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24226"/>
  <mc:AlternateContent xmlns:mc="http://schemas.openxmlformats.org/markup-compatibility/2006">
    <mc:Choice Requires="x15">
      <x15ac:absPath xmlns:x15ac="http://schemas.microsoft.com/office/spreadsheetml/2010/11/ac" url="/Users/bende/Desktop/Priorities/Portfolio/Github/Spacelix/"/>
    </mc:Choice>
  </mc:AlternateContent>
  <xr:revisionPtr revIDLastSave="0" documentId="13_ncr:1_{7F54FEE5-1A2C-7F41-B18F-3ED6B0A05B5D}" xr6:coauthVersionLast="45" xr6:coauthVersionMax="45" xr10:uidLastSave="{00000000-0000-0000-0000-000000000000}"/>
  <bookViews>
    <workbookView xWindow="0" yWindow="460" windowWidth="28800" windowHeight="16340" tabRatio="840" activeTab="8" xr2:uid="{00000000-000D-0000-FFFF-FFFF00000000}"/>
  </bookViews>
  <sheets>
    <sheet name="Executive Summary" sheetId="18" r:id="rId1"/>
    <sheet name="Basic data" sheetId="48" r:id="rId2"/>
    <sheet name="Payroll Expenses" sheetId="49" r:id="rId3"/>
    <sheet name="Investments" sheetId="50" r:id="rId4"/>
    <sheet name="External Financies Thousand HUF" sheetId="51" r:id="rId5"/>
    <sheet name="Summary" sheetId="52" r:id="rId6"/>
    <sheet name="Income Statement" sheetId="6" r:id="rId7"/>
    <sheet name="Balance Sheet" sheetId="53" r:id="rId8"/>
    <sheet name="Dashboard" sheetId="54" r:id="rId9"/>
    <sheet name="Variables" sheetId="16" r:id="rId10"/>
    <sheet name="Monthly Summary" sheetId="20" r:id="rId11"/>
    <sheet name="City1" sheetId="35" r:id="rId12"/>
    <sheet name="City2" sheetId="36" r:id="rId13"/>
    <sheet name="City3" sheetId="37" r:id="rId14"/>
    <sheet name="City4" sheetId="38" r:id="rId15"/>
    <sheet name="City5" sheetId="39" r:id="rId16"/>
    <sheet name="City6" sheetId="40" r:id="rId17"/>
    <sheet name="City7" sheetId="41" r:id="rId18"/>
    <sheet name="City8" sheetId="43" r:id="rId19"/>
    <sheet name="City9" sheetId="44" r:id="rId20"/>
    <sheet name="City10" sheetId="45" r:id="rId21"/>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"12/13/2017 08:37:15"</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olver_adj" localSheetId="9" hidden="1">Variables!$K$7</definedName>
    <definedName name="solver_cvg" localSheetId="9" hidden="1">"""""""""""""""""""""""""""""""0.0001"""""""""""""""""""""""""""""""</definedName>
    <definedName name="solver_drv" localSheetId="9" hidden="1">1</definedName>
    <definedName name="solver_eng" localSheetId="9" hidden="1">3</definedName>
    <definedName name="solver_itr" localSheetId="9" hidden="1">2147483647</definedName>
    <definedName name="solver_lhs1" localSheetId="9" hidden="1">Variables!#REF!</definedName>
    <definedName name="solver_lin" localSheetId="9" hidden="1">2</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od" localSheetId="9" hidden="1">2147483647</definedName>
    <definedName name="solver_num" localSheetId="9" hidden="1">0</definedName>
    <definedName name="solver_pre" localSheetId="9" hidden="1">"""""""""""""""""""""""""""""""0.000001"""""""""""""""""""""""""""""""</definedName>
    <definedName name="solver_rbv" localSheetId="9" hidden="1">1</definedName>
    <definedName name="solver_rel1" localSheetId="9" hidden="1">1</definedName>
    <definedName name="solver_rhs1" localSheetId="9" hidden="1">Variables!$D$16:$M$16</definedName>
    <definedName name="solver_rlx" localSheetId="9" hidden="1">1</definedName>
    <definedName name="solver_rsd" localSheetId="9" hidden="1">0</definedName>
    <definedName name="solver_scl" localSheetId="9" hidden="1">2</definedName>
    <definedName name="solver_sho" localSheetId="9" hidden="1">2</definedName>
    <definedName name="solver_ssz" localSheetId="9" hidden="1">100</definedName>
    <definedName name="solver_tim" localSheetId="9" hidden="1">2147483647</definedName>
    <definedName name="solver_tol" localSheetId="9" hidden="1">0.01</definedName>
    <definedName name="solver_typ" localSheetId="9" hidden="1">3</definedName>
    <definedName name="solver_val" localSheetId="9" hidden="1">55</definedName>
    <definedName name="solver_ver" localSheetId="9" hidden="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8" i="16" l="1"/>
  <c r="F18" i="16"/>
  <c r="G18" i="16"/>
  <c r="H18" i="16"/>
  <c r="I18" i="16"/>
  <c r="J18" i="16"/>
  <c r="K18" i="16"/>
  <c r="L18" i="16"/>
  <c r="E18" i="16"/>
  <c r="D18" i="16"/>
  <c r="R5" i="51" l="1"/>
  <c r="Q5" i="51"/>
  <c r="C5" i="51"/>
  <c r="C17" i="16"/>
  <c r="C15" i="16"/>
  <c r="C14" i="16"/>
  <c r="R44" i="52" l="1"/>
  <c r="R43" i="52"/>
  <c r="Q44" i="52"/>
  <c r="Q43" i="52"/>
  <c r="E44" i="52"/>
  <c r="D44" i="52"/>
  <c r="C44" i="52"/>
  <c r="G44" i="52"/>
  <c r="H44" i="52"/>
  <c r="I44" i="52"/>
  <c r="J44" i="52"/>
  <c r="K44" i="52"/>
  <c r="L44" i="52"/>
  <c r="M44" i="52"/>
  <c r="N44" i="52"/>
  <c r="F44" i="52"/>
  <c r="D43" i="52"/>
  <c r="E43" i="52"/>
  <c r="F43" i="52"/>
  <c r="G43" i="52"/>
  <c r="H43" i="52"/>
  <c r="I43" i="52"/>
  <c r="J43" i="52"/>
  <c r="K43" i="52"/>
  <c r="L43" i="52"/>
  <c r="M43" i="52"/>
  <c r="N43" i="52"/>
  <c r="C43" i="52"/>
  <c r="E3" i="51"/>
  <c r="M17" i="16" l="1"/>
  <c r="L17" i="16"/>
  <c r="K17" i="16"/>
  <c r="J17" i="16"/>
  <c r="I17" i="16"/>
  <c r="H17" i="16"/>
  <c r="G17" i="16"/>
  <c r="F17" i="16"/>
  <c r="E17" i="16"/>
  <c r="D17" i="16"/>
  <c r="M15" i="16"/>
  <c r="L15" i="16"/>
  <c r="K15" i="16"/>
  <c r="J15" i="16"/>
  <c r="I15" i="16"/>
  <c r="H15" i="16"/>
  <c r="G15" i="16"/>
  <c r="F15" i="16"/>
  <c r="E15" i="16"/>
  <c r="D15" i="16"/>
  <c r="M14" i="16"/>
  <c r="L14" i="16"/>
  <c r="K14" i="16"/>
  <c r="J14" i="16"/>
  <c r="I14" i="16"/>
  <c r="H14" i="16"/>
  <c r="G14" i="16"/>
  <c r="F14" i="16"/>
  <c r="E14" i="16"/>
  <c r="D14" i="16"/>
  <c r="M11" i="16"/>
  <c r="L11" i="16"/>
  <c r="K11" i="16"/>
  <c r="J11" i="16"/>
  <c r="I11" i="16"/>
  <c r="H11" i="16"/>
  <c r="G11" i="16"/>
  <c r="F11" i="16"/>
  <c r="E11" i="16"/>
  <c r="D11" i="16"/>
  <c r="U16" i="49" l="1"/>
  <c r="T15" i="49"/>
  <c r="U15" i="49" s="1"/>
  <c r="U14" i="49"/>
  <c r="U13" i="49"/>
  <c r="T12" i="49"/>
  <c r="U12" i="49" s="1"/>
  <c r="T11" i="49"/>
  <c r="U11" i="49" s="1"/>
  <c r="U10" i="49"/>
  <c r="T9" i="49"/>
  <c r="U9" i="49" s="1"/>
  <c r="T8" i="49"/>
  <c r="U8" i="49" s="1"/>
  <c r="T7" i="49"/>
  <c r="U7" i="49" s="1"/>
  <c r="T6" i="49"/>
  <c r="U6" i="49" s="1"/>
  <c r="T5" i="49"/>
  <c r="U5" i="49" s="1"/>
  <c r="R3" i="6" l="1"/>
  <c r="F23" i="49"/>
  <c r="E8" i="6" l="1"/>
  <c r="M26" i="6" l="1"/>
  <c r="L26" i="6"/>
  <c r="K26" i="6"/>
  <c r="J26" i="6"/>
  <c r="I26" i="6"/>
  <c r="H26" i="6"/>
  <c r="G26" i="6"/>
  <c r="F26" i="6"/>
  <c r="E26" i="6"/>
  <c r="D26" i="6"/>
  <c r="C26" i="6"/>
  <c r="K19" i="6"/>
  <c r="G19" i="6"/>
  <c r="C19" i="6"/>
  <c r="N18" i="6"/>
  <c r="J18" i="6"/>
  <c r="F18" i="6"/>
  <c r="R17" i="6"/>
  <c r="R31" i="6"/>
  <c r="Q31" i="6"/>
  <c r="N31" i="6"/>
  <c r="M31" i="6"/>
  <c r="L31" i="6"/>
  <c r="K31" i="6"/>
  <c r="J31" i="6"/>
  <c r="I31" i="6"/>
  <c r="H31" i="6"/>
  <c r="G31" i="6"/>
  <c r="F31" i="6"/>
  <c r="E31" i="6"/>
  <c r="D31" i="6"/>
  <c r="C31" i="6"/>
  <c r="R46" i="52"/>
  <c r="Q46" i="52"/>
  <c r="N46" i="52"/>
  <c r="M46" i="52"/>
  <c r="L46" i="52"/>
  <c r="K46" i="52"/>
  <c r="J46" i="52"/>
  <c r="I46" i="52"/>
  <c r="H46" i="52"/>
  <c r="G46" i="52"/>
  <c r="F46" i="52"/>
  <c r="E46" i="52"/>
  <c r="D46" i="52"/>
  <c r="C46" i="52"/>
  <c r="R12" i="52"/>
  <c r="Q12" i="52"/>
  <c r="N12" i="52"/>
  <c r="M12" i="52"/>
  <c r="L12" i="52"/>
  <c r="K12" i="52"/>
  <c r="J12" i="52"/>
  <c r="I12" i="52"/>
  <c r="H12" i="52"/>
  <c r="G12" i="52"/>
  <c r="F12" i="52"/>
  <c r="E12" i="52"/>
  <c r="D12" i="52"/>
  <c r="C12" i="52"/>
  <c r="R11" i="52"/>
  <c r="Q11" i="52"/>
  <c r="N11" i="52"/>
  <c r="M11" i="52"/>
  <c r="L11" i="52"/>
  <c r="K11" i="52"/>
  <c r="J11" i="52"/>
  <c r="I11" i="52"/>
  <c r="H11" i="52"/>
  <c r="G11" i="52"/>
  <c r="F11" i="52"/>
  <c r="E11" i="52"/>
  <c r="D11" i="52"/>
  <c r="C11" i="52"/>
  <c r="R4" i="53"/>
  <c r="R20" i="53" s="1"/>
  <c r="Q4" i="53"/>
  <c r="Q20" i="53" s="1"/>
  <c r="P4" i="53"/>
  <c r="P20" i="53" s="1"/>
  <c r="N4" i="53"/>
  <c r="N20" i="53" s="1"/>
  <c r="M4" i="53"/>
  <c r="M20" i="53" s="1"/>
  <c r="L4" i="53"/>
  <c r="K4" i="53"/>
  <c r="J4" i="53"/>
  <c r="J20" i="53" s="1"/>
  <c r="I4" i="53"/>
  <c r="I20" i="53" s="1"/>
  <c r="H4" i="53"/>
  <c r="G4" i="53"/>
  <c r="F4" i="53"/>
  <c r="F20" i="53" s="1"/>
  <c r="E4" i="53"/>
  <c r="E20" i="53" s="1"/>
  <c r="D4" i="53"/>
  <c r="C4" i="53"/>
  <c r="C20" i="53" s="1"/>
  <c r="R8" i="6"/>
  <c r="Q8" i="6"/>
  <c r="P8" i="6"/>
  <c r="N8" i="6"/>
  <c r="M8" i="6"/>
  <c r="L8" i="6"/>
  <c r="K8" i="6"/>
  <c r="J8" i="6"/>
  <c r="I8" i="6"/>
  <c r="H8" i="6"/>
  <c r="G8" i="6"/>
  <c r="F8" i="6"/>
  <c r="D8" i="6"/>
  <c r="C8" i="6"/>
  <c r="N51" i="52"/>
  <c r="R35" i="52"/>
  <c r="Q35" i="52"/>
  <c r="Q17" i="6" s="1"/>
  <c r="R31" i="52"/>
  <c r="Q31" i="52"/>
  <c r="N31" i="52"/>
  <c r="M31" i="52"/>
  <c r="L31" i="52"/>
  <c r="K31" i="52"/>
  <c r="J31" i="52"/>
  <c r="I31" i="52"/>
  <c r="H31" i="52"/>
  <c r="G31" i="52"/>
  <c r="F31" i="52"/>
  <c r="E31" i="52"/>
  <c r="D31" i="52"/>
  <c r="C31" i="52"/>
  <c r="R25" i="52"/>
  <c r="R19" i="6" s="1"/>
  <c r="Q25" i="52"/>
  <c r="Q19" i="6" s="1"/>
  <c r="N25" i="52"/>
  <c r="N19" i="6" s="1"/>
  <c r="M25" i="52"/>
  <c r="M19" i="6" s="1"/>
  <c r="L25" i="52"/>
  <c r="L19" i="6" s="1"/>
  <c r="K25" i="52"/>
  <c r="J25" i="52"/>
  <c r="J19" i="6" s="1"/>
  <c r="I25" i="52"/>
  <c r="I19" i="6" s="1"/>
  <c r="H25" i="52"/>
  <c r="H19" i="6" s="1"/>
  <c r="G25" i="52"/>
  <c r="F25" i="52"/>
  <c r="F19" i="6" s="1"/>
  <c r="E25" i="52"/>
  <c r="E19" i="6" s="1"/>
  <c r="D25" i="52"/>
  <c r="D19" i="6" s="1"/>
  <c r="C25" i="52"/>
  <c r="R24" i="52"/>
  <c r="R18" i="6" s="1"/>
  <c r="Q24" i="52"/>
  <c r="Q18" i="6" s="1"/>
  <c r="N24" i="52"/>
  <c r="M24" i="52"/>
  <c r="M18" i="6" s="1"/>
  <c r="L24" i="52"/>
  <c r="L18" i="6" s="1"/>
  <c r="K24" i="52"/>
  <c r="K18" i="6" s="1"/>
  <c r="J24" i="52"/>
  <c r="I24" i="52"/>
  <c r="I18" i="6" s="1"/>
  <c r="H24" i="52"/>
  <c r="H18" i="6" s="1"/>
  <c r="G24" i="52"/>
  <c r="G18" i="6" s="1"/>
  <c r="F24" i="52"/>
  <c r="E24" i="52"/>
  <c r="E18" i="6" s="1"/>
  <c r="D24" i="52"/>
  <c r="D18" i="6" s="1"/>
  <c r="C24" i="52"/>
  <c r="C18" i="6" s="1"/>
  <c r="R7" i="52"/>
  <c r="R13" i="6" s="1"/>
  <c r="Q7" i="52"/>
  <c r="Q13" i="6" s="1"/>
  <c r="N7" i="52"/>
  <c r="N13" i="6" s="1"/>
  <c r="M7" i="52"/>
  <c r="M13" i="6" s="1"/>
  <c r="L7" i="52"/>
  <c r="L13" i="6" s="1"/>
  <c r="K7" i="52"/>
  <c r="K13" i="6" s="1"/>
  <c r="J7" i="52"/>
  <c r="J13" i="6" s="1"/>
  <c r="I7" i="52"/>
  <c r="I13" i="6" s="1"/>
  <c r="H7" i="52"/>
  <c r="H13" i="6" s="1"/>
  <c r="G7" i="52"/>
  <c r="G13" i="6" s="1"/>
  <c r="F7" i="52"/>
  <c r="F13" i="6" s="1"/>
  <c r="E7" i="52"/>
  <c r="E13" i="6" s="1"/>
  <c r="D7" i="52"/>
  <c r="D13" i="6" s="1"/>
  <c r="C7" i="52"/>
  <c r="C13" i="6" s="1"/>
  <c r="R2" i="52"/>
  <c r="Q2" i="52"/>
  <c r="P2" i="52"/>
  <c r="N2" i="52"/>
  <c r="M2" i="52"/>
  <c r="L2" i="52"/>
  <c r="K2" i="52"/>
  <c r="J2" i="52"/>
  <c r="I2" i="52"/>
  <c r="H2" i="52"/>
  <c r="G2" i="52"/>
  <c r="F2" i="52"/>
  <c r="E2" i="52"/>
  <c r="D2" i="52"/>
  <c r="C2" i="52"/>
  <c r="R20" i="51"/>
  <c r="Q20" i="51"/>
  <c r="P20" i="51"/>
  <c r="N20" i="51"/>
  <c r="M20" i="51"/>
  <c r="L20" i="51"/>
  <c r="K20" i="51"/>
  <c r="J20" i="51"/>
  <c r="I20" i="51"/>
  <c r="H20" i="51"/>
  <c r="G20" i="51"/>
  <c r="F20" i="51"/>
  <c r="E20" i="51"/>
  <c r="D20" i="51"/>
  <c r="C20" i="51"/>
  <c r="B20" i="51"/>
  <c r="R12" i="51"/>
  <c r="Q12" i="51"/>
  <c r="P12" i="51"/>
  <c r="N12" i="51"/>
  <c r="M12" i="51"/>
  <c r="L12" i="51"/>
  <c r="K12" i="51"/>
  <c r="J12" i="51"/>
  <c r="I12" i="51"/>
  <c r="H12" i="51"/>
  <c r="G12" i="51"/>
  <c r="F12" i="51"/>
  <c r="E12" i="51"/>
  <c r="D12" i="51"/>
  <c r="C12" i="51"/>
  <c r="B12" i="51"/>
  <c r="R3" i="51"/>
  <c r="Q3" i="51"/>
  <c r="P3" i="51"/>
  <c r="N3" i="51"/>
  <c r="M3" i="51"/>
  <c r="L3" i="51"/>
  <c r="K3" i="51"/>
  <c r="J3" i="51"/>
  <c r="I3" i="51"/>
  <c r="H3" i="51"/>
  <c r="G3" i="51"/>
  <c r="F3" i="51"/>
  <c r="D3" i="51"/>
  <c r="C3" i="51"/>
  <c r="R11" i="50"/>
  <c r="R21" i="50" s="1"/>
  <c r="R31" i="50" s="1"/>
  <c r="R41" i="50" s="1"/>
  <c r="R51" i="50" s="1"/>
  <c r="Q11" i="50"/>
  <c r="Q21" i="50" s="1"/>
  <c r="Q31" i="50" s="1"/>
  <c r="Q41" i="50" s="1"/>
  <c r="Q51" i="50" s="1"/>
  <c r="P11" i="50"/>
  <c r="P21" i="50" s="1"/>
  <c r="P31" i="50" s="1"/>
  <c r="P41" i="50" s="1"/>
  <c r="P51" i="50" s="1"/>
  <c r="N11" i="50"/>
  <c r="N21" i="50" s="1"/>
  <c r="N31" i="50" s="1"/>
  <c r="N41" i="50" s="1"/>
  <c r="N51" i="50" s="1"/>
  <c r="M11" i="50"/>
  <c r="M21" i="50" s="1"/>
  <c r="M31" i="50" s="1"/>
  <c r="M41" i="50" s="1"/>
  <c r="M51" i="50" s="1"/>
  <c r="L11" i="50"/>
  <c r="K11" i="50"/>
  <c r="J11" i="50"/>
  <c r="J21" i="50" s="1"/>
  <c r="J31" i="50" s="1"/>
  <c r="J41" i="50" s="1"/>
  <c r="J51" i="50" s="1"/>
  <c r="I11" i="50"/>
  <c r="H11" i="50"/>
  <c r="H21" i="50" s="1"/>
  <c r="H31" i="50" s="1"/>
  <c r="H41" i="50" s="1"/>
  <c r="H51" i="50" s="1"/>
  <c r="G11" i="50"/>
  <c r="G21" i="50" s="1"/>
  <c r="G31" i="50" s="1"/>
  <c r="G41" i="50" s="1"/>
  <c r="G51" i="50" s="1"/>
  <c r="F11" i="50"/>
  <c r="F21" i="50" s="1"/>
  <c r="F31" i="50" s="1"/>
  <c r="F41" i="50" s="1"/>
  <c r="F51" i="50" s="1"/>
  <c r="E11" i="50"/>
  <c r="E21" i="50" s="1"/>
  <c r="E31" i="50" s="1"/>
  <c r="E41" i="50" s="1"/>
  <c r="E51" i="50" s="1"/>
  <c r="D11" i="50"/>
  <c r="C11" i="50"/>
  <c r="C21" i="50" s="1"/>
  <c r="C31" i="50" s="1"/>
  <c r="C41" i="50" s="1"/>
  <c r="C51" i="50" s="1"/>
  <c r="U4" i="49"/>
  <c r="T4" i="49"/>
  <c r="S4" i="49"/>
  <c r="Q4" i="49"/>
  <c r="P4" i="49"/>
  <c r="O4" i="49"/>
  <c r="N4" i="49"/>
  <c r="M4" i="49"/>
  <c r="L4" i="49"/>
  <c r="K4" i="49"/>
  <c r="J4" i="49"/>
  <c r="I4" i="49"/>
  <c r="H4" i="49"/>
  <c r="G4" i="49"/>
  <c r="F4" i="49"/>
  <c r="W40" i="53"/>
  <c r="V40" i="53"/>
  <c r="U40" i="53"/>
  <c r="T40" i="53"/>
  <c r="W38" i="53"/>
  <c r="V38" i="53"/>
  <c r="U38" i="53"/>
  <c r="T38" i="53"/>
  <c r="Q34" i="53"/>
  <c r="P34" i="53"/>
  <c r="R34" i="53" s="1"/>
  <c r="B30" i="53"/>
  <c r="C25" i="53"/>
  <c r="D25" i="53" s="1"/>
  <c r="E25" i="53" s="1"/>
  <c r="F25" i="53" s="1"/>
  <c r="G25" i="53" s="1"/>
  <c r="H25" i="53" s="1"/>
  <c r="I25" i="53" s="1"/>
  <c r="J25" i="53" s="1"/>
  <c r="K25" i="53" s="1"/>
  <c r="L25" i="53" s="1"/>
  <c r="M25" i="53" s="1"/>
  <c r="N25" i="53" s="1"/>
  <c r="P25" i="53" s="1"/>
  <c r="Q25" i="53" s="1"/>
  <c r="R25" i="53" s="1"/>
  <c r="C24" i="53"/>
  <c r="D24" i="53" s="1"/>
  <c r="E24" i="53" s="1"/>
  <c r="F24" i="53" s="1"/>
  <c r="G24" i="53" s="1"/>
  <c r="H24" i="53" s="1"/>
  <c r="I24" i="53" s="1"/>
  <c r="J24" i="53" s="1"/>
  <c r="K24" i="53" s="1"/>
  <c r="L24" i="53" s="1"/>
  <c r="M24" i="53" s="1"/>
  <c r="N24" i="53" s="1"/>
  <c r="P24" i="53" s="1"/>
  <c r="B21" i="53"/>
  <c r="B36" i="53" s="1"/>
  <c r="W20" i="53"/>
  <c r="V20" i="53"/>
  <c r="U20" i="53"/>
  <c r="T20" i="53"/>
  <c r="L20" i="53"/>
  <c r="D20" i="53"/>
  <c r="B20" i="53"/>
  <c r="Q16" i="53"/>
  <c r="P16" i="53"/>
  <c r="R16" i="53" s="1"/>
  <c r="C13" i="53"/>
  <c r="D13" i="53" s="1"/>
  <c r="E13" i="53" s="1"/>
  <c r="F13" i="53" s="1"/>
  <c r="G13" i="53" s="1"/>
  <c r="H13" i="53" s="1"/>
  <c r="I13" i="53" s="1"/>
  <c r="J13" i="53" s="1"/>
  <c r="K13" i="53" s="1"/>
  <c r="L13" i="53" s="1"/>
  <c r="M13" i="53" s="1"/>
  <c r="N13" i="53" s="1"/>
  <c r="P13" i="53" s="1"/>
  <c r="C12" i="53"/>
  <c r="D12" i="53" s="1"/>
  <c r="E12" i="53" s="1"/>
  <c r="F12" i="53" s="1"/>
  <c r="G12" i="53" s="1"/>
  <c r="H12" i="53" s="1"/>
  <c r="I12" i="53" s="1"/>
  <c r="J12" i="53" s="1"/>
  <c r="K12" i="53" s="1"/>
  <c r="L12" i="53" s="1"/>
  <c r="M12" i="53" s="1"/>
  <c r="N12" i="53" s="1"/>
  <c r="P12" i="53" s="1"/>
  <c r="B10" i="53"/>
  <c r="D8" i="53"/>
  <c r="E8" i="53" s="1"/>
  <c r="F8" i="53" s="1"/>
  <c r="G8" i="53" s="1"/>
  <c r="H8" i="53" s="1"/>
  <c r="I8" i="53" s="1"/>
  <c r="J8" i="53" s="1"/>
  <c r="K8" i="53" s="1"/>
  <c r="L8" i="53" s="1"/>
  <c r="M8" i="53" s="1"/>
  <c r="N8" i="53" s="1"/>
  <c r="P8" i="53" s="1"/>
  <c r="C8" i="53"/>
  <c r="B5" i="53"/>
  <c r="B18" i="53" s="1"/>
  <c r="B40" i="53" s="1"/>
  <c r="B38" i="53" s="1"/>
  <c r="K20" i="53"/>
  <c r="H20" i="53"/>
  <c r="G20" i="53"/>
  <c r="P24" i="51"/>
  <c r="P23" i="51"/>
  <c r="P22" i="51" s="1"/>
  <c r="R22" i="51"/>
  <c r="Q22" i="51"/>
  <c r="N22" i="51"/>
  <c r="M22" i="51"/>
  <c r="L22" i="51"/>
  <c r="K22" i="51"/>
  <c r="J22" i="51"/>
  <c r="I22" i="51"/>
  <c r="H22" i="51"/>
  <c r="G22" i="51"/>
  <c r="F22" i="51"/>
  <c r="E22" i="51"/>
  <c r="D22" i="51"/>
  <c r="C22" i="51"/>
  <c r="B22" i="51"/>
  <c r="P21" i="51"/>
  <c r="P16" i="51"/>
  <c r="P31" i="6" s="1"/>
  <c r="P15" i="51"/>
  <c r="R14" i="51"/>
  <c r="R47" i="52" s="1"/>
  <c r="Q14" i="51"/>
  <c r="N14" i="51"/>
  <c r="M14" i="51"/>
  <c r="M47" i="52" s="1"/>
  <c r="L14" i="51"/>
  <c r="K14" i="51"/>
  <c r="J14" i="51"/>
  <c r="J47" i="52" s="1"/>
  <c r="I14" i="51"/>
  <c r="I47" i="52" s="1"/>
  <c r="H14" i="51"/>
  <c r="H47" i="52" s="1"/>
  <c r="G14" i="51"/>
  <c r="F14" i="51"/>
  <c r="E14" i="51"/>
  <c r="E47" i="52" s="1"/>
  <c r="D14" i="51"/>
  <c r="C14" i="51"/>
  <c r="B14" i="51"/>
  <c r="P13" i="51"/>
  <c r="P46" i="52" s="1"/>
  <c r="P31" i="53" s="1"/>
  <c r="P5" i="51"/>
  <c r="P44" i="52" s="1"/>
  <c r="P4" i="51"/>
  <c r="P43" i="52" s="1"/>
  <c r="A56" i="50"/>
  <c r="A55" i="50"/>
  <c r="A54" i="50"/>
  <c r="A53" i="50"/>
  <c r="A52" i="50"/>
  <c r="A46" i="50"/>
  <c r="A45" i="50"/>
  <c r="A44" i="50"/>
  <c r="A43" i="50"/>
  <c r="A42" i="50"/>
  <c r="C36" i="50"/>
  <c r="C46" i="50" s="1"/>
  <c r="C56" i="50" s="1"/>
  <c r="A36" i="50"/>
  <c r="A35" i="50"/>
  <c r="A34" i="50"/>
  <c r="A33" i="50"/>
  <c r="A32" i="50"/>
  <c r="D26" i="50"/>
  <c r="A26" i="50"/>
  <c r="C25" i="50"/>
  <c r="C35" i="50" s="1"/>
  <c r="A25" i="50"/>
  <c r="C24" i="50"/>
  <c r="C34" i="50" s="1"/>
  <c r="A24" i="50"/>
  <c r="C23" i="50"/>
  <c r="C33" i="50" s="1"/>
  <c r="A23" i="50"/>
  <c r="A22" i="50"/>
  <c r="B17" i="50"/>
  <c r="P16" i="50"/>
  <c r="A16" i="50"/>
  <c r="P15" i="50"/>
  <c r="A15" i="50"/>
  <c r="P14" i="50"/>
  <c r="A14" i="50"/>
  <c r="P13" i="50"/>
  <c r="A13" i="50"/>
  <c r="A12" i="50"/>
  <c r="L21" i="50"/>
  <c r="L31" i="50" s="1"/>
  <c r="L41" i="50" s="1"/>
  <c r="L51" i="50" s="1"/>
  <c r="K21" i="50"/>
  <c r="K31" i="50" s="1"/>
  <c r="K41" i="50" s="1"/>
  <c r="K51" i="50" s="1"/>
  <c r="I21" i="50"/>
  <c r="I31" i="50" s="1"/>
  <c r="I41" i="50" s="1"/>
  <c r="I51" i="50" s="1"/>
  <c r="D21" i="50"/>
  <c r="D31" i="50" s="1"/>
  <c r="D41" i="50" s="1"/>
  <c r="D51" i="50" s="1"/>
  <c r="B6" i="50"/>
  <c r="B4" i="50"/>
  <c r="E35" i="49"/>
  <c r="U28" i="49"/>
  <c r="T28" i="49"/>
  <c r="Q28" i="49"/>
  <c r="P28" i="49"/>
  <c r="O28" i="49"/>
  <c r="N28" i="49"/>
  <c r="M28" i="49"/>
  <c r="L28" i="49"/>
  <c r="K28" i="49"/>
  <c r="J28" i="49"/>
  <c r="I28" i="49"/>
  <c r="H28" i="49"/>
  <c r="G28" i="49"/>
  <c r="F28" i="49"/>
  <c r="U26" i="49"/>
  <c r="R16" i="52" s="1"/>
  <c r="T26" i="49"/>
  <c r="Q16" i="52" s="1"/>
  <c r="Q26" i="49"/>
  <c r="N16" i="52" s="1"/>
  <c r="P26" i="49"/>
  <c r="P27" i="49" s="1"/>
  <c r="M18" i="52" s="1"/>
  <c r="O26" i="49"/>
  <c r="O27" i="49" s="1"/>
  <c r="L18" i="52" s="1"/>
  <c r="N26" i="49"/>
  <c r="N27" i="49" s="1"/>
  <c r="K18" i="52" s="1"/>
  <c r="M26" i="49"/>
  <c r="M27" i="49" s="1"/>
  <c r="J18" i="52" s="1"/>
  <c r="L26" i="49"/>
  <c r="I16" i="52" s="1"/>
  <c r="K26" i="49"/>
  <c r="H16" i="52" s="1"/>
  <c r="J26" i="49"/>
  <c r="G16" i="52" s="1"/>
  <c r="I26" i="49"/>
  <c r="F16" i="52" s="1"/>
  <c r="H26" i="49"/>
  <c r="H27" i="49" s="1"/>
  <c r="E18" i="52" s="1"/>
  <c r="G26" i="49"/>
  <c r="G27" i="49" s="1"/>
  <c r="D18" i="52" s="1"/>
  <c r="F26" i="49"/>
  <c r="C16" i="52" s="1"/>
  <c r="U23" i="49"/>
  <c r="U35" i="49" s="1"/>
  <c r="T23" i="49"/>
  <c r="T35" i="49" s="1"/>
  <c r="S23" i="49"/>
  <c r="Q23" i="49"/>
  <c r="Q35" i="49" s="1"/>
  <c r="P23" i="49"/>
  <c r="P35" i="49" s="1"/>
  <c r="O23" i="49"/>
  <c r="O35" i="49" s="1"/>
  <c r="N23" i="49"/>
  <c r="N35" i="49" s="1"/>
  <c r="M23" i="49"/>
  <c r="M35" i="49" s="1"/>
  <c r="L23" i="49"/>
  <c r="L35" i="49" s="1"/>
  <c r="K23" i="49"/>
  <c r="K35" i="49" s="1"/>
  <c r="J23" i="49"/>
  <c r="J35" i="49" s="1"/>
  <c r="I23" i="49"/>
  <c r="I35" i="49" s="1"/>
  <c r="H23" i="49"/>
  <c r="H35" i="49" s="1"/>
  <c r="G23" i="49"/>
  <c r="G35" i="49" s="1"/>
  <c r="F35" i="49"/>
  <c r="U21" i="49"/>
  <c r="T32" i="48" s="1"/>
  <c r="R29" i="52" s="1"/>
  <c r="T21" i="49"/>
  <c r="S32" i="48" s="1"/>
  <c r="Q29" i="52" s="1"/>
  <c r="Q21" i="49"/>
  <c r="P21" i="49"/>
  <c r="O21" i="49"/>
  <c r="N21" i="49"/>
  <c r="K29" i="52" s="1"/>
  <c r="M21" i="49"/>
  <c r="L21" i="49"/>
  <c r="K21" i="49"/>
  <c r="J21" i="49"/>
  <c r="I21" i="49"/>
  <c r="H21" i="49"/>
  <c r="G21" i="49"/>
  <c r="F21" i="49"/>
  <c r="C29" i="52" s="1"/>
  <c r="S20" i="49"/>
  <c r="S19" i="49"/>
  <c r="S18" i="49"/>
  <c r="S17" i="49"/>
  <c r="S16" i="49"/>
  <c r="S15" i="49"/>
  <c r="S14" i="49"/>
  <c r="S13" i="49"/>
  <c r="S12" i="49"/>
  <c r="S11" i="49"/>
  <c r="S10" i="49"/>
  <c r="S9" i="49"/>
  <c r="S8" i="49"/>
  <c r="S7" i="49"/>
  <c r="S6" i="49"/>
  <c r="S5" i="49"/>
  <c r="P58" i="48"/>
  <c r="N35" i="52" s="1"/>
  <c r="N17" i="6" s="1"/>
  <c r="O58" i="48"/>
  <c r="M35" i="52" s="1"/>
  <c r="M17" i="6" s="1"/>
  <c r="N58" i="48"/>
  <c r="L35" i="52" s="1"/>
  <c r="L17" i="6" s="1"/>
  <c r="M58" i="48"/>
  <c r="K35" i="52" s="1"/>
  <c r="K17" i="6" s="1"/>
  <c r="L58" i="48"/>
  <c r="J35" i="52" s="1"/>
  <c r="J17" i="6" s="1"/>
  <c r="K58" i="48"/>
  <c r="I35" i="52" s="1"/>
  <c r="I17" i="6" s="1"/>
  <c r="J58" i="48"/>
  <c r="H35" i="52" s="1"/>
  <c r="H17" i="6" s="1"/>
  <c r="I58" i="48"/>
  <c r="G35" i="52" s="1"/>
  <c r="G17" i="6" s="1"/>
  <c r="H58" i="48"/>
  <c r="F35" i="52" s="1"/>
  <c r="F17" i="6" s="1"/>
  <c r="G58" i="48"/>
  <c r="E35" i="52" s="1"/>
  <c r="E17" i="6" s="1"/>
  <c r="F58" i="48"/>
  <c r="D35" i="52" s="1"/>
  <c r="D17" i="6" s="1"/>
  <c r="E58" i="48"/>
  <c r="C35" i="52" s="1"/>
  <c r="C17" i="6" s="1"/>
  <c r="S57" i="48"/>
  <c r="T57" i="48" s="1"/>
  <c r="R57" i="48"/>
  <c r="R56" i="48"/>
  <c r="R52" i="48"/>
  <c r="P31" i="52" s="1"/>
  <c r="R50" i="48"/>
  <c r="R49" i="48"/>
  <c r="T47" i="48"/>
  <c r="S47" i="48"/>
  <c r="R45" i="48"/>
  <c r="R44" i="48"/>
  <c r="R43" i="48"/>
  <c r="R42" i="48"/>
  <c r="R41" i="48"/>
  <c r="R40" i="48"/>
  <c r="R36" i="48"/>
  <c r="R35" i="48"/>
  <c r="R34" i="48"/>
  <c r="R33" i="48"/>
  <c r="P31" i="48"/>
  <c r="O31" i="48"/>
  <c r="N31" i="48"/>
  <c r="M31" i="48"/>
  <c r="L31" i="48"/>
  <c r="K31" i="48"/>
  <c r="J31" i="48"/>
  <c r="I31" i="48"/>
  <c r="H31" i="48"/>
  <c r="G31" i="48"/>
  <c r="F31" i="48"/>
  <c r="E31" i="48"/>
  <c r="P26" i="48"/>
  <c r="H26" i="48"/>
  <c r="R24" i="48"/>
  <c r="P25" i="52" s="1"/>
  <c r="P19" i="6" s="1"/>
  <c r="R23" i="48"/>
  <c r="P24" i="52" s="1"/>
  <c r="P18" i="6" s="1"/>
  <c r="T22" i="48"/>
  <c r="T26" i="48" s="1"/>
  <c r="S22" i="48"/>
  <c r="S26" i="48" s="1"/>
  <c r="P22" i="48"/>
  <c r="N23" i="52" s="1"/>
  <c r="O22" i="48"/>
  <c r="O26" i="48" s="1"/>
  <c r="N22" i="48"/>
  <c r="N26" i="48" s="1"/>
  <c r="M22" i="48"/>
  <c r="M26" i="48" s="1"/>
  <c r="L22" i="48"/>
  <c r="L26" i="48" s="1"/>
  <c r="K22" i="48"/>
  <c r="K26" i="48" s="1"/>
  <c r="J22" i="48"/>
  <c r="J26" i="48" s="1"/>
  <c r="I22" i="48"/>
  <c r="I26" i="48" s="1"/>
  <c r="H22" i="48"/>
  <c r="F23" i="52" s="1"/>
  <c r="G22" i="48"/>
  <c r="G26" i="48" s="1"/>
  <c r="F22" i="48"/>
  <c r="F26" i="48" s="1"/>
  <c r="E22" i="48"/>
  <c r="E26" i="48" s="1"/>
  <c r="R20" i="48"/>
  <c r="R21" i="48" s="1"/>
  <c r="T19" i="48"/>
  <c r="T29" i="48" s="1"/>
  <c r="T38" i="48" s="1"/>
  <c r="S19" i="48"/>
  <c r="S29" i="48" s="1"/>
  <c r="S38" i="48" s="1"/>
  <c r="R19" i="48"/>
  <c r="R29" i="48" s="1"/>
  <c r="R38" i="48" s="1"/>
  <c r="J19" i="48"/>
  <c r="R15" i="48"/>
  <c r="P7" i="52" s="1"/>
  <c r="P13" i="6" s="1"/>
  <c r="P19" i="48"/>
  <c r="O19" i="48"/>
  <c r="N19" i="48"/>
  <c r="M19" i="48"/>
  <c r="L19" i="48"/>
  <c r="K19" i="48"/>
  <c r="I19" i="48"/>
  <c r="H19" i="48"/>
  <c r="G19" i="48"/>
  <c r="F19" i="48"/>
  <c r="E19" i="48"/>
  <c r="F15" i="6" l="1"/>
  <c r="F26" i="52"/>
  <c r="N15" i="6"/>
  <c r="N26" i="52"/>
  <c r="J23" i="52"/>
  <c r="J15" i="6" s="1"/>
  <c r="P12" i="52"/>
  <c r="P14" i="51"/>
  <c r="P47" i="52" s="1"/>
  <c r="C23" i="52"/>
  <c r="K23" i="52"/>
  <c r="D23" i="52"/>
  <c r="L23" i="52"/>
  <c r="J29" i="52"/>
  <c r="C47" i="52"/>
  <c r="K47" i="52"/>
  <c r="E23" i="52"/>
  <c r="M23" i="52"/>
  <c r="S21" i="49"/>
  <c r="D47" i="52"/>
  <c r="L47" i="52"/>
  <c r="G23" i="52"/>
  <c r="R58" i="48"/>
  <c r="P35" i="52" s="1"/>
  <c r="P17" i="6" s="1"/>
  <c r="F47" i="52"/>
  <c r="N47" i="52"/>
  <c r="H23" i="52"/>
  <c r="Q23" i="52"/>
  <c r="Q15" i="6" s="1"/>
  <c r="R22" i="48"/>
  <c r="F29" i="52"/>
  <c r="N29" i="52"/>
  <c r="G47" i="52"/>
  <c r="Q47" i="52"/>
  <c r="I23" i="52"/>
  <c r="I15" i="6" s="1"/>
  <c r="R23" i="52"/>
  <c r="R15" i="6" s="1"/>
  <c r="P22" i="53"/>
  <c r="Q22" i="53" s="1"/>
  <c r="R22" i="53" s="1"/>
  <c r="Q31" i="53"/>
  <c r="R31" i="53" s="1"/>
  <c r="R30" i="53" s="1"/>
  <c r="P30" i="53"/>
  <c r="I29" i="52"/>
  <c r="G29" i="52"/>
  <c r="H29" i="52"/>
  <c r="R47" i="48"/>
  <c r="D29" i="52"/>
  <c r="L29" i="52"/>
  <c r="R31" i="48"/>
  <c r="E29" i="52"/>
  <c r="M29" i="52"/>
  <c r="N21" i="6"/>
  <c r="J16" i="52"/>
  <c r="J21" i="6" s="1"/>
  <c r="K16" i="52"/>
  <c r="K21" i="6" s="1"/>
  <c r="D16" i="52"/>
  <c r="D21" i="6" s="1"/>
  <c r="L16" i="52"/>
  <c r="L21" i="6" s="1"/>
  <c r="Q27" i="49"/>
  <c r="N18" i="52" s="1"/>
  <c r="E16" i="52"/>
  <c r="E21" i="6" s="1"/>
  <c r="M16" i="52"/>
  <c r="M21" i="6" s="1"/>
  <c r="F27" i="49"/>
  <c r="C18" i="52" s="1"/>
  <c r="C21" i="6" s="1"/>
  <c r="F31" i="49"/>
  <c r="C17" i="52" s="1"/>
  <c r="L31" i="49"/>
  <c r="I17" i="52" s="1"/>
  <c r="N32" i="49"/>
  <c r="K19" i="52" s="1"/>
  <c r="M32" i="49"/>
  <c r="J19" i="52" s="1"/>
  <c r="G32" i="49"/>
  <c r="D19" i="52" s="1"/>
  <c r="O32" i="49"/>
  <c r="L19" i="52" s="1"/>
  <c r="H33" i="49"/>
  <c r="P33" i="49"/>
  <c r="H32" i="49"/>
  <c r="E19" i="52" s="1"/>
  <c r="P32" i="49"/>
  <c r="M19" i="52" s="1"/>
  <c r="I33" i="49"/>
  <c r="Q33" i="49"/>
  <c r="I31" i="49"/>
  <c r="F17" i="52" s="1"/>
  <c r="Q31" i="49"/>
  <c r="N17" i="52" s="1"/>
  <c r="J33" i="49"/>
  <c r="T33" i="49"/>
  <c r="J31" i="49"/>
  <c r="G17" i="52" s="1"/>
  <c r="T31" i="49"/>
  <c r="Q17" i="52" s="1"/>
  <c r="K33" i="49"/>
  <c r="U33" i="49"/>
  <c r="K31" i="49"/>
  <c r="H17" i="52" s="1"/>
  <c r="U31" i="49"/>
  <c r="R17" i="52" s="1"/>
  <c r="L33" i="49"/>
  <c r="P11" i="52"/>
  <c r="R32" i="48"/>
  <c r="Q26" i="52"/>
  <c r="R26" i="52"/>
  <c r="C43" i="50"/>
  <c r="C53" i="50" s="1"/>
  <c r="C44" i="50"/>
  <c r="C54" i="50" s="1"/>
  <c r="C45" i="50"/>
  <c r="C55" i="50" s="1"/>
  <c r="D36" i="50"/>
  <c r="D23" i="50"/>
  <c r="D24" i="50"/>
  <c r="D25" i="50"/>
  <c r="E26" i="50"/>
  <c r="S35" i="49"/>
  <c r="I27" i="49"/>
  <c r="S28" i="49"/>
  <c r="S33" i="49" s="1"/>
  <c r="M33" i="49"/>
  <c r="J27" i="49"/>
  <c r="F33" i="49"/>
  <c r="N33" i="49"/>
  <c r="S26" i="49"/>
  <c r="K27" i="49"/>
  <c r="T27" i="49"/>
  <c r="M31" i="49"/>
  <c r="J17" i="52" s="1"/>
  <c r="G33" i="49"/>
  <c r="O33" i="49"/>
  <c r="L27" i="49"/>
  <c r="U27" i="49"/>
  <c r="N31" i="49"/>
  <c r="K17" i="52" s="1"/>
  <c r="K23" i="6" s="1"/>
  <c r="G31" i="49"/>
  <c r="D17" i="52" s="1"/>
  <c r="O31" i="49"/>
  <c r="L17" i="52" s="1"/>
  <c r="H31" i="49"/>
  <c r="E17" i="52" s="1"/>
  <c r="P31" i="49"/>
  <c r="M17" i="52" s="1"/>
  <c r="Q30" i="53" l="1"/>
  <c r="C26" i="52"/>
  <c r="C15" i="6"/>
  <c r="F32" i="49"/>
  <c r="C19" i="52" s="1"/>
  <c r="H26" i="52"/>
  <c r="H15" i="6"/>
  <c r="R26" i="48"/>
  <c r="P23" i="52"/>
  <c r="G26" i="52"/>
  <c r="G15" i="6"/>
  <c r="C7" i="53"/>
  <c r="E15" i="6"/>
  <c r="E26" i="52"/>
  <c r="J26" i="52"/>
  <c r="L15" i="6"/>
  <c r="L26" i="52"/>
  <c r="C23" i="6"/>
  <c r="M15" i="6"/>
  <c r="M26" i="52"/>
  <c r="I26" i="52"/>
  <c r="D26" i="52"/>
  <c r="D15" i="6"/>
  <c r="K26" i="52"/>
  <c r="K15" i="6"/>
  <c r="K32" i="49"/>
  <c r="H19" i="52" s="1"/>
  <c r="H23" i="6" s="1"/>
  <c r="H18" i="52"/>
  <c r="H21" i="6" s="1"/>
  <c r="I32" i="49"/>
  <c r="F19" i="52" s="1"/>
  <c r="F23" i="6" s="1"/>
  <c r="F18" i="52"/>
  <c r="F21" i="6" s="1"/>
  <c r="J32" i="49"/>
  <c r="G19" i="52" s="1"/>
  <c r="G23" i="6" s="1"/>
  <c r="G18" i="52"/>
  <c r="G21" i="6" s="1"/>
  <c r="S31" i="49"/>
  <c r="P17" i="52" s="1"/>
  <c r="P16" i="52"/>
  <c r="L32" i="49"/>
  <c r="I19" i="52" s="1"/>
  <c r="I23" i="6" s="1"/>
  <c r="I18" i="52"/>
  <c r="I21" i="6" s="1"/>
  <c r="Q32" i="49"/>
  <c r="N19" i="52" s="1"/>
  <c r="N23" i="6" s="1"/>
  <c r="T32" i="49"/>
  <c r="Q19" i="52" s="1"/>
  <c r="Q18" i="52"/>
  <c r="Q21" i="6" s="1"/>
  <c r="U32" i="49"/>
  <c r="R19" i="52" s="1"/>
  <c r="R23" i="6" s="1"/>
  <c r="R18" i="52"/>
  <c r="R21" i="6" s="1"/>
  <c r="M23" i="6"/>
  <c r="J23" i="6"/>
  <c r="K20" i="52"/>
  <c r="J20" i="52"/>
  <c r="Q23" i="6"/>
  <c r="M20" i="52"/>
  <c r="F20" i="52"/>
  <c r="D20" i="52"/>
  <c r="D23" i="6"/>
  <c r="E23" i="6"/>
  <c r="E20" i="52"/>
  <c r="C20" i="52"/>
  <c r="L20" i="52"/>
  <c r="L23" i="6"/>
  <c r="N20" i="52"/>
  <c r="P29" i="52"/>
  <c r="F26" i="50"/>
  <c r="E36" i="50"/>
  <c r="E46" i="50" s="1"/>
  <c r="E56" i="50" s="1"/>
  <c r="D34" i="50"/>
  <c r="E24" i="50"/>
  <c r="D35" i="50"/>
  <c r="E25" i="50"/>
  <c r="D33" i="50"/>
  <c r="E23" i="50"/>
  <c r="D46" i="50"/>
  <c r="D56" i="50" s="1"/>
  <c r="S27" i="49"/>
  <c r="BQ283" i="45"/>
  <c r="BP283" i="45"/>
  <c r="BO283" i="45"/>
  <c r="BN283" i="45"/>
  <c r="BM283" i="45"/>
  <c r="BL283" i="45"/>
  <c r="BK283" i="45"/>
  <c r="BJ283" i="45"/>
  <c r="BI283" i="45"/>
  <c r="BH283" i="45"/>
  <c r="BG283" i="45"/>
  <c r="BF283" i="45"/>
  <c r="BE283" i="45"/>
  <c r="BD283" i="45"/>
  <c r="BC283" i="45"/>
  <c r="BB283" i="45"/>
  <c r="BA283" i="45"/>
  <c r="AZ283" i="45"/>
  <c r="AY283" i="45"/>
  <c r="AX283" i="45"/>
  <c r="AW283" i="45"/>
  <c r="AV283" i="45"/>
  <c r="AU283" i="45"/>
  <c r="AT283" i="45"/>
  <c r="AS283" i="45"/>
  <c r="AR283" i="45"/>
  <c r="AQ283" i="45"/>
  <c r="AP283" i="45"/>
  <c r="AO283" i="45"/>
  <c r="AN283" i="45"/>
  <c r="AM283" i="45"/>
  <c r="AL283" i="45"/>
  <c r="AK283" i="45"/>
  <c r="AJ283" i="45"/>
  <c r="AI283" i="45"/>
  <c r="AH283" i="45"/>
  <c r="AG283" i="45"/>
  <c r="AF283" i="45"/>
  <c r="AE283" i="45"/>
  <c r="AD283" i="45"/>
  <c r="AC283" i="45"/>
  <c r="AB283" i="45"/>
  <c r="AA283" i="45"/>
  <c r="Z283" i="45"/>
  <c r="Y283" i="45"/>
  <c r="X283" i="45"/>
  <c r="W283" i="45"/>
  <c r="V283" i="45"/>
  <c r="U283" i="45"/>
  <c r="T283" i="45"/>
  <c r="S283" i="45"/>
  <c r="R283" i="45"/>
  <c r="Q283" i="45"/>
  <c r="P283" i="45"/>
  <c r="O283" i="45"/>
  <c r="N283" i="45"/>
  <c r="M283" i="45"/>
  <c r="L283" i="45"/>
  <c r="K283" i="45"/>
  <c r="J283" i="45"/>
  <c r="BQ273" i="45"/>
  <c r="BP273" i="45"/>
  <c r="BO273" i="45"/>
  <c r="BN273" i="45"/>
  <c r="BM273" i="45"/>
  <c r="BL273" i="45"/>
  <c r="BK273" i="45"/>
  <c r="BJ273" i="45"/>
  <c r="BI273" i="45"/>
  <c r="BH273" i="45"/>
  <c r="BG273" i="45"/>
  <c r="BF273" i="45"/>
  <c r="BE273" i="45"/>
  <c r="BD273" i="45"/>
  <c r="BC273" i="45"/>
  <c r="BB273" i="45"/>
  <c r="BA273" i="45"/>
  <c r="AZ273" i="45"/>
  <c r="AY273" i="45"/>
  <c r="AX273" i="45"/>
  <c r="AW273" i="45"/>
  <c r="AV273" i="45"/>
  <c r="AU273" i="45"/>
  <c r="AT273" i="45"/>
  <c r="AS273" i="45"/>
  <c r="AR273" i="45"/>
  <c r="AQ273" i="45"/>
  <c r="AP273" i="45"/>
  <c r="AO273" i="45"/>
  <c r="AN273" i="45"/>
  <c r="AM273" i="45"/>
  <c r="AL273" i="45"/>
  <c r="AK273" i="45"/>
  <c r="AJ273" i="45"/>
  <c r="AI273" i="45"/>
  <c r="AH273" i="45"/>
  <c r="AG273" i="45"/>
  <c r="AF273" i="45"/>
  <c r="AE273" i="45"/>
  <c r="AD273" i="45"/>
  <c r="AC273" i="45"/>
  <c r="AB273" i="45"/>
  <c r="AA273" i="45"/>
  <c r="Z273" i="45"/>
  <c r="Y273" i="45"/>
  <c r="X273" i="45"/>
  <c r="W273" i="45"/>
  <c r="V273" i="45"/>
  <c r="U273" i="45"/>
  <c r="T273" i="45"/>
  <c r="S273" i="45"/>
  <c r="R273" i="45"/>
  <c r="Q273" i="45"/>
  <c r="P273" i="45"/>
  <c r="O273" i="45"/>
  <c r="N273" i="45"/>
  <c r="M273" i="45"/>
  <c r="L273" i="45"/>
  <c r="K273" i="45"/>
  <c r="J273" i="45"/>
  <c r="BQ263" i="45"/>
  <c r="BP263" i="45"/>
  <c r="BO263" i="45"/>
  <c r="BN263" i="45"/>
  <c r="BM263" i="45"/>
  <c r="BL263" i="45"/>
  <c r="BK263" i="45"/>
  <c r="BJ263" i="45"/>
  <c r="BI263" i="45"/>
  <c r="BH263" i="45"/>
  <c r="BG263" i="45"/>
  <c r="BF263" i="45"/>
  <c r="BE263" i="45"/>
  <c r="BD263" i="45"/>
  <c r="BC263" i="45"/>
  <c r="BB263" i="45"/>
  <c r="BA263" i="45"/>
  <c r="AZ263" i="45"/>
  <c r="AY263" i="45"/>
  <c r="AX263" i="45"/>
  <c r="AW263" i="45"/>
  <c r="AV263" i="45"/>
  <c r="AU263" i="45"/>
  <c r="AT263" i="45"/>
  <c r="AS263" i="45"/>
  <c r="AR263" i="45"/>
  <c r="AQ263" i="45"/>
  <c r="AP263" i="45"/>
  <c r="AO263" i="45"/>
  <c r="AN263" i="45"/>
  <c r="AM263" i="45"/>
  <c r="AL263" i="45"/>
  <c r="AK263" i="45"/>
  <c r="AJ263" i="45"/>
  <c r="AI263" i="45"/>
  <c r="AH263" i="45"/>
  <c r="AG263" i="45"/>
  <c r="AF263" i="45"/>
  <c r="AE263" i="45"/>
  <c r="AD263" i="45"/>
  <c r="AC263" i="45"/>
  <c r="AB263" i="45"/>
  <c r="AA263" i="45"/>
  <c r="Z263" i="45"/>
  <c r="Y263" i="45"/>
  <c r="X263" i="45"/>
  <c r="W263" i="45"/>
  <c r="V263" i="45"/>
  <c r="U263" i="45"/>
  <c r="T263" i="45"/>
  <c r="S263" i="45"/>
  <c r="R263" i="45"/>
  <c r="Q263" i="45"/>
  <c r="P263" i="45"/>
  <c r="O263" i="45"/>
  <c r="N263" i="45"/>
  <c r="M263" i="45"/>
  <c r="L263" i="45"/>
  <c r="K263" i="45"/>
  <c r="J263" i="45"/>
  <c r="J262" i="45"/>
  <c r="BQ253" i="45"/>
  <c r="BP253" i="45"/>
  <c r="BO253" i="45"/>
  <c r="BN253" i="45"/>
  <c r="BM253" i="45"/>
  <c r="BL253" i="45"/>
  <c r="BK253" i="45"/>
  <c r="BJ253" i="45"/>
  <c r="BI253" i="45"/>
  <c r="BH253" i="45"/>
  <c r="BG253" i="45"/>
  <c r="BF253" i="45"/>
  <c r="BE253" i="45"/>
  <c r="BD253" i="45"/>
  <c r="BC253" i="45"/>
  <c r="BB253" i="45"/>
  <c r="BA253" i="45"/>
  <c r="AZ253" i="45"/>
  <c r="AY253" i="45"/>
  <c r="AX253" i="45"/>
  <c r="AW253" i="45"/>
  <c r="AV253" i="45"/>
  <c r="AU253" i="45"/>
  <c r="AT253" i="45"/>
  <c r="AS253" i="45"/>
  <c r="AR253" i="45"/>
  <c r="AQ253" i="45"/>
  <c r="AP253" i="45"/>
  <c r="AO253" i="45"/>
  <c r="AN253" i="45"/>
  <c r="AM253" i="45"/>
  <c r="AL253" i="45"/>
  <c r="AK253" i="45"/>
  <c r="AJ253" i="45"/>
  <c r="AI253" i="45"/>
  <c r="AH253" i="45"/>
  <c r="AG253" i="45"/>
  <c r="AF253" i="45"/>
  <c r="AE253" i="45"/>
  <c r="AD253" i="45"/>
  <c r="AC253" i="45"/>
  <c r="AB253" i="45"/>
  <c r="AA253" i="45"/>
  <c r="Z253" i="45"/>
  <c r="Y253" i="45"/>
  <c r="X253" i="45"/>
  <c r="W253" i="45"/>
  <c r="V253" i="45"/>
  <c r="U253" i="45"/>
  <c r="T253" i="45"/>
  <c r="S253" i="45"/>
  <c r="R253" i="45"/>
  <c r="Q253" i="45"/>
  <c r="P253" i="45"/>
  <c r="O253" i="45"/>
  <c r="N253" i="45"/>
  <c r="M253" i="45"/>
  <c r="L253" i="45"/>
  <c r="K253" i="45"/>
  <c r="J253" i="45"/>
  <c r="BQ247" i="45"/>
  <c r="BP247" i="45"/>
  <c r="BO247" i="45"/>
  <c r="BN247" i="45"/>
  <c r="BM247" i="45"/>
  <c r="BL247" i="45"/>
  <c r="BK247" i="45"/>
  <c r="BJ247" i="45"/>
  <c r="BI247" i="45"/>
  <c r="BH247" i="45"/>
  <c r="BG247" i="45"/>
  <c r="BF247" i="45"/>
  <c r="BE247" i="45"/>
  <c r="BD247" i="45"/>
  <c r="BC247" i="45"/>
  <c r="BB247" i="45"/>
  <c r="BA247" i="45"/>
  <c r="AZ247" i="45"/>
  <c r="AY247" i="45"/>
  <c r="AX247" i="45"/>
  <c r="AW247" i="45"/>
  <c r="AV247" i="45"/>
  <c r="AU247" i="45"/>
  <c r="AT247" i="45"/>
  <c r="AS247" i="45"/>
  <c r="AR247" i="45"/>
  <c r="AQ247" i="45"/>
  <c r="AP247" i="45"/>
  <c r="AO247" i="45"/>
  <c r="AN247" i="45"/>
  <c r="AM247" i="45"/>
  <c r="AL247" i="45"/>
  <c r="AK247" i="45"/>
  <c r="AJ247" i="45"/>
  <c r="AI247" i="45"/>
  <c r="AH247" i="45"/>
  <c r="AG247" i="45"/>
  <c r="AF247" i="45"/>
  <c r="AE247" i="45"/>
  <c r="AD247" i="45"/>
  <c r="AC247" i="45"/>
  <c r="AB247" i="45"/>
  <c r="AA247" i="45"/>
  <c r="Z247" i="45"/>
  <c r="Y247" i="45"/>
  <c r="X247" i="45"/>
  <c r="W247" i="45"/>
  <c r="V247" i="45"/>
  <c r="U247" i="45"/>
  <c r="T247" i="45"/>
  <c r="S247" i="45"/>
  <c r="R247" i="45"/>
  <c r="Q247" i="45"/>
  <c r="P247" i="45"/>
  <c r="O247" i="45"/>
  <c r="N247" i="45"/>
  <c r="M247" i="45"/>
  <c r="L247" i="45"/>
  <c r="K247" i="45"/>
  <c r="J247" i="45"/>
  <c r="BQ246" i="45"/>
  <c r="BP246" i="45"/>
  <c r="BO246" i="45"/>
  <c r="BN246" i="45"/>
  <c r="BM246" i="45"/>
  <c r="BL246" i="45"/>
  <c r="BK246" i="45"/>
  <c r="BJ246" i="45"/>
  <c r="BI246" i="45"/>
  <c r="BH246" i="45"/>
  <c r="BG246" i="45"/>
  <c r="BF246" i="45"/>
  <c r="BE246" i="45"/>
  <c r="BD246" i="45"/>
  <c r="BC246" i="45"/>
  <c r="BB246" i="45"/>
  <c r="BA246" i="45"/>
  <c r="AZ246" i="45"/>
  <c r="AY246" i="45"/>
  <c r="AX246" i="45"/>
  <c r="AW246" i="45"/>
  <c r="AV246" i="45"/>
  <c r="AU246" i="45"/>
  <c r="AT246" i="45"/>
  <c r="AS246" i="45"/>
  <c r="AR246" i="45"/>
  <c r="AQ246" i="45"/>
  <c r="AP246" i="45"/>
  <c r="AO246" i="45"/>
  <c r="AN246" i="45"/>
  <c r="AM246" i="45"/>
  <c r="AL246" i="45"/>
  <c r="AK246" i="45"/>
  <c r="AJ246" i="45"/>
  <c r="AI246" i="45"/>
  <c r="AH246" i="45"/>
  <c r="AG246" i="45"/>
  <c r="AF246" i="45"/>
  <c r="AE246" i="45"/>
  <c r="AD246" i="45"/>
  <c r="AC246" i="45"/>
  <c r="AB246" i="45"/>
  <c r="AA246" i="45"/>
  <c r="Z246" i="45"/>
  <c r="Y246" i="45"/>
  <c r="X246" i="45"/>
  <c r="W246" i="45"/>
  <c r="V246" i="45"/>
  <c r="U246" i="45"/>
  <c r="T246" i="45"/>
  <c r="S246" i="45"/>
  <c r="R246" i="45"/>
  <c r="Q246" i="45"/>
  <c r="P246" i="45"/>
  <c r="O246" i="45"/>
  <c r="N246" i="45"/>
  <c r="M246" i="45"/>
  <c r="L246" i="45"/>
  <c r="K246" i="45"/>
  <c r="J246" i="45"/>
  <c r="BQ240" i="45"/>
  <c r="BP240" i="45"/>
  <c r="BO240" i="45"/>
  <c r="BN240" i="45"/>
  <c r="BM240" i="45"/>
  <c r="BL240" i="45"/>
  <c r="BK240" i="45"/>
  <c r="BJ240" i="45"/>
  <c r="BI240" i="45"/>
  <c r="BH240" i="45"/>
  <c r="BG240" i="45"/>
  <c r="BF240" i="45"/>
  <c r="BE240" i="45"/>
  <c r="BD240" i="45"/>
  <c r="BC240" i="45"/>
  <c r="BB240" i="45"/>
  <c r="BA240" i="45"/>
  <c r="AZ240" i="45"/>
  <c r="AY240" i="45"/>
  <c r="AX240" i="45"/>
  <c r="AW240" i="45"/>
  <c r="AV240" i="45"/>
  <c r="AU240" i="45"/>
  <c r="AT240" i="45"/>
  <c r="AS240" i="45"/>
  <c r="AR240" i="45"/>
  <c r="AQ240" i="45"/>
  <c r="AP240" i="45"/>
  <c r="AO240" i="45"/>
  <c r="AN240" i="45"/>
  <c r="AM240" i="45"/>
  <c r="AL240" i="45"/>
  <c r="AK240" i="45"/>
  <c r="AJ240" i="45"/>
  <c r="AI240" i="45"/>
  <c r="AH240" i="45"/>
  <c r="AG240" i="45"/>
  <c r="AF240" i="45"/>
  <c r="AE240" i="45"/>
  <c r="AD240" i="45"/>
  <c r="AC240" i="45"/>
  <c r="AB240" i="45"/>
  <c r="AA240" i="45"/>
  <c r="Z240" i="45"/>
  <c r="Y240" i="45"/>
  <c r="X240" i="45"/>
  <c r="W240" i="45"/>
  <c r="V240" i="45"/>
  <c r="U240" i="45"/>
  <c r="T240" i="45"/>
  <c r="S240" i="45"/>
  <c r="R240" i="45"/>
  <c r="Q240" i="45"/>
  <c r="P240" i="45"/>
  <c r="O240" i="45"/>
  <c r="N240" i="45"/>
  <c r="M240" i="45"/>
  <c r="L240" i="45"/>
  <c r="K240" i="45"/>
  <c r="J240" i="45"/>
  <c r="BQ234" i="45"/>
  <c r="BP234" i="45"/>
  <c r="BO234" i="45"/>
  <c r="BN234" i="45"/>
  <c r="BM234" i="45"/>
  <c r="BL234" i="45"/>
  <c r="BK234" i="45"/>
  <c r="BJ234" i="45"/>
  <c r="BI234" i="45"/>
  <c r="BH234" i="45"/>
  <c r="BG234" i="45"/>
  <c r="BF234" i="45"/>
  <c r="BE234" i="45"/>
  <c r="BD234" i="45"/>
  <c r="BC234" i="45"/>
  <c r="BB234" i="45"/>
  <c r="BA234" i="45"/>
  <c r="AZ234" i="45"/>
  <c r="AY234" i="45"/>
  <c r="AX234" i="45"/>
  <c r="AW234" i="45"/>
  <c r="AV234" i="45"/>
  <c r="AU234" i="45"/>
  <c r="AT234" i="45"/>
  <c r="AS234" i="45"/>
  <c r="AR234" i="45"/>
  <c r="AQ234" i="45"/>
  <c r="AP234" i="45"/>
  <c r="AO234" i="45"/>
  <c r="AN234" i="45"/>
  <c r="AM234" i="45"/>
  <c r="AL234" i="45"/>
  <c r="AK234" i="45"/>
  <c r="AJ234" i="45"/>
  <c r="AI234" i="45"/>
  <c r="AH234" i="45"/>
  <c r="AG234" i="45"/>
  <c r="AF234" i="45"/>
  <c r="AE234" i="45"/>
  <c r="AD234" i="45"/>
  <c r="AC234" i="45"/>
  <c r="AB234" i="45"/>
  <c r="AA234" i="45"/>
  <c r="Z234" i="45"/>
  <c r="Y234" i="45"/>
  <c r="X234" i="45"/>
  <c r="W234" i="45"/>
  <c r="V234" i="45"/>
  <c r="U234" i="45"/>
  <c r="T234" i="45"/>
  <c r="S234" i="45"/>
  <c r="R234" i="45"/>
  <c r="Q234" i="45"/>
  <c r="P234" i="45"/>
  <c r="O234" i="45"/>
  <c r="N234" i="45"/>
  <c r="M234" i="45"/>
  <c r="L234" i="45"/>
  <c r="K234" i="45"/>
  <c r="J234" i="45"/>
  <c r="BQ233" i="45"/>
  <c r="BP233" i="45"/>
  <c r="BO233" i="45"/>
  <c r="BN233" i="45"/>
  <c r="BM233" i="45"/>
  <c r="BL233" i="45"/>
  <c r="BK233" i="45"/>
  <c r="BJ233" i="45"/>
  <c r="BI233" i="45"/>
  <c r="BH233" i="45"/>
  <c r="BG233" i="45"/>
  <c r="BF233" i="45"/>
  <c r="BE233" i="45"/>
  <c r="BD233" i="45"/>
  <c r="BC233" i="45"/>
  <c r="BB233" i="45"/>
  <c r="BA233" i="45"/>
  <c r="AZ233" i="45"/>
  <c r="AY233" i="45"/>
  <c r="AX233" i="45"/>
  <c r="AW233" i="45"/>
  <c r="AV233" i="45"/>
  <c r="AU233" i="45"/>
  <c r="AT233" i="45"/>
  <c r="AS233" i="45"/>
  <c r="AR233" i="45"/>
  <c r="AQ233" i="45"/>
  <c r="AP233" i="45"/>
  <c r="AO233" i="45"/>
  <c r="AN233" i="45"/>
  <c r="AM233" i="45"/>
  <c r="AL233" i="45"/>
  <c r="AK233" i="45"/>
  <c r="AJ233" i="45"/>
  <c r="AI233" i="45"/>
  <c r="AH233" i="45"/>
  <c r="AG233" i="45"/>
  <c r="AF233" i="45"/>
  <c r="AE233" i="45"/>
  <c r="AD233" i="45"/>
  <c r="AC233" i="45"/>
  <c r="AB233" i="45"/>
  <c r="AA233" i="45"/>
  <c r="Z233" i="45"/>
  <c r="Y233" i="45"/>
  <c r="X233" i="45"/>
  <c r="W233" i="45"/>
  <c r="V233" i="45"/>
  <c r="U233" i="45"/>
  <c r="T233" i="45"/>
  <c r="S233" i="45"/>
  <c r="R233" i="45"/>
  <c r="Q233" i="45"/>
  <c r="P233" i="45"/>
  <c r="O233" i="45"/>
  <c r="N233" i="45"/>
  <c r="M233" i="45"/>
  <c r="L233" i="45"/>
  <c r="K233" i="45"/>
  <c r="J233" i="45"/>
  <c r="BQ227" i="45"/>
  <c r="BP227" i="45"/>
  <c r="BO227" i="45"/>
  <c r="BN227" i="45"/>
  <c r="BM227" i="45"/>
  <c r="BL227" i="45"/>
  <c r="BK227" i="45"/>
  <c r="BJ227" i="45"/>
  <c r="BI227" i="45"/>
  <c r="BH227" i="45"/>
  <c r="BG227" i="45"/>
  <c r="BF227" i="45"/>
  <c r="BE227" i="45"/>
  <c r="BD227" i="45"/>
  <c r="BC227" i="45"/>
  <c r="BB227" i="45"/>
  <c r="BA227" i="45"/>
  <c r="AZ227" i="45"/>
  <c r="AY227" i="45"/>
  <c r="AX227" i="45"/>
  <c r="AW227" i="45"/>
  <c r="AV227" i="45"/>
  <c r="AU227" i="45"/>
  <c r="AT227" i="45"/>
  <c r="AS227" i="45"/>
  <c r="AR227" i="45"/>
  <c r="AQ227" i="45"/>
  <c r="AP227" i="45"/>
  <c r="AO227" i="45"/>
  <c r="AN227" i="45"/>
  <c r="AM227" i="45"/>
  <c r="AL227" i="45"/>
  <c r="AK227" i="45"/>
  <c r="AJ227" i="45"/>
  <c r="AI227" i="45"/>
  <c r="AH227" i="45"/>
  <c r="AG227" i="45"/>
  <c r="AF227" i="45"/>
  <c r="AE227" i="45"/>
  <c r="AD227" i="45"/>
  <c r="AC227" i="45"/>
  <c r="AB227" i="45"/>
  <c r="AA227" i="45"/>
  <c r="Z227" i="45"/>
  <c r="Y227" i="45"/>
  <c r="X227" i="45"/>
  <c r="W227" i="45"/>
  <c r="V227" i="45"/>
  <c r="U227" i="45"/>
  <c r="T227" i="45"/>
  <c r="S227" i="45"/>
  <c r="R227" i="45"/>
  <c r="Q227" i="45"/>
  <c r="P227" i="45"/>
  <c r="O227" i="45"/>
  <c r="N227" i="45"/>
  <c r="M227" i="45"/>
  <c r="L227" i="45"/>
  <c r="K227" i="45"/>
  <c r="J227" i="45"/>
  <c r="BQ221" i="45"/>
  <c r="BP221" i="45"/>
  <c r="BO221" i="45"/>
  <c r="BN221" i="45"/>
  <c r="BM221" i="45"/>
  <c r="BL221" i="45"/>
  <c r="BK221" i="45"/>
  <c r="BJ221" i="45"/>
  <c r="BI221" i="45"/>
  <c r="BH221" i="45"/>
  <c r="BG221" i="45"/>
  <c r="BF221" i="45"/>
  <c r="BE221" i="45"/>
  <c r="BD221" i="45"/>
  <c r="BC221" i="45"/>
  <c r="BB221" i="45"/>
  <c r="BA221" i="45"/>
  <c r="AZ221" i="45"/>
  <c r="AY221" i="45"/>
  <c r="AX221" i="45"/>
  <c r="AW221" i="45"/>
  <c r="AV221" i="45"/>
  <c r="AU221" i="45"/>
  <c r="AT221" i="45"/>
  <c r="AS221" i="45"/>
  <c r="AR221" i="45"/>
  <c r="AQ221" i="45"/>
  <c r="AP221" i="45"/>
  <c r="AO221" i="45"/>
  <c r="AN221" i="45"/>
  <c r="AM221" i="45"/>
  <c r="AL221" i="45"/>
  <c r="AK221" i="45"/>
  <c r="AJ221" i="45"/>
  <c r="AI221" i="45"/>
  <c r="AH221" i="45"/>
  <c r="AG221" i="45"/>
  <c r="AF221" i="45"/>
  <c r="AE221" i="45"/>
  <c r="AD221" i="45"/>
  <c r="AC221" i="45"/>
  <c r="AB221" i="45"/>
  <c r="AA221" i="45"/>
  <c r="Z221" i="45"/>
  <c r="Y221" i="45"/>
  <c r="X221" i="45"/>
  <c r="W221" i="45"/>
  <c r="V221" i="45"/>
  <c r="U221" i="45"/>
  <c r="T221" i="45"/>
  <c r="S221" i="45"/>
  <c r="R221" i="45"/>
  <c r="Q221" i="45"/>
  <c r="P221" i="45"/>
  <c r="O221" i="45"/>
  <c r="N221" i="45"/>
  <c r="M221" i="45"/>
  <c r="L221" i="45"/>
  <c r="K221" i="45"/>
  <c r="J221" i="45"/>
  <c r="BQ220" i="45"/>
  <c r="BP220" i="45"/>
  <c r="BO220" i="45"/>
  <c r="BN220" i="45"/>
  <c r="BM220" i="45"/>
  <c r="BL220" i="45"/>
  <c r="BK220" i="45"/>
  <c r="BJ220" i="45"/>
  <c r="BI220" i="45"/>
  <c r="BH220" i="45"/>
  <c r="BG220" i="45"/>
  <c r="BF220" i="45"/>
  <c r="BE220" i="45"/>
  <c r="BD220" i="45"/>
  <c r="BC220" i="45"/>
  <c r="BB220" i="45"/>
  <c r="BA220" i="45"/>
  <c r="AZ220" i="45"/>
  <c r="AY220" i="45"/>
  <c r="AX220" i="45"/>
  <c r="AW220" i="45"/>
  <c r="AV220" i="45"/>
  <c r="AU220" i="45"/>
  <c r="AT220" i="45"/>
  <c r="AS220" i="45"/>
  <c r="AR220" i="45"/>
  <c r="AQ220" i="45"/>
  <c r="AP220" i="45"/>
  <c r="AO220" i="45"/>
  <c r="AN220" i="45"/>
  <c r="AM220" i="45"/>
  <c r="AL220" i="45"/>
  <c r="AK220" i="45"/>
  <c r="AJ220" i="45"/>
  <c r="AI220" i="45"/>
  <c r="AH220" i="45"/>
  <c r="AG220" i="45"/>
  <c r="AF220" i="45"/>
  <c r="AE220" i="45"/>
  <c r="AD220" i="45"/>
  <c r="AC220" i="45"/>
  <c r="AB220" i="45"/>
  <c r="AA220" i="45"/>
  <c r="Z220" i="45"/>
  <c r="Y220" i="45"/>
  <c r="X220" i="45"/>
  <c r="W220" i="45"/>
  <c r="V220" i="45"/>
  <c r="U220" i="45"/>
  <c r="T220" i="45"/>
  <c r="S220" i="45"/>
  <c r="R220" i="45"/>
  <c r="Q220" i="45"/>
  <c r="P220" i="45"/>
  <c r="O220" i="45"/>
  <c r="N220" i="45"/>
  <c r="M220" i="45"/>
  <c r="L220" i="45"/>
  <c r="K220" i="45"/>
  <c r="J220" i="45"/>
  <c r="BQ214" i="45"/>
  <c r="BP214" i="45"/>
  <c r="BO214" i="45"/>
  <c r="BN214" i="45"/>
  <c r="BM214" i="45"/>
  <c r="BL214" i="45"/>
  <c r="BK214" i="45"/>
  <c r="BJ214" i="45"/>
  <c r="BI214" i="45"/>
  <c r="BH214" i="45"/>
  <c r="BG214" i="45"/>
  <c r="BF214" i="45"/>
  <c r="BE214" i="45"/>
  <c r="BD214" i="45"/>
  <c r="BC214" i="45"/>
  <c r="BB214" i="45"/>
  <c r="BA214" i="45"/>
  <c r="AZ214" i="45"/>
  <c r="AY214" i="45"/>
  <c r="AX214" i="45"/>
  <c r="AW214" i="45"/>
  <c r="AV214" i="45"/>
  <c r="AU214" i="45"/>
  <c r="AT214" i="45"/>
  <c r="AS214" i="45"/>
  <c r="AR214" i="45"/>
  <c r="AQ214" i="45"/>
  <c r="AP214" i="45"/>
  <c r="AO214" i="45"/>
  <c r="AN214" i="45"/>
  <c r="AM214" i="45"/>
  <c r="AL214" i="45"/>
  <c r="AK214" i="45"/>
  <c r="AJ214" i="45"/>
  <c r="AI214" i="45"/>
  <c r="AH214" i="45"/>
  <c r="AG214" i="45"/>
  <c r="AF214" i="45"/>
  <c r="AE214" i="45"/>
  <c r="AD214" i="45"/>
  <c r="AC214" i="45"/>
  <c r="AB214" i="45"/>
  <c r="AA214" i="45"/>
  <c r="Z214" i="45"/>
  <c r="Y214" i="45"/>
  <c r="X214" i="45"/>
  <c r="W214" i="45"/>
  <c r="V214" i="45"/>
  <c r="U214" i="45"/>
  <c r="T214" i="45"/>
  <c r="S214" i="45"/>
  <c r="R214" i="45"/>
  <c r="Q214" i="45"/>
  <c r="P214" i="45"/>
  <c r="O214" i="45"/>
  <c r="N214" i="45"/>
  <c r="M214" i="45"/>
  <c r="L214" i="45"/>
  <c r="K214" i="45"/>
  <c r="J214" i="45"/>
  <c r="BQ208" i="45"/>
  <c r="BP208" i="45"/>
  <c r="BO208" i="45"/>
  <c r="BN208" i="45"/>
  <c r="BM208" i="45"/>
  <c r="BL208" i="45"/>
  <c r="BK208" i="45"/>
  <c r="BJ208" i="45"/>
  <c r="BI208" i="45"/>
  <c r="BH208" i="45"/>
  <c r="BG208" i="45"/>
  <c r="BF208" i="45"/>
  <c r="BE208" i="45"/>
  <c r="BD208" i="45"/>
  <c r="BC208" i="45"/>
  <c r="BB208" i="45"/>
  <c r="BA208" i="45"/>
  <c r="AZ208" i="45"/>
  <c r="AY208" i="45"/>
  <c r="AX208" i="45"/>
  <c r="AW208" i="45"/>
  <c r="AV208" i="45"/>
  <c r="AU208" i="45"/>
  <c r="AT208" i="45"/>
  <c r="AS208" i="45"/>
  <c r="AR208" i="45"/>
  <c r="AQ208" i="45"/>
  <c r="AP208" i="45"/>
  <c r="AO208" i="45"/>
  <c r="AN208" i="45"/>
  <c r="AM208" i="45"/>
  <c r="AL208" i="45"/>
  <c r="AK208" i="45"/>
  <c r="AJ208" i="45"/>
  <c r="AI208" i="45"/>
  <c r="AH208" i="45"/>
  <c r="AG208" i="45"/>
  <c r="AF208" i="45"/>
  <c r="AE208" i="45"/>
  <c r="AD208" i="45"/>
  <c r="AC208" i="45"/>
  <c r="AB208" i="45"/>
  <c r="AA208" i="45"/>
  <c r="Z208" i="45"/>
  <c r="Y208" i="45"/>
  <c r="X208" i="45"/>
  <c r="W208" i="45"/>
  <c r="V208" i="45"/>
  <c r="U208" i="45"/>
  <c r="T208" i="45"/>
  <c r="S208" i="45"/>
  <c r="R208" i="45"/>
  <c r="Q208" i="45"/>
  <c r="P208" i="45"/>
  <c r="O208" i="45"/>
  <c r="N208" i="45"/>
  <c r="M208" i="45"/>
  <c r="L208" i="45"/>
  <c r="K208" i="45"/>
  <c r="J208" i="45"/>
  <c r="BQ202" i="45"/>
  <c r="BP202" i="45"/>
  <c r="BO202" i="45"/>
  <c r="BN202" i="45"/>
  <c r="BM202" i="45"/>
  <c r="BL202" i="45"/>
  <c r="BK202" i="45"/>
  <c r="BJ202" i="45"/>
  <c r="BI202" i="45"/>
  <c r="BH202" i="45"/>
  <c r="BG202" i="45"/>
  <c r="BF202" i="45"/>
  <c r="BE202" i="45"/>
  <c r="BD202" i="45"/>
  <c r="BC202" i="45"/>
  <c r="BB202" i="45"/>
  <c r="BA202" i="45"/>
  <c r="AZ202" i="45"/>
  <c r="AY202" i="45"/>
  <c r="AX202" i="45"/>
  <c r="AW202" i="45"/>
  <c r="AV202" i="45"/>
  <c r="AU202" i="45"/>
  <c r="AT202" i="45"/>
  <c r="AS202" i="45"/>
  <c r="AR202" i="45"/>
  <c r="AQ202" i="45"/>
  <c r="AP202" i="45"/>
  <c r="AO202" i="45"/>
  <c r="AN202" i="45"/>
  <c r="AM202" i="45"/>
  <c r="AL202" i="45"/>
  <c r="AK202" i="45"/>
  <c r="AJ202" i="45"/>
  <c r="AI202" i="45"/>
  <c r="AH202" i="45"/>
  <c r="AG202" i="45"/>
  <c r="AF202" i="45"/>
  <c r="AE202" i="45"/>
  <c r="AD202" i="45"/>
  <c r="AC202" i="45"/>
  <c r="AB202" i="45"/>
  <c r="AA202" i="45"/>
  <c r="Z202" i="45"/>
  <c r="Y202" i="45"/>
  <c r="X202" i="45"/>
  <c r="W202" i="45"/>
  <c r="V202" i="45"/>
  <c r="U202" i="45"/>
  <c r="T202" i="45"/>
  <c r="S202" i="45"/>
  <c r="R202" i="45"/>
  <c r="Q202" i="45"/>
  <c r="P202" i="45"/>
  <c r="O202" i="45"/>
  <c r="N202" i="45"/>
  <c r="M202" i="45"/>
  <c r="L202" i="45"/>
  <c r="K202" i="45"/>
  <c r="J202" i="45"/>
  <c r="BQ197" i="45"/>
  <c r="BP197" i="45"/>
  <c r="BO197" i="45"/>
  <c r="BN197" i="45"/>
  <c r="BM197" i="45"/>
  <c r="BL197" i="45"/>
  <c r="BK197" i="45"/>
  <c r="BJ197" i="45"/>
  <c r="BI197" i="45"/>
  <c r="BH197" i="45"/>
  <c r="BG197" i="45"/>
  <c r="BF197" i="45"/>
  <c r="BE197" i="45"/>
  <c r="BD197" i="45"/>
  <c r="BC197" i="45"/>
  <c r="BB197" i="45"/>
  <c r="BA197" i="45"/>
  <c r="AZ197" i="45"/>
  <c r="AY197" i="45"/>
  <c r="AX197" i="45"/>
  <c r="AW197" i="45"/>
  <c r="AV197" i="45"/>
  <c r="AU197" i="45"/>
  <c r="AT197" i="45"/>
  <c r="AS197" i="45"/>
  <c r="AR197" i="45"/>
  <c r="AQ197" i="45"/>
  <c r="AP197" i="45"/>
  <c r="AO197" i="45"/>
  <c r="AN197" i="45"/>
  <c r="AM197" i="45"/>
  <c r="AL197" i="45"/>
  <c r="AK197" i="45"/>
  <c r="AJ197" i="45"/>
  <c r="AI197" i="45"/>
  <c r="AH197" i="45"/>
  <c r="AG197" i="45"/>
  <c r="AF197" i="45"/>
  <c r="AE197" i="45"/>
  <c r="AD197" i="45"/>
  <c r="AC197" i="45"/>
  <c r="AB197" i="45"/>
  <c r="AA197" i="45"/>
  <c r="Z197" i="45"/>
  <c r="Y197" i="45"/>
  <c r="X197" i="45"/>
  <c r="W197" i="45"/>
  <c r="V197" i="45"/>
  <c r="U197" i="45"/>
  <c r="T197" i="45"/>
  <c r="S197" i="45"/>
  <c r="R197" i="45"/>
  <c r="Q197" i="45"/>
  <c r="P197" i="45"/>
  <c r="O197" i="45"/>
  <c r="N197" i="45"/>
  <c r="M197" i="45"/>
  <c r="L197" i="45"/>
  <c r="K197" i="45"/>
  <c r="J197" i="45"/>
  <c r="BQ194" i="45"/>
  <c r="BP194" i="45"/>
  <c r="BO194" i="45"/>
  <c r="BN194" i="45"/>
  <c r="BM194" i="45"/>
  <c r="BL194" i="45"/>
  <c r="BK194" i="45"/>
  <c r="BJ194" i="45"/>
  <c r="BI194" i="45"/>
  <c r="BH194" i="45"/>
  <c r="BG194" i="45"/>
  <c r="BF194" i="45"/>
  <c r="BE194" i="45"/>
  <c r="BD194" i="45"/>
  <c r="BC194" i="45"/>
  <c r="BB194" i="45"/>
  <c r="BA194" i="45"/>
  <c r="AZ194" i="45"/>
  <c r="AY194" i="45"/>
  <c r="AX194" i="45"/>
  <c r="AW194" i="45"/>
  <c r="AV194" i="45"/>
  <c r="AU194" i="45"/>
  <c r="AT194" i="45"/>
  <c r="AS194" i="45"/>
  <c r="AR194" i="45"/>
  <c r="AQ194" i="45"/>
  <c r="AP194" i="45"/>
  <c r="AO194" i="45"/>
  <c r="AN194" i="45"/>
  <c r="AM194" i="45"/>
  <c r="AL194" i="45"/>
  <c r="AK194" i="45"/>
  <c r="AJ194" i="45"/>
  <c r="AI194" i="45"/>
  <c r="AH194" i="45"/>
  <c r="AG194" i="45"/>
  <c r="AF194" i="45"/>
  <c r="AE194" i="45"/>
  <c r="AD194" i="45"/>
  <c r="AC194" i="45"/>
  <c r="AB194" i="45"/>
  <c r="AA194" i="45"/>
  <c r="Z194" i="45"/>
  <c r="Y194" i="45"/>
  <c r="X194" i="45"/>
  <c r="W194" i="45"/>
  <c r="V194" i="45"/>
  <c r="U194" i="45"/>
  <c r="T194" i="45"/>
  <c r="S194" i="45"/>
  <c r="R194" i="45"/>
  <c r="Q194" i="45"/>
  <c r="P194" i="45"/>
  <c r="O194" i="45"/>
  <c r="N194" i="45"/>
  <c r="M194" i="45"/>
  <c r="L194" i="45"/>
  <c r="K194" i="45"/>
  <c r="J194" i="45"/>
  <c r="BQ183" i="45"/>
  <c r="BP183" i="45"/>
  <c r="BO183" i="45"/>
  <c r="BN183" i="45"/>
  <c r="BM183" i="45"/>
  <c r="BL183" i="45"/>
  <c r="BK183" i="45"/>
  <c r="BJ183" i="45"/>
  <c r="BI183" i="45"/>
  <c r="BH183" i="45"/>
  <c r="BG183" i="45"/>
  <c r="BF183" i="45"/>
  <c r="BE183" i="45"/>
  <c r="BD183" i="45"/>
  <c r="BC183" i="45"/>
  <c r="BB183" i="45"/>
  <c r="BA183" i="45"/>
  <c r="AZ183" i="45"/>
  <c r="AY183" i="45"/>
  <c r="AX183" i="45"/>
  <c r="AW183" i="45"/>
  <c r="AV183" i="45"/>
  <c r="AU183" i="45"/>
  <c r="AT183" i="45"/>
  <c r="AS183" i="45"/>
  <c r="AR183" i="45"/>
  <c r="AQ183" i="45"/>
  <c r="AP183" i="45"/>
  <c r="AO183" i="45"/>
  <c r="AN183" i="45"/>
  <c r="AM183" i="45"/>
  <c r="AL183" i="45"/>
  <c r="AK183" i="45"/>
  <c r="AJ183" i="45"/>
  <c r="AI183" i="45"/>
  <c r="AH183" i="45"/>
  <c r="AG183" i="45"/>
  <c r="AF183" i="45"/>
  <c r="AE183" i="45"/>
  <c r="AD183" i="45"/>
  <c r="AC183" i="45"/>
  <c r="AB183" i="45"/>
  <c r="AA183" i="45"/>
  <c r="Z183" i="45"/>
  <c r="Y183" i="45"/>
  <c r="X183" i="45"/>
  <c r="W183" i="45"/>
  <c r="V183" i="45"/>
  <c r="U183" i="45"/>
  <c r="T183" i="45"/>
  <c r="S183" i="45"/>
  <c r="R183" i="45"/>
  <c r="Q183" i="45"/>
  <c r="P183" i="45"/>
  <c r="O183" i="45"/>
  <c r="N183" i="45"/>
  <c r="M183" i="45"/>
  <c r="L183" i="45"/>
  <c r="K183" i="45"/>
  <c r="J183" i="45"/>
  <c r="BQ180" i="45"/>
  <c r="BP180" i="45"/>
  <c r="BO180" i="45"/>
  <c r="BN180" i="45"/>
  <c r="BM180" i="45"/>
  <c r="BL180" i="45"/>
  <c r="BK180" i="45"/>
  <c r="BJ180" i="45"/>
  <c r="BI180" i="45"/>
  <c r="BH180" i="45"/>
  <c r="BG180" i="45"/>
  <c r="BF180" i="45"/>
  <c r="BE180" i="45"/>
  <c r="BD180" i="45"/>
  <c r="BC180" i="45"/>
  <c r="BB180" i="45"/>
  <c r="BA180" i="45"/>
  <c r="AZ180" i="45"/>
  <c r="AY180" i="45"/>
  <c r="AX180" i="45"/>
  <c r="AW180" i="45"/>
  <c r="AV180" i="45"/>
  <c r="AU180" i="45"/>
  <c r="AT180" i="45"/>
  <c r="AS180" i="45"/>
  <c r="AR180" i="45"/>
  <c r="AQ180" i="45"/>
  <c r="AP180" i="45"/>
  <c r="AO180" i="45"/>
  <c r="AN180" i="45"/>
  <c r="AM180" i="45"/>
  <c r="AL180" i="45"/>
  <c r="AK180" i="45"/>
  <c r="AJ180" i="45"/>
  <c r="AI180" i="45"/>
  <c r="AH180" i="45"/>
  <c r="AG180" i="45"/>
  <c r="AF180" i="45"/>
  <c r="AE180" i="45"/>
  <c r="AD180" i="45"/>
  <c r="AC180" i="45"/>
  <c r="AB180" i="45"/>
  <c r="AA180" i="45"/>
  <c r="Z180" i="45"/>
  <c r="Y180" i="45"/>
  <c r="X180" i="45"/>
  <c r="W180" i="45"/>
  <c r="V180" i="45"/>
  <c r="U180" i="45"/>
  <c r="T180" i="45"/>
  <c r="S180" i="45"/>
  <c r="R180" i="45"/>
  <c r="Q180" i="45"/>
  <c r="P180" i="45"/>
  <c r="O180" i="45"/>
  <c r="N180" i="45"/>
  <c r="M180" i="45"/>
  <c r="L180" i="45"/>
  <c r="K180" i="45"/>
  <c r="J180" i="45"/>
  <c r="BQ178" i="45"/>
  <c r="BP178" i="45"/>
  <c r="BO178" i="45"/>
  <c r="BN178" i="45"/>
  <c r="BM178" i="45"/>
  <c r="BL178" i="45"/>
  <c r="BK178" i="45"/>
  <c r="BJ178" i="45"/>
  <c r="BI178" i="45"/>
  <c r="BH178" i="45"/>
  <c r="BG178" i="45"/>
  <c r="BF178" i="45"/>
  <c r="BE178" i="45"/>
  <c r="BD178" i="45"/>
  <c r="BC178" i="45"/>
  <c r="BB178" i="45"/>
  <c r="BA178" i="45"/>
  <c r="AZ178" i="45"/>
  <c r="AY178" i="45"/>
  <c r="AX178" i="45"/>
  <c r="AW178" i="45"/>
  <c r="AV178" i="45"/>
  <c r="AU178" i="45"/>
  <c r="AT178" i="45"/>
  <c r="AS178" i="45"/>
  <c r="AR178" i="45"/>
  <c r="AQ178" i="45"/>
  <c r="AP178" i="45"/>
  <c r="AO178" i="45"/>
  <c r="AN178" i="45"/>
  <c r="AM178" i="45"/>
  <c r="AL178" i="45"/>
  <c r="AK178" i="45"/>
  <c r="AJ178" i="45"/>
  <c r="AI178" i="45"/>
  <c r="AH178" i="45"/>
  <c r="AG178" i="45"/>
  <c r="AF178" i="45"/>
  <c r="AE178" i="45"/>
  <c r="AD178" i="45"/>
  <c r="AC178" i="45"/>
  <c r="AB178" i="45"/>
  <c r="AA178" i="45"/>
  <c r="Z178" i="45"/>
  <c r="Y178" i="45"/>
  <c r="X178" i="45"/>
  <c r="W178" i="45"/>
  <c r="V178" i="45"/>
  <c r="U178" i="45"/>
  <c r="T178" i="45"/>
  <c r="S178" i="45"/>
  <c r="R178" i="45"/>
  <c r="Q178" i="45"/>
  <c r="P178" i="45"/>
  <c r="O178" i="45"/>
  <c r="N178" i="45"/>
  <c r="M178" i="45"/>
  <c r="L178" i="45"/>
  <c r="K178" i="45"/>
  <c r="J178" i="45"/>
  <c r="BQ169" i="45"/>
  <c r="BP169" i="45"/>
  <c r="BO169" i="45"/>
  <c r="BN169" i="45"/>
  <c r="BM169" i="45"/>
  <c r="BL169" i="45"/>
  <c r="BK169" i="45"/>
  <c r="BJ169" i="45"/>
  <c r="BI169" i="45"/>
  <c r="BH169" i="45"/>
  <c r="BG169" i="45"/>
  <c r="BF169" i="45"/>
  <c r="BE169" i="45"/>
  <c r="BD169" i="45"/>
  <c r="BC169" i="45"/>
  <c r="BB169" i="45"/>
  <c r="BA169" i="45"/>
  <c r="AZ169" i="45"/>
  <c r="AY169" i="45"/>
  <c r="AX169" i="45"/>
  <c r="AW169" i="45"/>
  <c r="AV169" i="45"/>
  <c r="AU169" i="45"/>
  <c r="AT169" i="45"/>
  <c r="AS169" i="45"/>
  <c r="AR169" i="45"/>
  <c r="AQ169" i="45"/>
  <c r="AP169" i="45"/>
  <c r="AO169" i="45"/>
  <c r="AN169" i="45"/>
  <c r="AM169" i="45"/>
  <c r="AL169" i="45"/>
  <c r="AK169" i="45"/>
  <c r="AJ169" i="45"/>
  <c r="AI169" i="45"/>
  <c r="AH169" i="45"/>
  <c r="AG169" i="45"/>
  <c r="AF169" i="45"/>
  <c r="AE169" i="45"/>
  <c r="AD169" i="45"/>
  <c r="AC169" i="45"/>
  <c r="AB169" i="45"/>
  <c r="AA169" i="45"/>
  <c r="Z169" i="45"/>
  <c r="Y169" i="45"/>
  <c r="X169" i="45"/>
  <c r="W169" i="45"/>
  <c r="V169" i="45"/>
  <c r="U169" i="45"/>
  <c r="T169" i="45"/>
  <c r="S169" i="45"/>
  <c r="R169" i="45"/>
  <c r="Q169" i="45"/>
  <c r="P169" i="45"/>
  <c r="O169" i="45"/>
  <c r="N169" i="45"/>
  <c r="M169" i="45"/>
  <c r="L169" i="45"/>
  <c r="K169" i="45"/>
  <c r="J169" i="45"/>
  <c r="BQ163" i="45"/>
  <c r="BP163" i="45"/>
  <c r="BO163" i="45"/>
  <c r="BN163" i="45"/>
  <c r="BM163" i="45"/>
  <c r="BL163" i="45"/>
  <c r="BK163" i="45"/>
  <c r="BJ163" i="45"/>
  <c r="BI163" i="45"/>
  <c r="BH163" i="45"/>
  <c r="BG163" i="45"/>
  <c r="BF163" i="45"/>
  <c r="BE163" i="45"/>
  <c r="BD163" i="45"/>
  <c r="BC163" i="45"/>
  <c r="BB163" i="45"/>
  <c r="BA163" i="45"/>
  <c r="AZ163" i="45"/>
  <c r="AY163" i="45"/>
  <c r="AX163" i="45"/>
  <c r="AW163" i="45"/>
  <c r="AV163" i="45"/>
  <c r="AU163" i="45"/>
  <c r="AT163" i="45"/>
  <c r="AS163" i="45"/>
  <c r="AR163" i="45"/>
  <c r="AQ163" i="45"/>
  <c r="AP163" i="45"/>
  <c r="AO163" i="45"/>
  <c r="AN163" i="45"/>
  <c r="AM163" i="45"/>
  <c r="AL163" i="45"/>
  <c r="AK163" i="45"/>
  <c r="AJ163" i="45"/>
  <c r="AI163" i="45"/>
  <c r="AH163" i="45"/>
  <c r="AG163" i="45"/>
  <c r="AF163" i="45"/>
  <c r="AE163" i="45"/>
  <c r="AD163" i="45"/>
  <c r="AC163" i="45"/>
  <c r="AB163" i="45"/>
  <c r="AA163" i="45"/>
  <c r="Z163" i="45"/>
  <c r="Y163" i="45"/>
  <c r="X163" i="45"/>
  <c r="W163" i="45"/>
  <c r="V163" i="45"/>
  <c r="U163" i="45"/>
  <c r="T163" i="45"/>
  <c r="S163" i="45"/>
  <c r="R163" i="45"/>
  <c r="Q163" i="45"/>
  <c r="P163" i="45"/>
  <c r="O163" i="45"/>
  <c r="N163" i="45"/>
  <c r="M163" i="45"/>
  <c r="L163" i="45"/>
  <c r="K163" i="45"/>
  <c r="J163" i="45"/>
  <c r="BQ162" i="45"/>
  <c r="BP162" i="45"/>
  <c r="BO162" i="45"/>
  <c r="BN162" i="45"/>
  <c r="BM162" i="45"/>
  <c r="BL162" i="45"/>
  <c r="BK162" i="45"/>
  <c r="BJ162" i="45"/>
  <c r="BI162" i="45"/>
  <c r="BH162" i="45"/>
  <c r="BG162" i="45"/>
  <c r="BF162" i="45"/>
  <c r="BE162" i="45"/>
  <c r="BD162" i="45"/>
  <c r="BC162" i="45"/>
  <c r="BB162" i="45"/>
  <c r="BA162" i="45"/>
  <c r="AZ162" i="45"/>
  <c r="AY162" i="45"/>
  <c r="AX162" i="45"/>
  <c r="AW162" i="45"/>
  <c r="AV162" i="45"/>
  <c r="AU162" i="45"/>
  <c r="AT162" i="45"/>
  <c r="AS162" i="45"/>
  <c r="AR162" i="45"/>
  <c r="AQ162" i="45"/>
  <c r="AP162" i="45"/>
  <c r="AO162" i="45"/>
  <c r="AN162" i="45"/>
  <c r="AM162" i="45"/>
  <c r="AL162" i="45"/>
  <c r="AK162" i="45"/>
  <c r="AJ162" i="45"/>
  <c r="AI162" i="45"/>
  <c r="AH162" i="45"/>
  <c r="AG162" i="45"/>
  <c r="AF162" i="45"/>
  <c r="AE162" i="45"/>
  <c r="AD162" i="45"/>
  <c r="AC162" i="45"/>
  <c r="AB162" i="45"/>
  <c r="AA162" i="45"/>
  <c r="Z162" i="45"/>
  <c r="Y162" i="45"/>
  <c r="X162" i="45"/>
  <c r="W162" i="45"/>
  <c r="V162" i="45"/>
  <c r="U162" i="45"/>
  <c r="T162" i="45"/>
  <c r="S162" i="45"/>
  <c r="R162" i="45"/>
  <c r="Q162" i="45"/>
  <c r="P162" i="45"/>
  <c r="O162" i="45"/>
  <c r="N162" i="45"/>
  <c r="M162" i="45"/>
  <c r="L162" i="45"/>
  <c r="K162" i="45"/>
  <c r="J162" i="45"/>
  <c r="BQ156" i="45"/>
  <c r="BP156" i="45"/>
  <c r="BO156" i="45"/>
  <c r="BN156" i="45"/>
  <c r="BM156" i="45"/>
  <c r="BL156" i="45"/>
  <c r="BK156" i="45"/>
  <c r="BJ156" i="45"/>
  <c r="BI156" i="45"/>
  <c r="BH156" i="45"/>
  <c r="BG156" i="45"/>
  <c r="BF156" i="45"/>
  <c r="BE156" i="45"/>
  <c r="BD156" i="45"/>
  <c r="BC156" i="45"/>
  <c r="BB156" i="45"/>
  <c r="BA156" i="45"/>
  <c r="AZ156" i="45"/>
  <c r="AY156" i="45"/>
  <c r="AX156" i="45"/>
  <c r="AW156" i="45"/>
  <c r="AV156" i="45"/>
  <c r="AU156" i="45"/>
  <c r="AT156" i="45"/>
  <c r="AS156" i="45"/>
  <c r="AR156" i="45"/>
  <c r="AQ156" i="45"/>
  <c r="AP156" i="45"/>
  <c r="AO156" i="45"/>
  <c r="AN156" i="45"/>
  <c r="AM156" i="45"/>
  <c r="AL156" i="45"/>
  <c r="AK156" i="45"/>
  <c r="AJ156" i="45"/>
  <c r="AI156" i="45"/>
  <c r="AH156" i="45"/>
  <c r="AG156" i="45"/>
  <c r="AF156" i="45"/>
  <c r="AE156" i="45"/>
  <c r="AD156" i="45"/>
  <c r="AC156" i="45"/>
  <c r="AB156" i="45"/>
  <c r="AA156" i="45"/>
  <c r="Z156" i="45"/>
  <c r="Y156" i="45"/>
  <c r="X156" i="45"/>
  <c r="W156" i="45"/>
  <c r="V156" i="45"/>
  <c r="U156" i="45"/>
  <c r="T156" i="45"/>
  <c r="S156" i="45"/>
  <c r="R156" i="45"/>
  <c r="Q156" i="45"/>
  <c r="P156" i="45"/>
  <c r="O156" i="45"/>
  <c r="N156" i="45"/>
  <c r="M156" i="45"/>
  <c r="L156" i="45"/>
  <c r="K156" i="45"/>
  <c r="J156" i="45"/>
  <c r="BQ150" i="45"/>
  <c r="BP150" i="45"/>
  <c r="BO150" i="45"/>
  <c r="BN150" i="45"/>
  <c r="BM150" i="45"/>
  <c r="BL150" i="45"/>
  <c r="BK150" i="45"/>
  <c r="BJ150" i="45"/>
  <c r="BI150" i="45"/>
  <c r="BH150" i="45"/>
  <c r="BG150" i="45"/>
  <c r="BF150" i="45"/>
  <c r="BE150" i="45"/>
  <c r="BD150" i="45"/>
  <c r="BC150" i="45"/>
  <c r="BB150" i="45"/>
  <c r="BA150" i="45"/>
  <c r="AZ150" i="45"/>
  <c r="AY150" i="45"/>
  <c r="AX150" i="45"/>
  <c r="AW150" i="45"/>
  <c r="AV150" i="45"/>
  <c r="AU150" i="45"/>
  <c r="AT150" i="45"/>
  <c r="AS150" i="45"/>
  <c r="AR150" i="45"/>
  <c r="AQ150" i="45"/>
  <c r="AP150" i="45"/>
  <c r="AO150" i="45"/>
  <c r="AN150" i="45"/>
  <c r="AM150" i="45"/>
  <c r="AL150" i="45"/>
  <c r="AK150" i="45"/>
  <c r="AJ150" i="45"/>
  <c r="AI150" i="45"/>
  <c r="AH150" i="45"/>
  <c r="AG150" i="45"/>
  <c r="AF150" i="45"/>
  <c r="AE150" i="45"/>
  <c r="AD150" i="45"/>
  <c r="AC150" i="45"/>
  <c r="AB150" i="45"/>
  <c r="AA150" i="45"/>
  <c r="Z150" i="45"/>
  <c r="Y150" i="45"/>
  <c r="X150" i="45"/>
  <c r="W150" i="45"/>
  <c r="V150" i="45"/>
  <c r="U150" i="45"/>
  <c r="T150" i="45"/>
  <c r="S150" i="45"/>
  <c r="R150" i="45"/>
  <c r="Q150" i="45"/>
  <c r="P150" i="45"/>
  <c r="O150" i="45"/>
  <c r="N150" i="45"/>
  <c r="M150" i="45"/>
  <c r="L150" i="45"/>
  <c r="K150" i="45"/>
  <c r="J150" i="45"/>
  <c r="BQ149" i="45"/>
  <c r="BP149" i="45"/>
  <c r="BO149" i="45"/>
  <c r="BN149" i="45"/>
  <c r="BM149" i="45"/>
  <c r="BL149" i="45"/>
  <c r="BK149" i="45"/>
  <c r="BJ149" i="45"/>
  <c r="BI149" i="45"/>
  <c r="BH149" i="45"/>
  <c r="BG149" i="45"/>
  <c r="BF149" i="45"/>
  <c r="BE149" i="45"/>
  <c r="BD149" i="45"/>
  <c r="BC149" i="45"/>
  <c r="BB149" i="45"/>
  <c r="BA149" i="45"/>
  <c r="AZ149" i="45"/>
  <c r="AY149" i="45"/>
  <c r="AX149" i="45"/>
  <c r="AW149" i="45"/>
  <c r="AV149" i="45"/>
  <c r="AU149" i="45"/>
  <c r="AT149" i="45"/>
  <c r="AS149" i="45"/>
  <c r="AR149" i="45"/>
  <c r="AQ149" i="45"/>
  <c r="AP149" i="45"/>
  <c r="AO149" i="45"/>
  <c r="AN149" i="45"/>
  <c r="AM149" i="45"/>
  <c r="AL149" i="45"/>
  <c r="AK149" i="45"/>
  <c r="AJ149" i="45"/>
  <c r="AI149" i="45"/>
  <c r="AH149" i="45"/>
  <c r="AG149" i="45"/>
  <c r="AF149" i="45"/>
  <c r="AE149" i="45"/>
  <c r="AD149" i="45"/>
  <c r="AC149" i="45"/>
  <c r="AB149" i="45"/>
  <c r="AA149" i="45"/>
  <c r="Z149" i="45"/>
  <c r="Y149" i="45"/>
  <c r="X149" i="45"/>
  <c r="W149" i="45"/>
  <c r="V149" i="45"/>
  <c r="U149" i="45"/>
  <c r="T149" i="45"/>
  <c r="S149" i="45"/>
  <c r="R149" i="45"/>
  <c r="Q149" i="45"/>
  <c r="P149" i="45"/>
  <c r="O149" i="45"/>
  <c r="N149" i="45"/>
  <c r="M149" i="45"/>
  <c r="L149" i="45"/>
  <c r="K149" i="45"/>
  <c r="J149" i="45"/>
  <c r="BQ143" i="45"/>
  <c r="BP143" i="45"/>
  <c r="BO143" i="45"/>
  <c r="BN143" i="45"/>
  <c r="BM143" i="45"/>
  <c r="BL143" i="45"/>
  <c r="BK143" i="45"/>
  <c r="BJ143" i="45"/>
  <c r="BI143" i="45"/>
  <c r="BH143" i="45"/>
  <c r="BG143" i="45"/>
  <c r="BF143" i="45"/>
  <c r="BE143" i="45"/>
  <c r="BD143" i="45"/>
  <c r="BC143" i="45"/>
  <c r="BB143" i="45"/>
  <c r="BA143" i="45"/>
  <c r="AZ143" i="45"/>
  <c r="AY143" i="45"/>
  <c r="AX143" i="45"/>
  <c r="AW143" i="45"/>
  <c r="AV143" i="45"/>
  <c r="AU143" i="45"/>
  <c r="AT143" i="45"/>
  <c r="AS143" i="45"/>
  <c r="AR143" i="45"/>
  <c r="AQ143" i="45"/>
  <c r="AP143" i="45"/>
  <c r="AO143" i="45"/>
  <c r="AN143" i="45"/>
  <c r="AM143" i="45"/>
  <c r="AL143" i="45"/>
  <c r="AK143" i="45"/>
  <c r="AJ143" i="45"/>
  <c r="AI143" i="45"/>
  <c r="AH143" i="45"/>
  <c r="AG143" i="45"/>
  <c r="AF143" i="45"/>
  <c r="AE143" i="45"/>
  <c r="AD143" i="45"/>
  <c r="AC143" i="45"/>
  <c r="AB143" i="45"/>
  <c r="AA143" i="45"/>
  <c r="Z143" i="45"/>
  <c r="Y143" i="45"/>
  <c r="X143" i="45"/>
  <c r="W143" i="45"/>
  <c r="V143" i="45"/>
  <c r="U143" i="45"/>
  <c r="T143" i="45"/>
  <c r="S143" i="45"/>
  <c r="R143" i="45"/>
  <c r="Q143" i="45"/>
  <c r="P143" i="45"/>
  <c r="O143" i="45"/>
  <c r="N143" i="45"/>
  <c r="M143" i="45"/>
  <c r="L143" i="45"/>
  <c r="K143" i="45"/>
  <c r="J143" i="45"/>
  <c r="BQ137" i="45"/>
  <c r="BP137" i="45"/>
  <c r="BO137" i="45"/>
  <c r="BN137" i="45"/>
  <c r="BM137" i="45"/>
  <c r="BL137" i="45"/>
  <c r="BK137" i="45"/>
  <c r="BJ137" i="45"/>
  <c r="BI137" i="45"/>
  <c r="BH137" i="45"/>
  <c r="BG137" i="45"/>
  <c r="BF137" i="45"/>
  <c r="BE137" i="45"/>
  <c r="BD137" i="45"/>
  <c r="BC137" i="45"/>
  <c r="BB137" i="45"/>
  <c r="BA137" i="45"/>
  <c r="AZ137" i="45"/>
  <c r="AY137" i="45"/>
  <c r="AX137" i="45"/>
  <c r="AW137" i="45"/>
  <c r="AV137" i="45"/>
  <c r="AU137" i="45"/>
  <c r="AT137" i="45"/>
  <c r="AS137" i="45"/>
  <c r="AR137" i="45"/>
  <c r="AQ137" i="45"/>
  <c r="AP137" i="45"/>
  <c r="AO137" i="45"/>
  <c r="AN137" i="45"/>
  <c r="AM137" i="45"/>
  <c r="AL137" i="45"/>
  <c r="AK137" i="45"/>
  <c r="AJ137" i="45"/>
  <c r="AI137" i="45"/>
  <c r="AH137" i="45"/>
  <c r="AG137" i="45"/>
  <c r="AF137" i="45"/>
  <c r="AE137" i="45"/>
  <c r="AD137" i="45"/>
  <c r="AC137" i="45"/>
  <c r="AB137" i="45"/>
  <c r="AA137" i="45"/>
  <c r="Z137" i="45"/>
  <c r="Y137" i="45"/>
  <c r="X137" i="45"/>
  <c r="W137" i="45"/>
  <c r="V137" i="45"/>
  <c r="U137" i="45"/>
  <c r="T137" i="45"/>
  <c r="S137" i="45"/>
  <c r="R137" i="45"/>
  <c r="Q137" i="45"/>
  <c r="P137" i="45"/>
  <c r="O137" i="45"/>
  <c r="N137" i="45"/>
  <c r="M137" i="45"/>
  <c r="L137" i="45"/>
  <c r="K137" i="45"/>
  <c r="J137" i="45"/>
  <c r="BQ136" i="45"/>
  <c r="BP136" i="45"/>
  <c r="BO136" i="45"/>
  <c r="BN136" i="45"/>
  <c r="BM136" i="45"/>
  <c r="BL136" i="45"/>
  <c r="BK136" i="45"/>
  <c r="BJ136" i="45"/>
  <c r="BI136" i="45"/>
  <c r="BH136" i="45"/>
  <c r="BG136" i="45"/>
  <c r="BF136" i="45"/>
  <c r="BE136" i="45"/>
  <c r="BD136" i="45"/>
  <c r="BC136" i="45"/>
  <c r="BB136" i="45"/>
  <c r="BA136" i="45"/>
  <c r="AZ136" i="45"/>
  <c r="AY136" i="45"/>
  <c r="AX136" i="45"/>
  <c r="AW136" i="45"/>
  <c r="AV136" i="45"/>
  <c r="AU136" i="45"/>
  <c r="AT136" i="45"/>
  <c r="AS136" i="45"/>
  <c r="AR136" i="45"/>
  <c r="AQ136" i="45"/>
  <c r="AP136" i="45"/>
  <c r="AO136" i="45"/>
  <c r="AN136" i="45"/>
  <c r="AM136" i="45"/>
  <c r="AL136" i="45"/>
  <c r="AK136" i="45"/>
  <c r="AJ136" i="45"/>
  <c r="AI136" i="45"/>
  <c r="AH136" i="45"/>
  <c r="AG136" i="45"/>
  <c r="AF136" i="45"/>
  <c r="AE136" i="45"/>
  <c r="AD136" i="45"/>
  <c r="AC136" i="45"/>
  <c r="AB136" i="45"/>
  <c r="AA136" i="45"/>
  <c r="Z136" i="45"/>
  <c r="Y136" i="45"/>
  <c r="X136" i="45"/>
  <c r="W136" i="45"/>
  <c r="V136" i="45"/>
  <c r="U136" i="45"/>
  <c r="T136" i="45"/>
  <c r="S136" i="45"/>
  <c r="R136" i="45"/>
  <c r="Q136" i="45"/>
  <c r="P136" i="45"/>
  <c r="O136" i="45"/>
  <c r="N136" i="45"/>
  <c r="M136" i="45"/>
  <c r="L136" i="45"/>
  <c r="K136" i="45"/>
  <c r="J136" i="45"/>
  <c r="BQ130" i="45"/>
  <c r="BP130" i="45"/>
  <c r="BO130" i="45"/>
  <c r="BN130" i="45"/>
  <c r="BM130" i="45"/>
  <c r="BL130" i="45"/>
  <c r="BK130" i="45"/>
  <c r="BJ130" i="45"/>
  <c r="BI130" i="45"/>
  <c r="BH130" i="45"/>
  <c r="BG130" i="45"/>
  <c r="BF130" i="45"/>
  <c r="BE130" i="45"/>
  <c r="BD130" i="45"/>
  <c r="BC130" i="45"/>
  <c r="BB130" i="45"/>
  <c r="BA130" i="45"/>
  <c r="AZ130" i="45"/>
  <c r="AY130" i="45"/>
  <c r="AX130" i="45"/>
  <c r="AW130" i="45"/>
  <c r="AV130" i="45"/>
  <c r="AU130" i="45"/>
  <c r="AT130" i="45"/>
  <c r="AS130" i="45"/>
  <c r="AR130" i="45"/>
  <c r="AQ130" i="45"/>
  <c r="AP130" i="45"/>
  <c r="AO130" i="45"/>
  <c r="AN130" i="45"/>
  <c r="AM130" i="45"/>
  <c r="AL130" i="45"/>
  <c r="AK130" i="45"/>
  <c r="AJ130" i="45"/>
  <c r="AI130" i="45"/>
  <c r="AH130" i="45"/>
  <c r="AG130" i="45"/>
  <c r="AF130" i="45"/>
  <c r="AE130" i="45"/>
  <c r="AD130" i="45"/>
  <c r="AC130" i="45"/>
  <c r="AB130" i="45"/>
  <c r="AA130" i="45"/>
  <c r="Z130" i="45"/>
  <c r="Y130" i="45"/>
  <c r="X130" i="45"/>
  <c r="W130" i="45"/>
  <c r="V130" i="45"/>
  <c r="U130" i="45"/>
  <c r="T130" i="45"/>
  <c r="S130" i="45"/>
  <c r="R130" i="45"/>
  <c r="Q130" i="45"/>
  <c r="P130" i="45"/>
  <c r="O130" i="45"/>
  <c r="N130" i="45"/>
  <c r="M130" i="45"/>
  <c r="L130" i="45"/>
  <c r="K130" i="45"/>
  <c r="J130" i="45"/>
  <c r="BQ124" i="45"/>
  <c r="BP124" i="45"/>
  <c r="BO124" i="45"/>
  <c r="BN124" i="45"/>
  <c r="BM124" i="45"/>
  <c r="BL124" i="45"/>
  <c r="BK124" i="45"/>
  <c r="BJ124" i="45"/>
  <c r="BI124" i="45"/>
  <c r="BH124" i="45"/>
  <c r="BG124" i="45"/>
  <c r="BF124" i="45"/>
  <c r="BE124" i="45"/>
  <c r="BD124" i="45"/>
  <c r="BC124" i="45"/>
  <c r="BB124" i="45"/>
  <c r="BA124" i="45"/>
  <c r="AZ124" i="45"/>
  <c r="AY124" i="45"/>
  <c r="AX124" i="45"/>
  <c r="AW124" i="45"/>
  <c r="AV124" i="45"/>
  <c r="AU124" i="45"/>
  <c r="AT124" i="45"/>
  <c r="AS124" i="45"/>
  <c r="AR124" i="45"/>
  <c r="AQ124" i="45"/>
  <c r="AP124" i="45"/>
  <c r="AO124" i="45"/>
  <c r="AN124" i="45"/>
  <c r="AM124" i="45"/>
  <c r="AL124" i="45"/>
  <c r="AK124" i="45"/>
  <c r="AJ124" i="45"/>
  <c r="AI124" i="45"/>
  <c r="AH124" i="45"/>
  <c r="AG124" i="45"/>
  <c r="AF124" i="45"/>
  <c r="AE124" i="45"/>
  <c r="AD124" i="45"/>
  <c r="AC124" i="45"/>
  <c r="AB124" i="45"/>
  <c r="AA124" i="45"/>
  <c r="Z124" i="45"/>
  <c r="Y124" i="45"/>
  <c r="X124" i="45"/>
  <c r="W124" i="45"/>
  <c r="V124" i="45"/>
  <c r="U124" i="45"/>
  <c r="T124" i="45"/>
  <c r="S124" i="45"/>
  <c r="R124" i="45"/>
  <c r="Q124" i="45"/>
  <c r="P124" i="45"/>
  <c r="O124" i="45"/>
  <c r="N124" i="45"/>
  <c r="M124" i="45"/>
  <c r="L124" i="45"/>
  <c r="K124" i="45"/>
  <c r="J124" i="45"/>
  <c r="BQ118" i="45"/>
  <c r="BP118" i="45"/>
  <c r="BO118" i="45"/>
  <c r="BN118" i="45"/>
  <c r="BM118" i="45"/>
  <c r="BL118" i="45"/>
  <c r="BK118" i="45"/>
  <c r="BJ118" i="45"/>
  <c r="BI118" i="45"/>
  <c r="BH118" i="45"/>
  <c r="BG118" i="45"/>
  <c r="BF118" i="45"/>
  <c r="BE118" i="45"/>
  <c r="BD118" i="45"/>
  <c r="BC118" i="45"/>
  <c r="BB118" i="45"/>
  <c r="BA118" i="45"/>
  <c r="AZ118" i="45"/>
  <c r="AY118" i="45"/>
  <c r="AX118" i="45"/>
  <c r="AW118" i="45"/>
  <c r="AV118" i="45"/>
  <c r="AU118" i="45"/>
  <c r="AT118" i="45"/>
  <c r="AS118" i="45"/>
  <c r="AR118" i="45"/>
  <c r="AQ118" i="45"/>
  <c r="AP118" i="45"/>
  <c r="AO118" i="45"/>
  <c r="AN118" i="45"/>
  <c r="AM118" i="45"/>
  <c r="AL118" i="45"/>
  <c r="AK118" i="45"/>
  <c r="AJ118" i="45"/>
  <c r="AI118" i="45"/>
  <c r="AH118" i="45"/>
  <c r="AG118" i="45"/>
  <c r="AF118" i="45"/>
  <c r="AE118" i="45"/>
  <c r="AD118" i="45"/>
  <c r="AC118" i="45"/>
  <c r="AB118" i="45"/>
  <c r="AA118" i="45"/>
  <c r="Z118" i="45"/>
  <c r="Y118" i="45"/>
  <c r="X118" i="45"/>
  <c r="W118" i="45"/>
  <c r="V118" i="45"/>
  <c r="U118" i="45"/>
  <c r="T118" i="45"/>
  <c r="S118" i="45"/>
  <c r="R118" i="45"/>
  <c r="Q118" i="45"/>
  <c r="P118" i="45"/>
  <c r="O118" i="45"/>
  <c r="N118" i="45"/>
  <c r="M118" i="45"/>
  <c r="L118" i="45"/>
  <c r="K118" i="45"/>
  <c r="J118" i="45"/>
  <c r="BQ113" i="45"/>
  <c r="BP113" i="45"/>
  <c r="BO113" i="45"/>
  <c r="BN113" i="45"/>
  <c r="BM113" i="45"/>
  <c r="BL113" i="45"/>
  <c r="BK113" i="45"/>
  <c r="BJ113" i="45"/>
  <c r="BI113" i="45"/>
  <c r="BH113" i="45"/>
  <c r="BG113" i="45"/>
  <c r="BF113" i="45"/>
  <c r="BE113" i="45"/>
  <c r="BD113" i="45"/>
  <c r="BC113" i="45"/>
  <c r="BB113" i="45"/>
  <c r="BA113" i="45"/>
  <c r="AZ113" i="45"/>
  <c r="AY113" i="45"/>
  <c r="AX113" i="45"/>
  <c r="AW113" i="45"/>
  <c r="AV113" i="45"/>
  <c r="AU113" i="45"/>
  <c r="AT113" i="45"/>
  <c r="AS113" i="45"/>
  <c r="AR113" i="45"/>
  <c r="AQ113" i="45"/>
  <c r="AP113" i="45"/>
  <c r="AO113" i="45"/>
  <c r="AN113" i="45"/>
  <c r="AM113" i="45"/>
  <c r="AL113" i="45"/>
  <c r="AK113" i="45"/>
  <c r="AJ113" i="45"/>
  <c r="AI113" i="45"/>
  <c r="AH113" i="45"/>
  <c r="AG113" i="45"/>
  <c r="AF113" i="45"/>
  <c r="AE113" i="45"/>
  <c r="AD113" i="45"/>
  <c r="AC113" i="45"/>
  <c r="AB113" i="45"/>
  <c r="AA113" i="45"/>
  <c r="Z113" i="45"/>
  <c r="Y113" i="45"/>
  <c r="X113" i="45"/>
  <c r="W113" i="45"/>
  <c r="V113" i="45"/>
  <c r="U113" i="45"/>
  <c r="T113" i="45"/>
  <c r="S113" i="45"/>
  <c r="R113" i="45"/>
  <c r="Q113" i="45"/>
  <c r="P113" i="45"/>
  <c r="O113" i="45"/>
  <c r="N113" i="45"/>
  <c r="M113" i="45"/>
  <c r="L113" i="45"/>
  <c r="K113" i="45"/>
  <c r="J113" i="45"/>
  <c r="BQ110" i="45"/>
  <c r="BP110" i="45"/>
  <c r="BO110" i="45"/>
  <c r="BN110" i="45"/>
  <c r="BM110" i="45"/>
  <c r="BL110" i="45"/>
  <c r="BK110" i="45"/>
  <c r="BJ110" i="45"/>
  <c r="BI110" i="45"/>
  <c r="BH110" i="45"/>
  <c r="BG110" i="45"/>
  <c r="BF110" i="45"/>
  <c r="BE110" i="45"/>
  <c r="BD110" i="45"/>
  <c r="BC110" i="45"/>
  <c r="BB110" i="45"/>
  <c r="BA110" i="45"/>
  <c r="AZ110" i="45"/>
  <c r="AY110" i="45"/>
  <c r="AX110" i="45"/>
  <c r="AW110" i="45"/>
  <c r="AV110" i="45"/>
  <c r="AU110" i="45"/>
  <c r="AT110" i="45"/>
  <c r="AS110" i="45"/>
  <c r="AR110" i="45"/>
  <c r="AQ110" i="45"/>
  <c r="AP110" i="45"/>
  <c r="AO110" i="45"/>
  <c r="AN110" i="45"/>
  <c r="AM110" i="45"/>
  <c r="AL110" i="45"/>
  <c r="AK110" i="45"/>
  <c r="AJ110" i="45"/>
  <c r="AI110" i="45"/>
  <c r="AH110" i="45"/>
  <c r="AG110" i="45"/>
  <c r="AF110" i="45"/>
  <c r="AE110" i="45"/>
  <c r="AD110" i="45"/>
  <c r="AC110" i="45"/>
  <c r="AB110" i="45"/>
  <c r="AA110" i="45"/>
  <c r="Z110" i="45"/>
  <c r="Y110" i="45"/>
  <c r="X110" i="45"/>
  <c r="W110" i="45"/>
  <c r="V110" i="45"/>
  <c r="U110" i="45"/>
  <c r="T110" i="45"/>
  <c r="S110" i="45"/>
  <c r="R110" i="45"/>
  <c r="Q110" i="45"/>
  <c r="P110" i="45"/>
  <c r="O110" i="45"/>
  <c r="N110" i="45"/>
  <c r="M110" i="45"/>
  <c r="L110" i="45"/>
  <c r="K110" i="45"/>
  <c r="J110" i="45"/>
  <c r="BQ99" i="45"/>
  <c r="BP99" i="45"/>
  <c r="BO99" i="45"/>
  <c r="BN99" i="45"/>
  <c r="BM99" i="45"/>
  <c r="BL99" i="45"/>
  <c r="BK99" i="45"/>
  <c r="BJ99" i="45"/>
  <c r="BI99" i="45"/>
  <c r="BH99" i="45"/>
  <c r="BG99" i="45"/>
  <c r="BF99" i="45"/>
  <c r="BE99" i="45"/>
  <c r="BD99" i="45"/>
  <c r="BC99" i="45"/>
  <c r="BB99" i="45"/>
  <c r="BA99" i="45"/>
  <c r="AZ99" i="45"/>
  <c r="AY99" i="45"/>
  <c r="AX99" i="45"/>
  <c r="AW99" i="45"/>
  <c r="AV99" i="45"/>
  <c r="AU99" i="45"/>
  <c r="AT99" i="45"/>
  <c r="AS99" i="45"/>
  <c r="AR99" i="45"/>
  <c r="AQ99" i="45"/>
  <c r="AP99" i="45"/>
  <c r="AO99" i="45"/>
  <c r="AN99" i="45"/>
  <c r="AM99" i="45"/>
  <c r="AL99" i="45"/>
  <c r="AK99" i="45"/>
  <c r="AJ99" i="45"/>
  <c r="AI99" i="45"/>
  <c r="AH99" i="45"/>
  <c r="AG99" i="45"/>
  <c r="AF99" i="45"/>
  <c r="AE99" i="45"/>
  <c r="AD99" i="45"/>
  <c r="AC99" i="45"/>
  <c r="AB99" i="45"/>
  <c r="AA99" i="45"/>
  <c r="Z99" i="45"/>
  <c r="Y99" i="45"/>
  <c r="X99" i="45"/>
  <c r="W99" i="45"/>
  <c r="V99" i="45"/>
  <c r="U99" i="45"/>
  <c r="T99" i="45"/>
  <c r="S99" i="45"/>
  <c r="R99" i="45"/>
  <c r="Q99" i="45"/>
  <c r="P99" i="45"/>
  <c r="O99" i="45"/>
  <c r="N99" i="45"/>
  <c r="M99" i="45"/>
  <c r="L99" i="45"/>
  <c r="K99" i="45"/>
  <c r="J99" i="45"/>
  <c r="BQ96" i="45"/>
  <c r="BP96" i="45"/>
  <c r="BO96" i="45"/>
  <c r="BN96" i="45"/>
  <c r="BM96" i="45"/>
  <c r="BL96" i="45"/>
  <c r="BK96" i="45"/>
  <c r="BJ96" i="45"/>
  <c r="BI96" i="45"/>
  <c r="BH96" i="45"/>
  <c r="BG96" i="45"/>
  <c r="BF96" i="45"/>
  <c r="BE96" i="45"/>
  <c r="BD96" i="45"/>
  <c r="BC96" i="45"/>
  <c r="BB96" i="45"/>
  <c r="BA96" i="45"/>
  <c r="AZ96" i="45"/>
  <c r="AY96" i="45"/>
  <c r="AX96" i="45"/>
  <c r="AW96" i="45"/>
  <c r="AV96" i="45"/>
  <c r="AU96" i="45"/>
  <c r="AT96" i="45"/>
  <c r="AS96" i="45"/>
  <c r="AR96" i="45"/>
  <c r="AQ96" i="45"/>
  <c r="AP96" i="45"/>
  <c r="AO96" i="45"/>
  <c r="AN96" i="45"/>
  <c r="AM96" i="45"/>
  <c r="AL96" i="45"/>
  <c r="AK96" i="45"/>
  <c r="AJ96" i="45"/>
  <c r="AI96" i="45"/>
  <c r="AH96" i="45"/>
  <c r="AG96" i="45"/>
  <c r="AF96" i="45"/>
  <c r="AE96" i="45"/>
  <c r="AD96" i="45"/>
  <c r="AC96" i="45"/>
  <c r="AB96" i="45"/>
  <c r="AA96" i="45"/>
  <c r="Z96" i="45"/>
  <c r="Y96" i="45"/>
  <c r="X96" i="45"/>
  <c r="W96" i="45"/>
  <c r="V96" i="45"/>
  <c r="U96" i="45"/>
  <c r="T96" i="45"/>
  <c r="S96" i="45"/>
  <c r="R96" i="45"/>
  <c r="Q96" i="45"/>
  <c r="P96" i="45"/>
  <c r="O96" i="45"/>
  <c r="N96" i="45"/>
  <c r="M96" i="45"/>
  <c r="L96" i="45"/>
  <c r="K96" i="45"/>
  <c r="J96" i="45"/>
  <c r="BQ94" i="45"/>
  <c r="BP94" i="45"/>
  <c r="BO94" i="45"/>
  <c r="BN94" i="45"/>
  <c r="BM94" i="45"/>
  <c r="BL94" i="45"/>
  <c r="BK94" i="45"/>
  <c r="BJ94" i="45"/>
  <c r="BI94" i="45"/>
  <c r="BH94" i="45"/>
  <c r="BG94" i="45"/>
  <c r="BF94" i="45"/>
  <c r="BE94" i="45"/>
  <c r="BD94" i="45"/>
  <c r="BC94" i="45"/>
  <c r="BB94" i="45"/>
  <c r="BA94" i="45"/>
  <c r="AZ94" i="45"/>
  <c r="AY94" i="45"/>
  <c r="AX94" i="45"/>
  <c r="AW94" i="45"/>
  <c r="AV94" i="45"/>
  <c r="AU94" i="45"/>
  <c r="AT94" i="45"/>
  <c r="AS94" i="45"/>
  <c r="AR94" i="45"/>
  <c r="AQ94" i="45"/>
  <c r="AP94" i="45"/>
  <c r="AO94" i="45"/>
  <c r="AN94" i="45"/>
  <c r="AM94" i="45"/>
  <c r="AL94" i="45"/>
  <c r="AK94" i="45"/>
  <c r="AJ94" i="45"/>
  <c r="AI94" i="45"/>
  <c r="AH94" i="45"/>
  <c r="AG94" i="45"/>
  <c r="AF94" i="45"/>
  <c r="AE94" i="45"/>
  <c r="AD94" i="45"/>
  <c r="AC94" i="45"/>
  <c r="AB94" i="45"/>
  <c r="AA94" i="45"/>
  <c r="Z94" i="45"/>
  <c r="Y94" i="45"/>
  <c r="X94" i="45"/>
  <c r="W94" i="45"/>
  <c r="V94" i="45"/>
  <c r="U94" i="45"/>
  <c r="T94" i="45"/>
  <c r="S94" i="45"/>
  <c r="R94" i="45"/>
  <c r="Q94" i="45"/>
  <c r="P94" i="45"/>
  <c r="O94" i="45"/>
  <c r="N94" i="45"/>
  <c r="M94" i="45"/>
  <c r="L94" i="45"/>
  <c r="K94" i="45"/>
  <c r="J94" i="45"/>
  <c r="BQ85" i="45"/>
  <c r="BP85" i="45"/>
  <c r="BO85" i="45"/>
  <c r="BN85" i="45"/>
  <c r="BM85" i="45"/>
  <c r="BL85" i="45"/>
  <c r="BK85" i="45"/>
  <c r="BJ85" i="45"/>
  <c r="BI85" i="45"/>
  <c r="BH85" i="45"/>
  <c r="BG85" i="45"/>
  <c r="BF85" i="45"/>
  <c r="BE85" i="45"/>
  <c r="BD85" i="45"/>
  <c r="BC85" i="45"/>
  <c r="BB85" i="45"/>
  <c r="BA85" i="45"/>
  <c r="AZ85" i="45"/>
  <c r="AY85" i="45"/>
  <c r="AX85" i="45"/>
  <c r="AW85" i="45"/>
  <c r="AV85" i="45"/>
  <c r="AU85" i="45"/>
  <c r="AT85" i="45"/>
  <c r="AS85" i="45"/>
  <c r="AR85" i="45"/>
  <c r="AQ85" i="45"/>
  <c r="AP85" i="45"/>
  <c r="AO85" i="45"/>
  <c r="AN85" i="45"/>
  <c r="AM85" i="45"/>
  <c r="AL85" i="45"/>
  <c r="AK85" i="45"/>
  <c r="AJ85" i="45"/>
  <c r="AI85" i="45"/>
  <c r="AH85" i="45"/>
  <c r="AG85" i="45"/>
  <c r="AF85" i="45"/>
  <c r="AE85" i="45"/>
  <c r="AD85" i="45"/>
  <c r="AC85" i="45"/>
  <c r="AB85" i="45"/>
  <c r="AA85" i="45"/>
  <c r="Z85" i="45"/>
  <c r="Y85" i="45"/>
  <c r="X85" i="45"/>
  <c r="W85" i="45"/>
  <c r="V85" i="45"/>
  <c r="U85" i="45"/>
  <c r="T85" i="45"/>
  <c r="S85" i="45"/>
  <c r="R85" i="45"/>
  <c r="Q85" i="45"/>
  <c r="P85" i="45"/>
  <c r="O85" i="45"/>
  <c r="N85" i="45"/>
  <c r="M85" i="45"/>
  <c r="L85" i="45"/>
  <c r="K85" i="45"/>
  <c r="J85" i="45"/>
  <c r="BQ79" i="45"/>
  <c r="BP79" i="45"/>
  <c r="BO79" i="45"/>
  <c r="BN79" i="45"/>
  <c r="BM79" i="45"/>
  <c r="BL79" i="45"/>
  <c r="BK79" i="45"/>
  <c r="BJ79" i="45"/>
  <c r="BI79" i="45"/>
  <c r="BH79" i="45"/>
  <c r="BG79" i="45"/>
  <c r="BF79" i="45"/>
  <c r="BE79" i="45"/>
  <c r="BD79" i="45"/>
  <c r="BC79" i="45"/>
  <c r="BB79" i="45"/>
  <c r="BA79" i="45"/>
  <c r="AZ79" i="45"/>
  <c r="AY79" i="45"/>
  <c r="AX79" i="45"/>
  <c r="AW79" i="45"/>
  <c r="AV79" i="45"/>
  <c r="AU79" i="45"/>
  <c r="AT79" i="45"/>
  <c r="AS79" i="45"/>
  <c r="AR79" i="45"/>
  <c r="AQ79" i="45"/>
  <c r="AP79" i="45"/>
  <c r="AO79" i="45"/>
  <c r="AN79" i="45"/>
  <c r="AM79" i="45"/>
  <c r="AL79" i="45"/>
  <c r="AK79" i="45"/>
  <c r="AJ79" i="45"/>
  <c r="AI79" i="45"/>
  <c r="AH79" i="45"/>
  <c r="AG79" i="45"/>
  <c r="AF79" i="45"/>
  <c r="AE79" i="45"/>
  <c r="AD79" i="45"/>
  <c r="AC79" i="45"/>
  <c r="AB79" i="45"/>
  <c r="AA79" i="45"/>
  <c r="Z79" i="45"/>
  <c r="Y79" i="45"/>
  <c r="X79" i="45"/>
  <c r="W79" i="45"/>
  <c r="V79" i="45"/>
  <c r="U79" i="45"/>
  <c r="T79" i="45"/>
  <c r="S79" i="45"/>
  <c r="R79" i="45"/>
  <c r="Q79" i="45"/>
  <c r="P79" i="45"/>
  <c r="O79" i="45"/>
  <c r="N79" i="45"/>
  <c r="M79" i="45"/>
  <c r="L79" i="45"/>
  <c r="K79" i="45"/>
  <c r="J79" i="45"/>
  <c r="BQ78" i="45"/>
  <c r="BP78" i="45"/>
  <c r="BO78" i="45"/>
  <c r="BN78" i="45"/>
  <c r="BM78" i="45"/>
  <c r="BL78" i="45"/>
  <c r="BK78" i="45"/>
  <c r="BJ78" i="45"/>
  <c r="BI78" i="45"/>
  <c r="BH78" i="45"/>
  <c r="BG78" i="45"/>
  <c r="BF78" i="45"/>
  <c r="BE78" i="45"/>
  <c r="BD78" i="45"/>
  <c r="BC78" i="45"/>
  <c r="BB78" i="45"/>
  <c r="BA78" i="45"/>
  <c r="AZ78" i="45"/>
  <c r="AY78" i="45"/>
  <c r="AX78" i="45"/>
  <c r="AW78" i="45"/>
  <c r="AV78" i="45"/>
  <c r="AU78" i="45"/>
  <c r="AT78" i="45"/>
  <c r="AS78" i="45"/>
  <c r="AR78" i="45"/>
  <c r="AQ78" i="45"/>
  <c r="AP78" i="45"/>
  <c r="AO78" i="45"/>
  <c r="AN78" i="45"/>
  <c r="AM78" i="45"/>
  <c r="AL78" i="45"/>
  <c r="AK78" i="45"/>
  <c r="AJ78" i="45"/>
  <c r="AI78" i="45"/>
  <c r="AH78" i="45"/>
  <c r="AG78" i="45"/>
  <c r="AF78" i="45"/>
  <c r="AE78" i="45"/>
  <c r="AD78" i="45"/>
  <c r="AC78" i="45"/>
  <c r="AB78" i="45"/>
  <c r="AA78" i="45"/>
  <c r="Z78" i="45"/>
  <c r="Y78" i="45"/>
  <c r="X78" i="45"/>
  <c r="W78" i="45"/>
  <c r="V78" i="45"/>
  <c r="U78" i="45"/>
  <c r="T78" i="45"/>
  <c r="S78" i="45"/>
  <c r="R78" i="45"/>
  <c r="Q78" i="45"/>
  <c r="P78" i="45"/>
  <c r="O78" i="45"/>
  <c r="N78" i="45"/>
  <c r="M78" i="45"/>
  <c r="L78" i="45"/>
  <c r="K78" i="45"/>
  <c r="J78" i="45"/>
  <c r="BQ72" i="45"/>
  <c r="BP72" i="45"/>
  <c r="BO72" i="45"/>
  <c r="BN72" i="45"/>
  <c r="BM72" i="45"/>
  <c r="BL72" i="45"/>
  <c r="BK72" i="45"/>
  <c r="BJ72" i="45"/>
  <c r="BI72" i="45"/>
  <c r="BH72" i="45"/>
  <c r="BG72" i="45"/>
  <c r="BF72" i="45"/>
  <c r="BE72" i="45"/>
  <c r="BD72" i="45"/>
  <c r="BC72" i="45"/>
  <c r="BB72" i="45"/>
  <c r="BA72" i="45"/>
  <c r="AZ72" i="45"/>
  <c r="AY72" i="45"/>
  <c r="AX72" i="45"/>
  <c r="AW72" i="45"/>
  <c r="AV72" i="45"/>
  <c r="AU72" i="45"/>
  <c r="AT72" i="45"/>
  <c r="AS72" i="45"/>
  <c r="AR72" i="45"/>
  <c r="AQ72" i="45"/>
  <c r="AP72" i="45"/>
  <c r="AO72" i="45"/>
  <c r="AN72" i="45"/>
  <c r="AM72" i="45"/>
  <c r="AL72" i="45"/>
  <c r="AK72" i="45"/>
  <c r="AJ72" i="45"/>
  <c r="AI72" i="45"/>
  <c r="AH72" i="45"/>
  <c r="AG72" i="45"/>
  <c r="AF72" i="45"/>
  <c r="AE72" i="45"/>
  <c r="AD72" i="45"/>
  <c r="AC72" i="45"/>
  <c r="AB72" i="45"/>
  <c r="AA72" i="45"/>
  <c r="Z72" i="45"/>
  <c r="Y72" i="45"/>
  <c r="X72" i="45"/>
  <c r="W72" i="45"/>
  <c r="V72" i="45"/>
  <c r="U72" i="45"/>
  <c r="T72" i="45"/>
  <c r="S72" i="45"/>
  <c r="R72" i="45"/>
  <c r="Q72" i="45"/>
  <c r="P72" i="45"/>
  <c r="O72" i="45"/>
  <c r="N72" i="45"/>
  <c r="M72" i="45"/>
  <c r="L72" i="45"/>
  <c r="K72" i="45"/>
  <c r="J72" i="45"/>
  <c r="BQ66" i="45"/>
  <c r="BP66" i="45"/>
  <c r="BO66" i="45"/>
  <c r="BN66" i="45"/>
  <c r="BM66" i="45"/>
  <c r="BL66" i="45"/>
  <c r="BK66" i="45"/>
  <c r="BJ66" i="45"/>
  <c r="BI66" i="45"/>
  <c r="BH66" i="45"/>
  <c r="BG66" i="45"/>
  <c r="BF66" i="45"/>
  <c r="BE66" i="45"/>
  <c r="BD66" i="45"/>
  <c r="BC66" i="45"/>
  <c r="BB66" i="45"/>
  <c r="BA66" i="45"/>
  <c r="AZ66" i="45"/>
  <c r="AY66" i="45"/>
  <c r="AX66" i="45"/>
  <c r="AW66" i="45"/>
  <c r="AV66" i="45"/>
  <c r="AU66" i="45"/>
  <c r="AT66" i="45"/>
  <c r="AS66" i="45"/>
  <c r="AR66" i="45"/>
  <c r="AQ66" i="45"/>
  <c r="AP66" i="45"/>
  <c r="AO66" i="45"/>
  <c r="AN66" i="45"/>
  <c r="AM66" i="45"/>
  <c r="AL66" i="45"/>
  <c r="AK66" i="45"/>
  <c r="AJ66" i="45"/>
  <c r="AI66" i="45"/>
  <c r="AH66" i="45"/>
  <c r="AG66" i="45"/>
  <c r="AF66" i="45"/>
  <c r="AE66" i="45"/>
  <c r="AD66" i="45"/>
  <c r="AC66" i="45"/>
  <c r="AB66" i="45"/>
  <c r="AA66" i="45"/>
  <c r="Z66" i="45"/>
  <c r="Y66" i="45"/>
  <c r="X66" i="45"/>
  <c r="W66" i="45"/>
  <c r="V66" i="45"/>
  <c r="U66" i="45"/>
  <c r="T66" i="45"/>
  <c r="S66" i="45"/>
  <c r="R66" i="45"/>
  <c r="Q66" i="45"/>
  <c r="P66" i="45"/>
  <c r="O66" i="45"/>
  <c r="N66" i="45"/>
  <c r="M66" i="45"/>
  <c r="L66" i="45"/>
  <c r="K66" i="45"/>
  <c r="J66" i="45"/>
  <c r="BQ65" i="45"/>
  <c r="BP65" i="45"/>
  <c r="BO65" i="45"/>
  <c r="BN65" i="45"/>
  <c r="BM65" i="45"/>
  <c r="BL65" i="45"/>
  <c r="BK65" i="45"/>
  <c r="BJ65" i="45"/>
  <c r="BI65" i="45"/>
  <c r="BH65" i="45"/>
  <c r="BG65" i="45"/>
  <c r="BF65" i="45"/>
  <c r="BE65" i="45"/>
  <c r="BD65" i="45"/>
  <c r="BC65" i="45"/>
  <c r="BB65" i="45"/>
  <c r="BA65" i="45"/>
  <c r="AZ65" i="45"/>
  <c r="AY65" i="45"/>
  <c r="AX65" i="45"/>
  <c r="AW65" i="45"/>
  <c r="AV65" i="45"/>
  <c r="AU65" i="45"/>
  <c r="AT65" i="45"/>
  <c r="AS65" i="45"/>
  <c r="AR65" i="45"/>
  <c r="AQ65" i="45"/>
  <c r="AP65" i="45"/>
  <c r="AO65" i="45"/>
  <c r="AN65" i="45"/>
  <c r="AM65" i="45"/>
  <c r="AL65" i="45"/>
  <c r="AK65" i="45"/>
  <c r="AJ65" i="45"/>
  <c r="AI65" i="45"/>
  <c r="AH65" i="45"/>
  <c r="AG65" i="45"/>
  <c r="AF65" i="45"/>
  <c r="AE65" i="45"/>
  <c r="AD65" i="45"/>
  <c r="AC65" i="45"/>
  <c r="AB65" i="45"/>
  <c r="AA65" i="45"/>
  <c r="Z65" i="45"/>
  <c r="Y65" i="45"/>
  <c r="X65" i="45"/>
  <c r="W65" i="45"/>
  <c r="V65" i="45"/>
  <c r="U65" i="45"/>
  <c r="T65" i="45"/>
  <c r="S65" i="45"/>
  <c r="R65" i="45"/>
  <c r="Q65" i="45"/>
  <c r="P65" i="45"/>
  <c r="O65" i="45"/>
  <c r="N65" i="45"/>
  <c r="M65" i="45"/>
  <c r="L65" i="45"/>
  <c r="K65" i="45"/>
  <c r="J65" i="45"/>
  <c r="BQ59" i="45"/>
  <c r="BP59" i="45"/>
  <c r="BO59" i="45"/>
  <c r="BN59" i="45"/>
  <c r="BM59" i="45"/>
  <c r="BL59" i="45"/>
  <c r="BK59" i="45"/>
  <c r="BJ59" i="45"/>
  <c r="BI59" i="45"/>
  <c r="BH59" i="45"/>
  <c r="BG59" i="45"/>
  <c r="BF59" i="45"/>
  <c r="BE59" i="45"/>
  <c r="BD59" i="45"/>
  <c r="BC59" i="45"/>
  <c r="BB59" i="45"/>
  <c r="BA59" i="45"/>
  <c r="AZ59" i="45"/>
  <c r="AY59" i="45"/>
  <c r="AX59" i="45"/>
  <c r="AW59" i="45"/>
  <c r="AV59" i="45"/>
  <c r="AU59" i="45"/>
  <c r="AT59" i="45"/>
  <c r="AS59" i="45"/>
  <c r="AR59" i="45"/>
  <c r="AQ59" i="45"/>
  <c r="AP59" i="45"/>
  <c r="AO59" i="45"/>
  <c r="AN59" i="45"/>
  <c r="AM59" i="45"/>
  <c r="AL59" i="45"/>
  <c r="AK59" i="45"/>
  <c r="AJ59" i="45"/>
  <c r="AI59" i="45"/>
  <c r="AH59" i="45"/>
  <c r="AG59" i="45"/>
  <c r="AF59" i="45"/>
  <c r="AE59" i="45"/>
  <c r="AD59" i="45"/>
  <c r="AC59" i="45"/>
  <c r="AB59" i="45"/>
  <c r="AA59" i="45"/>
  <c r="Z59" i="45"/>
  <c r="Y59" i="45"/>
  <c r="X59" i="45"/>
  <c r="W59" i="45"/>
  <c r="V59" i="45"/>
  <c r="U59" i="45"/>
  <c r="T59" i="45"/>
  <c r="S59" i="45"/>
  <c r="R59" i="45"/>
  <c r="Q59" i="45"/>
  <c r="P59" i="45"/>
  <c r="O59" i="45"/>
  <c r="N59" i="45"/>
  <c r="M59" i="45"/>
  <c r="L59" i="45"/>
  <c r="K59" i="45"/>
  <c r="J59" i="45"/>
  <c r="BQ53" i="45"/>
  <c r="BP53" i="45"/>
  <c r="BO53" i="45"/>
  <c r="BN53" i="45"/>
  <c r="BM53" i="45"/>
  <c r="BL53" i="45"/>
  <c r="BK53" i="45"/>
  <c r="BJ53" i="45"/>
  <c r="BI53" i="45"/>
  <c r="BH53" i="45"/>
  <c r="BG53" i="45"/>
  <c r="BF53" i="45"/>
  <c r="BE53" i="45"/>
  <c r="BD53" i="45"/>
  <c r="BC53" i="45"/>
  <c r="BB53" i="45"/>
  <c r="BA53" i="45"/>
  <c r="AZ53" i="45"/>
  <c r="AY53" i="45"/>
  <c r="AX53" i="45"/>
  <c r="AW53" i="45"/>
  <c r="AV53" i="45"/>
  <c r="AU53" i="45"/>
  <c r="AT53" i="45"/>
  <c r="AS53" i="45"/>
  <c r="AR53" i="45"/>
  <c r="AQ53" i="45"/>
  <c r="AP53" i="45"/>
  <c r="AO53" i="45"/>
  <c r="AN53" i="45"/>
  <c r="AM53" i="45"/>
  <c r="AL53" i="45"/>
  <c r="AK53" i="45"/>
  <c r="AJ53" i="45"/>
  <c r="AI53" i="45"/>
  <c r="AH53" i="45"/>
  <c r="AG53" i="45"/>
  <c r="AF53" i="45"/>
  <c r="AE53" i="45"/>
  <c r="AD53" i="45"/>
  <c r="AC53" i="45"/>
  <c r="AB53" i="45"/>
  <c r="AA53" i="45"/>
  <c r="Z53" i="45"/>
  <c r="Y53" i="45"/>
  <c r="X53" i="45"/>
  <c r="W53" i="45"/>
  <c r="V53" i="45"/>
  <c r="U53" i="45"/>
  <c r="T53" i="45"/>
  <c r="S53" i="45"/>
  <c r="R53" i="45"/>
  <c r="Q53" i="45"/>
  <c r="P53" i="45"/>
  <c r="O53" i="45"/>
  <c r="N53" i="45"/>
  <c r="M53" i="45"/>
  <c r="L53" i="45"/>
  <c r="K53" i="45"/>
  <c r="J53" i="45"/>
  <c r="BQ52" i="45"/>
  <c r="BP52" i="45"/>
  <c r="BO52" i="45"/>
  <c r="BN52" i="45"/>
  <c r="BM52" i="45"/>
  <c r="BL52" i="45"/>
  <c r="BK52" i="45"/>
  <c r="BJ52" i="45"/>
  <c r="BI52" i="45"/>
  <c r="BH52" i="45"/>
  <c r="BG52" i="45"/>
  <c r="BF52" i="45"/>
  <c r="BE52" i="45"/>
  <c r="BD52" i="45"/>
  <c r="BC52" i="45"/>
  <c r="BB52" i="45"/>
  <c r="BA52" i="45"/>
  <c r="AZ52" i="45"/>
  <c r="AY52" i="45"/>
  <c r="AX52" i="45"/>
  <c r="AW52" i="45"/>
  <c r="AV52" i="45"/>
  <c r="AU52" i="45"/>
  <c r="AT52" i="45"/>
  <c r="AS52" i="45"/>
  <c r="AR52" i="45"/>
  <c r="AQ52" i="45"/>
  <c r="AP52" i="45"/>
  <c r="AO52" i="45"/>
  <c r="AN52" i="45"/>
  <c r="AM52" i="45"/>
  <c r="AL52" i="45"/>
  <c r="AK52" i="45"/>
  <c r="AJ52" i="45"/>
  <c r="AI52" i="45"/>
  <c r="AH52" i="45"/>
  <c r="AG52" i="45"/>
  <c r="AF52" i="45"/>
  <c r="AE52" i="45"/>
  <c r="AD52" i="45"/>
  <c r="AC52" i="45"/>
  <c r="AB52" i="45"/>
  <c r="AA52" i="45"/>
  <c r="Z52" i="45"/>
  <c r="Y52" i="45"/>
  <c r="X52" i="45"/>
  <c r="W52" i="45"/>
  <c r="V52" i="45"/>
  <c r="U52" i="45"/>
  <c r="T52" i="45"/>
  <c r="S52" i="45"/>
  <c r="R52" i="45"/>
  <c r="Q52" i="45"/>
  <c r="P52" i="45"/>
  <c r="O52" i="45"/>
  <c r="N52" i="45"/>
  <c r="M52" i="45"/>
  <c r="L52" i="45"/>
  <c r="K52" i="45"/>
  <c r="J52" i="45"/>
  <c r="BQ46" i="45"/>
  <c r="BP46" i="45"/>
  <c r="BO46" i="45"/>
  <c r="BN46" i="45"/>
  <c r="BM46" i="45"/>
  <c r="BL46" i="45"/>
  <c r="BK46" i="45"/>
  <c r="BJ46" i="45"/>
  <c r="BI46" i="45"/>
  <c r="BH46" i="45"/>
  <c r="BG46" i="45"/>
  <c r="BF46" i="45"/>
  <c r="BE46" i="45"/>
  <c r="BD46" i="45"/>
  <c r="BC46" i="45"/>
  <c r="BB46" i="45"/>
  <c r="BA46" i="45"/>
  <c r="AZ46" i="45"/>
  <c r="AY46" i="45"/>
  <c r="AX46" i="45"/>
  <c r="AW46" i="45"/>
  <c r="AV46" i="45"/>
  <c r="AU46" i="45"/>
  <c r="AT46" i="45"/>
  <c r="AS46" i="45"/>
  <c r="AR46" i="45"/>
  <c r="AQ46" i="45"/>
  <c r="AP46" i="45"/>
  <c r="AO46" i="45"/>
  <c r="AN46" i="45"/>
  <c r="AM46" i="45"/>
  <c r="AL46" i="45"/>
  <c r="AK46" i="45"/>
  <c r="AJ46" i="45"/>
  <c r="AI46" i="45"/>
  <c r="AH46" i="45"/>
  <c r="AG46" i="45"/>
  <c r="AF46" i="45"/>
  <c r="AE46" i="45"/>
  <c r="AD46" i="45"/>
  <c r="AC46" i="45"/>
  <c r="AB46" i="45"/>
  <c r="AA46" i="45"/>
  <c r="Z46" i="45"/>
  <c r="Y46" i="45"/>
  <c r="X46" i="45"/>
  <c r="W46" i="45"/>
  <c r="V46" i="45"/>
  <c r="U46" i="45"/>
  <c r="T46" i="45"/>
  <c r="S46" i="45"/>
  <c r="R46" i="45"/>
  <c r="Q46" i="45"/>
  <c r="P46" i="45"/>
  <c r="O46" i="45"/>
  <c r="N46" i="45"/>
  <c r="M46" i="45"/>
  <c r="L46" i="45"/>
  <c r="K46" i="45"/>
  <c r="J46" i="45"/>
  <c r="BQ40" i="45"/>
  <c r="BP40" i="45"/>
  <c r="BO40" i="45"/>
  <c r="BN40" i="45"/>
  <c r="BM40" i="45"/>
  <c r="BL40" i="45"/>
  <c r="BK40" i="45"/>
  <c r="BJ40" i="45"/>
  <c r="BI40" i="45"/>
  <c r="BH40" i="45"/>
  <c r="BG40" i="45"/>
  <c r="BF40" i="45"/>
  <c r="BE40" i="45"/>
  <c r="BD40" i="45"/>
  <c r="BC40" i="45"/>
  <c r="BB40" i="45"/>
  <c r="BA40" i="45"/>
  <c r="AZ40" i="45"/>
  <c r="AY40" i="45"/>
  <c r="AX40" i="45"/>
  <c r="AW40" i="45"/>
  <c r="AV40" i="45"/>
  <c r="AU40" i="45"/>
  <c r="AT40" i="45"/>
  <c r="AS40" i="45"/>
  <c r="AR40" i="45"/>
  <c r="AQ40" i="45"/>
  <c r="AP40" i="45"/>
  <c r="AO40" i="45"/>
  <c r="AN40" i="45"/>
  <c r="AM40" i="45"/>
  <c r="AL40" i="45"/>
  <c r="AK40" i="45"/>
  <c r="AJ40" i="45"/>
  <c r="AI40" i="45"/>
  <c r="AH40" i="45"/>
  <c r="AG40" i="45"/>
  <c r="AF40" i="45"/>
  <c r="AE40" i="45"/>
  <c r="AD40" i="45"/>
  <c r="AC40" i="45"/>
  <c r="AB40" i="45"/>
  <c r="AA40" i="45"/>
  <c r="Z40" i="45"/>
  <c r="Y40" i="45"/>
  <c r="X40" i="45"/>
  <c r="W40" i="45"/>
  <c r="V40" i="45"/>
  <c r="U40" i="45"/>
  <c r="T40" i="45"/>
  <c r="S40" i="45"/>
  <c r="R40" i="45"/>
  <c r="Q40" i="45"/>
  <c r="P40" i="45"/>
  <c r="O40" i="45"/>
  <c r="N40" i="45"/>
  <c r="M40" i="45"/>
  <c r="L40" i="45"/>
  <c r="K40" i="45"/>
  <c r="J40" i="45"/>
  <c r="BQ34" i="45"/>
  <c r="BP34" i="45"/>
  <c r="BO34" i="45"/>
  <c r="BN34" i="45"/>
  <c r="BM34" i="45"/>
  <c r="BL34" i="45"/>
  <c r="BK34" i="45"/>
  <c r="BJ34" i="45"/>
  <c r="BI34" i="45"/>
  <c r="BH34" i="45"/>
  <c r="BG34" i="45"/>
  <c r="BF34" i="45"/>
  <c r="BE34" i="45"/>
  <c r="BD34" i="45"/>
  <c r="BC34" i="45"/>
  <c r="BB34" i="45"/>
  <c r="BA34" i="45"/>
  <c r="AZ34" i="45"/>
  <c r="AY34" i="45"/>
  <c r="AX34" i="45"/>
  <c r="AW34" i="45"/>
  <c r="AV34" i="45"/>
  <c r="AU34" i="45"/>
  <c r="AT34" i="45"/>
  <c r="AS34" i="45"/>
  <c r="AR34" i="45"/>
  <c r="AQ34" i="45"/>
  <c r="AP34" i="45"/>
  <c r="AO34" i="45"/>
  <c r="AN34" i="45"/>
  <c r="AM34" i="45"/>
  <c r="AL34" i="45"/>
  <c r="AK34" i="45"/>
  <c r="AJ34" i="45"/>
  <c r="AI34" i="45"/>
  <c r="AH34" i="45"/>
  <c r="AG34" i="45"/>
  <c r="AF34" i="45"/>
  <c r="AE34" i="45"/>
  <c r="AD34" i="45"/>
  <c r="AC34" i="45"/>
  <c r="AB34" i="45"/>
  <c r="AA34" i="45"/>
  <c r="Z34" i="45"/>
  <c r="Y34" i="45"/>
  <c r="X34" i="45"/>
  <c r="W34" i="45"/>
  <c r="V34" i="45"/>
  <c r="U34" i="45"/>
  <c r="T34" i="45"/>
  <c r="S34" i="45"/>
  <c r="R34" i="45"/>
  <c r="Q34" i="45"/>
  <c r="P34" i="45"/>
  <c r="O34" i="45"/>
  <c r="N34" i="45"/>
  <c r="M34" i="45"/>
  <c r="L34" i="45"/>
  <c r="K34" i="45"/>
  <c r="J34" i="45"/>
  <c r="BQ29" i="45"/>
  <c r="BP29" i="45"/>
  <c r="BO29" i="45"/>
  <c r="BN29" i="45"/>
  <c r="BM29" i="45"/>
  <c r="BL29" i="45"/>
  <c r="BK29" i="45"/>
  <c r="BJ29" i="45"/>
  <c r="BI29" i="45"/>
  <c r="BH29" i="45"/>
  <c r="BG29" i="45"/>
  <c r="BF29" i="45"/>
  <c r="BE29" i="45"/>
  <c r="BD29" i="45"/>
  <c r="BC29" i="45"/>
  <c r="BB29" i="45"/>
  <c r="BA29" i="45"/>
  <c r="AZ29" i="45"/>
  <c r="AY29" i="45"/>
  <c r="AX29" i="45"/>
  <c r="AW29" i="45"/>
  <c r="AV29" i="45"/>
  <c r="AU29" i="45"/>
  <c r="AT29" i="45"/>
  <c r="AS29" i="45"/>
  <c r="AR29" i="45"/>
  <c r="AQ29" i="45"/>
  <c r="AP29" i="45"/>
  <c r="AO29" i="45"/>
  <c r="AN29" i="45"/>
  <c r="AM29" i="45"/>
  <c r="AL29" i="45"/>
  <c r="AK29" i="45"/>
  <c r="AJ29" i="45"/>
  <c r="AI29" i="45"/>
  <c r="AH29" i="45"/>
  <c r="AG29" i="45"/>
  <c r="AF29" i="45"/>
  <c r="AE29" i="45"/>
  <c r="AD29" i="45"/>
  <c r="AC29" i="45"/>
  <c r="AB29" i="45"/>
  <c r="AA29" i="45"/>
  <c r="Z29" i="45"/>
  <c r="Y29" i="45"/>
  <c r="X29" i="45"/>
  <c r="W29" i="45"/>
  <c r="V29" i="45"/>
  <c r="U29" i="45"/>
  <c r="T29" i="45"/>
  <c r="S29" i="45"/>
  <c r="R29" i="45"/>
  <c r="Q29" i="45"/>
  <c r="P29" i="45"/>
  <c r="O29" i="45"/>
  <c r="N29" i="45"/>
  <c r="M29" i="45"/>
  <c r="L29" i="45"/>
  <c r="K29" i="45"/>
  <c r="J29" i="45"/>
  <c r="BQ26" i="45"/>
  <c r="BP26" i="45"/>
  <c r="BO26" i="45"/>
  <c r="BN26" i="45"/>
  <c r="BM26" i="45"/>
  <c r="BL26" i="45"/>
  <c r="BK26" i="45"/>
  <c r="BJ26" i="45"/>
  <c r="BI26" i="45"/>
  <c r="BH26" i="45"/>
  <c r="BG26" i="45"/>
  <c r="BF26" i="45"/>
  <c r="BE26" i="45"/>
  <c r="BD26" i="45"/>
  <c r="BC26" i="45"/>
  <c r="BB26" i="45"/>
  <c r="BA26" i="45"/>
  <c r="AZ26" i="45"/>
  <c r="AY26" i="45"/>
  <c r="AX26" i="45"/>
  <c r="AW26" i="45"/>
  <c r="AV26" i="45"/>
  <c r="AU26" i="45"/>
  <c r="AT26" i="45"/>
  <c r="AS26" i="45"/>
  <c r="AR26" i="45"/>
  <c r="AQ26" i="45"/>
  <c r="AP26" i="45"/>
  <c r="AO26" i="45"/>
  <c r="AN26" i="45"/>
  <c r="AM26" i="45"/>
  <c r="AL26" i="45"/>
  <c r="AK26" i="45"/>
  <c r="AJ26" i="45"/>
  <c r="AI26" i="45"/>
  <c r="AH26" i="45"/>
  <c r="AG26" i="45"/>
  <c r="AF26" i="45"/>
  <c r="AE26" i="45"/>
  <c r="AD26" i="45"/>
  <c r="AC26" i="45"/>
  <c r="AB26" i="45"/>
  <c r="AA26" i="45"/>
  <c r="Z26" i="45"/>
  <c r="Y26" i="45"/>
  <c r="X26" i="45"/>
  <c r="W26" i="45"/>
  <c r="V26" i="45"/>
  <c r="U26" i="45"/>
  <c r="T26" i="45"/>
  <c r="S26" i="45"/>
  <c r="R26" i="45"/>
  <c r="Q26" i="45"/>
  <c r="P26" i="45"/>
  <c r="O26" i="45"/>
  <c r="N26" i="45"/>
  <c r="M26" i="45"/>
  <c r="L26" i="45"/>
  <c r="K26" i="45"/>
  <c r="J26" i="45"/>
  <c r="BQ15" i="45"/>
  <c r="BP15" i="45"/>
  <c r="BO15" i="45"/>
  <c r="BN15" i="45"/>
  <c r="BM15" i="45"/>
  <c r="BL15" i="45"/>
  <c r="BK15" i="45"/>
  <c r="BJ15" i="45"/>
  <c r="BI15" i="45"/>
  <c r="BH15" i="45"/>
  <c r="BG15" i="45"/>
  <c r="BF15" i="45"/>
  <c r="BE15" i="45"/>
  <c r="BD15" i="45"/>
  <c r="BC15" i="45"/>
  <c r="BB15" i="45"/>
  <c r="BA15" i="45"/>
  <c r="AZ15" i="45"/>
  <c r="AY15" i="45"/>
  <c r="AX15" i="45"/>
  <c r="AW15" i="45"/>
  <c r="AV15" i="45"/>
  <c r="AU15" i="45"/>
  <c r="AT15" i="45"/>
  <c r="AS15" i="45"/>
  <c r="AR15" i="45"/>
  <c r="AQ15" i="45"/>
  <c r="AP15" i="45"/>
  <c r="AO15" i="45"/>
  <c r="AN15" i="45"/>
  <c r="AM15" i="45"/>
  <c r="AL15" i="45"/>
  <c r="AK15" i="45"/>
  <c r="AJ15" i="45"/>
  <c r="AI15" i="45"/>
  <c r="AH15" i="45"/>
  <c r="AG15" i="45"/>
  <c r="AF15" i="45"/>
  <c r="AE15" i="45"/>
  <c r="AD15" i="45"/>
  <c r="AC15" i="45"/>
  <c r="AB15" i="45"/>
  <c r="AA15" i="45"/>
  <c r="Z15" i="45"/>
  <c r="Y15" i="45"/>
  <c r="X15" i="45"/>
  <c r="W15" i="45"/>
  <c r="V15" i="45"/>
  <c r="U15" i="45"/>
  <c r="T15" i="45"/>
  <c r="S15" i="45"/>
  <c r="R15" i="45"/>
  <c r="Q15" i="45"/>
  <c r="P15" i="45"/>
  <c r="O15" i="45"/>
  <c r="N15" i="45"/>
  <c r="M15" i="45"/>
  <c r="L15" i="45"/>
  <c r="K15" i="45"/>
  <c r="J15" i="45"/>
  <c r="BQ12" i="45"/>
  <c r="BP12" i="45"/>
  <c r="BO12" i="45"/>
  <c r="BN12" i="45"/>
  <c r="BM12" i="45"/>
  <c r="BL12" i="45"/>
  <c r="BK12" i="45"/>
  <c r="BJ12" i="45"/>
  <c r="BI12" i="45"/>
  <c r="BH12" i="45"/>
  <c r="BG12" i="45"/>
  <c r="BF12" i="45"/>
  <c r="BE12" i="45"/>
  <c r="BD12" i="45"/>
  <c r="BC12" i="45"/>
  <c r="BB12" i="45"/>
  <c r="BA12" i="45"/>
  <c r="AZ12" i="45"/>
  <c r="AY12" i="45"/>
  <c r="AX12" i="45"/>
  <c r="AW12" i="45"/>
  <c r="AV12" i="45"/>
  <c r="AU12" i="45"/>
  <c r="AT12" i="45"/>
  <c r="AS12" i="45"/>
  <c r="AR12" i="45"/>
  <c r="AQ12" i="45"/>
  <c r="AP12" i="45"/>
  <c r="AO12" i="45"/>
  <c r="AN12" i="45"/>
  <c r="AM12" i="45"/>
  <c r="AL12" i="45"/>
  <c r="AK12" i="45"/>
  <c r="AJ12" i="45"/>
  <c r="AI12" i="45"/>
  <c r="AH12" i="45"/>
  <c r="AG12" i="45"/>
  <c r="AF12" i="45"/>
  <c r="AE12" i="45"/>
  <c r="AD12" i="45"/>
  <c r="AC12" i="45"/>
  <c r="AB12" i="45"/>
  <c r="AA12" i="45"/>
  <c r="Z12" i="45"/>
  <c r="Y12" i="45"/>
  <c r="X12" i="45"/>
  <c r="W12" i="45"/>
  <c r="V12" i="45"/>
  <c r="U12" i="45"/>
  <c r="T12" i="45"/>
  <c r="S12" i="45"/>
  <c r="R12" i="45"/>
  <c r="Q12" i="45"/>
  <c r="P12" i="45"/>
  <c r="O12" i="45"/>
  <c r="N12" i="45"/>
  <c r="M12" i="45"/>
  <c r="L12" i="45"/>
  <c r="K12" i="45"/>
  <c r="J12" i="45"/>
  <c r="B12" i="45"/>
  <c r="B11" i="45"/>
  <c r="BQ10" i="45"/>
  <c r="BP10" i="45"/>
  <c r="BO10" i="45"/>
  <c r="BN10" i="45"/>
  <c r="BM10" i="45"/>
  <c r="BL10" i="45"/>
  <c r="BK10" i="45"/>
  <c r="BJ10" i="45"/>
  <c r="BI10" i="45"/>
  <c r="BH10" i="45"/>
  <c r="BG10" i="45"/>
  <c r="BF10" i="45"/>
  <c r="BE10" i="45"/>
  <c r="BD10" i="45"/>
  <c r="BC10" i="45"/>
  <c r="BB10" i="45"/>
  <c r="BA10" i="45"/>
  <c r="AZ10" i="45"/>
  <c r="AY10" i="45"/>
  <c r="AX10" i="45"/>
  <c r="AW10" i="45"/>
  <c r="AV10" i="45"/>
  <c r="AU10" i="45"/>
  <c r="AT10" i="45"/>
  <c r="AS10" i="45"/>
  <c r="AR10" i="45"/>
  <c r="AQ10" i="45"/>
  <c r="AP10" i="45"/>
  <c r="AO10" i="45"/>
  <c r="AN10" i="45"/>
  <c r="AM10" i="45"/>
  <c r="AL10" i="45"/>
  <c r="AK10" i="45"/>
  <c r="AJ10" i="45"/>
  <c r="AI10" i="45"/>
  <c r="AH10" i="45"/>
  <c r="AG10" i="45"/>
  <c r="AF10" i="45"/>
  <c r="AE10" i="45"/>
  <c r="AD10" i="45"/>
  <c r="AC10" i="45"/>
  <c r="AB10" i="45"/>
  <c r="AA10" i="45"/>
  <c r="Z10" i="45"/>
  <c r="Y10" i="45"/>
  <c r="X10" i="45"/>
  <c r="W10" i="45"/>
  <c r="V10" i="45"/>
  <c r="U10" i="45"/>
  <c r="T10" i="45"/>
  <c r="S10" i="45"/>
  <c r="R10" i="45"/>
  <c r="Q10" i="45"/>
  <c r="P10" i="45"/>
  <c r="O10" i="45"/>
  <c r="N10" i="45"/>
  <c r="M10" i="45"/>
  <c r="L10" i="45"/>
  <c r="K10" i="45"/>
  <c r="J10" i="45"/>
  <c r="B10" i="45"/>
  <c r="B9" i="45"/>
  <c r="AS35" i="45" s="1"/>
  <c r="J8" i="45"/>
  <c r="B8" i="45"/>
  <c r="B7" i="45"/>
  <c r="B6" i="45"/>
  <c r="BQ5" i="45"/>
  <c r="BP5" i="45"/>
  <c r="BO5" i="45"/>
  <c r="BN5" i="45"/>
  <c r="BM5" i="45"/>
  <c r="BL5" i="45"/>
  <c r="BK5" i="45"/>
  <c r="BJ5" i="45"/>
  <c r="BI5" i="45"/>
  <c r="BH5" i="45"/>
  <c r="BG5" i="45"/>
  <c r="BF5" i="45"/>
  <c r="BE5" i="45"/>
  <c r="BD5" i="45"/>
  <c r="BC5" i="45"/>
  <c r="BB5" i="45"/>
  <c r="BA5" i="45"/>
  <c r="AZ5" i="45"/>
  <c r="AY5" i="45"/>
  <c r="AX5" i="45"/>
  <c r="AW5" i="45"/>
  <c r="AV5" i="45"/>
  <c r="AU5" i="45"/>
  <c r="AT5" i="45"/>
  <c r="AS5" i="45"/>
  <c r="AR5" i="45"/>
  <c r="AQ5" i="45"/>
  <c r="AP5" i="45"/>
  <c r="AO5" i="45"/>
  <c r="AN5" i="45"/>
  <c r="AM5" i="45"/>
  <c r="AL5" i="45"/>
  <c r="AK5" i="45"/>
  <c r="AJ5" i="45"/>
  <c r="AI5" i="45"/>
  <c r="AH5" i="45"/>
  <c r="AG5" i="45"/>
  <c r="AF5" i="45"/>
  <c r="AE5" i="45"/>
  <c r="AD5" i="45"/>
  <c r="AC5" i="45"/>
  <c r="AB5" i="45"/>
  <c r="AA5" i="45"/>
  <c r="Z5" i="45"/>
  <c r="Y5" i="45"/>
  <c r="X5" i="45"/>
  <c r="W5" i="45"/>
  <c r="V5" i="45"/>
  <c r="U5" i="45"/>
  <c r="T5" i="45"/>
  <c r="S5" i="45"/>
  <c r="R5" i="45"/>
  <c r="Q5" i="45"/>
  <c r="P5" i="45"/>
  <c r="O5" i="45"/>
  <c r="N5" i="45"/>
  <c r="M5" i="45"/>
  <c r="L5" i="45"/>
  <c r="K5" i="45"/>
  <c r="J5" i="45"/>
  <c r="BQ3" i="45"/>
  <c r="BP3" i="45"/>
  <c r="BO3" i="45"/>
  <c r="BN3" i="45"/>
  <c r="BM3" i="45"/>
  <c r="BL3" i="45"/>
  <c r="BK3" i="45"/>
  <c r="BJ3" i="45"/>
  <c r="BI3" i="45"/>
  <c r="BH3" i="45"/>
  <c r="BG3" i="45"/>
  <c r="BF3" i="45"/>
  <c r="BE3" i="45"/>
  <c r="BD3" i="45"/>
  <c r="BC3" i="45"/>
  <c r="BB3" i="45"/>
  <c r="BA3" i="45"/>
  <c r="AZ3" i="45"/>
  <c r="AY3" i="45"/>
  <c r="AX3" i="45"/>
  <c r="AW3" i="45"/>
  <c r="AV3" i="45"/>
  <c r="AU3" i="45"/>
  <c r="AT3" i="45"/>
  <c r="AS3" i="45"/>
  <c r="AR3" i="45"/>
  <c r="AQ3" i="45"/>
  <c r="AP3" i="45"/>
  <c r="AO3" i="45"/>
  <c r="AN3" i="45"/>
  <c r="AM3" i="45"/>
  <c r="AL3" i="45"/>
  <c r="AK3" i="45"/>
  <c r="AJ3" i="45"/>
  <c r="AI3" i="45"/>
  <c r="AH3" i="45"/>
  <c r="AG3" i="45"/>
  <c r="AF3" i="45"/>
  <c r="AE3" i="45"/>
  <c r="AD3" i="45"/>
  <c r="AC3" i="45"/>
  <c r="AB3" i="45"/>
  <c r="AA3" i="45"/>
  <c r="Z3" i="45"/>
  <c r="Y3" i="45"/>
  <c r="X3" i="45"/>
  <c r="W3" i="45"/>
  <c r="V3" i="45"/>
  <c r="U3" i="45"/>
  <c r="T3" i="45"/>
  <c r="S3" i="45"/>
  <c r="R3" i="45"/>
  <c r="Q3" i="45"/>
  <c r="P3" i="45"/>
  <c r="O3" i="45"/>
  <c r="N3" i="45"/>
  <c r="M3" i="45"/>
  <c r="L3" i="45"/>
  <c r="K3" i="45"/>
  <c r="J3" i="45"/>
  <c r="BQ283" i="44"/>
  <c r="BP283" i="44"/>
  <c r="BO283" i="44"/>
  <c r="BN283" i="44"/>
  <c r="BM283" i="44"/>
  <c r="BL283" i="44"/>
  <c r="BK283" i="44"/>
  <c r="BJ283" i="44"/>
  <c r="BI283" i="44"/>
  <c r="BH283" i="44"/>
  <c r="BG283" i="44"/>
  <c r="BF283" i="44"/>
  <c r="BE283" i="44"/>
  <c r="BD283" i="44"/>
  <c r="BC283" i="44"/>
  <c r="BB283" i="44"/>
  <c r="BA283" i="44"/>
  <c r="AZ283" i="44"/>
  <c r="AY283" i="44"/>
  <c r="AX283" i="44"/>
  <c r="AW283" i="44"/>
  <c r="AV283" i="44"/>
  <c r="AU283" i="44"/>
  <c r="AT283" i="44"/>
  <c r="AS283" i="44"/>
  <c r="AR283" i="44"/>
  <c r="AQ283" i="44"/>
  <c r="AP283" i="44"/>
  <c r="AO283" i="44"/>
  <c r="AN283" i="44"/>
  <c r="AM283" i="44"/>
  <c r="AL283" i="44"/>
  <c r="AK283" i="44"/>
  <c r="AJ283" i="44"/>
  <c r="AI283" i="44"/>
  <c r="AH283" i="44"/>
  <c r="AG283" i="44"/>
  <c r="AF283" i="44"/>
  <c r="AE283" i="44"/>
  <c r="AD283" i="44"/>
  <c r="AC283" i="44"/>
  <c r="AB283" i="44"/>
  <c r="AA283" i="44"/>
  <c r="Z283" i="44"/>
  <c r="Y283" i="44"/>
  <c r="X283" i="44"/>
  <c r="W283" i="44"/>
  <c r="V283" i="44"/>
  <c r="U283" i="44"/>
  <c r="T283" i="44"/>
  <c r="S283" i="44"/>
  <c r="R283" i="44"/>
  <c r="Q283" i="44"/>
  <c r="P283" i="44"/>
  <c r="O283" i="44"/>
  <c r="N283" i="44"/>
  <c r="M283" i="44"/>
  <c r="L283" i="44"/>
  <c r="K283" i="44"/>
  <c r="J283" i="44"/>
  <c r="BQ273" i="44"/>
  <c r="BP273" i="44"/>
  <c r="BO273" i="44"/>
  <c r="BN273" i="44"/>
  <c r="BM273" i="44"/>
  <c r="BL273" i="44"/>
  <c r="BK273" i="44"/>
  <c r="BJ273" i="44"/>
  <c r="BI273" i="44"/>
  <c r="BH273" i="44"/>
  <c r="BG273" i="44"/>
  <c r="BF273" i="44"/>
  <c r="BE273" i="44"/>
  <c r="BD273" i="44"/>
  <c r="BC273" i="44"/>
  <c r="BB273" i="44"/>
  <c r="BA273" i="44"/>
  <c r="AZ273" i="44"/>
  <c r="AY273" i="44"/>
  <c r="AX273" i="44"/>
  <c r="AW273" i="44"/>
  <c r="AV273" i="44"/>
  <c r="AU273" i="44"/>
  <c r="AT273" i="44"/>
  <c r="AS273" i="44"/>
  <c r="AR273" i="44"/>
  <c r="AQ273" i="44"/>
  <c r="AP273" i="44"/>
  <c r="AO273" i="44"/>
  <c r="AN273" i="44"/>
  <c r="AM273" i="44"/>
  <c r="AL273" i="44"/>
  <c r="AK273" i="44"/>
  <c r="AJ273" i="44"/>
  <c r="AI273" i="44"/>
  <c r="AH273" i="44"/>
  <c r="AG273" i="44"/>
  <c r="AF273" i="44"/>
  <c r="AE273" i="44"/>
  <c r="AD273" i="44"/>
  <c r="AC273" i="44"/>
  <c r="AB273" i="44"/>
  <c r="AA273" i="44"/>
  <c r="Z273" i="44"/>
  <c r="Y273" i="44"/>
  <c r="X273" i="44"/>
  <c r="W273" i="44"/>
  <c r="V273" i="44"/>
  <c r="U273" i="44"/>
  <c r="T273" i="44"/>
  <c r="S273" i="44"/>
  <c r="R273" i="44"/>
  <c r="Q273" i="44"/>
  <c r="P273" i="44"/>
  <c r="O273" i="44"/>
  <c r="N273" i="44"/>
  <c r="M273" i="44"/>
  <c r="L273" i="44"/>
  <c r="K273" i="44"/>
  <c r="J273" i="44"/>
  <c r="BQ263" i="44"/>
  <c r="BP263" i="44"/>
  <c r="BO263" i="44"/>
  <c r="BN263" i="44"/>
  <c r="BM263" i="44"/>
  <c r="BL263" i="44"/>
  <c r="BK263" i="44"/>
  <c r="BJ263" i="44"/>
  <c r="BI263" i="44"/>
  <c r="BH263" i="44"/>
  <c r="BG263" i="44"/>
  <c r="BF263" i="44"/>
  <c r="BE263" i="44"/>
  <c r="BD263" i="44"/>
  <c r="BC263" i="44"/>
  <c r="BB263" i="44"/>
  <c r="BA263" i="44"/>
  <c r="AZ263" i="44"/>
  <c r="AY263" i="44"/>
  <c r="AX263" i="44"/>
  <c r="AW263" i="44"/>
  <c r="AV263" i="44"/>
  <c r="AU263" i="44"/>
  <c r="AT263" i="44"/>
  <c r="AS263" i="44"/>
  <c r="AR263" i="44"/>
  <c r="AQ263" i="44"/>
  <c r="AP263" i="44"/>
  <c r="AO263" i="44"/>
  <c r="AN263" i="44"/>
  <c r="AM263" i="44"/>
  <c r="AL263" i="44"/>
  <c r="AK263" i="44"/>
  <c r="AJ263" i="44"/>
  <c r="AI263" i="44"/>
  <c r="AH263" i="44"/>
  <c r="AG263" i="44"/>
  <c r="AF263" i="44"/>
  <c r="AE263" i="44"/>
  <c r="AD263" i="44"/>
  <c r="AC263" i="44"/>
  <c r="AB263" i="44"/>
  <c r="AA263" i="44"/>
  <c r="Z263" i="44"/>
  <c r="Y263" i="44"/>
  <c r="X263" i="44"/>
  <c r="W263" i="44"/>
  <c r="V263" i="44"/>
  <c r="U263" i="44"/>
  <c r="T263" i="44"/>
  <c r="S263" i="44"/>
  <c r="R263" i="44"/>
  <c r="Q263" i="44"/>
  <c r="P263" i="44"/>
  <c r="O263" i="44"/>
  <c r="N263" i="44"/>
  <c r="M263" i="44"/>
  <c r="L263" i="44"/>
  <c r="K263" i="44"/>
  <c r="J263" i="44"/>
  <c r="J262" i="44"/>
  <c r="BQ253" i="44"/>
  <c r="BP253" i="44"/>
  <c r="BO253" i="44"/>
  <c r="BN253" i="44"/>
  <c r="BM253" i="44"/>
  <c r="BL253" i="44"/>
  <c r="BK253" i="44"/>
  <c r="BJ253" i="44"/>
  <c r="BI253" i="44"/>
  <c r="BH253" i="44"/>
  <c r="BG253" i="44"/>
  <c r="BF253" i="44"/>
  <c r="BE253" i="44"/>
  <c r="BD253" i="44"/>
  <c r="BC253" i="44"/>
  <c r="BB253" i="44"/>
  <c r="BA253" i="44"/>
  <c r="AZ253" i="44"/>
  <c r="AY253" i="44"/>
  <c r="AX253" i="44"/>
  <c r="AW253" i="44"/>
  <c r="AV253" i="44"/>
  <c r="AU253" i="44"/>
  <c r="AT253" i="44"/>
  <c r="AS253" i="44"/>
  <c r="AR253" i="44"/>
  <c r="AQ253" i="44"/>
  <c r="AP253" i="44"/>
  <c r="AO253" i="44"/>
  <c r="AN253" i="44"/>
  <c r="AM253" i="44"/>
  <c r="AL253" i="44"/>
  <c r="AK253" i="44"/>
  <c r="AJ253" i="44"/>
  <c r="AI253" i="44"/>
  <c r="AH253" i="44"/>
  <c r="AG253" i="44"/>
  <c r="AF253" i="44"/>
  <c r="AE253" i="44"/>
  <c r="AD253" i="44"/>
  <c r="AC253" i="44"/>
  <c r="AB253" i="44"/>
  <c r="AA253" i="44"/>
  <c r="Z253" i="44"/>
  <c r="Y253" i="44"/>
  <c r="X253" i="44"/>
  <c r="W253" i="44"/>
  <c r="V253" i="44"/>
  <c r="U253" i="44"/>
  <c r="T253" i="44"/>
  <c r="S253" i="44"/>
  <c r="R253" i="44"/>
  <c r="Q253" i="44"/>
  <c r="P253" i="44"/>
  <c r="O253" i="44"/>
  <c r="N253" i="44"/>
  <c r="M253" i="44"/>
  <c r="L253" i="44"/>
  <c r="K253" i="44"/>
  <c r="J253" i="44"/>
  <c r="BQ247" i="44"/>
  <c r="BP247" i="44"/>
  <c r="BO247" i="44"/>
  <c r="BN247" i="44"/>
  <c r="BM247" i="44"/>
  <c r="BL247" i="44"/>
  <c r="BK247" i="44"/>
  <c r="BJ247" i="44"/>
  <c r="BI247" i="44"/>
  <c r="BH247" i="44"/>
  <c r="BG247" i="44"/>
  <c r="BF247" i="44"/>
  <c r="BE247" i="44"/>
  <c r="BD247" i="44"/>
  <c r="BC247" i="44"/>
  <c r="BB247" i="44"/>
  <c r="BA247" i="44"/>
  <c r="AZ247" i="44"/>
  <c r="AY247" i="44"/>
  <c r="AX247" i="44"/>
  <c r="AW247" i="44"/>
  <c r="AV247" i="44"/>
  <c r="AU247" i="44"/>
  <c r="AT247" i="44"/>
  <c r="AS247" i="44"/>
  <c r="AR247" i="44"/>
  <c r="AQ247" i="44"/>
  <c r="AP247" i="44"/>
  <c r="AO247" i="44"/>
  <c r="AN247" i="44"/>
  <c r="AM247" i="44"/>
  <c r="AL247" i="44"/>
  <c r="AK247" i="44"/>
  <c r="AJ247" i="44"/>
  <c r="AI247" i="44"/>
  <c r="AH247" i="44"/>
  <c r="AG247" i="44"/>
  <c r="AF247" i="44"/>
  <c r="AE247" i="44"/>
  <c r="AD247" i="44"/>
  <c r="AC247" i="44"/>
  <c r="AB247" i="44"/>
  <c r="AA247" i="44"/>
  <c r="Z247" i="44"/>
  <c r="Y247" i="44"/>
  <c r="X247" i="44"/>
  <c r="W247" i="44"/>
  <c r="V247" i="44"/>
  <c r="U247" i="44"/>
  <c r="T247" i="44"/>
  <c r="S247" i="44"/>
  <c r="R247" i="44"/>
  <c r="Q247" i="44"/>
  <c r="P247" i="44"/>
  <c r="O247" i="44"/>
  <c r="N247" i="44"/>
  <c r="M247" i="44"/>
  <c r="L247" i="44"/>
  <c r="K247" i="44"/>
  <c r="J247" i="44"/>
  <c r="BQ246" i="44"/>
  <c r="BP246" i="44"/>
  <c r="BO246" i="44"/>
  <c r="BN246" i="44"/>
  <c r="BM246" i="44"/>
  <c r="BL246" i="44"/>
  <c r="BK246" i="44"/>
  <c r="BJ246" i="44"/>
  <c r="BI246" i="44"/>
  <c r="BH246" i="44"/>
  <c r="BG246" i="44"/>
  <c r="BF246" i="44"/>
  <c r="BE246" i="44"/>
  <c r="BD246" i="44"/>
  <c r="BC246" i="44"/>
  <c r="BB246" i="44"/>
  <c r="BA246" i="44"/>
  <c r="AZ246" i="44"/>
  <c r="AY246" i="44"/>
  <c r="AX246" i="44"/>
  <c r="AW246" i="44"/>
  <c r="AV246" i="44"/>
  <c r="AU246" i="44"/>
  <c r="AT246" i="44"/>
  <c r="AS246" i="44"/>
  <c r="AR246" i="44"/>
  <c r="AQ246" i="44"/>
  <c r="AP246" i="44"/>
  <c r="AO246" i="44"/>
  <c r="AN246" i="44"/>
  <c r="AM246" i="44"/>
  <c r="AL246" i="44"/>
  <c r="AK246" i="44"/>
  <c r="AJ246" i="44"/>
  <c r="AI246" i="44"/>
  <c r="AH246" i="44"/>
  <c r="AG246" i="44"/>
  <c r="AF246" i="44"/>
  <c r="AE246" i="44"/>
  <c r="AD246" i="44"/>
  <c r="AC246" i="44"/>
  <c r="AB246" i="44"/>
  <c r="AA246" i="44"/>
  <c r="Z246" i="44"/>
  <c r="Y246" i="44"/>
  <c r="X246" i="44"/>
  <c r="W246" i="44"/>
  <c r="V246" i="44"/>
  <c r="U246" i="44"/>
  <c r="T246" i="44"/>
  <c r="S246" i="44"/>
  <c r="R246" i="44"/>
  <c r="Q246" i="44"/>
  <c r="P246" i="44"/>
  <c r="O246" i="44"/>
  <c r="N246" i="44"/>
  <c r="M246" i="44"/>
  <c r="L246" i="44"/>
  <c r="K246" i="44"/>
  <c r="J246" i="44"/>
  <c r="BQ240" i="44"/>
  <c r="BP240" i="44"/>
  <c r="BO240" i="44"/>
  <c r="BN240" i="44"/>
  <c r="BM240" i="44"/>
  <c r="BL240" i="44"/>
  <c r="BK240" i="44"/>
  <c r="BJ240" i="44"/>
  <c r="BI240" i="44"/>
  <c r="BH240" i="44"/>
  <c r="BG240" i="44"/>
  <c r="BF240" i="44"/>
  <c r="BE240" i="44"/>
  <c r="BD240" i="44"/>
  <c r="BC240" i="44"/>
  <c r="BB240" i="44"/>
  <c r="BA240" i="44"/>
  <c r="AZ240" i="44"/>
  <c r="AY240" i="44"/>
  <c r="AX240" i="44"/>
  <c r="AW240" i="44"/>
  <c r="AV240" i="44"/>
  <c r="AU240" i="44"/>
  <c r="AT240" i="44"/>
  <c r="AS240" i="44"/>
  <c r="AR240" i="44"/>
  <c r="AQ240" i="44"/>
  <c r="AP240" i="44"/>
  <c r="AO240" i="44"/>
  <c r="AN240" i="44"/>
  <c r="AM240" i="44"/>
  <c r="AL240" i="44"/>
  <c r="AK240" i="44"/>
  <c r="AJ240" i="44"/>
  <c r="AI240" i="44"/>
  <c r="AH240" i="44"/>
  <c r="AG240" i="44"/>
  <c r="AF240" i="44"/>
  <c r="AE240" i="44"/>
  <c r="AD240" i="44"/>
  <c r="AC240" i="44"/>
  <c r="AB240" i="44"/>
  <c r="AA240" i="44"/>
  <c r="Z240" i="44"/>
  <c r="Y240" i="44"/>
  <c r="X240" i="44"/>
  <c r="W240" i="44"/>
  <c r="V240" i="44"/>
  <c r="U240" i="44"/>
  <c r="T240" i="44"/>
  <c r="S240" i="44"/>
  <c r="R240" i="44"/>
  <c r="Q240" i="44"/>
  <c r="P240" i="44"/>
  <c r="O240" i="44"/>
  <c r="N240" i="44"/>
  <c r="M240" i="44"/>
  <c r="L240" i="44"/>
  <c r="K240" i="44"/>
  <c r="J240" i="44"/>
  <c r="BQ234" i="44"/>
  <c r="BP234" i="44"/>
  <c r="BO234" i="44"/>
  <c r="BN234" i="44"/>
  <c r="BM234" i="44"/>
  <c r="BL234" i="44"/>
  <c r="BK234" i="44"/>
  <c r="BJ234" i="44"/>
  <c r="BI234" i="44"/>
  <c r="BH234" i="44"/>
  <c r="BG234" i="44"/>
  <c r="BF234" i="44"/>
  <c r="BE234" i="44"/>
  <c r="BD234" i="44"/>
  <c r="BC234" i="44"/>
  <c r="BB234" i="44"/>
  <c r="BA234" i="44"/>
  <c r="AZ234" i="44"/>
  <c r="AY234" i="44"/>
  <c r="AX234" i="44"/>
  <c r="AW234" i="44"/>
  <c r="AV234" i="44"/>
  <c r="AU234" i="44"/>
  <c r="AT234" i="44"/>
  <c r="AS234" i="44"/>
  <c r="AR234" i="44"/>
  <c r="AQ234" i="44"/>
  <c r="AP234" i="44"/>
  <c r="AO234" i="44"/>
  <c r="AN234" i="44"/>
  <c r="AM234" i="44"/>
  <c r="AL234" i="44"/>
  <c r="AK234" i="44"/>
  <c r="AJ234" i="44"/>
  <c r="AI234" i="44"/>
  <c r="AH234" i="44"/>
  <c r="AG234" i="44"/>
  <c r="AF234" i="44"/>
  <c r="AE234" i="44"/>
  <c r="AD234" i="44"/>
  <c r="AC234" i="44"/>
  <c r="AB234" i="44"/>
  <c r="AA234" i="44"/>
  <c r="Z234" i="44"/>
  <c r="Y234" i="44"/>
  <c r="X234" i="44"/>
  <c r="W234" i="44"/>
  <c r="V234" i="44"/>
  <c r="U234" i="44"/>
  <c r="T234" i="44"/>
  <c r="S234" i="44"/>
  <c r="R234" i="44"/>
  <c r="Q234" i="44"/>
  <c r="P234" i="44"/>
  <c r="O234" i="44"/>
  <c r="N234" i="44"/>
  <c r="M234" i="44"/>
  <c r="L234" i="44"/>
  <c r="K234" i="44"/>
  <c r="J234" i="44"/>
  <c r="BQ233" i="44"/>
  <c r="BP233" i="44"/>
  <c r="BO233" i="44"/>
  <c r="BN233" i="44"/>
  <c r="BM233" i="44"/>
  <c r="BL233" i="44"/>
  <c r="BK233" i="44"/>
  <c r="BJ233" i="44"/>
  <c r="BI233" i="44"/>
  <c r="BH233" i="44"/>
  <c r="BG233" i="44"/>
  <c r="BF233" i="44"/>
  <c r="BE233" i="44"/>
  <c r="BD233" i="44"/>
  <c r="BC233" i="44"/>
  <c r="BB233" i="44"/>
  <c r="BA233" i="44"/>
  <c r="AZ233" i="44"/>
  <c r="AY233" i="44"/>
  <c r="AX233" i="44"/>
  <c r="AW233" i="44"/>
  <c r="AV233" i="44"/>
  <c r="AU233" i="44"/>
  <c r="AT233" i="44"/>
  <c r="AS233" i="44"/>
  <c r="AR233" i="44"/>
  <c r="AQ233" i="44"/>
  <c r="AP233" i="44"/>
  <c r="AO233" i="44"/>
  <c r="AN233" i="44"/>
  <c r="AM233" i="44"/>
  <c r="AL233" i="44"/>
  <c r="AK233" i="44"/>
  <c r="AJ233" i="44"/>
  <c r="AI233" i="44"/>
  <c r="AH233" i="44"/>
  <c r="AG233" i="44"/>
  <c r="AF233" i="44"/>
  <c r="AE233" i="44"/>
  <c r="AD233" i="44"/>
  <c r="AC233" i="44"/>
  <c r="AB233" i="44"/>
  <c r="AA233" i="44"/>
  <c r="Z233" i="44"/>
  <c r="Y233" i="44"/>
  <c r="X233" i="44"/>
  <c r="W233" i="44"/>
  <c r="V233" i="44"/>
  <c r="U233" i="44"/>
  <c r="T233" i="44"/>
  <c r="S233" i="44"/>
  <c r="R233" i="44"/>
  <c r="Q233" i="44"/>
  <c r="P233" i="44"/>
  <c r="O233" i="44"/>
  <c r="N233" i="44"/>
  <c r="M233" i="44"/>
  <c r="L233" i="44"/>
  <c r="K233" i="44"/>
  <c r="J233" i="44"/>
  <c r="BQ227" i="44"/>
  <c r="BP227" i="44"/>
  <c r="BO227" i="44"/>
  <c r="BN227" i="44"/>
  <c r="BM227" i="44"/>
  <c r="BL227" i="44"/>
  <c r="BK227" i="44"/>
  <c r="BJ227" i="44"/>
  <c r="BI227" i="44"/>
  <c r="BH227" i="44"/>
  <c r="BG227" i="44"/>
  <c r="BF227" i="44"/>
  <c r="BE227" i="44"/>
  <c r="BD227" i="44"/>
  <c r="BC227" i="44"/>
  <c r="BB227" i="44"/>
  <c r="BA227" i="44"/>
  <c r="AZ227" i="44"/>
  <c r="AY227" i="44"/>
  <c r="AX227" i="44"/>
  <c r="AW227" i="44"/>
  <c r="AV227" i="44"/>
  <c r="AU227" i="44"/>
  <c r="AT227" i="44"/>
  <c r="AS227" i="44"/>
  <c r="AR227" i="44"/>
  <c r="AQ227" i="44"/>
  <c r="AP227" i="44"/>
  <c r="AO227" i="44"/>
  <c r="AN227" i="44"/>
  <c r="AM227" i="44"/>
  <c r="AL227" i="44"/>
  <c r="AK227" i="44"/>
  <c r="AJ227" i="44"/>
  <c r="AI227" i="44"/>
  <c r="AH227" i="44"/>
  <c r="AG227" i="44"/>
  <c r="AF227" i="44"/>
  <c r="AE227" i="44"/>
  <c r="AD227" i="44"/>
  <c r="AC227" i="44"/>
  <c r="AB227" i="44"/>
  <c r="AA227" i="44"/>
  <c r="Z227" i="44"/>
  <c r="Y227" i="44"/>
  <c r="X227" i="44"/>
  <c r="W227" i="44"/>
  <c r="V227" i="44"/>
  <c r="U227" i="44"/>
  <c r="T227" i="44"/>
  <c r="S227" i="44"/>
  <c r="R227" i="44"/>
  <c r="Q227" i="44"/>
  <c r="P227" i="44"/>
  <c r="O227" i="44"/>
  <c r="N227" i="44"/>
  <c r="M227" i="44"/>
  <c r="L227" i="44"/>
  <c r="K227" i="44"/>
  <c r="J227" i="44"/>
  <c r="BQ221" i="44"/>
  <c r="BP221" i="44"/>
  <c r="BO221" i="44"/>
  <c r="BN221" i="44"/>
  <c r="BM221" i="44"/>
  <c r="BL221" i="44"/>
  <c r="BK221" i="44"/>
  <c r="BJ221" i="44"/>
  <c r="BI221" i="44"/>
  <c r="BH221" i="44"/>
  <c r="BG221" i="44"/>
  <c r="BF221" i="44"/>
  <c r="BE221" i="44"/>
  <c r="BD221" i="44"/>
  <c r="BC221" i="44"/>
  <c r="BB221" i="44"/>
  <c r="BA221" i="44"/>
  <c r="AZ221" i="44"/>
  <c r="AY221" i="44"/>
  <c r="AX221" i="44"/>
  <c r="AW221" i="44"/>
  <c r="AV221" i="44"/>
  <c r="AU221" i="44"/>
  <c r="AT221" i="44"/>
  <c r="AS221" i="44"/>
  <c r="AR221" i="44"/>
  <c r="AQ221" i="44"/>
  <c r="AP221" i="44"/>
  <c r="AO221" i="44"/>
  <c r="AN221" i="44"/>
  <c r="AM221" i="44"/>
  <c r="AL221" i="44"/>
  <c r="AK221" i="44"/>
  <c r="AJ221" i="44"/>
  <c r="AI221" i="44"/>
  <c r="AH221" i="44"/>
  <c r="AG221" i="44"/>
  <c r="AF221" i="44"/>
  <c r="AE221" i="44"/>
  <c r="AD221" i="44"/>
  <c r="AC221" i="44"/>
  <c r="AB221" i="44"/>
  <c r="AA221" i="44"/>
  <c r="Z221" i="44"/>
  <c r="Y221" i="44"/>
  <c r="X221" i="44"/>
  <c r="W221" i="44"/>
  <c r="V221" i="44"/>
  <c r="U221" i="44"/>
  <c r="T221" i="44"/>
  <c r="S221" i="44"/>
  <c r="R221" i="44"/>
  <c r="Q221" i="44"/>
  <c r="P221" i="44"/>
  <c r="O221" i="44"/>
  <c r="N221" i="44"/>
  <c r="M221" i="44"/>
  <c r="L221" i="44"/>
  <c r="K221" i="44"/>
  <c r="J221" i="44"/>
  <c r="BQ220" i="44"/>
  <c r="BP220" i="44"/>
  <c r="BO220" i="44"/>
  <c r="BN220" i="44"/>
  <c r="BM220" i="44"/>
  <c r="BL220" i="44"/>
  <c r="BK220" i="44"/>
  <c r="BJ220" i="44"/>
  <c r="BI220" i="44"/>
  <c r="BH220" i="44"/>
  <c r="BG220" i="44"/>
  <c r="BF220" i="44"/>
  <c r="BE220" i="44"/>
  <c r="BD220" i="44"/>
  <c r="BC220" i="44"/>
  <c r="BB220" i="44"/>
  <c r="BA220" i="44"/>
  <c r="AZ220" i="44"/>
  <c r="AY220" i="44"/>
  <c r="AX220" i="44"/>
  <c r="AW220" i="44"/>
  <c r="AV220" i="44"/>
  <c r="AU220" i="44"/>
  <c r="AT220" i="44"/>
  <c r="AS220" i="44"/>
  <c r="AR220" i="44"/>
  <c r="AQ220" i="44"/>
  <c r="AP220" i="44"/>
  <c r="AO220" i="44"/>
  <c r="AN220" i="44"/>
  <c r="AM220" i="44"/>
  <c r="AL220" i="44"/>
  <c r="AK220" i="44"/>
  <c r="AJ220" i="44"/>
  <c r="AI220" i="44"/>
  <c r="AH220" i="44"/>
  <c r="AG220" i="44"/>
  <c r="AF220" i="44"/>
  <c r="AE220" i="44"/>
  <c r="AD220" i="44"/>
  <c r="AC220" i="44"/>
  <c r="AB220" i="44"/>
  <c r="AA220" i="44"/>
  <c r="Z220" i="44"/>
  <c r="Y220" i="44"/>
  <c r="X220" i="44"/>
  <c r="W220" i="44"/>
  <c r="V220" i="44"/>
  <c r="U220" i="44"/>
  <c r="T220" i="44"/>
  <c r="S220" i="44"/>
  <c r="R220" i="44"/>
  <c r="Q220" i="44"/>
  <c r="P220" i="44"/>
  <c r="O220" i="44"/>
  <c r="N220" i="44"/>
  <c r="M220" i="44"/>
  <c r="L220" i="44"/>
  <c r="K220" i="44"/>
  <c r="J220" i="44"/>
  <c r="BQ214" i="44"/>
  <c r="BP214" i="44"/>
  <c r="BO214" i="44"/>
  <c r="BN214" i="44"/>
  <c r="BM214" i="44"/>
  <c r="BL214" i="44"/>
  <c r="BK214" i="44"/>
  <c r="BJ214" i="44"/>
  <c r="BI214" i="44"/>
  <c r="BH214" i="44"/>
  <c r="BG214" i="44"/>
  <c r="BF214" i="44"/>
  <c r="BE214" i="44"/>
  <c r="BD214" i="44"/>
  <c r="BC214" i="44"/>
  <c r="BB214" i="44"/>
  <c r="BA214" i="44"/>
  <c r="AZ214" i="44"/>
  <c r="AY214" i="44"/>
  <c r="AX214" i="44"/>
  <c r="AW214" i="44"/>
  <c r="AV214" i="44"/>
  <c r="AU214" i="44"/>
  <c r="AT214" i="44"/>
  <c r="AS214" i="44"/>
  <c r="AR214" i="44"/>
  <c r="AQ214" i="44"/>
  <c r="AP214" i="44"/>
  <c r="AO214" i="44"/>
  <c r="AN214" i="44"/>
  <c r="AM214" i="44"/>
  <c r="AL214" i="44"/>
  <c r="AK214" i="44"/>
  <c r="AJ214" i="44"/>
  <c r="AI214" i="44"/>
  <c r="AH214" i="44"/>
  <c r="AG214" i="44"/>
  <c r="AF214" i="44"/>
  <c r="AE214" i="44"/>
  <c r="AD214" i="44"/>
  <c r="AC214" i="44"/>
  <c r="AB214" i="44"/>
  <c r="AA214" i="44"/>
  <c r="Z214" i="44"/>
  <c r="Y214" i="44"/>
  <c r="X214" i="44"/>
  <c r="W214" i="44"/>
  <c r="V214" i="44"/>
  <c r="U214" i="44"/>
  <c r="T214" i="44"/>
  <c r="S214" i="44"/>
  <c r="R214" i="44"/>
  <c r="Q214" i="44"/>
  <c r="P214" i="44"/>
  <c r="O214" i="44"/>
  <c r="N214" i="44"/>
  <c r="M214" i="44"/>
  <c r="L214" i="44"/>
  <c r="K214" i="44"/>
  <c r="J214" i="44"/>
  <c r="BQ208" i="44"/>
  <c r="BP208" i="44"/>
  <c r="BO208" i="44"/>
  <c r="BN208" i="44"/>
  <c r="BM208" i="44"/>
  <c r="BL208" i="44"/>
  <c r="BK208" i="44"/>
  <c r="BJ208" i="44"/>
  <c r="BI208" i="44"/>
  <c r="BH208" i="44"/>
  <c r="BG208" i="44"/>
  <c r="BF208" i="44"/>
  <c r="BE208" i="44"/>
  <c r="BD208" i="44"/>
  <c r="BC208" i="44"/>
  <c r="BB208" i="44"/>
  <c r="BA208" i="44"/>
  <c r="AZ208" i="44"/>
  <c r="AY208" i="44"/>
  <c r="AX208" i="44"/>
  <c r="AW208" i="44"/>
  <c r="AV208" i="44"/>
  <c r="AU208" i="44"/>
  <c r="AT208" i="44"/>
  <c r="AS208" i="44"/>
  <c r="AR208" i="44"/>
  <c r="AQ208" i="44"/>
  <c r="AP208" i="44"/>
  <c r="AO208" i="44"/>
  <c r="AN208" i="44"/>
  <c r="AM208" i="44"/>
  <c r="AL208" i="44"/>
  <c r="AK208" i="44"/>
  <c r="AJ208" i="44"/>
  <c r="AI208" i="44"/>
  <c r="AH208" i="44"/>
  <c r="AG208" i="44"/>
  <c r="AF208" i="44"/>
  <c r="AE208" i="44"/>
  <c r="AD208" i="44"/>
  <c r="AC208" i="44"/>
  <c r="AB208" i="44"/>
  <c r="AA208" i="44"/>
  <c r="Z208" i="44"/>
  <c r="Y208" i="44"/>
  <c r="X208" i="44"/>
  <c r="W208" i="44"/>
  <c r="V208" i="44"/>
  <c r="U208" i="44"/>
  <c r="T208" i="44"/>
  <c r="S208" i="44"/>
  <c r="R208" i="44"/>
  <c r="Q208" i="44"/>
  <c r="P208" i="44"/>
  <c r="O208" i="44"/>
  <c r="N208" i="44"/>
  <c r="M208" i="44"/>
  <c r="L208" i="44"/>
  <c r="K208" i="44"/>
  <c r="J208" i="44"/>
  <c r="BQ202" i="44"/>
  <c r="BP202" i="44"/>
  <c r="BO202" i="44"/>
  <c r="BN202" i="44"/>
  <c r="BM202" i="44"/>
  <c r="BL202" i="44"/>
  <c r="BK202" i="44"/>
  <c r="BJ202" i="44"/>
  <c r="BI202" i="44"/>
  <c r="BH202" i="44"/>
  <c r="BG202" i="44"/>
  <c r="BF202" i="44"/>
  <c r="BE202" i="44"/>
  <c r="BD202" i="44"/>
  <c r="BC202" i="44"/>
  <c r="BB202" i="44"/>
  <c r="BA202" i="44"/>
  <c r="AZ202" i="44"/>
  <c r="AY202" i="44"/>
  <c r="AX202" i="44"/>
  <c r="AW202" i="44"/>
  <c r="AV202" i="44"/>
  <c r="AU202" i="44"/>
  <c r="AT202" i="44"/>
  <c r="AS202" i="44"/>
  <c r="AR202" i="44"/>
  <c r="AQ202" i="44"/>
  <c r="AP202" i="44"/>
  <c r="AO202" i="44"/>
  <c r="AN202" i="44"/>
  <c r="AM202" i="44"/>
  <c r="AL202" i="44"/>
  <c r="AK202" i="44"/>
  <c r="AJ202" i="44"/>
  <c r="AI202" i="44"/>
  <c r="AH202" i="44"/>
  <c r="AG202" i="44"/>
  <c r="AF202" i="44"/>
  <c r="AE202" i="44"/>
  <c r="AD202" i="44"/>
  <c r="AC202" i="44"/>
  <c r="AB202" i="44"/>
  <c r="AA202" i="44"/>
  <c r="Z202" i="44"/>
  <c r="Y202" i="44"/>
  <c r="X202" i="44"/>
  <c r="W202" i="44"/>
  <c r="V202" i="44"/>
  <c r="U202" i="44"/>
  <c r="T202" i="44"/>
  <c r="S202" i="44"/>
  <c r="R202" i="44"/>
  <c r="Q202" i="44"/>
  <c r="P202" i="44"/>
  <c r="O202" i="44"/>
  <c r="N202" i="44"/>
  <c r="M202" i="44"/>
  <c r="L202" i="44"/>
  <c r="K202" i="44"/>
  <c r="J202" i="44"/>
  <c r="BQ197" i="44"/>
  <c r="BP197" i="44"/>
  <c r="BO197" i="44"/>
  <c r="BN197" i="44"/>
  <c r="BM197" i="44"/>
  <c r="BL197" i="44"/>
  <c r="BK197" i="44"/>
  <c r="BJ197" i="44"/>
  <c r="BI197" i="44"/>
  <c r="BH197" i="44"/>
  <c r="BG197" i="44"/>
  <c r="BF197" i="44"/>
  <c r="BE197" i="44"/>
  <c r="BD197" i="44"/>
  <c r="BC197" i="44"/>
  <c r="BB197" i="44"/>
  <c r="BA197" i="44"/>
  <c r="AZ197" i="44"/>
  <c r="AY197" i="44"/>
  <c r="AX197" i="44"/>
  <c r="AW197" i="44"/>
  <c r="AV197" i="44"/>
  <c r="AU197" i="44"/>
  <c r="AT197" i="44"/>
  <c r="AS197" i="44"/>
  <c r="AR197" i="44"/>
  <c r="AQ197" i="44"/>
  <c r="AP197" i="44"/>
  <c r="AO197" i="44"/>
  <c r="AN197" i="44"/>
  <c r="AM197" i="44"/>
  <c r="AL197" i="44"/>
  <c r="AK197" i="44"/>
  <c r="AJ197" i="44"/>
  <c r="AI197" i="44"/>
  <c r="AH197" i="44"/>
  <c r="AG197" i="44"/>
  <c r="AF197" i="44"/>
  <c r="AE197" i="44"/>
  <c r="AD197" i="44"/>
  <c r="AC197" i="44"/>
  <c r="AB197" i="44"/>
  <c r="AA197" i="44"/>
  <c r="Z197" i="44"/>
  <c r="Y197" i="44"/>
  <c r="X197" i="44"/>
  <c r="W197" i="44"/>
  <c r="V197" i="44"/>
  <c r="U197" i="44"/>
  <c r="T197" i="44"/>
  <c r="S197" i="44"/>
  <c r="R197" i="44"/>
  <c r="Q197" i="44"/>
  <c r="P197" i="44"/>
  <c r="O197" i="44"/>
  <c r="N197" i="44"/>
  <c r="M197" i="44"/>
  <c r="L197" i="44"/>
  <c r="K197" i="44"/>
  <c r="J197" i="44"/>
  <c r="BQ194" i="44"/>
  <c r="BP194" i="44"/>
  <c r="BO194" i="44"/>
  <c r="BN194" i="44"/>
  <c r="BM194" i="44"/>
  <c r="BL194" i="44"/>
  <c r="BK194" i="44"/>
  <c r="BJ194" i="44"/>
  <c r="BI194" i="44"/>
  <c r="BH194" i="44"/>
  <c r="BG194" i="44"/>
  <c r="BF194" i="44"/>
  <c r="BE194" i="44"/>
  <c r="BD194" i="44"/>
  <c r="BC194" i="44"/>
  <c r="BB194" i="44"/>
  <c r="BA194" i="44"/>
  <c r="AZ194" i="44"/>
  <c r="AY194" i="44"/>
  <c r="AX194" i="44"/>
  <c r="AW194" i="44"/>
  <c r="AV194" i="44"/>
  <c r="AU194" i="44"/>
  <c r="AT194" i="44"/>
  <c r="AS194" i="44"/>
  <c r="AR194" i="44"/>
  <c r="AQ194" i="44"/>
  <c r="AP194" i="44"/>
  <c r="AO194" i="44"/>
  <c r="AN194" i="44"/>
  <c r="AM194" i="44"/>
  <c r="AL194" i="44"/>
  <c r="AK194" i="44"/>
  <c r="AJ194" i="44"/>
  <c r="AI194" i="44"/>
  <c r="AH194" i="44"/>
  <c r="AG194" i="44"/>
  <c r="AF194" i="44"/>
  <c r="AE194" i="44"/>
  <c r="AD194" i="44"/>
  <c r="AC194" i="44"/>
  <c r="AB194" i="44"/>
  <c r="AA194" i="44"/>
  <c r="Z194" i="44"/>
  <c r="Y194" i="44"/>
  <c r="X194" i="44"/>
  <c r="W194" i="44"/>
  <c r="V194" i="44"/>
  <c r="U194" i="44"/>
  <c r="T194" i="44"/>
  <c r="S194" i="44"/>
  <c r="R194" i="44"/>
  <c r="Q194" i="44"/>
  <c r="P194" i="44"/>
  <c r="O194" i="44"/>
  <c r="N194" i="44"/>
  <c r="M194" i="44"/>
  <c r="L194" i="44"/>
  <c r="K194" i="44"/>
  <c r="J194" i="44"/>
  <c r="BQ183" i="44"/>
  <c r="BP183" i="44"/>
  <c r="BO183" i="44"/>
  <c r="BN183" i="44"/>
  <c r="BM183" i="44"/>
  <c r="BL183" i="44"/>
  <c r="BK183" i="44"/>
  <c r="BJ183" i="44"/>
  <c r="BI183" i="44"/>
  <c r="BH183" i="44"/>
  <c r="BG183" i="44"/>
  <c r="BF183" i="44"/>
  <c r="BE183" i="44"/>
  <c r="BD183" i="44"/>
  <c r="BC183" i="44"/>
  <c r="BB183" i="44"/>
  <c r="BA183" i="44"/>
  <c r="AZ183" i="44"/>
  <c r="AY183" i="44"/>
  <c r="AX183" i="44"/>
  <c r="AW183" i="44"/>
  <c r="AV183" i="44"/>
  <c r="AU183" i="44"/>
  <c r="AT183" i="44"/>
  <c r="AS183" i="44"/>
  <c r="AR183" i="44"/>
  <c r="AQ183" i="44"/>
  <c r="AP183" i="44"/>
  <c r="AO183" i="44"/>
  <c r="AN183" i="44"/>
  <c r="AM183" i="44"/>
  <c r="AL183" i="44"/>
  <c r="AK183" i="44"/>
  <c r="AJ183" i="44"/>
  <c r="AI183" i="44"/>
  <c r="AH183" i="44"/>
  <c r="AG183" i="44"/>
  <c r="AF183" i="44"/>
  <c r="AE183" i="44"/>
  <c r="AD183" i="44"/>
  <c r="AC183" i="44"/>
  <c r="AB183" i="44"/>
  <c r="AA183" i="44"/>
  <c r="Z183" i="44"/>
  <c r="Y183" i="44"/>
  <c r="X183" i="44"/>
  <c r="W183" i="44"/>
  <c r="V183" i="44"/>
  <c r="U183" i="44"/>
  <c r="T183" i="44"/>
  <c r="S183" i="44"/>
  <c r="R183" i="44"/>
  <c r="Q183" i="44"/>
  <c r="P183" i="44"/>
  <c r="O183" i="44"/>
  <c r="N183" i="44"/>
  <c r="M183" i="44"/>
  <c r="L183" i="44"/>
  <c r="K183" i="44"/>
  <c r="J183" i="44"/>
  <c r="BQ180" i="44"/>
  <c r="BP180" i="44"/>
  <c r="BO180" i="44"/>
  <c r="BN180" i="44"/>
  <c r="BM180" i="44"/>
  <c r="BL180" i="44"/>
  <c r="BK180" i="44"/>
  <c r="BJ180" i="44"/>
  <c r="BI180" i="44"/>
  <c r="BH180" i="44"/>
  <c r="BG180" i="44"/>
  <c r="BF180" i="44"/>
  <c r="BE180" i="44"/>
  <c r="BD180" i="44"/>
  <c r="BC180" i="44"/>
  <c r="BB180" i="44"/>
  <c r="BA180" i="44"/>
  <c r="AZ180" i="44"/>
  <c r="AY180" i="44"/>
  <c r="AX180" i="44"/>
  <c r="AW180" i="44"/>
  <c r="AV180" i="44"/>
  <c r="AU180" i="44"/>
  <c r="AT180" i="44"/>
  <c r="AS180" i="44"/>
  <c r="AR180" i="44"/>
  <c r="AQ180" i="44"/>
  <c r="AP180" i="44"/>
  <c r="AO180" i="44"/>
  <c r="AN180" i="44"/>
  <c r="AM180" i="44"/>
  <c r="AL180" i="44"/>
  <c r="AK180" i="44"/>
  <c r="AJ180" i="44"/>
  <c r="AI180" i="44"/>
  <c r="AH180" i="44"/>
  <c r="AG180" i="44"/>
  <c r="AF180" i="44"/>
  <c r="AE180" i="44"/>
  <c r="AD180" i="44"/>
  <c r="AC180" i="44"/>
  <c r="AB180" i="44"/>
  <c r="AA180" i="44"/>
  <c r="Z180" i="44"/>
  <c r="Y180" i="44"/>
  <c r="X180" i="44"/>
  <c r="W180" i="44"/>
  <c r="V180" i="44"/>
  <c r="U180" i="44"/>
  <c r="T180" i="44"/>
  <c r="S180" i="44"/>
  <c r="R180" i="44"/>
  <c r="Q180" i="44"/>
  <c r="P180" i="44"/>
  <c r="O180" i="44"/>
  <c r="N180" i="44"/>
  <c r="M180" i="44"/>
  <c r="L180" i="44"/>
  <c r="K180" i="44"/>
  <c r="J180" i="44"/>
  <c r="BQ178" i="44"/>
  <c r="BP178" i="44"/>
  <c r="BO178" i="44"/>
  <c r="BN178" i="44"/>
  <c r="BM178" i="44"/>
  <c r="BL178" i="44"/>
  <c r="BK178" i="44"/>
  <c r="BJ178" i="44"/>
  <c r="BI178" i="44"/>
  <c r="BH178" i="44"/>
  <c r="BG178" i="44"/>
  <c r="BF178" i="44"/>
  <c r="BE178" i="44"/>
  <c r="BD178" i="44"/>
  <c r="BC178" i="44"/>
  <c r="BB178" i="44"/>
  <c r="BA178" i="44"/>
  <c r="AZ178" i="44"/>
  <c r="AY178" i="44"/>
  <c r="AX178" i="44"/>
  <c r="AW178" i="44"/>
  <c r="AV178" i="44"/>
  <c r="AU178" i="44"/>
  <c r="AT178" i="44"/>
  <c r="AS178" i="44"/>
  <c r="AR178" i="44"/>
  <c r="AQ178" i="44"/>
  <c r="AP178" i="44"/>
  <c r="AO178" i="44"/>
  <c r="AN178" i="44"/>
  <c r="AM178" i="44"/>
  <c r="AL178" i="44"/>
  <c r="AK178" i="44"/>
  <c r="AJ178" i="44"/>
  <c r="AI178" i="44"/>
  <c r="AH178" i="44"/>
  <c r="AG178" i="44"/>
  <c r="AF178" i="44"/>
  <c r="AE178" i="44"/>
  <c r="AD178" i="44"/>
  <c r="AC178" i="44"/>
  <c r="AB178" i="44"/>
  <c r="AA178" i="44"/>
  <c r="Z178" i="44"/>
  <c r="Y178" i="44"/>
  <c r="X178" i="44"/>
  <c r="W178" i="44"/>
  <c r="V178" i="44"/>
  <c r="U178" i="44"/>
  <c r="T178" i="44"/>
  <c r="S178" i="44"/>
  <c r="R178" i="44"/>
  <c r="Q178" i="44"/>
  <c r="P178" i="44"/>
  <c r="O178" i="44"/>
  <c r="N178" i="44"/>
  <c r="M178" i="44"/>
  <c r="L178" i="44"/>
  <c r="K178" i="44"/>
  <c r="J178" i="44"/>
  <c r="BQ169" i="44"/>
  <c r="BP169" i="44"/>
  <c r="BO169" i="44"/>
  <c r="BN169" i="44"/>
  <c r="BM169" i="44"/>
  <c r="BL169" i="44"/>
  <c r="BK169" i="44"/>
  <c r="BJ169" i="44"/>
  <c r="BI169" i="44"/>
  <c r="BH169" i="44"/>
  <c r="BG169" i="44"/>
  <c r="BF169" i="44"/>
  <c r="BE169" i="44"/>
  <c r="BD169" i="44"/>
  <c r="BC169" i="44"/>
  <c r="BB169" i="44"/>
  <c r="BA169" i="44"/>
  <c r="AZ169" i="44"/>
  <c r="AY169" i="44"/>
  <c r="AX169" i="44"/>
  <c r="AW169" i="44"/>
  <c r="AV169" i="44"/>
  <c r="AU169" i="44"/>
  <c r="AT169" i="44"/>
  <c r="AS169" i="44"/>
  <c r="AR169" i="44"/>
  <c r="AQ169" i="44"/>
  <c r="AP169" i="44"/>
  <c r="AO169" i="44"/>
  <c r="AN169" i="44"/>
  <c r="AM169" i="44"/>
  <c r="AL169" i="44"/>
  <c r="AK169" i="44"/>
  <c r="AJ169" i="44"/>
  <c r="AI169" i="44"/>
  <c r="AH169" i="44"/>
  <c r="AG169" i="44"/>
  <c r="AF169" i="44"/>
  <c r="AE169" i="44"/>
  <c r="AD169" i="44"/>
  <c r="AC169" i="44"/>
  <c r="AB169" i="44"/>
  <c r="AA169" i="44"/>
  <c r="Z169" i="44"/>
  <c r="Y169" i="44"/>
  <c r="X169" i="44"/>
  <c r="W169" i="44"/>
  <c r="V169" i="44"/>
  <c r="U169" i="44"/>
  <c r="T169" i="44"/>
  <c r="S169" i="44"/>
  <c r="R169" i="44"/>
  <c r="Q169" i="44"/>
  <c r="P169" i="44"/>
  <c r="O169" i="44"/>
  <c r="N169" i="44"/>
  <c r="M169" i="44"/>
  <c r="L169" i="44"/>
  <c r="K169" i="44"/>
  <c r="J169" i="44"/>
  <c r="BQ163" i="44"/>
  <c r="BP163" i="44"/>
  <c r="BO163" i="44"/>
  <c r="BN163" i="44"/>
  <c r="BM163" i="44"/>
  <c r="BL163" i="44"/>
  <c r="BK163" i="44"/>
  <c r="BJ163" i="44"/>
  <c r="BI163" i="44"/>
  <c r="BH163" i="44"/>
  <c r="BG163" i="44"/>
  <c r="BF163" i="44"/>
  <c r="BE163" i="44"/>
  <c r="BD163" i="44"/>
  <c r="BC163" i="44"/>
  <c r="BB163" i="44"/>
  <c r="BA163" i="44"/>
  <c r="AZ163" i="44"/>
  <c r="AY163" i="44"/>
  <c r="AX163" i="44"/>
  <c r="AW163" i="44"/>
  <c r="AV163" i="44"/>
  <c r="AU163" i="44"/>
  <c r="AT163" i="44"/>
  <c r="AS163" i="44"/>
  <c r="AR163" i="44"/>
  <c r="AQ163" i="44"/>
  <c r="AP163" i="44"/>
  <c r="AO163" i="44"/>
  <c r="AN163" i="44"/>
  <c r="AM163" i="44"/>
  <c r="AL163" i="44"/>
  <c r="AK163" i="44"/>
  <c r="AJ163" i="44"/>
  <c r="AI163" i="44"/>
  <c r="AH163" i="44"/>
  <c r="AG163" i="44"/>
  <c r="AF163" i="44"/>
  <c r="AE163" i="44"/>
  <c r="AD163" i="44"/>
  <c r="AC163" i="44"/>
  <c r="AB163" i="44"/>
  <c r="AA163" i="44"/>
  <c r="Z163" i="44"/>
  <c r="Y163" i="44"/>
  <c r="X163" i="44"/>
  <c r="W163" i="44"/>
  <c r="V163" i="44"/>
  <c r="U163" i="44"/>
  <c r="T163" i="44"/>
  <c r="S163" i="44"/>
  <c r="R163" i="44"/>
  <c r="Q163" i="44"/>
  <c r="P163" i="44"/>
  <c r="O163" i="44"/>
  <c r="N163" i="44"/>
  <c r="M163" i="44"/>
  <c r="L163" i="44"/>
  <c r="K163" i="44"/>
  <c r="J163" i="44"/>
  <c r="BQ162" i="44"/>
  <c r="BP162" i="44"/>
  <c r="BO162" i="44"/>
  <c r="BN162" i="44"/>
  <c r="BM162" i="44"/>
  <c r="BL162" i="44"/>
  <c r="BK162" i="44"/>
  <c r="BJ162" i="44"/>
  <c r="BI162" i="44"/>
  <c r="BH162" i="44"/>
  <c r="BG162" i="44"/>
  <c r="BF162" i="44"/>
  <c r="BE162" i="44"/>
  <c r="BD162" i="44"/>
  <c r="BC162" i="44"/>
  <c r="BB162" i="44"/>
  <c r="BA162" i="44"/>
  <c r="AZ162" i="44"/>
  <c r="AY162" i="44"/>
  <c r="AX162" i="44"/>
  <c r="AW162" i="44"/>
  <c r="AV162" i="44"/>
  <c r="AU162" i="44"/>
  <c r="AT162" i="44"/>
  <c r="AS162" i="44"/>
  <c r="AR162" i="44"/>
  <c r="AQ162" i="44"/>
  <c r="AP162" i="44"/>
  <c r="AO162" i="44"/>
  <c r="AN162" i="44"/>
  <c r="AM162" i="44"/>
  <c r="AL162" i="44"/>
  <c r="AK162" i="44"/>
  <c r="AJ162" i="44"/>
  <c r="AI162" i="44"/>
  <c r="AH162" i="44"/>
  <c r="AG162" i="44"/>
  <c r="AF162" i="44"/>
  <c r="AE162" i="44"/>
  <c r="AD162" i="44"/>
  <c r="AC162" i="44"/>
  <c r="AB162" i="44"/>
  <c r="AA162" i="44"/>
  <c r="Z162" i="44"/>
  <c r="Y162" i="44"/>
  <c r="X162" i="44"/>
  <c r="W162" i="44"/>
  <c r="V162" i="44"/>
  <c r="U162" i="44"/>
  <c r="T162" i="44"/>
  <c r="S162" i="44"/>
  <c r="R162" i="44"/>
  <c r="Q162" i="44"/>
  <c r="P162" i="44"/>
  <c r="O162" i="44"/>
  <c r="N162" i="44"/>
  <c r="M162" i="44"/>
  <c r="L162" i="44"/>
  <c r="K162" i="44"/>
  <c r="J162" i="44"/>
  <c r="BQ156" i="44"/>
  <c r="BP156" i="44"/>
  <c r="BO156" i="44"/>
  <c r="BN156" i="44"/>
  <c r="BM156" i="44"/>
  <c r="BL156" i="44"/>
  <c r="BK156" i="44"/>
  <c r="BJ156" i="44"/>
  <c r="BI156" i="44"/>
  <c r="BH156" i="44"/>
  <c r="BG156" i="44"/>
  <c r="BF156" i="44"/>
  <c r="BE156" i="44"/>
  <c r="BD156" i="44"/>
  <c r="BC156" i="44"/>
  <c r="BB156" i="44"/>
  <c r="BA156" i="44"/>
  <c r="AZ156" i="44"/>
  <c r="AY156" i="44"/>
  <c r="AX156" i="44"/>
  <c r="AW156" i="44"/>
  <c r="AV156" i="44"/>
  <c r="AU156" i="44"/>
  <c r="AT156" i="44"/>
  <c r="AS156" i="44"/>
  <c r="AR156" i="44"/>
  <c r="AQ156" i="44"/>
  <c r="AP156" i="44"/>
  <c r="AO156" i="44"/>
  <c r="AN156" i="44"/>
  <c r="AM156" i="44"/>
  <c r="AL156" i="44"/>
  <c r="AK156" i="44"/>
  <c r="AJ156" i="44"/>
  <c r="AI156" i="44"/>
  <c r="AH156" i="44"/>
  <c r="AG156" i="44"/>
  <c r="AF156" i="44"/>
  <c r="AE156" i="44"/>
  <c r="AD156" i="44"/>
  <c r="AC156" i="44"/>
  <c r="AB156" i="44"/>
  <c r="AA156" i="44"/>
  <c r="Z156" i="44"/>
  <c r="Y156" i="44"/>
  <c r="X156" i="44"/>
  <c r="W156" i="44"/>
  <c r="V156" i="44"/>
  <c r="U156" i="44"/>
  <c r="T156" i="44"/>
  <c r="S156" i="44"/>
  <c r="R156" i="44"/>
  <c r="Q156" i="44"/>
  <c r="P156" i="44"/>
  <c r="O156" i="44"/>
  <c r="N156" i="44"/>
  <c r="M156" i="44"/>
  <c r="L156" i="44"/>
  <c r="K156" i="44"/>
  <c r="J156" i="44"/>
  <c r="BQ150" i="44"/>
  <c r="BP150" i="44"/>
  <c r="BO150" i="44"/>
  <c r="BN150" i="44"/>
  <c r="BM150" i="44"/>
  <c r="BL150" i="44"/>
  <c r="BK150" i="44"/>
  <c r="BJ150" i="44"/>
  <c r="BI150" i="44"/>
  <c r="BH150" i="44"/>
  <c r="BG150" i="44"/>
  <c r="BF150" i="44"/>
  <c r="BE150" i="44"/>
  <c r="BD150" i="44"/>
  <c r="BC150" i="44"/>
  <c r="BB150" i="44"/>
  <c r="BA150" i="44"/>
  <c r="AZ150" i="44"/>
  <c r="AY150" i="44"/>
  <c r="AX150" i="44"/>
  <c r="AW150" i="44"/>
  <c r="AV150" i="44"/>
  <c r="AU150" i="44"/>
  <c r="AT150" i="44"/>
  <c r="AS150" i="44"/>
  <c r="AR150" i="44"/>
  <c r="AQ150" i="44"/>
  <c r="AP150" i="44"/>
  <c r="AO150" i="44"/>
  <c r="AN150" i="44"/>
  <c r="AM150" i="44"/>
  <c r="AL150" i="44"/>
  <c r="AK150" i="44"/>
  <c r="AJ150" i="44"/>
  <c r="AI150" i="44"/>
  <c r="AH150" i="44"/>
  <c r="AG150" i="44"/>
  <c r="AF150" i="44"/>
  <c r="AE150" i="44"/>
  <c r="AD150" i="44"/>
  <c r="AC150" i="44"/>
  <c r="AB150" i="44"/>
  <c r="AA150" i="44"/>
  <c r="Z150" i="44"/>
  <c r="Y150" i="44"/>
  <c r="X150" i="44"/>
  <c r="W150" i="44"/>
  <c r="V150" i="44"/>
  <c r="U150" i="44"/>
  <c r="T150" i="44"/>
  <c r="S150" i="44"/>
  <c r="R150" i="44"/>
  <c r="Q150" i="44"/>
  <c r="P150" i="44"/>
  <c r="O150" i="44"/>
  <c r="N150" i="44"/>
  <c r="M150" i="44"/>
  <c r="L150" i="44"/>
  <c r="K150" i="44"/>
  <c r="J150" i="44"/>
  <c r="BQ149" i="44"/>
  <c r="BP149" i="44"/>
  <c r="BO149" i="44"/>
  <c r="BN149" i="44"/>
  <c r="BM149" i="44"/>
  <c r="BL149" i="44"/>
  <c r="BK149" i="44"/>
  <c r="BJ149" i="44"/>
  <c r="BI149" i="44"/>
  <c r="BH149" i="44"/>
  <c r="BG149" i="44"/>
  <c r="BF149" i="44"/>
  <c r="BE149" i="44"/>
  <c r="BD149" i="44"/>
  <c r="BC149" i="44"/>
  <c r="BB149" i="44"/>
  <c r="BA149" i="44"/>
  <c r="AZ149" i="44"/>
  <c r="AY149" i="44"/>
  <c r="AX149" i="44"/>
  <c r="AW149" i="44"/>
  <c r="AV149" i="44"/>
  <c r="AU149" i="44"/>
  <c r="AT149" i="44"/>
  <c r="AS149" i="44"/>
  <c r="AR149" i="44"/>
  <c r="AQ149" i="44"/>
  <c r="AP149" i="44"/>
  <c r="AO149" i="44"/>
  <c r="AN149" i="44"/>
  <c r="AM149" i="44"/>
  <c r="AL149" i="44"/>
  <c r="AK149" i="44"/>
  <c r="AJ149" i="44"/>
  <c r="AI149" i="44"/>
  <c r="AH149" i="44"/>
  <c r="AG149" i="44"/>
  <c r="AF149" i="44"/>
  <c r="AE149" i="44"/>
  <c r="AD149" i="44"/>
  <c r="AC149" i="44"/>
  <c r="AB149" i="44"/>
  <c r="AA149" i="44"/>
  <c r="Z149" i="44"/>
  <c r="Y149" i="44"/>
  <c r="X149" i="44"/>
  <c r="W149" i="44"/>
  <c r="V149" i="44"/>
  <c r="U149" i="44"/>
  <c r="T149" i="44"/>
  <c r="S149" i="44"/>
  <c r="R149" i="44"/>
  <c r="Q149" i="44"/>
  <c r="P149" i="44"/>
  <c r="O149" i="44"/>
  <c r="N149" i="44"/>
  <c r="M149" i="44"/>
  <c r="L149" i="44"/>
  <c r="K149" i="44"/>
  <c r="J149" i="44"/>
  <c r="BQ143" i="44"/>
  <c r="BP143" i="44"/>
  <c r="BO143" i="44"/>
  <c r="BN143" i="44"/>
  <c r="BM143" i="44"/>
  <c r="BL143" i="44"/>
  <c r="BK143" i="44"/>
  <c r="BJ143" i="44"/>
  <c r="BI143" i="44"/>
  <c r="BH143" i="44"/>
  <c r="BG143" i="44"/>
  <c r="BF143" i="44"/>
  <c r="BE143" i="44"/>
  <c r="BD143" i="44"/>
  <c r="BC143" i="44"/>
  <c r="BB143" i="44"/>
  <c r="BA143" i="44"/>
  <c r="AZ143" i="44"/>
  <c r="AY143" i="44"/>
  <c r="AX143" i="44"/>
  <c r="AW143" i="44"/>
  <c r="AV143" i="44"/>
  <c r="AU143" i="44"/>
  <c r="AT143" i="44"/>
  <c r="AS143" i="44"/>
  <c r="AR143" i="44"/>
  <c r="AQ143" i="44"/>
  <c r="AP143" i="44"/>
  <c r="AO143" i="44"/>
  <c r="AN143" i="44"/>
  <c r="AM143" i="44"/>
  <c r="AL143" i="44"/>
  <c r="AK143" i="44"/>
  <c r="AJ143" i="44"/>
  <c r="AI143" i="44"/>
  <c r="AH143" i="44"/>
  <c r="AG143" i="44"/>
  <c r="AF143" i="44"/>
  <c r="AE143" i="44"/>
  <c r="AD143" i="44"/>
  <c r="AC143" i="44"/>
  <c r="AB143" i="44"/>
  <c r="AA143" i="44"/>
  <c r="Z143" i="44"/>
  <c r="Y143" i="44"/>
  <c r="X143" i="44"/>
  <c r="W143" i="44"/>
  <c r="V143" i="44"/>
  <c r="U143" i="44"/>
  <c r="T143" i="44"/>
  <c r="S143" i="44"/>
  <c r="R143" i="44"/>
  <c r="Q143" i="44"/>
  <c r="P143" i="44"/>
  <c r="O143" i="44"/>
  <c r="N143" i="44"/>
  <c r="M143" i="44"/>
  <c r="L143" i="44"/>
  <c r="K143" i="44"/>
  <c r="J143" i="44"/>
  <c r="BQ137" i="44"/>
  <c r="BP137" i="44"/>
  <c r="BO137" i="44"/>
  <c r="BN137" i="44"/>
  <c r="BM137" i="44"/>
  <c r="BL137" i="44"/>
  <c r="BK137" i="44"/>
  <c r="BJ137" i="44"/>
  <c r="BI137" i="44"/>
  <c r="BH137" i="44"/>
  <c r="BG137" i="44"/>
  <c r="BF137" i="44"/>
  <c r="BE137" i="44"/>
  <c r="BD137" i="44"/>
  <c r="BC137" i="44"/>
  <c r="BB137" i="44"/>
  <c r="BA137" i="44"/>
  <c r="AZ137" i="44"/>
  <c r="AY137" i="44"/>
  <c r="AX137" i="44"/>
  <c r="AW137" i="44"/>
  <c r="AV137" i="44"/>
  <c r="AU137" i="44"/>
  <c r="AT137" i="44"/>
  <c r="AS137" i="44"/>
  <c r="AR137" i="44"/>
  <c r="AQ137" i="44"/>
  <c r="AP137" i="44"/>
  <c r="AO137" i="44"/>
  <c r="AN137" i="44"/>
  <c r="AM137" i="44"/>
  <c r="AL137" i="44"/>
  <c r="AK137" i="44"/>
  <c r="AJ137" i="44"/>
  <c r="AI137" i="44"/>
  <c r="AH137" i="44"/>
  <c r="AG137" i="44"/>
  <c r="AF137" i="44"/>
  <c r="AE137" i="44"/>
  <c r="AD137" i="44"/>
  <c r="AC137" i="44"/>
  <c r="AB137" i="44"/>
  <c r="AA137" i="44"/>
  <c r="Z137" i="44"/>
  <c r="Y137" i="44"/>
  <c r="X137" i="44"/>
  <c r="W137" i="44"/>
  <c r="V137" i="44"/>
  <c r="U137" i="44"/>
  <c r="T137" i="44"/>
  <c r="S137" i="44"/>
  <c r="R137" i="44"/>
  <c r="Q137" i="44"/>
  <c r="P137" i="44"/>
  <c r="O137" i="44"/>
  <c r="N137" i="44"/>
  <c r="M137" i="44"/>
  <c r="L137" i="44"/>
  <c r="K137" i="44"/>
  <c r="J137" i="44"/>
  <c r="BQ136" i="44"/>
  <c r="BP136" i="44"/>
  <c r="BO136" i="44"/>
  <c r="BN136" i="44"/>
  <c r="BM136" i="44"/>
  <c r="BL136" i="44"/>
  <c r="BK136" i="44"/>
  <c r="BJ136" i="44"/>
  <c r="BI136" i="44"/>
  <c r="BH136" i="44"/>
  <c r="BG136" i="44"/>
  <c r="BF136" i="44"/>
  <c r="BE136" i="44"/>
  <c r="BD136" i="44"/>
  <c r="BC136" i="44"/>
  <c r="BB136" i="44"/>
  <c r="BA136" i="44"/>
  <c r="AZ136" i="44"/>
  <c r="AY136" i="44"/>
  <c r="AX136" i="44"/>
  <c r="AW136" i="44"/>
  <c r="AV136" i="44"/>
  <c r="AU136" i="44"/>
  <c r="AT136" i="44"/>
  <c r="AS136" i="44"/>
  <c r="AR136" i="44"/>
  <c r="AQ136" i="44"/>
  <c r="AP136" i="44"/>
  <c r="AO136" i="44"/>
  <c r="AN136" i="44"/>
  <c r="AM136" i="44"/>
  <c r="AL136" i="44"/>
  <c r="AK136" i="44"/>
  <c r="AJ136" i="44"/>
  <c r="AI136" i="44"/>
  <c r="AH136" i="44"/>
  <c r="AG136" i="44"/>
  <c r="AF136" i="44"/>
  <c r="AE136" i="44"/>
  <c r="AD136" i="44"/>
  <c r="AC136" i="44"/>
  <c r="AB136" i="44"/>
  <c r="AA136" i="44"/>
  <c r="Z136" i="44"/>
  <c r="Y136" i="44"/>
  <c r="X136" i="44"/>
  <c r="W136" i="44"/>
  <c r="V136" i="44"/>
  <c r="U136" i="44"/>
  <c r="T136" i="44"/>
  <c r="S136" i="44"/>
  <c r="R136" i="44"/>
  <c r="Q136" i="44"/>
  <c r="P136" i="44"/>
  <c r="O136" i="44"/>
  <c r="N136" i="44"/>
  <c r="M136" i="44"/>
  <c r="L136" i="44"/>
  <c r="K136" i="44"/>
  <c r="J136" i="44"/>
  <c r="BQ130" i="44"/>
  <c r="BP130" i="44"/>
  <c r="BO130" i="44"/>
  <c r="BN130" i="44"/>
  <c r="BM130" i="44"/>
  <c r="BL130" i="44"/>
  <c r="BK130" i="44"/>
  <c r="BJ130" i="44"/>
  <c r="BI130" i="44"/>
  <c r="BH130" i="44"/>
  <c r="BG130" i="44"/>
  <c r="BF130" i="44"/>
  <c r="BE130" i="44"/>
  <c r="BD130" i="44"/>
  <c r="BC130" i="44"/>
  <c r="BB130" i="44"/>
  <c r="BA130" i="44"/>
  <c r="AZ130" i="44"/>
  <c r="AY130" i="44"/>
  <c r="AX130" i="44"/>
  <c r="AW130" i="44"/>
  <c r="AV130" i="44"/>
  <c r="AU130" i="44"/>
  <c r="AT130" i="44"/>
  <c r="AS130" i="44"/>
  <c r="AR130" i="44"/>
  <c r="AQ130" i="44"/>
  <c r="AP130" i="44"/>
  <c r="AO130" i="44"/>
  <c r="AN130" i="44"/>
  <c r="AM130" i="44"/>
  <c r="AL130" i="44"/>
  <c r="AK130" i="44"/>
  <c r="AJ130" i="44"/>
  <c r="AI130" i="44"/>
  <c r="AH130" i="44"/>
  <c r="AG130" i="44"/>
  <c r="AF130" i="44"/>
  <c r="AE130" i="44"/>
  <c r="AD130" i="44"/>
  <c r="AC130" i="44"/>
  <c r="AB130" i="44"/>
  <c r="AA130" i="44"/>
  <c r="Z130" i="44"/>
  <c r="Y130" i="44"/>
  <c r="X130" i="44"/>
  <c r="W130" i="44"/>
  <c r="V130" i="44"/>
  <c r="U130" i="44"/>
  <c r="T130" i="44"/>
  <c r="S130" i="44"/>
  <c r="R130" i="44"/>
  <c r="Q130" i="44"/>
  <c r="P130" i="44"/>
  <c r="O130" i="44"/>
  <c r="N130" i="44"/>
  <c r="M130" i="44"/>
  <c r="L130" i="44"/>
  <c r="K130" i="44"/>
  <c r="J130" i="44"/>
  <c r="BQ124" i="44"/>
  <c r="BP124" i="44"/>
  <c r="BO124" i="44"/>
  <c r="BN124" i="44"/>
  <c r="BM124" i="44"/>
  <c r="BL124" i="44"/>
  <c r="BK124" i="44"/>
  <c r="BJ124" i="44"/>
  <c r="BI124" i="44"/>
  <c r="BH124" i="44"/>
  <c r="BG124" i="44"/>
  <c r="BF124" i="44"/>
  <c r="BE124" i="44"/>
  <c r="BD124" i="44"/>
  <c r="BC124" i="44"/>
  <c r="BB124" i="44"/>
  <c r="BA124" i="44"/>
  <c r="AZ124" i="44"/>
  <c r="AY124" i="44"/>
  <c r="AX124" i="44"/>
  <c r="AW124" i="44"/>
  <c r="AV124" i="44"/>
  <c r="AU124" i="44"/>
  <c r="AT124" i="44"/>
  <c r="AS124" i="44"/>
  <c r="AR124" i="44"/>
  <c r="AQ124" i="44"/>
  <c r="AP124" i="44"/>
  <c r="AO124" i="44"/>
  <c r="AN124" i="44"/>
  <c r="AM124" i="44"/>
  <c r="AL124" i="44"/>
  <c r="AK124" i="44"/>
  <c r="AJ124" i="44"/>
  <c r="AI124" i="44"/>
  <c r="AH124" i="44"/>
  <c r="AG124" i="44"/>
  <c r="AF124" i="44"/>
  <c r="AE124" i="44"/>
  <c r="AD124" i="44"/>
  <c r="AC124" i="44"/>
  <c r="AB124" i="44"/>
  <c r="AA124" i="44"/>
  <c r="Z124" i="44"/>
  <c r="Y124" i="44"/>
  <c r="X124" i="44"/>
  <c r="W124" i="44"/>
  <c r="V124" i="44"/>
  <c r="U124" i="44"/>
  <c r="T124" i="44"/>
  <c r="S124" i="44"/>
  <c r="R124" i="44"/>
  <c r="Q124" i="44"/>
  <c r="P124" i="44"/>
  <c r="O124" i="44"/>
  <c r="N124" i="44"/>
  <c r="M124" i="44"/>
  <c r="L124" i="44"/>
  <c r="K124" i="44"/>
  <c r="J124" i="44"/>
  <c r="BQ118" i="44"/>
  <c r="BP118" i="44"/>
  <c r="BO118" i="44"/>
  <c r="BN118" i="44"/>
  <c r="BM118" i="44"/>
  <c r="BL118" i="44"/>
  <c r="BK118" i="44"/>
  <c r="BJ118" i="44"/>
  <c r="BI118" i="44"/>
  <c r="BH118" i="44"/>
  <c r="BG118" i="44"/>
  <c r="BF118" i="44"/>
  <c r="BE118" i="44"/>
  <c r="BD118" i="44"/>
  <c r="BC118" i="44"/>
  <c r="BB118" i="44"/>
  <c r="BA118" i="44"/>
  <c r="AZ118" i="44"/>
  <c r="AY118" i="44"/>
  <c r="AX118" i="44"/>
  <c r="AW118" i="44"/>
  <c r="AV118" i="44"/>
  <c r="AU118" i="44"/>
  <c r="AT118" i="44"/>
  <c r="AS118" i="44"/>
  <c r="AR118" i="44"/>
  <c r="AQ118" i="44"/>
  <c r="AP118" i="44"/>
  <c r="AO118" i="44"/>
  <c r="AN118" i="44"/>
  <c r="AM118" i="44"/>
  <c r="AL118" i="44"/>
  <c r="AK118" i="44"/>
  <c r="AJ118" i="44"/>
  <c r="AI118" i="44"/>
  <c r="AH118" i="44"/>
  <c r="AG118" i="44"/>
  <c r="AF118" i="44"/>
  <c r="AE118" i="44"/>
  <c r="AD118" i="44"/>
  <c r="AC118" i="44"/>
  <c r="AB118" i="44"/>
  <c r="AA118" i="44"/>
  <c r="Z118" i="44"/>
  <c r="Y118" i="44"/>
  <c r="X118" i="44"/>
  <c r="W118" i="44"/>
  <c r="V118" i="44"/>
  <c r="U118" i="44"/>
  <c r="T118" i="44"/>
  <c r="S118" i="44"/>
  <c r="R118" i="44"/>
  <c r="Q118" i="44"/>
  <c r="P118" i="44"/>
  <c r="O118" i="44"/>
  <c r="N118" i="44"/>
  <c r="M118" i="44"/>
  <c r="L118" i="44"/>
  <c r="K118" i="44"/>
  <c r="J118" i="44"/>
  <c r="BQ113" i="44"/>
  <c r="BP113" i="44"/>
  <c r="BO113" i="44"/>
  <c r="BN113" i="44"/>
  <c r="BM113" i="44"/>
  <c r="BL113" i="44"/>
  <c r="BK113" i="44"/>
  <c r="BJ113" i="44"/>
  <c r="BI113" i="44"/>
  <c r="BH113" i="44"/>
  <c r="BG113" i="44"/>
  <c r="BF113" i="44"/>
  <c r="BE113" i="44"/>
  <c r="BD113" i="44"/>
  <c r="BC113" i="44"/>
  <c r="BB113" i="44"/>
  <c r="BA113" i="44"/>
  <c r="AZ113" i="44"/>
  <c r="AY113" i="44"/>
  <c r="AX113" i="44"/>
  <c r="AW113" i="44"/>
  <c r="AV113" i="44"/>
  <c r="AU113" i="44"/>
  <c r="AT113" i="44"/>
  <c r="AS113" i="44"/>
  <c r="AR113" i="44"/>
  <c r="AQ113" i="44"/>
  <c r="AP113" i="44"/>
  <c r="AO113" i="44"/>
  <c r="AN113" i="44"/>
  <c r="AM113" i="44"/>
  <c r="AL113" i="44"/>
  <c r="AK113" i="44"/>
  <c r="AJ113" i="44"/>
  <c r="AI113" i="44"/>
  <c r="AH113" i="44"/>
  <c r="AG113" i="44"/>
  <c r="AF113" i="44"/>
  <c r="AE113" i="44"/>
  <c r="AD113" i="44"/>
  <c r="AC113" i="44"/>
  <c r="AB113" i="44"/>
  <c r="AA113" i="44"/>
  <c r="Z113" i="44"/>
  <c r="Y113" i="44"/>
  <c r="X113" i="44"/>
  <c r="W113" i="44"/>
  <c r="V113" i="44"/>
  <c r="U113" i="44"/>
  <c r="T113" i="44"/>
  <c r="S113" i="44"/>
  <c r="R113" i="44"/>
  <c r="Q113" i="44"/>
  <c r="P113" i="44"/>
  <c r="O113" i="44"/>
  <c r="N113" i="44"/>
  <c r="M113" i="44"/>
  <c r="L113" i="44"/>
  <c r="K113" i="44"/>
  <c r="J113" i="44"/>
  <c r="BQ110" i="44"/>
  <c r="BP110" i="44"/>
  <c r="BO110" i="44"/>
  <c r="BN110" i="44"/>
  <c r="BM110" i="44"/>
  <c r="BL110" i="44"/>
  <c r="BK110" i="44"/>
  <c r="BJ110" i="44"/>
  <c r="BI110" i="44"/>
  <c r="BH110" i="44"/>
  <c r="BG110" i="44"/>
  <c r="BF110" i="44"/>
  <c r="BE110" i="44"/>
  <c r="BD110" i="44"/>
  <c r="BC110" i="44"/>
  <c r="BB110" i="44"/>
  <c r="BA110" i="44"/>
  <c r="AZ110" i="44"/>
  <c r="AY110" i="44"/>
  <c r="AX110" i="44"/>
  <c r="AW110" i="44"/>
  <c r="AV110" i="44"/>
  <c r="AU110" i="44"/>
  <c r="AT110" i="44"/>
  <c r="AS110" i="44"/>
  <c r="AR110" i="44"/>
  <c r="AQ110" i="44"/>
  <c r="AP110" i="44"/>
  <c r="AO110" i="44"/>
  <c r="AN110" i="44"/>
  <c r="AM110" i="44"/>
  <c r="AL110" i="44"/>
  <c r="AK110" i="44"/>
  <c r="AJ110" i="44"/>
  <c r="AI110" i="44"/>
  <c r="AH110" i="44"/>
  <c r="AG110" i="44"/>
  <c r="AF110" i="44"/>
  <c r="AE110" i="44"/>
  <c r="AD110" i="44"/>
  <c r="AC110" i="44"/>
  <c r="AB110" i="44"/>
  <c r="AA110" i="44"/>
  <c r="Z110" i="44"/>
  <c r="Y110" i="44"/>
  <c r="X110" i="44"/>
  <c r="W110" i="44"/>
  <c r="V110" i="44"/>
  <c r="U110" i="44"/>
  <c r="T110" i="44"/>
  <c r="S110" i="44"/>
  <c r="R110" i="44"/>
  <c r="Q110" i="44"/>
  <c r="P110" i="44"/>
  <c r="O110" i="44"/>
  <c r="N110" i="44"/>
  <c r="M110" i="44"/>
  <c r="L110" i="44"/>
  <c r="K110" i="44"/>
  <c r="J110" i="44"/>
  <c r="BQ99" i="44"/>
  <c r="BP99" i="44"/>
  <c r="BO99" i="44"/>
  <c r="BN99" i="44"/>
  <c r="BM99" i="44"/>
  <c r="BL99" i="44"/>
  <c r="BK99" i="44"/>
  <c r="BJ99" i="44"/>
  <c r="BI99" i="44"/>
  <c r="BH99" i="44"/>
  <c r="BG99" i="44"/>
  <c r="BF99" i="44"/>
  <c r="BE99" i="44"/>
  <c r="BD99" i="44"/>
  <c r="BC99" i="44"/>
  <c r="BB99" i="44"/>
  <c r="BA99" i="44"/>
  <c r="AZ99" i="44"/>
  <c r="AY99" i="44"/>
  <c r="AX99" i="44"/>
  <c r="AW99" i="44"/>
  <c r="AV99" i="44"/>
  <c r="AU99" i="44"/>
  <c r="AT99" i="44"/>
  <c r="AS99" i="44"/>
  <c r="AR99" i="44"/>
  <c r="AQ99" i="44"/>
  <c r="AP99" i="44"/>
  <c r="AO99" i="44"/>
  <c r="AN99" i="44"/>
  <c r="AM99" i="44"/>
  <c r="AL99" i="44"/>
  <c r="AK99" i="44"/>
  <c r="AJ99" i="44"/>
  <c r="AI99" i="44"/>
  <c r="AH99" i="44"/>
  <c r="AG99" i="44"/>
  <c r="AF99" i="44"/>
  <c r="AE99" i="44"/>
  <c r="AD99" i="44"/>
  <c r="AC99" i="44"/>
  <c r="AB99" i="44"/>
  <c r="AA99" i="44"/>
  <c r="Z99" i="44"/>
  <c r="Y99" i="44"/>
  <c r="X99" i="44"/>
  <c r="W99" i="44"/>
  <c r="V99" i="44"/>
  <c r="U99" i="44"/>
  <c r="T99" i="44"/>
  <c r="S99" i="44"/>
  <c r="R99" i="44"/>
  <c r="Q99" i="44"/>
  <c r="P99" i="44"/>
  <c r="O99" i="44"/>
  <c r="N99" i="44"/>
  <c r="M99" i="44"/>
  <c r="L99" i="44"/>
  <c r="K99" i="44"/>
  <c r="J99" i="44"/>
  <c r="BQ96" i="44"/>
  <c r="BP96" i="44"/>
  <c r="BO96" i="44"/>
  <c r="BN96" i="44"/>
  <c r="BM96" i="44"/>
  <c r="BL96" i="44"/>
  <c r="BK96" i="44"/>
  <c r="BJ96" i="44"/>
  <c r="BI96" i="44"/>
  <c r="BH96" i="44"/>
  <c r="BG96" i="44"/>
  <c r="BF96" i="44"/>
  <c r="BE96" i="44"/>
  <c r="BD96" i="44"/>
  <c r="BC96" i="44"/>
  <c r="BB96" i="44"/>
  <c r="BA96" i="44"/>
  <c r="AZ96" i="44"/>
  <c r="AY96" i="44"/>
  <c r="AX96" i="44"/>
  <c r="AW96" i="44"/>
  <c r="AV96" i="44"/>
  <c r="AU96" i="44"/>
  <c r="AT96" i="44"/>
  <c r="AS96" i="44"/>
  <c r="AR96" i="44"/>
  <c r="AQ96" i="44"/>
  <c r="AP96" i="44"/>
  <c r="AO96" i="44"/>
  <c r="AN96" i="44"/>
  <c r="AM96" i="44"/>
  <c r="AL96" i="44"/>
  <c r="AK96" i="44"/>
  <c r="AJ96" i="44"/>
  <c r="AI96" i="44"/>
  <c r="AH96" i="44"/>
  <c r="AG96" i="44"/>
  <c r="AF96" i="44"/>
  <c r="AE96" i="44"/>
  <c r="AD96" i="44"/>
  <c r="AC96" i="44"/>
  <c r="AB96" i="44"/>
  <c r="AA96" i="44"/>
  <c r="Z96" i="44"/>
  <c r="Y96" i="44"/>
  <c r="X96" i="44"/>
  <c r="W96" i="44"/>
  <c r="V96" i="44"/>
  <c r="U96" i="44"/>
  <c r="T96" i="44"/>
  <c r="S96" i="44"/>
  <c r="R96" i="44"/>
  <c r="Q96" i="44"/>
  <c r="P96" i="44"/>
  <c r="O96" i="44"/>
  <c r="N96" i="44"/>
  <c r="M96" i="44"/>
  <c r="L96" i="44"/>
  <c r="K96" i="44"/>
  <c r="J96" i="44"/>
  <c r="BQ94" i="44"/>
  <c r="BP94" i="44"/>
  <c r="BO94" i="44"/>
  <c r="BN94" i="44"/>
  <c r="BM94" i="44"/>
  <c r="BL94" i="44"/>
  <c r="BK94" i="44"/>
  <c r="BJ94" i="44"/>
  <c r="BI94" i="44"/>
  <c r="BH94" i="44"/>
  <c r="BG94" i="44"/>
  <c r="BF94" i="44"/>
  <c r="BE94" i="44"/>
  <c r="BD94" i="44"/>
  <c r="BC94" i="44"/>
  <c r="BB94" i="44"/>
  <c r="BA94" i="44"/>
  <c r="AZ94" i="44"/>
  <c r="AY94" i="44"/>
  <c r="AX94" i="44"/>
  <c r="AW94" i="44"/>
  <c r="AV94" i="44"/>
  <c r="AU94" i="44"/>
  <c r="AT94" i="44"/>
  <c r="AS94" i="44"/>
  <c r="AR94" i="44"/>
  <c r="AQ94" i="44"/>
  <c r="AP94" i="44"/>
  <c r="AO94" i="44"/>
  <c r="AN94" i="44"/>
  <c r="AM94" i="44"/>
  <c r="AL94" i="44"/>
  <c r="AK94" i="44"/>
  <c r="AJ94" i="44"/>
  <c r="AI94" i="44"/>
  <c r="AH94" i="44"/>
  <c r="AG94" i="44"/>
  <c r="AF94" i="44"/>
  <c r="AE94" i="44"/>
  <c r="AD94" i="44"/>
  <c r="AC94" i="44"/>
  <c r="AB94" i="44"/>
  <c r="AA94" i="44"/>
  <c r="Z94" i="44"/>
  <c r="Y94" i="44"/>
  <c r="X94" i="44"/>
  <c r="W94" i="44"/>
  <c r="V94" i="44"/>
  <c r="U94" i="44"/>
  <c r="T94" i="44"/>
  <c r="S94" i="44"/>
  <c r="R94" i="44"/>
  <c r="Q94" i="44"/>
  <c r="P94" i="44"/>
  <c r="O94" i="44"/>
  <c r="N94" i="44"/>
  <c r="M94" i="44"/>
  <c r="L94" i="44"/>
  <c r="K94" i="44"/>
  <c r="J94" i="44"/>
  <c r="BQ85" i="44"/>
  <c r="BP85" i="44"/>
  <c r="BO85" i="44"/>
  <c r="BN85" i="44"/>
  <c r="BM85" i="44"/>
  <c r="BL85" i="44"/>
  <c r="BK85" i="44"/>
  <c r="BJ85" i="44"/>
  <c r="BI85" i="44"/>
  <c r="BH85" i="44"/>
  <c r="BG85" i="44"/>
  <c r="BF85" i="44"/>
  <c r="BE85" i="44"/>
  <c r="BD85" i="44"/>
  <c r="BC85" i="44"/>
  <c r="BB85" i="44"/>
  <c r="BA85" i="44"/>
  <c r="AZ85" i="44"/>
  <c r="AY85" i="44"/>
  <c r="AX85" i="44"/>
  <c r="AW85" i="44"/>
  <c r="AV85" i="44"/>
  <c r="AU85" i="44"/>
  <c r="AT85" i="44"/>
  <c r="AS85" i="44"/>
  <c r="AR85" i="44"/>
  <c r="AQ85" i="44"/>
  <c r="AP85" i="44"/>
  <c r="AO85" i="44"/>
  <c r="AN85" i="44"/>
  <c r="AM85" i="44"/>
  <c r="AL85" i="44"/>
  <c r="AK85" i="44"/>
  <c r="AJ85" i="44"/>
  <c r="AI85" i="44"/>
  <c r="AH85" i="44"/>
  <c r="AG85" i="44"/>
  <c r="AF85" i="44"/>
  <c r="AE85" i="44"/>
  <c r="AD85" i="44"/>
  <c r="AC85" i="44"/>
  <c r="AB85" i="44"/>
  <c r="AA85" i="44"/>
  <c r="Z85" i="44"/>
  <c r="Y85" i="44"/>
  <c r="X85" i="44"/>
  <c r="W85" i="44"/>
  <c r="V85" i="44"/>
  <c r="U85" i="44"/>
  <c r="T85" i="44"/>
  <c r="S85" i="44"/>
  <c r="R85" i="44"/>
  <c r="Q85" i="44"/>
  <c r="P85" i="44"/>
  <c r="O85" i="44"/>
  <c r="N85" i="44"/>
  <c r="M85" i="44"/>
  <c r="L85" i="44"/>
  <c r="K85" i="44"/>
  <c r="J85" i="44"/>
  <c r="BQ79" i="44"/>
  <c r="BP79" i="44"/>
  <c r="BO79" i="44"/>
  <c r="BN79" i="44"/>
  <c r="BM79" i="44"/>
  <c r="BL79" i="44"/>
  <c r="BK79" i="44"/>
  <c r="BJ79" i="44"/>
  <c r="BI79" i="44"/>
  <c r="BH79" i="44"/>
  <c r="BG79" i="44"/>
  <c r="BF79" i="44"/>
  <c r="BE79" i="44"/>
  <c r="BD79" i="44"/>
  <c r="BC79" i="44"/>
  <c r="BB79" i="44"/>
  <c r="BA79" i="44"/>
  <c r="AZ79" i="44"/>
  <c r="AY79" i="44"/>
  <c r="AX79" i="44"/>
  <c r="AW79" i="44"/>
  <c r="AV79" i="44"/>
  <c r="AU79" i="44"/>
  <c r="AT79" i="44"/>
  <c r="AS79" i="44"/>
  <c r="AR79" i="44"/>
  <c r="AQ79" i="44"/>
  <c r="AP79" i="44"/>
  <c r="AO79" i="44"/>
  <c r="AN79" i="44"/>
  <c r="AM79" i="44"/>
  <c r="AL79" i="44"/>
  <c r="AK79" i="44"/>
  <c r="AJ79" i="44"/>
  <c r="AI79" i="44"/>
  <c r="AH79" i="44"/>
  <c r="AG79" i="44"/>
  <c r="AF79" i="44"/>
  <c r="AE79" i="44"/>
  <c r="AD79" i="44"/>
  <c r="AC79" i="44"/>
  <c r="AB79" i="44"/>
  <c r="AA79" i="44"/>
  <c r="Z79" i="44"/>
  <c r="Y79" i="44"/>
  <c r="X79" i="44"/>
  <c r="W79" i="44"/>
  <c r="V79" i="44"/>
  <c r="U79" i="44"/>
  <c r="T79" i="44"/>
  <c r="S79" i="44"/>
  <c r="R79" i="44"/>
  <c r="Q79" i="44"/>
  <c r="P79" i="44"/>
  <c r="O79" i="44"/>
  <c r="N79" i="44"/>
  <c r="M79" i="44"/>
  <c r="L79" i="44"/>
  <c r="K79" i="44"/>
  <c r="J79" i="44"/>
  <c r="BQ78" i="44"/>
  <c r="BP78" i="44"/>
  <c r="BO78" i="44"/>
  <c r="BN78" i="44"/>
  <c r="BM78" i="44"/>
  <c r="BL78" i="44"/>
  <c r="BK78" i="44"/>
  <c r="BJ78" i="44"/>
  <c r="BI78" i="44"/>
  <c r="BH78" i="44"/>
  <c r="BG78" i="44"/>
  <c r="BF78" i="44"/>
  <c r="BE78" i="44"/>
  <c r="BD78" i="44"/>
  <c r="BC78" i="44"/>
  <c r="BB78" i="44"/>
  <c r="BA78" i="44"/>
  <c r="AZ78" i="44"/>
  <c r="AY78" i="44"/>
  <c r="AX78" i="44"/>
  <c r="AW78" i="44"/>
  <c r="AV78" i="44"/>
  <c r="AU78" i="44"/>
  <c r="AT78" i="44"/>
  <c r="AS78" i="44"/>
  <c r="AR78" i="44"/>
  <c r="AQ78" i="44"/>
  <c r="AP78" i="44"/>
  <c r="AO78" i="44"/>
  <c r="AN78" i="44"/>
  <c r="AM78" i="44"/>
  <c r="AL78" i="44"/>
  <c r="AK78" i="44"/>
  <c r="AJ78" i="44"/>
  <c r="AI78" i="44"/>
  <c r="AH78" i="44"/>
  <c r="AG78" i="44"/>
  <c r="AF78" i="44"/>
  <c r="AE78" i="44"/>
  <c r="AD78" i="44"/>
  <c r="AC78" i="44"/>
  <c r="AB78" i="44"/>
  <c r="AA78" i="44"/>
  <c r="Z78" i="44"/>
  <c r="Y78" i="44"/>
  <c r="X78" i="44"/>
  <c r="W78" i="44"/>
  <c r="V78" i="44"/>
  <c r="U78" i="44"/>
  <c r="T78" i="44"/>
  <c r="S78" i="44"/>
  <c r="R78" i="44"/>
  <c r="Q78" i="44"/>
  <c r="P78" i="44"/>
  <c r="O78" i="44"/>
  <c r="N78" i="44"/>
  <c r="M78" i="44"/>
  <c r="L78" i="44"/>
  <c r="K78" i="44"/>
  <c r="J78" i="44"/>
  <c r="BQ72" i="44"/>
  <c r="BP72" i="44"/>
  <c r="BO72" i="44"/>
  <c r="BN72" i="44"/>
  <c r="BM72" i="44"/>
  <c r="BL72" i="44"/>
  <c r="BK72" i="44"/>
  <c r="BJ72" i="44"/>
  <c r="BI72" i="44"/>
  <c r="BH72" i="44"/>
  <c r="BG72" i="44"/>
  <c r="BF72" i="44"/>
  <c r="BE72" i="44"/>
  <c r="BD72" i="44"/>
  <c r="BC72" i="44"/>
  <c r="BB72" i="44"/>
  <c r="BA72" i="44"/>
  <c r="AZ72" i="44"/>
  <c r="AY72" i="44"/>
  <c r="AX72" i="44"/>
  <c r="AW72" i="44"/>
  <c r="AV72" i="44"/>
  <c r="AU72" i="44"/>
  <c r="AT72" i="44"/>
  <c r="AS72" i="44"/>
  <c r="AR72" i="44"/>
  <c r="AQ72" i="44"/>
  <c r="AP72" i="44"/>
  <c r="AO72" i="44"/>
  <c r="AN72" i="44"/>
  <c r="AM72" i="44"/>
  <c r="AL72" i="44"/>
  <c r="AK72" i="44"/>
  <c r="AJ72" i="44"/>
  <c r="AI72" i="44"/>
  <c r="AH72" i="44"/>
  <c r="AG72" i="44"/>
  <c r="AF72" i="44"/>
  <c r="AE72" i="44"/>
  <c r="AD72" i="44"/>
  <c r="AC72" i="44"/>
  <c r="AB72" i="44"/>
  <c r="AA72" i="44"/>
  <c r="Z72" i="44"/>
  <c r="Y72" i="44"/>
  <c r="X72" i="44"/>
  <c r="W72" i="44"/>
  <c r="V72" i="44"/>
  <c r="U72" i="44"/>
  <c r="T72" i="44"/>
  <c r="S72" i="44"/>
  <c r="R72" i="44"/>
  <c r="Q72" i="44"/>
  <c r="P72" i="44"/>
  <c r="O72" i="44"/>
  <c r="N72" i="44"/>
  <c r="M72" i="44"/>
  <c r="L72" i="44"/>
  <c r="K72" i="44"/>
  <c r="J72" i="44"/>
  <c r="BQ66" i="44"/>
  <c r="BP66" i="44"/>
  <c r="BO66" i="44"/>
  <c r="BN66" i="44"/>
  <c r="BM66" i="44"/>
  <c r="BL66" i="44"/>
  <c r="BK66" i="44"/>
  <c r="BJ66" i="44"/>
  <c r="BI66" i="44"/>
  <c r="BH66" i="44"/>
  <c r="BG66" i="44"/>
  <c r="BF66" i="44"/>
  <c r="BE66" i="44"/>
  <c r="BD66" i="44"/>
  <c r="BC66" i="44"/>
  <c r="BB66" i="44"/>
  <c r="BA66" i="44"/>
  <c r="AZ66" i="44"/>
  <c r="AY66" i="44"/>
  <c r="AX66" i="44"/>
  <c r="AW66" i="44"/>
  <c r="AV66" i="44"/>
  <c r="AU66" i="44"/>
  <c r="AT66" i="44"/>
  <c r="AS66" i="44"/>
  <c r="AR66" i="44"/>
  <c r="AQ66" i="44"/>
  <c r="AP66" i="44"/>
  <c r="AO66" i="44"/>
  <c r="AN66" i="44"/>
  <c r="AM66" i="44"/>
  <c r="AL66" i="44"/>
  <c r="AK66" i="44"/>
  <c r="AJ66" i="44"/>
  <c r="AI66" i="44"/>
  <c r="AH66" i="44"/>
  <c r="AG66" i="44"/>
  <c r="AF66" i="44"/>
  <c r="AE66" i="44"/>
  <c r="AD66" i="44"/>
  <c r="AC66" i="44"/>
  <c r="AB66" i="44"/>
  <c r="AA66" i="44"/>
  <c r="Z66" i="44"/>
  <c r="Y66" i="44"/>
  <c r="X66" i="44"/>
  <c r="W66" i="44"/>
  <c r="V66" i="44"/>
  <c r="U66" i="44"/>
  <c r="T66" i="44"/>
  <c r="S66" i="44"/>
  <c r="R66" i="44"/>
  <c r="Q66" i="44"/>
  <c r="P66" i="44"/>
  <c r="O66" i="44"/>
  <c r="N66" i="44"/>
  <c r="M66" i="44"/>
  <c r="L66" i="44"/>
  <c r="K66" i="44"/>
  <c r="J66" i="44"/>
  <c r="BQ65" i="44"/>
  <c r="BP65" i="44"/>
  <c r="BO65" i="44"/>
  <c r="BN65" i="44"/>
  <c r="BM65" i="44"/>
  <c r="BL65" i="44"/>
  <c r="BK65" i="44"/>
  <c r="BJ65" i="44"/>
  <c r="BI65" i="44"/>
  <c r="BH65" i="44"/>
  <c r="BG65" i="44"/>
  <c r="BF65" i="44"/>
  <c r="BE65" i="44"/>
  <c r="BD65" i="44"/>
  <c r="BC65" i="44"/>
  <c r="BB65" i="44"/>
  <c r="BA65" i="44"/>
  <c r="AZ65" i="44"/>
  <c r="AY65" i="44"/>
  <c r="AX65" i="44"/>
  <c r="AW65" i="44"/>
  <c r="AV65" i="44"/>
  <c r="AU65" i="44"/>
  <c r="AT65" i="44"/>
  <c r="AS65" i="44"/>
  <c r="AR65" i="44"/>
  <c r="AQ65" i="44"/>
  <c r="AP65" i="44"/>
  <c r="AO65" i="44"/>
  <c r="AN65" i="44"/>
  <c r="AM65" i="44"/>
  <c r="AL65" i="44"/>
  <c r="AK65" i="44"/>
  <c r="AJ65" i="44"/>
  <c r="AI65" i="44"/>
  <c r="AH65" i="44"/>
  <c r="AG65" i="44"/>
  <c r="AF65" i="44"/>
  <c r="AE65" i="44"/>
  <c r="AD65" i="44"/>
  <c r="AC65" i="44"/>
  <c r="AB65" i="44"/>
  <c r="AA65" i="44"/>
  <c r="Z65" i="44"/>
  <c r="Y65" i="44"/>
  <c r="X65" i="44"/>
  <c r="W65" i="44"/>
  <c r="V65" i="44"/>
  <c r="U65" i="44"/>
  <c r="T65" i="44"/>
  <c r="S65" i="44"/>
  <c r="R65" i="44"/>
  <c r="Q65" i="44"/>
  <c r="P65" i="44"/>
  <c r="O65" i="44"/>
  <c r="N65" i="44"/>
  <c r="M65" i="44"/>
  <c r="L65" i="44"/>
  <c r="K65" i="44"/>
  <c r="J65" i="44"/>
  <c r="BQ59" i="44"/>
  <c r="BP59" i="44"/>
  <c r="BO59" i="44"/>
  <c r="BN59" i="44"/>
  <c r="BM59" i="44"/>
  <c r="BL59" i="44"/>
  <c r="BK59" i="44"/>
  <c r="BJ59" i="44"/>
  <c r="BI59" i="44"/>
  <c r="BH59" i="44"/>
  <c r="BG59" i="44"/>
  <c r="BF59" i="44"/>
  <c r="BE59" i="44"/>
  <c r="BD59" i="44"/>
  <c r="BC59" i="44"/>
  <c r="BB59" i="44"/>
  <c r="BA59" i="44"/>
  <c r="AZ59" i="44"/>
  <c r="AY59" i="44"/>
  <c r="AX59" i="44"/>
  <c r="AW59" i="44"/>
  <c r="AV59" i="44"/>
  <c r="AU59" i="44"/>
  <c r="AT59" i="44"/>
  <c r="AS59" i="44"/>
  <c r="AR59" i="44"/>
  <c r="AQ59" i="44"/>
  <c r="AP59" i="44"/>
  <c r="AO59" i="44"/>
  <c r="AN59" i="44"/>
  <c r="AM59" i="44"/>
  <c r="AL59" i="44"/>
  <c r="AK59" i="44"/>
  <c r="AJ59" i="44"/>
  <c r="AI59" i="44"/>
  <c r="AH59" i="44"/>
  <c r="AG59" i="44"/>
  <c r="AF59" i="44"/>
  <c r="AE59" i="44"/>
  <c r="AD59" i="44"/>
  <c r="AC59" i="44"/>
  <c r="AB59" i="44"/>
  <c r="AA59" i="44"/>
  <c r="Z59" i="44"/>
  <c r="Y59" i="44"/>
  <c r="X59" i="44"/>
  <c r="W59" i="44"/>
  <c r="V59" i="44"/>
  <c r="U59" i="44"/>
  <c r="T59" i="44"/>
  <c r="S59" i="44"/>
  <c r="R59" i="44"/>
  <c r="Q59" i="44"/>
  <c r="P59" i="44"/>
  <c r="O59" i="44"/>
  <c r="N59" i="44"/>
  <c r="M59" i="44"/>
  <c r="L59" i="44"/>
  <c r="K59" i="44"/>
  <c r="J59" i="44"/>
  <c r="BQ53" i="44"/>
  <c r="BP53" i="44"/>
  <c r="BO53" i="44"/>
  <c r="BN53" i="44"/>
  <c r="BM53" i="44"/>
  <c r="BL53" i="44"/>
  <c r="BK53" i="44"/>
  <c r="BJ53" i="44"/>
  <c r="BI53" i="44"/>
  <c r="BH53" i="44"/>
  <c r="BG53" i="44"/>
  <c r="BF53" i="44"/>
  <c r="BE53" i="44"/>
  <c r="BD53" i="44"/>
  <c r="BC53" i="44"/>
  <c r="BB53" i="44"/>
  <c r="BA53" i="44"/>
  <c r="AZ53" i="44"/>
  <c r="AY53" i="44"/>
  <c r="AX53" i="44"/>
  <c r="AW53" i="44"/>
  <c r="AV53" i="44"/>
  <c r="AU53" i="44"/>
  <c r="AT53" i="44"/>
  <c r="AS53" i="44"/>
  <c r="AR53" i="44"/>
  <c r="AQ53" i="44"/>
  <c r="AP53" i="44"/>
  <c r="AO53" i="44"/>
  <c r="AN53" i="44"/>
  <c r="AM53" i="44"/>
  <c r="AL53" i="44"/>
  <c r="AK53" i="44"/>
  <c r="AJ53" i="44"/>
  <c r="AI53" i="44"/>
  <c r="AH53" i="44"/>
  <c r="AG53" i="44"/>
  <c r="AF53" i="44"/>
  <c r="AE53" i="44"/>
  <c r="AD53" i="44"/>
  <c r="AC53" i="44"/>
  <c r="AB53" i="44"/>
  <c r="AA53" i="44"/>
  <c r="Z53" i="44"/>
  <c r="Y53" i="44"/>
  <c r="X53" i="44"/>
  <c r="W53" i="44"/>
  <c r="V53" i="44"/>
  <c r="U53" i="44"/>
  <c r="T53" i="44"/>
  <c r="S53" i="44"/>
  <c r="R53" i="44"/>
  <c r="Q53" i="44"/>
  <c r="P53" i="44"/>
  <c r="O53" i="44"/>
  <c r="N53" i="44"/>
  <c r="M53" i="44"/>
  <c r="L53" i="44"/>
  <c r="K53" i="44"/>
  <c r="J53" i="44"/>
  <c r="BQ52" i="44"/>
  <c r="BP52" i="44"/>
  <c r="BO52" i="44"/>
  <c r="BN52" i="44"/>
  <c r="BM52" i="44"/>
  <c r="BL52" i="44"/>
  <c r="BK52" i="44"/>
  <c r="BJ52" i="44"/>
  <c r="BI52" i="44"/>
  <c r="BH52" i="44"/>
  <c r="BG52" i="44"/>
  <c r="BF52" i="44"/>
  <c r="BE52" i="44"/>
  <c r="BD52" i="44"/>
  <c r="BC52" i="44"/>
  <c r="BB52" i="44"/>
  <c r="BA52" i="44"/>
  <c r="AZ52" i="44"/>
  <c r="AY52" i="44"/>
  <c r="AX52" i="44"/>
  <c r="AW52" i="44"/>
  <c r="AV52" i="44"/>
  <c r="AU52" i="44"/>
  <c r="AT52" i="44"/>
  <c r="AS52" i="44"/>
  <c r="AR52" i="44"/>
  <c r="AQ52" i="44"/>
  <c r="AP52" i="44"/>
  <c r="AO52" i="44"/>
  <c r="AN52" i="44"/>
  <c r="AM52" i="44"/>
  <c r="AL52" i="44"/>
  <c r="AK52" i="44"/>
  <c r="AJ52" i="44"/>
  <c r="AI52" i="44"/>
  <c r="AH52" i="44"/>
  <c r="AG52" i="44"/>
  <c r="AF52" i="44"/>
  <c r="AE52" i="44"/>
  <c r="AD52" i="44"/>
  <c r="AC52" i="44"/>
  <c r="AB52" i="44"/>
  <c r="AA52" i="44"/>
  <c r="Z52" i="44"/>
  <c r="Y52" i="44"/>
  <c r="X52" i="44"/>
  <c r="W52" i="44"/>
  <c r="V52" i="44"/>
  <c r="U52" i="44"/>
  <c r="T52" i="44"/>
  <c r="S52" i="44"/>
  <c r="R52" i="44"/>
  <c r="Q52" i="44"/>
  <c r="P52" i="44"/>
  <c r="O52" i="44"/>
  <c r="N52" i="44"/>
  <c r="M52" i="44"/>
  <c r="L52" i="44"/>
  <c r="K52" i="44"/>
  <c r="J52" i="44"/>
  <c r="BQ46" i="44"/>
  <c r="BP46" i="44"/>
  <c r="BO46" i="44"/>
  <c r="BN46" i="44"/>
  <c r="BM46" i="44"/>
  <c r="BL46" i="44"/>
  <c r="BK46" i="44"/>
  <c r="BJ46" i="44"/>
  <c r="BI46" i="44"/>
  <c r="BH46" i="44"/>
  <c r="BG46" i="44"/>
  <c r="BF46" i="44"/>
  <c r="BE46" i="44"/>
  <c r="BD46" i="44"/>
  <c r="BC46" i="44"/>
  <c r="BB46" i="44"/>
  <c r="BA46" i="44"/>
  <c r="AZ46" i="44"/>
  <c r="AY46" i="44"/>
  <c r="AX46" i="44"/>
  <c r="AW46" i="44"/>
  <c r="AV46" i="44"/>
  <c r="AU46" i="44"/>
  <c r="AT46" i="44"/>
  <c r="AS46" i="44"/>
  <c r="AR46" i="44"/>
  <c r="AQ46" i="44"/>
  <c r="AP46" i="44"/>
  <c r="AO46" i="44"/>
  <c r="AN46" i="44"/>
  <c r="AM46" i="44"/>
  <c r="AL46"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BQ40" i="44"/>
  <c r="BP40" i="44"/>
  <c r="BO40" i="44"/>
  <c r="BN40" i="44"/>
  <c r="BM40" i="44"/>
  <c r="BL40" i="44"/>
  <c r="BK40" i="44"/>
  <c r="BJ40" i="44"/>
  <c r="BI40" i="44"/>
  <c r="BH40" i="44"/>
  <c r="BG40" i="44"/>
  <c r="BF40" i="44"/>
  <c r="BE40" i="44"/>
  <c r="BD40" i="44"/>
  <c r="BC40" i="44"/>
  <c r="BB40" i="44"/>
  <c r="BA40" i="44"/>
  <c r="AZ40" i="44"/>
  <c r="AY40" i="44"/>
  <c r="AX40" i="44"/>
  <c r="AW40" i="44"/>
  <c r="AV40" i="44"/>
  <c r="AU40" i="44"/>
  <c r="AT40" i="44"/>
  <c r="AS40" i="44"/>
  <c r="AR40" i="44"/>
  <c r="AQ40" i="44"/>
  <c r="AP40" i="44"/>
  <c r="AO40" i="44"/>
  <c r="AN40" i="44"/>
  <c r="AM40" i="44"/>
  <c r="AL40" i="44"/>
  <c r="AK40" i="44"/>
  <c r="AJ40" i="44"/>
  <c r="AI40" i="44"/>
  <c r="AH40" i="44"/>
  <c r="AG40" i="44"/>
  <c r="AF40" i="44"/>
  <c r="AE40" i="44"/>
  <c r="AD40" i="44"/>
  <c r="AC40" i="44"/>
  <c r="AB40" i="44"/>
  <c r="AA40" i="44"/>
  <c r="Z40" i="44"/>
  <c r="Y40" i="44"/>
  <c r="X40" i="44"/>
  <c r="W40" i="44"/>
  <c r="V40" i="44"/>
  <c r="U40" i="44"/>
  <c r="T40" i="44"/>
  <c r="S40" i="44"/>
  <c r="R40" i="44"/>
  <c r="Q40" i="44"/>
  <c r="P40" i="44"/>
  <c r="O40" i="44"/>
  <c r="N40" i="44"/>
  <c r="M40" i="44"/>
  <c r="L40" i="44"/>
  <c r="K40" i="44"/>
  <c r="J40" i="44"/>
  <c r="BQ34" i="44"/>
  <c r="BP34" i="44"/>
  <c r="BO34" i="44"/>
  <c r="BN34" i="44"/>
  <c r="BM34" i="44"/>
  <c r="BL34" i="44"/>
  <c r="BK34" i="44"/>
  <c r="BJ34" i="44"/>
  <c r="BI34" i="44"/>
  <c r="BH34" i="44"/>
  <c r="BG34" i="44"/>
  <c r="BF34" i="44"/>
  <c r="BE34" i="44"/>
  <c r="BD34" i="44"/>
  <c r="BC34" i="44"/>
  <c r="BB34" i="44"/>
  <c r="BA34" i="44"/>
  <c r="AZ34" i="44"/>
  <c r="AY34" i="44"/>
  <c r="AX34" i="44"/>
  <c r="AW34" i="44"/>
  <c r="AV34" i="44"/>
  <c r="AU34" i="44"/>
  <c r="AT34" i="44"/>
  <c r="AS34" i="44"/>
  <c r="AR34" i="44"/>
  <c r="AQ34" i="44"/>
  <c r="AP34" i="44"/>
  <c r="AO34" i="44"/>
  <c r="AN34" i="44"/>
  <c r="AM34" i="44"/>
  <c r="AL34" i="44"/>
  <c r="AK34" i="44"/>
  <c r="AJ34" i="44"/>
  <c r="AI34" i="44"/>
  <c r="AH34" i="44"/>
  <c r="AG34" i="44"/>
  <c r="AF34" i="44"/>
  <c r="AE34" i="44"/>
  <c r="AD34" i="44"/>
  <c r="AC34" i="44"/>
  <c r="AB34" i="44"/>
  <c r="AA34" i="44"/>
  <c r="Z34" i="44"/>
  <c r="Y34" i="44"/>
  <c r="X34" i="44"/>
  <c r="W34" i="44"/>
  <c r="V34" i="44"/>
  <c r="U34" i="44"/>
  <c r="T34" i="44"/>
  <c r="S34" i="44"/>
  <c r="R34" i="44"/>
  <c r="Q34" i="44"/>
  <c r="P34" i="44"/>
  <c r="O34" i="44"/>
  <c r="N34" i="44"/>
  <c r="M34" i="44"/>
  <c r="L34" i="44"/>
  <c r="K34" i="44"/>
  <c r="J34" i="44"/>
  <c r="BQ29" i="44"/>
  <c r="BP29" i="44"/>
  <c r="BO29" i="44"/>
  <c r="BN29" i="44"/>
  <c r="BM29" i="44"/>
  <c r="BL29" i="44"/>
  <c r="BK29" i="44"/>
  <c r="BJ29" i="44"/>
  <c r="BI29" i="44"/>
  <c r="BH29" i="44"/>
  <c r="BG29" i="44"/>
  <c r="BF29" i="44"/>
  <c r="BE29" i="44"/>
  <c r="BD29" i="44"/>
  <c r="BC29" i="44"/>
  <c r="BB29" i="44"/>
  <c r="BA29" i="44"/>
  <c r="AZ29" i="44"/>
  <c r="AY29" i="44"/>
  <c r="AX29" i="44"/>
  <c r="AW29" i="44"/>
  <c r="AV29" i="44"/>
  <c r="AU29" i="44"/>
  <c r="AT29" i="44"/>
  <c r="AS29" i="44"/>
  <c r="AR29" i="44"/>
  <c r="AQ29" i="44"/>
  <c r="AP29" i="44"/>
  <c r="AO29" i="44"/>
  <c r="AN29" i="44"/>
  <c r="AM29" i="44"/>
  <c r="AL29" i="44"/>
  <c r="AK29" i="44"/>
  <c r="AJ29" i="44"/>
  <c r="AI29" i="44"/>
  <c r="AH29" i="44"/>
  <c r="AG29" i="44"/>
  <c r="AF29" i="44"/>
  <c r="AE29" i="44"/>
  <c r="AD29" i="44"/>
  <c r="AC29" i="44"/>
  <c r="AB29" i="44"/>
  <c r="AA29" i="44"/>
  <c r="Z29" i="44"/>
  <c r="Y29" i="44"/>
  <c r="X29" i="44"/>
  <c r="W29" i="44"/>
  <c r="V29" i="44"/>
  <c r="U29" i="44"/>
  <c r="T29" i="44"/>
  <c r="S29" i="44"/>
  <c r="R29" i="44"/>
  <c r="Q29" i="44"/>
  <c r="P29" i="44"/>
  <c r="O29" i="44"/>
  <c r="N29" i="44"/>
  <c r="M29" i="44"/>
  <c r="L29" i="44"/>
  <c r="K29" i="44"/>
  <c r="J29" i="44"/>
  <c r="BQ26" i="44"/>
  <c r="BP26" i="44"/>
  <c r="BO26" i="44"/>
  <c r="BN26" i="44"/>
  <c r="BM26" i="44"/>
  <c r="BL26" i="44"/>
  <c r="BK26" i="44"/>
  <c r="BJ26" i="44"/>
  <c r="BI26" i="44"/>
  <c r="BH26" i="44"/>
  <c r="BG26" i="44"/>
  <c r="BF26" i="44"/>
  <c r="BE26" i="44"/>
  <c r="BD26" i="44"/>
  <c r="BC26" i="44"/>
  <c r="BB26" i="44"/>
  <c r="BA26" i="44"/>
  <c r="AZ26" i="44"/>
  <c r="AY26" i="44"/>
  <c r="AX26" i="44"/>
  <c r="AW26" i="44"/>
  <c r="AV26" i="44"/>
  <c r="AU26" i="44"/>
  <c r="AT26" i="44"/>
  <c r="AS26" i="44"/>
  <c r="AR26" i="44"/>
  <c r="AQ26" i="44"/>
  <c r="AP26" i="44"/>
  <c r="AO26" i="44"/>
  <c r="AN26" i="44"/>
  <c r="AM26" i="44"/>
  <c r="AL26" i="44"/>
  <c r="AK26" i="44"/>
  <c r="AJ26" i="44"/>
  <c r="AI26" i="44"/>
  <c r="AH26" i="44"/>
  <c r="AG26" i="44"/>
  <c r="AF26" i="44"/>
  <c r="AE26" i="44"/>
  <c r="AD26" i="44"/>
  <c r="AC26" i="44"/>
  <c r="AB26" i="44"/>
  <c r="AA26" i="44"/>
  <c r="Z26" i="44"/>
  <c r="Y26" i="44"/>
  <c r="X26" i="44"/>
  <c r="W26" i="44"/>
  <c r="V26" i="44"/>
  <c r="U26" i="44"/>
  <c r="T26" i="44"/>
  <c r="S26" i="44"/>
  <c r="R26" i="44"/>
  <c r="Q26" i="44"/>
  <c r="P26" i="44"/>
  <c r="O26" i="44"/>
  <c r="N26" i="44"/>
  <c r="M26" i="44"/>
  <c r="L26" i="44"/>
  <c r="K26" i="44"/>
  <c r="J26" i="44"/>
  <c r="BQ15" i="44"/>
  <c r="BP15" i="44"/>
  <c r="BO15" i="44"/>
  <c r="BN15" i="44"/>
  <c r="BM15" i="44"/>
  <c r="BL15" i="44"/>
  <c r="BK15" i="44"/>
  <c r="BJ15" i="44"/>
  <c r="BI15" i="44"/>
  <c r="BH15" i="44"/>
  <c r="BG15" i="44"/>
  <c r="BF15" i="44"/>
  <c r="BE15" i="44"/>
  <c r="BD15" i="44"/>
  <c r="BC15" i="44"/>
  <c r="BB15" i="44"/>
  <c r="BA15" i="44"/>
  <c r="AZ15" i="44"/>
  <c r="AY15" i="44"/>
  <c r="AX15" i="44"/>
  <c r="AW15" i="44"/>
  <c r="AV15" i="44"/>
  <c r="AU15" i="44"/>
  <c r="AT15" i="44"/>
  <c r="AS15" i="44"/>
  <c r="AR15" i="44"/>
  <c r="AQ15" i="44"/>
  <c r="AP15" i="44"/>
  <c r="AO15" i="44"/>
  <c r="AN15" i="44"/>
  <c r="AM15" i="44"/>
  <c r="AL15" i="44"/>
  <c r="AK15" i="44"/>
  <c r="AJ15" i="44"/>
  <c r="AI15" i="44"/>
  <c r="AH15" i="44"/>
  <c r="AG15" i="44"/>
  <c r="AF15" i="44"/>
  <c r="AE15" i="44"/>
  <c r="AD15" i="44"/>
  <c r="AC15" i="44"/>
  <c r="AB15" i="44"/>
  <c r="AA15" i="44"/>
  <c r="Z15" i="44"/>
  <c r="Y15" i="44"/>
  <c r="X15" i="44"/>
  <c r="W15" i="44"/>
  <c r="V15" i="44"/>
  <c r="U15" i="44"/>
  <c r="T15" i="44"/>
  <c r="S15" i="44"/>
  <c r="R15" i="44"/>
  <c r="Q15" i="44"/>
  <c r="P15" i="44"/>
  <c r="O15" i="44"/>
  <c r="N15" i="44"/>
  <c r="M15" i="44"/>
  <c r="L15" i="44"/>
  <c r="K15" i="44"/>
  <c r="J15" i="44"/>
  <c r="BQ12" i="44"/>
  <c r="BP12" i="44"/>
  <c r="BO12" i="44"/>
  <c r="BN12" i="44"/>
  <c r="BM12" i="44"/>
  <c r="BL12" i="44"/>
  <c r="BK12" i="44"/>
  <c r="BJ12" i="44"/>
  <c r="BI12" i="44"/>
  <c r="BH12" i="44"/>
  <c r="BG12" i="44"/>
  <c r="BF12" i="44"/>
  <c r="BE12" i="44"/>
  <c r="BD12" i="44"/>
  <c r="BC12" i="44"/>
  <c r="BB12" i="44"/>
  <c r="BA12" i="44"/>
  <c r="AZ12" i="44"/>
  <c r="AY12" i="44"/>
  <c r="AX12" i="44"/>
  <c r="AW12" i="44"/>
  <c r="AV12" i="44"/>
  <c r="AU12" i="44"/>
  <c r="AT12" i="44"/>
  <c r="AS12" i="44"/>
  <c r="AR12" i="44"/>
  <c r="AQ12" i="44"/>
  <c r="AP12" i="44"/>
  <c r="AO12" i="44"/>
  <c r="AN12" i="44"/>
  <c r="AM12" i="44"/>
  <c r="AL12" i="44"/>
  <c r="AK12" i="44"/>
  <c r="AJ12" i="44"/>
  <c r="AI12" i="44"/>
  <c r="AH12" i="44"/>
  <c r="AG12" i="44"/>
  <c r="AF12" i="44"/>
  <c r="AE12" i="44"/>
  <c r="AD12" i="44"/>
  <c r="AC12" i="44"/>
  <c r="AB12" i="44"/>
  <c r="AA12" i="44"/>
  <c r="Z12" i="44"/>
  <c r="Y12" i="44"/>
  <c r="X12" i="44"/>
  <c r="W12" i="44"/>
  <c r="V12" i="44"/>
  <c r="U12" i="44"/>
  <c r="T12" i="44"/>
  <c r="S12" i="44"/>
  <c r="R12" i="44"/>
  <c r="Q12" i="44"/>
  <c r="P12" i="44"/>
  <c r="O12" i="44"/>
  <c r="N12" i="44"/>
  <c r="M12" i="44"/>
  <c r="L12" i="44"/>
  <c r="K12" i="44"/>
  <c r="J12" i="44"/>
  <c r="B12" i="44"/>
  <c r="B11" i="44"/>
  <c r="BQ10" i="44"/>
  <c r="BP10" i="44"/>
  <c r="BO10" i="44"/>
  <c r="BN10" i="44"/>
  <c r="BM10" i="44"/>
  <c r="BL10" i="44"/>
  <c r="BK10" i="44"/>
  <c r="BJ10" i="44"/>
  <c r="BI10" i="44"/>
  <c r="BH10" i="44"/>
  <c r="BG10" i="44"/>
  <c r="BF10" i="44"/>
  <c r="BE10" i="44"/>
  <c r="BD10" i="44"/>
  <c r="BC10" i="44"/>
  <c r="BB10" i="44"/>
  <c r="BA10" i="44"/>
  <c r="AZ10" i="44"/>
  <c r="AY10" i="44"/>
  <c r="AX10" i="44"/>
  <c r="AW10" i="44"/>
  <c r="AV10" i="44"/>
  <c r="AU10" i="44"/>
  <c r="AT10" i="44"/>
  <c r="AS10" i="44"/>
  <c r="AR10" i="44"/>
  <c r="AQ10" i="44"/>
  <c r="AP10" i="44"/>
  <c r="AO10" i="44"/>
  <c r="AN10" i="44"/>
  <c r="AM10" i="44"/>
  <c r="AL10" i="44"/>
  <c r="AK10" i="44"/>
  <c r="AJ10" i="44"/>
  <c r="AI10" i="44"/>
  <c r="AH10" i="44"/>
  <c r="AG10" i="44"/>
  <c r="AF10" i="44"/>
  <c r="AE10" i="44"/>
  <c r="AD10" i="44"/>
  <c r="AC10" i="44"/>
  <c r="AB10" i="44"/>
  <c r="AA10" i="44"/>
  <c r="Z10" i="44"/>
  <c r="Y10" i="44"/>
  <c r="X10" i="44"/>
  <c r="W10" i="44"/>
  <c r="V10" i="44"/>
  <c r="U10" i="44"/>
  <c r="T10" i="44"/>
  <c r="S10" i="44"/>
  <c r="R10" i="44"/>
  <c r="Q10" i="44"/>
  <c r="P10" i="44"/>
  <c r="O10" i="44"/>
  <c r="N10" i="44"/>
  <c r="M10" i="44"/>
  <c r="L10" i="44"/>
  <c r="K10" i="44"/>
  <c r="J10" i="44"/>
  <c r="B10" i="44"/>
  <c r="B9" i="44"/>
  <c r="J8" i="44"/>
  <c r="B8" i="44"/>
  <c r="B7" i="44"/>
  <c r="B6" i="44"/>
  <c r="BQ5" i="44"/>
  <c r="BP5" i="44"/>
  <c r="BO5" i="44"/>
  <c r="BN5" i="44"/>
  <c r="BM5" i="44"/>
  <c r="BL5" i="44"/>
  <c r="BK5" i="44"/>
  <c r="BJ5" i="44"/>
  <c r="BI5" i="44"/>
  <c r="BH5" i="44"/>
  <c r="BG5" i="44"/>
  <c r="BF5" i="44"/>
  <c r="BE5" i="44"/>
  <c r="BD5" i="44"/>
  <c r="BC5" i="44"/>
  <c r="BB5" i="44"/>
  <c r="BA5" i="44"/>
  <c r="AZ5" i="44"/>
  <c r="AY5" i="44"/>
  <c r="AX5" i="44"/>
  <c r="AW5" i="44"/>
  <c r="AV5" i="44"/>
  <c r="AU5" i="44"/>
  <c r="AT5" i="44"/>
  <c r="AS5" i="44"/>
  <c r="AR5" i="44"/>
  <c r="AQ5" i="44"/>
  <c r="AP5" i="44"/>
  <c r="AO5" i="44"/>
  <c r="AN5" i="44"/>
  <c r="AM5" i="44"/>
  <c r="AL5" i="44"/>
  <c r="AK5" i="44"/>
  <c r="AJ5" i="44"/>
  <c r="AI5" i="44"/>
  <c r="AH5" i="44"/>
  <c r="AG5" i="44"/>
  <c r="AF5" i="44"/>
  <c r="AE5" i="44"/>
  <c r="AD5" i="44"/>
  <c r="AC5" i="44"/>
  <c r="AB5" i="44"/>
  <c r="AA5" i="44"/>
  <c r="Z5" i="44"/>
  <c r="Y5" i="44"/>
  <c r="X5" i="44"/>
  <c r="W5" i="44"/>
  <c r="V5" i="44"/>
  <c r="U5" i="44"/>
  <c r="T5" i="44"/>
  <c r="S5" i="44"/>
  <c r="R5" i="44"/>
  <c r="Q5" i="44"/>
  <c r="P5" i="44"/>
  <c r="O5" i="44"/>
  <c r="N5" i="44"/>
  <c r="M5" i="44"/>
  <c r="L5" i="44"/>
  <c r="K5" i="44"/>
  <c r="J5" i="44"/>
  <c r="BQ3" i="44"/>
  <c r="BP3" i="44"/>
  <c r="BO3" i="44"/>
  <c r="BN3" i="44"/>
  <c r="BM3" i="44"/>
  <c r="BL3" i="44"/>
  <c r="BK3" i="44"/>
  <c r="BJ3" i="44"/>
  <c r="BI3" i="44"/>
  <c r="BH3" i="44"/>
  <c r="BG3" i="44"/>
  <c r="BF3" i="44"/>
  <c r="BE3" i="44"/>
  <c r="BD3" i="44"/>
  <c r="BC3" i="44"/>
  <c r="BB3" i="44"/>
  <c r="BA3" i="44"/>
  <c r="AZ3" i="44"/>
  <c r="AY3" i="44"/>
  <c r="AX3" i="44"/>
  <c r="AW3" i="44"/>
  <c r="AV3" i="44"/>
  <c r="AU3" i="44"/>
  <c r="AT3" i="44"/>
  <c r="AS3" i="44"/>
  <c r="AR3" i="44"/>
  <c r="AQ3" i="44"/>
  <c r="AP3" i="44"/>
  <c r="AO3" i="44"/>
  <c r="AN3" i="44"/>
  <c r="AM3" i="44"/>
  <c r="AL3" i="44"/>
  <c r="AK3" i="44"/>
  <c r="AJ3" i="44"/>
  <c r="AI3" i="44"/>
  <c r="AH3" i="44"/>
  <c r="AG3" i="44"/>
  <c r="AF3" i="44"/>
  <c r="AE3" i="44"/>
  <c r="AD3" i="44"/>
  <c r="AC3" i="44"/>
  <c r="AB3" i="44"/>
  <c r="AA3" i="44"/>
  <c r="Z3" i="44"/>
  <c r="Y3" i="44"/>
  <c r="X3" i="44"/>
  <c r="W3" i="44"/>
  <c r="V3" i="44"/>
  <c r="U3" i="44"/>
  <c r="T3" i="44"/>
  <c r="S3" i="44"/>
  <c r="R3" i="44"/>
  <c r="Q3" i="44"/>
  <c r="P3" i="44"/>
  <c r="O3" i="44"/>
  <c r="N3" i="44"/>
  <c r="M3" i="44"/>
  <c r="L3" i="44"/>
  <c r="K3" i="44"/>
  <c r="J3" i="44"/>
  <c r="BQ283" i="43"/>
  <c r="BP283" i="43"/>
  <c r="BO283" i="43"/>
  <c r="BN283" i="43"/>
  <c r="BM283" i="43"/>
  <c r="BL283" i="43"/>
  <c r="BK283" i="43"/>
  <c r="BJ283" i="43"/>
  <c r="BI283" i="43"/>
  <c r="BH283" i="43"/>
  <c r="BG283" i="43"/>
  <c r="BF283" i="43"/>
  <c r="BE283" i="43"/>
  <c r="BD283" i="43"/>
  <c r="BC283" i="43"/>
  <c r="BB283" i="43"/>
  <c r="BA283" i="43"/>
  <c r="AZ283" i="43"/>
  <c r="AY283" i="43"/>
  <c r="AX283" i="43"/>
  <c r="AW283" i="43"/>
  <c r="AV283" i="43"/>
  <c r="AU283" i="43"/>
  <c r="AT283" i="43"/>
  <c r="AS283" i="43"/>
  <c r="AR283" i="43"/>
  <c r="AQ283" i="43"/>
  <c r="AP283" i="43"/>
  <c r="AO283" i="43"/>
  <c r="AN283" i="43"/>
  <c r="AM283" i="43"/>
  <c r="AL283" i="43"/>
  <c r="AK283" i="43"/>
  <c r="AJ283" i="43"/>
  <c r="AI283" i="43"/>
  <c r="AH283" i="43"/>
  <c r="AG283" i="43"/>
  <c r="AF283" i="43"/>
  <c r="AE283" i="43"/>
  <c r="AD283" i="43"/>
  <c r="AC283" i="43"/>
  <c r="AB283" i="43"/>
  <c r="AA283" i="43"/>
  <c r="Z283" i="43"/>
  <c r="Y283" i="43"/>
  <c r="X283" i="43"/>
  <c r="W283" i="43"/>
  <c r="V283" i="43"/>
  <c r="U283" i="43"/>
  <c r="T283" i="43"/>
  <c r="S283" i="43"/>
  <c r="R283" i="43"/>
  <c r="Q283" i="43"/>
  <c r="P283" i="43"/>
  <c r="O283" i="43"/>
  <c r="N283" i="43"/>
  <c r="M283" i="43"/>
  <c r="L283" i="43"/>
  <c r="K283" i="43"/>
  <c r="J283" i="43"/>
  <c r="BQ273" i="43"/>
  <c r="BP273" i="43"/>
  <c r="BO273" i="43"/>
  <c r="BN273" i="43"/>
  <c r="BM273" i="43"/>
  <c r="BL273" i="43"/>
  <c r="BK273" i="43"/>
  <c r="BJ273" i="43"/>
  <c r="BI273" i="43"/>
  <c r="BH273" i="43"/>
  <c r="BG273" i="43"/>
  <c r="BF273" i="43"/>
  <c r="BE273" i="43"/>
  <c r="BD273" i="43"/>
  <c r="BC273" i="43"/>
  <c r="BB273" i="43"/>
  <c r="BA273" i="43"/>
  <c r="AZ273" i="43"/>
  <c r="AY273" i="43"/>
  <c r="AX273" i="43"/>
  <c r="AW273" i="43"/>
  <c r="AV273" i="43"/>
  <c r="AU273" i="43"/>
  <c r="AT273" i="43"/>
  <c r="AS273" i="43"/>
  <c r="AR273" i="43"/>
  <c r="AQ273" i="43"/>
  <c r="AP273" i="43"/>
  <c r="AO273" i="43"/>
  <c r="AN273" i="43"/>
  <c r="AM273" i="43"/>
  <c r="AL273" i="43"/>
  <c r="AK273" i="43"/>
  <c r="AJ273" i="43"/>
  <c r="AI273" i="43"/>
  <c r="AH273" i="43"/>
  <c r="AG273" i="43"/>
  <c r="AF273" i="43"/>
  <c r="AE273" i="43"/>
  <c r="AD273" i="43"/>
  <c r="AC273" i="43"/>
  <c r="AB273" i="43"/>
  <c r="AA273" i="43"/>
  <c r="Z273" i="43"/>
  <c r="Y273" i="43"/>
  <c r="X273" i="43"/>
  <c r="W273" i="43"/>
  <c r="V273" i="43"/>
  <c r="U273" i="43"/>
  <c r="T273" i="43"/>
  <c r="S273" i="43"/>
  <c r="R273" i="43"/>
  <c r="Q273" i="43"/>
  <c r="P273" i="43"/>
  <c r="O273" i="43"/>
  <c r="N273" i="43"/>
  <c r="M273" i="43"/>
  <c r="L273" i="43"/>
  <c r="K273" i="43"/>
  <c r="J273" i="43"/>
  <c r="BQ263" i="43"/>
  <c r="BP263" i="43"/>
  <c r="BO263" i="43"/>
  <c r="BN263" i="43"/>
  <c r="BM263" i="43"/>
  <c r="BL263" i="43"/>
  <c r="BK263" i="43"/>
  <c r="BJ263" i="43"/>
  <c r="BI263" i="43"/>
  <c r="BH263" i="43"/>
  <c r="BG263" i="43"/>
  <c r="BF263" i="43"/>
  <c r="BE263" i="43"/>
  <c r="BD263" i="43"/>
  <c r="BC263" i="43"/>
  <c r="BB263" i="43"/>
  <c r="BA263" i="43"/>
  <c r="AZ263" i="43"/>
  <c r="AY263" i="43"/>
  <c r="AX263" i="43"/>
  <c r="AW263" i="43"/>
  <c r="AV263" i="43"/>
  <c r="AU263" i="43"/>
  <c r="AT263" i="43"/>
  <c r="AS263" i="43"/>
  <c r="AR263" i="43"/>
  <c r="AQ263" i="43"/>
  <c r="AP263" i="43"/>
  <c r="AO263" i="43"/>
  <c r="AN263" i="43"/>
  <c r="AM263" i="43"/>
  <c r="AL263" i="43"/>
  <c r="AK263" i="43"/>
  <c r="AJ263" i="43"/>
  <c r="AI263" i="43"/>
  <c r="AH263" i="43"/>
  <c r="AG263" i="43"/>
  <c r="AF263" i="43"/>
  <c r="AE263" i="43"/>
  <c r="AD263" i="43"/>
  <c r="AC263" i="43"/>
  <c r="AB263" i="43"/>
  <c r="AA263" i="43"/>
  <c r="Z263" i="43"/>
  <c r="Y263" i="43"/>
  <c r="X263" i="43"/>
  <c r="W263" i="43"/>
  <c r="V263" i="43"/>
  <c r="U263" i="43"/>
  <c r="T263" i="43"/>
  <c r="S263" i="43"/>
  <c r="R263" i="43"/>
  <c r="Q263" i="43"/>
  <c r="P263" i="43"/>
  <c r="O263" i="43"/>
  <c r="N263" i="43"/>
  <c r="M263" i="43"/>
  <c r="L263" i="43"/>
  <c r="K263" i="43"/>
  <c r="J263" i="43"/>
  <c r="J262" i="43"/>
  <c r="BQ253" i="43"/>
  <c r="BP253" i="43"/>
  <c r="BO253" i="43"/>
  <c r="BN253" i="43"/>
  <c r="BM253" i="43"/>
  <c r="BL253" i="43"/>
  <c r="BK253" i="43"/>
  <c r="BJ253" i="43"/>
  <c r="BI253" i="43"/>
  <c r="BH253" i="43"/>
  <c r="BG253" i="43"/>
  <c r="BF253" i="43"/>
  <c r="BE253" i="43"/>
  <c r="BD253" i="43"/>
  <c r="BC253" i="43"/>
  <c r="BB253" i="43"/>
  <c r="BA253" i="43"/>
  <c r="AZ253" i="43"/>
  <c r="AY253" i="43"/>
  <c r="AX253" i="43"/>
  <c r="AW253" i="43"/>
  <c r="AV253" i="43"/>
  <c r="AU253" i="43"/>
  <c r="AT253" i="43"/>
  <c r="AS253" i="43"/>
  <c r="AR253" i="43"/>
  <c r="AQ253" i="43"/>
  <c r="AP253" i="43"/>
  <c r="AO253" i="43"/>
  <c r="AN253" i="43"/>
  <c r="AM253" i="43"/>
  <c r="AL253" i="43"/>
  <c r="AK253" i="43"/>
  <c r="AJ253" i="43"/>
  <c r="AI253" i="43"/>
  <c r="AH253" i="43"/>
  <c r="AG253" i="43"/>
  <c r="AF253" i="43"/>
  <c r="AE253" i="43"/>
  <c r="AD253" i="43"/>
  <c r="AC253" i="43"/>
  <c r="AB253" i="43"/>
  <c r="AA253" i="43"/>
  <c r="Z253" i="43"/>
  <c r="Y253" i="43"/>
  <c r="X253" i="43"/>
  <c r="W253" i="43"/>
  <c r="V253" i="43"/>
  <c r="U253" i="43"/>
  <c r="T253" i="43"/>
  <c r="S253" i="43"/>
  <c r="R253" i="43"/>
  <c r="Q253" i="43"/>
  <c r="P253" i="43"/>
  <c r="O253" i="43"/>
  <c r="N253" i="43"/>
  <c r="M253" i="43"/>
  <c r="L253" i="43"/>
  <c r="K253" i="43"/>
  <c r="J253" i="43"/>
  <c r="BQ247" i="43"/>
  <c r="BP247" i="43"/>
  <c r="BO247" i="43"/>
  <c r="BN247" i="43"/>
  <c r="BM247" i="43"/>
  <c r="BL247" i="43"/>
  <c r="BK247" i="43"/>
  <c r="BJ247" i="43"/>
  <c r="BI247" i="43"/>
  <c r="BH247" i="43"/>
  <c r="BG247" i="43"/>
  <c r="BF247" i="43"/>
  <c r="BE247" i="43"/>
  <c r="BD247" i="43"/>
  <c r="BC247" i="43"/>
  <c r="BB247" i="43"/>
  <c r="BA247" i="43"/>
  <c r="AZ247" i="43"/>
  <c r="AY247" i="43"/>
  <c r="AX247" i="43"/>
  <c r="AW247" i="43"/>
  <c r="AV247" i="43"/>
  <c r="AU247" i="43"/>
  <c r="AT247" i="43"/>
  <c r="AS247" i="43"/>
  <c r="AR247" i="43"/>
  <c r="AQ247" i="43"/>
  <c r="AP247" i="43"/>
  <c r="AO247" i="43"/>
  <c r="AN247" i="43"/>
  <c r="AM247" i="43"/>
  <c r="AL247" i="43"/>
  <c r="AK247" i="43"/>
  <c r="AJ247" i="43"/>
  <c r="AI247" i="43"/>
  <c r="AH247" i="43"/>
  <c r="AG247" i="43"/>
  <c r="AF247" i="43"/>
  <c r="AE247" i="43"/>
  <c r="AD247" i="43"/>
  <c r="AC247" i="43"/>
  <c r="AB247" i="43"/>
  <c r="AA247" i="43"/>
  <c r="Z247" i="43"/>
  <c r="Y247" i="43"/>
  <c r="X247" i="43"/>
  <c r="W247" i="43"/>
  <c r="V247" i="43"/>
  <c r="U247" i="43"/>
  <c r="T247" i="43"/>
  <c r="S247" i="43"/>
  <c r="R247" i="43"/>
  <c r="Q247" i="43"/>
  <c r="P247" i="43"/>
  <c r="O247" i="43"/>
  <c r="N247" i="43"/>
  <c r="M247" i="43"/>
  <c r="L247" i="43"/>
  <c r="K247" i="43"/>
  <c r="J247" i="43"/>
  <c r="BQ246" i="43"/>
  <c r="BP246" i="43"/>
  <c r="BO246" i="43"/>
  <c r="BN246" i="43"/>
  <c r="BM246" i="43"/>
  <c r="BL246" i="43"/>
  <c r="BK246" i="43"/>
  <c r="BJ246" i="43"/>
  <c r="BI246" i="43"/>
  <c r="BH246" i="43"/>
  <c r="BG246" i="43"/>
  <c r="BF246" i="43"/>
  <c r="BE246" i="43"/>
  <c r="BD246" i="43"/>
  <c r="BC246" i="43"/>
  <c r="BB246" i="43"/>
  <c r="BA246" i="43"/>
  <c r="AZ246" i="43"/>
  <c r="AY246" i="43"/>
  <c r="AX246" i="43"/>
  <c r="AW246" i="43"/>
  <c r="AV246" i="43"/>
  <c r="AU246" i="43"/>
  <c r="AT246" i="43"/>
  <c r="AS246" i="43"/>
  <c r="AR246" i="43"/>
  <c r="AQ246" i="43"/>
  <c r="AP246" i="43"/>
  <c r="AO246" i="43"/>
  <c r="AN246" i="43"/>
  <c r="AM246" i="43"/>
  <c r="AL246" i="43"/>
  <c r="AK246" i="43"/>
  <c r="AJ246" i="43"/>
  <c r="AI246" i="43"/>
  <c r="AH246" i="43"/>
  <c r="AG246" i="43"/>
  <c r="AF246" i="43"/>
  <c r="AE246" i="43"/>
  <c r="AD246" i="43"/>
  <c r="AC246" i="43"/>
  <c r="AB246" i="43"/>
  <c r="AA246" i="43"/>
  <c r="Z246" i="43"/>
  <c r="Y246" i="43"/>
  <c r="X246" i="43"/>
  <c r="W246" i="43"/>
  <c r="V246" i="43"/>
  <c r="U246" i="43"/>
  <c r="T246" i="43"/>
  <c r="S246" i="43"/>
  <c r="R246" i="43"/>
  <c r="Q246" i="43"/>
  <c r="P246" i="43"/>
  <c r="O246" i="43"/>
  <c r="N246" i="43"/>
  <c r="M246" i="43"/>
  <c r="L246" i="43"/>
  <c r="K246" i="43"/>
  <c r="J246" i="43"/>
  <c r="BQ240" i="43"/>
  <c r="BP240" i="43"/>
  <c r="BO240" i="43"/>
  <c r="BN240" i="43"/>
  <c r="BM240" i="43"/>
  <c r="BL240" i="43"/>
  <c r="BK240" i="43"/>
  <c r="BJ240" i="43"/>
  <c r="BI240" i="43"/>
  <c r="BH240" i="43"/>
  <c r="BG240" i="43"/>
  <c r="BF240" i="43"/>
  <c r="BE240" i="43"/>
  <c r="BD240" i="43"/>
  <c r="BC240" i="43"/>
  <c r="BB240" i="43"/>
  <c r="BA240" i="43"/>
  <c r="AZ240" i="43"/>
  <c r="AY240" i="43"/>
  <c r="AX240" i="43"/>
  <c r="AW240" i="43"/>
  <c r="AV240" i="43"/>
  <c r="AU240" i="43"/>
  <c r="AT240" i="43"/>
  <c r="AS240" i="43"/>
  <c r="AR240" i="43"/>
  <c r="AQ240" i="43"/>
  <c r="AP240" i="43"/>
  <c r="AO240" i="43"/>
  <c r="AN240" i="43"/>
  <c r="AM240" i="43"/>
  <c r="AL240" i="43"/>
  <c r="AK240" i="43"/>
  <c r="AJ240" i="43"/>
  <c r="AI240" i="43"/>
  <c r="AH240" i="43"/>
  <c r="AG240" i="43"/>
  <c r="AF240" i="43"/>
  <c r="AE240" i="43"/>
  <c r="AD240" i="43"/>
  <c r="AC240" i="43"/>
  <c r="AB240" i="43"/>
  <c r="AA240" i="43"/>
  <c r="Z240" i="43"/>
  <c r="Y240" i="43"/>
  <c r="X240" i="43"/>
  <c r="W240" i="43"/>
  <c r="V240" i="43"/>
  <c r="U240" i="43"/>
  <c r="T240" i="43"/>
  <c r="S240" i="43"/>
  <c r="R240" i="43"/>
  <c r="Q240" i="43"/>
  <c r="P240" i="43"/>
  <c r="O240" i="43"/>
  <c r="N240" i="43"/>
  <c r="M240" i="43"/>
  <c r="L240" i="43"/>
  <c r="K240" i="43"/>
  <c r="J240" i="43"/>
  <c r="BQ234" i="43"/>
  <c r="BP234" i="43"/>
  <c r="BO234" i="43"/>
  <c r="BN234" i="43"/>
  <c r="BM234" i="43"/>
  <c r="BL234" i="43"/>
  <c r="BK234" i="43"/>
  <c r="BJ234" i="43"/>
  <c r="BI234" i="43"/>
  <c r="BH234" i="43"/>
  <c r="BG234" i="43"/>
  <c r="BF234" i="43"/>
  <c r="BE234" i="43"/>
  <c r="BD234" i="43"/>
  <c r="BC234" i="43"/>
  <c r="BB234" i="43"/>
  <c r="BA234" i="43"/>
  <c r="AZ234" i="43"/>
  <c r="AY234" i="43"/>
  <c r="AX234" i="43"/>
  <c r="AW234" i="43"/>
  <c r="AV234" i="43"/>
  <c r="AU234" i="43"/>
  <c r="AT234" i="43"/>
  <c r="AS234" i="43"/>
  <c r="AR234" i="43"/>
  <c r="AQ234" i="43"/>
  <c r="AP234" i="43"/>
  <c r="AO234" i="43"/>
  <c r="AN234" i="43"/>
  <c r="AM234" i="43"/>
  <c r="AL234" i="43"/>
  <c r="AK234" i="43"/>
  <c r="AJ234" i="43"/>
  <c r="AI234" i="43"/>
  <c r="AH234" i="43"/>
  <c r="AG234" i="43"/>
  <c r="AF234" i="43"/>
  <c r="AE234" i="43"/>
  <c r="AD234" i="43"/>
  <c r="AC234" i="43"/>
  <c r="AB234" i="43"/>
  <c r="AA234" i="43"/>
  <c r="Z234" i="43"/>
  <c r="Y234" i="43"/>
  <c r="X234" i="43"/>
  <c r="W234" i="43"/>
  <c r="V234" i="43"/>
  <c r="U234" i="43"/>
  <c r="T234" i="43"/>
  <c r="S234" i="43"/>
  <c r="R234" i="43"/>
  <c r="Q234" i="43"/>
  <c r="P234" i="43"/>
  <c r="O234" i="43"/>
  <c r="N234" i="43"/>
  <c r="M234" i="43"/>
  <c r="L234" i="43"/>
  <c r="K234" i="43"/>
  <c r="J234" i="43"/>
  <c r="BQ233" i="43"/>
  <c r="BP233" i="43"/>
  <c r="BO233" i="43"/>
  <c r="BN233" i="43"/>
  <c r="BM233" i="43"/>
  <c r="BL233" i="43"/>
  <c r="BK233" i="43"/>
  <c r="BJ233" i="43"/>
  <c r="BI233" i="43"/>
  <c r="BH233" i="43"/>
  <c r="BG233" i="43"/>
  <c r="BF233" i="43"/>
  <c r="BE233" i="43"/>
  <c r="BD233" i="43"/>
  <c r="BC233" i="43"/>
  <c r="BB233" i="43"/>
  <c r="BA233" i="43"/>
  <c r="AZ233" i="43"/>
  <c r="AY233" i="43"/>
  <c r="AX233" i="43"/>
  <c r="AW233" i="43"/>
  <c r="AV233" i="43"/>
  <c r="AU233" i="43"/>
  <c r="AT233" i="43"/>
  <c r="AS233" i="43"/>
  <c r="AR233" i="43"/>
  <c r="AQ233" i="43"/>
  <c r="AP233" i="43"/>
  <c r="AO233" i="43"/>
  <c r="AN233" i="43"/>
  <c r="AM233" i="43"/>
  <c r="AL233" i="43"/>
  <c r="AK233" i="43"/>
  <c r="AJ233" i="43"/>
  <c r="AI233" i="43"/>
  <c r="AH233" i="43"/>
  <c r="AG233" i="43"/>
  <c r="AF233" i="43"/>
  <c r="AE233" i="43"/>
  <c r="AD233" i="43"/>
  <c r="AC233" i="43"/>
  <c r="AB233" i="43"/>
  <c r="AA233" i="43"/>
  <c r="Z233" i="43"/>
  <c r="Y233" i="43"/>
  <c r="X233" i="43"/>
  <c r="W233" i="43"/>
  <c r="V233" i="43"/>
  <c r="U233" i="43"/>
  <c r="T233" i="43"/>
  <c r="S233" i="43"/>
  <c r="R233" i="43"/>
  <c r="Q233" i="43"/>
  <c r="P233" i="43"/>
  <c r="O233" i="43"/>
  <c r="N233" i="43"/>
  <c r="M233" i="43"/>
  <c r="L233" i="43"/>
  <c r="K233" i="43"/>
  <c r="J233" i="43"/>
  <c r="BQ227" i="43"/>
  <c r="BP227" i="43"/>
  <c r="BO227" i="43"/>
  <c r="BN227" i="43"/>
  <c r="BM227" i="43"/>
  <c r="BL227" i="43"/>
  <c r="BK227" i="43"/>
  <c r="BJ227" i="43"/>
  <c r="BI227" i="43"/>
  <c r="BH227" i="43"/>
  <c r="BG227" i="43"/>
  <c r="BF227" i="43"/>
  <c r="BE227" i="43"/>
  <c r="BD227" i="43"/>
  <c r="BC227" i="43"/>
  <c r="BB227" i="43"/>
  <c r="BA227" i="43"/>
  <c r="AZ227" i="43"/>
  <c r="AY227" i="43"/>
  <c r="AX227" i="43"/>
  <c r="AW227" i="43"/>
  <c r="AV227" i="43"/>
  <c r="AU227" i="43"/>
  <c r="AT227" i="43"/>
  <c r="AS227" i="43"/>
  <c r="AR227" i="43"/>
  <c r="AQ227" i="43"/>
  <c r="AP227" i="43"/>
  <c r="AO227" i="43"/>
  <c r="AN227" i="43"/>
  <c r="AM227" i="43"/>
  <c r="AL227" i="43"/>
  <c r="AK227" i="43"/>
  <c r="AJ227" i="43"/>
  <c r="AI227" i="43"/>
  <c r="AH227" i="43"/>
  <c r="AG227" i="43"/>
  <c r="AF227" i="43"/>
  <c r="AE227" i="43"/>
  <c r="AD227" i="43"/>
  <c r="AC227" i="43"/>
  <c r="AB227" i="43"/>
  <c r="AA227" i="43"/>
  <c r="Z227" i="43"/>
  <c r="Y227" i="43"/>
  <c r="X227" i="43"/>
  <c r="W227" i="43"/>
  <c r="V227" i="43"/>
  <c r="U227" i="43"/>
  <c r="T227" i="43"/>
  <c r="S227" i="43"/>
  <c r="R227" i="43"/>
  <c r="Q227" i="43"/>
  <c r="P227" i="43"/>
  <c r="O227" i="43"/>
  <c r="N227" i="43"/>
  <c r="M227" i="43"/>
  <c r="L227" i="43"/>
  <c r="K227" i="43"/>
  <c r="J227" i="43"/>
  <c r="BQ221" i="43"/>
  <c r="BP221" i="43"/>
  <c r="BO221" i="43"/>
  <c r="BN221" i="43"/>
  <c r="BM221" i="43"/>
  <c r="BL221" i="43"/>
  <c r="BK221" i="43"/>
  <c r="BJ221" i="43"/>
  <c r="BI221" i="43"/>
  <c r="BH221" i="43"/>
  <c r="BG221" i="43"/>
  <c r="BF221" i="43"/>
  <c r="BE221" i="43"/>
  <c r="BD221" i="43"/>
  <c r="BC221" i="43"/>
  <c r="BB221" i="43"/>
  <c r="BA221" i="43"/>
  <c r="AZ221" i="43"/>
  <c r="AY221" i="43"/>
  <c r="AX221" i="43"/>
  <c r="AW221" i="43"/>
  <c r="AV221" i="43"/>
  <c r="AU221" i="43"/>
  <c r="AT221" i="43"/>
  <c r="AS221" i="43"/>
  <c r="AR221" i="43"/>
  <c r="AQ221" i="43"/>
  <c r="AP221" i="43"/>
  <c r="AO221" i="43"/>
  <c r="AN221" i="43"/>
  <c r="AM221" i="43"/>
  <c r="AL221" i="43"/>
  <c r="AK221" i="43"/>
  <c r="AJ221" i="43"/>
  <c r="AI221" i="43"/>
  <c r="AH221" i="43"/>
  <c r="AG221" i="43"/>
  <c r="AF221" i="43"/>
  <c r="AE221" i="43"/>
  <c r="AD221" i="43"/>
  <c r="AC221" i="43"/>
  <c r="AB221" i="43"/>
  <c r="AA221" i="43"/>
  <c r="Z221" i="43"/>
  <c r="Y221" i="43"/>
  <c r="X221" i="43"/>
  <c r="W221" i="43"/>
  <c r="V221" i="43"/>
  <c r="U221" i="43"/>
  <c r="T221" i="43"/>
  <c r="S221" i="43"/>
  <c r="R221" i="43"/>
  <c r="Q221" i="43"/>
  <c r="P221" i="43"/>
  <c r="O221" i="43"/>
  <c r="N221" i="43"/>
  <c r="M221" i="43"/>
  <c r="L221" i="43"/>
  <c r="K221" i="43"/>
  <c r="J221" i="43"/>
  <c r="BQ220" i="43"/>
  <c r="BP220" i="43"/>
  <c r="BO220" i="43"/>
  <c r="BN220" i="43"/>
  <c r="BM220" i="43"/>
  <c r="BL220" i="43"/>
  <c r="BK220" i="43"/>
  <c r="BJ220" i="43"/>
  <c r="BI220" i="43"/>
  <c r="BH220" i="43"/>
  <c r="BG220" i="43"/>
  <c r="BF220" i="43"/>
  <c r="BE220" i="43"/>
  <c r="BD220" i="43"/>
  <c r="BC220" i="43"/>
  <c r="BB220" i="43"/>
  <c r="BA220" i="43"/>
  <c r="AZ220" i="43"/>
  <c r="AY220" i="43"/>
  <c r="AX220" i="43"/>
  <c r="AW220" i="43"/>
  <c r="AV220" i="43"/>
  <c r="AU220" i="43"/>
  <c r="AT220" i="43"/>
  <c r="AS220" i="43"/>
  <c r="AR220" i="43"/>
  <c r="AQ220" i="43"/>
  <c r="AP220" i="43"/>
  <c r="AO220" i="43"/>
  <c r="AN220" i="43"/>
  <c r="AM220" i="43"/>
  <c r="AL220" i="43"/>
  <c r="AK220" i="43"/>
  <c r="AJ220" i="43"/>
  <c r="AI220" i="43"/>
  <c r="AH220" i="43"/>
  <c r="AG220" i="43"/>
  <c r="AF220" i="43"/>
  <c r="AE220" i="43"/>
  <c r="AD220" i="43"/>
  <c r="AC220" i="43"/>
  <c r="AB220" i="43"/>
  <c r="AA220" i="43"/>
  <c r="Z220" i="43"/>
  <c r="Y220" i="43"/>
  <c r="X220" i="43"/>
  <c r="W220" i="43"/>
  <c r="V220" i="43"/>
  <c r="U220" i="43"/>
  <c r="T220" i="43"/>
  <c r="S220" i="43"/>
  <c r="R220" i="43"/>
  <c r="Q220" i="43"/>
  <c r="P220" i="43"/>
  <c r="O220" i="43"/>
  <c r="N220" i="43"/>
  <c r="M220" i="43"/>
  <c r="L220" i="43"/>
  <c r="K220" i="43"/>
  <c r="J220" i="43"/>
  <c r="BQ214" i="43"/>
  <c r="BP214" i="43"/>
  <c r="BO214" i="43"/>
  <c r="BN214" i="43"/>
  <c r="BM214" i="43"/>
  <c r="BL214" i="43"/>
  <c r="BK214" i="43"/>
  <c r="BJ214" i="43"/>
  <c r="BI214" i="43"/>
  <c r="BH214" i="43"/>
  <c r="BG214" i="43"/>
  <c r="BF214" i="43"/>
  <c r="BE214" i="43"/>
  <c r="BD214" i="43"/>
  <c r="BC214" i="43"/>
  <c r="BB214" i="43"/>
  <c r="BA214" i="43"/>
  <c r="AZ214" i="43"/>
  <c r="AY214" i="43"/>
  <c r="AX214" i="43"/>
  <c r="AW214" i="43"/>
  <c r="AV214" i="43"/>
  <c r="AU214" i="43"/>
  <c r="AT214" i="43"/>
  <c r="AS214" i="43"/>
  <c r="AR214" i="43"/>
  <c r="AQ214" i="43"/>
  <c r="AP214" i="43"/>
  <c r="AO214" i="43"/>
  <c r="AN214" i="43"/>
  <c r="AM214" i="43"/>
  <c r="AL214" i="43"/>
  <c r="AK214" i="43"/>
  <c r="AJ214" i="43"/>
  <c r="AI214" i="43"/>
  <c r="AH214" i="43"/>
  <c r="AG214" i="43"/>
  <c r="AF214" i="43"/>
  <c r="AE214" i="43"/>
  <c r="AD214" i="43"/>
  <c r="AC214" i="43"/>
  <c r="AB214" i="43"/>
  <c r="AA214" i="43"/>
  <c r="Z214" i="43"/>
  <c r="Y214" i="43"/>
  <c r="X214" i="43"/>
  <c r="W214" i="43"/>
  <c r="V214" i="43"/>
  <c r="U214" i="43"/>
  <c r="T214" i="43"/>
  <c r="S214" i="43"/>
  <c r="R214" i="43"/>
  <c r="Q214" i="43"/>
  <c r="P214" i="43"/>
  <c r="O214" i="43"/>
  <c r="N214" i="43"/>
  <c r="M214" i="43"/>
  <c r="L214" i="43"/>
  <c r="K214" i="43"/>
  <c r="J214" i="43"/>
  <c r="BQ208" i="43"/>
  <c r="BP208" i="43"/>
  <c r="BO208" i="43"/>
  <c r="BN208" i="43"/>
  <c r="BM208" i="43"/>
  <c r="BL208" i="43"/>
  <c r="BK208" i="43"/>
  <c r="BJ208" i="43"/>
  <c r="BI208" i="43"/>
  <c r="BH208" i="43"/>
  <c r="BG208" i="43"/>
  <c r="BF208" i="43"/>
  <c r="BE208" i="43"/>
  <c r="BD208" i="43"/>
  <c r="BC208" i="43"/>
  <c r="BB208" i="43"/>
  <c r="BA208" i="43"/>
  <c r="AZ208" i="43"/>
  <c r="AY208" i="43"/>
  <c r="AX208" i="43"/>
  <c r="AW208" i="43"/>
  <c r="AV208" i="43"/>
  <c r="AU208" i="43"/>
  <c r="AT208" i="43"/>
  <c r="AS208" i="43"/>
  <c r="AR208" i="43"/>
  <c r="AQ208" i="43"/>
  <c r="AP208" i="43"/>
  <c r="AO208" i="43"/>
  <c r="AN208" i="43"/>
  <c r="AM208" i="43"/>
  <c r="AL208" i="43"/>
  <c r="AK208" i="43"/>
  <c r="AJ208" i="43"/>
  <c r="AI208" i="43"/>
  <c r="AH208" i="43"/>
  <c r="AG208" i="43"/>
  <c r="AF208" i="43"/>
  <c r="AE208" i="43"/>
  <c r="AD208" i="43"/>
  <c r="AC208" i="43"/>
  <c r="AB208" i="43"/>
  <c r="AA208" i="43"/>
  <c r="Z208" i="43"/>
  <c r="Y208" i="43"/>
  <c r="X208" i="43"/>
  <c r="W208" i="43"/>
  <c r="V208" i="43"/>
  <c r="U208" i="43"/>
  <c r="T208" i="43"/>
  <c r="S208" i="43"/>
  <c r="R208" i="43"/>
  <c r="Q208" i="43"/>
  <c r="P208" i="43"/>
  <c r="O208" i="43"/>
  <c r="N208" i="43"/>
  <c r="M208" i="43"/>
  <c r="L208" i="43"/>
  <c r="K208" i="43"/>
  <c r="J208" i="43"/>
  <c r="BQ202" i="43"/>
  <c r="BP202" i="43"/>
  <c r="BO202" i="43"/>
  <c r="BN202" i="43"/>
  <c r="BM202" i="43"/>
  <c r="BL202" i="43"/>
  <c r="BK202" i="43"/>
  <c r="BJ202" i="43"/>
  <c r="BI202" i="43"/>
  <c r="BH202" i="43"/>
  <c r="BG202" i="43"/>
  <c r="BF202" i="43"/>
  <c r="BE202" i="43"/>
  <c r="BD202" i="43"/>
  <c r="BC202" i="43"/>
  <c r="BB202" i="43"/>
  <c r="BA202" i="43"/>
  <c r="AZ202" i="43"/>
  <c r="AY202" i="43"/>
  <c r="AX202" i="43"/>
  <c r="AW202" i="43"/>
  <c r="AV202" i="43"/>
  <c r="AU202" i="43"/>
  <c r="AT202" i="43"/>
  <c r="AS202" i="43"/>
  <c r="AR202" i="43"/>
  <c r="AQ202" i="43"/>
  <c r="AP202" i="43"/>
  <c r="AO202" i="43"/>
  <c r="AN202" i="43"/>
  <c r="AM202" i="43"/>
  <c r="AL202" i="43"/>
  <c r="AK202" i="43"/>
  <c r="AJ202" i="43"/>
  <c r="AI202" i="43"/>
  <c r="AH202" i="43"/>
  <c r="AG202" i="43"/>
  <c r="AF202" i="43"/>
  <c r="AE202" i="43"/>
  <c r="AD202" i="43"/>
  <c r="AC202" i="43"/>
  <c r="AB202" i="43"/>
  <c r="AA202" i="43"/>
  <c r="Z202" i="43"/>
  <c r="Y202" i="43"/>
  <c r="X202" i="43"/>
  <c r="W202" i="43"/>
  <c r="V202" i="43"/>
  <c r="U202" i="43"/>
  <c r="T202" i="43"/>
  <c r="S202" i="43"/>
  <c r="R202" i="43"/>
  <c r="Q202" i="43"/>
  <c r="P202" i="43"/>
  <c r="O202" i="43"/>
  <c r="N202" i="43"/>
  <c r="M202" i="43"/>
  <c r="L202" i="43"/>
  <c r="K202" i="43"/>
  <c r="J202" i="43"/>
  <c r="BQ197" i="43"/>
  <c r="BP197" i="43"/>
  <c r="BO197" i="43"/>
  <c r="BN197" i="43"/>
  <c r="BM197" i="43"/>
  <c r="BL197" i="43"/>
  <c r="BK197" i="43"/>
  <c r="BJ197" i="43"/>
  <c r="BI197" i="43"/>
  <c r="BH197" i="43"/>
  <c r="BG197" i="43"/>
  <c r="BF197" i="43"/>
  <c r="BE197" i="43"/>
  <c r="BD197" i="43"/>
  <c r="BC197" i="43"/>
  <c r="BB197" i="43"/>
  <c r="BA197" i="43"/>
  <c r="AZ197" i="43"/>
  <c r="AY197" i="43"/>
  <c r="AX197" i="43"/>
  <c r="AW197" i="43"/>
  <c r="AV197" i="43"/>
  <c r="AU197" i="43"/>
  <c r="AT197" i="43"/>
  <c r="AS197" i="43"/>
  <c r="AR197" i="43"/>
  <c r="AQ197" i="43"/>
  <c r="AP197" i="43"/>
  <c r="AO197" i="43"/>
  <c r="AN197" i="43"/>
  <c r="AM197" i="43"/>
  <c r="AL197" i="43"/>
  <c r="AK197" i="43"/>
  <c r="AJ197" i="43"/>
  <c r="AI197" i="43"/>
  <c r="AH197" i="43"/>
  <c r="AG197" i="43"/>
  <c r="AF197" i="43"/>
  <c r="AE197" i="43"/>
  <c r="AD197" i="43"/>
  <c r="AC197" i="43"/>
  <c r="AB197" i="43"/>
  <c r="AA197" i="43"/>
  <c r="Z197" i="43"/>
  <c r="Y197" i="43"/>
  <c r="X197" i="43"/>
  <c r="W197" i="43"/>
  <c r="V197" i="43"/>
  <c r="U197" i="43"/>
  <c r="T197" i="43"/>
  <c r="S197" i="43"/>
  <c r="R197" i="43"/>
  <c r="Q197" i="43"/>
  <c r="P197" i="43"/>
  <c r="O197" i="43"/>
  <c r="N197" i="43"/>
  <c r="M197" i="43"/>
  <c r="L197" i="43"/>
  <c r="K197" i="43"/>
  <c r="J197" i="43"/>
  <c r="BQ194" i="43"/>
  <c r="BP194" i="43"/>
  <c r="BO194" i="43"/>
  <c r="BN194" i="43"/>
  <c r="BM194" i="43"/>
  <c r="BL194" i="43"/>
  <c r="BK194" i="43"/>
  <c r="BJ194" i="43"/>
  <c r="BI194" i="43"/>
  <c r="BH194" i="43"/>
  <c r="BG194" i="43"/>
  <c r="BF194" i="43"/>
  <c r="BE194" i="43"/>
  <c r="BD194" i="43"/>
  <c r="BC194" i="43"/>
  <c r="BB194" i="43"/>
  <c r="BA194" i="43"/>
  <c r="AZ194" i="43"/>
  <c r="AY194" i="43"/>
  <c r="AX194" i="43"/>
  <c r="AW194" i="43"/>
  <c r="AV194" i="43"/>
  <c r="AU194" i="43"/>
  <c r="AT194" i="43"/>
  <c r="AS194" i="43"/>
  <c r="AR194" i="43"/>
  <c r="AQ194" i="43"/>
  <c r="AP194" i="43"/>
  <c r="AO194" i="43"/>
  <c r="AN194" i="43"/>
  <c r="AM194" i="43"/>
  <c r="AL194" i="43"/>
  <c r="AK194" i="43"/>
  <c r="AJ194" i="43"/>
  <c r="AI194" i="43"/>
  <c r="AH194" i="43"/>
  <c r="AG194" i="43"/>
  <c r="AF194" i="43"/>
  <c r="AE194" i="43"/>
  <c r="AD194" i="43"/>
  <c r="AC194" i="43"/>
  <c r="AB194" i="43"/>
  <c r="AA194" i="43"/>
  <c r="Z194" i="43"/>
  <c r="Y194" i="43"/>
  <c r="X194" i="43"/>
  <c r="W194" i="43"/>
  <c r="V194" i="43"/>
  <c r="U194" i="43"/>
  <c r="T194" i="43"/>
  <c r="S194" i="43"/>
  <c r="R194" i="43"/>
  <c r="Q194" i="43"/>
  <c r="P194" i="43"/>
  <c r="O194" i="43"/>
  <c r="N194" i="43"/>
  <c r="M194" i="43"/>
  <c r="L194" i="43"/>
  <c r="K194" i="43"/>
  <c r="J194" i="43"/>
  <c r="BQ183" i="43"/>
  <c r="BP183" i="43"/>
  <c r="BO183" i="43"/>
  <c r="BN183" i="43"/>
  <c r="BM183" i="43"/>
  <c r="BL183" i="43"/>
  <c r="BK183" i="43"/>
  <c r="BJ183" i="43"/>
  <c r="BI183" i="43"/>
  <c r="BH183" i="43"/>
  <c r="BG183" i="43"/>
  <c r="BF183" i="43"/>
  <c r="BE183" i="43"/>
  <c r="BD183" i="43"/>
  <c r="BC183" i="43"/>
  <c r="BB183" i="43"/>
  <c r="BA183" i="43"/>
  <c r="AZ183" i="43"/>
  <c r="AY183" i="43"/>
  <c r="AX183" i="43"/>
  <c r="AW183" i="43"/>
  <c r="AV183" i="43"/>
  <c r="AU183" i="43"/>
  <c r="AT183" i="43"/>
  <c r="AS183" i="43"/>
  <c r="AR183" i="43"/>
  <c r="AQ183" i="43"/>
  <c r="AP183" i="43"/>
  <c r="AO183" i="43"/>
  <c r="AN183" i="43"/>
  <c r="AM183" i="43"/>
  <c r="AL183" i="43"/>
  <c r="AK183" i="43"/>
  <c r="AJ183" i="43"/>
  <c r="AI183" i="43"/>
  <c r="AH183" i="43"/>
  <c r="AG183" i="43"/>
  <c r="AF183" i="43"/>
  <c r="AE183" i="43"/>
  <c r="AD183" i="43"/>
  <c r="AC183" i="43"/>
  <c r="AB183" i="43"/>
  <c r="AA183" i="43"/>
  <c r="Z183" i="43"/>
  <c r="Y183" i="43"/>
  <c r="X183" i="43"/>
  <c r="W183" i="43"/>
  <c r="V183" i="43"/>
  <c r="U183" i="43"/>
  <c r="T183" i="43"/>
  <c r="S183" i="43"/>
  <c r="R183" i="43"/>
  <c r="Q183" i="43"/>
  <c r="P183" i="43"/>
  <c r="O183" i="43"/>
  <c r="N183" i="43"/>
  <c r="M183" i="43"/>
  <c r="L183" i="43"/>
  <c r="K183" i="43"/>
  <c r="J183" i="43"/>
  <c r="BQ180" i="43"/>
  <c r="BP180" i="43"/>
  <c r="BO180" i="43"/>
  <c r="BN180" i="43"/>
  <c r="BM180" i="43"/>
  <c r="BL180" i="43"/>
  <c r="BK180" i="43"/>
  <c r="BJ180" i="43"/>
  <c r="BI180" i="43"/>
  <c r="BH180" i="43"/>
  <c r="BG180" i="43"/>
  <c r="BF180" i="43"/>
  <c r="BE180" i="43"/>
  <c r="BD180" i="43"/>
  <c r="BC180" i="43"/>
  <c r="BB180" i="43"/>
  <c r="BA180" i="43"/>
  <c r="AZ180" i="43"/>
  <c r="AY180" i="43"/>
  <c r="AX180" i="43"/>
  <c r="AW180" i="43"/>
  <c r="AV180" i="43"/>
  <c r="AU180" i="43"/>
  <c r="AT180" i="43"/>
  <c r="AS180" i="43"/>
  <c r="AR180" i="43"/>
  <c r="AQ180" i="43"/>
  <c r="AP180" i="43"/>
  <c r="AO180" i="43"/>
  <c r="AN180" i="43"/>
  <c r="AM180" i="43"/>
  <c r="AL180" i="43"/>
  <c r="AK180" i="43"/>
  <c r="AJ180" i="43"/>
  <c r="AI180" i="43"/>
  <c r="AH180" i="43"/>
  <c r="AG180" i="43"/>
  <c r="AF180" i="43"/>
  <c r="AE180" i="43"/>
  <c r="AD180" i="43"/>
  <c r="AC180" i="43"/>
  <c r="AB180" i="43"/>
  <c r="AA180" i="43"/>
  <c r="Z180" i="43"/>
  <c r="Y180" i="43"/>
  <c r="X180" i="43"/>
  <c r="W180" i="43"/>
  <c r="V180" i="43"/>
  <c r="U180" i="43"/>
  <c r="T180" i="43"/>
  <c r="S180" i="43"/>
  <c r="R180" i="43"/>
  <c r="Q180" i="43"/>
  <c r="P180" i="43"/>
  <c r="O180" i="43"/>
  <c r="N180" i="43"/>
  <c r="M180" i="43"/>
  <c r="L180" i="43"/>
  <c r="K180" i="43"/>
  <c r="J180" i="43"/>
  <c r="BQ178" i="43"/>
  <c r="BP178" i="43"/>
  <c r="BO178" i="43"/>
  <c r="BN178" i="43"/>
  <c r="BM178" i="43"/>
  <c r="BL178" i="43"/>
  <c r="BK178" i="43"/>
  <c r="BJ178" i="43"/>
  <c r="BI178" i="43"/>
  <c r="BH178" i="43"/>
  <c r="BG178" i="43"/>
  <c r="BF178" i="43"/>
  <c r="BE178" i="43"/>
  <c r="BD178" i="43"/>
  <c r="BC178" i="43"/>
  <c r="BB178" i="43"/>
  <c r="BA178" i="43"/>
  <c r="AZ178" i="43"/>
  <c r="AY178" i="43"/>
  <c r="AX178" i="43"/>
  <c r="AW178" i="43"/>
  <c r="AV178" i="43"/>
  <c r="AU178" i="43"/>
  <c r="AT178" i="43"/>
  <c r="AS178" i="43"/>
  <c r="AR178" i="43"/>
  <c r="AQ178" i="43"/>
  <c r="AP178" i="43"/>
  <c r="AO178" i="43"/>
  <c r="AN178" i="43"/>
  <c r="AM178" i="43"/>
  <c r="AL178" i="43"/>
  <c r="AK178" i="43"/>
  <c r="AJ178" i="43"/>
  <c r="AI178" i="43"/>
  <c r="AH178" i="43"/>
  <c r="AG178" i="43"/>
  <c r="AF178" i="43"/>
  <c r="AE178" i="43"/>
  <c r="AD178" i="43"/>
  <c r="AC178" i="43"/>
  <c r="AB178" i="43"/>
  <c r="AA178" i="43"/>
  <c r="Z178" i="43"/>
  <c r="Y178" i="43"/>
  <c r="X178" i="43"/>
  <c r="W178" i="43"/>
  <c r="V178" i="43"/>
  <c r="U178" i="43"/>
  <c r="T178" i="43"/>
  <c r="S178" i="43"/>
  <c r="R178" i="43"/>
  <c r="Q178" i="43"/>
  <c r="P178" i="43"/>
  <c r="O178" i="43"/>
  <c r="N178" i="43"/>
  <c r="M178" i="43"/>
  <c r="L178" i="43"/>
  <c r="K178" i="43"/>
  <c r="J178" i="43"/>
  <c r="BQ169" i="43"/>
  <c r="BP169" i="43"/>
  <c r="BO169" i="43"/>
  <c r="BN169" i="43"/>
  <c r="BM169" i="43"/>
  <c r="BL169" i="43"/>
  <c r="BK169" i="43"/>
  <c r="BJ169" i="43"/>
  <c r="BI169" i="43"/>
  <c r="BH169" i="43"/>
  <c r="BG169" i="43"/>
  <c r="BF169" i="43"/>
  <c r="BE169" i="43"/>
  <c r="BD169" i="43"/>
  <c r="BC169" i="43"/>
  <c r="BB169" i="43"/>
  <c r="BA169" i="43"/>
  <c r="AZ169" i="43"/>
  <c r="AY169" i="43"/>
  <c r="AX169" i="43"/>
  <c r="AW169" i="43"/>
  <c r="AV169" i="43"/>
  <c r="AU169" i="43"/>
  <c r="AT169" i="43"/>
  <c r="AS169" i="43"/>
  <c r="AR169" i="43"/>
  <c r="AQ169" i="43"/>
  <c r="AP169" i="43"/>
  <c r="AO169" i="43"/>
  <c r="AN169" i="43"/>
  <c r="AM169" i="43"/>
  <c r="AL169" i="43"/>
  <c r="AK169" i="43"/>
  <c r="AJ169" i="43"/>
  <c r="AI169" i="43"/>
  <c r="AH169" i="43"/>
  <c r="AG169" i="43"/>
  <c r="AF169" i="43"/>
  <c r="AE169" i="43"/>
  <c r="AD169" i="43"/>
  <c r="AC169" i="43"/>
  <c r="AB169" i="43"/>
  <c r="AA169" i="43"/>
  <c r="Z169" i="43"/>
  <c r="Y169" i="43"/>
  <c r="X169" i="43"/>
  <c r="W169" i="43"/>
  <c r="V169" i="43"/>
  <c r="U169" i="43"/>
  <c r="T169" i="43"/>
  <c r="S169" i="43"/>
  <c r="R169" i="43"/>
  <c r="Q169" i="43"/>
  <c r="P169" i="43"/>
  <c r="O169" i="43"/>
  <c r="N169" i="43"/>
  <c r="M169" i="43"/>
  <c r="L169" i="43"/>
  <c r="K169" i="43"/>
  <c r="J169" i="43"/>
  <c r="BQ163" i="43"/>
  <c r="BP163" i="43"/>
  <c r="BO163" i="43"/>
  <c r="BN163" i="43"/>
  <c r="BM163" i="43"/>
  <c r="BL163" i="43"/>
  <c r="BK163" i="43"/>
  <c r="BJ163" i="43"/>
  <c r="BI163" i="43"/>
  <c r="BH163" i="43"/>
  <c r="BG163" i="43"/>
  <c r="BF163" i="43"/>
  <c r="BE163" i="43"/>
  <c r="BD163" i="43"/>
  <c r="BC163" i="43"/>
  <c r="BB163" i="43"/>
  <c r="BA163" i="43"/>
  <c r="AZ163" i="43"/>
  <c r="AY163" i="43"/>
  <c r="AX163" i="43"/>
  <c r="AW163" i="43"/>
  <c r="AV163" i="43"/>
  <c r="AU163" i="43"/>
  <c r="AT163" i="43"/>
  <c r="AS163" i="43"/>
  <c r="AR163" i="43"/>
  <c r="AQ163" i="43"/>
  <c r="AP163" i="43"/>
  <c r="AO163" i="43"/>
  <c r="AN163" i="43"/>
  <c r="AM163" i="43"/>
  <c r="AL163" i="43"/>
  <c r="AK163" i="43"/>
  <c r="AJ163" i="43"/>
  <c r="AI163" i="43"/>
  <c r="AH163" i="43"/>
  <c r="AG163" i="43"/>
  <c r="AF163" i="43"/>
  <c r="AE163" i="43"/>
  <c r="AD163" i="43"/>
  <c r="AC163" i="43"/>
  <c r="AB163" i="43"/>
  <c r="AA163" i="43"/>
  <c r="Z163" i="43"/>
  <c r="Y163" i="43"/>
  <c r="X163" i="43"/>
  <c r="W163" i="43"/>
  <c r="V163" i="43"/>
  <c r="U163" i="43"/>
  <c r="T163" i="43"/>
  <c r="S163" i="43"/>
  <c r="R163" i="43"/>
  <c r="Q163" i="43"/>
  <c r="P163" i="43"/>
  <c r="O163" i="43"/>
  <c r="N163" i="43"/>
  <c r="M163" i="43"/>
  <c r="L163" i="43"/>
  <c r="K163" i="43"/>
  <c r="J163" i="43"/>
  <c r="BQ162" i="43"/>
  <c r="BP162" i="43"/>
  <c r="BO162" i="43"/>
  <c r="BN162" i="43"/>
  <c r="BM162" i="43"/>
  <c r="BL162" i="43"/>
  <c r="BK162" i="43"/>
  <c r="BJ162" i="43"/>
  <c r="BI162" i="43"/>
  <c r="BH162" i="43"/>
  <c r="BG162" i="43"/>
  <c r="BF162" i="43"/>
  <c r="BE162" i="43"/>
  <c r="BD162" i="43"/>
  <c r="BC162" i="43"/>
  <c r="BB162" i="43"/>
  <c r="BA162" i="43"/>
  <c r="AZ162" i="43"/>
  <c r="AY162" i="43"/>
  <c r="AX162" i="43"/>
  <c r="AW162" i="43"/>
  <c r="AV162" i="43"/>
  <c r="AU162" i="43"/>
  <c r="AT162" i="43"/>
  <c r="AS162" i="43"/>
  <c r="AR162" i="43"/>
  <c r="AQ162" i="43"/>
  <c r="AP162" i="43"/>
  <c r="AO162" i="43"/>
  <c r="AN162" i="43"/>
  <c r="AM162" i="43"/>
  <c r="AL162" i="43"/>
  <c r="AK162" i="43"/>
  <c r="AJ162" i="43"/>
  <c r="AI162" i="43"/>
  <c r="AH162" i="43"/>
  <c r="AG162" i="43"/>
  <c r="AF162" i="43"/>
  <c r="AE162" i="43"/>
  <c r="AD162" i="43"/>
  <c r="AC162" i="43"/>
  <c r="AB162" i="43"/>
  <c r="AA162" i="43"/>
  <c r="Z162" i="43"/>
  <c r="Y162" i="43"/>
  <c r="X162" i="43"/>
  <c r="W162" i="43"/>
  <c r="V162" i="43"/>
  <c r="U162" i="43"/>
  <c r="T162" i="43"/>
  <c r="S162" i="43"/>
  <c r="R162" i="43"/>
  <c r="Q162" i="43"/>
  <c r="P162" i="43"/>
  <c r="O162" i="43"/>
  <c r="N162" i="43"/>
  <c r="M162" i="43"/>
  <c r="L162" i="43"/>
  <c r="K162" i="43"/>
  <c r="J162" i="43"/>
  <c r="BQ156" i="43"/>
  <c r="BP156" i="43"/>
  <c r="BO156" i="43"/>
  <c r="BN156" i="43"/>
  <c r="BM156" i="43"/>
  <c r="BL156" i="43"/>
  <c r="BK156" i="43"/>
  <c r="BJ156" i="43"/>
  <c r="BI156" i="43"/>
  <c r="BH156" i="43"/>
  <c r="BG156" i="43"/>
  <c r="BF156" i="43"/>
  <c r="BE156" i="43"/>
  <c r="BD156" i="43"/>
  <c r="BC156" i="43"/>
  <c r="BB156" i="43"/>
  <c r="BA156" i="43"/>
  <c r="AZ156" i="43"/>
  <c r="AY156" i="43"/>
  <c r="AX156"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BQ150" i="43"/>
  <c r="BP150" i="43"/>
  <c r="BO150" i="43"/>
  <c r="BN150" i="43"/>
  <c r="BM150" i="43"/>
  <c r="BL150" i="43"/>
  <c r="BK150" i="43"/>
  <c r="BJ150" i="43"/>
  <c r="BI150" i="43"/>
  <c r="BH150" i="43"/>
  <c r="BG150" i="43"/>
  <c r="BF150" i="43"/>
  <c r="BE150" i="43"/>
  <c r="BD150" i="43"/>
  <c r="BC150" i="43"/>
  <c r="BB150" i="43"/>
  <c r="BA150" i="43"/>
  <c r="AZ150" i="43"/>
  <c r="AY150" i="43"/>
  <c r="AX150"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BQ149" i="43"/>
  <c r="BP149" i="43"/>
  <c r="BO149" i="43"/>
  <c r="BN149" i="43"/>
  <c r="BM149" i="43"/>
  <c r="BL149" i="43"/>
  <c r="BK149" i="43"/>
  <c r="BJ149" i="43"/>
  <c r="BI149" i="43"/>
  <c r="BH149" i="43"/>
  <c r="BG149" i="43"/>
  <c r="BF149" i="43"/>
  <c r="BE149" i="43"/>
  <c r="BD149" i="43"/>
  <c r="BC149" i="43"/>
  <c r="BB149" i="43"/>
  <c r="BA149" i="43"/>
  <c r="AZ149" i="43"/>
  <c r="AY149" i="43"/>
  <c r="AX149"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BQ143" i="43"/>
  <c r="BP143" i="43"/>
  <c r="BO143" i="43"/>
  <c r="BN143" i="43"/>
  <c r="BM143" i="43"/>
  <c r="BL143" i="43"/>
  <c r="BK143" i="43"/>
  <c r="BJ143" i="43"/>
  <c r="BI143" i="43"/>
  <c r="BH143" i="43"/>
  <c r="BG143" i="43"/>
  <c r="BF143" i="43"/>
  <c r="BE143" i="43"/>
  <c r="BD143" i="43"/>
  <c r="BC143" i="43"/>
  <c r="BB143" i="43"/>
  <c r="BA143" i="43"/>
  <c r="AZ143" i="43"/>
  <c r="AY143" i="43"/>
  <c r="AX143"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BQ137" i="43"/>
  <c r="BP137" i="43"/>
  <c r="BO137" i="43"/>
  <c r="BN137" i="43"/>
  <c r="BM137" i="43"/>
  <c r="BL137" i="43"/>
  <c r="BK137" i="43"/>
  <c r="BJ137" i="43"/>
  <c r="BI137" i="43"/>
  <c r="BH137" i="43"/>
  <c r="BG137" i="43"/>
  <c r="BF137" i="43"/>
  <c r="BE137" i="43"/>
  <c r="BD137" i="43"/>
  <c r="BC137" i="43"/>
  <c r="BB137" i="43"/>
  <c r="BA137" i="43"/>
  <c r="AZ137" i="43"/>
  <c r="AY137" i="43"/>
  <c r="AX137"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BQ136" i="43"/>
  <c r="BP136" i="43"/>
  <c r="BO136" i="43"/>
  <c r="BN136" i="43"/>
  <c r="BM136" i="43"/>
  <c r="BL136" i="43"/>
  <c r="BK136" i="43"/>
  <c r="BJ136" i="43"/>
  <c r="BI136" i="43"/>
  <c r="BH136" i="43"/>
  <c r="BG136" i="43"/>
  <c r="BF136" i="43"/>
  <c r="BE136" i="43"/>
  <c r="BD136" i="43"/>
  <c r="BC136" i="43"/>
  <c r="BB136" i="43"/>
  <c r="BA136" i="43"/>
  <c r="AZ136" i="43"/>
  <c r="AY136" i="43"/>
  <c r="AX136"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BQ130" i="43"/>
  <c r="BP130" i="43"/>
  <c r="BO130" i="43"/>
  <c r="BN130" i="43"/>
  <c r="BM130" i="43"/>
  <c r="BL130" i="43"/>
  <c r="BK130" i="43"/>
  <c r="BJ130" i="43"/>
  <c r="BI130" i="43"/>
  <c r="BH130" i="43"/>
  <c r="BG130" i="43"/>
  <c r="BF130" i="43"/>
  <c r="BE130" i="43"/>
  <c r="BD130" i="43"/>
  <c r="BC130" i="43"/>
  <c r="BB130" i="43"/>
  <c r="BA130" i="43"/>
  <c r="AZ130" i="43"/>
  <c r="AY130" i="43"/>
  <c r="AX130"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BQ124" i="43"/>
  <c r="BP124" i="43"/>
  <c r="BO124" i="43"/>
  <c r="BN124" i="43"/>
  <c r="BM124" i="43"/>
  <c r="BL124" i="43"/>
  <c r="BK124" i="43"/>
  <c r="BJ124" i="43"/>
  <c r="BI124" i="43"/>
  <c r="BH124" i="43"/>
  <c r="BG124" i="43"/>
  <c r="BF124" i="43"/>
  <c r="BE124" i="43"/>
  <c r="BD124" i="43"/>
  <c r="BC124" i="43"/>
  <c r="BB124" i="43"/>
  <c r="BA124" i="43"/>
  <c r="AZ124" i="43"/>
  <c r="AY124" i="43"/>
  <c r="AX124"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BQ118" i="43"/>
  <c r="BP118" i="43"/>
  <c r="BO118" i="43"/>
  <c r="BN118" i="43"/>
  <c r="BM118" i="43"/>
  <c r="BL118" i="43"/>
  <c r="BK118" i="43"/>
  <c r="BJ118" i="43"/>
  <c r="BI118" i="43"/>
  <c r="BH118" i="43"/>
  <c r="BG118" i="43"/>
  <c r="BF118" i="43"/>
  <c r="BE118" i="43"/>
  <c r="BD118" i="43"/>
  <c r="BC118" i="43"/>
  <c r="BB118" i="43"/>
  <c r="BA118" i="43"/>
  <c r="AZ118" i="43"/>
  <c r="AY118" i="43"/>
  <c r="AX118"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BQ113" i="43"/>
  <c r="BP113" i="43"/>
  <c r="BO113" i="43"/>
  <c r="BN113" i="43"/>
  <c r="BM113" i="43"/>
  <c r="BL113" i="43"/>
  <c r="BK113" i="43"/>
  <c r="BJ113" i="43"/>
  <c r="BI113" i="43"/>
  <c r="BH113" i="43"/>
  <c r="BG113" i="43"/>
  <c r="BF113" i="43"/>
  <c r="BE113" i="43"/>
  <c r="BD113" i="43"/>
  <c r="BC113" i="43"/>
  <c r="BB113" i="43"/>
  <c r="BA113" i="43"/>
  <c r="AZ113" i="43"/>
  <c r="AY113" i="43"/>
  <c r="AX113"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BQ110" i="43"/>
  <c r="BP110" i="43"/>
  <c r="BO110" i="43"/>
  <c r="BN110" i="43"/>
  <c r="BM110" i="43"/>
  <c r="BL110" i="43"/>
  <c r="BK110" i="43"/>
  <c r="BJ110" i="43"/>
  <c r="BI110" i="43"/>
  <c r="BH110" i="43"/>
  <c r="BG110" i="43"/>
  <c r="BF110" i="43"/>
  <c r="BE110" i="43"/>
  <c r="BD110" i="43"/>
  <c r="BC110" i="43"/>
  <c r="BB110" i="43"/>
  <c r="BA110" i="43"/>
  <c r="AZ110" i="43"/>
  <c r="AY110" i="43"/>
  <c r="AX110"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BQ99" i="43"/>
  <c r="BP99" i="43"/>
  <c r="BO99" i="43"/>
  <c r="BN99" i="43"/>
  <c r="BM99" i="43"/>
  <c r="BL99" i="43"/>
  <c r="BK99" i="43"/>
  <c r="BJ99" i="43"/>
  <c r="BI99" i="43"/>
  <c r="BH99" i="43"/>
  <c r="BG99" i="43"/>
  <c r="BF99" i="43"/>
  <c r="BE99" i="43"/>
  <c r="BD99" i="43"/>
  <c r="BC99" i="43"/>
  <c r="BB99" i="43"/>
  <c r="BA99" i="43"/>
  <c r="AZ99" i="43"/>
  <c r="AY99" i="43"/>
  <c r="AX99"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BQ96" i="43"/>
  <c r="BP96" i="43"/>
  <c r="BO96" i="43"/>
  <c r="BN96" i="43"/>
  <c r="BM96" i="43"/>
  <c r="BL96" i="43"/>
  <c r="BK96" i="43"/>
  <c r="BJ96" i="43"/>
  <c r="BI96" i="43"/>
  <c r="BH96" i="43"/>
  <c r="BG96" i="43"/>
  <c r="BF96" i="43"/>
  <c r="BE96" i="43"/>
  <c r="BD96" i="43"/>
  <c r="BC96" i="43"/>
  <c r="BB96" i="43"/>
  <c r="BA96" i="43"/>
  <c r="AZ96" i="43"/>
  <c r="AY96" i="43"/>
  <c r="AX96"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BQ94" i="43"/>
  <c r="BP94" i="43"/>
  <c r="BO94" i="43"/>
  <c r="BN94" i="43"/>
  <c r="BM94" i="43"/>
  <c r="BL94" i="43"/>
  <c r="BK94" i="43"/>
  <c r="BJ94" i="43"/>
  <c r="BI94" i="43"/>
  <c r="BH94" i="43"/>
  <c r="BG94" i="43"/>
  <c r="BF94" i="43"/>
  <c r="BE94" i="43"/>
  <c r="BD94" i="43"/>
  <c r="BC94" i="43"/>
  <c r="BB94" i="43"/>
  <c r="BA94" i="43"/>
  <c r="AZ94" i="43"/>
  <c r="AY94" i="43"/>
  <c r="AX94"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BQ85" i="43"/>
  <c r="BP85" i="43"/>
  <c r="BO85" i="43"/>
  <c r="BN85" i="43"/>
  <c r="BM85" i="43"/>
  <c r="BL85" i="43"/>
  <c r="BK85" i="43"/>
  <c r="BJ85" i="43"/>
  <c r="BI85" i="43"/>
  <c r="BH85" i="43"/>
  <c r="BG85" i="43"/>
  <c r="BF85" i="43"/>
  <c r="BE85" i="43"/>
  <c r="BD85" i="43"/>
  <c r="BC85" i="43"/>
  <c r="BB85" i="43"/>
  <c r="BA85" i="43"/>
  <c r="AZ85" i="43"/>
  <c r="AY85" i="43"/>
  <c r="AX85"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BQ79" i="43"/>
  <c r="BP79" i="43"/>
  <c r="BO79" i="43"/>
  <c r="BN79" i="43"/>
  <c r="BM79" i="43"/>
  <c r="BL79" i="43"/>
  <c r="BK79" i="43"/>
  <c r="BJ79" i="43"/>
  <c r="BI79" i="43"/>
  <c r="BH79" i="43"/>
  <c r="BG79" i="43"/>
  <c r="BF79" i="43"/>
  <c r="BE79" i="43"/>
  <c r="BD79" i="43"/>
  <c r="BC79" i="43"/>
  <c r="BB79" i="43"/>
  <c r="BA79" i="43"/>
  <c r="AZ79" i="43"/>
  <c r="AY79" i="43"/>
  <c r="AX79"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BQ78" i="43"/>
  <c r="BP78" i="43"/>
  <c r="BO78" i="43"/>
  <c r="BN78" i="43"/>
  <c r="BM78" i="43"/>
  <c r="BL78" i="43"/>
  <c r="BK78" i="43"/>
  <c r="BJ78" i="43"/>
  <c r="BI78" i="43"/>
  <c r="BH78" i="43"/>
  <c r="BG78" i="43"/>
  <c r="BF78" i="43"/>
  <c r="BE78" i="43"/>
  <c r="BD78" i="43"/>
  <c r="BC78" i="43"/>
  <c r="BB78" i="43"/>
  <c r="BA78" i="43"/>
  <c r="AZ78" i="43"/>
  <c r="AY78" i="43"/>
  <c r="AX78"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BQ72" i="43"/>
  <c r="BP72" i="43"/>
  <c r="BO72" i="43"/>
  <c r="BN72" i="43"/>
  <c r="BM72" i="43"/>
  <c r="BL72" i="43"/>
  <c r="BK72" i="43"/>
  <c r="BJ72" i="43"/>
  <c r="BI72" i="43"/>
  <c r="BH72" i="43"/>
  <c r="BG72" i="43"/>
  <c r="BF72" i="43"/>
  <c r="BE72" i="43"/>
  <c r="BD72" i="43"/>
  <c r="BC72" i="43"/>
  <c r="BB72" i="43"/>
  <c r="BA72" i="43"/>
  <c r="AZ72" i="43"/>
  <c r="AY72" i="43"/>
  <c r="AX72"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BQ66" i="43"/>
  <c r="BP66" i="43"/>
  <c r="BO66" i="43"/>
  <c r="BN66" i="43"/>
  <c r="BM66" i="43"/>
  <c r="BL66" i="43"/>
  <c r="BK66" i="43"/>
  <c r="BJ66" i="43"/>
  <c r="BI66" i="43"/>
  <c r="BH66" i="43"/>
  <c r="BG66" i="43"/>
  <c r="BF66" i="43"/>
  <c r="BE66" i="43"/>
  <c r="BD66" i="43"/>
  <c r="BC66" i="43"/>
  <c r="BB66" i="43"/>
  <c r="BA66" i="43"/>
  <c r="AZ66" i="43"/>
  <c r="AY66" i="43"/>
  <c r="AX66"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BQ65" i="43"/>
  <c r="BP65" i="43"/>
  <c r="BO65" i="43"/>
  <c r="BN65" i="43"/>
  <c r="BM65" i="43"/>
  <c r="BL65" i="43"/>
  <c r="BK65" i="43"/>
  <c r="BJ65" i="43"/>
  <c r="BI65" i="43"/>
  <c r="BH65" i="43"/>
  <c r="BG65" i="43"/>
  <c r="BF65" i="43"/>
  <c r="BE65" i="43"/>
  <c r="BD65" i="43"/>
  <c r="BC65" i="43"/>
  <c r="BB65" i="43"/>
  <c r="BA65" i="43"/>
  <c r="AZ65" i="43"/>
  <c r="AY65" i="43"/>
  <c r="AX65"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BQ59" i="43"/>
  <c r="BP59" i="43"/>
  <c r="BO59" i="43"/>
  <c r="BN59" i="43"/>
  <c r="BM59" i="43"/>
  <c r="BL59" i="43"/>
  <c r="BK59" i="43"/>
  <c r="BJ59" i="43"/>
  <c r="BI59" i="43"/>
  <c r="BH59" i="43"/>
  <c r="BG59" i="43"/>
  <c r="BF59" i="43"/>
  <c r="BE59" i="43"/>
  <c r="BD59" i="43"/>
  <c r="BC59" i="43"/>
  <c r="BB59" i="43"/>
  <c r="BA59" i="43"/>
  <c r="AZ59" i="43"/>
  <c r="AY59" i="43"/>
  <c r="AX59"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BQ53" i="43"/>
  <c r="BP53" i="43"/>
  <c r="BO53" i="43"/>
  <c r="BN53" i="43"/>
  <c r="BM53" i="43"/>
  <c r="BL53" i="43"/>
  <c r="BK53" i="43"/>
  <c r="BJ53" i="43"/>
  <c r="BI53" i="43"/>
  <c r="BH53" i="43"/>
  <c r="BG53" i="43"/>
  <c r="BF53" i="43"/>
  <c r="BE53" i="43"/>
  <c r="BD53" i="43"/>
  <c r="BC53" i="43"/>
  <c r="BB53" i="43"/>
  <c r="BA53" i="43"/>
  <c r="AZ53" i="43"/>
  <c r="AY53" i="43"/>
  <c r="AX53"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BQ52" i="43"/>
  <c r="BP52" i="43"/>
  <c r="BO52" i="43"/>
  <c r="BN52" i="43"/>
  <c r="BM52" i="43"/>
  <c r="BL52" i="43"/>
  <c r="BK52" i="43"/>
  <c r="BJ52" i="43"/>
  <c r="BI52" i="43"/>
  <c r="BH52" i="43"/>
  <c r="BG52" i="43"/>
  <c r="BF52" i="43"/>
  <c r="BE52" i="43"/>
  <c r="BD52" i="43"/>
  <c r="BC52" i="43"/>
  <c r="BB52" i="43"/>
  <c r="BA52" i="43"/>
  <c r="AZ52" i="43"/>
  <c r="AY52" i="43"/>
  <c r="AX52"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BQ46" i="43"/>
  <c r="BP46" i="43"/>
  <c r="BO46" i="43"/>
  <c r="BN46" i="43"/>
  <c r="BM46" i="43"/>
  <c r="BL46" i="43"/>
  <c r="BK46" i="43"/>
  <c r="BJ46" i="43"/>
  <c r="BI46" i="43"/>
  <c r="BH46" i="43"/>
  <c r="BG46" i="43"/>
  <c r="BF46" i="43"/>
  <c r="BF47" i="43" s="1"/>
  <c r="BE46" i="43"/>
  <c r="BD46" i="43"/>
  <c r="BC46" i="43"/>
  <c r="BB46" i="43"/>
  <c r="BA46" i="43"/>
  <c r="AZ46" i="43"/>
  <c r="AY46" i="43"/>
  <c r="AX46" i="43"/>
  <c r="AW46" i="43"/>
  <c r="AV46" i="43"/>
  <c r="AU46" i="43"/>
  <c r="AT46" i="43"/>
  <c r="AS46" i="43"/>
  <c r="AR46" i="43"/>
  <c r="AQ46" i="43"/>
  <c r="AP46" i="43"/>
  <c r="AO46" i="43"/>
  <c r="AN46" i="43"/>
  <c r="AM46" i="43"/>
  <c r="AL46" i="43"/>
  <c r="AK46" i="43"/>
  <c r="AJ46" i="43"/>
  <c r="AI46" i="43"/>
  <c r="AH46" i="43"/>
  <c r="AH47" i="43" s="1"/>
  <c r="AG46" i="43"/>
  <c r="AF46" i="43"/>
  <c r="AE46" i="43"/>
  <c r="AD46" i="43"/>
  <c r="AC46" i="43"/>
  <c r="AB46" i="43"/>
  <c r="AA46" i="43"/>
  <c r="Z46" i="43"/>
  <c r="Y46" i="43"/>
  <c r="X46" i="43"/>
  <c r="W46" i="43"/>
  <c r="V46" i="43"/>
  <c r="U46" i="43"/>
  <c r="T46" i="43"/>
  <c r="S46" i="43"/>
  <c r="R46" i="43"/>
  <c r="Q46" i="43"/>
  <c r="P46" i="43"/>
  <c r="O46" i="43"/>
  <c r="N46" i="43"/>
  <c r="M46" i="43"/>
  <c r="L46" i="43"/>
  <c r="K46" i="43"/>
  <c r="J46" i="43"/>
  <c r="J47" i="43" s="1"/>
  <c r="BQ40" i="43"/>
  <c r="BP40" i="43"/>
  <c r="BO40" i="43"/>
  <c r="BN40" i="43"/>
  <c r="BM40" i="43"/>
  <c r="BL40" i="43"/>
  <c r="BK40" i="43"/>
  <c r="BJ40" i="43"/>
  <c r="BI40" i="43"/>
  <c r="BH40" i="43"/>
  <c r="BG40" i="43"/>
  <c r="BF40" i="43"/>
  <c r="BE40" i="43"/>
  <c r="BD40" i="43"/>
  <c r="BC40" i="43"/>
  <c r="BB40" i="43"/>
  <c r="BA40" i="43"/>
  <c r="AZ40" i="43"/>
  <c r="AY40" i="43"/>
  <c r="AX40"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BQ34" i="43"/>
  <c r="BP34" i="43"/>
  <c r="BO34" i="43"/>
  <c r="BN34" i="43"/>
  <c r="BM34" i="43"/>
  <c r="BL34" i="43"/>
  <c r="BK34" i="43"/>
  <c r="BJ34" i="43"/>
  <c r="BI34" i="43"/>
  <c r="BH34" i="43"/>
  <c r="BG34" i="43"/>
  <c r="BF34" i="43"/>
  <c r="BE34" i="43"/>
  <c r="BD34" i="43"/>
  <c r="BC34" i="43"/>
  <c r="BB34" i="43"/>
  <c r="BA34" i="43"/>
  <c r="AZ34" i="43"/>
  <c r="AY34" i="43"/>
  <c r="AX34"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BQ29" i="43"/>
  <c r="BP29" i="43"/>
  <c r="BO29" i="43"/>
  <c r="BN29" i="43"/>
  <c r="BM29" i="43"/>
  <c r="BL29" i="43"/>
  <c r="BK29" i="43"/>
  <c r="BJ29" i="43"/>
  <c r="BI29" i="43"/>
  <c r="BH29" i="43"/>
  <c r="BG29" i="43"/>
  <c r="BF29" i="43"/>
  <c r="BE29" i="43"/>
  <c r="BD29" i="43"/>
  <c r="BC29" i="43"/>
  <c r="BB29" i="43"/>
  <c r="BA29" i="43"/>
  <c r="AZ29" i="43"/>
  <c r="AY29" i="43"/>
  <c r="AX29"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BQ26" i="43"/>
  <c r="BP26" i="43"/>
  <c r="BO26" i="43"/>
  <c r="BN26" i="43"/>
  <c r="BM26" i="43"/>
  <c r="BL26" i="43"/>
  <c r="BK26" i="43"/>
  <c r="BJ26" i="43"/>
  <c r="BI26" i="43"/>
  <c r="BH26" i="43"/>
  <c r="BG26" i="43"/>
  <c r="BF26" i="43"/>
  <c r="BE26" i="43"/>
  <c r="BD26" i="43"/>
  <c r="BC26" i="43"/>
  <c r="BB26" i="43"/>
  <c r="BA26" i="43"/>
  <c r="AZ26" i="43"/>
  <c r="AY26" i="43"/>
  <c r="AX26"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BQ15" i="43"/>
  <c r="BP15" i="43"/>
  <c r="BO15" i="43"/>
  <c r="BN15" i="43"/>
  <c r="BM15" i="43"/>
  <c r="BL15" i="43"/>
  <c r="BK15" i="43"/>
  <c r="BJ15" i="43"/>
  <c r="BI15" i="43"/>
  <c r="BH15" i="43"/>
  <c r="BG15" i="43"/>
  <c r="BF15" i="43"/>
  <c r="BE15" i="43"/>
  <c r="BD15" i="43"/>
  <c r="BC15" i="43"/>
  <c r="BB15" i="43"/>
  <c r="BA15" i="43"/>
  <c r="AZ15" i="43"/>
  <c r="AY15" i="43"/>
  <c r="AX15"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BQ12" i="43"/>
  <c r="BP12" i="43"/>
  <c r="BO12" i="43"/>
  <c r="BN12" i="43"/>
  <c r="BM12" i="43"/>
  <c r="BL12" i="43"/>
  <c r="BK12" i="43"/>
  <c r="BJ12" i="43"/>
  <c r="BI12" i="43"/>
  <c r="BH12" i="43"/>
  <c r="BG12" i="43"/>
  <c r="BF12" i="43"/>
  <c r="BE12" i="43"/>
  <c r="BD12" i="43"/>
  <c r="BC12" i="43"/>
  <c r="BB12" i="43"/>
  <c r="BA12" i="43"/>
  <c r="AZ12" i="43"/>
  <c r="AY12" i="43"/>
  <c r="AX12"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B12" i="43"/>
  <c r="B11" i="43"/>
  <c r="BQ10" i="43"/>
  <c r="BP10" i="43"/>
  <c r="BO10" i="43"/>
  <c r="BN10" i="43"/>
  <c r="BM10" i="43"/>
  <c r="BL10" i="43"/>
  <c r="BK10" i="43"/>
  <c r="BJ10" i="43"/>
  <c r="BI10" i="43"/>
  <c r="BH10" i="43"/>
  <c r="BG10" i="43"/>
  <c r="BF10" i="43"/>
  <c r="BE10" i="43"/>
  <c r="BD10" i="43"/>
  <c r="BC10" i="43"/>
  <c r="BB10" i="43"/>
  <c r="BA10" i="43"/>
  <c r="AZ10" i="43"/>
  <c r="AY10" i="43"/>
  <c r="AX10"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B10" i="43"/>
  <c r="B9" i="43"/>
  <c r="BJ47" i="43" s="1"/>
  <c r="J8" i="43"/>
  <c r="B8" i="43"/>
  <c r="B7" i="43"/>
  <c r="B6" i="43"/>
  <c r="BQ5" i="43"/>
  <c r="BP5" i="43"/>
  <c r="BO5" i="43"/>
  <c r="BN5" i="43"/>
  <c r="BM5" i="43"/>
  <c r="BL5" i="43"/>
  <c r="BK5" i="43"/>
  <c r="BJ5" i="43"/>
  <c r="BI5" i="43"/>
  <c r="BH5" i="43"/>
  <c r="BG5" i="43"/>
  <c r="BF5" i="43"/>
  <c r="BE5" i="43"/>
  <c r="BD5" i="43"/>
  <c r="BC5" i="43"/>
  <c r="BB5" i="43"/>
  <c r="BA5" i="43"/>
  <c r="AZ5" i="43"/>
  <c r="AY5" i="43"/>
  <c r="AX5"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BQ3" i="43"/>
  <c r="BP3" i="43"/>
  <c r="BO3" i="43"/>
  <c r="BN3" i="43"/>
  <c r="BM3" i="43"/>
  <c r="BL3" i="43"/>
  <c r="BK3" i="43"/>
  <c r="BJ3" i="43"/>
  <c r="BI3" i="43"/>
  <c r="BH3" i="43"/>
  <c r="BG3" i="43"/>
  <c r="BF3" i="43"/>
  <c r="BE3" i="43"/>
  <c r="BD3" i="43"/>
  <c r="BC3" i="43"/>
  <c r="BB3" i="43"/>
  <c r="BA3" i="43"/>
  <c r="AZ3" i="43"/>
  <c r="AY3" i="43"/>
  <c r="AX3"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BQ283" i="41"/>
  <c r="BP283" i="41"/>
  <c r="BO283" i="41"/>
  <c r="BN283" i="41"/>
  <c r="BM283" i="41"/>
  <c r="BL283" i="41"/>
  <c r="BK283" i="41"/>
  <c r="BJ283" i="41"/>
  <c r="BI283" i="41"/>
  <c r="BH283" i="41"/>
  <c r="BG283" i="41"/>
  <c r="BF283" i="41"/>
  <c r="BE283" i="41"/>
  <c r="BD283" i="41"/>
  <c r="BC283" i="41"/>
  <c r="BB283" i="41"/>
  <c r="BA283" i="41"/>
  <c r="AZ283" i="41"/>
  <c r="AY283" i="41"/>
  <c r="AX283" i="41"/>
  <c r="AW283" i="41"/>
  <c r="AV283" i="41"/>
  <c r="AU283" i="41"/>
  <c r="AT283" i="41"/>
  <c r="AS283" i="41"/>
  <c r="AR283" i="41"/>
  <c r="AQ283" i="41"/>
  <c r="AP283" i="41"/>
  <c r="AO283" i="41"/>
  <c r="AN283" i="41"/>
  <c r="AM283" i="41"/>
  <c r="AL283" i="41"/>
  <c r="AK283" i="41"/>
  <c r="AJ283" i="41"/>
  <c r="AI283" i="41"/>
  <c r="AH283" i="41"/>
  <c r="AG283" i="41"/>
  <c r="AF283" i="41"/>
  <c r="AE283" i="41"/>
  <c r="AD283" i="41"/>
  <c r="AC283" i="41"/>
  <c r="AB283" i="41"/>
  <c r="AA283" i="41"/>
  <c r="Z283" i="41"/>
  <c r="Y283" i="41"/>
  <c r="X283" i="41"/>
  <c r="W283" i="41"/>
  <c r="V283" i="41"/>
  <c r="U283" i="41"/>
  <c r="T283" i="41"/>
  <c r="S283" i="41"/>
  <c r="R283" i="41"/>
  <c r="Q283" i="41"/>
  <c r="P283" i="41"/>
  <c r="O283" i="41"/>
  <c r="N283" i="41"/>
  <c r="M283" i="41"/>
  <c r="L283" i="41"/>
  <c r="K283" i="41"/>
  <c r="J283" i="41"/>
  <c r="BQ273" i="41"/>
  <c r="BP273" i="41"/>
  <c r="BO273" i="41"/>
  <c r="BN273" i="41"/>
  <c r="BM273" i="41"/>
  <c r="BL273" i="41"/>
  <c r="BK273" i="41"/>
  <c r="BJ273" i="41"/>
  <c r="BI273" i="41"/>
  <c r="BH273" i="41"/>
  <c r="BG273" i="41"/>
  <c r="BF273" i="41"/>
  <c r="BE273" i="41"/>
  <c r="BD273" i="41"/>
  <c r="BC273" i="41"/>
  <c r="BB273" i="41"/>
  <c r="BA273" i="41"/>
  <c r="AZ273" i="41"/>
  <c r="AY273" i="41"/>
  <c r="AX273" i="41"/>
  <c r="AW273" i="41"/>
  <c r="AV273" i="41"/>
  <c r="AU273" i="41"/>
  <c r="AT273" i="41"/>
  <c r="AS273" i="41"/>
  <c r="AR273" i="41"/>
  <c r="AQ273" i="41"/>
  <c r="AP273" i="41"/>
  <c r="AO273" i="41"/>
  <c r="AN273" i="41"/>
  <c r="AM273" i="41"/>
  <c r="AL273" i="41"/>
  <c r="AK273" i="41"/>
  <c r="AJ273" i="41"/>
  <c r="AI273" i="41"/>
  <c r="AH273" i="41"/>
  <c r="AG273" i="41"/>
  <c r="AF273" i="41"/>
  <c r="AE273" i="41"/>
  <c r="AD273" i="41"/>
  <c r="AC273" i="41"/>
  <c r="AB273" i="41"/>
  <c r="AA273" i="41"/>
  <c r="Z273" i="41"/>
  <c r="Y273" i="41"/>
  <c r="X273" i="41"/>
  <c r="W273" i="41"/>
  <c r="V273" i="41"/>
  <c r="U273" i="41"/>
  <c r="T273" i="41"/>
  <c r="S273" i="41"/>
  <c r="R273" i="41"/>
  <c r="Q273" i="41"/>
  <c r="P273" i="41"/>
  <c r="O273" i="41"/>
  <c r="N273" i="41"/>
  <c r="M273" i="41"/>
  <c r="L273" i="41"/>
  <c r="K273" i="41"/>
  <c r="J273" i="41"/>
  <c r="BQ263" i="41"/>
  <c r="BP263" i="41"/>
  <c r="BO263" i="41"/>
  <c r="BN263" i="41"/>
  <c r="BM263" i="41"/>
  <c r="BL263" i="41"/>
  <c r="BK263" i="41"/>
  <c r="BJ263" i="41"/>
  <c r="BI263" i="41"/>
  <c r="BH263" i="41"/>
  <c r="BG263" i="41"/>
  <c r="BF263" i="41"/>
  <c r="BE263" i="41"/>
  <c r="BD263" i="41"/>
  <c r="BC263" i="41"/>
  <c r="BB263" i="41"/>
  <c r="BA263" i="41"/>
  <c r="AZ263" i="41"/>
  <c r="AY263" i="41"/>
  <c r="AX263" i="41"/>
  <c r="AW263" i="41"/>
  <c r="AV263" i="41"/>
  <c r="AU263" i="41"/>
  <c r="AT263" i="41"/>
  <c r="AS263" i="41"/>
  <c r="AR263" i="41"/>
  <c r="AQ263" i="41"/>
  <c r="AP263" i="41"/>
  <c r="AO263" i="41"/>
  <c r="AN263" i="41"/>
  <c r="AM263" i="41"/>
  <c r="AL263" i="41"/>
  <c r="AK263" i="41"/>
  <c r="AJ263" i="41"/>
  <c r="AI263" i="41"/>
  <c r="AH263" i="41"/>
  <c r="AG263" i="41"/>
  <c r="AF263" i="41"/>
  <c r="AE263" i="41"/>
  <c r="AD263" i="41"/>
  <c r="AC263" i="41"/>
  <c r="AB263" i="41"/>
  <c r="AA263" i="41"/>
  <c r="Z263" i="41"/>
  <c r="Y263" i="41"/>
  <c r="X263" i="41"/>
  <c r="W263" i="41"/>
  <c r="V263" i="41"/>
  <c r="U263" i="41"/>
  <c r="T263" i="41"/>
  <c r="S263" i="41"/>
  <c r="R263" i="41"/>
  <c r="Q263" i="41"/>
  <c r="P263" i="41"/>
  <c r="O263" i="41"/>
  <c r="N263" i="41"/>
  <c r="M263" i="41"/>
  <c r="L263" i="41"/>
  <c r="K263" i="41"/>
  <c r="J263" i="41"/>
  <c r="J262" i="41"/>
  <c r="BQ253" i="41"/>
  <c r="BP253" i="41"/>
  <c r="BO253" i="41"/>
  <c r="BN253" i="41"/>
  <c r="BM253" i="41"/>
  <c r="BL253" i="41"/>
  <c r="BK253" i="41"/>
  <c r="BJ253" i="41"/>
  <c r="BI253" i="41"/>
  <c r="BH253" i="41"/>
  <c r="BG253" i="41"/>
  <c r="BF253" i="41"/>
  <c r="BE253" i="41"/>
  <c r="BD253" i="41"/>
  <c r="BC253" i="41"/>
  <c r="BB253" i="41"/>
  <c r="BA253" i="41"/>
  <c r="AZ253" i="41"/>
  <c r="AY253" i="41"/>
  <c r="AX253" i="41"/>
  <c r="AW253" i="41"/>
  <c r="AV253" i="41"/>
  <c r="AU253" i="41"/>
  <c r="AT253" i="41"/>
  <c r="AS253" i="41"/>
  <c r="AR253" i="41"/>
  <c r="AQ253" i="41"/>
  <c r="AP253" i="41"/>
  <c r="AO253" i="41"/>
  <c r="AN253" i="41"/>
  <c r="AM253" i="41"/>
  <c r="AL253" i="41"/>
  <c r="AK253" i="41"/>
  <c r="AJ253" i="41"/>
  <c r="AI253" i="41"/>
  <c r="AH253" i="41"/>
  <c r="AG253" i="41"/>
  <c r="AF253" i="41"/>
  <c r="AE253" i="41"/>
  <c r="AD253" i="41"/>
  <c r="AC253" i="41"/>
  <c r="AB253" i="41"/>
  <c r="AA253" i="41"/>
  <c r="Z253" i="41"/>
  <c r="Y253" i="41"/>
  <c r="X253" i="41"/>
  <c r="W253" i="41"/>
  <c r="V253" i="41"/>
  <c r="U253" i="41"/>
  <c r="T253" i="41"/>
  <c r="S253" i="41"/>
  <c r="R253" i="41"/>
  <c r="Q253" i="41"/>
  <c r="P253" i="41"/>
  <c r="O253" i="41"/>
  <c r="N253" i="41"/>
  <c r="M253" i="41"/>
  <c r="L253" i="41"/>
  <c r="K253" i="41"/>
  <c r="J253" i="41"/>
  <c r="BQ247" i="41"/>
  <c r="BP247" i="41"/>
  <c r="BO247" i="41"/>
  <c r="BN247" i="41"/>
  <c r="BM247" i="41"/>
  <c r="BL247" i="41"/>
  <c r="BK247" i="41"/>
  <c r="BJ247" i="41"/>
  <c r="BI247" i="41"/>
  <c r="BH247" i="41"/>
  <c r="BG247" i="41"/>
  <c r="BF247" i="41"/>
  <c r="BE247" i="41"/>
  <c r="BD247" i="41"/>
  <c r="BC247" i="41"/>
  <c r="BB247" i="41"/>
  <c r="BA247" i="41"/>
  <c r="AZ247" i="41"/>
  <c r="AY247" i="41"/>
  <c r="AX247" i="41"/>
  <c r="AW247" i="41"/>
  <c r="AV247" i="41"/>
  <c r="AU247" i="41"/>
  <c r="AT247" i="41"/>
  <c r="AS247" i="41"/>
  <c r="AR247" i="41"/>
  <c r="AQ247" i="41"/>
  <c r="AP247" i="41"/>
  <c r="AO247" i="41"/>
  <c r="AN247" i="41"/>
  <c r="AM247" i="41"/>
  <c r="AL247" i="41"/>
  <c r="AK247" i="41"/>
  <c r="AJ247" i="41"/>
  <c r="AI247" i="41"/>
  <c r="AH247" i="41"/>
  <c r="AG247" i="41"/>
  <c r="AF247" i="41"/>
  <c r="AE247" i="41"/>
  <c r="AD247" i="41"/>
  <c r="AC247" i="41"/>
  <c r="AB247" i="41"/>
  <c r="AA247" i="41"/>
  <c r="Z247" i="41"/>
  <c r="Y247" i="41"/>
  <c r="X247" i="41"/>
  <c r="W247" i="41"/>
  <c r="V247" i="41"/>
  <c r="U247" i="41"/>
  <c r="T247" i="41"/>
  <c r="S247" i="41"/>
  <c r="R247" i="41"/>
  <c r="Q247" i="41"/>
  <c r="P247" i="41"/>
  <c r="O247" i="41"/>
  <c r="N247" i="41"/>
  <c r="M247" i="41"/>
  <c r="L247" i="41"/>
  <c r="K247" i="41"/>
  <c r="J247" i="41"/>
  <c r="BQ246" i="41"/>
  <c r="BP246" i="41"/>
  <c r="BO246" i="41"/>
  <c r="BN246" i="41"/>
  <c r="BM246" i="41"/>
  <c r="BL246" i="41"/>
  <c r="BK246" i="41"/>
  <c r="BJ246" i="41"/>
  <c r="BI246" i="41"/>
  <c r="BH246" i="41"/>
  <c r="BG246" i="41"/>
  <c r="BF246" i="41"/>
  <c r="BE246" i="41"/>
  <c r="BD246" i="41"/>
  <c r="BC246" i="41"/>
  <c r="BB246" i="41"/>
  <c r="BA246" i="41"/>
  <c r="AZ246" i="41"/>
  <c r="AY246" i="41"/>
  <c r="AX246" i="41"/>
  <c r="AW246" i="41"/>
  <c r="AV246" i="41"/>
  <c r="AU246" i="41"/>
  <c r="AT246" i="41"/>
  <c r="AS246" i="41"/>
  <c r="AR246" i="41"/>
  <c r="AQ246" i="41"/>
  <c r="AP246" i="41"/>
  <c r="AO246" i="41"/>
  <c r="AN246" i="41"/>
  <c r="AM246" i="41"/>
  <c r="AL246" i="41"/>
  <c r="AK246" i="41"/>
  <c r="AJ246" i="41"/>
  <c r="AI246" i="41"/>
  <c r="AH246" i="41"/>
  <c r="AG246" i="41"/>
  <c r="AF246" i="41"/>
  <c r="AE246" i="41"/>
  <c r="AD246" i="41"/>
  <c r="AC246" i="41"/>
  <c r="AB246" i="41"/>
  <c r="AA246" i="41"/>
  <c r="Z246" i="41"/>
  <c r="Y246" i="41"/>
  <c r="X246" i="41"/>
  <c r="W246" i="41"/>
  <c r="V246" i="41"/>
  <c r="U246" i="41"/>
  <c r="T246" i="41"/>
  <c r="S246" i="41"/>
  <c r="R246" i="41"/>
  <c r="Q246" i="41"/>
  <c r="P246" i="41"/>
  <c r="O246" i="41"/>
  <c r="N246" i="41"/>
  <c r="M246" i="41"/>
  <c r="L246" i="41"/>
  <c r="K246" i="41"/>
  <c r="J246" i="41"/>
  <c r="BQ240" i="41"/>
  <c r="BP240" i="41"/>
  <c r="BO240" i="41"/>
  <c r="BN240" i="41"/>
  <c r="BM240" i="41"/>
  <c r="BL240" i="41"/>
  <c r="BK240" i="41"/>
  <c r="BJ240" i="41"/>
  <c r="BI240" i="41"/>
  <c r="BH240" i="41"/>
  <c r="BG240" i="41"/>
  <c r="BF240" i="41"/>
  <c r="BE240" i="41"/>
  <c r="BD240" i="41"/>
  <c r="BC240" i="41"/>
  <c r="BB240" i="41"/>
  <c r="BA240" i="41"/>
  <c r="AZ240" i="41"/>
  <c r="AY240" i="41"/>
  <c r="AX240" i="41"/>
  <c r="AW240" i="41"/>
  <c r="AV240" i="41"/>
  <c r="AU240" i="41"/>
  <c r="AT240" i="41"/>
  <c r="AS240" i="41"/>
  <c r="AR240" i="41"/>
  <c r="AQ240" i="41"/>
  <c r="AP240" i="41"/>
  <c r="AO240" i="41"/>
  <c r="AN240" i="41"/>
  <c r="AM240" i="41"/>
  <c r="AL240" i="41"/>
  <c r="AK240" i="41"/>
  <c r="AJ240" i="41"/>
  <c r="AI240" i="41"/>
  <c r="AH240" i="41"/>
  <c r="AG240" i="41"/>
  <c r="AF240" i="41"/>
  <c r="AE240" i="41"/>
  <c r="AD240" i="41"/>
  <c r="AC240" i="41"/>
  <c r="AB240" i="41"/>
  <c r="AA240" i="41"/>
  <c r="Z240" i="41"/>
  <c r="Y240" i="41"/>
  <c r="X240" i="41"/>
  <c r="W240" i="41"/>
  <c r="V240" i="41"/>
  <c r="U240" i="41"/>
  <c r="T240" i="41"/>
  <c r="S240" i="41"/>
  <c r="R240" i="41"/>
  <c r="Q240" i="41"/>
  <c r="P240" i="41"/>
  <c r="O240" i="41"/>
  <c r="N240" i="41"/>
  <c r="M240" i="41"/>
  <c r="L240" i="41"/>
  <c r="K240" i="41"/>
  <c r="J240" i="41"/>
  <c r="BQ234" i="41"/>
  <c r="BP234" i="41"/>
  <c r="BO234" i="41"/>
  <c r="BN234" i="41"/>
  <c r="BM234" i="41"/>
  <c r="BL234" i="41"/>
  <c r="BK234" i="41"/>
  <c r="BJ234" i="41"/>
  <c r="BI234" i="41"/>
  <c r="BH234" i="41"/>
  <c r="BG234" i="41"/>
  <c r="BF234" i="41"/>
  <c r="BE234" i="41"/>
  <c r="BD234" i="41"/>
  <c r="BC234" i="41"/>
  <c r="BB234" i="41"/>
  <c r="BA234" i="41"/>
  <c r="AZ234" i="41"/>
  <c r="AY234" i="41"/>
  <c r="AX234" i="41"/>
  <c r="AW234" i="41"/>
  <c r="AV234" i="41"/>
  <c r="AU234" i="41"/>
  <c r="AT234" i="41"/>
  <c r="AS234" i="41"/>
  <c r="AR234" i="41"/>
  <c r="AQ234" i="41"/>
  <c r="AP234" i="41"/>
  <c r="AO234" i="41"/>
  <c r="AN234" i="41"/>
  <c r="AM234" i="41"/>
  <c r="AL234" i="41"/>
  <c r="AK234" i="41"/>
  <c r="AJ234" i="41"/>
  <c r="AI234" i="41"/>
  <c r="AH234" i="41"/>
  <c r="AG234" i="41"/>
  <c r="AF234" i="41"/>
  <c r="AE234" i="41"/>
  <c r="AD234" i="41"/>
  <c r="AC234" i="41"/>
  <c r="AB234" i="41"/>
  <c r="AA234" i="41"/>
  <c r="Z234" i="41"/>
  <c r="Y234" i="41"/>
  <c r="X234" i="41"/>
  <c r="W234" i="41"/>
  <c r="V234" i="41"/>
  <c r="U234" i="41"/>
  <c r="T234" i="41"/>
  <c r="S234" i="41"/>
  <c r="R234" i="41"/>
  <c r="Q234" i="41"/>
  <c r="P234" i="41"/>
  <c r="O234" i="41"/>
  <c r="N234" i="41"/>
  <c r="M234" i="41"/>
  <c r="L234" i="41"/>
  <c r="K234" i="41"/>
  <c r="J234" i="41"/>
  <c r="BQ233" i="41"/>
  <c r="BP233" i="41"/>
  <c r="BO233" i="41"/>
  <c r="BN233" i="41"/>
  <c r="BM233" i="41"/>
  <c r="BL233" i="41"/>
  <c r="BK233" i="41"/>
  <c r="BJ233" i="41"/>
  <c r="BI233" i="41"/>
  <c r="BH233" i="41"/>
  <c r="BG233" i="41"/>
  <c r="BF233" i="41"/>
  <c r="BE233" i="41"/>
  <c r="BD233" i="41"/>
  <c r="BC233" i="41"/>
  <c r="BB233" i="41"/>
  <c r="BA233" i="41"/>
  <c r="AZ233" i="41"/>
  <c r="AY233" i="41"/>
  <c r="AX233" i="41"/>
  <c r="AW233" i="41"/>
  <c r="AV233" i="41"/>
  <c r="AU233" i="41"/>
  <c r="AT233" i="41"/>
  <c r="AS233" i="41"/>
  <c r="AR233" i="41"/>
  <c r="AQ233" i="41"/>
  <c r="AP233" i="41"/>
  <c r="AO233" i="41"/>
  <c r="AN233" i="41"/>
  <c r="AM233" i="41"/>
  <c r="AL233" i="41"/>
  <c r="AK233" i="41"/>
  <c r="AJ233" i="41"/>
  <c r="AI233" i="41"/>
  <c r="AH233" i="41"/>
  <c r="AG233" i="41"/>
  <c r="AF233" i="41"/>
  <c r="AE233" i="41"/>
  <c r="AD233" i="41"/>
  <c r="AC233" i="41"/>
  <c r="AB233" i="41"/>
  <c r="AA233" i="41"/>
  <c r="Z233" i="41"/>
  <c r="Y233" i="41"/>
  <c r="X233" i="41"/>
  <c r="W233" i="41"/>
  <c r="V233" i="41"/>
  <c r="U233" i="41"/>
  <c r="T233" i="41"/>
  <c r="S233" i="41"/>
  <c r="R233" i="41"/>
  <c r="Q233" i="41"/>
  <c r="P233" i="41"/>
  <c r="O233" i="41"/>
  <c r="N233" i="41"/>
  <c r="M233" i="41"/>
  <c r="L233" i="41"/>
  <c r="K233" i="41"/>
  <c r="J233" i="41"/>
  <c r="BQ227" i="41"/>
  <c r="BP227" i="41"/>
  <c r="BO227" i="41"/>
  <c r="BN227" i="41"/>
  <c r="BM227" i="41"/>
  <c r="BL227" i="41"/>
  <c r="BK227" i="41"/>
  <c r="BJ227" i="41"/>
  <c r="BI227" i="41"/>
  <c r="BH227" i="41"/>
  <c r="BG227" i="41"/>
  <c r="BF227" i="41"/>
  <c r="BE227" i="41"/>
  <c r="BD227" i="41"/>
  <c r="BC227" i="41"/>
  <c r="BB227" i="41"/>
  <c r="BA227" i="41"/>
  <c r="AZ227" i="41"/>
  <c r="AY227" i="41"/>
  <c r="AX227" i="41"/>
  <c r="AW227" i="41"/>
  <c r="AV227" i="41"/>
  <c r="AU227" i="41"/>
  <c r="AT227" i="41"/>
  <c r="AS227" i="41"/>
  <c r="AR227" i="41"/>
  <c r="AQ227" i="41"/>
  <c r="AP227" i="41"/>
  <c r="AO227" i="41"/>
  <c r="AN227" i="41"/>
  <c r="AM227" i="41"/>
  <c r="AL227" i="41"/>
  <c r="AK227" i="41"/>
  <c r="AJ227" i="41"/>
  <c r="AI227" i="41"/>
  <c r="AH227" i="41"/>
  <c r="AG227" i="41"/>
  <c r="AF227" i="41"/>
  <c r="AE227" i="41"/>
  <c r="AD227" i="41"/>
  <c r="AC227" i="41"/>
  <c r="AB227" i="41"/>
  <c r="AA227" i="41"/>
  <c r="Z227" i="41"/>
  <c r="Y227" i="41"/>
  <c r="X227" i="41"/>
  <c r="W227" i="41"/>
  <c r="V227" i="41"/>
  <c r="U227" i="41"/>
  <c r="T227" i="41"/>
  <c r="S227" i="41"/>
  <c r="R227" i="41"/>
  <c r="Q227" i="41"/>
  <c r="P227" i="41"/>
  <c r="O227" i="41"/>
  <c r="N227" i="41"/>
  <c r="M227" i="41"/>
  <c r="L227" i="41"/>
  <c r="K227" i="41"/>
  <c r="J227" i="41"/>
  <c r="BQ221" i="41"/>
  <c r="BP221" i="41"/>
  <c r="BO221" i="41"/>
  <c r="BN221" i="41"/>
  <c r="BM221" i="41"/>
  <c r="BL221" i="41"/>
  <c r="BK221" i="41"/>
  <c r="BJ221" i="41"/>
  <c r="BI221" i="41"/>
  <c r="BH221" i="41"/>
  <c r="BG221" i="41"/>
  <c r="BF221" i="41"/>
  <c r="BE221" i="41"/>
  <c r="BD221" i="41"/>
  <c r="BC221" i="41"/>
  <c r="BB221" i="41"/>
  <c r="BA221" i="41"/>
  <c r="AZ221" i="41"/>
  <c r="AY221" i="41"/>
  <c r="AX221" i="41"/>
  <c r="AW221" i="41"/>
  <c r="AV221" i="41"/>
  <c r="AU221" i="41"/>
  <c r="AT221" i="41"/>
  <c r="AS221" i="41"/>
  <c r="AR221" i="41"/>
  <c r="AQ221" i="41"/>
  <c r="AP221" i="41"/>
  <c r="AO221" i="41"/>
  <c r="AN221" i="41"/>
  <c r="AM221" i="41"/>
  <c r="AL221" i="41"/>
  <c r="AK221" i="41"/>
  <c r="AJ221" i="41"/>
  <c r="AI221" i="41"/>
  <c r="AH221" i="41"/>
  <c r="AG221" i="41"/>
  <c r="AF221" i="41"/>
  <c r="AE221" i="41"/>
  <c r="AD221" i="41"/>
  <c r="AC221" i="41"/>
  <c r="AB221" i="41"/>
  <c r="AA221" i="41"/>
  <c r="Z221" i="41"/>
  <c r="Y221" i="41"/>
  <c r="X221" i="41"/>
  <c r="W221" i="41"/>
  <c r="V221" i="41"/>
  <c r="U221" i="41"/>
  <c r="T221" i="41"/>
  <c r="S221" i="41"/>
  <c r="R221" i="41"/>
  <c r="Q221" i="41"/>
  <c r="P221" i="41"/>
  <c r="O221" i="41"/>
  <c r="N221" i="41"/>
  <c r="M221" i="41"/>
  <c r="L221" i="41"/>
  <c r="K221" i="41"/>
  <c r="J221" i="41"/>
  <c r="BQ220" i="41"/>
  <c r="BP220" i="41"/>
  <c r="BO220" i="41"/>
  <c r="BN220" i="41"/>
  <c r="BM220" i="41"/>
  <c r="BL220" i="41"/>
  <c r="BK220" i="41"/>
  <c r="BJ220" i="41"/>
  <c r="BI220" i="41"/>
  <c r="BH220" i="41"/>
  <c r="BG220" i="41"/>
  <c r="BF220" i="41"/>
  <c r="BE220" i="41"/>
  <c r="BD220" i="41"/>
  <c r="BC220" i="41"/>
  <c r="BB220" i="41"/>
  <c r="BA220" i="41"/>
  <c r="AZ220" i="41"/>
  <c r="AY220" i="41"/>
  <c r="AX220" i="41"/>
  <c r="AW220" i="41"/>
  <c r="AV220" i="41"/>
  <c r="AU220" i="41"/>
  <c r="AT220" i="41"/>
  <c r="AS220" i="41"/>
  <c r="AR220" i="41"/>
  <c r="AQ220" i="41"/>
  <c r="AP220" i="41"/>
  <c r="AO220" i="41"/>
  <c r="AN220" i="41"/>
  <c r="AM220" i="41"/>
  <c r="AL220" i="41"/>
  <c r="AK220" i="41"/>
  <c r="AJ220" i="41"/>
  <c r="AI220" i="41"/>
  <c r="AH220" i="41"/>
  <c r="AG220" i="41"/>
  <c r="AF220" i="41"/>
  <c r="AE220" i="41"/>
  <c r="AD220" i="41"/>
  <c r="AC220" i="41"/>
  <c r="AB220" i="41"/>
  <c r="AA220" i="41"/>
  <c r="Z220" i="41"/>
  <c r="Y220" i="41"/>
  <c r="X220" i="41"/>
  <c r="W220" i="41"/>
  <c r="V220" i="41"/>
  <c r="U220" i="41"/>
  <c r="T220" i="41"/>
  <c r="S220" i="41"/>
  <c r="R220" i="41"/>
  <c r="Q220" i="41"/>
  <c r="P220" i="41"/>
  <c r="O220" i="41"/>
  <c r="N220" i="41"/>
  <c r="M220" i="41"/>
  <c r="L220" i="41"/>
  <c r="K220" i="41"/>
  <c r="J220" i="41"/>
  <c r="BQ214" i="41"/>
  <c r="BP214" i="41"/>
  <c r="BO214" i="41"/>
  <c r="BN214" i="41"/>
  <c r="BM214" i="41"/>
  <c r="BL214" i="41"/>
  <c r="BK214" i="41"/>
  <c r="BJ214" i="41"/>
  <c r="BI214" i="41"/>
  <c r="BH214" i="41"/>
  <c r="BG214" i="41"/>
  <c r="BF214" i="41"/>
  <c r="BE214" i="41"/>
  <c r="BD214" i="41"/>
  <c r="BC214" i="41"/>
  <c r="BB214" i="41"/>
  <c r="BA214" i="41"/>
  <c r="AZ214" i="41"/>
  <c r="AY214" i="41"/>
  <c r="AX214" i="41"/>
  <c r="AW214" i="41"/>
  <c r="AV214" i="41"/>
  <c r="AU214" i="41"/>
  <c r="AT214" i="41"/>
  <c r="AS214" i="41"/>
  <c r="AR214" i="41"/>
  <c r="AQ214" i="41"/>
  <c r="AP214" i="41"/>
  <c r="AO214" i="41"/>
  <c r="AN214" i="41"/>
  <c r="AM214" i="41"/>
  <c r="AL214" i="41"/>
  <c r="AK214" i="41"/>
  <c r="AJ214" i="41"/>
  <c r="AI214" i="41"/>
  <c r="AH214" i="41"/>
  <c r="AG214" i="41"/>
  <c r="AF214" i="41"/>
  <c r="AE214" i="41"/>
  <c r="AD214" i="41"/>
  <c r="AC214" i="41"/>
  <c r="AB214" i="41"/>
  <c r="AA214" i="41"/>
  <c r="Z214" i="41"/>
  <c r="Y214" i="41"/>
  <c r="X214" i="41"/>
  <c r="W214" i="41"/>
  <c r="V214" i="41"/>
  <c r="U214" i="41"/>
  <c r="T214" i="41"/>
  <c r="S214" i="41"/>
  <c r="R214" i="41"/>
  <c r="Q214" i="41"/>
  <c r="P214" i="41"/>
  <c r="O214" i="41"/>
  <c r="N214" i="41"/>
  <c r="M214" i="41"/>
  <c r="L214" i="41"/>
  <c r="K214" i="41"/>
  <c r="J214" i="41"/>
  <c r="BQ208" i="41"/>
  <c r="BP208" i="41"/>
  <c r="BO208" i="41"/>
  <c r="BN208" i="41"/>
  <c r="BM208" i="41"/>
  <c r="BL208" i="41"/>
  <c r="BK208" i="41"/>
  <c r="BJ208" i="41"/>
  <c r="BI208" i="41"/>
  <c r="BH208" i="41"/>
  <c r="BG208" i="41"/>
  <c r="BF208" i="41"/>
  <c r="BE208" i="41"/>
  <c r="BD208" i="41"/>
  <c r="BC208" i="41"/>
  <c r="BB208" i="41"/>
  <c r="BA208" i="41"/>
  <c r="AZ208" i="41"/>
  <c r="AY208" i="41"/>
  <c r="AX208" i="41"/>
  <c r="AW208" i="41"/>
  <c r="AV208" i="41"/>
  <c r="AU208" i="41"/>
  <c r="AT208" i="41"/>
  <c r="AS208" i="41"/>
  <c r="AR208" i="41"/>
  <c r="AQ208" i="41"/>
  <c r="AP208" i="41"/>
  <c r="AO208" i="41"/>
  <c r="AN208" i="41"/>
  <c r="AM208" i="41"/>
  <c r="AL208" i="41"/>
  <c r="AK208" i="41"/>
  <c r="AJ208" i="41"/>
  <c r="AI208" i="41"/>
  <c r="AH208" i="41"/>
  <c r="AG208" i="41"/>
  <c r="AF208" i="41"/>
  <c r="AE208" i="41"/>
  <c r="AD208" i="41"/>
  <c r="AC208" i="41"/>
  <c r="AB208" i="41"/>
  <c r="AA208" i="41"/>
  <c r="Z208" i="41"/>
  <c r="Y208" i="41"/>
  <c r="X208" i="41"/>
  <c r="W208" i="41"/>
  <c r="V208" i="41"/>
  <c r="U208" i="41"/>
  <c r="T208" i="41"/>
  <c r="S208" i="41"/>
  <c r="R208" i="41"/>
  <c r="Q208" i="41"/>
  <c r="P208" i="41"/>
  <c r="O208" i="41"/>
  <c r="N208" i="41"/>
  <c r="M208" i="41"/>
  <c r="L208" i="41"/>
  <c r="K208" i="41"/>
  <c r="J208" i="41"/>
  <c r="BQ202" i="41"/>
  <c r="BP202" i="41"/>
  <c r="BO202" i="41"/>
  <c r="BN202" i="41"/>
  <c r="BM202" i="41"/>
  <c r="BL202" i="41"/>
  <c r="BK202" i="41"/>
  <c r="BJ202" i="41"/>
  <c r="BI202" i="41"/>
  <c r="BH202" i="41"/>
  <c r="BG202" i="41"/>
  <c r="BF202" i="41"/>
  <c r="BE202" i="41"/>
  <c r="BD202" i="41"/>
  <c r="BC202" i="41"/>
  <c r="BB202" i="41"/>
  <c r="BA202" i="41"/>
  <c r="AZ202" i="41"/>
  <c r="AY202" i="41"/>
  <c r="AX202" i="41"/>
  <c r="AW202" i="41"/>
  <c r="AV202" i="41"/>
  <c r="AU202" i="41"/>
  <c r="AT202" i="41"/>
  <c r="AS202" i="41"/>
  <c r="AR202" i="41"/>
  <c r="AQ202" i="41"/>
  <c r="AP202" i="41"/>
  <c r="AO202" i="41"/>
  <c r="AN202" i="41"/>
  <c r="AM202" i="41"/>
  <c r="AL202" i="41"/>
  <c r="AK202" i="41"/>
  <c r="AJ202" i="41"/>
  <c r="AI202" i="41"/>
  <c r="AH202" i="41"/>
  <c r="AG202" i="41"/>
  <c r="AF202" i="41"/>
  <c r="AE202" i="41"/>
  <c r="AD202" i="41"/>
  <c r="AC202" i="41"/>
  <c r="AB202" i="41"/>
  <c r="AA202" i="41"/>
  <c r="Z202" i="41"/>
  <c r="Y202" i="41"/>
  <c r="X202" i="41"/>
  <c r="W202" i="41"/>
  <c r="V202" i="41"/>
  <c r="U202" i="41"/>
  <c r="T202" i="41"/>
  <c r="S202" i="41"/>
  <c r="R202" i="41"/>
  <c r="Q202" i="41"/>
  <c r="P202" i="41"/>
  <c r="O202" i="41"/>
  <c r="N202" i="41"/>
  <c r="M202" i="41"/>
  <c r="L202" i="41"/>
  <c r="K202" i="41"/>
  <c r="J202" i="41"/>
  <c r="BQ197" i="41"/>
  <c r="BP197" i="41"/>
  <c r="BO197" i="41"/>
  <c r="BN197" i="41"/>
  <c r="BM197" i="41"/>
  <c r="BL197" i="41"/>
  <c r="BK197" i="41"/>
  <c r="BJ197" i="41"/>
  <c r="BI197" i="41"/>
  <c r="BH197" i="41"/>
  <c r="BG197" i="41"/>
  <c r="BF197" i="41"/>
  <c r="BE197" i="41"/>
  <c r="BD197" i="41"/>
  <c r="BC197" i="41"/>
  <c r="BB197" i="41"/>
  <c r="BA197" i="41"/>
  <c r="AZ197" i="41"/>
  <c r="AY197" i="41"/>
  <c r="AX197" i="41"/>
  <c r="AW197" i="41"/>
  <c r="AV197" i="41"/>
  <c r="AU197" i="41"/>
  <c r="AT197" i="41"/>
  <c r="AS197" i="41"/>
  <c r="AR197" i="41"/>
  <c r="AQ197" i="41"/>
  <c r="AP197" i="41"/>
  <c r="AO197" i="41"/>
  <c r="AN197" i="41"/>
  <c r="AM197" i="41"/>
  <c r="AL197" i="41"/>
  <c r="AK197" i="41"/>
  <c r="AJ197" i="41"/>
  <c r="AI197" i="41"/>
  <c r="AH197" i="41"/>
  <c r="AG197" i="41"/>
  <c r="AF197" i="41"/>
  <c r="AE197" i="41"/>
  <c r="AD197" i="41"/>
  <c r="AC197" i="41"/>
  <c r="AB197" i="41"/>
  <c r="AA197" i="41"/>
  <c r="Z197" i="41"/>
  <c r="Y197" i="41"/>
  <c r="X197" i="41"/>
  <c r="W197" i="41"/>
  <c r="V197" i="41"/>
  <c r="U197" i="41"/>
  <c r="T197" i="41"/>
  <c r="S197" i="41"/>
  <c r="R197" i="41"/>
  <c r="Q197" i="41"/>
  <c r="P197" i="41"/>
  <c r="O197" i="41"/>
  <c r="N197" i="41"/>
  <c r="M197" i="41"/>
  <c r="L197" i="41"/>
  <c r="K197" i="41"/>
  <c r="J197" i="41"/>
  <c r="BQ194" i="41"/>
  <c r="BP194" i="41"/>
  <c r="BO194" i="41"/>
  <c r="BN194" i="41"/>
  <c r="BM194" i="41"/>
  <c r="BL194" i="41"/>
  <c r="BK194" i="41"/>
  <c r="BJ194" i="41"/>
  <c r="BI194" i="41"/>
  <c r="BH194" i="41"/>
  <c r="BG194" i="41"/>
  <c r="BF194" i="41"/>
  <c r="BE194" i="41"/>
  <c r="BD194" i="41"/>
  <c r="BC194" i="41"/>
  <c r="BB194" i="41"/>
  <c r="BA194" i="41"/>
  <c r="AZ194" i="41"/>
  <c r="AY194" i="41"/>
  <c r="AX194" i="41"/>
  <c r="AW194" i="41"/>
  <c r="AV194" i="41"/>
  <c r="AU194" i="41"/>
  <c r="AT194" i="41"/>
  <c r="AS194" i="41"/>
  <c r="AR194" i="41"/>
  <c r="AQ194" i="41"/>
  <c r="AP194" i="41"/>
  <c r="AO194" i="41"/>
  <c r="AN194" i="41"/>
  <c r="AM194" i="41"/>
  <c r="AL194" i="41"/>
  <c r="AK194" i="41"/>
  <c r="AJ194" i="41"/>
  <c r="AI194" i="41"/>
  <c r="AH194" i="41"/>
  <c r="AG194" i="41"/>
  <c r="AF194" i="41"/>
  <c r="AE194" i="41"/>
  <c r="AD194" i="41"/>
  <c r="AC194" i="41"/>
  <c r="AB194" i="41"/>
  <c r="AA194" i="41"/>
  <c r="Z194" i="41"/>
  <c r="Y194" i="41"/>
  <c r="X194" i="41"/>
  <c r="W194" i="41"/>
  <c r="V194" i="41"/>
  <c r="U194" i="41"/>
  <c r="T194" i="41"/>
  <c r="S194" i="41"/>
  <c r="R194" i="41"/>
  <c r="Q194" i="41"/>
  <c r="P194" i="41"/>
  <c r="O194" i="41"/>
  <c r="N194" i="41"/>
  <c r="M194" i="41"/>
  <c r="L194" i="41"/>
  <c r="K194" i="41"/>
  <c r="J194" i="41"/>
  <c r="BQ183" i="41"/>
  <c r="BP183" i="41"/>
  <c r="BO183" i="41"/>
  <c r="BN183" i="41"/>
  <c r="BM183" i="41"/>
  <c r="BL183" i="41"/>
  <c r="BK183" i="41"/>
  <c r="BJ183" i="41"/>
  <c r="BI183" i="41"/>
  <c r="BH183" i="41"/>
  <c r="BG183" i="41"/>
  <c r="BF183" i="41"/>
  <c r="BE183" i="41"/>
  <c r="BD183" i="41"/>
  <c r="BC183" i="41"/>
  <c r="BB183" i="41"/>
  <c r="BA183" i="41"/>
  <c r="AZ183" i="41"/>
  <c r="AY183" i="41"/>
  <c r="AX183" i="41"/>
  <c r="AW183" i="41"/>
  <c r="AV183" i="41"/>
  <c r="AU183" i="41"/>
  <c r="AT183" i="41"/>
  <c r="AS183" i="41"/>
  <c r="AR183" i="41"/>
  <c r="AQ183" i="41"/>
  <c r="AP183" i="41"/>
  <c r="AO183" i="41"/>
  <c r="AN183" i="41"/>
  <c r="AM183" i="41"/>
  <c r="AL183" i="41"/>
  <c r="AK183" i="41"/>
  <c r="AJ183" i="41"/>
  <c r="AI183" i="41"/>
  <c r="AH183" i="41"/>
  <c r="AG183" i="41"/>
  <c r="AF183" i="41"/>
  <c r="AE183" i="41"/>
  <c r="AD183" i="41"/>
  <c r="AC183" i="41"/>
  <c r="AB183" i="41"/>
  <c r="AA183" i="41"/>
  <c r="Z183" i="41"/>
  <c r="Y183" i="41"/>
  <c r="X183" i="41"/>
  <c r="W183" i="41"/>
  <c r="V183" i="41"/>
  <c r="U183" i="41"/>
  <c r="T183" i="41"/>
  <c r="S183" i="41"/>
  <c r="R183" i="41"/>
  <c r="Q183" i="41"/>
  <c r="P183" i="41"/>
  <c r="O183" i="41"/>
  <c r="N183" i="41"/>
  <c r="M183" i="41"/>
  <c r="L183" i="41"/>
  <c r="K183" i="41"/>
  <c r="J183" i="41"/>
  <c r="BQ180" i="41"/>
  <c r="BP180" i="41"/>
  <c r="BO180" i="41"/>
  <c r="BN180" i="41"/>
  <c r="BM180" i="41"/>
  <c r="BL180" i="41"/>
  <c r="BK180" i="41"/>
  <c r="BJ180" i="41"/>
  <c r="BI180" i="41"/>
  <c r="BH180" i="41"/>
  <c r="BG180" i="41"/>
  <c r="BF180" i="41"/>
  <c r="BE180" i="41"/>
  <c r="BD180" i="41"/>
  <c r="BC180" i="41"/>
  <c r="BB180" i="41"/>
  <c r="BA180" i="41"/>
  <c r="AZ180" i="41"/>
  <c r="AY180" i="41"/>
  <c r="AX180" i="41"/>
  <c r="AW180" i="41"/>
  <c r="AV180" i="41"/>
  <c r="AU180" i="41"/>
  <c r="AT180" i="41"/>
  <c r="AS180" i="41"/>
  <c r="AR180" i="41"/>
  <c r="AQ180" i="41"/>
  <c r="AP180" i="41"/>
  <c r="AO180" i="41"/>
  <c r="AN180" i="41"/>
  <c r="AM180" i="41"/>
  <c r="AL180" i="41"/>
  <c r="AK180" i="41"/>
  <c r="AJ180" i="41"/>
  <c r="AI180" i="41"/>
  <c r="AH180" i="41"/>
  <c r="AG180" i="41"/>
  <c r="AF180" i="41"/>
  <c r="AE180" i="41"/>
  <c r="AD180" i="41"/>
  <c r="AC180" i="41"/>
  <c r="AB180" i="41"/>
  <c r="AA180" i="41"/>
  <c r="Z180" i="41"/>
  <c r="Y180" i="41"/>
  <c r="X180" i="41"/>
  <c r="W180" i="41"/>
  <c r="V180" i="41"/>
  <c r="U180" i="41"/>
  <c r="T180" i="41"/>
  <c r="S180" i="41"/>
  <c r="R180" i="41"/>
  <c r="Q180" i="41"/>
  <c r="P180" i="41"/>
  <c r="O180" i="41"/>
  <c r="N180" i="41"/>
  <c r="M180" i="41"/>
  <c r="L180" i="41"/>
  <c r="K180" i="41"/>
  <c r="J180" i="41"/>
  <c r="BQ178" i="41"/>
  <c r="BP178" i="41"/>
  <c r="BO178" i="41"/>
  <c r="BN178" i="41"/>
  <c r="BM178" i="41"/>
  <c r="BL178" i="41"/>
  <c r="BK178" i="41"/>
  <c r="BJ178" i="41"/>
  <c r="BI178" i="41"/>
  <c r="BH178" i="41"/>
  <c r="BG178" i="41"/>
  <c r="BF178" i="41"/>
  <c r="BE178" i="41"/>
  <c r="BD178" i="41"/>
  <c r="BC178" i="41"/>
  <c r="BB178" i="41"/>
  <c r="BA178" i="41"/>
  <c r="AZ178" i="41"/>
  <c r="AY178" i="41"/>
  <c r="AX178" i="41"/>
  <c r="AW178" i="41"/>
  <c r="AV178" i="41"/>
  <c r="AU178" i="41"/>
  <c r="AT178" i="41"/>
  <c r="AS178" i="41"/>
  <c r="AR178" i="41"/>
  <c r="AQ178" i="41"/>
  <c r="AP178" i="41"/>
  <c r="AO178" i="41"/>
  <c r="AN178" i="41"/>
  <c r="AM178" i="41"/>
  <c r="AL178" i="41"/>
  <c r="AK178" i="41"/>
  <c r="AJ178" i="41"/>
  <c r="AI178" i="41"/>
  <c r="AH178" i="41"/>
  <c r="AG178" i="41"/>
  <c r="AF178" i="41"/>
  <c r="AE178" i="41"/>
  <c r="AD178" i="41"/>
  <c r="AC178" i="41"/>
  <c r="AB178" i="41"/>
  <c r="AA178" i="41"/>
  <c r="Z178" i="41"/>
  <c r="Y178" i="41"/>
  <c r="X178" i="41"/>
  <c r="W178" i="41"/>
  <c r="V178" i="41"/>
  <c r="U178" i="41"/>
  <c r="T178" i="41"/>
  <c r="S178" i="41"/>
  <c r="R178" i="41"/>
  <c r="Q178" i="41"/>
  <c r="P178" i="41"/>
  <c r="O178" i="41"/>
  <c r="N178" i="41"/>
  <c r="M178" i="41"/>
  <c r="L178" i="41"/>
  <c r="K178" i="41"/>
  <c r="J178" i="41"/>
  <c r="BQ169" i="41"/>
  <c r="BP169" i="41"/>
  <c r="BO169" i="41"/>
  <c r="BN169" i="41"/>
  <c r="BM169" i="41"/>
  <c r="BL169" i="41"/>
  <c r="BK169" i="41"/>
  <c r="BJ169" i="41"/>
  <c r="BI169" i="41"/>
  <c r="BH169" i="41"/>
  <c r="BG169" i="41"/>
  <c r="BF169" i="41"/>
  <c r="BE169" i="41"/>
  <c r="BD169" i="41"/>
  <c r="BC169" i="41"/>
  <c r="BB169" i="41"/>
  <c r="BA169" i="41"/>
  <c r="AZ169" i="41"/>
  <c r="AY169" i="41"/>
  <c r="AX169" i="41"/>
  <c r="AW169" i="41"/>
  <c r="AV169" i="41"/>
  <c r="AU169" i="41"/>
  <c r="AT169" i="41"/>
  <c r="AS169" i="41"/>
  <c r="AR169" i="41"/>
  <c r="AQ169" i="41"/>
  <c r="AP169" i="41"/>
  <c r="AO169" i="41"/>
  <c r="AN169" i="41"/>
  <c r="AM169" i="41"/>
  <c r="AL169" i="41"/>
  <c r="AK169" i="41"/>
  <c r="AJ169" i="41"/>
  <c r="AI169" i="41"/>
  <c r="AH169" i="41"/>
  <c r="AG169" i="41"/>
  <c r="AF169" i="41"/>
  <c r="AE169" i="41"/>
  <c r="AD169" i="41"/>
  <c r="AC169" i="41"/>
  <c r="AB169" i="41"/>
  <c r="AA169" i="41"/>
  <c r="Z169" i="41"/>
  <c r="Y169" i="41"/>
  <c r="X169" i="41"/>
  <c r="W169" i="41"/>
  <c r="V169" i="41"/>
  <c r="U169" i="41"/>
  <c r="T169" i="41"/>
  <c r="S169" i="41"/>
  <c r="R169" i="41"/>
  <c r="Q169" i="41"/>
  <c r="P169" i="41"/>
  <c r="O169" i="41"/>
  <c r="N169" i="41"/>
  <c r="M169" i="41"/>
  <c r="L169" i="41"/>
  <c r="K169" i="41"/>
  <c r="J169" i="41"/>
  <c r="BQ163" i="41"/>
  <c r="BP163" i="41"/>
  <c r="BO163" i="41"/>
  <c r="BN163" i="41"/>
  <c r="BM163" i="41"/>
  <c r="BL163" i="41"/>
  <c r="BK163" i="41"/>
  <c r="BJ163" i="41"/>
  <c r="BI163" i="41"/>
  <c r="BH163" i="41"/>
  <c r="BG163" i="41"/>
  <c r="BF163" i="41"/>
  <c r="BE163" i="41"/>
  <c r="BD163" i="41"/>
  <c r="BC163" i="41"/>
  <c r="BB163" i="41"/>
  <c r="BA163" i="41"/>
  <c r="AZ163" i="41"/>
  <c r="AY163" i="41"/>
  <c r="AX163" i="41"/>
  <c r="AW163" i="41"/>
  <c r="AV163" i="41"/>
  <c r="AU163" i="41"/>
  <c r="AT163" i="41"/>
  <c r="AS163" i="41"/>
  <c r="AR163" i="41"/>
  <c r="AQ163" i="41"/>
  <c r="AP163" i="41"/>
  <c r="AO163" i="41"/>
  <c r="AN163" i="41"/>
  <c r="AM163" i="41"/>
  <c r="AL163" i="41"/>
  <c r="AK163" i="41"/>
  <c r="AJ163" i="41"/>
  <c r="AI163" i="41"/>
  <c r="AH163" i="41"/>
  <c r="AG163" i="41"/>
  <c r="AF163" i="41"/>
  <c r="AE163" i="41"/>
  <c r="AD163" i="41"/>
  <c r="AC163" i="41"/>
  <c r="AB163" i="41"/>
  <c r="AA163" i="41"/>
  <c r="Z163" i="41"/>
  <c r="Y163" i="41"/>
  <c r="X163" i="41"/>
  <c r="W163" i="41"/>
  <c r="V163" i="41"/>
  <c r="U163" i="41"/>
  <c r="T163" i="41"/>
  <c r="S163" i="41"/>
  <c r="R163" i="41"/>
  <c r="Q163" i="41"/>
  <c r="P163" i="41"/>
  <c r="O163" i="41"/>
  <c r="N163" i="41"/>
  <c r="M163" i="41"/>
  <c r="L163" i="41"/>
  <c r="K163" i="41"/>
  <c r="J163" i="41"/>
  <c r="BQ162" i="41"/>
  <c r="BP162" i="41"/>
  <c r="BO162" i="41"/>
  <c r="BN162" i="41"/>
  <c r="BM162" i="41"/>
  <c r="BL162" i="41"/>
  <c r="BK162" i="41"/>
  <c r="BJ162" i="41"/>
  <c r="BI162" i="41"/>
  <c r="BH162" i="41"/>
  <c r="BG162" i="41"/>
  <c r="BF162" i="41"/>
  <c r="BE162" i="41"/>
  <c r="BD162" i="41"/>
  <c r="BC162" i="41"/>
  <c r="BB162" i="41"/>
  <c r="BA162" i="41"/>
  <c r="AZ162" i="41"/>
  <c r="AY162" i="41"/>
  <c r="AX162" i="41"/>
  <c r="AW162" i="41"/>
  <c r="AV162" i="41"/>
  <c r="AU162" i="41"/>
  <c r="AT162" i="41"/>
  <c r="AS162" i="41"/>
  <c r="AR162" i="41"/>
  <c r="AQ162" i="41"/>
  <c r="AP162" i="41"/>
  <c r="AO162" i="41"/>
  <c r="AN162" i="41"/>
  <c r="AM162" i="41"/>
  <c r="AL162" i="41"/>
  <c r="AK162" i="41"/>
  <c r="AJ162" i="41"/>
  <c r="AI162" i="41"/>
  <c r="AH162" i="41"/>
  <c r="AG162" i="41"/>
  <c r="AF162" i="41"/>
  <c r="AE162" i="41"/>
  <c r="AD162" i="41"/>
  <c r="AC162" i="41"/>
  <c r="AB162" i="41"/>
  <c r="AA162" i="41"/>
  <c r="Z162" i="41"/>
  <c r="Y162" i="41"/>
  <c r="X162" i="41"/>
  <c r="W162" i="41"/>
  <c r="V162" i="41"/>
  <c r="U162" i="41"/>
  <c r="T162" i="41"/>
  <c r="S162" i="41"/>
  <c r="R162" i="41"/>
  <c r="Q162" i="41"/>
  <c r="P162" i="41"/>
  <c r="O162" i="41"/>
  <c r="N162" i="41"/>
  <c r="M162" i="41"/>
  <c r="L162" i="41"/>
  <c r="K162" i="41"/>
  <c r="J162" i="41"/>
  <c r="BQ156" i="41"/>
  <c r="BP156" i="41"/>
  <c r="BO156" i="41"/>
  <c r="BN156" i="41"/>
  <c r="BM156" i="41"/>
  <c r="BL156" i="41"/>
  <c r="BK156" i="41"/>
  <c r="BJ156" i="41"/>
  <c r="BI156" i="41"/>
  <c r="BH156" i="41"/>
  <c r="BG156" i="41"/>
  <c r="BF156" i="41"/>
  <c r="BE156" i="41"/>
  <c r="BD156" i="41"/>
  <c r="BC156" i="41"/>
  <c r="BB156" i="41"/>
  <c r="BA156" i="41"/>
  <c r="AZ156" i="41"/>
  <c r="AY156" i="41"/>
  <c r="AX156" i="41"/>
  <c r="AW156" i="41"/>
  <c r="AV156" i="41"/>
  <c r="AU156" i="41"/>
  <c r="AT156" i="41"/>
  <c r="AS156" i="41"/>
  <c r="AR156" i="41"/>
  <c r="AQ156" i="41"/>
  <c r="AP156" i="41"/>
  <c r="AO156" i="41"/>
  <c r="AN156" i="41"/>
  <c r="AM156" i="41"/>
  <c r="AL156" i="41"/>
  <c r="AK156" i="41"/>
  <c r="AJ156" i="41"/>
  <c r="AI156" i="41"/>
  <c r="AH156" i="41"/>
  <c r="AG156" i="41"/>
  <c r="AF156" i="41"/>
  <c r="AE156" i="41"/>
  <c r="AD156" i="41"/>
  <c r="AC156" i="41"/>
  <c r="AB156" i="41"/>
  <c r="AA156" i="41"/>
  <c r="Z156" i="41"/>
  <c r="Y156" i="41"/>
  <c r="X156" i="41"/>
  <c r="W156" i="41"/>
  <c r="V156" i="41"/>
  <c r="U156" i="41"/>
  <c r="T156" i="41"/>
  <c r="S156" i="41"/>
  <c r="R156" i="41"/>
  <c r="Q156" i="41"/>
  <c r="P156" i="41"/>
  <c r="O156" i="41"/>
  <c r="N156" i="41"/>
  <c r="M156" i="41"/>
  <c r="L156" i="41"/>
  <c r="K156" i="41"/>
  <c r="J156" i="41"/>
  <c r="BQ150" i="41"/>
  <c r="BP150" i="41"/>
  <c r="BO150" i="41"/>
  <c r="BN150" i="41"/>
  <c r="BM150" i="41"/>
  <c r="BL150" i="41"/>
  <c r="BK150" i="41"/>
  <c r="BJ150" i="41"/>
  <c r="BI150" i="41"/>
  <c r="BH150" i="41"/>
  <c r="BG150" i="41"/>
  <c r="BF150" i="41"/>
  <c r="BE150" i="41"/>
  <c r="BD150" i="41"/>
  <c r="BC150" i="41"/>
  <c r="BB150" i="41"/>
  <c r="BA150" i="41"/>
  <c r="AZ150" i="41"/>
  <c r="AY150" i="41"/>
  <c r="AX150" i="41"/>
  <c r="AW150" i="41"/>
  <c r="AV150" i="41"/>
  <c r="AU150" i="41"/>
  <c r="AT150" i="41"/>
  <c r="AS150" i="41"/>
  <c r="AR150" i="41"/>
  <c r="AQ150" i="41"/>
  <c r="AP150" i="41"/>
  <c r="AO150" i="41"/>
  <c r="AN150" i="41"/>
  <c r="AM150" i="41"/>
  <c r="AL150" i="41"/>
  <c r="AK150" i="41"/>
  <c r="AJ150" i="41"/>
  <c r="AI150" i="41"/>
  <c r="AH150" i="41"/>
  <c r="AG150" i="41"/>
  <c r="AF150" i="41"/>
  <c r="AE150" i="41"/>
  <c r="AD150" i="41"/>
  <c r="AC150" i="41"/>
  <c r="AB150" i="41"/>
  <c r="AA150" i="41"/>
  <c r="Z150" i="41"/>
  <c r="Y150" i="41"/>
  <c r="X150" i="41"/>
  <c r="W150" i="41"/>
  <c r="V150" i="41"/>
  <c r="U150" i="41"/>
  <c r="T150" i="41"/>
  <c r="S150" i="41"/>
  <c r="R150" i="41"/>
  <c r="Q150" i="41"/>
  <c r="P150" i="41"/>
  <c r="O150" i="41"/>
  <c r="N150" i="41"/>
  <c r="M150" i="41"/>
  <c r="L150" i="41"/>
  <c r="K150" i="41"/>
  <c r="J150" i="41"/>
  <c r="BQ149" i="41"/>
  <c r="BP149" i="41"/>
  <c r="BO149" i="41"/>
  <c r="BN149" i="41"/>
  <c r="BM149" i="41"/>
  <c r="BL149" i="41"/>
  <c r="BK149" i="41"/>
  <c r="BJ149" i="41"/>
  <c r="BI149" i="41"/>
  <c r="BH149" i="41"/>
  <c r="BG149" i="41"/>
  <c r="BF149" i="41"/>
  <c r="BE149" i="41"/>
  <c r="BD149" i="41"/>
  <c r="BC149" i="41"/>
  <c r="BB149" i="41"/>
  <c r="BA149" i="41"/>
  <c r="AZ149" i="41"/>
  <c r="AY149" i="41"/>
  <c r="AX149" i="41"/>
  <c r="AW149" i="41"/>
  <c r="AV149" i="41"/>
  <c r="AU149" i="41"/>
  <c r="AT149" i="41"/>
  <c r="AS149" i="41"/>
  <c r="AR149" i="41"/>
  <c r="AQ149" i="41"/>
  <c r="AP149" i="41"/>
  <c r="AO149" i="41"/>
  <c r="AN149" i="41"/>
  <c r="AM149" i="41"/>
  <c r="AL149" i="41"/>
  <c r="AK149" i="41"/>
  <c r="AJ149" i="41"/>
  <c r="AI149" i="41"/>
  <c r="AH149" i="41"/>
  <c r="AG149" i="41"/>
  <c r="AF149" i="41"/>
  <c r="AE149" i="41"/>
  <c r="AD149" i="41"/>
  <c r="AC149" i="41"/>
  <c r="AB149" i="41"/>
  <c r="AA149" i="41"/>
  <c r="Z149" i="41"/>
  <c r="Y149" i="41"/>
  <c r="X149" i="41"/>
  <c r="W149" i="41"/>
  <c r="V149" i="41"/>
  <c r="U149" i="41"/>
  <c r="T149" i="41"/>
  <c r="S149" i="41"/>
  <c r="R149" i="41"/>
  <c r="Q149" i="41"/>
  <c r="P149" i="41"/>
  <c r="O149" i="41"/>
  <c r="N149" i="41"/>
  <c r="M149" i="41"/>
  <c r="L149" i="41"/>
  <c r="K149" i="41"/>
  <c r="J149" i="41"/>
  <c r="BQ143" i="41"/>
  <c r="BP143" i="41"/>
  <c r="BO143" i="41"/>
  <c r="BN143" i="41"/>
  <c r="BM143" i="41"/>
  <c r="BL143" i="41"/>
  <c r="BK143" i="41"/>
  <c r="BJ143" i="41"/>
  <c r="BI143" i="41"/>
  <c r="BH143" i="41"/>
  <c r="BG143" i="41"/>
  <c r="BF143" i="41"/>
  <c r="BE143" i="41"/>
  <c r="BD143" i="41"/>
  <c r="BC143" i="41"/>
  <c r="BB143" i="41"/>
  <c r="BA143" i="41"/>
  <c r="AZ143" i="41"/>
  <c r="AY143" i="41"/>
  <c r="AX143" i="41"/>
  <c r="AW143" i="41"/>
  <c r="AV143" i="41"/>
  <c r="AU143" i="41"/>
  <c r="AT143" i="41"/>
  <c r="AS143" i="41"/>
  <c r="AR143" i="41"/>
  <c r="AQ143" i="41"/>
  <c r="AP143" i="41"/>
  <c r="AO143" i="41"/>
  <c r="AN143" i="41"/>
  <c r="AM143" i="41"/>
  <c r="AL143" i="41"/>
  <c r="AK143" i="41"/>
  <c r="AJ143" i="41"/>
  <c r="AI143" i="41"/>
  <c r="AH143" i="41"/>
  <c r="AG143" i="41"/>
  <c r="AF143" i="41"/>
  <c r="AE143" i="41"/>
  <c r="AD143" i="41"/>
  <c r="AC143" i="41"/>
  <c r="AB143" i="41"/>
  <c r="AA143" i="41"/>
  <c r="Z143" i="41"/>
  <c r="Y143" i="41"/>
  <c r="X143" i="41"/>
  <c r="W143" i="41"/>
  <c r="V143" i="41"/>
  <c r="U143" i="41"/>
  <c r="T143" i="41"/>
  <c r="S143" i="41"/>
  <c r="R143" i="41"/>
  <c r="Q143" i="41"/>
  <c r="P143" i="41"/>
  <c r="O143" i="41"/>
  <c r="N143" i="41"/>
  <c r="M143" i="41"/>
  <c r="L143" i="41"/>
  <c r="K143" i="41"/>
  <c r="J143" i="41"/>
  <c r="BQ137" i="41"/>
  <c r="BP137" i="41"/>
  <c r="BO137" i="41"/>
  <c r="BN137" i="41"/>
  <c r="BM137" i="41"/>
  <c r="BL137" i="41"/>
  <c r="BK137" i="41"/>
  <c r="BJ137" i="41"/>
  <c r="BI137" i="41"/>
  <c r="BH137" i="41"/>
  <c r="BG137" i="41"/>
  <c r="BF137" i="41"/>
  <c r="BE137" i="41"/>
  <c r="BD137" i="41"/>
  <c r="BC137" i="41"/>
  <c r="BB137" i="41"/>
  <c r="BA137" i="41"/>
  <c r="AZ137" i="41"/>
  <c r="AY137" i="41"/>
  <c r="AX137" i="41"/>
  <c r="AW137" i="41"/>
  <c r="AV137" i="41"/>
  <c r="AU137" i="41"/>
  <c r="AT137" i="41"/>
  <c r="AS137" i="41"/>
  <c r="AR137" i="41"/>
  <c r="AQ137" i="41"/>
  <c r="AP137" i="41"/>
  <c r="AO137" i="41"/>
  <c r="AN137" i="41"/>
  <c r="AM137" i="41"/>
  <c r="AL137" i="41"/>
  <c r="AK137" i="41"/>
  <c r="AJ137" i="41"/>
  <c r="AI137" i="41"/>
  <c r="AH137" i="41"/>
  <c r="AG137" i="41"/>
  <c r="AF137" i="41"/>
  <c r="AE137" i="41"/>
  <c r="AD137" i="41"/>
  <c r="AC137" i="41"/>
  <c r="AB137" i="41"/>
  <c r="AA137" i="41"/>
  <c r="Z137" i="41"/>
  <c r="Y137" i="41"/>
  <c r="X137" i="41"/>
  <c r="W137" i="41"/>
  <c r="V137" i="41"/>
  <c r="U137" i="41"/>
  <c r="T137" i="41"/>
  <c r="S137" i="41"/>
  <c r="R137" i="41"/>
  <c r="Q137" i="41"/>
  <c r="P137" i="41"/>
  <c r="O137" i="41"/>
  <c r="N137" i="41"/>
  <c r="M137" i="41"/>
  <c r="L137" i="41"/>
  <c r="K137" i="41"/>
  <c r="J137" i="41"/>
  <c r="BQ136" i="41"/>
  <c r="BP136" i="41"/>
  <c r="BO136" i="41"/>
  <c r="BN136" i="41"/>
  <c r="BM136" i="41"/>
  <c r="BL136" i="41"/>
  <c r="BK136" i="41"/>
  <c r="BJ136" i="41"/>
  <c r="BI136" i="41"/>
  <c r="BH136" i="41"/>
  <c r="BG136" i="41"/>
  <c r="BF136" i="41"/>
  <c r="BE136" i="41"/>
  <c r="BD136" i="41"/>
  <c r="BC136" i="41"/>
  <c r="BB136" i="41"/>
  <c r="BA136" i="41"/>
  <c r="AZ136" i="41"/>
  <c r="AY136" i="41"/>
  <c r="AX136" i="41"/>
  <c r="AW136" i="41"/>
  <c r="AV136" i="41"/>
  <c r="AU136" i="41"/>
  <c r="AT136" i="41"/>
  <c r="AS136" i="41"/>
  <c r="AR136" i="41"/>
  <c r="AQ136" i="41"/>
  <c r="AP136" i="41"/>
  <c r="AO136" i="41"/>
  <c r="AN136" i="41"/>
  <c r="AM136" i="41"/>
  <c r="AL136" i="41"/>
  <c r="AK136" i="41"/>
  <c r="AJ136" i="41"/>
  <c r="AI136" i="41"/>
  <c r="AH136" i="41"/>
  <c r="AG136" i="41"/>
  <c r="AF136" i="41"/>
  <c r="AE136" i="41"/>
  <c r="AD136" i="41"/>
  <c r="AC136" i="41"/>
  <c r="AB136" i="41"/>
  <c r="AA136" i="41"/>
  <c r="Z136" i="41"/>
  <c r="Y136" i="41"/>
  <c r="X136" i="41"/>
  <c r="W136" i="41"/>
  <c r="V136" i="41"/>
  <c r="U136" i="41"/>
  <c r="T136" i="41"/>
  <c r="S136" i="41"/>
  <c r="R136" i="41"/>
  <c r="Q136" i="41"/>
  <c r="P136" i="41"/>
  <c r="O136" i="41"/>
  <c r="N136" i="41"/>
  <c r="M136" i="41"/>
  <c r="L136" i="41"/>
  <c r="K136" i="41"/>
  <c r="J136" i="41"/>
  <c r="BQ130" i="41"/>
  <c r="BP130" i="41"/>
  <c r="BO130" i="41"/>
  <c r="BN130" i="41"/>
  <c r="BM130" i="41"/>
  <c r="BL130" i="41"/>
  <c r="BK130" i="41"/>
  <c r="BJ130" i="41"/>
  <c r="BI130" i="41"/>
  <c r="BH130" i="41"/>
  <c r="BG130" i="41"/>
  <c r="BF130" i="41"/>
  <c r="BE130" i="41"/>
  <c r="BD130" i="41"/>
  <c r="BC130" i="41"/>
  <c r="BB130" i="41"/>
  <c r="BA130" i="41"/>
  <c r="AZ130" i="41"/>
  <c r="AY130" i="41"/>
  <c r="AX130" i="41"/>
  <c r="AW130" i="41"/>
  <c r="AV130" i="41"/>
  <c r="AU130" i="41"/>
  <c r="AT130" i="41"/>
  <c r="AS130" i="41"/>
  <c r="AR130" i="41"/>
  <c r="AQ130" i="41"/>
  <c r="AP130" i="41"/>
  <c r="AO130" i="41"/>
  <c r="AN130" i="41"/>
  <c r="AM130" i="41"/>
  <c r="AL130" i="41"/>
  <c r="AK130" i="41"/>
  <c r="AJ130" i="41"/>
  <c r="AI130" i="41"/>
  <c r="AH130" i="41"/>
  <c r="AG130" i="41"/>
  <c r="AF130" i="41"/>
  <c r="AE130" i="41"/>
  <c r="AD130" i="41"/>
  <c r="AC130" i="41"/>
  <c r="AB130" i="41"/>
  <c r="AA130" i="41"/>
  <c r="Z130" i="41"/>
  <c r="Y130" i="41"/>
  <c r="X130" i="41"/>
  <c r="W130" i="41"/>
  <c r="V130" i="41"/>
  <c r="U130" i="41"/>
  <c r="T130" i="41"/>
  <c r="S130" i="41"/>
  <c r="R130" i="41"/>
  <c r="Q130" i="41"/>
  <c r="P130" i="41"/>
  <c r="O130" i="41"/>
  <c r="N130" i="41"/>
  <c r="M130" i="41"/>
  <c r="L130" i="41"/>
  <c r="K130" i="41"/>
  <c r="J130" i="41"/>
  <c r="BQ124" i="41"/>
  <c r="BP124" i="41"/>
  <c r="BO124" i="41"/>
  <c r="BN124" i="41"/>
  <c r="BM124" i="41"/>
  <c r="BL124" i="41"/>
  <c r="BK124" i="41"/>
  <c r="BJ124" i="41"/>
  <c r="BI124" i="41"/>
  <c r="BH124" i="41"/>
  <c r="BG124" i="41"/>
  <c r="BF124" i="41"/>
  <c r="BE124" i="41"/>
  <c r="BD124" i="41"/>
  <c r="BC124" i="41"/>
  <c r="BB124" i="41"/>
  <c r="BA124" i="41"/>
  <c r="AZ124" i="41"/>
  <c r="AY124" i="41"/>
  <c r="AX124" i="41"/>
  <c r="AW124" i="41"/>
  <c r="AV124" i="41"/>
  <c r="AU124" i="41"/>
  <c r="AT124" i="41"/>
  <c r="AS124" i="41"/>
  <c r="AR124" i="41"/>
  <c r="AQ124" i="41"/>
  <c r="AP124" i="41"/>
  <c r="AO124" i="41"/>
  <c r="AN124" i="41"/>
  <c r="AM124" i="41"/>
  <c r="AL124" i="41"/>
  <c r="AK124" i="41"/>
  <c r="AJ124" i="41"/>
  <c r="AI124" i="41"/>
  <c r="AH124" i="41"/>
  <c r="AG124" i="41"/>
  <c r="AF124" i="41"/>
  <c r="AE124" i="41"/>
  <c r="AD124" i="41"/>
  <c r="AC124" i="41"/>
  <c r="AB124" i="41"/>
  <c r="AA124" i="41"/>
  <c r="Z124" i="41"/>
  <c r="Y124" i="41"/>
  <c r="X124" i="41"/>
  <c r="W124" i="41"/>
  <c r="V124" i="41"/>
  <c r="U124" i="41"/>
  <c r="T124" i="41"/>
  <c r="S124" i="41"/>
  <c r="R124" i="41"/>
  <c r="Q124" i="41"/>
  <c r="P124" i="41"/>
  <c r="O124" i="41"/>
  <c r="N124" i="41"/>
  <c r="M124" i="41"/>
  <c r="L124" i="41"/>
  <c r="K124" i="41"/>
  <c r="J124" i="41"/>
  <c r="BQ118" i="41"/>
  <c r="BP118" i="41"/>
  <c r="BO118" i="41"/>
  <c r="BN118" i="41"/>
  <c r="BM118" i="41"/>
  <c r="BL118" i="41"/>
  <c r="BK118" i="41"/>
  <c r="BJ118" i="41"/>
  <c r="BI118" i="41"/>
  <c r="BH118" i="41"/>
  <c r="BG118" i="41"/>
  <c r="BF118" i="41"/>
  <c r="BE118" i="41"/>
  <c r="BD118" i="41"/>
  <c r="BC118" i="41"/>
  <c r="BB118" i="41"/>
  <c r="BA118" i="41"/>
  <c r="AZ118" i="41"/>
  <c r="AY118" i="41"/>
  <c r="AX118" i="41"/>
  <c r="AW118" i="41"/>
  <c r="AV118" i="41"/>
  <c r="AU118" i="41"/>
  <c r="AT118" i="41"/>
  <c r="AS118" i="41"/>
  <c r="AR118" i="41"/>
  <c r="AQ118" i="41"/>
  <c r="AP118" i="41"/>
  <c r="AO118" i="41"/>
  <c r="AN118" i="41"/>
  <c r="AM118" i="41"/>
  <c r="AL118" i="41"/>
  <c r="AK118" i="41"/>
  <c r="AJ118" i="41"/>
  <c r="AI118" i="41"/>
  <c r="AH118" i="41"/>
  <c r="AG118" i="41"/>
  <c r="AF118" i="41"/>
  <c r="AE118" i="41"/>
  <c r="AD118" i="41"/>
  <c r="AC118" i="41"/>
  <c r="AB118" i="41"/>
  <c r="AA118" i="41"/>
  <c r="Z118" i="41"/>
  <c r="Y118" i="41"/>
  <c r="X118" i="41"/>
  <c r="W118" i="41"/>
  <c r="V118" i="41"/>
  <c r="U118" i="41"/>
  <c r="T118" i="41"/>
  <c r="S118" i="41"/>
  <c r="R118" i="41"/>
  <c r="Q118" i="41"/>
  <c r="P118" i="41"/>
  <c r="O118" i="41"/>
  <c r="N118" i="41"/>
  <c r="M118" i="41"/>
  <c r="L118" i="41"/>
  <c r="K118" i="41"/>
  <c r="J118" i="41"/>
  <c r="BQ113" i="41"/>
  <c r="BP113" i="41"/>
  <c r="BO113" i="41"/>
  <c r="BN113" i="41"/>
  <c r="BM113" i="41"/>
  <c r="BL113" i="41"/>
  <c r="BK113" i="41"/>
  <c r="BJ113" i="41"/>
  <c r="BI113" i="41"/>
  <c r="BH113" i="41"/>
  <c r="BG113" i="41"/>
  <c r="BF113" i="41"/>
  <c r="BE113" i="41"/>
  <c r="BD113" i="41"/>
  <c r="BC113" i="41"/>
  <c r="BB113" i="41"/>
  <c r="BA113" i="41"/>
  <c r="AZ113" i="41"/>
  <c r="AY113" i="41"/>
  <c r="AX113" i="41"/>
  <c r="AW113" i="41"/>
  <c r="AV113" i="41"/>
  <c r="AU113" i="41"/>
  <c r="AT113" i="41"/>
  <c r="AS113" i="41"/>
  <c r="AR113" i="41"/>
  <c r="AQ113" i="41"/>
  <c r="AP113" i="41"/>
  <c r="AO113" i="41"/>
  <c r="AN113" i="41"/>
  <c r="AM113" i="41"/>
  <c r="AL113" i="41"/>
  <c r="AK113" i="41"/>
  <c r="AJ113" i="41"/>
  <c r="AI113" i="41"/>
  <c r="AH113" i="41"/>
  <c r="AG113" i="41"/>
  <c r="AF113" i="41"/>
  <c r="AE113" i="41"/>
  <c r="AD113" i="41"/>
  <c r="AC113" i="41"/>
  <c r="AB113" i="41"/>
  <c r="AA113" i="41"/>
  <c r="Z113" i="41"/>
  <c r="Y113" i="41"/>
  <c r="X113" i="41"/>
  <c r="W113" i="41"/>
  <c r="V113" i="41"/>
  <c r="U113" i="41"/>
  <c r="T113" i="41"/>
  <c r="S113" i="41"/>
  <c r="R113" i="41"/>
  <c r="Q113" i="41"/>
  <c r="P113" i="41"/>
  <c r="O113" i="41"/>
  <c r="N113" i="41"/>
  <c r="M113" i="41"/>
  <c r="L113" i="41"/>
  <c r="K113" i="41"/>
  <c r="J113" i="41"/>
  <c r="BQ110" i="41"/>
  <c r="BP110" i="41"/>
  <c r="BO110" i="41"/>
  <c r="BN110" i="41"/>
  <c r="BM110" i="41"/>
  <c r="BL110" i="41"/>
  <c r="BK110" i="41"/>
  <c r="BJ110" i="41"/>
  <c r="BI110" i="41"/>
  <c r="BH110" i="41"/>
  <c r="BG110" i="41"/>
  <c r="BF110" i="41"/>
  <c r="BE110" i="41"/>
  <c r="BD110" i="41"/>
  <c r="BC110" i="41"/>
  <c r="BB110" i="41"/>
  <c r="BA110" i="41"/>
  <c r="AZ110" i="41"/>
  <c r="AY110" i="41"/>
  <c r="AX110" i="41"/>
  <c r="AW110" i="41"/>
  <c r="AV110" i="41"/>
  <c r="AU110" i="41"/>
  <c r="AT110" i="41"/>
  <c r="AS110" i="41"/>
  <c r="AR110" i="41"/>
  <c r="AQ110" i="41"/>
  <c r="AP110" i="41"/>
  <c r="AO110" i="41"/>
  <c r="AN110" i="41"/>
  <c r="AM110" i="41"/>
  <c r="AL110" i="41"/>
  <c r="AK110" i="41"/>
  <c r="AJ110" i="41"/>
  <c r="AI110" i="41"/>
  <c r="AH110" i="41"/>
  <c r="AG110" i="41"/>
  <c r="AF110" i="41"/>
  <c r="AE110" i="41"/>
  <c r="AD110" i="41"/>
  <c r="AC110" i="41"/>
  <c r="AB110" i="41"/>
  <c r="AA110" i="41"/>
  <c r="Z110" i="41"/>
  <c r="Y110" i="41"/>
  <c r="X110" i="41"/>
  <c r="W110" i="41"/>
  <c r="V110" i="41"/>
  <c r="U110" i="41"/>
  <c r="T110" i="41"/>
  <c r="S110" i="41"/>
  <c r="R110" i="41"/>
  <c r="Q110" i="41"/>
  <c r="P110" i="41"/>
  <c r="O110" i="41"/>
  <c r="N110" i="41"/>
  <c r="M110" i="41"/>
  <c r="L110" i="41"/>
  <c r="K110" i="41"/>
  <c r="J110" i="41"/>
  <c r="BQ99" i="41"/>
  <c r="BP99" i="41"/>
  <c r="BO99" i="41"/>
  <c r="BN99" i="41"/>
  <c r="BM99" i="41"/>
  <c r="BL99" i="41"/>
  <c r="BK99" i="41"/>
  <c r="BJ99" i="41"/>
  <c r="BI99" i="41"/>
  <c r="BH99" i="41"/>
  <c r="BG99" i="41"/>
  <c r="BF99" i="41"/>
  <c r="BE99" i="41"/>
  <c r="BD99" i="41"/>
  <c r="BC99" i="41"/>
  <c r="BB99" i="41"/>
  <c r="BA99" i="41"/>
  <c r="AZ99" i="41"/>
  <c r="AY99" i="41"/>
  <c r="AX99" i="41"/>
  <c r="AW99" i="41"/>
  <c r="AV99" i="41"/>
  <c r="AU99" i="41"/>
  <c r="AT99" i="41"/>
  <c r="AS99" i="41"/>
  <c r="AR99" i="41"/>
  <c r="AQ99" i="41"/>
  <c r="AP99" i="41"/>
  <c r="AO99" i="41"/>
  <c r="AN99" i="41"/>
  <c r="AM99" i="41"/>
  <c r="AL99" i="41"/>
  <c r="AK99" i="41"/>
  <c r="AJ99" i="41"/>
  <c r="AI99" i="41"/>
  <c r="AH99" i="41"/>
  <c r="AG99" i="41"/>
  <c r="AF99" i="41"/>
  <c r="AE99" i="41"/>
  <c r="AD99" i="41"/>
  <c r="AC99" i="41"/>
  <c r="AB99" i="41"/>
  <c r="AA99" i="41"/>
  <c r="Z99" i="41"/>
  <c r="Y99" i="41"/>
  <c r="X99" i="41"/>
  <c r="W99" i="41"/>
  <c r="V99" i="41"/>
  <c r="U99" i="41"/>
  <c r="T99" i="41"/>
  <c r="S99" i="41"/>
  <c r="R99" i="41"/>
  <c r="Q99" i="41"/>
  <c r="P99" i="41"/>
  <c r="O99" i="41"/>
  <c r="N99" i="41"/>
  <c r="M99" i="41"/>
  <c r="L99" i="41"/>
  <c r="K99" i="41"/>
  <c r="J99" i="41"/>
  <c r="BQ96" i="41"/>
  <c r="BP96" i="41"/>
  <c r="BO96" i="41"/>
  <c r="BN96" i="41"/>
  <c r="BM96" i="41"/>
  <c r="BL96" i="41"/>
  <c r="BK96" i="41"/>
  <c r="BJ96" i="41"/>
  <c r="BI96" i="41"/>
  <c r="BH96" i="41"/>
  <c r="BG96" i="41"/>
  <c r="BF96" i="41"/>
  <c r="BE96" i="41"/>
  <c r="BD96" i="41"/>
  <c r="BC96" i="41"/>
  <c r="BB96" i="41"/>
  <c r="BA96" i="41"/>
  <c r="AZ96" i="41"/>
  <c r="AY96" i="41"/>
  <c r="AX96" i="41"/>
  <c r="AW96" i="41"/>
  <c r="AV96" i="41"/>
  <c r="AU96" i="41"/>
  <c r="AT96" i="41"/>
  <c r="AS96" i="41"/>
  <c r="AR96" i="41"/>
  <c r="AQ96" i="41"/>
  <c r="AP96" i="41"/>
  <c r="AO96" i="41"/>
  <c r="AN96" i="41"/>
  <c r="AM96" i="41"/>
  <c r="AL96" i="41"/>
  <c r="AK96" i="41"/>
  <c r="AJ96" i="41"/>
  <c r="AI96" i="41"/>
  <c r="AH96" i="41"/>
  <c r="AG96" i="41"/>
  <c r="AF96" i="41"/>
  <c r="AE96" i="41"/>
  <c r="AD96" i="41"/>
  <c r="AC96" i="41"/>
  <c r="AB96" i="41"/>
  <c r="AA96" i="41"/>
  <c r="Z96" i="41"/>
  <c r="Y96" i="41"/>
  <c r="X96" i="41"/>
  <c r="W96" i="41"/>
  <c r="V96" i="41"/>
  <c r="U96" i="41"/>
  <c r="T96" i="41"/>
  <c r="S96" i="41"/>
  <c r="R96" i="41"/>
  <c r="Q96" i="41"/>
  <c r="P96" i="41"/>
  <c r="O96" i="41"/>
  <c r="N96" i="41"/>
  <c r="M96" i="41"/>
  <c r="L96" i="41"/>
  <c r="K96" i="41"/>
  <c r="J96" i="41"/>
  <c r="BQ94" i="41"/>
  <c r="BP94" i="41"/>
  <c r="BO94" i="41"/>
  <c r="BN94" i="41"/>
  <c r="BM94" i="41"/>
  <c r="BL94" i="41"/>
  <c r="BK94" i="41"/>
  <c r="BJ94" i="41"/>
  <c r="BI94" i="41"/>
  <c r="BH94" i="41"/>
  <c r="BG94" i="41"/>
  <c r="BF94" i="41"/>
  <c r="BE94" i="41"/>
  <c r="BD94" i="41"/>
  <c r="BC94" i="41"/>
  <c r="BB94" i="41"/>
  <c r="BA94" i="41"/>
  <c r="AZ94" i="41"/>
  <c r="AY94" i="41"/>
  <c r="AX94" i="41"/>
  <c r="AW94" i="41"/>
  <c r="AV94" i="41"/>
  <c r="AU94" i="41"/>
  <c r="AT94" i="41"/>
  <c r="AS94" i="41"/>
  <c r="AR94" i="41"/>
  <c r="AQ94" i="41"/>
  <c r="AP94" i="41"/>
  <c r="AO94" i="41"/>
  <c r="AN94" i="41"/>
  <c r="AM94" i="41"/>
  <c r="AL94" i="41"/>
  <c r="AK94" i="41"/>
  <c r="AJ94" i="41"/>
  <c r="AI94" i="41"/>
  <c r="AH94" i="41"/>
  <c r="AG94" i="41"/>
  <c r="AF94" i="41"/>
  <c r="AE94" i="41"/>
  <c r="AD94" i="41"/>
  <c r="AC94" i="41"/>
  <c r="AB94" i="41"/>
  <c r="AA94" i="41"/>
  <c r="Z94" i="41"/>
  <c r="Y94" i="41"/>
  <c r="X94" i="41"/>
  <c r="W94" i="41"/>
  <c r="V94" i="41"/>
  <c r="U94" i="41"/>
  <c r="T94" i="41"/>
  <c r="S94" i="41"/>
  <c r="R94" i="41"/>
  <c r="Q94" i="41"/>
  <c r="P94" i="41"/>
  <c r="O94" i="41"/>
  <c r="N94" i="41"/>
  <c r="M94" i="41"/>
  <c r="L94" i="41"/>
  <c r="K94" i="41"/>
  <c r="J94" i="41"/>
  <c r="BQ85" i="41"/>
  <c r="BP85" i="41"/>
  <c r="BO85" i="41"/>
  <c r="BN85" i="41"/>
  <c r="BM85" i="41"/>
  <c r="BL85" i="41"/>
  <c r="BK85" i="41"/>
  <c r="BJ85" i="41"/>
  <c r="BI85" i="41"/>
  <c r="BH85" i="41"/>
  <c r="BG85" i="41"/>
  <c r="BF85" i="41"/>
  <c r="BE85" i="41"/>
  <c r="BD85" i="41"/>
  <c r="BC85" i="41"/>
  <c r="BB85" i="41"/>
  <c r="BA85" i="41"/>
  <c r="AZ85" i="41"/>
  <c r="AY85" i="41"/>
  <c r="AX85" i="41"/>
  <c r="AW85" i="41"/>
  <c r="AV85" i="41"/>
  <c r="AU85" i="41"/>
  <c r="AT85" i="41"/>
  <c r="AS85" i="41"/>
  <c r="AR85" i="41"/>
  <c r="AQ85" i="41"/>
  <c r="AP85" i="41"/>
  <c r="AO85" i="41"/>
  <c r="AN85" i="41"/>
  <c r="AM85" i="41"/>
  <c r="AL85" i="41"/>
  <c r="AK85" i="41"/>
  <c r="AJ85" i="41"/>
  <c r="AI85" i="41"/>
  <c r="AH85" i="41"/>
  <c r="AG85" i="41"/>
  <c r="AF85" i="41"/>
  <c r="AE85" i="41"/>
  <c r="AD85" i="41"/>
  <c r="AC85" i="41"/>
  <c r="AB85" i="41"/>
  <c r="AA85" i="41"/>
  <c r="Z85" i="41"/>
  <c r="Y85" i="41"/>
  <c r="X85" i="41"/>
  <c r="W85" i="41"/>
  <c r="V85" i="41"/>
  <c r="U85" i="41"/>
  <c r="T85" i="41"/>
  <c r="S85" i="41"/>
  <c r="R85" i="41"/>
  <c r="Q85" i="41"/>
  <c r="P85" i="41"/>
  <c r="O85" i="41"/>
  <c r="N85" i="41"/>
  <c r="M85" i="41"/>
  <c r="L85" i="41"/>
  <c r="K85" i="41"/>
  <c r="J85" i="41"/>
  <c r="BQ79" i="41"/>
  <c r="BP79" i="41"/>
  <c r="BO79" i="41"/>
  <c r="BN79" i="41"/>
  <c r="BM79" i="41"/>
  <c r="BL79" i="41"/>
  <c r="BK79" i="41"/>
  <c r="BJ79" i="41"/>
  <c r="BI79" i="41"/>
  <c r="BH79" i="41"/>
  <c r="BG79" i="41"/>
  <c r="BF79" i="41"/>
  <c r="BE79" i="41"/>
  <c r="BD79" i="41"/>
  <c r="BC79" i="41"/>
  <c r="BB79" i="41"/>
  <c r="BA79" i="41"/>
  <c r="AZ79" i="41"/>
  <c r="AY79" i="41"/>
  <c r="AX79" i="41"/>
  <c r="AW79" i="41"/>
  <c r="AV79" i="41"/>
  <c r="AU79" i="41"/>
  <c r="AT79" i="41"/>
  <c r="AS79" i="41"/>
  <c r="AR79" i="41"/>
  <c r="AQ79" i="41"/>
  <c r="AP79" i="41"/>
  <c r="AO79" i="41"/>
  <c r="AN79" i="41"/>
  <c r="AM79" i="41"/>
  <c r="AL79" i="41"/>
  <c r="AK79" i="41"/>
  <c r="AJ79" i="41"/>
  <c r="AI79" i="41"/>
  <c r="AH79" i="41"/>
  <c r="AG79" i="41"/>
  <c r="AF79" i="41"/>
  <c r="AE79" i="41"/>
  <c r="AD79" i="41"/>
  <c r="AC79" i="41"/>
  <c r="AB79" i="41"/>
  <c r="AA79" i="41"/>
  <c r="Z79" i="41"/>
  <c r="Y79" i="41"/>
  <c r="X79" i="41"/>
  <c r="W79" i="41"/>
  <c r="V79" i="41"/>
  <c r="U79" i="41"/>
  <c r="T79" i="41"/>
  <c r="S79" i="41"/>
  <c r="R79" i="41"/>
  <c r="Q79" i="41"/>
  <c r="P79" i="41"/>
  <c r="O79" i="41"/>
  <c r="N79" i="41"/>
  <c r="M79" i="41"/>
  <c r="L79" i="41"/>
  <c r="K79" i="41"/>
  <c r="J79" i="41"/>
  <c r="BQ78" i="41"/>
  <c r="BP78" i="41"/>
  <c r="BO78" i="41"/>
  <c r="BN78" i="41"/>
  <c r="BM78" i="41"/>
  <c r="BL78" i="41"/>
  <c r="BK78" i="41"/>
  <c r="BJ78" i="41"/>
  <c r="BI78" i="41"/>
  <c r="BH78" i="41"/>
  <c r="BG78" i="41"/>
  <c r="BF78" i="41"/>
  <c r="BE78" i="41"/>
  <c r="BD78" i="41"/>
  <c r="BC78" i="41"/>
  <c r="BB78" i="41"/>
  <c r="BA78" i="41"/>
  <c r="AZ78" i="41"/>
  <c r="AY78" i="41"/>
  <c r="AX78" i="41"/>
  <c r="AW78" i="41"/>
  <c r="AV78" i="41"/>
  <c r="AU78" i="41"/>
  <c r="AT78" i="41"/>
  <c r="AS78" i="41"/>
  <c r="AR78" i="41"/>
  <c r="AQ78" i="41"/>
  <c r="AP78" i="41"/>
  <c r="AO78" i="41"/>
  <c r="AN78" i="41"/>
  <c r="AM78" i="41"/>
  <c r="AL78" i="41"/>
  <c r="AK78" i="41"/>
  <c r="AJ78" i="41"/>
  <c r="AI78" i="41"/>
  <c r="AH78" i="41"/>
  <c r="AG78" i="41"/>
  <c r="AF78" i="41"/>
  <c r="AE78" i="41"/>
  <c r="AD78" i="41"/>
  <c r="AC78" i="41"/>
  <c r="AB78" i="41"/>
  <c r="AA78" i="41"/>
  <c r="Z78" i="41"/>
  <c r="Y78" i="41"/>
  <c r="X78" i="41"/>
  <c r="W78" i="41"/>
  <c r="V78" i="41"/>
  <c r="U78" i="41"/>
  <c r="T78" i="41"/>
  <c r="S78" i="41"/>
  <c r="R78" i="41"/>
  <c r="Q78" i="41"/>
  <c r="P78" i="41"/>
  <c r="O78" i="41"/>
  <c r="N78" i="41"/>
  <c r="M78" i="41"/>
  <c r="L78" i="41"/>
  <c r="K78" i="41"/>
  <c r="J78" i="41"/>
  <c r="BQ72" i="41"/>
  <c r="BP72" i="41"/>
  <c r="BO72" i="41"/>
  <c r="BN72" i="41"/>
  <c r="BM72" i="41"/>
  <c r="BL72" i="41"/>
  <c r="BK72" i="41"/>
  <c r="BJ72" i="41"/>
  <c r="BI72" i="41"/>
  <c r="BH72" i="41"/>
  <c r="BG72" i="41"/>
  <c r="BF72" i="41"/>
  <c r="BE72" i="41"/>
  <c r="BD72" i="41"/>
  <c r="BC72" i="41"/>
  <c r="BB72" i="41"/>
  <c r="BA72" i="41"/>
  <c r="AZ72" i="41"/>
  <c r="AY72" i="41"/>
  <c r="AX72" i="41"/>
  <c r="AW72" i="41"/>
  <c r="AV72" i="41"/>
  <c r="AU72" i="41"/>
  <c r="AT72" i="41"/>
  <c r="AS72" i="41"/>
  <c r="AR72" i="41"/>
  <c r="AQ72" i="41"/>
  <c r="AP72" i="41"/>
  <c r="AO72" i="41"/>
  <c r="AN72" i="41"/>
  <c r="AM72" i="41"/>
  <c r="AL72" i="41"/>
  <c r="AK72" i="41"/>
  <c r="AJ72" i="41"/>
  <c r="AI72" i="41"/>
  <c r="AH72" i="41"/>
  <c r="AG72" i="41"/>
  <c r="AF72" i="41"/>
  <c r="AE72" i="41"/>
  <c r="AD72" i="41"/>
  <c r="AC72" i="41"/>
  <c r="AB72" i="41"/>
  <c r="AA72" i="41"/>
  <c r="Z72" i="41"/>
  <c r="Y72" i="41"/>
  <c r="X72" i="41"/>
  <c r="W72" i="41"/>
  <c r="V72" i="41"/>
  <c r="U72" i="41"/>
  <c r="T72" i="41"/>
  <c r="S72" i="41"/>
  <c r="R72" i="41"/>
  <c r="Q72" i="41"/>
  <c r="P72" i="41"/>
  <c r="O72" i="41"/>
  <c r="N72" i="41"/>
  <c r="M72" i="41"/>
  <c r="L72" i="41"/>
  <c r="K72" i="41"/>
  <c r="J72" i="41"/>
  <c r="BQ66" i="41"/>
  <c r="BP66" i="41"/>
  <c r="BO66" i="41"/>
  <c r="BN66" i="41"/>
  <c r="BM66" i="41"/>
  <c r="BL66" i="41"/>
  <c r="BK66" i="41"/>
  <c r="BJ66" i="41"/>
  <c r="BI66" i="41"/>
  <c r="BH66" i="41"/>
  <c r="BG66" i="41"/>
  <c r="BF66" i="41"/>
  <c r="BE66" i="41"/>
  <c r="BD66" i="41"/>
  <c r="BC66" i="41"/>
  <c r="BB66" i="41"/>
  <c r="BA66" i="41"/>
  <c r="AZ66" i="41"/>
  <c r="AY66" i="41"/>
  <c r="AX66" i="41"/>
  <c r="AW66" i="41"/>
  <c r="AV66" i="41"/>
  <c r="AU66" i="41"/>
  <c r="AT66" i="41"/>
  <c r="AS66" i="41"/>
  <c r="AR66" i="41"/>
  <c r="AQ66" i="41"/>
  <c r="AP66" i="41"/>
  <c r="AO66" i="41"/>
  <c r="AN66" i="41"/>
  <c r="AM66" i="41"/>
  <c r="AL66" i="41"/>
  <c r="AK66" i="41"/>
  <c r="AJ66" i="41"/>
  <c r="AI66" i="41"/>
  <c r="AH66" i="41"/>
  <c r="AG66" i="41"/>
  <c r="AF66" i="41"/>
  <c r="AE66" i="41"/>
  <c r="AD66" i="41"/>
  <c r="AC66" i="41"/>
  <c r="AB66" i="41"/>
  <c r="AA66" i="41"/>
  <c r="Z66" i="41"/>
  <c r="Y66" i="41"/>
  <c r="X66" i="41"/>
  <c r="W66" i="41"/>
  <c r="V66" i="41"/>
  <c r="U66" i="41"/>
  <c r="T66" i="41"/>
  <c r="S66" i="41"/>
  <c r="R66" i="41"/>
  <c r="Q66" i="41"/>
  <c r="P66" i="41"/>
  <c r="O66" i="41"/>
  <c r="N66" i="41"/>
  <c r="M66" i="41"/>
  <c r="L66" i="41"/>
  <c r="K66" i="41"/>
  <c r="J66" i="41"/>
  <c r="BQ65" i="41"/>
  <c r="BP65" i="41"/>
  <c r="BO65" i="41"/>
  <c r="BN65" i="41"/>
  <c r="BM65" i="41"/>
  <c r="BL65" i="41"/>
  <c r="BK65" i="41"/>
  <c r="BJ65" i="41"/>
  <c r="BI65" i="41"/>
  <c r="BH65" i="41"/>
  <c r="BG65" i="41"/>
  <c r="BF65" i="41"/>
  <c r="BE65" i="41"/>
  <c r="BD65" i="41"/>
  <c r="BC65" i="41"/>
  <c r="BB65" i="41"/>
  <c r="BA65" i="41"/>
  <c r="AZ65" i="41"/>
  <c r="AY65" i="41"/>
  <c r="AX65" i="41"/>
  <c r="AW65" i="41"/>
  <c r="AV65" i="41"/>
  <c r="AU65" i="41"/>
  <c r="AT65" i="41"/>
  <c r="AS65" i="41"/>
  <c r="AR65" i="41"/>
  <c r="AQ65" i="41"/>
  <c r="AP65" i="41"/>
  <c r="AO65" i="41"/>
  <c r="AN65" i="41"/>
  <c r="AM65" i="41"/>
  <c r="AL65" i="41"/>
  <c r="AK65" i="41"/>
  <c r="AJ65" i="41"/>
  <c r="AI65" i="41"/>
  <c r="AH65" i="41"/>
  <c r="AG65" i="41"/>
  <c r="AF65" i="41"/>
  <c r="AE65" i="41"/>
  <c r="AD65" i="41"/>
  <c r="AC65" i="41"/>
  <c r="AB65" i="41"/>
  <c r="AA65" i="41"/>
  <c r="Z65" i="41"/>
  <c r="Y65" i="41"/>
  <c r="X65" i="41"/>
  <c r="W65" i="41"/>
  <c r="V65" i="41"/>
  <c r="U65" i="41"/>
  <c r="T65" i="41"/>
  <c r="S65" i="41"/>
  <c r="R65" i="41"/>
  <c r="Q65" i="41"/>
  <c r="P65" i="41"/>
  <c r="O65" i="41"/>
  <c r="N65" i="41"/>
  <c r="M65" i="41"/>
  <c r="L65" i="41"/>
  <c r="K65" i="41"/>
  <c r="J65" i="41"/>
  <c r="BQ59" i="41"/>
  <c r="BP59" i="41"/>
  <c r="BO59" i="41"/>
  <c r="BN59" i="41"/>
  <c r="BM59" i="41"/>
  <c r="BL59" i="41"/>
  <c r="BK59" i="41"/>
  <c r="BJ59" i="41"/>
  <c r="BI59" i="41"/>
  <c r="BH59" i="41"/>
  <c r="BG59" i="41"/>
  <c r="BF59" i="41"/>
  <c r="BE59" i="41"/>
  <c r="BD59" i="41"/>
  <c r="BC59" i="41"/>
  <c r="BB59" i="41"/>
  <c r="BA59" i="41"/>
  <c r="AZ59" i="41"/>
  <c r="AY59" i="41"/>
  <c r="AX59" i="41"/>
  <c r="AW59" i="41"/>
  <c r="AV59" i="41"/>
  <c r="AU59" i="41"/>
  <c r="AT59" i="41"/>
  <c r="AS59" i="41"/>
  <c r="AR59" i="41"/>
  <c r="AQ59" i="41"/>
  <c r="AP59" i="41"/>
  <c r="AO59" i="41"/>
  <c r="AN59" i="41"/>
  <c r="AM59" i="41"/>
  <c r="AL59" i="41"/>
  <c r="AK59" i="41"/>
  <c r="AJ59" i="41"/>
  <c r="AI59" i="41"/>
  <c r="AH59" i="41"/>
  <c r="AG59" i="41"/>
  <c r="AF59" i="41"/>
  <c r="AE59" i="41"/>
  <c r="AD59" i="41"/>
  <c r="AC59" i="41"/>
  <c r="AB59" i="41"/>
  <c r="AA59" i="41"/>
  <c r="Z59" i="41"/>
  <c r="Y59" i="41"/>
  <c r="X59" i="41"/>
  <c r="W59" i="41"/>
  <c r="V59" i="41"/>
  <c r="U59" i="41"/>
  <c r="T59" i="41"/>
  <c r="S59" i="41"/>
  <c r="R59" i="41"/>
  <c r="Q59" i="41"/>
  <c r="P59" i="41"/>
  <c r="O59" i="41"/>
  <c r="N59" i="41"/>
  <c r="M59" i="41"/>
  <c r="L59" i="41"/>
  <c r="K59" i="41"/>
  <c r="J59" i="41"/>
  <c r="BQ53" i="41"/>
  <c r="BP53" i="41"/>
  <c r="BO53" i="41"/>
  <c r="BN53" i="41"/>
  <c r="BM53" i="41"/>
  <c r="BL53" i="41"/>
  <c r="BK53" i="41"/>
  <c r="BJ53" i="41"/>
  <c r="BI53" i="41"/>
  <c r="BH53" i="41"/>
  <c r="BG53" i="41"/>
  <c r="BF53" i="41"/>
  <c r="BE53" i="41"/>
  <c r="BD53" i="41"/>
  <c r="BC53" i="41"/>
  <c r="BB53" i="41"/>
  <c r="BA53" i="41"/>
  <c r="AZ53" i="41"/>
  <c r="AY53" i="41"/>
  <c r="AX53" i="41"/>
  <c r="AW53" i="41"/>
  <c r="AV53" i="41"/>
  <c r="AU53" i="41"/>
  <c r="AT53" i="41"/>
  <c r="AS53" i="41"/>
  <c r="AR53" i="41"/>
  <c r="AQ53" i="41"/>
  <c r="AP53" i="41"/>
  <c r="AO53" i="41"/>
  <c r="AN53" i="41"/>
  <c r="AM53" i="41"/>
  <c r="AL53" i="41"/>
  <c r="AK53" i="41"/>
  <c r="AJ53" i="41"/>
  <c r="AI53" i="41"/>
  <c r="AH53" i="41"/>
  <c r="AG53" i="41"/>
  <c r="AF53" i="41"/>
  <c r="AE53" i="41"/>
  <c r="AD53" i="41"/>
  <c r="AC53" i="41"/>
  <c r="AB53" i="41"/>
  <c r="AA53" i="41"/>
  <c r="Z53" i="41"/>
  <c r="Y53" i="41"/>
  <c r="X53" i="41"/>
  <c r="W53" i="41"/>
  <c r="V53" i="41"/>
  <c r="U53" i="41"/>
  <c r="T53" i="41"/>
  <c r="S53" i="41"/>
  <c r="R53" i="41"/>
  <c r="Q53" i="41"/>
  <c r="P53" i="41"/>
  <c r="O53" i="41"/>
  <c r="N53" i="41"/>
  <c r="M53" i="41"/>
  <c r="L53" i="41"/>
  <c r="K53" i="41"/>
  <c r="J53" i="41"/>
  <c r="BQ52" i="41"/>
  <c r="BP52" i="41"/>
  <c r="BO52" i="41"/>
  <c r="BN52" i="41"/>
  <c r="BM52" i="41"/>
  <c r="BL52" i="41"/>
  <c r="BK52" i="41"/>
  <c r="BJ52" i="41"/>
  <c r="BI52" i="41"/>
  <c r="BH52" i="41"/>
  <c r="BG52" i="41"/>
  <c r="BF52" i="41"/>
  <c r="BE52" i="41"/>
  <c r="BD52" i="41"/>
  <c r="BC52" i="41"/>
  <c r="BB52" i="41"/>
  <c r="BA52" i="41"/>
  <c r="AZ52" i="41"/>
  <c r="AY52" i="41"/>
  <c r="AX52" i="41"/>
  <c r="AW52" i="41"/>
  <c r="AV52" i="41"/>
  <c r="AU52" i="41"/>
  <c r="AT52" i="41"/>
  <c r="AS52" i="41"/>
  <c r="AR52" i="41"/>
  <c r="AQ52" i="41"/>
  <c r="AP52" i="41"/>
  <c r="AO52" i="41"/>
  <c r="AN52" i="41"/>
  <c r="AM52" i="41"/>
  <c r="AL52" i="41"/>
  <c r="AK52" i="41"/>
  <c r="AJ52" i="41"/>
  <c r="AI52" i="41"/>
  <c r="AH52" i="41"/>
  <c r="AG52" i="41"/>
  <c r="AF52" i="41"/>
  <c r="AE52" i="41"/>
  <c r="AD52" i="41"/>
  <c r="AC52" i="41"/>
  <c r="AB52" i="41"/>
  <c r="AA52" i="41"/>
  <c r="Z52" i="41"/>
  <c r="Y52" i="41"/>
  <c r="X52" i="41"/>
  <c r="W52" i="41"/>
  <c r="V52" i="41"/>
  <c r="U52" i="41"/>
  <c r="T52" i="41"/>
  <c r="S52" i="41"/>
  <c r="R52" i="41"/>
  <c r="Q52" i="41"/>
  <c r="P52" i="41"/>
  <c r="O52" i="41"/>
  <c r="N52" i="41"/>
  <c r="M52" i="41"/>
  <c r="L52" i="41"/>
  <c r="K52" i="41"/>
  <c r="J52" i="41"/>
  <c r="BQ46" i="41"/>
  <c r="BP46" i="41"/>
  <c r="BO46" i="41"/>
  <c r="BN46" i="41"/>
  <c r="BM46" i="41"/>
  <c r="BL46" i="41"/>
  <c r="BK46" i="41"/>
  <c r="BJ46" i="41"/>
  <c r="BI46" i="41"/>
  <c r="BH46" i="41"/>
  <c r="BG46" i="41"/>
  <c r="BF46" i="41"/>
  <c r="BE46" i="41"/>
  <c r="BD46" i="41"/>
  <c r="BC46" i="41"/>
  <c r="BB46" i="41"/>
  <c r="BA46" i="41"/>
  <c r="AZ46" i="41"/>
  <c r="AY46" i="41"/>
  <c r="AX46" i="41"/>
  <c r="AW46" i="41"/>
  <c r="AV46" i="41"/>
  <c r="AU46" i="41"/>
  <c r="AT46" i="41"/>
  <c r="AS46" i="41"/>
  <c r="AR46" i="41"/>
  <c r="AQ46" i="41"/>
  <c r="AP46" i="41"/>
  <c r="AO46" i="41"/>
  <c r="AN46" i="41"/>
  <c r="AM46" i="41"/>
  <c r="AL46" i="41"/>
  <c r="AK46" i="41"/>
  <c r="AJ46" i="41"/>
  <c r="AI46" i="41"/>
  <c r="AH46" i="41"/>
  <c r="AG46" i="41"/>
  <c r="AF46" i="41"/>
  <c r="AE46" i="41"/>
  <c r="AD46" i="41"/>
  <c r="AC46" i="41"/>
  <c r="AB46" i="41"/>
  <c r="AA46" i="41"/>
  <c r="Z46" i="41"/>
  <c r="Y46" i="41"/>
  <c r="X46" i="41"/>
  <c r="W46" i="41"/>
  <c r="V46" i="41"/>
  <c r="U46" i="41"/>
  <c r="T46" i="41"/>
  <c r="S46" i="41"/>
  <c r="R46" i="41"/>
  <c r="Q46" i="41"/>
  <c r="P46" i="41"/>
  <c r="O46" i="41"/>
  <c r="N46" i="41"/>
  <c r="M46" i="41"/>
  <c r="L46" i="41"/>
  <c r="K46" i="41"/>
  <c r="J46" i="41"/>
  <c r="BQ40" i="41"/>
  <c r="BP40" i="41"/>
  <c r="BO40" i="41"/>
  <c r="BN40" i="41"/>
  <c r="BM40" i="41"/>
  <c r="BL40" i="41"/>
  <c r="BK40" i="41"/>
  <c r="BJ40" i="41"/>
  <c r="BI40" i="41"/>
  <c r="BH40" i="41"/>
  <c r="BG40" i="41"/>
  <c r="BF40" i="41"/>
  <c r="BE40" i="41"/>
  <c r="BD40" i="41"/>
  <c r="BC40" i="41"/>
  <c r="BB40" i="41"/>
  <c r="BA40" i="41"/>
  <c r="AZ40" i="41"/>
  <c r="AY40" i="41"/>
  <c r="AX40" i="41"/>
  <c r="AW40" i="41"/>
  <c r="AV40" i="41"/>
  <c r="AU40" i="41"/>
  <c r="AT40" i="41"/>
  <c r="AS40" i="41"/>
  <c r="AR40" i="41"/>
  <c r="AQ40" i="41"/>
  <c r="AP40" i="41"/>
  <c r="AO40" i="41"/>
  <c r="AN40" i="41"/>
  <c r="AM40" i="41"/>
  <c r="AL40" i="41"/>
  <c r="AK40" i="41"/>
  <c r="AJ40" i="41"/>
  <c r="AI40" i="41"/>
  <c r="AH40" i="41"/>
  <c r="AG40" i="41"/>
  <c r="AF40" i="41"/>
  <c r="AE40" i="41"/>
  <c r="AD40" i="41"/>
  <c r="AC40" i="41"/>
  <c r="AB40" i="41"/>
  <c r="AA40" i="41"/>
  <c r="Z40" i="41"/>
  <c r="Y40" i="41"/>
  <c r="X40" i="41"/>
  <c r="W40" i="41"/>
  <c r="V40" i="41"/>
  <c r="U40" i="41"/>
  <c r="T40" i="41"/>
  <c r="S40" i="41"/>
  <c r="R40" i="41"/>
  <c r="Q40" i="41"/>
  <c r="P40" i="41"/>
  <c r="O40" i="41"/>
  <c r="N40" i="41"/>
  <c r="M40" i="41"/>
  <c r="L40" i="41"/>
  <c r="K40" i="41"/>
  <c r="J40" i="41"/>
  <c r="BQ34" i="41"/>
  <c r="BP34" i="41"/>
  <c r="BO34" i="41"/>
  <c r="BN34" i="41"/>
  <c r="BM34" i="41"/>
  <c r="BL34" i="41"/>
  <c r="BK34" i="41"/>
  <c r="BJ34" i="41"/>
  <c r="BI34" i="41"/>
  <c r="BH34" i="41"/>
  <c r="BG34" i="41"/>
  <c r="BF34" i="41"/>
  <c r="BE34" i="41"/>
  <c r="BD34" i="41"/>
  <c r="BC34" i="41"/>
  <c r="BB34" i="41"/>
  <c r="BA34" i="41"/>
  <c r="AZ34" i="41"/>
  <c r="AY34" i="41"/>
  <c r="AX34" i="41"/>
  <c r="AW34" i="41"/>
  <c r="AV34" i="41"/>
  <c r="AU34" i="41"/>
  <c r="AT34" i="41"/>
  <c r="AS34" i="41"/>
  <c r="AR34" i="41"/>
  <c r="AQ34" i="41"/>
  <c r="AP34" i="41"/>
  <c r="AO34" i="41"/>
  <c r="AN34" i="41"/>
  <c r="AM34" i="41"/>
  <c r="AL34" i="41"/>
  <c r="AK34" i="41"/>
  <c r="AJ34" i="41"/>
  <c r="AI34" i="41"/>
  <c r="AH34" i="41"/>
  <c r="AG34" i="41"/>
  <c r="AF34" i="41"/>
  <c r="AE34" i="41"/>
  <c r="AD34" i="41"/>
  <c r="AC34" i="41"/>
  <c r="AB34" i="41"/>
  <c r="AA34" i="41"/>
  <c r="Z34" i="41"/>
  <c r="Y34" i="41"/>
  <c r="X34" i="41"/>
  <c r="W34" i="41"/>
  <c r="V34" i="41"/>
  <c r="U34" i="41"/>
  <c r="T34" i="41"/>
  <c r="S34" i="41"/>
  <c r="R34" i="41"/>
  <c r="Q34" i="41"/>
  <c r="P34" i="41"/>
  <c r="O34" i="41"/>
  <c r="N34" i="41"/>
  <c r="M34" i="41"/>
  <c r="L34" i="41"/>
  <c r="K34" i="41"/>
  <c r="J34" i="41"/>
  <c r="BQ29" i="41"/>
  <c r="BP29" i="41"/>
  <c r="BO29" i="41"/>
  <c r="BN29" i="41"/>
  <c r="BM29" i="41"/>
  <c r="BL29" i="41"/>
  <c r="BK29" i="41"/>
  <c r="BJ29" i="41"/>
  <c r="BI29" i="41"/>
  <c r="BH29" i="41"/>
  <c r="BG29" i="41"/>
  <c r="BF29" i="41"/>
  <c r="BE29" i="41"/>
  <c r="BD29" i="41"/>
  <c r="BC29" i="41"/>
  <c r="BB29" i="41"/>
  <c r="BA29" i="41"/>
  <c r="AZ29" i="41"/>
  <c r="AY29" i="41"/>
  <c r="AX29" i="41"/>
  <c r="AW29" i="41"/>
  <c r="AV29" i="41"/>
  <c r="AU29" i="41"/>
  <c r="AT29" i="41"/>
  <c r="AS29" i="41"/>
  <c r="AR29" i="41"/>
  <c r="AQ29" i="41"/>
  <c r="AP29" i="41"/>
  <c r="AO29" i="41"/>
  <c r="AN29" i="41"/>
  <c r="AM29" i="41"/>
  <c r="AL29" i="41"/>
  <c r="AK29" i="41"/>
  <c r="AJ29" i="41"/>
  <c r="AI29" i="41"/>
  <c r="AH29" i="41"/>
  <c r="AG29" i="41"/>
  <c r="AF29" i="41"/>
  <c r="AE29" i="41"/>
  <c r="AD29" i="41"/>
  <c r="AC29" i="41"/>
  <c r="AB29" i="41"/>
  <c r="AA29" i="41"/>
  <c r="Z29" i="41"/>
  <c r="Y29" i="41"/>
  <c r="X29" i="41"/>
  <c r="W29" i="41"/>
  <c r="V29" i="41"/>
  <c r="U29" i="41"/>
  <c r="T29" i="41"/>
  <c r="S29" i="41"/>
  <c r="R29" i="41"/>
  <c r="Q29" i="41"/>
  <c r="P29" i="41"/>
  <c r="O29" i="41"/>
  <c r="N29" i="41"/>
  <c r="M29" i="41"/>
  <c r="L29" i="41"/>
  <c r="K29" i="41"/>
  <c r="J29" i="41"/>
  <c r="BQ26" i="41"/>
  <c r="BP26" i="41"/>
  <c r="BO26" i="41"/>
  <c r="BN26" i="41"/>
  <c r="BM26" i="41"/>
  <c r="BL26" i="41"/>
  <c r="BK26" i="41"/>
  <c r="BJ26" i="41"/>
  <c r="BI26" i="41"/>
  <c r="BH26" i="41"/>
  <c r="BG26" i="41"/>
  <c r="BF26" i="41"/>
  <c r="BE26" i="41"/>
  <c r="BD26" i="41"/>
  <c r="BC26" i="41"/>
  <c r="BB26" i="41"/>
  <c r="BA26" i="41"/>
  <c r="AZ26" i="41"/>
  <c r="AY26" i="41"/>
  <c r="AX26" i="41"/>
  <c r="AW26" i="41"/>
  <c r="AV26" i="41"/>
  <c r="AU26" i="41"/>
  <c r="AT26" i="41"/>
  <c r="AS26" i="41"/>
  <c r="AR26" i="41"/>
  <c r="AQ26" i="41"/>
  <c r="AP26" i="41"/>
  <c r="AO26" i="41"/>
  <c r="AN26" i="41"/>
  <c r="AM26" i="41"/>
  <c r="AL26" i="41"/>
  <c r="AK26" i="41"/>
  <c r="AJ26" i="41"/>
  <c r="AI26" i="41"/>
  <c r="AH26" i="41"/>
  <c r="AG26" i="41"/>
  <c r="AF26" i="41"/>
  <c r="AE26" i="41"/>
  <c r="AD26" i="41"/>
  <c r="AC26" i="41"/>
  <c r="AB26" i="41"/>
  <c r="AA26" i="41"/>
  <c r="Z26" i="41"/>
  <c r="Y26" i="41"/>
  <c r="X26" i="41"/>
  <c r="W26" i="41"/>
  <c r="V26" i="41"/>
  <c r="U26" i="41"/>
  <c r="T26" i="41"/>
  <c r="S26" i="41"/>
  <c r="R26" i="41"/>
  <c r="Q26" i="41"/>
  <c r="P26" i="41"/>
  <c r="O26" i="41"/>
  <c r="N26" i="41"/>
  <c r="M26" i="41"/>
  <c r="L26" i="41"/>
  <c r="K26" i="41"/>
  <c r="J26" i="41"/>
  <c r="BQ15" i="41"/>
  <c r="BP15" i="41"/>
  <c r="BO15" i="41"/>
  <c r="BN15" i="41"/>
  <c r="BM15" i="41"/>
  <c r="BL15" i="41"/>
  <c r="BK15" i="41"/>
  <c r="BJ15" i="41"/>
  <c r="BI15" i="41"/>
  <c r="BH15" i="41"/>
  <c r="BG15" i="41"/>
  <c r="BF15" i="41"/>
  <c r="BE15" i="41"/>
  <c r="BD15" i="41"/>
  <c r="BC15" i="41"/>
  <c r="BB15" i="41"/>
  <c r="BA15" i="41"/>
  <c r="AZ15" i="41"/>
  <c r="AY15" i="41"/>
  <c r="AX15" i="41"/>
  <c r="AW15" i="41"/>
  <c r="AV15" i="41"/>
  <c r="AU15" i="41"/>
  <c r="AT15" i="41"/>
  <c r="AS15" i="41"/>
  <c r="AR15" i="41"/>
  <c r="AQ15" i="41"/>
  <c r="AP15" i="41"/>
  <c r="AO15" i="41"/>
  <c r="AN15" i="41"/>
  <c r="AM15" i="41"/>
  <c r="AL15" i="41"/>
  <c r="AK15" i="41"/>
  <c r="AJ15" i="41"/>
  <c r="AI15" i="41"/>
  <c r="AH15" i="41"/>
  <c r="AG15" i="41"/>
  <c r="AF15" i="41"/>
  <c r="AE15" i="41"/>
  <c r="AD15" i="41"/>
  <c r="AC15" i="41"/>
  <c r="AB15" i="41"/>
  <c r="AA15" i="41"/>
  <c r="Z15" i="41"/>
  <c r="Y15" i="41"/>
  <c r="X15" i="41"/>
  <c r="W15" i="41"/>
  <c r="V15" i="41"/>
  <c r="U15" i="41"/>
  <c r="T15" i="41"/>
  <c r="S15" i="41"/>
  <c r="R15" i="41"/>
  <c r="Q15" i="41"/>
  <c r="P15" i="41"/>
  <c r="O15" i="41"/>
  <c r="N15" i="41"/>
  <c r="M15" i="41"/>
  <c r="L15" i="41"/>
  <c r="K15" i="41"/>
  <c r="J15" i="41"/>
  <c r="BQ12" i="41"/>
  <c r="BP12" i="41"/>
  <c r="BO12" i="41"/>
  <c r="BN12" i="41"/>
  <c r="BM12" i="41"/>
  <c r="BL12" i="41"/>
  <c r="BK12" i="41"/>
  <c r="BJ12" i="41"/>
  <c r="BI12" i="41"/>
  <c r="BH12" i="41"/>
  <c r="BG12" i="41"/>
  <c r="BF12" i="41"/>
  <c r="BE12" i="41"/>
  <c r="BD12" i="41"/>
  <c r="BC12" i="41"/>
  <c r="BB12" i="41"/>
  <c r="BA12" i="41"/>
  <c r="AZ12" i="41"/>
  <c r="AY12" i="41"/>
  <c r="AX12" i="41"/>
  <c r="AW12" i="41"/>
  <c r="AV12" i="41"/>
  <c r="AU12" i="41"/>
  <c r="AT12" i="41"/>
  <c r="AS12" i="41"/>
  <c r="AR12" i="41"/>
  <c r="AQ12" i="41"/>
  <c r="AP12" i="41"/>
  <c r="AO12" i="41"/>
  <c r="AN12" i="41"/>
  <c r="AM12" i="41"/>
  <c r="AL12" i="41"/>
  <c r="AK12" i="41"/>
  <c r="AJ12" i="41"/>
  <c r="AI12" i="41"/>
  <c r="AH12" i="41"/>
  <c r="AG12" i="41"/>
  <c r="AF12" i="41"/>
  <c r="AE12" i="41"/>
  <c r="AD12" i="41"/>
  <c r="AC12" i="41"/>
  <c r="AB12" i="41"/>
  <c r="AA12" i="41"/>
  <c r="Z12" i="41"/>
  <c r="Y12" i="41"/>
  <c r="X12" i="41"/>
  <c r="W12" i="41"/>
  <c r="V12" i="41"/>
  <c r="U12" i="41"/>
  <c r="T12" i="41"/>
  <c r="S12" i="41"/>
  <c r="R12" i="41"/>
  <c r="Q12" i="41"/>
  <c r="P12" i="41"/>
  <c r="O12" i="41"/>
  <c r="N12" i="41"/>
  <c r="M12" i="41"/>
  <c r="L12" i="41"/>
  <c r="K12" i="41"/>
  <c r="J12" i="41"/>
  <c r="B12" i="41"/>
  <c r="B11" i="41"/>
  <c r="BQ10" i="41"/>
  <c r="BP10" i="41"/>
  <c r="BO10" i="41"/>
  <c r="BN10" i="41"/>
  <c r="BM10" i="41"/>
  <c r="BL10" i="41"/>
  <c r="BK10" i="41"/>
  <c r="BJ10" i="41"/>
  <c r="BI10" i="41"/>
  <c r="BH10" i="41"/>
  <c r="BG10" i="41"/>
  <c r="BF10" i="41"/>
  <c r="BE10" i="41"/>
  <c r="BD10" i="41"/>
  <c r="BC10" i="41"/>
  <c r="BB10" i="41"/>
  <c r="BA10" i="41"/>
  <c r="AZ10" i="41"/>
  <c r="AY10" i="41"/>
  <c r="AX10" i="41"/>
  <c r="AW10" i="41"/>
  <c r="AV10" i="41"/>
  <c r="AU10" i="41"/>
  <c r="AT10" i="41"/>
  <c r="AS10" i="41"/>
  <c r="AR10" i="41"/>
  <c r="AQ10" i="41"/>
  <c r="AP10" i="41"/>
  <c r="AO10" i="41"/>
  <c r="AN10" i="41"/>
  <c r="AM10" i="41"/>
  <c r="AL10" i="41"/>
  <c r="AK10" i="41"/>
  <c r="AJ10" i="41"/>
  <c r="AI10" i="41"/>
  <c r="AH10" i="41"/>
  <c r="AG10" i="41"/>
  <c r="AF10" i="41"/>
  <c r="AE10" i="41"/>
  <c r="AD10" i="41"/>
  <c r="AC10" i="41"/>
  <c r="AB10" i="41"/>
  <c r="AA10" i="41"/>
  <c r="Z10" i="41"/>
  <c r="Y10" i="41"/>
  <c r="X10" i="41"/>
  <c r="W10" i="41"/>
  <c r="V10" i="41"/>
  <c r="U10" i="41"/>
  <c r="T10" i="41"/>
  <c r="S10" i="41"/>
  <c r="R10" i="41"/>
  <c r="Q10" i="41"/>
  <c r="P10" i="41"/>
  <c r="O10" i="41"/>
  <c r="N10" i="41"/>
  <c r="M10" i="41"/>
  <c r="L10" i="41"/>
  <c r="K10" i="41"/>
  <c r="J10" i="41"/>
  <c r="B10" i="41"/>
  <c r="B9" i="41"/>
  <c r="J8" i="41"/>
  <c r="B8" i="41"/>
  <c r="B7" i="41"/>
  <c r="B6" i="41"/>
  <c r="BQ5" i="41"/>
  <c r="BP5" i="41"/>
  <c r="BO5" i="41"/>
  <c r="BN5" i="41"/>
  <c r="BM5" i="41"/>
  <c r="BL5" i="41"/>
  <c r="BK5" i="41"/>
  <c r="BJ5" i="41"/>
  <c r="BI5" i="41"/>
  <c r="BH5" i="41"/>
  <c r="BG5" i="41"/>
  <c r="BF5" i="41"/>
  <c r="BE5" i="41"/>
  <c r="BD5" i="41"/>
  <c r="BC5" i="41"/>
  <c r="BB5" i="41"/>
  <c r="BA5" i="41"/>
  <c r="AZ5" i="41"/>
  <c r="AY5" i="41"/>
  <c r="AX5" i="41"/>
  <c r="AW5" i="41"/>
  <c r="AV5" i="41"/>
  <c r="AU5" i="41"/>
  <c r="AT5" i="41"/>
  <c r="AS5" i="41"/>
  <c r="AR5" i="41"/>
  <c r="AQ5" i="41"/>
  <c r="AP5" i="41"/>
  <c r="AO5" i="41"/>
  <c r="AN5" i="41"/>
  <c r="AM5" i="41"/>
  <c r="AL5" i="41"/>
  <c r="AK5" i="41"/>
  <c r="AJ5" i="41"/>
  <c r="AI5" i="41"/>
  <c r="AH5" i="41"/>
  <c r="AG5" i="41"/>
  <c r="AF5" i="41"/>
  <c r="AE5" i="41"/>
  <c r="AD5" i="41"/>
  <c r="AC5" i="41"/>
  <c r="AB5" i="41"/>
  <c r="AA5" i="41"/>
  <c r="Z5" i="41"/>
  <c r="Y5" i="41"/>
  <c r="X5" i="41"/>
  <c r="W5" i="41"/>
  <c r="V5" i="41"/>
  <c r="U5" i="41"/>
  <c r="T5" i="41"/>
  <c r="S5" i="41"/>
  <c r="R5" i="41"/>
  <c r="Q5" i="41"/>
  <c r="P5" i="41"/>
  <c r="O5" i="41"/>
  <c r="N5" i="41"/>
  <c r="M5" i="41"/>
  <c r="L5" i="41"/>
  <c r="K5" i="41"/>
  <c r="J5" i="41"/>
  <c r="BQ3" i="41"/>
  <c r="BP3" i="41"/>
  <c r="BO3" i="41"/>
  <c r="BN3" i="41"/>
  <c r="BM3" i="41"/>
  <c r="BL3" i="41"/>
  <c r="BK3" i="41"/>
  <c r="BJ3" i="41"/>
  <c r="BI3" i="41"/>
  <c r="BH3" i="41"/>
  <c r="BG3" i="41"/>
  <c r="BF3" i="41"/>
  <c r="BE3" i="41"/>
  <c r="BD3" i="41"/>
  <c r="BC3" i="41"/>
  <c r="BB3" i="41"/>
  <c r="BA3" i="41"/>
  <c r="AZ3" i="41"/>
  <c r="AY3" i="41"/>
  <c r="AX3" i="41"/>
  <c r="AW3" i="41"/>
  <c r="AV3" i="41"/>
  <c r="AU3" i="41"/>
  <c r="AT3" i="41"/>
  <c r="AS3" i="41"/>
  <c r="AR3" i="41"/>
  <c r="AQ3" i="41"/>
  <c r="AP3" i="41"/>
  <c r="AO3" i="41"/>
  <c r="AN3" i="41"/>
  <c r="AM3" i="41"/>
  <c r="AL3" i="41"/>
  <c r="AK3" i="41"/>
  <c r="AJ3" i="41"/>
  <c r="AI3" i="41"/>
  <c r="AH3" i="41"/>
  <c r="AG3" i="41"/>
  <c r="AF3" i="41"/>
  <c r="AE3" i="41"/>
  <c r="AD3" i="41"/>
  <c r="AC3" i="41"/>
  <c r="AB3" i="41"/>
  <c r="AA3" i="41"/>
  <c r="Z3" i="41"/>
  <c r="Y3" i="41"/>
  <c r="X3" i="41"/>
  <c r="W3" i="41"/>
  <c r="V3" i="41"/>
  <c r="U3" i="41"/>
  <c r="T3" i="41"/>
  <c r="S3" i="41"/>
  <c r="R3" i="41"/>
  <c r="Q3" i="41"/>
  <c r="P3" i="41"/>
  <c r="O3" i="41"/>
  <c r="N3" i="41"/>
  <c r="M3" i="41"/>
  <c r="L3" i="41"/>
  <c r="K3" i="41"/>
  <c r="J3" i="41"/>
  <c r="BQ283" i="40"/>
  <c r="BP283" i="40"/>
  <c r="BO283" i="40"/>
  <c r="BN283" i="40"/>
  <c r="BM283" i="40"/>
  <c r="BL283" i="40"/>
  <c r="BK283" i="40"/>
  <c r="BJ283" i="40"/>
  <c r="BI283" i="40"/>
  <c r="BH283" i="40"/>
  <c r="BG283" i="40"/>
  <c r="BF283" i="40"/>
  <c r="BE283" i="40"/>
  <c r="BD283" i="40"/>
  <c r="BC283" i="40"/>
  <c r="BB283" i="40"/>
  <c r="BA283" i="40"/>
  <c r="AZ283" i="40"/>
  <c r="AY283" i="40"/>
  <c r="AX283" i="40"/>
  <c r="AW283" i="40"/>
  <c r="AV283" i="40"/>
  <c r="AU283" i="40"/>
  <c r="AT283" i="40"/>
  <c r="AS283" i="40"/>
  <c r="AR283" i="40"/>
  <c r="AQ283" i="40"/>
  <c r="AP283" i="40"/>
  <c r="AO283" i="40"/>
  <c r="AN283" i="40"/>
  <c r="AM283" i="40"/>
  <c r="AL283" i="40"/>
  <c r="AK283" i="40"/>
  <c r="AJ283" i="40"/>
  <c r="AI283" i="40"/>
  <c r="AH283" i="40"/>
  <c r="AG283" i="40"/>
  <c r="AF283" i="40"/>
  <c r="AE283" i="40"/>
  <c r="AD283" i="40"/>
  <c r="AC283" i="40"/>
  <c r="AB283" i="40"/>
  <c r="AA283" i="40"/>
  <c r="Z283" i="40"/>
  <c r="Y283" i="40"/>
  <c r="X283" i="40"/>
  <c r="W283" i="40"/>
  <c r="V283" i="40"/>
  <c r="U283" i="40"/>
  <c r="T283" i="40"/>
  <c r="S283" i="40"/>
  <c r="R283" i="40"/>
  <c r="Q283" i="40"/>
  <c r="P283" i="40"/>
  <c r="O283" i="40"/>
  <c r="N283" i="40"/>
  <c r="M283" i="40"/>
  <c r="L283" i="40"/>
  <c r="K283" i="40"/>
  <c r="J283" i="40"/>
  <c r="BQ273" i="40"/>
  <c r="BP273" i="40"/>
  <c r="BO273" i="40"/>
  <c r="BN273" i="40"/>
  <c r="BM273" i="40"/>
  <c r="BL273" i="40"/>
  <c r="BK273" i="40"/>
  <c r="BJ273" i="40"/>
  <c r="BI273" i="40"/>
  <c r="BH273" i="40"/>
  <c r="BG273" i="40"/>
  <c r="BF273" i="40"/>
  <c r="BE273" i="40"/>
  <c r="BD273" i="40"/>
  <c r="BC273" i="40"/>
  <c r="BB273" i="40"/>
  <c r="BA273" i="40"/>
  <c r="AZ273" i="40"/>
  <c r="AY273" i="40"/>
  <c r="AX273" i="40"/>
  <c r="AW273" i="40"/>
  <c r="AV273" i="40"/>
  <c r="AU273" i="40"/>
  <c r="AT273" i="40"/>
  <c r="AS273" i="40"/>
  <c r="AR273" i="40"/>
  <c r="AQ273" i="40"/>
  <c r="AP273" i="40"/>
  <c r="AO273" i="40"/>
  <c r="AN273" i="40"/>
  <c r="AM273" i="40"/>
  <c r="AL273" i="40"/>
  <c r="AK273" i="40"/>
  <c r="AJ273" i="40"/>
  <c r="AI273" i="40"/>
  <c r="AH273" i="40"/>
  <c r="AG273" i="40"/>
  <c r="AF273" i="40"/>
  <c r="AE273" i="40"/>
  <c r="AD273" i="40"/>
  <c r="AC273" i="40"/>
  <c r="AB273" i="40"/>
  <c r="AA273" i="40"/>
  <c r="Z273" i="40"/>
  <c r="Y273" i="40"/>
  <c r="X273" i="40"/>
  <c r="W273" i="40"/>
  <c r="V273" i="40"/>
  <c r="U273" i="40"/>
  <c r="T273" i="40"/>
  <c r="S273" i="40"/>
  <c r="R273" i="40"/>
  <c r="Q273" i="40"/>
  <c r="P273" i="40"/>
  <c r="O273" i="40"/>
  <c r="N273" i="40"/>
  <c r="M273" i="40"/>
  <c r="L273" i="40"/>
  <c r="K273" i="40"/>
  <c r="J273" i="40"/>
  <c r="BQ263" i="40"/>
  <c r="BP263" i="40"/>
  <c r="BO263" i="40"/>
  <c r="BN263" i="40"/>
  <c r="BM263" i="40"/>
  <c r="BL263" i="40"/>
  <c r="BK263" i="40"/>
  <c r="BJ263" i="40"/>
  <c r="BI263" i="40"/>
  <c r="BH263" i="40"/>
  <c r="BG263" i="40"/>
  <c r="BF263" i="40"/>
  <c r="BE263" i="40"/>
  <c r="BD263" i="40"/>
  <c r="BC263" i="40"/>
  <c r="BB263" i="40"/>
  <c r="BA263" i="40"/>
  <c r="AZ263" i="40"/>
  <c r="AY263" i="40"/>
  <c r="AX263" i="40"/>
  <c r="AW263" i="40"/>
  <c r="AV263" i="40"/>
  <c r="AU263" i="40"/>
  <c r="AT263" i="40"/>
  <c r="AS263" i="40"/>
  <c r="AR263" i="40"/>
  <c r="AQ263" i="40"/>
  <c r="AP263" i="40"/>
  <c r="AO263" i="40"/>
  <c r="AN263" i="40"/>
  <c r="AM263" i="40"/>
  <c r="AL263" i="40"/>
  <c r="AK263" i="40"/>
  <c r="AJ263" i="40"/>
  <c r="AI263" i="40"/>
  <c r="AH263" i="40"/>
  <c r="AG263" i="40"/>
  <c r="AF263" i="40"/>
  <c r="AE263" i="40"/>
  <c r="AD263" i="40"/>
  <c r="AC263" i="40"/>
  <c r="AB263" i="40"/>
  <c r="AA263" i="40"/>
  <c r="Z263" i="40"/>
  <c r="Y263" i="40"/>
  <c r="X263" i="40"/>
  <c r="W263" i="40"/>
  <c r="V263" i="40"/>
  <c r="U263" i="40"/>
  <c r="T263" i="40"/>
  <c r="S263" i="40"/>
  <c r="R263" i="40"/>
  <c r="Q263" i="40"/>
  <c r="P263" i="40"/>
  <c r="O263" i="40"/>
  <c r="N263" i="40"/>
  <c r="M263" i="40"/>
  <c r="L263" i="40"/>
  <c r="K263" i="40"/>
  <c r="J263" i="40"/>
  <c r="J262" i="40"/>
  <c r="BQ253" i="40"/>
  <c r="BP253" i="40"/>
  <c r="BO253" i="40"/>
  <c r="BN253" i="40"/>
  <c r="BM253" i="40"/>
  <c r="BL253" i="40"/>
  <c r="BK253" i="40"/>
  <c r="BJ253" i="40"/>
  <c r="BI253" i="40"/>
  <c r="BH253" i="40"/>
  <c r="BG253" i="40"/>
  <c r="BF253" i="40"/>
  <c r="BE253" i="40"/>
  <c r="BD253" i="40"/>
  <c r="BC253" i="40"/>
  <c r="BB253" i="40"/>
  <c r="BA253" i="40"/>
  <c r="AZ253" i="40"/>
  <c r="AY253" i="40"/>
  <c r="AX253" i="40"/>
  <c r="AW253" i="40"/>
  <c r="AV253" i="40"/>
  <c r="AU253" i="40"/>
  <c r="AT253" i="40"/>
  <c r="AS253" i="40"/>
  <c r="AR253" i="40"/>
  <c r="AQ253" i="40"/>
  <c r="AP253" i="40"/>
  <c r="AO253" i="40"/>
  <c r="AN253" i="40"/>
  <c r="AM253" i="40"/>
  <c r="AL253" i="40"/>
  <c r="AK253" i="40"/>
  <c r="AJ253" i="40"/>
  <c r="AI253" i="40"/>
  <c r="AH253" i="40"/>
  <c r="AG253" i="40"/>
  <c r="AF253" i="40"/>
  <c r="AE253" i="40"/>
  <c r="AD253" i="40"/>
  <c r="AC253" i="40"/>
  <c r="AB253" i="40"/>
  <c r="AA253" i="40"/>
  <c r="Z253" i="40"/>
  <c r="Y253" i="40"/>
  <c r="X253" i="40"/>
  <c r="W253" i="40"/>
  <c r="V253" i="40"/>
  <c r="U253" i="40"/>
  <c r="T253" i="40"/>
  <c r="S253" i="40"/>
  <c r="R253" i="40"/>
  <c r="Q253" i="40"/>
  <c r="P253" i="40"/>
  <c r="O253" i="40"/>
  <c r="N253" i="40"/>
  <c r="M253" i="40"/>
  <c r="L253" i="40"/>
  <c r="K253" i="40"/>
  <c r="J253" i="40"/>
  <c r="BQ247" i="40"/>
  <c r="BP247" i="40"/>
  <c r="BO247" i="40"/>
  <c r="BN247" i="40"/>
  <c r="BM247" i="40"/>
  <c r="BL247" i="40"/>
  <c r="BK247" i="40"/>
  <c r="BJ247" i="40"/>
  <c r="BI247" i="40"/>
  <c r="BH247" i="40"/>
  <c r="BG247" i="40"/>
  <c r="BF247" i="40"/>
  <c r="BE247" i="40"/>
  <c r="BD247" i="40"/>
  <c r="BC247" i="40"/>
  <c r="BB247" i="40"/>
  <c r="BA247" i="40"/>
  <c r="AZ247" i="40"/>
  <c r="AY247" i="40"/>
  <c r="AX247" i="40"/>
  <c r="AW247" i="40"/>
  <c r="AV247" i="40"/>
  <c r="AU247" i="40"/>
  <c r="AT247" i="40"/>
  <c r="AS247" i="40"/>
  <c r="AR247" i="40"/>
  <c r="AQ247" i="40"/>
  <c r="AP247" i="40"/>
  <c r="AO247" i="40"/>
  <c r="AN247" i="40"/>
  <c r="AM247" i="40"/>
  <c r="AL247" i="40"/>
  <c r="AK247" i="40"/>
  <c r="AJ247" i="40"/>
  <c r="AI247" i="40"/>
  <c r="AH247" i="40"/>
  <c r="AG247" i="40"/>
  <c r="AF247" i="40"/>
  <c r="AE247" i="40"/>
  <c r="AD247" i="40"/>
  <c r="AC247" i="40"/>
  <c r="AB247" i="40"/>
  <c r="AA247" i="40"/>
  <c r="Z247" i="40"/>
  <c r="Y247" i="40"/>
  <c r="X247" i="40"/>
  <c r="W247" i="40"/>
  <c r="V247" i="40"/>
  <c r="U247" i="40"/>
  <c r="T247" i="40"/>
  <c r="S247" i="40"/>
  <c r="R247" i="40"/>
  <c r="Q247" i="40"/>
  <c r="P247" i="40"/>
  <c r="O247" i="40"/>
  <c r="N247" i="40"/>
  <c r="M247" i="40"/>
  <c r="L247" i="40"/>
  <c r="K247" i="40"/>
  <c r="J247" i="40"/>
  <c r="BQ246" i="40"/>
  <c r="BP246" i="40"/>
  <c r="BO246" i="40"/>
  <c r="BN246" i="40"/>
  <c r="BM246" i="40"/>
  <c r="BL246" i="40"/>
  <c r="BK246" i="40"/>
  <c r="BJ246" i="40"/>
  <c r="BI246" i="40"/>
  <c r="BH246" i="40"/>
  <c r="BG246" i="40"/>
  <c r="BF246" i="40"/>
  <c r="BE246" i="40"/>
  <c r="BD246" i="40"/>
  <c r="BC246" i="40"/>
  <c r="BB246" i="40"/>
  <c r="BA246" i="40"/>
  <c r="AZ246" i="40"/>
  <c r="AY246" i="40"/>
  <c r="AX246" i="40"/>
  <c r="AW246" i="40"/>
  <c r="AV246" i="40"/>
  <c r="AU246" i="40"/>
  <c r="AT246" i="40"/>
  <c r="AS246" i="40"/>
  <c r="AR246" i="40"/>
  <c r="AQ246" i="40"/>
  <c r="AP246" i="40"/>
  <c r="AO246" i="40"/>
  <c r="AN246" i="40"/>
  <c r="AM246" i="40"/>
  <c r="AL246" i="40"/>
  <c r="AK246" i="40"/>
  <c r="AJ246" i="40"/>
  <c r="AI246" i="40"/>
  <c r="AH246" i="40"/>
  <c r="AG246" i="40"/>
  <c r="AF246" i="40"/>
  <c r="AE246" i="40"/>
  <c r="AD246" i="40"/>
  <c r="AC246" i="40"/>
  <c r="AB246" i="40"/>
  <c r="AA246" i="40"/>
  <c r="Z246" i="40"/>
  <c r="Y246" i="40"/>
  <c r="X246" i="40"/>
  <c r="W246" i="40"/>
  <c r="V246" i="40"/>
  <c r="U246" i="40"/>
  <c r="T246" i="40"/>
  <c r="S246" i="40"/>
  <c r="R246" i="40"/>
  <c r="Q246" i="40"/>
  <c r="P246" i="40"/>
  <c r="O246" i="40"/>
  <c r="N246" i="40"/>
  <c r="M246" i="40"/>
  <c r="L246" i="40"/>
  <c r="K246" i="40"/>
  <c r="J246" i="40"/>
  <c r="BQ240" i="40"/>
  <c r="BP240" i="40"/>
  <c r="BO240" i="40"/>
  <c r="BN240" i="40"/>
  <c r="BM240" i="40"/>
  <c r="BL240" i="40"/>
  <c r="BK240" i="40"/>
  <c r="BJ240" i="40"/>
  <c r="BI240" i="40"/>
  <c r="BH240" i="40"/>
  <c r="BG240" i="40"/>
  <c r="BF240" i="40"/>
  <c r="BE240" i="40"/>
  <c r="BD240" i="40"/>
  <c r="BC240" i="40"/>
  <c r="BB240" i="40"/>
  <c r="BA240" i="40"/>
  <c r="AZ240" i="40"/>
  <c r="AY240" i="40"/>
  <c r="AX240" i="40"/>
  <c r="AW240" i="40"/>
  <c r="AV240" i="40"/>
  <c r="AU240" i="40"/>
  <c r="AT240" i="40"/>
  <c r="AS240" i="40"/>
  <c r="AR240" i="40"/>
  <c r="AQ240" i="40"/>
  <c r="AP240" i="40"/>
  <c r="AO240" i="40"/>
  <c r="AN240" i="40"/>
  <c r="AM240" i="40"/>
  <c r="AL240" i="40"/>
  <c r="AK240" i="40"/>
  <c r="AJ240" i="40"/>
  <c r="AI240" i="40"/>
  <c r="AH240" i="40"/>
  <c r="AG240" i="40"/>
  <c r="AF240" i="40"/>
  <c r="AE240" i="40"/>
  <c r="AD240" i="40"/>
  <c r="AC240" i="40"/>
  <c r="AB240" i="40"/>
  <c r="AA240" i="40"/>
  <c r="Z240" i="40"/>
  <c r="Y240" i="40"/>
  <c r="X240" i="40"/>
  <c r="W240" i="40"/>
  <c r="V240" i="40"/>
  <c r="U240" i="40"/>
  <c r="T240" i="40"/>
  <c r="S240" i="40"/>
  <c r="R240" i="40"/>
  <c r="Q240" i="40"/>
  <c r="P240" i="40"/>
  <c r="O240" i="40"/>
  <c r="N240" i="40"/>
  <c r="M240" i="40"/>
  <c r="L240" i="40"/>
  <c r="K240" i="40"/>
  <c r="J240" i="40"/>
  <c r="BQ234" i="40"/>
  <c r="BP234" i="40"/>
  <c r="BO234" i="40"/>
  <c r="BN234" i="40"/>
  <c r="BM234" i="40"/>
  <c r="BL234" i="40"/>
  <c r="BK234" i="40"/>
  <c r="BJ234" i="40"/>
  <c r="BI234" i="40"/>
  <c r="BH234" i="40"/>
  <c r="BG234" i="40"/>
  <c r="BF234" i="40"/>
  <c r="BE234" i="40"/>
  <c r="BD234" i="40"/>
  <c r="BC234" i="40"/>
  <c r="BB234" i="40"/>
  <c r="BA234" i="40"/>
  <c r="AZ234" i="40"/>
  <c r="AY234" i="40"/>
  <c r="AX234" i="40"/>
  <c r="AW234" i="40"/>
  <c r="AV234" i="40"/>
  <c r="AU234" i="40"/>
  <c r="AT234" i="40"/>
  <c r="AS234" i="40"/>
  <c r="AR234" i="40"/>
  <c r="AQ234" i="40"/>
  <c r="AP234" i="40"/>
  <c r="AO234" i="40"/>
  <c r="AN234" i="40"/>
  <c r="AM234" i="40"/>
  <c r="AL234" i="40"/>
  <c r="AK234" i="40"/>
  <c r="AJ234" i="40"/>
  <c r="AI234" i="40"/>
  <c r="AH234" i="40"/>
  <c r="AG234" i="40"/>
  <c r="AF234" i="40"/>
  <c r="AE234" i="40"/>
  <c r="AD234" i="40"/>
  <c r="AC234" i="40"/>
  <c r="AB234" i="40"/>
  <c r="AA234" i="40"/>
  <c r="Z234" i="40"/>
  <c r="Y234" i="40"/>
  <c r="X234" i="40"/>
  <c r="W234" i="40"/>
  <c r="V234" i="40"/>
  <c r="U234" i="40"/>
  <c r="T234" i="40"/>
  <c r="S234" i="40"/>
  <c r="R234" i="40"/>
  <c r="Q234" i="40"/>
  <c r="P234" i="40"/>
  <c r="O234" i="40"/>
  <c r="N234" i="40"/>
  <c r="M234" i="40"/>
  <c r="L234" i="40"/>
  <c r="K234" i="40"/>
  <c r="J234" i="40"/>
  <c r="BQ233" i="40"/>
  <c r="BP233" i="40"/>
  <c r="BO233" i="40"/>
  <c r="BN233" i="40"/>
  <c r="BM233" i="40"/>
  <c r="BL233" i="40"/>
  <c r="BK233" i="40"/>
  <c r="BJ233" i="40"/>
  <c r="BI233" i="40"/>
  <c r="BH233" i="40"/>
  <c r="BG233" i="40"/>
  <c r="BF233" i="40"/>
  <c r="BE233" i="40"/>
  <c r="BD233" i="40"/>
  <c r="BC233" i="40"/>
  <c r="BB233" i="40"/>
  <c r="BA233" i="40"/>
  <c r="AZ233" i="40"/>
  <c r="AY233" i="40"/>
  <c r="AX233" i="40"/>
  <c r="AW233" i="40"/>
  <c r="AV233" i="40"/>
  <c r="AU233" i="40"/>
  <c r="AT233" i="40"/>
  <c r="AS233" i="40"/>
  <c r="AR233" i="40"/>
  <c r="AQ233" i="40"/>
  <c r="AP233" i="40"/>
  <c r="AO233" i="40"/>
  <c r="AN233" i="40"/>
  <c r="AM233" i="40"/>
  <c r="AL233" i="40"/>
  <c r="AK233" i="40"/>
  <c r="AJ233" i="40"/>
  <c r="AI233" i="40"/>
  <c r="AH233" i="40"/>
  <c r="AG233" i="40"/>
  <c r="AF233" i="40"/>
  <c r="AE233" i="40"/>
  <c r="AD233" i="40"/>
  <c r="AC233" i="40"/>
  <c r="AB233" i="40"/>
  <c r="AA233" i="40"/>
  <c r="Z233" i="40"/>
  <c r="Y233" i="40"/>
  <c r="X233" i="40"/>
  <c r="W233" i="40"/>
  <c r="V233" i="40"/>
  <c r="U233" i="40"/>
  <c r="T233" i="40"/>
  <c r="S233" i="40"/>
  <c r="R233" i="40"/>
  <c r="Q233" i="40"/>
  <c r="P233" i="40"/>
  <c r="O233" i="40"/>
  <c r="N233" i="40"/>
  <c r="M233" i="40"/>
  <c r="L233" i="40"/>
  <c r="K233" i="40"/>
  <c r="J233" i="40"/>
  <c r="BQ227" i="40"/>
  <c r="BP227" i="40"/>
  <c r="BO227" i="40"/>
  <c r="BN227" i="40"/>
  <c r="BM227" i="40"/>
  <c r="BL227" i="40"/>
  <c r="BK227" i="40"/>
  <c r="BJ227" i="40"/>
  <c r="BI227" i="40"/>
  <c r="BH227" i="40"/>
  <c r="BG227" i="40"/>
  <c r="BF227" i="40"/>
  <c r="BE227" i="40"/>
  <c r="BD227" i="40"/>
  <c r="BC227" i="40"/>
  <c r="BB227" i="40"/>
  <c r="BA227" i="40"/>
  <c r="AZ227" i="40"/>
  <c r="AY227" i="40"/>
  <c r="AX227" i="40"/>
  <c r="AW227" i="40"/>
  <c r="AV227" i="40"/>
  <c r="AU227" i="40"/>
  <c r="AT227" i="40"/>
  <c r="AS227" i="40"/>
  <c r="AR227" i="40"/>
  <c r="AQ227" i="40"/>
  <c r="AP227" i="40"/>
  <c r="AO227" i="40"/>
  <c r="AN227" i="40"/>
  <c r="AM227" i="40"/>
  <c r="AL227" i="40"/>
  <c r="AK227" i="40"/>
  <c r="AJ227" i="40"/>
  <c r="AI227" i="40"/>
  <c r="AH227" i="40"/>
  <c r="AG227" i="40"/>
  <c r="AF227" i="40"/>
  <c r="AE227" i="40"/>
  <c r="AD227" i="40"/>
  <c r="AC227" i="40"/>
  <c r="AB227" i="40"/>
  <c r="AA227" i="40"/>
  <c r="Z227" i="40"/>
  <c r="Y227" i="40"/>
  <c r="X227" i="40"/>
  <c r="W227" i="40"/>
  <c r="V227" i="40"/>
  <c r="U227" i="40"/>
  <c r="T227" i="40"/>
  <c r="S227" i="40"/>
  <c r="R227" i="40"/>
  <c r="Q227" i="40"/>
  <c r="P227" i="40"/>
  <c r="O227" i="40"/>
  <c r="N227" i="40"/>
  <c r="M227" i="40"/>
  <c r="L227" i="40"/>
  <c r="K227" i="40"/>
  <c r="J227" i="40"/>
  <c r="BQ221" i="40"/>
  <c r="BP221" i="40"/>
  <c r="BO221" i="40"/>
  <c r="BN221" i="40"/>
  <c r="BM221" i="40"/>
  <c r="BL221" i="40"/>
  <c r="BK221" i="40"/>
  <c r="BJ221" i="40"/>
  <c r="BI221" i="40"/>
  <c r="BH221" i="40"/>
  <c r="BG221" i="40"/>
  <c r="BF221" i="40"/>
  <c r="BE221" i="40"/>
  <c r="BD221" i="40"/>
  <c r="BC221" i="40"/>
  <c r="BB221" i="40"/>
  <c r="BA221" i="40"/>
  <c r="AZ221" i="40"/>
  <c r="AY221" i="40"/>
  <c r="AX221" i="40"/>
  <c r="AW221" i="40"/>
  <c r="AV221" i="40"/>
  <c r="AU221" i="40"/>
  <c r="AT221" i="40"/>
  <c r="AS221" i="40"/>
  <c r="AR221" i="40"/>
  <c r="AQ221" i="40"/>
  <c r="AP221" i="40"/>
  <c r="AO221" i="40"/>
  <c r="AN221" i="40"/>
  <c r="AM221" i="40"/>
  <c r="AL221" i="40"/>
  <c r="AK221" i="40"/>
  <c r="AJ221" i="40"/>
  <c r="AI221" i="40"/>
  <c r="AH221" i="40"/>
  <c r="AG221" i="40"/>
  <c r="AF221" i="40"/>
  <c r="AE221" i="40"/>
  <c r="AD221" i="40"/>
  <c r="AC221" i="40"/>
  <c r="AB221" i="40"/>
  <c r="AA221" i="40"/>
  <c r="Z221" i="40"/>
  <c r="Y221" i="40"/>
  <c r="X221" i="40"/>
  <c r="W221" i="40"/>
  <c r="V221" i="40"/>
  <c r="U221" i="40"/>
  <c r="T221" i="40"/>
  <c r="S221" i="40"/>
  <c r="R221" i="40"/>
  <c r="Q221" i="40"/>
  <c r="P221" i="40"/>
  <c r="O221" i="40"/>
  <c r="N221" i="40"/>
  <c r="M221" i="40"/>
  <c r="L221" i="40"/>
  <c r="K221" i="40"/>
  <c r="J221" i="40"/>
  <c r="BQ220" i="40"/>
  <c r="BP220" i="40"/>
  <c r="BO220" i="40"/>
  <c r="BN220" i="40"/>
  <c r="BM220" i="40"/>
  <c r="BL220" i="40"/>
  <c r="BK220" i="40"/>
  <c r="BJ220" i="40"/>
  <c r="BI220" i="40"/>
  <c r="BH220" i="40"/>
  <c r="BG220" i="40"/>
  <c r="BF220" i="40"/>
  <c r="BE220" i="40"/>
  <c r="BD220" i="40"/>
  <c r="BC220" i="40"/>
  <c r="BB220" i="40"/>
  <c r="BA220" i="40"/>
  <c r="AZ220" i="40"/>
  <c r="AY220" i="40"/>
  <c r="AX220" i="40"/>
  <c r="AW220" i="40"/>
  <c r="AV220" i="40"/>
  <c r="AU220" i="40"/>
  <c r="AT220" i="40"/>
  <c r="AS220" i="40"/>
  <c r="AR220" i="40"/>
  <c r="AQ220" i="40"/>
  <c r="AP220" i="40"/>
  <c r="AO220" i="40"/>
  <c r="AN220" i="40"/>
  <c r="AM220" i="40"/>
  <c r="AL220" i="40"/>
  <c r="AK220" i="40"/>
  <c r="AJ220" i="40"/>
  <c r="AI220" i="40"/>
  <c r="AH220" i="40"/>
  <c r="AG220" i="40"/>
  <c r="AF220" i="40"/>
  <c r="AE220" i="40"/>
  <c r="AD220" i="40"/>
  <c r="AC220" i="40"/>
  <c r="AB220" i="40"/>
  <c r="AA220" i="40"/>
  <c r="Z220" i="40"/>
  <c r="Y220" i="40"/>
  <c r="X220" i="40"/>
  <c r="W220" i="40"/>
  <c r="V220" i="40"/>
  <c r="U220" i="40"/>
  <c r="T220" i="40"/>
  <c r="S220" i="40"/>
  <c r="R220" i="40"/>
  <c r="Q220" i="40"/>
  <c r="P220" i="40"/>
  <c r="O220" i="40"/>
  <c r="N220" i="40"/>
  <c r="M220" i="40"/>
  <c r="L220" i="40"/>
  <c r="K220" i="40"/>
  <c r="J220" i="40"/>
  <c r="BQ214" i="40"/>
  <c r="BP214" i="40"/>
  <c r="BO214" i="40"/>
  <c r="BN214" i="40"/>
  <c r="BM214" i="40"/>
  <c r="BL214" i="40"/>
  <c r="BK214" i="40"/>
  <c r="BJ214" i="40"/>
  <c r="BI214" i="40"/>
  <c r="BH214" i="40"/>
  <c r="BG214" i="40"/>
  <c r="BF214" i="40"/>
  <c r="BE214" i="40"/>
  <c r="BD214" i="40"/>
  <c r="BC214" i="40"/>
  <c r="BB214" i="40"/>
  <c r="BA214" i="40"/>
  <c r="AZ214" i="40"/>
  <c r="AY214" i="40"/>
  <c r="AX214" i="40"/>
  <c r="AW214" i="40"/>
  <c r="AV214" i="40"/>
  <c r="AU214" i="40"/>
  <c r="AT214" i="40"/>
  <c r="AS214" i="40"/>
  <c r="AR214" i="40"/>
  <c r="AQ214" i="40"/>
  <c r="AP214" i="40"/>
  <c r="AO214" i="40"/>
  <c r="AN214" i="40"/>
  <c r="AM214" i="40"/>
  <c r="AL214" i="40"/>
  <c r="AK214" i="40"/>
  <c r="AJ214" i="40"/>
  <c r="AI214" i="40"/>
  <c r="AH214" i="40"/>
  <c r="AG214" i="40"/>
  <c r="AF214" i="40"/>
  <c r="AE214" i="40"/>
  <c r="AD214" i="40"/>
  <c r="AC214" i="40"/>
  <c r="AB214" i="40"/>
  <c r="AA214" i="40"/>
  <c r="Z214" i="40"/>
  <c r="Y214" i="40"/>
  <c r="X214" i="40"/>
  <c r="W214" i="40"/>
  <c r="V214" i="40"/>
  <c r="U214" i="40"/>
  <c r="T214" i="40"/>
  <c r="S214" i="40"/>
  <c r="R214" i="40"/>
  <c r="Q214" i="40"/>
  <c r="P214" i="40"/>
  <c r="O214" i="40"/>
  <c r="N214" i="40"/>
  <c r="M214" i="40"/>
  <c r="L214" i="40"/>
  <c r="K214" i="40"/>
  <c r="J214" i="40"/>
  <c r="BQ208" i="40"/>
  <c r="BP208" i="40"/>
  <c r="BO208" i="40"/>
  <c r="BN208" i="40"/>
  <c r="BM208" i="40"/>
  <c r="BL208" i="40"/>
  <c r="BK208" i="40"/>
  <c r="BJ208" i="40"/>
  <c r="BI208" i="40"/>
  <c r="BH208" i="40"/>
  <c r="BG208" i="40"/>
  <c r="BF208" i="40"/>
  <c r="BE208" i="40"/>
  <c r="BD208" i="40"/>
  <c r="BC208" i="40"/>
  <c r="BB208" i="40"/>
  <c r="BA208" i="40"/>
  <c r="AZ208" i="40"/>
  <c r="AY208" i="40"/>
  <c r="AX208" i="40"/>
  <c r="AW208" i="40"/>
  <c r="AV208" i="40"/>
  <c r="AU208" i="40"/>
  <c r="AT208" i="40"/>
  <c r="AS208" i="40"/>
  <c r="AR208" i="40"/>
  <c r="AQ208" i="40"/>
  <c r="AP208" i="40"/>
  <c r="AO208" i="40"/>
  <c r="AN208" i="40"/>
  <c r="AM208" i="40"/>
  <c r="AL208" i="40"/>
  <c r="AK208" i="40"/>
  <c r="AJ208" i="40"/>
  <c r="AI208" i="40"/>
  <c r="AH208" i="40"/>
  <c r="AG208" i="40"/>
  <c r="AF208" i="40"/>
  <c r="AE208" i="40"/>
  <c r="AD208" i="40"/>
  <c r="AC208" i="40"/>
  <c r="AB208" i="40"/>
  <c r="AA208" i="40"/>
  <c r="Z208" i="40"/>
  <c r="Y208" i="40"/>
  <c r="X208" i="40"/>
  <c r="W208" i="40"/>
  <c r="V208" i="40"/>
  <c r="U208" i="40"/>
  <c r="T208" i="40"/>
  <c r="S208" i="40"/>
  <c r="R208" i="40"/>
  <c r="Q208" i="40"/>
  <c r="P208" i="40"/>
  <c r="O208" i="40"/>
  <c r="N208" i="40"/>
  <c r="M208" i="40"/>
  <c r="L208" i="40"/>
  <c r="K208" i="40"/>
  <c r="J208" i="40"/>
  <c r="BQ202" i="40"/>
  <c r="BP202" i="40"/>
  <c r="BO202" i="40"/>
  <c r="BN202" i="40"/>
  <c r="BM202" i="40"/>
  <c r="BL202" i="40"/>
  <c r="BK202" i="40"/>
  <c r="BJ202" i="40"/>
  <c r="BI202" i="40"/>
  <c r="BH202" i="40"/>
  <c r="BG202" i="40"/>
  <c r="BF202" i="40"/>
  <c r="BE202" i="40"/>
  <c r="BD202" i="40"/>
  <c r="BC202" i="40"/>
  <c r="BB202" i="40"/>
  <c r="BA202" i="40"/>
  <c r="AZ202" i="40"/>
  <c r="AY202" i="40"/>
  <c r="AX202" i="40"/>
  <c r="AW202" i="40"/>
  <c r="AV202" i="40"/>
  <c r="AU202" i="40"/>
  <c r="AT202" i="40"/>
  <c r="AS202" i="40"/>
  <c r="AR202" i="40"/>
  <c r="AQ202" i="40"/>
  <c r="AP202" i="40"/>
  <c r="AO202" i="40"/>
  <c r="AN202" i="40"/>
  <c r="AM202" i="40"/>
  <c r="AL202" i="40"/>
  <c r="AK202" i="40"/>
  <c r="AJ202" i="40"/>
  <c r="AI202" i="40"/>
  <c r="AH202" i="40"/>
  <c r="AG202" i="40"/>
  <c r="AF202" i="40"/>
  <c r="AE202" i="40"/>
  <c r="AD202" i="40"/>
  <c r="AC202" i="40"/>
  <c r="AB202" i="40"/>
  <c r="AA202" i="40"/>
  <c r="Z202" i="40"/>
  <c r="Y202" i="40"/>
  <c r="X202" i="40"/>
  <c r="W202" i="40"/>
  <c r="V202" i="40"/>
  <c r="U202" i="40"/>
  <c r="T202" i="40"/>
  <c r="S202" i="40"/>
  <c r="R202" i="40"/>
  <c r="Q202" i="40"/>
  <c r="P202" i="40"/>
  <c r="O202" i="40"/>
  <c r="N202" i="40"/>
  <c r="M202" i="40"/>
  <c r="L202" i="40"/>
  <c r="K202" i="40"/>
  <c r="J202" i="40"/>
  <c r="BQ197" i="40"/>
  <c r="BP197" i="40"/>
  <c r="BO197" i="40"/>
  <c r="BN197" i="40"/>
  <c r="BM197" i="40"/>
  <c r="BL197" i="40"/>
  <c r="BK197" i="40"/>
  <c r="BJ197" i="40"/>
  <c r="BI197" i="40"/>
  <c r="BH197" i="40"/>
  <c r="BG197" i="40"/>
  <c r="BF197" i="40"/>
  <c r="BE197" i="40"/>
  <c r="BD197" i="40"/>
  <c r="BC197" i="40"/>
  <c r="BB197" i="40"/>
  <c r="BA197" i="40"/>
  <c r="AZ197" i="40"/>
  <c r="AY197" i="40"/>
  <c r="AX197" i="40"/>
  <c r="AW197" i="40"/>
  <c r="AV197" i="40"/>
  <c r="AU197" i="40"/>
  <c r="AT197" i="40"/>
  <c r="AS197" i="40"/>
  <c r="AR197" i="40"/>
  <c r="AQ197" i="40"/>
  <c r="AP197" i="40"/>
  <c r="AO197" i="40"/>
  <c r="AN197" i="40"/>
  <c r="AM197" i="40"/>
  <c r="AL197" i="40"/>
  <c r="AK197" i="40"/>
  <c r="AJ197" i="40"/>
  <c r="AI197" i="40"/>
  <c r="AH197" i="40"/>
  <c r="AG197" i="40"/>
  <c r="AF197" i="40"/>
  <c r="AE197" i="40"/>
  <c r="AD197" i="40"/>
  <c r="AC197" i="40"/>
  <c r="AB197" i="40"/>
  <c r="AA197" i="40"/>
  <c r="Z197" i="40"/>
  <c r="Y197" i="40"/>
  <c r="X197" i="40"/>
  <c r="W197" i="40"/>
  <c r="V197" i="40"/>
  <c r="U197" i="40"/>
  <c r="T197" i="40"/>
  <c r="S197" i="40"/>
  <c r="R197" i="40"/>
  <c r="Q197" i="40"/>
  <c r="P197" i="40"/>
  <c r="O197" i="40"/>
  <c r="N197" i="40"/>
  <c r="M197" i="40"/>
  <c r="L197" i="40"/>
  <c r="K197" i="40"/>
  <c r="J197" i="40"/>
  <c r="BQ194" i="40"/>
  <c r="BP194" i="40"/>
  <c r="BO194" i="40"/>
  <c r="BN194" i="40"/>
  <c r="BM194" i="40"/>
  <c r="BL194" i="40"/>
  <c r="BK194" i="40"/>
  <c r="BJ194" i="40"/>
  <c r="BI194" i="40"/>
  <c r="BH194" i="40"/>
  <c r="BG194" i="40"/>
  <c r="BF194" i="40"/>
  <c r="BE194" i="40"/>
  <c r="BD194" i="40"/>
  <c r="BC194" i="40"/>
  <c r="BB194" i="40"/>
  <c r="BA194" i="40"/>
  <c r="AZ194" i="40"/>
  <c r="AY194" i="40"/>
  <c r="AX194" i="40"/>
  <c r="AW194" i="40"/>
  <c r="AV194" i="40"/>
  <c r="AU194" i="40"/>
  <c r="AT194" i="40"/>
  <c r="AS194" i="40"/>
  <c r="AR194" i="40"/>
  <c r="AQ194" i="40"/>
  <c r="AP194" i="40"/>
  <c r="AO194" i="40"/>
  <c r="AN194" i="40"/>
  <c r="AM194" i="40"/>
  <c r="AL194" i="40"/>
  <c r="AK194" i="40"/>
  <c r="AJ194" i="40"/>
  <c r="AI194" i="40"/>
  <c r="AH194" i="40"/>
  <c r="AG194" i="40"/>
  <c r="AF194" i="40"/>
  <c r="AE194" i="40"/>
  <c r="AD194" i="40"/>
  <c r="AC194" i="40"/>
  <c r="AB194" i="40"/>
  <c r="AA194" i="40"/>
  <c r="Z194" i="40"/>
  <c r="Y194" i="40"/>
  <c r="X194" i="40"/>
  <c r="W194" i="40"/>
  <c r="V194" i="40"/>
  <c r="U194" i="40"/>
  <c r="T194" i="40"/>
  <c r="S194" i="40"/>
  <c r="R194" i="40"/>
  <c r="Q194" i="40"/>
  <c r="P194" i="40"/>
  <c r="O194" i="40"/>
  <c r="N194" i="40"/>
  <c r="M194" i="40"/>
  <c r="L194" i="40"/>
  <c r="K194" i="40"/>
  <c r="J194" i="40"/>
  <c r="BQ183" i="40"/>
  <c r="BP183" i="40"/>
  <c r="BO183" i="40"/>
  <c r="BN183" i="40"/>
  <c r="BM183" i="40"/>
  <c r="BL183" i="40"/>
  <c r="BK183" i="40"/>
  <c r="BJ183" i="40"/>
  <c r="BI183" i="40"/>
  <c r="BH183" i="40"/>
  <c r="BG183" i="40"/>
  <c r="BF183" i="40"/>
  <c r="BE183" i="40"/>
  <c r="BD183" i="40"/>
  <c r="BC183" i="40"/>
  <c r="BB183" i="40"/>
  <c r="BA183" i="40"/>
  <c r="AZ183" i="40"/>
  <c r="AY183" i="40"/>
  <c r="AX183" i="40"/>
  <c r="AW183" i="40"/>
  <c r="AV183" i="40"/>
  <c r="AU183" i="40"/>
  <c r="AT183" i="40"/>
  <c r="AS183" i="40"/>
  <c r="AR183" i="40"/>
  <c r="AQ183" i="40"/>
  <c r="AP183" i="40"/>
  <c r="AO183" i="40"/>
  <c r="AN183" i="40"/>
  <c r="AM183" i="40"/>
  <c r="AL183" i="40"/>
  <c r="AK183" i="40"/>
  <c r="AJ183" i="40"/>
  <c r="AI183" i="40"/>
  <c r="AH183" i="40"/>
  <c r="AG183" i="40"/>
  <c r="AF183" i="40"/>
  <c r="AE183" i="40"/>
  <c r="AD183" i="40"/>
  <c r="AC183" i="40"/>
  <c r="AB183" i="40"/>
  <c r="AA183" i="40"/>
  <c r="Z183" i="40"/>
  <c r="Y183" i="40"/>
  <c r="X183" i="40"/>
  <c r="W183" i="40"/>
  <c r="V183" i="40"/>
  <c r="U183" i="40"/>
  <c r="T183" i="40"/>
  <c r="S183" i="40"/>
  <c r="R183" i="40"/>
  <c r="Q183" i="40"/>
  <c r="P183" i="40"/>
  <c r="O183" i="40"/>
  <c r="N183" i="40"/>
  <c r="M183" i="40"/>
  <c r="L183" i="40"/>
  <c r="K183" i="40"/>
  <c r="J183" i="40"/>
  <c r="BQ180" i="40"/>
  <c r="BP180" i="40"/>
  <c r="BO180" i="40"/>
  <c r="BN180" i="40"/>
  <c r="BM180" i="40"/>
  <c r="BL180" i="40"/>
  <c r="BK180" i="40"/>
  <c r="BJ180" i="40"/>
  <c r="BI180" i="40"/>
  <c r="BH180" i="40"/>
  <c r="BG180" i="40"/>
  <c r="BF180" i="40"/>
  <c r="BE180" i="40"/>
  <c r="BD180" i="40"/>
  <c r="BC180" i="40"/>
  <c r="BB180" i="40"/>
  <c r="BA180" i="40"/>
  <c r="AZ180" i="40"/>
  <c r="AY180" i="40"/>
  <c r="AX180" i="40"/>
  <c r="AW180" i="40"/>
  <c r="AV180" i="40"/>
  <c r="AU180" i="40"/>
  <c r="AT180" i="40"/>
  <c r="AS180" i="40"/>
  <c r="AR180" i="40"/>
  <c r="AQ180" i="40"/>
  <c r="AP180" i="40"/>
  <c r="AO180" i="40"/>
  <c r="AN180" i="40"/>
  <c r="AM180" i="40"/>
  <c r="AL180" i="40"/>
  <c r="AK180" i="40"/>
  <c r="AJ180" i="40"/>
  <c r="AI180" i="40"/>
  <c r="AH180" i="40"/>
  <c r="AG180" i="40"/>
  <c r="AF180" i="40"/>
  <c r="AE180" i="40"/>
  <c r="AD180" i="40"/>
  <c r="AC180" i="40"/>
  <c r="AB180" i="40"/>
  <c r="AA180" i="40"/>
  <c r="Z180" i="40"/>
  <c r="Y180" i="40"/>
  <c r="X180" i="40"/>
  <c r="W180" i="40"/>
  <c r="V180" i="40"/>
  <c r="U180" i="40"/>
  <c r="T180" i="40"/>
  <c r="S180" i="40"/>
  <c r="R180" i="40"/>
  <c r="Q180" i="40"/>
  <c r="P180" i="40"/>
  <c r="O180" i="40"/>
  <c r="N180" i="40"/>
  <c r="M180" i="40"/>
  <c r="L180" i="40"/>
  <c r="K180" i="40"/>
  <c r="J180" i="40"/>
  <c r="BQ178" i="40"/>
  <c r="BP178" i="40"/>
  <c r="BO178" i="40"/>
  <c r="BN178" i="40"/>
  <c r="BM178" i="40"/>
  <c r="BL178" i="40"/>
  <c r="BK178" i="40"/>
  <c r="BJ178" i="40"/>
  <c r="BI178" i="40"/>
  <c r="BH178" i="40"/>
  <c r="BG178" i="40"/>
  <c r="BF178" i="40"/>
  <c r="BE178" i="40"/>
  <c r="BD178" i="40"/>
  <c r="BC178" i="40"/>
  <c r="BB178" i="40"/>
  <c r="BA178" i="40"/>
  <c r="AZ178" i="40"/>
  <c r="AY178" i="40"/>
  <c r="AX178" i="40"/>
  <c r="AW178" i="40"/>
  <c r="AV178" i="40"/>
  <c r="AU178" i="40"/>
  <c r="AT178" i="40"/>
  <c r="AS178" i="40"/>
  <c r="AR178" i="40"/>
  <c r="AQ178" i="40"/>
  <c r="AP178" i="40"/>
  <c r="AO178" i="40"/>
  <c r="AN178" i="40"/>
  <c r="AM178" i="40"/>
  <c r="AL178" i="40"/>
  <c r="AK178" i="40"/>
  <c r="AJ178" i="40"/>
  <c r="AI178" i="40"/>
  <c r="AH178" i="40"/>
  <c r="AG178" i="40"/>
  <c r="AF178" i="40"/>
  <c r="AE178" i="40"/>
  <c r="AD178" i="40"/>
  <c r="AC178" i="40"/>
  <c r="AB178" i="40"/>
  <c r="AA178" i="40"/>
  <c r="Z178" i="40"/>
  <c r="Y178" i="40"/>
  <c r="X178" i="40"/>
  <c r="W178" i="40"/>
  <c r="V178" i="40"/>
  <c r="U178" i="40"/>
  <c r="T178" i="40"/>
  <c r="S178" i="40"/>
  <c r="R178" i="40"/>
  <c r="Q178" i="40"/>
  <c r="P178" i="40"/>
  <c r="O178" i="40"/>
  <c r="N178" i="40"/>
  <c r="M178" i="40"/>
  <c r="L178" i="40"/>
  <c r="K178" i="40"/>
  <c r="J178" i="40"/>
  <c r="BQ169" i="40"/>
  <c r="BP169" i="40"/>
  <c r="BO169" i="40"/>
  <c r="BN169" i="40"/>
  <c r="BM169" i="40"/>
  <c r="BL169" i="40"/>
  <c r="BK169" i="40"/>
  <c r="BJ169" i="40"/>
  <c r="BI169" i="40"/>
  <c r="BH169" i="40"/>
  <c r="BG169" i="40"/>
  <c r="BF169" i="40"/>
  <c r="BE169" i="40"/>
  <c r="BD169" i="40"/>
  <c r="BC169" i="40"/>
  <c r="BB169" i="40"/>
  <c r="BA169" i="40"/>
  <c r="AZ169" i="40"/>
  <c r="AY169" i="40"/>
  <c r="AX169" i="40"/>
  <c r="AW169" i="40"/>
  <c r="AV169" i="40"/>
  <c r="AU169" i="40"/>
  <c r="AT169" i="40"/>
  <c r="AS169" i="40"/>
  <c r="AR169" i="40"/>
  <c r="AQ169" i="40"/>
  <c r="AP169" i="40"/>
  <c r="AO169" i="40"/>
  <c r="AN169" i="40"/>
  <c r="AM169" i="40"/>
  <c r="AL169" i="40"/>
  <c r="AK169" i="40"/>
  <c r="AJ169" i="40"/>
  <c r="AI169" i="40"/>
  <c r="AH169" i="40"/>
  <c r="AG169" i="40"/>
  <c r="AF169" i="40"/>
  <c r="AE169" i="40"/>
  <c r="AD169" i="40"/>
  <c r="AC169" i="40"/>
  <c r="AB169" i="40"/>
  <c r="AA169" i="40"/>
  <c r="Z169" i="40"/>
  <c r="Y169" i="40"/>
  <c r="X169" i="40"/>
  <c r="W169" i="40"/>
  <c r="V169" i="40"/>
  <c r="U169" i="40"/>
  <c r="T169" i="40"/>
  <c r="S169" i="40"/>
  <c r="R169" i="40"/>
  <c r="Q169" i="40"/>
  <c r="P169" i="40"/>
  <c r="O169" i="40"/>
  <c r="N169" i="40"/>
  <c r="M169" i="40"/>
  <c r="L169" i="40"/>
  <c r="K169" i="40"/>
  <c r="J169" i="40"/>
  <c r="BQ163" i="40"/>
  <c r="BP163" i="40"/>
  <c r="BO163" i="40"/>
  <c r="BN163" i="40"/>
  <c r="BM163" i="40"/>
  <c r="BL163" i="40"/>
  <c r="BK163" i="40"/>
  <c r="BJ163" i="40"/>
  <c r="BI163" i="40"/>
  <c r="BH163" i="40"/>
  <c r="BG163" i="40"/>
  <c r="BF163" i="40"/>
  <c r="BE163" i="40"/>
  <c r="BD163" i="40"/>
  <c r="BC163" i="40"/>
  <c r="BB163" i="40"/>
  <c r="BA163" i="40"/>
  <c r="AZ163" i="40"/>
  <c r="AY163" i="40"/>
  <c r="AX163" i="40"/>
  <c r="AW163" i="40"/>
  <c r="AV163" i="40"/>
  <c r="AU163" i="40"/>
  <c r="AT163" i="40"/>
  <c r="AS163" i="40"/>
  <c r="AR163" i="40"/>
  <c r="AQ163" i="40"/>
  <c r="AP163" i="40"/>
  <c r="AO163" i="40"/>
  <c r="AN163" i="40"/>
  <c r="AM163" i="40"/>
  <c r="AL163" i="40"/>
  <c r="AK163" i="40"/>
  <c r="AJ163" i="40"/>
  <c r="AI163" i="40"/>
  <c r="AH163" i="40"/>
  <c r="AG163" i="40"/>
  <c r="AF163" i="40"/>
  <c r="AE163" i="40"/>
  <c r="AD163" i="40"/>
  <c r="AC163" i="40"/>
  <c r="AB163" i="40"/>
  <c r="AA163" i="40"/>
  <c r="Z163" i="40"/>
  <c r="Y163" i="40"/>
  <c r="X163" i="40"/>
  <c r="W163" i="40"/>
  <c r="V163" i="40"/>
  <c r="U163" i="40"/>
  <c r="T163" i="40"/>
  <c r="S163" i="40"/>
  <c r="R163" i="40"/>
  <c r="Q163" i="40"/>
  <c r="P163" i="40"/>
  <c r="O163" i="40"/>
  <c r="N163" i="40"/>
  <c r="M163" i="40"/>
  <c r="L163" i="40"/>
  <c r="K163" i="40"/>
  <c r="J163" i="40"/>
  <c r="BQ162" i="40"/>
  <c r="BP162" i="40"/>
  <c r="BO162" i="40"/>
  <c r="BN162" i="40"/>
  <c r="BM162" i="40"/>
  <c r="BL162" i="40"/>
  <c r="BK162" i="40"/>
  <c r="BJ162" i="40"/>
  <c r="BI162" i="40"/>
  <c r="BH162" i="40"/>
  <c r="BG162" i="40"/>
  <c r="BF162" i="40"/>
  <c r="BE162" i="40"/>
  <c r="BD162" i="40"/>
  <c r="BC162" i="40"/>
  <c r="BB162" i="40"/>
  <c r="BA162" i="40"/>
  <c r="AZ162" i="40"/>
  <c r="AY162" i="40"/>
  <c r="AX162" i="40"/>
  <c r="AW162" i="40"/>
  <c r="AV162" i="40"/>
  <c r="AU162" i="40"/>
  <c r="AT162" i="40"/>
  <c r="AS162" i="40"/>
  <c r="AR162" i="40"/>
  <c r="AQ162" i="40"/>
  <c r="AP162" i="40"/>
  <c r="AO162" i="40"/>
  <c r="AN162" i="40"/>
  <c r="AM162" i="40"/>
  <c r="AL162" i="40"/>
  <c r="AK162" i="40"/>
  <c r="AJ162" i="40"/>
  <c r="AI162" i="40"/>
  <c r="AH162" i="40"/>
  <c r="AG162" i="40"/>
  <c r="AF162" i="40"/>
  <c r="AE162" i="40"/>
  <c r="AD162" i="40"/>
  <c r="AC162" i="40"/>
  <c r="AB162" i="40"/>
  <c r="AA162" i="40"/>
  <c r="Z162" i="40"/>
  <c r="Y162" i="40"/>
  <c r="X162" i="40"/>
  <c r="W162" i="40"/>
  <c r="V162" i="40"/>
  <c r="U162" i="40"/>
  <c r="T162" i="40"/>
  <c r="S162" i="40"/>
  <c r="R162" i="40"/>
  <c r="Q162" i="40"/>
  <c r="P162" i="40"/>
  <c r="O162" i="40"/>
  <c r="N162" i="40"/>
  <c r="M162" i="40"/>
  <c r="L162" i="40"/>
  <c r="K162" i="40"/>
  <c r="J162" i="40"/>
  <c r="BQ156" i="40"/>
  <c r="BP156" i="40"/>
  <c r="BO156" i="40"/>
  <c r="BN156" i="40"/>
  <c r="BM156" i="40"/>
  <c r="BL156" i="40"/>
  <c r="BK156" i="40"/>
  <c r="BJ156" i="40"/>
  <c r="BI156" i="40"/>
  <c r="BH156" i="40"/>
  <c r="BG156" i="40"/>
  <c r="BF156" i="40"/>
  <c r="BE156" i="40"/>
  <c r="BD156" i="40"/>
  <c r="BC156" i="40"/>
  <c r="BB156" i="40"/>
  <c r="BA156" i="40"/>
  <c r="AZ156" i="40"/>
  <c r="AY156" i="40"/>
  <c r="AX156" i="40"/>
  <c r="AW156" i="40"/>
  <c r="AV156" i="40"/>
  <c r="AU156" i="40"/>
  <c r="AT156" i="40"/>
  <c r="AS156" i="40"/>
  <c r="AR156" i="40"/>
  <c r="AQ156" i="40"/>
  <c r="AP156" i="40"/>
  <c r="AO156" i="40"/>
  <c r="AN156" i="40"/>
  <c r="AM156" i="40"/>
  <c r="AL156" i="40"/>
  <c r="AK156" i="40"/>
  <c r="AJ156" i="40"/>
  <c r="AI156" i="40"/>
  <c r="AH156" i="40"/>
  <c r="AG156" i="40"/>
  <c r="AF156" i="40"/>
  <c r="AE156" i="40"/>
  <c r="AD156" i="40"/>
  <c r="AC156" i="40"/>
  <c r="AB156" i="40"/>
  <c r="AA156" i="40"/>
  <c r="Z156" i="40"/>
  <c r="Y156" i="40"/>
  <c r="X156" i="40"/>
  <c r="W156" i="40"/>
  <c r="V156" i="40"/>
  <c r="U156" i="40"/>
  <c r="T156" i="40"/>
  <c r="S156" i="40"/>
  <c r="R156" i="40"/>
  <c r="Q156" i="40"/>
  <c r="P156" i="40"/>
  <c r="O156" i="40"/>
  <c r="N156" i="40"/>
  <c r="M156" i="40"/>
  <c r="L156" i="40"/>
  <c r="K156" i="40"/>
  <c r="J156" i="40"/>
  <c r="BQ150" i="40"/>
  <c r="BP150" i="40"/>
  <c r="BO150" i="40"/>
  <c r="BN150" i="40"/>
  <c r="BM150" i="40"/>
  <c r="BL150" i="40"/>
  <c r="BK150" i="40"/>
  <c r="BJ150" i="40"/>
  <c r="BI150" i="40"/>
  <c r="BH150" i="40"/>
  <c r="BG150" i="40"/>
  <c r="BF150" i="40"/>
  <c r="BE150" i="40"/>
  <c r="BD150" i="40"/>
  <c r="BC150" i="40"/>
  <c r="BB150" i="40"/>
  <c r="BA150" i="40"/>
  <c r="AZ150" i="40"/>
  <c r="AY150" i="40"/>
  <c r="AX150" i="40"/>
  <c r="AW150" i="40"/>
  <c r="AV150" i="40"/>
  <c r="AU150" i="40"/>
  <c r="AT150" i="40"/>
  <c r="AS150" i="40"/>
  <c r="AR150" i="40"/>
  <c r="AQ150" i="40"/>
  <c r="AP150" i="40"/>
  <c r="AO150" i="40"/>
  <c r="AN150" i="40"/>
  <c r="AM150" i="40"/>
  <c r="AL150" i="40"/>
  <c r="AK150" i="40"/>
  <c r="AJ150" i="40"/>
  <c r="AI150" i="40"/>
  <c r="AH150" i="40"/>
  <c r="AG150" i="40"/>
  <c r="AF150" i="40"/>
  <c r="AE150" i="40"/>
  <c r="AD150" i="40"/>
  <c r="AC150" i="40"/>
  <c r="AB150" i="40"/>
  <c r="AA150" i="40"/>
  <c r="Z150" i="40"/>
  <c r="Y150" i="40"/>
  <c r="X150" i="40"/>
  <c r="W150" i="40"/>
  <c r="V150" i="40"/>
  <c r="U150" i="40"/>
  <c r="T150" i="40"/>
  <c r="S150" i="40"/>
  <c r="R150" i="40"/>
  <c r="Q150" i="40"/>
  <c r="P150" i="40"/>
  <c r="O150" i="40"/>
  <c r="N150" i="40"/>
  <c r="M150" i="40"/>
  <c r="L150" i="40"/>
  <c r="K150" i="40"/>
  <c r="J150" i="40"/>
  <c r="BQ149" i="40"/>
  <c r="BP149" i="40"/>
  <c r="BO149" i="40"/>
  <c r="BN149" i="40"/>
  <c r="BM149" i="40"/>
  <c r="BL149" i="40"/>
  <c r="BK149" i="40"/>
  <c r="BJ149" i="40"/>
  <c r="BI149" i="40"/>
  <c r="BH149" i="40"/>
  <c r="BG149" i="40"/>
  <c r="BF149" i="40"/>
  <c r="BE149" i="40"/>
  <c r="BD149" i="40"/>
  <c r="BC149" i="40"/>
  <c r="BB149" i="40"/>
  <c r="BA149" i="40"/>
  <c r="AZ149" i="40"/>
  <c r="AY149" i="40"/>
  <c r="AX149" i="40"/>
  <c r="AW149" i="40"/>
  <c r="AV149" i="40"/>
  <c r="AU149" i="40"/>
  <c r="AT149" i="40"/>
  <c r="AS149" i="40"/>
  <c r="AR149" i="40"/>
  <c r="AQ149" i="40"/>
  <c r="AP149" i="40"/>
  <c r="AO149" i="40"/>
  <c r="AN149" i="40"/>
  <c r="AM149" i="40"/>
  <c r="AL149" i="40"/>
  <c r="AK149" i="40"/>
  <c r="AJ149" i="40"/>
  <c r="AI149" i="40"/>
  <c r="AH149" i="40"/>
  <c r="AG149" i="40"/>
  <c r="AF149" i="40"/>
  <c r="AE149" i="40"/>
  <c r="AD149" i="40"/>
  <c r="AC149" i="40"/>
  <c r="AB149" i="40"/>
  <c r="AA149" i="40"/>
  <c r="Z149" i="40"/>
  <c r="Y149" i="40"/>
  <c r="X149" i="40"/>
  <c r="W149" i="40"/>
  <c r="V149" i="40"/>
  <c r="U149" i="40"/>
  <c r="T149" i="40"/>
  <c r="S149" i="40"/>
  <c r="R149" i="40"/>
  <c r="Q149" i="40"/>
  <c r="P149" i="40"/>
  <c r="O149" i="40"/>
  <c r="N149" i="40"/>
  <c r="M149" i="40"/>
  <c r="L149" i="40"/>
  <c r="K149" i="40"/>
  <c r="J149" i="40"/>
  <c r="BQ143" i="40"/>
  <c r="BP143" i="40"/>
  <c r="BO143" i="40"/>
  <c r="BN143" i="40"/>
  <c r="BM143" i="40"/>
  <c r="BL143" i="40"/>
  <c r="BK143" i="40"/>
  <c r="BJ143" i="40"/>
  <c r="BI143" i="40"/>
  <c r="BH143" i="40"/>
  <c r="BG143" i="40"/>
  <c r="BF143" i="40"/>
  <c r="BE143" i="40"/>
  <c r="BD143" i="40"/>
  <c r="BC143" i="40"/>
  <c r="BB143" i="40"/>
  <c r="BA143" i="40"/>
  <c r="AZ143" i="40"/>
  <c r="AY143" i="40"/>
  <c r="AX143" i="40"/>
  <c r="AW143" i="40"/>
  <c r="AV143" i="40"/>
  <c r="AU143" i="40"/>
  <c r="AT143" i="40"/>
  <c r="AS143" i="40"/>
  <c r="AR143" i="40"/>
  <c r="AQ143" i="40"/>
  <c r="AP143" i="40"/>
  <c r="AO143" i="40"/>
  <c r="AN143" i="40"/>
  <c r="AM143" i="40"/>
  <c r="AL143" i="40"/>
  <c r="AK143" i="40"/>
  <c r="AJ143" i="40"/>
  <c r="AI143" i="40"/>
  <c r="AH143" i="40"/>
  <c r="AG143" i="40"/>
  <c r="AF143" i="40"/>
  <c r="AE143" i="40"/>
  <c r="AD143" i="40"/>
  <c r="AC143" i="40"/>
  <c r="AB143" i="40"/>
  <c r="AA143" i="40"/>
  <c r="Z143" i="40"/>
  <c r="Y143" i="40"/>
  <c r="X143" i="40"/>
  <c r="W143" i="40"/>
  <c r="V143" i="40"/>
  <c r="U143" i="40"/>
  <c r="T143" i="40"/>
  <c r="S143" i="40"/>
  <c r="R143" i="40"/>
  <c r="Q143" i="40"/>
  <c r="P143" i="40"/>
  <c r="O143" i="40"/>
  <c r="N143" i="40"/>
  <c r="M143" i="40"/>
  <c r="L143" i="40"/>
  <c r="K143" i="40"/>
  <c r="J143" i="40"/>
  <c r="BQ137" i="40"/>
  <c r="BP137" i="40"/>
  <c r="BO137" i="40"/>
  <c r="BN137" i="40"/>
  <c r="BM137" i="40"/>
  <c r="BL137" i="40"/>
  <c r="BK137" i="40"/>
  <c r="BJ137" i="40"/>
  <c r="BI137" i="40"/>
  <c r="BH137" i="40"/>
  <c r="BG137" i="40"/>
  <c r="BF137" i="40"/>
  <c r="BE137" i="40"/>
  <c r="BD137" i="40"/>
  <c r="BC137" i="40"/>
  <c r="BB137" i="40"/>
  <c r="BA137" i="40"/>
  <c r="AZ137" i="40"/>
  <c r="AY137" i="40"/>
  <c r="AX137" i="40"/>
  <c r="AW137" i="40"/>
  <c r="AV137" i="40"/>
  <c r="AU137" i="40"/>
  <c r="AT137" i="40"/>
  <c r="AS137" i="40"/>
  <c r="AR137" i="40"/>
  <c r="AQ137" i="40"/>
  <c r="AP137" i="40"/>
  <c r="AO137" i="40"/>
  <c r="AN137" i="40"/>
  <c r="AM137" i="40"/>
  <c r="AL137" i="40"/>
  <c r="AK137" i="40"/>
  <c r="AJ137" i="40"/>
  <c r="AI137" i="40"/>
  <c r="AH137" i="40"/>
  <c r="AG137" i="40"/>
  <c r="AF137" i="40"/>
  <c r="AE137" i="40"/>
  <c r="AD137" i="40"/>
  <c r="AC137" i="40"/>
  <c r="AB137" i="40"/>
  <c r="AA137" i="40"/>
  <c r="Z137" i="40"/>
  <c r="Y137" i="40"/>
  <c r="X137" i="40"/>
  <c r="W137" i="40"/>
  <c r="V137" i="40"/>
  <c r="U137" i="40"/>
  <c r="T137" i="40"/>
  <c r="S137" i="40"/>
  <c r="R137" i="40"/>
  <c r="Q137" i="40"/>
  <c r="P137" i="40"/>
  <c r="O137" i="40"/>
  <c r="N137" i="40"/>
  <c r="M137" i="40"/>
  <c r="L137" i="40"/>
  <c r="K137" i="40"/>
  <c r="J137" i="40"/>
  <c r="BQ136" i="40"/>
  <c r="BP136" i="40"/>
  <c r="BO136" i="40"/>
  <c r="BN136" i="40"/>
  <c r="BM136" i="40"/>
  <c r="BL136" i="40"/>
  <c r="BK136" i="40"/>
  <c r="BJ136" i="40"/>
  <c r="BI136" i="40"/>
  <c r="BH136" i="40"/>
  <c r="BG136" i="40"/>
  <c r="BF136" i="40"/>
  <c r="BE136" i="40"/>
  <c r="BD136" i="40"/>
  <c r="BC136" i="40"/>
  <c r="BB136" i="40"/>
  <c r="BA136" i="40"/>
  <c r="AZ136" i="40"/>
  <c r="AY136" i="40"/>
  <c r="AX136" i="40"/>
  <c r="AW136" i="40"/>
  <c r="AV136" i="40"/>
  <c r="AU136" i="40"/>
  <c r="AT136" i="40"/>
  <c r="AS136" i="40"/>
  <c r="AR136" i="40"/>
  <c r="AQ136" i="40"/>
  <c r="AP136" i="40"/>
  <c r="AO136" i="40"/>
  <c r="AN136" i="40"/>
  <c r="AM136" i="40"/>
  <c r="AL136" i="40"/>
  <c r="AK136" i="40"/>
  <c r="AJ136" i="40"/>
  <c r="AI136" i="40"/>
  <c r="AH136" i="40"/>
  <c r="AG136" i="40"/>
  <c r="AF136" i="40"/>
  <c r="AE136" i="40"/>
  <c r="AD136" i="40"/>
  <c r="AC136" i="40"/>
  <c r="AB136" i="40"/>
  <c r="AA136" i="40"/>
  <c r="Z136" i="40"/>
  <c r="Y136" i="40"/>
  <c r="X136" i="40"/>
  <c r="W136" i="40"/>
  <c r="V136" i="40"/>
  <c r="U136" i="40"/>
  <c r="T136" i="40"/>
  <c r="S136" i="40"/>
  <c r="R136" i="40"/>
  <c r="Q136" i="40"/>
  <c r="P136" i="40"/>
  <c r="O136" i="40"/>
  <c r="N136" i="40"/>
  <c r="M136" i="40"/>
  <c r="L136" i="40"/>
  <c r="K136" i="40"/>
  <c r="J136" i="40"/>
  <c r="BQ130" i="40"/>
  <c r="BP130" i="40"/>
  <c r="BO130" i="40"/>
  <c r="BN130" i="40"/>
  <c r="BM130" i="40"/>
  <c r="BL130" i="40"/>
  <c r="BK130" i="40"/>
  <c r="BJ130" i="40"/>
  <c r="BI130" i="40"/>
  <c r="BH130" i="40"/>
  <c r="BG130" i="40"/>
  <c r="BF130" i="40"/>
  <c r="BE130" i="40"/>
  <c r="BD130" i="40"/>
  <c r="BC130" i="40"/>
  <c r="BB130" i="40"/>
  <c r="BA130" i="40"/>
  <c r="AZ130" i="40"/>
  <c r="AY130" i="40"/>
  <c r="AX130" i="40"/>
  <c r="AW130" i="40"/>
  <c r="AV130" i="40"/>
  <c r="AU130" i="40"/>
  <c r="AT130" i="40"/>
  <c r="AS130" i="40"/>
  <c r="AR130" i="40"/>
  <c r="AQ130" i="40"/>
  <c r="AP130" i="40"/>
  <c r="AO130" i="40"/>
  <c r="AN130" i="40"/>
  <c r="AM130" i="40"/>
  <c r="AL130" i="40"/>
  <c r="AK130" i="40"/>
  <c r="AJ130" i="40"/>
  <c r="AI130" i="40"/>
  <c r="AH130" i="40"/>
  <c r="AG130" i="40"/>
  <c r="AF130" i="40"/>
  <c r="AE130" i="40"/>
  <c r="AD130" i="40"/>
  <c r="AC130" i="40"/>
  <c r="AB130" i="40"/>
  <c r="AA130" i="40"/>
  <c r="Z130" i="40"/>
  <c r="Y130" i="40"/>
  <c r="X130" i="40"/>
  <c r="W130" i="40"/>
  <c r="V130" i="40"/>
  <c r="U130" i="40"/>
  <c r="T130" i="40"/>
  <c r="S130" i="40"/>
  <c r="R130" i="40"/>
  <c r="Q130" i="40"/>
  <c r="P130" i="40"/>
  <c r="O130" i="40"/>
  <c r="N130" i="40"/>
  <c r="M130" i="40"/>
  <c r="L130" i="40"/>
  <c r="K130" i="40"/>
  <c r="J130" i="40"/>
  <c r="BQ124" i="40"/>
  <c r="BP124" i="40"/>
  <c r="BO124" i="40"/>
  <c r="BN124" i="40"/>
  <c r="BM124" i="40"/>
  <c r="BL124" i="40"/>
  <c r="BK124" i="40"/>
  <c r="BJ124" i="40"/>
  <c r="BI124" i="40"/>
  <c r="BH124" i="40"/>
  <c r="BG124" i="40"/>
  <c r="BF124" i="40"/>
  <c r="BE124" i="40"/>
  <c r="BD124" i="40"/>
  <c r="BC124" i="40"/>
  <c r="BB124" i="40"/>
  <c r="BA124" i="40"/>
  <c r="AZ124" i="40"/>
  <c r="AY124" i="40"/>
  <c r="AX124" i="40"/>
  <c r="AW124" i="40"/>
  <c r="AV124" i="40"/>
  <c r="AU124" i="40"/>
  <c r="AT124" i="40"/>
  <c r="AS124" i="40"/>
  <c r="AR124" i="40"/>
  <c r="AQ124" i="40"/>
  <c r="AP124" i="40"/>
  <c r="AO124" i="40"/>
  <c r="AN124" i="40"/>
  <c r="AM124" i="40"/>
  <c r="AL124" i="40"/>
  <c r="AK124" i="40"/>
  <c r="AJ124" i="40"/>
  <c r="AI124" i="40"/>
  <c r="AH124" i="40"/>
  <c r="AG124" i="40"/>
  <c r="AF124" i="40"/>
  <c r="AE124" i="40"/>
  <c r="AD124" i="40"/>
  <c r="AC124" i="40"/>
  <c r="AB124" i="40"/>
  <c r="AA124" i="40"/>
  <c r="Z124" i="40"/>
  <c r="Y124" i="40"/>
  <c r="X124" i="40"/>
  <c r="W124" i="40"/>
  <c r="V124" i="40"/>
  <c r="U124" i="40"/>
  <c r="T124" i="40"/>
  <c r="S124" i="40"/>
  <c r="R124" i="40"/>
  <c r="Q124" i="40"/>
  <c r="P124" i="40"/>
  <c r="O124" i="40"/>
  <c r="N124" i="40"/>
  <c r="M124" i="40"/>
  <c r="L124" i="40"/>
  <c r="K124" i="40"/>
  <c r="J124" i="40"/>
  <c r="BQ118" i="40"/>
  <c r="BP118" i="40"/>
  <c r="BO118" i="40"/>
  <c r="BN118" i="40"/>
  <c r="BM118" i="40"/>
  <c r="BL118" i="40"/>
  <c r="BK118" i="40"/>
  <c r="BJ118" i="40"/>
  <c r="BI118" i="40"/>
  <c r="BH118" i="40"/>
  <c r="BG118" i="40"/>
  <c r="BF118" i="40"/>
  <c r="BE118" i="40"/>
  <c r="BD118" i="40"/>
  <c r="BC118" i="40"/>
  <c r="BB118" i="40"/>
  <c r="BA118" i="40"/>
  <c r="AZ118" i="40"/>
  <c r="AY118" i="40"/>
  <c r="AX118" i="40"/>
  <c r="AW118" i="40"/>
  <c r="AV118" i="40"/>
  <c r="AU118" i="40"/>
  <c r="AT118" i="40"/>
  <c r="AS118" i="40"/>
  <c r="AR118" i="40"/>
  <c r="AQ118" i="40"/>
  <c r="AP118" i="40"/>
  <c r="AO118" i="40"/>
  <c r="AN118" i="40"/>
  <c r="AM118" i="40"/>
  <c r="AL118" i="40"/>
  <c r="AK118" i="40"/>
  <c r="AJ118" i="40"/>
  <c r="AI118" i="40"/>
  <c r="AH118" i="40"/>
  <c r="AG118" i="40"/>
  <c r="AF118" i="40"/>
  <c r="AE118" i="40"/>
  <c r="AD118" i="40"/>
  <c r="AC118" i="40"/>
  <c r="AB118" i="40"/>
  <c r="AA118" i="40"/>
  <c r="Z118" i="40"/>
  <c r="Y118" i="40"/>
  <c r="X118" i="40"/>
  <c r="W118" i="40"/>
  <c r="V118" i="40"/>
  <c r="U118" i="40"/>
  <c r="T118" i="40"/>
  <c r="S118" i="40"/>
  <c r="R118" i="40"/>
  <c r="Q118" i="40"/>
  <c r="P118" i="40"/>
  <c r="O118" i="40"/>
  <c r="N118" i="40"/>
  <c r="M118" i="40"/>
  <c r="L118" i="40"/>
  <c r="K118" i="40"/>
  <c r="J118" i="40"/>
  <c r="BQ113" i="40"/>
  <c r="BP113" i="40"/>
  <c r="BO113" i="40"/>
  <c r="BN113" i="40"/>
  <c r="BM113" i="40"/>
  <c r="BL113" i="40"/>
  <c r="BK113" i="40"/>
  <c r="BJ113" i="40"/>
  <c r="BI113" i="40"/>
  <c r="BH113" i="40"/>
  <c r="BG113" i="40"/>
  <c r="BF113" i="40"/>
  <c r="BE113" i="40"/>
  <c r="BD113" i="40"/>
  <c r="BC113" i="40"/>
  <c r="BB113" i="40"/>
  <c r="BA113" i="40"/>
  <c r="AZ113" i="40"/>
  <c r="AY113" i="40"/>
  <c r="AX113" i="40"/>
  <c r="AW113" i="40"/>
  <c r="AV113" i="40"/>
  <c r="AU113" i="40"/>
  <c r="AT113" i="40"/>
  <c r="AS113" i="40"/>
  <c r="AR113" i="40"/>
  <c r="AQ113" i="40"/>
  <c r="AP113" i="40"/>
  <c r="AO113" i="40"/>
  <c r="AN113" i="40"/>
  <c r="AM113" i="40"/>
  <c r="AL113" i="40"/>
  <c r="AK113" i="40"/>
  <c r="AJ113" i="40"/>
  <c r="AI113" i="40"/>
  <c r="AH113" i="40"/>
  <c r="AG113" i="40"/>
  <c r="AF113" i="40"/>
  <c r="AE113" i="40"/>
  <c r="AD113" i="40"/>
  <c r="AC113" i="40"/>
  <c r="AB113" i="40"/>
  <c r="AA113" i="40"/>
  <c r="Z113" i="40"/>
  <c r="Y113" i="40"/>
  <c r="X113" i="40"/>
  <c r="W113" i="40"/>
  <c r="V113" i="40"/>
  <c r="U113" i="40"/>
  <c r="T113" i="40"/>
  <c r="S113" i="40"/>
  <c r="R113" i="40"/>
  <c r="Q113" i="40"/>
  <c r="P113" i="40"/>
  <c r="O113" i="40"/>
  <c r="N113" i="40"/>
  <c r="M113" i="40"/>
  <c r="L113" i="40"/>
  <c r="K113" i="40"/>
  <c r="J113" i="40"/>
  <c r="BQ110" i="40"/>
  <c r="BP110" i="40"/>
  <c r="BO110" i="40"/>
  <c r="BN110" i="40"/>
  <c r="BM110" i="40"/>
  <c r="BL110" i="40"/>
  <c r="BK110" i="40"/>
  <c r="BJ110" i="40"/>
  <c r="BI110" i="40"/>
  <c r="BH110" i="40"/>
  <c r="BG110" i="40"/>
  <c r="BF110" i="40"/>
  <c r="BE110" i="40"/>
  <c r="BD110" i="40"/>
  <c r="BC110" i="40"/>
  <c r="BB110" i="40"/>
  <c r="BA110" i="40"/>
  <c r="AZ110" i="40"/>
  <c r="AY110" i="40"/>
  <c r="AX110" i="40"/>
  <c r="AW110" i="40"/>
  <c r="AV110" i="40"/>
  <c r="AU110" i="40"/>
  <c r="AT110" i="40"/>
  <c r="AS110" i="40"/>
  <c r="AR110" i="40"/>
  <c r="AQ110" i="40"/>
  <c r="AP110" i="40"/>
  <c r="AO110" i="40"/>
  <c r="AN110" i="40"/>
  <c r="AM110" i="40"/>
  <c r="AL110" i="40"/>
  <c r="AK110" i="40"/>
  <c r="AJ110" i="40"/>
  <c r="AI110" i="40"/>
  <c r="AH110" i="40"/>
  <c r="AG110" i="40"/>
  <c r="AF110" i="40"/>
  <c r="AE110" i="40"/>
  <c r="AD110" i="40"/>
  <c r="AC110" i="40"/>
  <c r="AB110" i="40"/>
  <c r="AA110" i="40"/>
  <c r="Z110" i="40"/>
  <c r="Y110" i="40"/>
  <c r="X110" i="40"/>
  <c r="W110" i="40"/>
  <c r="V110" i="40"/>
  <c r="U110" i="40"/>
  <c r="T110" i="40"/>
  <c r="S110" i="40"/>
  <c r="R110" i="40"/>
  <c r="Q110" i="40"/>
  <c r="P110" i="40"/>
  <c r="O110" i="40"/>
  <c r="N110" i="40"/>
  <c r="M110" i="40"/>
  <c r="L110" i="40"/>
  <c r="K110" i="40"/>
  <c r="J110" i="40"/>
  <c r="BQ99" i="40"/>
  <c r="BP99" i="40"/>
  <c r="BO99" i="40"/>
  <c r="BN99" i="40"/>
  <c r="BM99" i="40"/>
  <c r="BL99" i="40"/>
  <c r="BK99" i="40"/>
  <c r="BJ99" i="40"/>
  <c r="BI99" i="40"/>
  <c r="BH99" i="40"/>
  <c r="BG99" i="40"/>
  <c r="BF99" i="40"/>
  <c r="BE99" i="40"/>
  <c r="BD99" i="40"/>
  <c r="BC99" i="40"/>
  <c r="BB99" i="40"/>
  <c r="BA99" i="40"/>
  <c r="AZ99" i="40"/>
  <c r="AY99" i="40"/>
  <c r="AX99" i="40"/>
  <c r="AW99" i="40"/>
  <c r="AV99" i="40"/>
  <c r="AU99" i="40"/>
  <c r="AT99" i="40"/>
  <c r="AS99" i="40"/>
  <c r="AR99" i="40"/>
  <c r="AQ99" i="40"/>
  <c r="AP99" i="40"/>
  <c r="AO99" i="40"/>
  <c r="AN99" i="40"/>
  <c r="AM99" i="40"/>
  <c r="AL99" i="40"/>
  <c r="AK99" i="40"/>
  <c r="AJ99" i="40"/>
  <c r="AI99" i="40"/>
  <c r="AH99" i="40"/>
  <c r="AG99" i="40"/>
  <c r="AF99" i="40"/>
  <c r="AE99" i="40"/>
  <c r="AD99" i="40"/>
  <c r="AC99" i="40"/>
  <c r="AB99" i="40"/>
  <c r="AA99" i="40"/>
  <c r="Z99" i="40"/>
  <c r="Y99" i="40"/>
  <c r="X99" i="40"/>
  <c r="W99" i="40"/>
  <c r="V99" i="40"/>
  <c r="U99" i="40"/>
  <c r="T99" i="40"/>
  <c r="S99" i="40"/>
  <c r="R99" i="40"/>
  <c r="Q99" i="40"/>
  <c r="P99" i="40"/>
  <c r="O99" i="40"/>
  <c r="N99" i="40"/>
  <c r="M99" i="40"/>
  <c r="L99" i="40"/>
  <c r="K99" i="40"/>
  <c r="J99" i="40"/>
  <c r="BQ96" i="40"/>
  <c r="BP96" i="40"/>
  <c r="BO96" i="40"/>
  <c r="BN96" i="40"/>
  <c r="BM96" i="40"/>
  <c r="BL96" i="40"/>
  <c r="BK96" i="40"/>
  <c r="BJ96" i="40"/>
  <c r="BI96" i="40"/>
  <c r="BH96" i="40"/>
  <c r="BG96" i="40"/>
  <c r="BF96" i="40"/>
  <c r="BE96" i="40"/>
  <c r="BD96" i="40"/>
  <c r="BC96" i="40"/>
  <c r="BB96" i="40"/>
  <c r="BA96" i="40"/>
  <c r="AZ96" i="40"/>
  <c r="AY96" i="40"/>
  <c r="AX96" i="40"/>
  <c r="AW96" i="40"/>
  <c r="AV96" i="40"/>
  <c r="AU96" i="40"/>
  <c r="AT96" i="40"/>
  <c r="AS96" i="40"/>
  <c r="AR96" i="40"/>
  <c r="AQ96" i="40"/>
  <c r="AP96" i="40"/>
  <c r="AO96" i="40"/>
  <c r="AN96" i="40"/>
  <c r="AM96" i="40"/>
  <c r="AL96" i="40"/>
  <c r="AK96" i="40"/>
  <c r="AJ96" i="40"/>
  <c r="AI96" i="40"/>
  <c r="AH96" i="40"/>
  <c r="AG96" i="40"/>
  <c r="AF96" i="40"/>
  <c r="AE96" i="40"/>
  <c r="AD96" i="40"/>
  <c r="AC96" i="40"/>
  <c r="AB96" i="40"/>
  <c r="AA96" i="40"/>
  <c r="Z96" i="40"/>
  <c r="Y96" i="40"/>
  <c r="X96" i="40"/>
  <c r="W96" i="40"/>
  <c r="V96" i="40"/>
  <c r="U96" i="40"/>
  <c r="T96" i="40"/>
  <c r="S96" i="40"/>
  <c r="R96" i="40"/>
  <c r="Q96" i="40"/>
  <c r="P96" i="40"/>
  <c r="O96" i="40"/>
  <c r="N96" i="40"/>
  <c r="M96" i="40"/>
  <c r="L96" i="40"/>
  <c r="K96" i="40"/>
  <c r="J96" i="40"/>
  <c r="BQ94" i="40"/>
  <c r="BP94" i="40"/>
  <c r="BO94" i="40"/>
  <c r="BN94" i="40"/>
  <c r="BM94" i="40"/>
  <c r="BL94" i="40"/>
  <c r="BK94" i="40"/>
  <c r="BJ94" i="40"/>
  <c r="BI94" i="40"/>
  <c r="BH94" i="40"/>
  <c r="BG94" i="40"/>
  <c r="BF94" i="40"/>
  <c r="BE94" i="40"/>
  <c r="BD94" i="40"/>
  <c r="BC94" i="40"/>
  <c r="BB94" i="40"/>
  <c r="BA94" i="40"/>
  <c r="AZ94" i="40"/>
  <c r="AY94" i="40"/>
  <c r="AX94" i="40"/>
  <c r="AW94" i="40"/>
  <c r="AV94" i="40"/>
  <c r="AU94" i="40"/>
  <c r="AT94" i="40"/>
  <c r="AS94" i="40"/>
  <c r="AR94" i="40"/>
  <c r="AQ94" i="40"/>
  <c r="AP94" i="40"/>
  <c r="AO94" i="40"/>
  <c r="AN94" i="40"/>
  <c r="AM94" i="40"/>
  <c r="AL94" i="40"/>
  <c r="AK94" i="40"/>
  <c r="AJ94" i="40"/>
  <c r="AI94" i="40"/>
  <c r="AH94" i="40"/>
  <c r="AG94" i="40"/>
  <c r="AF94" i="40"/>
  <c r="AE94" i="40"/>
  <c r="AD94" i="40"/>
  <c r="AC94" i="40"/>
  <c r="AB94" i="40"/>
  <c r="AA94" i="40"/>
  <c r="Z94" i="40"/>
  <c r="Y94" i="40"/>
  <c r="X94" i="40"/>
  <c r="W94" i="40"/>
  <c r="V94" i="40"/>
  <c r="U94" i="40"/>
  <c r="T94" i="40"/>
  <c r="S94" i="40"/>
  <c r="R94" i="40"/>
  <c r="Q94" i="40"/>
  <c r="P94" i="40"/>
  <c r="O94" i="40"/>
  <c r="N94" i="40"/>
  <c r="M94" i="40"/>
  <c r="L94" i="40"/>
  <c r="K94" i="40"/>
  <c r="J94" i="40"/>
  <c r="BQ85" i="40"/>
  <c r="BP85" i="40"/>
  <c r="BO85" i="40"/>
  <c r="BN85" i="40"/>
  <c r="BM85" i="40"/>
  <c r="BL85" i="40"/>
  <c r="BK85" i="40"/>
  <c r="BJ85" i="40"/>
  <c r="BI85" i="40"/>
  <c r="BH85" i="40"/>
  <c r="BG85" i="40"/>
  <c r="BF85" i="40"/>
  <c r="BE85" i="40"/>
  <c r="BD85" i="40"/>
  <c r="BC85" i="40"/>
  <c r="BB85" i="40"/>
  <c r="BA85" i="40"/>
  <c r="AZ85" i="40"/>
  <c r="AY85" i="40"/>
  <c r="AX85" i="40"/>
  <c r="AW85" i="40"/>
  <c r="AV85" i="40"/>
  <c r="AU85" i="40"/>
  <c r="AT85" i="40"/>
  <c r="AS85" i="40"/>
  <c r="AR85" i="40"/>
  <c r="AQ85" i="40"/>
  <c r="AP85" i="40"/>
  <c r="AO85" i="40"/>
  <c r="AN85" i="40"/>
  <c r="AM85" i="40"/>
  <c r="AL85" i="40"/>
  <c r="AK85" i="40"/>
  <c r="AJ85" i="40"/>
  <c r="AI85" i="40"/>
  <c r="AH85" i="40"/>
  <c r="AG85" i="40"/>
  <c r="AF85" i="40"/>
  <c r="AE85" i="40"/>
  <c r="AD85" i="40"/>
  <c r="AC85" i="40"/>
  <c r="AB85" i="40"/>
  <c r="AA85" i="40"/>
  <c r="Z85" i="40"/>
  <c r="Y85" i="40"/>
  <c r="X85" i="40"/>
  <c r="W85" i="40"/>
  <c r="V85" i="40"/>
  <c r="U85" i="40"/>
  <c r="T85" i="40"/>
  <c r="S85" i="40"/>
  <c r="R85" i="40"/>
  <c r="Q85" i="40"/>
  <c r="P85" i="40"/>
  <c r="O85" i="40"/>
  <c r="N85" i="40"/>
  <c r="M85" i="40"/>
  <c r="L85" i="40"/>
  <c r="K85" i="40"/>
  <c r="J85" i="40"/>
  <c r="BQ79" i="40"/>
  <c r="BP79" i="40"/>
  <c r="BO79" i="40"/>
  <c r="BN79" i="40"/>
  <c r="BM79" i="40"/>
  <c r="BL79" i="40"/>
  <c r="BK79" i="40"/>
  <c r="BJ79" i="40"/>
  <c r="BI79" i="40"/>
  <c r="BH79" i="40"/>
  <c r="BG79" i="40"/>
  <c r="BF79" i="40"/>
  <c r="BE79" i="40"/>
  <c r="BD79" i="40"/>
  <c r="BC79" i="40"/>
  <c r="BB79" i="40"/>
  <c r="BA79" i="40"/>
  <c r="AZ79" i="40"/>
  <c r="AY79" i="40"/>
  <c r="AX79" i="40"/>
  <c r="AW79" i="40"/>
  <c r="AV79" i="40"/>
  <c r="AU79" i="40"/>
  <c r="AT79" i="40"/>
  <c r="AS79" i="40"/>
  <c r="AR79" i="40"/>
  <c r="AQ79" i="40"/>
  <c r="AP79" i="40"/>
  <c r="AO79" i="40"/>
  <c r="AN79" i="40"/>
  <c r="AM79" i="40"/>
  <c r="AL79" i="40"/>
  <c r="AK79" i="40"/>
  <c r="AJ79" i="40"/>
  <c r="AI79" i="40"/>
  <c r="AH79" i="40"/>
  <c r="AG79" i="40"/>
  <c r="AF79" i="40"/>
  <c r="AE79" i="40"/>
  <c r="AD79" i="40"/>
  <c r="AC79" i="40"/>
  <c r="AB79" i="40"/>
  <c r="AA79" i="40"/>
  <c r="Z79" i="40"/>
  <c r="Y79" i="40"/>
  <c r="X79" i="40"/>
  <c r="W79" i="40"/>
  <c r="V79" i="40"/>
  <c r="U79" i="40"/>
  <c r="T79" i="40"/>
  <c r="S79" i="40"/>
  <c r="R79" i="40"/>
  <c r="Q79" i="40"/>
  <c r="P79" i="40"/>
  <c r="O79" i="40"/>
  <c r="N79" i="40"/>
  <c r="M79" i="40"/>
  <c r="L79" i="40"/>
  <c r="K79" i="40"/>
  <c r="J79" i="40"/>
  <c r="BQ78" i="40"/>
  <c r="BP78" i="40"/>
  <c r="BO78" i="40"/>
  <c r="BN78" i="40"/>
  <c r="BM78" i="40"/>
  <c r="BL78" i="40"/>
  <c r="BK78" i="40"/>
  <c r="BJ78" i="40"/>
  <c r="BI78" i="40"/>
  <c r="BH78" i="40"/>
  <c r="BG78" i="40"/>
  <c r="BF78" i="40"/>
  <c r="BE78" i="40"/>
  <c r="BD78" i="40"/>
  <c r="BC78" i="40"/>
  <c r="BB78" i="40"/>
  <c r="BA78" i="40"/>
  <c r="AZ78" i="40"/>
  <c r="AY78" i="40"/>
  <c r="AX78" i="40"/>
  <c r="AW78" i="40"/>
  <c r="AV78" i="40"/>
  <c r="AU78" i="40"/>
  <c r="AT78" i="40"/>
  <c r="AS78" i="40"/>
  <c r="AR78" i="40"/>
  <c r="AQ78" i="40"/>
  <c r="AP78" i="40"/>
  <c r="AO78" i="40"/>
  <c r="AN78" i="40"/>
  <c r="AM78" i="40"/>
  <c r="AL78" i="40"/>
  <c r="AK78" i="40"/>
  <c r="AJ78" i="40"/>
  <c r="AI78" i="40"/>
  <c r="AH78" i="40"/>
  <c r="AG78" i="40"/>
  <c r="AF78" i="40"/>
  <c r="AE78" i="40"/>
  <c r="AD78" i="40"/>
  <c r="AC78" i="40"/>
  <c r="AB78" i="40"/>
  <c r="AA78" i="40"/>
  <c r="Z78" i="40"/>
  <c r="Y78" i="40"/>
  <c r="X78" i="40"/>
  <c r="W78" i="40"/>
  <c r="V78" i="40"/>
  <c r="U78" i="40"/>
  <c r="T78" i="40"/>
  <c r="S78" i="40"/>
  <c r="R78" i="40"/>
  <c r="Q78" i="40"/>
  <c r="P78" i="40"/>
  <c r="O78" i="40"/>
  <c r="N78" i="40"/>
  <c r="M78" i="40"/>
  <c r="L78" i="40"/>
  <c r="K78" i="40"/>
  <c r="J78" i="40"/>
  <c r="BQ72" i="40"/>
  <c r="BP72" i="40"/>
  <c r="BO72" i="40"/>
  <c r="BN72" i="40"/>
  <c r="BM72" i="40"/>
  <c r="BL72" i="40"/>
  <c r="BK72" i="40"/>
  <c r="BJ72" i="40"/>
  <c r="BI72" i="40"/>
  <c r="BH72" i="40"/>
  <c r="BG72" i="40"/>
  <c r="BF72" i="40"/>
  <c r="BE72" i="40"/>
  <c r="BD72" i="40"/>
  <c r="BC72" i="40"/>
  <c r="BB72" i="40"/>
  <c r="BA72" i="40"/>
  <c r="AZ72" i="40"/>
  <c r="AY72" i="40"/>
  <c r="AX72"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BQ66" i="40"/>
  <c r="BP66" i="40"/>
  <c r="BO66" i="40"/>
  <c r="BN66" i="40"/>
  <c r="BM66" i="40"/>
  <c r="BL66" i="40"/>
  <c r="BK66" i="40"/>
  <c r="BJ66" i="40"/>
  <c r="BI66" i="40"/>
  <c r="BH66" i="40"/>
  <c r="BG66" i="40"/>
  <c r="BF66" i="40"/>
  <c r="BE66" i="40"/>
  <c r="BD66" i="40"/>
  <c r="BC66" i="40"/>
  <c r="BB66" i="40"/>
  <c r="BA66" i="40"/>
  <c r="AZ66" i="40"/>
  <c r="AY66" i="40"/>
  <c r="AX66"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Z66" i="40"/>
  <c r="Y66" i="40"/>
  <c r="X66" i="40"/>
  <c r="W66" i="40"/>
  <c r="V66" i="40"/>
  <c r="U66" i="40"/>
  <c r="T66" i="40"/>
  <c r="S66" i="40"/>
  <c r="R66" i="40"/>
  <c r="Q66" i="40"/>
  <c r="P66" i="40"/>
  <c r="O66" i="40"/>
  <c r="N66" i="40"/>
  <c r="M66" i="40"/>
  <c r="L66" i="40"/>
  <c r="K66" i="40"/>
  <c r="J66" i="40"/>
  <c r="BQ65" i="40"/>
  <c r="BP65" i="40"/>
  <c r="BO65" i="40"/>
  <c r="BN65" i="40"/>
  <c r="BM65" i="40"/>
  <c r="BL65" i="40"/>
  <c r="BK65" i="40"/>
  <c r="BJ65" i="40"/>
  <c r="BI65" i="40"/>
  <c r="BH65" i="40"/>
  <c r="BG65" i="40"/>
  <c r="BF65" i="40"/>
  <c r="BE65" i="40"/>
  <c r="BD65" i="40"/>
  <c r="BC65" i="40"/>
  <c r="BB65" i="40"/>
  <c r="BA65" i="40"/>
  <c r="AZ65" i="40"/>
  <c r="AY65" i="40"/>
  <c r="AX65" i="40"/>
  <c r="AW65" i="40"/>
  <c r="AV65" i="40"/>
  <c r="AU65" i="40"/>
  <c r="AT65" i="40"/>
  <c r="AS65" i="40"/>
  <c r="AR65" i="40"/>
  <c r="AQ65" i="40"/>
  <c r="AP65" i="40"/>
  <c r="AO65" i="40"/>
  <c r="AN65" i="40"/>
  <c r="AM65" i="40"/>
  <c r="AL65" i="40"/>
  <c r="AK65" i="40"/>
  <c r="AJ65" i="40"/>
  <c r="AI65" i="40"/>
  <c r="AH65" i="40"/>
  <c r="AG65" i="40"/>
  <c r="AF65" i="40"/>
  <c r="AE65" i="40"/>
  <c r="AD65" i="40"/>
  <c r="AC65" i="40"/>
  <c r="AB65" i="40"/>
  <c r="AA65" i="40"/>
  <c r="Z65" i="40"/>
  <c r="Y65" i="40"/>
  <c r="X65" i="40"/>
  <c r="W65" i="40"/>
  <c r="V65" i="40"/>
  <c r="U65" i="40"/>
  <c r="T65" i="40"/>
  <c r="S65" i="40"/>
  <c r="R65" i="40"/>
  <c r="Q65" i="40"/>
  <c r="P65" i="40"/>
  <c r="O65" i="40"/>
  <c r="N65" i="40"/>
  <c r="M65" i="40"/>
  <c r="L65" i="40"/>
  <c r="K65" i="40"/>
  <c r="J65" i="40"/>
  <c r="BQ59" i="40"/>
  <c r="BP59" i="40"/>
  <c r="BO59" i="40"/>
  <c r="BN59" i="40"/>
  <c r="BM59" i="40"/>
  <c r="BL59" i="40"/>
  <c r="BK59" i="40"/>
  <c r="BJ59" i="40"/>
  <c r="BI59" i="40"/>
  <c r="BH59" i="40"/>
  <c r="BG59" i="40"/>
  <c r="BF59" i="40"/>
  <c r="BE59" i="40"/>
  <c r="BD59" i="40"/>
  <c r="BC59" i="40"/>
  <c r="BB59" i="40"/>
  <c r="BA59" i="40"/>
  <c r="AZ59" i="40"/>
  <c r="AY59" i="40"/>
  <c r="AX59" i="40"/>
  <c r="AW59" i="40"/>
  <c r="AV59" i="40"/>
  <c r="AU59" i="40"/>
  <c r="AT59" i="40"/>
  <c r="AS59" i="40"/>
  <c r="AR59" i="40"/>
  <c r="AQ59" i="40"/>
  <c r="AP59" i="40"/>
  <c r="AO59" i="40"/>
  <c r="AN59" i="40"/>
  <c r="AM59" i="40"/>
  <c r="AL59" i="40"/>
  <c r="AK59" i="40"/>
  <c r="AJ59" i="40"/>
  <c r="AI59" i="40"/>
  <c r="AH59" i="40"/>
  <c r="AG59" i="40"/>
  <c r="AF59" i="40"/>
  <c r="AE59" i="40"/>
  <c r="AD59" i="40"/>
  <c r="AC59" i="40"/>
  <c r="AB59" i="40"/>
  <c r="AA59" i="40"/>
  <c r="Z59" i="40"/>
  <c r="Y59" i="40"/>
  <c r="X59" i="40"/>
  <c r="W59" i="40"/>
  <c r="V59" i="40"/>
  <c r="U59" i="40"/>
  <c r="T59" i="40"/>
  <c r="S59" i="40"/>
  <c r="R59" i="40"/>
  <c r="Q59" i="40"/>
  <c r="P59" i="40"/>
  <c r="O59" i="40"/>
  <c r="N59" i="40"/>
  <c r="M59" i="40"/>
  <c r="L59" i="40"/>
  <c r="K59" i="40"/>
  <c r="J59" i="40"/>
  <c r="BQ53" i="40"/>
  <c r="BP53" i="40"/>
  <c r="BO53" i="40"/>
  <c r="BN53" i="40"/>
  <c r="BM53" i="40"/>
  <c r="BL53" i="40"/>
  <c r="BK53" i="40"/>
  <c r="BJ53" i="40"/>
  <c r="BI53" i="40"/>
  <c r="BH53" i="40"/>
  <c r="BG53" i="40"/>
  <c r="BF53" i="40"/>
  <c r="BE53" i="40"/>
  <c r="BD53" i="40"/>
  <c r="BC53" i="40"/>
  <c r="BB53" i="40"/>
  <c r="BA53" i="40"/>
  <c r="AZ53" i="40"/>
  <c r="AY53" i="40"/>
  <c r="AX53" i="40"/>
  <c r="AW53" i="40"/>
  <c r="AV53" i="40"/>
  <c r="AU53" i="40"/>
  <c r="AT53" i="40"/>
  <c r="AS53" i="40"/>
  <c r="AR53" i="40"/>
  <c r="AQ53" i="40"/>
  <c r="AP53" i="40"/>
  <c r="AO53" i="40"/>
  <c r="AN53" i="40"/>
  <c r="AM53" i="40"/>
  <c r="AL53" i="40"/>
  <c r="AK53" i="40"/>
  <c r="AJ53" i="40"/>
  <c r="AI53" i="40"/>
  <c r="AH53" i="40"/>
  <c r="AG53" i="40"/>
  <c r="AF53" i="40"/>
  <c r="AE53" i="40"/>
  <c r="AD53" i="40"/>
  <c r="AC53" i="40"/>
  <c r="AB53" i="40"/>
  <c r="AA53" i="40"/>
  <c r="Z53" i="40"/>
  <c r="Y53" i="40"/>
  <c r="X53" i="40"/>
  <c r="W53" i="40"/>
  <c r="V53" i="40"/>
  <c r="U53" i="40"/>
  <c r="T53" i="40"/>
  <c r="S53" i="40"/>
  <c r="R53" i="40"/>
  <c r="Q53" i="40"/>
  <c r="P53" i="40"/>
  <c r="O53" i="40"/>
  <c r="N53" i="40"/>
  <c r="M53" i="40"/>
  <c r="L53" i="40"/>
  <c r="K53" i="40"/>
  <c r="J53" i="40"/>
  <c r="BQ52" i="40"/>
  <c r="BP52" i="40"/>
  <c r="BO52" i="40"/>
  <c r="BN52" i="40"/>
  <c r="BM52" i="40"/>
  <c r="BL52" i="40"/>
  <c r="BK52" i="40"/>
  <c r="BJ52" i="40"/>
  <c r="BI52" i="40"/>
  <c r="BH52" i="40"/>
  <c r="BG52" i="40"/>
  <c r="BF52" i="40"/>
  <c r="BE52" i="40"/>
  <c r="BD52" i="40"/>
  <c r="BC52" i="40"/>
  <c r="BB52" i="40"/>
  <c r="BA52" i="40"/>
  <c r="AZ52" i="40"/>
  <c r="AY52" i="40"/>
  <c r="AX52" i="40"/>
  <c r="AW52" i="40"/>
  <c r="AV52" i="40"/>
  <c r="AU52" i="40"/>
  <c r="AT52" i="40"/>
  <c r="AS52" i="40"/>
  <c r="AR52" i="40"/>
  <c r="AQ52" i="40"/>
  <c r="AP52" i="40"/>
  <c r="AO52" i="40"/>
  <c r="AN52" i="40"/>
  <c r="AM52" i="40"/>
  <c r="AL52" i="40"/>
  <c r="AK52" i="40"/>
  <c r="AJ52" i="40"/>
  <c r="AI52" i="40"/>
  <c r="AH52" i="40"/>
  <c r="AG52" i="40"/>
  <c r="AF52" i="40"/>
  <c r="AE52" i="40"/>
  <c r="AD52" i="40"/>
  <c r="AC52" i="40"/>
  <c r="AB52" i="40"/>
  <c r="AA52" i="40"/>
  <c r="Z52" i="40"/>
  <c r="Y52" i="40"/>
  <c r="X52" i="40"/>
  <c r="W52" i="40"/>
  <c r="V52" i="40"/>
  <c r="U52" i="40"/>
  <c r="T52" i="40"/>
  <c r="S52" i="40"/>
  <c r="R52" i="40"/>
  <c r="Q52" i="40"/>
  <c r="P52" i="40"/>
  <c r="O52" i="40"/>
  <c r="N52" i="40"/>
  <c r="M52" i="40"/>
  <c r="L52" i="40"/>
  <c r="K52" i="40"/>
  <c r="J52" i="40"/>
  <c r="BQ46" i="40"/>
  <c r="BP46" i="40"/>
  <c r="BO46" i="40"/>
  <c r="BN46" i="40"/>
  <c r="BM46" i="40"/>
  <c r="BL46" i="40"/>
  <c r="BK46" i="40"/>
  <c r="BJ46" i="40"/>
  <c r="BI46" i="40"/>
  <c r="BH46" i="40"/>
  <c r="BG46" i="40"/>
  <c r="BF46" i="40"/>
  <c r="BE46" i="40"/>
  <c r="BD46" i="40"/>
  <c r="BC46" i="40"/>
  <c r="BB46" i="40"/>
  <c r="BA46" i="40"/>
  <c r="AZ46" i="40"/>
  <c r="AY46" i="40"/>
  <c r="AX46" i="40"/>
  <c r="AW46" i="40"/>
  <c r="AV46" i="40"/>
  <c r="AU46" i="40"/>
  <c r="AT46" i="40"/>
  <c r="AS46" i="40"/>
  <c r="AR46" i="40"/>
  <c r="AQ46" i="40"/>
  <c r="AP46" i="40"/>
  <c r="AO46" i="40"/>
  <c r="AN46" i="40"/>
  <c r="AM46" i="40"/>
  <c r="AL46" i="40"/>
  <c r="AK46" i="40"/>
  <c r="AJ46" i="40"/>
  <c r="AI46" i="40"/>
  <c r="AH46" i="40"/>
  <c r="AG46" i="40"/>
  <c r="AF46" i="40"/>
  <c r="AE46" i="40"/>
  <c r="AD46" i="40"/>
  <c r="AC46" i="40"/>
  <c r="AB46" i="40"/>
  <c r="AA46" i="40"/>
  <c r="Z46" i="40"/>
  <c r="Y46" i="40"/>
  <c r="X46" i="40"/>
  <c r="W46" i="40"/>
  <c r="V46" i="40"/>
  <c r="U46" i="40"/>
  <c r="T46" i="40"/>
  <c r="S46" i="40"/>
  <c r="R46" i="40"/>
  <c r="Q46" i="40"/>
  <c r="P46" i="40"/>
  <c r="O46" i="40"/>
  <c r="N46" i="40"/>
  <c r="M46" i="40"/>
  <c r="L46" i="40"/>
  <c r="K46" i="40"/>
  <c r="J46" i="40"/>
  <c r="BQ40" i="40"/>
  <c r="BP40" i="40"/>
  <c r="BO40" i="40"/>
  <c r="BN40" i="40"/>
  <c r="BM40" i="40"/>
  <c r="BL40" i="40"/>
  <c r="BK40" i="40"/>
  <c r="BJ40" i="40"/>
  <c r="BI40" i="40"/>
  <c r="BH40" i="40"/>
  <c r="BG40" i="40"/>
  <c r="BF40" i="40"/>
  <c r="BE40" i="40"/>
  <c r="BD40" i="40"/>
  <c r="BC40" i="40"/>
  <c r="BB40" i="40"/>
  <c r="BA40" i="40"/>
  <c r="AZ40" i="40"/>
  <c r="AY40" i="40"/>
  <c r="AX40" i="40"/>
  <c r="AW40" i="40"/>
  <c r="AV40" i="40"/>
  <c r="AU40" i="40"/>
  <c r="AT40" i="40"/>
  <c r="AS40" i="40"/>
  <c r="AR40" i="40"/>
  <c r="AQ40" i="40"/>
  <c r="AP40" i="40"/>
  <c r="AO40" i="40"/>
  <c r="AN40" i="40"/>
  <c r="AM40" i="40"/>
  <c r="AL40" i="40"/>
  <c r="AK40" i="40"/>
  <c r="AJ40" i="40"/>
  <c r="AI40" i="40"/>
  <c r="AH40" i="40"/>
  <c r="AG40" i="40"/>
  <c r="AF40" i="40"/>
  <c r="AE40" i="40"/>
  <c r="AD40" i="40"/>
  <c r="AC40" i="40"/>
  <c r="AB40" i="40"/>
  <c r="AA40" i="40"/>
  <c r="Z40" i="40"/>
  <c r="Y40" i="40"/>
  <c r="X40" i="40"/>
  <c r="W40" i="40"/>
  <c r="V40" i="40"/>
  <c r="U40" i="40"/>
  <c r="T40" i="40"/>
  <c r="S40" i="40"/>
  <c r="R40" i="40"/>
  <c r="Q40" i="40"/>
  <c r="P40" i="40"/>
  <c r="O40" i="40"/>
  <c r="N40" i="40"/>
  <c r="M40" i="40"/>
  <c r="L40" i="40"/>
  <c r="K40" i="40"/>
  <c r="J40" i="40"/>
  <c r="BQ34" i="40"/>
  <c r="BP34" i="40"/>
  <c r="BO34" i="40"/>
  <c r="BN34" i="40"/>
  <c r="BM34" i="40"/>
  <c r="BL34" i="40"/>
  <c r="BK34" i="40"/>
  <c r="BJ34" i="40"/>
  <c r="BI34" i="40"/>
  <c r="BH34" i="40"/>
  <c r="BG34" i="40"/>
  <c r="BF34" i="40"/>
  <c r="BE34" i="40"/>
  <c r="BD34" i="40"/>
  <c r="BC34" i="40"/>
  <c r="BB34" i="40"/>
  <c r="BA34" i="40"/>
  <c r="AZ34" i="40"/>
  <c r="AY34" i="40"/>
  <c r="AX34" i="40"/>
  <c r="AW34" i="40"/>
  <c r="AV34" i="40"/>
  <c r="AU34" i="40"/>
  <c r="AT34" i="40"/>
  <c r="AS34" i="40"/>
  <c r="AR34" i="40"/>
  <c r="AQ34" i="40"/>
  <c r="AP34" i="40"/>
  <c r="AO34" i="40"/>
  <c r="AN34" i="40"/>
  <c r="AM34" i="40"/>
  <c r="AL34" i="40"/>
  <c r="AK34" i="40"/>
  <c r="AJ34" i="40"/>
  <c r="AI34" i="40"/>
  <c r="AH34" i="40"/>
  <c r="AG34" i="40"/>
  <c r="AF34" i="40"/>
  <c r="AE34" i="40"/>
  <c r="AD34" i="40"/>
  <c r="AC34" i="40"/>
  <c r="AB34" i="40"/>
  <c r="AA34" i="40"/>
  <c r="Z34" i="40"/>
  <c r="Y34" i="40"/>
  <c r="X34" i="40"/>
  <c r="W34" i="40"/>
  <c r="V34" i="40"/>
  <c r="U34" i="40"/>
  <c r="T34" i="40"/>
  <c r="S34" i="40"/>
  <c r="R34" i="40"/>
  <c r="Q34" i="40"/>
  <c r="P34" i="40"/>
  <c r="O34" i="40"/>
  <c r="N34" i="40"/>
  <c r="M34" i="40"/>
  <c r="L34" i="40"/>
  <c r="K34" i="40"/>
  <c r="J34" i="40"/>
  <c r="BQ29" i="40"/>
  <c r="BP29" i="40"/>
  <c r="BO29" i="40"/>
  <c r="BN29" i="40"/>
  <c r="BM29" i="40"/>
  <c r="BL29" i="40"/>
  <c r="BK29" i="40"/>
  <c r="BJ29" i="40"/>
  <c r="BI29" i="40"/>
  <c r="BH29" i="40"/>
  <c r="BG29" i="40"/>
  <c r="BF29" i="40"/>
  <c r="BE29" i="40"/>
  <c r="BD29" i="40"/>
  <c r="BC29" i="40"/>
  <c r="BB29" i="40"/>
  <c r="BA29" i="40"/>
  <c r="AZ29" i="40"/>
  <c r="AY29" i="40"/>
  <c r="AX29" i="40"/>
  <c r="AW29" i="40"/>
  <c r="AV29" i="40"/>
  <c r="AU29" i="40"/>
  <c r="AT29" i="40"/>
  <c r="AS29" i="40"/>
  <c r="AR29" i="40"/>
  <c r="AQ29" i="40"/>
  <c r="AP29" i="40"/>
  <c r="AO29" i="40"/>
  <c r="AN29" i="40"/>
  <c r="AM29" i="40"/>
  <c r="AL29" i="40"/>
  <c r="AK29" i="40"/>
  <c r="AJ29" i="40"/>
  <c r="AI29" i="40"/>
  <c r="AH29" i="40"/>
  <c r="AG29" i="40"/>
  <c r="AF29" i="40"/>
  <c r="AE29" i="40"/>
  <c r="AD29" i="40"/>
  <c r="AC29" i="40"/>
  <c r="AB29" i="40"/>
  <c r="AA29" i="40"/>
  <c r="Z29" i="40"/>
  <c r="Y29" i="40"/>
  <c r="X29" i="40"/>
  <c r="W29" i="40"/>
  <c r="V29" i="40"/>
  <c r="U29" i="40"/>
  <c r="T29" i="40"/>
  <c r="S29" i="40"/>
  <c r="R29" i="40"/>
  <c r="Q29" i="40"/>
  <c r="P29" i="40"/>
  <c r="O29" i="40"/>
  <c r="N29" i="40"/>
  <c r="M29" i="40"/>
  <c r="L29" i="40"/>
  <c r="K29" i="40"/>
  <c r="J29" i="40"/>
  <c r="BQ26" i="40"/>
  <c r="BP26" i="40"/>
  <c r="BO26" i="40"/>
  <c r="BN26" i="40"/>
  <c r="BM26" i="40"/>
  <c r="BL26" i="40"/>
  <c r="BK26" i="40"/>
  <c r="BJ26" i="40"/>
  <c r="BI26" i="40"/>
  <c r="BH26" i="40"/>
  <c r="BG26" i="40"/>
  <c r="BF26" i="40"/>
  <c r="BE26" i="40"/>
  <c r="BD26" i="40"/>
  <c r="BC26" i="40"/>
  <c r="BB26" i="40"/>
  <c r="BA26" i="40"/>
  <c r="AZ26" i="40"/>
  <c r="AY26" i="40"/>
  <c r="AX26" i="40"/>
  <c r="AW26" i="40"/>
  <c r="AV26" i="40"/>
  <c r="AU26" i="40"/>
  <c r="AT26" i="40"/>
  <c r="AS26" i="40"/>
  <c r="AR26" i="40"/>
  <c r="AQ26" i="40"/>
  <c r="AP26" i="40"/>
  <c r="AO26" i="40"/>
  <c r="AN26" i="40"/>
  <c r="AM26" i="40"/>
  <c r="AL26" i="40"/>
  <c r="AK26" i="40"/>
  <c r="AJ26" i="40"/>
  <c r="AI26" i="40"/>
  <c r="AH26" i="40"/>
  <c r="AG26" i="40"/>
  <c r="AF26" i="40"/>
  <c r="AE26" i="40"/>
  <c r="AD26" i="40"/>
  <c r="AC26" i="40"/>
  <c r="AB26" i="40"/>
  <c r="AA26" i="40"/>
  <c r="Z26" i="40"/>
  <c r="Y26" i="40"/>
  <c r="X26" i="40"/>
  <c r="W26" i="40"/>
  <c r="V26" i="40"/>
  <c r="U26" i="40"/>
  <c r="T26" i="40"/>
  <c r="S26" i="40"/>
  <c r="R26" i="40"/>
  <c r="Q26" i="40"/>
  <c r="P26" i="40"/>
  <c r="O26" i="40"/>
  <c r="N26" i="40"/>
  <c r="M26" i="40"/>
  <c r="L26" i="40"/>
  <c r="K26" i="40"/>
  <c r="J26" i="40"/>
  <c r="BQ15" i="40"/>
  <c r="BP15" i="40"/>
  <c r="BO15" i="40"/>
  <c r="BN15" i="40"/>
  <c r="BM15" i="40"/>
  <c r="BL15" i="40"/>
  <c r="BK15" i="40"/>
  <c r="BJ15" i="40"/>
  <c r="BI15" i="40"/>
  <c r="BH15" i="40"/>
  <c r="BG15" i="40"/>
  <c r="BF15" i="40"/>
  <c r="BE15" i="40"/>
  <c r="BD15" i="40"/>
  <c r="BC15" i="40"/>
  <c r="BB15" i="40"/>
  <c r="BA15" i="40"/>
  <c r="AZ15" i="40"/>
  <c r="AY15" i="40"/>
  <c r="AX15" i="40"/>
  <c r="AW15" i="40"/>
  <c r="AV15" i="40"/>
  <c r="AU15" i="40"/>
  <c r="AT15" i="40"/>
  <c r="AS15" i="40"/>
  <c r="AR15" i="40"/>
  <c r="AQ15" i="40"/>
  <c r="AP15" i="40"/>
  <c r="AO15" i="40"/>
  <c r="AN15" i="40"/>
  <c r="AM15" i="40"/>
  <c r="AL15" i="40"/>
  <c r="AK15" i="40"/>
  <c r="AJ15" i="40"/>
  <c r="AI15" i="40"/>
  <c r="AH15" i="40"/>
  <c r="AG15" i="40"/>
  <c r="AF15" i="40"/>
  <c r="AE15" i="40"/>
  <c r="AD15" i="40"/>
  <c r="AC15" i="40"/>
  <c r="AB15" i="40"/>
  <c r="AA15" i="40"/>
  <c r="Z15" i="40"/>
  <c r="Y15" i="40"/>
  <c r="X15" i="40"/>
  <c r="W15" i="40"/>
  <c r="V15" i="40"/>
  <c r="U15" i="40"/>
  <c r="T15" i="40"/>
  <c r="S15" i="40"/>
  <c r="R15" i="40"/>
  <c r="Q15" i="40"/>
  <c r="P15" i="40"/>
  <c r="O15" i="40"/>
  <c r="N15" i="40"/>
  <c r="M15" i="40"/>
  <c r="L15" i="40"/>
  <c r="K15" i="40"/>
  <c r="J15" i="40"/>
  <c r="BQ12" i="40"/>
  <c r="BP12" i="40"/>
  <c r="BO12" i="40"/>
  <c r="BN12" i="40"/>
  <c r="BM12" i="40"/>
  <c r="BL12" i="40"/>
  <c r="BK12" i="40"/>
  <c r="BJ12" i="40"/>
  <c r="BI12" i="40"/>
  <c r="BH12" i="40"/>
  <c r="BG12" i="40"/>
  <c r="BF12" i="40"/>
  <c r="BE12" i="40"/>
  <c r="BD12" i="40"/>
  <c r="BC12" i="40"/>
  <c r="BB12" i="40"/>
  <c r="BA12" i="40"/>
  <c r="AZ12" i="40"/>
  <c r="AY12" i="40"/>
  <c r="AX12" i="40"/>
  <c r="AW12" i="40"/>
  <c r="AV12" i="40"/>
  <c r="AU12" i="40"/>
  <c r="AT12" i="40"/>
  <c r="AS12" i="40"/>
  <c r="AR12" i="40"/>
  <c r="AQ12" i="40"/>
  <c r="AP12" i="40"/>
  <c r="AO12" i="40"/>
  <c r="AN12" i="40"/>
  <c r="AM12" i="40"/>
  <c r="AL12" i="40"/>
  <c r="AK12" i="40"/>
  <c r="AJ12" i="40"/>
  <c r="AI12" i="40"/>
  <c r="AH12" i="40"/>
  <c r="AG12" i="40"/>
  <c r="AF12" i="40"/>
  <c r="AE12" i="40"/>
  <c r="AD12" i="40"/>
  <c r="AC12" i="40"/>
  <c r="AB12" i="40"/>
  <c r="AA12" i="40"/>
  <c r="Z12" i="40"/>
  <c r="Y12" i="40"/>
  <c r="X12" i="40"/>
  <c r="W12" i="40"/>
  <c r="V12" i="40"/>
  <c r="U12" i="40"/>
  <c r="T12" i="40"/>
  <c r="S12" i="40"/>
  <c r="R12" i="40"/>
  <c r="Q12" i="40"/>
  <c r="P12" i="40"/>
  <c r="O12" i="40"/>
  <c r="N12" i="40"/>
  <c r="M12" i="40"/>
  <c r="L12" i="40"/>
  <c r="K12" i="40"/>
  <c r="J12" i="40"/>
  <c r="B12" i="40"/>
  <c r="B11" i="40"/>
  <c r="BQ10" i="40"/>
  <c r="BP10" i="40"/>
  <c r="BO10" i="40"/>
  <c r="BN10" i="40"/>
  <c r="BM10" i="40"/>
  <c r="BL10" i="40"/>
  <c r="BK10" i="40"/>
  <c r="BJ10" i="40"/>
  <c r="BI10" i="40"/>
  <c r="BH10" i="40"/>
  <c r="BG10" i="40"/>
  <c r="BF10" i="40"/>
  <c r="BE10" i="40"/>
  <c r="BD10" i="40"/>
  <c r="BC10" i="40"/>
  <c r="BB10" i="40"/>
  <c r="BA10" i="40"/>
  <c r="AZ10" i="40"/>
  <c r="AY10" i="40"/>
  <c r="AX10" i="40"/>
  <c r="AW10" i="40"/>
  <c r="AV10" i="40"/>
  <c r="AU10" i="40"/>
  <c r="AT10" i="40"/>
  <c r="AS10" i="40"/>
  <c r="AR10" i="40"/>
  <c r="AQ10" i="40"/>
  <c r="AP10" i="40"/>
  <c r="AO10" i="40"/>
  <c r="AN10" i="40"/>
  <c r="AM10" i="40"/>
  <c r="AL10" i="40"/>
  <c r="AK10" i="40"/>
  <c r="AJ10" i="40"/>
  <c r="AI10" i="40"/>
  <c r="AH10" i="40"/>
  <c r="AG10" i="40"/>
  <c r="AF10" i="40"/>
  <c r="AE10" i="40"/>
  <c r="AD10" i="40"/>
  <c r="AC10" i="40"/>
  <c r="AB10" i="40"/>
  <c r="AA10" i="40"/>
  <c r="Z10" i="40"/>
  <c r="Y10" i="40"/>
  <c r="X10" i="40"/>
  <c r="W10" i="40"/>
  <c r="V10" i="40"/>
  <c r="U10" i="40"/>
  <c r="T10" i="40"/>
  <c r="S10" i="40"/>
  <c r="R10" i="40"/>
  <c r="Q10" i="40"/>
  <c r="P10" i="40"/>
  <c r="O10" i="40"/>
  <c r="N10" i="40"/>
  <c r="M10" i="40"/>
  <c r="L10" i="40"/>
  <c r="K10" i="40"/>
  <c r="J10" i="40"/>
  <c r="B10" i="40"/>
  <c r="B9" i="40"/>
  <c r="J8" i="40"/>
  <c r="B8" i="40"/>
  <c r="B7" i="40"/>
  <c r="B6" i="40"/>
  <c r="BQ5" i="40"/>
  <c r="BP5" i="40"/>
  <c r="BO5" i="40"/>
  <c r="BN5" i="40"/>
  <c r="BM5" i="40"/>
  <c r="BL5" i="40"/>
  <c r="BK5" i="40"/>
  <c r="BJ5" i="40"/>
  <c r="BI5" i="40"/>
  <c r="BH5" i="40"/>
  <c r="BG5" i="40"/>
  <c r="BF5" i="40"/>
  <c r="BE5" i="40"/>
  <c r="BD5" i="40"/>
  <c r="BC5" i="40"/>
  <c r="BB5" i="40"/>
  <c r="BA5" i="40"/>
  <c r="AZ5" i="40"/>
  <c r="AY5" i="40"/>
  <c r="AX5" i="40"/>
  <c r="AW5" i="40"/>
  <c r="AV5" i="40"/>
  <c r="AU5" i="40"/>
  <c r="AT5" i="40"/>
  <c r="AS5" i="40"/>
  <c r="AR5" i="40"/>
  <c r="AQ5" i="40"/>
  <c r="AP5" i="40"/>
  <c r="AO5" i="40"/>
  <c r="AN5" i="40"/>
  <c r="AM5" i="40"/>
  <c r="AL5" i="40"/>
  <c r="AK5" i="40"/>
  <c r="AJ5" i="40"/>
  <c r="AI5" i="40"/>
  <c r="AH5" i="40"/>
  <c r="AG5" i="40"/>
  <c r="AF5" i="40"/>
  <c r="AE5" i="40"/>
  <c r="AD5" i="40"/>
  <c r="AC5" i="40"/>
  <c r="AB5" i="40"/>
  <c r="AA5" i="40"/>
  <c r="Z5" i="40"/>
  <c r="Y5" i="40"/>
  <c r="X5" i="40"/>
  <c r="W5" i="40"/>
  <c r="V5" i="40"/>
  <c r="U5" i="40"/>
  <c r="T5" i="40"/>
  <c r="S5" i="40"/>
  <c r="R5" i="40"/>
  <c r="Q5" i="40"/>
  <c r="P5" i="40"/>
  <c r="O5" i="40"/>
  <c r="N5" i="40"/>
  <c r="M5" i="40"/>
  <c r="L5" i="40"/>
  <c r="K5" i="40"/>
  <c r="J5" i="40"/>
  <c r="BQ3" i="40"/>
  <c r="BP3" i="40"/>
  <c r="BO3" i="40"/>
  <c r="BN3" i="40"/>
  <c r="BM3" i="40"/>
  <c r="BL3" i="40"/>
  <c r="BK3" i="40"/>
  <c r="BJ3" i="40"/>
  <c r="BI3" i="40"/>
  <c r="BH3" i="40"/>
  <c r="BG3" i="40"/>
  <c r="BF3" i="40"/>
  <c r="BE3" i="40"/>
  <c r="BD3" i="40"/>
  <c r="BC3" i="40"/>
  <c r="BB3" i="40"/>
  <c r="BA3" i="40"/>
  <c r="AZ3" i="40"/>
  <c r="AY3" i="40"/>
  <c r="AX3" i="40"/>
  <c r="AW3" i="40"/>
  <c r="AV3" i="40"/>
  <c r="AU3" i="40"/>
  <c r="AT3" i="40"/>
  <c r="AS3" i="40"/>
  <c r="AR3" i="40"/>
  <c r="AQ3" i="40"/>
  <c r="AP3" i="40"/>
  <c r="AO3" i="40"/>
  <c r="AN3" i="40"/>
  <c r="AM3" i="40"/>
  <c r="AL3" i="40"/>
  <c r="AK3" i="40"/>
  <c r="AJ3" i="40"/>
  <c r="AI3" i="40"/>
  <c r="AH3" i="40"/>
  <c r="AG3" i="40"/>
  <c r="AF3" i="40"/>
  <c r="AE3" i="40"/>
  <c r="AD3" i="40"/>
  <c r="AC3" i="40"/>
  <c r="AB3" i="40"/>
  <c r="AA3" i="40"/>
  <c r="Z3" i="40"/>
  <c r="Y3" i="40"/>
  <c r="X3" i="40"/>
  <c r="W3" i="40"/>
  <c r="V3" i="40"/>
  <c r="U3" i="40"/>
  <c r="T3" i="40"/>
  <c r="S3" i="40"/>
  <c r="R3" i="40"/>
  <c r="Q3" i="40"/>
  <c r="P3" i="40"/>
  <c r="O3" i="40"/>
  <c r="N3" i="40"/>
  <c r="M3" i="40"/>
  <c r="L3" i="40"/>
  <c r="K3" i="40"/>
  <c r="J3" i="40"/>
  <c r="BQ283" i="39"/>
  <c r="BP283" i="39"/>
  <c r="BO283" i="39"/>
  <c r="BN283" i="39"/>
  <c r="BM283" i="39"/>
  <c r="BL283" i="39"/>
  <c r="BK283" i="39"/>
  <c r="BJ283" i="39"/>
  <c r="BI283" i="39"/>
  <c r="BH283" i="39"/>
  <c r="BG283" i="39"/>
  <c r="BF283" i="39"/>
  <c r="BE283" i="39"/>
  <c r="BD283" i="39"/>
  <c r="BC283" i="39"/>
  <c r="BB283" i="39"/>
  <c r="BA283" i="39"/>
  <c r="AZ283" i="39"/>
  <c r="AY283" i="39"/>
  <c r="AX283" i="39"/>
  <c r="AW283" i="39"/>
  <c r="AV283" i="39"/>
  <c r="AU283" i="39"/>
  <c r="AT283" i="39"/>
  <c r="AS283" i="39"/>
  <c r="AR283" i="39"/>
  <c r="AQ283" i="39"/>
  <c r="AP283" i="39"/>
  <c r="AO283" i="39"/>
  <c r="AN283" i="39"/>
  <c r="AM283" i="39"/>
  <c r="AL283" i="39"/>
  <c r="AK283" i="39"/>
  <c r="AJ283" i="39"/>
  <c r="AI283" i="39"/>
  <c r="AH283" i="39"/>
  <c r="AG283" i="39"/>
  <c r="AF283" i="39"/>
  <c r="AE283" i="39"/>
  <c r="AD283" i="39"/>
  <c r="AC283" i="39"/>
  <c r="AB283" i="39"/>
  <c r="AA283" i="39"/>
  <c r="Z283" i="39"/>
  <c r="Y283" i="39"/>
  <c r="X283" i="39"/>
  <c r="W283" i="39"/>
  <c r="V283" i="39"/>
  <c r="U283" i="39"/>
  <c r="T283" i="39"/>
  <c r="S283" i="39"/>
  <c r="R283" i="39"/>
  <c r="Q283" i="39"/>
  <c r="P283" i="39"/>
  <c r="O283" i="39"/>
  <c r="N283" i="39"/>
  <c r="M283" i="39"/>
  <c r="L283" i="39"/>
  <c r="K283" i="39"/>
  <c r="J283" i="39"/>
  <c r="BQ273" i="39"/>
  <c r="BP273" i="39"/>
  <c r="BO273" i="39"/>
  <c r="BN273" i="39"/>
  <c r="BM273" i="39"/>
  <c r="BL273" i="39"/>
  <c r="BK273" i="39"/>
  <c r="BJ273" i="39"/>
  <c r="BI273" i="39"/>
  <c r="BH273" i="39"/>
  <c r="BG273" i="39"/>
  <c r="BF273" i="39"/>
  <c r="BE273" i="39"/>
  <c r="BD273" i="39"/>
  <c r="BC273" i="39"/>
  <c r="BB273" i="39"/>
  <c r="BA273" i="39"/>
  <c r="AZ273" i="39"/>
  <c r="AY273" i="39"/>
  <c r="AX273" i="39"/>
  <c r="AW273" i="39"/>
  <c r="AV273" i="39"/>
  <c r="AU273" i="39"/>
  <c r="AT273" i="39"/>
  <c r="AS273" i="39"/>
  <c r="AR273" i="39"/>
  <c r="AQ273" i="39"/>
  <c r="AP273" i="39"/>
  <c r="AO273" i="39"/>
  <c r="AN273" i="39"/>
  <c r="AM273" i="39"/>
  <c r="AL273" i="39"/>
  <c r="AK273" i="39"/>
  <c r="AJ273" i="39"/>
  <c r="AI273" i="39"/>
  <c r="AH273" i="39"/>
  <c r="AG273" i="39"/>
  <c r="AF273" i="39"/>
  <c r="AE273" i="39"/>
  <c r="AD273" i="39"/>
  <c r="AC273" i="39"/>
  <c r="AB273" i="39"/>
  <c r="AA273" i="39"/>
  <c r="Z273" i="39"/>
  <c r="Y273" i="39"/>
  <c r="X273" i="39"/>
  <c r="W273" i="39"/>
  <c r="V273" i="39"/>
  <c r="U273" i="39"/>
  <c r="T273" i="39"/>
  <c r="S273" i="39"/>
  <c r="R273" i="39"/>
  <c r="Q273" i="39"/>
  <c r="P273" i="39"/>
  <c r="O273" i="39"/>
  <c r="N273" i="39"/>
  <c r="M273" i="39"/>
  <c r="L273" i="39"/>
  <c r="K273" i="39"/>
  <c r="J273" i="39"/>
  <c r="BQ263" i="39"/>
  <c r="BP263" i="39"/>
  <c r="BO263" i="39"/>
  <c r="BN263" i="39"/>
  <c r="BM263" i="39"/>
  <c r="BL263" i="39"/>
  <c r="BK263" i="39"/>
  <c r="BJ263" i="39"/>
  <c r="BI263" i="39"/>
  <c r="BH263" i="39"/>
  <c r="BG263" i="39"/>
  <c r="BF263" i="39"/>
  <c r="BE263" i="39"/>
  <c r="BD263" i="39"/>
  <c r="BC263" i="39"/>
  <c r="BB263" i="39"/>
  <c r="BA263" i="39"/>
  <c r="AZ263" i="39"/>
  <c r="AY263" i="39"/>
  <c r="AX263" i="39"/>
  <c r="AW263" i="39"/>
  <c r="AV263" i="39"/>
  <c r="AU263" i="39"/>
  <c r="AT263" i="39"/>
  <c r="AS263" i="39"/>
  <c r="AR263" i="39"/>
  <c r="AQ263" i="39"/>
  <c r="AP263" i="39"/>
  <c r="AO263" i="39"/>
  <c r="AN263" i="39"/>
  <c r="AM263" i="39"/>
  <c r="AL263" i="39"/>
  <c r="AK263" i="39"/>
  <c r="AJ263" i="39"/>
  <c r="AI263" i="39"/>
  <c r="AH263" i="39"/>
  <c r="AG263" i="39"/>
  <c r="AF263" i="39"/>
  <c r="AE263" i="39"/>
  <c r="AD263" i="39"/>
  <c r="AC263" i="39"/>
  <c r="AB263" i="39"/>
  <c r="AA263" i="39"/>
  <c r="Z263" i="39"/>
  <c r="Y263" i="39"/>
  <c r="X263" i="39"/>
  <c r="W263" i="39"/>
  <c r="V263" i="39"/>
  <c r="U263" i="39"/>
  <c r="T263" i="39"/>
  <c r="S263" i="39"/>
  <c r="R263" i="39"/>
  <c r="Q263" i="39"/>
  <c r="P263" i="39"/>
  <c r="O263" i="39"/>
  <c r="N263" i="39"/>
  <c r="M263" i="39"/>
  <c r="L263" i="39"/>
  <c r="K263" i="39"/>
  <c r="J263" i="39"/>
  <c r="J262" i="39"/>
  <c r="BQ253" i="39"/>
  <c r="BP253" i="39"/>
  <c r="BO253" i="39"/>
  <c r="BN253" i="39"/>
  <c r="BM253" i="39"/>
  <c r="BL253" i="39"/>
  <c r="BK253" i="39"/>
  <c r="BJ253" i="39"/>
  <c r="BI253" i="39"/>
  <c r="BH253" i="39"/>
  <c r="BG253" i="39"/>
  <c r="BF253" i="39"/>
  <c r="BE253" i="39"/>
  <c r="BD253" i="39"/>
  <c r="BC253" i="39"/>
  <c r="BB253" i="39"/>
  <c r="BA253" i="39"/>
  <c r="AZ253" i="39"/>
  <c r="AY253" i="39"/>
  <c r="AX253" i="39"/>
  <c r="AW253" i="39"/>
  <c r="AV253" i="39"/>
  <c r="AU253" i="39"/>
  <c r="AT253" i="39"/>
  <c r="AS253" i="39"/>
  <c r="AR253" i="39"/>
  <c r="AQ253" i="39"/>
  <c r="AP253" i="39"/>
  <c r="AO253" i="39"/>
  <c r="AN253" i="39"/>
  <c r="AM253" i="39"/>
  <c r="AL253" i="39"/>
  <c r="AK253" i="39"/>
  <c r="AJ253" i="39"/>
  <c r="AI253" i="39"/>
  <c r="AH253" i="39"/>
  <c r="AG253" i="39"/>
  <c r="AF253" i="39"/>
  <c r="AE253" i="39"/>
  <c r="AD253" i="39"/>
  <c r="AC253" i="39"/>
  <c r="AB253" i="39"/>
  <c r="AA253" i="39"/>
  <c r="Z253" i="39"/>
  <c r="Y253" i="39"/>
  <c r="X253" i="39"/>
  <c r="W253" i="39"/>
  <c r="V253" i="39"/>
  <c r="U253" i="39"/>
  <c r="T253" i="39"/>
  <c r="S253" i="39"/>
  <c r="R253" i="39"/>
  <c r="Q253" i="39"/>
  <c r="P253" i="39"/>
  <c r="O253" i="39"/>
  <c r="N253" i="39"/>
  <c r="M253" i="39"/>
  <c r="L253" i="39"/>
  <c r="K253" i="39"/>
  <c r="J253" i="39"/>
  <c r="BQ247" i="39"/>
  <c r="BP247" i="39"/>
  <c r="BO247" i="39"/>
  <c r="BN247" i="39"/>
  <c r="BM247" i="39"/>
  <c r="BL247" i="39"/>
  <c r="BK247" i="39"/>
  <c r="BJ247" i="39"/>
  <c r="BI247" i="39"/>
  <c r="BH247" i="39"/>
  <c r="BG247" i="39"/>
  <c r="BF247" i="39"/>
  <c r="BE247" i="39"/>
  <c r="BD247" i="39"/>
  <c r="BC247" i="39"/>
  <c r="BB247" i="39"/>
  <c r="BA247" i="39"/>
  <c r="AZ247" i="39"/>
  <c r="AY247" i="39"/>
  <c r="AX247" i="39"/>
  <c r="AW247" i="39"/>
  <c r="AV247" i="39"/>
  <c r="AU247" i="39"/>
  <c r="AT247" i="39"/>
  <c r="AS247" i="39"/>
  <c r="AR247" i="39"/>
  <c r="AQ247" i="39"/>
  <c r="AP247" i="39"/>
  <c r="AO247" i="39"/>
  <c r="AN247" i="39"/>
  <c r="AM247" i="39"/>
  <c r="AL247" i="39"/>
  <c r="AK247" i="39"/>
  <c r="AJ247" i="39"/>
  <c r="AI247" i="39"/>
  <c r="AH247" i="39"/>
  <c r="AG247" i="39"/>
  <c r="AF247" i="39"/>
  <c r="AE247" i="39"/>
  <c r="AD247" i="39"/>
  <c r="AC247" i="39"/>
  <c r="AB247" i="39"/>
  <c r="AA247" i="39"/>
  <c r="Z247" i="39"/>
  <c r="Y247" i="39"/>
  <c r="X247" i="39"/>
  <c r="W247" i="39"/>
  <c r="V247" i="39"/>
  <c r="U247" i="39"/>
  <c r="T247" i="39"/>
  <c r="S247" i="39"/>
  <c r="R247" i="39"/>
  <c r="Q247" i="39"/>
  <c r="P247" i="39"/>
  <c r="O247" i="39"/>
  <c r="N247" i="39"/>
  <c r="M247" i="39"/>
  <c r="L247" i="39"/>
  <c r="K247" i="39"/>
  <c r="J247" i="39"/>
  <c r="BQ246" i="39"/>
  <c r="BP246" i="39"/>
  <c r="BO246" i="39"/>
  <c r="BN246" i="39"/>
  <c r="BM246" i="39"/>
  <c r="BL246" i="39"/>
  <c r="BK246" i="39"/>
  <c r="BJ246" i="39"/>
  <c r="BI246" i="39"/>
  <c r="BH246" i="39"/>
  <c r="BG246" i="39"/>
  <c r="BF246" i="39"/>
  <c r="BE246" i="39"/>
  <c r="BD246" i="39"/>
  <c r="BC246" i="39"/>
  <c r="BB246" i="39"/>
  <c r="BA246" i="39"/>
  <c r="AZ246" i="39"/>
  <c r="AY246" i="39"/>
  <c r="AX246" i="39"/>
  <c r="AW246" i="39"/>
  <c r="AV246" i="39"/>
  <c r="AU246" i="39"/>
  <c r="AT246" i="39"/>
  <c r="AS246" i="39"/>
  <c r="AR246" i="39"/>
  <c r="AQ246" i="39"/>
  <c r="AP246" i="39"/>
  <c r="AO246" i="39"/>
  <c r="AN246" i="39"/>
  <c r="AM246" i="39"/>
  <c r="AL246" i="39"/>
  <c r="AK246" i="39"/>
  <c r="AJ246" i="39"/>
  <c r="AI246" i="39"/>
  <c r="AH246" i="39"/>
  <c r="AG246" i="39"/>
  <c r="AF246" i="39"/>
  <c r="AE246" i="39"/>
  <c r="AD246" i="39"/>
  <c r="AC246" i="39"/>
  <c r="AB246" i="39"/>
  <c r="AA246" i="39"/>
  <c r="Z246" i="39"/>
  <c r="Y246" i="39"/>
  <c r="X246" i="39"/>
  <c r="W246" i="39"/>
  <c r="V246" i="39"/>
  <c r="U246" i="39"/>
  <c r="T246" i="39"/>
  <c r="S246" i="39"/>
  <c r="R246" i="39"/>
  <c r="Q246" i="39"/>
  <c r="P246" i="39"/>
  <c r="O246" i="39"/>
  <c r="N246" i="39"/>
  <c r="M246" i="39"/>
  <c r="L246" i="39"/>
  <c r="K246" i="39"/>
  <c r="J246" i="39"/>
  <c r="BQ240" i="39"/>
  <c r="BP240" i="39"/>
  <c r="BO240" i="39"/>
  <c r="BN240" i="39"/>
  <c r="BM240" i="39"/>
  <c r="BL240" i="39"/>
  <c r="BK240" i="39"/>
  <c r="BJ240" i="39"/>
  <c r="BI240" i="39"/>
  <c r="BH240" i="39"/>
  <c r="BG240" i="39"/>
  <c r="BF240" i="39"/>
  <c r="BE240" i="39"/>
  <c r="BD240" i="39"/>
  <c r="BC240" i="39"/>
  <c r="BB240" i="39"/>
  <c r="BA240" i="39"/>
  <c r="AZ240" i="39"/>
  <c r="AY240" i="39"/>
  <c r="AX240" i="39"/>
  <c r="AW240" i="39"/>
  <c r="AV240" i="39"/>
  <c r="AU240" i="39"/>
  <c r="AT240" i="39"/>
  <c r="AS240" i="39"/>
  <c r="AR240" i="39"/>
  <c r="AQ240" i="39"/>
  <c r="AP240" i="39"/>
  <c r="AO240" i="39"/>
  <c r="AN240" i="39"/>
  <c r="AM240" i="39"/>
  <c r="AL240" i="39"/>
  <c r="AK240" i="39"/>
  <c r="AJ240" i="39"/>
  <c r="AI240" i="39"/>
  <c r="AH240" i="39"/>
  <c r="AG240" i="39"/>
  <c r="AF240" i="39"/>
  <c r="AE240" i="39"/>
  <c r="AD240" i="39"/>
  <c r="AC240" i="39"/>
  <c r="AB240" i="39"/>
  <c r="AA240" i="39"/>
  <c r="Z240" i="39"/>
  <c r="Y240" i="39"/>
  <c r="X240" i="39"/>
  <c r="W240" i="39"/>
  <c r="V240" i="39"/>
  <c r="U240" i="39"/>
  <c r="T240" i="39"/>
  <c r="S240" i="39"/>
  <c r="R240" i="39"/>
  <c r="Q240" i="39"/>
  <c r="P240" i="39"/>
  <c r="O240" i="39"/>
  <c r="N240" i="39"/>
  <c r="M240" i="39"/>
  <c r="L240" i="39"/>
  <c r="K240" i="39"/>
  <c r="J240" i="39"/>
  <c r="BQ234" i="39"/>
  <c r="BP234" i="39"/>
  <c r="BO234" i="39"/>
  <c r="BN234" i="39"/>
  <c r="BM234" i="39"/>
  <c r="BL234" i="39"/>
  <c r="BK234" i="39"/>
  <c r="BJ234" i="39"/>
  <c r="BI234" i="39"/>
  <c r="BH234" i="39"/>
  <c r="BG234" i="39"/>
  <c r="BF234" i="39"/>
  <c r="BE234" i="39"/>
  <c r="BD234" i="39"/>
  <c r="BC234" i="39"/>
  <c r="BB234" i="39"/>
  <c r="BA234" i="39"/>
  <c r="AZ234" i="39"/>
  <c r="AY234" i="39"/>
  <c r="AX234" i="39"/>
  <c r="AW234" i="39"/>
  <c r="AV234" i="39"/>
  <c r="AU234" i="39"/>
  <c r="AT234" i="39"/>
  <c r="AS234" i="39"/>
  <c r="AR234" i="39"/>
  <c r="AQ234" i="39"/>
  <c r="AP234" i="39"/>
  <c r="AO234" i="39"/>
  <c r="AN234" i="39"/>
  <c r="AM234" i="39"/>
  <c r="AL234" i="39"/>
  <c r="AK234" i="39"/>
  <c r="AJ234" i="39"/>
  <c r="AI234" i="39"/>
  <c r="AH234" i="39"/>
  <c r="AG234" i="39"/>
  <c r="AF234" i="39"/>
  <c r="AE234" i="39"/>
  <c r="AD234" i="39"/>
  <c r="AC234" i="39"/>
  <c r="AB234" i="39"/>
  <c r="AA234" i="39"/>
  <c r="Z234" i="39"/>
  <c r="Y234" i="39"/>
  <c r="X234" i="39"/>
  <c r="W234" i="39"/>
  <c r="V234" i="39"/>
  <c r="U234" i="39"/>
  <c r="T234" i="39"/>
  <c r="S234" i="39"/>
  <c r="R234" i="39"/>
  <c r="Q234" i="39"/>
  <c r="P234" i="39"/>
  <c r="O234" i="39"/>
  <c r="N234" i="39"/>
  <c r="M234" i="39"/>
  <c r="L234" i="39"/>
  <c r="K234" i="39"/>
  <c r="J234" i="39"/>
  <c r="BQ233" i="39"/>
  <c r="BP233" i="39"/>
  <c r="BO233" i="39"/>
  <c r="BN233" i="39"/>
  <c r="BM233" i="39"/>
  <c r="BL233" i="39"/>
  <c r="BK233" i="39"/>
  <c r="BJ233" i="39"/>
  <c r="BI233" i="39"/>
  <c r="BH233" i="39"/>
  <c r="BG233" i="39"/>
  <c r="BF233" i="39"/>
  <c r="BE233" i="39"/>
  <c r="BD233" i="39"/>
  <c r="BC233" i="39"/>
  <c r="BB233" i="39"/>
  <c r="BA233" i="39"/>
  <c r="AZ233" i="39"/>
  <c r="AY233" i="39"/>
  <c r="AX233" i="39"/>
  <c r="AW233" i="39"/>
  <c r="AV233" i="39"/>
  <c r="AU233" i="39"/>
  <c r="AT233" i="39"/>
  <c r="AS233" i="39"/>
  <c r="AR233" i="39"/>
  <c r="AQ233" i="39"/>
  <c r="AP233" i="39"/>
  <c r="AO233" i="39"/>
  <c r="AN233" i="39"/>
  <c r="AM233" i="39"/>
  <c r="AL233" i="39"/>
  <c r="AK233" i="39"/>
  <c r="AJ233" i="39"/>
  <c r="AI233" i="39"/>
  <c r="AH233" i="39"/>
  <c r="AG233" i="39"/>
  <c r="AF233" i="39"/>
  <c r="AE233" i="39"/>
  <c r="AD233" i="39"/>
  <c r="AC233" i="39"/>
  <c r="AB233" i="39"/>
  <c r="AA233" i="39"/>
  <c r="Z233" i="39"/>
  <c r="Y233" i="39"/>
  <c r="X233" i="39"/>
  <c r="W233" i="39"/>
  <c r="V233" i="39"/>
  <c r="U233" i="39"/>
  <c r="T233" i="39"/>
  <c r="S233" i="39"/>
  <c r="R233" i="39"/>
  <c r="Q233" i="39"/>
  <c r="P233" i="39"/>
  <c r="O233" i="39"/>
  <c r="N233" i="39"/>
  <c r="M233" i="39"/>
  <c r="L233" i="39"/>
  <c r="K233" i="39"/>
  <c r="J233" i="39"/>
  <c r="BQ227" i="39"/>
  <c r="BP227" i="39"/>
  <c r="BO227" i="39"/>
  <c r="BN227" i="39"/>
  <c r="BM227" i="39"/>
  <c r="BL227" i="39"/>
  <c r="BK227" i="39"/>
  <c r="BJ227" i="39"/>
  <c r="BI227" i="39"/>
  <c r="BH227" i="39"/>
  <c r="BG227" i="39"/>
  <c r="BF227" i="39"/>
  <c r="BE227" i="39"/>
  <c r="BD227" i="39"/>
  <c r="BC227" i="39"/>
  <c r="BB227" i="39"/>
  <c r="BA227" i="39"/>
  <c r="AZ227" i="39"/>
  <c r="AY227" i="39"/>
  <c r="AX227" i="39"/>
  <c r="AW227" i="39"/>
  <c r="AV227" i="39"/>
  <c r="AU227" i="39"/>
  <c r="AT227" i="39"/>
  <c r="AS227" i="39"/>
  <c r="AR227" i="39"/>
  <c r="AQ227" i="39"/>
  <c r="AP227" i="39"/>
  <c r="AO227" i="39"/>
  <c r="AN227" i="39"/>
  <c r="AM227" i="39"/>
  <c r="AL227" i="39"/>
  <c r="AK227" i="39"/>
  <c r="AJ227" i="39"/>
  <c r="AI227" i="39"/>
  <c r="AH227" i="39"/>
  <c r="AG227" i="39"/>
  <c r="AF227" i="39"/>
  <c r="AE227" i="39"/>
  <c r="AD227" i="39"/>
  <c r="AC227" i="39"/>
  <c r="AB227" i="39"/>
  <c r="AA227" i="39"/>
  <c r="Z227" i="39"/>
  <c r="Y227" i="39"/>
  <c r="X227" i="39"/>
  <c r="W227" i="39"/>
  <c r="V227" i="39"/>
  <c r="U227" i="39"/>
  <c r="T227" i="39"/>
  <c r="S227" i="39"/>
  <c r="R227" i="39"/>
  <c r="Q227" i="39"/>
  <c r="P227" i="39"/>
  <c r="O227" i="39"/>
  <c r="N227" i="39"/>
  <c r="M227" i="39"/>
  <c r="L227" i="39"/>
  <c r="K227" i="39"/>
  <c r="J227" i="39"/>
  <c r="BQ221" i="39"/>
  <c r="BP221" i="39"/>
  <c r="BO221" i="39"/>
  <c r="BN221" i="39"/>
  <c r="BM221" i="39"/>
  <c r="BL221" i="39"/>
  <c r="BK221" i="39"/>
  <c r="BJ221" i="39"/>
  <c r="BI221" i="39"/>
  <c r="BH221" i="39"/>
  <c r="BG221" i="39"/>
  <c r="BF221" i="39"/>
  <c r="BE221" i="39"/>
  <c r="BD221" i="39"/>
  <c r="BC221" i="39"/>
  <c r="BB221" i="39"/>
  <c r="BA221" i="39"/>
  <c r="AZ221" i="39"/>
  <c r="AY221" i="39"/>
  <c r="AX221" i="39"/>
  <c r="AW221" i="39"/>
  <c r="AV221" i="39"/>
  <c r="AU221" i="39"/>
  <c r="AT221" i="39"/>
  <c r="AS221" i="39"/>
  <c r="AR221" i="39"/>
  <c r="AQ221" i="39"/>
  <c r="AP221" i="39"/>
  <c r="AO221" i="39"/>
  <c r="AN221" i="39"/>
  <c r="AM221" i="39"/>
  <c r="AL221" i="39"/>
  <c r="AK221" i="39"/>
  <c r="AJ221" i="39"/>
  <c r="AI221" i="39"/>
  <c r="AH221" i="39"/>
  <c r="AG221" i="39"/>
  <c r="AF221" i="39"/>
  <c r="AE221" i="39"/>
  <c r="AD221" i="39"/>
  <c r="AC221" i="39"/>
  <c r="AB221" i="39"/>
  <c r="AA221" i="39"/>
  <c r="Z221" i="39"/>
  <c r="Y221" i="39"/>
  <c r="X221" i="39"/>
  <c r="W221" i="39"/>
  <c r="V221" i="39"/>
  <c r="U221" i="39"/>
  <c r="T221" i="39"/>
  <c r="S221" i="39"/>
  <c r="R221" i="39"/>
  <c r="Q221" i="39"/>
  <c r="P221" i="39"/>
  <c r="O221" i="39"/>
  <c r="N221" i="39"/>
  <c r="M221" i="39"/>
  <c r="L221" i="39"/>
  <c r="K221" i="39"/>
  <c r="J221" i="39"/>
  <c r="BQ220" i="39"/>
  <c r="BP220" i="39"/>
  <c r="BO220" i="39"/>
  <c r="BN220" i="39"/>
  <c r="BM220" i="39"/>
  <c r="BL220" i="39"/>
  <c r="BK220" i="39"/>
  <c r="BJ220" i="39"/>
  <c r="BI220" i="39"/>
  <c r="BH220" i="39"/>
  <c r="BG220" i="39"/>
  <c r="BF220" i="39"/>
  <c r="BE220" i="39"/>
  <c r="BD220" i="39"/>
  <c r="BC220" i="39"/>
  <c r="BB220" i="39"/>
  <c r="BA220" i="39"/>
  <c r="AZ220" i="39"/>
  <c r="AY220" i="39"/>
  <c r="AX220" i="39"/>
  <c r="AW220" i="39"/>
  <c r="AV220" i="39"/>
  <c r="AU220" i="39"/>
  <c r="AT220" i="39"/>
  <c r="AS220" i="39"/>
  <c r="AR220" i="39"/>
  <c r="AQ220" i="39"/>
  <c r="AP220" i="39"/>
  <c r="AO220" i="39"/>
  <c r="AN220" i="39"/>
  <c r="AM220" i="39"/>
  <c r="AL220" i="39"/>
  <c r="AK220" i="39"/>
  <c r="AJ220" i="39"/>
  <c r="AI220" i="39"/>
  <c r="AH220" i="39"/>
  <c r="AG220" i="39"/>
  <c r="AF220" i="39"/>
  <c r="AE220" i="39"/>
  <c r="AD220" i="39"/>
  <c r="AC220" i="39"/>
  <c r="AB220" i="39"/>
  <c r="AA220" i="39"/>
  <c r="Z220" i="39"/>
  <c r="Y220" i="39"/>
  <c r="X220" i="39"/>
  <c r="W220" i="39"/>
  <c r="V220" i="39"/>
  <c r="U220" i="39"/>
  <c r="T220" i="39"/>
  <c r="S220" i="39"/>
  <c r="R220" i="39"/>
  <c r="Q220" i="39"/>
  <c r="P220" i="39"/>
  <c r="O220" i="39"/>
  <c r="N220" i="39"/>
  <c r="M220" i="39"/>
  <c r="L220" i="39"/>
  <c r="K220" i="39"/>
  <c r="J220" i="39"/>
  <c r="BQ214" i="39"/>
  <c r="BP214" i="39"/>
  <c r="BO214" i="39"/>
  <c r="BN214" i="39"/>
  <c r="BM214" i="39"/>
  <c r="BL214" i="39"/>
  <c r="BK214" i="39"/>
  <c r="BJ214" i="39"/>
  <c r="BI214" i="39"/>
  <c r="BH214" i="39"/>
  <c r="BG214" i="39"/>
  <c r="BF214" i="39"/>
  <c r="BE214" i="39"/>
  <c r="BD214" i="39"/>
  <c r="BC214" i="39"/>
  <c r="BB214" i="39"/>
  <c r="BA214" i="39"/>
  <c r="AZ214" i="39"/>
  <c r="AY214" i="39"/>
  <c r="AX214" i="39"/>
  <c r="AW214" i="39"/>
  <c r="AV214" i="39"/>
  <c r="AU214" i="39"/>
  <c r="AT214" i="39"/>
  <c r="AS214" i="39"/>
  <c r="AR214" i="39"/>
  <c r="AQ214" i="39"/>
  <c r="AP214" i="39"/>
  <c r="AO214" i="39"/>
  <c r="AN214" i="39"/>
  <c r="AM214" i="39"/>
  <c r="AL214" i="39"/>
  <c r="AK214" i="39"/>
  <c r="AJ214" i="39"/>
  <c r="AI214" i="39"/>
  <c r="AH214" i="39"/>
  <c r="AG214" i="39"/>
  <c r="AF214" i="39"/>
  <c r="AE214" i="39"/>
  <c r="AD214" i="39"/>
  <c r="AC214" i="39"/>
  <c r="AB214" i="39"/>
  <c r="AA214" i="39"/>
  <c r="Z214" i="39"/>
  <c r="Y214" i="39"/>
  <c r="X214" i="39"/>
  <c r="W214" i="39"/>
  <c r="V214" i="39"/>
  <c r="U214" i="39"/>
  <c r="T214" i="39"/>
  <c r="S214" i="39"/>
  <c r="R214" i="39"/>
  <c r="Q214" i="39"/>
  <c r="P214" i="39"/>
  <c r="O214" i="39"/>
  <c r="N214" i="39"/>
  <c r="M214" i="39"/>
  <c r="L214" i="39"/>
  <c r="K214" i="39"/>
  <c r="J214" i="39"/>
  <c r="BQ208" i="39"/>
  <c r="BP208" i="39"/>
  <c r="BO208" i="39"/>
  <c r="BN208" i="39"/>
  <c r="BM208" i="39"/>
  <c r="BL208" i="39"/>
  <c r="BK208" i="39"/>
  <c r="BJ208" i="39"/>
  <c r="BI208" i="39"/>
  <c r="BH208" i="39"/>
  <c r="BG208" i="39"/>
  <c r="BF208" i="39"/>
  <c r="BE208" i="39"/>
  <c r="BD208" i="39"/>
  <c r="BC208" i="39"/>
  <c r="BB208" i="39"/>
  <c r="BA208" i="39"/>
  <c r="AZ208" i="39"/>
  <c r="AY208" i="39"/>
  <c r="AX208" i="39"/>
  <c r="AW208" i="39"/>
  <c r="AV208" i="39"/>
  <c r="AU208" i="39"/>
  <c r="AT208" i="39"/>
  <c r="AS208" i="39"/>
  <c r="AR208" i="39"/>
  <c r="AQ208" i="39"/>
  <c r="AP208" i="39"/>
  <c r="AO208" i="39"/>
  <c r="AN208" i="39"/>
  <c r="AM208" i="39"/>
  <c r="AL208" i="39"/>
  <c r="AK208" i="39"/>
  <c r="AJ208" i="39"/>
  <c r="AI208" i="39"/>
  <c r="AH208" i="39"/>
  <c r="AG208" i="39"/>
  <c r="AF208" i="39"/>
  <c r="AE208" i="39"/>
  <c r="AD208" i="39"/>
  <c r="AC208" i="39"/>
  <c r="AB208" i="39"/>
  <c r="AA208" i="39"/>
  <c r="Z208" i="39"/>
  <c r="Y208" i="39"/>
  <c r="X208" i="39"/>
  <c r="W208" i="39"/>
  <c r="V208" i="39"/>
  <c r="U208" i="39"/>
  <c r="T208" i="39"/>
  <c r="S208" i="39"/>
  <c r="R208" i="39"/>
  <c r="Q208" i="39"/>
  <c r="P208" i="39"/>
  <c r="O208" i="39"/>
  <c r="N208" i="39"/>
  <c r="M208" i="39"/>
  <c r="L208" i="39"/>
  <c r="K208" i="39"/>
  <c r="J208" i="39"/>
  <c r="BQ202" i="39"/>
  <c r="BP202" i="39"/>
  <c r="BO202" i="39"/>
  <c r="BN202" i="39"/>
  <c r="BM202" i="39"/>
  <c r="BL202" i="39"/>
  <c r="BK202" i="39"/>
  <c r="BJ202" i="39"/>
  <c r="BI202" i="39"/>
  <c r="BH202" i="39"/>
  <c r="BG202" i="39"/>
  <c r="BF202" i="39"/>
  <c r="BE202" i="39"/>
  <c r="BD202" i="39"/>
  <c r="BC202" i="39"/>
  <c r="BB202" i="39"/>
  <c r="BA202" i="39"/>
  <c r="AZ202" i="39"/>
  <c r="AY202" i="39"/>
  <c r="AX202" i="39"/>
  <c r="AW202" i="39"/>
  <c r="AV202" i="39"/>
  <c r="AU202" i="39"/>
  <c r="AT202" i="39"/>
  <c r="AS202" i="39"/>
  <c r="AR202" i="39"/>
  <c r="AQ202" i="39"/>
  <c r="AP202" i="39"/>
  <c r="AO202" i="39"/>
  <c r="AN202" i="39"/>
  <c r="AM202" i="39"/>
  <c r="AL202" i="39"/>
  <c r="AK202" i="39"/>
  <c r="AJ202" i="39"/>
  <c r="AI202" i="39"/>
  <c r="AH202" i="39"/>
  <c r="AG202" i="39"/>
  <c r="AF202" i="39"/>
  <c r="AE202" i="39"/>
  <c r="AD202" i="39"/>
  <c r="AC202" i="39"/>
  <c r="AB202" i="39"/>
  <c r="AA202" i="39"/>
  <c r="Z202" i="39"/>
  <c r="Y202" i="39"/>
  <c r="X202" i="39"/>
  <c r="W202" i="39"/>
  <c r="V202" i="39"/>
  <c r="U202" i="39"/>
  <c r="T202" i="39"/>
  <c r="S202" i="39"/>
  <c r="R202" i="39"/>
  <c r="Q202" i="39"/>
  <c r="P202" i="39"/>
  <c r="O202" i="39"/>
  <c r="N202" i="39"/>
  <c r="M202" i="39"/>
  <c r="L202" i="39"/>
  <c r="K202" i="39"/>
  <c r="J202" i="39"/>
  <c r="BQ197" i="39"/>
  <c r="BP197" i="39"/>
  <c r="BO197" i="39"/>
  <c r="BN197" i="39"/>
  <c r="BM197" i="39"/>
  <c r="BL197" i="39"/>
  <c r="BK197" i="39"/>
  <c r="BJ197" i="39"/>
  <c r="BI197" i="39"/>
  <c r="BH197" i="39"/>
  <c r="BG197" i="39"/>
  <c r="BF197" i="39"/>
  <c r="BE197" i="39"/>
  <c r="BD197" i="39"/>
  <c r="BC197" i="39"/>
  <c r="BB197" i="39"/>
  <c r="BA197" i="39"/>
  <c r="AZ197" i="39"/>
  <c r="AY197" i="39"/>
  <c r="AX197" i="39"/>
  <c r="AW197" i="39"/>
  <c r="AV197" i="39"/>
  <c r="AU197" i="39"/>
  <c r="AT197" i="39"/>
  <c r="AS197" i="39"/>
  <c r="AR197" i="39"/>
  <c r="AQ197" i="39"/>
  <c r="AP197" i="39"/>
  <c r="AO197" i="39"/>
  <c r="AN197" i="39"/>
  <c r="AM197" i="39"/>
  <c r="AL197" i="39"/>
  <c r="AK197" i="39"/>
  <c r="AJ197" i="39"/>
  <c r="AI197" i="39"/>
  <c r="AH197" i="39"/>
  <c r="AG197" i="39"/>
  <c r="AF197" i="39"/>
  <c r="AE197" i="39"/>
  <c r="AD197" i="39"/>
  <c r="AC197" i="39"/>
  <c r="AB197" i="39"/>
  <c r="AA197" i="39"/>
  <c r="Z197" i="39"/>
  <c r="Y197" i="39"/>
  <c r="X197" i="39"/>
  <c r="W197" i="39"/>
  <c r="V197" i="39"/>
  <c r="U197" i="39"/>
  <c r="T197" i="39"/>
  <c r="S197" i="39"/>
  <c r="R197" i="39"/>
  <c r="Q197" i="39"/>
  <c r="P197" i="39"/>
  <c r="O197" i="39"/>
  <c r="N197" i="39"/>
  <c r="M197" i="39"/>
  <c r="L197" i="39"/>
  <c r="K197" i="39"/>
  <c r="J197" i="39"/>
  <c r="BQ194" i="39"/>
  <c r="BP194" i="39"/>
  <c r="BO194" i="39"/>
  <c r="BN194" i="39"/>
  <c r="BM194" i="39"/>
  <c r="BL194" i="39"/>
  <c r="BK194" i="39"/>
  <c r="BJ194" i="39"/>
  <c r="BI194" i="39"/>
  <c r="BH194" i="39"/>
  <c r="BG194" i="39"/>
  <c r="BF194" i="39"/>
  <c r="BE194" i="39"/>
  <c r="BD194" i="39"/>
  <c r="BC194" i="39"/>
  <c r="BB194" i="39"/>
  <c r="BA194" i="39"/>
  <c r="AZ194" i="39"/>
  <c r="AY194" i="39"/>
  <c r="AX194" i="39"/>
  <c r="AW194" i="39"/>
  <c r="AV194" i="39"/>
  <c r="AU194" i="39"/>
  <c r="AT194" i="39"/>
  <c r="AS194" i="39"/>
  <c r="AR194" i="39"/>
  <c r="AQ194" i="39"/>
  <c r="AP194" i="39"/>
  <c r="AO194" i="39"/>
  <c r="AN194" i="39"/>
  <c r="AM194" i="39"/>
  <c r="AL194" i="39"/>
  <c r="AK194" i="39"/>
  <c r="AJ194" i="39"/>
  <c r="AI194" i="39"/>
  <c r="AH194" i="39"/>
  <c r="AG194" i="39"/>
  <c r="AF194" i="39"/>
  <c r="AE194" i="39"/>
  <c r="AD194" i="39"/>
  <c r="AC194" i="39"/>
  <c r="AB194" i="39"/>
  <c r="AA194" i="39"/>
  <c r="Z194" i="39"/>
  <c r="Y194" i="39"/>
  <c r="X194" i="39"/>
  <c r="W194" i="39"/>
  <c r="V194" i="39"/>
  <c r="U194" i="39"/>
  <c r="T194" i="39"/>
  <c r="S194" i="39"/>
  <c r="R194" i="39"/>
  <c r="Q194" i="39"/>
  <c r="P194" i="39"/>
  <c r="O194" i="39"/>
  <c r="N194" i="39"/>
  <c r="M194" i="39"/>
  <c r="L194" i="39"/>
  <c r="K194" i="39"/>
  <c r="J194" i="39"/>
  <c r="BQ183" i="39"/>
  <c r="BP183" i="39"/>
  <c r="BO183" i="39"/>
  <c r="BN183" i="39"/>
  <c r="BM183" i="39"/>
  <c r="BL183" i="39"/>
  <c r="BK183" i="39"/>
  <c r="BJ183" i="39"/>
  <c r="BI183" i="39"/>
  <c r="BH183" i="39"/>
  <c r="BG183" i="39"/>
  <c r="BF183" i="39"/>
  <c r="BE183" i="39"/>
  <c r="BD183" i="39"/>
  <c r="BC183" i="39"/>
  <c r="BB183" i="39"/>
  <c r="BA183" i="39"/>
  <c r="AZ183" i="39"/>
  <c r="AY183" i="39"/>
  <c r="AX183" i="39"/>
  <c r="AW183" i="39"/>
  <c r="AV183" i="39"/>
  <c r="AU183" i="39"/>
  <c r="AT183" i="39"/>
  <c r="AS183" i="39"/>
  <c r="AR183" i="39"/>
  <c r="AQ183" i="39"/>
  <c r="AP183" i="39"/>
  <c r="AO183" i="39"/>
  <c r="AN183" i="39"/>
  <c r="AM183" i="39"/>
  <c r="AL183" i="39"/>
  <c r="AK183" i="39"/>
  <c r="AJ183" i="39"/>
  <c r="AI183" i="39"/>
  <c r="AH183" i="39"/>
  <c r="AG183" i="39"/>
  <c r="AF183" i="39"/>
  <c r="AE183" i="39"/>
  <c r="AD183" i="39"/>
  <c r="AC183" i="39"/>
  <c r="AB183" i="39"/>
  <c r="AA183" i="39"/>
  <c r="Z183" i="39"/>
  <c r="Y183" i="39"/>
  <c r="X183" i="39"/>
  <c r="W183" i="39"/>
  <c r="V183" i="39"/>
  <c r="U183" i="39"/>
  <c r="T183" i="39"/>
  <c r="S183" i="39"/>
  <c r="R183" i="39"/>
  <c r="Q183" i="39"/>
  <c r="P183" i="39"/>
  <c r="O183" i="39"/>
  <c r="N183" i="39"/>
  <c r="M183" i="39"/>
  <c r="L183" i="39"/>
  <c r="K183" i="39"/>
  <c r="J183" i="39"/>
  <c r="BQ180" i="39"/>
  <c r="BP180" i="39"/>
  <c r="BO180" i="39"/>
  <c r="BN180" i="39"/>
  <c r="BM180" i="39"/>
  <c r="BL180" i="39"/>
  <c r="BK180" i="39"/>
  <c r="BJ180" i="39"/>
  <c r="BI180" i="39"/>
  <c r="BH180" i="39"/>
  <c r="BG180" i="39"/>
  <c r="BF180" i="39"/>
  <c r="BE180" i="39"/>
  <c r="BD180" i="39"/>
  <c r="BC180" i="39"/>
  <c r="BB180" i="39"/>
  <c r="BA180" i="39"/>
  <c r="AZ180" i="39"/>
  <c r="AY180" i="39"/>
  <c r="AX180" i="39"/>
  <c r="AW180" i="39"/>
  <c r="AV180" i="39"/>
  <c r="AU180" i="39"/>
  <c r="AT180" i="39"/>
  <c r="AS180" i="39"/>
  <c r="AR180" i="39"/>
  <c r="AQ180" i="39"/>
  <c r="AP180" i="39"/>
  <c r="AO180" i="39"/>
  <c r="AN180" i="39"/>
  <c r="AM180" i="39"/>
  <c r="AL180" i="39"/>
  <c r="AK180" i="39"/>
  <c r="AJ180" i="39"/>
  <c r="AI180" i="39"/>
  <c r="AH180" i="39"/>
  <c r="AG180" i="39"/>
  <c r="AF180" i="39"/>
  <c r="AE180" i="39"/>
  <c r="AD180" i="39"/>
  <c r="AC180" i="39"/>
  <c r="AB180" i="39"/>
  <c r="AA180" i="39"/>
  <c r="Z180" i="39"/>
  <c r="Y180" i="39"/>
  <c r="X180" i="39"/>
  <c r="W180" i="39"/>
  <c r="V180" i="39"/>
  <c r="U180" i="39"/>
  <c r="T180" i="39"/>
  <c r="S180" i="39"/>
  <c r="R180" i="39"/>
  <c r="Q180" i="39"/>
  <c r="P180" i="39"/>
  <c r="O180" i="39"/>
  <c r="N180" i="39"/>
  <c r="M180" i="39"/>
  <c r="L180" i="39"/>
  <c r="K180" i="39"/>
  <c r="J180" i="39"/>
  <c r="BQ178" i="39"/>
  <c r="BP178" i="39"/>
  <c r="BO178" i="39"/>
  <c r="BN178" i="39"/>
  <c r="BM178" i="39"/>
  <c r="BL178" i="39"/>
  <c r="BK178" i="39"/>
  <c r="BJ178" i="39"/>
  <c r="BI178" i="39"/>
  <c r="BH178" i="39"/>
  <c r="BG178" i="39"/>
  <c r="BF178" i="39"/>
  <c r="BE178" i="39"/>
  <c r="BD178" i="39"/>
  <c r="BC178" i="39"/>
  <c r="BB178" i="39"/>
  <c r="BA178" i="39"/>
  <c r="AZ178" i="39"/>
  <c r="AY178" i="39"/>
  <c r="AX178" i="39"/>
  <c r="AW178" i="39"/>
  <c r="AV178" i="39"/>
  <c r="AU178" i="39"/>
  <c r="AT178" i="39"/>
  <c r="AS178" i="39"/>
  <c r="AR178" i="39"/>
  <c r="AQ178" i="39"/>
  <c r="AP178" i="39"/>
  <c r="AO178" i="39"/>
  <c r="AN178" i="39"/>
  <c r="AM178" i="39"/>
  <c r="AL178" i="39"/>
  <c r="AK178" i="39"/>
  <c r="AJ178" i="39"/>
  <c r="AI178" i="39"/>
  <c r="AH178" i="39"/>
  <c r="AG178" i="39"/>
  <c r="AF178" i="39"/>
  <c r="AE178" i="39"/>
  <c r="AD178" i="39"/>
  <c r="AC178" i="39"/>
  <c r="AB178" i="39"/>
  <c r="AA178" i="39"/>
  <c r="Z178" i="39"/>
  <c r="Y178" i="39"/>
  <c r="X178" i="39"/>
  <c r="W178" i="39"/>
  <c r="V178" i="39"/>
  <c r="U178" i="39"/>
  <c r="T178" i="39"/>
  <c r="S178" i="39"/>
  <c r="R178" i="39"/>
  <c r="Q178" i="39"/>
  <c r="P178" i="39"/>
  <c r="O178" i="39"/>
  <c r="N178" i="39"/>
  <c r="M178" i="39"/>
  <c r="L178" i="39"/>
  <c r="K178" i="39"/>
  <c r="J178" i="39"/>
  <c r="BQ169" i="39"/>
  <c r="BP169" i="39"/>
  <c r="BO169" i="39"/>
  <c r="BN169" i="39"/>
  <c r="BM169" i="39"/>
  <c r="BL169" i="39"/>
  <c r="BK169" i="39"/>
  <c r="BJ169" i="39"/>
  <c r="BI169" i="39"/>
  <c r="BH169" i="39"/>
  <c r="BG169" i="39"/>
  <c r="BF169" i="39"/>
  <c r="BE169" i="39"/>
  <c r="BD169" i="39"/>
  <c r="BC169" i="39"/>
  <c r="BB169" i="39"/>
  <c r="BA169" i="39"/>
  <c r="AZ169" i="39"/>
  <c r="AY169" i="39"/>
  <c r="AX169" i="39"/>
  <c r="AW169" i="39"/>
  <c r="AV169" i="39"/>
  <c r="AU169" i="39"/>
  <c r="AT169" i="39"/>
  <c r="AS169" i="39"/>
  <c r="AR169" i="39"/>
  <c r="AQ169" i="39"/>
  <c r="AP169" i="39"/>
  <c r="AO169" i="39"/>
  <c r="AN169" i="39"/>
  <c r="AM169" i="39"/>
  <c r="AL169" i="39"/>
  <c r="AK169" i="39"/>
  <c r="AJ169" i="39"/>
  <c r="AI169" i="39"/>
  <c r="AH169" i="39"/>
  <c r="AG169" i="39"/>
  <c r="AF169" i="39"/>
  <c r="AE169" i="39"/>
  <c r="AD169" i="39"/>
  <c r="AC169" i="39"/>
  <c r="AB169" i="39"/>
  <c r="AA169" i="39"/>
  <c r="Z169" i="39"/>
  <c r="Y169" i="39"/>
  <c r="X169" i="39"/>
  <c r="W169" i="39"/>
  <c r="V169" i="39"/>
  <c r="U169" i="39"/>
  <c r="T169" i="39"/>
  <c r="S169" i="39"/>
  <c r="R169" i="39"/>
  <c r="Q169" i="39"/>
  <c r="P169" i="39"/>
  <c r="O169" i="39"/>
  <c r="N169" i="39"/>
  <c r="M169" i="39"/>
  <c r="L169" i="39"/>
  <c r="K169" i="39"/>
  <c r="J169" i="39"/>
  <c r="BQ163" i="39"/>
  <c r="BP163" i="39"/>
  <c r="BO163" i="39"/>
  <c r="BN163" i="39"/>
  <c r="BM163" i="39"/>
  <c r="BL163" i="39"/>
  <c r="BK163" i="39"/>
  <c r="BJ163" i="39"/>
  <c r="BI163" i="39"/>
  <c r="BH163" i="39"/>
  <c r="BG163" i="39"/>
  <c r="BF163" i="39"/>
  <c r="BE163" i="39"/>
  <c r="BD163" i="39"/>
  <c r="BC163" i="39"/>
  <c r="BB163" i="39"/>
  <c r="BA163" i="39"/>
  <c r="AZ163" i="39"/>
  <c r="AY163" i="39"/>
  <c r="AX163" i="39"/>
  <c r="AW163" i="39"/>
  <c r="AV163" i="39"/>
  <c r="AU163" i="39"/>
  <c r="AT163" i="39"/>
  <c r="AS163" i="39"/>
  <c r="AR163" i="39"/>
  <c r="AQ163" i="39"/>
  <c r="AP163" i="39"/>
  <c r="AO163" i="39"/>
  <c r="AN163" i="39"/>
  <c r="AM163" i="39"/>
  <c r="AL163" i="39"/>
  <c r="AK163" i="39"/>
  <c r="AJ163" i="39"/>
  <c r="AI163" i="39"/>
  <c r="AH163" i="39"/>
  <c r="AG163" i="39"/>
  <c r="AF163" i="39"/>
  <c r="AE163" i="39"/>
  <c r="AD163" i="39"/>
  <c r="AC163" i="39"/>
  <c r="AB163" i="39"/>
  <c r="AA163" i="39"/>
  <c r="Z163" i="39"/>
  <c r="Y163" i="39"/>
  <c r="X163" i="39"/>
  <c r="W163" i="39"/>
  <c r="V163" i="39"/>
  <c r="U163" i="39"/>
  <c r="T163" i="39"/>
  <c r="S163" i="39"/>
  <c r="R163" i="39"/>
  <c r="Q163" i="39"/>
  <c r="P163" i="39"/>
  <c r="O163" i="39"/>
  <c r="N163" i="39"/>
  <c r="M163" i="39"/>
  <c r="L163" i="39"/>
  <c r="K163" i="39"/>
  <c r="J163" i="39"/>
  <c r="BQ162" i="39"/>
  <c r="BP162" i="39"/>
  <c r="BO162" i="39"/>
  <c r="BN162" i="39"/>
  <c r="BM162" i="39"/>
  <c r="BL162" i="39"/>
  <c r="BK162" i="39"/>
  <c r="BJ162" i="39"/>
  <c r="BI162" i="39"/>
  <c r="BH162" i="39"/>
  <c r="BG162" i="39"/>
  <c r="BF162" i="39"/>
  <c r="BE162" i="39"/>
  <c r="BD162" i="39"/>
  <c r="BC162" i="39"/>
  <c r="BB162" i="39"/>
  <c r="BA162" i="39"/>
  <c r="AZ162" i="39"/>
  <c r="AY162" i="39"/>
  <c r="AX162" i="39"/>
  <c r="AW162" i="39"/>
  <c r="AV162" i="39"/>
  <c r="AU162" i="39"/>
  <c r="AT162" i="39"/>
  <c r="AS162" i="39"/>
  <c r="AR162" i="39"/>
  <c r="AQ162" i="39"/>
  <c r="AP162" i="39"/>
  <c r="AO162" i="39"/>
  <c r="AN162" i="39"/>
  <c r="AM162" i="39"/>
  <c r="AL162" i="39"/>
  <c r="AK162" i="39"/>
  <c r="AJ162" i="39"/>
  <c r="AI162" i="39"/>
  <c r="AH162" i="39"/>
  <c r="AG162" i="39"/>
  <c r="AF162" i="39"/>
  <c r="AE162" i="39"/>
  <c r="AD162" i="39"/>
  <c r="AC162" i="39"/>
  <c r="AB162" i="39"/>
  <c r="AA162" i="39"/>
  <c r="Z162" i="39"/>
  <c r="Y162" i="39"/>
  <c r="X162" i="39"/>
  <c r="W162" i="39"/>
  <c r="V162" i="39"/>
  <c r="U162" i="39"/>
  <c r="T162" i="39"/>
  <c r="S162" i="39"/>
  <c r="R162" i="39"/>
  <c r="Q162" i="39"/>
  <c r="P162" i="39"/>
  <c r="O162" i="39"/>
  <c r="N162" i="39"/>
  <c r="M162" i="39"/>
  <c r="L162" i="39"/>
  <c r="K162" i="39"/>
  <c r="J162" i="39"/>
  <c r="BQ156" i="39"/>
  <c r="BP156" i="39"/>
  <c r="BO156" i="39"/>
  <c r="BN156" i="39"/>
  <c r="BM156" i="39"/>
  <c r="BL156" i="39"/>
  <c r="BK156" i="39"/>
  <c r="BJ156" i="39"/>
  <c r="BI156" i="39"/>
  <c r="BH156" i="39"/>
  <c r="BG156" i="39"/>
  <c r="BF156" i="39"/>
  <c r="BE156" i="39"/>
  <c r="BD156" i="39"/>
  <c r="BC156" i="39"/>
  <c r="BB156" i="39"/>
  <c r="BA156" i="39"/>
  <c r="AZ156" i="39"/>
  <c r="AY156" i="39"/>
  <c r="AX156" i="39"/>
  <c r="AW156" i="39"/>
  <c r="AV156" i="39"/>
  <c r="AU156" i="39"/>
  <c r="AT156" i="39"/>
  <c r="AS156" i="39"/>
  <c r="AR156" i="39"/>
  <c r="AQ156" i="39"/>
  <c r="AP156" i="39"/>
  <c r="AO156" i="39"/>
  <c r="AN156" i="39"/>
  <c r="AM156" i="39"/>
  <c r="AL156" i="39"/>
  <c r="AK156" i="39"/>
  <c r="AJ156" i="39"/>
  <c r="AI156" i="39"/>
  <c r="AH156" i="39"/>
  <c r="AG156" i="39"/>
  <c r="AF156" i="39"/>
  <c r="AE156" i="39"/>
  <c r="AD156" i="39"/>
  <c r="AC156" i="39"/>
  <c r="AB156" i="39"/>
  <c r="AA156" i="39"/>
  <c r="Z156" i="39"/>
  <c r="Y156" i="39"/>
  <c r="X156" i="39"/>
  <c r="W156" i="39"/>
  <c r="V156" i="39"/>
  <c r="U156" i="39"/>
  <c r="T156" i="39"/>
  <c r="S156" i="39"/>
  <c r="R156" i="39"/>
  <c r="Q156" i="39"/>
  <c r="P156" i="39"/>
  <c r="O156" i="39"/>
  <c r="N156" i="39"/>
  <c r="M156" i="39"/>
  <c r="L156" i="39"/>
  <c r="K156" i="39"/>
  <c r="J156" i="39"/>
  <c r="BQ150" i="39"/>
  <c r="BP150" i="39"/>
  <c r="BO150" i="39"/>
  <c r="BN150" i="39"/>
  <c r="BM150" i="39"/>
  <c r="BL150" i="39"/>
  <c r="BK150" i="39"/>
  <c r="BJ150" i="39"/>
  <c r="BI150" i="39"/>
  <c r="BH150" i="39"/>
  <c r="BG150" i="39"/>
  <c r="BF150" i="39"/>
  <c r="BE150" i="39"/>
  <c r="BD150" i="39"/>
  <c r="BC150" i="39"/>
  <c r="BB150" i="39"/>
  <c r="BA150" i="39"/>
  <c r="AZ150" i="39"/>
  <c r="AY150" i="39"/>
  <c r="AX150" i="39"/>
  <c r="AW150" i="39"/>
  <c r="AV150" i="39"/>
  <c r="AU150" i="39"/>
  <c r="AT150" i="39"/>
  <c r="AS150" i="39"/>
  <c r="AR150" i="39"/>
  <c r="AQ150" i="39"/>
  <c r="AP150" i="39"/>
  <c r="AO150" i="39"/>
  <c r="AN150" i="39"/>
  <c r="AM150" i="39"/>
  <c r="AL150" i="39"/>
  <c r="AK150" i="39"/>
  <c r="AJ150" i="39"/>
  <c r="AI150" i="39"/>
  <c r="AH150" i="39"/>
  <c r="AG150" i="39"/>
  <c r="AF150" i="39"/>
  <c r="AE150" i="39"/>
  <c r="AD150" i="39"/>
  <c r="AC150" i="39"/>
  <c r="AB150" i="39"/>
  <c r="AA150" i="39"/>
  <c r="Z150" i="39"/>
  <c r="Y150" i="39"/>
  <c r="X150" i="39"/>
  <c r="W150" i="39"/>
  <c r="V150" i="39"/>
  <c r="U150" i="39"/>
  <c r="T150" i="39"/>
  <c r="S150" i="39"/>
  <c r="R150" i="39"/>
  <c r="Q150" i="39"/>
  <c r="P150" i="39"/>
  <c r="O150" i="39"/>
  <c r="N150" i="39"/>
  <c r="M150" i="39"/>
  <c r="L150" i="39"/>
  <c r="K150" i="39"/>
  <c r="J150" i="39"/>
  <c r="BQ149" i="39"/>
  <c r="BP149" i="39"/>
  <c r="BO149" i="39"/>
  <c r="BN149" i="39"/>
  <c r="BM149" i="39"/>
  <c r="BL149" i="39"/>
  <c r="BK149" i="39"/>
  <c r="BJ149" i="39"/>
  <c r="BI149" i="39"/>
  <c r="BH149" i="39"/>
  <c r="BG149" i="39"/>
  <c r="BF149" i="39"/>
  <c r="BE149" i="39"/>
  <c r="BD149" i="39"/>
  <c r="BC149" i="39"/>
  <c r="BB149" i="39"/>
  <c r="BA149" i="39"/>
  <c r="AZ149" i="39"/>
  <c r="AY149" i="39"/>
  <c r="AX149" i="39"/>
  <c r="AW149" i="39"/>
  <c r="AV149" i="39"/>
  <c r="AU149" i="39"/>
  <c r="AT149" i="39"/>
  <c r="AS149" i="39"/>
  <c r="AR149" i="39"/>
  <c r="AQ149" i="39"/>
  <c r="AP149" i="39"/>
  <c r="AO149" i="39"/>
  <c r="AN149" i="39"/>
  <c r="AM149" i="39"/>
  <c r="AL149" i="39"/>
  <c r="AK149" i="39"/>
  <c r="AJ149" i="39"/>
  <c r="AI149" i="39"/>
  <c r="AH149" i="39"/>
  <c r="AG149" i="39"/>
  <c r="AF149" i="39"/>
  <c r="AE149" i="39"/>
  <c r="AD149" i="39"/>
  <c r="AC149" i="39"/>
  <c r="AB149" i="39"/>
  <c r="AA149" i="39"/>
  <c r="Z149" i="39"/>
  <c r="Y149" i="39"/>
  <c r="X149" i="39"/>
  <c r="W149" i="39"/>
  <c r="V149" i="39"/>
  <c r="U149" i="39"/>
  <c r="T149" i="39"/>
  <c r="S149" i="39"/>
  <c r="R149" i="39"/>
  <c r="Q149" i="39"/>
  <c r="P149" i="39"/>
  <c r="O149" i="39"/>
  <c r="N149" i="39"/>
  <c r="M149" i="39"/>
  <c r="L149" i="39"/>
  <c r="K149" i="39"/>
  <c r="J149" i="39"/>
  <c r="BQ143" i="39"/>
  <c r="BP143" i="39"/>
  <c r="BO143" i="39"/>
  <c r="BN143" i="39"/>
  <c r="BM143" i="39"/>
  <c r="BL143" i="39"/>
  <c r="BK143" i="39"/>
  <c r="BJ143" i="39"/>
  <c r="BI143" i="39"/>
  <c r="BH143" i="39"/>
  <c r="BG143" i="39"/>
  <c r="BF143" i="39"/>
  <c r="BE143" i="39"/>
  <c r="BD143" i="39"/>
  <c r="BC143" i="39"/>
  <c r="BB143" i="39"/>
  <c r="BA143" i="39"/>
  <c r="AZ143" i="39"/>
  <c r="AY143" i="39"/>
  <c r="AX143" i="39"/>
  <c r="AW143" i="39"/>
  <c r="AV143" i="39"/>
  <c r="AU143" i="39"/>
  <c r="AT143" i="39"/>
  <c r="AS143" i="39"/>
  <c r="AR143" i="39"/>
  <c r="AQ143" i="39"/>
  <c r="AP143" i="39"/>
  <c r="AO143" i="39"/>
  <c r="AN143" i="39"/>
  <c r="AM143" i="39"/>
  <c r="AL143" i="39"/>
  <c r="AK143" i="39"/>
  <c r="AJ143" i="39"/>
  <c r="AI143" i="39"/>
  <c r="AH143" i="39"/>
  <c r="AG143" i="39"/>
  <c r="AF143" i="39"/>
  <c r="AE143" i="39"/>
  <c r="AD143" i="39"/>
  <c r="AC143" i="39"/>
  <c r="AB143" i="39"/>
  <c r="AA143" i="39"/>
  <c r="Z143" i="39"/>
  <c r="Y143" i="39"/>
  <c r="X143" i="39"/>
  <c r="W143" i="39"/>
  <c r="V143" i="39"/>
  <c r="U143" i="39"/>
  <c r="T143" i="39"/>
  <c r="S143" i="39"/>
  <c r="R143" i="39"/>
  <c r="Q143" i="39"/>
  <c r="P143" i="39"/>
  <c r="O143" i="39"/>
  <c r="N143" i="39"/>
  <c r="M143" i="39"/>
  <c r="L143" i="39"/>
  <c r="K143" i="39"/>
  <c r="J143" i="39"/>
  <c r="BQ137" i="39"/>
  <c r="BP137" i="39"/>
  <c r="BO137" i="39"/>
  <c r="BN137" i="39"/>
  <c r="BM137" i="39"/>
  <c r="BL137" i="39"/>
  <c r="BK137" i="39"/>
  <c r="BJ137" i="39"/>
  <c r="BI137" i="39"/>
  <c r="BH137" i="39"/>
  <c r="BG137" i="39"/>
  <c r="BF137" i="39"/>
  <c r="BE137" i="39"/>
  <c r="BD137" i="39"/>
  <c r="BC137" i="39"/>
  <c r="BB137" i="39"/>
  <c r="BA137" i="39"/>
  <c r="AZ137" i="39"/>
  <c r="AY137" i="39"/>
  <c r="AX137" i="39"/>
  <c r="AW137" i="39"/>
  <c r="AV137" i="39"/>
  <c r="AU137" i="39"/>
  <c r="AT137" i="39"/>
  <c r="AS137" i="39"/>
  <c r="AR137" i="39"/>
  <c r="AQ137" i="39"/>
  <c r="AP137" i="39"/>
  <c r="AO137" i="39"/>
  <c r="AN137" i="39"/>
  <c r="AM137" i="39"/>
  <c r="AL137" i="39"/>
  <c r="AK137" i="39"/>
  <c r="AJ137" i="39"/>
  <c r="AI137" i="39"/>
  <c r="AH137" i="39"/>
  <c r="AG137" i="39"/>
  <c r="AF137" i="39"/>
  <c r="AE137" i="39"/>
  <c r="AD137" i="39"/>
  <c r="AC137" i="39"/>
  <c r="AB137" i="39"/>
  <c r="AA137" i="39"/>
  <c r="Z137" i="39"/>
  <c r="Y137" i="39"/>
  <c r="X137" i="39"/>
  <c r="W137" i="39"/>
  <c r="V137" i="39"/>
  <c r="U137" i="39"/>
  <c r="T137" i="39"/>
  <c r="S137" i="39"/>
  <c r="R137" i="39"/>
  <c r="Q137" i="39"/>
  <c r="P137" i="39"/>
  <c r="O137" i="39"/>
  <c r="N137" i="39"/>
  <c r="M137" i="39"/>
  <c r="L137" i="39"/>
  <c r="K137" i="39"/>
  <c r="J137" i="39"/>
  <c r="BQ136" i="39"/>
  <c r="BP136" i="39"/>
  <c r="BO136" i="39"/>
  <c r="BN136" i="39"/>
  <c r="BM136" i="39"/>
  <c r="BL136" i="39"/>
  <c r="BK136" i="39"/>
  <c r="BJ136" i="39"/>
  <c r="BI136" i="39"/>
  <c r="BH136" i="39"/>
  <c r="BG136" i="39"/>
  <c r="BF136" i="39"/>
  <c r="BE136" i="39"/>
  <c r="BD136" i="39"/>
  <c r="BC136" i="39"/>
  <c r="BB136" i="39"/>
  <c r="BA136" i="39"/>
  <c r="AZ136" i="39"/>
  <c r="AY136" i="39"/>
  <c r="AX136" i="39"/>
  <c r="AW136" i="39"/>
  <c r="AV136" i="39"/>
  <c r="AU136" i="39"/>
  <c r="AT136" i="39"/>
  <c r="AS136" i="39"/>
  <c r="AR136" i="39"/>
  <c r="AQ136" i="39"/>
  <c r="AP136" i="39"/>
  <c r="AO136" i="39"/>
  <c r="AN136" i="39"/>
  <c r="AM136" i="39"/>
  <c r="AL136" i="39"/>
  <c r="AK136" i="39"/>
  <c r="AJ136" i="39"/>
  <c r="AI136" i="39"/>
  <c r="AH136" i="39"/>
  <c r="AG136" i="39"/>
  <c r="AF136" i="39"/>
  <c r="AE136" i="39"/>
  <c r="AD136" i="39"/>
  <c r="AC136" i="39"/>
  <c r="AB136" i="39"/>
  <c r="AA136" i="39"/>
  <c r="Z136" i="39"/>
  <c r="Y136" i="39"/>
  <c r="X136" i="39"/>
  <c r="W136" i="39"/>
  <c r="V136" i="39"/>
  <c r="U136" i="39"/>
  <c r="T136" i="39"/>
  <c r="S136" i="39"/>
  <c r="R136" i="39"/>
  <c r="Q136" i="39"/>
  <c r="P136" i="39"/>
  <c r="O136" i="39"/>
  <c r="N136" i="39"/>
  <c r="M136" i="39"/>
  <c r="L136" i="39"/>
  <c r="K136" i="39"/>
  <c r="J136" i="39"/>
  <c r="BQ130" i="39"/>
  <c r="BP130" i="39"/>
  <c r="BO130" i="39"/>
  <c r="BN130" i="39"/>
  <c r="BM130" i="39"/>
  <c r="BL130" i="39"/>
  <c r="BK130" i="39"/>
  <c r="BJ130" i="39"/>
  <c r="BI130" i="39"/>
  <c r="BH130" i="39"/>
  <c r="BG130" i="39"/>
  <c r="BF130" i="39"/>
  <c r="BE130" i="39"/>
  <c r="BD130" i="39"/>
  <c r="BC130" i="39"/>
  <c r="BB130" i="39"/>
  <c r="BA130" i="39"/>
  <c r="AZ130" i="39"/>
  <c r="AY130" i="39"/>
  <c r="AX130" i="39"/>
  <c r="AW130" i="39"/>
  <c r="AV130" i="39"/>
  <c r="AU130" i="39"/>
  <c r="AT130" i="39"/>
  <c r="AS130" i="39"/>
  <c r="AR130" i="39"/>
  <c r="AQ130" i="39"/>
  <c r="AP130" i="39"/>
  <c r="AO130" i="39"/>
  <c r="AN130" i="39"/>
  <c r="AM130" i="39"/>
  <c r="AL130" i="39"/>
  <c r="AK130" i="39"/>
  <c r="AJ130" i="39"/>
  <c r="AI130" i="39"/>
  <c r="AH130" i="39"/>
  <c r="AG130" i="39"/>
  <c r="AF130" i="39"/>
  <c r="AE130" i="39"/>
  <c r="AD130" i="39"/>
  <c r="AC130" i="39"/>
  <c r="AB130" i="39"/>
  <c r="AA130" i="39"/>
  <c r="Z130" i="39"/>
  <c r="Y130" i="39"/>
  <c r="X130" i="39"/>
  <c r="W130" i="39"/>
  <c r="V130" i="39"/>
  <c r="U130" i="39"/>
  <c r="T130" i="39"/>
  <c r="S130" i="39"/>
  <c r="R130" i="39"/>
  <c r="Q130" i="39"/>
  <c r="P130" i="39"/>
  <c r="O130" i="39"/>
  <c r="N130" i="39"/>
  <c r="M130" i="39"/>
  <c r="L130" i="39"/>
  <c r="K130" i="39"/>
  <c r="J130" i="39"/>
  <c r="BQ124" i="39"/>
  <c r="BP124" i="39"/>
  <c r="BO124" i="39"/>
  <c r="BN124" i="39"/>
  <c r="BM124" i="39"/>
  <c r="BL124" i="39"/>
  <c r="BK124" i="39"/>
  <c r="BJ124" i="39"/>
  <c r="BI124" i="39"/>
  <c r="BH124" i="39"/>
  <c r="BG124" i="39"/>
  <c r="BF124" i="39"/>
  <c r="BE124" i="39"/>
  <c r="BD124" i="39"/>
  <c r="BC124" i="39"/>
  <c r="BB124" i="39"/>
  <c r="BA124" i="39"/>
  <c r="AZ124" i="39"/>
  <c r="AY124" i="39"/>
  <c r="AX124" i="39"/>
  <c r="AW124" i="39"/>
  <c r="AV124" i="39"/>
  <c r="AU124" i="39"/>
  <c r="AT124" i="39"/>
  <c r="AS124" i="39"/>
  <c r="AR124" i="39"/>
  <c r="AQ124" i="39"/>
  <c r="AP124" i="39"/>
  <c r="AO124" i="39"/>
  <c r="AN124" i="39"/>
  <c r="AM124" i="39"/>
  <c r="AL124" i="39"/>
  <c r="AK124" i="39"/>
  <c r="AJ124" i="39"/>
  <c r="AI124" i="39"/>
  <c r="AH124" i="39"/>
  <c r="AG124" i="39"/>
  <c r="AF124" i="39"/>
  <c r="AE124" i="39"/>
  <c r="AD124" i="39"/>
  <c r="AC124" i="39"/>
  <c r="AB124" i="39"/>
  <c r="AA124" i="39"/>
  <c r="Z124" i="39"/>
  <c r="Y124" i="39"/>
  <c r="X124" i="39"/>
  <c r="W124" i="39"/>
  <c r="V124" i="39"/>
  <c r="U124" i="39"/>
  <c r="T124" i="39"/>
  <c r="S124" i="39"/>
  <c r="R124" i="39"/>
  <c r="Q124" i="39"/>
  <c r="P124" i="39"/>
  <c r="O124" i="39"/>
  <c r="N124" i="39"/>
  <c r="M124" i="39"/>
  <c r="L124" i="39"/>
  <c r="K124" i="39"/>
  <c r="J124" i="39"/>
  <c r="BQ118" i="39"/>
  <c r="BP118" i="39"/>
  <c r="BO118" i="39"/>
  <c r="BN118" i="39"/>
  <c r="BM118" i="39"/>
  <c r="BL118" i="39"/>
  <c r="BK118" i="39"/>
  <c r="BJ118" i="39"/>
  <c r="BI118" i="39"/>
  <c r="BH118" i="39"/>
  <c r="BG118" i="39"/>
  <c r="BF118" i="39"/>
  <c r="BE118" i="39"/>
  <c r="BD118" i="39"/>
  <c r="BC118" i="39"/>
  <c r="BB118" i="39"/>
  <c r="BA118" i="39"/>
  <c r="AZ118" i="39"/>
  <c r="AY118" i="39"/>
  <c r="AX118" i="39"/>
  <c r="AW118" i="39"/>
  <c r="AV118" i="39"/>
  <c r="AU118" i="39"/>
  <c r="AT118" i="39"/>
  <c r="AS118" i="39"/>
  <c r="AR118" i="39"/>
  <c r="AQ118" i="39"/>
  <c r="AP118" i="39"/>
  <c r="AO118" i="39"/>
  <c r="AN118" i="39"/>
  <c r="AM118" i="39"/>
  <c r="AL118" i="39"/>
  <c r="AK118" i="39"/>
  <c r="AJ118" i="39"/>
  <c r="AI118" i="39"/>
  <c r="AH118" i="39"/>
  <c r="AG118" i="39"/>
  <c r="AF118" i="39"/>
  <c r="AE118" i="39"/>
  <c r="AD118" i="39"/>
  <c r="AC118" i="39"/>
  <c r="AB118" i="39"/>
  <c r="AA118" i="39"/>
  <c r="Z118" i="39"/>
  <c r="Y118" i="39"/>
  <c r="X118" i="39"/>
  <c r="W118" i="39"/>
  <c r="V118" i="39"/>
  <c r="U118" i="39"/>
  <c r="T118" i="39"/>
  <c r="S118" i="39"/>
  <c r="R118" i="39"/>
  <c r="Q118" i="39"/>
  <c r="P118" i="39"/>
  <c r="O118" i="39"/>
  <c r="N118" i="39"/>
  <c r="M118" i="39"/>
  <c r="L118" i="39"/>
  <c r="K118" i="39"/>
  <c r="J118" i="39"/>
  <c r="BQ113" i="39"/>
  <c r="BP113" i="39"/>
  <c r="BO113" i="39"/>
  <c r="BN113" i="39"/>
  <c r="BM113" i="39"/>
  <c r="BL113" i="39"/>
  <c r="BK113" i="39"/>
  <c r="BJ113" i="39"/>
  <c r="BI113" i="39"/>
  <c r="BH113" i="39"/>
  <c r="BG113" i="39"/>
  <c r="BF113" i="39"/>
  <c r="BE113" i="39"/>
  <c r="BD113" i="39"/>
  <c r="BC113" i="39"/>
  <c r="BB113" i="39"/>
  <c r="BA113" i="39"/>
  <c r="AZ113" i="39"/>
  <c r="AY113" i="39"/>
  <c r="AX113" i="39"/>
  <c r="AW113" i="39"/>
  <c r="AV113" i="39"/>
  <c r="AU113" i="39"/>
  <c r="AT113" i="39"/>
  <c r="AS113" i="39"/>
  <c r="AR113" i="39"/>
  <c r="AQ113" i="39"/>
  <c r="AP113" i="39"/>
  <c r="AO113" i="39"/>
  <c r="AN113" i="39"/>
  <c r="AM113" i="39"/>
  <c r="AL113" i="39"/>
  <c r="AK113" i="39"/>
  <c r="AJ113" i="39"/>
  <c r="AI113" i="39"/>
  <c r="AH113" i="39"/>
  <c r="AG113" i="39"/>
  <c r="AF113" i="39"/>
  <c r="AE113" i="39"/>
  <c r="AD113" i="39"/>
  <c r="AC113" i="39"/>
  <c r="AB113" i="39"/>
  <c r="AA113" i="39"/>
  <c r="Z113" i="39"/>
  <c r="Y113" i="39"/>
  <c r="X113" i="39"/>
  <c r="W113" i="39"/>
  <c r="V113" i="39"/>
  <c r="U113" i="39"/>
  <c r="T113" i="39"/>
  <c r="S113" i="39"/>
  <c r="R113" i="39"/>
  <c r="Q113" i="39"/>
  <c r="P113" i="39"/>
  <c r="O113" i="39"/>
  <c r="N113" i="39"/>
  <c r="M113" i="39"/>
  <c r="L113" i="39"/>
  <c r="K113" i="39"/>
  <c r="J113" i="39"/>
  <c r="BQ110" i="39"/>
  <c r="BP110" i="39"/>
  <c r="BO110" i="39"/>
  <c r="BN110" i="39"/>
  <c r="BM110" i="39"/>
  <c r="BL110" i="39"/>
  <c r="BK110" i="39"/>
  <c r="BJ110" i="39"/>
  <c r="BI110" i="39"/>
  <c r="BH110" i="39"/>
  <c r="BG110" i="39"/>
  <c r="BF110" i="39"/>
  <c r="BE110" i="39"/>
  <c r="BD110" i="39"/>
  <c r="BC110" i="39"/>
  <c r="BB110" i="39"/>
  <c r="BA110" i="39"/>
  <c r="AZ110" i="39"/>
  <c r="AY110" i="39"/>
  <c r="AX110" i="39"/>
  <c r="AW110" i="39"/>
  <c r="AV110" i="39"/>
  <c r="AU110" i="39"/>
  <c r="AT110" i="39"/>
  <c r="AS110" i="39"/>
  <c r="AR110" i="39"/>
  <c r="AQ110" i="39"/>
  <c r="AP110" i="39"/>
  <c r="AO110" i="39"/>
  <c r="AN110" i="39"/>
  <c r="AM110" i="39"/>
  <c r="AL110" i="39"/>
  <c r="AK110" i="39"/>
  <c r="AJ110" i="39"/>
  <c r="AI110" i="39"/>
  <c r="AH110" i="39"/>
  <c r="AG110" i="39"/>
  <c r="AF110" i="39"/>
  <c r="AE110" i="39"/>
  <c r="AD110" i="39"/>
  <c r="AC110" i="39"/>
  <c r="AB110" i="39"/>
  <c r="AA110" i="39"/>
  <c r="Z110" i="39"/>
  <c r="Y110" i="39"/>
  <c r="X110" i="39"/>
  <c r="W110" i="39"/>
  <c r="V110" i="39"/>
  <c r="U110" i="39"/>
  <c r="T110" i="39"/>
  <c r="S110" i="39"/>
  <c r="R110" i="39"/>
  <c r="Q110" i="39"/>
  <c r="P110" i="39"/>
  <c r="O110" i="39"/>
  <c r="N110" i="39"/>
  <c r="M110" i="39"/>
  <c r="L110" i="39"/>
  <c r="K110" i="39"/>
  <c r="J110" i="39"/>
  <c r="BQ99" i="39"/>
  <c r="BP99" i="39"/>
  <c r="BO99" i="39"/>
  <c r="BN99" i="39"/>
  <c r="BM99" i="39"/>
  <c r="BL99" i="39"/>
  <c r="BK99" i="39"/>
  <c r="BJ99" i="39"/>
  <c r="BI99" i="39"/>
  <c r="BH99" i="39"/>
  <c r="BG99" i="39"/>
  <c r="BF99" i="39"/>
  <c r="BE99" i="39"/>
  <c r="BD99" i="39"/>
  <c r="BC99" i="39"/>
  <c r="BB99" i="39"/>
  <c r="BA99" i="39"/>
  <c r="AZ99" i="39"/>
  <c r="AY99" i="39"/>
  <c r="AX99" i="39"/>
  <c r="AW99" i="39"/>
  <c r="AV99" i="39"/>
  <c r="AU99" i="39"/>
  <c r="AT99" i="39"/>
  <c r="AS99" i="39"/>
  <c r="AR99" i="39"/>
  <c r="AQ99" i="39"/>
  <c r="AP99" i="39"/>
  <c r="AO99" i="39"/>
  <c r="AN99" i="39"/>
  <c r="AM99" i="39"/>
  <c r="AL99" i="39"/>
  <c r="AK99" i="39"/>
  <c r="AJ99" i="39"/>
  <c r="AI99" i="39"/>
  <c r="AH99" i="39"/>
  <c r="AG99" i="39"/>
  <c r="AF99" i="39"/>
  <c r="AE99" i="39"/>
  <c r="AD99" i="39"/>
  <c r="AC99" i="39"/>
  <c r="AB99" i="39"/>
  <c r="AA99" i="39"/>
  <c r="Z99" i="39"/>
  <c r="Y99" i="39"/>
  <c r="X99" i="39"/>
  <c r="W99" i="39"/>
  <c r="V99" i="39"/>
  <c r="U99" i="39"/>
  <c r="T99" i="39"/>
  <c r="S99" i="39"/>
  <c r="R99" i="39"/>
  <c r="Q99" i="39"/>
  <c r="P99" i="39"/>
  <c r="O99" i="39"/>
  <c r="N99" i="39"/>
  <c r="M99" i="39"/>
  <c r="L99" i="39"/>
  <c r="K99" i="39"/>
  <c r="J99" i="39"/>
  <c r="BQ96" i="39"/>
  <c r="BP96" i="39"/>
  <c r="BO96" i="39"/>
  <c r="BN96" i="39"/>
  <c r="BM96" i="39"/>
  <c r="BL96" i="39"/>
  <c r="BK96" i="39"/>
  <c r="BJ96" i="39"/>
  <c r="BI96" i="39"/>
  <c r="BH96" i="39"/>
  <c r="BG96" i="39"/>
  <c r="BF96" i="39"/>
  <c r="BE96" i="39"/>
  <c r="BD96" i="39"/>
  <c r="BC96" i="39"/>
  <c r="BB96" i="39"/>
  <c r="BA96" i="39"/>
  <c r="AZ96" i="39"/>
  <c r="AY96" i="39"/>
  <c r="AX96" i="39"/>
  <c r="AW96" i="39"/>
  <c r="AV96" i="39"/>
  <c r="AU96" i="39"/>
  <c r="AT96" i="39"/>
  <c r="AS96" i="39"/>
  <c r="AR96" i="39"/>
  <c r="AQ96" i="39"/>
  <c r="AP96" i="39"/>
  <c r="AO96" i="39"/>
  <c r="AN96" i="39"/>
  <c r="AM96" i="39"/>
  <c r="AL96" i="39"/>
  <c r="AK96" i="39"/>
  <c r="AJ96" i="39"/>
  <c r="AI96" i="39"/>
  <c r="AH96" i="39"/>
  <c r="AG96" i="39"/>
  <c r="AF96" i="39"/>
  <c r="AE96" i="39"/>
  <c r="AD96" i="39"/>
  <c r="AC96" i="39"/>
  <c r="AB96" i="39"/>
  <c r="AA96" i="39"/>
  <c r="Z96" i="39"/>
  <c r="Y96" i="39"/>
  <c r="X96" i="39"/>
  <c r="W96" i="39"/>
  <c r="V96" i="39"/>
  <c r="U96" i="39"/>
  <c r="T96" i="39"/>
  <c r="S96" i="39"/>
  <c r="R96" i="39"/>
  <c r="Q96" i="39"/>
  <c r="P96" i="39"/>
  <c r="O96" i="39"/>
  <c r="N96" i="39"/>
  <c r="M96" i="39"/>
  <c r="L96" i="39"/>
  <c r="K96" i="39"/>
  <c r="J96" i="39"/>
  <c r="BQ94" i="39"/>
  <c r="BP94" i="39"/>
  <c r="BO94" i="39"/>
  <c r="BN94" i="39"/>
  <c r="BM94" i="39"/>
  <c r="BL94" i="39"/>
  <c r="BK94" i="39"/>
  <c r="BJ94" i="39"/>
  <c r="BI94" i="39"/>
  <c r="BH94" i="39"/>
  <c r="BG94" i="39"/>
  <c r="BF94" i="39"/>
  <c r="BE94" i="39"/>
  <c r="BD94" i="39"/>
  <c r="BC94" i="39"/>
  <c r="BB94" i="39"/>
  <c r="BA94" i="39"/>
  <c r="AZ94" i="39"/>
  <c r="AY94" i="39"/>
  <c r="AX94" i="39"/>
  <c r="AW94" i="39"/>
  <c r="AV94" i="39"/>
  <c r="AU94" i="39"/>
  <c r="AT94" i="39"/>
  <c r="AS94" i="39"/>
  <c r="AR94" i="39"/>
  <c r="AQ94" i="39"/>
  <c r="AP94" i="39"/>
  <c r="AO94" i="39"/>
  <c r="AN94" i="39"/>
  <c r="AM94" i="39"/>
  <c r="AL94" i="39"/>
  <c r="AK94" i="39"/>
  <c r="AJ94" i="39"/>
  <c r="AI94" i="39"/>
  <c r="AH94" i="39"/>
  <c r="AG94" i="39"/>
  <c r="AF94" i="39"/>
  <c r="AE94" i="39"/>
  <c r="AD94" i="39"/>
  <c r="AC94" i="39"/>
  <c r="AB94" i="39"/>
  <c r="AA94" i="39"/>
  <c r="Z94" i="39"/>
  <c r="Y94" i="39"/>
  <c r="X94" i="39"/>
  <c r="W94" i="39"/>
  <c r="V94" i="39"/>
  <c r="U94" i="39"/>
  <c r="T94" i="39"/>
  <c r="S94" i="39"/>
  <c r="R94" i="39"/>
  <c r="Q94" i="39"/>
  <c r="P94" i="39"/>
  <c r="O94" i="39"/>
  <c r="N94" i="39"/>
  <c r="M94" i="39"/>
  <c r="L94" i="39"/>
  <c r="K94" i="39"/>
  <c r="J94" i="39"/>
  <c r="BQ85" i="39"/>
  <c r="BP85" i="39"/>
  <c r="BO85" i="39"/>
  <c r="BN85" i="39"/>
  <c r="BM85" i="39"/>
  <c r="BL85" i="39"/>
  <c r="BK85" i="39"/>
  <c r="BJ85" i="39"/>
  <c r="BI85" i="39"/>
  <c r="BH85" i="39"/>
  <c r="BG85" i="39"/>
  <c r="BF85" i="39"/>
  <c r="BE85" i="39"/>
  <c r="BD85" i="39"/>
  <c r="BC85" i="39"/>
  <c r="BB85" i="39"/>
  <c r="BA85" i="39"/>
  <c r="AZ85" i="39"/>
  <c r="AY85" i="39"/>
  <c r="AX85" i="39"/>
  <c r="AW85" i="39"/>
  <c r="AV85" i="39"/>
  <c r="AU85" i="39"/>
  <c r="AT85" i="39"/>
  <c r="AS85" i="39"/>
  <c r="AR85" i="39"/>
  <c r="AQ85" i="39"/>
  <c r="AP85" i="39"/>
  <c r="AO85" i="39"/>
  <c r="AN85" i="39"/>
  <c r="AM85" i="39"/>
  <c r="AL85" i="39"/>
  <c r="AK85" i="39"/>
  <c r="AJ85" i="39"/>
  <c r="AI85" i="39"/>
  <c r="AH85" i="39"/>
  <c r="AG85" i="39"/>
  <c r="AF85" i="39"/>
  <c r="AE85" i="39"/>
  <c r="AD85" i="39"/>
  <c r="AC85" i="39"/>
  <c r="AB85" i="39"/>
  <c r="AA85" i="39"/>
  <c r="Z85" i="39"/>
  <c r="Y85" i="39"/>
  <c r="X85" i="39"/>
  <c r="W85" i="39"/>
  <c r="V85" i="39"/>
  <c r="U85" i="39"/>
  <c r="T85" i="39"/>
  <c r="S85" i="39"/>
  <c r="R85" i="39"/>
  <c r="Q85" i="39"/>
  <c r="P85" i="39"/>
  <c r="O85" i="39"/>
  <c r="N85" i="39"/>
  <c r="M85" i="39"/>
  <c r="L85" i="39"/>
  <c r="K85" i="39"/>
  <c r="J85" i="39"/>
  <c r="BQ79" i="39"/>
  <c r="BP79" i="39"/>
  <c r="BO79" i="39"/>
  <c r="BN79" i="39"/>
  <c r="BM79" i="39"/>
  <c r="BL79" i="39"/>
  <c r="BK79" i="39"/>
  <c r="BJ79" i="39"/>
  <c r="BI79" i="39"/>
  <c r="BH79" i="39"/>
  <c r="BG79" i="39"/>
  <c r="BF79" i="39"/>
  <c r="BE79" i="39"/>
  <c r="BD79" i="39"/>
  <c r="BC79" i="39"/>
  <c r="BB79" i="39"/>
  <c r="BA79" i="39"/>
  <c r="AZ79" i="39"/>
  <c r="AY79" i="39"/>
  <c r="AX79" i="39"/>
  <c r="AW79" i="39"/>
  <c r="AV79" i="39"/>
  <c r="AU79" i="39"/>
  <c r="AT79" i="39"/>
  <c r="AS79" i="39"/>
  <c r="AR79" i="39"/>
  <c r="AQ79" i="39"/>
  <c r="AP79" i="39"/>
  <c r="AO79" i="39"/>
  <c r="AN79" i="39"/>
  <c r="AM79" i="39"/>
  <c r="AL79" i="39"/>
  <c r="AK79" i="39"/>
  <c r="AJ79" i="39"/>
  <c r="AI79" i="39"/>
  <c r="AH79" i="39"/>
  <c r="AG79" i="39"/>
  <c r="AF79" i="39"/>
  <c r="AE79" i="39"/>
  <c r="AD79" i="39"/>
  <c r="AC79" i="39"/>
  <c r="AB79" i="39"/>
  <c r="AA79" i="39"/>
  <c r="Z79" i="39"/>
  <c r="Y79" i="39"/>
  <c r="X79" i="39"/>
  <c r="W79" i="39"/>
  <c r="V79" i="39"/>
  <c r="U79" i="39"/>
  <c r="T79" i="39"/>
  <c r="S79" i="39"/>
  <c r="R79" i="39"/>
  <c r="Q79" i="39"/>
  <c r="P79" i="39"/>
  <c r="O79" i="39"/>
  <c r="N79" i="39"/>
  <c r="M79" i="39"/>
  <c r="L79" i="39"/>
  <c r="K79" i="39"/>
  <c r="J79" i="39"/>
  <c r="BQ78" i="39"/>
  <c r="BP78" i="39"/>
  <c r="BO78" i="39"/>
  <c r="BN78" i="39"/>
  <c r="BM78" i="39"/>
  <c r="BL78" i="39"/>
  <c r="BK78" i="39"/>
  <c r="BJ78" i="39"/>
  <c r="BI78" i="39"/>
  <c r="BH78" i="39"/>
  <c r="BG78" i="39"/>
  <c r="BF78" i="39"/>
  <c r="BE78" i="39"/>
  <c r="BD78" i="39"/>
  <c r="BC78" i="39"/>
  <c r="BB78" i="39"/>
  <c r="BA78" i="39"/>
  <c r="AZ78" i="39"/>
  <c r="AY78" i="39"/>
  <c r="AX78" i="39"/>
  <c r="AW78" i="39"/>
  <c r="AV78" i="39"/>
  <c r="AU78" i="39"/>
  <c r="AT78" i="39"/>
  <c r="AS78" i="39"/>
  <c r="AR78" i="39"/>
  <c r="AQ78" i="39"/>
  <c r="AP78" i="39"/>
  <c r="AO78" i="39"/>
  <c r="AN78" i="39"/>
  <c r="AM78" i="39"/>
  <c r="AL78" i="39"/>
  <c r="AK78" i="39"/>
  <c r="AJ78" i="39"/>
  <c r="AI78" i="39"/>
  <c r="AH78" i="39"/>
  <c r="AG78" i="39"/>
  <c r="AF78" i="39"/>
  <c r="AE78" i="39"/>
  <c r="AD78" i="39"/>
  <c r="AC78" i="39"/>
  <c r="AB78" i="39"/>
  <c r="AA78" i="39"/>
  <c r="Z78" i="39"/>
  <c r="Y78" i="39"/>
  <c r="X78" i="39"/>
  <c r="W78" i="39"/>
  <c r="V78" i="39"/>
  <c r="U78" i="39"/>
  <c r="T78" i="39"/>
  <c r="S78" i="39"/>
  <c r="R78" i="39"/>
  <c r="Q78" i="39"/>
  <c r="P78" i="39"/>
  <c r="O78" i="39"/>
  <c r="N78" i="39"/>
  <c r="M78" i="39"/>
  <c r="L78" i="39"/>
  <c r="K78" i="39"/>
  <c r="J78" i="39"/>
  <c r="BQ72" i="39"/>
  <c r="BP72" i="39"/>
  <c r="BO72" i="39"/>
  <c r="BN72" i="39"/>
  <c r="BM72" i="39"/>
  <c r="BL72" i="39"/>
  <c r="BK72" i="39"/>
  <c r="BJ72" i="39"/>
  <c r="BI72" i="39"/>
  <c r="BH72" i="39"/>
  <c r="BG72" i="39"/>
  <c r="BF72" i="39"/>
  <c r="BE72" i="39"/>
  <c r="BD72" i="39"/>
  <c r="BC72" i="39"/>
  <c r="BB72" i="39"/>
  <c r="BA72" i="39"/>
  <c r="AZ72" i="39"/>
  <c r="AY72" i="39"/>
  <c r="AX72"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BQ66" i="39"/>
  <c r="BP66" i="39"/>
  <c r="BO66" i="39"/>
  <c r="BN66" i="39"/>
  <c r="BM66" i="39"/>
  <c r="BL66" i="39"/>
  <c r="BK66" i="39"/>
  <c r="BJ66" i="39"/>
  <c r="BI66" i="39"/>
  <c r="BH66" i="39"/>
  <c r="BG66" i="39"/>
  <c r="BF66" i="39"/>
  <c r="BE66" i="39"/>
  <c r="BD66" i="39"/>
  <c r="BC66" i="39"/>
  <c r="BB66" i="39"/>
  <c r="BA66" i="39"/>
  <c r="AZ66" i="39"/>
  <c r="AY66" i="39"/>
  <c r="AX66"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BQ65" i="39"/>
  <c r="BP65" i="39"/>
  <c r="BO65" i="39"/>
  <c r="BN65" i="39"/>
  <c r="BM65" i="39"/>
  <c r="BL65" i="39"/>
  <c r="BK65" i="39"/>
  <c r="BJ65" i="39"/>
  <c r="BI65" i="39"/>
  <c r="BH65" i="39"/>
  <c r="BG65" i="39"/>
  <c r="BF65" i="39"/>
  <c r="BE65" i="39"/>
  <c r="BD65" i="39"/>
  <c r="BC65" i="39"/>
  <c r="BB65" i="39"/>
  <c r="BA65" i="39"/>
  <c r="AZ65" i="39"/>
  <c r="AY65" i="39"/>
  <c r="AX65" i="39"/>
  <c r="AW65" i="39"/>
  <c r="AV65" i="39"/>
  <c r="AU65" i="39"/>
  <c r="AT65" i="39"/>
  <c r="AS65" i="39"/>
  <c r="AR65" i="39"/>
  <c r="AQ65" i="39"/>
  <c r="AP65" i="39"/>
  <c r="AO65" i="39"/>
  <c r="AN65" i="39"/>
  <c r="AM65" i="39"/>
  <c r="AL65" i="39"/>
  <c r="AK65" i="39"/>
  <c r="AJ65" i="39"/>
  <c r="AI65" i="39"/>
  <c r="AH65" i="39"/>
  <c r="AG65" i="39"/>
  <c r="AF65" i="39"/>
  <c r="AE65" i="39"/>
  <c r="AD65" i="39"/>
  <c r="AC65" i="39"/>
  <c r="AB65" i="39"/>
  <c r="AA65" i="39"/>
  <c r="Z65" i="39"/>
  <c r="Y65" i="39"/>
  <c r="X65" i="39"/>
  <c r="W65" i="39"/>
  <c r="V65" i="39"/>
  <c r="U65" i="39"/>
  <c r="T65" i="39"/>
  <c r="S65" i="39"/>
  <c r="R65" i="39"/>
  <c r="Q65" i="39"/>
  <c r="P65" i="39"/>
  <c r="O65" i="39"/>
  <c r="N65" i="39"/>
  <c r="M65" i="39"/>
  <c r="L65" i="39"/>
  <c r="K65" i="39"/>
  <c r="J65" i="39"/>
  <c r="BQ59" i="39"/>
  <c r="BP59" i="39"/>
  <c r="BO59" i="39"/>
  <c r="BN59" i="39"/>
  <c r="BM59" i="39"/>
  <c r="BL59" i="39"/>
  <c r="BK59" i="39"/>
  <c r="BJ59" i="39"/>
  <c r="BI59" i="39"/>
  <c r="BH59" i="39"/>
  <c r="BG59" i="39"/>
  <c r="BF59" i="39"/>
  <c r="BE59" i="39"/>
  <c r="BD59" i="39"/>
  <c r="BC59" i="39"/>
  <c r="BB59" i="39"/>
  <c r="BA59" i="39"/>
  <c r="AZ59" i="39"/>
  <c r="AY59" i="39"/>
  <c r="AX59" i="39"/>
  <c r="AW59" i="39"/>
  <c r="AV59" i="39"/>
  <c r="AU59" i="39"/>
  <c r="AT59" i="39"/>
  <c r="AS59" i="39"/>
  <c r="AR59" i="39"/>
  <c r="AQ59" i="39"/>
  <c r="AP59" i="39"/>
  <c r="AO59" i="39"/>
  <c r="AN59" i="39"/>
  <c r="AM59" i="39"/>
  <c r="AL59" i="39"/>
  <c r="AK59" i="39"/>
  <c r="AJ59" i="39"/>
  <c r="AI59" i="39"/>
  <c r="AH59" i="39"/>
  <c r="AG59" i="39"/>
  <c r="AF59" i="39"/>
  <c r="AE59" i="39"/>
  <c r="AD59" i="39"/>
  <c r="AC59" i="39"/>
  <c r="AB59" i="39"/>
  <c r="AA59" i="39"/>
  <c r="Z59" i="39"/>
  <c r="Y59" i="39"/>
  <c r="X59" i="39"/>
  <c r="W59" i="39"/>
  <c r="V59" i="39"/>
  <c r="U59" i="39"/>
  <c r="T59" i="39"/>
  <c r="S59" i="39"/>
  <c r="R59" i="39"/>
  <c r="Q59" i="39"/>
  <c r="P59" i="39"/>
  <c r="O59" i="39"/>
  <c r="N59" i="39"/>
  <c r="M59" i="39"/>
  <c r="L59" i="39"/>
  <c r="K59" i="39"/>
  <c r="J59" i="39"/>
  <c r="BQ53" i="39"/>
  <c r="BP53" i="39"/>
  <c r="BO53" i="39"/>
  <c r="BN53" i="39"/>
  <c r="BM53" i="39"/>
  <c r="BL53" i="39"/>
  <c r="BK53" i="39"/>
  <c r="BJ53" i="39"/>
  <c r="BI53" i="39"/>
  <c r="BH53" i="39"/>
  <c r="BG53" i="39"/>
  <c r="BF53" i="39"/>
  <c r="BE53" i="39"/>
  <c r="BD53" i="39"/>
  <c r="BC53" i="39"/>
  <c r="BB53" i="39"/>
  <c r="BA53" i="39"/>
  <c r="AZ53" i="39"/>
  <c r="AY53" i="39"/>
  <c r="AX53"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BQ52" i="39"/>
  <c r="BP52" i="39"/>
  <c r="BO52" i="39"/>
  <c r="BN52" i="39"/>
  <c r="BM52" i="39"/>
  <c r="BL52" i="39"/>
  <c r="BK52" i="39"/>
  <c r="BJ52" i="39"/>
  <c r="BI52" i="39"/>
  <c r="BH52" i="39"/>
  <c r="BG52" i="39"/>
  <c r="BF52" i="39"/>
  <c r="BE52" i="39"/>
  <c r="BD52" i="39"/>
  <c r="BC52" i="39"/>
  <c r="BB52" i="39"/>
  <c r="BA52" i="39"/>
  <c r="AZ52" i="39"/>
  <c r="AY52" i="39"/>
  <c r="AX52"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BQ46" i="39"/>
  <c r="BP46" i="39"/>
  <c r="BO46" i="39"/>
  <c r="BN46" i="39"/>
  <c r="BM46" i="39"/>
  <c r="BL46" i="39"/>
  <c r="BK46" i="39"/>
  <c r="BJ46" i="39"/>
  <c r="BI46" i="39"/>
  <c r="BH46" i="39"/>
  <c r="BG46" i="39"/>
  <c r="BF46" i="39"/>
  <c r="BE46" i="39"/>
  <c r="BD46" i="39"/>
  <c r="BC46" i="39"/>
  <c r="BB46" i="39"/>
  <c r="BA46" i="39"/>
  <c r="AZ46" i="39"/>
  <c r="AY46" i="39"/>
  <c r="AX46" i="39"/>
  <c r="AW46" i="39"/>
  <c r="AV46" i="39"/>
  <c r="AU46" i="39"/>
  <c r="AT46" i="39"/>
  <c r="AS46" i="39"/>
  <c r="AR46" i="39"/>
  <c r="AQ46" i="39"/>
  <c r="AP46" i="39"/>
  <c r="AO46" i="39"/>
  <c r="AN46" i="39"/>
  <c r="AM46" i="39"/>
  <c r="AL46" i="39"/>
  <c r="AK46" i="39"/>
  <c r="AJ46" i="39"/>
  <c r="AI46" i="39"/>
  <c r="AH46" i="39"/>
  <c r="AG46" i="39"/>
  <c r="AF46" i="39"/>
  <c r="AE46" i="39"/>
  <c r="AD46" i="39"/>
  <c r="AC46" i="39"/>
  <c r="AB46" i="39"/>
  <c r="AA46" i="39"/>
  <c r="Z46" i="39"/>
  <c r="Y46" i="39"/>
  <c r="X46" i="39"/>
  <c r="W46" i="39"/>
  <c r="V46" i="39"/>
  <c r="U46" i="39"/>
  <c r="T46" i="39"/>
  <c r="S46" i="39"/>
  <c r="R46" i="39"/>
  <c r="Q46" i="39"/>
  <c r="P46" i="39"/>
  <c r="O46" i="39"/>
  <c r="N46" i="39"/>
  <c r="M46" i="39"/>
  <c r="L46" i="39"/>
  <c r="K46" i="39"/>
  <c r="J46" i="39"/>
  <c r="BQ40" i="39"/>
  <c r="BP40" i="39"/>
  <c r="BO40" i="39"/>
  <c r="BN40" i="39"/>
  <c r="BM40" i="39"/>
  <c r="BL40" i="39"/>
  <c r="BK40" i="39"/>
  <c r="BJ40" i="39"/>
  <c r="BI40" i="39"/>
  <c r="BH40" i="39"/>
  <c r="BG40" i="39"/>
  <c r="BF40" i="39"/>
  <c r="BE40" i="39"/>
  <c r="BD40" i="39"/>
  <c r="BC40" i="39"/>
  <c r="BB40" i="39"/>
  <c r="BA40" i="39"/>
  <c r="AZ40" i="39"/>
  <c r="AY40" i="39"/>
  <c r="AX40"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BQ34" i="39"/>
  <c r="BP34" i="39"/>
  <c r="BO34" i="39"/>
  <c r="BN34" i="39"/>
  <c r="BM34" i="39"/>
  <c r="BL34" i="39"/>
  <c r="BK34" i="39"/>
  <c r="BJ34" i="39"/>
  <c r="BI34" i="39"/>
  <c r="BH34" i="39"/>
  <c r="BG34" i="39"/>
  <c r="BF34" i="39"/>
  <c r="BE34" i="39"/>
  <c r="BD34" i="39"/>
  <c r="BC34" i="39"/>
  <c r="BB34" i="39"/>
  <c r="BA34" i="39"/>
  <c r="AZ34" i="39"/>
  <c r="AY34" i="39"/>
  <c r="AX34" i="39"/>
  <c r="AW34" i="39"/>
  <c r="AV34" i="39"/>
  <c r="AU34" i="39"/>
  <c r="AT34" i="39"/>
  <c r="AS34" i="39"/>
  <c r="AR34" i="39"/>
  <c r="AQ34" i="39"/>
  <c r="AP34" i="39"/>
  <c r="AO34" i="39"/>
  <c r="AN34" i="39"/>
  <c r="AM34" i="39"/>
  <c r="AL34" i="39"/>
  <c r="AK34" i="39"/>
  <c r="AJ34" i="39"/>
  <c r="AI34" i="39"/>
  <c r="AH34" i="39"/>
  <c r="AG34" i="39"/>
  <c r="AF34" i="39"/>
  <c r="AE34" i="39"/>
  <c r="AD34" i="39"/>
  <c r="AC34" i="39"/>
  <c r="AB34" i="39"/>
  <c r="AA34" i="39"/>
  <c r="Z34" i="39"/>
  <c r="Y34" i="39"/>
  <c r="X34" i="39"/>
  <c r="W34" i="39"/>
  <c r="V34" i="39"/>
  <c r="U34" i="39"/>
  <c r="T34" i="39"/>
  <c r="S34" i="39"/>
  <c r="R34" i="39"/>
  <c r="Q34" i="39"/>
  <c r="P34" i="39"/>
  <c r="O34" i="39"/>
  <c r="N34" i="39"/>
  <c r="M34" i="39"/>
  <c r="L34" i="39"/>
  <c r="K34" i="39"/>
  <c r="J34" i="39"/>
  <c r="BQ29" i="39"/>
  <c r="BP29" i="39"/>
  <c r="BO29" i="39"/>
  <c r="BN29" i="39"/>
  <c r="BM29" i="39"/>
  <c r="BL29" i="39"/>
  <c r="BK29" i="39"/>
  <c r="BJ29" i="39"/>
  <c r="BI29" i="39"/>
  <c r="BH29" i="39"/>
  <c r="BG29" i="39"/>
  <c r="BF29" i="39"/>
  <c r="BE29" i="39"/>
  <c r="BD29" i="39"/>
  <c r="BC29" i="39"/>
  <c r="BB29" i="39"/>
  <c r="BA29" i="39"/>
  <c r="AZ29" i="39"/>
  <c r="AY29" i="39"/>
  <c r="AX29"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BQ26" i="39"/>
  <c r="BP26" i="39"/>
  <c r="BO26" i="39"/>
  <c r="BN26" i="39"/>
  <c r="BM26" i="39"/>
  <c r="BL26" i="39"/>
  <c r="BK26" i="39"/>
  <c r="BJ26" i="39"/>
  <c r="BI26" i="39"/>
  <c r="BH26" i="39"/>
  <c r="BG26" i="39"/>
  <c r="BF26" i="39"/>
  <c r="BE26" i="39"/>
  <c r="BD26" i="39"/>
  <c r="BC26" i="39"/>
  <c r="BB26" i="39"/>
  <c r="BA26" i="39"/>
  <c r="AZ26" i="39"/>
  <c r="AY26" i="39"/>
  <c r="AX26"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BQ15" i="39"/>
  <c r="BP15" i="39"/>
  <c r="BO15" i="39"/>
  <c r="BN15" i="39"/>
  <c r="BM15" i="39"/>
  <c r="BL15" i="39"/>
  <c r="BK15" i="39"/>
  <c r="BJ15" i="39"/>
  <c r="BI15" i="39"/>
  <c r="BH15" i="39"/>
  <c r="BG15" i="39"/>
  <c r="BF15" i="39"/>
  <c r="BE15" i="39"/>
  <c r="BD15" i="39"/>
  <c r="BC15" i="39"/>
  <c r="BB15" i="39"/>
  <c r="BA15" i="39"/>
  <c r="AZ15" i="39"/>
  <c r="AY15" i="39"/>
  <c r="AX15" i="39"/>
  <c r="AW15" i="39"/>
  <c r="AV15" i="39"/>
  <c r="AU15" i="39"/>
  <c r="AT15" i="39"/>
  <c r="AS15" i="39"/>
  <c r="AR15" i="39"/>
  <c r="AQ15" i="39"/>
  <c r="AP15" i="39"/>
  <c r="AO15" i="39"/>
  <c r="AN15" i="39"/>
  <c r="AM15" i="39"/>
  <c r="AL15" i="39"/>
  <c r="AK15" i="39"/>
  <c r="AJ15" i="39"/>
  <c r="AI15" i="39"/>
  <c r="AH15" i="39"/>
  <c r="AG15" i="39"/>
  <c r="AF15" i="39"/>
  <c r="AE15" i="39"/>
  <c r="AD15" i="39"/>
  <c r="AC15" i="39"/>
  <c r="AB15" i="39"/>
  <c r="AA15" i="39"/>
  <c r="Z15" i="39"/>
  <c r="Y15" i="39"/>
  <c r="X15" i="39"/>
  <c r="W15" i="39"/>
  <c r="V15" i="39"/>
  <c r="U15" i="39"/>
  <c r="T15" i="39"/>
  <c r="S15" i="39"/>
  <c r="R15" i="39"/>
  <c r="Q15" i="39"/>
  <c r="P15" i="39"/>
  <c r="O15" i="39"/>
  <c r="N15" i="39"/>
  <c r="M15" i="39"/>
  <c r="L15" i="39"/>
  <c r="K15" i="39"/>
  <c r="J15" i="39"/>
  <c r="BQ12" i="39"/>
  <c r="BP12" i="39"/>
  <c r="BO12" i="39"/>
  <c r="BN12" i="39"/>
  <c r="BM12" i="39"/>
  <c r="BL12" i="39"/>
  <c r="BK12" i="39"/>
  <c r="BJ12" i="39"/>
  <c r="BI12" i="39"/>
  <c r="BH12" i="39"/>
  <c r="BG12" i="39"/>
  <c r="BF12" i="39"/>
  <c r="BE12" i="39"/>
  <c r="BD12" i="39"/>
  <c r="BC12" i="39"/>
  <c r="BB12" i="39"/>
  <c r="BA12" i="39"/>
  <c r="AZ12" i="39"/>
  <c r="AY12" i="39"/>
  <c r="AX12" i="39"/>
  <c r="AW12" i="39"/>
  <c r="AV12" i="39"/>
  <c r="AU12" i="39"/>
  <c r="AT12" i="39"/>
  <c r="AS12" i="39"/>
  <c r="AR12" i="39"/>
  <c r="AQ12" i="39"/>
  <c r="AP12" i="39"/>
  <c r="AO12" i="39"/>
  <c r="AN12" i="39"/>
  <c r="AM12" i="39"/>
  <c r="AL12" i="39"/>
  <c r="AK12" i="39"/>
  <c r="AJ12" i="39"/>
  <c r="AI12" i="39"/>
  <c r="AH12" i="39"/>
  <c r="AG12" i="39"/>
  <c r="AF12" i="39"/>
  <c r="AE12" i="39"/>
  <c r="AD12" i="39"/>
  <c r="AC12" i="39"/>
  <c r="AB12" i="39"/>
  <c r="AA12" i="39"/>
  <c r="Z12" i="39"/>
  <c r="Y12" i="39"/>
  <c r="X12" i="39"/>
  <c r="W12" i="39"/>
  <c r="V12" i="39"/>
  <c r="U12" i="39"/>
  <c r="T12" i="39"/>
  <c r="S12" i="39"/>
  <c r="R12" i="39"/>
  <c r="Q12" i="39"/>
  <c r="P12" i="39"/>
  <c r="O12" i="39"/>
  <c r="N12" i="39"/>
  <c r="M12" i="39"/>
  <c r="L12" i="39"/>
  <c r="K12" i="39"/>
  <c r="J12" i="39"/>
  <c r="B12" i="39"/>
  <c r="B11" i="39"/>
  <c r="BQ10" i="39"/>
  <c r="BP10" i="39"/>
  <c r="BO10" i="39"/>
  <c r="BN10" i="39"/>
  <c r="BM10" i="39"/>
  <c r="BL10" i="39"/>
  <c r="BK10" i="39"/>
  <c r="BJ10" i="39"/>
  <c r="BI10" i="39"/>
  <c r="BH10" i="39"/>
  <c r="BG10" i="39"/>
  <c r="BF10" i="39"/>
  <c r="BE10" i="39"/>
  <c r="BD10" i="39"/>
  <c r="BC10" i="39"/>
  <c r="BB10" i="39"/>
  <c r="BA10" i="39"/>
  <c r="AZ10" i="39"/>
  <c r="AY10" i="39"/>
  <c r="AX10" i="39"/>
  <c r="AW10" i="39"/>
  <c r="AV10" i="39"/>
  <c r="AU10" i="39"/>
  <c r="AT10" i="39"/>
  <c r="AS10" i="39"/>
  <c r="AR10" i="39"/>
  <c r="AQ10" i="39"/>
  <c r="AP10" i="39"/>
  <c r="AO10" i="39"/>
  <c r="AN10" i="39"/>
  <c r="AM10" i="39"/>
  <c r="AL10" i="39"/>
  <c r="AK10" i="39"/>
  <c r="AJ10" i="39"/>
  <c r="AI10" i="39"/>
  <c r="AH10" i="39"/>
  <c r="AG10" i="39"/>
  <c r="AF10" i="39"/>
  <c r="AE10" i="39"/>
  <c r="AD10" i="39"/>
  <c r="AC10" i="39"/>
  <c r="AB10" i="39"/>
  <c r="AA10" i="39"/>
  <c r="Z10" i="39"/>
  <c r="Y10" i="39"/>
  <c r="X10" i="39"/>
  <c r="W10" i="39"/>
  <c r="V10" i="39"/>
  <c r="U10" i="39"/>
  <c r="T10" i="39"/>
  <c r="S10" i="39"/>
  <c r="R10" i="39"/>
  <c r="Q10" i="39"/>
  <c r="P10" i="39"/>
  <c r="O10" i="39"/>
  <c r="N10" i="39"/>
  <c r="M10" i="39"/>
  <c r="L10" i="39"/>
  <c r="K10" i="39"/>
  <c r="J10" i="39"/>
  <c r="B10" i="39"/>
  <c r="B9" i="39"/>
  <c r="J8" i="39"/>
  <c r="B8" i="39"/>
  <c r="B7" i="39"/>
  <c r="B6" i="39"/>
  <c r="BQ5" i="39"/>
  <c r="BP5" i="39"/>
  <c r="BO5" i="39"/>
  <c r="BN5" i="39"/>
  <c r="BM5" i="39"/>
  <c r="BL5" i="39"/>
  <c r="BK5" i="39"/>
  <c r="BJ5" i="39"/>
  <c r="BI5" i="39"/>
  <c r="BH5" i="39"/>
  <c r="BG5" i="39"/>
  <c r="BF5" i="39"/>
  <c r="BE5" i="39"/>
  <c r="BD5" i="39"/>
  <c r="BC5" i="39"/>
  <c r="BB5" i="39"/>
  <c r="BA5" i="39"/>
  <c r="AZ5" i="39"/>
  <c r="AY5" i="39"/>
  <c r="AX5"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Q5" i="39"/>
  <c r="P5" i="39"/>
  <c r="O5" i="39"/>
  <c r="N5" i="39"/>
  <c r="M5" i="39"/>
  <c r="L5" i="39"/>
  <c r="K5" i="39"/>
  <c r="J5" i="39"/>
  <c r="BQ3" i="39"/>
  <c r="BP3" i="39"/>
  <c r="BO3" i="39"/>
  <c r="BN3" i="39"/>
  <c r="BM3" i="39"/>
  <c r="BL3" i="39"/>
  <c r="BK3" i="39"/>
  <c r="BJ3" i="39"/>
  <c r="BI3" i="39"/>
  <c r="BH3" i="39"/>
  <c r="BG3" i="39"/>
  <c r="BF3" i="39"/>
  <c r="BE3" i="39"/>
  <c r="BD3" i="39"/>
  <c r="BC3" i="39"/>
  <c r="BB3" i="39"/>
  <c r="BA3" i="39"/>
  <c r="AZ3" i="39"/>
  <c r="AY3" i="39"/>
  <c r="AX3" i="39"/>
  <c r="AW3" i="39"/>
  <c r="AV3" i="39"/>
  <c r="AU3" i="39"/>
  <c r="AT3" i="39"/>
  <c r="AS3" i="39"/>
  <c r="AR3" i="39"/>
  <c r="AQ3" i="39"/>
  <c r="AP3" i="39"/>
  <c r="AO3" i="39"/>
  <c r="AN3" i="39"/>
  <c r="AM3" i="39"/>
  <c r="AL3" i="39"/>
  <c r="AK3" i="39"/>
  <c r="AJ3" i="39"/>
  <c r="AI3" i="39"/>
  <c r="AH3" i="39"/>
  <c r="AG3" i="39"/>
  <c r="AF3" i="39"/>
  <c r="AE3" i="39"/>
  <c r="AD3" i="39"/>
  <c r="AC3" i="39"/>
  <c r="AB3" i="39"/>
  <c r="AA3" i="39"/>
  <c r="Z3" i="39"/>
  <c r="Y3" i="39"/>
  <c r="X3" i="39"/>
  <c r="W3" i="39"/>
  <c r="V3" i="39"/>
  <c r="U3" i="39"/>
  <c r="T3" i="39"/>
  <c r="S3" i="39"/>
  <c r="R3" i="39"/>
  <c r="Q3" i="39"/>
  <c r="P3" i="39"/>
  <c r="O3" i="39"/>
  <c r="N3" i="39"/>
  <c r="M3" i="39"/>
  <c r="L3" i="39"/>
  <c r="K3" i="39"/>
  <c r="J3" i="39"/>
  <c r="BQ283" i="38"/>
  <c r="BP283" i="38"/>
  <c r="BO283" i="38"/>
  <c r="BN283" i="38"/>
  <c r="BM283" i="38"/>
  <c r="BL283" i="38"/>
  <c r="BK283" i="38"/>
  <c r="BJ283" i="38"/>
  <c r="BI283" i="38"/>
  <c r="BH283" i="38"/>
  <c r="BG283" i="38"/>
  <c r="BF283" i="38"/>
  <c r="BE283" i="38"/>
  <c r="BD283" i="38"/>
  <c r="BC283" i="38"/>
  <c r="BB283" i="38"/>
  <c r="BA283" i="38"/>
  <c r="AZ283" i="38"/>
  <c r="AY283" i="38"/>
  <c r="AX283" i="38"/>
  <c r="AW283" i="38"/>
  <c r="AV283" i="38"/>
  <c r="AU283" i="38"/>
  <c r="AT283" i="38"/>
  <c r="AS283" i="38"/>
  <c r="AR283" i="38"/>
  <c r="AQ283" i="38"/>
  <c r="AP283" i="38"/>
  <c r="AO283" i="38"/>
  <c r="AN283" i="38"/>
  <c r="AM283" i="38"/>
  <c r="AL283" i="38"/>
  <c r="AK283" i="38"/>
  <c r="AJ283" i="38"/>
  <c r="AI283" i="38"/>
  <c r="AH283" i="38"/>
  <c r="AG283" i="38"/>
  <c r="AF283" i="38"/>
  <c r="AE283" i="38"/>
  <c r="AD283" i="38"/>
  <c r="AC283" i="38"/>
  <c r="AB283" i="38"/>
  <c r="AA283" i="38"/>
  <c r="Z283" i="38"/>
  <c r="Y283" i="38"/>
  <c r="X283" i="38"/>
  <c r="W283" i="38"/>
  <c r="V283" i="38"/>
  <c r="U283" i="38"/>
  <c r="T283" i="38"/>
  <c r="S283" i="38"/>
  <c r="R283" i="38"/>
  <c r="Q283" i="38"/>
  <c r="P283" i="38"/>
  <c r="O283" i="38"/>
  <c r="N283" i="38"/>
  <c r="M283" i="38"/>
  <c r="L283" i="38"/>
  <c r="K283" i="38"/>
  <c r="J283" i="38"/>
  <c r="BQ273" i="38"/>
  <c r="BP273" i="38"/>
  <c r="BO273" i="38"/>
  <c r="BN273" i="38"/>
  <c r="BM273" i="38"/>
  <c r="BL273" i="38"/>
  <c r="BK273" i="38"/>
  <c r="BJ273" i="38"/>
  <c r="BI273" i="38"/>
  <c r="BH273" i="38"/>
  <c r="BG273" i="38"/>
  <c r="BF273" i="38"/>
  <c r="BE273" i="38"/>
  <c r="BD273" i="38"/>
  <c r="BC273" i="38"/>
  <c r="BB273" i="38"/>
  <c r="BA273" i="38"/>
  <c r="AZ273" i="38"/>
  <c r="AY273" i="38"/>
  <c r="AX273" i="38"/>
  <c r="AW273" i="38"/>
  <c r="AV273" i="38"/>
  <c r="AU273" i="38"/>
  <c r="AT273" i="38"/>
  <c r="AS273" i="38"/>
  <c r="AR273" i="38"/>
  <c r="AQ273" i="38"/>
  <c r="AP273" i="38"/>
  <c r="AO273" i="38"/>
  <c r="AN273" i="38"/>
  <c r="AM273" i="38"/>
  <c r="AL273" i="38"/>
  <c r="AK273" i="38"/>
  <c r="AJ273" i="38"/>
  <c r="AI273" i="38"/>
  <c r="AH273" i="38"/>
  <c r="AG273" i="38"/>
  <c r="AF273" i="38"/>
  <c r="AE273" i="38"/>
  <c r="AD273" i="38"/>
  <c r="AC273" i="38"/>
  <c r="AB273" i="38"/>
  <c r="AA273" i="38"/>
  <c r="Z273" i="38"/>
  <c r="Y273" i="38"/>
  <c r="X273" i="38"/>
  <c r="W273" i="38"/>
  <c r="V273" i="38"/>
  <c r="U273" i="38"/>
  <c r="T273" i="38"/>
  <c r="S273" i="38"/>
  <c r="R273" i="38"/>
  <c r="Q273" i="38"/>
  <c r="P273" i="38"/>
  <c r="O273" i="38"/>
  <c r="N273" i="38"/>
  <c r="M273" i="38"/>
  <c r="L273" i="38"/>
  <c r="K273" i="38"/>
  <c r="J273" i="38"/>
  <c r="BQ263" i="38"/>
  <c r="BP263" i="38"/>
  <c r="BO263" i="38"/>
  <c r="BN263" i="38"/>
  <c r="BM263" i="38"/>
  <c r="BL263" i="38"/>
  <c r="BK263" i="38"/>
  <c r="BJ263" i="38"/>
  <c r="BI263" i="38"/>
  <c r="BH263" i="38"/>
  <c r="BG263" i="38"/>
  <c r="BF263" i="38"/>
  <c r="BE263" i="38"/>
  <c r="BD263" i="38"/>
  <c r="BC263" i="38"/>
  <c r="BB263" i="38"/>
  <c r="BA263" i="38"/>
  <c r="AZ263" i="38"/>
  <c r="AY263" i="38"/>
  <c r="AX263" i="38"/>
  <c r="AW263" i="38"/>
  <c r="AV263" i="38"/>
  <c r="AU263" i="38"/>
  <c r="AT263" i="38"/>
  <c r="AS263" i="38"/>
  <c r="AR263" i="38"/>
  <c r="AQ263" i="38"/>
  <c r="AP263" i="38"/>
  <c r="AO263" i="38"/>
  <c r="AN263" i="38"/>
  <c r="AM263" i="38"/>
  <c r="AL263" i="38"/>
  <c r="AK263" i="38"/>
  <c r="AJ263" i="38"/>
  <c r="AI263" i="38"/>
  <c r="AH263" i="38"/>
  <c r="AG263" i="38"/>
  <c r="AF263" i="38"/>
  <c r="AE263" i="38"/>
  <c r="AD263" i="38"/>
  <c r="AC263" i="38"/>
  <c r="AB263" i="38"/>
  <c r="AA263" i="38"/>
  <c r="Z263" i="38"/>
  <c r="Y263" i="38"/>
  <c r="X263" i="38"/>
  <c r="W263" i="38"/>
  <c r="V263" i="38"/>
  <c r="U263" i="38"/>
  <c r="T263" i="38"/>
  <c r="S263" i="38"/>
  <c r="R263" i="38"/>
  <c r="Q263" i="38"/>
  <c r="P263" i="38"/>
  <c r="O263" i="38"/>
  <c r="N263" i="38"/>
  <c r="M263" i="38"/>
  <c r="L263" i="38"/>
  <c r="K263" i="38"/>
  <c r="J263" i="38"/>
  <c r="J262" i="38"/>
  <c r="BQ253" i="38"/>
  <c r="BP253" i="38"/>
  <c r="BO253" i="38"/>
  <c r="BN253" i="38"/>
  <c r="BM253" i="38"/>
  <c r="BL253" i="38"/>
  <c r="BK253" i="38"/>
  <c r="BJ253" i="38"/>
  <c r="BI253" i="38"/>
  <c r="BH253" i="38"/>
  <c r="BG253" i="38"/>
  <c r="BF253" i="38"/>
  <c r="BE253" i="38"/>
  <c r="BD253" i="38"/>
  <c r="BC253" i="38"/>
  <c r="BB253" i="38"/>
  <c r="BA253" i="38"/>
  <c r="AZ253" i="38"/>
  <c r="AY253" i="38"/>
  <c r="AX253" i="38"/>
  <c r="AW253" i="38"/>
  <c r="AV253" i="38"/>
  <c r="AU253" i="38"/>
  <c r="AT253" i="38"/>
  <c r="AS253" i="38"/>
  <c r="AR253" i="38"/>
  <c r="AQ253" i="38"/>
  <c r="AP253" i="38"/>
  <c r="AO253" i="38"/>
  <c r="AN253" i="38"/>
  <c r="AM253" i="38"/>
  <c r="AL253" i="38"/>
  <c r="AK253" i="38"/>
  <c r="AJ253" i="38"/>
  <c r="AI253" i="38"/>
  <c r="AH253" i="38"/>
  <c r="AG253" i="38"/>
  <c r="AF253" i="38"/>
  <c r="AE253" i="38"/>
  <c r="AD253" i="38"/>
  <c r="AC253" i="38"/>
  <c r="AB253" i="38"/>
  <c r="AA253" i="38"/>
  <c r="Z253" i="38"/>
  <c r="Y253" i="38"/>
  <c r="X253" i="38"/>
  <c r="W253" i="38"/>
  <c r="V253" i="38"/>
  <c r="U253" i="38"/>
  <c r="T253" i="38"/>
  <c r="S253" i="38"/>
  <c r="R253" i="38"/>
  <c r="Q253" i="38"/>
  <c r="P253" i="38"/>
  <c r="O253" i="38"/>
  <c r="N253" i="38"/>
  <c r="M253" i="38"/>
  <c r="L253" i="38"/>
  <c r="K253" i="38"/>
  <c r="J253" i="38"/>
  <c r="BQ247" i="38"/>
  <c r="BP247" i="38"/>
  <c r="BO247" i="38"/>
  <c r="BN247" i="38"/>
  <c r="BM247" i="38"/>
  <c r="BL247" i="38"/>
  <c r="BK247" i="38"/>
  <c r="BJ247" i="38"/>
  <c r="BI247" i="38"/>
  <c r="BH247" i="38"/>
  <c r="BG247" i="38"/>
  <c r="BF247" i="38"/>
  <c r="BE247" i="38"/>
  <c r="BD247" i="38"/>
  <c r="BC247" i="38"/>
  <c r="BB247" i="38"/>
  <c r="BA247" i="38"/>
  <c r="AZ247" i="38"/>
  <c r="AY247" i="38"/>
  <c r="AX247" i="38"/>
  <c r="AW247" i="38"/>
  <c r="AV247" i="38"/>
  <c r="AU247" i="38"/>
  <c r="AT247" i="38"/>
  <c r="AS247" i="38"/>
  <c r="AR247" i="38"/>
  <c r="AQ247" i="38"/>
  <c r="AP247" i="38"/>
  <c r="AO247" i="38"/>
  <c r="AN247" i="38"/>
  <c r="AM247" i="38"/>
  <c r="AL247" i="38"/>
  <c r="AK247" i="38"/>
  <c r="AJ247" i="38"/>
  <c r="AI247" i="38"/>
  <c r="AH247" i="38"/>
  <c r="AG247" i="38"/>
  <c r="AF247" i="38"/>
  <c r="AE247" i="38"/>
  <c r="AD247" i="38"/>
  <c r="AC247" i="38"/>
  <c r="AB247" i="38"/>
  <c r="AA247" i="38"/>
  <c r="Z247" i="38"/>
  <c r="Y247" i="38"/>
  <c r="X247" i="38"/>
  <c r="W247" i="38"/>
  <c r="V247" i="38"/>
  <c r="U247" i="38"/>
  <c r="T247" i="38"/>
  <c r="S247" i="38"/>
  <c r="R247" i="38"/>
  <c r="Q247" i="38"/>
  <c r="P247" i="38"/>
  <c r="O247" i="38"/>
  <c r="N247" i="38"/>
  <c r="M247" i="38"/>
  <c r="L247" i="38"/>
  <c r="K247" i="38"/>
  <c r="J247" i="38"/>
  <c r="BQ246" i="38"/>
  <c r="BP246" i="38"/>
  <c r="BO246" i="38"/>
  <c r="BN246" i="38"/>
  <c r="BM246" i="38"/>
  <c r="BL246" i="38"/>
  <c r="BK246" i="38"/>
  <c r="BJ246" i="38"/>
  <c r="BI246" i="38"/>
  <c r="BH246" i="38"/>
  <c r="BG246" i="38"/>
  <c r="BF246" i="38"/>
  <c r="BE246" i="38"/>
  <c r="BD246" i="38"/>
  <c r="BC246" i="38"/>
  <c r="BB246" i="38"/>
  <c r="BA246" i="38"/>
  <c r="AZ246" i="38"/>
  <c r="AY246" i="38"/>
  <c r="AX246" i="38"/>
  <c r="AW246" i="38"/>
  <c r="AV246" i="38"/>
  <c r="AU246" i="38"/>
  <c r="AT246" i="38"/>
  <c r="AS246" i="38"/>
  <c r="AR246" i="38"/>
  <c r="AQ246" i="38"/>
  <c r="AP246" i="38"/>
  <c r="AO246" i="38"/>
  <c r="AN246" i="38"/>
  <c r="AM246" i="38"/>
  <c r="AL246" i="38"/>
  <c r="AK246" i="38"/>
  <c r="AJ246" i="38"/>
  <c r="AI246" i="38"/>
  <c r="AH246" i="38"/>
  <c r="AG246" i="38"/>
  <c r="AF246" i="38"/>
  <c r="AE246" i="38"/>
  <c r="AD246" i="38"/>
  <c r="AC246" i="38"/>
  <c r="AB246" i="38"/>
  <c r="AA246" i="38"/>
  <c r="Z246" i="38"/>
  <c r="Y246" i="38"/>
  <c r="X246" i="38"/>
  <c r="W246" i="38"/>
  <c r="V246" i="38"/>
  <c r="U246" i="38"/>
  <c r="T246" i="38"/>
  <c r="S246" i="38"/>
  <c r="R246" i="38"/>
  <c r="Q246" i="38"/>
  <c r="P246" i="38"/>
  <c r="O246" i="38"/>
  <c r="N246" i="38"/>
  <c r="M246" i="38"/>
  <c r="L246" i="38"/>
  <c r="K246" i="38"/>
  <c r="J246" i="38"/>
  <c r="BQ240" i="38"/>
  <c r="BP240" i="38"/>
  <c r="BO240" i="38"/>
  <c r="BN240" i="38"/>
  <c r="BM240" i="38"/>
  <c r="BL240" i="38"/>
  <c r="BK240" i="38"/>
  <c r="BJ240" i="38"/>
  <c r="BI240" i="38"/>
  <c r="BH240" i="38"/>
  <c r="BG240" i="38"/>
  <c r="BF240" i="38"/>
  <c r="BE240" i="38"/>
  <c r="BD240" i="38"/>
  <c r="BC240" i="38"/>
  <c r="BB240" i="38"/>
  <c r="BA240" i="38"/>
  <c r="AZ240" i="38"/>
  <c r="AY240" i="38"/>
  <c r="AX240" i="38"/>
  <c r="AW240" i="38"/>
  <c r="AV240" i="38"/>
  <c r="AU240" i="38"/>
  <c r="AT240" i="38"/>
  <c r="AS240" i="38"/>
  <c r="AR240" i="38"/>
  <c r="AQ240" i="38"/>
  <c r="AP240" i="38"/>
  <c r="AO240" i="38"/>
  <c r="AN240" i="38"/>
  <c r="AM240" i="38"/>
  <c r="AL240" i="38"/>
  <c r="AK240" i="38"/>
  <c r="AJ240" i="38"/>
  <c r="AI240" i="38"/>
  <c r="AH240" i="38"/>
  <c r="AG240" i="38"/>
  <c r="AF240" i="38"/>
  <c r="AE240" i="38"/>
  <c r="AD240" i="38"/>
  <c r="AC240" i="38"/>
  <c r="AB240" i="38"/>
  <c r="AA240" i="38"/>
  <c r="Z240" i="38"/>
  <c r="Y240" i="38"/>
  <c r="X240" i="38"/>
  <c r="W240" i="38"/>
  <c r="V240" i="38"/>
  <c r="U240" i="38"/>
  <c r="T240" i="38"/>
  <c r="S240" i="38"/>
  <c r="R240" i="38"/>
  <c r="Q240" i="38"/>
  <c r="P240" i="38"/>
  <c r="O240" i="38"/>
  <c r="N240" i="38"/>
  <c r="M240" i="38"/>
  <c r="L240" i="38"/>
  <c r="K240" i="38"/>
  <c r="J240" i="38"/>
  <c r="BQ234" i="38"/>
  <c r="BP234" i="38"/>
  <c r="BO234" i="38"/>
  <c r="BN234" i="38"/>
  <c r="BM234" i="38"/>
  <c r="BL234" i="38"/>
  <c r="BK234" i="38"/>
  <c r="BJ234" i="38"/>
  <c r="BI234" i="38"/>
  <c r="BH234" i="38"/>
  <c r="BG234" i="38"/>
  <c r="BF234" i="38"/>
  <c r="BE234" i="38"/>
  <c r="BD234" i="38"/>
  <c r="BC234" i="38"/>
  <c r="BB234" i="38"/>
  <c r="BA234" i="38"/>
  <c r="AZ234" i="38"/>
  <c r="AY234" i="38"/>
  <c r="AX234" i="38"/>
  <c r="AW234" i="38"/>
  <c r="AV234" i="38"/>
  <c r="AU234" i="38"/>
  <c r="AT234" i="38"/>
  <c r="AS234" i="38"/>
  <c r="AR234" i="38"/>
  <c r="AQ234" i="38"/>
  <c r="AP234" i="38"/>
  <c r="AO234" i="38"/>
  <c r="AN234" i="38"/>
  <c r="AM234" i="38"/>
  <c r="AL234" i="38"/>
  <c r="AK234" i="38"/>
  <c r="AJ234" i="38"/>
  <c r="AI234" i="38"/>
  <c r="AH234" i="38"/>
  <c r="AG234" i="38"/>
  <c r="AF234" i="38"/>
  <c r="AE234" i="38"/>
  <c r="AD234" i="38"/>
  <c r="AC234" i="38"/>
  <c r="AB234" i="38"/>
  <c r="AA234" i="38"/>
  <c r="Z234" i="38"/>
  <c r="Y234" i="38"/>
  <c r="X234" i="38"/>
  <c r="W234" i="38"/>
  <c r="V234" i="38"/>
  <c r="U234" i="38"/>
  <c r="T234" i="38"/>
  <c r="S234" i="38"/>
  <c r="R234" i="38"/>
  <c r="Q234" i="38"/>
  <c r="P234" i="38"/>
  <c r="O234" i="38"/>
  <c r="N234" i="38"/>
  <c r="M234" i="38"/>
  <c r="L234" i="38"/>
  <c r="K234" i="38"/>
  <c r="J234" i="38"/>
  <c r="BQ233" i="38"/>
  <c r="BP233" i="38"/>
  <c r="BO233" i="38"/>
  <c r="BN233" i="38"/>
  <c r="BM233" i="38"/>
  <c r="BL233" i="38"/>
  <c r="BK233" i="38"/>
  <c r="BJ233" i="38"/>
  <c r="BI233" i="38"/>
  <c r="BH233" i="38"/>
  <c r="BG233" i="38"/>
  <c r="BF233" i="38"/>
  <c r="BE233" i="38"/>
  <c r="BD233" i="38"/>
  <c r="BC233" i="38"/>
  <c r="BB233" i="38"/>
  <c r="BA233" i="38"/>
  <c r="AZ233" i="38"/>
  <c r="AY233" i="38"/>
  <c r="AX233" i="38"/>
  <c r="AW233" i="38"/>
  <c r="AV233" i="38"/>
  <c r="AU233" i="38"/>
  <c r="AT233" i="38"/>
  <c r="AS233" i="38"/>
  <c r="AR233" i="38"/>
  <c r="AQ233" i="38"/>
  <c r="AP233" i="38"/>
  <c r="AO233" i="38"/>
  <c r="AN233" i="38"/>
  <c r="AM233" i="38"/>
  <c r="AL233" i="38"/>
  <c r="AK233" i="38"/>
  <c r="AJ233" i="38"/>
  <c r="AI233" i="38"/>
  <c r="AH233" i="38"/>
  <c r="AG233" i="38"/>
  <c r="AF233" i="38"/>
  <c r="AE233" i="38"/>
  <c r="AD233" i="38"/>
  <c r="AC233" i="38"/>
  <c r="AB233" i="38"/>
  <c r="AA233" i="38"/>
  <c r="Z233" i="38"/>
  <c r="Y233" i="38"/>
  <c r="X233" i="38"/>
  <c r="W233" i="38"/>
  <c r="V233" i="38"/>
  <c r="U233" i="38"/>
  <c r="T233" i="38"/>
  <c r="S233" i="38"/>
  <c r="R233" i="38"/>
  <c r="Q233" i="38"/>
  <c r="P233" i="38"/>
  <c r="O233" i="38"/>
  <c r="N233" i="38"/>
  <c r="M233" i="38"/>
  <c r="L233" i="38"/>
  <c r="K233" i="38"/>
  <c r="J233" i="38"/>
  <c r="BQ227" i="38"/>
  <c r="BP227" i="38"/>
  <c r="BO227" i="38"/>
  <c r="BN227" i="38"/>
  <c r="BM227" i="38"/>
  <c r="BL227" i="38"/>
  <c r="BK227" i="38"/>
  <c r="BJ227" i="38"/>
  <c r="BI227" i="38"/>
  <c r="BH227" i="38"/>
  <c r="BG227" i="38"/>
  <c r="BF227" i="38"/>
  <c r="BE227" i="38"/>
  <c r="BD227" i="38"/>
  <c r="BC227" i="38"/>
  <c r="BB227" i="38"/>
  <c r="BA227" i="38"/>
  <c r="AZ227" i="38"/>
  <c r="AY227" i="38"/>
  <c r="AX227" i="38"/>
  <c r="AW227" i="38"/>
  <c r="AV227" i="38"/>
  <c r="AU227" i="38"/>
  <c r="AT227" i="38"/>
  <c r="AS227" i="38"/>
  <c r="AR227" i="38"/>
  <c r="AQ227" i="38"/>
  <c r="AP227" i="38"/>
  <c r="AO227" i="38"/>
  <c r="AN227" i="38"/>
  <c r="AM227" i="38"/>
  <c r="AL227" i="38"/>
  <c r="AK227" i="38"/>
  <c r="AJ227" i="38"/>
  <c r="AI227" i="38"/>
  <c r="AH227" i="38"/>
  <c r="AG227" i="38"/>
  <c r="AF227" i="38"/>
  <c r="AE227" i="38"/>
  <c r="AD227" i="38"/>
  <c r="AC227" i="38"/>
  <c r="AB227" i="38"/>
  <c r="AA227" i="38"/>
  <c r="Z227" i="38"/>
  <c r="Y227" i="38"/>
  <c r="X227" i="38"/>
  <c r="W227" i="38"/>
  <c r="V227" i="38"/>
  <c r="U227" i="38"/>
  <c r="T227" i="38"/>
  <c r="S227" i="38"/>
  <c r="R227" i="38"/>
  <c r="Q227" i="38"/>
  <c r="P227" i="38"/>
  <c r="O227" i="38"/>
  <c r="N227" i="38"/>
  <c r="M227" i="38"/>
  <c r="L227" i="38"/>
  <c r="K227" i="38"/>
  <c r="J227" i="38"/>
  <c r="BQ221" i="38"/>
  <c r="BP221" i="38"/>
  <c r="BO221" i="38"/>
  <c r="BN221" i="38"/>
  <c r="BM221" i="38"/>
  <c r="BL221" i="38"/>
  <c r="BK221" i="38"/>
  <c r="BJ221" i="38"/>
  <c r="BI221" i="38"/>
  <c r="BH221" i="38"/>
  <c r="BG221" i="38"/>
  <c r="BF221" i="38"/>
  <c r="BE221" i="38"/>
  <c r="BD221" i="38"/>
  <c r="BC221" i="38"/>
  <c r="BB221" i="38"/>
  <c r="BA221" i="38"/>
  <c r="AZ221" i="38"/>
  <c r="AY221" i="38"/>
  <c r="AX221" i="38"/>
  <c r="AW221" i="38"/>
  <c r="AV221" i="38"/>
  <c r="AU221" i="38"/>
  <c r="AT221" i="38"/>
  <c r="AS221" i="38"/>
  <c r="AR221" i="38"/>
  <c r="AQ221" i="38"/>
  <c r="AP221" i="38"/>
  <c r="AO221" i="38"/>
  <c r="AN221" i="38"/>
  <c r="AM221" i="38"/>
  <c r="AL221" i="38"/>
  <c r="AK221" i="38"/>
  <c r="AJ221" i="38"/>
  <c r="AI221" i="38"/>
  <c r="AH221" i="38"/>
  <c r="AG221" i="38"/>
  <c r="AF221" i="38"/>
  <c r="AE221" i="38"/>
  <c r="AD221" i="38"/>
  <c r="AC221" i="38"/>
  <c r="AB221" i="38"/>
  <c r="AA221" i="38"/>
  <c r="Z221" i="38"/>
  <c r="Y221" i="38"/>
  <c r="X221" i="38"/>
  <c r="W221" i="38"/>
  <c r="V221" i="38"/>
  <c r="U221" i="38"/>
  <c r="T221" i="38"/>
  <c r="S221" i="38"/>
  <c r="R221" i="38"/>
  <c r="Q221" i="38"/>
  <c r="P221" i="38"/>
  <c r="O221" i="38"/>
  <c r="N221" i="38"/>
  <c r="M221" i="38"/>
  <c r="L221" i="38"/>
  <c r="K221" i="38"/>
  <c r="J221" i="38"/>
  <c r="BQ220" i="38"/>
  <c r="BP220" i="38"/>
  <c r="BO220" i="38"/>
  <c r="BN220" i="38"/>
  <c r="BM220" i="38"/>
  <c r="BL220" i="38"/>
  <c r="BK220" i="38"/>
  <c r="BJ220" i="38"/>
  <c r="BI220" i="38"/>
  <c r="BH220" i="38"/>
  <c r="BG220" i="38"/>
  <c r="BF220" i="38"/>
  <c r="BE220" i="38"/>
  <c r="BD220" i="38"/>
  <c r="BC220" i="38"/>
  <c r="BB220" i="38"/>
  <c r="BA220" i="38"/>
  <c r="AZ220" i="38"/>
  <c r="AY220" i="38"/>
  <c r="AX220" i="38"/>
  <c r="AW220" i="38"/>
  <c r="AV220" i="38"/>
  <c r="AU220" i="38"/>
  <c r="AT220" i="38"/>
  <c r="AS220" i="38"/>
  <c r="AR220" i="38"/>
  <c r="AQ220" i="38"/>
  <c r="AP220" i="38"/>
  <c r="AO220" i="38"/>
  <c r="AN220" i="38"/>
  <c r="AM220" i="38"/>
  <c r="AL220" i="38"/>
  <c r="AK220" i="38"/>
  <c r="AJ220" i="38"/>
  <c r="AI220" i="38"/>
  <c r="AH220" i="38"/>
  <c r="AG220" i="38"/>
  <c r="AF220" i="38"/>
  <c r="AE220" i="38"/>
  <c r="AD220" i="38"/>
  <c r="AC220" i="38"/>
  <c r="AB220" i="38"/>
  <c r="AA220" i="38"/>
  <c r="Z220" i="38"/>
  <c r="Y220" i="38"/>
  <c r="X220" i="38"/>
  <c r="W220" i="38"/>
  <c r="V220" i="38"/>
  <c r="U220" i="38"/>
  <c r="T220" i="38"/>
  <c r="S220" i="38"/>
  <c r="R220" i="38"/>
  <c r="Q220" i="38"/>
  <c r="P220" i="38"/>
  <c r="O220" i="38"/>
  <c r="N220" i="38"/>
  <c r="M220" i="38"/>
  <c r="L220" i="38"/>
  <c r="K220" i="38"/>
  <c r="J220" i="38"/>
  <c r="BQ214" i="38"/>
  <c r="BP214" i="38"/>
  <c r="BO214" i="38"/>
  <c r="BN214" i="38"/>
  <c r="BM214" i="38"/>
  <c r="BL214" i="38"/>
  <c r="BK214" i="38"/>
  <c r="BJ214" i="38"/>
  <c r="BI214" i="38"/>
  <c r="BH214" i="38"/>
  <c r="BG214" i="38"/>
  <c r="BF214" i="38"/>
  <c r="BE214" i="38"/>
  <c r="BD214" i="38"/>
  <c r="BC214" i="38"/>
  <c r="BB214" i="38"/>
  <c r="BA214" i="38"/>
  <c r="AZ214" i="38"/>
  <c r="AY214" i="38"/>
  <c r="AX214" i="38"/>
  <c r="AW214" i="38"/>
  <c r="AV214" i="38"/>
  <c r="AU214" i="38"/>
  <c r="AT214" i="38"/>
  <c r="AS214" i="38"/>
  <c r="AR214" i="38"/>
  <c r="AQ214" i="38"/>
  <c r="AP214" i="38"/>
  <c r="AO214" i="38"/>
  <c r="AN214" i="38"/>
  <c r="AM214" i="38"/>
  <c r="AL214" i="38"/>
  <c r="AK214" i="38"/>
  <c r="AJ214" i="38"/>
  <c r="AI214" i="38"/>
  <c r="AH214" i="38"/>
  <c r="AG214" i="38"/>
  <c r="AF214" i="38"/>
  <c r="AE214" i="38"/>
  <c r="AD214" i="38"/>
  <c r="AC214" i="38"/>
  <c r="AB214" i="38"/>
  <c r="AA214" i="38"/>
  <c r="Z214" i="38"/>
  <c r="Y214" i="38"/>
  <c r="X214" i="38"/>
  <c r="W214" i="38"/>
  <c r="V214" i="38"/>
  <c r="U214" i="38"/>
  <c r="T214" i="38"/>
  <c r="S214" i="38"/>
  <c r="R214" i="38"/>
  <c r="Q214" i="38"/>
  <c r="P214" i="38"/>
  <c r="O214" i="38"/>
  <c r="N214" i="38"/>
  <c r="M214" i="38"/>
  <c r="L214" i="38"/>
  <c r="K214" i="38"/>
  <c r="J214" i="38"/>
  <c r="BQ208" i="38"/>
  <c r="BP208" i="38"/>
  <c r="BO208" i="38"/>
  <c r="BN208" i="38"/>
  <c r="BM208" i="38"/>
  <c r="BL208" i="38"/>
  <c r="BK208" i="38"/>
  <c r="BJ208" i="38"/>
  <c r="BI208" i="38"/>
  <c r="BH208" i="38"/>
  <c r="BG208" i="38"/>
  <c r="BF208" i="38"/>
  <c r="BE208" i="38"/>
  <c r="BD208" i="38"/>
  <c r="BC208" i="38"/>
  <c r="BB208" i="38"/>
  <c r="BA208" i="38"/>
  <c r="AZ208" i="38"/>
  <c r="AY208" i="38"/>
  <c r="AX208" i="38"/>
  <c r="AW208" i="38"/>
  <c r="AV208" i="38"/>
  <c r="AU208" i="38"/>
  <c r="AT208" i="38"/>
  <c r="AS208" i="38"/>
  <c r="AR208" i="38"/>
  <c r="AQ208" i="38"/>
  <c r="AP208" i="38"/>
  <c r="AO208" i="38"/>
  <c r="AN208" i="38"/>
  <c r="AM208" i="38"/>
  <c r="AL208" i="38"/>
  <c r="AK208" i="38"/>
  <c r="AJ208" i="38"/>
  <c r="AI208" i="38"/>
  <c r="AH208" i="38"/>
  <c r="AG208" i="38"/>
  <c r="AF208" i="38"/>
  <c r="AE208" i="38"/>
  <c r="AD208" i="38"/>
  <c r="AC208" i="38"/>
  <c r="AB208" i="38"/>
  <c r="AA208" i="38"/>
  <c r="Z208" i="38"/>
  <c r="Y208" i="38"/>
  <c r="X208" i="38"/>
  <c r="W208" i="38"/>
  <c r="V208" i="38"/>
  <c r="U208" i="38"/>
  <c r="T208" i="38"/>
  <c r="S208" i="38"/>
  <c r="R208" i="38"/>
  <c r="Q208" i="38"/>
  <c r="P208" i="38"/>
  <c r="O208" i="38"/>
  <c r="N208" i="38"/>
  <c r="M208" i="38"/>
  <c r="L208" i="38"/>
  <c r="K208" i="38"/>
  <c r="J208" i="38"/>
  <c r="BQ202" i="38"/>
  <c r="BP202" i="38"/>
  <c r="BO202" i="38"/>
  <c r="BN202" i="38"/>
  <c r="BM202" i="38"/>
  <c r="BL202" i="38"/>
  <c r="BK202" i="38"/>
  <c r="BJ202" i="38"/>
  <c r="BI202" i="38"/>
  <c r="BH202" i="38"/>
  <c r="BG202" i="38"/>
  <c r="BF202" i="38"/>
  <c r="BE202" i="38"/>
  <c r="BD202" i="38"/>
  <c r="BC202" i="38"/>
  <c r="BB202" i="38"/>
  <c r="BA202" i="38"/>
  <c r="AZ202" i="38"/>
  <c r="AY202" i="38"/>
  <c r="AX202" i="38"/>
  <c r="AW202" i="38"/>
  <c r="AV202" i="38"/>
  <c r="AU202" i="38"/>
  <c r="AT202" i="38"/>
  <c r="AS202" i="38"/>
  <c r="AR202" i="38"/>
  <c r="AQ202" i="38"/>
  <c r="AP202" i="38"/>
  <c r="AO202" i="38"/>
  <c r="AN202" i="38"/>
  <c r="AM202" i="38"/>
  <c r="AL202" i="38"/>
  <c r="AK202" i="38"/>
  <c r="AJ202" i="38"/>
  <c r="AI202" i="38"/>
  <c r="AH202" i="38"/>
  <c r="AG202" i="38"/>
  <c r="AF202" i="38"/>
  <c r="AE202" i="38"/>
  <c r="AD202" i="38"/>
  <c r="AC202" i="38"/>
  <c r="AB202" i="38"/>
  <c r="AA202" i="38"/>
  <c r="Z202" i="38"/>
  <c r="Y202" i="38"/>
  <c r="X202" i="38"/>
  <c r="W202" i="38"/>
  <c r="V202" i="38"/>
  <c r="U202" i="38"/>
  <c r="T202" i="38"/>
  <c r="S202" i="38"/>
  <c r="R202" i="38"/>
  <c r="Q202" i="38"/>
  <c r="P202" i="38"/>
  <c r="O202" i="38"/>
  <c r="N202" i="38"/>
  <c r="M202" i="38"/>
  <c r="L202" i="38"/>
  <c r="K202" i="38"/>
  <c r="J202" i="38"/>
  <c r="BQ197" i="38"/>
  <c r="BP197" i="38"/>
  <c r="BO197" i="38"/>
  <c r="BN197" i="38"/>
  <c r="BM197" i="38"/>
  <c r="BL197" i="38"/>
  <c r="BK197" i="38"/>
  <c r="BJ197" i="38"/>
  <c r="BI197" i="38"/>
  <c r="BH197" i="38"/>
  <c r="BG197" i="38"/>
  <c r="BF197" i="38"/>
  <c r="BE197" i="38"/>
  <c r="BD197" i="38"/>
  <c r="BC197" i="38"/>
  <c r="BB197" i="38"/>
  <c r="BA197" i="38"/>
  <c r="AZ197" i="38"/>
  <c r="AY197" i="38"/>
  <c r="AX197" i="38"/>
  <c r="AW197" i="38"/>
  <c r="AV197" i="38"/>
  <c r="AU197" i="38"/>
  <c r="AT197" i="38"/>
  <c r="AS197" i="38"/>
  <c r="AR197" i="38"/>
  <c r="AQ197" i="38"/>
  <c r="AP197" i="38"/>
  <c r="AO197" i="38"/>
  <c r="AN197" i="38"/>
  <c r="AM197" i="38"/>
  <c r="AL197" i="38"/>
  <c r="AK197" i="38"/>
  <c r="AJ197" i="38"/>
  <c r="AI197" i="38"/>
  <c r="AH197" i="38"/>
  <c r="AG197" i="38"/>
  <c r="AF197" i="38"/>
  <c r="AE197" i="38"/>
  <c r="AD197" i="38"/>
  <c r="AC197" i="38"/>
  <c r="AB197" i="38"/>
  <c r="AA197" i="38"/>
  <c r="Z197" i="38"/>
  <c r="Y197" i="38"/>
  <c r="X197" i="38"/>
  <c r="W197" i="38"/>
  <c r="V197" i="38"/>
  <c r="U197" i="38"/>
  <c r="T197" i="38"/>
  <c r="S197" i="38"/>
  <c r="R197" i="38"/>
  <c r="Q197" i="38"/>
  <c r="P197" i="38"/>
  <c r="O197" i="38"/>
  <c r="N197" i="38"/>
  <c r="M197" i="38"/>
  <c r="L197" i="38"/>
  <c r="K197" i="38"/>
  <c r="J197" i="38"/>
  <c r="BQ194" i="38"/>
  <c r="BP194" i="38"/>
  <c r="BO194" i="38"/>
  <c r="BN194" i="38"/>
  <c r="BM194" i="38"/>
  <c r="BL194" i="38"/>
  <c r="BK194" i="38"/>
  <c r="BJ194" i="38"/>
  <c r="BI194" i="38"/>
  <c r="BH194" i="38"/>
  <c r="BG194" i="38"/>
  <c r="BF194" i="38"/>
  <c r="BE194" i="38"/>
  <c r="BD194" i="38"/>
  <c r="BC194" i="38"/>
  <c r="BB194" i="38"/>
  <c r="BA194" i="38"/>
  <c r="AZ194" i="38"/>
  <c r="AY194" i="38"/>
  <c r="AX194" i="38"/>
  <c r="AW194" i="38"/>
  <c r="AV194" i="38"/>
  <c r="AU194" i="38"/>
  <c r="AT194" i="38"/>
  <c r="AS194" i="38"/>
  <c r="AR194" i="38"/>
  <c r="AQ194" i="38"/>
  <c r="AP194" i="38"/>
  <c r="AO194" i="38"/>
  <c r="AN194" i="38"/>
  <c r="AM194" i="38"/>
  <c r="AL194" i="38"/>
  <c r="AK194" i="38"/>
  <c r="AJ194" i="38"/>
  <c r="AI194" i="38"/>
  <c r="AH194" i="38"/>
  <c r="AG194" i="38"/>
  <c r="AF194" i="38"/>
  <c r="AE194" i="38"/>
  <c r="AD194" i="38"/>
  <c r="AC194" i="38"/>
  <c r="AB194" i="38"/>
  <c r="AA194" i="38"/>
  <c r="Z194" i="38"/>
  <c r="Y194" i="38"/>
  <c r="X194" i="38"/>
  <c r="W194" i="38"/>
  <c r="V194" i="38"/>
  <c r="U194" i="38"/>
  <c r="T194" i="38"/>
  <c r="S194" i="38"/>
  <c r="R194" i="38"/>
  <c r="Q194" i="38"/>
  <c r="P194" i="38"/>
  <c r="O194" i="38"/>
  <c r="N194" i="38"/>
  <c r="M194" i="38"/>
  <c r="L194" i="38"/>
  <c r="K194" i="38"/>
  <c r="J194" i="38"/>
  <c r="BQ183" i="38"/>
  <c r="BP183" i="38"/>
  <c r="BO183" i="38"/>
  <c r="BN183" i="38"/>
  <c r="BM183" i="38"/>
  <c r="BL183" i="38"/>
  <c r="BK183" i="38"/>
  <c r="BJ183" i="38"/>
  <c r="BI183" i="38"/>
  <c r="BH183" i="38"/>
  <c r="BG183" i="38"/>
  <c r="BF183" i="38"/>
  <c r="BE183" i="38"/>
  <c r="BD183" i="38"/>
  <c r="BC183" i="38"/>
  <c r="BB183" i="38"/>
  <c r="BA183" i="38"/>
  <c r="AZ183" i="38"/>
  <c r="AY183" i="38"/>
  <c r="AX183" i="38"/>
  <c r="AW183" i="38"/>
  <c r="AV183" i="38"/>
  <c r="AU183" i="38"/>
  <c r="AT183" i="38"/>
  <c r="AS183" i="38"/>
  <c r="AR183" i="38"/>
  <c r="AQ183" i="38"/>
  <c r="AP183" i="38"/>
  <c r="AO183" i="38"/>
  <c r="AN183" i="38"/>
  <c r="AM183" i="38"/>
  <c r="AL183" i="38"/>
  <c r="AK183" i="38"/>
  <c r="AJ183" i="38"/>
  <c r="AI183" i="38"/>
  <c r="AH183" i="38"/>
  <c r="AG183" i="38"/>
  <c r="AF183" i="38"/>
  <c r="AE183" i="38"/>
  <c r="AD183" i="38"/>
  <c r="AC183" i="38"/>
  <c r="AB183" i="38"/>
  <c r="AA183" i="38"/>
  <c r="Z183" i="38"/>
  <c r="Y183" i="38"/>
  <c r="X183" i="38"/>
  <c r="W183" i="38"/>
  <c r="V183" i="38"/>
  <c r="U183" i="38"/>
  <c r="T183" i="38"/>
  <c r="S183" i="38"/>
  <c r="R183" i="38"/>
  <c r="Q183" i="38"/>
  <c r="P183" i="38"/>
  <c r="O183" i="38"/>
  <c r="N183" i="38"/>
  <c r="M183" i="38"/>
  <c r="L183" i="38"/>
  <c r="K183" i="38"/>
  <c r="J183" i="38"/>
  <c r="BQ180" i="38"/>
  <c r="BP180" i="38"/>
  <c r="BO180" i="38"/>
  <c r="BN180" i="38"/>
  <c r="BM180" i="38"/>
  <c r="BL180" i="38"/>
  <c r="BK180" i="38"/>
  <c r="BJ180" i="38"/>
  <c r="BI180" i="38"/>
  <c r="BH180" i="38"/>
  <c r="BG180" i="38"/>
  <c r="BF180" i="38"/>
  <c r="BE180" i="38"/>
  <c r="BD180" i="38"/>
  <c r="BC180" i="38"/>
  <c r="BB180" i="38"/>
  <c r="BA180" i="38"/>
  <c r="AZ180" i="38"/>
  <c r="AY180" i="38"/>
  <c r="AX180" i="38"/>
  <c r="AW180" i="38"/>
  <c r="AV180" i="38"/>
  <c r="AU180" i="38"/>
  <c r="AT180" i="38"/>
  <c r="AS180" i="38"/>
  <c r="AR180" i="38"/>
  <c r="AQ180" i="38"/>
  <c r="AP180" i="38"/>
  <c r="AO180" i="38"/>
  <c r="AN180" i="38"/>
  <c r="AM180" i="38"/>
  <c r="AL180" i="38"/>
  <c r="AK180" i="38"/>
  <c r="AJ180" i="38"/>
  <c r="AI180" i="38"/>
  <c r="AH180" i="38"/>
  <c r="AG180" i="38"/>
  <c r="AF180" i="38"/>
  <c r="AE180" i="38"/>
  <c r="AD180" i="38"/>
  <c r="AC180" i="38"/>
  <c r="AB180" i="38"/>
  <c r="AA180" i="38"/>
  <c r="Z180" i="38"/>
  <c r="Y180" i="38"/>
  <c r="X180" i="38"/>
  <c r="W180" i="38"/>
  <c r="V180" i="38"/>
  <c r="U180" i="38"/>
  <c r="T180" i="38"/>
  <c r="S180" i="38"/>
  <c r="R180" i="38"/>
  <c r="Q180" i="38"/>
  <c r="P180" i="38"/>
  <c r="O180" i="38"/>
  <c r="N180" i="38"/>
  <c r="M180" i="38"/>
  <c r="L180" i="38"/>
  <c r="K180" i="38"/>
  <c r="J180" i="38"/>
  <c r="BQ178" i="38"/>
  <c r="BP178" i="38"/>
  <c r="BO178" i="38"/>
  <c r="BN178" i="38"/>
  <c r="BM178" i="38"/>
  <c r="BL178" i="38"/>
  <c r="BK178" i="38"/>
  <c r="BJ178" i="38"/>
  <c r="BI178" i="38"/>
  <c r="BH178" i="38"/>
  <c r="BG178" i="38"/>
  <c r="BF178" i="38"/>
  <c r="BE178" i="38"/>
  <c r="BD178" i="38"/>
  <c r="BC178" i="38"/>
  <c r="BB178" i="38"/>
  <c r="BA178" i="38"/>
  <c r="AZ178" i="38"/>
  <c r="AY178" i="38"/>
  <c r="AX178" i="38"/>
  <c r="AW178" i="38"/>
  <c r="AV178" i="38"/>
  <c r="AU178" i="38"/>
  <c r="AT178" i="38"/>
  <c r="AS178" i="38"/>
  <c r="AR178" i="38"/>
  <c r="AQ178" i="38"/>
  <c r="AP178" i="38"/>
  <c r="AO178" i="38"/>
  <c r="AN178" i="38"/>
  <c r="AM178" i="38"/>
  <c r="AL178" i="38"/>
  <c r="AK178" i="38"/>
  <c r="AJ178" i="38"/>
  <c r="AI178" i="38"/>
  <c r="AH178" i="38"/>
  <c r="AG178" i="38"/>
  <c r="AF178" i="38"/>
  <c r="AE178" i="38"/>
  <c r="AD178" i="38"/>
  <c r="AC178" i="38"/>
  <c r="AB178" i="38"/>
  <c r="AA178" i="38"/>
  <c r="Z178" i="38"/>
  <c r="Y178" i="38"/>
  <c r="X178" i="38"/>
  <c r="W178" i="38"/>
  <c r="V178" i="38"/>
  <c r="U178" i="38"/>
  <c r="T178" i="38"/>
  <c r="S178" i="38"/>
  <c r="R178" i="38"/>
  <c r="Q178" i="38"/>
  <c r="P178" i="38"/>
  <c r="O178" i="38"/>
  <c r="N178" i="38"/>
  <c r="M178" i="38"/>
  <c r="L178" i="38"/>
  <c r="K178" i="38"/>
  <c r="J178" i="38"/>
  <c r="BQ169" i="38"/>
  <c r="BP169" i="38"/>
  <c r="BO169" i="38"/>
  <c r="BN169" i="38"/>
  <c r="BM169" i="38"/>
  <c r="BL169" i="38"/>
  <c r="BK169" i="38"/>
  <c r="BJ169" i="38"/>
  <c r="BI169" i="38"/>
  <c r="BH169" i="38"/>
  <c r="BG169" i="38"/>
  <c r="BF169" i="38"/>
  <c r="BE169" i="38"/>
  <c r="BD169" i="38"/>
  <c r="BC169" i="38"/>
  <c r="BB169" i="38"/>
  <c r="BA169" i="38"/>
  <c r="AZ169" i="38"/>
  <c r="AY169" i="38"/>
  <c r="AX169" i="38"/>
  <c r="AW169" i="38"/>
  <c r="AV169" i="38"/>
  <c r="AU169" i="38"/>
  <c r="AT169" i="38"/>
  <c r="AS169" i="38"/>
  <c r="AR169" i="38"/>
  <c r="AQ169" i="38"/>
  <c r="AP169" i="38"/>
  <c r="AO169" i="38"/>
  <c r="AN169" i="38"/>
  <c r="AM169" i="38"/>
  <c r="AL169" i="38"/>
  <c r="AK169" i="38"/>
  <c r="AJ169" i="38"/>
  <c r="AI169" i="38"/>
  <c r="AH169" i="38"/>
  <c r="AG169" i="38"/>
  <c r="AF169" i="38"/>
  <c r="AE169" i="38"/>
  <c r="AD169" i="38"/>
  <c r="AC169" i="38"/>
  <c r="AB169" i="38"/>
  <c r="AA169" i="38"/>
  <c r="Z169" i="38"/>
  <c r="Y169" i="38"/>
  <c r="X169" i="38"/>
  <c r="W169" i="38"/>
  <c r="V169" i="38"/>
  <c r="U169" i="38"/>
  <c r="T169" i="38"/>
  <c r="S169" i="38"/>
  <c r="R169" i="38"/>
  <c r="Q169" i="38"/>
  <c r="P169" i="38"/>
  <c r="O169" i="38"/>
  <c r="N169" i="38"/>
  <c r="M169" i="38"/>
  <c r="L169" i="38"/>
  <c r="K169" i="38"/>
  <c r="J169" i="38"/>
  <c r="BQ163" i="38"/>
  <c r="BP163" i="38"/>
  <c r="BO163" i="38"/>
  <c r="BN163" i="38"/>
  <c r="BM163" i="38"/>
  <c r="BL163" i="38"/>
  <c r="BK163" i="38"/>
  <c r="BJ163" i="38"/>
  <c r="BI163" i="38"/>
  <c r="BH163" i="38"/>
  <c r="BG163" i="38"/>
  <c r="BF163" i="38"/>
  <c r="BE163" i="38"/>
  <c r="BD163" i="38"/>
  <c r="BC163" i="38"/>
  <c r="BB163" i="38"/>
  <c r="BA163" i="38"/>
  <c r="AZ163" i="38"/>
  <c r="AY163" i="38"/>
  <c r="AX163" i="38"/>
  <c r="AW163" i="38"/>
  <c r="AV163" i="38"/>
  <c r="AU163" i="38"/>
  <c r="AT163" i="38"/>
  <c r="AS163" i="38"/>
  <c r="AR163" i="38"/>
  <c r="AQ163" i="38"/>
  <c r="AP163" i="38"/>
  <c r="AO163" i="38"/>
  <c r="AN163" i="38"/>
  <c r="AM163" i="38"/>
  <c r="AL163" i="38"/>
  <c r="AK163" i="38"/>
  <c r="AJ163" i="38"/>
  <c r="AI163" i="38"/>
  <c r="AH163" i="38"/>
  <c r="AG163" i="38"/>
  <c r="AF163" i="38"/>
  <c r="AE163" i="38"/>
  <c r="AD163" i="38"/>
  <c r="AC163" i="38"/>
  <c r="AB163" i="38"/>
  <c r="AA163" i="38"/>
  <c r="Z163" i="38"/>
  <c r="Y163" i="38"/>
  <c r="X163" i="38"/>
  <c r="W163" i="38"/>
  <c r="V163" i="38"/>
  <c r="U163" i="38"/>
  <c r="T163" i="38"/>
  <c r="S163" i="38"/>
  <c r="R163" i="38"/>
  <c r="Q163" i="38"/>
  <c r="P163" i="38"/>
  <c r="O163" i="38"/>
  <c r="N163" i="38"/>
  <c r="M163" i="38"/>
  <c r="L163" i="38"/>
  <c r="K163" i="38"/>
  <c r="J163" i="38"/>
  <c r="BQ162" i="38"/>
  <c r="BP162" i="38"/>
  <c r="BO162" i="38"/>
  <c r="BN162" i="38"/>
  <c r="BM162" i="38"/>
  <c r="BL162" i="38"/>
  <c r="BK162" i="38"/>
  <c r="BJ162" i="38"/>
  <c r="BI162" i="38"/>
  <c r="BH162" i="38"/>
  <c r="BG162" i="38"/>
  <c r="BF162" i="38"/>
  <c r="BE162" i="38"/>
  <c r="BD162" i="38"/>
  <c r="BC162" i="38"/>
  <c r="BB162" i="38"/>
  <c r="BA162" i="38"/>
  <c r="AZ162" i="38"/>
  <c r="AY162" i="38"/>
  <c r="AX162" i="38"/>
  <c r="AW162" i="38"/>
  <c r="AV162" i="38"/>
  <c r="AU162" i="38"/>
  <c r="AT162" i="38"/>
  <c r="AS162" i="38"/>
  <c r="AR162" i="38"/>
  <c r="AQ162" i="38"/>
  <c r="AP162" i="38"/>
  <c r="AO162" i="38"/>
  <c r="AN162" i="38"/>
  <c r="AM162" i="38"/>
  <c r="AL162" i="38"/>
  <c r="AK162" i="38"/>
  <c r="AJ162" i="38"/>
  <c r="AI162" i="38"/>
  <c r="AH162" i="38"/>
  <c r="AG162" i="38"/>
  <c r="AF162" i="38"/>
  <c r="AE162" i="38"/>
  <c r="AD162" i="38"/>
  <c r="AC162" i="38"/>
  <c r="AB162" i="38"/>
  <c r="AA162" i="38"/>
  <c r="Z162" i="38"/>
  <c r="Y162" i="38"/>
  <c r="X162" i="38"/>
  <c r="W162" i="38"/>
  <c r="V162" i="38"/>
  <c r="U162" i="38"/>
  <c r="T162" i="38"/>
  <c r="S162" i="38"/>
  <c r="R162" i="38"/>
  <c r="Q162" i="38"/>
  <c r="P162" i="38"/>
  <c r="O162" i="38"/>
  <c r="N162" i="38"/>
  <c r="M162" i="38"/>
  <c r="L162" i="38"/>
  <c r="K162" i="38"/>
  <c r="J162" i="38"/>
  <c r="BQ156" i="38"/>
  <c r="BP156" i="38"/>
  <c r="BO156" i="38"/>
  <c r="BN156" i="38"/>
  <c r="BM156" i="38"/>
  <c r="BL156" i="38"/>
  <c r="BK156" i="38"/>
  <c r="BJ156" i="38"/>
  <c r="BI156" i="38"/>
  <c r="BH156" i="38"/>
  <c r="BG156" i="38"/>
  <c r="BF156" i="38"/>
  <c r="BE156" i="38"/>
  <c r="BD156" i="38"/>
  <c r="BC156" i="38"/>
  <c r="BB156" i="38"/>
  <c r="BA156" i="38"/>
  <c r="AZ156" i="38"/>
  <c r="AY156" i="38"/>
  <c r="AX156" i="38"/>
  <c r="AW156" i="38"/>
  <c r="AV156" i="38"/>
  <c r="AU156" i="38"/>
  <c r="AT156" i="38"/>
  <c r="AS156" i="38"/>
  <c r="AR156" i="38"/>
  <c r="AQ156" i="38"/>
  <c r="AP156" i="38"/>
  <c r="AO156" i="38"/>
  <c r="AN156" i="38"/>
  <c r="AM156" i="38"/>
  <c r="AL156" i="38"/>
  <c r="AK156" i="38"/>
  <c r="AJ156" i="38"/>
  <c r="AI156" i="38"/>
  <c r="AH156" i="38"/>
  <c r="AG156" i="38"/>
  <c r="AF156" i="38"/>
  <c r="AE156" i="38"/>
  <c r="AD156" i="38"/>
  <c r="AC156" i="38"/>
  <c r="AB156" i="38"/>
  <c r="AA156" i="38"/>
  <c r="Z156" i="38"/>
  <c r="Y156" i="38"/>
  <c r="X156" i="38"/>
  <c r="W156" i="38"/>
  <c r="V156" i="38"/>
  <c r="U156" i="38"/>
  <c r="T156" i="38"/>
  <c r="S156" i="38"/>
  <c r="R156" i="38"/>
  <c r="Q156" i="38"/>
  <c r="P156" i="38"/>
  <c r="O156" i="38"/>
  <c r="N156" i="38"/>
  <c r="M156" i="38"/>
  <c r="L156" i="38"/>
  <c r="K156" i="38"/>
  <c r="J156" i="38"/>
  <c r="BQ150" i="38"/>
  <c r="BP150" i="38"/>
  <c r="BO150" i="38"/>
  <c r="BN150" i="38"/>
  <c r="BM150" i="38"/>
  <c r="BL150" i="38"/>
  <c r="BK150" i="38"/>
  <c r="BJ150" i="38"/>
  <c r="BI150" i="38"/>
  <c r="BH150" i="38"/>
  <c r="BG150" i="38"/>
  <c r="BF150" i="38"/>
  <c r="BE150" i="38"/>
  <c r="BD150" i="38"/>
  <c r="BC150" i="38"/>
  <c r="BB150" i="38"/>
  <c r="BA150" i="38"/>
  <c r="AZ150" i="38"/>
  <c r="AY150" i="38"/>
  <c r="AX150" i="38"/>
  <c r="AW150" i="38"/>
  <c r="AV150" i="38"/>
  <c r="AU150" i="38"/>
  <c r="AT150" i="38"/>
  <c r="AS150" i="38"/>
  <c r="AR150" i="38"/>
  <c r="AQ150" i="38"/>
  <c r="AP150" i="38"/>
  <c r="AO150" i="38"/>
  <c r="AN150" i="38"/>
  <c r="AM150" i="38"/>
  <c r="AL150" i="38"/>
  <c r="AK150" i="38"/>
  <c r="AJ150" i="38"/>
  <c r="AI150" i="38"/>
  <c r="AH150" i="38"/>
  <c r="AG150" i="38"/>
  <c r="AF150" i="38"/>
  <c r="AE150" i="38"/>
  <c r="AD150" i="38"/>
  <c r="AC150" i="38"/>
  <c r="AB150" i="38"/>
  <c r="AA150" i="38"/>
  <c r="Z150" i="38"/>
  <c r="Y150" i="38"/>
  <c r="X150" i="38"/>
  <c r="W150" i="38"/>
  <c r="V150" i="38"/>
  <c r="U150" i="38"/>
  <c r="T150" i="38"/>
  <c r="S150" i="38"/>
  <c r="R150" i="38"/>
  <c r="Q150" i="38"/>
  <c r="P150" i="38"/>
  <c r="O150" i="38"/>
  <c r="N150" i="38"/>
  <c r="M150" i="38"/>
  <c r="L150" i="38"/>
  <c r="K150" i="38"/>
  <c r="J150" i="38"/>
  <c r="BQ149" i="38"/>
  <c r="BP149" i="38"/>
  <c r="BO149" i="38"/>
  <c r="BN149" i="38"/>
  <c r="BM149" i="38"/>
  <c r="BL149" i="38"/>
  <c r="BK149" i="38"/>
  <c r="BJ149" i="38"/>
  <c r="BI149" i="38"/>
  <c r="BH149" i="38"/>
  <c r="BG149" i="38"/>
  <c r="BF149" i="38"/>
  <c r="BE149" i="38"/>
  <c r="BD149" i="38"/>
  <c r="BC149" i="38"/>
  <c r="BB149" i="38"/>
  <c r="BA149" i="38"/>
  <c r="AZ149" i="38"/>
  <c r="AY149" i="38"/>
  <c r="AX149" i="38"/>
  <c r="AW149" i="38"/>
  <c r="AV149" i="38"/>
  <c r="AU149" i="38"/>
  <c r="AT149" i="38"/>
  <c r="AS149" i="38"/>
  <c r="AR149" i="38"/>
  <c r="AQ149" i="38"/>
  <c r="AP149" i="38"/>
  <c r="AO149" i="38"/>
  <c r="AN149" i="38"/>
  <c r="AM149" i="38"/>
  <c r="AL149" i="38"/>
  <c r="AK149" i="38"/>
  <c r="AJ149" i="38"/>
  <c r="AI149" i="38"/>
  <c r="AH149" i="38"/>
  <c r="AG149" i="38"/>
  <c r="AF149" i="38"/>
  <c r="AE149" i="38"/>
  <c r="AD149" i="38"/>
  <c r="AC149" i="38"/>
  <c r="AB149" i="38"/>
  <c r="AA149" i="38"/>
  <c r="Z149" i="38"/>
  <c r="Y149" i="38"/>
  <c r="X149" i="38"/>
  <c r="W149" i="38"/>
  <c r="V149" i="38"/>
  <c r="U149" i="38"/>
  <c r="T149" i="38"/>
  <c r="S149" i="38"/>
  <c r="R149" i="38"/>
  <c r="Q149" i="38"/>
  <c r="P149" i="38"/>
  <c r="O149" i="38"/>
  <c r="N149" i="38"/>
  <c r="M149" i="38"/>
  <c r="L149" i="38"/>
  <c r="K149" i="38"/>
  <c r="J149" i="38"/>
  <c r="BQ143" i="38"/>
  <c r="BP143" i="38"/>
  <c r="BO143" i="38"/>
  <c r="BN143" i="38"/>
  <c r="BM143" i="38"/>
  <c r="BL143" i="38"/>
  <c r="BK143" i="38"/>
  <c r="BJ143" i="38"/>
  <c r="BI143" i="38"/>
  <c r="BH143" i="38"/>
  <c r="BG143" i="38"/>
  <c r="BF143" i="38"/>
  <c r="BE143" i="38"/>
  <c r="BD143" i="38"/>
  <c r="BC143" i="38"/>
  <c r="BB143" i="38"/>
  <c r="BA143" i="38"/>
  <c r="AZ143" i="38"/>
  <c r="AY143" i="38"/>
  <c r="AX143" i="38"/>
  <c r="AW143" i="38"/>
  <c r="AV143" i="38"/>
  <c r="AU143" i="38"/>
  <c r="AT143" i="38"/>
  <c r="AS143" i="38"/>
  <c r="AR143" i="38"/>
  <c r="AQ143" i="38"/>
  <c r="AP143" i="38"/>
  <c r="AO143" i="38"/>
  <c r="AN143" i="38"/>
  <c r="AM143" i="38"/>
  <c r="AL143" i="38"/>
  <c r="AK143" i="38"/>
  <c r="AJ143" i="38"/>
  <c r="AI143" i="38"/>
  <c r="AH143" i="38"/>
  <c r="AG143" i="38"/>
  <c r="AF143" i="38"/>
  <c r="AE143" i="38"/>
  <c r="AD143" i="38"/>
  <c r="AC143" i="38"/>
  <c r="AB143" i="38"/>
  <c r="AA143" i="38"/>
  <c r="Z143" i="38"/>
  <c r="Y143" i="38"/>
  <c r="X143" i="38"/>
  <c r="W143" i="38"/>
  <c r="V143" i="38"/>
  <c r="U143" i="38"/>
  <c r="T143" i="38"/>
  <c r="S143" i="38"/>
  <c r="R143" i="38"/>
  <c r="Q143" i="38"/>
  <c r="P143" i="38"/>
  <c r="O143" i="38"/>
  <c r="N143" i="38"/>
  <c r="M143" i="38"/>
  <c r="L143" i="38"/>
  <c r="K143" i="38"/>
  <c r="J143" i="38"/>
  <c r="BQ137" i="38"/>
  <c r="BP137" i="38"/>
  <c r="BO137" i="38"/>
  <c r="BN137" i="38"/>
  <c r="BM137" i="38"/>
  <c r="BL137" i="38"/>
  <c r="BK137" i="38"/>
  <c r="BJ137" i="38"/>
  <c r="BI137" i="38"/>
  <c r="BH137" i="38"/>
  <c r="BG137" i="38"/>
  <c r="BF137" i="38"/>
  <c r="BE137" i="38"/>
  <c r="BD137" i="38"/>
  <c r="BC137" i="38"/>
  <c r="BB137" i="38"/>
  <c r="BA137" i="38"/>
  <c r="AZ137" i="38"/>
  <c r="AY137" i="38"/>
  <c r="AX137" i="38"/>
  <c r="AW137" i="38"/>
  <c r="AV137" i="38"/>
  <c r="AU137" i="38"/>
  <c r="AT137" i="38"/>
  <c r="AS137" i="38"/>
  <c r="AR137" i="38"/>
  <c r="AQ137" i="38"/>
  <c r="AP137" i="38"/>
  <c r="AO137" i="38"/>
  <c r="AN137" i="38"/>
  <c r="AM137" i="38"/>
  <c r="AL137" i="38"/>
  <c r="AK137" i="38"/>
  <c r="AJ137" i="38"/>
  <c r="AI137" i="38"/>
  <c r="AH137" i="38"/>
  <c r="AG137" i="38"/>
  <c r="AF137" i="38"/>
  <c r="AE137" i="38"/>
  <c r="AD137" i="38"/>
  <c r="AC137" i="38"/>
  <c r="AB137" i="38"/>
  <c r="AA137" i="38"/>
  <c r="Z137" i="38"/>
  <c r="Y137" i="38"/>
  <c r="X137" i="38"/>
  <c r="W137" i="38"/>
  <c r="V137" i="38"/>
  <c r="U137" i="38"/>
  <c r="T137" i="38"/>
  <c r="S137" i="38"/>
  <c r="R137" i="38"/>
  <c r="Q137" i="38"/>
  <c r="P137" i="38"/>
  <c r="O137" i="38"/>
  <c r="N137" i="38"/>
  <c r="M137" i="38"/>
  <c r="L137" i="38"/>
  <c r="K137" i="38"/>
  <c r="J137" i="38"/>
  <c r="BQ136" i="38"/>
  <c r="BP136" i="38"/>
  <c r="BO136" i="38"/>
  <c r="BN136" i="38"/>
  <c r="BM136" i="38"/>
  <c r="BL136" i="38"/>
  <c r="BK136" i="38"/>
  <c r="BJ136" i="38"/>
  <c r="BI136" i="38"/>
  <c r="BH136" i="38"/>
  <c r="BG136" i="38"/>
  <c r="BF136" i="38"/>
  <c r="BE136" i="38"/>
  <c r="BD136" i="38"/>
  <c r="BC136" i="38"/>
  <c r="BB136" i="38"/>
  <c r="BA136" i="38"/>
  <c r="AZ136" i="38"/>
  <c r="AY136" i="38"/>
  <c r="AX136" i="38"/>
  <c r="AW136" i="38"/>
  <c r="AV136" i="38"/>
  <c r="AU136" i="38"/>
  <c r="AT136" i="38"/>
  <c r="AS136" i="38"/>
  <c r="AR136" i="38"/>
  <c r="AQ136" i="38"/>
  <c r="AP136" i="38"/>
  <c r="AO136" i="38"/>
  <c r="AN136" i="38"/>
  <c r="AM136" i="38"/>
  <c r="AL136" i="38"/>
  <c r="AK136" i="38"/>
  <c r="AJ136" i="38"/>
  <c r="AI136" i="38"/>
  <c r="AH136" i="38"/>
  <c r="AG136" i="38"/>
  <c r="AF136" i="38"/>
  <c r="AE136" i="38"/>
  <c r="AD136" i="38"/>
  <c r="AC136" i="38"/>
  <c r="AB136" i="38"/>
  <c r="AA136" i="38"/>
  <c r="Z136" i="38"/>
  <c r="Y136" i="38"/>
  <c r="X136" i="38"/>
  <c r="W136" i="38"/>
  <c r="V136" i="38"/>
  <c r="U136" i="38"/>
  <c r="T136" i="38"/>
  <c r="S136" i="38"/>
  <c r="R136" i="38"/>
  <c r="Q136" i="38"/>
  <c r="P136" i="38"/>
  <c r="O136" i="38"/>
  <c r="N136" i="38"/>
  <c r="M136" i="38"/>
  <c r="L136" i="38"/>
  <c r="K136" i="38"/>
  <c r="J136" i="38"/>
  <c r="BQ130" i="38"/>
  <c r="BP130" i="38"/>
  <c r="BO130" i="38"/>
  <c r="BN130" i="38"/>
  <c r="BM130" i="38"/>
  <c r="BL130" i="38"/>
  <c r="BK130" i="38"/>
  <c r="BJ130" i="38"/>
  <c r="BI130" i="38"/>
  <c r="BH130" i="38"/>
  <c r="BG130" i="38"/>
  <c r="BF130" i="38"/>
  <c r="BE130" i="38"/>
  <c r="BD130" i="38"/>
  <c r="BC130" i="38"/>
  <c r="BB130" i="38"/>
  <c r="BA130" i="38"/>
  <c r="AZ130" i="38"/>
  <c r="AY130" i="38"/>
  <c r="AX130" i="38"/>
  <c r="AW130" i="38"/>
  <c r="AV130" i="38"/>
  <c r="AU130" i="38"/>
  <c r="AT130" i="38"/>
  <c r="AS130" i="38"/>
  <c r="AR130" i="38"/>
  <c r="AQ130" i="38"/>
  <c r="AP130" i="38"/>
  <c r="AO130" i="38"/>
  <c r="AN130" i="38"/>
  <c r="AM130" i="38"/>
  <c r="AL130" i="38"/>
  <c r="AK130" i="38"/>
  <c r="AJ130" i="38"/>
  <c r="AI130" i="38"/>
  <c r="AH130" i="38"/>
  <c r="AG130" i="38"/>
  <c r="AF130" i="38"/>
  <c r="AE130" i="38"/>
  <c r="AD130" i="38"/>
  <c r="AC130" i="38"/>
  <c r="AB130" i="38"/>
  <c r="AA130" i="38"/>
  <c r="Z130" i="38"/>
  <c r="Y130" i="38"/>
  <c r="X130" i="38"/>
  <c r="W130" i="38"/>
  <c r="V130" i="38"/>
  <c r="U130" i="38"/>
  <c r="T130" i="38"/>
  <c r="S130" i="38"/>
  <c r="R130" i="38"/>
  <c r="Q130" i="38"/>
  <c r="P130" i="38"/>
  <c r="O130" i="38"/>
  <c r="N130" i="38"/>
  <c r="M130" i="38"/>
  <c r="L130" i="38"/>
  <c r="K130" i="38"/>
  <c r="J130" i="38"/>
  <c r="BQ124" i="38"/>
  <c r="BP124" i="38"/>
  <c r="BO124" i="38"/>
  <c r="BN124" i="38"/>
  <c r="BM124" i="38"/>
  <c r="BL124" i="38"/>
  <c r="BK124" i="38"/>
  <c r="BJ124" i="38"/>
  <c r="BI124" i="38"/>
  <c r="BH124" i="38"/>
  <c r="BG124" i="38"/>
  <c r="BF124" i="38"/>
  <c r="BE124" i="38"/>
  <c r="BD124" i="38"/>
  <c r="BC124" i="38"/>
  <c r="BB124" i="38"/>
  <c r="BA124" i="38"/>
  <c r="AZ124" i="38"/>
  <c r="AY124" i="38"/>
  <c r="AX124" i="38"/>
  <c r="AW124" i="38"/>
  <c r="AV124" i="38"/>
  <c r="AU124" i="38"/>
  <c r="AT124" i="38"/>
  <c r="AS124" i="38"/>
  <c r="AR124" i="38"/>
  <c r="AQ124" i="38"/>
  <c r="AP124" i="38"/>
  <c r="AO124" i="38"/>
  <c r="AN124" i="38"/>
  <c r="AM124" i="38"/>
  <c r="AL124" i="38"/>
  <c r="AK124" i="38"/>
  <c r="AJ124" i="38"/>
  <c r="AI124" i="38"/>
  <c r="AH124" i="38"/>
  <c r="AG124" i="38"/>
  <c r="AF124" i="38"/>
  <c r="AE124" i="38"/>
  <c r="AD124" i="38"/>
  <c r="AC124" i="38"/>
  <c r="AB124" i="38"/>
  <c r="AA124" i="38"/>
  <c r="Z124" i="38"/>
  <c r="Y124" i="38"/>
  <c r="X124" i="38"/>
  <c r="W124" i="38"/>
  <c r="V124" i="38"/>
  <c r="U124" i="38"/>
  <c r="T124" i="38"/>
  <c r="S124" i="38"/>
  <c r="R124" i="38"/>
  <c r="Q124" i="38"/>
  <c r="P124" i="38"/>
  <c r="O124" i="38"/>
  <c r="N124" i="38"/>
  <c r="M124" i="38"/>
  <c r="L124" i="38"/>
  <c r="K124" i="38"/>
  <c r="J124" i="38"/>
  <c r="BQ118" i="38"/>
  <c r="BP118" i="38"/>
  <c r="BO118" i="38"/>
  <c r="BN118" i="38"/>
  <c r="BM118" i="38"/>
  <c r="BL118" i="38"/>
  <c r="BK118" i="38"/>
  <c r="BJ118" i="38"/>
  <c r="BI118" i="38"/>
  <c r="BH118" i="38"/>
  <c r="BG118" i="38"/>
  <c r="BF118" i="38"/>
  <c r="BE118" i="38"/>
  <c r="BD118" i="38"/>
  <c r="BC118" i="38"/>
  <c r="BB118" i="38"/>
  <c r="BA118" i="38"/>
  <c r="AZ118" i="38"/>
  <c r="AY118" i="38"/>
  <c r="AX118" i="38"/>
  <c r="AW118" i="38"/>
  <c r="AV118" i="38"/>
  <c r="AU118" i="38"/>
  <c r="AT118" i="38"/>
  <c r="AS118" i="38"/>
  <c r="AR118" i="38"/>
  <c r="AQ118" i="38"/>
  <c r="AP118" i="38"/>
  <c r="AO118" i="38"/>
  <c r="AN118" i="38"/>
  <c r="AM118" i="38"/>
  <c r="AL118" i="38"/>
  <c r="AK118" i="38"/>
  <c r="AJ118" i="38"/>
  <c r="AI118" i="38"/>
  <c r="AH118" i="38"/>
  <c r="AG118" i="38"/>
  <c r="AF118" i="38"/>
  <c r="AE118" i="38"/>
  <c r="AD118" i="38"/>
  <c r="AC118" i="38"/>
  <c r="AB118" i="38"/>
  <c r="AA118" i="38"/>
  <c r="Z118" i="38"/>
  <c r="Y118" i="38"/>
  <c r="X118" i="38"/>
  <c r="W118" i="38"/>
  <c r="V118" i="38"/>
  <c r="U118" i="38"/>
  <c r="T118" i="38"/>
  <c r="S118" i="38"/>
  <c r="R118" i="38"/>
  <c r="Q118" i="38"/>
  <c r="P118" i="38"/>
  <c r="O118" i="38"/>
  <c r="N118" i="38"/>
  <c r="M118" i="38"/>
  <c r="L118" i="38"/>
  <c r="K118" i="38"/>
  <c r="J118" i="38"/>
  <c r="BQ113" i="38"/>
  <c r="BP113" i="38"/>
  <c r="BO113" i="38"/>
  <c r="BN113" i="38"/>
  <c r="BM113" i="38"/>
  <c r="BL113" i="38"/>
  <c r="BK113" i="38"/>
  <c r="BJ113" i="38"/>
  <c r="BI113" i="38"/>
  <c r="BH113" i="38"/>
  <c r="BG113" i="38"/>
  <c r="BF113" i="38"/>
  <c r="BE113" i="38"/>
  <c r="BD113" i="38"/>
  <c r="BC113" i="38"/>
  <c r="BB113" i="38"/>
  <c r="BA113" i="38"/>
  <c r="AZ113" i="38"/>
  <c r="AY113" i="38"/>
  <c r="AX113" i="38"/>
  <c r="AW113" i="38"/>
  <c r="AV113" i="38"/>
  <c r="AU113" i="38"/>
  <c r="AT113" i="38"/>
  <c r="AS113" i="38"/>
  <c r="AR113" i="38"/>
  <c r="AQ113" i="38"/>
  <c r="AP113" i="38"/>
  <c r="AO113" i="38"/>
  <c r="AN113" i="38"/>
  <c r="AM113" i="38"/>
  <c r="AL113" i="38"/>
  <c r="AK113" i="38"/>
  <c r="AJ113" i="38"/>
  <c r="AI113" i="38"/>
  <c r="AH113" i="38"/>
  <c r="AG113" i="38"/>
  <c r="AF113" i="38"/>
  <c r="AE113" i="38"/>
  <c r="AD113" i="38"/>
  <c r="AC113" i="38"/>
  <c r="AB113" i="38"/>
  <c r="AA113" i="38"/>
  <c r="Z113" i="38"/>
  <c r="Y113" i="38"/>
  <c r="X113" i="38"/>
  <c r="W113" i="38"/>
  <c r="V113" i="38"/>
  <c r="U113" i="38"/>
  <c r="T113" i="38"/>
  <c r="S113" i="38"/>
  <c r="R113" i="38"/>
  <c r="Q113" i="38"/>
  <c r="P113" i="38"/>
  <c r="O113" i="38"/>
  <c r="N113" i="38"/>
  <c r="M113" i="38"/>
  <c r="L113" i="38"/>
  <c r="K113" i="38"/>
  <c r="J113" i="38"/>
  <c r="BQ110" i="38"/>
  <c r="BP110" i="38"/>
  <c r="BO110" i="38"/>
  <c r="BN110" i="38"/>
  <c r="BM110" i="38"/>
  <c r="BL110" i="38"/>
  <c r="BK110" i="38"/>
  <c r="BJ110" i="38"/>
  <c r="BI110" i="38"/>
  <c r="BH110" i="38"/>
  <c r="BG110" i="38"/>
  <c r="BF110" i="38"/>
  <c r="BE110" i="38"/>
  <c r="BD110" i="38"/>
  <c r="BC110" i="38"/>
  <c r="BB110" i="38"/>
  <c r="BA110" i="38"/>
  <c r="AZ110" i="38"/>
  <c r="AY110" i="38"/>
  <c r="AX110" i="38"/>
  <c r="AW110" i="38"/>
  <c r="AV110" i="38"/>
  <c r="AU110" i="38"/>
  <c r="AT110" i="38"/>
  <c r="AS110" i="38"/>
  <c r="AR110" i="38"/>
  <c r="AQ110" i="38"/>
  <c r="AP110" i="38"/>
  <c r="AO110" i="38"/>
  <c r="AN110" i="38"/>
  <c r="AM110" i="38"/>
  <c r="AL110" i="38"/>
  <c r="AK110" i="38"/>
  <c r="AJ110" i="38"/>
  <c r="AI110" i="38"/>
  <c r="AH110" i="38"/>
  <c r="AG110" i="38"/>
  <c r="AF110" i="38"/>
  <c r="AE110" i="38"/>
  <c r="AD110" i="38"/>
  <c r="AC110" i="38"/>
  <c r="AB110" i="38"/>
  <c r="AA110" i="38"/>
  <c r="Z110" i="38"/>
  <c r="Y110" i="38"/>
  <c r="X110" i="38"/>
  <c r="W110" i="38"/>
  <c r="V110" i="38"/>
  <c r="U110" i="38"/>
  <c r="T110" i="38"/>
  <c r="S110" i="38"/>
  <c r="R110" i="38"/>
  <c r="Q110" i="38"/>
  <c r="P110" i="38"/>
  <c r="O110" i="38"/>
  <c r="N110" i="38"/>
  <c r="M110" i="38"/>
  <c r="L110" i="38"/>
  <c r="K110" i="38"/>
  <c r="J110" i="38"/>
  <c r="BQ99" i="38"/>
  <c r="BP99" i="38"/>
  <c r="BO99" i="38"/>
  <c r="BN99" i="38"/>
  <c r="BM99" i="38"/>
  <c r="BL99" i="38"/>
  <c r="BK99" i="38"/>
  <c r="BJ99" i="38"/>
  <c r="BI99" i="38"/>
  <c r="BH99" i="38"/>
  <c r="BG99" i="38"/>
  <c r="BF99" i="38"/>
  <c r="BE99" i="38"/>
  <c r="BD99" i="38"/>
  <c r="BC99" i="38"/>
  <c r="BB99" i="38"/>
  <c r="BA99" i="38"/>
  <c r="AZ99" i="38"/>
  <c r="AY99" i="38"/>
  <c r="AX99" i="38"/>
  <c r="AW99" i="38"/>
  <c r="AV99" i="38"/>
  <c r="AU99" i="38"/>
  <c r="AT99" i="38"/>
  <c r="AS99" i="38"/>
  <c r="AR99" i="38"/>
  <c r="AQ99" i="38"/>
  <c r="AP99" i="38"/>
  <c r="AO99" i="38"/>
  <c r="AN99" i="38"/>
  <c r="AM99" i="38"/>
  <c r="AL99" i="38"/>
  <c r="AK99" i="38"/>
  <c r="AJ99" i="38"/>
  <c r="AI99" i="38"/>
  <c r="AH99" i="38"/>
  <c r="AG99" i="38"/>
  <c r="AF99" i="38"/>
  <c r="AE99" i="38"/>
  <c r="AD99" i="38"/>
  <c r="AC99" i="38"/>
  <c r="AB99" i="38"/>
  <c r="AA99" i="38"/>
  <c r="Z99" i="38"/>
  <c r="Y99" i="38"/>
  <c r="X99" i="38"/>
  <c r="W99" i="38"/>
  <c r="V99" i="38"/>
  <c r="U99" i="38"/>
  <c r="T99" i="38"/>
  <c r="S99" i="38"/>
  <c r="R99" i="38"/>
  <c r="Q99" i="38"/>
  <c r="P99" i="38"/>
  <c r="O99" i="38"/>
  <c r="N99" i="38"/>
  <c r="M99" i="38"/>
  <c r="L99" i="38"/>
  <c r="K99" i="38"/>
  <c r="J99" i="38"/>
  <c r="BQ96" i="38"/>
  <c r="BP96" i="38"/>
  <c r="BO96" i="38"/>
  <c r="BN96" i="38"/>
  <c r="BM96" i="38"/>
  <c r="BL96" i="38"/>
  <c r="BK96" i="38"/>
  <c r="BJ96" i="38"/>
  <c r="BI96" i="38"/>
  <c r="BH96" i="38"/>
  <c r="BG96" i="38"/>
  <c r="BF96" i="38"/>
  <c r="BE96" i="38"/>
  <c r="BD96" i="38"/>
  <c r="BC96" i="38"/>
  <c r="BB96" i="38"/>
  <c r="BA96" i="38"/>
  <c r="AZ96" i="38"/>
  <c r="AY96" i="38"/>
  <c r="AX96" i="38"/>
  <c r="AW96" i="38"/>
  <c r="AV96" i="38"/>
  <c r="AU96" i="38"/>
  <c r="AT96" i="38"/>
  <c r="AS96" i="38"/>
  <c r="AR96" i="38"/>
  <c r="AQ96" i="38"/>
  <c r="AP96" i="38"/>
  <c r="AO96" i="38"/>
  <c r="AN96" i="38"/>
  <c r="AM96" i="38"/>
  <c r="AL96" i="38"/>
  <c r="AK96" i="38"/>
  <c r="AJ96" i="38"/>
  <c r="AI96" i="38"/>
  <c r="AH96" i="38"/>
  <c r="AG96" i="38"/>
  <c r="AF96" i="38"/>
  <c r="AE96" i="38"/>
  <c r="AD96" i="38"/>
  <c r="AC96" i="38"/>
  <c r="AB96" i="38"/>
  <c r="AA96" i="38"/>
  <c r="Z96" i="38"/>
  <c r="Y96" i="38"/>
  <c r="X96" i="38"/>
  <c r="W96" i="38"/>
  <c r="V96" i="38"/>
  <c r="U96" i="38"/>
  <c r="T96" i="38"/>
  <c r="S96" i="38"/>
  <c r="R96" i="38"/>
  <c r="Q96" i="38"/>
  <c r="P96" i="38"/>
  <c r="O96" i="38"/>
  <c r="N96" i="38"/>
  <c r="M96" i="38"/>
  <c r="L96" i="38"/>
  <c r="K96" i="38"/>
  <c r="J96" i="38"/>
  <c r="BQ94" i="38"/>
  <c r="BP94" i="38"/>
  <c r="BO94" i="38"/>
  <c r="BN94" i="38"/>
  <c r="BM94" i="38"/>
  <c r="BL94" i="38"/>
  <c r="BK94" i="38"/>
  <c r="BJ94" i="38"/>
  <c r="BI94" i="38"/>
  <c r="BH94" i="38"/>
  <c r="BG94" i="38"/>
  <c r="BF94" i="38"/>
  <c r="BE94" i="38"/>
  <c r="BD94" i="38"/>
  <c r="BC94" i="38"/>
  <c r="BB94" i="38"/>
  <c r="BA94" i="38"/>
  <c r="AZ94" i="38"/>
  <c r="AY94" i="38"/>
  <c r="AX94" i="38"/>
  <c r="AW94" i="38"/>
  <c r="AV94" i="38"/>
  <c r="AU94" i="38"/>
  <c r="AT94" i="38"/>
  <c r="AS94" i="38"/>
  <c r="AR94" i="38"/>
  <c r="AQ94" i="38"/>
  <c r="AP94" i="38"/>
  <c r="AO94" i="38"/>
  <c r="AN94" i="38"/>
  <c r="AM94" i="38"/>
  <c r="AL94" i="38"/>
  <c r="AK94" i="38"/>
  <c r="AJ94" i="38"/>
  <c r="AI94" i="38"/>
  <c r="AH94" i="38"/>
  <c r="AG94" i="38"/>
  <c r="AF94" i="38"/>
  <c r="AE94" i="38"/>
  <c r="AD94" i="38"/>
  <c r="AC94" i="38"/>
  <c r="AB94" i="38"/>
  <c r="AA94" i="38"/>
  <c r="Z94" i="38"/>
  <c r="Y94" i="38"/>
  <c r="X94" i="38"/>
  <c r="W94" i="38"/>
  <c r="V94" i="38"/>
  <c r="U94" i="38"/>
  <c r="T94" i="38"/>
  <c r="S94" i="38"/>
  <c r="R94" i="38"/>
  <c r="Q94" i="38"/>
  <c r="P94" i="38"/>
  <c r="O94" i="38"/>
  <c r="N94" i="38"/>
  <c r="M94" i="38"/>
  <c r="L94" i="38"/>
  <c r="K94" i="38"/>
  <c r="J94" i="38"/>
  <c r="BQ85" i="38"/>
  <c r="BP85" i="38"/>
  <c r="BO85" i="38"/>
  <c r="BN85" i="38"/>
  <c r="BM85" i="38"/>
  <c r="BL85" i="38"/>
  <c r="BK85" i="38"/>
  <c r="BJ85" i="38"/>
  <c r="BI85" i="38"/>
  <c r="BH85" i="38"/>
  <c r="BG85" i="38"/>
  <c r="BF85" i="38"/>
  <c r="BE85" i="38"/>
  <c r="BD85" i="38"/>
  <c r="BC85" i="38"/>
  <c r="BB85" i="38"/>
  <c r="BA85" i="38"/>
  <c r="AZ85" i="38"/>
  <c r="AY85" i="38"/>
  <c r="AX85" i="38"/>
  <c r="AW85" i="38"/>
  <c r="AV85" i="38"/>
  <c r="AU85" i="38"/>
  <c r="AT85" i="38"/>
  <c r="AS85" i="38"/>
  <c r="AR85" i="38"/>
  <c r="AQ85" i="38"/>
  <c r="AP85" i="38"/>
  <c r="AO85" i="38"/>
  <c r="AN85" i="38"/>
  <c r="AM85" i="38"/>
  <c r="AL85" i="38"/>
  <c r="AK85" i="38"/>
  <c r="AJ85" i="38"/>
  <c r="AI85" i="38"/>
  <c r="AH85" i="38"/>
  <c r="AG85" i="38"/>
  <c r="AF85" i="38"/>
  <c r="AE85" i="38"/>
  <c r="AD85" i="38"/>
  <c r="AC85" i="38"/>
  <c r="AB85" i="38"/>
  <c r="AA85" i="38"/>
  <c r="Z85" i="38"/>
  <c r="Y85" i="38"/>
  <c r="X85" i="38"/>
  <c r="W85" i="38"/>
  <c r="V85" i="38"/>
  <c r="U85" i="38"/>
  <c r="T85" i="38"/>
  <c r="S85" i="38"/>
  <c r="R85" i="38"/>
  <c r="Q85" i="38"/>
  <c r="P85" i="38"/>
  <c r="O85" i="38"/>
  <c r="N85" i="38"/>
  <c r="M85" i="38"/>
  <c r="L85" i="38"/>
  <c r="K85" i="38"/>
  <c r="J85" i="38"/>
  <c r="BQ79" i="38"/>
  <c r="BP79" i="38"/>
  <c r="BO79" i="38"/>
  <c r="BN79" i="38"/>
  <c r="BM79" i="38"/>
  <c r="BL79" i="38"/>
  <c r="BK79" i="38"/>
  <c r="BJ79" i="38"/>
  <c r="BI79" i="38"/>
  <c r="BH79" i="38"/>
  <c r="BG79" i="38"/>
  <c r="BF79" i="38"/>
  <c r="BE79" i="38"/>
  <c r="BD79" i="38"/>
  <c r="BC79" i="38"/>
  <c r="BB79" i="38"/>
  <c r="BA79" i="38"/>
  <c r="AZ79" i="38"/>
  <c r="AY79" i="38"/>
  <c r="AX79" i="38"/>
  <c r="AW79" i="38"/>
  <c r="AV79" i="38"/>
  <c r="AU79" i="38"/>
  <c r="AT79" i="38"/>
  <c r="AS79" i="38"/>
  <c r="AR79" i="38"/>
  <c r="AQ79" i="38"/>
  <c r="AP79" i="38"/>
  <c r="AO79" i="38"/>
  <c r="AN79" i="38"/>
  <c r="AM79" i="38"/>
  <c r="AL79" i="38"/>
  <c r="AK79" i="38"/>
  <c r="AJ79" i="38"/>
  <c r="AI79" i="38"/>
  <c r="AH79" i="38"/>
  <c r="AG79" i="38"/>
  <c r="AF79" i="38"/>
  <c r="AE79" i="38"/>
  <c r="AD79" i="38"/>
  <c r="AC79" i="38"/>
  <c r="AB79" i="38"/>
  <c r="AA79" i="38"/>
  <c r="Z79" i="38"/>
  <c r="Y79" i="38"/>
  <c r="X79" i="38"/>
  <c r="W79" i="38"/>
  <c r="V79" i="38"/>
  <c r="U79" i="38"/>
  <c r="T79" i="38"/>
  <c r="S79" i="38"/>
  <c r="R79" i="38"/>
  <c r="Q79" i="38"/>
  <c r="P79" i="38"/>
  <c r="O79" i="38"/>
  <c r="N79" i="38"/>
  <c r="M79" i="38"/>
  <c r="L79" i="38"/>
  <c r="K79" i="38"/>
  <c r="J79" i="38"/>
  <c r="BQ78" i="38"/>
  <c r="BP78" i="38"/>
  <c r="BO78" i="38"/>
  <c r="BN78" i="38"/>
  <c r="BM78" i="38"/>
  <c r="BL78" i="38"/>
  <c r="BK78" i="38"/>
  <c r="BJ78" i="38"/>
  <c r="BI78" i="38"/>
  <c r="BH78" i="38"/>
  <c r="BG78" i="38"/>
  <c r="BF78" i="38"/>
  <c r="BE78" i="38"/>
  <c r="BD78" i="38"/>
  <c r="BC78" i="38"/>
  <c r="BB78" i="38"/>
  <c r="BA78" i="38"/>
  <c r="AZ78" i="38"/>
  <c r="AY78" i="38"/>
  <c r="AX78" i="38"/>
  <c r="AW78" i="38"/>
  <c r="AV78" i="38"/>
  <c r="AU78" i="38"/>
  <c r="AT78" i="38"/>
  <c r="AS78" i="38"/>
  <c r="AR78" i="38"/>
  <c r="AQ78" i="38"/>
  <c r="AP78" i="38"/>
  <c r="AO78" i="38"/>
  <c r="AN78" i="38"/>
  <c r="AM78" i="38"/>
  <c r="AL78" i="38"/>
  <c r="AK78" i="38"/>
  <c r="AJ78" i="38"/>
  <c r="AI78" i="38"/>
  <c r="AH78" i="38"/>
  <c r="AG78" i="38"/>
  <c r="AF78" i="38"/>
  <c r="AE78" i="38"/>
  <c r="AD78" i="38"/>
  <c r="AC78" i="38"/>
  <c r="AB78" i="38"/>
  <c r="AA78" i="38"/>
  <c r="Z78" i="38"/>
  <c r="Y78" i="38"/>
  <c r="X78" i="38"/>
  <c r="W78" i="38"/>
  <c r="V78" i="38"/>
  <c r="U78" i="38"/>
  <c r="T78" i="38"/>
  <c r="S78" i="38"/>
  <c r="R78" i="38"/>
  <c r="Q78" i="38"/>
  <c r="P78" i="38"/>
  <c r="O78" i="38"/>
  <c r="N78" i="38"/>
  <c r="M78" i="38"/>
  <c r="L78" i="38"/>
  <c r="K78" i="38"/>
  <c r="J78" i="38"/>
  <c r="BQ72" i="38"/>
  <c r="BP72" i="38"/>
  <c r="BO72" i="38"/>
  <c r="BN72" i="38"/>
  <c r="BM72" i="38"/>
  <c r="BL72" i="38"/>
  <c r="BK72" i="38"/>
  <c r="BJ72" i="38"/>
  <c r="BI72" i="38"/>
  <c r="BH72" i="38"/>
  <c r="BG72" i="38"/>
  <c r="BF72" i="38"/>
  <c r="BE72" i="38"/>
  <c r="BD72" i="38"/>
  <c r="BC72" i="38"/>
  <c r="BB72" i="38"/>
  <c r="BA72" i="38"/>
  <c r="AZ72" i="38"/>
  <c r="AY72" i="38"/>
  <c r="AX72" i="38"/>
  <c r="AW72" i="38"/>
  <c r="AV72" i="38"/>
  <c r="AU72" i="38"/>
  <c r="AT72" i="38"/>
  <c r="AS72" i="38"/>
  <c r="AR72" i="38"/>
  <c r="AQ72" i="38"/>
  <c r="AP72" i="38"/>
  <c r="AO72" i="38"/>
  <c r="AN72" i="38"/>
  <c r="AM72" i="38"/>
  <c r="AL72" i="38"/>
  <c r="AK72" i="38"/>
  <c r="AJ72" i="38"/>
  <c r="AI72" i="38"/>
  <c r="AH72" i="38"/>
  <c r="AG72" i="38"/>
  <c r="AF72" i="38"/>
  <c r="AE72" i="38"/>
  <c r="AD72" i="38"/>
  <c r="AC72" i="38"/>
  <c r="AB72" i="38"/>
  <c r="AA72" i="38"/>
  <c r="Z72" i="38"/>
  <c r="Y72" i="38"/>
  <c r="X72" i="38"/>
  <c r="W72" i="38"/>
  <c r="V72" i="38"/>
  <c r="U72" i="38"/>
  <c r="T72" i="38"/>
  <c r="S72" i="38"/>
  <c r="R72" i="38"/>
  <c r="Q72" i="38"/>
  <c r="P72" i="38"/>
  <c r="O72" i="38"/>
  <c r="N72" i="38"/>
  <c r="M72" i="38"/>
  <c r="L72" i="38"/>
  <c r="K72" i="38"/>
  <c r="J72" i="38"/>
  <c r="BQ66" i="38"/>
  <c r="BP66" i="38"/>
  <c r="BO66" i="38"/>
  <c r="BN66" i="38"/>
  <c r="BM66" i="38"/>
  <c r="BL66" i="38"/>
  <c r="BK66" i="38"/>
  <c r="BJ66" i="38"/>
  <c r="BI66" i="38"/>
  <c r="BH66" i="38"/>
  <c r="BG66" i="38"/>
  <c r="BF66" i="38"/>
  <c r="BE66" i="38"/>
  <c r="BD66" i="38"/>
  <c r="BC66" i="38"/>
  <c r="BB66" i="38"/>
  <c r="BA66" i="38"/>
  <c r="AZ66" i="38"/>
  <c r="AY66" i="38"/>
  <c r="AX66" i="38"/>
  <c r="AW66" i="38"/>
  <c r="AV66" i="38"/>
  <c r="AU66" i="38"/>
  <c r="AT66" i="38"/>
  <c r="AS66" i="38"/>
  <c r="AR66" i="38"/>
  <c r="AQ66" i="38"/>
  <c r="AP66" i="38"/>
  <c r="AO66" i="38"/>
  <c r="AN66" i="38"/>
  <c r="AM66" i="38"/>
  <c r="AL66" i="38"/>
  <c r="AK66" i="38"/>
  <c r="AJ66" i="38"/>
  <c r="AI66" i="38"/>
  <c r="AH66" i="38"/>
  <c r="AG66" i="38"/>
  <c r="AF66" i="38"/>
  <c r="AE66" i="38"/>
  <c r="AD66" i="38"/>
  <c r="AC66" i="38"/>
  <c r="AB66" i="38"/>
  <c r="AA66" i="38"/>
  <c r="Z66" i="38"/>
  <c r="Y66" i="38"/>
  <c r="X66" i="38"/>
  <c r="W66" i="38"/>
  <c r="V66" i="38"/>
  <c r="U66" i="38"/>
  <c r="T66" i="38"/>
  <c r="S66" i="38"/>
  <c r="R66" i="38"/>
  <c r="Q66" i="38"/>
  <c r="P66" i="38"/>
  <c r="O66" i="38"/>
  <c r="N66" i="38"/>
  <c r="M66" i="38"/>
  <c r="L66" i="38"/>
  <c r="K66" i="38"/>
  <c r="J66" i="38"/>
  <c r="BQ65" i="38"/>
  <c r="BP65" i="38"/>
  <c r="BO65" i="38"/>
  <c r="BN65" i="38"/>
  <c r="BM65" i="38"/>
  <c r="BL65" i="38"/>
  <c r="BK65" i="38"/>
  <c r="BJ65" i="38"/>
  <c r="BI65" i="38"/>
  <c r="BH65" i="38"/>
  <c r="BG65" i="38"/>
  <c r="BF65" i="38"/>
  <c r="BE65" i="38"/>
  <c r="BD65" i="38"/>
  <c r="BC65" i="38"/>
  <c r="BB65" i="38"/>
  <c r="BA65" i="38"/>
  <c r="AZ65" i="38"/>
  <c r="AY65" i="38"/>
  <c r="AX65" i="38"/>
  <c r="AW65" i="38"/>
  <c r="AV65" i="38"/>
  <c r="AU65" i="38"/>
  <c r="AT65" i="38"/>
  <c r="AS65" i="38"/>
  <c r="AR65" i="38"/>
  <c r="AQ65" i="38"/>
  <c r="AP65" i="38"/>
  <c r="AO65" i="38"/>
  <c r="AN65" i="38"/>
  <c r="AM65" i="38"/>
  <c r="AL65" i="38"/>
  <c r="AK65" i="38"/>
  <c r="AJ65" i="38"/>
  <c r="AI65" i="38"/>
  <c r="AH65" i="38"/>
  <c r="AG65" i="38"/>
  <c r="AF65" i="38"/>
  <c r="AE65" i="38"/>
  <c r="AD65" i="38"/>
  <c r="AC65" i="38"/>
  <c r="AB65" i="38"/>
  <c r="AA65" i="38"/>
  <c r="Z65" i="38"/>
  <c r="Y65" i="38"/>
  <c r="X65" i="38"/>
  <c r="W65" i="38"/>
  <c r="V65" i="38"/>
  <c r="U65" i="38"/>
  <c r="T65" i="38"/>
  <c r="S65" i="38"/>
  <c r="R65" i="38"/>
  <c r="Q65" i="38"/>
  <c r="P65" i="38"/>
  <c r="O65" i="38"/>
  <c r="N65" i="38"/>
  <c r="M65" i="38"/>
  <c r="L65" i="38"/>
  <c r="K65" i="38"/>
  <c r="J65" i="38"/>
  <c r="BQ59" i="38"/>
  <c r="BP59" i="38"/>
  <c r="BO59" i="38"/>
  <c r="BN59" i="38"/>
  <c r="BM59" i="38"/>
  <c r="BL59" i="38"/>
  <c r="BK59" i="38"/>
  <c r="BJ59" i="38"/>
  <c r="BI59" i="38"/>
  <c r="BH59" i="38"/>
  <c r="BG59" i="38"/>
  <c r="BF59" i="38"/>
  <c r="BE59" i="38"/>
  <c r="BD59" i="38"/>
  <c r="BC59" i="38"/>
  <c r="BB59" i="38"/>
  <c r="BA59" i="38"/>
  <c r="AZ59" i="38"/>
  <c r="AY59" i="38"/>
  <c r="AX59" i="38"/>
  <c r="AW59" i="38"/>
  <c r="AV59" i="38"/>
  <c r="AU59" i="38"/>
  <c r="AT59" i="38"/>
  <c r="AS59" i="38"/>
  <c r="AR59" i="38"/>
  <c r="AQ59" i="38"/>
  <c r="AP59" i="38"/>
  <c r="AO59" i="38"/>
  <c r="AN59" i="38"/>
  <c r="AM59" i="38"/>
  <c r="AL59" i="38"/>
  <c r="AK59" i="38"/>
  <c r="AJ59" i="38"/>
  <c r="AI59" i="38"/>
  <c r="AH59" i="38"/>
  <c r="AG59" i="38"/>
  <c r="AF59" i="38"/>
  <c r="AE59" i="38"/>
  <c r="AD59" i="38"/>
  <c r="AC59" i="38"/>
  <c r="AB59" i="38"/>
  <c r="AA59" i="38"/>
  <c r="Z59" i="38"/>
  <c r="Y59" i="38"/>
  <c r="X59" i="38"/>
  <c r="W59" i="38"/>
  <c r="V59" i="38"/>
  <c r="U59" i="38"/>
  <c r="T59" i="38"/>
  <c r="S59" i="38"/>
  <c r="R59" i="38"/>
  <c r="Q59" i="38"/>
  <c r="P59" i="38"/>
  <c r="O59" i="38"/>
  <c r="N59" i="38"/>
  <c r="M59" i="38"/>
  <c r="L59" i="38"/>
  <c r="K59" i="38"/>
  <c r="J59" i="38"/>
  <c r="BQ53" i="38"/>
  <c r="BP53" i="38"/>
  <c r="BO53" i="38"/>
  <c r="BN53" i="38"/>
  <c r="BM53" i="38"/>
  <c r="BL53" i="38"/>
  <c r="BK53" i="38"/>
  <c r="BJ53" i="38"/>
  <c r="BI53" i="38"/>
  <c r="BH53" i="38"/>
  <c r="BG53" i="38"/>
  <c r="BF53" i="38"/>
  <c r="BE53" i="38"/>
  <c r="BD53" i="38"/>
  <c r="BC53" i="38"/>
  <c r="BB53" i="38"/>
  <c r="BA53" i="38"/>
  <c r="AZ53" i="38"/>
  <c r="AY53" i="38"/>
  <c r="AX53" i="38"/>
  <c r="AW53" i="38"/>
  <c r="AV53" i="38"/>
  <c r="AU53" i="38"/>
  <c r="AT53" i="38"/>
  <c r="AS53" i="38"/>
  <c r="AR53" i="38"/>
  <c r="AQ53" i="38"/>
  <c r="AP53" i="38"/>
  <c r="AO53" i="38"/>
  <c r="AN53" i="38"/>
  <c r="AM53" i="38"/>
  <c r="AL53" i="38"/>
  <c r="AK53" i="38"/>
  <c r="AJ53" i="38"/>
  <c r="AI53" i="38"/>
  <c r="AH53" i="38"/>
  <c r="AG53" i="38"/>
  <c r="AF53" i="38"/>
  <c r="AE53" i="38"/>
  <c r="AD53" i="38"/>
  <c r="AC53" i="38"/>
  <c r="AB53" i="38"/>
  <c r="AA53" i="38"/>
  <c r="Z53" i="38"/>
  <c r="Y53" i="38"/>
  <c r="X53" i="38"/>
  <c r="W53" i="38"/>
  <c r="V53" i="38"/>
  <c r="U53" i="38"/>
  <c r="T53" i="38"/>
  <c r="S53" i="38"/>
  <c r="R53" i="38"/>
  <c r="Q53" i="38"/>
  <c r="P53" i="38"/>
  <c r="O53" i="38"/>
  <c r="N53" i="38"/>
  <c r="M53" i="38"/>
  <c r="L53" i="38"/>
  <c r="K53" i="38"/>
  <c r="J53" i="38"/>
  <c r="BQ52" i="38"/>
  <c r="BP52" i="38"/>
  <c r="BO52" i="38"/>
  <c r="BN52" i="38"/>
  <c r="BM52" i="38"/>
  <c r="BL52" i="38"/>
  <c r="BK52" i="38"/>
  <c r="BJ52" i="38"/>
  <c r="BI52" i="38"/>
  <c r="BH52" i="38"/>
  <c r="BG52" i="38"/>
  <c r="BF52" i="38"/>
  <c r="BE52" i="38"/>
  <c r="BD52" i="38"/>
  <c r="BC52" i="38"/>
  <c r="BB52" i="38"/>
  <c r="BA52" i="38"/>
  <c r="AZ52" i="38"/>
  <c r="AY52" i="38"/>
  <c r="AX52" i="38"/>
  <c r="AW52" i="38"/>
  <c r="AV52" i="38"/>
  <c r="AU52" i="38"/>
  <c r="AT52" i="38"/>
  <c r="AS52" i="38"/>
  <c r="AR52" i="38"/>
  <c r="AQ52" i="38"/>
  <c r="AP52" i="38"/>
  <c r="AO52" i="38"/>
  <c r="AN52" i="38"/>
  <c r="AM52" i="38"/>
  <c r="AL52" i="38"/>
  <c r="AK52" i="38"/>
  <c r="AJ52" i="38"/>
  <c r="AI52" i="38"/>
  <c r="AH52" i="38"/>
  <c r="AG52" i="38"/>
  <c r="AF52" i="38"/>
  <c r="AE52" i="38"/>
  <c r="AD52" i="38"/>
  <c r="AC52" i="38"/>
  <c r="AB52" i="38"/>
  <c r="AA52" i="38"/>
  <c r="Z52" i="38"/>
  <c r="Y52" i="38"/>
  <c r="X52" i="38"/>
  <c r="W52" i="38"/>
  <c r="V52" i="38"/>
  <c r="U52" i="38"/>
  <c r="T52" i="38"/>
  <c r="S52" i="38"/>
  <c r="R52" i="38"/>
  <c r="Q52" i="38"/>
  <c r="P52" i="38"/>
  <c r="O52" i="38"/>
  <c r="N52" i="38"/>
  <c r="M52" i="38"/>
  <c r="L52" i="38"/>
  <c r="K52" i="38"/>
  <c r="J52" i="38"/>
  <c r="BQ46" i="38"/>
  <c r="BP46" i="38"/>
  <c r="BO46" i="38"/>
  <c r="BN46" i="38"/>
  <c r="BM46" i="38"/>
  <c r="BL46" i="38"/>
  <c r="BK46" i="38"/>
  <c r="BJ46" i="38"/>
  <c r="BI46" i="38"/>
  <c r="BH46" i="38"/>
  <c r="BG46" i="38"/>
  <c r="BF46" i="38"/>
  <c r="BE46" i="38"/>
  <c r="BD46" i="38"/>
  <c r="BC46" i="38"/>
  <c r="BB46" i="38"/>
  <c r="BA46" i="38"/>
  <c r="AZ46" i="38"/>
  <c r="AY46" i="38"/>
  <c r="AX46" i="38"/>
  <c r="AW46" i="38"/>
  <c r="AV46" i="38"/>
  <c r="AU46" i="38"/>
  <c r="AT46" i="38"/>
  <c r="AS46" i="38"/>
  <c r="AR46" i="38"/>
  <c r="AQ46" i="38"/>
  <c r="AP46" i="38"/>
  <c r="AO46" i="38"/>
  <c r="AN46" i="38"/>
  <c r="AM46" i="38"/>
  <c r="AL46" i="38"/>
  <c r="AK46" i="38"/>
  <c r="AJ46" i="38"/>
  <c r="AI46" i="38"/>
  <c r="AH46" i="38"/>
  <c r="AG46" i="38"/>
  <c r="AF46" i="38"/>
  <c r="AE46" i="38"/>
  <c r="AD46" i="38"/>
  <c r="AC46" i="38"/>
  <c r="AB46" i="38"/>
  <c r="AA46" i="38"/>
  <c r="Z46" i="38"/>
  <c r="Y46" i="38"/>
  <c r="X46" i="38"/>
  <c r="W46" i="38"/>
  <c r="V46" i="38"/>
  <c r="U46" i="38"/>
  <c r="T46" i="38"/>
  <c r="S46" i="38"/>
  <c r="R46" i="38"/>
  <c r="Q46" i="38"/>
  <c r="P46" i="38"/>
  <c r="O46" i="38"/>
  <c r="N46" i="38"/>
  <c r="M46" i="38"/>
  <c r="L46" i="38"/>
  <c r="K46" i="38"/>
  <c r="J46" i="38"/>
  <c r="BQ40" i="38"/>
  <c r="BP40" i="38"/>
  <c r="BO40" i="38"/>
  <c r="BN40" i="38"/>
  <c r="BM40" i="38"/>
  <c r="BL40" i="38"/>
  <c r="BK40" i="38"/>
  <c r="BJ40" i="38"/>
  <c r="BI40" i="38"/>
  <c r="BH40" i="38"/>
  <c r="BG40" i="38"/>
  <c r="BF40" i="38"/>
  <c r="BE40" i="38"/>
  <c r="BD40" i="38"/>
  <c r="BC40" i="38"/>
  <c r="BB40" i="38"/>
  <c r="BA40" i="38"/>
  <c r="AZ40" i="38"/>
  <c r="AY40" i="38"/>
  <c r="AX40" i="38"/>
  <c r="AW40" i="38"/>
  <c r="AV40" i="38"/>
  <c r="AU40" i="38"/>
  <c r="AT40" i="38"/>
  <c r="AS40" i="38"/>
  <c r="AR40" i="38"/>
  <c r="AQ40" i="38"/>
  <c r="AP40" i="38"/>
  <c r="AO40" i="38"/>
  <c r="AN40" i="38"/>
  <c r="AM40" i="38"/>
  <c r="AL40" i="38"/>
  <c r="AK40" i="38"/>
  <c r="AJ40" i="38"/>
  <c r="AI40" i="38"/>
  <c r="AH40" i="38"/>
  <c r="AG40" i="38"/>
  <c r="AF40" i="38"/>
  <c r="AE40" i="38"/>
  <c r="AD40" i="38"/>
  <c r="AC40" i="38"/>
  <c r="AB40" i="38"/>
  <c r="AA40" i="38"/>
  <c r="Z40" i="38"/>
  <c r="Y40" i="38"/>
  <c r="X40" i="38"/>
  <c r="W40" i="38"/>
  <c r="V40" i="38"/>
  <c r="U40" i="38"/>
  <c r="T40" i="38"/>
  <c r="S40" i="38"/>
  <c r="R40" i="38"/>
  <c r="Q40" i="38"/>
  <c r="P40" i="38"/>
  <c r="O40" i="38"/>
  <c r="N40" i="38"/>
  <c r="M40" i="38"/>
  <c r="L40" i="38"/>
  <c r="K40" i="38"/>
  <c r="J40" i="38"/>
  <c r="BQ34" i="38"/>
  <c r="BP34" i="38"/>
  <c r="BO34" i="38"/>
  <c r="BN34" i="38"/>
  <c r="BM34" i="38"/>
  <c r="BL34" i="38"/>
  <c r="BK34" i="38"/>
  <c r="BJ34" i="38"/>
  <c r="BI34" i="38"/>
  <c r="BH34" i="38"/>
  <c r="BG34" i="38"/>
  <c r="BF34" i="38"/>
  <c r="BE34" i="38"/>
  <c r="BD34" i="38"/>
  <c r="BC34" i="38"/>
  <c r="BB34" i="38"/>
  <c r="BA34" i="38"/>
  <c r="AZ34" i="38"/>
  <c r="AY34" i="38"/>
  <c r="AX34" i="38"/>
  <c r="AW34" i="38"/>
  <c r="AV34" i="38"/>
  <c r="AU34" i="38"/>
  <c r="AT34" i="38"/>
  <c r="AS34" i="38"/>
  <c r="AR34" i="38"/>
  <c r="AQ34" i="38"/>
  <c r="AP34" i="38"/>
  <c r="AO34" i="38"/>
  <c r="AN34" i="38"/>
  <c r="AM34" i="38"/>
  <c r="AL34" i="38"/>
  <c r="AK34" i="38"/>
  <c r="AJ34" i="38"/>
  <c r="AI34" i="38"/>
  <c r="AH34" i="38"/>
  <c r="AG34" i="38"/>
  <c r="AF34" i="38"/>
  <c r="AE34" i="38"/>
  <c r="AD34" i="38"/>
  <c r="AC34" i="38"/>
  <c r="AB34" i="38"/>
  <c r="AA34" i="38"/>
  <c r="Z34" i="38"/>
  <c r="Y34" i="38"/>
  <c r="X34" i="38"/>
  <c r="W34" i="38"/>
  <c r="V34" i="38"/>
  <c r="U34" i="38"/>
  <c r="T34" i="38"/>
  <c r="S34" i="38"/>
  <c r="R34" i="38"/>
  <c r="Q34" i="38"/>
  <c r="P34" i="38"/>
  <c r="O34" i="38"/>
  <c r="N34" i="38"/>
  <c r="M34" i="38"/>
  <c r="L34" i="38"/>
  <c r="K34" i="38"/>
  <c r="J34" i="38"/>
  <c r="BQ29" i="38"/>
  <c r="BP29" i="38"/>
  <c r="BO29" i="38"/>
  <c r="BN29" i="38"/>
  <c r="BM29" i="38"/>
  <c r="BL29" i="38"/>
  <c r="BK29" i="38"/>
  <c r="BJ29" i="38"/>
  <c r="BI29" i="38"/>
  <c r="BH29" i="38"/>
  <c r="BG29" i="38"/>
  <c r="BF29" i="38"/>
  <c r="BE29" i="38"/>
  <c r="BD29" i="38"/>
  <c r="BC29" i="38"/>
  <c r="BB29" i="38"/>
  <c r="BA29" i="38"/>
  <c r="AZ29" i="38"/>
  <c r="AY29" i="38"/>
  <c r="AX29" i="38"/>
  <c r="AW29" i="38"/>
  <c r="AV29" i="38"/>
  <c r="AU29" i="38"/>
  <c r="AT29" i="38"/>
  <c r="AS29" i="38"/>
  <c r="AR29" i="38"/>
  <c r="AQ29" i="38"/>
  <c r="AP29" i="38"/>
  <c r="AO29" i="38"/>
  <c r="AN29" i="38"/>
  <c r="AM29" i="38"/>
  <c r="AL29" i="38"/>
  <c r="AK29" i="38"/>
  <c r="AJ29" i="38"/>
  <c r="AI29" i="38"/>
  <c r="AH29" i="38"/>
  <c r="AG29" i="38"/>
  <c r="AF29" i="38"/>
  <c r="AE29" i="38"/>
  <c r="AD29" i="38"/>
  <c r="AC29" i="38"/>
  <c r="AB29" i="38"/>
  <c r="AA29" i="38"/>
  <c r="Z29" i="38"/>
  <c r="Y29" i="38"/>
  <c r="X29" i="38"/>
  <c r="W29" i="38"/>
  <c r="V29" i="38"/>
  <c r="U29" i="38"/>
  <c r="T29" i="38"/>
  <c r="S29" i="38"/>
  <c r="R29" i="38"/>
  <c r="Q29" i="38"/>
  <c r="P29" i="38"/>
  <c r="O29" i="38"/>
  <c r="N29" i="38"/>
  <c r="M29" i="38"/>
  <c r="L29" i="38"/>
  <c r="K29" i="38"/>
  <c r="J29" i="38"/>
  <c r="BQ26" i="38"/>
  <c r="BP26" i="38"/>
  <c r="BO26" i="38"/>
  <c r="BN26" i="38"/>
  <c r="BM26" i="38"/>
  <c r="BL26" i="38"/>
  <c r="BK26" i="38"/>
  <c r="BJ26" i="38"/>
  <c r="BI26" i="38"/>
  <c r="BH26" i="38"/>
  <c r="BG26" i="38"/>
  <c r="BF26" i="38"/>
  <c r="BE26" i="38"/>
  <c r="BD26" i="38"/>
  <c r="BC26" i="38"/>
  <c r="BB26" i="38"/>
  <c r="BA26" i="38"/>
  <c r="AZ26" i="38"/>
  <c r="AY26" i="38"/>
  <c r="AX26" i="38"/>
  <c r="AW26" i="38"/>
  <c r="AV26" i="38"/>
  <c r="AU26" i="38"/>
  <c r="AT26" i="38"/>
  <c r="AS26" i="38"/>
  <c r="AR26" i="38"/>
  <c r="AQ26" i="38"/>
  <c r="AP26" i="38"/>
  <c r="AO26" i="38"/>
  <c r="AN26" i="38"/>
  <c r="AM26" i="38"/>
  <c r="AL26" i="38"/>
  <c r="AK26" i="38"/>
  <c r="AJ26" i="38"/>
  <c r="AI26" i="38"/>
  <c r="AH26" i="38"/>
  <c r="AG26" i="38"/>
  <c r="AF26" i="38"/>
  <c r="AE26" i="38"/>
  <c r="AD26" i="38"/>
  <c r="AC26" i="38"/>
  <c r="AB26" i="38"/>
  <c r="AA26" i="38"/>
  <c r="Z26" i="38"/>
  <c r="Y26" i="38"/>
  <c r="X26" i="38"/>
  <c r="W26" i="38"/>
  <c r="V26" i="38"/>
  <c r="U26" i="38"/>
  <c r="T26" i="38"/>
  <c r="S26" i="38"/>
  <c r="R26" i="38"/>
  <c r="Q26" i="38"/>
  <c r="P26" i="38"/>
  <c r="O26" i="38"/>
  <c r="N26" i="38"/>
  <c r="M26" i="38"/>
  <c r="L26" i="38"/>
  <c r="K26" i="38"/>
  <c r="J26" i="38"/>
  <c r="BQ15" i="38"/>
  <c r="BP15" i="38"/>
  <c r="BO15" i="38"/>
  <c r="BN15" i="38"/>
  <c r="BM15" i="38"/>
  <c r="BL15" i="38"/>
  <c r="BK15" i="38"/>
  <c r="BJ15" i="38"/>
  <c r="BI15" i="38"/>
  <c r="BH15" i="38"/>
  <c r="BG15" i="38"/>
  <c r="BF15" i="38"/>
  <c r="BE15" i="38"/>
  <c r="BD15" i="38"/>
  <c r="BC15" i="38"/>
  <c r="BB15" i="38"/>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BQ12" i="38"/>
  <c r="BP12" i="38"/>
  <c r="BO12" i="38"/>
  <c r="BN12" i="38"/>
  <c r="BM12" i="38"/>
  <c r="BL12" i="38"/>
  <c r="BK12" i="38"/>
  <c r="BJ12" i="38"/>
  <c r="BI12" i="38"/>
  <c r="BH12" i="38"/>
  <c r="BG12" i="38"/>
  <c r="BF12" i="38"/>
  <c r="BE12" i="38"/>
  <c r="BD12" i="38"/>
  <c r="BC12" i="38"/>
  <c r="BB12" i="38"/>
  <c r="BA12" i="38"/>
  <c r="AZ12" i="38"/>
  <c r="AY12" i="38"/>
  <c r="AX12" i="38"/>
  <c r="AW12" i="38"/>
  <c r="AV12" i="38"/>
  <c r="AU12" i="38"/>
  <c r="AT12" i="38"/>
  <c r="AS12" i="38"/>
  <c r="AR12" i="38"/>
  <c r="AQ12" i="38"/>
  <c r="AP12" i="38"/>
  <c r="AO12" i="38"/>
  <c r="AN12" i="38"/>
  <c r="AM12" i="38"/>
  <c r="AL12" i="38"/>
  <c r="AK12" i="38"/>
  <c r="AJ12" i="38"/>
  <c r="AI12" i="38"/>
  <c r="AH12" i="38"/>
  <c r="AG12" i="38"/>
  <c r="AF12" i="38"/>
  <c r="AE12" i="38"/>
  <c r="AD12" i="38"/>
  <c r="AC12" i="38"/>
  <c r="AB12" i="38"/>
  <c r="AA12" i="38"/>
  <c r="Z12" i="38"/>
  <c r="Y12" i="38"/>
  <c r="X12" i="38"/>
  <c r="W12" i="38"/>
  <c r="V12" i="38"/>
  <c r="U12" i="38"/>
  <c r="T12" i="38"/>
  <c r="S12" i="38"/>
  <c r="R12" i="38"/>
  <c r="Q12" i="38"/>
  <c r="P12" i="38"/>
  <c r="O12" i="38"/>
  <c r="N12" i="38"/>
  <c r="M12" i="38"/>
  <c r="L12" i="38"/>
  <c r="K12" i="38"/>
  <c r="J12" i="38"/>
  <c r="B12" i="38"/>
  <c r="B11" i="38"/>
  <c r="BQ10" i="38"/>
  <c r="BP10" i="38"/>
  <c r="BO10" i="38"/>
  <c r="BN10" i="38"/>
  <c r="BM10" i="38"/>
  <c r="BL10" i="38"/>
  <c r="BK10" i="38"/>
  <c r="BJ10" i="38"/>
  <c r="BI10" i="38"/>
  <c r="BH10" i="38"/>
  <c r="BG10" i="38"/>
  <c r="BF10" i="38"/>
  <c r="BE10" i="38"/>
  <c r="BD10" i="38"/>
  <c r="BC10" i="38"/>
  <c r="BB10" i="38"/>
  <c r="BA10" i="38"/>
  <c r="AZ10" i="38"/>
  <c r="AY10" i="38"/>
  <c r="AX10" i="38"/>
  <c r="AW10" i="38"/>
  <c r="AV10" i="38"/>
  <c r="AU10" i="38"/>
  <c r="AT10" i="38"/>
  <c r="AS10" i="38"/>
  <c r="AR10" i="38"/>
  <c r="AQ10" i="38"/>
  <c r="AP10" i="38"/>
  <c r="AO10" i="38"/>
  <c r="AN10" i="38"/>
  <c r="AM10" i="38"/>
  <c r="AL10" i="38"/>
  <c r="AK10" i="38"/>
  <c r="AJ10" i="38"/>
  <c r="AI10"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B10" i="38"/>
  <c r="B9" i="38"/>
  <c r="J8" i="38"/>
  <c r="B8" i="38"/>
  <c r="B7" i="38"/>
  <c r="B6"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BQ3" i="38"/>
  <c r="BP3" i="38"/>
  <c r="BO3" i="38"/>
  <c r="BN3" i="38"/>
  <c r="BM3" i="38"/>
  <c r="BL3" i="38"/>
  <c r="BK3" i="38"/>
  <c r="BJ3" i="38"/>
  <c r="BI3" i="38"/>
  <c r="BH3" i="38"/>
  <c r="BG3" i="38"/>
  <c r="BF3" i="38"/>
  <c r="BE3" i="38"/>
  <c r="BD3" i="38"/>
  <c r="BC3" i="38"/>
  <c r="BB3" i="38"/>
  <c r="BA3" i="38"/>
  <c r="AZ3" i="38"/>
  <c r="AY3" i="38"/>
  <c r="AX3" i="38"/>
  <c r="AW3" i="38"/>
  <c r="AV3" i="38"/>
  <c r="AU3" i="38"/>
  <c r="AT3" i="38"/>
  <c r="AS3" i="38"/>
  <c r="AR3" i="38"/>
  <c r="AQ3" i="38"/>
  <c r="AP3" i="38"/>
  <c r="AO3" i="38"/>
  <c r="AN3" i="38"/>
  <c r="AM3" i="38"/>
  <c r="AL3" i="38"/>
  <c r="AK3" i="38"/>
  <c r="AJ3" i="38"/>
  <c r="AI3" i="38"/>
  <c r="AH3" i="38"/>
  <c r="AG3" i="38"/>
  <c r="AF3" i="38"/>
  <c r="AE3" i="38"/>
  <c r="AD3" i="38"/>
  <c r="AC3" i="38"/>
  <c r="AB3" i="38"/>
  <c r="AA3" i="38"/>
  <c r="Z3" i="38"/>
  <c r="Y3" i="38"/>
  <c r="X3" i="38"/>
  <c r="W3" i="38"/>
  <c r="V3" i="38"/>
  <c r="U3" i="38"/>
  <c r="T3" i="38"/>
  <c r="S3" i="38"/>
  <c r="R3" i="38"/>
  <c r="Q3" i="38"/>
  <c r="P3" i="38"/>
  <c r="O3" i="38"/>
  <c r="N3" i="38"/>
  <c r="M3" i="38"/>
  <c r="L3" i="38"/>
  <c r="K3" i="38"/>
  <c r="J3" i="38"/>
  <c r="BQ283" i="37"/>
  <c r="BP283" i="37"/>
  <c r="BO283" i="37"/>
  <c r="BN283" i="37"/>
  <c r="BM283" i="37"/>
  <c r="BL283" i="37"/>
  <c r="BK283" i="37"/>
  <c r="BJ283" i="37"/>
  <c r="BI283" i="37"/>
  <c r="BH283" i="37"/>
  <c r="BG283" i="37"/>
  <c r="BF283" i="37"/>
  <c r="BE283" i="37"/>
  <c r="BD283" i="37"/>
  <c r="BC283" i="37"/>
  <c r="BB283" i="37"/>
  <c r="BA283" i="37"/>
  <c r="AZ283" i="37"/>
  <c r="AY283" i="37"/>
  <c r="AX283" i="37"/>
  <c r="AW283" i="37"/>
  <c r="AV283" i="37"/>
  <c r="AU283" i="37"/>
  <c r="AT283" i="37"/>
  <c r="AS283" i="37"/>
  <c r="AR283" i="37"/>
  <c r="AQ283" i="37"/>
  <c r="AP283" i="37"/>
  <c r="AO283" i="37"/>
  <c r="AN283" i="37"/>
  <c r="AM283" i="37"/>
  <c r="AL283" i="37"/>
  <c r="AK283" i="37"/>
  <c r="AJ283" i="37"/>
  <c r="AI283" i="37"/>
  <c r="AH283" i="37"/>
  <c r="AG283" i="37"/>
  <c r="AF283" i="37"/>
  <c r="AE283" i="37"/>
  <c r="AD283" i="37"/>
  <c r="AC283" i="37"/>
  <c r="AB283" i="37"/>
  <c r="AA283" i="37"/>
  <c r="Z283" i="37"/>
  <c r="Y283" i="37"/>
  <c r="X283" i="37"/>
  <c r="W283" i="37"/>
  <c r="V283" i="37"/>
  <c r="U283" i="37"/>
  <c r="T283" i="37"/>
  <c r="S283" i="37"/>
  <c r="R283" i="37"/>
  <c r="Q283" i="37"/>
  <c r="P283" i="37"/>
  <c r="O283" i="37"/>
  <c r="N283" i="37"/>
  <c r="M283" i="37"/>
  <c r="L283" i="37"/>
  <c r="K283" i="37"/>
  <c r="J283" i="37"/>
  <c r="BQ273" i="37"/>
  <c r="BP273" i="37"/>
  <c r="BO273" i="37"/>
  <c r="BN273" i="37"/>
  <c r="BM273" i="37"/>
  <c r="BL273" i="37"/>
  <c r="BK273" i="37"/>
  <c r="BJ273" i="37"/>
  <c r="BI273" i="37"/>
  <c r="BH273" i="37"/>
  <c r="BG273" i="37"/>
  <c r="BF273" i="37"/>
  <c r="BE273" i="37"/>
  <c r="BD273" i="37"/>
  <c r="BC273" i="37"/>
  <c r="BB273" i="37"/>
  <c r="BA273" i="37"/>
  <c r="AZ273" i="37"/>
  <c r="AY273" i="37"/>
  <c r="AX273" i="37"/>
  <c r="AW273" i="37"/>
  <c r="AV273" i="37"/>
  <c r="AU273" i="37"/>
  <c r="AT273" i="37"/>
  <c r="AS273" i="37"/>
  <c r="AR273" i="37"/>
  <c r="AQ273" i="37"/>
  <c r="AP273" i="37"/>
  <c r="AO273" i="37"/>
  <c r="AN273" i="37"/>
  <c r="AM273" i="37"/>
  <c r="AL273" i="37"/>
  <c r="AK273" i="37"/>
  <c r="AJ273" i="37"/>
  <c r="AI273" i="37"/>
  <c r="AH273" i="37"/>
  <c r="AG273" i="37"/>
  <c r="AF273" i="37"/>
  <c r="AE273" i="37"/>
  <c r="AD273" i="37"/>
  <c r="AC273" i="37"/>
  <c r="AB273" i="37"/>
  <c r="AA273" i="37"/>
  <c r="Z273" i="37"/>
  <c r="Y273" i="37"/>
  <c r="X273" i="37"/>
  <c r="W273" i="37"/>
  <c r="V273" i="37"/>
  <c r="U273" i="37"/>
  <c r="T273" i="37"/>
  <c r="S273" i="37"/>
  <c r="R273" i="37"/>
  <c r="Q273" i="37"/>
  <c r="P273" i="37"/>
  <c r="O273" i="37"/>
  <c r="N273" i="37"/>
  <c r="M273" i="37"/>
  <c r="L273" i="37"/>
  <c r="K273" i="37"/>
  <c r="J273" i="37"/>
  <c r="BQ263" i="37"/>
  <c r="BP263" i="37"/>
  <c r="BO263" i="37"/>
  <c r="BN263" i="37"/>
  <c r="BM263" i="37"/>
  <c r="BL263" i="37"/>
  <c r="BK263" i="37"/>
  <c r="BJ263" i="37"/>
  <c r="BI263" i="37"/>
  <c r="BH263" i="37"/>
  <c r="BG263" i="37"/>
  <c r="BF263" i="37"/>
  <c r="BE263" i="37"/>
  <c r="BD263" i="37"/>
  <c r="BC263" i="37"/>
  <c r="BB263" i="37"/>
  <c r="BA263" i="37"/>
  <c r="AZ263" i="37"/>
  <c r="AY263" i="37"/>
  <c r="AX263" i="37"/>
  <c r="AW263" i="37"/>
  <c r="AV263" i="37"/>
  <c r="AU263" i="37"/>
  <c r="AT263" i="37"/>
  <c r="AS263" i="37"/>
  <c r="AR263" i="37"/>
  <c r="AQ263" i="37"/>
  <c r="AP263" i="37"/>
  <c r="AO263" i="37"/>
  <c r="AN263" i="37"/>
  <c r="AM263" i="37"/>
  <c r="AL263" i="37"/>
  <c r="AK263" i="37"/>
  <c r="AJ263" i="37"/>
  <c r="AI263" i="37"/>
  <c r="AH263" i="37"/>
  <c r="AG263" i="37"/>
  <c r="AF263" i="37"/>
  <c r="AE263" i="37"/>
  <c r="AD263" i="37"/>
  <c r="AC263" i="37"/>
  <c r="AB263" i="37"/>
  <c r="AA263" i="37"/>
  <c r="Z263" i="37"/>
  <c r="Y263" i="37"/>
  <c r="X263" i="37"/>
  <c r="W263" i="37"/>
  <c r="V263" i="37"/>
  <c r="U263" i="37"/>
  <c r="T263" i="37"/>
  <c r="S263" i="37"/>
  <c r="R263" i="37"/>
  <c r="Q263" i="37"/>
  <c r="P263" i="37"/>
  <c r="O263" i="37"/>
  <c r="N263" i="37"/>
  <c r="M263" i="37"/>
  <c r="L263" i="37"/>
  <c r="K263" i="37"/>
  <c r="J263" i="37"/>
  <c r="J262" i="37"/>
  <c r="BQ253" i="37"/>
  <c r="BP253" i="37"/>
  <c r="BO253" i="37"/>
  <c r="BN253" i="37"/>
  <c r="BM253" i="37"/>
  <c r="BL253" i="37"/>
  <c r="BK253" i="37"/>
  <c r="BJ253" i="37"/>
  <c r="BI253" i="37"/>
  <c r="BH253" i="37"/>
  <c r="BG253" i="37"/>
  <c r="BF253" i="37"/>
  <c r="BE253" i="37"/>
  <c r="BD253" i="37"/>
  <c r="BC253" i="37"/>
  <c r="BB253" i="37"/>
  <c r="BA253" i="37"/>
  <c r="AZ253" i="37"/>
  <c r="AY253" i="37"/>
  <c r="AX253" i="37"/>
  <c r="AW253" i="37"/>
  <c r="AV253" i="37"/>
  <c r="AU253" i="37"/>
  <c r="AT253" i="37"/>
  <c r="AS253" i="37"/>
  <c r="AR253" i="37"/>
  <c r="AQ253" i="37"/>
  <c r="AP253" i="37"/>
  <c r="AO253" i="37"/>
  <c r="AN253" i="37"/>
  <c r="AM253" i="37"/>
  <c r="AL253" i="37"/>
  <c r="AK253" i="37"/>
  <c r="AJ253" i="37"/>
  <c r="AI253" i="37"/>
  <c r="AH253" i="37"/>
  <c r="AG253" i="37"/>
  <c r="AF253" i="37"/>
  <c r="AE253" i="37"/>
  <c r="AD253" i="37"/>
  <c r="AC253" i="37"/>
  <c r="AB253" i="37"/>
  <c r="AA253" i="37"/>
  <c r="Z253" i="37"/>
  <c r="Y253" i="37"/>
  <c r="X253" i="37"/>
  <c r="W253" i="37"/>
  <c r="V253" i="37"/>
  <c r="U253" i="37"/>
  <c r="T253" i="37"/>
  <c r="S253" i="37"/>
  <c r="R253" i="37"/>
  <c r="Q253" i="37"/>
  <c r="P253" i="37"/>
  <c r="O253" i="37"/>
  <c r="N253" i="37"/>
  <c r="M253" i="37"/>
  <c r="L253" i="37"/>
  <c r="K253" i="37"/>
  <c r="J253" i="37"/>
  <c r="BQ247" i="37"/>
  <c r="BP247" i="37"/>
  <c r="BO247" i="37"/>
  <c r="BN247" i="37"/>
  <c r="BM247" i="37"/>
  <c r="BL247" i="37"/>
  <c r="BK247" i="37"/>
  <c r="BJ247" i="37"/>
  <c r="BI247" i="37"/>
  <c r="BH247" i="37"/>
  <c r="BG247" i="37"/>
  <c r="BF247" i="37"/>
  <c r="BE247" i="37"/>
  <c r="BD247" i="37"/>
  <c r="BC247" i="37"/>
  <c r="BB247" i="37"/>
  <c r="BA247" i="37"/>
  <c r="AZ247" i="37"/>
  <c r="AY247" i="37"/>
  <c r="AX247" i="37"/>
  <c r="AW247" i="37"/>
  <c r="AV247" i="37"/>
  <c r="AU247" i="37"/>
  <c r="AT247" i="37"/>
  <c r="AS247" i="37"/>
  <c r="AR247" i="37"/>
  <c r="AQ247" i="37"/>
  <c r="AP247" i="37"/>
  <c r="AO247" i="37"/>
  <c r="AN247" i="37"/>
  <c r="AM247" i="37"/>
  <c r="AL247" i="37"/>
  <c r="AK247" i="37"/>
  <c r="AJ247" i="37"/>
  <c r="AI247" i="37"/>
  <c r="AH247" i="37"/>
  <c r="AG247" i="37"/>
  <c r="AF247" i="37"/>
  <c r="AE247" i="37"/>
  <c r="AD247" i="37"/>
  <c r="AC247" i="37"/>
  <c r="AB247" i="37"/>
  <c r="AA247" i="37"/>
  <c r="Z247" i="37"/>
  <c r="Y247" i="37"/>
  <c r="X247" i="37"/>
  <c r="W247" i="37"/>
  <c r="V247" i="37"/>
  <c r="U247" i="37"/>
  <c r="T247" i="37"/>
  <c r="S247" i="37"/>
  <c r="R247" i="37"/>
  <c r="Q247" i="37"/>
  <c r="P247" i="37"/>
  <c r="O247" i="37"/>
  <c r="N247" i="37"/>
  <c r="M247" i="37"/>
  <c r="L247" i="37"/>
  <c r="K247" i="37"/>
  <c r="J247" i="37"/>
  <c r="BQ246" i="37"/>
  <c r="BP246" i="37"/>
  <c r="BO246" i="37"/>
  <c r="BN246" i="37"/>
  <c r="BM246" i="37"/>
  <c r="BL246" i="37"/>
  <c r="BK246" i="37"/>
  <c r="BJ246" i="37"/>
  <c r="BI246" i="37"/>
  <c r="BH246" i="37"/>
  <c r="BG246" i="37"/>
  <c r="BF246" i="37"/>
  <c r="BE246" i="37"/>
  <c r="BD246" i="37"/>
  <c r="BC246" i="37"/>
  <c r="BB246" i="37"/>
  <c r="BA246" i="37"/>
  <c r="AZ246" i="37"/>
  <c r="AY246" i="37"/>
  <c r="AX246" i="37"/>
  <c r="AW246" i="37"/>
  <c r="AV246" i="37"/>
  <c r="AU246" i="37"/>
  <c r="AT246" i="37"/>
  <c r="AS246" i="37"/>
  <c r="AR246" i="37"/>
  <c r="AQ246" i="37"/>
  <c r="AP246" i="37"/>
  <c r="AO246" i="37"/>
  <c r="AN246" i="37"/>
  <c r="AM246" i="37"/>
  <c r="AL246" i="37"/>
  <c r="AK246" i="37"/>
  <c r="AJ246" i="37"/>
  <c r="AI246" i="37"/>
  <c r="AH246" i="37"/>
  <c r="AG246" i="37"/>
  <c r="AF246" i="37"/>
  <c r="AE246" i="37"/>
  <c r="AD246" i="37"/>
  <c r="AC246" i="37"/>
  <c r="AB246" i="37"/>
  <c r="AA246" i="37"/>
  <c r="Z246" i="37"/>
  <c r="Y246" i="37"/>
  <c r="X246" i="37"/>
  <c r="W246" i="37"/>
  <c r="V246" i="37"/>
  <c r="U246" i="37"/>
  <c r="T246" i="37"/>
  <c r="S246" i="37"/>
  <c r="R246" i="37"/>
  <c r="Q246" i="37"/>
  <c r="P246" i="37"/>
  <c r="O246" i="37"/>
  <c r="N246" i="37"/>
  <c r="M246" i="37"/>
  <c r="L246" i="37"/>
  <c r="K246" i="37"/>
  <c r="J246" i="37"/>
  <c r="BQ240" i="37"/>
  <c r="BP240" i="37"/>
  <c r="BO240" i="37"/>
  <c r="BN240" i="37"/>
  <c r="BM240" i="37"/>
  <c r="BL240" i="37"/>
  <c r="BK240" i="37"/>
  <c r="BJ240" i="37"/>
  <c r="BI240" i="37"/>
  <c r="BH240" i="37"/>
  <c r="BG240" i="37"/>
  <c r="BF240" i="37"/>
  <c r="BE240" i="37"/>
  <c r="BD240" i="37"/>
  <c r="BC240" i="37"/>
  <c r="BB240" i="37"/>
  <c r="BA240" i="37"/>
  <c r="AZ240" i="37"/>
  <c r="AY240" i="37"/>
  <c r="AX240" i="37"/>
  <c r="AW240" i="37"/>
  <c r="AV240" i="37"/>
  <c r="AU240" i="37"/>
  <c r="AT240" i="37"/>
  <c r="AS240" i="37"/>
  <c r="AR240" i="37"/>
  <c r="AQ240" i="37"/>
  <c r="AP240" i="37"/>
  <c r="AO240" i="37"/>
  <c r="AN240" i="37"/>
  <c r="AM240" i="37"/>
  <c r="AL240" i="37"/>
  <c r="AK240" i="37"/>
  <c r="AJ240" i="37"/>
  <c r="AI240" i="37"/>
  <c r="AH240" i="37"/>
  <c r="AG240" i="37"/>
  <c r="AF240" i="37"/>
  <c r="AE240" i="37"/>
  <c r="AD240" i="37"/>
  <c r="AC240" i="37"/>
  <c r="AB240" i="37"/>
  <c r="AA240" i="37"/>
  <c r="Z240" i="37"/>
  <c r="Y240" i="37"/>
  <c r="X240" i="37"/>
  <c r="W240" i="37"/>
  <c r="V240" i="37"/>
  <c r="U240" i="37"/>
  <c r="T240" i="37"/>
  <c r="S240" i="37"/>
  <c r="R240" i="37"/>
  <c r="Q240" i="37"/>
  <c r="P240" i="37"/>
  <c r="O240" i="37"/>
  <c r="N240" i="37"/>
  <c r="M240" i="37"/>
  <c r="L240" i="37"/>
  <c r="K240" i="37"/>
  <c r="J240" i="37"/>
  <c r="BQ234" i="37"/>
  <c r="BP234" i="37"/>
  <c r="BO234" i="37"/>
  <c r="BN234" i="37"/>
  <c r="BM234" i="37"/>
  <c r="BL234" i="37"/>
  <c r="BK234" i="37"/>
  <c r="BJ234" i="37"/>
  <c r="BI234" i="37"/>
  <c r="BH234" i="37"/>
  <c r="BG234" i="37"/>
  <c r="BF234" i="37"/>
  <c r="BE234" i="37"/>
  <c r="BD234" i="37"/>
  <c r="BC234" i="37"/>
  <c r="BB234" i="37"/>
  <c r="BA234" i="37"/>
  <c r="AZ234" i="37"/>
  <c r="AY234" i="37"/>
  <c r="AX234" i="37"/>
  <c r="AW234" i="37"/>
  <c r="AV234" i="37"/>
  <c r="AU234" i="37"/>
  <c r="AT234" i="37"/>
  <c r="AS234" i="37"/>
  <c r="AR234" i="37"/>
  <c r="AQ234" i="37"/>
  <c r="AP234" i="37"/>
  <c r="AO234" i="37"/>
  <c r="AN234" i="37"/>
  <c r="AM234" i="37"/>
  <c r="AL234" i="37"/>
  <c r="AK234" i="37"/>
  <c r="AJ234" i="37"/>
  <c r="AI234" i="37"/>
  <c r="AH234" i="37"/>
  <c r="AG234" i="37"/>
  <c r="AF234" i="37"/>
  <c r="AE234" i="37"/>
  <c r="AD234" i="37"/>
  <c r="AC234" i="37"/>
  <c r="AB234" i="37"/>
  <c r="AA234" i="37"/>
  <c r="Z234" i="37"/>
  <c r="Y234" i="37"/>
  <c r="X234" i="37"/>
  <c r="W234" i="37"/>
  <c r="V234" i="37"/>
  <c r="U234" i="37"/>
  <c r="T234" i="37"/>
  <c r="S234" i="37"/>
  <c r="R234" i="37"/>
  <c r="Q234" i="37"/>
  <c r="P234" i="37"/>
  <c r="O234" i="37"/>
  <c r="N234" i="37"/>
  <c r="M234" i="37"/>
  <c r="L234" i="37"/>
  <c r="K234" i="37"/>
  <c r="J234" i="37"/>
  <c r="BQ233" i="37"/>
  <c r="BP233" i="37"/>
  <c r="BO233" i="37"/>
  <c r="BN233" i="37"/>
  <c r="BM233" i="37"/>
  <c r="BL233" i="37"/>
  <c r="BK233" i="37"/>
  <c r="BJ233" i="37"/>
  <c r="BI233" i="37"/>
  <c r="BH233" i="37"/>
  <c r="BG233" i="37"/>
  <c r="BF233" i="37"/>
  <c r="BE233" i="37"/>
  <c r="BD233" i="37"/>
  <c r="BC233" i="37"/>
  <c r="BB233" i="37"/>
  <c r="BA233" i="37"/>
  <c r="AZ233" i="37"/>
  <c r="AY233" i="37"/>
  <c r="AX233" i="37"/>
  <c r="AW233" i="37"/>
  <c r="AV233" i="37"/>
  <c r="AU233" i="37"/>
  <c r="AT233" i="37"/>
  <c r="AS233" i="37"/>
  <c r="AR233" i="37"/>
  <c r="AQ233" i="37"/>
  <c r="AP233" i="37"/>
  <c r="AO233" i="37"/>
  <c r="AN233" i="37"/>
  <c r="AM233" i="37"/>
  <c r="AL233" i="37"/>
  <c r="AK233" i="37"/>
  <c r="AJ233" i="37"/>
  <c r="AI233" i="37"/>
  <c r="AH233" i="37"/>
  <c r="AG233" i="37"/>
  <c r="AF233" i="37"/>
  <c r="AE233" i="37"/>
  <c r="AD233" i="37"/>
  <c r="AC233" i="37"/>
  <c r="AB233" i="37"/>
  <c r="AA233" i="37"/>
  <c r="Z233" i="37"/>
  <c r="Y233" i="37"/>
  <c r="X233" i="37"/>
  <c r="W233" i="37"/>
  <c r="V233" i="37"/>
  <c r="U233" i="37"/>
  <c r="T233" i="37"/>
  <c r="S233" i="37"/>
  <c r="R233" i="37"/>
  <c r="Q233" i="37"/>
  <c r="P233" i="37"/>
  <c r="O233" i="37"/>
  <c r="N233" i="37"/>
  <c r="M233" i="37"/>
  <c r="L233" i="37"/>
  <c r="K233" i="37"/>
  <c r="J233" i="37"/>
  <c r="BQ227" i="37"/>
  <c r="BP227" i="37"/>
  <c r="BO227" i="37"/>
  <c r="BN227" i="37"/>
  <c r="BM227" i="37"/>
  <c r="BL227" i="37"/>
  <c r="BK227" i="37"/>
  <c r="BJ227" i="37"/>
  <c r="BI227" i="37"/>
  <c r="BH227" i="37"/>
  <c r="BG227" i="37"/>
  <c r="BF227" i="37"/>
  <c r="BE227" i="37"/>
  <c r="BD227" i="37"/>
  <c r="BC227" i="37"/>
  <c r="BB227" i="37"/>
  <c r="BA227" i="37"/>
  <c r="AZ227" i="37"/>
  <c r="AY227" i="37"/>
  <c r="AX227" i="37"/>
  <c r="AW227" i="37"/>
  <c r="AV227" i="37"/>
  <c r="AU227" i="37"/>
  <c r="AT227" i="37"/>
  <c r="AS227" i="37"/>
  <c r="AR227" i="37"/>
  <c r="AQ227" i="37"/>
  <c r="AP227" i="37"/>
  <c r="AO227" i="37"/>
  <c r="AN227" i="37"/>
  <c r="AM227" i="37"/>
  <c r="AL227" i="37"/>
  <c r="AK227" i="37"/>
  <c r="AJ227" i="37"/>
  <c r="AI227" i="37"/>
  <c r="AH227" i="37"/>
  <c r="AG227" i="37"/>
  <c r="AF227" i="37"/>
  <c r="AE227" i="37"/>
  <c r="AD227" i="37"/>
  <c r="AC227" i="37"/>
  <c r="AB227" i="37"/>
  <c r="AA227" i="37"/>
  <c r="Z227" i="37"/>
  <c r="Y227" i="37"/>
  <c r="X227" i="37"/>
  <c r="W227" i="37"/>
  <c r="V227" i="37"/>
  <c r="U227" i="37"/>
  <c r="T227" i="37"/>
  <c r="S227" i="37"/>
  <c r="R227" i="37"/>
  <c r="Q227" i="37"/>
  <c r="P227" i="37"/>
  <c r="O227" i="37"/>
  <c r="N227" i="37"/>
  <c r="M227" i="37"/>
  <c r="L227" i="37"/>
  <c r="K227" i="37"/>
  <c r="J227" i="37"/>
  <c r="BQ221" i="37"/>
  <c r="BP221" i="37"/>
  <c r="BO221" i="37"/>
  <c r="BN221" i="37"/>
  <c r="BM221" i="37"/>
  <c r="BL221" i="37"/>
  <c r="BK221" i="37"/>
  <c r="BJ221" i="37"/>
  <c r="BI221" i="37"/>
  <c r="BH221" i="37"/>
  <c r="BG221" i="37"/>
  <c r="BF221" i="37"/>
  <c r="BE221" i="37"/>
  <c r="BD221" i="37"/>
  <c r="BC221" i="37"/>
  <c r="BB221" i="37"/>
  <c r="BA221" i="37"/>
  <c r="AZ221" i="37"/>
  <c r="AY221" i="37"/>
  <c r="AX221" i="37"/>
  <c r="AW221" i="37"/>
  <c r="AV221" i="37"/>
  <c r="AU221" i="37"/>
  <c r="AT221" i="37"/>
  <c r="AS221" i="37"/>
  <c r="AR221" i="37"/>
  <c r="AQ221" i="37"/>
  <c r="AP221" i="37"/>
  <c r="AO221" i="37"/>
  <c r="AN221" i="37"/>
  <c r="AM221" i="37"/>
  <c r="AL221" i="37"/>
  <c r="AK221" i="37"/>
  <c r="AJ221" i="37"/>
  <c r="AI221" i="37"/>
  <c r="AH221" i="37"/>
  <c r="AG221" i="37"/>
  <c r="AF221" i="37"/>
  <c r="AE221" i="37"/>
  <c r="AD221" i="37"/>
  <c r="AC221" i="37"/>
  <c r="AB221" i="37"/>
  <c r="AA221" i="37"/>
  <c r="Z221" i="37"/>
  <c r="Y221" i="37"/>
  <c r="X221" i="37"/>
  <c r="W221" i="37"/>
  <c r="V221" i="37"/>
  <c r="U221" i="37"/>
  <c r="T221" i="37"/>
  <c r="S221" i="37"/>
  <c r="R221" i="37"/>
  <c r="Q221" i="37"/>
  <c r="P221" i="37"/>
  <c r="O221" i="37"/>
  <c r="N221" i="37"/>
  <c r="M221" i="37"/>
  <c r="L221" i="37"/>
  <c r="K221" i="37"/>
  <c r="J221" i="37"/>
  <c r="BQ220" i="37"/>
  <c r="BP220" i="37"/>
  <c r="BO220" i="37"/>
  <c r="BN220" i="37"/>
  <c r="BM220" i="37"/>
  <c r="BL220" i="37"/>
  <c r="BK220" i="37"/>
  <c r="BJ220" i="37"/>
  <c r="BI220" i="37"/>
  <c r="BH220" i="37"/>
  <c r="BG220" i="37"/>
  <c r="BF220" i="37"/>
  <c r="BE220" i="37"/>
  <c r="BD220" i="37"/>
  <c r="BC220" i="37"/>
  <c r="BB220" i="37"/>
  <c r="BA220" i="37"/>
  <c r="AZ220" i="37"/>
  <c r="AY220" i="37"/>
  <c r="AX220" i="37"/>
  <c r="AW220" i="37"/>
  <c r="AV220" i="37"/>
  <c r="AU220" i="37"/>
  <c r="AT220" i="37"/>
  <c r="AS220" i="37"/>
  <c r="AR220" i="37"/>
  <c r="AQ220" i="37"/>
  <c r="AP220" i="37"/>
  <c r="AO220" i="37"/>
  <c r="AN220" i="37"/>
  <c r="AM220" i="37"/>
  <c r="AL220" i="37"/>
  <c r="AK220" i="37"/>
  <c r="AJ220" i="37"/>
  <c r="AI220" i="37"/>
  <c r="AH220" i="37"/>
  <c r="AG220" i="37"/>
  <c r="AF220" i="37"/>
  <c r="AE220" i="37"/>
  <c r="AD220" i="37"/>
  <c r="AC220" i="37"/>
  <c r="AB220" i="37"/>
  <c r="AA220" i="37"/>
  <c r="Z220" i="37"/>
  <c r="Y220" i="37"/>
  <c r="X220" i="37"/>
  <c r="W220" i="37"/>
  <c r="V220" i="37"/>
  <c r="U220" i="37"/>
  <c r="T220" i="37"/>
  <c r="S220" i="37"/>
  <c r="R220" i="37"/>
  <c r="Q220" i="37"/>
  <c r="P220" i="37"/>
  <c r="O220" i="37"/>
  <c r="N220" i="37"/>
  <c r="M220" i="37"/>
  <c r="L220" i="37"/>
  <c r="K220" i="37"/>
  <c r="J220" i="37"/>
  <c r="BQ214" i="37"/>
  <c r="BP214" i="37"/>
  <c r="BO214" i="37"/>
  <c r="BN214" i="37"/>
  <c r="BM214" i="37"/>
  <c r="BL214" i="37"/>
  <c r="BK214" i="37"/>
  <c r="BJ214" i="37"/>
  <c r="BI214" i="37"/>
  <c r="BH214" i="37"/>
  <c r="BG214" i="37"/>
  <c r="BF214" i="37"/>
  <c r="BE214" i="37"/>
  <c r="BD214" i="37"/>
  <c r="BC214" i="37"/>
  <c r="BB214" i="37"/>
  <c r="BA214" i="37"/>
  <c r="AZ214" i="37"/>
  <c r="AY214" i="37"/>
  <c r="AX214" i="37"/>
  <c r="AW214" i="37"/>
  <c r="AV214" i="37"/>
  <c r="AU214" i="37"/>
  <c r="AT214" i="37"/>
  <c r="AS214" i="37"/>
  <c r="AR214" i="37"/>
  <c r="AQ214" i="37"/>
  <c r="AP214" i="37"/>
  <c r="AO214" i="37"/>
  <c r="AN214" i="37"/>
  <c r="AM214" i="37"/>
  <c r="AL214" i="37"/>
  <c r="AK214" i="37"/>
  <c r="AJ214" i="37"/>
  <c r="AI214" i="37"/>
  <c r="AH214" i="37"/>
  <c r="AG214" i="37"/>
  <c r="AF214" i="37"/>
  <c r="AE214" i="37"/>
  <c r="AD214" i="37"/>
  <c r="AC214" i="37"/>
  <c r="AB214" i="37"/>
  <c r="AA214" i="37"/>
  <c r="Z214" i="37"/>
  <c r="Y214" i="37"/>
  <c r="X214" i="37"/>
  <c r="W214" i="37"/>
  <c r="V214" i="37"/>
  <c r="U214" i="37"/>
  <c r="T214" i="37"/>
  <c r="S214" i="37"/>
  <c r="R214" i="37"/>
  <c r="Q214" i="37"/>
  <c r="P214" i="37"/>
  <c r="O214" i="37"/>
  <c r="N214" i="37"/>
  <c r="M214" i="37"/>
  <c r="L214" i="37"/>
  <c r="K214" i="37"/>
  <c r="J214" i="37"/>
  <c r="BQ208" i="37"/>
  <c r="BP208" i="37"/>
  <c r="BO208" i="37"/>
  <c r="BN208" i="37"/>
  <c r="BM208" i="37"/>
  <c r="BL208" i="37"/>
  <c r="BK208" i="37"/>
  <c r="BJ208" i="37"/>
  <c r="BI208" i="37"/>
  <c r="BH208" i="37"/>
  <c r="BG208" i="37"/>
  <c r="BF208" i="37"/>
  <c r="BE208" i="37"/>
  <c r="BD208" i="37"/>
  <c r="BC208" i="37"/>
  <c r="BB208" i="37"/>
  <c r="BA208" i="37"/>
  <c r="AZ208" i="37"/>
  <c r="AY208" i="37"/>
  <c r="AX208" i="37"/>
  <c r="AW208" i="37"/>
  <c r="AV208" i="37"/>
  <c r="AU208" i="37"/>
  <c r="AT208" i="37"/>
  <c r="AS208" i="37"/>
  <c r="AR208" i="37"/>
  <c r="AQ208" i="37"/>
  <c r="AP208" i="37"/>
  <c r="AO208" i="37"/>
  <c r="AN208" i="37"/>
  <c r="AM208" i="37"/>
  <c r="AL208" i="37"/>
  <c r="AK208" i="37"/>
  <c r="AJ208" i="37"/>
  <c r="AI208" i="37"/>
  <c r="AH208" i="37"/>
  <c r="AG208" i="37"/>
  <c r="AF208" i="37"/>
  <c r="AE208" i="37"/>
  <c r="AD208" i="37"/>
  <c r="AC208" i="37"/>
  <c r="AB208" i="37"/>
  <c r="AA208" i="37"/>
  <c r="Z208" i="37"/>
  <c r="Y208" i="37"/>
  <c r="X208" i="37"/>
  <c r="W208" i="37"/>
  <c r="V208" i="37"/>
  <c r="U208" i="37"/>
  <c r="T208" i="37"/>
  <c r="S208" i="37"/>
  <c r="R208" i="37"/>
  <c r="Q208" i="37"/>
  <c r="P208" i="37"/>
  <c r="O208" i="37"/>
  <c r="N208" i="37"/>
  <c r="M208" i="37"/>
  <c r="L208" i="37"/>
  <c r="K208" i="37"/>
  <c r="J208" i="37"/>
  <c r="BQ202" i="37"/>
  <c r="BP202" i="37"/>
  <c r="BO202" i="37"/>
  <c r="BN202" i="37"/>
  <c r="BM202" i="37"/>
  <c r="BL202" i="37"/>
  <c r="BK202" i="37"/>
  <c r="BJ202" i="37"/>
  <c r="BI202" i="37"/>
  <c r="BH202" i="37"/>
  <c r="BG202" i="37"/>
  <c r="BF202" i="37"/>
  <c r="BE202" i="37"/>
  <c r="BD202" i="37"/>
  <c r="BC202" i="37"/>
  <c r="BB202" i="37"/>
  <c r="BA202" i="37"/>
  <c r="AZ202" i="37"/>
  <c r="AY202" i="37"/>
  <c r="AX202" i="37"/>
  <c r="AW202" i="37"/>
  <c r="AV202" i="37"/>
  <c r="AU202" i="37"/>
  <c r="AT202" i="37"/>
  <c r="AS202" i="37"/>
  <c r="AR202" i="37"/>
  <c r="AQ202" i="37"/>
  <c r="AP202" i="37"/>
  <c r="AO202" i="37"/>
  <c r="AN202" i="37"/>
  <c r="AM202" i="37"/>
  <c r="AL202" i="37"/>
  <c r="AK202" i="37"/>
  <c r="AJ202" i="37"/>
  <c r="AI202" i="37"/>
  <c r="AH202" i="37"/>
  <c r="AG202" i="37"/>
  <c r="AF202" i="37"/>
  <c r="AE202" i="37"/>
  <c r="AD202" i="37"/>
  <c r="AC202" i="37"/>
  <c r="AB202" i="37"/>
  <c r="AA202" i="37"/>
  <c r="Z202" i="37"/>
  <c r="Y202" i="37"/>
  <c r="X202" i="37"/>
  <c r="W202" i="37"/>
  <c r="V202" i="37"/>
  <c r="U202" i="37"/>
  <c r="T202" i="37"/>
  <c r="S202" i="37"/>
  <c r="R202" i="37"/>
  <c r="Q202" i="37"/>
  <c r="P202" i="37"/>
  <c r="O202" i="37"/>
  <c r="N202" i="37"/>
  <c r="M202" i="37"/>
  <c r="L202" i="37"/>
  <c r="K202" i="37"/>
  <c r="J202" i="37"/>
  <c r="BQ197" i="37"/>
  <c r="BP197" i="37"/>
  <c r="BO197" i="37"/>
  <c r="BN197" i="37"/>
  <c r="BM197" i="37"/>
  <c r="BL197" i="37"/>
  <c r="BK197" i="37"/>
  <c r="BJ197" i="37"/>
  <c r="BI197" i="37"/>
  <c r="BH197" i="37"/>
  <c r="BG197" i="37"/>
  <c r="BF197" i="37"/>
  <c r="BE197" i="37"/>
  <c r="BD197" i="37"/>
  <c r="BC197" i="37"/>
  <c r="BB197" i="37"/>
  <c r="BA197" i="37"/>
  <c r="AZ197" i="37"/>
  <c r="AY197" i="37"/>
  <c r="AX197" i="37"/>
  <c r="AW197" i="37"/>
  <c r="AV197" i="37"/>
  <c r="AU197" i="37"/>
  <c r="AT197" i="37"/>
  <c r="AS197" i="37"/>
  <c r="AR197" i="37"/>
  <c r="AQ197" i="37"/>
  <c r="AP197" i="37"/>
  <c r="AO197" i="37"/>
  <c r="AN197" i="37"/>
  <c r="AM197" i="37"/>
  <c r="AL197" i="37"/>
  <c r="AK197" i="37"/>
  <c r="AJ197" i="37"/>
  <c r="AI197" i="37"/>
  <c r="AH197" i="37"/>
  <c r="AG197" i="37"/>
  <c r="AF197" i="37"/>
  <c r="AE197" i="37"/>
  <c r="AD197" i="37"/>
  <c r="AC197" i="37"/>
  <c r="AB197" i="37"/>
  <c r="AA197" i="37"/>
  <c r="Z197" i="37"/>
  <c r="Y197" i="37"/>
  <c r="X197" i="37"/>
  <c r="W197" i="37"/>
  <c r="V197" i="37"/>
  <c r="U197" i="37"/>
  <c r="T197" i="37"/>
  <c r="S197" i="37"/>
  <c r="R197" i="37"/>
  <c r="Q197" i="37"/>
  <c r="P197" i="37"/>
  <c r="O197" i="37"/>
  <c r="N197" i="37"/>
  <c r="M197" i="37"/>
  <c r="L197" i="37"/>
  <c r="K197" i="37"/>
  <c r="J197" i="37"/>
  <c r="BQ194" i="37"/>
  <c r="BP194" i="37"/>
  <c r="BO194" i="37"/>
  <c r="BN194" i="37"/>
  <c r="BM194" i="37"/>
  <c r="BL194" i="37"/>
  <c r="BK194" i="37"/>
  <c r="BJ194" i="37"/>
  <c r="BI194" i="37"/>
  <c r="BH194" i="37"/>
  <c r="BG194" i="37"/>
  <c r="BF194" i="37"/>
  <c r="BE194" i="37"/>
  <c r="BD194" i="37"/>
  <c r="BC194" i="37"/>
  <c r="BB194" i="37"/>
  <c r="BA194" i="37"/>
  <c r="AZ194" i="37"/>
  <c r="AY194" i="37"/>
  <c r="AX194" i="37"/>
  <c r="AW194" i="37"/>
  <c r="AV194" i="37"/>
  <c r="AU194" i="37"/>
  <c r="AT194" i="37"/>
  <c r="AS194" i="37"/>
  <c r="AR194" i="37"/>
  <c r="AQ194" i="37"/>
  <c r="AP194" i="37"/>
  <c r="AO194" i="37"/>
  <c r="AN194" i="37"/>
  <c r="AM194" i="37"/>
  <c r="AL194" i="37"/>
  <c r="AK194" i="37"/>
  <c r="AJ194" i="37"/>
  <c r="AI194" i="37"/>
  <c r="AH194" i="37"/>
  <c r="AG194" i="37"/>
  <c r="AF194" i="37"/>
  <c r="AE194" i="37"/>
  <c r="AD194" i="37"/>
  <c r="AC194" i="37"/>
  <c r="AB194" i="37"/>
  <c r="AA194" i="37"/>
  <c r="Z194" i="37"/>
  <c r="Y194" i="37"/>
  <c r="X194" i="37"/>
  <c r="W194" i="37"/>
  <c r="V194" i="37"/>
  <c r="U194" i="37"/>
  <c r="T194" i="37"/>
  <c r="S194" i="37"/>
  <c r="R194" i="37"/>
  <c r="Q194" i="37"/>
  <c r="P194" i="37"/>
  <c r="O194" i="37"/>
  <c r="N194" i="37"/>
  <c r="M194" i="37"/>
  <c r="L194" i="37"/>
  <c r="K194" i="37"/>
  <c r="J194" i="37"/>
  <c r="BQ183" i="37"/>
  <c r="BP183" i="37"/>
  <c r="BO183" i="37"/>
  <c r="BN183" i="37"/>
  <c r="BM183" i="37"/>
  <c r="BL183" i="37"/>
  <c r="BK183" i="37"/>
  <c r="BJ183" i="37"/>
  <c r="BI183" i="37"/>
  <c r="BH183" i="37"/>
  <c r="BG183" i="37"/>
  <c r="BF183" i="37"/>
  <c r="BE183" i="37"/>
  <c r="BD183" i="37"/>
  <c r="BC183" i="37"/>
  <c r="BB183" i="37"/>
  <c r="BA183" i="37"/>
  <c r="AZ183" i="37"/>
  <c r="AY183" i="37"/>
  <c r="AX183" i="37"/>
  <c r="AW183" i="37"/>
  <c r="AV183" i="37"/>
  <c r="AU183" i="37"/>
  <c r="AT183" i="37"/>
  <c r="AS183" i="37"/>
  <c r="AR183" i="37"/>
  <c r="AQ183" i="37"/>
  <c r="AP183" i="37"/>
  <c r="AO183" i="37"/>
  <c r="AN183" i="37"/>
  <c r="AM183" i="37"/>
  <c r="AL183" i="37"/>
  <c r="AK183" i="37"/>
  <c r="AJ183" i="37"/>
  <c r="AI183" i="37"/>
  <c r="AH183" i="37"/>
  <c r="AG183" i="37"/>
  <c r="AF183" i="37"/>
  <c r="AE183" i="37"/>
  <c r="AD183" i="37"/>
  <c r="AC183" i="37"/>
  <c r="AB183" i="37"/>
  <c r="AA183" i="37"/>
  <c r="Z183" i="37"/>
  <c r="Y183" i="37"/>
  <c r="X183" i="37"/>
  <c r="W183" i="37"/>
  <c r="V183" i="37"/>
  <c r="U183" i="37"/>
  <c r="T183" i="37"/>
  <c r="S183" i="37"/>
  <c r="R183" i="37"/>
  <c r="Q183" i="37"/>
  <c r="P183" i="37"/>
  <c r="O183" i="37"/>
  <c r="N183" i="37"/>
  <c r="M183" i="37"/>
  <c r="L183" i="37"/>
  <c r="K183" i="37"/>
  <c r="J183" i="37"/>
  <c r="BQ180" i="37"/>
  <c r="BP180" i="37"/>
  <c r="BO180" i="37"/>
  <c r="BN180" i="37"/>
  <c r="BM180" i="37"/>
  <c r="BL180" i="37"/>
  <c r="BK180" i="37"/>
  <c r="BJ180" i="37"/>
  <c r="BI180" i="37"/>
  <c r="BH180" i="37"/>
  <c r="BG180" i="37"/>
  <c r="BF180" i="37"/>
  <c r="BE180" i="37"/>
  <c r="BD180" i="37"/>
  <c r="BC180" i="37"/>
  <c r="BB180" i="37"/>
  <c r="BA180" i="37"/>
  <c r="AZ180" i="37"/>
  <c r="AY180" i="37"/>
  <c r="AX180" i="37"/>
  <c r="AW180" i="37"/>
  <c r="AV180" i="37"/>
  <c r="AU180" i="37"/>
  <c r="AT180" i="37"/>
  <c r="AS180" i="37"/>
  <c r="AR180" i="37"/>
  <c r="AQ180" i="37"/>
  <c r="AP180" i="37"/>
  <c r="AO180" i="37"/>
  <c r="AN180" i="37"/>
  <c r="AM180" i="37"/>
  <c r="AL180" i="37"/>
  <c r="AK180" i="37"/>
  <c r="AJ180" i="37"/>
  <c r="AI180" i="37"/>
  <c r="AH180" i="37"/>
  <c r="AG180" i="37"/>
  <c r="AF180" i="37"/>
  <c r="AE180" i="37"/>
  <c r="AD180" i="37"/>
  <c r="AC180" i="37"/>
  <c r="AB180" i="37"/>
  <c r="AA180" i="37"/>
  <c r="Z180" i="37"/>
  <c r="Y180" i="37"/>
  <c r="X180" i="37"/>
  <c r="W180" i="37"/>
  <c r="V180" i="37"/>
  <c r="U180" i="37"/>
  <c r="T180" i="37"/>
  <c r="S180" i="37"/>
  <c r="R180" i="37"/>
  <c r="Q180" i="37"/>
  <c r="P180" i="37"/>
  <c r="O180" i="37"/>
  <c r="N180" i="37"/>
  <c r="M180" i="37"/>
  <c r="L180" i="37"/>
  <c r="K180" i="37"/>
  <c r="J180" i="37"/>
  <c r="BQ178" i="37"/>
  <c r="BP178" i="37"/>
  <c r="BO178" i="37"/>
  <c r="BN178" i="37"/>
  <c r="BM178" i="37"/>
  <c r="BL178" i="37"/>
  <c r="BK178" i="37"/>
  <c r="BJ178" i="37"/>
  <c r="BI178" i="37"/>
  <c r="BH178" i="37"/>
  <c r="BG178" i="37"/>
  <c r="BF178" i="37"/>
  <c r="BE178" i="37"/>
  <c r="BD178" i="37"/>
  <c r="BC178" i="37"/>
  <c r="BB178" i="37"/>
  <c r="BA178" i="37"/>
  <c r="AZ178" i="37"/>
  <c r="AY178" i="37"/>
  <c r="AX178" i="37"/>
  <c r="AW178" i="37"/>
  <c r="AV178" i="37"/>
  <c r="AU178" i="37"/>
  <c r="AT178" i="37"/>
  <c r="AS178" i="37"/>
  <c r="AR178" i="37"/>
  <c r="AQ178" i="37"/>
  <c r="AP178" i="37"/>
  <c r="AO178" i="37"/>
  <c r="AN178" i="37"/>
  <c r="AM178" i="37"/>
  <c r="AL178" i="37"/>
  <c r="AK178" i="37"/>
  <c r="AJ178" i="37"/>
  <c r="AI178" i="37"/>
  <c r="AH178" i="37"/>
  <c r="AG178" i="37"/>
  <c r="AF178" i="37"/>
  <c r="AE178" i="37"/>
  <c r="AD178" i="37"/>
  <c r="AC178" i="37"/>
  <c r="AB178" i="37"/>
  <c r="AA178" i="37"/>
  <c r="Z178" i="37"/>
  <c r="Y178" i="37"/>
  <c r="X178" i="37"/>
  <c r="W178" i="37"/>
  <c r="V178" i="37"/>
  <c r="U178" i="37"/>
  <c r="T178" i="37"/>
  <c r="S178" i="37"/>
  <c r="R178" i="37"/>
  <c r="Q178" i="37"/>
  <c r="P178" i="37"/>
  <c r="O178" i="37"/>
  <c r="N178" i="37"/>
  <c r="M178" i="37"/>
  <c r="L178" i="37"/>
  <c r="K178" i="37"/>
  <c r="J178" i="37"/>
  <c r="BQ169" i="37"/>
  <c r="BP169" i="37"/>
  <c r="BO169" i="37"/>
  <c r="BN169" i="37"/>
  <c r="BM169" i="37"/>
  <c r="BL169" i="37"/>
  <c r="BK169" i="37"/>
  <c r="BJ169" i="37"/>
  <c r="BI169" i="37"/>
  <c r="BH169" i="37"/>
  <c r="BG169" i="37"/>
  <c r="BF169" i="37"/>
  <c r="BE169" i="37"/>
  <c r="BD169" i="37"/>
  <c r="BC169" i="37"/>
  <c r="BB169" i="37"/>
  <c r="BA169" i="37"/>
  <c r="AZ169" i="37"/>
  <c r="AY169" i="37"/>
  <c r="AX169" i="37"/>
  <c r="AW169" i="37"/>
  <c r="AV169" i="37"/>
  <c r="AU169" i="37"/>
  <c r="AT169" i="37"/>
  <c r="AS169" i="37"/>
  <c r="AR169" i="37"/>
  <c r="AQ169" i="37"/>
  <c r="AP169" i="37"/>
  <c r="AO169" i="37"/>
  <c r="AN169" i="37"/>
  <c r="AM169" i="37"/>
  <c r="AL169" i="37"/>
  <c r="AK169" i="37"/>
  <c r="AJ169" i="37"/>
  <c r="AI169" i="37"/>
  <c r="AH169" i="37"/>
  <c r="AG169" i="37"/>
  <c r="AF169" i="37"/>
  <c r="AE169" i="37"/>
  <c r="AD169" i="37"/>
  <c r="AC169" i="37"/>
  <c r="AB169" i="37"/>
  <c r="AA169" i="37"/>
  <c r="Z169" i="37"/>
  <c r="Y169" i="37"/>
  <c r="X169" i="37"/>
  <c r="W169" i="37"/>
  <c r="V169" i="37"/>
  <c r="U169" i="37"/>
  <c r="T169" i="37"/>
  <c r="S169" i="37"/>
  <c r="R169" i="37"/>
  <c r="Q169" i="37"/>
  <c r="P169" i="37"/>
  <c r="O169" i="37"/>
  <c r="N169" i="37"/>
  <c r="M169" i="37"/>
  <c r="L169" i="37"/>
  <c r="K169" i="37"/>
  <c r="J169" i="37"/>
  <c r="BQ163" i="37"/>
  <c r="BP163" i="37"/>
  <c r="BO163" i="37"/>
  <c r="BN163" i="37"/>
  <c r="BM163" i="37"/>
  <c r="BL163" i="37"/>
  <c r="BK163" i="37"/>
  <c r="BJ163" i="37"/>
  <c r="BI163" i="37"/>
  <c r="BH163" i="37"/>
  <c r="BG163" i="37"/>
  <c r="BF163" i="37"/>
  <c r="BE163" i="37"/>
  <c r="BD163" i="37"/>
  <c r="BC163" i="37"/>
  <c r="BB163" i="37"/>
  <c r="BA163" i="37"/>
  <c r="AZ163" i="37"/>
  <c r="AY163" i="37"/>
  <c r="AX163" i="37"/>
  <c r="AW163" i="37"/>
  <c r="AV163" i="37"/>
  <c r="AU163" i="37"/>
  <c r="AT163" i="37"/>
  <c r="AS163" i="37"/>
  <c r="AR163" i="37"/>
  <c r="AQ163" i="37"/>
  <c r="AP163" i="37"/>
  <c r="AO163" i="37"/>
  <c r="AN163" i="37"/>
  <c r="AM163" i="37"/>
  <c r="AL163" i="37"/>
  <c r="AK163" i="37"/>
  <c r="AJ163" i="37"/>
  <c r="AI163" i="37"/>
  <c r="AH163" i="37"/>
  <c r="AG163" i="37"/>
  <c r="AF163" i="37"/>
  <c r="AE163" i="37"/>
  <c r="AD163" i="37"/>
  <c r="AC163" i="37"/>
  <c r="AB163" i="37"/>
  <c r="AA163" i="37"/>
  <c r="Z163" i="37"/>
  <c r="Y163" i="37"/>
  <c r="X163" i="37"/>
  <c r="W163" i="37"/>
  <c r="V163" i="37"/>
  <c r="U163" i="37"/>
  <c r="T163" i="37"/>
  <c r="S163" i="37"/>
  <c r="R163" i="37"/>
  <c r="Q163" i="37"/>
  <c r="P163" i="37"/>
  <c r="O163" i="37"/>
  <c r="N163" i="37"/>
  <c r="M163" i="37"/>
  <c r="L163" i="37"/>
  <c r="K163" i="37"/>
  <c r="J163" i="37"/>
  <c r="BQ162" i="37"/>
  <c r="BP162" i="37"/>
  <c r="BO162" i="37"/>
  <c r="BN162" i="37"/>
  <c r="BM162" i="37"/>
  <c r="BL162" i="37"/>
  <c r="BK162" i="37"/>
  <c r="BJ162" i="37"/>
  <c r="BI162" i="37"/>
  <c r="BH162" i="37"/>
  <c r="BG162" i="37"/>
  <c r="BF162" i="37"/>
  <c r="BE162" i="37"/>
  <c r="BD162" i="37"/>
  <c r="BC162" i="37"/>
  <c r="BB162" i="37"/>
  <c r="BA162" i="37"/>
  <c r="AZ162" i="37"/>
  <c r="AY162" i="37"/>
  <c r="AX162" i="37"/>
  <c r="AW162" i="37"/>
  <c r="AV162" i="37"/>
  <c r="AU162" i="37"/>
  <c r="AT162" i="37"/>
  <c r="AS162" i="37"/>
  <c r="AR162" i="37"/>
  <c r="AQ162" i="37"/>
  <c r="AP162" i="37"/>
  <c r="AO162" i="37"/>
  <c r="AN162" i="37"/>
  <c r="AM162" i="37"/>
  <c r="AL162" i="37"/>
  <c r="AK162" i="37"/>
  <c r="AJ162" i="37"/>
  <c r="AI162" i="37"/>
  <c r="AH162" i="37"/>
  <c r="AG162" i="37"/>
  <c r="AF162" i="37"/>
  <c r="AE162" i="37"/>
  <c r="AD162" i="37"/>
  <c r="AC162" i="37"/>
  <c r="AB162" i="37"/>
  <c r="AA162" i="37"/>
  <c r="Z162" i="37"/>
  <c r="Y162" i="37"/>
  <c r="X162" i="37"/>
  <c r="W162" i="37"/>
  <c r="V162" i="37"/>
  <c r="U162" i="37"/>
  <c r="T162" i="37"/>
  <c r="S162" i="37"/>
  <c r="R162" i="37"/>
  <c r="Q162" i="37"/>
  <c r="P162" i="37"/>
  <c r="O162" i="37"/>
  <c r="N162" i="37"/>
  <c r="M162" i="37"/>
  <c r="L162" i="37"/>
  <c r="K162" i="37"/>
  <c r="J162" i="37"/>
  <c r="BQ156" i="37"/>
  <c r="BP156" i="37"/>
  <c r="BO156" i="37"/>
  <c r="BN156" i="37"/>
  <c r="BM156" i="37"/>
  <c r="BL156" i="37"/>
  <c r="BK156" i="37"/>
  <c r="BJ156" i="37"/>
  <c r="BI156" i="37"/>
  <c r="BH156" i="37"/>
  <c r="BG156" i="37"/>
  <c r="BF156" i="37"/>
  <c r="BE156" i="37"/>
  <c r="BD156" i="37"/>
  <c r="BC156" i="37"/>
  <c r="BB156" i="37"/>
  <c r="BA156" i="37"/>
  <c r="AZ156" i="37"/>
  <c r="AY156" i="37"/>
  <c r="AX156" i="37"/>
  <c r="AW156" i="37"/>
  <c r="AV156" i="37"/>
  <c r="AU156" i="37"/>
  <c r="AT156" i="37"/>
  <c r="AS156" i="37"/>
  <c r="AR156" i="37"/>
  <c r="AQ156" i="37"/>
  <c r="AP156" i="37"/>
  <c r="AO156" i="37"/>
  <c r="AN156" i="37"/>
  <c r="AM156" i="37"/>
  <c r="AL156" i="37"/>
  <c r="AK156" i="37"/>
  <c r="AJ156" i="37"/>
  <c r="AI156" i="37"/>
  <c r="AH156" i="37"/>
  <c r="AG156" i="37"/>
  <c r="AF156" i="37"/>
  <c r="AE156" i="37"/>
  <c r="AD156" i="37"/>
  <c r="AC156" i="37"/>
  <c r="AB156" i="37"/>
  <c r="AA156" i="37"/>
  <c r="Z156" i="37"/>
  <c r="Y156" i="37"/>
  <c r="X156" i="37"/>
  <c r="W156" i="37"/>
  <c r="V156" i="37"/>
  <c r="U156" i="37"/>
  <c r="T156" i="37"/>
  <c r="S156" i="37"/>
  <c r="R156" i="37"/>
  <c r="Q156" i="37"/>
  <c r="P156" i="37"/>
  <c r="O156" i="37"/>
  <c r="N156" i="37"/>
  <c r="M156" i="37"/>
  <c r="L156" i="37"/>
  <c r="K156" i="37"/>
  <c r="J156" i="37"/>
  <c r="BQ150" i="37"/>
  <c r="BP150" i="37"/>
  <c r="BO150" i="37"/>
  <c r="BN150" i="37"/>
  <c r="BM150" i="37"/>
  <c r="BL150" i="37"/>
  <c r="BK150" i="37"/>
  <c r="BJ150" i="37"/>
  <c r="BI150" i="37"/>
  <c r="BH150" i="37"/>
  <c r="BG150" i="37"/>
  <c r="BF150" i="37"/>
  <c r="BE150" i="37"/>
  <c r="BD150" i="37"/>
  <c r="BC150" i="37"/>
  <c r="BB150" i="37"/>
  <c r="BA150" i="37"/>
  <c r="AZ150" i="37"/>
  <c r="AY150" i="37"/>
  <c r="AX150" i="37"/>
  <c r="AW150" i="37"/>
  <c r="AV150" i="37"/>
  <c r="AU150" i="37"/>
  <c r="AT150" i="37"/>
  <c r="AS150" i="37"/>
  <c r="AR150" i="37"/>
  <c r="AQ150" i="37"/>
  <c r="AP150" i="37"/>
  <c r="AO150" i="37"/>
  <c r="AN150" i="37"/>
  <c r="AM150" i="37"/>
  <c r="AL150" i="37"/>
  <c r="AK150" i="37"/>
  <c r="AJ150" i="37"/>
  <c r="AI150" i="37"/>
  <c r="AH150" i="37"/>
  <c r="AG150" i="37"/>
  <c r="AF150" i="37"/>
  <c r="AE150" i="37"/>
  <c r="AD150" i="37"/>
  <c r="AC150" i="37"/>
  <c r="AB150" i="37"/>
  <c r="AA150" i="37"/>
  <c r="Z150" i="37"/>
  <c r="Y150" i="37"/>
  <c r="X150" i="37"/>
  <c r="W150" i="37"/>
  <c r="V150" i="37"/>
  <c r="U150" i="37"/>
  <c r="T150" i="37"/>
  <c r="S150" i="37"/>
  <c r="R150" i="37"/>
  <c r="Q150" i="37"/>
  <c r="P150" i="37"/>
  <c r="O150" i="37"/>
  <c r="N150" i="37"/>
  <c r="M150" i="37"/>
  <c r="L150" i="37"/>
  <c r="K150" i="37"/>
  <c r="J150" i="37"/>
  <c r="BQ149" i="37"/>
  <c r="BP149" i="37"/>
  <c r="BO149" i="37"/>
  <c r="BN149" i="37"/>
  <c r="BM149" i="37"/>
  <c r="BL149" i="37"/>
  <c r="BK149" i="37"/>
  <c r="BJ149" i="37"/>
  <c r="BI149" i="37"/>
  <c r="BH149" i="37"/>
  <c r="BG149" i="37"/>
  <c r="BF149" i="37"/>
  <c r="BE149" i="37"/>
  <c r="BD149" i="37"/>
  <c r="BC149" i="37"/>
  <c r="BB149" i="37"/>
  <c r="BA149" i="37"/>
  <c r="AZ149" i="37"/>
  <c r="AY149" i="37"/>
  <c r="AX149" i="37"/>
  <c r="AW149" i="37"/>
  <c r="AV149" i="37"/>
  <c r="AU149" i="37"/>
  <c r="AT149" i="37"/>
  <c r="AS149" i="37"/>
  <c r="AR149" i="37"/>
  <c r="AQ149" i="37"/>
  <c r="AP149" i="37"/>
  <c r="AO149" i="37"/>
  <c r="AN149" i="37"/>
  <c r="AM149" i="37"/>
  <c r="AL149" i="37"/>
  <c r="AK149" i="37"/>
  <c r="AJ149" i="37"/>
  <c r="AI149" i="37"/>
  <c r="AH149" i="37"/>
  <c r="AG149" i="37"/>
  <c r="AF149" i="37"/>
  <c r="AE149" i="37"/>
  <c r="AD149" i="37"/>
  <c r="AC149" i="37"/>
  <c r="AB149" i="37"/>
  <c r="AA149" i="37"/>
  <c r="Z149" i="37"/>
  <c r="Y149" i="37"/>
  <c r="X149" i="37"/>
  <c r="W149" i="37"/>
  <c r="V149" i="37"/>
  <c r="U149" i="37"/>
  <c r="T149" i="37"/>
  <c r="S149" i="37"/>
  <c r="R149" i="37"/>
  <c r="Q149" i="37"/>
  <c r="P149" i="37"/>
  <c r="O149" i="37"/>
  <c r="N149" i="37"/>
  <c r="M149" i="37"/>
  <c r="L149" i="37"/>
  <c r="K149" i="37"/>
  <c r="J149" i="37"/>
  <c r="BQ143" i="37"/>
  <c r="BP143" i="37"/>
  <c r="BO143" i="37"/>
  <c r="BN143" i="37"/>
  <c r="BM143" i="37"/>
  <c r="BL143" i="37"/>
  <c r="BK143" i="37"/>
  <c r="BJ143" i="37"/>
  <c r="BI143" i="37"/>
  <c r="BH143" i="37"/>
  <c r="BG143" i="37"/>
  <c r="BF143" i="37"/>
  <c r="BE143" i="37"/>
  <c r="BD143" i="37"/>
  <c r="BC143" i="37"/>
  <c r="BB143" i="37"/>
  <c r="BA143" i="37"/>
  <c r="AZ143" i="37"/>
  <c r="AY143" i="37"/>
  <c r="AX143" i="37"/>
  <c r="AW143" i="37"/>
  <c r="AV143" i="37"/>
  <c r="AU143" i="37"/>
  <c r="AT143" i="37"/>
  <c r="AS143" i="37"/>
  <c r="AR143" i="37"/>
  <c r="AQ143" i="37"/>
  <c r="AP143" i="37"/>
  <c r="AO143" i="37"/>
  <c r="AN143" i="37"/>
  <c r="AM143" i="37"/>
  <c r="AL143" i="37"/>
  <c r="AK143" i="37"/>
  <c r="AJ143" i="37"/>
  <c r="AI143" i="37"/>
  <c r="AH143" i="37"/>
  <c r="AG143" i="37"/>
  <c r="AF143" i="37"/>
  <c r="AE143" i="37"/>
  <c r="AD143" i="37"/>
  <c r="AC143" i="37"/>
  <c r="AB143" i="37"/>
  <c r="AA143" i="37"/>
  <c r="Z143" i="37"/>
  <c r="Y143" i="37"/>
  <c r="X143" i="37"/>
  <c r="W143" i="37"/>
  <c r="V143" i="37"/>
  <c r="U143" i="37"/>
  <c r="T143" i="37"/>
  <c r="S143" i="37"/>
  <c r="R143" i="37"/>
  <c r="Q143" i="37"/>
  <c r="P143" i="37"/>
  <c r="O143" i="37"/>
  <c r="N143" i="37"/>
  <c r="M143" i="37"/>
  <c r="L143" i="37"/>
  <c r="K143" i="37"/>
  <c r="J143" i="37"/>
  <c r="BQ137" i="37"/>
  <c r="BP137" i="37"/>
  <c r="BO137" i="37"/>
  <c r="BN137" i="37"/>
  <c r="BM137" i="37"/>
  <c r="BL137" i="37"/>
  <c r="BK137" i="37"/>
  <c r="BJ137" i="37"/>
  <c r="BI137" i="37"/>
  <c r="BH137" i="37"/>
  <c r="BG137" i="37"/>
  <c r="BF137" i="37"/>
  <c r="BE137" i="37"/>
  <c r="BD137" i="37"/>
  <c r="BC137" i="37"/>
  <c r="BB137" i="37"/>
  <c r="BA137" i="37"/>
  <c r="AZ137" i="37"/>
  <c r="AY137" i="37"/>
  <c r="AX137" i="37"/>
  <c r="AW137" i="37"/>
  <c r="AV137" i="37"/>
  <c r="AU137" i="37"/>
  <c r="AT137" i="37"/>
  <c r="AS137" i="37"/>
  <c r="AR137" i="37"/>
  <c r="AQ137" i="37"/>
  <c r="AP137" i="37"/>
  <c r="AO137" i="37"/>
  <c r="AN137" i="37"/>
  <c r="AM137" i="37"/>
  <c r="AL137" i="37"/>
  <c r="AK137" i="37"/>
  <c r="AJ137" i="37"/>
  <c r="AI137" i="37"/>
  <c r="AH137" i="37"/>
  <c r="AG137" i="37"/>
  <c r="AF137" i="37"/>
  <c r="AE137" i="37"/>
  <c r="AD137" i="37"/>
  <c r="AC137" i="37"/>
  <c r="AB137" i="37"/>
  <c r="AA137" i="37"/>
  <c r="Z137" i="37"/>
  <c r="Y137" i="37"/>
  <c r="X137" i="37"/>
  <c r="W137" i="37"/>
  <c r="V137" i="37"/>
  <c r="U137" i="37"/>
  <c r="T137" i="37"/>
  <c r="S137" i="37"/>
  <c r="R137" i="37"/>
  <c r="Q137" i="37"/>
  <c r="P137" i="37"/>
  <c r="O137" i="37"/>
  <c r="N137" i="37"/>
  <c r="M137" i="37"/>
  <c r="L137" i="37"/>
  <c r="K137" i="37"/>
  <c r="J137" i="37"/>
  <c r="BQ136" i="37"/>
  <c r="BP136" i="37"/>
  <c r="BO136" i="37"/>
  <c r="BN136" i="37"/>
  <c r="BM136" i="37"/>
  <c r="BL136" i="37"/>
  <c r="BK136" i="37"/>
  <c r="BJ136" i="37"/>
  <c r="BI136" i="37"/>
  <c r="BH136" i="37"/>
  <c r="BG136" i="37"/>
  <c r="BF136" i="37"/>
  <c r="BE136" i="37"/>
  <c r="BD136" i="37"/>
  <c r="BC136" i="37"/>
  <c r="BB136" i="37"/>
  <c r="BA136" i="37"/>
  <c r="AZ136" i="37"/>
  <c r="AY136" i="37"/>
  <c r="AX136" i="37"/>
  <c r="AW136" i="37"/>
  <c r="AV136" i="37"/>
  <c r="AU136" i="37"/>
  <c r="AT136" i="37"/>
  <c r="AS136" i="37"/>
  <c r="AR136" i="37"/>
  <c r="AQ136" i="37"/>
  <c r="AP136" i="37"/>
  <c r="AO136" i="37"/>
  <c r="AN136" i="37"/>
  <c r="AM136" i="37"/>
  <c r="AL136" i="37"/>
  <c r="AK136" i="37"/>
  <c r="AJ136" i="37"/>
  <c r="AI136" i="37"/>
  <c r="AH136" i="37"/>
  <c r="AG136" i="37"/>
  <c r="AF136" i="37"/>
  <c r="AE136" i="37"/>
  <c r="AD136" i="37"/>
  <c r="AC136" i="37"/>
  <c r="AB136" i="37"/>
  <c r="AA136" i="37"/>
  <c r="Z136" i="37"/>
  <c r="Y136" i="37"/>
  <c r="X136" i="37"/>
  <c r="W136" i="37"/>
  <c r="V136" i="37"/>
  <c r="U136" i="37"/>
  <c r="T136" i="37"/>
  <c r="S136" i="37"/>
  <c r="R136" i="37"/>
  <c r="Q136" i="37"/>
  <c r="P136" i="37"/>
  <c r="O136" i="37"/>
  <c r="N136" i="37"/>
  <c r="M136" i="37"/>
  <c r="L136" i="37"/>
  <c r="K136" i="37"/>
  <c r="J136" i="37"/>
  <c r="BQ130" i="37"/>
  <c r="BP130" i="37"/>
  <c r="BO130" i="37"/>
  <c r="BN130" i="37"/>
  <c r="BM130" i="37"/>
  <c r="BL130" i="37"/>
  <c r="BK130" i="37"/>
  <c r="BJ130" i="37"/>
  <c r="BI130" i="37"/>
  <c r="BH130" i="37"/>
  <c r="BG130" i="37"/>
  <c r="BF130" i="37"/>
  <c r="BE130" i="37"/>
  <c r="BD130" i="37"/>
  <c r="BC130" i="37"/>
  <c r="BB130" i="37"/>
  <c r="BA130" i="37"/>
  <c r="AZ130" i="37"/>
  <c r="AY130" i="37"/>
  <c r="AX130" i="37"/>
  <c r="AW130" i="37"/>
  <c r="AV130" i="37"/>
  <c r="AU130" i="37"/>
  <c r="AT130" i="37"/>
  <c r="AS130" i="37"/>
  <c r="AR130" i="37"/>
  <c r="AQ130" i="37"/>
  <c r="AP130" i="37"/>
  <c r="AO130" i="37"/>
  <c r="AN130" i="37"/>
  <c r="AM130" i="37"/>
  <c r="AL130" i="37"/>
  <c r="AK130" i="37"/>
  <c r="AJ130" i="37"/>
  <c r="AI130" i="37"/>
  <c r="AH130" i="37"/>
  <c r="AG130" i="37"/>
  <c r="AF130" i="37"/>
  <c r="AE130" i="37"/>
  <c r="AD130" i="37"/>
  <c r="AC130" i="37"/>
  <c r="AB130" i="37"/>
  <c r="AA130" i="37"/>
  <c r="Z130" i="37"/>
  <c r="Y130" i="37"/>
  <c r="X130" i="37"/>
  <c r="W130" i="37"/>
  <c r="V130" i="37"/>
  <c r="U130" i="37"/>
  <c r="T130" i="37"/>
  <c r="S130" i="37"/>
  <c r="R130" i="37"/>
  <c r="Q130" i="37"/>
  <c r="P130" i="37"/>
  <c r="O130" i="37"/>
  <c r="N130" i="37"/>
  <c r="M130" i="37"/>
  <c r="L130" i="37"/>
  <c r="K130" i="37"/>
  <c r="J130" i="37"/>
  <c r="BQ124" i="37"/>
  <c r="BP124" i="37"/>
  <c r="BO124" i="37"/>
  <c r="BN124" i="37"/>
  <c r="BM124" i="37"/>
  <c r="BL124" i="37"/>
  <c r="BK124" i="37"/>
  <c r="BJ124" i="37"/>
  <c r="BI124" i="37"/>
  <c r="BH124" i="37"/>
  <c r="BG124" i="37"/>
  <c r="BF124" i="37"/>
  <c r="BE124" i="37"/>
  <c r="BD124" i="37"/>
  <c r="BC124" i="37"/>
  <c r="BB124" i="37"/>
  <c r="BA124" i="37"/>
  <c r="AZ124" i="37"/>
  <c r="AY124" i="37"/>
  <c r="AX124" i="37"/>
  <c r="AW124" i="37"/>
  <c r="AV124" i="37"/>
  <c r="AU124" i="37"/>
  <c r="AT124" i="37"/>
  <c r="AS124" i="37"/>
  <c r="AR124" i="37"/>
  <c r="AQ124" i="37"/>
  <c r="AP124" i="37"/>
  <c r="AO124" i="37"/>
  <c r="AN124" i="37"/>
  <c r="AM124" i="37"/>
  <c r="AL124" i="37"/>
  <c r="AK124" i="37"/>
  <c r="AJ124" i="37"/>
  <c r="AI124" i="37"/>
  <c r="AH124" i="37"/>
  <c r="AG124" i="37"/>
  <c r="AF124" i="37"/>
  <c r="AE124" i="37"/>
  <c r="AD124" i="37"/>
  <c r="AC124" i="37"/>
  <c r="AB124" i="37"/>
  <c r="AA124" i="37"/>
  <c r="Z124" i="37"/>
  <c r="Y124" i="37"/>
  <c r="X124" i="37"/>
  <c r="W124" i="37"/>
  <c r="V124" i="37"/>
  <c r="U124" i="37"/>
  <c r="T124" i="37"/>
  <c r="S124" i="37"/>
  <c r="R124" i="37"/>
  <c r="Q124" i="37"/>
  <c r="P124" i="37"/>
  <c r="O124" i="37"/>
  <c r="N124" i="37"/>
  <c r="M124" i="37"/>
  <c r="L124" i="37"/>
  <c r="K124" i="37"/>
  <c r="J124" i="37"/>
  <c r="BQ118" i="37"/>
  <c r="BP118" i="37"/>
  <c r="BO118" i="37"/>
  <c r="BN118" i="37"/>
  <c r="BM118" i="37"/>
  <c r="BL118" i="37"/>
  <c r="BK118" i="37"/>
  <c r="BJ118" i="37"/>
  <c r="BI118" i="37"/>
  <c r="BH118" i="37"/>
  <c r="BG118" i="37"/>
  <c r="BF118" i="37"/>
  <c r="BE118" i="37"/>
  <c r="BD118" i="37"/>
  <c r="BC118" i="37"/>
  <c r="BB118" i="37"/>
  <c r="BA118" i="37"/>
  <c r="AZ118" i="37"/>
  <c r="AY118" i="37"/>
  <c r="AX118" i="37"/>
  <c r="AW118" i="37"/>
  <c r="AV118" i="37"/>
  <c r="AU118" i="37"/>
  <c r="AT118" i="37"/>
  <c r="AS118" i="37"/>
  <c r="AR118" i="37"/>
  <c r="AQ118" i="37"/>
  <c r="AP118" i="37"/>
  <c r="AO118" i="37"/>
  <c r="AN118" i="37"/>
  <c r="AM118" i="37"/>
  <c r="AL118" i="37"/>
  <c r="AK118" i="37"/>
  <c r="AJ118" i="37"/>
  <c r="AI118" i="37"/>
  <c r="AH118" i="37"/>
  <c r="AG118" i="37"/>
  <c r="AF118" i="37"/>
  <c r="AE118" i="37"/>
  <c r="AD118" i="37"/>
  <c r="AC118" i="37"/>
  <c r="AB118" i="37"/>
  <c r="AA118" i="37"/>
  <c r="Z118" i="37"/>
  <c r="Y118" i="37"/>
  <c r="X118" i="37"/>
  <c r="W118" i="37"/>
  <c r="V118" i="37"/>
  <c r="U118" i="37"/>
  <c r="T118" i="37"/>
  <c r="S118" i="37"/>
  <c r="R118" i="37"/>
  <c r="Q118" i="37"/>
  <c r="P118" i="37"/>
  <c r="O118" i="37"/>
  <c r="N118" i="37"/>
  <c r="M118" i="37"/>
  <c r="L118" i="37"/>
  <c r="K118" i="37"/>
  <c r="J118" i="37"/>
  <c r="BQ113" i="37"/>
  <c r="BP113" i="37"/>
  <c r="BO113" i="37"/>
  <c r="BN113" i="37"/>
  <c r="BM113" i="37"/>
  <c r="BL113" i="37"/>
  <c r="BK113" i="37"/>
  <c r="BJ113" i="37"/>
  <c r="BI113" i="37"/>
  <c r="BH113" i="37"/>
  <c r="BG113" i="37"/>
  <c r="BF113" i="37"/>
  <c r="BE113" i="37"/>
  <c r="BD113" i="37"/>
  <c r="BC113" i="37"/>
  <c r="BB113" i="37"/>
  <c r="BA113" i="37"/>
  <c r="AZ113" i="37"/>
  <c r="AY113" i="37"/>
  <c r="AX113" i="37"/>
  <c r="AW113" i="37"/>
  <c r="AV113" i="37"/>
  <c r="AU113" i="37"/>
  <c r="AT113" i="37"/>
  <c r="AS113" i="37"/>
  <c r="AR113" i="37"/>
  <c r="AQ113" i="37"/>
  <c r="AP113" i="37"/>
  <c r="AO113" i="37"/>
  <c r="AN113" i="37"/>
  <c r="AM113" i="37"/>
  <c r="AL113" i="37"/>
  <c r="AK113" i="37"/>
  <c r="AJ113" i="37"/>
  <c r="AI113" i="37"/>
  <c r="AH113" i="37"/>
  <c r="AG113" i="37"/>
  <c r="AF113" i="37"/>
  <c r="AE113" i="37"/>
  <c r="AD113" i="37"/>
  <c r="AC113" i="37"/>
  <c r="AB113" i="37"/>
  <c r="AA113" i="37"/>
  <c r="Z113" i="37"/>
  <c r="Y113" i="37"/>
  <c r="X113" i="37"/>
  <c r="W113" i="37"/>
  <c r="V113" i="37"/>
  <c r="U113" i="37"/>
  <c r="T113" i="37"/>
  <c r="S113" i="37"/>
  <c r="R113" i="37"/>
  <c r="Q113" i="37"/>
  <c r="P113" i="37"/>
  <c r="O113" i="37"/>
  <c r="N113" i="37"/>
  <c r="M113" i="37"/>
  <c r="L113" i="37"/>
  <c r="K113" i="37"/>
  <c r="J113" i="37"/>
  <c r="BQ110" i="37"/>
  <c r="BP110" i="37"/>
  <c r="BO110" i="37"/>
  <c r="BN110" i="37"/>
  <c r="BM110" i="37"/>
  <c r="BL110" i="37"/>
  <c r="BK110" i="37"/>
  <c r="BJ110" i="37"/>
  <c r="BI110" i="37"/>
  <c r="BH110" i="37"/>
  <c r="BG110" i="37"/>
  <c r="BF110" i="37"/>
  <c r="BE110" i="37"/>
  <c r="BD110" i="37"/>
  <c r="BC110" i="37"/>
  <c r="BB110" i="37"/>
  <c r="BA110" i="37"/>
  <c r="AZ110" i="37"/>
  <c r="AY110" i="37"/>
  <c r="AX110" i="37"/>
  <c r="AW110" i="37"/>
  <c r="AV110" i="37"/>
  <c r="AU110" i="37"/>
  <c r="AT110" i="37"/>
  <c r="AS110" i="37"/>
  <c r="AR110" i="37"/>
  <c r="AQ110" i="37"/>
  <c r="AP110" i="37"/>
  <c r="AO110" i="37"/>
  <c r="AN110" i="37"/>
  <c r="AM110" i="37"/>
  <c r="AL110" i="37"/>
  <c r="AK110" i="37"/>
  <c r="AJ110" i="37"/>
  <c r="AI110" i="37"/>
  <c r="AH110" i="37"/>
  <c r="AG110" i="37"/>
  <c r="AF110" i="37"/>
  <c r="AE110" i="37"/>
  <c r="AD110" i="37"/>
  <c r="AC110" i="37"/>
  <c r="AB110" i="37"/>
  <c r="AA110" i="37"/>
  <c r="Z110" i="37"/>
  <c r="Y110" i="37"/>
  <c r="X110" i="37"/>
  <c r="W110" i="37"/>
  <c r="V110" i="37"/>
  <c r="U110" i="37"/>
  <c r="T110" i="37"/>
  <c r="S110" i="37"/>
  <c r="R110" i="37"/>
  <c r="Q110" i="37"/>
  <c r="P110" i="37"/>
  <c r="O110" i="37"/>
  <c r="N110" i="37"/>
  <c r="M110" i="37"/>
  <c r="L110" i="37"/>
  <c r="K110" i="37"/>
  <c r="J110" i="37"/>
  <c r="BQ99" i="37"/>
  <c r="BP99" i="37"/>
  <c r="BO99" i="37"/>
  <c r="BN99" i="37"/>
  <c r="BM99" i="37"/>
  <c r="BL99" i="37"/>
  <c r="BK99" i="37"/>
  <c r="BJ99" i="37"/>
  <c r="BI99" i="37"/>
  <c r="BH99" i="37"/>
  <c r="BG99" i="37"/>
  <c r="BF99" i="37"/>
  <c r="BE99" i="37"/>
  <c r="BD99" i="37"/>
  <c r="BC99" i="37"/>
  <c r="BB99" i="37"/>
  <c r="BA99" i="37"/>
  <c r="AZ99" i="37"/>
  <c r="AY99" i="37"/>
  <c r="AX99" i="37"/>
  <c r="AW99" i="37"/>
  <c r="AV99" i="37"/>
  <c r="AU99" i="37"/>
  <c r="AT99" i="37"/>
  <c r="AS99" i="37"/>
  <c r="AR99" i="37"/>
  <c r="AQ99" i="37"/>
  <c r="AP99" i="37"/>
  <c r="AO99" i="37"/>
  <c r="AN99" i="37"/>
  <c r="AM99" i="37"/>
  <c r="AL99" i="37"/>
  <c r="AK99" i="37"/>
  <c r="AJ99" i="37"/>
  <c r="AI99" i="37"/>
  <c r="AH99" i="37"/>
  <c r="AG99" i="37"/>
  <c r="AF99" i="37"/>
  <c r="AE99" i="37"/>
  <c r="AD99" i="37"/>
  <c r="AC99" i="37"/>
  <c r="AB99" i="37"/>
  <c r="AA99" i="37"/>
  <c r="Z99" i="37"/>
  <c r="Y99" i="37"/>
  <c r="X99" i="37"/>
  <c r="W99" i="37"/>
  <c r="V99" i="37"/>
  <c r="U99" i="37"/>
  <c r="T99" i="37"/>
  <c r="S99" i="37"/>
  <c r="R99" i="37"/>
  <c r="Q99" i="37"/>
  <c r="P99" i="37"/>
  <c r="O99" i="37"/>
  <c r="N99" i="37"/>
  <c r="M99" i="37"/>
  <c r="L99" i="37"/>
  <c r="K99" i="37"/>
  <c r="J99" i="37"/>
  <c r="BQ96" i="37"/>
  <c r="BP96" i="37"/>
  <c r="BO96" i="37"/>
  <c r="BN96" i="37"/>
  <c r="BM96" i="37"/>
  <c r="BL96" i="37"/>
  <c r="BK96" i="37"/>
  <c r="BJ96" i="37"/>
  <c r="BI96" i="37"/>
  <c r="BH96" i="37"/>
  <c r="BG96" i="37"/>
  <c r="BF96" i="37"/>
  <c r="BE96" i="37"/>
  <c r="BD96" i="37"/>
  <c r="BC96" i="37"/>
  <c r="BB96" i="37"/>
  <c r="BA96" i="37"/>
  <c r="AZ96" i="37"/>
  <c r="AY96" i="37"/>
  <c r="AX96" i="37"/>
  <c r="AW96" i="37"/>
  <c r="AV96" i="37"/>
  <c r="AU96" i="37"/>
  <c r="AT96" i="37"/>
  <c r="AS96" i="37"/>
  <c r="AR96" i="37"/>
  <c r="AQ96" i="37"/>
  <c r="AP96" i="37"/>
  <c r="AO96" i="37"/>
  <c r="AN96" i="37"/>
  <c r="AM96" i="37"/>
  <c r="AL96" i="37"/>
  <c r="AK96" i="37"/>
  <c r="AJ96" i="37"/>
  <c r="AI96" i="37"/>
  <c r="AH96" i="37"/>
  <c r="AG96" i="37"/>
  <c r="AF96" i="37"/>
  <c r="AE96" i="37"/>
  <c r="AD96" i="37"/>
  <c r="AC96" i="37"/>
  <c r="AB96" i="37"/>
  <c r="AA96" i="37"/>
  <c r="Z96" i="37"/>
  <c r="Y96" i="37"/>
  <c r="X96" i="37"/>
  <c r="W96" i="37"/>
  <c r="V96" i="37"/>
  <c r="U96" i="37"/>
  <c r="T96" i="37"/>
  <c r="S96" i="37"/>
  <c r="R96" i="37"/>
  <c r="Q96" i="37"/>
  <c r="P96" i="37"/>
  <c r="O96" i="37"/>
  <c r="N96" i="37"/>
  <c r="M96" i="37"/>
  <c r="L96" i="37"/>
  <c r="K96" i="37"/>
  <c r="J96" i="37"/>
  <c r="BQ94" i="37"/>
  <c r="BP94" i="37"/>
  <c r="BO94" i="37"/>
  <c r="BN94" i="37"/>
  <c r="BM94" i="37"/>
  <c r="BL94" i="37"/>
  <c r="BK94" i="37"/>
  <c r="BJ94" i="37"/>
  <c r="BI94" i="37"/>
  <c r="BH94" i="37"/>
  <c r="BG94" i="37"/>
  <c r="BF94" i="37"/>
  <c r="BE94" i="37"/>
  <c r="BD94" i="37"/>
  <c r="BC94" i="37"/>
  <c r="BB94" i="37"/>
  <c r="BA94" i="37"/>
  <c r="AZ94" i="37"/>
  <c r="AY94" i="37"/>
  <c r="AX94" i="37"/>
  <c r="AW94" i="37"/>
  <c r="AV94" i="37"/>
  <c r="AU94" i="37"/>
  <c r="AT94" i="37"/>
  <c r="AS94" i="37"/>
  <c r="AR94" i="37"/>
  <c r="AQ94" i="37"/>
  <c r="AP94" i="37"/>
  <c r="AO94" i="37"/>
  <c r="AN94" i="37"/>
  <c r="AM94" i="37"/>
  <c r="AL94" i="37"/>
  <c r="AK94" i="37"/>
  <c r="AJ94" i="37"/>
  <c r="AI94" i="37"/>
  <c r="AH94" i="37"/>
  <c r="AG94" i="37"/>
  <c r="AF94" i="37"/>
  <c r="AE94" i="37"/>
  <c r="AD94" i="37"/>
  <c r="AC94" i="37"/>
  <c r="AB94" i="37"/>
  <c r="AA94" i="37"/>
  <c r="Z94" i="37"/>
  <c r="Y94" i="37"/>
  <c r="X94" i="37"/>
  <c r="W94" i="37"/>
  <c r="V94" i="37"/>
  <c r="U94" i="37"/>
  <c r="T94" i="37"/>
  <c r="S94" i="37"/>
  <c r="R94" i="37"/>
  <c r="Q94" i="37"/>
  <c r="P94" i="37"/>
  <c r="O94" i="37"/>
  <c r="N94" i="37"/>
  <c r="M94" i="37"/>
  <c r="L94" i="37"/>
  <c r="K94" i="37"/>
  <c r="J94" i="37"/>
  <c r="BQ85" i="37"/>
  <c r="BP85" i="37"/>
  <c r="BO85" i="37"/>
  <c r="BN85" i="37"/>
  <c r="BM85" i="37"/>
  <c r="BL85" i="37"/>
  <c r="BK85" i="37"/>
  <c r="BJ85" i="37"/>
  <c r="BI85" i="37"/>
  <c r="BH85" i="37"/>
  <c r="BG85" i="37"/>
  <c r="BF85" i="37"/>
  <c r="BE85" i="37"/>
  <c r="BD85" i="37"/>
  <c r="BC85" i="37"/>
  <c r="BB85" i="37"/>
  <c r="BA85" i="37"/>
  <c r="AZ85" i="37"/>
  <c r="AY85" i="37"/>
  <c r="AX85" i="37"/>
  <c r="AW85" i="37"/>
  <c r="AV85" i="37"/>
  <c r="AU85" i="37"/>
  <c r="AT85" i="37"/>
  <c r="AS85" i="37"/>
  <c r="AR85" i="37"/>
  <c r="AQ85" i="37"/>
  <c r="AP85" i="37"/>
  <c r="AO85" i="37"/>
  <c r="AN85" i="37"/>
  <c r="AM85" i="37"/>
  <c r="AL85" i="37"/>
  <c r="AK85" i="37"/>
  <c r="AJ85" i="37"/>
  <c r="AI85" i="37"/>
  <c r="AH85" i="37"/>
  <c r="AG85" i="37"/>
  <c r="AF85" i="37"/>
  <c r="AE85" i="37"/>
  <c r="AD85" i="37"/>
  <c r="AC85" i="37"/>
  <c r="AB85" i="37"/>
  <c r="AA85" i="37"/>
  <c r="Z85" i="37"/>
  <c r="Y85" i="37"/>
  <c r="X85" i="37"/>
  <c r="W85" i="37"/>
  <c r="V85" i="37"/>
  <c r="U85" i="37"/>
  <c r="T85" i="37"/>
  <c r="S85" i="37"/>
  <c r="R85" i="37"/>
  <c r="Q85" i="37"/>
  <c r="P85" i="37"/>
  <c r="O85" i="37"/>
  <c r="N85" i="37"/>
  <c r="M85" i="37"/>
  <c r="L85" i="37"/>
  <c r="K85" i="37"/>
  <c r="J85" i="37"/>
  <c r="BQ79" i="37"/>
  <c r="BP79" i="37"/>
  <c r="BO79" i="37"/>
  <c r="BN79" i="37"/>
  <c r="BM79" i="37"/>
  <c r="BL79" i="37"/>
  <c r="BK79" i="37"/>
  <c r="BJ79" i="37"/>
  <c r="BI79" i="37"/>
  <c r="BH79" i="37"/>
  <c r="BG79" i="37"/>
  <c r="BF79" i="37"/>
  <c r="BE79" i="37"/>
  <c r="BD79" i="37"/>
  <c r="BC79" i="37"/>
  <c r="BB79" i="37"/>
  <c r="BA79" i="37"/>
  <c r="AZ79" i="37"/>
  <c r="AY79" i="37"/>
  <c r="AX79" i="37"/>
  <c r="AW79" i="37"/>
  <c r="AV79" i="37"/>
  <c r="AU79" i="37"/>
  <c r="AT79" i="37"/>
  <c r="AS79" i="37"/>
  <c r="AR79" i="37"/>
  <c r="AQ79" i="37"/>
  <c r="AP79" i="37"/>
  <c r="AO79" i="37"/>
  <c r="AN79" i="37"/>
  <c r="AM79" i="37"/>
  <c r="AL79" i="37"/>
  <c r="AK79" i="37"/>
  <c r="AJ79" i="37"/>
  <c r="AI79" i="37"/>
  <c r="AH79" i="37"/>
  <c r="AG79" i="37"/>
  <c r="AF79" i="37"/>
  <c r="AE79" i="37"/>
  <c r="AD79" i="37"/>
  <c r="AC79" i="37"/>
  <c r="AB79" i="37"/>
  <c r="AA79" i="37"/>
  <c r="Z79" i="37"/>
  <c r="Y79" i="37"/>
  <c r="X79" i="37"/>
  <c r="W79" i="37"/>
  <c r="V79" i="37"/>
  <c r="U79" i="37"/>
  <c r="T79" i="37"/>
  <c r="S79" i="37"/>
  <c r="R79" i="37"/>
  <c r="Q79" i="37"/>
  <c r="P79" i="37"/>
  <c r="O79" i="37"/>
  <c r="N79" i="37"/>
  <c r="M79" i="37"/>
  <c r="L79" i="37"/>
  <c r="K79" i="37"/>
  <c r="J79" i="37"/>
  <c r="BQ78" i="37"/>
  <c r="BP78" i="37"/>
  <c r="BO78" i="37"/>
  <c r="BN78" i="37"/>
  <c r="BM78" i="37"/>
  <c r="BL78" i="37"/>
  <c r="BK78" i="37"/>
  <c r="BJ78" i="37"/>
  <c r="BI78" i="37"/>
  <c r="BH78" i="37"/>
  <c r="BG78" i="37"/>
  <c r="BF78" i="37"/>
  <c r="BE78" i="37"/>
  <c r="BD78" i="37"/>
  <c r="BC78" i="37"/>
  <c r="BB78" i="37"/>
  <c r="BA78" i="37"/>
  <c r="AZ78" i="37"/>
  <c r="AY78" i="37"/>
  <c r="AX78" i="37"/>
  <c r="AW78" i="37"/>
  <c r="AV78" i="37"/>
  <c r="AU78" i="37"/>
  <c r="AT78" i="37"/>
  <c r="AS78" i="37"/>
  <c r="AR78" i="37"/>
  <c r="AQ78" i="37"/>
  <c r="AP78" i="37"/>
  <c r="AO78" i="37"/>
  <c r="AN78" i="37"/>
  <c r="AM78" i="37"/>
  <c r="AL78" i="37"/>
  <c r="AK78" i="37"/>
  <c r="AJ78" i="37"/>
  <c r="AI78" i="37"/>
  <c r="AH78" i="37"/>
  <c r="AG78" i="37"/>
  <c r="AF78" i="37"/>
  <c r="AE78" i="37"/>
  <c r="AD78" i="37"/>
  <c r="AC78" i="37"/>
  <c r="AB78" i="37"/>
  <c r="AA78" i="37"/>
  <c r="Z78" i="37"/>
  <c r="Y78" i="37"/>
  <c r="X78" i="37"/>
  <c r="W78" i="37"/>
  <c r="V78" i="37"/>
  <c r="U78" i="37"/>
  <c r="T78" i="37"/>
  <c r="S78" i="37"/>
  <c r="R78" i="37"/>
  <c r="Q78" i="37"/>
  <c r="P78" i="37"/>
  <c r="O78" i="37"/>
  <c r="N78" i="37"/>
  <c r="M78" i="37"/>
  <c r="L78" i="37"/>
  <c r="K78" i="37"/>
  <c r="J78" i="37"/>
  <c r="BQ72" i="37"/>
  <c r="BP72" i="37"/>
  <c r="BO72" i="37"/>
  <c r="BN72" i="37"/>
  <c r="BM72" i="37"/>
  <c r="BL72" i="37"/>
  <c r="BK72" i="37"/>
  <c r="BJ72" i="37"/>
  <c r="BI72" i="37"/>
  <c r="BH72" i="37"/>
  <c r="BG72" i="37"/>
  <c r="BF72" i="37"/>
  <c r="BE72" i="37"/>
  <c r="BD72" i="37"/>
  <c r="BC72" i="37"/>
  <c r="BB72" i="37"/>
  <c r="BA72" i="37"/>
  <c r="AZ72" i="37"/>
  <c r="AY72" i="37"/>
  <c r="AX72" i="37"/>
  <c r="AW72" i="37"/>
  <c r="AV72" i="37"/>
  <c r="AU72" i="37"/>
  <c r="AT72" i="37"/>
  <c r="AS72" i="37"/>
  <c r="AR72" i="37"/>
  <c r="AQ72" i="37"/>
  <c r="AP72" i="37"/>
  <c r="AO72" i="37"/>
  <c r="AN72" i="37"/>
  <c r="AM72" i="37"/>
  <c r="AL72" i="37"/>
  <c r="AK72" i="37"/>
  <c r="AJ72" i="37"/>
  <c r="AI72" i="37"/>
  <c r="AH72" i="37"/>
  <c r="AG72" i="37"/>
  <c r="AF72" i="37"/>
  <c r="AE72" i="37"/>
  <c r="AD72" i="37"/>
  <c r="AC72" i="37"/>
  <c r="AB72" i="37"/>
  <c r="AA72" i="37"/>
  <c r="Z72" i="37"/>
  <c r="Y72" i="37"/>
  <c r="X72" i="37"/>
  <c r="W72" i="37"/>
  <c r="V72" i="37"/>
  <c r="U72" i="37"/>
  <c r="T72" i="37"/>
  <c r="S72" i="37"/>
  <c r="R72" i="37"/>
  <c r="Q72" i="37"/>
  <c r="P72" i="37"/>
  <c r="O72" i="37"/>
  <c r="N72" i="37"/>
  <c r="M72" i="37"/>
  <c r="L72" i="37"/>
  <c r="K72" i="37"/>
  <c r="J72" i="37"/>
  <c r="BQ66" i="37"/>
  <c r="BP66" i="37"/>
  <c r="BO66" i="37"/>
  <c r="BN66" i="37"/>
  <c r="BM66" i="37"/>
  <c r="BL66" i="37"/>
  <c r="BK66" i="37"/>
  <c r="BJ66" i="37"/>
  <c r="BI66" i="37"/>
  <c r="BH66" i="37"/>
  <c r="BG66" i="37"/>
  <c r="BF66" i="37"/>
  <c r="BE66" i="37"/>
  <c r="BD66" i="37"/>
  <c r="BC66" i="37"/>
  <c r="BB66" i="37"/>
  <c r="BA66" i="37"/>
  <c r="AZ66" i="37"/>
  <c r="AY66" i="37"/>
  <c r="AX66" i="37"/>
  <c r="AW66" i="37"/>
  <c r="AV66" i="37"/>
  <c r="AU66" i="37"/>
  <c r="AT66" i="37"/>
  <c r="AS66" i="37"/>
  <c r="AR66" i="37"/>
  <c r="AQ66" i="37"/>
  <c r="AP66" i="37"/>
  <c r="AO66" i="37"/>
  <c r="AN66" i="37"/>
  <c r="AM66" i="37"/>
  <c r="AL66" i="37"/>
  <c r="AK66" i="37"/>
  <c r="AJ66" i="37"/>
  <c r="AI66" i="37"/>
  <c r="AH66" i="37"/>
  <c r="AG66" i="37"/>
  <c r="AF66" i="37"/>
  <c r="AE66" i="37"/>
  <c r="AD66" i="37"/>
  <c r="AC66" i="37"/>
  <c r="AB66" i="37"/>
  <c r="AA66" i="37"/>
  <c r="Z66" i="37"/>
  <c r="Y66" i="37"/>
  <c r="X66" i="37"/>
  <c r="W66" i="37"/>
  <c r="V66" i="37"/>
  <c r="U66" i="37"/>
  <c r="T66" i="37"/>
  <c r="S66" i="37"/>
  <c r="R66" i="37"/>
  <c r="Q66" i="37"/>
  <c r="P66" i="37"/>
  <c r="O66" i="37"/>
  <c r="N66" i="37"/>
  <c r="M66" i="37"/>
  <c r="L66" i="37"/>
  <c r="K66" i="37"/>
  <c r="J66" i="37"/>
  <c r="BQ65" i="37"/>
  <c r="BP65" i="37"/>
  <c r="BO65" i="37"/>
  <c r="BN65" i="37"/>
  <c r="BM65" i="37"/>
  <c r="BL65" i="37"/>
  <c r="BK65" i="37"/>
  <c r="BJ65" i="37"/>
  <c r="BI65" i="37"/>
  <c r="BH65" i="37"/>
  <c r="BG65" i="37"/>
  <c r="BF65" i="37"/>
  <c r="BE65" i="37"/>
  <c r="BD65" i="37"/>
  <c r="BC65" i="37"/>
  <c r="BB65" i="37"/>
  <c r="BA65" i="37"/>
  <c r="AZ65" i="37"/>
  <c r="AY65" i="37"/>
  <c r="AX65" i="37"/>
  <c r="AW65" i="37"/>
  <c r="AV65" i="37"/>
  <c r="AU65" i="37"/>
  <c r="AT65" i="37"/>
  <c r="AS65" i="37"/>
  <c r="AR65" i="37"/>
  <c r="AQ65" i="37"/>
  <c r="AP65" i="37"/>
  <c r="AO65" i="37"/>
  <c r="AN65" i="37"/>
  <c r="AM65" i="37"/>
  <c r="AL65" i="37"/>
  <c r="AK65" i="37"/>
  <c r="AJ65" i="37"/>
  <c r="AI65" i="37"/>
  <c r="AH65" i="37"/>
  <c r="AG65" i="37"/>
  <c r="AF65" i="37"/>
  <c r="AE65" i="37"/>
  <c r="AD65" i="37"/>
  <c r="AC65" i="37"/>
  <c r="AB65" i="37"/>
  <c r="AA65" i="37"/>
  <c r="Z65" i="37"/>
  <c r="Y65" i="37"/>
  <c r="X65" i="37"/>
  <c r="W65" i="37"/>
  <c r="V65" i="37"/>
  <c r="U65" i="37"/>
  <c r="T65" i="37"/>
  <c r="S65" i="37"/>
  <c r="R65" i="37"/>
  <c r="Q65" i="37"/>
  <c r="P65" i="37"/>
  <c r="O65" i="37"/>
  <c r="N65" i="37"/>
  <c r="M65" i="37"/>
  <c r="L65" i="37"/>
  <c r="K65" i="37"/>
  <c r="J65" i="37"/>
  <c r="BQ59" i="37"/>
  <c r="BP59" i="37"/>
  <c r="BO59" i="37"/>
  <c r="BN59" i="37"/>
  <c r="BM59" i="37"/>
  <c r="BL59" i="37"/>
  <c r="BK59" i="37"/>
  <c r="BJ59" i="37"/>
  <c r="BI59" i="37"/>
  <c r="BH59" i="37"/>
  <c r="BG59" i="37"/>
  <c r="BF59" i="37"/>
  <c r="BE59" i="37"/>
  <c r="BD59" i="37"/>
  <c r="BC59" i="37"/>
  <c r="BB59" i="37"/>
  <c r="BA59" i="37"/>
  <c r="AZ59" i="37"/>
  <c r="AY59" i="37"/>
  <c r="AX59" i="37"/>
  <c r="AW59" i="37"/>
  <c r="AV59" i="37"/>
  <c r="AU59" i="37"/>
  <c r="AT59" i="37"/>
  <c r="AS59" i="37"/>
  <c r="AR59" i="37"/>
  <c r="AQ59" i="37"/>
  <c r="AP59" i="37"/>
  <c r="AO59" i="37"/>
  <c r="AN59" i="37"/>
  <c r="AM59" i="37"/>
  <c r="AL59" i="37"/>
  <c r="AK59" i="37"/>
  <c r="AJ59" i="37"/>
  <c r="AI59" i="37"/>
  <c r="AH59" i="37"/>
  <c r="AG59" i="37"/>
  <c r="AF59" i="37"/>
  <c r="AE59" i="37"/>
  <c r="AD59" i="37"/>
  <c r="AC59" i="37"/>
  <c r="AB59" i="37"/>
  <c r="AA59" i="37"/>
  <c r="Z59" i="37"/>
  <c r="Y59" i="37"/>
  <c r="X59" i="37"/>
  <c r="W59" i="37"/>
  <c r="V59" i="37"/>
  <c r="U59" i="37"/>
  <c r="T59" i="37"/>
  <c r="S59" i="37"/>
  <c r="R59" i="37"/>
  <c r="Q59" i="37"/>
  <c r="P59" i="37"/>
  <c r="O59" i="37"/>
  <c r="N59" i="37"/>
  <c r="M59" i="37"/>
  <c r="L59" i="37"/>
  <c r="K59" i="37"/>
  <c r="J59" i="37"/>
  <c r="BQ53" i="37"/>
  <c r="BP53" i="37"/>
  <c r="BO53" i="37"/>
  <c r="BN53" i="37"/>
  <c r="BM53" i="37"/>
  <c r="BL53" i="37"/>
  <c r="BK53" i="37"/>
  <c r="BJ53" i="37"/>
  <c r="BI53" i="37"/>
  <c r="BH53" i="37"/>
  <c r="BG53" i="37"/>
  <c r="BF53" i="37"/>
  <c r="BE53" i="37"/>
  <c r="BD53" i="37"/>
  <c r="BC53" i="37"/>
  <c r="BB53" i="37"/>
  <c r="BA53" i="37"/>
  <c r="AZ53" i="37"/>
  <c r="AY53" i="37"/>
  <c r="AX53" i="37"/>
  <c r="AW53" i="37"/>
  <c r="AV53" i="37"/>
  <c r="AU53" i="37"/>
  <c r="AT53" i="37"/>
  <c r="AS53" i="37"/>
  <c r="AR53" i="37"/>
  <c r="AQ53" i="37"/>
  <c r="AP53" i="37"/>
  <c r="AO53" i="37"/>
  <c r="AN53" i="37"/>
  <c r="AM53" i="37"/>
  <c r="AL53" i="37"/>
  <c r="AK53" i="37"/>
  <c r="AJ53" i="37"/>
  <c r="AI53" i="37"/>
  <c r="AH53" i="37"/>
  <c r="AG53" i="37"/>
  <c r="AF53" i="37"/>
  <c r="AE53" i="37"/>
  <c r="AD53" i="37"/>
  <c r="AC53" i="37"/>
  <c r="AB53" i="37"/>
  <c r="AA53" i="37"/>
  <c r="Z53" i="37"/>
  <c r="Y53" i="37"/>
  <c r="X53" i="37"/>
  <c r="W53" i="37"/>
  <c r="V53" i="37"/>
  <c r="U53" i="37"/>
  <c r="T53" i="37"/>
  <c r="S53" i="37"/>
  <c r="R53" i="37"/>
  <c r="Q53" i="37"/>
  <c r="P53" i="37"/>
  <c r="O53" i="37"/>
  <c r="N53" i="37"/>
  <c r="M53" i="37"/>
  <c r="L53" i="37"/>
  <c r="K53" i="37"/>
  <c r="J53" i="37"/>
  <c r="BQ52" i="37"/>
  <c r="BP52" i="37"/>
  <c r="BO52" i="37"/>
  <c r="BN52" i="37"/>
  <c r="BM52" i="37"/>
  <c r="BL52" i="37"/>
  <c r="BK52" i="37"/>
  <c r="BJ52" i="37"/>
  <c r="BI52" i="37"/>
  <c r="BH52" i="37"/>
  <c r="BG52" i="37"/>
  <c r="BF52" i="37"/>
  <c r="BE52" i="37"/>
  <c r="BD52" i="37"/>
  <c r="BC52" i="37"/>
  <c r="BB52" i="37"/>
  <c r="BA52" i="37"/>
  <c r="AZ52" i="37"/>
  <c r="AY52" i="37"/>
  <c r="AX52" i="37"/>
  <c r="AW52" i="37"/>
  <c r="AV52" i="37"/>
  <c r="AU52" i="37"/>
  <c r="AT52" i="37"/>
  <c r="AS52" i="37"/>
  <c r="AR52" i="37"/>
  <c r="AQ52" i="37"/>
  <c r="AP52" i="37"/>
  <c r="AO52" i="37"/>
  <c r="AN52" i="37"/>
  <c r="AM52" i="37"/>
  <c r="AL52" i="37"/>
  <c r="AK52" i="37"/>
  <c r="AJ52" i="37"/>
  <c r="AI52" i="37"/>
  <c r="AH52" i="37"/>
  <c r="AG52" i="37"/>
  <c r="AF52" i="37"/>
  <c r="AE52" i="37"/>
  <c r="AD52" i="37"/>
  <c r="AC52" i="37"/>
  <c r="AB52" i="37"/>
  <c r="AA52" i="37"/>
  <c r="Z52" i="37"/>
  <c r="Y52" i="37"/>
  <c r="X52" i="37"/>
  <c r="W52" i="37"/>
  <c r="V52" i="37"/>
  <c r="U52" i="37"/>
  <c r="T52" i="37"/>
  <c r="S52" i="37"/>
  <c r="R52" i="37"/>
  <c r="Q52" i="37"/>
  <c r="P52" i="37"/>
  <c r="O52" i="37"/>
  <c r="N52" i="37"/>
  <c r="M52" i="37"/>
  <c r="L52" i="37"/>
  <c r="K52" i="37"/>
  <c r="J52" i="37"/>
  <c r="BQ46" i="37"/>
  <c r="BP46" i="37"/>
  <c r="BO46" i="37"/>
  <c r="BN46" i="37"/>
  <c r="BM46" i="37"/>
  <c r="BL46" i="37"/>
  <c r="BK46" i="37"/>
  <c r="BJ46" i="37"/>
  <c r="BI46" i="37"/>
  <c r="BH46" i="37"/>
  <c r="BG46" i="37"/>
  <c r="BF46" i="37"/>
  <c r="BE46" i="37"/>
  <c r="BD46" i="37"/>
  <c r="BC46" i="37"/>
  <c r="BB46" i="37"/>
  <c r="BA46" i="37"/>
  <c r="AZ46" i="37"/>
  <c r="AY46" i="37"/>
  <c r="AX46" i="37"/>
  <c r="AW46" i="37"/>
  <c r="AV46" i="37"/>
  <c r="AU46" i="37"/>
  <c r="AT46" i="37"/>
  <c r="AS46" i="37"/>
  <c r="AR46" i="37"/>
  <c r="AQ46" i="37"/>
  <c r="AP46" i="37"/>
  <c r="AO46" i="37"/>
  <c r="AN46" i="37"/>
  <c r="AM46" i="37"/>
  <c r="AL46" i="37"/>
  <c r="AK46" i="37"/>
  <c r="AJ46" i="37"/>
  <c r="AI46" i="37"/>
  <c r="AH46" i="37"/>
  <c r="AG46" i="37"/>
  <c r="AF46" i="37"/>
  <c r="AE46" i="37"/>
  <c r="AD46" i="37"/>
  <c r="AC46" i="37"/>
  <c r="AB46" i="37"/>
  <c r="AA46" i="37"/>
  <c r="Z46" i="37"/>
  <c r="Y46" i="37"/>
  <c r="X46" i="37"/>
  <c r="W46" i="37"/>
  <c r="V46" i="37"/>
  <c r="U46" i="37"/>
  <c r="T46" i="37"/>
  <c r="S46" i="37"/>
  <c r="R46" i="37"/>
  <c r="Q46" i="37"/>
  <c r="P46" i="37"/>
  <c r="O46" i="37"/>
  <c r="N46" i="37"/>
  <c r="M46" i="37"/>
  <c r="L46" i="37"/>
  <c r="K46" i="37"/>
  <c r="J46" i="37"/>
  <c r="BQ40" i="37"/>
  <c r="BP40" i="37"/>
  <c r="BO40" i="37"/>
  <c r="BN40" i="37"/>
  <c r="BM40" i="37"/>
  <c r="BL40" i="37"/>
  <c r="BK40" i="37"/>
  <c r="BJ40" i="37"/>
  <c r="BI40" i="37"/>
  <c r="BH40" i="37"/>
  <c r="BG40" i="37"/>
  <c r="BF40" i="37"/>
  <c r="BE40" i="37"/>
  <c r="BD40" i="37"/>
  <c r="BC40" i="37"/>
  <c r="BB40" i="37"/>
  <c r="BA40" i="37"/>
  <c r="AZ40" i="37"/>
  <c r="AY40" i="37"/>
  <c r="AX40" i="37"/>
  <c r="AW40" i="37"/>
  <c r="AV40" i="37"/>
  <c r="AU40" i="37"/>
  <c r="AT40" i="37"/>
  <c r="AS40" i="37"/>
  <c r="AR40" i="37"/>
  <c r="AQ40" i="37"/>
  <c r="AP40" i="37"/>
  <c r="AO40" i="37"/>
  <c r="AN40" i="37"/>
  <c r="AM40" i="37"/>
  <c r="AL40" i="37"/>
  <c r="AK40" i="37"/>
  <c r="AJ40" i="37"/>
  <c r="AI40" i="37"/>
  <c r="AH40" i="37"/>
  <c r="AG40" i="37"/>
  <c r="AF40" i="37"/>
  <c r="AE40" i="37"/>
  <c r="AD40" i="37"/>
  <c r="AC40" i="37"/>
  <c r="AB40" i="37"/>
  <c r="AA40" i="37"/>
  <c r="Z40" i="37"/>
  <c r="Y40" i="37"/>
  <c r="X40" i="37"/>
  <c r="W40" i="37"/>
  <c r="V40" i="37"/>
  <c r="U40" i="37"/>
  <c r="T40" i="37"/>
  <c r="S40" i="37"/>
  <c r="R40" i="37"/>
  <c r="Q40" i="37"/>
  <c r="P40" i="37"/>
  <c r="O40" i="37"/>
  <c r="N40" i="37"/>
  <c r="M40" i="37"/>
  <c r="L40" i="37"/>
  <c r="K40" i="37"/>
  <c r="J40" i="37"/>
  <c r="BQ34" i="37"/>
  <c r="BP34" i="37"/>
  <c r="BO34" i="37"/>
  <c r="BN34" i="37"/>
  <c r="BM34" i="37"/>
  <c r="BL34" i="37"/>
  <c r="BK34" i="37"/>
  <c r="BJ34" i="37"/>
  <c r="BI34" i="37"/>
  <c r="BH34" i="37"/>
  <c r="BG34" i="37"/>
  <c r="BF34" i="37"/>
  <c r="BE34" i="37"/>
  <c r="BD34" i="37"/>
  <c r="BC34" i="37"/>
  <c r="BB34" i="37"/>
  <c r="BA34" i="37"/>
  <c r="AZ34" i="37"/>
  <c r="AY34" i="37"/>
  <c r="AX34" i="37"/>
  <c r="AW34" i="37"/>
  <c r="AV34" i="37"/>
  <c r="AU34" i="37"/>
  <c r="AT34" i="37"/>
  <c r="AS34" i="37"/>
  <c r="AR34" i="37"/>
  <c r="AQ34" i="37"/>
  <c r="AP34" i="37"/>
  <c r="AO34" i="37"/>
  <c r="AN34" i="37"/>
  <c r="AM34" i="37"/>
  <c r="AL34" i="37"/>
  <c r="AK34" i="37"/>
  <c r="AJ34" i="37"/>
  <c r="AI34" i="37"/>
  <c r="AH34" i="37"/>
  <c r="AG34" i="37"/>
  <c r="AF34" i="37"/>
  <c r="AE34" i="37"/>
  <c r="AD34" i="37"/>
  <c r="AC34" i="37"/>
  <c r="AB34" i="37"/>
  <c r="AA34" i="37"/>
  <c r="Z34" i="37"/>
  <c r="Y34" i="37"/>
  <c r="X34" i="37"/>
  <c r="W34" i="37"/>
  <c r="V34" i="37"/>
  <c r="U34" i="37"/>
  <c r="T34" i="37"/>
  <c r="S34" i="37"/>
  <c r="R34" i="37"/>
  <c r="Q34" i="37"/>
  <c r="P34" i="37"/>
  <c r="O34" i="37"/>
  <c r="N34" i="37"/>
  <c r="M34" i="37"/>
  <c r="L34" i="37"/>
  <c r="K34" i="37"/>
  <c r="J34" i="37"/>
  <c r="BQ29" i="37"/>
  <c r="BP29" i="37"/>
  <c r="BO29" i="37"/>
  <c r="BN29" i="37"/>
  <c r="BM29" i="37"/>
  <c r="BL29" i="37"/>
  <c r="BK29" i="37"/>
  <c r="BJ29" i="37"/>
  <c r="BI29" i="37"/>
  <c r="BH29" i="37"/>
  <c r="BG29" i="37"/>
  <c r="BF29" i="37"/>
  <c r="BE29" i="37"/>
  <c r="BD29" i="37"/>
  <c r="BC29" i="37"/>
  <c r="BB29" i="37"/>
  <c r="BA29" i="37"/>
  <c r="AZ29" i="37"/>
  <c r="AY29" i="37"/>
  <c r="AX29" i="37"/>
  <c r="AW29" i="37"/>
  <c r="AV29" i="37"/>
  <c r="AU29" i="37"/>
  <c r="AT29" i="37"/>
  <c r="AS29" i="37"/>
  <c r="AR29" i="37"/>
  <c r="AQ29" i="37"/>
  <c r="AP29" i="37"/>
  <c r="AO29" i="37"/>
  <c r="AN29" i="37"/>
  <c r="AM29" i="37"/>
  <c r="AL29" i="37"/>
  <c r="AK29" i="37"/>
  <c r="AJ29" i="37"/>
  <c r="AI29" i="37"/>
  <c r="AH29" i="37"/>
  <c r="AG29" i="37"/>
  <c r="AF29" i="37"/>
  <c r="AE29" i="37"/>
  <c r="AD29" i="37"/>
  <c r="AC29" i="37"/>
  <c r="AB29" i="37"/>
  <c r="AA29" i="37"/>
  <c r="Z29" i="37"/>
  <c r="Y29" i="37"/>
  <c r="X29" i="37"/>
  <c r="W29" i="37"/>
  <c r="V29" i="37"/>
  <c r="U29" i="37"/>
  <c r="T29" i="37"/>
  <c r="S29" i="37"/>
  <c r="R29" i="37"/>
  <c r="Q29" i="37"/>
  <c r="P29" i="37"/>
  <c r="O29" i="37"/>
  <c r="N29" i="37"/>
  <c r="M29" i="37"/>
  <c r="L29" i="37"/>
  <c r="K29" i="37"/>
  <c r="J29" i="37"/>
  <c r="BQ26" i="37"/>
  <c r="BP26" i="37"/>
  <c r="BO26" i="37"/>
  <c r="BN26" i="37"/>
  <c r="BM26" i="37"/>
  <c r="BL26" i="37"/>
  <c r="BK26" i="37"/>
  <c r="BJ26" i="37"/>
  <c r="BI26" i="37"/>
  <c r="BH26" i="37"/>
  <c r="BG26" i="37"/>
  <c r="BF26" i="37"/>
  <c r="BE26" i="37"/>
  <c r="BD26" i="37"/>
  <c r="BC26" i="37"/>
  <c r="BB26" i="37"/>
  <c r="BA26" i="37"/>
  <c r="AZ26" i="37"/>
  <c r="AY26" i="37"/>
  <c r="AX26" i="37"/>
  <c r="AW26" i="37"/>
  <c r="AV26" i="37"/>
  <c r="AU26" i="37"/>
  <c r="AT26" i="37"/>
  <c r="AS26" i="37"/>
  <c r="AR26" i="37"/>
  <c r="AQ26" i="37"/>
  <c r="AP26" i="37"/>
  <c r="AO26" i="37"/>
  <c r="AN26" i="37"/>
  <c r="AM26" i="37"/>
  <c r="AL26" i="37"/>
  <c r="AK26" i="37"/>
  <c r="AJ26" i="37"/>
  <c r="AI26" i="37"/>
  <c r="AH26" i="37"/>
  <c r="AG26" i="37"/>
  <c r="AF26" i="37"/>
  <c r="AE26" i="37"/>
  <c r="AD26" i="37"/>
  <c r="AC26" i="37"/>
  <c r="AB26" i="37"/>
  <c r="AA26" i="37"/>
  <c r="Z26" i="37"/>
  <c r="Y26" i="37"/>
  <c r="X26" i="37"/>
  <c r="W26" i="37"/>
  <c r="V26" i="37"/>
  <c r="U26" i="37"/>
  <c r="T26" i="37"/>
  <c r="S26" i="37"/>
  <c r="R26" i="37"/>
  <c r="Q26" i="37"/>
  <c r="P26" i="37"/>
  <c r="O26" i="37"/>
  <c r="N26" i="37"/>
  <c r="M26" i="37"/>
  <c r="L26" i="37"/>
  <c r="K26" i="37"/>
  <c r="J26" i="37"/>
  <c r="BQ15" i="37"/>
  <c r="BP15" i="37"/>
  <c r="BO15" i="37"/>
  <c r="BN15" i="37"/>
  <c r="BM15" i="37"/>
  <c r="BL15" i="37"/>
  <c r="BK15" i="37"/>
  <c r="BJ15" i="37"/>
  <c r="BI15" i="37"/>
  <c r="BH15" i="37"/>
  <c r="BG15" i="37"/>
  <c r="BF15" i="37"/>
  <c r="BE15" i="37"/>
  <c r="BD15" i="37"/>
  <c r="BC15" i="37"/>
  <c r="BB15" i="37"/>
  <c r="BA15" i="37"/>
  <c r="AZ15" i="37"/>
  <c r="AY15" i="37"/>
  <c r="AX15" i="37"/>
  <c r="AW15" i="37"/>
  <c r="AV15" i="37"/>
  <c r="AU15" i="37"/>
  <c r="AT15" i="37"/>
  <c r="AS15" i="37"/>
  <c r="AR15" i="37"/>
  <c r="AQ15" i="37"/>
  <c r="AP15" i="37"/>
  <c r="AO15" i="37"/>
  <c r="AN15" i="37"/>
  <c r="AM15" i="37"/>
  <c r="AL15" i="37"/>
  <c r="AK15" i="37"/>
  <c r="AJ15" i="37"/>
  <c r="AI15" i="37"/>
  <c r="AH15" i="37"/>
  <c r="AG15" i="37"/>
  <c r="AF15" i="37"/>
  <c r="AE15" i="37"/>
  <c r="AD15" i="37"/>
  <c r="AC15" i="37"/>
  <c r="AB15" i="37"/>
  <c r="AA15" i="37"/>
  <c r="Z15" i="37"/>
  <c r="Y15" i="37"/>
  <c r="X15" i="37"/>
  <c r="W15" i="37"/>
  <c r="V15" i="37"/>
  <c r="U15" i="37"/>
  <c r="T15" i="37"/>
  <c r="S15" i="37"/>
  <c r="R15" i="37"/>
  <c r="Q15" i="37"/>
  <c r="P15" i="37"/>
  <c r="O15" i="37"/>
  <c r="N15" i="37"/>
  <c r="M15" i="37"/>
  <c r="L15" i="37"/>
  <c r="K15" i="37"/>
  <c r="J15" i="37"/>
  <c r="BQ12" i="37"/>
  <c r="BP12" i="37"/>
  <c r="BO12" i="37"/>
  <c r="BN12" i="37"/>
  <c r="BM12" i="37"/>
  <c r="BL12" i="37"/>
  <c r="BK12" i="37"/>
  <c r="BJ12" i="37"/>
  <c r="BI12" i="37"/>
  <c r="BH12" i="37"/>
  <c r="BG12" i="37"/>
  <c r="BF12" i="37"/>
  <c r="BE12" i="37"/>
  <c r="BD12" i="37"/>
  <c r="BC12" i="37"/>
  <c r="BB12" i="37"/>
  <c r="BA12" i="37"/>
  <c r="AZ12" i="37"/>
  <c r="AY12" i="37"/>
  <c r="AX12" i="37"/>
  <c r="AW12" i="37"/>
  <c r="AV12" i="37"/>
  <c r="AU12" i="37"/>
  <c r="AT12" i="37"/>
  <c r="AS12" i="37"/>
  <c r="AR12" i="37"/>
  <c r="AQ12" i="37"/>
  <c r="AP12" i="37"/>
  <c r="AO12" i="37"/>
  <c r="AN12" i="37"/>
  <c r="AM12" i="37"/>
  <c r="AL12" i="37"/>
  <c r="AK12" i="37"/>
  <c r="AJ12" i="37"/>
  <c r="AI12" i="37"/>
  <c r="AH12" i="37"/>
  <c r="AG12" i="37"/>
  <c r="AF12" i="37"/>
  <c r="AE12" i="37"/>
  <c r="AD12" i="37"/>
  <c r="AC12" i="37"/>
  <c r="AB12" i="37"/>
  <c r="AA12" i="37"/>
  <c r="Z12" i="37"/>
  <c r="Y12" i="37"/>
  <c r="X12" i="37"/>
  <c r="W12" i="37"/>
  <c r="V12" i="37"/>
  <c r="U12" i="37"/>
  <c r="T12" i="37"/>
  <c r="S12" i="37"/>
  <c r="R12" i="37"/>
  <c r="Q12" i="37"/>
  <c r="P12" i="37"/>
  <c r="O12" i="37"/>
  <c r="N12" i="37"/>
  <c r="M12" i="37"/>
  <c r="L12" i="37"/>
  <c r="K12" i="37"/>
  <c r="J12" i="37"/>
  <c r="B12" i="37"/>
  <c r="B11" i="37"/>
  <c r="BQ10" i="37"/>
  <c r="BP10" i="37"/>
  <c r="BO10" i="37"/>
  <c r="BN10" i="37"/>
  <c r="BM10" i="37"/>
  <c r="BL10" i="37"/>
  <c r="BK10" i="37"/>
  <c r="BJ10" i="37"/>
  <c r="BI10" i="37"/>
  <c r="BH10" i="37"/>
  <c r="BG10" i="37"/>
  <c r="BF10" i="37"/>
  <c r="BE10" i="37"/>
  <c r="BD10" i="37"/>
  <c r="BC10" i="37"/>
  <c r="BB10" i="37"/>
  <c r="BA10" i="37"/>
  <c r="AZ10" i="37"/>
  <c r="AY10" i="37"/>
  <c r="AX10" i="37"/>
  <c r="AW10" i="37"/>
  <c r="AV10" i="37"/>
  <c r="AU10" i="37"/>
  <c r="AT10" i="37"/>
  <c r="AS10" i="37"/>
  <c r="AR10" i="37"/>
  <c r="AQ10" i="37"/>
  <c r="AP10" i="37"/>
  <c r="AO10" i="37"/>
  <c r="AN10" i="37"/>
  <c r="AM10" i="37"/>
  <c r="AL10" i="37"/>
  <c r="AK10" i="37"/>
  <c r="AJ10" i="37"/>
  <c r="AI10"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B10" i="37"/>
  <c r="B9" i="37"/>
  <c r="J8" i="37"/>
  <c r="B8" i="37"/>
  <c r="B7" i="37"/>
  <c r="B6" i="37"/>
  <c r="BQ5" i="37"/>
  <c r="BP5" i="37"/>
  <c r="BO5" i="37"/>
  <c r="BN5" i="37"/>
  <c r="BM5" i="37"/>
  <c r="BL5" i="37"/>
  <c r="BK5" i="37"/>
  <c r="BJ5" i="37"/>
  <c r="BI5" i="37"/>
  <c r="BH5" i="37"/>
  <c r="BG5" i="37"/>
  <c r="BF5" i="37"/>
  <c r="BE5" i="37"/>
  <c r="BD5" i="37"/>
  <c r="BC5" i="37"/>
  <c r="BB5" i="37"/>
  <c r="BA5" i="37"/>
  <c r="AZ5" i="37"/>
  <c r="AY5" i="37"/>
  <c r="AX5" i="37"/>
  <c r="AW5" i="37"/>
  <c r="AV5" i="37"/>
  <c r="AU5" i="37"/>
  <c r="AT5" i="37"/>
  <c r="AS5" i="37"/>
  <c r="AR5" i="37"/>
  <c r="AQ5" i="37"/>
  <c r="AP5" i="37"/>
  <c r="AO5" i="37"/>
  <c r="AN5" i="37"/>
  <c r="AM5" i="37"/>
  <c r="AL5" i="37"/>
  <c r="AK5" i="37"/>
  <c r="AJ5" i="37"/>
  <c r="AI5" i="37"/>
  <c r="AH5" i="37"/>
  <c r="AG5" i="37"/>
  <c r="AF5" i="37"/>
  <c r="AE5" i="37"/>
  <c r="AD5" i="37"/>
  <c r="AC5" i="37"/>
  <c r="AB5" i="37"/>
  <c r="AA5" i="37"/>
  <c r="Z5" i="37"/>
  <c r="Y5" i="37"/>
  <c r="X5" i="37"/>
  <c r="W5" i="37"/>
  <c r="V5" i="37"/>
  <c r="U5" i="37"/>
  <c r="T5" i="37"/>
  <c r="S5" i="37"/>
  <c r="R5" i="37"/>
  <c r="Q5" i="37"/>
  <c r="P5" i="37"/>
  <c r="O5" i="37"/>
  <c r="N5" i="37"/>
  <c r="M5" i="37"/>
  <c r="L5" i="37"/>
  <c r="K5" i="37"/>
  <c r="J5" i="37"/>
  <c r="BQ3" i="37"/>
  <c r="BP3" i="37"/>
  <c r="BO3" i="37"/>
  <c r="BN3" i="37"/>
  <c r="BM3" i="37"/>
  <c r="BL3" i="37"/>
  <c r="BK3" i="37"/>
  <c r="BJ3" i="37"/>
  <c r="BI3" i="37"/>
  <c r="BH3" i="37"/>
  <c r="BG3" i="37"/>
  <c r="BF3" i="37"/>
  <c r="BE3" i="37"/>
  <c r="BD3" i="37"/>
  <c r="BC3" i="37"/>
  <c r="BB3" i="37"/>
  <c r="BA3" i="37"/>
  <c r="AZ3" i="37"/>
  <c r="AY3" i="37"/>
  <c r="AX3" i="37"/>
  <c r="AW3" i="37"/>
  <c r="AV3" i="37"/>
  <c r="AU3" i="37"/>
  <c r="AT3" i="37"/>
  <c r="AS3" i="37"/>
  <c r="AR3" i="37"/>
  <c r="AQ3" i="37"/>
  <c r="AP3" i="37"/>
  <c r="AO3" i="37"/>
  <c r="AN3" i="37"/>
  <c r="AM3" i="37"/>
  <c r="AL3" i="37"/>
  <c r="AK3" i="37"/>
  <c r="AJ3" i="37"/>
  <c r="AI3" i="37"/>
  <c r="AH3" i="37"/>
  <c r="AG3" i="37"/>
  <c r="AF3" i="37"/>
  <c r="AE3" i="37"/>
  <c r="AD3" i="37"/>
  <c r="AC3" i="37"/>
  <c r="AB3" i="37"/>
  <c r="AA3" i="37"/>
  <c r="Z3" i="37"/>
  <c r="Y3" i="37"/>
  <c r="X3" i="37"/>
  <c r="W3" i="37"/>
  <c r="V3" i="37"/>
  <c r="U3" i="37"/>
  <c r="T3" i="37"/>
  <c r="S3" i="37"/>
  <c r="R3" i="37"/>
  <c r="Q3" i="37"/>
  <c r="P3" i="37"/>
  <c r="O3" i="37"/>
  <c r="N3" i="37"/>
  <c r="M3" i="37"/>
  <c r="L3" i="37"/>
  <c r="K3" i="37"/>
  <c r="J3" i="37"/>
  <c r="BQ283" i="36"/>
  <c r="BP283" i="36"/>
  <c r="BO283" i="36"/>
  <c r="BN283" i="36"/>
  <c r="BM283" i="36"/>
  <c r="BL283" i="36"/>
  <c r="BK283" i="36"/>
  <c r="BJ283" i="36"/>
  <c r="BI283" i="36"/>
  <c r="BH283" i="36"/>
  <c r="BG283" i="36"/>
  <c r="BF283" i="36"/>
  <c r="BE283" i="36"/>
  <c r="BD283" i="36"/>
  <c r="BC283" i="36"/>
  <c r="BB283" i="36"/>
  <c r="BA283" i="36"/>
  <c r="AZ283" i="36"/>
  <c r="AY283" i="36"/>
  <c r="AX283" i="36"/>
  <c r="AW283" i="36"/>
  <c r="AV283" i="36"/>
  <c r="AU283" i="36"/>
  <c r="AT283" i="36"/>
  <c r="AS283" i="36"/>
  <c r="AR283" i="36"/>
  <c r="AQ283" i="36"/>
  <c r="AP283" i="36"/>
  <c r="AO283" i="36"/>
  <c r="AN283" i="36"/>
  <c r="AM283" i="36"/>
  <c r="AL283" i="36"/>
  <c r="AK283" i="36"/>
  <c r="AJ283" i="36"/>
  <c r="AI283" i="36"/>
  <c r="AH283" i="36"/>
  <c r="AG283" i="36"/>
  <c r="AF283" i="36"/>
  <c r="AE283" i="36"/>
  <c r="AD283" i="36"/>
  <c r="AC283" i="36"/>
  <c r="AB283" i="36"/>
  <c r="AA283" i="36"/>
  <c r="Z283" i="36"/>
  <c r="Y283" i="36"/>
  <c r="X283" i="36"/>
  <c r="W283" i="36"/>
  <c r="V283" i="36"/>
  <c r="U283" i="36"/>
  <c r="T283" i="36"/>
  <c r="S283" i="36"/>
  <c r="R283" i="36"/>
  <c r="Q283" i="36"/>
  <c r="P283" i="36"/>
  <c r="O283" i="36"/>
  <c r="N283" i="36"/>
  <c r="M283" i="36"/>
  <c r="L283" i="36"/>
  <c r="K283" i="36"/>
  <c r="J283" i="36"/>
  <c r="BQ273" i="36"/>
  <c r="BP273" i="36"/>
  <c r="BO273" i="36"/>
  <c r="BN273" i="36"/>
  <c r="BM273" i="36"/>
  <c r="BL273" i="36"/>
  <c r="BK273" i="36"/>
  <c r="BJ273" i="36"/>
  <c r="BI273" i="36"/>
  <c r="BH273" i="36"/>
  <c r="BG273" i="36"/>
  <c r="BF273" i="36"/>
  <c r="BE273" i="36"/>
  <c r="BD273" i="36"/>
  <c r="BC273" i="36"/>
  <c r="BB273" i="36"/>
  <c r="BA273" i="36"/>
  <c r="AZ273" i="36"/>
  <c r="AY273" i="36"/>
  <c r="AX273" i="36"/>
  <c r="AW273" i="36"/>
  <c r="AV273" i="36"/>
  <c r="AU273" i="36"/>
  <c r="AT273" i="36"/>
  <c r="AS273" i="36"/>
  <c r="AR273" i="36"/>
  <c r="AQ273" i="36"/>
  <c r="AP273" i="36"/>
  <c r="AO273" i="36"/>
  <c r="AN273" i="36"/>
  <c r="AM273" i="36"/>
  <c r="AL273" i="36"/>
  <c r="AK273" i="36"/>
  <c r="AJ273" i="36"/>
  <c r="AI273" i="36"/>
  <c r="AH273" i="36"/>
  <c r="AG273" i="36"/>
  <c r="AF273" i="36"/>
  <c r="AE273" i="36"/>
  <c r="AD273" i="36"/>
  <c r="AC273" i="36"/>
  <c r="AB273" i="36"/>
  <c r="AA273" i="36"/>
  <c r="Z273" i="36"/>
  <c r="Y273" i="36"/>
  <c r="X273" i="36"/>
  <c r="W273" i="36"/>
  <c r="V273" i="36"/>
  <c r="U273" i="36"/>
  <c r="T273" i="36"/>
  <c r="S273" i="36"/>
  <c r="R273" i="36"/>
  <c r="Q273" i="36"/>
  <c r="P273" i="36"/>
  <c r="O273" i="36"/>
  <c r="N273" i="36"/>
  <c r="M273" i="36"/>
  <c r="L273" i="36"/>
  <c r="K273" i="36"/>
  <c r="J273" i="36"/>
  <c r="BQ263" i="36"/>
  <c r="BP263" i="36"/>
  <c r="BO263" i="36"/>
  <c r="BN263" i="36"/>
  <c r="BM263" i="36"/>
  <c r="BL263" i="36"/>
  <c r="BK263" i="36"/>
  <c r="BJ263" i="36"/>
  <c r="BI263" i="36"/>
  <c r="BH263" i="36"/>
  <c r="BG263" i="36"/>
  <c r="BF263" i="36"/>
  <c r="BE263" i="36"/>
  <c r="BD263" i="36"/>
  <c r="BC263" i="36"/>
  <c r="BB263" i="36"/>
  <c r="BA263" i="36"/>
  <c r="AZ263" i="36"/>
  <c r="AY263" i="36"/>
  <c r="AX263" i="36"/>
  <c r="AW263" i="36"/>
  <c r="AV263" i="36"/>
  <c r="AU263" i="36"/>
  <c r="AT263" i="36"/>
  <c r="AS263" i="36"/>
  <c r="AR263" i="36"/>
  <c r="AQ263" i="36"/>
  <c r="AP263" i="36"/>
  <c r="AO263" i="36"/>
  <c r="AN263" i="36"/>
  <c r="AM263" i="36"/>
  <c r="AL263" i="36"/>
  <c r="AK263" i="36"/>
  <c r="AJ263" i="36"/>
  <c r="AI263" i="36"/>
  <c r="AH263" i="36"/>
  <c r="AG263" i="36"/>
  <c r="AF263" i="36"/>
  <c r="AE263" i="36"/>
  <c r="AD263" i="36"/>
  <c r="AC263" i="36"/>
  <c r="AB263" i="36"/>
  <c r="AA263" i="36"/>
  <c r="Z263" i="36"/>
  <c r="Y263" i="36"/>
  <c r="X263" i="36"/>
  <c r="W263" i="36"/>
  <c r="V263" i="36"/>
  <c r="U263" i="36"/>
  <c r="T263" i="36"/>
  <c r="S263" i="36"/>
  <c r="R263" i="36"/>
  <c r="Q263" i="36"/>
  <c r="P263" i="36"/>
  <c r="O263" i="36"/>
  <c r="N263" i="36"/>
  <c r="M263" i="36"/>
  <c r="L263" i="36"/>
  <c r="K263" i="36"/>
  <c r="J263" i="36"/>
  <c r="J262" i="36"/>
  <c r="BQ253" i="36"/>
  <c r="BP253" i="36"/>
  <c r="BO253" i="36"/>
  <c r="BN253" i="36"/>
  <c r="BM253" i="36"/>
  <c r="BL253" i="36"/>
  <c r="BK253" i="36"/>
  <c r="BJ253" i="36"/>
  <c r="BI253" i="36"/>
  <c r="BH253" i="36"/>
  <c r="BG253" i="36"/>
  <c r="BF253" i="36"/>
  <c r="BE253" i="36"/>
  <c r="BD253" i="36"/>
  <c r="BC253" i="36"/>
  <c r="BB253" i="36"/>
  <c r="BA253" i="36"/>
  <c r="AZ253" i="36"/>
  <c r="AY253" i="36"/>
  <c r="AX253" i="36"/>
  <c r="AW253" i="36"/>
  <c r="AV253" i="36"/>
  <c r="AU253" i="36"/>
  <c r="AT253" i="36"/>
  <c r="AS253" i="36"/>
  <c r="AR253" i="36"/>
  <c r="AQ253" i="36"/>
  <c r="AP253" i="36"/>
  <c r="AO253" i="36"/>
  <c r="AN253" i="36"/>
  <c r="AM253" i="36"/>
  <c r="AL253" i="36"/>
  <c r="AK253" i="36"/>
  <c r="AJ253" i="36"/>
  <c r="AI253" i="36"/>
  <c r="AH253" i="36"/>
  <c r="AG253" i="36"/>
  <c r="AF253" i="36"/>
  <c r="AE253" i="36"/>
  <c r="AD253" i="36"/>
  <c r="AC253" i="36"/>
  <c r="AB253" i="36"/>
  <c r="AA253" i="36"/>
  <c r="Z253" i="36"/>
  <c r="Y253" i="36"/>
  <c r="X253" i="36"/>
  <c r="W253" i="36"/>
  <c r="V253" i="36"/>
  <c r="U253" i="36"/>
  <c r="T253" i="36"/>
  <c r="S253" i="36"/>
  <c r="R253" i="36"/>
  <c r="Q253" i="36"/>
  <c r="P253" i="36"/>
  <c r="O253" i="36"/>
  <c r="N253" i="36"/>
  <c r="M253" i="36"/>
  <c r="L253" i="36"/>
  <c r="K253" i="36"/>
  <c r="J253" i="36"/>
  <c r="BQ247" i="36"/>
  <c r="BP247" i="36"/>
  <c r="BO247" i="36"/>
  <c r="BN247" i="36"/>
  <c r="BM247" i="36"/>
  <c r="BL247" i="36"/>
  <c r="BK247" i="36"/>
  <c r="BJ247" i="36"/>
  <c r="BI247" i="36"/>
  <c r="BH247" i="36"/>
  <c r="BG247" i="36"/>
  <c r="BF247" i="36"/>
  <c r="BE247" i="36"/>
  <c r="BD247" i="36"/>
  <c r="BC247" i="36"/>
  <c r="BB247" i="36"/>
  <c r="BA247" i="36"/>
  <c r="AZ247" i="36"/>
  <c r="AY247" i="36"/>
  <c r="AX247" i="36"/>
  <c r="AW247" i="36"/>
  <c r="AV247" i="36"/>
  <c r="AU247" i="36"/>
  <c r="AT247" i="36"/>
  <c r="AS247" i="36"/>
  <c r="AR247" i="36"/>
  <c r="AQ247" i="36"/>
  <c r="AP247" i="36"/>
  <c r="AO247" i="36"/>
  <c r="AN247" i="36"/>
  <c r="AM247" i="36"/>
  <c r="AL247" i="36"/>
  <c r="AK247" i="36"/>
  <c r="AJ247" i="36"/>
  <c r="AI247" i="36"/>
  <c r="AH247" i="36"/>
  <c r="AG247" i="36"/>
  <c r="AF247" i="36"/>
  <c r="AE247" i="36"/>
  <c r="AD247" i="36"/>
  <c r="AC247" i="36"/>
  <c r="AB247" i="36"/>
  <c r="AA247" i="36"/>
  <c r="Z247" i="36"/>
  <c r="Y247" i="36"/>
  <c r="X247" i="36"/>
  <c r="W247" i="36"/>
  <c r="V247" i="36"/>
  <c r="U247" i="36"/>
  <c r="T247" i="36"/>
  <c r="S247" i="36"/>
  <c r="R247" i="36"/>
  <c r="Q247" i="36"/>
  <c r="P247" i="36"/>
  <c r="O247" i="36"/>
  <c r="N247" i="36"/>
  <c r="M247" i="36"/>
  <c r="L247" i="36"/>
  <c r="K247" i="36"/>
  <c r="J247" i="36"/>
  <c r="BQ246" i="36"/>
  <c r="BP246" i="36"/>
  <c r="BO246" i="36"/>
  <c r="BN246" i="36"/>
  <c r="BM246" i="36"/>
  <c r="BL246" i="36"/>
  <c r="BK246" i="36"/>
  <c r="BJ246" i="36"/>
  <c r="BI246" i="36"/>
  <c r="BH246" i="36"/>
  <c r="BG246" i="36"/>
  <c r="BF246" i="36"/>
  <c r="BE246" i="36"/>
  <c r="BD246" i="36"/>
  <c r="BC246" i="36"/>
  <c r="BB246" i="36"/>
  <c r="BA246" i="36"/>
  <c r="AZ246" i="36"/>
  <c r="AY246" i="36"/>
  <c r="AX246" i="36"/>
  <c r="AW246" i="36"/>
  <c r="AV246" i="36"/>
  <c r="AU246" i="36"/>
  <c r="AT246" i="36"/>
  <c r="AS246" i="36"/>
  <c r="AR246" i="36"/>
  <c r="AQ246" i="36"/>
  <c r="AP246" i="36"/>
  <c r="AO246" i="36"/>
  <c r="AN246" i="36"/>
  <c r="AM246" i="36"/>
  <c r="AL246" i="36"/>
  <c r="AK246" i="36"/>
  <c r="AJ246" i="36"/>
  <c r="AI246" i="36"/>
  <c r="AH246" i="36"/>
  <c r="AG246" i="36"/>
  <c r="AF246" i="36"/>
  <c r="AE246" i="36"/>
  <c r="AD246" i="36"/>
  <c r="AC246" i="36"/>
  <c r="AB246" i="36"/>
  <c r="AA246" i="36"/>
  <c r="Z246" i="36"/>
  <c r="Y246" i="36"/>
  <c r="X246" i="36"/>
  <c r="W246" i="36"/>
  <c r="V246" i="36"/>
  <c r="U246" i="36"/>
  <c r="T246" i="36"/>
  <c r="S246" i="36"/>
  <c r="R246" i="36"/>
  <c r="Q246" i="36"/>
  <c r="P246" i="36"/>
  <c r="O246" i="36"/>
  <c r="N246" i="36"/>
  <c r="M246" i="36"/>
  <c r="L246" i="36"/>
  <c r="K246" i="36"/>
  <c r="J246" i="36"/>
  <c r="BQ240" i="36"/>
  <c r="BP240" i="36"/>
  <c r="BO240" i="36"/>
  <c r="BN240" i="36"/>
  <c r="BM240" i="36"/>
  <c r="BL240" i="36"/>
  <c r="BK240" i="36"/>
  <c r="BJ240" i="36"/>
  <c r="BI240" i="36"/>
  <c r="BH240" i="36"/>
  <c r="BG240" i="36"/>
  <c r="BF240" i="36"/>
  <c r="BE240" i="36"/>
  <c r="BD240" i="36"/>
  <c r="BC240" i="36"/>
  <c r="BB240" i="36"/>
  <c r="BA240" i="36"/>
  <c r="AZ240" i="36"/>
  <c r="AY240" i="36"/>
  <c r="AX240" i="36"/>
  <c r="AW240" i="36"/>
  <c r="AV240" i="36"/>
  <c r="AU240" i="36"/>
  <c r="AT240" i="36"/>
  <c r="AS240" i="36"/>
  <c r="AR240" i="36"/>
  <c r="AQ240" i="36"/>
  <c r="AP240" i="36"/>
  <c r="AO240" i="36"/>
  <c r="AN240" i="36"/>
  <c r="AM240" i="36"/>
  <c r="AL240" i="36"/>
  <c r="AK240" i="36"/>
  <c r="AJ240" i="36"/>
  <c r="AI240" i="36"/>
  <c r="AH240" i="36"/>
  <c r="AG240" i="36"/>
  <c r="AF240" i="36"/>
  <c r="AE240" i="36"/>
  <c r="AD240" i="36"/>
  <c r="AC240" i="36"/>
  <c r="AB240" i="36"/>
  <c r="AA240" i="36"/>
  <c r="Z240" i="36"/>
  <c r="Y240" i="36"/>
  <c r="X240" i="36"/>
  <c r="W240" i="36"/>
  <c r="V240" i="36"/>
  <c r="U240" i="36"/>
  <c r="T240" i="36"/>
  <c r="S240" i="36"/>
  <c r="R240" i="36"/>
  <c r="Q240" i="36"/>
  <c r="P240" i="36"/>
  <c r="O240" i="36"/>
  <c r="N240" i="36"/>
  <c r="M240" i="36"/>
  <c r="L240" i="36"/>
  <c r="K240" i="36"/>
  <c r="J240" i="36"/>
  <c r="BQ234" i="36"/>
  <c r="BP234" i="36"/>
  <c r="BO234" i="36"/>
  <c r="BN234" i="36"/>
  <c r="BM234" i="36"/>
  <c r="BL234" i="36"/>
  <c r="BK234" i="36"/>
  <c r="BJ234" i="36"/>
  <c r="BI234" i="36"/>
  <c r="BH234" i="36"/>
  <c r="BG234" i="36"/>
  <c r="BF234" i="36"/>
  <c r="BE234" i="36"/>
  <c r="BD234" i="36"/>
  <c r="BC234" i="36"/>
  <c r="BB234" i="36"/>
  <c r="BA234" i="36"/>
  <c r="AZ234" i="36"/>
  <c r="AY234" i="36"/>
  <c r="AX234" i="36"/>
  <c r="AW234" i="36"/>
  <c r="AV234" i="36"/>
  <c r="AU234" i="36"/>
  <c r="AT234" i="36"/>
  <c r="AS234" i="36"/>
  <c r="AR234" i="36"/>
  <c r="AQ234" i="36"/>
  <c r="AP234" i="36"/>
  <c r="AO234" i="36"/>
  <c r="AN234" i="36"/>
  <c r="AM234" i="36"/>
  <c r="AL234" i="36"/>
  <c r="AK234" i="36"/>
  <c r="AJ234" i="36"/>
  <c r="AI234" i="36"/>
  <c r="AH234" i="36"/>
  <c r="AG234" i="36"/>
  <c r="AF234" i="36"/>
  <c r="AE234" i="36"/>
  <c r="AD234" i="36"/>
  <c r="AC234" i="36"/>
  <c r="AB234" i="36"/>
  <c r="AA234" i="36"/>
  <c r="Z234" i="36"/>
  <c r="Y234" i="36"/>
  <c r="X234" i="36"/>
  <c r="W234" i="36"/>
  <c r="V234" i="36"/>
  <c r="U234" i="36"/>
  <c r="T234" i="36"/>
  <c r="S234" i="36"/>
  <c r="R234" i="36"/>
  <c r="Q234" i="36"/>
  <c r="P234" i="36"/>
  <c r="O234" i="36"/>
  <c r="N234" i="36"/>
  <c r="M234" i="36"/>
  <c r="L234" i="36"/>
  <c r="K234" i="36"/>
  <c r="J234" i="36"/>
  <c r="BQ233" i="36"/>
  <c r="BP233" i="36"/>
  <c r="BO233" i="36"/>
  <c r="BN233" i="36"/>
  <c r="BM233" i="36"/>
  <c r="BL233" i="36"/>
  <c r="BK233" i="36"/>
  <c r="BJ233" i="36"/>
  <c r="BI233" i="36"/>
  <c r="BH233" i="36"/>
  <c r="BG233" i="36"/>
  <c r="BF233" i="36"/>
  <c r="BE233" i="36"/>
  <c r="BD233" i="36"/>
  <c r="BC233" i="36"/>
  <c r="BB233" i="36"/>
  <c r="BA233" i="36"/>
  <c r="AZ233" i="36"/>
  <c r="AY233" i="36"/>
  <c r="AX233" i="36"/>
  <c r="AW233" i="36"/>
  <c r="AV233" i="36"/>
  <c r="AU233" i="36"/>
  <c r="AT233" i="36"/>
  <c r="AS233" i="36"/>
  <c r="AR233" i="36"/>
  <c r="AQ233" i="36"/>
  <c r="AP233" i="36"/>
  <c r="AO233" i="36"/>
  <c r="AN233" i="36"/>
  <c r="AM233" i="36"/>
  <c r="AL233" i="36"/>
  <c r="AK233" i="36"/>
  <c r="AJ233" i="36"/>
  <c r="AI233" i="36"/>
  <c r="AH233" i="36"/>
  <c r="AG233" i="36"/>
  <c r="AF233" i="36"/>
  <c r="AE233" i="36"/>
  <c r="AD233" i="36"/>
  <c r="AC233" i="36"/>
  <c r="AB233" i="36"/>
  <c r="AA233" i="36"/>
  <c r="Z233" i="36"/>
  <c r="Y233" i="36"/>
  <c r="X233" i="36"/>
  <c r="W233" i="36"/>
  <c r="V233" i="36"/>
  <c r="U233" i="36"/>
  <c r="T233" i="36"/>
  <c r="S233" i="36"/>
  <c r="R233" i="36"/>
  <c r="Q233" i="36"/>
  <c r="P233" i="36"/>
  <c r="O233" i="36"/>
  <c r="N233" i="36"/>
  <c r="M233" i="36"/>
  <c r="L233" i="36"/>
  <c r="K233" i="36"/>
  <c r="J233" i="36"/>
  <c r="BQ227" i="36"/>
  <c r="BP227" i="36"/>
  <c r="BO227" i="36"/>
  <c r="BN227" i="36"/>
  <c r="BM227" i="36"/>
  <c r="BL227" i="36"/>
  <c r="BK227" i="36"/>
  <c r="BJ227" i="36"/>
  <c r="BI227" i="36"/>
  <c r="BH227" i="36"/>
  <c r="BG227" i="36"/>
  <c r="BF227" i="36"/>
  <c r="BE227" i="36"/>
  <c r="BD227" i="36"/>
  <c r="BC227" i="36"/>
  <c r="BB227" i="36"/>
  <c r="BA227" i="36"/>
  <c r="AZ227" i="36"/>
  <c r="AY227" i="36"/>
  <c r="AX227" i="36"/>
  <c r="AW227" i="36"/>
  <c r="AV227" i="36"/>
  <c r="AU227" i="36"/>
  <c r="AT227" i="36"/>
  <c r="AS227" i="36"/>
  <c r="AR227" i="36"/>
  <c r="AQ227" i="36"/>
  <c r="AP227" i="36"/>
  <c r="AO227" i="36"/>
  <c r="AN227" i="36"/>
  <c r="AM227" i="36"/>
  <c r="AL227" i="36"/>
  <c r="AK227" i="36"/>
  <c r="AJ227" i="36"/>
  <c r="AI227" i="36"/>
  <c r="AH227" i="36"/>
  <c r="AG227" i="36"/>
  <c r="AF227" i="36"/>
  <c r="AE227" i="36"/>
  <c r="AD227" i="36"/>
  <c r="AC227" i="36"/>
  <c r="AB227" i="36"/>
  <c r="AA227" i="36"/>
  <c r="Z227" i="36"/>
  <c r="Y227" i="36"/>
  <c r="X227" i="36"/>
  <c r="W227" i="36"/>
  <c r="V227" i="36"/>
  <c r="U227" i="36"/>
  <c r="T227" i="36"/>
  <c r="S227" i="36"/>
  <c r="R227" i="36"/>
  <c r="Q227" i="36"/>
  <c r="P227" i="36"/>
  <c r="O227" i="36"/>
  <c r="N227" i="36"/>
  <c r="M227" i="36"/>
  <c r="L227" i="36"/>
  <c r="K227" i="36"/>
  <c r="J227" i="36"/>
  <c r="BQ221" i="36"/>
  <c r="BP221" i="36"/>
  <c r="BO221" i="36"/>
  <c r="BN221" i="36"/>
  <c r="BM221" i="36"/>
  <c r="BL221" i="36"/>
  <c r="BK221" i="36"/>
  <c r="BJ221" i="36"/>
  <c r="BI221" i="36"/>
  <c r="BH221" i="36"/>
  <c r="BG221" i="36"/>
  <c r="BF221" i="36"/>
  <c r="BE221" i="36"/>
  <c r="BD221" i="36"/>
  <c r="BC221" i="36"/>
  <c r="BB221" i="36"/>
  <c r="BA221" i="36"/>
  <c r="AZ221" i="36"/>
  <c r="AY221" i="36"/>
  <c r="AX221" i="36"/>
  <c r="AW221" i="36"/>
  <c r="AV221" i="36"/>
  <c r="AU221" i="36"/>
  <c r="AT221" i="36"/>
  <c r="AS221" i="36"/>
  <c r="AR221" i="36"/>
  <c r="AQ221" i="36"/>
  <c r="AP221" i="36"/>
  <c r="AO221" i="36"/>
  <c r="AN221" i="36"/>
  <c r="AM221" i="36"/>
  <c r="AL221" i="36"/>
  <c r="AK221" i="36"/>
  <c r="AJ221" i="36"/>
  <c r="AI221" i="36"/>
  <c r="AH221" i="36"/>
  <c r="AG221" i="36"/>
  <c r="AF221" i="36"/>
  <c r="AE221" i="36"/>
  <c r="AD221" i="36"/>
  <c r="AC221" i="36"/>
  <c r="AB221" i="36"/>
  <c r="AA221" i="36"/>
  <c r="Z221" i="36"/>
  <c r="Y221" i="36"/>
  <c r="X221" i="36"/>
  <c r="W221" i="36"/>
  <c r="V221" i="36"/>
  <c r="U221" i="36"/>
  <c r="T221" i="36"/>
  <c r="S221" i="36"/>
  <c r="R221" i="36"/>
  <c r="Q221" i="36"/>
  <c r="P221" i="36"/>
  <c r="O221" i="36"/>
  <c r="N221" i="36"/>
  <c r="M221" i="36"/>
  <c r="L221" i="36"/>
  <c r="K221" i="36"/>
  <c r="J221" i="36"/>
  <c r="BQ220" i="36"/>
  <c r="BP220" i="36"/>
  <c r="BO220" i="36"/>
  <c r="BN220" i="36"/>
  <c r="BM220" i="36"/>
  <c r="BL220" i="36"/>
  <c r="BK220" i="36"/>
  <c r="BJ220" i="36"/>
  <c r="BI220" i="36"/>
  <c r="BH220" i="36"/>
  <c r="BG220" i="36"/>
  <c r="BF220" i="36"/>
  <c r="BE220" i="36"/>
  <c r="BD220" i="36"/>
  <c r="BC220" i="36"/>
  <c r="BB220" i="36"/>
  <c r="BA220" i="36"/>
  <c r="AZ220" i="36"/>
  <c r="AY220" i="36"/>
  <c r="AX220" i="36"/>
  <c r="AW220" i="36"/>
  <c r="AV220" i="36"/>
  <c r="AU220" i="36"/>
  <c r="AT220" i="36"/>
  <c r="AS220" i="36"/>
  <c r="AR220" i="36"/>
  <c r="AQ220" i="36"/>
  <c r="AP220" i="36"/>
  <c r="AO220" i="36"/>
  <c r="AN220" i="36"/>
  <c r="AM220" i="36"/>
  <c r="AL220" i="36"/>
  <c r="AK220" i="36"/>
  <c r="AJ220" i="36"/>
  <c r="AI220" i="36"/>
  <c r="AH220" i="36"/>
  <c r="AG220" i="36"/>
  <c r="AF220" i="36"/>
  <c r="AE220" i="36"/>
  <c r="AD220" i="36"/>
  <c r="AC220" i="36"/>
  <c r="AB220" i="36"/>
  <c r="AA220" i="36"/>
  <c r="Z220" i="36"/>
  <c r="Y220" i="36"/>
  <c r="X220" i="36"/>
  <c r="W220" i="36"/>
  <c r="V220" i="36"/>
  <c r="U220" i="36"/>
  <c r="T220" i="36"/>
  <c r="S220" i="36"/>
  <c r="R220" i="36"/>
  <c r="Q220" i="36"/>
  <c r="P220" i="36"/>
  <c r="O220" i="36"/>
  <c r="N220" i="36"/>
  <c r="M220" i="36"/>
  <c r="L220" i="36"/>
  <c r="K220" i="36"/>
  <c r="J220" i="36"/>
  <c r="BQ214" i="36"/>
  <c r="BP214" i="36"/>
  <c r="BO214" i="36"/>
  <c r="BN214" i="36"/>
  <c r="BM214" i="36"/>
  <c r="BL214" i="36"/>
  <c r="BK214" i="36"/>
  <c r="BJ214" i="36"/>
  <c r="BI214" i="36"/>
  <c r="BH214" i="36"/>
  <c r="BG214" i="36"/>
  <c r="BF214" i="36"/>
  <c r="BE214" i="36"/>
  <c r="BD214" i="36"/>
  <c r="BC214" i="36"/>
  <c r="BB214" i="36"/>
  <c r="BA214" i="36"/>
  <c r="AZ214" i="36"/>
  <c r="AY214" i="36"/>
  <c r="AX214" i="36"/>
  <c r="AW214" i="36"/>
  <c r="AV214" i="36"/>
  <c r="AU214" i="36"/>
  <c r="AT214" i="36"/>
  <c r="AS214" i="36"/>
  <c r="AR214" i="36"/>
  <c r="AQ214" i="36"/>
  <c r="AP214" i="36"/>
  <c r="AO214" i="36"/>
  <c r="AN214" i="36"/>
  <c r="AM214" i="36"/>
  <c r="AL214" i="36"/>
  <c r="AK214" i="36"/>
  <c r="AJ214" i="36"/>
  <c r="AI214" i="36"/>
  <c r="AH214" i="36"/>
  <c r="AG214" i="36"/>
  <c r="AF214" i="36"/>
  <c r="AE214" i="36"/>
  <c r="AD214" i="36"/>
  <c r="AC214" i="36"/>
  <c r="AB214" i="36"/>
  <c r="AA214" i="36"/>
  <c r="Z214" i="36"/>
  <c r="Y214" i="36"/>
  <c r="X214" i="36"/>
  <c r="W214" i="36"/>
  <c r="V214" i="36"/>
  <c r="U214" i="36"/>
  <c r="T214" i="36"/>
  <c r="S214" i="36"/>
  <c r="R214" i="36"/>
  <c r="Q214" i="36"/>
  <c r="P214" i="36"/>
  <c r="O214" i="36"/>
  <c r="N214" i="36"/>
  <c r="M214" i="36"/>
  <c r="L214" i="36"/>
  <c r="K214" i="36"/>
  <c r="J214" i="36"/>
  <c r="BQ208" i="36"/>
  <c r="BP208" i="36"/>
  <c r="BO208" i="36"/>
  <c r="BN208" i="36"/>
  <c r="BM208" i="36"/>
  <c r="BL208" i="36"/>
  <c r="BK208" i="36"/>
  <c r="BJ208" i="36"/>
  <c r="BI208" i="36"/>
  <c r="BH208" i="36"/>
  <c r="BG208" i="36"/>
  <c r="BF208" i="36"/>
  <c r="BE208" i="36"/>
  <c r="BD208" i="36"/>
  <c r="BC208" i="36"/>
  <c r="BB208" i="36"/>
  <c r="BA208" i="36"/>
  <c r="AZ208" i="36"/>
  <c r="AY208" i="36"/>
  <c r="AX208" i="36"/>
  <c r="AW208" i="36"/>
  <c r="AV208" i="36"/>
  <c r="AU208" i="36"/>
  <c r="AT208" i="36"/>
  <c r="AS208" i="36"/>
  <c r="AR208" i="36"/>
  <c r="AQ208" i="36"/>
  <c r="AP208" i="36"/>
  <c r="AO208" i="36"/>
  <c r="AN208" i="36"/>
  <c r="AM208" i="36"/>
  <c r="AL208" i="36"/>
  <c r="AK208" i="36"/>
  <c r="AJ208" i="36"/>
  <c r="AI208" i="36"/>
  <c r="AH208" i="36"/>
  <c r="AG208" i="36"/>
  <c r="AF208" i="36"/>
  <c r="AE208" i="36"/>
  <c r="AD208" i="36"/>
  <c r="AC208" i="36"/>
  <c r="AB208" i="36"/>
  <c r="AA208" i="36"/>
  <c r="Z208" i="36"/>
  <c r="Y208" i="36"/>
  <c r="X208" i="36"/>
  <c r="W208" i="36"/>
  <c r="V208" i="36"/>
  <c r="U208" i="36"/>
  <c r="T208" i="36"/>
  <c r="S208" i="36"/>
  <c r="R208" i="36"/>
  <c r="Q208" i="36"/>
  <c r="P208" i="36"/>
  <c r="O208" i="36"/>
  <c r="N208" i="36"/>
  <c r="M208" i="36"/>
  <c r="L208" i="36"/>
  <c r="K208" i="36"/>
  <c r="J208" i="36"/>
  <c r="BQ202" i="36"/>
  <c r="BP202" i="36"/>
  <c r="BO202" i="36"/>
  <c r="BN202" i="36"/>
  <c r="BM202" i="36"/>
  <c r="BL202" i="36"/>
  <c r="BK202" i="36"/>
  <c r="BJ202" i="36"/>
  <c r="BI202" i="36"/>
  <c r="BH202" i="36"/>
  <c r="BG202" i="36"/>
  <c r="BF202" i="36"/>
  <c r="BE202" i="36"/>
  <c r="BD202" i="36"/>
  <c r="BC202" i="36"/>
  <c r="BB202" i="36"/>
  <c r="BA202" i="36"/>
  <c r="AZ202" i="36"/>
  <c r="AY202" i="36"/>
  <c r="AX202" i="36"/>
  <c r="AW202" i="36"/>
  <c r="AV202" i="36"/>
  <c r="AU202" i="36"/>
  <c r="AT202" i="36"/>
  <c r="AS202" i="36"/>
  <c r="AR202" i="36"/>
  <c r="AQ202" i="36"/>
  <c r="AP202" i="36"/>
  <c r="AO202" i="36"/>
  <c r="AN202" i="36"/>
  <c r="AM202" i="36"/>
  <c r="AL202" i="36"/>
  <c r="AK202" i="36"/>
  <c r="AJ202" i="36"/>
  <c r="AI202" i="36"/>
  <c r="AH202" i="36"/>
  <c r="AG202" i="36"/>
  <c r="AF202" i="36"/>
  <c r="AE202" i="36"/>
  <c r="AD202" i="36"/>
  <c r="AC202" i="36"/>
  <c r="AB202" i="36"/>
  <c r="AA202" i="36"/>
  <c r="Z202" i="36"/>
  <c r="Y202" i="36"/>
  <c r="X202" i="36"/>
  <c r="W202" i="36"/>
  <c r="V202" i="36"/>
  <c r="U202" i="36"/>
  <c r="T202" i="36"/>
  <c r="S202" i="36"/>
  <c r="R202" i="36"/>
  <c r="Q202" i="36"/>
  <c r="P202" i="36"/>
  <c r="O202" i="36"/>
  <c r="N202" i="36"/>
  <c r="M202" i="36"/>
  <c r="L202" i="36"/>
  <c r="K202" i="36"/>
  <c r="J202" i="36"/>
  <c r="BQ197" i="36"/>
  <c r="BP197" i="36"/>
  <c r="BO197" i="36"/>
  <c r="BN197" i="36"/>
  <c r="BM197" i="36"/>
  <c r="BL197" i="36"/>
  <c r="BK197" i="36"/>
  <c r="BJ197" i="36"/>
  <c r="BI197" i="36"/>
  <c r="BH197" i="36"/>
  <c r="BG197" i="36"/>
  <c r="BF197" i="36"/>
  <c r="BE197" i="36"/>
  <c r="BD197" i="36"/>
  <c r="BC197" i="36"/>
  <c r="BB197" i="36"/>
  <c r="BA197" i="36"/>
  <c r="AZ197" i="36"/>
  <c r="AY197" i="36"/>
  <c r="AX197" i="36"/>
  <c r="AW197" i="36"/>
  <c r="AV197" i="36"/>
  <c r="AU197" i="36"/>
  <c r="AT197" i="36"/>
  <c r="AS197" i="36"/>
  <c r="AR197" i="36"/>
  <c r="AQ197" i="36"/>
  <c r="AP197" i="36"/>
  <c r="AO197" i="36"/>
  <c r="AN197" i="36"/>
  <c r="AM197" i="36"/>
  <c r="AL197" i="36"/>
  <c r="AK197" i="36"/>
  <c r="AJ197" i="36"/>
  <c r="AI197" i="36"/>
  <c r="AH197" i="36"/>
  <c r="AG197" i="36"/>
  <c r="AF197" i="36"/>
  <c r="AE197" i="36"/>
  <c r="AD197" i="36"/>
  <c r="AC197" i="36"/>
  <c r="AB197" i="36"/>
  <c r="AA197" i="36"/>
  <c r="Z197" i="36"/>
  <c r="Y197" i="36"/>
  <c r="X197" i="36"/>
  <c r="W197" i="36"/>
  <c r="V197" i="36"/>
  <c r="U197" i="36"/>
  <c r="T197" i="36"/>
  <c r="S197" i="36"/>
  <c r="R197" i="36"/>
  <c r="Q197" i="36"/>
  <c r="P197" i="36"/>
  <c r="O197" i="36"/>
  <c r="N197" i="36"/>
  <c r="M197" i="36"/>
  <c r="L197" i="36"/>
  <c r="K197" i="36"/>
  <c r="J197" i="36"/>
  <c r="BQ194" i="36"/>
  <c r="BP194" i="36"/>
  <c r="BO194" i="36"/>
  <c r="BN194" i="36"/>
  <c r="BM194" i="36"/>
  <c r="BL194" i="36"/>
  <c r="BK194" i="36"/>
  <c r="BJ194" i="36"/>
  <c r="BI194" i="36"/>
  <c r="BH194" i="36"/>
  <c r="BG194" i="36"/>
  <c r="BF194" i="36"/>
  <c r="BE194" i="36"/>
  <c r="BD194" i="36"/>
  <c r="BC194" i="36"/>
  <c r="BB194" i="36"/>
  <c r="BA194" i="36"/>
  <c r="AZ194" i="36"/>
  <c r="AY194" i="36"/>
  <c r="AX194" i="36"/>
  <c r="AW194" i="36"/>
  <c r="AV194" i="36"/>
  <c r="AU194" i="36"/>
  <c r="AT194" i="36"/>
  <c r="AS194" i="36"/>
  <c r="AR194" i="36"/>
  <c r="AQ194" i="36"/>
  <c r="AP194" i="36"/>
  <c r="AO194" i="36"/>
  <c r="AN194" i="36"/>
  <c r="AM194" i="36"/>
  <c r="AL194" i="36"/>
  <c r="AK194" i="36"/>
  <c r="AJ194" i="36"/>
  <c r="AI194" i="36"/>
  <c r="AH194" i="36"/>
  <c r="AG194" i="36"/>
  <c r="AF194" i="36"/>
  <c r="AE194" i="36"/>
  <c r="AD194" i="36"/>
  <c r="AC194" i="36"/>
  <c r="AB194" i="36"/>
  <c r="AA194" i="36"/>
  <c r="Z194" i="36"/>
  <c r="Y194" i="36"/>
  <c r="X194" i="36"/>
  <c r="W194" i="36"/>
  <c r="V194" i="36"/>
  <c r="U194" i="36"/>
  <c r="T194" i="36"/>
  <c r="S194" i="36"/>
  <c r="R194" i="36"/>
  <c r="Q194" i="36"/>
  <c r="P194" i="36"/>
  <c r="O194" i="36"/>
  <c r="N194" i="36"/>
  <c r="M194" i="36"/>
  <c r="L194" i="36"/>
  <c r="K194" i="36"/>
  <c r="J194" i="36"/>
  <c r="BQ183" i="36"/>
  <c r="BP183" i="36"/>
  <c r="BO183" i="36"/>
  <c r="BN183" i="36"/>
  <c r="BM183" i="36"/>
  <c r="BL183" i="36"/>
  <c r="BK183" i="36"/>
  <c r="BJ183" i="36"/>
  <c r="BI183" i="36"/>
  <c r="BH183" i="36"/>
  <c r="BG183" i="36"/>
  <c r="BF183" i="36"/>
  <c r="BE183" i="36"/>
  <c r="BD183" i="36"/>
  <c r="BC183" i="36"/>
  <c r="BB183" i="36"/>
  <c r="BA183" i="36"/>
  <c r="AZ183" i="36"/>
  <c r="AY183" i="36"/>
  <c r="AX183" i="36"/>
  <c r="AW183" i="36"/>
  <c r="AV183" i="36"/>
  <c r="AU183" i="36"/>
  <c r="AT183" i="36"/>
  <c r="AS183" i="36"/>
  <c r="AR183" i="36"/>
  <c r="AQ183" i="36"/>
  <c r="AP183" i="36"/>
  <c r="AO183" i="36"/>
  <c r="AN183" i="36"/>
  <c r="AM183" i="36"/>
  <c r="AL183" i="36"/>
  <c r="AK183" i="36"/>
  <c r="AJ183" i="36"/>
  <c r="AI183" i="36"/>
  <c r="AH183" i="36"/>
  <c r="AG183" i="36"/>
  <c r="AF183" i="36"/>
  <c r="AE183" i="36"/>
  <c r="AD183" i="36"/>
  <c r="AC183" i="36"/>
  <c r="AB183" i="36"/>
  <c r="AA183" i="36"/>
  <c r="Z183" i="36"/>
  <c r="Y183" i="36"/>
  <c r="X183" i="36"/>
  <c r="W183" i="36"/>
  <c r="V183" i="36"/>
  <c r="U183" i="36"/>
  <c r="T183" i="36"/>
  <c r="S183" i="36"/>
  <c r="R183" i="36"/>
  <c r="Q183" i="36"/>
  <c r="P183" i="36"/>
  <c r="O183" i="36"/>
  <c r="N183" i="36"/>
  <c r="M183" i="36"/>
  <c r="L183" i="36"/>
  <c r="K183" i="36"/>
  <c r="J183" i="36"/>
  <c r="BQ180" i="36"/>
  <c r="BP180" i="36"/>
  <c r="BO180" i="36"/>
  <c r="BN180" i="36"/>
  <c r="BM180" i="36"/>
  <c r="BL180" i="36"/>
  <c r="BK180" i="36"/>
  <c r="BJ180" i="36"/>
  <c r="BI180" i="36"/>
  <c r="BH180" i="36"/>
  <c r="BG180" i="36"/>
  <c r="BF180" i="36"/>
  <c r="BE180" i="36"/>
  <c r="BD180" i="36"/>
  <c r="BC180" i="36"/>
  <c r="BB180" i="36"/>
  <c r="BA180" i="36"/>
  <c r="AZ180" i="36"/>
  <c r="AY180" i="36"/>
  <c r="AX180" i="36"/>
  <c r="AW180" i="36"/>
  <c r="AV180" i="36"/>
  <c r="AU180" i="36"/>
  <c r="AT180" i="36"/>
  <c r="AS180" i="36"/>
  <c r="AR180" i="36"/>
  <c r="AQ180" i="36"/>
  <c r="AP180" i="36"/>
  <c r="AO180" i="36"/>
  <c r="AN180" i="36"/>
  <c r="AM180" i="36"/>
  <c r="AL180" i="36"/>
  <c r="AK180" i="36"/>
  <c r="AJ180" i="36"/>
  <c r="AI180" i="36"/>
  <c r="AH180" i="36"/>
  <c r="AG180" i="36"/>
  <c r="AF180" i="36"/>
  <c r="AE180" i="36"/>
  <c r="AD180" i="36"/>
  <c r="AC180" i="36"/>
  <c r="AB180" i="36"/>
  <c r="AA180" i="36"/>
  <c r="Z180" i="36"/>
  <c r="Y180" i="36"/>
  <c r="X180" i="36"/>
  <c r="W180" i="36"/>
  <c r="V180" i="36"/>
  <c r="U180" i="36"/>
  <c r="T180" i="36"/>
  <c r="S180" i="36"/>
  <c r="R180" i="36"/>
  <c r="Q180" i="36"/>
  <c r="P180" i="36"/>
  <c r="O180" i="36"/>
  <c r="N180" i="36"/>
  <c r="M180" i="36"/>
  <c r="L180" i="36"/>
  <c r="K180" i="36"/>
  <c r="J180" i="36"/>
  <c r="BQ178" i="36"/>
  <c r="BP178" i="36"/>
  <c r="BO178" i="36"/>
  <c r="BN178" i="36"/>
  <c r="BM178" i="36"/>
  <c r="BL178" i="36"/>
  <c r="BK178" i="36"/>
  <c r="BJ178" i="36"/>
  <c r="BI178" i="36"/>
  <c r="BH178" i="36"/>
  <c r="BG178" i="36"/>
  <c r="BF178" i="36"/>
  <c r="BE178" i="36"/>
  <c r="BD178" i="36"/>
  <c r="BC178" i="36"/>
  <c r="BB178" i="36"/>
  <c r="BA178" i="36"/>
  <c r="AZ178" i="36"/>
  <c r="AY178" i="36"/>
  <c r="AX178" i="36"/>
  <c r="AW178" i="36"/>
  <c r="AV178" i="36"/>
  <c r="AU178" i="36"/>
  <c r="AT178" i="36"/>
  <c r="AS178" i="36"/>
  <c r="AR178" i="36"/>
  <c r="AQ178" i="36"/>
  <c r="AP178" i="36"/>
  <c r="AO178" i="36"/>
  <c r="AN178" i="36"/>
  <c r="AM178" i="36"/>
  <c r="AL178" i="36"/>
  <c r="AK178" i="36"/>
  <c r="AJ178" i="36"/>
  <c r="AI178" i="36"/>
  <c r="AH178" i="36"/>
  <c r="AG178" i="36"/>
  <c r="AF178" i="36"/>
  <c r="AE178" i="36"/>
  <c r="AD178" i="36"/>
  <c r="AC178" i="36"/>
  <c r="AB178" i="36"/>
  <c r="AA178" i="36"/>
  <c r="Z178" i="36"/>
  <c r="Y178" i="36"/>
  <c r="X178" i="36"/>
  <c r="W178" i="36"/>
  <c r="V178" i="36"/>
  <c r="U178" i="36"/>
  <c r="T178" i="36"/>
  <c r="S178" i="36"/>
  <c r="R178" i="36"/>
  <c r="Q178" i="36"/>
  <c r="P178" i="36"/>
  <c r="O178" i="36"/>
  <c r="N178" i="36"/>
  <c r="M178" i="36"/>
  <c r="L178" i="36"/>
  <c r="K178" i="36"/>
  <c r="J178" i="36"/>
  <c r="BQ169" i="36"/>
  <c r="BP169" i="36"/>
  <c r="BO169" i="36"/>
  <c r="BN169" i="36"/>
  <c r="BM169" i="36"/>
  <c r="BL169" i="36"/>
  <c r="BK169" i="36"/>
  <c r="BJ169" i="36"/>
  <c r="BI169" i="36"/>
  <c r="BH169" i="36"/>
  <c r="BG169" i="36"/>
  <c r="BF169" i="36"/>
  <c r="BE169" i="36"/>
  <c r="BD169" i="36"/>
  <c r="BC169" i="36"/>
  <c r="BB169" i="36"/>
  <c r="BA169" i="36"/>
  <c r="AZ169" i="36"/>
  <c r="AY169" i="36"/>
  <c r="AX169" i="36"/>
  <c r="AW169" i="36"/>
  <c r="AV169" i="36"/>
  <c r="AU169" i="36"/>
  <c r="AT169" i="36"/>
  <c r="AS169" i="36"/>
  <c r="AR169" i="36"/>
  <c r="AQ169" i="36"/>
  <c r="AP169" i="36"/>
  <c r="AO169" i="36"/>
  <c r="AN169" i="36"/>
  <c r="AM169" i="36"/>
  <c r="AL169" i="36"/>
  <c r="AK169" i="36"/>
  <c r="AJ169" i="36"/>
  <c r="AI169" i="36"/>
  <c r="AH169" i="36"/>
  <c r="AG169" i="36"/>
  <c r="AF169" i="36"/>
  <c r="AE169" i="36"/>
  <c r="AD169" i="36"/>
  <c r="AC169" i="36"/>
  <c r="AB169" i="36"/>
  <c r="AA169" i="36"/>
  <c r="Z169" i="36"/>
  <c r="Y169" i="36"/>
  <c r="X169" i="36"/>
  <c r="W169" i="36"/>
  <c r="V169" i="36"/>
  <c r="U169" i="36"/>
  <c r="T169" i="36"/>
  <c r="S169" i="36"/>
  <c r="R169" i="36"/>
  <c r="Q169" i="36"/>
  <c r="P169" i="36"/>
  <c r="O169" i="36"/>
  <c r="N169" i="36"/>
  <c r="M169" i="36"/>
  <c r="L169" i="36"/>
  <c r="K169" i="36"/>
  <c r="J169" i="36"/>
  <c r="BQ163" i="36"/>
  <c r="BP163" i="36"/>
  <c r="BO163" i="36"/>
  <c r="BN163" i="36"/>
  <c r="BM163" i="36"/>
  <c r="BL163" i="36"/>
  <c r="BK163" i="36"/>
  <c r="BJ163" i="36"/>
  <c r="BI163" i="36"/>
  <c r="BH163" i="36"/>
  <c r="BG163" i="36"/>
  <c r="BF163" i="36"/>
  <c r="BE163" i="36"/>
  <c r="BD163" i="36"/>
  <c r="BC163" i="36"/>
  <c r="BB163" i="36"/>
  <c r="BA163" i="36"/>
  <c r="AZ163" i="36"/>
  <c r="AY163" i="36"/>
  <c r="AX163" i="36"/>
  <c r="AW163" i="36"/>
  <c r="AV163" i="36"/>
  <c r="AU163" i="36"/>
  <c r="AT163" i="36"/>
  <c r="AS163" i="36"/>
  <c r="AR163" i="36"/>
  <c r="AQ163" i="36"/>
  <c r="AP163" i="36"/>
  <c r="AO163" i="36"/>
  <c r="AN163" i="36"/>
  <c r="AM163" i="36"/>
  <c r="AL163" i="36"/>
  <c r="AK163" i="36"/>
  <c r="AJ163" i="36"/>
  <c r="AI163" i="36"/>
  <c r="AH163" i="36"/>
  <c r="AG163" i="36"/>
  <c r="AF163" i="36"/>
  <c r="AE163" i="36"/>
  <c r="AD163" i="36"/>
  <c r="AC163" i="36"/>
  <c r="AB163" i="36"/>
  <c r="AA163" i="36"/>
  <c r="Z163" i="36"/>
  <c r="Y163" i="36"/>
  <c r="X163" i="36"/>
  <c r="W163" i="36"/>
  <c r="V163" i="36"/>
  <c r="U163" i="36"/>
  <c r="T163" i="36"/>
  <c r="S163" i="36"/>
  <c r="R163" i="36"/>
  <c r="Q163" i="36"/>
  <c r="P163" i="36"/>
  <c r="O163" i="36"/>
  <c r="N163" i="36"/>
  <c r="M163" i="36"/>
  <c r="L163" i="36"/>
  <c r="K163" i="36"/>
  <c r="J163" i="36"/>
  <c r="BQ162" i="36"/>
  <c r="BP162" i="36"/>
  <c r="BO162" i="36"/>
  <c r="BN162" i="36"/>
  <c r="BM162" i="36"/>
  <c r="BL162" i="36"/>
  <c r="BK162" i="36"/>
  <c r="BJ162" i="36"/>
  <c r="BI162" i="36"/>
  <c r="BH162" i="36"/>
  <c r="BG162" i="36"/>
  <c r="BF162" i="36"/>
  <c r="BE162" i="36"/>
  <c r="BD162" i="36"/>
  <c r="BC162" i="36"/>
  <c r="BB162" i="36"/>
  <c r="BA162" i="36"/>
  <c r="AZ162" i="36"/>
  <c r="AY162" i="36"/>
  <c r="AX162" i="36"/>
  <c r="AW162" i="36"/>
  <c r="AV162" i="36"/>
  <c r="AU162" i="36"/>
  <c r="AT162" i="36"/>
  <c r="AS162" i="36"/>
  <c r="AR162" i="36"/>
  <c r="AQ162" i="36"/>
  <c r="AP162" i="36"/>
  <c r="AO162" i="36"/>
  <c r="AN162" i="36"/>
  <c r="AM162" i="36"/>
  <c r="AL162" i="36"/>
  <c r="AK162" i="36"/>
  <c r="AJ162" i="36"/>
  <c r="AI162" i="36"/>
  <c r="AH162" i="36"/>
  <c r="AG162" i="36"/>
  <c r="AF162" i="36"/>
  <c r="AE162" i="36"/>
  <c r="AD162" i="36"/>
  <c r="AC162" i="36"/>
  <c r="AB162" i="36"/>
  <c r="AA162" i="36"/>
  <c r="Z162" i="36"/>
  <c r="Y162" i="36"/>
  <c r="X162" i="36"/>
  <c r="W162" i="36"/>
  <c r="V162" i="36"/>
  <c r="U162" i="36"/>
  <c r="T162" i="36"/>
  <c r="S162" i="36"/>
  <c r="R162" i="36"/>
  <c r="Q162" i="36"/>
  <c r="P162" i="36"/>
  <c r="O162" i="36"/>
  <c r="N162" i="36"/>
  <c r="M162" i="36"/>
  <c r="L162" i="36"/>
  <c r="K162" i="36"/>
  <c r="J162" i="36"/>
  <c r="BQ156" i="36"/>
  <c r="BP156" i="36"/>
  <c r="BO156" i="36"/>
  <c r="BN156" i="36"/>
  <c r="BM156" i="36"/>
  <c r="BL156" i="36"/>
  <c r="BK156" i="36"/>
  <c r="BJ156" i="36"/>
  <c r="BI156" i="36"/>
  <c r="BH156" i="36"/>
  <c r="BG156" i="36"/>
  <c r="BF156" i="36"/>
  <c r="BE156" i="36"/>
  <c r="BD156" i="36"/>
  <c r="BC156" i="36"/>
  <c r="BB156" i="36"/>
  <c r="BA156" i="36"/>
  <c r="AZ156" i="36"/>
  <c r="AY156" i="36"/>
  <c r="AX156" i="36"/>
  <c r="AW156" i="36"/>
  <c r="AV156" i="36"/>
  <c r="AU156" i="36"/>
  <c r="AT156" i="36"/>
  <c r="AS156" i="36"/>
  <c r="AR156" i="36"/>
  <c r="AQ156" i="36"/>
  <c r="AP156" i="36"/>
  <c r="AO156" i="36"/>
  <c r="AN156" i="36"/>
  <c r="AM156" i="36"/>
  <c r="AL156" i="36"/>
  <c r="AK156" i="36"/>
  <c r="AJ156" i="36"/>
  <c r="AI156" i="36"/>
  <c r="AH156" i="36"/>
  <c r="AG156" i="36"/>
  <c r="AF156" i="36"/>
  <c r="AE156" i="36"/>
  <c r="AD156" i="36"/>
  <c r="AC156" i="36"/>
  <c r="AB156" i="36"/>
  <c r="AA156" i="36"/>
  <c r="Z156" i="36"/>
  <c r="Y156" i="36"/>
  <c r="X156" i="36"/>
  <c r="W156" i="36"/>
  <c r="V156" i="36"/>
  <c r="U156" i="36"/>
  <c r="T156" i="36"/>
  <c r="S156" i="36"/>
  <c r="R156" i="36"/>
  <c r="Q156" i="36"/>
  <c r="P156" i="36"/>
  <c r="O156" i="36"/>
  <c r="N156" i="36"/>
  <c r="M156" i="36"/>
  <c r="L156" i="36"/>
  <c r="K156" i="36"/>
  <c r="J156" i="36"/>
  <c r="BQ150" i="36"/>
  <c r="BP150" i="36"/>
  <c r="BO150" i="36"/>
  <c r="BN150" i="36"/>
  <c r="BM150" i="36"/>
  <c r="BL150" i="36"/>
  <c r="BK150" i="36"/>
  <c r="BJ150" i="36"/>
  <c r="BI150" i="36"/>
  <c r="BH150" i="36"/>
  <c r="BG150" i="36"/>
  <c r="BF150" i="36"/>
  <c r="BE150" i="36"/>
  <c r="BD150" i="36"/>
  <c r="BC150" i="36"/>
  <c r="BB150" i="36"/>
  <c r="BA150" i="36"/>
  <c r="AZ150" i="36"/>
  <c r="AY150" i="36"/>
  <c r="AX150" i="36"/>
  <c r="AW150" i="36"/>
  <c r="AV150" i="36"/>
  <c r="AU150" i="36"/>
  <c r="AT150" i="36"/>
  <c r="AS150" i="36"/>
  <c r="AR150" i="36"/>
  <c r="AQ150" i="36"/>
  <c r="AP150" i="36"/>
  <c r="AO150" i="36"/>
  <c r="AN150" i="36"/>
  <c r="AM150" i="36"/>
  <c r="AL150" i="36"/>
  <c r="AK150" i="36"/>
  <c r="AJ150" i="36"/>
  <c r="AI150" i="36"/>
  <c r="AH150" i="36"/>
  <c r="AG150" i="36"/>
  <c r="AF150" i="36"/>
  <c r="AE150" i="36"/>
  <c r="AD150" i="36"/>
  <c r="AC150" i="36"/>
  <c r="AB150" i="36"/>
  <c r="AA150" i="36"/>
  <c r="Z150" i="36"/>
  <c r="Y150" i="36"/>
  <c r="X150" i="36"/>
  <c r="W150" i="36"/>
  <c r="V150" i="36"/>
  <c r="U150" i="36"/>
  <c r="T150" i="36"/>
  <c r="S150" i="36"/>
  <c r="R150" i="36"/>
  <c r="Q150" i="36"/>
  <c r="P150" i="36"/>
  <c r="O150" i="36"/>
  <c r="N150" i="36"/>
  <c r="M150" i="36"/>
  <c r="L150" i="36"/>
  <c r="K150" i="36"/>
  <c r="J150" i="36"/>
  <c r="BQ149" i="36"/>
  <c r="BP149" i="36"/>
  <c r="BO149" i="36"/>
  <c r="BN149" i="36"/>
  <c r="BM149" i="36"/>
  <c r="BL149" i="36"/>
  <c r="BK149" i="36"/>
  <c r="BJ149" i="36"/>
  <c r="BI149" i="36"/>
  <c r="BH149" i="36"/>
  <c r="BG149" i="36"/>
  <c r="BF149" i="36"/>
  <c r="BE149" i="36"/>
  <c r="BD149" i="36"/>
  <c r="BC149" i="36"/>
  <c r="BB149" i="36"/>
  <c r="BA149" i="36"/>
  <c r="AZ149" i="36"/>
  <c r="AY149" i="36"/>
  <c r="AX149" i="36"/>
  <c r="AW149" i="36"/>
  <c r="AV149" i="36"/>
  <c r="AU149" i="36"/>
  <c r="AT149" i="36"/>
  <c r="AS149" i="36"/>
  <c r="AR149" i="36"/>
  <c r="AQ149" i="36"/>
  <c r="AP149" i="36"/>
  <c r="AO149" i="36"/>
  <c r="AN149" i="36"/>
  <c r="AM149" i="36"/>
  <c r="AL149" i="36"/>
  <c r="AK149" i="36"/>
  <c r="AJ149" i="36"/>
  <c r="AI149" i="36"/>
  <c r="AH149" i="36"/>
  <c r="AG149" i="36"/>
  <c r="AF149" i="36"/>
  <c r="AE149" i="36"/>
  <c r="AD149" i="36"/>
  <c r="AC149" i="36"/>
  <c r="AB149" i="36"/>
  <c r="AA149" i="36"/>
  <c r="Z149" i="36"/>
  <c r="Y149" i="36"/>
  <c r="X149" i="36"/>
  <c r="W149" i="36"/>
  <c r="V149" i="36"/>
  <c r="U149" i="36"/>
  <c r="T149" i="36"/>
  <c r="S149" i="36"/>
  <c r="R149" i="36"/>
  <c r="Q149" i="36"/>
  <c r="P149" i="36"/>
  <c r="O149" i="36"/>
  <c r="N149" i="36"/>
  <c r="M149" i="36"/>
  <c r="L149" i="36"/>
  <c r="K149" i="36"/>
  <c r="J149" i="36"/>
  <c r="BQ143" i="36"/>
  <c r="BP143" i="36"/>
  <c r="BO143" i="36"/>
  <c r="BN143" i="36"/>
  <c r="BM143" i="36"/>
  <c r="BL143" i="36"/>
  <c r="BK143" i="36"/>
  <c r="BJ143" i="36"/>
  <c r="BI143" i="36"/>
  <c r="BH143" i="36"/>
  <c r="BG143" i="36"/>
  <c r="BF143" i="36"/>
  <c r="BE143" i="36"/>
  <c r="BD143" i="36"/>
  <c r="BC143" i="36"/>
  <c r="BB143" i="36"/>
  <c r="BA143" i="36"/>
  <c r="AZ143" i="36"/>
  <c r="AY143" i="36"/>
  <c r="AX143" i="36"/>
  <c r="AW143" i="36"/>
  <c r="AV143" i="36"/>
  <c r="AU143" i="36"/>
  <c r="AT143" i="36"/>
  <c r="AS143" i="36"/>
  <c r="AR143" i="36"/>
  <c r="AQ143" i="36"/>
  <c r="AP143" i="36"/>
  <c r="AO143" i="36"/>
  <c r="AN143" i="36"/>
  <c r="AM143" i="36"/>
  <c r="AL143" i="36"/>
  <c r="AK143" i="36"/>
  <c r="AJ143" i="36"/>
  <c r="AI143" i="36"/>
  <c r="AH143" i="36"/>
  <c r="AG143" i="36"/>
  <c r="AF143" i="36"/>
  <c r="AE143" i="36"/>
  <c r="AD143" i="36"/>
  <c r="AC143" i="36"/>
  <c r="AB143" i="36"/>
  <c r="AA143" i="36"/>
  <c r="Z143" i="36"/>
  <c r="Y143" i="36"/>
  <c r="X143" i="36"/>
  <c r="W143" i="36"/>
  <c r="V143" i="36"/>
  <c r="U143" i="36"/>
  <c r="T143" i="36"/>
  <c r="S143" i="36"/>
  <c r="R143" i="36"/>
  <c r="Q143" i="36"/>
  <c r="P143" i="36"/>
  <c r="O143" i="36"/>
  <c r="N143" i="36"/>
  <c r="M143" i="36"/>
  <c r="L143" i="36"/>
  <c r="K143" i="36"/>
  <c r="J143" i="36"/>
  <c r="BQ137" i="36"/>
  <c r="BP137" i="36"/>
  <c r="BO137" i="36"/>
  <c r="BN137" i="36"/>
  <c r="BM137" i="36"/>
  <c r="BL137" i="36"/>
  <c r="BK137" i="36"/>
  <c r="BJ137" i="36"/>
  <c r="BI137" i="36"/>
  <c r="BH137" i="36"/>
  <c r="BG137" i="36"/>
  <c r="BF137" i="36"/>
  <c r="BE137" i="36"/>
  <c r="BD137" i="36"/>
  <c r="BC137" i="36"/>
  <c r="BB137" i="36"/>
  <c r="BA137" i="36"/>
  <c r="AZ137" i="36"/>
  <c r="AY137" i="36"/>
  <c r="AX137" i="36"/>
  <c r="AW137" i="36"/>
  <c r="AV137" i="36"/>
  <c r="AU137" i="36"/>
  <c r="AT137" i="36"/>
  <c r="AS137" i="36"/>
  <c r="AR137" i="36"/>
  <c r="AQ137" i="36"/>
  <c r="AP137" i="36"/>
  <c r="AO137" i="36"/>
  <c r="AN137" i="36"/>
  <c r="AM137" i="36"/>
  <c r="AL137" i="36"/>
  <c r="AK137" i="36"/>
  <c r="AJ137" i="36"/>
  <c r="AI137" i="36"/>
  <c r="AH137" i="36"/>
  <c r="AG137" i="36"/>
  <c r="AF137" i="36"/>
  <c r="AE137" i="36"/>
  <c r="AD137" i="36"/>
  <c r="AC137" i="36"/>
  <c r="AB137" i="36"/>
  <c r="AA137" i="36"/>
  <c r="Z137" i="36"/>
  <c r="Y137" i="36"/>
  <c r="X137" i="36"/>
  <c r="W137" i="36"/>
  <c r="V137" i="36"/>
  <c r="U137" i="36"/>
  <c r="T137" i="36"/>
  <c r="S137" i="36"/>
  <c r="R137" i="36"/>
  <c r="Q137" i="36"/>
  <c r="P137" i="36"/>
  <c r="O137" i="36"/>
  <c r="N137" i="36"/>
  <c r="M137" i="36"/>
  <c r="L137" i="36"/>
  <c r="K137" i="36"/>
  <c r="J137" i="36"/>
  <c r="BQ136" i="36"/>
  <c r="BP136" i="36"/>
  <c r="BO136" i="36"/>
  <c r="BN136" i="36"/>
  <c r="BM136" i="36"/>
  <c r="BL136" i="36"/>
  <c r="BK136" i="36"/>
  <c r="BJ136" i="36"/>
  <c r="BI136" i="36"/>
  <c r="BH136" i="36"/>
  <c r="BG136" i="36"/>
  <c r="BF136" i="36"/>
  <c r="BE136" i="36"/>
  <c r="BD136" i="36"/>
  <c r="BC136" i="36"/>
  <c r="BB136" i="36"/>
  <c r="BA136" i="36"/>
  <c r="AZ136" i="36"/>
  <c r="AY136" i="36"/>
  <c r="AX136" i="36"/>
  <c r="AW136" i="36"/>
  <c r="AV136" i="36"/>
  <c r="AU136" i="36"/>
  <c r="AT136" i="36"/>
  <c r="AS136" i="36"/>
  <c r="AR136" i="36"/>
  <c r="AQ136" i="36"/>
  <c r="AP136" i="36"/>
  <c r="AO136" i="36"/>
  <c r="AN136" i="36"/>
  <c r="AM136" i="36"/>
  <c r="AL136" i="36"/>
  <c r="AK136" i="36"/>
  <c r="AJ136" i="36"/>
  <c r="AI136" i="36"/>
  <c r="AH136" i="36"/>
  <c r="AG136" i="36"/>
  <c r="AF136" i="36"/>
  <c r="AE136" i="36"/>
  <c r="AD136" i="36"/>
  <c r="AC136" i="36"/>
  <c r="AB136" i="36"/>
  <c r="AA136" i="36"/>
  <c r="Z136" i="36"/>
  <c r="Y136" i="36"/>
  <c r="X136" i="36"/>
  <c r="W136" i="36"/>
  <c r="V136" i="36"/>
  <c r="U136" i="36"/>
  <c r="T136" i="36"/>
  <c r="S136" i="36"/>
  <c r="R136" i="36"/>
  <c r="Q136" i="36"/>
  <c r="P136" i="36"/>
  <c r="O136" i="36"/>
  <c r="N136" i="36"/>
  <c r="M136" i="36"/>
  <c r="L136" i="36"/>
  <c r="K136" i="36"/>
  <c r="J136" i="36"/>
  <c r="BQ130" i="36"/>
  <c r="BP130" i="36"/>
  <c r="BO130" i="36"/>
  <c r="BN130" i="36"/>
  <c r="BM130" i="36"/>
  <c r="BL130" i="36"/>
  <c r="BK130" i="36"/>
  <c r="BJ130" i="36"/>
  <c r="BI130" i="36"/>
  <c r="BH130" i="36"/>
  <c r="BG130" i="36"/>
  <c r="BF130" i="36"/>
  <c r="BE130" i="36"/>
  <c r="BD130" i="36"/>
  <c r="BC130" i="36"/>
  <c r="BB130" i="36"/>
  <c r="BA130" i="36"/>
  <c r="AZ130" i="36"/>
  <c r="AY130" i="36"/>
  <c r="AX130" i="36"/>
  <c r="AW130" i="36"/>
  <c r="AV130" i="36"/>
  <c r="AU130" i="36"/>
  <c r="AT130" i="36"/>
  <c r="AS130" i="36"/>
  <c r="AR130" i="36"/>
  <c r="AQ130" i="36"/>
  <c r="AP130" i="36"/>
  <c r="AO130" i="36"/>
  <c r="AN130" i="36"/>
  <c r="AM130" i="36"/>
  <c r="AL130" i="36"/>
  <c r="AK130" i="36"/>
  <c r="AJ130" i="36"/>
  <c r="AI130" i="36"/>
  <c r="AH130" i="36"/>
  <c r="AG130" i="36"/>
  <c r="AF130" i="36"/>
  <c r="AE130" i="36"/>
  <c r="AD130" i="36"/>
  <c r="AC130" i="36"/>
  <c r="AB130" i="36"/>
  <c r="AA130" i="36"/>
  <c r="Z130" i="36"/>
  <c r="Y130" i="36"/>
  <c r="X130" i="36"/>
  <c r="W130" i="36"/>
  <c r="V130" i="36"/>
  <c r="U130" i="36"/>
  <c r="T130" i="36"/>
  <c r="S130" i="36"/>
  <c r="R130" i="36"/>
  <c r="Q130" i="36"/>
  <c r="P130" i="36"/>
  <c r="O130" i="36"/>
  <c r="N130" i="36"/>
  <c r="M130" i="36"/>
  <c r="L130" i="36"/>
  <c r="K130" i="36"/>
  <c r="J130" i="36"/>
  <c r="BQ124" i="36"/>
  <c r="BP124" i="36"/>
  <c r="BO124" i="36"/>
  <c r="BN124" i="36"/>
  <c r="BM124" i="36"/>
  <c r="BL124" i="36"/>
  <c r="BK124" i="36"/>
  <c r="BJ124" i="36"/>
  <c r="BI124" i="36"/>
  <c r="BH124" i="36"/>
  <c r="BG124" i="36"/>
  <c r="BF124" i="36"/>
  <c r="BE124" i="36"/>
  <c r="BD124" i="36"/>
  <c r="BC124" i="36"/>
  <c r="BB124" i="36"/>
  <c r="BA124" i="36"/>
  <c r="AZ124" i="36"/>
  <c r="AY124" i="36"/>
  <c r="AX124" i="36"/>
  <c r="AW124" i="36"/>
  <c r="AV124" i="36"/>
  <c r="AU124" i="36"/>
  <c r="AT124" i="36"/>
  <c r="AS124" i="36"/>
  <c r="AR124" i="36"/>
  <c r="AQ124" i="36"/>
  <c r="AP124" i="36"/>
  <c r="AO124" i="36"/>
  <c r="AN124" i="36"/>
  <c r="AM124" i="36"/>
  <c r="AL124" i="36"/>
  <c r="AK124" i="36"/>
  <c r="AJ124" i="36"/>
  <c r="AI124" i="36"/>
  <c r="AH124" i="36"/>
  <c r="AG124" i="36"/>
  <c r="AF124" i="36"/>
  <c r="AE124" i="36"/>
  <c r="AD124" i="36"/>
  <c r="AC124" i="36"/>
  <c r="AB124" i="36"/>
  <c r="AA124" i="36"/>
  <c r="Z124" i="36"/>
  <c r="Y124" i="36"/>
  <c r="X124" i="36"/>
  <c r="W124" i="36"/>
  <c r="V124" i="36"/>
  <c r="U124" i="36"/>
  <c r="T124" i="36"/>
  <c r="S124" i="36"/>
  <c r="R124" i="36"/>
  <c r="Q124" i="36"/>
  <c r="P124" i="36"/>
  <c r="O124" i="36"/>
  <c r="N124" i="36"/>
  <c r="M124" i="36"/>
  <c r="L124" i="36"/>
  <c r="K124" i="36"/>
  <c r="J124" i="36"/>
  <c r="BQ118" i="36"/>
  <c r="BP118" i="36"/>
  <c r="BO118" i="36"/>
  <c r="BN118" i="36"/>
  <c r="BM118" i="36"/>
  <c r="BL118" i="36"/>
  <c r="BK118" i="36"/>
  <c r="BJ118" i="36"/>
  <c r="BI118" i="36"/>
  <c r="BH118" i="36"/>
  <c r="BG118" i="36"/>
  <c r="BF118" i="36"/>
  <c r="BE118" i="36"/>
  <c r="BD118" i="36"/>
  <c r="BC118" i="36"/>
  <c r="BB118" i="36"/>
  <c r="BA118" i="36"/>
  <c r="AZ118" i="36"/>
  <c r="AY118" i="36"/>
  <c r="AX118" i="36"/>
  <c r="AW118" i="36"/>
  <c r="AV118" i="36"/>
  <c r="AU118" i="36"/>
  <c r="AT118" i="36"/>
  <c r="AS118" i="36"/>
  <c r="AR118" i="36"/>
  <c r="AQ118" i="36"/>
  <c r="AP118" i="36"/>
  <c r="AO118" i="36"/>
  <c r="AN118" i="36"/>
  <c r="AM118" i="36"/>
  <c r="AL118" i="36"/>
  <c r="AK118" i="36"/>
  <c r="AJ118" i="36"/>
  <c r="AI118" i="36"/>
  <c r="AH118" i="36"/>
  <c r="AG118" i="36"/>
  <c r="AF118" i="36"/>
  <c r="AE118" i="36"/>
  <c r="AD118" i="36"/>
  <c r="AC118" i="36"/>
  <c r="AB118" i="36"/>
  <c r="AA118" i="36"/>
  <c r="Z118" i="36"/>
  <c r="Y118" i="36"/>
  <c r="X118" i="36"/>
  <c r="W118" i="36"/>
  <c r="V118" i="36"/>
  <c r="U118" i="36"/>
  <c r="T118" i="36"/>
  <c r="S118" i="36"/>
  <c r="R118" i="36"/>
  <c r="Q118" i="36"/>
  <c r="P118" i="36"/>
  <c r="O118" i="36"/>
  <c r="N118" i="36"/>
  <c r="M118" i="36"/>
  <c r="L118" i="36"/>
  <c r="K118" i="36"/>
  <c r="J118" i="36"/>
  <c r="BQ113" i="36"/>
  <c r="BP113" i="36"/>
  <c r="BO113" i="36"/>
  <c r="BN113" i="36"/>
  <c r="BM113" i="36"/>
  <c r="BL113" i="36"/>
  <c r="BK113" i="36"/>
  <c r="BJ113" i="36"/>
  <c r="BI113" i="36"/>
  <c r="BH113" i="36"/>
  <c r="BG113" i="36"/>
  <c r="BF113" i="36"/>
  <c r="BE113" i="36"/>
  <c r="BD113" i="36"/>
  <c r="BC113" i="36"/>
  <c r="BB113" i="36"/>
  <c r="BA113" i="36"/>
  <c r="AZ113" i="36"/>
  <c r="AY113" i="36"/>
  <c r="AX113" i="36"/>
  <c r="AW113" i="36"/>
  <c r="AV113" i="36"/>
  <c r="AU113" i="36"/>
  <c r="AT113" i="36"/>
  <c r="AS113" i="36"/>
  <c r="AR113" i="36"/>
  <c r="AQ113" i="36"/>
  <c r="AP113" i="36"/>
  <c r="AO113" i="36"/>
  <c r="AN113" i="36"/>
  <c r="AM113" i="36"/>
  <c r="AL113" i="36"/>
  <c r="AK113" i="36"/>
  <c r="AJ113" i="36"/>
  <c r="AI113" i="36"/>
  <c r="AH113" i="36"/>
  <c r="AG113" i="36"/>
  <c r="AF113" i="36"/>
  <c r="AE113" i="36"/>
  <c r="AD113" i="36"/>
  <c r="AC113" i="36"/>
  <c r="AB113" i="36"/>
  <c r="AA113" i="36"/>
  <c r="Z113" i="36"/>
  <c r="Y113" i="36"/>
  <c r="X113" i="36"/>
  <c r="W113" i="36"/>
  <c r="V113" i="36"/>
  <c r="U113" i="36"/>
  <c r="T113" i="36"/>
  <c r="S113" i="36"/>
  <c r="R113" i="36"/>
  <c r="Q113" i="36"/>
  <c r="P113" i="36"/>
  <c r="O113" i="36"/>
  <c r="N113" i="36"/>
  <c r="M113" i="36"/>
  <c r="L113" i="36"/>
  <c r="K113" i="36"/>
  <c r="J113" i="36"/>
  <c r="BQ110" i="36"/>
  <c r="BP110" i="36"/>
  <c r="BO110" i="36"/>
  <c r="BN110" i="36"/>
  <c r="BM110" i="36"/>
  <c r="BL110" i="36"/>
  <c r="BK110" i="36"/>
  <c r="BJ110" i="36"/>
  <c r="BI110" i="36"/>
  <c r="BH110" i="36"/>
  <c r="BG110" i="36"/>
  <c r="BF110" i="36"/>
  <c r="BE110" i="36"/>
  <c r="BD110" i="36"/>
  <c r="BC110" i="36"/>
  <c r="BB110" i="36"/>
  <c r="BA110" i="36"/>
  <c r="AZ110" i="36"/>
  <c r="AY110" i="36"/>
  <c r="AX110" i="36"/>
  <c r="AW110" i="36"/>
  <c r="AV110" i="36"/>
  <c r="AU110" i="36"/>
  <c r="AT110" i="36"/>
  <c r="AS110" i="36"/>
  <c r="AR110" i="36"/>
  <c r="AQ110" i="36"/>
  <c r="AP110" i="36"/>
  <c r="AO110" i="36"/>
  <c r="AN110" i="36"/>
  <c r="AM110" i="36"/>
  <c r="AL110" i="36"/>
  <c r="AK110" i="36"/>
  <c r="AJ110" i="36"/>
  <c r="AI110" i="36"/>
  <c r="AH110" i="36"/>
  <c r="AG110" i="36"/>
  <c r="AF110" i="36"/>
  <c r="AE110" i="36"/>
  <c r="AD110" i="36"/>
  <c r="AC110" i="36"/>
  <c r="AB110" i="36"/>
  <c r="AA110" i="36"/>
  <c r="Z110" i="36"/>
  <c r="Y110" i="36"/>
  <c r="X110" i="36"/>
  <c r="W110" i="36"/>
  <c r="V110" i="36"/>
  <c r="U110" i="36"/>
  <c r="T110" i="36"/>
  <c r="S110" i="36"/>
  <c r="R110" i="36"/>
  <c r="Q110" i="36"/>
  <c r="P110" i="36"/>
  <c r="O110" i="36"/>
  <c r="N110" i="36"/>
  <c r="M110" i="36"/>
  <c r="L110" i="36"/>
  <c r="K110" i="36"/>
  <c r="J110" i="36"/>
  <c r="BQ99" i="36"/>
  <c r="BP99" i="36"/>
  <c r="BO99" i="36"/>
  <c r="BN99" i="36"/>
  <c r="BM99" i="36"/>
  <c r="BL99" i="36"/>
  <c r="BK99" i="36"/>
  <c r="BJ99" i="36"/>
  <c r="BI99" i="36"/>
  <c r="BH99" i="36"/>
  <c r="BG99" i="36"/>
  <c r="BF99" i="36"/>
  <c r="BE99" i="36"/>
  <c r="BD99" i="36"/>
  <c r="BC99" i="36"/>
  <c r="BB99" i="36"/>
  <c r="BA99" i="36"/>
  <c r="AZ99" i="36"/>
  <c r="AY99" i="36"/>
  <c r="AX99" i="36"/>
  <c r="AW99" i="36"/>
  <c r="AV99" i="36"/>
  <c r="AU99" i="36"/>
  <c r="AT99" i="36"/>
  <c r="AS99" i="36"/>
  <c r="AR99" i="36"/>
  <c r="AQ99" i="36"/>
  <c r="AP99" i="36"/>
  <c r="AO99" i="36"/>
  <c r="AN99" i="36"/>
  <c r="AM99" i="36"/>
  <c r="AL99" i="36"/>
  <c r="AK99" i="36"/>
  <c r="AJ99" i="36"/>
  <c r="AI99" i="36"/>
  <c r="AH99" i="36"/>
  <c r="AG99" i="36"/>
  <c r="AF99" i="36"/>
  <c r="AE99" i="36"/>
  <c r="AD99" i="36"/>
  <c r="AC99" i="36"/>
  <c r="AB99" i="36"/>
  <c r="AA99" i="36"/>
  <c r="Z99" i="36"/>
  <c r="Y99" i="36"/>
  <c r="X99" i="36"/>
  <c r="W99" i="36"/>
  <c r="V99" i="36"/>
  <c r="U99" i="36"/>
  <c r="T99" i="36"/>
  <c r="S99" i="36"/>
  <c r="R99" i="36"/>
  <c r="Q99" i="36"/>
  <c r="P99" i="36"/>
  <c r="O99" i="36"/>
  <c r="N99" i="36"/>
  <c r="M99" i="36"/>
  <c r="L99" i="36"/>
  <c r="K99" i="36"/>
  <c r="J99" i="36"/>
  <c r="BQ96" i="36"/>
  <c r="BP96" i="36"/>
  <c r="BO96" i="36"/>
  <c r="BN96" i="36"/>
  <c r="BM96" i="36"/>
  <c r="BL96" i="36"/>
  <c r="BK96" i="36"/>
  <c r="BJ96" i="36"/>
  <c r="BI96" i="36"/>
  <c r="BH96" i="36"/>
  <c r="BG96" i="36"/>
  <c r="BF96" i="36"/>
  <c r="BE96" i="36"/>
  <c r="BD96" i="36"/>
  <c r="BC96" i="36"/>
  <c r="BB96" i="36"/>
  <c r="BA96" i="36"/>
  <c r="AZ96" i="36"/>
  <c r="AY96" i="36"/>
  <c r="AX96" i="36"/>
  <c r="AW96" i="36"/>
  <c r="AV96" i="36"/>
  <c r="AU96" i="36"/>
  <c r="AT96" i="36"/>
  <c r="AS96" i="36"/>
  <c r="AR96" i="36"/>
  <c r="AQ96" i="36"/>
  <c r="AP96" i="36"/>
  <c r="AO96" i="36"/>
  <c r="AN96" i="36"/>
  <c r="AM96" i="36"/>
  <c r="AL96" i="36"/>
  <c r="AK96" i="36"/>
  <c r="AJ96" i="36"/>
  <c r="AI96" i="36"/>
  <c r="AH96" i="36"/>
  <c r="AG96" i="36"/>
  <c r="AF96" i="36"/>
  <c r="AE96" i="36"/>
  <c r="AD96" i="36"/>
  <c r="AC96" i="36"/>
  <c r="AB96" i="36"/>
  <c r="AA96" i="36"/>
  <c r="Z96" i="36"/>
  <c r="Y96" i="36"/>
  <c r="X96" i="36"/>
  <c r="W96" i="36"/>
  <c r="V96" i="36"/>
  <c r="U96" i="36"/>
  <c r="T96" i="36"/>
  <c r="S96" i="36"/>
  <c r="R96" i="36"/>
  <c r="Q96" i="36"/>
  <c r="P96" i="36"/>
  <c r="O96" i="36"/>
  <c r="N96" i="36"/>
  <c r="M96" i="36"/>
  <c r="L96" i="36"/>
  <c r="K96" i="36"/>
  <c r="J96" i="36"/>
  <c r="BQ94" i="36"/>
  <c r="BP94" i="36"/>
  <c r="BO94" i="36"/>
  <c r="BN94" i="36"/>
  <c r="BM94" i="36"/>
  <c r="BL94" i="36"/>
  <c r="BK94" i="36"/>
  <c r="BJ94" i="36"/>
  <c r="BI94" i="36"/>
  <c r="BH94" i="36"/>
  <c r="BG94" i="36"/>
  <c r="BF94" i="36"/>
  <c r="BE94" i="36"/>
  <c r="BD94" i="36"/>
  <c r="BC94" i="36"/>
  <c r="BB94" i="36"/>
  <c r="BA94" i="36"/>
  <c r="AZ94" i="36"/>
  <c r="AY94" i="36"/>
  <c r="AX94" i="36"/>
  <c r="AW94" i="36"/>
  <c r="AV94" i="36"/>
  <c r="AU94" i="36"/>
  <c r="AT94" i="36"/>
  <c r="AS94" i="36"/>
  <c r="AR94" i="36"/>
  <c r="AQ94" i="36"/>
  <c r="AP94" i="36"/>
  <c r="AO94" i="36"/>
  <c r="AN94" i="36"/>
  <c r="AM94" i="36"/>
  <c r="AL94" i="36"/>
  <c r="AK94" i="36"/>
  <c r="AJ94" i="36"/>
  <c r="AI94" i="36"/>
  <c r="AH94" i="36"/>
  <c r="AG94" i="36"/>
  <c r="AF94" i="36"/>
  <c r="AE94" i="36"/>
  <c r="AD94" i="36"/>
  <c r="AC94" i="36"/>
  <c r="AB94" i="36"/>
  <c r="AA94" i="36"/>
  <c r="Z94" i="36"/>
  <c r="Y94" i="36"/>
  <c r="X94" i="36"/>
  <c r="W94" i="36"/>
  <c r="V94" i="36"/>
  <c r="U94" i="36"/>
  <c r="T94" i="36"/>
  <c r="S94" i="36"/>
  <c r="R94" i="36"/>
  <c r="Q94" i="36"/>
  <c r="P94" i="36"/>
  <c r="O94" i="36"/>
  <c r="N94" i="36"/>
  <c r="M94" i="36"/>
  <c r="L94" i="36"/>
  <c r="K94" i="36"/>
  <c r="J94" i="36"/>
  <c r="BQ85" i="36"/>
  <c r="BP85" i="36"/>
  <c r="BO85" i="36"/>
  <c r="BN85" i="36"/>
  <c r="BM85" i="36"/>
  <c r="BL85" i="36"/>
  <c r="BK85" i="36"/>
  <c r="BJ85" i="36"/>
  <c r="BI85" i="36"/>
  <c r="BH85" i="36"/>
  <c r="BG85" i="36"/>
  <c r="BF85" i="36"/>
  <c r="BE85" i="36"/>
  <c r="BD85" i="36"/>
  <c r="BC85" i="36"/>
  <c r="BB85" i="36"/>
  <c r="BA85" i="36"/>
  <c r="AZ85" i="36"/>
  <c r="AY85" i="36"/>
  <c r="AX85" i="36"/>
  <c r="AW85" i="36"/>
  <c r="AV85" i="36"/>
  <c r="AU85" i="36"/>
  <c r="AT85" i="36"/>
  <c r="AS85" i="36"/>
  <c r="AR85" i="36"/>
  <c r="AQ85" i="36"/>
  <c r="AP85" i="36"/>
  <c r="AO85" i="36"/>
  <c r="AN85" i="36"/>
  <c r="AM85" i="36"/>
  <c r="AL85" i="36"/>
  <c r="AK85" i="36"/>
  <c r="AJ85" i="36"/>
  <c r="AI85" i="36"/>
  <c r="AH85" i="36"/>
  <c r="AG85" i="36"/>
  <c r="AF85" i="36"/>
  <c r="AE85" i="36"/>
  <c r="AD85" i="36"/>
  <c r="AC85" i="36"/>
  <c r="AB85" i="36"/>
  <c r="AA85" i="36"/>
  <c r="Z85" i="36"/>
  <c r="Y85" i="36"/>
  <c r="X85" i="36"/>
  <c r="W85" i="36"/>
  <c r="V85" i="36"/>
  <c r="U85" i="36"/>
  <c r="T85" i="36"/>
  <c r="S85" i="36"/>
  <c r="R85" i="36"/>
  <c r="Q85" i="36"/>
  <c r="P85" i="36"/>
  <c r="O85" i="36"/>
  <c r="N85" i="36"/>
  <c r="M85" i="36"/>
  <c r="L85" i="36"/>
  <c r="K85" i="36"/>
  <c r="J85" i="36"/>
  <c r="BQ79" i="36"/>
  <c r="BP79" i="36"/>
  <c r="BO79" i="36"/>
  <c r="BN79" i="36"/>
  <c r="BM79" i="36"/>
  <c r="BL79" i="36"/>
  <c r="BK79" i="36"/>
  <c r="BJ79" i="36"/>
  <c r="BI79" i="36"/>
  <c r="BH79" i="36"/>
  <c r="BG79" i="36"/>
  <c r="BF79" i="36"/>
  <c r="BE79" i="36"/>
  <c r="BD79" i="36"/>
  <c r="BC79" i="36"/>
  <c r="BB79" i="36"/>
  <c r="BA79" i="36"/>
  <c r="AZ79" i="36"/>
  <c r="AY79" i="36"/>
  <c r="AX79" i="36"/>
  <c r="AW79" i="36"/>
  <c r="AV79" i="36"/>
  <c r="AU79" i="36"/>
  <c r="AT79" i="36"/>
  <c r="AS79" i="36"/>
  <c r="AR79" i="36"/>
  <c r="AQ79" i="36"/>
  <c r="AP79" i="36"/>
  <c r="AO79" i="36"/>
  <c r="AN79" i="36"/>
  <c r="AM79" i="36"/>
  <c r="AL79" i="36"/>
  <c r="AK79" i="36"/>
  <c r="AJ79" i="36"/>
  <c r="AI79" i="36"/>
  <c r="AH79" i="36"/>
  <c r="AG79" i="36"/>
  <c r="AF79" i="36"/>
  <c r="AE79" i="36"/>
  <c r="AD79" i="36"/>
  <c r="AC79" i="36"/>
  <c r="AB79" i="36"/>
  <c r="AA79" i="36"/>
  <c r="Z79" i="36"/>
  <c r="Y79" i="36"/>
  <c r="X79" i="36"/>
  <c r="W79" i="36"/>
  <c r="V79" i="36"/>
  <c r="U79" i="36"/>
  <c r="T79" i="36"/>
  <c r="S79" i="36"/>
  <c r="R79" i="36"/>
  <c r="Q79" i="36"/>
  <c r="P79" i="36"/>
  <c r="O79" i="36"/>
  <c r="N79" i="36"/>
  <c r="M79" i="36"/>
  <c r="L79" i="36"/>
  <c r="K79" i="36"/>
  <c r="J79" i="36"/>
  <c r="BQ78" i="36"/>
  <c r="BP78" i="36"/>
  <c r="BO78" i="36"/>
  <c r="BN78" i="36"/>
  <c r="BM78" i="36"/>
  <c r="BL78" i="36"/>
  <c r="BK78" i="36"/>
  <c r="BJ78" i="36"/>
  <c r="BI78" i="36"/>
  <c r="BH78" i="36"/>
  <c r="BG78" i="36"/>
  <c r="BF78" i="36"/>
  <c r="BE78" i="36"/>
  <c r="BD78" i="36"/>
  <c r="BC78" i="36"/>
  <c r="BB78" i="36"/>
  <c r="BA78" i="36"/>
  <c r="AZ78" i="36"/>
  <c r="AY78" i="36"/>
  <c r="AX78" i="36"/>
  <c r="AW78" i="36"/>
  <c r="AV78" i="36"/>
  <c r="AU78" i="36"/>
  <c r="AT78" i="36"/>
  <c r="AS78" i="36"/>
  <c r="AR78" i="36"/>
  <c r="AQ78" i="36"/>
  <c r="AP78" i="36"/>
  <c r="AO78" i="36"/>
  <c r="AN78" i="36"/>
  <c r="AM78" i="36"/>
  <c r="AL78" i="36"/>
  <c r="AK78" i="36"/>
  <c r="AJ78" i="36"/>
  <c r="AI78" i="36"/>
  <c r="AH78" i="36"/>
  <c r="AG78" i="36"/>
  <c r="AF78" i="36"/>
  <c r="AE78" i="36"/>
  <c r="AD78" i="36"/>
  <c r="AC78" i="36"/>
  <c r="AB78" i="36"/>
  <c r="AA78" i="36"/>
  <c r="Z78" i="36"/>
  <c r="Y78" i="36"/>
  <c r="X78" i="36"/>
  <c r="W78" i="36"/>
  <c r="V78" i="36"/>
  <c r="U78" i="36"/>
  <c r="T78" i="36"/>
  <c r="S78" i="36"/>
  <c r="R78" i="36"/>
  <c r="Q78" i="36"/>
  <c r="P78" i="36"/>
  <c r="O78" i="36"/>
  <c r="N78" i="36"/>
  <c r="M78" i="36"/>
  <c r="L78" i="36"/>
  <c r="K78" i="36"/>
  <c r="J78" i="36"/>
  <c r="BQ72" i="36"/>
  <c r="BP72" i="36"/>
  <c r="BO72" i="36"/>
  <c r="BN72" i="36"/>
  <c r="BM72" i="36"/>
  <c r="BL72" i="36"/>
  <c r="BK72" i="36"/>
  <c r="BJ72" i="36"/>
  <c r="BI72" i="36"/>
  <c r="BH72" i="36"/>
  <c r="BG72" i="36"/>
  <c r="BF72" i="36"/>
  <c r="BE72" i="36"/>
  <c r="BD72" i="36"/>
  <c r="BC72" i="36"/>
  <c r="BB72" i="36"/>
  <c r="BA72" i="36"/>
  <c r="AZ72" i="36"/>
  <c r="AY72" i="36"/>
  <c r="AX72" i="36"/>
  <c r="AW72" i="36"/>
  <c r="AV72" i="36"/>
  <c r="AU72" i="36"/>
  <c r="AT72" i="36"/>
  <c r="AS72" i="36"/>
  <c r="AR72" i="36"/>
  <c r="AQ72" i="36"/>
  <c r="AP72" i="36"/>
  <c r="AO72" i="36"/>
  <c r="AN72" i="36"/>
  <c r="AM72" i="36"/>
  <c r="AL72" i="36"/>
  <c r="AK72" i="36"/>
  <c r="AJ72" i="36"/>
  <c r="AI72" i="36"/>
  <c r="AH72" i="36"/>
  <c r="AG72" i="36"/>
  <c r="AF72" i="36"/>
  <c r="AE72" i="36"/>
  <c r="AD72" i="36"/>
  <c r="AC72" i="36"/>
  <c r="AB72" i="36"/>
  <c r="AA72" i="36"/>
  <c r="Z72" i="36"/>
  <c r="Y72" i="36"/>
  <c r="X72" i="36"/>
  <c r="W72" i="36"/>
  <c r="V72" i="36"/>
  <c r="U72" i="36"/>
  <c r="T72" i="36"/>
  <c r="S72" i="36"/>
  <c r="R72" i="36"/>
  <c r="Q72" i="36"/>
  <c r="P72" i="36"/>
  <c r="O72" i="36"/>
  <c r="N72" i="36"/>
  <c r="M72" i="36"/>
  <c r="L72" i="36"/>
  <c r="K72" i="36"/>
  <c r="J72" i="36"/>
  <c r="BQ66" i="36"/>
  <c r="BP66" i="36"/>
  <c r="BO66" i="36"/>
  <c r="BN66" i="36"/>
  <c r="BM66" i="36"/>
  <c r="BL66" i="36"/>
  <c r="BK66" i="36"/>
  <c r="BJ66" i="36"/>
  <c r="BI66" i="36"/>
  <c r="BH66" i="36"/>
  <c r="BG66" i="36"/>
  <c r="BF66" i="36"/>
  <c r="BE66" i="36"/>
  <c r="BD66" i="36"/>
  <c r="BC66" i="36"/>
  <c r="BB66" i="36"/>
  <c r="BA66" i="36"/>
  <c r="AZ66" i="36"/>
  <c r="AY66" i="36"/>
  <c r="AX66" i="36"/>
  <c r="AW66" i="36"/>
  <c r="AV66" i="36"/>
  <c r="AU66" i="36"/>
  <c r="AT66" i="36"/>
  <c r="AS66" i="36"/>
  <c r="AR66" i="36"/>
  <c r="AQ66" i="36"/>
  <c r="AP66" i="36"/>
  <c r="AO66" i="36"/>
  <c r="AN66" i="36"/>
  <c r="AM66" i="36"/>
  <c r="AL66" i="36"/>
  <c r="AK66" i="36"/>
  <c r="AJ66" i="36"/>
  <c r="AI66" i="36"/>
  <c r="AH66" i="36"/>
  <c r="AG66" i="36"/>
  <c r="AF66" i="36"/>
  <c r="AE66" i="36"/>
  <c r="AD66" i="36"/>
  <c r="AC66" i="36"/>
  <c r="AB66" i="36"/>
  <c r="AA66" i="36"/>
  <c r="Z66" i="36"/>
  <c r="Y66" i="36"/>
  <c r="X66" i="36"/>
  <c r="W66" i="36"/>
  <c r="V66" i="36"/>
  <c r="U66" i="36"/>
  <c r="T66" i="36"/>
  <c r="S66" i="36"/>
  <c r="R66" i="36"/>
  <c r="Q66" i="36"/>
  <c r="P66" i="36"/>
  <c r="O66" i="36"/>
  <c r="N66" i="36"/>
  <c r="M66" i="36"/>
  <c r="L66" i="36"/>
  <c r="K66" i="36"/>
  <c r="J66" i="36"/>
  <c r="BQ65" i="36"/>
  <c r="BP65" i="36"/>
  <c r="BO65" i="36"/>
  <c r="BN65" i="36"/>
  <c r="BM65" i="36"/>
  <c r="BL65" i="36"/>
  <c r="BK65" i="36"/>
  <c r="BJ65" i="36"/>
  <c r="BI65" i="36"/>
  <c r="BH65" i="36"/>
  <c r="BG65" i="36"/>
  <c r="BF65" i="36"/>
  <c r="BE65" i="36"/>
  <c r="BD65" i="36"/>
  <c r="BC65" i="36"/>
  <c r="BB65" i="36"/>
  <c r="BA65" i="36"/>
  <c r="AZ65" i="36"/>
  <c r="AY65" i="36"/>
  <c r="AX65" i="36"/>
  <c r="AW65" i="36"/>
  <c r="AV65" i="36"/>
  <c r="AU65" i="36"/>
  <c r="AT65" i="36"/>
  <c r="AS65" i="36"/>
  <c r="AR65" i="36"/>
  <c r="AQ65" i="36"/>
  <c r="AP65" i="36"/>
  <c r="AO65" i="36"/>
  <c r="AN65" i="36"/>
  <c r="AM65" i="36"/>
  <c r="AL65" i="36"/>
  <c r="AK65" i="36"/>
  <c r="AJ65" i="36"/>
  <c r="AI65" i="36"/>
  <c r="AH65" i="36"/>
  <c r="AG65" i="36"/>
  <c r="AF65" i="36"/>
  <c r="AE65" i="36"/>
  <c r="AD65" i="36"/>
  <c r="AC65" i="36"/>
  <c r="AB65" i="36"/>
  <c r="AA65" i="36"/>
  <c r="Z65" i="36"/>
  <c r="Y65" i="36"/>
  <c r="X65" i="36"/>
  <c r="W65" i="36"/>
  <c r="V65" i="36"/>
  <c r="U65" i="36"/>
  <c r="T65" i="36"/>
  <c r="S65" i="36"/>
  <c r="R65" i="36"/>
  <c r="Q65" i="36"/>
  <c r="P65" i="36"/>
  <c r="O65" i="36"/>
  <c r="N65" i="36"/>
  <c r="M65" i="36"/>
  <c r="L65" i="36"/>
  <c r="K65" i="36"/>
  <c r="J65" i="36"/>
  <c r="BQ59" i="36"/>
  <c r="BP59" i="36"/>
  <c r="BO59" i="36"/>
  <c r="BN59" i="36"/>
  <c r="BM59" i="36"/>
  <c r="BL59" i="36"/>
  <c r="BK59" i="36"/>
  <c r="BJ59" i="36"/>
  <c r="BI59" i="36"/>
  <c r="BH59" i="36"/>
  <c r="BG59" i="36"/>
  <c r="BF59" i="36"/>
  <c r="BE59" i="36"/>
  <c r="BD59" i="36"/>
  <c r="BC59" i="36"/>
  <c r="BB59" i="36"/>
  <c r="BA59" i="36"/>
  <c r="AZ59" i="36"/>
  <c r="AY59" i="36"/>
  <c r="AX59" i="36"/>
  <c r="AW59" i="36"/>
  <c r="AV59" i="36"/>
  <c r="AU59" i="36"/>
  <c r="AT59" i="36"/>
  <c r="AS59" i="36"/>
  <c r="AR59" i="36"/>
  <c r="AQ59" i="36"/>
  <c r="AP59" i="36"/>
  <c r="AO59" i="36"/>
  <c r="AN59" i="36"/>
  <c r="AM59" i="36"/>
  <c r="AL59" i="36"/>
  <c r="AK59" i="36"/>
  <c r="AJ59" i="36"/>
  <c r="AI59" i="36"/>
  <c r="AH59" i="36"/>
  <c r="AG59" i="36"/>
  <c r="AF59" i="36"/>
  <c r="AE59" i="36"/>
  <c r="AD59" i="36"/>
  <c r="AC59" i="36"/>
  <c r="AB59" i="36"/>
  <c r="AA59" i="36"/>
  <c r="Z59" i="36"/>
  <c r="Y59" i="36"/>
  <c r="X59" i="36"/>
  <c r="W59" i="36"/>
  <c r="V59" i="36"/>
  <c r="U59" i="36"/>
  <c r="T59" i="36"/>
  <c r="S59" i="36"/>
  <c r="R59" i="36"/>
  <c r="Q59" i="36"/>
  <c r="P59" i="36"/>
  <c r="O59" i="36"/>
  <c r="N59" i="36"/>
  <c r="M59" i="36"/>
  <c r="L59" i="36"/>
  <c r="K59" i="36"/>
  <c r="J59" i="36"/>
  <c r="BQ53" i="36"/>
  <c r="BP53" i="36"/>
  <c r="BO53" i="36"/>
  <c r="BN53" i="36"/>
  <c r="BM53" i="36"/>
  <c r="BL53" i="36"/>
  <c r="BK53" i="36"/>
  <c r="BJ53" i="36"/>
  <c r="BI53" i="36"/>
  <c r="BH53" i="36"/>
  <c r="BG53" i="36"/>
  <c r="BF53" i="36"/>
  <c r="BE53" i="36"/>
  <c r="BD53" i="36"/>
  <c r="BC53" i="36"/>
  <c r="BB53" i="36"/>
  <c r="BA53" i="36"/>
  <c r="AZ53" i="36"/>
  <c r="AY53" i="36"/>
  <c r="AX53" i="36"/>
  <c r="AW53" i="36"/>
  <c r="AV53" i="36"/>
  <c r="AU53" i="36"/>
  <c r="AT53" i="36"/>
  <c r="AS53" i="36"/>
  <c r="AR53" i="36"/>
  <c r="AQ53" i="36"/>
  <c r="AP53" i="36"/>
  <c r="AO53" i="36"/>
  <c r="AN53" i="36"/>
  <c r="AM53" i="36"/>
  <c r="AL53" i="36"/>
  <c r="AK53" i="36"/>
  <c r="AJ53" i="36"/>
  <c r="AI53" i="36"/>
  <c r="AH53" i="36"/>
  <c r="AG53" i="36"/>
  <c r="AF53" i="36"/>
  <c r="AE53" i="36"/>
  <c r="AD53" i="36"/>
  <c r="AC53" i="36"/>
  <c r="AB53" i="36"/>
  <c r="AA53" i="36"/>
  <c r="Z53" i="36"/>
  <c r="Y53" i="36"/>
  <c r="X53" i="36"/>
  <c r="W53" i="36"/>
  <c r="V53" i="36"/>
  <c r="U53" i="36"/>
  <c r="T53" i="36"/>
  <c r="S53" i="36"/>
  <c r="R53" i="36"/>
  <c r="Q53" i="36"/>
  <c r="P53" i="36"/>
  <c r="O53" i="36"/>
  <c r="N53" i="36"/>
  <c r="M53" i="36"/>
  <c r="L53" i="36"/>
  <c r="K53" i="36"/>
  <c r="J53" i="36"/>
  <c r="BQ52" i="36"/>
  <c r="BP52" i="36"/>
  <c r="BO52" i="36"/>
  <c r="BN52" i="36"/>
  <c r="BM52" i="36"/>
  <c r="BL52" i="36"/>
  <c r="BK52" i="36"/>
  <c r="BJ52" i="36"/>
  <c r="BI52" i="36"/>
  <c r="BH52" i="36"/>
  <c r="BG52" i="36"/>
  <c r="BF52" i="36"/>
  <c r="BE52" i="36"/>
  <c r="BD52" i="36"/>
  <c r="BC52" i="36"/>
  <c r="BB52" i="36"/>
  <c r="BA52" i="36"/>
  <c r="AZ52" i="36"/>
  <c r="AY52" i="36"/>
  <c r="AX52" i="36"/>
  <c r="AW52" i="36"/>
  <c r="AV52" i="36"/>
  <c r="AU52" i="36"/>
  <c r="AT52" i="36"/>
  <c r="AS52" i="36"/>
  <c r="AR52" i="36"/>
  <c r="AQ52" i="36"/>
  <c r="AP52" i="36"/>
  <c r="AO52" i="36"/>
  <c r="AN52" i="36"/>
  <c r="AM52" i="36"/>
  <c r="AL52" i="36"/>
  <c r="AK52" i="36"/>
  <c r="AJ52" i="36"/>
  <c r="AI52" i="36"/>
  <c r="AH52" i="36"/>
  <c r="AG52" i="36"/>
  <c r="AF52" i="36"/>
  <c r="AE52" i="36"/>
  <c r="AD52" i="36"/>
  <c r="AC52" i="36"/>
  <c r="AB52" i="36"/>
  <c r="AA52" i="36"/>
  <c r="Z52" i="36"/>
  <c r="Y52" i="36"/>
  <c r="X52" i="36"/>
  <c r="W52" i="36"/>
  <c r="V52" i="36"/>
  <c r="U52" i="36"/>
  <c r="T52" i="36"/>
  <c r="S52" i="36"/>
  <c r="R52" i="36"/>
  <c r="Q52" i="36"/>
  <c r="P52" i="36"/>
  <c r="O52" i="36"/>
  <c r="N52" i="36"/>
  <c r="M52" i="36"/>
  <c r="L52" i="36"/>
  <c r="K52" i="36"/>
  <c r="J52" i="36"/>
  <c r="BQ46" i="36"/>
  <c r="BP46" i="36"/>
  <c r="BO46" i="36"/>
  <c r="BN46" i="36"/>
  <c r="BM46" i="36"/>
  <c r="BL46" i="36"/>
  <c r="BK46" i="36"/>
  <c r="BJ46" i="36"/>
  <c r="BI46" i="36"/>
  <c r="BH46" i="36"/>
  <c r="BG46" i="36"/>
  <c r="BF46" i="36"/>
  <c r="BE46" i="36"/>
  <c r="BD46" i="36"/>
  <c r="BC46" i="36"/>
  <c r="BB46" i="36"/>
  <c r="BA46" i="36"/>
  <c r="AZ46" i="36"/>
  <c r="AY46" i="36"/>
  <c r="AX46" i="36"/>
  <c r="AW46" i="36"/>
  <c r="AV46" i="36"/>
  <c r="AU46" i="36"/>
  <c r="AT46" i="36"/>
  <c r="AS46" i="36"/>
  <c r="AR46" i="36"/>
  <c r="AQ46" i="36"/>
  <c r="AP46" i="36"/>
  <c r="AO46" i="36"/>
  <c r="AN46" i="36"/>
  <c r="AM46" i="36"/>
  <c r="AL46" i="36"/>
  <c r="AK46" i="36"/>
  <c r="AJ46" i="36"/>
  <c r="AI46" i="36"/>
  <c r="AH46" i="36"/>
  <c r="AG46" i="36"/>
  <c r="AF46" i="36"/>
  <c r="AE46" i="36"/>
  <c r="AD46" i="36"/>
  <c r="AC46" i="36"/>
  <c r="AB46" i="36"/>
  <c r="AA46" i="36"/>
  <c r="Z46" i="36"/>
  <c r="Y46" i="36"/>
  <c r="X46" i="36"/>
  <c r="W46" i="36"/>
  <c r="V46" i="36"/>
  <c r="U46" i="36"/>
  <c r="T46" i="36"/>
  <c r="S46" i="36"/>
  <c r="R46" i="36"/>
  <c r="Q46" i="36"/>
  <c r="P46" i="36"/>
  <c r="O46" i="36"/>
  <c r="N46" i="36"/>
  <c r="M46" i="36"/>
  <c r="L46" i="36"/>
  <c r="K46" i="36"/>
  <c r="J46" i="36"/>
  <c r="BQ40" i="36"/>
  <c r="BP40" i="36"/>
  <c r="BO40" i="36"/>
  <c r="BN40" i="36"/>
  <c r="BM40" i="36"/>
  <c r="BL40" i="36"/>
  <c r="BK40" i="36"/>
  <c r="BJ40" i="36"/>
  <c r="BI40" i="36"/>
  <c r="BH40" i="36"/>
  <c r="BG40" i="36"/>
  <c r="BF40" i="36"/>
  <c r="BE40" i="36"/>
  <c r="BD40" i="36"/>
  <c r="BC40" i="36"/>
  <c r="BB40" i="36"/>
  <c r="BA40" i="36"/>
  <c r="AZ40" i="36"/>
  <c r="AY40" i="36"/>
  <c r="AX40" i="36"/>
  <c r="AW40" i="36"/>
  <c r="AV40" i="36"/>
  <c r="AU40" i="36"/>
  <c r="AT40" i="36"/>
  <c r="AS40" i="36"/>
  <c r="AR40" i="36"/>
  <c r="AQ40" i="36"/>
  <c r="AP40" i="36"/>
  <c r="AO40" i="36"/>
  <c r="AN40" i="36"/>
  <c r="AM40" i="36"/>
  <c r="AL40" i="36"/>
  <c r="AK40" i="36"/>
  <c r="AJ40" i="36"/>
  <c r="AI40" i="36"/>
  <c r="AH40" i="36"/>
  <c r="AG40" i="36"/>
  <c r="AF40" i="36"/>
  <c r="AE40" i="36"/>
  <c r="AD40" i="36"/>
  <c r="AC40" i="36"/>
  <c r="AB40" i="36"/>
  <c r="AA40" i="36"/>
  <c r="Z40" i="36"/>
  <c r="Y40" i="36"/>
  <c r="X40" i="36"/>
  <c r="W40" i="36"/>
  <c r="V40" i="36"/>
  <c r="U40" i="36"/>
  <c r="T40" i="36"/>
  <c r="S40" i="36"/>
  <c r="R40" i="36"/>
  <c r="Q40" i="36"/>
  <c r="P40" i="36"/>
  <c r="O40" i="36"/>
  <c r="N40" i="36"/>
  <c r="M40" i="36"/>
  <c r="L40" i="36"/>
  <c r="K40" i="36"/>
  <c r="J40" i="36"/>
  <c r="BQ34" i="36"/>
  <c r="BP34" i="36"/>
  <c r="BO34" i="36"/>
  <c r="BN34" i="36"/>
  <c r="BM34" i="36"/>
  <c r="BL34" i="36"/>
  <c r="BK34" i="36"/>
  <c r="BJ34" i="36"/>
  <c r="BI34" i="36"/>
  <c r="BH34" i="36"/>
  <c r="BG34" i="36"/>
  <c r="BF34" i="36"/>
  <c r="BF35" i="36" s="1"/>
  <c r="BE34" i="36"/>
  <c r="BD34" i="36"/>
  <c r="BC34" i="36"/>
  <c r="BB34" i="36"/>
  <c r="BA34" i="36"/>
  <c r="AZ34" i="36"/>
  <c r="AY34" i="36"/>
  <c r="AX34" i="36"/>
  <c r="AW34" i="36"/>
  <c r="AV34" i="36"/>
  <c r="AU34" i="36"/>
  <c r="AT34" i="36"/>
  <c r="AS34" i="36"/>
  <c r="AR34" i="36"/>
  <c r="AQ34" i="36"/>
  <c r="AP34" i="36"/>
  <c r="AO34" i="36"/>
  <c r="AN34" i="36"/>
  <c r="AM34" i="36"/>
  <c r="AL34" i="36"/>
  <c r="AK34" i="36"/>
  <c r="AJ34" i="36"/>
  <c r="AI34" i="36"/>
  <c r="AH34" i="36"/>
  <c r="AG34" i="36"/>
  <c r="AF34" i="36"/>
  <c r="AE34" i="36"/>
  <c r="AD34" i="36"/>
  <c r="AC34" i="36"/>
  <c r="AB34" i="36"/>
  <c r="AA34" i="36"/>
  <c r="Z34" i="36"/>
  <c r="Y34" i="36"/>
  <c r="X34" i="36"/>
  <c r="W34" i="36"/>
  <c r="V34" i="36"/>
  <c r="U34" i="36"/>
  <c r="T34" i="36"/>
  <c r="S34" i="36"/>
  <c r="R34" i="36"/>
  <c r="Q34" i="36"/>
  <c r="P34" i="36"/>
  <c r="O34" i="36"/>
  <c r="N34" i="36"/>
  <c r="M34" i="36"/>
  <c r="L34" i="36"/>
  <c r="K34" i="36"/>
  <c r="J34" i="36"/>
  <c r="BQ29" i="36"/>
  <c r="BP29" i="36"/>
  <c r="BO29" i="36"/>
  <c r="BN29" i="36"/>
  <c r="BM29" i="36"/>
  <c r="BL29" i="36"/>
  <c r="BK29" i="36"/>
  <c r="BJ29" i="36"/>
  <c r="BI29" i="36"/>
  <c r="BH29" i="36"/>
  <c r="BG29" i="36"/>
  <c r="BF29" i="36"/>
  <c r="BE29" i="36"/>
  <c r="BD29" i="36"/>
  <c r="BC29" i="36"/>
  <c r="BB29" i="36"/>
  <c r="BA29" i="36"/>
  <c r="AZ29" i="36"/>
  <c r="AY29" i="36"/>
  <c r="AX29" i="36"/>
  <c r="AW29" i="36"/>
  <c r="AV29" i="36"/>
  <c r="AU29" i="36"/>
  <c r="AT29" i="36"/>
  <c r="AS29" i="36"/>
  <c r="AR29" i="36"/>
  <c r="AQ29" i="36"/>
  <c r="AP29" i="36"/>
  <c r="AO29" i="36"/>
  <c r="AN29" i="36"/>
  <c r="AM29" i="36"/>
  <c r="AL29" i="36"/>
  <c r="AK29" i="36"/>
  <c r="AJ29" i="36"/>
  <c r="AI29" i="36"/>
  <c r="AH29" i="36"/>
  <c r="AG29" i="36"/>
  <c r="AF29" i="36"/>
  <c r="AE29" i="36"/>
  <c r="AD29" i="36"/>
  <c r="AC29" i="36"/>
  <c r="AB29" i="36"/>
  <c r="AA29" i="36"/>
  <c r="Z29" i="36"/>
  <c r="Y29" i="36"/>
  <c r="X29" i="36"/>
  <c r="W29" i="36"/>
  <c r="V29" i="36"/>
  <c r="U29" i="36"/>
  <c r="T29" i="36"/>
  <c r="S29" i="36"/>
  <c r="R29" i="36"/>
  <c r="Q29" i="36"/>
  <c r="P29" i="36"/>
  <c r="O29" i="36"/>
  <c r="N29" i="36"/>
  <c r="M29" i="36"/>
  <c r="L29" i="36"/>
  <c r="K29" i="36"/>
  <c r="J29" i="36"/>
  <c r="BQ26" i="36"/>
  <c r="BP26" i="36"/>
  <c r="BO26" i="36"/>
  <c r="BN26" i="36"/>
  <c r="BM26" i="36"/>
  <c r="BL26" i="36"/>
  <c r="BK26" i="36"/>
  <c r="BJ26" i="36"/>
  <c r="BI26" i="36"/>
  <c r="BH26" i="36"/>
  <c r="BG26" i="36"/>
  <c r="BF26" i="36"/>
  <c r="BE26" i="36"/>
  <c r="BD26" i="36"/>
  <c r="BC26" i="36"/>
  <c r="BB26" i="36"/>
  <c r="BA26" i="36"/>
  <c r="AZ26" i="36"/>
  <c r="AY26" i="36"/>
  <c r="AX26" i="36"/>
  <c r="AW26" i="36"/>
  <c r="AV26" i="36"/>
  <c r="AU26" i="36"/>
  <c r="AT26" i="36"/>
  <c r="AS26" i="36"/>
  <c r="AR26" i="36"/>
  <c r="AQ26" i="36"/>
  <c r="AP26" i="36"/>
  <c r="AO26" i="36"/>
  <c r="AN26" i="36"/>
  <c r="AM26" i="36"/>
  <c r="AL26" i="36"/>
  <c r="AK26" i="36"/>
  <c r="AJ26" i="36"/>
  <c r="AI26" i="36"/>
  <c r="AH26" i="36"/>
  <c r="AG26" i="36"/>
  <c r="AF26" i="36"/>
  <c r="AE26" i="36"/>
  <c r="AD26" i="36"/>
  <c r="AC26" i="36"/>
  <c r="AB26" i="36"/>
  <c r="AA26" i="36"/>
  <c r="Z26" i="36"/>
  <c r="Y26" i="36"/>
  <c r="X26" i="36"/>
  <c r="W26" i="36"/>
  <c r="V26" i="36"/>
  <c r="U26" i="36"/>
  <c r="T26" i="36"/>
  <c r="S26" i="36"/>
  <c r="R26" i="36"/>
  <c r="Q26" i="36"/>
  <c r="P26" i="36"/>
  <c r="O26" i="36"/>
  <c r="N26" i="36"/>
  <c r="M26" i="36"/>
  <c r="L26" i="36"/>
  <c r="K26" i="36"/>
  <c r="J26" i="36"/>
  <c r="BQ15" i="36"/>
  <c r="BP15" i="36"/>
  <c r="BO15" i="36"/>
  <c r="BN15" i="36"/>
  <c r="BM15" i="36"/>
  <c r="BL15" i="36"/>
  <c r="BK15" i="36"/>
  <c r="BJ15" i="36"/>
  <c r="BI15" i="36"/>
  <c r="BH15" i="36"/>
  <c r="BG15" i="36"/>
  <c r="BF15" i="36"/>
  <c r="BE15" i="36"/>
  <c r="BD15" i="36"/>
  <c r="BC15" i="36"/>
  <c r="BB15" i="36"/>
  <c r="BA15" i="36"/>
  <c r="AZ15" i="36"/>
  <c r="AY15" i="36"/>
  <c r="AX15" i="36"/>
  <c r="AW15" i="36"/>
  <c r="AV15" i="36"/>
  <c r="AU15" i="36"/>
  <c r="AT15" i="36"/>
  <c r="AS15" i="36"/>
  <c r="AR15" i="36"/>
  <c r="AQ15" i="36"/>
  <c r="AP15" i="36"/>
  <c r="AO15" i="36"/>
  <c r="AN15" i="36"/>
  <c r="AM15" i="36"/>
  <c r="AL15" i="36"/>
  <c r="AK15" i="36"/>
  <c r="AJ15" i="36"/>
  <c r="AI15" i="36"/>
  <c r="AH15" i="36"/>
  <c r="AG15" i="36"/>
  <c r="AF15" i="36"/>
  <c r="AE15" i="36"/>
  <c r="AD15" i="36"/>
  <c r="AC15" i="36"/>
  <c r="AB15" i="36"/>
  <c r="AA15" i="36"/>
  <c r="Z15" i="36"/>
  <c r="Y15" i="36"/>
  <c r="X15" i="36"/>
  <c r="W15" i="36"/>
  <c r="V15" i="36"/>
  <c r="U15" i="36"/>
  <c r="T15" i="36"/>
  <c r="S15" i="36"/>
  <c r="R15" i="36"/>
  <c r="Q15" i="36"/>
  <c r="P15" i="36"/>
  <c r="O15" i="36"/>
  <c r="N15" i="36"/>
  <c r="M15" i="36"/>
  <c r="L15" i="36"/>
  <c r="K15" i="36"/>
  <c r="J15" i="36"/>
  <c r="BQ12" i="36"/>
  <c r="BP12" i="36"/>
  <c r="BO12" i="36"/>
  <c r="BN12" i="36"/>
  <c r="BM12" i="36"/>
  <c r="BL12" i="36"/>
  <c r="BK12" i="36"/>
  <c r="BJ12" i="36"/>
  <c r="BI12" i="36"/>
  <c r="BH12" i="36"/>
  <c r="BG12" i="36"/>
  <c r="BF12" i="36"/>
  <c r="BE12" i="36"/>
  <c r="BD12" i="36"/>
  <c r="BC12" i="36"/>
  <c r="BB12" i="36"/>
  <c r="BA12" i="36"/>
  <c r="AZ12" i="36"/>
  <c r="AY12" i="36"/>
  <c r="AX12" i="36"/>
  <c r="AW12" i="36"/>
  <c r="AV12" i="36"/>
  <c r="AU12" i="36"/>
  <c r="AT12" i="36"/>
  <c r="AS12" i="36"/>
  <c r="AR12" i="36"/>
  <c r="AQ12" i="36"/>
  <c r="AP12" i="36"/>
  <c r="AO12" i="36"/>
  <c r="AN12" i="36"/>
  <c r="AM12" i="36"/>
  <c r="AL12" i="36"/>
  <c r="AK12" i="36"/>
  <c r="AJ12" i="36"/>
  <c r="AI12" i="36"/>
  <c r="AH12" i="36"/>
  <c r="AG12" i="36"/>
  <c r="AF12" i="36"/>
  <c r="AE12" i="36"/>
  <c r="AD12" i="36"/>
  <c r="AC12" i="36"/>
  <c r="AB12" i="36"/>
  <c r="AA12" i="36"/>
  <c r="Z12" i="36"/>
  <c r="Y12" i="36"/>
  <c r="X12" i="36"/>
  <c r="W12" i="36"/>
  <c r="V12" i="36"/>
  <c r="U12" i="36"/>
  <c r="T12" i="36"/>
  <c r="S12" i="36"/>
  <c r="R12" i="36"/>
  <c r="Q12" i="36"/>
  <c r="P12" i="36"/>
  <c r="O12" i="36"/>
  <c r="N12" i="36"/>
  <c r="M12" i="36"/>
  <c r="L12" i="36"/>
  <c r="K12" i="36"/>
  <c r="J12" i="36"/>
  <c r="B12" i="36"/>
  <c r="B11" i="36"/>
  <c r="BQ10" i="36"/>
  <c r="BP10" i="36"/>
  <c r="BO10" i="36"/>
  <c r="BN10" i="36"/>
  <c r="BM10" i="36"/>
  <c r="BL10" i="36"/>
  <c r="BK10" i="36"/>
  <c r="BJ10" i="36"/>
  <c r="BI10" i="36"/>
  <c r="BH10" i="36"/>
  <c r="BG10" i="36"/>
  <c r="BF10" i="36"/>
  <c r="BE10" i="36"/>
  <c r="BD10" i="36"/>
  <c r="BC10" i="36"/>
  <c r="BB10" i="36"/>
  <c r="BA10" i="36"/>
  <c r="AZ10" i="36"/>
  <c r="AY10" i="36"/>
  <c r="AX10" i="36"/>
  <c r="AW10" i="36"/>
  <c r="AV10" i="36"/>
  <c r="AU10" i="36"/>
  <c r="AT10" i="36"/>
  <c r="AS10" i="36"/>
  <c r="AR10" i="36"/>
  <c r="AQ10" i="36"/>
  <c r="AP10" i="36"/>
  <c r="AO10" i="36"/>
  <c r="AN10" i="36"/>
  <c r="AM10" i="36"/>
  <c r="AL10" i="36"/>
  <c r="AK10" i="36"/>
  <c r="AJ10" i="36"/>
  <c r="AI10"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B10" i="36"/>
  <c r="B9" i="36"/>
  <c r="J8" i="36"/>
  <c r="B8" i="36"/>
  <c r="B7" i="36"/>
  <c r="B6" i="36"/>
  <c r="BQ5" i="36"/>
  <c r="BP5" i="36"/>
  <c r="BO5" i="36"/>
  <c r="BN5" i="36"/>
  <c r="BM5" i="36"/>
  <c r="BL5" i="36"/>
  <c r="BK5" i="36"/>
  <c r="BJ5" i="36"/>
  <c r="BI5" i="36"/>
  <c r="BH5" i="36"/>
  <c r="BG5" i="36"/>
  <c r="BF5" i="36"/>
  <c r="BE5" i="36"/>
  <c r="BD5" i="36"/>
  <c r="BC5" i="36"/>
  <c r="BB5" i="36"/>
  <c r="BA5" i="36"/>
  <c r="AZ5" i="36"/>
  <c r="AY5" i="36"/>
  <c r="AX5" i="36"/>
  <c r="AW5" i="36"/>
  <c r="AV5" i="36"/>
  <c r="AU5" i="36"/>
  <c r="AT5" i="36"/>
  <c r="AS5" i="36"/>
  <c r="AR5" i="36"/>
  <c r="AQ5" i="36"/>
  <c r="AP5" i="36"/>
  <c r="AO5" i="36"/>
  <c r="AN5" i="36"/>
  <c r="AM5" i="36"/>
  <c r="AL5" i="36"/>
  <c r="AK5" i="36"/>
  <c r="AJ5" i="36"/>
  <c r="AI5" i="36"/>
  <c r="AH5" i="36"/>
  <c r="AG5" i="36"/>
  <c r="AF5" i="36"/>
  <c r="AE5" i="36"/>
  <c r="AD5" i="36"/>
  <c r="AC5" i="36"/>
  <c r="AB5" i="36"/>
  <c r="AA5" i="36"/>
  <c r="Z5" i="36"/>
  <c r="Y5" i="36"/>
  <c r="X5" i="36"/>
  <c r="W5" i="36"/>
  <c r="V5" i="36"/>
  <c r="U5" i="36"/>
  <c r="T5" i="36"/>
  <c r="S5" i="36"/>
  <c r="R5" i="36"/>
  <c r="Q5" i="36"/>
  <c r="P5" i="36"/>
  <c r="O5" i="36"/>
  <c r="N5" i="36"/>
  <c r="M5" i="36"/>
  <c r="L5" i="36"/>
  <c r="K5" i="36"/>
  <c r="J5" i="36"/>
  <c r="BQ3" i="36"/>
  <c r="BP3" i="36"/>
  <c r="BO3" i="36"/>
  <c r="BN3" i="36"/>
  <c r="BM3" i="36"/>
  <c r="BL3" i="36"/>
  <c r="BK3" i="36"/>
  <c r="BJ3" i="36"/>
  <c r="BI3" i="36"/>
  <c r="BH3" i="36"/>
  <c r="BG3" i="36"/>
  <c r="BF3" i="36"/>
  <c r="BE3" i="36"/>
  <c r="BD3" i="36"/>
  <c r="BC3" i="36"/>
  <c r="BB3" i="36"/>
  <c r="BA3" i="36"/>
  <c r="AZ3" i="36"/>
  <c r="AY3" i="36"/>
  <c r="AX3" i="36"/>
  <c r="AW3" i="36"/>
  <c r="AV3" i="36"/>
  <c r="AU3" i="36"/>
  <c r="AT3" i="36"/>
  <c r="AS3" i="36"/>
  <c r="AR3" i="36"/>
  <c r="AQ3" i="36"/>
  <c r="AP3" i="36"/>
  <c r="AO3" i="36"/>
  <c r="AN3" i="36"/>
  <c r="AM3" i="36"/>
  <c r="AL3" i="36"/>
  <c r="AK3" i="36"/>
  <c r="AJ3" i="36"/>
  <c r="AI3" i="36"/>
  <c r="AH3" i="36"/>
  <c r="AG3" i="36"/>
  <c r="AF3" i="36"/>
  <c r="AE3" i="36"/>
  <c r="AD3" i="36"/>
  <c r="AC3" i="36"/>
  <c r="AB3" i="36"/>
  <c r="AA3" i="36"/>
  <c r="Z3" i="36"/>
  <c r="Y3" i="36"/>
  <c r="X3" i="36"/>
  <c r="W3" i="36"/>
  <c r="V3" i="36"/>
  <c r="U3" i="36"/>
  <c r="T3" i="36"/>
  <c r="S3" i="36"/>
  <c r="R3" i="36"/>
  <c r="Q3" i="36"/>
  <c r="P3" i="36"/>
  <c r="O3" i="36"/>
  <c r="N3" i="36"/>
  <c r="M3" i="36"/>
  <c r="L3" i="36"/>
  <c r="K3" i="36"/>
  <c r="J3" i="36"/>
  <c r="BQ283" i="35"/>
  <c r="BP283" i="35"/>
  <c r="BO283" i="35"/>
  <c r="BN283" i="35"/>
  <c r="BM283" i="35"/>
  <c r="BL283" i="35"/>
  <c r="BK283" i="35"/>
  <c r="BJ283" i="35"/>
  <c r="BI283" i="35"/>
  <c r="BH283" i="35"/>
  <c r="BG283" i="35"/>
  <c r="BF283" i="35"/>
  <c r="BE283" i="35"/>
  <c r="BD283" i="35"/>
  <c r="BC283" i="35"/>
  <c r="BB283" i="35"/>
  <c r="BA283" i="35"/>
  <c r="AZ283" i="35"/>
  <c r="AY283" i="35"/>
  <c r="AX283" i="35"/>
  <c r="AW283" i="35"/>
  <c r="AV283" i="35"/>
  <c r="AU283" i="35"/>
  <c r="AT283" i="35"/>
  <c r="AS283" i="35"/>
  <c r="AR283" i="35"/>
  <c r="AQ283" i="35"/>
  <c r="AP283" i="35"/>
  <c r="AO283" i="35"/>
  <c r="AN283" i="35"/>
  <c r="AM283" i="35"/>
  <c r="AL283" i="35"/>
  <c r="AK283" i="35"/>
  <c r="AJ283" i="35"/>
  <c r="AI283" i="35"/>
  <c r="AH283" i="35"/>
  <c r="AG283" i="35"/>
  <c r="AF283" i="35"/>
  <c r="AE283" i="35"/>
  <c r="AD283" i="35"/>
  <c r="AC283" i="35"/>
  <c r="AB283" i="35"/>
  <c r="AA283" i="35"/>
  <c r="Z283" i="35"/>
  <c r="Y283" i="35"/>
  <c r="X283" i="35"/>
  <c r="W283" i="35"/>
  <c r="V283" i="35"/>
  <c r="U283" i="35"/>
  <c r="T283" i="35"/>
  <c r="S283" i="35"/>
  <c r="R283" i="35"/>
  <c r="Q283" i="35"/>
  <c r="P283" i="35"/>
  <c r="O283" i="35"/>
  <c r="N283" i="35"/>
  <c r="M283" i="35"/>
  <c r="L283" i="35"/>
  <c r="K283" i="35"/>
  <c r="J283" i="35"/>
  <c r="BQ273" i="35"/>
  <c r="BP273" i="35"/>
  <c r="BO273" i="35"/>
  <c r="BN273" i="35"/>
  <c r="BM273" i="35"/>
  <c r="BL273" i="35"/>
  <c r="BK273" i="35"/>
  <c r="BJ273" i="35"/>
  <c r="BI273" i="35"/>
  <c r="BH273" i="35"/>
  <c r="BG273" i="35"/>
  <c r="BF273" i="35"/>
  <c r="BE273" i="35"/>
  <c r="BD273" i="35"/>
  <c r="BC273" i="35"/>
  <c r="BB273" i="35"/>
  <c r="BA273" i="35"/>
  <c r="AZ273" i="35"/>
  <c r="AY273" i="35"/>
  <c r="AX273" i="35"/>
  <c r="AW273" i="35"/>
  <c r="AV273" i="35"/>
  <c r="AU273" i="35"/>
  <c r="AT273" i="35"/>
  <c r="AS273" i="35"/>
  <c r="AR273" i="35"/>
  <c r="AQ273" i="35"/>
  <c r="AP273" i="35"/>
  <c r="AO273" i="35"/>
  <c r="AN273" i="35"/>
  <c r="AM273" i="35"/>
  <c r="AL273" i="35"/>
  <c r="AK273" i="35"/>
  <c r="AJ273" i="35"/>
  <c r="AI273" i="35"/>
  <c r="AH273" i="35"/>
  <c r="AG273" i="35"/>
  <c r="AF273" i="35"/>
  <c r="AE273" i="35"/>
  <c r="AD273" i="35"/>
  <c r="AC273" i="35"/>
  <c r="AB273" i="35"/>
  <c r="AA273" i="35"/>
  <c r="Z273" i="35"/>
  <c r="Y273" i="35"/>
  <c r="X273" i="35"/>
  <c r="W273" i="35"/>
  <c r="V273" i="35"/>
  <c r="U273" i="35"/>
  <c r="T273" i="35"/>
  <c r="S273" i="35"/>
  <c r="R273" i="35"/>
  <c r="Q273" i="35"/>
  <c r="P273" i="35"/>
  <c r="O273" i="35"/>
  <c r="N273" i="35"/>
  <c r="M273" i="35"/>
  <c r="L273" i="35"/>
  <c r="K273" i="35"/>
  <c r="J273" i="35"/>
  <c r="BQ263" i="35"/>
  <c r="BP263" i="35"/>
  <c r="BO263" i="35"/>
  <c r="BN263" i="35"/>
  <c r="BM263" i="35"/>
  <c r="BL263" i="35"/>
  <c r="BK263" i="35"/>
  <c r="BJ263" i="35"/>
  <c r="BI263" i="35"/>
  <c r="BH263" i="35"/>
  <c r="BG263" i="35"/>
  <c r="BF263" i="35"/>
  <c r="BE263" i="35"/>
  <c r="BD263" i="35"/>
  <c r="BC263" i="35"/>
  <c r="BB263" i="35"/>
  <c r="BA263" i="35"/>
  <c r="AZ263" i="35"/>
  <c r="AY263" i="35"/>
  <c r="AX263" i="35"/>
  <c r="AW263" i="35"/>
  <c r="AV263" i="35"/>
  <c r="AU263" i="35"/>
  <c r="AT263" i="35"/>
  <c r="AS263" i="35"/>
  <c r="AR263" i="35"/>
  <c r="AQ263" i="35"/>
  <c r="AP263" i="35"/>
  <c r="AO263" i="35"/>
  <c r="AN263" i="35"/>
  <c r="AM263" i="35"/>
  <c r="AL263" i="35"/>
  <c r="AK263" i="35"/>
  <c r="AJ263" i="35"/>
  <c r="AI263" i="35"/>
  <c r="AH263" i="35"/>
  <c r="AG263" i="35"/>
  <c r="AF263" i="35"/>
  <c r="AE263" i="35"/>
  <c r="AD263" i="35"/>
  <c r="AC263" i="35"/>
  <c r="AB263" i="35"/>
  <c r="AA263" i="35"/>
  <c r="Z263" i="35"/>
  <c r="Y263" i="35"/>
  <c r="X263" i="35"/>
  <c r="W263" i="35"/>
  <c r="V263" i="35"/>
  <c r="U263" i="35"/>
  <c r="T263" i="35"/>
  <c r="S263" i="35"/>
  <c r="R263" i="35"/>
  <c r="Q263" i="35"/>
  <c r="P263" i="35"/>
  <c r="O263" i="35"/>
  <c r="N263" i="35"/>
  <c r="M263" i="35"/>
  <c r="L263" i="35"/>
  <c r="K263" i="35"/>
  <c r="J263" i="35"/>
  <c r="J262" i="35"/>
  <c r="BQ253" i="35"/>
  <c r="BP253" i="35"/>
  <c r="BO253" i="35"/>
  <c r="BN253" i="35"/>
  <c r="BM253" i="35"/>
  <c r="BL253" i="35"/>
  <c r="BK253" i="35"/>
  <c r="BJ253" i="35"/>
  <c r="BI253" i="35"/>
  <c r="BH253" i="35"/>
  <c r="BG253" i="35"/>
  <c r="BF253" i="35"/>
  <c r="BE253" i="35"/>
  <c r="BD253" i="35"/>
  <c r="BC253" i="35"/>
  <c r="BB253" i="35"/>
  <c r="BA253" i="35"/>
  <c r="AZ253" i="35"/>
  <c r="AY253" i="35"/>
  <c r="AX253" i="35"/>
  <c r="AW253" i="35"/>
  <c r="AV253" i="35"/>
  <c r="AU253" i="35"/>
  <c r="AT253" i="35"/>
  <c r="AS253" i="35"/>
  <c r="AR253" i="35"/>
  <c r="AQ253" i="35"/>
  <c r="AP253" i="35"/>
  <c r="AO253" i="35"/>
  <c r="AN253" i="35"/>
  <c r="AM253" i="35"/>
  <c r="AL253" i="35"/>
  <c r="AK253" i="35"/>
  <c r="AJ253" i="35"/>
  <c r="AI253" i="35"/>
  <c r="AH253" i="35"/>
  <c r="AG253" i="35"/>
  <c r="AF253" i="35"/>
  <c r="AE253" i="35"/>
  <c r="AD253" i="35"/>
  <c r="AC253" i="35"/>
  <c r="AB253" i="35"/>
  <c r="AA253" i="35"/>
  <c r="Z253" i="35"/>
  <c r="Y253" i="35"/>
  <c r="X253" i="35"/>
  <c r="W253" i="35"/>
  <c r="V253" i="35"/>
  <c r="U253" i="35"/>
  <c r="T253" i="35"/>
  <c r="S253" i="35"/>
  <c r="R253" i="35"/>
  <c r="Q253" i="35"/>
  <c r="P253" i="35"/>
  <c r="O253" i="35"/>
  <c r="N253" i="35"/>
  <c r="M253" i="35"/>
  <c r="L253" i="35"/>
  <c r="K253" i="35"/>
  <c r="J253" i="35"/>
  <c r="BQ247" i="35"/>
  <c r="BP247" i="35"/>
  <c r="BO247" i="35"/>
  <c r="BN247" i="35"/>
  <c r="BM247" i="35"/>
  <c r="BL247" i="35"/>
  <c r="BK247" i="35"/>
  <c r="BJ247" i="35"/>
  <c r="BI247" i="35"/>
  <c r="BH247" i="35"/>
  <c r="BG247" i="35"/>
  <c r="BF247" i="35"/>
  <c r="BE247" i="35"/>
  <c r="BD247" i="35"/>
  <c r="BC247" i="35"/>
  <c r="BB247" i="35"/>
  <c r="BA247" i="35"/>
  <c r="AZ247" i="35"/>
  <c r="AY247" i="35"/>
  <c r="AX247" i="35"/>
  <c r="AW247" i="35"/>
  <c r="AV247" i="35"/>
  <c r="AU247" i="35"/>
  <c r="AT247" i="35"/>
  <c r="AS247" i="35"/>
  <c r="AR247" i="35"/>
  <c r="AQ247" i="35"/>
  <c r="AP247" i="35"/>
  <c r="AO247" i="35"/>
  <c r="AN247" i="35"/>
  <c r="AM247" i="35"/>
  <c r="AL247" i="35"/>
  <c r="AK247" i="35"/>
  <c r="AJ247" i="35"/>
  <c r="AI247" i="35"/>
  <c r="AH247" i="35"/>
  <c r="AG247" i="35"/>
  <c r="AF247" i="35"/>
  <c r="AE247" i="35"/>
  <c r="AD247" i="35"/>
  <c r="AC247" i="35"/>
  <c r="AB247" i="35"/>
  <c r="AA247" i="35"/>
  <c r="Z247" i="35"/>
  <c r="Y247" i="35"/>
  <c r="X247" i="35"/>
  <c r="W247" i="35"/>
  <c r="V247" i="35"/>
  <c r="U247" i="35"/>
  <c r="T247" i="35"/>
  <c r="S247" i="35"/>
  <c r="R247" i="35"/>
  <c r="Q247" i="35"/>
  <c r="P247" i="35"/>
  <c r="O247" i="35"/>
  <c r="N247" i="35"/>
  <c r="M247" i="35"/>
  <c r="L247" i="35"/>
  <c r="K247" i="35"/>
  <c r="J247" i="35"/>
  <c r="BQ246" i="35"/>
  <c r="BP246" i="35"/>
  <c r="BO246" i="35"/>
  <c r="BN246" i="35"/>
  <c r="BM246" i="35"/>
  <c r="BL246" i="35"/>
  <c r="BK246" i="35"/>
  <c r="BJ246" i="35"/>
  <c r="BI246" i="35"/>
  <c r="BH246" i="35"/>
  <c r="BG246" i="35"/>
  <c r="BF246" i="35"/>
  <c r="BE246" i="35"/>
  <c r="BD246" i="35"/>
  <c r="BC246" i="35"/>
  <c r="BB246" i="35"/>
  <c r="BA246" i="35"/>
  <c r="AZ246" i="35"/>
  <c r="AY246" i="35"/>
  <c r="AX246" i="35"/>
  <c r="AW246" i="35"/>
  <c r="AV246" i="35"/>
  <c r="AU246" i="35"/>
  <c r="AT246" i="35"/>
  <c r="AS246" i="35"/>
  <c r="AR246" i="35"/>
  <c r="AQ246" i="35"/>
  <c r="AP246" i="35"/>
  <c r="AO246" i="35"/>
  <c r="AN246" i="35"/>
  <c r="AM246" i="35"/>
  <c r="AL246" i="35"/>
  <c r="AK246" i="35"/>
  <c r="AJ246" i="35"/>
  <c r="AI246" i="35"/>
  <c r="AH246" i="35"/>
  <c r="AG246" i="35"/>
  <c r="AF246" i="35"/>
  <c r="AE246" i="35"/>
  <c r="AD246" i="35"/>
  <c r="AC246" i="35"/>
  <c r="AB246" i="35"/>
  <c r="AA246" i="35"/>
  <c r="Z246" i="35"/>
  <c r="Y246" i="35"/>
  <c r="X246" i="35"/>
  <c r="W246" i="35"/>
  <c r="V246" i="35"/>
  <c r="U246" i="35"/>
  <c r="T246" i="35"/>
  <c r="S246" i="35"/>
  <c r="R246" i="35"/>
  <c r="Q246" i="35"/>
  <c r="P246" i="35"/>
  <c r="O246" i="35"/>
  <c r="N246" i="35"/>
  <c r="M246" i="35"/>
  <c r="L246" i="35"/>
  <c r="K246" i="35"/>
  <c r="J246" i="35"/>
  <c r="BQ240" i="35"/>
  <c r="BP240" i="35"/>
  <c r="BO240" i="35"/>
  <c r="BN240" i="35"/>
  <c r="BM240" i="35"/>
  <c r="BL240" i="35"/>
  <c r="BK240" i="35"/>
  <c r="BJ240" i="35"/>
  <c r="BI240" i="35"/>
  <c r="BH240" i="35"/>
  <c r="BG240" i="35"/>
  <c r="BF240" i="35"/>
  <c r="BE240" i="35"/>
  <c r="BD240" i="35"/>
  <c r="BC240" i="35"/>
  <c r="BB240" i="35"/>
  <c r="BA240" i="35"/>
  <c r="AZ240" i="35"/>
  <c r="AY240" i="35"/>
  <c r="AX240" i="35"/>
  <c r="AW240" i="35"/>
  <c r="AV240" i="35"/>
  <c r="AU240" i="35"/>
  <c r="AT240" i="35"/>
  <c r="AS240" i="35"/>
  <c r="AR240" i="35"/>
  <c r="AQ240" i="35"/>
  <c r="AP240" i="35"/>
  <c r="AO240" i="35"/>
  <c r="AN240" i="35"/>
  <c r="AM240" i="35"/>
  <c r="AL240" i="35"/>
  <c r="AK240" i="35"/>
  <c r="AJ240" i="35"/>
  <c r="AI240" i="35"/>
  <c r="AH240" i="35"/>
  <c r="AG240" i="35"/>
  <c r="AF240" i="35"/>
  <c r="AE240" i="35"/>
  <c r="AD240" i="35"/>
  <c r="AC240" i="35"/>
  <c r="AB240" i="35"/>
  <c r="AA240" i="35"/>
  <c r="Z240" i="35"/>
  <c r="Y240" i="35"/>
  <c r="X240" i="35"/>
  <c r="W240" i="35"/>
  <c r="V240" i="35"/>
  <c r="U240" i="35"/>
  <c r="T240" i="35"/>
  <c r="S240" i="35"/>
  <c r="R240" i="35"/>
  <c r="Q240" i="35"/>
  <c r="P240" i="35"/>
  <c r="O240" i="35"/>
  <c r="N240" i="35"/>
  <c r="M240" i="35"/>
  <c r="L240" i="35"/>
  <c r="K240" i="35"/>
  <c r="J240" i="35"/>
  <c r="BQ234" i="35"/>
  <c r="BP234" i="35"/>
  <c r="BO234" i="35"/>
  <c r="BN234" i="35"/>
  <c r="BM234" i="35"/>
  <c r="BL234" i="35"/>
  <c r="BK234" i="35"/>
  <c r="BJ234" i="35"/>
  <c r="BI234" i="35"/>
  <c r="BH234" i="35"/>
  <c r="BG234" i="35"/>
  <c r="BF234" i="35"/>
  <c r="BE234" i="35"/>
  <c r="BD234" i="35"/>
  <c r="BC234" i="35"/>
  <c r="BB234" i="35"/>
  <c r="BA234" i="35"/>
  <c r="AZ234" i="35"/>
  <c r="AY234" i="35"/>
  <c r="AX234" i="35"/>
  <c r="AW234" i="35"/>
  <c r="AV234" i="35"/>
  <c r="AU234" i="35"/>
  <c r="AT234" i="35"/>
  <c r="AS234" i="35"/>
  <c r="AR234" i="35"/>
  <c r="AQ234" i="35"/>
  <c r="AP234" i="35"/>
  <c r="AO234" i="35"/>
  <c r="AN234" i="35"/>
  <c r="AM234" i="35"/>
  <c r="AL234" i="35"/>
  <c r="AK234" i="35"/>
  <c r="AJ234" i="35"/>
  <c r="AI234" i="35"/>
  <c r="AH234" i="35"/>
  <c r="AG234" i="35"/>
  <c r="AF234" i="35"/>
  <c r="AE234" i="35"/>
  <c r="AD234" i="35"/>
  <c r="AC234" i="35"/>
  <c r="AB234" i="35"/>
  <c r="AA234" i="35"/>
  <c r="Z234" i="35"/>
  <c r="Y234" i="35"/>
  <c r="X234" i="35"/>
  <c r="W234" i="35"/>
  <c r="V234" i="35"/>
  <c r="U234" i="35"/>
  <c r="T234" i="35"/>
  <c r="S234" i="35"/>
  <c r="R234" i="35"/>
  <c r="Q234" i="35"/>
  <c r="P234" i="35"/>
  <c r="O234" i="35"/>
  <c r="N234" i="35"/>
  <c r="M234" i="35"/>
  <c r="L234" i="35"/>
  <c r="K234" i="35"/>
  <c r="J234" i="35"/>
  <c r="BQ233" i="35"/>
  <c r="BP233" i="35"/>
  <c r="BO233" i="35"/>
  <c r="BN233" i="35"/>
  <c r="BM233" i="35"/>
  <c r="BL233" i="35"/>
  <c r="BK233" i="35"/>
  <c r="BJ233" i="35"/>
  <c r="BI233" i="35"/>
  <c r="BH233" i="35"/>
  <c r="BG233" i="35"/>
  <c r="BF233" i="35"/>
  <c r="BE233" i="35"/>
  <c r="BD233" i="35"/>
  <c r="BC233" i="35"/>
  <c r="BB233" i="35"/>
  <c r="BA233" i="35"/>
  <c r="AZ233" i="35"/>
  <c r="AY233" i="35"/>
  <c r="AX233" i="35"/>
  <c r="AW233" i="35"/>
  <c r="AV233" i="35"/>
  <c r="AU233" i="35"/>
  <c r="AT233" i="35"/>
  <c r="AS233" i="35"/>
  <c r="AR233" i="35"/>
  <c r="AQ233" i="35"/>
  <c r="AP233" i="35"/>
  <c r="AO233" i="35"/>
  <c r="AN233" i="35"/>
  <c r="AM233" i="35"/>
  <c r="AL233" i="35"/>
  <c r="AK233" i="35"/>
  <c r="AJ233" i="35"/>
  <c r="AI233" i="35"/>
  <c r="AH233" i="35"/>
  <c r="AG233" i="35"/>
  <c r="AF233" i="35"/>
  <c r="AE233" i="35"/>
  <c r="AD233" i="35"/>
  <c r="AC233" i="35"/>
  <c r="AB233" i="35"/>
  <c r="AA233" i="35"/>
  <c r="Z233" i="35"/>
  <c r="Y233" i="35"/>
  <c r="X233" i="35"/>
  <c r="W233" i="35"/>
  <c r="V233" i="35"/>
  <c r="U233" i="35"/>
  <c r="T233" i="35"/>
  <c r="S233" i="35"/>
  <c r="R233" i="35"/>
  <c r="Q233" i="35"/>
  <c r="P233" i="35"/>
  <c r="O233" i="35"/>
  <c r="N233" i="35"/>
  <c r="M233" i="35"/>
  <c r="L233" i="35"/>
  <c r="K233" i="35"/>
  <c r="J233" i="35"/>
  <c r="BQ227" i="35"/>
  <c r="BP227" i="35"/>
  <c r="BO227" i="35"/>
  <c r="BN227" i="35"/>
  <c r="BM227" i="35"/>
  <c r="BL227" i="35"/>
  <c r="BK227" i="35"/>
  <c r="BJ227" i="35"/>
  <c r="BI227" i="35"/>
  <c r="BH227" i="35"/>
  <c r="BG227" i="35"/>
  <c r="BF227" i="35"/>
  <c r="BE227" i="35"/>
  <c r="BD227" i="35"/>
  <c r="BC227" i="35"/>
  <c r="BB227" i="35"/>
  <c r="BA227" i="35"/>
  <c r="AZ227" i="35"/>
  <c r="AY227" i="35"/>
  <c r="AX227" i="35"/>
  <c r="AW227" i="35"/>
  <c r="AV227" i="35"/>
  <c r="AU227" i="35"/>
  <c r="AT227" i="35"/>
  <c r="AS227" i="35"/>
  <c r="AR227" i="35"/>
  <c r="AQ227" i="35"/>
  <c r="AP227" i="35"/>
  <c r="AO227" i="35"/>
  <c r="AN227" i="35"/>
  <c r="AM227" i="35"/>
  <c r="AL227" i="35"/>
  <c r="AK227" i="35"/>
  <c r="AJ227" i="35"/>
  <c r="AI227" i="35"/>
  <c r="AH227" i="35"/>
  <c r="AG227" i="35"/>
  <c r="AF227" i="35"/>
  <c r="AE227" i="35"/>
  <c r="AD227" i="35"/>
  <c r="AC227" i="35"/>
  <c r="AB227" i="35"/>
  <c r="AA227" i="35"/>
  <c r="Z227" i="35"/>
  <c r="Y227" i="35"/>
  <c r="X227" i="35"/>
  <c r="W227" i="35"/>
  <c r="V227" i="35"/>
  <c r="U227" i="35"/>
  <c r="T227" i="35"/>
  <c r="S227" i="35"/>
  <c r="R227" i="35"/>
  <c r="Q227" i="35"/>
  <c r="P227" i="35"/>
  <c r="O227" i="35"/>
  <c r="N227" i="35"/>
  <c r="M227" i="35"/>
  <c r="L227" i="35"/>
  <c r="K227" i="35"/>
  <c r="J227" i="35"/>
  <c r="BQ221" i="35"/>
  <c r="BP221" i="35"/>
  <c r="BO221" i="35"/>
  <c r="BN221" i="35"/>
  <c r="BM221" i="35"/>
  <c r="BL221" i="35"/>
  <c r="BK221" i="35"/>
  <c r="BJ221" i="35"/>
  <c r="BI221" i="35"/>
  <c r="BH221" i="35"/>
  <c r="BG221" i="35"/>
  <c r="BF221" i="35"/>
  <c r="BE221" i="35"/>
  <c r="BD221" i="35"/>
  <c r="BC221" i="35"/>
  <c r="BB221" i="35"/>
  <c r="BA221" i="35"/>
  <c r="AZ221" i="35"/>
  <c r="AY221" i="35"/>
  <c r="AX221" i="35"/>
  <c r="AW221" i="35"/>
  <c r="AV221" i="35"/>
  <c r="AU221" i="35"/>
  <c r="AT221" i="35"/>
  <c r="AS221" i="35"/>
  <c r="AR221" i="35"/>
  <c r="AQ221" i="35"/>
  <c r="AP221" i="35"/>
  <c r="AO221" i="35"/>
  <c r="AN221" i="35"/>
  <c r="AM221" i="35"/>
  <c r="AL221" i="35"/>
  <c r="AK221" i="35"/>
  <c r="AJ221" i="35"/>
  <c r="AI221" i="35"/>
  <c r="AH221" i="35"/>
  <c r="AG221" i="35"/>
  <c r="AF221" i="35"/>
  <c r="AE221" i="35"/>
  <c r="AD221" i="35"/>
  <c r="AC221" i="35"/>
  <c r="AB221" i="35"/>
  <c r="AA221" i="35"/>
  <c r="Z221" i="35"/>
  <c r="Y221" i="35"/>
  <c r="X221" i="35"/>
  <c r="W221" i="35"/>
  <c r="V221" i="35"/>
  <c r="U221" i="35"/>
  <c r="T221" i="35"/>
  <c r="S221" i="35"/>
  <c r="R221" i="35"/>
  <c r="Q221" i="35"/>
  <c r="P221" i="35"/>
  <c r="O221" i="35"/>
  <c r="N221" i="35"/>
  <c r="M221" i="35"/>
  <c r="L221" i="35"/>
  <c r="K221" i="35"/>
  <c r="J221" i="35"/>
  <c r="BQ220" i="35"/>
  <c r="BP220" i="35"/>
  <c r="BO220" i="35"/>
  <c r="BN220" i="35"/>
  <c r="BM220" i="35"/>
  <c r="BL220" i="35"/>
  <c r="BK220" i="35"/>
  <c r="BJ220" i="35"/>
  <c r="BI220" i="35"/>
  <c r="BH220" i="35"/>
  <c r="BG220" i="35"/>
  <c r="BF220" i="35"/>
  <c r="BE220" i="35"/>
  <c r="BD220" i="35"/>
  <c r="BC220" i="35"/>
  <c r="BB220" i="35"/>
  <c r="BA220" i="35"/>
  <c r="AZ220" i="35"/>
  <c r="AY220" i="35"/>
  <c r="AX220" i="35"/>
  <c r="AW220" i="35"/>
  <c r="AV220" i="35"/>
  <c r="AU220" i="35"/>
  <c r="AT220" i="35"/>
  <c r="AS220" i="35"/>
  <c r="AR220" i="35"/>
  <c r="AQ220" i="35"/>
  <c r="AP220" i="35"/>
  <c r="AO220" i="35"/>
  <c r="AN220" i="35"/>
  <c r="AM220" i="35"/>
  <c r="AL220" i="35"/>
  <c r="AK220" i="35"/>
  <c r="AJ220" i="35"/>
  <c r="AI220" i="35"/>
  <c r="AH220" i="35"/>
  <c r="AG220" i="35"/>
  <c r="AF220" i="35"/>
  <c r="AE220" i="35"/>
  <c r="AD220" i="35"/>
  <c r="AC220" i="35"/>
  <c r="AB220" i="35"/>
  <c r="AA220" i="35"/>
  <c r="Z220" i="35"/>
  <c r="Y220" i="35"/>
  <c r="X220" i="35"/>
  <c r="W220" i="35"/>
  <c r="V220" i="35"/>
  <c r="U220" i="35"/>
  <c r="T220" i="35"/>
  <c r="S220" i="35"/>
  <c r="R220" i="35"/>
  <c r="Q220" i="35"/>
  <c r="P220" i="35"/>
  <c r="O220" i="35"/>
  <c r="N220" i="35"/>
  <c r="M220" i="35"/>
  <c r="L220" i="35"/>
  <c r="K220" i="35"/>
  <c r="J220" i="35"/>
  <c r="BQ214" i="35"/>
  <c r="BP214" i="35"/>
  <c r="BO214" i="35"/>
  <c r="BN214" i="35"/>
  <c r="BM214" i="35"/>
  <c r="BL214" i="35"/>
  <c r="BK214" i="35"/>
  <c r="BJ214" i="35"/>
  <c r="BI214" i="35"/>
  <c r="BH214" i="35"/>
  <c r="BG214" i="35"/>
  <c r="BF214" i="35"/>
  <c r="BE214" i="35"/>
  <c r="BD214" i="35"/>
  <c r="BC214" i="35"/>
  <c r="BB214" i="35"/>
  <c r="BA214" i="35"/>
  <c r="AZ214" i="35"/>
  <c r="AY214" i="35"/>
  <c r="AX214" i="35"/>
  <c r="AW214" i="35"/>
  <c r="AV214" i="35"/>
  <c r="AU214" i="35"/>
  <c r="AT214" i="35"/>
  <c r="AS214" i="35"/>
  <c r="AR214" i="35"/>
  <c r="AQ214" i="35"/>
  <c r="AP214" i="35"/>
  <c r="AO214" i="35"/>
  <c r="AN214" i="35"/>
  <c r="AM214" i="35"/>
  <c r="AL214" i="35"/>
  <c r="AK214" i="35"/>
  <c r="AJ214" i="35"/>
  <c r="AI214" i="35"/>
  <c r="AH214" i="35"/>
  <c r="AG214" i="35"/>
  <c r="AF214" i="35"/>
  <c r="AE214" i="35"/>
  <c r="AD214" i="35"/>
  <c r="AC214" i="35"/>
  <c r="AB214" i="35"/>
  <c r="AA214" i="35"/>
  <c r="Z214" i="35"/>
  <c r="Y214" i="35"/>
  <c r="X214" i="35"/>
  <c r="W214" i="35"/>
  <c r="V214" i="35"/>
  <c r="U214" i="35"/>
  <c r="T214" i="35"/>
  <c r="S214" i="35"/>
  <c r="R214" i="35"/>
  <c r="Q214" i="35"/>
  <c r="P214" i="35"/>
  <c r="O214" i="35"/>
  <c r="N214" i="35"/>
  <c r="M214" i="35"/>
  <c r="L214" i="35"/>
  <c r="K214" i="35"/>
  <c r="J214" i="35"/>
  <c r="BQ208" i="35"/>
  <c r="BP208" i="35"/>
  <c r="BO208" i="35"/>
  <c r="BN208" i="35"/>
  <c r="BM208" i="35"/>
  <c r="BL208" i="35"/>
  <c r="BK208" i="35"/>
  <c r="BJ208" i="35"/>
  <c r="BI208" i="35"/>
  <c r="BH208" i="35"/>
  <c r="BG208" i="35"/>
  <c r="BF208" i="35"/>
  <c r="BE208" i="35"/>
  <c r="BD208" i="35"/>
  <c r="BC208" i="35"/>
  <c r="BB208" i="35"/>
  <c r="BA208" i="35"/>
  <c r="AZ208" i="35"/>
  <c r="AY208" i="35"/>
  <c r="AX208" i="35"/>
  <c r="AW208" i="35"/>
  <c r="AV208" i="35"/>
  <c r="AU208" i="35"/>
  <c r="AT208" i="35"/>
  <c r="AS208" i="35"/>
  <c r="AR208" i="35"/>
  <c r="AQ208" i="35"/>
  <c r="AP208" i="35"/>
  <c r="AO208" i="35"/>
  <c r="AN208" i="35"/>
  <c r="AM208" i="35"/>
  <c r="AL208" i="35"/>
  <c r="AK208" i="35"/>
  <c r="AJ208" i="35"/>
  <c r="AI208" i="35"/>
  <c r="AH208" i="35"/>
  <c r="AG208" i="35"/>
  <c r="AF208" i="35"/>
  <c r="AE208" i="35"/>
  <c r="AD208" i="35"/>
  <c r="AC208" i="35"/>
  <c r="AB208" i="35"/>
  <c r="AA208" i="35"/>
  <c r="Z208" i="35"/>
  <c r="Y208" i="35"/>
  <c r="X208" i="35"/>
  <c r="W208" i="35"/>
  <c r="V208" i="35"/>
  <c r="U208" i="35"/>
  <c r="T208" i="35"/>
  <c r="S208" i="35"/>
  <c r="R208" i="35"/>
  <c r="Q208" i="35"/>
  <c r="P208" i="35"/>
  <c r="O208" i="35"/>
  <c r="N208" i="35"/>
  <c r="M208" i="35"/>
  <c r="L208" i="35"/>
  <c r="K208" i="35"/>
  <c r="J208" i="35"/>
  <c r="BQ202" i="35"/>
  <c r="BP202" i="35"/>
  <c r="BO202" i="35"/>
  <c r="BN202" i="35"/>
  <c r="BM202" i="35"/>
  <c r="BL202" i="35"/>
  <c r="BK202" i="35"/>
  <c r="BJ202" i="35"/>
  <c r="BI202" i="35"/>
  <c r="BH202" i="35"/>
  <c r="BG202" i="35"/>
  <c r="BF202" i="35"/>
  <c r="BE202" i="35"/>
  <c r="BD202" i="35"/>
  <c r="BC202" i="35"/>
  <c r="BB202" i="35"/>
  <c r="BA202" i="35"/>
  <c r="AZ202" i="35"/>
  <c r="AY202" i="35"/>
  <c r="AX202" i="35"/>
  <c r="AW202" i="35"/>
  <c r="AV202" i="35"/>
  <c r="AU202" i="35"/>
  <c r="AT202" i="35"/>
  <c r="AS202" i="35"/>
  <c r="AR202" i="35"/>
  <c r="AQ202" i="35"/>
  <c r="AP202" i="35"/>
  <c r="AO202" i="35"/>
  <c r="AN202" i="35"/>
  <c r="AM202" i="35"/>
  <c r="AL202" i="35"/>
  <c r="AK202" i="35"/>
  <c r="AJ202" i="35"/>
  <c r="AI202" i="35"/>
  <c r="AH202" i="35"/>
  <c r="AG202" i="35"/>
  <c r="AF202" i="35"/>
  <c r="AE202" i="35"/>
  <c r="AD202" i="35"/>
  <c r="AC202" i="35"/>
  <c r="AB202" i="35"/>
  <c r="AA202" i="35"/>
  <c r="Z202" i="35"/>
  <c r="Y202" i="35"/>
  <c r="X202" i="35"/>
  <c r="W202" i="35"/>
  <c r="V202" i="35"/>
  <c r="U202" i="35"/>
  <c r="T202" i="35"/>
  <c r="S202" i="35"/>
  <c r="R202" i="35"/>
  <c r="Q202" i="35"/>
  <c r="P202" i="35"/>
  <c r="O202" i="35"/>
  <c r="N202" i="35"/>
  <c r="M202" i="35"/>
  <c r="L202" i="35"/>
  <c r="K202" i="35"/>
  <c r="J202" i="35"/>
  <c r="BQ197" i="35"/>
  <c r="BP197" i="35"/>
  <c r="BO197" i="35"/>
  <c r="BN197" i="35"/>
  <c r="BM197" i="35"/>
  <c r="BL197" i="35"/>
  <c r="BK197" i="35"/>
  <c r="BJ197" i="35"/>
  <c r="BI197" i="35"/>
  <c r="BH197" i="35"/>
  <c r="BG197" i="35"/>
  <c r="BF197" i="35"/>
  <c r="BE197" i="35"/>
  <c r="BD197" i="35"/>
  <c r="BC197" i="35"/>
  <c r="BB197" i="35"/>
  <c r="BA197" i="35"/>
  <c r="AZ197" i="35"/>
  <c r="AY197" i="35"/>
  <c r="AX197" i="35"/>
  <c r="AW197" i="35"/>
  <c r="AV197" i="35"/>
  <c r="AU197" i="35"/>
  <c r="AT197" i="35"/>
  <c r="AS197" i="35"/>
  <c r="AR197" i="35"/>
  <c r="AQ197" i="35"/>
  <c r="AP197" i="35"/>
  <c r="AO197" i="35"/>
  <c r="AN197" i="35"/>
  <c r="AM197" i="35"/>
  <c r="AL197" i="35"/>
  <c r="AK197" i="35"/>
  <c r="AJ197" i="35"/>
  <c r="AI197" i="35"/>
  <c r="AH197" i="35"/>
  <c r="AG197" i="35"/>
  <c r="AF197" i="35"/>
  <c r="AE197" i="35"/>
  <c r="AD197" i="35"/>
  <c r="AC197" i="35"/>
  <c r="AB197" i="35"/>
  <c r="AA197" i="35"/>
  <c r="Z197" i="35"/>
  <c r="Y197" i="35"/>
  <c r="X197" i="35"/>
  <c r="W197" i="35"/>
  <c r="V197" i="35"/>
  <c r="U197" i="35"/>
  <c r="T197" i="35"/>
  <c r="S197" i="35"/>
  <c r="R197" i="35"/>
  <c r="Q197" i="35"/>
  <c r="P197" i="35"/>
  <c r="O197" i="35"/>
  <c r="N197" i="35"/>
  <c r="M197" i="35"/>
  <c r="L197" i="35"/>
  <c r="K197" i="35"/>
  <c r="J197" i="35"/>
  <c r="BQ194" i="35"/>
  <c r="BP194" i="35"/>
  <c r="BO194" i="35"/>
  <c r="BN194" i="35"/>
  <c r="BM194" i="35"/>
  <c r="BL194" i="35"/>
  <c r="BK194" i="35"/>
  <c r="BJ194" i="35"/>
  <c r="BI194" i="35"/>
  <c r="BH194" i="35"/>
  <c r="BG194" i="35"/>
  <c r="BF194" i="35"/>
  <c r="BE194" i="35"/>
  <c r="BD194" i="35"/>
  <c r="BC194" i="35"/>
  <c r="BB194" i="35"/>
  <c r="BA194" i="35"/>
  <c r="AZ194" i="35"/>
  <c r="AY194" i="35"/>
  <c r="AX194" i="35"/>
  <c r="AW194" i="35"/>
  <c r="AV194" i="35"/>
  <c r="AU194" i="35"/>
  <c r="AT194" i="35"/>
  <c r="AS194" i="35"/>
  <c r="AR194" i="35"/>
  <c r="AQ194" i="35"/>
  <c r="AP194" i="35"/>
  <c r="AO194" i="35"/>
  <c r="AN194" i="35"/>
  <c r="AM194" i="35"/>
  <c r="AL194" i="35"/>
  <c r="AK194" i="35"/>
  <c r="AJ194" i="35"/>
  <c r="AI194" i="35"/>
  <c r="AH194" i="35"/>
  <c r="AG194" i="35"/>
  <c r="AF194" i="35"/>
  <c r="AE194" i="35"/>
  <c r="AD194" i="35"/>
  <c r="AC194" i="35"/>
  <c r="AB194" i="35"/>
  <c r="AA194" i="35"/>
  <c r="Z194" i="35"/>
  <c r="Y194" i="35"/>
  <c r="X194" i="35"/>
  <c r="W194" i="35"/>
  <c r="V194" i="35"/>
  <c r="U194" i="35"/>
  <c r="T194" i="35"/>
  <c r="S194" i="35"/>
  <c r="R194" i="35"/>
  <c r="Q194" i="35"/>
  <c r="P194" i="35"/>
  <c r="O194" i="35"/>
  <c r="N194" i="35"/>
  <c r="M194" i="35"/>
  <c r="L194" i="35"/>
  <c r="K194" i="35"/>
  <c r="J194" i="35"/>
  <c r="BQ183" i="35"/>
  <c r="BP183" i="35"/>
  <c r="BO183" i="35"/>
  <c r="BN183" i="35"/>
  <c r="BM183" i="35"/>
  <c r="BL183" i="35"/>
  <c r="BK183" i="35"/>
  <c r="BJ183" i="35"/>
  <c r="BI183" i="35"/>
  <c r="BH183" i="35"/>
  <c r="BG183" i="35"/>
  <c r="BF183" i="35"/>
  <c r="BE183" i="35"/>
  <c r="BD183" i="35"/>
  <c r="BC183" i="35"/>
  <c r="BB183" i="35"/>
  <c r="BA183" i="35"/>
  <c r="AZ183" i="35"/>
  <c r="AY183" i="35"/>
  <c r="AX183" i="35"/>
  <c r="AW183" i="35"/>
  <c r="AV183" i="35"/>
  <c r="AU183" i="35"/>
  <c r="AT183" i="35"/>
  <c r="AS183" i="35"/>
  <c r="AR183" i="35"/>
  <c r="AQ183" i="35"/>
  <c r="AP183" i="35"/>
  <c r="AO183" i="35"/>
  <c r="AN183" i="35"/>
  <c r="AM183" i="35"/>
  <c r="AL183" i="35"/>
  <c r="AK183" i="35"/>
  <c r="AJ183" i="35"/>
  <c r="AI183" i="35"/>
  <c r="AH183" i="35"/>
  <c r="AG183" i="35"/>
  <c r="AF183" i="35"/>
  <c r="AE183" i="35"/>
  <c r="AD183" i="35"/>
  <c r="AC183" i="35"/>
  <c r="AB183" i="35"/>
  <c r="AA183" i="35"/>
  <c r="Z183" i="35"/>
  <c r="Y183" i="35"/>
  <c r="X183" i="35"/>
  <c r="W183" i="35"/>
  <c r="V183" i="35"/>
  <c r="U183" i="35"/>
  <c r="T183" i="35"/>
  <c r="S183" i="35"/>
  <c r="R183" i="35"/>
  <c r="Q183" i="35"/>
  <c r="P183" i="35"/>
  <c r="O183" i="35"/>
  <c r="N183" i="35"/>
  <c r="M183" i="35"/>
  <c r="L183" i="35"/>
  <c r="K183" i="35"/>
  <c r="J183" i="35"/>
  <c r="BQ180" i="35"/>
  <c r="BP180" i="35"/>
  <c r="BO180" i="35"/>
  <c r="BN180" i="35"/>
  <c r="BM180" i="35"/>
  <c r="BL180" i="35"/>
  <c r="BK180" i="35"/>
  <c r="BJ180" i="35"/>
  <c r="BI180" i="35"/>
  <c r="BH180" i="35"/>
  <c r="BG180" i="35"/>
  <c r="BF180" i="35"/>
  <c r="BE180" i="35"/>
  <c r="BD180" i="35"/>
  <c r="BC180" i="35"/>
  <c r="BB180" i="35"/>
  <c r="BA180" i="35"/>
  <c r="AZ180" i="35"/>
  <c r="AY180" i="35"/>
  <c r="AX180" i="35"/>
  <c r="AW180" i="35"/>
  <c r="AV180" i="35"/>
  <c r="AU180" i="35"/>
  <c r="AT180" i="35"/>
  <c r="AS180" i="35"/>
  <c r="AR180" i="35"/>
  <c r="AQ180" i="35"/>
  <c r="AP180" i="35"/>
  <c r="AO180" i="35"/>
  <c r="AN180" i="35"/>
  <c r="AM180" i="35"/>
  <c r="AL180" i="35"/>
  <c r="AK180" i="35"/>
  <c r="AJ180" i="35"/>
  <c r="AI180" i="35"/>
  <c r="AH180" i="35"/>
  <c r="AG180" i="35"/>
  <c r="AF180" i="35"/>
  <c r="AE180" i="35"/>
  <c r="AD180" i="35"/>
  <c r="AC180" i="35"/>
  <c r="AB180" i="35"/>
  <c r="AA180" i="35"/>
  <c r="Z180" i="35"/>
  <c r="Y180" i="35"/>
  <c r="X180" i="35"/>
  <c r="W180" i="35"/>
  <c r="V180" i="35"/>
  <c r="U180" i="35"/>
  <c r="T180" i="35"/>
  <c r="S180" i="35"/>
  <c r="R180" i="35"/>
  <c r="Q180" i="35"/>
  <c r="P180" i="35"/>
  <c r="O180" i="35"/>
  <c r="N180" i="35"/>
  <c r="M180" i="35"/>
  <c r="L180" i="35"/>
  <c r="K180" i="35"/>
  <c r="J180" i="35"/>
  <c r="BQ178" i="35"/>
  <c r="BP178" i="35"/>
  <c r="BO178" i="35"/>
  <c r="BN178" i="35"/>
  <c r="BM178" i="35"/>
  <c r="BL178" i="35"/>
  <c r="BK178" i="35"/>
  <c r="BJ178" i="35"/>
  <c r="BI178" i="35"/>
  <c r="BH178" i="35"/>
  <c r="BG178" i="35"/>
  <c r="BF178" i="35"/>
  <c r="BE178" i="35"/>
  <c r="BD178" i="35"/>
  <c r="BC178" i="35"/>
  <c r="BB178" i="35"/>
  <c r="BA178" i="35"/>
  <c r="AZ178" i="35"/>
  <c r="AY178" i="35"/>
  <c r="AX178" i="35"/>
  <c r="AW178" i="35"/>
  <c r="AV178" i="35"/>
  <c r="AU178" i="35"/>
  <c r="AT178" i="35"/>
  <c r="AS178" i="35"/>
  <c r="AR178" i="35"/>
  <c r="AQ178" i="35"/>
  <c r="AP178" i="35"/>
  <c r="AO178" i="35"/>
  <c r="AN178" i="35"/>
  <c r="AM178" i="35"/>
  <c r="AL178" i="35"/>
  <c r="AK178" i="35"/>
  <c r="AJ178" i="35"/>
  <c r="AI178" i="35"/>
  <c r="AH178" i="35"/>
  <c r="AG178" i="35"/>
  <c r="AF178" i="35"/>
  <c r="AE178" i="35"/>
  <c r="AD178" i="35"/>
  <c r="AC178" i="35"/>
  <c r="AB178" i="35"/>
  <c r="AA178" i="35"/>
  <c r="Z178" i="35"/>
  <c r="Y178" i="35"/>
  <c r="X178" i="35"/>
  <c r="W178" i="35"/>
  <c r="V178" i="35"/>
  <c r="U178" i="35"/>
  <c r="T178" i="35"/>
  <c r="S178" i="35"/>
  <c r="R178" i="35"/>
  <c r="Q178" i="35"/>
  <c r="P178" i="35"/>
  <c r="O178" i="35"/>
  <c r="N178" i="35"/>
  <c r="M178" i="35"/>
  <c r="L178" i="35"/>
  <c r="K178" i="35"/>
  <c r="J178" i="35"/>
  <c r="BQ169" i="35"/>
  <c r="BP169" i="35"/>
  <c r="BO169" i="35"/>
  <c r="BN169" i="35"/>
  <c r="BM169" i="35"/>
  <c r="BL169" i="35"/>
  <c r="BK169" i="35"/>
  <c r="BJ169" i="35"/>
  <c r="BI169" i="35"/>
  <c r="BH169" i="35"/>
  <c r="BG169" i="35"/>
  <c r="BF169" i="35"/>
  <c r="BE169" i="35"/>
  <c r="BD169" i="35"/>
  <c r="BC169" i="35"/>
  <c r="BB169" i="35"/>
  <c r="BA169" i="35"/>
  <c r="AZ169" i="35"/>
  <c r="AY169" i="35"/>
  <c r="AX169" i="35"/>
  <c r="AW169" i="35"/>
  <c r="AV169" i="35"/>
  <c r="AU169" i="35"/>
  <c r="AT169" i="35"/>
  <c r="AS169" i="35"/>
  <c r="AR169" i="35"/>
  <c r="AQ169" i="35"/>
  <c r="AP169" i="35"/>
  <c r="AO169" i="35"/>
  <c r="AN169" i="35"/>
  <c r="AM169" i="35"/>
  <c r="AL169" i="35"/>
  <c r="AK169" i="35"/>
  <c r="AJ169" i="35"/>
  <c r="AI169" i="35"/>
  <c r="AH169" i="35"/>
  <c r="AG169" i="35"/>
  <c r="AF169" i="35"/>
  <c r="AE169" i="35"/>
  <c r="AD169" i="35"/>
  <c r="AC169" i="35"/>
  <c r="AB169" i="35"/>
  <c r="AA169" i="35"/>
  <c r="Z169" i="35"/>
  <c r="Y169" i="35"/>
  <c r="X169" i="35"/>
  <c r="W169" i="35"/>
  <c r="V169" i="35"/>
  <c r="U169" i="35"/>
  <c r="T169" i="35"/>
  <c r="S169" i="35"/>
  <c r="R169" i="35"/>
  <c r="Q169" i="35"/>
  <c r="P169" i="35"/>
  <c r="O169" i="35"/>
  <c r="N169" i="35"/>
  <c r="M169" i="35"/>
  <c r="L169" i="35"/>
  <c r="K169" i="35"/>
  <c r="J169" i="35"/>
  <c r="BQ163" i="35"/>
  <c r="BP163" i="35"/>
  <c r="BO163" i="35"/>
  <c r="BN163" i="35"/>
  <c r="BM163" i="35"/>
  <c r="BL163" i="35"/>
  <c r="BK163" i="35"/>
  <c r="BJ163" i="35"/>
  <c r="BI163" i="35"/>
  <c r="BH163" i="35"/>
  <c r="BG163" i="35"/>
  <c r="BF163" i="35"/>
  <c r="BE163" i="35"/>
  <c r="BD163" i="35"/>
  <c r="BC163" i="35"/>
  <c r="BB163" i="35"/>
  <c r="BA163" i="35"/>
  <c r="AZ163" i="35"/>
  <c r="AY163" i="35"/>
  <c r="AX163" i="35"/>
  <c r="AW163" i="35"/>
  <c r="AV163" i="35"/>
  <c r="AU163" i="35"/>
  <c r="AT163" i="35"/>
  <c r="AS163" i="35"/>
  <c r="AR163" i="35"/>
  <c r="AQ163" i="35"/>
  <c r="AP163" i="35"/>
  <c r="AO163" i="35"/>
  <c r="AN163" i="35"/>
  <c r="AM163" i="35"/>
  <c r="AL163" i="35"/>
  <c r="AK163" i="35"/>
  <c r="AJ163" i="35"/>
  <c r="AI163" i="35"/>
  <c r="AH163" i="35"/>
  <c r="AG163" i="35"/>
  <c r="AF163" i="35"/>
  <c r="AE163" i="35"/>
  <c r="AD163" i="35"/>
  <c r="AC163" i="35"/>
  <c r="AB163" i="35"/>
  <c r="AA163" i="35"/>
  <c r="Z163" i="35"/>
  <c r="Y163" i="35"/>
  <c r="X163" i="35"/>
  <c r="W163" i="35"/>
  <c r="V163" i="35"/>
  <c r="U163" i="35"/>
  <c r="T163" i="35"/>
  <c r="S163" i="35"/>
  <c r="R163" i="35"/>
  <c r="Q163" i="35"/>
  <c r="P163" i="35"/>
  <c r="O163" i="35"/>
  <c r="N163" i="35"/>
  <c r="M163" i="35"/>
  <c r="L163" i="35"/>
  <c r="K163" i="35"/>
  <c r="J163" i="35"/>
  <c r="BQ162" i="35"/>
  <c r="BP162" i="35"/>
  <c r="BO162" i="35"/>
  <c r="BN162" i="35"/>
  <c r="BM162" i="35"/>
  <c r="BL162" i="35"/>
  <c r="BK162" i="35"/>
  <c r="BJ162" i="35"/>
  <c r="BI162" i="35"/>
  <c r="BH162" i="35"/>
  <c r="BG162" i="35"/>
  <c r="BF162" i="35"/>
  <c r="BE162" i="35"/>
  <c r="BD162" i="35"/>
  <c r="BC162" i="35"/>
  <c r="BB162" i="35"/>
  <c r="BA162" i="35"/>
  <c r="AZ162" i="35"/>
  <c r="AY162" i="35"/>
  <c r="AX162" i="35"/>
  <c r="AW162" i="35"/>
  <c r="AV162" i="35"/>
  <c r="AU162" i="35"/>
  <c r="AT162" i="35"/>
  <c r="AS162" i="35"/>
  <c r="AR162" i="35"/>
  <c r="AQ162" i="35"/>
  <c r="AP162" i="35"/>
  <c r="AO162" i="35"/>
  <c r="AN162" i="35"/>
  <c r="AM162" i="35"/>
  <c r="AL162" i="35"/>
  <c r="AK162" i="35"/>
  <c r="AJ162" i="35"/>
  <c r="AI162" i="35"/>
  <c r="AH162" i="35"/>
  <c r="AG162" i="35"/>
  <c r="AF162" i="35"/>
  <c r="AE162" i="35"/>
  <c r="AD162" i="35"/>
  <c r="AC162" i="35"/>
  <c r="AB162" i="35"/>
  <c r="AA162" i="35"/>
  <c r="Z162" i="35"/>
  <c r="Y162" i="35"/>
  <c r="X162" i="35"/>
  <c r="W162" i="35"/>
  <c r="V162" i="35"/>
  <c r="U162" i="35"/>
  <c r="T162" i="35"/>
  <c r="S162" i="35"/>
  <c r="R162" i="35"/>
  <c r="Q162" i="35"/>
  <c r="P162" i="35"/>
  <c r="O162" i="35"/>
  <c r="N162" i="35"/>
  <c r="M162" i="35"/>
  <c r="L162" i="35"/>
  <c r="K162" i="35"/>
  <c r="J162" i="35"/>
  <c r="BQ156" i="35"/>
  <c r="BP156" i="35"/>
  <c r="BO156" i="35"/>
  <c r="BN156" i="35"/>
  <c r="BM156" i="35"/>
  <c r="BL156" i="35"/>
  <c r="BK156" i="35"/>
  <c r="BJ156" i="35"/>
  <c r="BI156" i="35"/>
  <c r="BH156" i="35"/>
  <c r="BG156" i="35"/>
  <c r="BF156" i="35"/>
  <c r="BE156" i="35"/>
  <c r="BD156" i="35"/>
  <c r="BC156" i="35"/>
  <c r="BB156" i="35"/>
  <c r="BA156" i="35"/>
  <c r="AZ156" i="35"/>
  <c r="AY156" i="35"/>
  <c r="AX156" i="35"/>
  <c r="AW156" i="35"/>
  <c r="AV156" i="35"/>
  <c r="AU156" i="35"/>
  <c r="AT156" i="35"/>
  <c r="AS156" i="35"/>
  <c r="AR156" i="35"/>
  <c r="AQ156" i="35"/>
  <c r="AP156" i="35"/>
  <c r="AO156" i="35"/>
  <c r="AN156" i="35"/>
  <c r="AM156" i="35"/>
  <c r="AL156" i="35"/>
  <c r="AK156" i="35"/>
  <c r="AJ156" i="35"/>
  <c r="AI156" i="35"/>
  <c r="AH156" i="35"/>
  <c r="AG156" i="35"/>
  <c r="AF156" i="35"/>
  <c r="AE156" i="35"/>
  <c r="AD156" i="35"/>
  <c r="AC156" i="35"/>
  <c r="AB156" i="35"/>
  <c r="AA156" i="35"/>
  <c r="Z156" i="35"/>
  <c r="Y156" i="35"/>
  <c r="X156" i="35"/>
  <c r="W156" i="35"/>
  <c r="V156" i="35"/>
  <c r="U156" i="35"/>
  <c r="T156" i="35"/>
  <c r="S156" i="35"/>
  <c r="R156" i="35"/>
  <c r="Q156" i="35"/>
  <c r="P156" i="35"/>
  <c r="O156" i="35"/>
  <c r="N156" i="35"/>
  <c r="M156" i="35"/>
  <c r="L156" i="35"/>
  <c r="K156" i="35"/>
  <c r="J156" i="35"/>
  <c r="BQ150" i="35"/>
  <c r="BP150" i="35"/>
  <c r="BO150" i="35"/>
  <c r="BN150" i="35"/>
  <c r="BM150" i="35"/>
  <c r="BL150" i="35"/>
  <c r="BK150" i="35"/>
  <c r="BJ150" i="35"/>
  <c r="BI150" i="35"/>
  <c r="BH150" i="35"/>
  <c r="BG150" i="35"/>
  <c r="BF150" i="35"/>
  <c r="BE150" i="35"/>
  <c r="BD150" i="35"/>
  <c r="BC150" i="35"/>
  <c r="BB150" i="35"/>
  <c r="BA150" i="35"/>
  <c r="AZ150" i="35"/>
  <c r="AY150" i="35"/>
  <c r="AX150" i="35"/>
  <c r="AW150" i="35"/>
  <c r="AV150" i="35"/>
  <c r="AU150" i="35"/>
  <c r="AT150" i="35"/>
  <c r="AS150" i="35"/>
  <c r="AR150" i="35"/>
  <c r="AQ150" i="35"/>
  <c r="AP150" i="35"/>
  <c r="AO150" i="35"/>
  <c r="AN150" i="35"/>
  <c r="AM150" i="35"/>
  <c r="AL150" i="35"/>
  <c r="AK150" i="35"/>
  <c r="AJ150" i="35"/>
  <c r="AI150" i="35"/>
  <c r="AH150" i="35"/>
  <c r="AG150" i="35"/>
  <c r="AF150" i="35"/>
  <c r="AE150" i="35"/>
  <c r="AD150" i="35"/>
  <c r="AC150" i="35"/>
  <c r="AB150" i="35"/>
  <c r="AA150" i="35"/>
  <c r="Z150" i="35"/>
  <c r="Y150" i="35"/>
  <c r="X150" i="35"/>
  <c r="W150" i="35"/>
  <c r="V150" i="35"/>
  <c r="U150" i="35"/>
  <c r="T150" i="35"/>
  <c r="S150" i="35"/>
  <c r="R150" i="35"/>
  <c r="Q150" i="35"/>
  <c r="P150" i="35"/>
  <c r="O150" i="35"/>
  <c r="N150" i="35"/>
  <c r="M150" i="35"/>
  <c r="L150" i="35"/>
  <c r="K150" i="35"/>
  <c r="J150" i="35"/>
  <c r="BQ149" i="35"/>
  <c r="BP149" i="35"/>
  <c r="BO149" i="35"/>
  <c r="BN149" i="35"/>
  <c r="BM149" i="35"/>
  <c r="BL149" i="35"/>
  <c r="BK149" i="35"/>
  <c r="BJ149" i="35"/>
  <c r="BI149" i="35"/>
  <c r="BH149" i="35"/>
  <c r="BG149" i="35"/>
  <c r="BF149" i="35"/>
  <c r="BE149" i="35"/>
  <c r="BD149" i="35"/>
  <c r="BC149" i="35"/>
  <c r="BB149" i="35"/>
  <c r="BA149" i="35"/>
  <c r="AZ149" i="35"/>
  <c r="AY149" i="35"/>
  <c r="AX149" i="35"/>
  <c r="AW149" i="35"/>
  <c r="AV149" i="35"/>
  <c r="AU149" i="35"/>
  <c r="AT149" i="35"/>
  <c r="AS149" i="35"/>
  <c r="AR149" i="35"/>
  <c r="AQ149" i="35"/>
  <c r="AP149" i="35"/>
  <c r="AO149" i="35"/>
  <c r="AN149" i="35"/>
  <c r="AM149" i="35"/>
  <c r="AL149" i="35"/>
  <c r="AK149" i="35"/>
  <c r="AJ149" i="35"/>
  <c r="AI149" i="35"/>
  <c r="AH149" i="35"/>
  <c r="AG149" i="35"/>
  <c r="AF149" i="35"/>
  <c r="AE149" i="35"/>
  <c r="AD149" i="35"/>
  <c r="AC149" i="35"/>
  <c r="AB149" i="35"/>
  <c r="AA149" i="35"/>
  <c r="Z149" i="35"/>
  <c r="Y149" i="35"/>
  <c r="X149" i="35"/>
  <c r="W149" i="35"/>
  <c r="V149" i="35"/>
  <c r="U149" i="35"/>
  <c r="T149" i="35"/>
  <c r="S149" i="35"/>
  <c r="R149" i="35"/>
  <c r="Q149" i="35"/>
  <c r="P149" i="35"/>
  <c r="O149" i="35"/>
  <c r="N149" i="35"/>
  <c r="M149" i="35"/>
  <c r="L149" i="35"/>
  <c r="K149" i="35"/>
  <c r="J149" i="35"/>
  <c r="BQ143" i="35"/>
  <c r="BP143" i="35"/>
  <c r="BO143" i="35"/>
  <c r="BN143" i="35"/>
  <c r="BM143" i="35"/>
  <c r="BL143" i="35"/>
  <c r="BK143" i="35"/>
  <c r="BJ143" i="35"/>
  <c r="BI143" i="35"/>
  <c r="BH143" i="35"/>
  <c r="BG143" i="35"/>
  <c r="BF143" i="35"/>
  <c r="BE143" i="35"/>
  <c r="BD143" i="35"/>
  <c r="BC143" i="35"/>
  <c r="BB143" i="35"/>
  <c r="BA143" i="35"/>
  <c r="AZ143" i="35"/>
  <c r="AY143" i="35"/>
  <c r="AX143" i="35"/>
  <c r="AW143" i="35"/>
  <c r="AV143" i="35"/>
  <c r="AU143" i="35"/>
  <c r="AT143" i="35"/>
  <c r="AS143" i="35"/>
  <c r="AR143" i="35"/>
  <c r="AQ143" i="35"/>
  <c r="AP143" i="35"/>
  <c r="AO143" i="35"/>
  <c r="AN143" i="35"/>
  <c r="AM143" i="35"/>
  <c r="AL143" i="35"/>
  <c r="AK143" i="35"/>
  <c r="AJ143" i="35"/>
  <c r="AI143" i="35"/>
  <c r="AH143" i="35"/>
  <c r="AG143" i="35"/>
  <c r="AF143" i="35"/>
  <c r="AE143" i="35"/>
  <c r="AD143" i="35"/>
  <c r="AC143" i="35"/>
  <c r="AB143" i="35"/>
  <c r="AA143" i="35"/>
  <c r="Z143" i="35"/>
  <c r="Y143" i="35"/>
  <c r="X143" i="35"/>
  <c r="W143" i="35"/>
  <c r="V143" i="35"/>
  <c r="U143" i="35"/>
  <c r="T143" i="35"/>
  <c r="S143" i="35"/>
  <c r="R143" i="35"/>
  <c r="Q143" i="35"/>
  <c r="P143" i="35"/>
  <c r="O143" i="35"/>
  <c r="N143" i="35"/>
  <c r="M143" i="35"/>
  <c r="L143" i="35"/>
  <c r="K143" i="35"/>
  <c r="J143" i="35"/>
  <c r="BQ137" i="35"/>
  <c r="BP137" i="35"/>
  <c r="BO137" i="35"/>
  <c r="BN137" i="35"/>
  <c r="BM137" i="35"/>
  <c r="BL137" i="35"/>
  <c r="BK137" i="35"/>
  <c r="BJ137" i="35"/>
  <c r="BI137" i="35"/>
  <c r="BH137" i="35"/>
  <c r="BG137" i="35"/>
  <c r="BF137" i="35"/>
  <c r="BE137" i="35"/>
  <c r="BD137" i="35"/>
  <c r="BC137" i="35"/>
  <c r="BB137" i="35"/>
  <c r="BA137" i="35"/>
  <c r="AZ137" i="35"/>
  <c r="AY137" i="35"/>
  <c r="AX137" i="35"/>
  <c r="AW137" i="35"/>
  <c r="AV137" i="35"/>
  <c r="AU137" i="35"/>
  <c r="AT137" i="35"/>
  <c r="AS137" i="35"/>
  <c r="AR137" i="35"/>
  <c r="AQ137" i="35"/>
  <c r="AP137" i="35"/>
  <c r="AO137" i="35"/>
  <c r="AN137" i="35"/>
  <c r="AM137" i="35"/>
  <c r="AL137" i="35"/>
  <c r="AK137" i="35"/>
  <c r="AJ137" i="35"/>
  <c r="AI137" i="35"/>
  <c r="AH137" i="35"/>
  <c r="AG137" i="35"/>
  <c r="AF137" i="35"/>
  <c r="AE137" i="35"/>
  <c r="AD137" i="35"/>
  <c r="AC137" i="35"/>
  <c r="AB137" i="35"/>
  <c r="AA137" i="35"/>
  <c r="Z137" i="35"/>
  <c r="Y137" i="35"/>
  <c r="X137" i="35"/>
  <c r="W137" i="35"/>
  <c r="V137" i="35"/>
  <c r="U137" i="35"/>
  <c r="T137" i="35"/>
  <c r="S137" i="35"/>
  <c r="R137" i="35"/>
  <c r="Q137" i="35"/>
  <c r="P137" i="35"/>
  <c r="O137" i="35"/>
  <c r="N137" i="35"/>
  <c r="M137" i="35"/>
  <c r="L137" i="35"/>
  <c r="K137" i="35"/>
  <c r="J137" i="35"/>
  <c r="BQ136" i="35"/>
  <c r="BP136" i="35"/>
  <c r="BO136" i="35"/>
  <c r="BN136" i="35"/>
  <c r="BM136" i="35"/>
  <c r="BL136" i="35"/>
  <c r="BK136" i="35"/>
  <c r="BJ136" i="35"/>
  <c r="BI136" i="35"/>
  <c r="BH136" i="35"/>
  <c r="BG136" i="35"/>
  <c r="BF136" i="35"/>
  <c r="BE136" i="35"/>
  <c r="BD136" i="35"/>
  <c r="BC136" i="35"/>
  <c r="BB136" i="35"/>
  <c r="BA136" i="35"/>
  <c r="AZ136" i="35"/>
  <c r="AY136" i="35"/>
  <c r="AX136" i="35"/>
  <c r="AW136" i="35"/>
  <c r="AV136" i="35"/>
  <c r="AU136" i="35"/>
  <c r="AT136" i="35"/>
  <c r="AS136" i="35"/>
  <c r="AR136" i="35"/>
  <c r="AQ136" i="35"/>
  <c r="AP136" i="35"/>
  <c r="AO136" i="35"/>
  <c r="AN136" i="35"/>
  <c r="AM136" i="35"/>
  <c r="AL136" i="35"/>
  <c r="AK136" i="35"/>
  <c r="AJ136" i="35"/>
  <c r="AI136" i="35"/>
  <c r="AH136" i="35"/>
  <c r="AG136" i="35"/>
  <c r="AF136" i="35"/>
  <c r="AE136" i="35"/>
  <c r="AD136" i="35"/>
  <c r="AC136" i="35"/>
  <c r="AB136" i="35"/>
  <c r="AA136" i="35"/>
  <c r="Z136" i="35"/>
  <c r="Y136" i="35"/>
  <c r="X136" i="35"/>
  <c r="W136" i="35"/>
  <c r="V136" i="35"/>
  <c r="U136" i="35"/>
  <c r="T136" i="35"/>
  <c r="S136" i="35"/>
  <c r="R136" i="35"/>
  <c r="Q136" i="35"/>
  <c r="P136" i="35"/>
  <c r="O136" i="35"/>
  <c r="N136" i="35"/>
  <c r="M136" i="35"/>
  <c r="L136" i="35"/>
  <c r="K136" i="35"/>
  <c r="J136" i="35"/>
  <c r="BQ130" i="35"/>
  <c r="BP130" i="35"/>
  <c r="BO130" i="35"/>
  <c r="BN130" i="35"/>
  <c r="BM130" i="35"/>
  <c r="BL130" i="35"/>
  <c r="BK130" i="35"/>
  <c r="BJ130" i="35"/>
  <c r="BI130" i="35"/>
  <c r="BH130" i="35"/>
  <c r="BG130" i="35"/>
  <c r="BF130" i="35"/>
  <c r="BE130" i="35"/>
  <c r="BD130" i="35"/>
  <c r="BC130" i="35"/>
  <c r="BB130" i="35"/>
  <c r="BA130" i="35"/>
  <c r="AZ130" i="35"/>
  <c r="AY130" i="35"/>
  <c r="AX130" i="35"/>
  <c r="AW130" i="35"/>
  <c r="AV130" i="35"/>
  <c r="AU130" i="35"/>
  <c r="AT130" i="35"/>
  <c r="AS130" i="35"/>
  <c r="AR130" i="35"/>
  <c r="AQ130" i="35"/>
  <c r="AP130" i="35"/>
  <c r="AO130" i="35"/>
  <c r="AN130" i="35"/>
  <c r="AM130" i="35"/>
  <c r="AL130" i="35"/>
  <c r="AK130" i="35"/>
  <c r="AJ130" i="35"/>
  <c r="AI130" i="35"/>
  <c r="AH130" i="35"/>
  <c r="AG130" i="35"/>
  <c r="AF130" i="35"/>
  <c r="AE130" i="35"/>
  <c r="AD130" i="35"/>
  <c r="AC130" i="35"/>
  <c r="AB130" i="35"/>
  <c r="AA130" i="35"/>
  <c r="Z130" i="35"/>
  <c r="Y130" i="35"/>
  <c r="X130" i="35"/>
  <c r="W130" i="35"/>
  <c r="V130" i="35"/>
  <c r="U130" i="35"/>
  <c r="T130" i="35"/>
  <c r="S130" i="35"/>
  <c r="R130" i="35"/>
  <c r="Q130" i="35"/>
  <c r="P130" i="35"/>
  <c r="O130" i="35"/>
  <c r="N130" i="35"/>
  <c r="M130" i="35"/>
  <c r="L130" i="35"/>
  <c r="K130" i="35"/>
  <c r="J130" i="35"/>
  <c r="BQ124" i="35"/>
  <c r="BP124" i="35"/>
  <c r="BO124" i="35"/>
  <c r="BN124" i="35"/>
  <c r="BM124" i="35"/>
  <c r="BL124" i="35"/>
  <c r="BK124" i="35"/>
  <c r="BJ124" i="35"/>
  <c r="BI124" i="35"/>
  <c r="BH124" i="35"/>
  <c r="BG124" i="35"/>
  <c r="BF124" i="35"/>
  <c r="BE124" i="35"/>
  <c r="BD124" i="35"/>
  <c r="BC124" i="35"/>
  <c r="BB124" i="35"/>
  <c r="BA124" i="35"/>
  <c r="AZ124" i="35"/>
  <c r="AY124" i="35"/>
  <c r="AX124" i="35"/>
  <c r="AW124" i="35"/>
  <c r="AV124" i="35"/>
  <c r="AU124" i="35"/>
  <c r="AT124" i="35"/>
  <c r="AS124" i="35"/>
  <c r="AR124" i="35"/>
  <c r="AQ124" i="35"/>
  <c r="AP124" i="35"/>
  <c r="AO124" i="35"/>
  <c r="AN124" i="35"/>
  <c r="AM124" i="35"/>
  <c r="AL124" i="35"/>
  <c r="AK124" i="35"/>
  <c r="AJ124" i="35"/>
  <c r="AI124" i="35"/>
  <c r="AH124" i="35"/>
  <c r="AG124" i="35"/>
  <c r="AF124" i="35"/>
  <c r="AE124" i="35"/>
  <c r="AD124" i="35"/>
  <c r="AC124" i="35"/>
  <c r="AB124" i="35"/>
  <c r="AA124" i="35"/>
  <c r="Z124" i="35"/>
  <c r="Y124" i="35"/>
  <c r="X124" i="35"/>
  <c r="W124" i="35"/>
  <c r="V124" i="35"/>
  <c r="U124" i="35"/>
  <c r="T124" i="35"/>
  <c r="S124" i="35"/>
  <c r="R124" i="35"/>
  <c r="Q124" i="35"/>
  <c r="P124" i="35"/>
  <c r="O124" i="35"/>
  <c r="N124" i="35"/>
  <c r="M124" i="35"/>
  <c r="L124" i="35"/>
  <c r="K124" i="35"/>
  <c r="J124" i="35"/>
  <c r="BQ118" i="35"/>
  <c r="BP118" i="35"/>
  <c r="BO118" i="35"/>
  <c r="BN118" i="35"/>
  <c r="BM118" i="35"/>
  <c r="BL118" i="35"/>
  <c r="BK118" i="35"/>
  <c r="BJ118" i="35"/>
  <c r="BI118" i="35"/>
  <c r="BH118" i="35"/>
  <c r="BG118" i="35"/>
  <c r="BF118" i="35"/>
  <c r="BE118" i="35"/>
  <c r="BD118" i="35"/>
  <c r="BC118" i="35"/>
  <c r="BB118" i="35"/>
  <c r="BA118" i="35"/>
  <c r="AZ118" i="35"/>
  <c r="AY118" i="35"/>
  <c r="AX118" i="35"/>
  <c r="AW118" i="35"/>
  <c r="AV118" i="35"/>
  <c r="AU118" i="35"/>
  <c r="AT118" i="35"/>
  <c r="AS118" i="35"/>
  <c r="AR118" i="35"/>
  <c r="AQ118" i="35"/>
  <c r="AP118" i="35"/>
  <c r="AO118" i="35"/>
  <c r="AN118" i="35"/>
  <c r="AM118" i="35"/>
  <c r="AL118" i="35"/>
  <c r="AK118" i="35"/>
  <c r="AJ118" i="35"/>
  <c r="AI118" i="35"/>
  <c r="AH118" i="35"/>
  <c r="AG118" i="35"/>
  <c r="AF118" i="35"/>
  <c r="AE118" i="35"/>
  <c r="AD118" i="35"/>
  <c r="AC118" i="35"/>
  <c r="AB118" i="35"/>
  <c r="AA118" i="35"/>
  <c r="Z118" i="35"/>
  <c r="Y118" i="35"/>
  <c r="X118" i="35"/>
  <c r="W118" i="35"/>
  <c r="V118" i="35"/>
  <c r="U118" i="35"/>
  <c r="T118" i="35"/>
  <c r="S118" i="35"/>
  <c r="R118" i="35"/>
  <c r="Q118" i="35"/>
  <c r="P118" i="35"/>
  <c r="O118" i="35"/>
  <c r="N118" i="35"/>
  <c r="M118" i="35"/>
  <c r="L118" i="35"/>
  <c r="K118" i="35"/>
  <c r="J118" i="35"/>
  <c r="BQ113" i="35"/>
  <c r="BP113" i="35"/>
  <c r="BO113" i="35"/>
  <c r="BN113" i="35"/>
  <c r="BM113" i="35"/>
  <c r="BL113" i="35"/>
  <c r="BK113" i="35"/>
  <c r="BJ113" i="35"/>
  <c r="BI113" i="35"/>
  <c r="BH113" i="35"/>
  <c r="BG113" i="35"/>
  <c r="BF113" i="35"/>
  <c r="BE113" i="35"/>
  <c r="BD113" i="35"/>
  <c r="BC113" i="35"/>
  <c r="BB113" i="35"/>
  <c r="BA113" i="35"/>
  <c r="AZ113" i="35"/>
  <c r="AY113" i="35"/>
  <c r="AX113" i="35"/>
  <c r="AW113" i="35"/>
  <c r="AV113" i="35"/>
  <c r="AU113" i="35"/>
  <c r="AT113" i="35"/>
  <c r="AS113" i="35"/>
  <c r="AR113" i="35"/>
  <c r="AQ113" i="35"/>
  <c r="AP113" i="35"/>
  <c r="AO113" i="35"/>
  <c r="AN113" i="35"/>
  <c r="AM113" i="35"/>
  <c r="AL113" i="35"/>
  <c r="AK113" i="35"/>
  <c r="AJ113" i="35"/>
  <c r="AI113" i="35"/>
  <c r="AH113" i="35"/>
  <c r="AG113" i="35"/>
  <c r="AF113" i="35"/>
  <c r="AE113" i="35"/>
  <c r="AD113" i="35"/>
  <c r="AC113" i="35"/>
  <c r="AB113" i="35"/>
  <c r="AA113" i="35"/>
  <c r="Z113" i="35"/>
  <c r="Y113" i="35"/>
  <c r="X113" i="35"/>
  <c r="W113" i="35"/>
  <c r="V113" i="35"/>
  <c r="U113" i="35"/>
  <c r="T113" i="35"/>
  <c r="S113" i="35"/>
  <c r="R113" i="35"/>
  <c r="Q113" i="35"/>
  <c r="P113" i="35"/>
  <c r="O113" i="35"/>
  <c r="N113" i="35"/>
  <c r="M113" i="35"/>
  <c r="L113" i="35"/>
  <c r="K113" i="35"/>
  <c r="J113" i="35"/>
  <c r="BQ110" i="35"/>
  <c r="BP110" i="35"/>
  <c r="BO110" i="35"/>
  <c r="BN110" i="35"/>
  <c r="BM110" i="35"/>
  <c r="BL110" i="35"/>
  <c r="BK110" i="35"/>
  <c r="BJ110" i="35"/>
  <c r="BI110" i="35"/>
  <c r="BH110" i="35"/>
  <c r="BG110" i="35"/>
  <c r="BF110" i="35"/>
  <c r="BE110" i="35"/>
  <c r="BD110" i="35"/>
  <c r="BC110" i="35"/>
  <c r="BB110" i="35"/>
  <c r="BA110" i="35"/>
  <c r="AZ110" i="35"/>
  <c r="AY110" i="35"/>
  <c r="AX110" i="35"/>
  <c r="AW110" i="35"/>
  <c r="AV110" i="35"/>
  <c r="AU110" i="35"/>
  <c r="AT110" i="35"/>
  <c r="AS110" i="35"/>
  <c r="AR110" i="35"/>
  <c r="AQ110" i="35"/>
  <c r="AP110" i="35"/>
  <c r="AO110" i="35"/>
  <c r="AN110" i="35"/>
  <c r="AM110" i="35"/>
  <c r="AL110" i="35"/>
  <c r="AK110" i="35"/>
  <c r="AJ110" i="35"/>
  <c r="AI110" i="35"/>
  <c r="AH110" i="35"/>
  <c r="AG110" i="35"/>
  <c r="AF110" i="35"/>
  <c r="AE110" i="35"/>
  <c r="AD110" i="35"/>
  <c r="AC110" i="35"/>
  <c r="AB110" i="35"/>
  <c r="AA110" i="35"/>
  <c r="Z110" i="35"/>
  <c r="Y110" i="35"/>
  <c r="X110" i="35"/>
  <c r="W110" i="35"/>
  <c r="V110" i="35"/>
  <c r="U110" i="35"/>
  <c r="T110" i="35"/>
  <c r="S110" i="35"/>
  <c r="R110" i="35"/>
  <c r="Q110" i="35"/>
  <c r="P110" i="35"/>
  <c r="O110" i="35"/>
  <c r="N110" i="35"/>
  <c r="M110" i="35"/>
  <c r="L110" i="35"/>
  <c r="K110" i="35"/>
  <c r="J110" i="35"/>
  <c r="BQ99" i="35"/>
  <c r="BP99" i="35"/>
  <c r="BO99" i="35"/>
  <c r="BN99" i="35"/>
  <c r="BM99" i="35"/>
  <c r="BL99" i="35"/>
  <c r="BK99" i="35"/>
  <c r="BJ99" i="35"/>
  <c r="BI99" i="35"/>
  <c r="BH99" i="35"/>
  <c r="BG99" i="35"/>
  <c r="BF99" i="35"/>
  <c r="BE99" i="35"/>
  <c r="BD99" i="35"/>
  <c r="BC99" i="35"/>
  <c r="BB99" i="35"/>
  <c r="BA99" i="35"/>
  <c r="AZ99" i="35"/>
  <c r="AY99" i="35"/>
  <c r="AX99" i="35"/>
  <c r="AW99" i="35"/>
  <c r="AV99" i="35"/>
  <c r="AU99" i="35"/>
  <c r="AT99" i="35"/>
  <c r="AS99" i="35"/>
  <c r="AR99" i="35"/>
  <c r="AQ99" i="35"/>
  <c r="AP99" i="35"/>
  <c r="AO99" i="35"/>
  <c r="AN99" i="35"/>
  <c r="AM99" i="35"/>
  <c r="AL99" i="35"/>
  <c r="AK99" i="35"/>
  <c r="AJ99" i="35"/>
  <c r="AI99" i="35"/>
  <c r="AH99" i="35"/>
  <c r="AG99" i="35"/>
  <c r="AF99" i="35"/>
  <c r="AE99" i="35"/>
  <c r="AD99" i="35"/>
  <c r="AC99" i="35"/>
  <c r="AB99" i="35"/>
  <c r="AA99" i="35"/>
  <c r="Z99" i="35"/>
  <c r="Y99" i="35"/>
  <c r="X99" i="35"/>
  <c r="W99" i="35"/>
  <c r="V99" i="35"/>
  <c r="U99" i="35"/>
  <c r="T99" i="35"/>
  <c r="S99" i="35"/>
  <c r="R99" i="35"/>
  <c r="Q99" i="35"/>
  <c r="P99" i="35"/>
  <c r="O99" i="35"/>
  <c r="N99" i="35"/>
  <c r="M99" i="35"/>
  <c r="L99" i="35"/>
  <c r="K99" i="35"/>
  <c r="J99" i="35"/>
  <c r="BQ96" i="35"/>
  <c r="BP96" i="35"/>
  <c r="BO96" i="35"/>
  <c r="BN96" i="35"/>
  <c r="BM96" i="35"/>
  <c r="BL96" i="35"/>
  <c r="BK96" i="35"/>
  <c r="BJ96" i="35"/>
  <c r="BI96" i="35"/>
  <c r="BH96" i="35"/>
  <c r="BG96" i="35"/>
  <c r="BF96" i="35"/>
  <c r="BE96" i="35"/>
  <c r="BD96" i="35"/>
  <c r="BC96" i="35"/>
  <c r="BB96" i="35"/>
  <c r="BA96" i="35"/>
  <c r="AZ96" i="35"/>
  <c r="AY96" i="35"/>
  <c r="AX96" i="35"/>
  <c r="AW96" i="35"/>
  <c r="AV96" i="35"/>
  <c r="AU96" i="35"/>
  <c r="AT96" i="35"/>
  <c r="AS96" i="35"/>
  <c r="AR96" i="35"/>
  <c r="AQ96" i="35"/>
  <c r="AP96" i="35"/>
  <c r="AO96" i="35"/>
  <c r="AN96" i="35"/>
  <c r="AM96" i="35"/>
  <c r="AL96" i="35"/>
  <c r="AK96" i="35"/>
  <c r="AJ96" i="35"/>
  <c r="AI96" i="35"/>
  <c r="AH96" i="35"/>
  <c r="AG96" i="35"/>
  <c r="AF96" i="35"/>
  <c r="AE96" i="35"/>
  <c r="AD96" i="35"/>
  <c r="AC96" i="35"/>
  <c r="AB96" i="35"/>
  <c r="AA96" i="35"/>
  <c r="Z96" i="35"/>
  <c r="Y96" i="35"/>
  <c r="X96" i="35"/>
  <c r="W96" i="35"/>
  <c r="V96" i="35"/>
  <c r="U96" i="35"/>
  <c r="T96" i="35"/>
  <c r="S96" i="35"/>
  <c r="R96" i="35"/>
  <c r="Q96" i="35"/>
  <c r="P96" i="35"/>
  <c r="O96" i="35"/>
  <c r="N96" i="35"/>
  <c r="M96" i="35"/>
  <c r="L96" i="35"/>
  <c r="K96" i="35"/>
  <c r="J96" i="35"/>
  <c r="BQ94" i="35"/>
  <c r="BP94" i="35"/>
  <c r="BO94" i="35"/>
  <c r="BN94" i="35"/>
  <c r="BM94" i="35"/>
  <c r="BL94" i="35"/>
  <c r="BK94" i="35"/>
  <c r="BJ94" i="35"/>
  <c r="BI94" i="35"/>
  <c r="BH94" i="35"/>
  <c r="BG94" i="35"/>
  <c r="BF94" i="35"/>
  <c r="BE94" i="35"/>
  <c r="BD94" i="35"/>
  <c r="BC94" i="35"/>
  <c r="BB94" i="35"/>
  <c r="BA94" i="35"/>
  <c r="AZ94" i="35"/>
  <c r="AY94" i="35"/>
  <c r="AX94" i="35"/>
  <c r="AW94" i="35"/>
  <c r="AV94" i="35"/>
  <c r="AU94" i="35"/>
  <c r="AT94" i="35"/>
  <c r="AS94" i="35"/>
  <c r="AR94" i="35"/>
  <c r="AQ94" i="35"/>
  <c r="AP94" i="35"/>
  <c r="AO94" i="35"/>
  <c r="AN94" i="35"/>
  <c r="AM94" i="35"/>
  <c r="AL94" i="35"/>
  <c r="AK94" i="35"/>
  <c r="AJ94" i="35"/>
  <c r="AI94" i="35"/>
  <c r="AH94" i="35"/>
  <c r="AG94" i="35"/>
  <c r="AF94" i="35"/>
  <c r="AE94" i="35"/>
  <c r="AD94" i="35"/>
  <c r="AC94" i="35"/>
  <c r="AB94" i="35"/>
  <c r="AA94" i="35"/>
  <c r="Z94" i="35"/>
  <c r="Y94" i="35"/>
  <c r="X94" i="35"/>
  <c r="W94" i="35"/>
  <c r="V94" i="35"/>
  <c r="U94" i="35"/>
  <c r="T94" i="35"/>
  <c r="S94" i="35"/>
  <c r="R94" i="35"/>
  <c r="Q94" i="35"/>
  <c r="P94" i="35"/>
  <c r="O94" i="35"/>
  <c r="N94" i="35"/>
  <c r="M94" i="35"/>
  <c r="L94" i="35"/>
  <c r="K94" i="35"/>
  <c r="J94" i="35"/>
  <c r="BQ85" i="35"/>
  <c r="BP85" i="35"/>
  <c r="BO85" i="35"/>
  <c r="BN85" i="35"/>
  <c r="BM85" i="35"/>
  <c r="BL85" i="35"/>
  <c r="BK85" i="35"/>
  <c r="BJ85" i="35"/>
  <c r="BI85" i="35"/>
  <c r="BH85" i="35"/>
  <c r="BG85" i="35"/>
  <c r="BF85" i="35"/>
  <c r="BE85" i="35"/>
  <c r="BD85" i="35"/>
  <c r="BC85" i="35"/>
  <c r="BB85" i="35"/>
  <c r="BA85" i="35"/>
  <c r="AZ85" i="35"/>
  <c r="AY85" i="35"/>
  <c r="AX85" i="35"/>
  <c r="AW85" i="35"/>
  <c r="AV85" i="35"/>
  <c r="AU85" i="35"/>
  <c r="AT85" i="35"/>
  <c r="AS85" i="35"/>
  <c r="AR85" i="35"/>
  <c r="AQ85" i="35"/>
  <c r="AP85" i="35"/>
  <c r="AO85" i="35"/>
  <c r="AN85" i="35"/>
  <c r="AM85" i="35"/>
  <c r="AL85" i="35"/>
  <c r="AK85" i="35"/>
  <c r="AJ85" i="35"/>
  <c r="AI85" i="35"/>
  <c r="AH85" i="35"/>
  <c r="AG85" i="35"/>
  <c r="AF85" i="35"/>
  <c r="AE85" i="35"/>
  <c r="AD85" i="35"/>
  <c r="AC85" i="35"/>
  <c r="AB85" i="35"/>
  <c r="AA85" i="35"/>
  <c r="Z85" i="35"/>
  <c r="Y85" i="35"/>
  <c r="X85" i="35"/>
  <c r="W85" i="35"/>
  <c r="V85" i="35"/>
  <c r="U85" i="35"/>
  <c r="T85" i="35"/>
  <c r="S85" i="35"/>
  <c r="R85" i="35"/>
  <c r="Q85" i="35"/>
  <c r="P85" i="35"/>
  <c r="O85" i="35"/>
  <c r="N85" i="35"/>
  <c r="M85" i="35"/>
  <c r="L85" i="35"/>
  <c r="K85" i="35"/>
  <c r="J85" i="35"/>
  <c r="BQ79" i="35"/>
  <c r="BP79" i="35"/>
  <c r="BO79" i="35"/>
  <c r="BN79" i="35"/>
  <c r="BM79" i="35"/>
  <c r="BL79" i="35"/>
  <c r="BK79" i="35"/>
  <c r="BJ79" i="35"/>
  <c r="BI79" i="35"/>
  <c r="BH79" i="35"/>
  <c r="BG79" i="35"/>
  <c r="BF79" i="35"/>
  <c r="BE79" i="35"/>
  <c r="BD79" i="35"/>
  <c r="BC79" i="35"/>
  <c r="BB79" i="35"/>
  <c r="BA79" i="35"/>
  <c r="AZ79" i="35"/>
  <c r="AY79" i="35"/>
  <c r="AX79" i="35"/>
  <c r="AW79" i="35"/>
  <c r="AV79" i="35"/>
  <c r="AU79" i="35"/>
  <c r="AT79" i="35"/>
  <c r="AS79" i="35"/>
  <c r="AR79" i="35"/>
  <c r="AQ79" i="35"/>
  <c r="AP79" i="35"/>
  <c r="AO79" i="35"/>
  <c r="AN79" i="35"/>
  <c r="AM79" i="35"/>
  <c r="AL79" i="35"/>
  <c r="AK79" i="35"/>
  <c r="AJ79" i="35"/>
  <c r="AI79" i="35"/>
  <c r="AH79" i="35"/>
  <c r="AG79" i="35"/>
  <c r="AF79" i="35"/>
  <c r="AE79" i="35"/>
  <c r="AD79" i="35"/>
  <c r="AC79" i="35"/>
  <c r="AB79" i="35"/>
  <c r="AA79" i="35"/>
  <c r="Z79" i="35"/>
  <c r="Y79" i="35"/>
  <c r="X79" i="35"/>
  <c r="W79" i="35"/>
  <c r="V79" i="35"/>
  <c r="U79" i="35"/>
  <c r="T79" i="35"/>
  <c r="S79" i="35"/>
  <c r="R79" i="35"/>
  <c r="Q79" i="35"/>
  <c r="P79" i="35"/>
  <c r="O79" i="35"/>
  <c r="N79" i="35"/>
  <c r="M79" i="35"/>
  <c r="L79" i="35"/>
  <c r="K79" i="35"/>
  <c r="J79" i="35"/>
  <c r="BQ78" i="35"/>
  <c r="BP78" i="35"/>
  <c r="BO78" i="35"/>
  <c r="BN78" i="35"/>
  <c r="BM78" i="35"/>
  <c r="BL78" i="35"/>
  <c r="BK78" i="35"/>
  <c r="BJ78" i="35"/>
  <c r="BI78" i="35"/>
  <c r="BH78" i="35"/>
  <c r="BG78" i="35"/>
  <c r="BF78" i="35"/>
  <c r="BE78" i="35"/>
  <c r="BD78" i="35"/>
  <c r="BC78" i="35"/>
  <c r="BB78" i="35"/>
  <c r="BA78" i="35"/>
  <c r="AZ78" i="35"/>
  <c r="AY78" i="35"/>
  <c r="AX78" i="35"/>
  <c r="AW78" i="35"/>
  <c r="AV78" i="35"/>
  <c r="AU78" i="35"/>
  <c r="AT78" i="35"/>
  <c r="AS78" i="35"/>
  <c r="AR78" i="35"/>
  <c r="AQ78" i="35"/>
  <c r="AP78" i="35"/>
  <c r="AO78" i="35"/>
  <c r="AN78" i="35"/>
  <c r="AM78" i="35"/>
  <c r="AL78" i="35"/>
  <c r="AK78" i="35"/>
  <c r="AJ78" i="35"/>
  <c r="AI78" i="35"/>
  <c r="AH78" i="35"/>
  <c r="AG78" i="35"/>
  <c r="AF78" i="35"/>
  <c r="AE78" i="35"/>
  <c r="AD78" i="35"/>
  <c r="AC78" i="35"/>
  <c r="AB78" i="35"/>
  <c r="AA78" i="35"/>
  <c r="Z78" i="35"/>
  <c r="Y78" i="35"/>
  <c r="X78" i="35"/>
  <c r="W78" i="35"/>
  <c r="V78" i="35"/>
  <c r="U78" i="35"/>
  <c r="T78" i="35"/>
  <c r="S78" i="35"/>
  <c r="R78" i="35"/>
  <c r="Q78" i="35"/>
  <c r="P78" i="35"/>
  <c r="O78" i="35"/>
  <c r="N78" i="35"/>
  <c r="M78" i="35"/>
  <c r="L78" i="35"/>
  <c r="K78" i="35"/>
  <c r="J78" i="35"/>
  <c r="BQ72" i="35"/>
  <c r="BP72" i="35"/>
  <c r="BO72" i="35"/>
  <c r="BN72" i="35"/>
  <c r="BM72" i="35"/>
  <c r="BL72" i="35"/>
  <c r="BK72" i="35"/>
  <c r="BJ72" i="35"/>
  <c r="BI72" i="35"/>
  <c r="BH72" i="35"/>
  <c r="BG72" i="35"/>
  <c r="BF72" i="35"/>
  <c r="BE72" i="35"/>
  <c r="BD72" i="35"/>
  <c r="BC72" i="35"/>
  <c r="BB72" i="35"/>
  <c r="BA72" i="35"/>
  <c r="AZ72" i="35"/>
  <c r="AY72" i="35"/>
  <c r="AX72" i="35"/>
  <c r="AW72" i="35"/>
  <c r="AV72" i="35"/>
  <c r="AU72" i="35"/>
  <c r="AT72" i="35"/>
  <c r="AS72" i="35"/>
  <c r="AR72" i="35"/>
  <c r="AQ72" i="35"/>
  <c r="AP72" i="35"/>
  <c r="AO72" i="35"/>
  <c r="AN72" i="35"/>
  <c r="AM72" i="35"/>
  <c r="AL72" i="35"/>
  <c r="AK72" i="35"/>
  <c r="AJ72" i="35"/>
  <c r="AI72" i="35"/>
  <c r="AH72" i="35"/>
  <c r="AG72" i="35"/>
  <c r="AF72" i="35"/>
  <c r="AE72" i="35"/>
  <c r="AD72" i="35"/>
  <c r="AC72" i="35"/>
  <c r="AB72" i="35"/>
  <c r="AA72" i="35"/>
  <c r="Z72" i="35"/>
  <c r="Y72" i="35"/>
  <c r="X72" i="35"/>
  <c r="W72" i="35"/>
  <c r="V72" i="35"/>
  <c r="U72" i="35"/>
  <c r="T72" i="35"/>
  <c r="S72" i="35"/>
  <c r="R72" i="35"/>
  <c r="Q72" i="35"/>
  <c r="P72" i="35"/>
  <c r="O72" i="35"/>
  <c r="N72" i="35"/>
  <c r="M72" i="35"/>
  <c r="L72" i="35"/>
  <c r="K72" i="35"/>
  <c r="J72" i="35"/>
  <c r="BQ66" i="35"/>
  <c r="BP66" i="35"/>
  <c r="BO66" i="35"/>
  <c r="BN66" i="35"/>
  <c r="BM66" i="35"/>
  <c r="BL66" i="35"/>
  <c r="BK66" i="35"/>
  <c r="BJ66" i="35"/>
  <c r="BI66" i="35"/>
  <c r="BH66" i="35"/>
  <c r="BG66" i="35"/>
  <c r="BF66" i="35"/>
  <c r="BE66" i="35"/>
  <c r="BD66" i="35"/>
  <c r="BC66" i="35"/>
  <c r="BB66" i="35"/>
  <c r="BA66" i="35"/>
  <c r="AZ66" i="35"/>
  <c r="AY66" i="35"/>
  <c r="AX66" i="35"/>
  <c r="AW66" i="35"/>
  <c r="AV66" i="35"/>
  <c r="AU66" i="35"/>
  <c r="AT66" i="35"/>
  <c r="AS66" i="35"/>
  <c r="AR66" i="35"/>
  <c r="AQ66" i="35"/>
  <c r="AP66" i="35"/>
  <c r="AO66" i="35"/>
  <c r="AN66" i="35"/>
  <c r="AM66" i="35"/>
  <c r="AL66" i="35"/>
  <c r="AK66" i="35"/>
  <c r="AJ66" i="35"/>
  <c r="AI66" i="35"/>
  <c r="AH66" i="35"/>
  <c r="AG66" i="35"/>
  <c r="AF66" i="35"/>
  <c r="AE66" i="35"/>
  <c r="AD66" i="35"/>
  <c r="AC66" i="35"/>
  <c r="AB66" i="35"/>
  <c r="AA66" i="35"/>
  <c r="Z66" i="35"/>
  <c r="Y66" i="35"/>
  <c r="X66" i="35"/>
  <c r="W66" i="35"/>
  <c r="V66" i="35"/>
  <c r="U66" i="35"/>
  <c r="T66" i="35"/>
  <c r="S66" i="35"/>
  <c r="R66" i="35"/>
  <c r="Q66" i="35"/>
  <c r="P66" i="35"/>
  <c r="O66" i="35"/>
  <c r="N66" i="35"/>
  <c r="M66" i="35"/>
  <c r="L66" i="35"/>
  <c r="K66" i="35"/>
  <c r="J66" i="35"/>
  <c r="BQ65" i="35"/>
  <c r="BP65" i="35"/>
  <c r="BO65" i="35"/>
  <c r="BN65" i="35"/>
  <c r="BM65" i="35"/>
  <c r="BL65" i="35"/>
  <c r="BK65" i="35"/>
  <c r="BJ65" i="35"/>
  <c r="BI65" i="35"/>
  <c r="BH65" i="35"/>
  <c r="BG65" i="35"/>
  <c r="BF65" i="35"/>
  <c r="BE65" i="35"/>
  <c r="BD65" i="35"/>
  <c r="BC65" i="35"/>
  <c r="BB65" i="35"/>
  <c r="BA65" i="35"/>
  <c r="AZ65" i="35"/>
  <c r="AY65" i="35"/>
  <c r="AX65" i="35"/>
  <c r="AW65" i="35"/>
  <c r="AV65" i="35"/>
  <c r="AU65" i="35"/>
  <c r="AT65" i="35"/>
  <c r="AS65" i="35"/>
  <c r="AR65" i="35"/>
  <c r="AQ65" i="35"/>
  <c r="AP65" i="35"/>
  <c r="AO65" i="35"/>
  <c r="AN65" i="35"/>
  <c r="AM65" i="35"/>
  <c r="AL65" i="35"/>
  <c r="AK65" i="35"/>
  <c r="AJ65" i="35"/>
  <c r="AI65" i="35"/>
  <c r="AH65" i="35"/>
  <c r="AG65" i="35"/>
  <c r="AF65" i="35"/>
  <c r="AE65" i="35"/>
  <c r="AD65" i="35"/>
  <c r="AC65" i="35"/>
  <c r="AB65" i="35"/>
  <c r="AA65" i="35"/>
  <c r="Z65" i="35"/>
  <c r="Y65" i="35"/>
  <c r="X65" i="35"/>
  <c r="W65" i="35"/>
  <c r="V65" i="35"/>
  <c r="U65" i="35"/>
  <c r="T65" i="35"/>
  <c r="S65" i="35"/>
  <c r="R65" i="35"/>
  <c r="Q65" i="35"/>
  <c r="P65" i="35"/>
  <c r="O65" i="35"/>
  <c r="N65" i="35"/>
  <c r="M65" i="35"/>
  <c r="L65" i="35"/>
  <c r="K65" i="35"/>
  <c r="J65" i="35"/>
  <c r="BQ59" i="35"/>
  <c r="BP59" i="35"/>
  <c r="BO59" i="35"/>
  <c r="BN59" i="35"/>
  <c r="BM59" i="35"/>
  <c r="BL59" i="35"/>
  <c r="BK59" i="35"/>
  <c r="BJ59" i="35"/>
  <c r="BI59" i="35"/>
  <c r="BH59" i="35"/>
  <c r="BG59" i="35"/>
  <c r="BF59" i="35"/>
  <c r="BE59" i="35"/>
  <c r="BD59" i="35"/>
  <c r="BC59" i="35"/>
  <c r="BB59" i="35"/>
  <c r="BA59" i="35"/>
  <c r="AZ59" i="35"/>
  <c r="AY59" i="35"/>
  <c r="AX59" i="35"/>
  <c r="AW59" i="35"/>
  <c r="AV59" i="35"/>
  <c r="AU59" i="35"/>
  <c r="AT59" i="35"/>
  <c r="AS59" i="35"/>
  <c r="AR59" i="35"/>
  <c r="AQ59" i="35"/>
  <c r="AP59" i="35"/>
  <c r="AO59" i="35"/>
  <c r="AN59" i="35"/>
  <c r="AM59" i="35"/>
  <c r="AL59" i="35"/>
  <c r="AK59" i="35"/>
  <c r="AJ59" i="35"/>
  <c r="AI59" i="35"/>
  <c r="AH59" i="35"/>
  <c r="AG59" i="35"/>
  <c r="AF59" i="35"/>
  <c r="AE59" i="35"/>
  <c r="AD59" i="35"/>
  <c r="AC59" i="35"/>
  <c r="AB59" i="35"/>
  <c r="AA59" i="35"/>
  <c r="Z59" i="35"/>
  <c r="Y59" i="35"/>
  <c r="X59" i="35"/>
  <c r="W59" i="35"/>
  <c r="V59" i="35"/>
  <c r="U59" i="35"/>
  <c r="T59" i="35"/>
  <c r="S59" i="35"/>
  <c r="R59" i="35"/>
  <c r="Q59" i="35"/>
  <c r="P59" i="35"/>
  <c r="O59" i="35"/>
  <c r="N59" i="35"/>
  <c r="M59" i="35"/>
  <c r="L59" i="35"/>
  <c r="K59" i="35"/>
  <c r="J59" i="35"/>
  <c r="BQ53" i="35"/>
  <c r="BP53" i="35"/>
  <c r="BO53" i="35"/>
  <c r="BN53" i="35"/>
  <c r="BM53" i="35"/>
  <c r="BL53" i="35"/>
  <c r="BK53" i="35"/>
  <c r="BJ53" i="35"/>
  <c r="BI53" i="35"/>
  <c r="BH53" i="35"/>
  <c r="BG53" i="35"/>
  <c r="BF53" i="35"/>
  <c r="BE53" i="35"/>
  <c r="BD53" i="35"/>
  <c r="BC53" i="35"/>
  <c r="BB53" i="35"/>
  <c r="BA53" i="35"/>
  <c r="AZ53" i="35"/>
  <c r="AY53" i="35"/>
  <c r="AX53" i="35"/>
  <c r="AW53" i="35"/>
  <c r="AV53" i="35"/>
  <c r="AU53" i="35"/>
  <c r="AT53" i="35"/>
  <c r="AS53" i="35"/>
  <c r="AR53" i="35"/>
  <c r="AQ53" i="35"/>
  <c r="AP53" i="35"/>
  <c r="AO53" i="35"/>
  <c r="AN53" i="35"/>
  <c r="AM53" i="35"/>
  <c r="AL53" i="35"/>
  <c r="AK53" i="35"/>
  <c r="AJ53" i="35"/>
  <c r="AI53" i="35"/>
  <c r="AH53" i="35"/>
  <c r="AG53" i="35"/>
  <c r="AF53" i="35"/>
  <c r="AE53" i="35"/>
  <c r="AD53" i="35"/>
  <c r="AC53" i="35"/>
  <c r="AB53" i="35"/>
  <c r="AA53" i="35"/>
  <c r="Z53" i="35"/>
  <c r="Y53" i="35"/>
  <c r="X53" i="35"/>
  <c r="W53" i="35"/>
  <c r="V53" i="35"/>
  <c r="U53" i="35"/>
  <c r="T53" i="35"/>
  <c r="S53" i="35"/>
  <c r="R53" i="35"/>
  <c r="Q53" i="35"/>
  <c r="P53" i="35"/>
  <c r="O53" i="35"/>
  <c r="N53" i="35"/>
  <c r="M53" i="35"/>
  <c r="L53" i="35"/>
  <c r="K53" i="35"/>
  <c r="J53" i="35"/>
  <c r="BQ52" i="35"/>
  <c r="BP52" i="35"/>
  <c r="BO52" i="35"/>
  <c r="BN52" i="35"/>
  <c r="BM52" i="35"/>
  <c r="BL52" i="35"/>
  <c r="BK52" i="35"/>
  <c r="BJ52" i="35"/>
  <c r="BI52" i="35"/>
  <c r="BH52" i="35"/>
  <c r="BG52" i="35"/>
  <c r="BF52" i="35"/>
  <c r="BE52" i="35"/>
  <c r="BD52" i="35"/>
  <c r="BC52" i="35"/>
  <c r="BB52" i="35"/>
  <c r="BA52" i="35"/>
  <c r="AZ52" i="35"/>
  <c r="AY52" i="35"/>
  <c r="AX52" i="35"/>
  <c r="AW52" i="35"/>
  <c r="AV52" i="35"/>
  <c r="AU52" i="35"/>
  <c r="AT52" i="35"/>
  <c r="AS52" i="35"/>
  <c r="AR52" i="35"/>
  <c r="AQ52" i="35"/>
  <c r="AP52" i="35"/>
  <c r="AO52" i="35"/>
  <c r="AN52" i="35"/>
  <c r="AM52" i="35"/>
  <c r="AL52" i="35"/>
  <c r="AK52" i="35"/>
  <c r="AJ52" i="35"/>
  <c r="AI52" i="35"/>
  <c r="AH52" i="35"/>
  <c r="AG52" i="35"/>
  <c r="AF52" i="35"/>
  <c r="AE52" i="35"/>
  <c r="AD52" i="35"/>
  <c r="AC52" i="35"/>
  <c r="AB52" i="35"/>
  <c r="AA52" i="35"/>
  <c r="Z52" i="35"/>
  <c r="Y52" i="35"/>
  <c r="X52" i="35"/>
  <c r="W52" i="35"/>
  <c r="V52" i="35"/>
  <c r="U52" i="35"/>
  <c r="T52" i="35"/>
  <c r="S52" i="35"/>
  <c r="R52" i="35"/>
  <c r="Q52" i="35"/>
  <c r="P52" i="35"/>
  <c r="O52" i="35"/>
  <c r="N52" i="35"/>
  <c r="M52" i="35"/>
  <c r="L52" i="35"/>
  <c r="K52" i="35"/>
  <c r="J52" i="35"/>
  <c r="BQ46" i="35"/>
  <c r="BP46" i="35"/>
  <c r="BO46" i="35"/>
  <c r="BN46" i="35"/>
  <c r="BM46" i="35"/>
  <c r="BL46" i="35"/>
  <c r="BK46" i="35"/>
  <c r="BJ46" i="35"/>
  <c r="BI46" i="35"/>
  <c r="BH46" i="35"/>
  <c r="BG46" i="35"/>
  <c r="BF46" i="35"/>
  <c r="BE46" i="35"/>
  <c r="BD46" i="35"/>
  <c r="BC46" i="35"/>
  <c r="BB46" i="35"/>
  <c r="BA46" i="35"/>
  <c r="AZ46" i="35"/>
  <c r="AY46" i="35"/>
  <c r="AX46" i="35"/>
  <c r="AW46" i="35"/>
  <c r="AV46" i="35"/>
  <c r="AU46" i="35"/>
  <c r="AT46" i="35"/>
  <c r="AS46" i="35"/>
  <c r="AR46" i="35"/>
  <c r="AQ46" i="35"/>
  <c r="AP46" i="35"/>
  <c r="AO46" i="35"/>
  <c r="AN46" i="35"/>
  <c r="AM46" i="35"/>
  <c r="AL46" i="35"/>
  <c r="AK46" i="35"/>
  <c r="AJ46" i="35"/>
  <c r="AI46" i="35"/>
  <c r="AH46" i="35"/>
  <c r="AG46" i="35"/>
  <c r="AF46" i="35"/>
  <c r="AE46" i="35"/>
  <c r="AD46" i="35"/>
  <c r="AC46" i="35"/>
  <c r="AB46" i="35"/>
  <c r="AA46" i="35"/>
  <c r="Z46" i="35"/>
  <c r="Y46" i="35"/>
  <c r="X46" i="35"/>
  <c r="W46" i="35"/>
  <c r="V46" i="35"/>
  <c r="U46" i="35"/>
  <c r="T46" i="35"/>
  <c r="S46" i="35"/>
  <c r="R46" i="35"/>
  <c r="Q46" i="35"/>
  <c r="P46" i="35"/>
  <c r="O46" i="35"/>
  <c r="N46" i="35"/>
  <c r="M46" i="35"/>
  <c r="L46" i="35"/>
  <c r="K46" i="35"/>
  <c r="J46" i="35"/>
  <c r="BQ40" i="35"/>
  <c r="BP40" i="35"/>
  <c r="BO40" i="35"/>
  <c r="BN40" i="35"/>
  <c r="BM40" i="35"/>
  <c r="BL40" i="35"/>
  <c r="BK40" i="35"/>
  <c r="BJ40" i="35"/>
  <c r="BI40" i="35"/>
  <c r="BH40" i="35"/>
  <c r="BG40" i="35"/>
  <c r="BF40" i="35"/>
  <c r="BE40" i="35"/>
  <c r="BD40" i="35"/>
  <c r="BC40" i="35"/>
  <c r="BB40" i="35"/>
  <c r="BA40" i="35"/>
  <c r="AZ40" i="35"/>
  <c r="AY40" i="35"/>
  <c r="AX40" i="35"/>
  <c r="AW40" i="35"/>
  <c r="AV40" i="35"/>
  <c r="AU40" i="35"/>
  <c r="AT40" i="35"/>
  <c r="AS40" i="35"/>
  <c r="AR40" i="35"/>
  <c r="AQ40" i="35"/>
  <c r="AP40" i="35"/>
  <c r="AO40" i="35"/>
  <c r="AN40" i="35"/>
  <c r="AM40" i="35"/>
  <c r="AL40" i="35"/>
  <c r="AK40" i="35"/>
  <c r="AJ40" i="35"/>
  <c r="AI40" i="35"/>
  <c r="AH40" i="35"/>
  <c r="AG40" i="35"/>
  <c r="AF40" i="35"/>
  <c r="AE40" i="35"/>
  <c r="AD40" i="35"/>
  <c r="AC40" i="35"/>
  <c r="AB40" i="35"/>
  <c r="AA40" i="35"/>
  <c r="Z40" i="35"/>
  <c r="Y40" i="35"/>
  <c r="X40" i="35"/>
  <c r="W40" i="35"/>
  <c r="V40" i="35"/>
  <c r="U40" i="35"/>
  <c r="T40" i="35"/>
  <c r="S40" i="35"/>
  <c r="R40" i="35"/>
  <c r="Q40" i="35"/>
  <c r="P40" i="35"/>
  <c r="O40" i="35"/>
  <c r="N40" i="35"/>
  <c r="M40" i="35"/>
  <c r="L40" i="35"/>
  <c r="K40" i="35"/>
  <c r="J40" i="35"/>
  <c r="BQ34" i="35"/>
  <c r="BP34" i="35"/>
  <c r="BO34" i="35"/>
  <c r="BN34" i="35"/>
  <c r="BM34" i="35"/>
  <c r="BL34" i="35"/>
  <c r="BK34" i="35"/>
  <c r="BJ34" i="35"/>
  <c r="BI34" i="35"/>
  <c r="BH34" i="35"/>
  <c r="BG34" i="35"/>
  <c r="BF34" i="35"/>
  <c r="BE34" i="35"/>
  <c r="BD34" i="35"/>
  <c r="BC34" i="35"/>
  <c r="BB34" i="35"/>
  <c r="BA34" i="35"/>
  <c r="AZ34" i="35"/>
  <c r="AY34" i="35"/>
  <c r="AX34" i="35"/>
  <c r="AW34" i="35"/>
  <c r="AV34" i="35"/>
  <c r="AU34" i="35"/>
  <c r="AT34" i="35"/>
  <c r="AS34" i="35"/>
  <c r="AR34" i="35"/>
  <c r="AQ34" i="35"/>
  <c r="AP34" i="35"/>
  <c r="AO34" i="35"/>
  <c r="AN34" i="35"/>
  <c r="AM34" i="35"/>
  <c r="AL34" i="35"/>
  <c r="AK34" i="35"/>
  <c r="AJ34" i="35"/>
  <c r="AI34" i="35"/>
  <c r="AH34" i="35"/>
  <c r="AG34" i="35"/>
  <c r="AF34" i="35"/>
  <c r="AE34" i="35"/>
  <c r="AD34" i="35"/>
  <c r="AC34" i="35"/>
  <c r="AB34" i="35"/>
  <c r="AA34" i="35"/>
  <c r="Z34" i="35"/>
  <c r="Y34" i="35"/>
  <c r="X34" i="35"/>
  <c r="W34" i="35"/>
  <c r="V34" i="35"/>
  <c r="U34" i="35"/>
  <c r="T34" i="35"/>
  <c r="S34" i="35"/>
  <c r="R34" i="35"/>
  <c r="Q34" i="35"/>
  <c r="P34" i="35"/>
  <c r="O34" i="35"/>
  <c r="N34" i="35"/>
  <c r="M34" i="35"/>
  <c r="L34" i="35"/>
  <c r="K34" i="35"/>
  <c r="J34" i="35"/>
  <c r="BQ29" i="35"/>
  <c r="BP29" i="35"/>
  <c r="BO29" i="35"/>
  <c r="BN29" i="35"/>
  <c r="BM29" i="35"/>
  <c r="BL29" i="35"/>
  <c r="BK29" i="35"/>
  <c r="BJ29" i="35"/>
  <c r="BI29" i="35"/>
  <c r="BH29" i="35"/>
  <c r="BG29" i="35"/>
  <c r="BF29" i="35"/>
  <c r="BE29" i="35"/>
  <c r="BD29" i="35"/>
  <c r="BC29" i="35"/>
  <c r="BB29" i="35"/>
  <c r="BA29" i="35"/>
  <c r="AZ29" i="35"/>
  <c r="AY29" i="35"/>
  <c r="AX29" i="35"/>
  <c r="AW29" i="35"/>
  <c r="AV29" i="35"/>
  <c r="AU29" i="35"/>
  <c r="AT29" i="35"/>
  <c r="AS29" i="35"/>
  <c r="AR29" i="35"/>
  <c r="AQ29" i="35"/>
  <c r="AP29" i="35"/>
  <c r="AO29" i="35"/>
  <c r="AN29" i="35"/>
  <c r="AM29" i="35"/>
  <c r="AL29" i="35"/>
  <c r="AK29" i="35"/>
  <c r="AJ29" i="35"/>
  <c r="AI29" i="35"/>
  <c r="AH29" i="35"/>
  <c r="AG29" i="35"/>
  <c r="AF29" i="35"/>
  <c r="AE29" i="35"/>
  <c r="AD29" i="35"/>
  <c r="AC29" i="35"/>
  <c r="AB29" i="35"/>
  <c r="AA29" i="35"/>
  <c r="Z29" i="35"/>
  <c r="Y29" i="35"/>
  <c r="X29" i="35"/>
  <c r="W29" i="35"/>
  <c r="V29" i="35"/>
  <c r="U29" i="35"/>
  <c r="T29" i="35"/>
  <c r="S29" i="35"/>
  <c r="R29" i="35"/>
  <c r="Q29" i="35"/>
  <c r="P29" i="35"/>
  <c r="O29" i="35"/>
  <c r="N29" i="35"/>
  <c r="M29" i="35"/>
  <c r="L29" i="35"/>
  <c r="K29" i="35"/>
  <c r="J29" i="35"/>
  <c r="BQ26" i="35"/>
  <c r="BP26" i="35"/>
  <c r="BO26" i="35"/>
  <c r="BN26" i="35"/>
  <c r="BM26" i="35"/>
  <c r="BL26" i="35"/>
  <c r="BK26" i="35"/>
  <c r="BJ26" i="35"/>
  <c r="BI26" i="35"/>
  <c r="BH26" i="35"/>
  <c r="BG26" i="35"/>
  <c r="BF26" i="35"/>
  <c r="BE26" i="35"/>
  <c r="BD26" i="35"/>
  <c r="BC26" i="35"/>
  <c r="BB26" i="35"/>
  <c r="BA26" i="35"/>
  <c r="AZ26" i="35"/>
  <c r="AY26" i="35"/>
  <c r="AX26" i="35"/>
  <c r="AW26" i="35"/>
  <c r="AV26" i="35"/>
  <c r="AU26" i="35"/>
  <c r="AT26" i="35"/>
  <c r="AS26" i="35"/>
  <c r="AR26" i="35"/>
  <c r="AQ26" i="35"/>
  <c r="AP26" i="35"/>
  <c r="AO26" i="35"/>
  <c r="AN26" i="35"/>
  <c r="AM26" i="35"/>
  <c r="AL26" i="35"/>
  <c r="AK26" i="35"/>
  <c r="AJ26" i="35"/>
  <c r="AI26" i="35"/>
  <c r="AH26" i="35"/>
  <c r="AG26" i="35"/>
  <c r="AF26" i="35"/>
  <c r="AE26" i="35"/>
  <c r="AD26" i="35"/>
  <c r="AC26" i="35"/>
  <c r="AB26" i="35"/>
  <c r="AA26" i="35"/>
  <c r="Z26" i="35"/>
  <c r="Y26" i="35"/>
  <c r="X26" i="35"/>
  <c r="W26" i="35"/>
  <c r="V26" i="35"/>
  <c r="U26" i="35"/>
  <c r="T26" i="35"/>
  <c r="S26" i="35"/>
  <c r="R26" i="35"/>
  <c r="Q26" i="35"/>
  <c r="P26" i="35"/>
  <c r="O26" i="35"/>
  <c r="N26" i="35"/>
  <c r="M26" i="35"/>
  <c r="L26" i="35"/>
  <c r="K26" i="35"/>
  <c r="J26" i="35"/>
  <c r="BQ15" i="35"/>
  <c r="BP15" i="35"/>
  <c r="BO15" i="35"/>
  <c r="BN15" i="35"/>
  <c r="BM15" i="35"/>
  <c r="BL15" i="35"/>
  <c r="BK15" i="35"/>
  <c r="BJ15" i="35"/>
  <c r="BI15" i="35"/>
  <c r="BH15" i="35"/>
  <c r="BG15" i="35"/>
  <c r="BF15" i="35"/>
  <c r="BE15" i="35"/>
  <c r="BD15" i="35"/>
  <c r="BC15" i="35"/>
  <c r="BB15" i="35"/>
  <c r="BA15" i="35"/>
  <c r="AZ15" i="35"/>
  <c r="AY15" i="35"/>
  <c r="AX15" i="35"/>
  <c r="AW15" i="35"/>
  <c r="AV15" i="35"/>
  <c r="AU15" i="35"/>
  <c r="AT15" i="35"/>
  <c r="AS15" i="35"/>
  <c r="AR15" i="35"/>
  <c r="AQ15" i="35"/>
  <c r="AP15" i="35"/>
  <c r="AO15" i="35"/>
  <c r="AN15" i="35"/>
  <c r="AM15" i="35"/>
  <c r="AL15" i="35"/>
  <c r="AK15" i="35"/>
  <c r="AJ15" i="35"/>
  <c r="AI15" i="35"/>
  <c r="AH15" i="35"/>
  <c r="AG15" i="35"/>
  <c r="AF15" i="35"/>
  <c r="AE15" i="35"/>
  <c r="AD15" i="35"/>
  <c r="AC15" i="35"/>
  <c r="AB15" i="35"/>
  <c r="AA15" i="35"/>
  <c r="Z15" i="35"/>
  <c r="Y15" i="35"/>
  <c r="X15" i="35"/>
  <c r="W15" i="35"/>
  <c r="V15" i="35"/>
  <c r="U15" i="35"/>
  <c r="T15" i="35"/>
  <c r="S15" i="35"/>
  <c r="R15" i="35"/>
  <c r="Q15" i="35"/>
  <c r="P15" i="35"/>
  <c r="O15" i="35"/>
  <c r="N15" i="35"/>
  <c r="M15" i="35"/>
  <c r="L15" i="35"/>
  <c r="K15" i="35"/>
  <c r="J15" i="35"/>
  <c r="BQ12" i="35"/>
  <c r="BP12" i="35"/>
  <c r="BO12" i="35"/>
  <c r="BN12" i="35"/>
  <c r="BM12" i="35"/>
  <c r="BL12" i="35"/>
  <c r="BK12" i="35"/>
  <c r="BJ12" i="35"/>
  <c r="BI12" i="35"/>
  <c r="BH12" i="35"/>
  <c r="BG12" i="35"/>
  <c r="BF12" i="35"/>
  <c r="BE12" i="35"/>
  <c r="BD12" i="35"/>
  <c r="BC12" i="35"/>
  <c r="BB12" i="35"/>
  <c r="BA12" i="35"/>
  <c r="AZ12" i="35"/>
  <c r="AY12" i="35"/>
  <c r="AX12" i="35"/>
  <c r="AW12" i="35"/>
  <c r="AV12" i="35"/>
  <c r="AU12" i="35"/>
  <c r="AT12" i="35"/>
  <c r="AS12" i="35"/>
  <c r="AR12" i="35"/>
  <c r="AQ12" i="35"/>
  <c r="AP12" i="35"/>
  <c r="AO12" i="35"/>
  <c r="AN12" i="35"/>
  <c r="AM12" i="35"/>
  <c r="AL12" i="35"/>
  <c r="AK12" i="35"/>
  <c r="AJ12" i="35"/>
  <c r="AI12" i="35"/>
  <c r="AH12" i="35"/>
  <c r="AG12" i="35"/>
  <c r="AF12" i="35"/>
  <c r="AE12" i="35"/>
  <c r="AD12" i="35"/>
  <c r="AC12" i="35"/>
  <c r="AB12" i="35"/>
  <c r="AA12" i="35"/>
  <c r="Z12" i="35"/>
  <c r="Y12" i="35"/>
  <c r="X12" i="35"/>
  <c r="W12" i="35"/>
  <c r="V12" i="35"/>
  <c r="U12" i="35"/>
  <c r="T12" i="35"/>
  <c r="S12" i="35"/>
  <c r="R12" i="35"/>
  <c r="Q12" i="35"/>
  <c r="P12" i="35"/>
  <c r="O12" i="35"/>
  <c r="N12" i="35"/>
  <c r="M12" i="35"/>
  <c r="L12" i="35"/>
  <c r="K12" i="35"/>
  <c r="J12" i="35"/>
  <c r="B12" i="35"/>
  <c r="B11" i="35"/>
  <c r="BQ10" i="35"/>
  <c r="BP10" i="35"/>
  <c r="BO10" i="35"/>
  <c r="BN10" i="35"/>
  <c r="BM10" i="35"/>
  <c r="BL10" i="35"/>
  <c r="BK10" i="35"/>
  <c r="BJ10" i="35"/>
  <c r="BI10" i="35"/>
  <c r="BH10" i="35"/>
  <c r="BG10" i="35"/>
  <c r="BF10" i="35"/>
  <c r="BE10" i="35"/>
  <c r="BD10" i="35"/>
  <c r="BC10" i="35"/>
  <c r="BB10" i="35"/>
  <c r="BA10" i="35"/>
  <c r="AZ10" i="35"/>
  <c r="AY10" i="35"/>
  <c r="AX10" i="35"/>
  <c r="AW10" i="35"/>
  <c r="AV10" i="35"/>
  <c r="AU10" i="35"/>
  <c r="AT10" i="35"/>
  <c r="AS10" i="35"/>
  <c r="AR10" i="35"/>
  <c r="AQ10" i="35"/>
  <c r="AP10" i="35"/>
  <c r="AO10" i="35"/>
  <c r="AN10" i="35"/>
  <c r="AM10" i="35"/>
  <c r="AL10" i="35"/>
  <c r="AK10" i="35"/>
  <c r="AJ10" i="35"/>
  <c r="AI10"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B10" i="35"/>
  <c r="B9" i="35"/>
  <c r="J8" i="35"/>
  <c r="B8" i="35"/>
  <c r="B7" i="35"/>
  <c r="B6" i="35"/>
  <c r="BQ5" i="35"/>
  <c r="BP5" i="35"/>
  <c r="BO5" i="35"/>
  <c r="BN5" i="35"/>
  <c r="BM5" i="35"/>
  <c r="BL5" i="35"/>
  <c r="BK5" i="35"/>
  <c r="BJ5" i="35"/>
  <c r="BI5" i="35"/>
  <c r="BH5" i="35"/>
  <c r="BG5" i="35"/>
  <c r="BF5" i="35"/>
  <c r="BE5" i="35"/>
  <c r="BD5" i="35"/>
  <c r="BC5" i="35"/>
  <c r="BB5" i="35"/>
  <c r="BA5" i="35"/>
  <c r="AZ5" i="35"/>
  <c r="AY5" i="35"/>
  <c r="AX5" i="35"/>
  <c r="AW5" i="35"/>
  <c r="AV5" i="35"/>
  <c r="AU5" i="35"/>
  <c r="AT5" i="35"/>
  <c r="AS5" i="35"/>
  <c r="AR5" i="35"/>
  <c r="AQ5" i="35"/>
  <c r="AP5" i="35"/>
  <c r="AO5" i="35"/>
  <c r="AN5" i="35"/>
  <c r="AM5" i="35"/>
  <c r="AL5" i="35"/>
  <c r="AK5" i="35"/>
  <c r="AJ5" i="35"/>
  <c r="AI5" i="35"/>
  <c r="AH5" i="35"/>
  <c r="AG5" i="35"/>
  <c r="AF5" i="35"/>
  <c r="AE5" i="35"/>
  <c r="AD5" i="35"/>
  <c r="AC5" i="35"/>
  <c r="AB5" i="35"/>
  <c r="AA5" i="35"/>
  <c r="Z5" i="35"/>
  <c r="Y5" i="35"/>
  <c r="X5" i="35"/>
  <c r="W5" i="35"/>
  <c r="V5" i="35"/>
  <c r="U5" i="35"/>
  <c r="T5" i="35"/>
  <c r="S5" i="35"/>
  <c r="R5" i="35"/>
  <c r="Q5" i="35"/>
  <c r="P5" i="35"/>
  <c r="O5" i="35"/>
  <c r="N5" i="35"/>
  <c r="M5" i="35"/>
  <c r="L5" i="35"/>
  <c r="K5" i="35"/>
  <c r="J5" i="35"/>
  <c r="BQ3" i="35"/>
  <c r="BP3" i="35"/>
  <c r="BO3" i="35"/>
  <c r="BN3" i="35"/>
  <c r="BM3" i="35"/>
  <c r="BL3" i="35"/>
  <c r="BK3" i="35"/>
  <c r="BJ3" i="35"/>
  <c r="BI3" i="35"/>
  <c r="BH3" i="35"/>
  <c r="BG3" i="35"/>
  <c r="BF3" i="35"/>
  <c r="BE3" i="35"/>
  <c r="BD3" i="35"/>
  <c r="BC3" i="35"/>
  <c r="BB3" i="35"/>
  <c r="BA3" i="35"/>
  <c r="AZ3" i="35"/>
  <c r="AY3" i="35"/>
  <c r="AX3" i="35"/>
  <c r="AW3" i="35"/>
  <c r="AV3" i="35"/>
  <c r="AU3" i="35"/>
  <c r="AT3" i="35"/>
  <c r="AS3" i="35"/>
  <c r="AR3" i="35"/>
  <c r="AQ3" i="35"/>
  <c r="AP3" i="35"/>
  <c r="AO3" i="35"/>
  <c r="AN3" i="35"/>
  <c r="AM3" i="35"/>
  <c r="AL3" i="35"/>
  <c r="AK3" i="35"/>
  <c r="AJ3" i="35"/>
  <c r="AI3" i="35"/>
  <c r="AH3" i="35"/>
  <c r="AG3" i="35"/>
  <c r="AF3" i="35"/>
  <c r="AE3" i="35"/>
  <c r="AD3" i="35"/>
  <c r="AC3" i="35"/>
  <c r="AB3" i="35"/>
  <c r="AA3" i="35"/>
  <c r="Z3" i="35"/>
  <c r="Y3" i="35"/>
  <c r="X3" i="35"/>
  <c r="W3" i="35"/>
  <c r="V3" i="35"/>
  <c r="U3" i="35"/>
  <c r="T3" i="35"/>
  <c r="S3" i="35"/>
  <c r="R3" i="35"/>
  <c r="Q3" i="35"/>
  <c r="P3" i="35"/>
  <c r="O3" i="35"/>
  <c r="N3" i="35"/>
  <c r="M3" i="35"/>
  <c r="L3" i="35"/>
  <c r="K3" i="35"/>
  <c r="J3" i="35"/>
  <c r="R35" i="45"/>
  <c r="BK47" i="43"/>
  <c r="AV47" i="43"/>
  <c r="AG47" i="43"/>
  <c r="Q47" i="43"/>
  <c r="BD35" i="43"/>
  <c r="AM35" i="43"/>
  <c r="P35" i="43"/>
  <c r="J284" i="41"/>
  <c r="V35" i="40"/>
  <c r="J264" i="39"/>
  <c r="J264" i="38"/>
  <c r="K8" i="37" l="1"/>
  <c r="AN35" i="43"/>
  <c r="BJ35" i="43"/>
  <c r="W35" i="43"/>
  <c r="AQ35" i="43"/>
  <c r="BK35" i="43"/>
  <c r="W47" i="43"/>
  <c r="AL47" i="43"/>
  <c r="BB47" i="43"/>
  <c r="BM47" i="43"/>
  <c r="AW47" i="43"/>
  <c r="X35" i="43"/>
  <c r="AT35" i="43"/>
  <c r="BL35" i="43"/>
  <c r="X47" i="43"/>
  <c r="AM47" i="43"/>
  <c r="BC47" i="43"/>
  <c r="BL47" i="43"/>
  <c r="AD35" i="43"/>
  <c r="AU35" i="43"/>
  <c r="Y47" i="43"/>
  <c r="AN47" i="43"/>
  <c r="BD47" i="43"/>
  <c r="V35" i="43"/>
  <c r="K35" i="43"/>
  <c r="AE35" i="43"/>
  <c r="AV35" i="43"/>
  <c r="N47" i="43"/>
  <c r="AD47" i="43"/>
  <c r="AO47" i="43"/>
  <c r="BE47" i="43"/>
  <c r="N35" i="43"/>
  <c r="AF35" i="43"/>
  <c r="BB35" i="43"/>
  <c r="O47" i="43"/>
  <c r="AE47" i="43"/>
  <c r="AT47" i="43"/>
  <c r="V47" i="43"/>
  <c r="O35" i="43"/>
  <c r="AL35" i="43"/>
  <c r="BC35" i="43"/>
  <c r="P47" i="43"/>
  <c r="AF47" i="43"/>
  <c r="AU47" i="43"/>
  <c r="B11" i="20"/>
  <c r="E55" i="48"/>
  <c r="K8" i="36"/>
  <c r="K8" i="35"/>
  <c r="K8" i="43"/>
  <c r="L8" i="43" s="1"/>
  <c r="K8" i="40"/>
  <c r="P26" i="52"/>
  <c r="P15" i="6"/>
  <c r="H20" i="52"/>
  <c r="I20" i="52"/>
  <c r="M35" i="43"/>
  <c r="U35" i="43"/>
  <c r="AC35" i="43"/>
  <c r="AK35" i="43"/>
  <c r="AS35" i="43"/>
  <c r="BA35" i="43"/>
  <c r="BI35" i="43"/>
  <c r="BQ35" i="43"/>
  <c r="AI35" i="45"/>
  <c r="G20" i="52"/>
  <c r="S32" i="49"/>
  <c r="P19" i="52" s="1"/>
  <c r="P23" i="6" s="1"/>
  <c r="P18" i="52"/>
  <c r="P20" i="52" s="1"/>
  <c r="Q20" i="52"/>
  <c r="P21" i="6"/>
  <c r="R20" i="52"/>
  <c r="BE35" i="38"/>
  <c r="L35" i="43"/>
  <c r="T35" i="43"/>
  <c r="AB35" i="43"/>
  <c r="AJ35" i="43"/>
  <c r="AR35" i="43"/>
  <c r="AZ35" i="43"/>
  <c r="BH35" i="43"/>
  <c r="BP35" i="43"/>
  <c r="AH35" i="45"/>
  <c r="W35" i="45"/>
  <c r="BI35" i="45"/>
  <c r="X35" i="45"/>
  <c r="Y35" i="45"/>
  <c r="BH35" i="45"/>
  <c r="AE35" i="45"/>
  <c r="O35" i="45"/>
  <c r="AF35" i="45"/>
  <c r="C32" i="52"/>
  <c r="P35" i="45"/>
  <c r="Q35" i="45"/>
  <c r="F25" i="50"/>
  <c r="F23" i="50"/>
  <c r="D45" i="50"/>
  <c r="D55" i="50" s="1"/>
  <c r="E35" i="50" s="1"/>
  <c r="G26" i="50"/>
  <c r="F36" i="50"/>
  <c r="F46" i="50" s="1"/>
  <c r="F56" i="50" s="1"/>
  <c r="F24" i="50"/>
  <c r="D43" i="50"/>
  <c r="D53" i="50" s="1"/>
  <c r="E33" i="50" s="1"/>
  <c r="D44" i="50"/>
  <c r="D54" i="50" s="1"/>
  <c r="J35" i="45"/>
  <c r="J284" i="36"/>
  <c r="J288" i="36" s="1"/>
  <c r="R47" i="43"/>
  <c r="Z47" i="43"/>
  <c r="AP47" i="43"/>
  <c r="AX47" i="43"/>
  <c r="BN47" i="43"/>
  <c r="S35" i="43"/>
  <c r="AA35" i="43"/>
  <c r="Z35" i="45"/>
  <c r="AY35" i="45"/>
  <c r="BO35" i="45"/>
  <c r="K8" i="39"/>
  <c r="K8" i="45"/>
  <c r="AS254" i="45"/>
  <c r="AE254" i="45"/>
  <c r="BC254" i="45"/>
  <c r="AD254" i="45"/>
  <c r="P254" i="45"/>
  <c r="BB254" i="45"/>
  <c r="AN254" i="45"/>
  <c r="AC254" i="45"/>
  <c r="O254" i="45"/>
  <c r="BQ254" i="45"/>
  <c r="BA254" i="45"/>
  <c r="AM254" i="45"/>
  <c r="N254" i="45"/>
  <c r="AL254" i="45"/>
  <c r="X254" i="45"/>
  <c r="M254" i="45"/>
  <c r="BJ241" i="45"/>
  <c r="BB241" i="45"/>
  <c r="AT241" i="45"/>
  <c r="AL241" i="45"/>
  <c r="AD241" i="45"/>
  <c r="V241" i="45"/>
  <c r="N241" i="45"/>
  <c r="BK254" i="45"/>
  <c r="AV254" i="45"/>
  <c r="AK254" i="45"/>
  <c r="W254" i="45"/>
  <c r="BQ241" i="45"/>
  <c r="BI241" i="45"/>
  <c r="BA241" i="45"/>
  <c r="AS241" i="45"/>
  <c r="AK241" i="45"/>
  <c r="AC241" i="45"/>
  <c r="U241" i="45"/>
  <c r="M241" i="45"/>
  <c r="BJ254" i="45"/>
  <c r="AU254" i="45"/>
  <c r="V254" i="45"/>
  <c r="BP241" i="45"/>
  <c r="BH241" i="45"/>
  <c r="AZ241" i="45"/>
  <c r="AR241" i="45"/>
  <c r="AJ241" i="45"/>
  <c r="AB241" i="45"/>
  <c r="T241" i="45"/>
  <c r="L241" i="45"/>
  <c r="BI254" i="45"/>
  <c r="AT254" i="45"/>
  <c r="AF254" i="45"/>
  <c r="U254" i="45"/>
  <c r="BO241" i="45"/>
  <c r="BG241" i="45"/>
  <c r="AY241" i="45"/>
  <c r="AQ241" i="45"/>
  <c r="AI241" i="45"/>
  <c r="AA241" i="45"/>
  <c r="S241" i="45"/>
  <c r="K241" i="45"/>
  <c r="BO228" i="45"/>
  <c r="BG228" i="45"/>
  <c r="AY228" i="45"/>
  <c r="AQ228" i="45"/>
  <c r="AI228" i="45"/>
  <c r="AA228" i="45"/>
  <c r="S228" i="45"/>
  <c r="K228" i="45"/>
  <c r="BN228" i="45"/>
  <c r="BF228" i="45"/>
  <c r="AX228" i="45"/>
  <c r="AP228" i="45"/>
  <c r="AH228" i="45"/>
  <c r="Z228" i="45"/>
  <c r="R228" i="45"/>
  <c r="J228" i="45"/>
  <c r="BM228" i="45"/>
  <c r="BE228" i="45"/>
  <c r="AW228" i="45"/>
  <c r="AO228" i="45"/>
  <c r="AG228" i="45"/>
  <c r="Y228" i="45"/>
  <c r="Q228" i="45"/>
  <c r="BL228" i="45"/>
  <c r="BD228" i="45"/>
  <c r="AV228" i="45"/>
  <c r="AN228" i="45"/>
  <c r="AF228" i="45"/>
  <c r="X228" i="45"/>
  <c r="P228" i="45"/>
  <c r="BO215" i="45"/>
  <c r="BG215" i="45"/>
  <c r="AY215" i="45"/>
  <c r="AQ215" i="45"/>
  <c r="AI215" i="45"/>
  <c r="AA215" i="45"/>
  <c r="S215" i="45"/>
  <c r="K215" i="45"/>
  <c r="BN215" i="45"/>
  <c r="BF215" i="45"/>
  <c r="AX215" i="45"/>
  <c r="AP215" i="45"/>
  <c r="AH215" i="45"/>
  <c r="Z215" i="45"/>
  <c r="R215" i="45"/>
  <c r="J215" i="45"/>
  <c r="BM215" i="45"/>
  <c r="BE215" i="45"/>
  <c r="AW215" i="45"/>
  <c r="AO215" i="45"/>
  <c r="AG215" i="45"/>
  <c r="Y215" i="45"/>
  <c r="Q215" i="45"/>
  <c r="BL215" i="45"/>
  <c r="BD215" i="45"/>
  <c r="AV215" i="45"/>
  <c r="AN215" i="45"/>
  <c r="AF215" i="45"/>
  <c r="X215" i="45"/>
  <c r="P215" i="45"/>
  <c r="BE203" i="45"/>
  <c r="BM203" i="45"/>
  <c r="AR203" i="45"/>
  <c r="AG203" i="45"/>
  <c r="L203" i="45"/>
  <c r="BB203" i="45"/>
  <c r="AZ203" i="45"/>
  <c r="AO203" i="45"/>
  <c r="T203" i="45"/>
  <c r="BJ203" i="45"/>
  <c r="BH203" i="45"/>
  <c r="AW203" i="45"/>
  <c r="AM203" i="45"/>
  <c r="AB203" i="45"/>
  <c r="Q203" i="45"/>
  <c r="AV203" i="45"/>
  <c r="AL203" i="45"/>
  <c r="P203" i="45"/>
  <c r="AM35" i="45"/>
  <c r="AU35" i="45"/>
  <c r="BC35" i="45"/>
  <c r="BK35" i="45"/>
  <c r="K35" i="45"/>
  <c r="S35" i="45"/>
  <c r="AA35" i="45"/>
  <c r="AJ35" i="45"/>
  <c r="AZ35" i="45"/>
  <c r="BP35" i="45"/>
  <c r="AN35" i="45"/>
  <c r="AV35" i="45"/>
  <c r="BD35" i="45"/>
  <c r="BL35" i="45"/>
  <c r="L35" i="45"/>
  <c r="T35" i="45"/>
  <c r="AB35" i="45"/>
  <c r="AK35" i="45"/>
  <c r="BA35" i="45"/>
  <c r="BQ35" i="45"/>
  <c r="AG35" i="45"/>
  <c r="AO35" i="45"/>
  <c r="AW35" i="45"/>
  <c r="BE35" i="45"/>
  <c r="BM35" i="45"/>
  <c r="M35" i="45"/>
  <c r="U35" i="45"/>
  <c r="AC35" i="45"/>
  <c r="AL35" i="45"/>
  <c r="BB35" i="45"/>
  <c r="Q47" i="45"/>
  <c r="Y47" i="45"/>
  <c r="AG47" i="45"/>
  <c r="AO47" i="45"/>
  <c r="AW47" i="45"/>
  <c r="BE47" i="45"/>
  <c r="BM47" i="45"/>
  <c r="BJ170" i="45"/>
  <c r="BB170" i="45"/>
  <c r="AT170" i="45"/>
  <c r="AL170" i="45"/>
  <c r="AD170" i="45"/>
  <c r="V170" i="45"/>
  <c r="N170" i="45"/>
  <c r="BQ170" i="45"/>
  <c r="BI170" i="45"/>
  <c r="BA170" i="45"/>
  <c r="AS170" i="45"/>
  <c r="AK170" i="45"/>
  <c r="AC170" i="45"/>
  <c r="U170" i="45"/>
  <c r="M170" i="45"/>
  <c r="BO170" i="45"/>
  <c r="BG170" i="45"/>
  <c r="AY170" i="45"/>
  <c r="AQ170" i="45"/>
  <c r="AI170" i="45"/>
  <c r="AA170" i="45"/>
  <c r="S170" i="45"/>
  <c r="K170" i="45"/>
  <c r="BL119" i="45"/>
  <c r="BD119" i="45"/>
  <c r="AV119" i="45"/>
  <c r="AN119" i="45"/>
  <c r="AF119" i="45"/>
  <c r="X119" i="45"/>
  <c r="P119" i="45"/>
  <c r="BQ119" i="45"/>
  <c r="BI119" i="45"/>
  <c r="BA119" i="45"/>
  <c r="AS119" i="45"/>
  <c r="AK119" i="45"/>
  <c r="AC119" i="45"/>
  <c r="U119" i="45"/>
  <c r="M119" i="45"/>
  <c r="AP35" i="45"/>
  <c r="AX35" i="45"/>
  <c r="BF35" i="45"/>
  <c r="BN35" i="45"/>
  <c r="N35" i="45"/>
  <c r="V35" i="45"/>
  <c r="AD35" i="45"/>
  <c r="AQ35" i="45"/>
  <c r="BG35" i="45"/>
  <c r="J47" i="45"/>
  <c r="R47" i="45"/>
  <c r="Z47" i="45"/>
  <c r="AH47" i="45"/>
  <c r="AP47" i="45"/>
  <c r="AX47" i="45"/>
  <c r="BF47" i="45"/>
  <c r="BN47" i="45"/>
  <c r="AR35" i="45"/>
  <c r="K47" i="45"/>
  <c r="S47" i="45"/>
  <c r="AA47" i="45"/>
  <c r="AI47" i="45"/>
  <c r="AQ47" i="45"/>
  <c r="AY47" i="45"/>
  <c r="BG47" i="45"/>
  <c r="BO47" i="45"/>
  <c r="O60" i="45"/>
  <c r="W60" i="45"/>
  <c r="AE60" i="45"/>
  <c r="AM60" i="45"/>
  <c r="AU60" i="45"/>
  <c r="BC60" i="45"/>
  <c r="BK60" i="45"/>
  <c r="L47" i="45"/>
  <c r="T47" i="45"/>
  <c r="AB47" i="45"/>
  <c r="AJ47" i="45"/>
  <c r="AR47" i="45"/>
  <c r="AZ47" i="45"/>
  <c r="BH47" i="45"/>
  <c r="BP47" i="45"/>
  <c r="P60" i="45"/>
  <c r="X60" i="45"/>
  <c r="AF60" i="45"/>
  <c r="AN60" i="45"/>
  <c r="AV60" i="45"/>
  <c r="BD60" i="45"/>
  <c r="BL60" i="45"/>
  <c r="AN86" i="45"/>
  <c r="AM86" i="45"/>
  <c r="AV86" i="45"/>
  <c r="P86" i="45"/>
  <c r="AU86" i="45"/>
  <c r="O86" i="45"/>
  <c r="BN86" i="45"/>
  <c r="BD86" i="45"/>
  <c r="AH86" i="45"/>
  <c r="X86" i="45"/>
  <c r="BM73" i="45"/>
  <c r="BE73" i="45"/>
  <c r="AW73" i="45"/>
  <c r="AO73" i="45"/>
  <c r="AG73" i="45"/>
  <c r="Y73" i="45"/>
  <c r="Q73" i="45"/>
  <c r="BM86" i="45"/>
  <c r="BC86" i="45"/>
  <c r="AS86" i="45"/>
  <c r="AG86" i="45"/>
  <c r="W86" i="45"/>
  <c r="M86" i="45"/>
  <c r="BL73" i="45"/>
  <c r="BD73" i="45"/>
  <c r="AV73" i="45"/>
  <c r="AN73" i="45"/>
  <c r="AF73" i="45"/>
  <c r="X73" i="45"/>
  <c r="P73" i="45"/>
  <c r="BL86" i="45"/>
  <c r="AP86" i="45"/>
  <c r="AF86" i="45"/>
  <c r="J86" i="45"/>
  <c r="BK73" i="45"/>
  <c r="BC73" i="45"/>
  <c r="AU73" i="45"/>
  <c r="AM73" i="45"/>
  <c r="AE73" i="45"/>
  <c r="W73" i="45"/>
  <c r="O73" i="45"/>
  <c r="BK86" i="45"/>
  <c r="AO86" i="45"/>
  <c r="AE86" i="45"/>
  <c r="BJ73" i="45"/>
  <c r="BB73" i="45"/>
  <c r="AT73" i="45"/>
  <c r="AL73" i="45"/>
  <c r="AD73" i="45"/>
  <c r="V73" i="45"/>
  <c r="N73" i="45"/>
  <c r="BJ60" i="45"/>
  <c r="BB60" i="45"/>
  <c r="AT60" i="45"/>
  <c r="AL60" i="45"/>
  <c r="AD60" i="45"/>
  <c r="V60" i="45"/>
  <c r="N60" i="45"/>
  <c r="BL47" i="45"/>
  <c r="BD47" i="45"/>
  <c r="AV47" i="45"/>
  <c r="AN47" i="45"/>
  <c r="AF47" i="45"/>
  <c r="X47" i="45"/>
  <c r="P47" i="45"/>
  <c r="BQ60" i="45"/>
  <c r="BI60" i="45"/>
  <c r="BA60" i="45"/>
  <c r="AS60" i="45"/>
  <c r="AK60" i="45"/>
  <c r="AC60" i="45"/>
  <c r="U60" i="45"/>
  <c r="M60" i="45"/>
  <c r="BK47" i="45"/>
  <c r="BC47" i="45"/>
  <c r="AU47" i="45"/>
  <c r="AM47" i="45"/>
  <c r="AE47" i="45"/>
  <c r="W47" i="45"/>
  <c r="O47" i="45"/>
  <c r="BP60" i="45"/>
  <c r="BH60" i="45"/>
  <c r="AZ60" i="45"/>
  <c r="AR60" i="45"/>
  <c r="AJ60" i="45"/>
  <c r="AB60" i="45"/>
  <c r="T60" i="45"/>
  <c r="L60" i="45"/>
  <c r="BJ47" i="45"/>
  <c r="BB47" i="45"/>
  <c r="AT47" i="45"/>
  <c r="AL47" i="45"/>
  <c r="AD47" i="45"/>
  <c r="V47" i="45"/>
  <c r="N47" i="45"/>
  <c r="BO60" i="45"/>
  <c r="BG60" i="45"/>
  <c r="AY60" i="45"/>
  <c r="AQ60" i="45"/>
  <c r="AI60" i="45"/>
  <c r="AA60" i="45"/>
  <c r="S60" i="45"/>
  <c r="K60" i="45"/>
  <c r="BQ47" i="45"/>
  <c r="BI47" i="45"/>
  <c r="BA47" i="45"/>
  <c r="AS47" i="45"/>
  <c r="AK47" i="45"/>
  <c r="AC47" i="45"/>
  <c r="U47" i="45"/>
  <c r="M47" i="45"/>
  <c r="AT35" i="45"/>
  <c r="BJ35" i="45"/>
  <c r="Q60" i="45"/>
  <c r="Y60" i="45"/>
  <c r="AG60" i="45"/>
  <c r="AO60" i="45"/>
  <c r="AW60" i="45"/>
  <c r="BE60" i="45"/>
  <c r="BM60" i="45"/>
  <c r="J60" i="45"/>
  <c r="R60" i="45"/>
  <c r="Z60" i="45"/>
  <c r="AH60" i="45"/>
  <c r="AP60" i="45"/>
  <c r="AX60" i="45"/>
  <c r="BF60" i="45"/>
  <c r="BN60" i="45"/>
  <c r="U86" i="45"/>
  <c r="AC86" i="45"/>
  <c r="AK86" i="45"/>
  <c r="BA86" i="45"/>
  <c r="BI86" i="45"/>
  <c r="BQ86" i="45"/>
  <c r="J73" i="45"/>
  <c r="R73" i="45"/>
  <c r="Z73" i="45"/>
  <c r="AH73" i="45"/>
  <c r="AP73" i="45"/>
  <c r="AX73" i="45"/>
  <c r="BF73" i="45"/>
  <c r="BN73" i="45"/>
  <c r="N86" i="45"/>
  <c r="V86" i="45"/>
  <c r="AD86" i="45"/>
  <c r="AL86" i="45"/>
  <c r="AT86" i="45"/>
  <c r="BB86" i="45"/>
  <c r="BJ86" i="45"/>
  <c r="K73" i="45"/>
  <c r="S73" i="45"/>
  <c r="AA73" i="45"/>
  <c r="AI73" i="45"/>
  <c r="AQ73" i="45"/>
  <c r="AY73" i="45"/>
  <c r="BG73" i="45"/>
  <c r="BO73" i="45"/>
  <c r="L73" i="45"/>
  <c r="T73" i="45"/>
  <c r="AB73" i="45"/>
  <c r="AJ73" i="45"/>
  <c r="AR73" i="45"/>
  <c r="AZ73" i="45"/>
  <c r="BH73" i="45"/>
  <c r="BP73" i="45"/>
  <c r="M73" i="45"/>
  <c r="U73" i="45"/>
  <c r="AC73" i="45"/>
  <c r="AK73" i="45"/>
  <c r="AS73" i="45"/>
  <c r="BA73" i="45"/>
  <c r="BI73" i="45"/>
  <c r="BQ73" i="45"/>
  <c r="Q86" i="45"/>
  <c r="Y86" i="45"/>
  <c r="AW86" i="45"/>
  <c r="BE86" i="45"/>
  <c r="R86" i="45"/>
  <c r="Z86" i="45"/>
  <c r="AX86" i="45"/>
  <c r="BF86" i="45"/>
  <c r="K86" i="45"/>
  <c r="S86" i="45"/>
  <c r="AA86" i="45"/>
  <c r="AI86" i="45"/>
  <c r="AQ86" i="45"/>
  <c r="AY86" i="45"/>
  <c r="BG86" i="45"/>
  <c r="BO86" i="45"/>
  <c r="L86" i="45"/>
  <c r="T86" i="45"/>
  <c r="AB86" i="45"/>
  <c r="AJ86" i="45"/>
  <c r="AR86" i="45"/>
  <c r="AZ86" i="45"/>
  <c r="BH86" i="45"/>
  <c r="BP86" i="45"/>
  <c r="O119" i="45"/>
  <c r="W119" i="45"/>
  <c r="AE119" i="45"/>
  <c r="AM119" i="45"/>
  <c r="AU119" i="45"/>
  <c r="BC119" i="45"/>
  <c r="BK119" i="45"/>
  <c r="Q119" i="45"/>
  <c r="Y119" i="45"/>
  <c r="AG119" i="45"/>
  <c r="AO119" i="45"/>
  <c r="AW119" i="45"/>
  <c r="BE119" i="45"/>
  <c r="BM119" i="45"/>
  <c r="J119" i="45"/>
  <c r="R119" i="45"/>
  <c r="Z119" i="45"/>
  <c r="AH119" i="45"/>
  <c r="AP119" i="45"/>
  <c r="AX119" i="45"/>
  <c r="BF119" i="45"/>
  <c r="BN119" i="45"/>
  <c r="K119" i="45"/>
  <c r="S119" i="45"/>
  <c r="AA119" i="45"/>
  <c r="AI119" i="45"/>
  <c r="AQ119" i="45"/>
  <c r="AY119" i="45"/>
  <c r="BG119" i="45"/>
  <c r="BO119" i="45"/>
  <c r="L119" i="45"/>
  <c r="T119" i="45"/>
  <c r="AB119" i="45"/>
  <c r="AJ119" i="45"/>
  <c r="AR119" i="45"/>
  <c r="AZ119" i="45"/>
  <c r="BH119" i="45"/>
  <c r="BP119" i="45"/>
  <c r="N119" i="45"/>
  <c r="V119" i="45"/>
  <c r="AD119" i="45"/>
  <c r="AL119" i="45"/>
  <c r="AT119" i="45"/>
  <c r="BB119" i="45"/>
  <c r="BJ119" i="45"/>
  <c r="O131" i="45"/>
  <c r="W131" i="45"/>
  <c r="AE131" i="45"/>
  <c r="AM131" i="45"/>
  <c r="AU131" i="45"/>
  <c r="BC131" i="45"/>
  <c r="BK131" i="45"/>
  <c r="K144" i="45"/>
  <c r="S144" i="45"/>
  <c r="AA144" i="45"/>
  <c r="AI144" i="45"/>
  <c r="AQ144" i="45"/>
  <c r="AY144" i="45"/>
  <c r="BG144" i="45"/>
  <c r="BO144" i="45"/>
  <c r="P131" i="45"/>
  <c r="X131" i="45"/>
  <c r="AF131" i="45"/>
  <c r="AN131" i="45"/>
  <c r="AV131" i="45"/>
  <c r="BD131" i="45"/>
  <c r="BL131" i="45"/>
  <c r="L144" i="45"/>
  <c r="T144" i="45"/>
  <c r="AB144" i="45"/>
  <c r="AJ144" i="45"/>
  <c r="AR144" i="45"/>
  <c r="AZ144" i="45"/>
  <c r="BH144" i="45"/>
  <c r="BP144" i="45"/>
  <c r="Q131" i="45"/>
  <c r="Y131" i="45"/>
  <c r="AG131" i="45"/>
  <c r="AO131" i="45"/>
  <c r="AW131" i="45"/>
  <c r="BE131" i="45"/>
  <c r="BM131" i="45"/>
  <c r="M144" i="45"/>
  <c r="U144" i="45"/>
  <c r="AC144" i="45"/>
  <c r="AK144" i="45"/>
  <c r="AS144" i="45"/>
  <c r="BA144" i="45"/>
  <c r="BI144" i="45"/>
  <c r="BQ144" i="45"/>
  <c r="J131" i="45"/>
  <c r="R131" i="45"/>
  <c r="Z131" i="45"/>
  <c r="AH131" i="45"/>
  <c r="AP131" i="45"/>
  <c r="AX131" i="45"/>
  <c r="BF131" i="45"/>
  <c r="BN131" i="45"/>
  <c r="N144" i="45"/>
  <c r="V144" i="45"/>
  <c r="AD144" i="45"/>
  <c r="AL144" i="45"/>
  <c r="AT144" i="45"/>
  <c r="BB144" i="45"/>
  <c r="BJ144" i="45"/>
  <c r="K131" i="45"/>
  <c r="S131" i="45"/>
  <c r="AA131" i="45"/>
  <c r="AI131" i="45"/>
  <c r="AQ131" i="45"/>
  <c r="AY131" i="45"/>
  <c r="BG131" i="45"/>
  <c r="BO131" i="45"/>
  <c r="O144" i="45"/>
  <c r="W144" i="45"/>
  <c r="AE144" i="45"/>
  <c r="AM144" i="45"/>
  <c r="AU144" i="45"/>
  <c r="BC144" i="45"/>
  <c r="BK144" i="45"/>
  <c r="L131" i="45"/>
  <c r="T131" i="45"/>
  <c r="AB131" i="45"/>
  <c r="AJ131" i="45"/>
  <c r="AR131" i="45"/>
  <c r="AZ131" i="45"/>
  <c r="BH131" i="45"/>
  <c r="BP131" i="45"/>
  <c r="P144" i="45"/>
  <c r="X144" i="45"/>
  <c r="AF144" i="45"/>
  <c r="AN144" i="45"/>
  <c r="AV144" i="45"/>
  <c r="BD144" i="45"/>
  <c r="BL144" i="45"/>
  <c r="M131" i="45"/>
  <c r="U131" i="45"/>
  <c r="AC131" i="45"/>
  <c r="AK131" i="45"/>
  <c r="AS131" i="45"/>
  <c r="BA131" i="45"/>
  <c r="BI131" i="45"/>
  <c r="BQ131" i="45"/>
  <c r="Q144" i="45"/>
  <c r="Y144" i="45"/>
  <c r="AG144" i="45"/>
  <c r="AO144" i="45"/>
  <c r="AW144" i="45"/>
  <c r="BE144" i="45"/>
  <c r="BM144" i="45"/>
  <c r="N131" i="45"/>
  <c r="V131" i="45"/>
  <c r="AD131" i="45"/>
  <c r="AL131" i="45"/>
  <c r="AT131" i="45"/>
  <c r="BB131" i="45"/>
  <c r="BJ131" i="45"/>
  <c r="J144" i="45"/>
  <c r="R144" i="45"/>
  <c r="Z144" i="45"/>
  <c r="AH144" i="45"/>
  <c r="AP144" i="45"/>
  <c r="AX144" i="45"/>
  <c r="BF144" i="45"/>
  <c r="BN144" i="45"/>
  <c r="O157" i="45"/>
  <c r="W157" i="45"/>
  <c r="AE157" i="45"/>
  <c r="AM157" i="45"/>
  <c r="AU157" i="45"/>
  <c r="BC157" i="45"/>
  <c r="BK157" i="45"/>
  <c r="P157" i="45"/>
  <c r="X157" i="45"/>
  <c r="AF157" i="45"/>
  <c r="AN157" i="45"/>
  <c r="AV157" i="45"/>
  <c r="BD157" i="45"/>
  <c r="BL157" i="45"/>
  <c r="L170" i="45"/>
  <c r="T170" i="45"/>
  <c r="AB170" i="45"/>
  <c r="AJ170" i="45"/>
  <c r="AR170" i="45"/>
  <c r="AZ170" i="45"/>
  <c r="BH170" i="45"/>
  <c r="BP170" i="45"/>
  <c r="Q157" i="45"/>
  <c r="Y157" i="45"/>
  <c r="AG157" i="45"/>
  <c r="AO157" i="45"/>
  <c r="AW157" i="45"/>
  <c r="BE157" i="45"/>
  <c r="BM157" i="45"/>
  <c r="J157" i="45"/>
  <c r="R157" i="45"/>
  <c r="Z157" i="45"/>
  <c r="AH157" i="45"/>
  <c r="AP157" i="45"/>
  <c r="AX157" i="45"/>
  <c r="BF157" i="45"/>
  <c r="BN157" i="45"/>
  <c r="K157" i="45"/>
  <c r="S157" i="45"/>
  <c r="AA157" i="45"/>
  <c r="AI157" i="45"/>
  <c r="AQ157" i="45"/>
  <c r="AY157" i="45"/>
  <c r="BG157" i="45"/>
  <c r="BO157" i="45"/>
  <c r="O170" i="45"/>
  <c r="W170" i="45"/>
  <c r="AE170" i="45"/>
  <c r="AM170" i="45"/>
  <c r="AU170" i="45"/>
  <c r="BC170" i="45"/>
  <c r="BK170" i="45"/>
  <c r="L157" i="45"/>
  <c r="T157" i="45"/>
  <c r="AB157" i="45"/>
  <c r="AJ157" i="45"/>
  <c r="AR157" i="45"/>
  <c r="AZ157" i="45"/>
  <c r="BH157" i="45"/>
  <c r="BP157" i="45"/>
  <c r="P170" i="45"/>
  <c r="X170" i="45"/>
  <c r="AF170" i="45"/>
  <c r="AN170" i="45"/>
  <c r="AV170" i="45"/>
  <c r="BD170" i="45"/>
  <c r="BL170" i="45"/>
  <c r="M157" i="45"/>
  <c r="U157" i="45"/>
  <c r="AC157" i="45"/>
  <c r="AK157" i="45"/>
  <c r="AS157" i="45"/>
  <c r="BA157" i="45"/>
  <c r="BI157" i="45"/>
  <c r="BQ157" i="45"/>
  <c r="Q170" i="45"/>
  <c r="Y170" i="45"/>
  <c r="AG170" i="45"/>
  <c r="AO170" i="45"/>
  <c r="AW170" i="45"/>
  <c r="BE170" i="45"/>
  <c r="BM170" i="45"/>
  <c r="N157" i="45"/>
  <c r="V157" i="45"/>
  <c r="AD157" i="45"/>
  <c r="AL157" i="45"/>
  <c r="AT157" i="45"/>
  <c r="BB157" i="45"/>
  <c r="BJ157" i="45"/>
  <c r="J170" i="45"/>
  <c r="R170" i="45"/>
  <c r="Z170" i="45"/>
  <c r="AH170" i="45"/>
  <c r="AP170" i="45"/>
  <c r="AX170" i="45"/>
  <c r="BF170" i="45"/>
  <c r="BN170" i="45"/>
  <c r="O203" i="45"/>
  <c r="W203" i="45"/>
  <c r="AE203" i="45"/>
  <c r="AU203" i="45"/>
  <c r="BC203" i="45"/>
  <c r="BK203" i="45"/>
  <c r="X203" i="45"/>
  <c r="AF203" i="45"/>
  <c r="AN203" i="45"/>
  <c r="BD203" i="45"/>
  <c r="BL203" i="45"/>
  <c r="Y203" i="45"/>
  <c r="K203" i="45"/>
  <c r="S203" i="45"/>
  <c r="AA203" i="45"/>
  <c r="AI203" i="45"/>
  <c r="AQ203" i="45"/>
  <c r="AY203" i="45"/>
  <c r="BG203" i="45"/>
  <c r="BO203" i="45"/>
  <c r="AJ203" i="45"/>
  <c r="BP203" i="45"/>
  <c r="N203" i="45"/>
  <c r="V203" i="45"/>
  <c r="AD203" i="45"/>
  <c r="AT203" i="45"/>
  <c r="J203" i="45"/>
  <c r="R203" i="45"/>
  <c r="Z203" i="45"/>
  <c r="AH203" i="45"/>
  <c r="AP203" i="45"/>
  <c r="AX203" i="45"/>
  <c r="BF203" i="45"/>
  <c r="BN203" i="45"/>
  <c r="O215" i="45"/>
  <c r="W215" i="45"/>
  <c r="AE215" i="45"/>
  <c r="AM215" i="45"/>
  <c r="AU215" i="45"/>
  <c r="BC215" i="45"/>
  <c r="BK215" i="45"/>
  <c r="M203" i="45"/>
  <c r="U203" i="45"/>
  <c r="AC203" i="45"/>
  <c r="AK203" i="45"/>
  <c r="AS203" i="45"/>
  <c r="BA203" i="45"/>
  <c r="BI203" i="45"/>
  <c r="BQ203" i="45"/>
  <c r="L215" i="45"/>
  <c r="T215" i="45"/>
  <c r="AB215" i="45"/>
  <c r="AJ215" i="45"/>
  <c r="AR215" i="45"/>
  <c r="AZ215" i="45"/>
  <c r="BH215" i="45"/>
  <c r="BP215" i="45"/>
  <c r="M215" i="45"/>
  <c r="U215" i="45"/>
  <c r="AC215" i="45"/>
  <c r="AK215" i="45"/>
  <c r="AS215" i="45"/>
  <c r="BA215" i="45"/>
  <c r="BI215" i="45"/>
  <c r="BQ215" i="45"/>
  <c r="N215" i="45"/>
  <c r="V215" i="45"/>
  <c r="AD215" i="45"/>
  <c r="AL215" i="45"/>
  <c r="AT215" i="45"/>
  <c r="BB215" i="45"/>
  <c r="BJ215" i="45"/>
  <c r="L228" i="45"/>
  <c r="T228" i="45"/>
  <c r="AB228" i="45"/>
  <c r="AJ228" i="45"/>
  <c r="AR228" i="45"/>
  <c r="AZ228" i="45"/>
  <c r="BH228" i="45"/>
  <c r="BP228" i="45"/>
  <c r="M228" i="45"/>
  <c r="U228" i="45"/>
  <c r="AC228" i="45"/>
  <c r="AK228" i="45"/>
  <c r="AS228" i="45"/>
  <c r="BA228" i="45"/>
  <c r="BI228" i="45"/>
  <c r="BQ228" i="45"/>
  <c r="N228" i="45"/>
  <c r="V228" i="45"/>
  <c r="AD228" i="45"/>
  <c r="AL228" i="45"/>
  <c r="AT228" i="45"/>
  <c r="BB228" i="45"/>
  <c r="BJ228" i="45"/>
  <c r="O228" i="45"/>
  <c r="W228" i="45"/>
  <c r="AE228" i="45"/>
  <c r="AM228" i="45"/>
  <c r="AU228" i="45"/>
  <c r="BC228" i="45"/>
  <c r="BK228" i="45"/>
  <c r="O241" i="45"/>
  <c r="W241" i="45"/>
  <c r="AE241" i="45"/>
  <c r="AM241" i="45"/>
  <c r="AU241" i="45"/>
  <c r="BC241" i="45"/>
  <c r="BK241" i="45"/>
  <c r="P241" i="45"/>
  <c r="X241" i="45"/>
  <c r="AF241" i="45"/>
  <c r="AN241" i="45"/>
  <c r="AV241" i="45"/>
  <c r="BD241" i="45"/>
  <c r="BL241" i="45"/>
  <c r="L254" i="45"/>
  <c r="T254" i="45"/>
  <c r="AB254" i="45"/>
  <c r="AJ254" i="45"/>
  <c r="AR254" i="45"/>
  <c r="AZ254" i="45"/>
  <c r="BH254" i="45"/>
  <c r="BP254" i="45"/>
  <c r="Q241" i="45"/>
  <c r="Y241" i="45"/>
  <c r="AG241" i="45"/>
  <c r="AO241" i="45"/>
  <c r="AW241" i="45"/>
  <c r="BE241" i="45"/>
  <c r="BM241" i="45"/>
  <c r="J241" i="45"/>
  <c r="R241" i="45"/>
  <c r="Z241" i="45"/>
  <c r="AH241" i="45"/>
  <c r="AP241" i="45"/>
  <c r="AX241" i="45"/>
  <c r="BF241" i="45"/>
  <c r="BN241" i="45"/>
  <c r="BD254" i="45"/>
  <c r="BL254" i="45"/>
  <c r="Q254" i="45"/>
  <c r="Y254" i="45"/>
  <c r="AG254" i="45"/>
  <c r="AO254" i="45"/>
  <c r="AW254" i="45"/>
  <c r="BE254" i="45"/>
  <c r="BM254" i="45"/>
  <c r="J254" i="45"/>
  <c r="R254" i="45"/>
  <c r="Z254" i="45"/>
  <c r="AH254" i="45"/>
  <c r="AP254" i="45"/>
  <c r="AX254" i="45"/>
  <c r="BF254" i="45"/>
  <c r="BN254" i="45"/>
  <c r="K254" i="45"/>
  <c r="S254" i="45"/>
  <c r="AA254" i="45"/>
  <c r="AI254" i="45"/>
  <c r="AQ254" i="45"/>
  <c r="AY254" i="45"/>
  <c r="BG254" i="45"/>
  <c r="BO254" i="45"/>
  <c r="J284" i="45"/>
  <c r="J274" i="45"/>
  <c r="J264" i="45"/>
  <c r="O35" i="44"/>
  <c r="W35" i="44"/>
  <c r="AE35" i="44"/>
  <c r="AM35" i="44"/>
  <c r="AU35" i="44"/>
  <c r="BC35" i="44"/>
  <c r="BK35" i="44"/>
  <c r="K8" i="44"/>
  <c r="BL170" i="44"/>
  <c r="BD170" i="44"/>
  <c r="AV170" i="44"/>
  <c r="AN170" i="44"/>
  <c r="AF170" i="44"/>
  <c r="X170" i="44"/>
  <c r="P170" i="44"/>
  <c r="BQ170" i="44"/>
  <c r="BI170" i="44"/>
  <c r="BA170" i="44"/>
  <c r="AS170" i="44"/>
  <c r="AK170" i="44"/>
  <c r="AC170" i="44"/>
  <c r="U170" i="44"/>
  <c r="M170" i="44"/>
  <c r="BN144" i="44"/>
  <c r="BF144" i="44"/>
  <c r="AX144" i="44"/>
  <c r="AP144" i="44"/>
  <c r="AH144" i="44"/>
  <c r="Z144" i="44"/>
  <c r="R144" i="44"/>
  <c r="J144" i="44"/>
  <c r="BJ157" i="44"/>
  <c r="BB157" i="44"/>
  <c r="AT157" i="44"/>
  <c r="AL157" i="44"/>
  <c r="AD157" i="44"/>
  <c r="V157" i="44"/>
  <c r="N157" i="44"/>
  <c r="BP131" i="44"/>
  <c r="BH131" i="44"/>
  <c r="AZ131" i="44"/>
  <c r="AR131" i="44"/>
  <c r="AJ131" i="44"/>
  <c r="AB131" i="44"/>
  <c r="T131" i="44"/>
  <c r="L131" i="44"/>
  <c r="BN119" i="44"/>
  <c r="BF119" i="44"/>
  <c r="AX119" i="44"/>
  <c r="AP119" i="44"/>
  <c r="AH119" i="44"/>
  <c r="Z119" i="44"/>
  <c r="R119" i="44"/>
  <c r="J119" i="44"/>
  <c r="BO131" i="44"/>
  <c r="BG131" i="44"/>
  <c r="AY131" i="44"/>
  <c r="AQ131" i="44"/>
  <c r="AI131" i="44"/>
  <c r="AA131" i="44"/>
  <c r="S131" i="44"/>
  <c r="K131" i="44"/>
  <c r="BM119" i="44"/>
  <c r="BE119" i="44"/>
  <c r="AW119" i="44"/>
  <c r="AO119" i="44"/>
  <c r="AG119" i="44"/>
  <c r="Y119" i="44"/>
  <c r="Q119" i="44"/>
  <c r="BN131" i="44"/>
  <c r="BF131" i="44"/>
  <c r="AX131" i="44"/>
  <c r="AP131" i="44"/>
  <c r="AH131" i="44"/>
  <c r="Z131" i="44"/>
  <c r="R131" i="44"/>
  <c r="J131" i="44"/>
  <c r="BM131" i="44"/>
  <c r="BE131" i="44"/>
  <c r="AW131" i="44"/>
  <c r="AO131" i="44"/>
  <c r="AG131" i="44"/>
  <c r="Y131" i="44"/>
  <c r="Q131" i="44"/>
  <c r="AU119" i="44"/>
  <c r="O119" i="44"/>
  <c r="AN119" i="44"/>
  <c r="AM119" i="44"/>
  <c r="BL119" i="44"/>
  <c r="AF119" i="44"/>
  <c r="BK119" i="44"/>
  <c r="AE119" i="44"/>
  <c r="BD119" i="44"/>
  <c r="X119" i="44"/>
  <c r="BC119" i="44"/>
  <c r="W119" i="44"/>
  <c r="AV119" i="44"/>
  <c r="P119" i="44"/>
  <c r="P35" i="44"/>
  <c r="X35" i="44"/>
  <c r="AF35" i="44"/>
  <c r="AN35" i="44"/>
  <c r="AV35" i="44"/>
  <c r="BD35" i="44"/>
  <c r="BL35" i="44"/>
  <c r="Q35" i="44"/>
  <c r="Y35" i="44"/>
  <c r="AG35" i="44"/>
  <c r="AO35" i="44"/>
  <c r="AW35" i="44"/>
  <c r="BE35" i="44"/>
  <c r="BM35" i="44"/>
  <c r="J35" i="44"/>
  <c r="R35" i="44"/>
  <c r="Z35" i="44"/>
  <c r="AH35" i="44"/>
  <c r="AP35" i="44"/>
  <c r="AX35" i="44"/>
  <c r="BF35" i="44"/>
  <c r="BN35" i="44"/>
  <c r="BJ86" i="44"/>
  <c r="BB86" i="44"/>
  <c r="AT86" i="44"/>
  <c r="AL86" i="44"/>
  <c r="AD86" i="44"/>
  <c r="V86" i="44"/>
  <c r="N86" i="44"/>
  <c r="BL73" i="44"/>
  <c r="BD73" i="44"/>
  <c r="AV73" i="44"/>
  <c r="AN73" i="44"/>
  <c r="AF73" i="44"/>
  <c r="X73" i="44"/>
  <c r="P73" i="44"/>
  <c r="BI86" i="44"/>
  <c r="BA86" i="44"/>
  <c r="AS86" i="44"/>
  <c r="AK86" i="44"/>
  <c r="AC86" i="44"/>
  <c r="U86" i="44"/>
  <c r="M86" i="44"/>
  <c r="BK73" i="44"/>
  <c r="BC73" i="44"/>
  <c r="AU73" i="44"/>
  <c r="AM73" i="44"/>
  <c r="AE73" i="44"/>
  <c r="W73" i="44"/>
  <c r="O73" i="44"/>
  <c r="BH86" i="44"/>
  <c r="AZ86" i="44"/>
  <c r="AR86" i="44"/>
  <c r="AJ86" i="44"/>
  <c r="AB86" i="44"/>
  <c r="T86" i="44"/>
  <c r="L86" i="44"/>
  <c r="BJ73" i="44"/>
  <c r="BB73" i="44"/>
  <c r="AT73" i="44"/>
  <c r="AL73" i="44"/>
  <c r="AD73" i="44"/>
  <c r="V73" i="44"/>
  <c r="N73" i="44"/>
  <c r="BQ86" i="44"/>
  <c r="BO47" i="44"/>
  <c r="BG47" i="44"/>
  <c r="AY47" i="44"/>
  <c r="AQ47" i="44"/>
  <c r="AI47" i="44"/>
  <c r="AA47" i="44"/>
  <c r="S47" i="44"/>
  <c r="K47" i="44"/>
  <c r="BL60" i="44"/>
  <c r="BD60" i="44"/>
  <c r="AV60" i="44"/>
  <c r="AN60" i="44"/>
  <c r="AF60" i="44"/>
  <c r="X60" i="44"/>
  <c r="P60" i="44"/>
  <c r="BN47" i="44"/>
  <c r="BF47" i="44"/>
  <c r="AX47" i="44"/>
  <c r="AP47" i="44"/>
  <c r="AH47" i="44"/>
  <c r="Z47" i="44"/>
  <c r="R47" i="44"/>
  <c r="J47" i="44"/>
  <c r="BK60" i="44"/>
  <c r="BC60" i="44"/>
  <c r="AU60" i="44"/>
  <c r="AM60" i="44"/>
  <c r="AE60" i="44"/>
  <c r="W60" i="44"/>
  <c r="O60" i="44"/>
  <c r="BM47" i="44"/>
  <c r="BE47" i="44"/>
  <c r="AW47" i="44"/>
  <c r="AO47" i="44"/>
  <c r="AG47" i="44"/>
  <c r="Y47" i="44"/>
  <c r="Q47" i="44"/>
  <c r="BJ60" i="44"/>
  <c r="BB60" i="44"/>
  <c r="AT60" i="44"/>
  <c r="AL60" i="44"/>
  <c r="AD60" i="44"/>
  <c r="V60" i="44"/>
  <c r="N60" i="44"/>
  <c r="BL47" i="44"/>
  <c r="BD47" i="44"/>
  <c r="AV47" i="44"/>
  <c r="AN47" i="44"/>
  <c r="AF47" i="44"/>
  <c r="X47" i="44"/>
  <c r="P47" i="44"/>
  <c r="BJ35" i="44"/>
  <c r="BB35" i="44"/>
  <c r="AT35" i="44"/>
  <c r="AL35" i="44"/>
  <c r="AD35" i="44"/>
  <c r="V35" i="44"/>
  <c r="N35" i="44"/>
  <c r="BQ35" i="44"/>
  <c r="BI35" i="44"/>
  <c r="BA35" i="44"/>
  <c r="AS35" i="44"/>
  <c r="AK35" i="44"/>
  <c r="AC35" i="44"/>
  <c r="U35" i="44"/>
  <c r="M35" i="44"/>
  <c r="BP35" i="44"/>
  <c r="BH35" i="44"/>
  <c r="AZ35" i="44"/>
  <c r="BO35" i="44"/>
  <c r="BG35" i="44"/>
  <c r="AY35" i="44"/>
  <c r="AQ35" i="44"/>
  <c r="AI35" i="44"/>
  <c r="AA35" i="44"/>
  <c r="S35" i="44"/>
  <c r="K35" i="44"/>
  <c r="L35" i="44"/>
  <c r="T35" i="44"/>
  <c r="AB35" i="44"/>
  <c r="AJ35" i="44"/>
  <c r="AR35" i="44"/>
  <c r="AR254" i="44"/>
  <c r="L254" i="44"/>
  <c r="AP254" i="44"/>
  <c r="J254" i="44"/>
  <c r="BP254" i="44"/>
  <c r="AJ254" i="44"/>
  <c r="BN254" i="44"/>
  <c r="AH254" i="44"/>
  <c r="BH254" i="44"/>
  <c r="AB254" i="44"/>
  <c r="BO241" i="44"/>
  <c r="BG241" i="44"/>
  <c r="AY241" i="44"/>
  <c r="AQ241" i="44"/>
  <c r="AI241" i="44"/>
  <c r="AA241" i="44"/>
  <c r="S241" i="44"/>
  <c r="K241" i="44"/>
  <c r="BF254" i="44"/>
  <c r="Z254" i="44"/>
  <c r="BN241" i="44"/>
  <c r="BF241" i="44"/>
  <c r="AX241" i="44"/>
  <c r="AP241" i="44"/>
  <c r="AH241" i="44"/>
  <c r="Z241" i="44"/>
  <c r="R241" i="44"/>
  <c r="J241" i="44"/>
  <c r="AZ254" i="44"/>
  <c r="T254" i="44"/>
  <c r="BM241" i="44"/>
  <c r="BE241" i="44"/>
  <c r="AW241" i="44"/>
  <c r="AO241" i="44"/>
  <c r="AG241" i="44"/>
  <c r="Y241" i="44"/>
  <c r="Q241" i="44"/>
  <c r="AX254" i="44"/>
  <c r="R254" i="44"/>
  <c r="BL241" i="44"/>
  <c r="BD241" i="44"/>
  <c r="AV241" i="44"/>
  <c r="AN241" i="44"/>
  <c r="AF241" i="44"/>
  <c r="X241" i="44"/>
  <c r="P241" i="44"/>
  <c r="BM228" i="44"/>
  <c r="BE228" i="44"/>
  <c r="AW228" i="44"/>
  <c r="AO228" i="44"/>
  <c r="AG228" i="44"/>
  <c r="Y228" i="44"/>
  <c r="Q228" i="44"/>
  <c r="BC228" i="44"/>
  <c r="AM228" i="44"/>
  <c r="W228" i="44"/>
  <c r="BB228" i="44"/>
  <c r="AL228" i="44"/>
  <c r="V228" i="44"/>
  <c r="BK215" i="44"/>
  <c r="BC215" i="44"/>
  <c r="AU215" i="44"/>
  <c r="AM215" i="44"/>
  <c r="AE215" i="44"/>
  <c r="W215" i="44"/>
  <c r="O215" i="44"/>
  <c r="BP228" i="44"/>
  <c r="AZ228" i="44"/>
  <c r="AJ228" i="44"/>
  <c r="T228" i="44"/>
  <c r="BK228" i="44"/>
  <c r="AU228" i="44"/>
  <c r="AE228" i="44"/>
  <c r="O228" i="44"/>
  <c r="BP215" i="44"/>
  <c r="BH215" i="44"/>
  <c r="AZ215" i="44"/>
  <c r="AR215" i="44"/>
  <c r="AJ215" i="44"/>
  <c r="AB215" i="44"/>
  <c r="T215" i="44"/>
  <c r="L215" i="44"/>
  <c r="BJ228" i="44"/>
  <c r="AT228" i="44"/>
  <c r="AD228" i="44"/>
  <c r="N228" i="44"/>
  <c r="BH228" i="44"/>
  <c r="AR228" i="44"/>
  <c r="AB228" i="44"/>
  <c r="L228" i="44"/>
  <c r="BN215" i="44"/>
  <c r="BF215" i="44"/>
  <c r="AX215" i="44"/>
  <c r="AP215" i="44"/>
  <c r="AH215" i="44"/>
  <c r="Z215" i="44"/>
  <c r="R215" i="44"/>
  <c r="J215" i="44"/>
  <c r="BD228" i="44"/>
  <c r="AN228" i="44"/>
  <c r="X228" i="44"/>
  <c r="BM215" i="44"/>
  <c r="BE215" i="44"/>
  <c r="AW215" i="44"/>
  <c r="AO215" i="44"/>
  <c r="AG215" i="44"/>
  <c r="Y215" i="44"/>
  <c r="Q215" i="44"/>
  <c r="BO203" i="44"/>
  <c r="BG203" i="44"/>
  <c r="AY203" i="44"/>
  <c r="AQ203" i="44"/>
  <c r="AI203" i="44"/>
  <c r="AA203" i="44"/>
  <c r="S203" i="44"/>
  <c r="K203" i="44"/>
  <c r="BN203" i="44"/>
  <c r="BF203" i="44"/>
  <c r="AX203" i="44"/>
  <c r="AP203" i="44"/>
  <c r="AH203" i="44"/>
  <c r="Z203" i="44"/>
  <c r="R203" i="44"/>
  <c r="J203" i="44"/>
  <c r="BM203" i="44"/>
  <c r="BE203" i="44"/>
  <c r="AW203" i="44"/>
  <c r="AO203" i="44"/>
  <c r="AG203" i="44"/>
  <c r="Y203" i="44"/>
  <c r="Q203" i="44"/>
  <c r="BL203" i="44"/>
  <c r="BD203" i="44"/>
  <c r="AV203" i="44"/>
  <c r="AN203" i="44"/>
  <c r="AF203" i="44"/>
  <c r="X203" i="44"/>
  <c r="P203" i="44"/>
  <c r="O47" i="44"/>
  <c r="W47" i="44"/>
  <c r="AE47" i="44"/>
  <c r="AM47" i="44"/>
  <c r="AU47" i="44"/>
  <c r="BC47" i="44"/>
  <c r="BK47" i="44"/>
  <c r="K60" i="44"/>
  <c r="S60" i="44"/>
  <c r="AA60" i="44"/>
  <c r="AI60" i="44"/>
  <c r="AQ60" i="44"/>
  <c r="AY60" i="44"/>
  <c r="BG60" i="44"/>
  <c r="BO60" i="44"/>
  <c r="L60" i="44"/>
  <c r="T60" i="44"/>
  <c r="AB60" i="44"/>
  <c r="AJ60" i="44"/>
  <c r="AR60" i="44"/>
  <c r="AZ60" i="44"/>
  <c r="BH60" i="44"/>
  <c r="BP60" i="44"/>
  <c r="M60" i="44"/>
  <c r="U60" i="44"/>
  <c r="AC60" i="44"/>
  <c r="AK60" i="44"/>
  <c r="AS60" i="44"/>
  <c r="BA60" i="44"/>
  <c r="BI60" i="44"/>
  <c r="BQ60" i="44"/>
  <c r="L47" i="44"/>
  <c r="T47" i="44"/>
  <c r="AB47" i="44"/>
  <c r="AJ47" i="44"/>
  <c r="AR47" i="44"/>
  <c r="AZ47" i="44"/>
  <c r="BH47" i="44"/>
  <c r="BP47" i="44"/>
  <c r="M47" i="44"/>
  <c r="U47" i="44"/>
  <c r="AC47" i="44"/>
  <c r="AK47" i="44"/>
  <c r="AS47" i="44"/>
  <c r="BA47" i="44"/>
  <c r="BI47" i="44"/>
  <c r="BQ47" i="44"/>
  <c r="Q60" i="44"/>
  <c r="Y60" i="44"/>
  <c r="AG60" i="44"/>
  <c r="AO60" i="44"/>
  <c r="AW60" i="44"/>
  <c r="BE60" i="44"/>
  <c r="BM60" i="44"/>
  <c r="N47" i="44"/>
  <c r="V47" i="44"/>
  <c r="AD47" i="44"/>
  <c r="AL47" i="44"/>
  <c r="AT47" i="44"/>
  <c r="BB47" i="44"/>
  <c r="BJ47" i="44"/>
  <c r="J60" i="44"/>
  <c r="R60" i="44"/>
  <c r="Z60" i="44"/>
  <c r="AH60" i="44"/>
  <c r="AP60" i="44"/>
  <c r="AX60" i="44"/>
  <c r="BF60" i="44"/>
  <c r="BN60" i="44"/>
  <c r="K86" i="44"/>
  <c r="S86" i="44"/>
  <c r="AA86" i="44"/>
  <c r="AI86" i="44"/>
  <c r="AQ86" i="44"/>
  <c r="AY86" i="44"/>
  <c r="BG86" i="44"/>
  <c r="Q73" i="44"/>
  <c r="Y73" i="44"/>
  <c r="AG73" i="44"/>
  <c r="AO73" i="44"/>
  <c r="AW73" i="44"/>
  <c r="BE73" i="44"/>
  <c r="BM73" i="44"/>
  <c r="J73" i="44"/>
  <c r="R73" i="44"/>
  <c r="Z73" i="44"/>
  <c r="AH73" i="44"/>
  <c r="AP73" i="44"/>
  <c r="AX73" i="44"/>
  <c r="BF73" i="44"/>
  <c r="BN73" i="44"/>
  <c r="K73" i="44"/>
  <c r="S73" i="44"/>
  <c r="AA73" i="44"/>
  <c r="AI73" i="44"/>
  <c r="AQ73" i="44"/>
  <c r="AY73" i="44"/>
  <c r="BG73" i="44"/>
  <c r="BO73" i="44"/>
  <c r="O86" i="44"/>
  <c r="W86" i="44"/>
  <c r="AE86" i="44"/>
  <c r="AM86" i="44"/>
  <c r="AU86" i="44"/>
  <c r="BC86" i="44"/>
  <c r="BK86" i="44"/>
  <c r="L73" i="44"/>
  <c r="T73" i="44"/>
  <c r="AB73" i="44"/>
  <c r="AJ73" i="44"/>
  <c r="AR73" i="44"/>
  <c r="AZ73" i="44"/>
  <c r="BH73" i="44"/>
  <c r="BP73" i="44"/>
  <c r="P86" i="44"/>
  <c r="X86" i="44"/>
  <c r="AF86" i="44"/>
  <c r="AN86" i="44"/>
  <c r="AV86" i="44"/>
  <c r="BD86" i="44"/>
  <c r="BL86" i="44"/>
  <c r="M73" i="44"/>
  <c r="U73" i="44"/>
  <c r="AC73" i="44"/>
  <c r="AK73" i="44"/>
  <c r="AS73" i="44"/>
  <c r="BA73" i="44"/>
  <c r="BI73" i="44"/>
  <c r="BQ73" i="44"/>
  <c r="Q86" i="44"/>
  <c r="Y86" i="44"/>
  <c r="AG86" i="44"/>
  <c r="AO86" i="44"/>
  <c r="AW86" i="44"/>
  <c r="BE86" i="44"/>
  <c r="BM86" i="44"/>
  <c r="J86" i="44"/>
  <c r="R86" i="44"/>
  <c r="Z86" i="44"/>
  <c r="AH86" i="44"/>
  <c r="AP86" i="44"/>
  <c r="AX86" i="44"/>
  <c r="BF86" i="44"/>
  <c r="BN86" i="44"/>
  <c r="BO86" i="44"/>
  <c r="BP86" i="44"/>
  <c r="O131" i="44"/>
  <c r="W131" i="44"/>
  <c r="AE131" i="44"/>
  <c r="AM131" i="44"/>
  <c r="AU131" i="44"/>
  <c r="BC131" i="44"/>
  <c r="BK131" i="44"/>
  <c r="P131" i="44"/>
  <c r="X131" i="44"/>
  <c r="AF131" i="44"/>
  <c r="AN131" i="44"/>
  <c r="AV131" i="44"/>
  <c r="BD131" i="44"/>
  <c r="BL131" i="44"/>
  <c r="K119" i="44"/>
  <c r="S119" i="44"/>
  <c r="AA119" i="44"/>
  <c r="AI119" i="44"/>
  <c r="AQ119" i="44"/>
  <c r="AY119" i="44"/>
  <c r="BG119" i="44"/>
  <c r="BO119" i="44"/>
  <c r="L119" i="44"/>
  <c r="T119" i="44"/>
  <c r="AB119" i="44"/>
  <c r="AJ119" i="44"/>
  <c r="AR119" i="44"/>
  <c r="AZ119" i="44"/>
  <c r="BH119" i="44"/>
  <c r="BP119" i="44"/>
  <c r="M119" i="44"/>
  <c r="U119" i="44"/>
  <c r="AC119" i="44"/>
  <c r="AK119" i="44"/>
  <c r="AS119" i="44"/>
  <c r="BA119" i="44"/>
  <c r="BI119" i="44"/>
  <c r="BQ119" i="44"/>
  <c r="M131" i="44"/>
  <c r="U131" i="44"/>
  <c r="AC131" i="44"/>
  <c r="AK131" i="44"/>
  <c r="AS131" i="44"/>
  <c r="BA131" i="44"/>
  <c r="BI131" i="44"/>
  <c r="BQ131" i="44"/>
  <c r="N119" i="44"/>
  <c r="V119" i="44"/>
  <c r="AD119" i="44"/>
  <c r="AL119" i="44"/>
  <c r="AT119" i="44"/>
  <c r="BB119" i="44"/>
  <c r="BJ119" i="44"/>
  <c r="N131" i="44"/>
  <c r="V131" i="44"/>
  <c r="AD131" i="44"/>
  <c r="AL131" i="44"/>
  <c r="AT131" i="44"/>
  <c r="BB131" i="44"/>
  <c r="BJ131" i="44"/>
  <c r="K144" i="44"/>
  <c r="S144" i="44"/>
  <c r="AA144" i="44"/>
  <c r="AI144" i="44"/>
  <c r="AQ144" i="44"/>
  <c r="AY144" i="44"/>
  <c r="BG144" i="44"/>
  <c r="BO144" i="44"/>
  <c r="O157" i="44"/>
  <c r="W157" i="44"/>
  <c r="AE157" i="44"/>
  <c r="AM157" i="44"/>
  <c r="AU157" i="44"/>
  <c r="BC157" i="44"/>
  <c r="BK157" i="44"/>
  <c r="L144" i="44"/>
  <c r="T144" i="44"/>
  <c r="AB144" i="44"/>
  <c r="AJ144" i="44"/>
  <c r="AR144" i="44"/>
  <c r="AZ144" i="44"/>
  <c r="BH144" i="44"/>
  <c r="BP144" i="44"/>
  <c r="P157" i="44"/>
  <c r="X157" i="44"/>
  <c r="AF157" i="44"/>
  <c r="AN157" i="44"/>
  <c r="AV157" i="44"/>
  <c r="BD157" i="44"/>
  <c r="BL157" i="44"/>
  <c r="M144" i="44"/>
  <c r="U144" i="44"/>
  <c r="AC144" i="44"/>
  <c r="AK144" i="44"/>
  <c r="AS144" i="44"/>
  <c r="BA144" i="44"/>
  <c r="BI144" i="44"/>
  <c r="BQ144" i="44"/>
  <c r="Q157" i="44"/>
  <c r="Y157" i="44"/>
  <c r="AG157" i="44"/>
  <c r="AO157" i="44"/>
  <c r="AW157" i="44"/>
  <c r="BE157" i="44"/>
  <c r="BM157" i="44"/>
  <c r="N144" i="44"/>
  <c r="V144" i="44"/>
  <c r="AD144" i="44"/>
  <c r="AL144" i="44"/>
  <c r="AT144" i="44"/>
  <c r="BB144" i="44"/>
  <c r="BJ144" i="44"/>
  <c r="J157" i="44"/>
  <c r="R157" i="44"/>
  <c r="Z157" i="44"/>
  <c r="AH157" i="44"/>
  <c r="AP157" i="44"/>
  <c r="AX157" i="44"/>
  <c r="BF157" i="44"/>
  <c r="BN157" i="44"/>
  <c r="O144" i="44"/>
  <c r="W144" i="44"/>
  <c r="AE144" i="44"/>
  <c r="AM144" i="44"/>
  <c r="AU144" i="44"/>
  <c r="BC144" i="44"/>
  <c r="BK144" i="44"/>
  <c r="K157" i="44"/>
  <c r="S157" i="44"/>
  <c r="AA157" i="44"/>
  <c r="AI157" i="44"/>
  <c r="AQ157" i="44"/>
  <c r="AY157" i="44"/>
  <c r="BG157" i="44"/>
  <c r="BO157" i="44"/>
  <c r="P144" i="44"/>
  <c r="X144" i="44"/>
  <c r="AF144" i="44"/>
  <c r="AN144" i="44"/>
  <c r="AV144" i="44"/>
  <c r="BD144" i="44"/>
  <c r="BL144" i="44"/>
  <c r="L157" i="44"/>
  <c r="T157" i="44"/>
  <c r="AB157" i="44"/>
  <c r="AJ157" i="44"/>
  <c r="AR157" i="44"/>
  <c r="AZ157" i="44"/>
  <c r="BH157" i="44"/>
  <c r="BP157" i="44"/>
  <c r="Q144" i="44"/>
  <c r="Y144" i="44"/>
  <c r="AG144" i="44"/>
  <c r="AO144" i="44"/>
  <c r="AW144" i="44"/>
  <c r="BE144" i="44"/>
  <c r="BM144" i="44"/>
  <c r="M157" i="44"/>
  <c r="U157" i="44"/>
  <c r="AC157" i="44"/>
  <c r="AK157" i="44"/>
  <c r="AS157" i="44"/>
  <c r="BA157" i="44"/>
  <c r="BI157" i="44"/>
  <c r="BQ157" i="44"/>
  <c r="K170" i="44"/>
  <c r="S170" i="44"/>
  <c r="AA170" i="44"/>
  <c r="AI170" i="44"/>
  <c r="AQ170" i="44"/>
  <c r="AY170" i="44"/>
  <c r="BG170" i="44"/>
  <c r="BO170" i="44"/>
  <c r="L170" i="44"/>
  <c r="T170" i="44"/>
  <c r="AB170" i="44"/>
  <c r="AJ170" i="44"/>
  <c r="AR170" i="44"/>
  <c r="AZ170" i="44"/>
  <c r="BH170" i="44"/>
  <c r="BP170" i="44"/>
  <c r="N170" i="44"/>
  <c r="V170" i="44"/>
  <c r="AD170" i="44"/>
  <c r="AL170" i="44"/>
  <c r="AT170" i="44"/>
  <c r="BB170" i="44"/>
  <c r="BJ170" i="44"/>
  <c r="O170" i="44"/>
  <c r="W170" i="44"/>
  <c r="AE170" i="44"/>
  <c r="AM170" i="44"/>
  <c r="AU170" i="44"/>
  <c r="BC170" i="44"/>
  <c r="BK170" i="44"/>
  <c r="Q170" i="44"/>
  <c r="Y170" i="44"/>
  <c r="AG170" i="44"/>
  <c r="AO170" i="44"/>
  <c r="AW170" i="44"/>
  <c r="BE170" i="44"/>
  <c r="BM170" i="44"/>
  <c r="J170" i="44"/>
  <c r="R170" i="44"/>
  <c r="Z170" i="44"/>
  <c r="AH170" i="44"/>
  <c r="AP170" i="44"/>
  <c r="AX170" i="44"/>
  <c r="BF170" i="44"/>
  <c r="BN170" i="44"/>
  <c r="O203" i="44"/>
  <c r="W203" i="44"/>
  <c r="AE203" i="44"/>
  <c r="AM203" i="44"/>
  <c r="AU203" i="44"/>
  <c r="BC203" i="44"/>
  <c r="BK203" i="44"/>
  <c r="L203" i="44"/>
  <c r="T203" i="44"/>
  <c r="AB203" i="44"/>
  <c r="AJ203" i="44"/>
  <c r="AR203" i="44"/>
  <c r="AZ203" i="44"/>
  <c r="BH203" i="44"/>
  <c r="BP203" i="44"/>
  <c r="M203" i="44"/>
  <c r="U203" i="44"/>
  <c r="AC203" i="44"/>
  <c r="AK203" i="44"/>
  <c r="AS203" i="44"/>
  <c r="BA203" i="44"/>
  <c r="BI203" i="44"/>
  <c r="BQ203" i="44"/>
  <c r="N203" i="44"/>
  <c r="V203" i="44"/>
  <c r="AD203" i="44"/>
  <c r="AL203" i="44"/>
  <c r="AT203" i="44"/>
  <c r="BB203" i="44"/>
  <c r="BJ203" i="44"/>
  <c r="P215" i="44"/>
  <c r="X215" i="44"/>
  <c r="AF215" i="44"/>
  <c r="AN215" i="44"/>
  <c r="AV215" i="44"/>
  <c r="BD215" i="44"/>
  <c r="BL215" i="44"/>
  <c r="K215" i="44"/>
  <c r="S215" i="44"/>
  <c r="AA215" i="44"/>
  <c r="AI215" i="44"/>
  <c r="AQ215" i="44"/>
  <c r="AY215" i="44"/>
  <c r="BG215" i="44"/>
  <c r="BO215" i="44"/>
  <c r="P228" i="44"/>
  <c r="AF228" i="44"/>
  <c r="AV228" i="44"/>
  <c r="BL228" i="44"/>
  <c r="M215" i="44"/>
  <c r="U215" i="44"/>
  <c r="AC215" i="44"/>
  <c r="AK215" i="44"/>
  <c r="AS215" i="44"/>
  <c r="BA215" i="44"/>
  <c r="BI215" i="44"/>
  <c r="BQ215" i="44"/>
  <c r="N215" i="44"/>
  <c r="V215" i="44"/>
  <c r="AD215" i="44"/>
  <c r="AL215" i="44"/>
  <c r="AT215" i="44"/>
  <c r="BB215" i="44"/>
  <c r="BJ215" i="44"/>
  <c r="M228" i="44"/>
  <c r="U228" i="44"/>
  <c r="AC228" i="44"/>
  <c r="AK228" i="44"/>
  <c r="AS228" i="44"/>
  <c r="BA228" i="44"/>
  <c r="BI228" i="44"/>
  <c r="BQ228" i="44"/>
  <c r="J228" i="44"/>
  <c r="R228" i="44"/>
  <c r="Z228" i="44"/>
  <c r="AH228" i="44"/>
  <c r="AP228" i="44"/>
  <c r="AX228" i="44"/>
  <c r="BF228" i="44"/>
  <c r="BN228" i="44"/>
  <c r="K228" i="44"/>
  <c r="S228" i="44"/>
  <c r="AA228" i="44"/>
  <c r="AI228" i="44"/>
  <c r="AQ228" i="44"/>
  <c r="AY228" i="44"/>
  <c r="BG228" i="44"/>
  <c r="BO228" i="44"/>
  <c r="O241" i="44"/>
  <c r="W241" i="44"/>
  <c r="AE241" i="44"/>
  <c r="AM241" i="44"/>
  <c r="AU241" i="44"/>
  <c r="BC241" i="44"/>
  <c r="BK241" i="44"/>
  <c r="L241" i="44"/>
  <c r="T241" i="44"/>
  <c r="AB241" i="44"/>
  <c r="AJ241" i="44"/>
  <c r="AR241" i="44"/>
  <c r="AZ241" i="44"/>
  <c r="BH241" i="44"/>
  <c r="BP241" i="44"/>
  <c r="M241" i="44"/>
  <c r="U241" i="44"/>
  <c r="AC241" i="44"/>
  <c r="AK241" i="44"/>
  <c r="AS241" i="44"/>
  <c r="BA241" i="44"/>
  <c r="BI241" i="44"/>
  <c r="BQ241" i="44"/>
  <c r="N241" i="44"/>
  <c r="V241" i="44"/>
  <c r="AD241" i="44"/>
  <c r="AL241" i="44"/>
  <c r="AT241" i="44"/>
  <c r="BB241" i="44"/>
  <c r="BJ241" i="44"/>
  <c r="P254" i="44"/>
  <c r="X254" i="44"/>
  <c r="AF254" i="44"/>
  <c r="AN254" i="44"/>
  <c r="AV254" i="44"/>
  <c r="BD254" i="44"/>
  <c r="BL254" i="44"/>
  <c r="Q254" i="44"/>
  <c r="Y254" i="44"/>
  <c r="AG254" i="44"/>
  <c r="AO254" i="44"/>
  <c r="AW254" i="44"/>
  <c r="BE254" i="44"/>
  <c r="BM254" i="44"/>
  <c r="K254" i="44"/>
  <c r="S254" i="44"/>
  <c r="AA254" i="44"/>
  <c r="AI254" i="44"/>
  <c r="AQ254" i="44"/>
  <c r="AY254" i="44"/>
  <c r="BG254" i="44"/>
  <c r="BO254" i="44"/>
  <c r="M254" i="44"/>
  <c r="U254" i="44"/>
  <c r="AC254" i="44"/>
  <c r="AK254" i="44"/>
  <c r="AS254" i="44"/>
  <c r="BA254" i="44"/>
  <c r="BI254" i="44"/>
  <c r="BQ254" i="44"/>
  <c r="N254" i="44"/>
  <c r="V254" i="44"/>
  <c r="AD254" i="44"/>
  <c r="AL254" i="44"/>
  <c r="AT254" i="44"/>
  <c r="BB254" i="44"/>
  <c r="BJ254" i="44"/>
  <c r="O254" i="44"/>
  <c r="W254" i="44"/>
  <c r="AE254" i="44"/>
  <c r="AM254" i="44"/>
  <c r="AU254" i="44"/>
  <c r="BC254" i="44"/>
  <c r="BK254" i="44"/>
  <c r="J284" i="44"/>
  <c r="J274" i="44"/>
  <c r="J264" i="44"/>
  <c r="K60" i="43"/>
  <c r="S60" i="43"/>
  <c r="AA60" i="43"/>
  <c r="AI60" i="43"/>
  <c r="AQ60" i="43"/>
  <c r="AY60" i="43"/>
  <c r="BG60" i="43"/>
  <c r="BO60" i="43"/>
  <c r="O73" i="43"/>
  <c r="W73" i="43"/>
  <c r="AE73" i="43"/>
  <c r="AM73" i="43"/>
  <c r="AU73" i="43"/>
  <c r="BC73" i="43"/>
  <c r="BK73" i="43"/>
  <c r="BP86" i="43"/>
  <c r="BH86" i="43"/>
  <c r="AZ86" i="43"/>
  <c r="AR86" i="43"/>
  <c r="AJ86" i="43"/>
  <c r="AB86" i="43"/>
  <c r="T86" i="43"/>
  <c r="L86" i="43"/>
  <c r="BO86" i="43"/>
  <c r="BG86" i="43"/>
  <c r="AY86" i="43"/>
  <c r="AQ86" i="43"/>
  <c r="AI86" i="43"/>
  <c r="AA86" i="43"/>
  <c r="S86" i="43"/>
  <c r="K86" i="43"/>
  <c r="BQ73" i="43"/>
  <c r="BI73" i="43"/>
  <c r="BA73" i="43"/>
  <c r="AS73" i="43"/>
  <c r="AK73" i="43"/>
  <c r="AC73" i="43"/>
  <c r="U73" i="43"/>
  <c r="M73" i="43"/>
  <c r="BP73" i="43"/>
  <c r="BH73" i="43"/>
  <c r="AZ73" i="43"/>
  <c r="AR73" i="43"/>
  <c r="AJ73" i="43"/>
  <c r="AB73" i="43"/>
  <c r="T73" i="43"/>
  <c r="L73" i="43"/>
  <c r="Q35" i="43"/>
  <c r="Y35" i="43"/>
  <c r="AG35" i="43"/>
  <c r="AO35" i="43"/>
  <c r="AW35" i="43"/>
  <c r="BE35" i="43"/>
  <c r="BM35" i="43"/>
  <c r="K47" i="43"/>
  <c r="S47" i="43"/>
  <c r="AA47" i="43"/>
  <c r="AI47" i="43"/>
  <c r="AQ47" i="43"/>
  <c r="AY47" i="43"/>
  <c r="BG47" i="43"/>
  <c r="BO47" i="43"/>
  <c r="L60" i="43"/>
  <c r="T60" i="43"/>
  <c r="AB60" i="43"/>
  <c r="AJ60" i="43"/>
  <c r="AR60" i="43"/>
  <c r="AZ60" i="43"/>
  <c r="BH60" i="43"/>
  <c r="BP60" i="43"/>
  <c r="P73" i="43"/>
  <c r="X73" i="43"/>
  <c r="AF73" i="43"/>
  <c r="AN73" i="43"/>
  <c r="AV73" i="43"/>
  <c r="BD73" i="43"/>
  <c r="BL73" i="43"/>
  <c r="J35" i="43"/>
  <c r="R35" i="43"/>
  <c r="Z35" i="43"/>
  <c r="AH35" i="43"/>
  <c r="AP35" i="43"/>
  <c r="AX35" i="43"/>
  <c r="BF35" i="43"/>
  <c r="BN35" i="43"/>
  <c r="L47" i="43"/>
  <c r="T47" i="43"/>
  <c r="AB47" i="43"/>
  <c r="AJ47" i="43"/>
  <c r="AR47" i="43"/>
  <c r="AZ47" i="43"/>
  <c r="BH47" i="43"/>
  <c r="BP47" i="43"/>
  <c r="M60" i="43"/>
  <c r="U60" i="43"/>
  <c r="AC60" i="43"/>
  <c r="AK60" i="43"/>
  <c r="AS60" i="43"/>
  <c r="BA60" i="43"/>
  <c r="BI60" i="43"/>
  <c r="BQ60" i="43"/>
  <c r="Q73" i="43"/>
  <c r="Y73" i="43"/>
  <c r="AG73" i="43"/>
  <c r="AO73" i="43"/>
  <c r="AW73" i="43"/>
  <c r="BE73" i="43"/>
  <c r="BM73" i="43"/>
  <c r="BK254" i="43"/>
  <c r="AU254" i="43"/>
  <c r="O254" i="43"/>
  <c r="AJ254" i="43"/>
  <c r="AH254" i="43"/>
  <c r="W254" i="43"/>
  <c r="BH254" i="43"/>
  <c r="AR254" i="43"/>
  <c r="L254" i="43"/>
  <c r="BC254" i="43"/>
  <c r="AP254" i="43"/>
  <c r="AE254" i="43"/>
  <c r="J254" i="43"/>
  <c r="BO241" i="43"/>
  <c r="BG241" i="43"/>
  <c r="AO254" i="43"/>
  <c r="T254" i="43"/>
  <c r="BN241" i="43"/>
  <c r="BF241" i="43"/>
  <c r="AM254" i="43"/>
  <c r="R254" i="43"/>
  <c r="BM241" i="43"/>
  <c r="BP254" i="43"/>
  <c r="AZ254" i="43"/>
  <c r="AB254" i="43"/>
  <c r="Q254" i="43"/>
  <c r="BD241" i="43"/>
  <c r="AN241" i="43"/>
  <c r="X241" i="43"/>
  <c r="AY241" i="43"/>
  <c r="AI241" i="43"/>
  <c r="S241" i="43"/>
  <c r="AX241" i="43"/>
  <c r="AH241" i="43"/>
  <c r="R241" i="43"/>
  <c r="AW241" i="43"/>
  <c r="AG241" i="43"/>
  <c r="Q241" i="43"/>
  <c r="AV241" i="43"/>
  <c r="AF241" i="43"/>
  <c r="P241" i="43"/>
  <c r="AQ241" i="43"/>
  <c r="AA241" i="43"/>
  <c r="K241" i="43"/>
  <c r="BQ228" i="43"/>
  <c r="BI228" i="43"/>
  <c r="BA228" i="43"/>
  <c r="AS228" i="43"/>
  <c r="AK228" i="43"/>
  <c r="AC228" i="43"/>
  <c r="U228" i="43"/>
  <c r="M228" i="43"/>
  <c r="BL241" i="43"/>
  <c r="AP241" i="43"/>
  <c r="Z241" i="43"/>
  <c r="J241" i="43"/>
  <c r="BP228" i="43"/>
  <c r="BH228" i="43"/>
  <c r="AZ228" i="43"/>
  <c r="AR228" i="43"/>
  <c r="AJ228" i="43"/>
  <c r="BE241" i="43"/>
  <c r="AO241" i="43"/>
  <c r="Y241" i="43"/>
  <c r="BO228" i="43"/>
  <c r="BG228" i="43"/>
  <c r="AY228" i="43"/>
  <c r="AQ228" i="43"/>
  <c r="AI228" i="43"/>
  <c r="S228" i="43"/>
  <c r="L228" i="43"/>
  <c r="K228" i="43"/>
  <c r="BQ215" i="43"/>
  <c r="BI215" i="43"/>
  <c r="BA215" i="43"/>
  <c r="AS215" i="43"/>
  <c r="AK215" i="43"/>
  <c r="AC215" i="43"/>
  <c r="U215" i="43"/>
  <c r="M215" i="43"/>
  <c r="BO203" i="43"/>
  <c r="BG203" i="43"/>
  <c r="AY203" i="43"/>
  <c r="AQ203" i="43"/>
  <c r="AI203" i="43"/>
  <c r="AA203" i="43"/>
  <c r="S203" i="43"/>
  <c r="K203" i="43"/>
  <c r="AB228" i="43"/>
  <c r="BP215" i="43"/>
  <c r="BH215" i="43"/>
  <c r="AZ215" i="43"/>
  <c r="AR215" i="43"/>
  <c r="AJ215" i="43"/>
  <c r="AB215" i="43"/>
  <c r="T215" i="43"/>
  <c r="L215" i="43"/>
  <c r="BN203" i="43"/>
  <c r="BF203" i="43"/>
  <c r="AX203" i="43"/>
  <c r="AP203" i="43"/>
  <c r="AH203" i="43"/>
  <c r="Z203" i="43"/>
  <c r="R203" i="43"/>
  <c r="J203" i="43"/>
  <c r="AA228" i="43"/>
  <c r="T228" i="43"/>
  <c r="AI35" i="43"/>
  <c r="AY35" i="43"/>
  <c r="BG35" i="43"/>
  <c r="BO35" i="43"/>
  <c r="M47" i="43"/>
  <c r="U47" i="43"/>
  <c r="AC47" i="43"/>
  <c r="AK47" i="43"/>
  <c r="AS47" i="43"/>
  <c r="BA47" i="43"/>
  <c r="BI47" i="43"/>
  <c r="BQ47" i="43"/>
  <c r="N60" i="43"/>
  <c r="V60" i="43"/>
  <c r="AD60" i="43"/>
  <c r="AL60" i="43"/>
  <c r="AT60" i="43"/>
  <c r="BB60" i="43"/>
  <c r="BJ60" i="43"/>
  <c r="J73" i="43"/>
  <c r="R73" i="43"/>
  <c r="Z73" i="43"/>
  <c r="AH73" i="43"/>
  <c r="AP73" i="43"/>
  <c r="AX73" i="43"/>
  <c r="BF73" i="43"/>
  <c r="BN73" i="43"/>
  <c r="O60" i="43"/>
  <c r="W60" i="43"/>
  <c r="AE60" i="43"/>
  <c r="AM60" i="43"/>
  <c r="AU60" i="43"/>
  <c r="BC60" i="43"/>
  <c r="BK60" i="43"/>
  <c r="K73" i="43"/>
  <c r="S73" i="43"/>
  <c r="AA73" i="43"/>
  <c r="AI73" i="43"/>
  <c r="AQ73" i="43"/>
  <c r="AY73" i="43"/>
  <c r="BG73" i="43"/>
  <c r="BO73" i="43"/>
  <c r="P60" i="43"/>
  <c r="X60" i="43"/>
  <c r="AF60" i="43"/>
  <c r="AN60" i="43"/>
  <c r="AV60" i="43"/>
  <c r="BD60" i="43"/>
  <c r="BL60" i="43"/>
  <c r="BO170" i="43"/>
  <c r="BG170" i="43"/>
  <c r="AY170" i="43"/>
  <c r="AQ170" i="43"/>
  <c r="AI170" i="43"/>
  <c r="AA170" i="43"/>
  <c r="S170" i="43"/>
  <c r="K170" i="43"/>
  <c r="BM170" i="43"/>
  <c r="BE170" i="43"/>
  <c r="AW170" i="43"/>
  <c r="AO170" i="43"/>
  <c r="AG170" i="43"/>
  <c r="Y170" i="43"/>
  <c r="Q170" i="43"/>
  <c r="BO157" i="43"/>
  <c r="BG157" i="43"/>
  <c r="AY157" i="43"/>
  <c r="AQ157" i="43"/>
  <c r="AI157" i="43"/>
  <c r="AA157" i="43"/>
  <c r="S157" i="43"/>
  <c r="K157" i="43"/>
  <c r="BL170" i="43"/>
  <c r="BD170" i="43"/>
  <c r="AV170" i="43"/>
  <c r="AN170" i="43"/>
  <c r="AF170" i="43"/>
  <c r="X170" i="43"/>
  <c r="P170" i="43"/>
  <c r="BN157" i="43"/>
  <c r="BF157" i="43"/>
  <c r="AX157" i="43"/>
  <c r="AP157" i="43"/>
  <c r="AH157" i="43"/>
  <c r="Z157" i="43"/>
  <c r="R157" i="43"/>
  <c r="J157" i="43"/>
  <c r="BN144" i="43"/>
  <c r="BF144" i="43"/>
  <c r="AX144" i="43"/>
  <c r="AP144" i="43"/>
  <c r="AH144" i="43"/>
  <c r="Z144" i="43"/>
  <c r="R144" i="43"/>
  <c r="J144" i="43"/>
  <c r="BP131" i="43"/>
  <c r="BH131" i="43"/>
  <c r="AZ131" i="43"/>
  <c r="AR131" i="43"/>
  <c r="AJ131" i="43"/>
  <c r="AB131" i="43"/>
  <c r="T131" i="43"/>
  <c r="L131" i="43"/>
  <c r="BK144" i="43"/>
  <c r="BC144" i="43"/>
  <c r="AU144" i="43"/>
  <c r="AM144" i="43"/>
  <c r="AE144" i="43"/>
  <c r="W144" i="43"/>
  <c r="O144" i="43"/>
  <c r="BQ144" i="43"/>
  <c r="BI144" i="43"/>
  <c r="BA144" i="43"/>
  <c r="AS144" i="43"/>
  <c r="AK144" i="43"/>
  <c r="AC144" i="43"/>
  <c r="U144" i="43"/>
  <c r="M144" i="43"/>
  <c r="L144" i="43"/>
  <c r="BP144" i="43"/>
  <c r="BH144" i="43"/>
  <c r="BM131" i="43"/>
  <c r="AW131" i="43"/>
  <c r="AG131" i="43"/>
  <c r="Q131" i="43"/>
  <c r="AZ144" i="43"/>
  <c r="BK131" i="43"/>
  <c r="AU131" i="43"/>
  <c r="AE131" i="43"/>
  <c r="BJ119" i="43"/>
  <c r="BB119" i="43"/>
  <c r="AT119" i="43"/>
  <c r="AL119" i="43"/>
  <c r="AD119" i="43"/>
  <c r="V119" i="43"/>
  <c r="N119" i="43"/>
  <c r="AR144" i="43"/>
  <c r="BJ131" i="43"/>
  <c r="AT131" i="43"/>
  <c r="AD131" i="43"/>
  <c r="N131" i="43"/>
  <c r="BQ119" i="43"/>
  <c r="BI119" i="43"/>
  <c r="BA119" i="43"/>
  <c r="AS119" i="43"/>
  <c r="AK119" i="43"/>
  <c r="AC119" i="43"/>
  <c r="U119" i="43"/>
  <c r="M119" i="43"/>
  <c r="AJ144" i="43"/>
  <c r="AB144" i="43"/>
  <c r="BE131" i="43"/>
  <c r="AO131" i="43"/>
  <c r="Y131" i="43"/>
  <c r="BO119" i="43"/>
  <c r="BG119" i="43"/>
  <c r="AY119" i="43"/>
  <c r="AQ119" i="43"/>
  <c r="AI119" i="43"/>
  <c r="AA119" i="43"/>
  <c r="S119" i="43"/>
  <c r="K119" i="43"/>
  <c r="T144" i="43"/>
  <c r="BC131" i="43"/>
  <c r="AM131" i="43"/>
  <c r="W131" i="43"/>
  <c r="Q60" i="43"/>
  <c r="Y60" i="43"/>
  <c r="AG60" i="43"/>
  <c r="AO60" i="43"/>
  <c r="AW60" i="43"/>
  <c r="BE60" i="43"/>
  <c r="BM60" i="43"/>
  <c r="J60" i="43"/>
  <c r="R60" i="43"/>
  <c r="Z60" i="43"/>
  <c r="AH60" i="43"/>
  <c r="AP60" i="43"/>
  <c r="AX60" i="43"/>
  <c r="BF60" i="43"/>
  <c r="BN60" i="43"/>
  <c r="N73" i="43"/>
  <c r="V73" i="43"/>
  <c r="AD73" i="43"/>
  <c r="AL73" i="43"/>
  <c r="AT73" i="43"/>
  <c r="BB73" i="43"/>
  <c r="BJ73" i="43"/>
  <c r="M86" i="43"/>
  <c r="U86" i="43"/>
  <c r="AC86" i="43"/>
  <c r="AK86" i="43"/>
  <c r="AS86" i="43"/>
  <c r="BA86" i="43"/>
  <c r="BI86" i="43"/>
  <c r="BQ86" i="43"/>
  <c r="N86" i="43"/>
  <c r="V86" i="43"/>
  <c r="AD86" i="43"/>
  <c r="AL86" i="43"/>
  <c r="AT86" i="43"/>
  <c r="BB86" i="43"/>
  <c r="BJ86" i="43"/>
  <c r="O86" i="43"/>
  <c r="W86" i="43"/>
  <c r="AE86" i="43"/>
  <c r="AM86" i="43"/>
  <c r="AU86" i="43"/>
  <c r="BC86" i="43"/>
  <c r="BK86" i="43"/>
  <c r="P86" i="43"/>
  <c r="X86" i="43"/>
  <c r="AF86" i="43"/>
  <c r="AN86" i="43"/>
  <c r="AV86" i="43"/>
  <c r="BD86" i="43"/>
  <c r="BL86" i="43"/>
  <c r="Q86" i="43"/>
  <c r="Y86" i="43"/>
  <c r="AG86" i="43"/>
  <c r="AO86" i="43"/>
  <c r="AW86" i="43"/>
  <c r="BE86" i="43"/>
  <c r="BM86" i="43"/>
  <c r="J86" i="43"/>
  <c r="R86" i="43"/>
  <c r="Z86" i="43"/>
  <c r="AH86" i="43"/>
  <c r="AP86" i="43"/>
  <c r="AX86" i="43"/>
  <c r="BF86" i="43"/>
  <c r="BN86" i="43"/>
  <c r="O119" i="43"/>
  <c r="W119" i="43"/>
  <c r="AE119" i="43"/>
  <c r="AM119" i="43"/>
  <c r="AU119" i="43"/>
  <c r="BC119" i="43"/>
  <c r="BK119" i="43"/>
  <c r="O131" i="43"/>
  <c r="P119" i="43"/>
  <c r="X119" i="43"/>
  <c r="AF119" i="43"/>
  <c r="AN119" i="43"/>
  <c r="AV119" i="43"/>
  <c r="BD119" i="43"/>
  <c r="BL119" i="43"/>
  <c r="Q119" i="43"/>
  <c r="Y119" i="43"/>
  <c r="AG119" i="43"/>
  <c r="AO119" i="43"/>
  <c r="AW119" i="43"/>
  <c r="BE119" i="43"/>
  <c r="BM119" i="43"/>
  <c r="J119" i="43"/>
  <c r="R119" i="43"/>
  <c r="Z119" i="43"/>
  <c r="AH119" i="43"/>
  <c r="AP119" i="43"/>
  <c r="AX119" i="43"/>
  <c r="BF119" i="43"/>
  <c r="BN119" i="43"/>
  <c r="J131" i="43"/>
  <c r="R131" i="43"/>
  <c r="Z131" i="43"/>
  <c r="AH131" i="43"/>
  <c r="AP131" i="43"/>
  <c r="AX131" i="43"/>
  <c r="BF131" i="43"/>
  <c r="BN131" i="43"/>
  <c r="L119" i="43"/>
  <c r="T119" i="43"/>
  <c r="AB119" i="43"/>
  <c r="AJ119" i="43"/>
  <c r="AR119" i="43"/>
  <c r="AZ119" i="43"/>
  <c r="BH119" i="43"/>
  <c r="BP119" i="43"/>
  <c r="V131" i="43"/>
  <c r="AL131" i="43"/>
  <c r="BB131" i="43"/>
  <c r="O157" i="43"/>
  <c r="W157" i="43"/>
  <c r="AE157" i="43"/>
  <c r="AM157" i="43"/>
  <c r="AU157" i="43"/>
  <c r="BC157" i="43"/>
  <c r="BK157" i="43"/>
  <c r="M131" i="43"/>
  <c r="U131" i="43"/>
  <c r="AC131" i="43"/>
  <c r="AK131" i="43"/>
  <c r="AS131" i="43"/>
  <c r="BA131" i="43"/>
  <c r="BI131" i="43"/>
  <c r="BQ131" i="43"/>
  <c r="P144" i="43"/>
  <c r="X144" i="43"/>
  <c r="AF144" i="43"/>
  <c r="AN144" i="43"/>
  <c r="AV144" i="43"/>
  <c r="BD144" i="43"/>
  <c r="BL144" i="43"/>
  <c r="Q144" i="43"/>
  <c r="Y144" i="43"/>
  <c r="AG144" i="43"/>
  <c r="AO144" i="43"/>
  <c r="AW144" i="43"/>
  <c r="BE144" i="43"/>
  <c r="BM144" i="43"/>
  <c r="P131" i="43"/>
  <c r="X131" i="43"/>
  <c r="AF131" i="43"/>
  <c r="AN131" i="43"/>
  <c r="AV131" i="43"/>
  <c r="BD131" i="43"/>
  <c r="BL131" i="43"/>
  <c r="K144" i="43"/>
  <c r="S144" i="43"/>
  <c r="AA144" i="43"/>
  <c r="AI144" i="43"/>
  <c r="AQ144" i="43"/>
  <c r="AY144" i="43"/>
  <c r="BG144" i="43"/>
  <c r="BO144" i="43"/>
  <c r="K131" i="43"/>
  <c r="S131" i="43"/>
  <c r="AA131" i="43"/>
  <c r="AI131" i="43"/>
  <c r="AQ131" i="43"/>
  <c r="AY131" i="43"/>
  <c r="BG131" i="43"/>
  <c r="BO131" i="43"/>
  <c r="N144" i="43"/>
  <c r="V144" i="43"/>
  <c r="AD144" i="43"/>
  <c r="AL144" i="43"/>
  <c r="AT144" i="43"/>
  <c r="BB144" i="43"/>
  <c r="BJ144" i="43"/>
  <c r="P157" i="43"/>
  <c r="X157" i="43"/>
  <c r="AF157" i="43"/>
  <c r="AN157" i="43"/>
  <c r="AV157" i="43"/>
  <c r="BD157" i="43"/>
  <c r="BL157" i="43"/>
  <c r="L170" i="43"/>
  <c r="T170" i="43"/>
  <c r="AB170" i="43"/>
  <c r="AJ170" i="43"/>
  <c r="AR170" i="43"/>
  <c r="AZ170" i="43"/>
  <c r="BH170" i="43"/>
  <c r="BP170" i="43"/>
  <c r="Q157" i="43"/>
  <c r="Y157" i="43"/>
  <c r="AG157" i="43"/>
  <c r="AO157" i="43"/>
  <c r="AW157" i="43"/>
  <c r="BE157" i="43"/>
  <c r="BM157" i="43"/>
  <c r="M170" i="43"/>
  <c r="U170" i="43"/>
  <c r="AC170" i="43"/>
  <c r="AK170" i="43"/>
  <c r="AS170" i="43"/>
  <c r="BA170" i="43"/>
  <c r="BI170" i="43"/>
  <c r="BQ170" i="43"/>
  <c r="N170" i="43"/>
  <c r="V170" i="43"/>
  <c r="AD170" i="43"/>
  <c r="AL170" i="43"/>
  <c r="AT170" i="43"/>
  <c r="BB170" i="43"/>
  <c r="BJ170" i="43"/>
  <c r="O170" i="43"/>
  <c r="W170" i="43"/>
  <c r="AE170" i="43"/>
  <c r="AM170" i="43"/>
  <c r="AU170" i="43"/>
  <c r="BC170" i="43"/>
  <c r="BK170" i="43"/>
  <c r="L157" i="43"/>
  <c r="T157" i="43"/>
  <c r="AB157" i="43"/>
  <c r="AJ157" i="43"/>
  <c r="AR157" i="43"/>
  <c r="AZ157" i="43"/>
  <c r="BH157" i="43"/>
  <c r="BP157" i="43"/>
  <c r="M157" i="43"/>
  <c r="U157" i="43"/>
  <c r="AC157" i="43"/>
  <c r="AK157" i="43"/>
  <c r="AS157" i="43"/>
  <c r="BA157" i="43"/>
  <c r="BI157" i="43"/>
  <c r="BQ157" i="43"/>
  <c r="N157" i="43"/>
  <c r="V157" i="43"/>
  <c r="AD157" i="43"/>
  <c r="AL157" i="43"/>
  <c r="AT157" i="43"/>
  <c r="BB157" i="43"/>
  <c r="BJ157" i="43"/>
  <c r="J170" i="43"/>
  <c r="R170" i="43"/>
  <c r="Z170" i="43"/>
  <c r="AH170" i="43"/>
  <c r="AP170" i="43"/>
  <c r="AX170" i="43"/>
  <c r="BF170" i="43"/>
  <c r="BN170" i="43"/>
  <c r="O203" i="43"/>
  <c r="W203" i="43"/>
  <c r="AE203" i="43"/>
  <c r="AM203" i="43"/>
  <c r="AU203" i="43"/>
  <c r="BC203" i="43"/>
  <c r="BK203" i="43"/>
  <c r="O215" i="43"/>
  <c r="W215" i="43"/>
  <c r="AE215" i="43"/>
  <c r="AM215" i="43"/>
  <c r="AU215" i="43"/>
  <c r="BC215" i="43"/>
  <c r="BK215" i="43"/>
  <c r="P203" i="43"/>
  <c r="X203" i="43"/>
  <c r="AF203" i="43"/>
  <c r="AN203" i="43"/>
  <c r="AV203" i="43"/>
  <c r="BD203" i="43"/>
  <c r="BL203" i="43"/>
  <c r="P215" i="43"/>
  <c r="X215" i="43"/>
  <c r="AF215" i="43"/>
  <c r="AN215" i="43"/>
  <c r="AV215" i="43"/>
  <c r="BD215" i="43"/>
  <c r="BL215" i="43"/>
  <c r="Q203" i="43"/>
  <c r="Y203" i="43"/>
  <c r="AG203" i="43"/>
  <c r="AO203" i="43"/>
  <c r="AW203" i="43"/>
  <c r="BE203" i="43"/>
  <c r="BM203" i="43"/>
  <c r="Q215" i="43"/>
  <c r="Y215" i="43"/>
  <c r="AG215" i="43"/>
  <c r="AO215" i="43"/>
  <c r="AW215" i="43"/>
  <c r="BE215" i="43"/>
  <c r="BM215" i="43"/>
  <c r="J215" i="43"/>
  <c r="R215" i="43"/>
  <c r="Z215" i="43"/>
  <c r="AH215" i="43"/>
  <c r="AP215" i="43"/>
  <c r="AX215" i="43"/>
  <c r="BF215" i="43"/>
  <c r="BN215" i="43"/>
  <c r="K215" i="43"/>
  <c r="S215" i="43"/>
  <c r="AA215" i="43"/>
  <c r="AI215" i="43"/>
  <c r="AQ215" i="43"/>
  <c r="AY215" i="43"/>
  <c r="BG215" i="43"/>
  <c r="BO215" i="43"/>
  <c r="L203" i="43"/>
  <c r="T203" i="43"/>
  <c r="AB203" i="43"/>
  <c r="AJ203" i="43"/>
  <c r="AR203" i="43"/>
  <c r="AZ203" i="43"/>
  <c r="BH203" i="43"/>
  <c r="BP203" i="43"/>
  <c r="M203" i="43"/>
  <c r="U203" i="43"/>
  <c r="AC203" i="43"/>
  <c r="AK203" i="43"/>
  <c r="AS203" i="43"/>
  <c r="BA203" i="43"/>
  <c r="BI203" i="43"/>
  <c r="BQ203" i="43"/>
  <c r="N203" i="43"/>
  <c r="V203" i="43"/>
  <c r="AD203" i="43"/>
  <c r="AL203" i="43"/>
  <c r="AT203" i="43"/>
  <c r="BB203" i="43"/>
  <c r="BJ203" i="43"/>
  <c r="N215" i="43"/>
  <c r="V215" i="43"/>
  <c r="AD215" i="43"/>
  <c r="AL215" i="43"/>
  <c r="AT215" i="43"/>
  <c r="BB215" i="43"/>
  <c r="BJ215" i="43"/>
  <c r="Q228" i="43"/>
  <c r="Y228" i="43"/>
  <c r="AG228" i="43"/>
  <c r="AO228" i="43"/>
  <c r="AW228" i="43"/>
  <c r="BE228" i="43"/>
  <c r="BM228" i="43"/>
  <c r="J228" i="43"/>
  <c r="R228" i="43"/>
  <c r="Z228" i="43"/>
  <c r="AH228" i="43"/>
  <c r="AP228" i="43"/>
  <c r="AX228" i="43"/>
  <c r="BF228" i="43"/>
  <c r="BN228" i="43"/>
  <c r="N228" i="43"/>
  <c r="V228" i="43"/>
  <c r="AD228" i="43"/>
  <c r="AL228" i="43"/>
  <c r="AT228" i="43"/>
  <c r="BB228" i="43"/>
  <c r="BJ228" i="43"/>
  <c r="O228" i="43"/>
  <c r="W228" i="43"/>
  <c r="AE228" i="43"/>
  <c r="AM228" i="43"/>
  <c r="AU228" i="43"/>
  <c r="BC228" i="43"/>
  <c r="BK228" i="43"/>
  <c r="P228" i="43"/>
  <c r="X228" i="43"/>
  <c r="AF228" i="43"/>
  <c r="AN228" i="43"/>
  <c r="AV228" i="43"/>
  <c r="BD228" i="43"/>
  <c r="BL228" i="43"/>
  <c r="M241" i="43"/>
  <c r="U241" i="43"/>
  <c r="AC241" i="43"/>
  <c r="AK241" i="43"/>
  <c r="AS241" i="43"/>
  <c r="BA241" i="43"/>
  <c r="BI241" i="43"/>
  <c r="BQ241" i="43"/>
  <c r="N241" i="43"/>
  <c r="V241" i="43"/>
  <c r="AD241" i="43"/>
  <c r="AL241" i="43"/>
  <c r="AT241" i="43"/>
  <c r="BB241" i="43"/>
  <c r="BJ241" i="43"/>
  <c r="O241" i="43"/>
  <c r="W241" i="43"/>
  <c r="AE241" i="43"/>
  <c r="AM241" i="43"/>
  <c r="AU241" i="43"/>
  <c r="BC241" i="43"/>
  <c r="BK241" i="43"/>
  <c r="M254" i="43"/>
  <c r="U254" i="43"/>
  <c r="AC254" i="43"/>
  <c r="AK254" i="43"/>
  <c r="AS254" i="43"/>
  <c r="BA254" i="43"/>
  <c r="BI254" i="43"/>
  <c r="BQ254" i="43"/>
  <c r="N254" i="43"/>
  <c r="V254" i="43"/>
  <c r="AD254" i="43"/>
  <c r="AL254" i="43"/>
  <c r="AT254" i="43"/>
  <c r="BB254" i="43"/>
  <c r="BJ254" i="43"/>
  <c r="Y254" i="43"/>
  <c r="AG254" i="43"/>
  <c r="L241" i="43"/>
  <c r="T241" i="43"/>
  <c r="AB241" i="43"/>
  <c r="AJ241" i="43"/>
  <c r="AR241" i="43"/>
  <c r="AZ241" i="43"/>
  <c r="BH241" i="43"/>
  <c r="BP241" i="43"/>
  <c r="Z254" i="43"/>
  <c r="K254" i="43"/>
  <c r="S254" i="43"/>
  <c r="AA254" i="43"/>
  <c r="AI254" i="43"/>
  <c r="AQ254" i="43"/>
  <c r="AY254" i="43"/>
  <c r="BG254" i="43"/>
  <c r="BO254" i="43"/>
  <c r="P254" i="43"/>
  <c r="X254" i="43"/>
  <c r="AF254" i="43"/>
  <c r="AN254" i="43"/>
  <c r="AV254" i="43"/>
  <c r="BD254" i="43"/>
  <c r="BL254" i="43"/>
  <c r="AW254" i="43"/>
  <c r="BE254" i="43"/>
  <c r="BM254" i="43"/>
  <c r="AX254" i="43"/>
  <c r="BF254" i="43"/>
  <c r="BN254" i="43"/>
  <c r="J284" i="43"/>
  <c r="J274" i="43"/>
  <c r="J264" i="43"/>
  <c r="BK254" i="41"/>
  <c r="BC254" i="41"/>
  <c r="AU254" i="41"/>
  <c r="AM254" i="41"/>
  <c r="AE254" i="41"/>
  <c r="W254" i="41"/>
  <c r="O254" i="41"/>
  <c r="BJ254" i="41"/>
  <c r="BB254" i="41"/>
  <c r="AT254" i="41"/>
  <c r="AL254" i="41"/>
  <c r="AD254" i="41"/>
  <c r="V254" i="41"/>
  <c r="N254" i="41"/>
  <c r="BP254" i="41"/>
  <c r="BH254" i="41"/>
  <c r="AZ254" i="41"/>
  <c r="BM241" i="41"/>
  <c r="BE241" i="41"/>
  <c r="AW241" i="41"/>
  <c r="AO241" i="41"/>
  <c r="AG241" i="41"/>
  <c r="Y241" i="41"/>
  <c r="Q241" i="41"/>
  <c r="BH241" i="41"/>
  <c r="AB241" i="41"/>
  <c r="BG241" i="41"/>
  <c r="AA241" i="41"/>
  <c r="BL228" i="41"/>
  <c r="BD228" i="41"/>
  <c r="AV228" i="41"/>
  <c r="AN228" i="41"/>
  <c r="AF228" i="41"/>
  <c r="X228" i="41"/>
  <c r="P228" i="41"/>
  <c r="AZ241" i="41"/>
  <c r="T241" i="41"/>
  <c r="AY241" i="41"/>
  <c r="S241" i="41"/>
  <c r="AR241" i="41"/>
  <c r="L241" i="41"/>
  <c r="BQ228" i="41"/>
  <c r="BI228" i="41"/>
  <c r="BA228" i="41"/>
  <c r="AS228" i="41"/>
  <c r="AK228" i="41"/>
  <c r="AC228" i="41"/>
  <c r="U228" i="41"/>
  <c r="M228" i="41"/>
  <c r="AQ241" i="41"/>
  <c r="K241" i="41"/>
  <c r="BP241" i="41"/>
  <c r="AJ241" i="41"/>
  <c r="BO228" i="41"/>
  <c r="BG228" i="41"/>
  <c r="AY228" i="41"/>
  <c r="AQ228" i="41"/>
  <c r="AI228" i="41"/>
  <c r="AA228" i="41"/>
  <c r="S228" i="41"/>
  <c r="K228" i="41"/>
  <c r="BO241" i="41"/>
  <c r="AI241" i="41"/>
  <c r="BN228" i="41"/>
  <c r="BF228" i="41"/>
  <c r="AX228" i="41"/>
  <c r="AP228" i="41"/>
  <c r="AH228" i="41"/>
  <c r="Z228" i="41"/>
  <c r="R228" i="41"/>
  <c r="J228" i="41"/>
  <c r="BP215" i="41"/>
  <c r="BH215" i="41"/>
  <c r="AZ215" i="41"/>
  <c r="AR215" i="41"/>
  <c r="AJ215" i="41"/>
  <c r="AB215" i="41"/>
  <c r="T215" i="41"/>
  <c r="L215" i="41"/>
  <c r="BN203" i="41"/>
  <c r="BF203" i="41"/>
  <c r="AX203" i="41"/>
  <c r="AP203" i="41"/>
  <c r="AH203" i="41"/>
  <c r="Z203" i="41"/>
  <c r="R203" i="41"/>
  <c r="J203" i="41"/>
  <c r="BO215" i="41"/>
  <c r="BG215" i="41"/>
  <c r="AY215" i="41"/>
  <c r="AQ215" i="41"/>
  <c r="AI215" i="41"/>
  <c r="AA215" i="41"/>
  <c r="S215" i="41"/>
  <c r="K215" i="41"/>
  <c r="BM203" i="41"/>
  <c r="BE203" i="41"/>
  <c r="AW203" i="41"/>
  <c r="AO203" i="41"/>
  <c r="AG203" i="41"/>
  <c r="Y203" i="41"/>
  <c r="Q203" i="41"/>
  <c r="BN215" i="41"/>
  <c r="BF215" i="41"/>
  <c r="AX215" i="41"/>
  <c r="AP215" i="41"/>
  <c r="AH215" i="41"/>
  <c r="Z215" i="41"/>
  <c r="R215" i="41"/>
  <c r="J215" i="41"/>
  <c r="BM215" i="41"/>
  <c r="BE215" i="41"/>
  <c r="AW215" i="41"/>
  <c r="AO215" i="41"/>
  <c r="AG215" i="41"/>
  <c r="Y215" i="41"/>
  <c r="Q215" i="41"/>
  <c r="AV203" i="41"/>
  <c r="P203" i="41"/>
  <c r="AU203" i="41"/>
  <c r="O203" i="41"/>
  <c r="AN203" i="41"/>
  <c r="AM203" i="41"/>
  <c r="BL203" i="41"/>
  <c r="AF203" i="41"/>
  <c r="BK203" i="41"/>
  <c r="AE203" i="41"/>
  <c r="BD203" i="41"/>
  <c r="X203" i="41"/>
  <c r="BC203" i="41"/>
  <c r="W203" i="41"/>
  <c r="P35" i="41"/>
  <c r="X35" i="41"/>
  <c r="AF35" i="41"/>
  <c r="AN35" i="41"/>
  <c r="AV35" i="41"/>
  <c r="BD35" i="41"/>
  <c r="BL35" i="41"/>
  <c r="Q35" i="41"/>
  <c r="Y35" i="41"/>
  <c r="AG35" i="41"/>
  <c r="AO35" i="41"/>
  <c r="AW35" i="41"/>
  <c r="BE35" i="41"/>
  <c r="BM35" i="41"/>
  <c r="J35" i="41"/>
  <c r="R35" i="41"/>
  <c r="Z35" i="41"/>
  <c r="AH35" i="41"/>
  <c r="AP35" i="41"/>
  <c r="AX35" i="41"/>
  <c r="BF35" i="41"/>
  <c r="BN35" i="41"/>
  <c r="J47" i="41"/>
  <c r="R47" i="41"/>
  <c r="Z47" i="41"/>
  <c r="AH47" i="41"/>
  <c r="AP47" i="41"/>
  <c r="AX47" i="41"/>
  <c r="BF47" i="41"/>
  <c r="BN47" i="41"/>
  <c r="K8" i="41"/>
  <c r="BN170" i="41"/>
  <c r="BF170" i="41"/>
  <c r="AX170" i="41"/>
  <c r="AP170" i="41"/>
  <c r="AH170" i="41"/>
  <c r="Z170" i="41"/>
  <c r="R170" i="41"/>
  <c r="J170" i="41"/>
  <c r="BM170" i="41"/>
  <c r="BE170" i="41"/>
  <c r="AW170" i="41"/>
  <c r="AO170" i="41"/>
  <c r="AG170" i="41"/>
  <c r="Y170" i="41"/>
  <c r="Q170" i="41"/>
  <c r="BL170" i="41"/>
  <c r="BD170" i="41"/>
  <c r="AV170" i="41"/>
  <c r="AN170" i="41"/>
  <c r="AF170" i="41"/>
  <c r="X170" i="41"/>
  <c r="P170" i="41"/>
  <c r="BK170" i="41"/>
  <c r="BC170" i="41"/>
  <c r="AU170" i="41"/>
  <c r="AM170" i="41"/>
  <c r="AE170" i="41"/>
  <c r="W170" i="41"/>
  <c r="O170" i="41"/>
  <c r="BF157" i="41"/>
  <c r="AP157" i="41"/>
  <c r="Z157" i="41"/>
  <c r="BE157" i="41"/>
  <c r="AO157" i="41"/>
  <c r="Y157" i="41"/>
  <c r="BP157" i="41"/>
  <c r="AZ157" i="41"/>
  <c r="AJ157" i="41"/>
  <c r="T157" i="41"/>
  <c r="BO157" i="41"/>
  <c r="AY157" i="41"/>
  <c r="AI157" i="41"/>
  <c r="S157" i="41"/>
  <c r="BN157" i="41"/>
  <c r="AX157" i="41"/>
  <c r="AH157" i="41"/>
  <c r="R157" i="41"/>
  <c r="BQ144" i="41"/>
  <c r="BI144" i="41"/>
  <c r="BA144" i="41"/>
  <c r="AS144" i="41"/>
  <c r="AK144" i="41"/>
  <c r="AC144" i="41"/>
  <c r="U144" i="41"/>
  <c r="M144" i="41"/>
  <c r="BK131" i="41"/>
  <c r="BC131" i="41"/>
  <c r="AU131" i="41"/>
  <c r="AM131" i="41"/>
  <c r="AE131" i="41"/>
  <c r="W131" i="41"/>
  <c r="O131" i="41"/>
  <c r="BM157" i="41"/>
  <c r="AW157" i="41"/>
  <c r="AG157" i="41"/>
  <c r="Q157" i="41"/>
  <c r="BP144" i="41"/>
  <c r="BH144" i="41"/>
  <c r="AZ144" i="41"/>
  <c r="AR144" i="41"/>
  <c r="AJ144" i="41"/>
  <c r="AB144" i="41"/>
  <c r="T144" i="41"/>
  <c r="L144" i="41"/>
  <c r="BJ131" i="41"/>
  <c r="BB131" i="41"/>
  <c r="AT131" i="41"/>
  <c r="AL131" i="41"/>
  <c r="AD131" i="41"/>
  <c r="V131" i="41"/>
  <c r="N131" i="41"/>
  <c r="BH157" i="41"/>
  <c r="AR157" i="41"/>
  <c r="AB157" i="41"/>
  <c r="L157" i="41"/>
  <c r="BO144" i="41"/>
  <c r="BG144" i="41"/>
  <c r="AY144" i="41"/>
  <c r="AQ144" i="41"/>
  <c r="AI144" i="41"/>
  <c r="AA144" i="41"/>
  <c r="S144" i="41"/>
  <c r="K144" i="41"/>
  <c r="BQ131" i="41"/>
  <c r="BI131" i="41"/>
  <c r="BA131" i="41"/>
  <c r="AS131" i="41"/>
  <c r="AK131" i="41"/>
  <c r="AC131" i="41"/>
  <c r="U131" i="41"/>
  <c r="BG157" i="41"/>
  <c r="AQ157" i="41"/>
  <c r="AA157" i="41"/>
  <c r="K157" i="41"/>
  <c r="BN144" i="41"/>
  <c r="BF144" i="41"/>
  <c r="AX144" i="41"/>
  <c r="AP144" i="41"/>
  <c r="AH144" i="41"/>
  <c r="Z144" i="41"/>
  <c r="R144" i="41"/>
  <c r="J144" i="41"/>
  <c r="BP131" i="41"/>
  <c r="BH131" i="41"/>
  <c r="AZ131" i="41"/>
  <c r="AR131" i="41"/>
  <c r="AJ131" i="41"/>
  <c r="AB131" i="41"/>
  <c r="T131" i="41"/>
  <c r="L131" i="41"/>
  <c r="M131" i="41"/>
  <c r="BQ119" i="41"/>
  <c r="BI119" i="41"/>
  <c r="BA119" i="41"/>
  <c r="AS119" i="41"/>
  <c r="AK119" i="41"/>
  <c r="AC119" i="41"/>
  <c r="U119" i="41"/>
  <c r="M119" i="41"/>
  <c r="BP119" i="41"/>
  <c r="BH119" i="41"/>
  <c r="AZ119" i="41"/>
  <c r="AR119" i="41"/>
  <c r="AJ119" i="41"/>
  <c r="AB119" i="41"/>
  <c r="T119" i="41"/>
  <c r="L119" i="41"/>
  <c r="BO119" i="41"/>
  <c r="BG119" i="41"/>
  <c r="AY119" i="41"/>
  <c r="AQ119" i="41"/>
  <c r="AI119" i="41"/>
  <c r="AA119" i="41"/>
  <c r="S119" i="41"/>
  <c r="K119" i="41"/>
  <c r="BN119" i="41"/>
  <c r="BF119" i="41"/>
  <c r="AX119" i="41"/>
  <c r="AP119" i="41"/>
  <c r="AH119" i="41"/>
  <c r="Z119" i="41"/>
  <c r="R119" i="41"/>
  <c r="J119" i="41"/>
  <c r="K35" i="41"/>
  <c r="S35" i="41"/>
  <c r="AA35" i="41"/>
  <c r="AI35" i="41"/>
  <c r="AQ35" i="41"/>
  <c r="AY35" i="41"/>
  <c r="BG35" i="41"/>
  <c r="BO35" i="41"/>
  <c r="K47" i="41"/>
  <c r="S47" i="41"/>
  <c r="AA47" i="41"/>
  <c r="AI47" i="41"/>
  <c r="AQ47" i="41"/>
  <c r="AY47" i="41"/>
  <c r="BG47" i="41"/>
  <c r="BO47" i="41"/>
  <c r="L47" i="41"/>
  <c r="T47" i="41"/>
  <c r="AB47" i="41"/>
  <c r="AJ47" i="41"/>
  <c r="AR47" i="41"/>
  <c r="AZ47" i="41"/>
  <c r="BH47" i="41"/>
  <c r="BP47" i="41"/>
  <c r="M47" i="41"/>
  <c r="U47" i="41"/>
  <c r="AC47" i="41"/>
  <c r="AK47" i="41"/>
  <c r="AS47" i="41"/>
  <c r="BA47" i="41"/>
  <c r="BI47" i="41"/>
  <c r="BQ47" i="41"/>
  <c r="BO86" i="41"/>
  <c r="BG86" i="41"/>
  <c r="AY86" i="41"/>
  <c r="AQ86" i="41"/>
  <c r="AI86" i="41"/>
  <c r="AA86" i="41"/>
  <c r="S86" i="41"/>
  <c r="K86" i="41"/>
  <c r="BN86" i="41"/>
  <c r="BF86" i="41"/>
  <c r="AX86" i="41"/>
  <c r="AP86" i="41"/>
  <c r="AH86" i="41"/>
  <c r="Z86" i="41"/>
  <c r="R86" i="41"/>
  <c r="J86" i="41"/>
  <c r="AW86" i="41"/>
  <c r="Q86" i="41"/>
  <c r="AV86" i="41"/>
  <c r="P86" i="41"/>
  <c r="AO86" i="41"/>
  <c r="AL73" i="41"/>
  <c r="AN86" i="41"/>
  <c r="BQ73" i="41"/>
  <c r="AK73" i="41"/>
  <c r="BM86" i="41"/>
  <c r="AG86" i="41"/>
  <c r="AT73" i="41"/>
  <c r="N73" i="41"/>
  <c r="BL60" i="41"/>
  <c r="BD60" i="41"/>
  <c r="AV60" i="41"/>
  <c r="AN60" i="41"/>
  <c r="AF60" i="41"/>
  <c r="X60" i="41"/>
  <c r="P60" i="41"/>
  <c r="BL86" i="41"/>
  <c r="AF86" i="41"/>
  <c r="BO73" i="41"/>
  <c r="BD73" i="41"/>
  <c r="AS73" i="41"/>
  <c r="AI73" i="41"/>
  <c r="X73" i="41"/>
  <c r="M73" i="41"/>
  <c r="BK60" i="41"/>
  <c r="BC60" i="41"/>
  <c r="AU60" i="41"/>
  <c r="AM60" i="41"/>
  <c r="AE60" i="41"/>
  <c r="W60" i="41"/>
  <c r="O60" i="41"/>
  <c r="BE86" i="41"/>
  <c r="Y86" i="41"/>
  <c r="BN73" i="41"/>
  <c r="BB73" i="41"/>
  <c r="AR73" i="41"/>
  <c r="AH73" i="41"/>
  <c r="V73" i="41"/>
  <c r="L73" i="41"/>
  <c r="BJ60" i="41"/>
  <c r="BB60" i="41"/>
  <c r="AT60" i="41"/>
  <c r="AL60" i="41"/>
  <c r="AD60" i="41"/>
  <c r="V60" i="41"/>
  <c r="N60" i="41"/>
  <c r="BD86" i="41"/>
  <c r="X86" i="41"/>
  <c r="BL73" i="41"/>
  <c r="BA73" i="41"/>
  <c r="AQ73" i="41"/>
  <c r="AF73" i="41"/>
  <c r="U73" i="41"/>
  <c r="K73" i="41"/>
  <c r="BQ60" i="41"/>
  <c r="BI60" i="41"/>
  <c r="BA60" i="41"/>
  <c r="AS60" i="41"/>
  <c r="AK60" i="41"/>
  <c r="AC60" i="41"/>
  <c r="U60" i="41"/>
  <c r="M60" i="41"/>
  <c r="BM47" i="41"/>
  <c r="BE47" i="41"/>
  <c r="AW47" i="41"/>
  <c r="AO47" i="41"/>
  <c r="AG47" i="41"/>
  <c r="Y47" i="41"/>
  <c r="Q47" i="41"/>
  <c r="BK35" i="41"/>
  <c r="BC35" i="41"/>
  <c r="AU35" i="41"/>
  <c r="AM35" i="41"/>
  <c r="AE35" i="41"/>
  <c r="W35" i="41"/>
  <c r="O35" i="41"/>
  <c r="BL47" i="41"/>
  <c r="BD47" i="41"/>
  <c r="AV47" i="41"/>
  <c r="AN47" i="41"/>
  <c r="AF47" i="41"/>
  <c r="X47" i="41"/>
  <c r="P47" i="41"/>
  <c r="BJ35" i="41"/>
  <c r="BB35" i="41"/>
  <c r="AT35" i="41"/>
  <c r="AL35" i="41"/>
  <c r="AD35" i="41"/>
  <c r="V35" i="41"/>
  <c r="N35" i="41"/>
  <c r="BK47" i="41"/>
  <c r="BC47" i="41"/>
  <c r="AU47" i="41"/>
  <c r="AM47" i="41"/>
  <c r="AE47" i="41"/>
  <c r="W47" i="41"/>
  <c r="O47" i="41"/>
  <c r="BQ35" i="41"/>
  <c r="BI35" i="41"/>
  <c r="BA35" i="41"/>
  <c r="AS35" i="41"/>
  <c r="AK35" i="41"/>
  <c r="AC35" i="41"/>
  <c r="U35" i="41"/>
  <c r="M35" i="41"/>
  <c r="BJ47" i="41"/>
  <c r="BB47" i="41"/>
  <c r="AT47" i="41"/>
  <c r="AL47" i="41"/>
  <c r="AD47" i="41"/>
  <c r="V47" i="41"/>
  <c r="N47" i="41"/>
  <c r="BP35" i="41"/>
  <c r="BH35" i="41"/>
  <c r="AZ35" i="41"/>
  <c r="AR35" i="41"/>
  <c r="AJ35" i="41"/>
  <c r="AB35" i="41"/>
  <c r="T35" i="41"/>
  <c r="L35" i="41"/>
  <c r="L60" i="41"/>
  <c r="T60" i="41"/>
  <c r="AB60" i="41"/>
  <c r="AJ60" i="41"/>
  <c r="AR60" i="41"/>
  <c r="AZ60" i="41"/>
  <c r="BH60" i="41"/>
  <c r="BP60" i="41"/>
  <c r="P73" i="41"/>
  <c r="AN73" i="41"/>
  <c r="AV73" i="41"/>
  <c r="J73" i="41"/>
  <c r="R73" i="41"/>
  <c r="Z73" i="41"/>
  <c r="AP73" i="41"/>
  <c r="AX73" i="41"/>
  <c r="BF73" i="41"/>
  <c r="S73" i="41"/>
  <c r="AA73" i="41"/>
  <c r="AY73" i="41"/>
  <c r="BG73" i="41"/>
  <c r="T73" i="41"/>
  <c r="AB73" i="41"/>
  <c r="AJ73" i="41"/>
  <c r="AZ73" i="41"/>
  <c r="BH73" i="41"/>
  <c r="BP73" i="41"/>
  <c r="Q60" i="41"/>
  <c r="Y60" i="41"/>
  <c r="AG60" i="41"/>
  <c r="AO60" i="41"/>
  <c r="AW60" i="41"/>
  <c r="BE60" i="41"/>
  <c r="BM60" i="41"/>
  <c r="AC73" i="41"/>
  <c r="BI73" i="41"/>
  <c r="J60" i="41"/>
  <c r="R60" i="41"/>
  <c r="Z60" i="41"/>
  <c r="AH60" i="41"/>
  <c r="AP60" i="41"/>
  <c r="AX60" i="41"/>
  <c r="BF60" i="41"/>
  <c r="BN60" i="41"/>
  <c r="AD73" i="41"/>
  <c r="BJ73" i="41"/>
  <c r="K60" i="41"/>
  <c r="S60" i="41"/>
  <c r="AA60" i="41"/>
  <c r="AI60" i="41"/>
  <c r="AQ60" i="41"/>
  <c r="AY60" i="41"/>
  <c r="BG60" i="41"/>
  <c r="BO60" i="41"/>
  <c r="O73" i="41"/>
  <c r="W73" i="41"/>
  <c r="AE73" i="41"/>
  <c r="AM73" i="41"/>
  <c r="AU73" i="41"/>
  <c r="BC73" i="41"/>
  <c r="BK73" i="41"/>
  <c r="Q73" i="41"/>
  <c r="Y73" i="41"/>
  <c r="AG73" i="41"/>
  <c r="AO73" i="41"/>
  <c r="AW73" i="41"/>
  <c r="BE73" i="41"/>
  <c r="BM73" i="41"/>
  <c r="L86" i="41"/>
  <c r="T86" i="41"/>
  <c r="AB86" i="41"/>
  <c r="AJ86" i="41"/>
  <c r="AR86" i="41"/>
  <c r="AZ86" i="41"/>
  <c r="BH86" i="41"/>
  <c r="BP86" i="41"/>
  <c r="M86" i="41"/>
  <c r="U86" i="41"/>
  <c r="AC86" i="41"/>
  <c r="AK86" i="41"/>
  <c r="AS86" i="41"/>
  <c r="BA86" i="41"/>
  <c r="BI86" i="41"/>
  <c r="BQ86" i="41"/>
  <c r="N86" i="41"/>
  <c r="V86" i="41"/>
  <c r="AD86" i="41"/>
  <c r="AL86" i="41"/>
  <c r="AT86" i="41"/>
  <c r="BB86" i="41"/>
  <c r="BJ86" i="41"/>
  <c r="O86" i="41"/>
  <c r="W86" i="41"/>
  <c r="AE86" i="41"/>
  <c r="AM86" i="41"/>
  <c r="AU86" i="41"/>
  <c r="BC86" i="41"/>
  <c r="BK86" i="41"/>
  <c r="P119" i="41"/>
  <c r="X119" i="41"/>
  <c r="AF119" i="41"/>
  <c r="AN119" i="41"/>
  <c r="AV119" i="41"/>
  <c r="BD119" i="41"/>
  <c r="BL119" i="41"/>
  <c r="Q119" i="41"/>
  <c r="Y119" i="41"/>
  <c r="AG119" i="41"/>
  <c r="AO119" i="41"/>
  <c r="AW119" i="41"/>
  <c r="BE119" i="41"/>
  <c r="BM119" i="41"/>
  <c r="N119" i="41"/>
  <c r="V119" i="41"/>
  <c r="AD119" i="41"/>
  <c r="AL119" i="41"/>
  <c r="AT119" i="41"/>
  <c r="BB119" i="41"/>
  <c r="BJ119" i="41"/>
  <c r="O119" i="41"/>
  <c r="W119" i="41"/>
  <c r="AE119" i="41"/>
  <c r="AM119" i="41"/>
  <c r="AU119" i="41"/>
  <c r="BC119" i="41"/>
  <c r="BK119" i="41"/>
  <c r="Q131" i="41"/>
  <c r="Y131" i="41"/>
  <c r="AG131" i="41"/>
  <c r="AO131" i="41"/>
  <c r="AW131" i="41"/>
  <c r="BE131" i="41"/>
  <c r="BM131" i="41"/>
  <c r="J131" i="41"/>
  <c r="R131" i="41"/>
  <c r="Z131" i="41"/>
  <c r="AH131" i="41"/>
  <c r="AP131" i="41"/>
  <c r="AX131" i="41"/>
  <c r="BF131" i="41"/>
  <c r="BN131" i="41"/>
  <c r="K131" i="41"/>
  <c r="S131" i="41"/>
  <c r="AA131" i="41"/>
  <c r="AI131" i="41"/>
  <c r="AQ131" i="41"/>
  <c r="AY131" i="41"/>
  <c r="BG131" i="41"/>
  <c r="BO131" i="41"/>
  <c r="N144" i="41"/>
  <c r="V144" i="41"/>
  <c r="AD144" i="41"/>
  <c r="AL144" i="41"/>
  <c r="AT144" i="41"/>
  <c r="BB144" i="41"/>
  <c r="BJ144" i="41"/>
  <c r="J157" i="41"/>
  <c r="O144" i="41"/>
  <c r="W144" i="41"/>
  <c r="AE144" i="41"/>
  <c r="AM144" i="41"/>
  <c r="AU144" i="41"/>
  <c r="BC144" i="41"/>
  <c r="BK144" i="41"/>
  <c r="P144" i="41"/>
  <c r="X144" i="41"/>
  <c r="AF144" i="41"/>
  <c r="AN144" i="41"/>
  <c r="AV144" i="41"/>
  <c r="BD144" i="41"/>
  <c r="BL144" i="41"/>
  <c r="Q144" i="41"/>
  <c r="Y144" i="41"/>
  <c r="AG144" i="41"/>
  <c r="AO144" i="41"/>
  <c r="AW144" i="41"/>
  <c r="BE144" i="41"/>
  <c r="BM144" i="41"/>
  <c r="P131" i="41"/>
  <c r="X131" i="41"/>
  <c r="AF131" i="41"/>
  <c r="AN131" i="41"/>
  <c r="AV131" i="41"/>
  <c r="BD131" i="41"/>
  <c r="BL131" i="41"/>
  <c r="O157" i="41"/>
  <c r="W157" i="41"/>
  <c r="AE157" i="41"/>
  <c r="AM157" i="41"/>
  <c r="AU157" i="41"/>
  <c r="BC157" i="41"/>
  <c r="BK157" i="41"/>
  <c r="L170" i="41"/>
  <c r="T170" i="41"/>
  <c r="AB170" i="41"/>
  <c r="AJ170" i="41"/>
  <c r="AR170" i="41"/>
  <c r="AZ170" i="41"/>
  <c r="BH170" i="41"/>
  <c r="BP170" i="41"/>
  <c r="P157" i="41"/>
  <c r="X157" i="41"/>
  <c r="AF157" i="41"/>
  <c r="AN157" i="41"/>
  <c r="AV157" i="41"/>
  <c r="BD157" i="41"/>
  <c r="BL157" i="41"/>
  <c r="M170" i="41"/>
  <c r="U170" i="41"/>
  <c r="AC170" i="41"/>
  <c r="AK170" i="41"/>
  <c r="AS170" i="41"/>
  <c r="BA170" i="41"/>
  <c r="BI170" i="41"/>
  <c r="BQ170" i="41"/>
  <c r="N170" i="41"/>
  <c r="V170" i="41"/>
  <c r="AD170" i="41"/>
  <c r="AL170" i="41"/>
  <c r="AT170" i="41"/>
  <c r="BB170" i="41"/>
  <c r="BJ170" i="41"/>
  <c r="M157" i="41"/>
  <c r="U157" i="41"/>
  <c r="AC157" i="41"/>
  <c r="AK157" i="41"/>
  <c r="AS157" i="41"/>
  <c r="BA157" i="41"/>
  <c r="BI157" i="41"/>
  <c r="BQ157" i="41"/>
  <c r="N157" i="41"/>
  <c r="V157" i="41"/>
  <c r="AD157" i="41"/>
  <c r="AL157" i="41"/>
  <c r="AT157" i="41"/>
  <c r="BB157" i="41"/>
  <c r="BJ157" i="41"/>
  <c r="K170" i="41"/>
  <c r="S170" i="41"/>
  <c r="AA170" i="41"/>
  <c r="AI170" i="41"/>
  <c r="AQ170" i="41"/>
  <c r="AY170" i="41"/>
  <c r="BG170" i="41"/>
  <c r="BO170" i="41"/>
  <c r="P215" i="41"/>
  <c r="X215" i="41"/>
  <c r="AF215" i="41"/>
  <c r="AN215" i="41"/>
  <c r="AV215" i="41"/>
  <c r="BD215" i="41"/>
  <c r="BL215" i="41"/>
  <c r="K203" i="41"/>
  <c r="S203" i="41"/>
  <c r="AA203" i="41"/>
  <c r="AI203" i="41"/>
  <c r="AQ203" i="41"/>
  <c r="AY203" i="41"/>
  <c r="BG203" i="41"/>
  <c r="BO203" i="41"/>
  <c r="L203" i="41"/>
  <c r="T203" i="41"/>
  <c r="AB203" i="41"/>
  <c r="AJ203" i="41"/>
  <c r="AR203" i="41"/>
  <c r="AZ203" i="41"/>
  <c r="BH203" i="41"/>
  <c r="BP203" i="41"/>
  <c r="M203" i="41"/>
  <c r="U203" i="41"/>
  <c r="AC203" i="41"/>
  <c r="AK203" i="41"/>
  <c r="AS203" i="41"/>
  <c r="BA203" i="41"/>
  <c r="BI203" i="41"/>
  <c r="BQ203" i="41"/>
  <c r="M215" i="41"/>
  <c r="U215" i="41"/>
  <c r="AC215" i="41"/>
  <c r="AK215" i="41"/>
  <c r="AS215" i="41"/>
  <c r="BA215" i="41"/>
  <c r="BI215" i="41"/>
  <c r="BQ215" i="41"/>
  <c r="N203" i="41"/>
  <c r="V203" i="41"/>
  <c r="AD203" i="41"/>
  <c r="AL203" i="41"/>
  <c r="AT203" i="41"/>
  <c r="BB203" i="41"/>
  <c r="BJ203" i="41"/>
  <c r="N215" i="41"/>
  <c r="V215" i="41"/>
  <c r="AD215" i="41"/>
  <c r="AL215" i="41"/>
  <c r="AT215" i="41"/>
  <c r="BB215" i="41"/>
  <c r="BJ215" i="41"/>
  <c r="O215" i="41"/>
  <c r="W215" i="41"/>
  <c r="AE215" i="41"/>
  <c r="AM215" i="41"/>
  <c r="AU215" i="41"/>
  <c r="BC215" i="41"/>
  <c r="BK215" i="41"/>
  <c r="L228" i="41"/>
  <c r="T228" i="41"/>
  <c r="AB228" i="41"/>
  <c r="AJ228" i="41"/>
  <c r="AR228" i="41"/>
  <c r="AZ228" i="41"/>
  <c r="BH228" i="41"/>
  <c r="BP228" i="41"/>
  <c r="N228" i="41"/>
  <c r="V228" i="41"/>
  <c r="AD228" i="41"/>
  <c r="AL228" i="41"/>
  <c r="AT228" i="41"/>
  <c r="BB228" i="41"/>
  <c r="BJ228" i="41"/>
  <c r="O228" i="41"/>
  <c r="W228" i="41"/>
  <c r="AE228" i="41"/>
  <c r="AM228" i="41"/>
  <c r="AU228" i="41"/>
  <c r="BC228" i="41"/>
  <c r="BK228" i="41"/>
  <c r="Q228" i="41"/>
  <c r="Y228" i="41"/>
  <c r="AG228" i="41"/>
  <c r="AO228" i="41"/>
  <c r="AW228" i="41"/>
  <c r="BE228" i="41"/>
  <c r="BM228" i="41"/>
  <c r="M241" i="41"/>
  <c r="U241" i="41"/>
  <c r="AC241" i="41"/>
  <c r="AK241" i="41"/>
  <c r="AS241" i="41"/>
  <c r="BA241" i="41"/>
  <c r="BI241" i="41"/>
  <c r="BQ241" i="41"/>
  <c r="N241" i="41"/>
  <c r="V241" i="41"/>
  <c r="AD241" i="41"/>
  <c r="AL241" i="41"/>
  <c r="AT241" i="41"/>
  <c r="BB241" i="41"/>
  <c r="BJ241" i="41"/>
  <c r="O241" i="41"/>
  <c r="W241" i="41"/>
  <c r="AE241" i="41"/>
  <c r="AM241" i="41"/>
  <c r="AU241" i="41"/>
  <c r="BC241" i="41"/>
  <c r="BK241" i="41"/>
  <c r="P241" i="41"/>
  <c r="X241" i="41"/>
  <c r="AF241" i="41"/>
  <c r="AN241" i="41"/>
  <c r="AV241" i="41"/>
  <c r="BD241" i="41"/>
  <c r="BL241" i="41"/>
  <c r="J241" i="41"/>
  <c r="R241" i="41"/>
  <c r="Z241" i="41"/>
  <c r="AH241" i="41"/>
  <c r="AP241" i="41"/>
  <c r="AX241" i="41"/>
  <c r="BF241" i="41"/>
  <c r="BN241" i="41"/>
  <c r="L254" i="41"/>
  <c r="T254" i="41"/>
  <c r="AB254" i="41"/>
  <c r="AJ254" i="41"/>
  <c r="AR254" i="41"/>
  <c r="M254" i="41"/>
  <c r="U254" i="41"/>
  <c r="AC254" i="41"/>
  <c r="AK254" i="41"/>
  <c r="AS254" i="41"/>
  <c r="BA254" i="41"/>
  <c r="BI254" i="41"/>
  <c r="BQ254" i="41"/>
  <c r="P254" i="41"/>
  <c r="X254" i="41"/>
  <c r="AF254" i="41"/>
  <c r="AN254" i="41"/>
  <c r="AV254" i="41"/>
  <c r="BD254" i="41"/>
  <c r="BL254" i="41"/>
  <c r="Q254" i="41"/>
  <c r="Y254" i="41"/>
  <c r="AG254" i="41"/>
  <c r="AO254" i="41"/>
  <c r="AW254" i="41"/>
  <c r="BE254" i="41"/>
  <c r="BM254" i="41"/>
  <c r="J254" i="41"/>
  <c r="R254" i="41"/>
  <c r="Z254" i="41"/>
  <c r="AH254" i="41"/>
  <c r="AP254" i="41"/>
  <c r="AX254" i="41"/>
  <c r="BF254" i="41"/>
  <c r="BN254" i="41"/>
  <c r="K254" i="41"/>
  <c r="S254" i="41"/>
  <c r="AA254" i="41"/>
  <c r="AI254" i="41"/>
  <c r="AQ254" i="41"/>
  <c r="AY254" i="41"/>
  <c r="BG254" i="41"/>
  <c r="BO254" i="41"/>
  <c r="J289" i="41"/>
  <c r="J288" i="41"/>
  <c r="J264" i="41"/>
  <c r="J274" i="41"/>
  <c r="BG170" i="40"/>
  <c r="AQ170" i="40"/>
  <c r="AA170" i="40"/>
  <c r="K170" i="40"/>
  <c r="BF170" i="40"/>
  <c r="AP170" i="40"/>
  <c r="Z170" i="40"/>
  <c r="J170" i="40"/>
  <c r="BP157" i="40"/>
  <c r="BH157" i="40"/>
  <c r="AZ157" i="40"/>
  <c r="AR157" i="40"/>
  <c r="AJ157" i="40"/>
  <c r="AB157" i="40"/>
  <c r="T157" i="40"/>
  <c r="L157" i="40"/>
  <c r="BQ170" i="40"/>
  <c r="BA170" i="40"/>
  <c r="AK170" i="40"/>
  <c r="U170" i="40"/>
  <c r="BP170" i="40"/>
  <c r="AZ170" i="40"/>
  <c r="AJ170" i="40"/>
  <c r="T170" i="40"/>
  <c r="BO170" i="40"/>
  <c r="AY170" i="40"/>
  <c r="AI170" i="40"/>
  <c r="S170" i="40"/>
  <c r="BN170" i="40"/>
  <c r="AX170" i="40"/>
  <c r="AH170" i="40"/>
  <c r="R170" i="40"/>
  <c r="BI170" i="40"/>
  <c r="AS170" i="40"/>
  <c r="AC170" i="40"/>
  <c r="M170" i="40"/>
  <c r="BK157" i="40"/>
  <c r="BC157" i="40"/>
  <c r="AU157" i="40"/>
  <c r="AM157" i="40"/>
  <c r="AE157" i="40"/>
  <c r="W157" i="40"/>
  <c r="O157" i="40"/>
  <c r="BH170" i="40"/>
  <c r="AR170" i="40"/>
  <c r="AB170" i="40"/>
  <c r="L170" i="40"/>
  <c r="BO144" i="40"/>
  <c r="BG144" i="40"/>
  <c r="AY144" i="40"/>
  <c r="AQ144" i="40"/>
  <c r="AI144" i="40"/>
  <c r="AA144" i="40"/>
  <c r="S144" i="40"/>
  <c r="K144" i="40"/>
  <c r="BN144" i="40"/>
  <c r="BF144" i="40"/>
  <c r="AX144" i="40"/>
  <c r="AP144" i="40"/>
  <c r="AH144" i="40"/>
  <c r="Z144" i="40"/>
  <c r="R144" i="40"/>
  <c r="J144" i="40"/>
  <c r="BM144" i="40"/>
  <c r="BE144" i="40"/>
  <c r="AW144" i="40"/>
  <c r="AO144" i="40"/>
  <c r="AG144" i="40"/>
  <c r="Y144" i="40"/>
  <c r="Q144" i="40"/>
  <c r="AK119" i="40"/>
  <c r="AC119" i="40"/>
  <c r="U119" i="40"/>
  <c r="M119" i="40"/>
  <c r="AR119" i="40"/>
  <c r="AJ119" i="40"/>
  <c r="AB119" i="40"/>
  <c r="T119" i="40"/>
  <c r="L119" i="40"/>
  <c r="AQ119" i="40"/>
  <c r="AI119" i="40"/>
  <c r="AA119" i="40"/>
  <c r="S119" i="40"/>
  <c r="K119" i="40"/>
  <c r="M35" i="40"/>
  <c r="U35" i="40"/>
  <c r="AC35" i="40"/>
  <c r="AK35" i="40"/>
  <c r="AS35" i="40"/>
  <c r="BA35" i="40"/>
  <c r="BI35" i="40"/>
  <c r="BQ35" i="40"/>
  <c r="L8" i="40"/>
  <c r="N35" i="40"/>
  <c r="O35" i="40"/>
  <c r="W35" i="40"/>
  <c r="AE35" i="40"/>
  <c r="AM35" i="40"/>
  <c r="AU35" i="40"/>
  <c r="BC35" i="40"/>
  <c r="BK35" i="40"/>
  <c r="BJ86" i="40"/>
  <c r="BB86" i="40"/>
  <c r="AT86" i="40"/>
  <c r="AL86" i="40"/>
  <c r="AD86" i="40"/>
  <c r="V86" i="40"/>
  <c r="N86" i="40"/>
  <c r="BQ86" i="40"/>
  <c r="BI86" i="40"/>
  <c r="BA86" i="40"/>
  <c r="AS86" i="40"/>
  <c r="AK86" i="40"/>
  <c r="AC86" i="40"/>
  <c r="U86" i="40"/>
  <c r="M86" i="40"/>
  <c r="BK73" i="40"/>
  <c r="BC73" i="40"/>
  <c r="AU73" i="40"/>
  <c r="AM73" i="40"/>
  <c r="AE73" i="40"/>
  <c r="W73" i="40"/>
  <c r="O73" i="40"/>
  <c r="BP86" i="40"/>
  <c r="BH86" i="40"/>
  <c r="AZ86" i="40"/>
  <c r="AR86" i="40"/>
  <c r="AJ86" i="40"/>
  <c r="AB86" i="40"/>
  <c r="T86" i="40"/>
  <c r="L86" i="40"/>
  <c r="BJ73" i="40"/>
  <c r="BB73" i="40"/>
  <c r="AT73" i="40"/>
  <c r="AL73" i="40"/>
  <c r="AD73" i="40"/>
  <c r="V73" i="40"/>
  <c r="N73" i="40"/>
  <c r="BL47" i="40"/>
  <c r="BD47" i="40"/>
  <c r="AV47" i="40"/>
  <c r="AN47" i="40"/>
  <c r="AF47" i="40"/>
  <c r="X47" i="40"/>
  <c r="P47" i="40"/>
  <c r="BK47" i="40"/>
  <c r="BC47" i="40"/>
  <c r="AU47" i="40"/>
  <c r="AM47" i="40"/>
  <c r="AE47" i="40"/>
  <c r="W47" i="40"/>
  <c r="BP60" i="40"/>
  <c r="BH60" i="40"/>
  <c r="AZ60" i="40"/>
  <c r="AR60" i="40"/>
  <c r="AJ60" i="40"/>
  <c r="AB60" i="40"/>
  <c r="T60" i="40"/>
  <c r="L60" i="40"/>
  <c r="BJ47" i="40"/>
  <c r="BB47" i="40"/>
  <c r="AT47" i="40"/>
  <c r="AL47" i="40"/>
  <c r="AD47" i="40"/>
  <c r="V47" i="40"/>
  <c r="N47" i="40"/>
  <c r="BO60" i="40"/>
  <c r="BG60" i="40"/>
  <c r="AY60" i="40"/>
  <c r="AQ60" i="40"/>
  <c r="AI60" i="40"/>
  <c r="AA60" i="40"/>
  <c r="S60" i="40"/>
  <c r="K60" i="40"/>
  <c r="BQ47" i="40"/>
  <c r="BI47" i="40"/>
  <c r="BA47" i="40"/>
  <c r="AS47" i="40"/>
  <c r="AK47" i="40"/>
  <c r="AC47" i="40"/>
  <c r="U47" i="40"/>
  <c r="M47" i="40"/>
  <c r="BM35" i="40"/>
  <c r="BE35" i="40"/>
  <c r="AW35" i="40"/>
  <c r="AO35" i="40"/>
  <c r="AG35" i="40"/>
  <c r="Y35" i="40"/>
  <c r="Q35" i="40"/>
  <c r="BL35" i="40"/>
  <c r="BD35" i="40"/>
  <c r="AV35" i="40"/>
  <c r="AN35" i="40"/>
  <c r="AF35" i="40"/>
  <c r="X35" i="40"/>
  <c r="P35" i="40"/>
  <c r="AD35" i="40"/>
  <c r="AL35" i="40"/>
  <c r="BL254" i="40"/>
  <c r="BD254" i="40"/>
  <c r="AV254" i="40"/>
  <c r="AN254" i="40"/>
  <c r="AF254" i="40"/>
  <c r="X254" i="40"/>
  <c r="P254" i="40"/>
  <c r="BK254" i="40"/>
  <c r="BC254" i="40"/>
  <c r="AU254" i="40"/>
  <c r="AM254" i="40"/>
  <c r="AE254" i="40"/>
  <c r="W254" i="40"/>
  <c r="O254" i="40"/>
  <c r="BJ254" i="40"/>
  <c r="BB254" i="40"/>
  <c r="AT254" i="40"/>
  <c r="AL254" i="40"/>
  <c r="AD254" i="40"/>
  <c r="V254" i="40"/>
  <c r="N254" i="40"/>
  <c r="BQ254" i="40"/>
  <c r="BI254" i="40"/>
  <c r="BA254" i="40"/>
  <c r="AS254" i="40"/>
  <c r="AK254" i="40"/>
  <c r="AC254" i="40"/>
  <c r="U254" i="40"/>
  <c r="M254" i="40"/>
  <c r="BN241" i="40"/>
  <c r="BF241" i="40"/>
  <c r="AX241" i="40"/>
  <c r="AP241" i="40"/>
  <c r="AH241" i="40"/>
  <c r="Z241" i="40"/>
  <c r="R241" i="40"/>
  <c r="J241" i="40"/>
  <c r="BL241" i="40"/>
  <c r="BD241" i="40"/>
  <c r="AV241" i="40"/>
  <c r="AN241" i="40"/>
  <c r="AF241" i="40"/>
  <c r="X241" i="40"/>
  <c r="P241" i="40"/>
  <c r="BK241" i="40"/>
  <c r="BC241" i="40"/>
  <c r="AU241" i="40"/>
  <c r="AM241" i="40"/>
  <c r="AE241" i="40"/>
  <c r="W241" i="40"/>
  <c r="O241" i="40"/>
  <c r="BM228" i="40"/>
  <c r="BE228" i="40"/>
  <c r="AW228" i="40"/>
  <c r="AO228" i="40"/>
  <c r="AG228" i="40"/>
  <c r="Y228" i="40"/>
  <c r="Q228" i="40"/>
  <c r="BL228" i="40"/>
  <c r="BD228" i="40"/>
  <c r="AV228" i="40"/>
  <c r="AN228" i="40"/>
  <c r="AF228" i="40"/>
  <c r="X228" i="40"/>
  <c r="P228" i="40"/>
  <c r="BK228" i="40"/>
  <c r="BC228" i="40"/>
  <c r="AU228" i="40"/>
  <c r="AM228" i="40"/>
  <c r="AE228" i="40"/>
  <c r="W228" i="40"/>
  <c r="O228" i="40"/>
  <c r="BJ228" i="40"/>
  <c r="BB228" i="40"/>
  <c r="AT228" i="40"/>
  <c r="AL228" i="40"/>
  <c r="AD228" i="40"/>
  <c r="V228" i="40"/>
  <c r="N228" i="40"/>
  <c r="BO215" i="40"/>
  <c r="BM215" i="40"/>
  <c r="AG215" i="40"/>
  <c r="BL215" i="40"/>
  <c r="BJ215" i="40"/>
  <c r="AO215" i="40"/>
  <c r="AD215" i="40"/>
  <c r="BK203" i="40"/>
  <c r="BC203" i="40"/>
  <c r="AU203" i="40"/>
  <c r="AM203" i="40"/>
  <c r="AE203" i="40"/>
  <c r="W203" i="40"/>
  <c r="O203" i="40"/>
  <c r="AN215" i="40"/>
  <c r="BJ203" i="40"/>
  <c r="BB203" i="40"/>
  <c r="AT203" i="40"/>
  <c r="AL203" i="40"/>
  <c r="AD203" i="40"/>
  <c r="V203" i="40"/>
  <c r="N203" i="40"/>
  <c r="AW215" i="40"/>
  <c r="AL215" i="40"/>
  <c r="Q215" i="40"/>
  <c r="BQ203" i="40"/>
  <c r="BI203" i="40"/>
  <c r="BA203" i="40"/>
  <c r="AS203" i="40"/>
  <c r="AK203" i="40"/>
  <c r="AC203" i="40"/>
  <c r="U203" i="40"/>
  <c r="M203" i="40"/>
  <c r="AV215" i="40"/>
  <c r="P215" i="40"/>
  <c r="BP203" i="40"/>
  <c r="BH203" i="40"/>
  <c r="AZ203" i="40"/>
  <c r="AR203" i="40"/>
  <c r="AJ203" i="40"/>
  <c r="AB203" i="40"/>
  <c r="T203" i="40"/>
  <c r="L203" i="40"/>
  <c r="J35" i="40"/>
  <c r="R35" i="40"/>
  <c r="Z35" i="40"/>
  <c r="AH35" i="40"/>
  <c r="AP35" i="40"/>
  <c r="AX35" i="40"/>
  <c r="BF35" i="40"/>
  <c r="BN35" i="40"/>
  <c r="AT35" i="40"/>
  <c r="K35" i="40"/>
  <c r="S35" i="40"/>
  <c r="AA35" i="40"/>
  <c r="AI35" i="40"/>
  <c r="AQ35" i="40"/>
  <c r="AY35" i="40"/>
  <c r="BG35" i="40"/>
  <c r="BO35" i="40"/>
  <c r="BB35" i="40"/>
  <c r="L35" i="40"/>
  <c r="T35" i="40"/>
  <c r="AB35" i="40"/>
  <c r="AJ35" i="40"/>
  <c r="AR35" i="40"/>
  <c r="AZ35" i="40"/>
  <c r="BH35" i="40"/>
  <c r="BP35" i="40"/>
  <c r="BJ35" i="40"/>
  <c r="Q47" i="40"/>
  <c r="Y47" i="40"/>
  <c r="AG47" i="40"/>
  <c r="AO47" i="40"/>
  <c r="AW47" i="40"/>
  <c r="BE47" i="40"/>
  <c r="BM47" i="40"/>
  <c r="M60" i="40"/>
  <c r="U60" i="40"/>
  <c r="AC60" i="40"/>
  <c r="AK60" i="40"/>
  <c r="AS60" i="40"/>
  <c r="BA60" i="40"/>
  <c r="BI60" i="40"/>
  <c r="BQ60" i="40"/>
  <c r="J47" i="40"/>
  <c r="R47" i="40"/>
  <c r="Z47" i="40"/>
  <c r="AH47" i="40"/>
  <c r="AP47" i="40"/>
  <c r="AX47" i="40"/>
  <c r="BF47" i="40"/>
  <c r="BN47" i="40"/>
  <c r="N60" i="40"/>
  <c r="V60" i="40"/>
  <c r="AD60" i="40"/>
  <c r="AL60" i="40"/>
  <c r="AT60" i="40"/>
  <c r="BB60" i="40"/>
  <c r="BJ60" i="40"/>
  <c r="K47" i="40"/>
  <c r="S47" i="40"/>
  <c r="AA47" i="40"/>
  <c r="AI47" i="40"/>
  <c r="AQ47" i="40"/>
  <c r="AY47" i="40"/>
  <c r="BG47" i="40"/>
  <c r="BO47" i="40"/>
  <c r="O60" i="40"/>
  <c r="W60" i="40"/>
  <c r="AE60" i="40"/>
  <c r="AM60" i="40"/>
  <c r="AU60" i="40"/>
  <c r="BC60" i="40"/>
  <c r="BK60" i="40"/>
  <c r="L47" i="40"/>
  <c r="T47" i="40"/>
  <c r="AB47" i="40"/>
  <c r="AJ47" i="40"/>
  <c r="AR47" i="40"/>
  <c r="AZ47" i="40"/>
  <c r="BH47" i="40"/>
  <c r="BP47" i="40"/>
  <c r="P60" i="40"/>
  <c r="X60" i="40"/>
  <c r="AF60" i="40"/>
  <c r="AN60" i="40"/>
  <c r="AV60" i="40"/>
  <c r="BD60" i="40"/>
  <c r="BL60" i="40"/>
  <c r="Q60" i="40"/>
  <c r="Y60" i="40"/>
  <c r="AG60" i="40"/>
  <c r="AO60" i="40"/>
  <c r="AW60" i="40"/>
  <c r="BE60" i="40"/>
  <c r="BM60" i="40"/>
  <c r="J60" i="40"/>
  <c r="R60" i="40"/>
  <c r="Z60" i="40"/>
  <c r="AH60" i="40"/>
  <c r="AP60" i="40"/>
  <c r="AX60" i="40"/>
  <c r="BF60" i="40"/>
  <c r="BN60" i="40"/>
  <c r="O47" i="40"/>
  <c r="P73" i="40"/>
  <c r="X73" i="40"/>
  <c r="AF73" i="40"/>
  <c r="AN73" i="40"/>
  <c r="AV73" i="40"/>
  <c r="BD73" i="40"/>
  <c r="BL73" i="40"/>
  <c r="Q73" i="40"/>
  <c r="Y73" i="40"/>
  <c r="AG73" i="40"/>
  <c r="AO73" i="40"/>
  <c r="AW73" i="40"/>
  <c r="BE73" i="40"/>
  <c r="BM73" i="40"/>
  <c r="J73" i="40"/>
  <c r="R73" i="40"/>
  <c r="Z73" i="40"/>
  <c r="AH73" i="40"/>
  <c r="AP73" i="40"/>
  <c r="AX73" i="40"/>
  <c r="BF73" i="40"/>
  <c r="BN73" i="40"/>
  <c r="K73" i="40"/>
  <c r="S73" i="40"/>
  <c r="AA73" i="40"/>
  <c r="AI73" i="40"/>
  <c r="AQ73" i="40"/>
  <c r="AY73" i="40"/>
  <c r="BG73" i="40"/>
  <c r="BO73" i="40"/>
  <c r="O86" i="40"/>
  <c r="W86" i="40"/>
  <c r="AE86" i="40"/>
  <c r="AM86" i="40"/>
  <c r="AU86" i="40"/>
  <c r="BC86" i="40"/>
  <c r="BK86" i="40"/>
  <c r="L73" i="40"/>
  <c r="T73" i="40"/>
  <c r="AB73" i="40"/>
  <c r="AJ73" i="40"/>
  <c r="AR73" i="40"/>
  <c r="AZ73" i="40"/>
  <c r="BH73" i="40"/>
  <c r="BP73" i="40"/>
  <c r="P86" i="40"/>
  <c r="X86" i="40"/>
  <c r="AF86" i="40"/>
  <c r="AN86" i="40"/>
  <c r="AV86" i="40"/>
  <c r="BD86" i="40"/>
  <c r="BL86" i="40"/>
  <c r="M73" i="40"/>
  <c r="U73" i="40"/>
  <c r="AC73" i="40"/>
  <c r="AK73" i="40"/>
  <c r="AS73" i="40"/>
  <c r="BA73" i="40"/>
  <c r="BI73" i="40"/>
  <c r="BQ73" i="40"/>
  <c r="Q86" i="40"/>
  <c r="Y86" i="40"/>
  <c r="AG86" i="40"/>
  <c r="AO86" i="40"/>
  <c r="AW86" i="40"/>
  <c r="BE86" i="40"/>
  <c r="BM86" i="40"/>
  <c r="J86" i="40"/>
  <c r="R86" i="40"/>
  <c r="Z86" i="40"/>
  <c r="AH86" i="40"/>
  <c r="AP86" i="40"/>
  <c r="AX86" i="40"/>
  <c r="BF86" i="40"/>
  <c r="BN86" i="40"/>
  <c r="K86" i="40"/>
  <c r="S86" i="40"/>
  <c r="AA86" i="40"/>
  <c r="AI86" i="40"/>
  <c r="AQ86" i="40"/>
  <c r="AY86" i="40"/>
  <c r="BG86" i="40"/>
  <c r="BO86" i="40"/>
  <c r="P119" i="40"/>
  <c r="X119" i="40"/>
  <c r="AF119" i="40"/>
  <c r="AN119" i="40"/>
  <c r="AV119" i="40"/>
  <c r="Q119" i="40"/>
  <c r="Y119" i="40"/>
  <c r="AG119" i="40"/>
  <c r="AO119" i="40"/>
  <c r="J119" i="40"/>
  <c r="R119" i="40"/>
  <c r="Z119" i="40"/>
  <c r="AH119" i="40"/>
  <c r="AP119" i="40"/>
  <c r="N119" i="40"/>
  <c r="V119" i="40"/>
  <c r="AD119" i="40"/>
  <c r="AL119" i="40"/>
  <c r="AT119" i="40"/>
  <c r="O119" i="40"/>
  <c r="W119" i="40"/>
  <c r="AE119" i="40"/>
  <c r="AM119" i="40"/>
  <c r="AU119" i="40"/>
  <c r="BB119" i="40"/>
  <c r="BJ119" i="40"/>
  <c r="P131" i="40"/>
  <c r="X131" i="40"/>
  <c r="AF131" i="40"/>
  <c r="AN131" i="40"/>
  <c r="AV131" i="40"/>
  <c r="BD131" i="40"/>
  <c r="BL131" i="40"/>
  <c r="L144" i="40"/>
  <c r="T144" i="40"/>
  <c r="AB144" i="40"/>
  <c r="AJ144" i="40"/>
  <c r="AR144" i="40"/>
  <c r="AZ144" i="40"/>
  <c r="BH144" i="40"/>
  <c r="BP144" i="40"/>
  <c r="BC119" i="40"/>
  <c r="BK119" i="40"/>
  <c r="Q131" i="40"/>
  <c r="Y131" i="40"/>
  <c r="AG131" i="40"/>
  <c r="AO131" i="40"/>
  <c r="AW131" i="40"/>
  <c r="BE131" i="40"/>
  <c r="BM131" i="40"/>
  <c r="M144" i="40"/>
  <c r="U144" i="40"/>
  <c r="AC144" i="40"/>
  <c r="AK144" i="40"/>
  <c r="AS144" i="40"/>
  <c r="BA144" i="40"/>
  <c r="BI144" i="40"/>
  <c r="BQ144" i="40"/>
  <c r="BD119" i="40"/>
  <c r="BL119" i="40"/>
  <c r="J131" i="40"/>
  <c r="R131" i="40"/>
  <c r="Z131" i="40"/>
  <c r="AH131" i="40"/>
  <c r="AP131" i="40"/>
  <c r="AX131" i="40"/>
  <c r="BF131" i="40"/>
  <c r="BN131" i="40"/>
  <c r="N144" i="40"/>
  <c r="V144" i="40"/>
  <c r="AD144" i="40"/>
  <c r="AL144" i="40"/>
  <c r="AT144" i="40"/>
  <c r="BB144" i="40"/>
  <c r="BJ144" i="40"/>
  <c r="AW119" i="40"/>
  <c r="BE119" i="40"/>
  <c r="BM119" i="40"/>
  <c r="K131" i="40"/>
  <c r="S131" i="40"/>
  <c r="AA131" i="40"/>
  <c r="AI131" i="40"/>
  <c r="AQ131" i="40"/>
  <c r="AY131" i="40"/>
  <c r="BG131" i="40"/>
  <c r="BO131" i="40"/>
  <c r="O144" i="40"/>
  <c r="W144" i="40"/>
  <c r="AE144" i="40"/>
  <c r="AM144" i="40"/>
  <c r="AU144" i="40"/>
  <c r="BC144" i="40"/>
  <c r="BK144" i="40"/>
  <c r="AX119" i="40"/>
  <c r="BF119" i="40"/>
  <c r="BN119" i="40"/>
  <c r="L131" i="40"/>
  <c r="T131" i="40"/>
  <c r="AB131" i="40"/>
  <c r="AJ131" i="40"/>
  <c r="AR131" i="40"/>
  <c r="AZ131" i="40"/>
  <c r="BH131" i="40"/>
  <c r="BP131" i="40"/>
  <c r="P144" i="40"/>
  <c r="X144" i="40"/>
  <c r="AF144" i="40"/>
  <c r="AN144" i="40"/>
  <c r="AV144" i="40"/>
  <c r="BD144" i="40"/>
  <c r="BL144" i="40"/>
  <c r="AY119" i="40"/>
  <c r="BG119" i="40"/>
  <c r="BO119" i="40"/>
  <c r="M131" i="40"/>
  <c r="U131" i="40"/>
  <c r="AC131" i="40"/>
  <c r="AK131" i="40"/>
  <c r="AS131" i="40"/>
  <c r="BA131" i="40"/>
  <c r="BI131" i="40"/>
  <c r="BQ131" i="40"/>
  <c r="AZ119" i="40"/>
  <c r="BH119" i="40"/>
  <c r="BP119" i="40"/>
  <c r="N131" i="40"/>
  <c r="V131" i="40"/>
  <c r="AD131" i="40"/>
  <c r="AL131" i="40"/>
  <c r="AT131" i="40"/>
  <c r="BB131" i="40"/>
  <c r="BJ131" i="40"/>
  <c r="AS119" i="40"/>
  <c r="BA119" i="40"/>
  <c r="BI119" i="40"/>
  <c r="BQ119" i="40"/>
  <c r="O131" i="40"/>
  <c r="W131" i="40"/>
  <c r="AE131" i="40"/>
  <c r="AM131" i="40"/>
  <c r="AU131" i="40"/>
  <c r="BC131" i="40"/>
  <c r="BK131" i="40"/>
  <c r="P157" i="40"/>
  <c r="X157" i="40"/>
  <c r="AF157" i="40"/>
  <c r="AN157" i="40"/>
  <c r="AV157" i="40"/>
  <c r="BD157" i="40"/>
  <c r="BL157" i="40"/>
  <c r="Q157" i="40"/>
  <c r="Y157" i="40"/>
  <c r="AG157" i="40"/>
  <c r="AO157" i="40"/>
  <c r="AW157" i="40"/>
  <c r="BE157" i="40"/>
  <c r="BM157" i="40"/>
  <c r="J157" i="40"/>
  <c r="R157" i="40"/>
  <c r="Z157" i="40"/>
  <c r="AH157" i="40"/>
  <c r="AP157" i="40"/>
  <c r="AX157" i="40"/>
  <c r="BF157" i="40"/>
  <c r="BN157" i="40"/>
  <c r="K157" i="40"/>
  <c r="S157" i="40"/>
  <c r="AA157" i="40"/>
  <c r="AI157" i="40"/>
  <c r="AQ157" i="40"/>
  <c r="AY157" i="40"/>
  <c r="BG157" i="40"/>
  <c r="BO157" i="40"/>
  <c r="M157" i="40"/>
  <c r="U157" i="40"/>
  <c r="AC157" i="40"/>
  <c r="AK157" i="40"/>
  <c r="AS157" i="40"/>
  <c r="BA157" i="40"/>
  <c r="BI157" i="40"/>
  <c r="BQ157" i="40"/>
  <c r="N157" i="40"/>
  <c r="V157" i="40"/>
  <c r="AD157" i="40"/>
  <c r="AL157" i="40"/>
  <c r="AT157" i="40"/>
  <c r="BB157" i="40"/>
  <c r="BJ157" i="40"/>
  <c r="P170" i="40"/>
  <c r="X170" i="40"/>
  <c r="AF170" i="40"/>
  <c r="AN170" i="40"/>
  <c r="AV170" i="40"/>
  <c r="BD170" i="40"/>
  <c r="BL170" i="40"/>
  <c r="Q170" i="40"/>
  <c r="Y170" i="40"/>
  <c r="AG170" i="40"/>
  <c r="AO170" i="40"/>
  <c r="AW170" i="40"/>
  <c r="BE170" i="40"/>
  <c r="BM170" i="40"/>
  <c r="N170" i="40"/>
  <c r="V170" i="40"/>
  <c r="AD170" i="40"/>
  <c r="AL170" i="40"/>
  <c r="AT170" i="40"/>
  <c r="BB170" i="40"/>
  <c r="BJ170" i="40"/>
  <c r="O170" i="40"/>
  <c r="W170" i="40"/>
  <c r="AE170" i="40"/>
  <c r="AM170" i="40"/>
  <c r="AU170" i="40"/>
  <c r="BC170" i="40"/>
  <c r="BK170" i="40"/>
  <c r="P203" i="40"/>
  <c r="X203" i="40"/>
  <c r="AF203" i="40"/>
  <c r="AN203" i="40"/>
  <c r="AV203" i="40"/>
  <c r="BD203" i="40"/>
  <c r="BL203" i="40"/>
  <c r="X215" i="40"/>
  <c r="AF215" i="40"/>
  <c r="BD215" i="40"/>
  <c r="Q203" i="40"/>
  <c r="Y203" i="40"/>
  <c r="AG203" i="40"/>
  <c r="AO203" i="40"/>
  <c r="AW203" i="40"/>
  <c r="BE203" i="40"/>
  <c r="BM203" i="40"/>
  <c r="Y215" i="40"/>
  <c r="BE215" i="40"/>
  <c r="J203" i="40"/>
  <c r="R203" i="40"/>
  <c r="Z203" i="40"/>
  <c r="AH203" i="40"/>
  <c r="AP203" i="40"/>
  <c r="AX203" i="40"/>
  <c r="BF203" i="40"/>
  <c r="BN203" i="40"/>
  <c r="J215" i="40"/>
  <c r="R215" i="40"/>
  <c r="Z215" i="40"/>
  <c r="AH215" i="40"/>
  <c r="AP215" i="40"/>
  <c r="AX215" i="40"/>
  <c r="BF215" i="40"/>
  <c r="BN215" i="40"/>
  <c r="K203" i="40"/>
  <c r="S203" i="40"/>
  <c r="AA203" i="40"/>
  <c r="AI203" i="40"/>
  <c r="AQ203" i="40"/>
  <c r="AY203" i="40"/>
  <c r="BG203" i="40"/>
  <c r="BO203" i="40"/>
  <c r="K215" i="40"/>
  <c r="S215" i="40"/>
  <c r="AA215" i="40"/>
  <c r="AI215" i="40"/>
  <c r="AQ215" i="40"/>
  <c r="AY215" i="40"/>
  <c r="BG215" i="40"/>
  <c r="M215" i="40"/>
  <c r="U215" i="40"/>
  <c r="AC215" i="40"/>
  <c r="AK215" i="40"/>
  <c r="AS215" i="40"/>
  <c r="BA215" i="40"/>
  <c r="BI215" i="40"/>
  <c r="N215" i="40"/>
  <c r="V215" i="40"/>
  <c r="AT215" i="40"/>
  <c r="BB215" i="40"/>
  <c r="L228" i="40"/>
  <c r="T228" i="40"/>
  <c r="AB228" i="40"/>
  <c r="AJ228" i="40"/>
  <c r="AR228" i="40"/>
  <c r="AZ228" i="40"/>
  <c r="BH228" i="40"/>
  <c r="BP228" i="40"/>
  <c r="M228" i="40"/>
  <c r="U228" i="40"/>
  <c r="AC228" i="40"/>
  <c r="AK228" i="40"/>
  <c r="AS228" i="40"/>
  <c r="BA228" i="40"/>
  <c r="BI228" i="40"/>
  <c r="BQ228" i="40"/>
  <c r="L215" i="40"/>
  <c r="T215" i="40"/>
  <c r="AB215" i="40"/>
  <c r="AJ215" i="40"/>
  <c r="AR215" i="40"/>
  <c r="AZ215" i="40"/>
  <c r="BH215" i="40"/>
  <c r="BP215" i="40"/>
  <c r="BQ215" i="40"/>
  <c r="O215" i="40"/>
  <c r="W215" i="40"/>
  <c r="AE215" i="40"/>
  <c r="AM215" i="40"/>
  <c r="AU215" i="40"/>
  <c r="BC215" i="40"/>
  <c r="BK215" i="40"/>
  <c r="J228" i="40"/>
  <c r="R228" i="40"/>
  <c r="Z228" i="40"/>
  <c r="AH228" i="40"/>
  <c r="AP228" i="40"/>
  <c r="AX228" i="40"/>
  <c r="BF228" i="40"/>
  <c r="BN228" i="40"/>
  <c r="K228" i="40"/>
  <c r="S228" i="40"/>
  <c r="AA228" i="40"/>
  <c r="AI228" i="40"/>
  <c r="AQ228" i="40"/>
  <c r="AY228" i="40"/>
  <c r="BG228" i="40"/>
  <c r="BO228" i="40"/>
  <c r="Q241" i="40"/>
  <c r="Y241" i="40"/>
  <c r="AG241" i="40"/>
  <c r="AO241" i="40"/>
  <c r="AW241" i="40"/>
  <c r="BE241" i="40"/>
  <c r="BM241" i="40"/>
  <c r="K241" i="40"/>
  <c r="S241" i="40"/>
  <c r="AA241" i="40"/>
  <c r="AI241" i="40"/>
  <c r="AQ241" i="40"/>
  <c r="AY241" i="40"/>
  <c r="BG241" i="40"/>
  <c r="BO241" i="40"/>
  <c r="L241" i="40"/>
  <c r="T241" i="40"/>
  <c r="AB241" i="40"/>
  <c r="AJ241" i="40"/>
  <c r="AR241" i="40"/>
  <c r="AZ241" i="40"/>
  <c r="BH241" i="40"/>
  <c r="BP241" i="40"/>
  <c r="M241" i="40"/>
  <c r="U241" i="40"/>
  <c r="AC241" i="40"/>
  <c r="AK241" i="40"/>
  <c r="AS241" i="40"/>
  <c r="BA241" i="40"/>
  <c r="BI241" i="40"/>
  <c r="BQ241" i="40"/>
  <c r="N241" i="40"/>
  <c r="V241" i="40"/>
  <c r="AD241" i="40"/>
  <c r="AL241" i="40"/>
  <c r="AT241" i="40"/>
  <c r="BB241" i="40"/>
  <c r="BJ241" i="40"/>
  <c r="L254" i="40"/>
  <c r="T254" i="40"/>
  <c r="AB254" i="40"/>
  <c r="AJ254" i="40"/>
  <c r="AR254" i="40"/>
  <c r="AZ254" i="40"/>
  <c r="BH254" i="40"/>
  <c r="BP254" i="40"/>
  <c r="Q254" i="40"/>
  <c r="Y254" i="40"/>
  <c r="AG254" i="40"/>
  <c r="AO254" i="40"/>
  <c r="AW254" i="40"/>
  <c r="BE254" i="40"/>
  <c r="BM254" i="40"/>
  <c r="J254" i="40"/>
  <c r="R254" i="40"/>
  <c r="Z254" i="40"/>
  <c r="AH254" i="40"/>
  <c r="AP254" i="40"/>
  <c r="AX254" i="40"/>
  <c r="BF254" i="40"/>
  <c r="BN254" i="40"/>
  <c r="K254" i="40"/>
  <c r="S254" i="40"/>
  <c r="AA254" i="40"/>
  <c r="AI254" i="40"/>
  <c r="AQ254" i="40"/>
  <c r="AY254" i="40"/>
  <c r="BG254" i="40"/>
  <c r="BO254" i="40"/>
  <c r="J284" i="40"/>
  <c r="J274" i="40"/>
  <c r="J264" i="40"/>
  <c r="L8" i="39"/>
  <c r="BQ86" i="39"/>
  <c r="BI86" i="39"/>
  <c r="BA86" i="39"/>
  <c r="AS86" i="39"/>
  <c r="AK86" i="39"/>
  <c r="AC86" i="39"/>
  <c r="U86" i="39"/>
  <c r="M86" i="39"/>
  <c r="BP86" i="39"/>
  <c r="BH86" i="39"/>
  <c r="AZ86" i="39"/>
  <c r="AR86" i="39"/>
  <c r="AJ86" i="39"/>
  <c r="AB86" i="39"/>
  <c r="T86" i="39"/>
  <c r="L86" i="39"/>
  <c r="BO86" i="39"/>
  <c r="BG86" i="39"/>
  <c r="AY86" i="39"/>
  <c r="AQ86" i="39"/>
  <c r="AI86" i="39"/>
  <c r="AA86" i="39"/>
  <c r="S86" i="39"/>
  <c r="K86" i="39"/>
  <c r="BN86" i="39"/>
  <c r="BF86" i="39"/>
  <c r="AX86" i="39"/>
  <c r="AP86" i="39"/>
  <c r="AH86" i="39"/>
  <c r="Z86" i="39"/>
  <c r="R86" i="39"/>
  <c r="J86" i="39"/>
  <c r="AS73" i="39"/>
  <c r="AE73" i="39"/>
  <c r="BQ73" i="39"/>
  <c r="BC73" i="39"/>
  <c r="AD73" i="39"/>
  <c r="BP73" i="39"/>
  <c r="BB73" i="39"/>
  <c r="AC73" i="39"/>
  <c r="O73" i="39"/>
  <c r="BN60" i="39"/>
  <c r="BF60" i="39"/>
  <c r="AX60" i="39"/>
  <c r="AP60" i="39"/>
  <c r="AH60" i="39"/>
  <c r="Z60" i="39"/>
  <c r="R60" i="39"/>
  <c r="J60" i="39"/>
  <c r="BA73" i="39"/>
  <c r="AM73" i="39"/>
  <c r="AB73" i="39"/>
  <c r="N73" i="39"/>
  <c r="BM60" i="39"/>
  <c r="BE60" i="39"/>
  <c r="AW60" i="39"/>
  <c r="AO60" i="39"/>
  <c r="AG60" i="39"/>
  <c r="Y60" i="39"/>
  <c r="Q60" i="39"/>
  <c r="BK73" i="39"/>
  <c r="AL73" i="39"/>
  <c r="M73" i="39"/>
  <c r="BL60" i="39"/>
  <c r="BD60" i="39"/>
  <c r="AV60" i="39"/>
  <c r="AN60" i="39"/>
  <c r="AF60" i="39"/>
  <c r="X60" i="39"/>
  <c r="P60" i="39"/>
  <c r="BN47" i="39"/>
  <c r="BF47" i="39"/>
  <c r="AX47" i="39"/>
  <c r="BJ73" i="39"/>
  <c r="AK73" i="39"/>
  <c r="W73" i="39"/>
  <c r="BK60" i="39"/>
  <c r="BC60" i="39"/>
  <c r="AU60" i="39"/>
  <c r="AM60" i="39"/>
  <c r="AE60" i="39"/>
  <c r="W60" i="39"/>
  <c r="O60" i="39"/>
  <c r="BI73" i="39"/>
  <c r="AU73" i="39"/>
  <c r="V73" i="39"/>
  <c r="AT73" i="39"/>
  <c r="U73" i="39"/>
  <c r="BE47" i="39"/>
  <c r="AO47" i="39"/>
  <c r="BO47" i="39"/>
  <c r="AY47" i="39"/>
  <c r="AI47" i="39"/>
  <c r="BM47" i="39"/>
  <c r="AW47" i="39"/>
  <c r="AH47" i="39"/>
  <c r="L47" i="39"/>
  <c r="BN35" i="39"/>
  <c r="BF35" i="39"/>
  <c r="AX35" i="39"/>
  <c r="AP35" i="39"/>
  <c r="AH35" i="39"/>
  <c r="Z35" i="39"/>
  <c r="R35" i="39"/>
  <c r="J35" i="39"/>
  <c r="AG47" i="39"/>
  <c r="K47" i="39"/>
  <c r="BM35" i="39"/>
  <c r="BE35" i="39"/>
  <c r="AW35" i="39"/>
  <c r="AO35" i="39"/>
  <c r="AG35" i="39"/>
  <c r="Y35" i="39"/>
  <c r="Q35" i="39"/>
  <c r="P35" i="39"/>
  <c r="X35" i="39"/>
  <c r="AF35" i="39"/>
  <c r="AN35" i="39"/>
  <c r="AV35" i="39"/>
  <c r="BD35" i="39"/>
  <c r="BL35" i="39"/>
  <c r="P47" i="39"/>
  <c r="X47" i="39"/>
  <c r="AF47" i="39"/>
  <c r="AN47" i="39"/>
  <c r="AV47" i="39"/>
  <c r="BD47" i="39"/>
  <c r="BL47" i="39"/>
  <c r="Q47" i="39"/>
  <c r="Y47" i="39"/>
  <c r="BQ254" i="39"/>
  <c r="BI254" i="39"/>
  <c r="BA254" i="39"/>
  <c r="AS254" i="39"/>
  <c r="AK254" i="39"/>
  <c r="AC254" i="39"/>
  <c r="U254" i="39"/>
  <c r="M254" i="39"/>
  <c r="BP254" i="39"/>
  <c r="BH254" i="39"/>
  <c r="AZ254" i="39"/>
  <c r="AR254" i="39"/>
  <c r="AJ254" i="39"/>
  <c r="AB254" i="39"/>
  <c r="T254" i="39"/>
  <c r="L254" i="39"/>
  <c r="BO254" i="39"/>
  <c r="BG254" i="39"/>
  <c r="AY254" i="39"/>
  <c r="AQ254" i="39"/>
  <c r="AI254" i="39"/>
  <c r="AA254" i="39"/>
  <c r="S254" i="39"/>
  <c r="K254" i="39"/>
  <c r="BN254" i="39"/>
  <c r="BF254" i="39"/>
  <c r="AX254" i="39"/>
  <c r="AP254" i="39"/>
  <c r="AH254" i="39"/>
  <c r="Z254" i="39"/>
  <c r="R254" i="39"/>
  <c r="J254" i="39"/>
  <c r="BO241" i="39"/>
  <c r="BG241" i="39"/>
  <c r="AY241" i="39"/>
  <c r="AQ241" i="39"/>
  <c r="AI241" i="39"/>
  <c r="AA241" i="39"/>
  <c r="S241" i="39"/>
  <c r="K241" i="39"/>
  <c r="BN241" i="39"/>
  <c r="BF241" i="39"/>
  <c r="AX241" i="39"/>
  <c r="AP241" i="39"/>
  <c r="AH241" i="39"/>
  <c r="Z241" i="39"/>
  <c r="R241" i="39"/>
  <c r="J241" i="39"/>
  <c r="BM241" i="39"/>
  <c r="BE241" i="39"/>
  <c r="AW241" i="39"/>
  <c r="AO241" i="39"/>
  <c r="AG241" i="39"/>
  <c r="Y241" i="39"/>
  <c r="Q241" i="39"/>
  <c r="BL241" i="39"/>
  <c r="BD241" i="39"/>
  <c r="AV241" i="39"/>
  <c r="AN241" i="39"/>
  <c r="AF241" i="39"/>
  <c r="X241" i="39"/>
  <c r="P241" i="39"/>
  <c r="BK228" i="39"/>
  <c r="BC228" i="39"/>
  <c r="AU228" i="39"/>
  <c r="AM228" i="39"/>
  <c r="AE228" i="39"/>
  <c r="W228" i="39"/>
  <c r="O228" i="39"/>
  <c r="BJ228" i="39"/>
  <c r="BB228" i="39"/>
  <c r="AT228" i="39"/>
  <c r="AL228" i="39"/>
  <c r="AD228" i="39"/>
  <c r="V228" i="39"/>
  <c r="N228" i="39"/>
  <c r="BJ215" i="39"/>
  <c r="BB215" i="39"/>
  <c r="AT215" i="39"/>
  <c r="AL215" i="39"/>
  <c r="AD215" i="39"/>
  <c r="V215" i="39"/>
  <c r="N215" i="39"/>
  <c r="BP203" i="39"/>
  <c r="BH203" i="39"/>
  <c r="AZ203" i="39"/>
  <c r="AR203" i="39"/>
  <c r="AJ203" i="39"/>
  <c r="AB203" i="39"/>
  <c r="T203" i="39"/>
  <c r="L203" i="39"/>
  <c r="BQ215" i="39"/>
  <c r="BI215" i="39"/>
  <c r="BA215" i="39"/>
  <c r="AS215" i="39"/>
  <c r="AK215" i="39"/>
  <c r="AC215" i="39"/>
  <c r="U215" i="39"/>
  <c r="M215" i="39"/>
  <c r="BO203" i="39"/>
  <c r="BG203" i="39"/>
  <c r="AY203" i="39"/>
  <c r="AQ203" i="39"/>
  <c r="AI203" i="39"/>
  <c r="AA203" i="39"/>
  <c r="S203" i="39"/>
  <c r="K203" i="39"/>
  <c r="BP215" i="39"/>
  <c r="BH215" i="39"/>
  <c r="AZ215" i="39"/>
  <c r="AR215" i="39"/>
  <c r="AJ215" i="39"/>
  <c r="AB215" i="39"/>
  <c r="T215" i="39"/>
  <c r="L215" i="39"/>
  <c r="BN203" i="39"/>
  <c r="BF203" i="39"/>
  <c r="AX203" i="39"/>
  <c r="AP203" i="39"/>
  <c r="AH203" i="39"/>
  <c r="Z203" i="39"/>
  <c r="R203" i="39"/>
  <c r="J203" i="39"/>
  <c r="BO215" i="39"/>
  <c r="BG215" i="39"/>
  <c r="AY215" i="39"/>
  <c r="AQ215" i="39"/>
  <c r="AI215" i="39"/>
  <c r="AA215" i="39"/>
  <c r="S215" i="39"/>
  <c r="K215" i="39"/>
  <c r="BM203" i="39"/>
  <c r="BE203" i="39"/>
  <c r="AW203" i="39"/>
  <c r="AO203" i="39"/>
  <c r="AG203" i="39"/>
  <c r="Y203" i="39"/>
  <c r="Q203" i="39"/>
  <c r="J47" i="39"/>
  <c r="R47" i="39"/>
  <c r="Z47" i="39"/>
  <c r="K35" i="39"/>
  <c r="S35" i="39"/>
  <c r="AA35" i="39"/>
  <c r="AI35" i="39"/>
  <c r="AQ35" i="39"/>
  <c r="AY35" i="39"/>
  <c r="BG35" i="39"/>
  <c r="BO35" i="39"/>
  <c r="S47" i="39"/>
  <c r="AA47" i="39"/>
  <c r="AQ47" i="39"/>
  <c r="BG47" i="39"/>
  <c r="L35" i="39"/>
  <c r="T35" i="39"/>
  <c r="AB35" i="39"/>
  <c r="AJ35" i="39"/>
  <c r="AR35" i="39"/>
  <c r="AZ35" i="39"/>
  <c r="BH35" i="39"/>
  <c r="BP35" i="39"/>
  <c r="T47" i="39"/>
  <c r="AB47" i="39"/>
  <c r="AJ47" i="39"/>
  <c r="AR47" i="39"/>
  <c r="AZ47" i="39"/>
  <c r="BH47" i="39"/>
  <c r="BP47" i="39"/>
  <c r="BJ170" i="39"/>
  <c r="BB170" i="39"/>
  <c r="AT170" i="39"/>
  <c r="AL170" i="39"/>
  <c r="AD170" i="39"/>
  <c r="V170" i="39"/>
  <c r="N170" i="39"/>
  <c r="BL157" i="39"/>
  <c r="BD157" i="39"/>
  <c r="AV157" i="39"/>
  <c r="AN157" i="39"/>
  <c r="AF157" i="39"/>
  <c r="X157" i="39"/>
  <c r="P157" i="39"/>
  <c r="BQ170" i="39"/>
  <c r="BI170" i="39"/>
  <c r="BA170" i="39"/>
  <c r="AS170" i="39"/>
  <c r="AK170" i="39"/>
  <c r="AC170" i="39"/>
  <c r="U170" i="39"/>
  <c r="M170" i="39"/>
  <c r="BK157" i="39"/>
  <c r="BC157" i="39"/>
  <c r="AU157" i="39"/>
  <c r="AM157" i="39"/>
  <c r="AE157" i="39"/>
  <c r="W157" i="39"/>
  <c r="O157" i="39"/>
  <c r="BP170" i="39"/>
  <c r="BH170" i="39"/>
  <c r="AZ170" i="39"/>
  <c r="AR170" i="39"/>
  <c r="AJ170" i="39"/>
  <c r="AB170" i="39"/>
  <c r="T170" i="39"/>
  <c r="L170" i="39"/>
  <c r="BJ157" i="39"/>
  <c r="BB157" i="39"/>
  <c r="AT157" i="39"/>
  <c r="AL157" i="39"/>
  <c r="AD157" i="39"/>
  <c r="V157" i="39"/>
  <c r="N157" i="39"/>
  <c r="BO170" i="39"/>
  <c r="BG170" i="39"/>
  <c r="AY170" i="39"/>
  <c r="AQ170" i="39"/>
  <c r="AI170" i="39"/>
  <c r="AA170" i="39"/>
  <c r="S170" i="39"/>
  <c r="K170" i="39"/>
  <c r="BQ157" i="39"/>
  <c r="BI157" i="39"/>
  <c r="BA157" i="39"/>
  <c r="AS157" i="39"/>
  <c r="AK157" i="39"/>
  <c r="AC157" i="39"/>
  <c r="U157" i="39"/>
  <c r="M157" i="39"/>
  <c r="BM144" i="39"/>
  <c r="BE144" i="39"/>
  <c r="AW144" i="39"/>
  <c r="AO144" i="39"/>
  <c r="AG144" i="39"/>
  <c r="Y144" i="39"/>
  <c r="Q144" i="39"/>
  <c r="BO131" i="39"/>
  <c r="BG131" i="39"/>
  <c r="AY131" i="39"/>
  <c r="AQ131" i="39"/>
  <c r="AI131" i="39"/>
  <c r="AA131" i="39"/>
  <c r="S131" i="39"/>
  <c r="K131" i="39"/>
  <c r="BL144" i="39"/>
  <c r="BD144" i="39"/>
  <c r="AV144" i="39"/>
  <c r="AN144" i="39"/>
  <c r="AF144" i="39"/>
  <c r="X144" i="39"/>
  <c r="P144" i="39"/>
  <c r="BN131" i="39"/>
  <c r="BF131" i="39"/>
  <c r="AX131" i="39"/>
  <c r="AP131" i="39"/>
  <c r="AH131" i="39"/>
  <c r="Z131" i="39"/>
  <c r="R131" i="39"/>
  <c r="J131" i="39"/>
  <c r="BK144" i="39"/>
  <c r="BC144" i="39"/>
  <c r="AU144" i="39"/>
  <c r="AM144" i="39"/>
  <c r="AE144" i="39"/>
  <c r="W144" i="39"/>
  <c r="O144" i="39"/>
  <c r="BM131" i="39"/>
  <c r="BE131" i="39"/>
  <c r="AW131" i="39"/>
  <c r="AO131" i="39"/>
  <c r="AG131" i="39"/>
  <c r="Y131" i="39"/>
  <c r="Q131" i="39"/>
  <c r="BJ144" i="39"/>
  <c r="BB144" i="39"/>
  <c r="AT144" i="39"/>
  <c r="AL144" i="39"/>
  <c r="AD144" i="39"/>
  <c r="V144" i="39"/>
  <c r="N144" i="39"/>
  <c r="BL131" i="39"/>
  <c r="BD131" i="39"/>
  <c r="AV131" i="39"/>
  <c r="AN131" i="39"/>
  <c r="AF131" i="39"/>
  <c r="X131" i="39"/>
  <c r="P131" i="39"/>
  <c r="BK119" i="39"/>
  <c r="BC119" i="39"/>
  <c r="AU119" i="39"/>
  <c r="AM119" i="39"/>
  <c r="AE119" i="39"/>
  <c r="W119" i="39"/>
  <c r="O119" i="39"/>
  <c r="BJ119" i="39"/>
  <c r="BB119" i="39"/>
  <c r="AT119" i="39"/>
  <c r="AL119" i="39"/>
  <c r="AD119" i="39"/>
  <c r="V119" i="39"/>
  <c r="N119" i="39"/>
  <c r="BQ119" i="39"/>
  <c r="BI119" i="39"/>
  <c r="BA119" i="39"/>
  <c r="AS119" i="39"/>
  <c r="AK119" i="39"/>
  <c r="AC119" i="39"/>
  <c r="U119" i="39"/>
  <c r="M119" i="39"/>
  <c r="BP119" i="39"/>
  <c r="BH119" i="39"/>
  <c r="AZ119" i="39"/>
  <c r="AR119" i="39"/>
  <c r="AJ119" i="39"/>
  <c r="AB119" i="39"/>
  <c r="T119" i="39"/>
  <c r="L119" i="39"/>
  <c r="M35" i="39"/>
  <c r="U35" i="39"/>
  <c r="AC35" i="39"/>
  <c r="AK35" i="39"/>
  <c r="AS35" i="39"/>
  <c r="BA35" i="39"/>
  <c r="BI35" i="39"/>
  <c r="BQ35" i="39"/>
  <c r="N35" i="39"/>
  <c r="V35" i="39"/>
  <c r="AD35" i="39"/>
  <c r="AL35" i="39"/>
  <c r="AT35" i="39"/>
  <c r="BB35" i="39"/>
  <c r="BJ35" i="39"/>
  <c r="O35" i="39"/>
  <c r="W35" i="39"/>
  <c r="AE35" i="39"/>
  <c r="AM35" i="39"/>
  <c r="AU35" i="39"/>
  <c r="BC35" i="39"/>
  <c r="BK35" i="39"/>
  <c r="O47" i="39"/>
  <c r="W47" i="39"/>
  <c r="AE47" i="39"/>
  <c r="AM47" i="39"/>
  <c r="AU47" i="39"/>
  <c r="BC47" i="39"/>
  <c r="BK47" i="39"/>
  <c r="L60" i="39"/>
  <c r="T60" i="39"/>
  <c r="AB60" i="39"/>
  <c r="AJ60" i="39"/>
  <c r="AR60" i="39"/>
  <c r="AZ60" i="39"/>
  <c r="BH60" i="39"/>
  <c r="BP60" i="39"/>
  <c r="P73" i="39"/>
  <c r="X73" i="39"/>
  <c r="AF73" i="39"/>
  <c r="AN73" i="39"/>
  <c r="AV73" i="39"/>
  <c r="BD73" i="39"/>
  <c r="BL73" i="39"/>
  <c r="M60" i="39"/>
  <c r="U60" i="39"/>
  <c r="AC60" i="39"/>
  <c r="AK60" i="39"/>
  <c r="AS60" i="39"/>
  <c r="BA60" i="39"/>
  <c r="BI60" i="39"/>
  <c r="BQ60" i="39"/>
  <c r="N60" i="39"/>
  <c r="V60" i="39"/>
  <c r="AD60" i="39"/>
  <c r="AL60" i="39"/>
  <c r="AT60" i="39"/>
  <c r="BB60" i="39"/>
  <c r="BJ60" i="39"/>
  <c r="AP47" i="39"/>
  <c r="L73" i="39"/>
  <c r="T73" i="39"/>
  <c r="AJ73" i="39"/>
  <c r="AR73" i="39"/>
  <c r="AZ73" i="39"/>
  <c r="BH73" i="39"/>
  <c r="M47" i="39"/>
  <c r="U47" i="39"/>
  <c r="AC47" i="39"/>
  <c r="AK47" i="39"/>
  <c r="AS47" i="39"/>
  <c r="BA47" i="39"/>
  <c r="BI47" i="39"/>
  <c r="BQ47" i="39"/>
  <c r="N47" i="39"/>
  <c r="V47" i="39"/>
  <c r="AD47" i="39"/>
  <c r="AL47" i="39"/>
  <c r="AT47" i="39"/>
  <c r="BB47" i="39"/>
  <c r="BJ47" i="39"/>
  <c r="K60" i="39"/>
  <c r="S60" i="39"/>
  <c r="AA60" i="39"/>
  <c r="AI60" i="39"/>
  <c r="AQ60" i="39"/>
  <c r="AY60" i="39"/>
  <c r="BG60" i="39"/>
  <c r="BO60" i="39"/>
  <c r="N86" i="39"/>
  <c r="V86" i="39"/>
  <c r="AD86" i="39"/>
  <c r="AL86" i="39"/>
  <c r="AT86" i="39"/>
  <c r="BB86" i="39"/>
  <c r="BJ86" i="39"/>
  <c r="O86" i="39"/>
  <c r="W86" i="39"/>
  <c r="AE86" i="39"/>
  <c r="AM86" i="39"/>
  <c r="AU86" i="39"/>
  <c r="BC86" i="39"/>
  <c r="BK86" i="39"/>
  <c r="P86" i="39"/>
  <c r="X86" i="39"/>
  <c r="AF86" i="39"/>
  <c r="AN86" i="39"/>
  <c r="AV86" i="39"/>
  <c r="BD86" i="39"/>
  <c r="BL86" i="39"/>
  <c r="Q73" i="39"/>
  <c r="Y73" i="39"/>
  <c r="AG73" i="39"/>
  <c r="AO73" i="39"/>
  <c r="AW73" i="39"/>
  <c r="BE73" i="39"/>
  <c r="BM73" i="39"/>
  <c r="Q86" i="39"/>
  <c r="Y86" i="39"/>
  <c r="AG86" i="39"/>
  <c r="AO86" i="39"/>
  <c r="AW86" i="39"/>
  <c r="BE86" i="39"/>
  <c r="BM86" i="39"/>
  <c r="J73" i="39"/>
  <c r="R73" i="39"/>
  <c r="Z73" i="39"/>
  <c r="AH73" i="39"/>
  <c r="AP73" i="39"/>
  <c r="AX73" i="39"/>
  <c r="BF73" i="39"/>
  <c r="BN73" i="39"/>
  <c r="K73" i="39"/>
  <c r="S73" i="39"/>
  <c r="AA73" i="39"/>
  <c r="AI73" i="39"/>
  <c r="AQ73" i="39"/>
  <c r="AY73" i="39"/>
  <c r="BG73" i="39"/>
  <c r="BO73" i="39"/>
  <c r="P119" i="39"/>
  <c r="X119" i="39"/>
  <c r="AF119" i="39"/>
  <c r="AN119" i="39"/>
  <c r="AV119" i="39"/>
  <c r="BD119" i="39"/>
  <c r="BL119" i="39"/>
  <c r="Q119" i="39"/>
  <c r="Y119" i="39"/>
  <c r="AG119" i="39"/>
  <c r="AO119" i="39"/>
  <c r="AW119" i="39"/>
  <c r="BE119" i="39"/>
  <c r="BM119" i="39"/>
  <c r="J119" i="39"/>
  <c r="R119" i="39"/>
  <c r="Z119" i="39"/>
  <c r="AH119" i="39"/>
  <c r="AP119" i="39"/>
  <c r="AX119" i="39"/>
  <c r="BF119" i="39"/>
  <c r="BN119" i="39"/>
  <c r="K119" i="39"/>
  <c r="S119" i="39"/>
  <c r="AA119" i="39"/>
  <c r="AI119" i="39"/>
  <c r="AQ119" i="39"/>
  <c r="AY119" i="39"/>
  <c r="BG119" i="39"/>
  <c r="BO119" i="39"/>
  <c r="L144" i="39"/>
  <c r="T144" i="39"/>
  <c r="AB144" i="39"/>
  <c r="AJ144" i="39"/>
  <c r="AR144" i="39"/>
  <c r="AZ144" i="39"/>
  <c r="BH144" i="39"/>
  <c r="BP144" i="39"/>
  <c r="M144" i="39"/>
  <c r="U144" i="39"/>
  <c r="AC144" i="39"/>
  <c r="AK144" i="39"/>
  <c r="AS144" i="39"/>
  <c r="BA144" i="39"/>
  <c r="BI144" i="39"/>
  <c r="BQ144" i="39"/>
  <c r="L131" i="39"/>
  <c r="T131" i="39"/>
  <c r="AB131" i="39"/>
  <c r="AJ131" i="39"/>
  <c r="AR131" i="39"/>
  <c r="AZ131" i="39"/>
  <c r="BH131" i="39"/>
  <c r="BP131" i="39"/>
  <c r="M131" i="39"/>
  <c r="U131" i="39"/>
  <c r="AC131" i="39"/>
  <c r="AK131" i="39"/>
  <c r="AS131" i="39"/>
  <c r="BA131" i="39"/>
  <c r="BI131" i="39"/>
  <c r="BQ131" i="39"/>
  <c r="N131" i="39"/>
  <c r="V131" i="39"/>
  <c r="AD131" i="39"/>
  <c r="AL131" i="39"/>
  <c r="AT131" i="39"/>
  <c r="BB131" i="39"/>
  <c r="BJ131" i="39"/>
  <c r="J144" i="39"/>
  <c r="R144" i="39"/>
  <c r="Z144" i="39"/>
  <c r="AH144" i="39"/>
  <c r="AP144" i="39"/>
  <c r="AX144" i="39"/>
  <c r="BF144" i="39"/>
  <c r="BN144" i="39"/>
  <c r="O131" i="39"/>
  <c r="W131" i="39"/>
  <c r="AE131" i="39"/>
  <c r="AM131" i="39"/>
  <c r="AU131" i="39"/>
  <c r="BC131" i="39"/>
  <c r="BK131" i="39"/>
  <c r="K144" i="39"/>
  <c r="S144" i="39"/>
  <c r="AA144" i="39"/>
  <c r="AI144" i="39"/>
  <c r="AQ144" i="39"/>
  <c r="AY144" i="39"/>
  <c r="BG144" i="39"/>
  <c r="BO144" i="39"/>
  <c r="Q157" i="39"/>
  <c r="Y157" i="39"/>
  <c r="AG157" i="39"/>
  <c r="AO157" i="39"/>
  <c r="AW157" i="39"/>
  <c r="BE157" i="39"/>
  <c r="BM157" i="39"/>
  <c r="J157" i="39"/>
  <c r="R157" i="39"/>
  <c r="Z157" i="39"/>
  <c r="AH157" i="39"/>
  <c r="AP157" i="39"/>
  <c r="AX157" i="39"/>
  <c r="BF157" i="39"/>
  <c r="BN157" i="39"/>
  <c r="K157" i="39"/>
  <c r="S157" i="39"/>
  <c r="AA157" i="39"/>
  <c r="AI157" i="39"/>
  <c r="AQ157" i="39"/>
  <c r="AY157" i="39"/>
  <c r="BG157" i="39"/>
  <c r="BO157" i="39"/>
  <c r="O170" i="39"/>
  <c r="W170" i="39"/>
  <c r="AE170" i="39"/>
  <c r="AM170" i="39"/>
  <c r="AU170" i="39"/>
  <c r="BC170" i="39"/>
  <c r="BK170" i="39"/>
  <c r="L157" i="39"/>
  <c r="T157" i="39"/>
  <c r="AB157" i="39"/>
  <c r="AJ157" i="39"/>
  <c r="AR157" i="39"/>
  <c r="AZ157" i="39"/>
  <c r="BH157" i="39"/>
  <c r="BP157" i="39"/>
  <c r="P170" i="39"/>
  <c r="X170" i="39"/>
  <c r="AF170" i="39"/>
  <c r="AN170" i="39"/>
  <c r="AV170" i="39"/>
  <c r="BD170" i="39"/>
  <c r="BL170" i="39"/>
  <c r="Q170" i="39"/>
  <c r="Y170" i="39"/>
  <c r="AG170" i="39"/>
  <c r="AO170" i="39"/>
  <c r="AW170" i="39"/>
  <c r="BE170" i="39"/>
  <c r="BM170" i="39"/>
  <c r="J170" i="39"/>
  <c r="R170" i="39"/>
  <c r="Z170" i="39"/>
  <c r="AH170" i="39"/>
  <c r="AP170" i="39"/>
  <c r="AX170" i="39"/>
  <c r="BF170" i="39"/>
  <c r="BN170" i="39"/>
  <c r="P203" i="39"/>
  <c r="X203" i="39"/>
  <c r="AF203" i="39"/>
  <c r="AN203" i="39"/>
  <c r="AV203" i="39"/>
  <c r="BD203" i="39"/>
  <c r="BL203" i="39"/>
  <c r="P215" i="39"/>
  <c r="X215" i="39"/>
  <c r="AF215" i="39"/>
  <c r="AN215" i="39"/>
  <c r="AV215" i="39"/>
  <c r="BD215" i="39"/>
  <c r="BL215" i="39"/>
  <c r="Q215" i="39"/>
  <c r="Y215" i="39"/>
  <c r="AG215" i="39"/>
  <c r="AO215" i="39"/>
  <c r="AW215" i="39"/>
  <c r="BE215" i="39"/>
  <c r="BM215" i="39"/>
  <c r="J215" i="39"/>
  <c r="R215" i="39"/>
  <c r="Z215" i="39"/>
  <c r="AH215" i="39"/>
  <c r="AP215" i="39"/>
  <c r="AX215" i="39"/>
  <c r="BF215" i="39"/>
  <c r="BN215" i="39"/>
  <c r="M203" i="39"/>
  <c r="U203" i="39"/>
  <c r="AC203" i="39"/>
  <c r="AK203" i="39"/>
  <c r="AS203" i="39"/>
  <c r="BA203" i="39"/>
  <c r="BI203" i="39"/>
  <c r="BQ203" i="39"/>
  <c r="N203" i="39"/>
  <c r="V203" i="39"/>
  <c r="AD203" i="39"/>
  <c r="AL203" i="39"/>
  <c r="AT203" i="39"/>
  <c r="BB203" i="39"/>
  <c r="BJ203" i="39"/>
  <c r="O203" i="39"/>
  <c r="W203" i="39"/>
  <c r="AE203" i="39"/>
  <c r="AM203" i="39"/>
  <c r="AU203" i="39"/>
  <c r="BC203" i="39"/>
  <c r="BK203" i="39"/>
  <c r="O215" i="39"/>
  <c r="W215" i="39"/>
  <c r="AE215" i="39"/>
  <c r="AM215" i="39"/>
  <c r="AU215" i="39"/>
  <c r="BC215" i="39"/>
  <c r="BK215" i="39"/>
  <c r="L228" i="39"/>
  <c r="T228" i="39"/>
  <c r="AB228" i="39"/>
  <c r="AJ228" i="39"/>
  <c r="AR228" i="39"/>
  <c r="AZ228" i="39"/>
  <c r="BH228" i="39"/>
  <c r="BP228" i="39"/>
  <c r="M228" i="39"/>
  <c r="U228" i="39"/>
  <c r="AC228" i="39"/>
  <c r="AK228" i="39"/>
  <c r="AS228" i="39"/>
  <c r="BA228" i="39"/>
  <c r="BI228" i="39"/>
  <c r="BQ228" i="39"/>
  <c r="P228" i="39"/>
  <c r="X228" i="39"/>
  <c r="AF228" i="39"/>
  <c r="AN228" i="39"/>
  <c r="AV228" i="39"/>
  <c r="BD228" i="39"/>
  <c r="BL228" i="39"/>
  <c r="Q228" i="39"/>
  <c r="Y228" i="39"/>
  <c r="AG228" i="39"/>
  <c r="AO228" i="39"/>
  <c r="AW228" i="39"/>
  <c r="BE228" i="39"/>
  <c r="BM228" i="39"/>
  <c r="J228" i="39"/>
  <c r="R228" i="39"/>
  <c r="Z228" i="39"/>
  <c r="AH228" i="39"/>
  <c r="AP228" i="39"/>
  <c r="AX228" i="39"/>
  <c r="BF228" i="39"/>
  <c r="BN228" i="39"/>
  <c r="K228" i="39"/>
  <c r="S228" i="39"/>
  <c r="AA228" i="39"/>
  <c r="AI228" i="39"/>
  <c r="AQ228" i="39"/>
  <c r="AY228" i="39"/>
  <c r="BG228" i="39"/>
  <c r="BO228" i="39"/>
  <c r="L241" i="39"/>
  <c r="T241" i="39"/>
  <c r="AB241" i="39"/>
  <c r="AJ241" i="39"/>
  <c r="AR241" i="39"/>
  <c r="AZ241" i="39"/>
  <c r="BH241" i="39"/>
  <c r="BP241" i="39"/>
  <c r="M241" i="39"/>
  <c r="U241" i="39"/>
  <c r="AC241" i="39"/>
  <c r="AK241" i="39"/>
  <c r="AS241" i="39"/>
  <c r="BA241" i="39"/>
  <c r="BI241" i="39"/>
  <c r="BQ241" i="39"/>
  <c r="N241" i="39"/>
  <c r="V241" i="39"/>
  <c r="AD241" i="39"/>
  <c r="AL241" i="39"/>
  <c r="AT241" i="39"/>
  <c r="BB241" i="39"/>
  <c r="BJ241" i="39"/>
  <c r="O241" i="39"/>
  <c r="W241" i="39"/>
  <c r="AE241" i="39"/>
  <c r="AM241" i="39"/>
  <c r="AU241" i="39"/>
  <c r="BC241" i="39"/>
  <c r="BK241" i="39"/>
  <c r="N254" i="39"/>
  <c r="V254" i="39"/>
  <c r="AD254" i="39"/>
  <c r="AL254" i="39"/>
  <c r="AT254" i="39"/>
  <c r="BB254" i="39"/>
  <c r="BJ254" i="39"/>
  <c r="O254" i="39"/>
  <c r="W254" i="39"/>
  <c r="AE254" i="39"/>
  <c r="AM254" i="39"/>
  <c r="AU254" i="39"/>
  <c r="BC254" i="39"/>
  <c r="BK254" i="39"/>
  <c r="P254" i="39"/>
  <c r="X254" i="39"/>
  <c r="AF254" i="39"/>
  <c r="AN254" i="39"/>
  <c r="AV254" i="39"/>
  <c r="BD254" i="39"/>
  <c r="BL254" i="39"/>
  <c r="Q254" i="39"/>
  <c r="Y254" i="39"/>
  <c r="AG254" i="39"/>
  <c r="AO254" i="39"/>
  <c r="AW254" i="39"/>
  <c r="BE254" i="39"/>
  <c r="BM254" i="39"/>
  <c r="J269" i="39"/>
  <c r="J268" i="39"/>
  <c r="J284" i="39"/>
  <c r="J274" i="39"/>
  <c r="BP254" i="38"/>
  <c r="BH254" i="38"/>
  <c r="AZ254" i="38"/>
  <c r="AJ254" i="38"/>
  <c r="T254" i="38"/>
  <c r="BQ254" i="38"/>
  <c r="AU254" i="38"/>
  <c r="AE254" i="38"/>
  <c r="O254" i="38"/>
  <c r="BK254" i="38"/>
  <c r="AT254" i="38"/>
  <c r="AD254" i="38"/>
  <c r="N254" i="38"/>
  <c r="BJ254" i="38"/>
  <c r="AS254" i="38"/>
  <c r="AC254" i="38"/>
  <c r="M254" i="38"/>
  <c r="BI254" i="38"/>
  <c r="AR254" i="38"/>
  <c r="AB254" i="38"/>
  <c r="L254" i="38"/>
  <c r="BJ241" i="38"/>
  <c r="BB241" i="38"/>
  <c r="AT241" i="38"/>
  <c r="AL241" i="38"/>
  <c r="AD241" i="38"/>
  <c r="V241" i="38"/>
  <c r="N241" i="38"/>
  <c r="BC254" i="38"/>
  <c r="AM254" i="38"/>
  <c r="W254" i="38"/>
  <c r="BQ241" i="38"/>
  <c r="BI241" i="38"/>
  <c r="BA241" i="38"/>
  <c r="AS241" i="38"/>
  <c r="AK241" i="38"/>
  <c r="AC241" i="38"/>
  <c r="U241" i="38"/>
  <c r="M241" i="38"/>
  <c r="BB254" i="38"/>
  <c r="AL254" i="38"/>
  <c r="V254" i="38"/>
  <c r="BP241" i="38"/>
  <c r="BH241" i="38"/>
  <c r="AZ241" i="38"/>
  <c r="AR241" i="38"/>
  <c r="AJ241" i="38"/>
  <c r="AB241" i="38"/>
  <c r="T241" i="38"/>
  <c r="L241" i="38"/>
  <c r="BA254" i="38"/>
  <c r="AK254" i="38"/>
  <c r="U254" i="38"/>
  <c r="BO241" i="38"/>
  <c r="BG241" i="38"/>
  <c r="AY241" i="38"/>
  <c r="AQ241" i="38"/>
  <c r="AI241" i="38"/>
  <c r="AA241" i="38"/>
  <c r="S241" i="38"/>
  <c r="K241" i="38"/>
  <c r="BK228" i="38"/>
  <c r="BC228" i="38"/>
  <c r="AU228" i="38"/>
  <c r="AM228" i="38"/>
  <c r="AE228" i="38"/>
  <c r="W228" i="38"/>
  <c r="O228" i="38"/>
  <c r="BJ228" i="38"/>
  <c r="BB228" i="38"/>
  <c r="AT228" i="38"/>
  <c r="AL228" i="38"/>
  <c r="AD228" i="38"/>
  <c r="V228" i="38"/>
  <c r="N228" i="38"/>
  <c r="BQ228" i="38"/>
  <c r="BI228" i="38"/>
  <c r="BA228" i="38"/>
  <c r="AS228" i="38"/>
  <c r="AK228" i="38"/>
  <c r="AC228" i="38"/>
  <c r="U228" i="38"/>
  <c r="M228" i="38"/>
  <c r="T228" i="38"/>
  <c r="L228" i="38"/>
  <c r="BP228" i="38"/>
  <c r="BH228" i="38"/>
  <c r="AZ228" i="38"/>
  <c r="BO215" i="38"/>
  <c r="BG215" i="38"/>
  <c r="AY215" i="38"/>
  <c r="AQ215" i="38"/>
  <c r="AI215" i="38"/>
  <c r="AA215" i="38"/>
  <c r="S215" i="38"/>
  <c r="K215" i="38"/>
  <c r="AR228" i="38"/>
  <c r="BN215" i="38"/>
  <c r="BF215" i="38"/>
  <c r="AX215" i="38"/>
  <c r="AP215" i="38"/>
  <c r="AH215" i="38"/>
  <c r="Z215" i="38"/>
  <c r="R215" i="38"/>
  <c r="J215" i="38"/>
  <c r="AJ228" i="38"/>
  <c r="AO215" i="38"/>
  <c r="AN215" i="38"/>
  <c r="BM215" i="38"/>
  <c r="AG215" i="38"/>
  <c r="BL215" i="38"/>
  <c r="AF215" i="38"/>
  <c r="AB228" i="38"/>
  <c r="BE215" i="38"/>
  <c r="Y215" i="38"/>
  <c r="BQ203" i="38"/>
  <c r="BI203" i="38"/>
  <c r="BA203" i="38"/>
  <c r="AS203" i="38"/>
  <c r="AK203" i="38"/>
  <c r="AC203" i="38"/>
  <c r="U203" i="38"/>
  <c r="M203" i="38"/>
  <c r="BD215" i="38"/>
  <c r="X215" i="38"/>
  <c r="BP203" i="38"/>
  <c r="BH203" i="38"/>
  <c r="AZ203" i="38"/>
  <c r="AR203" i="38"/>
  <c r="AJ203" i="38"/>
  <c r="AB203" i="38"/>
  <c r="T203" i="38"/>
  <c r="L203" i="38"/>
  <c r="AW215" i="38"/>
  <c r="Q215" i="38"/>
  <c r="BO203" i="38"/>
  <c r="BG203" i="38"/>
  <c r="AY203" i="38"/>
  <c r="AQ203" i="38"/>
  <c r="AI203" i="38"/>
  <c r="AA203" i="38"/>
  <c r="S203" i="38"/>
  <c r="K203" i="38"/>
  <c r="AV215" i="38"/>
  <c r="P215" i="38"/>
  <c r="BN203" i="38"/>
  <c r="BF203" i="38"/>
  <c r="AX203" i="38"/>
  <c r="AP203" i="38"/>
  <c r="AH203" i="38"/>
  <c r="Z203" i="38"/>
  <c r="R203" i="38"/>
  <c r="J203" i="38"/>
  <c r="L35" i="38"/>
  <c r="T35" i="38"/>
  <c r="AB35" i="38"/>
  <c r="AJ35" i="38"/>
  <c r="AR35" i="38"/>
  <c r="AZ35" i="38"/>
  <c r="BH35" i="38"/>
  <c r="BP35" i="38"/>
  <c r="AN35" i="38"/>
  <c r="P47" i="38"/>
  <c r="X47" i="38"/>
  <c r="AF47" i="38"/>
  <c r="AN47" i="38"/>
  <c r="AV47" i="38"/>
  <c r="BD47" i="38"/>
  <c r="BL47" i="38"/>
  <c r="L60" i="38"/>
  <c r="T60" i="38"/>
  <c r="AB60" i="38"/>
  <c r="AJ60" i="38"/>
  <c r="AR60" i="38"/>
  <c r="AZ60" i="38"/>
  <c r="BH60" i="38"/>
  <c r="BP60" i="38"/>
  <c r="M35" i="38"/>
  <c r="U35" i="38"/>
  <c r="AC35" i="38"/>
  <c r="AK35" i="38"/>
  <c r="AS35" i="38"/>
  <c r="BA35" i="38"/>
  <c r="BI35" i="38"/>
  <c r="BQ35" i="38"/>
  <c r="AO35" i="38"/>
  <c r="M60" i="38"/>
  <c r="U60" i="38"/>
  <c r="AC60" i="38"/>
  <c r="AK60" i="38"/>
  <c r="AS60" i="38"/>
  <c r="BA60" i="38"/>
  <c r="BI60" i="38"/>
  <c r="BQ60" i="38"/>
  <c r="N35" i="38"/>
  <c r="V35" i="38"/>
  <c r="AD35" i="38"/>
  <c r="AL35" i="38"/>
  <c r="AT35" i="38"/>
  <c r="BB35" i="38"/>
  <c r="BJ35" i="38"/>
  <c r="P35" i="38"/>
  <c r="AV35" i="38"/>
  <c r="N60" i="38"/>
  <c r="V60" i="38"/>
  <c r="AD60" i="38"/>
  <c r="AL60" i="38"/>
  <c r="AT60" i="38"/>
  <c r="BB60" i="38"/>
  <c r="BJ60" i="38"/>
  <c r="K8" i="38"/>
  <c r="BK170" i="38"/>
  <c r="BC170" i="38"/>
  <c r="AU170" i="38"/>
  <c r="AM170" i="38"/>
  <c r="AE170" i="38"/>
  <c r="W170" i="38"/>
  <c r="O170" i="38"/>
  <c r="BJ170" i="38"/>
  <c r="BB170" i="38"/>
  <c r="AT170" i="38"/>
  <c r="AL170" i="38"/>
  <c r="AD170" i="38"/>
  <c r="V170" i="38"/>
  <c r="BN131" i="38"/>
  <c r="BF131" i="38"/>
  <c r="AX131" i="38"/>
  <c r="AP131" i="38"/>
  <c r="AH131" i="38"/>
  <c r="Z131" i="38"/>
  <c r="BP131" i="38"/>
  <c r="BH131" i="38"/>
  <c r="AZ131" i="38"/>
  <c r="AR131" i="38"/>
  <c r="AJ131" i="38"/>
  <c r="AB131" i="38"/>
  <c r="T131" i="38"/>
  <c r="L131" i="38"/>
  <c r="BO131" i="38"/>
  <c r="BG131" i="38"/>
  <c r="AY131" i="38"/>
  <c r="AQ131" i="38"/>
  <c r="AI131" i="38"/>
  <c r="AA131" i="38"/>
  <c r="S131" i="38"/>
  <c r="K131" i="38"/>
  <c r="Q35" i="38"/>
  <c r="AW35" i="38"/>
  <c r="X35" i="38"/>
  <c r="BD35" i="38"/>
  <c r="Y35" i="38"/>
  <c r="M47" i="38"/>
  <c r="U47" i="38"/>
  <c r="AC47" i="38"/>
  <c r="AK47" i="38"/>
  <c r="AS47" i="38"/>
  <c r="BA47" i="38"/>
  <c r="BI47" i="38"/>
  <c r="BQ47" i="38"/>
  <c r="BH86" i="38"/>
  <c r="BD86" i="38"/>
  <c r="AV86" i="38"/>
  <c r="AN86" i="38"/>
  <c r="AF86" i="38"/>
  <c r="X86" i="38"/>
  <c r="P86" i="38"/>
  <c r="BN73" i="38"/>
  <c r="BF73" i="38"/>
  <c r="AX73" i="38"/>
  <c r="AP73" i="38"/>
  <c r="AH73" i="38"/>
  <c r="Z73" i="38"/>
  <c r="R73" i="38"/>
  <c r="J73" i="38"/>
  <c r="BC86" i="38"/>
  <c r="AU86" i="38"/>
  <c r="AM86" i="38"/>
  <c r="AE86" i="38"/>
  <c r="W86" i="38"/>
  <c r="O86" i="38"/>
  <c r="BM73" i="38"/>
  <c r="BE73" i="38"/>
  <c r="AW73" i="38"/>
  <c r="AO73" i="38"/>
  <c r="AG73" i="38"/>
  <c r="Y73" i="38"/>
  <c r="Q73" i="38"/>
  <c r="BL86" i="38"/>
  <c r="BL73" i="38"/>
  <c r="BD73" i="38"/>
  <c r="AV73" i="38"/>
  <c r="AN73" i="38"/>
  <c r="AF73" i="38"/>
  <c r="X73" i="38"/>
  <c r="P73" i="38"/>
  <c r="BK86" i="38"/>
  <c r="BA86" i="38"/>
  <c r="AS86" i="38"/>
  <c r="AK86" i="38"/>
  <c r="AC86" i="38"/>
  <c r="U86" i="38"/>
  <c r="M86" i="38"/>
  <c r="BK73" i="38"/>
  <c r="BC73" i="38"/>
  <c r="AU73" i="38"/>
  <c r="AM73" i="38"/>
  <c r="AE73" i="38"/>
  <c r="W73" i="38"/>
  <c r="O73" i="38"/>
  <c r="BN60" i="38"/>
  <c r="BF60" i="38"/>
  <c r="AX60" i="38"/>
  <c r="AP60" i="38"/>
  <c r="AH60" i="38"/>
  <c r="Z60" i="38"/>
  <c r="R60" i="38"/>
  <c r="J60" i="38"/>
  <c r="BP47" i="38"/>
  <c r="BH47" i="38"/>
  <c r="AZ47" i="38"/>
  <c r="AR47" i="38"/>
  <c r="AJ47" i="38"/>
  <c r="AB47" i="38"/>
  <c r="T47" i="38"/>
  <c r="L47" i="38"/>
  <c r="BN35" i="38"/>
  <c r="BF35" i="38"/>
  <c r="AX35" i="38"/>
  <c r="AP35" i="38"/>
  <c r="AH35" i="38"/>
  <c r="Z35" i="38"/>
  <c r="R35" i="38"/>
  <c r="J35" i="38"/>
  <c r="BM60" i="38"/>
  <c r="BE60" i="38"/>
  <c r="AW60" i="38"/>
  <c r="AO60" i="38"/>
  <c r="AG60" i="38"/>
  <c r="Y60" i="38"/>
  <c r="Q60" i="38"/>
  <c r="BO47" i="38"/>
  <c r="BG47" i="38"/>
  <c r="AY47" i="38"/>
  <c r="AQ47" i="38"/>
  <c r="AI47" i="38"/>
  <c r="AA47" i="38"/>
  <c r="S47" i="38"/>
  <c r="K47" i="38"/>
  <c r="BL60" i="38"/>
  <c r="BD60" i="38"/>
  <c r="AV60" i="38"/>
  <c r="AN60" i="38"/>
  <c r="AF60" i="38"/>
  <c r="X60" i="38"/>
  <c r="P60" i="38"/>
  <c r="BN47" i="38"/>
  <c r="BF47" i="38"/>
  <c r="AX47" i="38"/>
  <c r="AP47" i="38"/>
  <c r="AH47" i="38"/>
  <c r="Z47" i="38"/>
  <c r="R47" i="38"/>
  <c r="J47" i="38"/>
  <c r="BK60" i="38"/>
  <c r="BC60" i="38"/>
  <c r="AU60" i="38"/>
  <c r="AM60" i="38"/>
  <c r="AE60" i="38"/>
  <c r="W60" i="38"/>
  <c r="O60" i="38"/>
  <c r="BM47" i="38"/>
  <c r="BE47" i="38"/>
  <c r="AW47" i="38"/>
  <c r="AO47" i="38"/>
  <c r="AG47" i="38"/>
  <c r="Y47" i="38"/>
  <c r="Q47" i="38"/>
  <c r="BK35" i="38"/>
  <c r="BC35" i="38"/>
  <c r="AU35" i="38"/>
  <c r="AM35" i="38"/>
  <c r="AE35" i="38"/>
  <c r="W35" i="38"/>
  <c r="O35" i="38"/>
  <c r="AF35" i="38"/>
  <c r="BL35" i="38"/>
  <c r="N47" i="38"/>
  <c r="V47" i="38"/>
  <c r="AD47" i="38"/>
  <c r="AL47" i="38"/>
  <c r="AT47" i="38"/>
  <c r="BB47" i="38"/>
  <c r="BJ47" i="38"/>
  <c r="K35" i="38"/>
  <c r="S35" i="38"/>
  <c r="AA35" i="38"/>
  <c r="AI35" i="38"/>
  <c r="AQ35" i="38"/>
  <c r="AY35" i="38"/>
  <c r="BG35" i="38"/>
  <c r="BO35" i="38"/>
  <c r="AG35" i="38"/>
  <c r="BM35" i="38"/>
  <c r="O47" i="38"/>
  <c r="W47" i="38"/>
  <c r="AE47" i="38"/>
  <c r="AM47" i="38"/>
  <c r="AU47" i="38"/>
  <c r="BC47" i="38"/>
  <c r="BK47" i="38"/>
  <c r="K60" i="38"/>
  <c r="S60" i="38"/>
  <c r="AA60" i="38"/>
  <c r="AI60" i="38"/>
  <c r="AQ60" i="38"/>
  <c r="AY60" i="38"/>
  <c r="BG60" i="38"/>
  <c r="BO60" i="38"/>
  <c r="L86" i="38"/>
  <c r="T86" i="38"/>
  <c r="AB86" i="38"/>
  <c r="AJ86" i="38"/>
  <c r="AR86" i="38"/>
  <c r="AZ86" i="38"/>
  <c r="BI86" i="38"/>
  <c r="BQ86" i="38"/>
  <c r="N86" i="38"/>
  <c r="V86" i="38"/>
  <c r="AD86" i="38"/>
  <c r="AL86" i="38"/>
  <c r="AT86" i="38"/>
  <c r="BB86" i="38"/>
  <c r="BJ86" i="38"/>
  <c r="K73" i="38"/>
  <c r="S73" i="38"/>
  <c r="AA73" i="38"/>
  <c r="AI73" i="38"/>
  <c r="AQ73" i="38"/>
  <c r="AY73" i="38"/>
  <c r="BG73" i="38"/>
  <c r="BO73" i="38"/>
  <c r="L73" i="38"/>
  <c r="T73" i="38"/>
  <c r="AB73" i="38"/>
  <c r="AJ73" i="38"/>
  <c r="AR73" i="38"/>
  <c r="AZ73" i="38"/>
  <c r="BH73" i="38"/>
  <c r="BP73" i="38"/>
  <c r="M73" i="38"/>
  <c r="U73" i="38"/>
  <c r="AC73" i="38"/>
  <c r="AK73" i="38"/>
  <c r="AS73" i="38"/>
  <c r="BA73" i="38"/>
  <c r="BI73" i="38"/>
  <c r="BQ73" i="38"/>
  <c r="Q86" i="38"/>
  <c r="Y86" i="38"/>
  <c r="AG86" i="38"/>
  <c r="AO86" i="38"/>
  <c r="AW86" i="38"/>
  <c r="N73" i="38"/>
  <c r="V73" i="38"/>
  <c r="AD73" i="38"/>
  <c r="AL73" i="38"/>
  <c r="AT73" i="38"/>
  <c r="BB73" i="38"/>
  <c r="BJ73" i="38"/>
  <c r="J86" i="38"/>
  <c r="R86" i="38"/>
  <c r="Z86" i="38"/>
  <c r="AH86" i="38"/>
  <c r="AP86" i="38"/>
  <c r="AX86" i="38"/>
  <c r="BF86" i="38"/>
  <c r="BN86" i="38"/>
  <c r="K86" i="38"/>
  <c r="S86" i="38"/>
  <c r="AA86" i="38"/>
  <c r="AI86" i="38"/>
  <c r="AQ86" i="38"/>
  <c r="AY86" i="38"/>
  <c r="BE86" i="38"/>
  <c r="BM86" i="38"/>
  <c r="BG86" i="38"/>
  <c r="BO86" i="38"/>
  <c r="BP86" i="38"/>
  <c r="P119" i="38"/>
  <c r="X119" i="38"/>
  <c r="AF119" i="38"/>
  <c r="AN119" i="38"/>
  <c r="AV119" i="38"/>
  <c r="BD119" i="38"/>
  <c r="BL119" i="38"/>
  <c r="P131" i="38"/>
  <c r="X131" i="38"/>
  <c r="AF131" i="38"/>
  <c r="AN131" i="38"/>
  <c r="AV131" i="38"/>
  <c r="BD131" i="38"/>
  <c r="BL131" i="38"/>
  <c r="Q119" i="38"/>
  <c r="Y119" i="38"/>
  <c r="AG119" i="38"/>
  <c r="AO119" i="38"/>
  <c r="AW119" i="38"/>
  <c r="BE119" i="38"/>
  <c r="BM119" i="38"/>
  <c r="Q131" i="38"/>
  <c r="Y131" i="38"/>
  <c r="AG131" i="38"/>
  <c r="AO131" i="38"/>
  <c r="AW131" i="38"/>
  <c r="BE131" i="38"/>
  <c r="BM131" i="38"/>
  <c r="J119" i="38"/>
  <c r="R119" i="38"/>
  <c r="Z119" i="38"/>
  <c r="AH119" i="38"/>
  <c r="AP119" i="38"/>
  <c r="AX119" i="38"/>
  <c r="BF119" i="38"/>
  <c r="BN119" i="38"/>
  <c r="J131" i="38"/>
  <c r="R131" i="38"/>
  <c r="K119" i="38"/>
  <c r="S119" i="38"/>
  <c r="AA119" i="38"/>
  <c r="AI119" i="38"/>
  <c r="AQ119" i="38"/>
  <c r="AY119" i="38"/>
  <c r="BG119" i="38"/>
  <c r="BO119" i="38"/>
  <c r="L119" i="38"/>
  <c r="T119" i="38"/>
  <c r="AB119" i="38"/>
  <c r="AJ119" i="38"/>
  <c r="AR119" i="38"/>
  <c r="AZ119" i="38"/>
  <c r="BH119" i="38"/>
  <c r="BP119" i="38"/>
  <c r="M119" i="38"/>
  <c r="U119" i="38"/>
  <c r="AC119" i="38"/>
  <c r="AK119" i="38"/>
  <c r="AS119" i="38"/>
  <c r="BA119" i="38"/>
  <c r="BI119" i="38"/>
  <c r="BQ119" i="38"/>
  <c r="M131" i="38"/>
  <c r="U131" i="38"/>
  <c r="AC131" i="38"/>
  <c r="AK131" i="38"/>
  <c r="AS131" i="38"/>
  <c r="BA131" i="38"/>
  <c r="BI131" i="38"/>
  <c r="BQ131" i="38"/>
  <c r="N119" i="38"/>
  <c r="V119" i="38"/>
  <c r="AD119" i="38"/>
  <c r="AL119" i="38"/>
  <c r="AT119" i="38"/>
  <c r="BB119" i="38"/>
  <c r="BJ119" i="38"/>
  <c r="N131" i="38"/>
  <c r="V131" i="38"/>
  <c r="AD131" i="38"/>
  <c r="AL131" i="38"/>
  <c r="AT131" i="38"/>
  <c r="BB131" i="38"/>
  <c r="BJ131" i="38"/>
  <c r="O119" i="38"/>
  <c r="W119" i="38"/>
  <c r="AE119" i="38"/>
  <c r="AM119" i="38"/>
  <c r="AU119" i="38"/>
  <c r="BC119" i="38"/>
  <c r="BK119" i="38"/>
  <c r="O131" i="38"/>
  <c r="W131" i="38"/>
  <c r="AE131" i="38"/>
  <c r="AM131" i="38"/>
  <c r="AU131" i="38"/>
  <c r="BC131" i="38"/>
  <c r="BK131" i="38"/>
  <c r="L144" i="38"/>
  <c r="T144" i="38"/>
  <c r="AB144" i="38"/>
  <c r="AJ144" i="38"/>
  <c r="AR144" i="38"/>
  <c r="AZ144" i="38"/>
  <c r="BH144" i="38"/>
  <c r="BP144" i="38"/>
  <c r="P157" i="38"/>
  <c r="X157" i="38"/>
  <c r="AF157" i="38"/>
  <c r="AN157" i="38"/>
  <c r="AV157" i="38"/>
  <c r="BD157" i="38"/>
  <c r="BL157" i="38"/>
  <c r="M144" i="38"/>
  <c r="U144" i="38"/>
  <c r="AC144" i="38"/>
  <c r="AK144" i="38"/>
  <c r="AS144" i="38"/>
  <c r="BA144" i="38"/>
  <c r="BI144" i="38"/>
  <c r="BQ144" i="38"/>
  <c r="Q157" i="38"/>
  <c r="Y157" i="38"/>
  <c r="AG157" i="38"/>
  <c r="AO157" i="38"/>
  <c r="AW157" i="38"/>
  <c r="BE157" i="38"/>
  <c r="BM157" i="38"/>
  <c r="N144" i="38"/>
  <c r="V144" i="38"/>
  <c r="AD144" i="38"/>
  <c r="AL144" i="38"/>
  <c r="AT144" i="38"/>
  <c r="BB144" i="38"/>
  <c r="BJ144" i="38"/>
  <c r="J157" i="38"/>
  <c r="R157" i="38"/>
  <c r="Z157" i="38"/>
  <c r="AH157" i="38"/>
  <c r="AP157" i="38"/>
  <c r="AX157" i="38"/>
  <c r="BF157" i="38"/>
  <c r="BN157" i="38"/>
  <c r="O144" i="38"/>
  <c r="W144" i="38"/>
  <c r="AE144" i="38"/>
  <c r="AM144" i="38"/>
  <c r="AU144" i="38"/>
  <c r="BC144" i="38"/>
  <c r="BK144" i="38"/>
  <c r="K157" i="38"/>
  <c r="S157" i="38"/>
  <c r="AA157" i="38"/>
  <c r="AI157" i="38"/>
  <c r="AQ157" i="38"/>
  <c r="AY157" i="38"/>
  <c r="BG157" i="38"/>
  <c r="BO157" i="38"/>
  <c r="P144" i="38"/>
  <c r="X144" i="38"/>
  <c r="AF144" i="38"/>
  <c r="AN144" i="38"/>
  <c r="AV144" i="38"/>
  <c r="BD144" i="38"/>
  <c r="BL144" i="38"/>
  <c r="L157" i="38"/>
  <c r="T157" i="38"/>
  <c r="AB157" i="38"/>
  <c r="AJ157" i="38"/>
  <c r="AR157" i="38"/>
  <c r="AZ157" i="38"/>
  <c r="BH157" i="38"/>
  <c r="BP157" i="38"/>
  <c r="Q144" i="38"/>
  <c r="Y144" i="38"/>
  <c r="AG144" i="38"/>
  <c r="AO144" i="38"/>
  <c r="AW144" i="38"/>
  <c r="BE144" i="38"/>
  <c r="BM144" i="38"/>
  <c r="M157" i="38"/>
  <c r="U157" i="38"/>
  <c r="AC157" i="38"/>
  <c r="AK157" i="38"/>
  <c r="AS157" i="38"/>
  <c r="BA157" i="38"/>
  <c r="BI157" i="38"/>
  <c r="BQ157" i="38"/>
  <c r="J144" i="38"/>
  <c r="R144" i="38"/>
  <c r="Z144" i="38"/>
  <c r="AH144" i="38"/>
  <c r="AP144" i="38"/>
  <c r="AX144" i="38"/>
  <c r="BF144" i="38"/>
  <c r="BN144" i="38"/>
  <c r="N157" i="38"/>
  <c r="V157" i="38"/>
  <c r="AD157" i="38"/>
  <c r="AL157" i="38"/>
  <c r="AT157" i="38"/>
  <c r="BB157" i="38"/>
  <c r="BJ157" i="38"/>
  <c r="K144" i="38"/>
  <c r="S144" i="38"/>
  <c r="AA144" i="38"/>
  <c r="AI144" i="38"/>
  <c r="AQ144" i="38"/>
  <c r="AY144" i="38"/>
  <c r="BG144" i="38"/>
  <c r="BO144" i="38"/>
  <c r="O157" i="38"/>
  <c r="W157" i="38"/>
  <c r="AE157" i="38"/>
  <c r="AM157" i="38"/>
  <c r="AU157" i="38"/>
  <c r="BC157" i="38"/>
  <c r="BK157" i="38"/>
  <c r="L170" i="38"/>
  <c r="T170" i="38"/>
  <c r="AB170" i="38"/>
  <c r="AJ170" i="38"/>
  <c r="AR170" i="38"/>
  <c r="AZ170" i="38"/>
  <c r="BH170" i="38"/>
  <c r="BP170" i="38"/>
  <c r="M170" i="38"/>
  <c r="U170" i="38"/>
  <c r="AC170" i="38"/>
  <c r="AK170" i="38"/>
  <c r="AS170" i="38"/>
  <c r="BA170" i="38"/>
  <c r="BI170" i="38"/>
  <c r="BQ170" i="38"/>
  <c r="N170" i="38"/>
  <c r="P170" i="38"/>
  <c r="X170" i="38"/>
  <c r="AF170" i="38"/>
  <c r="AN170" i="38"/>
  <c r="AV170" i="38"/>
  <c r="BD170" i="38"/>
  <c r="BL170" i="38"/>
  <c r="Q170" i="38"/>
  <c r="Y170" i="38"/>
  <c r="AG170" i="38"/>
  <c r="AO170" i="38"/>
  <c r="AW170" i="38"/>
  <c r="BE170" i="38"/>
  <c r="BM170" i="38"/>
  <c r="J170" i="38"/>
  <c r="R170" i="38"/>
  <c r="Z170" i="38"/>
  <c r="AH170" i="38"/>
  <c r="AP170" i="38"/>
  <c r="AX170" i="38"/>
  <c r="BF170" i="38"/>
  <c r="BN170" i="38"/>
  <c r="K170" i="38"/>
  <c r="S170" i="38"/>
  <c r="AA170" i="38"/>
  <c r="AI170" i="38"/>
  <c r="AQ170" i="38"/>
  <c r="AY170" i="38"/>
  <c r="BG170" i="38"/>
  <c r="BO170" i="38"/>
  <c r="P203" i="38"/>
  <c r="X203" i="38"/>
  <c r="AF203" i="38"/>
  <c r="AN203" i="38"/>
  <c r="AV203" i="38"/>
  <c r="BD203" i="38"/>
  <c r="BL203" i="38"/>
  <c r="Q203" i="38"/>
  <c r="Y203" i="38"/>
  <c r="AG203" i="38"/>
  <c r="AO203" i="38"/>
  <c r="AW203" i="38"/>
  <c r="BE203" i="38"/>
  <c r="BM203" i="38"/>
  <c r="N203" i="38"/>
  <c r="V203" i="38"/>
  <c r="AD203" i="38"/>
  <c r="AL203" i="38"/>
  <c r="AT203" i="38"/>
  <c r="BB203" i="38"/>
  <c r="BJ203" i="38"/>
  <c r="O203" i="38"/>
  <c r="W203" i="38"/>
  <c r="AE203" i="38"/>
  <c r="AM203" i="38"/>
  <c r="AU203" i="38"/>
  <c r="BC203" i="38"/>
  <c r="BK203" i="38"/>
  <c r="N215" i="38"/>
  <c r="V215" i="38"/>
  <c r="AD215" i="38"/>
  <c r="AL215" i="38"/>
  <c r="AT215" i="38"/>
  <c r="BB215" i="38"/>
  <c r="BJ215" i="38"/>
  <c r="P241" i="38"/>
  <c r="X241" i="38"/>
  <c r="AF241" i="38"/>
  <c r="AN241" i="38"/>
  <c r="AV241" i="38"/>
  <c r="BD241" i="38"/>
  <c r="BL241" i="38"/>
  <c r="O215" i="38"/>
  <c r="W215" i="38"/>
  <c r="AE215" i="38"/>
  <c r="AM215" i="38"/>
  <c r="AU215" i="38"/>
  <c r="BC215" i="38"/>
  <c r="BK215" i="38"/>
  <c r="P228" i="38"/>
  <c r="X228" i="38"/>
  <c r="AF228" i="38"/>
  <c r="AN228" i="38"/>
  <c r="AV228" i="38"/>
  <c r="BD228" i="38"/>
  <c r="BL228" i="38"/>
  <c r="L215" i="38"/>
  <c r="T215" i="38"/>
  <c r="AB215" i="38"/>
  <c r="AJ215" i="38"/>
  <c r="AR215" i="38"/>
  <c r="AZ215" i="38"/>
  <c r="BH215" i="38"/>
  <c r="BP215" i="38"/>
  <c r="M215" i="38"/>
  <c r="U215" i="38"/>
  <c r="AC215" i="38"/>
  <c r="AK215" i="38"/>
  <c r="AS215" i="38"/>
  <c r="BA215" i="38"/>
  <c r="BI215" i="38"/>
  <c r="BQ215" i="38"/>
  <c r="Q228" i="38"/>
  <c r="Y228" i="38"/>
  <c r="AG228" i="38"/>
  <c r="AO228" i="38"/>
  <c r="AW228" i="38"/>
  <c r="BE228" i="38"/>
  <c r="BM228" i="38"/>
  <c r="J228" i="38"/>
  <c r="R228" i="38"/>
  <c r="Z228" i="38"/>
  <c r="AH228" i="38"/>
  <c r="AP228" i="38"/>
  <c r="AX228" i="38"/>
  <c r="BF228" i="38"/>
  <c r="BN228" i="38"/>
  <c r="K228" i="38"/>
  <c r="S228" i="38"/>
  <c r="AA228" i="38"/>
  <c r="AI228" i="38"/>
  <c r="AQ228" i="38"/>
  <c r="AY228" i="38"/>
  <c r="BG228" i="38"/>
  <c r="BO228" i="38"/>
  <c r="Q241" i="38"/>
  <c r="Y241" i="38"/>
  <c r="AG241" i="38"/>
  <c r="AO241" i="38"/>
  <c r="AW241" i="38"/>
  <c r="BE241" i="38"/>
  <c r="BM241" i="38"/>
  <c r="J241" i="38"/>
  <c r="R241" i="38"/>
  <c r="Z241" i="38"/>
  <c r="AH241" i="38"/>
  <c r="AP241" i="38"/>
  <c r="AX241" i="38"/>
  <c r="BF241" i="38"/>
  <c r="BN241" i="38"/>
  <c r="O241" i="38"/>
  <c r="W241" i="38"/>
  <c r="AE241" i="38"/>
  <c r="AM241" i="38"/>
  <c r="AU241" i="38"/>
  <c r="BC241" i="38"/>
  <c r="BK241" i="38"/>
  <c r="K254" i="38"/>
  <c r="S254" i="38"/>
  <c r="AA254" i="38"/>
  <c r="AI254" i="38"/>
  <c r="AQ254" i="38"/>
  <c r="AY254" i="38"/>
  <c r="BG254" i="38"/>
  <c r="BO254" i="38"/>
  <c r="P254" i="38"/>
  <c r="X254" i="38"/>
  <c r="AF254" i="38"/>
  <c r="AN254" i="38"/>
  <c r="AV254" i="38"/>
  <c r="BD254" i="38"/>
  <c r="BL254" i="38"/>
  <c r="Q254" i="38"/>
  <c r="Y254" i="38"/>
  <c r="AG254" i="38"/>
  <c r="AO254" i="38"/>
  <c r="AW254" i="38"/>
  <c r="BE254" i="38"/>
  <c r="BM254" i="38"/>
  <c r="J254" i="38"/>
  <c r="R254" i="38"/>
  <c r="Z254" i="38"/>
  <c r="AH254" i="38"/>
  <c r="AP254" i="38"/>
  <c r="AX254" i="38"/>
  <c r="BF254" i="38"/>
  <c r="BN254" i="38"/>
  <c r="J269" i="38"/>
  <c r="J284" i="38"/>
  <c r="J274" i="38"/>
  <c r="J268" i="38"/>
  <c r="L8" i="37"/>
  <c r="BJ86" i="37"/>
  <c r="BB86" i="37"/>
  <c r="AT86" i="37"/>
  <c r="AL86" i="37"/>
  <c r="AD86" i="37"/>
  <c r="V86" i="37"/>
  <c r="N86" i="37"/>
  <c r="BQ86" i="37"/>
  <c r="BI86" i="37"/>
  <c r="BA86" i="37"/>
  <c r="AS86" i="37"/>
  <c r="AK86" i="37"/>
  <c r="BP86" i="37"/>
  <c r="BH86" i="37"/>
  <c r="AZ86" i="37"/>
  <c r="AR86" i="37"/>
  <c r="AJ86" i="37"/>
  <c r="T86" i="37"/>
  <c r="M86" i="37"/>
  <c r="L86" i="37"/>
  <c r="AC86" i="37"/>
  <c r="BN73" i="37"/>
  <c r="BF73" i="37"/>
  <c r="AX73" i="37"/>
  <c r="AP73" i="37"/>
  <c r="AH73" i="37"/>
  <c r="Z73" i="37"/>
  <c r="R73" i="37"/>
  <c r="J73" i="37"/>
  <c r="BP60" i="37"/>
  <c r="BH60" i="37"/>
  <c r="AZ60" i="37"/>
  <c r="AR60" i="37"/>
  <c r="AJ60" i="37"/>
  <c r="AB60" i="37"/>
  <c r="T60" i="37"/>
  <c r="L60" i="37"/>
  <c r="AB86" i="37"/>
  <c r="BM73" i="37"/>
  <c r="BE73" i="37"/>
  <c r="AW73" i="37"/>
  <c r="AO73" i="37"/>
  <c r="AG73" i="37"/>
  <c r="Y73" i="37"/>
  <c r="Q73" i="37"/>
  <c r="BO60" i="37"/>
  <c r="BG60" i="37"/>
  <c r="AY60" i="37"/>
  <c r="AQ60" i="37"/>
  <c r="AI60" i="37"/>
  <c r="AA60" i="37"/>
  <c r="S60" i="37"/>
  <c r="K60" i="37"/>
  <c r="U86" i="37"/>
  <c r="BL73" i="37"/>
  <c r="BD73" i="37"/>
  <c r="AV73" i="37"/>
  <c r="AN73" i="37"/>
  <c r="AF73" i="37"/>
  <c r="X73" i="37"/>
  <c r="P73" i="37"/>
  <c r="BP47" i="37"/>
  <c r="BH47" i="37"/>
  <c r="AZ47" i="37"/>
  <c r="AR47" i="37"/>
  <c r="AJ47" i="37"/>
  <c r="AB47" i="37"/>
  <c r="T47" i="37"/>
  <c r="L47" i="37"/>
  <c r="BO47" i="37"/>
  <c r="BG47" i="37"/>
  <c r="AY47" i="37"/>
  <c r="AQ47" i="37"/>
  <c r="AI47" i="37"/>
  <c r="AA47" i="37"/>
  <c r="S47" i="37"/>
  <c r="K47" i="37"/>
  <c r="BM35" i="37"/>
  <c r="BE35" i="37"/>
  <c r="AW35" i="37"/>
  <c r="AO35" i="37"/>
  <c r="AG35" i="37"/>
  <c r="Y35" i="37"/>
  <c r="Q35" i="37"/>
  <c r="BM47" i="37"/>
  <c r="BE47" i="37"/>
  <c r="AW47" i="37"/>
  <c r="AO47" i="37"/>
  <c r="AG47" i="37"/>
  <c r="Y47" i="37"/>
  <c r="Q47" i="37"/>
  <c r="BK35" i="37"/>
  <c r="BC35" i="37"/>
  <c r="AU35" i="37"/>
  <c r="AM35" i="37"/>
  <c r="AE35" i="37"/>
  <c r="W35" i="37"/>
  <c r="O35" i="37"/>
  <c r="O47" i="37"/>
  <c r="W47" i="37"/>
  <c r="AE47" i="37"/>
  <c r="AM47" i="37"/>
  <c r="AU47" i="37"/>
  <c r="BC47" i="37"/>
  <c r="BK47" i="37"/>
  <c r="P35" i="37"/>
  <c r="X35" i="37"/>
  <c r="AF35" i="37"/>
  <c r="AN35" i="37"/>
  <c r="AV35" i="37"/>
  <c r="BD35" i="37"/>
  <c r="BL35" i="37"/>
  <c r="P47" i="37"/>
  <c r="X47" i="37"/>
  <c r="AF47" i="37"/>
  <c r="AN47" i="37"/>
  <c r="AV47" i="37"/>
  <c r="BD47" i="37"/>
  <c r="BL47" i="37"/>
  <c r="BJ254" i="37"/>
  <c r="BB254" i="37"/>
  <c r="AT254" i="37"/>
  <c r="AL254" i="37"/>
  <c r="AD254" i="37"/>
  <c r="V254" i="37"/>
  <c r="N254" i="37"/>
  <c r="BQ254" i="37"/>
  <c r="BI254" i="37"/>
  <c r="BA254" i="37"/>
  <c r="AS254" i="37"/>
  <c r="AK254" i="37"/>
  <c r="AC254" i="37"/>
  <c r="U254" i="37"/>
  <c r="M254" i="37"/>
  <c r="BP254" i="37"/>
  <c r="BH254" i="37"/>
  <c r="AZ254" i="37"/>
  <c r="AR254" i="37"/>
  <c r="AJ254" i="37"/>
  <c r="AB254" i="37"/>
  <c r="T254" i="37"/>
  <c r="L254" i="37"/>
  <c r="BO254" i="37"/>
  <c r="BG254" i="37"/>
  <c r="AY254" i="37"/>
  <c r="AQ254" i="37"/>
  <c r="AI254" i="37"/>
  <c r="AA254" i="37"/>
  <c r="S254" i="37"/>
  <c r="K254" i="37"/>
  <c r="BL241" i="37"/>
  <c r="AV241" i="37"/>
  <c r="X241" i="37"/>
  <c r="M241" i="37"/>
  <c r="BO228" i="37"/>
  <c r="BG228" i="37"/>
  <c r="AY228" i="37"/>
  <c r="AQ228" i="37"/>
  <c r="AI228" i="37"/>
  <c r="AA228" i="37"/>
  <c r="S228" i="37"/>
  <c r="K228" i="37"/>
  <c r="AF241" i="37"/>
  <c r="BI241" i="37"/>
  <c r="AS241" i="37"/>
  <c r="U241" i="37"/>
  <c r="BD241" i="37"/>
  <c r="AN241" i="37"/>
  <c r="BL228" i="37"/>
  <c r="BD228" i="37"/>
  <c r="AV228" i="37"/>
  <c r="AN228" i="37"/>
  <c r="AF228" i="37"/>
  <c r="X228" i="37"/>
  <c r="P228" i="37"/>
  <c r="AC241" i="37"/>
  <c r="BB241" i="37"/>
  <c r="AL241" i="37"/>
  <c r="P241" i="37"/>
  <c r="BQ241" i="37"/>
  <c r="BA241" i="37"/>
  <c r="AK241" i="37"/>
  <c r="O241" i="37"/>
  <c r="BI228" i="37"/>
  <c r="AC228" i="37"/>
  <c r="BB228" i="37"/>
  <c r="V228" i="37"/>
  <c r="BA228" i="37"/>
  <c r="U228" i="37"/>
  <c r="AT228" i="37"/>
  <c r="N228" i="37"/>
  <c r="AS228" i="37"/>
  <c r="M228" i="37"/>
  <c r="AL228" i="37"/>
  <c r="BO215" i="37"/>
  <c r="BG215" i="37"/>
  <c r="AY215" i="37"/>
  <c r="AQ215" i="37"/>
  <c r="AI215" i="37"/>
  <c r="AA215" i="37"/>
  <c r="S215" i="37"/>
  <c r="K215" i="37"/>
  <c r="BQ228" i="37"/>
  <c r="AK228" i="37"/>
  <c r="BN215" i="37"/>
  <c r="BF215" i="37"/>
  <c r="AX215" i="37"/>
  <c r="AP215" i="37"/>
  <c r="AH215" i="37"/>
  <c r="Z215" i="37"/>
  <c r="R215" i="37"/>
  <c r="J215" i="37"/>
  <c r="BJ228" i="37"/>
  <c r="AD228" i="37"/>
  <c r="BM215" i="37"/>
  <c r="BE215" i="37"/>
  <c r="AW215" i="37"/>
  <c r="AO215" i="37"/>
  <c r="AG215" i="37"/>
  <c r="Y215" i="37"/>
  <c r="Q215" i="37"/>
  <c r="AN203" i="37"/>
  <c r="BM203" i="37"/>
  <c r="AG203" i="37"/>
  <c r="BL203" i="37"/>
  <c r="AF203" i="37"/>
  <c r="BE203" i="37"/>
  <c r="Y203" i="37"/>
  <c r="BD203" i="37"/>
  <c r="X203" i="37"/>
  <c r="AW203" i="37"/>
  <c r="Q203" i="37"/>
  <c r="AV203" i="37"/>
  <c r="P203" i="37"/>
  <c r="AO203" i="37"/>
  <c r="J35" i="37"/>
  <c r="R35" i="37"/>
  <c r="Z35" i="37"/>
  <c r="AH35" i="37"/>
  <c r="AP35" i="37"/>
  <c r="AX35" i="37"/>
  <c r="BF35" i="37"/>
  <c r="BN35" i="37"/>
  <c r="J47" i="37"/>
  <c r="R47" i="37"/>
  <c r="Z47" i="37"/>
  <c r="AH47" i="37"/>
  <c r="AP47" i="37"/>
  <c r="AX47" i="37"/>
  <c r="BF47" i="37"/>
  <c r="BN47" i="37"/>
  <c r="K35" i="37"/>
  <c r="S35" i="37"/>
  <c r="AA35" i="37"/>
  <c r="AI35" i="37"/>
  <c r="AQ35" i="37"/>
  <c r="AY35" i="37"/>
  <c r="BG35" i="37"/>
  <c r="BO35" i="37"/>
  <c r="BM170" i="37"/>
  <c r="BE170" i="37"/>
  <c r="AW170" i="37"/>
  <c r="AO170" i="37"/>
  <c r="AG170" i="37"/>
  <c r="Y170" i="37"/>
  <c r="Q170" i="37"/>
  <c r="BO157" i="37"/>
  <c r="BG157" i="37"/>
  <c r="AY157" i="37"/>
  <c r="AQ157" i="37"/>
  <c r="AI157" i="37"/>
  <c r="BL170" i="37"/>
  <c r="BD170" i="37"/>
  <c r="AV170" i="37"/>
  <c r="AN170" i="37"/>
  <c r="AF170" i="37"/>
  <c r="X170" i="37"/>
  <c r="P170" i="37"/>
  <c r="BN157" i="37"/>
  <c r="BF157" i="37"/>
  <c r="AX157" i="37"/>
  <c r="AP157" i="37"/>
  <c r="AH157" i="37"/>
  <c r="Z157" i="37"/>
  <c r="R157" i="37"/>
  <c r="J157" i="37"/>
  <c r="BK170" i="37"/>
  <c r="BC170" i="37"/>
  <c r="AU170" i="37"/>
  <c r="AM170" i="37"/>
  <c r="AE170" i="37"/>
  <c r="W170" i="37"/>
  <c r="O170" i="37"/>
  <c r="BJ170" i="37"/>
  <c r="BB170" i="37"/>
  <c r="AT170" i="37"/>
  <c r="AL170" i="37"/>
  <c r="AD170" i="37"/>
  <c r="V170" i="37"/>
  <c r="N170" i="37"/>
  <c r="AA157" i="37"/>
  <c r="K157" i="37"/>
  <c r="AW157" i="37"/>
  <c r="Y157" i="37"/>
  <c r="AO157" i="37"/>
  <c r="T157" i="37"/>
  <c r="S157" i="37"/>
  <c r="BN144" i="37"/>
  <c r="BF144" i="37"/>
  <c r="AX144" i="37"/>
  <c r="AP144" i="37"/>
  <c r="AH144" i="37"/>
  <c r="Z144" i="37"/>
  <c r="R144" i="37"/>
  <c r="J144" i="37"/>
  <c r="BM157" i="37"/>
  <c r="AG157" i="37"/>
  <c r="Q157" i="37"/>
  <c r="BM144" i="37"/>
  <c r="BE144" i="37"/>
  <c r="AW144" i="37"/>
  <c r="AO144" i="37"/>
  <c r="AG144" i="37"/>
  <c r="Y144" i="37"/>
  <c r="Q144" i="37"/>
  <c r="BL144" i="37"/>
  <c r="BD144" i="37"/>
  <c r="AV144" i="37"/>
  <c r="AN144" i="37"/>
  <c r="AF144" i="37"/>
  <c r="X144" i="37"/>
  <c r="P144" i="37"/>
  <c r="BE157" i="37"/>
  <c r="AB157" i="37"/>
  <c r="L157" i="37"/>
  <c r="BK144" i="37"/>
  <c r="BC144" i="37"/>
  <c r="AU144" i="37"/>
  <c r="AM144" i="37"/>
  <c r="AE144" i="37"/>
  <c r="W144" i="37"/>
  <c r="O144" i="37"/>
  <c r="BG131" i="37"/>
  <c r="AQ131" i="37"/>
  <c r="AA131" i="37"/>
  <c r="K131" i="37"/>
  <c r="BQ131" i="37"/>
  <c r="BA131" i="37"/>
  <c r="AK131" i="37"/>
  <c r="U131" i="37"/>
  <c r="BP131" i="37"/>
  <c r="AZ131" i="37"/>
  <c r="AJ131" i="37"/>
  <c r="T131" i="37"/>
  <c r="BO131" i="37"/>
  <c r="AY131" i="37"/>
  <c r="AI131" i="37"/>
  <c r="S131" i="37"/>
  <c r="BJ119" i="37"/>
  <c r="BB119" i="37"/>
  <c r="AT119" i="37"/>
  <c r="AL119" i="37"/>
  <c r="AD119" i="37"/>
  <c r="V119" i="37"/>
  <c r="N119" i="37"/>
  <c r="BQ119" i="37"/>
  <c r="BI119" i="37"/>
  <c r="BA119" i="37"/>
  <c r="AS119" i="37"/>
  <c r="AK119" i="37"/>
  <c r="AC119" i="37"/>
  <c r="U119" i="37"/>
  <c r="M119" i="37"/>
  <c r="BI131" i="37"/>
  <c r="AS131" i="37"/>
  <c r="AC131" i="37"/>
  <c r="M131" i="37"/>
  <c r="BP119" i="37"/>
  <c r="BH119" i="37"/>
  <c r="AZ119" i="37"/>
  <c r="AR119" i="37"/>
  <c r="AJ119" i="37"/>
  <c r="AB119" i="37"/>
  <c r="T119" i="37"/>
  <c r="L119" i="37"/>
  <c r="BH131" i="37"/>
  <c r="AR131" i="37"/>
  <c r="AB131" i="37"/>
  <c r="L131" i="37"/>
  <c r="BO119" i="37"/>
  <c r="BG119" i="37"/>
  <c r="AY119" i="37"/>
  <c r="AQ119" i="37"/>
  <c r="AI119" i="37"/>
  <c r="AA119" i="37"/>
  <c r="S119" i="37"/>
  <c r="K119" i="37"/>
  <c r="L35" i="37"/>
  <c r="T35" i="37"/>
  <c r="AB35" i="37"/>
  <c r="AJ35" i="37"/>
  <c r="AR35" i="37"/>
  <c r="AZ35" i="37"/>
  <c r="BH35" i="37"/>
  <c r="BP35" i="37"/>
  <c r="M35" i="37"/>
  <c r="U35" i="37"/>
  <c r="AC35" i="37"/>
  <c r="AK35" i="37"/>
  <c r="AS35" i="37"/>
  <c r="BA35" i="37"/>
  <c r="BI35" i="37"/>
  <c r="BQ35" i="37"/>
  <c r="M47" i="37"/>
  <c r="U47" i="37"/>
  <c r="AC47" i="37"/>
  <c r="AK47" i="37"/>
  <c r="AS47" i="37"/>
  <c r="BA47" i="37"/>
  <c r="BI47" i="37"/>
  <c r="BQ47" i="37"/>
  <c r="N35" i="37"/>
  <c r="V35" i="37"/>
  <c r="AD35" i="37"/>
  <c r="AL35" i="37"/>
  <c r="AT35" i="37"/>
  <c r="BB35" i="37"/>
  <c r="BJ35" i="37"/>
  <c r="N47" i="37"/>
  <c r="V47" i="37"/>
  <c r="AD47" i="37"/>
  <c r="AL47" i="37"/>
  <c r="AT47" i="37"/>
  <c r="BB47" i="37"/>
  <c r="BJ47" i="37"/>
  <c r="O73" i="37"/>
  <c r="W73" i="37"/>
  <c r="AE73" i="37"/>
  <c r="AM73" i="37"/>
  <c r="AU73" i="37"/>
  <c r="BC73" i="37"/>
  <c r="BK73" i="37"/>
  <c r="M60" i="37"/>
  <c r="U60" i="37"/>
  <c r="AC60" i="37"/>
  <c r="AK60" i="37"/>
  <c r="AS60" i="37"/>
  <c r="BA60" i="37"/>
  <c r="BI60" i="37"/>
  <c r="BQ60" i="37"/>
  <c r="N60" i="37"/>
  <c r="V60" i="37"/>
  <c r="AD60" i="37"/>
  <c r="AL60" i="37"/>
  <c r="AT60" i="37"/>
  <c r="BB60" i="37"/>
  <c r="BJ60" i="37"/>
  <c r="O60" i="37"/>
  <c r="W60" i="37"/>
  <c r="AE60" i="37"/>
  <c r="AM60" i="37"/>
  <c r="AU60" i="37"/>
  <c r="BC60" i="37"/>
  <c r="BK60" i="37"/>
  <c r="K73" i="37"/>
  <c r="S73" i="37"/>
  <c r="AA73" i="37"/>
  <c r="AI73" i="37"/>
  <c r="AQ73" i="37"/>
  <c r="AY73" i="37"/>
  <c r="BG73" i="37"/>
  <c r="BO73" i="37"/>
  <c r="P60" i="37"/>
  <c r="X60" i="37"/>
  <c r="AF60" i="37"/>
  <c r="AN60" i="37"/>
  <c r="AV60" i="37"/>
  <c r="BD60" i="37"/>
  <c r="BL60" i="37"/>
  <c r="L73" i="37"/>
  <c r="T73" i="37"/>
  <c r="AB73" i="37"/>
  <c r="AJ73" i="37"/>
  <c r="AR73" i="37"/>
  <c r="AZ73" i="37"/>
  <c r="BH73" i="37"/>
  <c r="BP73" i="37"/>
  <c r="Q60" i="37"/>
  <c r="Y60" i="37"/>
  <c r="AG60" i="37"/>
  <c r="AO60" i="37"/>
  <c r="AW60" i="37"/>
  <c r="BE60" i="37"/>
  <c r="BM60" i="37"/>
  <c r="M73" i="37"/>
  <c r="U73" i="37"/>
  <c r="AC73" i="37"/>
  <c r="AK73" i="37"/>
  <c r="AS73" i="37"/>
  <c r="BA73" i="37"/>
  <c r="BI73" i="37"/>
  <c r="BQ73" i="37"/>
  <c r="J60" i="37"/>
  <c r="R60" i="37"/>
  <c r="Z60" i="37"/>
  <c r="AH60" i="37"/>
  <c r="AP60" i="37"/>
  <c r="AX60" i="37"/>
  <c r="BF60" i="37"/>
  <c r="BN60" i="37"/>
  <c r="N73" i="37"/>
  <c r="V73" i="37"/>
  <c r="AD73" i="37"/>
  <c r="AL73" i="37"/>
  <c r="AT73" i="37"/>
  <c r="BB73" i="37"/>
  <c r="BJ73" i="37"/>
  <c r="Q86" i="37"/>
  <c r="Y86" i="37"/>
  <c r="AG86" i="37"/>
  <c r="AO86" i="37"/>
  <c r="AW86" i="37"/>
  <c r="BE86" i="37"/>
  <c r="BM86" i="37"/>
  <c r="J86" i="37"/>
  <c r="R86" i="37"/>
  <c r="Z86" i="37"/>
  <c r="AH86" i="37"/>
  <c r="AP86" i="37"/>
  <c r="AX86" i="37"/>
  <c r="BF86" i="37"/>
  <c r="BN86" i="37"/>
  <c r="K86" i="37"/>
  <c r="S86" i="37"/>
  <c r="AA86" i="37"/>
  <c r="AI86" i="37"/>
  <c r="AQ86" i="37"/>
  <c r="AY86" i="37"/>
  <c r="BG86" i="37"/>
  <c r="BO86" i="37"/>
  <c r="O86" i="37"/>
  <c r="W86" i="37"/>
  <c r="AE86" i="37"/>
  <c r="AM86" i="37"/>
  <c r="AU86" i="37"/>
  <c r="BC86" i="37"/>
  <c r="BK86" i="37"/>
  <c r="P86" i="37"/>
  <c r="X86" i="37"/>
  <c r="AF86" i="37"/>
  <c r="AN86" i="37"/>
  <c r="AV86" i="37"/>
  <c r="BD86" i="37"/>
  <c r="BL86" i="37"/>
  <c r="O119" i="37"/>
  <c r="W119" i="37"/>
  <c r="AE119" i="37"/>
  <c r="AM119" i="37"/>
  <c r="AU119" i="37"/>
  <c r="BC119" i="37"/>
  <c r="BK119" i="37"/>
  <c r="P119" i="37"/>
  <c r="X119" i="37"/>
  <c r="AF119" i="37"/>
  <c r="AN119" i="37"/>
  <c r="AV119" i="37"/>
  <c r="BD119" i="37"/>
  <c r="BL119" i="37"/>
  <c r="Q119" i="37"/>
  <c r="Y119" i="37"/>
  <c r="AG119" i="37"/>
  <c r="AO119" i="37"/>
  <c r="AW119" i="37"/>
  <c r="BE119" i="37"/>
  <c r="BM119" i="37"/>
  <c r="Q131" i="37"/>
  <c r="Y131" i="37"/>
  <c r="AG131" i="37"/>
  <c r="AO131" i="37"/>
  <c r="AW131" i="37"/>
  <c r="BE131" i="37"/>
  <c r="BM131" i="37"/>
  <c r="J119" i="37"/>
  <c r="R119" i="37"/>
  <c r="Z119" i="37"/>
  <c r="AH119" i="37"/>
  <c r="AP119" i="37"/>
  <c r="AX119" i="37"/>
  <c r="BF119" i="37"/>
  <c r="BN119" i="37"/>
  <c r="O131" i="37"/>
  <c r="W131" i="37"/>
  <c r="AE131" i="37"/>
  <c r="AM131" i="37"/>
  <c r="AU131" i="37"/>
  <c r="BC131" i="37"/>
  <c r="BK131" i="37"/>
  <c r="K144" i="37"/>
  <c r="S144" i="37"/>
  <c r="AA144" i="37"/>
  <c r="AI144" i="37"/>
  <c r="AQ144" i="37"/>
  <c r="AY144" i="37"/>
  <c r="BG144" i="37"/>
  <c r="BO144" i="37"/>
  <c r="P131" i="37"/>
  <c r="X131" i="37"/>
  <c r="AF131" i="37"/>
  <c r="AN131" i="37"/>
  <c r="AV131" i="37"/>
  <c r="BD131" i="37"/>
  <c r="BL131" i="37"/>
  <c r="L144" i="37"/>
  <c r="T144" i="37"/>
  <c r="AB144" i="37"/>
  <c r="AJ144" i="37"/>
  <c r="AR144" i="37"/>
  <c r="AZ144" i="37"/>
  <c r="BH144" i="37"/>
  <c r="BP144" i="37"/>
  <c r="P157" i="37"/>
  <c r="X157" i="37"/>
  <c r="AF157" i="37"/>
  <c r="AN157" i="37"/>
  <c r="AV157" i="37"/>
  <c r="BD157" i="37"/>
  <c r="BL157" i="37"/>
  <c r="M144" i="37"/>
  <c r="U144" i="37"/>
  <c r="AC144" i="37"/>
  <c r="AK144" i="37"/>
  <c r="AS144" i="37"/>
  <c r="BA144" i="37"/>
  <c r="BI144" i="37"/>
  <c r="BQ144" i="37"/>
  <c r="J131" i="37"/>
  <c r="R131" i="37"/>
  <c r="Z131" i="37"/>
  <c r="AH131" i="37"/>
  <c r="AP131" i="37"/>
  <c r="AX131" i="37"/>
  <c r="BF131" i="37"/>
  <c r="BN131" i="37"/>
  <c r="N144" i="37"/>
  <c r="V144" i="37"/>
  <c r="AD144" i="37"/>
  <c r="AL144" i="37"/>
  <c r="AT144" i="37"/>
  <c r="BB144" i="37"/>
  <c r="BJ144" i="37"/>
  <c r="N131" i="37"/>
  <c r="V131" i="37"/>
  <c r="AD131" i="37"/>
  <c r="AL131" i="37"/>
  <c r="AT131" i="37"/>
  <c r="BB131" i="37"/>
  <c r="BJ131" i="37"/>
  <c r="O157" i="37"/>
  <c r="W157" i="37"/>
  <c r="AE157" i="37"/>
  <c r="AM157" i="37"/>
  <c r="AU157" i="37"/>
  <c r="BC157" i="37"/>
  <c r="BK157" i="37"/>
  <c r="K170" i="37"/>
  <c r="S170" i="37"/>
  <c r="AA170" i="37"/>
  <c r="AI170" i="37"/>
  <c r="AQ170" i="37"/>
  <c r="AY170" i="37"/>
  <c r="BG170" i="37"/>
  <c r="BO170" i="37"/>
  <c r="L170" i="37"/>
  <c r="T170" i="37"/>
  <c r="AB170" i="37"/>
  <c r="AJ170" i="37"/>
  <c r="AR170" i="37"/>
  <c r="AZ170" i="37"/>
  <c r="BH170" i="37"/>
  <c r="BP170" i="37"/>
  <c r="M170" i="37"/>
  <c r="U170" i="37"/>
  <c r="AC170" i="37"/>
  <c r="AK170" i="37"/>
  <c r="AS170" i="37"/>
  <c r="BA170" i="37"/>
  <c r="BI170" i="37"/>
  <c r="BQ170" i="37"/>
  <c r="AJ157" i="37"/>
  <c r="AR157" i="37"/>
  <c r="AZ157" i="37"/>
  <c r="BH157" i="37"/>
  <c r="BP157" i="37"/>
  <c r="M157" i="37"/>
  <c r="U157" i="37"/>
  <c r="AC157" i="37"/>
  <c r="AK157" i="37"/>
  <c r="AS157" i="37"/>
  <c r="BA157" i="37"/>
  <c r="BI157" i="37"/>
  <c r="BQ157" i="37"/>
  <c r="N157" i="37"/>
  <c r="V157" i="37"/>
  <c r="AD157" i="37"/>
  <c r="AL157" i="37"/>
  <c r="AT157" i="37"/>
  <c r="BB157" i="37"/>
  <c r="BJ157" i="37"/>
  <c r="J170" i="37"/>
  <c r="R170" i="37"/>
  <c r="Z170" i="37"/>
  <c r="AH170" i="37"/>
  <c r="AP170" i="37"/>
  <c r="AX170" i="37"/>
  <c r="BF170" i="37"/>
  <c r="BN170" i="37"/>
  <c r="M203" i="37"/>
  <c r="U203" i="37"/>
  <c r="AC203" i="37"/>
  <c r="AK203" i="37"/>
  <c r="AS203" i="37"/>
  <c r="BA203" i="37"/>
  <c r="BI203" i="37"/>
  <c r="BQ203" i="37"/>
  <c r="O215" i="37"/>
  <c r="W215" i="37"/>
  <c r="AE215" i="37"/>
  <c r="AM215" i="37"/>
  <c r="AU215" i="37"/>
  <c r="BC215" i="37"/>
  <c r="BK215" i="37"/>
  <c r="N203" i="37"/>
  <c r="V203" i="37"/>
  <c r="AD203" i="37"/>
  <c r="AL203" i="37"/>
  <c r="AT203" i="37"/>
  <c r="BB203" i="37"/>
  <c r="BJ203" i="37"/>
  <c r="P215" i="37"/>
  <c r="X215" i="37"/>
  <c r="AF215" i="37"/>
  <c r="AN215" i="37"/>
  <c r="AV215" i="37"/>
  <c r="BD215" i="37"/>
  <c r="BL215" i="37"/>
  <c r="O203" i="37"/>
  <c r="W203" i="37"/>
  <c r="AE203" i="37"/>
  <c r="AM203" i="37"/>
  <c r="AU203" i="37"/>
  <c r="BC203" i="37"/>
  <c r="BK203" i="37"/>
  <c r="J203" i="37"/>
  <c r="R203" i="37"/>
  <c r="Z203" i="37"/>
  <c r="AH203" i="37"/>
  <c r="AP203" i="37"/>
  <c r="AX203" i="37"/>
  <c r="BF203" i="37"/>
  <c r="BN203" i="37"/>
  <c r="L215" i="37"/>
  <c r="T215" i="37"/>
  <c r="AB215" i="37"/>
  <c r="AJ215" i="37"/>
  <c r="AR215" i="37"/>
  <c r="AZ215" i="37"/>
  <c r="BH215" i="37"/>
  <c r="BP215" i="37"/>
  <c r="K203" i="37"/>
  <c r="S203" i="37"/>
  <c r="AA203" i="37"/>
  <c r="AI203" i="37"/>
  <c r="AQ203" i="37"/>
  <c r="AY203" i="37"/>
  <c r="BG203" i="37"/>
  <c r="BO203" i="37"/>
  <c r="M215" i="37"/>
  <c r="U215" i="37"/>
  <c r="AC215" i="37"/>
  <c r="AK215" i="37"/>
  <c r="AS215" i="37"/>
  <c r="BA215" i="37"/>
  <c r="BI215" i="37"/>
  <c r="BQ215" i="37"/>
  <c r="L203" i="37"/>
  <c r="T203" i="37"/>
  <c r="AB203" i="37"/>
  <c r="AJ203" i="37"/>
  <c r="AR203" i="37"/>
  <c r="AZ203" i="37"/>
  <c r="BH203" i="37"/>
  <c r="BP203" i="37"/>
  <c r="N215" i="37"/>
  <c r="V215" i="37"/>
  <c r="AD215" i="37"/>
  <c r="AL215" i="37"/>
  <c r="AT215" i="37"/>
  <c r="BB215" i="37"/>
  <c r="BJ215" i="37"/>
  <c r="W241" i="37"/>
  <c r="AE241" i="37"/>
  <c r="AM241" i="37"/>
  <c r="AU241" i="37"/>
  <c r="BC241" i="37"/>
  <c r="BK241" i="37"/>
  <c r="L228" i="37"/>
  <c r="T228" i="37"/>
  <c r="AB228" i="37"/>
  <c r="AJ228" i="37"/>
  <c r="AR228" i="37"/>
  <c r="AZ228" i="37"/>
  <c r="BH228" i="37"/>
  <c r="BP228" i="37"/>
  <c r="J241" i="37"/>
  <c r="R241" i="37"/>
  <c r="Z241" i="37"/>
  <c r="AH241" i="37"/>
  <c r="O228" i="37"/>
  <c r="W228" i="37"/>
  <c r="AE228" i="37"/>
  <c r="AM228" i="37"/>
  <c r="AU228" i="37"/>
  <c r="BC228" i="37"/>
  <c r="BK228" i="37"/>
  <c r="K241" i="37"/>
  <c r="S241" i="37"/>
  <c r="AA241" i="37"/>
  <c r="AI241" i="37"/>
  <c r="Q228" i="37"/>
  <c r="Y228" i="37"/>
  <c r="AG228" i="37"/>
  <c r="AO228" i="37"/>
  <c r="AW228" i="37"/>
  <c r="BE228" i="37"/>
  <c r="BM228" i="37"/>
  <c r="J228" i="37"/>
  <c r="R228" i="37"/>
  <c r="Z228" i="37"/>
  <c r="AH228" i="37"/>
  <c r="AP228" i="37"/>
  <c r="AX228" i="37"/>
  <c r="BF228" i="37"/>
  <c r="BN228" i="37"/>
  <c r="N241" i="37"/>
  <c r="V241" i="37"/>
  <c r="AD241" i="37"/>
  <c r="AT241" i="37"/>
  <c r="BJ241" i="37"/>
  <c r="AP241" i="37"/>
  <c r="AX241" i="37"/>
  <c r="BF241" i="37"/>
  <c r="BN241" i="37"/>
  <c r="AQ241" i="37"/>
  <c r="AY241" i="37"/>
  <c r="BG241" i="37"/>
  <c r="BO241" i="37"/>
  <c r="L241" i="37"/>
  <c r="T241" i="37"/>
  <c r="AB241" i="37"/>
  <c r="AJ241" i="37"/>
  <c r="AR241" i="37"/>
  <c r="AZ241" i="37"/>
  <c r="BH241" i="37"/>
  <c r="BP241" i="37"/>
  <c r="O254" i="37"/>
  <c r="W254" i="37"/>
  <c r="AE254" i="37"/>
  <c r="AM254" i="37"/>
  <c r="AU254" i="37"/>
  <c r="BC254" i="37"/>
  <c r="BK254" i="37"/>
  <c r="P254" i="37"/>
  <c r="X254" i="37"/>
  <c r="AF254" i="37"/>
  <c r="AN254" i="37"/>
  <c r="AV254" i="37"/>
  <c r="BD254" i="37"/>
  <c r="BL254" i="37"/>
  <c r="Q254" i="37"/>
  <c r="Y254" i="37"/>
  <c r="AG254" i="37"/>
  <c r="AO254" i="37"/>
  <c r="AW254" i="37"/>
  <c r="BE254" i="37"/>
  <c r="BM254" i="37"/>
  <c r="Q241" i="37"/>
  <c r="Y241" i="37"/>
  <c r="AG241" i="37"/>
  <c r="AO241" i="37"/>
  <c r="AW241" i="37"/>
  <c r="BE241" i="37"/>
  <c r="BM241" i="37"/>
  <c r="J254" i="37"/>
  <c r="R254" i="37"/>
  <c r="Z254" i="37"/>
  <c r="AH254" i="37"/>
  <c r="AP254" i="37"/>
  <c r="AX254" i="37"/>
  <c r="BF254" i="37"/>
  <c r="BN254" i="37"/>
  <c r="J284" i="37"/>
  <c r="J274" i="37"/>
  <c r="J264" i="37"/>
  <c r="L8" i="36"/>
  <c r="Z35" i="36"/>
  <c r="P47" i="36"/>
  <c r="X47" i="36"/>
  <c r="AF47" i="36"/>
  <c r="AN47" i="36"/>
  <c r="AV47" i="36"/>
  <c r="BD47" i="36"/>
  <c r="BL47" i="36"/>
  <c r="AR86" i="36"/>
  <c r="AQ86" i="36"/>
  <c r="AZ86" i="36"/>
  <c r="AY86" i="36"/>
  <c r="BH86" i="36"/>
  <c r="AL86" i="36"/>
  <c r="AB86" i="36"/>
  <c r="BN73" i="36"/>
  <c r="BF73" i="36"/>
  <c r="AX73" i="36"/>
  <c r="AP73" i="36"/>
  <c r="AH73" i="36"/>
  <c r="Z73" i="36"/>
  <c r="R73" i="36"/>
  <c r="J73" i="36"/>
  <c r="BG86" i="36"/>
  <c r="AA86" i="36"/>
  <c r="BM73" i="36"/>
  <c r="BE73" i="36"/>
  <c r="AW73" i="36"/>
  <c r="AO73" i="36"/>
  <c r="AG73" i="36"/>
  <c r="Y73" i="36"/>
  <c r="Q73" i="36"/>
  <c r="BO60" i="36"/>
  <c r="BG60" i="36"/>
  <c r="AY60" i="36"/>
  <c r="AQ60" i="36"/>
  <c r="BP86" i="36"/>
  <c r="AT86" i="36"/>
  <c r="AJ86" i="36"/>
  <c r="N86" i="36"/>
  <c r="BL73" i="36"/>
  <c r="BD73" i="36"/>
  <c r="AV73" i="36"/>
  <c r="AN73" i="36"/>
  <c r="AF73" i="36"/>
  <c r="X73" i="36"/>
  <c r="P73" i="36"/>
  <c r="BO86" i="36"/>
  <c r="AS86" i="36"/>
  <c r="AI86" i="36"/>
  <c r="M86" i="36"/>
  <c r="BK73" i="36"/>
  <c r="BC73" i="36"/>
  <c r="AU73" i="36"/>
  <c r="AM73" i="36"/>
  <c r="AE73" i="36"/>
  <c r="W73" i="36"/>
  <c r="O73" i="36"/>
  <c r="AH60" i="36"/>
  <c r="T60" i="36"/>
  <c r="BI60" i="36"/>
  <c r="AS60" i="36"/>
  <c r="S60" i="36"/>
  <c r="BH60" i="36"/>
  <c r="AR60" i="36"/>
  <c r="AC60" i="36"/>
  <c r="R60" i="36"/>
  <c r="BF60" i="36"/>
  <c r="AP60" i="36"/>
  <c r="AB60" i="36"/>
  <c r="AA60" i="36"/>
  <c r="M60" i="36"/>
  <c r="BQ47" i="36"/>
  <c r="BI47" i="36"/>
  <c r="BA47" i="36"/>
  <c r="AS47" i="36"/>
  <c r="AK47" i="36"/>
  <c r="AC47" i="36"/>
  <c r="U47" i="36"/>
  <c r="M47" i="36"/>
  <c r="BO35" i="36"/>
  <c r="BG35" i="36"/>
  <c r="AY35" i="36"/>
  <c r="AQ35" i="36"/>
  <c r="AI35" i="36"/>
  <c r="AA35" i="36"/>
  <c r="S35" i="36"/>
  <c r="K35" i="36"/>
  <c r="BQ60" i="36"/>
  <c r="BA60" i="36"/>
  <c r="AK60" i="36"/>
  <c r="Z60" i="36"/>
  <c r="L60" i="36"/>
  <c r="BP47" i="36"/>
  <c r="BH47" i="36"/>
  <c r="AZ47" i="36"/>
  <c r="AR47" i="36"/>
  <c r="AJ47" i="36"/>
  <c r="AB47" i="36"/>
  <c r="T47" i="36"/>
  <c r="L47" i="36"/>
  <c r="BP60" i="36"/>
  <c r="AZ60" i="36"/>
  <c r="AJ60" i="36"/>
  <c r="Y60" i="36"/>
  <c r="K60" i="36"/>
  <c r="BO47" i="36"/>
  <c r="BG47" i="36"/>
  <c r="AY47" i="36"/>
  <c r="AQ47" i="36"/>
  <c r="AI47" i="36"/>
  <c r="AA47" i="36"/>
  <c r="S47" i="36"/>
  <c r="K47" i="36"/>
  <c r="BN60" i="36"/>
  <c r="AX60" i="36"/>
  <c r="AI60" i="36"/>
  <c r="U60" i="36"/>
  <c r="J60" i="36"/>
  <c r="BN47" i="36"/>
  <c r="BF47" i="36"/>
  <c r="AX47" i="36"/>
  <c r="AP47" i="36"/>
  <c r="AH47" i="36"/>
  <c r="Z47" i="36"/>
  <c r="R47" i="36"/>
  <c r="J47" i="36"/>
  <c r="BL35" i="36"/>
  <c r="BD35" i="36"/>
  <c r="AV35" i="36"/>
  <c r="AN35" i="36"/>
  <c r="AF35" i="36"/>
  <c r="X35" i="36"/>
  <c r="P35" i="36"/>
  <c r="AG35" i="36"/>
  <c r="BM35" i="36"/>
  <c r="Q47" i="36"/>
  <c r="Y47" i="36"/>
  <c r="AG47" i="36"/>
  <c r="AO47" i="36"/>
  <c r="AW47" i="36"/>
  <c r="BE47" i="36"/>
  <c r="BM47" i="36"/>
  <c r="L35" i="36"/>
  <c r="T35" i="36"/>
  <c r="AB35" i="36"/>
  <c r="AJ35" i="36"/>
  <c r="AR35" i="36"/>
  <c r="AZ35" i="36"/>
  <c r="BH35" i="36"/>
  <c r="BP35" i="36"/>
  <c r="AH35" i="36"/>
  <c r="BN35" i="36"/>
  <c r="BO254" i="36"/>
  <c r="BG254" i="36"/>
  <c r="AY254" i="36"/>
  <c r="BL254" i="36"/>
  <c r="BD254" i="36"/>
  <c r="AV254" i="36"/>
  <c r="AN254" i="36"/>
  <c r="AF254" i="36"/>
  <c r="X254" i="36"/>
  <c r="P254" i="36"/>
  <c r="AS254" i="36"/>
  <c r="AA254" i="36"/>
  <c r="K254" i="36"/>
  <c r="AQ254" i="36"/>
  <c r="BO241" i="36"/>
  <c r="BG241" i="36"/>
  <c r="AY241" i="36"/>
  <c r="AQ241" i="36"/>
  <c r="AI241" i="36"/>
  <c r="AA241" i="36"/>
  <c r="S241" i="36"/>
  <c r="K241" i="36"/>
  <c r="BQ254" i="36"/>
  <c r="AK254" i="36"/>
  <c r="U254" i="36"/>
  <c r="BI254" i="36"/>
  <c r="AI254" i="36"/>
  <c r="S254" i="36"/>
  <c r="BL241" i="36"/>
  <c r="BD241" i="36"/>
  <c r="AV241" i="36"/>
  <c r="AN241" i="36"/>
  <c r="AF241" i="36"/>
  <c r="X241" i="36"/>
  <c r="P241" i="36"/>
  <c r="BA254" i="36"/>
  <c r="AD254" i="36"/>
  <c r="N254" i="36"/>
  <c r="BJ241" i="36"/>
  <c r="BB241" i="36"/>
  <c r="AT241" i="36"/>
  <c r="AL241" i="36"/>
  <c r="AD241" i="36"/>
  <c r="V241" i="36"/>
  <c r="N241" i="36"/>
  <c r="AT254" i="36"/>
  <c r="AC254" i="36"/>
  <c r="M254" i="36"/>
  <c r="BQ241" i="36"/>
  <c r="BI241" i="36"/>
  <c r="BA241" i="36"/>
  <c r="AS241" i="36"/>
  <c r="AK241" i="36"/>
  <c r="AC241" i="36"/>
  <c r="U241" i="36"/>
  <c r="M241" i="36"/>
  <c r="BP228" i="36"/>
  <c r="BH228" i="36"/>
  <c r="AZ228" i="36"/>
  <c r="AR228" i="36"/>
  <c r="AJ228" i="36"/>
  <c r="AB228" i="36"/>
  <c r="T228" i="36"/>
  <c r="L228" i="36"/>
  <c r="BO228" i="36"/>
  <c r="BG228" i="36"/>
  <c r="AY228" i="36"/>
  <c r="AQ228" i="36"/>
  <c r="AI228" i="36"/>
  <c r="AA228" i="36"/>
  <c r="S228" i="36"/>
  <c r="K228" i="36"/>
  <c r="BN228" i="36"/>
  <c r="BF228" i="36"/>
  <c r="AX228" i="36"/>
  <c r="AP228" i="36"/>
  <c r="AH228" i="36"/>
  <c r="Z228" i="36"/>
  <c r="R228" i="36"/>
  <c r="J228" i="36"/>
  <c r="BM228" i="36"/>
  <c r="BE228" i="36"/>
  <c r="AW228" i="36"/>
  <c r="AO228" i="36"/>
  <c r="AG228" i="36"/>
  <c r="Y228" i="36"/>
  <c r="Q228" i="36"/>
  <c r="BA215" i="36"/>
  <c r="AB215" i="36"/>
  <c r="N215" i="36"/>
  <c r="AZ215" i="36"/>
  <c r="AL215" i="36"/>
  <c r="M215" i="36"/>
  <c r="BJ215" i="36"/>
  <c r="AK215" i="36"/>
  <c r="L215" i="36"/>
  <c r="BI215" i="36"/>
  <c r="AU215" i="36"/>
  <c r="AJ215" i="36"/>
  <c r="V215" i="36"/>
  <c r="BH215" i="36"/>
  <c r="AT215" i="36"/>
  <c r="U215" i="36"/>
  <c r="BQ203" i="36"/>
  <c r="BI203" i="36"/>
  <c r="BA203" i="36"/>
  <c r="AS203" i="36"/>
  <c r="AK203" i="36"/>
  <c r="AC203" i="36"/>
  <c r="U203" i="36"/>
  <c r="M203" i="36"/>
  <c r="AS215" i="36"/>
  <c r="AE215" i="36"/>
  <c r="T215" i="36"/>
  <c r="BP203" i="36"/>
  <c r="BH203" i="36"/>
  <c r="AZ203" i="36"/>
  <c r="AR203" i="36"/>
  <c r="AJ203" i="36"/>
  <c r="AB203" i="36"/>
  <c r="T203" i="36"/>
  <c r="L203" i="36"/>
  <c r="BQ215" i="36"/>
  <c r="BC215" i="36"/>
  <c r="AR215" i="36"/>
  <c r="AD215" i="36"/>
  <c r="BP215" i="36"/>
  <c r="BB215" i="36"/>
  <c r="AC215" i="36"/>
  <c r="O215" i="36"/>
  <c r="AY203" i="36"/>
  <c r="S203" i="36"/>
  <c r="AX203" i="36"/>
  <c r="R203" i="36"/>
  <c r="AQ203" i="36"/>
  <c r="K203" i="36"/>
  <c r="AP203" i="36"/>
  <c r="J203" i="36"/>
  <c r="BO203" i="36"/>
  <c r="AI203" i="36"/>
  <c r="BN203" i="36"/>
  <c r="AH203" i="36"/>
  <c r="BG203" i="36"/>
  <c r="AA203" i="36"/>
  <c r="BF203" i="36"/>
  <c r="Z203" i="36"/>
  <c r="M35" i="36"/>
  <c r="U35" i="36"/>
  <c r="AC35" i="36"/>
  <c r="AK35" i="36"/>
  <c r="AS35" i="36"/>
  <c r="BA35" i="36"/>
  <c r="BI35" i="36"/>
  <c r="BQ35" i="36"/>
  <c r="AO35" i="36"/>
  <c r="N35" i="36"/>
  <c r="V35" i="36"/>
  <c r="AD35" i="36"/>
  <c r="AL35" i="36"/>
  <c r="AT35" i="36"/>
  <c r="BB35" i="36"/>
  <c r="BJ35" i="36"/>
  <c r="J35" i="36"/>
  <c r="AP35" i="36"/>
  <c r="O35" i="36"/>
  <c r="W35" i="36"/>
  <c r="AE35" i="36"/>
  <c r="AM35" i="36"/>
  <c r="AU35" i="36"/>
  <c r="BC35" i="36"/>
  <c r="BK35" i="36"/>
  <c r="Q35" i="36"/>
  <c r="AW35" i="36"/>
  <c r="Q60" i="36"/>
  <c r="AG60" i="36"/>
  <c r="AO60" i="36"/>
  <c r="AW60" i="36"/>
  <c r="BE60" i="36"/>
  <c r="BM60" i="36"/>
  <c r="BL170" i="36"/>
  <c r="BD170" i="36"/>
  <c r="BE170" i="36"/>
  <c r="AG170" i="36"/>
  <c r="BC170" i="36"/>
  <c r="AF170" i="36"/>
  <c r="BB170" i="36"/>
  <c r="AO170" i="36"/>
  <c r="AE170" i="36"/>
  <c r="AN170" i="36"/>
  <c r="AD170" i="36"/>
  <c r="BL157" i="36"/>
  <c r="BD157" i="36"/>
  <c r="AV157" i="36"/>
  <c r="AN157" i="36"/>
  <c r="AF157" i="36"/>
  <c r="X157" i="36"/>
  <c r="P157" i="36"/>
  <c r="BM170" i="36"/>
  <c r="AW170" i="36"/>
  <c r="AM170" i="36"/>
  <c r="Q170" i="36"/>
  <c r="BK157" i="36"/>
  <c r="BC157" i="36"/>
  <c r="AU157" i="36"/>
  <c r="AM157" i="36"/>
  <c r="AE157" i="36"/>
  <c r="W157" i="36"/>
  <c r="O157" i="36"/>
  <c r="BK170" i="36"/>
  <c r="AV170" i="36"/>
  <c r="AL170" i="36"/>
  <c r="P170" i="36"/>
  <c r="BJ157" i="36"/>
  <c r="BB157" i="36"/>
  <c r="AT157" i="36"/>
  <c r="AL157" i="36"/>
  <c r="AD157" i="36"/>
  <c r="V157" i="36"/>
  <c r="N157" i="36"/>
  <c r="BJ170" i="36"/>
  <c r="AU170" i="36"/>
  <c r="AI170" i="36"/>
  <c r="Y170" i="36"/>
  <c r="O170" i="36"/>
  <c r="AT170" i="36"/>
  <c r="X170" i="36"/>
  <c r="N170" i="36"/>
  <c r="BO144" i="36"/>
  <c r="BE144" i="36"/>
  <c r="AI144" i="36"/>
  <c r="BK131" i="36"/>
  <c r="BC131" i="36"/>
  <c r="AU131" i="36"/>
  <c r="AM131" i="36"/>
  <c r="AE131" i="36"/>
  <c r="W131" i="36"/>
  <c r="O131" i="36"/>
  <c r="BN144" i="36"/>
  <c r="BD144" i="36"/>
  <c r="AT144" i="36"/>
  <c r="AH144" i="36"/>
  <c r="N144" i="36"/>
  <c r="BJ131" i="36"/>
  <c r="BB131" i="36"/>
  <c r="AT131" i="36"/>
  <c r="AL131" i="36"/>
  <c r="AD131" i="36"/>
  <c r="V131" i="36"/>
  <c r="N131" i="36"/>
  <c r="BM144" i="36"/>
  <c r="AQ144" i="36"/>
  <c r="AG144" i="36"/>
  <c r="K144" i="36"/>
  <c r="BQ131" i="36"/>
  <c r="BI131" i="36"/>
  <c r="BA131" i="36"/>
  <c r="AS131" i="36"/>
  <c r="AK131" i="36"/>
  <c r="AC131" i="36"/>
  <c r="U131" i="36"/>
  <c r="M131" i="36"/>
  <c r="BL144" i="36"/>
  <c r="AP144" i="36"/>
  <c r="J144" i="36"/>
  <c r="BP131" i="36"/>
  <c r="BH131" i="36"/>
  <c r="AZ131" i="36"/>
  <c r="AR131" i="36"/>
  <c r="AJ131" i="36"/>
  <c r="AB131" i="36"/>
  <c r="T131" i="36"/>
  <c r="L131" i="36"/>
  <c r="BH119" i="36"/>
  <c r="BP119" i="36"/>
  <c r="BG119" i="36"/>
  <c r="BO119" i="36"/>
  <c r="BF119" i="36"/>
  <c r="BN119" i="36"/>
  <c r="T119" i="36"/>
  <c r="L119" i="36"/>
  <c r="AB119" i="36"/>
  <c r="S119" i="36"/>
  <c r="K119" i="36"/>
  <c r="AJ119" i="36"/>
  <c r="AA119" i="36"/>
  <c r="R119" i="36"/>
  <c r="J119" i="36"/>
  <c r="AR119" i="36"/>
  <c r="AI119" i="36"/>
  <c r="Z119" i="36"/>
  <c r="R35" i="36"/>
  <c r="AX35" i="36"/>
  <c r="N47" i="36"/>
  <c r="V47" i="36"/>
  <c r="AD47" i="36"/>
  <c r="AL47" i="36"/>
  <c r="AT47" i="36"/>
  <c r="BB47" i="36"/>
  <c r="BJ47" i="36"/>
  <c r="Y35" i="36"/>
  <c r="BE35" i="36"/>
  <c r="O47" i="36"/>
  <c r="W47" i="36"/>
  <c r="AE47" i="36"/>
  <c r="AM47" i="36"/>
  <c r="AU47" i="36"/>
  <c r="BC47" i="36"/>
  <c r="BK47" i="36"/>
  <c r="N60" i="36"/>
  <c r="V60" i="36"/>
  <c r="AD60" i="36"/>
  <c r="AL60" i="36"/>
  <c r="AT60" i="36"/>
  <c r="BB60" i="36"/>
  <c r="BJ60" i="36"/>
  <c r="L86" i="36"/>
  <c r="T86" i="36"/>
  <c r="O60" i="36"/>
  <c r="W60" i="36"/>
  <c r="AE60" i="36"/>
  <c r="AM60" i="36"/>
  <c r="AU60" i="36"/>
  <c r="BC60" i="36"/>
  <c r="BK60" i="36"/>
  <c r="U86" i="36"/>
  <c r="AC86" i="36"/>
  <c r="AK86" i="36"/>
  <c r="BA86" i="36"/>
  <c r="BI86" i="36"/>
  <c r="BQ86" i="36"/>
  <c r="P60" i="36"/>
  <c r="X60" i="36"/>
  <c r="AF60" i="36"/>
  <c r="AN60" i="36"/>
  <c r="AV60" i="36"/>
  <c r="BD60" i="36"/>
  <c r="BL60" i="36"/>
  <c r="V86" i="36"/>
  <c r="AD86" i="36"/>
  <c r="BB86" i="36"/>
  <c r="BJ86" i="36"/>
  <c r="K73" i="36"/>
  <c r="S73" i="36"/>
  <c r="AA73" i="36"/>
  <c r="AI73" i="36"/>
  <c r="AQ73" i="36"/>
  <c r="AY73" i="36"/>
  <c r="BG73" i="36"/>
  <c r="BO73" i="36"/>
  <c r="L73" i="36"/>
  <c r="T73" i="36"/>
  <c r="AB73" i="36"/>
  <c r="AJ73" i="36"/>
  <c r="AR73" i="36"/>
  <c r="AZ73" i="36"/>
  <c r="BH73" i="36"/>
  <c r="BP73" i="36"/>
  <c r="M73" i="36"/>
  <c r="U73" i="36"/>
  <c r="AC73" i="36"/>
  <c r="AK73" i="36"/>
  <c r="AS73" i="36"/>
  <c r="BA73" i="36"/>
  <c r="BI73" i="36"/>
  <c r="BQ73" i="36"/>
  <c r="Q86" i="36"/>
  <c r="Y86" i="36"/>
  <c r="AG86" i="36"/>
  <c r="AO86" i="36"/>
  <c r="AW86" i="36"/>
  <c r="BE86" i="36"/>
  <c r="BM86" i="36"/>
  <c r="N73" i="36"/>
  <c r="V73" i="36"/>
  <c r="AD73" i="36"/>
  <c r="AL73" i="36"/>
  <c r="AT73" i="36"/>
  <c r="BB73" i="36"/>
  <c r="BJ73" i="36"/>
  <c r="J86" i="36"/>
  <c r="R86" i="36"/>
  <c r="Z86" i="36"/>
  <c r="AH86" i="36"/>
  <c r="AP86" i="36"/>
  <c r="AX86" i="36"/>
  <c r="BF86" i="36"/>
  <c r="BN86" i="36"/>
  <c r="K86" i="36"/>
  <c r="S86" i="36"/>
  <c r="P119" i="36"/>
  <c r="X119" i="36"/>
  <c r="AF119" i="36"/>
  <c r="AN119" i="36"/>
  <c r="AV119" i="36"/>
  <c r="BD119" i="36"/>
  <c r="BL119" i="36"/>
  <c r="Q119" i="36"/>
  <c r="AH119" i="36"/>
  <c r="AP119" i="36"/>
  <c r="AX119" i="36"/>
  <c r="AQ119" i="36"/>
  <c r="AY119" i="36"/>
  <c r="AZ119" i="36"/>
  <c r="M119" i="36"/>
  <c r="U119" i="36"/>
  <c r="AC119" i="36"/>
  <c r="AK119" i="36"/>
  <c r="AS119" i="36"/>
  <c r="BA119" i="36"/>
  <c r="BI119" i="36"/>
  <c r="BQ119" i="36"/>
  <c r="O86" i="36"/>
  <c r="W86" i="36"/>
  <c r="AE86" i="36"/>
  <c r="AM86" i="36"/>
  <c r="AU86" i="36"/>
  <c r="BC86" i="36"/>
  <c r="BK86" i="36"/>
  <c r="N119" i="36"/>
  <c r="V119" i="36"/>
  <c r="AD119" i="36"/>
  <c r="AL119" i="36"/>
  <c r="AT119" i="36"/>
  <c r="BB119" i="36"/>
  <c r="BJ119" i="36"/>
  <c r="P86" i="36"/>
  <c r="X86" i="36"/>
  <c r="AF86" i="36"/>
  <c r="AN86" i="36"/>
  <c r="AV86" i="36"/>
  <c r="BD86" i="36"/>
  <c r="BL86" i="36"/>
  <c r="O119" i="36"/>
  <c r="W119" i="36"/>
  <c r="AE119" i="36"/>
  <c r="AM119" i="36"/>
  <c r="AU119" i="36"/>
  <c r="BC119" i="36"/>
  <c r="BK119" i="36"/>
  <c r="P131" i="36"/>
  <c r="X131" i="36"/>
  <c r="AF131" i="36"/>
  <c r="AN131" i="36"/>
  <c r="AV131" i="36"/>
  <c r="BD131" i="36"/>
  <c r="BL131" i="36"/>
  <c r="Q131" i="36"/>
  <c r="Y131" i="36"/>
  <c r="AG131" i="36"/>
  <c r="AO131" i="36"/>
  <c r="AW131" i="36"/>
  <c r="BE131" i="36"/>
  <c r="BM131" i="36"/>
  <c r="J131" i="36"/>
  <c r="R131" i="36"/>
  <c r="Z131" i="36"/>
  <c r="AH131" i="36"/>
  <c r="AP131" i="36"/>
  <c r="AX131" i="36"/>
  <c r="BF131" i="36"/>
  <c r="BN131" i="36"/>
  <c r="V144" i="36"/>
  <c r="AD144" i="36"/>
  <c r="AL144" i="36"/>
  <c r="BB144" i="36"/>
  <c r="BJ144" i="36"/>
  <c r="K131" i="36"/>
  <c r="S131" i="36"/>
  <c r="AA131" i="36"/>
  <c r="AI131" i="36"/>
  <c r="AQ131" i="36"/>
  <c r="AY131" i="36"/>
  <c r="BG131" i="36"/>
  <c r="BO131" i="36"/>
  <c r="O144" i="36"/>
  <c r="W144" i="36"/>
  <c r="AE144" i="36"/>
  <c r="AM144" i="36"/>
  <c r="AU144" i="36"/>
  <c r="BC144" i="36"/>
  <c r="BK144" i="36"/>
  <c r="Y119" i="36"/>
  <c r="AG119" i="36"/>
  <c r="AO119" i="36"/>
  <c r="AW119" i="36"/>
  <c r="BE119" i="36"/>
  <c r="BM119" i="36"/>
  <c r="P144" i="36"/>
  <c r="X144" i="36"/>
  <c r="AF144" i="36"/>
  <c r="AN144" i="36"/>
  <c r="AV144" i="36"/>
  <c r="Q144" i="36"/>
  <c r="Y144" i="36"/>
  <c r="AO144" i="36"/>
  <c r="AW144" i="36"/>
  <c r="R144" i="36"/>
  <c r="Z144" i="36"/>
  <c r="AX144" i="36"/>
  <c r="BF144" i="36"/>
  <c r="S144" i="36"/>
  <c r="AA144" i="36"/>
  <c r="AY144" i="36"/>
  <c r="BG144" i="36"/>
  <c r="Q157" i="36"/>
  <c r="Y157" i="36"/>
  <c r="AG157" i="36"/>
  <c r="AO157" i="36"/>
  <c r="AW157" i="36"/>
  <c r="BE157" i="36"/>
  <c r="BM157" i="36"/>
  <c r="J157" i="36"/>
  <c r="R157" i="36"/>
  <c r="Z157" i="36"/>
  <c r="AH157" i="36"/>
  <c r="AP157" i="36"/>
  <c r="AX157" i="36"/>
  <c r="BF157" i="36"/>
  <c r="BN157" i="36"/>
  <c r="V170" i="36"/>
  <c r="K157" i="36"/>
  <c r="S157" i="36"/>
  <c r="AA157" i="36"/>
  <c r="AI157" i="36"/>
  <c r="AQ157" i="36"/>
  <c r="AY157" i="36"/>
  <c r="BG157" i="36"/>
  <c r="BO157" i="36"/>
  <c r="W170" i="36"/>
  <c r="L157" i="36"/>
  <c r="T157" i="36"/>
  <c r="AB157" i="36"/>
  <c r="AJ157" i="36"/>
  <c r="AR157" i="36"/>
  <c r="AZ157" i="36"/>
  <c r="BH157" i="36"/>
  <c r="BP157" i="36"/>
  <c r="M157" i="36"/>
  <c r="U157" i="36"/>
  <c r="AC157" i="36"/>
  <c r="AK157" i="36"/>
  <c r="AS157" i="36"/>
  <c r="BA157" i="36"/>
  <c r="BI157" i="36"/>
  <c r="BQ157" i="36"/>
  <c r="L144" i="36"/>
  <c r="T144" i="36"/>
  <c r="AB144" i="36"/>
  <c r="AJ144" i="36"/>
  <c r="AR144" i="36"/>
  <c r="AZ144" i="36"/>
  <c r="BH144" i="36"/>
  <c r="BP144" i="36"/>
  <c r="J170" i="36"/>
  <c r="R170" i="36"/>
  <c r="Z170" i="36"/>
  <c r="AH170" i="36"/>
  <c r="AP170" i="36"/>
  <c r="AX170" i="36"/>
  <c r="BF170" i="36"/>
  <c r="BN170" i="36"/>
  <c r="M144" i="36"/>
  <c r="U144" i="36"/>
  <c r="AC144" i="36"/>
  <c r="AK144" i="36"/>
  <c r="AS144" i="36"/>
  <c r="BA144" i="36"/>
  <c r="BI144" i="36"/>
  <c r="BQ144" i="36"/>
  <c r="K170" i="36"/>
  <c r="S170" i="36"/>
  <c r="AA170" i="36"/>
  <c r="AQ170" i="36"/>
  <c r="AY170" i="36"/>
  <c r="BG170" i="36"/>
  <c r="BO170" i="36"/>
  <c r="L170" i="36"/>
  <c r="T170" i="36"/>
  <c r="AB170" i="36"/>
  <c r="AJ170" i="36"/>
  <c r="AR170" i="36"/>
  <c r="AZ170" i="36"/>
  <c r="BH170" i="36"/>
  <c r="BP170" i="36"/>
  <c r="M170" i="36"/>
  <c r="U170" i="36"/>
  <c r="AC170" i="36"/>
  <c r="AK170" i="36"/>
  <c r="AS170" i="36"/>
  <c r="BA170" i="36"/>
  <c r="BI170" i="36"/>
  <c r="BQ170" i="36"/>
  <c r="K215" i="36"/>
  <c r="S215" i="36"/>
  <c r="AA215" i="36"/>
  <c r="AI215" i="36"/>
  <c r="AQ215" i="36"/>
  <c r="AY215" i="36"/>
  <c r="BG215" i="36"/>
  <c r="BO215" i="36"/>
  <c r="N203" i="36"/>
  <c r="V203" i="36"/>
  <c r="AD203" i="36"/>
  <c r="AL203" i="36"/>
  <c r="AT203" i="36"/>
  <c r="BB203" i="36"/>
  <c r="BJ203" i="36"/>
  <c r="O203" i="36"/>
  <c r="W203" i="36"/>
  <c r="AE203" i="36"/>
  <c r="AM203" i="36"/>
  <c r="AU203" i="36"/>
  <c r="BC203" i="36"/>
  <c r="BK203" i="36"/>
  <c r="P203" i="36"/>
  <c r="X203" i="36"/>
  <c r="AF203" i="36"/>
  <c r="AN203" i="36"/>
  <c r="AV203" i="36"/>
  <c r="BD203" i="36"/>
  <c r="BL203" i="36"/>
  <c r="Q203" i="36"/>
  <c r="Y203" i="36"/>
  <c r="AG203" i="36"/>
  <c r="AO203" i="36"/>
  <c r="AW203" i="36"/>
  <c r="BE203" i="36"/>
  <c r="BM203" i="36"/>
  <c r="W215" i="36"/>
  <c r="AM215" i="36"/>
  <c r="BK215" i="36"/>
  <c r="J215" i="36"/>
  <c r="R215" i="36"/>
  <c r="Z215" i="36"/>
  <c r="AH215" i="36"/>
  <c r="AP215" i="36"/>
  <c r="AX215" i="36"/>
  <c r="BF215" i="36"/>
  <c r="BN215" i="36"/>
  <c r="M228" i="36"/>
  <c r="U228" i="36"/>
  <c r="AC228" i="36"/>
  <c r="AK228" i="36"/>
  <c r="AS228" i="36"/>
  <c r="BA228" i="36"/>
  <c r="BI228" i="36"/>
  <c r="BQ228" i="36"/>
  <c r="N228" i="36"/>
  <c r="V228" i="36"/>
  <c r="AD228" i="36"/>
  <c r="AL228" i="36"/>
  <c r="AT228" i="36"/>
  <c r="BB228" i="36"/>
  <c r="BJ228" i="36"/>
  <c r="O228" i="36"/>
  <c r="W228" i="36"/>
  <c r="AE228" i="36"/>
  <c r="AM228" i="36"/>
  <c r="AU228" i="36"/>
  <c r="BC228" i="36"/>
  <c r="BK228" i="36"/>
  <c r="P228" i="36"/>
  <c r="X228" i="36"/>
  <c r="AF228" i="36"/>
  <c r="AN228" i="36"/>
  <c r="AV228" i="36"/>
  <c r="BD228" i="36"/>
  <c r="BL228" i="36"/>
  <c r="P215" i="36"/>
  <c r="X215" i="36"/>
  <c r="AF215" i="36"/>
  <c r="AN215" i="36"/>
  <c r="AV215" i="36"/>
  <c r="BD215" i="36"/>
  <c r="BL215" i="36"/>
  <c r="Q215" i="36"/>
  <c r="Y215" i="36"/>
  <c r="AG215" i="36"/>
  <c r="AO215" i="36"/>
  <c r="AW215" i="36"/>
  <c r="BE215" i="36"/>
  <c r="BM215" i="36"/>
  <c r="Q241" i="36"/>
  <c r="Y241" i="36"/>
  <c r="AG241" i="36"/>
  <c r="AO241" i="36"/>
  <c r="AW241" i="36"/>
  <c r="BE241" i="36"/>
  <c r="BM241" i="36"/>
  <c r="J241" i="36"/>
  <c r="R241" i="36"/>
  <c r="Z241" i="36"/>
  <c r="AH241" i="36"/>
  <c r="AP241" i="36"/>
  <c r="AX241" i="36"/>
  <c r="BF241" i="36"/>
  <c r="BN241" i="36"/>
  <c r="V254" i="36"/>
  <c r="AL254" i="36"/>
  <c r="BB254" i="36"/>
  <c r="BJ254" i="36"/>
  <c r="L241" i="36"/>
  <c r="T241" i="36"/>
  <c r="AB241" i="36"/>
  <c r="AJ241" i="36"/>
  <c r="AR241" i="36"/>
  <c r="AZ241" i="36"/>
  <c r="BH241" i="36"/>
  <c r="BP241" i="36"/>
  <c r="J254" i="36"/>
  <c r="R254" i="36"/>
  <c r="Z254" i="36"/>
  <c r="AH254" i="36"/>
  <c r="O241" i="36"/>
  <c r="W241" i="36"/>
  <c r="AE241" i="36"/>
  <c r="AM241" i="36"/>
  <c r="AU241" i="36"/>
  <c r="BC241" i="36"/>
  <c r="BK241" i="36"/>
  <c r="Q254" i="36"/>
  <c r="Y254" i="36"/>
  <c r="AG254" i="36"/>
  <c r="AO254" i="36"/>
  <c r="AW254" i="36"/>
  <c r="BE254" i="36"/>
  <c r="BM254" i="36"/>
  <c r="AP254" i="36"/>
  <c r="AX254" i="36"/>
  <c r="BF254" i="36"/>
  <c r="BN254" i="36"/>
  <c r="L254" i="36"/>
  <c r="T254" i="36"/>
  <c r="AB254" i="36"/>
  <c r="AJ254" i="36"/>
  <c r="AR254" i="36"/>
  <c r="AZ254" i="36"/>
  <c r="BH254" i="36"/>
  <c r="BP254" i="36"/>
  <c r="O254" i="36"/>
  <c r="W254" i="36"/>
  <c r="AE254" i="36"/>
  <c r="AM254" i="36"/>
  <c r="AU254" i="36"/>
  <c r="BC254" i="36"/>
  <c r="BK254" i="36"/>
  <c r="J274" i="36"/>
  <c r="J264" i="36"/>
  <c r="L8" i="35"/>
  <c r="BK86" i="35"/>
  <c r="BC86" i="35"/>
  <c r="AU86" i="35"/>
  <c r="AM86" i="35"/>
  <c r="AE86" i="35"/>
  <c r="W86" i="35"/>
  <c r="BJ86" i="35"/>
  <c r="BB86" i="35"/>
  <c r="AT86" i="35"/>
  <c r="AL86" i="35"/>
  <c r="AD86" i="35"/>
  <c r="V86" i="35"/>
  <c r="N86" i="35"/>
  <c r="BJ73" i="35"/>
  <c r="BB73" i="35"/>
  <c r="AT73" i="35"/>
  <c r="AL73" i="35"/>
  <c r="AD73" i="35"/>
  <c r="V73" i="35"/>
  <c r="N73" i="35"/>
  <c r="BL60" i="35"/>
  <c r="BD60" i="35"/>
  <c r="AV60" i="35"/>
  <c r="AN60" i="35"/>
  <c r="AF60" i="35"/>
  <c r="X60" i="35"/>
  <c r="P60" i="35"/>
  <c r="BQ73" i="35"/>
  <c r="BI73" i="35"/>
  <c r="BA73" i="35"/>
  <c r="AS73" i="35"/>
  <c r="AK73" i="35"/>
  <c r="AC73" i="35"/>
  <c r="U73" i="35"/>
  <c r="M73" i="35"/>
  <c r="BK60" i="35"/>
  <c r="BC60" i="35"/>
  <c r="AU60" i="35"/>
  <c r="AM60" i="35"/>
  <c r="AE60" i="35"/>
  <c r="W60" i="35"/>
  <c r="O60" i="35"/>
  <c r="BP73" i="35"/>
  <c r="BH73" i="35"/>
  <c r="AZ73" i="35"/>
  <c r="AR73" i="35"/>
  <c r="AJ73" i="35"/>
  <c r="AB73" i="35"/>
  <c r="T73" i="35"/>
  <c r="L73" i="35"/>
  <c r="BJ60" i="35"/>
  <c r="BB60" i="35"/>
  <c r="AT60" i="35"/>
  <c r="AL60" i="35"/>
  <c r="AD60" i="35"/>
  <c r="V60" i="35"/>
  <c r="N60" i="35"/>
  <c r="BK35" i="35"/>
  <c r="BC35" i="35"/>
  <c r="AU35" i="35"/>
  <c r="AM35" i="35"/>
  <c r="AE35" i="35"/>
  <c r="W35" i="35"/>
  <c r="O35" i="35"/>
  <c r="BL47" i="35"/>
  <c r="BD47" i="35"/>
  <c r="AV47" i="35"/>
  <c r="AN47" i="35"/>
  <c r="AF47" i="35"/>
  <c r="X47" i="35"/>
  <c r="P47" i="35"/>
  <c r="BJ35" i="35"/>
  <c r="BB35" i="35"/>
  <c r="AT35" i="35"/>
  <c r="AL35" i="35"/>
  <c r="AD35" i="35"/>
  <c r="V35" i="35"/>
  <c r="N35" i="35"/>
  <c r="BK47" i="35"/>
  <c r="BC47" i="35"/>
  <c r="AU47" i="35"/>
  <c r="AM47" i="35"/>
  <c r="AE47" i="35"/>
  <c r="W47" i="35"/>
  <c r="O47" i="35"/>
  <c r="BQ35" i="35"/>
  <c r="BI35" i="35"/>
  <c r="BA35" i="35"/>
  <c r="AS35" i="35"/>
  <c r="AK35" i="35"/>
  <c r="AC35" i="35"/>
  <c r="U35" i="35"/>
  <c r="M35" i="35"/>
  <c r="BJ47" i="35"/>
  <c r="BB47" i="35"/>
  <c r="AT47" i="35"/>
  <c r="AL47" i="35"/>
  <c r="AD47" i="35"/>
  <c r="V47" i="35"/>
  <c r="N47" i="35"/>
  <c r="BP35" i="35"/>
  <c r="BH35" i="35"/>
  <c r="AZ35" i="35"/>
  <c r="AR35" i="35"/>
  <c r="AJ35" i="35"/>
  <c r="AB35" i="35"/>
  <c r="T35" i="35"/>
  <c r="L35" i="35"/>
  <c r="P35" i="35"/>
  <c r="X35" i="35"/>
  <c r="AF35" i="35"/>
  <c r="AN35" i="35"/>
  <c r="AV35" i="35"/>
  <c r="BD35" i="35"/>
  <c r="BL35" i="35"/>
  <c r="BK254" i="35"/>
  <c r="BC254" i="35"/>
  <c r="AU254" i="35"/>
  <c r="AM254" i="35"/>
  <c r="AE254" i="35"/>
  <c r="W254" i="35"/>
  <c r="O254" i="35"/>
  <c r="BP254" i="35"/>
  <c r="BH254" i="35"/>
  <c r="AZ254" i="35"/>
  <c r="AR254" i="35"/>
  <c r="AJ254" i="35"/>
  <c r="AB254" i="35"/>
  <c r="T254" i="35"/>
  <c r="L254" i="35"/>
  <c r="AO254" i="35"/>
  <c r="BN254" i="35"/>
  <c r="AH254" i="35"/>
  <c r="BM254" i="35"/>
  <c r="AG254" i="35"/>
  <c r="BF254" i="35"/>
  <c r="Z254" i="35"/>
  <c r="BE254" i="35"/>
  <c r="Y254" i="35"/>
  <c r="AX254" i="35"/>
  <c r="R254" i="35"/>
  <c r="AW254" i="35"/>
  <c r="AP254" i="35"/>
  <c r="J254" i="35"/>
  <c r="AV241" i="35"/>
  <c r="P241" i="35"/>
  <c r="BQ241" i="35"/>
  <c r="AK241" i="35"/>
  <c r="BO241" i="35"/>
  <c r="BD241" i="35"/>
  <c r="AI241" i="35"/>
  <c r="X241" i="35"/>
  <c r="AS241" i="35"/>
  <c r="M241" i="35"/>
  <c r="BL241" i="35"/>
  <c r="AQ241" i="35"/>
  <c r="AF241" i="35"/>
  <c r="K241" i="35"/>
  <c r="BA241" i="35"/>
  <c r="AP241" i="35"/>
  <c r="U241" i="35"/>
  <c r="J241" i="35"/>
  <c r="BJ241" i="35"/>
  <c r="AY241" i="35"/>
  <c r="AN241" i="35"/>
  <c r="AD241" i="35"/>
  <c r="S241" i="35"/>
  <c r="BI241" i="35"/>
  <c r="AX241" i="35"/>
  <c r="AM241" i="35"/>
  <c r="AC241" i="35"/>
  <c r="R241" i="35"/>
  <c r="BJ228" i="35"/>
  <c r="AT228" i="35"/>
  <c r="AI228" i="35"/>
  <c r="AF228" i="35"/>
  <c r="K228" i="35"/>
  <c r="BG228" i="35"/>
  <c r="AQ228" i="35"/>
  <c r="AD228" i="35"/>
  <c r="T228" i="35"/>
  <c r="BB228" i="35"/>
  <c r="S228" i="35"/>
  <c r="AL228" i="35"/>
  <c r="AB228" i="35"/>
  <c r="BP228" i="35"/>
  <c r="AZ228" i="35"/>
  <c r="AK228" i="35"/>
  <c r="AA228" i="35"/>
  <c r="P228" i="35"/>
  <c r="BO228" i="35"/>
  <c r="AY228" i="35"/>
  <c r="AJ228" i="35"/>
  <c r="N228" i="35"/>
  <c r="BD215" i="35"/>
  <c r="AN215" i="35"/>
  <c r="X215" i="35"/>
  <c r="BC215" i="35"/>
  <c r="AM215" i="35"/>
  <c r="W215" i="35"/>
  <c r="BQ215" i="35"/>
  <c r="BA215" i="35"/>
  <c r="AK215" i="35"/>
  <c r="U215" i="35"/>
  <c r="BI228" i="35"/>
  <c r="BN215" i="35"/>
  <c r="AX215" i="35"/>
  <c r="AH215" i="35"/>
  <c r="R215" i="35"/>
  <c r="AS228" i="35"/>
  <c r="BL215" i="35"/>
  <c r="AV215" i="35"/>
  <c r="AF215" i="35"/>
  <c r="P215" i="35"/>
  <c r="BK203" i="35"/>
  <c r="BC203" i="35"/>
  <c r="AU203" i="35"/>
  <c r="AM203" i="35"/>
  <c r="AE203" i="35"/>
  <c r="W203" i="35"/>
  <c r="O203" i="35"/>
  <c r="AG228" i="35"/>
  <c r="BK215" i="35"/>
  <c r="AU215" i="35"/>
  <c r="AE215" i="35"/>
  <c r="O215" i="35"/>
  <c r="BJ203" i="35"/>
  <c r="BB203" i="35"/>
  <c r="AT203" i="35"/>
  <c r="AL203" i="35"/>
  <c r="AD203" i="35"/>
  <c r="V203" i="35"/>
  <c r="N203" i="35"/>
  <c r="V228" i="35"/>
  <c r="BI215" i="35"/>
  <c r="AS215" i="35"/>
  <c r="AC215" i="35"/>
  <c r="M215" i="35"/>
  <c r="BQ203" i="35"/>
  <c r="BI203" i="35"/>
  <c r="BA203" i="35"/>
  <c r="AS203" i="35"/>
  <c r="AK203" i="35"/>
  <c r="AC203" i="35"/>
  <c r="U203" i="35"/>
  <c r="M203" i="35"/>
  <c r="Z215" i="35"/>
  <c r="AR203" i="35"/>
  <c r="J215" i="35"/>
  <c r="AJ203" i="35"/>
  <c r="AB203" i="35"/>
  <c r="T203" i="35"/>
  <c r="L203" i="35"/>
  <c r="BF215" i="35"/>
  <c r="AP215" i="35"/>
  <c r="BP203" i="35"/>
  <c r="BH203" i="35"/>
  <c r="AZ203" i="35"/>
  <c r="L228" i="35"/>
  <c r="Q35" i="35"/>
  <c r="Y35" i="35"/>
  <c r="AG35" i="35"/>
  <c r="AO35" i="35"/>
  <c r="AW35" i="35"/>
  <c r="BE35" i="35"/>
  <c r="BM35" i="35"/>
  <c r="Q47" i="35"/>
  <c r="Y47" i="35"/>
  <c r="AG47" i="35"/>
  <c r="AO47" i="35"/>
  <c r="AW47" i="35"/>
  <c r="BE47" i="35"/>
  <c r="BM47" i="35"/>
  <c r="J35" i="35"/>
  <c r="R35" i="35"/>
  <c r="Z35" i="35"/>
  <c r="AH35" i="35"/>
  <c r="AP35" i="35"/>
  <c r="AX35" i="35"/>
  <c r="BF35" i="35"/>
  <c r="BN35" i="35"/>
  <c r="J47" i="35"/>
  <c r="R47" i="35"/>
  <c r="Z47" i="35"/>
  <c r="AH47" i="35"/>
  <c r="AP47" i="35"/>
  <c r="AX47" i="35"/>
  <c r="BF47" i="35"/>
  <c r="BN47" i="35"/>
  <c r="K35" i="35"/>
  <c r="S35" i="35"/>
  <c r="AA35" i="35"/>
  <c r="AI35" i="35"/>
  <c r="AQ35" i="35"/>
  <c r="AY35" i="35"/>
  <c r="BG35" i="35"/>
  <c r="BO35" i="35"/>
  <c r="K47" i="35"/>
  <c r="S47" i="35"/>
  <c r="AA47" i="35"/>
  <c r="AI47" i="35"/>
  <c r="AQ47" i="35"/>
  <c r="AY47" i="35"/>
  <c r="BG47" i="35"/>
  <c r="BO47" i="35"/>
  <c r="BM170" i="35"/>
  <c r="BE170" i="35"/>
  <c r="AW170" i="35"/>
  <c r="AO170" i="35"/>
  <c r="AG170" i="35"/>
  <c r="Y170" i="35"/>
  <c r="Q170" i="35"/>
  <c r="AV170" i="35"/>
  <c r="AD170" i="35"/>
  <c r="AU170" i="35"/>
  <c r="X170" i="35"/>
  <c r="BL170" i="35"/>
  <c r="AT170" i="35"/>
  <c r="W170" i="35"/>
  <c r="BK170" i="35"/>
  <c r="AN170" i="35"/>
  <c r="V170" i="35"/>
  <c r="BJ170" i="35"/>
  <c r="AM170" i="35"/>
  <c r="P170" i="35"/>
  <c r="BD170" i="35"/>
  <c r="AL170" i="35"/>
  <c r="O170" i="35"/>
  <c r="BM157" i="35"/>
  <c r="BE157" i="35"/>
  <c r="AW157" i="35"/>
  <c r="AO157" i="35"/>
  <c r="AG157" i="35"/>
  <c r="Y157" i="35"/>
  <c r="Q157" i="35"/>
  <c r="BC170" i="35"/>
  <c r="AF170" i="35"/>
  <c r="N170" i="35"/>
  <c r="BB170" i="35"/>
  <c r="AX157" i="35"/>
  <c r="AE157" i="35"/>
  <c r="AE170" i="35"/>
  <c r="AV157" i="35"/>
  <c r="Z157" i="35"/>
  <c r="BN157" i="35"/>
  <c r="AU157" i="35"/>
  <c r="X157" i="35"/>
  <c r="BL157" i="35"/>
  <c r="AP157" i="35"/>
  <c r="W157" i="35"/>
  <c r="BK157" i="35"/>
  <c r="AN157" i="35"/>
  <c r="R157" i="35"/>
  <c r="BP144" i="35"/>
  <c r="BH144" i="35"/>
  <c r="AZ144" i="35"/>
  <c r="AR144" i="35"/>
  <c r="AJ144" i="35"/>
  <c r="AB144" i="35"/>
  <c r="T144" i="35"/>
  <c r="L144" i="35"/>
  <c r="BF157" i="35"/>
  <c r="AM157" i="35"/>
  <c r="P157" i="35"/>
  <c r="BO144" i="35"/>
  <c r="BG144" i="35"/>
  <c r="AY144" i="35"/>
  <c r="AQ144" i="35"/>
  <c r="AI144" i="35"/>
  <c r="AA144" i="35"/>
  <c r="S144" i="35"/>
  <c r="K144" i="35"/>
  <c r="BQ131" i="35"/>
  <c r="BD157" i="35"/>
  <c r="AH157" i="35"/>
  <c r="O157" i="35"/>
  <c r="BN144" i="35"/>
  <c r="BF144" i="35"/>
  <c r="AX144" i="35"/>
  <c r="AP144" i="35"/>
  <c r="AH144" i="35"/>
  <c r="Z144" i="35"/>
  <c r="R144" i="35"/>
  <c r="J144" i="35"/>
  <c r="BC157" i="35"/>
  <c r="AF157" i="35"/>
  <c r="J157" i="35"/>
  <c r="BM144" i="35"/>
  <c r="BE144" i="35"/>
  <c r="AW144" i="35"/>
  <c r="AO144" i="35"/>
  <c r="AG144" i="35"/>
  <c r="Y144" i="35"/>
  <c r="Q144" i="35"/>
  <c r="BO131" i="35"/>
  <c r="BG131" i="35"/>
  <c r="AY131" i="35"/>
  <c r="AQ131" i="35"/>
  <c r="AI131" i="35"/>
  <c r="AA131" i="35"/>
  <c r="S131" i="35"/>
  <c r="K131" i="35"/>
  <c r="AK131" i="35"/>
  <c r="BJ131" i="35"/>
  <c r="AD131" i="35"/>
  <c r="BI131" i="35"/>
  <c r="AC131" i="35"/>
  <c r="BB131" i="35"/>
  <c r="V131" i="35"/>
  <c r="BA131" i="35"/>
  <c r="U131" i="35"/>
  <c r="AT131" i="35"/>
  <c r="N131" i="35"/>
  <c r="BK119" i="35"/>
  <c r="BC119" i="35"/>
  <c r="AU119" i="35"/>
  <c r="AM119" i="35"/>
  <c r="AE119" i="35"/>
  <c r="W119" i="35"/>
  <c r="O119" i="35"/>
  <c r="AS131" i="35"/>
  <c r="M131" i="35"/>
  <c r="BJ119" i="35"/>
  <c r="BB119" i="35"/>
  <c r="AT119" i="35"/>
  <c r="AL119" i="35"/>
  <c r="AL131" i="35"/>
  <c r="L47" i="35"/>
  <c r="T47" i="35"/>
  <c r="AB47" i="35"/>
  <c r="AJ47" i="35"/>
  <c r="AR47" i="35"/>
  <c r="AZ47" i="35"/>
  <c r="BH47" i="35"/>
  <c r="BP47" i="35"/>
  <c r="M47" i="35"/>
  <c r="U47" i="35"/>
  <c r="AC47" i="35"/>
  <c r="AK47" i="35"/>
  <c r="AS47" i="35"/>
  <c r="BA47" i="35"/>
  <c r="BI47" i="35"/>
  <c r="BQ47" i="35"/>
  <c r="K60" i="35"/>
  <c r="S60" i="35"/>
  <c r="AA60" i="35"/>
  <c r="AI60" i="35"/>
  <c r="AQ60" i="35"/>
  <c r="AY60" i="35"/>
  <c r="BG60" i="35"/>
  <c r="BO60" i="35"/>
  <c r="O73" i="35"/>
  <c r="W73" i="35"/>
  <c r="AE73" i="35"/>
  <c r="AM73" i="35"/>
  <c r="AU73" i="35"/>
  <c r="BC73" i="35"/>
  <c r="BK73" i="35"/>
  <c r="L60" i="35"/>
  <c r="T60" i="35"/>
  <c r="AB60" i="35"/>
  <c r="AJ60" i="35"/>
  <c r="AR60" i="35"/>
  <c r="AZ60" i="35"/>
  <c r="BH60" i="35"/>
  <c r="BP60" i="35"/>
  <c r="P73" i="35"/>
  <c r="X73" i="35"/>
  <c r="AF73" i="35"/>
  <c r="AN73" i="35"/>
  <c r="AV73" i="35"/>
  <c r="BD73" i="35"/>
  <c r="BL73" i="35"/>
  <c r="M60" i="35"/>
  <c r="U60" i="35"/>
  <c r="AC60" i="35"/>
  <c r="AK60" i="35"/>
  <c r="AS60" i="35"/>
  <c r="BA60" i="35"/>
  <c r="BI60" i="35"/>
  <c r="BQ60" i="35"/>
  <c r="Q73" i="35"/>
  <c r="Y73" i="35"/>
  <c r="AG73" i="35"/>
  <c r="AO73" i="35"/>
  <c r="AW73" i="35"/>
  <c r="BE73" i="35"/>
  <c r="BM73" i="35"/>
  <c r="J73" i="35"/>
  <c r="R73" i="35"/>
  <c r="Z73" i="35"/>
  <c r="AH73" i="35"/>
  <c r="AP73" i="35"/>
  <c r="AX73" i="35"/>
  <c r="BF73" i="35"/>
  <c r="BN73" i="35"/>
  <c r="K73" i="35"/>
  <c r="S73" i="35"/>
  <c r="AA73" i="35"/>
  <c r="AI73" i="35"/>
  <c r="AQ73" i="35"/>
  <c r="AY73" i="35"/>
  <c r="BG73" i="35"/>
  <c r="BO73" i="35"/>
  <c r="Q60" i="35"/>
  <c r="Y60" i="35"/>
  <c r="AG60" i="35"/>
  <c r="AO60" i="35"/>
  <c r="AW60" i="35"/>
  <c r="BE60" i="35"/>
  <c r="BM60" i="35"/>
  <c r="J60" i="35"/>
  <c r="R60" i="35"/>
  <c r="Z60" i="35"/>
  <c r="AH60" i="35"/>
  <c r="AP60" i="35"/>
  <c r="AX60" i="35"/>
  <c r="BF60" i="35"/>
  <c r="BN60" i="35"/>
  <c r="K86" i="35"/>
  <c r="S86" i="35"/>
  <c r="AA86" i="35"/>
  <c r="AI86" i="35"/>
  <c r="AQ86" i="35"/>
  <c r="AY86" i="35"/>
  <c r="BG86" i="35"/>
  <c r="BO86" i="35"/>
  <c r="L86" i="35"/>
  <c r="T86" i="35"/>
  <c r="AB86" i="35"/>
  <c r="AJ86" i="35"/>
  <c r="AR86" i="35"/>
  <c r="AZ86" i="35"/>
  <c r="BH86" i="35"/>
  <c r="BP86" i="35"/>
  <c r="M86" i="35"/>
  <c r="U86" i="35"/>
  <c r="AC86" i="35"/>
  <c r="AK86" i="35"/>
  <c r="AS86" i="35"/>
  <c r="BA86" i="35"/>
  <c r="BI86" i="35"/>
  <c r="BQ86" i="35"/>
  <c r="O86" i="35"/>
  <c r="P86" i="35"/>
  <c r="X86" i="35"/>
  <c r="AF86" i="35"/>
  <c r="AN86" i="35"/>
  <c r="AV86" i="35"/>
  <c r="BD86" i="35"/>
  <c r="BL86" i="35"/>
  <c r="Q86" i="35"/>
  <c r="Y86" i="35"/>
  <c r="AG86" i="35"/>
  <c r="AO86" i="35"/>
  <c r="AW86" i="35"/>
  <c r="BE86" i="35"/>
  <c r="BM86" i="35"/>
  <c r="J86" i="35"/>
  <c r="R86" i="35"/>
  <c r="Z86" i="35"/>
  <c r="AH86" i="35"/>
  <c r="AP86" i="35"/>
  <c r="AX86" i="35"/>
  <c r="BF86" i="35"/>
  <c r="BN86" i="35"/>
  <c r="P119" i="35"/>
  <c r="X119" i="35"/>
  <c r="AF119" i="35"/>
  <c r="AN119" i="35"/>
  <c r="AV119" i="35"/>
  <c r="BD119" i="35"/>
  <c r="BL119" i="35"/>
  <c r="Q119" i="35"/>
  <c r="Y119" i="35"/>
  <c r="AG119" i="35"/>
  <c r="AO119" i="35"/>
  <c r="AW119" i="35"/>
  <c r="BE119" i="35"/>
  <c r="BM119" i="35"/>
  <c r="J119" i="35"/>
  <c r="R119" i="35"/>
  <c r="Z119" i="35"/>
  <c r="AH119" i="35"/>
  <c r="AP119" i="35"/>
  <c r="AX119" i="35"/>
  <c r="BF119" i="35"/>
  <c r="BN119" i="35"/>
  <c r="K119" i="35"/>
  <c r="S119" i="35"/>
  <c r="AA119" i="35"/>
  <c r="AI119" i="35"/>
  <c r="AQ119" i="35"/>
  <c r="AY119" i="35"/>
  <c r="BG119" i="35"/>
  <c r="BO119" i="35"/>
  <c r="L119" i="35"/>
  <c r="T119" i="35"/>
  <c r="AB119" i="35"/>
  <c r="AJ119" i="35"/>
  <c r="AR119" i="35"/>
  <c r="AZ119" i="35"/>
  <c r="BH119" i="35"/>
  <c r="BP119" i="35"/>
  <c r="M119" i="35"/>
  <c r="U119" i="35"/>
  <c r="AC119" i="35"/>
  <c r="AK119" i="35"/>
  <c r="AS119" i="35"/>
  <c r="BA119" i="35"/>
  <c r="BI119" i="35"/>
  <c r="BQ119" i="35"/>
  <c r="N119" i="35"/>
  <c r="V119" i="35"/>
  <c r="AD119" i="35"/>
  <c r="O131" i="35"/>
  <c r="W131" i="35"/>
  <c r="AE131" i="35"/>
  <c r="AM131" i="35"/>
  <c r="AU131" i="35"/>
  <c r="BC131" i="35"/>
  <c r="BK131" i="35"/>
  <c r="M144" i="35"/>
  <c r="U144" i="35"/>
  <c r="AC144" i="35"/>
  <c r="AK144" i="35"/>
  <c r="AS144" i="35"/>
  <c r="BA144" i="35"/>
  <c r="BI144" i="35"/>
  <c r="BQ144" i="35"/>
  <c r="P131" i="35"/>
  <c r="X131" i="35"/>
  <c r="AF131" i="35"/>
  <c r="AN131" i="35"/>
  <c r="AV131" i="35"/>
  <c r="BD131" i="35"/>
  <c r="BL131" i="35"/>
  <c r="N144" i="35"/>
  <c r="V144" i="35"/>
  <c r="AD144" i="35"/>
  <c r="AL144" i="35"/>
  <c r="AT144" i="35"/>
  <c r="BB144" i="35"/>
  <c r="BJ144" i="35"/>
  <c r="Q131" i="35"/>
  <c r="Y131" i="35"/>
  <c r="AG131" i="35"/>
  <c r="AO131" i="35"/>
  <c r="AW131" i="35"/>
  <c r="BE131" i="35"/>
  <c r="BM131" i="35"/>
  <c r="O144" i="35"/>
  <c r="W144" i="35"/>
  <c r="AE144" i="35"/>
  <c r="AM144" i="35"/>
  <c r="AU144" i="35"/>
  <c r="BC144" i="35"/>
  <c r="BK144" i="35"/>
  <c r="J131" i="35"/>
  <c r="R131" i="35"/>
  <c r="Z131" i="35"/>
  <c r="AH131" i="35"/>
  <c r="AP131" i="35"/>
  <c r="AX131" i="35"/>
  <c r="BF131" i="35"/>
  <c r="BN131" i="35"/>
  <c r="P144" i="35"/>
  <c r="X144" i="35"/>
  <c r="AF144" i="35"/>
  <c r="AN144" i="35"/>
  <c r="AV144" i="35"/>
  <c r="BD144" i="35"/>
  <c r="BL144" i="35"/>
  <c r="L131" i="35"/>
  <c r="T131" i="35"/>
  <c r="AB131" i="35"/>
  <c r="AJ131" i="35"/>
  <c r="AR131" i="35"/>
  <c r="AZ131" i="35"/>
  <c r="BH131" i="35"/>
  <c r="BP131" i="35"/>
  <c r="N157" i="35"/>
  <c r="V157" i="35"/>
  <c r="AD157" i="35"/>
  <c r="AL157" i="35"/>
  <c r="AT157" i="35"/>
  <c r="BB157" i="35"/>
  <c r="BJ157" i="35"/>
  <c r="K157" i="35"/>
  <c r="S157" i="35"/>
  <c r="AA157" i="35"/>
  <c r="AI157" i="35"/>
  <c r="AQ157" i="35"/>
  <c r="AY157" i="35"/>
  <c r="BG157" i="35"/>
  <c r="BO157" i="35"/>
  <c r="M170" i="35"/>
  <c r="U170" i="35"/>
  <c r="AC170" i="35"/>
  <c r="AK170" i="35"/>
  <c r="AS170" i="35"/>
  <c r="BA170" i="35"/>
  <c r="BI170" i="35"/>
  <c r="BQ170" i="35"/>
  <c r="L157" i="35"/>
  <c r="T157" i="35"/>
  <c r="AB157" i="35"/>
  <c r="AJ157" i="35"/>
  <c r="AR157" i="35"/>
  <c r="AZ157" i="35"/>
  <c r="BH157" i="35"/>
  <c r="BP157" i="35"/>
  <c r="M157" i="35"/>
  <c r="U157" i="35"/>
  <c r="AC157" i="35"/>
  <c r="AK157" i="35"/>
  <c r="AS157" i="35"/>
  <c r="BA157" i="35"/>
  <c r="BI157" i="35"/>
  <c r="BQ157" i="35"/>
  <c r="J170" i="35"/>
  <c r="R170" i="35"/>
  <c r="Z170" i="35"/>
  <c r="AH170" i="35"/>
  <c r="AP170" i="35"/>
  <c r="AX170" i="35"/>
  <c r="BF170" i="35"/>
  <c r="BN170" i="35"/>
  <c r="K170" i="35"/>
  <c r="S170" i="35"/>
  <c r="AA170" i="35"/>
  <c r="AI170" i="35"/>
  <c r="AQ170" i="35"/>
  <c r="AY170" i="35"/>
  <c r="BG170" i="35"/>
  <c r="BO170" i="35"/>
  <c r="K203" i="35"/>
  <c r="S203" i="35"/>
  <c r="AA203" i="35"/>
  <c r="AI203" i="35"/>
  <c r="AQ203" i="35"/>
  <c r="AY203" i="35"/>
  <c r="BG203" i="35"/>
  <c r="BO203" i="35"/>
  <c r="L170" i="35"/>
  <c r="T170" i="35"/>
  <c r="AB170" i="35"/>
  <c r="AJ170" i="35"/>
  <c r="AR170" i="35"/>
  <c r="AZ170" i="35"/>
  <c r="BH170" i="35"/>
  <c r="BP170" i="35"/>
  <c r="P203" i="35"/>
  <c r="X203" i="35"/>
  <c r="AF203" i="35"/>
  <c r="AN203" i="35"/>
  <c r="AV203" i="35"/>
  <c r="BD203" i="35"/>
  <c r="BL203" i="35"/>
  <c r="Q203" i="35"/>
  <c r="Y203" i="35"/>
  <c r="AG203" i="35"/>
  <c r="AO203" i="35"/>
  <c r="AW203" i="35"/>
  <c r="BE203" i="35"/>
  <c r="BM203" i="35"/>
  <c r="N215" i="35"/>
  <c r="V215" i="35"/>
  <c r="AD215" i="35"/>
  <c r="AL215" i="35"/>
  <c r="AT215" i="35"/>
  <c r="BB215" i="35"/>
  <c r="BJ215" i="35"/>
  <c r="J203" i="35"/>
  <c r="R203" i="35"/>
  <c r="Z203" i="35"/>
  <c r="AH203" i="35"/>
  <c r="AP203" i="35"/>
  <c r="AX203" i="35"/>
  <c r="BF203" i="35"/>
  <c r="BN203" i="35"/>
  <c r="O228" i="35"/>
  <c r="W228" i="35"/>
  <c r="AE228" i="35"/>
  <c r="AM228" i="35"/>
  <c r="AU228" i="35"/>
  <c r="BC228" i="35"/>
  <c r="BK228" i="35"/>
  <c r="X228" i="35"/>
  <c r="Q215" i="35"/>
  <c r="Y215" i="35"/>
  <c r="AG215" i="35"/>
  <c r="AO215" i="35"/>
  <c r="AW215" i="35"/>
  <c r="BE215" i="35"/>
  <c r="BM215" i="35"/>
  <c r="Q228" i="35"/>
  <c r="Y228" i="35"/>
  <c r="AO228" i="35"/>
  <c r="K215" i="35"/>
  <c r="S215" i="35"/>
  <c r="AA215" i="35"/>
  <c r="AI215" i="35"/>
  <c r="AQ215" i="35"/>
  <c r="AY215" i="35"/>
  <c r="BG215" i="35"/>
  <c r="BO215" i="35"/>
  <c r="L215" i="35"/>
  <c r="T215" i="35"/>
  <c r="AB215" i="35"/>
  <c r="AJ215" i="35"/>
  <c r="AR215" i="35"/>
  <c r="AZ215" i="35"/>
  <c r="BH215" i="35"/>
  <c r="BP215" i="35"/>
  <c r="AR228" i="35"/>
  <c r="BH228" i="35"/>
  <c r="M228" i="35"/>
  <c r="U228" i="35"/>
  <c r="AC228" i="35"/>
  <c r="BA228" i="35"/>
  <c r="BQ228" i="35"/>
  <c r="AW228" i="35"/>
  <c r="BE228" i="35"/>
  <c r="BM228" i="35"/>
  <c r="O241" i="35"/>
  <c r="W241" i="35"/>
  <c r="AE241" i="35"/>
  <c r="AU241" i="35"/>
  <c r="BC241" i="35"/>
  <c r="BK241" i="35"/>
  <c r="J228" i="35"/>
  <c r="R228" i="35"/>
  <c r="Z228" i="35"/>
  <c r="AH228" i="35"/>
  <c r="AP228" i="35"/>
  <c r="AX228" i="35"/>
  <c r="BF228" i="35"/>
  <c r="BN228" i="35"/>
  <c r="Z241" i="35"/>
  <c r="AH241" i="35"/>
  <c r="BF241" i="35"/>
  <c r="BN241" i="35"/>
  <c r="AA241" i="35"/>
  <c r="BG241" i="35"/>
  <c r="AN228" i="35"/>
  <c r="AV228" i="35"/>
  <c r="BD228" i="35"/>
  <c r="BL228" i="35"/>
  <c r="N241" i="35"/>
  <c r="V241" i="35"/>
  <c r="AL241" i="35"/>
  <c r="AT241" i="35"/>
  <c r="BB241" i="35"/>
  <c r="L241" i="35"/>
  <c r="T241" i="35"/>
  <c r="AB241" i="35"/>
  <c r="AJ241" i="35"/>
  <c r="AR241" i="35"/>
  <c r="AZ241" i="35"/>
  <c r="BH241" i="35"/>
  <c r="BP241" i="35"/>
  <c r="Q241" i="35"/>
  <c r="Y241" i="35"/>
  <c r="AG241" i="35"/>
  <c r="AO241" i="35"/>
  <c r="AW241" i="35"/>
  <c r="BE241" i="35"/>
  <c r="BM241" i="35"/>
  <c r="Q254" i="35"/>
  <c r="N254" i="35"/>
  <c r="V254" i="35"/>
  <c r="AD254" i="35"/>
  <c r="AL254" i="35"/>
  <c r="AT254" i="35"/>
  <c r="BB254" i="35"/>
  <c r="BJ254" i="35"/>
  <c r="P254" i="35"/>
  <c r="X254" i="35"/>
  <c r="AF254" i="35"/>
  <c r="AN254" i="35"/>
  <c r="AV254" i="35"/>
  <c r="BD254" i="35"/>
  <c r="BL254" i="35"/>
  <c r="K254" i="35"/>
  <c r="S254" i="35"/>
  <c r="AA254" i="35"/>
  <c r="AI254" i="35"/>
  <c r="AQ254" i="35"/>
  <c r="AY254" i="35"/>
  <c r="BG254" i="35"/>
  <c r="BO254" i="35"/>
  <c r="M254" i="35"/>
  <c r="U254" i="35"/>
  <c r="AC254" i="35"/>
  <c r="AK254" i="35"/>
  <c r="AS254" i="35"/>
  <c r="BA254" i="35"/>
  <c r="BI254" i="35"/>
  <c r="BQ254" i="35"/>
  <c r="J284" i="35"/>
  <c r="J264" i="35"/>
  <c r="J274" i="35"/>
  <c r="C11" i="20" l="1"/>
  <c r="F55" i="48"/>
  <c r="D32" i="52" s="1"/>
  <c r="B17" i="20"/>
  <c r="J289" i="36"/>
  <c r="D7" i="53"/>
  <c r="E34" i="50"/>
  <c r="E44" i="50" s="1"/>
  <c r="E54" i="50" s="1"/>
  <c r="E45" i="50"/>
  <c r="E55" i="50" s="1"/>
  <c r="F35" i="50" s="1"/>
  <c r="F45" i="50" s="1"/>
  <c r="F55" i="50" s="1"/>
  <c r="E43" i="50"/>
  <c r="E53" i="50" s="1"/>
  <c r="F33" i="50" s="1"/>
  <c r="H26" i="50"/>
  <c r="G36" i="50"/>
  <c r="G25" i="50"/>
  <c r="G23" i="50"/>
  <c r="G24" i="50"/>
  <c r="F34" i="50"/>
  <c r="F44" i="50" s="1"/>
  <c r="F54" i="50" s="1"/>
  <c r="L8" i="45"/>
  <c r="J297" i="45"/>
  <c r="J268" i="45"/>
  <c r="J269" i="45"/>
  <c r="J278" i="45"/>
  <c r="J279" i="45"/>
  <c r="J288" i="45"/>
  <c r="J289" i="45"/>
  <c r="J297" i="44"/>
  <c r="J268" i="44"/>
  <c r="J269" i="44"/>
  <c r="L8" i="44"/>
  <c r="J279" i="44"/>
  <c r="J278" i="44"/>
  <c r="J288" i="44"/>
  <c r="J289" i="44"/>
  <c r="J297" i="43"/>
  <c r="J268" i="43"/>
  <c r="J269" i="43"/>
  <c r="M8" i="43"/>
  <c r="J279" i="43"/>
  <c r="J278" i="43"/>
  <c r="J288" i="43"/>
  <c r="J289" i="43"/>
  <c r="J279" i="41"/>
  <c r="J278" i="41"/>
  <c r="J297" i="41"/>
  <c r="J268" i="41"/>
  <c r="J269" i="41"/>
  <c r="L8" i="41"/>
  <c r="J279" i="40"/>
  <c r="J278" i="40"/>
  <c r="J288" i="40"/>
  <c r="J289" i="40"/>
  <c r="M8" i="40"/>
  <c r="J297" i="40"/>
  <c r="J269" i="40"/>
  <c r="J268" i="40"/>
  <c r="J279" i="39"/>
  <c r="J278" i="39"/>
  <c r="J289" i="39"/>
  <c r="J288" i="39"/>
  <c r="M8" i="39"/>
  <c r="J297" i="39"/>
  <c r="L8" i="38"/>
  <c r="J279" i="38"/>
  <c r="J278" i="38"/>
  <c r="J289" i="38"/>
  <c r="J288" i="38"/>
  <c r="J297" i="38"/>
  <c r="M8" i="37"/>
  <c r="J297" i="37"/>
  <c r="J269" i="37"/>
  <c r="J268" i="37"/>
  <c r="J278" i="37"/>
  <c r="J279" i="37"/>
  <c r="J288" i="37"/>
  <c r="J289" i="37"/>
  <c r="J279" i="36"/>
  <c r="J278" i="36"/>
  <c r="M8" i="36"/>
  <c r="J297" i="36"/>
  <c r="J268" i="36"/>
  <c r="J269" i="36"/>
  <c r="J289" i="35"/>
  <c r="J288" i="35"/>
  <c r="M8" i="35"/>
  <c r="J279" i="35"/>
  <c r="J278" i="35"/>
  <c r="J297" i="35"/>
  <c r="J269" i="35"/>
  <c r="J268" i="35"/>
  <c r="D11" i="20" l="1"/>
  <c r="C17" i="20"/>
  <c r="G55" i="48"/>
  <c r="E32" i="52" s="1"/>
  <c r="J293" i="35"/>
  <c r="J294" i="36"/>
  <c r="F7" i="53"/>
  <c r="E7" i="53"/>
  <c r="F43" i="50"/>
  <c r="F53" i="50" s="1"/>
  <c r="G33" i="50" s="1"/>
  <c r="G43" i="50" s="1"/>
  <c r="G53" i="50" s="1"/>
  <c r="I26" i="50"/>
  <c r="H24" i="50"/>
  <c r="G34" i="50"/>
  <c r="G46" i="50"/>
  <c r="G56" i="50" s="1"/>
  <c r="H36" i="50" s="1"/>
  <c r="H23" i="50"/>
  <c r="H25" i="50"/>
  <c r="G35" i="50"/>
  <c r="G45" i="50" s="1"/>
  <c r="G55" i="50" s="1"/>
  <c r="D17" i="20"/>
  <c r="J294" i="39"/>
  <c r="J293" i="38"/>
  <c r="J294" i="38"/>
  <c r="J293" i="39"/>
  <c r="J293" i="40"/>
  <c r="J294" i="40"/>
  <c r="J294" i="45"/>
  <c r="J293" i="45"/>
  <c r="M8" i="45"/>
  <c r="M8" i="44"/>
  <c r="J294" i="44"/>
  <c r="J293" i="44"/>
  <c r="N8" i="43"/>
  <c r="J294" i="43"/>
  <c r="J293" i="43"/>
  <c r="M8" i="41"/>
  <c r="J294" i="41"/>
  <c r="J293" i="41"/>
  <c r="N8" i="40"/>
  <c r="N8" i="39"/>
  <c r="M8" i="38"/>
  <c r="N8" i="37"/>
  <c r="J293" i="37"/>
  <c r="J294" i="37"/>
  <c r="J293" i="36"/>
  <c r="N8" i="36"/>
  <c r="N8" i="35"/>
  <c r="J294" i="35"/>
  <c r="B4" i="20" l="1"/>
  <c r="B3" i="20"/>
  <c r="H55" i="48"/>
  <c r="F32" i="52" s="1"/>
  <c r="E11" i="20"/>
  <c r="E17" i="20" s="1"/>
  <c r="H46" i="50"/>
  <c r="H56" i="50" s="1"/>
  <c r="I36" i="50" s="1"/>
  <c r="I46" i="50" s="1"/>
  <c r="I56" i="50" s="1"/>
  <c r="I23" i="50"/>
  <c r="H33" i="50"/>
  <c r="J26" i="50"/>
  <c r="G44" i="50"/>
  <c r="G54" i="50" s="1"/>
  <c r="G7" i="53" s="1"/>
  <c r="I24" i="50"/>
  <c r="I25" i="50"/>
  <c r="H35" i="50"/>
  <c r="N8" i="45"/>
  <c r="N8" i="44"/>
  <c r="O8" i="43"/>
  <c r="N8" i="41"/>
  <c r="O8" i="40"/>
  <c r="O8" i="39"/>
  <c r="N8" i="38"/>
  <c r="O8" i="37"/>
  <c r="O8" i="36"/>
  <c r="O8" i="35"/>
  <c r="F11" i="20" l="1"/>
  <c r="I55" i="48"/>
  <c r="H34" i="50"/>
  <c r="H44" i="50" s="1"/>
  <c r="H54" i="50" s="1"/>
  <c r="F17" i="20"/>
  <c r="I34" i="50"/>
  <c r="I44" i="50" s="1"/>
  <c r="I54" i="50" s="1"/>
  <c r="J24" i="50"/>
  <c r="H45" i="50"/>
  <c r="H55" i="50" s="1"/>
  <c r="I35" i="50" s="1"/>
  <c r="I45" i="50" s="1"/>
  <c r="I55" i="50" s="1"/>
  <c r="J36" i="50"/>
  <c r="J46" i="50" s="1"/>
  <c r="J56" i="50" s="1"/>
  <c r="K26" i="50"/>
  <c r="H43" i="50"/>
  <c r="H53" i="50" s="1"/>
  <c r="I33" i="50" s="1"/>
  <c r="I43" i="50" s="1"/>
  <c r="I53" i="50" s="1"/>
  <c r="J25" i="50"/>
  <c r="J23" i="50"/>
  <c r="O8" i="45"/>
  <c r="O8" i="44"/>
  <c r="P8" i="43"/>
  <c r="O8" i="41"/>
  <c r="P8" i="40"/>
  <c r="P8" i="39"/>
  <c r="O8" i="38"/>
  <c r="P8" i="37"/>
  <c r="P8" i="36"/>
  <c r="P8" i="35"/>
  <c r="J55" i="48" l="1"/>
  <c r="H32" i="52" s="1"/>
  <c r="G11" i="20"/>
  <c r="G17" i="20" s="1"/>
  <c r="I7" i="53"/>
  <c r="G32" i="52"/>
  <c r="H7" i="53"/>
  <c r="J35" i="50"/>
  <c r="J45" i="50" s="1"/>
  <c r="J55" i="50" s="1"/>
  <c r="K25" i="50"/>
  <c r="J34" i="50"/>
  <c r="J44" i="50" s="1"/>
  <c r="J54" i="50" s="1"/>
  <c r="K24" i="50"/>
  <c r="J33" i="50"/>
  <c r="J43" i="50" s="1"/>
  <c r="J53" i="50" s="1"/>
  <c r="K23" i="50"/>
  <c r="K36" i="50"/>
  <c r="K46" i="50" s="1"/>
  <c r="K56" i="50" s="1"/>
  <c r="L26" i="50"/>
  <c r="P8" i="45"/>
  <c r="P8" i="44"/>
  <c r="Q8" i="43"/>
  <c r="P8" i="41"/>
  <c r="Q8" i="40"/>
  <c r="Q8" i="39"/>
  <c r="P8" i="38"/>
  <c r="Q8" i="37"/>
  <c r="Q8" i="36"/>
  <c r="Q8" i="35"/>
  <c r="H11" i="20" l="1"/>
  <c r="H17" i="20" s="1"/>
  <c r="K55" i="48"/>
  <c r="J7" i="53"/>
  <c r="K33" i="50"/>
  <c r="K43" i="50" s="1"/>
  <c r="K53" i="50" s="1"/>
  <c r="L23" i="50"/>
  <c r="K34" i="50"/>
  <c r="K44" i="50" s="1"/>
  <c r="K54" i="50"/>
  <c r="L24" i="50"/>
  <c r="L36" i="50"/>
  <c r="L46" i="50" s="1"/>
  <c r="L56" i="50" s="1"/>
  <c r="M26" i="50"/>
  <c r="K35" i="50"/>
  <c r="K45" i="50" s="1"/>
  <c r="K55" i="50" s="1"/>
  <c r="L25" i="50"/>
  <c r="Q8" i="45"/>
  <c r="Q8" i="44"/>
  <c r="R8" i="43"/>
  <c r="Q8" i="41"/>
  <c r="R8" i="40"/>
  <c r="R8" i="39"/>
  <c r="Q8" i="38"/>
  <c r="R8" i="37"/>
  <c r="R8" i="36"/>
  <c r="R8" i="35"/>
  <c r="I11" i="20" l="1"/>
  <c r="L55" i="48"/>
  <c r="J32" i="52" s="1"/>
  <c r="I32" i="52"/>
  <c r="K7" i="53"/>
  <c r="L33" i="50"/>
  <c r="L43" i="50" s="1"/>
  <c r="L53" i="50" s="1"/>
  <c r="M23" i="50"/>
  <c r="L35" i="50"/>
  <c r="L45" i="50" s="1"/>
  <c r="L55" i="50"/>
  <c r="M25" i="50"/>
  <c r="L34" i="50"/>
  <c r="L44" i="50" s="1"/>
  <c r="L54" i="50" s="1"/>
  <c r="M24" i="50"/>
  <c r="N26" i="50"/>
  <c r="M36" i="50"/>
  <c r="M46" i="50" s="1"/>
  <c r="M56" i="50" s="1"/>
  <c r="I17" i="20"/>
  <c r="R8" i="45"/>
  <c r="R8" i="44"/>
  <c r="S8" i="43"/>
  <c r="R8" i="41"/>
  <c r="S8" i="40"/>
  <c r="S8" i="39"/>
  <c r="R8" i="38"/>
  <c r="S8" i="37"/>
  <c r="S8" i="36"/>
  <c r="S8" i="35"/>
  <c r="M10" i="16"/>
  <c r="K262" i="45" s="1"/>
  <c r="L10" i="16"/>
  <c r="K262" i="44" s="1"/>
  <c r="K10" i="16"/>
  <c r="K262" i="43" s="1"/>
  <c r="J10" i="16"/>
  <c r="K262" i="41" s="1"/>
  <c r="I10" i="16"/>
  <c r="K262" i="40" s="1"/>
  <c r="H10" i="16"/>
  <c r="K262" i="39" s="1"/>
  <c r="G10" i="16"/>
  <c r="K262" i="38" s="1"/>
  <c r="F10" i="16"/>
  <c r="K262" i="37" s="1"/>
  <c r="E10" i="16"/>
  <c r="K262" i="36" s="1"/>
  <c r="D10" i="16"/>
  <c r="K262" i="35" s="1"/>
  <c r="M20" i="16"/>
  <c r="L20" i="16"/>
  <c r="K20" i="16"/>
  <c r="J20" i="16"/>
  <c r="I20" i="16"/>
  <c r="H20" i="16"/>
  <c r="G20" i="16"/>
  <c r="F20" i="16"/>
  <c r="E20" i="16"/>
  <c r="D20" i="16"/>
  <c r="M7" i="16"/>
  <c r="M16" i="16" s="1"/>
  <c r="L7" i="16"/>
  <c r="L16" i="16" s="1"/>
  <c r="K7" i="16"/>
  <c r="K16" i="16" s="1"/>
  <c r="J7" i="16"/>
  <c r="J16" i="16" s="1"/>
  <c r="I7" i="16"/>
  <c r="I16" i="16" s="1"/>
  <c r="H7" i="16"/>
  <c r="H16" i="16" s="1"/>
  <c r="G7" i="16"/>
  <c r="G16" i="16" s="1"/>
  <c r="F7" i="16"/>
  <c r="F16" i="16" s="1"/>
  <c r="E7" i="16"/>
  <c r="E16" i="16" s="1"/>
  <c r="D7" i="16"/>
  <c r="D16" i="16" s="1"/>
  <c r="J11" i="20" l="1"/>
  <c r="J17" i="20" s="1"/>
  <c r="M55" i="48"/>
  <c r="K32" i="52" s="1"/>
  <c r="L7" i="53"/>
  <c r="M35" i="50"/>
  <c r="M45" i="50" s="1"/>
  <c r="M55" i="50" s="1"/>
  <c r="N25" i="50"/>
  <c r="N24" i="50"/>
  <c r="M34" i="50"/>
  <c r="M44" i="50" s="1"/>
  <c r="M54" i="50" s="1"/>
  <c r="Q26" i="50"/>
  <c r="P26" i="50"/>
  <c r="N36" i="50"/>
  <c r="M33" i="50"/>
  <c r="M43" i="50" s="1"/>
  <c r="M53" i="50" s="1"/>
  <c r="N23" i="50"/>
  <c r="BQ188" i="35"/>
  <c r="BQ189" i="35" s="1"/>
  <c r="BM188" i="35"/>
  <c r="BM189" i="35" s="1"/>
  <c r="BI188" i="35"/>
  <c r="BI189" i="35" s="1"/>
  <c r="BE188" i="35"/>
  <c r="BE189" i="35" s="1"/>
  <c r="BA188" i="35"/>
  <c r="BA189" i="35" s="1"/>
  <c r="AW188" i="35"/>
  <c r="AW189" i="35" s="1"/>
  <c r="AS188" i="35"/>
  <c r="AS189" i="35" s="1"/>
  <c r="AO188" i="35"/>
  <c r="AO189" i="35" s="1"/>
  <c r="AK188" i="35"/>
  <c r="AK189" i="35" s="1"/>
  <c r="AG188" i="35"/>
  <c r="AG189" i="35" s="1"/>
  <c r="AC188" i="35"/>
  <c r="AC189" i="35" s="1"/>
  <c r="Y188" i="35"/>
  <c r="Y189" i="35" s="1"/>
  <c r="U188" i="35"/>
  <c r="U189" i="35" s="1"/>
  <c r="Q188" i="35"/>
  <c r="Q189" i="35" s="1"/>
  <c r="M188" i="35"/>
  <c r="M189" i="35" s="1"/>
  <c r="BQ104" i="35"/>
  <c r="BQ105" i="35" s="1"/>
  <c r="BM104" i="35"/>
  <c r="BM105" i="35" s="1"/>
  <c r="BI104" i="35"/>
  <c r="BI105" i="35" s="1"/>
  <c r="BE104" i="35"/>
  <c r="BE105" i="35" s="1"/>
  <c r="BA104" i="35"/>
  <c r="BA105" i="35" s="1"/>
  <c r="AW104" i="35"/>
  <c r="AW105" i="35" s="1"/>
  <c r="AS104" i="35"/>
  <c r="AS105" i="35" s="1"/>
  <c r="AO104" i="35"/>
  <c r="AO105" i="35" s="1"/>
  <c r="AK104" i="35"/>
  <c r="AK105" i="35" s="1"/>
  <c r="AG104" i="35"/>
  <c r="AG105" i="35" s="1"/>
  <c r="AC104" i="35"/>
  <c r="AC105" i="35" s="1"/>
  <c r="Y104" i="35"/>
  <c r="Y105" i="35" s="1"/>
  <c r="U104" i="35"/>
  <c r="U105" i="35" s="1"/>
  <c r="Q104" i="35"/>
  <c r="Q105" i="35" s="1"/>
  <c r="M104" i="35"/>
  <c r="M105" i="35" s="1"/>
  <c r="BQ20" i="35"/>
  <c r="BQ21" i="35" s="1"/>
  <c r="BM20" i="35"/>
  <c r="BM21" i="35" s="1"/>
  <c r="BI20" i="35"/>
  <c r="BI21" i="35" s="1"/>
  <c r="BE20" i="35"/>
  <c r="BE21" i="35" s="1"/>
  <c r="BA20" i="35"/>
  <c r="BA21" i="35" s="1"/>
  <c r="AW20" i="35"/>
  <c r="AW21" i="35" s="1"/>
  <c r="AS20" i="35"/>
  <c r="AS21" i="35" s="1"/>
  <c r="AO20" i="35"/>
  <c r="AO21" i="35" s="1"/>
  <c r="AK20" i="35"/>
  <c r="AK21" i="35" s="1"/>
  <c r="AG20" i="35"/>
  <c r="AG21" i="35" s="1"/>
  <c r="AC20" i="35"/>
  <c r="AC21" i="35" s="1"/>
  <c r="Y20" i="35"/>
  <c r="Y21" i="35" s="1"/>
  <c r="U20" i="35"/>
  <c r="U21" i="35" s="1"/>
  <c r="Q20" i="35"/>
  <c r="Q21" i="35" s="1"/>
  <c r="M20" i="35"/>
  <c r="M21" i="35" s="1"/>
  <c r="BP188" i="35"/>
  <c r="BP189" i="35" s="1"/>
  <c r="BL188" i="35"/>
  <c r="BL189" i="35" s="1"/>
  <c r="BH188" i="35"/>
  <c r="BH189" i="35" s="1"/>
  <c r="BD188" i="35"/>
  <c r="BD189" i="35" s="1"/>
  <c r="AZ188" i="35"/>
  <c r="AZ189" i="35" s="1"/>
  <c r="AV188" i="35"/>
  <c r="AV189" i="35" s="1"/>
  <c r="AR188" i="35"/>
  <c r="AR189" i="35" s="1"/>
  <c r="AN188" i="35"/>
  <c r="AN189" i="35" s="1"/>
  <c r="AJ188" i="35"/>
  <c r="AJ189" i="35" s="1"/>
  <c r="AF188" i="35"/>
  <c r="AF189" i="35" s="1"/>
  <c r="AB188" i="35"/>
  <c r="AB189" i="35" s="1"/>
  <c r="X188" i="35"/>
  <c r="X189" i="35" s="1"/>
  <c r="T188" i="35"/>
  <c r="T189" i="35" s="1"/>
  <c r="P188" i="35"/>
  <c r="P189" i="35" s="1"/>
  <c r="L188" i="35"/>
  <c r="L189" i="35" s="1"/>
  <c r="BP104" i="35"/>
  <c r="BP105" i="35" s="1"/>
  <c r="BL104" i="35"/>
  <c r="BL105" i="35" s="1"/>
  <c r="BH104" i="35"/>
  <c r="BH105" i="35" s="1"/>
  <c r="BD104" i="35"/>
  <c r="BD105" i="35" s="1"/>
  <c r="AZ104" i="35"/>
  <c r="AZ105" i="35" s="1"/>
  <c r="AV104" i="35"/>
  <c r="AV105" i="35" s="1"/>
  <c r="AR104" i="35"/>
  <c r="AR105" i="35" s="1"/>
  <c r="AN104" i="35"/>
  <c r="AN105" i="35" s="1"/>
  <c r="AJ104" i="35"/>
  <c r="AJ105" i="35" s="1"/>
  <c r="AF104" i="35"/>
  <c r="AF105" i="35" s="1"/>
  <c r="AB104" i="35"/>
  <c r="AB105" i="35" s="1"/>
  <c r="X104" i="35"/>
  <c r="X105" i="35" s="1"/>
  <c r="T104" i="35"/>
  <c r="T105" i="35" s="1"/>
  <c r="P104" i="35"/>
  <c r="P105" i="35" s="1"/>
  <c r="L104" i="35"/>
  <c r="L105" i="35" s="1"/>
  <c r="BP20" i="35"/>
  <c r="BP21" i="35" s="1"/>
  <c r="BL20" i="35"/>
  <c r="BL21" i="35" s="1"/>
  <c r="BH20" i="35"/>
  <c r="BH21" i="35" s="1"/>
  <c r="BD20" i="35"/>
  <c r="BD21" i="35" s="1"/>
  <c r="AZ20" i="35"/>
  <c r="AZ21" i="35" s="1"/>
  <c r="AV20" i="35"/>
  <c r="AV21" i="35" s="1"/>
  <c r="AR20" i="35"/>
  <c r="AR21" i="35" s="1"/>
  <c r="AN20" i="35"/>
  <c r="AN21" i="35" s="1"/>
  <c r="AJ20" i="35"/>
  <c r="AJ21" i="35" s="1"/>
  <c r="AF20" i="35"/>
  <c r="AF21" i="35" s="1"/>
  <c r="AB20" i="35"/>
  <c r="AB21" i="35" s="1"/>
  <c r="X20" i="35"/>
  <c r="X21" i="35" s="1"/>
  <c r="T20" i="35"/>
  <c r="T21" i="35" s="1"/>
  <c r="P20" i="35"/>
  <c r="P21" i="35" s="1"/>
  <c r="L20" i="35"/>
  <c r="L21" i="35" s="1"/>
  <c r="BO188" i="35"/>
  <c r="BO189" i="35" s="1"/>
  <c r="BK188" i="35"/>
  <c r="BK189" i="35" s="1"/>
  <c r="BG188" i="35"/>
  <c r="BG189" i="35" s="1"/>
  <c r="BC188" i="35"/>
  <c r="BC189" i="35" s="1"/>
  <c r="AY188" i="35"/>
  <c r="AY189" i="35" s="1"/>
  <c r="AU188" i="35"/>
  <c r="AU189" i="35" s="1"/>
  <c r="AQ188" i="35"/>
  <c r="AQ189" i="35" s="1"/>
  <c r="AM188" i="35"/>
  <c r="AM189" i="35" s="1"/>
  <c r="AI188" i="35"/>
  <c r="AI189" i="35" s="1"/>
  <c r="AE188" i="35"/>
  <c r="AE189" i="35" s="1"/>
  <c r="AA188" i="35"/>
  <c r="AA189" i="35" s="1"/>
  <c r="W188" i="35"/>
  <c r="W189" i="35" s="1"/>
  <c r="S188" i="35"/>
  <c r="S189" i="35" s="1"/>
  <c r="O188" i="35"/>
  <c r="O189" i="35" s="1"/>
  <c r="K188" i="35"/>
  <c r="K189" i="35" s="1"/>
  <c r="BO104" i="35"/>
  <c r="BO105" i="35" s="1"/>
  <c r="BK104" i="35"/>
  <c r="BK105" i="35" s="1"/>
  <c r="BG104" i="35"/>
  <c r="BG105" i="35" s="1"/>
  <c r="BC104" i="35"/>
  <c r="BC105" i="35" s="1"/>
  <c r="AY104" i="35"/>
  <c r="AY105" i="35" s="1"/>
  <c r="AU104" i="35"/>
  <c r="AU105" i="35" s="1"/>
  <c r="AQ104" i="35"/>
  <c r="AQ105" i="35" s="1"/>
  <c r="AM104" i="35"/>
  <c r="AM105" i="35" s="1"/>
  <c r="AI104" i="35"/>
  <c r="AI105" i="35" s="1"/>
  <c r="AE104" i="35"/>
  <c r="AE105" i="35" s="1"/>
  <c r="AA104" i="35"/>
  <c r="AA105" i="35" s="1"/>
  <c r="W104" i="35"/>
  <c r="W105" i="35" s="1"/>
  <c r="S104" i="35"/>
  <c r="S105" i="35" s="1"/>
  <c r="O104" i="35"/>
  <c r="O105" i="35" s="1"/>
  <c r="K104" i="35"/>
  <c r="K105" i="35" s="1"/>
  <c r="BO20" i="35"/>
  <c r="BO21" i="35" s="1"/>
  <c r="BK20" i="35"/>
  <c r="BK21" i="35" s="1"/>
  <c r="BG20" i="35"/>
  <c r="BG21" i="35" s="1"/>
  <c r="BC20" i="35"/>
  <c r="BC21" i="35" s="1"/>
  <c r="AY20" i="35"/>
  <c r="AY21" i="35" s="1"/>
  <c r="AU20" i="35"/>
  <c r="AU21" i="35" s="1"/>
  <c r="AQ20" i="35"/>
  <c r="AQ21" i="35" s="1"/>
  <c r="AM20" i="35"/>
  <c r="AM21" i="35" s="1"/>
  <c r="AI20" i="35"/>
  <c r="AI21" i="35" s="1"/>
  <c r="AE20" i="35"/>
  <c r="AE21" i="35" s="1"/>
  <c r="AA20" i="35"/>
  <c r="AA21" i="35" s="1"/>
  <c r="W20" i="35"/>
  <c r="W21" i="35" s="1"/>
  <c r="S20" i="35"/>
  <c r="S21" i="35" s="1"/>
  <c r="O20" i="35"/>
  <c r="O21" i="35" s="1"/>
  <c r="K20" i="35"/>
  <c r="K21" i="35" s="1"/>
  <c r="BN188" i="35"/>
  <c r="BN189" i="35" s="1"/>
  <c r="BJ188" i="35"/>
  <c r="BJ189" i="35" s="1"/>
  <c r="BF188" i="35"/>
  <c r="BF189" i="35" s="1"/>
  <c r="BB188" i="35"/>
  <c r="BB189" i="35" s="1"/>
  <c r="AX188" i="35"/>
  <c r="AX189" i="35" s="1"/>
  <c r="AT188" i="35"/>
  <c r="AT189" i="35" s="1"/>
  <c r="AP188" i="35"/>
  <c r="AP189" i="35" s="1"/>
  <c r="AL188" i="35"/>
  <c r="AL189" i="35" s="1"/>
  <c r="AH188" i="35"/>
  <c r="AH189" i="35" s="1"/>
  <c r="AD188" i="35"/>
  <c r="AD189" i="35" s="1"/>
  <c r="Z188" i="35"/>
  <c r="Z189" i="35" s="1"/>
  <c r="V188" i="35"/>
  <c r="V189" i="35" s="1"/>
  <c r="R188" i="35"/>
  <c r="R189" i="35" s="1"/>
  <c r="N188" i="35"/>
  <c r="N189" i="35" s="1"/>
  <c r="J188" i="35"/>
  <c r="J189" i="35" s="1"/>
  <c r="BN104" i="35"/>
  <c r="BN105" i="35" s="1"/>
  <c r="BJ104" i="35"/>
  <c r="BJ105" i="35" s="1"/>
  <c r="BF104" i="35"/>
  <c r="BF105" i="35" s="1"/>
  <c r="BB104" i="35"/>
  <c r="BB105" i="35" s="1"/>
  <c r="AX104" i="35"/>
  <c r="AX105" i="35" s="1"/>
  <c r="AT104" i="35"/>
  <c r="AT105" i="35" s="1"/>
  <c r="AP104" i="35"/>
  <c r="AP105" i="35" s="1"/>
  <c r="AL104" i="35"/>
  <c r="AL105" i="35" s="1"/>
  <c r="AH104" i="35"/>
  <c r="AH105" i="35" s="1"/>
  <c r="AD104" i="35"/>
  <c r="AD105" i="35" s="1"/>
  <c r="Z104" i="35"/>
  <c r="Z105" i="35" s="1"/>
  <c r="V104" i="35"/>
  <c r="V105" i="35" s="1"/>
  <c r="R104" i="35"/>
  <c r="R105" i="35" s="1"/>
  <c r="N104" i="35"/>
  <c r="N105" i="35" s="1"/>
  <c r="J104" i="35"/>
  <c r="J105" i="35" s="1"/>
  <c r="BN20" i="35"/>
  <c r="BN21" i="35" s="1"/>
  <c r="BJ20" i="35"/>
  <c r="BJ21" i="35" s="1"/>
  <c r="BF20" i="35"/>
  <c r="BF21" i="35" s="1"/>
  <c r="BB20" i="35"/>
  <c r="BB21" i="35" s="1"/>
  <c r="AX20" i="35"/>
  <c r="AX21" i="35" s="1"/>
  <c r="AT20" i="35"/>
  <c r="AT21" i="35" s="1"/>
  <c r="AP20" i="35"/>
  <c r="AP21" i="35" s="1"/>
  <c r="AL20" i="35"/>
  <c r="AL21" i="35" s="1"/>
  <c r="AH20" i="35"/>
  <c r="AH21" i="35" s="1"/>
  <c r="AD20" i="35"/>
  <c r="AD21" i="35" s="1"/>
  <c r="Z20" i="35"/>
  <c r="Z21" i="35" s="1"/>
  <c r="V20" i="35"/>
  <c r="V21" i="35" s="1"/>
  <c r="R20" i="35"/>
  <c r="R21" i="35" s="1"/>
  <c r="N20" i="35"/>
  <c r="N21" i="35" s="1"/>
  <c r="J20" i="35"/>
  <c r="J21" i="35" s="1"/>
  <c r="BQ188" i="39"/>
  <c r="BQ189" i="39" s="1"/>
  <c r="BM188" i="39"/>
  <c r="BM189" i="39" s="1"/>
  <c r="BI188" i="39"/>
  <c r="BI189" i="39" s="1"/>
  <c r="BE188" i="39"/>
  <c r="BE189" i="39" s="1"/>
  <c r="BA188" i="39"/>
  <c r="BA189" i="39" s="1"/>
  <c r="AW188" i="39"/>
  <c r="AW189" i="39" s="1"/>
  <c r="AS188" i="39"/>
  <c r="AS189" i="39" s="1"/>
  <c r="AO188" i="39"/>
  <c r="AO189" i="39" s="1"/>
  <c r="AK188" i="39"/>
  <c r="AK189" i="39" s="1"/>
  <c r="AG188" i="39"/>
  <c r="AG189" i="39" s="1"/>
  <c r="AC188" i="39"/>
  <c r="AC189" i="39" s="1"/>
  <c r="Y188" i="39"/>
  <c r="Y189" i="39" s="1"/>
  <c r="U188" i="39"/>
  <c r="U189" i="39" s="1"/>
  <c r="Q188" i="39"/>
  <c r="Q189" i="39" s="1"/>
  <c r="M188" i="39"/>
  <c r="M189" i="39" s="1"/>
  <c r="BQ104" i="39"/>
  <c r="BQ105" i="39" s="1"/>
  <c r="BM104" i="39"/>
  <c r="BM105" i="39" s="1"/>
  <c r="BI104" i="39"/>
  <c r="BI105" i="39" s="1"/>
  <c r="BE104" i="39"/>
  <c r="BE105" i="39" s="1"/>
  <c r="BA104" i="39"/>
  <c r="BA105" i="39" s="1"/>
  <c r="AW104" i="39"/>
  <c r="AW105" i="39" s="1"/>
  <c r="AS104" i="39"/>
  <c r="AS105" i="39" s="1"/>
  <c r="AO104" i="39"/>
  <c r="AO105" i="39" s="1"/>
  <c r="AK104" i="39"/>
  <c r="AK105" i="39" s="1"/>
  <c r="AG104" i="39"/>
  <c r="AG105" i="39" s="1"/>
  <c r="AC104" i="39"/>
  <c r="AC105" i="39" s="1"/>
  <c r="Y104" i="39"/>
  <c r="Y105" i="39" s="1"/>
  <c r="U104" i="39"/>
  <c r="U105" i="39" s="1"/>
  <c r="Q104" i="39"/>
  <c r="Q105" i="39" s="1"/>
  <c r="M104" i="39"/>
  <c r="M105" i="39" s="1"/>
  <c r="BP188" i="39"/>
  <c r="BP189" i="39" s="1"/>
  <c r="BL188" i="39"/>
  <c r="BL189" i="39" s="1"/>
  <c r="BH188" i="39"/>
  <c r="BH189" i="39" s="1"/>
  <c r="BD188" i="39"/>
  <c r="BD189" i="39" s="1"/>
  <c r="AZ188" i="39"/>
  <c r="AZ189" i="39" s="1"/>
  <c r="AV188" i="39"/>
  <c r="AV189" i="39" s="1"/>
  <c r="AR188" i="39"/>
  <c r="AR189" i="39" s="1"/>
  <c r="AN188" i="39"/>
  <c r="AN189" i="39" s="1"/>
  <c r="AJ188" i="39"/>
  <c r="AJ189" i="39" s="1"/>
  <c r="AF188" i="39"/>
  <c r="AF189" i="39" s="1"/>
  <c r="AB188" i="39"/>
  <c r="AB189" i="39" s="1"/>
  <c r="X188" i="39"/>
  <c r="X189" i="39" s="1"/>
  <c r="T188" i="39"/>
  <c r="T189" i="39" s="1"/>
  <c r="P188" i="39"/>
  <c r="P189" i="39" s="1"/>
  <c r="L188" i="39"/>
  <c r="L189" i="39" s="1"/>
  <c r="BP104" i="39"/>
  <c r="BP105" i="39" s="1"/>
  <c r="BL104" i="39"/>
  <c r="BL105" i="39" s="1"/>
  <c r="BH104" i="39"/>
  <c r="BH105" i="39" s="1"/>
  <c r="BD104" i="39"/>
  <c r="BD105" i="39" s="1"/>
  <c r="AZ104" i="39"/>
  <c r="AZ105" i="39" s="1"/>
  <c r="AV104" i="39"/>
  <c r="AV105" i="39" s="1"/>
  <c r="AR104" i="39"/>
  <c r="AR105" i="39" s="1"/>
  <c r="AN104" i="39"/>
  <c r="AN105" i="39" s="1"/>
  <c r="AJ104" i="39"/>
  <c r="AJ105" i="39" s="1"/>
  <c r="AF104" i="39"/>
  <c r="AF105" i="39" s="1"/>
  <c r="AB104" i="39"/>
  <c r="AB105" i="39" s="1"/>
  <c r="X104" i="39"/>
  <c r="X105" i="39" s="1"/>
  <c r="T104" i="39"/>
  <c r="T105" i="39" s="1"/>
  <c r="P104" i="39"/>
  <c r="P105" i="39" s="1"/>
  <c r="L104" i="39"/>
  <c r="L105" i="39" s="1"/>
  <c r="BP20" i="39"/>
  <c r="BP21" i="39" s="1"/>
  <c r="BL20" i="39"/>
  <c r="BL21" i="39" s="1"/>
  <c r="BH20" i="39"/>
  <c r="BH21" i="39" s="1"/>
  <c r="BD20" i="39"/>
  <c r="BD21" i="39" s="1"/>
  <c r="AZ20" i="39"/>
  <c r="AZ21" i="39" s="1"/>
  <c r="AV20" i="39"/>
  <c r="AV21" i="39" s="1"/>
  <c r="AR20" i="39"/>
  <c r="AR21" i="39" s="1"/>
  <c r="AN20" i="39"/>
  <c r="AN21" i="39" s="1"/>
  <c r="AJ20" i="39"/>
  <c r="AJ21" i="39" s="1"/>
  <c r="AF20" i="39"/>
  <c r="AF21" i="39" s="1"/>
  <c r="AB20" i="39"/>
  <c r="AB21" i="39" s="1"/>
  <c r="X20" i="39"/>
  <c r="X21" i="39" s="1"/>
  <c r="T20" i="39"/>
  <c r="T21" i="39" s="1"/>
  <c r="P20" i="39"/>
  <c r="P21" i="39" s="1"/>
  <c r="L20" i="39"/>
  <c r="L21" i="39" s="1"/>
  <c r="BO188" i="39"/>
  <c r="BO189" i="39" s="1"/>
  <c r="BK188" i="39"/>
  <c r="BK189" i="39" s="1"/>
  <c r="BG188" i="39"/>
  <c r="BG189" i="39" s="1"/>
  <c r="BC188" i="39"/>
  <c r="BC189" i="39" s="1"/>
  <c r="AY188" i="39"/>
  <c r="AY189" i="39" s="1"/>
  <c r="AU188" i="39"/>
  <c r="AU189" i="39" s="1"/>
  <c r="AQ188" i="39"/>
  <c r="AQ189" i="39" s="1"/>
  <c r="AM188" i="39"/>
  <c r="AM189" i="39" s="1"/>
  <c r="AI188" i="39"/>
  <c r="AI189" i="39" s="1"/>
  <c r="AE188" i="39"/>
  <c r="AE189" i="39" s="1"/>
  <c r="AA188" i="39"/>
  <c r="AA189" i="39" s="1"/>
  <c r="W188" i="39"/>
  <c r="W189" i="39" s="1"/>
  <c r="S188" i="39"/>
  <c r="S189" i="39" s="1"/>
  <c r="O188" i="39"/>
  <c r="O189" i="39" s="1"/>
  <c r="K188" i="39"/>
  <c r="K189" i="39" s="1"/>
  <c r="BO104" i="39"/>
  <c r="BO105" i="39" s="1"/>
  <c r="BK104" i="39"/>
  <c r="BK105" i="39" s="1"/>
  <c r="BG104" i="39"/>
  <c r="BG105" i="39" s="1"/>
  <c r="BC104" i="39"/>
  <c r="BC105" i="39" s="1"/>
  <c r="AY104" i="39"/>
  <c r="AY105" i="39" s="1"/>
  <c r="AU104" i="39"/>
  <c r="AU105" i="39" s="1"/>
  <c r="AQ104" i="39"/>
  <c r="AQ105" i="39" s="1"/>
  <c r="AM104" i="39"/>
  <c r="AM105" i="39" s="1"/>
  <c r="AI104" i="39"/>
  <c r="AI105" i="39" s="1"/>
  <c r="AE104" i="39"/>
  <c r="AE105" i="39" s="1"/>
  <c r="AA104" i="39"/>
  <c r="AA105" i="39" s="1"/>
  <c r="W104" i="39"/>
  <c r="W105" i="39" s="1"/>
  <c r="S104" i="39"/>
  <c r="S105" i="39" s="1"/>
  <c r="O104" i="39"/>
  <c r="O105" i="39" s="1"/>
  <c r="K104" i="39"/>
  <c r="K105" i="39" s="1"/>
  <c r="BN188" i="39"/>
  <c r="BN189" i="39" s="1"/>
  <c r="BJ188" i="39"/>
  <c r="BJ189" i="39" s="1"/>
  <c r="BF188" i="39"/>
  <c r="BF189" i="39" s="1"/>
  <c r="BB188" i="39"/>
  <c r="BB189" i="39" s="1"/>
  <c r="AX188" i="39"/>
  <c r="AX189" i="39" s="1"/>
  <c r="AT188" i="39"/>
  <c r="AT189" i="39" s="1"/>
  <c r="AP188" i="39"/>
  <c r="AP189" i="39" s="1"/>
  <c r="AL188" i="39"/>
  <c r="AL189" i="39" s="1"/>
  <c r="AH188" i="39"/>
  <c r="AH189" i="39" s="1"/>
  <c r="AD188" i="39"/>
  <c r="AD189" i="39" s="1"/>
  <c r="Z188" i="39"/>
  <c r="Z189" i="39" s="1"/>
  <c r="V188" i="39"/>
  <c r="V189" i="39" s="1"/>
  <c r="R188" i="39"/>
  <c r="R189" i="39" s="1"/>
  <c r="N188" i="39"/>
  <c r="N189" i="39" s="1"/>
  <c r="J188" i="39"/>
  <c r="J189" i="39" s="1"/>
  <c r="BN104" i="39"/>
  <c r="BN105" i="39" s="1"/>
  <c r="BJ104" i="39"/>
  <c r="BJ105" i="39" s="1"/>
  <c r="BF104" i="39"/>
  <c r="BF105" i="39" s="1"/>
  <c r="BB104" i="39"/>
  <c r="BB105" i="39" s="1"/>
  <c r="AX104" i="39"/>
  <c r="AX105" i="39" s="1"/>
  <c r="AT104" i="39"/>
  <c r="AT105" i="39" s="1"/>
  <c r="AP104" i="39"/>
  <c r="AP105" i="39" s="1"/>
  <c r="AL104" i="39"/>
  <c r="AL105" i="39" s="1"/>
  <c r="AH104" i="39"/>
  <c r="AH105" i="39" s="1"/>
  <c r="AD104" i="39"/>
  <c r="AD105" i="39" s="1"/>
  <c r="Z104" i="39"/>
  <c r="Z105" i="39" s="1"/>
  <c r="V104" i="39"/>
  <c r="V105" i="39" s="1"/>
  <c r="R104" i="39"/>
  <c r="R105" i="39" s="1"/>
  <c r="N104" i="39"/>
  <c r="N105" i="39" s="1"/>
  <c r="J104" i="39"/>
  <c r="J105" i="39" s="1"/>
  <c r="BO20" i="39"/>
  <c r="BO21" i="39" s="1"/>
  <c r="BJ20" i="39"/>
  <c r="BJ21" i="39" s="1"/>
  <c r="BE20" i="39"/>
  <c r="BE21" i="39" s="1"/>
  <c r="AY20" i="39"/>
  <c r="AY21" i="39" s="1"/>
  <c r="AT20" i="39"/>
  <c r="AT21" i="39" s="1"/>
  <c r="AO20" i="39"/>
  <c r="AO21" i="39" s="1"/>
  <c r="AI20" i="39"/>
  <c r="AI21" i="39" s="1"/>
  <c r="AD20" i="39"/>
  <c r="AD21" i="39" s="1"/>
  <c r="Y20" i="39"/>
  <c r="Y21" i="39" s="1"/>
  <c r="S20" i="39"/>
  <c r="S21" i="39" s="1"/>
  <c r="N20" i="39"/>
  <c r="N21" i="39" s="1"/>
  <c r="BN20" i="39"/>
  <c r="BN21" i="39" s="1"/>
  <c r="BI20" i="39"/>
  <c r="BI21" i="39" s="1"/>
  <c r="BC20" i="39"/>
  <c r="BC21" i="39" s="1"/>
  <c r="AX20" i="39"/>
  <c r="AX21" i="39" s="1"/>
  <c r="AS20" i="39"/>
  <c r="AS21" i="39" s="1"/>
  <c r="AM20" i="39"/>
  <c r="AM21" i="39" s="1"/>
  <c r="AH20" i="39"/>
  <c r="AH21" i="39" s="1"/>
  <c r="AC20" i="39"/>
  <c r="AC21" i="39" s="1"/>
  <c r="W20" i="39"/>
  <c r="W21" i="39" s="1"/>
  <c r="R20" i="39"/>
  <c r="R21" i="39" s="1"/>
  <c r="M20" i="39"/>
  <c r="M21" i="39" s="1"/>
  <c r="BM20" i="39"/>
  <c r="BM21" i="39" s="1"/>
  <c r="BG20" i="39"/>
  <c r="BG21" i="39" s="1"/>
  <c r="BB20" i="39"/>
  <c r="BB21" i="39" s="1"/>
  <c r="AW20" i="39"/>
  <c r="AW21" i="39" s="1"/>
  <c r="AQ20" i="39"/>
  <c r="AQ21" i="39" s="1"/>
  <c r="AL20" i="39"/>
  <c r="AL21" i="39" s="1"/>
  <c r="AG20" i="39"/>
  <c r="AG21" i="39" s="1"/>
  <c r="AA20" i="39"/>
  <c r="AA21" i="39" s="1"/>
  <c r="V20" i="39"/>
  <c r="V21" i="39" s="1"/>
  <c r="Q20" i="39"/>
  <c r="Q21" i="39" s="1"/>
  <c r="K20" i="39"/>
  <c r="K21" i="39" s="1"/>
  <c r="BQ20" i="39"/>
  <c r="BQ21" i="39" s="1"/>
  <c r="BK20" i="39"/>
  <c r="BK21" i="39" s="1"/>
  <c r="BF20" i="39"/>
  <c r="BF21" i="39" s="1"/>
  <c r="BA20" i="39"/>
  <c r="BA21" i="39" s="1"/>
  <c r="AU20" i="39"/>
  <c r="AU21" i="39" s="1"/>
  <c r="AP20" i="39"/>
  <c r="AP21" i="39" s="1"/>
  <c r="AK20" i="39"/>
  <c r="AK21" i="39" s="1"/>
  <c r="AE20" i="39"/>
  <c r="AE21" i="39" s="1"/>
  <c r="Z20" i="39"/>
  <c r="Z21" i="39" s="1"/>
  <c r="U20" i="39"/>
  <c r="U21" i="39" s="1"/>
  <c r="O20" i="39"/>
  <c r="O21" i="39" s="1"/>
  <c r="J20" i="39"/>
  <c r="J21" i="39" s="1"/>
  <c r="BQ188" i="43"/>
  <c r="BQ189" i="43" s="1"/>
  <c r="BM188" i="43"/>
  <c r="BM189" i="43" s="1"/>
  <c r="BI188" i="43"/>
  <c r="BI189" i="43" s="1"/>
  <c r="BE188" i="43"/>
  <c r="BE189" i="43" s="1"/>
  <c r="BA188" i="43"/>
  <c r="BA189" i="43" s="1"/>
  <c r="AW188" i="43"/>
  <c r="AW189" i="43" s="1"/>
  <c r="AS188" i="43"/>
  <c r="AS189" i="43" s="1"/>
  <c r="AO188" i="43"/>
  <c r="AO189" i="43" s="1"/>
  <c r="AK188" i="43"/>
  <c r="AK189" i="43" s="1"/>
  <c r="AG188" i="43"/>
  <c r="AG189" i="43" s="1"/>
  <c r="AC188" i="43"/>
  <c r="AC189" i="43" s="1"/>
  <c r="Y188" i="43"/>
  <c r="Y189" i="43" s="1"/>
  <c r="U188" i="43"/>
  <c r="U189" i="43" s="1"/>
  <c r="Q188" i="43"/>
  <c r="Q189" i="43" s="1"/>
  <c r="M188" i="43"/>
  <c r="M189" i="43" s="1"/>
  <c r="BP188" i="43"/>
  <c r="BP189" i="43" s="1"/>
  <c r="BL188" i="43"/>
  <c r="BL189" i="43" s="1"/>
  <c r="BH188" i="43"/>
  <c r="BH189" i="43" s="1"/>
  <c r="BD188" i="43"/>
  <c r="BD189" i="43" s="1"/>
  <c r="AZ188" i="43"/>
  <c r="AZ189" i="43" s="1"/>
  <c r="AV188" i="43"/>
  <c r="AV189" i="43" s="1"/>
  <c r="AR188" i="43"/>
  <c r="AR189" i="43" s="1"/>
  <c r="AN188" i="43"/>
  <c r="AN189" i="43" s="1"/>
  <c r="AJ188" i="43"/>
  <c r="AJ189" i="43" s="1"/>
  <c r="AF188" i="43"/>
  <c r="AF189" i="43" s="1"/>
  <c r="AB188" i="43"/>
  <c r="AB189" i="43" s="1"/>
  <c r="X188" i="43"/>
  <c r="X189" i="43" s="1"/>
  <c r="T188" i="43"/>
  <c r="T189" i="43" s="1"/>
  <c r="P188" i="43"/>
  <c r="P189" i="43" s="1"/>
  <c r="L188" i="43"/>
  <c r="L189" i="43" s="1"/>
  <c r="BP104" i="43"/>
  <c r="BP105" i="43" s="1"/>
  <c r="BL104" i="43"/>
  <c r="BL105" i="43" s="1"/>
  <c r="BH104" i="43"/>
  <c r="BH105" i="43" s="1"/>
  <c r="BD104" i="43"/>
  <c r="BD105" i="43" s="1"/>
  <c r="AZ104" i="43"/>
  <c r="AZ105" i="43" s="1"/>
  <c r="AV104" i="43"/>
  <c r="AV105" i="43" s="1"/>
  <c r="AR104" i="43"/>
  <c r="AR105" i="43" s="1"/>
  <c r="AN104" i="43"/>
  <c r="AN105" i="43" s="1"/>
  <c r="AJ104" i="43"/>
  <c r="AJ105" i="43" s="1"/>
  <c r="AF104" i="43"/>
  <c r="AF105" i="43" s="1"/>
  <c r="AB104" i="43"/>
  <c r="AB105" i="43" s="1"/>
  <c r="X104" i="43"/>
  <c r="X105" i="43" s="1"/>
  <c r="BO188" i="43"/>
  <c r="BO189" i="43" s="1"/>
  <c r="BK188" i="43"/>
  <c r="BK189" i="43" s="1"/>
  <c r="BG188" i="43"/>
  <c r="BG189" i="43" s="1"/>
  <c r="BC188" i="43"/>
  <c r="BC189" i="43" s="1"/>
  <c r="AY188" i="43"/>
  <c r="AY189" i="43" s="1"/>
  <c r="AU188" i="43"/>
  <c r="AU189" i="43" s="1"/>
  <c r="AQ188" i="43"/>
  <c r="AQ189" i="43" s="1"/>
  <c r="AM188" i="43"/>
  <c r="AM189" i="43" s="1"/>
  <c r="AI188" i="43"/>
  <c r="AI189" i="43" s="1"/>
  <c r="AE188" i="43"/>
  <c r="AE189" i="43" s="1"/>
  <c r="AA188" i="43"/>
  <c r="AA189" i="43" s="1"/>
  <c r="W188" i="43"/>
  <c r="W189" i="43" s="1"/>
  <c r="S188" i="43"/>
  <c r="S189" i="43" s="1"/>
  <c r="O188" i="43"/>
  <c r="O189" i="43" s="1"/>
  <c r="K188" i="43"/>
  <c r="K189" i="43" s="1"/>
  <c r="BJ188" i="43"/>
  <c r="BJ189" i="43" s="1"/>
  <c r="AT188" i="43"/>
  <c r="AT189" i="43" s="1"/>
  <c r="AD188" i="43"/>
  <c r="AD189" i="43" s="1"/>
  <c r="N188" i="43"/>
  <c r="N189" i="43" s="1"/>
  <c r="BN104" i="43"/>
  <c r="BN105" i="43" s="1"/>
  <c r="BI104" i="43"/>
  <c r="BI105" i="43" s="1"/>
  <c r="BC104" i="43"/>
  <c r="BC105" i="43" s="1"/>
  <c r="AX104" i="43"/>
  <c r="AX105" i="43" s="1"/>
  <c r="AS104" i="43"/>
  <c r="AS105" i="43" s="1"/>
  <c r="AM104" i="43"/>
  <c r="AM105" i="43" s="1"/>
  <c r="AH104" i="43"/>
  <c r="AH105" i="43" s="1"/>
  <c r="AC104" i="43"/>
  <c r="AC105" i="43" s="1"/>
  <c r="W104" i="43"/>
  <c r="W105" i="43" s="1"/>
  <c r="S104" i="43"/>
  <c r="S105" i="43" s="1"/>
  <c r="O104" i="43"/>
  <c r="O105" i="43" s="1"/>
  <c r="K104" i="43"/>
  <c r="K105" i="43" s="1"/>
  <c r="BO20" i="43"/>
  <c r="BO21" i="43" s="1"/>
  <c r="BK20" i="43"/>
  <c r="BK21" i="43" s="1"/>
  <c r="BG20" i="43"/>
  <c r="BG21" i="43" s="1"/>
  <c r="BC20" i="43"/>
  <c r="BC21" i="43" s="1"/>
  <c r="AY20" i="43"/>
  <c r="AY21" i="43" s="1"/>
  <c r="AU20" i="43"/>
  <c r="AU21" i="43" s="1"/>
  <c r="AQ20" i="43"/>
  <c r="AQ21" i="43" s="1"/>
  <c r="AM20" i="43"/>
  <c r="AM21" i="43" s="1"/>
  <c r="AI20" i="43"/>
  <c r="AI21" i="43" s="1"/>
  <c r="AE20" i="43"/>
  <c r="AE21" i="43" s="1"/>
  <c r="AA20" i="43"/>
  <c r="AA21" i="43" s="1"/>
  <c r="W20" i="43"/>
  <c r="W21" i="43" s="1"/>
  <c r="S20" i="43"/>
  <c r="S21" i="43" s="1"/>
  <c r="O20" i="43"/>
  <c r="O21" i="43" s="1"/>
  <c r="K20" i="43"/>
  <c r="K21" i="43" s="1"/>
  <c r="BF188" i="43"/>
  <c r="BF189" i="43" s="1"/>
  <c r="AP188" i="43"/>
  <c r="AP189" i="43" s="1"/>
  <c r="Z188" i="43"/>
  <c r="Z189" i="43" s="1"/>
  <c r="J188" i="43"/>
  <c r="J189" i="43" s="1"/>
  <c r="BM104" i="43"/>
  <c r="BM105" i="43" s="1"/>
  <c r="BG104" i="43"/>
  <c r="BG105" i="43" s="1"/>
  <c r="BB104" i="43"/>
  <c r="BB105" i="43" s="1"/>
  <c r="AW104" i="43"/>
  <c r="AW105" i="43" s="1"/>
  <c r="AQ104" i="43"/>
  <c r="AQ105" i="43" s="1"/>
  <c r="AL104" i="43"/>
  <c r="AL105" i="43" s="1"/>
  <c r="AG104" i="43"/>
  <c r="AG105" i="43" s="1"/>
  <c r="AA104" i="43"/>
  <c r="AA105" i="43" s="1"/>
  <c r="V104" i="43"/>
  <c r="V105" i="43" s="1"/>
  <c r="R104" i="43"/>
  <c r="R105" i="43" s="1"/>
  <c r="N104" i="43"/>
  <c r="N105" i="43" s="1"/>
  <c r="J104" i="43"/>
  <c r="J105" i="43" s="1"/>
  <c r="BN20" i="43"/>
  <c r="BN21" i="43" s="1"/>
  <c r="BJ20" i="43"/>
  <c r="BJ21" i="43" s="1"/>
  <c r="BF20" i="43"/>
  <c r="BF21" i="43" s="1"/>
  <c r="BB20" i="43"/>
  <c r="BB21" i="43" s="1"/>
  <c r="AX20" i="43"/>
  <c r="AX21" i="43" s="1"/>
  <c r="AT20" i="43"/>
  <c r="AT21" i="43" s="1"/>
  <c r="AP20" i="43"/>
  <c r="AP21" i="43" s="1"/>
  <c r="AL20" i="43"/>
  <c r="AL21" i="43" s="1"/>
  <c r="AH20" i="43"/>
  <c r="AH21" i="43" s="1"/>
  <c r="AD20" i="43"/>
  <c r="AD21" i="43" s="1"/>
  <c r="Z20" i="43"/>
  <c r="Z21" i="43" s="1"/>
  <c r="V20" i="43"/>
  <c r="V21" i="43" s="1"/>
  <c r="R20" i="43"/>
  <c r="R21" i="43" s="1"/>
  <c r="N20" i="43"/>
  <c r="N21" i="43" s="1"/>
  <c r="J20" i="43"/>
  <c r="J21" i="43" s="1"/>
  <c r="BB188" i="43"/>
  <c r="BB189" i="43" s="1"/>
  <c r="AL188" i="43"/>
  <c r="AL189" i="43" s="1"/>
  <c r="V188" i="43"/>
  <c r="V189" i="43" s="1"/>
  <c r="BQ104" i="43"/>
  <c r="BQ105" i="43" s="1"/>
  <c r="BK104" i="43"/>
  <c r="BK105" i="43" s="1"/>
  <c r="BF104" i="43"/>
  <c r="BF105" i="43" s="1"/>
  <c r="BA104" i="43"/>
  <c r="BA105" i="43" s="1"/>
  <c r="AU104" i="43"/>
  <c r="AU105" i="43" s="1"/>
  <c r="AP104" i="43"/>
  <c r="AP105" i="43" s="1"/>
  <c r="AK104" i="43"/>
  <c r="AK105" i="43" s="1"/>
  <c r="AE104" i="43"/>
  <c r="AE105" i="43" s="1"/>
  <c r="Z104" i="43"/>
  <c r="Z105" i="43" s="1"/>
  <c r="U104" i="43"/>
  <c r="U105" i="43" s="1"/>
  <c r="Q104" i="43"/>
  <c r="Q105" i="43" s="1"/>
  <c r="M104" i="43"/>
  <c r="M105" i="43" s="1"/>
  <c r="BQ20" i="43"/>
  <c r="BQ21" i="43" s="1"/>
  <c r="BM20" i="43"/>
  <c r="BM21" i="43" s="1"/>
  <c r="BI20" i="43"/>
  <c r="BI21" i="43" s="1"/>
  <c r="BE20" i="43"/>
  <c r="BE21" i="43" s="1"/>
  <c r="BA20" i="43"/>
  <c r="BA21" i="43" s="1"/>
  <c r="AW20" i="43"/>
  <c r="AW21" i="43" s="1"/>
  <c r="AS20" i="43"/>
  <c r="AS21" i="43" s="1"/>
  <c r="AO20" i="43"/>
  <c r="AO21" i="43" s="1"/>
  <c r="AK20" i="43"/>
  <c r="AK21" i="43" s="1"/>
  <c r="AG20" i="43"/>
  <c r="AG21" i="43" s="1"/>
  <c r="AC20" i="43"/>
  <c r="AC21" i="43" s="1"/>
  <c r="Y20" i="43"/>
  <c r="Y21" i="43" s="1"/>
  <c r="U20" i="43"/>
  <c r="U21" i="43" s="1"/>
  <c r="Q20" i="43"/>
  <c r="Q21" i="43" s="1"/>
  <c r="M20" i="43"/>
  <c r="M21" i="43" s="1"/>
  <c r="R188" i="43"/>
  <c r="R189" i="43" s="1"/>
  <c r="AY104" i="43"/>
  <c r="AY105" i="43" s="1"/>
  <c r="AD104" i="43"/>
  <c r="AD105" i="43" s="1"/>
  <c r="L104" i="43"/>
  <c r="L105" i="43" s="1"/>
  <c r="BD20" i="43"/>
  <c r="BD21" i="43" s="1"/>
  <c r="AN20" i="43"/>
  <c r="AN21" i="43" s="1"/>
  <c r="X20" i="43"/>
  <c r="X21" i="43" s="1"/>
  <c r="BN188" i="43"/>
  <c r="BN189" i="43" s="1"/>
  <c r="BO104" i="43"/>
  <c r="BO105" i="43" s="1"/>
  <c r="AT104" i="43"/>
  <c r="AT105" i="43" s="1"/>
  <c r="Y104" i="43"/>
  <c r="Y105" i="43" s="1"/>
  <c r="BP20" i="43"/>
  <c r="BP21" i="43" s="1"/>
  <c r="AZ20" i="43"/>
  <c r="AZ21" i="43" s="1"/>
  <c r="AJ20" i="43"/>
  <c r="AJ21" i="43" s="1"/>
  <c r="T20" i="43"/>
  <c r="T21" i="43" s="1"/>
  <c r="AX188" i="43"/>
  <c r="AX189" i="43" s="1"/>
  <c r="BJ104" i="43"/>
  <c r="BJ105" i="43" s="1"/>
  <c r="AO104" i="43"/>
  <c r="AO105" i="43" s="1"/>
  <c r="T104" i="43"/>
  <c r="T105" i="43" s="1"/>
  <c r="BL20" i="43"/>
  <c r="BL21" i="43" s="1"/>
  <c r="AV20" i="43"/>
  <c r="AV21" i="43" s="1"/>
  <c r="AF20" i="43"/>
  <c r="AF21" i="43" s="1"/>
  <c r="P20" i="43"/>
  <c r="P21" i="43" s="1"/>
  <c r="AH188" i="43"/>
  <c r="AH189" i="43" s="1"/>
  <c r="BE104" i="43"/>
  <c r="BE105" i="43" s="1"/>
  <c r="AI104" i="43"/>
  <c r="AI105" i="43" s="1"/>
  <c r="P104" i="43"/>
  <c r="P105" i="43" s="1"/>
  <c r="BH20" i="43"/>
  <c r="BH21" i="43" s="1"/>
  <c r="AR20" i="43"/>
  <c r="AR21" i="43" s="1"/>
  <c r="AB20" i="43"/>
  <c r="AB21" i="43" s="1"/>
  <c r="L20" i="43"/>
  <c r="L21" i="43" s="1"/>
  <c r="L262" i="35"/>
  <c r="K264" i="35"/>
  <c r="K274" i="35"/>
  <c r="K284" i="35"/>
  <c r="L262" i="39"/>
  <c r="K284" i="39"/>
  <c r="K274" i="39"/>
  <c r="K264" i="39"/>
  <c r="L262" i="43"/>
  <c r="K284" i="43"/>
  <c r="K274" i="43"/>
  <c r="K264" i="43"/>
  <c r="BO188" i="40"/>
  <c r="BO189" i="40" s="1"/>
  <c r="BK188" i="40"/>
  <c r="BK189" i="40" s="1"/>
  <c r="BG188" i="40"/>
  <c r="BG189" i="40" s="1"/>
  <c r="BC188" i="40"/>
  <c r="BC189" i="40" s="1"/>
  <c r="AY188" i="40"/>
  <c r="AY189" i="40" s="1"/>
  <c r="AU188" i="40"/>
  <c r="AU189" i="40" s="1"/>
  <c r="AQ188" i="40"/>
  <c r="AQ189" i="40" s="1"/>
  <c r="AM188" i="40"/>
  <c r="AM189" i="40" s="1"/>
  <c r="AI188" i="40"/>
  <c r="AI189" i="40" s="1"/>
  <c r="AE188" i="40"/>
  <c r="AE189" i="40" s="1"/>
  <c r="AA188" i="40"/>
  <c r="AA189" i="40" s="1"/>
  <c r="W188" i="40"/>
  <c r="W189" i="40" s="1"/>
  <c r="S188" i="40"/>
  <c r="S189" i="40" s="1"/>
  <c r="O188" i="40"/>
  <c r="O189" i="40" s="1"/>
  <c r="K188" i="40"/>
  <c r="K189" i="40" s="1"/>
  <c r="BN188" i="40"/>
  <c r="BN189" i="40" s="1"/>
  <c r="BJ188" i="40"/>
  <c r="BJ189" i="40" s="1"/>
  <c r="BF188" i="40"/>
  <c r="BF189" i="40" s="1"/>
  <c r="BB188" i="40"/>
  <c r="BB189" i="40" s="1"/>
  <c r="AX188" i="40"/>
  <c r="AX189" i="40" s="1"/>
  <c r="AT188" i="40"/>
  <c r="AT189" i="40" s="1"/>
  <c r="AP188" i="40"/>
  <c r="AP189" i="40" s="1"/>
  <c r="AL188" i="40"/>
  <c r="AL189" i="40" s="1"/>
  <c r="AH188" i="40"/>
  <c r="AH189" i="40" s="1"/>
  <c r="AD188" i="40"/>
  <c r="AD189" i="40" s="1"/>
  <c r="Z188" i="40"/>
  <c r="Z189" i="40" s="1"/>
  <c r="V188" i="40"/>
  <c r="V189" i="40" s="1"/>
  <c r="R188" i="40"/>
  <c r="R189" i="40" s="1"/>
  <c r="N188" i="40"/>
  <c r="N189" i="40" s="1"/>
  <c r="J188" i="40"/>
  <c r="J189" i="40" s="1"/>
  <c r="BN104" i="40"/>
  <c r="BN105" i="40" s="1"/>
  <c r="BJ104" i="40"/>
  <c r="BJ105" i="40" s="1"/>
  <c r="BF104" i="40"/>
  <c r="BF105" i="40" s="1"/>
  <c r="BB104" i="40"/>
  <c r="BB105" i="40" s="1"/>
  <c r="AX104" i="40"/>
  <c r="AX105" i="40" s="1"/>
  <c r="AT104" i="40"/>
  <c r="AT105" i="40" s="1"/>
  <c r="AP104" i="40"/>
  <c r="AP105" i="40" s="1"/>
  <c r="AL104" i="40"/>
  <c r="AL105" i="40" s="1"/>
  <c r="AH104" i="40"/>
  <c r="AH105" i="40" s="1"/>
  <c r="AD104" i="40"/>
  <c r="AD105" i="40" s="1"/>
  <c r="Z104" i="40"/>
  <c r="Z105" i="40" s="1"/>
  <c r="V104" i="40"/>
  <c r="V105" i="40" s="1"/>
  <c r="R104" i="40"/>
  <c r="R105" i="40" s="1"/>
  <c r="N104" i="40"/>
  <c r="N105" i="40" s="1"/>
  <c r="J104" i="40"/>
  <c r="J105" i="40" s="1"/>
  <c r="BN20" i="40"/>
  <c r="BN21" i="40" s="1"/>
  <c r="BJ20" i="40"/>
  <c r="BJ21" i="40" s="1"/>
  <c r="BF20" i="40"/>
  <c r="BF21" i="40" s="1"/>
  <c r="BB20" i="40"/>
  <c r="BB21" i="40" s="1"/>
  <c r="AX20" i="40"/>
  <c r="AX21" i="40" s="1"/>
  <c r="AT20" i="40"/>
  <c r="AT21" i="40" s="1"/>
  <c r="AP20" i="40"/>
  <c r="AP21" i="40" s="1"/>
  <c r="AL20" i="40"/>
  <c r="AL21" i="40" s="1"/>
  <c r="AH20" i="40"/>
  <c r="AH21" i="40" s="1"/>
  <c r="AD20" i="40"/>
  <c r="AD21" i="40" s="1"/>
  <c r="Z20" i="40"/>
  <c r="Z21" i="40" s="1"/>
  <c r="V20" i="40"/>
  <c r="V21" i="40" s="1"/>
  <c r="R20" i="40"/>
  <c r="R21" i="40" s="1"/>
  <c r="N20" i="40"/>
  <c r="N21" i="40" s="1"/>
  <c r="J20" i="40"/>
  <c r="J21" i="40" s="1"/>
  <c r="BQ188" i="40"/>
  <c r="BQ189" i="40" s="1"/>
  <c r="BM188" i="40"/>
  <c r="BM189" i="40" s="1"/>
  <c r="BI188" i="40"/>
  <c r="BI189" i="40" s="1"/>
  <c r="BE188" i="40"/>
  <c r="BE189" i="40" s="1"/>
  <c r="BA188" i="40"/>
  <c r="BA189" i="40" s="1"/>
  <c r="AW188" i="40"/>
  <c r="AW189" i="40" s="1"/>
  <c r="AS188" i="40"/>
  <c r="AS189" i="40" s="1"/>
  <c r="AO188" i="40"/>
  <c r="AO189" i="40" s="1"/>
  <c r="AK188" i="40"/>
  <c r="AK189" i="40" s="1"/>
  <c r="AG188" i="40"/>
  <c r="AG189" i="40" s="1"/>
  <c r="AC188" i="40"/>
  <c r="AC189" i="40" s="1"/>
  <c r="Y188" i="40"/>
  <c r="Y189" i="40" s="1"/>
  <c r="U188" i="40"/>
  <c r="U189" i="40" s="1"/>
  <c r="Q188" i="40"/>
  <c r="Q189" i="40" s="1"/>
  <c r="M188" i="40"/>
  <c r="M189" i="40" s="1"/>
  <c r="BH188" i="40"/>
  <c r="BH189" i="40" s="1"/>
  <c r="AR188" i="40"/>
  <c r="AR189" i="40" s="1"/>
  <c r="AB188" i="40"/>
  <c r="AB189" i="40" s="1"/>
  <c r="L188" i="40"/>
  <c r="L189" i="40" s="1"/>
  <c r="BM104" i="40"/>
  <c r="BM105" i="40" s="1"/>
  <c r="BH104" i="40"/>
  <c r="BH105" i="40" s="1"/>
  <c r="BC104" i="40"/>
  <c r="BC105" i="40" s="1"/>
  <c r="AW104" i="40"/>
  <c r="AW105" i="40" s="1"/>
  <c r="AR104" i="40"/>
  <c r="AR105" i="40" s="1"/>
  <c r="AM104" i="40"/>
  <c r="AM105" i="40" s="1"/>
  <c r="AG104" i="40"/>
  <c r="AG105" i="40" s="1"/>
  <c r="AB104" i="40"/>
  <c r="AB105" i="40" s="1"/>
  <c r="W104" i="40"/>
  <c r="W105" i="40" s="1"/>
  <c r="Q104" i="40"/>
  <c r="Q105" i="40" s="1"/>
  <c r="L104" i="40"/>
  <c r="L105" i="40" s="1"/>
  <c r="BO20" i="40"/>
  <c r="BO21" i="40" s="1"/>
  <c r="BI20" i="40"/>
  <c r="BI21" i="40" s="1"/>
  <c r="BD20" i="40"/>
  <c r="BD21" i="40" s="1"/>
  <c r="AY20" i="40"/>
  <c r="AY21" i="40" s="1"/>
  <c r="AS20" i="40"/>
  <c r="AS21" i="40" s="1"/>
  <c r="AN20" i="40"/>
  <c r="AN21" i="40" s="1"/>
  <c r="AI20" i="40"/>
  <c r="AI21" i="40" s="1"/>
  <c r="AC20" i="40"/>
  <c r="AC21" i="40" s="1"/>
  <c r="X20" i="40"/>
  <c r="X21" i="40" s="1"/>
  <c r="S20" i="40"/>
  <c r="S21" i="40" s="1"/>
  <c r="M20" i="40"/>
  <c r="M21" i="40" s="1"/>
  <c r="BD188" i="40"/>
  <c r="BD189" i="40" s="1"/>
  <c r="AN188" i="40"/>
  <c r="AN189" i="40" s="1"/>
  <c r="X188" i="40"/>
  <c r="X189" i="40" s="1"/>
  <c r="BQ104" i="40"/>
  <c r="BQ105" i="40" s="1"/>
  <c r="BL104" i="40"/>
  <c r="BL105" i="40" s="1"/>
  <c r="BG104" i="40"/>
  <c r="BG105" i="40" s="1"/>
  <c r="BA104" i="40"/>
  <c r="BA105" i="40" s="1"/>
  <c r="AV104" i="40"/>
  <c r="AV105" i="40" s="1"/>
  <c r="AQ104" i="40"/>
  <c r="AQ105" i="40" s="1"/>
  <c r="AK104" i="40"/>
  <c r="AK105" i="40" s="1"/>
  <c r="AF104" i="40"/>
  <c r="AF105" i="40" s="1"/>
  <c r="AA104" i="40"/>
  <c r="AA105" i="40" s="1"/>
  <c r="U104" i="40"/>
  <c r="U105" i="40" s="1"/>
  <c r="P104" i="40"/>
  <c r="P105" i="40" s="1"/>
  <c r="K104" i="40"/>
  <c r="K105" i="40" s="1"/>
  <c r="BM20" i="40"/>
  <c r="BM21" i="40" s="1"/>
  <c r="BH20" i="40"/>
  <c r="BH21" i="40" s="1"/>
  <c r="BC20" i="40"/>
  <c r="BC21" i="40" s="1"/>
  <c r="AW20" i="40"/>
  <c r="AW21" i="40" s="1"/>
  <c r="AR20" i="40"/>
  <c r="AR21" i="40" s="1"/>
  <c r="AM20" i="40"/>
  <c r="AM21" i="40" s="1"/>
  <c r="AG20" i="40"/>
  <c r="AG21" i="40" s="1"/>
  <c r="AB20" i="40"/>
  <c r="AB21" i="40" s="1"/>
  <c r="W20" i="40"/>
  <c r="W21" i="40" s="1"/>
  <c r="Q20" i="40"/>
  <c r="Q21" i="40" s="1"/>
  <c r="L20" i="40"/>
  <c r="L21" i="40" s="1"/>
  <c r="BP188" i="40"/>
  <c r="BP189" i="40" s="1"/>
  <c r="AZ188" i="40"/>
  <c r="AZ189" i="40" s="1"/>
  <c r="AJ188" i="40"/>
  <c r="AJ189" i="40" s="1"/>
  <c r="T188" i="40"/>
  <c r="T189" i="40" s="1"/>
  <c r="BP104" i="40"/>
  <c r="BP105" i="40" s="1"/>
  <c r="BK104" i="40"/>
  <c r="BK105" i="40" s="1"/>
  <c r="BE104" i="40"/>
  <c r="BE105" i="40" s="1"/>
  <c r="AZ104" i="40"/>
  <c r="AZ105" i="40" s="1"/>
  <c r="AU104" i="40"/>
  <c r="AU105" i="40" s="1"/>
  <c r="AO104" i="40"/>
  <c r="AO105" i="40" s="1"/>
  <c r="AJ104" i="40"/>
  <c r="AJ105" i="40" s="1"/>
  <c r="AE104" i="40"/>
  <c r="AE105" i="40" s="1"/>
  <c r="Y104" i="40"/>
  <c r="Y105" i="40" s="1"/>
  <c r="T104" i="40"/>
  <c r="T105" i="40" s="1"/>
  <c r="O104" i="40"/>
  <c r="O105" i="40" s="1"/>
  <c r="BQ20" i="40"/>
  <c r="BQ21" i="40" s="1"/>
  <c r="BL20" i="40"/>
  <c r="BL21" i="40" s="1"/>
  <c r="BG20" i="40"/>
  <c r="BG21" i="40" s="1"/>
  <c r="BA20" i="40"/>
  <c r="BA21" i="40" s="1"/>
  <c r="AV20" i="40"/>
  <c r="AV21" i="40" s="1"/>
  <c r="AQ20" i="40"/>
  <c r="AQ21" i="40" s="1"/>
  <c r="AK20" i="40"/>
  <c r="AK21" i="40" s="1"/>
  <c r="AF20" i="40"/>
  <c r="AF21" i="40" s="1"/>
  <c r="AA20" i="40"/>
  <c r="AA21" i="40" s="1"/>
  <c r="U20" i="40"/>
  <c r="U21" i="40" s="1"/>
  <c r="P20" i="40"/>
  <c r="P21" i="40" s="1"/>
  <c r="K20" i="40"/>
  <c r="K21" i="40" s="1"/>
  <c r="BL188" i="40"/>
  <c r="BL189" i="40" s="1"/>
  <c r="AV188" i="40"/>
  <c r="AV189" i="40" s="1"/>
  <c r="AF188" i="40"/>
  <c r="AF189" i="40" s="1"/>
  <c r="P188" i="40"/>
  <c r="P189" i="40" s="1"/>
  <c r="BO104" i="40"/>
  <c r="BO105" i="40" s="1"/>
  <c r="BI104" i="40"/>
  <c r="BI105" i="40" s="1"/>
  <c r="BD104" i="40"/>
  <c r="BD105" i="40" s="1"/>
  <c r="AY104" i="40"/>
  <c r="AY105" i="40" s="1"/>
  <c r="AS104" i="40"/>
  <c r="AS105" i="40" s="1"/>
  <c r="AN104" i="40"/>
  <c r="AN105" i="40" s="1"/>
  <c r="AI104" i="40"/>
  <c r="AI105" i="40" s="1"/>
  <c r="AC104" i="40"/>
  <c r="AC105" i="40" s="1"/>
  <c r="X104" i="40"/>
  <c r="X105" i="40" s="1"/>
  <c r="S104" i="40"/>
  <c r="S105" i="40" s="1"/>
  <c r="M104" i="40"/>
  <c r="M105" i="40" s="1"/>
  <c r="BP20" i="40"/>
  <c r="BP21" i="40" s="1"/>
  <c r="BK20" i="40"/>
  <c r="BK21" i="40" s="1"/>
  <c r="BE20" i="40"/>
  <c r="BE21" i="40" s="1"/>
  <c r="AZ20" i="40"/>
  <c r="AZ21" i="40" s="1"/>
  <c r="AU20" i="40"/>
  <c r="AU21" i="40" s="1"/>
  <c r="AO20" i="40"/>
  <c r="AO21" i="40" s="1"/>
  <c r="AJ20" i="40"/>
  <c r="AJ21" i="40" s="1"/>
  <c r="AE20" i="40"/>
  <c r="AE21" i="40" s="1"/>
  <c r="Y20" i="40"/>
  <c r="Y21" i="40" s="1"/>
  <c r="T20" i="40"/>
  <c r="T21" i="40" s="1"/>
  <c r="O20" i="40"/>
  <c r="O21" i="40" s="1"/>
  <c r="BO188" i="44"/>
  <c r="BO189" i="44" s="1"/>
  <c r="BK188" i="44"/>
  <c r="BK189" i="44" s="1"/>
  <c r="BG188" i="44"/>
  <c r="BG189" i="44" s="1"/>
  <c r="BC188" i="44"/>
  <c r="BC189" i="44" s="1"/>
  <c r="AY188" i="44"/>
  <c r="AY189" i="44" s="1"/>
  <c r="AU188" i="44"/>
  <c r="AU189" i="44" s="1"/>
  <c r="AQ188" i="44"/>
  <c r="AQ189" i="44" s="1"/>
  <c r="AM188" i="44"/>
  <c r="AM189" i="44" s="1"/>
  <c r="AI188" i="44"/>
  <c r="AI189" i="44" s="1"/>
  <c r="AE188" i="44"/>
  <c r="AE189" i="44" s="1"/>
  <c r="AA188" i="44"/>
  <c r="AA189" i="44" s="1"/>
  <c r="W188" i="44"/>
  <c r="W189" i="44" s="1"/>
  <c r="S188" i="44"/>
  <c r="S189" i="44" s="1"/>
  <c r="O188" i="44"/>
  <c r="O189" i="44" s="1"/>
  <c r="K188" i="44"/>
  <c r="K189" i="44" s="1"/>
  <c r="BO104" i="44"/>
  <c r="BO105" i="44" s="1"/>
  <c r="BK104" i="44"/>
  <c r="BK105" i="44" s="1"/>
  <c r="BG104" i="44"/>
  <c r="BG105" i="44" s="1"/>
  <c r="BC104" i="44"/>
  <c r="BC105" i="44" s="1"/>
  <c r="AY104" i="44"/>
  <c r="AY105" i="44" s="1"/>
  <c r="AU104" i="44"/>
  <c r="AU105" i="44" s="1"/>
  <c r="AQ104" i="44"/>
  <c r="AQ105" i="44" s="1"/>
  <c r="AM104" i="44"/>
  <c r="AM105" i="44" s="1"/>
  <c r="AI104" i="44"/>
  <c r="AI105" i="44" s="1"/>
  <c r="BN188" i="44"/>
  <c r="BN189" i="44" s="1"/>
  <c r="BJ188" i="44"/>
  <c r="BJ189" i="44" s="1"/>
  <c r="BF188" i="44"/>
  <c r="BF189" i="44" s="1"/>
  <c r="BB188" i="44"/>
  <c r="BB189" i="44" s="1"/>
  <c r="AX188" i="44"/>
  <c r="AX189" i="44" s="1"/>
  <c r="AT188" i="44"/>
  <c r="AT189" i="44" s="1"/>
  <c r="AP188" i="44"/>
  <c r="AP189" i="44" s="1"/>
  <c r="AL188" i="44"/>
  <c r="AL189" i="44" s="1"/>
  <c r="AH188" i="44"/>
  <c r="AH189" i="44" s="1"/>
  <c r="AD188" i="44"/>
  <c r="AD189" i="44" s="1"/>
  <c r="Z188" i="44"/>
  <c r="Z189" i="44" s="1"/>
  <c r="V188" i="44"/>
  <c r="V189" i="44" s="1"/>
  <c r="R188" i="44"/>
  <c r="R189" i="44" s="1"/>
  <c r="N188" i="44"/>
  <c r="N189" i="44" s="1"/>
  <c r="J188" i="44"/>
  <c r="J189" i="44" s="1"/>
  <c r="BN104" i="44"/>
  <c r="BN105" i="44" s="1"/>
  <c r="BJ104" i="44"/>
  <c r="BJ105" i="44" s="1"/>
  <c r="BF104" i="44"/>
  <c r="BF105" i="44" s="1"/>
  <c r="BB104" i="44"/>
  <c r="BB105" i="44" s="1"/>
  <c r="AX104" i="44"/>
  <c r="AX105" i="44" s="1"/>
  <c r="AT104" i="44"/>
  <c r="AT105" i="44" s="1"/>
  <c r="AP104" i="44"/>
  <c r="AP105" i="44" s="1"/>
  <c r="AL104" i="44"/>
  <c r="AL105" i="44" s="1"/>
  <c r="BQ188" i="44"/>
  <c r="BQ189" i="44" s="1"/>
  <c r="BM188" i="44"/>
  <c r="BM189" i="44" s="1"/>
  <c r="BI188" i="44"/>
  <c r="BI189" i="44" s="1"/>
  <c r="BE188" i="44"/>
  <c r="BE189" i="44" s="1"/>
  <c r="BA188" i="44"/>
  <c r="BA189" i="44" s="1"/>
  <c r="AW188" i="44"/>
  <c r="AW189" i="44" s="1"/>
  <c r="AS188" i="44"/>
  <c r="AS189" i="44" s="1"/>
  <c r="AO188" i="44"/>
  <c r="AO189" i="44" s="1"/>
  <c r="AK188" i="44"/>
  <c r="AK189" i="44" s="1"/>
  <c r="AG188" i="44"/>
  <c r="AG189" i="44" s="1"/>
  <c r="AC188" i="44"/>
  <c r="AC189" i="44" s="1"/>
  <c r="Y188" i="44"/>
  <c r="Y189" i="44" s="1"/>
  <c r="U188" i="44"/>
  <c r="U189" i="44" s="1"/>
  <c r="Q188" i="44"/>
  <c r="Q189" i="44" s="1"/>
  <c r="M188" i="44"/>
  <c r="M189" i="44" s="1"/>
  <c r="BQ104" i="44"/>
  <c r="BQ105" i="44" s="1"/>
  <c r="BM104" i="44"/>
  <c r="BM105" i="44" s="1"/>
  <c r="BI104" i="44"/>
  <c r="BI105" i="44" s="1"/>
  <c r="BE104" i="44"/>
  <c r="BE105" i="44" s="1"/>
  <c r="BA104" i="44"/>
  <c r="BA105" i="44" s="1"/>
  <c r="AW104" i="44"/>
  <c r="AW105" i="44" s="1"/>
  <c r="AS104" i="44"/>
  <c r="AS105" i="44" s="1"/>
  <c r="AO104" i="44"/>
  <c r="AO105" i="44" s="1"/>
  <c r="AK104" i="44"/>
  <c r="AK105" i="44" s="1"/>
  <c r="BH188" i="44"/>
  <c r="BH189" i="44" s="1"/>
  <c r="AR188" i="44"/>
  <c r="AR189" i="44" s="1"/>
  <c r="AB188" i="44"/>
  <c r="AB189" i="44" s="1"/>
  <c r="L188" i="44"/>
  <c r="L189" i="44" s="1"/>
  <c r="BD104" i="44"/>
  <c r="BD105" i="44" s="1"/>
  <c r="AN104" i="44"/>
  <c r="AN105" i="44" s="1"/>
  <c r="AF104" i="44"/>
  <c r="AF105" i="44" s="1"/>
  <c r="AB104" i="44"/>
  <c r="AB105" i="44" s="1"/>
  <c r="X104" i="44"/>
  <c r="X105" i="44" s="1"/>
  <c r="T104" i="44"/>
  <c r="T105" i="44" s="1"/>
  <c r="P104" i="44"/>
  <c r="P105" i="44" s="1"/>
  <c r="L104" i="44"/>
  <c r="L105" i="44" s="1"/>
  <c r="BP20" i="44"/>
  <c r="BP21" i="44" s="1"/>
  <c r="BL20" i="44"/>
  <c r="BL21" i="44" s="1"/>
  <c r="BH20" i="44"/>
  <c r="BH21" i="44" s="1"/>
  <c r="BD20" i="44"/>
  <c r="BD21" i="44" s="1"/>
  <c r="AZ20" i="44"/>
  <c r="AZ21" i="44" s="1"/>
  <c r="AV20" i="44"/>
  <c r="AV21" i="44" s="1"/>
  <c r="AR20" i="44"/>
  <c r="AR21" i="44" s="1"/>
  <c r="AN20" i="44"/>
  <c r="AN21" i="44" s="1"/>
  <c r="AJ20" i="44"/>
  <c r="AJ21" i="44" s="1"/>
  <c r="AF20" i="44"/>
  <c r="AF21" i="44" s="1"/>
  <c r="AB20" i="44"/>
  <c r="AB21" i="44" s="1"/>
  <c r="X20" i="44"/>
  <c r="X21" i="44" s="1"/>
  <c r="T20" i="44"/>
  <c r="T21" i="44" s="1"/>
  <c r="P20" i="44"/>
  <c r="P21" i="44" s="1"/>
  <c r="L20" i="44"/>
  <c r="L21" i="44" s="1"/>
  <c r="BD188" i="44"/>
  <c r="BD189" i="44" s="1"/>
  <c r="AN188" i="44"/>
  <c r="AN189" i="44" s="1"/>
  <c r="X188" i="44"/>
  <c r="X189" i="44" s="1"/>
  <c r="BP104" i="44"/>
  <c r="BP105" i="44" s="1"/>
  <c r="AZ104" i="44"/>
  <c r="AZ105" i="44" s="1"/>
  <c r="AJ104" i="44"/>
  <c r="AJ105" i="44" s="1"/>
  <c r="AE104" i="44"/>
  <c r="AE105" i="44" s="1"/>
  <c r="AA104" i="44"/>
  <c r="AA105" i="44" s="1"/>
  <c r="W104" i="44"/>
  <c r="W105" i="44" s="1"/>
  <c r="S104" i="44"/>
  <c r="S105" i="44" s="1"/>
  <c r="O104" i="44"/>
  <c r="O105" i="44" s="1"/>
  <c r="K104" i="44"/>
  <c r="K105" i="44" s="1"/>
  <c r="BO20" i="44"/>
  <c r="BO21" i="44" s="1"/>
  <c r="BK20" i="44"/>
  <c r="BK21" i="44" s="1"/>
  <c r="BG20" i="44"/>
  <c r="BG21" i="44" s="1"/>
  <c r="BC20" i="44"/>
  <c r="BC21" i="44" s="1"/>
  <c r="AY20" i="44"/>
  <c r="AY21" i="44" s="1"/>
  <c r="AU20" i="44"/>
  <c r="AU21" i="44" s="1"/>
  <c r="AQ20" i="44"/>
  <c r="AQ21" i="44" s="1"/>
  <c r="AM20" i="44"/>
  <c r="AM21" i="44" s="1"/>
  <c r="AI20" i="44"/>
  <c r="AI21" i="44" s="1"/>
  <c r="AE20" i="44"/>
  <c r="AE21" i="44" s="1"/>
  <c r="AA20" i="44"/>
  <c r="AA21" i="44" s="1"/>
  <c r="W20" i="44"/>
  <c r="W21" i="44" s="1"/>
  <c r="S20" i="44"/>
  <c r="S21" i="44" s="1"/>
  <c r="O20" i="44"/>
  <c r="O21" i="44" s="1"/>
  <c r="K20" i="44"/>
  <c r="K21" i="44" s="1"/>
  <c r="BP188" i="44"/>
  <c r="BP189" i="44" s="1"/>
  <c r="AZ188" i="44"/>
  <c r="AZ189" i="44" s="1"/>
  <c r="AJ188" i="44"/>
  <c r="AJ189" i="44" s="1"/>
  <c r="T188" i="44"/>
  <c r="T189" i="44" s="1"/>
  <c r="BL104" i="44"/>
  <c r="BL105" i="44" s="1"/>
  <c r="AV104" i="44"/>
  <c r="AV105" i="44" s="1"/>
  <c r="AH104" i="44"/>
  <c r="AH105" i="44" s="1"/>
  <c r="AD104" i="44"/>
  <c r="AD105" i="44" s="1"/>
  <c r="Z104" i="44"/>
  <c r="Z105" i="44" s="1"/>
  <c r="V104" i="44"/>
  <c r="V105" i="44" s="1"/>
  <c r="R104" i="44"/>
  <c r="R105" i="44" s="1"/>
  <c r="N104" i="44"/>
  <c r="N105" i="44" s="1"/>
  <c r="J104" i="44"/>
  <c r="J105" i="44" s="1"/>
  <c r="BN20" i="44"/>
  <c r="BN21" i="44" s="1"/>
  <c r="BJ20" i="44"/>
  <c r="BJ21" i="44" s="1"/>
  <c r="BF20" i="44"/>
  <c r="BF21" i="44" s="1"/>
  <c r="BB20" i="44"/>
  <c r="BB21" i="44" s="1"/>
  <c r="AX20" i="44"/>
  <c r="AX21" i="44" s="1"/>
  <c r="AT20" i="44"/>
  <c r="AT21" i="44" s="1"/>
  <c r="AP20" i="44"/>
  <c r="AP21" i="44" s="1"/>
  <c r="AL20" i="44"/>
  <c r="AL21" i="44" s="1"/>
  <c r="AH20" i="44"/>
  <c r="AH21" i="44" s="1"/>
  <c r="AD20" i="44"/>
  <c r="AD21" i="44" s="1"/>
  <c r="Z20" i="44"/>
  <c r="Z21" i="44" s="1"/>
  <c r="V20" i="44"/>
  <c r="V21" i="44" s="1"/>
  <c r="R20" i="44"/>
  <c r="R21" i="44" s="1"/>
  <c r="N20" i="44"/>
  <c r="N21" i="44" s="1"/>
  <c r="J20" i="44"/>
  <c r="J21" i="44" s="1"/>
  <c r="BL188" i="44"/>
  <c r="BL189" i="44" s="1"/>
  <c r="BH104" i="44"/>
  <c r="BH105" i="44" s="1"/>
  <c r="Y104" i="44"/>
  <c r="Y105" i="44" s="1"/>
  <c r="BQ20" i="44"/>
  <c r="BQ21" i="44" s="1"/>
  <c r="BA20" i="44"/>
  <c r="BA21" i="44" s="1"/>
  <c r="AK20" i="44"/>
  <c r="AK21" i="44" s="1"/>
  <c r="U20" i="44"/>
  <c r="U21" i="44" s="1"/>
  <c r="AV188" i="44"/>
  <c r="AV189" i="44" s="1"/>
  <c r="AR104" i="44"/>
  <c r="AR105" i="44" s="1"/>
  <c r="U104" i="44"/>
  <c r="U105" i="44" s="1"/>
  <c r="BM20" i="44"/>
  <c r="BM21" i="44" s="1"/>
  <c r="AW20" i="44"/>
  <c r="AW21" i="44" s="1"/>
  <c r="AG20" i="44"/>
  <c r="AG21" i="44" s="1"/>
  <c r="Q20" i="44"/>
  <c r="Q21" i="44" s="1"/>
  <c r="AF188" i="44"/>
  <c r="AF189" i="44" s="1"/>
  <c r="AG104" i="44"/>
  <c r="AG105" i="44" s="1"/>
  <c r="Q104" i="44"/>
  <c r="Q105" i="44" s="1"/>
  <c r="BI20" i="44"/>
  <c r="BI21" i="44" s="1"/>
  <c r="AS20" i="44"/>
  <c r="AS21" i="44" s="1"/>
  <c r="AC20" i="44"/>
  <c r="AC21" i="44" s="1"/>
  <c r="M20" i="44"/>
  <c r="M21" i="44" s="1"/>
  <c r="M104" i="44"/>
  <c r="M105" i="44" s="1"/>
  <c r="BE20" i="44"/>
  <c r="BE21" i="44" s="1"/>
  <c r="P188" i="44"/>
  <c r="P189" i="44" s="1"/>
  <c r="AO20" i="44"/>
  <c r="AO21" i="44" s="1"/>
  <c r="AC104" i="44"/>
  <c r="AC105" i="44" s="1"/>
  <c r="Y20" i="44"/>
  <c r="Y21" i="44" s="1"/>
  <c r="L262" i="36"/>
  <c r="K264" i="36"/>
  <c r="K274" i="36"/>
  <c r="K284" i="36"/>
  <c r="L262" i="40"/>
  <c r="K284" i="40"/>
  <c r="K274" i="40"/>
  <c r="K264" i="40"/>
  <c r="L262" i="44"/>
  <c r="K274" i="44"/>
  <c r="K264" i="44"/>
  <c r="K284" i="44"/>
  <c r="BQ188" i="36"/>
  <c r="BQ189" i="36" s="1"/>
  <c r="BM188" i="36"/>
  <c r="BM189" i="36" s="1"/>
  <c r="BI188" i="36"/>
  <c r="BI189" i="36" s="1"/>
  <c r="BE188" i="36"/>
  <c r="BE189" i="36" s="1"/>
  <c r="BA188" i="36"/>
  <c r="BA189" i="36" s="1"/>
  <c r="AW188" i="36"/>
  <c r="AW189" i="36" s="1"/>
  <c r="AS188" i="36"/>
  <c r="AS189" i="36" s="1"/>
  <c r="AO188" i="36"/>
  <c r="AO189" i="36" s="1"/>
  <c r="AK188" i="36"/>
  <c r="AK189" i="36" s="1"/>
  <c r="AG188" i="36"/>
  <c r="AG189" i="36" s="1"/>
  <c r="AC188" i="36"/>
  <c r="AC189" i="36" s="1"/>
  <c r="Y188" i="36"/>
  <c r="Y189" i="36" s="1"/>
  <c r="U188" i="36"/>
  <c r="U189" i="36" s="1"/>
  <c r="Q188" i="36"/>
  <c r="Q189" i="36" s="1"/>
  <c r="M188" i="36"/>
  <c r="M189" i="36" s="1"/>
  <c r="BQ104" i="36"/>
  <c r="BQ105" i="36" s="1"/>
  <c r="BM104" i="36"/>
  <c r="BM105" i="36" s="1"/>
  <c r="BI104" i="36"/>
  <c r="BI105" i="36" s="1"/>
  <c r="BE104" i="36"/>
  <c r="BE105" i="36" s="1"/>
  <c r="BA104" i="36"/>
  <c r="BA105" i="36" s="1"/>
  <c r="AW104" i="36"/>
  <c r="AW105" i="36" s="1"/>
  <c r="AS104" i="36"/>
  <c r="AS105" i="36" s="1"/>
  <c r="AO104" i="36"/>
  <c r="AO105" i="36" s="1"/>
  <c r="AK104" i="36"/>
  <c r="AK105" i="36" s="1"/>
  <c r="AG104" i="36"/>
  <c r="AG105" i="36" s="1"/>
  <c r="AC104" i="36"/>
  <c r="AC105" i="36" s="1"/>
  <c r="Y104" i="36"/>
  <c r="Y105" i="36" s="1"/>
  <c r="BP188" i="36"/>
  <c r="BP189" i="36" s="1"/>
  <c r="BL188" i="36"/>
  <c r="BL189" i="36" s="1"/>
  <c r="BH188" i="36"/>
  <c r="BH189" i="36" s="1"/>
  <c r="BD188" i="36"/>
  <c r="BD189" i="36" s="1"/>
  <c r="AZ188" i="36"/>
  <c r="AZ189" i="36" s="1"/>
  <c r="AV188" i="36"/>
  <c r="AV189" i="36" s="1"/>
  <c r="AR188" i="36"/>
  <c r="AR189" i="36" s="1"/>
  <c r="AN188" i="36"/>
  <c r="AN189" i="36" s="1"/>
  <c r="AJ188" i="36"/>
  <c r="AJ189" i="36" s="1"/>
  <c r="AF188" i="36"/>
  <c r="AF189" i="36" s="1"/>
  <c r="AB188" i="36"/>
  <c r="AB189" i="36" s="1"/>
  <c r="X188" i="36"/>
  <c r="X189" i="36" s="1"/>
  <c r="T188" i="36"/>
  <c r="T189" i="36" s="1"/>
  <c r="P188" i="36"/>
  <c r="P189" i="36" s="1"/>
  <c r="L188" i="36"/>
  <c r="L189" i="36" s="1"/>
  <c r="BP104" i="36"/>
  <c r="BP105" i="36" s="1"/>
  <c r="BL104" i="36"/>
  <c r="BL105" i="36" s="1"/>
  <c r="BH104" i="36"/>
  <c r="BH105" i="36" s="1"/>
  <c r="BD104" i="36"/>
  <c r="BD105" i="36" s="1"/>
  <c r="AZ104" i="36"/>
  <c r="AZ105" i="36" s="1"/>
  <c r="AV104" i="36"/>
  <c r="AV105" i="36" s="1"/>
  <c r="AR104" i="36"/>
  <c r="AR105" i="36" s="1"/>
  <c r="AN104" i="36"/>
  <c r="AN105" i="36" s="1"/>
  <c r="AJ104" i="36"/>
  <c r="AJ105" i="36" s="1"/>
  <c r="AF104" i="36"/>
  <c r="AF105" i="36" s="1"/>
  <c r="AB104" i="36"/>
  <c r="AB105" i="36" s="1"/>
  <c r="X104" i="36"/>
  <c r="X105" i="36" s="1"/>
  <c r="T104" i="36"/>
  <c r="T105" i="36" s="1"/>
  <c r="BO188" i="36"/>
  <c r="BO189" i="36" s="1"/>
  <c r="BK188" i="36"/>
  <c r="BK189" i="36" s="1"/>
  <c r="BG188" i="36"/>
  <c r="BG189" i="36" s="1"/>
  <c r="BC188" i="36"/>
  <c r="BC189" i="36" s="1"/>
  <c r="AY188" i="36"/>
  <c r="AY189" i="36" s="1"/>
  <c r="AU188" i="36"/>
  <c r="AU189" i="36" s="1"/>
  <c r="AQ188" i="36"/>
  <c r="AQ189" i="36" s="1"/>
  <c r="AM188" i="36"/>
  <c r="AM189" i="36" s="1"/>
  <c r="AI188" i="36"/>
  <c r="AI189" i="36" s="1"/>
  <c r="AE188" i="36"/>
  <c r="AE189" i="36" s="1"/>
  <c r="AA188" i="36"/>
  <c r="AA189" i="36" s="1"/>
  <c r="W188" i="36"/>
  <c r="W189" i="36" s="1"/>
  <c r="S188" i="36"/>
  <c r="S189" i="36" s="1"/>
  <c r="O188" i="36"/>
  <c r="O189" i="36" s="1"/>
  <c r="K188" i="36"/>
  <c r="K189" i="36" s="1"/>
  <c r="BO104" i="36"/>
  <c r="BO105" i="36" s="1"/>
  <c r="BK104" i="36"/>
  <c r="BK105" i="36" s="1"/>
  <c r="BG104" i="36"/>
  <c r="BG105" i="36" s="1"/>
  <c r="BC104" i="36"/>
  <c r="BC105" i="36" s="1"/>
  <c r="AY104" i="36"/>
  <c r="AY105" i="36" s="1"/>
  <c r="AU104" i="36"/>
  <c r="AU105" i="36" s="1"/>
  <c r="AQ104" i="36"/>
  <c r="AQ105" i="36" s="1"/>
  <c r="AM104" i="36"/>
  <c r="AM105" i="36" s="1"/>
  <c r="AI104" i="36"/>
  <c r="AI105" i="36" s="1"/>
  <c r="AE104" i="36"/>
  <c r="AE105" i="36" s="1"/>
  <c r="AA104" i="36"/>
  <c r="AA105" i="36" s="1"/>
  <c r="BN188" i="36"/>
  <c r="BN189" i="36" s="1"/>
  <c r="BJ188" i="36"/>
  <c r="BJ189" i="36" s="1"/>
  <c r="BF188" i="36"/>
  <c r="BF189" i="36" s="1"/>
  <c r="BB188" i="36"/>
  <c r="BB189" i="36" s="1"/>
  <c r="AX188" i="36"/>
  <c r="AX189" i="36" s="1"/>
  <c r="AT188" i="36"/>
  <c r="AT189" i="36" s="1"/>
  <c r="AP188" i="36"/>
  <c r="AP189" i="36" s="1"/>
  <c r="AL188" i="36"/>
  <c r="AL189" i="36" s="1"/>
  <c r="AH188" i="36"/>
  <c r="AH189" i="36" s="1"/>
  <c r="AD188" i="36"/>
  <c r="AD189" i="36" s="1"/>
  <c r="Z188" i="36"/>
  <c r="Z189" i="36" s="1"/>
  <c r="V188" i="36"/>
  <c r="V189" i="36" s="1"/>
  <c r="R188" i="36"/>
  <c r="R189" i="36" s="1"/>
  <c r="N188" i="36"/>
  <c r="N189" i="36" s="1"/>
  <c r="J188" i="36"/>
  <c r="J189" i="36" s="1"/>
  <c r="BN104" i="36"/>
  <c r="BN105" i="36" s="1"/>
  <c r="BJ104" i="36"/>
  <c r="BJ105" i="36" s="1"/>
  <c r="BF104" i="36"/>
  <c r="BF105" i="36" s="1"/>
  <c r="BB104" i="36"/>
  <c r="BB105" i="36" s="1"/>
  <c r="AX104" i="36"/>
  <c r="AX105" i="36" s="1"/>
  <c r="AT104" i="36"/>
  <c r="AT105" i="36" s="1"/>
  <c r="AP104" i="36"/>
  <c r="AP105" i="36" s="1"/>
  <c r="AL104" i="36"/>
  <c r="AL105" i="36" s="1"/>
  <c r="AH104" i="36"/>
  <c r="AH105" i="36" s="1"/>
  <c r="AD104" i="36"/>
  <c r="AD105" i="36" s="1"/>
  <c r="Z104" i="36"/>
  <c r="Z105" i="36" s="1"/>
  <c r="U104" i="36"/>
  <c r="U105" i="36" s="1"/>
  <c r="P104" i="36"/>
  <c r="P105" i="36" s="1"/>
  <c r="L104" i="36"/>
  <c r="L105" i="36" s="1"/>
  <c r="BP20" i="36"/>
  <c r="BP21" i="36" s="1"/>
  <c r="BL20" i="36"/>
  <c r="BL21" i="36" s="1"/>
  <c r="BH20" i="36"/>
  <c r="BH21" i="36" s="1"/>
  <c r="BD20" i="36"/>
  <c r="BD21" i="36" s="1"/>
  <c r="AZ20" i="36"/>
  <c r="AZ21" i="36" s="1"/>
  <c r="AV20" i="36"/>
  <c r="AV21" i="36" s="1"/>
  <c r="AR20" i="36"/>
  <c r="AR21" i="36" s="1"/>
  <c r="AN20" i="36"/>
  <c r="AN21" i="36" s="1"/>
  <c r="AJ20" i="36"/>
  <c r="AJ21" i="36" s="1"/>
  <c r="AF20" i="36"/>
  <c r="AF21" i="36" s="1"/>
  <c r="AB20" i="36"/>
  <c r="AB21" i="36" s="1"/>
  <c r="X20" i="36"/>
  <c r="X21" i="36" s="1"/>
  <c r="T20" i="36"/>
  <c r="T21" i="36" s="1"/>
  <c r="P20" i="36"/>
  <c r="P21" i="36" s="1"/>
  <c r="L20" i="36"/>
  <c r="L21" i="36" s="1"/>
  <c r="S104" i="36"/>
  <c r="S105" i="36" s="1"/>
  <c r="O104" i="36"/>
  <c r="O105" i="36" s="1"/>
  <c r="K104" i="36"/>
  <c r="K105" i="36" s="1"/>
  <c r="BO20" i="36"/>
  <c r="BO21" i="36" s="1"/>
  <c r="BK20" i="36"/>
  <c r="BK21" i="36" s="1"/>
  <c r="BG20" i="36"/>
  <c r="BG21" i="36" s="1"/>
  <c r="BC20" i="36"/>
  <c r="BC21" i="36" s="1"/>
  <c r="AY20" i="36"/>
  <c r="AY21" i="36" s="1"/>
  <c r="AU20" i="36"/>
  <c r="AU21" i="36" s="1"/>
  <c r="AQ20" i="36"/>
  <c r="AQ21" i="36" s="1"/>
  <c r="AM20" i="36"/>
  <c r="AM21" i="36" s="1"/>
  <c r="AI20" i="36"/>
  <c r="AI21" i="36" s="1"/>
  <c r="AE20" i="36"/>
  <c r="AE21" i="36" s="1"/>
  <c r="AA20" i="36"/>
  <c r="AA21" i="36" s="1"/>
  <c r="W20" i="36"/>
  <c r="W21" i="36" s="1"/>
  <c r="S20" i="36"/>
  <c r="S21" i="36" s="1"/>
  <c r="O20" i="36"/>
  <c r="O21" i="36" s="1"/>
  <c r="K20" i="36"/>
  <c r="K21" i="36" s="1"/>
  <c r="W104" i="36"/>
  <c r="W105" i="36" s="1"/>
  <c r="R104" i="36"/>
  <c r="R105" i="36" s="1"/>
  <c r="N104" i="36"/>
  <c r="N105" i="36" s="1"/>
  <c r="J104" i="36"/>
  <c r="J105" i="36" s="1"/>
  <c r="BN20" i="36"/>
  <c r="BN21" i="36" s="1"/>
  <c r="BJ20" i="36"/>
  <c r="BJ21" i="36" s="1"/>
  <c r="BF20" i="36"/>
  <c r="BF21" i="36" s="1"/>
  <c r="BB20" i="36"/>
  <c r="BB21" i="36" s="1"/>
  <c r="AX20" i="36"/>
  <c r="AX21" i="36" s="1"/>
  <c r="AT20" i="36"/>
  <c r="AT21" i="36" s="1"/>
  <c r="AP20" i="36"/>
  <c r="AP21" i="36" s="1"/>
  <c r="AL20" i="36"/>
  <c r="AL21" i="36" s="1"/>
  <c r="AH20" i="36"/>
  <c r="AH21" i="36" s="1"/>
  <c r="AD20" i="36"/>
  <c r="AD21" i="36" s="1"/>
  <c r="Z20" i="36"/>
  <c r="Z21" i="36" s="1"/>
  <c r="V20" i="36"/>
  <c r="V21" i="36" s="1"/>
  <c r="R20" i="36"/>
  <c r="R21" i="36" s="1"/>
  <c r="N20" i="36"/>
  <c r="N21" i="36" s="1"/>
  <c r="J20" i="36"/>
  <c r="J21" i="36" s="1"/>
  <c r="V104" i="36"/>
  <c r="V105" i="36" s="1"/>
  <c r="Q104" i="36"/>
  <c r="Q105" i="36" s="1"/>
  <c r="M104" i="36"/>
  <c r="M105" i="36" s="1"/>
  <c r="BQ20" i="36"/>
  <c r="BQ21" i="36" s="1"/>
  <c r="BM20" i="36"/>
  <c r="BM21" i="36" s="1"/>
  <c r="BI20" i="36"/>
  <c r="BI21" i="36" s="1"/>
  <c r="BE20" i="36"/>
  <c r="BE21" i="36" s="1"/>
  <c r="BA20" i="36"/>
  <c r="BA21" i="36" s="1"/>
  <c r="AW20" i="36"/>
  <c r="AW21" i="36" s="1"/>
  <c r="AS20" i="36"/>
  <c r="AS21" i="36" s="1"/>
  <c r="AO20" i="36"/>
  <c r="AO21" i="36" s="1"/>
  <c r="AK20" i="36"/>
  <c r="AK21" i="36" s="1"/>
  <c r="AG20" i="36"/>
  <c r="AG21" i="36" s="1"/>
  <c r="AC20" i="36"/>
  <c r="AC21" i="36" s="1"/>
  <c r="Y20" i="36"/>
  <c r="Y21" i="36" s="1"/>
  <c r="U20" i="36"/>
  <c r="U21" i="36" s="1"/>
  <c r="Q20" i="36"/>
  <c r="Q21" i="36" s="1"/>
  <c r="M20" i="36"/>
  <c r="M21" i="36" s="1"/>
  <c r="BP188" i="37"/>
  <c r="BP189" i="37" s="1"/>
  <c r="BL188" i="37"/>
  <c r="BL189" i="37" s="1"/>
  <c r="BH188" i="37"/>
  <c r="BH189" i="37" s="1"/>
  <c r="BD188" i="37"/>
  <c r="BD189" i="37" s="1"/>
  <c r="AZ188" i="37"/>
  <c r="AZ189" i="37" s="1"/>
  <c r="AV188" i="37"/>
  <c r="AV189" i="37" s="1"/>
  <c r="AR188" i="37"/>
  <c r="AR189" i="37" s="1"/>
  <c r="AN188" i="37"/>
  <c r="AN189" i="37" s="1"/>
  <c r="AJ188" i="37"/>
  <c r="AJ189" i="37" s="1"/>
  <c r="AF188" i="37"/>
  <c r="AF189" i="37" s="1"/>
  <c r="AB188" i="37"/>
  <c r="AB189" i="37" s="1"/>
  <c r="X188" i="37"/>
  <c r="X189" i="37" s="1"/>
  <c r="T188" i="37"/>
  <c r="T189" i="37" s="1"/>
  <c r="P188" i="37"/>
  <c r="P189" i="37" s="1"/>
  <c r="L188" i="37"/>
  <c r="L189" i="37" s="1"/>
  <c r="BP104" i="37"/>
  <c r="BP105" i="37" s="1"/>
  <c r="BL104" i="37"/>
  <c r="BL105" i="37" s="1"/>
  <c r="BH104" i="37"/>
  <c r="BH105" i="37" s="1"/>
  <c r="BD104" i="37"/>
  <c r="BD105" i="37" s="1"/>
  <c r="AZ104" i="37"/>
  <c r="AZ105" i="37" s="1"/>
  <c r="AV104" i="37"/>
  <c r="AV105" i="37" s="1"/>
  <c r="AR104" i="37"/>
  <c r="AR105" i="37" s="1"/>
  <c r="AN104" i="37"/>
  <c r="AN105" i="37" s="1"/>
  <c r="AJ104" i="37"/>
  <c r="AJ105" i="37" s="1"/>
  <c r="AF104" i="37"/>
  <c r="AF105" i="37" s="1"/>
  <c r="AB104" i="37"/>
  <c r="AB105" i="37" s="1"/>
  <c r="X104" i="37"/>
  <c r="X105" i="37" s="1"/>
  <c r="T104" i="37"/>
  <c r="T105" i="37" s="1"/>
  <c r="P104" i="37"/>
  <c r="P105" i="37" s="1"/>
  <c r="L104" i="37"/>
  <c r="L105" i="37" s="1"/>
  <c r="BP20" i="37"/>
  <c r="BP21" i="37" s="1"/>
  <c r="BL20" i="37"/>
  <c r="BL21" i="37" s="1"/>
  <c r="BH20" i="37"/>
  <c r="BH21" i="37" s="1"/>
  <c r="BD20" i="37"/>
  <c r="BD21" i="37" s="1"/>
  <c r="AZ20" i="37"/>
  <c r="AZ21" i="37" s="1"/>
  <c r="AV20" i="37"/>
  <c r="AV21" i="37" s="1"/>
  <c r="AR20" i="37"/>
  <c r="AR21" i="37" s="1"/>
  <c r="AN20" i="37"/>
  <c r="AN21" i="37" s="1"/>
  <c r="AJ20" i="37"/>
  <c r="AJ21" i="37" s="1"/>
  <c r="AF20" i="37"/>
  <c r="AF21" i="37" s="1"/>
  <c r="AB20" i="37"/>
  <c r="AB21" i="37" s="1"/>
  <c r="X20" i="37"/>
  <c r="X21" i="37" s="1"/>
  <c r="T20" i="37"/>
  <c r="T21" i="37" s="1"/>
  <c r="P20" i="37"/>
  <c r="P21" i="37" s="1"/>
  <c r="L20" i="37"/>
  <c r="L21" i="37" s="1"/>
  <c r="BO188" i="37"/>
  <c r="BO189" i="37" s="1"/>
  <c r="BK188" i="37"/>
  <c r="BK189" i="37" s="1"/>
  <c r="BG188" i="37"/>
  <c r="BG189" i="37" s="1"/>
  <c r="BC188" i="37"/>
  <c r="BC189" i="37" s="1"/>
  <c r="AY188" i="37"/>
  <c r="AY189" i="37" s="1"/>
  <c r="AU188" i="37"/>
  <c r="AU189" i="37" s="1"/>
  <c r="AQ188" i="37"/>
  <c r="AQ189" i="37" s="1"/>
  <c r="AM188" i="37"/>
  <c r="AM189" i="37" s="1"/>
  <c r="AI188" i="37"/>
  <c r="AI189" i="37" s="1"/>
  <c r="AE188" i="37"/>
  <c r="AE189" i="37" s="1"/>
  <c r="AA188" i="37"/>
  <c r="AA189" i="37" s="1"/>
  <c r="W188" i="37"/>
  <c r="W189" i="37" s="1"/>
  <c r="S188" i="37"/>
  <c r="S189" i="37" s="1"/>
  <c r="O188" i="37"/>
  <c r="O189" i="37" s="1"/>
  <c r="K188" i="37"/>
  <c r="K189" i="37" s="1"/>
  <c r="BO104" i="37"/>
  <c r="BO105" i="37" s="1"/>
  <c r="BK104" i="37"/>
  <c r="BK105" i="37" s="1"/>
  <c r="BG104" i="37"/>
  <c r="BG105" i="37" s="1"/>
  <c r="BC104" i="37"/>
  <c r="BC105" i="37" s="1"/>
  <c r="AY104" i="37"/>
  <c r="AY105" i="37" s="1"/>
  <c r="AU104" i="37"/>
  <c r="AU105" i="37" s="1"/>
  <c r="AQ104" i="37"/>
  <c r="AQ105" i="37" s="1"/>
  <c r="AM104" i="37"/>
  <c r="AM105" i="37" s="1"/>
  <c r="AI104" i="37"/>
  <c r="AI105" i="37" s="1"/>
  <c r="AE104" i="37"/>
  <c r="AE105" i="37" s="1"/>
  <c r="AA104" i="37"/>
  <c r="AA105" i="37" s="1"/>
  <c r="W104" i="37"/>
  <c r="W105" i="37" s="1"/>
  <c r="S104" i="37"/>
  <c r="S105" i="37" s="1"/>
  <c r="O104" i="37"/>
  <c r="O105" i="37" s="1"/>
  <c r="K104" i="37"/>
  <c r="K105" i="37" s="1"/>
  <c r="BO20" i="37"/>
  <c r="BO21" i="37" s="1"/>
  <c r="BK20" i="37"/>
  <c r="BK21" i="37" s="1"/>
  <c r="BG20" i="37"/>
  <c r="BG21" i="37" s="1"/>
  <c r="BC20" i="37"/>
  <c r="BC21" i="37" s="1"/>
  <c r="AY20" i="37"/>
  <c r="AY21" i="37" s="1"/>
  <c r="AU20" i="37"/>
  <c r="AU21" i="37" s="1"/>
  <c r="AQ20" i="37"/>
  <c r="AQ21" i="37" s="1"/>
  <c r="AM20" i="37"/>
  <c r="AM21" i="37" s="1"/>
  <c r="AI20" i="37"/>
  <c r="AI21" i="37" s="1"/>
  <c r="AE20" i="37"/>
  <c r="AE21" i="37" s="1"/>
  <c r="AA20" i="37"/>
  <c r="AA21" i="37" s="1"/>
  <c r="W20" i="37"/>
  <c r="W21" i="37" s="1"/>
  <c r="S20" i="37"/>
  <c r="S21" i="37" s="1"/>
  <c r="O20" i="37"/>
  <c r="O21" i="37" s="1"/>
  <c r="K20" i="37"/>
  <c r="K21" i="37" s="1"/>
  <c r="BN188" i="37"/>
  <c r="BN189" i="37" s="1"/>
  <c r="BJ188" i="37"/>
  <c r="BJ189" i="37" s="1"/>
  <c r="BF188" i="37"/>
  <c r="BF189" i="37" s="1"/>
  <c r="BB188" i="37"/>
  <c r="BB189" i="37" s="1"/>
  <c r="AX188" i="37"/>
  <c r="AX189" i="37" s="1"/>
  <c r="AT188" i="37"/>
  <c r="AT189" i="37" s="1"/>
  <c r="AP188" i="37"/>
  <c r="AP189" i="37" s="1"/>
  <c r="AL188" i="37"/>
  <c r="AL189" i="37" s="1"/>
  <c r="AH188" i="37"/>
  <c r="AH189" i="37" s="1"/>
  <c r="AD188" i="37"/>
  <c r="AD189" i="37" s="1"/>
  <c r="Z188" i="37"/>
  <c r="Z189" i="37" s="1"/>
  <c r="V188" i="37"/>
  <c r="V189" i="37" s="1"/>
  <c r="R188" i="37"/>
  <c r="R189" i="37" s="1"/>
  <c r="N188" i="37"/>
  <c r="N189" i="37" s="1"/>
  <c r="J188" i="37"/>
  <c r="J189" i="37" s="1"/>
  <c r="BN104" i="37"/>
  <c r="BN105" i="37" s="1"/>
  <c r="BJ104" i="37"/>
  <c r="BJ105" i="37" s="1"/>
  <c r="BF104" i="37"/>
  <c r="BF105" i="37" s="1"/>
  <c r="BB104" i="37"/>
  <c r="BB105" i="37" s="1"/>
  <c r="AX104" i="37"/>
  <c r="AX105" i="37" s="1"/>
  <c r="AT104" i="37"/>
  <c r="AT105" i="37" s="1"/>
  <c r="AP104" i="37"/>
  <c r="AP105" i="37" s="1"/>
  <c r="AL104" i="37"/>
  <c r="AL105" i="37" s="1"/>
  <c r="AH104" i="37"/>
  <c r="AH105" i="37" s="1"/>
  <c r="AD104" i="37"/>
  <c r="AD105" i="37" s="1"/>
  <c r="Z104" i="37"/>
  <c r="Z105" i="37" s="1"/>
  <c r="V104" i="37"/>
  <c r="V105" i="37" s="1"/>
  <c r="R104" i="37"/>
  <c r="R105" i="37" s="1"/>
  <c r="N104" i="37"/>
  <c r="N105" i="37" s="1"/>
  <c r="J104" i="37"/>
  <c r="J105" i="37" s="1"/>
  <c r="BN20" i="37"/>
  <c r="BN21" i="37" s="1"/>
  <c r="BJ20" i="37"/>
  <c r="BJ21" i="37" s="1"/>
  <c r="BF20" i="37"/>
  <c r="BF21" i="37" s="1"/>
  <c r="BB20" i="37"/>
  <c r="BB21" i="37" s="1"/>
  <c r="AX20" i="37"/>
  <c r="AX21" i="37" s="1"/>
  <c r="AT20" i="37"/>
  <c r="AT21" i="37" s="1"/>
  <c r="AP20" i="37"/>
  <c r="AP21" i="37" s="1"/>
  <c r="AL20" i="37"/>
  <c r="AL21" i="37" s="1"/>
  <c r="AH20" i="37"/>
  <c r="AH21" i="37" s="1"/>
  <c r="AD20" i="37"/>
  <c r="AD21" i="37" s="1"/>
  <c r="Z20" i="37"/>
  <c r="Z21" i="37" s="1"/>
  <c r="V20" i="37"/>
  <c r="V21" i="37" s="1"/>
  <c r="R20" i="37"/>
  <c r="R21" i="37" s="1"/>
  <c r="N20" i="37"/>
  <c r="N21" i="37" s="1"/>
  <c r="J20" i="37"/>
  <c r="J21" i="37" s="1"/>
  <c r="BQ188" i="37"/>
  <c r="BQ189" i="37" s="1"/>
  <c r="BM188" i="37"/>
  <c r="BM189" i="37" s="1"/>
  <c r="BI188" i="37"/>
  <c r="BI189" i="37" s="1"/>
  <c r="BE188" i="37"/>
  <c r="BE189" i="37" s="1"/>
  <c r="BA188" i="37"/>
  <c r="BA189" i="37" s="1"/>
  <c r="AW188" i="37"/>
  <c r="AW189" i="37" s="1"/>
  <c r="AS188" i="37"/>
  <c r="AS189" i="37" s="1"/>
  <c r="AO188" i="37"/>
  <c r="AO189" i="37" s="1"/>
  <c r="AK188" i="37"/>
  <c r="AK189" i="37" s="1"/>
  <c r="AG188" i="37"/>
  <c r="AG189" i="37" s="1"/>
  <c r="AC188" i="37"/>
  <c r="AC189" i="37" s="1"/>
  <c r="Y188" i="37"/>
  <c r="Y189" i="37" s="1"/>
  <c r="U188" i="37"/>
  <c r="U189" i="37" s="1"/>
  <c r="Q188" i="37"/>
  <c r="Q189" i="37" s="1"/>
  <c r="M188" i="37"/>
  <c r="M189" i="37" s="1"/>
  <c r="BQ104" i="37"/>
  <c r="BQ105" i="37" s="1"/>
  <c r="BM104" i="37"/>
  <c r="BM105" i="37" s="1"/>
  <c r="BI104" i="37"/>
  <c r="BI105" i="37" s="1"/>
  <c r="BE104" i="37"/>
  <c r="BE105" i="37" s="1"/>
  <c r="BA104" i="37"/>
  <c r="BA105" i="37" s="1"/>
  <c r="AW104" i="37"/>
  <c r="AW105" i="37" s="1"/>
  <c r="AS104" i="37"/>
  <c r="AS105" i="37" s="1"/>
  <c r="AO104" i="37"/>
  <c r="AO105" i="37" s="1"/>
  <c r="AK104" i="37"/>
  <c r="AK105" i="37" s="1"/>
  <c r="AG104" i="37"/>
  <c r="AG105" i="37" s="1"/>
  <c r="AC104" i="37"/>
  <c r="AC105" i="37" s="1"/>
  <c r="Y104" i="37"/>
  <c r="Y105" i="37" s="1"/>
  <c r="U104" i="37"/>
  <c r="U105" i="37" s="1"/>
  <c r="Q104" i="37"/>
  <c r="Q105" i="37" s="1"/>
  <c r="M104" i="37"/>
  <c r="M105" i="37" s="1"/>
  <c r="BQ20" i="37"/>
  <c r="BQ21" i="37" s="1"/>
  <c r="BM20" i="37"/>
  <c r="BM21" i="37" s="1"/>
  <c r="BI20" i="37"/>
  <c r="BI21" i="37" s="1"/>
  <c r="BE20" i="37"/>
  <c r="BE21" i="37" s="1"/>
  <c r="BA20" i="37"/>
  <c r="BA21" i="37" s="1"/>
  <c r="AW20" i="37"/>
  <c r="AW21" i="37" s="1"/>
  <c r="AS20" i="37"/>
  <c r="AS21" i="37" s="1"/>
  <c r="AO20" i="37"/>
  <c r="AO21" i="37" s="1"/>
  <c r="AK20" i="37"/>
  <c r="AK21" i="37" s="1"/>
  <c r="AG20" i="37"/>
  <c r="AG21" i="37" s="1"/>
  <c r="AC20" i="37"/>
  <c r="AC21" i="37" s="1"/>
  <c r="Y20" i="37"/>
  <c r="Y21" i="37" s="1"/>
  <c r="U20" i="37"/>
  <c r="U21" i="37" s="1"/>
  <c r="Q20" i="37"/>
  <c r="Q21" i="37" s="1"/>
  <c r="M20" i="37"/>
  <c r="M21" i="37" s="1"/>
  <c r="BQ188" i="41"/>
  <c r="BQ189" i="41" s="1"/>
  <c r="BM188" i="41"/>
  <c r="BM189" i="41" s="1"/>
  <c r="BI188" i="41"/>
  <c r="BI189" i="41" s="1"/>
  <c r="BE188" i="41"/>
  <c r="BE189" i="41" s="1"/>
  <c r="BA188" i="41"/>
  <c r="BA189" i="41" s="1"/>
  <c r="AW188" i="41"/>
  <c r="AW189" i="41" s="1"/>
  <c r="AS188" i="41"/>
  <c r="AS189" i="41" s="1"/>
  <c r="AO188" i="41"/>
  <c r="AO189" i="41" s="1"/>
  <c r="AK188" i="41"/>
  <c r="AK189" i="41" s="1"/>
  <c r="AG188" i="41"/>
  <c r="AG189" i="41" s="1"/>
  <c r="AC188" i="41"/>
  <c r="AC189" i="41" s="1"/>
  <c r="Y188" i="41"/>
  <c r="Y189" i="41" s="1"/>
  <c r="U188" i="41"/>
  <c r="U189" i="41" s="1"/>
  <c r="Q188" i="41"/>
  <c r="Q189" i="41" s="1"/>
  <c r="M188" i="41"/>
  <c r="M189" i="41" s="1"/>
  <c r="BQ104" i="41"/>
  <c r="BQ105" i="41" s="1"/>
  <c r="BM104" i="41"/>
  <c r="BM105" i="41" s="1"/>
  <c r="BI104" i="41"/>
  <c r="BI105" i="41" s="1"/>
  <c r="BE104" i="41"/>
  <c r="BE105" i="41" s="1"/>
  <c r="BA104" i="41"/>
  <c r="BA105" i="41" s="1"/>
  <c r="AW104" i="41"/>
  <c r="AW105" i="41" s="1"/>
  <c r="AS104" i="41"/>
  <c r="AS105" i="41" s="1"/>
  <c r="AO104" i="41"/>
  <c r="AO105" i="41" s="1"/>
  <c r="AK104" i="41"/>
  <c r="AK105" i="41" s="1"/>
  <c r="AG104" i="41"/>
  <c r="AG105" i="41" s="1"/>
  <c r="AC104" i="41"/>
  <c r="AC105" i="41" s="1"/>
  <c r="Y104" i="41"/>
  <c r="Y105" i="41" s="1"/>
  <c r="U104" i="41"/>
  <c r="U105" i="41" s="1"/>
  <c r="Q104" i="41"/>
  <c r="Q105" i="41" s="1"/>
  <c r="M104" i="41"/>
  <c r="M105" i="41" s="1"/>
  <c r="BQ20" i="41"/>
  <c r="BQ21" i="41" s="1"/>
  <c r="BM20" i="41"/>
  <c r="BM21" i="41" s="1"/>
  <c r="BI20" i="41"/>
  <c r="BI21" i="41" s="1"/>
  <c r="BE20" i="41"/>
  <c r="BE21" i="41" s="1"/>
  <c r="BA20" i="41"/>
  <c r="BA21" i="41" s="1"/>
  <c r="AW20" i="41"/>
  <c r="AW21" i="41" s="1"/>
  <c r="AS20" i="41"/>
  <c r="AS21" i="41" s="1"/>
  <c r="AO20" i="41"/>
  <c r="AO21" i="41" s="1"/>
  <c r="AK20" i="41"/>
  <c r="AK21" i="41" s="1"/>
  <c r="AG20" i="41"/>
  <c r="AG21" i="41" s="1"/>
  <c r="AC20" i="41"/>
  <c r="AC21" i="41" s="1"/>
  <c r="Y20" i="41"/>
  <c r="Y21" i="41" s="1"/>
  <c r="U20" i="41"/>
  <c r="U21" i="41" s="1"/>
  <c r="Q20" i="41"/>
  <c r="Q21" i="41" s="1"/>
  <c r="M20" i="41"/>
  <c r="M21" i="41" s="1"/>
  <c r="BP188" i="41"/>
  <c r="BP189" i="41" s="1"/>
  <c r="BL188" i="41"/>
  <c r="BL189" i="41" s="1"/>
  <c r="BH188" i="41"/>
  <c r="BH189" i="41" s="1"/>
  <c r="BD188" i="41"/>
  <c r="BD189" i="41" s="1"/>
  <c r="AZ188" i="41"/>
  <c r="AZ189" i="41" s="1"/>
  <c r="AV188" i="41"/>
  <c r="AV189" i="41" s="1"/>
  <c r="AR188" i="41"/>
  <c r="AR189" i="41" s="1"/>
  <c r="AN188" i="41"/>
  <c r="AN189" i="41" s="1"/>
  <c r="AJ188" i="41"/>
  <c r="AJ189" i="41" s="1"/>
  <c r="AF188" i="41"/>
  <c r="AF189" i="41" s="1"/>
  <c r="AB188" i="41"/>
  <c r="AB189" i="41" s="1"/>
  <c r="X188" i="41"/>
  <c r="X189" i="41" s="1"/>
  <c r="T188" i="41"/>
  <c r="T189" i="41" s="1"/>
  <c r="P188" i="41"/>
  <c r="P189" i="41" s="1"/>
  <c r="L188" i="41"/>
  <c r="L189" i="41" s="1"/>
  <c r="BP104" i="41"/>
  <c r="BP105" i="41" s="1"/>
  <c r="BL104" i="41"/>
  <c r="BL105" i="41" s="1"/>
  <c r="BH104" i="41"/>
  <c r="BH105" i="41" s="1"/>
  <c r="BD104" i="41"/>
  <c r="BD105" i="41" s="1"/>
  <c r="AZ104" i="41"/>
  <c r="AZ105" i="41" s="1"/>
  <c r="AV104" i="41"/>
  <c r="AV105" i="41" s="1"/>
  <c r="AR104" i="41"/>
  <c r="AR105" i="41" s="1"/>
  <c r="AN104" i="41"/>
  <c r="AN105" i="41" s="1"/>
  <c r="AJ104" i="41"/>
  <c r="AJ105" i="41" s="1"/>
  <c r="AF104" i="41"/>
  <c r="AF105" i="41" s="1"/>
  <c r="AB104" i="41"/>
  <c r="AB105" i="41" s="1"/>
  <c r="X104" i="41"/>
  <c r="X105" i="41" s="1"/>
  <c r="T104" i="41"/>
  <c r="T105" i="41" s="1"/>
  <c r="P104" i="41"/>
  <c r="P105" i="41" s="1"/>
  <c r="L104" i="41"/>
  <c r="L105" i="41" s="1"/>
  <c r="BP20" i="41"/>
  <c r="BP21" i="41" s="1"/>
  <c r="BL20" i="41"/>
  <c r="BL21" i="41" s="1"/>
  <c r="BH20" i="41"/>
  <c r="BH21" i="41" s="1"/>
  <c r="BD20" i="41"/>
  <c r="BD21" i="41" s="1"/>
  <c r="AZ20" i="41"/>
  <c r="AZ21" i="41" s="1"/>
  <c r="AV20" i="41"/>
  <c r="AV21" i="41" s="1"/>
  <c r="AR20" i="41"/>
  <c r="AR21" i="41" s="1"/>
  <c r="AN20" i="41"/>
  <c r="AN21" i="41" s="1"/>
  <c r="AJ20" i="41"/>
  <c r="AJ21" i="41" s="1"/>
  <c r="AF20" i="41"/>
  <c r="AF21" i="41" s="1"/>
  <c r="AB20" i="41"/>
  <c r="AB21" i="41" s="1"/>
  <c r="X20" i="41"/>
  <c r="X21" i="41" s="1"/>
  <c r="T20" i="41"/>
  <c r="T21" i="41" s="1"/>
  <c r="P20" i="41"/>
  <c r="P21" i="41" s="1"/>
  <c r="L20" i="41"/>
  <c r="L21" i="41" s="1"/>
  <c r="BO188" i="41"/>
  <c r="BO189" i="41" s="1"/>
  <c r="BK188" i="41"/>
  <c r="BK189" i="41" s="1"/>
  <c r="BG188" i="41"/>
  <c r="BG189" i="41" s="1"/>
  <c r="BC188" i="41"/>
  <c r="BC189" i="41" s="1"/>
  <c r="AY188" i="41"/>
  <c r="AY189" i="41" s="1"/>
  <c r="AU188" i="41"/>
  <c r="AU189" i="41" s="1"/>
  <c r="AQ188" i="41"/>
  <c r="AQ189" i="41" s="1"/>
  <c r="AM188" i="41"/>
  <c r="AM189" i="41" s="1"/>
  <c r="AI188" i="41"/>
  <c r="AI189" i="41" s="1"/>
  <c r="AE188" i="41"/>
  <c r="AE189" i="41" s="1"/>
  <c r="AA188" i="41"/>
  <c r="AA189" i="41" s="1"/>
  <c r="W188" i="41"/>
  <c r="W189" i="41" s="1"/>
  <c r="S188" i="41"/>
  <c r="S189" i="41" s="1"/>
  <c r="O188" i="41"/>
  <c r="O189" i="41" s="1"/>
  <c r="K188" i="41"/>
  <c r="K189" i="41" s="1"/>
  <c r="BO104" i="41"/>
  <c r="BO105" i="41" s="1"/>
  <c r="BK104" i="41"/>
  <c r="BK105" i="41" s="1"/>
  <c r="BG104" i="41"/>
  <c r="BG105" i="41" s="1"/>
  <c r="BC104" i="41"/>
  <c r="BC105" i="41" s="1"/>
  <c r="AY104" i="41"/>
  <c r="AY105" i="41" s="1"/>
  <c r="AU104" i="41"/>
  <c r="AU105" i="41" s="1"/>
  <c r="AQ104" i="41"/>
  <c r="AQ105" i="41" s="1"/>
  <c r="AM104" i="41"/>
  <c r="AM105" i="41" s="1"/>
  <c r="AI104" i="41"/>
  <c r="AI105" i="41" s="1"/>
  <c r="AE104" i="41"/>
  <c r="AE105" i="41" s="1"/>
  <c r="AA104" i="41"/>
  <c r="AA105" i="41" s="1"/>
  <c r="W104" i="41"/>
  <c r="W105" i="41" s="1"/>
  <c r="S104" i="41"/>
  <c r="S105" i="41" s="1"/>
  <c r="O104" i="41"/>
  <c r="O105" i="41" s="1"/>
  <c r="K104" i="41"/>
  <c r="K105" i="41" s="1"/>
  <c r="BO20" i="41"/>
  <c r="BO21" i="41" s="1"/>
  <c r="BK20" i="41"/>
  <c r="BK21" i="41" s="1"/>
  <c r="BG20" i="41"/>
  <c r="BG21" i="41" s="1"/>
  <c r="BC20" i="41"/>
  <c r="BC21" i="41" s="1"/>
  <c r="AY20" i="41"/>
  <c r="AY21" i="41" s="1"/>
  <c r="AU20" i="41"/>
  <c r="AU21" i="41" s="1"/>
  <c r="AQ20" i="41"/>
  <c r="AQ21" i="41" s="1"/>
  <c r="AM20" i="41"/>
  <c r="AM21" i="41" s="1"/>
  <c r="AI20" i="41"/>
  <c r="AI21" i="41" s="1"/>
  <c r="AE20" i="41"/>
  <c r="AE21" i="41" s="1"/>
  <c r="AA20" i="41"/>
  <c r="AA21" i="41" s="1"/>
  <c r="W20" i="41"/>
  <c r="W21" i="41" s="1"/>
  <c r="S20" i="41"/>
  <c r="S21" i="41" s="1"/>
  <c r="O20" i="41"/>
  <c r="O21" i="41" s="1"/>
  <c r="K20" i="41"/>
  <c r="K21" i="41" s="1"/>
  <c r="BB188" i="41"/>
  <c r="BB189" i="41" s="1"/>
  <c r="AL188" i="41"/>
  <c r="AL189" i="41" s="1"/>
  <c r="V188" i="41"/>
  <c r="V189" i="41" s="1"/>
  <c r="BN104" i="41"/>
  <c r="BN105" i="41" s="1"/>
  <c r="AX104" i="41"/>
  <c r="AX105" i="41" s="1"/>
  <c r="AH104" i="41"/>
  <c r="AH105" i="41" s="1"/>
  <c r="R104" i="41"/>
  <c r="R105" i="41" s="1"/>
  <c r="BJ20" i="41"/>
  <c r="BJ21" i="41" s="1"/>
  <c r="AT20" i="41"/>
  <c r="AT21" i="41" s="1"/>
  <c r="AD20" i="41"/>
  <c r="AD21" i="41" s="1"/>
  <c r="N20" i="41"/>
  <c r="N21" i="41" s="1"/>
  <c r="BN188" i="41"/>
  <c r="BN189" i="41" s="1"/>
  <c r="AX188" i="41"/>
  <c r="AX189" i="41" s="1"/>
  <c r="AH188" i="41"/>
  <c r="AH189" i="41" s="1"/>
  <c r="R188" i="41"/>
  <c r="R189" i="41" s="1"/>
  <c r="BJ104" i="41"/>
  <c r="BJ105" i="41" s="1"/>
  <c r="AT104" i="41"/>
  <c r="AT105" i="41" s="1"/>
  <c r="AD104" i="41"/>
  <c r="AD105" i="41" s="1"/>
  <c r="N104" i="41"/>
  <c r="N105" i="41" s="1"/>
  <c r="BF20" i="41"/>
  <c r="BF21" i="41" s="1"/>
  <c r="AP20" i="41"/>
  <c r="AP21" i="41" s="1"/>
  <c r="Z20" i="41"/>
  <c r="Z21" i="41" s="1"/>
  <c r="J20" i="41"/>
  <c r="J21" i="41" s="1"/>
  <c r="BJ188" i="41"/>
  <c r="BJ189" i="41" s="1"/>
  <c r="AT188" i="41"/>
  <c r="AT189" i="41" s="1"/>
  <c r="AD188" i="41"/>
  <c r="AD189" i="41" s="1"/>
  <c r="N188" i="41"/>
  <c r="N189" i="41" s="1"/>
  <c r="BF104" i="41"/>
  <c r="BF105" i="41" s="1"/>
  <c r="AP104" i="41"/>
  <c r="AP105" i="41" s="1"/>
  <c r="Z104" i="41"/>
  <c r="Z105" i="41" s="1"/>
  <c r="J104" i="41"/>
  <c r="J105" i="41" s="1"/>
  <c r="BB20" i="41"/>
  <c r="BB21" i="41" s="1"/>
  <c r="AL20" i="41"/>
  <c r="AL21" i="41" s="1"/>
  <c r="V20" i="41"/>
  <c r="V21" i="41" s="1"/>
  <c r="BF188" i="41"/>
  <c r="BF189" i="41" s="1"/>
  <c r="AP188" i="41"/>
  <c r="AP189" i="41" s="1"/>
  <c r="Z188" i="41"/>
  <c r="Z189" i="41" s="1"/>
  <c r="J188" i="41"/>
  <c r="J189" i="41" s="1"/>
  <c r="BB104" i="41"/>
  <c r="BB105" i="41" s="1"/>
  <c r="AL104" i="41"/>
  <c r="AL105" i="41" s="1"/>
  <c r="V104" i="41"/>
  <c r="V105" i="41" s="1"/>
  <c r="BN20" i="41"/>
  <c r="BN21" i="41" s="1"/>
  <c r="AX20" i="41"/>
  <c r="AX21" i="41" s="1"/>
  <c r="AH20" i="41"/>
  <c r="AH21" i="41" s="1"/>
  <c r="R20" i="41"/>
  <c r="R21" i="41" s="1"/>
  <c r="BN188" i="45"/>
  <c r="BN189" i="45" s="1"/>
  <c r="BJ188" i="45"/>
  <c r="BJ189" i="45" s="1"/>
  <c r="BF188" i="45"/>
  <c r="BF189" i="45" s="1"/>
  <c r="BB188" i="45"/>
  <c r="BB189" i="45" s="1"/>
  <c r="AX188" i="45"/>
  <c r="AX189" i="45" s="1"/>
  <c r="AT188" i="45"/>
  <c r="AT189" i="45" s="1"/>
  <c r="AP188" i="45"/>
  <c r="AP189" i="45" s="1"/>
  <c r="AL188" i="45"/>
  <c r="AL189" i="45" s="1"/>
  <c r="AH188" i="45"/>
  <c r="AH189" i="45" s="1"/>
  <c r="AD188" i="45"/>
  <c r="AD189" i="45" s="1"/>
  <c r="Z188" i="45"/>
  <c r="Z189" i="45" s="1"/>
  <c r="V188" i="45"/>
  <c r="V189" i="45" s="1"/>
  <c r="R188" i="45"/>
  <c r="R189" i="45" s="1"/>
  <c r="N188" i="45"/>
  <c r="N189" i="45" s="1"/>
  <c r="J188" i="45"/>
  <c r="J189" i="45" s="1"/>
  <c r="BN104" i="45"/>
  <c r="BN105" i="45" s="1"/>
  <c r="BJ104" i="45"/>
  <c r="BJ105" i="45" s="1"/>
  <c r="BF104" i="45"/>
  <c r="BF105" i="45" s="1"/>
  <c r="BB104" i="45"/>
  <c r="BB105" i="45" s="1"/>
  <c r="AX104" i="45"/>
  <c r="AX105" i="45" s="1"/>
  <c r="AT104" i="45"/>
  <c r="AT105" i="45" s="1"/>
  <c r="AP104" i="45"/>
  <c r="AP105" i="45" s="1"/>
  <c r="AL104" i="45"/>
  <c r="AL105" i="45" s="1"/>
  <c r="AH104" i="45"/>
  <c r="AH105" i="45" s="1"/>
  <c r="AD104" i="45"/>
  <c r="AD105" i="45" s="1"/>
  <c r="Z104" i="45"/>
  <c r="Z105" i="45" s="1"/>
  <c r="V104" i="45"/>
  <c r="V105" i="45" s="1"/>
  <c r="R104" i="45"/>
  <c r="R105" i="45" s="1"/>
  <c r="N104" i="45"/>
  <c r="N105" i="45" s="1"/>
  <c r="J104" i="45"/>
  <c r="J105" i="45" s="1"/>
  <c r="BN20" i="45"/>
  <c r="BN21" i="45" s="1"/>
  <c r="BJ20" i="45"/>
  <c r="BJ21" i="45" s="1"/>
  <c r="BF20" i="45"/>
  <c r="BF21" i="45" s="1"/>
  <c r="BB20" i="45"/>
  <c r="BB21" i="45" s="1"/>
  <c r="AX20" i="45"/>
  <c r="AX21" i="45" s="1"/>
  <c r="AT20" i="45"/>
  <c r="AT21" i="45" s="1"/>
  <c r="AP20" i="45"/>
  <c r="AP21" i="45" s="1"/>
  <c r="AL20" i="45"/>
  <c r="AL21" i="45" s="1"/>
  <c r="AH20" i="45"/>
  <c r="AH21" i="45" s="1"/>
  <c r="AD20" i="45"/>
  <c r="AD21" i="45" s="1"/>
  <c r="Z20" i="45"/>
  <c r="Z21" i="45" s="1"/>
  <c r="V20" i="45"/>
  <c r="V21" i="45" s="1"/>
  <c r="R20" i="45"/>
  <c r="R21" i="45" s="1"/>
  <c r="N20" i="45"/>
  <c r="N21" i="45" s="1"/>
  <c r="J20" i="45"/>
  <c r="J21" i="45" s="1"/>
  <c r="BQ188" i="45"/>
  <c r="BQ189" i="45" s="1"/>
  <c r="BM188" i="45"/>
  <c r="BM189" i="45" s="1"/>
  <c r="BI188" i="45"/>
  <c r="BI189" i="45" s="1"/>
  <c r="BE188" i="45"/>
  <c r="BE189" i="45" s="1"/>
  <c r="BA188" i="45"/>
  <c r="BA189" i="45" s="1"/>
  <c r="AW188" i="45"/>
  <c r="AW189" i="45" s="1"/>
  <c r="AS188" i="45"/>
  <c r="AS189" i="45" s="1"/>
  <c r="AO188" i="45"/>
  <c r="AO189" i="45" s="1"/>
  <c r="AK188" i="45"/>
  <c r="AK189" i="45" s="1"/>
  <c r="AG188" i="45"/>
  <c r="AG189" i="45" s="1"/>
  <c r="AC188" i="45"/>
  <c r="AC189" i="45" s="1"/>
  <c r="Y188" i="45"/>
  <c r="Y189" i="45" s="1"/>
  <c r="U188" i="45"/>
  <c r="U189" i="45" s="1"/>
  <c r="Q188" i="45"/>
  <c r="Q189" i="45" s="1"/>
  <c r="M188" i="45"/>
  <c r="M189" i="45" s="1"/>
  <c r="BQ104" i="45"/>
  <c r="BQ105" i="45" s="1"/>
  <c r="BM104" i="45"/>
  <c r="BM105" i="45" s="1"/>
  <c r="BI104" i="45"/>
  <c r="BI105" i="45" s="1"/>
  <c r="BE104" i="45"/>
  <c r="BE105" i="45" s="1"/>
  <c r="BA104" i="45"/>
  <c r="BA105" i="45" s="1"/>
  <c r="AW104" i="45"/>
  <c r="AW105" i="45" s="1"/>
  <c r="AS104" i="45"/>
  <c r="AS105" i="45" s="1"/>
  <c r="AO104" i="45"/>
  <c r="AO105" i="45" s="1"/>
  <c r="AK104" i="45"/>
  <c r="AK105" i="45" s="1"/>
  <c r="AG104" i="45"/>
  <c r="AG105" i="45" s="1"/>
  <c r="AC104" i="45"/>
  <c r="AC105" i="45" s="1"/>
  <c r="Y104" i="45"/>
  <c r="Y105" i="45" s="1"/>
  <c r="U104" i="45"/>
  <c r="U105" i="45" s="1"/>
  <c r="Q104" i="45"/>
  <c r="Q105" i="45" s="1"/>
  <c r="M104" i="45"/>
  <c r="M105" i="45" s="1"/>
  <c r="BQ20" i="45"/>
  <c r="BQ21" i="45" s="1"/>
  <c r="BM20" i="45"/>
  <c r="BM21" i="45" s="1"/>
  <c r="BI20" i="45"/>
  <c r="BI21" i="45" s="1"/>
  <c r="BE20" i="45"/>
  <c r="BE21" i="45" s="1"/>
  <c r="BA20" i="45"/>
  <c r="BA21" i="45" s="1"/>
  <c r="AW20" i="45"/>
  <c r="AW21" i="45" s="1"/>
  <c r="AS20" i="45"/>
  <c r="AS21" i="45" s="1"/>
  <c r="AO20" i="45"/>
  <c r="AO21" i="45" s="1"/>
  <c r="AK20" i="45"/>
  <c r="AK21" i="45" s="1"/>
  <c r="AG20" i="45"/>
  <c r="AG21" i="45" s="1"/>
  <c r="AC20" i="45"/>
  <c r="AC21" i="45" s="1"/>
  <c r="Y20" i="45"/>
  <c r="Y21" i="45" s="1"/>
  <c r="U20" i="45"/>
  <c r="U21" i="45" s="1"/>
  <c r="Q20" i="45"/>
  <c r="Q21" i="45" s="1"/>
  <c r="M20" i="45"/>
  <c r="M21" i="45" s="1"/>
  <c r="BP188" i="45"/>
  <c r="BP189" i="45" s="1"/>
  <c r="BL188" i="45"/>
  <c r="BL189" i="45" s="1"/>
  <c r="BH188" i="45"/>
  <c r="BH189" i="45" s="1"/>
  <c r="BD188" i="45"/>
  <c r="BD189" i="45" s="1"/>
  <c r="AZ188" i="45"/>
  <c r="AZ189" i="45" s="1"/>
  <c r="AV188" i="45"/>
  <c r="AV189" i="45" s="1"/>
  <c r="AR188" i="45"/>
  <c r="AR189" i="45" s="1"/>
  <c r="AN188" i="45"/>
  <c r="AN189" i="45" s="1"/>
  <c r="AJ188" i="45"/>
  <c r="AJ189" i="45" s="1"/>
  <c r="AF188" i="45"/>
  <c r="AF189" i="45" s="1"/>
  <c r="AB188" i="45"/>
  <c r="AB189" i="45" s="1"/>
  <c r="X188" i="45"/>
  <c r="X189" i="45" s="1"/>
  <c r="T188" i="45"/>
  <c r="T189" i="45" s="1"/>
  <c r="P188" i="45"/>
  <c r="P189" i="45" s="1"/>
  <c r="L188" i="45"/>
  <c r="L189" i="45" s="1"/>
  <c r="BP104" i="45"/>
  <c r="BP105" i="45" s="1"/>
  <c r="BL104" i="45"/>
  <c r="BL105" i="45" s="1"/>
  <c r="BH104" i="45"/>
  <c r="BH105" i="45" s="1"/>
  <c r="BD104" i="45"/>
  <c r="BD105" i="45" s="1"/>
  <c r="AZ104" i="45"/>
  <c r="AZ105" i="45" s="1"/>
  <c r="AV104" i="45"/>
  <c r="AV105" i="45" s="1"/>
  <c r="AR104" i="45"/>
  <c r="AR105" i="45" s="1"/>
  <c r="AN104" i="45"/>
  <c r="AN105" i="45" s="1"/>
  <c r="AJ104" i="45"/>
  <c r="AJ105" i="45" s="1"/>
  <c r="AF104" i="45"/>
  <c r="AF105" i="45" s="1"/>
  <c r="AB104" i="45"/>
  <c r="AB105" i="45" s="1"/>
  <c r="X104" i="45"/>
  <c r="X105" i="45" s="1"/>
  <c r="T104" i="45"/>
  <c r="T105" i="45" s="1"/>
  <c r="P104" i="45"/>
  <c r="P105" i="45" s="1"/>
  <c r="L104" i="45"/>
  <c r="L105" i="45" s="1"/>
  <c r="BP20" i="45"/>
  <c r="BP21" i="45" s="1"/>
  <c r="BL20" i="45"/>
  <c r="BL21" i="45" s="1"/>
  <c r="BH20" i="45"/>
  <c r="BH21" i="45" s="1"/>
  <c r="BD20" i="45"/>
  <c r="BD21" i="45" s="1"/>
  <c r="AZ20" i="45"/>
  <c r="AZ21" i="45" s="1"/>
  <c r="AV20" i="45"/>
  <c r="AV21" i="45" s="1"/>
  <c r="AR20" i="45"/>
  <c r="AR21" i="45" s="1"/>
  <c r="AN20" i="45"/>
  <c r="AN21" i="45" s="1"/>
  <c r="AJ20" i="45"/>
  <c r="AJ21" i="45" s="1"/>
  <c r="AF20" i="45"/>
  <c r="AF21" i="45" s="1"/>
  <c r="AB20" i="45"/>
  <c r="AB21" i="45" s="1"/>
  <c r="X20" i="45"/>
  <c r="X21" i="45" s="1"/>
  <c r="T20" i="45"/>
  <c r="T21" i="45" s="1"/>
  <c r="P20" i="45"/>
  <c r="P21" i="45" s="1"/>
  <c r="L20" i="45"/>
  <c r="L21" i="45" s="1"/>
  <c r="BC188" i="45"/>
  <c r="BC189" i="45" s="1"/>
  <c r="AM188" i="45"/>
  <c r="AM189" i="45" s="1"/>
  <c r="W188" i="45"/>
  <c r="W189" i="45" s="1"/>
  <c r="BO104" i="45"/>
  <c r="BO105" i="45" s="1"/>
  <c r="AY104" i="45"/>
  <c r="AY105" i="45" s="1"/>
  <c r="AI104" i="45"/>
  <c r="AI105" i="45" s="1"/>
  <c r="S104" i="45"/>
  <c r="S105" i="45" s="1"/>
  <c r="BK20" i="45"/>
  <c r="BK21" i="45" s="1"/>
  <c r="AU20" i="45"/>
  <c r="AU21" i="45" s="1"/>
  <c r="AE20" i="45"/>
  <c r="AE21" i="45" s="1"/>
  <c r="O20" i="45"/>
  <c r="O21" i="45" s="1"/>
  <c r="BO188" i="45"/>
  <c r="BO189" i="45" s="1"/>
  <c r="AY188" i="45"/>
  <c r="AY189" i="45" s="1"/>
  <c r="AI188" i="45"/>
  <c r="AI189" i="45" s="1"/>
  <c r="S188" i="45"/>
  <c r="S189" i="45" s="1"/>
  <c r="BK104" i="45"/>
  <c r="BK105" i="45" s="1"/>
  <c r="AU104" i="45"/>
  <c r="AU105" i="45" s="1"/>
  <c r="AE104" i="45"/>
  <c r="AE105" i="45" s="1"/>
  <c r="O104" i="45"/>
  <c r="O105" i="45" s="1"/>
  <c r="BG20" i="45"/>
  <c r="BG21" i="45" s="1"/>
  <c r="AQ20" i="45"/>
  <c r="AQ21" i="45" s="1"/>
  <c r="AA20" i="45"/>
  <c r="AA21" i="45" s="1"/>
  <c r="K20" i="45"/>
  <c r="K21" i="45" s="1"/>
  <c r="BK188" i="45"/>
  <c r="BK189" i="45" s="1"/>
  <c r="AU188" i="45"/>
  <c r="AU189" i="45" s="1"/>
  <c r="AE188" i="45"/>
  <c r="AE189" i="45" s="1"/>
  <c r="O188" i="45"/>
  <c r="O189" i="45" s="1"/>
  <c r="BG104" i="45"/>
  <c r="BG105" i="45" s="1"/>
  <c r="AQ104" i="45"/>
  <c r="AQ105" i="45" s="1"/>
  <c r="AA104" i="45"/>
  <c r="AA105" i="45" s="1"/>
  <c r="K104" i="45"/>
  <c r="K105" i="45" s="1"/>
  <c r="BC20" i="45"/>
  <c r="BC21" i="45" s="1"/>
  <c r="AM20" i="45"/>
  <c r="AM21" i="45" s="1"/>
  <c r="W20" i="45"/>
  <c r="W21" i="45" s="1"/>
  <c r="K188" i="45"/>
  <c r="K189" i="45" s="1"/>
  <c r="BO20" i="45"/>
  <c r="BO21" i="45" s="1"/>
  <c r="BG188" i="45"/>
  <c r="BG189" i="45" s="1"/>
  <c r="BC104" i="45"/>
  <c r="BC105" i="45" s="1"/>
  <c r="AY20" i="45"/>
  <c r="AY21" i="45" s="1"/>
  <c r="AQ188" i="45"/>
  <c r="AQ189" i="45" s="1"/>
  <c r="AM104" i="45"/>
  <c r="AM105" i="45" s="1"/>
  <c r="AI20" i="45"/>
  <c r="AI21" i="45" s="1"/>
  <c r="AA188" i="45"/>
  <c r="AA189" i="45" s="1"/>
  <c r="W104" i="45"/>
  <c r="W105" i="45" s="1"/>
  <c r="S20" i="45"/>
  <c r="S21" i="45" s="1"/>
  <c r="L262" i="37"/>
  <c r="K274" i="37"/>
  <c r="K264" i="37"/>
  <c r="K284" i="37"/>
  <c r="L262" i="41"/>
  <c r="K264" i="41"/>
  <c r="K284" i="41"/>
  <c r="K274" i="41"/>
  <c r="L262" i="45"/>
  <c r="K264" i="45"/>
  <c r="K284" i="45"/>
  <c r="K274" i="45"/>
  <c r="BO188" i="38"/>
  <c r="BO189" i="38" s="1"/>
  <c r="BK188" i="38"/>
  <c r="BK189" i="38" s="1"/>
  <c r="BG188" i="38"/>
  <c r="BG189" i="38" s="1"/>
  <c r="BC188" i="38"/>
  <c r="BC189" i="38" s="1"/>
  <c r="AY188" i="38"/>
  <c r="AY189" i="38" s="1"/>
  <c r="AU188" i="38"/>
  <c r="AU189" i="38" s="1"/>
  <c r="AQ188" i="38"/>
  <c r="AQ189" i="38" s="1"/>
  <c r="AM188" i="38"/>
  <c r="AM189" i="38" s="1"/>
  <c r="AI188" i="38"/>
  <c r="AI189" i="38" s="1"/>
  <c r="AE188" i="38"/>
  <c r="AE189" i="38" s="1"/>
  <c r="AA188" i="38"/>
  <c r="AA189" i="38" s="1"/>
  <c r="W188" i="38"/>
  <c r="W189" i="38" s="1"/>
  <c r="S188" i="38"/>
  <c r="S189" i="38" s="1"/>
  <c r="O188" i="38"/>
  <c r="O189" i="38" s="1"/>
  <c r="K188" i="38"/>
  <c r="K189" i="38" s="1"/>
  <c r="BO104" i="38"/>
  <c r="BO105" i="38" s="1"/>
  <c r="BK104" i="38"/>
  <c r="BK105" i="38" s="1"/>
  <c r="BG104" i="38"/>
  <c r="BG105" i="38" s="1"/>
  <c r="BC104" i="38"/>
  <c r="BC105" i="38" s="1"/>
  <c r="AY104" i="38"/>
  <c r="AY105" i="38" s="1"/>
  <c r="AU104" i="38"/>
  <c r="AU105" i="38" s="1"/>
  <c r="AQ104" i="38"/>
  <c r="AQ105" i="38" s="1"/>
  <c r="AM104" i="38"/>
  <c r="AM105" i="38" s="1"/>
  <c r="AI104" i="38"/>
  <c r="AI105" i="38" s="1"/>
  <c r="AE104" i="38"/>
  <c r="AE105" i="38" s="1"/>
  <c r="AA104" i="38"/>
  <c r="AA105" i="38" s="1"/>
  <c r="W104" i="38"/>
  <c r="W105" i="38" s="1"/>
  <c r="S104" i="38"/>
  <c r="S105" i="38" s="1"/>
  <c r="O104" i="38"/>
  <c r="O105" i="38" s="1"/>
  <c r="K104" i="38"/>
  <c r="K105" i="38" s="1"/>
  <c r="BO20" i="38"/>
  <c r="BO21" i="38" s="1"/>
  <c r="BK20" i="38"/>
  <c r="BK21" i="38" s="1"/>
  <c r="BG20" i="38"/>
  <c r="BG21" i="38" s="1"/>
  <c r="BC20" i="38"/>
  <c r="BC21" i="38" s="1"/>
  <c r="AY20" i="38"/>
  <c r="AY21" i="38" s="1"/>
  <c r="AU20" i="38"/>
  <c r="AU21" i="38" s="1"/>
  <c r="AQ20" i="38"/>
  <c r="AQ21" i="38" s="1"/>
  <c r="AM20" i="38"/>
  <c r="AM21" i="38" s="1"/>
  <c r="AI20" i="38"/>
  <c r="AI21" i="38" s="1"/>
  <c r="AE20" i="38"/>
  <c r="AE21" i="38" s="1"/>
  <c r="AA20" i="38"/>
  <c r="AA21" i="38" s="1"/>
  <c r="W20" i="38"/>
  <c r="W21" i="38" s="1"/>
  <c r="S20" i="38"/>
  <c r="S21" i="38" s="1"/>
  <c r="O20" i="38"/>
  <c r="O21" i="38" s="1"/>
  <c r="K20" i="38"/>
  <c r="K21" i="38" s="1"/>
  <c r="BN188" i="38"/>
  <c r="BN189" i="38" s="1"/>
  <c r="BJ188" i="38"/>
  <c r="BJ189" i="38" s="1"/>
  <c r="BF188" i="38"/>
  <c r="BF189" i="38" s="1"/>
  <c r="BB188" i="38"/>
  <c r="BB189" i="38" s="1"/>
  <c r="AX188" i="38"/>
  <c r="AX189" i="38" s="1"/>
  <c r="AT188" i="38"/>
  <c r="AT189" i="38" s="1"/>
  <c r="AP188" i="38"/>
  <c r="AP189" i="38" s="1"/>
  <c r="AL188" i="38"/>
  <c r="AL189" i="38" s="1"/>
  <c r="AH188" i="38"/>
  <c r="AH189" i="38" s="1"/>
  <c r="AD188" i="38"/>
  <c r="AD189" i="38" s="1"/>
  <c r="Z188" i="38"/>
  <c r="Z189" i="38" s="1"/>
  <c r="V188" i="38"/>
  <c r="V189" i="38" s="1"/>
  <c r="R188" i="38"/>
  <c r="R189" i="38" s="1"/>
  <c r="N188" i="38"/>
  <c r="N189" i="38" s="1"/>
  <c r="J188" i="38"/>
  <c r="J189" i="38" s="1"/>
  <c r="BN104" i="38"/>
  <c r="BN105" i="38" s="1"/>
  <c r="BJ104" i="38"/>
  <c r="BJ105" i="38" s="1"/>
  <c r="BF104" i="38"/>
  <c r="BF105" i="38" s="1"/>
  <c r="BB104" i="38"/>
  <c r="BB105" i="38" s="1"/>
  <c r="AX104" i="38"/>
  <c r="AX105" i="38" s="1"/>
  <c r="AT104" i="38"/>
  <c r="AT105" i="38" s="1"/>
  <c r="AP104" i="38"/>
  <c r="AP105" i="38" s="1"/>
  <c r="AL104" i="38"/>
  <c r="AL105" i="38" s="1"/>
  <c r="AH104" i="38"/>
  <c r="AH105" i="38" s="1"/>
  <c r="AD104" i="38"/>
  <c r="AD105" i="38" s="1"/>
  <c r="Z104" i="38"/>
  <c r="Z105" i="38" s="1"/>
  <c r="V104" i="38"/>
  <c r="V105" i="38" s="1"/>
  <c r="R104" i="38"/>
  <c r="R105" i="38" s="1"/>
  <c r="N104" i="38"/>
  <c r="N105" i="38" s="1"/>
  <c r="J104" i="38"/>
  <c r="J105" i="38" s="1"/>
  <c r="BN20" i="38"/>
  <c r="BN21" i="38" s="1"/>
  <c r="BJ20" i="38"/>
  <c r="BJ21" i="38" s="1"/>
  <c r="BF20" i="38"/>
  <c r="BF21" i="38" s="1"/>
  <c r="BB20" i="38"/>
  <c r="BB21" i="38" s="1"/>
  <c r="AX20" i="38"/>
  <c r="AX21" i="38" s="1"/>
  <c r="AT20" i="38"/>
  <c r="AT21" i="38" s="1"/>
  <c r="AP20" i="38"/>
  <c r="AP21" i="38" s="1"/>
  <c r="AL20" i="38"/>
  <c r="AL21" i="38" s="1"/>
  <c r="AH20" i="38"/>
  <c r="AH21" i="38" s="1"/>
  <c r="AD20" i="38"/>
  <c r="AD21" i="38" s="1"/>
  <c r="Z20" i="38"/>
  <c r="Z21" i="38" s="1"/>
  <c r="V20" i="38"/>
  <c r="V21" i="38" s="1"/>
  <c r="R20" i="38"/>
  <c r="R21" i="38" s="1"/>
  <c r="N20" i="38"/>
  <c r="N21" i="38" s="1"/>
  <c r="J20" i="38"/>
  <c r="J21" i="38" s="1"/>
  <c r="BQ188" i="38"/>
  <c r="BQ189" i="38" s="1"/>
  <c r="BM188" i="38"/>
  <c r="BM189" i="38" s="1"/>
  <c r="BI188" i="38"/>
  <c r="BI189" i="38" s="1"/>
  <c r="BE188" i="38"/>
  <c r="BE189" i="38" s="1"/>
  <c r="BA188" i="38"/>
  <c r="BA189" i="38" s="1"/>
  <c r="AW188" i="38"/>
  <c r="AW189" i="38" s="1"/>
  <c r="AS188" i="38"/>
  <c r="AS189" i="38" s="1"/>
  <c r="AO188" i="38"/>
  <c r="AO189" i="38" s="1"/>
  <c r="AK188" i="38"/>
  <c r="AK189" i="38" s="1"/>
  <c r="AG188" i="38"/>
  <c r="AG189" i="38" s="1"/>
  <c r="AC188" i="38"/>
  <c r="AC189" i="38" s="1"/>
  <c r="Y188" i="38"/>
  <c r="Y189" i="38" s="1"/>
  <c r="U188" i="38"/>
  <c r="U189" i="38" s="1"/>
  <c r="Q188" i="38"/>
  <c r="Q189" i="38" s="1"/>
  <c r="M188" i="38"/>
  <c r="M189" i="38" s="1"/>
  <c r="BQ104" i="38"/>
  <c r="BQ105" i="38" s="1"/>
  <c r="BM104" i="38"/>
  <c r="BM105" i="38" s="1"/>
  <c r="BI104" i="38"/>
  <c r="BI105" i="38" s="1"/>
  <c r="BE104" i="38"/>
  <c r="BE105" i="38" s="1"/>
  <c r="BA104" i="38"/>
  <c r="BA105" i="38" s="1"/>
  <c r="AW104" i="38"/>
  <c r="AW105" i="38" s="1"/>
  <c r="AS104" i="38"/>
  <c r="AS105" i="38" s="1"/>
  <c r="AO104" i="38"/>
  <c r="AO105" i="38" s="1"/>
  <c r="AK104" i="38"/>
  <c r="AK105" i="38" s="1"/>
  <c r="AG104" i="38"/>
  <c r="AG105" i="38" s="1"/>
  <c r="AC104" i="38"/>
  <c r="AC105" i="38" s="1"/>
  <c r="Y104" i="38"/>
  <c r="Y105" i="38" s="1"/>
  <c r="U104" i="38"/>
  <c r="U105" i="38" s="1"/>
  <c r="Q104" i="38"/>
  <c r="Q105" i="38" s="1"/>
  <c r="M104" i="38"/>
  <c r="M105" i="38" s="1"/>
  <c r="BQ20" i="38"/>
  <c r="BQ21" i="38" s="1"/>
  <c r="BM20" i="38"/>
  <c r="BM21" i="38" s="1"/>
  <c r="BI20" i="38"/>
  <c r="BI21" i="38" s="1"/>
  <c r="BE20" i="38"/>
  <c r="BE21" i="38" s="1"/>
  <c r="BA20" i="38"/>
  <c r="BA21" i="38" s="1"/>
  <c r="AW20" i="38"/>
  <c r="AW21" i="38" s="1"/>
  <c r="AS20" i="38"/>
  <c r="AS21" i="38" s="1"/>
  <c r="AO20" i="38"/>
  <c r="AO21" i="38" s="1"/>
  <c r="AK20" i="38"/>
  <c r="AK21" i="38" s="1"/>
  <c r="AG20" i="38"/>
  <c r="AG21" i="38" s="1"/>
  <c r="AC20" i="38"/>
  <c r="AC21" i="38" s="1"/>
  <c r="Y20" i="38"/>
  <c r="Y21" i="38" s="1"/>
  <c r="U20" i="38"/>
  <c r="U21" i="38" s="1"/>
  <c r="Q20" i="38"/>
  <c r="Q21" i="38" s="1"/>
  <c r="M20" i="38"/>
  <c r="M21" i="38" s="1"/>
  <c r="BP188" i="38"/>
  <c r="BP189" i="38" s="1"/>
  <c r="BL188" i="38"/>
  <c r="BL189" i="38" s="1"/>
  <c r="BH188" i="38"/>
  <c r="BH189" i="38" s="1"/>
  <c r="BD188" i="38"/>
  <c r="BD189" i="38" s="1"/>
  <c r="AZ188" i="38"/>
  <c r="AZ189" i="38" s="1"/>
  <c r="AV188" i="38"/>
  <c r="AV189" i="38" s="1"/>
  <c r="AR188" i="38"/>
  <c r="AR189" i="38" s="1"/>
  <c r="AN188" i="38"/>
  <c r="AN189" i="38" s="1"/>
  <c r="AJ188" i="38"/>
  <c r="AJ189" i="38" s="1"/>
  <c r="AF188" i="38"/>
  <c r="AF189" i="38" s="1"/>
  <c r="AB188" i="38"/>
  <c r="AB189" i="38" s="1"/>
  <c r="X188" i="38"/>
  <c r="X189" i="38" s="1"/>
  <c r="T188" i="38"/>
  <c r="T189" i="38" s="1"/>
  <c r="P188" i="38"/>
  <c r="P189" i="38" s="1"/>
  <c r="L188" i="38"/>
  <c r="L189" i="38" s="1"/>
  <c r="BP104" i="38"/>
  <c r="BP105" i="38" s="1"/>
  <c r="BL104" i="38"/>
  <c r="BL105" i="38" s="1"/>
  <c r="BH104" i="38"/>
  <c r="BH105" i="38" s="1"/>
  <c r="BD104" i="38"/>
  <c r="BD105" i="38" s="1"/>
  <c r="AZ104" i="38"/>
  <c r="AZ105" i="38" s="1"/>
  <c r="AV104" i="38"/>
  <c r="AV105" i="38" s="1"/>
  <c r="AR104" i="38"/>
  <c r="AR105" i="38" s="1"/>
  <c r="AN104" i="38"/>
  <c r="AN105" i="38" s="1"/>
  <c r="AJ104" i="38"/>
  <c r="AJ105" i="38" s="1"/>
  <c r="AF104" i="38"/>
  <c r="AF105" i="38" s="1"/>
  <c r="AB104" i="38"/>
  <c r="AB105" i="38" s="1"/>
  <c r="X104" i="38"/>
  <c r="X105" i="38" s="1"/>
  <c r="T104" i="38"/>
  <c r="T105" i="38" s="1"/>
  <c r="P104" i="38"/>
  <c r="P105" i="38" s="1"/>
  <c r="L104" i="38"/>
  <c r="L105" i="38" s="1"/>
  <c r="BP20" i="38"/>
  <c r="BP21" i="38" s="1"/>
  <c r="BL20" i="38"/>
  <c r="BL21" i="38" s="1"/>
  <c r="BH20" i="38"/>
  <c r="BH21" i="38" s="1"/>
  <c r="BD20" i="38"/>
  <c r="BD21" i="38" s="1"/>
  <c r="AZ20" i="38"/>
  <c r="AZ21" i="38" s="1"/>
  <c r="AV20" i="38"/>
  <c r="AV21" i="38" s="1"/>
  <c r="AR20" i="38"/>
  <c r="AR21" i="38" s="1"/>
  <c r="AN20" i="38"/>
  <c r="AN21" i="38" s="1"/>
  <c r="AJ20" i="38"/>
  <c r="AJ21" i="38" s="1"/>
  <c r="AF20" i="38"/>
  <c r="AF21" i="38" s="1"/>
  <c r="AB20" i="38"/>
  <c r="AB21" i="38" s="1"/>
  <c r="X20" i="38"/>
  <c r="X21" i="38" s="1"/>
  <c r="T20" i="38"/>
  <c r="T21" i="38" s="1"/>
  <c r="P20" i="38"/>
  <c r="P21" i="38" s="1"/>
  <c r="L20" i="38"/>
  <c r="L21" i="38" s="1"/>
  <c r="L262" i="38"/>
  <c r="K274" i="38"/>
  <c r="K264" i="38"/>
  <c r="K284" i="38"/>
  <c r="S8" i="45"/>
  <c r="S8" i="44"/>
  <c r="T8" i="43"/>
  <c r="S8" i="41"/>
  <c r="T8" i="40"/>
  <c r="T8" i="39"/>
  <c r="S8" i="38"/>
  <c r="T8" i="37"/>
  <c r="T8" i="36"/>
  <c r="T8" i="35"/>
  <c r="Q32" i="6"/>
  <c r="P32" i="6"/>
  <c r="N32" i="6"/>
  <c r="M32" i="6"/>
  <c r="K32" i="6"/>
  <c r="J32" i="6"/>
  <c r="I32" i="6"/>
  <c r="H32" i="6"/>
  <c r="G32" i="6"/>
  <c r="F32" i="6"/>
  <c r="E32" i="6"/>
  <c r="D32" i="6"/>
  <c r="R32" i="6"/>
  <c r="P35" i="6"/>
  <c r="Q35" i="6"/>
  <c r="R35" i="6"/>
  <c r="C32" i="6"/>
  <c r="L32" i="6"/>
  <c r="C35" i="6"/>
  <c r="D35" i="6"/>
  <c r="E35" i="6"/>
  <c r="F35" i="6"/>
  <c r="G35" i="6"/>
  <c r="H35" i="6"/>
  <c r="I35" i="6"/>
  <c r="J35" i="6"/>
  <c r="K35" i="6"/>
  <c r="L35" i="6"/>
  <c r="M35" i="6"/>
  <c r="N35" i="6"/>
  <c r="K11" i="20" l="1"/>
  <c r="N55" i="48"/>
  <c r="L32" i="52" s="1"/>
  <c r="K297" i="43"/>
  <c r="K297" i="36"/>
  <c r="K297" i="45"/>
  <c r="K297" i="41"/>
  <c r="M7" i="53"/>
  <c r="R26" i="50"/>
  <c r="Q23" i="50"/>
  <c r="P23" i="50"/>
  <c r="N33" i="50"/>
  <c r="Q24" i="50"/>
  <c r="P24" i="50"/>
  <c r="N34" i="50"/>
  <c r="Q25" i="50"/>
  <c r="P25" i="50"/>
  <c r="N35" i="50"/>
  <c r="N46" i="50"/>
  <c r="P36" i="50"/>
  <c r="M262" i="38"/>
  <c r="L274" i="38"/>
  <c r="L264" i="38"/>
  <c r="L284" i="38"/>
  <c r="K297" i="37"/>
  <c r="BO7" i="41"/>
  <c r="BK7" i="41"/>
  <c r="BG7" i="41"/>
  <c r="BC7" i="41"/>
  <c r="AY7" i="41"/>
  <c r="AU7" i="41"/>
  <c r="AQ7" i="41"/>
  <c r="AM7" i="41"/>
  <c r="AI7" i="41"/>
  <c r="AE7" i="41"/>
  <c r="AA7" i="41"/>
  <c r="W7" i="41"/>
  <c r="S7" i="41"/>
  <c r="S4" i="41" s="1"/>
  <c r="O7" i="41"/>
  <c r="O4" i="41" s="1"/>
  <c r="K7" i="41"/>
  <c r="K4" i="41" s="1"/>
  <c r="BN7" i="41"/>
  <c r="BJ7" i="41"/>
  <c r="BF7" i="41"/>
  <c r="BB7" i="41"/>
  <c r="AX7" i="41"/>
  <c r="AT7" i="41"/>
  <c r="AP7" i="41"/>
  <c r="AL7" i="41"/>
  <c r="AH7" i="41"/>
  <c r="AD7" i="41"/>
  <c r="Z7" i="41"/>
  <c r="V7" i="41"/>
  <c r="R7" i="41"/>
  <c r="R4" i="41" s="1"/>
  <c r="R6" i="41" s="1"/>
  <c r="N7" i="41"/>
  <c r="N4" i="41" s="1"/>
  <c r="J7" i="41"/>
  <c r="J4" i="41" s="1"/>
  <c r="BQ7" i="41"/>
  <c r="BM7" i="41"/>
  <c r="BI7" i="41"/>
  <c r="BE7" i="41"/>
  <c r="BA7" i="41"/>
  <c r="AW7" i="41"/>
  <c r="AS7" i="41"/>
  <c r="AO7" i="41"/>
  <c r="AK7" i="41"/>
  <c r="AG7" i="41"/>
  <c r="AC7" i="41"/>
  <c r="Y7" i="41"/>
  <c r="U7" i="41"/>
  <c r="Q7" i="41"/>
  <c r="Q4" i="41" s="1"/>
  <c r="M7" i="41"/>
  <c r="M4" i="41" s="1"/>
  <c r="BP7" i="41"/>
  <c r="AZ7" i="41"/>
  <c r="AJ7" i="41"/>
  <c r="T7" i="41"/>
  <c r="BL7" i="41"/>
  <c r="AV7" i="41"/>
  <c r="AF7" i="41"/>
  <c r="P7" i="41"/>
  <c r="P4" i="41" s="1"/>
  <c r="BH7" i="41"/>
  <c r="AR7" i="41"/>
  <c r="AB7" i="41"/>
  <c r="L7" i="41"/>
  <c r="L4" i="41" s="1"/>
  <c r="BD7" i="41"/>
  <c r="AN7" i="41"/>
  <c r="X7" i="41"/>
  <c r="K297" i="44"/>
  <c r="BP7" i="40"/>
  <c r="BL7" i="40"/>
  <c r="BH7" i="40"/>
  <c r="BD7" i="40"/>
  <c r="BM7" i="40"/>
  <c r="BG7" i="40"/>
  <c r="BB7" i="40"/>
  <c r="AX7" i="40"/>
  <c r="AT7" i="40"/>
  <c r="AP7" i="40"/>
  <c r="AL7" i="40"/>
  <c r="AH7" i="40"/>
  <c r="AD7" i="40"/>
  <c r="Z7" i="40"/>
  <c r="V7" i="40"/>
  <c r="R7" i="40"/>
  <c r="R4" i="40" s="1"/>
  <c r="N7" i="40"/>
  <c r="N4" i="40" s="1"/>
  <c r="J7" i="40"/>
  <c r="J4" i="40" s="1"/>
  <c r="BQ7" i="40"/>
  <c r="BK7" i="40"/>
  <c r="BF7" i="40"/>
  <c r="BA7" i="40"/>
  <c r="AW7" i="40"/>
  <c r="AS7" i="40"/>
  <c r="AO7" i="40"/>
  <c r="AK7" i="40"/>
  <c r="AG7" i="40"/>
  <c r="AC7" i="40"/>
  <c r="Y7" i="40"/>
  <c r="U7" i="40"/>
  <c r="Q7" i="40"/>
  <c r="Q4" i="40" s="1"/>
  <c r="M7" i="40"/>
  <c r="M4" i="40" s="1"/>
  <c r="BO7" i="40"/>
  <c r="BJ7" i="40"/>
  <c r="BE7" i="40"/>
  <c r="AZ7" i="40"/>
  <c r="AV7" i="40"/>
  <c r="AR7" i="40"/>
  <c r="AN7" i="40"/>
  <c r="AJ7" i="40"/>
  <c r="AF7" i="40"/>
  <c r="AB7" i="40"/>
  <c r="X7" i="40"/>
  <c r="T7" i="40"/>
  <c r="T4" i="40" s="1"/>
  <c r="P7" i="40"/>
  <c r="P4" i="40" s="1"/>
  <c r="L7" i="40"/>
  <c r="L4" i="40" s="1"/>
  <c r="BN7" i="40"/>
  <c r="BI7" i="40"/>
  <c r="BC7" i="40"/>
  <c r="AY7" i="40"/>
  <c r="AU7" i="40"/>
  <c r="AQ7" i="40"/>
  <c r="AM7" i="40"/>
  <c r="AI7" i="40"/>
  <c r="AE7" i="40"/>
  <c r="AA7" i="40"/>
  <c r="W7" i="40"/>
  <c r="S7" i="40"/>
  <c r="S4" i="40" s="1"/>
  <c r="S6" i="40" s="1"/>
  <c r="O7" i="40"/>
  <c r="O4" i="40" s="1"/>
  <c r="K7" i="40"/>
  <c r="K4" i="40" s="1"/>
  <c r="M262" i="43"/>
  <c r="L264" i="43"/>
  <c r="L284" i="43"/>
  <c r="L274" i="43"/>
  <c r="M262" i="39"/>
  <c r="L284" i="39"/>
  <c r="L274" i="39"/>
  <c r="L264" i="39"/>
  <c r="M262" i="35"/>
  <c r="L274" i="35"/>
  <c r="L264" i="35"/>
  <c r="L284" i="35"/>
  <c r="BN7" i="37"/>
  <c r="BJ7" i="37"/>
  <c r="BF7" i="37"/>
  <c r="BB7" i="37"/>
  <c r="AX7" i="37"/>
  <c r="AT7" i="37"/>
  <c r="AP7" i="37"/>
  <c r="AL7" i="37"/>
  <c r="AH7" i="37"/>
  <c r="AD7" i="37"/>
  <c r="Z7" i="37"/>
  <c r="V7" i="37"/>
  <c r="R7" i="37"/>
  <c r="R4" i="37" s="1"/>
  <c r="N7" i="37"/>
  <c r="N4" i="37" s="1"/>
  <c r="J7" i="37"/>
  <c r="J4" i="37" s="1"/>
  <c r="BQ7" i="37"/>
  <c r="BM7" i="37"/>
  <c r="BI7" i="37"/>
  <c r="BE7" i="37"/>
  <c r="BA7" i="37"/>
  <c r="AW7" i="37"/>
  <c r="AS7" i="37"/>
  <c r="AO7" i="37"/>
  <c r="AK7" i="37"/>
  <c r="AG7" i="37"/>
  <c r="AC7" i="37"/>
  <c r="Y7" i="37"/>
  <c r="U7" i="37"/>
  <c r="Q7" i="37"/>
  <c r="Q4" i="37" s="1"/>
  <c r="M7" i="37"/>
  <c r="M4" i="37" s="1"/>
  <c r="BP7" i="37"/>
  <c r="BL7" i="37"/>
  <c r="BH7" i="37"/>
  <c r="BD7" i="37"/>
  <c r="AZ7" i="37"/>
  <c r="AV7" i="37"/>
  <c r="AR7" i="37"/>
  <c r="AN7" i="37"/>
  <c r="AJ7" i="37"/>
  <c r="AF7" i="37"/>
  <c r="AB7" i="37"/>
  <c r="X7" i="37"/>
  <c r="T7" i="37"/>
  <c r="T4" i="37" s="1"/>
  <c r="P7" i="37"/>
  <c r="P4" i="37" s="1"/>
  <c r="L7" i="37"/>
  <c r="L4" i="37" s="1"/>
  <c r="BO7" i="37"/>
  <c r="BK7" i="37"/>
  <c r="BG7" i="37"/>
  <c r="BC7" i="37"/>
  <c r="AY7" i="37"/>
  <c r="AU7" i="37"/>
  <c r="AQ7" i="37"/>
  <c r="AM7" i="37"/>
  <c r="AI7" i="37"/>
  <c r="AE7" i="37"/>
  <c r="AA7" i="37"/>
  <c r="W7" i="37"/>
  <c r="S7" i="37"/>
  <c r="S4" i="37" s="1"/>
  <c r="S6" i="37" s="1"/>
  <c r="O7" i="37"/>
  <c r="O4" i="37" s="1"/>
  <c r="K7" i="37"/>
  <c r="K4" i="37" s="1"/>
  <c r="K297" i="39"/>
  <c r="BQ7" i="43"/>
  <c r="BM7" i="43"/>
  <c r="BI7" i="43"/>
  <c r="BE7" i="43"/>
  <c r="BA7" i="43"/>
  <c r="AW7" i="43"/>
  <c r="AS7" i="43"/>
  <c r="AO7" i="43"/>
  <c r="AK7" i="43"/>
  <c r="AG7" i="43"/>
  <c r="AC7" i="43"/>
  <c r="Y7" i="43"/>
  <c r="U7" i="43"/>
  <c r="Q7" i="43"/>
  <c r="Q4" i="43" s="1"/>
  <c r="M7" i="43"/>
  <c r="M4" i="43" s="1"/>
  <c r="BP7" i="43"/>
  <c r="BL7" i="43"/>
  <c r="BH7" i="43"/>
  <c r="BD7" i="43"/>
  <c r="AZ7" i="43"/>
  <c r="AV7" i="43"/>
  <c r="AR7" i="43"/>
  <c r="AN7" i="43"/>
  <c r="AJ7" i="43"/>
  <c r="AF7" i="43"/>
  <c r="AB7" i="43"/>
  <c r="X7" i="43"/>
  <c r="T7" i="43"/>
  <c r="T4" i="43" s="1"/>
  <c r="P7" i="43"/>
  <c r="P4" i="43" s="1"/>
  <c r="L7" i="43"/>
  <c r="L4" i="43" s="1"/>
  <c r="BO7" i="43"/>
  <c r="BK7" i="43"/>
  <c r="BG7" i="43"/>
  <c r="BC7" i="43"/>
  <c r="AY7" i="43"/>
  <c r="AU7" i="43"/>
  <c r="AQ7" i="43"/>
  <c r="AM7" i="43"/>
  <c r="AI7" i="43"/>
  <c r="AE7" i="43"/>
  <c r="AA7" i="43"/>
  <c r="W7" i="43"/>
  <c r="S7" i="43"/>
  <c r="S4" i="43" s="1"/>
  <c r="O7" i="43"/>
  <c r="O4" i="43" s="1"/>
  <c r="K7" i="43"/>
  <c r="K4" i="43" s="1"/>
  <c r="BF7" i="43"/>
  <c r="AP7" i="43"/>
  <c r="Z7" i="43"/>
  <c r="J7" i="43"/>
  <c r="J4" i="43" s="1"/>
  <c r="BB7" i="43"/>
  <c r="AL7" i="43"/>
  <c r="V7" i="43"/>
  <c r="BN7" i="43"/>
  <c r="AX7" i="43"/>
  <c r="AH7" i="43"/>
  <c r="R7" i="43"/>
  <c r="R4" i="43" s="1"/>
  <c r="BJ7" i="43"/>
  <c r="AT7" i="43"/>
  <c r="AD7" i="43"/>
  <c r="N7" i="43"/>
  <c r="N4" i="43" s="1"/>
  <c r="K297" i="38"/>
  <c r="BQ7" i="38"/>
  <c r="BM7" i="38"/>
  <c r="BI7" i="38"/>
  <c r="BE7" i="38"/>
  <c r="BA7" i="38"/>
  <c r="AW7" i="38"/>
  <c r="AS7" i="38"/>
  <c r="AO7" i="38"/>
  <c r="AK7" i="38"/>
  <c r="AG7" i="38"/>
  <c r="AC7" i="38"/>
  <c r="Y7" i="38"/>
  <c r="U7" i="38"/>
  <c r="Q7" i="38"/>
  <c r="Q4" i="38" s="1"/>
  <c r="M7" i="38"/>
  <c r="M4" i="38" s="1"/>
  <c r="BP7" i="38"/>
  <c r="BL7" i="38"/>
  <c r="BH7" i="38"/>
  <c r="BD7" i="38"/>
  <c r="AZ7" i="38"/>
  <c r="AV7" i="38"/>
  <c r="AR7" i="38"/>
  <c r="AN7" i="38"/>
  <c r="AJ7" i="38"/>
  <c r="AF7" i="38"/>
  <c r="AB7" i="38"/>
  <c r="X7" i="38"/>
  <c r="T7" i="38"/>
  <c r="P7" i="38"/>
  <c r="P4" i="38" s="1"/>
  <c r="L7" i="38"/>
  <c r="L4" i="38" s="1"/>
  <c r="BO7" i="38"/>
  <c r="BK7" i="38"/>
  <c r="BG7" i="38"/>
  <c r="BC7" i="38"/>
  <c r="AY7" i="38"/>
  <c r="AU7" i="38"/>
  <c r="AQ7" i="38"/>
  <c r="AM7" i="38"/>
  <c r="AI7" i="38"/>
  <c r="AE7" i="38"/>
  <c r="AA7" i="38"/>
  <c r="W7" i="38"/>
  <c r="S7" i="38"/>
  <c r="S4" i="38" s="1"/>
  <c r="O7" i="38"/>
  <c r="O4" i="38" s="1"/>
  <c r="K7" i="38"/>
  <c r="K4" i="38" s="1"/>
  <c r="BN7" i="38"/>
  <c r="BJ7" i="38"/>
  <c r="BF7" i="38"/>
  <c r="BB7" i="38"/>
  <c r="AX7" i="38"/>
  <c r="AT7" i="38"/>
  <c r="AP7" i="38"/>
  <c r="AL7" i="38"/>
  <c r="AH7" i="38"/>
  <c r="AD7" i="38"/>
  <c r="Z7" i="38"/>
  <c r="V7" i="38"/>
  <c r="R7" i="38"/>
  <c r="R4" i="38" s="1"/>
  <c r="R2" i="38" s="1"/>
  <c r="N7" i="38"/>
  <c r="N4" i="38" s="1"/>
  <c r="J7" i="38"/>
  <c r="J4" i="38" s="1"/>
  <c r="M262" i="45"/>
  <c r="L274" i="45"/>
  <c r="L264" i="45"/>
  <c r="L284" i="45"/>
  <c r="M262" i="41"/>
  <c r="L284" i="41"/>
  <c r="L274" i="41"/>
  <c r="L264" i="41"/>
  <c r="M262" i="37"/>
  <c r="L284" i="37"/>
  <c r="L274" i="37"/>
  <c r="L264" i="37"/>
  <c r="BN7" i="36"/>
  <c r="BJ7" i="36"/>
  <c r="BF7" i="36"/>
  <c r="BB7" i="36"/>
  <c r="AX7" i="36"/>
  <c r="AT7" i="36"/>
  <c r="AP7" i="36"/>
  <c r="AL7" i="36"/>
  <c r="AH7" i="36"/>
  <c r="AD7" i="36"/>
  <c r="Z7" i="36"/>
  <c r="V7" i="36"/>
  <c r="R7" i="36"/>
  <c r="R4" i="36" s="1"/>
  <c r="N7" i="36"/>
  <c r="N4" i="36" s="1"/>
  <c r="J7" i="36"/>
  <c r="J4" i="36" s="1"/>
  <c r="BQ7" i="36"/>
  <c r="BM7" i="36"/>
  <c r="BI7" i="36"/>
  <c r="BE7" i="36"/>
  <c r="BA7" i="36"/>
  <c r="AW7" i="36"/>
  <c r="AS7" i="36"/>
  <c r="AO7" i="36"/>
  <c r="AK7" i="36"/>
  <c r="AG7" i="36"/>
  <c r="AC7" i="36"/>
  <c r="Y7" i="36"/>
  <c r="U7" i="36"/>
  <c r="Q7" i="36"/>
  <c r="Q4" i="36" s="1"/>
  <c r="M7" i="36"/>
  <c r="M4" i="36" s="1"/>
  <c r="BP7" i="36"/>
  <c r="BL7" i="36"/>
  <c r="BH7" i="36"/>
  <c r="BD7" i="36"/>
  <c r="AZ7" i="36"/>
  <c r="AV7" i="36"/>
  <c r="AR7" i="36"/>
  <c r="AN7" i="36"/>
  <c r="AJ7" i="36"/>
  <c r="AF7" i="36"/>
  <c r="AB7" i="36"/>
  <c r="X7" i="36"/>
  <c r="T7" i="36"/>
  <c r="T4" i="36" s="1"/>
  <c r="P7" i="36"/>
  <c r="P4" i="36" s="1"/>
  <c r="L7" i="36"/>
  <c r="L4" i="36" s="1"/>
  <c r="BO7" i="36"/>
  <c r="BK7" i="36"/>
  <c r="BG7" i="36"/>
  <c r="BC7" i="36"/>
  <c r="AY7" i="36"/>
  <c r="AU7" i="36"/>
  <c r="AQ7" i="36"/>
  <c r="AM7" i="36"/>
  <c r="AI7" i="36"/>
  <c r="AE7" i="36"/>
  <c r="AA7" i="36"/>
  <c r="W7" i="36"/>
  <c r="S7" i="36"/>
  <c r="S4" i="36" s="1"/>
  <c r="O7" i="36"/>
  <c r="O4" i="36" s="1"/>
  <c r="K7" i="36"/>
  <c r="K4" i="36" s="1"/>
  <c r="M262" i="44"/>
  <c r="L264" i="44"/>
  <c r="L284" i="44"/>
  <c r="L274" i="44"/>
  <c r="M262" i="40"/>
  <c r="L264" i="40"/>
  <c r="L284" i="40"/>
  <c r="L274" i="40"/>
  <c r="M262" i="36"/>
  <c r="L284" i="36"/>
  <c r="L264" i="36"/>
  <c r="L274" i="36"/>
  <c r="BN7" i="39"/>
  <c r="BJ7" i="39"/>
  <c r="BF7" i="39"/>
  <c r="BB7" i="39"/>
  <c r="AX7" i="39"/>
  <c r="AT7" i="39"/>
  <c r="AP7" i="39"/>
  <c r="AL7" i="39"/>
  <c r="AH7" i="39"/>
  <c r="AD7" i="39"/>
  <c r="Z7" i="39"/>
  <c r="V7" i="39"/>
  <c r="R7" i="39"/>
  <c r="R4" i="39" s="1"/>
  <c r="N7" i="39"/>
  <c r="N4" i="39" s="1"/>
  <c r="J7" i="39"/>
  <c r="J4" i="39" s="1"/>
  <c r="BO7" i="39"/>
  <c r="BI7" i="39"/>
  <c r="BD7" i="39"/>
  <c r="AY7" i="39"/>
  <c r="AS7" i="39"/>
  <c r="AN7" i="39"/>
  <c r="AI7" i="39"/>
  <c r="AC7" i="39"/>
  <c r="X7" i="39"/>
  <c r="S7" i="39"/>
  <c r="S4" i="39" s="1"/>
  <c r="S6" i="39" s="1"/>
  <c r="M7" i="39"/>
  <c r="M4" i="39" s="1"/>
  <c r="BM7" i="39"/>
  <c r="BH7" i="39"/>
  <c r="BC7" i="39"/>
  <c r="AW7" i="39"/>
  <c r="AR7" i="39"/>
  <c r="AM7" i="39"/>
  <c r="AG7" i="39"/>
  <c r="AB7" i="39"/>
  <c r="W7" i="39"/>
  <c r="Q7" i="39"/>
  <c r="Q4" i="39" s="1"/>
  <c r="L7" i="39"/>
  <c r="L4" i="39" s="1"/>
  <c r="BQ7" i="39"/>
  <c r="BL7" i="39"/>
  <c r="BG7" i="39"/>
  <c r="BA7" i="39"/>
  <c r="AV7" i="39"/>
  <c r="AQ7" i="39"/>
  <c r="AK7" i="39"/>
  <c r="AF7" i="39"/>
  <c r="AA7" i="39"/>
  <c r="U7" i="39"/>
  <c r="P7" i="39"/>
  <c r="P4" i="39" s="1"/>
  <c r="K7" i="39"/>
  <c r="K4" i="39" s="1"/>
  <c r="BP7" i="39"/>
  <c r="BK7" i="39"/>
  <c r="BE7" i="39"/>
  <c r="AZ7" i="39"/>
  <c r="AU7" i="39"/>
  <c r="AO7" i="39"/>
  <c r="AJ7" i="39"/>
  <c r="AE7" i="39"/>
  <c r="Y7" i="39"/>
  <c r="T7" i="39"/>
  <c r="T4" i="39" s="1"/>
  <c r="O7" i="39"/>
  <c r="O4" i="39" s="1"/>
  <c r="BP7" i="45"/>
  <c r="BL7" i="45"/>
  <c r="BH7" i="45"/>
  <c r="BD7" i="45"/>
  <c r="AZ7" i="45"/>
  <c r="AV7" i="45"/>
  <c r="AR7" i="45"/>
  <c r="AN7" i="45"/>
  <c r="AJ7" i="45"/>
  <c r="AF7" i="45"/>
  <c r="AB7" i="45"/>
  <c r="X7" i="45"/>
  <c r="T7" i="45"/>
  <c r="P7" i="45"/>
  <c r="P4" i="45" s="1"/>
  <c r="L7" i="45"/>
  <c r="L4" i="45" s="1"/>
  <c r="BO7" i="45"/>
  <c r="BK7" i="45"/>
  <c r="BG7" i="45"/>
  <c r="BC7" i="45"/>
  <c r="AY7" i="45"/>
  <c r="AU7" i="45"/>
  <c r="AQ7" i="45"/>
  <c r="AM7" i="45"/>
  <c r="AI7" i="45"/>
  <c r="AE7" i="45"/>
  <c r="AA7" i="45"/>
  <c r="W7" i="45"/>
  <c r="S7" i="45"/>
  <c r="S4" i="45" s="1"/>
  <c r="O7" i="45"/>
  <c r="O4" i="45" s="1"/>
  <c r="K7" i="45"/>
  <c r="K4" i="45" s="1"/>
  <c r="BN7" i="45"/>
  <c r="BJ7" i="45"/>
  <c r="BF7" i="45"/>
  <c r="BB7" i="45"/>
  <c r="AX7" i="45"/>
  <c r="AT7" i="45"/>
  <c r="AP7" i="45"/>
  <c r="AL7" i="45"/>
  <c r="AH7" i="45"/>
  <c r="AD7" i="45"/>
  <c r="Z7" i="45"/>
  <c r="V7" i="45"/>
  <c r="R7" i="45"/>
  <c r="R4" i="45" s="1"/>
  <c r="R6" i="45" s="1"/>
  <c r="N7" i="45"/>
  <c r="N4" i="45" s="1"/>
  <c r="J7" i="45"/>
  <c r="J4" i="45" s="1"/>
  <c r="BQ7" i="45"/>
  <c r="BA7" i="45"/>
  <c r="AK7" i="45"/>
  <c r="U7" i="45"/>
  <c r="BM7" i="45"/>
  <c r="AW7" i="45"/>
  <c r="AG7" i="45"/>
  <c r="Q7" i="45"/>
  <c r="Q4" i="45" s="1"/>
  <c r="BI7" i="45"/>
  <c r="AS7" i="45"/>
  <c r="AC7" i="45"/>
  <c r="M7" i="45"/>
  <c r="M4" i="45" s="1"/>
  <c r="Y7" i="45"/>
  <c r="BE7" i="45"/>
  <c r="AO7" i="45"/>
  <c r="K297" i="40"/>
  <c r="BN7" i="44"/>
  <c r="BJ7" i="44"/>
  <c r="BF7" i="44"/>
  <c r="BB7" i="44"/>
  <c r="AX7" i="44"/>
  <c r="AT7" i="44"/>
  <c r="AP7" i="44"/>
  <c r="AL7" i="44"/>
  <c r="AH7" i="44"/>
  <c r="AD7" i="44"/>
  <c r="Z7" i="44"/>
  <c r="V7" i="44"/>
  <c r="R7" i="44"/>
  <c r="R4" i="44" s="1"/>
  <c r="R6" i="44" s="1"/>
  <c r="N7" i="44"/>
  <c r="N4" i="44" s="1"/>
  <c r="J7" i="44"/>
  <c r="J4" i="44" s="1"/>
  <c r="BQ7" i="44"/>
  <c r="BM7" i="44"/>
  <c r="BI7" i="44"/>
  <c r="BE7" i="44"/>
  <c r="BA7" i="44"/>
  <c r="AW7" i="44"/>
  <c r="AS7" i="44"/>
  <c r="AO7" i="44"/>
  <c r="AK7" i="44"/>
  <c r="AG7" i="44"/>
  <c r="AC7" i="44"/>
  <c r="Y7" i="44"/>
  <c r="U7" i="44"/>
  <c r="Q7" i="44"/>
  <c r="Q4" i="44" s="1"/>
  <c r="M7" i="44"/>
  <c r="M4" i="44" s="1"/>
  <c r="BP7" i="44"/>
  <c r="BL7" i="44"/>
  <c r="BH7" i="44"/>
  <c r="BD7" i="44"/>
  <c r="AZ7" i="44"/>
  <c r="AV7" i="44"/>
  <c r="AR7" i="44"/>
  <c r="AN7" i="44"/>
  <c r="AJ7" i="44"/>
  <c r="AF7" i="44"/>
  <c r="AB7" i="44"/>
  <c r="X7" i="44"/>
  <c r="T7" i="44"/>
  <c r="P7" i="44"/>
  <c r="P4" i="44" s="1"/>
  <c r="L7" i="44"/>
  <c r="L4" i="44" s="1"/>
  <c r="BC7" i="44"/>
  <c r="AM7" i="44"/>
  <c r="W7" i="44"/>
  <c r="BO7" i="44"/>
  <c r="AY7" i="44"/>
  <c r="AI7" i="44"/>
  <c r="S7" i="44"/>
  <c r="S4" i="44" s="1"/>
  <c r="BK7" i="44"/>
  <c r="AU7" i="44"/>
  <c r="AE7" i="44"/>
  <c r="O7" i="44"/>
  <c r="O4" i="44" s="1"/>
  <c r="AA7" i="44"/>
  <c r="K7" i="44"/>
  <c r="K4" i="44" s="1"/>
  <c r="BG7" i="44"/>
  <c r="AQ7" i="44"/>
  <c r="K297" i="35"/>
  <c r="BO7" i="35"/>
  <c r="BK7" i="35"/>
  <c r="BG7" i="35"/>
  <c r="BC7" i="35"/>
  <c r="AY7" i="35"/>
  <c r="AU7" i="35"/>
  <c r="AQ7" i="35"/>
  <c r="AM7" i="35"/>
  <c r="AI7" i="35"/>
  <c r="AE7" i="35"/>
  <c r="AA7" i="35"/>
  <c r="W7" i="35"/>
  <c r="S7" i="35"/>
  <c r="S4" i="35" s="1"/>
  <c r="O7" i="35"/>
  <c r="O4" i="35" s="1"/>
  <c r="K7" i="35"/>
  <c r="K4" i="35" s="1"/>
  <c r="BN7" i="35"/>
  <c r="BJ7" i="35"/>
  <c r="BF7" i="35"/>
  <c r="BB7" i="35"/>
  <c r="AX7" i="35"/>
  <c r="AT7" i="35"/>
  <c r="AP7" i="35"/>
  <c r="AL7" i="35"/>
  <c r="AH7" i="35"/>
  <c r="AD7" i="35"/>
  <c r="Z7" i="35"/>
  <c r="V7" i="35"/>
  <c r="R7" i="35"/>
  <c r="R4" i="35" s="1"/>
  <c r="N7" i="35"/>
  <c r="N4" i="35" s="1"/>
  <c r="J7" i="35"/>
  <c r="J4" i="35" s="1"/>
  <c r="BQ7" i="35"/>
  <c r="BM7" i="35"/>
  <c r="BI7" i="35"/>
  <c r="BE7" i="35"/>
  <c r="BA7" i="35"/>
  <c r="AW7" i="35"/>
  <c r="AS7" i="35"/>
  <c r="AO7" i="35"/>
  <c r="AK7" i="35"/>
  <c r="AG7" i="35"/>
  <c r="AC7" i="35"/>
  <c r="Y7" i="35"/>
  <c r="U7" i="35"/>
  <c r="Q7" i="35"/>
  <c r="Q4" i="35" s="1"/>
  <c r="M7" i="35"/>
  <c r="M4" i="35" s="1"/>
  <c r="BP7" i="35"/>
  <c r="BL7" i="35"/>
  <c r="BH7" i="35"/>
  <c r="BD7" i="35"/>
  <c r="AZ7" i="35"/>
  <c r="AV7" i="35"/>
  <c r="AR7" i="35"/>
  <c r="AN7" i="35"/>
  <c r="AJ7" i="35"/>
  <c r="AF7" i="35"/>
  <c r="AB7" i="35"/>
  <c r="X7" i="35"/>
  <c r="T7" i="35"/>
  <c r="T4" i="35" s="1"/>
  <c r="P7" i="35"/>
  <c r="P4" i="35" s="1"/>
  <c r="L7" i="35"/>
  <c r="L4" i="35" s="1"/>
  <c r="K17" i="20"/>
  <c r="T8" i="45"/>
  <c r="T8" i="44"/>
  <c r="S6" i="43"/>
  <c r="S2" i="43"/>
  <c r="U8" i="43"/>
  <c r="T8" i="41"/>
  <c r="U8" i="40"/>
  <c r="U8" i="39"/>
  <c r="T8" i="38"/>
  <c r="U8" i="37"/>
  <c r="S6" i="36"/>
  <c r="S2" i="36"/>
  <c r="U8" i="36"/>
  <c r="U8" i="35"/>
  <c r="B5" i="20" l="1"/>
  <c r="O55" i="48"/>
  <c r="M32" i="52" s="1"/>
  <c r="C5" i="20"/>
  <c r="F5" i="20"/>
  <c r="J5" i="20"/>
  <c r="H5" i="20"/>
  <c r="L11" i="20"/>
  <c r="L17" i="20" s="1"/>
  <c r="S2" i="35"/>
  <c r="S9" i="35" s="1"/>
  <c r="K5" i="20"/>
  <c r="D5" i="20"/>
  <c r="G5" i="20"/>
  <c r="E5" i="20"/>
  <c r="I5" i="20"/>
  <c r="S2" i="40"/>
  <c r="S11" i="40" s="1"/>
  <c r="R2" i="41"/>
  <c r="R179" i="41" s="1"/>
  <c r="R2" i="45"/>
  <c r="R179" i="45" s="1"/>
  <c r="R6" i="38"/>
  <c r="L297" i="44"/>
  <c r="L297" i="41"/>
  <c r="S6" i="35"/>
  <c r="L297" i="39"/>
  <c r="R2" i="44"/>
  <c r="R179" i="44" s="1"/>
  <c r="L297" i="40"/>
  <c r="L297" i="37"/>
  <c r="N44" i="50"/>
  <c r="P34" i="50"/>
  <c r="R23" i="50"/>
  <c r="P46" i="50"/>
  <c r="N56" i="50"/>
  <c r="R25" i="50"/>
  <c r="R24" i="50"/>
  <c r="N45" i="50"/>
  <c r="P35" i="50"/>
  <c r="N43" i="50"/>
  <c r="P33" i="50"/>
  <c r="K6" i="40"/>
  <c r="K2" i="40"/>
  <c r="M2" i="40"/>
  <c r="M6" i="40"/>
  <c r="R6" i="40"/>
  <c r="R2" i="40"/>
  <c r="L6" i="41"/>
  <c r="L2" i="41"/>
  <c r="P6" i="41"/>
  <c r="P2" i="41"/>
  <c r="M2" i="41"/>
  <c r="M6" i="41"/>
  <c r="N6" i="41"/>
  <c r="N2" i="41"/>
  <c r="J2" i="35"/>
  <c r="J6" i="35"/>
  <c r="O2" i="35"/>
  <c r="O6" i="35"/>
  <c r="J6" i="44"/>
  <c r="J2" i="44"/>
  <c r="L19" i="16" s="1"/>
  <c r="N6" i="45"/>
  <c r="N2" i="45"/>
  <c r="K6" i="39"/>
  <c r="K2" i="39"/>
  <c r="L2" i="39"/>
  <c r="L6" i="39"/>
  <c r="R2" i="39"/>
  <c r="R6" i="39"/>
  <c r="N262" i="36"/>
  <c r="M284" i="36"/>
  <c r="M264" i="36"/>
  <c r="M274" i="36"/>
  <c r="N262" i="44"/>
  <c r="M274" i="44"/>
  <c r="M264" i="44"/>
  <c r="M284" i="44"/>
  <c r="L6" i="36"/>
  <c r="L2" i="36"/>
  <c r="Q6" i="36"/>
  <c r="Q2" i="36"/>
  <c r="R6" i="36"/>
  <c r="R2" i="36"/>
  <c r="N262" i="37"/>
  <c r="M264" i="37"/>
  <c r="M284" i="37"/>
  <c r="M274" i="37"/>
  <c r="N262" i="41"/>
  <c r="M284" i="41"/>
  <c r="M274" i="41"/>
  <c r="M264" i="41"/>
  <c r="N262" i="45"/>
  <c r="M264" i="45"/>
  <c r="M284" i="45"/>
  <c r="M274" i="45"/>
  <c r="K6" i="38"/>
  <c r="K2" i="38"/>
  <c r="P6" i="38"/>
  <c r="P2" i="38"/>
  <c r="J6" i="43"/>
  <c r="J2" i="43"/>
  <c r="K19" i="16" s="1"/>
  <c r="K6" i="43"/>
  <c r="K2" i="43"/>
  <c r="P6" i="43"/>
  <c r="P2" i="43"/>
  <c r="M6" i="37"/>
  <c r="M2" i="37"/>
  <c r="N2" i="37"/>
  <c r="N6" i="37"/>
  <c r="S2" i="37"/>
  <c r="S9" i="37" s="1"/>
  <c r="S2" i="39"/>
  <c r="S95" i="39" s="1"/>
  <c r="M2" i="35"/>
  <c r="M6" i="35"/>
  <c r="N2" i="35"/>
  <c r="N6" i="35"/>
  <c r="K2" i="44"/>
  <c r="K6" i="44"/>
  <c r="M6" i="44"/>
  <c r="M2" i="44"/>
  <c r="N6" i="44"/>
  <c r="N2" i="44"/>
  <c r="L6" i="45"/>
  <c r="L2" i="45"/>
  <c r="O2" i="39"/>
  <c r="O6" i="39"/>
  <c r="P2" i="39"/>
  <c r="P6" i="39"/>
  <c r="Q6" i="39"/>
  <c r="Q2" i="39"/>
  <c r="K6" i="36"/>
  <c r="K2" i="36"/>
  <c r="P6" i="36"/>
  <c r="P2" i="36"/>
  <c r="J2" i="38"/>
  <c r="G19" i="16" s="1"/>
  <c r="J6" i="38"/>
  <c r="O6" i="38"/>
  <c r="O2" i="38"/>
  <c r="N6" i="43"/>
  <c r="N2" i="43"/>
  <c r="R6" i="43"/>
  <c r="R2" i="43"/>
  <c r="O6" i="43"/>
  <c r="O2" i="43"/>
  <c r="L6" i="37"/>
  <c r="L2" i="37"/>
  <c r="Q6" i="37"/>
  <c r="Q2" i="37"/>
  <c r="R2" i="37"/>
  <c r="R6" i="37"/>
  <c r="L297" i="35"/>
  <c r="O2" i="40"/>
  <c r="O6" i="40"/>
  <c r="Q6" i="40"/>
  <c r="Q2" i="40"/>
  <c r="Q6" i="41"/>
  <c r="Q2" i="41"/>
  <c r="N262" i="38"/>
  <c r="M284" i="38"/>
  <c r="M274" i="38"/>
  <c r="M264" i="38"/>
  <c r="N262" i="40"/>
  <c r="M274" i="40"/>
  <c r="M264" i="40"/>
  <c r="M284" i="40"/>
  <c r="L6" i="35"/>
  <c r="L2" i="35"/>
  <c r="Q6" i="35"/>
  <c r="Q2" i="35"/>
  <c r="R2" i="35"/>
  <c r="R6" i="35"/>
  <c r="L2" i="44"/>
  <c r="L6" i="44"/>
  <c r="Q2" i="44"/>
  <c r="Q6" i="44"/>
  <c r="K6" i="45"/>
  <c r="K2" i="45"/>
  <c r="P6" i="45"/>
  <c r="P2" i="45"/>
  <c r="J6" i="39"/>
  <c r="J2" i="39"/>
  <c r="H19" i="16" s="1"/>
  <c r="L297" i="36"/>
  <c r="O2" i="36"/>
  <c r="O6" i="36"/>
  <c r="J6" i="36"/>
  <c r="J2" i="36"/>
  <c r="E19" i="16" s="1"/>
  <c r="L297" i="45"/>
  <c r="N6" i="38"/>
  <c r="N2" i="38"/>
  <c r="M2" i="38"/>
  <c r="M6" i="38"/>
  <c r="M6" i="43"/>
  <c r="M2" i="43"/>
  <c r="K6" i="37"/>
  <c r="K2" i="37"/>
  <c r="P2" i="37"/>
  <c r="P6" i="37"/>
  <c r="L297" i="43"/>
  <c r="L6" i="40"/>
  <c r="L2" i="40"/>
  <c r="J6" i="40"/>
  <c r="J2" i="40"/>
  <c r="I19" i="16" s="1"/>
  <c r="K6" i="41"/>
  <c r="K2" i="41"/>
  <c r="P2" i="35"/>
  <c r="P6" i="35"/>
  <c r="K6" i="35"/>
  <c r="K2" i="35"/>
  <c r="O6" i="44"/>
  <c r="O2" i="44"/>
  <c r="P6" i="44"/>
  <c r="P2" i="44"/>
  <c r="M6" i="45"/>
  <c r="M2" i="45"/>
  <c r="Q2" i="45"/>
  <c r="Q6" i="45"/>
  <c r="J2" i="45"/>
  <c r="M19" i="16" s="1"/>
  <c r="J6" i="45"/>
  <c r="O2" i="45"/>
  <c r="O6" i="45"/>
  <c r="M2" i="39"/>
  <c r="M6" i="39"/>
  <c r="N2" i="39"/>
  <c r="N6" i="39"/>
  <c r="M2" i="36"/>
  <c r="M6" i="36"/>
  <c r="N2" i="36"/>
  <c r="N6" i="36"/>
  <c r="L6" i="38"/>
  <c r="L2" i="38"/>
  <c r="Q6" i="38"/>
  <c r="Q2" i="38"/>
  <c r="L2" i="43"/>
  <c r="L6" i="43"/>
  <c r="Q2" i="43"/>
  <c r="Q6" i="43"/>
  <c r="O6" i="37"/>
  <c r="O2" i="37"/>
  <c r="J2" i="37"/>
  <c r="F19" i="16" s="1"/>
  <c r="J6" i="37"/>
  <c r="N262" i="35"/>
  <c r="M284" i="35"/>
  <c r="M274" i="35"/>
  <c r="M264" i="35"/>
  <c r="N262" i="39"/>
  <c r="M264" i="39"/>
  <c r="M284" i="39"/>
  <c r="M274" i="39"/>
  <c r="N262" i="43"/>
  <c r="M274" i="43"/>
  <c r="M264" i="43"/>
  <c r="M284" i="43"/>
  <c r="P6" i="40"/>
  <c r="P2" i="40"/>
  <c r="N6" i="40"/>
  <c r="N2" i="40"/>
  <c r="J2" i="41"/>
  <c r="J19" i="16" s="1"/>
  <c r="J6" i="41"/>
  <c r="O2" i="41"/>
  <c r="O6" i="41"/>
  <c r="L297" i="38"/>
  <c r="S2" i="45"/>
  <c r="S6" i="45"/>
  <c r="U8" i="45"/>
  <c r="T4" i="45"/>
  <c r="T4" i="44"/>
  <c r="U8" i="44"/>
  <c r="S6" i="44"/>
  <c r="S2" i="44"/>
  <c r="U4" i="43"/>
  <c r="V8" i="43"/>
  <c r="T6" i="43"/>
  <c r="T2" i="43"/>
  <c r="S179" i="43"/>
  <c r="S95" i="43"/>
  <c r="S11" i="43"/>
  <c r="S9" i="43"/>
  <c r="S6" i="41"/>
  <c r="S2" i="41"/>
  <c r="U8" i="41"/>
  <c r="T4" i="41"/>
  <c r="U4" i="40"/>
  <c r="V8" i="40"/>
  <c r="T6" i="40"/>
  <c r="T2" i="40"/>
  <c r="S179" i="40"/>
  <c r="S95" i="40"/>
  <c r="T6" i="39"/>
  <c r="T2" i="39"/>
  <c r="U4" i="39"/>
  <c r="V8" i="39"/>
  <c r="R179" i="38"/>
  <c r="R95" i="38"/>
  <c r="R11" i="38"/>
  <c r="R9" i="38"/>
  <c r="S6" i="38"/>
  <c r="S2" i="38"/>
  <c r="U8" i="38"/>
  <c r="T4" i="38"/>
  <c r="T6" i="37"/>
  <c r="T2" i="37"/>
  <c r="U4" i="37"/>
  <c r="V8" i="37"/>
  <c r="U4" i="36"/>
  <c r="V8" i="36"/>
  <c r="T6" i="36"/>
  <c r="T2" i="36"/>
  <c r="S179" i="36"/>
  <c r="S95" i="36"/>
  <c r="S11" i="36"/>
  <c r="S9" i="36"/>
  <c r="T6" i="35"/>
  <c r="T2" i="35"/>
  <c r="U4" i="35"/>
  <c r="V8" i="35"/>
  <c r="L24" i="6"/>
  <c r="H24" i="6"/>
  <c r="K24" i="6"/>
  <c r="J24" i="6"/>
  <c r="S11" i="35" l="1"/>
  <c r="S9" i="40"/>
  <c r="B2" i="20"/>
  <c r="B7" i="20" s="1"/>
  <c r="D19" i="16"/>
  <c r="S179" i="35"/>
  <c r="B6" i="20"/>
  <c r="S95" i="35"/>
  <c r="R9" i="41"/>
  <c r="R9" i="45"/>
  <c r="L5" i="20"/>
  <c r="S179" i="39"/>
  <c r="C6" i="20"/>
  <c r="D6" i="20"/>
  <c r="M11" i="20"/>
  <c r="R11" i="45"/>
  <c r="J6" i="20"/>
  <c r="R95" i="45"/>
  <c r="R11" i="41"/>
  <c r="R80" i="41" s="1"/>
  <c r="C2" i="20"/>
  <c r="C7" i="20" s="1"/>
  <c r="K2" i="20"/>
  <c r="K7" i="20" s="1"/>
  <c r="R95" i="41"/>
  <c r="K6" i="20"/>
  <c r="H2" i="20"/>
  <c r="H7" i="20" s="1"/>
  <c r="J2" i="20"/>
  <c r="J7" i="20" s="1"/>
  <c r="F6" i="20"/>
  <c r="I2" i="20"/>
  <c r="I7" i="20" s="1"/>
  <c r="F2" i="20"/>
  <c r="F7" i="20" s="1"/>
  <c r="H6" i="20"/>
  <c r="I6" i="20"/>
  <c r="E6" i="20"/>
  <c r="G6" i="20"/>
  <c r="P55" i="48"/>
  <c r="N32" i="52" s="1"/>
  <c r="D2" i="20"/>
  <c r="D7" i="20" s="1"/>
  <c r="E2" i="20"/>
  <c r="E7" i="20" s="1"/>
  <c r="G2" i="20"/>
  <c r="G7" i="20" s="1"/>
  <c r="R11" i="44"/>
  <c r="R9" i="44"/>
  <c r="R95" i="44"/>
  <c r="S11" i="37"/>
  <c r="S95" i="37"/>
  <c r="S151" i="37" s="1"/>
  <c r="S179" i="37"/>
  <c r="M297" i="41"/>
  <c r="M297" i="40"/>
  <c r="M297" i="35"/>
  <c r="P56" i="50"/>
  <c r="Q36" i="50"/>
  <c r="Q46" i="50" s="1"/>
  <c r="Q56" i="50" s="1"/>
  <c r="R36" i="50" s="1"/>
  <c r="R46" i="50" s="1"/>
  <c r="R56" i="50" s="1"/>
  <c r="P43" i="50"/>
  <c r="N53" i="50"/>
  <c r="P45" i="50"/>
  <c r="N55" i="50"/>
  <c r="P44" i="50"/>
  <c r="N54" i="50"/>
  <c r="N7" i="53" s="1"/>
  <c r="S11" i="39"/>
  <c r="S67" i="39" s="1"/>
  <c r="S9" i="39"/>
  <c r="M179" i="39"/>
  <c r="M11" i="39"/>
  <c r="M9" i="39"/>
  <c r="M95" i="39"/>
  <c r="L95" i="40"/>
  <c r="L11" i="40"/>
  <c r="L9" i="40"/>
  <c r="L179" i="40"/>
  <c r="O95" i="40"/>
  <c r="O11" i="40"/>
  <c r="O9" i="40"/>
  <c r="O179" i="40"/>
  <c r="R11" i="43"/>
  <c r="R9" i="43"/>
  <c r="R179" i="43"/>
  <c r="R95" i="43"/>
  <c r="O11" i="39"/>
  <c r="O9" i="39"/>
  <c r="O179" i="39"/>
  <c r="O95" i="39"/>
  <c r="K11" i="44"/>
  <c r="K9" i="44"/>
  <c r="K179" i="44"/>
  <c r="K95" i="44"/>
  <c r="R95" i="36"/>
  <c r="R11" i="36"/>
  <c r="R9" i="36"/>
  <c r="R179" i="36"/>
  <c r="L9" i="36"/>
  <c r="L179" i="36"/>
  <c r="L95" i="36"/>
  <c r="L11" i="36"/>
  <c r="N11" i="45"/>
  <c r="N9" i="45"/>
  <c r="N179" i="45"/>
  <c r="N95" i="45"/>
  <c r="O11" i="41"/>
  <c r="O9" i="41"/>
  <c r="O179" i="41"/>
  <c r="O95" i="41"/>
  <c r="M297" i="43"/>
  <c r="J179" i="37"/>
  <c r="J95" i="37"/>
  <c r="J11" i="37"/>
  <c r="J9" i="37"/>
  <c r="B13" i="37"/>
  <c r="Q179" i="43"/>
  <c r="Q95" i="43"/>
  <c r="Q11" i="43"/>
  <c r="Q9" i="43"/>
  <c r="P11" i="44"/>
  <c r="P9" i="44"/>
  <c r="P179" i="44"/>
  <c r="P95" i="44"/>
  <c r="P9" i="35"/>
  <c r="P179" i="35"/>
  <c r="P95" i="35"/>
  <c r="P11" i="35"/>
  <c r="K11" i="37"/>
  <c r="K9" i="37"/>
  <c r="K179" i="37"/>
  <c r="K95" i="37"/>
  <c r="J9" i="39"/>
  <c r="J11" i="39"/>
  <c r="J179" i="39"/>
  <c r="J95" i="39"/>
  <c r="B13" i="39"/>
  <c r="K95" i="45"/>
  <c r="K11" i="45"/>
  <c r="K9" i="45"/>
  <c r="K179" i="45"/>
  <c r="Q9" i="40"/>
  <c r="Q179" i="40"/>
  <c r="Q95" i="40"/>
  <c r="Q11" i="40"/>
  <c r="R11" i="37"/>
  <c r="R9" i="37"/>
  <c r="R179" i="37"/>
  <c r="R95" i="37"/>
  <c r="O9" i="38"/>
  <c r="O179" i="38"/>
  <c r="O95" i="38"/>
  <c r="O11" i="38"/>
  <c r="J179" i="38"/>
  <c r="J9" i="38"/>
  <c r="J95" i="38"/>
  <c r="B13" i="38"/>
  <c r="J11" i="38"/>
  <c r="K179" i="36"/>
  <c r="K95" i="36"/>
  <c r="K11" i="36"/>
  <c r="K9" i="36"/>
  <c r="L95" i="45"/>
  <c r="L9" i="45"/>
  <c r="L11" i="45"/>
  <c r="L179" i="45"/>
  <c r="M179" i="44"/>
  <c r="M95" i="44"/>
  <c r="M11" i="44"/>
  <c r="M9" i="44"/>
  <c r="P95" i="43"/>
  <c r="P11" i="43"/>
  <c r="P9" i="43"/>
  <c r="P179" i="43"/>
  <c r="J179" i="43"/>
  <c r="J9" i="43"/>
  <c r="B13" i="43"/>
  <c r="J95" i="43"/>
  <c r="J11" i="43"/>
  <c r="O262" i="44"/>
  <c r="N284" i="44"/>
  <c r="N264" i="44"/>
  <c r="N274" i="44"/>
  <c r="O262" i="36"/>
  <c r="N264" i="36"/>
  <c r="N284" i="36"/>
  <c r="N274" i="36"/>
  <c r="L9" i="39"/>
  <c r="L179" i="39"/>
  <c r="L95" i="39"/>
  <c r="L11" i="39"/>
  <c r="O95" i="35"/>
  <c r="O11" i="35"/>
  <c r="O9" i="35"/>
  <c r="O179" i="35"/>
  <c r="M9" i="41"/>
  <c r="M179" i="41"/>
  <c r="M95" i="41"/>
  <c r="M11" i="41"/>
  <c r="M95" i="40"/>
  <c r="M9" i="40"/>
  <c r="M179" i="40"/>
  <c r="M11" i="40"/>
  <c r="N9" i="40"/>
  <c r="N179" i="40"/>
  <c r="N95" i="40"/>
  <c r="N11" i="40"/>
  <c r="J11" i="45"/>
  <c r="J179" i="45"/>
  <c r="J9" i="45"/>
  <c r="J95" i="45"/>
  <c r="B13" i="45"/>
  <c r="P9" i="37"/>
  <c r="P179" i="37"/>
  <c r="P95" i="37"/>
  <c r="P11" i="37"/>
  <c r="L179" i="41"/>
  <c r="L11" i="41"/>
  <c r="L9" i="41"/>
  <c r="L95" i="41"/>
  <c r="P11" i="40"/>
  <c r="P9" i="40"/>
  <c r="P179" i="40"/>
  <c r="P95" i="40"/>
  <c r="M297" i="39"/>
  <c r="O179" i="37"/>
  <c r="O95" i="37"/>
  <c r="O11" i="37"/>
  <c r="O9" i="37"/>
  <c r="L95" i="38"/>
  <c r="L9" i="38"/>
  <c r="L179" i="38"/>
  <c r="L11" i="38"/>
  <c r="N179" i="36"/>
  <c r="N95" i="36"/>
  <c r="N11" i="36"/>
  <c r="N9" i="36"/>
  <c r="N179" i="39"/>
  <c r="N95" i="39"/>
  <c r="N11" i="39"/>
  <c r="N9" i="39"/>
  <c r="O11" i="45"/>
  <c r="O9" i="45"/>
  <c r="O179" i="45"/>
  <c r="O95" i="45"/>
  <c r="Q11" i="45"/>
  <c r="Q9" i="45"/>
  <c r="Q179" i="45"/>
  <c r="Q95" i="45"/>
  <c r="K179" i="35"/>
  <c r="K95" i="35"/>
  <c r="K11" i="35"/>
  <c r="K9" i="35"/>
  <c r="J11" i="40"/>
  <c r="J179" i="40"/>
  <c r="J9" i="40"/>
  <c r="J95" i="40"/>
  <c r="B13" i="40"/>
  <c r="M9" i="38"/>
  <c r="M179" i="38"/>
  <c r="M95" i="38"/>
  <c r="M11" i="38"/>
  <c r="L11" i="44"/>
  <c r="L179" i="44"/>
  <c r="L9" i="44"/>
  <c r="L95" i="44"/>
  <c r="Q95" i="35"/>
  <c r="Q11" i="35"/>
  <c r="Q9" i="35"/>
  <c r="Q179" i="35"/>
  <c r="O262" i="40"/>
  <c r="N284" i="40"/>
  <c r="N274" i="40"/>
  <c r="N264" i="40"/>
  <c r="O262" i="38"/>
  <c r="N274" i="38"/>
  <c r="N284" i="38"/>
  <c r="N264" i="38"/>
  <c r="Q95" i="37"/>
  <c r="Q11" i="37"/>
  <c r="Q9" i="37"/>
  <c r="Q179" i="37"/>
  <c r="O179" i="43"/>
  <c r="O95" i="43"/>
  <c r="O11" i="43"/>
  <c r="O9" i="43"/>
  <c r="N179" i="43"/>
  <c r="N95" i="43"/>
  <c r="N11" i="43"/>
  <c r="N9" i="43"/>
  <c r="P11" i="39"/>
  <c r="P9" i="39"/>
  <c r="P179" i="39"/>
  <c r="P95" i="39"/>
  <c r="N11" i="35"/>
  <c r="N9" i="35"/>
  <c r="N179" i="35"/>
  <c r="N95" i="35"/>
  <c r="N11" i="37"/>
  <c r="N9" i="37"/>
  <c r="N179" i="37"/>
  <c r="N95" i="37"/>
  <c r="K179" i="38"/>
  <c r="K95" i="38"/>
  <c r="K11" i="38"/>
  <c r="K9" i="38"/>
  <c r="M297" i="45"/>
  <c r="M297" i="37"/>
  <c r="Q9" i="36"/>
  <c r="Q179" i="36"/>
  <c r="Q95" i="36"/>
  <c r="Q11" i="36"/>
  <c r="K11" i="39"/>
  <c r="K9" i="39"/>
  <c r="K179" i="39"/>
  <c r="K95" i="39"/>
  <c r="B13" i="44"/>
  <c r="J11" i="44"/>
  <c r="J179" i="44"/>
  <c r="J9" i="44"/>
  <c r="J95" i="44"/>
  <c r="N95" i="41"/>
  <c r="N11" i="41"/>
  <c r="N9" i="41"/>
  <c r="N179" i="41"/>
  <c r="P95" i="41"/>
  <c r="P11" i="41"/>
  <c r="P9" i="41"/>
  <c r="P179" i="41"/>
  <c r="R95" i="40"/>
  <c r="R11" i="40"/>
  <c r="R9" i="40"/>
  <c r="R179" i="40"/>
  <c r="K95" i="40"/>
  <c r="K11" i="40"/>
  <c r="K9" i="40"/>
  <c r="K179" i="40"/>
  <c r="Q9" i="38"/>
  <c r="Q179" i="38"/>
  <c r="Q95" i="38"/>
  <c r="Q11" i="38"/>
  <c r="M9" i="36"/>
  <c r="M95" i="36"/>
  <c r="M11" i="36"/>
  <c r="M179" i="36"/>
  <c r="K95" i="41"/>
  <c r="K11" i="41"/>
  <c r="K9" i="41"/>
  <c r="K179" i="41"/>
  <c r="N179" i="38"/>
  <c r="N95" i="38"/>
  <c r="N11" i="38"/>
  <c r="N9" i="38"/>
  <c r="J179" i="36"/>
  <c r="J95" i="36"/>
  <c r="J11" i="36"/>
  <c r="J9" i="36"/>
  <c r="B13" i="36"/>
  <c r="Q9" i="44"/>
  <c r="Q179" i="44"/>
  <c r="Q95" i="44"/>
  <c r="Q11" i="44"/>
  <c r="R179" i="35"/>
  <c r="R95" i="35"/>
  <c r="R11" i="35"/>
  <c r="R9" i="35"/>
  <c r="L95" i="35"/>
  <c r="L11" i="35"/>
  <c r="L9" i="35"/>
  <c r="L179" i="35"/>
  <c r="L95" i="37"/>
  <c r="L11" i="37"/>
  <c r="L9" i="37"/>
  <c r="L179" i="37"/>
  <c r="M11" i="35"/>
  <c r="M179" i="35"/>
  <c r="M95" i="35"/>
  <c r="M9" i="35"/>
  <c r="R24" i="6"/>
  <c r="J11" i="41"/>
  <c r="J179" i="41"/>
  <c r="J9" i="41"/>
  <c r="J95" i="41"/>
  <c r="B13" i="41"/>
  <c r="O262" i="43"/>
  <c r="N274" i="43"/>
  <c r="N264" i="43"/>
  <c r="N284" i="43"/>
  <c r="O262" i="39"/>
  <c r="N284" i="39"/>
  <c r="N264" i="39"/>
  <c r="N274" i="39"/>
  <c r="O262" i="35"/>
  <c r="N274" i="35"/>
  <c r="N264" i="35"/>
  <c r="N284" i="35"/>
  <c r="L9" i="43"/>
  <c r="L179" i="43"/>
  <c r="L95" i="43"/>
  <c r="L11" i="43"/>
  <c r="M11" i="45"/>
  <c r="M9" i="45"/>
  <c r="M179" i="45"/>
  <c r="M95" i="45"/>
  <c r="O95" i="44"/>
  <c r="O11" i="44"/>
  <c r="O9" i="44"/>
  <c r="O179" i="44"/>
  <c r="M95" i="43"/>
  <c r="M9" i="43"/>
  <c r="M11" i="43"/>
  <c r="M179" i="43"/>
  <c r="O179" i="36"/>
  <c r="O95" i="36"/>
  <c r="O11" i="36"/>
  <c r="O9" i="36"/>
  <c r="P9" i="45"/>
  <c r="P179" i="45"/>
  <c r="P95" i="45"/>
  <c r="P11" i="45"/>
  <c r="M297" i="38"/>
  <c r="Q11" i="41"/>
  <c r="Q9" i="41"/>
  <c r="Q179" i="41"/>
  <c r="Q95" i="41"/>
  <c r="P9" i="36"/>
  <c r="P179" i="36"/>
  <c r="P95" i="36"/>
  <c r="P11" i="36"/>
  <c r="Q95" i="39"/>
  <c r="Q11" i="39"/>
  <c r="Q9" i="39"/>
  <c r="Q179" i="39"/>
  <c r="N11" i="44"/>
  <c r="N9" i="44"/>
  <c r="N179" i="44"/>
  <c r="N95" i="44"/>
  <c r="M179" i="37"/>
  <c r="M11" i="37"/>
  <c r="M9" i="37"/>
  <c r="M95" i="37"/>
  <c r="K179" i="43"/>
  <c r="K95" i="43"/>
  <c r="K11" i="43"/>
  <c r="K9" i="43"/>
  <c r="P11" i="38"/>
  <c r="P9" i="38"/>
  <c r="P179" i="38"/>
  <c r="P95" i="38"/>
  <c r="O262" i="45"/>
  <c r="N274" i="45"/>
  <c r="N264" i="45"/>
  <c r="N284" i="45"/>
  <c r="O262" i="41"/>
  <c r="N264" i="41"/>
  <c r="N284" i="41"/>
  <c r="N274" i="41"/>
  <c r="O262" i="37"/>
  <c r="N274" i="37"/>
  <c r="N284" i="37"/>
  <c r="N264" i="37"/>
  <c r="M297" i="44"/>
  <c r="M297" i="36"/>
  <c r="R9" i="39"/>
  <c r="R179" i="39"/>
  <c r="R95" i="39"/>
  <c r="R11" i="39"/>
  <c r="J9" i="35"/>
  <c r="J11" i="35"/>
  <c r="J179" i="35"/>
  <c r="B13" i="35"/>
  <c r="J95" i="35"/>
  <c r="E24" i="6"/>
  <c r="F24" i="6"/>
  <c r="T2" i="45"/>
  <c r="T6" i="45"/>
  <c r="V8" i="45"/>
  <c r="U4" i="45"/>
  <c r="R67" i="45"/>
  <c r="R80" i="45"/>
  <c r="R41" i="45"/>
  <c r="R54" i="45"/>
  <c r="R13" i="45"/>
  <c r="R27" i="45"/>
  <c r="S179" i="45"/>
  <c r="S95" i="45"/>
  <c r="S11" i="45"/>
  <c r="S9" i="45"/>
  <c r="R164" i="45"/>
  <c r="R151" i="45"/>
  <c r="R138" i="45"/>
  <c r="R111" i="45"/>
  <c r="R125" i="45"/>
  <c r="R97" i="45"/>
  <c r="R248" i="45"/>
  <c r="R235" i="45"/>
  <c r="R222" i="45"/>
  <c r="R209" i="45"/>
  <c r="R195" i="45"/>
  <c r="R181" i="45"/>
  <c r="R67" i="44"/>
  <c r="R80" i="44"/>
  <c r="R54" i="44"/>
  <c r="R41" i="44"/>
  <c r="R27" i="44"/>
  <c r="R13" i="44"/>
  <c r="R164" i="44"/>
  <c r="R138" i="44"/>
  <c r="R151" i="44"/>
  <c r="R125" i="44"/>
  <c r="R111" i="44"/>
  <c r="R97" i="44"/>
  <c r="V8" i="44"/>
  <c r="U4" i="44"/>
  <c r="R248" i="44"/>
  <c r="R235" i="44"/>
  <c r="R222" i="44"/>
  <c r="R209" i="44"/>
  <c r="R195" i="44"/>
  <c r="R181" i="44"/>
  <c r="S179" i="44"/>
  <c r="S95" i="44"/>
  <c r="S11" i="44"/>
  <c r="S9" i="44"/>
  <c r="T2" i="44"/>
  <c r="T6" i="44"/>
  <c r="S80" i="43"/>
  <c r="S67" i="43"/>
  <c r="S54" i="43"/>
  <c r="S27" i="43"/>
  <c r="S41" i="43"/>
  <c r="S13" i="43"/>
  <c r="S164" i="43"/>
  <c r="S151" i="43"/>
  <c r="S138" i="43"/>
  <c r="S111" i="43"/>
  <c r="S125" i="43"/>
  <c r="S97" i="43"/>
  <c r="T179" i="43"/>
  <c r="T95" i="43"/>
  <c r="T11" i="43"/>
  <c r="T9" i="43"/>
  <c r="S248" i="43"/>
  <c r="S235" i="43"/>
  <c r="S222" i="43"/>
  <c r="S209" i="43"/>
  <c r="S181" i="43"/>
  <c r="S195" i="43"/>
  <c r="V4" i="43"/>
  <c r="W8" i="43"/>
  <c r="U6" i="43"/>
  <c r="U2" i="43"/>
  <c r="S179" i="41"/>
  <c r="S95" i="41"/>
  <c r="S11" i="41"/>
  <c r="S9" i="41"/>
  <c r="T6" i="41"/>
  <c r="T2" i="41"/>
  <c r="V8" i="41"/>
  <c r="U4" i="41"/>
  <c r="R13" i="41"/>
  <c r="R164" i="41"/>
  <c r="R151" i="41"/>
  <c r="R138" i="41"/>
  <c r="R111" i="41"/>
  <c r="R125" i="41"/>
  <c r="R97" i="41"/>
  <c r="R248" i="41"/>
  <c r="R235" i="41"/>
  <c r="R222" i="41"/>
  <c r="R209" i="41"/>
  <c r="R195" i="41"/>
  <c r="R181" i="41"/>
  <c r="S80" i="40"/>
  <c r="S67" i="40"/>
  <c r="S54" i="40"/>
  <c r="S27" i="40"/>
  <c r="S41" i="40"/>
  <c r="S13" i="40"/>
  <c r="S151" i="40"/>
  <c r="S164" i="40"/>
  <c r="S138" i="40"/>
  <c r="S125" i="40"/>
  <c r="S111" i="40"/>
  <c r="S97" i="40"/>
  <c r="S248" i="40"/>
  <c r="S235" i="40"/>
  <c r="S222" i="40"/>
  <c r="S209" i="40"/>
  <c r="S195" i="40"/>
  <c r="S181" i="40"/>
  <c r="W8" i="40"/>
  <c r="V4" i="40"/>
  <c r="U2" i="40"/>
  <c r="U6" i="40"/>
  <c r="T179" i="40"/>
  <c r="T95" i="40"/>
  <c r="T11" i="40"/>
  <c r="T9" i="40"/>
  <c r="S164" i="39"/>
  <c r="S151" i="39"/>
  <c r="S138" i="39"/>
  <c r="S125" i="39"/>
  <c r="S111" i="39"/>
  <c r="S97" i="39"/>
  <c r="S248" i="39"/>
  <c r="S235" i="39"/>
  <c r="S222" i="39"/>
  <c r="S195" i="39"/>
  <c r="S209" i="39"/>
  <c r="S181" i="39"/>
  <c r="V4" i="39"/>
  <c r="W8" i="39"/>
  <c r="U6" i="39"/>
  <c r="U2" i="39"/>
  <c r="S80" i="39"/>
  <c r="T179" i="39"/>
  <c r="T95" i="39"/>
  <c r="T11" i="39"/>
  <c r="T9" i="39"/>
  <c r="R80" i="38"/>
  <c r="R54" i="38"/>
  <c r="R67" i="38"/>
  <c r="R41" i="38"/>
  <c r="R13" i="38"/>
  <c r="R27" i="38"/>
  <c r="R164" i="38"/>
  <c r="R151" i="38"/>
  <c r="R138" i="38"/>
  <c r="R125" i="38"/>
  <c r="R111" i="38"/>
  <c r="R97" i="38"/>
  <c r="T6" i="38"/>
  <c r="T2" i="38"/>
  <c r="S179" i="38"/>
  <c r="S95" i="38"/>
  <c r="S11" i="38"/>
  <c r="S9" i="38"/>
  <c r="R248" i="38"/>
  <c r="R222" i="38"/>
  <c r="R235" i="38"/>
  <c r="R209" i="38"/>
  <c r="R195" i="38"/>
  <c r="R181" i="38"/>
  <c r="V8" i="38"/>
  <c r="U4" i="38"/>
  <c r="S164" i="37"/>
  <c r="S138" i="37"/>
  <c r="S248" i="37"/>
  <c r="S235" i="37"/>
  <c r="S209" i="37"/>
  <c r="S222" i="37"/>
  <c r="S195" i="37"/>
  <c r="S181" i="37"/>
  <c r="T179" i="37"/>
  <c r="T95" i="37"/>
  <c r="T11" i="37"/>
  <c r="T9" i="37"/>
  <c r="V4" i="37"/>
  <c r="W8" i="37"/>
  <c r="U6" i="37"/>
  <c r="U2" i="37"/>
  <c r="S80" i="37"/>
  <c r="S67" i="37"/>
  <c r="S54" i="37"/>
  <c r="S27" i="37"/>
  <c r="S41" i="37"/>
  <c r="S13" i="37"/>
  <c r="S248" i="36"/>
  <c r="S222" i="36"/>
  <c r="S235" i="36"/>
  <c r="S209" i="36"/>
  <c r="S195" i="36"/>
  <c r="S181" i="36"/>
  <c r="T179" i="36"/>
  <c r="T95" i="36"/>
  <c r="T11" i="36"/>
  <c r="T9" i="36"/>
  <c r="V4" i="36"/>
  <c r="W8" i="36"/>
  <c r="S67" i="36"/>
  <c r="S80" i="36"/>
  <c r="S54" i="36"/>
  <c r="S41" i="36"/>
  <c r="S27" i="36"/>
  <c r="S13" i="36"/>
  <c r="U6" i="36"/>
  <c r="U2" i="36"/>
  <c r="S164" i="36"/>
  <c r="S151" i="36"/>
  <c r="S138" i="36"/>
  <c r="S111" i="36"/>
  <c r="S125" i="36"/>
  <c r="S97" i="36"/>
  <c r="S151" i="35"/>
  <c r="S138" i="35"/>
  <c r="S164" i="35"/>
  <c r="S125" i="35"/>
  <c r="S111" i="35"/>
  <c r="S97" i="35"/>
  <c r="S248" i="35"/>
  <c r="S235" i="35"/>
  <c r="S222" i="35"/>
  <c r="S209" i="35"/>
  <c r="S195" i="35"/>
  <c r="S181" i="35"/>
  <c r="V4" i="35"/>
  <c r="W8" i="35"/>
  <c r="U6" i="35"/>
  <c r="U2" i="35"/>
  <c r="T179" i="35"/>
  <c r="T95" i="35"/>
  <c r="T11" i="35"/>
  <c r="T9" i="35"/>
  <c r="S80" i="35"/>
  <c r="S67" i="35"/>
  <c r="S54" i="35"/>
  <c r="S27" i="35"/>
  <c r="S41" i="35"/>
  <c r="S13" i="35"/>
  <c r="I24" i="6"/>
  <c r="N24" i="6"/>
  <c r="D24" i="6"/>
  <c r="G24" i="6"/>
  <c r="M24" i="6"/>
  <c r="C24" i="6"/>
  <c r="Q24" i="6"/>
  <c r="R27" i="41" l="1"/>
  <c r="R41" i="41"/>
  <c r="R67" i="41"/>
  <c r="R54" i="41"/>
  <c r="S97" i="37"/>
  <c r="M5" i="20"/>
  <c r="S125" i="37"/>
  <c r="S111" i="37"/>
  <c r="L6" i="20"/>
  <c r="N11" i="20"/>
  <c r="L2" i="20"/>
  <c r="L7" i="20" s="1"/>
  <c r="M17" i="20"/>
  <c r="AM17" i="20" s="1"/>
  <c r="AM11" i="20"/>
  <c r="N297" i="35"/>
  <c r="N297" i="43"/>
  <c r="R55" i="48"/>
  <c r="P32" i="52" s="1"/>
  <c r="S13" i="39"/>
  <c r="S41" i="39"/>
  <c r="S27" i="39"/>
  <c r="S54" i="39"/>
  <c r="N297" i="37"/>
  <c r="N297" i="44"/>
  <c r="N297" i="39"/>
  <c r="N297" i="38"/>
  <c r="N297" i="40"/>
  <c r="P55" i="50"/>
  <c r="Q35" i="50"/>
  <c r="Q45" i="50" s="1"/>
  <c r="Q55" i="50" s="1"/>
  <c r="R35" i="50" s="1"/>
  <c r="R45" i="50" s="1"/>
  <c r="R55" i="50" s="1"/>
  <c r="P53" i="50"/>
  <c r="Q33" i="50"/>
  <c r="Q43" i="50" s="1"/>
  <c r="Q53" i="50" s="1"/>
  <c r="R33" i="50" s="1"/>
  <c r="R43" i="50" s="1"/>
  <c r="R53" i="50" s="1"/>
  <c r="P54" i="50"/>
  <c r="Q34" i="50"/>
  <c r="Q44" i="50" s="1"/>
  <c r="Q54" i="50" s="1"/>
  <c r="N125" i="44"/>
  <c r="N126" i="44" s="1"/>
  <c r="N134" i="44" s="1"/>
  <c r="N164" i="44"/>
  <c r="N165" i="44" s="1"/>
  <c r="N111" i="44"/>
  <c r="N112" i="44" s="1"/>
  <c r="N122" i="44" s="1"/>
  <c r="N151" i="44"/>
  <c r="N152" i="44" s="1"/>
  <c r="N97" i="44"/>
  <c r="N98" i="44" s="1"/>
  <c r="N138" i="44"/>
  <c r="N139" i="44" s="1"/>
  <c r="P54" i="36"/>
  <c r="P41" i="36"/>
  <c r="P80" i="36"/>
  <c r="P13" i="36"/>
  <c r="P67" i="36"/>
  <c r="P27" i="36"/>
  <c r="O41" i="44"/>
  <c r="O80" i="44"/>
  <c r="O27" i="44"/>
  <c r="O67" i="44"/>
  <c r="O13" i="44"/>
  <c r="O54" i="44"/>
  <c r="L164" i="37"/>
  <c r="L165" i="37" s="1"/>
  <c r="L173" i="37" s="1"/>
  <c r="L125" i="37"/>
  <c r="L126" i="37" s="1"/>
  <c r="L151" i="37"/>
  <c r="L152" i="37" s="1"/>
  <c r="L111" i="37"/>
  <c r="L112" i="37" s="1"/>
  <c r="L138" i="37"/>
  <c r="L139" i="37" s="1"/>
  <c r="L147" i="37" s="1"/>
  <c r="L97" i="37"/>
  <c r="L98" i="37" s="1"/>
  <c r="R235" i="35"/>
  <c r="R195" i="35"/>
  <c r="R181" i="35"/>
  <c r="R248" i="35"/>
  <c r="R222" i="35"/>
  <c r="R209" i="35"/>
  <c r="N164" i="38"/>
  <c r="N165" i="38" s="1"/>
  <c r="N111" i="38"/>
  <c r="N112" i="38" s="1"/>
  <c r="N122" i="38" s="1"/>
  <c r="N151" i="38"/>
  <c r="N152" i="38" s="1"/>
  <c r="N97" i="38"/>
  <c r="N98" i="38" s="1"/>
  <c r="N125" i="38"/>
  <c r="N126" i="38" s="1"/>
  <c r="N138" i="38"/>
  <c r="N139" i="38" s="1"/>
  <c r="M138" i="36"/>
  <c r="M139" i="36" s="1"/>
  <c r="M125" i="36"/>
  <c r="M126" i="36" s="1"/>
  <c r="M164" i="36"/>
  <c r="M165" i="36" s="1"/>
  <c r="M111" i="36"/>
  <c r="M112" i="36" s="1"/>
  <c r="M122" i="36" s="1"/>
  <c r="M151" i="36"/>
  <c r="M152" i="36" s="1"/>
  <c r="M97" i="36"/>
  <c r="M98" i="36" s="1"/>
  <c r="M108" i="36" s="1"/>
  <c r="R67" i="40"/>
  <c r="R13" i="40"/>
  <c r="R54" i="40"/>
  <c r="R27" i="40"/>
  <c r="R80" i="40"/>
  <c r="R41" i="40"/>
  <c r="J209" i="44"/>
  <c r="J210" i="44" s="1"/>
  <c r="J213" i="44" s="1"/>
  <c r="J248" i="44"/>
  <c r="J249" i="44" s="1"/>
  <c r="J252" i="44" s="1"/>
  <c r="J195" i="44"/>
  <c r="J196" i="44" s="1"/>
  <c r="J200" i="44" s="1"/>
  <c r="J235" i="44"/>
  <c r="J236" i="44" s="1"/>
  <c r="J181" i="44"/>
  <c r="J182" i="44" s="1"/>
  <c r="J186" i="44" s="1"/>
  <c r="J222" i="44"/>
  <c r="J223" i="44" s="1"/>
  <c r="J226" i="44" s="1"/>
  <c r="K222" i="39"/>
  <c r="K223" i="39" s="1"/>
  <c r="K231" i="39" s="1"/>
  <c r="K195" i="39"/>
  <c r="K196" i="39" s="1"/>
  <c r="K206" i="39" s="1"/>
  <c r="K248" i="39"/>
  <c r="K249" i="39" s="1"/>
  <c r="K257" i="39" s="1"/>
  <c r="K209" i="39"/>
  <c r="K210" i="39" s="1"/>
  <c r="K218" i="39" s="1"/>
  <c r="K235" i="39"/>
  <c r="K236" i="39" s="1"/>
  <c r="K244" i="39" s="1"/>
  <c r="K181" i="39"/>
  <c r="K182" i="39" s="1"/>
  <c r="K192" i="39" s="1"/>
  <c r="Q164" i="36"/>
  <c r="Q97" i="36"/>
  <c r="Q125" i="36"/>
  <c r="Q138" i="36"/>
  <c r="Q151" i="36"/>
  <c r="Q111" i="36"/>
  <c r="K248" i="38"/>
  <c r="K249" i="38" s="1"/>
  <c r="K195" i="38"/>
  <c r="K196" i="38" s="1"/>
  <c r="K209" i="38"/>
  <c r="K210" i="38" s="1"/>
  <c r="K222" i="38"/>
  <c r="K223" i="38" s="1"/>
  <c r="K231" i="38" s="1"/>
  <c r="K235" i="38"/>
  <c r="K236" i="38" s="1"/>
  <c r="K181" i="38"/>
  <c r="K182" i="38" s="1"/>
  <c r="K192" i="38" s="1"/>
  <c r="N248" i="35"/>
  <c r="N249" i="35" s="1"/>
  <c r="N257" i="35" s="1"/>
  <c r="N195" i="35"/>
  <c r="N196" i="35" s="1"/>
  <c r="N235" i="35"/>
  <c r="N236" i="35" s="1"/>
  <c r="N244" i="35" s="1"/>
  <c r="N181" i="35"/>
  <c r="N182" i="35" s="1"/>
  <c r="N222" i="35"/>
  <c r="N223" i="35" s="1"/>
  <c r="N231" i="35" s="1"/>
  <c r="N209" i="35"/>
  <c r="N210" i="35" s="1"/>
  <c r="N218" i="35" s="1"/>
  <c r="Q151" i="35"/>
  <c r="Q97" i="35"/>
  <c r="Q138" i="35"/>
  <c r="Q111" i="35"/>
  <c r="Q125" i="35"/>
  <c r="Q164" i="35"/>
  <c r="K138" i="35"/>
  <c r="K139" i="35" s="1"/>
  <c r="K147" i="35" s="1"/>
  <c r="K97" i="35"/>
  <c r="K98" i="35" s="1"/>
  <c r="K164" i="35"/>
  <c r="K165" i="35" s="1"/>
  <c r="K173" i="35" s="1"/>
  <c r="K125" i="35"/>
  <c r="K126" i="35" s="1"/>
  <c r="K151" i="35"/>
  <c r="K152" i="35" s="1"/>
  <c r="K160" i="35" s="1"/>
  <c r="K111" i="35"/>
  <c r="K112" i="35" s="1"/>
  <c r="K122" i="35" s="1"/>
  <c r="N151" i="39"/>
  <c r="N152" i="39" s="1"/>
  <c r="N97" i="39"/>
  <c r="N98" i="39" s="1"/>
  <c r="N138" i="39"/>
  <c r="N139" i="39" s="1"/>
  <c r="N147" i="39" s="1"/>
  <c r="N111" i="39"/>
  <c r="N112" i="39" s="1"/>
  <c r="N164" i="39"/>
  <c r="N165" i="39" s="1"/>
  <c r="N173" i="39" s="1"/>
  <c r="N125" i="39"/>
  <c r="N126" i="39" s="1"/>
  <c r="P164" i="40"/>
  <c r="P97" i="40"/>
  <c r="P151" i="40"/>
  <c r="P111" i="40"/>
  <c r="P138" i="40"/>
  <c r="P125" i="40"/>
  <c r="P27" i="37"/>
  <c r="P80" i="37"/>
  <c r="P41" i="37"/>
  <c r="P67" i="37"/>
  <c r="P13" i="37"/>
  <c r="P54" i="37"/>
  <c r="J67" i="45"/>
  <c r="J68" i="45" s="1"/>
  <c r="J13" i="45"/>
  <c r="J14" i="45" s="1"/>
  <c r="J18" i="45" s="1"/>
  <c r="J80" i="45"/>
  <c r="J81" i="45" s="1"/>
  <c r="J84" i="45" s="1"/>
  <c r="J27" i="45"/>
  <c r="J28" i="45" s="1"/>
  <c r="J32" i="45" s="1"/>
  <c r="J41" i="45"/>
  <c r="J42" i="45" s="1"/>
  <c r="J54" i="45"/>
  <c r="J55" i="45" s="1"/>
  <c r="J58" i="45" s="1"/>
  <c r="N222" i="40"/>
  <c r="N223" i="40" s="1"/>
  <c r="N231" i="40" s="1"/>
  <c r="N181" i="40"/>
  <c r="N182" i="40" s="1"/>
  <c r="N235" i="40"/>
  <c r="N236" i="40" s="1"/>
  <c r="N195" i="40"/>
  <c r="N196" i="40" s="1"/>
  <c r="N206" i="40" s="1"/>
  <c r="N248" i="40"/>
  <c r="N249" i="40" s="1"/>
  <c r="N257" i="40" s="1"/>
  <c r="N209" i="40"/>
  <c r="N210" i="40" s="1"/>
  <c r="M248" i="41"/>
  <c r="M249" i="41" s="1"/>
  <c r="M257" i="41" s="1"/>
  <c r="M195" i="41"/>
  <c r="M196" i="41" s="1"/>
  <c r="M235" i="41"/>
  <c r="M236" i="41" s="1"/>
  <c r="M181" i="41"/>
  <c r="M182" i="41" s="1"/>
  <c r="M192" i="41" s="1"/>
  <c r="M222" i="41"/>
  <c r="M223" i="41" s="1"/>
  <c r="M209" i="41"/>
  <c r="M210" i="41" s="1"/>
  <c r="P248" i="43"/>
  <c r="P195" i="43"/>
  <c r="P235" i="43"/>
  <c r="P181" i="43"/>
  <c r="P222" i="43"/>
  <c r="P209" i="43"/>
  <c r="L248" i="45"/>
  <c r="L249" i="45" s="1"/>
  <c r="L257" i="45" s="1"/>
  <c r="L195" i="45"/>
  <c r="L196" i="45" s="1"/>
  <c r="L222" i="45"/>
  <c r="L223" i="45" s="1"/>
  <c r="L181" i="45"/>
  <c r="L182" i="45" s="1"/>
  <c r="L235" i="45"/>
  <c r="L236" i="45" s="1"/>
  <c r="L244" i="45" s="1"/>
  <c r="L209" i="45"/>
  <c r="L210" i="45" s="1"/>
  <c r="J67" i="38"/>
  <c r="J68" i="38" s="1"/>
  <c r="J71" i="38" s="1"/>
  <c r="J27" i="38"/>
  <c r="J28" i="38" s="1"/>
  <c r="J32" i="38" s="1"/>
  <c r="J54" i="38"/>
  <c r="J55" i="38" s="1"/>
  <c r="J41" i="38"/>
  <c r="J42" i="38" s="1"/>
  <c r="J45" i="38" s="1"/>
  <c r="J80" i="38"/>
  <c r="J81" i="38" s="1"/>
  <c r="J84" i="38" s="1"/>
  <c r="J13" i="38"/>
  <c r="J14" i="38" s="1"/>
  <c r="J18" i="38" s="1"/>
  <c r="R80" i="37"/>
  <c r="R27" i="37"/>
  <c r="R67" i="37"/>
  <c r="R13" i="37"/>
  <c r="R54" i="37"/>
  <c r="R41" i="37"/>
  <c r="N67" i="45"/>
  <c r="N68" i="45" s="1"/>
  <c r="N76" i="45" s="1"/>
  <c r="N41" i="45"/>
  <c r="N42" i="45" s="1"/>
  <c r="N80" i="45"/>
  <c r="N81" i="45" s="1"/>
  <c r="N89" i="45" s="1"/>
  <c r="N27" i="45"/>
  <c r="N28" i="45" s="1"/>
  <c r="N38" i="45" s="1"/>
  <c r="N54" i="45"/>
  <c r="N55" i="45" s="1"/>
  <c r="N13" i="45"/>
  <c r="N14" i="45" s="1"/>
  <c r="R151" i="36"/>
  <c r="R97" i="36"/>
  <c r="R138" i="36"/>
  <c r="R125" i="36"/>
  <c r="R164" i="36"/>
  <c r="R111" i="36"/>
  <c r="O195" i="40"/>
  <c r="O248" i="40"/>
  <c r="O209" i="40"/>
  <c r="O222" i="40"/>
  <c r="O181" i="40"/>
  <c r="O235" i="40"/>
  <c r="L222" i="40"/>
  <c r="L223" i="40" s="1"/>
  <c r="L231" i="40" s="1"/>
  <c r="L235" i="40"/>
  <c r="L236" i="40" s="1"/>
  <c r="L209" i="40"/>
  <c r="L210" i="40" s="1"/>
  <c r="L218" i="40" s="1"/>
  <c r="L248" i="40"/>
  <c r="L249" i="40" s="1"/>
  <c r="L257" i="40" s="1"/>
  <c r="L181" i="40"/>
  <c r="L182" i="40" s="1"/>
  <c r="L195" i="40"/>
  <c r="L196" i="40" s="1"/>
  <c r="J111" i="35"/>
  <c r="J112" i="35" s="1"/>
  <c r="J164" i="35"/>
  <c r="J165" i="35" s="1"/>
  <c r="J168" i="35" s="1"/>
  <c r="J125" i="35"/>
  <c r="J126" i="35" s="1"/>
  <c r="J129" i="35" s="1"/>
  <c r="J151" i="35"/>
  <c r="J152" i="35" s="1"/>
  <c r="J155" i="35" s="1"/>
  <c r="J97" i="35"/>
  <c r="J98" i="35" s="1"/>
  <c r="J102" i="35" s="1"/>
  <c r="J138" i="35"/>
  <c r="J139" i="35" s="1"/>
  <c r="J142" i="35" s="1"/>
  <c r="N297" i="45"/>
  <c r="P235" i="38"/>
  <c r="P195" i="38"/>
  <c r="P248" i="38"/>
  <c r="P181" i="38"/>
  <c r="P222" i="38"/>
  <c r="P209" i="38"/>
  <c r="K80" i="43"/>
  <c r="K81" i="43" s="1"/>
  <c r="K41" i="43"/>
  <c r="K42" i="43" s="1"/>
  <c r="K50" i="43" s="1"/>
  <c r="K67" i="43"/>
  <c r="K68" i="43" s="1"/>
  <c r="K76" i="43" s="1"/>
  <c r="K13" i="43"/>
  <c r="K14" i="43" s="1"/>
  <c r="K24" i="43" s="1"/>
  <c r="K54" i="43"/>
  <c r="K55" i="43" s="1"/>
  <c r="K27" i="43"/>
  <c r="K28" i="43" s="1"/>
  <c r="N248" i="44"/>
  <c r="N249" i="44" s="1"/>
  <c r="N257" i="44" s="1"/>
  <c r="N195" i="44"/>
  <c r="N196" i="44" s="1"/>
  <c r="N206" i="44" s="1"/>
  <c r="N235" i="44"/>
  <c r="N236" i="44" s="1"/>
  <c r="N181" i="44"/>
  <c r="N182" i="44" s="1"/>
  <c r="N209" i="44"/>
  <c r="N210" i="44" s="1"/>
  <c r="N222" i="44"/>
  <c r="N223" i="44" s="1"/>
  <c r="N231" i="44" s="1"/>
  <c r="P138" i="36"/>
  <c r="P151" i="36"/>
  <c r="P97" i="36"/>
  <c r="P164" i="36"/>
  <c r="P111" i="36"/>
  <c r="P125" i="36"/>
  <c r="Q222" i="41"/>
  <c r="Q209" i="41"/>
  <c r="Q248" i="41"/>
  <c r="Q195" i="41"/>
  <c r="Q235" i="41"/>
  <c r="Q181" i="41"/>
  <c r="P67" i="45"/>
  <c r="P13" i="45"/>
  <c r="P54" i="45"/>
  <c r="P41" i="45"/>
  <c r="P27" i="45"/>
  <c r="P80" i="45"/>
  <c r="M209" i="43"/>
  <c r="M210" i="43" s="1"/>
  <c r="M235" i="43"/>
  <c r="M236" i="43" s="1"/>
  <c r="M244" i="43" s="1"/>
  <c r="M195" i="43"/>
  <c r="M196" i="43" s="1"/>
  <c r="M206" i="43" s="1"/>
  <c r="M248" i="43"/>
  <c r="M249" i="43" s="1"/>
  <c r="M181" i="43"/>
  <c r="M182" i="43" s="1"/>
  <c r="M222" i="43"/>
  <c r="M223" i="43" s="1"/>
  <c r="M231" i="43" s="1"/>
  <c r="O164" i="44"/>
  <c r="O111" i="44"/>
  <c r="O151" i="44"/>
  <c r="O97" i="44"/>
  <c r="O138" i="44"/>
  <c r="O125" i="44"/>
  <c r="M54" i="45"/>
  <c r="M55" i="45" s="1"/>
  <c r="M63" i="45" s="1"/>
  <c r="M13" i="45"/>
  <c r="M14" i="45" s="1"/>
  <c r="M67" i="45"/>
  <c r="M68" i="45" s="1"/>
  <c r="M76" i="45" s="1"/>
  <c r="M27" i="45"/>
  <c r="M28" i="45" s="1"/>
  <c r="M80" i="45"/>
  <c r="M81" i="45" s="1"/>
  <c r="M41" i="45"/>
  <c r="M42" i="45" s="1"/>
  <c r="L222" i="43"/>
  <c r="L223" i="43" s="1"/>
  <c r="L231" i="43" s="1"/>
  <c r="L248" i="43"/>
  <c r="L249" i="43" s="1"/>
  <c r="L181" i="43"/>
  <c r="L182" i="43" s="1"/>
  <c r="L192" i="43" s="1"/>
  <c r="L235" i="43"/>
  <c r="L236" i="43" s="1"/>
  <c r="L244" i="43" s="1"/>
  <c r="L195" i="43"/>
  <c r="L196" i="43" s="1"/>
  <c r="L206" i="43" s="1"/>
  <c r="L209" i="43"/>
  <c r="L210" i="43" s="1"/>
  <c r="M138" i="35"/>
  <c r="M139" i="35" s="1"/>
  <c r="M97" i="35"/>
  <c r="M98" i="35" s="1"/>
  <c r="M151" i="35"/>
  <c r="M152" i="35" s="1"/>
  <c r="M111" i="35"/>
  <c r="M112" i="35" s="1"/>
  <c r="M164" i="35"/>
  <c r="M165" i="35" s="1"/>
  <c r="M125" i="35"/>
  <c r="M126" i="35" s="1"/>
  <c r="M134" i="35" s="1"/>
  <c r="L248" i="37"/>
  <c r="L249" i="37" s="1"/>
  <c r="L195" i="37"/>
  <c r="L196" i="37" s="1"/>
  <c r="L206" i="37" s="1"/>
  <c r="L222" i="37"/>
  <c r="L223" i="37" s="1"/>
  <c r="L209" i="37"/>
  <c r="L210" i="37" s="1"/>
  <c r="L235" i="37"/>
  <c r="L236" i="37" s="1"/>
  <c r="L181" i="37"/>
  <c r="L182" i="37" s="1"/>
  <c r="L222" i="35"/>
  <c r="L223" i="35" s="1"/>
  <c r="L235" i="35"/>
  <c r="L236" i="35" s="1"/>
  <c r="L181" i="35"/>
  <c r="L182" i="35" s="1"/>
  <c r="L192" i="35" s="1"/>
  <c r="L209" i="35"/>
  <c r="L210" i="35" s="1"/>
  <c r="L248" i="35"/>
  <c r="L249" i="35" s="1"/>
  <c r="L195" i="35"/>
  <c r="L196" i="35" s="1"/>
  <c r="L206" i="35" s="1"/>
  <c r="Q41" i="44"/>
  <c r="Q67" i="44"/>
  <c r="Q27" i="44"/>
  <c r="Q54" i="44"/>
  <c r="Q80" i="44"/>
  <c r="Q13" i="44"/>
  <c r="J209" i="36"/>
  <c r="J210" i="36" s="1"/>
  <c r="J235" i="36"/>
  <c r="J236" i="36" s="1"/>
  <c r="J239" i="36" s="1"/>
  <c r="J195" i="36"/>
  <c r="J196" i="36" s="1"/>
  <c r="J200" i="36" s="1"/>
  <c r="J248" i="36"/>
  <c r="J249" i="36" s="1"/>
  <c r="J252" i="36" s="1"/>
  <c r="J181" i="36"/>
  <c r="J182" i="36" s="1"/>
  <c r="J222" i="36"/>
  <c r="J223" i="36" s="1"/>
  <c r="J226" i="36" s="1"/>
  <c r="N235" i="38"/>
  <c r="N236" i="38" s="1"/>
  <c r="N181" i="38"/>
  <c r="N182" i="38" s="1"/>
  <c r="N222" i="38"/>
  <c r="N223" i="38" s="1"/>
  <c r="N231" i="38" s="1"/>
  <c r="N195" i="38"/>
  <c r="N196" i="38" s="1"/>
  <c r="N206" i="38" s="1"/>
  <c r="N248" i="38"/>
  <c r="N249" i="38" s="1"/>
  <c r="N209" i="38"/>
  <c r="N210" i="38" s="1"/>
  <c r="N218" i="38" s="1"/>
  <c r="K151" i="41"/>
  <c r="K152" i="41" s="1"/>
  <c r="K97" i="41"/>
  <c r="K98" i="41" s="1"/>
  <c r="K111" i="41"/>
  <c r="K112" i="41" s="1"/>
  <c r="K122" i="41" s="1"/>
  <c r="K164" i="41"/>
  <c r="K165" i="41" s="1"/>
  <c r="K125" i="41"/>
  <c r="K126" i="41" s="1"/>
  <c r="K134" i="41" s="1"/>
  <c r="K138" i="41"/>
  <c r="K139" i="41" s="1"/>
  <c r="K147" i="41" s="1"/>
  <c r="K125" i="40"/>
  <c r="K126" i="40" s="1"/>
  <c r="K134" i="40" s="1"/>
  <c r="K151" i="40"/>
  <c r="K152" i="40" s="1"/>
  <c r="K160" i="40" s="1"/>
  <c r="K111" i="40"/>
  <c r="K112" i="40" s="1"/>
  <c r="K164" i="40"/>
  <c r="K165" i="40" s="1"/>
  <c r="K97" i="40"/>
  <c r="K98" i="40" s="1"/>
  <c r="K138" i="40"/>
  <c r="K139" i="40" s="1"/>
  <c r="K147" i="40" s="1"/>
  <c r="R138" i="40"/>
  <c r="R125" i="40"/>
  <c r="R151" i="40"/>
  <c r="R97" i="40"/>
  <c r="R164" i="40"/>
  <c r="R111" i="40"/>
  <c r="P164" i="41"/>
  <c r="P111" i="41"/>
  <c r="P151" i="41"/>
  <c r="P97" i="41"/>
  <c r="P138" i="41"/>
  <c r="P125" i="41"/>
  <c r="N138" i="41"/>
  <c r="N139" i="41" s="1"/>
  <c r="N97" i="41"/>
  <c r="N98" i="41" s="1"/>
  <c r="N151" i="41"/>
  <c r="N152" i="41" s="1"/>
  <c r="N111" i="41"/>
  <c r="N112" i="41" s="1"/>
  <c r="N122" i="41" s="1"/>
  <c r="N164" i="41"/>
  <c r="N165" i="41" s="1"/>
  <c r="N173" i="41" s="1"/>
  <c r="N125" i="41"/>
  <c r="N126" i="41" s="1"/>
  <c r="J80" i="44"/>
  <c r="J81" i="44" s="1"/>
  <c r="J84" i="44" s="1"/>
  <c r="J13" i="44"/>
  <c r="J14" i="44" s="1"/>
  <c r="J18" i="44" s="1"/>
  <c r="J54" i="44"/>
  <c r="J55" i="44" s="1"/>
  <c r="J58" i="44" s="1"/>
  <c r="J41" i="44"/>
  <c r="J42" i="44" s="1"/>
  <c r="J67" i="44"/>
  <c r="J68" i="44" s="1"/>
  <c r="J71" i="44" s="1"/>
  <c r="J27" i="44"/>
  <c r="J28" i="44" s="1"/>
  <c r="J32" i="44" s="1"/>
  <c r="Q222" i="36"/>
  <c r="Q181" i="36"/>
  <c r="Q235" i="36"/>
  <c r="Q209" i="36"/>
  <c r="Q248" i="36"/>
  <c r="Q195" i="36"/>
  <c r="N80" i="37"/>
  <c r="N81" i="37" s="1"/>
  <c r="N27" i="37"/>
  <c r="N28" i="37" s="1"/>
  <c r="N38" i="37" s="1"/>
  <c r="N67" i="37"/>
  <c r="N68" i="37" s="1"/>
  <c r="N13" i="37"/>
  <c r="N14" i="37" s="1"/>
  <c r="N41" i="37"/>
  <c r="N42" i="37" s="1"/>
  <c r="N50" i="37" s="1"/>
  <c r="N54" i="37"/>
  <c r="N55" i="37" s="1"/>
  <c r="N63" i="37" s="1"/>
  <c r="N41" i="43"/>
  <c r="N42" i="43" s="1"/>
  <c r="N50" i="43" s="1"/>
  <c r="N13" i="43"/>
  <c r="N14" i="43" s="1"/>
  <c r="N80" i="43"/>
  <c r="N81" i="43" s="1"/>
  <c r="N89" i="43" s="1"/>
  <c r="N54" i="43"/>
  <c r="N55" i="43" s="1"/>
  <c r="N67" i="43"/>
  <c r="N68" i="43" s="1"/>
  <c r="N76" i="43" s="1"/>
  <c r="N27" i="43"/>
  <c r="N28" i="43" s="1"/>
  <c r="O41" i="43"/>
  <c r="O13" i="43"/>
  <c r="O80" i="43"/>
  <c r="O54" i="43"/>
  <c r="O67" i="43"/>
  <c r="O27" i="43"/>
  <c r="Q222" i="35"/>
  <c r="Q248" i="35"/>
  <c r="Q209" i="35"/>
  <c r="Q235" i="35"/>
  <c r="Q181" i="35"/>
  <c r="Q195" i="35"/>
  <c r="L164" i="44"/>
  <c r="L165" i="44" s="1"/>
  <c r="L125" i="44"/>
  <c r="L126" i="44" s="1"/>
  <c r="L151" i="44"/>
  <c r="L152" i="44" s="1"/>
  <c r="L97" i="44"/>
  <c r="L98" i="44" s="1"/>
  <c r="L138" i="44"/>
  <c r="L139" i="44" s="1"/>
  <c r="L111" i="44"/>
  <c r="L112" i="44" s="1"/>
  <c r="L122" i="44" s="1"/>
  <c r="M41" i="38"/>
  <c r="M42" i="38" s="1"/>
  <c r="M54" i="38"/>
  <c r="M55" i="38" s="1"/>
  <c r="M63" i="38" s="1"/>
  <c r="M80" i="38"/>
  <c r="M81" i="38" s="1"/>
  <c r="M27" i="38"/>
  <c r="M28" i="38" s="1"/>
  <c r="M38" i="38" s="1"/>
  <c r="M67" i="38"/>
  <c r="M68" i="38" s="1"/>
  <c r="M13" i="38"/>
  <c r="M14" i="38" s="1"/>
  <c r="J13" i="40"/>
  <c r="J14" i="40" s="1"/>
  <c r="J27" i="40"/>
  <c r="J28" i="40" s="1"/>
  <c r="J32" i="40" s="1"/>
  <c r="J80" i="40"/>
  <c r="J81" i="40" s="1"/>
  <c r="J84" i="40" s="1"/>
  <c r="J41" i="40"/>
  <c r="J42" i="40" s="1"/>
  <c r="J45" i="40" s="1"/>
  <c r="J67" i="40"/>
  <c r="J68" i="40" s="1"/>
  <c r="J54" i="40"/>
  <c r="J55" i="40" s="1"/>
  <c r="J58" i="40" s="1"/>
  <c r="K235" i="35"/>
  <c r="K236" i="35" s="1"/>
  <c r="K181" i="35"/>
  <c r="K182" i="35" s="1"/>
  <c r="K192" i="35" s="1"/>
  <c r="K222" i="35"/>
  <c r="K223" i="35" s="1"/>
  <c r="K231" i="35" s="1"/>
  <c r="K209" i="35"/>
  <c r="K210" i="35" s="1"/>
  <c r="K218" i="35" s="1"/>
  <c r="K248" i="35"/>
  <c r="K249" i="35" s="1"/>
  <c r="K257" i="35" s="1"/>
  <c r="K195" i="35"/>
  <c r="K196" i="35" s="1"/>
  <c r="K206" i="35" s="1"/>
  <c r="Q41" i="45"/>
  <c r="Q27" i="45"/>
  <c r="Q54" i="45"/>
  <c r="Q67" i="45"/>
  <c r="Q80" i="45"/>
  <c r="Q13" i="45"/>
  <c r="O67" i="45"/>
  <c r="O13" i="45"/>
  <c r="O54" i="45"/>
  <c r="O41" i="45"/>
  <c r="O80" i="45"/>
  <c r="O27" i="45"/>
  <c r="N248" i="39"/>
  <c r="N249" i="39" s="1"/>
  <c r="N209" i="39"/>
  <c r="N210" i="39" s="1"/>
  <c r="N218" i="39" s="1"/>
  <c r="N235" i="39"/>
  <c r="N236" i="39" s="1"/>
  <c r="N244" i="39" s="1"/>
  <c r="N181" i="39"/>
  <c r="N182" i="39" s="1"/>
  <c r="N222" i="39"/>
  <c r="N223" i="39" s="1"/>
  <c r="N195" i="39"/>
  <c r="N196" i="39" s="1"/>
  <c r="N206" i="39" s="1"/>
  <c r="N222" i="36"/>
  <c r="N223" i="36" s="1"/>
  <c r="N181" i="36"/>
  <c r="N182" i="36" s="1"/>
  <c r="N235" i="36"/>
  <c r="N236" i="36" s="1"/>
  <c r="N195" i="36"/>
  <c r="N196" i="36" s="1"/>
  <c r="N206" i="36" s="1"/>
  <c r="N248" i="36"/>
  <c r="N249" i="36" s="1"/>
  <c r="N209" i="36"/>
  <c r="N210" i="36" s="1"/>
  <c r="L125" i="38"/>
  <c r="L126" i="38" s="1"/>
  <c r="L151" i="38"/>
  <c r="L152" i="38" s="1"/>
  <c r="L160" i="38" s="1"/>
  <c r="L97" i="38"/>
  <c r="L98" i="38" s="1"/>
  <c r="L138" i="38"/>
  <c r="L139" i="38" s="1"/>
  <c r="L111" i="38"/>
  <c r="L112" i="38" s="1"/>
  <c r="L164" i="38"/>
  <c r="L165" i="38" s="1"/>
  <c r="O151" i="37"/>
  <c r="O97" i="37"/>
  <c r="O138" i="37"/>
  <c r="O111" i="37"/>
  <c r="O164" i="37"/>
  <c r="O125" i="37"/>
  <c r="P248" i="40"/>
  <c r="P209" i="40"/>
  <c r="P235" i="40"/>
  <c r="P181" i="40"/>
  <c r="P222" i="40"/>
  <c r="P195" i="40"/>
  <c r="P111" i="37"/>
  <c r="P164" i="37"/>
  <c r="P125" i="37"/>
  <c r="P151" i="37"/>
  <c r="P97" i="37"/>
  <c r="P138" i="37"/>
  <c r="J138" i="45"/>
  <c r="J139" i="45" s="1"/>
  <c r="J142" i="45" s="1"/>
  <c r="J111" i="45"/>
  <c r="J112" i="45" s="1"/>
  <c r="J116" i="45" s="1"/>
  <c r="J164" i="45"/>
  <c r="J165" i="45" s="1"/>
  <c r="J125" i="45"/>
  <c r="J126" i="45" s="1"/>
  <c r="J129" i="45" s="1"/>
  <c r="J151" i="45"/>
  <c r="J152" i="45" s="1"/>
  <c r="J155" i="45" s="1"/>
  <c r="J97" i="45"/>
  <c r="J98" i="45" s="1"/>
  <c r="J102" i="45" s="1"/>
  <c r="M125" i="40"/>
  <c r="M126" i="40" s="1"/>
  <c r="M134" i="40" s="1"/>
  <c r="M164" i="40"/>
  <c r="M165" i="40" s="1"/>
  <c r="M111" i="40"/>
  <c r="M112" i="40" s="1"/>
  <c r="M151" i="40"/>
  <c r="M152" i="40" s="1"/>
  <c r="M97" i="40"/>
  <c r="M98" i="40" s="1"/>
  <c r="M138" i="40"/>
  <c r="M139" i="40" s="1"/>
  <c r="O80" i="35"/>
  <c r="O27" i="35"/>
  <c r="O67" i="35"/>
  <c r="O41" i="35"/>
  <c r="O54" i="35"/>
  <c r="O13" i="35"/>
  <c r="L248" i="39"/>
  <c r="L249" i="39" s="1"/>
  <c r="L209" i="39"/>
  <c r="L210" i="39" s="1"/>
  <c r="L218" i="39" s="1"/>
  <c r="L195" i="39"/>
  <c r="L196" i="39" s="1"/>
  <c r="L206" i="39" s="1"/>
  <c r="L222" i="39"/>
  <c r="L223" i="39" s="1"/>
  <c r="L235" i="39"/>
  <c r="L236" i="39" s="1"/>
  <c r="L181" i="39"/>
  <c r="L182" i="39" s="1"/>
  <c r="N297" i="36"/>
  <c r="M41" i="44"/>
  <c r="M42" i="44" s="1"/>
  <c r="M80" i="44"/>
  <c r="M81" i="44" s="1"/>
  <c r="M89" i="44" s="1"/>
  <c r="M27" i="44"/>
  <c r="M28" i="44" s="1"/>
  <c r="M38" i="44" s="1"/>
  <c r="M67" i="44"/>
  <c r="M68" i="44" s="1"/>
  <c r="M13" i="44"/>
  <c r="M14" i="44" s="1"/>
  <c r="M24" i="44" s="1"/>
  <c r="M54" i="44"/>
  <c r="M55" i="44" s="1"/>
  <c r="M63" i="44" s="1"/>
  <c r="L67" i="45"/>
  <c r="L68" i="45" s="1"/>
  <c r="L13" i="45"/>
  <c r="L14" i="45" s="1"/>
  <c r="L54" i="45"/>
  <c r="L55" i="45" s="1"/>
  <c r="L63" i="45" s="1"/>
  <c r="L41" i="45"/>
  <c r="L42" i="45" s="1"/>
  <c r="L80" i="45"/>
  <c r="L81" i="45" s="1"/>
  <c r="L27" i="45"/>
  <c r="L28" i="45" s="1"/>
  <c r="K41" i="36"/>
  <c r="K42" i="36" s="1"/>
  <c r="K50" i="36" s="1"/>
  <c r="K67" i="36"/>
  <c r="K68" i="36" s="1"/>
  <c r="K76" i="36" s="1"/>
  <c r="K27" i="36"/>
  <c r="K28" i="36" s="1"/>
  <c r="K38" i="36" s="1"/>
  <c r="K80" i="36"/>
  <c r="K81" i="36" s="1"/>
  <c r="K89" i="36" s="1"/>
  <c r="K13" i="36"/>
  <c r="K14" i="36" s="1"/>
  <c r="K24" i="36" s="1"/>
  <c r="K54" i="36"/>
  <c r="K55" i="36" s="1"/>
  <c r="K63" i="36" s="1"/>
  <c r="O80" i="38"/>
  <c r="O27" i="38"/>
  <c r="O54" i="38"/>
  <c r="O13" i="38"/>
  <c r="O67" i="38"/>
  <c r="O41" i="38"/>
  <c r="R138" i="37"/>
  <c r="R125" i="37"/>
  <c r="R164" i="37"/>
  <c r="R97" i="37"/>
  <c r="R151" i="37"/>
  <c r="R111" i="37"/>
  <c r="Q27" i="40"/>
  <c r="Q80" i="40"/>
  <c r="Q41" i="40"/>
  <c r="Q67" i="40"/>
  <c r="Q13" i="40"/>
  <c r="Q54" i="40"/>
  <c r="K164" i="45"/>
  <c r="K165" i="45" s="1"/>
  <c r="K111" i="45"/>
  <c r="K112" i="45" s="1"/>
  <c r="K151" i="45"/>
  <c r="K152" i="45" s="1"/>
  <c r="K160" i="45" s="1"/>
  <c r="K138" i="45"/>
  <c r="K139" i="45" s="1"/>
  <c r="K147" i="45" s="1"/>
  <c r="K97" i="45"/>
  <c r="K98" i="45" s="1"/>
  <c r="K108" i="45" s="1"/>
  <c r="K125" i="45"/>
  <c r="K126" i="45" s="1"/>
  <c r="J13" i="39"/>
  <c r="J14" i="39" s="1"/>
  <c r="J18" i="39" s="1"/>
  <c r="J27" i="39"/>
  <c r="J28" i="39" s="1"/>
  <c r="J32" i="39" s="1"/>
  <c r="J80" i="39"/>
  <c r="J81" i="39" s="1"/>
  <c r="J84" i="39" s="1"/>
  <c r="J41" i="39"/>
  <c r="J42" i="39" s="1"/>
  <c r="J45" i="39" s="1"/>
  <c r="J54" i="39"/>
  <c r="J55" i="39" s="1"/>
  <c r="J58" i="39" s="1"/>
  <c r="J67" i="39"/>
  <c r="J68" i="39" s="1"/>
  <c r="J71" i="39" s="1"/>
  <c r="K138" i="37"/>
  <c r="K139" i="37" s="1"/>
  <c r="K147" i="37" s="1"/>
  <c r="K97" i="37"/>
  <c r="K98" i="37" s="1"/>
  <c r="K151" i="37"/>
  <c r="K152" i="37" s="1"/>
  <c r="K160" i="37" s="1"/>
  <c r="K111" i="37"/>
  <c r="K112" i="37" s="1"/>
  <c r="K164" i="37"/>
  <c r="K165" i="37" s="1"/>
  <c r="K173" i="37" s="1"/>
  <c r="K125" i="37"/>
  <c r="K126" i="37" s="1"/>
  <c r="K134" i="37" s="1"/>
  <c r="P80" i="44"/>
  <c r="P27" i="44"/>
  <c r="P67" i="44"/>
  <c r="P13" i="44"/>
  <c r="P54" i="44"/>
  <c r="P41" i="44"/>
  <c r="Q138" i="43"/>
  <c r="Q97" i="43"/>
  <c r="Q151" i="43"/>
  <c r="Q125" i="43"/>
  <c r="Q164" i="43"/>
  <c r="Q111" i="43"/>
  <c r="J80" i="37"/>
  <c r="J81" i="37" s="1"/>
  <c r="J84" i="37" s="1"/>
  <c r="J27" i="37"/>
  <c r="J28" i="37" s="1"/>
  <c r="J32" i="37" s="1"/>
  <c r="J67" i="37"/>
  <c r="J68" i="37" s="1"/>
  <c r="J71" i="37" s="1"/>
  <c r="J54" i="37"/>
  <c r="J55" i="37" s="1"/>
  <c r="J41" i="37"/>
  <c r="J42" i="37" s="1"/>
  <c r="J45" i="37" s="1"/>
  <c r="J13" i="37"/>
  <c r="J14" i="37" s="1"/>
  <c r="J18" i="37" s="1"/>
  <c r="O111" i="41"/>
  <c r="O164" i="41"/>
  <c r="O125" i="41"/>
  <c r="O138" i="41"/>
  <c r="O97" i="41"/>
  <c r="O151" i="41"/>
  <c r="N138" i="45"/>
  <c r="N139" i="45" s="1"/>
  <c r="N111" i="45"/>
  <c r="N112" i="45" s="1"/>
  <c r="N122" i="45" s="1"/>
  <c r="N164" i="45"/>
  <c r="N165" i="45" s="1"/>
  <c r="N173" i="45" s="1"/>
  <c r="N125" i="45"/>
  <c r="N126" i="45" s="1"/>
  <c r="N151" i="45"/>
  <c r="N152" i="45" s="1"/>
  <c r="N97" i="45"/>
  <c r="N98" i="45" s="1"/>
  <c r="L41" i="36"/>
  <c r="L42" i="36" s="1"/>
  <c r="L50" i="36" s="1"/>
  <c r="L80" i="36"/>
  <c r="L81" i="36" s="1"/>
  <c r="L13" i="36"/>
  <c r="L14" i="36" s="1"/>
  <c r="L24" i="36" s="1"/>
  <c r="L54" i="36"/>
  <c r="L55" i="36" s="1"/>
  <c r="L63" i="36" s="1"/>
  <c r="L27" i="36"/>
  <c r="L28" i="36" s="1"/>
  <c r="L38" i="36" s="1"/>
  <c r="L67" i="36"/>
  <c r="L68" i="36" s="1"/>
  <c r="R222" i="36"/>
  <c r="R209" i="36"/>
  <c r="R235" i="36"/>
  <c r="R195" i="36"/>
  <c r="R248" i="36"/>
  <c r="R181" i="36"/>
  <c r="K41" i="44"/>
  <c r="K42" i="44" s="1"/>
  <c r="K54" i="44"/>
  <c r="K55" i="44" s="1"/>
  <c r="K80" i="44"/>
  <c r="K81" i="44" s="1"/>
  <c r="K27" i="44"/>
  <c r="K28" i="44" s="1"/>
  <c r="K67" i="44"/>
  <c r="K68" i="44" s="1"/>
  <c r="K13" i="44"/>
  <c r="K14" i="44" s="1"/>
  <c r="O54" i="39"/>
  <c r="O41" i="39"/>
  <c r="O80" i="39"/>
  <c r="O27" i="39"/>
  <c r="O67" i="39"/>
  <c r="O13" i="39"/>
  <c r="R235" i="43"/>
  <c r="R181" i="43"/>
  <c r="R195" i="43"/>
  <c r="R222" i="43"/>
  <c r="R248" i="43"/>
  <c r="R209" i="43"/>
  <c r="L244" i="40"/>
  <c r="L192" i="40"/>
  <c r="J54" i="35"/>
  <c r="J55" i="35" s="1"/>
  <c r="J58" i="35" s="1"/>
  <c r="J27" i="35"/>
  <c r="J28" i="35" s="1"/>
  <c r="J32" i="35" s="1"/>
  <c r="J13" i="35"/>
  <c r="J14" i="35" s="1"/>
  <c r="J41" i="35"/>
  <c r="J42" i="35" s="1"/>
  <c r="J45" i="35" s="1"/>
  <c r="J80" i="35"/>
  <c r="J81" i="35" s="1"/>
  <c r="J84" i="35" s="1"/>
  <c r="J67" i="35"/>
  <c r="J68" i="35" s="1"/>
  <c r="J71" i="35" s="1"/>
  <c r="R248" i="39"/>
  <c r="R195" i="39"/>
  <c r="R222" i="39"/>
  <c r="R181" i="39"/>
  <c r="R235" i="39"/>
  <c r="R209" i="39"/>
  <c r="P125" i="38"/>
  <c r="P164" i="38"/>
  <c r="P111" i="38"/>
  <c r="P151" i="38"/>
  <c r="P97" i="38"/>
  <c r="P138" i="38"/>
  <c r="M151" i="37"/>
  <c r="M152" i="37" s="1"/>
  <c r="M97" i="37"/>
  <c r="M98" i="37" s="1"/>
  <c r="M138" i="37"/>
  <c r="M139" i="37" s="1"/>
  <c r="M111" i="37"/>
  <c r="M112" i="37" s="1"/>
  <c r="M164" i="37"/>
  <c r="M165" i="37" s="1"/>
  <c r="M125" i="37"/>
  <c r="M126" i="37" s="1"/>
  <c r="Q248" i="39"/>
  <c r="Q195" i="39"/>
  <c r="Q222" i="39"/>
  <c r="Q181" i="39"/>
  <c r="Q235" i="39"/>
  <c r="Q209" i="39"/>
  <c r="Q151" i="41"/>
  <c r="Q97" i="41"/>
  <c r="Q138" i="41"/>
  <c r="Q125" i="41"/>
  <c r="Q111" i="41"/>
  <c r="Q164" i="41"/>
  <c r="O195" i="36"/>
  <c r="O209" i="36"/>
  <c r="O248" i="36"/>
  <c r="O222" i="36"/>
  <c r="O235" i="36"/>
  <c r="O181" i="36"/>
  <c r="M151" i="43"/>
  <c r="M152" i="43" s="1"/>
  <c r="M160" i="43" s="1"/>
  <c r="M97" i="43"/>
  <c r="M98" i="43" s="1"/>
  <c r="M138" i="43"/>
  <c r="M139" i="43" s="1"/>
  <c r="M111" i="43"/>
  <c r="M112" i="43" s="1"/>
  <c r="M122" i="43" s="1"/>
  <c r="M164" i="43"/>
  <c r="M165" i="43" s="1"/>
  <c r="M125" i="43"/>
  <c r="M126" i="43" s="1"/>
  <c r="L151" i="43"/>
  <c r="L152" i="43" s="1"/>
  <c r="L97" i="43"/>
  <c r="L98" i="43" s="1"/>
  <c r="L108" i="43" s="1"/>
  <c r="L111" i="43"/>
  <c r="L112" i="43" s="1"/>
  <c r="L138" i="43"/>
  <c r="L139" i="43" s="1"/>
  <c r="L164" i="43"/>
  <c r="L165" i="43" s="1"/>
  <c r="L125" i="43"/>
  <c r="L126" i="43" s="1"/>
  <c r="L134" i="43" s="1"/>
  <c r="J151" i="41"/>
  <c r="J152" i="41" s="1"/>
  <c r="J97" i="41"/>
  <c r="J98" i="41" s="1"/>
  <c r="J102" i="41" s="1"/>
  <c r="J138" i="41"/>
  <c r="J139" i="41" s="1"/>
  <c r="J142" i="41" s="1"/>
  <c r="J111" i="41"/>
  <c r="J112" i="41" s="1"/>
  <c r="J116" i="41" s="1"/>
  <c r="J164" i="41"/>
  <c r="J165" i="41" s="1"/>
  <c r="J125" i="41"/>
  <c r="J126" i="41" s="1"/>
  <c r="J129" i="41" s="1"/>
  <c r="L164" i="35"/>
  <c r="L165" i="35" s="1"/>
  <c r="L173" i="35" s="1"/>
  <c r="L111" i="35"/>
  <c r="L112" i="35" s="1"/>
  <c r="L138" i="35"/>
  <c r="L139" i="35" s="1"/>
  <c r="L125" i="35"/>
  <c r="L126" i="35" s="1"/>
  <c r="L97" i="35"/>
  <c r="L98" i="35" s="1"/>
  <c r="L151" i="35"/>
  <c r="L152" i="35" s="1"/>
  <c r="J97" i="36"/>
  <c r="J98" i="36" s="1"/>
  <c r="J102" i="36" s="1"/>
  <c r="J164" i="36"/>
  <c r="J165" i="36" s="1"/>
  <c r="J168" i="36" s="1"/>
  <c r="J111" i="36"/>
  <c r="J112" i="36" s="1"/>
  <c r="J116" i="36" s="1"/>
  <c r="J125" i="36"/>
  <c r="J126" i="36" s="1"/>
  <c r="J129" i="36" s="1"/>
  <c r="J151" i="36"/>
  <c r="J152" i="36" s="1"/>
  <c r="J138" i="36"/>
  <c r="J139" i="36" s="1"/>
  <c r="J142" i="36" s="1"/>
  <c r="K41" i="41"/>
  <c r="K42" i="41" s="1"/>
  <c r="K67" i="41"/>
  <c r="K68" i="41" s="1"/>
  <c r="K13" i="41"/>
  <c r="K14" i="41" s="1"/>
  <c r="K24" i="41" s="1"/>
  <c r="K54" i="41"/>
  <c r="K55" i="41" s="1"/>
  <c r="K80" i="41"/>
  <c r="K81" i="41" s="1"/>
  <c r="K27" i="41"/>
  <c r="K28" i="41" s="1"/>
  <c r="K38" i="41" s="1"/>
  <c r="Q248" i="38"/>
  <c r="Q195" i="38"/>
  <c r="Q235" i="38"/>
  <c r="Q181" i="38"/>
  <c r="Q222" i="38"/>
  <c r="Q209" i="38"/>
  <c r="K27" i="40"/>
  <c r="K28" i="40" s="1"/>
  <c r="K80" i="40"/>
  <c r="K81" i="40" s="1"/>
  <c r="K89" i="40" s="1"/>
  <c r="K41" i="40"/>
  <c r="K42" i="40" s="1"/>
  <c r="K50" i="40" s="1"/>
  <c r="K67" i="40"/>
  <c r="K68" i="40" s="1"/>
  <c r="K76" i="40" s="1"/>
  <c r="K13" i="40"/>
  <c r="K14" i="40" s="1"/>
  <c r="K54" i="40"/>
  <c r="K55" i="40" s="1"/>
  <c r="K63" i="40" s="1"/>
  <c r="P80" i="41"/>
  <c r="P27" i="41"/>
  <c r="P67" i="41"/>
  <c r="P41" i="41"/>
  <c r="P54" i="41"/>
  <c r="P13" i="41"/>
  <c r="N27" i="41"/>
  <c r="N28" i="41" s="1"/>
  <c r="N67" i="41"/>
  <c r="N68" i="41" s="1"/>
  <c r="N76" i="41" s="1"/>
  <c r="N41" i="41"/>
  <c r="N42" i="41" s="1"/>
  <c r="N54" i="41"/>
  <c r="N55" i="41" s="1"/>
  <c r="N63" i="41" s="1"/>
  <c r="N13" i="41"/>
  <c r="N14" i="41" s="1"/>
  <c r="N24" i="41" s="1"/>
  <c r="N80" i="41"/>
  <c r="N81" i="41" s="1"/>
  <c r="P222" i="39"/>
  <c r="P209" i="39"/>
  <c r="P248" i="39"/>
  <c r="P195" i="39"/>
  <c r="P235" i="39"/>
  <c r="P181" i="39"/>
  <c r="Q248" i="37"/>
  <c r="Q195" i="37"/>
  <c r="Q235" i="37"/>
  <c r="Q181" i="37"/>
  <c r="Q209" i="37"/>
  <c r="Q222" i="37"/>
  <c r="L80" i="44"/>
  <c r="L81" i="44" s="1"/>
  <c r="L27" i="44"/>
  <c r="L28" i="44" s="1"/>
  <c r="L38" i="44" s="1"/>
  <c r="L67" i="44"/>
  <c r="L68" i="44" s="1"/>
  <c r="L76" i="44" s="1"/>
  <c r="L13" i="44"/>
  <c r="L14" i="44" s="1"/>
  <c r="L41" i="44"/>
  <c r="L42" i="44" s="1"/>
  <c r="L54" i="44"/>
  <c r="L55" i="44" s="1"/>
  <c r="L63" i="44" s="1"/>
  <c r="J181" i="40"/>
  <c r="J182" i="40" s="1"/>
  <c r="J186" i="40" s="1"/>
  <c r="J222" i="40"/>
  <c r="J223" i="40" s="1"/>
  <c r="J209" i="40"/>
  <c r="J210" i="40" s="1"/>
  <c r="J213" i="40" s="1"/>
  <c r="J248" i="40"/>
  <c r="J249" i="40" s="1"/>
  <c r="J252" i="40" s="1"/>
  <c r="J195" i="40"/>
  <c r="J196" i="40" s="1"/>
  <c r="J200" i="40" s="1"/>
  <c r="J235" i="40"/>
  <c r="J236" i="40" s="1"/>
  <c r="N151" i="36"/>
  <c r="N152" i="36" s="1"/>
  <c r="N97" i="36"/>
  <c r="N98" i="36" s="1"/>
  <c r="N138" i="36"/>
  <c r="N139" i="36" s="1"/>
  <c r="N125" i="36"/>
  <c r="N126" i="36" s="1"/>
  <c r="N134" i="36" s="1"/>
  <c r="N164" i="36"/>
  <c r="N165" i="36" s="1"/>
  <c r="N111" i="36"/>
  <c r="N112" i="36" s="1"/>
  <c r="N122" i="36" s="1"/>
  <c r="O41" i="37"/>
  <c r="O80" i="37"/>
  <c r="O27" i="37"/>
  <c r="O67" i="37"/>
  <c r="O13" i="37"/>
  <c r="O54" i="37"/>
  <c r="L151" i="41"/>
  <c r="L152" i="41" s="1"/>
  <c r="L160" i="41" s="1"/>
  <c r="L97" i="41"/>
  <c r="L98" i="41" s="1"/>
  <c r="L108" i="41" s="1"/>
  <c r="L138" i="41"/>
  <c r="L139" i="41" s="1"/>
  <c r="L111" i="41"/>
  <c r="L112" i="41" s="1"/>
  <c r="L122" i="41" s="1"/>
  <c r="L164" i="41"/>
  <c r="L165" i="41" s="1"/>
  <c r="L125" i="41"/>
  <c r="L126" i="41" s="1"/>
  <c r="M108" i="40"/>
  <c r="M147" i="40"/>
  <c r="L151" i="39"/>
  <c r="L152" i="39" s="1"/>
  <c r="L160" i="39" s="1"/>
  <c r="L97" i="39"/>
  <c r="L98" i="39" s="1"/>
  <c r="L138" i="39"/>
  <c r="L139" i="39" s="1"/>
  <c r="L147" i="39" s="1"/>
  <c r="L164" i="39"/>
  <c r="L165" i="39" s="1"/>
  <c r="L173" i="39" s="1"/>
  <c r="L111" i="39"/>
  <c r="L112" i="39" s="1"/>
  <c r="L125" i="39"/>
  <c r="L126" i="39" s="1"/>
  <c r="J97" i="43"/>
  <c r="J98" i="43" s="1"/>
  <c r="J102" i="43" s="1"/>
  <c r="J164" i="43"/>
  <c r="J165" i="43" s="1"/>
  <c r="J168" i="43" s="1"/>
  <c r="J151" i="43"/>
  <c r="J152" i="43" s="1"/>
  <c r="J155" i="43" s="1"/>
  <c r="J125" i="43"/>
  <c r="J126" i="43" s="1"/>
  <c r="J111" i="43"/>
  <c r="J112" i="43" s="1"/>
  <c r="J116" i="43" s="1"/>
  <c r="J138" i="43"/>
  <c r="J139" i="43" s="1"/>
  <c r="J142" i="43" s="1"/>
  <c r="J248" i="38"/>
  <c r="J249" i="38" s="1"/>
  <c r="J209" i="38"/>
  <c r="J210" i="38" s="1"/>
  <c r="J213" i="38" s="1"/>
  <c r="J235" i="38"/>
  <c r="J236" i="38" s="1"/>
  <c r="J239" i="38" s="1"/>
  <c r="J181" i="38"/>
  <c r="J182" i="38" s="1"/>
  <c r="J186" i="38" s="1"/>
  <c r="J222" i="38"/>
  <c r="J223" i="38" s="1"/>
  <c r="J226" i="38" s="1"/>
  <c r="J195" i="38"/>
  <c r="J196" i="38" s="1"/>
  <c r="J200" i="38" s="1"/>
  <c r="K67" i="45"/>
  <c r="K68" i="45" s="1"/>
  <c r="K76" i="45" s="1"/>
  <c r="K27" i="45"/>
  <c r="K28" i="45" s="1"/>
  <c r="K80" i="45"/>
  <c r="K81" i="45" s="1"/>
  <c r="K89" i="45" s="1"/>
  <c r="K54" i="45"/>
  <c r="K55" i="45" s="1"/>
  <c r="K63" i="45" s="1"/>
  <c r="K13" i="45"/>
  <c r="K14" i="45" s="1"/>
  <c r="K24" i="45" s="1"/>
  <c r="K41" i="45"/>
  <c r="K42" i="45" s="1"/>
  <c r="K50" i="45" s="1"/>
  <c r="J209" i="39"/>
  <c r="J210" i="39" s="1"/>
  <c r="J213" i="39" s="1"/>
  <c r="J248" i="39"/>
  <c r="J249" i="39" s="1"/>
  <c r="J252" i="39" s="1"/>
  <c r="J195" i="39"/>
  <c r="J196" i="39" s="1"/>
  <c r="J200" i="39" s="1"/>
  <c r="J222" i="39"/>
  <c r="J223" i="39" s="1"/>
  <c r="J181" i="39"/>
  <c r="J182" i="39" s="1"/>
  <c r="J186" i="39" s="1"/>
  <c r="J235" i="39"/>
  <c r="J236" i="39" s="1"/>
  <c r="J239" i="39" s="1"/>
  <c r="K67" i="37"/>
  <c r="K68" i="37" s="1"/>
  <c r="K76" i="37" s="1"/>
  <c r="K13" i="37"/>
  <c r="K14" i="37" s="1"/>
  <c r="K24" i="37" s="1"/>
  <c r="K54" i="37"/>
  <c r="K55" i="37" s="1"/>
  <c r="K63" i="37" s="1"/>
  <c r="K27" i="37"/>
  <c r="K28" i="37" s="1"/>
  <c r="K38" i="37" s="1"/>
  <c r="K80" i="37"/>
  <c r="K81" i="37" s="1"/>
  <c r="K89" i="37" s="1"/>
  <c r="K41" i="37"/>
  <c r="K42" i="37" s="1"/>
  <c r="P235" i="35"/>
  <c r="P181" i="35"/>
  <c r="P222" i="35"/>
  <c r="P195" i="35"/>
  <c r="P248" i="35"/>
  <c r="P209" i="35"/>
  <c r="Q27" i="43"/>
  <c r="Q67" i="43"/>
  <c r="Q41" i="43"/>
  <c r="Q80" i="43"/>
  <c r="Q13" i="43"/>
  <c r="Q54" i="43"/>
  <c r="J50" i="37"/>
  <c r="J89" i="37"/>
  <c r="O67" i="41"/>
  <c r="O41" i="41"/>
  <c r="O54" i="41"/>
  <c r="O13" i="41"/>
  <c r="O80" i="41"/>
  <c r="O27" i="41"/>
  <c r="R111" i="43"/>
  <c r="R138" i="43"/>
  <c r="R164" i="43"/>
  <c r="R125" i="43"/>
  <c r="R151" i="43"/>
  <c r="R97" i="43"/>
  <c r="M138" i="39"/>
  <c r="M139" i="39" s="1"/>
  <c r="M164" i="39"/>
  <c r="M165" i="39" s="1"/>
  <c r="M111" i="39"/>
  <c r="M112" i="39" s="1"/>
  <c r="M151" i="39"/>
  <c r="M152" i="39" s="1"/>
  <c r="M97" i="39"/>
  <c r="M98" i="39" s="1"/>
  <c r="M125" i="39"/>
  <c r="M126" i="39" s="1"/>
  <c r="M134" i="39" s="1"/>
  <c r="R54" i="39"/>
  <c r="R13" i="39"/>
  <c r="R67" i="39"/>
  <c r="R27" i="39"/>
  <c r="R41" i="39"/>
  <c r="R80" i="39"/>
  <c r="N297" i="41"/>
  <c r="K111" i="43"/>
  <c r="K112" i="43" s="1"/>
  <c r="K164" i="43"/>
  <c r="K165" i="43" s="1"/>
  <c r="K173" i="43" s="1"/>
  <c r="K125" i="43"/>
  <c r="K126" i="43" s="1"/>
  <c r="K134" i="43" s="1"/>
  <c r="K151" i="43"/>
  <c r="K152" i="43" s="1"/>
  <c r="K97" i="43"/>
  <c r="K98" i="43" s="1"/>
  <c r="K138" i="43"/>
  <c r="K139" i="43" s="1"/>
  <c r="K147" i="43" s="1"/>
  <c r="M41" i="37"/>
  <c r="M42" i="37" s="1"/>
  <c r="M54" i="37"/>
  <c r="M55" i="37" s="1"/>
  <c r="M67" i="37"/>
  <c r="M68" i="37" s="1"/>
  <c r="M76" i="37" s="1"/>
  <c r="M27" i="37"/>
  <c r="M28" i="37" s="1"/>
  <c r="M80" i="37"/>
  <c r="M81" i="37" s="1"/>
  <c r="M89" i="37" s="1"/>
  <c r="M13" i="37"/>
  <c r="M14" i="37" s="1"/>
  <c r="N244" i="44"/>
  <c r="N218" i="44"/>
  <c r="N160" i="44"/>
  <c r="Q27" i="39"/>
  <c r="Q80" i="39"/>
  <c r="Q41" i="39"/>
  <c r="Q54" i="39"/>
  <c r="Q13" i="39"/>
  <c r="Q67" i="39"/>
  <c r="P248" i="36"/>
  <c r="P195" i="36"/>
  <c r="P235" i="36"/>
  <c r="P181" i="36"/>
  <c r="P209" i="36"/>
  <c r="P222" i="36"/>
  <c r="P164" i="45"/>
  <c r="P125" i="45"/>
  <c r="P151" i="45"/>
  <c r="P97" i="45"/>
  <c r="P138" i="45"/>
  <c r="P111" i="45"/>
  <c r="O80" i="36"/>
  <c r="O13" i="36"/>
  <c r="O67" i="36"/>
  <c r="O27" i="36"/>
  <c r="O41" i="36"/>
  <c r="O54" i="36"/>
  <c r="M67" i="43"/>
  <c r="M68" i="43" s="1"/>
  <c r="M13" i="43"/>
  <c r="M14" i="43" s="1"/>
  <c r="M54" i="43"/>
  <c r="M55" i="43" s="1"/>
  <c r="M63" i="43" s="1"/>
  <c r="M27" i="43"/>
  <c r="M28" i="43" s="1"/>
  <c r="M38" i="43" s="1"/>
  <c r="M80" i="43"/>
  <c r="M81" i="43" s="1"/>
  <c r="M41" i="43"/>
  <c r="M42" i="43" s="1"/>
  <c r="O248" i="44"/>
  <c r="O209" i="44"/>
  <c r="O235" i="44"/>
  <c r="O181" i="44"/>
  <c r="O222" i="44"/>
  <c r="O195" i="44"/>
  <c r="M111" i="45"/>
  <c r="M112" i="45" s="1"/>
  <c r="M122" i="45" s="1"/>
  <c r="M164" i="45"/>
  <c r="M165" i="45" s="1"/>
  <c r="M125" i="45"/>
  <c r="M126" i="45" s="1"/>
  <c r="M138" i="45"/>
  <c r="M139" i="45" s="1"/>
  <c r="M97" i="45"/>
  <c r="M98" i="45" s="1"/>
  <c r="M151" i="45"/>
  <c r="M152" i="45" s="1"/>
  <c r="P262" i="35"/>
  <c r="O264" i="35"/>
  <c r="O284" i="35"/>
  <c r="O274" i="35"/>
  <c r="P262" i="39"/>
  <c r="O274" i="39"/>
  <c r="O264" i="39"/>
  <c r="O284" i="39"/>
  <c r="P262" i="43"/>
  <c r="O264" i="43"/>
  <c r="O284" i="43"/>
  <c r="O274" i="43"/>
  <c r="J209" i="41"/>
  <c r="J210" i="41" s="1"/>
  <c r="J213" i="41" s="1"/>
  <c r="J248" i="41"/>
  <c r="J249" i="41" s="1"/>
  <c r="J195" i="41"/>
  <c r="J196" i="41" s="1"/>
  <c r="J200" i="41" s="1"/>
  <c r="J235" i="41"/>
  <c r="J236" i="41" s="1"/>
  <c r="J239" i="41" s="1"/>
  <c r="J181" i="41"/>
  <c r="J182" i="41" s="1"/>
  <c r="J186" i="41" s="1"/>
  <c r="J222" i="41"/>
  <c r="J223" i="41" s="1"/>
  <c r="M222" i="35"/>
  <c r="M223" i="35" s="1"/>
  <c r="M231" i="35" s="1"/>
  <c r="M209" i="35"/>
  <c r="M210" i="35" s="1"/>
  <c r="M248" i="35"/>
  <c r="M249" i="35" s="1"/>
  <c r="M257" i="35" s="1"/>
  <c r="M195" i="35"/>
  <c r="M196" i="35" s="1"/>
  <c r="M206" i="35" s="1"/>
  <c r="M181" i="35"/>
  <c r="M182" i="35" s="1"/>
  <c r="M192" i="35" s="1"/>
  <c r="M235" i="35"/>
  <c r="M236" i="35" s="1"/>
  <c r="L134" i="37"/>
  <c r="L192" i="37"/>
  <c r="R80" i="35"/>
  <c r="R13" i="35"/>
  <c r="R67" i="35"/>
  <c r="R41" i="35"/>
  <c r="R27" i="35"/>
  <c r="R54" i="35"/>
  <c r="Q125" i="44"/>
  <c r="Q151" i="44"/>
  <c r="Q164" i="44"/>
  <c r="Q111" i="44"/>
  <c r="Q138" i="44"/>
  <c r="Q97" i="44"/>
  <c r="J231" i="36"/>
  <c r="K222" i="41"/>
  <c r="K223" i="41" s="1"/>
  <c r="K231" i="41" s="1"/>
  <c r="K235" i="41"/>
  <c r="K236" i="41" s="1"/>
  <c r="K244" i="41" s="1"/>
  <c r="K181" i="41"/>
  <c r="K182" i="41" s="1"/>
  <c r="K195" i="41"/>
  <c r="K196" i="41" s="1"/>
  <c r="K248" i="41"/>
  <c r="K249" i="41" s="1"/>
  <c r="K209" i="41"/>
  <c r="K210" i="41" s="1"/>
  <c r="M209" i="36"/>
  <c r="M210" i="36" s="1"/>
  <c r="M248" i="36"/>
  <c r="M249" i="36" s="1"/>
  <c r="M257" i="36" s="1"/>
  <c r="M195" i="36"/>
  <c r="M196" i="36" s="1"/>
  <c r="M235" i="36"/>
  <c r="M236" i="36" s="1"/>
  <c r="M181" i="36"/>
  <c r="M182" i="36" s="1"/>
  <c r="M192" i="36" s="1"/>
  <c r="M222" i="36"/>
  <c r="M223" i="36" s="1"/>
  <c r="Q54" i="38"/>
  <c r="Q27" i="38"/>
  <c r="Q67" i="38"/>
  <c r="Q41" i="38"/>
  <c r="Q80" i="38"/>
  <c r="Q13" i="38"/>
  <c r="K248" i="40"/>
  <c r="K249" i="40" s="1"/>
  <c r="K257" i="40" s="1"/>
  <c r="K181" i="40"/>
  <c r="K182" i="40" s="1"/>
  <c r="K192" i="40" s="1"/>
  <c r="K222" i="40"/>
  <c r="K223" i="40" s="1"/>
  <c r="K231" i="40" s="1"/>
  <c r="K209" i="40"/>
  <c r="K210" i="40" s="1"/>
  <c r="K235" i="40"/>
  <c r="K236" i="40" s="1"/>
  <c r="K244" i="40" s="1"/>
  <c r="K195" i="40"/>
  <c r="K196" i="40" s="1"/>
  <c r="K206" i="40" s="1"/>
  <c r="R209" i="40"/>
  <c r="R248" i="40"/>
  <c r="R195" i="40"/>
  <c r="R235" i="40"/>
  <c r="R181" i="40"/>
  <c r="R222" i="40"/>
  <c r="P222" i="41"/>
  <c r="P209" i="41"/>
  <c r="P248" i="41"/>
  <c r="P195" i="41"/>
  <c r="P235" i="41"/>
  <c r="P181" i="41"/>
  <c r="N248" i="41"/>
  <c r="N249" i="41" s="1"/>
  <c r="N257" i="41" s="1"/>
  <c r="N195" i="41"/>
  <c r="N196" i="41" s="1"/>
  <c r="N235" i="41"/>
  <c r="N236" i="41" s="1"/>
  <c r="N244" i="41" s="1"/>
  <c r="N181" i="41"/>
  <c r="N182" i="41" s="1"/>
  <c r="N192" i="41" s="1"/>
  <c r="N209" i="41"/>
  <c r="N210" i="41" s="1"/>
  <c r="N222" i="41"/>
  <c r="N223" i="41" s="1"/>
  <c r="J138" i="44"/>
  <c r="J139" i="44" s="1"/>
  <c r="J142" i="44" s="1"/>
  <c r="J111" i="44"/>
  <c r="J112" i="44" s="1"/>
  <c r="J116" i="44" s="1"/>
  <c r="J151" i="44"/>
  <c r="J152" i="44" s="1"/>
  <c r="J155" i="44" s="1"/>
  <c r="J125" i="44"/>
  <c r="J126" i="44" s="1"/>
  <c r="J164" i="44"/>
  <c r="J165" i="44" s="1"/>
  <c r="J168" i="44" s="1"/>
  <c r="J97" i="44"/>
  <c r="J98" i="44" s="1"/>
  <c r="J102" i="44" s="1"/>
  <c r="K27" i="39"/>
  <c r="K28" i="39" s="1"/>
  <c r="K38" i="39" s="1"/>
  <c r="K80" i="39"/>
  <c r="K81" i="39" s="1"/>
  <c r="K41" i="39"/>
  <c r="K42" i="39" s="1"/>
  <c r="K50" i="39" s="1"/>
  <c r="K67" i="39"/>
  <c r="K68" i="39" s="1"/>
  <c r="K76" i="39" s="1"/>
  <c r="K13" i="39"/>
  <c r="K14" i="39" s="1"/>
  <c r="K54" i="39"/>
  <c r="K55" i="39" s="1"/>
  <c r="K80" i="38"/>
  <c r="K81" i="38" s="1"/>
  <c r="K13" i="38"/>
  <c r="K14" i="38" s="1"/>
  <c r="K41" i="38"/>
  <c r="K42" i="38" s="1"/>
  <c r="K67" i="38"/>
  <c r="K68" i="38" s="1"/>
  <c r="K27" i="38"/>
  <c r="K28" i="38" s="1"/>
  <c r="K38" i="38" s="1"/>
  <c r="K54" i="38"/>
  <c r="K55" i="38" s="1"/>
  <c r="N138" i="37"/>
  <c r="N139" i="37" s="1"/>
  <c r="N111" i="37"/>
  <c r="N112" i="37" s="1"/>
  <c r="N122" i="37" s="1"/>
  <c r="N164" i="37"/>
  <c r="N165" i="37" s="1"/>
  <c r="N125" i="37"/>
  <c r="N126" i="37" s="1"/>
  <c r="N134" i="37" s="1"/>
  <c r="N151" i="37"/>
  <c r="N152" i="37" s="1"/>
  <c r="N97" i="37"/>
  <c r="N98" i="37" s="1"/>
  <c r="N108" i="37" s="1"/>
  <c r="N67" i="35"/>
  <c r="N68" i="35" s="1"/>
  <c r="N13" i="35"/>
  <c r="N14" i="35" s="1"/>
  <c r="N24" i="35" s="1"/>
  <c r="N54" i="35"/>
  <c r="N55" i="35" s="1"/>
  <c r="N27" i="35"/>
  <c r="N28" i="35" s="1"/>
  <c r="N80" i="35"/>
  <c r="N81" i="35" s="1"/>
  <c r="N41" i="35"/>
  <c r="N42" i="35" s="1"/>
  <c r="P54" i="39"/>
  <c r="P41" i="39"/>
  <c r="P80" i="39"/>
  <c r="P27" i="39"/>
  <c r="P67" i="39"/>
  <c r="P13" i="39"/>
  <c r="N138" i="43"/>
  <c r="N139" i="43" s="1"/>
  <c r="N111" i="43"/>
  <c r="N112" i="43" s="1"/>
  <c r="N164" i="43"/>
  <c r="N165" i="43" s="1"/>
  <c r="N125" i="43"/>
  <c r="N126" i="43" s="1"/>
  <c r="N134" i="43" s="1"/>
  <c r="N151" i="43"/>
  <c r="N152" i="43" s="1"/>
  <c r="N97" i="43"/>
  <c r="N98" i="43" s="1"/>
  <c r="N108" i="43" s="1"/>
  <c r="O138" i="43"/>
  <c r="O111" i="43"/>
  <c r="O164" i="43"/>
  <c r="O125" i="43"/>
  <c r="O151" i="43"/>
  <c r="O97" i="43"/>
  <c r="Q54" i="37"/>
  <c r="Q41" i="37"/>
  <c r="Q80" i="37"/>
  <c r="Q27" i="37"/>
  <c r="Q13" i="37"/>
  <c r="Q67" i="37"/>
  <c r="L50" i="44"/>
  <c r="L89" i="44"/>
  <c r="M164" i="38"/>
  <c r="M165" i="38" s="1"/>
  <c r="M97" i="38"/>
  <c r="M98" i="38" s="1"/>
  <c r="M151" i="38"/>
  <c r="M152" i="38" s="1"/>
  <c r="M125" i="38"/>
  <c r="M126" i="38" s="1"/>
  <c r="M138" i="38"/>
  <c r="M139" i="38" s="1"/>
  <c r="M147" i="38" s="1"/>
  <c r="M111" i="38"/>
  <c r="M112" i="38" s="1"/>
  <c r="J151" i="40"/>
  <c r="J152" i="40" s="1"/>
  <c r="J155" i="40" s="1"/>
  <c r="J97" i="40"/>
  <c r="J98" i="40" s="1"/>
  <c r="J102" i="40" s="1"/>
  <c r="J164" i="40"/>
  <c r="J165" i="40" s="1"/>
  <c r="J168" i="40" s="1"/>
  <c r="J111" i="40"/>
  <c r="J112" i="40" s="1"/>
  <c r="J116" i="40" s="1"/>
  <c r="J138" i="40"/>
  <c r="J139" i="40" s="1"/>
  <c r="J125" i="40"/>
  <c r="J126" i="40" s="1"/>
  <c r="J129" i="40" s="1"/>
  <c r="K244" i="35"/>
  <c r="K108" i="35"/>
  <c r="Q151" i="45"/>
  <c r="Q97" i="45"/>
  <c r="Q125" i="45"/>
  <c r="Q138" i="45"/>
  <c r="Q111" i="45"/>
  <c r="Q164" i="45"/>
  <c r="O164" i="45"/>
  <c r="O125" i="45"/>
  <c r="O151" i="45"/>
  <c r="O97" i="45"/>
  <c r="O138" i="45"/>
  <c r="O111" i="45"/>
  <c r="N122" i="39"/>
  <c r="N231" i="36"/>
  <c r="L67" i="38"/>
  <c r="L68" i="38" s="1"/>
  <c r="L27" i="38"/>
  <c r="L28" i="38" s="1"/>
  <c r="L80" i="38"/>
  <c r="L81" i="38" s="1"/>
  <c r="L13" i="38"/>
  <c r="L14" i="38" s="1"/>
  <c r="L54" i="38"/>
  <c r="L55" i="38" s="1"/>
  <c r="L41" i="38"/>
  <c r="L42" i="38" s="1"/>
  <c r="O235" i="37"/>
  <c r="O181" i="37"/>
  <c r="O222" i="37"/>
  <c r="O209" i="37"/>
  <c r="O248" i="37"/>
  <c r="O195" i="37"/>
  <c r="L27" i="41"/>
  <c r="L28" i="41" s="1"/>
  <c r="L80" i="41"/>
  <c r="L81" i="41" s="1"/>
  <c r="L41" i="41"/>
  <c r="L42" i="41" s="1"/>
  <c r="L67" i="41"/>
  <c r="L68" i="41" s="1"/>
  <c r="L13" i="41"/>
  <c r="L14" i="41" s="1"/>
  <c r="L54" i="41"/>
  <c r="L55" i="41" s="1"/>
  <c r="L63" i="41" s="1"/>
  <c r="P235" i="37"/>
  <c r="P195" i="37"/>
  <c r="P209" i="37"/>
  <c r="P222" i="37"/>
  <c r="P248" i="37"/>
  <c r="P181" i="37"/>
  <c r="J24" i="45"/>
  <c r="J38" i="45"/>
  <c r="N54" i="40"/>
  <c r="N55" i="40" s="1"/>
  <c r="N63" i="40" s="1"/>
  <c r="N41" i="40"/>
  <c r="N42" i="40" s="1"/>
  <c r="N50" i="40" s="1"/>
  <c r="N67" i="40"/>
  <c r="N68" i="40" s="1"/>
  <c r="N27" i="40"/>
  <c r="N28" i="40" s="1"/>
  <c r="N38" i="40" s="1"/>
  <c r="N80" i="40"/>
  <c r="N81" i="40" s="1"/>
  <c r="N13" i="40"/>
  <c r="N14" i="40" s="1"/>
  <c r="M80" i="40"/>
  <c r="M81" i="40" s="1"/>
  <c r="M27" i="40"/>
  <c r="M28" i="40" s="1"/>
  <c r="M54" i="40"/>
  <c r="M55" i="40" s="1"/>
  <c r="M13" i="40"/>
  <c r="M14" i="40" s="1"/>
  <c r="M24" i="40" s="1"/>
  <c r="M67" i="40"/>
  <c r="M68" i="40" s="1"/>
  <c r="M41" i="40"/>
  <c r="M42" i="40" s="1"/>
  <c r="M27" i="41"/>
  <c r="M28" i="41" s="1"/>
  <c r="M80" i="41"/>
  <c r="M81" i="41" s="1"/>
  <c r="M41" i="41"/>
  <c r="M42" i="41" s="1"/>
  <c r="M67" i="41"/>
  <c r="M68" i="41" s="1"/>
  <c r="M76" i="41" s="1"/>
  <c r="M13" i="41"/>
  <c r="M14" i="41" s="1"/>
  <c r="M54" i="41"/>
  <c r="M55" i="41" s="1"/>
  <c r="O138" i="35"/>
  <c r="O111" i="35"/>
  <c r="O164" i="35"/>
  <c r="O125" i="35"/>
  <c r="O151" i="35"/>
  <c r="O97" i="35"/>
  <c r="L192" i="39"/>
  <c r="P262" i="36"/>
  <c r="O264" i="36"/>
  <c r="O284" i="36"/>
  <c r="O274" i="36"/>
  <c r="P262" i="44"/>
  <c r="O264" i="44"/>
  <c r="O284" i="44"/>
  <c r="O274" i="44"/>
  <c r="J122" i="43"/>
  <c r="P54" i="43"/>
  <c r="P27" i="43"/>
  <c r="P67" i="43"/>
  <c r="P41" i="43"/>
  <c r="P80" i="43"/>
  <c r="P13" i="43"/>
  <c r="M164" i="44"/>
  <c r="M165" i="44" s="1"/>
  <c r="M97" i="44"/>
  <c r="M98" i="44" s="1"/>
  <c r="M108" i="44" s="1"/>
  <c r="M151" i="44"/>
  <c r="M152" i="44" s="1"/>
  <c r="M111" i="44"/>
  <c r="M112" i="44" s="1"/>
  <c r="M138" i="44"/>
  <c r="M139" i="44" s="1"/>
  <c r="M125" i="44"/>
  <c r="M126" i="44" s="1"/>
  <c r="M134" i="44" s="1"/>
  <c r="L76" i="45"/>
  <c r="L192" i="45"/>
  <c r="L50" i="45"/>
  <c r="L206" i="45"/>
  <c r="K164" i="36"/>
  <c r="K165" i="36" s="1"/>
  <c r="K111" i="36"/>
  <c r="K112" i="36" s="1"/>
  <c r="K151" i="36"/>
  <c r="K152" i="36" s="1"/>
  <c r="K97" i="36"/>
  <c r="K98" i="36" s="1"/>
  <c r="K108" i="36" s="1"/>
  <c r="K138" i="36"/>
  <c r="K139" i="36" s="1"/>
  <c r="K147" i="36" s="1"/>
  <c r="K125" i="36"/>
  <c r="K126" i="36" s="1"/>
  <c r="J138" i="38"/>
  <c r="J139" i="38" s="1"/>
  <c r="J142" i="38" s="1"/>
  <c r="J125" i="38"/>
  <c r="J126" i="38" s="1"/>
  <c r="J129" i="38" s="1"/>
  <c r="J164" i="38"/>
  <c r="J165" i="38" s="1"/>
  <c r="J168" i="38" s="1"/>
  <c r="J111" i="38"/>
  <c r="J112" i="38" s="1"/>
  <c r="J116" i="38" s="1"/>
  <c r="J151" i="38"/>
  <c r="J152" i="38" s="1"/>
  <c r="J97" i="38"/>
  <c r="J98" i="38" s="1"/>
  <c r="J102" i="38" s="1"/>
  <c r="O125" i="38"/>
  <c r="O138" i="38"/>
  <c r="O164" i="38"/>
  <c r="O111" i="38"/>
  <c r="O151" i="38"/>
  <c r="O97" i="38"/>
  <c r="R222" i="37"/>
  <c r="R181" i="37"/>
  <c r="R235" i="37"/>
  <c r="R209" i="37"/>
  <c r="R195" i="37"/>
  <c r="R248" i="37"/>
  <c r="Q125" i="40"/>
  <c r="Q164" i="40"/>
  <c r="Q97" i="40"/>
  <c r="Q151" i="40"/>
  <c r="Q111" i="40"/>
  <c r="Q138" i="40"/>
  <c r="K209" i="45"/>
  <c r="K210" i="45" s="1"/>
  <c r="K218" i="45" s="1"/>
  <c r="K195" i="45"/>
  <c r="K196" i="45" s="1"/>
  <c r="K206" i="45" s="1"/>
  <c r="K222" i="45"/>
  <c r="K223" i="45" s="1"/>
  <c r="K231" i="45" s="1"/>
  <c r="K181" i="45"/>
  <c r="K182" i="45" s="1"/>
  <c r="K192" i="45" s="1"/>
  <c r="K248" i="45"/>
  <c r="K249" i="45" s="1"/>
  <c r="K257" i="45" s="1"/>
  <c r="K235" i="45"/>
  <c r="K236" i="45" s="1"/>
  <c r="K244" i="45" s="1"/>
  <c r="J206" i="39"/>
  <c r="K248" i="37"/>
  <c r="K249" i="37" s="1"/>
  <c r="K257" i="37" s="1"/>
  <c r="K195" i="37"/>
  <c r="K196" i="37" s="1"/>
  <c r="K206" i="37" s="1"/>
  <c r="K235" i="37"/>
  <c r="K236" i="37" s="1"/>
  <c r="K244" i="37" s="1"/>
  <c r="K181" i="37"/>
  <c r="K182" i="37" s="1"/>
  <c r="K222" i="37"/>
  <c r="K223" i="37" s="1"/>
  <c r="K231" i="37" s="1"/>
  <c r="K209" i="37"/>
  <c r="K210" i="37" s="1"/>
  <c r="K218" i="37" s="1"/>
  <c r="P80" i="35"/>
  <c r="P27" i="35"/>
  <c r="P67" i="35"/>
  <c r="P41" i="35"/>
  <c r="P54" i="35"/>
  <c r="P13" i="35"/>
  <c r="P125" i="44"/>
  <c r="P164" i="44"/>
  <c r="P111" i="44"/>
  <c r="P151" i="44"/>
  <c r="P97" i="44"/>
  <c r="P138" i="44"/>
  <c r="Q248" i="43"/>
  <c r="Q195" i="43"/>
  <c r="Q235" i="43"/>
  <c r="Q181" i="43"/>
  <c r="Q222" i="43"/>
  <c r="Q209" i="43"/>
  <c r="J125" i="37"/>
  <c r="J126" i="37" s="1"/>
  <c r="J129" i="37" s="1"/>
  <c r="J164" i="37"/>
  <c r="J165" i="37" s="1"/>
  <c r="J97" i="37"/>
  <c r="J98" i="37" s="1"/>
  <c r="J102" i="37" s="1"/>
  <c r="J151" i="37"/>
  <c r="J152" i="37" s="1"/>
  <c r="J155" i="37" s="1"/>
  <c r="J111" i="37"/>
  <c r="J112" i="37" s="1"/>
  <c r="J116" i="37" s="1"/>
  <c r="J138" i="37"/>
  <c r="J139" i="37" s="1"/>
  <c r="O209" i="41"/>
  <c r="O248" i="41"/>
  <c r="O195" i="41"/>
  <c r="O222" i="41"/>
  <c r="O181" i="41"/>
  <c r="O235" i="41"/>
  <c r="N248" i="45"/>
  <c r="N249" i="45" s="1"/>
  <c r="N195" i="45"/>
  <c r="N196" i="45" s="1"/>
  <c r="N235" i="45"/>
  <c r="N236" i="45" s="1"/>
  <c r="N181" i="45"/>
  <c r="N182" i="45" s="1"/>
  <c r="N222" i="45"/>
  <c r="N223" i="45" s="1"/>
  <c r="N231" i="45" s="1"/>
  <c r="N209" i="45"/>
  <c r="N210" i="45" s="1"/>
  <c r="L138" i="36"/>
  <c r="L139" i="36" s="1"/>
  <c r="L164" i="36"/>
  <c r="L165" i="36" s="1"/>
  <c r="L125" i="36"/>
  <c r="L126" i="36" s="1"/>
  <c r="L151" i="36"/>
  <c r="L152" i="36" s="1"/>
  <c r="L97" i="36"/>
  <c r="L98" i="36" s="1"/>
  <c r="L111" i="36"/>
  <c r="L112" i="36" s="1"/>
  <c r="K138" i="44"/>
  <c r="K139" i="44" s="1"/>
  <c r="K111" i="44"/>
  <c r="K112" i="44" s="1"/>
  <c r="K164" i="44"/>
  <c r="K165" i="44" s="1"/>
  <c r="K125" i="44"/>
  <c r="K126" i="44" s="1"/>
  <c r="K151" i="44"/>
  <c r="K152" i="44" s="1"/>
  <c r="K97" i="44"/>
  <c r="K98" i="44" s="1"/>
  <c r="O138" i="39"/>
  <c r="O111" i="39"/>
  <c r="O164" i="39"/>
  <c r="O125" i="39"/>
  <c r="O151" i="39"/>
  <c r="O97" i="39"/>
  <c r="O80" i="40"/>
  <c r="O27" i="40"/>
  <c r="O41" i="40"/>
  <c r="O13" i="40"/>
  <c r="O67" i="40"/>
  <c r="O54" i="40"/>
  <c r="L67" i="40"/>
  <c r="L68" i="40" s="1"/>
  <c r="L13" i="40"/>
  <c r="L14" i="40" s="1"/>
  <c r="L41" i="40"/>
  <c r="L42" i="40" s="1"/>
  <c r="L80" i="40"/>
  <c r="L81" i="40" s="1"/>
  <c r="L27" i="40"/>
  <c r="L28" i="40" s="1"/>
  <c r="L54" i="40"/>
  <c r="L55" i="40" s="1"/>
  <c r="M27" i="39"/>
  <c r="M28" i="39" s="1"/>
  <c r="M80" i="39"/>
  <c r="M81" i="39" s="1"/>
  <c r="M41" i="39"/>
  <c r="M42" i="39" s="1"/>
  <c r="M50" i="39" s="1"/>
  <c r="M67" i="39"/>
  <c r="M68" i="39" s="1"/>
  <c r="M76" i="39" s="1"/>
  <c r="M13" i="39"/>
  <c r="M14" i="39" s="1"/>
  <c r="M24" i="39" s="1"/>
  <c r="M54" i="39"/>
  <c r="M55" i="39" s="1"/>
  <c r="J248" i="35"/>
  <c r="J249" i="35" s="1"/>
  <c r="J252" i="35" s="1"/>
  <c r="J181" i="35"/>
  <c r="J182" i="35" s="1"/>
  <c r="J186" i="35" s="1"/>
  <c r="J235" i="35"/>
  <c r="J236" i="35" s="1"/>
  <c r="J222" i="35"/>
  <c r="J223" i="35" s="1"/>
  <c r="J226" i="35" s="1"/>
  <c r="J209" i="35"/>
  <c r="J210" i="35" s="1"/>
  <c r="J213" i="35" s="1"/>
  <c r="J195" i="35"/>
  <c r="J196" i="35" s="1"/>
  <c r="J200" i="35" s="1"/>
  <c r="R164" i="39"/>
  <c r="R111" i="39"/>
  <c r="R151" i="39"/>
  <c r="R97" i="39"/>
  <c r="R138" i="39"/>
  <c r="R125" i="39"/>
  <c r="P262" i="37"/>
  <c r="O284" i="37"/>
  <c r="O274" i="37"/>
  <c r="O264" i="37"/>
  <c r="P262" i="41"/>
  <c r="O274" i="41"/>
  <c r="O264" i="41"/>
  <c r="O284" i="41"/>
  <c r="P262" i="45"/>
  <c r="O284" i="45"/>
  <c r="O274" i="45"/>
  <c r="O264" i="45"/>
  <c r="P41" i="38"/>
  <c r="P80" i="38"/>
  <c r="P27" i="38"/>
  <c r="P67" i="38"/>
  <c r="P13" i="38"/>
  <c r="P54" i="38"/>
  <c r="K235" i="43"/>
  <c r="K236" i="43" s="1"/>
  <c r="K195" i="43"/>
  <c r="K196" i="43" s="1"/>
  <c r="K206" i="43" s="1"/>
  <c r="K222" i="43"/>
  <c r="K223" i="43" s="1"/>
  <c r="K231" i="43" s="1"/>
  <c r="K209" i="43"/>
  <c r="K210" i="43" s="1"/>
  <c r="K248" i="43"/>
  <c r="K249" i="43" s="1"/>
  <c r="K181" i="43"/>
  <c r="K182" i="43" s="1"/>
  <c r="K192" i="43" s="1"/>
  <c r="M248" i="37"/>
  <c r="M249" i="37" s="1"/>
  <c r="M195" i="37"/>
  <c r="M196" i="37" s="1"/>
  <c r="M235" i="37"/>
  <c r="M236" i="37" s="1"/>
  <c r="M181" i="37"/>
  <c r="M182" i="37" s="1"/>
  <c r="M192" i="37" s="1"/>
  <c r="M222" i="37"/>
  <c r="M223" i="37" s="1"/>
  <c r="M209" i="37"/>
  <c r="M210" i="37" s="1"/>
  <c r="N67" i="44"/>
  <c r="N68" i="44" s="1"/>
  <c r="N13" i="44"/>
  <c r="N14" i="44" s="1"/>
  <c r="N24" i="44" s="1"/>
  <c r="N54" i="44"/>
  <c r="N55" i="44" s="1"/>
  <c r="N63" i="44" s="1"/>
  <c r="N41" i="44"/>
  <c r="N42" i="44" s="1"/>
  <c r="N80" i="44"/>
  <c r="N81" i="44" s="1"/>
  <c r="N27" i="44"/>
  <c r="N28" i="44" s="1"/>
  <c r="N38" i="44" s="1"/>
  <c r="Q164" i="39"/>
  <c r="Q97" i="39"/>
  <c r="Q138" i="39"/>
  <c r="Q125" i="39"/>
  <c r="Q151" i="39"/>
  <c r="Q111" i="39"/>
  <c r="Q54" i="41"/>
  <c r="Q41" i="41"/>
  <c r="Q80" i="41"/>
  <c r="Q13" i="41"/>
  <c r="Q67" i="41"/>
  <c r="Q27" i="41"/>
  <c r="P248" i="45"/>
  <c r="P195" i="45"/>
  <c r="P222" i="45"/>
  <c r="P209" i="45"/>
  <c r="P235" i="45"/>
  <c r="P181" i="45"/>
  <c r="O125" i="36"/>
  <c r="O164" i="36"/>
  <c r="O97" i="36"/>
  <c r="O151" i="36"/>
  <c r="O111" i="36"/>
  <c r="O138" i="36"/>
  <c r="M248" i="45"/>
  <c r="M249" i="45" s="1"/>
  <c r="M181" i="45"/>
  <c r="M182" i="45" s="1"/>
  <c r="M192" i="45" s="1"/>
  <c r="M235" i="45"/>
  <c r="M236" i="45" s="1"/>
  <c r="M244" i="45" s="1"/>
  <c r="M195" i="45"/>
  <c r="M196" i="45" s="1"/>
  <c r="M206" i="45" s="1"/>
  <c r="M222" i="45"/>
  <c r="M223" i="45" s="1"/>
  <c r="M209" i="45"/>
  <c r="M210" i="45" s="1"/>
  <c r="L80" i="43"/>
  <c r="L81" i="43" s="1"/>
  <c r="L41" i="43"/>
  <c r="L42" i="43" s="1"/>
  <c r="L13" i="43"/>
  <c r="L14" i="43" s="1"/>
  <c r="L24" i="43" s="1"/>
  <c r="L54" i="43"/>
  <c r="L55" i="43" s="1"/>
  <c r="L67" i="43"/>
  <c r="L68" i="43" s="1"/>
  <c r="L27" i="43"/>
  <c r="L28" i="43" s="1"/>
  <c r="L38" i="43" s="1"/>
  <c r="J54" i="41"/>
  <c r="J55" i="41" s="1"/>
  <c r="J58" i="41" s="1"/>
  <c r="J13" i="41"/>
  <c r="J14" i="41" s="1"/>
  <c r="J18" i="41" s="1"/>
  <c r="J67" i="41"/>
  <c r="J68" i="41" s="1"/>
  <c r="J71" i="41" s="1"/>
  <c r="J41" i="41"/>
  <c r="J42" i="41" s="1"/>
  <c r="J80" i="41"/>
  <c r="J81" i="41" s="1"/>
  <c r="J84" i="41" s="1"/>
  <c r="J27" i="41"/>
  <c r="J28" i="41" s="1"/>
  <c r="J32" i="41" s="1"/>
  <c r="M27" i="35"/>
  <c r="M28" i="35" s="1"/>
  <c r="M80" i="35"/>
  <c r="M81" i="35" s="1"/>
  <c r="M41" i="35"/>
  <c r="M42" i="35" s="1"/>
  <c r="M50" i="35" s="1"/>
  <c r="M67" i="35"/>
  <c r="M68" i="35" s="1"/>
  <c r="M13" i="35"/>
  <c r="M14" i="35" s="1"/>
  <c r="M24" i="35" s="1"/>
  <c r="M54" i="35"/>
  <c r="M55" i="35" s="1"/>
  <c r="L67" i="37"/>
  <c r="L68" i="37" s="1"/>
  <c r="L76" i="37" s="1"/>
  <c r="L41" i="37"/>
  <c r="L42" i="37" s="1"/>
  <c r="L54" i="37"/>
  <c r="L55" i="37" s="1"/>
  <c r="L63" i="37" s="1"/>
  <c r="L27" i="37"/>
  <c r="L28" i="37" s="1"/>
  <c r="L80" i="37"/>
  <c r="L81" i="37" s="1"/>
  <c r="L13" i="37"/>
  <c r="L14" i="37" s="1"/>
  <c r="L54" i="35"/>
  <c r="L55" i="35" s="1"/>
  <c r="L63" i="35" s="1"/>
  <c r="L80" i="35"/>
  <c r="L81" i="35" s="1"/>
  <c r="L41" i="35"/>
  <c r="L42" i="35" s="1"/>
  <c r="L50" i="35" s="1"/>
  <c r="L67" i="35"/>
  <c r="L68" i="35" s="1"/>
  <c r="L13" i="35"/>
  <c r="L14" i="35" s="1"/>
  <c r="L27" i="35"/>
  <c r="L28" i="35" s="1"/>
  <c r="R111" i="35"/>
  <c r="R164" i="35"/>
  <c r="R125" i="35"/>
  <c r="R151" i="35"/>
  <c r="R97" i="35"/>
  <c r="R138" i="35"/>
  <c r="Q235" i="44"/>
  <c r="Q181" i="44"/>
  <c r="Q248" i="44"/>
  <c r="Q222" i="44"/>
  <c r="Q209" i="44"/>
  <c r="Q195" i="44"/>
  <c r="J13" i="36"/>
  <c r="J14" i="36" s="1"/>
  <c r="J18" i="36" s="1"/>
  <c r="J67" i="36"/>
  <c r="J68" i="36" s="1"/>
  <c r="J71" i="36" s="1"/>
  <c r="J54" i="36"/>
  <c r="J55" i="36" s="1"/>
  <c r="J58" i="36" s="1"/>
  <c r="J41" i="36"/>
  <c r="J42" i="36" s="1"/>
  <c r="J45" i="36" s="1"/>
  <c r="J80" i="36"/>
  <c r="J81" i="36" s="1"/>
  <c r="J84" i="36" s="1"/>
  <c r="J27" i="36"/>
  <c r="J28" i="36" s="1"/>
  <c r="J32" i="36" s="1"/>
  <c r="N80" i="38"/>
  <c r="N81" i="38" s="1"/>
  <c r="N89" i="38" s="1"/>
  <c r="N27" i="38"/>
  <c r="N28" i="38" s="1"/>
  <c r="N41" i="38"/>
  <c r="N42" i="38" s="1"/>
  <c r="N50" i="38" s="1"/>
  <c r="N13" i="38"/>
  <c r="N14" i="38" s="1"/>
  <c r="N54" i="38"/>
  <c r="N55" i="38" s="1"/>
  <c r="N63" i="38" s="1"/>
  <c r="N67" i="38"/>
  <c r="N68" i="38" s="1"/>
  <c r="K160" i="41"/>
  <c r="K108" i="41"/>
  <c r="M67" i="36"/>
  <c r="M68" i="36" s="1"/>
  <c r="M13" i="36"/>
  <c r="M14" i="36" s="1"/>
  <c r="M24" i="36" s="1"/>
  <c r="M54" i="36"/>
  <c r="M55" i="36" s="1"/>
  <c r="M41" i="36"/>
  <c r="M42" i="36" s="1"/>
  <c r="M80" i="36"/>
  <c r="M81" i="36" s="1"/>
  <c r="M27" i="36"/>
  <c r="M28" i="36" s="1"/>
  <c r="Q151" i="38"/>
  <c r="Q97" i="38"/>
  <c r="Q138" i="38"/>
  <c r="Q125" i="38"/>
  <c r="Q164" i="38"/>
  <c r="Q111" i="38"/>
  <c r="K108" i="40"/>
  <c r="K122" i="40"/>
  <c r="N160" i="41"/>
  <c r="N147" i="41"/>
  <c r="J76" i="44"/>
  <c r="J89" i="44"/>
  <c r="J231" i="44"/>
  <c r="J257" i="44"/>
  <c r="J206" i="44"/>
  <c r="K125" i="39"/>
  <c r="K126" i="39" s="1"/>
  <c r="K164" i="39"/>
  <c r="K165" i="39" s="1"/>
  <c r="K173" i="39" s="1"/>
  <c r="K111" i="39"/>
  <c r="K112" i="39" s="1"/>
  <c r="K151" i="39"/>
  <c r="K152" i="39" s="1"/>
  <c r="K97" i="39"/>
  <c r="K98" i="39" s="1"/>
  <c r="K138" i="39"/>
  <c r="K139" i="39" s="1"/>
  <c r="K147" i="39" s="1"/>
  <c r="Q41" i="36"/>
  <c r="Q80" i="36"/>
  <c r="Q27" i="36"/>
  <c r="Q67" i="36"/>
  <c r="Q13" i="36"/>
  <c r="Q54" i="36"/>
  <c r="K138" i="38"/>
  <c r="K139" i="38" s="1"/>
  <c r="K111" i="38"/>
  <c r="K112" i="38" s="1"/>
  <c r="K125" i="38"/>
  <c r="K126" i="38" s="1"/>
  <c r="K151" i="38"/>
  <c r="K152" i="38" s="1"/>
  <c r="K97" i="38"/>
  <c r="K98" i="38" s="1"/>
  <c r="K164" i="38"/>
  <c r="K165" i="38" s="1"/>
  <c r="K173" i="38" s="1"/>
  <c r="N235" i="37"/>
  <c r="N236" i="37" s="1"/>
  <c r="N181" i="37"/>
  <c r="N182" i="37" s="1"/>
  <c r="N209" i="37"/>
  <c r="N210" i="37" s="1"/>
  <c r="N222" i="37"/>
  <c r="N223" i="37" s="1"/>
  <c r="N248" i="37"/>
  <c r="N249" i="37" s="1"/>
  <c r="N195" i="37"/>
  <c r="N196" i="37" s="1"/>
  <c r="N151" i="35"/>
  <c r="N152" i="35" s="1"/>
  <c r="N160" i="35" s="1"/>
  <c r="N111" i="35"/>
  <c r="N112" i="35" s="1"/>
  <c r="N122" i="35" s="1"/>
  <c r="N164" i="35"/>
  <c r="N165" i="35" s="1"/>
  <c r="N173" i="35" s="1"/>
  <c r="N125" i="35"/>
  <c r="N126" i="35" s="1"/>
  <c r="N134" i="35" s="1"/>
  <c r="N138" i="35"/>
  <c r="N139" i="35" s="1"/>
  <c r="N97" i="35"/>
  <c r="N98" i="35" s="1"/>
  <c r="N108" i="35" s="1"/>
  <c r="P151" i="39"/>
  <c r="P111" i="39"/>
  <c r="P164" i="39"/>
  <c r="P97" i="39"/>
  <c r="P138" i="39"/>
  <c r="P125" i="39"/>
  <c r="N248" i="43"/>
  <c r="N249" i="43" s="1"/>
  <c r="N195" i="43"/>
  <c r="N196" i="43" s="1"/>
  <c r="N235" i="43"/>
  <c r="N236" i="43" s="1"/>
  <c r="N181" i="43"/>
  <c r="N182" i="43" s="1"/>
  <c r="N209" i="43"/>
  <c r="N210" i="43" s="1"/>
  <c r="N222" i="43"/>
  <c r="N223" i="43" s="1"/>
  <c r="O209" i="43"/>
  <c r="O210" i="43" s="1"/>
  <c r="O218" i="43" s="1"/>
  <c r="O222" i="43"/>
  <c r="O223" i="43" s="1"/>
  <c r="O248" i="43"/>
  <c r="O249" i="43" s="1"/>
  <c r="O195" i="43"/>
  <c r="O196" i="43" s="1"/>
  <c r="O206" i="43" s="1"/>
  <c r="O235" i="43"/>
  <c r="O236" i="43" s="1"/>
  <c r="O244" i="43" s="1"/>
  <c r="O181" i="43"/>
  <c r="O182" i="43" s="1"/>
  <c r="Q125" i="37"/>
  <c r="Q164" i="37"/>
  <c r="Q97" i="37"/>
  <c r="Q151" i="37"/>
  <c r="Q111" i="37"/>
  <c r="Q138" i="37"/>
  <c r="P262" i="38"/>
  <c r="O284" i="38"/>
  <c r="O274" i="38"/>
  <c r="O264" i="38"/>
  <c r="P262" i="40"/>
  <c r="O284" i="40"/>
  <c r="O264" i="40"/>
  <c r="O274" i="40"/>
  <c r="Q80" i="35"/>
  <c r="Q13" i="35"/>
  <c r="Q67" i="35"/>
  <c r="Q41" i="35"/>
  <c r="Q27" i="35"/>
  <c r="Q54" i="35"/>
  <c r="L235" i="44"/>
  <c r="L236" i="44" s="1"/>
  <c r="L181" i="44"/>
  <c r="L182" i="44" s="1"/>
  <c r="L222" i="44"/>
  <c r="L223" i="44" s="1"/>
  <c r="L209" i="44"/>
  <c r="L210" i="44" s="1"/>
  <c r="L248" i="44"/>
  <c r="L249" i="44" s="1"/>
  <c r="L195" i="44"/>
  <c r="L196" i="44" s="1"/>
  <c r="M235" i="38"/>
  <c r="M236" i="38" s="1"/>
  <c r="M181" i="38"/>
  <c r="M182" i="38" s="1"/>
  <c r="M209" i="38"/>
  <c r="M210" i="38" s="1"/>
  <c r="M222" i="38"/>
  <c r="M223" i="38" s="1"/>
  <c r="M248" i="38"/>
  <c r="M249" i="38" s="1"/>
  <c r="M195" i="38"/>
  <c r="M196" i="38" s="1"/>
  <c r="J218" i="40"/>
  <c r="K67" i="35"/>
  <c r="K68" i="35" s="1"/>
  <c r="K13" i="35"/>
  <c r="K14" i="35" s="1"/>
  <c r="K24" i="35" s="1"/>
  <c r="K54" i="35"/>
  <c r="K55" i="35" s="1"/>
  <c r="K27" i="35"/>
  <c r="K28" i="35" s="1"/>
  <c r="K80" i="35"/>
  <c r="K81" i="35" s="1"/>
  <c r="K41" i="35"/>
  <c r="K42" i="35" s="1"/>
  <c r="K50" i="35" s="1"/>
  <c r="Q209" i="45"/>
  <c r="Q248" i="45"/>
  <c r="Q195" i="45"/>
  <c r="Q235" i="45"/>
  <c r="Q181" i="45"/>
  <c r="Q222" i="45"/>
  <c r="O222" i="45"/>
  <c r="O223" i="45" s="1"/>
  <c r="O209" i="45"/>
  <c r="O248" i="45"/>
  <c r="O195" i="45"/>
  <c r="O235" i="45"/>
  <c r="O181" i="45"/>
  <c r="N80" i="39"/>
  <c r="N81" i="39" s="1"/>
  <c r="N89" i="39" s="1"/>
  <c r="N41" i="39"/>
  <c r="N42" i="39" s="1"/>
  <c r="N67" i="39"/>
  <c r="N68" i="39" s="1"/>
  <c r="N76" i="39" s="1"/>
  <c r="N13" i="39"/>
  <c r="N14" i="39" s="1"/>
  <c r="N24" i="39" s="1"/>
  <c r="N54" i="39"/>
  <c r="N55" i="39" s="1"/>
  <c r="N27" i="39"/>
  <c r="N28" i="39" s="1"/>
  <c r="N67" i="36"/>
  <c r="N68" i="36" s="1"/>
  <c r="N76" i="36" s="1"/>
  <c r="N54" i="36"/>
  <c r="N55" i="36" s="1"/>
  <c r="N80" i="36"/>
  <c r="N81" i="36" s="1"/>
  <c r="N89" i="36" s="1"/>
  <c r="N27" i="36"/>
  <c r="N28" i="36" s="1"/>
  <c r="N41" i="36"/>
  <c r="N42" i="36" s="1"/>
  <c r="N13" i="36"/>
  <c r="N14" i="36" s="1"/>
  <c r="L235" i="38"/>
  <c r="L236" i="38" s="1"/>
  <c r="L181" i="38"/>
  <c r="L182" i="38" s="1"/>
  <c r="L209" i="38"/>
  <c r="L210" i="38" s="1"/>
  <c r="L222" i="38"/>
  <c r="L223" i="38" s="1"/>
  <c r="L248" i="38"/>
  <c r="L249" i="38" s="1"/>
  <c r="L257" i="38" s="1"/>
  <c r="L195" i="38"/>
  <c r="L196" i="38" s="1"/>
  <c r="P54" i="40"/>
  <c r="P80" i="40"/>
  <c r="P27" i="40"/>
  <c r="P41" i="40"/>
  <c r="P13" i="40"/>
  <c r="P67" i="40"/>
  <c r="L195" i="41"/>
  <c r="L196" i="41" s="1"/>
  <c r="L206" i="41" s="1"/>
  <c r="L222" i="41"/>
  <c r="L223" i="41" s="1"/>
  <c r="L248" i="41"/>
  <c r="L249" i="41" s="1"/>
  <c r="L209" i="41"/>
  <c r="L210" i="41" s="1"/>
  <c r="L235" i="41"/>
  <c r="L236" i="41" s="1"/>
  <c r="L181" i="41"/>
  <c r="L182" i="41" s="1"/>
  <c r="J248" i="45"/>
  <c r="J249" i="45" s="1"/>
  <c r="J252" i="45" s="1"/>
  <c r="J195" i="45"/>
  <c r="J196" i="45" s="1"/>
  <c r="J222" i="45"/>
  <c r="J223" i="45" s="1"/>
  <c r="J226" i="45" s="1"/>
  <c r="J181" i="45"/>
  <c r="J182" i="45" s="1"/>
  <c r="J186" i="45" s="1"/>
  <c r="J235" i="45"/>
  <c r="J236" i="45" s="1"/>
  <c r="J239" i="45" s="1"/>
  <c r="J209" i="45"/>
  <c r="J210" i="45" s="1"/>
  <c r="N164" i="40"/>
  <c r="N165" i="40" s="1"/>
  <c r="N111" i="40"/>
  <c r="N112" i="40" s="1"/>
  <c r="N122" i="40" s="1"/>
  <c r="N151" i="40"/>
  <c r="N152" i="40" s="1"/>
  <c r="N160" i="40" s="1"/>
  <c r="N97" i="40"/>
  <c r="N98" i="40" s="1"/>
  <c r="N125" i="40"/>
  <c r="N126" i="40" s="1"/>
  <c r="N138" i="40"/>
  <c r="N139" i="40" s="1"/>
  <c r="N147" i="40" s="1"/>
  <c r="M222" i="40"/>
  <c r="M223" i="40" s="1"/>
  <c r="M195" i="40"/>
  <c r="M196" i="40" s="1"/>
  <c r="M248" i="40"/>
  <c r="M249" i="40" s="1"/>
  <c r="M257" i="40" s="1"/>
  <c r="M209" i="40"/>
  <c r="M210" i="40" s="1"/>
  <c r="M218" i="40" s="1"/>
  <c r="M235" i="40"/>
  <c r="M236" i="40" s="1"/>
  <c r="M181" i="40"/>
  <c r="M182" i="40" s="1"/>
  <c r="M151" i="41"/>
  <c r="M152" i="41" s="1"/>
  <c r="M97" i="41"/>
  <c r="M98" i="41" s="1"/>
  <c r="M108" i="41" s="1"/>
  <c r="M138" i="41"/>
  <c r="M139" i="41" s="1"/>
  <c r="M147" i="41" s="1"/>
  <c r="M111" i="41"/>
  <c r="M112" i="41" s="1"/>
  <c r="M164" i="41"/>
  <c r="M165" i="41" s="1"/>
  <c r="M173" i="41" s="1"/>
  <c r="M125" i="41"/>
  <c r="M126" i="41" s="1"/>
  <c r="M134" i="41" s="1"/>
  <c r="O222" i="35"/>
  <c r="O223" i="35" s="1"/>
  <c r="O231" i="35" s="1"/>
  <c r="O209" i="35"/>
  <c r="O210" i="35" s="1"/>
  <c r="O248" i="35"/>
  <c r="O249" i="35" s="1"/>
  <c r="O257" i="35" s="1"/>
  <c r="O195" i="35"/>
  <c r="O196" i="35" s="1"/>
  <c r="O235" i="35"/>
  <c r="O236" i="35" s="1"/>
  <c r="O181" i="35"/>
  <c r="O182" i="35" s="1"/>
  <c r="L27" i="39"/>
  <c r="L28" i="39" s="1"/>
  <c r="L67" i="39"/>
  <c r="L68" i="39" s="1"/>
  <c r="L76" i="39" s="1"/>
  <c r="L13" i="39"/>
  <c r="L14" i="39" s="1"/>
  <c r="L54" i="39"/>
  <c r="L55" i="39" s="1"/>
  <c r="L80" i="39"/>
  <c r="L81" i="39" s="1"/>
  <c r="L89" i="39" s="1"/>
  <c r="L41" i="39"/>
  <c r="L42" i="39" s="1"/>
  <c r="L50" i="39" s="1"/>
  <c r="J67" i="43"/>
  <c r="J68" i="43" s="1"/>
  <c r="J71" i="43" s="1"/>
  <c r="J13" i="43"/>
  <c r="J14" i="43" s="1"/>
  <c r="J54" i="43"/>
  <c r="J55" i="43" s="1"/>
  <c r="J58" i="43" s="1"/>
  <c r="J27" i="43"/>
  <c r="J28" i="43" s="1"/>
  <c r="J32" i="43" s="1"/>
  <c r="J80" i="43"/>
  <c r="J81" i="43" s="1"/>
  <c r="J84" i="43" s="1"/>
  <c r="J41" i="43"/>
  <c r="J42" i="43" s="1"/>
  <c r="J248" i="43"/>
  <c r="J249" i="43" s="1"/>
  <c r="J252" i="43" s="1"/>
  <c r="J195" i="43"/>
  <c r="J196" i="43" s="1"/>
  <c r="J200" i="43" s="1"/>
  <c r="J235" i="43"/>
  <c r="J236" i="43" s="1"/>
  <c r="J239" i="43" s="1"/>
  <c r="J181" i="43"/>
  <c r="J182" i="43" s="1"/>
  <c r="J222" i="43"/>
  <c r="J223" i="43" s="1"/>
  <c r="J226" i="43" s="1"/>
  <c r="J209" i="43"/>
  <c r="J210" i="43" s="1"/>
  <c r="J213" i="43" s="1"/>
  <c r="P151" i="43"/>
  <c r="P164" i="43"/>
  <c r="P111" i="43"/>
  <c r="P138" i="43"/>
  <c r="P97" i="43"/>
  <c r="P125" i="43"/>
  <c r="M222" i="44"/>
  <c r="M223" i="44" s="1"/>
  <c r="M231" i="44" s="1"/>
  <c r="M209" i="44"/>
  <c r="M210" i="44" s="1"/>
  <c r="M235" i="44"/>
  <c r="M236" i="44" s="1"/>
  <c r="M195" i="44"/>
  <c r="M196" i="44" s="1"/>
  <c r="M248" i="44"/>
  <c r="M249" i="44" s="1"/>
  <c r="M257" i="44" s="1"/>
  <c r="M181" i="44"/>
  <c r="M182" i="44" s="1"/>
  <c r="L151" i="45"/>
  <c r="L152" i="45" s="1"/>
  <c r="L125" i="45"/>
  <c r="L126" i="45" s="1"/>
  <c r="L164" i="45"/>
  <c r="L165" i="45" s="1"/>
  <c r="L111" i="45"/>
  <c r="L112" i="45" s="1"/>
  <c r="L122" i="45" s="1"/>
  <c r="L138" i="45"/>
  <c r="L139" i="45" s="1"/>
  <c r="L97" i="45"/>
  <c r="L98" i="45" s="1"/>
  <c r="K235" i="36"/>
  <c r="K236" i="36" s="1"/>
  <c r="K244" i="36" s="1"/>
  <c r="K181" i="36"/>
  <c r="K182" i="36" s="1"/>
  <c r="K192" i="36" s="1"/>
  <c r="K222" i="36"/>
  <c r="K223" i="36" s="1"/>
  <c r="K209" i="36"/>
  <c r="K210" i="36" s="1"/>
  <c r="K248" i="36"/>
  <c r="K249" i="36" s="1"/>
  <c r="K257" i="36" s="1"/>
  <c r="K195" i="36"/>
  <c r="K196" i="36" s="1"/>
  <c r="J50" i="38"/>
  <c r="J76" i="38"/>
  <c r="J24" i="38"/>
  <c r="O222" i="38"/>
  <c r="O195" i="38"/>
  <c r="O248" i="38"/>
  <c r="O209" i="38"/>
  <c r="O235" i="38"/>
  <c r="O236" i="38" s="1"/>
  <c r="O244" i="38" s="1"/>
  <c r="O181" i="38"/>
  <c r="Q248" i="40"/>
  <c r="Q209" i="40"/>
  <c r="Q235" i="40"/>
  <c r="Q181" i="40"/>
  <c r="Q222" i="40"/>
  <c r="Q195" i="40"/>
  <c r="K173" i="45"/>
  <c r="J97" i="39"/>
  <c r="J98" i="39" s="1"/>
  <c r="J164" i="39"/>
  <c r="J165" i="39" s="1"/>
  <c r="J168" i="39" s="1"/>
  <c r="J111" i="39"/>
  <c r="J112" i="39" s="1"/>
  <c r="J116" i="39" s="1"/>
  <c r="J151" i="39"/>
  <c r="J152" i="39" s="1"/>
  <c r="J138" i="39"/>
  <c r="J139" i="39" s="1"/>
  <c r="J125" i="39"/>
  <c r="J126" i="39" s="1"/>
  <c r="J129" i="39" s="1"/>
  <c r="K122" i="37"/>
  <c r="P111" i="35"/>
  <c r="P164" i="35"/>
  <c r="P125" i="35"/>
  <c r="P151" i="35"/>
  <c r="P97" i="35"/>
  <c r="P138" i="35"/>
  <c r="P248" i="44"/>
  <c r="P209" i="44"/>
  <c r="P235" i="44"/>
  <c r="P181" i="44"/>
  <c r="P222" i="44"/>
  <c r="P195" i="44"/>
  <c r="J181" i="37"/>
  <c r="J182" i="37" s="1"/>
  <c r="J186" i="37" s="1"/>
  <c r="J248" i="37"/>
  <c r="J249" i="37" s="1"/>
  <c r="J252" i="37" s="1"/>
  <c r="J195" i="37"/>
  <c r="J196" i="37" s="1"/>
  <c r="J200" i="37" s="1"/>
  <c r="J222" i="37"/>
  <c r="J223" i="37" s="1"/>
  <c r="J235" i="37"/>
  <c r="J236" i="37" s="1"/>
  <c r="J239" i="37" s="1"/>
  <c r="J209" i="37"/>
  <c r="J210" i="37" s="1"/>
  <c r="J213" i="37" s="1"/>
  <c r="N147" i="45"/>
  <c r="N108" i="45"/>
  <c r="L248" i="36"/>
  <c r="L249" i="36" s="1"/>
  <c r="L195" i="36"/>
  <c r="L196" i="36" s="1"/>
  <c r="L206" i="36" s="1"/>
  <c r="L222" i="36"/>
  <c r="L223" i="36" s="1"/>
  <c r="L209" i="36"/>
  <c r="L210" i="36" s="1"/>
  <c r="L181" i="36"/>
  <c r="L182" i="36" s="1"/>
  <c r="L235" i="36"/>
  <c r="L236" i="36" s="1"/>
  <c r="R54" i="36"/>
  <c r="R41" i="36"/>
  <c r="R80" i="36"/>
  <c r="R27" i="36"/>
  <c r="R67" i="36"/>
  <c r="R13" i="36"/>
  <c r="K209" i="44"/>
  <c r="K210" i="44" s="1"/>
  <c r="K195" i="44"/>
  <c r="K196" i="44" s="1"/>
  <c r="K235" i="44"/>
  <c r="K236" i="44" s="1"/>
  <c r="K181" i="44"/>
  <c r="K182" i="44" s="1"/>
  <c r="K248" i="44"/>
  <c r="K249" i="44" s="1"/>
  <c r="K222" i="44"/>
  <c r="K223" i="44" s="1"/>
  <c r="O248" i="39"/>
  <c r="O249" i="39" s="1"/>
  <c r="O195" i="39"/>
  <c r="O196" i="39" s="1"/>
  <c r="O235" i="39"/>
  <c r="O236" i="39" s="1"/>
  <c r="O181" i="39"/>
  <c r="O182" i="39" s="1"/>
  <c r="O192" i="39" s="1"/>
  <c r="O222" i="39"/>
  <c r="O223" i="39" s="1"/>
  <c r="O231" i="39" s="1"/>
  <c r="O209" i="39"/>
  <c r="O210" i="39" s="1"/>
  <c r="R80" i="43"/>
  <c r="R41" i="43"/>
  <c r="R27" i="43"/>
  <c r="R67" i="43"/>
  <c r="R13" i="43"/>
  <c r="R54" i="43"/>
  <c r="O138" i="40"/>
  <c r="O164" i="40"/>
  <c r="O111" i="40"/>
  <c r="O151" i="40"/>
  <c r="O97" i="40"/>
  <c r="O125" i="40"/>
  <c r="L138" i="40"/>
  <c r="L139" i="40" s="1"/>
  <c r="L164" i="40"/>
  <c r="L165" i="40" s="1"/>
  <c r="L111" i="40"/>
  <c r="L112" i="40" s="1"/>
  <c r="L122" i="40" s="1"/>
  <c r="L151" i="40"/>
  <c r="L152" i="40" s="1"/>
  <c r="L97" i="40"/>
  <c r="L98" i="40" s="1"/>
  <c r="L125" i="40"/>
  <c r="L126" i="40" s="1"/>
  <c r="L134" i="40" s="1"/>
  <c r="M222" i="39"/>
  <c r="M223" i="39" s="1"/>
  <c r="M248" i="39"/>
  <c r="M249" i="39" s="1"/>
  <c r="M209" i="39"/>
  <c r="M210" i="39" s="1"/>
  <c r="M235" i="39"/>
  <c r="M236" i="39" s="1"/>
  <c r="M181" i="39"/>
  <c r="M182" i="39" s="1"/>
  <c r="M195" i="39"/>
  <c r="M196" i="39" s="1"/>
  <c r="AM5" i="20"/>
  <c r="U6" i="45"/>
  <c r="U2" i="45"/>
  <c r="T179" i="45"/>
  <c r="T95" i="45"/>
  <c r="T11" i="45"/>
  <c r="T9" i="45"/>
  <c r="S67" i="45"/>
  <c r="S80" i="45"/>
  <c r="S54" i="45"/>
  <c r="S41" i="45"/>
  <c r="S27" i="45"/>
  <c r="S13" i="45"/>
  <c r="W8" i="45"/>
  <c r="V4" i="45"/>
  <c r="S164" i="45"/>
  <c r="S151" i="45"/>
  <c r="S138" i="45"/>
  <c r="S125" i="45"/>
  <c r="S111" i="45"/>
  <c r="S97" i="45"/>
  <c r="S248" i="45"/>
  <c r="S235" i="45"/>
  <c r="S222" i="45"/>
  <c r="S209" i="45"/>
  <c r="S195" i="45"/>
  <c r="S181" i="45"/>
  <c r="S80" i="44"/>
  <c r="S67" i="44"/>
  <c r="S41" i="44"/>
  <c r="S54" i="44"/>
  <c r="S27" i="44"/>
  <c r="S13" i="44"/>
  <c r="S164" i="44"/>
  <c r="S151" i="44"/>
  <c r="S138" i="44"/>
  <c r="S111" i="44"/>
  <c r="S125" i="44"/>
  <c r="S97" i="44"/>
  <c r="U6" i="44"/>
  <c r="U2" i="44"/>
  <c r="S248" i="44"/>
  <c r="S235" i="44"/>
  <c r="S222" i="44"/>
  <c r="S209" i="44"/>
  <c r="S195" i="44"/>
  <c r="S181" i="44"/>
  <c r="W8" i="44"/>
  <c r="V4" i="44"/>
  <c r="T179" i="44"/>
  <c r="T95" i="44"/>
  <c r="T11" i="44"/>
  <c r="T9" i="44"/>
  <c r="T80" i="43"/>
  <c r="T67" i="43"/>
  <c r="T54" i="43"/>
  <c r="T27" i="43"/>
  <c r="T41" i="43"/>
  <c r="T13" i="43"/>
  <c r="T164" i="43"/>
  <c r="T151" i="43"/>
  <c r="T138" i="43"/>
  <c r="T111" i="43"/>
  <c r="T125" i="43"/>
  <c r="T97" i="43"/>
  <c r="T248" i="43"/>
  <c r="T222" i="43"/>
  <c r="T235" i="43"/>
  <c r="T209" i="43"/>
  <c r="T181" i="43"/>
  <c r="T195" i="43"/>
  <c r="U179" i="43"/>
  <c r="U95" i="43"/>
  <c r="U11" i="43"/>
  <c r="U9" i="43"/>
  <c r="W4" i="43"/>
  <c r="X8" i="43"/>
  <c r="V6" i="43"/>
  <c r="V2" i="43"/>
  <c r="S164" i="41"/>
  <c r="S151" i="41"/>
  <c r="S138" i="41"/>
  <c r="S111" i="41"/>
  <c r="S125" i="41"/>
  <c r="S97" i="41"/>
  <c r="S248" i="41"/>
  <c r="S235" i="41"/>
  <c r="S195" i="41"/>
  <c r="S209" i="41"/>
  <c r="S222" i="41"/>
  <c r="S181" i="41"/>
  <c r="T179" i="41"/>
  <c r="T95" i="41"/>
  <c r="T11" i="41"/>
  <c r="T9" i="41"/>
  <c r="U6" i="41"/>
  <c r="U2" i="41"/>
  <c r="W8" i="41"/>
  <c r="V4" i="41"/>
  <c r="S80" i="41"/>
  <c r="S67" i="41"/>
  <c r="S54" i="41"/>
  <c r="S41" i="41"/>
  <c r="S27" i="41"/>
  <c r="S13" i="41"/>
  <c r="T80" i="40"/>
  <c r="T67" i="40"/>
  <c r="T54" i="40"/>
  <c r="T41" i="40"/>
  <c r="T27" i="40"/>
  <c r="T13" i="40"/>
  <c r="T164" i="40"/>
  <c r="T151" i="40"/>
  <c r="T138" i="40"/>
  <c r="T125" i="40"/>
  <c r="T111" i="40"/>
  <c r="T97" i="40"/>
  <c r="V6" i="40"/>
  <c r="V2" i="40"/>
  <c r="T235" i="40"/>
  <c r="T248" i="40"/>
  <c r="T222" i="40"/>
  <c r="T195" i="40"/>
  <c r="T209" i="40"/>
  <c r="T181" i="40"/>
  <c r="U179" i="40"/>
  <c r="U95" i="40"/>
  <c r="U11" i="40"/>
  <c r="U9" i="40"/>
  <c r="X8" i="40"/>
  <c r="W4" i="40"/>
  <c r="T164" i="39"/>
  <c r="T151" i="39"/>
  <c r="T125" i="39"/>
  <c r="T138" i="39"/>
  <c r="T111" i="39"/>
  <c r="T97" i="39"/>
  <c r="T248" i="39"/>
  <c r="T235" i="39"/>
  <c r="T222" i="39"/>
  <c r="T195" i="39"/>
  <c r="T209" i="39"/>
  <c r="T181" i="39"/>
  <c r="W4" i="39"/>
  <c r="X8" i="39"/>
  <c r="T80" i="39"/>
  <c r="T67" i="39"/>
  <c r="T54" i="39"/>
  <c r="T27" i="39"/>
  <c r="T41" i="39"/>
  <c r="T13" i="39"/>
  <c r="U179" i="39"/>
  <c r="U95" i="39"/>
  <c r="U11" i="39"/>
  <c r="U9" i="39"/>
  <c r="V6" i="39"/>
  <c r="V2" i="39"/>
  <c r="W8" i="38"/>
  <c r="V4" i="38"/>
  <c r="S151" i="38"/>
  <c r="S138" i="38"/>
  <c r="S164" i="38"/>
  <c r="S125" i="38"/>
  <c r="S97" i="38"/>
  <c r="S111" i="38"/>
  <c r="S248" i="38"/>
  <c r="S235" i="38"/>
  <c r="S222" i="38"/>
  <c r="S209" i="38"/>
  <c r="S195" i="38"/>
  <c r="S181" i="38"/>
  <c r="T179" i="38"/>
  <c r="T95" i="38"/>
  <c r="T11" i="38"/>
  <c r="T9" i="38"/>
  <c r="U6" i="38"/>
  <c r="U2" i="38"/>
  <c r="S67" i="38"/>
  <c r="S80" i="38"/>
  <c r="S54" i="38"/>
  <c r="S41" i="38"/>
  <c r="S27" i="38"/>
  <c r="S13" i="38"/>
  <c r="W4" i="37"/>
  <c r="X8" i="37"/>
  <c r="T80" i="37"/>
  <c r="T67" i="37"/>
  <c r="T54" i="37"/>
  <c r="T27" i="37"/>
  <c r="T41" i="37"/>
  <c r="T13" i="37"/>
  <c r="U179" i="37"/>
  <c r="U95" i="37"/>
  <c r="U11" i="37"/>
  <c r="U9" i="37"/>
  <c r="V6" i="37"/>
  <c r="V2" i="37"/>
  <c r="T164" i="37"/>
  <c r="T138" i="37"/>
  <c r="T151" i="37"/>
  <c r="T111" i="37"/>
  <c r="T125" i="37"/>
  <c r="T97" i="37"/>
  <c r="T248" i="37"/>
  <c r="T235" i="37"/>
  <c r="T209" i="37"/>
  <c r="T222" i="37"/>
  <c r="T195" i="37"/>
  <c r="T181" i="37"/>
  <c r="T67" i="36"/>
  <c r="T80" i="36"/>
  <c r="T54" i="36"/>
  <c r="T41" i="36"/>
  <c r="T27" i="36"/>
  <c r="T13" i="36"/>
  <c r="T164" i="36"/>
  <c r="T151" i="36"/>
  <c r="T138" i="36"/>
  <c r="T111" i="36"/>
  <c r="T125" i="36"/>
  <c r="T97" i="36"/>
  <c r="T248" i="36"/>
  <c r="T222" i="36"/>
  <c r="T235" i="36"/>
  <c r="T209" i="36"/>
  <c r="T181" i="36"/>
  <c r="T195" i="36"/>
  <c r="W4" i="36"/>
  <c r="X8" i="36"/>
  <c r="V6" i="36"/>
  <c r="V2" i="36"/>
  <c r="U179" i="36"/>
  <c r="U95" i="36"/>
  <c r="U11" i="36"/>
  <c r="U9" i="36"/>
  <c r="T80" i="35"/>
  <c r="T67" i="35"/>
  <c r="T54" i="35"/>
  <c r="T27" i="35"/>
  <c r="T41" i="35"/>
  <c r="T13" i="35"/>
  <c r="W4" i="35"/>
  <c r="X8" i="35"/>
  <c r="T164" i="35"/>
  <c r="T151" i="35"/>
  <c r="T138" i="35"/>
  <c r="T125" i="35"/>
  <c r="T111" i="35"/>
  <c r="T97" i="35"/>
  <c r="V2" i="35"/>
  <c r="V6" i="35"/>
  <c r="T248" i="35"/>
  <c r="T235" i="35"/>
  <c r="T209" i="35"/>
  <c r="T222" i="35"/>
  <c r="T195" i="35"/>
  <c r="T181" i="35"/>
  <c r="U179" i="35"/>
  <c r="U95" i="35"/>
  <c r="U11" i="35"/>
  <c r="U9" i="35"/>
  <c r="P24" i="6"/>
  <c r="M6" i="20" l="1"/>
  <c r="O139" i="40"/>
  <c r="O147" i="40" s="1"/>
  <c r="O98" i="40"/>
  <c r="O126" i="39"/>
  <c r="J24" i="44"/>
  <c r="M2" i="20"/>
  <c r="M7" i="20" s="1"/>
  <c r="N5" i="20"/>
  <c r="O11" i="20"/>
  <c r="J218" i="38"/>
  <c r="J231" i="38"/>
  <c r="J108" i="40"/>
  <c r="J160" i="40"/>
  <c r="J50" i="40"/>
  <c r="J206" i="36"/>
  <c r="J24" i="37"/>
  <c r="J63" i="44"/>
  <c r="J63" i="39"/>
  <c r="J173" i="40"/>
  <c r="J244" i="39"/>
  <c r="J147" i="44"/>
  <c r="J24" i="39"/>
  <c r="J147" i="45"/>
  <c r="J160" i="44"/>
  <c r="J206" i="40"/>
  <c r="J257" i="40"/>
  <c r="J206" i="38"/>
  <c r="J108" i="45"/>
  <c r="J38" i="40"/>
  <c r="J244" i="36"/>
  <c r="O182" i="45"/>
  <c r="J89" i="45"/>
  <c r="J89" i="38"/>
  <c r="O236" i="45"/>
  <c r="O244" i="45" s="1"/>
  <c r="N17" i="20"/>
  <c r="J244" i="38"/>
  <c r="O196" i="45"/>
  <c r="O206" i="45" s="1"/>
  <c r="O249" i="45"/>
  <c r="O257" i="45" s="1"/>
  <c r="J50" i="39"/>
  <c r="J160" i="43"/>
  <c r="J38" i="37"/>
  <c r="O210" i="45"/>
  <c r="O218" i="45" s="1"/>
  <c r="J76" i="39"/>
  <c r="J218" i="44"/>
  <c r="J89" i="40"/>
  <c r="J257" i="36"/>
  <c r="J173" i="36"/>
  <c r="J122" i="38"/>
  <c r="J173" i="38"/>
  <c r="J147" i="36"/>
  <c r="AM6" i="20"/>
  <c r="J108" i="38"/>
  <c r="J38" i="44"/>
  <c r="J63" i="45"/>
  <c r="J108" i="36"/>
  <c r="J147" i="38"/>
  <c r="O126" i="40"/>
  <c r="O134" i="40" s="1"/>
  <c r="O165" i="35"/>
  <c r="O173" i="35" s="1"/>
  <c r="O112" i="35"/>
  <c r="O122" i="35" s="1"/>
  <c r="O152" i="40"/>
  <c r="O160" i="40" s="1"/>
  <c r="J122" i="40"/>
  <c r="O112" i="40"/>
  <c r="O122" i="40" s="1"/>
  <c r="J122" i="44"/>
  <c r="O165" i="40"/>
  <c r="O173" i="40" s="1"/>
  <c r="O126" i="43"/>
  <c r="O134" i="43" s="1"/>
  <c r="O165" i="43"/>
  <c r="O173" i="43" s="1"/>
  <c r="J38" i="39"/>
  <c r="O139" i="35"/>
  <c r="O147" i="35" s="1"/>
  <c r="O112" i="43"/>
  <c r="O122" i="43" s="1"/>
  <c r="J218" i="39"/>
  <c r="O139" i="43"/>
  <c r="O210" i="38"/>
  <c r="O218" i="38" s="1"/>
  <c r="J134" i="38"/>
  <c r="J192" i="44"/>
  <c r="J108" i="43"/>
  <c r="J134" i="45"/>
  <c r="J257" i="39"/>
  <c r="J173" i="43"/>
  <c r="O98" i="35"/>
  <c r="J192" i="38"/>
  <c r="J108" i="44"/>
  <c r="J89" i="39"/>
  <c r="O152" i="35"/>
  <c r="O160" i="35" s="1"/>
  <c r="O98" i="43"/>
  <c r="O108" i="43" s="1"/>
  <c r="J122" i="36"/>
  <c r="J192" i="40"/>
  <c r="O223" i="38"/>
  <c r="J134" i="40"/>
  <c r="O126" i="35"/>
  <c r="O134" i="35" s="1"/>
  <c r="J160" i="45"/>
  <c r="O152" i="43"/>
  <c r="O160" i="43" s="1"/>
  <c r="J134" i="36"/>
  <c r="O165" i="38"/>
  <c r="O173" i="38" s="1"/>
  <c r="O210" i="37"/>
  <c r="O218" i="37" s="1"/>
  <c r="O223" i="40"/>
  <c r="O231" i="40" s="1"/>
  <c r="O297" i="41"/>
  <c r="O55" i="40"/>
  <c r="O63" i="40" s="1"/>
  <c r="O223" i="41"/>
  <c r="O231" i="41" s="1"/>
  <c r="O223" i="37"/>
  <c r="O231" i="37" s="1"/>
  <c r="O28" i="37"/>
  <c r="O38" i="37" s="1"/>
  <c r="O28" i="44"/>
  <c r="O38" i="44" s="1"/>
  <c r="O297" i="43"/>
  <c r="O297" i="35"/>
  <c r="O28" i="36"/>
  <c r="O38" i="36" s="1"/>
  <c r="O152" i="41"/>
  <c r="O160" i="41" s="1"/>
  <c r="O42" i="38"/>
  <c r="O50" i="38" s="1"/>
  <c r="O55" i="45"/>
  <c r="O63" i="45" s="1"/>
  <c r="O55" i="43"/>
  <c r="O63" i="43" s="1"/>
  <c r="O42" i="40"/>
  <c r="O28" i="40"/>
  <c r="O38" i="40" s="1"/>
  <c r="O182" i="44"/>
  <c r="O192" i="44" s="1"/>
  <c r="O249" i="36"/>
  <c r="O257" i="36" s="1"/>
  <c r="O28" i="39"/>
  <c r="O38" i="39" s="1"/>
  <c r="O165" i="41"/>
  <c r="O173" i="41" s="1"/>
  <c r="O28" i="38"/>
  <c r="O38" i="38" s="1"/>
  <c r="R34" i="50"/>
  <c r="R44" i="50" s="1"/>
  <c r="R54" i="50" s="1"/>
  <c r="R7" i="53" s="1"/>
  <c r="Q7" i="53"/>
  <c r="P7" i="53"/>
  <c r="J122" i="45"/>
  <c r="J63" i="40"/>
  <c r="J76" i="37"/>
  <c r="J173" i="44"/>
  <c r="J192" i="39"/>
  <c r="J147" i="43"/>
  <c r="J38" i="38"/>
  <c r="K92" i="36"/>
  <c r="K266" i="36" s="1"/>
  <c r="J244" i="45"/>
  <c r="J38" i="43"/>
  <c r="J89" i="41"/>
  <c r="J24" i="41"/>
  <c r="J244" i="43"/>
  <c r="J50" i="36"/>
  <c r="J63" i="41"/>
  <c r="J173" i="39"/>
  <c r="J257" i="43"/>
  <c r="J206" i="41"/>
  <c r="J134" i="39"/>
  <c r="J76" i="43"/>
  <c r="K260" i="39"/>
  <c r="K286" i="39" s="1"/>
  <c r="J160" i="35"/>
  <c r="J50" i="35"/>
  <c r="J147" i="35"/>
  <c r="J134" i="35"/>
  <c r="L231" i="44"/>
  <c r="K108" i="38"/>
  <c r="K108" i="39"/>
  <c r="M50" i="36"/>
  <c r="M244" i="37"/>
  <c r="K244" i="43"/>
  <c r="M63" i="39"/>
  <c r="O134" i="39"/>
  <c r="K122" i="44"/>
  <c r="J168" i="37"/>
  <c r="J173" i="37"/>
  <c r="J155" i="38"/>
  <c r="J280" i="38" s="1"/>
  <c r="J160" i="38"/>
  <c r="K160" i="36"/>
  <c r="O152" i="45"/>
  <c r="O160" i="45" s="1"/>
  <c r="M147" i="39"/>
  <c r="M122" i="40"/>
  <c r="N38" i="43"/>
  <c r="N134" i="41"/>
  <c r="L231" i="35"/>
  <c r="M173" i="35"/>
  <c r="N218" i="45"/>
  <c r="J226" i="37"/>
  <c r="J290" i="37" s="1"/>
  <c r="J231" i="37"/>
  <c r="K260" i="45"/>
  <c r="K286" i="45" s="1"/>
  <c r="K218" i="36"/>
  <c r="L108" i="45"/>
  <c r="M206" i="44"/>
  <c r="J186" i="43"/>
  <c r="J192" i="43"/>
  <c r="J45" i="43"/>
  <c r="J50" i="43"/>
  <c r="J18" i="43"/>
  <c r="J24" i="43"/>
  <c r="L63" i="39"/>
  <c r="O192" i="35"/>
  <c r="O218" i="35"/>
  <c r="M192" i="40"/>
  <c r="M206" i="40"/>
  <c r="N108" i="40"/>
  <c r="J213" i="45"/>
  <c r="J218" i="45"/>
  <c r="J200" i="45"/>
  <c r="J206" i="45"/>
  <c r="L257" i="41"/>
  <c r="L218" i="38"/>
  <c r="N50" i="36"/>
  <c r="O231" i="45"/>
  <c r="K76" i="35"/>
  <c r="M122" i="44"/>
  <c r="M50" i="41"/>
  <c r="M76" i="40"/>
  <c r="M89" i="40"/>
  <c r="N76" i="40"/>
  <c r="L50" i="41"/>
  <c r="L63" i="38"/>
  <c r="L76" i="38"/>
  <c r="J226" i="41"/>
  <c r="J231" i="41"/>
  <c r="J252" i="41"/>
  <c r="J257" i="41"/>
  <c r="M160" i="45"/>
  <c r="M173" i="45"/>
  <c r="M50" i="43"/>
  <c r="M24" i="43"/>
  <c r="O28" i="41"/>
  <c r="O42" i="41"/>
  <c r="K50" i="37"/>
  <c r="K92" i="37" s="1"/>
  <c r="K266" i="37" s="1"/>
  <c r="J226" i="39"/>
  <c r="J290" i="39" s="1"/>
  <c r="J231" i="39"/>
  <c r="K38" i="45"/>
  <c r="K92" i="45" s="1"/>
  <c r="K266" i="45" s="1"/>
  <c r="J129" i="43"/>
  <c r="J134" i="43"/>
  <c r="L134" i="39"/>
  <c r="L108" i="39"/>
  <c r="J239" i="40"/>
  <c r="J244" i="40"/>
  <c r="J226" i="40"/>
  <c r="J231" i="40"/>
  <c r="L24" i="44"/>
  <c r="L92" i="44" s="1"/>
  <c r="L266" i="44" s="1"/>
  <c r="N38" i="41"/>
  <c r="K24" i="40"/>
  <c r="K38" i="40"/>
  <c r="K89" i="41"/>
  <c r="K50" i="41"/>
  <c r="J155" i="36"/>
  <c r="J160" i="36"/>
  <c r="K101" i="36"/>
  <c r="J103" i="36"/>
  <c r="K100" i="36"/>
  <c r="L147" i="35"/>
  <c r="J168" i="41"/>
  <c r="J173" i="41"/>
  <c r="J155" i="41"/>
  <c r="J160" i="41"/>
  <c r="L122" i="43"/>
  <c r="M173" i="43"/>
  <c r="M173" i="37"/>
  <c r="M160" i="37"/>
  <c r="J18" i="35"/>
  <c r="J24" i="35"/>
  <c r="K101" i="35"/>
  <c r="J103" i="35"/>
  <c r="K100" i="35"/>
  <c r="J116" i="35"/>
  <c r="J122" i="35"/>
  <c r="N192" i="35"/>
  <c r="K206" i="38"/>
  <c r="J239" i="44"/>
  <c r="J290" i="44" s="1"/>
  <c r="J244" i="44"/>
  <c r="M134" i="36"/>
  <c r="N108" i="38"/>
  <c r="L122" i="37"/>
  <c r="Q262" i="40"/>
  <c r="P274" i="40"/>
  <c r="P112" i="40" s="1"/>
  <c r="P264" i="40"/>
  <c r="P55" i="40" s="1"/>
  <c r="P284" i="40"/>
  <c r="P249" i="40" s="1"/>
  <c r="Q262" i="38"/>
  <c r="P284" i="38"/>
  <c r="P182" i="38" s="1"/>
  <c r="P192" i="38" s="1"/>
  <c r="P274" i="38"/>
  <c r="P112" i="38" s="1"/>
  <c r="P122" i="38" s="1"/>
  <c r="P264" i="38"/>
  <c r="P81" i="38" s="1"/>
  <c r="O257" i="43"/>
  <c r="N218" i="43"/>
  <c r="N147" i="35"/>
  <c r="N176" i="35" s="1"/>
  <c r="N276" i="35" s="1"/>
  <c r="N218" i="37"/>
  <c r="K147" i="38"/>
  <c r="K134" i="39"/>
  <c r="J239" i="35"/>
  <c r="J290" i="35" s="1"/>
  <c r="J244" i="35"/>
  <c r="M89" i="39"/>
  <c r="L160" i="36"/>
  <c r="N206" i="45"/>
  <c r="J142" i="37"/>
  <c r="J147" i="37"/>
  <c r="K140" i="38"/>
  <c r="K141" i="38"/>
  <c r="J145" i="38"/>
  <c r="J146" i="38" s="1"/>
  <c r="M108" i="39"/>
  <c r="N24" i="43"/>
  <c r="J45" i="44"/>
  <c r="J270" i="44" s="1"/>
  <c r="J50" i="44"/>
  <c r="N108" i="41"/>
  <c r="K173" i="40"/>
  <c r="K176" i="40" s="1"/>
  <c r="K276" i="40" s="1"/>
  <c r="J186" i="36"/>
  <c r="J192" i="36"/>
  <c r="L257" i="35"/>
  <c r="L231" i="37"/>
  <c r="M147" i="35"/>
  <c r="M218" i="39"/>
  <c r="L108" i="40"/>
  <c r="L147" i="40"/>
  <c r="K257" i="44"/>
  <c r="K218" i="44"/>
  <c r="L192" i="36"/>
  <c r="L257" i="36"/>
  <c r="K198" i="37"/>
  <c r="K199" i="37"/>
  <c r="J201" i="37"/>
  <c r="J204" i="37" s="1"/>
  <c r="J205" i="37" s="1"/>
  <c r="K192" i="37"/>
  <c r="K260" i="37" s="1"/>
  <c r="K286" i="37" s="1"/>
  <c r="J142" i="39"/>
  <c r="J147" i="39"/>
  <c r="J102" i="39"/>
  <c r="J108" i="39"/>
  <c r="N76" i="44"/>
  <c r="K89" i="35"/>
  <c r="J142" i="40"/>
  <c r="J280" i="40" s="1"/>
  <c r="J147" i="40"/>
  <c r="K154" i="40"/>
  <c r="J158" i="40"/>
  <c r="J159" i="40" s="1"/>
  <c r="J161" i="40" s="1"/>
  <c r="K153" i="40"/>
  <c r="M160" i="38"/>
  <c r="O147" i="43"/>
  <c r="N173" i="43"/>
  <c r="N63" i="35"/>
  <c r="N160" i="37"/>
  <c r="N147" i="37"/>
  <c r="K50" i="38"/>
  <c r="J206" i="37"/>
  <c r="K24" i="44"/>
  <c r="K63" i="44"/>
  <c r="L76" i="36"/>
  <c r="L89" i="36"/>
  <c r="N134" i="45"/>
  <c r="J58" i="37"/>
  <c r="J270" i="37" s="1"/>
  <c r="J63" i="37"/>
  <c r="K108" i="37"/>
  <c r="K176" i="37" s="1"/>
  <c r="K276" i="37" s="1"/>
  <c r="J48" i="39"/>
  <c r="J49" i="39" s="1"/>
  <c r="J51" i="39" s="1"/>
  <c r="K44" i="39"/>
  <c r="K43" i="39"/>
  <c r="K134" i="45"/>
  <c r="K122" i="45"/>
  <c r="L38" i="45"/>
  <c r="L24" i="45"/>
  <c r="M76" i="44"/>
  <c r="L206" i="40"/>
  <c r="L260" i="40" s="1"/>
  <c r="L286" i="40" s="1"/>
  <c r="O244" i="39"/>
  <c r="J58" i="38"/>
  <c r="J270" i="38" s="1"/>
  <c r="J63" i="38"/>
  <c r="M231" i="41"/>
  <c r="N244" i="40"/>
  <c r="J45" i="45"/>
  <c r="J50" i="45"/>
  <c r="J71" i="45"/>
  <c r="J76" i="45"/>
  <c r="N257" i="43"/>
  <c r="K257" i="43"/>
  <c r="M257" i="38"/>
  <c r="L89" i="40"/>
  <c r="J213" i="36"/>
  <c r="J218" i="36"/>
  <c r="M206" i="39"/>
  <c r="M257" i="39"/>
  <c r="L160" i="40"/>
  <c r="O218" i="39"/>
  <c r="O206" i="39"/>
  <c r="K192" i="44"/>
  <c r="L218" i="36"/>
  <c r="J155" i="39"/>
  <c r="J160" i="39"/>
  <c r="O231" i="38"/>
  <c r="N76" i="38"/>
  <c r="N38" i="38"/>
  <c r="J48" i="36"/>
  <c r="J49" i="36" s="1"/>
  <c r="K43" i="36"/>
  <c r="K44" i="36"/>
  <c r="L38" i="35"/>
  <c r="L89" i="35"/>
  <c r="L38" i="37"/>
  <c r="M63" i="35"/>
  <c r="M89" i="35"/>
  <c r="J45" i="41"/>
  <c r="J270" i="41" s="1"/>
  <c r="J50" i="41"/>
  <c r="L63" i="43"/>
  <c r="M218" i="45"/>
  <c r="O112" i="36"/>
  <c r="O126" i="36"/>
  <c r="O134" i="36" s="1"/>
  <c r="L134" i="45"/>
  <c r="K63" i="39"/>
  <c r="K89" i="39"/>
  <c r="J129" i="44"/>
  <c r="J280" i="44" s="1"/>
  <c r="J134" i="44"/>
  <c r="N231" i="41"/>
  <c r="N206" i="41"/>
  <c r="K218" i="40"/>
  <c r="K260" i="40" s="1"/>
  <c r="K286" i="40" s="1"/>
  <c r="M231" i="36"/>
  <c r="K206" i="41"/>
  <c r="N89" i="44"/>
  <c r="K108" i="43"/>
  <c r="K122" i="43"/>
  <c r="K108" i="44"/>
  <c r="J229" i="38"/>
  <c r="J230" i="38" s="1"/>
  <c r="J232" i="38" s="1"/>
  <c r="K224" i="38"/>
  <c r="K225" i="38"/>
  <c r="J252" i="38"/>
  <c r="J257" i="38"/>
  <c r="L173" i="41"/>
  <c r="N173" i="36"/>
  <c r="N160" i="36"/>
  <c r="L244" i="39"/>
  <c r="L257" i="39"/>
  <c r="O68" i="35"/>
  <c r="M122" i="41"/>
  <c r="J168" i="45"/>
  <c r="J173" i="45"/>
  <c r="P223" i="40"/>
  <c r="O139" i="37"/>
  <c r="L122" i="38"/>
  <c r="L134" i="38"/>
  <c r="N244" i="36"/>
  <c r="N231" i="39"/>
  <c r="N257" i="39"/>
  <c r="J71" i="40"/>
  <c r="J76" i="40"/>
  <c r="J18" i="40"/>
  <c r="J24" i="40"/>
  <c r="M89" i="38"/>
  <c r="L147" i="44"/>
  <c r="L173" i="44"/>
  <c r="N89" i="37"/>
  <c r="L218" i="43"/>
  <c r="L257" i="43"/>
  <c r="M38" i="45"/>
  <c r="O126" i="44"/>
  <c r="O112" i="44"/>
  <c r="M257" i="43"/>
  <c r="N192" i="44"/>
  <c r="N260" i="44" s="1"/>
  <c r="N286" i="44" s="1"/>
  <c r="J108" i="35"/>
  <c r="N134" i="39"/>
  <c r="N108" i="39"/>
  <c r="K134" i="35"/>
  <c r="K176" i="35" s="1"/>
  <c r="K276" i="35" s="1"/>
  <c r="M244" i="38"/>
  <c r="K38" i="43"/>
  <c r="M192" i="39"/>
  <c r="M231" i="39"/>
  <c r="O108" i="40"/>
  <c r="O257" i="39"/>
  <c r="K244" i="44"/>
  <c r="L231" i="36"/>
  <c r="K212" i="37"/>
  <c r="J216" i="37"/>
  <c r="J217" i="37" s="1"/>
  <c r="K211" i="37"/>
  <c r="K251" i="37"/>
  <c r="J255" i="37"/>
  <c r="J256" i="37" s="1"/>
  <c r="K250" i="37"/>
  <c r="K114" i="39"/>
  <c r="J117" i="39"/>
  <c r="J120" i="39" s="1"/>
  <c r="J121" i="39" s="1"/>
  <c r="K115" i="39"/>
  <c r="O249" i="38"/>
  <c r="M244" i="44"/>
  <c r="K238" i="43"/>
  <c r="J242" i="43"/>
  <c r="J243" i="43" s="1"/>
  <c r="K237" i="43"/>
  <c r="K83" i="43"/>
  <c r="J87" i="43"/>
  <c r="J88" i="43" s="1"/>
  <c r="K82" i="43"/>
  <c r="K69" i="43"/>
  <c r="K70" i="43"/>
  <c r="J74" i="43"/>
  <c r="J75" i="43" s="1"/>
  <c r="K237" i="45"/>
  <c r="K238" i="45"/>
  <c r="J242" i="45"/>
  <c r="J243" i="45" s="1"/>
  <c r="J255" i="45"/>
  <c r="J256" i="45" s="1"/>
  <c r="K250" i="45"/>
  <c r="K251" i="45"/>
  <c r="L231" i="41"/>
  <c r="L206" i="38"/>
  <c r="L192" i="38"/>
  <c r="N38" i="36"/>
  <c r="N50" i="39"/>
  <c r="M231" i="38"/>
  <c r="L206" i="44"/>
  <c r="L192" i="44"/>
  <c r="O297" i="38"/>
  <c r="O192" i="43"/>
  <c r="N192" i="43"/>
  <c r="N206" i="37"/>
  <c r="N192" i="37"/>
  <c r="K160" i="38"/>
  <c r="K56" i="36"/>
  <c r="J61" i="36"/>
  <c r="J62" i="36" s="1"/>
  <c r="K57" i="36"/>
  <c r="M38" i="35"/>
  <c r="J74" i="41"/>
  <c r="J75" i="41" s="1"/>
  <c r="K69" i="41"/>
  <c r="K70" i="41"/>
  <c r="M231" i="45"/>
  <c r="M257" i="45"/>
  <c r="O152" i="36"/>
  <c r="N50" i="44"/>
  <c r="M218" i="37"/>
  <c r="P55" i="38"/>
  <c r="J201" i="35"/>
  <c r="J204" i="35" s="1"/>
  <c r="J205" i="35" s="1"/>
  <c r="K199" i="35"/>
  <c r="K198" i="35"/>
  <c r="K185" i="35"/>
  <c r="K184" i="35"/>
  <c r="J187" i="35"/>
  <c r="M38" i="39"/>
  <c r="L50" i="40"/>
  <c r="O68" i="40"/>
  <c r="O81" i="40"/>
  <c r="O165" i="39"/>
  <c r="O173" i="39" s="1"/>
  <c r="K160" i="44"/>
  <c r="K147" i="44"/>
  <c r="L134" i="36"/>
  <c r="N257" i="45"/>
  <c r="O196" i="41"/>
  <c r="J117" i="37"/>
  <c r="J120" i="37" s="1"/>
  <c r="J121" i="37" s="1"/>
  <c r="K114" i="37"/>
  <c r="K115" i="37"/>
  <c r="K127" i="37"/>
  <c r="K128" i="37"/>
  <c r="J132" i="37"/>
  <c r="J133" i="37" s="1"/>
  <c r="O98" i="38"/>
  <c r="O108" i="38" s="1"/>
  <c r="O139" i="38"/>
  <c r="K115" i="38"/>
  <c r="J117" i="38"/>
  <c r="J120" i="38" s="1"/>
  <c r="J121" i="38" s="1"/>
  <c r="K114" i="38"/>
  <c r="L147" i="45"/>
  <c r="M160" i="44"/>
  <c r="J231" i="43"/>
  <c r="J218" i="43"/>
  <c r="M89" i="41"/>
  <c r="J192" i="45"/>
  <c r="J231" i="45"/>
  <c r="L89" i="41"/>
  <c r="O196" i="37"/>
  <c r="O182" i="37"/>
  <c r="O112" i="45"/>
  <c r="O126" i="45"/>
  <c r="K38" i="35"/>
  <c r="K115" i="40"/>
  <c r="J117" i="40"/>
  <c r="J120" i="40" s="1"/>
  <c r="J121" i="40" s="1"/>
  <c r="K114" i="40"/>
  <c r="M108" i="38"/>
  <c r="J158" i="44"/>
  <c r="J159" i="44" s="1"/>
  <c r="J161" i="44" s="1"/>
  <c r="K153" i="44"/>
  <c r="K154" i="44"/>
  <c r="N218" i="41"/>
  <c r="M218" i="36"/>
  <c r="K192" i="41"/>
  <c r="J76" i="36"/>
  <c r="L24" i="35"/>
  <c r="K185" i="41"/>
  <c r="K184" i="41"/>
  <c r="J187" i="41"/>
  <c r="J216" i="41"/>
  <c r="J217" i="41" s="1"/>
  <c r="K212" i="41"/>
  <c r="K211" i="41"/>
  <c r="Q262" i="43"/>
  <c r="P284" i="43"/>
  <c r="P236" i="43" s="1"/>
  <c r="P274" i="43"/>
  <c r="P264" i="43"/>
  <c r="P14" i="43" s="1"/>
  <c r="Q262" i="39"/>
  <c r="P264" i="39"/>
  <c r="P55" i="39" s="1"/>
  <c r="P284" i="39"/>
  <c r="P274" i="39"/>
  <c r="P165" i="39" s="1"/>
  <c r="Q262" i="35"/>
  <c r="P264" i="35"/>
  <c r="P55" i="35" s="1"/>
  <c r="P63" i="35" s="1"/>
  <c r="P284" i="35"/>
  <c r="P274" i="35"/>
  <c r="P98" i="35" s="1"/>
  <c r="M108" i="45"/>
  <c r="O236" i="44"/>
  <c r="M89" i="43"/>
  <c r="M76" i="43"/>
  <c r="O68" i="36"/>
  <c r="M24" i="37"/>
  <c r="M63" i="37"/>
  <c r="O81" i="41"/>
  <c r="O68" i="41"/>
  <c r="J122" i="37"/>
  <c r="J257" i="37"/>
  <c r="J218" i="37"/>
  <c r="K199" i="39"/>
  <c r="J201" i="39"/>
  <c r="J204" i="39" s="1"/>
  <c r="J205" i="39" s="1"/>
  <c r="J207" i="39" s="1"/>
  <c r="K198" i="39"/>
  <c r="K185" i="38"/>
  <c r="K184" i="38"/>
  <c r="J187" i="38"/>
  <c r="K122" i="36"/>
  <c r="K153" i="43"/>
  <c r="K154" i="43"/>
  <c r="J158" i="43"/>
  <c r="J159" i="43" s="1"/>
  <c r="L122" i="39"/>
  <c r="M244" i="40"/>
  <c r="O55" i="37"/>
  <c r="O81" i="37"/>
  <c r="K198" i="40"/>
  <c r="J201" i="40"/>
  <c r="J204" i="40" s="1"/>
  <c r="J205" i="40" s="1"/>
  <c r="J207" i="40" s="1"/>
  <c r="K199" i="40"/>
  <c r="K185" i="40"/>
  <c r="J187" i="40"/>
  <c r="K184" i="40"/>
  <c r="K63" i="41"/>
  <c r="K128" i="36"/>
  <c r="J132" i="36"/>
  <c r="J133" i="36" s="1"/>
  <c r="K127" i="36"/>
  <c r="L160" i="35"/>
  <c r="L122" i="35"/>
  <c r="K115" i="41"/>
  <c r="K114" i="41"/>
  <c r="J117" i="41"/>
  <c r="J120" i="41" s="1"/>
  <c r="J121" i="41" s="1"/>
  <c r="O182" i="36"/>
  <c r="O210" i="36"/>
  <c r="K69" i="35"/>
  <c r="K70" i="35"/>
  <c r="J74" i="35"/>
  <c r="J75" i="35" s="1"/>
  <c r="K30" i="35"/>
  <c r="K31" i="35"/>
  <c r="J33" i="35"/>
  <c r="J36" i="35" s="1"/>
  <c r="J37" i="35" s="1"/>
  <c r="O81" i="39"/>
  <c r="K76" i="44"/>
  <c r="K50" i="44"/>
  <c r="O98" i="41"/>
  <c r="O108" i="41" s="1"/>
  <c r="O112" i="41"/>
  <c r="J74" i="37"/>
  <c r="J75" i="37" s="1"/>
  <c r="J77" i="37" s="1"/>
  <c r="K69" i="37"/>
  <c r="K70" i="37"/>
  <c r="K83" i="39"/>
  <c r="J87" i="39"/>
  <c r="J88" i="39" s="1"/>
  <c r="K82" i="39"/>
  <c r="O68" i="38"/>
  <c r="O81" i="38"/>
  <c r="L89" i="45"/>
  <c r="L231" i="39"/>
  <c r="O14" i="35"/>
  <c r="O24" i="35" s="1"/>
  <c r="O28" i="35"/>
  <c r="O38" i="35" s="1"/>
  <c r="M173" i="40"/>
  <c r="J103" i="45"/>
  <c r="K100" i="45"/>
  <c r="K101" i="45"/>
  <c r="K115" i="45"/>
  <c r="J117" i="45"/>
  <c r="J120" i="45" s="1"/>
  <c r="J121" i="45" s="1"/>
  <c r="K114" i="45"/>
  <c r="O126" i="37"/>
  <c r="O98" i="37"/>
  <c r="L147" i="38"/>
  <c r="N218" i="36"/>
  <c r="N192" i="36"/>
  <c r="N192" i="39"/>
  <c r="O28" i="45"/>
  <c r="O38" i="45" s="1"/>
  <c r="O14" i="45"/>
  <c r="K43" i="40"/>
  <c r="K44" i="40"/>
  <c r="J48" i="40"/>
  <c r="J49" i="40" s="1"/>
  <c r="J51" i="40" s="1"/>
  <c r="M24" i="38"/>
  <c r="L108" i="44"/>
  <c r="O81" i="43"/>
  <c r="N24" i="37"/>
  <c r="K63" i="38"/>
  <c r="J61" i="44"/>
  <c r="J62" i="44" s="1"/>
  <c r="J64" i="44" s="1"/>
  <c r="K56" i="44"/>
  <c r="K57" i="44"/>
  <c r="N192" i="38"/>
  <c r="J255" i="36"/>
  <c r="J256" i="36" s="1"/>
  <c r="K251" i="36"/>
  <c r="K250" i="36"/>
  <c r="L218" i="35"/>
  <c r="M122" i="35"/>
  <c r="J134" i="41"/>
  <c r="J218" i="41"/>
  <c r="O139" i="44"/>
  <c r="O165" i="44"/>
  <c r="P249" i="38"/>
  <c r="J192" i="35"/>
  <c r="J173" i="35"/>
  <c r="J76" i="35"/>
  <c r="J38" i="35"/>
  <c r="K153" i="35"/>
  <c r="K154" i="35"/>
  <c r="J158" i="35"/>
  <c r="J159" i="35" s="1"/>
  <c r="O210" i="40"/>
  <c r="N24" i="45"/>
  <c r="N50" i="45"/>
  <c r="J19" i="38"/>
  <c r="K16" i="38"/>
  <c r="K17" i="38"/>
  <c r="K30" i="38"/>
  <c r="J33" i="38"/>
  <c r="J36" i="38" s="1"/>
  <c r="J37" i="38" s="1"/>
  <c r="K31" i="38"/>
  <c r="N218" i="40"/>
  <c r="N192" i="40"/>
  <c r="K30" i="45"/>
  <c r="K31" i="45"/>
  <c r="J33" i="45"/>
  <c r="J36" i="45" s="1"/>
  <c r="J37" i="45" s="1"/>
  <c r="J39" i="45" s="1"/>
  <c r="N160" i="39"/>
  <c r="M122" i="38"/>
  <c r="K244" i="38"/>
  <c r="K257" i="38"/>
  <c r="K199" i="44"/>
  <c r="K198" i="44"/>
  <c r="J201" i="44"/>
  <c r="J204" i="44" s="1"/>
  <c r="J205" i="44" s="1"/>
  <c r="J207" i="44" s="1"/>
  <c r="M160" i="36"/>
  <c r="M147" i="36"/>
  <c r="N160" i="38"/>
  <c r="L160" i="37"/>
  <c r="O55" i="44"/>
  <c r="O63" i="44" s="1"/>
  <c r="O81" i="44"/>
  <c r="K218" i="43"/>
  <c r="M244" i="39"/>
  <c r="L173" i="40"/>
  <c r="K231" i="44"/>
  <c r="K206" i="44"/>
  <c r="L244" i="36"/>
  <c r="K237" i="37"/>
  <c r="K238" i="37"/>
  <c r="J242" i="37"/>
  <c r="J243" i="37" s="1"/>
  <c r="K184" i="37"/>
  <c r="J187" i="37"/>
  <c r="K185" i="37"/>
  <c r="K128" i="39"/>
  <c r="J132" i="39"/>
  <c r="J133" i="39" s="1"/>
  <c r="K127" i="39"/>
  <c r="K167" i="39"/>
  <c r="J171" i="39"/>
  <c r="J172" i="39" s="1"/>
  <c r="K166" i="39"/>
  <c r="O182" i="38"/>
  <c r="O192" i="38" s="1"/>
  <c r="O196" i="38"/>
  <c r="M218" i="44"/>
  <c r="K212" i="43"/>
  <c r="J216" i="43"/>
  <c r="J217" i="43" s="1"/>
  <c r="K211" i="43"/>
  <c r="K198" i="43"/>
  <c r="J201" i="43"/>
  <c r="J204" i="43" s="1"/>
  <c r="J205" i="43" s="1"/>
  <c r="K199" i="43"/>
  <c r="K31" i="43"/>
  <c r="K30" i="43"/>
  <c r="J33" i="43"/>
  <c r="J36" i="43" s="1"/>
  <c r="J37" i="43" s="1"/>
  <c r="J39" i="43" s="1"/>
  <c r="O206" i="35"/>
  <c r="J187" i="45"/>
  <c r="K185" i="45"/>
  <c r="K184" i="45"/>
  <c r="L244" i="41"/>
  <c r="L244" i="38"/>
  <c r="N63" i="39"/>
  <c r="M218" i="38"/>
  <c r="L257" i="44"/>
  <c r="L244" i="44"/>
  <c r="O297" i="40"/>
  <c r="N257" i="37"/>
  <c r="N244" i="37"/>
  <c r="K134" i="38"/>
  <c r="N24" i="38"/>
  <c r="K30" i="36"/>
  <c r="K31" i="36"/>
  <c r="J33" i="36"/>
  <c r="J36" i="36" s="1"/>
  <c r="J37" i="36" s="1"/>
  <c r="J74" i="36"/>
  <c r="J75" i="36" s="1"/>
  <c r="K69" i="36"/>
  <c r="K70" i="36"/>
  <c r="L24" i="37"/>
  <c r="M76" i="35"/>
  <c r="K30" i="41"/>
  <c r="J33" i="41"/>
  <c r="J36" i="41" s="1"/>
  <c r="J37" i="41" s="1"/>
  <c r="K31" i="41"/>
  <c r="K17" i="41"/>
  <c r="J19" i="41"/>
  <c r="K16" i="41"/>
  <c r="O98" i="36"/>
  <c r="M257" i="37"/>
  <c r="P14" i="38"/>
  <c r="P24" i="38" s="1"/>
  <c r="P42" i="38"/>
  <c r="Q262" i="45"/>
  <c r="P284" i="45"/>
  <c r="P182" i="45" s="1"/>
  <c r="P274" i="45"/>
  <c r="P264" i="45"/>
  <c r="P14" i="45" s="1"/>
  <c r="P24" i="45" s="1"/>
  <c r="Q262" i="41"/>
  <c r="P274" i="41"/>
  <c r="P98" i="41" s="1"/>
  <c r="P108" i="41" s="1"/>
  <c r="P264" i="41"/>
  <c r="P284" i="41"/>
  <c r="P249" i="41" s="1"/>
  <c r="Q262" i="37"/>
  <c r="P284" i="37"/>
  <c r="P236" i="37" s="1"/>
  <c r="P274" i="37"/>
  <c r="P139" i="37" s="1"/>
  <c r="P264" i="37"/>
  <c r="P42" i="37" s="1"/>
  <c r="P50" i="37" s="1"/>
  <c r="J216" i="35"/>
  <c r="J217" i="35" s="1"/>
  <c r="K211" i="35"/>
  <c r="K212" i="35"/>
  <c r="K250" i="35"/>
  <c r="K251" i="35"/>
  <c r="J255" i="35"/>
  <c r="J256" i="35" s="1"/>
  <c r="L63" i="40"/>
  <c r="O14" i="40"/>
  <c r="O98" i="39"/>
  <c r="O112" i="39"/>
  <c r="K134" i="44"/>
  <c r="L173" i="36"/>
  <c r="N192" i="45"/>
  <c r="O236" i="41"/>
  <c r="O249" i="41"/>
  <c r="K154" i="37"/>
  <c r="J158" i="37"/>
  <c r="J159" i="37" s="1"/>
  <c r="K153" i="37"/>
  <c r="O152" i="38"/>
  <c r="O126" i="38"/>
  <c r="K166" i="38"/>
  <c r="J171" i="38"/>
  <c r="J172" i="38" s="1"/>
  <c r="K167" i="38"/>
  <c r="L160" i="45"/>
  <c r="J89" i="43"/>
  <c r="J206" i="43"/>
  <c r="O297" i="44"/>
  <c r="O297" i="36"/>
  <c r="L24" i="39"/>
  <c r="M38" i="41"/>
  <c r="M63" i="40"/>
  <c r="N89" i="40"/>
  <c r="L38" i="41"/>
  <c r="O249" i="37"/>
  <c r="O236" i="37"/>
  <c r="L89" i="38"/>
  <c r="N38" i="39"/>
  <c r="O139" i="45"/>
  <c r="O165" i="45"/>
  <c r="K63" i="35"/>
  <c r="K166" i="40"/>
  <c r="J171" i="40"/>
  <c r="J172" i="40" s="1"/>
  <c r="J174" i="40" s="1"/>
  <c r="K167" i="40"/>
  <c r="M173" i="38"/>
  <c r="N160" i="43"/>
  <c r="N89" i="35"/>
  <c r="N76" i="35"/>
  <c r="J103" i="44"/>
  <c r="K100" i="44"/>
  <c r="K101" i="44"/>
  <c r="K114" i="44"/>
  <c r="J117" i="44"/>
  <c r="J120" i="44" s="1"/>
  <c r="J121" i="44" s="1"/>
  <c r="J123" i="44" s="1"/>
  <c r="K115" i="44"/>
  <c r="K218" i="41"/>
  <c r="J38" i="36"/>
  <c r="J89" i="36"/>
  <c r="L76" i="35"/>
  <c r="L50" i="37"/>
  <c r="M218" i="35"/>
  <c r="K238" i="41"/>
  <c r="K237" i="41"/>
  <c r="J242" i="41"/>
  <c r="J243" i="41" s="1"/>
  <c r="M147" i="45"/>
  <c r="O196" i="44"/>
  <c r="O210" i="44"/>
  <c r="O55" i="36"/>
  <c r="O14" i="36"/>
  <c r="M50" i="37"/>
  <c r="L122" i="36"/>
  <c r="O14" i="41"/>
  <c r="J134" i="37"/>
  <c r="J244" i="37"/>
  <c r="K238" i="39"/>
  <c r="J242" i="39"/>
  <c r="J243" i="39" s="1"/>
  <c r="K237" i="39"/>
  <c r="K250" i="39"/>
  <c r="K251" i="39"/>
  <c r="J255" i="39"/>
  <c r="J256" i="39" s="1"/>
  <c r="J242" i="38"/>
  <c r="J243" i="38" s="1"/>
  <c r="K237" i="38"/>
  <c r="K238" i="38"/>
  <c r="K231" i="36"/>
  <c r="K134" i="36"/>
  <c r="K206" i="36"/>
  <c r="K141" i="43"/>
  <c r="K140" i="43"/>
  <c r="J145" i="43"/>
  <c r="J146" i="43" s="1"/>
  <c r="K167" i="43"/>
  <c r="J171" i="43"/>
  <c r="J172" i="43" s="1"/>
  <c r="K166" i="43"/>
  <c r="M231" i="40"/>
  <c r="O14" i="37"/>
  <c r="O42" i="37"/>
  <c r="N147" i="36"/>
  <c r="J255" i="40"/>
  <c r="J256" i="40" s="1"/>
  <c r="J258" i="40" s="1"/>
  <c r="K251" i="40"/>
  <c r="K250" i="40"/>
  <c r="N173" i="37"/>
  <c r="N50" i="41"/>
  <c r="K114" i="36"/>
  <c r="K115" i="36"/>
  <c r="J117" i="36"/>
  <c r="J120" i="36" s="1"/>
  <c r="J121" i="36" s="1"/>
  <c r="L108" i="35"/>
  <c r="J145" i="41"/>
  <c r="J146" i="41" s="1"/>
  <c r="K140" i="41"/>
  <c r="K141" i="41"/>
  <c r="L173" i="43"/>
  <c r="L160" i="43"/>
  <c r="M147" i="43"/>
  <c r="O236" i="36"/>
  <c r="O196" i="36"/>
  <c r="J87" i="35"/>
  <c r="J88" i="35" s="1"/>
  <c r="K82" i="35"/>
  <c r="K83" i="35"/>
  <c r="J61" i="35"/>
  <c r="J62" i="35" s="1"/>
  <c r="K56" i="35"/>
  <c r="K57" i="35"/>
  <c r="M160" i="39"/>
  <c r="L24" i="40"/>
  <c r="O14" i="39"/>
  <c r="O42" i="39"/>
  <c r="K38" i="44"/>
  <c r="O139" i="41"/>
  <c r="J19" i="37"/>
  <c r="K16" i="37"/>
  <c r="K17" i="37"/>
  <c r="K31" i="37"/>
  <c r="K30" i="37"/>
  <c r="J33" i="37"/>
  <c r="J36" i="37" s="1"/>
  <c r="J37" i="37" s="1"/>
  <c r="K69" i="39"/>
  <c r="J74" i="39"/>
  <c r="J75" i="39" s="1"/>
  <c r="K70" i="39"/>
  <c r="K30" i="39"/>
  <c r="K31" i="39"/>
  <c r="J33" i="39"/>
  <c r="J36" i="39" s="1"/>
  <c r="J37" i="39" s="1"/>
  <c r="O14" i="38"/>
  <c r="O55" i="35"/>
  <c r="O81" i="35"/>
  <c r="O89" i="35" s="1"/>
  <c r="M63" i="41"/>
  <c r="N24" i="40"/>
  <c r="K153" i="45"/>
  <c r="K154" i="45"/>
  <c r="J158" i="45"/>
  <c r="J159" i="45" s="1"/>
  <c r="K141" i="45"/>
  <c r="J145" i="45"/>
  <c r="J146" i="45" s="1"/>
  <c r="J148" i="45" s="1"/>
  <c r="K140" i="45"/>
  <c r="L192" i="41"/>
  <c r="L24" i="41"/>
  <c r="P236" i="40"/>
  <c r="O165" i="37"/>
  <c r="O152" i="37"/>
  <c r="L108" i="38"/>
  <c r="N257" i="36"/>
  <c r="O81" i="45"/>
  <c r="O68" i="45"/>
  <c r="K82" i="40"/>
  <c r="K83" i="40"/>
  <c r="J87" i="40"/>
  <c r="J88" i="40" s="1"/>
  <c r="M50" i="38"/>
  <c r="L160" i="44"/>
  <c r="O28" i="43"/>
  <c r="O14" i="43"/>
  <c r="N63" i="43"/>
  <c r="N50" i="35"/>
  <c r="N76" i="37"/>
  <c r="K24" i="38"/>
  <c r="K89" i="38"/>
  <c r="K24" i="39"/>
  <c r="K31" i="44"/>
  <c r="K30" i="44"/>
  <c r="J33" i="44"/>
  <c r="J36" i="44" s="1"/>
  <c r="J37" i="44" s="1"/>
  <c r="K17" i="44"/>
  <c r="J19" i="44"/>
  <c r="K16" i="44"/>
  <c r="P126" i="41"/>
  <c r="P112" i="41"/>
  <c r="M244" i="36"/>
  <c r="M63" i="36"/>
  <c r="N257" i="38"/>
  <c r="N244" i="38"/>
  <c r="K199" i="36"/>
  <c r="J201" i="36"/>
  <c r="J204" i="36" s="1"/>
  <c r="J205" i="36" s="1"/>
  <c r="J207" i="36" s="1"/>
  <c r="K198" i="36"/>
  <c r="L244" i="37"/>
  <c r="L257" i="37"/>
  <c r="M160" i="35"/>
  <c r="J76" i="41"/>
  <c r="J122" i="41"/>
  <c r="J38" i="41"/>
  <c r="J244" i="41"/>
  <c r="J108" i="41"/>
  <c r="M50" i="45"/>
  <c r="M24" i="45"/>
  <c r="O98" i="44"/>
  <c r="M231" i="37"/>
  <c r="M147" i="37"/>
  <c r="P210" i="38"/>
  <c r="P196" i="38"/>
  <c r="P206" i="38" s="1"/>
  <c r="J231" i="35"/>
  <c r="J89" i="35"/>
  <c r="J218" i="35"/>
  <c r="K128" i="35"/>
  <c r="J132" i="35"/>
  <c r="J133" i="35" s="1"/>
  <c r="K127" i="35"/>
  <c r="O236" i="40"/>
  <c r="O249" i="40"/>
  <c r="O257" i="40" s="1"/>
  <c r="N63" i="45"/>
  <c r="J87" i="38"/>
  <c r="J88" i="38" s="1"/>
  <c r="K82" i="38"/>
  <c r="K83" i="38"/>
  <c r="K69" i="38"/>
  <c r="K70" i="38"/>
  <c r="J74" i="38"/>
  <c r="J75" i="38" s="1"/>
  <c r="J77" i="38" s="1"/>
  <c r="L231" i="45"/>
  <c r="M244" i="41"/>
  <c r="K82" i="45"/>
  <c r="J87" i="45"/>
  <c r="J88" i="45" s="1"/>
  <c r="K83" i="45"/>
  <c r="M76" i="38"/>
  <c r="N244" i="43"/>
  <c r="N206" i="35"/>
  <c r="K225" i="44"/>
  <c r="J229" i="44"/>
  <c r="J230" i="44" s="1"/>
  <c r="J232" i="44" s="1"/>
  <c r="K224" i="44"/>
  <c r="K250" i="44"/>
  <c r="K251" i="44"/>
  <c r="J255" i="44"/>
  <c r="J256" i="44" s="1"/>
  <c r="J258" i="44" s="1"/>
  <c r="N147" i="38"/>
  <c r="L108" i="37"/>
  <c r="M244" i="35"/>
  <c r="O14" i="44"/>
  <c r="O42" i="44"/>
  <c r="O50" i="44" s="1"/>
  <c r="N147" i="44"/>
  <c r="N173" i="44"/>
  <c r="K224" i="43"/>
  <c r="K225" i="43"/>
  <c r="J229" i="43"/>
  <c r="J230" i="43" s="1"/>
  <c r="J232" i="43" s="1"/>
  <c r="K250" i="43"/>
  <c r="J255" i="43"/>
  <c r="J256" i="43" s="1"/>
  <c r="J258" i="43" s="1"/>
  <c r="K251" i="43"/>
  <c r="K56" i="43"/>
  <c r="K57" i="43"/>
  <c r="J61" i="43"/>
  <c r="J62" i="43" s="1"/>
  <c r="L38" i="39"/>
  <c r="N134" i="40"/>
  <c r="N173" i="40"/>
  <c r="K225" i="45"/>
  <c r="J229" i="45"/>
  <c r="J230" i="45" s="1"/>
  <c r="K224" i="45"/>
  <c r="L218" i="41"/>
  <c r="L231" i="38"/>
  <c r="N24" i="36"/>
  <c r="N63" i="36"/>
  <c r="O192" i="45"/>
  <c r="M206" i="38"/>
  <c r="M192" i="38"/>
  <c r="L218" i="44"/>
  <c r="N231" i="43"/>
  <c r="N206" i="43"/>
  <c r="P98" i="39"/>
  <c r="N231" i="37"/>
  <c r="K122" i="38"/>
  <c r="M89" i="36"/>
  <c r="M76" i="36"/>
  <c r="J87" i="36"/>
  <c r="J88" i="36" s="1"/>
  <c r="K83" i="36"/>
  <c r="K82" i="36"/>
  <c r="K16" i="36"/>
  <c r="J19" i="36"/>
  <c r="K17" i="36"/>
  <c r="J270" i="36"/>
  <c r="J87" i="41"/>
  <c r="J88" i="41" s="1"/>
  <c r="J90" i="41" s="1"/>
  <c r="K82" i="41"/>
  <c r="K83" i="41"/>
  <c r="K57" i="41"/>
  <c r="J61" i="41"/>
  <c r="J62" i="41" s="1"/>
  <c r="K56" i="41"/>
  <c r="L76" i="43"/>
  <c r="L89" i="43"/>
  <c r="O139" i="36"/>
  <c r="O165" i="36"/>
  <c r="P68" i="38"/>
  <c r="O297" i="45"/>
  <c r="O297" i="37"/>
  <c r="K224" i="35"/>
  <c r="J229" i="35"/>
  <c r="J230" i="35" s="1"/>
  <c r="K225" i="35"/>
  <c r="L76" i="40"/>
  <c r="O50" i="40"/>
  <c r="O152" i="39"/>
  <c r="O139" i="39"/>
  <c r="K173" i="44"/>
  <c r="N244" i="45"/>
  <c r="O182" i="41"/>
  <c r="O210" i="41"/>
  <c r="O218" i="41" s="1"/>
  <c r="K100" i="37"/>
  <c r="K101" i="37"/>
  <c r="J103" i="37"/>
  <c r="J122" i="39"/>
  <c r="O112" i="38"/>
  <c r="K100" i="38"/>
  <c r="J103" i="38"/>
  <c r="K101" i="38"/>
  <c r="K127" i="38"/>
  <c r="K128" i="38"/>
  <c r="J132" i="38"/>
  <c r="J133" i="38" s="1"/>
  <c r="L173" i="45"/>
  <c r="M173" i="44"/>
  <c r="J63" i="43"/>
  <c r="Q262" i="44"/>
  <c r="P284" i="44"/>
  <c r="P223" i="44" s="1"/>
  <c r="P231" i="44" s="1"/>
  <c r="P274" i="44"/>
  <c r="P264" i="44"/>
  <c r="P28" i="44" s="1"/>
  <c r="P38" i="44" s="1"/>
  <c r="Q262" i="36"/>
  <c r="P284" i="36"/>
  <c r="P182" i="36" s="1"/>
  <c r="P274" i="36"/>
  <c r="P126" i="36" s="1"/>
  <c r="P264" i="36"/>
  <c r="P68" i="36" s="1"/>
  <c r="O108" i="35"/>
  <c r="M38" i="40"/>
  <c r="J257" i="45"/>
  <c r="P182" i="37"/>
  <c r="P196" i="37"/>
  <c r="L76" i="41"/>
  <c r="L50" i="38"/>
  <c r="L38" i="38"/>
  <c r="O98" i="45"/>
  <c r="K260" i="35"/>
  <c r="K286" i="35" s="1"/>
  <c r="J132" i="40"/>
  <c r="J133" i="40" s="1"/>
  <c r="K127" i="40"/>
  <c r="K128" i="40"/>
  <c r="K101" i="40"/>
  <c r="J103" i="40"/>
  <c r="K100" i="40"/>
  <c r="N38" i="35"/>
  <c r="K76" i="38"/>
  <c r="K166" i="44"/>
  <c r="K167" i="44"/>
  <c r="J171" i="44"/>
  <c r="J172" i="44" s="1"/>
  <c r="K141" i="44"/>
  <c r="J145" i="44"/>
  <c r="J146" i="44" s="1"/>
  <c r="J148" i="44" s="1"/>
  <c r="K140" i="44"/>
  <c r="P236" i="41"/>
  <c r="P244" i="41" s="1"/>
  <c r="P223" i="41"/>
  <c r="M206" i="36"/>
  <c r="K257" i="41"/>
  <c r="J63" i="36"/>
  <c r="J24" i="36"/>
  <c r="L89" i="37"/>
  <c r="K198" i="41"/>
  <c r="J201" i="41"/>
  <c r="J204" i="41" s="1"/>
  <c r="J205" i="41" s="1"/>
  <c r="K199" i="41"/>
  <c r="O297" i="39"/>
  <c r="L50" i="43"/>
  <c r="M134" i="45"/>
  <c r="O223" i="44"/>
  <c r="O231" i="44" s="1"/>
  <c r="O249" i="44"/>
  <c r="O42" i="36"/>
  <c r="O50" i="36" s="1"/>
  <c r="O81" i="36"/>
  <c r="M38" i="37"/>
  <c r="M173" i="39"/>
  <c r="L147" i="36"/>
  <c r="L108" i="36"/>
  <c r="O55" i="41"/>
  <c r="J160" i="37"/>
  <c r="J108" i="37"/>
  <c r="J192" i="37"/>
  <c r="K184" i="39"/>
  <c r="K185" i="39"/>
  <c r="J187" i="39"/>
  <c r="K211" i="39"/>
  <c r="K212" i="39"/>
  <c r="J216" i="39"/>
  <c r="J217" i="39" s="1"/>
  <c r="K199" i="38"/>
  <c r="J201" i="38"/>
  <c r="J204" i="38" s="1"/>
  <c r="J205" i="38" s="1"/>
  <c r="K198" i="38"/>
  <c r="J216" i="38"/>
  <c r="J217" i="38" s="1"/>
  <c r="J219" i="38" s="1"/>
  <c r="K212" i="38"/>
  <c r="K211" i="38"/>
  <c r="K173" i="36"/>
  <c r="M147" i="44"/>
  <c r="M192" i="44"/>
  <c r="K114" i="43"/>
  <c r="K115" i="43"/>
  <c r="J117" i="43"/>
  <c r="J120" i="43" s="1"/>
  <c r="J121" i="43" s="1"/>
  <c r="J123" i="43" s="1"/>
  <c r="K101" i="43"/>
  <c r="J103" i="43"/>
  <c r="K100" i="43"/>
  <c r="O244" i="35"/>
  <c r="M50" i="40"/>
  <c r="L134" i="41"/>
  <c r="O68" i="37"/>
  <c r="O76" i="37" s="1"/>
  <c r="N108" i="36"/>
  <c r="J216" i="40"/>
  <c r="J217" i="40" s="1"/>
  <c r="J219" i="40" s="1"/>
  <c r="K211" i="40"/>
  <c r="K212" i="40"/>
  <c r="O231" i="43"/>
  <c r="N89" i="41"/>
  <c r="P42" i="41"/>
  <c r="P50" i="41" s="1"/>
  <c r="K76" i="41"/>
  <c r="K141" i="36"/>
  <c r="J145" i="36"/>
  <c r="J146" i="36" s="1"/>
  <c r="K140" i="36"/>
  <c r="K166" i="36"/>
  <c r="K167" i="36"/>
  <c r="J171" i="36"/>
  <c r="J172" i="36" s="1"/>
  <c r="J174" i="36" s="1"/>
  <c r="L134" i="35"/>
  <c r="K128" i="41"/>
  <c r="J132" i="41"/>
  <c r="J133" i="41" s="1"/>
  <c r="K127" i="41"/>
  <c r="K100" i="41"/>
  <c r="J103" i="41"/>
  <c r="K101" i="41"/>
  <c r="L147" i="43"/>
  <c r="M134" i="43"/>
  <c r="M108" i="43"/>
  <c r="O223" i="36"/>
  <c r="M134" i="37"/>
  <c r="M108" i="37"/>
  <c r="K43" i="35"/>
  <c r="K44" i="35"/>
  <c r="J48" i="35"/>
  <c r="J49" i="35" s="1"/>
  <c r="J51" i="35" s="1"/>
  <c r="M122" i="39"/>
  <c r="L38" i="40"/>
  <c r="O68" i="39"/>
  <c r="O55" i="39"/>
  <c r="K89" i="44"/>
  <c r="N160" i="45"/>
  <c r="O126" i="41"/>
  <c r="K43" i="37"/>
  <c r="K44" i="37"/>
  <c r="J48" i="37"/>
  <c r="J49" i="37" s="1"/>
  <c r="J51" i="37" s="1"/>
  <c r="K82" i="37"/>
  <c r="K83" i="37"/>
  <c r="J87" i="37"/>
  <c r="J88" i="37" s="1"/>
  <c r="J90" i="37" s="1"/>
  <c r="P55" i="44"/>
  <c r="P63" i="44" s="1"/>
  <c r="P81" i="44"/>
  <c r="P89" i="44" s="1"/>
  <c r="K56" i="39"/>
  <c r="K57" i="39"/>
  <c r="J61" i="39"/>
  <c r="J62" i="39" s="1"/>
  <c r="K16" i="39"/>
  <c r="K17" i="39"/>
  <c r="J19" i="39"/>
  <c r="J270" i="39"/>
  <c r="O55" i="38"/>
  <c r="M50" i="44"/>
  <c r="O42" i="35"/>
  <c r="M160" i="41"/>
  <c r="M24" i="41"/>
  <c r="M160" i="40"/>
  <c r="J132" i="45"/>
  <c r="J133" i="45" s="1"/>
  <c r="K127" i="45"/>
  <c r="K128" i="45"/>
  <c r="L147" i="41"/>
  <c r="O112" i="37"/>
  <c r="L173" i="38"/>
  <c r="O42" i="45"/>
  <c r="J61" i="40"/>
  <c r="J62" i="40" s="1"/>
  <c r="K56" i="40"/>
  <c r="K57" i="40"/>
  <c r="K30" i="40"/>
  <c r="K31" i="40"/>
  <c r="J33" i="40"/>
  <c r="J36" i="40" s="1"/>
  <c r="J37" i="40" s="1"/>
  <c r="L134" i="44"/>
  <c r="O68" i="43"/>
  <c r="O42" i="43"/>
  <c r="O50" i="43" s="1"/>
  <c r="K122" i="39"/>
  <c r="K160" i="39"/>
  <c r="K69" i="44"/>
  <c r="K70" i="44"/>
  <c r="J74" i="44"/>
  <c r="J75" i="44" s="1"/>
  <c r="J77" i="44" s="1"/>
  <c r="K82" i="44"/>
  <c r="K83" i="44"/>
  <c r="J87" i="44"/>
  <c r="J88" i="44" s="1"/>
  <c r="J90" i="44" s="1"/>
  <c r="P139" i="41"/>
  <c r="P147" i="41" s="1"/>
  <c r="P165" i="41"/>
  <c r="P173" i="41" s="1"/>
  <c r="M38" i="36"/>
  <c r="K173" i="41"/>
  <c r="K176" i="41" s="1"/>
  <c r="K276" i="41" s="1"/>
  <c r="K225" i="36"/>
  <c r="J229" i="36"/>
  <c r="J230" i="36" s="1"/>
  <c r="J232" i="36" s="1"/>
  <c r="K224" i="36"/>
  <c r="K238" i="36"/>
  <c r="J242" i="36"/>
  <c r="J243" i="36" s="1"/>
  <c r="J245" i="36" s="1"/>
  <c r="K237" i="36"/>
  <c r="L244" i="35"/>
  <c r="L218" i="37"/>
  <c r="J147" i="41"/>
  <c r="J192" i="41"/>
  <c r="O152" i="44"/>
  <c r="M192" i="43"/>
  <c r="M218" i="43"/>
  <c r="M122" i="37"/>
  <c r="M206" i="37"/>
  <c r="P223" i="38"/>
  <c r="P231" i="38" s="1"/>
  <c r="P236" i="38"/>
  <c r="J206" i="35"/>
  <c r="J63" i="35"/>
  <c r="J257" i="35"/>
  <c r="K141" i="35"/>
  <c r="J145" i="35"/>
  <c r="J146" i="35" s="1"/>
  <c r="K140" i="35"/>
  <c r="K167" i="35"/>
  <c r="K166" i="35"/>
  <c r="J171" i="35"/>
  <c r="J172" i="35" s="1"/>
  <c r="O182" i="40"/>
  <c r="O196" i="40"/>
  <c r="K44" i="38"/>
  <c r="K43" i="38"/>
  <c r="J48" i="38"/>
  <c r="J49" i="38" s="1"/>
  <c r="J51" i="38" s="1"/>
  <c r="L218" i="45"/>
  <c r="M218" i="41"/>
  <c r="M206" i="41"/>
  <c r="K56" i="45"/>
  <c r="K57" i="45"/>
  <c r="J61" i="45"/>
  <c r="J62" i="45" s="1"/>
  <c r="K16" i="45"/>
  <c r="K17" i="45"/>
  <c r="J19" i="45"/>
  <c r="L24" i="38"/>
  <c r="M134" i="38"/>
  <c r="N147" i="43"/>
  <c r="N122" i="43"/>
  <c r="K218" i="38"/>
  <c r="K184" i="44"/>
  <c r="K185" i="44"/>
  <c r="J187" i="44"/>
  <c r="K212" i="44"/>
  <c r="K211" i="44"/>
  <c r="J216" i="44"/>
  <c r="J217" i="44" s="1"/>
  <c r="M173" i="36"/>
  <c r="N134" i="38"/>
  <c r="N173" i="38"/>
  <c r="M108" i="35"/>
  <c r="M89" i="45"/>
  <c r="O68" i="44"/>
  <c r="P81" i="36"/>
  <c r="N108" i="44"/>
  <c r="K63" i="43"/>
  <c r="K160" i="43"/>
  <c r="K89" i="43"/>
  <c r="O17" i="20"/>
  <c r="AM2" i="20"/>
  <c r="T80" i="45"/>
  <c r="T67" i="45"/>
  <c r="T54" i="45"/>
  <c r="T27" i="45"/>
  <c r="T41" i="45"/>
  <c r="T13" i="45"/>
  <c r="T164" i="45"/>
  <c r="T138" i="45"/>
  <c r="T151" i="45"/>
  <c r="T125" i="45"/>
  <c r="T111" i="45"/>
  <c r="T97" i="45"/>
  <c r="V6" i="45"/>
  <c r="V2" i="45"/>
  <c r="T248" i="45"/>
  <c r="T222" i="45"/>
  <c r="T235" i="45"/>
  <c r="T209" i="45"/>
  <c r="T195" i="45"/>
  <c r="T181" i="45"/>
  <c r="U179" i="45"/>
  <c r="U95" i="45"/>
  <c r="U11" i="45"/>
  <c r="U9" i="45"/>
  <c r="X8" i="45"/>
  <c r="W4" i="45"/>
  <c r="T80" i="44"/>
  <c r="T67" i="44"/>
  <c r="T41" i="44"/>
  <c r="T54" i="44"/>
  <c r="T27" i="44"/>
  <c r="T13" i="44"/>
  <c r="X8" i="44"/>
  <c r="W4" i="44"/>
  <c r="U179" i="44"/>
  <c r="U95" i="44"/>
  <c r="U11" i="44"/>
  <c r="U9" i="44"/>
  <c r="T164" i="44"/>
  <c r="T151" i="44"/>
  <c r="T138" i="44"/>
  <c r="T111" i="44"/>
  <c r="T125" i="44"/>
  <c r="T97" i="44"/>
  <c r="T248" i="44"/>
  <c r="T235" i="44"/>
  <c r="T222" i="44"/>
  <c r="T195" i="44"/>
  <c r="T209" i="44"/>
  <c r="T181" i="44"/>
  <c r="V6" i="44"/>
  <c r="V2" i="44"/>
  <c r="W2" i="43"/>
  <c r="W6" i="43"/>
  <c r="U80" i="43"/>
  <c r="U67" i="43"/>
  <c r="U54" i="43"/>
  <c r="U27" i="43"/>
  <c r="U41" i="43"/>
  <c r="U13" i="43"/>
  <c r="U164" i="43"/>
  <c r="U151" i="43"/>
  <c r="U138" i="43"/>
  <c r="U111" i="43"/>
  <c r="U125" i="43"/>
  <c r="U97" i="43"/>
  <c r="U235" i="43"/>
  <c r="U248" i="43"/>
  <c r="U222" i="43"/>
  <c r="U209" i="43"/>
  <c r="U195" i="43"/>
  <c r="U181" i="43"/>
  <c r="V179" i="43"/>
  <c r="V95" i="43"/>
  <c r="V11" i="43"/>
  <c r="V9" i="43"/>
  <c r="Y8" i="43"/>
  <c r="X4" i="43"/>
  <c r="W4" i="41"/>
  <c r="X8" i="41"/>
  <c r="U179" i="41"/>
  <c r="U95" i="41"/>
  <c r="U11" i="41"/>
  <c r="U9" i="41"/>
  <c r="T80" i="41"/>
  <c r="T67" i="41"/>
  <c r="T54" i="41"/>
  <c r="T27" i="41"/>
  <c r="T41" i="41"/>
  <c r="T13" i="41"/>
  <c r="T164" i="41"/>
  <c r="T151" i="41"/>
  <c r="T138" i="41"/>
  <c r="T111" i="41"/>
  <c r="T125" i="41"/>
  <c r="T97" i="41"/>
  <c r="T248" i="41"/>
  <c r="T235" i="41"/>
  <c r="T195" i="41"/>
  <c r="T209" i="41"/>
  <c r="T222" i="41"/>
  <c r="T181" i="41"/>
  <c r="V6" i="41"/>
  <c r="V2" i="41"/>
  <c r="Y8" i="40"/>
  <c r="X4" i="40"/>
  <c r="V179" i="40"/>
  <c r="V95" i="40"/>
  <c r="V11" i="40"/>
  <c r="V9" i="40"/>
  <c r="U80" i="40"/>
  <c r="U54" i="40"/>
  <c r="U67" i="40"/>
  <c r="U41" i="40"/>
  <c r="U27" i="40"/>
  <c r="U13" i="40"/>
  <c r="U164" i="40"/>
  <c r="U151" i="40"/>
  <c r="U138" i="40"/>
  <c r="U125" i="40"/>
  <c r="U111" i="40"/>
  <c r="U97" i="40"/>
  <c r="W6" i="40"/>
  <c r="W2" i="40"/>
  <c r="U248" i="40"/>
  <c r="U235" i="40"/>
  <c r="U222" i="40"/>
  <c r="U195" i="40"/>
  <c r="U209" i="40"/>
  <c r="U181" i="40"/>
  <c r="U80" i="39"/>
  <c r="U67" i="39"/>
  <c r="U54" i="39"/>
  <c r="U27" i="39"/>
  <c r="U41" i="39"/>
  <c r="U13" i="39"/>
  <c r="W6" i="39"/>
  <c r="W2" i="39"/>
  <c r="V179" i="39"/>
  <c r="V95" i="39"/>
  <c r="V11" i="39"/>
  <c r="V9" i="39"/>
  <c r="U164" i="39"/>
  <c r="U151" i="39"/>
  <c r="U125" i="39"/>
  <c r="U138" i="39"/>
  <c r="U111" i="39"/>
  <c r="U97" i="39"/>
  <c r="U248" i="39"/>
  <c r="U235" i="39"/>
  <c r="U222" i="39"/>
  <c r="U195" i="39"/>
  <c r="U209" i="39"/>
  <c r="U181" i="39"/>
  <c r="X4" i="39"/>
  <c r="Y8" i="39"/>
  <c r="T248" i="38"/>
  <c r="T235" i="38"/>
  <c r="T222" i="38"/>
  <c r="T209" i="38"/>
  <c r="T195" i="38"/>
  <c r="T181" i="38"/>
  <c r="V6" i="38"/>
  <c r="N6" i="20" s="1"/>
  <c r="V2" i="38"/>
  <c r="U179" i="38"/>
  <c r="U95" i="38"/>
  <c r="U11" i="38"/>
  <c r="U9" i="38"/>
  <c r="W4" i="38"/>
  <c r="O5" i="20" s="1"/>
  <c r="X8" i="38"/>
  <c r="P11" i="20" s="1"/>
  <c r="T67" i="38"/>
  <c r="T80" i="38"/>
  <c r="T54" i="38"/>
  <c r="T41" i="38"/>
  <c r="T27" i="38"/>
  <c r="T13" i="38"/>
  <c r="T151" i="38"/>
  <c r="T138" i="38"/>
  <c r="T164" i="38"/>
  <c r="T125" i="38"/>
  <c r="T97" i="38"/>
  <c r="T111" i="38"/>
  <c r="W6" i="37"/>
  <c r="W2" i="37"/>
  <c r="V179" i="37"/>
  <c r="V95" i="37"/>
  <c r="V11" i="37"/>
  <c r="V9" i="37"/>
  <c r="U80" i="37"/>
  <c r="U67" i="37"/>
  <c r="U41" i="37"/>
  <c r="U54" i="37"/>
  <c r="U27" i="37"/>
  <c r="U13" i="37"/>
  <c r="U164" i="37"/>
  <c r="U151" i="37"/>
  <c r="U138" i="37"/>
  <c r="U111" i="37"/>
  <c r="U125" i="37"/>
  <c r="U97" i="37"/>
  <c r="U248" i="37"/>
  <c r="U235" i="37"/>
  <c r="U222" i="37"/>
  <c r="U209" i="37"/>
  <c r="U195" i="37"/>
  <c r="U181" i="37"/>
  <c r="X4" i="37"/>
  <c r="Y8" i="37"/>
  <c r="U80" i="36"/>
  <c r="U54" i="36"/>
  <c r="U41" i="36"/>
  <c r="U67" i="36"/>
  <c r="U27" i="36"/>
  <c r="U13" i="36"/>
  <c r="Y8" i="36"/>
  <c r="X4" i="36"/>
  <c r="U164" i="36"/>
  <c r="U151" i="36"/>
  <c r="U138" i="36"/>
  <c r="U125" i="36"/>
  <c r="U111" i="36"/>
  <c r="U97" i="36"/>
  <c r="W2" i="36"/>
  <c r="W6" i="36"/>
  <c r="U248" i="36"/>
  <c r="U235" i="36"/>
  <c r="U222" i="36"/>
  <c r="U195" i="36"/>
  <c r="U209" i="36"/>
  <c r="U181" i="36"/>
  <c r="V179" i="36"/>
  <c r="V95" i="36"/>
  <c r="V11" i="36"/>
  <c r="V9" i="36"/>
  <c r="U164" i="35"/>
  <c r="U138" i="35"/>
  <c r="U151" i="35"/>
  <c r="U111" i="35"/>
  <c r="U125" i="35"/>
  <c r="U97" i="35"/>
  <c r="U248" i="35"/>
  <c r="U235" i="35"/>
  <c r="U222" i="35"/>
  <c r="U209" i="35"/>
  <c r="U195" i="35"/>
  <c r="U181" i="35"/>
  <c r="X4" i="35"/>
  <c r="Y8" i="35"/>
  <c r="W6" i="35"/>
  <c r="W2" i="35"/>
  <c r="V179" i="35"/>
  <c r="V95" i="35"/>
  <c r="V11" i="35"/>
  <c r="V9" i="35"/>
  <c r="U80" i="35"/>
  <c r="U67" i="35"/>
  <c r="U54" i="35"/>
  <c r="U27" i="35"/>
  <c r="U41" i="35"/>
  <c r="U13" i="35"/>
  <c r="P210" i="40" l="1"/>
  <c r="P196" i="40"/>
  <c r="P182" i="40"/>
  <c r="N2" i="20"/>
  <c r="N7" i="20" s="1"/>
  <c r="J135" i="45"/>
  <c r="J245" i="39"/>
  <c r="J64" i="39"/>
  <c r="N176" i="45"/>
  <c r="N276" i="45" s="1"/>
  <c r="K45" i="39"/>
  <c r="L43" i="39" s="1"/>
  <c r="J39" i="38"/>
  <c r="J207" i="38"/>
  <c r="J39" i="39"/>
  <c r="J290" i="45"/>
  <c r="J39" i="40"/>
  <c r="J123" i="40"/>
  <c r="J90" i="40"/>
  <c r="J148" i="35"/>
  <c r="J207" i="41"/>
  <c r="J135" i="40"/>
  <c r="J90" i="45"/>
  <c r="J161" i="43"/>
  <c r="J123" i="38"/>
  <c r="J174" i="44"/>
  <c r="J90" i="38"/>
  <c r="M260" i="35"/>
  <c r="M286" i="35" s="1"/>
  <c r="J135" i="38"/>
  <c r="J92" i="37"/>
  <c r="J266" i="37" s="1"/>
  <c r="J176" i="44"/>
  <c r="J276" i="44" s="1"/>
  <c r="J135" i="35"/>
  <c r="J39" i="37"/>
  <c r="K213" i="38"/>
  <c r="L211" i="38" s="1"/>
  <c r="J174" i="38"/>
  <c r="J135" i="39"/>
  <c r="L260" i="39"/>
  <c r="L286" i="39" s="1"/>
  <c r="K168" i="43"/>
  <c r="K171" i="43" s="1"/>
  <c r="K172" i="43" s="1"/>
  <c r="K174" i="43" s="1"/>
  <c r="J92" i="38"/>
  <c r="J266" i="38" s="1"/>
  <c r="J176" i="40"/>
  <c r="J276" i="40" s="1"/>
  <c r="J64" i="45"/>
  <c r="J219" i="39"/>
  <c r="J176" i="38"/>
  <c r="J276" i="38" s="1"/>
  <c r="J260" i="38"/>
  <c r="J286" i="38" s="1"/>
  <c r="N92" i="35"/>
  <c r="N266" i="35" s="1"/>
  <c r="J174" i="43"/>
  <c r="N92" i="38"/>
  <c r="N266" i="38" s="1"/>
  <c r="J174" i="39"/>
  <c r="J161" i="35"/>
  <c r="J258" i="36"/>
  <c r="J245" i="45"/>
  <c r="J260" i="39"/>
  <c r="J286" i="39" s="1"/>
  <c r="J64" i="40"/>
  <c r="K226" i="38"/>
  <c r="K229" i="38" s="1"/>
  <c r="K230" i="38" s="1"/>
  <c r="K232" i="38" s="1"/>
  <c r="K252" i="39"/>
  <c r="L251" i="39" s="1"/>
  <c r="P81" i="40"/>
  <c r="P89" i="40" s="1"/>
  <c r="P81" i="39"/>
  <c r="P89" i="39" s="1"/>
  <c r="P42" i="39"/>
  <c r="P50" i="39" s="1"/>
  <c r="P68" i="40"/>
  <c r="P76" i="40" s="1"/>
  <c r="J123" i="45"/>
  <c r="J135" i="36"/>
  <c r="J39" i="44"/>
  <c r="P98" i="40"/>
  <c r="J174" i="35"/>
  <c r="J245" i="38"/>
  <c r="P42" i="43"/>
  <c r="P50" i="43" s="1"/>
  <c r="P28" i="40"/>
  <c r="P38" i="40" s="1"/>
  <c r="J92" i="44"/>
  <c r="J266" i="44" s="1"/>
  <c r="P14" i="39"/>
  <c r="P24" i="39" s="1"/>
  <c r="P42" i="40"/>
  <c r="P68" i="37"/>
  <c r="P76" i="37" s="1"/>
  <c r="J64" i="41"/>
  <c r="J77" i="39"/>
  <c r="J123" i="36"/>
  <c r="J258" i="39"/>
  <c r="J90" i="36"/>
  <c r="J219" i="44"/>
  <c r="M176" i="40"/>
  <c r="M276" i="40" s="1"/>
  <c r="M260" i="44"/>
  <c r="M286" i="44" s="1"/>
  <c r="L176" i="37"/>
  <c r="L276" i="37" s="1"/>
  <c r="J148" i="36"/>
  <c r="K102" i="35"/>
  <c r="L100" i="35" s="1"/>
  <c r="K142" i="43"/>
  <c r="L140" i="43" s="1"/>
  <c r="K252" i="37"/>
  <c r="L250" i="37" s="1"/>
  <c r="J290" i="41"/>
  <c r="K155" i="40"/>
  <c r="L154" i="40" s="1"/>
  <c r="M176" i="36"/>
  <c r="M276" i="36" s="1"/>
  <c r="K155" i="37"/>
  <c r="L153" i="37" s="1"/>
  <c r="K186" i="40"/>
  <c r="K187" i="40" s="1"/>
  <c r="P81" i="35"/>
  <c r="P89" i="35" s="1"/>
  <c r="P249" i="43"/>
  <c r="P257" i="43" s="1"/>
  <c r="K252" i="44"/>
  <c r="L251" i="44" s="1"/>
  <c r="P152" i="38"/>
  <c r="P160" i="38" s="1"/>
  <c r="P28" i="37"/>
  <c r="P38" i="37" s="1"/>
  <c r="P14" i="37"/>
  <c r="P24" i="37" s="1"/>
  <c r="P126" i="38"/>
  <c r="P134" i="38" s="1"/>
  <c r="P55" i="45"/>
  <c r="P63" i="45" s="1"/>
  <c r="O176" i="43"/>
  <c r="O276" i="43" s="1"/>
  <c r="P98" i="38"/>
  <c r="P108" i="38" s="1"/>
  <c r="P14" i="35"/>
  <c r="P24" i="35" s="1"/>
  <c r="P152" i="39"/>
  <c r="P160" i="39" s="1"/>
  <c r="P165" i="38"/>
  <c r="P173" i="38" s="1"/>
  <c r="J232" i="35"/>
  <c r="P210" i="41"/>
  <c r="P218" i="41" s="1"/>
  <c r="P139" i="39"/>
  <c r="P147" i="39" s="1"/>
  <c r="P139" i="38"/>
  <c r="P147" i="38" s="1"/>
  <c r="J148" i="38"/>
  <c r="P42" i="45"/>
  <c r="P50" i="45" s="1"/>
  <c r="J161" i="45"/>
  <c r="K252" i="40"/>
  <c r="K255" i="40" s="1"/>
  <c r="K256" i="40" s="1"/>
  <c r="K258" i="40" s="1"/>
  <c r="P182" i="41"/>
  <c r="P192" i="41" s="1"/>
  <c r="P210" i="37"/>
  <c r="K71" i="36"/>
  <c r="L70" i="36" s="1"/>
  <c r="K168" i="38"/>
  <c r="L166" i="38" s="1"/>
  <c r="K18" i="41"/>
  <c r="K19" i="41" s="1"/>
  <c r="K71" i="43"/>
  <c r="K74" i="43" s="1"/>
  <c r="K75" i="43" s="1"/>
  <c r="K77" i="43" s="1"/>
  <c r="L260" i="43"/>
  <c r="L286" i="43" s="1"/>
  <c r="J92" i="39"/>
  <c r="J266" i="39" s="1"/>
  <c r="J176" i="36"/>
  <c r="J276" i="36" s="1"/>
  <c r="K200" i="43"/>
  <c r="L199" i="43" s="1"/>
  <c r="K32" i="37"/>
  <c r="L31" i="37" s="1"/>
  <c r="K155" i="35"/>
  <c r="K158" i="35" s="1"/>
  <c r="K159" i="35" s="1"/>
  <c r="K161" i="35" s="1"/>
  <c r="K155" i="45"/>
  <c r="L153" i="45" s="1"/>
  <c r="P236" i="36"/>
  <c r="P244" i="36" s="1"/>
  <c r="J280" i="37"/>
  <c r="J176" i="43"/>
  <c r="J276" i="43" s="1"/>
  <c r="J176" i="45"/>
  <c r="J276" i="45" s="1"/>
  <c r="J260" i="44"/>
  <c r="J286" i="44" s="1"/>
  <c r="K116" i="38"/>
  <c r="L115" i="38" s="1"/>
  <c r="J280" i="41"/>
  <c r="J260" i="40"/>
  <c r="J286" i="40" s="1"/>
  <c r="K252" i="35"/>
  <c r="L251" i="35" s="1"/>
  <c r="K129" i="35"/>
  <c r="K132" i="35" s="1"/>
  <c r="K133" i="35" s="1"/>
  <c r="K135" i="35" s="1"/>
  <c r="K71" i="41"/>
  <c r="K74" i="41" s="1"/>
  <c r="K75" i="41" s="1"/>
  <c r="K77" i="41" s="1"/>
  <c r="P126" i="40"/>
  <c r="P134" i="40" s="1"/>
  <c r="M92" i="44"/>
  <c r="M266" i="44" s="1"/>
  <c r="P152" i="40"/>
  <c r="P160" i="40" s="1"/>
  <c r="P223" i="43"/>
  <c r="P231" i="43" s="1"/>
  <c r="P28" i="35"/>
  <c r="P38" i="35" s="1"/>
  <c r="K252" i="45"/>
  <c r="K255" i="45" s="1"/>
  <c r="K256" i="45" s="1"/>
  <c r="K258" i="45" s="1"/>
  <c r="J148" i="43"/>
  <c r="P165" i="40"/>
  <c r="P173" i="40" s="1"/>
  <c r="P182" i="43"/>
  <c r="P192" i="43" s="1"/>
  <c r="P196" i="43"/>
  <c r="P206" i="43" s="1"/>
  <c r="P139" i="40"/>
  <c r="P147" i="40" s="1"/>
  <c r="P28" i="38"/>
  <c r="P38" i="38" s="1"/>
  <c r="L260" i="45"/>
  <c r="L286" i="45" s="1"/>
  <c r="J135" i="41"/>
  <c r="P68" i="43"/>
  <c r="P76" i="43" s="1"/>
  <c r="P210" i="43"/>
  <c r="P218" i="43" s="1"/>
  <c r="J245" i="43"/>
  <c r="K176" i="45"/>
  <c r="K276" i="45" s="1"/>
  <c r="K301" i="45" s="1"/>
  <c r="M260" i="37"/>
  <c r="M286" i="37" s="1"/>
  <c r="P210" i="45"/>
  <c r="P218" i="45" s="1"/>
  <c r="N92" i="40"/>
  <c r="N266" i="40" s="1"/>
  <c r="M92" i="39"/>
  <c r="M266" i="39" s="1"/>
  <c r="K200" i="37"/>
  <c r="K201" i="37" s="1"/>
  <c r="K204" i="37" s="1"/>
  <c r="K205" i="37" s="1"/>
  <c r="K207" i="37" s="1"/>
  <c r="J232" i="45"/>
  <c r="P152" i="35"/>
  <c r="P160" i="35" s="1"/>
  <c r="J90" i="39"/>
  <c r="P81" i="37"/>
  <c r="P89" i="37" s="1"/>
  <c r="M260" i="41"/>
  <c r="M286" i="41" s="1"/>
  <c r="K58" i="35"/>
  <c r="L56" i="35" s="1"/>
  <c r="K200" i="40"/>
  <c r="L198" i="40" s="1"/>
  <c r="P28" i="39"/>
  <c r="P38" i="39" s="1"/>
  <c r="J92" i="45"/>
  <c r="J266" i="45" s="1"/>
  <c r="P165" i="35"/>
  <c r="P173" i="35" s="1"/>
  <c r="P68" i="45"/>
  <c r="P76" i="45" s="1"/>
  <c r="P126" i="39"/>
  <c r="P134" i="39" s="1"/>
  <c r="P28" i="36"/>
  <c r="P38" i="36" s="1"/>
  <c r="N176" i="43"/>
  <c r="N276" i="43" s="1"/>
  <c r="P236" i="44"/>
  <c r="P244" i="44" s="1"/>
  <c r="P297" i="40"/>
  <c r="P249" i="37"/>
  <c r="P257" i="37" s="1"/>
  <c r="P249" i="45"/>
  <c r="P257" i="45" s="1"/>
  <c r="P196" i="41"/>
  <c r="P206" i="41" s="1"/>
  <c r="P196" i="36"/>
  <c r="P206" i="36" s="1"/>
  <c r="K129" i="39"/>
  <c r="K132" i="39" s="1"/>
  <c r="K133" i="39" s="1"/>
  <c r="K135" i="39" s="1"/>
  <c r="P55" i="43"/>
  <c r="P63" i="43" s="1"/>
  <c r="P55" i="36"/>
  <c r="P63" i="36" s="1"/>
  <c r="K84" i="45"/>
  <c r="L82" i="45" s="1"/>
  <c r="K84" i="41"/>
  <c r="K87" i="41" s="1"/>
  <c r="K88" i="41" s="1"/>
  <c r="K90" i="41" s="1"/>
  <c r="K213" i="41"/>
  <c r="L212" i="41" s="1"/>
  <c r="K142" i="35"/>
  <c r="L140" i="35" s="1"/>
  <c r="K45" i="37"/>
  <c r="L43" i="37" s="1"/>
  <c r="K142" i="41"/>
  <c r="L141" i="41" s="1"/>
  <c r="K32" i="38"/>
  <c r="L31" i="38" s="1"/>
  <c r="K186" i="38"/>
  <c r="L184" i="38" s="1"/>
  <c r="M176" i="37"/>
  <c r="M276" i="37" s="1"/>
  <c r="K239" i="45"/>
  <c r="L238" i="45" s="1"/>
  <c r="K116" i="39"/>
  <c r="L115" i="39" s="1"/>
  <c r="K142" i="44"/>
  <c r="K145" i="44" s="1"/>
  <c r="K146" i="44" s="1"/>
  <c r="K148" i="44" s="1"/>
  <c r="J260" i="37"/>
  <c r="J286" i="37" s="1"/>
  <c r="L92" i="43"/>
  <c r="L266" i="43" s="1"/>
  <c r="K200" i="35"/>
  <c r="L199" i="35" s="1"/>
  <c r="K129" i="45"/>
  <c r="L128" i="45" s="1"/>
  <c r="K84" i="40"/>
  <c r="L83" i="40" s="1"/>
  <c r="K129" i="36"/>
  <c r="L127" i="36" s="1"/>
  <c r="K213" i="35"/>
  <c r="K216" i="35" s="1"/>
  <c r="K217" i="35" s="1"/>
  <c r="K219" i="35" s="1"/>
  <c r="K71" i="35"/>
  <c r="L69" i="35" s="1"/>
  <c r="K226" i="35"/>
  <c r="L225" i="35" s="1"/>
  <c r="K45" i="35"/>
  <c r="L44" i="35" s="1"/>
  <c r="K168" i="35"/>
  <c r="L167" i="35" s="1"/>
  <c r="K84" i="35"/>
  <c r="L82" i="35" s="1"/>
  <c r="K32" i="35"/>
  <c r="K33" i="35" s="1"/>
  <c r="K36" i="35" s="1"/>
  <c r="K37" i="35" s="1"/>
  <c r="K39" i="35" s="1"/>
  <c r="K213" i="39"/>
  <c r="L212" i="39" s="1"/>
  <c r="K168" i="44"/>
  <c r="L167" i="44" s="1"/>
  <c r="K252" i="43"/>
  <c r="K255" i="43" s="1"/>
  <c r="K256" i="43" s="1"/>
  <c r="K258" i="43" s="1"/>
  <c r="K239" i="38"/>
  <c r="L237" i="38" s="1"/>
  <c r="K32" i="41"/>
  <c r="L30" i="41" s="1"/>
  <c r="K102" i="44"/>
  <c r="L101" i="44" s="1"/>
  <c r="K71" i="44"/>
  <c r="K74" i="44" s="1"/>
  <c r="K75" i="44" s="1"/>
  <c r="K77" i="44" s="1"/>
  <c r="K84" i="43"/>
  <c r="L82" i="43" s="1"/>
  <c r="K213" i="37"/>
  <c r="K216" i="37" s="1"/>
  <c r="K217" i="37" s="1"/>
  <c r="K219" i="37" s="1"/>
  <c r="J176" i="37"/>
  <c r="J276" i="37" s="1"/>
  <c r="K239" i="39"/>
  <c r="L237" i="39" s="1"/>
  <c r="K200" i="44"/>
  <c r="L199" i="44" s="1"/>
  <c r="K186" i="44"/>
  <c r="L184" i="44" s="1"/>
  <c r="K18" i="45"/>
  <c r="L17" i="45" s="1"/>
  <c r="K186" i="39"/>
  <c r="L185" i="39" s="1"/>
  <c r="K260" i="43"/>
  <c r="K286" i="43" s="1"/>
  <c r="L176" i="44"/>
  <c r="L276" i="44" s="1"/>
  <c r="J51" i="36"/>
  <c r="L260" i="37"/>
  <c r="L286" i="37" s="1"/>
  <c r="M176" i="44"/>
  <c r="M276" i="44" s="1"/>
  <c r="K116" i="36"/>
  <c r="K117" i="36" s="1"/>
  <c r="K120" i="36" s="1"/>
  <c r="K121" i="36" s="1"/>
  <c r="K123" i="36" s="1"/>
  <c r="K71" i="37"/>
  <c r="L70" i="37" s="1"/>
  <c r="J77" i="43"/>
  <c r="K84" i="44"/>
  <c r="K87" i="44" s="1"/>
  <c r="K88" i="44" s="1"/>
  <c r="K90" i="44" s="1"/>
  <c r="K129" i="40"/>
  <c r="L127" i="40" s="1"/>
  <c r="J92" i="41"/>
  <c r="J266" i="41" s="1"/>
  <c r="K92" i="39"/>
  <c r="K266" i="39" s="1"/>
  <c r="K260" i="36"/>
  <c r="K286" i="36" s="1"/>
  <c r="N260" i="41"/>
  <c r="N286" i="41" s="1"/>
  <c r="L92" i="36"/>
  <c r="L266" i="36" s="1"/>
  <c r="K226" i="45"/>
  <c r="K229" i="45" s="1"/>
  <c r="K230" i="45" s="1"/>
  <c r="K232" i="45" s="1"/>
  <c r="K186" i="45"/>
  <c r="L184" i="45" s="1"/>
  <c r="K129" i="37"/>
  <c r="L127" i="37" s="1"/>
  <c r="N92" i="44"/>
  <c r="N266" i="44" s="1"/>
  <c r="K260" i="38"/>
  <c r="K286" i="38" s="1"/>
  <c r="M92" i="36"/>
  <c r="M266" i="36" s="1"/>
  <c r="K84" i="38"/>
  <c r="K87" i="38" s="1"/>
  <c r="K88" i="38" s="1"/>
  <c r="K90" i="38" s="1"/>
  <c r="K45" i="40"/>
  <c r="L44" i="40" s="1"/>
  <c r="K116" i="41"/>
  <c r="L115" i="41" s="1"/>
  <c r="K32" i="40"/>
  <c r="K33" i="40" s="1"/>
  <c r="K36" i="40" s="1"/>
  <c r="K37" i="40" s="1"/>
  <c r="K39" i="40" s="1"/>
  <c r="M260" i="36"/>
  <c r="M286" i="36" s="1"/>
  <c r="K168" i="39"/>
  <c r="K171" i="39" s="1"/>
  <c r="K172" i="39" s="1"/>
  <c r="K174" i="39" s="1"/>
  <c r="K92" i="41"/>
  <c r="K266" i="41" s="1"/>
  <c r="K58" i="36"/>
  <c r="L57" i="36" s="1"/>
  <c r="K226" i="36"/>
  <c r="L224" i="36" s="1"/>
  <c r="K200" i="38"/>
  <c r="L198" i="38" s="1"/>
  <c r="K226" i="44"/>
  <c r="L225" i="44" s="1"/>
  <c r="N92" i="39"/>
  <c r="N266" i="39" s="1"/>
  <c r="K32" i="44"/>
  <c r="L31" i="44" s="1"/>
  <c r="K84" i="39"/>
  <c r="K87" i="39" s="1"/>
  <c r="K88" i="39" s="1"/>
  <c r="K90" i="39" s="1"/>
  <c r="K116" i="45"/>
  <c r="K117" i="45" s="1"/>
  <c r="K120" i="45" s="1"/>
  <c r="K121" i="45" s="1"/>
  <c r="K123" i="45" s="1"/>
  <c r="K116" i="40"/>
  <c r="K117" i="40" s="1"/>
  <c r="K120" i="40" s="1"/>
  <c r="K121" i="40" s="1"/>
  <c r="K123" i="40" s="1"/>
  <c r="K252" i="36"/>
  <c r="K255" i="36" s="1"/>
  <c r="K256" i="36" s="1"/>
  <c r="K258" i="36" s="1"/>
  <c r="K116" i="37"/>
  <c r="K117" i="37" s="1"/>
  <c r="K120" i="37" s="1"/>
  <c r="K121" i="37" s="1"/>
  <c r="K123" i="37" s="1"/>
  <c r="J148" i="41"/>
  <c r="J207" i="43"/>
  <c r="M176" i="43"/>
  <c r="M276" i="43" s="1"/>
  <c r="K268" i="36"/>
  <c r="K71" i="39"/>
  <c r="K74" i="39" s="1"/>
  <c r="K75" i="39" s="1"/>
  <c r="K77" i="39" s="1"/>
  <c r="K239" i="41"/>
  <c r="K242" i="41" s="1"/>
  <c r="K243" i="41" s="1"/>
  <c r="K245" i="41" s="1"/>
  <c r="J39" i="36"/>
  <c r="K301" i="37"/>
  <c r="N176" i="40"/>
  <c r="N276" i="40" s="1"/>
  <c r="M92" i="40"/>
  <c r="M266" i="40" s="1"/>
  <c r="K213" i="43"/>
  <c r="L211" i="43" s="1"/>
  <c r="K155" i="43"/>
  <c r="L153" i="43" s="1"/>
  <c r="K200" i="39"/>
  <c r="K201" i="39" s="1"/>
  <c r="K204" i="39" s="1"/>
  <c r="K205" i="39" s="1"/>
  <c r="K207" i="39" s="1"/>
  <c r="M176" i="38"/>
  <c r="M276" i="38" s="1"/>
  <c r="J123" i="37"/>
  <c r="M260" i="45"/>
  <c r="M286" i="45" s="1"/>
  <c r="K142" i="38"/>
  <c r="K145" i="38" s="1"/>
  <c r="K146" i="38" s="1"/>
  <c r="K148" i="38" s="1"/>
  <c r="K239" i="36"/>
  <c r="K242" i="36" s="1"/>
  <c r="K243" i="36" s="1"/>
  <c r="K245" i="36" s="1"/>
  <c r="L176" i="41"/>
  <c r="L276" i="41" s="1"/>
  <c r="K129" i="38"/>
  <c r="L128" i="38" s="1"/>
  <c r="K84" i="36"/>
  <c r="L83" i="36" s="1"/>
  <c r="K226" i="43"/>
  <c r="K229" i="43" s="1"/>
  <c r="K230" i="43" s="1"/>
  <c r="K232" i="43" s="1"/>
  <c r="K71" i="38"/>
  <c r="K74" i="38" s="1"/>
  <c r="K75" i="38" s="1"/>
  <c r="K77" i="38" s="1"/>
  <c r="K200" i="36"/>
  <c r="L199" i="36" s="1"/>
  <c r="L92" i="41"/>
  <c r="L266" i="41" s="1"/>
  <c r="K32" i="36"/>
  <c r="L31" i="36" s="1"/>
  <c r="K58" i="44"/>
  <c r="L57" i="44" s="1"/>
  <c r="K102" i="45"/>
  <c r="L101" i="45" s="1"/>
  <c r="L260" i="38"/>
  <c r="L286" i="38" s="1"/>
  <c r="K239" i="43"/>
  <c r="L237" i="43" s="1"/>
  <c r="M176" i="41"/>
  <c r="M276" i="41" s="1"/>
  <c r="N176" i="37"/>
  <c r="N276" i="37" s="1"/>
  <c r="M260" i="40"/>
  <c r="M286" i="40" s="1"/>
  <c r="K45" i="36"/>
  <c r="L44" i="36" s="1"/>
  <c r="L92" i="45"/>
  <c r="L266" i="45" s="1"/>
  <c r="L176" i="43"/>
  <c r="L276" i="43" s="1"/>
  <c r="M260" i="43"/>
  <c r="M286" i="43" s="1"/>
  <c r="K58" i="43"/>
  <c r="K61" i="43" s="1"/>
  <c r="K62" i="43" s="1"/>
  <c r="K64" i="43" s="1"/>
  <c r="K142" i="45"/>
  <c r="L140" i="45" s="1"/>
  <c r="K58" i="39"/>
  <c r="L57" i="39" s="1"/>
  <c r="K84" i="37"/>
  <c r="L83" i="37" s="1"/>
  <c r="K168" i="36"/>
  <c r="L167" i="36" s="1"/>
  <c r="K32" i="39"/>
  <c r="L30" i="39" s="1"/>
  <c r="K168" i="40"/>
  <c r="K171" i="40" s="1"/>
  <c r="K172" i="40" s="1"/>
  <c r="K174" i="40" s="1"/>
  <c r="K32" i="43"/>
  <c r="K33" i="43" s="1"/>
  <c r="K36" i="43" s="1"/>
  <c r="K37" i="43" s="1"/>
  <c r="K39" i="43" s="1"/>
  <c r="K32" i="45"/>
  <c r="L30" i="45" s="1"/>
  <c r="K155" i="44"/>
  <c r="L153" i="44" s="1"/>
  <c r="L176" i="45"/>
  <c r="L276" i="45" s="1"/>
  <c r="K58" i="40"/>
  <c r="L57" i="40" s="1"/>
  <c r="K142" i="36"/>
  <c r="L140" i="36" s="1"/>
  <c r="K213" i="40"/>
  <c r="L211" i="40" s="1"/>
  <c r="K116" i="43"/>
  <c r="L114" i="43" s="1"/>
  <c r="K200" i="41"/>
  <c r="L199" i="41" s="1"/>
  <c r="L176" i="38"/>
  <c r="L276" i="38" s="1"/>
  <c r="N260" i="40"/>
  <c r="N286" i="40" s="1"/>
  <c r="M92" i="43"/>
  <c r="M266" i="43" s="1"/>
  <c r="O176" i="35"/>
  <c r="O276" i="35" s="1"/>
  <c r="L260" i="35"/>
  <c r="L286" i="35" s="1"/>
  <c r="J258" i="35"/>
  <c r="K92" i="35"/>
  <c r="K266" i="35" s="1"/>
  <c r="K301" i="35" s="1"/>
  <c r="M92" i="35"/>
  <c r="M266" i="35" s="1"/>
  <c r="R262" i="40"/>
  <c r="Q284" i="40"/>
  <c r="Q274" i="40"/>
  <c r="Q264" i="40"/>
  <c r="J270" i="35"/>
  <c r="K17" i="35"/>
  <c r="K269" i="35" s="1"/>
  <c r="K16" i="35"/>
  <c r="J19" i="35"/>
  <c r="P17" i="20"/>
  <c r="K216" i="38"/>
  <c r="K217" i="38" s="1"/>
  <c r="K219" i="38" s="1"/>
  <c r="P108" i="40"/>
  <c r="K58" i="45"/>
  <c r="K45" i="38"/>
  <c r="O134" i="41"/>
  <c r="K129" i="41"/>
  <c r="P76" i="36"/>
  <c r="O173" i="36"/>
  <c r="O173" i="45"/>
  <c r="L92" i="39"/>
  <c r="L266" i="39" s="1"/>
  <c r="P165" i="37"/>
  <c r="P98" i="37"/>
  <c r="P126" i="37"/>
  <c r="P112" i="37"/>
  <c r="P152" i="37"/>
  <c r="P297" i="41"/>
  <c r="P14" i="41"/>
  <c r="P28" i="41"/>
  <c r="P55" i="41"/>
  <c r="P63" i="41" s="1"/>
  <c r="P81" i="41"/>
  <c r="P126" i="45"/>
  <c r="P98" i="45"/>
  <c r="P139" i="45"/>
  <c r="P152" i="45"/>
  <c r="L92" i="37"/>
  <c r="L266" i="37" s="1"/>
  <c r="K239" i="37"/>
  <c r="O89" i="43"/>
  <c r="M92" i="38"/>
  <c r="M266" i="38" s="1"/>
  <c r="O63" i="37"/>
  <c r="O76" i="41"/>
  <c r="M92" i="37"/>
  <c r="M266" i="37" s="1"/>
  <c r="P244" i="43"/>
  <c r="O122" i="45"/>
  <c r="O134" i="44"/>
  <c r="P231" i="40"/>
  <c r="P63" i="39"/>
  <c r="L260" i="36"/>
  <c r="L286" i="36" s="1"/>
  <c r="J290" i="36"/>
  <c r="K185" i="36"/>
  <c r="K184" i="36"/>
  <c r="J187" i="36"/>
  <c r="J132" i="43"/>
  <c r="J133" i="43" s="1"/>
  <c r="J135" i="43" s="1"/>
  <c r="K128" i="43"/>
  <c r="K279" i="43" s="1"/>
  <c r="K127" i="43"/>
  <c r="K278" i="43" s="1"/>
  <c r="J280" i="43"/>
  <c r="K176" i="39"/>
  <c r="K276" i="39" s="1"/>
  <c r="O76" i="43"/>
  <c r="O50" i="45"/>
  <c r="P218" i="40"/>
  <c r="J291" i="39"/>
  <c r="J190" i="39"/>
  <c r="J191" i="39" s="1"/>
  <c r="J292" i="39"/>
  <c r="P108" i="39"/>
  <c r="K18" i="44"/>
  <c r="O147" i="41"/>
  <c r="P257" i="41"/>
  <c r="O173" i="44"/>
  <c r="P192" i="40"/>
  <c r="P182" i="35"/>
  <c r="P223" i="35"/>
  <c r="P196" i="35"/>
  <c r="P249" i="35"/>
  <c r="P210" i="39"/>
  <c r="P236" i="39"/>
  <c r="P196" i="39"/>
  <c r="P223" i="39"/>
  <c r="P165" i="43"/>
  <c r="P173" i="43" s="1"/>
  <c r="P98" i="43"/>
  <c r="P139" i="43"/>
  <c r="P112" i="43"/>
  <c r="P152" i="43"/>
  <c r="P160" i="43" s="1"/>
  <c r="K186" i="41"/>
  <c r="O147" i="38"/>
  <c r="K251" i="38"/>
  <c r="K289" i="38" s="1"/>
  <c r="J255" i="38"/>
  <c r="J256" i="38" s="1"/>
  <c r="J258" i="38" s="1"/>
  <c r="K250" i="38"/>
  <c r="K288" i="38" s="1"/>
  <c r="J216" i="36"/>
  <c r="J217" i="36" s="1"/>
  <c r="J219" i="36" s="1"/>
  <c r="K212" i="36"/>
  <c r="K211" i="36"/>
  <c r="K43" i="45"/>
  <c r="K44" i="45"/>
  <c r="J48" i="45"/>
  <c r="J49" i="45" s="1"/>
  <c r="J51" i="45" s="1"/>
  <c r="J270" i="45"/>
  <c r="R262" i="38"/>
  <c r="Q274" i="38"/>
  <c r="Q264" i="38"/>
  <c r="Q284" i="38"/>
  <c r="N176" i="38"/>
  <c r="N276" i="38" s="1"/>
  <c r="P134" i="36"/>
  <c r="K87" i="35"/>
  <c r="K88" i="35" s="1"/>
  <c r="K90" i="35" s="1"/>
  <c r="K213" i="44"/>
  <c r="M92" i="41"/>
  <c r="M266" i="41" s="1"/>
  <c r="K268" i="39"/>
  <c r="K18" i="39"/>
  <c r="P249" i="39"/>
  <c r="P257" i="39" s="1"/>
  <c r="P152" i="36"/>
  <c r="P139" i="36"/>
  <c r="P165" i="36"/>
  <c r="P98" i="36"/>
  <c r="P98" i="44"/>
  <c r="P108" i="44" s="1"/>
  <c r="P112" i="44"/>
  <c r="P122" i="44" s="1"/>
  <c r="P126" i="44"/>
  <c r="P134" i="44" s="1"/>
  <c r="P152" i="44"/>
  <c r="P139" i="44"/>
  <c r="K58" i="41"/>
  <c r="L140" i="41"/>
  <c r="N176" i="36"/>
  <c r="N276" i="36" s="1"/>
  <c r="K116" i="44"/>
  <c r="P244" i="37"/>
  <c r="P192" i="45"/>
  <c r="O108" i="36"/>
  <c r="P112" i="36"/>
  <c r="O24" i="45"/>
  <c r="J282" i="45"/>
  <c r="J281" i="45"/>
  <c r="J106" i="45"/>
  <c r="J107" i="45" s="1"/>
  <c r="J290" i="38"/>
  <c r="J295" i="38" s="1"/>
  <c r="O160" i="36"/>
  <c r="N260" i="37"/>
  <c r="N286" i="37" s="1"/>
  <c r="L260" i="44"/>
  <c r="L286" i="44" s="1"/>
  <c r="K92" i="43"/>
  <c r="K266" i="43" s="1"/>
  <c r="N92" i="43"/>
  <c r="N266" i="43" s="1"/>
  <c r="J106" i="35"/>
  <c r="J107" i="35" s="1"/>
  <c r="P68" i="41"/>
  <c r="P76" i="41" s="1"/>
  <c r="L176" i="39"/>
  <c r="L276" i="39" s="1"/>
  <c r="P112" i="45"/>
  <c r="P126" i="43"/>
  <c r="J229" i="37"/>
  <c r="J230" i="37" s="1"/>
  <c r="J232" i="37" s="1"/>
  <c r="K224" i="37"/>
  <c r="K288" i="37" s="1"/>
  <c r="K225" i="37"/>
  <c r="K289" i="37" s="1"/>
  <c r="J272" i="45"/>
  <c r="J271" i="45"/>
  <c r="J22" i="45"/>
  <c r="O76" i="44"/>
  <c r="P147" i="37"/>
  <c r="K102" i="41"/>
  <c r="P236" i="35"/>
  <c r="K102" i="40"/>
  <c r="P192" i="36"/>
  <c r="K269" i="36"/>
  <c r="O50" i="39"/>
  <c r="P210" i="35"/>
  <c r="O63" i="36"/>
  <c r="O257" i="41"/>
  <c r="J271" i="38"/>
  <c r="J272" i="38"/>
  <c r="J22" i="38"/>
  <c r="O218" i="36"/>
  <c r="J190" i="40"/>
  <c r="J191" i="40" s="1"/>
  <c r="J292" i="40"/>
  <c r="J291" i="40"/>
  <c r="K176" i="36"/>
  <c r="K276" i="36" s="1"/>
  <c r="P165" i="45"/>
  <c r="P108" i="35"/>
  <c r="P173" i="39"/>
  <c r="P24" i="43"/>
  <c r="K186" i="35"/>
  <c r="K16" i="40"/>
  <c r="J19" i="40"/>
  <c r="J270" i="40"/>
  <c r="K17" i="40"/>
  <c r="K167" i="45"/>
  <c r="K279" i="45" s="1"/>
  <c r="J171" i="45"/>
  <c r="J172" i="45" s="1"/>
  <c r="J174" i="45" s="1"/>
  <c r="K166" i="45"/>
  <c r="K278" i="45" s="1"/>
  <c r="J280" i="45"/>
  <c r="O122" i="36"/>
  <c r="O260" i="39"/>
  <c r="O286" i="39" s="1"/>
  <c r="P182" i="39"/>
  <c r="P165" i="44"/>
  <c r="K102" i="36"/>
  <c r="N92" i="41"/>
  <c r="N266" i="41" s="1"/>
  <c r="K224" i="40"/>
  <c r="K225" i="40"/>
  <c r="J229" i="40"/>
  <c r="J230" i="40" s="1"/>
  <c r="J232" i="40" s="1"/>
  <c r="J290" i="40"/>
  <c r="O50" i="41"/>
  <c r="P63" i="40"/>
  <c r="K44" i="43"/>
  <c r="J48" i="43"/>
  <c r="J49" i="43" s="1"/>
  <c r="J51" i="43" s="1"/>
  <c r="K43" i="43"/>
  <c r="J291" i="44"/>
  <c r="J190" i="44"/>
  <c r="J191" i="44" s="1"/>
  <c r="J292" i="44"/>
  <c r="O160" i="44"/>
  <c r="J260" i="41"/>
  <c r="J286" i="41" s="1"/>
  <c r="P206" i="40"/>
  <c r="K18" i="36"/>
  <c r="O63" i="39"/>
  <c r="M176" i="39"/>
  <c r="M276" i="39" s="1"/>
  <c r="O257" i="44"/>
  <c r="J281" i="40"/>
  <c r="J282" i="40"/>
  <c r="J106" i="40"/>
  <c r="J107" i="40" s="1"/>
  <c r="O108" i="45"/>
  <c r="J106" i="38"/>
  <c r="J107" i="38" s="1"/>
  <c r="J281" i="38"/>
  <c r="J282" i="38"/>
  <c r="P76" i="38"/>
  <c r="O147" i="36"/>
  <c r="J22" i="36"/>
  <c r="J272" i="36"/>
  <c r="J271" i="36"/>
  <c r="P14" i="36"/>
  <c r="O108" i="44"/>
  <c r="P122" i="41"/>
  <c r="J22" i="44"/>
  <c r="J272" i="44"/>
  <c r="J271" i="44"/>
  <c r="O24" i="43"/>
  <c r="O160" i="37"/>
  <c r="L260" i="41"/>
  <c r="L286" i="41" s="1"/>
  <c r="O63" i="35"/>
  <c r="J295" i="37"/>
  <c r="O24" i="39"/>
  <c r="O50" i="37"/>
  <c r="O24" i="41"/>
  <c r="O147" i="45"/>
  <c r="O244" i="37"/>
  <c r="O244" i="41"/>
  <c r="O122" i="39"/>
  <c r="J219" i="35"/>
  <c r="J190" i="45"/>
  <c r="J191" i="45" s="1"/>
  <c r="J219" i="43"/>
  <c r="P210" i="44"/>
  <c r="J291" i="37"/>
  <c r="J190" i="37"/>
  <c r="J191" i="37" s="1"/>
  <c r="J292" i="37"/>
  <c r="P122" i="40"/>
  <c r="O218" i="40"/>
  <c r="O147" i="44"/>
  <c r="P152" i="41"/>
  <c r="N92" i="37"/>
  <c r="N266" i="37" s="1"/>
  <c r="N260" i="36"/>
  <c r="N286" i="36" s="1"/>
  <c r="O122" i="41"/>
  <c r="O192" i="36"/>
  <c r="J123" i="41"/>
  <c r="O89" i="41"/>
  <c r="P249" i="36"/>
  <c r="M176" i="45"/>
  <c r="M276" i="45" s="1"/>
  <c r="P297" i="35"/>
  <c r="P297" i="39"/>
  <c r="J219" i="41"/>
  <c r="J260" i="45"/>
  <c r="J286" i="45" s="1"/>
  <c r="P68" i="35"/>
  <c r="J135" i="37"/>
  <c r="P89" i="38"/>
  <c r="J64" i="36"/>
  <c r="O260" i="43"/>
  <c r="O286" i="43" s="1"/>
  <c r="P50" i="40"/>
  <c r="J90" i="43"/>
  <c r="O257" i="38"/>
  <c r="J219" i="37"/>
  <c r="O176" i="40"/>
  <c r="O276" i="40" s="1"/>
  <c r="K176" i="44"/>
  <c r="K276" i="44" s="1"/>
  <c r="K154" i="39"/>
  <c r="J158" i="39"/>
  <c r="J159" i="39" s="1"/>
  <c r="J161" i="39" s="1"/>
  <c r="K153" i="39"/>
  <c r="P68" i="39"/>
  <c r="K141" i="39"/>
  <c r="J145" i="39"/>
  <c r="J146" i="39" s="1"/>
  <c r="J148" i="39" s="1"/>
  <c r="K140" i="39"/>
  <c r="K260" i="44"/>
  <c r="K286" i="44" s="1"/>
  <c r="N176" i="41"/>
  <c r="N276" i="41" s="1"/>
  <c r="P297" i="38"/>
  <c r="P126" i="35"/>
  <c r="P134" i="35" s="1"/>
  <c r="K114" i="35"/>
  <c r="K278" i="35" s="1"/>
  <c r="J117" i="35"/>
  <c r="J120" i="35" s="1"/>
  <c r="J121" i="35" s="1"/>
  <c r="J123" i="35" s="1"/>
  <c r="K115" i="35"/>
  <c r="K279" i="35" s="1"/>
  <c r="K167" i="41"/>
  <c r="J171" i="41"/>
  <c r="J172" i="41" s="1"/>
  <c r="J174" i="41" s="1"/>
  <c r="K166" i="41"/>
  <c r="J282" i="36"/>
  <c r="J106" i="36"/>
  <c r="J107" i="36" s="1"/>
  <c r="J281" i="36"/>
  <c r="K153" i="36"/>
  <c r="K154" i="36"/>
  <c r="K279" i="36" s="1"/>
  <c r="J158" i="36"/>
  <c r="J159" i="36" s="1"/>
  <c r="J161" i="36" s="1"/>
  <c r="J229" i="39"/>
  <c r="J230" i="39" s="1"/>
  <c r="J232" i="39" s="1"/>
  <c r="K224" i="39"/>
  <c r="K288" i="39" s="1"/>
  <c r="K225" i="39"/>
  <c r="K289" i="39" s="1"/>
  <c r="O38" i="41"/>
  <c r="P223" i="36"/>
  <c r="P231" i="36" s="1"/>
  <c r="J229" i="41"/>
  <c r="J230" i="41" s="1"/>
  <c r="J232" i="41" s="1"/>
  <c r="K225" i="41"/>
  <c r="K224" i="41"/>
  <c r="P28" i="43"/>
  <c r="P14" i="40"/>
  <c r="K199" i="45"/>
  <c r="K198" i="45"/>
  <c r="J201" i="45"/>
  <c r="J204" i="45" s="1"/>
  <c r="J205" i="45" s="1"/>
  <c r="J207" i="45" s="1"/>
  <c r="O260" i="35"/>
  <c r="O286" i="35" s="1"/>
  <c r="J92" i="43"/>
  <c r="J266" i="43" s="1"/>
  <c r="J260" i="43"/>
  <c r="J286" i="43" s="1"/>
  <c r="P139" i="35"/>
  <c r="N176" i="44"/>
  <c r="N276" i="44" s="1"/>
  <c r="O206" i="40"/>
  <c r="P244" i="38"/>
  <c r="O50" i="35"/>
  <c r="O63" i="38"/>
  <c r="J22" i="39"/>
  <c r="J272" i="39"/>
  <c r="J271" i="39"/>
  <c r="O76" i="39"/>
  <c r="O63" i="41"/>
  <c r="O89" i="36"/>
  <c r="J92" i="36"/>
  <c r="J266" i="36" s="1"/>
  <c r="P206" i="37"/>
  <c r="R262" i="36"/>
  <c r="Q284" i="36"/>
  <c r="Q274" i="36"/>
  <c r="Q264" i="36"/>
  <c r="R262" i="44"/>
  <c r="Q284" i="44"/>
  <c r="Q274" i="44"/>
  <c r="Q264" i="44"/>
  <c r="O147" i="39"/>
  <c r="M260" i="38"/>
  <c r="M286" i="38" s="1"/>
  <c r="N92" i="36"/>
  <c r="N266" i="36" s="1"/>
  <c r="J64" i="43"/>
  <c r="O244" i="40"/>
  <c r="P134" i="41"/>
  <c r="J295" i="44"/>
  <c r="O38" i="43"/>
  <c r="O76" i="45"/>
  <c r="O173" i="37"/>
  <c r="J90" i="35"/>
  <c r="O206" i="36"/>
  <c r="O24" i="37"/>
  <c r="O218" i="44"/>
  <c r="J245" i="41"/>
  <c r="J282" i="44"/>
  <c r="J106" i="44"/>
  <c r="J107" i="44" s="1"/>
  <c r="J281" i="44"/>
  <c r="O257" i="37"/>
  <c r="P218" i="37"/>
  <c r="O134" i="38"/>
  <c r="J161" i="37"/>
  <c r="O108" i="39"/>
  <c r="R262" i="37"/>
  <c r="Q274" i="37"/>
  <c r="Q264" i="37"/>
  <c r="Q284" i="37"/>
  <c r="R262" i="41"/>
  <c r="Q264" i="41"/>
  <c r="Q284" i="41"/>
  <c r="Q274" i="41"/>
  <c r="R262" i="45"/>
  <c r="Q284" i="45"/>
  <c r="Q274" i="45"/>
  <c r="Q264" i="45"/>
  <c r="J272" i="41"/>
  <c r="J271" i="41"/>
  <c r="J22" i="41"/>
  <c r="J39" i="41"/>
  <c r="P196" i="44"/>
  <c r="O89" i="44"/>
  <c r="J260" i="35"/>
  <c r="J286" i="35" s="1"/>
  <c r="O108" i="37"/>
  <c r="O89" i="38"/>
  <c r="J77" i="35"/>
  <c r="J190" i="38"/>
  <c r="J191" i="38" s="1"/>
  <c r="J291" i="38"/>
  <c r="J292" i="38"/>
  <c r="P210" i="36"/>
  <c r="O76" i="36"/>
  <c r="R262" i="35"/>
  <c r="Q284" i="35"/>
  <c r="Q274" i="35"/>
  <c r="Q264" i="35"/>
  <c r="R262" i="39"/>
  <c r="Q284" i="39"/>
  <c r="Q274" i="39"/>
  <c r="Q264" i="39"/>
  <c r="R262" i="43"/>
  <c r="Q264" i="43"/>
  <c r="Q284" i="43"/>
  <c r="Q274" i="43"/>
  <c r="J292" i="41"/>
  <c r="J291" i="41"/>
  <c r="J190" i="41"/>
  <c r="J191" i="41" s="1"/>
  <c r="K260" i="41"/>
  <c r="K286" i="41" s="1"/>
  <c r="K301" i="41" s="1"/>
  <c r="O192" i="37"/>
  <c r="P223" i="37"/>
  <c r="O89" i="40"/>
  <c r="J291" i="35"/>
  <c r="J292" i="35"/>
  <c r="J190" i="35"/>
  <c r="J191" i="35" s="1"/>
  <c r="P63" i="38"/>
  <c r="P196" i="45"/>
  <c r="N260" i="43"/>
  <c r="N286" i="43" s="1"/>
  <c r="P112" i="35"/>
  <c r="J258" i="37"/>
  <c r="J176" i="35"/>
  <c r="J276" i="35" s="1"/>
  <c r="K70" i="40"/>
  <c r="K69" i="40"/>
  <c r="J74" i="40"/>
  <c r="J75" i="40" s="1"/>
  <c r="J77" i="40" s="1"/>
  <c r="O147" i="37"/>
  <c r="O76" i="35"/>
  <c r="K176" i="43"/>
  <c r="K276" i="43" s="1"/>
  <c r="K128" i="44"/>
  <c r="K279" i="44" s="1"/>
  <c r="J132" i="44"/>
  <c r="J133" i="44" s="1"/>
  <c r="J135" i="44" s="1"/>
  <c r="K127" i="44"/>
  <c r="P223" i="45"/>
  <c r="P231" i="45" s="1"/>
  <c r="J48" i="41"/>
  <c r="J49" i="41" s="1"/>
  <c r="J51" i="41" s="1"/>
  <c r="K43" i="41"/>
  <c r="K44" i="41"/>
  <c r="K269" i="41" s="1"/>
  <c r="K69" i="45"/>
  <c r="K70" i="45"/>
  <c r="J74" i="45"/>
  <c r="J75" i="45" s="1"/>
  <c r="J77" i="45" s="1"/>
  <c r="K56" i="38"/>
  <c r="K57" i="38"/>
  <c r="K269" i="38" s="1"/>
  <c r="J61" i="38"/>
  <c r="J62" i="38" s="1"/>
  <c r="J64" i="38" s="1"/>
  <c r="K92" i="44"/>
  <c r="K266" i="44" s="1"/>
  <c r="J176" i="39"/>
  <c r="J276" i="39" s="1"/>
  <c r="J301" i="39" s="1"/>
  <c r="L176" i="40"/>
  <c r="L276" i="40" s="1"/>
  <c r="K186" i="37"/>
  <c r="K238" i="35"/>
  <c r="K289" i="35" s="1"/>
  <c r="K237" i="35"/>
  <c r="K288" i="35" s="1"/>
  <c r="J242" i="35"/>
  <c r="J243" i="35" s="1"/>
  <c r="J245" i="35" s="1"/>
  <c r="K176" i="38"/>
  <c r="K276" i="38" s="1"/>
  <c r="P249" i="44"/>
  <c r="J242" i="44"/>
  <c r="J243" i="44" s="1"/>
  <c r="J245" i="44" s="1"/>
  <c r="K238" i="44"/>
  <c r="K289" i="44" s="1"/>
  <c r="K237" i="44"/>
  <c r="N260" i="35"/>
  <c r="N286" i="35" s="1"/>
  <c r="N301" i="35" s="1"/>
  <c r="K92" i="40"/>
  <c r="K266" i="40" s="1"/>
  <c r="K301" i="40" s="1"/>
  <c r="J242" i="40"/>
  <c r="J243" i="40" s="1"/>
  <c r="J245" i="40" s="1"/>
  <c r="K237" i="40"/>
  <c r="K238" i="40"/>
  <c r="K18" i="37"/>
  <c r="O260" i="45"/>
  <c r="O286" i="45" s="1"/>
  <c r="J19" i="43"/>
  <c r="J270" i="43"/>
  <c r="K17" i="43"/>
  <c r="K16" i="43"/>
  <c r="J187" i="43"/>
  <c r="J290" i="43"/>
  <c r="K184" i="43"/>
  <c r="K185" i="43"/>
  <c r="K289" i="43" s="1"/>
  <c r="P182" i="44"/>
  <c r="P192" i="44" s="1"/>
  <c r="P89" i="36"/>
  <c r="M176" i="35"/>
  <c r="M276" i="35" s="1"/>
  <c r="L92" i="38"/>
  <c r="L266" i="38" s="1"/>
  <c r="O192" i="40"/>
  <c r="O122" i="37"/>
  <c r="K269" i="39"/>
  <c r="O231" i="36"/>
  <c r="J281" i="41"/>
  <c r="J282" i="41"/>
  <c r="J106" i="41"/>
  <c r="J107" i="41" s="1"/>
  <c r="J106" i="43"/>
  <c r="J107" i="43" s="1"/>
  <c r="J281" i="43"/>
  <c r="J282" i="43"/>
  <c r="L176" i="36"/>
  <c r="L276" i="36" s="1"/>
  <c r="P231" i="41"/>
  <c r="P192" i="37"/>
  <c r="P297" i="36"/>
  <c r="P297" i="44"/>
  <c r="O122" i="38"/>
  <c r="J282" i="37"/>
  <c r="J281" i="37"/>
  <c r="J106" i="37"/>
  <c r="J107" i="37" s="1"/>
  <c r="O192" i="41"/>
  <c r="O160" i="39"/>
  <c r="O24" i="44"/>
  <c r="P218" i="38"/>
  <c r="M92" i="45"/>
  <c r="M266" i="45" s="1"/>
  <c r="J176" i="41"/>
  <c r="J276" i="41" s="1"/>
  <c r="K92" i="38"/>
  <c r="K266" i="38" s="1"/>
  <c r="O89" i="45"/>
  <c r="P244" i="40"/>
  <c r="O24" i="38"/>
  <c r="P42" i="44"/>
  <c r="P50" i="44" s="1"/>
  <c r="J22" i="37"/>
  <c r="J271" i="37"/>
  <c r="J272" i="37"/>
  <c r="L92" i="40"/>
  <c r="L266" i="40" s="1"/>
  <c r="J64" i="35"/>
  <c r="O244" i="36"/>
  <c r="L176" i="35"/>
  <c r="L276" i="35" s="1"/>
  <c r="O24" i="36"/>
  <c r="O206" i="44"/>
  <c r="O160" i="38"/>
  <c r="N260" i="45"/>
  <c r="N286" i="45" s="1"/>
  <c r="O24" i="40"/>
  <c r="P297" i="37"/>
  <c r="P297" i="45"/>
  <c r="P50" i="38"/>
  <c r="P236" i="45"/>
  <c r="P244" i="45" s="1"/>
  <c r="J77" i="36"/>
  <c r="O206" i="38"/>
  <c r="J245" i="37"/>
  <c r="P55" i="37"/>
  <c r="N92" i="45"/>
  <c r="N266" i="45" s="1"/>
  <c r="P257" i="38"/>
  <c r="P28" i="45"/>
  <c r="N260" i="38"/>
  <c r="N286" i="38" s="1"/>
  <c r="N260" i="39"/>
  <c r="N286" i="39" s="1"/>
  <c r="O134" i="37"/>
  <c r="O76" i="38"/>
  <c r="P68" i="44"/>
  <c r="O89" i="39"/>
  <c r="J39" i="35"/>
  <c r="O89" i="37"/>
  <c r="O244" i="44"/>
  <c r="P297" i="43"/>
  <c r="L92" i="35"/>
  <c r="L266" i="35" s="1"/>
  <c r="K18" i="38"/>
  <c r="O134" i="45"/>
  <c r="O206" i="37"/>
  <c r="P81" i="43"/>
  <c r="O206" i="41"/>
  <c r="O76" i="40"/>
  <c r="J207" i="35"/>
  <c r="J77" i="41"/>
  <c r="P112" i="39"/>
  <c r="J258" i="45"/>
  <c r="J123" i="39"/>
  <c r="N176" i="39"/>
  <c r="N276" i="39" s="1"/>
  <c r="O122" i="44"/>
  <c r="J92" i="40"/>
  <c r="J266" i="40" s="1"/>
  <c r="P257" i="40"/>
  <c r="K102" i="43"/>
  <c r="M260" i="39"/>
  <c r="M286" i="39" s="1"/>
  <c r="P42" i="36"/>
  <c r="P50" i="36" s="1"/>
  <c r="K102" i="37"/>
  <c r="P14" i="44"/>
  <c r="K57" i="37"/>
  <c r="K269" i="37" s="1"/>
  <c r="J61" i="37"/>
  <c r="J62" i="37" s="1"/>
  <c r="J64" i="37" s="1"/>
  <c r="K56" i="37"/>
  <c r="K140" i="40"/>
  <c r="K141" i="40"/>
  <c r="K279" i="40" s="1"/>
  <c r="J145" i="40"/>
  <c r="J146" i="40" s="1"/>
  <c r="J148" i="40" s="1"/>
  <c r="J103" i="39"/>
  <c r="J280" i="39"/>
  <c r="J295" i="39" s="1"/>
  <c r="K100" i="39"/>
  <c r="K101" i="39"/>
  <c r="J207" i="37"/>
  <c r="J260" i="36"/>
  <c r="J286" i="36" s="1"/>
  <c r="K43" i="44"/>
  <c r="K44" i="44"/>
  <c r="K269" i="44" s="1"/>
  <c r="J48" i="44"/>
  <c r="J49" i="44" s="1"/>
  <c r="J51" i="44" s="1"/>
  <c r="P42" i="35"/>
  <c r="K140" i="37"/>
  <c r="K141" i="37"/>
  <c r="J145" i="37"/>
  <c r="J146" i="37" s="1"/>
  <c r="J148" i="37" s="1"/>
  <c r="J280" i="35"/>
  <c r="P81" i="45"/>
  <c r="J92" i="35"/>
  <c r="J266" i="35" s="1"/>
  <c r="K153" i="41"/>
  <c r="K154" i="41"/>
  <c r="J158" i="41"/>
  <c r="J159" i="41" s="1"/>
  <c r="J161" i="41" s="1"/>
  <c r="J280" i="36"/>
  <c r="K250" i="41"/>
  <c r="J255" i="41"/>
  <c r="J256" i="41" s="1"/>
  <c r="J258" i="41" s="1"/>
  <c r="K251" i="41"/>
  <c r="K212" i="45"/>
  <c r="J216" i="45"/>
  <c r="J217" i="45" s="1"/>
  <c r="J219" i="45" s="1"/>
  <c r="K211" i="45"/>
  <c r="J158" i="38"/>
  <c r="J159" i="38" s="1"/>
  <c r="J161" i="38" s="1"/>
  <c r="K154" i="38"/>
  <c r="K279" i="38" s="1"/>
  <c r="K153" i="38"/>
  <c r="K166" i="37"/>
  <c r="K167" i="37"/>
  <c r="J171" i="37"/>
  <c r="J172" i="37" s="1"/>
  <c r="J174" i="37" s="1"/>
  <c r="K102" i="38"/>
  <c r="U80" i="45"/>
  <c r="U67" i="45"/>
  <c r="U54" i="45"/>
  <c r="U27" i="45"/>
  <c r="U41" i="45"/>
  <c r="U13" i="45"/>
  <c r="W6" i="45"/>
  <c r="W2" i="45"/>
  <c r="U164" i="45"/>
  <c r="U138" i="45"/>
  <c r="U151" i="45"/>
  <c r="U111" i="45"/>
  <c r="U125" i="45"/>
  <c r="U97" i="45"/>
  <c r="X4" i="45"/>
  <c r="Y8" i="45"/>
  <c r="U248" i="45"/>
  <c r="U235" i="45"/>
  <c r="U222" i="45"/>
  <c r="U209" i="45"/>
  <c r="U181" i="45"/>
  <c r="U195" i="45"/>
  <c r="V179" i="45"/>
  <c r="V95" i="45"/>
  <c r="V11" i="45"/>
  <c r="V9" i="45"/>
  <c r="V179" i="44"/>
  <c r="V95" i="44"/>
  <c r="V11" i="44"/>
  <c r="V9" i="44"/>
  <c r="U80" i="44"/>
  <c r="U67" i="44"/>
  <c r="U54" i="44"/>
  <c r="U41" i="44"/>
  <c r="U27" i="44"/>
  <c r="U13" i="44"/>
  <c r="U164" i="44"/>
  <c r="U151" i="44"/>
  <c r="U138" i="44"/>
  <c r="U125" i="44"/>
  <c r="U111" i="44"/>
  <c r="U97" i="44"/>
  <c r="W6" i="44"/>
  <c r="W2" i="44"/>
  <c r="U235" i="44"/>
  <c r="U248" i="44"/>
  <c r="U222" i="44"/>
  <c r="U195" i="44"/>
  <c r="U209" i="44"/>
  <c r="U181" i="44"/>
  <c r="Y8" i="44"/>
  <c r="X4" i="44"/>
  <c r="Z8" i="43"/>
  <c r="Y4" i="43"/>
  <c r="V80" i="43"/>
  <c r="V67" i="43"/>
  <c r="V41" i="43"/>
  <c r="V13" i="43"/>
  <c r="V54" i="43"/>
  <c r="V27" i="43"/>
  <c r="X6" i="43"/>
  <c r="X2" i="43"/>
  <c r="V164" i="43"/>
  <c r="V151" i="43"/>
  <c r="V138" i="43"/>
  <c r="V111" i="43"/>
  <c r="V125" i="43"/>
  <c r="V97" i="43"/>
  <c r="W179" i="43"/>
  <c r="W95" i="43"/>
  <c r="W11" i="43"/>
  <c r="W9" i="43"/>
  <c r="V248" i="43"/>
  <c r="V235" i="43"/>
  <c r="V222" i="43"/>
  <c r="V209" i="43"/>
  <c r="V195" i="43"/>
  <c r="V181" i="43"/>
  <c r="V179" i="41"/>
  <c r="V95" i="41"/>
  <c r="V11" i="41"/>
  <c r="V9" i="41"/>
  <c r="U80" i="41"/>
  <c r="U67" i="41"/>
  <c r="U54" i="41"/>
  <c r="U27" i="41"/>
  <c r="U41" i="41"/>
  <c r="U13" i="41"/>
  <c r="U164" i="41"/>
  <c r="U151" i="41"/>
  <c r="U138" i="41"/>
  <c r="U111" i="41"/>
  <c r="U125" i="41"/>
  <c r="U97" i="41"/>
  <c r="X4" i="41"/>
  <c r="Y8" i="41"/>
  <c r="U248" i="41"/>
  <c r="U235" i="41"/>
  <c r="U209" i="41"/>
  <c r="U222" i="41"/>
  <c r="U195" i="41"/>
  <c r="U181" i="41"/>
  <c r="W6" i="41"/>
  <c r="W2" i="41"/>
  <c r="V80" i="40"/>
  <c r="V54" i="40"/>
  <c r="V67" i="40"/>
  <c r="V41" i="40"/>
  <c r="V27" i="40"/>
  <c r="V13" i="40"/>
  <c r="V164" i="40"/>
  <c r="V151" i="40"/>
  <c r="V125" i="40"/>
  <c r="V138" i="40"/>
  <c r="V111" i="40"/>
  <c r="V97" i="40"/>
  <c r="Z8" i="40"/>
  <c r="Y4" i="40"/>
  <c r="V248" i="40"/>
  <c r="V235" i="40"/>
  <c r="V222" i="40"/>
  <c r="V195" i="40"/>
  <c r="V209" i="40"/>
  <c r="V181" i="40"/>
  <c r="W179" i="40"/>
  <c r="W95" i="40"/>
  <c r="W11" i="40"/>
  <c r="W9" i="40"/>
  <c r="X6" i="40"/>
  <c r="X2" i="40"/>
  <c r="Z8" i="39"/>
  <c r="Y4" i="39"/>
  <c r="X2" i="39"/>
  <c r="X6" i="39"/>
  <c r="V80" i="39"/>
  <c r="V67" i="39"/>
  <c r="V54" i="39"/>
  <c r="V27" i="39"/>
  <c r="V41" i="39"/>
  <c r="V13" i="39"/>
  <c r="W179" i="39"/>
  <c r="W95" i="39"/>
  <c r="W11" i="39"/>
  <c r="W9" i="39"/>
  <c r="V164" i="39"/>
  <c r="V151" i="39"/>
  <c r="V138" i="39"/>
  <c r="V125" i="39"/>
  <c r="V111" i="39"/>
  <c r="V97" i="39"/>
  <c r="V248" i="39"/>
  <c r="V235" i="39"/>
  <c r="V222" i="39"/>
  <c r="V195" i="39"/>
  <c r="V209" i="39"/>
  <c r="V181" i="39"/>
  <c r="V179" i="38"/>
  <c r="V95" i="38"/>
  <c r="V11" i="38"/>
  <c r="V9" i="38"/>
  <c r="X4" i="38"/>
  <c r="Y8" i="38"/>
  <c r="W6" i="38"/>
  <c r="W2" i="38"/>
  <c r="U80" i="38"/>
  <c r="U41" i="38"/>
  <c r="U67" i="38"/>
  <c r="U54" i="38"/>
  <c r="U27" i="38"/>
  <c r="U13" i="38"/>
  <c r="U138" i="38"/>
  <c r="U164" i="38"/>
  <c r="U151" i="38"/>
  <c r="U125" i="38"/>
  <c r="U111" i="38"/>
  <c r="U97" i="38"/>
  <c r="U248" i="38"/>
  <c r="U235" i="38"/>
  <c r="U209" i="38"/>
  <c r="U195" i="38"/>
  <c r="U222" i="38"/>
  <c r="U181" i="38"/>
  <c r="W179" i="37"/>
  <c r="W95" i="37"/>
  <c r="W11" i="37"/>
  <c r="W9" i="37"/>
  <c r="V80" i="37"/>
  <c r="V67" i="37"/>
  <c r="V41" i="37"/>
  <c r="V54" i="37"/>
  <c r="V27" i="37"/>
  <c r="V13" i="37"/>
  <c r="Z8" i="37"/>
  <c r="Y4" i="37"/>
  <c r="V164" i="37"/>
  <c r="V151" i="37"/>
  <c r="V138" i="37"/>
  <c r="V111" i="37"/>
  <c r="V125" i="37"/>
  <c r="V97" i="37"/>
  <c r="X2" i="37"/>
  <c r="X6" i="37"/>
  <c r="V248" i="37"/>
  <c r="V235" i="37"/>
  <c r="V209" i="37"/>
  <c r="V222" i="37"/>
  <c r="V195" i="37"/>
  <c r="V181" i="37"/>
  <c r="Z8" i="36"/>
  <c r="Y4" i="36"/>
  <c r="V80" i="36"/>
  <c r="V41" i="36"/>
  <c r="V67" i="36"/>
  <c r="V54" i="36"/>
  <c r="V27" i="36"/>
  <c r="V13" i="36"/>
  <c r="V164" i="36"/>
  <c r="V151" i="36"/>
  <c r="V138" i="36"/>
  <c r="V125" i="36"/>
  <c r="V111" i="36"/>
  <c r="V97" i="36"/>
  <c r="V248" i="36"/>
  <c r="V222" i="36"/>
  <c r="V235" i="36"/>
  <c r="V195" i="36"/>
  <c r="V209" i="36"/>
  <c r="V181" i="36"/>
  <c r="W179" i="36"/>
  <c r="W95" i="36"/>
  <c r="W11" i="36"/>
  <c r="W9" i="36"/>
  <c r="X6" i="36"/>
  <c r="X2" i="36"/>
  <c r="V164" i="35"/>
  <c r="V138" i="35"/>
  <c r="V151" i="35"/>
  <c r="V111" i="35"/>
  <c r="V125" i="35"/>
  <c r="V97" i="35"/>
  <c r="V248" i="35"/>
  <c r="V235" i="35"/>
  <c r="V222" i="35"/>
  <c r="V209" i="35"/>
  <c r="V195" i="35"/>
  <c r="V181" i="35"/>
  <c r="Y4" i="35"/>
  <c r="Z8" i="35"/>
  <c r="W179" i="35"/>
  <c r="W95" i="35"/>
  <c r="W11" i="35"/>
  <c r="W9" i="35"/>
  <c r="X2" i="35"/>
  <c r="X6" i="35"/>
  <c r="V80" i="35"/>
  <c r="V67" i="35"/>
  <c r="V54" i="35"/>
  <c r="V27" i="35"/>
  <c r="V41" i="35"/>
  <c r="V13" i="35"/>
  <c r="J301" i="38" l="1"/>
  <c r="P5" i="20"/>
  <c r="O2" i="20"/>
  <c r="O7" i="20" s="1"/>
  <c r="O6" i="20"/>
  <c r="Q11" i="20"/>
  <c r="L44" i="39"/>
  <c r="K48" i="39"/>
  <c r="K49" i="39" s="1"/>
  <c r="K51" i="39" s="1"/>
  <c r="L250" i="39"/>
  <c r="L252" i="39" s="1"/>
  <c r="M251" i="39" s="1"/>
  <c r="L114" i="41"/>
  <c r="L116" i="41" s="1"/>
  <c r="J301" i="40"/>
  <c r="L198" i="35"/>
  <c r="L16" i="41"/>
  <c r="K216" i="43"/>
  <c r="K217" i="43" s="1"/>
  <c r="K219" i="43" s="1"/>
  <c r="L225" i="38"/>
  <c r="L224" i="38"/>
  <c r="L167" i="43"/>
  <c r="L166" i="43"/>
  <c r="L154" i="44"/>
  <c r="L31" i="41"/>
  <c r="L212" i="38"/>
  <c r="L213" i="38" s="1"/>
  <c r="K255" i="35"/>
  <c r="K256" i="35" s="1"/>
  <c r="K258" i="35" s="1"/>
  <c r="K201" i="35"/>
  <c r="K204" i="35" s="1"/>
  <c r="K205" i="35" s="1"/>
  <c r="K207" i="35" s="1"/>
  <c r="N301" i="37"/>
  <c r="L17" i="41"/>
  <c r="K117" i="41"/>
  <c r="K120" i="41" s="1"/>
  <c r="K121" i="41" s="1"/>
  <c r="K123" i="41" s="1"/>
  <c r="K145" i="45"/>
  <c r="K146" i="45" s="1"/>
  <c r="K148" i="45" s="1"/>
  <c r="K279" i="41"/>
  <c r="L141" i="45"/>
  <c r="L142" i="45" s="1"/>
  <c r="K158" i="40"/>
  <c r="K159" i="40" s="1"/>
  <c r="K161" i="40" s="1"/>
  <c r="K158" i="45"/>
  <c r="K159" i="45" s="1"/>
  <c r="K161" i="45" s="1"/>
  <c r="L301" i="38"/>
  <c r="L153" i="40"/>
  <c r="L155" i="40" s="1"/>
  <c r="L154" i="45"/>
  <c r="L155" i="45" s="1"/>
  <c r="L238" i="41"/>
  <c r="L237" i="41"/>
  <c r="L212" i="43"/>
  <c r="L213" i="43" s="1"/>
  <c r="L141" i="38"/>
  <c r="L140" i="38"/>
  <c r="K158" i="44"/>
  <c r="K159" i="44" s="1"/>
  <c r="K161" i="44" s="1"/>
  <c r="K145" i="41"/>
  <c r="K146" i="41" s="1"/>
  <c r="K148" i="41" s="1"/>
  <c r="L83" i="35"/>
  <c r="L84" i="35" s="1"/>
  <c r="M83" i="35" s="1"/>
  <c r="L250" i="40"/>
  <c r="L154" i="37"/>
  <c r="L127" i="39"/>
  <c r="K158" i="37"/>
  <c r="K159" i="37" s="1"/>
  <c r="K161" i="37" s="1"/>
  <c r="L185" i="44"/>
  <c r="L186" i="44" s="1"/>
  <c r="K87" i="40"/>
  <c r="K88" i="40" s="1"/>
  <c r="K90" i="40" s="1"/>
  <c r="L128" i="39"/>
  <c r="L128" i="35"/>
  <c r="L82" i="40"/>
  <c r="L84" i="40" s="1"/>
  <c r="L87" i="40" s="1"/>
  <c r="L88" i="40" s="1"/>
  <c r="L90" i="40" s="1"/>
  <c r="J301" i="41"/>
  <c r="L70" i="41"/>
  <c r="L69" i="41"/>
  <c r="J301" i="44"/>
  <c r="J295" i="41"/>
  <c r="K255" i="39"/>
  <c r="K256" i="39" s="1"/>
  <c r="K258" i="39" s="1"/>
  <c r="K171" i="38"/>
  <c r="K172" i="38" s="1"/>
  <c r="K174" i="38" s="1"/>
  <c r="L198" i="36"/>
  <c r="L167" i="38"/>
  <c r="L168" i="38" s="1"/>
  <c r="M166" i="38" s="1"/>
  <c r="K201" i="36"/>
  <c r="K204" i="36" s="1"/>
  <c r="K205" i="36" s="1"/>
  <c r="K207" i="36" s="1"/>
  <c r="L153" i="35"/>
  <c r="M301" i="35"/>
  <c r="K269" i="43"/>
  <c r="M301" i="41"/>
  <c r="L166" i="44"/>
  <c r="L168" i="44" s="1"/>
  <c r="L251" i="37"/>
  <c r="K145" i="43"/>
  <c r="K146" i="43" s="1"/>
  <c r="K148" i="43" s="1"/>
  <c r="L101" i="35"/>
  <c r="L102" i="35" s="1"/>
  <c r="L141" i="43"/>
  <c r="L142" i="43" s="1"/>
  <c r="M301" i="44"/>
  <c r="K103" i="35"/>
  <c r="K106" i="35" s="1"/>
  <c r="K107" i="35" s="1"/>
  <c r="L184" i="40"/>
  <c r="J295" i="36"/>
  <c r="L185" i="40"/>
  <c r="L301" i="40"/>
  <c r="K117" i="38"/>
  <c r="K120" i="38" s="1"/>
  <c r="K121" i="38" s="1"/>
  <c r="K123" i="38" s="1"/>
  <c r="L114" i="38"/>
  <c r="L116" i="38" s="1"/>
  <c r="M114" i="38" s="1"/>
  <c r="L237" i="45"/>
  <c r="L239" i="45" s="1"/>
  <c r="L56" i="36"/>
  <c r="L58" i="36" s="1"/>
  <c r="L30" i="37"/>
  <c r="L32" i="37" s="1"/>
  <c r="M31" i="37" s="1"/>
  <c r="K74" i="35"/>
  <c r="K75" i="35" s="1"/>
  <c r="K77" i="35" s="1"/>
  <c r="L250" i="44"/>
  <c r="L252" i="44" s="1"/>
  <c r="M251" i="44" s="1"/>
  <c r="K255" i="44"/>
  <c r="K256" i="44" s="1"/>
  <c r="K258" i="44" s="1"/>
  <c r="K255" i="37"/>
  <c r="K256" i="37" s="1"/>
  <c r="K258" i="37" s="1"/>
  <c r="K269" i="45"/>
  <c r="L127" i="35"/>
  <c r="K187" i="44"/>
  <c r="K190" i="44" s="1"/>
  <c r="K191" i="44" s="1"/>
  <c r="L166" i="36"/>
  <c r="L168" i="36" s="1"/>
  <c r="M166" i="36" s="1"/>
  <c r="L100" i="44"/>
  <c r="L102" i="44" s="1"/>
  <c r="K103" i="44"/>
  <c r="K106" i="44" s="1"/>
  <c r="K107" i="44" s="1"/>
  <c r="L69" i="36"/>
  <c r="L198" i="43"/>
  <c r="L200" i="43" s="1"/>
  <c r="M199" i="43" s="1"/>
  <c r="L56" i="44"/>
  <c r="L58" i="44" s="1"/>
  <c r="L238" i="36"/>
  <c r="K187" i="39"/>
  <c r="L30" i="40"/>
  <c r="K201" i="43"/>
  <c r="K204" i="43" s="1"/>
  <c r="K205" i="43" s="1"/>
  <c r="K207" i="43" s="1"/>
  <c r="K74" i="36"/>
  <c r="K75" i="36" s="1"/>
  <c r="K77" i="36" s="1"/>
  <c r="L184" i="39"/>
  <c r="L186" i="39" s="1"/>
  <c r="L83" i="45"/>
  <c r="L84" i="45" s="1"/>
  <c r="K87" i="45"/>
  <c r="K88" i="45" s="1"/>
  <c r="K90" i="45" s="1"/>
  <c r="L82" i="38"/>
  <c r="L83" i="38"/>
  <c r="L16" i="45"/>
  <c r="L18" i="45" s="1"/>
  <c r="L83" i="43"/>
  <c r="L84" i="43" s="1"/>
  <c r="L251" i="40"/>
  <c r="K33" i="39"/>
  <c r="K36" i="39" s="1"/>
  <c r="K37" i="39" s="1"/>
  <c r="K39" i="39" s="1"/>
  <c r="L211" i="39"/>
  <c r="L213" i="39" s="1"/>
  <c r="L100" i="45"/>
  <c r="L102" i="45" s="1"/>
  <c r="K87" i="43"/>
  <c r="K88" i="43" s="1"/>
  <c r="K90" i="43" s="1"/>
  <c r="L224" i="43"/>
  <c r="L83" i="41"/>
  <c r="L82" i="41"/>
  <c r="L238" i="39"/>
  <c r="L239" i="39" s="1"/>
  <c r="L242" i="39" s="1"/>
  <c r="L243" i="39" s="1"/>
  <c r="L245" i="39" s="1"/>
  <c r="K242" i="39"/>
  <c r="K243" i="39" s="1"/>
  <c r="K245" i="39" s="1"/>
  <c r="K242" i="38"/>
  <c r="K243" i="38" s="1"/>
  <c r="K245" i="38" s="1"/>
  <c r="L238" i="38"/>
  <c r="L239" i="38" s="1"/>
  <c r="K132" i="37"/>
  <c r="K133" i="37" s="1"/>
  <c r="K135" i="37" s="1"/>
  <c r="K33" i="37"/>
  <c r="K36" i="37" s="1"/>
  <c r="K37" i="37" s="1"/>
  <c r="K39" i="37" s="1"/>
  <c r="M301" i="37"/>
  <c r="L251" i="36"/>
  <c r="K171" i="36"/>
  <c r="K172" i="36" s="1"/>
  <c r="K174" i="36" s="1"/>
  <c r="K145" i="35"/>
  <c r="K146" i="35" s="1"/>
  <c r="K148" i="35" s="1"/>
  <c r="L141" i="35"/>
  <c r="L142" i="35" s="1"/>
  <c r="K33" i="45"/>
  <c r="K36" i="45" s="1"/>
  <c r="K37" i="45" s="1"/>
  <c r="K39" i="45" s="1"/>
  <c r="L114" i="45"/>
  <c r="K301" i="39"/>
  <c r="L31" i="40"/>
  <c r="K33" i="41"/>
  <c r="K36" i="41" s="1"/>
  <c r="K37" i="41" s="1"/>
  <c r="K39" i="41" s="1"/>
  <c r="L166" i="35"/>
  <c r="L168" i="35" s="1"/>
  <c r="L127" i="45"/>
  <c r="L129" i="45" s="1"/>
  <c r="K289" i="40"/>
  <c r="N301" i="44"/>
  <c r="L251" i="45"/>
  <c r="K171" i="35"/>
  <c r="K172" i="35" s="1"/>
  <c r="K174" i="35" s="1"/>
  <c r="K132" i="45"/>
  <c r="K133" i="45" s="1"/>
  <c r="K135" i="45" s="1"/>
  <c r="L250" i="45"/>
  <c r="K48" i="37"/>
  <c r="K49" i="37" s="1"/>
  <c r="K51" i="37" s="1"/>
  <c r="L224" i="44"/>
  <c r="L226" i="44" s="1"/>
  <c r="K201" i="44"/>
  <c r="K204" i="44" s="1"/>
  <c r="K205" i="44" s="1"/>
  <c r="K207" i="44" s="1"/>
  <c r="L44" i="37"/>
  <c r="L45" i="37" s="1"/>
  <c r="L48" i="37" s="1"/>
  <c r="L49" i="37" s="1"/>
  <c r="L51" i="37" s="1"/>
  <c r="L69" i="43"/>
  <c r="L198" i="44"/>
  <c r="L200" i="44" s="1"/>
  <c r="L70" i="43"/>
  <c r="L301" i="37"/>
  <c r="O176" i="41"/>
  <c r="O276" i="41" s="1"/>
  <c r="L250" i="35"/>
  <c r="L252" i="35" s="1"/>
  <c r="M251" i="35" s="1"/>
  <c r="M301" i="36"/>
  <c r="J301" i="45"/>
  <c r="L31" i="39"/>
  <c r="L32" i="39" s="1"/>
  <c r="K216" i="39"/>
  <c r="K217" i="39" s="1"/>
  <c r="K219" i="39" s="1"/>
  <c r="K187" i="38"/>
  <c r="K190" i="38" s="1"/>
  <c r="K191" i="38" s="1"/>
  <c r="L141" i="44"/>
  <c r="L185" i="38"/>
  <c r="L186" i="38" s="1"/>
  <c r="L140" i="44"/>
  <c r="L167" i="39"/>
  <c r="L301" i="36"/>
  <c r="L199" i="37"/>
  <c r="L166" i="39"/>
  <c r="L199" i="40"/>
  <c r="L200" i="40" s="1"/>
  <c r="L198" i="37"/>
  <c r="K216" i="40"/>
  <c r="K217" i="40" s="1"/>
  <c r="K219" i="40" s="1"/>
  <c r="O260" i="38"/>
  <c r="O286" i="38" s="1"/>
  <c r="K201" i="40"/>
  <c r="K204" i="40" s="1"/>
  <c r="K205" i="40" s="1"/>
  <c r="K207" i="40" s="1"/>
  <c r="L212" i="40"/>
  <c r="L213" i="40" s="1"/>
  <c r="K74" i="37"/>
  <c r="K75" i="37" s="1"/>
  <c r="K77" i="37" s="1"/>
  <c r="K145" i="36"/>
  <c r="K146" i="36" s="1"/>
  <c r="K148" i="36" s="1"/>
  <c r="J301" i="37"/>
  <c r="L154" i="35"/>
  <c r="K242" i="43"/>
  <c r="K243" i="43" s="1"/>
  <c r="K245" i="43" s="1"/>
  <c r="L211" i="41"/>
  <c r="L213" i="41" s="1"/>
  <c r="L216" i="41" s="1"/>
  <c r="L217" i="41" s="1"/>
  <c r="L219" i="41" s="1"/>
  <c r="K117" i="39"/>
  <c r="K120" i="39" s="1"/>
  <c r="K121" i="39" s="1"/>
  <c r="K123" i="39" s="1"/>
  <c r="L301" i="43"/>
  <c r="K187" i="45"/>
  <c r="K190" i="45" s="1"/>
  <c r="K191" i="45" s="1"/>
  <c r="L238" i="43"/>
  <c r="L239" i="43" s="1"/>
  <c r="M238" i="43" s="1"/>
  <c r="L70" i="38"/>
  <c r="K216" i="41"/>
  <c r="K217" i="41" s="1"/>
  <c r="K219" i="41" s="1"/>
  <c r="L114" i="39"/>
  <c r="L116" i="39" s="1"/>
  <c r="K229" i="36"/>
  <c r="K230" i="36" s="1"/>
  <c r="K232" i="36" s="1"/>
  <c r="L250" i="43"/>
  <c r="L185" i="45"/>
  <c r="L186" i="45" s="1"/>
  <c r="L69" i="38"/>
  <c r="L225" i="36"/>
  <c r="L226" i="36" s="1"/>
  <c r="M225" i="36" s="1"/>
  <c r="L251" i="43"/>
  <c r="K132" i="40"/>
  <c r="K133" i="40" s="1"/>
  <c r="K135" i="40" s="1"/>
  <c r="L301" i="44"/>
  <c r="L128" i="40"/>
  <c r="L129" i="40" s="1"/>
  <c r="L250" i="36"/>
  <c r="L115" i="45"/>
  <c r="K103" i="45"/>
  <c r="K106" i="45" s="1"/>
  <c r="K107" i="45" s="1"/>
  <c r="K87" i="36"/>
  <c r="K88" i="36" s="1"/>
  <c r="K90" i="36" s="1"/>
  <c r="K33" i="38"/>
  <c r="K36" i="38" s="1"/>
  <c r="K37" i="38" s="1"/>
  <c r="K39" i="38" s="1"/>
  <c r="K61" i="35"/>
  <c r="K62" i="35" s="1"/>
  <c r="K64" i="35" s="1"/>
  <c r="L30" i="38"/>
  <c r="L32" i="38" s="1"/>
  <c r="M31" i="38" s="1"/>
  <c r="L57" i="35"/>
  <c r="L58" i="35" s="1"/>
  <c r="L30" i="36"/>
  <c r="L32" i="36" s="1"/>
  <c r="P260" i="38"/>
  <c r="P286" i="38" s="1"/>
  <c r="K229" i="44"/>
  <c r="K230" i="44" s="1"/>
  <c r="K232" i="44" s="1"/>
  <c r="N301" i="40"/>
  <c r="M301" i="40"/>
  <c r="L141" i="36"/>
  <c r="L142" i="36" s="1"/>
  <c r="L82" i="39"/>
  <c r="L83" i="39"/>
  <c r="L128" i="36"/>
  <c r="L129" i="36" s="1"/>
  <c r="L69" i="37"/>
  <c r="L71" i="37" s="1"/>
  <c r="L199" i="39"/>
  <c r="K132" i="36"/>
  <c r="K133" i="36" s="1"/>
  <c r="K135" i="36" s="1"/>
  <c r="K61" i="44"/>
  <c r="K62" i="44" s="1"/>
  <c r="K64" i="44" s="1"/>
  <c r="L198" i="39"/>
  <c r="L127" i="38"/>
  <c r="L129" i="38" s="1"/>
  <c r="K294" i="44"/>
  <c r="L30" i="44"/>
  <c r="L32" i="44" s="1"/>
  <c r="K61" i="40"/>
  <c r="K62" i="40" s="1"/>
  <c r="K64" i="40" s="1"/>
  <c r="L31" i="45"/>
  <c r="L32" i="45" s="1"/>
  <c r="K132" i="38"/>
  <c r="K133" i="38" s="1"/>
  <c r="K135" i="38" s="1"/>
  <c r="K48" i="36"/>
  <c r="K49" i="36" s="1"/>
  <c r="K51" i="36" s="1"/>
  <c r="L212" i="37"/>
  <c r="L225" i="43"/>
  <c r="K171" i="44"/>
  <c r="K172" i="44" s="1"/>
  <c r="K174" i="44" s="1"/>
  <c r="K61" i="36"/>
  <c r="K62" i="36" s="1"/>
  <c r="K64" i="36" s="1"/>
  <c r="L211" i="37"/>
  <c r="L167" i="40"/>
  <c r="L83" i="44"/>
  <c r="K48" i="40"/>
  <c r="K49" i="40" s="1"/>
  <c r="K51" i="40" s="1"/>
  <c r="L166" i="40"/>
  <c r="L225" i="45"/>
  <c r="L82" i="44"/>
  <c r="L43" i="40"/>
  <c r="L45" i="40" s="1"/>
  <c r="L224" i="45"/>
  <c r="L115" i="40"/>
  <c r="L114" i="40"/>
  <c r="K242" i="45"/>
  <c r="K243" i="45" s="1"/>
  <c r="K245" i="45" s="1"/>
  <c r="L224" i="35"/>
  <c r="L226" i="35" s="1"/>
  <c r="K229" i="35"/>
  <c r="K230" i="35" s="1"/>
  <c r="K232" i="35" s="1"/>
  <c r="L237" i="36"/>
  <c r="K71" i="40"/>
  <c r="L69" i="40" s="1"/>
  <c r="M301" i="43"/>
  <c r="L56" i="40"/>
  <c r="L58" i="40" s="1"/>
  <c r="L198" i="41"/>
  <c r="L200" i="41" s="1"/>
  <c r="K201" i="38"/>
  <c r="K204" i="38" s="1"/>
  <c r="K205" i="38" s="1"/>
  <c r="K207" i="38" s="1"/>
  <c r="K201" i="41"/>
  <c r="K204" i="41" s="1"/>
  <c r="K205" i="41" s="1"/>
  <c r="K207" i="41" s="1"/>
  <c r="L199" i="38"/>
  <c r="L200" i="38" s="1"/>
  <c r="K48" i="35"/>
  <c r="K49" i="35" s="1"/>
  <c r="K51" i="35" s="1"/>
  <c r="L211" i="35"/>
  <c r="L43" i="35"/>
  <c r="L45" i="35" s="1"/>
  <c r="M44" i="35" s="1"/>
  <c r="L212" i="35"/>
  <c r="L70" i="35"/>
  <c r="L71" i="35" s="1"/>
  <c r="K142" i="40"/>
  <c r="K280" i="40" s="1"/>
  <c r="L71" i="36"/>
  <c r="M70" i="36" s="1"/>
  <c r="L69" i="39"/>
  <c r="L128" i="37"/>
  <c r="L129" i="37" s="1"/>
  <c r="L31" i="35"/>
  <c r="L30" i="35"/>
  <c r="K239" i="40"/>
  <c r="K242" i="40" s="1"/>
  <c r="K243" i="40" s="1"/>
  <c r="K245" i="40" s="1"/>
  <c r="L301" i="41"/>
  <c r="L70" i="44"/>
  <c r="K19" i="45"/>
  <c r="K22" i="45" s="1"/>
  <c r="O92" i="36"/>
  <c r="O266" i="36" s="1"/>
  <c r="L114" i="36"/>
  <c r="L69" i="44"/>
  <c r="M301" i="45"/>
  <c r="L115" i="36"/>
  <c r="K158" i="43"/>
  <c r="K159" i="43" s="1"/>
  <c r="K161" i="43" s="1"/>
  <c r="K87" i="37"/>
  <c r="K88" i="37" s="1"/>
  <c r="K90" i="37" s="1"/>
  <c r="M301" i="39"/>
  <c r="L154" i="43"/>
  <c r="L155" i="43" s="1"/>
  <c r="L82" i="37"/>
  <c r="L84" i="37" s="1"/>
  <c r="K33" i="36"/>
  <c r="K36" i="36" s="1"/>
  <c r="K37" i="36" s="1"/>
  <c r="K39" i="36" s="1"/>
  <c r="K33" i="44"/>
  <c r="K36" i="44" s="1"/>
  <c r="K37" i="44" s="1"/>
  <c r="K39" i="44" s="1"/>
  <c r="L301" i="45"/>
  <c r="K301" i="36"/>
  <c r="L200" i="35"/>
  <c r="M198" i="35" s="1"/>
  <c r="K58" i="37"/>
  <c r="K61" i="37" s="1"/>
  <c r="K62" i="37" s="1"/>
  <c r="K64" i="37" s="1"/>
  <c r="O92" i="41"/>
  <c r="O266" i="41" s="1"/>
  <c r="J296" i="44"/>
  <c r="L82" i="36"/>
  <c r="L84" i="36" s="1"/>
  <c r="K45" i="41"/>
  <c r="K270" i="41" s="1"/>
  <c r="L70" i="39"/>
  <c r="L57" i="43"/>
  <c r="K58" i="38"/>
  <c r="K270" i="38" s="1"/>
  <c r="K142" i="39"/>
  <c r="K145" i="39" s="1"/>
  <c r="K146" i="39" s="1"/>
  <c r="K148" i="39" s="1"/>
  <c r="L56" i="43"/>
  <c r="K301" i="38"/>
  <c r="K239" i="44"/>
  <c r="K290" i="44" s="1"/>
  <c r="L155" i="44"/>
  <c r="M154" i="44" s="1"/>
  <c r="L114" i="37"/>
  <c r="L115" i="37"/>
  <c r="K117" i="43"/>
  <c r="K120" i="43" s="1"/>
  <c r="K121" i="43" s="1"/>
  <c r="K123" i="43" s="1"/>
  <c r="L43" i="36"/>
  <c r="L45" i="36" s="1"/>
  <c r="L30" i="43"/>
  <c r="L31" i="43"/>
  <c r="L155" i="37"/>
  <c r="M153" i="37" s="1"/>
  <c r="K61" i="39"/>
  <c r="K62" i="39" s="1"/>
  <c r="K64" i="39" s="1"/>
  <c r="N301" i="39"/>
  <c r="J291" i="45"/>
  <c r="K45" i="43"/>
  <c r="K48" i="43" s="1"/>
  <c r="K49" i="43" s="1"/>
  <c r="K51" i="43" s="1"/>
  <c r="K168" i="37"/>
  <c r="K171" i="37" s="1"/>
  <c r="K172" i="37" s="1"/>
  <c r="K174" i="37" s="1"/>
  <c r="L252" i="37"/>
  <c r="L255" i="37" s="1"/>
  <c r="L256" i="37" s="1"/>
  <c r="L258" i="37" s="1"/>
  <c r="J301" i="43"/>
  <c r="K226" i="41"/>
  <c r="L225" i="41" s="1"/>
  <c r="K155" i="38"/>
  <c r="L154" i="38" s="1"/>
  <c r="K289" i="41"/>
  <c r="K294" i="41" s="1"/>
  <c r="P92" i="38"/>
  <c r="P266" i="38" s="1"/>
  <c r="K155" i="36"/>
  <c r="L153" i="36" s="1"/>
  <c r="N301" i="38"/>
  <c r="K45" i="45"/>
  <c r="L44" i="45" s="1"/>
  <c r="K226" i="40"/>
  <c r="L224" i="40" s="1"/>
  <c r="K279" i="37"/>
  <c r="K294" i="37" s="1"/>
  <c r="P176" i="38"/>
  <c r="P276" i="38" s="1"/>
  <c r="O176" i="38"/>
  <c r="O276" i="38" s="1"/>
  <c r="K71" i="45"/>
  <c r="K74" i="45" s="1"/>
  <c r="K75" i="45" s="1"/>
  <c r="K77" i="45" s="1"/>
  <c r="K289" i="45"/>
  <c r="K294" i="45" s="1"/>
  <c r="K213" i="45"/>
  <c r="K216" i="45" s="1"/>
  <c r="K217" i="45" s="1"/>
  <c r="K219" i="45" s="1"/>
  <c r="O92" i="44"/>
  <c r="O266" i="44" s="1"/>
  <c r="K301" i="44"/>
  <c r="L115" i="43"/>
  <c r="L116" i="43" s="1"/>
  <c r="L56" i="39"/>
  <c r="L58" i="39" s="1"/>
  <c r="N301" i="45"/>
  <c r="K226" i="39"/>
  <c r="K229" i="39" s="1"/>
  <c r="K230" i="39" s="1"/>
  <c r="K232" i="39" s="1"/>
  <c r="N301" i="43"/>
  <c r="P260" i="41"/>
  <c r="P286" i="41" s="1"/>
  <c r="O92" i="35"/>
  <c r="O266" i="35" s="1"/>
  <c r="O301" i="35" s="1"/>
  <c r="J282" i="35"/>
  <c r="P89" i="45"/>
  <c r="J281" i="39"/>
  <c r="J296" i="39" s="1"/>
  <c r="J282" i="39"/>
  <c r="J298" i="39" s="1"/>
  <c r="J106" i="39"/>
  <c r="J107" i="39" s="1"/>
  <c r="L101" i="37"/>
  <c r="L100" i="37"/>
  <c r="K103" i="37"/>
  <c r="P63" i="37"/>
  <c r="P92" i="37" s="1"/>
  <c r="P266" i="37" s="1"/>
  <c r="J299" i="37"/>
  <c r="J23" i="37"/>
  <c r="S262" i="43"/>
  <c r="R274" i="43"/>
  <c r="R264" i="43"/>
  <c r="R284" i="43"/>
  <c r="S262" i="35"/>
  <c r="R284" i="35"/>
  <c r="R264" i="35"/>
  <c r="R274" i="35"/>
  <c r="Q223" i="45"/>
  <c r="Q231" i="45" s="1"/>
  <c r="Q182" i="45"/>
  <c r="Q236" i="45"/>
  <c r="Q249" i="45"/>
  <c r="Q210" i="45"/>
  <c r="Q218" i="45" s="1"/>
  <c r="Q196" i="45"/>
  <c r="Q206" i="45" s="1"/>
  <c r="K278" i="38"/>
  <c r="O176" i="45"/>
  <c r="O276" i="45" s="1"/>
  <c r="J299" i="38"/>
  <c r="J23" i="38"/>
  <c r="L100" i="40"/>
  <c r="K103" i="40"/>
  <c r="L101" i="40"/>
  <c r="P231" i="39"/>
  <c r="P24" i="41"/>
  <c r="P176" i="40"/>
  <c r="P276" i="40" s="1"/>
  <c r="Q297" i="40"/>
  <c r="Q42" i="40"/>
  <c r="Q50" i="40" s="1"/>
  <c r="Q81" i="40"/>
  <c r="Q89" i="40" s="1"/>
  <c r="Q14" i="40"/>
  <c r="Q24" i="40" s="1"/>
  <c r="Q68" i="40"/>
  <c r="Q28" i="40"/>
  <c r="Q38" i="40" s="1"/>
  <c r="Q55" i="40"/>
  <c r="Q63" i="40" s="1"/>
  <c r="K279" i="39"/>
  <c r="K294" i="39" s="1"/>
  <c r="L100" i="43"/>
  <c r="L101" i="43"/>
  <c r="K103" i="43"/>
  <c r="L16" i="38"/>
  <c r="L17" i="38"/>
  <c r="K19" i="38"/>
  <c r="P38" i="45"/>
  <c r="K268" i="38"/>
  <c r="O92" i="40"/>
  <c r="O266" i="40" s="1"/>
  <c r="J109" i="43"/>
  <c r="J177" i="43" s="1"/>
  <c r="J277" i="43" s="1"/>
  <c r="J175" i="43"/>
  <c r="J275" i="43" s="1"/>
  <c r="K288" i="44"/>
  <c r="K288" i="43"/>
  <c r="K186" i="43"/>
  <c r="K294" i="43"/>
  <c r="K19" i="37"/>
  <c r="L17" i="37"/>
  <c r="L16" i="37"/>
  <c r="P122" i="35"/>
  <c r="Q112" i="43"/>
  <c r="Q122" i="43" s="1"/>
  <c r="Q165" i="43"/>
  <c r="Q152" i="43"/>
  <c r="Q98" i="43"/>
  <c r="Q126" i="43"/>
  <c r="Q134" i="43" s="1"/>
  <c r="Q139" i="43"/>
  <c r="Q297" i="39"/>
  <c r="Q55" i="39"/>
  <c r="Q63" i="39" s="1"/>
  <c r="Q68" i="39"/>
  <c r="Q81" i="39"/>
  <c r="Q89" i="39" s="1"/>
  <c r="Q14" i="39"/>
  <c r="Q28" i="39"/>
  <c r="Q42" i="39"/>
  <c r="Q297" i="35"/>
  <c r="Q42" i="35"/>
  <c r="Q55" i="35"/>
  <c r="Q81" i="35"/>
  <c r="Q28" i="35"/>
  <c r="Q38" i="35" s="1"/>
  <c r="Q14" i="35"/>
  <c r="Q68" i="35"/>
  <c r="O176" i="37"/>
  <c r="O276" i="37" s="1"/>
  <c r="K294" i="38"/>
  <c r="J299" i="41"/>
  <c r="J23" i="41"/>
  <c r="S262" i="45"/>
  <c r="R284" i="45"/>
  <c r="R274" i="45"/>
  <c r="R264" i="45"/>
  <c r="S262" i="41"/>
  <c r="R264" i="41"/>
  <c r="R284" i="41"/>
  <c r="R274" i="41"/>
  <c r="S262" i="37"/>
  <c r="R284" i="37"/>
  <c r="R274" i="37"/>
  <c r="R264" i="37"/>
  <c r="N301" i="36"/>
  <c r="Q297" i="44"/>
  <c r="Q42" i="44"/>
  <c r="Q28" i="44"/>
  <c r="Q38" i="44" s="1"/>
  <c r="Q14" i="44"/>
  <c r="Q24" i="44" s="1"/>
  <c r="Q55" i="44"/>
  <c r="Q68" i="44"/>
  <c r="Q81" i="44"/>
  <c r="Q297" i="36"/>
  <c r="Q81" i="36"/>
  <c r="Q42" i="36"/>
  <c r="Q28" i="36"/>
  <c r="Q38" i="36" s="1"/>
  <c r="Q68" i="36"/>
  <c r="Q55" i="36"/>
  <c r="Q14" i="36"/>
  <c r="P24" i="40"/>
  <c r="P92" i="40" s="1"/>
  <c r="P266" i="40" s="1"/>
  <c r="J109" i="36"/>
  <c r="J177" i="36" s="1"/>
  <c r="J277" i="36" s="1"/>
  <c r="J175" i="36"/>
  <c r="J275" i="36" s="1"/>
  <c r="P76" i="39"/>
  <c r="P92" i="39" s="1"/>
  <c r="P266" i="39" s="1"/>
  <c r="J259" i="37"/>
  <c r="J285" i="37" s="1"/>
  <c r="J193" i="37"/>
  <c r="J261" i="37" s="1"/>
  <c r="J287" i="37" s="1"/>
  <c r="J298" i="44"/>
  <c r="J23" i="36"/>
  <c r="J175" i="38"/>
  <c r="J275" i="38" s="1"/>
  <c r="J109" i="38"/>
  <c r="J177" i="38" s="1"/>
  <c r="J277" i="38" s="1"/>
  <c r="K270" i="36"/>
  <c r="K19" i="36"/>
  <c r="L16" i="36"/>
  <c r="L17" i="36"/>
  <c r="L269" i="36" s="1"/>
  <c r="N301" i="41"/>
  <c r="K190" i="39"/>
  <c r="K191" i="39" s="1"/>
  <c r="K269" i="40"/>
  <c r="J298" i="38"/>
  <c r="L200" i="36"/>
  <c r="K278" i="40"/>
  <c r="P244" i="35"/>
  <c r="K103" i="41"/>
  <c r="L101" i="41"/>
  <c r="L100" i="41"/>
  <c r="K226" i="37"/>
  <c r="K290" i="37" s="1"/>
  <c r="K301" i="43"/>
  <c r="J175" i="45"/>
  <c r="J275" i="45" s="1"/>
  <c r="J109" i="45"/>
  <c r="J177" i="45" s="1"/>
  <c r="J277" i="45" s="1"/>
  <c r="O92" i="45"/>
  <c r="O266" i="45" s="1"/>
  <c r="L115" i="44"/>
  <c r="K117" i="44"/>
  <c r="K120" i="44" s="1"/>
  <c r="K121" i="44" s="1"/>
  <c r="K123" i="44" s="1"/>
  <c r="L114" i="44"/>
  <c r="P160" i="44"/>
  <c r="P108" i="36"/>
  <c r="Q236" i="38"/>
  <c r="Q196" i="38"/>
  <c r="Q223" i="38"/>
  <c r="Q231" i="38" s="1"/>
  <c r="Q249" i="38"/>
  <c r="Q257" i="38" s="1"/>
  <c r="Q182" i="38"/>
  <c r="Q192" i="38" s="1"/>
  <c r="Q210" i="38"/>
  <c r="Q218" i="38" s="1"/>
  <c r="J295" i="45"/>
  <c r="L185" i="41"/>
  <c r="K187" i="41"/>
  <c r="L184" i="41"/>
  <c r="P147" i="43"/>
  <c r="P206" i="39"/>
  <c r="P206" i="35"/>
  <c r="K289" i="36"/>
  <c r="K294" i="36" s="1"/>
  <c r="L238" i="37"/>
  <c r="L237" i="37"/>
  <c r="K242" i="37"/>
  <c r="K243" i="37" s="1"/>
  <c r="K245" i="37" s="1"/>
  <c r="P160" i="45"/>
  <c r="P89" i="41"/>
  <c r="P108" i="37"/>
  <c r="L301" i="39"/>
  <c r="L127" i="41"/>
  <c r="K132" i="41"/>
  <c r="K133" i="41" s="1"/>
  <c r="K135" i="41" s="1"/>
  <c r="L128" i="41"/>
  <c r="K48" i="38"/>
  <c r="K49" i="38" s="1"/>
  <c r="K51" i="38" s="1"/>
  <c r="L43" i="38"/>
  <c r="L44" i="38"/>
  <c r="K268" i="35"/>
  <c r="K293" i="35" s="1"/>
  <c r="K18" i="35"/>
  <c r="Q139" i="40"/>
  <c r="Q126" i="40"/>
  <c r="Q134" i="40" s="1"/>
  <c r="Q165" i="40"/>
  <c r="Q98" i="40"/>
  <c r="Q152" i="40"/>
  <c r="Q112" i="40"/>
  <c r="K268" i="43"/>
  <c r="K18" i="43"/>
  <c r="L184" i="37"/>
  <c r="K187" i="37"/>
  <c r="L185" i="37"/>
  <c r="Q98" i="37"/>
  <c r="Q108" i="37" s="1"/>
  <c r="Q126" i="37"/>
  <c r="Q152" i="37"/>
  <c r="Q139" i="37"/>
  <c r="Q165" i="37"/>
  <c r="Q112" i="37"/>
  <c r="S262" i="44"/>
  <c r="R264" i="44"/>
  <c r="R284" i="44"/>
  <c r="R274" i="44"/>
  <c r="P24" i="36"/>
  <c r="P92" i="36" s="1"/>
  <c r="P266" i="36" s="1"/>
  <c r="K268" i="40"/>
  <c r="K18" i="40"/>
  <c r="P147" i="44"/>
  <c r="P160" i="36"/>
  <c r="S262" i="38"/>
  <c r="R274" i="38"/>
  <c r="R264" i="38"/>
  <c r="R284" i="38"/>
  <c r="P257" i="35"/>
  <c r="K288" i="36"/>
  <c r="K186" i="36"/>
  <c r="P134" i="45"/>
  <c r="J22" i="35"/>
  <c r="J272" i="35"/>
  <c r="J271" i="35"/>
  <c r="K252" i="41"/>
  <c r="K155" i="41"/>
  <c r="K142" i="37"/>
  <c r="K45" i="44"/>
  <c r="K270" i="44" s="1"/>
  <c r="K278" i="39"/>
  <c r="K293" i="39" s="1"/>
  <c r="K102" i="39"/>
  <c r="P122" i="39"/>
  <c r="P176" i="39" s="1"/>
  <c r="P276" i="39" s="1"/>
  <c r="L301" i="35"/>
  <c r="K288" i="40"/>
  <c r="P76" i="44"/>
  <c r="O260" i="44"/>
  <c r="O286" i="44" s="1"/>
  <c r="J298" i="37"/>
  <c r="O260" i="41"/>
  <c r="O286" i="41" s="1"/>
  <c r="J109" i="41"/>
  <c r="J177" i="41" s="1"/>
  <c r="J277" i="41" s="1"/>
  <c r="J175" i="41"/>
  <c r="J275" i="41" s="1"/>
  <c r="O260" i="40"/>
  <c r="O286" i="40" s="1"/>
  <c r="J295" i="43"/>
  <c r="K239" i="35"/>
  <c r="K290" i="35" s="1"/>
  <c r="K129" i="44"/>
  <c r="J259" i="35"/>
  <c r="J285" i="35" s="1"/>
  <c r="J193" i="35"/>
  <c r="J261" i="35" s="1"/>
  <c r="J287" i="35" s="1"/>
  <c r="P231" i="37"/>
  <c r="P260" i="37" s="1"/>
  <c r="P286" i="37" s="1"/>
  <c r="J193" i="41"/>
  <c r="J261" i="41" s="1"/>
  <c r="J287" i="41" s="1"/>
  <c r="J259" i="41"/>
  <c r="J285" i="41" s="1"/>
  <c r="Q196" i="43"/>
  <c r="Q182" i="43"/>
  <c r="Q223" i="43"/>
  <c r="Q210" i="43"/>
  <c r="Q249" i="43"/>
  <c r="Q257" i="43" s="1"/>
  <c r="Q236" i="43"/>
  <c r="Q126" i="39"/>
  <c r="Q139" i="39"/>
  <c r="Q147" i="39" s="1"/>
  <c r="Q112" i="39"/>
  <c r="Q152" i="39"/>
  <c r="Q160" i="39" s="1"/>
  <c r="Q98" i="39"/>
  <c r="Q108" i="39" s="1"/>
  <c r="Q165" i="39"/>
  <c r="Q139" i="35"/>
  <c r="Q147" i="35" s="1"/>
  <c r="Q98" i="35"/>
  <c r="Q126" i="35"/>
  <c r="Q152" i="35"/>
  <c r="Q112" i="35"/>
  <c r="Q122" i="35" s="1"/>
  <c r="Q165" i="35"/>
  <c r="Q173" i="35" s="1"/>
  <c r="J259" i="38"/>
  <c r="J285" i="38" s="1"/>
  <c r="J193" i="38"/>
  <c r="J261" i="38" s="1"/>
  <c r="J287" i="38" s="1"/>
  <c r="P206" i="44"/>
  <c r="J296" i="41"/>
  <c r="Q297" i="45"/>
  <c r="Q68" i="45"/>
  <c r="Q14" i="45"/>
  <c r="Q24" i="45" s="1"/>
  <c r="Q28" i="45"/>
  <c r="Q81" i="45"/>
  <c r="Q55" i="45"/>
  <c r="Q42" i="45"/>
  <c r="Q126" i="41"/>
  <c r="Q112" i="41"/>
  <c r="Q165" i="41"/>
  <c r="Q152" i="41"/>
  <c r="Q160" i="41" s="1"/>
  <c r="Q139" i="41"/>
  <c r="Q98" i="41"/>
  <c r="Q108" i="41" s="1"/>
  <c r="Q196" i="37"/>
  <c r="Q249" i="37"/>
  <c r="Q182" i="37"/>
  <c r="Q210" i="37"/>
  <c r="Q236" i="37"/>
  <c r="Q223" i="37"/>
  <c r="O176" i="39"/>
  <c r="O276" i="39" s="1"/>
  <c r="K190" i="40"/>
  <c r="K191" i="40" s="1"/>
  <c r="O92" i="37"/>
  <c r="O266" i="37" s="1"/>
  <c r="Q112" i="44"/>
  <c r="Q122" i="44" s="1"/>
  <c r="Q139" i="44"/>
  <c r="Q147" i="44" s="1"/>
  <c r="Q98" i="44"/>
  <c r="Q108" i="44" s="1"/>
  <c r="Q152" i="44"/>
  <c r="Q126" i="44"/>
  <c r="Q134" i="44" s="1"/>
  <c r="Q165" i="44"/>
  <c r="Q98" i="36"/>
  <c r="Q108" i="36" s="1"/>
  <c r="Q152" i="36"/>
  <c r="Q165" i="36"/>
  <c r="Q139" i="36"/>
  <c r="Q126" i="36"/>
  <c r="Q112" i="36"/>
  <c r="J301" i="36"/>
  <c r="J23" i="39"/>
  <c r="P260" i="43"/>
  <c r="P286" i="43" s="1"/>
  <c r="P147" i="35"/>
  <c r="P38" i="43"/>
  <c r="K116" i="35"/>
  <c r="K155" i="39"/>
  <c r="P160" i="41"/>
  <c r="P176" i="41" s="1"/>
  <c r="P276" i="41" s="1"/>
  <c r="J292" i="45"/>
  <c r="J298" i="45" s="1"/>
  <c r="K268" i="41"/>
  <c r="K22" i="41"/>
  <c r="O92" i="39"/>
  <c r="O266" i="39" s="1"/>
  <c r="O92" i="43"/>
  <c r="O266" i="43" s="1"/>
  <c r="O301" i="43" s="1"/>
  <c r="J23" i="44"/>
  <c r="J299" i="44"/>
  <c r="O176" i="44"/>
  <c r="O276" i="44" s="1"/>
  <c r="K278" i="37"/>
  <c r="J109" i="40"/>
  <c r="J177" i="40" s="1"/>
  <c r="J277" i="40" s="1"/>
  <c r="J175" i="40"/>
  <c r="J275" i="40" s="1"/>
  <c r="K103" i="36"/>
  <c r="L101" i="36"/>
  <c r="L100" i="36"/>
  <c r="K168" i="45"/>
  <c r="J295" i="40"/>
  <c r="J296" i="38"/>
  <c r="K278" i="41"/>
  <c r="J23" i="45"/>
  <c r="J299" i="45"/>
  <c r="J175" i="35"/>
  <c r="J275" i="35" s="1"/>
  <c r="J109" i="35"/>
  <c r="J177" i="35" s="1"/>
  <c r="J277" i="35" s="1"/>
  <c r="P122" i="36"/>
  <c r="P173" i="36"/>
  <c r="L32" i="41"/>
  <c r="L16" i="39"/>
  <c r="K270" i="39"/>
  <c r="K19" i="39"/>
  <c r="L17" i="39"/>
  <c r="L212" i="44"/>
  <c r="K216" i="44"/>
  <c r="K217" i="44" s="1"/>
  <c r="K219" i="44" s="1"/>
  <c r="L211" i="44"/>
  <c r="Q297" i="38"/>
  <c r="Q42" i="38"/>
  <c r="Q28" i="38"/>
  <c r="Q38" i="38" s="1"/>
  <c r="Q68" i="38"/>
  <c r="Q81" i="38"/>
  <c r="Q89" i="38" s="1"/>
  <c r="Q55" i="38"/>
  <c r="Q14" i="38"/>
  <c r="Q24" i="38" s="1"/>
  <c r="K252" i="38"/>
  <c r="K288" i="41"/>
  <c r="P108" i="43"/>
  <c r="P244" i="39"/>
  <c r="P231" i="35"/>
  <c r="L17" i="44"/>
  <c r="L16" i="44"/>
  <c r="K19" i="44"/>
  <c r="M301" i="38"/>
  <c r="P147" i="45"/>
  <c r="P160" i="37"/>
  <c r="P173" i="37"/>
  <c r="L45" i="39"/>
  <c r="L56" i="45"/>
  <c r="L57" i="45"/>
  <c r="K61" i="45"/>
  <c r="K62" i="45" s="1"/>
  <c r="K64" i="45" s="1"/>
  <c r="K294" i="35"/>
  <c r="Q223" i="40"/>
  <c r="Q196" i="40"/>
  <c r="Q249" i="40"/>
  <c r="Q210" i="40"/>
  <c r="Q182" i="40"/>
  <c r="Q236" i="40"/>
  <c r="L100" i="38"/>
  <c r="L101" i="38"/>
  <c r="K103" i="38"/>
  <c r="P89" i="43"/>
  <c r="J175" i="37"/>
  <c r="J275" i="37" s="1"/>
  <c r="J109" i="37"/>
  <c r="J177" i="37" s="1"/>
  <c r="J277" i="37" s="1"/>
  <c r="S262" i="39"/>
  <c r="R284" i="39"/>
  <c r="R274" i="39"/>
  <c r="R264" i="39"/>
  <c r="Q297" i="41"/>
  <c r="Q28" i="41"/>
  <c r="Q68" i="41"/>
  <c r="Q76" i="41" s="1"/>
  <c r="Q14" i="41"/>
  <c r="Q81" i="41"/>
  <c r="Q42" i="41"/>
  <c r="Q55" i="41"/>
  <c r="J109" i="44"/>
  <c r="J177" i="44" s="1"/>
  <c r="J277" i="44" s="1"/>
  <c r="J175" i="44"/>
  <c r="J275" i="44" s="1"/>
  <c r="S262" i="36"/>
  <c r="R274" i="36"/>
  <c r="R284" i="36"/>
  <c r="R264" i="36"/>
  <c r="P76" i="35"/>
  <c r="P257" i="36"/>
  <c r="P192" i="39"/>
  <c r="P122" i="45"/>
  <c r="P122" i="43"/>
  <c r="P260" i="40"/>
  <c r="P286" i="40" s="1"/>
  <c r="P134" i="37"/>
  <c r="J301" i="35"/>
  <c r="P50" i="35"/>
  <c r="P24" i="44"/>
  <c r="J296" i="37"/>
  <c r="O92" i="38"/>
  <c r="O266" i="38" s="1"/>
  <c r="J292" i="43"/>
  <c r="J291" i="43"/>
  <c r="J190" i="43"/>
  <c r="J191" i="43" s="1"/>
  <c r="J22" i="43"/>
  <c r="J272" i="43"/>
  <c r="J271" i="43"/>
  <c r="P257" i="44"/>
  <c r="L70" i="45"/>
  <c r="P206" i="45"/>
  <c r="P260" i="45" s="1"/>
  <c r="P286" i="45" s="1"/>
  <c r="O260" i="37"/>
  <c r="O286" i="37" s="1"/>
  <c r="Q297" i="43"/>
  <c r="Q55" i="43"/>
  <c r="Q28" i="43"/>
  <c r="Q68" i="43"/>
  <c r="Q42" i="43"/>
  <c r="Q81" i="43"/>
  <c r="Q14" i="43"/>
  <c r="Q236" i="39"/>
  <c r="Q210" i="39"/>
  <c r="Q249" i="39"/>
  <c r="Q223" i="39"/>
  <c r="Q231" i="39" s="1"/>
  <c r="Q196" i="39"/>
  <c r="Q206" i="39" s="1"/>
  <c r="Q182" i="39"/>
  <c r="Q249" i="35"/>
  <c r="Q257" i="35" s="1"/>
  <c r="Q182" i="35"/>
  <c r="Q236" i="35"/>
  <c r="Q244" i="35" s="1"/>
  <c r="Q223" i="35"/>
  <c r="Q196" i="35"/>
  <c r="Q210" i="35"/>
  <c r="Q218" i="35" s="1"/>
  <c r="P218" i="36"/>
  <c r="K288" i="45"/>
  <c r="J298" i="41"/>
  <c r="Q126" i="45"/>
  <c r="Q134" i="45" s="1"/>
  <c r="Q98" i="45"/>
  <c r="Q112" i="45"/>
  <c r="Q122" i="45" s="1"/>
  <c r="Q152" i="45"/>
  <c r="Q139" i="45"/>
  <c r="Q147" i="45" s="1"/>
  <c r="Q165" i="45"/>
  <c r="Q236" i="41"/>
  <c r="Q223" i="41"/>
  <c r="Q196" i="41"/>
  <c r="Q249" i="41"/>
  <c r="Q182" i="41"/>
  <c r="Q192" i="41" s="1"/>
  <c r="Q210" i="41"/>
  <c r="Q218" i="41" s="1"/>
  <c r="Q297" i="37"/>
  <c r="Q28" i="37"/>
  <c r="Q68" i="37"/>
  <c r="Q14" i="37"/>
  <c r="Q24" i="37" s="1"/>
  <c r="Q81" i="37"/>
  <c r="Q42" i="37"/>
  <c r="Q55" i="37"/>
  <c r="K268" i="37"/>
  <c r="Q196" i="44"/>
  <c r="Q210" i="44"/>
  <c r="Q182" i="44"/>
  <c r="Q192" i="44" s="1"/>
  <c r="Q236" i="44"/>
  <c r="Q249" i="44"/>
  <c r="Q257" i="44" s="1"/>
  <c r="Q223" i="44"/>
  <c r="Q231" i="44" s="1"/>
  <c r="Q249" i="36"/>
  <c r="Q223" i="36"/>
  <c r="Q236" i="36"/>
  <c r="Q244" i="36" s="1"/>
  <c r="Q196" i="36"/>
  <c r="Q206" i="36" s="1"/>
  <c r="Q182" i="36"/>
  <c r="Q210" i="36"/>
  <c r="K268" i="45"/>
  <c r="K200" i="45"/>
  <c r="K168" i="41"/>
  <c r="O260" i="36"/>
  <c r="O286" i="36" s="1"/>
  <c r="P218" i="44"/>
  <c r="J259" i="45"/>
  <c r="J285" i="45" s="1"/>
  <c r="J193" i="45"/>
  <c r="J261" i="45" s="1"/>
  <c r="J287" i="45" s="1"/>
  <c r="J259" i="44"/>
  <c r="J285" i="44" s="1"/>
  <c r="J193" i="44"/>
  <c r="J261" i="44" s="1"/>
  <c r="J287" i="44" s="1"/>
  <c r="K278" i="36"/>
  <c r="P173" i="44"/>
  <c r="J271" i="40"/>
  <c r="J296" i="40" s="1"/>
  <c r="J272" i="40"/>
  <c r="J298" i="40" s="1"/>
  <c r="J22" i="40"/>
  <c r="L185" i="35"/>
  <c r="L184" i="35"/>
  <c r="K187" i="35"/>
  <c r="P173" i="45"/>
  <c r="J259" i="40"/>
  <c r="J285" i="40" s="1"/>
  <c r="J193" i="40"/>
  <c r="J261" i="40" s="1"/>
  <c r="J287" i="40" s="1"/>
  <c r="P218" i="35"/>
  <c r="J296" i="45"/>
  <c r="P134" i="43"/>
  <c r="J281" i="35"/>
  <c r="O176" i="36"/>
  <c r="O276" i="36" s="1"/>
  <c r="L142" i="41"/>
  <c r="L56" i="41"/>
  <c r="K61" i="41"/>
  <c r="K62" i="41" s="1"/>
  <c r="K64" i="41" s="1"/>
  <c r="L57" i="41"/>
  <c r="P147" i="36"/>
  <c r="Q112" i="38"/>
  <c r="Q122" i="38" s="1"/>
  <c r="Q165" i="38"/>
  <c r="Q98" i="38"/>
  <c r="Q108" i="38" s="1"/>
  <c r="Q152" i="38"/>
  <c r="Q126" i="38"/>
  <c r="Q139" i="38"/>
  <c r="K213" i="36"/>
  <c r="P218" i="39"/>
  <c r="P192" i="35"/>
  <c r="K278" i="44"/>
  <c r="K268" i="44"/>
  <c r="J193" i="39"/>
  <c r="J261" i="39" s="1"/>
  <c r="J287" i="39" s="1"/>
  <c r="J259" i="39"/>
  <c r="J285" i="39" s="1"/>
  <c r="K129" i="43"/>
  <c r="K280" i="43" s="1"/>
  <c r="J291" i="36"/>
  <c r="J296" i="36" s="1"/>
  <c r="J292" i="36"/>
  <c r="J298" i="36" s="1"/>
  <c r="J190" i="36"/>
  <c r="J191" i="36" s="1"/>
  <c r="P108" i="45"/>
  <c r="P38" i="41"/>
  <c r="P122" i="37"/>
  <c r="J295" i="35"/>
  <c r="S262" i="40"/>
  <c r="R284" i="40"/>
  <c r="R274" i="40"/>
  <c r="R264" i="40"/>
  <c r="Y4" i="45"/>
  <c r="Z8" i="45"/>
  <c r="X6" i="45"/>
  <c r="X2" i="45"/>
  <c r="W179" i="45"/>
  <c r="W95" i="45"/>
  <c r="W11" i="45"/>
  <c r="W9" i="45"/>
  <c r="V80" i="45"/>
  <c r="V67" i="45"/>
  <c r="V54" i="45"/>
  <c r="V41" i="45"/>
  <c r="V27" i="45"/>
  <c r="V13" i="45"/>
  <c r="V164" i="45"/>
  <c r="V151" i="45"/>
  <c r="V138" i="45"/>
  <c r="V111" i="45"/>
  <c r="V125" i="45"/>
  <c r="V97" i="45"/>
  <c r="V248" i="45"/>
  <c r="V235" i="45"/>
  <c r="V222" i="45"/>
  <c r="V209" i="45"/>
  <c r="V195" i="45"/>
  <c r="V181" i="45"/>
  <c r="X6" i="44"/>
  <c r="X2" i="44"/>
  <c r="W179" i="44"/>
  <c r="W95" i="44"/>
  <c r="W11" i="44"/>
  <c r="W9" i="44"/>
  <c r="V248" i="44"/>
  <c r="V235" i="44"/>
  <c r="V209" i="44"/>
  <c r="V222" i="44"/>
  <c r="V195" i="44"/>
  <c r="V181" i="44"/>
  <c r="Y4" i="44"/>
  <c r="Z8" i="44"/>
  <c r="V164" i="44"/>
  <c r="V151" i="44"/>
  <c r="V138" i="44"/>
  <c r="V125" i="44"/>
  <c r="V111" i="44"/>
  <c r="V97" i="44"/>
  <c r="V80" i="44"/>
  <c r="V67" i="44"/>
  <c r="V54" i="44"/>
  <c r="V41" i="44"/>
  <c r="V27" i="44"/>
  <c r="V13" i="44"/>
  <c r="X179" i="43"/>
  <c r="X95" i="43"/>
  <c r="X11" i="43"/>
  <c r="X9" i="43"/>
  <c r="W80" i="43"/>
  <c r="W67" i="43"/>
  <c r="W41" i="43"/>
  <c r="W13" i="43"/>
  <c r="W54" i="43"/>
  <c r="W27" i="43"/>
  <c r="W164" i="43"/>
  <c r="W151" i="43"/>
  <c r="W138" i="43"/>
  <c r="W111" i="43"/>
  <c r="W125" i="43"/>
  <c r="W97" i="43"/>
  <c r="W248" i="43"/>
  <c r="W235" i="43"/>
  <c r="W222" i="43"/>
  <c r="W209" i="43"/>
  <c r="W195" i="43"/>
  <c r="W181" i="43"/>
  <c r="Y6" i="43"/>
  <c r="Y2" i="43"/>
  <c r="AA8" i="43"/>
  <c r="Z4" i="43"/>
  <c r="Y4" i="41"/>
  <c r="Z8" i="41"/>
  <c r="X6" i="41"/>
  <c r="X2" i="41"/>
  <c r="V67" i="41"/>
  <c r="V80" i="41"/>
  <c r="V54" i="41"/>
  <c r="V27" i="41"/>
  <c r="V41" i="41"/>
  <c r="V13" i="41"/>
  <c r="V164" i="41"/>
  <c r="V138" i="41"/>
  <c r="V151" i="41"/>
  <c r="V111" i="41"/>
  <c r="V125" i="41"/>
  <c r="V97" i="41"/>
  <c r="W179" i="41"/>
  <c r="W95" i="41"/>
  <c r="W11" i="41"/>
  <c r="W9" i="41"/>
  <c r="V248" i="41"/>
  <c r="V235" i="41"/>
  <c r="V209" i="41"/>
  <c r="V222" i="41"/>
  <c r="V195" i="41"/>
  <c r="V181" i="41"/>
  <c r="W248" i="40"/>
  <c r="W235" i="40"/>
  <c r="W222" i="40"/>
  <c r="W195" i="40"/>
  <c r="W209" i="40"/>
  <c r="W181" i="40"/>
  <c r="Z4" i="40"/>
  <c r="AA8" i="40"/>
  <c r="X179" i="40"/>
  <c r="X95" i="40"/>
  <c r="X11" i="40"/>
  <c r="X9" i="40"/>
  <c r="W80" i="40"/>
  <c r="W41" i="40"/>
  <c r="W67" i="40"/>
  <c r="W54" i="40"/>
  <c r="W27" i="40"/>
  <c r="W13" i="40"/>
  <c r="W164" i="40"/>
  <c r="W151" i="40"/>
  <c r="W125" i="40"/>
  <c r="W138" i="40"/>
  <c r="W111" i="40"/>
  <c r="W97" i="40"/>
  <c r="Y6" i="40"/>
  <c r="Y2" i="40"/>
  <c r="W80" i="39"/>
  <c r="W67" i="39"/>
  <c r="W54" i="39"/>
  <c r="W41" i="39"/>
  <c r="W27" i="39"/>
  <c r="W13" i="39"/>
  <c r="W164" i="39"/>
  <c r="W151" i="39"/>
  <c r="W138" i="39"/>
  <c r="W125" i="39"/>
  <c r="W111" i="39"/>
  <c r="W97" i="39"/>
  <c r="Y6" i="39"/>
  <c r="Y2" i="39"/>
  <c r="W248" i="39"/>
  <c r="W235" i="39"/>
  <c r="W222" i="39"/>
  <c r="W209" i="39"/>
  <c r="W195" i="39"/>
  <c r="W181" i="39"/>
  <c r="X179" i="39"/>
  <c r="X95" i="39"/>
  <c r="X11" i="39"/>
  <c r="X9" i="39"/>
  <c r="AA8" i="39"/>
  <c r="Z4" i="39"/>
  <c r="V80" i="38"/>
  <c r="V41" i="38"/>
  <c r="V67" i="38"/>
  <c r="V54" i="38"/>
  <c r="V27" i="38"/>
  <c r="V13" i="38"/>
  <c r="V138" i="38"/>
  <c r="V164" i="38"/>
  <c r="V151" i="38"/>
  <c r="V125" i="38"/>
  <c r="V111" i="38"/>
  <c r="V97" i="38"/>
  <c r="V248" i="38"/>
  <c r="V235" i="38"/>
  <c r="V222" i="38"/>
  <c r="V195" i="38"/>
  <c r="V209" i="38"/>
  <c r="V181" i="38"/>
  <c r="Y4" i="38"/>
  <c r="Z8" i="38"/>
  <c r="X6" i="38"/>
  <c r="P6" i="20" s="1"/>
  <c r="X2" i="38"/>
  <c r="W179" i="38"/>
  <c r="W95" i="38"/>
  <c r="W11" i="38"/>
  <c r="W9" i="38"/>
  <c r="Y6" i="37"/>
  <c r="Y2" i="37"/>
  <c r="X179" i="37"/>
  <c r="X95" i="37"/>
  <c r="X11" i="37"/>
  <c r="X9" i="37"/>
  <c r="AA8" i="37"/>
  <c r="Z4" i="37"/>
  <c r="W80" i="37"/>
  <c r="W67" i="37"/>
  <c r="W54" i="37"/>
  <c r="W41" i="37"/>
  <c r="W27" i="37"/>
  <c r="W13" i="37"/>
  <c r="W164" i="37"/>
  <c r="W151" i="37"/>
  <c r="W138" i="37"/>
  <c r="W111" i="37"/>
  <c r="W125" i="37"/>
  <c r="W97" i="37"/>
  <c r="W248" i="37"/>
  <c r="W235" i="37"/>
  <c r="W222" i="37"/>
  <c r="W209" i="37"/>
  <c r="W195" i="37"/>
  <c r="W181" i="37"/>
  <c r="Y6" i="36"/>
  <c r="Y2" i="36"/>
  <c r="W80" i="36"/>
  <c r="W67" i="36"/>
  <c r="W41" i="36"/>
  <c r="W54" i="36"/>
  <c r="W13" i="36"/>
  <c r="W27" i="36"/>
  <c r="W164" i="36"/>
  <c r="W151" i="36"/>
  <c r="W138" i="36"/>
  <c r="W125" i="36"/>
  <c r="W97" i="36"/>
  <c r="W111" i="36"/>
  <c r="AA8" i="36"/>
  <c r="Z4" i="36"/>
  <c r="W248" i="36"/>
  <c r="W235" i="36"/>
  <c r="W195" i="36"/>
  <c r="W222" i="36"/>
  <c r="W209" i="36"/>
  <c r="W181" i="36"/>
  <c r="X179" i="36"/>
  <c r="X95" i="36"/>
  <c r="X11" i="36"/>
  <c r="X9" i="36"/>
  <c r="W164" i="35"/>
  <c r="W151" i="35"/>
  <c r="W138" i="35"/>
  <c r="W111" i="35"/>
  <c r="W125" i="35"/>
  <c r="W97" i="35"/>
  <c r="W248" i="35"/>
  <c r="W235" i="35"/>
  <c r="W222" i="35"/>
  <c r="W209" i="35"/>
  <c r="W195" i="35"/>
  <c r="W181" i="35"/>
  <c r="Z4" i="35"/>
  <c r="AA8" i="35"/>
  <c r="X179" i="35"/>
  <c r="X95" i="35"/>
  <c r="X11" i="35"/>
  <c r="X9" i="35"/>
  <c r="Y2" i="35"/>
  <c r="Y6" i="35"/>
  <c r="W80" i="35"/>
  <c r="W67" i="35"/>
  <c r="W54" i="35"/>
  <c r="W27" i="35"/>
  <c r="W41" i="35"/>
  <c r="W13" i="35"/>
  <c r="Q5" i="20" l="1"/>
  <c r="P2" i="20"/>
  <c r="P7" i="20" s="1"/>
  <c r="B8" i="20"/>
  <c r="R11" i="20"/>
  <c r="O301" i="41"/>
  <c r="L226" i="43"/>
  <c r="L71" i="41"/>
  <c r="M69" i="41" s="1"/>
  <c r="L84" i="38"/>
  <c r="L87" i="38" s="1"/>
  <c r="L88" i="38" s="1"/>
  <c r="L90" i="38" s="1"/>
  <c r="K282" i="45"/>
  <c r="K294" i="40"/>
  <c r="C4" i="20" s="1"/>
  <c r="L200" i="37"/>
  <c r="M198" i="37" s="1"/>
  <c r="L129" i="39"/>
  <c r="L132" i="39" s="1"/>
  <c r="L133" i="39" s="1"/>
  <c r="L135" i="39" s="1"/>
  <c r="L18" i="41"/>
  <c r="L168" i="43"/>
  <c r="M166" i="43" s="1"/>
  <c r="L226" i="38"/>
  <c r="K145" i="40"/>
  <c r="K146" i="40" s="1"/>
  <c r="K148" i="40" s="1"/>
  <c r="L141" i="40"/>
  <c r="L140" i="40"/>
  <c r="L278" i="40" s="1"/>
  <c r="L238" i="40"/>
  <c r="L237" i="40"/>
  <c r="L288" i="40" s="1"/>
  <c r="L69" i="45"/>
  <c r="K270" i="45"/>
  <c r="L129" i="35"/>
  <c r="M128" i="35" s="1"/>
  <c r="L252" i="40"/>
  <c r="M251" i="40" s="1"/>
  <c r="L239" i="41"/>
  <c r="L142" i="38"/>
  <c r="L145" i="38" s="1"/>
  <c r="L146" i="38" s="1"/>
  <c r="L148" i="38" s="1"/>
  <c r="L225" i="39"/>
  <c r="L289" i="39" s="1"/>
  <c r="L224" i="39"/>
  <c r="L288" i="39" s="1"/>
  <c r="L155" i="35"/>
  <c r="M154" i="35" s="1"/>
  <c r="L213" i="37"/>
  <c r="M211" i="37" s="1"/>
  <c r="L84" i="41"/>
  <c r="M83" i="41" s="1"/>
  <c r="L186" i="40"/>
  <c r="M184" i="40" s="1"/>
  <c r="M57" i="44"/>
  <c r="M56" i="44"/>
  <c r="L61" i="44"/>
  <c r="L62" i="44" s="1"/>
  <c r="L64" i="44" s="1"/>
  <c r="K292" i="40"/>
  <c r="L57" i="38"/>
  <c r="L269" i="38" s="1"/>
  <c r="Q17" i="20"/>
  <c r="L43" i="45"/>
  <c r="K48" i="45"/>
  <c r="K49" i="45" s="1"/>
  <c r="K51" i="45" s="1"/>
  <c r="L71" i="43"/>
  <c r="M69" i="43" s="1"/>
  <c r="M69" i="36"/>
  <c r="M71" i="36" s="1"/>
  <c r="N70" i="36" s="1"/>
  <c r="L74" i="36"/>
  <c r="L75" i="36" s="1"/>
  <c r="L77" i="36" s="1"/>
  <c r="L171" i="38"/>
  <c r="L172" i="38" s="1"/>
  <c r="L174" i="38" s="1"/>
  <c r="K74" i="40"/>
  <c r="K75" i="40" s="1"/>
  <c r="K77" i="40" s="1"/>
  <c r="L252" i="45"/>
  <c r="L255" i="45" s="1"/>
  <c r="L256" i="45" s="1"/>
  <c r="L258" i="45" s="1"/>
  <c r="M250" i="44"/>
  <c r="M252" i="44" s="1"/>
  <c r="N250" i="44" s="1"/>
  <c r="L70" i="40"/>
  <c r="L71" i="40" s="1"/>
  <c r="L74" i="40" s="1"/>
  <c r="L75" i="40" s="1"/>
  <c r="L77" i="40" s="1"/>
  <c r="K292" i="39"/>
  <c r="L269" i="39"/>
  <c r="M167" i="38"/>
  <c r="M168" i="38" s="1"/>
  <c r="N166" i="38" s="1"/>
  <c r="L71" i="38"/>
  <c r="M69" i="38" s="1"/>
  <c r="K291" i="40"/>
  <c r="L154" i="36"/>
  <c r="L155" i="36" s="1"/>
  <c r="L239" i="36"/>
  <c r="M237" i="36" s="1"/>
  <c r="L242" i="38"/>
  <c r="L243" i="38" s="1"/>
  <c r="L245" i="38" s="1"/>
  <c r="M237" i="38"/>
  <c r="M238" i="38"/>
  <c r="L213" i="35"/>
  <c r="M211" i="35" s="1"/>
  <c r="K293" i="37"/>
  <c r="K229" i="40"/>
  <c r="K230" i="40" s="1"/>
  <c r="K232" i="40" s="1"/>
  <c r="K61" i="38"/>
  <c r="K62" i="38" s="1"/>
  <c r="K64" i="38" s="1"/>
  <c r="L32" i="40"/>
  <c r="M31" i="40" s="1"/>
  <c r="L225" i="40"/>
  <c r="L255" i="44"/>
  <c r="L256" i="44" s="1"/>
  <c r="L258" i="44" s="1"/>
  <c r="K281" i="45"/>
  <c r="M212" i="41"/>
  <c r="M211" i="41"/>
  <c r="K290" i="39"/>
  <c r="L158" i="37"/>
  <c r="L159" i="37" s="1"/>
  <c r="L161" i="37" s="1"/>
  <c r="M154" i="37"/>
  <c r="M224" i="36"/>
  <c r="M226" i="36" s="1"/>
  <c r="L229" i="36"/>
  <c r="L230" i="36" s="1"/>
  <c r="L232" i="36" s="1"/>
  <c r="M82" i="35"/>
  <c r="M84" i="35" s="1"/>
  <c r="M87" i="35" s="1"/>
  <c r="M88" i="35" s="1"/>
  <c r="M90" i="35" s="1"/>
  <c r="L116" i="45"/>
  <c r="M114" i="45" s="1"/>
  <c r="L252" i="36"/>
  <c r="M250" i="36" s="1"/>
  <c r="L142" i="44"/>
  <c r="L145" i="44" s="1"/>
  <c r="L146" i="44" s="1"/>
  <c r="L148" i="44" s="1"/>
  <c r="L132" i="40"/>
  <c r="L133" i="40" s="1"/>
  <c r="L135" i="40" s="1"/>
  <c r="M128" i="40"/>
  <c r="L56" i="38"/>
  <c r="L268" i="38" s="1"/>
  <c r="L33" i="37"/>
  <c r="L36" i="37" s="1"/>
  <c r="L37" i="37" s="1"/>
  <c r="L39" i="37" s="1"/>
  <c r="M30" i="37"/>
  <c r="M32" i="37" s="1"/>
  <c r="M30" i="36"/>
  <c r="L33" i="36"/>
  <c r="L36" i="36" s="1"/>
  <c r="L37" i="36" s="1"/>
  <c r="L39" i="36" s="1"/>
  <c r="M31" i="36"/>
  <c r="L171" i="35"/>
  <c r="L172" i="35" s="1"/>
  <c r="L174" i="35" s="1"/>
  <c r="M167" i="35"/>
  <c r="M198" i="40"/>
  <c r="M199" i="40"/>
  <c r="L201" i="40"/>
  <c r="L204" i="40" s="1"/>
  <c r="L205" i="40" s="1"/>
  <c r="L207" i="40" s="1"/>
  <c r="L71" i="44"/>
  <c r="M70" i="44" s="1"/>
  <c r="L33" i="39"/>
  <c r="L36" i="39" s="1"/>
  <c r="L37" i="39" s="1"/>
  <c r="L39" i="39" s="1"/>
  <c r="M31" i="39"/>
  <c r="M30" i="39"/>
  <c r="K291" i="38"/>
  <c r="K280" i="37"/>
  <c r="L168" i="39"/>
  <c r="M167" i="39" s="1"/>
  <c r="L167" i="37"/>
  <c r="L201" i="43"/>
  <c r="L204" i="43" s="1"/>
  <c r="L205" i="43" s="1"/>
  <c r="L207" i="43" s="1"/>
  <c r="L252" i="43"/>
  <c r="M251" i="43" s="1"/>
  <c r="L166" i="37"/>
  <c r="M198" i="43"/>
  <c r="M200" i="43" s="1"/>
  <c r="M69" i="37"/>
  <c r="L74" i="37"/>
  <c r="L75" i="37" s="1"/>
  <c r="L77" i="37" s="1"/>
  <c r="M70" i="37"/>
  <c r="L116" i="40"/>
  <c r="L117" i="40" s="1"/>
  <c r="L120" i="40" s="1"/>
  <c r="L121" i="40" s="1"/>
  <c r="L123" i="40" s="1"/>
  <c r="L33" i="38"/>
  <c r="L36" i="38" s="1"/>
  <c r="L37" i="38" s="1"/>
  <c r="L39" i="38" s="1"/>
  <c r="M30" i="38"/>
  <c r="K229" i="41"/>
  <c r="K230" i="41" s="1"/>
  <c r="K232" i="41" s="1"/>
  <c r="J298" i="35"/>
  <c r="M166" i="35"/>
  <c r="O301" i="38"/>
  <c r="M44" i="37"/>
  <c r="K158" i="36"/>
  <c r="K159" i="36" s="1"/>
  <c r="K161" i="36" s="1"/>
  <c r="M251" i="37"/>
  <c r="M83" i="40"/>
  <c r="M43" i="37"/>
  <c r="M250" i="37"/>
  <c r="L44" i="41"/>
  <c r="L269" i="41" s="1"/>
  <c r="K293" i="43"/>
  <c r="K280" i="36"/>
  <c r="M198" i="38"/>
  <c r="L201" i="38"/>
  <c r="L204" i="38" s="1"/>
  <c r="L205" i="38" s="1"/>
  <c r="L207" i="38" s="1"/>
  <c r="M199" i="38"/>
  <c r="L71" i="39"/>
  <c r="L74" i="39" s="1"/>
  <c r="L75" i="39" s="1"/>
  <c r="L77" i="39" s="1"/>
  <c r="M127" i="40"/>
  <c r="K242" i="44"/>
  <c r="K243" i="44" s="1"/>
  <c r="K245" i="44" s="1"/>
  <c r="K291" i="44"/>
  <c r="L238" i="44"/>
  <c r="L289" i="44" s="1"/>
  <c r="L237" i="44"/>
  <c r="L288" i="44" s="1"/>
  <c r="M237" i="39"/>
  <c r="M238" i="39"/>
  <c r="L87" i="35"/>
  <c r="L88" i="35" s="1"/>
  <c r="L90" i="35" s="1"/>
  <c r="K272" i="45"/>
  <c r="P260" i="44"/>
  <c r="P286" i="44" s="1"/>
  <c r="K292" i="44"/>
  <c r="L43" i="41"/>
  <c r="L268" i="41" s="1"/>
  <c r="K48" i="41"/>
  <c r="K49" i="41" s="1"/>
  <c r="K51" i="41" s="1"/>
  <c r="K271" i="41"/>
  <c r="M82" i="40"/>
  <c r="L153" i="38"/>
  <c r="L155" i="38" s="1"/>
  <c r="M153" i="38" s="1"/>
  <c r="K280" i="38"/>
  <c r="K272" i="41"/>
  <c r="L84" i="39"/>
  <c r="M83" i="39" s="1"/>
  <c r="L32" i="35"/>
  <c r="M30" i="35" s="1"/>
  <c r="L226" i="45"/>
  <c r="M224" i="45" s="1"/>
  <c r="P92" i="44"/>
  <c r="P266" i="44" s="1"/>
  <c r="M57" i="40"/>
  <c r="L61" i="40"/>
  <c r="L62" i="40" s="1"/>
  <c r="L64" i="40" s="1"/>
  <c r="M56" i="40"/>
  <c r="O301" i="36"/>
  <c r="L242" i="43"/>
  <c r="L243" i="43" s="1"/>
  <c r="L245" i="43" s="1"/>
  <c r="K158" i="38"/>
  <c r="K159" i="38" s="1"/>
  <c r="K161" i="38" s="1"/>
  <c r="K271" i="45"/>
  <c r="O301" i="45"/>
  <c r="L44" i="43"/>
  <c r="L43" i="43"/>
  <c r="K282" i="44"/>
  <c r="L56" i="37"/>
  <c r="L268" i="37" s="1"/>
  <c r="K270" i="37"/>
  <c r="K281" i="44"/>
  <c r="J299" i="39"/>
  <c r="L57" i="37"/>
  <c r="L269" i="37" s="1"/>
  <c r="P176" i="45"/>
  <c r="P276" i="45" s="1"/>
  <c r="K292" i="38"/>
  <c r="L84" i="44"/>
  <c r="M83" i="44" s="1"/>
  <c r="M70" i="35"/>
  <c r="L74" i="35"/>
  <c r="L75" i="35" s="1"/>
  <c r="L77" i="35" s="1"/>
  <c r="M69" i="35"/>
  <c r="M43" i="40"/>
  <c r="M44" i="40"/>
  <c r="L48" i="40"/>
  <c r="L49" i="40" s="1"/>
  <c r="L51" i="40" s="1"/>
  <c r="P92" i="45"/>
  <c r="P266" i="45" s="1"/>
  <c r="L168" i="40"/>
  <c r="M167" i="40" s="1"/>
  <c r="L200" i="39"/>
  <c r="M198" i="39" s="1"/>
  <c r="M153" i="44"/>
  <c r="M155" i="44" s="1"/>
  <c r="M158" i="44" s="1"/>
  <c r="M159" i="44" s="1"/>
  <c r="M161" i="44" s="1"/>
  <c r="L158" i="44"/>
  <c r="L159" i="44" s="1"/>
  <c r="L161" i="44" s="1"/>
  <c r="L224" i="41"/>
  <c r="L226" i="41" s="1"/>
  <c r="L140" i="39"/>
  <c r="K290" i="40"/>
  <c r="L201" i="35"/>
  <c r="L204" i="35" s="1"/>
  <c r="L205" i="35" s="1"/>
  <c r="L207" i="35" s="1"/>
  <c r="M199" i="35"/>
  <c r="M200" i="35" s="1"/>
  <c r="N199" i="35" s="1"/>
  <c r="K293" i="38"/>
  <c r="L255" i="39"/>
  <c r="L256" i="39" s="1"/>
  <c r="L258" i="39" s="1"/>
  <c r="M250" i="39"/>
  <c r="M252" i="39" s="1"/>
  <c r="M43" i="35"/>
  <c r="M45" i="35" s="1"/>
  <c r="N43" i="35" s="1"/>
  <c r="L48" i="35"/>
  <c r="L49" i="35" s="1"/>
  <c r="L51" i="35" s="1"/>
  <c r="L279" i="38"/>
  <c r="K291" i="39"/>
  <c r="L141" i="39"/>
  <c r="L171" i="36"/>
  <c r="L172" i="36" s="1"/>
  <c r="L174" i="36" s="1"/>
  <c r="M237" i="43"/>
  <c r="M239" i="43" s="1"/>
  <c r="L58" i="43"/>
  <c r="L61" i="43" s="1"/>
  <c r="L62" i="43" s="1"/>
  <c r="L64" i="43" s="1"/>
  <c r="P301" i="38"/>
  <c r="P260" i="36"/>
  <c r="P286" i="36" s="1"/>
  <c r="L116" i="36"/>
  <c r="P260" i="35"/>
  <c r="P286" i="35" s="1"/>
  <c r="P92" i="35"/>
  <c r="P266" i="35" s="1"/>
  <c r="L255" i="35"/>
  <c r="L256" i="35" s="1"/>
  <c r="L258" i="35" s="1"/>
  <c r="M250" i="35"/>
  <c r="M252" i="35" s="1"/>
  <c r="P92" i="43"/>
  <c r="P266" i="43" s="1"/>
  <c r="J298" i="43"/>
  <c r="O301" i="44"/>
  <c r="L116" i="37"/>
  <c r="M115" i="37" s="1"/>
  <c r="L212" i="45"/>
  <c r="L211" i="45"/>
  <c r="K293" i="45"/>
  <c r="M167" i="36"/>
  <c r="M168" i="36" s="1"/>
  <c r="L269" i="45"/>
  <c r="L32" i="43"/>
  <c r="L129" i="41"/>
  <c r="M128" i="41" s="1"/>
  <c r="L213" i="44"/>
  <c r="M212" i="44" s="1"/>
  <c r="M115" i="38"/>
  <c r="M116" i="38" s="1"/>
  <c r="L117" i="38"/>
  <c r="L120" i="38" s="1"/>
  <c r="L121" i="38" s="1"/>
  <c r="L123" i="38" s="1"/>
  <c r="L71" i="45"/>
  <c r="M69" i="45" s="1"/>
  <c r="M115" i="43"/>
  <c r="M114" i="43"/>
  <c r="L117" i="43"/>
  <c r="L120" i="43" s="1"/>
  <c r="L121" i="43" s="1"/>
  <c r="L123" i="43" s="1"/>
  <c r="L279" i="40"/>
  <c r="P176" i="44"/>
  <c r="P276" i="44" s="1"/>
  <c r="J296" i="43"/>
  <c r="E10" i="48" s="1"/>
  <c r="L58" i="45"/>
  <c r="M56" i="45" s="1"/>
  <c r="O301" i="37"/>
  <c r="P176" i="35"/>
  <c r="P276" i="35" s="1"/>
  <c r="L48" i="36"/>
  <c r="L49" i="36" s="1"/>
  <c r="L51" i="36" s="1"/>
  <c r="M43" i="36"/>
  <c r="M44" i="36"/>
  <c r="T262" i="40"/>
  <c r="S284" i="40"/>
  <c r="S274" i="40"/>
  <c r="S264" i="40"/>
  <c r="Q147" i="38"/>
  <c r="Q173" i="38"/>
  <c r="Q192" i="36"/>
  <c r="Q257" i="36"/>
  <c r="R297" i="36"/>
  <c r="R14" i="36"/>
  <c r="R24" i="36" s="1"/>
  <c r="R81" i="36"/>
  <c r="R89" i="36" s="1"/>
  <c r="R42" i="36"/>
  <c r="R50" i="36" s="1"/>
  <c r="R68" i="36"/>
  <c r="R55" i="36"/>
  <c r="R28" i="36"/>
  <c r="Q24" i="41"/>
  <c r="R165" i="39"/>
  <c r="R152" i="39"/>
  <c r="R126" i="39"/>
  <c r="R134" i="39" s="1"/>
  <c r="R112" i="39"/>
  <c r="R98" i="39"/>
  <c r="R108" i="39" s="1"/>
  <c r="R139" i="39"/>
  <c r="M127" i="36"/>
  <c r="M128" i="36"/>
  <c r="L132" i="36"/>
  <c r="L133" i="36" s="1"/>
  <c r="L135" i="36" s="1"/>
  <c r="Q218" i="40"/>
  <c r="L114" i="35"/>
  <c r="K117" i="35"/>
  <c r="L115" i="35"/>
  <c r="L279" i="35" s="1"/>
  <c r="K280" i="35"/>
  <c r="K109" i="35"/>
  <c r="M185" i="38"/>
  <c r="L187" i="38"/>
  <c r="M184" i="38"/>
  <c r="Q257" i="45"/>
  <c r="R139" i="35"/>
  <c r="R147" i="35" s="1"/>
  <c r="R165" i="35"/>
  <c r="R152" i="35"/>
  <c r="R126" i="35"/>
  <c r="R134" i="35" s="1"/>
  <c r="R98" i="35"/>
  <c r="R108" i="35" s="1"/>
  <c r="R112" i="35"/>
  <c r="R122" i="35" s="1"/>
  <c r="R196" i="43"/>
  <c r="R210" i="43"/>
  <c r="R218" i="43" s="1"/>
  <c r="R223" i="43"/>
  <c r="R231" i="43" s="1"/>
  <c r="R182" i="43"/>
  <c r="R192" i="43" s="1"/>
  <c r="R249" i="43"/>
  <c r="R257" i="43" s="1"/>
  <c r="R236" i="43"/>
  <c r="R244" i="43" s="1"/>
  <c r="K193" i="45"/>
  <c r="K23" i="41"/>
  <c r="R236" i="44"/>
  <c r="R244" i="44" s="1"/>
  <c r="R249" i="44"/>
  <c r="R210" i="44"/>
  <c r="R218" i="44" s="1"/>
  <c r="R223" i="44"/>
  <c r="R196" i="44"/>
  <c r="R206" i="44" s="1"/>
  <c r="R182" i="44"/>
  <c r="R192" i="44" s="1"/>
  <c r="Q173" i="37"/>
  <c r="Q244" i="38"/>
  <c r="Q24" i="36"/>
  <c r="Q50" i="36"/>
  <c r="Q76" i="44"/>
  <c r="Q50" i="44"/>
  <c r="R98" i="37"/>
  <c r="R139" i="37"/>
  <c r="R147" i="37" s="1"/>
  <c r="R112" i="37"/>
  <c r="R126" i="37"/>
  <c r="R134" i="37" s="1"/>
  <c r="R165" i="37"/>
  <c r="R152" i="37"/>
  <c r="R160" i="37" s="1"/>
  <c r="R196" i="41"/>
  <c r="R236" i="41"/>
  <c r="R182" i="41"/>
  <c r="R192" i="41" s="1"/>
  <c r="R249" i="41"/>
  <c r="R210" i="41"/>
  <c r="R218" i="41" s="1"/>
  <c r="R223" i="41"/>
  <c r="R231" i="41" s="1"/>
  <c r="R98" i="45"/>
  <c r="R108" i="45" s="1"/>
  <c r="R139" i="45"/>
  <c r="R147" i="45" s="1"/>
  <c r="R126" i="45"/>
  <c r="R134" i="45" s="1"/>
  <c r="R152" i="45"/>
  <c r="R165" i="45"/>
  <c r="R173" i="45" s="1"/>
  <c r="R112" i="45"/>
  <c r="Q24" i="35"/>
  <c r="Q50" i="35"/>
  <c r="Q24" i="39"/>
  <c r="Q160" i="43"/>
  <c r="K282" i="43"/>
  <c r="K281" i="43"/>
  <c r="K106" i="43"/>
  <c r="K107" i="43" s="1"/>
  <c r="M31" i="45"/>
  <c r="L33" i="45"/>
  <c r="L36" i="45" s="1"/>
  <c r="L37" i="45" s="1"/>
  <c r="L39" i="45" s="1"/>
  <c r="M30" i="45"/>
  <c r="L186" i="35"/>
  <c r="Q192" i="35"/>
  <c r="Q24" i="43"/>
  <c r="Q38" i="43"/>
  <c r="J259" i="43"/>
  <c r="J285" i="43" s="1"/>
  <c r="J193" i="43"/>
  <c r="J261" i="43" s="1"/>
  <c r="J287" i="43" s="1"/>
  <c r="M185" i="44"/>
  <c r="M184" i="44"/>
  <c r="L187" i="44"/>
  <c r="L145" i="45"/>
  <c r="L146" i="45" s="1"/>
  <c r="L148" i="45" s="1"/>
  <c r="M141" i="45"/>
  <c r="M140" i="45"/>
  <c r="L278" i="36"/>
  <c r="L102" i="36"/>
  <c r="L229" i="38"/>
  <c r="L230" i="38" s="1"/>
  <c r="L232" i="38" s="1"/>
  <c r="M225" i="38"/>
  <c r="M224" i="38"/>
  <c r="Q160" i="35"/>
  <c r="Q173" i="39"/>
  <c r="Q218" i="43"/>
  <c r="K19" i="40"/>
  <c r="L16" i="40"/>
  <c r="L17" i="40"/>
  <c r="K270" i="40"/>
  <c r="L268" i="36"/>
  <c r="L18" i="36"/>
  <c r="Q50" i="37"/>
  <c r="Q38" i="37"/>
  <c r="Q257" i="41"/>
  <c r="Q173" i="45"/>
  <c r="Q108" i="45"/>
  <c r="M199" i="44"/>
  <c r="M198" i="44"/>
  <c r="L201" i="44"/>
  <c r="L204" i="44" s="1"/>
  <c r="L205" i="44" s="1"/>
  <c r="L207" i="44" s="1"/>
  <c r="K106" i="38"/>
  <c r="K107" i="38" s="1"/>
  <c r="K282" i="38"/>
  <c r="K281" i="38"/>
  <c r="Q63" i="38"/>
  <c r="Q50" i="38"/>
  <c r="L158" i="45"/>
  <c r="L159" i="45" s="1"/>
  <c r="L161" i="45" s="1"/>
  <c r="M154" i="45"/>
  <c r="M153" i="45"/>
  <c r="L268" i="39"/>
  <c r="L18" i="39"/>
  <c r="M212" i="39"/>
  <c r="L216" i="39"/>
  <c r="L217" i="39" s="1"/>
  <c r="L219" i="39" s="1"/>
  <c r="M211" i="39"/>
  <c r="Q173" i="36"/>
  <c r="Q192" i="37"/>
  <c r="Q147" i="41"/>
  <c r="Q134" i="41"/>
  <c r="Q38" i="45"/>
  <c r="K280" i="39"/>
  <c r="L101" i="39"/>
  <c r="K103" i="39"/>
  <c r="L100" i="39"/>
  <c r="K158" i="41"/>
  <c r="K159" i="41" s="1"/>
  <c r="K161" i="41" s="1"/>
  <c r="L154" i="41"/>
  <c r="L153" i="41"/>
  <c r="T262" i="38"/>
  <c r="S264" i="38"/>
  <c r="S284" i="38"/>
  <c r="S274" i="38"/>
  <c r="Q108" i="40"/>
  <c r="K19" i="35"/>
  <c r="L17" i="35"/>
  <c r="L269" i="35" s="1"/>
  <c r="L16" i="35"/>
  <c r="K270" i="35"/>
  <c r="M140" i="43"/>
  <c r="M141" i="43"/>
  <c r="L145" i="43"/>
  <c r="L146" i="43" s="1"/>
  <c r="L148" i="43" s="1"/>
  <c r="K280" i="41"/>
  <c r="L87" i="36"/>
  <c r="L88" i="36" s="1"/>
  <c r="L90" i="36" s="1"/>
  <c r="M83" i="36"/>
  <c r="M82" i="36"/>
  <c r="R112" i="40"/>
  <c r="R122" i="40" s="1"/>
  <c r="R139" i="40"/>
  <c r="R152" i="40"/>
  <c r="R126" i="40"/>
  <c r="R134" i="40" s="1"/>
  <c r="R165" i="40"/>
  <c r="R98" i="40"/>
  <c r="R108" i="40" s="1"/>
  <c r="M57" i="39"/>
  <c r="L61" i="39"/>
  <c r="L62" i="39" s="1"/>
  <c r="L64" i="39" s="1"/>
  <c r="M56" i="39"/>
  <c r="M128" i="38"/>
  <c r="L132" i="38"/>
  <c r="L133" i="38" s="1"/>
  <c r="L135" i="38" s="1"/>
  <c r="M127" i="38"/>
  <c r="M224" i="44"/>
  <c r="L229" i="44"/>
  <c r="L230" i="44" s="1"/>
  <c r="L232" i="44" s="1"/>
  <c r="M225" i="44"/>
  <c r="K193" i="38"/>
  <c r="Q160" i="38"/>
  <c r="L61" i="36"/>
  <c r="L62" i="36" s="1"/>
  <c r="L64" i="36" s="1"/>
  <c r="M57" i="36"/>
  <c r="M56" i="36"/>
  <c r="M17" i="41"/>
  <c r="M16" i="41"/>
  <c r="L19" i="41"/>
  <c r="L166" i="41"/>
  <c r="L167" i="41"/>
  <c r="K171" i="41"/>
  <c r="K172" i="41" s="1"/>
  <c r="K174" i="41" s="1"/>
  <c r="Q206" i="44"/>
  <c r="Q231" i="41"/>
  <c r="Q160" i="45"/>
  <c r="Q231" i="35"/>
  <c r="Q192" i="39"/>
  <c r="Q218" i="39"/>
  <c r="Q50" i="43"/>
  <c r="R165" i="36"/>
  <c r="R112" i="36"/>
  <c r="R126" i="36"/>
  <c r="R98" i="36"/>
  <c r="R108" i="36" s="1"/>
  <c r="R139" i="36"/>
  <c r="R152" i="36"/>
  <c r="Q50" i="41"/>
  <c r="Q38" i="41"/>
  <c r="T262" i="39"/>
  <c r="S274" i="39"/>
  <c r="S264" i="39"/>
  <c r="S284" i="39"/>
  <c r="L102" i="38"/>
  <c r="Q244" i="40"/>
  <c r="Q206" i="40"/>
  <c r="M82" i="37"/>
  <c r="M83" i="37"/>
  <c r="L87" i="37"/>
  <c r="L88" i="37" s="1"/>
  <c r="L90" i="37" s="1"/>
  <c r="M141" i="36"/>
  <c r="L145" i="36"/>
  <c r="L146" i="36" s="1"/>
  <c r="L148" i="36" s="1"/>
  <c r="M140" i="36"/>
  <c r="K272" i="44"/>
  <c r="K271" i="44"/>
  <c r="K22" i="44"/>
  <c r="L251" i="38"/>
  <c r="L289" i="38" s="1"/>
  <c r="L250" i="38"/>
  <c r="K255" i="38"/>
  <c r="K256" i="38" s="1"/>
  <c r="K258" i="38" s="1"/>
  <c r="K290" i="38"/>
  <c r="Q76" i="38"/>
  <c r="K22" i="39"/>
  <c r="K271" i="39"/>
  <c r="K272" i="39"/>
  <c r="M211" i="40"/>
  <c r="M212" i="40"/>
  <c r="L216" i="40"/>
  <c r="L217" i="40" s="1"/>
  <c r="L219" i="40" s="1"/>
  <c r="M199" i="37"/>
  <c r="J91" i="45"/>
  <c r="J265" i="45" s="1"/>
  <c r="J300" i="45" s="1"/>
  <c r="J25" i="45"/>
  <c r="J93" i="45" s="1"/>
  <c r="J267" i="45" s="1"/>
  <c r="J302" i="45" s="1"/>
  <c r="L187" i="39"/>
  <c r="M184" i="39"/>
  <c r="M185" i="39"/>
  <c r="Q134" i="36"/>
  <c r="Q244" i="37"/>
  <c r="Q206" i="37"/>
  <c r="Q173" i="41"/>
  <c r="Q63" i="45"/>
  <c r="Q76" i="45"/>
  <c r="Q108" i="35"/>
  <c r="Q244" i="43"/>
  <c r="Q192" i="43"/>
  <c r="L128" i="44"/>
  <c r="L279" i="44" s="1"/>
  <c r="K132" i="44"/>
  <c r="K133" i="44" s="1"/>
  <c r="K135" i="44" s="1"/>
  <c r="L127" i="44"/>
  <c r="L278" i="44" s="1"/>
  <c r="O301" i="40"/>
  <c r="L43" i="44"/>
  <c r="L268" i="44" s="1"/>
  <c r="L44" i="44"/>
  <c r="L269" i="44" s="1"/>
  <c r="K48" i="44"/>
  <c r="K49" i="44" s="1"/>
  <c r="K51" i="44" s="1"/>
  <c r="K293" i="36"/>
  <c r="M17" i="45"/>
  <c r="M16" i="45"/>
  <c r="L19" i="45"/>
  <c r="R297" i="38"/>
  <c r="R14" i="38"/>
  <c r="R24" i="38" s="1"/>
  <c r="R42" i="38"/>
  <c r="R50" i="38" s="1"/>
  <c r="R81" i="38"/>
  <c r="R89" i="38" s="1"/>
  <c r="R28" i="38"/>
  <c r="R68" i="38"/>
  <c r="R55" i="38"/>
  <c r="T262" i="44"/>
  <c r="S284" i="44"/>
  <c r="S274" i="44"/>
  <c r="S264" i="44"/>
  <c r="Q160" i="37"/>
  <c r="K190" i="37"/>
  <c r="K191" i="37" s="1"/>
  <c r="K292" i="37"/>
  <c r="K291" i="37"/>
  <c r="Q122" i="40"/>
  <c r="P176" i="37"/>
  <c r="P276" i="37" s="1"/>
  <c r="P301" i="37" s="1"/>
  <c r="M100" i="45"/>
  <c r="M101" i="45"/>
  <c r="L103" i="45"/>
  <c r="L242" i="41"/>
  <c r="L243" i="41" s="1"/>
  <c r="L245" i="41" s="1"/>
  <c r="M237" i="41"/>
  <c r="M238" i="41"/>
  <c r="K23" i="45"/>
  <c r="L186" i="41"/>
  <c r="M155" i="37"/>
  <c r="L116" i="44"/>
  <c r="L102" i="41"/>
  <c r="J25" i="36"/>
  <c r="J93" i="36" s="1"/>
  <c r="J267" i="36" s="1"/>
  <c r="J91" i="36"/>
  <c r="J265" i="36" s="1"/>
  <c r="P301" i="40"/>
  <c r="Q76" i="36"/>
  <c r="T262" i="37"/>
  <c r="S284" i="37"/>
  <c r="S274" i="37"/>
  <c r="S264" i="37"/>
  <c r="T262" i="41"/>
  <c r="S284" i="41"/>
  <c r="S274" i="41"/>
  <c r="S264" i="41"/>
  <c r="T262" i="45"/>
  <c r="S264" i="45"/>
  <c r="S284" i="45"/>
  <c r="S274" i="45"/>
  <c r="Q89" i="35"/>
  <c r="Q50" i="39"/>
  <c r="Q76" i="39"/>
  <c r="M238" i="45"/>
  <c r="L242" i="45"/>
  <c r="L243" i="45" s="1"/>
  <c r="L245" i="45" s="1"/>
  <c r="M237" i="45"/>
  <c r="M100" i="44"/>
  <c r="M101" i="44"/>
  <c r="L103" i="44"/>
  <c r="P92" i="41"/>
  <c r="P266" i="41" s="1"/>
  <c r="P301" i="41" s="1"/>
  <c r="L102" i="40"/>
  <c r="J91" i="38"/>
  <c r="J265" i="38" s="1"/>
  <c r="J300" i="38" s="1"/>
  <c r="J25" i="38"/>
  <c r="J93" i="38" s="1"/>
  <c r="J267" i="38" s="1"/>
  <c r="J302" i="38" s="1"/>
  <c r="Q192" i="45"/>
  <c r="R210" i="35"/>
  <c r="R196" i="35"/>
  <c r="R182" i="35"/>
  <c r="R192" i="35" s="1"/>
  <c r="R223" i="35"/>
  <c r="R231" i="35" s="1"/>
  <c r="R249" i="35"/>
  <c r="R257" i="35" s="1"/>
  <c r="R236" i="35"/>
  <c r="R244" i="35" s="1"/>
  <c r="R165" i="43"/>
  <c r="R98" i="43"/>
  <c r="R112" i="43"/>
  <c r="R139" i="43"/>
  <c r="R147" i="43" s="1"/>
  <c r="R126" i="43"/>
  <c r="R152" i="43"/>
  <c r="R223" i="40"/>
  <c r="R231" i="40" s="1"/>
  <c r="R249" i="40"/>
  <c r="R196" i="40"/>
  <c r="R182" i="40"/>
  <c r="R210" i="40"/>
  <c r="R236" i="40"/>
  <c r="L229" i="35"/>
  <c r="L230" i="35" s="1"/>
  <c r="L232" i="35" s="1"/>
  <c r="M225" i="35"/>
  <c r="M224" i="35"/>
  <c r="L128" i="43"/>
  <c r="L279" i="43" s="1"/>
  <c r="L127" i="43"/>
  <c r="L278" i="43" s="1"/>
  <c r="K132" i="43"/>
  <c r="K133" i="43" s="1"/>
  <c r="K135" i="43" s="1"/>
  <c r="K293" i="44"/>
  <c r="L212" i="36"/>
  <c r="K216" i="36"/>
  <c r="K217" i="36" s="1"/>
  <c r="K219" i="36" s="1"/>
  <c r="L211" i="36"/>
  <c r="L58" i="41"/>
  <c r="M115" i="39"/>
  <c r="L117" i="39"/>
  <c r="L120" i="39" s="1"/>
  <c r="L121" i="39" s="1"/>
  <c r="L123" i="39" s="1"/>
  <c r="M114" i="39"/>
  <c r="K291" i="35"/>
  <c r="K292" i="35"/>
  <c r="K190" i="35"/>
  <c r="K191" i="35" s="1"/>
  <c r="J299" i="40"/>
  <c r="J23" i="40"/>
  <c r="Q218" i="36"/>
  <c r="Q231" i="36"/>
  <c r="Q244" i="44"/>
  <c r="M154" i="40"/>
  <c r="L158" i="40"/>
  <c r="L159" i="40" s="1"/>
  <c r="L161" i="40" s="1"/>
  <c r="M153" i="40"/>
  <c r="Q63" i="37"/>
  <c r="Q76" i="37"/>
  <c r="Q244" i="41"/>
  <c r="Q244" i="39"/>
  <c r="Q76" i="43"/>
  <c r="J299" i="43"/>
  <c r="J23" i="43"/>
  <c r="M32" i="38"/>
  <c r="T262" i="36"/>
  <c r="S284" i="36"/>
  <c r="S264" i="36"/>
  <c r="S274" i="36"/>
  <c r="Q89" i="41"/>
  <c r="R297" i="39"/>
  <c r="R42" i="39"/>
  <c r="R50" i="39" s="1"/>
  <c r="R55" i="39"/>
  <c r="R68" i="39"/>
  <c r="R81" i="39"/>
  <c r="R28" i="39"/>
  <c r="R14" i="39"/>
  <c r="Q192" i="40"/>
  <c r="Q231" i="40"/>
  <c r="L48" i="39"/>
  <c r="L49" i="39" s="1"/>
  <c r="L51" i="39" s="1"/>
  <c r="M43" i="39"/>
  <c r="M44" i="39"/>
  <c r="L18" i="44"/>
  <c r="P176" i="43"/>
  <c r="P276" i="43" s="1"/>
  <c r="M225" i="43"/>
  <c r="L229" i="43"/>
  <c r="L230" i="43" s="1"/>
  <c r="L232" i="43" s="1"/>
  <c r="M224" i="43"/>
  <c r="M212" i="43"/>
  <c r="L216" i="43"/>
  <c r="L217" i="43" s="1"/>
  <c r="L219" i="43" s="1"/>
  <c r="M211" i="43"/>
  <c r="K282" i="36"/>
  <c r="K106" i="36"/>
  <c r="K107" i="36" s="1"/>
  <c r="K281" i="36"/>
  <c r="O301" i="39"/>
  <c r="K293" i="41"/>
  <c r="L153" i="39"/>
  <c r="L154" i="39"/>
  <c r="K158" i="39"/>
  <c r="K159" i="39" s="1"/>
  <c r="K161" i="39" s="1"/>
  <c r="J25" i="39"/>
  <c r="J93" i="39" s="1"/>
  <c r="J267" i="39" s="1"/>
  <c r="J91" i="39"/>
  <c r="J265" i="39" s="1"/>
  <c r="Q147" i="36"/>
  <c r="Q173" i="44"/>
  <c r="Q218" i="37"/>
  <c r="Q122" i="41"/>
  <c r="Q89" i="45"/>
  <c r="Q122" i="39"/>
  <c r="Q206" i="43"/>
  <c r="L237" i="35"/>
  <c r="K242" i="35"/>
  <c r="K243" i="35" s="1"/>
  <c r="K245" i="35" s="1"/>
  <c r="L238" i="35"/>
  <c r="L289" i="35" s="1"/>
  <c r="K145" i="37"/>
  <c r="K146" i="37" s="1"/>
  <c r="K148" i="37" s="1"/>
  <c r="L140" i="37"/>
  <c r="L141" i="37"/>
  <c r="J299" i="35"/>
  <c r="J23" i="35"/>
  <c r="R112" i="38"/>
  <c r="R126" i="38"/>
  <c r="R134" i="38" s="1"/>
  <c r="R165" i="38"/>
  <c r="R98" i="38"/>
  <c r="R108" i="38" s="1"/>
  <c r="R139" i="38"/>
  <c r="R152" i="38"/>
  <c r="R112" i="44"/>
  <c r="R122" i="44" s="1"/>
  <c r="R126" i="44"/>
  <c r="R134" i="44" s="1"/>
  <c r="R98" i="44"/>
  <c r="R108" i="44" s="1"/>
  <c r="R165" i="44"/>
  <c r="R152" i="44"/>
  <c r="R139" i="44"/>
  <c r="Q122" i="37"/>
  <c r="Q134" i="37"/>
  <c r="L186" i="37"/>
  <c r="K270" i="43"/>
  <c r="L17" i="43"/>
  <c r="L16" i="43"/>
  <c r="K19" i="43"/>
  <c r="Q160" i="40"/>
  <c r="Q147" i="40"/>
  <c r="L45" i="38"/>
  <c r="L158" i="43"/>
  <c r="L159" i="43" s="1"/>
  <c r="L161" i="43" s="1"/>
  <c r="M153" i="43"/>
  <c r="M154" i="43"/>
  <c r="K291" i="41"/>
  <c r="K190" i="41"/>
  <c r="K191" i="41" s="1"/>
  <c r="K292" i="41"/>
  <c r="Q206" i="38"/>
  <c r="M184" i="45"/>
  <c r="L187" i="45"/>
  <c r="M185" i="45"/>
  <c r="K259" i="39"/>
  <c r="K285" i="39" s="1"/>
  <c r="K193" i="39"/>
  <c r="K261" i="39" s="1"/>
  <c r="K287" i="39" s="1"/>
  <c r="Q89" i="44"/>
  <c r="R297" i="37"/>
  <c r="R81" i="37"/>
  <c r="R68" i="37"/>
  <c r="R42" i="37"/>
  <c r="R50" i="37" s="1"/>
  <c r="R14" i="37"/>
  <c r="R24" i="37" s="1"/>
  <c r="R28" i="37"/>
  <c r="R55" i="37"/>
  <c r="R98" i="41"/>
  <c r="R108" i="41" s="1"/>
  <c r="R165" i="41"/>
  <c r="R173" i="41" s="1"/>
  <c r="R152" i="41"/>
  <c r="R160" i="41" s="1"/>
  <c r="R126" i="41"/>
  <c r="R112" i="41"/>
  <c r="R139" i="41"/>
  <c r="R147" i="41" s="1"/>
  <c r="R297" i="45"/>
  <c r="R81" i="45"/>
  <c r="R89" i="45" s="1"/>
  <c r="R68" i="45"/>
  <c r="R76" i="45" s="1"/>
  <c r="R55" i="45"/>
  <c r="R63" i="45" s="1"/>
  <c r="R42" i="45"/>
  <c r="R28" i="45"/>
  <c r="R38" i="45" s="1"/>
  <c r="R14" i="45"/>
  <c r="R24" i="45" s="1"/>
  <c r="J25" i="41"/>
  <c r="J93" i="41" s="1"/>
  <c r="J267" i="41" s="1"/>
  <c r="J302" i="41" s="1"/>
  <c r="J91" i="41"/>
  <c r="J265" i="41" s="1"/>
  <c r="J300" i="41" s="1"/>
  <c r="Q76" i="35"/>
  <c r="Q63" i="35"/>
  <c r="Q38" i="39"/>
  <c r="Q108" i="43"/>
  <c r="K271" i="37"/>
  <c r="K272" i="37"/>
  <c r="K22" i="37"/>
  <c r="K290" i="43"/>
  <c r="L185" i="43"/>
  <c r="L289" i="43" s="1"/>
  <c r="K187" i="43"/>
  <c r="L184" i="43"/>
  <c r="L18" i="38"/>
  <c r="L102" i="43"/>
  <c r="T262" i="35"/>
  <c r="S274" i="35"/>
  <c r="S264" i="35"/>
  <c r="S284" i="35"/>
  <c r="T262" i="43"/>
  <c r="S284" i="43"/>
  <c r="S274" i="43"/>
  <c r="S264" i="43"/>
  <c r="K282" i="37"/>
  <c r="K281" i="37"/>
  <c r="K106" i="37"/>
  <c r="K107" i="37" s="1"/>
  <c r="J109" i="39"/>
  <c r="J177" i="39" s="1"/>
  <c r="J277" i="39" s="1"/>
  <c r="J175" i="39"/>
  <c r="J275" i="39" s="1"/>
  <c r="R17" i="20"/>
  <c r="R297" i="40"/>
  <c r="R14" i="40"/>
  <c r="R24" i="40" s="1"/>
  <c r="R81" i="40"/>
  <c r="R89" i="40" s="1"/>
  <c r="R28" i="40"/>
  <c r="R68" i="40"/>
  <c r="R55" i="40"/>
  <c r="R63" i="40" s="1"/>
  <c r="R42" i="40"/>
  <c r="K109" i="45"/>
  <c r="J193" i="36"/>
  <c r="J261" i="36" s="1"/>
  <c r="J287" i="36" s="1"/>
  <c r="J259" i="36"/>
  <c r="J285" i="36" s="1"/>
  <c r="Q134" i="38"/>
  <c r="P176" i="36"/>
  <c r="P276" i="36" s="1"/>
  <c r="M141" i="41"/>
  <c r="L145" i="41"/>
  <c r="L146" i="41" s="1"/>
  <c r="L148" i="41" s="1"/>
  <c r="M140" i="41"/>
  <c r="L199" i="45"/>
  <c r="L289" i="45" s="1"/>
  <c r="K201" i="45"/>
  <c r="L198" i="45"/>
  <c r="K290" i="45"/>
  <c r="Q218" i="44"/>
  <c r="Q89" i="37"/>
  <c r="Q206" i="41"/>
  <c r="Q206" i="35"/>
  <c r="Q257" i="39"/>
  <c r="Q89" i="43"/>
  <c r="Q63" i="43"/>
  <c r="R196" i="36"/>
  <c r="R206" i="36" s="1"/>
  <c r="R236" i="36"/>
  <c r="R244" i="36" s="1"/>
  <c r="R249" i="36"/>
  <c r="R182" i="36"/>
  <c r="R223" i="36"/>
  <c r="R231" i="36" s="1"/>
  <c r="R210" i="36"/>
  <c r="Q63" i="41"/>
  <c r="R223" i="39"/>
  <c r="R231" i="39" s="1"/>
  <c r="R236" i="39"/>
  <c r="R210" i="39"/>
  <c r="R218" i="39" s="1"/>
  <c r="R249" i="39"/>
  <c r="R182" i="39"/>
  <c r="R192" i="39" s="1"/>
  <c r="R196" i="39"/>
  <c r="K109" i="44"/>
  <c r="M83" i="43"/>
  <c r="L87" i="43"/>
  <c r="L88" i="43" s="1"/>
  <c r="L90" i="43" s="1"/>
  <c r="M82" i="43"/>
  <c r="Q257" i="40"/>
  <c r="M212" i="38"/>
  <c r="L216" i="38"/>
  <c r="L217" i="38" s="1"/>
  <c r="L219" i="38" s="1"/>
  <c r="M211" i="38"/>
  <c r="M128" i="45"/>
  <c r="L132" i="45"/>
  <c r="L133" i="45" s="1"/>
  <c r="L135" i="45" s="1"/>
  <c r="M127" i="45"/>
  <c r="L33" i="41"/>
  <c r="L36" i="41" s="1"/>
  <c r="L37" i="41" s="1"/>
  <c r="L39" i="41" s="1"/>
  <c r="M30" i="41"/>
  <c r="M31" i="41"/>
  <c r="M199" i="41"/>
  <c r="M198" i="41"/>
  <c r="L201" i="41"/>
  <c r="L204" i="41" s="1"/>
  <c r="L205" i="41" s="1"/>
  <c r="L207" i="41" s="1"/>
  <c r="M167" i="44"/>
  <c r="L171" i="44"/>
  <c r="L172" i="44" s="1"/>
  <c r="L174" i="44" s="1"/>
  <c r="M166" i="44"/>
  <c r="K171" i="45"/>
  <c r="K172" i="45" s="1"/>
  <c r="K174" i="45" s="1"/>
  <c r="L166" i="45"/>
  <c r="L167" i="45"/>
  <c r="L279" i="45" s="1"/>
  <c r="K280" i="45"/>
  <c r="M100" i="35"/>
  <c r="L103" i="35"/>
  <c r="M101" i="35"/>
  <c r="J91" i="44"/>
  <c r="J265" i="44" s="1"/>
  <c r="J300" i="44" s="1"/>
  <c r="J25" i="44"/>
  <c r="J93" i="44" s="1"/>
  <c r="J267" i="44" s="1"/>
  <c r="J302" i="44" s="1"/>
  <c r="Q122" i="36"/>
  <c r="Q160" i="36"/>
  <c r="Q160" i="44"/>
  <c r="K193" i="40"/>
  <c r="Q231" i="37"/>
  <c r="Q257" i="37"/>
  <c r="Q50" i="45"/>
  <c r="Q134" i="35"/>
  <c r="Q134" i="39"/>
  <c r="Q231" i="43"/>
  <c r="M83" i="45"/>
  <c r="M82" i="45"/>
  <c r="L87" i="45"/>
  <c r="L88" i="45" s="1"/>
  <c r="L90" i="45" s="1"/>
  <c r="L251" i="41"/>
  <c r="L289" i="41" s="1"/>
  <c r="K255" i="41"/>
  <c r="K256" i="41" s="1"/>
  <c r="K258" i="41" s="1"/>
  <c r="L250" i="41"/>
  <c r="J296" i="35"/>
  <c r="K187" i="36"/>
  <c r="L184" i="36"/>
  <c r="L185" i="36"/>
  <c r="K290" i="36"/>
  <c r="R236" i="38"/>
  <c r="R196" i="38"/>
  <c r="R182" i="38"/>
  <c r="R192" i="38" s="1"/>
  <c r="R249" i="38"/>
  <c r="R223" i="38"/>
  <c r="R231" i="38" s="1"/>
  <c r="R210" i="38"/>
  <c r="R218" i="38" s="1"/>
  <c r="K293" i="40"/>
  <c r="R297" i="44"/>
  <c r="R81" i="44"/>
  <c r="R28" i="44"/>
  <c r="R55" i="44"/>
  <c r="R63" i="44" s="1"/>
  <c r="R14" i="44"/>
  <c r="R24" i="44" s="1"/>
  <c r="R68" i="44"/>
  <c r="R42" i="44"/>
  <c r="Q147" i="37"/>
  <c r="K280" i="44"/>
  <c r="K295" i="44" s="1"/>
  <c r="M128" i="37"/>
  <c r="M127" i="37"/>
  <c r="L132" i="37"/>
  <c r="L133" i="37" s="1"/>
  <c r="L135" i="37" s="1"/>
  <c r="Q173" i="40"/>
  <c r="L239" i="37"/>
  <c r="K193" i="44"/>
  <c r="P260" i="39"/>
  <c r="P286" i="39" s="1"/>
  <c r="P301" i="39" s="1"/>
  <c r="K290" i="41"/>
  <c r="L145" i="35"/>
  <c r="L146" i="35" s="1"/>
  <c r="L148" i="35" s="1"/>
  <c r="M140" i="35"/>
  <c r="M141" i="35"/>
  <c r="M30" i="44"/>
  <c r="M31" i="44"/>
  <c r="L33" i="44"/>
  <c r="L36" i="44" s="1"/>
  <c r="L37" i="44" s="1"/>
  <c r="L39" i="44" s="1"/>
  <c r="K229" i="37"/>
  <c r="K230" i="37" s="1"/>
  <c r="K232" i="37" s="1"/>
  <c r="L224" i="37"/>
  <c r="L225" i="37"/>
  <c r="L289" i="37" s="1"/>
  <c r="M57" i="35"/>
  <c r="L61" i="35"/>
  <c r="L62" i="35" s="1"/>
  <c r="L64" i="35" s="1"/>
  <c r="M56" i="35"/>
  <c r="K282" i="41"/>
  <c r="K281" i="41"/>
  <c r="K106" i="41"/>
  <c r="K107" i="41" s="1"/>
  <c r="M198" i="36"/>
  <c r="L201" i="36"/>
  <c r="L204" i="36" s="1"/>
  <c r="L205" i="36" s="1"/>
  <c r="L207" i="36" s="1"/>
  <c r="M199" i="36"/>
  <c r="M115" i="41"/>
  <c r="L117" i="41"/>
  <c r="L120" i="41" s="1"/>
  <c r="L121" i="41" s="1"/>
  <c r="L123" i="41" s="1"/>
  <c r="M114" i="41"/>
  <c r="K271" i="36"/>
  <c r="K272" i="36"/>
  <c r="K22" i="36"/>
  <c r="J299" i="36"/>
  <c r="Q63" i="36"/>
  <c r="Q89" i="36"/>
  <c r="Q63" i="44"/>
  <c r="R210" i="37"/>
  <c r="R196" i="37"/>
  <c r="R249" i="37"/>
  <c r="R182" i="37"/>
  <c r="R223" i="37"/>
  <c r="R236" i="37"/>
  <c r="R244" i="37" s="1"/>
  <c r="R297" i="41"/>
  <c r="R68" i="41"/>
  <c r="R76" i="41" s="1"/>
  <c r="R28" i="41"/>
  <c r="R38" i="41" s="1"/>
  <c r="R14" i="41"/>
  <c r="R24" i="41" s="1"/>
  <c r="R42" i="41"/>
  <c r="R55" i="41"/>
  <c r="R81" i="41"/>
  <c r="R182" i="45"/>
  <c r="R223" i="45"/>
  <c r="R196" i="45"/>
  <c r="R206" i="45" s="1"/>
  <c r="R210" i="45"/>
  <c r="R218" i="45" s="1"/>
  <c r="R236" i="45"/>
  <c r="R249" i="45"/>
  <c r="Q147" i="43"/>
  <c r="Q173" i="43"/>
  <c r="L18" i="37"/>
  <c r="L171" i="43"/>
  <c r="L172" i="43" s="1"/>
  <c r="L174" i="43" s="1"/>
  <c r="K22" i="38"/>
  <c r="K271" i="38"/>
  <c r="K272" i="38"/>
  <c r="Q76" i="40"/>
  <c r="Q92" i="40" s="1"/>
  <c r="Q266" i="40" s="1"/>
  <c r="K281" i="40"/>
  <c r="K282" i="40"/>
  <c r="K106" i="40"/>
  <c r="K107" i="40" s="1"/>
  <c r="Q244" i="45"/>
  <c r="R297" i="35"/>
  <c r="R68" i="35"/>
  <c r="R28" i="35"/>
  <c r="R42" i="35"/>
  <c r="R55" i="35"/>
  <c r="R63" i="35" s="1"/>
  <c r="R81" i="35"/>
  <c r="R14" i="35"/>
  <c r="R297" i="43"/>
  <c r="R28" i="43"/>
  <c r="R38" i="43" s="1"/>
  <c r="R42" i="43"/>
  <c r="R50" i="43" s="1"/>
  <c r="R68" i="43"/>
  <c r="R76" i="43" s="1"/>
  <c r="R14" i="43"/>
  <c r="R55" i="43"/>
  <c r="R63" i="43" s="1"/>
  <c r="R81" i="43"/>
  <c r="J91" i="37"/>
  <c r="J265" i="37" s="1"/>
  <c r="J300" i="37" s="1"/>
  <c r="J25" i="37"/>
  <c r="J93" i="37" s="1"/>
  <c r="J267" i="37" s="1"/>
  <c r="J302" i="37" s="1"/>
  <c r="L102" i="37"/>
  <c r="AA8" i="45"/>
  <c r="Z4" i="45"/>
  <c r="Y6" i="45"/>
  <c r="Y2" i="45"/>
  <c r="W80" i="45"/>
  <c r="W67" i="45"/>
  <c r="W54" i="45"/>
  <c r="W41" i="45"/>
  <c r="W27" i="45"/>
  <c r="W13" i="45"/>
  <c r="W164" i="45"/>
  <c r="W151" i="45"/>
  <c r="W138" i="45"/>
  <c r="W111" i="45"/>
  <c r="W125" i="45"/>
  <c r="W97" i="45"/>
  <c r="X179" i="45"/>
  <c r="X95" i="45"/>
  <c r="X11" i="45"/>
  <c r="X9" i="45"/>
  <c r="W248" i="45"/>
  <c r="W235" i="45"/>
  <c r="W222" i="45"/>
  <c r="W209" i="45"/>
  <c r="W195" i="45"/>
  <c r="W181" i="45"/>
  <c r="W164" i="44"/>
  <c r="W151" i="44"/>
  <c r="W138" i="44"/>
  <c r="W125" i="44"/>
  <c r="W111" i="44"/>
  <c r="W97" i="44"/>
  <c r="W248" i="44"/>
  <c r="W235" i="44"/>
  <c r="W222" i="44"/>
  <c r="W209" i="44"/>
  <c r="W195" i="44"/>
  <c r="W181" i="44"/>
  <c r="W80" i="44"/>
  <c r="W67" i="44"/>
  <c r="W54" i="44"/>
  <c r="W41" i="44"/>
  <c r="W27" i="44"/>
  <c r="W13" i="44"/>
  <c r="X179" i="44"/>
  <c r="X95" i="44"/>
  <c r="X11" i="44"/>
  <c r="X9" i="44"/>
  <c r="Y6" i="44"/>
  <c r="Y2" i="44"/>
  <c r="Z4" i="44"/>
  <c r="AA8" i="44"/>
  <c r="Z6" i="43"/>
  <c r="Z2" i="43"/>
  <c r="AB8" i="43"/>
  <c r="AA4" i="43"/>
  <c r="X67" i="43"/>
  <c r="X80" i="43"/>
  <c r="X54" i="43"/>
  <c r="X27" i="43"/>
  <c r="X41" i="43"/>
  <c r="X13" i="43"/>
  <c r="X164" i="43"/>
  <c r="X138" i="43"/>
  <c r="X151" i="43"/>
  <c r="X125" i="43"/>
  <c r="X111" i="43"/>
  <c r="X97" i="43"/>
  <c r="Y179" i="43"/>
  <c r="Y95" i="43"/>
  <c r="Y11" i="43"/>
  <c r="Y9" i="43"/>
  <c r="X248" i="43"/>
  <c r="X222" i="43"/>
  <c r="X235" i="43"/>
  <c r="X209" i="43"/>
  <c r="X195" i="43"/>
  <c r="X181" i="43"/>
  <c r="W67" i="41"/>
  <c r="W80" i="41"/>
  <c r="W54" i="41"/>
  <c r="W27" i="41"/>
  <c r="W41" i="41"/>
  <c r="W13" i="41"/>
  <c r="W164" i="41"/>
  <c r="W138" i="41"/>
  <c r="W151" i="41"/>
  <c r="W111" i="41"/>
  <c r="W125" i="41"/>
  <c r="W97" i="41"/>
  <c r="W248" i="41"/>
  <c r="W222" i="41"/>
  <c r="W235" i="41"/>
  <c r="W209" i="41"/>
  <c r="W195" i="41"/>
  <c r="W181" i="41"/>
  <c r="X179" i="41"/>
  <c r="X95" i="41"/>
  <c r="X11" i="41"/>
  <c r="X9" i="41"/>
  <c r="Z4" i="41"/>
  <c r="AA8" i="41"/>
  <c r="Y6" i="41"/>
  <c r="Y2" i="41"/>
  <c r="X80" i="40"/>
  <c r="X41" i="40"/>
  <c r="X67" i="40"/>
  <c r="X54" i="40"/>
  <c r="X27" i="40"/>
  <c r="X13" i="40"/>
  <c r="AA4" i="40"/>
  <c r="AB8" i="40"/>
  <c r="Y179" i="40"/>
  <c r="Y95" i="40"/>
  <c r="Y11" i="40"/>
  <c r="Y9" i="40"/>
  <c r="X164" i="40"/>
  <c r="X151" i="40"/>
  <c r="X138" i="40"/>
  <c r="X125" i="40"/>
  <c r="X97" i="40"/>
  <c r="X111" i="40"/>
  <c r="Z6" i="40"/>
  <c r="Z2" i="40"/>
  <c r="X248" i="40"/>
  <c r="X235" i="40"/>
  <c r="X222" i="40"/>
  <c r="X195" i="40"/>
  <c r="X209" i="40"/>
  <c r="X181" i="40"/>
  <c r="X151" i="39"/>
  <c r="X164" i="39"/>
  <c r="X138" i="39"/>
  <c r="X125" i="39"/>
  <c r="X111" i="39"/>
  <c r="X97" i="39"/>
  <c r="X248" i="39"/>
  <c r="X235" i="39"/>
  <c r="X222" i="39"/>
  <c r="X209" i="39"/>
  <c r="X195" i="39"/>
  <c r="X181" i="39"/>
  <c r="Z6" i="39"/>
  <c r="Z2" i="39"/>
  <c r="AB8" i="39"/>
  <c r="AA4" i="39"/>
  <c r="Y179" i="39"/>
  <c r="Y95" i="39"/>
  <c r="Y11" i="39"/>
  <c r="Y9" i="39"/>
  <c r="X80" i="39"/>
  <c r="X67" i="39"/>
  <c r="X54" i="39"/>
  <c r="X41" i="39"/>
  <c r="X27" i="39"/>
  <c r="X13" i="39"/>
  <c r="W248" i="38"/>
  <c r="W235" i="38"/>
  <c r="W222" i="38"/>
  <c r="W195" i="38"/>
  <c r="W209" i="38"/>
  <c r="W181" i="38"/>
  <c r="X179" i="38"/>
  <c r="X95" i="38"/>
  <c r="X11" i="38"/>
  <c r="X9" i="38"/>
  <c r="W80" i="38"/>
  <c r="W67" i="38"/>
  <c r="W54" i="38"/>
  <c r="W41" i="38"/>
  <c r="W27" i="38"/>
  <c r="W13" i="38"/>
  <c r="Z4" i="38"/>
  <c r="AA8" i="38"/>
  <c r="W164" i="38"/>
  <c r="W151" i="38"/>
  <c r="W138" i="38"/>
  <c r="W125" i="38"/>
  <c r="W111" i="38"/>
  <c r="W97" i="38"/>
  <c r="Y6" i="38"/>
  <c r="Y2" i="38"/>
  <c r="AB8" i="37"/>
  <c r="AA4" i="37"/>
  <c r="X80" i="37"/>
  <c r="X67" i="37"/>
  <c r="X54" i="37"/>
  <c r="X27" i="37"/>
  <c r="X41" i="37"/>
  <c r="X13" i="37"/>
  <c r="Y179" i="37"/>
  <c r="Y95" i="37"/>
  <c r="Y11" i="37"/>
  <c r="Y9" i="37"/>
  <c r="X164" i="37"/>
  <c r="X151" i="37"/>
  <c r="X138" i="37"/>
  <c r="X111" i="37"/>
  <c r="X125" i="37"/>
  <c r="X97" i="37"/>
  <c r="X248" i="37"/>
  <c r="X235" i="37"/>
  <c r="X222" i="37"/>
  <c r="X209" i="37"/>
  <c r="X181" i="37"/>
  <c r="X195" i="37"/>
  <c r="Z6" i="37"/>
  <c r="Z2" i="37"/>
  <c r="AB8" i="36"/>
  <c r="AA4" i="36"/>
  <c r="Y179" i="36"/>
  <c r="Y95" i="36"/>
  <c r="Y11" i="36"/>
  <c r="Y9" i="36"/>
  <c r="X80" i="36"/>
  <c r="X67" i="36"/>
  <c r="X54" i="36"/>
  <c r="X41" i="36"/>
  <c r="X13" i="36"/>
  <c r="X27" i="36"/>
  <c r="X151" i="36"/>
  <c r="X164" i="36"/>
  <c r="X125" i="36"/>
  <c r="X138" i="36"/>
  <c r="X97" i="36"/>
  <c r="X111" i="36"/>
  <c r="X248" i="36"/>
  <c r="X235" i="36"/>
  <c r="X222" i="36"/>
  <c r="X209" i="36"/>
  <c r="X195" i="36"/>
  <c r="X181" i="36"/>
  <c r="Z6" i="36"/>
  <c r="Z2" i="36"/>
  <c r="Y179" i="35"/>
  <c r="Y95" i="35"/>
  <c r="Y11" i="35"/>
  <c r="Y9" i="35"/>
  <c r="Z2" i="35"/>
  <c r="Z6" i="35"/>
  <c r="X67" i="35"/>
  <c r="X54" i="35"/>
  <c r="X80" i="35"/>
  <c r="X27" i="35"/>
  <c r="X41" i="35"/>
  <c r="X13" i="35"/>
  <c r="X164" i="35"/>
  <c r="X151" i="35"/>
  <c r="X138" i="35"/>
  <c r="X111" i="35"/>
  <c r="X125" i="35"/>
  <c r="X97" i="35"/>
  <c r="X248" i="35"/>
  <c r="X235" i="35"/>
  <c r="X222" i="35"/>
  <c r="X209" i="35"/>
  <c r="X195" i="35"/>
  <c r="X181" i="35"/>
  <c r="AB8" i="35"/>
  <c r="AA4" i="35"/>
  <c r="M70" i="41" l="1"/>
  <c r="M71" i="41" s="1"/>
  <c r="L132" i="35"/>
  <c r="L133" i="35" s="1"/>
  <c r="L135" i="35" s="1"/>
  <c r="L74" i="41"/>
  <c r="L75" i="41" s="1"/>
  <c r="L77" i="41" s="1"/>
  <c r="M185" i="40"/>
  <c r="M82" i="38"/>
  <c r="M83" i="38"/>
  <c r="Q2" i="20"/>
  <c r="Q7" i="20" s="1"/>
  <c r="E6" i="48"/>
  <c r="C11" i="53" s="1"/>
  <c r="B9" i="20"/>
  <c r="L142" i="40"/>
  <c r="B10" i="20"/>
  <c r="R5" i="20"/>
  <c r="C3" i="20"/>
  <c r="L201" i="37"/>
  <c r="L204" i="37" s="1"/>
  <c r="L205" i="37" s="1"/>
  <c r="L207" i="37" s="1"/>
  <c r="M127" i="39"/>
  <c r="S11" i="20"/>
  <c r="L239" i="40"/>
  <c r="Q6" i="20"/>
  <c r="M212" i="35"/>
  <c r="M213" i="35" s="1"/>
  <c r="M216" i="35" s="1"/>
  <c r="M217" i="35" s="1"/>
  <c r="M219" i="35" s="1"/>
  <c r="L226" i="39"/>
  <c r="M224" i="39" s="1"/>
  <c r="M288" i="39" s="1"/>
  <c r="L216" i="35"/>
  <c r="L217" i="35" s="1"/>
  <c r="L219" i="35" s="1"/>
  <c r="M167" i="43"/>
  <c r="M128" i="39"/>
  <c r="M129" i="39" s="1"/>
  <c r="N128" i="39" s="1"/>
  <c r="L87" i="41"/>
  <c r="L88" i="41" s="1"/>
  <c r="L90" i="41" s="1"/>
  <c r="M82" i="41"/>
  <c r="M250" i="40"/>
  <c r="L255" i="40"/>
  <c r="L256" i="40" s="1"/>
  <c r="L258" i="40" s="1"/>
  <c r="L158" i="35"/>
  <c r="L159" i="35" s="1"/>
  <c r="L161" i="35" s="1"/>
  <c r="M153" i="35"/>
  <c r="M155" i="35" s="1"/>
  <c r="N154" i="35" s="1"/>
  <c r="L289" i="40"/>
  <c r="L216" i="37"/>
  <c r="L217" i="37" s="1"/>
  <c r="L219" i="37" s="1"/>
  <c r="M212" i="37"/>
  <c r="M213" i="37" s="1"/>
  <c r="P301" i="36"/>
  <c r="L268" i="45"/>
  <c r="M127" i="35"/>
  <c r="M129" i="35" s="1"/>
  <c r="N128" i="35" s="1"/>
  <c r="L279" i="37"/>
  <c r="L294" i="37" s="1"/>
  <c r="M32" i="36"/>
  <c r="N30" i="36" s="1"/>
  <c r="M225" i="45"/>
  <c r="M226" i="45" s="1"/>
  <c r="N224" i="45" s="1"/>
  <c r="M70" i="43"/>
  <c r="M71" i="43" s="1"/>
  <c r="M74" i="43" s="1"/>
  <c r="M75" i="43" s="1"/>
  <c r="M77" i="43" s="1"/>
  <c r="M140" i="38"/>
  <c r="M141" i="38"/>
  <c r="L269" i="40"/>
  <c r="L45" i="41"/>
  <c r="L271" i="41" s="1"/>
  <c r="L187" i="40"/>
  <c r="L226" i="40"/>
  <c r="M225" i="40" s="1"/>
  <c r="M239" i="38"/>
  <c r="N238" i="38" s="1"/>
  <c r="M58" i="44"/>
  <c r="N56" i="44" s="1"/>
  <c r="L142" i="39"/>
  <c r="M141" i="39" s="1"/>
  <c r="M250" i="43"/>
  <c r="M252" i="43" s="1"/>
  <c r="N250" i="43" s="1"/>
  <c r="M69" i="44"/>
  <c r="M71" i="44" s="1"/>
  <c r="M74" i="44" s="1"/>
  <c r="M75" i="44" s="1"/>
  <c r="M77" i="44" s="1"/>
  <c r="L74" i="44"/>
  <c r="L75" i="44" s="1"/>
  <c r="L77" i="44" s="1"/>
  <c r="L74" i="43"/>
  <c r="L75" i="43" s="1"/>
  <c r="L77" i="43" s="1"/>
  <c r="M115" i="40"/>
  <c r="M114" i="40"/>
  <c r="M70" i="38"/>
  <c r="M71" i="38" s="1"/>
  <c r="M74" i="38" s="1"/>
  <c r="M75" i="38" s="1"/>
  <c r="M77" i="38" s="1"/>
  <c r="K261" i="40"/>
  <c r="K287" i="40" s="1"/>
  <c r="K259" i="40"/>
  <c r="K285" i="40" s="1"/>
  <c r="M200" i="40"/>
  <c r="M201" i="40" s="1"/>
  <c r="M204" i="40" s="1"/>
  <c r="M205" i="40" s="1"/>
  <c r="M207" i="40" s="1"/>
  <c r="L74" i="45"/>
  <c r="L75" i="45" s="1"/>
  <c r="L77" i="45" s="1"/>
  <c r="L74" i="38"/>
  <c r="L75" i="38" s="1"/>
  <c r="L77" i="38" s="1"/>
  <c r="L242" i="36"/>
  <c r="L243" i="36" s="1"/>
  <c r="L245" i="36" s="1"/>
  <c r="K261" i="44"/>
  <c r="K287" i="44" s="1"/>
  <c r="K295" i="36"/>
  <c r="P301" i="43"/>
  <c r="M238" i="36"/>
  <c r="M239" i="36" s="1"/>
  <c r="N238" i="36" s="1"/>
  <c r="K259" i="44"/>
  <c r="K285" i="44" s="1"/>
  <c r="L45" i="45"/>
  <c r="L271" i="45" s="1"/>
  <c r="M213" i="41"/>
  <c r="M216" i="41" s="1"/>
  <c r="M217" i="41" s="1"/>
  <c r="M219" i="41" s="1"/>
  <c r="L255" i="36"/>
  <c r="L256" i="36" s="1"/>
  <c r="L258" i="36" s="1"/>
  <c r="L279" i="36"/>
  <c r="M251" i="45"/>
  <c r="M250" i="45"/>
  <c r="M45" i="37"/>
  <c r="M48" i="37" s="1"/>
  <c r="M49" i="37" s="1"/>
  <c r="M51" i="37" s="1"/>
  <c r="M168" i="35"/>
  <c r="M171" i="35" s="1"/>
  <c r="M172" i="35" s="1"/>
  <c r="M174" i="35" s="1"/>
  <c r="M69" i="39"/>
  <c r="L255" i="43"/>
  <c r="L256" i="43" s="1"/>
  <c r="L258" i="43" s="1"/>
  <c r="L33" i="40"/>
  <c r="L36" i="40" s="1"/>
  <c r="L37" i="40" s="1"/>
  <c r="L39" i="40" s="1"/>
  <c r="K295" i="39"/>
  <c r="M239" i="39"/>
  <c r="N237" i="39" s="1"/>
  <c r="M32" i="39"/>
  <c r="N30" i="39" s="1"/>
  <c r="Q92" i="38"/>
  <c r="Q266" i="38" s="1"/>
  <c r="M200" i="38"/>
  <c r="N199" i="38" s="1"/>
  <c r="K295" i="37"/>
  <c r="M171" i="38"/>
  <c r="M172" i="38" s="1"/>
  <c r="M174" i="38" s="1"/>
  <c r="N167" i="38"/>
  <c r="N168" i="38" s="1"/>
  <c r="M70" i="39"/>
  <c r="M30" i="40"/>
  <c r="M32" i="40" s="1"/>
  <c r="N31" i="40" s="1"/>
  <c r="K298" i="38"/>
  <c r="M141" i="44"/>
  <c r="M115" i="45"/>
  <c r="M116" i="45" s="1"/>
  <c r="M117" i="45" s="1"/>
  <c r="M120" i="45" s="1"/>
  <c r="M121" i="45" s="1"/>
  <c r="M123" i="45" s="1"/>
  <c r="L58" i="38"/>
  <c r="M57" i="38" s="1"/>
  <c r="M127" i="41"/>
  <c r="K298" i="44"/>
  <c r="L132" i="41"/>
  <c r="L133" i="41" s="1"/>
  <c r="L135" i="41" s="1"/>
  <c r="L278" i="37"/>
  <c r="L117" i="45"/>
  <c r="L120" i="45" s="1"/>
  <c r="L121" i="45" s="1"/>
  <c r="L123" i="45" s="1"/>
  <c r="M140" i="44"/>
  <c r="L168" i="37"/>
  <c r="M167" i="37" s="1"/>
  <c r="M129" i="40"/>
  <c r="M132" i="40" s="1"/>
  <c r="M133" i="40" s="1"/>
  <c r="M135" i="40" s="1"/>
  <c r="M251" i="36"/>
  <c r="M252" i="36" s="1"/>
  <c r="N250" i="36" s="1"/>
  <c r="P301" i="45"/>
  <c r="M71" i="37"/>
  <c r="N70" i="37" s="1"/>
  <c r="L58" i="37"/>
  <c r="M57" i="37" s="1"/>
  <c r="M211" i="44"/>
  <c r="M213" i="44" s="1"/>
  <c r="N211" i="44" s="1"/>
  <c r="L171" i="39"/>
  <c r="L172" i="39" s="1"/>
  <c r="L174" i="39" s="1"/>
  <c r="L216" i="44"/>
  <c r="L217" i="44" s="1"/>
  <c r="L219" i="44" s="1"/>
  <c r="M166" i="39"/>
  <c r="M168" i="39" s="1"/>
  <c r="N166" i="39" s="1"/>
  <c r="L229" i="45"/>
  <c r="L230" i="45" s="1"/>
  <c r="L232" i="45" s="1"/>
  <c r="Q176" i="45"/>
  <c r="Q276" i="45" s="1"/>
  <c r="L239" i="44"/>
  <c r="L290" i="44" s="1"/>
  <c r="P301" i="44"/>
  <c r="M252" i="37"/>
  <c r="M255" i="37" s="1"/>
  <c r="M256" i="37" s="1"/>
  <c r="M258" i="37" s="1"/>
  <c r="M84" i="40"/>
  <c r="N83" i="40" s="1"/>
  <c r="L33" i="35"/>
  <c r="L36" i="35" s="1"/>
  <c r="L37" i="35" s="1"/>
  <c r="L39" i="35" s="1"/>
  <c r="L87" i="39"/>
  <c r="L88" i="39" s="1"/>
  <c r="L90" i="39" s="1"/>
  <c r="N69" i="36"/>
  <c r="N71" i="36" s="1"/>
  <c r="M82" i="39"/>
  <c r="M84" i="39" s="1"/>
  <c r="N83" i="39" s="1"/>
  <c r="M45" i="40"/>
  <c r="N43" i="40" s="1"/>
  <c r="M71" i="35"/>
  <c r="N69" i="35" s="1"/>
  <c r="M58" i="40"/>
  <c r="N56" i="40" s="1"/>
  <c r="M31" i="35"/>
  <c r="M32" i="35" s="1"/>
  <c r="K296" i="38"/>
  <c r="K296" i="41"/>
  <c r="K295" i="38"/>
  <c r="L278" i="38"/>
  <c r="Q92" i="44"/>
  <c r="Q266" i="44" s="1"/>
  <c r="Q260" i="38"/>
  <c r="Q286" i="38" s="1"/>
  <c r="L279" i="41"/>
  <c r="L294" i="41" s="1"/>
  <c r="L87" i="44"/>
  <c r="L88" i="44" s="1"/>
  <c r="L90" i="44" s="1"/>
  <c r="M82" i="44"/>
  <c r="M84" i="44" s="1"/>
  <c r="N82" i="44" s="1"/>
  <c r="L289" i="36"/>
  <c r="M70" i="40"/>
  <c r="L158" i="38"/>
  <c r="L159" i="38" s="1"/>
  <c r="L161" i="38" s="1"/>
  <c r="L45" i="43"/>
  <c r="M44" i="43" s="1"/>
  <c r="Q176" i="44"/>
  <c r="Q276" i="44" s="1"/>
  <c r="Q176" i="41"/>
  <c r="Q276" i="41" s="1"/>
  <c r="M154" i="38"/>
  <c r="M155" i="38" s="1"/>
  <c r="Q92" i="45"/>
  <c r="Q266" i="45" s="1"/>
  <c r="M70" i="45"/>
  <c r="M71" i="45" s="1"/>
  <c r="Q176" i="38"/>
  <c r="Q276" i="38" s="1"/>
  <c r="P301" i="35"/>
  <c r="L201" i="39"/>
  <c r="L204" i="39" s="1"/>
  <c r="L205" i="39" s="1"/>
  <c r="L207" i="39" s="1"/>
  <c r="L269" i="43"/>
  <c r="L294" i="43" s="1"/>
  <c r="K296" i="44"/>
  <c r="M199" i="39"/>
  <c r="M200" i="39" s="1"/>
  <c r="M166" i="40"/>
  <c r="M168" i="40" s="1"/>
  <c r="M171" i="40" s="1"/>
  <c r="M172" i="40" s="1"/>
  <c r="M174" i="40" s="1"/>
  <c r="Q260" i="41"/>
  <c r="Q286" i="41" s="1"/>
  <c r="M69" i="40"/>
  <c r="L171" i="40"/>
  <c r="L172" i="40" s="1"/>
  <c r="L174" i="40" s="1"/>
  <c r="N153" i="44"/>
  <c r="M74" i="36"/>
  <c r="M75" i="36" s="1"/>
  <c r="M77" i="36" s="1"/>
  <c r="N154" i="44"/>
  <c r="K295" i="45"/>
  <c r="K177" i="44"/>
  <c r="K277" i="44" s="1"/>
  <c r="K175" i="44"/>
  <c r="K275" i="44" s="1"/>
  <c r="K295" i="40"/>
  <c r="M242" i="43"/>
  <c r="M243" i="43" s="1"/>
  <c r="M245" i="43" s="1"/>
  <c r="N238" i="43"/>
  <c r="N237" i="43"/>
  <c r="N44" i="35"/>
  <c r="N45" i="35" s="1"/>
  <c r="K298" i="41"/>
  <c r="M255" i="44"/>
  <c r="M256" i="44" s="1"/>
  <c r="M258" i="44" s="1"/>
  <c r="M57" i="45"/>
  <c r="M58" i="45" s="1"/>
  <c r="N167" i="36"/>
  <c r="M171" i="36"/>
  <c r="M172" i="36" s="1"/>
  <c r="M174" i="36" s="1"/>
  <c r="N166" i="36"/>
  <c r="M142" i="41"/>
  <c r="N141" i="41" s="1"/>
  <c r="L278" i="41"/>
  <c r="M57" i="43"/>
  <c r="L213" i="45"/>
  <c r="M211" i="45" s="1"/>
  <c r="M114" i="37"/>
  <c r="M116" i="37" s="1"/>
  <c r="M56" i="43"/>
  <c r="N251" i="44"/>
  <c r="N252" i="44" s="1"/>
  <c r="M48" i="35"/>
  <c r="M49" i="35" s="1"/>
  <c r="M51" i="35" s="1"/>
  <c r="M115" i="36"/>
  <c r="L117" i="36"/>
  <c r="L120" i="36" s="1"/>
  <c r="L121" i="36" s="1"/>
  <c r="L123" i="36" s="1"/>
  <c r="M114" i="36"/>
  <c r="L294" i="44"/>
  <c r="Q176" i="36"/>
  <c r="Q276" i="36" s="1"/>
  <c r="L294" i="45"/>
  <c r="M45" i="39"/>
  <c r="M48" i="39" s="1"/>
  <c r="M49" i="39" s="1"/>
  <c r="M51" i="39" s="1"/>
  <c r="K295" i="35"/>
  <c r="N198" i="35"/>
  <c r="N200" i="35" s="1"/>
  <c r="L252" i="41"/>
  <c r="L255" i="41" s="1"/>
  <c r="L256" i="41" s="1"/>
  <c r="L258" i="41" s="1"/>
  <c r="L129" i="43"/>
  <c r="M127" i="43" s="1"/>
  <c r="L117" i="37"/>
  <c r="L120" i="37" s="1"/>
  <c r="L121" i="37" s="1"/>
  <c r="L123" i="37" s="1"/>
  <c r="M45" i="36"/>
  <c r="M48" i="36" s="1"/>
  <c r="M49" i="36" s="1"/>
  <c r="M51" i="36" s="1"/>
  <c r="L294" i="38"/>
  <c r="M84" i="36"/>
  <c r="N83" i="36" s="1"/>
  <c r="N82" i="35"/>
  <c r="N83" i="35"/>
  <c r="M201" i="35"/>
  <c r="M204" i="35" s="1"/>
  <c r="M205" i="35" s="1"/>
  <c r="M207" i="35" s="1"/>
  <c r="M200" i="44"/>
  <c r="N199" i="44" s="1"/>
  <c r="L61" i="45"/>
  <c r="L62" i="45" s="1"/>
  <c r="L64" i="45" s="1"/>
  <c r="M116" i="43"/>
  <c r="N115" i="38"/>
  <c r="M117" i="38"/>
  <c r="M120" i="38" s="1"/>
  <c r="M121" i="38" s="1"/>
  <c r="M123" i="38" s="1"/>
  <c r="N114" i="38"/>
  <c r="M84" i="45"/>
  <c r="M87" i="45" s="1"/>
  <c r="M88" i="45" s="1"/>
  <c r="M90" i="45" s="1"/>
  <c r="M168" i="44"/>
  <c r="N166" i="44" s="1"/>
  <c r="M84" i="38"/>
  <c r="M87" i="38" s="1"/>
  <c r="M88" i="38" s="1"/>
  <c r="M90" i="38" s="1"/>
  <c r="M129" i="38"/>
  <c r="N127" i="38" s="1"/>
  <c r="M129" i="36"/>
  <c r="N128" i="36" s="1"/>
  <c r="M30" i="43"/>
  <c r="M31" i="43"/>
  <c r="L33" i="43"/>
  <c r="L36" i="43" s="1"/>
  <c r="L37" i="43" s="1"/>
  <c r="L39" i="43" s="1"/>
  <c r="M142" i="35"/>
  <c r="N140" i="35" s="1"/>
  <c r="L142" i="37"/>
  <c r="M141" i="37" s="1"/>
  <c r="L45" i="44"/>
  <c r="M44" i="44" s="1"/>
  <c r="L168" i="41"/>
  <c r="M167" i="41" s="1"/>
  <c r="M200" i="36"/>
  <c r="M201" i="36" s="1"/>
  <c r="M204" i="36" s="1"/>
  <c r="M205" i="36" s="1"/>
  <c r="M207" i="36" s="1"/>
  <c r="M155" i="43"/>
  <c r="N153" i="43" s="1"/>
  <c r="Q176" i="37"/>
  <c r="Q276" i="37" s="1"/>
  <c r="L155" i="39"/>
  <c r="L158" i="39" s="1"/>
  <c r="L159" i="39" s="1"/>
  <c r="L161" i="39" s="1"/>
  <c r="M84" i="43"/>
  <c r="N83" i="43" s="1"/>
  <c r="L213" i="36"/>
  <c r="M212" i="36" s="1"/>
  <c r="M168" i="43"/>
  <c r="N166" i="43" s="1"/>
  <c r="Q176" i="39"/>
  <c r="Q276" i="39" s="1"/>
  <c r="M129" i="45"/>
  <c r="N127" i="45" s="1"/>
  <c r="M116" i="39"/>
  <c r="N114" i="39" s="1"/>
  <c r="M129" i="37"/>
  <c r="M132" i="37" s="1"/>
  <c r="M133" i="37" s="1"/>
  <c r="M135" i="37" s="1"/>
  <c r="Q92" i="37"/>
  <c r="Q266" i="37" s="1"/>
  <c r="M155" i="40"/>
  <c r="N153" i="40" s="1"/>
  <c r="Q260" i="44"/>
  <c r="Q286" i="44" s="1"/>
  <c r="M252" i="40"/>
  <c r="N251" i="40" s="1"/>
  <c r="M213" i="38"/>
  <c r="N211" i="38" s="1"/>
  <c r="M226" i="43"/>
  <c r="N225" i="43" s="1"/>
  <c r="M239" i="45"/>
  <c r="N237" i="45" s="1"/>
  <c r="M142" i="36"/>
  <c r="N140" i="36" s="1"/>
  <c r="M213" i="39"/>
  <c r="N212" i="39" s="1"/>
  <c r="M226" i="35"/>
  <c r="N225" i="35" s="1"/>
  <c r="L239" i="35"/>
  <c r="M238" i="35" s="1"/>
  <c r="R24" i="35"/>
  <c r="R38" i="35"/>
  <c r="R244" i="45"/>
  <c r="R192" i="45"/>
  <c r="R206" i="37"/>
  <c r="M116" i="41"/>
  <c r="M84" i="41"/>
  <c r="R206" i="38"/>
  <c r="L288" i="36"/>
  <c r="L293" i="36" s="1"/>
  <c r="L186" i="36"/>
  <c r="L106" i="35"/>
  <c r="L107" i="35" s="1"/>
  <c r="M32" i="41"/>
  <c r="R192" i="36"/>
  <c r="M225" i="41"/>
  <c r="L229" i="41"/>
  <c r="L230" i="41" s="1"/>
  <c r="L232" i="41" s="1"/>
  <c r="M224" i="41"/>
  <c r="L190" i="40"/>
  <c r="L191" i="40" s="1"/>
  <c r="R50" i="40"/>
  <c r="K109" i="37"/>
  <c r="K177" i="37" s="1"/>
  <c r="K277" i="37" s="1"/>
  <c r="K175" i="37"/>
  <c r="K275" i="37" s="1"/>
  <c r="S98" i="43"/>
  <c r="S108" i="43" s="1"/>
  <c r="S126" i="43"/>
  <c r="S152" i="43"/>
  <c r="S139" i="43"/>
  <c r="S165" i="43"/>
  <c r="S173" i="43" s="1"/>
  <c r="S112" i="43"/>
  <c r="S122" i="43" s="1"/>
  <c r="S297" i="35"/>
  <c r="S28" i="35"/>
  <c r="S14" i="35"/>
  <c r="S68" i="35"/>
  <c r="S76" i="35" s="1"/>
  <c r="S42" i="35"/>
  <c r="S81" i="35"/>
  <c r="S55" i="35"/>
  <c r="M101" i="43"/>
  <c r="M100" i="43"/>
  <c r="L103" i="43"/>
  <c r="K296" i="37"/>
  <c r="R134" i="41"/>
  <c r="R63" i="37"/>
  <c r="R76" i="37"/>
  <c r="M255" i="35"/>
  <c r="M256" i="35" s="1"/>
  <c r="M258" i="35" s="1"/>
  <c r="N251" i="35"/>
  <c r="N250" i="35"/>
  <c r="L268" i="43"/>
  <c r="L18" i="43"/>
  <c r="M185" i="37"/>
  <c r="M184" i="37"/>
  <c r="L187" i="37"/>
  <c r="R173" i="44"/>
  <c r="N224" i="36"/>
  <c r="M229" i="36"/>
  <c r="M230" i="36" s="1"/>
  <c r="M232" i="36" s="1"/>
  <c r="N225" i="36"/>
  <c r="J300" i="39"/>
  <c r="K175" i="36"/>
  <c r="K275" i="36" s="1"/>
  <c r="K109" i="36"/>
  <c r="K177" i="36" s="1"/>
  <c r="K277" i="36" s="1"/>
  <c r="R89" i="39"/>
  <c r="S297" i="36"/>
  <c r="S55" i="36"/>
  <c r="S68" i="36"/>
  <c r="S14" i="36"/>
  <c r="S24" i="36" s="1"/>
  <c r="S81" i="36"/>
  <c r="S42" i="36"/>
  <c r="S28" i="36"/>
  <c r="M141" i="40"/>
  <c r="L145" i="40"/>
  <c r="L146" i="40" s="1"/>
  <c r="L148" i="40" s="1"/>
  <c r="M140" i="40"/>
  <c r="M225" i="39"/>
  <c r="K193" i="35"/>
  <c r="K261" i="35" s="1"/>
  <c r="K287" i="35" s="1"/>
  <c r="K259" i="35"/>
  <c r="K285" i="35" s="1"/>
  <c r="L61" i="41"/>
  <c r="L62" i="41" s="1"/>
  <c r="L64" i="41" s="1"/>
  <c r="M56" i="41"/>
  <c r="M57" i="41"/>
  <c r="R218" i="40"/>
  <c r="R122" i="43"/>
  <c r="R218" i="35"/>
  <c r="S297" i="45"/>
  <c r="S81" i="45"/>
  <c r="S89" i="45" s="1"/>
  <c r="S28" i="45"/>
  <c r="S42" i="45"/>
  <c r="S50" i="45" s="1"/>
  <c r="S68" i="45"/>
  <c r="S76" i="45" s="1"/>
  <c r="S55" i="45"/>
  <c r="S14" i="45"/>
  <c r="S24" i="45" s="1"/>
  <c r="S223" i="41"/>
  <c r="S236" i="41"/>
  <c r="S196" i="41"/>
  <c r="S210" i="41"/>
  <c r="S218" i="41" s="1"/>
  <c r="S249" i="41"/>
  <c r="S182" i="41"/>
  <c r="S192" i="41" s="1"/>
  <c r="S196" i="37"/>
  <c r="S249" i="37"/>
  <c r="S182" i="37"/>
  <c r="S192" i="37" s="1"/>
  <c r="S236" i="37"/>
  <c r="S244" i="37" s="1"/>
  <c r="S210" i="37"/>
  <c r="S218" i="37" s="1"/>
  <c r="S223" i="37"/>
  <c r="J302" i="36"/>
  <c r="M100" i="41"/>
  <c r="L103" i="41"/>
  <c r="M101" i="41"/>
  <c r="M102" i="45"/>
  <c r="U262" i="44"/>
  <c r="T284" i="44"/>
  <c r="T274" i="44"/>
  <c r="T264" i="44"/>
  <c r="L22" i="45"/>
  <c r="L129" i="44"/>
  <c r="Q260" i="43"/>
  <c r="Q286" i="43" s="1"/>
  <c r="Q176" i="35"/>
  <c r="Q276" i="35" s="1"/>
  <c r="K23" i="39"/>
  <c r="S249" i="39"/>
  <c r="S182" i="39"/>
  <c r="S192" i="39" s="1"/>
  <c r="S210" i="39"/>
  <c r="S218" i="39" s="1"/>
  <c r="S236" i="39"/>
  <c r="S244" i="39" s="1"/>
  <c r="S223" i="39"/>
  <c r="S196" i="39"/>
  <c r="R160" i="36"/>
  <c r="R122" i="36"/>
  <c r="L22" i="41"/>
  <c r="K259" i="38"/>
  <c r="K285" i="38" s="1"/>
  <c r="L294" i="35"/>
  <c r="U262" i="38"/>
  <c r="T264" i="38"/>
  <c r="T284" i="38"/>
  <c r="T274" i="38"/>
  <c r="L278" i="39"/>
  <c r="L293" i="39" s="1"/>
  <c r="L102" i="39"/>
  <c r="K175" i="38"/>
  <c r="K275" i="38" s="1"/>
  <c r="K109" i="38"/>
  <c r="K177" i="38" s="1"/>
  <c r="K277" i="38" s="1"/>
  <c r="L268" i="40"/>
  <c r="L293" i="40" s="1"/>
  <c r="L18" i="40"/>
  <c r="Q92" i="43"/>
  <c r="Q266" i="43" s="1"/>
  <c r="M184" i="35"/>
  <c r="M185" i="35"/>
  <c r="L187" i="35"/>
  <c r="Q92" i="35"/>
  <c r="Q266" i="35" s="1"/>
  <c r="R206" i="41"/>
  <c r="R122" i="37"/>
  <c r="R231" i="44"/>
  <c r="K299" i="41"/>
  <c r="R173" i="39"/>
  <c r="R76" i="36"/>
  <c r="S165" i="40"/>
  <c r="S173" i="40" s="1"/>
  <c r="S152" i="40"/>
  <c r="S139" i="40"/>
  <c r="S147" i="40" s="1"/>
  <c r="S126" i="40"/>
  <c r="S134" i="40" s="1"/>
  <c r="S98" i="40"/>
  <c r="S108" i="40" s="1"/>
  <c r="S112" i="40"/>
  <c r="S122" i="40" s="1"/>
  <c r="M101" i="37"/>
  <c r="M100" i="37"/>
  <c r="L103" i="37"/>
  <c r="R89" i="43"/>
  <c r="R89" i="35"/>
  <c r="R76" i="35"/>
  <c r="M255" i="39"/>
  <c r="M256" i="39" s="1"/>
  <c r="M258" i="39" s="1"/>
  <c r="N250" i="39"/>
  <c r="N251" i="39"/>
  <c r="L19" i="37"/>
  <c r="M17" i="37"/>
  <c r="M16" i="37"/>
  <c r="R89" i="41"/>
  <c r="R231" i="37"/>
  <c r="R218" i="37"/>
  <c r="K23" i="36"/>
  <c r="M58" i="35"/>
  <c r="L226" i="37"/>
  <c r="M32" i="44"/>
  <c r="R50" i="44"/>
  <c r="R38" i="44"/>
  <c r="R244" i="38"/>
  <c r="K190" i="36"/>
  <c r="K191" i="36" s="1"/>
  <c r="K292" i="36"/>
  <c r="K298" i="36" s="1"/>
  <c r="K291" i="36"/>
  <c r="K296" i="36" s="1"/>
  <c r="M102" i="35"/>
  <c r="L168" i="45"/>
  <c r="L278" i="45"/>
  <c r="M200" i="41"/>
  <c r="R206" i="39"/>
  <c r="R244" i="39"/>
  <c r="M201" i="43"/>
  <c r="M204" i="43" s="1"/>
  <c r="M205" i="43" s="1"/>
  <c r="M207" i="43" s="1"/>
  <c r="N199" i="43"/>
  <c r="N198" i="43"/>
  <c r="R257" i="36"/>
  <c r="M186" i="40"/>
  <c r="K177" i="45"/>
  <c r="K277" i="45" s="1"/>
  <c r="S223" i="43"/>
  <c r="S236" i="43"/>
  <c r="S244" i="43" s="1"/>
  <c r="S182" i="43"/>
  <c r="S192" i="43" s="1"/>
  <c r="S249" i="43"/>
  <c r="S210" i="43"/>
  <c r="S196" i="43"/>
  <c r="S112" i="35"/>
  <c r="S165" i="35"/>
  <c r="S173" i="35" s="1"/>
  <c r="S152" i="35"/>
  <c r="S160" i="35" s="1"/>
  <c r="S139" i="35"/>
  <c r="S147" i="35" s="1"/>
  <c r="S98" i="35"/>
  <c r="S108" i="35" s="1"/>
  <c r="S126" i="35"/>
  <c r="R50" i="45"/>
  <c r="R92" i="45" s="1"/>
  <c r="R266" i="45" s="1"/>
  <c r="R38" i="37"/>
  <c r="R89" i="37"/>
  <c r="M186" i="45"/>
  <c r="K193" i="41"/>
  <c r="K261" i="41" s="1"/>
  <c r="K287" i="41" s="1"/>
  <c r="K259" i="41"/>
  <c r="K285" i="41" s="1"/>
  <c r="L288" i="37"/>
  <c r="R173" i="38"/>
  <c r="J302" i="39"/>
  <c r="M17" i="44"/>
  <c r="L19" i="44"/>
  <c r="M16" i="44"/>
  <c r="Q260" i="40"/>
  <c r="Q286" i="40" s="1"/>
  <c r="R76" i="39"/>
  <c r="S249" i="36"/>
  <c r="S236" i="36"/>
  <c r="S244" i="36" s="1"/>
  <c r="S210" i="36"/>
  <c r="S182" i="36"/>
  <c r="S223" i="36"/>
  <c r="S196" i="36"/>
  <c r="M238" i="40"/>
  <c r="L242" i="40"/>
  <c r="L243" i="40" s="1"/>
  <c r="L245" i="40" s="1"/>
  <c r="M237" i="40"/>
  <c r="M153" i="36"/>
  <c r="M154" i="36"/>
  <c r="L158" i="36"/>
  <c r="L159" i="36" s="1"/>
  <c r="L161" i="36" s="1"/>
  <c r="R192" i="40"/>
  <c r="R160" i="43"/>
  <c r="R108" i="43"/>
  <c r="Q260" i="45"/>
  <c r="Q286" i="45" s="1"/>
  <c r="L106" i="44"/>
  <c r="L107" i="44" s="1"/>
  <c r="U262" i="45"/>
  <c r="T284" i="45"/>
  <c r="T274" i="45"/>
  <c r="T264" i="45"/>
  <c r="U262" i="41"/>
  <c r="T274" i="41"/>
  <c r="T264" i="41"/>
  <c r="T284" i="41"/>
  <c r="U262" i="37"/>
  <c r="T284" i="37"/>
  <c r="T274" i="37"/>
  <c r="T264" i="37"/>
  <c r="K91" i="45"/>
  <c r="K265" i="45" s="1"/>
  <c r="K25" i="45"/>
  <c r="K93" i="45" s="1"/>
  <c r="K267" i="45" s="1"/>
  <c r="S297" i="44"/>
  <c r="S42" i="44"/>
  <c r="S50" i="44" s="1"/>
  <c r="S55" i="44"/>
  <c r="S14" i="44"/>
  <c r="S24" i="44" s="1"/>
  <c r="S81" i="44"/>
  <c r="S89" i="44" s="1"/>
  <c r="S68" i="44"/>
  <c r="S28" i="44"/>
  <c r="R63" i="38"/>
  <c r="M18" i="45"/>
  <c r="M186" i="39"/>
  <c r="M200" i="37"/>
  <c r="M213" i="40"/>
  <c r="K23" i="44"/>
  <c r="K299" i="44"/>
  <c r="M84" i="37"/>
  <c r="S297" i="39"/>
  <c r="S28" i="39"/>
  <c r="S81" i="39"/>
  <c r="S14" i="39"/>
  <c r="S55" i="39"/>
  <c r="S68" i="39"/>
  <c r="S42" i="39"/>
  <c r="S50" i="39" s="1"/>
  <c r="R147" i="36"/>
  <c r="R173" i="36"/>
  <c r="M18" i="41"/>
  <c r="M58" i="36"/>
  <c r="R160" i="40"/>
  <c r="M142" i="43"/>
  <c r="K272" i="35"/>
  <c r="K22" i="35"/>
  <c r="K271" i="35"/>
  <c r="S165" i="38"/>
  <c r="S173" i="38" s="1"/>
  <c r="S139" i="38"/>
  <c r="S152" i="38"/>
  <c r="S160" i="38" s="1"/>
  <c r="S126" i="38"/>
  <c r="S112" i="38"/>
  <c r="S122" i="38" s="1"/>
  <c r="S98" i="38"/>
  <c r="S108" i="38" s="1"/>
  <c r="L155" i="41"/>
  <c r="K281" i="39"/>
  <c r="K296" i="39" s="1"/>
  <c r="K282" i="39"/>
  <c r="K298" i="39" s="1"/>
  <c r="K106" i="39"/>
  <c r="K107" i="39" s="1"/>
  <c r="M17" i="39"/>
  <c r="M269" i="39" s="1"/>
  <c r="L19" i="39"/>
  <c r="M16" i="39"/>
  <c r="L270" i="39"/>
  <c r="K272" i="40"/>
  <c r="K298" i="40" s="1"/>
  <c r="K22" i="40"/>
  <c r="K271" i="40"/>
  <c r="K296" i="40" s="1"/>
  <c r="M100" i="36"/>
  <c r="L280" i="36"/>
  <c r="M101" i="36"/>
  <c r="L103" i="36"/>
  <c r="L288" i="35"/>
  <c r="K109" i="43"/>
  <c r="K177" i="43" s="1"/>
  <c r="K277" i="43" s="1"/>
  <c r="K175" i="43"/>
  <c r="K275" i="43" s="1"/>
  <c r="R122" i="45"/>
  <c r="R257" i="41"/>
  <c r="K91" i="41"/>
  <c r="K265" i="41" s="1"/>
  <c r="K25" i="41"/>
  <c r="K93" i="41" s="1"/>
  <c r="K267" i="41" s="1"/>
  <c r="L190" i="38"/>
  <c r="L191" i="38" s="1"/>
  <c r="K120" i="35"/>
  <c r="K121" i="35" s="1"/>
  <c r="K281" i="35"/>
  <c r="K282" i="35"/>
  <c r="R122" i="39"/>
  <c r="Q92" i="41"/>
  <c r="Q266" i="41" s="1"/>
  <c r="Q260" i="36"/>
  <c r="Q286" i="36" s="1"/>
  <c r="S210" i="40"/>
  <c r="S223" i="40"/>
  <c r="S231" i="40" s="1"/>
  <c r="S182" i="40"/>
  <c r="S192" i="40" s="1"/>
  <c r="S196" i="40"/>
  <c r="S236" i="40"/>
  <c r="S249" i="40"/>
  <c r="S257" i="40" s="1"/>
  <c r="R63" i="41"/>
  <c r="R192" i="37"/>
  <c r="R76" i="44"/>
  <c r="R89" i="44"/>
  <c r="R257" i="38"/>
  <c r="R218" i="36"/>
  <c r="L200" i="45"/>
  <c r="L288" i="45"/>
  <c r="K175" i="45"/>
  <c r="K275" i="45" s="1"/>
  <c r="R76" i="40"/>
  <c r="U262" i="43"/>
  <c r="T284" i="43"/>
  <c r="T274" i="43"/>
  <c r="T264" i="43"/>
  <c r="U262" i="35"/>
  <c r="T274" i="35"/>
  <c r="T264" i="35"/>
  <c r="T284" i="35"/>
  <c r="M17" i="38"/>
  <c r="L19" i="38"/>
  <c r="M16" i="38"/>
  <c r="L288" i="43"/>
  <c r="L186" i="43"/>
  <c r="K299" i="37"/>
  <c r="K23" i="37"/>
  <c r="Q176" i="43"/>
  <c r="Q276" i="43" s="1"/>
  <c r="L190" i="45"/>
  <c r="L191" i="45" s="1"/>
  <c r="L48" i="38"/>
  <c r="L49" i="38" s="1"/>
  <c r="L51" i="38" s="1"/>
  <c r="M43" i="38"/>
  <c r="M44" i="38"/>
  <c r="K295" i="43"/>
  <c r="R147" i="44"/>
  <c r="R160" i="38"/>
  <c r="J25" i="35"/>
  <c r="J93" i="35" s="1"/>
  <c r="J267" i="35" s="1"/>
  <c r="J302" i="35" s="1"/>
  <c r="J91" i="35"/>
  <c r="J265" i="35" s="1"/>
  <c r="J300" i="35" s="1"/>
  <c r="M213" i="43"/>
  <c r="L293" i="44"/>
  <c r="R24" i="39"/>
  <c r="R63" i="39"/>
  <c r="U262" i="36"/>
  <c r="T264" i="36"/>
  <c r="T274" i="36"/>
  <c r="T284" i="36"/>
  <c r="J91" i="40"/>
  <c r="J265" i="40" s="1"/>
  <c r="J300" i="40" s="1"/>
  <c r="J25" i="40"/>
  <c r="J93" i="40" s="1"/>
  <c r="J267" i="40" s="1"/>
  <c r="J302" i="40" s="1"/>
  <c r="R206" i="40"/>
  <c r="R134" i="43"/>
  <c r="R173" i="43"/>
  <c r="L280" i="40"/>
  <c r="M101" i="40"/>
  <c r="M100" i="40"/>
  <c r="L103" i="40"/>
  <c r="M102" i="44"/>
  <c r="S139" i="45"/>
  <c r="S147" i="45" s="1"/>
  <c r="S98" i="45"/>
  <c r="S108" i="45" s="1"/>
  <c r="S152" i="45"/>
  <c r="S160" i="45" s="1"/>
  <c r="S112" i="45"/>
  <c r="S122" i="45" s="1"/>
  <c r="S165" i="45"/>
  <c r="S173" i="45" s="1"/>
  <c r="S126" i="45"/>
  <c r="S297" i="41"/>
  <c r="S68" i="41"/>
  <c r="S76" i="41" s="1"/>
  <c r="S55" i="41"/>
  <c r="S28" i="41"/>
  <c r="S38" i="41" s="1"/>
  <c r="S81" i="41"/>
  <c r="S14" i="41"/>
  <c r="S24" i="41" s="1"/>
  <c r="S42" i="41"/>
  <c r="S297" i="37"/>
  <c r="S55" i="37"/>
  <c r="S28" i="37"/>
  <c r="S42" i="37"/>
  <c r="S50" i="37" s="1"/>
  <c r="S14" i="37"/>
  <c r="S24" i="37" s="1"/>
  <c r="S81" i="37"/>
  <c r="S68" i="37"/>
  <c r="S76" i="37" s="1"/>
  <c r="M114" i="44"/>
  <c r="M115" i="44"/>
  <c r="L117" i="44"/>
  <c r="L120" i="44" s="1"/>
  <c r="L121" i="44" s="1"/>
  <c r="L123" i="44" s="1"/>
  <c r="M184" i="41"/>
  <c r="L187" i="41"/>
  <c r="M185" i="41"/>
  <c r="L106" i="45"/>
  <c r="L107" i="45" s="1"/>
  <c r="K259" i="37"/>
  <c r="K285" i="37" s="1"/>
  <c r="K193" i="37"/>
  <c r="K261" i="37" s="1"/>
  <c r="K287" i="37" s="1"/>
  <c r="S126" i="44"/>
  <c r="S134" i="44" s="1"/>
  <c r="S112" i="44"/>
  <c r="S98" i="44"/>
  <c r="S108" i="44" s="1"/>
  <c r="S165" i="44"/>
  <c r="S152" i="44"/>
  <c r="S160" i="44" s="1"/>
  <c r="S139" i="44"/>
  <c r="S147" i="44" s="1"/>
  <c r="R76" i="38"/>
  <c r="L190" i="39"/>
  <c r="L191" i="39" s="1"/>
  <c r="L280" i="38"/>
  <c r="M100" i="38"/>
  <c r="M101" i="38"/>
  <c r="L103" i="38"/>
  <c r="S126" i="39"/>
  <c r="S139" i="39"/>
  <c r="S147" i="39" s="1"/>
  <c r="S152" i="39"/>
  <c r="S165" i="39"/>
  <c r="S173" i="39" s="1"/>
  <c r="S98" i="39"/>
  <c r="S108" i="39" s="1"/>
  <c r="S112" i="39"/>
  <c r="Q260" i="39"/>
  <c r="Q286" i="39" s="1"/>
  <c r="R147" i="40"/>
  <c r="K295" i="41"/>
  <c r="S182" i="38"/>
  <c r="S192" i="38" s="1"/>
  <c r="S223" i="38"/>
  <c r="S231" i="38" s="1"/>
  <c r="S236" i="38"/>
  <c r="S196" i="38"/>
  <c r="S210" i="38"/>
  <c r="S218" i="38" s="1"/>
  <c r="S249" i="38"/>
  <c r="L279" i="39"/>
  <c r="L294" i="39" s="1"/>
  <c r="L190" i="44"/>
  <c r="L191" i="44" s="1"/>
  <c r="R173" i="37"/>
  <c r="R108" i="37"/>
  <c r="Q92" i="36"/>
  <c r="Q266" i="36" s="1"/>
  <c r="R257" i="44"/>
  <c r="R206" i="43"/>
  <c r="R260" i="43" s="1"/>
  <c r="R286" i="43" s="1"/>
  <c r="R160" i="35"/>
  <c r="L116" i="35"/>
  <c r="L278" i="35"/>
  <c r="R38" i="36"/>
  <c r="U262" i="40"/>
  <c r="T284" i="40"/>
  <c r="T274" i="40"/>
  <c r="T264" i="40"/>
  <c r="R24" i="43"/>
  <c r="R50" i="35"/>
  <c r="K175" i="40"/>
  <c r="K275" i="40" s="1"/>
  <c r="K109" i="40"/>
  <c r="K177" i="40" s="1"/>
  <c r="K277" i="40" s="1"/>
  <c r="K23" i="38"/>
  <c r="K299" i="38"/>
  <c r="R257" i="45"/>
  <c r="R231" i="45"/>
  <c r="R50" i="41"/>
  <c r="R257" i="37"/>
  <c r="K175" i="41"/>
  <c r="K275" i="41" s="1"/>
  <c r="K109" i="41"/>
  <c r="K177" i="41" s="1"/>
  <c r="K277" i="41" s="1"/>
  <c r="M237" i="37"/>
  <c r="M238" i="37"/>
  <c r="L242" i="37"/>
  <c r="L243" i="37" s="1"/>
  <c r="L245" i="37" s="1"/>
  <c r="R257" i="39"/>
  <c r="K204" i="45"/>
  <c r="K205" i="45" s="1"/>
  <c r="K291" i="45"/>
  <c r="K296" i="45" s="1"/>
  <c r="K292" i="45"/>
  <c r="K298" i="45" s="1"/>
  <c r="R38" i="40"/>
  <c r="S297" i="43"/>
  <c r="S68" i="43"/>
  <c r="S28" i="43"/>
  <c r="S42" i="43"/>
  <c r="S81" i="43"/>
  <c r="S14" i="43"/>
  <c r="S55" i="43"/>
  <c r="S63" i="43" s="1"/>
  <c r="S196" i="35"/>
  <c r="S206" i="35" s="1"/>
  <c r="S249" i="35"/>
  <c r="S257" i="35" s="1"/>
  <c r="S223" i="35"/>
  <c r="S231" i="35" s="1"/>
  <c r="S182" i="35"/>
  <c r="S192" i="35" s="1"/>
  <c r="S236" i="35"/>
  <c r="S210" i="35"/>
  <c r="M74" i="41"/>
  <c r="M75" i="41" s="1"/>
  <c r="M77" i="41" s="1"/>
  <c r="N70" i="41"/>
  <c r="N69" i="41"/>
  <c r="K190" i="43"/>
  <c r="K191" i="43" s="1"/>
  <c r="K292" i="43"/>
  <c r="K291" i="43"/>
  <c r="K298" i="37"/>
  <c r="R122" i="41"/>
  <c r="M129" i="41"/>
  <c r="K271" i="43"/>
  <c r="K22" i="43"/>
  <c r="K272" i="43"/>
  <c r="R160" i="44"/>
  <c r="N30" i="37"/>
  <c r="M33" i="37"/>
  <c r="M36" i="37" s="1"/>
  <c r="M37" i="37" s="1"/>
  <c r="M39" i="37" s="1"/>
  <c r="N31" i="37"/>
  <c r="R147" i="38"/>
  <c r="R122" i="38"/>
  <c r="R38" i="39"/>
  <c r="S139" i="36"/>
  <c r="S147" i="36" s="1"/>
  <c r="S112" i="36"/>
  <c r="S98" i="36"/>
  <c r="S108" i="36" s="1"/>
  <c r="S126" i="36"/>
  <c r="S152" i="36"/>
  <c r="S165" i="36"/>
  <c r="S173" i="36" s="1"/>
  <c r="N31" i="38"/>
  <c r="N30" i="38"/>
  <c r="M33" i="38"/>
  <c r="M36" i="38" s="1"/>
  <c r="M37" i="38" s="1"/>
  <c r="M39" i="38" s="1"/>
  <c r="J91" i="43"/>
  <c r="J265" i="43" s="1"/>
  <c r="J300" i="43" s="1"/>
  <c r="J25" i="43"/>
  <c r="J93" i="43" s="1"/>
  <c r="J267" i="43" s="1"/>
  <c r="J302" i="43" s="1"/>
  <c r="R244" i="40"/>
  <c r="R257" i="40"/>
  <c r="R206" i="35"/>
  <c r="S196" i="45"/>
  <c r="S249" i="45"/>
  <c r="S257" i="45" s="1"/>
  <c r="S223" i="45"/>
  <c r="S182" i="45"/>
  <c r="S192" i="45" s="1"/>
  <c r="S210" i="45"/>
  <c r="S218" i="45" s="1"/>
  <c r="S236" i="45"/>
  <c r="S165" i="41"/>
  <c r="S126" i="41"/>
  <c r="S98" i="41"/>
  <c r="S108" i="41" s="1"/>
  <c r="S139" i="41"/>
  <c r="S152" i="41"/>
  <c r="S160" i="41" s="1"/>
  <c r="S112" i="41"/>
  <c r="S122" i="41" s="1"/>
  <c r="S152" i="37"/>
  <c r="S126" i="37"/>
  <c r="S134" i="37" s="1"/>
  <c r="S165" i="37"/>
  <c r="S112" i="37"/>
  <c r="S98" i="37"/>
  <c r="S139" i="37"/>
  <c r="J300" i="36"/>
  <c r="N153" i="37"/>
  <c r="M158" i="37"/>
  <c r="M159" i="37" s="1"/>
  <c r="M161" i="37" s="1"/>
  <c r="N154" i="37"/>
  <c r="L288" i="41"/>
  <c r="M239" i="41"/>
  <c r="S182" i="44"/>
  <c r="S192" i="44" s="1"/>
  <c r="S249" i="44"/>
  <c r="S257" i="44" s="1"/>
  <c r="S210" i="44"/>
  <c r="S218" i="44" s="1"/>
  <c r="S236" i="44"/>
  <c r="S244" i="44" s="1"/>
  <c r="S223" i="44"/>
  <c r="S196" i="44"/>
  <c r="R38" i="38"/>
  <c r="L290" i="39"/>
  <c r="L252" i="38"/>
  <c r="L291" i="38" s="1"/>
  <c r="L288" i="38"/>
  <c r="U262" i="39"/>
  <c r="T284" i="39"/>
  <c r="T274" i="39"/>
  <c r="T264" i="39"/>
  <c r="R134" i="36"/>
  <c r="K261" i="38"/>
  <c r="K287" i="38" s="1"/>
  <c r="M226" i="44"/>
  <c r="M58" i="39"/>
  <c r="R173" i="40"/>
  <c r="L268" i="35"/>
  <c r="L18" i="35"/>
  <c r="Q176" i="40"/>
  <c r="Q276" i="40" s="1"/>
  <c r="S297" i="38"/>
  <c r="S81" i="38"/>
  <c r="S42" i="38"/>
  <c r="S55" i="38"/>
  <c r="S28" i="38"/>
  <c r="S14" i="38"/>
  <c r="S24" i="38" s="1"/>
  <c r="S68" i="38"/>
  <c r="Q260" i="37"/>
  <c r="Q286" i="37" s="1"/>
  <c r="M155" i="45"/>
  <c r="M16" i="36"/>
  <c r="M268" i="36" s="1"/>
  <c r="L270" i="36"/>
  <c r="M17" i="36"/>
  <c r="L19" i="36"/>
  <c r="M226" i="38"/>
  <c r="M142" i="45"/>
  <c r="M186" i="44"/>
  <c r="Q260" i="35"/>
  <c r="Q286" i="35" s="1"/>
  <c r="M32" i="45"/>
  <c r="Q92" i="39"/>
  <c r="Q266" i="39" s="1"/>
  <c r="R160" i="45"/>
  <c r="R244" i="41"/>
  <c r="R173" i="35"/>
  <c r="M186" i="38"/>
  <c r="R147" i="39"/>
  <c r="R160" i="39"/>
  <c r="R63" i="36"/>
  <c r="S297" i="40"/>
  <c r="S81" i="40"/>
  <c r="S55" i="40"/>
  <c r="S63" i="40" s="1"/>
  <c r="S14" i="40"/>
  <c r="S24" i="40" s="1"/>
  <c r="S68" i="40"/>
  <c r="S42" i="40"/>
  <c r="S28" i="40"/>
  <c r="X235" i="45"/>
  <c r="X248" i="45"/>
  <c r="X222" i="45"/>
  <c r="X209" i="45"/>
  <c r="X181" i="45"/>
  <c r="X195" i="45"/>
  <c r="Y179" i="45"/>
  <c r="Y95" i="45"/>
  <c r="Y11" i="45"/>
  <c r="Y9" i="45"/>
  <c r="Z6" i="45"/>
  <c r="Z2" i="45"/>
  <c r="AB8" i="45"/>
  <c r="AA4" i="45"/>
  <c r="X80" i="45"/>
  <c r="X67" i="45"/>
  <c r="X54" i="45"/>
  <c r="X41" i="45"/>
  <c r="X27" i="45"/>
  <c r="X13" i="45"/>
  <c r="X164" i="45"/>
  <c r="X151" i="45"/>
  <c r="X138" i="45"/>
  <c r="X111" i="45"/>
  <c r="X125" i="45"/>
  <c r="X97" i="45"/>
  <c r="Y179" i="44"/>
  <c r="Y95" i="44"/>
  <c r="Y11" i="44"/>
  <c r="Y9" i="44"/>
  <c r="X80" i="44"/>
  <c r="X67" i="44"/>
  <c r="X54" i="44"/>
  <c r="X41" i="44"/>
  <c r="X27" i="44"/>
  <c r="X13" i="44"/>
  <c r="AA4" i="44"/>
  <c r="AB8" i="44"/>
  <c r="X164" i="44"/>
  <c r="X151" i="44"/>
  <c r="X138" i="44"/>
  <c r="X125" i="44"/>
  <c r="X111" i="44"/>
  <c r="X97" i="44"/>
  <c r="Z6" i="44"/>
  <c r="Z2" i="44"/>
  <c r="X248" i="44"/>
  <c r="X235" i="44"/>
  <c r="X222" i="44"/>
  <c r="X209" i="44"/>
  <c r="X195" i="44"/>
  <c r="X181" i="44"/>
  <c r="Y67" i="43"/>
  <c r="Y80" i="43"/>
  <c r="Y54" i="43"/>
  <c r="Y27" i="43"/>
  <c r="Y41" i="43"/>
  <c r="Y13" i="43"/>
  <c r="Z179" i="43"/>
  <c r="Z95" i="43"/>
  <c r="Z11" i="43"/>
  <c r="Z9" i="43"/>
  <c r="Y164" i="43"/>
  <c r="Y138" i="43"/>
  <c r="Y151" i="43"/>
  <c r="Y125" i="43"/>
  <c r="Y111" i="43"/>
  <c r="Y97" i="43"/>
  <c r="Y248" i="43"/>
  <c r="Y235" i="43"/>
  <c r="Y209" i="43"/>
  <c r="Y222" i="43"/>
  <c r="Y195" i="43"/>
  <c r="Y181" i="43"/>
  <c r="AA6" i="43"/>
  <c r="AA2" i="43"/>
  <c r="AB4" i="43"/>
  <c r="AC8" i="43"/>
  <c r="X67" i="41"/>
  <c r="X80" i="41"/>
  <c r="X54" i="41"/>
  <c r="X27" i="41"/>
  <c r="X41" i="41"/>
  <c r="X13" i="41"/>
  <c r="Y179" i="41"/>
  <c r="Y95" i="41"/>
  <c r="Y11" i="41"/>
  <c r="Y9" i="41"/>
  <c r="X164" i="41"/>
  <c r="X151" i="41"/>
  <c r="X138" i="41"/>
  <c r="X125" i="41"/>
  <c r="X111" i="41"/>
  <c r="X97" i="41"/>
  <c r="X248" i="41"/>
  <c r="X235" i="41"/>
  <c r="X222" i="41"/>
  <c r="X209" i="41"/>
  <c r="X195" i="41"/>
  <c r="X181" i="41"/>
  <c r="AB8" i="41"/>
  <c r="AA4" i="41"/>
  <c r="Z2" i="41"/>
  <c r="Z6" i="41"/>
  <c r="Y164" i="40"/>
  <c r="Y151" i="40"/>
  <c r="Y138" i="40"/>
  <c r="Y125" i="40"/>
  <c r="Y97" i="40"/>
  <c r="Y111" i="40"/>
  <c r="Y248" i="40"/>
  <c r="Y235" i="40"/>
  <c r="Y222" i="40"/>
  <c r="Y195" i="40"/>
  <c r="Y209" i="40"/>
  <c r="Y181" i="40"/>
  <c r="Z179" i="40"/>
  <c r="Z95" i="40"/>
  <c r="Z11" i="40"/>
  <c r="Z9" i="40"/>
  <c r="AB4" i="40"/>
  <c r="AC8" i="40"/>
  <c r="AA6" i="40"/>
  <c r="AA2" i="40"/>
  <c r="Y80" i="40"/>
  <c r="Y67" i="40"/>
  <c r="Y54" i="40"/>
  <c r="Y41" i="40"/>
  <c r="Y27" i="40"/>
  <c r="Y13" i="40"/>
  <c r="Y248" i="39"/>
  <c r="Y222" i="39"/>
  <c r="Y235" i="39"/>
  <c r="Y209" i="39"/>
  <c r="Y195" i="39"/>
  <c r="Y181" i="39"/>
  <c r="AA6" i="39"/>
  <c r="AA2" i="39"/>
  <c r="Z179" i="39"/>
  <c r="Z95" i="39"/>
  <c r="Z11" i="39"/>
  <c r="Z9" i="39"/>
  <c r="AC8" i="39"/>
  <c r="AB4" i="39"/>
  <c r="Y80" i="39"/>
  <c r="Y54" i="39"/>
  <c r="Y67" i="39"/>
  <c r="Y27" i="39"/>
  <c r="Y41" i="39"/>
  <c r="Y13" i="39"/>
  <c r="Y151" i="39"/>
  <c r="Y164" i="39"/>
  <c r="Y138" i="39"/>
  <c r="Y125" i="39"/>
  <c r="Y111" i="39"/>
  <c r="Y97" i="39"/>
  <c r="Y179" i="38"/>
  <c r="Y95" i="38"/>
  <c r="Y11" i="38"/>
  <c r="Y9" i="38"/>
  <c r="AB8" i="38"/>
  <c r="AA4" i="38"/>
  <c r="X80" i="38"/>
  <c r="X67" i="38"/>
  <c r="X54" i="38"/>
  <c r="X41" i="38"/>
  <c r="X27" i="38"/>
  <c r="X13" i="38"/>
  <c r="Z2" i="38"/>
  <c r="Z6" i="38"/>
  <c r="X164" i="38"/>
  <c r="X151" i="38"/>
  <c r="X138" i="38"/>
  <c r="X125" i="38"/>
  <c r="X111" i="38"/>
  <c r="X97" i="38"/>
  <c r="X235" i="38"/>
  <c r="X248" i="38"/>
  <c r="X222" i="38"/>
  <c r="X209" i="38"/>
  <c r="X195" i="38"/>
  <c r="X181" i="38"/>
  <c r="Y248" i="37"/>
  <c r="Y235" i="37"/>
  <c r="Y222" i="37"/>
  <c r="Y209" i="37"/>
  <c r="Y195" i="37"/>
  <c r="Y181" i="37"/>
  <c r="AC8" i="37"/>
  <c r="AB4" i="37"/>
  <c r="Z179" i="37"/>
  <c r="Z95" i="37"/>
  <c r="Z11" i="37"/>
  <c r="Z9" i="37"/>
  <c r="Y67" i="37"/>
  <c r="Y80" i="37"/>
  <c r="Y54" i="37"/>
  <c r="Y41" i="37"/>
  <c r="Y13" i="37"/>
  <c r="Y27" i="37"/>
  <c r="AA6" i="37"/>
  <c r="AA2" i="37"/>
  <c r="Y164" i="37"/>
  <c r="Y151" i="37"/>
  <c r="Y138" i="37"/>
  <c r="Y125" i="37"/>
  <c r="Y111" i="37"/>
  <c r="Y97" i="37"/>
  <c r="AB4" i="36"/>
  <c r="AC8" i="36"/>
  <c r="Z179" i="36"/>
  <c r="Z95" i="36"/>
  <c r="Z11" i="36"/>
  <c r="Z9" i="36"/>
  <c r="Y80" i="36"/>
  <c r="Y67" i="36"/>
  <c r="Y54" i="36"/>
  <c r="Y41" i="36"/>
  <c r="Y27" i="36"/>
  <c r="Y13" i="36"/>
  <c r="Y151" i="36"/>
  <c r="Y164" i="36"/>
  <c r="Y125" i="36"/>
  <c r="Y138" i="36"/>
  <c r="Y111" i="36"/>
  <c r="Y97" i="36"/>
  <c r="Y248" i="36"/>
  <c r="Y235" i="36"/>
  <c r="Y222" i="36"/>
  <c r="Y209" i="36"/>
  <c r="Y195" i="36"/>
  <c r="Y181" i="36"/>
  <c r="AA6" i="36"/>
  <c r="AA2" i="36"/>
  <c r="Z179" i="35"/>
  <c r="Z95" i="35"/>
  <c r="Z11" i="35"/>
  <c r="Z9" i="35"/>
  <c r="Y54" i="35"/>
  <c r="Y80" i="35"/>
  <c r="Y67" i="35"/>
  <c r="Y41" i="35"/>
  <c r="Y27" i="35"/>
  <c r="Y13" i="35"/>
  <c r="Y164" i="35"/>
  <c r="Y151" i="35"/>
  <c r="Y138" i="35"/>
  <c r="Y111" i="35"/>
  <c r="Y125" i="35"/>
  <c r="Y97" i="35"/>
  <c r="AA6" i="35"/>
  <c r="AA2" i="35"/>
  <c r="Y248" i="35"/>
  <c r="Y235" i="35"/>
  <c r="Y209" i="35"/>
  <c r="Y195" i="35"/>
  <c r="Y222" i="35"/>
  <c r="Y181" i="35"/>
  <c r="AC8" i="35"/>
  <c r="AB4" i="35"/>
  <c r="M140" i="39" l="1"/>
  <c r="L145" i="39"/>
  <c r="L146" i="39" s="1"/>
  <c r="L148" i="39" s="1"/>
  <c r="N31" i="39"/>
  <c r="M33" i="39"/>
  <c r="M36" i="39" s="1"/>
  <c r="M37" i="39" s="1"/>
  <c r="M39" i="39" s="1"/>
  <c r="M142" i="38"/>
  <c r="N140" i="38" s="1"/>
  <c r="B12" i="20"/>
  <c r="E11" i="48"/>
  <c r="E12" i="48" s="1"/>
  <c r="C4" i="52" s="1"/>
  <c r="C10" i="6" s="1"/>
  <c r="L229" i="39"/>
  <c r="L230" i="39" s="1"/>
  <c r="L232" i="39" s="1"/>
  <c r="R2" i="20"/>
  <c r="R7" i="20" s="1"/>
  <c r="R6" i="20"/>
  <c r="S5" i="20"/>
  <c r="T11" i="20"/>
  <c r="T17" i="20" s="1"/>
  <c r="C8" i="20"/>
  <c r="L291" i="40"/>
  <c r="N31" i="36"/>
  <c r="N32" i="36" s="1"/>
  <c r="O31" i="36" s="1"/>
  <c r="M33" i="36"/>
  <c r="M36" i="36" s="1"/>
  <c r="M37" i="36" s="1"/>
  <c r="M39" i="36" s="1"/>
  <c r="N153" i="35"/>
  <c r="N155" i="35" s="1"/>
  <c r="O153" i="35" s="1"/>
  <c r="M158" i="35"/>
  <c r="M159" i="35" s="1"/>
  <c r="M161" i="35" s="1"/>
  <c r="M242" i="39"/>
  <c r="M243" i="39" s="1"/>
  <c r="M245" i="39" s="1"/>
  <c r="N70" i="38"/>
  <c r="N69" i="38"/>
  <c r="N57" i="44"/>
  <c r="N58" i="44" s="1"/>
  <c r="L294" i="40"/>
  <c r="M132" i="35"/>
  <c r="M133" i="35" s="1"/>
  <c r="M135" i="35" s="1"/>
  <c r="N127" i="35"/>
  <c r="N129" i="35" s="1"/>
  <c r="M43" i="43"/>
  <c r="M45" i="43" s="1"/>
  <c r="M48" i="43" s="1"/>
  <c r="M49" i="43" s="1"/>
  <c r="M51" i="43" s="1"/>
  <c r="N237" i="38"/>
  <c r="M242" i="38"/>
  <c r="M243" i="38" s="1"/>
  <c r="M245" i="38" s="1"/>
  <c r="N128" i="37"/>
  <c r="L292" i="44"/>
  <c r="N198" i="40"/>
  <c r="N127" i="37"/>
  <c r="N199" i="40"/>
  <c r="L48" i="41"/>
  <c r="L49" i="41" s="1"/>
  <c r="L51" i="41" s="1"/>
  <c r="L270" i="41"/>
  <c r="M44" i="41"/>
  <c r="L272" i="41"/>
  <c r="M43" i="41"/>
  <c r="M116" i="40"/>
  <c r="N115" i="40" s="1"/>
  <c r="L292" i="40"/>
  <c r="M142" i="44"/>
  <c r="N141" i="44" s="1"/>
  <c r="M224" i="40"/>
  <c r="M226" i="40" s="1"/>
  <c r="N225" i="40" s="1"/>
  <c r="L229" i="40"/>
  <c r="L230" i="40" s="1"/>
  <c r="L232" i="40" s="1"/>
  <c r="L290" i="40"/>
  <c r="M48" i="40"/>
  <c r="M49" i="40" s="1"/>
  <c r="M51" i="40" s="1"/>
  <c r="M238" i="44"/>
  <c r="M289" i="44" s="1"/>
  <c r="N44" i="40"/>
  <c r="N45" i="40" s="1"/>
  <c r="O44" i="40" s="1"/>
  <c r="M237" i="44"/>
  <c r="M288" i="44" s="1"/>
  <c r="N211" i="35"/>
  <c r="L242" i="44"/>
  <c r="L243" i="44" s="1"/>
  <c r="L245" i="44" s="1"/>
  <c r="L291" i="44"/>
  <c r="M140" i="37"/>
  <c r="M255" i="36"/>
  <c r="M256" i="36" s="1"/>
  <c r="M258" i="36" s="1"/>
  <c r="L145" i="37"/>
  <c r="L146" i="37" s="1"/>
  <c r="L148" i="37" s="1"/>
  <c r="N127" i="39"/>
  <c r="N129" i="39" s="1"/>
  <c r="N251" i="36"/>
  <c r="N252" i="36" s="1"/>
  <c r="M132" i="39"/>
  <c r="M133" i="39" s="1"/>
  <c r="M135" i="39" s="1"/>
  <c r="N43" i="37"/>
  <c r="M61" i="44"/>
  <c r="M62" i="44" s="1"/>
  <c r="M64" i="44" s="1"/>
  <c r="N211" i="41"/>
  <c r="R176" i="41"/>
  <c r="R276" i="41" s="1"/>
  <c r="N212" i="41"/>
  <c r="L293" i="41"/>
  <c r="N212" i="35"/>
  <c r="M56" i="38"/>
  <c r="M268" i="38" s="1"/>
  <c r="N238" i="39"/>
  <c r="N239" i="39" s="1"/>
  <c r="L270" i="38"/>
  <c r="L61" i="38"/>
  <c r="L62" i="38" s="1"/>
  <c r="L64" i="38" s="1"/>
  <c r="L171" i="37"/>
  <c r="L172" i="37" s="1"/>
  <c r="L174" i="37" s="1"/>
  <c r="L294" i="36"/>
  <c r="N70" i="44"/>
  <c r="M166" i="37"/>
  <c r="M168" i="37" s="1"/>
  <c r="N166" i="37" s="1"/>
  <c r="M252" i="45"/>
  <c r="N251" i="45" s="1"/>
  <c r="N44" i="37"/>
  <c r="L280" i="37"/>
  <c r="M269" i="41"/>
  <c r="M279" i="38"/>
  <c r="M71" i="39"/>
  <c r="N82" i="43"/>
  <c r="N84" i="43" s="1"/>
  <c r="O83" i="43" s="1"/>
  <c r="M87" i="43"/>
  <c r="M88" i="43" s="1"/>
  <c r="M90" i="43" s="1"/>
  <c r="M279" i="40"/>
  <c r="M289" i="40"/>
  <c r="N168" i="36"/>
  <c r="N171" i="36" s="1"/>
  <c r="N172" i="36" s="1"/>
  <c r="N174" i="36" s="1"/>
  <c r="M145" i="38"/>
  <c r="M146" i="38" s="1"/>
  <c r="M148" i="38" s="1"/>
  <c r="S17" i="20"/>
  <c r="L293" i="38"/>
  <c r="N83" i="45"/>
  <c r="Q301" i="41"/>
  <c r="M242" i="36"/>
  <c r="M243" i="36" s="1"/>
  <c r="M245" i="36" s="1"/>
  <c r="R260" i="35"/>
  <c r="R286" i="35" s="1"/>
  <c r="N82" i="45"/>
  <c r="M216" i="38"/>
  <c r="M217" i="38" s="1"/>
  <c r="M219" i="38" s="1"/>
  <c r="L272" i="45"/>
  <c r="N167" i="35"/>
  <c r="L270" i="45"/>
  <c r="N128" i="45"/>
  <c r="N129" i="45" s="1"/>
  <c r="N198" i="38"/>
  <c r="N212" i="38"/>
  <c r="N213" i="38" s="1"/>
  <c r="L293" i="37"/>
  <c r="N166" i="35"/>
  <c r="M44" i="45"/>
  <c r="M269" i="45" s="1"/>
  <c r="L48" i="45"/>
  <c r="L49" i="45" s="1"/>
  <c r="L51" i="45" s="1"/>
  <c r="M43" i="45"/>
  <c r="M132" i="45"/>
  <c r="M133" i="45" s="1"/>
  <c r="M135" i="45" s="1"/>
  <c r="M201" i="38"/>
  <c r="M204" i="38" s="1"/>
  <c r="M205" i="38" s="1"/>
  <c r="M207" i="38" s="1"/>
  <c r="R92" i="41"/>
  <c r="R266" i="41" s="1"/>
  <c r="N140" i="41"/>
  <c r="N142" i="41" s="1"/>
  <c r="N83" i="38"/>
  <c r="M145" i="35"/>
  <c r="M146" i="35" s="1"/>
  <c r="M148" i="35" s="1"/>
  <c r="N141" i="35"/>
  <c r="N142" i="35" s="1"/>
  <c r="N128" i="40"/>
  <c r="N70" i="43"/>
  <c r="M211" i="36"/>
  <c r="M213" i="36" s="1"/>
  <c r="N211" i="36" s="1"/>
  <c r="L216" i="36"/>
  <c r="L217" i="36" s="1"/>
  <c r="L219" i="36" s="1"/>
  <c r="N30" i="40"/>
  <c r="N32" i="40" s="1"/>
  <c r="O30" i="40" s="1"/>
  <c r="M74" i="37"/>
  <c r="M75" i="37" s="1"/>
  <c r="M77" i="37" s="1"/>
  <c r="M33" i="40"/>
  <c r="M36" i="40" s="1"/>
  <c r="M37" i="40" s="1"/>
  <c r="M39" i="40" s="1"/>
  <c r="N82" i="40"/>
  <c r="N84" i="40" s="1"/>
  <c r="N87" i="40" s="1"/>
  <c r="N88" i="40" s="1"/>
  <c r="N90" i="40" s="1"/>
  <c r="N127" i="40"/>
  <c r="L282" i="45"/>
  <c r="N69" i="43"/>
  <c r="M289" i="39"/>
  <c r="O69" i="36"/>
  <c r="O70" i="36"/>
  <c r="N74" i="36"/>
  <c r="N75" i="36" s="1"/>
  <c r="N77" i="36" s="1"/>
  <c r="N115" i="45"/>
  <c r="N114" i="45"/>
  <c r="N115" i="39"/>
  <c r="N116" i="39" s="1"/>
  <c r="O115" i="39" s="1"/>
  <c r="M61" i="40"/>
  <c r="M62" i="40" s="1"/>
  <c r="M64" i="40" s="1"/>
  <c r="N69" i="37"/>
  <c r="N71" i="37" s="1"/>
  <c r="O70" i="37" s="1"/>
  <c r="N69" i="44"/>
  <c r="N251" i="43"/>
  <c r="N252" i="43" s="1"/>
  <c r="M255" i="43"/>
  <c r="M256" i="43" s="1"/>
  <c r="M258" i="43" s="1"/>
  <c r="M87" i="40"/>
  <c r="M88" i="40" s="1"/>
  <c r="M90" i="40" s="1"/>
  <c r="N82" i="38"/>
  <c r="L270" i="37"/>
  <c r="M145" i="36"/>
  <c r="M146" i="36" s="1"/>
  <c r="M148" i="36" s="1"/>
  <c r="L281" i="45"/>
  <c r="N128" i="38"/>
  <c r="N129" i="38" s="1"/>
  <c r="M56" i="37"/>
  <c r="M268" i="37" s="1"/>
  <c r="L61" i="37"/>
  <c r="L62" i="37" s="1"/>
  <c r="L64" i="37" s="1"/>
  <c r="N237" i="36"/>
  <c r="N239" i="36" s="1"/>
  <c r="O238" i="36" s="1"/>
  <c r="M74" i="35"/>
  <c r="M75" i="35" s="1"/>
  <c r="M77" i="35" s="1"/>
  <c r="M71" i="40"/>
  <c r="N70" i="40" s="1"/>
  <c r="N153" i="38"/>
  <c r="N154" i="38"/>
  <c r="M158" i="38"/>
  <c r="M159" i="38" s="1"/>
  <c r="M161" i="38" s="1"/>
  <c r="N167" i="39"/>
  <c r="N168" i="39" s="1"/>
  <c r="O166" i="39" s="1"/>
  <c r="M171" i="39"/>
  <c r="M172" i="39" s="1"/>
  <c r="M174" i="39" s="1"/>
  <c r="M154" i="39"/>
  <c r="M216" i="39"/>
  <c r="M217" i="39" s="1"/>
  <c r="M219" i="39" s="1"/>
  <c r="N211" i="39"/>
  <c r="N213" i="39" s="1"/>
  <c r="N216" i="39" s="1"/>
  <c r="N217" i="39" s="1"/>
  <c r="N219" i="39" s="1"/>
  <c r="L280" i="41"/>
  <c r="M87" i="36"/>
  <c r="M88" i="36" s="1"/>
  <c r="M90" i="36" s="1"/>
  <c r="N82" i="36"/>
  <c r="N84" i="36" s="1"/>
  <c r="O82" i="36" s="1"/>
  <c r="E7" i="48"/>
  <c r="E8" i="48" s="1"/>
  <c r="C3" i="52" s="1"/>
  <c r="B13" i="20"/>
  <c r="B19" i="20" s="1"/>
  <c r="M166" i="41"/>
  <c r="M168" i="41" s="1"/>
  <c r="L171" i="41"/>
  <c r="L172" i="41" s="1"/>
  <c r="L174" i="41" s="1"/>
  <c r="N250" i="37"/>
  <c r="N251" i="37"/>
  <c r="M255" i="40"/>
  <c r="M256" i="40" s="1"/>
  <c r="M258" i="40" s="1"/>
  <c r="Q301" i="38"/>
  <c r="N57" i="40"/>
  <c r="N58" i="40" s="1"/>
  <c r="O57" i="40" s="1"/>
  <c r="M153" i="39"/>
  <c r="N70" i="35"/>
  <c r="N71" i="35" s="1"/>
  <c r="N74" i="35" s="1"/>
  <c r="N75" i="35" s="1"/>
  <c r="N77" i="35" s="1"/>
  <c r="N31" i="35"/>
  <c r="M33" i="35"/>
  <c r="M36" i="35" s="1"/>
  <c r="M37" i="35" s="1"/>
  <c r="M39" i="35" s="1"/>
  <c r="N167" i="40"/>
  <c r="N166" i="40"/>
  <c r="N141" i="36"/>
  <c r="N142" i="36" s="1"/>
  <c r="Q301" i="45"/>
  <c r="N250" i="40"/>
  <c r="N252" i="40" s="1"/>
  <c r="M87" i="39"/>
  <c r="M88" i="39" s="1"/>
  <c r="M90" i="39" s="1"/>
  <c r="N82" i="39"/>
  <c r="N84" i="39" s="1"/>
  <c r="M117" i="39"/>
  <c r="M120" i="39" s="1"/>
  <c r="M121" i="39" s="1"/>
  <c r="M123" i="39" s="1"/>
  <c r="N155" i="44"/>
  <c r="O154" i="44" s="1"/>
  <c r="M128" i="43"/>
  <c r="M279" i="43" s="1"/>
  <c r="L132" i="43"/>
  <c r="L133" i="43" s="1"/>
  <c r="L135" i="43" s="1"/>
  <c r="M201" i="44"/>
  <c r="M204" i="44" s="1"/>
  <c r="M205" i="44" s="1"/>
  <c r="M207" i="44" s="1"/>
  <c r="M145" i="41"/>
  <c r="M146" i="41" s="1"/>
  <c r="M148" i="41" s="1"/>
  <c r="N198" i="44"/>
  <c r="N200" i="44" s="1"/>
  <c r="M216" i="44"/>
  <c r="M217" i="44" s="1"/>
  <c r="M219" i="44" s="1"/>
  <c r="N127" i="36"/>
  <c r="N129" i="36" s="1"/>
  <c r="N212" i="44"/>
  <c r="N213" i="44" s="1"/>
  <c r="M132" i="36"/>
  <c r="M133" i="36" s="1"/>
  <c r="M135" i="36" s="1"/>
  <c r="M87" i="44"/>
  <c r="M88" i="44" s="1"/>
  <c r="M90" i="44" s="1"/>
  <c r="L291" i="39"/>
  <c r="M132" i="38"/>
  <c r="M133" i="38" s="1"/>
  <c r="M135" i="38" s="1"/>
  <c r="N83" i="44"/>
  <c r="N84" i="44" s="1"/>
  <c r="L292" i="39"/>
  <c r="M43" i="44"/>
  <c r="M45" i="44" s="1"/>
  <c r="N44" i="44" s="1"/>
  <c r="Q301" i="44"/>
  <c r="L48" i="43"/>
  <c r="L49" i="43" s="1"/>
  <c r="L51" i="43" s="1"/>
  <c r="L270" i="44"/>
  <c r="N57" i="45"/>
  <c r="M61" i="45"/>
  <c r="M62" i="45" s="1"/>
  <c r="M64" i="45" s="1"/>
  <c r="N56" i="45"/>
  <c r="N199" i="39"/>
  <c r="M201" i="39"/>
  <c r="M204" i="39" s="1"/>
  <c r="M205" i="39" s="1"/>
  <c r="M207" i="39" s="1"/>
  <c r="L280" i="43"/>
  <c r="R176" i="40"/>
  <c r="R276" i="40" s="1"/>
  <c r="N84" i="35"/>
  <c r="N87" i="35" s="1"/>
  <c r="N88" i="35" s="1"/>
  <c r="N90" i="35" s="1"/>
  <c r="N239" i="43"/>
  <c r="Q301" i="40"/>
  <c r="M242" i="45"/>
  <c r="M243" i="45" s="1"/>
  <c r="M245" i="45" s="1"/>
  <c r="N238" i="45"/>
  <c r="N239" i="45" s="1"/>
  <c r="Q301" i="39"/>
  <c r="N198" i="39"/>
  <c r="Q301" i="36"/>
  <c r="R92" i="44"/>
  <c r="R266" i="44" s="1"/>
  <c r="R260" i="39"/>
  <c r="R286" i="39" s="1"/>
  <c r="R92" i="40"/>
  <c r="R266" i="40" s="1"/>
  <c r="N30" i="35"/>
  <c r="R176" i="45"/>
  <c r="R276" i="45" s="1"/>
  <c r="M171" i="44"/>
  <c r="M172" i="44" s="1"/>
  <c r="M174" i="44" s="1"/>
  <c r="N44" i="36"/>
  <c r="N43" i="36"/>
  <c r="M237" i="35"/>
  <c r="M288" i="35" s="1"/>
  <c r="L242" i="35"/>
  <c r="L243" i="35" s="1"/>
  <c r="L245" i="35" s="1"/>
  <c r="L290" i="35"/>
  <c r="O43" i="35"/>
  <c r="N48" i="35"/>
  <c r="N49" i="35" s="1"/>
  <c r="N51" i="35" s="1"/>
  <c r="O44" i="35"/>
  <c r="N116" i="38"/>
  <c r="O115" i="38" s="1"/>
  <c r="N115" i="37"/>
  <c r="N114" i="37"/>
  <c r="M117" i="37"/>
  <c r="M120" i="37" s="1"/>
  <c r="M121" i="37" s="1"/>
  <c r="M123" i="37" s="1"/>
  <c r="L216" i="45"/>
  <c r="L217" i="45" s="1"/>
  <c r="L219" i="45" s="1"/>
  <c r="M229" i="45"/>
  <c r="M230" i="45" s="1"/>
  <c r="M232" i="45" s="1"/>
  <c r="N225" i="45"/>
  <c r="N226" i="45" s="1"/>
  <c r="M229" i="35"/>
  <c r="M230" i="35" s="1"/>
  <c r="M232" i="35" s="1"/>
  <c r="M212" i="45"/>
  <c r="M213" i="45" s="1"/>
  <c r="M58" i="43"/>
  <c r="N224" i="35"/>
  <c r="N226" i="35" s="1"/>
  <c r="O224" i="35" s="1"/>
  <c r="L290" i="41"/>
  <c r="L48" i="44"/>
  <c r="L49" i="44" s="1"/>
  <c r="L51" i="44" s="1"/>
  <c r="N44" i="39"/>
  <c r="N43" i="39"/>
  <c r="M251" i="41"/>
  <c r="M289" i="41" s="1"/>
  <c r="R176" i="37"/>
  <c r="R276" i="37" s="1"/>
  <c r="M250" i="41"/>
  <c r="R92" i="38"/>
  <c r="R266" i="38" s="1"/>
  <c r="N167" i="44"/>
  <c r="N168" i="44" s="1"/>
  <c r="N239" i="38"/>
  <c r="O237" i="38" s="1"/>
  <c r="M116" i="36"/>
  <c r="R92" i="37"/>
  <c r="R266" i="37" s="1"/>
  <c r="M239" i="40"/>
  <c r="M242" i="40" s="1"/>
  <c r="M243" i="40" s="1"/>
  <c r="M245" i="40" s="1"/>
  <c r="R260" i="44"/>
  <c r="R286" i="44" s="1"/>
  <c r="R260" i="38"/>
  <c r="R286" i="38" s="1"/>
  <c r="R92" i="36"/>
  <c r="R266" i="36" s="1"/>
  <c r="K298" i="43"/>
  <c r="N115" i="43"/>
  <c r="N114" i="43"/>
  <c r="M117" i="43"/>
  <c r="M120" i="43" s="1"/>
  <c r="M121" i="43" s="1"/>
  <c r="M123" i="43" s="1"/>
  <c r="N32" i="39"/>
  <c r="O31" i="39" s="1"/>
  <c r="K296" i="43"/>
  <c r="F10" i="48" s="1"/>
  <c r="M269" i="44"/>
  <c r="N32" i="37"/>
  <c r="O30" i="37" s="1"/>
  <c r="N200" i="43"/>
  <c r="O199" i="43" s="1"/>
  <c r="M239" i="37"/>
  <c r="M242" i="37" s="1"/>
  <c r="M243" i="37" s="1"/>
  <c r="M245" i="37" s="1"/>
  <c r="M142" i="40"/>
  <c r="N141" i="40" s="1"/>
  <c r="M32" i="43"/>
  <c r="M226" i="39"/>
  <c r="N225" i="39" s="1"/>
  <c r="R176" i="39"/>
  <c r="R276" i="39" s="1"/>
  <c r="M158" i="43"/>
  <c r="M159" i="43" s="1"/>
  <c r="M161" i="43" s="1"/>
  <c r="R176" i="44"/>
  <c r="R276" i="44" s="1"/>
  <c r="R176" i="36"/>
  <c r="R276" i="36" s="1"/>
  <c r="M116" i="44"/>
  <c r="N114" i="44" s="1"/>
  <c r="N154" i="43"/>
  <c r="N155" i="43" s="1"/>
  <c r="N155" i="37"/>
  <c r="O154" i="37" s="1"/>
  <c r="M158" i="40"/>
  <c r="M159" i="40" s="1"/>
  <c r="M161" i="40" s="1"/>
  <c r="R176" i="38"/>
  <c r="R276" i="38" s="1"/>
  <c r="N167" i="43"/>
  <c r="N168" i="43" s="1"/>
  <c r="R92" i="43"/>
  <c r="R266" i="43" s="1"/>
  <c r="N199" i="36"/>
  <c r="N154" i="40"/>
  <c r="N155" i="40" s="1"/>
  <c r="M171" i="43"/>
  <c r="M172" i="43" s="1"/>
  <c r="M174" i="43" s="1"/>
  <c r="M45" i="38"/>
  <c r="N43" i="38" s="1"/>
  <c r="N198" i="36"/>
  <c r="N224" i="43"/>
  <c r="N226" i="43" s="1"/>
  <c r="O225" i="43" s="1"/>
  <c r="M155" i="36"/>
  <c r="N154" i="36" s="1"/>
  <c r="N200" i="38"/>
  <c r="O199" i="38" s="1"/>
  <c r="R260" i="40"/>
  <c r="R286" i="40" s="1"/>
  <c r="M229" i="43"/>
  <c r="M230" i="43" s="1"/>
  <c r="M232" i="43" s="1"/>
  <c r="N252" i="39"/>
  <c r="N255" i="39" s="1"/>
  <c r="N256" i="39" s="1"/>
  <c r="N258" i="39" s="1"/>
  <c r="R260" i="41"/>
  <c r="R286" i="41" s="1"/>
  <c r="Q301" i="37"/>
  <c r="L293" i="45"/>
  <c r="M279" i="36"/>
  <c r="R176" i="35"/>
  <c r="R276" i="35" s="1"/>
  <c r="L293" i="35"/>
  <c r="S76" i="40"/>
  <c r="O198" i="35"/>
  <c r="N201" i="35"/>
  <c r="N204" i="35" s="1"/>
  <c r="N205" i="35" s="1"/>
  <c r="N207" i="35" s="1"/>
  <c r="O199" i="35"/>
  <c r="N225" i="38"/>
  <c r="M229" i="38"/>
  <c r="M230" i="38" s="1"/>
  <c r="M232" i="38" s="1"/>
  <c r="N224" i="38"/>
  <c r="S89" i="38"/>
  <c r="M17" i="35"/>
  <c r="M269" i="35" s="1"/>
  <c r="M16" i="35"/>
  <c r="L270" i="35"/>
  <c r="L19" i="35"/>
  <c r="O57" i="44"/>
  <c r="N61" i="44"/>
  <c r="N62" i="44" s="1"/>
  <c r="N64" i="44" s="1"/>
  <c r="O56" i="44"/>
  <c r="V262" i="39"/>
  <c r="U284" i="39"/>
  <c r="U264" i="39"/>
  <c r="U274" i="39"/>
  <c r="S122" i="37"/>
  <c r="S134" i="41"/>
  <c r="S122" i="36"/>
  <c r="N128" i="41"/>
  <c r="M132" i="41"/>
  <c r="M133" i="41" s="1"/>
  <c r="M135" i="41" s="1"/>
  <c r="N127" i="41"/>
  <c r="S218" i="35"/>
  <c r="S89" i="43"/>
  <c r="K25" i="38"/>
  <c r="K93" i="38" s="1"/>
  <c r="K267" i="38" s="1"/>
  <c r="K302" i="38" s="1"/>
  <c r="K91" i="38"/>
  <c r="K265" i="38" s="1"/>
  <c r="K300" i="38" s="1"/>
  <c r="T297" i="40"/>
  <c r="T81" i="40"/>
  <c r="T89" i="40" s="1"/>
  <c r="T55" i="40"/>
  <c r="T68" i="40"/>
  <c r="T42" i="40"/>
  <c r="T50" i="40" s="1"/>
  <c r="T14" i="40"/>
  <c r="T24" i="40" s="1"/>
  <c r="T28" i="40"/>
  <c r="S257" i="38"/>
  <c r="S134" i="39"/>
  <c r="S173" i="44"/>
  <c r="L109" i="45"/>
  <c r="S134" i="45"/>
  <c r="S176" i="45" s="1"/>
  <c r="S276" i="45" s="1"/>
  <c r="L281" i="40"/>
  <c r="L282" i="40"/>
  <c r="L106" i="40"/>
  <c r="L107" i="40" s="1"/>
  <c r="M45" i="41"/>
  <c r="V262" i="36"/>
  <c r="U284" i="36"/>
  <c r="U264" i="36"/>
  <c r="U274" i="36"/>
  <c r="R92" i="39"/>
  <c r="R266" i="39" s="1"/>
  <c r="K25" i="37"/>
  <c r="K93" i="37" s="1"/>
  <c r="K267" i="37" s="1"/>
  <c r="K302" i="37" s="1"/>
  <c r="K91" i="37"/>
  <c r="K265" i="37" s="1"/>
  <c r="K300" i="37" s="1"/>
  <c r="M18" i="38"/>
  <c r="T236" i="35"/>
  <c r="T210" i="35"/>
  <c r="T249" i="35"/>
  <c r="T257" i="35" s="1"/>
  <c r="T223" i="35"/>
  <c r="T231" i="35" s="1"/>
  <c r="T182" i="35"/>
  <c r="T192" i="35" s="1"/>
  <c r="T196" i="35"/>
  <c r="T206" i="35" s="1"/>
  <c r="T297" i="43"/>
  <c r="T28" i="43"/>
  <c r="T55" i="43"/>
  <c r="T63" i="43" s="1"/>
  <c r="T42" i="43"/>
  <c r="T50" i="43" s="1"/>
  <c r="T14" i="43"/>
  <c r="T81" i="43"/>
  <c r="T68" i="43"/>
  <c r="T76" i="43" s="1"/>
  <c r="L201" i="45"/>
  <c r="M199" i="45"/>
  <c r="M198" i="45"/>
  <c r="L290" i="45"/>
  <c r="K302" i="41"/>
  <c r="M278" i="36"/>
  <c r="M102" i="36"/>
  <c r="K175" i="39"/>
  <c r="K275" i="39" s="1"/>
  <c r="K109" i="39"/>
  <c r="K177" i="39" s="1"/>
  <c r="K277" i="39" s="1"/>
  <c r="S147" i="38"/>
  <c r="K298" i="35"/>
  <c r="S89" i="39"/>
  <c r="N185" i="39"/>
  <c r="N184" i="39"/>
  <c r="M187" i="39"/>
  <c r="S38" i="44"/>
  <c r="S63" i="44"/>
  <c r="V262" i="37"/>
  <c r="U264" i="37"/>
  <c r="U274" i="37"/>
  <c r="U284" i="37"/>
  <c r="V262" i="41"/>
  <c r="U284" i="41"/>
  <c r="U274" i="41"/>
  <c r="U264" i="41"/>
  <c r="V262" i="45"/>
  <c r="U274" i="45"/>
  <c r="U264" i="45"/>
  <c r="U284" i="45"/>
  <c r="L281" i="44"/>
  <c r="R176" i="43"/>
  <c r="R276" i="43" s="1"/>
  <c r="S231" i="36"/>
  <c r="S257" i="36"/>
  <c r="S122" i="35"/>
  <c r="M166" i="45"/>
  <c r="M167" i="45"/>
  <c r="M279" i="45" s="1"/>
  <c r="L171" i="45"/>
  <c r="L172" i="45" s="1"/>
  <c r="L174" i="45" s="1"/>
  <c r="L280" i="45"/>
  <c r="N31" i="44"/>
  <c r="M33" i="44"/>
  <c r="M36" i="44" s="1"/>
  <c r="M37" i="44" s="1"/>
  <c r="M39" i="44" s="1"/>
  <c r="N30" i="44"/>
  <c r="K299" i="36"/>
  <c r="M269" i="37"/>
  <c r="L282" i="37"/>
  <c r="L281" i="37"/>
  <c r="L106" i="37"/>
  <c r="L107" i="37" s="1"/>
  <c r="S160" i="40"/>
  <c r="S176" i="40" s="1"/>
  <c r="S276" i="40" s="1"/>
  <c r="M186" i="35"/>
  <c r="M289" i="35"/>
  <c r="T139" i="38"/>
  <c r="T112" i="38"/>
  <c r="T98" i="38"/>
  <c r="T108" i="38" s="1"/>
  <c r="T165" i="38"/>
  <c r="T173" i="38" s="1"/>
  <c r="T152" i="38"/>
  <c r="T126" i="38"/>
  <c r="K91" i="39"/>
  <c r="K265" i="39" s="1"/>
  <c r="K25" i="39"/>
  <c r="K93" i="39" s="1"/>
  <c r="K267" i="39" s="1"/>
  <c r="Q301" i="35"/>
  <c r="V262" i="44"/>
  <c r="U274" i="44"/>
  <c r="U284" i="44"/>
  <c r="U264" i="44"/>
  <c r="S257" i="41"/>
  <c r="S231" i="41"/>
  <c r="S50" i="36"/>
  <c r="S63" i="36"/>
  <c r="L190" i="37"/>
  <c r="L191" i="37" s="1"/>
  <c r="L291" i="37"/>
  <c r="L292" i="37"/>
  <c r="L293" i="43"/>
  <c r="L281" i="43"/>
  <c r="L106" i="43"/>
  <c r="L107" i="43" s="1"/>
  <c r="L282" i="43"/>
  <c r="S63" i="35"/>
  <c r="S24" i="35"/>
  <c r="N70" i="45"/>
  <c r="M74" i="45"/>
  <c r="M75" i="45" s="1"/>
  <c r="M77" i="45" s="1"/>
  <c r="N69" i="45"/>
  <c r="N70" i="39"/>
  <c r="N69" i="39"/>
  <c r="M74" i="39"/>
  <c r="M75" i="39" s="1"/>
  <c r="M77" i="39" s="1"/>
  <c r="N31" i="45"/>
  <c r="N30" i="45"/>
  <c r="M33" i="45"/>
  <c r="M36" i="45" s="1"/>
  <c r="M37" i="45" s="1"/>
  <c r="M39" i="45" s="1"/>
  <c r="L271" i="36"/>
  <c r="L22" i="36"/>
  <c r="L272" i="36"/>
  <c r="M158" i="45"/>
  <c r="M159" i="45" s="1"/>
  <c r="M161" i="45" s="1"/>
  <c r="N153" i="45"/>
  <c r="N154" i="45"/>
  <c r="S38" i="38"/>
  <c r="M61" i="39"/>
  <c r="M62" i="39" s="1"/>
  <c r="M64" i="39" s="1"/>
  <c r="N56" i="39"/>
  <c r="N57" i="39"/>
  <c r="T297" i="39"/>
  <c r="T81" i="39"/>
  <c r="T68" i="39"/>
  <c r="T76" i="39" s="1"/>
  <c r="T55" i="39"/>
  <c r="T28" i="39"/>
  <c r="T14" i="39"/>
  <c r="T24" i="39" s="1"/>
  <c r="T42" i="39"/>
  <c r="M242" i="41"/>
  <c r="M243" i="41" s="1"/>
  <c r="M245" i="41" s="1"/>
  <c r="N237" i="41"/>
  <c r="N238" i="41"/>
  <c r="S173" i="37"/>
  <c r="S173" i="41"/>
  <c r="S231" i="45"/>
  <c r="S160" i="36"/>
  <c r="N71" i="41"/>
  <c r="S244" i="35"/>
  <c r="S50" i="43"/>
  <c r="K207" i="45"/>
  <c r="K261" i="45" s="1"/>
  <c r="K287" i="45" s="1"/>
  <c r="K302" i="45" s="1"/>
  <c r="K259" i="45"/>
  <c r="K285" i="45" s="1"/>
  <c r="K300" i="45" s="1"/>
  <c r="T112" i="40"/>
  <c r="T122" i="40" s="1"/>
  <c r="T98" i="40"/>
  <c r="T108" i="40" s="1"/>
  <c r="T165" i="40"/>
  <c r="T173" i="40" s="1"/>
  <c r="T139" i="40"/>
  <c r="T147" i="40" s="1"/>
  <c r="T152" i="40"/>
  <c r="T160" i="40" s="1"/>
  <c r="T126" i="40"/>
  <c r="T134" i="40" s="1"/>
  <c r="L193" i="44"/>
  <c r="L106" i="38"/>
  <c r="L107" i="38" s="1"/>
  <c r="L282" i="38"/>
  <c r="L281" i="38"/>
  <c r="M186" i="41"/>
  <c r="S50" i="41"/>
  <c r="S63" i="41"/>
  <c r="M278" i="40"/>
  <c r="M102" i="40"/>
  <c r="B18" i="20"/>
  <c r="T182" i="36"/>
  <c r="T192" i="36" s="1"/>
  <c r="T196" i="36"/>
  <c r="T249" i="36"/>
  <c r="T223" i="36"/>
  <c r="T236" i="36"/>
  <c r="T244" i="36" s="1"/>
  <c r="T210" i="36"/>
  <c r="L193" i="45"/>
  <c r="L22" i="38"/>
  <c r="L271" i="38"/>
  <c r="L272" i="38"/>
  <c r="T297" i="35"/>
  <c r="T14" i="35"/>
  <c r="T24" i="35" s="1"/>
  <c r="T68" i="35"/>
  <c r="T55" i="35"/>
  <c r="T42" i="35"/>
  <c r="T28" i="35"/>
  <c r="T38" i="35" s="1"/>
  <c r="T81" i="35"/>
  <c r="T89" i="35" s="1"/>
  <c r="T112" i="43"/>
  <c r="T152" i="43"/>
  <c r="T139" i="43"/>
  <c r="T126" i="43"/>
  <c r="T165" i="43"/>
  <c r="T173" i="43" s="1"/>
  <c r="T98" i="43"/>
  <c r="T108" i="43" s="1"/>
  <c r="R260" i="37"/>
  <c r="R286" i="37" s="1"/>
  <c r="S244" i="40"/>
  <c r="S218" i="40"/>
  <c r="K300" i="41"/>
  <c r="L282" i="36"/>
  <c r="L106" i="36"/>
  <c r="L107" i="36" s="1"/>
  <c r="L281" i="36"/>
  <c r="M268" i="39"/>
  <c r="M18" i="39"/>
  <c r="N141" i="43"/>
  <c r="M145" i="43"/>
  <c r="M146" i="43" s="1"/>
  <c r="M148" i="43" s="1"/>
  <c r="N140" i="43"/>
  <c r="N56" i="36"/>
  <c r="M61" i="36"/>
  <c r="M62" i="36" s="1"/>
  <c r="M64" i="36" s="1"/>
  <c r="N57" i="36"/>
  <c r="S76" i="39"/>
  <c r="S38" i="39"/>
  <c r="K91" i="44"/>
  <c r="K265" i="44" s="1"/>
  <c r="K300" i="44" s="1"/>
  <c r="K25" i="44"/>
  <c r="K93" i="44" s="1"/>
  <c r="K267" i="44" s="1"/>
  <c r="K302" i="44" s="1"/>
  <c r="N16" i="45"/>
  <c r="M19" i="45"/>
  <c r="N17" i="45"/>
  <c r="S76" i="44"/>
  <c r="T297" i="37"/>
  <c r="T68" i="37"/>
  <c r="T76" i="37" s="1"/>
  <c r="T81" i="37"/>
  <c r="T55" i="37"/>
  <c r="T28" i="37"/>
  <c r="T14" i="37"/>
  <c r="T24" i="37" s="1"/>
  <c r="T42" i="37"/>
  <c r="T223" i="41"/>
  <c r="T231" i="41" s="1"/>
  <c r="T196" i="41"/>
  <c r="T206" i="41" s="1"/>
  <c r="T249" i="41"/>
  <c r="T257" i="41" s="1"/>
  <c r="T236" i="41"/>
  <c r="T210" i="41"/>
  <c r="T218" i="41" s="1"/>
  <c r="T182" i="41"/>
  <c r="T192" i="41" s="1"/>
  <c r="T297" i="45"/>
  <c r="T42" i="45"/>
  <c r="T50" i="45" s="1"/>
  <c r="T81" i="45"/>
  <c r="T89" i="45" s="1"/>
  <c r="T55" i="45"/>
  <c r="T14" i="45"/>
  <c r="T24" i="45" s="1"/>
  <c r="T28" i="45"/>
  <c r="T68" i="45"/>
  <c r="L282" i="44"/>
  <c r="S192" i="36"/>
  <c r="M18" i="44"/>
  <c r="S206" i="43"/>
  <c r="N100" i="35"/>
  <c r="M103" i="35"/>
  <c r="N101" i="35"/>
  <c r="K193" i="36"/>
  <c r="K261" i="36" s="1"/>
  <c r="K287" i="36" s="1"/>
  <c r="K259" i="36"/>
  <c r="K285" i="36" s="1"/>
  <c r="M225" i="37"/>
  <c r="M289" i="37" s="1"/>
  <c r="M224" i="37"/>
  <c r="L229" i="37"/>
  <c r="L230" i="37" s="1"/>
  <c r="L232" i="37" s="1"/>
  <c r="M102" i="37"/>
  <c r="N255" i="44"/>
  <c r="N256" i="44" s="1"/>
  <c r="N258" i="44" s="1"/>
  <c r="O251" i="44"/>
  <c r="O250" i="44"/>
  <c r="L270" i="40"/>
  <c r="L295" i="40" s="1"/>
  <c r="M16" i="40"/>
  <c r="M17" i="40"/>
  <c r="M269" i="40" s="1"/>
  <c r="L19" i="40"/>
  <c r="T236" i="38"/>
  <c r="T244" i="38" s="1"/>
  <c r="T182" i="38"/>
  <c r="T192" i="38" s="1"/>
  <c r="T196" i="38"/>
  <c r="T223" i="38"/>
  <c r="T231" i="38" s="1"/>
  <c r="T210" i="38"/>
  <c r="T249" i="38"/>
  <c r="T297" i="44"/>
  <c r="T55" i="44"/>
  <c r="T63" i="44" s="1"/>
  <c r="T28" i="44"/>
  <c r="T38" i="44" s="1"/>
  <c r="T14" i="44"/>
  <c r="T24" i="44" s="1"/>
  <c r="T81" i="44"/>
  <c r="T89" i="44" s="1"/>
  <c r="T68" i="44"/>
  <c r="T76" i="44" s="1"/>
  <c r="T42" i="44"/>
  <c r="T50" i="44" s="1"/>
  <c r="N100" i="45"/>
  <c r="N101" i="45"/>
  <c r="M103" i="45"/>
  <c r="S231" i="37"/>
  <c r="S257" i="37"/>
  <c r="S38" i="45"/>
  <c r="S89" i="36"/>
  <c r="N226" i="36"/>
  <c r="M186" i="37"/>
  <c r="M278" i="43"/>
  <c r="M102" i="43"/>
  <c r="S89" i="35"/>
  <c r="S38" i="35"/>
  <c r="S147" i="43"/>
  <c r="M226" i="41"/>
  <c r="R260" i="36"/>
  <c r="R286" i="36" s="1"/>
  <c r="N31" i="41"/>
  <c r="M33" i="41"/>
  <c r="M36" i="41" s="1"/>
  <c r="M37" i="41" s="1"/>
  <c r="M39" i="41" s="1"/>
  <c r="N30" i="41"/>
  <c r="N82" i="41"/>
  <c r="N83" i="41"/>
  <c r="M87" i="41"/>
  <c r="M88" i="41" s="1"/>
  <c r="M90" i="41" s="1"/>
  <c r="R92" i="35"/>
  <c r="R266" i="35" s="1"/>
  <c r="S38" i="40"/>
  <c r="N184" i="38"/>
  <c r="M187" i="38"/>
  <c r="N185" i="38"/>
  <c r="M145" i="45"/>
  <c r="M146" i="45" s="1"/>
  <c r="M148" i="45" s="1"/>
  <c r="N141" i="45"/>
  <c r="N140" i="45"/>
  <c r="M18" i="36"/>
  <c r="M269" i="36"/>
  <c r="S63" i="38"/>
  <c r="O167" i="38"/>
  <c r="O166" i="38"/>
  <c r="N171" i="38"/>
  <c r="N172" i="38" s="1"/>
  <c r="N174" i="38" s="1"/>
  <c r="M229" i="44"/>
  <c r="M230" i="44" s="1"/>
  <c r="M232" i="44" s="1"/>
  <c r="N224" i="44"/>
  <c r="N225" i="44"/>
  <c r="T139" i="39"/>
  <c r="T147" i="39" s="1"/>
  <c r="T98" i="39"/>
  <c r="T108" i="39" s="1"/>
  <c r="T165" i="39"/>
  <c r="T152" i="39"/>
  <c r="T112" i="39"/>
  <c r="T126" i="39"/>
  <c r="M251" i="38"/>
  <c r="M289" i="38" s="1"/>
  <c r="L255" i="38"/>
  <c r="L256" i="38" s="1"/>
  <c r="L258" i="38" s="1"/>
  <c r="M250" i="38"/>
  <c r="L290" i="38"/>
  <c r="S206" i="44"/>
  <c r="S147" i="37"/>
  <c r="S147" i="41"/>
  <c r="S244" i="45"/>
  <c r="N32" i="38"/>
  <c r="S134" i="36"/>
  <c r="K299" i="43"/>
  <c r="K23" i="43"/>
  <c r="S38" i="43"/>
  <c r="T223" i="40"/>
  <c r="T196" i="40"/>
  <c r="T210" i="40"/>
  <c r="T182" i="40"/>
  <c r="T192" i="40" s="1"/>
  <c r="T236" i="40"/>
  <c r="T249" i="40"/>
  <c r="T257" i="40" s="1"/>
  <c r="M114" i="35"/>
  <c r="M115" i="35"/>
  <c r="M279" i="35" s="1"/>
  <c r="L117" i="35"/>
  <c r="L280" i="35"/>
  <c r="S206" i="38"/>
  <c r="S160" i="39"/>
  <c r="L193" i="39"/>
  <c r="S122" i="44"/>
  <c r="S38" i="37"/>
  <c r="T112" i="36"/>
  <c r="T152" i="36"/>
  <c r="T160" i="36" s="1"/>
  <c r="T126" i="36"/>
  <c r="T98" i="36"/>
  <c r="T108" i="36" s="1"/>
  <c r="T139" i="36"/>
  <c r="T147" i="36" s="1"/>
  <c r="T165" i="36"/>
  <c r="N211" i="43"/>
  <c r="N212" i="43"/>
  <c r="M216" i="43"/>
  <c r="M217" i="43" s="1"/>
  <c r="M219" i="43" s="1"/>
  <c r="L187" i="43"/>
  <c r="L290" i="43"/>
  <c r="M184" i="43"/>
  <c r="M185" i="43"/>
  <c r="M289" i="43" s="1"/>
  <c r="M269" i="38"/>
  <c r="T126" i="35"/>
  <c r="T165" i="35"/>
  <c r="T173" i="35" s="1"/>
  <c r="T139" i="35"/>
  <c r="T147" i="35" s="1"/>
  <c r="T98" i="35"/>
  <c r="T108" i="35" s="1"/>
  <c r="T112" i="35"/>
  <c r="T122" i="35" s="1"/>
  <c r="T152" i="35"/>
  <c r="T160" i="35" s="1"/>
  <c r="T236" i="43"/>
  <c r="T196" i="43"/>
  <c r="T182" i="43"/>
  <c r="T192" i="43" s="1"/>
  <c r="T223" i="43"/>
  <c r="T210" i="43"/>
  <c r="T249" i="43"/>
  <c r="S206" i="40"/>
  <c r="K123" i="35"/>
  <c r="K177" i="35" s="1"/>
  <c r="K277" i="35" s="1"/>
  <c r="K175" i="35"/>
  <c r="K275" i="35" s="1"/>
  <c r="L292" i="38"/>
  <c r="K23" i="40"/>
  <c r="K299" i="40"/>
  <c r="L22" i="39"/>
  <c r="L271" i="39"/>
  <c r="L272" i="39"/>
  <c r="S134" i="38"/>
  <c r="K296" i="35"/>
  <c r="N17" i="41"/>
  <c r="M19" i="41"/>
  <c r="N16" i="41"/>
  <c r="S63" i="39"/>
  <c r="N212" i="40"/>
  <c r="M216" i="40"/>
  <c r="M217" i="40" s="1"/>
  <c r="M219" i="40" s="1"/>
  <c r="N211" i="40"/>
  <c r="T139" i="37"/>
  <c r="T152" i="37"/>
  <c r="T160" i="37" s="1"/>
  <c r="T126" i="37"/>
  <c r="T134" i="37" s="1"/>
  <c r="T165" i="37"/>
  <c r="T112" i="37"/>
  <c r="T98" i="37"/>
  <c r="T297" i="41"/>
  <c r="T55" i="41"/>
  <c r="T42" i="41"/>
  <c r="T50" i="41" s="1"/>
  <c r="T14" i="41"/>
  <c r="T24" i="41" s="1"/>
  <c r="T28" i="41"/>
  <c r="T81" i="41"/>
  <c r="T68" i="41"/>
  <c r="T76" i="41" s="1"/>
  <c r="T112" i="45"/>
  <c r="T126" i="45"/>
  <c r="T152" i="45"/>
  <c r="T165" i="45"/>
  <c r="T139" i="45"/>
  <c r="T147" i="45" s="1"/>
  <c r="T98" i="45"/>
  <c r="T108" i="45" s="1"/>
  <c r="S218" i="36"/>
  <c r="L271" i="44"/>
  <c r="L22" i="44"/>
  <c r="L272" i="44"/>
  <c r="S218" i="43"/>
  <c r="S231" i="43"/>
  <c r="N185" i="40"/>
  <c r="N184" i="40"/>
  <c r="M187" i="40"/>
  <c r="N199" i="41"/>
  <c r="N198" i="41"/>
  <c r="M201" i="41"/>
  <c r="M204" i="41" s="1"/>
  <c r="M205" i="41" s="1"/>
  <c r="M207" i="41" s="1"/>
  <c r="N56" i="35"/>
  <c r="M61" i="35"/>
  <c r="M62" i="35" s="1"/>
  <c r="M64" i="35" s="1"/>
  <c r="N57" i="35"/>
  <c r="L271" i="37"/>
  <c r="L272" i="37"/>
  <c r="L22" i="37"/>
  <c r="M279" i="37"/>
  <c r="L280" i="39"/>
  <c r="L295" i="39" s="1"/>
  <c r="M101" i="39"/>
  <c r="M100" i="39"/>
  <c r="L103" i="39"/>
  <c r="T297" i="38"/>
  <c r="T81" i="38"/>
  <c r="T89" i="38" s="1"/>
  <c r="T42" i="38"/>
  <c r="T68" i="38"/>
  <c r="T28" i="38"/>
  <c r="T55" i="38"/>
  <c r="T14" i="38"/>
  <c r="T24" i="38" s="1"/>
  <c r="L23" i="41"/>
  <c r="S206" i="39"/>
  <c r="L132" i="44"/>
  <c r="L133" i="44" s="1"/>
  <c r="L135" i="44" s="1"/>
  <c r="M127" i="44"/>
  <c r="M128" i="44"/>
  <c r="M279" i="44" s="1"/>
  <c r="L280" i="44"/>
  <c r="L23" i="45"/>
  <c r="T165" i="44"/>
  <c r="T173" i="44" s="1"/>
  <c r="T139" i="44"/>
  <c r="T112" i="44"/>
  <c r="T122" i="44" s="1"/>
  <c r="T98" i="44"/>
  <c r="T108" i="44" s="1"/>
  <c r="T126" i="44"/>
  <c r="T134" i="44" s="1"/>
  <c r="T152" i="44"/>
  <c r="L281" i="41"/>
  <c r="L106" i="41"/>
  <c r="L107" i="41" s="1"/>
  <c r="L282" i="41"/>
  <c r="S206" i="37"/>
  <c r="S206" i="41"/>
  <c r="S63" i="45"/>
  <c r="M58" i="41"/>
  <c r="N252" i="35"/>
  <c r="S50" i="35"/>
  <c r="S160" i="43"/>
  <c r="M184" i="36"/>
  <c r="L187" i="36"/>
  <c r="L290" i="36"/>
  <c r="L295" i="36" s="1"/>
  <c r="M185" i="36"/>
  <c r="M117" i="41"/>
  <c r="M120" i="41" s="1"/>
  <c r="M121" i="41" s="1"/>
  <c r="M123" i="41" s="1"/>
  <c r="N114" i="41"/>
  <c r="N115" i="41"/>
  <c r="S50" i="40"/>
  <c r="S89" i="40"/>
  <c r="N184" i="44"/>
  <c r="N185" i="44"/>
  <c r="M187" i="44"/>
  <c r="S76" i="38"/>
  <c r="S50" i="38"/>
  <c r="T210" i="39"/>
  <c r="T218" i="39" s="1"/>
  <c r="T236" i="39"/>
  <c r="T244" i="39" s="1"/>
  <c r="T249" i="39"/>
  <c r="T257" i="39" s="1"/>
  <c r="T223" i="39"/>
  <c r="T231" i="39" s="1"/>
  <c r="T182" i="39"/>
  <c r="T192" i="39" s="1"/>
  <c r="T196" i="39"/>
  <c r="S231" i="44"/>
  <c r="S108" i="37"/>
  <c r="S160" i="37"/>
  <c r="S206" i="45"/>
  <c r="K259" i="43"/>
  <c r="K285" i="43" s="1"/>
  <c r="K193" i="43"/>
  <c r="K261" i="43" s="1"/>
  <c r="K287" i="43" s="1"/>
  <c r="S24" i="43"/>
  <c r="S76" i="43"/>
  <c r="V262" i="40"/>
  <c r="U284" i="40"/>
  <c r="U264" i="40"/>
  <c r="U274" i="40"/>
  <c r="S244" i="38"/>
  <c r="S122" i="39"/>
  <c r="M278" i="38"/>
  <c r="M102" i="38"/>
  <c r="L292" i="41"/>
  <c r="L291" i="41"/>
  <c r="L190" i="41"/>
  <c r="L191" i="41" s="1"/>
  <c r="M142" i="39"/>
  <c r="S89" i="37"/>
  <c r="S63" i="37"/>
  <c r="S89" i="41"/>
  <c r="N101" i="44"/>
  <c r="N100" i="44"/>
  <c r="M103" i="44"/>
  <c r="T297" i="36"/>
  <c r="T55" i="36"/>
  <c r="T68" i="36"/>
  <c r="T14" i="36"/>
  <c r="T24" i="36" s="1"/>
  <c r="T81" i="36"/>
  <c r="T42" i="36"/>
  <c r="T50" i="36" s="1"/>
  <c r="T28" i="36"/>
  <c r="V262" i="35"/>
  <c r="U284" i="35"/>
  <c r="U274" i="35"/>
  <c r="U264" i="35"/>
  <c r="V262" i="43"/>
  <c r="U284" i="43"/>
  <c r="U274" i="43"/>
  <c r="U264" i="43"/>
  <c r="L193" i="38"/>
  <c r="M154" i="41"/>
  <c r="M279" i="41" s="1"/>
  <c r="L158" i="41"/>
  <c r="L159" i="41" s="1"/>
  <c r="L161" i="41" s="1"/>
  <c r="M153" i="41"/>
  <c r="K299" i="35"/>
  <c r="K23" i="35"/>
  <c r="M268" i="41"/>
  <c r="S24" i="39"/>
  <c r="N83" i="37"/>
  <c r="M87" i="37"/>
  <c r="M88" i="37" s="1"/>
  <c r="M90" i="37" s="1"/>
  <c r="N82" i="37"/>
  <c r="N198" i="37"/>
  <c r="N199" i="37"/>
  <c r="M201" i="37"/>
  <c r="M204" i="37" s="1"/>
  <c r="M205" i="37" s="1"/>
  <c r="M207" i="37" s="1"/>
  <c r="T249" i="37"/>
  <c r="T182" i="37"/>
  <c r="T192" i="37" s="1"/>
  <c r="T223" i="37"/>
  <c r="T236" i="37"/>
  <c r="T244" i="37" s="1"/>
  <c r="T210" i="37"/>
  <c r="T218" i="37" s="1"/>
  <c r="T196" i="37"/>
  <c r="T206" i="37" s="1"/>
  <c r="T98" i="41"/>
  <c r="T108" i="41" s="1"/>
  <c r="T165" i="41"/>
  <c r="T152" i="41"/>
  <c r="T160" i="41" s="1"/>
  <c r="T112" i="41"/>
  <c r="T139" i="41"/>
  <c r="T126" i="41"/>
  <c r="T249" i="45"/>
  <c r="T257" i="45" s="1"/>
  <c r="T210" i="45"/>
  <c r="T218" i="45" s="1"/>
  <c r="T196" i="45"/>
  <c r="T236" i="45"/>
  <c r="T244" i="45" s="1"/>
  <c r="T223" i="45"/>
  <c r="T182" i="45"/>
  <c r="T192" i="45" s="1"/>
  <c r="L109" i="44"/>
  <c r="S206" i="36"/>
  <c r="N211" i="37"/>
  <c r="N212" i="37"/>
  <c r="M216" i="37"/>
  <c r="M217" i="37" s="1"/>
  <c r="M219" i="37" s="1"/>
  <c r="N185" i="45"/>
  <c r="M187" i="45"/>
  <c r="N184" i="45"/>
  <c r="S134" i="35"/>
  <c r="S257" i="43"/>
  <c r="K25" i="36"/>
  <c r="K93" i="36" s="1"/>
  <c r="K267" i="36" s="1"/>
  <c r="K91" i="36"/>
  <c r="K265" i="36" s="1"/>
  <c r="M18" i="37"/>
  <c r="L190" i="35"/>
  <c r="L191" i="35" s="1"/>
  <c r="L292" i="35"/>
  <c r="L291" i="35"/>
  <c r="Q301" i="43"/>
  <c r="V262" i="38"/>
  <c r="U264" i="38"/>
  <c r="U284" i="38"/>
  <c r="U274" i="38"/>
  <c r="S231" i="39"/>
  <c r="S257" i="39"/>
  <c r="K299" i="39"/>
  <c r="T249" i="44"/>
  <c r="T257" i="44" s="1"/>
  <c r="T182" i="44"/>
  <c r="T192" i="44" s="1"/>
  <c r="T223" i="44"/>
  <c r="T236" i="44"/>
  <c r="T196" i="44"/>
  <c r="T210" i="44"/>
  <c r="T218" i="44" s="1"/>
  <c r="K299" i="45"/>
  <c r="M102" i="41"/>
  <c r="S244" i="41"/>
  <c r="S38" i="36"/>
  <c r="S76" i="36"/>
  <c r="L290" i="37"/>
  <c r="M17" i="43"/>
  <c r="M269" i="43" s="1"/>
  <c r="M16" i="43"/>
  <c r="L270" i="43"/>
  <c r="L19" i="43"/>
  <c r="S134" i="43"/>
  <c r="L259" i="40"/>
  <c r="L285" i="40" s="1"/>
  <c r="L193" i="40"/>
  <c r="L261" i="40" s="1"/>
  <c r="L287" i="40" s="1"/>
  <c r="L109" i="35"/>
  <c r="R260" i="45"/>
  <c r="R286" i="45" s="1"/>
  <c r="AC8" i="45"/>
  <c r="AB4" i="45"/>
  <c r="Y80" i="45"/>
  <c r="Y67" i="45"/>
  <c r="Y41" i="45"/>
  <c r="Y54" i="45"/>
  <c r="Y13" i="45"/>
  <c r="Y27" i="45"/>
  <c r="Y164" i="45"/>
  <c r="Y151" i="45"/>
  <c r="Y138" i="45"/>
  <c r="Y111" i="45"/>
  <c r="Y125" i="45"/>
  <c r="Y97" i="45"/>
  <c r="Z179" i="45"/>
  <c r="Z95" i="45"/>
  <c r="Z11" i="45"/>
  <c r="Z9" i="45"/>
  <c r="Y248" i="45"/>
  <c r="Y235" i="45"/>
  <c r="Y222" i="45"/>
  <c r="Y209" i="45"/>
  <c r="Y195" i="45"/>
  <c r="Y181" i="45"/>
  <c r="AA2" i="45"/>
  <c r="AA6" i="45"/>
  <c r="Z179" i="44"/>
  <c r="Z95" i="44"/>
  <c r="Z11" i="44"/>
  <c r="Z9" i="44"/>
  <c r="Y67" i="44"/>
  <c r="Y80" i="44"/>
  <c r="Y54" i="44"/>
  <c r="Y41" i="44"/>
  <c r="Y27" i="44"/>
  <c r="Y13" i="44"/>
  <c r="Y164" i="44"/>
  <c r="Y138" i="44"/>
  <c r="Y151" i="44"/>
  <c r="Y125" i="44"/>
  <c r="Y111" i="44"/>
  <c r="Y97" i="44"/>
  <c r="AB4" i="44"/>
  <c r="AC8" i="44"/>
  <c r="Y248" i="44"/>
  <c r="Y235" i="44"/>
  <c r="Y222" i="44"/>
  <c r="Y209" i="44"/>
  <c r="Y195" i="44"/>
  <c r="Y181" i="44"/>
  <c r="AA6" i="44"/>
  <c r="AA2" i="44"/>
  <c r="AB6" i="43"/>
  <c r="AB2" i="43"/>
  <c r="Z80" i="43"/>
  <c r="Z67" i="43"/>
  <c r="Z54" i="43"/>
  <c r="Z27" i="43"/>
  <c r="Z41" i="43"/>
  <c r="Z13" i="43"/>
  <c r="Z164" i="43"/>
  <c r="Z151" i="43"/>
  <c r="Z138" i="43"/>
  <c r="Z111" i="43"/>
  <c r="Z125" i="43"/>
  <c r="Z97" i="43"/>
  <c r="AA179" i="43"/>
  <c r="AA95" i="43"/>
  <c r="AA11" i="43"/>
  <c r="AA9" i="43"/>
  <c r="Z248" i="43"/>
  <c r="Z235" i="43"/>
  <c r="Z209" i="43"/>
  <c r="Z222" i="43"/>
  <c r="Z195" i="43"/>
  <c r="Z181" i="43"/>
  <c r="AC4" i="43"/>
  <c r="AD8" i="43"/>
  <c r="Z179" i="41"/>
  <c r="Z95" i="41"/>
  <c r="Z11" i="41"/>
  <c r="Z9" i="41"/>
  <c r="Y80" i="41"/>
  <c r="Y54" i="41"/>
  <c r="Y67" i="41"/>
  <c r="Y27" i="41"/>
  <c r="Y41" i="41"/>
  <c r="Y13" i="41"/>
  <c r="Y164" i="41"/>
  <c r="Y151" i="41"/>
  <c r="Y138" i="41"/>
  <c r="Y125" i="41"/>
  <c r="Y111" i="41"/>
  <c r="Y97" i="41"/>
  <c r="AA6" i="41"/>
  <c r="AA2" i="41"/>
  <c r="Y248" i="41"/>
  <c r="Y235" i="41"/>
  <c r="Y209" i="41"/>
  <c r="Y222" i="41"/>
  <c r="Y195" i="41"/>
  <c r="Y181" i="41"/>
  <c r="AC8" i="41"/>
  <c r="AB4" i="41"/>
  <c r="Z151" i="40"/>
  <c r="Z164" i="40"/>
  <c r="Z138" i="40"/>
  <c r="Z125" i="40"/>
  <c r="Z97" i="40"/>
  <c r="Z111" i="40"/>
  <c r="Z248" i="40"/>
  <c r="Z235" i="40"/>
  <c r="Z222" i="40"/>
  <c r="Z209" i="40"/>
  <c r="Z195" i="40"/>
  <c r="Z181" i="40"/>
  <c r="AC4" i="40"/>
  <c r="AD8" i="40"/>
  <c r="AB6" i="40"/>
  <c r="AB2" i="40"/>
  <c r="AA179" i="40"/>
  <c r="AA95" i="40"/>
  <c r="AA11" i="40"/>
  <c r="AA9" i="40"/>
  <c r="Z80" i="40"/>
  <c r="Z67" i="40"/>
  <c r="Z54" i="40"/>
  <c r="Z27" i="40"/>
  <c r="Z41" i="40"/>
  <c r="Z13" i="40"/>
  <c r="Z248" i="39"/>
  <c r="Z222" i="39"/>
  <c r="Z235" i="39"/>
  <c r="Z209" i="39"/>
  <c r="Z195" i="39"/>
  <c r="Z181" i="39"/>
  <c r="AA179" i="39"/>
  <c r="AA95" i="39"/>
  <c r="AA11" i="39"/>
  <c r="AA9" i="39"/>
  <c r="AB6" i="39"/>
  <c r="AB2" i="39"/>
  <c r="Z80" i="39"/>
  <c r="Z54" i="39"/>
  <c r="Z67" i="39"/>
  <c r="Z27" i="39"/>
  <c r="Z41" i="39"/>
  <c r="Z13" i="39"/>
  <c r="AC4" i="39"/>
  <c r="AD8" i="39"/>
  <c r="Z164" i="39"/>
  <c r="Z151" i="39"/>
  <c r="Z138" i="39"/>
  <c r="Z125" i="39"/>
  <c r="Z111" i="39"/>
  <c r="Z97" i="39"/>
  <c r="Z179" i="38"/>
  <c r="Z95" i="38"/>
  <c r="Z11" i="38"/>
  <c r="Z9" i="38"/>
  <c r="AA6" i="38"/>
  <c r="AA2" i="38"/>
  <c r="AC8" i="38"/>
  <c r="AB4" i="38"/>
  <c r="Y80" i="38"/>
  <c r="Y67" i="38"/>
  <c r="Y54" i="38"/>
  <c r="Y41" i="38"/>
  <c r="Y13" i="38"/>
  <c r="Y27" i="38"/>
  <c r="Y164" i="38"/>
  <c r="Y151" i="38"/>
  <c r="Y138" i="38"/>
  <c r="Y125" i="38"/>
  <c r="Y111" i="38"/>
  <c r="Y97" i="38"/>
  <c r="Y248" i="38"/>
  <c r="Y222" i="38"/>
  <c r="Y235" i="38"/>
  <c r="Y195" i="38"/>
  <c r="Y209" i="38"/>
  <c r="Y181" i="38"/>
  <c r="AC4" i="37"/>
  <c r="AD8" i="37"/>
  <c r="Z67" i="37"/>
  <c r="Z80" i="37"/>
  <c r="Z54" i="37"/>
  <c r="Z41" i="37"/>
  <c r="Z27" i="37"/>
  <c r="Z13" i="37"/>
  <c r="AA179" i="37"/>
  <c r="AA95" i="37"/>
  <c r="AA11" i="37"/>
  <c r="AA9" i="37"/>
  <c r="Z164" i="37"/>
  <c r="Z151" i="37"/>
  <c r="Z138" i="37"/>
  <c r="Z125" i="37"/>
  <c r="Z111" i="37"/>
  <c r="Z97" i="37"/>
  <c r="AB6" i="37"/>
  <c r="AB2" i="37"/>
  <c r="Z248" i="37"/>
  <c r="Z222" i="37"/>
  <c r="Z235" i="37"/>
  <c r="Z209" i="37"/>
  <c r="Z195" i="37"/>
  <c r="Z181" i="37"/>
  <c r="Z80" i="36"/>
  <c r="Z67" i="36"/>
  <c r="Z54" i="36"/>
  <c r="Z41" i="36"/>
  <c r="Z27" i="36"/>
  <c r="Z13" i="36"/>
  <c r="Z164" i="36"/>
  <c r="Z151" i="36"/>
  <c r="Z138" i="36"/>
  <c r="Z125" i="36"/>
  <c r="Z111" i="36"/>
  <c r="Z97" i="36"/>
  <c r="Z235" i="36"/>
  <c r="Z248" i="36"/>
  <c r="Z222" i="36"/>
  <c r="Z209" i="36"/>
  <c r="Z195" i="36"/>
  <c r="Z181" i="36"/>
  <c r="AC4" i="36"/>
  <c r="AD8" i="36"/>
  <c r="AB6" i="36"/>
  <c r="AB2" i="36"/>
  <c r="AA179" i="36"/>
  <c r="AA95" i="36"/>
  <c r="AA11" i="36"/>
  <c r="AA9" i="36"/>
  <c r="AC4" i="35"/>
  <c r="AD8" i="35"/>
  <c r="AA179" i="35"/>
  <c r="AA95" i="35"/>
  <c r="AA11" i="35"/>
  <c r="AA9" i="35"/>
  <c r="Z54" i="35"/>
  <c r="Z80" i="35"/>
  <c r="Z67" i="35"/>
  <c r="Z41" i="35"/>
  <c r="Z27" i="35"/>
  <c r="Z13" i="35"/>
  <c r="Z164" i="35"/>
  <c r="Z151" i="35"/>
  <c r="Z138" i="35"/>
  <c r="Z111" i="35"/>
  <c r="Z125" i="35"/>
  <c r="Z97" i="35"/>
  <c r="Z235" i="35"/>
  <c r="Z248" i="35"/>
  <c r="Z222" i="35"/>
  <c r="Z209" i="35"/>
  <c r="Z181" i="35"/>
  <c r="Z195" i="35"/>
  <c r="AB6" i="35"/>
  <c r="AB2" i="35"/>
  <c r="N141" i="38" l="1"/>
  <c r="N142" i="38" s="1"/>
  <c r="L261" i="39"/>
  <c r="L287" i="39" s="1"/>
  <c r="L259" i="39"/>
  <c r="L285" i="39" s="1"/>
  <c r="C10" i="20"/>
  <c r="S2" i="20"/>
  <c r="S7" i="20" s="1"/>
  <c r="S6" i="20"/>
  <c r="U11" i="20"/>
  <c r="O154" i="35"/>
  <c r="O155" i="35" s="1"/>
  <c r="P153" i="35" s="1"/>
  <c r="N158" i="35"/>
  <c r="N159" i="35" s="1"/>
  <c r="N161" i="35" s="1"/>
  <c r="T5" i="20"/>
  <c r="D4" i="20"/>
  <c r="F6" i="48"/>
  <c r="D11" i="53" s="1"/>
  <c r="C9" i="20"/>
  <c r="D3" i="20"/>
  <c r="N71" i="38"/>
  <c r="O70" i="38" s="1"/>
  <c r="M288" i="36"/>
  <c r="M293" i="36" s="1"/>
  <c r="N200" i="40"/>
  <c r="O199" i="40" s="1"/>
  <c r="M117" i="40"/>
  <c r="M120" i="40" s="1"/>
  <c r="M121" i="40" s="1"/>
  <c r="M123" i="40" s="1"/>
  <c r="M278" i="41"/>
  <c r="N129" i="37"/>
  <c r="O127" i="37" s="1"/>
  <c r="N43" i="43"/>
  <c r="L295" i="44"/>
  <c r="N114" i="40"/>
  <c r="N116" i="40" s="1"/>
  <c r="O114" i="40" s="1"/>
  <c r="N45" i="37"/>
  <c r="O43" i="37" s="1"/>
  <c r="L259" i="44"/>
  <c r="L285" i="44" s="1"/>
  <c r="L261" i="44"/>
  <c r="L287" i="44" s="1"/>
  <c r="M288" i="40"/>
  <c r="M58" i="38"/>
  <c r="N56" i="38" s="1"/>
  <c r="M294" i="40"/>
  <c r="N140" i="44"/>
  <c r="N142" i="44" s="1"/>
  <c r="M145" i="44"/>
  <c r="M146" i="44" s="1"/>
  <c r="M148" i="44" s="1"/>
  <c r="N213" i="35"/>
  <c r="O211" i="35" s="1"/>
  <c r="O250" i="36"/>
  <c r="O251" i="36"/>
  <c r="N255" i="36"/>
  <c r="N256" i="36" s="1"/>
  <c r="N258" i="36" s="1"/>
  <c r="M171" i="37"/>
  <c r="M172" i="37" s="1"/>
  <c r="M174" i="37" s="1"/>
  <c r="M58" i="37"/>
  <c r="N167" i="37"/>
  <c r="N168" i="37" s="1"/>
  <c r="N171" i="37" s="1"/>
  <c r="N172" i="37" s="1"/>
  <c r="N174" i="37" s="1"/>
  <c r="N158" i="44"/>
  <c r="N159" i="44" s="1"/>
  <c r="N161" i="44" s="1"/>
  <c r="N213" i="41"/>
  <c r="O211" i="41" s="1"/>
  <c r="M278" i="37"/>
  <c r="M239" i="44"/>
  <c r="M290" i="44" s="1"/>
  <c r="N250" i="45"/>
  <c r="N252" i="45" s="1"/>
  <c r="N255" i="45" s="1"/>
  <c r="N256" i="45" s="1"/>
  <c r="N258" i="45" s="1"/>
  <c r="N71" i="44"/>
  <c r="N74" i="44" s="1"/>
  <c r="N75" i="44" s="1"/>
  <c r="N77" i="44" s="1"/>
  <c r="M255" i="45"/>
  <c r="M256" i="45" s="1"/>
  <c r="M258" i="45" s="1"/>
  <c r="N201" i="43"/>
  <c r="N204" i="43" s="1"/>
  <c r="N205" i="43" s="1"/>
  <c r="N207" i="43" s="1"/>
  <c r="M142" i="37"/>
  <c r="N140" i="37" s="1"/>
  <c r="L295" i="38"/>
  <c r="N84" i="38"/>
  <c r="N87" i="38" s="1"/>
  <c r="N88" i="38" s="1"/>
  <c r="N90" i="38" s="1"/>
  <c r="N129" i="40"/>
  <c r="N140" i="40"/>
  <c r="N142" i="40" s="1"/>
  <c r="O141" i="40" s="1"/>
  <c r="O56" i="40"/>
  <c r="O58" i="40" s="1"/>
  <c r="O167" i="36"/>
  <c r="O166" i="36"/>
  <c r="N84" i="45"/>
  <c r="O83" i="45" s="1"/>
  <c r="R301" i="41"/>
  <c r="O71" i="36"/>
  <c r="P70" i="36" s="1"/>
  <c r="N168" i="35"/>
  <c r="N171" i="35" s="1"/>
  <c r="N172" i="35" s="1"/>
  <c r="N174" i="35" s="1"/>
  <c r="O127" i="38"/>
  <c r="N132" i="38"/>
  <c r="N133" i="38" s="1"/>
  <c r="N135" i="38" s="1"/>
  <c r="M145" i="40"/>
  <c r="M146" i="40" s="1"/>
  <c r="M148" i="40" s="1"/>
  <c r="O198" i="43"/>
  <c r="O200" i="43" s="1"/>
  <c r="O83" i="40"/>
  <c r="O82" i="40"/>
  <c r="N201" i="38"/>
  <c r="N204" i="38" s="1"/>
  <c r="N205" i="38" s="1"/>
  <c r="N207" i="38" s="1"/>
  <c r="O198" i="38"/>
  <c r="O200" i="38" s="1"/>
  <c r="P199" i="38" s="1"/>
  <c r="M279" i="39"/>
  <c r="M294" i="39" s="1"/>
  <c r="M268" i="44"/>
  <c r="M45" i="45"/>
  <c r="M271" i="45" s="1"/>
  <c r="M268" i="45"/>
  <c r="L295" i="37"/>
  <c r="S176" i="35"/>
  <c r="S276" i="35" s="1"/>
  <c r="R301" i="35"/>
  <c r="N116" i="45"/>
  <c r="O114" i="45" s="1"/>
  <c r="S260" i="44"/>
  <c r="S286" i="44" s="1"/>
  <c r="N71" i="43"/>
  <c r="O31" i="40"/>
  <c r="O32" i="40" s="1"/>
  <c r="P30" i="40" s="1"/>
  <c r="N33" i="40"/>
  <c r="N36" i="40" s="1"/>
  <c r="N37" i="40" s="1"/>
  <c r="N39" i="40" s="1"/>
  <c r="N168" i="40"/>
  <c r="O166" i="40" s="1"/>
  <c r="M74" i="40"/>
  <c r="M75" i="40" s="1"/>
  <c r="M77" i="40" s="1"/>
  <c r="N61" i="40"/>
  <c r="N62" i="40" s="1"/>
  <c r="N64" i="40" s="1"/>
  <c r="N74" i="37"/>
  <c r="N75" i="37" s="1"/>
  <c r="N77" i="37" s="1"/>
  <c r="N155" i="38"/>
  <c r="O154" i="38" s="1"/>
  <c r="O251" i="43"/>
  <c r="N255" i="43"/>
  <c r="N256" i="43" s="1"/>
  <c r="N258" i="43" s="1"/>
  <c r="O69" i="37"/>
  <c r="O71" i="37" s="1"/>
  <c r="P70" i="37" s="1"/>
  <c r="M155" i="39"/>
  <c r="N154" i="39" s="1"/>
  <c r="O70" i="35"/>
  <c r="O153" i="44"/>
  <c r="O155" i="44" s="1"/>
  <c r="O158" i="44" s="1"/>
  <c r="O159" i="44" s="1"/>
  <c r="O161" i="44" s="1"/>
  <c r="N167" i="41"/>
  <c r="M171" i="41"/>
  <c r="M172" i="41" s="1"/>
  <c r="M174" i="41" s="1"/>
  <c r="O167" i="39"/>
  <c r="O168" i="39" s="1"/>
  <c r="P166" i="39" s="1"/>
  <c r="N166" i="41"/>
  <c r="M294" i="41"/>
  <c r="B14" i="20"/>
  <c r="B20" i="20" s="1"/>
  <c r="N238" i="37"/>
  <c r="N158" i="37"/>
  <c r="N159" i="37" s="1"/>
  <c r="N161" i="37" s="1"/>
  <c r="N69" i="40"/>
  <c r="N71" i="40" s="1"/>
  <c r="N74" i="40" s="1"/>
  <c r="N75" i="40" s="1"/>
  <c r="N77" i="40" s="1"/>
  <c r="N58" i="45"/>
  <c r="N61" i="45" s="1"/>
  <c r="N62" i="45" s="1"/>
  <c r="N64" i="45" s="1"/>
  <c r="N44" i="43"/>
  <c r="O250" i="43"/>
  <c r="S176" i="43"/>
  <c r="S276" i="43" s="1"/>
  <c r="M239" i="35"/>
  <c r="M242" i="35" s="1"/>
  <c r="M243" i="35" s="1"/>
  <c r="M245" i="35" s="1"/>
  <c r="N171" i="39"/>
  <c r="N172" i="39" s="1"/>
  <c r="N174" i="39" s="1"/>
  <c r="L295" i="41"/>
  <c r="S260" i="35"/>
  <c r="S286" i="35" s="1"/>
  <c r="L298" i="37"/>
  <c r="N87" i="43"/>
  <c r="N88" i="43" s="1"/>
  <c r="N90" i="43" s="1"/>
  <c r="O82" i="43"/>
  <c r="O84" i="43" s="1"/>
  <c r="R301" i="40"/>
  <c r="O69" i="35"/>
  <c r="M294" i="44"/>
  <c r="N44" i="38"/>
  <c r="N45" i="38" s="1"/>
  <c r="M48" i="38"/>
  <c r="M49" i="38" s="1"/>
  <c r="M51" i="38" s="1"/>
  <c r="N87" i="36"/>
  <c r="N88" i="36" s="1"/>
  <c r="N90" i="36" s="1"/>
  <c r="M129" i="43"/>
  <c r="M132" i="43" s="1"/>
  <c r="M133" i="43" s="1"/>
  <c r="M135" i="43" s="1"/>
  <c r="O153" i="37"/>
  <c r="O155" i="37" s="1"/>
  <c r="O158" i="37" s="1"/>
  <c r="O159" i="37" s="1"/>
  <c r="O161" i="37" s="1"/>
  <c r="O83" i="36"/>
  <c r="O84" i="36" s="1"/>
  <c r="O212" i="39"/>
  <c r="N252" i="37"/>
  <c r="N32" i="35"/>
  <c r="O31" i="35" s="1"/>
  <c r="O211" i="44"/>
  <c r="O212" i="44"/>
  <c r="N216" i="44"/>
  <c r="N217" i="44" s="1"/>
  <c r="N219" i="44" s="1"/>
  <c r="O82" i="39"/>
  <c r="N87" i="39"/>
  <c r="N88" i="39" s="1"/>
  <c r="N90" i="39" s="1"/>
  <c r="O83" i="39"/>
  <c r="N45" i="39"/>
  <c r="N48" i="39" s="1"/>
  <c r="N49" i="39" s="1"/>
  <c r="N51" i="39" s="1"/>
  <c r="S176" i="36"/>
  <c r="S276" i="36" s="1"/>
  <c r="N242" i="38"/>
  <c r="N243" i="38" s="1"/>
  <c r="N245" i="38" s="1"/>
  <c r="O238" i="38"/>
  <c r="O239" i="38" s="1"/>
  <c r="M294" i="43"/>
  <c r="N242" i="45"/>
  <c r="N243" i="45" s="1"/>
  <c r="N245" i="45" s="1"/>
  <c r="O237" i="45"/>
  <c r="O238" i="45"/>
  <c r="N87" i="44"/>
  <c r="N88" i="44" s="1"/>
  <c r="N90" i="44" s="1"/>
  <c r="O82" i="44"/>
  <c r="O83" i="44"/>
  <c r="N43" i="44"/>
  <c r="N45" i="44" s="1"/>
  <c r="O44" i="44" s="1"/>
  <c r="O83" i="35"/>
  <c r="S92" i="45"/>
  <c r="S266" i="45" s="1"/>
  <c r="N229" i="43"/>
  <c r="N230" i="43" s="1"/>
  <c r="N232" i="43" s="1"/>
  <c r="O82" i="35"/>
  <c r="M48" i="44"/>
  <c r="M49" i="44" s="1"/>
  <c r="M51" i="44" s="1"/>
  <c r="N200" i="39"/>
  <c r="O198" i="39" s="1"/>
  <c r="K302" i="36"/>
  <c r="L296" i="38"/>
  <c r="N45" i="36"/>
  <c r="O43" i="36" s="1"/>
  <c r="R301" i="44"/>
  <c r="E14" i="48"/>
  <c r="E17" i="48" s="1"/>
  <c r="E48" i="48" s="1"/>
  <c r="C30" i="52" s="1"/>
  <c r="C33" i="52" s="1"/>
  <c r="C16" i="6" s="1"/>
  <c r="R301" i="38"/>
  <c r="N237" i="37"/>
  <c r="R301" i="45"/>
  <c r="O250" i="39"/>
  <c r="K300" i="36"/>
  <c r="O251" i="39"/>
  <c r="N33" i="36"/>
  <c r="N36" i="36" s="1"/>
  <c r="N37" i="36" s="1"/>
  <c r="N39" i="36" s="1"/>
  <c r="S176" i="44"/>
  <c r="S276" i="44" s="1"/>
  <c r="O30" i="36"/>
  <c r="O32" i="36" s="1"/>
  <c r="P30" i="36" s="1"/>
  <c r="S260" i="40"/>
  <c r="S286" i="40" s="1"/>
  <c r="O237" i="43"/>
  <c r="N242" i="43"/>
  <c r="N243" i="43" s="1"/>
  <c r="N245" i="43" s="1"/>
  <c r="O238" i="43"/>
  <c r="S92" i="36"/>
  <c r="S266" i="36" s="1"/>
  <c r="R301" i="43"/>
  <c r="O224" i="43"/>
  <c r="O226" i="43" s="1"/>
  <c r="O225" i="45"/>
  <c r="O224" i="45"/>
  <c r="N229" i="45"/>
  <c r="N230" i="45" s="1"/>
  <c r="N232" i="45" s="1"/>
  <c r="C5" i="52"/>
  <c r="C40" i="52" s="1"/>
  <c r="C9" i="6"/>
  <c r="C11" i="6" s="1"/>
  <c r="C53" i="52"/>
  <c r="S260" i="45"/>
  <c r="S286" i="45" s="1"/>
  <c r="O45" i="35"/>
  <c r="P43" i="35" s="1"/>
  <c r="E60" i="48"/>
  <c r="M216" i="36"/>
  <c r="M217" i="36" s="1"/>
  <c r="M219" i="36" s="1"/>
  <c r="N242" i="36"/>
  <c r="N243" i="36" s="1"/>
  <c r="N245" i="36" s="1"/>
  <c r="N212" i="36"/>
  <c r="N213" i="36" s="1"/>
  <c r="O211" i="36" s="1"/>
  <c r="R301" i="37"/>
  <c r="N116" i="37"/>
  <c r="O115" i="37" s="1"/>
  <c r="U17" i="20"/>
  <c r="M158" i="36"/>
  <c r="M159" i="36" s="1"/>
  <c r="M161" i="36" s="1"/>
  <c r="N153" i="36"/>
  <c r="N155" i="36" s="1"/>
  <c r="O237" i="36"/>
  <c r="O239" i="36" s="1"/>
  <c r="N115" i="44"/>
  <c r="N116" i="44" s="1"/>
  <c r="M229" i="40"/>
  <c r="M230" i="40" s="1"/>
  <c r="M232" i="40" s="1"/>
  <c r="M117" i="44"/>
  <c r="M120" i="44" s="1"/>
  <c r="M121" i="44" s="1"/>
  <c r="M123" i="44" s="1"/>
  <c r="N224" i="40"/>
  <c r="O43" i="40"/>
  <c r="O45" i="40" s="1"/>
  <c r="O48" i="40" s="1"/>
  <c r="O49" i="40" s="1"/>
  <c r="O51" i="40" s="1"/>
  <c r="M290" i="40"/>
  <c r="O114" i="38"/>
  <c r="O116" i="38" s="1"/>
  <c r="P115" i="38" s="1"/>
  <c r="N48" i="40"/>
  <c r="N49" i="40" s="1"/>
  <c r="N51" i="40" s="1"/>
  <c r="N117" i="38"/>
  <c r="N120" i="38" s="1"/>
  <c r="N121" i="38" s="1"/>
  <c r="N123" i="38" s="1"/>
  <c r="N116" i="43"/>
  <c r="O115" i="43" s="1"/>
  <c r="S92" i="44"/>
  <c r="S266" i="44" s="1"/>
  <c r="M252" i="41"/>
  <c r="N250" i="41" s="1"/>
  <c r="N117" i="39"/>
  <c r="N120" i="39" s="1"/>
  <c r="N121" i="39" s="1"/>
  <c r="N123" i="39" s="1"/>
  <c r="N211" i="45"/>
  <c r="N212" i="45"/>
  <c r="M216" i="45"/>
  <c r="M217" i="45" s="1"/>
  <c r="M219" i="45" s="1"/>
  <c r="N200" i="36"/>
  <c r="N201" i="36" s="1"/>
  <c r="N204" i="36" s="1"/>
  <c r="N205" i="36" s="1"/>
  <c r="N207" i="36" s="1"/>
  <c r="O114" i="39"/>
  <c r="O116" i="39" s="1"/>
  <c r="N238" i="40"/>
  <c r="N289" i="40" s="1"/>
  <c r="N237" i="40"/>
  <c r="L295" i="43"/>
  <c r="M289" i="45"/>
  <c r="M294" i="45" s="1"/>
  <c r="N56" i="43"/>
  <c r="N57" i="43"/>
  <c r="M61" i="43"/>
  <c r="M62" i="43" s="1"/>
  <c r="M64" i="43" s="1"/>
  <c r="N224" i="39"/>
  <c r="N226" i="39" s="1"/>
  <c r="N33" i="37"/>
  <c r="N36" i="37" s="1"/>
  <c r="N37" i="37" s="1"/>
  <c r="N39" i="37" s="1"/>
  <c r="O211" i="39"/>
  <c r="M229" i="39"/>
  <c r="M230" i="39" s="1"/>
  <c r="M232" i="39" s="1"/>
  <c r="O31" i="37"/>
  <c r="O32" i="37" s="1"/>
  <c r="S176" i="38"/>
  <c r="S276" i="38" s="1"/>
  <c r="M290" i="39"/>
  <c r="M117" i="36"/>
  <c r="M120" i="36" s="1"/>
  <c r="M121" i="36" s="1"/>
  <c r="M123" i="36" s="1"/>
  <c r="N115" i="36"/>
  <c r="N114" i="36"/>
  <c r="S176" i="39"/>
  <c r="S276" i="39" s="1"/>
  <c r="S260" i="41"/>
  <c r="S286" i="41" s="1"/>
  <c r="L296" i="44"/>
  <c r="N32" i="41"/>
  <c r="N33" i="41" s="1"/>
  <c r="N36" i="41" s="1"/>
  <c r="N37" i="41" s="1"/>
  <c r="N39" i="41" s="1"/>
  <c r="M288" i="41"/>
  <c r="S260" i="37"/>
  <c r="S286" i="37" s="1"/>
  <c r="N226" i="38"/>
  <c r="N229" i="38" s="1"/>
  <c r="N230" i="38" s="1"/>
  <c r="N232" i="38" s="1"/>
  <c r="S176" i="41"/>
  <c r="S276" i="41" s="1"/>
  <c r="N116" i="41"/>
  <c r="O114" i="41" s="1"/>
  <c r="N33" i="39"/>
  <c r="N36" i="39" s="1"/>
  <c r="N37" i="39" s="1"/>
  <c r="N39" i="39" s="1"/>
  <c r="O30" i="39"/>
  <c r="O32" i="39" s="1"/>
  <c r="L177" i="44"/>
  <c r="L277" i="44" s="1"/>
  <c r="L175" i="44"/>
  <c r="L275" i="44" s="1"/>
  <c r="L259" i="38"/>
  <c r="L285" i="38" s="1"/>
  <c r="R301" i="39"/>
  <c r="N229" i="35"/>
  <c r="N230" i="35" s="1"/>
  <c r="N232" i="35" s="1"/>
  <c r="O200" i="35"/>
  <c r="O201" i="35" s="1"/>
  <c r="O204" i="35" s="1"/>
  <c r="O205" i="35" s="1"/>
  <c r="O207" i="35" s="1"/>
  <c r="N213" i="43"/>
  <c r="O212" i="43" s="1"/>
  <c r="N213" i="37"/>
  <c r="O212" i="37" s="1"/>
  <c r="L261" i="38"/>
  <c r="L287" i="38" s="1"/>
  <c r="L295" i="45"/>
  <c r="L298" i="44"/>
  <c r="N32" i="44"/>
  <c r="O31" i="44" s="1"/>
  <c r="M226" i="37"/>
  <c r="M229" i="37" s="1"/>
  <c r="M230" i="37" s="1"/>
  <c r="M232" i="37" s="1"/>
  <c r="M155" i="41"/>
  <c r="M280" i="41" s="1"/>
  <c r="N84" i="41"/>
  <c r="O82" i="41" s="1"/>
  <c r="O252" i="44"/>
  <c r="O255" i="44" s="1"/>
  <c r="O256" i="44" s="1"/>
  <c r="O258" i="44" s="1"/>
  <c r="N30" i="43"/>
  <c r="M33" i="43"/>
  <c r="M36" i="43" s="1"/>
  <c r="M37" i="43" s="1"/>
  <c r="M39" i="43" s="1"/>
  <c r="N31" i="43"/>
  <c r="N200" i="41"/>
  <c r="O198" i="41" s="1"/>
  <c r="M129" i="44"/>
  <c r="M280" i="44" s="1"/>
  <c r="N129" i="41"/>
  <c r="N132" i="41" s="1"/>
  <c r="N133" i="41" s="1"/>
  <c r="N135" i="41" s="1"/>
  <c r="O225" i="35"/>
  <c r="O226" i="35" s="1"/>
  <c r="O154" i="43"/>
  <c r="O153" i="43"/>
  <c r="N158" i="43"/>
  <c r="N159" i="43" s="1"/>
  <c r="N161" i="43" s="1"/>
  <c r="N171" i="43"/>
  <c r="N172" i="43" s="1"/>
  <c r="N174" i="43" s="1"/>
  <c r="O167" i="43"/>
  <c r="O166" i="43"/>
  <c r="S92" i="41"/>
  <c r="S266" i="41" s="1"/>
  <c r="N18" i="41"/>
  <c r="O16" i="41" s="1"/>
  <c r="S92" i="39"/>
  <c r="S266" i="39" s="1"/>
  <c r="S92" i="43"/>
  <c r="S266" i="43" s="1"/>
  <c r="S260" i="38"/>
  <c r="S286" i="38" s="1"/>
  <c r="S92" i="38"/>
  <c r="S266" i="38" s="1"/>
  <c r="S92" i="37"/>
  <c r="S266" i="37" s="1"/>
  <c r="N58" i="36"/>
  <c r="N61" i="36" s="1"/>
  <c r="N62" i="36" s="1"/>
  <c r="N64" i="36" s="1"/>
  <c r="N226" i="44"/>
  <c r="O224" i="44" s="1"/>
  <c r="O128" i="38"/>
  <c r="N186" i="45"/>
  <c r="O184" i="45" s="1"/>
  <c r="L296" i="37"/>
  <c r="S260" i="43"/>
  <c r="S286" i="43" s="1"/>
  <c r="N32" i="45"/>
  <c r="N33" i="45" s="1"/>
  <c r="N36" i="45" s="1"/>
  <c r="N37" i="45" s="1"/>
  <c r="N39" i="45" s="1"/>
  <c r="K302" i="39"/>
  <c r="S260" i="39"/>
  <c r="S286" i="39" s="1"/>
  <c r="S92" i="40"/>
  <c r="S266" i="40" s="1"/>
  <c r="R301" i="36"/>
  <c r="M288" i="37"/>
  <c r="K300" i="39"/>
  <c r="N101" i="41"/>
  <c r="M103" i="41"/>
  <c r="N100" i="41"/>
  <c r="T206" i="44"/>
  <c r="U223" i="38"/>
  <c r="U231" i="38" s="1"/>
  <c r="U210" i="38"/>
  <c r="U218" i="38" s="1"/>
  <c r="U236" i="38"/>
  <c r="U244" i="38" s="1"/>
  <c r="U182" i="38"/>
  <c r="U192" i="38" s="1"/>
  <c r="U249" i="38"/>
  <c r="U196" i="38"/>
  <c r="M190" i="45"/>
  <c r="M191" i="45" s="1"/>
  <c r="T122" i="41"/>
  <c r="U297" i="43"/>
  <c r="U55" i="43"/>
  <c r="U63" i="43" s="1"/>
  <c r="U42" i="43"/>
  <c r="U68" i="43"/>
  <c r="U81" i="43"/>
  <c r="U89" i="43" s="1"/>
  <c r="U14" i="43"/>
  <c r="U28" i="43"/>
  <c r="U38" i="43" s="1"/>
  <c r="U297" i="35"/>
  <c r="U81" i="35"/>
  <c r="U89" i="35" s="1"/>
  <c r="U55" i="35"/>
  <c r="U28" i="35"/>
  <c r="U42" i="35"/>
  <c r="U50" i="35" s="1"/>
  <c r="U14" i="35"/>
  <c r="U24" i="35" s="1"/>
  <c r="U68" i="35"/>
  <c r="U76" i="35" s="1"/>
  <c r="T63" i="36"/>
  <c r="L259" i="41"/>
  <c r="L285" i="41" s="1"/>
  <c r="L193" i="41"/>
  <c r="L261" i="41" s="1"/>
  <c r="L287" i="41" s="1"/>
  <c r="U249" i="40"/>
  <c r="U257" i="40" s="1"/>
  <c r="U196" i="40"/>
  <c r="U182" i="40"/>
  <c r="U192" i="40" s="1"/>
  <c r="U236" i="40"/>
  <c r="U210" i="40"/>
  <c r="U223" i="40"/>
  <c r="U231" i="40" s="1"/>
  <c r="M190" i="44"/>
  <c r="M191" i="44" s="1"/>
  <c r="M186" i="36"/>
  <c r="M289" i="36"/>
  <c r="M294" i="36" s="1"/>
  <c r="L296" i="41"/>
  <c r="L91" i="45"/>
  <c r="L265" i="45" s="1"/>
  <c r="L25" i="45"/>
  <c r="L93" i="45" s="1"/>
  <c r="L267" i="45" s="1"/>
  <c r="L299" i="41"/>
  <c r="T50" i="38"/>
  <c r="M278" i="39"/>
  <c r="M293" i="39" s="1"/>
  <c r="M102" i="39"/>
  <c r="N186" i="40"/>
  <c r="T160" i="45"/>
  <c r="T89" i="41"/>
  <c r="T63" i="41"/>
  <c r="T173" i="37"/>
  <c r="L23" i="39"/>
  <c r="T231" i="43"/>
  <c r="M288" i="43"/>
  <c r="M186" i="43"/>
  <c r="T173" i="36"/>
  <c r="M116" i="35"/>
  <c r="M278" i="35"/>
  <c r="T134" i="39"/>
  <c r="N186" i="38"/>
  <c r="N224" i="41"/>
  <c r="N225" i="41"/>
  <c r="M229" i="41"/>
  <c r="M230" i="41" s="1"/>
  <c r="M232" i="41" s="1"/>
  <c r="N100" i="43"/>
  <c r="N101" i="43"/>
  <c r="M103" i="43"/>
  <c r="O225" i="36"/>
  <c r="O224" i="36"/>
  <c r="N229" i="36"/>
  <c r="N230" i="36" s="1"/>
  <c r="N232" i="36" s="1"/>
  <c r="M278" i="44"/>
  <c r="M106" i="45"/>
  <c r="M107" i="45" s="1"/>
  <c r="L271" i="40"/>
  <c r="L296" i="40" s="1"/>
  <c r="L272" i="40"/>
  <c r="L298" i="40" s="1"/>
  <c r="L22" i="40"/>
  <c r="M106" i="35"/>
  <c r="M107" i="35" s="1"/>
  <c r="N17" i="44"/>
  <c r="N269" i="44" s="1"/>
  <c r="M270" i="44"/>
  <c r="M19" i="44"/>
  <c r="N16" i="44"/>
  <c r="O70" i="44"/>
  <c r="T160" i="43"/>
  <c r="T50" i="35"/>
  <c r="T257" i="36"/>
  <c r="M280" i="40"/>
  <c r="N101" i="40"/>
  <c r="N279" i="40" s="1"/>
  <c r="N100" i="40"/>
  <c r="M103" i="40"/>
  <c r="S176" i="37"/>
  <c r="S276" i="37" s="1"/>
  <c r="T38" i="39"/>
  <c r="U112" i="44"/>
  <c r="U152" i="44"/>
  <c r="U139" i="44"/>
  <c r="U98" i="44"/>
  <c r="U108" i="44" s="1"/>
  <c r="U165" i="44"/>
  <c r="U126" i="44"/>
  <c r="U134" i="44" s="1"/>
  <c r="N184" i="35"/>
  <c r="N185" i="35"/>
  <c r="M187" i="35"/>
  <c r="U223" i="45"/>
  <c r="U231" i="45" s="1"/>
  <c r="U182" i="45"/>
  <c r="U210" i="45"/>
  <c r="U218" i="45" s="1"/>
  <c r="U236" i="45"/>
  <c r="U244" i="45" s="1"/>
  <c r="U196" i="45"/>
  <c r="U206" i="45" s="1"/>
  <c r="U249" i="45"/>
  <c r="U257" i="45" s="1"/>
  <c r="U297" i="41"/>
  <c r="U81" i="41"/>
  <c r="U89" i="41" s="1"/>
  <c r="U68" i="41"/>
  <c r="U76" i="41" s="1"/>
  <c r="U42" i="41"/>
  <c r="U55" i="41"/>
  <c r="U63" i="41" s="1"/>
  <c r="U28" i="41"/>
  <c r="U38" i="41" s="1"/>
  <c r="U14" i="41"/>
  <c r="U24" i="41" s="1"/>
  <c r="U196" i="37"/>
  <c r="U236" i="37"/>
  <c r="U244" i="37" s="1"/>
  <c r="U249" i="37"/>
  <c r="U257" i="37" s="1"/>
  <c r="U210" i="37"/>
  <c r="U223" i="37"/>
  <c r="U182" i="37"/>
  <c r="U192" i="37" s="1"/>
  <c r="N289" i="39"/>
  <c r="O140" i="35"/>
  <c r="N145" i="35"/>
  <c r="N146" i="35" s="1"/>
  <c r="N148" i="35" s="1"/>
  <c r="O141" i="35"/>
  <c r="L204" i="45"/>
  <c r="L291" i="45"/>
  <c r="L296" i="45" s="1"/>
  <c r="L292" i="45"/>
  <c r="L298" i="45" s="1"/>
  <c r="T89" i="43"/>
  <c r="T38" i="43"/>
  <c r="N17" i="38"/>
  <c r="N16" i="38"/>
  <c r="M19" i="38"/>
  <c r="U297" i="36"/>
  <c r="U14" i="36"/>
  <c r="U24" i="36" s="1"/>
  <c r="U81" i="36"/>
  <c r="U89" i="36" s="1"/>
  <c r="U68" i="36"/>
  <c r="U55" i="36"/>
  <c r="U42" i="36"/>
  <c r="U28" i="36"/>
  <c r="U38" i="36" s="1"/>
  <c r="L177" i="45"/>
  <c r="L277" i="45" s="1"/>
  <c r="T38" i="40"/>
  <c r="T63" i="40"/>
  <c r="W262" i="39"/>
  <c r="V284" i="39"/>
  <c r="V274" i="39"/>
  <c r="V264" i="39"/>
  <c r="L22" i="35"/>
  <c r="L272" i="35"/>
  <c r="L271" i="35"/>
  <c r="M268" i="43"/>
  <c r="M18" i="43"/>
  <c r="T244" i="44"/>
  <c r="U297" i="38"/>
  <c r="U42" i="38"/>
  <c r="U81" i="38"/>
  <c r="U89" i="38" s="1"/>
  <c r="U55" i="38"/>
  <c r="U14" i="38"/>
  <c r="U24" i="38" s="1"/>
  <c r="U68" i="38"/>
  <c r="U28" i="38"/>
  <c r="U38" i="38" s="1"/>
  <c r="N17" i="37"/>
  <c r="N16" i="37"/>
  <c r="M19" i="37"/>
  <c r="M270" i="37"/>
  <c r="T231" i="45"/>
  <c r="T257" i="37"/>
  <c r="N200" i="37"/>
  <c r="U139" i="43"/>
  <c r="U165" i="43"/>
  <c r="U173" i="43" s="1"/>
  <c r="U98" i="43"/>
  <c r="U108" i="43" s="1"/>
  <c r="U112" i="43"/>
  <c r="U122" i="43" s="1"/>
  <c r="U126" i="43"/>
  <c r="U134" i="43" s="1"/>
  <c r="U152" i="43"/>
  <c r="U160" i="43" s="1"/>
  <c r="U126" i="35"/>
  <c r="U134" i="35" s="1"/>
  <c r="U98" i="35"/>
  <c r="U108" i="35" s="1"/>
  <c r="U165" i="35"/>
  <c r="U139" i="35"/>
  <c r="U112" i="35"/>
  <c r="U122" i="35" s="1"/>
  <c r="U152" i="35"/>
  <c r="U160" i="35" s="1"/>
  <c r="T89" i="36"/>
  <c r="W262" i="40"/>
  <c r="V264" i="40"/>
  <c r="V274" i="40"/>
  <c r="V284" i="40"/>
  <c r="T160" i="44"/>
  <c r="T147" i="44"/>
  <c r="L91" i="41"/>
  <c r="L265" i="41" s="1"/>
  <c r="L25" i="41"/>
  <c r="L93" i="41" s="1"/>
  <c r="L267" i="41" s="1"/>
  <c r="T63" i="38"/>
  <c r="L299" i="37"/>
  <c r="L23" i="37"/>
  <c r="T134" i="45"/>
  <c r="T38" i="41"/>
  <c r="M22" i="41"/>
  <c r="M272" i="41"/>
  <c r="M271" i="41"/>
  <c r="O140" i="41"/>
  <c r="O141" i="41"/>
  <c r="N145" i="41"/>
  <c r="N146" i="41" s="1"/>
  <c r="N148" i="41" s="1"/>
  <c r="T134" i="35"/>
  <c r="T176" i="35" s="1"/>
  <c r="T276" i="35" s="1"/>
  <c r="T122" i="36"/>
  <c r="O128" i="36"/>
  <c r="O127" i="36"/>
  <c r="N132" i="36"/>
  <c r="N133" i="36" s="1"/>
  <c r="N135" i="36" s="1"/>
  <c r="T218" i="40"/>
  <c r="M252" i="38"/>
  <c r="M292" i="38" s="1"/>
  <c r="M288" i="38"/>
  <c r="M293" i="38" s="1"/>
  <c r="T122" i="39"/>
  <c r="T206" i="38"/>
  <c r="N101" i="37"/>
  <c r="N100" i="37"/>
  <c r="M103" i="37"/>
  <c r="N102" i="35"/>
  <c r="T63" i="45"/>
  <c r="T38" i="37"/>
  <c r="N142" i="43"/>
  <c r="T122" i="43"/>
  <c r="T63" i="35"/>
  <c r="L298" i="38"/>
  <c r="T218" i="36"/>
  <c r="T206" i="36"/>
  <c r="N132" i="45"/>
  <c r="N133" i="45" s="1"/>
  <c r="N135" i="45" s="1"/>
  <c r="O128" i="45"/>
  <c r="O127" i="45"/>
  <c r="T63" i="39"/>
  <c r="N58" i="39"/>
  <c r="L23" i="36"/>
  <c r="N71" i="45"/>
  <c r="S92" i="35"/>
  <c r="S266" i="35" s="1"/>
  <c r="L175" i="43"/>
  <c r="L275" i="43" s="1"/>
  <c r="L109" i="43"/>
  <c r="L177" i="43" s="1"/>
  <c r="L277" i="43" s="1"/>
  <c r="W262" i="44"/>
  <c r="V284" i="44"/>
  <c r="V274" i="44"/>
  <c r="V264" i="44"/>
  <c r="M168" i="45"/>
  <c r="M281" i="45" s="1"/>
  <c r="M278" i="45"/>
  <c r="O140" i="38"/>
  <c r="O141" i="38"/>
  <c r="N145" i="38"/>
  <c r="N146" i="38" s="1"/>
  <c r="N148" i="38" s="1"/>
  <c r="U297" i="45"/>
  <c r="U81" i="45"/>
  <c r="U89" i="45" s="1"/>
  <c r="U42" i="45"/>
  <c r="U50" i="45" s="1"/>
  <c r="U14" i="45"/>
  <c r="U24" i="45" s="1"/>
  <c r="U55" i="45"/>
  <c r="U68" i="45"/>
  <c r="U28" i="45"/>
  <c r="U98" i="41"/>
  <c r="U108" i="41" s="1"/>
  <c r="U152" i="41"/>
  <c r="U160" i="41" s="1"/>
  <c r="U112" i="41"/>
  <c r="U165" i="41"/>
  <c r="U173" i="41" s="1"/>
  <c r="U139" i="41"/>
  <c r="U126" i="41"/>
  <c r="U152" i="37"/>
  <c r="U160" i="37" s="1"/>
  <c r="U139" i="37"/>
  <c r="U112" i="37"/>
  <c r="U122" i="37" s="1"/>
  <c r="U126" i="37"/>
  <c r="U134" i="37" s="1"/>
  <c r="U98" i="37"/>
  <c r="U108" i="37" s="1"/>
  <c r="U165" i="37"/>
  <c r="U173" i="37" s="1"/>
  <c r="T24" i="43"/>
  <c r="N242" i="39"/>
  <c r="N243" i="39" s="1"/>
  <c r="N245" i="39" s="1"/>
  <c r="O238" i="39"/>
  <c r="O237" i="39"/>
  <c r="U236" i="36"/>
  <c r="U244" i="36" s="1"/>
  <c r="U249" i="36"/>
  <c r="U196" i="36"/>
  <c r="U182" i="36"/>
  <c r="U192" i="36" s="1"/>
  <c r="U223" i="36"/>
  <c r="U210" i="36"/>
  <c r="L175" i="40"/>
  <c r="L275" i="40" s="1"/>
  <c r="L109" i="40"/>
  <c r="L177" i="40" s="1"/>
  <c r="L277" i="40" s="1"/>
  <c r="L175" i="45"/>
  <c r="L275" i="45" s="1"/>
  <c r="N132" i="39"/>
  <c r="N133" i="39" s="1"/>
  <c r="N135" i="39" s="1"/>
  <c r="O127" i="39"/>
  <c r="O128" i="39"/>
  <c r="U139" i="39"/>
  <c r="U147" i="39" s="1"/>
  <c r="U112" i="39"/>
  <c r="U165" i="39"/>
  <c r="U98" i="39"/>
  <c r="U108" i="39" s="1"/>
  <c r="U126" i="39"/>
  <c r="U134" i="39" s="1"/>
  <c r="U152" i="39"/>
  <c r="O58" i="44"/>
  <c r="L295" i="35"/>
  <c r="T231" i="44"/>
  <c r="W262" i="38"/>
  <c r="V284" i="38"/>
  <c r="V274" i="38"/>
  <c r="V264" i="38"/>
  <c r="L259" i="35"/>
  <c r="L285" i="35" s="1"/>
  <c r="L193" i="35"/>
  <c r="L261" i="35" s="1"/>
  <c r="L287" i="35" s="1"/>
  <c r="T134" i="41"/>
  <c r="T173" i="41"/>
  <c r="N84" i="37"/>
  <c r="U210" i="43"/>
  <c r="U218" i="43" s="1"/>
  <c r="U249" i="43"/>
  <c r="U257" i="43" s="1"/>
  <c r="U223" i="43"/>
  <c r="U236" i="43"/>
  <c r="U182" i="43"/>
  <c r="U192" i="43" s="1"/>
  <c r="U196" i="43"/>
  <c r="U206" i="43" s="1"/>
  <c r="U196" i="35"/>
  <c r="U206" i="35" s="1"/>
  <c r="U249" i="35"/>
  <c r="U257" i="35" s="1"/>
  <c r="U210" i="35"/>
  <c r="U182" i="35"/>
  <c r="U192" i="35" s="1"/>
  <c r="U223" i="35"/>
  <c r="U231" i="35" s="1"/>
  <c r="U236" i="35"/>
  <c r="M106" i="44"/>
  <c r="M107" i="44" s="1"/>
  <c r="U112" i="40"/>
  <c r="U98" i="40"/>
  <c r="U108" i="40" s="1"/>
  <c r="U126" i="40"/>
  <c r="U134" i="40" s="1"/>
  <c r="U165" i="40"/>
  <c r="U173" i="40" s="1"/>
  <c r="U139" i="40"/>
  <c r="U147" i="40" s="1"/>
  <c r="U152" i="40"/>
  <c r="U160" i="40" s="1"/>
  <c r="T206" i="39"/>
  <c r="T260" i="39" s="1"/>
  <c r="T286" i="39" s="1"/>
  <c r="L292" i="36"/>
  <c r="L298" i="36" s="1"/>
  <c r="L291" i="36"/>
  <c r="L296" i="36" s="1"/>
  <c r="L190" i="36"/>
  <c r="L191" i="36" s="1"/>
  <c r="M61" i="41"/>
  <c r="M62" i="41" s="1"/>
  <c r="M64" i="41" s="1"/>
  <c r="N56" i="41"/>
  <c r="N57" i="41"/>
  <c r="L298" i="41"/>
  <c r="T38" i="38"/>
  <c r="N58" i="35"/>
  <c r="L23" i="44"/>
  <c r="L299" i="44"/>
  <c r="T122" i="45"/>
  <c r="T108" i="37"/>
  <c r="N213" i="40"/>
  <c r="K91" i="40"/>
  <c r="K265" i="40" s="1"/>
  <c r="K300" i="40" s="1"/>
  <c r="K25" i="40"/>
  <c r="K93" i="40" s="1"/>
  <c r="K267" i="40" s="1"/>
  <c r="K302" i="40" s="1"/>
  <c r="T257" i="43"/>
  <c r="T206" i="43"/>
  <c r="M294" i="38"/>
  <c r="L292" i="43"/>
  <c r="L291" i="43"/>
  <c r="L190" i="43"/>
  <c r="L191" i="43" s="1"/>
  <c r="O198" i="44"/>
  <c r="O199" i="44"/>
  <c r="N201" i="44"/>
  <c r="N204" i="44" s="1"/>
  <c r="N205" i="44" s="1"/>
  <c r="N207" i="44" s="1"/>
  <c r="L120" i="35"/>
  <c r="L121" i="35" s="1"/>
  <c r="L282" i="35"/>
  <c r="L281" i="35"/>
  <c r="T206" i="40"/>
  <c r="K91" i="43"/>
  <c r="K265" i="43" s="1"/>
  <c r="K300" i="43" s="1"/>
  <c r="K25" i="43"/>
  <c r="K93" i="43" s="1"/>
  <c r="K267" i="43" s="1"/>
  <c r="K302" i="43" s="1"/>
  <c r="N33" i="38"/>
  <c r="N36" i="38" s="1"/>
  <c r="N37" i="38" s="1"/>
  <c r="N39" i="38" s="1"/>
  <c r="O31" i="38"/>
  <c r="O30" i="38"/>
  <c r="T160" i="39"/>
  <c r="O168" i="38"/>
  <c r="M19" i="36"/>
  <c r="M270" i="36"/>
  <c r="N16" i="36"/>
  <c r="N17" i="36"/>
  <c r="N269" i="36" s="1"/>
  <c r="N184" i="37"/>
  <c r="M187" i="37"/>
  <c r="N185" i="37"/>
  <c r="N102" i="45"/>
  <c r="O141" i="36"/>
  <c r="N145" i="36"/>
  <c r="N146" i="36" s="1"/>
  <c r="N148" i="36" s="1"/>
  <c r="O140" i="36"/>
  <c r="T257" i="38"/>
  <c r="M268" i="40"/>
  <c r="M18" i="40"/>
  <c r="S260" i="36"/>
  <c r="S286" i="36" s="1"/>
  <c r="T76" i="45"/>
  <c r="T63" i="37"/>
  <c r="M22" i="45"/>
  <c r="T134" i="43"/>
  <c r="T76" i="35"/>
  <c r="N184" i="41"/>
  <c r="N185" i="41"/>
  <c r="M187" i="41"/>
  <c r="T176" i="40"/>
  <c r="T276" i="40" s="1"/>
  <c r="N239" i="41"/>
  <c r="T50" i="39"/>
  <c r="N155" i="45"/>
  <c r="N71" i="39"/>
  <c r="L259" i="37"/>
  <c r="L285" i="37" s="1"/>
  <c r="L193" i="37"/>
  <c r="L261" i="37" s="1"/>
  <c r="L287" i="37" s="1"/>
  <c r="U297" i="44"/>
  <c r="U68" i="44"/>
  <c r="U76" i="44" s="1"/>
  <c r="U55" i="44"/>
  <c r="U28" i="44"/>
  <c r="U14" i="44"/>
  <c r="U24" i="44" s="1"/>
  <c r="U81" i="44"/>
  <c r="U89" i="44" s="1"/>
  <c r="U42" i="44"/>
  <c r="U50" i="44" s="1"/>
  <c r="T134" i="38"/>
  <c r="T122" i="38"/>
  <c r="M294" i="37"/>
  <c r="U165" i="45"/>
  <c r="U173" i="45" s="1"/>
  <c r="U112" i="45"/>
  <c r="U126" i="45"/>
  <c r="U139" i="45"/>
  <c r="U147" i="45" s="1"/>
  <c r="U98" i="45"/>
  <c r="U108" i="45" s="1"/>
  <c r="U152" i="45"/>
  <c r="U210" i="41"/>
  <c r="U218" i="41" s="1"/>
  <c r="U196" i="41"/>
  <c r="U206" i="41" s="1"/>
  <c r="U182" i="41"/>
  <c r="U192" i="41" s="1"/>
  <c r="U223" i="41"/>
  <c r="U236" i="41"/>
  <c r="U244" i="41" s="1"/>
  <c r="U249" i="41"/>
  <c r="U257" i="41" s="1"/>
  <c r="U297" i="37"/>
  <c r="U14" i="37"/>
  <c r="U24" i="37" s="1"/>
  <c r="U55" i="37"/>
  <c r="U28" i="37"/>
  <c r="U38" i="37" s="1"/>
  <c r="U68" i="37"/>
  <c r="U76" i="37" s="1"/>
  <c r="U81" i="37"/>
  <c r="U42" i="37"/>
  <c r="M190" i="39"/>
  <c r="M191" i="39" s="1"/>
  <c r="M292" i="39"/>
  <c r="M291" i="39"/>
  <c r="M280" i="36"/>
  <c r="N101" i="36"/>
  <c r="N100" i="36"/>
  <c r="M103" i="36"/>
  <c r="M200" i="45"/>
  <c r="M288" i="45"/>
  <c r="T218" i="35"/>
  <c r="W262" i="36"/>
  <c r="V264" i="36"/>
  <c r="V274" i="36"/>
  <c r="V284" i="36"/>
  <c r="N171" i="44"/>
  <c r="N172" i="44" s="1"/>
  <c r="N174" i="44" s="1"/>
  <c r="O166" i="44"/>
  <c r="O167" i="44"/>
  <c r="U297" i="39"/>
  <c r="U14" i="39"/>
  <c r="U24" i="39" s="1"/>
  <c r="U28" i="39"/>
  <c r="U68" i="39"/>
  <c r="U42" i="39"/>
  <c r="U55" i="39"/>
  <c r="U81" i="39"/>
  <c r="U89" i="39" s="1"/>
  <c r="M18" i="35"/>
  <c r="M268" i="35"/>
  <c r="L271" i="43"/>
  <c r="L272" i="43"/>
  <c r="L22" i="43"/>
  <c r="U126" i="38"/>
  <c r="U112" i="38"/>
  <c r="U152" i="38"/>
  <c r="U98" i="38"/>
  <c r="U108" i="38" s="1"/>
  <c r="U139" i="38"/>
  <c r="U165" i="38"/>
  <c r="U173" i="38" s="1"/>
  <c r="T206" i="45"/>
  <c r="T147" i="41"/>
  <c r="T231" i="37"/>
  <c r="K25" i="35"/>
  <c r="K93" i="35" s="1"/>
  <c r="K267" i="35" s="1"/>
  <c r="K302" i="35" s="1"/>
  <c r="K91" i="35"/>
  <c r="K265" i="35" s="1"/>
  <c r="K300" i="35" s="1"/>
  <c r="W262" i="43"/>
  <c r="V284" i="43"/>
  <c r="V274" i="43"/>
  <c r="V264" i="43"/>
  <c r="W262" i="35"/>
  <c r="V274" i="35"/>
  <c r="V264" i="35"/>
  <c r="V284" i="35"/>
  <c r="T38" i="36"/>
  <c r="T76" i="36"/>
  <c r="N102" i="44"/>
  <c r="N140" i="39"/>
  <c r="N141" i="39"/>
  <c r="M145" i="39"/>
  <c r="M146" i="39" s="1"/>
  <c r="M148" i="39" s="1"/>
  <c r="N100" i="38"/>
  <c r="M280" i="38"/>
  <c r="N101" i="38"/>
  <c r="N279" i="38" s="1"/>
  <c r="M103" i="38"/>
  <c r="U297" i="40"/>
  <c r="U81" i="40"/>
  <c r="U89" i="40" s="1"/>
  <c r="U14" i="40"/>
  <c r="U24" i="40" s="1"/>
  <c r="U28" i="40"/>
  <c r="U68" i="40"/>
  <c r="U42" i="40"/>
  <c r="U55" i="40"/>
  <c r="U63" i="40" s="1"/>
  <c r="N186" i="44"/>
  <c r="O251" i="35"/>
  <c r="O250" i="35"/>
  <c r="N255" i="35"/>
  <c r="N256" i="35" s="1"/>
  <c r="N258" i="35" s="1"/>
  <c r="O128" i="35"/>
  <c r="O127" i="35"/>
  <c r="N132" i="35"/>
  <c r="N133" i="35" s="1"/>
  <c r="N135" i="35" s="1"/>
  <c r="L175" i="41"/>
  <c r="L275" i="41" s="1"/>
  <c r="L109" i="41"/>
  <c r="L177" i="41" s="1"/>
  <c r="L277" i="41" s="1"/>
  <c r="O251" i="40"/>
  <c r="O250" i="40"/>
  <c r="N255" i="40"/>
  <c r="N256" i="40" s="1"/>
  <c r="N258" i="40" s="1"/>
  <c r="T76" i="38"/>
  <c r="L106" i="39"/>
  <c r="L107" i="39" s="1"/>
  <c r="L282" i="39"/>
  <c r="L298" i="39" s="1"/>
  <c r="L281" i="39"/>
  <c r="L296" i="39" s="1"/>
  <c r="M190" i="40"/>
  <c r="M191" i="40" s="1"/>
  <c r="M292" i="40"/>
  <c r="M291" i="40"/>
  <c r="T173" i="45"/>
  <c r="T122" i="37"/>
  <c r="T147" i="37"/>
  <c r="M270" i="41"/>
  <c r="O212" i="38"/>
  <c r="N216" i="38"/>
  <c r="N217" i="38" s="1"/>
  <c r="N219" i="38" s="1"/>
  <c r="O211" i="38"/>
  <c r="T218" i="43"/>
  <c r="T244" i="43"/>
  <c r="T134" i="36"/>
  <c r="T244" i="40"/>
  <c r="T231" i="40"/>
  <c r="O154" i="40"/>
  <c r="O153" i="40"/>
  <c r="N158" i="40"/>
  <c r="N159" i="40" s="1"/>
  <c r="N161" i="40" s="1"/>
  <c r="T173" i="39"/>
  <c r="N142" i="45"/>
  <c r="M190" i="38"/>
  <c r="M191" i="38" s="1"/>
  <c r="T92" i="44"/>
  <c r="T266" i="44" s="1"/>
  <c r="T218" i="38"/>
  <c r="M61" i="37"/>
  <c r="M62" i="37" s="1"/>
  <c r="M64" i="37" s="1"/>
  <c r="N56" i="37"/>
  <c r="N57" i="37"/>
  <c r="T38" i="45"/>
  <c r="T244" i="41"/>
  <c r="T260" i="41" s="1"/>
  <c r="T286" i="41" s="1"/>
  <c r="T50" i="37"/>
  <c r="T89" i="37"/>
  <c r="N18" i="45"/>
  <c r="N17" i="39"/>
  <c r="N269" i="39" s="1"/>
  <c r="M19" i="39"/>
  <c r="N16" i="39"/>
  <c r="M270" i="39"/>
  <c r="L175" i="36"/>
  <c r="L275" i="36" s="1"/>
  <c r="L109" i="36"/>
  <c r="L177" i="36" s="1"/>
  <c r="L277" i="36" s="1"/>
  <c r="T147" i="43"/>
  <c r="L23" i="38"/>
  <c r="L299" i="38"/>
  <c r="T231" i="36"/>
  <c r="L175" i="38"/>
  <c r="L275" i="38" s="1"/>
  <c r="L109" i="38"/>
  <c r="L177" i="38" s="1"/>
  <c r="L277" i="38" s="1"/>
  <c r="N74" i="41"/>
  <c r="N75" i="41" s="1"/>
  <c r="N77" i="41" s="1"/>
  <c r="O69" i="41"/>
  <c r="O70" i="41"/>
  <c r="T89" i="39"/>
  <c r="U236" i="44"/>
  <c r="U223" i="44"/>
  <c r="U182" i="44"/>
  <c r="U192" i="44" s="1"/>
  <c r="U210" i="44"/>
  <c r="U218" i="44" s="1"/>
  <c r="U196" i="44"/>
  <c r="U206" i="44" s="1"/>
  <c r="U249" i="44"/>
  <c r="U257" i="44" s="1"/>
  <c r="T160" i="38"/>
  <c r="T147" i="38"/>
  <c r="L109" i="37"/>
  <c r="L177" i="37" s="1"/>
  <c r="L277" i="37" s="1"/>
  <c r="L175" i="37"/>
  <c r="L275" i="37" s="1"/>
  <c r="W262" i="45"/>
  <c r="V284" i="45"/>
  <c r="V264" i="45"/>
  <c r="V274" i="45"/>
  <c r="W262" i="41"/>
  <c r="V274" i="41"/>
  <c r="V284" i="41"/>
  <c r="V264" i="41"/>
  <c r="W262" i="37"/>
  <c r="V264" i="37"/>
  <c r="V284" i="37"/>
  <c r="V274" i="37"/>
  <c r="N186" i="39"/>
  <c r="T244" i="35"/>
  <c r="U112" i="36"/>
  <c r="U139" i="36"/>
  <c r="U98" i="36"/>
  <c r="U108" i="36" s="1"/>
  <c r="U126" i="36"/>
  <c r="U165" i="36"/>
  <c r="U152" i="36"/>
  <c r="N43" i="41"/>
  <c r="N44" i="41"/>
  <c r="M48" i="41"/>
  <c r="M49" i="41" s="1"/>
  <c r="M51" i="41" s="1"/>
  <c r="T76" i="40"/>
  <c r="U182" i="39"/>
  <c r="U192" i="39" s="1"/>
  <c r="U223" i="39"/>
  <c r="U236" i="39"/>
  <c r="U244" i="39" s="1"/>
  <c r="U249" i="39"/>
  <c r="U257" i="39" s="1"/>
  <c r="U210" i="39"/>
  <c r="U218" i="39" s="1"/>
  <c r="U196" i="39"/>
  <c r="M294" i="35"/>
  <c r="AA179" i="45"/>
  <c r="AA95" i="45"/>
  <c r="AA11" i="45"/>
  <c r="AA9" i="45"/>
  <c r="Z67" i="45"/>
  <c r="Z80" i="45"/>
  <c r="Z41" i="45"/>
  <c r="Z54" i="45"/>
  <c r="Z13" i="45"/>
  <c r="Z27" i="45"/>
  <c r="Z164" i="45"/>
  <c r="Z151" i="45"/>
  <c r="Z138" i="45"/>
  <c r="Z111" i="45"/>
  <c r="Z125" i="45"/>
  <c r="Z97" i="45"/>
  <c r="Z248" i="45"/>
  <c r="Z235" i="45"/>
  <c r="Z222" i="45"/>
  <c r="Z209" i="45"/>
  <c r="Z195" i="45"/>
  <c r="Z181" i="45"/>
  <c r="AB2" i="45"/>
  <c r="AB6" i="45"/>
  <c r="AD8" i="45"/>
  <c r="AC4" i="45"/>
  <c r="Z67" i="44"/>
  <c r="Z80" i="44"/>
  <c r="Z54" i="44"/>
  <c r="Z41" i="44"/>
  <c r="Z27" i="44"/>
  <c r="Z13" i="44"/>
  <c r="Z164" i="44"/>
  <c r="Z138" i="44"/>
  <c r="Z151" i="44"/>
  <c r="Z125" i="44"/>
  <c r="Z111" i="44"/>
  <c r="Z97" i="44"/>
  <c r="Z248" i="44"/>
  <c r="Z235" i="44"/>
  <c r="Z222" i="44"/>
  <c r="Z209" i="44"/>
  <c r="Z195" i="44"/>
  <c r="Z181" i="44"/>
  <c r="AD8" i="44"/>
  <c r="AC4" i="44"/>
  <c r="AB2" i="44"/>
  <c r="AB6" i="44"/>
  <c r="AA179" i="44"/>
  <c r="AA95" i="44"/>
  <c r="AA11" i="44"/>
  <c r="AA9" i="44"/>
  <c r="AA248" i="43"/>
  <c r="AA235" i="43"/>
  <c r="AA209" i="43"/>
  <c r="AA222" i="43"/>
  <c r="AA181" i="43"/>
  <c r="AA195" i="43"/>
  <c r="AD4" i="43"/>
  <c r="AE8" i="43"/>
  <c r="AC6" i="43"/>
  <c r="AC2" i="43"/>
  <c r="AA80" i="43"/>
  <c r="AA67" i="43"/>
  <c r="AA54" i="43"/>
  <c r="AA27" i="43"/>
  <c r="AA41" i="43"/>
  <c r="AA13" i="43"/>
  <c r="AA164" i="43"/>
  <c r="AA151" i="43"/>
  <c r="AA138" i="43"/>
  <c r="AA111" i="43"/>
  <c r="AA125" i="43"/>
  <c r="AA97" i="43"/>
  <c r="AB179" i="43"/>
  <c r="AB95" i="43"/>
  <c r="AB11" i="43"/>
  <c r="AB9" i="43"/>
  <c r="AB6" i="41"/>
  <c r="AB2" i="41"/>
  <c r="AA179" i="41"/>
  <c r="AA95" i="41"/>
  <c r="AA11" i="41"/>
  <c r="AA9" i="41"/>
  <c r="AD8" i="41"/>
  <c r="AC4" i="41"/>
  <c r="Z80" i="41"/>
  <c r="Z54" i="41"/>
  <c r="Z67" i="41"/>
  <c r="Z41" i="41"/>
  <c r="Z27" i="41"/>
  <c r="Z13" i="41"/>
  <c r="Z164" i="41"/>
  <c r="Z151" i="41"/>
  <c r="Z138" i="41"/>
  <c r="Z111" i="41"/>
  <c r="Z125" i="41"/>
  <c r="Z97" i="41"/>
  <c r="Z248" i="41"/>
  <c r="Z235" i="41"/>
  <c r="Z222" i="41"/>
  <c r="Z209" i="41"/>
  <c r="Z195" i="41"/>
  <c r="Z181" i="41"/>
  <c r="AA80" i="40"/>
  <c r="AA67" i="40"/>
  <c r="AA54" i="40"/>
  <c r="AA27" i="40"/>
  <c r="AA41" i="40"/>
  <c r="AA13" i="40"/>
  <c r="AB179" i="40"/>
  <c r="AB95" i="40"/>
  <c r="AB11" i="40"/>
  <c r="AB9" i="40"/>
  <c r="AA151" i="40"/>
  <c r="AA164" i="40"/>
  <c r="AA138" i="40"/>
  <c r="AA125" i="40"/>
  <c r="AA111" i="40"/>
  <c r="AA97" i="40"/>
  <c r="AA235" i="40"/>
  <c r="AA248" i="40"/>
  <c r="AA222" i="40"/>
  <c r="AA209" i="40"/>
  <c r="AA195" i="40"/>
  <c r="AA181" i="40"/>
  <c r="AE8" i="40"/>
  <c r="AD4" i="40"/>
  <c r="AC2" i="40"/>
  <c r="AC6" i="40"/>
  <c r="AA164" i="39"/>
  <c r="AA151" i="39"/>
  <c r="AA138" i="39"/>
  <c r="AA125" i="39"/>
  <c r="AA111" i="39"/>
  <c r="AA97" i="39"/>
  <c r="AB179" i="39"/>
  <c r="AB95" i="39"/>
  <c r="AB11" i="39"/>
  <c r="AB9" i="39"/>
  <c r="AA248" i="39"/>
  <c r="AA235" i="39"/>
  <c r="AA222" i="39"/>
  <c r="AA195" i="39"/>
  <c r="AA209" i="39"/>
  <c r="AA181" i="39"/>
  <c r="AD4" i="39"/>
  <c r="AE8" i="39"/>
  <c r="AC6" i="39"/>
  <c r="AC2" i="39"/>
  <c r="AA80" i="39"/>
  <c r="AA67" i="39"/>
  <c r="AA54" i="39"/>
  <c r="AA27" i="39"/>
  <c r="AA41" i="39"/>
  <c r="AA13" i="39"/>
  <c r="Z80" i="38"/>
  <c r="Z54" i="38"/>
  <c r="Z41" i="38"/>
  <c r="Z67" i="38"/>
  <c r="Z13" i="38"/>
  <c r="Z27" i="38"/>
  <c r="AB6" i="38"/>
  <c r="AB2" i="38"/>
  <c r="Z164" i="38"/>
  <c r="Z151" i="38"/>
  <c r="Z138" i="38"/>
  <c r="Z125" i="38"/>
  <c r="Z111" i="38"/>
  <c r="Z97" i="38"/>
  <c r="Z248" i="38"/>
  <c r="Z235" i="38"/>
  <c r="Z209" i="38"/>
  <c r="Z222" i="38"/>
  <c r="Z195" i="38"/>
  <c r="Z181" i="38"/>
  <c r="AD8" i="38"/>
  <c r="AC4" i="38"/>
  <c r="AA179" i="38"/>
  <c r="AA95" i="38"/>
  <c r="AA11" i="38"/>
  <c r="AA9" i="38"/>
  <c r="AD4" i="37"/>
  <c r="AE8" i="37"/>
  <c r="AC6" i="37"/>
  <c r="AC2" i="37"/>
  <c r="AA67" i="37"/>
  <c r="AA80" i="37"/>
  <c r="AA54" i="37"/>
  <c r="AA27" i="37"/>
  <c r="AA41" i="37"/>
  <c r="AA13" i="37"/>
  <c r="AA164" i="37"/>
  <c r="AA138" i="37"/>
  <c r="AA151" i="37"/>
  <c r="AA111" i="37"/>
  <c r="AA125" i="37"/>
  <c r="AA97" i="37"/>
  <c r="AA248" i="37"/>
  <c r="AA235" i="37"/>
  <c r="AA209" i="37"/>
  <c r="AA222" i="37"/>
  <c r="AA195" i="37"/>
  <c r="AA181" i="37"/>
  <c r="AB179" i="37"/>
  <c r="AB95" i="37"/>
  <c r="AB11" i="37"/>
  <c r="AB9" i="37"/>
  <c r="AA67" i="36"/>
  <c r="AA80" i="36"/>
  <c r="AA54" i="36"/>
  <c r="AA41" i="36"/>
  <c r="AA27" i="36"/>
  <c r="AA13" i="36"/>
  <c r="AD4" i="36"/>
  <c r="AE8" i="36"/>
  <c r="AA164" i="36"/>
  <c r="AA151" i="36"/>
  <c r="AA138" i="36"/>
  <c r="AA111" i="36"/>
  <c r="AA125" i="36"/>
  <c r="AA97" i="36"/>
  <c r="AC6" i="36"/>
  <c r="AC2" i="36"/>
  <c r="AA248" i="36"/>
  <c r="AA222" i="36"/>
  <c r="AA235" i="36"/>
  <c r="AA209" i="36"/>
  <c r="AA195" i="36"/>
  <c r="AA181" i="36"/>
  <c r="AB179" i="36"/>
  <c r="AB95" i="36"/>
  <c r="AB11" i="36"/>
  <c r="AB9" i="36"/>
  <c r="AC6" i="35"/>
  <c r="AC2" i="35"/>
  <c r="AA80" i="35"/>
  <c r="AA67" i="35"/>
  <c r="AA54" i="35"/>
  <c r="AA27" i="35"/>
  <c r="AA41" i="35"/>
  <c r="AA13" i="35"/>
  <c r="AA151" i="35"/>
  <c r="AA138" i="35"/>
  <c r="AA164" i="35"/>
  <c r="AA125" i="35"/>
  <c r="AA111" i="35"/>
  <c r="AA97" i="35"/>
  <c r="AB179" i="35"/>
  <c r="AB95" i="35"/>
  <c r="AB11" i="35"/>
  <c r="AB9" i="35"/>
  <c r="AA248" i="35"/>
  <c r="AA235" i="35"/>
  <c r="AA222" i="35"/>
  <c r="AA195" i="35"/>
  <c r="AA209" i="35"/>
  <c r="AA181" i="35"/>
  <c r="AD4" i="35"/>
  <c r="AE8" i="35"/>
  <c r="M293" i="41" l="1"/>
  <c r="O167" i="40"/>
  <c r="O128" i="37"/>
  <c r="N132" i="37"/>
  <c r="N133" i="37" s="1"/>
  <c r="N135" i="37" s="1"/>
  <c r="M270" i="38"/>
  <c r="O69" i="44"/>
  <c r="O71" i="44" s="1"/>
  <c r="P69" i="44" s="1"/>
  <c r="N57" i="38"/>
  <c r="N58" i="38" s="1"/>
  <c r="O56" i="38" s="1"/>
  <c r="M61" i="38"/>
  <c r="M62" i="38" s="1"/>
  <c r="M64" i="38" s="1"/>
  <c r="M145" i="37"/>
  <c r="M146" i="37" s="1"/>
  <c r="M148" i="37" s="1"/>
  <c r="T6" i="20"/>
  <c r="D8" i="20"/>
  <c r="O69" i="38"/>
  <c r="N74" i="38"/>
  <c r="N75" i="38" s="1"/>
  <c r="N77" i="38" s="1"/>
  <c r="E4" i="20"/>
  <c r="T2" i="20"/>
  <c r="T7" i="20" s="1"/>
  <c r="U5" i="20"/>
  <c r="V11" i="20"/>
  <c r="V17" i="20" s="1"/>
  <c r="O198" i="40"/>
  <c r="O200" i="40" s="1"/>
  <c r="P198" i="40" s="1"/>
  <c r="N201" i="40"/>
  <c r="N204" i="40" s="1"/>
  <c r="N205" i="40" s="1"/>
  <c r="N207" i="40" s="1"/>
  <c r="C12" i="20"/>
  <c r="F11" i="48"/>
  <c r="N45" i="43"/>
  <c r="O43" i="43" s="1"/>
  <c r="N141" i="37"/>
  <c r="N142" i="37" s="1"/>
  <c r="O141" i="37" s="1"/>
  <c r="N117" i="40"/>
  <c r="N120" i="40" s="1"/>
  <c r="N121" i="40" s="1"/>
  <c r="N123" i="40" s="1"/>
  <c r="M280" i="37"/>
  <c r="N216" i="35"/>
  <c r="N217" i="35" s="1"/>
  <c r="N219" i="35" s="1"/>
  <c r="O212" i="35"/>
  <c r="O213" i="35" s="1"/>
  <c r="M242" i="44"/>
  <c r="M243" i="44" s="1"/>
  <c r="M245" i="44" s="1"/>
  <c r="O252" i="36"/>
  <c r="O255" i="36" s="1"/>
  <c r="O256" i="36" s="1"/>
  <c r="O258" i="36" s="1"/>
  <c r="M291" i="44"/>
  <c r="M292" i="44"/>
  <c r="N238" i="44"/>
  <c r="N289" i="44" s="1"/>
  <c r="N48" i="37"/>
  <c r="N49" i="37" s="1"/>
  <c r="N51" i="37" s="1"/>
  <c r="O44" i="37"/>
  <c r="O45" i="37" s="1"/>
  <c r="O115" i="40"/>
  <c r="O116" i="40" s="1"/>
  <c r="P114" i="40" s="1"/>
  <c r="O199" i="36"/>
  <c r="M293" i="37"/>
  <c r="M293" i="40"/>
  <c r="O168" i="36"/>
  <c r="P167" i="36" s="1"/>
  <c r="O166" i="35"/>
  <c r="N237" i="44"/>
  <c r="N288" i="44" s="1"/>
  <c r="P69" i="36"/>
  <c r="P71" i="36" s="1"/>
  <c r="O74" i="36"/>
  <c r="O75" i="36" s="1"/>
  <c r="O77" i="36" s="1"/>
  <c r="O82" i="38"/>
  <c r="N216" i="41"/>
  <c r="N217" i="41" s="1"/>
  <c r="N219" i="41" s="1"/>
  <c r="O250" i="45"/>
  <c r="O83" i="38"/>
  <c r="O212" i="41"/>
  <c r="O213" i="41" s="1"/>
  <c r="O251" i="45"/>
  <c r="N87" i="45"/>
  <c r="N88" i="45" s="1"/>
  <c r="N90" i="45" s="1"/>
  <c r="M272" i="45"/>
  <c r="P31" i="40"/>
  <c r="P32" i="40" s="1"/>
  <c r="Q31" i="40" s="1"/>
  <c r="O82" i="45"/>
  <c r="O84" i="45" s="1"/>
  <c r="P82" i="45" s="1"/>
  <c r="O153" i="38"/>
  <c r="O155" i="38" s="1"/>
  <c r="P153" i="38" s="1"/>
  <c r="N158" i="38"/>
  <c r="N159" i="38" s="1"/>
  <c r="N161" i="38" s="1"/>
  <c r="M290" i="35"/>
  <c r="O128" i="40"/>
  <c r="O127" i="40"/>
  <c r="N132" i="40"/>
  <c r="N133" i="40" s="1"/>
  <c r="N135" i="40" s="1"/>
  <c r="O167" i="35"/>
  <c r="O211" i="43"/>
  <c r="O213" i="43" s="1"/>
  <c r="O216" i="43" s="1"/>
  <c r="O217" i="43" s="1"/>
  <c r="O219" i="43" s="1"/>
  <c r="N229" i="44"/>
  <c r="N230" i="44" s="1"/>
  <c r="N232" i="44" s="1"/>
  <c r="S301" i="36"/>
  <c r="O225" i="44"/>
  <c r="O226" i="44" s="1"/>
  <c r="N216" i="43"/>
  <c r="N217" i="43" s="1"/>
  <c r="N219" i="43" s="1"/>
  <c r="O129" i="38"/>
  <c r="P127" i="38" s="1"/>
  <c r="O33" i="40"/>
  <c r="O36" i="40" s="1"/>
  <c r="O37" i="40" s="1"/>
  <c r="O39" i="40" s="1"/>
  <c r="O252" i="43"/>
  <c r="O255" i="43" s="1"/>
  <c r="O256" i="43" s="1"/>
  <c r="O258" i="43" s="1"/>
  <c r="O84" i="40"/>
  <c r="P82" i="40" s="1"/>
  <c r="N48" i="36"/>
  <c r="N49" i="36" s="1"/>
  <c r="N51" i="36" s="1"/>
  <c r="O198" i="36"/>
  <c r="O200" i="36" s="1"/>
  <c r="O44" i="36"/>
  <c r="O45" i="36" s="1"/>
  <c r="P44" i="36" s="1"/>
  <c r="N171" i="40"/>
  <c r="N172" i="40" s="1"/>
  <c r="N174" i="40" s="1"/>
  <c r="O115" i="45"/>
  <c r="O116" i="45" s="1"/>
  <c r="P115" i="45" s="1"/>
  <c r="O84" i="44"/>
  <c r="O87" i="44" s="1"/>
  <c r="O88" i="44" s="1"/>
  <c r="O90" i="44" s="1"/>
  <c r="O84" i="39"/>
  <c r="O87" i="39" s="1"/>
  <c r="O88" i="39" s="1"/>
  <c r="O90" i="39" s="1"/>
  <c r="N117" i="45"/>
  <c r="N120" i="45" s="1"/>
  <c r="N121" i="45" s="1"/>
  <c r="N123" i="45" s="1"/>
  <c r="O242" i="38"/>
  <c r="O243" i="38" s="1"/>
  <c r="O245" i="38" s="1"/>
  <c r="P238" i="38"/>
  <c r="P237" i="38"/>
  <c r="M293" i="44"/>
  <c r="O70" i="40"/>
  <c r="O117" i="38"/>
  <c r="O120" i="38" s="1"/>
  <c r="O121" i="38" s="1"/>
  <c r="O123" i="38" s="1"/>
  <c r="O57" i="45"/>
  <c r="O69" i="40"/>
  <c r="P114" i="38"/>
  <c r="P116" i="38" s="1"/>
  <c r="O56" i="45"/>
  <c r="S301" i="35"/>
  <c r="M48" i="45"/>
  <c r="M49" i="45" s="1"/>
  <c r="M51" i="45" s="1"/>
  <c r="N43" i="45"/>
  <c r="N44" i="45"/>
  <c r="N269" i="45" s="1"/>
  <c r="M270" i="45"/>
  <c r="O83" i="41"/>
  <c r="O84" i="41" s="1"/>
  <c r="N87" i="41"/>
  <c r="N88" i="41" s="1"/>
  <c r="N90" i="41" s="1"/>
  <c r="N237" i="35"/>
  <c r="N288" i="35" s="1"/>
  <c r="M293" i="35"/>
  <c r="O70" i="43"/>
  <c r="N74" i="43"/>
  <c r="N75" i="43" s="1"/>
  <c r="N77" i="43" s="1"/>
  <c r="O69" i="43"/>
  <c r="O213" i="44"/>
  <c r="P212" i="44" s="1"/>
  <c r="O44" i="43"/>
  <c r="O45" i="43" s="1"/>
  <c r="O48" i="43" s="1"/>
  <c r="O49" i="43" s="1"/>
  <c r="O51" i="43" s="1"/>
  <c r="O71" i="35"/>
  <c r="P69" i="35" s="1"/>
  <c r="N153" i="39"/>
  <c r="N155" i="39" s="1"/>
  <c r="O154" i="39" s="1"/>
  <c r="P82" i="43"/>
  <c r="O87" i="43"/>
  <c r="O88" i="43" s="1"/>
  <c r="O90" i="43" s="1"/>
  <c r="P83" i="43"/>
  <c r="M280" i="43"/>
  <c r="O44" i="39"/>
  <c r="O43" i="39"/>
  <c r="O141" i="44"/>
  <c r="N145" i="44"/>
  <c r="N146" i="44" s="1"/>
  <c r="N148" i="44" s="1"/>
  <c r="O140" i="44"/>
  <c r="O171" i="39"/>
  <c r="O172" i="39" s="1"/>
  <c r="O174" i="39" s="1"/>
  <c r="M158" i="39"/>
  <c r="M159" i="39" s="1"/>
  <c r="M161" i="39" s="1"/>
  <c r="O167" i="37"/>
  <c r="P167" i="39"/>
  <c r="P168" i="39" s="1"/>
  <c r="Q167" i="39" s="1"/>
  <c r="O166" i="37"/>
  <c r="N168" i="41"/>
  <c r="O167" i="41" s="1"/>
  <c r="N238" i="35"/>
  <c r="N33" i="35"/>
  <c r="N36" i="35" s="1"/>
  <c r="N37" i="35" s="1"/>
  <c r="N39" i="35" s="1"/>
  <c r="N239" i="37"/>
  <c r="O237" i="37" s="1"/>
  <c r="M291" i="38"/>
  <c r="N128" i="43"/>
  <c r="N279" i="43" s="1"/>
  <c r="O31" i="45"/>
  <c r="O128" i="41"/>
  <c r="O127" i="41"/>
  <c r="O115" i="41"/>
  <c r="O116" i="41" s="1"/>
  <c r="N117" i="41"/>
  <c r="N120" i="41" s="1"/>
  <c r="N121" i="41" s="1"/>
  <c r="N123" i="41" s="1"/>
  <c r="O224" i="38"/>
  <c r="O158" i="35"/>
  <c r="O159" i="35" s="1"/>
  <c r="O161" i="35" s="1"/>
  <c r="O239" i="45"/>
  <c r="O242" i="45" s="1"/>
  <c r="O243" i="45" s="1"/>
  <c r="O245" i="45" s="1"/>
  <c r="N127" i="43"/>
  <c r="O30" i="35"/>
  <c r="O32" i="35" s="1"/>
  <c r="O213" i="39"/>
  <c r="O216" i="39" s="1"/>
  <c r="O217" i="39" s="1"/>
  <c r="O219" i="39" s="1"/>
  <c r="L298" i="43"/>
  <c r="O199" i="39"/>
  <c r="O200" i="39" s="1"/>
  <c r="P199" i="39" s="1"/>
  <c r="F7" i="48"/>
  <c r="F8" i="48" s="1"/>
  <c r="D3" i="52" s="1"/>
  <c r="C13" i="20"/>
  <c r="N255" i="37"/>
  <c r="N256" i="37" s="1"/>
  <c r="N258" i="37" s="1"/>
  <c r="O250" i="37"/>
  <c r="O251" i="37"/>
  <c r="S301" i="45"/>
  <c r="O84" i="35"/>
  <c r="P82" i="35" s="1"/>
  <c r="T92" i="41"/>
  <c r="T266" i="41" s="1"/>
  <c r="P153" i="37"/>
  <c r="S301" i="44"/>
  <c r="P154" i="35"/>
  <c r="P155" i="35" s="1"/>
  <c r="O74" i="37"/>
  <c r="O75" i="37" s="1"/>
  <c r="O77" i="37" s="1"/>
  <c r="N201" i="39"/>
  <c r="N204" i="39" s="1"/>
  <c r="N205" i="39" s="1"/>
  <c r="N207" i="39" s="1"/>
  <c r="S301" i="37"/>
  <c r="P69" i="37"/>
  <c r="P71" i="37" s="1"/>
  <c r="O114" i="44"/>
  <c r="N117" i="44"/>
  <c r="N120" i="44" s="1"/>
  <c r="N121" i="44" s="1"/>
  <c r="N123" i="44" s="1"/>
  <c r="O115" i="44"/>
  <c r="T260" i="37"/>
  <c r="T286" i="37" s="1"/>
  <c r="S301" i="40"/>
  <c r="O252" i="39"/>
  <c r="P250" i="39" s="1"/>
  <c r="N145" i="40"/>
  <c r="N146" i="40" s="1"/>
  <c r="N148" i="40" s="1"/>
  <c r="N239" i="40"/>
  <c r="O238" i="40" s="1"/>
  <c r="O140" i="40"/>
  <c r="O142" i="40" s="1"/>
  <c r="O155" i="43"/>
  <c r="P153" i="43" s="1"/>
  <c r="O48" i="35"/>
  <c r="O49" i="35" s="1"/>
  <c r="O51" i="35" s="1"/>
  <c r="T260" i="45"/>
  <c r="T286" i="45" s="1"/>
  <c r="N279" i="36"/>
  <c r="O30" i="41"/>
  <c r="O31" i="41"/>
  <c r="O30" i="45"/>
  <c r="O114" i="37"/>
  <c r="O116" i="37" s="1"/>
  <c r="N213" i="45"/>
  <c r="O212" i="45" s="1"/>
  <c r="O225" i="38"/>
  <c r="P154" i="37"/>
  <c r="O226" i="45"/>
  <c r="O229" i="45" s="1"/>
  <c r="O230" i="45" s="1"/>
  <c r="O232" i="45" s="1"/>
  <c r="N117" i="37"/>
  <c r="N120" i="37" s="1"/>
  <c r="N121" i="37" s="1"/>
  <c r="N123" i="37" s="1"/>
  <c r="M290" i="37"/>
  <c r="N225" i="37"/>
  <c r="N289" i="37" s="1"/>
  <c r="N224" i="37"/>
  <c r="N288" i="37" s="1"/>
  <c r="O56" i="36"/>
  <c r="M290" i="41"/>
  <c r="M295" i="41" s="1"/>
  <c r="F12" i="48"/>
  <c r="D4" i="52" s="1"/>
  <c r="O57" i="36"/>
  <c r="O33" i="36"/>
  <c r="O36" i="36" s="1"/>
  <c r="O37" i="36" s="1"/>
  <c r="O39" i="36" s="1"/>
  <c r="N288" i="40"/>
  <c r="O201" i="38"/>
  <c r="O204" i="38" s="1"/>
  <c r="O205" i="38" s="1"/>
  <c r="O207" i="38" s="1"/>
  <c r="T92" i="45"/>
  <c r="T266" i="45" s="1"/>
  <c r="T176" i="41"/>
  <c r="T276" i="41" s="1"/>
  <c r="M255" i="41"/>
  <c r="M256" i="41" s="1"/>
  <c r="M258" i="41" s="1"/>
  <c r="P198" i="38"/>
  <c r="P200" i="38" s="1"/>
  <c r="P250" i="36"/>
  <c r="N251" i="41"/>
  <c r="N289" i="41" s="1"/>
  <c r="P44" i="35"/>
  <c r="P45" i="35" s="1"/>
  <c r="O239" i="43"/>
  <c r="T92" i="35"/>
  <c r="T266" i="35" s="1"/>
  <c r="S301" i="38"/>
  <c r="M281" i="44"/>
  <c r="T92" i="43"/>
  <c r="T266" i="43" s="1"/>
  <c r="N127" i="44"/>
  <c r="N278" i="44" s="1"/>
  <c r="N226" i="40"/>
  <c r="O225" i="40" s="1"/>
  <c r="M282" i="44"/>
  <c r="T260" i="36"/>
  <c r="T286" i="36" s="1"/>
  <c r="M132" i="44"/>
  <c r="M133" i="44" s="1"/>
  <c r="M135" i="44" s="1"/>
  <c r="N117" i="43"/>
  <c r="N120" i="43" s="1"/>
  <c r="N121" i="43" s="1"/>
  <c r="N123" i="43" s="1"/>
  <c r="T260" i="38"/>
  <c r="T286" i="38" s="1"/>
  <c r="N128" i="44"/>
  <c r="N279" i="44" s="1"/>
  <c r="N33" i="44"/>
  <c r="N36" i="44" s="1"/>
  <c r="N37" i="44" s="1"/>
  <c r="N39" i="44" s="1"/>
  <c r="M295" i="44"/>
  <c r="O114" i="43"/>
  <c r="O116" i="43" s="1"/>
  <c r="N288" i="39"/>
  <c r="L302" i="41"/>
  <c r="P251" i="44"/>
  <c r="O30" i="44"/>
  <c r="O32" i="44" s="1"/>
  <c r="P250" i="44"/>
  <c r="C12" i="50"/>
  <c r="O87" i="45"/>
  <c r="O88" i="45" s="1"/>
  <c r="O90" i="45" s="1"/>
  <c r="N158" i="36"/>
  <c r="N159" i="36" s="1"/>
  <c r="N161" i="36" s="1"/>
  <c r="O154" i="36"/>
  <c r="O153" i="36"/>
  <c r="P154" i="44"/>
  <c r="P153" i="44"/>
  <c r="P43" i="40"/>
  <c r="N269" i="41"/>
  <c r="O199" i="41"/>
  <c r="O200" i="41" s="1"/>
  <c r="P115" i="39"/>
  <c r="P114" i="39"/>
  <c r="O117" i="39"/>
  <c r="O120" i="39" s="1"/>
  <c r="O121" i="39" s="1"/>
  <c r="O123" i="39" s="1"/>
  <c r="T92" i="39"/>
  <c r="T266" i="39" s="1"/>
  <c r="S301" i="41"/>
  <c r="T260" i="35"/>
  <c r="T286" i="35" s="1"/>
  <c r="O17" i="41"/>
  <c r="O18" i="41" s="1"/>
  <c r="N201" i="41"/>
  <c r="N204" i="41" s="1"/>
  <c r="N205" i="41" s="1"/>
  <c r="N207" i="41" s="1"/>
  <c r="O224" i="39"/>
  <c r="N229" i="39"/>
  <c r="N230" i="39" s="1"/>
  <c r="N232" i="39" s="1"/>
  <c r="O225" i="39"/>
  <c r="N216" i="37"/>
  <c r="N217" i="37" s="1"/>
  <c r="N219" i="37" s="1"/>
  <c r="O211" i="37"/>
  <c r="O213" i="37" s="1"/>
  <c r="N116" i="36"/>
  <c r="N58" i="43"/>
  <c r="P31" i="39"/>
  <c r="P30" i="39"/>
  <c r="O33" i="39"/>
  <c r="O36" i="39" s="1"/>
  <c r="O37" i="39" s="1"/>
  <c r="O39" i="39" s="1"/>
  <c r="N58" i="41"/>
  <c r="O56" i="41" s="1"/>
  <c r="N48" i="44"/>
  <c r="N49" i="44" s="1"/>
  <c r="N51" i="44" s="1"/>
  <c r="M158" i="41"/>
  <c r="M159" i="41" s="1"/>
  <c r="M161" i="41" s="1"/>
  <c r="S301" i="43"/>
  <c r="P199" i="35"/>
  <c r="P198" i="35"/>
  <c r="T176" i="44"/>
  <c r="T276" i="44" s="1"/>
  <c r="T260" i="44"/>
  <c r="T286" i="44" s="1"/>
  <c r="O71" i="38"/>
  <c r="P70" i="38" s="1"/>
  <c r="O200" i="44"/>
  <c r="P199" i="44" s="1"/>
  <c r="N154" i="41"/>
  <c r="N279" i="41" s="1"/>
  <c r="P31" i="36"/>
  <c r="P32" i="36" s="1"/>
  <c r="N153" i="41"/>
  <c r="N278" i="41" s="1"/>
  <c r="N142" i="39"/>
  <c r="O140" i="39" s="1"/>
  <c r="O168" i="44"/>
  <c r="P166" i="44" s="1"/>
  <c r="N19" i="41"/>
  <c r="N22" i="41" s="1"/>
  <c r="O129" i="36"/>
  <c r="O132" i="36" s="1"/>
  <c r="O133" i="36" s="1"/>
  <c r="O135" i="36" s="1"/>
  <c r="O43" i="44"/>
  <c r="O45" i="44" s="1"/>
  <c r="P44" i="40"/>
  <c r="O71" i="41"/>
  <c r="P70" i="41" s="1"/>
  <c r="O213" i="38"/>
  <c r="P212" i="38" s="1"/>
  <c r="M293" i="43"/>
  <c r="N45" i="41"/>
  <c r="O43" i="41" s="1"/>
  <c r="O142" i="38"/>
  <c r="P141" i="38" s="1"/>
  <c r="N32" i="43"/>
  <c r="O142" i="35"/>
  <c r="P140" i="35" s="1"/>
  <c r="O129" i="35"/>
  <c r="O132" i="35" s="1"/>
  <c r="O133" i="35" s="1"/>
  <c r="O135" i="35" s="1"/>
  <c r="T176" i="43"/>
  <c r="T276" i="43" s="1"/>
  <c r="S301" i="39"/>
  <c r="O168" i="43"/>
  <c r="T176" i="38"/>
  <c r="T276" i="38" s="1"/>
  <c r="N216" i="36"/>
  <c r="N217" i="36" s="1"/>
  <c r="N219" i="36" s="1"/>
  <c r="T92" i="36"/>
  <c r="T266" i="36" s="1"/>
  <c r="T260" i="40"/>
  <c r="T286" i="40" s="1"/>
  <c r="T176" i="45"/>
  <c r="T276" i="45" s="1"/>
  <c r="T92" i="38"/>
  <c r="T266" i="38" s="1"/>
  <c r="O212" i="36"/>
  <c r="O213" i="36" s="1"/>
  <c r="T176" i="39"/>
  <c r="T276" i="39" s="1"/>
  <c r="C20" i="6"/>
  <c r="O155" i="40"/>
  <c r="P153" i="40" s="1"/>
  <c r="N187" i="45"/>
  <c r="N190" i="45" s="1"/>
  <c r="N191" i="45" s="1"/>
  <c r="O32" i="38"/>
  <c r="P31" i="38" s="1"/>
  <c r="O129" i="39"/>
  <c r="O132" i="39" s="1"/>
  <c r="O133" i="39" s="1"/>
  <c r="O135" i="39" s="1"/>
  <c r="T176" i="36"/>
  <c r="T276" i="36" s="1"/>
  <c r="O185" i="45"/>
  <c r="O186" i="45" s="1"/>
  <c r="N186" i="37"/>
  <c r="O184" i="37" s="1"/>
  <c r="T92" i="37"/>
  <c r="T266" i="37" s="1"/>
  <c r="O142" i="36"/>
  <c r="O145" i="36" s="1"/>
  <c r="O146" i="36" s="1"/>
  <c r="O148" i="36" s="1"/>
  <c r="U160" i="36"/>
  <c r="U147" i="36"/>
  <c r="V139" i="37"/>
  <c r="V165" i="37"/>
  <c r="V173" i="37" s="1"/>
  <c r="V152" i="37"/>
  <c r="V98" i="37"/>
  <c r="V108" i="37" s="1"/>
  <c r="V112" i="37"/>
  <c r="V122" i="37" s="1"/>
  <c r="V126" i="37"/>
  <c r="V134" i="37" s="1"/>
  <c r="V297" i="41"/>
  <c r="V81" i="41"/>
  <c r="V42" i="41"/>
  <c r="V55" i="41"/>
  <c r="V68" i="41"/>
  <c r="V76" i="41" s="1"/>
  <c r="V28" i="41"/>
  <c r="V38" i="41" s="1"/>
  <c r="V14" i="41"/>
  <c r="V24" i="41" s="1"/>
  <c r="V139" i="45"/>
  <c r="V147" i="45" s="1"/>
  <c r="V126" i="45"/>
  <c r="V134" i="45" s="1"/>
  <c r="V112" i="45"/>
  <c r="V122" i="45" s="1"/>
  <c r="V165" i="45"/>
  <c r="V173" i="45" s="1"/>
  <c r="V98" i="45"/>
  <c r="V108" i="45" s="1"/>
  <c r="V152" i="45"/>
  <c r="V160" i="45" s="1"/>
  <c r="M193" i="38"/>
  <c r="U50" i="40"/>
  <c r="N278" i="38"/>
  <c r="N102" i="38"/>
  <c r="O101" i="44"/>
  <c r="O100" i="44"/>
  <c r="N103" i="44"/>
  <c r="V139" i="35"/>
  <c r="V98" i="35"/>
  <c r="V108" i="35" s="1"/>
  <c r="V152" i="35"/>
  <c r="V160" i="35" s="1"/>
  <c r="V165" i="35"/>
  <c r="V112" i="35"/>
  <c r="V122" i="35" s="1"/>
  <c r="V126" i="35"/>
  <c r="V134" i="35" s="1"/>
  <c r="V249" i="43"/>
  <c r="V236" i="43"/>
  <c r="V223" i="43"/>
  <c r="V196" i="43"/>
  <c r="V206" i="43" s="1"/>
  <c r="V210" i="43"/>
  <c r="V218" i="43" s="1"/>
  <c r="V182" i="43"/>
  <c r="V192" i="43" s="1"/>
  <c r="U160" i="38"/>
  <c r="U63" i="39"/>
  <c r="V297" i="36"/>
  <c r="V81" i="36"/>
  <c r="V89" i="36" s="1"/>
  <c r="V14" i="36"/>
  <c r="V24" i="36" s="1"/>
  <c r="V68" i="36"/>
  <c r="V76" i="36" s="1"/>
  <c r="V55" i="36"/>
  <c r="V42" i="36"/>
  <c r="V50" i="36" s="1"/>
  <c r="V28" i="36"/>
  <c r="U50" i="37"/>
  <c r="U63" i="37"/>
  <c r="U134" i="45"/>
  <c r="P238" i="36"/>
  <c r="P237" i="36"/>
  <c r="O242" i="36"/>
  <c r="O243" i="36" s="1"/>
  <c r="O245" i="36" s="1"/>
  <c r="U38" i="44"/>
  <c r="P225" i="35"/>
  <c r="O229" i="35"/>
  <c r="O230" i="35" s="1"/>
  <c r="O232" i="35" s="1"/>
  <c r="P224" i="35"/>
  <c r="O154" i="45"/>
  <c r="N158" i="45"/>
  <c r="N159" i="45" s="1"/>
  <c r="N161" i="45" s="1"/>
  <c r="O153" i="45"/>
  <c r="M272" i="36"/>
  <c r="M22" i="36"/>
  <c r="M271" i="36"/>
  <c r="O56" i="35"/>
  <c r="O57" i="35"/>
  <c r="N61" i="35"/>
  <c r="N62" i="35" s="1"/>
  <c r="N64" i="35" s="1"/>
  <c r="U231" i="43"/>
  <c r="N87" i="37"/>
  <c r="N88" i="37" s="1"/>
  <c r="N90" i="37" s="1"/>
  <c r="O82" i="37"/>
  <c r="O83" i="37"/>
  <c r="V126" i="38"/>
  <c r="V134" i="38" s="1"/>
  <c r="V152" i="38"/>
  <c r="V112" i="38"/>
  <c r="V98" i="38"/>
  <c r="V108" i="38" s="1"/>
  <c r="V139" i="38"/>
  <c r="V165" i="38"/>
  <c r="V173" i="38" s="1"/>
  <c r="P57" i="44"/>
  <c r="O61" i="44"/>
  <c r="O62" i="44" s="1"/>
  <c r="O64" i="44" s="1"/>
  <c r="P56" i="44"/>
  <c r="U173" i="39"/>
  <c r="U206" i="36"/>
  <c r="U147" i="41"/>
  <c r="X262" i="44"/>
  <c r="W274" i="44"/>
  <c r="W264" i="44"/>
  <c r="W284" i="44"/>
  <c r="N74" i="45"/>
  <c r="N75" i="45" s="1"/>
  <c r="N77" i="45" s="1"/>
  <c r="O69" i="45"/>
  <c r="O70" i="45"/>
  <c r="N103" i="35"/>
  <c r="O101" i="35"/>
  <c r="O100" i="35"/>
  <c r="L91" i="37"/>
  <c r="L265" i="37" s="1"/>
  <c r="L300" i="37" s="1"/>
  <c r="L25" i="37"/>
  <c r="L93" i="37" s="1"/>
  <c r="L267" i="37" s="1"/>
  <c r="L302" i="37" s="1"/>
  <c r="V210" i="40"/>
  <c r="V182" i="40"/>
  <c r="V192" i="40" s="1"/>
  <c r="V223" i="40"/>
  <c r="V231" i="40" s="1"/>
  <c r="V249" i="40"/>
  <c r="V196" i="40"/>
  <c r="V236" i="40"/>
  <c r="V244" i="40" s="1"/>
  <c r="O199" i="37"/>
  <c r="N201" i="37"/>
  <c r="N204" i="37" s="1"/>
  <c r="N205" i="37" s="1"/>
  <c r="N207" i="37" s="1"/>
  <c r="O198" i="37"/>
  <c r="M19" i="43"/>
  <c r="N17" i="43"/>
  <c r="N269" i="43" s="1"/>
  <c r="N16" i="43"/>
  <c r="M270" i="43"/>
  <c r="L298" i="35"/>
  <c r="D10" i="20" s="1"/>
  <c r="V236" i="39"/>
  <c r="V244" i="39" s="1"/>
  <c r="V182" i="39"/>
  <c r="V192" i="39" s="1"/>
  <c r="V210" i="39"/>
  <c r="V223" i="39"/>
  <c r="V249" i="39"/>
  <c r="V257" i="39" s="1"/>
  <c r="V196" i="39"/>
  <c r="U50" i="36"/>
  <c r="U231" i="37"/>
  <c r="U206" i="37"/>
  <c r="U50" i="41"/>
  <c r="U92" i="41" s="1"/>
  <c r="U266" i="41" s="1"/>
  <c r="U192" i="45"/>
  <c r="U260" i="45" s="1"/>
  <c r="U286" i="45" s="1"/>
  <c r="N186" i="35"/>
  <c r="P83" i="36"/>
  <c r="O87" i="36"/>
  <c r="O88" i="36" s="1"/>
  <c r="O90" i="36" s="1"/>
  <c r="P82" i="36"/>
  <c r="U147" i="44"/>
  <c r="M22" i="44"/>
  <c r="M271" i="44"/>
  <c r="M272" i="44"/>
  <c r="M109" i="45"/>
  <c r="N102" i="43"/>
  <c r="L299" i="39"/>
  <c r="N187" i="40"/>
  <c r="O185" i="40"/>
  <c r="O184" i="40"/>
  <c r="M103" i="39"/>
  <c r="M280" i="39"/>
  <c r="M295" i="39" s="1"/>
  <c r="N101" i="39"/>
  <c r="N279" i="39" s="1"/>
  <c r="N294" i="39" s="1"/>
  <c r="N100" i="39"/>
  <c r="M187" i="36"/>
  <c r="N184" i="36"/>
  <c r="N185" i="36"/>
  <c r="N289" i="36" s="1"/>
  <c r="M290" i="36"/>
  <c r="M295" i="36" s="1"/>
  <c r="U244" i="40"/>
  <c r="U63" i="35"/>
  <c r="U24" i="43"/>
  <c r="M193" i="45"/>
  <c r="U206" i="38"/>
  <c r="U173" i="36"/>
  <c r="U122" i="36"/>
  <c r="V210" i="37"/>
  <c r="V249" i="37"/>
  <c r="V182" i="37"/>
  <c r="V192" i="37" s="1"/>
  <c r="V196" i="37"/>
  <c r="V236" i="37"/>
  <c r="V244" i="37" s="1"/>
  <c r="V223" i="37"/>
  <c r="V210" i="41"/>
  <c r="V218" i="41" s="1"/>
  <c r="V196" i="41"/>
  <c r="V249" i="41"/>
  <c r="V257" i="41" s="1"/>
  <c r="V182" i="41"/>
  <c r="V192" i="41" s="1"/>
  <c r="V223" i="41"/>
  <c r="V236" i="41"/>
  <c r="V244" i="41" s="1"/>
  <c r="V297" i="45"/>
  <c r="V42" i="45"/>
  <c r="V68" i="45"/>
  <c r="V55" i="45"/>
  <c r="V63" i="45" s="1"/>
  <c r="V28" i="45"/>
  <c r="V14" i="45"/>
  <c r="V24" i="45" s="1"/>
  <c r="V81" i="45"/>
  <c r="O17" i="45"/>
  <c r="O16" i="45"/>
  <c r="N19" i="45"/>
  <c r="N58" i="37"/>
  <c r="N145" i="45"/>
  <c r="N146" i="45" s="1"/>
  <c r="N148" i="45" s="1"/>
  <c r="O141" i="45"/>
  <c r="O140" i="45"/>
  <c r="U76" i="40"/>
  <c r="M106" i="38"/>
  <c r="M107" i="38" s="1"/>
  <c r="M282" i="38"/>
  <c r="M281" i="38"/>
  <c r="X262" i="35"/>
  <c r="W264" i="35"/>
  <c r="W284" i="35"/>
  <c r="W274" i="35"/>
  <c r="X262" i="43"/>
  <c r="W264" i="43"/>
  <c r="W284" i="43"/>
  <c r="W274" i="43"/>
  <c r="U122" i="38"/>
  <c r="L296" i="43"/>
  <c r="G10" i="48" s="1"/>
  <c r="U50" i="39"/>
  <c r="X262" i="36"/>
  <c r="W264" i="36"/>
  <c r="W274" i="36"/>
  <c r="W284" i="36"/>
  <c r="M281" i="36"/>
  <c r="M282" i="36"/>
  <c r="M106" i="36"/>
  <c r="M107" i="36" s="1"/>
  <c r="U89" i="37"/>
  <c r="U231" i="41"/>
  <c r="U260" i="41" s="1"/>
  <c r="U286" i="41" s="1"/>
  <c r="U160" i="45"/>
  <c r="U122" i="45"/>
  <c r="U63" i="44"/>
  <c r="N242" i="41"/>
  <c r="N243" i="41" s="1"/>
  <c r="N245" i="41" s="1"/>
  <c r="O238" i="41"/>
  <c r="O237" i="41"/>
  <c r="M190" i="41"/>
  <c r="M191" i="41" s="1"/>
  <c r="M291" i="41"/>
  <c r="M292" i="41"/>
  <c r="N48" i="38"/>
  <c r="N49" i="38" s="1"/>
  <c r="N51" i="38" s="1"/>
  <c r="O43" i="38"/>
  <c r="O44" i="38"/>
  <c r="O171" i="38"/>
  <c r="O172" i="38" s="1"/>
  <c r="O174" i="38" s="1"/>
  <c r="P166" i="38"/>
  <c r="P167" i="38"/>
  <c r="L123" i="35"/>
  <c r="L177" i="35" s="1"/>
  <c r="L277" i="35" s="1"/>
  <c r="L175" i="35"/>
  <c r="L275" i="35" s="1"/>
  <c r="T176" i="37"/>
  <c r="T276" i="37" s="1"/>
  <c r="P198" i="43"/>
  <c r="P199" i="43"/>
  <c r="O201" i="43"/>
  <c r="O204" i="43" s="1"/>
  <c r="O205" i="43" s="1"/>
  <c r="O207" i="43" s="1"/>
  <c r="V182" i="38"/>
  <c r="V192" i="38" s="1"/>
  <c r="V223" i="38"/>
  <c r="V231" i="38" s="1"/>
  <c r="V249" i="38"/>
  <c r="V257" i="38" s="1"/>
  <c r="V210" i="38"/>
  <c r="V218" i="38" s="1"/>
  <c r="V196" i="38"/>
  <c r="V206" i="38" s="1"/>
  <c r="V236" i="38"/>
  <c r="V244" i="38" s="1"/>
  <c r="U160" i="39"/>
  <c r="U122" i="39"/>
  <c r="U218" i="36"/>
  <c r="U257" i="36"/>
  <c r="U147" i="37"/>
  <c r="U176" i="37" s="1"/>
  <c r="U276" i="37" s="1"/>
  <c r="U38" i="45"/>
  <c r="P224" i="43"/>
  <c r="O229" i="43"/>
  <c r="O230" i="43" s="1"/>
  <c r="O232" i="43" s="1"/>
  <c r="P225" i="43"/>
  <c r="M293" i="45"/>
  <c r="V297" i="44"/>
  <c r="V68" i="44"/>
  <c r="V76" i="44" s="1"/>
  <c r="V55" i="44"/>
  <c r="V63" i="44" s="1"/>
  <c r="V81" i="44"/>
  <c r="V89" i="44" s="1"/>
  <c r="V14" i="44"/>
  <c r="V24" i="44" s="1"/>
  <c r="V42" i="44"/>
  <c r="V50" i="44" s="1"/>
  <c r="V28" i="44"/>
  <c r="L299" i="36"/>
  <c r="O141" i="43"/>
  <c r="N145" i="43"/>
  <c r="N146" i="43" s="1"/>
  <c r="N148" i="43" s="1"/>
  <c r="O140" i="43"/>
  <c r="O142" i="41"/>
  <c r="V112" i="40"/>
  <c r="V122" i="40" s="1"/>
  <c r="V126" i="40"/>
  <c r="V134" i="40" s="1"/>
  <c r="V139" i="40"/>
  <c r="V147" i="40" s="1"/>
  <c r="V98" i="40"/>
  <c r="V108" i="40" s="1"/>
  <c r="V152" i="40"/>
  <c r="V160" i="40" s="1"/>
  <c r="V165" i="40"/>
  <c r="V173" i="40" s="1"/>
  <c r="U147" i="35"/>
  <c r="M272" i="37"/>
  <c r="M22" i="37"/>
  <c r="M271" i="37"/>
  <c r="U63" i="38"/>
  <c r="L23" i="35"/>
  <c r="L299" i="35"/>
  <c r="X262" i="39"/>
  <c r="W264" i="39"/>
  <c r="W284" i="39"/>
  <c r="W274" i="39"/>
  <c r="T92" i="40"/>
  <c r="T266" i="40" s="1"/>
  <c r="U63" i="36"/>
  <c r="M271" i="38"/>
  <c r="M272" i="38"/>
  <c r="M22" i="38"/>
  <c r="U218" i="37"/>
  <c r="U160" i="44"/>
  <c r="M106" i="40"/>
  <c r="M107" i="40" s="1"/>
  <c r="M281" i="40"/>
  <c r="M282" i="40"/>
  <c r="M109" i="35"/>
  <c r="L299" i="40"/>
  <c r="L23" i="40"/>
  <c r="O226" i="36"/>
  <c r="N226" i="41"/>
  <c r="O184" i="38"/>
  <c r="N187" i="38"/>
  <c r="O185" i="38"/>
  <c r="N114" i="35"/>
  <c r="N278" i="35" s="1"/>
  <c r="M117" i="35"/>
  <c r="N115" i="35"/>
  <c r="M280" i="35"/>
  <c r="N184" i="43"/>
  <c r="M290" i="43"/>
  <c r="M187" i="43"/>
  <c r="N185" i="43"/>
  <c r="N289" i="43" s="1"/>
  <c r="L91" i="39"/>
  <c r="L265" i="39" s="1"/>
  <c r="L25" i="39"/>
  <c r="L93" i="39" s="1"/>
  <c r="L267" i="39" s="1"/>
  <c r="M193" i="44"/>
  <c r="M259" i="44"/>
  <c r="M285" i="44" s="1"/>
  <c r="U257" i="38"/>
  <c r="M282" i="41"/>
  <c r="M281" i="41"/>
  <c r="M106" i="41"/>
  <c r="M107" i="41" s="1"/>
  <c r="U206" i="39"/>
  <c r="U231" i="39"/>
  <c r="U134" i="36"/>
  <c r="O184" i="39"/>
  <c r="N187" i="39"/>
  <c r="N290" i="39"/>
  <c r="O185" i="39"/>
  <c r="V297" i="37"/>
  <c r="V81" i="37"/>
  <c r="V42" i="37"/>
  <c r="V14" i="37"/>
  <c r="V24" i="37" s="1"/>
  <c r="V68" i="37"/>
  <c r="V76" i="37" s="1"/>
  <c r="V55" i="37"/>
  <c r="V28" i="37"/>
  <c r="V38" i="37" s="1"/>
  <c r="V112" i="41"/>
  <c r="V122" i="41" s="1"/>
  <c r="V139" i="41"/>
  <c r="V147" i="41" s="1"/>
  <c r="V126" i="41"/>
  <c r="V165" i="41"/>
  <c r="V173" i="41" s="1"/>
  <c r="V152" i="41"/>
  <c r="V160" i="41" s="1"/>
  <c r="V98" i="41"/>
  <c r="V108" i="41" s="1"/>
  <c r="V249" i="45"/>
  <c r="V257" i="45" s="1"/>
  <c r="V210" i="45"/>
  <c r="V218" i="45" s="1"/>
  <c r="V182" i="45"/>
  <c r="V236" i="45"/>
  <c r="V244" i="45" s="1"/>
  <c r="V223" i="45"/>
  <c r="V231" i="45" s="1"/>
  <c r="V196" i="45"/>
  <c r="U231" i="44"/>
  <c r="L25" i="38"/>
  <c r="L93" i="38" s="1"/>
  <c r="L267" i="38" s="1"/>
  <c r="L302" i="38" s="1"/>
  <c r="L91" i="38"/>
  <c r="L265" i="38" s="1"/>
  <c r="L300" i="38" s="1"/>
  <c r="N268" i="39"/>
  <c r="N18" i="39"/>
  <c r="M259" i="40"/>
  <c r="M285" i="40" s="1"/>
  <c r="M193" i="40"/>
  <c r="M261" i="40" s="1"/>
  <c r="M287" i="40" s="1"/>
  <c r="L300" i="41"/>
  <c r="U38" i="40"/>
  <c r="V249" i="35"/>
  <c r="V223" i="35"/>
  <c r="V210" i="35"/>
  <c r="V236" i="35"/>
  <c r="V196" i="35"/>
  <c r="V182" i="35"/>
  <c r="V192" i="35" s="1"/>
  <c r="V297" i="43"/>
  <c r="V68" i="43"/>
  <c r="V81" i="43"/>
  <c r="V14" i="43"/>
  <c r="V42" i="43"/>
  <c r="V28" i="43"/>
  <c r="V55" i="43"/>
  <c r="V63" i="43" s="1"/>
  <c r="U147" i="38"/>
  <c r="U134" i="38"/>
  <c r="N17" i="35"/>
  <c r="N269" i="35" s="1"/>
  <c r="M19" i="35"/>
  <c r="N16" i="35"/>
  <c r="M270" i="35"/>
  <c r="U76" i="39"/>
  <c r="V182" i="36"/>
  <c r="V192" i="36" s="1"/>
  <c r="V196" i="36"/>
  <c r="V249" i="36"/>
  <c r="V257" i="36" s="1"/>
  <c r="V236" i="36"/>
  <c r="V244" i="36" s="1"/>
  <c r="V223" i="36"/>
  <c r="V210" i="36"/>
  <c r="N199" i="45"/>
  <c r="N289" i="45" s="1"/>
  <c r="M201" i="45"/>
  <c r="N198" i="45"/>
  <c r="M290" i="45"/>
  <c r="N278" i="36"/>
  <c r="N102" i="36"/>
  <c r="N268" i="36"/>
  <c r="N18" i="36"/>
  <c r="U122" i="40"/>
  <c r="U176" i="40" s="1"/>
  <c r="U276" i="40" s="1"/>
  <c r="U218" i="35"/>
  <c r="X262" i="38"/>
  <c r="W274" i="38"/>
  <c r="W264" i="38"/>
  <c r="W284" i="38"/>
  <c r="U231" i="36"/>
  <c r="U122" i="41"/>
  <c r="U76" i="45"/>
  <c r="N166" i="45"/>
  <c r="N167" i="45"/>
  <c r="N279" i="45" s="1"/>
  <c r="M171" i="45"/>
  <c r="M172" i="45" s="1"/>
  <c r="M174" i="45" s="1"/>
  <c r="M280" i="45"/>
  <c r="V98" i="44"/>
  <c r="V108" i="44" s="1"/>
  <c r="V126" i="44"/>
  <c r="V134" i="44" s="1"/>
  <c r="V152" i="44"/>
  <c r="V160" i="44" s="1"/>
  <c r="V112" i="44"/>
  <c r="V139" i="44"/>
  <c r="V165" i="44"/>
  <c r="L91" i="36"/>
  <c r="L265" i="36" s="1"/>
  <c r="L25" i="36"/>
  <c r="L93" i="36" s="1"/>
  <c r="L267" i="36" s="1"/>
  <c r="O129" i="45"/>
  <c r="M281" i="37"/>
  <c r="M106" i="37"/>
  <c r="M107" i="37" s="1"/>
  <c r="M282" i="37"/>
  <c r="M23" i="41"/>
  <c r="O129" i="37"/>
  <c r="V297" i="40"/>
  <c r="V14" i="40"/>
  <c r="V24" i="40" s="1"/>
  <c r="V28" i="40"/>
  <c r="V42" i="40"/>
  <c r="V68" i="40"/>
  <c r="V76" i="40" s="1"/>
  <c r="V81" i="40"/>
  <c r="V89" i="40" s="1"/>
  <c r="V55" i="40"/>
  <c r="U173" i="35"/>
  <c r="U147" i="43"/>
  <c r="U176" i="43" s="1"/>
  <c r="U276" i="43" s="1"/>
  <c r="N268" i="37"/>
  <c r="N18" i="37"/>
  <c r="V297" i="39"/>
  <c r="V55" i="39"/>
  <c r="V68" i="39"/>
  <c r="V28" i="39"/>
  <c r="V38" i="39" s="1"/>
  <c r="V81" i="39"/>
  <c r="V89" i="39" s="1"/>
  <c r="V14" i="39"/>
  <c r="V24" i="39" s="1"/>
  <c r="V42" i="39"/>
  <c r="U76" i="36"/>
  <c r="N268" i="38"/>
  <c r="N18" i="38"/>
  <c r="M292" i="35"/>
  <c r="M291" i="35"/>
  <c r="M190" i="35"/>
  <c r="M191" i="35" s="1"/>
  <c r="U173" i="44"/>
  <c r="U122" i="44"/>
  <c r="N278" i="40"/>
  <c r="N102" i="40"/>
  <c r="M282" i="45"/>
  <c r="U206" i="40"/>
  <c r="U76" i="43"/>
  <c r="X262" i="37"/>
  <c r="W274" i="37"/>
  <c r="W264" i="37"/>
  <c r="W284" i="37"/>
  <c r="X262" i="41"/>
  <c r="W274" i="41"/>
  <c r="W264" i="41"/>
  <c r="W284" i="41"/>
  <c r="X262" i="45"/>
  <c r="W284" i="45"/>
  <c r="W274" i="45"/>
  <c r="W264" i="45"/>
  <c r="U244" i="44"/>
  <c r="M22" i="39"/>
  <c r="M272" i="39"/>
  <c r="M271" i="39"/>
  <c r="L109" i="39"/>
  <c r="L177" i="39" s="1"/>
  <c r="L277" i="39" s="1"/>
  <c r="L175" i="39"/>
  <c r="L275" i="39" s="1"/>
  <c r="O252" i="40"/>
  <c r="O252" i="35"/>
  <c r="O184" i="44"/>
  <c r="O185" i="44"/>
  <c r="N187" i="44"/>
  <c r="V297" i="35"/>
  <c r="V81" i="35"/>
  <c r="V89" i="35" s="1"/>
  <c r="V28" i="35"/>
  <c r="V42" i="35"/>
  <c r="V50" i="35" s="1"/>
  <c r="V68" i="35"/>
  <c r="V55" i="35"/>
  <c r="V63" i="35" s="1"/>
  <c r="V14" i="35"/>
  <c r="V24" i="35" s="1"/>
  <c r="V98" i="43"/>
  <c r="V108" i="43" s="1"/>
  <c r="V165" i="43"/>
  <c r="V173" i="43" s="1"/>
  <c r="V139" i="43"/>
  <c r="V126" i="43"/>
  <c r="V134" i="43" s="1"/>
  <c r="V152" i="43"/>
  <c r="V160" i="43" s="1"/>
  <c r="V112" i="43"/>
  <c r="V122" i="43" s="1"/>
  <c r="L23" i="43"/>
  <c r="L299" i="43"/>
  <c r="U38" i="39"/>
  <c r="V139" i="36"/>
  <c r="V98" i="36"/>
  <c r="V108" i="36" s="1"/>
  <c r="V112" i="36"/>
  <c r="V126" i="36"/>
  <c r="V165" i="36"/>
  <c r="V152" i="36"/>
  <c r="M259" i="39"/>
  <c r="M285" i="39" s="1"/>
  <c r="M193" i="39"/>
  <c r="M261" i="39" s="1"/>
  <c r="M287" i="39" s="1"/>
  <c r="N74" i="39"/>
  <c r="N75" i="39" s="1"/>
  <c r="N77" i="39" s="1"/>
  <c r="O70" i="39"/>
  <c r="O69" i="39"/>
  <c r="N288" i="41"/>
  <c r="N186" i="41"/>
  <c r="M23" i="45"/>
  <c r="P56" i="40"/>
  <c r="P57" i="40"/>
  <c r="O61" i="40"/>
  <c r="O62" i="40" s="1"/>
  <c r="O64" i="40" s="1"/>
  <c r="N17" i="40"/>
  <c r="N269" i="40" s="1"/>
  <c r="N294" i="40" s="1"/>
  <c r="M19" i="40"/>
  <c r="M270" i="40"/>
  <c r="M295" i="40" s="1"/>
  <c r="N16" i="40"/>
  <c r="O101" i="45"/>
  <c r="O100" i="45"/>
  <c r="N103" i="45"/>
  <c r="M190" i="37"/>
  <c r="M191" i="37" s="1"/>
  <c r="M292" i="37"/>
  <c r="M291" i="37"/>
  <c r="L259" i="43"/>
  <c r="L285" i="43" s="1"/>
  <c r="L193" i="43"/>
  <c r="L261" i="43" s="1"/>
  <c r="L287" i="43" s="1"/>
  <c r="T260" i="43"/>
  <c r="T286" i="43" s="1"/>
  <c r="N216" i="40"/>
  <c r="N217" i="40" s="1"/>
  <c r="N219" i="40" s="1"/>
  <c r="O211" i="40"/>
  <c r="O212" i="40"/>
  <c r="L25" i="44"/>
  <c r="L93" i="44" s="1"/>
  <c r="L267" i="44" s="1"/>
  <c r="L302" i="44" s="1"/>
  <c r="L91" i="44"/>
  <c r="L265" i="44" s="1"/>
  <c r="L300" i="44" s="1"/>
  <c r="L193" i="36"/>
  <c r="L261" i="36" s="1"/>
  <c r="L287" i="36" s="1"/>
  <c r="L259" i="36"/>
  <c r="L285" i="36" s="1"/>
  <c r="M109" i="44"/>
  <c r="U244" i="35"/>
  <c r="U244" i="43"/>
  <c r="V297" i="38"/>
  <c r="V81" i="38"/>
  <c r="V89" i="38" s="1"/>
  <c r="V68" i="38"/>
  <c r="V76" i="38" s="1"/>
  <c r="V28" i="38"/>
  <c r="V38" i="38" s="1"/>
  <c r="V55" i="38"/>
  <c r="V14" i="38"/>
  <c r="V24" i="38" s="1"/>
  <c r="V42" i="38"/>
  <c r="V50" i="38" s="1"/>
  <c r="O239" i="39"/>
  <c r="U134" i="41"/>
  <c r="U63" i="45"/>
  <c r="V236" i="44"/>
  <c r="V223" i="44"/>
  <c r="V196" i="44"/>
  <c r="V206" i="44" s="1"/>
  <c r="V182" i="44"/>
  <c r="V192" i="44" s="1"/>
  <c r="V210" i="44"/>
  <c r="V218" i="44" s="1"/>
  <c r="V249" i="44"/>
  <c r="V257" i="44" s="1"/>
  <c r="O57" i="39"/>
  <c r="N61" i="39"/>
  <c r="N62" i="39" s="1"/>
  <c r="N64" i="39" s="1"/>
  <c r="O56" i="39"/>
  <c r="N102" i="37"/>
  <c r="N278" i="37"/>
  <c r="N251" i="38"/>
  <c r="N289" i="38" s="1"/>
  <c r="M255" i="38"/>
  <c r="M256" i="38" s="1"/>
  <c r="M258" i="38" s="1"/>
  <c r="N250" i="38"/>
  <c r="M290" i="38"/>
  <c r="M295" i="38" s="1"/>
  <c r="P30" i="37"/>
  <c r="P31" i="37"/>
  <c r="O33" i="37"/>
  <c r="O36" i="37" s="1"/>
  <c r="O37" i="37" s="1"/>
  <c r="O39" i="37" s="1"/>
  <c r="X262" i="40"/>
  <c r="W264" i="40"/>
  <c r="W284" i="40"/>
  <c r="W274" i="40"/>
  <c r="N269" i="37"/>
  <c r="U76" i="38"/>
  <c r="U50" i="38"/>
  <c r="L296" i="35"/>
  <c r="V126" i="39"/>
  <c r="V165" i="39"/>
  <c r="V173" i="39" s="1"/>
  <c r="V139" i="39"/>
  <c r="V98" i="39"/>
  <c r="V108" i="39" s="1"/>
  <c r="V152" i="39"/>
  <c r="V112" i="39"/>
  <c r="L205" i="45"/>
  <c r="L299" i="45"/>
  <c r="N268" i="41"/>
  <c r="N268" i="44"/>
  <c r="N18" i="44"/>
  <c r="M282" i="43"/>
  <c r="M281" i="43"/>
  <c r="M106" i="43"/>
  <c r="M107" i="43" s="1"/>
  <c r="O168" i="40"/>
  <c r="U218" i="40"/>
  <c r="U38" i="35"/>
  <c r="U50" i="43"/>
  <c r="N102" i="41"/>
  <c r="AC6" i="45"/>
  <c r="AC2" i="45"/>
  <c r="AA67" i="45"/>
  <c r="AA80" i="45"/>
  <c r="AA54" i="45"/>
  <c r="AA41" i="45"/>
  <c r="AA27" i="45"/>
  <c r="AA13" i="45"/>
  <c r="AB179" i="45"/>
  <c r="AB95" i="45"/>
  <c r="AB11" i="45"/>
  <c r="AB9" i="45"/>
  <c r="AA164" i="45"/>
  <c r="AA151" i="45"/>
  <c r="AA138" i="45"/>
  <c r="AA125" i="45"/>
  <c r="AA111" i="45"/>
  <c r="AA97" i="45"/>
  <c r="AE8" i="45"/>
  <c r="AD4" i="45"/>
  <c r="AA248" i="45"/>
  <c r="AA235" i="45"/>
  <c r="AA222" i="45"/>
  <c r="AA209" i="45"/>
  <c r="AA195" i="45"/>
  <c r="AA181" i="45"/>
  <c r="AB179" i="44"/>
  <c r="AB95" i="44"/>
  <c r="AB11" i="44"/>
  <c r="AB9" i="44"/>
  <c r="AE8" i="44"/>
  <c r="AD4" i="44"/>
  <c r="AA80" i="44"/>
  <c r="AA67" i="44"/>
  <c r="AA41" i="44"/>
  <c r="AA54" i="44"/>
  <c r="AA27" i="44"/>
  <c r="AA13" i="44"/>
  <c r="AA164" i="44"/>
  <c r="AA151" i="44"/>
  <c r="AA138" i="44"/>
  <c r="AA111" i="44"/>
  <c r="AA125" i="44"/>
  <c r="AA97" i="44"/>
  <c r="AA248" i="44"/>
  <c r="AA235" i="44"/>
  <c r="AA222" i="44"/>
  <c r="AA209" i="44"/>
  <c r="AA195" i="44"/>
  <c r="AA181" i="44"/>
  <c r="AC6" i="44"/>
  <c r="AC2" i="44"/>
  <c r="AC179" i="43"/>
  <c r="AC95" i="43"/>
  <c r="AC11" i="43"/>
  <c r="AC9" i="43"/>
  <c r="AB80" i="43"/>
  <c r="AB67" i="43"/>
  <c r="AB54" i="43"/>
  <c r="AB27" i="43"/>
  <c r="AB41" i="43"/>
  <c r="AB13" i="43"/>
  <c r="AB164" i="43"/>
  <c r="AB151" i="43"/>
  <c r="AB138" i="43"/>
  <c r="AB111" i="43"/>
  <c r="AB125" i="43"/>
  <c r="AB97" i="43"/>
  <c r="AB248" i="43"/>
  <c r="AB222" i="43"/>
  <c r="AB235" i="43"/>
  <c r="AB209" i="43"/>
  <c r="AB181" i="43"/>
  <c r="AB195" i="43"/>
  <c r="AE4" i="43"/>
  <c r="AF8" i="43"/>
  <c r="AD6" i="43"/>
  <c r="AD2" i="43"/>
  <c r="AA248" i="41"/>
  <c r="AA235" i="41"/>
  <c r="AA195" i="41"/>
  <c r="AA209" i="41"/>
  <c r="AA222" i="41"/>
  <c r="AA181" i="41"/>
  <c r="AB179" i="41"/>
  <c r="AB95" i="41"/>
  <c r="AB11" i="41"/>
  <c r="AB9" i="41"/>
  <c r="AC6" i="41"/>
  <c r="AC2" i="41"/>
  <c r="AE8" i="41"/>
  <c r="AD4" i="41"/>
  <c r="AA80" i="41"/>
  <c r="AA67" i="41"/>
  <c r="AA54" i="41"/>
  <c r="AA41" i="41"/>
  <c r="AA27" i="41"/>
  <c r="AA13" i="41"/>
  <c r="AA164" i="41"/>
  <c r="AA151" i="41"/>
  <c r="AA138" i="41"/>
  <c r="AA111" i="41"/>
  <c r="AA125" i="41"/>
  <c r="AA97" i="41"/>
  <c r="AB164" i="40"/>
  <c r="AB151" i="40"/>
  <c r="AB138" i="40"/>
  <c r="AB125" i="40"/>
  <c r="AB111" i="40"/>
  <c r="AB97" i="40"/>
  <c r="AF8" i="40"/>
  <c r="AE4" i="40"/>
  <c r="AB235" i="40"/>
  <c r="AB248" i="40"/>
  <c r="AB222" i="40"/>
  <c r="AB195" i="40"/>
  <c r="AB209" i="40"/>
  <c r="AB181" i="40"/>
  <c r="AC179" i="40"/>
  <c r="AC95" i="40"/>
  <c r="AC11" i="40"/>
  <c r="AC9" i="40"/>
  <c r="AD6" i="40"/>
  <c r="AD2" i="40"/>
  <c r="AB80" i="40"/>
  <c r="AB67" i="40"/>
  <c r="AB54" i="40"/>
  <c r="AB41" i="40"/>
  <c r="AB27" i="40"/>
  <c r="AB13" i="40"/>
  <c r="AC179" i="39"/>
  <c r="AC95" i="39"/>
  <c r="AC11" i="39"/>
  <c r="AC9" i="39"/>
  <c r="AB80" i="39"/>
  <c r="AB67" i="39"/>
  <c r="AB54" i="39"/>
  <c r="AB27" i="39"/>
  <c r="AB41" i="39"/>
  <c r="AB13" i="39"/>
  <c r="AE4" i="39"/>
  <c r="AF8" i="39"/>
  <c r="AB164" i="39"/>
  <c r="AB151" i="39"/>
  <c r="AB125" i="39"/>
  <c r="AB138" i="39"/>
  <c r="AB111" i="39"/>
  <c r="AB97" i="39"/>
  <c r="AD6" i="39"/>
  <c r="AD2" i="39"/>
  <c r="AB248" i="39"/>
  <c r="AB235" i="39"/>
  <c r="AB222" i="39"/>
  <c r="AB195" i="39"/>
  <c r="AB209" i="39"/>
  <c r="AB181" i="39"/>
  <c r="AA248" i="38"/>
  <c r="AA235" i="38"/>
  <c r="AA209" i="38"/>
  <c r="AA222" i="38"/>
  <c r="AA195" i="38"/>
  <c r="AA181" i="38"/>
  <c r="AB179" i="38"/>
  <c r="AB95" i="38"/>
  <c r="AB11" i="38"/>
  <c r="AB9" i="38"/>
  <c r="AC6" i="38"/>
  <c r="AC2" i="38"/>
  <c r="AA67" i="38"/>
  <c r="AA80" i="38"/>
  <c r="AA54" i="38"/>
  <c r="AA41" i="38"/>
  <c r="AA27" i="38"/>
  <c r="AA13" i="38"/>
  <c r="AE8" i="38"/>
  <c r="AD4" i="38"/>
  <c r="AA164" i="38"/>
  <c r="AA151" i="38"/>
  <c r="AA138" i="38"/>
  <c r="AA125" i="38"/>
  <c r="AA97" i="38"/>
  <c r="AA111" i="38"/>
  <c r="AB67" i="37"/>
  <c r="AB80" i="37"/>
  <c r="AB54" i="37"/>
  <c r="AB27" i="37"/>
  <c r="AB41" i="37"/>
  <c r="AB13" i="37"/>
  <c r="AB164" i="37"/>
  <c r="AB138" i="37"/>
  <c r="AB151" i="37"/>
  <c r="AB111" i="37"/>
  <c r="AB125" i="37"/>
  <c r="AB97" i="37"/>
  <c r="AE4" i="37"/>
  <c r="AF8" i="37"/>
  <c r="AB248" i="37"/>
  <c r="AB235" i="37"/>
  <c r="AB209" i="37"/>
  <c r="AB222" i="37"/>
  <c r="AB195" i="37"/>
  <c r="AB181" i="37"/>
  <c r="AD6" i="37"/>
  <c r="AD2" i="37"/>
  <c r="AC179" i="37"/>
  <c r="AC95" i="37"/>
  <c r="AC11" i="37"/>
  <c r="AC9" i="37"/>
  <c r="AC179" i="36"/>
  <c r="AC95" i="36"/>
  <c r="AC11" i="36"/>
  <c r="AC9" i="36"/>
  <c r="AE4" i="36"/>
  <c r="AF8" i="36"/>
  <c r="AB67" i="36"/>
  <c r="AB80" i="36"/>
  <c r="AB54" i="36"/>
  <c r="AB41" i="36"/>
  <c r="AB27" i="36"/>
  <c r="AB13" i="36"/>
  <c r="AD6" i="36"/>
  <c r="AD2" i="36"/>
  <c r="AB164" i="36"/>
  <c r="AB151" i="36"/>
  <c r="AB138" i="36"/>
  <c r="AB111" i="36"/>
  <c r="AB125" i="36"/>
  <c r="AB97" i="36"/>
  <c r="AB248" i="36"/>
  <c r="AB222" i="36"/>
  <c r="AB235" i="36"/>
  <c r="AB209" i="36"/>
  <c r="AB195" i="36"/>
  <c r="AB181" i="36"/>
  <c r="AD6" i="35"/>
  <c r="AD2" i="35"/>
  <c r="AB80" i="35"/>
  <c r="AB67" i="35"/>
  <c r="AB54" i="35"/>
  <c r="AB27" i="35"/>
  <c r="AB41" i="35"/>
  <c r="AB13" i="35"/>
  <c r="AB164" i="35"/>
  <c r="AB151" i="35"/>
  <c r="AB138" i="35"/>
  <c r="AB125" i="35"/>
  <c r="AB111" i="35"/>
  <c r="AB97" i="35"/>
  <c r="AB248" i="35"/>
  <c r="AB235" i="35"/>
  <c r="AB209" i="35"/>
  <c r="AB222" i="35"/>
  <c r="AB195" i="35"/>
  <c r="AB181" i="35"/>
  <c r="AE4" i="35"/>
  <c r="AF8" i="35"/>
  <c r="AC179" i="35"/>
  <c r="AC95" i="35"/>
  <c r="AC11" i="35"/>
  <c r="AC9" i="35"/>
  <c r="N48" i="43" l="1"/>
  <c r="N49" i="43" s="1"/>
  <c r="N51" i="43" s="1"/>
  <c r="N61" i="38"/>
  <c r="N62" i="38" s="1"/>
  <c r="N64" i="38" s="1"/>
  <c r="O57" i="38"/>
  <c r="O58" i="38" s="1"/>
  <c r="O61" i="38" s="1"/>
  <c r="O62" i="38" s="1"/>
  <c r="O64" i="38" s="1"/>
  <c r="N269" i="38"/>
  <c r="N279" i="37"/>
  <c r="N294" i="37" s="1"/>
  <c r="T301" i="40"/>
  <c r="U2" i="20"/>
  <c r="U7" i="20" s="1"/>
  <c r="P199" i="40"/>
  <c r="P200" i="40" s="1"/>
  <c r="Q198" i="40" s="1"/>
  <c r="O201" i="40"/>
  <c r="O204" i="40" s="1"/>
  <c r="O205" i="40" s="1"/>
  <c r="O207" i="40" s="1"/>
  <c r="U6" i="20"/>
  <c r="U260" i="43"/>
  <c r="U286" i="43" s="1"/>
  <c r="N294" i="44"/>
  <c r="P83" i="45"/>
  <c r="P84" i="45" s="1"/>
  <c r="P87" i="45" s="1"/>
  <c r="P88" i="45" s="1"/>
  <c r="P90" i="45" s="1"/>
  <c r="V5" i="20"/>
  <c r="W11" i="20"/>
  <c r="W17" i="20" s="1"/>
  <c r="G6" i="48"/>
  <c r="E11" i="53" s="1"/>
  <c r="D9" i="20"/>
  <c r="E3" i="20"/>
  <c r="O238" i="37"/>
  <c r="N242" i="37"/>
  <c r="N243" i="37" s="1"/>
  <c r="N245" i="37" s="1"/>
  <c r="M261" i="44"/>
  <c r="M287" i="44" s="1"/>
  <c r="P128" i="38"/>
  <c r="P129" i="38" s="1"/>
  <c r="P251" i="36"/>
  <c r="P252" i="36" s="1"/>
  <c r="P255" i="36" s="1"/>
  <c r="P256" i="36" s="1"/>
  <c r="P258" i="36" s="1"/>
  <c r="M295" i="37"/>
  <c r="Q30" i="40"/>
  <c r="Q32" i="40" s="1"/>
  <c r="P33" i="40"/>
  <c r="P36" i="40" s="1"/>
  <c r="P37" i="40" s="1"/>
  <c r="P39" i="40" s="1"/>
  <c r="P84" i="43"/>
  <c r="Q82" i="43" s="1"/>
  <c r="P115" i="40"/>
  <c r="N294" i="36"/>
  <c r="O48" i="37"/>
  <c r="O49" i="37" s="1"/>
  <c r="O51" i="37" s="1"/>
  <c r="P44" i="37"/>
  <c r="P43" i="37"/>
  <c r="O117" i="40"/>
  <c r="O120" i="40" s="1"/>
  <c r="O121" i="40" s="1"/>
  <c r="O123" i="40" s="1"/>
  <c r="O211" i="45"/>
  <c r="O213" i="45" s="1"/>
  <c r="P212" i="45" s="1"/>
  <c r="N216" i="45"/>
  <c r="N217" i="45" s="1"/>
  <c r="N219" i="45" s="1"/>
  <c r="P82" i="39"/>
  <c r="P83" i="39"/>
  <c r="M296" i="44"/>
  <c r="P166" i="36"/>
  <c r="P168" i="36" s="1"/>
  <c r="Q167" i="36" s="1"/>
  <c r="O141" i="39"/>
  <c r="O142" i="39" s="1"/>
  <c r="P141" i="39" s="1"/>
  <c r="N239" i="44"/>
  <c r="O238" i="44" s="1"/>
  <c r="O289" i="44" s="1"/>
  <c r="O171" i="36"/>
  <c r="O172" i="36" s="1"/>
  <c r="O174" i="36" s="1"/>
  <c r="O168" i="35"/>
  <c r="P166" i="35" s="1"/>
  <c r="O84" i="38"/>
  <c r="O87" i="38" s="1"/>
  <c r="O88" i="38" s="1"/>
  <c r="O90" i="38" s="1"/>
  <c r="O255" i="39"/>
  <c r="O256" i="39" s="1"/>
  <c r="O258" i="39" s="1"/>
  <c r="P251" i="39"/>
  <c r="P252" i="39" s="1"/>
  <c r="O252" i="45"/>
  <c r="P251" i="45" s="1"/>
  <c r="N145" i="39"/>
  <c r="N146" i="39" s="1"/>
  <c r="N148" i="39" s="1"/>
  <c r="P212" i="41"/>
  <c r="O216" i="41"/>
  <c r="O217" i="41" s="1"/>
  <c r="O219" i="41" s="1"/>
  <c r="P211" i="41"/>
  <c r="U92" i="37"/>
  <c r="U266" i="37" s="1"/>
  <c r="P83" i="40"/>
  <c r="P84" i="40" s="1"/>
  <c r="Q82" i="40" s="1"/>
  <c r="P82" i="44"/>
  <c r="P83" i="44"/>
  <c r="O87" i="40"/>
  <c r="O88" i="40" s="1"/>
  <c r="O90" i="40" s="1"/>
  <c r="P239" i="38"/>
  <c r="Q237" i="38" s="1"/>
  <c r="O129" i="40"/>
  <c r="O132" i="40" s="1"/>
  <c r="O133" i="40" s="1"/>
  <c r="O135" i="40" s="1"/>
  <c r="O58" i="45"/>
  <c r="P56" i="45" s="1"/>
  <c r="O132" i="38"/>
  <c r="O133" i="38" s="1"/>
  <c r="O135" i="38" s="1"/>
  <c r="N294" i="38"/>
  <c r="P251" i="43"/>
  <c r="O71" i="40"/>
  <c r="O74" i="40" s="1"/>
  <c r="O75" i="40" s="1"/>
  <c r="O77" i="40" s="1"/>
  <c r="P250" i="43"/>
  <c r="O45" i="39"/>
  <c r="P44" i="39" s="1"/>
  <c r="O129" i="41"/>
  <c r="O132" i="41" s="1"/>
  <c r="O133" i="41" s="1"/>
  <c r="O135" i="41" s="1"/>
  <c r="O168" i="37"/>
  <c r="P166" i="37" s="1"/>
  <c r="P198" i="44"/>
  <c r="P200" i="44" s="1"/>
  <c r="P114" i="45"/>
  <c r="P116" i="45" s="1"/>
  <c r="O117" i="45"/>
  <c r="O120" i="45" s="1"/>
  <c r="O121" i="45" s="1"/>
  <c r="O123" i="45" s="1"/>
  <c r="P155" i="37"/>
  <c r="P158" i="37" s="1"/>
  <c r="P159" i="37" s="1"/>
  <c r="P161" i="37" s="1"/>
  <c r="N239" i="35"/>
  <c r="O238" i="35" s="1"/>
  <c r="O71" i="43"/>
  <c r="N268" i="45"/>
  <c r="N45" i="45"/>
  <c r="N272" i="45" s="1"/>
  <c r="P211" i="44"/>
  <c r="P213" i="44" s="1"/>
  <c r="Q211" i="44" s="1"/>
  <c r="P154" i="43"/>
  <c r="P155" i="43" s="1"/>
  <c r="Q153" i="43" s="1"/>
  <c r="O158" i="43"/>
  <c r="O159" i="43" s="1"/>
  <c r="O161" i="43" s="1"/>
  <c r="N289" i="35"/>
  <c r="O216" i="44"/>
  <c r="O217" i="44" s="1"/>
  <c r="O219" i="44" s="1"/>
  <c r="O32" i="45"/>
  <c r="O33" i="45" s="1"/>
  <c r="O36" i="45" s="1"/>
  <c r="O37" i="45" s="1"/>
  <c r="O39" i="45" s="1"/>
  <c r="C14" i="20"/>
  <c r="C18" i="20"/>
  <c r="C19" i="20"/>
  <c r="P70" i="35"/>
  <c r="P71" i="35" s="1"/>
  <c r="P74" i="35" s="1"/>
  <c r="P75" i="35" s="1"/>
  <c r="P77" i="35" s="1"/>
  <c r="O74" i="35"/>
  <c r="O75" i="35" s="1"/>
  <c r="O77" i="35" s="1"/>
  <c r="O142" i="44"/>
  <c r="O145" i="44" s="1"/>
  <c r="O146" i="44" s="1"/>
  <c r="O148" i="44" s="1"/>
  <c r="N158" i="39"/>
  <c r="N159" i="39" s="1"/>
  <c r="N161" i="39" s="1"/>
  <c r="O153" i="39"/>
  <c r="O155" i="39" s="1"/>
  <c r="P154" i="39" s="1"/>
  <c r="U92" i="35"/>
  <c r="U266" i="35" s="1"/>
  <c r="P238" i="45"/>
  <c r="P127" i="36"/>
  <c r="P128" i="36"/>
  <c r="P141" i="35"/>
  <c r="P142" i="35" s="1"/>
  <c r="N171" i="41"/>
  <c r="N172" i="41" s="1"/>
  <c r="N174" i="41" s="1"/>
  <c r="O166" i="41"/>
  <c r="O168" i="41" s="1"/>
  <c r="O171" i="41" s="1"/>
  <c r="O172" i="41" s="1"/>
  <c r="O174" i="41" s="1"/>
  <c r="P83" i="35"/>
  <c r="P84" i="35" s="1"/>
  <c r="Q83" i="35" s="1"/>
  <c r="N129" i="43"/>
  <c r="N132" i="43" s="1"/>
  <c r="N133" i="43" s="1"/>
  <c r="N135" i="43" s="1"/>
  <c r="N252" i="41"/>
  <c r="O250" i="41" s="1"/>
  <c r="P237" i="45"/>
  <c r="O226" i="38"/>
  <c r="P224" i="38" s="1"/>
  <c r="P211" i="39"/>
  <c r="P212" i="39"/>
  <c r="N155" i="41"/>
  <c r="O154" i="41" s="1"/>
  <c r="N278" i="43"/>
  <c r="P224" i="45"/>
  <c r="P225" i="45"/>
  <c r="U92" i="44"/>
  <c r="U266" i="44" s="1"/>
  <c r="N293" i="44"/>
  <c r="U260" i="37"/>
  <c r="U286" i="37" s="1"/>
  <c r="O87" i="35"/>
  <c r="O88" i="35" s="1"/>
  <c r="O90" i="35" s="1"/>
  <c r="O32" i="41"/>
  <c r="P30" i="41" s="1"/>
  <c r="P69" i="41"/>
  <c r="P71" i="41" s="1"/>
  <c r="O237" i="40"/>
  <c r="O239" i="40" s="1"/>
  <c r="P69" i="38"/>
  <c r="P71" i="38" s="1"/>
  <c r="N242" i="40"/>
  <c r="N243" i="40" s="1"/>
  <c r="N245" i="40" s="1"/>
  <c r="O116" i="44"/>
  <c r="O117" i="44" s="1"/>
  <c r="O120" i="44" s="1"/>
  <c r="O121" i="44" s="1"/>
  <c r="O123" i="44" s="1"/>
  <c r="T301" i="41"/>
  <c r="P57" i="38"/>
  <c r="O201" i="39"/>
  <c r="O204" i="39" s="1"/>
  <c r="O205" i="39" s="1"/>
  <c r="O207" i="39" s="1"/>
  <c r="N290" i="40"/>
  <c r="P198" i="39"/>
  <c r="P200" i="39" s="1"/>
  <c r="P201" i="39" s="1"/>
  <c r="P204" i="39" s="1"/>
  <c r="P205" i="39" s="1"/>
  <c r="P207" i="39" s="1"/>
  <c r="N229" i="40"/>
  <c r="N230" i="40" s="1"/>
  <c r="N232" i="40" s="1"/>
  <c r="O224" i="40"/>
  <c r="N129" i="44"/>
  <c r="N132" i="44" s="1"/>
  <c r="N133" i="44" s="1"/>
  <c r="N135" i="44" s="1"/>
  <c r="O252" i="37"/>
  <c r="P140" i="38"/>
  <c r="P142" i="38" s="1"/>
  <c r="P145" i="38" s="1"/>
  <c r="P146" i="38" s="1"/>
  <c r="P148" i="38" s="1"/>
  <c r="N61" i="41"/>
  <c r="N62" i="41" s="1"/>
  <c r="N64" i="41" s="1"/>
  <c r="O57" i="41"/>
  <c r="O58" i="41" s="1"/>
  <c r="P211" i="38"/>
  <c r="P213" i="38" s="1"/>
  <c r="P216" i="38" s="1"/>
  <c r="P217" i="38" s="1"/>
  <c r="P219" i="38" s="1"/>
  <c r="O216" i="38"/>
  <c r="O217" i="38" s="1"/>
  <c r="O219" i="38" s="1"/>
  <c r="P116" i="39"/>
  <c r="Q115" i="39" s="1"/>
  <c r="P74" i="37"/>
  <c r="P75" i="37" s="1"/>
  <c r="P77" i="37" s="1"/>
  <c r="Q69" i="37"/>
  <c r="Q70" i="37"/>
  <c r="P45" i="40"/>
  <c r="Q44" i="40" s="1"/>
  <c r="O145" i="38"/>
  <c r="O146" i="38" s="1"/>
  <c r="O148" i="38" s="1"/>
  <c r="O58" i="36"/>
  <c r="O61" i="36" s="1"/>
  <c r="O62" i="36" s="1"/>
  <c r="O64" i="36" s="1"/>
  <c r="O117" i="37"/>
  <c r="O120" i="37" s="1"/>
  <c r="O121" i="37" s="1"/>
  <c r="O123" i="37" s="1"/>
  <c r="P114" i="37"/>
  <c r="P115" i="37"/>
  <c r="M298" i="44"/>
  <c r="T301" i="43"/>
  <c r="O74" i="41"/>
  <c r="O75" i="41" s="1"/>
  <c r="O77" i="41" s="1"/>
  <c r="N272" i="41"/>
  <c r="N226" i="37"/>
  <c r="O224" i="37" s="1"/>
  <c r="O288" i="37" s="1"/>
  <c r="N271" i="41"/>
  <c r="P212" i="43"/>
  <c r="N48" i="41"/>
  <c r="N49" i="41" s="1"/>
  <c r="N51" i="41" s="1"/>
  <c r="O74" i="38"/>
  <c r="O75" i="38" s="1"/>
  <c r="O77" i="38" s="1"/>
  <c r="P70" i="44"/>
  <c r="P71" i="44" s="1"/>
  <c r="O44" i="41"/>
  <c r="O45" i="41" s="1"/>
  <c r="P56" i="38"/>
  <c r="T301" i="45"/>
  <c r="T301" i="35"/>
  <c r="U176" i="45"/>
  <c r="U276" i="45" s="1"/>
  <c r="P32" i="39"/>
  <c r="Q31" i="39" s="1"/>
  <c r="O155" i="36"/>
  <c r="P154" i="36" s="1"/>
  <c r="U176" i="38"/>
  <c r="U276" i="38" s="1"/>
  <c r="P200" i="35"/>
  <c r="P201" i="35" s="1"/>
  <c r="P204" i="35" s="1"/>
  <c r="P205" i="35" s="1"/>
  <c r="P207" i="35" s="1"/>
  <c r="P155" i="44"/>
  <c r="P158" i="44" s="1"/>
  <c r="P159" i="44" s="1"/>
  <c r="P161" i="44" s="1"/>
  <c r="P252" i="44"/>
  <c r="Q250" i="44" s="1"/>
  <c r="P48" i="35"/>
  <c r="P49" i="35" s="1"/>
  <c r="P51" i="35" s="1"/>
  <c r="Q43" i="35"/>
  <c r="Q44" i="35"/>
  <c r="M175" i="44"/>
  <c r="M275" i="44" s="1"/>
  <c r="P238" i="43"/>
  <c r="O242" i="43"/>
  <c r="O243" i="43" s="1"/>
  <c r="O245" i="43" s="1"/>
  <c r="P237" i="43"/>
  <c r="M177" i="44"/>
  <c r="M277" i="44" s="1"/>
  <c r="T301" i="37"/>
  <c r="P211" i="43"/>
  <c r="N187" i="37"/>
  <c r="N190" i="37" s="1"/>
  <c r="N191" i="37" s="1"/>
  <c r="U260" i="38"/>
  <c r="U286" i="38" s="1"/>
  <c r="U176" i="39"/>
  <c r="U276" i="39" s="1"/>
  <c r="P141" i="36"/>
  <c r="F14" i="48"/>
  <c r="F17" i="48" s="1"/>
  <c r="F48" i="48" s="1"/>
  <c r="D30" i="52" s="1"/>
  <c r="D33" i="52" s="1"/>
  <c r="D16" i="6" s="1"/>
  <c r="U176" i="36"/>
  <c r="U276" i="36" s="1"/>
  <c r="T301" i="44"/>
  <c r="U176" i="44"/>
  <c r="U276" i="44" s="1"/>
  <c r="U260" i="36"/>
  <c r="U286" i="36" s="1"/>
  <c r="O33" i="38"/>
  <c r="O36" i="38" s="1"/>
  <c r="O37" i="38" s="1"/>
  <c r="O39" i="38" s="1"/>
  <c r="P171" i="39"/>
  <c r="P172" i="39" s="1"/>
  <c r="P174" i="39" s="1"/>
  <c r="C10" i="52"/>
  <c r="C13" i="52" s="1"/>
  <c r="C22" i="50"/>
  <c r="C17" i="50"/>
  <c r="P30" i="35"/>
  <c r="P31" i="35"/>
  <c r="O33" i="35"/>
  <c r="O36" i="35" s="1"/>
  <c r="O37" i="35" s="1"/>
  <c r="O39" i="35" s="1"/>
  <c r="F60" i="48"/>
  <c r="O289" i="39"/>
  <c r="Q166" i="39"/>
  <c r="Q168" i="39" s="1"/>
  <c r="R167" i="39" s="1"/>
  <c r="D9" i="6"/>
  <c r="D53" i="52"/>
  <c r="D5" i="52"/>
  <c r="D40" i="52" s="1"/>
  <c r="D10" i="6"/>
  <c r="O201" i="41"/>
  <c r="O204" i="41" s="1"/>
  <c r="O205" i="41" s="1"/>
  <c r="O207" i="41" s="1"/>
  <c r="P199" i="41"/>
  <c r="P198" i="41"/>
  <c r="N270" i="41"/>
  <c r="N294" i="41"/>
  <c r="P127" i="39"/>
  <c r="P43" i="36"/>
  <c r="P45" i="36" s="1"/>
  <c r="P128" i="39"/>
  <c r="M295" i="35"/>
  <c r="O145" i="35"/>
  <c r="O146" i="35" s="1"/>
  <c r="O148" i="35" s="1"/>
  <c r="P128" i="35"/>
  <c r="P44" i="43"/>
  <c r="O201" i="44"/>
  <c r="O204" i="44" s="1"/>
  <c r="O205" i="44" s="1"/>
  <c r="O207" i="44" s="1"/>
  <c r="P154" i="38"/>
  <c r="P155" i="38" s="1"/>
  <c r="O158" i="38"/>
  <c r="O159" i="38" s="1"/>
  <c r="O161" i="38" s="1"/>
  <c r="P167" i="44"/>
  <c r="P168" i="44" s="1"/>
  <c r="M298" i="38"/>
  <c r="O140" i="37"/>
  <c r="O142" i="37" s="1"/>
  <c r="O145" i="37" s="1"/>
  <c r="O146" i="37" s="1"/>
  <c r="O148" i="37" s="1"/>
  <c r="O171" i="44"/>
  <c r="O172" i="44" s="1"/>
  <c r="O174" i="44" s="1"/>
  <c r="N145" i="37"/>
  <c r="N146" i="37" s="1"/>
  <c r="N148" i="37" s="1"/>
  <c r="P84" i="36"/>
  <c r="P87" i="36" s="1"/>
  <c r="P88" i="36" s="1"/>
  <c r="P90" i="36" s="1"/>
  <c r="T301" i="39"/>
  <c r="O226" i="39"/>
  <c r="U176" i="35"/>
  <c r="U276" i="35" s="1"/>
  <c r="P114" i="43"/>
  <c r="P115" i="43"/>
  <c r="O117" i="43"/>
  <c r="O120" i="43" s="1"/>
  <c r="O121" i="43" s="1"/>
  <c r="O123" i="43" s="1"/>
  <c r="P211" i="37"/>
  <c r="O216" i="37"/>
  <c r="O217" i="37" s="1"/>
  <c r="O219" i="37" s="1"/>
  <c r="P212" i="37"/>
  <c r="P168" i="38"/>
  <c r="Q167" i="38" s="1"/>
  <c r="O74" i="44"/>
  <c r="O75" i="44" s="1"/>
  <c r="O77" i="44" s="1"/>
  <c r="N61" i="43"/>
  <c r="N62" i="43" s="1"/>
  <c r="N64" i="43" s="1"/>
  <c r="O56" i="43"/>
  <c r="O57" i="43"/>
  <c r="O48" i="36"/>
  <c r="O49" i="36" s="1"/>
  <c r="O51" i="36" s="1"/>
  <c r="O114" i="36"/>
  <c r="O115" i="36"/>
  <c r="N117" i="36"/>
  <c r="N120" i="36" s="1"/>
  <c r="N121" i="36" s="1"/>
  <c r="N123" i="36" s="1"/>
  <c r="O185" i="37"/>
  <c r="M296" i="41"/>
  <c r="P30" i="38"/>
  <c r="P32" i="38" s="1"/>
  <c r="P140" i="36"/>
  <c r="P32" i="37"/>
  <c r="P33" i="37" s="1"/>
  <c r="P36" i="37" s="1"/>
  <c r="P37" i="37" s="1"/>
  <c r="P39" i="37" s="1"/>
  <c r="O155" i="45"/>
  <c r="O158" i="45" s="1"/>
  <c r="O159" i="45" s="1"/>
  <c r="O161" i="45" s="1"/>
  <c r="P239" i="36"/>
  <c r="Q238" i="36" s="1"/>
  <c r="T301" i="36"/>
  <c r="T301" i="38"/>
  <c r="P127" i="35"/>
  <c r="U92" i="40"/>
  <c r="U266" i="40" s="1"/>
  <c r="P226" i="43"/>
  <c r="Q224" i="43" s="1"/>
  <c r="U92" i="38"/>
  <c r="U266" i="38" s="1"/>
  <c r="U92" i="39"/>
  <c r="U266" i="39" s="1"/>
  <c r="O158" i="40"/>
  <c r="O159" i="40" s="1"/>
  <c r="O161" i="40" s="1"/>
  <c r="P154" i="40"/>
  <c r="P155" i="40" s="1"/>
  <c r="M299" i="41"/>
  <c r="M298" i="41"/>
  <c r="O239" i="41"/>
  <c r="P237" i="41" s="1"/>
  <c r="O31" i="43"/>
  <c r="N33" i="43"/>
  <c r="N36" i="43" s="1"/>
  <c r="N37" i="43" s="1"/>
  <c r="N39" i="43" s="1"/>
  <c r="O30" i="43"/>
  <c r="M296" i="38"/>
  <c r="N294" i="45"/>
  <c r="P226" i="35"/>
  <c r="P229" i="35" s="1"/>
  <c r="P230" i="35" s="1"/>
  <c r="P232" i="35" s="1"/>
  <c r="U92" i="45"/>
  <c r="U266" i="45" s="1"/>
  <c r="O45" i="38"/>
  <c r="P44" i="38" s="1"/>
  <c r="P43" i="43"/>
  <c r="O84" i="37"/>
  <c r="P83" i="37" s="1"/>
  <c r="U176" i="41"/>
  <c r="U276" i="41" s="1"/>
  <c r="U301" i="41" s="1"/>
  <c r="O71" i="45"/>
  <c r="P69" i="45" s="1"/>
  <c r="O268" i="41"/>
  <c r="U260" i="44"/>
  <c r="U286" i="44" s="1"/>
  <c r="O142" i="45"/>
  <c r="P141" i="45" s="1"/>
  <c r="U92" i="36"/>
  <c r="U266" i="36" s="1"/>
  <c r="U260" i="40"/>
  <c r="U286" i="40" s="1"/>
  <c r="M295" i="45"/>
  <c r="P166" i="43"/>
  <c r="O171" i="43"/>
  <c r="O172" i="43" s="1"/>
  <c r="O174" i="43" s="1"/>
  <c r="P167" i="43"/>
  <c r="U260" i="35"/>
  <c r="U286" i="35" s="1"/>
  <c r="O48" i="44"/>
  <c r="O49" i="44" s="1"/>
  <c r="O51" i="44" s="1"/>
  <c r="P43" i="44"/>
  <c r="P44" i="44"/>
  <c r="Q153" i="35"/>
  <c r="Q154" i="35"/>
  <c r="P158" i="35"/>
  <c r="P159" i="35" s="1"/>
  <c r="P161" i="35" s="1"/>
  <c r="V160" i="39"/>
  <c r="V134" i="39"/>
  <c r="Y262" i="40"/>
  <c r="X284" i="40"/>
  <c r="X264" i="40"/>
  <c r="X274" i="40"/>
  <c r="O58" i="39"/>
  <c r="V244" i="44"/>
  <c r="V63" i="38"/>
  <c r="V92" i="38" s="1"/>
  <c r="V266" i="38" s="1"/>
  <c r="O102" i="45"/>
  <c r="M272" i="40"/>
  <c r="M298" i="40" s="1"/>
  <c r="M271" i="40"/>
  <c r="M296" i="40" s="1"/>
  <c r="M22" i="40"/>
  <c r="P58" i="40"/>
  <c r="O71" i="39"/>
  <c r="V134" i="36"/>
  <c r="Q114" i="38"/>
  <c r="Q115" i="38"/>
  <c r="P117" i="38"/>
  <c r="P120" i="38" s="1"/>
  <c r="P121" i="38" s="1"/>
  <c r="P123" i="38" s="1"/>
  <c r="L91" i="43"/>
  <c r="L265" i="43" s="1"/>
  <c r="L300" i="43" s="1"/>
  <c r="L25" i="43"/>
  <c r="L93" i="43" s="1"/>
  <c r="L267" i="43" s="1"/>
  <c r="L302" i="43" s="1"/>
  <c r="V76" i="35"/>
  <c r="O255" i="35"/>
  <c r="O256" i="35" s="1"/>
  <c r="O258" i="35" s="1"/>
  <c r="P251" i="35"/>
  <c r="P250" i="35"/>
  <c r="W297" i="45"/>
  <c r="W68" i="45"/>
  <c r="W42" i="45"/>
  <c r="W55" i="45"/>
  <c r="W28" i="45"/>
  <c r="W38" i="45" s="1"/>
  <c r="W14" i="45"/>
  <c r="W24" i="45" s="1"/>
  <c r="W81" i="45"/>
  <c r="W236" i="41"/>
  <c r="W196" i="41"/>
  <c r="W182" i="41"/>
  <c r="W192" i="41" s="1"/>
  <c r="W249" i="41"/>
  <c r="W257" i="41" s="1"/>
  <c r="W223" i="41"/>
  <c r="W210" i="41"/>
  <c r="W218" i="41" s="1"/>
  <c r="W236" i="37"/>
  <c r="W244" i="37" s="1"/>
  <c r="W210" i="37"/>
  <c r="W223" i="37"/>
  <c r="W249" i="37"/>
  <c r="W182" i="37"/>
  <c r="W192" i="37" s="1"/>
  <c r="W196" i="37"/>
  <c r="O17" i="38"/>
  <c r="O269" i="38" s="1"/>
  <c r="O16" i="38"/>
  <c r="N270" i="38"/>
  <c r="N19" i="38"/>
  <c r="L300" i="36"/>
  <c r="Y262" i="38"/>
  <c r="X274" i="38"/>
  <c r="X264" i="38"/>
  <c r="X284" i="38"/>
  <c r="N200" i="45"/>
  <c r="N288" i="45"/>
  <c r="V231" i="36"/>
  <c r="M22" i="35"/>
  <c r="M272" i="35"/>
  <c r="M271" i="35"/>
  <c r="V50" i="43"/>
  <c r="V218" i="35"/>
  <c r="P211" i="36"/>
  <c r="O216" i="36"/>
  <c r="O217" i="36" s="1"/>
  <c r="O219" i="36" s="1"/>
  <c r="P212" i="36"/>
  <c r="V206" i="45"/>
  <c r="V50" i="37"/>
  <c r="M175" i="41"/>
  <c r="M275" i="41" s="1"/>
  <c r="M109" i="41"/>
  <c r="M177" i="41" s="1"/>
  <c r="M277" i="41" s="1"/>
  <c r="P33" i="36"/>
  <c r="P36" i="36" s="1"/>
  <c r="P37" i="36" s="1"/>
  <c r="P39" i="36" s="1"/>
  <c r="Q31" i="36"/>
  <c r="Q30" i="36"/>
  <c r="Q70" i="36"/>
  <c r="P74" i="36"/>
  <c r="P75" i="36" s="1"/>
  <c r="P77" i="36" s="1"/>
  <c r="Q69" i="36"/>
  <c r="L300" i="39"/>
  <c r="N288" i="43"/>
  <c r="N186" i="43"/>
  <c r="O186" i="38"/>
  <c r="W196" i="39"/>
  <c r="W206" i="39" s="1"/>
  <c r="W210" i="39"/>
  <c r="W249" i="39"/>
  <c r="W257" i="39" s="1"/>
  <c r="W182" i="39"/>
  <c r="W192" i="39" s="1"/>
  <c r="W223" i="39"/>
  <c r="W236" i="39"/>
  <c r="W244" i="39" s="1"/>
  <c r="L25" i="35"/>
  <c r="L93" i="35" s="1"/>
  <c r="L267" i="35" s="1"/>
  <c r="L302" i="35" s="1"/>
  <c r="L91" i="35"/>
  <c r="L265" i="35" s="1"/>
  <c r="L300" i="35" s="1"/>
  <c r="M298" i="37"/>
  <c r="V176" i="40"/>
  <c r="V276" i="40" s="1"/>
  <c r="P140" i="41"/>
  <c r="O145" i="41"/>
  <c r="O146" i="41" s="1"/>
  <c r="O148" i="41" s="1"/>
  <c r="P141" i="41"/>
  <c r="O142" i="43"/>
  <c r="V260" i="38"/>
  <c r="V286" i="38" s="1"/>
  <c r="M193" i="41"/>
  <c r="M261" i="41" s="1"/>
  <c r="M287" i="41" s="1"/>
  <c r="M259" i="41"/>
  <c r="M285" i="41" s="1"/>
  <c r="Y262" i="36"/>
  <c r="X274" i="36"/>
  <c r="X284" i="36"/>
  <c r="X264" i="36"/>
  <c r="W297" i="43"/>
  <c r="W42" i="43"/>
  <c r="W55" i="43"/>
  <c r="W63" i="43" s="1"/>
  <c r="W28" i="43"/>
  <c r="W81" i="43"/>
  <c r="W68" i="43"/>
  <c r="W76" i="43" s="1"/>
  <c r="W14" i="43"/>
  <c r="W297" i="35"/>
  <c r="W68" i="35"/>
  <c r="W76" i="35" s="1"/>
  <c r="W14" i="35"/>
  <c r="W24" i="35" s="1"/>
  <c r="W28" i="35"/>
  <c r="W38" i="35" s="1"/>
  <c r="W42" i="35"/>
  <c r="W50" i="35" s="1"/>
  <c r="W55" i="35"/>
  <c r="W63" i="35" s="1"/>
  <c r="W81" i="35"/>
  <c r="W89" i="35" s="1"/>
  <c r="O18" i="45"/>
  <c r="V89" i="45"/>
  <c r="V76" i="45"/>
  <c r="V231" i="41"/>
  <c r="O289" i="40"/>
  <c r="N23" i="41"/>
  <c r="M177" i="45"/>
  <c r="M277" i="45" s="1"/>
  <c r="P116" i="40"/>
  <c r="O185" i="35"/>
  <c r="O184" i="35"/>
  <c r="N187" i="35"/>
  <c r="V206" i="39"/>
  <c r="N268" i="43"/>
  <c r="N18" i="43"/>
  <c r="O200" i="37"/>
  <c r="V206" i="40"/>
  <c r="V218" i="40"/>
  <c r="O102" i="35"/>
  <c r="W112" i="44"/>
  <c r="W126" i="44"/>
  <c r="W134" i="44" s="1"/>
  <c r="W98" i="44"/>
  <c r="W108" i="44" s="1"/>
  <c r="W165" i="44"/>
  <c r="W173" i="44" s="1"/>
  <c r="W139" i="44"/>
  <c r="W152" i="44"/>
  <c r="P58" i="44"/>
  <c r="O58" i="35"/>
  <c r="V38" i="36"/>
  <c r="V231" i="43"/>
  <c r="V147" i="35"/>
  <c r="M259" i="38"/>
  <c r="M285" i="38" s="1"/>
  <c r="V176" i="45"/>
  <c r="V276" i="45" s="1"/>
  <c r="V63" i="41"/>
  <c r="M175" i="43"/>
  <c r="M275" i="43" s="1"/>
  <c r="M109" i="43"/>
  <c r="M177" i="43" s="1"/>
  <c r="M277" i="43" s="1"/>
  <c r="N270" i="44"/>
  <c r="O17" i="44"/>
  <c r="O269" i="44" s="1"/>
  <c r="N19" i="44"/>
  <c r="O16" i="44"/>
  <c r="N293" i="41"/>
  <c r="L207" i="45"/>
  <c r="L261" i="45" s="1"/>
  <c r="L287" i="45" s="1"/>
  <c r="L302" i="45" s="1"/>
  <c r="L259" i="45"/>
  <c r="L285" i="45" s="1"/>
  <c r="L300" i="45" s="1"/>
  <c r="W112" i="40"/>
  <c r="W122" i="40" s="1"/>
  <c r="W126" i="40"/>
  <c r="W134" i="40" s="1"/>
  <c r="W165" i="40"/>
  <c r="W173" i="40" s="1"/>
  <c r="W98" i="40"/>
  <c r="W108" i="40" s="1"/>
  <c r="W152" i="40"/>
  <c r="W139" i="40"/>
  <c r="W147" i="40" s="1"/>
  <c r="P238" i="39"/>
  <c r="O242" i="39"/>
  <c r="O243" i="39" s="1"/>
  <c r="O245" i="39" s="1"/>
  <c r="P237" i="39"/>
  <c r="M193" i="37"/>
  <c r="M261" i="37" s="1"/>
  <c r="M287" i="37" s="1"/>
  <c r="M259" i="37"/>
  <c r="M285" i="37" s="1"/>
  <c r="M25" i="45"/>
  <c r="M93" i="45" s="1"/>
  <c r="M267" i="45" s="1"/>
  <c r="M91" i="45"/>
  <c r="M265" i="45" s="1"/>
  <c r="V122" i="36"/>
  <c r="N190" i="44"/>
  <c r="N191" i="44" s="1"/>
  <c r="P250" i="40"/>
  <c r="O255" i="40"/>
  <c r="O256" i="40" s="1"/>
  <c r="O258" i="40" s="1"/>
  <c r="P251" i="40"/>
  <c r="W139" i="45"/>
  <c r="W147" i="45" s="1"/>
  <c r="W126" i="45"/>
  <c r="W134" i="45" s="1"/>
  <c r="W98" i="45"/>
  <c r="W108" i="45" s="1"/>
  <c r="W165" i="45"/>
  <c r="W173" i="45" s="1"/>
  <c r="W152" i="45"/>
  <c r="W160" i="45" s="1"/>
  <c r="W112" i="45"/>
  <c r="W122" i="45" s="1"/>
  <c r="W297" i="41"/>
  <c r="W28" i="41"/>
  <c r="W55" i="41"/>
  <c r="W63" i="41" s="1"/>
  <c r="W42" i="41"/>
  <c r="W50" i="41" s="1"/>
  <c r="W14" i="41"/>
  <c r="W24" i="41" s="1"/>
  <c r="W68" i="41"/>
  <c r="W76" i="41" s="1"/>
  <c r="W81" i="41"/>
  <c r="W297" i="37"/>
  <c r="W55" i="37"/>
  <c r="W63" i="37" s="1"/>
  <c r="W68" i="37"/>
  <c r="W76" i="37" s="1"/>
  <c r="W81" i="37"/>
  <c r="W28" i="37"/>
  <c r="W38" i="37" s="1"/>
  <c r="W42" i="37"/>
  <c r="W14" i="37"/>
  <c r="W24" i="37" s="1"/>
  <c r="P201" i="38"/>
  <c r="P204" i="38" s="1"/>
  <c r="P205" i="38" s="1"/>
  <c r="P207" i="38" s="1"/>
  <c r="Q198" i="38"/>
  <c r="Q199" i="38"/>
  <c r="P140" i="40"/>
  <c r="P141" i="40"/>
  <c r="O145" i="40"/>
  <c r="O146" i="40" s="1"/>
  <c r="O148" i="40" s="1"/>
  <c r="M259" i="35"/>
  <c r="M285" i="35" s="1"/>
  <c r="M193" i="35"/>
  <c r="M261" i="35" s="1"/>
  <c r="M287" i="35" s="1"/>
  <c r="V50" i="39"/>
  <c r="V76" i="39"/>
  <c r="N270" i="37"/>
  <c r="O16" i="37"/>
  <c r="O17" i="37"/>
  <c r="N19" i="37"/>
  <c r="M91" i="41"/>
  <c r="M265" i="41" s="1"/>
  <c r="M25" i="41"/>
  <c r="M93" i="41" s="1"/>
  <c r="M267" i="41" s="1"/>
  <c r="M175" i="37"/>
  <c r="M275" i="37" s="1"/>
  <c r="M109" i="37"/>
  <c r="M177" i="37" s="1"/>
  <c r="M277" i="37" s="1"/>
  <c r="V173" i="44"/>
  <c r="W182" i="38"/>
  <c r="W192" i="38" s="1"/>
  <c r="W196" i="38"/>
  <c r="W236" i="38"/>
  <c r="W244" i="38" s="1"/>
  <c r="W210" i="38"/>
  <c r="W218" i="38" s="1"/>
  <c r="W249" i="38"/>
  <c r="W223" i="38"/>
  <c r="W231" i="38" s="1"/>
  <c r="O101" i="36"/>
  <c r="N103" i="36"/>
  <c r="N280" i="36"/>
  <c r="O100" i="36"/>
  <c r="M204" i="45"/>
  <c r="M292" i="45"/>
  <c r="M298" i="45" s="1"/>
  <c r="M291" i="45"/>
  <c r="M296" i="45" s="1"/>
  <c r="V24" i="43"/>
  <c r="V231" i="35"/>
  <c r="O117" i="41"/>
  <c r="O120" i="41" s="1"/>
  <c r="O121" i="41" s="1"/>
  <c r="O123" i="41" s="1"/>
  <c r="P115" i="41"/>
  <c r="P114" i="41"/>
  <c r="O17" i="39"/>
  <c r="O269" i="39" s="1"/>
  <c r="O16" i="39"/>
  <c r="N19" i="39"/>
  <c r="N270" i="39"/>
  <c r="V134" i="41"/>
  <c r="V176" i="41" s="1"/>
  <c r="V276" i="41" s="1"/>
  <c r="V63" i="37"/>
  <c r="V89" i="37"/>
  <c r="N291" i="39"/>
  <c r="N292" i="39"/>
  <c r="N190" i="39"/>
  <c r="N191" i="39" s="1"/>
  <c r="P16" i="41"/>
  <c r="P17" i="41"/>
  <c r="O19" i="41"/>
  <c r="O225" i="41"/>
  <c r="O224" i="41"/>
  <c r="N229" i="41"/>
  <c r="N230" i="41" s="1"/>
  <c r="N232" i="41" s="1"/>
  <c r="W297" i="39"/>
  <c r="W55" i="39"/>
  <c r="W42" i="39"/>
  <c r="W14" i="39"/>
  <c r="W24" i="39" s="1"/>
  <c r="W68" i="39"/>
  <c r="W76" i="39" s="1"/>
  <c r="W28" i="39"/>
  <c r="W38" i="39" s="1"/>
  <c r="W81" i="39"/>
  <c r="W89" i="39" s="1"/>
  <c r="W249" i="36"/>
  <c r="W223" i="36"/>
  <c r="W182" i="36"/>
  <c r="W192" i="36" s="1"/>
  <c r="W236" i="36"/>
  <c r="W244" i="36" s="1"/>
  <c r="W210" i="36"/>
  <c r="W196" i="36"/>
  <c r="W206" i="36" s="1"/>
  <c r="N193" i="45"/>
  <c r="Y262" i="43"/>
  <c r="X284" i="43"/>
  <c r="X274" i="43"/>
  <c r="X264" i="43"/>
  <c r="Y262" i="35"/>
  <c r="X264" i="35"/>
  <c r="X284" i="35"/>
  <c r="X274" i="35"/>
  <c r="M109" i="38"/>
  <c r="M177" i="38" s="1"/>
  <c r="M277" i="38" s="1"/>
  <c r="M175" i="38"/>
  <c r="M275" i="38" s="1"/>
  <c r="P83" i="41"/>
  <c r="O87" i="41"/>
  <c r="O88" i="41" s="1"/>
  <c r="O90" i="41" s="1"/>
  <c r="P82" i="41"/>
  <c r="V50" i="45"/>
  <c r="V231" i="37"/>
  <c r="V257" i="37"/>
  <c r="U92" i="43"/>
  <c r="U266" i="43" s="1"/>
  <c r="U301" i="43" s="1"/>
  <c r="O239" i="37"/>
  <c r="N292" i="40"/>
  <c r="N190" i="40"/>
  <c r="N191" i="40" s="1"/>
  <c r="N291" i="40"/>
  <c r="N294" i="43"/>
  <c r="V257" i="40"/>
  <c r="Y262" i="44"/>
  <c r="X264" i="44"/>
  <c r="X274" i="44"/>
  <c r="X284" i="44"/>
  <c r="V122" i="38"/>
  <c r="V244" i="43"/>
  <c r="V173" i="35"/>
  <c r="N106" i="44"/>
  <c r="N107" i="44" s="1"/>
  <c r="N280" i="38"/>
  <c r="O101" i="38"/>
  <c r="O279" i="38" s="1"/>
  <c r="N103" i="38"/>
  <c r="O100" i="38"/>
  <c r="M261" i="38"/>
  <c r="M287" i="38" s="1"/>
  <c r="V50" i="41"/>
  <c r="V147" i="37"/>
  <c r="O101" i="41"/>
  <c r="O100" i="41"/>
  <c r="N103" i="41"/>
  <c r="O33" i="44"/>
  <c r="O36" i="44" s="1"/>
  <c r="O37" i="44" s="1"/>
  <c r="O39" i="44" s="1"/>
  <c r="P30" i="44"/>
  <c r="P31" i="44"/>
  <c r="V147" i="39"/>
  <c r="W182" i="40"/>
  <c r="W192" i="40" s="1"/>
  <c r="W210" i="40"/>
  <c r="W236" i="40"/>
  <c r="W196" i="40"/>
  <c r="W249" i="40"/>
  <c r="W257" i="40" s="1"/>
  <c r="W223" i="40"/>
  <c r="W231" i="40" s="1"/>
  <c r="O213" i="40"/>
  <c r="N106" i="45"/>
  <c r="N107" i="45" s="1"/>
  <c r="N268" i="40"/>
  <c r="N293" i="40" s="1"/>
  <c r="N18" i="40"/>
  <c r="V160" i="36"/>
  <c r="O187" i="45"/>
  <c r="P185" i="45"/>
  <c r="P184" i="45"/>
  <c r="V38" i="35"/>
  <c r="M23" i="39"/>
  <c r="W249" i="45"/>
  <c r="W257" i="45" s="1"/>
  <c r="W182" i="45"/>
  <c r="W192" i="45" s="1"/>
  <c r="W223" i="45"/>
  <c r="W231" i="45" s="1"/>
  <c r="W236" i="45"/>
  <c r="W244" i="45" s="1"/>
  <c r="W196" i="45"/>
  <c r="W210" i="45"/>
  <c r="W218" i="45" s="1"/>
  <c r="W152" i="41"/>
  <c r="W160" i="41" s="1"/>
  <c r="W139" i="41"/>
  <c r="W126" i="41"/>
  <c r="W112" i="41"/>
  <c r="W165" i="41"/>
  <c r="W173" i="41" s="1"/>
  <c r="W98" i="41"/>
  <c r="W108" i="41" s="1"/>
  <c r="W126" i="37"/>
  <c r="W134" i="37" s="1"/>
  <c r="W165" i="37"/>
  <c r="W173" i="37" s="1"/>
  <c r="W112" i="37"/>
  <c r="W98" i="37"/>
  <c r="W108" i="37" s="1"/>
  <c r="W152" i="37"/>
  <c r="W139" i="37"/>
  <c r="V63" i="39"/>
  <c r="N293" i="37"/>
  <c r="V50" i="40"/>
  <c r="P127" i="37"/>
  <c r="O132" i="37"/>
  <c r="O133" i="37" s="1"/>
  <c r="O135" i="37" s="1"/>
  <c r="P128" i="37"/>
  <c r="P212" i="35"/>
  <c r="O216" i="35"/>
  <c r="O217" i="35" s="1"/>
  <c r="O219" i="35" s="1"/>
  <c r="P211" i="35"/>
  <c r="P127" i="45"/>
  <c r="O132" i="45"/>
  <c r="O133" i="45" s="1"/>
  <c r="O135" i="45" s="1"/>
  <c r="P128" i="45"/>
  <c r="V147" i="44"/>
  <c r="N168" i="45"/>
  <c r="N278" i="45"/>
  <c r="W297" i="38"/>
  <c r="W68" i="38"/>
  <c r="W28" i="38"/>
  <c r="W38" i="38" s="1"/>
  <c r="W42" i="38"/>
  <c r="W50" i="38" s="1"/>
  <c r="W55" i="38"/>
  <c r="W14" i="38"/>
  <c r="W24" i="38" s="1"/>
  <c r="W81" i="38"/>
  <c r="W89" i="38" s="1"/>
  <c r="O16" i="36"/>
  <c r="O17" i="36"/>
  <c r="O269" i="36" s="1"/>
  <c r="N19" i="36"/>
  <c r="N270" i="36"/>
  <c r="V89" i="43"/>
  <c r="V206" i="35"/>
  <c r="V257" i="35"/>
  <c r="O186" i="39"/>
  <c r="O288" i="39"/>
  <c r="M291" i="43"/>
  <c r="M190" i="43"/>
  <c r="M191" i="43" s="1"/>
  <c r="M292" i="43"/>
  <c r="N116" i="35"/>
  <c r="N279" i="35"/>
  <c r="N294" i="35" s="1"/>
  <c r="P225" i="36"/>
  <c r="P224" i="36"/>
  <c r="O229" i="36"/>
  <c r="O230" i="36" s="1"/>
  <c r="O232" i="36" s="1"/>
  <c r="Y262" i="39"/>
  <c r="X274" i="39"/>
  <c r="X264" i="39"/>
  <c r="X284" i="39"/>
  <c r="M296" i="37"/>
  <c r="M175" i="36"/>
  <c r="M275" i="36" s="1"/>
  <c r="M109" i="36"/>
  <c r="M177" i="36" s="1"/>
  <c r="M277" i="36" s="1"/>
  <c r="W139" i="36"/>
  <c r="W98" i="36"/>
  <c r="W108" i="36" s="1"/>
  <c r="W126" i="36"/>
  <c r="W134" i="36" s="1"/>
  <c r="W112" i="36"/>
  <c r="W165" i="36"/>
  <c r="W173" i="36" s="1"/>
  <c r="W152" i="36"/>
  <c r="W152" i="43"/>
  <c r="W160" i="43" s="1"/>
  <c r="W139" i="43"/>
  <c r="W147" i="43" s="1"/>
  <c r="W126" i="43"/>
  <c r="W134" i="43" s="1"/>
  <c r="W112" i="43"/>
  <c r="W122" i="43" s="1"/>
  <c r="W165" i="43"/>
  <c r="W173" i="43" s="1"/>
  <c r="W98" i="43"/>
  <c r="W108" i="43" s="1"/>
  <c r="W139" i="35"/>
  <c r="W147" i="35" s="1"/>
  <c r="W98" i="35"/>
  <c r="W108" i="35" s="1"/>
  <c r="W165" i="35"/>
  <c r="W173" i="35" s="1"/>
  <c r="W126" i="35"/>
  <c r="W134" i="35" s="1"/>
  <c r="W152" i="35"/>
  <c r="W160" i="35" s="1"/>
  <c r="W112" i="35"/>
  <c r="W122" i="35" s="1"/>
  <c r="P199" i="36"/>
  <c r="O201" i="36"/>
  <c r="O204" i="36" s="1"/>
  <c r="O205" i="36" s="1"/>
  <c r="O207" i="36" s="1"/>
  <c r="P198" i="36"/>
  <c r="V38" i="45"/>
  <c r="V218" i="37"/>
  <c r="N288" i="36"/>
  <c r="N293" i="36" s="1"/>
  <c r="N186" i="36"/>
  <c r="M282" i="39"/>
  <c r="M298" i="39" s="1"/>
  <c r="M281" i="39"/>
  <c r="M296" i="39" s="1"/>
  <c r="M106" i="39"/>
  <c r="M107" i="39" s="1"/>
  <c r="O100" i="43"/>
  <c r="O101" i="43"/>
  <c r="N103" i="43"/>
  <c r="V231" i="39"/>
  <c r="M22" i="43"/>
  <c r="M271" i="43"/>
  <c r="M272" i="43"/>
  <c r="W236" i="44"/>
  <c r="W244" i="44" s="1"/>
  <c r="W196" i="44"/>
  <c r="W206" i="44" s="1"/>
  <c r="W210" i="44"/>
  <c r="W218" i="44" s="1"/>
  <c r="W249" i="44"/>
  <c r="W257" i="44" s="1"/>
  <c r="W182" i="44"/>
  <c r="W192" i="44" s="1"/>
  <c r="W223" i="44"/>
  <c r="W231" i="44" s="1"/>
  <c r="V160" i="38"/>
  <c r="V63" i="36"/>
  <c r="V257" i="43"/>
  <c r="V89" i="41"/>
  <c r="O171" i="40"/>
  <c r="O172" i="40" s="1"/>
  <c r="O174" i="40" s="1"/>
  <c r="P166" i="40"/>
  <c r="P167" i="40"/>
  <c r="V122" i="39"/>
  <c r="W297" i="40"/>
  <c r="W68" i="40"/>
  <c r="W42" i="40"/>
  <c r="W28" i="40"/>
  <c r="W81" i="40"/>
  <c r="W89" i="40" s="1"/>
  <c r="W55" i="40"/>
  <c r="W14" i="40"/>
  <c r="W24" i="40" s="1"/>
  <c r="N252" i="38"/>
  <c r="N291" i="38" s="1"/>
  <c r="N288" i="38"/>
  <c r="N293" i="38" s="1"/>
  <c r="O101" i="37"/>
  <c r="O279" i="37" s="1"/>
  <c r="O100" i="37"/>
  <c r="N103" i="37"/>
  <c r="N280" i="37"/>
  <c r="V231" i="44"/>
  <c r="O185" i="41"/>
  <c r="O184" i="41"/>
  <c r="N187" i="41"/>
  <c r="V173" i="36"/>
  <c r="V147" i="36"/>
  <c r="V147" i="43"/>
  <c r="V176" i="43" s="1"/>
  <c r="V276" i="43" s="1"/>
  <c r="O186" i="44"/>
  <c r="P225" i="44"/>
  <c r="O229" i="44"/>
  <c r="O230" i="44" s="1"/>
  <c r="O232" i="44" s="1"/>
  <c r="P224" i="44"/>
  <c r="P242" i="38"/>
  <c r="P243" i="38" s="1"/>
  <c r="P245" i="38" s="1"/>
  <c r="Y262" i="45"/>
  <c r="X274" i="45"/>
  <c r="X264" i="45"/>
  <c r="X284" i="45"/>
  <c r="Y262" i="41"/>
  <c r="X274" i="41"/>
  <c r="X284" i="41"/>
  <c r="X264" i="41"/>
  <c r="Y262" i="37"/>
  <c r="X274" i="37"/>
  <c r="X284" i="37"/>
  <c r="X264" i="37"/>
  <c r="N280" i="40"/>
  <c r="O101" i="40"/>
  <c r="O279" i="40" s="1"/>
  <c r="O100" i="40"/>
  <c r="N103" i="40"/>
  <c r="V63" i="40"/>
  <c r="V38" i="40"/>
  <c r="L302" i="36"/>
  <c r="V122" i="44"/>
  <c r="W165" i="38"/>
  <c r="W173" i="38" s="1"/>
  <c r="W98" i="38"/>
  <c r="W108" i="38" s="1"/>
  <c r="W126" i="38"/>
  <c r="W134" i="38" s="1"/>
  <c r="W152" i="38"/>
  <c r="W112" i="38"/>
  <c r="W139" i="38"/>
  <c r="V218" i="36"/>
  <c r="V206" i="36"/>
  <c r="N268" i="35"/>
  <c r="N293" i="35" s="1"/>
  <c r="N18" i="35"/>
  <c r="V38" i="43"/>
  <c r="V76" i="43"/>
  <c r="V244" i="35"/>
  <c r="V192" i="45"/>
  <c r="U260" i="39"/>
  <c r="U286" i="39" s="1"/>
  <c r="L302" i="39"/>
  <c r="M120" i="35"/>
  <c r="M121" i="35" s="1"/>
  <c r="M282" i="35"/>
  <c r="M281" i="35"/>
  <c r="N190" i="38"/>
  <c r="N191" i="38" s="1"/>
  <c r="L91" i="40"/>
  <c r="L265" i="40" s="1"/>
  <c r="L300" i="40" s="1"/>
  <c r="L25" i="40"/>
  <c r="L93" i="40" s="1"/>
  <c r="L267" i="40" s="1"/>
  <c r="L302" i="40" s="1"/>
  <c r="M109" i="40"/>
  <c r="M177" i="40" s="1"/>
  <c r="M277" i="40" s="1"/>
  <c r="M175" i="40"/>
  <c r="M275" i="40" s="1"/>
  <c r="M23" i="38"/>
  <c r="M299" i="38"/>
  <c r="W98" i="39"/>
  <c r="W108" i="39" s="1"/>
  <c r="W126" i="39"/>
  <c r="W112" i="39"/>
  <c r="W152" i="39"/>
  <c r="W139" i="39"/>
  <c r="W165" i="39"/>
  <c r="M23" i="37"/>
  <c r="M299" i="37"/>
  <c r="V38" i="44"/>
  <c r="V92" i="44" s="1"/>
  <c r="V266" i="44" s="1"/>
  <c r="P200" i="43"/>
  <c r="W297" i="36"/>
  <c r="W81" i="36"/>
  <c r="W28" i="36"/>
  <c r="W68" i="36"/>
  <c r="W42" i="36"/>
  <c r="W50" i="36" s="1"/>
  <c r="W14" i="36"/>
  <c r="W24" i="36" s="1"/>
  <c r="W55" i="36"/>
  <c r="W249" i="43"/>
  <c r="W182" i="43"/>
  <c r="W192" i="43" s="1"/>
  <c r="W236" i="43"/>
  <c r="W244" i="43" s="1"/>
  <c r="W210" i="43"/>
  <c r="W196" i="43"/>
  <c r="W206" i="43" s="1"/>
  <c r="W223" i="43"/>
  <c r="W223" i="35"/>
  <c r="W196" i="35"/>
  <c r="W182" i="35"/>
  <c r="W192" i="35" s="1"/>
  <c r="W236" i="35"/>
  <c r="W244" i="35" s="1"/>
  <c r="W249" i="35"/>
  <c r="W210" i="35"/>
  <c r="O56" i="37"/>
  <c r="N61" i="37"/>
  <c r="N62" i="37" s="1"/>
  <c r="N64" i="37" s="1"/>
  <c r="O57" i="37"/>
  <c r="N22" i="45"/>
  <c r="V206" i="41"/>
  <c r="V206" i="37"/>
  <c r="M291" i="36"/>
  <c r="M296" i="36" s="1"/>
  <c r="M190" i="36"/>
  <c r="M191" i="36" s="1"/>
  <c r="M292" i="36"/>
  <c r="M298" i="36" s="1"/>
  <c r="N278" i="39"/>
  <c r="N293" i="39" s="1"/>
  <c r="N102" i="39"/>
  <c r="O186" i="40"/>
  <c r="M175" i="45"/>
  <c r="M275" i="45" s="1"/>
  <c r="M23" i="44"/>
  <c r="M299" i="44"/>
  <c r="V218" i="39"/>
  <c r="M295" i="43"/>
  <c r="N106" i="35"/>
  <c r="N107" i="35" s="1"/>
  <c r="W297" i="44"/>
  <c r="W28" i="44"/>
  <c r="W38" i="44" s="1"/>
  <c r="W42" i="44"/>
  <c r="W50" i="44" s="1"/>
  <c r="W14" i="44"/>
  <c r="W24" i="44" s="1"/>
  <c r="W81" i="44"/>
  <c r="W89" i="44" s="1"/>
  <c r="W55" i="44"/>
  <c r="W63" i="44" s="1"/>
  <c r="W68" i="44"/>
  <c r="W76" i="44" s="1"/>
  <c r="V147" i="38"/>
  <c r="M23" i="36"/>
  <c r="O102" i="44"/>
  <c r="V160" i="37"/>
  <c r="AF8" i="45"/>
  <c r="AE4" i="45"/>
  <c r="AB80" i="45"/>
  <c r="AB67" i="45"/>
  <c r="AB54" i="45"/>
  <c r="AB41" i="45"/>
  <c r="AB27" i="45"/>
  <c r="AB13" i="45"/>
  <c r="AB164" i="45"/>
  <c r="AB138" i="45"/>
  <c r="AB151" i="45"/>
  <c r="AB125" i="45"/>
  <c r="AB111" i="45"/>
  <c r="AB97" i="45"/>
  <c r="AC179" i="45"/>
  <c r="AC95" i="45"/>
  <c r="AC11" i="45"/>
  <c r="AC9" i="45"/>
  <c r="AB248" i="45"/>
  <c r="AB235" i="45"/>
  <c r="AB222" i="45"/>
  <c r="AB209" i="45"/>
  <c r="AB195" i="45"/>
  <c r="AB181" i="45"/>
  <c r="AD6" i="45"/>
  <c r="AD2" i="45"/>
  <c r="AF8" i="44"/>
  <c r="AE4" i="44"/>
  <c r="AB80" i="44"/>
  <c r="AB67" i="44"/>
  <c r="AB41" i="44"/>
  <c r="AB54" i="44"/>
  <c r="AB27" i="44"/>
  <c r="AB13" i="44"/>
  <c r="AB164" i="44"/>
  <c r="AB151" i="44"/>
  <c r="AB138" i="44"/>
  <c r="AB111" i="44"/>
  <c r="AB125" i="44"/>
  <c r="AB97" i="44"/>
  <c r="AB248" i="44"/>
  <c r="AB235" i="44"/>
  <c r="AB222" i="44"/>
  <c r="AB209" i="44"/>
  <c r="AB195" i="44"/>
  <c r="AB181" i="44"/>
  <c r="AC179" i="44"/>
  <c r="AC95" i="44"/>
  <c r="AC11" i="44"/>
  <c r="AC9" i="44"/>
  <c r="AD6" i="44"/>
  <c r="AD2" i="44"/>
  <c r="AC80" i="43"/>
  <c r="AC67" i="43"/>
  <c r="AC54" i="43"/>
  <c r="AC27" i="43"/>
  <c r="AC41" i="43"/>
  <c r="AC13" i="43"/>
  <c r="AC164" i="43"/>
  <c r="AC151" i="43"/>
  <c r="AC138" i="43"/>
  <c r="AC111" i="43"/>
  <c r="AC125" i="43"/>
  <c r="AC97" i="43"/>
  <c r="AC235" i="43"/>
  <c r="AC248" i="43"/>
  <c r="AC209" i="43"/>
  <c r="AC222" i="43"/>
  <c r="AC195" i="43"/>
  <c r="AC181" i="43"/>
  <c r="AD179" i="43"/>
  <c r="AD95" i="43"/>
  <c r="AD11" i="43"/>
  <c r="AD9" i="43"/>
  <c r="AG8" i="43"/>
  <c r="AF4" i="43"/>
  <c r="AE2" i="43"/>
  <c r="AE6" i="43"/>
  <c r="AD6" i="41"/>
  <c r="AD2" i="41"/>
  <c r="AB80" i="41"/>
  <c r="AB67" i="41"/>
  <c r="AB54" i="41"/>
  <c r="AB27" i="41"/>
  <c r="AB41" i="41"/>
  <c r="AB13" i="41"/>
  <c r="AB164" i="41"/>
  <c r="AB151" i="41"/>
  <c r="AB138" i="41"/>
  <c r="AB111" i="41"/>
  <c r="AB125" i="41"/>
  <c r="AB97" i="41"/>
  <c r="AE4" i="41"/>
  <c r="AF8" i="41"/>
  <c r="AC179" i="41"/>
  <c r="AC95" i="41"/>
  <c r="AC11" i="41"/>
  <c r="AC9" i="41"/>
  <c r="AB248" i="41"/>
  <c r="AB235" i="41"/>
  <c r="AB195" i="41"/>
  <c r="AB209" i="41"/>
  <c r="AB222" i="41"/>
  <c r="AB181" i="41"/>
  <c r="AC248" i="40"/>
  <c r="AC235" i="40"/>
  <c r="AC222" i="40"/>
  <c r="AC195" i="40"/>
  <c r="AC209" i="40"/>
  <c r="AC181" i="40"/>
  <c r="AE6" i="40"/>
  <c r="AE2" i="40"/>
  <c r="AD179" i="40"/>
  <c r="AD95" i="40"/>
  <c r="AD11" i="40"/>
  <c r="AD9" i="40"/>
  <c r="AG8" i="40"/>
  <c r="AF4" i="40"/>
  <c r="AC80" i="40"/>
  <c r="AC54" i="40"/>
  <c r="AC67" i="40"/>
  <c r="AC41" i="40"/>
  <c r="AC27" i="40"/>
  <c r="AC13" i="40"/>
  <c r="AC164" i="40"/>
  <c r="AC151" i="40"/>
  <c r="AC138" i="40"/>
  <c r="AC125" i="40"/>
  <c r="AC111" i="40"/>
  <c r="AC97" i="40"/>
  <c r="AC164" i="39"/>
  <c r="AC151" i="39"/>
  <c r="AC125" i="39"/>
  <c r="AC138" i="39"/>
  <c r="AC111" i="39"/>
  <c r="AC97" i="39"/>
  <c r="AC248" i="39"/>
  <c r="AC235" i="39"/>
  <c r="AC195" i="39"/>
  <c r="AC209" i="39"/>
  <c r="AC222" i="39"/>
  <c r="AC181" i="39"/>
  <c r="AD179" i="39"/>
  <c r="AD95" i="39"/>
  <c r="AD11" i="39"/>
  <c r="AD9" i="39"/>
  <c r="AF4" i="39"/>
  <c r="AG8" i="39"/>
  <c r="AE6" i="39"/>
  <c r="AE2" i="39"/>
  <c r="AC80" i="39"/>
  <c r="AC67" i="39"/>
  <c r="AC54" i="39"/>
  <c r="AC27" i="39"/>
  <c r="AC41" i="39"/>
  <c r="AC13" i="39"/>
  <c r="AE4" i="38"/>
  <c r="AF8" i="38"/>
  <c r="AB67" i="38"/>
  <c r="AB80" i="38"/>
  <c r="AB54" i="38"/>
  <c r="AB41" i="38"/>
  <c r="AB27" i="38"/>
  <c r="AB13" i="38"/>
  <c r="AB151" i="38"/>
  <c r="AB138" i="38"/>
  <c r="AB164" i="38"/>
  <c r="AB125" i="38"/>
  <c r="AB97" i="38"/>
  <c r="AB111" i="38"/>
  <c r="AB248" i="38"/>
  <c r="AB209" i="38"/>
  <c r="AB235" i="38"/>
  <c r="AB222" i="38"/>
  <c r="AB195" i="38"/>
  <c r="AB181" i="38"/>
  <c r="AC179" i="38"/>
  <c r="AC95" i="38"/>
  <c r="AC11" i="38"/>
  <c r="AC9" i="38"/>
  <c r="AD6" i="38"/>
  <c r="AD2" i="38"/>
  <c r="AE6" i="37"/>
  <c r="AE2" i="37"/>
  <c r="AC67" i="37"/>
  <c r="AC80" i="37"/>
  <c r="AC54" i="37"/>
  <c r="AC41" i="37"/>
  <c r="AC27" i="37"/>
  <c r="AC13" i="37"/>
  <c r="AC164" i="37"/>
  <c r="AC151" i="37"/>
  <c r="AC138" i="37"/>
  <c r="AC111" i="37"/>
  <c r="AC125" i="37"/>
  <c r="AC97" i="37"/>
  <c r="AC248" i="37"/>
  <c r="AC235" i="37"/>
  <c r="AC222" i="37"/>
  <c r="AC209" i="37"/>
  <c r="AC195" i="37"/>
  <c r="AC181" i="37"/>
  <c r="AD179" i="37"/>
  <c r="AD95" i="37"/>
  <c r="AD11" i="37"/>
  <c r="AD9" i="37"/>
  <c r="AF4" i="37"/>
  <c r="AG8" i="37"/>
  <c r="AD179" i="36"/>
  <c r="AD95" i="36"/>
  <c r="AD11" i="36"/>
  <c r="AD9" i="36"/>
  <c r="AG8" i="36"/>
  <c r="AF4" i="36"/>
  <c r="AE2" i="36"/>
  <c r="AE6" i="36"/>
  <c r="AC80" i="36"/>
  <c r="AC54" i="36"/>
  <c r="AC41" i="36"/>
  <c r="AC67" i="36"/>
  <c r="AC27" i="36"/>
  <c r="AC13" i="36"/>
  <c r="AC164" i="36"/>
  <c r="AC151" i="36"/>
  <c r="AC138" i="36"/>
  <c r="AC125" i="36"/>
  <c r="AC111" i="36"/>
  <c r="AC97" i="36"/>
  <c r="AC248" i="36"/>
  <c r="AC235" i="36"/>
  <c r="AC222" i="36"/>
  <c r="AC195" i="36"/>
  <c r="AC209" i="36"/>
  <c r="AC181" i="36"/>
  <c r="AF4" i="35"/>
  <c r="AG8" i="35"/>
  <c r="AD179" i="35"/>
  <c r="AD95" i="35"/>
  <c r="AD11" i="35"/>
  <c r="AD9" i="35"/>
  <c r="AE6" i="35"/>
  <c r="AE2" i="35"/>
  <c r="AC80" i="35"/>
  <c r="AC67" i="35"/>
  <c r="AC54" i="35"/>
  <c r="AC27" i="35"/>
  <c r="AC41" i="35"/>
  <c r="AC13" i="35"/>
  <c r="AC164" i="35"/>
  <c r="AC138" i="35"/>
  <c r="AC151" i="35"/>
  <c r="AC111" i="35"/>
  <c r="AC125" i="35"/>
  <c r="AC97" i="35"/>
  <c r="AC248" i="35"/>
  <c r="AC235" i="35"/>
  <c r="AC222" i="35"/>
  <c r="AC195" i="35"/>
  <c r="AC209" i="35"/>
  <c r="AC181" i="35"/>
  <c r="Q199" i="40" l="1"/>
  <c r="P201" i="40"/>
  <c r="P204" i="40" s="1"/>
  <c r="P205" i="40" s="1"/>
  <c r="P207" i="40" s="1"/>
  <c r="F4" i="20"/>
  <c r="V2" i="20"/>
  <c r="V7" i="20" s="1"/>
  <c r="X11" i="20"/>
  <c r="W5" i="20"/>
  <c r="V6" i="20"/>
  <c r="D12" i="20"/>
  <c r="G11" i="48"/>
  <c r="G12" i="48" s="1"/>
  <c r="E8" i="20"/>
  <c r="P45" i="37"/>
  <c r="Q44" i="37" s="1"/>
  <c r="Q83" i="43"/>
  <c r="P87" i="43"/>
  <c r="P88" i="43" s="1"/>
  <c r="P90" i="43" s="1"/>
  <c r="N280" i="41"/>
  <c r="P128" i="41"/>
  <c r="N271" i="45"/>
  <c r="P167" i="35"/>
  <c r="P168" i="35" s="1"/>
  <c r="O171" i="35"/>
  <c r="O172" i="35" s="1"/>
  <c r="O174" i="35" s="1"/>
  <c r="P87" i="40"/>
  <c r="P88" i="40" s="1"/>
  <c r="P90" i="40" s="1"/>
  <c r="P84" i="39"/>
  <c r="Q83" i="39" s="1"/>
  <c r="Q83" i="40"/>
  <c r="Q84" i="40" s="1"/>
  <c r="R83" i="40" s="1"/>
  <c r="P213" i="41"/>
  <c r="Q211" i="41" s="1"/>
  <c r="N242" i="44"/>
  <c r="N243" i="44" s="1"/>
  <c r="N245" i="44" s="1"/>
  <c r="N292" i="44"/>
  <c r="O237" i="44"/>
  <c r="O239" i="44" s="1"/>
  <c r="O290" i="44" s="1"/>
  <c r="P171" i="36"/>
  <c r="P172" i="36" s="1"/>
  <c r="P174" i="36" s="1"/>
  <c r="P48" i="40"/>
  <c r="P49" i="40" s="1"/>
  <c r="P51" i="40" s="1"/>
  <c r="N290" i="44"/>
  <c r="N291" i="44"/>
  <c r="Q238" i="38"/>
  <c r="P30" i="45"/>
  <c r="N158" i="41"/>
  <c r="N159" i="41" s="1"/>
  <c r="N161" i="41" s="1"/>
  <c r="P31" i="45"/>
  <c r="P84" i="44"/>
  <c r="Q82" i="44" s="1"/>
  <c r="O153" i="41"/>
  <c r="O155" i="41" s="1"/>
  <c r="P154" i="41" s="1"/>
  <c r="P127" i="41"/>
  <c r="Q82" i="35"/>
  <c r="Q84" i="35" s="1"/>
  <c r="Q87" i="35" s="1"/>
  <c r="Q88" i="35" s="1"/>
  <c r="Q90" i="35" s="1"/>
  <c r="Q166" i="36"/>
  <c r="Q168" i="36" s="1"/>
  <c r="Q171" i="36" s="1"/>
  <c r="Q172" i="36" s="1"/>
  <c r="Q174" i="36" s="1"/>
  <c r="P82" i="38"/>
  <c r="P83" i="38"/>
  <c r="U301" i="40"/>
  <c r="O242" i="41"/>
  <c r="O243" i="41" s="1"/>
  <c r="O245" i="41" s="1"/>
  <c r="O255" i="45"/>
  <c r="O256" i="45" s="1"/>
  <c r="O258" i="45" s="1"/>
  <c r="U301" i="37"/>
  <c r="P250" i="45"/>
  <c r="P252" i="45" s="1"/>
  <c r="Q251" i="45" s="1"/>
  <c r="O48" i="39"/>
  <c r="O49" i="39" s="1"/>
  <c r="O51" i="39" s="1"/>
  <c r="P70" i="40"/>
  <c r="P69" i="40"/>
  <c r="O61" i="45"/>
  <c r="O62" i="45" s="1"/>
  <c r="O64" i="45" s="1"/>
  <c r="P43" i="39"/>
  <c r="P45" i="39" s="1"/>
  <c r="P48" i="39" s="1"/>
  <c r="P49" i="39" s="1"/>
  <c r="P51" i="39" s="1"/>
  <c r="Q82" i="36"/>
  <c r="Q83" i="36"/>
  <c r="P57" i="45"/>
  <c r="P58" i="45" s="1"/>
  <c r="N290" i="35"/>
  <c r="P128" i="40"/>
  <c r="P127" i="40"/>
  <c r="Q212" i="44"/>
  <c r="Q213" i="44" s="1"/>
  <c r="Q216" i="44" s="1"/>
  <c r="Q217" i="44" s="1"/>
  <c r="Q219" i="44" s="1"/>
  <c r="P216" i="44"/>
  <c r="P217" i="44" s="1"/>
  <c r="P219" i="44" s="1"/>
  <c r="P252" i="43"/>
  <c r="Q250" i="43" s="1"/>
  <c r="U301" i="39"/>
  <c r="N292" i="37"/>
  <c r="V260" i="41"/>
  <c r="V286" i="41" s="1"/>
  <c r="O171" i="37"/>
  <c r="O172" i="37" s="1"/>
  <c r="O174" i="37" s="1"/>
  <c r="Q153" i="37"/>
  <c r="Q154" i="37"/>
  <c r="Q251" i="44"/>
  <c r="Q252" i="44" s="1"/>
  <c r="Q255" i="44" s="1"/>
  <c r="Q256" i="44" s="1"/>
  <c r="Q258" i="44" s="1"/>
  <c r="P167" i="37"/>
  <c r="P168" i="37" s="1"/>
  <c r="Q166" i="37" s="1"/>
  <c r="O237" i="35"/>
  <c r="O239" i="35" s="1"/>
  <c r="O242" i="35" s="1"/>
  <c r="O243" i="35" s="1"/>
  <c r="O245" i="35" s="1"/>
  <c r="P255" i="44"/>
  <c r="P256" i="44" s="1"/>
  <c r="P258" i="44" s="1"/>
  <c r="P57" i="36"/>
  <c r="P87" i="39"/>
  <c r="P88" i="39" s="1"/>
  <c r="P90" i="39" s="1"/>
  <c r="Q237" i="36"/>
  <c r="Q239" i="36" s="1"/>
  <c r="R238" i="36" s="1"/>
  <c r="P242" i="36"/>
  <c r="P243" i="36" s="1"/>
  <c r="P245" i="36" s="1"/>
  <c r="N242" i="35"/>
  <c r="N243" i="35" s="1"/>
  <c r="N245" i="35" s="1"/>
  <c r="O87" i="37"/>
  <c r="O88" i="37" s="1"/>
  <c r="O90" i="37" s="1"/>
  <c r="N290" i="41"/>
  <c r="O289" i="35"/>
  <c r="N281" i="44"/>
  <c r="N280" i="44"/>
  <c r="O127" i="44"/>
  <c r="O278" i="44" s="1"/>
  <c r="P87" i="35"/>
  <c r="P88" i="35" s="1"/>
  <c r="P90" i="35" s="1"/>
  <c r="N282" i="44"/>
  <c r="O128" i="44"/>
  <c r="O279" i="44" s="1"/>
  <c r="O294" i="44" s="1"/>
  <c r="P82" i="37"/>
  <c r="P84" i="37" s="1"/>
  <c r="Q83" i="37" s="1"/>
  <c r="O288" i="40"/>
  <c r="P167" i="41"/>
  <c r="P129" i="36"/>
  <c r="P132" i="36" s="1"/>
  <c r="P133" i="36" s="1"/>
  <c r="P135" i="36" s="1"/>
  <c r="P69" i="43"/>
  <c r="P70" i="43"/>
  <c r="O74" i="43"/>
  <c r="O75" i="43" s="1"/>
  <c r="O77" i="43" s="1"/>
  <c r="Q43" i="40"/>
  <c r="Q45" i="40" s="1"/>
  <c r="Q70" i="35"/>
  <c r="O226" i="40"/>
  <c r="O290" i="40" s="1"/>
  <c r="P154" i="45"/>
  <c r="Q224" i="35"/>
  <c r="O44" i="45"/>
  <c r="O269" i="45" s="1"/>
  <c r="O43" i="45"/>
  <c r="N48" i="45"/>
  <c r="N49" i="45" s="1"/>
  <c r="N51" i="45" s="1"/>
  <c r="N270" i="45"/>
  <c r="U301" i="44"/>
  <c r="O33" i="41"/>
  <c r="O36" i="41" s="1"/>
  <c r="O37" i="41" s="1"/>
  <c r="O39" i="41" s="1"/>
  <c r="P31" i="41"/>
  <c r="P32" i="41" s="1"/>
  <c r="Q31" i="41" s="1"/>
  <c r="N280" i="43"/>
  <c r="Q69" i="35"/>
  <c r="U301" i="36"/>
  <c r="Q225" i="35"/>
  <c r="Q198" i="39"/>
  <c r="P239" i="45"/>
  <c r="Q237" i="45" s="1"/>
  <c r="C20" i="20"/>
  <c r="Q198" i="35"/>
  <c r="Q199" i="35"/>
  <c r="P140" i="44"/>
  <c r="P141" i="44"/>
  <c r="P129" i="35"/>
  <c r="Q128" i="35" s="1"/>
  <c r="P153" i="45"/>
  <c r="P226" i="45"/>
  <c r="Q224" i="45" s="1"/>
  <c r="P140" i="45"/>
  <c r="P142" i="45" s="1"/>
  <c r="Q140" i="45" s="1"/>
  <c r="U301" i="45"/>
  <c r="Q225" i="43"/>
  <c r="Q226" i="43" s="1"/>
  <c r="P33" i="39"/>
  <c r="P36" i="39" s="1"/>
  <c r="P37" i="39" s="1"/>
  <c r="P39" i="39" s="1"/>
  <c r="Q30" i="39"/>
  <c r="Q32" i="39" s="1"/>
  <c r="Q140" i="35"/>
  <c r="P145" i="35"/>
  <c r="P146" i="35" s="1"/>
  <c r="P148" i="35" s="1"/>
  <c r="Q141" i="35"/>
  <c r="P238" i="41"/>
  <c r="P239" i="41" s="1"/>
  <c r="P242" i="41" s="1"/>
  <c r="P243" i="41" s="1"/>
  <c r="P245" i="41" s="1"/>
  <c r="Q31" i="37"/>
  <c r="Q30" i="37"/>
  <c r="N291" i="37"/>
  <c r="Q115" i="45"/>
  <c r="P117" i="45"/>
  <c r="P120" i="45" s="1"/>
  <c r="P121" i="45" s="1"/>
  <c r="P123" i="45" s="1"/>
  <c r="Q114" i="45"/>
  <c r="O251" i="41"/>
  <c r="O252" i="41" s="1"/>
  <c r="P250" i="41" s="1"/>
  <c r="P166" i="41"/>
  <c r="N255" i="41"/>
  <c r="N256" i="41" s="1"/>
  <c r="N258" i="41" s="1"/>
  <c r="O128" i="43"/>
  <c r="O279" i="43" s="1"/>
  <c r="P213" i="37"/>
  <c r="Q212" i="37" s="1"/>
  <c r="O127" i="43"/>
  <c r="O278" i="43" s="1"/>
  <c r="P225" i="38"/>
  <c r="P226" i="38" s="1"/>
  <c r="P229" i="38" s="1"/>
  <c r="P230" i="38" s="1"/>
  <c r="P232" i="38" s="1"/>
  <c r="P213" i="39"/>
  <c r="P216" i="39" s="1"/>
  <c r="P217" i="39" s="1"/>
  <c r="P219" i="39" s="1"/>
  <c r="O229" i="38"/>
  <c r="O230" i="38" s="1"/>
  <c r="O232" i="38" s="1"/>
  <c r="P229" i="43"/>
  <c r="P230" i="43" s="1"/>
  <c r="P232" i="43" s="1"/>
  <c r="O269" i="41"/>
  <c r="M298" i="35"/>
  <c r="P116" i="37"/>
  <c r="Q115" i="37" s="1"/>
  <c r="O145" i="45"/>
  <c r="O146" i="45" s="1"/>
  <c r="O148" i="45" s="1"/>
  <c r="P238" i="40"/>
  <c r="O242" i="40"/>
  <c r="O243" i="40" s="1"/>
  <c r="O245" i="40" s="1"/>
  <c r="P237" i="40"/>
  <c r="V260" i="40"/>
  <c r="V286" i="40" s="1"/>
  <c r="P74" i="38"/>
  <c r="P75" i="38" s="1"/>
  <c r="P77" i="38" s="1"/>
  <c r="Q70" i="38"/>
  <c r="Q69" i="38"/>
  <c r="Q45" i="35"/>
  <c r="R43" i="35" s="1"/>
  <c r="P114" i="44"/>
  <c r="P58" i="38"/>
  <c r="Q56" i="38" s="1"/>
  <c r="R166" i="39"/>
  <c r="R168" i="39" s="1"/>
  <c r="Q171" i="39"/>
  <c r="Q172" i="39" s="1"/>
  <c r="Q174" i="39" s="1"/>
  <c r="O145" i="39"/>
  <c r="O146" i="39" s="1"/>
  <c r="O148" i="39" s="1"/>
  <c r="V92" i="35"/>
  <c r="V266" i="35" s="1"/>
  <c r="Q114" i="39"/>
  <c r="Q116" i="39" s="1"/>
  <c r="R114" i="39" s="1"/>
  <c r="P117" i="39"/>
  <c r="P120" i="39" s="1"/>
  <c r="P121" i="39" s="1"/>
  <c r="P123" i="39" s="1"/>
  <c r="P115" i="44"/>
  <c r="G7" i="48"/>
  <c r="G8" i="48" s="1"/>
  <c r="E3" i="52" s="1"/>
  <c r="D13" i="20"/>
  <c r="O255" i="37"/>
  <c r="O256" i="37" s="1"/>
  <c r="O258" i="37" s="1"/>
  <c r="P251" i="37"/>
  <c r="P250" i="37"/>
  <c r="Q82" i="45"/>
  <c r="N290" i="37"/>
  <c r="N295" i="37" s="1"/>
  <c r="Q153" i="44"/>
  <c r="P213" i="43"/>
  <c r="Q212" i="43" s="1"/>
  <c r="Q250" i="36"/>
  <c r="P56" i="36"/>
  <c r="Q154" i="38"/>
  <c r="P158" i="38"/>
  <c r="P159" i="38" s="1"/>
  <c r="P161" i="38" s="1"/>
  <c r="Q153" i="38"/>
  <c r="Q83" i="45"/>
  <c r="N229" i="37"/>
  <c r="N230" i="37" s="1"/>
  <c r="N232" i="37" s="1"/>
  <c r="Q71" i="37"/>
  <c r="O158" i="36"/>
  <c r="O159" i="36" s="1"/>
  <c r="O161" i="36" s="1"/>
  <c r="P43" i="38"/>
  <c r="P45" i="38" s="1"/>
  <c r="Q200" i="40"/>
  <c r="R199" i="40" s="1"/>
  <c r="M298" i="43"/>
  <c r="U301" i="38"/>
  <c r="O225" i="37"/>
  <c r="O226" i="37" s="1"/>
  <c r="Q154" i="44"/>
  <c r="Q251" i="36"/>
  <c r="P239" i="43"/>
  <c r="P242" i="43" s="1"/>
  <c r="P243" i="43" s="1"/>
  <c r="P245" i="43" s="1"/>
  <c r="P153" i="36"/>
  <c r="P155" i="36" s="1"/>
  <c r="P158" i="36" s="1"/>
  <c r="P159" i="36" s="1"/>
  <c r="P161" i="36" s="1"/>
  <c r="V92" i="37"/>
  <c r="V266" i="37" s="1"/>
  <c r="V260" i="43"/>
  <c r="V286" i="43" s="1"/>
  <c r="P158" i="43"/>
  <c r="P159" i="43" s="1"/>
  <c r="P161" i="43" s="1"/>
  <c r="V176" i="44"/>
  <c r="V276" i="44" s="1"/>
  <c r="Q154" i="43"/>
  <c r="Q155" i="43" s="1"/>
  <c r="Q166" i="38"/>
  <c r="Q168" i="38" s="1"/>
  <c r="P142" i="36"/>
  <c r="V92" i="45"/>
  <c r="V266" i="45" s="1"/>
  <c r="P171" i="38"/>
  <c r="P172" i="38" s="1"/>
  <c r="P174" i="38" s="1"/>
  <c r="Q199" i="39"/>
  <c r="P200" i="41"/>
  <c r="P201" i="41" s="1"/>
  <c r="P204" i="41" s="1"/>
  <c r="P205" i="41" s="1"/>
  <c r="P207" i="41" s="1"/>
  <c r="Q44" i="36"/>
  <c r="P48" i="36"/>
  <c r="P49" i="36" s="1"/>
  <c r="P51" i="36" s="1"/>
  <c r="Q43" i="36"/>
  <c r="P140" i="39"/>
  <c r="P142" i="39" s="1"/>
  <c r="U301" i="35"/>
  <c r="C41" i="52"/>
  <c r="C12" i="6"/>
  <c r="D12" i="50"/>
  <c r="V260" i="45"/>
  <c r="V286" i="45" s="1"/>
  <c r="V92" i="39"/>
  <c r="V266" i="39" s="1"/>
  <c r="P116" i="41"/>
  <c r="Q114" i="41" s="1"/>
  <c r="P129" i="39"/>
  <c r="P132" i="39" s="1"/>
  <c r="P133" i="39" s="1"/>
  <c r="P135" i="39" s="1"/>
  <c r="P32" i="35"/>
  <c r="V176" i="39"/>
  <c r="V276" i="39" s="1"/>
  <c r="P45" i="43"/>
  <c r="Q44" i="43" s="1"/>
  <c r="C32" i="50"/>
  <c r="C27" i="50"/>
  <c r="Q166" i="44"/>
  <c r="P171" i="44"/>
  <c r="P172" i="44" s="1"/>
  <c r="P174" i="44" s="1"/>
  <c r="Q167" i="44"/>
  <c r="O186" i="37"/>
  <c r="N292" i="38"/>
  <c r="P141" i="37"/>
  <c r="P116" i="43"/>
  <c r="P117" i="43" s="1"/>
  <c r="P120" i="43" s="1"/>
  <c r="P121" i="43" s="1"/>
  <c r="P123" i="43" s="1"/>
  <c r="O270" i="41"/>
  <c r="N293" i="45"/>
  <c r="P140" i="37"/>
  <c r="O279" i="36"/>
  <c r="O74" i="45"/>
  <c r="O75" i="45" s="1"/>
  <c r="O77" i="45" s="1"/>
  <c r="P70" i="45"/>
  <c r="P71" i="45" s="1"/>
  <c r="P153" i="39"/>
  <c r="P155" i="39" s="1"/>
  <c r="O158" i="39"/>
  <c r="O159" i="39" s="1"/>
  <c r="O161" i="39" s="1"/>
  <c r="V176" i="37"/>
  <c r="V276" i="37" s="1"/>
  <c r="P225" i="39"/>
  <c r="P224" i="39"/>
  <c r="O229" i="39"/>
  <c r="O230" i="39" s="1"/>
  <c r="O232" i="39" s="1"/>
  <c r="V260" i="36"/>
  <c r="V286" i="36" s="1"/>
  <c r="V176" i="35"/>
  <c r="V276" i="35" s="1"/>
  <c r="O279" i="41"/>
  <c r="O48" i="38"/>
  <c r="O49" i="38" s="1"/>
  <c r="O51" i="38" s="1"/>
  <c r="O116" i="36"/>
  <c r="P114" i="36" s="1"/>
  <c r="P211" i="45"/>
  <c r="P213" i="45" s="1"/>
  <c r="O216" i="45"/>
  <c r="O217" i="45" s="1"/>
  <c r="O219" i="45" s="1"/>
  <c r="O58" i="43"/>
  <c r="Q211" i="38"/>
  <c r="Q212" i="38"/>
  <c r="P200" i="36"/>
  <c r="Q199" i="36" s="1"/>
  <c r="P226" i="36"/>
  <c r="Q225" i="36" s="1"/>
  <c r="Q33" i="40"/>
  <c r="Q36" i="40" s="1"/>
  <c r="Q37" i="40" s="1"/>
  <c r="Q39" i="40" s="1"/>
  <c r="R30" i="40"/>
  <c r="R31" i="40"/>
  <c r="Q71" i="36"/>
  <c r="R69" i="36" s="1"/>
  <c r="Q116" i="38"/>
  <c r="R115" i="38" s="1"/>
  <c r="Q153" i="40"/>
  <c r="Q154" i="40"/>
  <c r="P158" i="40"/>
  <c r="P159" i="40" s="1"/>
  <c r="P161" i="40" s="1"/>
  <c r="M296" i="43"/>
  <c r="H10" i="48" s="1"/>
  <c r="P142" i="41"/>
  <c r="Q140" i="41" s="1"/>
  <c r="O32" i="43"/>
  <c r="P168" i="40"/>
  <c r="Q166" i="40" s="1"/>
  <c r="D20" i="6"/>
  <c r="M299" i="36"/>
  <c r="P226" i="44"/>
  <c r="Q225" i="44" s="1"/>
  <c r="P32" i="44"/>
  <c r="Q30" i="44" s="1"/>
  <c r="V92" i="40"/>
  <c r="V266" i="40" s="1"/>
  <c r="V176" i="36"/>
  <c r="V276" i="36" s="1"/>
  <c r="P239" i="39"/>
  <c r="Q238" i="39" s="1"/>
  <c r="P129" i="37"/>
  <c r="Q127" i="37" s="1"/>
  <c r="V260" i="37"/>
  <c r="V286" i="37" s="1"/>
  <c r="V176" i="38"/>
  <c r="V276" i="38" s="1"/>
  <c r="V301" i="38" s="1"/>
  <c r="P142" i="40"/>
  <c r="P145" i="40" s="1"/>
  <c r="P146" i="40" s="1"/>
  <c r="P148" i="40" s="1"/>
  <c r="Q200" i="38"/>
  <c r="R198" i="38" s="1"/>
  <c r="P168" i="43"/>
  <c r="Q141" i="38"/>
  <c r="V92" i="36"/>
  <c r="V266" i="36" s="1"/>
  <c r="Q140" i="38"/>
  <c r="N293" i="43"/>
  <c r="V92" i="41"/>
  <c r="V266" i="41" s="1"/>
  <c r="O226" i="41"/>
  <c r="P225" i="41" s="1"/>
  <c r="V260" i="39"/>
  <c r="V286" i="39" s="1"/>
  <c r="V260" i="35"/>
  <c r="V286" i="35" s="1"/>
  <c r="M91" i="36"/>
  <c r="M265" i="36" s="1"/>
  <c r="M25" i="36"/>
  <c r="M93" i="36" s="1"/>
  <c r="M267" i="36" s="1"/>
  <c r="W92" i="44"/>
  <c r="W266" i="44" s="1"/>
  <c r="N109" i="35"/>
  <c r="O187" i="40"/>
  <c r="P184" i="40"/>
  <c r="P185" i="40"/>
  <c r="M259" i="36"/>
  <c r="M285" i="36" s="1"/>
  <c r="M193" i="36"/>
  <c r="M261" i="36" s="1"/>
  <c r="M287" i="36" s="1"/>
  <c r="N23" i="45"/>
  <c r="O58" i="37"/>
  <c r="W257" i="35"/>
  <c r="W231" i="35"/>
  <c r="W89" i="36"/>
  <c r="W173" i="39"/>
  <c r="W134" i="39"/>
  <c r="N193" i="38"/>
  <c r="M123" i="35"/>
  <c r="M177" i="35" s="1"/>
  <c r="M277" i="35" s="1"/>
  <c r="M175" i="35"/>
  <c r="M275" i="35" s="1"/>
  <c r="W147" i="38"/>
  <c r="X165" i="37"/>
  <c r="X173" i="37" s="1"/>
  <c r="X139" i="37"/>
  <c r="X126" i="37"/>
  <c r="X134" i="37" s="1"/>
  <c r="X98" i="37"/>
  <c r="X108" i="37" s="1"/>
  <c r="X112" i="37"/>
  <c r="X122" i="37" s="1"/>
  <c r="X152" i="37"/>
  <c r="X165" i="41"/>
  <c r="X173" i="41" s="1"/>
  <c r="X98" i="41"/>
  <c r="X108" i="41" s="1"/>
  <c r="X152" i="41"/>
  <c r="X160" i="41" s="1"/>
  <c r="X126" i="41"/>
  <c r="X134" i="41" s="1"/>
  <c r="X139" i="41"/>
  <c r="X112" i="41"/>
  <c r="X112" i="45"/>
  <c r="X98" i="45"/>
  <c r="X108" i="45" s="1"/>
  <c r="X126" i="45"/>
  <c r="X134" i="45" s="1"/>
  <c r="X139" i="45"/>
  <c r="X147" i="45" s="1"/>
  <c r="X152" i="45"/>
  <c r="X160" i="45" s="1"/>
  <c r="X165" i="45"/>
  <c r="X173" i="45" s="1"/>
  <c r="N281" i="37"/>
  <c r="N282" i="37"/>
  <c r="N106" i="37"/>
  <c r="N107" i="37" s="1"/>
  <c r="O251" i="38"/>
  <c r="O289" i="38" s="1"/>
  <c r="O294" i="38" s="1"/>
  <c r="O250" i="38"/>
  <c r="N255" i="38"/>
  <c r="N256" i="38" s="1"/>
  <c r="N258" i="38" s="1"/>
  <c r="N290" i="38"/>
  <c r="N295" i="38" s="1"/>
  <c r="M23" i="43"/>
  <c r="M299" i="43"/>
  <c r="N282" i="43"/>
  <c r="N281" i="43"/>
  <c r="N106" i="43"/>
  <c r="N107" i="43" s="1"/>
  <c r="M175" i="39"/>
  <c r="M275" i="39" s="1"/>
  <c r="M109" i="39"/>
  <c r="M177" i="39" s="1"/>
  <c r="M277" i="39" s="1"/>
  <c r="X196" i="39"/>
  <c r="X210" i="39"/>
  <c r="X218" i="39" s="1"/>
  <c r="X249" i="39"/>
  <c r="X257" i="39" s="1"/>
  <c r="X223" i="39"/>
  <c r="X182" i="39"/>
  <c r="X192" i="39" s="1"/>
  <c r="X236" i="39"/>
  <c r="X244" i="39" s="1"/>
  <c r="O114" i="35"/>
  <c r="O115" i="35"/>
  <c r="O279" i="35" s="1"/>
  <c r="N117" i="35"/>
  <c r="N280" i="35"/>
  <c r="O167" i="45"/>
  <c r="O279" i="45" s="1"/>
  <c r="N171" i="45"/>
  <c r="N172" i="45" s="1"/>
  <c r="N174" i="45" s="1"/>
  <c r="O166" i="45"/>
  <c r="N280" i="45"/>
  <c r="W122" i="37"/>
  <c r="M91" i="39"/>
  <c r="M265" i="39" s="1"/>
  <c r="M25" i="39"/>
  <c r="M93" i="39" s="1"/>
  <c r="M267" i="39" s="1"/>
  <c r="O190" i="45"/>
  <c r="O191" i="45" s="1"/>
  <c r="N109" i="45"/>
  <c r="P57" i="41"/>
  <c r="O61" i="41"/>
  <c r="O62" i="41" s="1"/>
  <c r="O64" i="41" s="1"/>
  <c r="P56" i="41"/>
  <c r="W218" i="40"/>
  <c r="N295" i="41"/>
  <c r="O278" i="38"/>
  <c r="O102" i="38"/>
  <c r="X112" i="44"/>
  <c r="X165" i="44"/>
  <c r="X98" i="44"/>
  <c r="X108" i="44" s="1"/>
  <c r="X126" i="44"/>
  <c r="X134" i="44" s="1"/>
  <c r="X139" i="44"/>
  <c r="X152" i="44"/>
  <c r="X223" i="35"/>
  <c r="X231" i="35" s="1"/>
  <c r="X210" i="35"/>
  <c r="X182" i="35"/>
  <c r="X192" i="35" s="1"/>
  <c r="X196" i="35"/>
  <c r="X236" i="35"/>
  <c r="X244" i="35" s="1"/>
  <c r="X249" i="35"/>
  <c r="X165" i="43"/>
  <c r="X173" i="43" s="1"/>
  <c r="X126" i="43"/>
  <c r="X134" i="43" s="1"/>
  <c r="X98" i="43"/>
  <c r="X108" i="43" s="1"/>
  <c r="X139" i="43"/>
  <c r="X147" i="43" s="1"/>
  <c r="X112" i="43"/>
  <c r="X122" i="43" s="1"/>
  <c r="X152" i="43"/>
  <c r="X160" i="43" s="1"/>
  <c r="W218" i="36"/>
  <c r="W257" i="36"/>
  <c r="O268" i="39"/>
  <c r="O18" i="39"/>
  <c r="M205" i="45"/>
  <c r="M299" i="45"/>
  <c r="W89" i="37"/>
  <c r="W89" i="41"/>
  <c r="O268" i="44"/>
  <c r="O18" i="44"/>
  <c r="Q198" i="44"/>
  <c r="Q199" i="44"/>
  <c r="P201" i="44"/>
  <c r="P204" i="44" s="1"/>
  <c r="P205" i="44" s="1"/>
  <c r="P207" i="44" s="1"/>
  <c r="Q56" i="44"/>
  <c r="Q57" i="44"/>
  <c r="P61" i="44"/>
  <c r="P62" i="44" s="1"/>
  <c r="P64" i="44" s="1"/>
  <c r="P199" i="37"/>
  <c r="P198" i="37"/>
  <c r="O201" i="37"/>
  <c r="O204" i="37" s="1"/>
  <c r="O205" i="37" s="1"/>
  <c r="O207" i="37" s="1"/>
  <c r="W92" i="35"/>
  <c r="W266" i="35" s="1"/>
  <c r="W50" i="43"/>
  <c r="X98" i="36"/>
  <c r="X108" i="36" s="1"/>
  <c r="X139" i="36"/>
  <c r="X147" i="36" s="1"/>
  <c r="X126" i="36"/>
  <c r="X165" i="36"/>
  <c r="X173" i="36" s="1"/>
  <c r="X152" i="36"/>
  <c r="X112" i="36"/>
  <c r="W231" i="39"/>
  <c r="M23" i="35"/>
  <c r="M299" i="35"/>
  <c r="X126" i="38"/>
  <c r="X134" i="38" s="1"/>
  <c r="X98" i="38"/>
  <c r="X108" i="38" s="1"/>
  <c r="X112" i="38"/>
  <c r="X139" i="38"/>
  <c r="X147" i="38" s="1"/>
  <c r="X152" i="38"/>
  <c r="X160" i="38" s="1"/>
  <c r="X165" i="38"/>
  <c r="X173" i="38" s="1"/>
  <c r="W231" i="37"/>
  <c r="W231" i="41"/>
  <c r="W244" i="41"/>
  <c r="W63" i="45"/>
  <c r="P56" i="39"/>
  <c r="P57" i="39"/>
  <c r="O61" i="39"/>
  <c r="O62" i="39" s="1"/>
  <c r="O64" i="39" s="1"/>
  <c r="Z262" i="40"/>
  <c r="Y284" i="40"/>
  <c r="Y264" i="40"/>
  <c r="Y274" i="40"/>
  <c r="N193" i="37"/>
  <c r="O100" i="39"/>
  <c r="N103" i="39"/>
  <c r="N280" i="39"/>
  <c r="N295" i="39" s="1"/>
  <c r="O101" i="39"/>
  <c r="O279" i="39" s="1"/>
  <c r="O294" i="39" s="1"/>
  <c r="W231" i="43"/>
  <c r="Q198" i="43"/>
  <c r="P201" i="43"/>
  <c r="P204" i="43" s="1"/>
  <c r="P205" i="43" s="1"/>
  <c r="P207" i="43" s="1"/>
  <c r="Q199" i="43"/>
  <c r="W147" i="39"/>
  <c r="Q69" i="41"/>
  <c r="P74" i="41"/>
  <c r="P75" i="41" s="1"/>
  <c r="P77" i="41" s="1"/>
  <c r="Q70" i="41"/>
  <c r="W122" i="38"/>
  <c r="N106" i="40"/>
  <c r="N107" i="40" s="1"/>
  <c r="N282" i="40"/>
  <c r="N281" i="40"/>
  <c r="P44" i="41"/>
  <c r="P43" i="41"/>
  <c r="O48" i="41"/>
  <c r="O49" i="41" s="1"/>
  <c r="O51" i="41" s="1"/>
  <c r="Z262" i="37"/>
  <c r="Y264" i="37"/>
  <c r="Y284" i="37"/>
  <c r="Y274" i="37"/>
  <c r="Z262" i="41"/>
  <c r="Y264" i="41"/>
  <c r="Y274" i="41"/>
  <c r="Y284" i="41"/>
  <c r="Z262" i="45"/>
  <c r="Y274" i="45"/>
  <c r="Y264" i="45"/>
  <c r="Y284" i="45"/>
  <c r="O102" i="37"/>
  <c r="O278" i="37"/>
  <c r="W38" i="40"/>
  <c r="W176" i="35"/>
  <c r="W276" i="35" s="1"/>
  <c r="W160" i="36"/>
  <c r="X297" i="39"/>
  <c r="X14" i="39"/>
  <c r="X24" i="39" s="1"/>
  <c r="X55" i="39"/>
  <c r="X63" i="39" s="1"/>
  <c r="X68" i="39"/>
  <c r="X76" i="39" s="1"/>
  <c r="X28" i="39"/>
  <c r="X38" i="39" s="1"/>
  <c r="X81" i="39"/>
  <c r="X89" i="39" s="1"/>
  <c r="X42" i="39"/>
  <c r="N271" i="36"/>
  <c r="N272" i="36"/>
  <c r="N22" i="36"/>
  <c r="W76" i="38"/>
  <c r="W147" i="37"/>
  <c r="W122" i="41"/>
  <c r="P225" i="40"/>
  <c r="N281" i="45"/>
  <c r="N281" i="41"/>
  <c r="N106" i="41"/>
  <c r="N282" i="41"/>
  <c r="N282" i="38"/>
  <c r="N106" i="38"/>
  <c r="N107" i="38" s="1"/>
  <c r="N281" i="38"/>
  <c r="N109" i="44"/>
  <c r="N177" i="44" s="1"/>
  <c r="N277" i="44" s="1"/>
  <c r="N175" i="44"/>
  <c r="N275" i="44" s="1"/>
  <c r="X297" i="44"/>
  <c r="X28" i="44"/>
  <c r="X38" i="44" s="1"/>
  <c r="X42" i="44"/>
  <c r="X50" i="44" s="1"/>
  <c r="X55" i="44"/>
  <c r="X63" i="44" s="1"/>
  <c r="X81" i="44"/>
  <c r="X89" i="44" s="1"/>
  <c r="X14" i="44"/>
  <c r="X24" i="44" s="1"/>
  <c r="X68" i="44"/>
  <c r="X76" i="44" s="1"/>
  <c r="P237" i="37"/>
  <c r="P238" i="37"/>
  <c r="O242" i="37"/>
  <c r="O243" i="37" s="1"/>
  <c r="O245" i="37" s="1"/>
  <c r="X297" i="35"/>
  <c r="X42" i="35"/>
  <c r="X50" i="35" s="1"/>
  <c r="X81" i="35"/>
  <c r="X89" i="35" s="1"/>
  <c r="X14" i="35"/>
  <c r="X24" i="35" s="1"/>
  <c r="X68" i="35"/>
  <c r="X76" i="35" s="1"/>
  <c r="X28" i="35"/>
  <c r="X38" i="35" s="1"/>
  <c r="X55" i="35"/>
  <c r="X63" i="35" s="1"/>
  <c r="X210" i="43"/>
  <c r="X218" i="43" s="1"/>
  <c r="X223" i="43"/>
  <c r="X196" i="43"/>
  <c r="X249" i="43"/>
  <c r="X236" i="43"/>
  <c r="X244" i="43" s="1"/>
  <c r="X182" i="43"/>
  <c r="X192" i="43" s="1"/>
  <c r="O22" i="41"/>
  <c r="V92" i="43"/>
  <c r="V266" i="43" s="1"/>
  <c r="O278" i="36"/>
  <c r="O102" i="36"/>
  <c r="W206" i="38"/>
  <c r="N22" i="37"/>
  <c r="N272" i="37"/>
  <c r="N271" i="37"/>
  <c r="W38" i="41"/>
  <c r="N193" i="44"/>
  <c r="N22" i="44"/>
  <c r="N271" i="44"/>
  <c r="N272" i="44"/>
  <c r="P57" i="35"/>
  <c r="P56" i="35"/>
  <c r="O61" i="35"/>
  <c r="O62" i="35" s="1"/>
  <c r="O64" i="35" s="1"/>
  <c r="W160" i="44"/>
  <c r="O16" i="43"/>
  <c r="O17" i="43"/>
  <c r="O269" i="43" s="1"/>
  <c r="N19" i="43"/>
  <c r="N270" i="43"/>
  <c r="N91" i="41"/>
  <c r="N265" i="41" s="1"/>
  <c r="N25" i="41"/>
  <c r="N93" i="41" s="1"/>
  <c r="N267" i="41" s="1"/>
  <c r="W89" i="43"/>
  <c r="Z262" i="36"/>
  <c r="Y284" i="36"/>
  <c r="Y274" i="36"/>
  <c r="Y264" i="36"/>
  <c r="O184" i="43"/>
  <c r="N187" i="43"/>
  <c r="N290" i="43"/>
  <c r="O185" i="43"/>
  <c r="O289" i="43" s="1"/>
  <c r="O198" i="45"/>
  <c r="O288" i="45" s="1"/>
  <c r="N201" i="45"/>
  <c r="O199" i="45"/>
  <c r="N290" i="45"/>
  <c r="Z262" i="38"/>
  <c r="Y274" i="38"/>
  <c r="Y264" i="38"/>
  <c r="Y284" i="38"/>
  <c r="N271" i="38"/>
  <c r="N272" i="38"/>
  <c r="N22" i="38"/>
  <c r="W206" i="37"/>
  <c r="W218" i="37"/>
  <c r="W89" i="45"/>
  <c r="W50" i="45"/>
  <c r="Q251" i="39"/>
  <c r="Q250" i="39"/>
  <c r="P255" i="39"/>
  <c r="P256" i="39" s="1"/>
  <c r="P258" i="39" s="1"/>
  <c r="O74" i="39"/>
  <c r="O75" i="39" s="1"/>
  <c r="O77" i="39" s="1"/>
  <c r="P70" i="39"/>
  <c r="P69" i="39"/>
  <c r="X126" i="40"/>
  <c r="X134" i="40" s="1"/>
  <c r="X152" i="40"/>
  <c r="X98" i="40"/>
  <c r="X108" i="40" s="1"/>
  <c r="X165" i="40"/>
  <c r="X173" i="40" s="1"/>
  <c r="X139" i="40"/>
  <c r="X147" i="40" s="1"/>
  <c r="X112" i="40"/>
  <c r="X122" i="40" s="1"/>
  <c r="Q155" i="35"/>
  <c r="W257" i="43"/>
  <c r="W76" i="36"/>
  <c r="M91" i="37"/>
  <c r="M265" i="37" s="1"/>
  <c r="M300" i="37" s="1"/>
  <c r="M25" i="37"/>
  <c r="M93" i="37" s="1"/>
  <c r="M267" i="37" s="1"/>
  <c r="M302" i="37" s="1"/>
  <c r="W160" i="39"/>
  <c r="O16" i="35"/>
  <c r="O268" i="35" s="1"/>
  <c r="N19" i="35"/>
  <c r="O17" i="35"/>
  <c r="N270" i="35"/>
  <c r="W160" i="38"/>
  <c r="O278" i="40"/>
  <c r="O102" i="40"/>
  <c r="X297" i="37"/>
  <c r="X81" i="37"/>
  <c r="X89" i="37" s="1"/>
  <c r="X14" i="37"/>
  <c r="X24" i="37" s="1"/>
  <c r="X28" i="37"/>
  <c r="X38" i="37" s="1"/>
  <c r="X68" i="37"/>
  <c r="X76" i="37" s="1"/>
  <c r="X42" i="37"/>
  <c r="X55" i="37"/>
  <c r="X297" i="41"/>
  <c r="X28" i="41"/>
  <c r="X38" i="41" s="1"/>
  <c r="X55" i="41"/>
  <c r="X81" i="41"/>
  <c r="X42" i="41"/>
  <c r="X50" i="41" s="1"/>
  <c r="X68" i="41"/>
  <c r="X76" i="41" s="1"/>
  <c r="X14" i="41"/>
  <c r="X24" i="41" s="1"/>
  <c r="X236" i="45"/>
  <c r="X244" i="45" s="1"/>
  <c r="X223" i="45"/>
  <c r="X231" i="45" s="1"/>
  <c r="X196" i="45"/>
  <c r="X206" i="45" s="1"/>
  <c r="X210" i="45"/>
  <c r="X218" i="45" s="1"/>
  <c r="X249" i="45"/>
  <c r="X257" i="45" s="1"/>
  <c r="X182" i="45"/>
  <c r="X192" i="45" s="1"/>
  <c r="N190" i="41"/>
  <c r="N191" i="41" s="1"/>
  <c r="N291" i="41"/>
  <c r="N292" i="41"/>
  <c r="W50" i="40"/>
  <c r="O102" i="43"/>
  <c r="W147" i="36"/>
  <c r="X98" i="39"/>
  <c r="X108" i="39" s="1"/>
  <c r="X126" i="39"/>
  <c r="X134" i="39" s="1"/>
  <c r="X165" i="39"/>
  <c r="X112" i="39"/>
  <c r="X152" i="39"/>
  <c r="X139" i="39"/>
  <c r="M259" i="43"/>
  <c r="M285" i="43" s="1"/>
  <c r="M193" i="43"/>
  <c r="M261" i="43" s="1"/>
  <c r="M287" i="43" s="1"/>
  <c r="P185" i="39"/>
  <c r="O187" i="39"/>
  <c r="P184" i="39"/>
  <c r="O290" i="39"/>
  <c r="W63" i="38"/>
  <c r="P129" i="45"/>
  <c r="W160" i="37"/>
  <c r="W134" i="41"/>
  <c r="W206" i="45"/>
  <c r="W260" i="45" s="1"/>
  <c r="W286" i="45" s="1"/>
  <c r="P186" i="45"/>
  <c r="N19" i="40"/>
  <c r="N270" i="40"/>
  <c r="N295" i="40" s="1"/>
  <c r="O17" i="40"/>
  <c r="O269" i="40" s="1"/>
  <c r="O294" i="40" s="1"/>
  <c r="O16" i="40"/>
  <c r="N282" i="45"/>
  <c r="W206" i="40"/>
  <c r="O102" i="41"/>
  <c r="O278" i="41"/>
  <c r="Z262" i="44"/>
  <c r="Y274" i="44"/>
  <c r="Y264" i="44"/>
  <c r="Y284" i="44"/>
  <c r="Z262" i="35"/>
  <c r="Y274" i="35"/>
  <c r="Y264" i="35"/>
  <c r="Y284" i="35"/>
  <c r="Z262" i="43"/>
  <c r="Y274" i="43"/>
  <c r="Y264" i="43"/>
  <c r="Y284" i="43"/>
  <c r="W50" i="39"/>
  <c r="Q84" i="43"/>
  <c r="W257" i="38"/>
  <c r="O269" i="37"/>
  <c r="W50" i="37"/>
  <c r="W176" i="45"/>
  <c r="W276" i="45" s="1"/>
  <c r="W147" i="44"/>
  <c r="W122" i="44"/>
  <c r="O103" i="35"/>
  <c r="P100" i="35"/>
  <c r="P101" i="35"/>
  <c r="N292" i="35"/>
  <c r="N291" i="35"/>
  <c r="N190" i="35"/>
  <c r="N191" i="35" s="1"/>
  <c r="Q114" i="40"/>
  <c r="P117" i="40"/>
  <c r="P120" i="40" s="1"/>
  <c r="P121" i="40" s="1"/>
  <c r="P123" i="40" s="1"/>
  <c r="Q115" i="40"/>
  <c r="O19" i="45"/>
  <c r="P17" i="45"/>
  <c r="P16" i="45"/>
  <c r="W38" i="43"/>
  <c r="X297" i="36"/>
  <c r="X14" i="36"/>
  <c r="X24" i="36" s="1"/>
  <c r="X55" i="36"/>
  <c r="X81" i="36"/>
  <c r="X89" i="36" s="1"/>
  <c r="X28" i="36"/>
  <c r="X42" i="36"/>
  <c r="X50" i="36" s="1"/>
  <c r="X68" i="36"/>
  <c r="X76" i="36" s="1"/>
  <c r="M302" i="41"/>
  <c r="P213" i="36"/>
  <c r="M296" i="35"/>
  <c r="X182" i="38"/>
  <c r="X192" i="38" s="1"/>
  <c r="X196" i="38"/>
  <c r="X210" i="38"/>
  <c r="X218" i="38" s="1"/>
  <c r="X249" i="38"/>
  <c r="X257" i="38" s="1"/>
  <c r="X236" i="38"/>
  <c r="X244" i="38" s="1"/>
  <c r="X223" i="38"/>
  <c r="X231" i="38" s="1"/>
  <c r="W76" i="45"/>
  <c r="Q56" i="40"/>
  <c r="Q57" i="40"/>
  <c r="P61" i="40"/>
  <c r="P62" i="40" s="1"/>
  <c r="P64" i="40" s="1"/>
  <c r="P100" i="45"/>
  <c r="P101" i="45"/>
  <c r="O103" i="45"/>
  <c r="X297" i="40"/>
  <c r="X42" i="40"/>
  <c r="X50" i="40" s="1"/>
  <c r="X68" i="40"/>
  <c r="X28" i="40"/>
  <c r="X81" i="40"/>
  <c r="X89" i="40" s="1"/>
  <c r="X55" i="40"/>
  <c r="X14" i="40"/>
  <c r="X24" i="40" s="1"/>
  <c r="P45" i="44"/>
  <c r="O103" i="44"/>
  <c r="P100" i="44"/>
  <c r="P101" i="44"/>
  <c r="Q69" i="44"/>
  <c r="P74" i="44"/>
  <c r="P75" i="44" s="1"/>
  <c r="P77" i="44" s="1"/>
  <c r="Q70" i="44"/>
  <c r="M91" i="44"/>
  <c r="M265" i="44" s="1"/>
  <c r="M300" i="44" s="1"/>
  <c r="M25" i="44"/>
  <c r="M93" i="44" s="1"/>
  <c r="M267" i="44" s="1"/>
  <c r="M302" i="44" s="1"/>
  <c r="W218" i="35"/>
  <c r="W206" i="35"/>
  <c r="W218" i="43"/>
  <c r="W63" i="36"/>
  <c r="W38" i="36"/>
  <c r="Q127" i="38"/>
  <c r="P132" i="38"/>
  <c r="P133" i="38" s="1"/>
  <c r="P135" i="38" s="1"/>
  <c r="Q128" i="38"/>
  <c r="W122" i="39"/>
  <c r="M91" i="38"/>
  <c r="M265" i="38" s="1"/>
  <c r="M300" i="38" s="1"/>
  <c r="M25" i="38"/>
  <c r="M93" i="38" s="1"/>
  <c r="M267" i="38" s="1"/>
  <c r="M302" i="38" s="1"/>
  <c r="X182" i="37"/>
  <c r="X192" i="37" s="1"/>
  <c r="X223" i="37"/>
  <c r="X249" i="37"/>
  <c r="X236" i="37"/>
  <c r="X244" i="37" s="1"/>
  <c r="X210" i="37"/>
  <c r="X196" i="37"/>
  <c r="X223" i="41"/>
  <c r="X196" i="41"/>
  <c r="X182" i="41"/>
  <c r="X192" i="41" s="1"/>
  <c r="X249" i="41"/>
  <c r="X257" i="41" s="1"/>
  <c r="X210" i="41"/>
  <c r="X218" i="41" s="1"/>
  <c r="X236" i="41"/>
  <c r="X244" i="41" s="1"/>
  <c r="X297" i="45"/>
  <c r="X81" i="45"/>
  <c r="X89" i="45" s="1"/>
  <c r="X14" i="45"/>
  <c r="X24" i="45" s="1"/>
  <c r="X68" i="45"/>
  <c r="X76" i="45" s="1"/>
  <c r="X28" i="45"/>
  <c r="X42" i="45"/>
  <c r="X55" i="45"/>
  <c r="Q239" i="38"/>
  <c r="O187" i="44"/>
  <c r="P185" i="44"/>
  <c r="P184" i="44"/>
  <c r="O288" i="41"/>
  <c r="O186" i="41"/>
  <c r="W63" i="40"/>
  <c r="W76" i="40"/>
  <c r="W260" i="44"/>
  <c r="W286" i="44" s="1"/>
  <c r="N187" i="36"/>
  <c r="O185" i="36"/>
  <c r="O289" i="36" s="1"/>
  <c r="O184" i="36"/>
  <c r="N290" i="36"/>
  <c r="N295" i="36" s="1"/>
  <c r="W176" i="43"/>
  <c r="W276" i="43" s="1"/>
  <c r="W122" i="36"/>
  <c r="Z262" i="39"/>
  <c r="Y274" i="39"/>
  <c r="Y264" i="39"/>
  <c r="Y284" i="39"/>
  <c r="O268" i="36"/>
  <c r="O18" i="36"/>
  <c r="P213" i="35"/>
  <c r="W147" i="41"/>
  <c r="M299" i="39"/>
  <c r="O216" i="40"/>
  <c r="O217" i="40" s="1"/>
  <c r="O219" i="40" s="1"/>
  <c r="P211" i="40"/>
  <c r="P212" i="40"/>
  <c r="W244" i="40"/>
  <c r="X196" i="44"/>
  <c r="X206" i="44" s="1"/>
  <c r="X182" i="44"/>
  <c r="X192" i="44" s="1"/>
  <c r="X249" i="44"/>
  <c r="X257" i="44" s="1"/>
  <c r="X223" i="44"/>
  <c r="X236" i="44"/>
  <c r="X244" i="44" s="1"/>
  <c r="X210" i="44"/>
  <c r="X218" i="44" s="1"/>
  <c r="N193" i="40"/>
  <c r="N261" i="40" s="1"/>
  <c r="N287" i="40" s="1"/>
  <c r="N259" i="40"/>
  <c r="N285" i="40" s="1"/>
  <c r="P84" i="41"/>
  <c r="X139" i="35"/>
  <c r="X147" i="35" s="1"/>
  <c r="X98" i="35"/>
  <c r="X108" i="35" s="1"/>
  <c r="X126" i="35"/>
  <c r="X134" i="35" s="1"/>
  <c r="X112" i="35"/>
  <c r="X122" i="35" s="1"/>
  <c r="X152" i="35"/>
  <c r="X160" i="35" s="1"/>
  <c r="X165" i="35"/>
  <c r="X173" i="35" s="1"/>
  <c r="X297" i="43"/>
  <c r="X14" i="43"/>
  <c r="X24" i="43" s="1"/>
  <c r="X68" i="43"/>
  <c r="X76" i="43" s="1"/>
  <c r="X28" i="43"/>
  <c r="X81" i="43"/>
  <c r="X55" i="43"/>
  <c r="X63" i="43" s="1"/>
  <c r="X42" i="43"/>
  <c r="X50" i="43" s="1"/>
  <c r="W231" i="36"/>
  <c r="W63" i="39"/>
  <c r="P18" i="41"/>
  <c r="N259" i="39"/>
  <c r="N285" i="39" s="1"/>
  <c r="N193" i="39"/>
  <c r="N261" i="39" s="1"/>
  <c r="N287" i="39" s="1"/>
  <c r="N22" i="39"/>
  <c r="N271" i="39"/>
  <c r="N272" i="39"/>
  <c r="N282" i="36"/>
  <c r="N106" i="36"/>
  <c r="N107" i="36" s="1"/>
  <c r="N281" i="36"/>
  <c r="O268" i="37"/>
  <c r="O18" i="37"/>
  <c r="P252" i="40"/>
  <c r="W160" i="40"/>
  <c r="W176" i="40" s="1"/>
  <c r="W276" i="40" s="1"/>
  <c r="Q30" i="38"/>
  <c r="Q31" i="38"/>
  <c r="P33" i="38"/>
  <c r="P36" i="38" s="1"/>
  <c r="P37" i="38" s="1"/>
  <c r="P39" i="38" s="1"/>
  <c r="O186" i="35"/>
  <c r="W24" i="43"/>
  <c r="X223" i="36"/>
  <c r="X231" i="36" s="1"/>
  <c r="X236" i="36"/>
  <c r="X244" i="36" s="1"/>
  <c r="X249" i="36"/>
  <c r="X210" i="36"/>
  <c r="X182" i="36"/>
  <c r="X192" i="36" s="1"/>
  <c r="X196" i="36"/>
  <c r="X206" i="36" s="1"/>
  <c r="P141" i="43"/>
  <c r="O145" i="43"/>
  <c r="O146" i="43" s="1"/>
  <c r="O148" i="43" s="1"/>
  <c r="P140" i="43"/>
  <c r="W218" i="39"/>
  <c r="P185" i="38"/>
  <c r="O187" i="38"/>
  <c r="P184" i="38"/>
  <c r="Q32" i="36"/>
  <c r="M300" i="41"/>
  <c r="X297" i="38"/>
  <c r="X55" i="38"/>
  <c r="X14" i="38"/>
  <c r="X24" i="38" s="1"/>
  <c r="X28" i="38"/>
  <c r="X38" i="38" s="1"/>
  <c r="X68" i="38"/>
  <c r="X76" i="38" s="1"/>
  <c r="X81" i="38"/>
  <c r="X89" i="38" s="1"/>
  <c r="X42" i="38"/>
  <c r="X50" i="38" s="1"/>
  <c r="O268" i="38"/>
  <c r="O18" i="38"/>
  <c r="W257" i="37"/>
  <c r="W206" i="41"/>
  <c r="P252" i="35"/>
  <c r="M299" i="40"/>
  <c r="M23" i="40"/>
  <c r="V260" i="44"/>
  <c r="V286" i="44" s="1"/>
  <c r="X223" i="40"/>
  <c r="X231" i="40" s="1"/>
  <c r="X210" i="40"/>
  <c r="X249" i="40"/>
  <c r="X182" i="40"/>
  <c r="X192" i="40" s="1"/>
  <c r="X196" i="40"/>
  <c r="X206" i="40" s="1"/>
  <c r="X236" i="40"/>
  <c r="D11" i="6"/>
  <c r="X17" i="20"/>
  <c r="AG8" i="45"/>
  <c r="AF4" i="45"/>
  <c r="AD179" i="45"/>
  <c r="AD95" i="45"/>
  <c r="AD11" i="45"/>
  <c r="AD9" i="45"/>
  <c r="AC80" i="45"/>
  <c r="AC67" i="45"/>
  <c r="AC54" i="45"/>
  <c r="AC41" i="45"/>
  <c r="AC27" i="45"/>
  <c r="AC13" i="45"/>
  <c r="AC164" i="45"/>
  <c r="AC138" i="45"/>
  <c r="AC151" i="45"/>
  <c r="AC111" i="45"/>
  <c r="AC125" i="45"/>
  <c r="AC97" i="45"/>
  <c r="AC248" i="45"/>
  <c r="AC235" i="45"/>
  <c r="AC222" i="45"/>
  <c r="AC209" i="45"/>
  <c r="AC181" i="45"/>
  <c r="AC195" i="45"/>
  <c r="AE6" i="45"/>
  <c r="AE2" i="45"/>
  <c r="AG8" i="44"/>
  <c r="AF4" i="44"/>
  <c r="AC80" i="44"/>
  <c r="AC67" i="44"/>
  <c r="AC54" i="44"/>
  <c r="AC41" i="44"/>
  <c r="AC27" i="44"/>
  <c r="AC13" i="44"/>
  <c r="AD179" i="44"/>
  <c r="AD95" i="44"/>
  <c r="AD11" i="44"/>
  <c r="AD9" i="44"/>
  <c r="AC164" i="44"/>
  <c r="AC151" i="44"/>
  <c r="AC138" i="44"/>
  <c r="AC125" i="44"/>
  <c r="AC111" i="44"/>
  <c r="AC97" i="44"/>
  <c r="AE6" i="44"/>
  <c r="AE2" i="44"/>
  <c r="AC235" i="44"/>
  <c r="AC248" i="44"/>
  <c r="AC222" i="44"/>
  <c r="AC209" i="44"/>
  <c r="AC195" i="44"/>
  <c r="AC181" i="44"/>
  <c r="AE179" i="43"/>
  <c r="AE95" i="43"/>
  <c r="AE11" i="43"/>
  <c r="AE9" i="43"/>
  <c r="AD164" i="43"/>
  <c r="AD151" i="43"/>
  <c r="AD138" i="43"/>
  <c r="AD111" i="43"/>
  <c r="AD125" i="43"/>
  <c r="AD97" i="43"/>
  <c r="AD248" i="43"/>
  <c r="AD235" i="43"/>
  <c r="AD209" i="43"/>
  <c r="AD222" i="43"/>
  <c r="AD195" i="43"/>
  <c r="AD181" i="43"/>
  <c r="AF6" i="43"/>
  <c r="AF2" i="43"/>
  <c r="AH8" i="43"/>
  <c r="AG4" i="43"/>
  <c r="AD80" i="43"/>
  <c r="AD67" i="43"/>
  <c r="AD41" i="43"/>
  <c r="AD13" i="43"/>
  <c r="AD54" i="43"/>
  <c r="AD27" i="43"/>
  <c r="AC80" i="41"/>
  <c r="AC67" i="41"/>
  <c r="AC54" i="41"/>
  <c r="AC27" i="41"/>
  <c r="AC41" i="41"/>
  <c r="AC13" i="41"/>
  <c r="AE6" i="41"/>
  <c r="AE2" i="41"/>
  <c r="AC164" i="41"/>
  <c r="AC151" i="41"/>
  <c r="AC138" i="41"/>
  <c r="AC111" i="41"/>
  <c r="AC125" i="41"/>
  <c r="AC97" i="41"/>
  <c r="AD179" i="41"/>
  <c r="AD95" i="41"/>
  <c r="AD11" i="41"/>
  <c r="AD9" i="41"/>
  <c r="AC248" i="41"/>
  <c r="AC235" i="41"/>
  <c r="AC209" i="41"/>
  <c r="AC222" i="41"/>
  <c r="AC195" i="41"/>
  <c r="AC181" i="41"/>
  <c r="AF4" i="41"/>
  <c r="AG8" i="41"/>
  <c r="AF6" i="40"/>
  <c r="AF2" i="40"/>
  <c r="AE179" i="40"/>
  <c r="AE95" i="40"/>
  <c r="AE11" i="40"/>
  <c r="AE9" i="40"/>
  <c r="AH8" i="40"/>
  <c r="AG4" i="40"/>
  <c r="AD80" i="40"/>
  <c r="AD54" i="40"/>
  <c r="AD67" i="40"/>
  <c r="AD41" i="40"/>
  <c r="AD27" i="40"/>
  <c r="AD13" i="40"/>
  <c r="AD164" i="40"/>
  <c r="AD151" i="40"/>
  <c r="AD125" i="40"/>
  <c r="AD138" i="40"/>
  <c r="AD111" i="40"/>
  <c r="AD97" i="40"/>
  <c r="AD248" i="40"/>
  <c r="AD235" i="40"/>
  <c r="AD222" i="40"/>
  <c r="AD195" i="40"/>
  <c r="AD209" i="40"/>
  <c r="AD181" i="40"/>
  <c r="AF2" i="39"/>
  <c r="AF6" i="39"/>
  <c r="AD80" i="39"/>
  <c r="AD67" i="39"/>
  <c r="AD54" i="39"/>
  <c r="AD27" i="39"/>
  <c r="AD41" i="39"/>
  <c r="AD13" i="39"/>
  <c r="AD164" i="39"/>
  <c r="AD151" i="39"/>
  <c r="AD138" i="39"/>
  <c r="AD125" i="39"/>
  <c r="AD111" i="39"/>
  <c r="AD97" i="39"/>
  <c r="AD248" i="39"/>
  <c r="AD235" i="39"/>
  <c r="AD222" i="39"/>
  <c r="AD195" i="39"/>
  <c r="AD209" i="39"/>
  <c r="AD181" i="39"/>
  <c r="AE179" i="39"/>
  <c r="AE95" i="39"/>
  <c r="AE11" i="39"/>
  <c r="AE9" i="39"/>
  <c r="AH8" i="39"/>
  <c r="AG4" i="39"/>
  <c r="AC80" i="38"/>
  <c r="AC41" i="38"/>
  <c r="AC67" i="38"/>
  <c r="AC54" i="38"/>
  <c r="AC27" i="38"/>
  <c r="AC13" i="38"/>
  <c r="AC138" i="38"/>
  <c r="AC164" i="38"/>
  <c r="AC151" i="38"/>
  <c r="AC125" i="38"/>
  <c r="AC111" i="38"/>
  <c r="AC97" i="38"/>
  <c r="AC248" i="38"/>
  <c r="AC235" i="38"/>
  <c r="AC209" i="38"/>
  <c r="AC222" i="38"/>
  <c r="AC195" i="38"/>
  <c r="AC181" i="38"/>
  <c r="AF4" i="38"/>
  <c r="AG8" i="38"/>
  <c r="AE6" i="38"/>
  <c r="AE2" i="38"/>
  <c r="AD179" i="38"/>
  <c r="AD95" i="38"/>
  <c r="AD11" i="38"/>
  <c r="AD9" i="38"/>
  <c r="AF2" i="37"/>
  <c r="AF6" i="37"/>
  <c r="AD80" i="37"/>
  <c r="AD67" i="37"/>
  <c r="AD41" i="37"/>
  <c r="AD54" i="37"/>
  <c r="AD27" i="37"/>
  <c r="AD13" i="37"/>
  <c r="AD164" i="37"/>
  <c r="AD151" i="37"/>
  <c r="AD138" i="37"/>
  <c r="AD111" i="37"/>
  <c r="AD125" i="37"/>
  <c r="AD97" i="37"/>
  <c r="AD248" i="37"/>
  <c r="AD235" i="37"/>
  <c r="AD209" i="37"/>
  <c r="AD222" i="37"/>
  <c r="AD195" i="37"/>
  <c r="AD181" i="37"/>
  <c r="AH8" i="37"/>
  <c r="AG4" i="37"/>
  <c r="AE179" i="37"/>
  <c r="AE95" i="37"/>
  <c r="AE11" i="37"/>
  <c r="AE9" i="37"/>
  <c r="AD80" i="36"/>
  <c r="AD41" i="36"/>
  <c r="AD67" i="36"/>
  <c r="AD54" i="36"/>
  <c r="AD27" i="36"/>
  <c r="AD13" i="36"/>
  <c r="AF6" i="36"/>
  <c r="AF2" i="36"/>
  <c r="AD164" i="36"/>
  <c r="AD151" i="36"/>
  <c r="AD138" i="36"/>
  <c r="AD125" i="36"/>
  <c r="AD111" i="36"/>
  <c r="AD97" i="36"/>
  <c r="AE179" i="36"/>
  <c r="AE95" i="36"/>
  <c r="AE11" i="36"/>
  <c r="AE9" i="36"/>
  <c r="AD248" i="36"/>
  <c r="AD222" i="36"/>
  <c r="AD235" i="36"/>
  <c r="AD195" i="36"/>
  <c r="AD209" i="36"/>
  <c r="AD181" i="36"/>
  <c r="AH8" i="36"/>
  <c r="AG4" i="36"/>
  <c r="AD80" i="35"/>
  <c r="AD67" i="35"/>
  <c r="AD54" i="35"/>
  <c r="AD27" i="35"/>
  <c r="AD41" i="35"/>
  <c r="AD13" i="35"/>
  <c r="AD164" i="35"/>
  <c r="AD138" i="35"/>
  <c r="AD151" i="35"/>
  <c r="AD111" i="35"/>
  <c r="AD125" i="35"/>
  <c r="AD97" i="35"/>
  <c r="AH8" i="35"/>
  <c r="AG4" i="35"/>
  <c r="AD248" i="35"/>
  <c r="AD235" i="35"/>
  <c r="AD222" i="35"/>
  <c r="AD195" i="35"/>
  <c r="AD209" i="35"/>
  <c r="AD181" i="35"/>
  <c r="AF2" i="35"/>
  <c r="AF6" i="35"/>
  <c r="AE179" i="35"/>
  <c r="AE95" i="35"/>
  <c r="AE11" i="35"/>
  <c r="AE9" i="35"/>
  <c r="P129" i="41" l="1"/>
  <c r="Q127" i="41" s="1"/>
  <c r="W2" i="20"/>
  <c r="W7" i="20" s="1"/>
  <c r="V301" i="43"/>
  <c r="P48" i="37"/>
  <c r="P49" i="37" s="1"/>
  <c r="P51" i="37" s="1"/>
  <c r="Q43" i="37"/>
  <c r="Q45" i="37" s="1"/>
  <c r="R43" i="37" s="1"/>
  <c r="Y11" i="20"/>
  <c r="P132" i="35"/>
  <c r="P133" i="35" s="1"/>
  <c r="P135" i="35" s="1"/>
  <c r="W6" i="20"/>
  <c r="X5" i="20"/>
  <c r="F3" i="20"/>
  <c r="H6" i="48"/>
  <c r="E9" i="20"/>
  <c r="E10" i="20"/>
  <c r="Q127" i="35"/>
  <c r="N296" i="44"/>
  <c r="W92" i="37"/>
  <c r="W266" i="37" s="1"/>
  <c r="Q43" i="39"/>
  <c r="Q44" i="39"/>
  <c r="R82" i="40"/>
  <c r="R84" i="40" s="1"/>
  <c r="Q82" i="39"/>
  <c r="Q84" i="39" s="1"/>
  <c r="Q87" i="39" s="1"/>
  <c r="Q88" i="39" s="1"/>
  <c r="Q90" i="39" s="1"/>
  <c r="Q87" i="40"/>
  <c r="Q88" i="40" s="1"/>
  <c r="Q90" i="40" s="1"/>
  <c r="P216" i="41"/>
  <c r="P217" i="41" s="1"/>
  <c r="P219" i="41" s="1"/>
  <c r="P71" i="40"/>
  <c r="P74" i="40" s="1"/>
  <c r="P75" i="40" s="1"/>
  <c r="P77" i="40" s="1"/>
  <c r="N259" i="44"/>
  <c r="N285" i="44" s="1"/>
  <c r="N261" i="44"/>
  <c r="N287" i="44" s="1"/>
  <c r="Q212" i="41"/>
  <c r="Q213" i="41" s="1"/>
  <c r="P32" i="45"/>
  <c r="Q30" i="45" s="1"/>
  <c r="P237" i="44"/>
  <c r="P288" i="44" s="1"/>
  <c r="O242" i="44"/>
  <c r="O243" i="44" s="1"/>
  <c r="O245" i="44" s="1"/>
  <c r="P238" i="44"/>
  <c r="O288" i="44"/>
  <c r="O293" i="44" s="1"/>
  <c r="P87" i="44"/>
  <c r="P88" i="44" s="1"/>
  <c r="P90" i="44" s="1"/>
  <c r="Q84" i="36"/>
  <c r="R83" i="36" s="1"/>
  <c r="O229" i="40"/>
  <c r="O230" i="40" s="1"/>
  <c r="O232" i="40" s="1"/>
  <c r="Q128" i="39"/>
  <c r="P224" i="40"/>
  <c r="P226" i="40" s="1"/>
  <c r="P229" i="40" s="1"/>
  <c r="P230" i="40" s="1"/>
  <c r="P232" i="40" s="1"/>
  <c r="Q83" i="44"/>
  <c r="Q84" i="44" s="1"/>
  <c r="R82" i="44" s="1"/>
  <c r="N295" i="44"/>
  <c r="R166" i="36"/>
  <c r="R167" i="36"/>
  <c r="P255" i="45"/>
  <c r="P256" i="45" s="1"/>
  <c r="P258" i="45" s="1"/>
  <c r="Q167" i="37"/>
  <c r="Q168" i="37" s="1"/>
  <c r="P171" i="37"/>
  <c r="P172" i="37" s="1"/>
  <c r="P174" i="37" s="1"/>
  <c r="P84" i="38"/>
  <c r="Q250" i="45"/>
  <c r="Q252" i="45" s="1"/>
  <c r="O288" i="35"/>
  <c r="V301" i="41"/>
  <c r="Q57" i="38"/>
  <c r="Q58" i="38" s="1"/>
  <c r="Q127" i="36"/>
  <c r="N298" i="44"/>
  <c r="P129" i="40"/>
  <c r="Q155" i="37"/>
  <c r="R154" i="37" s="1"/>
  <c r="Q56" i="45"/>
  <c r="P61" i="45"/>
  <c r="P62" i="45" s="1"/>
  <c r="P64" i="45" s="1"/>
  <c r="Q57" i="45"/>
  <c r="P255" i="43"/>
  <c r="P256" i="43" s="1"/>
  <c r="P258" i="43" s="1"/>
  <c r="Q251" i="43"/>
  <c r="Q252" i="43" s="1"/>
  <c r="Q255" i="43" s="1"/>
  <c r="Q256" i="43" s="1"/>
  <c r="Q258" i="43" s="1"/>
  <c r="G14" i="48"/>
  <c r="G17" i="48" s="1"/>
  <c r="G48" i="48" s="1"/>
  <c r="E30" i="52" s="1"/>
  <c r="E33" i="52" s="1"/>
  <c r="E16" i="6" s="1"/>
  <c r="P153" i="41"/>
  <c r="P155" i="41" s="1"/>
  <c r="Q154" i="41" s="1"/>
  <c r="O158" i="41"/>
  <c r="O159" i="41" s="1"/>
  <c r="O161" i="41" s="1"/>
  <c r="Q117" i="38"/>
  <c r="Q120" i="38" s="1"/>
  <c r="Q121" i="38" s="1"/>
  <c r="Q123" i="38" s="1"/>
  <c r="Q226" i="35"/>
  <c r="R225" i="35" s="1"/>
  <c r="P251" i="41"/>
  <c r="P252" i="41" s="1"/>
  <c r="V301" i="40"/>
  <c r="Q200" i="39"/>
  <c r="R199" i="39" s="1"/>
  <c r="Q211" i="37"/>
  <c r="Q213" i="37" s="1"/>
  <c r="R212" i="37" s="1"/>
  <c r="P216" i="37"/>
  <c r="P217" i="37" s="1"/>
  <c r="P219" i="37" s="1"/>
  <c r="P58" i="36"/>
  <c r="Q57" i="36" s="1"/>
  <c r="Q74" i="36"/>
  <c r="Q75" i="36" s="1"/>
  <c r="Q77" i="36" s="1"/>
  <c r="P33" i="45"/>
  <c r="P36" i="45" s="1"/>
  <c r="P37" i="45" s="1"/>
  <c r="P39" i="45" s="1"/>
  <c r="O271" i="41"/>
  <c r="O129" i="44"/>
  <c r="P128" i="44" s="1"/>
  <c r="P279" i="44" s="1"/>
  <c r="Q128" i="36"/>
  <c r="N259" i="37"/>
  <c r="N285" i="37" s="1"/>
  <c r="O272" i="41"/>
  <c r="R114" i="38"/>
  <c r="R116" i="38" s="1"/>
  <c r="Q32" i="37"/>
  <c r="R31" i="37" s="1"/>
  <c r="O289" i="41"/>
  <c r="O294" i="41" s="1"/>
  <c r="O255" i="41"/>
  <c r="O256" i="41" s="1"/>
  <c r="O258" i="41" s="1"/>
  <c r="V301" i="39"/>
  <c r="P168" i="41"/>
  <c r="Q166" i="41" s="1"/>
  <c r="P71" i="43"/>
  <c r="P74" i="43" s="1"/>
  <c r="P75" i="43" s="1"/>
  <c r="P77" i="43" s="1"/>
  <c r="Q71" i="35"/>
  <c r="R69" i="35" s="1"/>
  <c r="V301" i="44"/>
  <c r="Q115" i="41"/>
  <c r="Q116" i="41" s="1"/>
  <c r="O45" i="45"/>
  <c r="O268" i="45"/>
  <c r="P117" i="41"/>
  <c r="P120" i="41" s="1"/>
  <c r="P121" i="41" s="1"/>
  <c r="P123" i="41" s="1"/>
  <c r="P155" i="45"/>
  <c r="Q154" i="45" s="1"/>
  <c r="W260" i="41"/>
  <c r="W286" i="41" s="1"/>
  <c r="P61" i="38"/>
  <c r="P62" i="38" s="1"/>
  <c r="P64" i="38" s="1"/>
  <c r="P142" i="44"/>
  <c r="Q141" i="44" s="1"/>
  <c r="P224" i="41"/>
  <c r="P226" i="41" s="1"/>
  <c r="Q224" i="41" s="1"/>
  <c r="O229" i="41"/>
  <c r="O230" i="41" s="1"/>
  <c r="O232" i="41" s="1"/>
  <c r="Q238" i="45"/>
  <c r="Q239" i="45" s="1"/>
  <c r="P242" i="45"/>
  <c r="P243" i="45" s="1"/>
  <c r="P245" i="45" s="1"/>
  <c r="Q200" i="35"/>
  <c r="Q201" i="35" s="1"/>
  <c r="Q204" i="35" s="1"/>
  <c r="Q205" i="35" s="1"/>
  <c r="Q207" i="35" s="1"/>
  <c r="Q48" i="35"/>
  <c r="Q49" i="35" s="1"/>
  <c r="Q51" i="35" s="1"/>
  <c r="P237" i="35"/>
  <c r="P238" i="35"/>
  <c r="B15" i="20"/>
  <c r="C49" i="52"/>
  <c r="D14" i="20"/>
  <c r="D18" i="20"/>
  <c r="D19" i="20"/>
  <c r="Q116" i="45"/>
  <c r="R114" i="45" s="1"/>
  <c r="Q142" i="35"/>
  <c r="R140" i="35" s="1"/>
  <c r="P229" i="45"/>
  <c r="P230" i="45" s="1"/>
  <c r="P232" i="45" s="1"/>
  <c r="Q225" i="45"/>
  <c r="Q226" i="45" s="1"/>
  <c r="Q155" i="44"/>
  <c r="Q158" i="44" s="1"/>
  <c r="Q159" i="44" s="1"/>
  <c r="Q161" i="44" s="1"/>
  <c r="Q43" i="43"/>
  <c r="Q45" i="43" s="1"/>
  <c r="R44" i="43" s="1"/>
  <c r="R83" i="35"/>
  <c r="R82" i="35"/>
  <c r="P239" i="40"/>
  <c r="P242" i="40" s="1"/>
  <c r="P243" i="40" s="1"/>
  <c r="P245" i="40" s="1"/>
  <c r="P48" i="43"/>
  <c r="P49" i="43" s="1"/>
  <c r="P51" i="43" s="1"/>
  <c r="O129" i="43"/>
  <c r="O132" i="43" s="1"/>
  <c r="O133" i="43" s="1"/>
  <c r="O135" i="43" s="1"/>
  <c r="Q237" i="41"/>
  <c r="Q212" i="39"/>
  <c r="Q211" i="39"/>
  <c r="Q71" i="38"/>
  <c r="R70" i="38" s="1"/>
  <c r="Q128" i="37"/>
  <c r="Q129" i="37" s="1"/>
  <c r="R70" i="36"/>
  <c r="R71" i="36" s="1"/>
  <c r="R74" i="36" s="1"/>
  <c r="R75" i="36" s="1"/>
  <c r="R77" i="36" s="1"/>
  <c r="P117" i="37"/>
  <c r="P120" i="37" s="1"/>
  <c r="P121" i="37" s="1"/>
  <c r="P123" i="37" s="1"/>
  <c r="O290" i="37"/>
  <c r="Q141" i="40"/>
  <c r="Q114" i="37"/>
  <c r="Q116" i="37" s="1"/>
  <c r="R114" i="37" s="1"/>
  <c r="N261" i="37"/>
  <c r="N287" i="37" s="1"/>
  <c r="R44" i="35"/>
  <c r="R45" i="35" s="1"/>
  <c r="S44" i="35" s="1"/>
  <c r="P116" i="44"/>
  <c r="Q115" i="44" s="1"/>
  <c r="Q155" i="38"/>
  <c r="R154" i="38" s="1"/>
  <c r="Q31" i="44"/>
  <c r="Q32" i="44" s="1"/>
  <c r="R31" i="44" s="1"/>
  <c r="Q237" i="39"/>
  <c r="Q239" i="39" s="1"/>
  <c r="Q242" i="39" s="1"/>
  <c r="Q243" i="39" s="1"/>
  <c r="Q245" i="39" s="1"/>
  <c r="Q142" i="38"/>
  <c r="Q145" i="38" s="1"/>
  <c r="Q146" i="38" s="1"/>
  <c r="Q148" i="38" s="1"/>
  <c r="W176" i="36"/>
  <c r="W276" i="36" s="1"/>
  <c r="V301" i="37"/>
  <c r="W92" i="41"/>
  <c r="W266" i="41" s="1"/>
  <c r="Q30" i="41"/>
  <c r="Q32" i="41" s="1"/>
  <c r="Q84" i="45"/>
  <c r="Q211" i="43"/>
  <c r="Q213" i="43" s="1"/>
  <c r="Q216" i="43" s="1"/>
  <c r="Q217" i="43" s="1"/>
  <c r="Q219" i="43" s="1"/>
  <c r="P252" i="37"/>
  <c r="Q251" i="37" s="1"/>
  <c r="P33" i="41"/>
  <c r="P36" i="41" s="1"/>
  <c r="P37" i="41" s="1"/>
  <c r="P39" i="41" s="1"/>
  <c r="Q242" i="36"/>
  <c r="Q243" i="36" s="1"/>
  <c r="Q245" i="36" s="1"/>
  <c r="Q127" i="39"/>
  <c r="P216" i="43"/>
  <c r="P217" i="43" s="1"/>
  <c r="P219" i="43" s="1"/>
  <c r="R198" i="40"/>
  <c r="R200" i="40" s="1"/>
  <c r="R201" i="40" s="1"/>
  <c r="R204" i="40" s="1"/>
  <c r="R205" i="40" s="1"/>
  <c r="R207" i="40" s="1"/>
  <c r="P229" i="36"/>
  <c r="P230" i="36" s="1"/>
  <c r="P232" i="36" s="1"/>
  <c r="Q224" i="38"/>
  <c r="Q225" i="38"/>
  <c r="Q140" i="40"/>
  <c r="P132" i="37"/>
  <c r="P133" i="37" s="1"/>
  <c r="P135" i="37" s="1"/>
  <c r="Q154" i="36"/>
  <c r="V301" i="35"/>
  <c r="Q201" i="40"/>
  <c r="Q204" i="40" s="1"/>
  <c r="Q205" i="40" s="1"/>
  <c r="Q207" i="40" s="1"/>
  <c r="Q252" i="36"/>
  <c r="R70" i="37"/>
  <c r="R69" i="37"/>
  <c r="Q74" i="37"/>
  <c r="Q75" i="37" s="1"/>
  <c r="Q77" i="37" s="1"/>
  <c r="Q224" i="36"/>
  <c r="Q226" i="36" s="1"/>
  <c r="P225" i="37"/>
  <c r="P224" i="37"/>
  <c r="O289" i="37"/>
  <c r="O294" i="37" s="1"/>
  <c r="Q238" i="43"/>
  <c r="O229" i="37"/>
  <c r="O230" i="37" s="1"/>
  <c r="O232" i="37" s="1"/>
  <c r="Q237" i="43"/>
  <c r="Q153" i="36"/>
  <c r="Q114" i="43"/>
  <c r="Q168" i="44"/>
  <c r="R166" i="44" s="1"/>
  <c r="W92" i="36"/>
  <c r="W266" i="36" s="1"/>
  <c r="R167" i="38"/>
  <c r="R166" i="38"/>
  <c r="Q171" i="38"/>
  <c r="Q172" i="38" s="1"/>
  <c r="Q174" i="38" s="1"/>
  <c r="Q199" i="41"/>
  <c r="Q198" i="41"/>
  <c r="E4" i="52"/>
  <c r="E5" i="52" s="1"/>
  <c r="E40" i="52" s="1"/>
  <c r="P142" i="37"/>
  <c r="Q140" i="37" s="1"/>
  <c r="Q45" i="36"/>
  <c r="R44" i="36" s="1"/>
  <c r="V301" i="45"/>
  <c r="W92" i="45"/>
  <c r="W266" i="45" s="1"/>
  <c r="W301" i="45" s="1"/>
  <c r="P226" i="39"/>
  <c r="Q225" i="39" s="1"/>
  <c r="R153" i="43"/>
  <c r="R154" i="43"/>
  <c r="Q158" i="43"/>
  <c r="Q159" i="43" s="1"/>
  <c r="Q161" i="43" s="1"/>
  <c r="W176" i="41"/>
  <c r="W276" i="41" s="1"/>
  <c r="P289" i="39"/>
  <c r="O117" i="36"/>
  <c r="O120" i="36" s="1"/>
  <c r="O121" i="36" s="1"/>
  <c r="O123" i="36" s="1"/>
  <c r="P145" i="36"/>
  <c r="P146" i="36" s="1"/>
  <c r="P148" i="36" s="1"/>
  <c r="Q140" i="36"/>
  <c r="Q141" i="36"/>
  <c r="P201" i="36"/>
  <c r="P204" i="36" s="1"/>
  <c r="P205" i="36" s="1"/>
  <c r="P207" i="36" s="1"/>
  <c r="Q198" i="36"/>
  <c r="Q200" i="36" s="1"/>
  <c r="R211" i="44"/>
  <c r="R212" i="44"/>
  <c r="N298" i="37"/>
  <c r="Q211" i="45"/>
  <c r="Q212" i="45"/>
  <c r="P216" i="45"/>
  <c r="P217" i="45" s="1"/>
  <c r="P219" i="45" s="1"/>
  <c r="G60" i="48"/>
  <c r="Q31" i="35"/>
  <c r="P33" i="35"/>
  <c r="P36" i="35" s="1"/>
  <c r="P37" i="35" s="1"/>
  <c r="P39" i="35" s="1"/>
  <c r="Q30" i="35"/>
  <c r="C54" i="52"/>
  <c r="C55" i="52" s="1"/>
  <c r="E9" i="6"/>
  <c r="E53" i="52"/>
  <c r="F11" i="53"/>
  <c r="Q115" i="43"/>
  <c r="C37" i="50"/>
  <c r="C25" i="6" s="1"/>
  <c r="C27" i="6" s="1"/>
  <c r="C42" i="50"/>
  <c r="D17" i="50"/>
  <c r="D10" i="52"/>
  <c r="D22" i="50"/>
  <c r="P87" i="37"/>
  <c r="P88" i="37" s="1"/>
  <c r="P90" i="37" s="1"/>
  <c r="Q213" i="38"/>
  <c r="R211" i="38" s="1"/>
  <c r="Q82" i="37"/>
  <c r="Q84" i="37" s="1"/>
  <c r="P184" i="37"/>
  <c r="P185" i="37"/>
  <c r="O187" i="37"/>
  <c r="O190" i="37" s="1"/>
  <c r="O191" i="37" s="1"/>
  <c r="O193" i="37" s="1"/>
  <c r="Q167" i="40"/>
  <c r="Q168" i="40" s="1"/>
  <c r="P171" i="40"/>
  <c r="P172" i="40" s="1"/>
  <c r="P174" i="40" s="1"/>
  <c r="Q117" i="39"/>
  <c r="Q120" i="39" s="1"/>
  <c r="Q121" i="39" s="1"/>
  <c r="Q123" i="39" s="1"/>
  <c r="O294" i="36"/>
  <c r="P242" i="39"/>
  <c r="P243" i="39" s="1"/>
  <c r="P245" i="39" s="1"/>
  <c r="R115" i="39"/>
  <c r="R116" i="39" s="1"/>
  <c r="Q167" i="35"/>
  <c r="Q166" i="35"/>
  <c r="P171" i="35"/>
  <c r="P172" i="35" s="1"/>
  <c r="P174" i="35" s="1"/>
  <c r="V301" i="36"/>
  <c r="Q141" i="45"/>
  <c r="Q142" i="45" s="1"/>
  <c r="P145" i="45"/>
  <c r="P146" i="45" s="1"/>
  <c r="P148" i="45" s="1"/>
  <c r="P229" i="44"/>
  <c r="P230" i="44" s="1"/>
  <c r="P232" i="44" s="1"/>
  <c r="P115" i="36"/>
  <c r="P116" i="36" s="1"/>
  <c r="Q48" i="37"/>
  <c r="Q49" i="37" s="1"/>
  <c r="Q51" i="37" s="1"/>
  <c r="R44" i="37"/>
  <c r="R45" i="37" s="1"/>
  <c r="P145" i="41"/>
  <c r="P146" i="41" s="1"/>
  <c r="P148" i="41" s="1"/>
  <c r="Q141" i="41"/>
  <c r="Q142" i="41" s="1"/>
  <c r="P33" i="44"/>
  <c r="P36" i="44" s="1"/>
  <c r="P37" i="44" s="1"/>
  <c r="P39" i="44" s="1"/>
  <c r="P56" i="43"/>
  <c r="O61" i="43"/>
  <c r="O62" i="43" s="1"/>
  <c r="O64" i="43" s="1"/>
  <c r="P57" i="43"/>
  <c r="P269" i="41"/>
  <c r="W92" i="43"/>
  <c r="W266" i="43" s="1"/>
  <c r="Q155" i="40"/>
  <c r="Q158" i="40" s="1"/>
  <c r="Q159" i="40" s="1"/>
  <c r="Q161" i="40" s="1"/>
  <c r="W176" i="39"/>
  <c r="W276" i="39" s="1"/>
  <c r="Q238" i="41"/>
  <c r="R199" i="38"/>
  <c r="R200" i="38" s="1"/>
  <c r="N296" i="37"/>
  <c r="W92" i="39"/>
  <c r="W266" i="39" s="1"/>
  <c r="W260" i="40"/>
  <c r="W286" i="40" s="1"/>
  <c r="W176" i="38"/>
  <c r="W276" i="38" s="1"/>
  <c r="W176" i="37"/>
  <c r="W276" i="37" s="1"/>
  <c r="W260" i="36"/>
  <c r="W286" i="36" s="1"/>
  <c r="R32" i="40"/>
  <c r="P71" i="39"/>
  <c r="P74" i="39" s="1"/>
  <c r="P75" i="39" s="1"/>
  <c r="P77" i="39" s="1"/>
  <c r="N295" i="43"/>
  <c r="Q224" i="44"/>
  <c r="Q226" i="44" s="1"/>
  <c r="Q229" i="44" s="1"/>
  <c r="Q230" i="44" s="1"/>
  <c r="Q232" i="44" s="1"/>
  <c r="O33" i="43"/>
  <c r="O36" i="43" s="1"/>
  <c r="O37" i="43" s="1"/>
  <c r="O39" i="43" s="1"/>
  <c r="P30" i="43"/>
  <c r="P31" i="43"/>
  <c r="P289" i="44"/>
  <c r="Q58" i="44"/>
  <c r="R56" i="44" s="1"/>
  <c r="Q32" i="38"/>
  <c r="R31" i="38" s="1"/>
  <c r="W260" i="38"/>
  <c r="W286" i="38" s="1"/>
  <c r="Q201" i="38"/>
  <c r="Q204" i="38" s="1"/>
  <c r="Q205" i="38" s="1"/>
  <c r="Q207" i="38" s="1"/>
  <c r="M300" i="36"/>
  <c r="W176" i="44"/>
  <c r="W276" i="44" s="1"/>
  <c r="W301" i="44" s="1"/>
  <c r="W92" i="38"/>
  <c r="W266" i="38" s="1"/>
  <c r="N298" i="38"/>
  <c r="Q71" i="41"/>
  <c r="Q74" i="41" s="1"/>
  <c r="Q75" i="41" s="1"/>
  <c r="Q77" i="41" s="1"/>
  <c r="N175" i="45"/>
  <c r="N275" i="45" s="1"/>
  <c r="W260" i="43"/>
  <c r="W286" i="43" s="1"/>
  <c r="Q129" i="38"/>
  <c r="R127" i="38" s="1"/>
  <c r="N296" i="38"/>
  <c r="W260" i="39"/>
  <c r="W286" i="39" s="1"/>
  <c r="W92" i="40"/>
  <c r="W266" i="40" s="1"/>
  <c r="R250" i="44"/>
  <c r="Q200" i="44"/>
  <c r="R198" i="44" s="1"/>
  <c r="Q128" i="41"/>
  <c r="Q129" i="41" s="1"/>
  <c r="W260" i="37"/>
  <c r="W286" i="37" s="1"/>
  <c r="P142" i="43"/>
  <c r="Q141" i="43" s="1"/>
  <c r="R237" i="36"/>
  <c r="R239" i="36" s="1"/>
  <c r="S238" i="36" s="1"/>
  <c r="R251" i="44"/>
  <c r="P132" i="41"/>
  <c r="P133" i="41" s="1"/>
  <c r="P135" i="41" s="1"/>
  <c r="Q167" i="43"/>
  <c r="P171" i="43"/>
  <c r="P172" i="43" s="1"/>
  <c r="P174" i="43" s="1"/>
  <c r="Q166" i="43"/>
  <c r="O293" i="37"/>
  <c r="Q200" i="43"/>
  <c r="R198" i="43" s="1"/>
  <c r="P58" i="41"/>
  <c r="Q57" i="41" s="1"/>
  <c r="W260" i="35"/>
  <c r="W286" i="35" s="1"/>
  <c r="W301" i="35" s="1"/>
  <c r="N295" i="35"/>
  <c r="P17" i="38"/>
  <c r="P269" i="38" s="1"/>
  <c r="O19" i="38"/>
  <c r="O270" i="38"/>
  <c r="P16" i="38"/>
  <c r="P186" i="38"/>
  <c r="P185" i="35"/>
  <c r="P184" i="35"/>
  <c r="O290" i="35"/>
  <c r="O187" i="35"/>
  <c r="Q251" i="40"/>
  <c r="P255" i="40"/>
  <c r="P256" i="40" s="1"/>
  <c r="P258" i="40" s="1"/>
  <c r="Q250" i="40"/>
  <c r="N175" i="36"/>
  <c r="N275" i="36" s="1"/>
  <c r="N109" i="36"/>
  <c r="N177" i="36" s="1"/>
  <c r="N277" i="36" s="1"/>
  <c r="N23" i="39"/>
  <c r="X89" i="43"/>
  <c r="Q83" i="41"/>
  <c r="P87" i="41"/>
  <c r="P88" i="41" s="1"/>
  <c r="P90" i="41" s="1"/>
  <c r="Q82" i="41"/>
  <c r="P16" i="36"/>
  <c r="P17" i="36"/>
  <c r="P269" i="36" s="1"/>
  <c r="O270" i="36"/>
  <c r="O19" i="36"/>
  <c r="Y152" i="39"/>
  <c r="Y126" i="39"/>
  <c r="Y134" i="39" s="1"/>
  <c r="Y139" i="39"/>
  <c r="Y98" i="39"/>
  <c r="Y108" i="39" s="1"/>
  <c r="Y165" i="39"/>
  <c r="Y112" i="39"/>
  <c r="Y122" i="39" s="1"/>
  <c r="X63" i="45"/>
  <c r="X231" i="41"/>
  <c r="X257" i="37"/>
  <c r="R171" i="39"/>
  <c r="R172" i="39" s="1"/>
  <c r="R174" i="39" s="1"/>
  <c r="S167" i="39"/>
  <c r="S166" i="39"/>
  <c r="Q44" i="44"/>
  <c r="P48" i="44"/>
  <c r="P49" i="44" s="1"/>
  <c r="P51" i="44" s="1"/>
  <c r="Q43" i="44"/>
  <c r="X63" i="40"/>
  <c r="X206" i="38"/>
  <c r="X260" i="38" s="1"/>
  <c r="X286" i="38" s="1"/>
  <c r="X63" i="36"/>
  <c r="O22" i="45"/>
  <c r="O106" i="35"/>
  <c r="O107" i="35" s="1"/>
  <c r="Y139" i="43"/>
  <c r="Y165" i="43"/>
  <c r="Y173" i="43" s="1"/>
  <c r="Y152" i="43"/>
  <c r="Y160" i="43" s="1"/>
  <c r="Y98" i="43"/>
  <c r="Y108" i="43" s="1"/>
  <c r="Y112" i="43"/>
  <c r="Y122" i="43" s="1"/>
  <c r="Y126" i="43"/>
  <c r="Y134" i="43" s="1"/>
  <c r="Y126" i="35"/>
  <c r="Y134" i="35" s="1"/>
  <c r="Y152" i="35"/>
  <c r="Y160" i="35" s="1"/>
  <c r="Y165" i="35"/>
  <c r="Y173" i="35" s="1"/>
  <c r="Y112" i="35"/>
  <c r="Y122" i="35" s="1"/>
  <c r="Y139" i="35"/>
  <c r="Y147" i="35" s="1"/>
  <c r="Y98" i="35"/>
  <c r="Y108" i="35" s="1"/>
  <c r="Y297" i="44"/>
  <c r="Y14" i="44"/>
  <c r="Y24" i="44" s="1"/>
  <c r="Y68" i="44"/>
  <c r="Y76" i="44" s="1"/>
  <c r="Y55" i="44"/>
  <c r="Y81" i="44"/>
  <c r="Y89" i="44" s="1"/>
  <c r="Y28" i="44"/>
  <c r="Y38" i="44" s="1"/>
  <c r="Y42" i="44"/>
  <c r="Y50" i="44" s="1"/>
  <c r="O293" i="41"/>
  <c r="Q185" i="45"/>
  <c r="Q184" i="45"/>
  <c r="P187" i="45"/>
  <c r="P288" i="39"/>
  <c r="P186" i="39"/>
  <c r="X173" i="39"/>
  <c r="X63" i="41"/>
  <c r="X50" i="37"/>
  <c r="O280" i="40"/>
  <c r="P100" i="40"/>
  <c r="O103" i="40"/>
  <c r="P101" i="40"/>
  <c r="P279" i="40" s="1"/>
  <c r="Y112" i="38"/>
  <c r="Y165" i="38"/>
  <c r="Y173" i="38" s="1"/>
  <c r="Y126" i="38"/>
  <c r="Y134" i="38" s="1"/>
  <c r="Y98" i="38"/>
  <c r="Y108" i="38" s="1"/>
  <c r="Y139" i="38"/>
  <c r="Y147" i="38" s="1"/>
  <c r="Y152" i="38"/>
  <c r="N204" i="45"/>
  <c r="N205" i="45" s="1"/>
  <c r="N291" i="45"/>
  <c r="N296" i="45" s="1"/>
  <c r="N292" i="45"/>
  <c r="N298" i="45" s="1"/>
  <c r="N291" i="43"/>
  <c r="N292" i="43"/>
  <c r="N190" i="43"/>
  <c r="N191" i="43" s="1"/>
  <c r="Y297" i="36"/>
  <c r="Y68" i="36"/>
  <c r="Y28" i="36"/>
  <c r="Y81" i="36"/>
  <c r="Y42" i="36"/>
  <c r="Y50" i="36" s="1"/>
  <c r="Y55" i="36"/>
  <c r="Y63" i="36" s="1"/>
  <c r="Y14" i="36"/>
  <c r="Y24" i="36" s="1"/>
  <c r="Q70" i="45"/>
  <c r="Q69" i="45"/>
  <c r="P74" i="45"/>
  <c r="P75" i="45" s="1"/>
  <c r="P77" i="45" s="1"/>
  <c r="P101" i="36"/>
  <c r="P100" i="36"/>
  <c r="O103" i="36"/>
  <c r="O280" i="36"/>
  <c r="O23" i="41"/>
  <c r="X257" i="43"/>
  <c r="N175" i="38"/>
  <c r="N275" i="38" s="1"/>
  <c r="N109" i="38"/>
  <c r="N177" i="38" s="1"/>
  <c r="N277" i="38" s="1"/>
  <c r="N107" i="41"/>
  <c r="N299" i="41"/>
  <c r="N23" i="36"/>
  <c r="X50" i="39"/>
  <c r="X92" i="39" s="1"/>
  <c r="X266" i="39" s="1"/>
  <c r="Y112" i="45"/>
  <c r="Y122" i="45" s="1"/>
  <c r="Y98" i="45"/>
  <c r="Y108" i="45" s="1"/>
  <c r="Y126" i="45"/>
  <c r="Y134" i="45" s="1"/>
  <c r="Y139" i="45"/>
  <c r="Y147" i="45" s="1"/>
  <c r="Y152" i="45"/>
  <c r="Y160" i="45" s="1"/>
  <c r="Y165" i="45"/>
  <c r="Y297" i="41"/>
  <c r="Y42" i="41"/>
  <c r="Y50" i="41" s="1"/>
  <c r="Y28" i="41"/>
  <c r="Y38" i="41" s="1"/>
  <c r="Y68" i="41"/>
  <c r="Y76" i="41" s="1"/>
  <c r="Y14" i="41"/>
  <c r="Y24" i="41" s="1"/>
  <c r="Y81" i="41"/>
  <c r="Y55" i="41"/>
  <c r="Y297" i="37"/>
  <c r="Y42" i="37"/>
  <c r="Y28" i="37"/>
  <c r="Y38" i="37" s="1"/>
  <c r="Y14" i="37"/>
  <c r="Y24" i="37" s="1"/>
  <c r="Y81" i="37"/>
  <c r="Y68" i="37"/>
  <c r="Y76" i="37" s="1"/>
  <c r="Y55" i="37"/>
  <c r="Y63" i="37" s="1"/>
  <c r="AA262" i="40"/>
  <c r="Z264" i="40"/>
  <c r="Z284" i="40"/>
  <c r="Z274" i="40"/>
  <c r="X160" i="44"/>
  <c r="X173" i="44"/>
  <c r="P101" i="38"/>
  <c r="P279" i="38" s="1"/>
  <c r="P100" i="38"/>
  <c r="O103" i="38"/>
  <c r="O280" i="38"/>
  <c r="O116" i="35"/>
  <c r="O278" i="35"/>
  <c r="N175" i="37"/>
  <c r="N275" i="37" s="1"/>
  <c r="N109" i="37"/>
  <c r="N177" i="37" s="1"/>
  <c r="N277" i="37" s="1"/>
  <c r="X122" i="45"/>
  <c r="X176" i="45" s="1"/>
  <c r="X276" i="45" s="1"/>
  <c r="P186" i="40"/>
  <c r="X257" i="40"/>
  <c r="M25" i="40"/>
  <c r="M93" i="40" s="1"/>
  <c r="M267" i="40" s="1"/>
  <c r="M302" i="40" s="1"/>
  <c r="M91" i="40"/>
  <c r="M265" i="40" s="1"/>
  <c r="M300" i="40" s="1"/>
  <c r="O190" i="38"/>
  <c r="O191" i="38" s="1"/>
  <c r="O19" i="37"/>
  <c r="O270" i="37"/>
  <c r="P17" i="37"/>
  <c r="P16" i="37"/>
  <c r="X38" i="43"/>
  <c r="X176" i="35"/>
  <c r="X276" i="35" s="1"/>
  <c r="R44" i="40"/>
  <c r="Q48" i="40"/>
  <c r="Q49" i="40" s="1"/>
  <c r="Q51" i="40" s="1"/>
  <c r="R43" i="40"/>
  <c r="AA262" i="39"/>
  <c r="Z284" i="39"/>
  <c r="Z274" i="39"/>
  <c r="Z264" i="39"/>
  <c r="N292" i="36"/>
  <c r="N298" i="36" s="1"/>
  <c r="N291" i="36"/>
  <c r="N296" i="36" s="1"/>
  <c r="N190" i="36"/>
  <c r="N191" i="36" s="1"/>
  <c r="P185" i="41"/>
  <c r="O187" i="41"/>
  <c r="P184" i="41"/>
  <c r="O290" i="41"/>
  <c r="X50" i="45"/>
  <c r="X206" i="37"/>
  <c r="X231" i="37"/>
  <c r="P102" i="44"/>
  <c r="P102" i="45"/>
  <c r="P18" i="45"/>
  <c r="Q116" i="40"/>
  <c r="P239" i="44"/>
  <c r="R225" i="43"/>
  <c r="R224" i="43"/>
  <c r="Q229" i="43"/>
  <c r="Q230" i="43" s="1"/>
  <c r="Q232" i="43" s="1"/>
  <c r="AA262" i="43"/>
  <c r="Z264" i="43"/>
  <c r="Z284" i="43"/>
  <c r="Z274" i="43"/>
  <c r="AA262" i="35"/>
  <c r="Z284" i="35"/>
  <c r="Z264" i="35"/>
  <c r="Z274" i="35"/>
  <c r="Y126" i="44"/>
  <c r="Y134" i="44" s="1"/>
  <c r="Y98" i="44"/>
  <c r="Y108" i="44" s="1"/>
  <c r="Y112" i="44"/>
  <c r="Y122" i="44" s="1"/>
  <c r="Y139" i="44"/>
  <c r="Y165" i="44"/>
  <c r="Y173" i="44" s="1"/>
  <c r="Y152" i="44"/>
  <c r="O103" i="41"/>
  <c r="O280" i="41"/>
  <c r="P101" i="41"/>
  <c r="P279" i="41" s="1"/>
  <c r="P100" i="41"/>
  <c r="Q128" i="45"/>
  <c r="P132" i="45"/>
  <c r="P133" i="45" s="1"/>
  <c r="P135" i="45" s="1"/>
  <c r="Q127" i="45"/>
  <c r="O292" i="39"/>
  <c r="O291" i="39"/>
  <c r="O190" i="39"/>
  <c r="O191" i="39" s="1"/>
  <c r="X147" i="39"/>
  <c r="P100" i="43"/>
  <c r="O103" i="43"/>
  <c r="P101" i="43"/>
  <c r="O18" i="35"/>
  <c r="O269" i="35"/>
  <c r="O294" i="35" s="1"/>
  <c r="R153" i="35"/>
  <c r="R154" i="35"/>
  <c r="Q158" i="35"/>
  <c r="Q159" i="35" s="1"/>
  <c r="Q161" i="35" s="1"/>
  <c r="AA262" i="38"/>
  <c r="Z274" i="38"/>
  <c r="Z284" i="38"/>
  <c r="Z264" i="38"/>
  <c r="O288" i="43"/>
  <c r="O186" i="43"/>
  <c r="Y112" i="36"/>
  <c r="Y122" i="36" s="1"/>
  <c r="Y165" i="36"/>
  <c r="Y173" i="36" s="1"/>
  <c r="Y152" i="36"/>
  <c r="Y160" i="36" s="1"/>
  <c r="Y139" i="36"/>
  <c r="Y147" i="36" s="1"/>
  <c r="Y126" i="36"/>
  <c r="Y134" i="36" s="1"/>
  <c r="Y98" i="36"/>
  <c r="Y108" i="36" s="1"/>
  <c r="N22" i="43"/>
  <c r="N271" i="43"/>
  <c r="N272" i="43"/>
  <c r="N299" i="37"/>
  <c r="N23" i="37"/>
  <c r="X206" i="43"/>
  <c r="X92" i="35"/>
  <c r="X266" i="35" s="1"/>
  <c r="P239" i="37"/>
  <c r="X92" i="44"/>
  <c r="X266" i="44" s="1"/>
  <c r="N296" i="41"/>
  <c r="P101" i="37"/>
  <c r="P279" i="37" s="1"/>
  <c r="P100" i="37"/>
  <c r="O103" i="37"/>
  <c r="O280" i="37"/>
  <c r="AA262" i="45"/>
  <c r="Z284" i="45"/>
  <c r="Z274" i="45"/>
  <c r="Z264" i="45"/>
  <c r="AA262" i="41"/>
  <c r="Z274" i="41"/>
  <c r="Z264" i="41"/>
  <c r="Z284" i="41"/>
  <c r="AA262" i="37"/>
  <c r="Z264" i="37"/>
  <c r="Z274" i="37"/>
  <c r="Z284" i="37"/>
  <c r="Y152" i="40"/>
  <c r="Y98" i="40"/>
  <c r="Y108" i="40" s="1"/>
  <c r="Y139" i="40"/>
  <c r="Y147" i="40" s="1"/>
  <c r="Y165" i="40"/>
  <c r="Y173" i="40" s="1"/>
  <c r="Y112" i="40"/>
  <c r="Y122" i="40" s="1"/>
  <c r="Y126" i="40"/>
  <c r="Y134" i="40" s="1"/>
  <c r="X134" i="36"/>
  <c r="M207" i="45"/>
  <c r="M261" i="45" s="1"/>
  <c r="M287" i="45" s="1"/>
  <c r="M302" i="45" s="1"/>
  <c r="M259" i="45"/>
  <c r="M285" i="45" s="1"/>
  <c r="M300" i="45" s="1"/>
  <c r="X257" i="35"/>
  <c r="X218" i="35"/>
  <c r="X147" i="44"/>
  <c r="X122" i="44"/>
  <c r="X206" i="39"/>
  <c r="M302" i="39"/>
  <c r="X122" i="41"/>
  <c r="X244" i="40"/>
  <c r="X218" i="40"/>
  <c r="X63" i="38"/>
  <c r="X92" i="38" s="1"/>
  <c r="X266" i="38" s="1"/>
  <c r="Q33" i="36"/>
  <c r="Q36" i="36" s="1"/>
  <c r="Q37" i="36" s="1"/>
  <c r="Q39" i="36" s="1"/>
  <c r="R30" i="36"/>
  <c r="R31" i="36"/>
  <c r="Q153" i="39"/>
  <c r="P158" i="39"/>
  <c r="P159" i="39" s="1"/>
  <c r="P161" i="39" s="1"/>
  <c r="Q154" i="39"/>
  <c r="X218" i="36"/>
  <c r="X231" i="44"/>
  <c r="X260" i="44" s="1"/>
  <c r="X286" i="44" s="1"/>
  <c r="P213" i="40"/>
  <c r="Y236" i="39"/>
  <c r="Y244" i="39" s="1"/>
  <c r="Y182" i="39"/>
  <c r="Y192" i="39" s="1"/>
  <c r="Y196" i="39"/>
  <c r="Y210" i="39"/>
  <c r="Y223" i="39"/>
  <c r="Y249" i="39"/>
  <c r="Y257" i="39" s="1"/>
  <c r="O190" i="44"/>
  <c r="O191" i="44" s="1"/>
  <c r="O291" i="44"/>
  <c r="O292" i="44"/>
  <c r="X38" i="45"/>
  <c r="X218" i="37"/>
  <c r="Q71" i="44"/>
  <c r="Q87" i="44"/>
  <c r="Q88" i="44" s="1"/>
  <c r="Q90" i="44" s="1"/>
  <c r="X38" i="40"/>
  <c r="O106" i="45"/>
  <c r="O107" i="45" s="1"/>
  <c r="X38" i="36"/>
  <c r="N259" i="35"/>
  <c r="N285" i="35" s="1"/>
  <c r="N193" i="35"/>
  <c r="N261" i="35" s="1"/>
  <c r="N287" i="35" s="1"/>
  <c r="Y236" i="43"/>
  <c r="Y244" i="43" s="1"/>
  <c r="Y196" i="43"/>
  <c r="Y249" i="43"/>
  <c r="Y257" i="43" s="1"/>
  <c r="Y223" i="43"/>
  <c r="Y210" i="43"/>
  <c r="Y218" i="43" s="1"/>
  <c r="Y182" i="43"/>
  <c r="Y192" i="43" s="1"/>
  <c r="Y236" i="35"/>
  <c r="Y223" i="35"/>
  <c r="Y231" i="35" s="1"/>
  <c r="Y249" i="35"/>
  <c r="Y196" i="35"/>
  <c r="Y206" i="35" s="1"/>
  <c r="Y210" i="35"/>
  <c r="Y182" i="35"/>
  <c r="Y192" i="35" s="1"/>
  <c r="AA262" i="44"/>
  <c r="Z274" i="44"/>
  <c r="Z264" i="44"/>
  <c r="Z284" i="44"/>
  <c r="N271" i="40"/>
  <c r="N296" i="40" s="1"/>
  <c r="N22" i="40"/>
  <c r="N272" i="40"/>
  <c r="N298" i="40" s="1"/>
  <c r="X160" i="39"/>
  <c r="N193" i="41"/>
  <c r="N261" i="41" s="1"/>
  <c r="N287" i="41" s="1"/>
  <c r="N259" i="41"/>
  <c r="N285" i="41" s="1"/>
  <c r="X260" i="45"/>
  <c r="X286" i="45" s="1"/>
  <c r="N22" i="35"/>
  <c r="N271" i="35"/>
  <c r="N272" i="35"/>
  <c r="X160" i="40"/>
  <c r="X176" i="40" s="1"/>
  <c r="X276" i="40" s="1"/>
  <c r="Y182" i="38"/>
  <c r="Y192" i="38" s="1"/>
  <c r="Y196" i="38"/>
  <c r="Y223" i="38"/>
  <c r="Y231" i="38" s="1"/>
  <c r="Y236" i="38"/>
  <c r="Y244" i="38" s="1"/>
  <c r="Y210" i="38"/>
  <c r="Y218" i="38" s="1"/>
  <c r="Y249" i="38"/>
  <c r="Y182" i="36"/>
  <c r="Y192" i="36" s="1"/>
  <c r="Y236" i="36"/>
  <c r="Y244" i="36" s="1"/>
  <c r="Y196" i="36"/>
  <c r="Y206" i="36" s="1"/>
  <c r="Y249" i="36"/>
  <c r="Y210" i="36"/>
  <c r="Y218" i="36" s="1"/>
  <c r="Y223" i="36"/>
  <c r="Y231" i="36" s="1"/>
  <c r="O294" i="43"/>
  <c r="N23" i="44"/>
  <c r="N299" i="44"/>
  <c r="Q140" i="39"/>
  <c r="P145" i="39"/>
  <c r="P146" i="39" s="1"/>
  <c r="P148" i="39" s="1"/>
  <c r="Q141" i="39"/>
  <c r="Q216" i="41"/>
  <c r="Q217" i="41" s="1"/>
  <c r="Q219" i="41" s="1"/>
  <c r="R212" i="41"/>
  <c r="R211" i="41"/>
  <c r="X231" i="43"/>
  <c r="S82" i="40"/>
  <c r="R87" i="40"/>
  <c r="R88" i="40" s="1"/>
  <c r="R90" i="40" s="1"/>
  <c r="S83" i="40"/>
  <c r="Y182" i="45"/>
  <c r="Y192" i="45" s="1"/>
  <c r="Y223" i="45"/>
  <c r="Y231" i="45" s="1"/>
  <c r="Y236" i="45"/>
  <c r="Y244" i="45" s="1"/>
  <c r="Y196" i="45"/>
  <c r="Y206" i="45" s="1"/>
  <c r="Y210" i="45"/>
  <c r="Y218" i="45" s="1"/>
  <c r="Y249" i="45"/>
  <c r="Y257" i="45" s="1"/>
  <c r="Y182" i="41"/>
  <c r="Y192" i="41" s="1"/>
  <c r="Y210" i="41"/>
  <c r="Y218" i="41" s="1"/>
  <c r="Y236" i="41"/>
  <c r="Y244" i="41" s="1"/>
  <c r="Y196" i="41"/>
  <c r="Y249" i="41"/>
  <c r="Y257" i="41" s="1"/>
  <c r="Y223" i="41"/>
  <c r="Y139" i="37"/>
  <c r="Y98" i="37"/>
  <c r="Y108" i="37" s="1"/>
  <c r="Y112" i="37"/>
  <c r="Y126" i="37"/>
  <c r="Y134" i="37" s="1"/>
  <c r="Y152" i="37"/>
  <c r="Y165" i="37"/>
  <c r="Y173" i="37" s="1"/>
  <c r="N282" i="39"/>
  <c r="N298" i="39" s="1"/>
  <c r="N281" i="39"/>
  <c r="N296" i="39" s="1"/>
  <c r="N106" i="39"/>
  <c r="N107" i="39" s="1"/>
  <c r="Y297" i="40"/>
  <c r="Y42" i="40"/>
  <c r="Y14" i="40"/>
  <c r="Y24" i="40" s="1"/>
  <c r="Y28" i="40"/>
  <c r="Y68" i="40"/>
  <c r="Y81" i="40"/>
  <c r="Y89" i="40" s="1"/>
  <c r="Y55" i="40"/>
  <c r="Y63" i="40" s="1"/>
  <c r="X122" i="38"/>
  <c r="X176" i="38" s="1"/>
  <c r="X276" i="38" s="1"/>
  <c r="M91" i="35"/>
  <c r="M265" i="35" s="1"/>
  <c r="M300" i="35" s="1"/>
  <c r="M25" i="35"/>
  <c r="M93" i="35" s="1"/>
  <c r="M267" i="35" s="1"/>
  <c r="M302" i="35" s="1"/>
  <c r="X122" i="36"/>
  <c r="P200" i="37"/>
  <c r="P16" i="39"/>
  <c r="P17" i="39"/>
  <c r="P269" i="39" s="1"/>
  <c r="O19" i="39"/>
  <c r="O270" i="39"/>
  <c r="X176" i="43"/>
  <c r="X276" i="43" s="1"/>
  <c r="N295" i="45"/>
  <c r="N120" i="35"/>
  <c r="N121" i="35" s="1"/>
  <c r="N282" i="35"/>
  <c r="N281" i="35"/>
  <c r="X231" i="39"/>
  <c r="M300" i="39"/>
  <c r="M91" i="43"/>
  <c r="M265" i="43" s="1"/>
  <c r="M300" i="43" s="1"/>
  <c r="M25" i="43"/>
  <c r="M93" i="43" s="1"/>
  <c r="M267" i="43" s="1"/>
  <c r="M302" i="43" s="1"/>
  <c r="O252" i="38"/>
  <c r="O291" i="38" s="1"/>
  <c r="O288" i="38"/>
  <c r="O293" i="38" s="1"/>
  <c r="X147" i="41"/>
  <c r="N259" i="38"/>
  <c r="N285" i="38" s="1"/>
  <c r="P56" i="37"/>
  <c r="P57" i="37"/>
  <c r="O61" i="37"/>
  <c r="O62" i="37" s="1"/>
  <c r="O64" i="37" s="1"/>
  <c r="O190" i="40"/>
  <c r="O191" i="40" s="1"/>
  <c r="O291" i="40"/>
  <c r="O292" i="40"/>
  <c r="Q251" i="35"/>
  <c r="P255" i="35"/>
  <c r="P256" i="35" s="1"/>
  <c r="P258" i="35" s="1"/>
  <c r="Q250" i="35"/>
  <c r="Q44" i="38"/>
  <c r="P48" i="38"/>
  <c r="P49" i="38" s="1"/>
  <c r="P51" i="38" s="1"/>
  <c r="Q43" i="38"/>
  <c r="X257" i="36"/>
  <c r="Q16" i="41"/>
  <c r="P19" i="41"/>
  <c r="Q17" i="41"/>
  <c r="Q212" i="35"/>
  <c r="P216" i="35"/>
  <c r="P217" i="35" s="1"/>
  <c r="P219" i="35" s="1"/>
  <c r="Q211" i="35"/>
  <c r="Y297" i="39"/>
  <c r="Y55" i="39"/>
  <c r="Y42" i="39"/>
  <c r="Y81" i="39"/>
  <c r="Y89" i="39" s="1"/>
  <c r="Y28" i="39"/>
  <c r="Y38" i="39" s="1"/>
  <c r="Y68" i="39"/>
  <c r="Y76" i="39" s="1"/>
  <c r="Y14" i="39"/>
  <c r="Y24" i="39" s="1"/>
  <c r="O288" i="36"/>
  <c r="O293" i="36" s="1"/>
  <c r="O186" i="36"/>
  <c r="Q129" i="35"/>
  <c r="P186" i="44"/>
  <c r="Q242" i="38"/>
  <c r="Q243" i="38" s="1"/>
  <c r="Q245" i="38" s="1"/>
  <c r="R238" i="38"/>
  <c r="R237" i="38"/>
  <c r="X206" i="41"/>
  <c r="O106" i="44"/>
  <c r="O107" i="44" s="1"/>
  <c r="X76" i="40"/>
  <c r="Q58" i="40"/>
  <c r="Q211" i="36"/>
  <c r="P216" i="36"/>
  <c r="P217" i="36" s="1"/>
  <c r="P219" i="36" s="1"/>
  <c r="Q212" i="36"/>
  <c r="P102" i="35"/>
  <c r="Q87" i="43"/>
  <c r="Q88" i="43" s="1"/>
  <c r="Q90" i="43" s="1"/>
  <c r="R83" i="43"/>
  <c r="R82" i="43"/>
  <c r="Y297" i="43"/>
  <c r="Y55" i="43"/>
  <c r="Y63" i="43" s="1"/>
  <c r="Y42" i="43"/>
  <c r="Y50" i="43" s="1"/>
  <c r="Y28" i="43"/>
  <c r="Y38" i="43" s="1"/>
  <c r="Y68" i="43"/>
  <c r="Y76" i="43" s="1"/>
  <c r="Y14" i="43"/>
  <c r="Y24" i="43" s="1"/>
  <c r="Y81" i="43"/>
  <c r="Y297" i="35"/>
  <c r="Y55" i="35"/>
  <c r="Y63" i="35" s="1"/>
  <c r="Y42" i="35"/>
  <c r="Y50" i="35" s="1"/>
  <c r="Y68" i="35"/>
  <c r="Y76" i="35" s="1"/>
  <c r="Y14" i="35"/>
  <c r="Y24" i="35" s="1"/>
  <c r="Y81" i="35"/>
  <c r="Y89" i="35" s="1"/>
  <c r="Y28" i="35"/>
  <c r="Y38" i="35" s="1"/>
  <c r="Y223" i="44"/>
  <c r="Y236" i="44"/>
  <c r="Y244" i="44" s="1"/>
  <c r="Y196" i="44"/>
  <c r="Y206" i="44" s="1"/>
  <c r="Y210" i="44"/>
  <c r="Y218" i="44" s="1"/>
  <c r="Y249" i="44"/>
  <c r="Y257" i="44" s="1"/>
  <c r="Y182" i="44"/>
  <c r="Y192" i="44" s="1"/>
  <c r="O268" i="40"/>
  <c r="O293" i="40" s="1"/>
  <c r="O18" i="40"/>
  <c r="X122" i="39"/>
  <c r="X89" i="41"/>
  <c r="X63" i="37"/>
  <c r="Q252" i="39"/>
  <c r="N23" i="38"/>
  <c r="N299" i="38"/>
  <c r="Y297" i="38"/>
  <c r="Y14" i="38"/>
  <c r="Y24" i="38" s="1"/>
  <c r="Y68" i="38"/>
  <c r="Y81" i="38"/>
  <c r="Y89" i="38" s="1"/>
  <c r="Y42" i="38"/>
  <c r="Y50" i="38" s="1"/>
  <c r="Y55" i="38"/>
  <c r="Y28" i="38"/>
  <c r="Y38" i="38" s="1"/>
  <c r="O200" i="45"/>
  <c r="O289" i="45"/>
  <c r="O294" i="45" s="1"/>
  <c r="AA262" i="36"/>
  <c r="Z274" i="36"/>
  <c r="Z284" i="36"/>
  <c r="Z264" i="36"/>
  <c r="O18" i="43"/>
  <c r="O268" i="43"/>
  <c r="P58" i="35"/>
  <c r="N298" i="41"/>
  <c r="R30" i="39"/>
  <c r="Q33" i="39"/>
  <c r="Q36" i="39" s="1"/>
  <c r="Q37" i="39" s="1"/>
  <c r="Q39" i="39" s="1"/>
  <c r="R31" i="39"/>
  <c r="Y297" i="45"/>
  <c r="Y55" i="45"/>
  <c r="Y42" i="45"/>
  <c r="Y28" i="45"/>
  <c r="Y38" i="45" s="1"/>
  <c r="Y14" i="45"/>
  <c r="Y24" i="45" s="1"/>
  <c r="Y68" i="45"/>
  <c r="Y81" i="45"/>
  <c r="Y89" i="45" s="1"/>
  <c r="Y139" i="41"/>
  <c r="Y98" i="41"/>
  <c r="Y108" i="41" s="1"/>
  <c r="Y112" i="41"/>
  <c r="Y152" i="41"/>
  <c r="Y160" i="41" s="1"/>
  <c r="Y165" i="41"/>
  <c r="Y173" i="41" s="1"/>
  <c r="Y126" i="41"/>
  <c r="Y210" i="37"/>
  <c r="Y182" i="37"/>
  <c r="Y192" i="37" s="1"/>
  <c r="Y196" i="37"/>
  <c r="Y223" i="37"/>
  <c r="Y236" i="37"/>
  <c r="Y244" i="37" s="1"/>
  <c r="Y249" i="37"/>
  <c r="Y257" i="37" s="1"/>
  <c r="P45" i="41"/>
  <c r="P268" i="41"/>
  <c r="N175" i="40"/>
  <c r="N275" i="40" s="1"/>
  <c r="N109" i="40"/>
  <c r="N177" i="40" s="1"/>
  <c r="N277" i="40" s="1"/>
  <c r="O278" i="39"/>
  <c r="O293" i="39" s="1"/>
  <c r="O102" i="39"/>
  <c r="Y210" i="40"/>
  <c r="Y218" i="40" s="1"/>
  <c r="Y249" i="40"/>
  <c r="Y257" i="40" s="1"/>
  <c r="Y223" i="40"/>
  <c r="Y182" i="40"/>
  <c r="Y192" i="40" s="1"/>
  <c r="Y196" i="40"/>
  <c r="Y236" i="40"/>
  <c r="P58" i="39"/>
  <c r="X160" i="36"/>
  <c r="O19" i="44"/>
  <c r="P17" i="44"/>
  <c r="P269" i="44" s="1"/>
  <c r="O270" i="44"/>
  <c r="P16" i="44"/>
  <c r="X206" i="35"/>
  <c r="N177" i="45"/>
  <c r="N277" i="45" s="1"/>
  <c r="O193" i="45"/>
  <c r="O168" i="45"/>
  <c r="O282" i="45" s="1"/>
  <c r="O278" i="45"/>
  <c r="N175" i="43"/>
  <c r="N275" i="43" s="1"/>
  <c r="N109" i="43"/>
  <c r="N177" i="43" s="1"/>
  <c r="N277" i="43" s="1"/>
  <c r="X160" i="37"/>
  <c r="X147" i="37"/>
  <c r="N261" i="38"/>
  <c r="N287" i="38" s="1"/>
  <c r="N91" i="45"/>
  <c r="N265" i="45" s="1"/>
  <c r="N25" i="45"/>
  <c r="N93" i="45" s="1"/>
  <c r="N267" i="45" s="1"/>
  <c r="P289" i="40"/>
  <c r="M302" i="36"/>
  <c r="AD80" i="45"/>
  <c r="AD54" i="45"/>
  <c r="AD41" i="45"/>
  <c r="AD67" i="45"/>
  <c r="AD27" i="45"/>
  <c r="AD13" i="45"/>
  <c r="AD164" i="45"/>
  <c r="AD151" i="45"/>
  <c r="AD138" i="45"/>
  <c r="AD111" i="45"/>
  <c r="AD125" i="45"/>
  <c r="AD97" i="45"/>
  <c r="AF6" i="45"/>
  <c r="AF2" i="45"/>
  <c r="AD248" i="45"/>
  <c r="AD235" i="45"/>
  <c r="AD222" i="45"/>
  <c r="AD209" i="45"/>
  <c r="AD195" i="45"/>
  <c r="AD181" i="45"/>
  <c r="AH8" i="45"/>
  <c r="AG4" i="45"/>
  <c r="AE179" i="45"/>
  <c r="AE95" i="45"/>
  <c r="AE11" i="45"/>
  <c r="AE9" i="45"/>
  <c r="AG4" i="44"/>
  <c r="AH8" i="44"/>
  <c r="AD80" i="44"/>
  <c r="AD67" i="44"/>
  <c r="AD54" i="44"/>
  <c r="AD41" i="44"/>
  <c r="AD27" i="44"/>
  <c r="AD13" i="44"/>
  <c r="AD164" i="44"/>
  <c r="AD151" i="44"/>
  <c r="AD138" i="44"/>
  <c r="AD125" i="44"/>
  <c r="AD111" i="44"/>
  <c r="AD97" i="44"/>
  <c r="AD248" i="44"/>
  <c r="AD235" i="44"/>
  <c r="AD209" i="44"/>
  <c r="AD222" i="44"/>
  <c r="AD195" i="44"/>
  <c r="AD181" i="44"/>
  <c r="AE179" i="44"/>
  <c r="AE95" i="44"/>
  <c r="AE11" i="44"/>
  <c r="AE9" i="44"/>
  <c r="AF6" i="44"/>
  <c r="AF2" i="44"/>
  <c r="AE80" i="43"/>
  <c r="AE67" i="43"/>
  <c r="AE41" i="43"/>
  <c r="AE13" i="43"/>
  <c r="AE54" i="43"/>
  <c r="AE27" i="43"/>
  <c r="AE164" i="43"/>
  <c r="AE151" i="43"/>
  <c r="AE138" i="43"/>
  <c r="AE111" i="43"/>
  <c r="AE125" i="43"/>
  <c r="AE97" i="43"/>
  <c r="AE248" i="43"/>
  <c r="AE235" i="43"/>
  <c r="AE209" i="43"/>
  <c r="AE222" i="43"/>
  <c r="AE195" i="43"/>
  <c r="AE181" i="43"/>
  <c r="AG6" i="43"/>
  <c r="AG2" i="43"/>
  <c r="AI8" i="43"/>
  <c r="AH4" i="43"/>
  <c r="AF179" i="43"/>
  <c r="AF95" i="43"/>
  <c r="AF11" i="43"/>
  <c r="AF9" i="43"/>
  <c r="AG4" i="41"/>
  <c r="AH8" i="41"/>
  <c r="AD67" i="41"/>
  <c r="AD54" i="41"/>
  <c r="AD80" i="41"/>
  <c r="AD27" i="41"/>
  <c r="AD41" i="41"/>
  <c r="AD13" i="41"/>
  <c r="AE179" i="41"/>
  <c r="AE95" i="41"/>
  <c r="AE11" i="41"/>
  <c r="AE9" i="41"/>
  <c r="AF6" i="41"/>
  <c r="AF2" i="41"/>
  <c r="AD164" i="41"/>
  <c r="AD138" i="41"/>
  <c r="AD151" i="41"/>
  <c r="AD111" i="41"/>
  <c r="AD125" i="41"/>
  <c r="AD97" i="41"/>
  <c r="AD248" i="41"/>
  <c r="AD235" i="41"/>
  <c r="AD209" i="41"/>
  <c r="AD222" i="41"/>
  <c r="AD195" i="41"/>
  <c r="AD181" i="41"/>
  <c r="AH4" i="40"/>
  <c r="AI8" i="40"/>
  <c r="AE80" i="40"/>
  <c r="AE41" i="40"/>
  <c r="AE67" i="40"/>
  <c r="AE54" i="40"/>
  <c r="AE27" i="40"/>
  <c r="AE13" i="40"/>
  <c r="AE164" i="40"/>
  <c r="AE151" i="40"/>
  <c r="AE125" i="40"/>
  <c r="AE138" i="40"/>
  <c r="AE111" i="40"/>
  <c r="AE97" i="40"/>
  <c r="AE248" i="40"/>
  <c r="AE235" i="40"/>
  <c r="AE222" i="40"/>
  <c r="AE195" i="40"/>
  <c r="AE209" i="40"/>
  <c r="AE181" i="40"/>
  <c r="AF179" i="40"/>
  <c r="AF95" i="40"/>
  <c r="AF11" i="40"/>
  <c r="AF9" i="40"/>
  <c r="AG6" i="40"/>
  <c r="AG2" i="40"/>
  <c r="AE80" i="39"/>
  <c r="AE67" i="39"/>
  <c r="AE54" i="39"/>
  <c r="AE41" i="39"/>
  <c r="AE27" i="39"/>
  <c r="AE13" i="39"/>
  <c r="AE164" i="39"/>
  <c r="AE151" i="39"/>
  <c r="AE138" i="39"/>
  <c r="AE111" i="39"/>
  <c r="AE125" i="39"/>
  <c r="AE97" i="39"/>
  <c r="AF179" i="39"/>
  <c r="AF95" i="39"/>
  <c r="AF11" i="39"/>
  <c r="AF9" i="39"/>
  <c r="AE248" i="39"/>
  <c r="AE235" i="39"/>
  <c r="AE222" i="39"/>
  <c r="AE209" i="39"/>
  <c r="AE195" i="39"/>
  <c r="AE181" i="39"/>
  <c r="AG6" i="39"/>
  <c r="AG2" i="39"/>
  <c r="AI8" i="39"/>
  <c r="AH4" i="39"/>
  <c r="AD80" i="38"/>
  <c r="AD41" i="38"/>
  <c r="AD67" i="38"/>
  <c r="AD54" i="38"/>
  <c r="AD27" i="38"/>
  <c r="AD13" i="38"/>
  <c r="AD138" i="38"/>
  <c r="AD164" i="38"/>
  <c r="AD151" i="38"/>
  <c r="AD125" i="38"/>
  <c r="AD111" i="38"/>
  <c r="AD97" i="38"/>
  <c r="AD248" i="38"/>
  <c r="AD235" i="38"/>
  <c r="AD222" i="38"/>
  <c r="AD195" i="38"/>
  <c r="AD209" i="38"/>
  <c r="AD181" i="38"/>
  <c r="AG4" i="38"/>
  <c r="AH8" i="38"/>
  <c r="AE179" i="38"/>
  <c r="AE95" i="38"/>
  <c r="AE11" i="38"/>
  <c r="AE9" i="38"/>
  <c r="AF6" i="38"/>
  <c r="AF2" i="38"/>
  <c r="AG6" i="37"/>
  <c r="AG2" i="37"/>
  <c r="AF179" i="37"/>
  <c r="AF95" i="37"/>
  <c r="AF11" i="37"/>
  <c r="AF9" i="37"/>
  <c r="AE80" i="37"/>
  <c r="AE67" i="37"/>
  <c r="AE54" i="37"/>
  <c r="AE41" i="37"/>
  <c r="AE27" i="37"/>
  <c r="AE13" i="37"/>
  <c r="AI8" i="37"/>
  <c r="AH4" i="37"/>
  <c r="AE164" i="37"/>
  <c r="AE151" i="37"/>
  <c r="AE138" i="37"/>
  <c r="AE111" i="37"/>
  <c r="AE125" i="37"/>
  <c r="AE97" i="37"/>
  <c r="AE248" i="37"/>
  <c r="AE235" i="37"/>
  <c r="AE222" i="37"/>
  <c r="AE209" i="37"/>
  <c r="AE195" i="37"/>
  <c r="AE181" i="37"/>
  <c r="AE164" i="36"/>
  <c r="AE151" i="36"/>
  <c r="AE138" i="36"/>
  <c r="AE125" i="36"/>
  <c r="AE97" i="36"/>
  <c r="AE111" i="36"/>
  <c r="AG6" i="36"/>
  <c r="AG2" i="36"/>
  <c r="AE248" i="36"/>
  <c r="AE235" i="36"/>
  <c r="AE195" i="36"/>
  <c r="AE209" i="36"/>
  <c r="AE222" i="36"/>
  <c r="AE181" i="36"/>
  <c r="AI8" i="36"/>
  <c r="AH4" i="36"/>
  <c r="AE80" i="36"/>
  <c r="AE67" i="36"/>
  <c r="AE41" i="36"/>
  <c r="AE54" i="36"/>
  <c r="AE13" i="36"/>
  <c r="AE27" i="36"/>
  <c r="AF179" i="36"/>
  <c r="AF95" i="36"/>
  <c r="AF11" i="36"/>
  <c r="AF9" i="36"/>
  <c r="AF179" i="35"/>
  <c r="AF95" i="35"/>
  <c r="AF11" i="35"/>
  <c r="AF9" i="35"/>
  <c r="AG2" i="35"/>
  <c r="AG6" i="35"/>
  <c r="AE80" i="35"/>
  <c r="AE67" i="35"/>
  <c r="AE54" i="35"/>
  <c r="AE27" i="35"/>
  <c r="AE41" i="35"/>
  <c r="AE13" i="35"/>
  <c r="AH4" i="35"/>
  <c r="AI8" i="35"/>
  <c r="AE164" i="35"/>
  <c r="AE151" i="35"/>
  <c r="AE138" i="35"/>
  <c r="AE111" i="35"/>
  <c r="AE125" i="35"/>
  <c r="AE97" i="35"/>
  <c r="AE248" i="35"/>
  <c r="AE235" i="35"/>
  <c r="AE222" i="35"/>
  <c r="AE195" i="35"/>
  <c r="AE209" i="35"/>
  <c r="AE181" i="35"/>
  <c r="Q70" i="40" l="1"/>
  <c r="Y5" i="20"/>
  <c r="AN5" i="20" s="1"/>
  <c r="Q45" i="39"/>
  <c r="Q48" i="39" s="1"/>
  <c r="Q49" i="39" s="1"/>
  <c r="Q51" i="39" s="1"/>
  <c r="P145" i="37"/>
  <c r="P146" i="37" s="1"/>
  <c r="P148" i="37" s="1"/>
  <c r="Q141" i="37"/>
  <c r="X2" i="20"/>
  <c r="X7" i="20" s="1"/>
  <c r="X6" i="20"/>
  <c r="Z11" i="20"/>
  <c r="G4" i="20"/>
  <c r="E12" i="20"/>
  <c r="H11" i="48"/>
  <c r="H12" i="48" s="1"/>
  <c r="F4" i="52" s="1"/>
  <c r="F8" i="20"/>
  <c r="R82" i="39"/>
  <c r="P288" i="40"/>
  <c r="R83" i="39"/>
  <c r="R82" i="36"/>
  <c r="R84" i="36" s="1"/>
  <c r="S83" i="36" s="1"/>
  <c r="Q87" i="36"/>
  <c r="Q88" i="36" s="1"/>
  <c r="Q90" i="36" s="1"/>
  <c r="Q69" i="40"/>
  <c r="Q71" i="40" s="1"/>
  <c r="Q31" i="45"/>
  <c r="Q32" i="45" s="1"/>
  <c r="R31" i="45" s="1"/>
  <c r="P289" i="41"/>
  <c r="R168" i="36"/>
  <c r="S167" i="36" s="1"/>
  <c r="R83" i="44"/>
  <c r="Q129" i="39"/>
  <c r="R128" i="39" s="1"/>
  <c r="O293" i="35"/>
  <c r="P289" i="35"/>
  <c r="Q58" i="45"/>
  <c r="Q61" i="45" s="1"/>
  <c r="Q62" i="45" s="1"/>
  <c r="Q64" i="45" s="1"/>
  <c r="O293" i="45"/>
  <c r="R44" i="39"/>
  <c r="P87" i="38"/>
  <c r="P88" i="38" s="1"/>
  <c r="P90" i="38" s="1"/>
  <c r="Q82" i="38"/>
  <c r="Q83" i="38"/>
  <c r="Q229" i="35"/>
  <c r="Q230" i="35" s="1"/>
  <c r="Q232" i="35" s="1"/>
  <c r="O282" i="44"/>
  <c r="O281" i="44"/>
  <c r="Q129" i="36"/>
  <c r="Q132" i="36" s="1"/>
  <c r="Q133" i="36" s="1"/>
  <c r="Q135" i="36" s="1"/>
  <c r="R153" i="37"/>
  <c r="Q158" i="37"/>
  <c r="Q159" i="37" s="1"/>
  <c r="Q161" i="37" s="1"/>
  <c r="X260" i="41"/>
  <c r="X286" i="41" s="1"/>
  <c r="R140" i="38"/>
  <c r="R141" i="38"/>
  <c r="R250" i="43"/>
  <c r="R251" i="43"/>
  <c r="R225" i="44"/>
  <c r="R224" i="44"/>
  <c r="R43" i="39"/>
  <c r="P132" i="40"/>
  <c r="P133" i="40" s="1"/>
  <c r="P135" i="40" s="1"/>
  <c r="Q127" i="40"/>
  <c r="Q128" i="40"/>
  <c r="O132" i="44"/>
  <c r="O133" i="44" s="1"/>
  <c r="O135" i="44" s="1"/>
  <c r="Q145" i="35"/>
  <c r="Q146" i="35" s="1"/>
  <c r="Q148" i="35" s="1"/>
  <c r="R141" i="35"/>
  <c r="R142" i="35" s="1"/>
  <c r="Q237" i="40"/>
  <c r="R224" i="35"/>
  <c r="R226" i="35" s="1"/>
  <c r="R229" i="35" s="1"/>
  <c r="R230" i="35" s="1"/>
  <c r="R232" i="35" s="1"/>
  <c r="X92" i="43"/>
  <c r="X266" i="43" s="1"/>
  <c r="Q33" i="37"/>
  <c r="Q36" i="37" s="1"/>
  <c r="Q37" i="37" s="1"/>
  <c r="Q39" i="37" s="1"/>
  <c r="X92" i="37"/>
  <c r="X266" i="37" s="1"/>
  <c r="X260" i="35"/>
  <c r="X286" i="35" s="1"/>
  <c r="X301" i="35" s="1"/>
  <c r="Q201" i="39"/>
  <c r="Q204" i="39" s="1"/>
  <c r="Q205" i="39" s="1"/>
  <c r="Q207" i="39" s="1"/>
  <c r="R198" i="39"/>
  <c r="R200" i="39" s="1"/>
  <c r="O292" i="37"/>
  <c r="R30" i="37"/>
  <c r="R32" i="37" s="1"/>
  <c r="R33" i="37" s="1"/>
  <c r="R36" i="37" s="1"/>
  <c r="R37" i="37" s="1"/>
  <c r="R39" i="37" s="1"/>
  <c r="Q250" i="41"/>
  <c r="P255" i="41"/>
  <c r="P256" i="41" s="1"/>
  <c r="P258" i="41" s="1"/>
  <c r="Q251" i="41"/>
  <c r="P61" i="36"/>
  <c r="P62" i="36" s="1"/>
  <c r="P64" i="36" s="1"/>
  <c r="Q56" i="36"/>
  <c r="Q58" i="36" s="1"/>
  <c r="Q61" i="36" s="1"/>
  <c r="Q62" i="36" s="1"/>
  <c r="Q64" i="36" s="1"/>
  <c r="Q167" i="41"/>
  <c r="Q168" i="41" s="1"/>
  <c r="R167" i="41" s="1"/>
  <c r="S115" i="38"/>
  <c r="R117" i="38"/>
  <c r="R120" i="38" s="1"/>
  <c r="R121" i="38" s="1"/>
  <c r="R123" i="38" s="1"/>
  <c r="S114" i="38"/>
  <c r="Q239" i="41"/>
  <c r="Q242" i="41" s="1"/>
  <c r="Q243" i="41" s="1"/>
  <c r="Q245" i="41" s="1"/>
  <c r="P127" i="44"/>
  <c r="P129" i="44" s="1"/>
  <c r="Q128" i="44" s="1"/>
  <c r="O280" i="44"/>
  <c r="O295" i="44" s="1"/>
  <c r="P171" i="41"/>
  <c r="P172" i="41" s="1"/>
  <c r="P174" i="41" s="1"/>
  <c r="Q153" i="45"/>
  <c r="Q155" i="45" s="1"/>
  <c r="R154" i="45" s="1"/>
  <c r="Q70" i="43"/>
  <c r="Q69" i="43"/>
  <c r="P127" i="43"/>
  <c r="P278" i="43" s="1"/>
  <c r="O280" i="43"/>
  <c r="R70" i="35"/>
  <c r="R71" i="35" s="1"/>
  <c r="Q74" i="35"/>
  <c r="Q75" i="35" s="1"/>
  <c r="Q77" i="35" s="1"/>
  <c r="R48" i="35"/>
  <c r="R49" i="35" s="1"/>
  <c r="R51" i="35" s="1"/>
  <c r="P158" i="45"/>
  <c r="P159" i="45" s="1"/>
  <c r="P161" i="45" s="1"/>
  <c r="R84" i="35"/>
  <c r="S82" i="35" s="1"/>
  <c r="P145" i="44"/>
  <c r="P146" i="44" s="1"/>
  <c r="P148" i="44" s="1"/>
  <c r="Q140" i="44"/>
  <c r="Q142" i="44" s="1"/>
  <c r="R140" i="44" s="1"/>
  <c r="S55" i="48"/>
  <c r="Q32" i="52" s="1"/>
  <c r="Y17" i="20"/>
  <c r="AN17" i="20" s="1"/>
  <c r="AN11" i="20"/>
  <c r="P44" i="45"/>
  <c r="P269" i="45" s="1"/>
  <c r="O48" i="45"/>
  <c r="O49" i="45" s="1"/>
  <c r="O51" i="45" s="1"/>
  <c r="P43" i="45"/>
  <c r="O270" i="45"/>
  <c r="O271" i="45"/>
  <c r="R199" i="35"/>
  <c r="O291" i="37"/>
  <c r="O272" i="45"/>
  <c r="R153" i="38"/>
  <c r="R155" i="38" s="1"/>
  <c r="R158" i="38" s="1"/>
  <c r="R159" i="38" s="1"/>
  <c r="R161" i="38" s="1"/>
  <c r="R198" i="35"/>
  <c r="O261" i="37"/>
  <c r="O287" i="37" s="1"/>
  <c r="Q242" i="45"/>
  <c r="Q243" i="45" s="1"/>
  <c r="Q245" i="45" s="1"/>
  <c r="R237" i="45"/>
  <c r="R238" i="45"/>
  <c r="S43" i="35"/>
  <c r="S45" i="35" s="1"/>
  <c r="T44" i="35" s="1"/>
  <c r="P239" i="35"/>
  <c r="B21" i="20"/>
  <c r="B16" i="20"/>
  <c r="B22" i="20" s="1"/>
  <c r="D20" i="20"/>
  <c r="Q142" i="40"/>
  <c r="Q145" i="40" s="1"/>
  <c r="Q146" i="40" s="1"/>
  <c r="Q148" i="40" s="1"/>
  <c r="R154" i="44"/>
  <c r="R153" i="44"/>
  <c r="R115" i="45"/>
  <c r="R116" i="45" s="1"/>
  <c r="Q117" i="45"/>
  <c r="Q120" i="45" s="1"/>
  <c r="Q121" i="45" s="1"/>
  <c r="Q123" i="45" s="1"/>
  <c r="Q229" i="45"/>
  <c r="Q230" i="45" s="1"/>
  <c r="Q232" i="45" s="1"/>
  <c r="R224" i="45"/>
  <c r="R225" i="45"/>
  <c r="Q238" i="40"/>
  <c r="Q74" i="38"/>
  <c r="Q75" i="38" s="1"/>
  <c r="Q77" i="38" s="1"/>
  <c r="R69" i="38"/>
  <c r="R71" i="38" s="1"/>
  <c r="S70" i="36"/>
  <c r="Q61" i="44"/>
  <c r="Q62" i="44" s="1"/>
  <c r="Q64" i="44" s="1"/>
  <c r="Q213" i="39"/>
  <c r="R211" i="39" s="1"/>
  <c r="R57" i="44"/>
  <c r="R58" i="44" s="1"/>
  <c r="S56" i="44" s="1"/>
  <c r="P128" i="43"/>
  <c r="Q224" i="40"/>
  <c r="Q117" i="37"/>
  <c r="Q120" i="37" s="1"/>
  <c r="Q121" i="37" s="1"/>
  <c r="Q123" i="37" s="1"/>
  <c r="R115" i="37"/>
  <c r="R116" i="37" s="1"/>
  <c r="S115" i="37" s="1"/>
  <c r="P117" i="44"/>
  <c r="P120" i="44" s="1"/>
  <c r="P121" i="44" s="1"/>
  <c r="P123" i="44" s="1"/>
  <c r="Q114" i="44"/>
  <c r="Q116" i="44" s="1"/>
  <c r="R114" i="44" s="1"/>
  <c r="Q158" i="38"/>
  <c r="Q159" i="38" s="1"/>
  <c r="Q161" i="38" s="1"/>
  <c r="R128" i="38"/>
  <c r="R129" i="38" s="1"/>
  <c r="Q132" i="38"/>
  <c r="Q133" i="38" s="1"/>
  <c r="Q135" i="38" s="1"/>
  <c r="Q216" i="37"/>
  <c r="Q217" i="37" s="1"/>
  <c r="Q219" i="37" s="1"/>
  <c r="Q155" i="36"/>
  <c r="Q158" i="36" s="1"/>
  <c r="Q159" i="36" s="1"/>
  <c r="Q161" i="36" s="1"/>
  <c r="W301" i="36"/>
  <c r="Q255" i="45"/>
  <c r="Q256" i="45" s="1"/>
  <c r="Q258" i="45" s="1"/>
  <c r="R250" i="45"/>
  <c r="R251" i="45"/>
  <c r="R199" i="43"/>
  <c r="R200" i="43" s="1"/>
  <c r="S199" i="43" s="1"/>
  <c r="Q201" i="43"/>
  <c r="Q204" i="43" s="1"/>
  <c r="Q205" i="43" s="1"/>
  <c r="Q207" i="43" s="1"/>
  <c r="Q48" i="43"/>
  <c r="Q49" i="43" s="1"/>
  <c r="Q51" i="43" s="1"/>
  <c r="R43" i="43"/>
  <c r="R45" i="43" s="1"/>
  <c r="W301" i="41"/>
  <c r="R211" i="37"/>
  <c r="R213" i="37" s="1"/>
  <c r="Q140" i="43"/>
  <c r="Q142" i="43" s="1"/>
  <c r="R141" i="43" s="1"/>
  <c r="O259" i="37"/>
  <c r="O285" i="37" s="1"/>
  <c r="R83" i="45"/>
  <c r="Q87" i="45"/>
  <c r="Q88" i="45" s="1"/>
  <c r="Q90" i="45" s="1"/>
  <c r="R82" i="45"/>
  <c r="P145" i="43"/>
  <c r="P146" i="43" s="1"/>
  <c r="P148" i="43" s="1"/>
  <c r="Q239" i="43"/>
  <c r="Q242" i="43" s="1"/>
  <c r="Q243" i="43" s="1"/>
  <c r="Q245" i="43" s="1"/>
  <c r="Q225" i="40"/>
  <c r="Q250" i="37"/>
  <c r="Q252" i="37" s="1"/>
  <c r="P255" i="37"/>
  <c r="P256" i="37" s="1"/>
  <c r="P258" i="37" s="1"/>
  <c r="H7" i="48"/>
  <c r="H8" i="48" s="1"/>
  <c r="F3" i="52" s="1"/>
  <c r="E13" i="20"/>
  <c r="Q226" i="38"/>
  <c r="Q229" i="38" s="1"/>
  <c r="Q230" i="38" s="1"/>
  <c r="Q232" i="38" s="1"/>
  <c r="C50" i="52"/>
  <c r="C14" i="53" s="1"/>
  <c r="C10" i="53" s="1"/>
  <c r="C51" i="52"/>
  <c r="R211" i="43"/>
  <c r="R212" i="43"/>
  <c r="W301" i="39"/>
  <c r="S199" i="40"/>
  <c r="S198" i="40"/>
  <c r="P226" i="37"/>
  <c r="Q225" i="37" s="1"/>
  <c r="R71" i="37"/>
  <c r="S70" i="37" s="1"/>
  <c r="Q255" i="36"/>
  <c r="Q256" i="36" s="1"/>
  <c r="Q258" i="36" s="1"/>
  <c r="R251" i="36"/>
  <c r="R250" i="36"/>
  <c r="Q213" i="45"/>
  <c r="R212" i="45" s="1"/>
  <c r="X92" i="45"/>
  <c r="X266" i="45" s="1"/>
  <c r="X301" i="45" s="1"/>
  <c r="P229" i="39"/>
  <c r="P230" i="39" s="1"/>
  <c r="P232" i="39" s="1"/>
  <c r="S237" i="36"/>
  <c r="S239" i="36" s="1"/>
  <c r="T237" i="36" s="1"/>
  <c r="P289" i="37"/>
  <c r="P294" i="41"/>
  <c r="R171" i="36"/>
  <c r="R172" i="36" s="1"/>
  <c r="R174" i="36" s="1"/>
  <c r="R167" i="37"/>
  <c r="Q171" i="37"/>
  <c r="Q172" i="37" s="1"/>
  <c r="Q174" i="37" s="1"/>
  <c r="R166" i="37"/>
  <c r="Q168" i="35"/>
  <c r="R167" i="35" s="1"/>
  <c r="Q224" i="39"/>
  <c r="Q226" i="39" s="1"/>
  <c r="Q229" i="39" s="1"/>
  <c r="Q230" i="39" s="1"/>
  <c r="Q232" i="39" s="1"/>
  <c r="R213" i="44"/>
  <c r="R216" i="44" s="1"/>
  <c r="R217" i="44" s="1"/>
  <c r="R219" i="44" s="1"/>
  <c r="R168" i="38"/>
  <c r="S167" i="38" s="1"/>
  <c r="P61" i="41"/>
  <c r="P62" i="41" s="1"/>
  <c r="P64" i="41" s="1"/>
  <c r="Q56" i="41"/>
  <c r="Q58" i="41" s="1"/>
  <c r="X92" i="40"/>
  <c r="X266" i="40" s="1"/>
  <c r="Q116" i="43"/>
  <c r="R114" i="43" s="1"/>
  <c r="R167" i="44"/>
  <c r="R168" i="44" s="1"/>
  <c r="E10" i="6"/>
  <c r="E11" i="6" s="1"/>
  <c r="Q171" i="44"/>
  <c r="Q172" i="44" s="1"/>
  <c r="Q174" i="44" s="1"/>
  <c r="R155" i="43"/>
  <c r="S153" i="43" s="1"/>
  <c r="Q48" i="36"/>
  <c r="Q49" i="36" s="1"/>
  <c r="Q51" i="36" s="1"/>
  <c r="Q201" i="44"/>
  <c r="Q204" i="44" s="1"/>
  <c r="Q205" i="44" s="1"/>
  <c r="Q207" i="44" s="1"/>
  <c r="R43" i="36"/>
  <c r="R45" i="36" s="1"/>
  <c r="R199" i="44"/>
  <c r="R200" i="44" s="1"/>
  <c r="Q200" i="41"/>
  <c r="W301" i="43"/>
  <c r="X176" i="44"/>
  <c r="X276" i="44" s="1"/>
  <c r="X301" i="44" s="1"/>
  <c r="R57" i="45"/>
  <c r="Q69" i="39"/>
  <c r="Q70" i="39"/>
  <c r="P294" i="44"/>
  <c r="Q142" i="36"/>
  <c r="R70" i="41"/>
  <c r="R212" i="38"/>
  <c r="R213" i="38" s="1"/>
  <c r="R153" i="40"/>
  <c r="C47" i="50"/>
  <c r="C52" i="50"/>
  <c r="X92" i="36"/>
  <c r="X266" i="36" s="1"/>
  <c r="R154" i="40"/>
  <c r="P186" i="37"/>
  <c r="Q185" i="37" s="1"/>
  <c r="E12" i="50"/>
  <c r="D27" i="50"/>
  <c r="D12" i="6"/>
  <c r="D13" i="52"/>
  <c r="D41" i="52" s="1"/>
  <c r="Q32" i="35"/>
  <c r="S199" i="38"/>
  <c r="S198" i="38"/>
  <c r="R201" i="38"/>
  <c r="R204" i="38" s="1"/>
  <c r="R205" i="38" s="1"/>
  <c r="R207" i="38" s="1"/>
  <c r="P288" i="37"/>
  <c r="Q33" i="44"/>
  <c r="Q36" i="44" s="1"/>
  <c r="Q37" i="44" s="1"/>
  <c r="Q39" i="44" s="1"/>
  <c r="R30" i="44"/>
  <c r="R32" i="44" s="1"/>
  <c r="P279" i="36"/>
  <c r="R237" i="39"/>
  <c r="S69" i="36"/>
  <c r="Q216" i="38"/>
  <c r="Q217" i="38" s="1"/>
  <c r="Q219" i="38" s="1"/>
  <c r="Q145" i="45"/>
  <c r="Q146" i="45" s="1"/>
  <c r="Q148" i="45" s="1"/>
  <c r="R141" i="45"/>
  <c r="R140" i="45"/>
  <c r="S44" i="37"/>
  <c r="S43" i="37"/>
  <c r="R48" i="37"/>
  <c r="R49" i="37" s="1"/>
  <c r="R51" i="37" s="1"/>
  <c r="R238" i="39"/>
  <c r="W301" i="37"/>
  <c r="R69" i="41"/>
  <c r="X260" i="37"/>
  <c r="X286" i="37" s="1"/>
  <c r="Q145" i="41"/>
  <c r="Q146" i="41" s="1"/>
  <c r="Q148" i="41" s="1"/>
  <c r="R141" i="41"/>
  <c r="R140" i="41"/>
  <c r="S166" i="36"/>
  <c r="S168" i="36" s="1"/>
  <c r="P58" i="43"/>
  <c r="Q114" i="36"/>
  <c r="Q115" i="36"/>
  <c r="P117" i="36"/>
  <c r="P120" i="36" s="1"/>
  <c r="P121" i="36" s="1"/>
  <c r="P123" i="36" s="1"/>
  <c r="R242" i="36"/>
  <c r="R243" i="36" s="1"/>
  <c r="R245" i="36" s="1"/>
  <c r="P158" i="41"/>
  <c r="P159" i="41" s="1"/>
  <c r="P161" i="41" s="1"/>
  <c r="E20" i="6"/>
  <c r="Q153" i="41"/>
  <c r="Q155" i="41" s="1"/>
  <c r="R30" i="38"/>
  <c r="R32" i="38" s="1"/>
  <c r="Q213" i="35"/>
  <c r="R211" i="35" s="1"/>
  <c r="X260" i="39"/>
  <c r="X286" i="39" s="1"/>
  <c r="S31" i="40"/>
  <c r="R33" i="40"/>
  <c r="R36" i="40" s="1"/>
  <c r="R37" i="40" s="1"/>
  <c r="R39" i="40" s="1"/>
  <c r="S30" i="40"/>
  <c r="X176" i="41"/>
  <c r="X276" i="41" s="1"/>
  <c r="Q142" i="37"/>
  <c r="R141" i="37" s="1"/>
  <c r="O295" i="41"/>
  <c r="W301" i="40"/>
  <c r="Q45" i="44"/>
  <c r="Q48" i="44" s="1"/>
  <c r="Q49" i="44" s="1"/>
  <c r="Q51" i="44" s="1"/>
  <c r="Q225" i="41"/>
  <c r="Q226" i="41" s="1"/>
  <c r="Q252" i="40"/>
  <c r="R250" i="40" s="1"/>
  <c r="P32" i="43"/>
  <c r="P58" i="37"/>
  <c r="Q57" i="37" s="1"/>
  <c r="Q33" i="38"/>
  <c r="Q36" i="38" s="1"/>
  <c r="Q37" i="38" s="1"/>
  <c r="Q39" i="38" s="1"/>
  <c r="R252" i="44"/>
  <c r="Q213" i="36"/>
  <c r="R211" i="36" s="1"/>
  <c r="Q168" i="43"/>
  <c r="R166" i="43" s="1"/>
  <c r="X176" i="37"/>
  <c r="X276" i="37" s="1"/>
  <c r="X176" i="36"/>
  <c r="X276" i="36" s="1"/>
  <c r="N299" i="45"/>
  <c r="Q45" i="38"/>
  <c r="Q48" i="38" s="1"/>
  <c r="Q49" i="38" s="1"/>
  <c r="Q51" i="38" s="1"/>
  <c r="X176" i="39"/>
  <c r="X276" i="39" s="1"/>
  <c r="X260" i="36"/>
  <c r="X286" i="36" s="1"/>
  <c r="Q84" i="41"/>
  <c r="R83" i="41" s="1"/>
  <c r="X260" i="43"/>
  <c r="X286" i="43" s="1"/>
  <c r="X260" i="40"/>
  <c r="X286" i="40" s="1"/>
  <c r="X92" i="41"/>
  <c r="X266" i="41" s="1"/>
  <c r="R239" i="38"/>
  <c r="S238" i="38" s="1"/>
  <c r="R213" i="41"/>
  <c r="S211" i="41" s="1"/>
  <c r="W301" i="38"/>
  <c r="R45" i="40"/>
  <c r="S43" i="40" s="1"/>
  <c r="P229" i="41"/>
  <c r="P230" i="41" s="1"/>
  <c r="P232" i="41" s="1"/>
  <c r="R84" i="43"/>
  <c r="R87" i="43" s="1"/>
  <c r="R88" i="43" s="1"/>
  <c r="R90" i="43" s="1"/>
  <c r="R32" i="36"/>
  <c r="S31" i="36" s="1"/>
  <c r="Q71" i="45"/>
  <c r="Q74" i="45" s="1"/>
  <c r="Q75" i="45" s="1"/>
  <c r="Q77" i="45" s="1"/>
  <c r="Y176" i="35"/>
  <c r="Y276" i="35" s="1"/>
  <c r="Y218" i="37"/>
  <c r="Y122" i="41"/>
  <c r="Y76" i="45"/>
  <c r="Y63" i="45"/>
  <c r="R32" i="39"/>
  <c r="P16" i="43"/>
  <c r="P17" i="43"/>
  <c r="P269" i="43" s="1"/>
  <c r="O19" i="43"/>
  <c r="O270" i="43"/>
  <c r="AB262" i="36"/>
  <c r="AA274" i="36"/>
  <c r="AA284" i="36"/>
  <c r="AA264" i="36"/>
  <c r="Y63" i="38"/>
  <c r="Q255" i="39"/>
  <c r="Q256" i="39" s="1"/>
  <c r="Q258" i="39" s="1"/>
  <c r="R250" i="39"/>
  <c r="R251" i="39"/>
  <c r="Q132" i="35"/>
  <c r="Q133" i="35" s="1"/>
  <c r="Q135" i="35" s="1"/>
  <c r="R127" i="35"/>
  <c r="R128" i="35"/>
  <c r="Y63" i="39"/>
  <c r="N123" i="35"/>
  <c r="N177" i="35" s="1"/>
  <c r="N277" i="35" s="1"/>
  <c r="N175" i="35"/>
  <c r="N275" i="35" s="1"/>
  <c r="O22" i="39"/>
  <c r="O272" i="39"/>
  <c r="O271" i="39"/>
  <c r="P201" i="37"/>
  <c r="P204" i="37" s="1"/>
  <c r="P205" i="37" s="1"/>
  <c r="P207" i="37" s="1"/>
  <c r="Q199" i="37"/>
  <c r="Q198" i="37"/>
  <c r="Y160" i="37"/>
  <c r="Y147" i="37"/>
  <c r="Y260" i="45"/>
  <c r="Y286" i="45" s="1"/>
  <c r="Q142" i="39"/>
  <c r="N91" i="44"/>
  <c r="N265" i="44" s="1"/>
  <c r="N300" i="44" s="1"/>
  <c r="N25" i="44"/>
  <c r="N93" i="44" s="1"/>
  <c r="N267" i="44" s="1"/>
  <c r="N302" i="44" s="1"/>
  <c r="Y257" i="36"/>
  <c r="Y260" i="36" s="1"/>
  <c r="Y286" i="36" s="1"/>
  <c r="Y257" i="38"/>
  <c r="Y206" i="38"/>
  <c r="N23" i="40"/>
  <c r="N299" i="40"/>
  <c r="Z165" i="44"/>
  <c r="Z173" i="44" s="1"/>
  <c r="Z139" i="44"/>
  <c r="Z152" i="44"/>
  <c r="Z160" i="44" s="1"/>
  <c r="Z98" i="44"/>
  <c r="Z108" i="44" s="1"/>
  <c r="Z112" i="44"/>
  <c r="Z126" i="44"/>
  <c r="Z134" i="44" s="1"/>
  <c r="Y206" i="43"/>
  <c r="O109" i="45"/>
  <c r="Q74" i="44"/>
  <c r="Q75" i="44" s="1"/>
  <c r="Q77" i="44" s="1"/>
  <c r="R70" i="44"/>
  <c r="R69" i="44"/>
  <c r="Y218" i="39"/>
  <c r="Q155" i="39"/>
  <c r="S114" i="39"/>
  <c r="S115" i="39"/>
  <c r="R117" i="39"/>
  <c r="R120" i="39" s="1"/>
  <c r="R121" i="39" s="1"/>
  <c r="R123" i="39" s="1"/>
  <c r="Z297" i="37"/>
  <c r="Z28" i="37"/>
  <c r="Z38" i="37" s="1"/>
  <c r="Z55" i="37"/>
  <c r="Z63" i="37" s="1"/>
  <c r="Z68" i="37"/>
  <c r="Z76" i="37" s="1"/>
  <c r="Z14" i="37"/>
  <c r="Z24" i="37" s="1"/>
  <c r="Z81" i="37"/>
  <c r="Z42" i="37"/>
  <c r="Z98" i="41"/>
  <c r="Z108" i="41" s="1"/>
  <c r="Z126" i="41"/>
  <c r="Z134" i="41" s="1"/>
  <c r="Z139" i="41"/>
  <c r="Z112" i="41"/>
  <c r="Z152" i="41"/>
  <c r="Z160" i="41" s="1"/>
  <c r="Z165" i="41"/>
  <c r="Z173" i="41" s="1"/>
  <c r="Z210" i="45"/>
  <c r="Z218" i="45" s="1"/>
  <c r="Z182" i="45"/>
  <c r="Z192" i="45" s="1"/>
  <c r="Z236" i="45"/>
  <c r="Z244" i="45" s="1"/>
  <c r="Z196" i="45"/>
  <c r="Z206" i="45" s="1"/>
  <c r="Z223" i="45"/>
  <c r="Z231" i="45" s="1"/>
  <c r="Z249" i="45"/>
  <c r="Z257" i="45" s="1"/>
  <c r="P278" i="37"/>
  <c r="P102" i="37"/>
  <c r="P185" i="43"/>
  <c r="P289" i="43" s="1"/>
  <c r="P184" i="43"/>
  <c r="O187" i="43"/>
  <c r="O290" i="43"/>
  <c r="Z112" i="38"/>
  <c r="Z98" i="38"/>
  <c r="Z108" i="38" s="1"/>
  <c r="Z126" i="38"/>
  <c r="Z134" i="38" s="1"/>
  <c r="Z139" i="38"/>
  <c r="Z147" i="38" s="1"/>
  <c r="Z152" i="38"/>
  <c r="Z160" i="38" s="1"/>
  <c r="Z165" i="38"/>
  <c r="Z173" i="38" s="1"/>
  <c r="Z297" i="35"/>
  <c r="Z81" i="35"/>
  <c r="Z89" i="35" s="1"/>
  <c r="Z28" i="35"/>
  <c r="Z38" i="35" s="1"/>
  <c r="Z42" i="35"/>
  <c r="Z50" i="35" s="1"/>
  <c r="Z68" i="35"/>
  <c r="Z76" i="35" s="1"/>
  <c r="Z14" i="35"/>
  <c r="Z24" i="35" s="1"/>
  <c r="Z55" i="35"/>
  <c r="Z63" i="35" s="1"/>
  <c r="Z236" i="43"/>
  <c r="Z244" i="43" s="1"/>
  <c r="Z223" i="43"/>
  <c r="Z196" i="43"/>
  <c r="Z249" i="43"/>
  <c r="Z257" i="43" s="1"/>
  <c r="Z210" i="43"/>
  <c r="Z182" i="43"/>
  <c r="Z192" i="43" s="1"/>
  <c r="R226" i="43"/>
  <c r="R115" i="40"/>
  <c r="R114" i="40"/>
  <c r="Q117" i="40"/>
  <c r="Q120" i="40" s="1"/>
  <c r="Q121" i="40" s="1"/>
  <c r="Q123" i="40" s="1"/>
  <c r="R31" i="41"/>
  <c r="Q33" i="41"/>
  <c r="Q36" i="41" s="1"/>
  <c r="Q37" i="41" s="1"/>
  <c r="Q39" i="41" s="1"/>
  <c r="R30" i="41"/>
  <c r="P186" i="41"/>
  <c r="P288" i="41"/>
  <c r="AB262" i="39"/>
  <c r="AA284" i="39"/>
  <c r="AA274" i="39"/>
  <c r="AA264" i="39"/>
  <c r="P269" i="37"/>
  <c r="P102" i="38"/>
  <c r="P278" i="38"/>
  <c r="AB262" i="40"/>
  <c r="AA274" i="40"/>
  <c r="AA264" i="40"/>
  <c r="AA284" i="40"/>
  <c r="Y50" i="37"/>
  <c r="N25" i="36"/>
  <c r="N93" i="36" s="1"/>
  <c r="N267" i="36" s="1"/>
  <c r="N91" i="36"/>
  <c r="N265" i="36" s="1"/>
  <c r="N109" i="41"/>
  <c r="N177" i="41" s="1"/>
  <c r="N277" i="41" s="1"/>
  <c r="N302" i="41" s="1"/>
  <c r="N175" i="41"/>
  <c r="N275" i="41" s="1"/>
  <c r="N300" i="41" s="1"/>
  <c r="O91" i="41"/>
  <c r="O265" i="41" s="1"/>
  <c r="O25" i="41"/>
  <c r="O93" i="41" s="1"/>
  <c r="O267" i="41" s="1"/>
  <c r="Y122" i="38"/>
  <c r="P190" i="45"/>
  <c r="P191" i="45" s="1"/>
  <c r="P288" i="35"/>
  <c r="P186" i="35"/>
  <c r="P268" i="38"/>
  <c r="P18" i="38"/>
  <c r="Q56" i="39"/>
  <c r="P61" i="39"/>
  <c r="P62" i="39" s="1"/>
  <c r="P64" i="39" s="1"/>
  <c r="Q57" i="39"/>
  <c r="Y231" i="40"/>
  <c r="P100" i="39"/>
  <c r="O103" i="39"/>
  <c r="P101" i="39"/>
  <c r="P279" i="39" s="1"/>
  <c r="P294" i="39" s="1"/>
  <c r="O280" i="39"/>
  <c r="O295" i="39" s="1"/>
  <c r="Y231" i="37"/>
  <c r="Y134" i="41"/>
  <c r="R198" i="36"/>
  <c r="Q201" i="36"/>
  <c r="Q204" i="36" s="1"/>
  <c r="Q205" i="36" s="1"/>
  <c r="Q207" i="36" s="1"/>
  <c r="R199" i="36"/>
  <c r="Z297" i="36"/>
  <c r="Z68" i="36"/>
  <c r="Z42" i="36"/>
  <c r="Z50" i="36" s="1"/>
  <c r="Z28" i="36"/>
  <c r="Z81" i="36"/>
  <c r="Z55" i="36"/>
  <c r="Z63" i="36" s="1"/>
  <c r="Z14" i="36"/>
  <c r="Z24" i="36" s="1"/>
  <c r="O270" i="40"/>
  <c r="O295" i="40" s="1"/>
  <c r="O19" i="40"/>
  <c r="P17" i="40"/>
  <c r="P269" i="40" s="1"/>
  <c r="P294" i="40" s="1"/>
  <c r="P16" i="40"/>
  <c r="P185" i="36"/>
  <c r="P289" i="36" s="1"/>
  <c r="O187" i="36"/>
  <c r="P184" i="36"/>
  <c r="O290" i="36"/>
  <c r="O295" i="36" s="1"/>
  <c r="P22" i="41"/>
  <c r="P272" i="41"/>
  <c r="P271" i="41"/>
  <c r="O255" i="38"/>
  <c r="O256" i="38" s="1"/>
  <c r="O258" i="38" s="1"/>
  <c r="P251" i="38"/>
  <c r="P289" i="38" s="1"/>
  <c r="P294" i="38" s="1"/>
  <c r="P250" i="38"/>
  <c r="O290" i="38"/>
  <c r="O295" i="38" s="1"/>
  <c r="Y50" i="40"/>
  <c r="Y231" i="41"/>
  <c r="N298" i="35"/>
  <c r="AB262" i="44"/>
  <c r="AA284" i="44"/>
  <c r="AA274" i="44"/>
  <c r="AA264" i="44"/>
  <c r="Y257" i="35"/>
  <c r="Y206" i="39"/>
  <c r="R57" i="38"/>
  <c r="Q61" i="38"/>
  <c r="Q62" i="38" s="1"/>
  <c r="Q64" i="38" s="1"/>
  <c r="R56" i="38"/>
  <c r="Y160" i="40"/>
  <c r="Y176" i="40" s="1"/>
  <c r="Y276" i="40" s="1"/>
  <c r="AB262" i="37"/>
  <c r="AA284" i="37"/>
  <c r="AA274" i="37"/>
  <c r="AA264" i="37"/>
  <c r="AB262" i="41"/>
  <c r="AA284" i="41"/>
  <c r="AA274" i="41"/>
  <c r="AA264" i="41"/>
  <c r="AB262" i="45"/>
  <c r="AA284" i="45"/>
  <c r="AA274" i="45"/>
  <c r="AA264" i="45"/>
  <c r="Q238" i="37"/>
  <c r="P242" i="37"/>
  <c r="P243" i="37" s="1"/>
  <c r="P245" i="37" s="1"/>
  <c r="Q237" i="37"/>
  <c r="N25" i="37"/>
  <c r="N93" i="37" s="1"/>
  <c r="N267" i="37" s="1"/>
  <c r="N302" i="37" s="1"/>
  <c r="N91" i="37"/>
  <c r="N265" i="37" s="1"/>
  <c r="N300" i="37" s="1"/>
  <c r="N23" i="43"/>
  <c r="N299" i="43"/>
  <c r="O293" i="43"/>
  <c r="AB262" i="38"/>
  <c r="AA274" i="38"/>
  <c r="AA264" i="38"/>
  <c r="AA284" i="38"/>
  <c r="R155" i="35"/>
  <c r="O19" i="35"/>
  <c r="P17" i="35"/>
  <c r="P269" i="35" s="1"/>
  <c r="P16" i="35"/>
  <c r="O270" i="35"/>
  <c r="O106" i="41"/>
  <c r="O281" i="41"/>
  <c r="O282" i="41"/>
  <c r="Y160" i="44"/>
  <c r="Z182" i="35"/>
  <c r="Z192" i="35" s="1"/>
  <c r="Z249" i="35"/>
  <c r="Z196" i="35"/>
  <c r="Z206" i="35" s="1"/>
  <c r="Z236" i="35"/>
  <c r="Z244" i="35" s="1"/>
  <c r="Z210" i="35"/>
  <c r="Z223" i="35"/>
  <c r="Z231" i="35" s="1"/>
  <c r="Z297" i="43"/>
  <c r="Z14" i="43"/>
  <c r="Z24" i="43" s="1"/>
  <c r="Z55" i="43"/>
  <c r="Z63" i="43" s="1"/>
  <c r="Z68" i="43"/>
  <c r="Z76" i="43" s="1"/>
  <c r="Z42" i="43"/>
  <c r="Z50" i="43" s="1"/>
  <c r="Z28" i="43"/>
  <c r="Z38" i="43" s="1"/>
  <c r="Z81" i="43"/>
  <c r="Z89" i="43" s="1"/>
  <c r="X301" i="38"/>
  <c r="Q100" i="44"/>
  <c r="Q101" i="44"/>
  <c r="P103" i="44"/>
  <c r="O190" i="41"/>
  <c r="O191" i="41" s="1"/>
  <c r="O291" i="41"/>
  <c r="O292" i="41"/>
  <c r="Z297" i="39"/>
  <c r="Z81" i="39"/>
  <c r="Z89" i="39" s="1"/>
  <c r="Z28" i="39"/>
  <c r="Z38" i="39" s="1"/>
  <c r="Z68" i="39"/>
  <c r="Z76" i="39" s="1"/>
  <c r="Z14" i="39"/>
  <c r="Z24" i="39" s="1"/>
  <c r="Z42" i="39"/>
  <c r="Z55" i="39"/>
  <c r="O295" i="37"/>
  <c r="O193" i="38"/>
  <c r="P115" i="35"/>
  <c r="P279" i="35" s="1"/>
  <c r="P114" i="35"/>
  <c r="O117" i="35"/>
  <c r="O280" i="35"/>
  <c r="Z139" i="40"/>
  <c r="Z147" i="40" s="1"/>
  <c r="Z152" i="40"/>
  <c r="Z126" i="40"/>
  <c r="Z134" i="40" s="1"/>
  <c r="Z112" i="40"/>
  <c r="Z122" i="40" s="1"/>
  <c r="Z165" i="40"/>
  <c r="Z173" i="40" s="1"/>
  <c r="Z98" i="40"/>
  <c r="Z108" i="40" s="1"/>
  <c r="Y89" i="37"/>
  <c r="Y173" i="45"/>
  <c r="Y176" i="45" s="1"/>
  <c r="Y276" i="45" s="1"/>
  <c r="Y89" i="36"/>
  <c r="N193" i="43"/>
  <c r="N261" i="43" s="1"/>
  <c r="N287" i="43" s="1"/>
  <c r="N259" i="43"/>
  <c r="N285" i="43" s="1"/>
  <c r="O282" i="40"/>
  <c r="O106" i="40"/>
  <c r="O107" i="40" s="1"/>
  <c r="O281" i="40"/>
  <c r="Q186" i="45"/>
  <c r="Y147" i="43"/>
  <c r="Y176" i="43" s="1"/>
  <c r="Y276" i="43" s="1"/>
  <c r="O23" i="45"/>
  <c r="Y173" i="39"/>
  <c r="Y160" i="39"/>
  <c r="P268" i="36"/>
  <c r="P18" i="36"/>
  <c r="N299" i="39"/>
  <c r="P166" i="45"/>
  <c r="O171" i="45"/>
  <c r="O172" i="45" s="1"/>
  <c r="O174" i="45" s="1"/>
  <c r="P167" i="45"/>
  <c r="P279" i="45" s="1"/>
  <c r="O280" i="45"/>
  <c r="O271" i="44"/>
  <c r="O272" i="44"/>
  <c r="O298" i="44" s="1"/>
  <c r="O22" i="44"/>
  <c r="Y244" i="40"/>
  <c r="Q44" i="41"/>
  <c r="Q269" i="41" s="1"/>
  <c r="P48" i="41"/>
  <c r="P49" i="41" s="1"/>
  <c r="P51" i="41" s="1"/>
  <c r="Q43" i="41"/>
  <c r="Y206" i="37"/>
  <c r="Y147" i="41"/>
  <c r="R83" i="37"/>
  <c r="Q87" i="37"/>
  <c r="Q88" i="37" s="1"/>
  <c r="Q90" i="37" s="1"/>
  <c r="R82" i="37"/>
  <c r="Z249" i="36"/>
  <c r="Z223" i="36"/>
  <c r="Z231" i="36" s="1"/>
  <c r="Z196" i="36"/>
  <c r="Z206" i="36" s="1"/>
  <c r="Z210" i="36"/>
  <c r="Z182" i="36"/>
  <c r="Z192" i="36" s="1"/>
  <c r="Z236" i="36"/>
  <c r="Z244" i="36" s="1"/>
  <c r="O201" i="45"/>
  <c r="P198" i="45"/>
  <c r="P199" i="45"/>
  <c r="P289" i="45" s="1"/>
  <c r="O290" i="45"/>
  <c r="Y92" i="35"/>
  <c r="Y266" i="35" s="1"/>
  <c r="Q100" i="35"/>
  <c r="Q101" i="35"/>
  <c r="P103" i="35"/>
  <c r="R57" i="40"/>
  <c r="R56" i="40"/>
  <c r="Q61" i="40"/>
  <c r="Q62" i="40" s="1"/>
  <c r="Q64" i="40" s="1"/>
  <c r="Q18" i="41"/>
  <c r="O193" i="40"/>
  <c r="O261" i="40" s="1"/>
  <c r="O287" i="40" s="1"/>
  <c r="O259" i="40"/>
  <c r="O285" i="40" s="1"/>
  <c r="R48" i="36"/>
  <c r="R49" i="36" s="1"/>
  <c r="R51" i="36" s="1"/>
  <c r="S44" i="36"/>
  <c r="S43" i="36"/>
  <c r="R128" i="41"/>
  <c r="R127" i="41"/>
  <c r="Q132" i="41"/>
  <c r="Q133" i="41" s="1"/>
  <c r="Q135" i="41" s="1"/>
  <c r="P268" i="39"/>
  <c r="P18" i="39"/>
  <c r="Y76" i="40"/>
  <c r="Y122" i="37"/>
  <c r="N296" i="35"/>
  <c r="Z236" i="44"/>
  <c r="Z244" i="44" s="1"/>
  <c r="Z196" i="44"/>
  <c r="Z206" i="44" s="1"/>
  <c r="Z249" i="44"/>
  <c r="Z257" i="44" s="1"/>
  <c r="Z210" i="44"/>
  <c r="Z218" i="44" s="1"/>
  <c r="Z182" i="44"/>
  <c r="Z192" i="44" s="1"/>
  <c r="Z223" i="44"/>
  <c r="Z231" i="44" s="1"/>
  <c r="Y231" i="43"/>
  <c r="R114" i="41"/>
  <c r="R115" i="41"/>
  <c r="Q117" i="41"/>
  <c r="Q120" i="41" s="1"/>
  <c r="Q121" i="41" s="1"/>
  <c r="Q123" i="41" s="1"/>
  <c r="O281" i="45"/>
  <c r="R84" i="44"/>
  <c r="O259" i="44"/>
  <c r="O285" i="44" s="1"/>
  <c r="O193" i="44"/>
  <c r="O261" i="44" s="1"/>
  <c r="O287" i="44" s="1"/>
  <c r="Z236" i="37"/>
  <c r="Z244" i="37" s="1"/>
  <c r="Z249" i="37"/>
  <c r="Z182" i="37"/>
  <c r="Z192" i="37" s="1"/>
  <c r="Z210" i="37"/>
  <c r="Z223" i="37"/>
  <c r="Z196" i="37"/>
  <c r="Z206" i="37" s="1"/>
  <c r="Z196" i="41"/>
  <c r="Z206" i="41" s="1"/>
  <c r="Z249" i="41"/>
  <c r="Z257" i="41" s="1"/>
  <c r="Z210" i="41"/>
  <c r="Z218" i="41" s="1"/>
  <c r="Z223" i="41"/>
  <c r="Z182" i="41"/>
  <c r="Z192" i="41" s="1"/>
  <c r="Z236" i="41"/>
  <c r="Z297" i="45"/>
  <c r="Z68" i="45"/>
  <c r="Z42" i="45"/>
  <c r="Z28" i="45"/>
  <c r="Z38" i="45" s="1"/>
  <c r="Z55" i="45"/>
  <c r="Z14" i="45"/>
  <c r="Z24" i="45" s="1"/>
  <c r="Z81" i="45"/>
  <c r="Z89" i="45" s="1"/>
  <c r="Y176" i="36"/>
  <c r="Y276" i="36" s="1"/>
  <c r="Z297" i="38"/>
  <c r="Z14" i="38"/>
  <c r="Z24" i="38" s="1"/>
  <c r="Z81" i="38"/>
  <c r="Z89" i="38" s="1"/>
  <c r="Z68" i="38"/>
  <c r="Z76" i="38" s="1"/>
  <c r="Z28" i="38"/>
  <c r="Z38" i="38" s="1"/>
  <c r="Z42" i="38"/>
  <c r="Z50" i="38" s="1"/>
  <c r="Z55" i="38"/>
  <c r="O281" i="43"/>
  <c r="O106" i="43"/>
  <c r="O107" i="43" s="1"/>
  <c r="O282" i="43"/>
  <c r="Q129" i="45"/>
  <c r="P102" i="41"/>
  <c r="P278" i="41"/>
  <c r="AB262" i="35"/>
  <c r="AA284" i="35"/>
  <c r="AA274" i="35"/>
  <c r="AA264" i="35"/>
  <c r="AB262" i="43"/>
  <c r="AA274" i="43"/>
  <c r="AA264" i="43"/>
  <c r="AA284" i="43"/>
  <c r="P242" i="44"/>
  <c r="P243" i="44" s="1"/>
  <c r="P245" i="44" s="1"/>
  <c r="Q237" i="44"/>
  <c r="Q238" i="44"/>
  <c r="Q100" i="45"/>
  <c r="Q101" i="45"/>
  <c r="P103" i="45"/>
  <c r="Z152" i="39"/>
  <c r="Z165" i="39"/>
  <c r="Z126" i="39"/>
  <c r="Z134" i="39" s="1"/>
  <c r="Z139" i="39"/>
  <c r="Z98" i="39"/>
  <c r="Z108" i="39" s="1"/>
  <c r="Z112" i="39"/>
  <c r="O271" i="37"/>
  <c r="O22" i="37"/>
  <c r="O272" i="37"/>
  <c r="O292" i="38"/>
  <c r="Z182" i="40"/>
  <c r="Z192" i="40" s="1"/>
  <c r="Z236" i="40"/>
  <c r="Z210" i="40"/>
  <c r="Z218" i="40" s="1"/>
  <c r="Z196" i="40"/>
  <c r="Z223" i="40"/>
  <c r="Z249" i="40"/>
  <c r="Y63" i="41"/>
  <c r="O281" i="36"/>
  <c r="O282" i="36"/>
  <c r="O106" i="36"/>
  <c r="O107" i="36" s="1"/>
  <c r="Y38" i="36"/>
  <c r="N298" i="43"/>
  <c r="N207" i="45"/>
  <c r="N261" i="45" s="1"/>
  <c r="N287" i="45" s="1"/>
  <c r="N302" i="45" s="1"/>
  <c r="N259" i="45"/>
  <c r="N285" i="45" s="1"/>
  <c r="N300" i="45" s="1"/>
  <c r="P278" i="40"/>
  <c r="P102" i="40"/>
  <c r="P290" i="39"/>
  <c r="Q185" i="39"/>
  <c r="Q289" i="39" s="1"/>
  <c r="P187" i="39"/>
  <c r="Q184" i="39"/>
  <c r="Y63" i="44"/>
  <c r="Y92" i="44" s="1"/>
  <c r="Y266" i="44" s="1"/>
  <c r="O272" i="36"/>
  <c r="O22" i="36"/>
  <c r="O271" i="36"/>
  <c r="N25" i="39"/>
  <c r="N93" i="39" s="1"/>
  <c r="N267" i="39" s="1"/>
  <c r="N91" i="39"/>
  <c r="N265" i="39" s="1"/>
  <c r="O190" i="35"/>
  <c r="O191" i="35" s="1"/>
  <c r="O291" i="35"/>
  <c r="O292" i="35"/>
  <c r="O271" i="38"/>
  <c r="O22" i="38"/>
  <c r="O272" i="38"/>
  <c r="R225" i="36"/>
  <c r="Q229" i="36"/>
  <c r="Q230" i="36" s="1"/>
  <c r="Q232" i="36" s="1"/>
  <c r="R224" i="36"/>
  <c r="R127" i="37"/>
  <c r="R128" i="37"/>
  <c r="Q132" i="37"/>
  <c r="Q133" i="37" s="1"/>
  <c r="Q135" i="37" s="1"/>
  <c r="P268" i="44"/>
  <c r="P18" i="44"/>
  <c r="Y206" i="40"/>
  <c r="Y50" i="45"/>
  <c r="P61" i="35"/>
  <c r="P62" i="35" s="1"/>
  <c r="P64" i="35" s="1"/>
  <c r="Q57" i="35"/>
  <c r="Q56" i="35"/>
  <c r="Z126" i="36"/>
  <c r="Z134" i="36" s="1"/>
  <c r="Z152" i="36"/>
  <c r="Z160" i="36" s="1"/>
  <c r="Z112" i="36"/>
  <c r="Z165" i="36"/>
  <c r="Z173" i="36" s="1"/>
  <c r="Z98" i="36"/>
  <c r="Z108" i="36" s="1"/>
  <c r="Z139" i="36"/>
  <c r="Z147" i="36" s="1"/>
  <c r="Y76" i="38"/>
  <c r="N91" i="38"/>
  <c r="N265" i="38" s="1"/>
  <c r="N300" i="38" s="1"/>
  <c r="N25" i="38"/>
  <c r="N93" i="38" s="1"/>
  <c r="N267" i="38" s="1"/>
  <c r="N302" i="38" s="1"/>
  <c r="Y231" i="44"/>
  <c r="Y260" i="44" s="1"/>
  <c r="Y286" i="44" s="1"/>
  <c r="Y89" i="43"/>
  <c r="Y92" i="43" s="1"/>
  <c r="Y266" i="43" s="1"/>
  <c r="O109" i="44"/>
  <c r="Q185" i="44"/>
  <c r="P290" i="44"/>
  <c r="P187" i="44"/>
  <c r="Q184" i="44"/>
  <c r="Y50" i="39"/>
  <c r="P270" i="41"/>
  <c r="Q252" i="35"/>
  <c r="Y38" i="40"/>
  <c r="N175" i="39"/>
  <c r="N275" i="39" s="1"/>
  <c r="N109" i="39"/>
  <c r="N177" i="39" s="1"/>
  <c r="N277" i="39" s="1"/>
  <c r="Y206" i="41"/>
  <c r="R155" i="37"/>
  <c r="S84" i="40"/>
  <c r="N23" i="35"/>
  <c r="N299" i="35"/>
  <c r="Q171" i="40"/>
  <c r="Q172" i="40" s="1"/>
  <c r="Q174" i="40" s="1"/>
  <c r="R166" i="40"/>
  <c r="R167" i="40"/>
  <c r="Z297" i="44"/>
  <c r="Z81" i="44"/>
  <c r="Z89" i="44" s="1"/>
  <c r="Z42" i="44"/>
  <c r="Z50" i="44" s="1"/>
  <c r="Z28" i="44"/>
  <c r="Z38" i="44" s="1"/>
  <c r="Z55" i="44"/>
  <c r="Z63" i="44" s="1"/>
  <c r="Z14" i="44"/>
  <c r="Z24" i="44" s="1"/>
  <c r="Z68" i="44"/>
  <c r="Z76" i="44" s="1"/>
  <c r="Y218" i="35"/>
  <c r="Y244" i="35"/>
  <c r="Y231" i="39"/>
  <c r="P216" i="40"/>
  <c r="P217" i="40" s="1"/>
  <c r="P219" i="40" s="1"/>
  <c r="Q212" i="40"/>
  <c r="Q211" i="40"/>
  <c r="Z126" i="37"/>
  <c r="Z134" i="37" s="1"/>
  <c r="Z98" i="37"/>
  <c r="Z108" i="37" s="1"/>
  <c r="Z152" i="37"/>
  <c r="Z112" i="37"/>
  <c r="Z122" i="37" s="1"/>
  <c r="Z139" i="37"/>
  <c r="Z165" i="37"/>
  <c r="Z173" i="37" s="1"/>
  <c r="Z297" i="41"/>
  <c r="Z42" i="41"/>
  <c r="Z50" i="41" s="1"/>
  <c r="Z68" i="41"/>
  <c r="Z76" i="41" s="1"/>
  <c r="Z55" i="41"/>
  <c r="Z81" i="41"/>
  <c r="Z28" i="41"/>
  <c r="Z14" i="41"/>
  <c r="Z24" i="41" s="1"/>
  <c r="Z98" i="45"/>
  <c r="Z108" i="45" s="1"/>
  <c r="Z165" i="45"/>
  <c r="Z112" i="45"/>
  <c r="Z152" i="45"/>
  <c r="Z160" i="45" s="1"/>
  <c r="Z139" i="45"/>
  <c r="Z147" i="45" s="1"/>
  <c r="Z126" i="45"/>
  <c r="Z134" i="45" s="1"/>
  <c r="O281" i="37"/>
  <c r="O282" i="37"/>
  <c r="O106" i="37"/>
  <c r="O107" i="37" s="1"/>
  <c r="Z223" i="38"/>
  <c r="Z231" i="38" s="1"/>
  <c r="Z249" i="38"/>
  <c r="Z210" i="38"/>
  <c r="Z218" i="38" s="1"/>
  <c r="Z196" i="38"/>
  <c r="Z182" i="38"/>
  <c r="Z192" i="38" s="1"/>
  <c r="Z236" i="38"/>
  <c r="Z244" i="38" s="1"/>
  <c r="P102" i="43"/>
  <c r="O193" i="39"/>
  <c r="O261" i="39" s="1"/>
  <c r="O287" i="39" s="1"/>
  <c r="O259" i="39"/>
  <c r="O285" i="39" s="1"/>
  <c r="Y147" i="44"/>
  <c r="Z165" i="35"/>
  <c r="Z173" i="35" s="1"/>
  <c r="Z112" i="35"/>
  <c r="Z122" i="35" s="1"/>
  <c r="Z139" i="35"/>
  <c r="Z147" i="35" s="1"/>
  <c r="Z152" i="35"/>
  <c r="Z160" i="35" s="1"/>
  <c r="Z98" i="35"/>
  <c r="Z108" i="35" s="1"/>
  <c r="Z126" i="35"/>
  <c r="Z134" i="35" s="1"/>
  <c r="Z139" i="43"/>
  <c r="Z147" i="43" s="1"/>
  <c r="Z126" i="43"/>
  <c r="Z134" i="43" s="1"/>
  <c r="Z165" i="43"/>
  <c r="Z173" i="43" s="1"/>
  <c r="Z112" i="43"/>
  <c r="Z122" i="43" s="1"/>
  <c r="Z98" i="43"/>
  <c r="Z108" i="43" s="1"/>
  <c r="Z152" i="43"/>
  <c r="Z160" i="43" s="1"/>
  <c r="Q17" i="45"/>
  <c r="P19" i="45"/>
  <c r="Q16" i="45"/>
  <c r="N259" i="36"/>
  <c r="N285" i="36" s="1"/>
  <c r="N193" i="36"/>
  <c r="N261" i="36" s="1"/>
  <c r="N287" i="36" s="1"/>
  <c r="Z210" i="39"/>
  <c r="Z236" i="39"/>
  <c r="Z244" i="39" s="1"/>
  <c r="Z182" i="39"/>
  <c r="Z192" i="39" s="1"/>
  <c r="Z196" i="39"/>
  <c r="Z223" i="39"/>
  <c r="Z249" i="39"/>
  <c r="Z257" i="39" s="1"/>
  <c r="P268" i="37"/>
  <c r="P18" i="37"/>
  <c r="P187" i="40"/>
  <c r="P290" i="40"/>
  <c r="Q184" i="40"/>
  <c r="Q185" i="40"/>
  <c r="O282" i="38"/>
  <c r="O106" i="38"/>
  <c r="O107" i="38" s="1"/>
  <c r="O281" i="38"/>
  <c r="Z297" i="40"/>
  <c r="Z42" i="40"/>
  <c r="Z50" i="40" s="1"/>
  <c r="Z28" i="40"/>
  <c r="Z81" i="40"/>
  <c r="Z89" i="40" s="1"/>
  <c r="Z55" i="40"/>
  <c r="Z63" i="40" s="1"/>
  <c r="Z14" i="40"/>
  <c r="Z24" i="40" s="1"/>
  <c r="Z68" i="40"/>
  <c r="Z76" i="40" s="1"/>
  <c r="Y89" i="41"/>
  <c r="N299" i="36"/>
  <c r="P278" i="36"/>
  <c r="P102" i="36"/>
  <c r="Y76" i="36"/>
  <c r="N296" i="43"/>
  <c r="I10" i="48" s="1"/>
  <c r="Y160" i="38"/>
  <c r="O109" i="35"/>
  <c r="S168" i="39"/>
  <c r="Y147" i="39"/>
  <c r="Q184" i="38"/>
  <c r="P187" i="38"/>
  <c r="Q185" i="38"/>
  <c r="AE80" i="45"/>
  <c r="AE67" i="45"/>
  <c r="AE54" i="45"/>
  <c r="AE41" i="45"/>
  <c r="AE27" i="45"/>
  <c r="AE13" i="45"/>
  <c r="AE164" i="45"/>
  <c r="AE151" i="45"/>
  <c r="AE138" i="45"/>
  <c r="AE111" i="45"/>
  <c r="AE125" i="45"/>
  <c r="AE97" i="45"/>
  <c r="AF179" i="45"/>
  <c r="AF95" i="45"/>
  <c r="AF11" i="45"/>
  <c r="AF9" i="45"/>
  <c r="AE248" i="45"/>
  <c r="AE235" i="45"/>
  <c r="AE222" i="45"/>
  <c r="AE209" i="45"/>
  <c r="AE195" i="45"/>
  <c r="AE181" i="45"/>
  <c r="AG6" i="45"/>
  <c r="AG2" i="45"/>
  <c r="AI8" i="45"/>
  <c r="AH4" i="45"/>
  <c r="AH4" i="44"/>
  <c r="AI8" i="44"/>
  <c r="AG6" i="44"/>
  <c r="AG2" i="44"/>
  <c r="AE80" i="44"/>
  <c r="AE67" i="44"/>
  <c r="AE54" i="44"/>
  <c r="AE41" i="44"/>
  <c r="AE27" i="44"/>
  <c r="AE13" i="44"/>
  <c r="AE164" i="44"/>
  <c r="AE151" i="44"/>
  <c r="AE138" i="44"/>
  <c r="AE125" i="44"/>
  <c r="AE111" i="44"/>
  <c r="AE97" i="44"/>
  <c r="AF179" i="44"/>
  <c r="AF95" i="44"/>
  <c r="AF11" i="44"/>
  <c r="AF9" i="44"/>
  <c r="AE248" i="44"/>
  <c r="AE235" i="44"/>
  <c r="AE222" i="44"/>
  <c r="AE195" i="44"/>
  <c r="AE209" i="44"/>
  <c r="AE181" i="44"/>
  <c r="AF164" i="43"/>
  <c r="AF138" i="43"/>
  <c r="AF151" i="43"/>
  <c r="AF125" i="43"/>
  <c r="AF111" i="43"/>
  <c r="AF97" i="43"/>
  <c r="AH6" i="43"/>
  <c r="AH2" i="43"/>
  <c r="AF248" i="43"/>
  <c r="AF222" i="43"/>
  <c r="AF235" i="43"/>
  <c r="AF209" i="43"/>
  <c r="AF195" i="43"/>
  <c r="AF181" i="43"/>
  <c r="AJ8" i="43"/>
  <c r="AI4" i="43"/>
  <c r="AG179" i="43"/>
  <c r="AG95" i="43"/>
  <c r="AG11" i="43"/>
  <c r="AG9" i="43"/>
  <c r="AF67" i="43"/>
  <c r="AF80" i="43"/>
  <c r="AF54" i="43"/>
  <c r="AF27" i="43"/>
  <c r="AF41" i="43"/>
  <c r="AF13" i="43"/>
  <c r="AE67" i="41"/>
  <c r="AE54" i="41"/>
  <c r="AE80" i="41"/>
  <c r="AE27" i="41"/>
  <c r="AE41" i="41"/>
  <c r="AE13" i="41"/>
  <c r="AE164" i="41"/>
  <c r="AE138" i="41"/>
  <c r="AE151" i="41"/>
  <c r="AE111" i="41"/>
  <c r="AE125" i="41"/>
  <c r="AE97" i="41"/>
  <c r="AE248" i="41"/>
  <c r="AE222" i="41"/>
  <c r="AE235" i="41"/>
  <c r="AE209" i="41"/>
  <c r="AE195" i="41"/>
  <c r="AE181" i="41"/>
  <c r="AH4" i="41"/>
  <c r="AI8" i="41"/>
  <c r="AG6" i="41"/>
  <c r="AG2" i="41"/>
  <c r="AF179" i="41"/>
  <c r="AF95" i="41"/>
  <c r="AF11" i="41"/>
  <c r="AF9" i="41"/>
  <c r="AI4" i="40"/>
  <c r="AJ8" i="40"/>
  <c r="AH6" i="40"/>
  <c r="AH2" i="40"/>
  <c r="AF80" i="40"/>
  <c r="AF41" i="40"/>
  <c r="AF67" i="40"/>
  <c r="AF54" i="40"/>
  <c r="AF27" i="40"/>
  <c r="AF13" i="40"/>
  <c r="AG179" i="40"/>
  <c r="AG95" i="40"/>
  <c r="AG11" i="40"/>
  <c r="AG9" i="40"/>
  <c r="AF164" i="40"/>
  <c r="AF151" i="40"/>
  <c r="AF138" i="40"/>
  <c r="AF125" i="40"/>
  <c r="AF97" i="40"/>
  <c r="AF111" i="40"/>
  <c r="AF248" i="40"/>
  <c r="AF235" i="40"/>
  <c r="AF222" i="40"/>
  <c r="AF195" i="40"/>
  <c r="AF209" i="40"/>
  <c r="AF181" i="40"/>
  <c r="AF80" i="39"/>
  <c r="AF67" i="39"/>
  <c r="AF54" i="39"/>
  <c r="AF41" i="39"/>
  <c r="AF27" i="39"/>
  <c r="AF13" i="39"/>
  <c r="AF151" i="39"/>
  <c r="AF164" i="39"/>
  <c r="AF138" i="39"/>
  <c r="AF125" i="39"/>
  <c r="AF111" i="39"/>
  <c r="AF97" i="39"/>
  <c r="AF248" i="39"/>
  <c r="AF235" i="39"/>
  <c r="AF222" i="39"/>
  <c r="AF209" i="39"/>
  <c r="AF195" i="39"/>
  <c r="AF181" i="39"/>
  <c r="AG179" i="39"/>
  <c r="AG95" i="39"/>
  <c r="AG11" i="39"/>
  <c r="AG9" i="39"/>
  <c r="AH6" i="39"/>
  <c r="AH2" i="39"/>
  <c r="AJ8" i="39"/>
  <c r="AI4" i="39"/>
  <c r="AE80" i="38"/>
  <c r="AE67" i="38"/>
  <c r="AE54" i="38"/>
  <c r="AE41" i="38"/>
  <c r="AE27" i="38"/>
  <c r="AE13" i="38"/>
  <c r="AE164" i="38"/>
  <c r="AE151" i="38"/>
  <c r="AE138" i="38"/>
  <c r="AE125" i="38"/>
  <c r="AE111" i="38"/>
  <c r="AE97" i="38"/>
  <c r="AE248" i="38"/>
  <c r="AE235" i="38"/>
  <c r="AE195" i="38"/>
  <c r="AE222" i="38"/>
  <c r="AE209" i="38"/>
  <c r="AE181" i="38"/>
  <c r="AH4" i="38"/>
  <c r="AI8" i="38"/>
  <c r="AF179" i="38"/>
  <c r="AF95" i="38"/>
  <c r="AF11" i="38"/>
  <c r="AF9" i="38"/>
  <c r="AG6" i="38"/>
  <c r="AG2" i="38"/>
  <c r="AJ8" i="37"/>
  <c r="AI4" i="37"/>
  <c r="AF80" i="37"/>
  <c r="AF67" i="37"/>
  <c r="AF54" i="37"/>
  <c r="AF27" i="37"/>
  <c r="AF41" i="37"/>
  <c r="AF13" i="37"/>
  <c r="AG179" i="37"/>
  <c r="AG95" i="37"/>
  <c r="AG11" i="37"/>
  <c r="AG9" i="37"/>
  <c r="AF164" i="37"/>
  <c r="AF151" i="37"/>
  <c r="AF138" i="37"/>
  <c r="AF111" i="37"/>
  <c r="AF125" i="37"/>
  <c r="AF97" i="37"/>
  <c r="AF248" i="37"/>
  <c r="AF235" i="37"/>
  <c r="AF222" i="37"/>
  <c r="AF209" i="37"/>
  <c r="AF181" i="37"/>
  <c r="AF195" i="37"/>
  <c r="AH6" i="37"/>
  <c r="AH2" i="37"/>
  <c r="AH6" i="36"/>
  <c r="AH2" i="36"/>
  <c r="AG179" i="36"/>
  <c r="AG95" i="36"/>
  <c r="AG11" i="36"/>
  <c r="AG9" i="36"/>
  <c r="AF80" i="36"/>
  <c r="AF67" i="36"/>
  <c r="AF54" i="36"/>
  <c r="AF41" i="36"/>
  <c r="AF13" i="36"/>
  <c r="AF27" i="36"/>
  <c r="AJ8" i="36"/>
  <c r="AI4" i="36"/>
  <c r="AF151" i="36"/>
  <c r="AF164" i="36"/>
  <c r="AF125" i="36"/>
  <c r="AF138" i="36"/>
  <c r="AF97" i="36"/>
  <c r="AF111" i="36"/>
  <c r="AF248" i="36"/>
  <c r="AF235" i="36"/>
  <c r="AF209" i="36"/>
  <c r="AF222" i="36"/>
  <c r="AF195" i="36"/>
  <c r="AF181" i="36"/>
  <c r="AG179" i="35"/>
  <c r="AG95" i="35"/>
  <c r="AG11" i="35"/>
  <c r="AG9" i="35"/>
  <c r="AJ8" i="35"/>
  <c r="AI4" i="35"/>
  <c r="AF80" i="35"/>
  <c r="AF67" i="35"/>
  <c r="AF54" i="35"/>
  <c r="AF27" i="35"/>
  <c r="AF41" i="35"/>
  <c r="AF13" i="35"/>
  <c r="AH6" i="35"/>
  <c r="AH2" i="35"/>
  <c r="AF164" i="35"/>
  <c r="AF151" i="35"/>
  <c r="AF138" i="35"/>
  <c r="AF111" i="35"/>
  <c r="AF125" i="35"/>
  <c r="AF97" i="35"/>
  <c r="AF248" i="35"/>
  <c r="AF235" i="35"/>
  <c r="AF222" i="35"/>
  <c r="AF195" i="35"/>
  <c r="AF209" i="35"/>
  <c r="AF181" i="35"/>
  <c r="C36" i="6"/>
  <c r="C38" i="6" s="1"/>
  <c r="C40" i="6" s="1"/>
  <c r="C29" i="6"/>
  <c r="R87" i="36" l="1"/>
  <c r="R88" i="36" s="1"/>
  <c r="R90" i="36" s="1"/>
  <c r="S82" i="36"/>
  <c r="Y6" i="20"/>
  <c r="AA11" i="20"/>
  <c r="X301" i="43"/>
  <c r="Y2" i="20"/>
  <c r="Y7" i="20" s="1"/>
  <c r="R84" i="39"/>
  <c r="S83" i="39" s="1"/>
  <c r="Z5" i="20"/>
  <c r="F10" i="20"/>
  <c r="I6" i="48"/>
  <c r="G11" i="53" s="1"/>
  <c r="F9" i="20"/>
  <c r="G3" i="20"/>
  <c r="Q33" i="45"/>
  <c r="Q36" i="45" s="1"/>
  <c r="Q37" i="45" s="1"/>
  <c r="Q39" i="45" s="1"/>
  <c r="R30" i="45"/>
  <c r="R32" i="45" s="1"/>
  <c r="S166" i="38"/>
  <c r="R69" i="40"/>
  <c r="Q74" i="40"/>
  <c r="Q75" i="40" s="1"/>
  <c r="Q77" i="40" s="1"/>
  <c r="R70" i="40"/>
  <c r="R127" i="39"/>
  <c r="R129" i="39" s="1"/>
  <c r="S127" i="39" s="1"/>
  <c r="Q132" i="39"/>
  <c r="Q133" i="39" s="1"/>
  <c r="Q135" i="39" s="1"/>
  <c r="S224" i="35"/>
  <c r="R56" i="45"/>
  <c r="R58" i="45" s="1"/>
  <c r="R238" i="41"/>
  <c r="O296" i="44"/>
  <c r="R44" i="44"/>
  <c r="R237" i="41"/>
  <c r="R45" i="39"/>
  <c r="S44" i="39" s="1"/>
  <c r="R128" i="36"/>
  <c r="O177" i="44"/>
  <c r="O277" i="44" s="1"/>
  <c r="O175" i="44"/>
  <c r="O275" i="44" s="1"/>
  <c r="R127" i="36"/>
  <c r="S82" i="39"/>
  <c r="S84" i="39" s="1"/>
  <c r="T82" i="39" s="1"/>
  <c r="R171" i="38"/>
  <c r="R172" i="38" s="1"/>
  <c r="R174" i="38" s="1"/>
  <c r="R226" i="44"/>
  <c r="S225" i="44" s="1"/>
  <c r="Q239" i="40"/>
  <c r="Q242" i="40" s="1"/>
  <c r="Q243" i="40" s="1"/>
  <c r="Q245" i="40" s="1"/>
  <c r="Q171" i="41"/>
  <c r="Q172" i="41" s="1"/>
  <c r="Q174" i="41" s="1"/>
  <c r="R212" i="35"/>
  <c r="Q84" i="38"/>
  <c r="R252" i="43"/>
  <c r="R255" i="43" s="1"/>
  <c r="R256" i="43" s="1"/>
  <c r="R258" i="43" s="1"/>
  <c r="R166" i="41"/>
  <c r="R168" i="41" s="1"/>
  <c r="R142" i="38"/>
  <c r="S141" i="38" s="1"/>
  <c r="Y92" i="39"/>
  <c r="Y266" i="39" s="1"/>
  <c r="Q87" i="41"/>
  <c r="Q88" i="41" s="1"/>
  <c r="Q90" i="41" s="1"/>
  <c r="Q127" i="44"/>
  <c r="Q129" i="44" s="1"/>
  <c r="Q132" i="44" s="1"/>
  <c r="Q133" i="44" s="1"/>
  <c r="Q135" i="44" s="1"/>
  <c r="R82" i="41"/>
  <c r="P293" i="41"/>
  <c r="Q279" i="44"/>
  <c r="P132" i="44"/>
  <c r="P133" i="44" s="1"/>
  <c r="P135" i="44" s="1"/>
  <c r="P280" i="44"/>
  <c r="S225" i="35"/>
  <c r="Y260" i="43"/>
  <c r="Y286" i="43" s="1"/>
  <c r="Y176" i="37"/>
  <c r="Y276" i="37" s="1"/>
  <c r="Q129" i="40"/>
  <c r="S116" i="38"/>
  <c r="S117" i="38" s="1"/>
  <c r="S120" i="38" s="1"/>
  <c r="S121" i="38" s="1"/>
  <c r="S123" i="38" s="1"/>
  <c r="Q252" i="41"/>
  <c r="Q255" i="41" s="1"/>
  <c r="Q256" i="41" s="1"/>
  <c r="Q258" i="41" s="1"/>
  <c r="X301" i="39"/>
  <c r="R56" i="36"/>
  <c r="R57" i="36"/>
  <c r="Q158" i="45"/>
  <c r="Q159" i="45" s="1"/>
  <c r="Q161" i="45" s="1"/>
  <c r="R153" i="45"/>
  <c r="R155" i="45" s="1"/>
  <c r="Y176" i="44"/>
  <c r="Y276" i="44" s="1"/>
  <c r="Y301" i="44" s="1"/>
  <c r="R141" i="44"/>
  <c r="R142" i="44" s="1"/>
  <c r="R145" i="44" s="1"/>
  <c r="R146" i="44" s="1"/>
  <c r="R148" i="44" s="1"/>
  <c r="P278" i="44"/>
  <c r="P293" i="44" s="1"/>
  <c r="Q71" i="43"/>
  <c r="Q74" i="43" s="1"/>
  <c r="Q75" i="43" s="1"/>
  <c r="Q77" i="43" s="1"/>
  <c r="R44" i="38"/>
  <c r="R43" i="38"/>
  <c r="R140" i="40"/>
  <c r="P129" i="43"/>
  <c r="Q128" i="43" s="1"/>
  <c r="S70" i="35"/>
  <c r="R74" i="35"/>
  <c r="R75" i="35" s="1"/>
  <c r="R77" i="35" s="1"/>
  <c r="S69" i="35"/>
  <c r="R87" i="35"/>
  <c r="R88" i="35" s="1"/>
  <c r="R90" i="35" s="1"/>
  <c r="S83" i="35"/>
  <c r="S84" i="35" s="1"/>
  <c r="T83" i="35" s="1"/>
  <c r="S154" i="38"/>
  <c r="Y176" i="38"/>
  <c r="Y276" i="38" s="1"/>
  <c r="Y260" i="41"/>
  <c r="Y286" i="41" s="1"/>
  <c r="S153" i="38"/>
  <c r="S31" i="37"/>
  <c r="R200" i="35"/>
  <c r="R201" i="35" s="1"/>
  <c r="R204" i="35" s="1"/>
  <c r="R205" i="35" s="1"/>
  <c r="R207" i="35" s="1"/>
  <c r="Q145" i="44"/>
  <c r="Q146" i="44" s="1"/>
  <c r="Q148" i="44" s="1"/>
  <c r="P45" i="45"/>
  <c r="P272" i="45" s="1"/>
  <c r="P268" i="45"/>
  <c r="Z17" i="20"/>
  <c r="Q216" i="35"/>
  <c r="Q217" i="35" s="1"/>
  <c r="Q219" i="35" s="1"/>
  <c r="R155" i="44"/>
  <c r="R158" i="44" s="1"/>
  <c r="R159" i="44" s="1"/>
  <c r="R161" i="44" s="1"/>
  <c r="R212" i="36"/>
  <c r="R213" i="36" s="1"/>
  <c r="S212" i="36" s="1"/>
  <c r="Y92" i="45"/>
  <c r="Y266" i="45" s="1"/>
  <c r="Y301" i="45" s="1"/>
  <c r="P293" i="37"/>
  <c r="Q216" i="36"/>
  <c r="Q217" i="36" s="1"/>
  <c r="Q219" i="36" s="1"/>
  <c r="R239" i="45"/>
  <c r="R43" i="44"/>
  <c r="S127" i="38"/>
  <c r="S128" i="38"/>
  <c r="R132" i="38"/>
  <c r="R133" i="38" s="1"/>
  <c r="R135" i="38" s="1"/>
  <c r="S71" i="36"/>
  <c r="T69" i="36" s="1"/>
  <c r="Q237" i="35"/>
  <c r="Q238" i="35"/>
  <c r="P242" i="35"/>
  <c r="P243" i="35" s="1"/>
  <c r="P245" i="35" s="1"/>
  <c r="R141" i="40"/>
  <c r="E19" i="20"/>
  <c r="E14" i="20"/>
  <c r="E18" i="20"/>
  <c r="C15" i="20"/>
  <c r="D49" i="52"/>
  <c r="S115" i="45"/>
  <c r="R117" i="45"/>
  <c r="R120" i="45" s="1"/>
  <c r="R121" i="45" s="1"/>
  <c r="R123" i="45" s="1"/>
  <c r="S114" i="45"/>
  <c r="R212" i="39"/>
  <c r="R213" i="39" s="1"/>
  <c r="S211" i="39" s="1"/>
  <c r="R226" i="45"/>
  <c r="Q117" i="44"/>
  <c r="Q120" i="44" s="1"/>
  <c r="Q121" i="44" s="1"/>
  <c r="Q123" i="44" s="1"/>
  <c r="R48" i="43"/>
  <c r="R49" i="43" s="1"/>
  <c r="R51" i="43" s="1"/>
  <c r="S44" i="43"/>
  <c r="S43" i="43"/>
  <c r="Q226" i="40"/>
  <c r="R225" i="40" s="1"/>
  <c r="S70" i="38"/>
  <c r="S69" i="38"/>
  <c r="R74" i="38"/>
  <c r="R75" i="38" s="1"/>
  <c r="R77" i="38" s="1"/>
  <c r="Y92" i="37"/>
  <c r="Y266" i="37" s="1"/>
  <c r="Q216" i="39"/>
  <c r="Q217" i="39" s="1"/>
  <c r="Q219" i="39" s="1"/>
  <c r="R115" i="44"/>
  <c r="R116" i="44" s="1"/>
  <c r="R117" i="44" s="1"/>
  <c r="R120" i="44" s="1"/>
  <c r="R121" i="44" s="1"/>
  <c r="R123" i="44" s="1"/>
  <c r="P279" i="43"/>
  <c r="P294" i="43" s="1"/>
  <c r="S69" i="37"/>
  <c r="S71" i="37" s="1"/>
  <c r="R216" i="41"/>
  <c r="R217" i="41" s="1"/>
  <c r="R219" i="41" s="1"/>
  <c r="S212" i="41"/>
  <c r="S213" i="41" s="1"/>
  <c r="T211" i="41" s="1"/>
  <c r="R238" i="43"/>
  <c r="R154" i="36"/>
  <c r="R153" i="36"/>
  <c r="S198" i="43"/>
  <c r="S200" i="43" s="1"/>
  <c r="R201" i="43"/>
  <c r="R204" i="43" s="1"/>
  <c r="R205" i="43" s="1"/>
  <c r="R207" i="43" s="1"/>
  <c r="Q255" i="40"/>
  <c r="Q256" i="40" s="1"/>
  <c r="Q258" i="40" s="1"/>
  <c r="R251" i="40"/>
  <c r="R74" i="37"/>
  <c r="R75" i="37" s="1"/>
  <c r="R77" i="37" s="1"/>
  <c r="R252" i="45"/>
  <c r="R255" i="45" s="1"/>
  <c r="R256" i="45" s="1"/>
  <c r="R258" i="45" s="1"/>
  <c r="R84" i="45"/>
  <c r="S57" i="44"/>
  <c r="S58" i="44" s="1"/>
  <c r="T56" i="44" s="1"/>
  <c r="P61" i="37"/>
  <c r="P62" i="37" s="1"/>
  <c r="P64" i="37" s="1"/>
  <c r="Q56" i="37"/>
  <c r="Q58" i="37" s="1"/>
  <c r="P294" i="37"/>
  <c r="P294" i="36"/>
  <c r="S30" i="36"/>
  <c r="S32" i="36" s="1"/>
  <c r="T43" i="35"/>
  <c r="T45" i="35" s="1"/>
  <c r="S48" i="35"/>
  <c r="S49" i="35" s="1"/>
  <c r="S51" i="35" s="1"/>
  <c r="R224" i="38"/>
  <c r="R225" i="38"/>
  <c r="R250" i="37"/>
  <c r="R251" i="37"/>
  <c r="Q255" i="37"/>
  <c r="Q256" i="37" s="1"/>
  <c r="Q258" i="37" s="1"/>
  <c r="R117" i="37"/>
  <c r="R120" i="37" s="1"/>
  <c r="R121" i="37" s="1"/>
  <c r="R123" i="37" s="1"/>
  <c r="Q268" i="41"/>
  <c r="S200" i="40"/>
  <c r="T199" i="40" s="1"/>
  <c r="R158" i="43"/>
  <c r="R159" i="43" s="1"/>
  <c r="R161" i="43" s="1"/>
  <c r="R242" i="38"/>
  <c r="R243" i="38" s="1"/>
  <c r="R245" i="38" s="1"/>
  <c r="S82" i="43"/>
  <c r="S154" i="43"/>
  <c r="S155" i="43" s="1"/>
  <c r="Y176" i="39"/>
  <c r="Y276" i="39" s="1"/>
  <c r="S237" i="38"/>
  <c r="S239" i="38" s="1"/>
  <c r="S83" i="43"/>
  <c r="R237" i="43"/>
  <c r="R237" i="40"/>
  <c r="Y260" i="38"/>
  <c r="Y286" i="38" s="1"/>
  <c r="Q224" i="37"/>
  <c r="Q226" i="37" s="1"/>
  <c r="S114" i="37"/>
  <c r="S116" i="37" s="1"/>
  <c r="P229" i="37"/>
  <c r="P230" i="37" s="1"/>
  <c r="P232" i="37" s="1"/>
  <c r="Q216" i="45"/>
  <c r="Q217" i="45" s="1"/>
  <c r="Q219" i="45" s="1"/>
  <c r="R213" i="43"/>
  <c r="Q289" i="37"/>
  <c r="Y92" i="40"/>
  <c r="Y266" i="40" s="1"/>
  <c r="S242" i="36"/>
  <c r="S243" i="36" s="1"/>
  <c r="S245" i="36" s="1"/>
  <c r="T238" i="36"/>
  <c r="T239" i="36" s="1"/>
  <c r="H14" i="48"/>
  <c r="H17" i="48" s="1"/>
  <c r="H48" i="48" s="1"/>
  <c r="F30" i="52" s="1"/>
  <c r="F33" i="52" s="1"/>
  <c r="F16" i="6" s="1"/>
  <c r="Y260" i="37"/>
  <c r="Y286" i="37" s="1"/>
  <c r="R115" i="43"/>
  <c r="R116" i="43" s="1"/>
  <c r="S115" i="43" s="1"/>
  <c r="R252" i="36"/>
  <c r="S251" i="36" s="1"/>
  <c r="S200" i="38"/>
  <c r="S201" i="38" s="1"/>
  <c r="S204" i="38" s="1"/>
  <c r="S205" i="38" s="1"/>
  <c r="S207" i="38" s="1"/>
  <c r="S212" i="44"/>
  <c r="R225" i="39"/>
  <c r="R211" i="45"/>
  <c r="R213" i="45" s="1"/>
  <c r="Y260" i="40"/>
  <c r="Y286" i="40" s="1"/>
  <c r="X301" i="40"/>
  <c r="Q171" i="35"/>
  <c r="Q172" i="35" s="1"/>
  <c r="Q174" i="35" s="1"/>
  <c r="R48" i="40"/>
  <c r="R49" i="40" s="1"/>
  <c r="R51" i="40" s="1"/>
  <c r="R166" i="35"/>
  <c r="R168" i="35" s="1"/>
  <c r="R61" i="44"/>
  <c r="R62" i="44" s="1"/>
  <c r="R64" i="44" s="1"/>
  <c r="S44" i="40"/>
  <c r="S45" i="40" s="1"/>
  <c r="T44" i="40" s="1"/>
  <c r="R168" i="37"/>
  <c r="S211" i="44"/>
  <c r="Q117" i="43"/>
  <c r="Q120" i="43" s="1"/>
  <c r="Q121" i="43" s="1"/>
  <c r="Q123" i="43" s="1"/>
  <c r="R171" i="44"/>
  <c r="R172" i="44" s="1"/>
  <c r="R174" i="44" s="1"/>
  <c r="S167" i="44"/>
  <c r="S166" i="44"/>
  <c r="R71" i="41"/>
  <c r="S70" i="41" s="1"/>
  <c r="R155" i="40"/>
  <c r="R142" i="45"/>
  <c r="S140" i="45" s="1"/>
  <c r="P187" i="37"/>
  <c r="P190" i="37" s="1"/>
  <c r="P191" i="37" s="1"/>
  <c r="P193" i="37" s="1"/>
  <c r="Q184" i="37"/>
  <c r="Q186" i="37" s="1"/>
  <c r="Q187" i="37" s="1"/>
  <c r="P290" i="37"/>
  <c r="Q71" i="39"/>
  <c r="Q74" i="39" s="1"/>
  <c r="Q75" i="39" s="1"/>
  <c r="Q77" i="39" s="1"/>
  <c r="X301" i="37"/>
  <c r="R224" i="39"/>
  <c r="Q201" i="41"/>
  <c r="Q204" i="41" s="1"/>
  <c r="Q205" i="41" s="1"/>
  <c r="Q207" i="41" s="1"/>
  <c r="R198" i="41"/>
  <c r="R199" i="41"/>
  <c r="S211" i="38"/>
  <c r="S212" i="38"/>
  <c r="R216" i="38"/>
  <c r="R217" i="38" s="1"/>
  <c r="R219" i="38" s="1"/>
  <c r="R141" i="36"/>
  <c r="Q145" i="36"/>
  <c r="Q146" i="36" s="1"/>
  <c r="Q148" i="36" s="1"/>
  <c r="R140" i="36"/>
  <c r="Y92" i="38"/>
  <c r="Y266" i="38" s="1"/>
  <c r="Q145" i="43"/>
  <c r="Q146" i="43" s="1"/>
  <c r="Q148" i="43" s="1"/>
  <c r="R140" i="43"/>
  <c r="R142" i="43" s="1"/>
  <c r="AN6" i="20"/>
  <c r="Y260" i="39"/>
  <c r="Y286" i="39" s="1"/>
  <c r="R239" i="39"/>
  <c r="R242" i="39" s="1"/>
  <c r="R243" i="39" s="1"/>
  <c r="R245" i="39" s="1"/>
  <c r="C6" i="53"/>
  <c r="C57" i="50"/>
  <c r="S45" i="37"/>
  <c r="S48" i="37" s="1"/>
  <c r="S49" i="37" s="1"/>
  <c r="S51" i="37" s="1"/>
  <c r="E10" i="52"/>
  <c r="E17" i="50"/>
  <c r="E22" i="50"/>
  <c r="D32" i="50"/>
  <c r="X301" i="36"/>
  <c r="R30" i="35"/>
  <c r="R31" i="35"/>
  <c r="Q33" i="35"/>
  <c r="Q36" i="35" s="1"/>
  <c r="Q37" i="35" s="1"/>
  <c r="Q39" i="35" s="1"/>
  <c r="F10" i="6"/>
  <c r="F9" i="6"/>
  <c r="F5" i="52"/>
  <c r="F40" i="52" s="1"/>
  <c r="F53" i="52"/>
  <c r="D54" i="52"/>
  <c r="D55" i="52" s="1"/>
  <c r="H60" i="48"/>
  <c r="R33" i="36"/>
  <c r="R36" i="36" s="1"/>
  <c r="R37" i="36" s="1"/>
  <c r="R39" i="36" s="1"/>
  <c r="Q145" i="37"/>
  <c r="Q146" i="37" s="1"/>
  <c r="Q148" i="37" s="1"/>
  <c r="R140" i="37"/>
  <c r="R142" i="37" s="1"/>
  <c r="R142" i="41"/>
  <c r="S141" i="41" s="1"/>
  <c r="S30" i="37"/>
  <c r="R70" i="45"/>
  <c r="R69" i="45"/>
  <c r="Q158" i="41"/>
  <c r="Q159" i="41" s="1"/>
  <c r="Q161" i="41" s="1"/>
  <c r="R154" i="41"/>
  <c r="R153" i="41"/>
  <c r="S84" i="36"/>
  <c r="S32" i="40"/>
  <c r="T30" i="40" s="1"/>
  <c r="Q289" i="40"/>
  <c r="Q116" i="36"/>
  <c r="Q57" i="43"/>
  <c r="P61" i="43"/>
  <c r="P62" i="43" s="1"/>
  <c r="P64" i="43" s="1"/>
  <c r="Q56" i="43"/>
  <c r="N302" i="39"/>
  <c r="X301" i="41"/>
  <c r="S168" i="38"/>
  <c r="S171" i="38" s="1"/>
  <c r="S172" i="38" s="1"/>
  <c r="S174" i="38" s="1"/>
  <c r="Y260" i="35"/>
  <c r="Y286" i="35" s="1"/>
  <c r="Y301" i="35" s="1"/>
  <c r="R224" i="41"/>
  <c r="Q229" i="41"/>
  <c r="Q230" i="41" s="1"/>
  <c r="Q232" i="41" s="1"/>
  <c r="R225" i="41"/>
  <c r="Y301" i="43"/>
  <c r="S31" i="45"/>
  <c r="R33" i="45"/>
  <c r="R36" i="45" s="1"/>
  <c r="R37" i="45" s="1"/>
  <c r="R39" i="45" s="1"/>
  <c r="S30" i="45"/>
  <c r="S116" i="39"/>
  <c r="T114" i="39" s="1"/>
  <c r="Q171" i="43"/>
  <c r="Q172" i="43" s="1"/>
  <c r="Q174" i="43" s="1"/>
  <c r="R58" i="38"/>
  <c r="S56" i="38" s="1"/>
  <c r="O295" i="43"/>
  <c r="O261" i="38"/>
  <c r="O287" i="38" s="1"/>
  <c r="R32" i="41"/>
  <c r="S31" i="41" s="1"/>
  <c r="S250" i="44"/>
  <c r="R255" i="44"/>
  <c r="R256" i="44" s="1"/>
  <c r="R258" i="44" s="1"/>
  <c r="S251" i="44"/>
  <c r="Q239" i="44"/>
  <c r="Q242" i="44" s="1"/>
  <c r="Q243" i="44" s="1"/>
  <c r="Q245" i="44" s="1"/>
  <c r="R84" i="41"/>
  <c r="S83" i="41" s="1"/>
  <c r="P33" i="43"/>
  <c r="P36" i="43" s="1"/>
  <c r="P37" i="43" s="1"/>
  <c r="P39" i="43" s="1"/>
  <c r="Q31" i="43"/>
  <c r="Q30" i="43"/>
  <c r="R167" i="43"/>
  <c r="R168" i="43" s="1"/>
  <c r="S45" i="36"/>
  <c r="T43" i="36" s="1"/>
  <c r="R168" i="40"/>
  <c r="S167" i="40" s="1"/>
  <c r="Z92" i="44"/>
  <c r="Z266" i="44" s="1"/>
  <c r="O298" i="41"/>
  <c r="Y92" i="41"/>
  <c r="Y266" i="41" s="1"/>
  <c r="Q289" i="44"/>
  <c r="Y92" i="36"/>
  <c r="Y266" i="36" s="1"/>
  <c r="Y301" i="36" s="1"/>
  <c r="N300" i="39"/>
  <c r="R116" i="41"/>
  <c r="S115" i="41" s="1"/>
  <c r="R226" i="36"/>
  <c r="R229" i="36" s="1"/>
  <c r="R230" i="36" s="1"/>
  <c r="R232" i="36" s="1"/>
  <c r="R84" i="37"/>
  <c r="R87" i="37" s="1"/>
  <c r="R88" i="37" s="1"/>
  <c r="R90" i="37" s="1"/>
  <c r="O259" i="38"/>
  <c r="O285" i="38" s="1"/>
  <c r="Y176" i="41"/>
  <c r="Y276" i="41" s="1"/>
  <c r="R116" i="40"/>
  <c r="R117" i="40" s="1"/>
  <c r="R120" i="40" s="1"/>
  <c r="R121" i="40" s="1"/>
  <c r="R123" i="40" s="1"/>
  <c r="Z176" i="35"/>
  <c r="Z276" i="35" s="1"/>
  <c r="Q186" i="38"/>
  <c r="S171" i="36"/>
  <c r="S172" i="36" s="1"/>
  <c r="S174" i="36" s="1"/>
  <c r="T167" i="36"/>
  <c r="T166" i="36"/>
  <c r="Z38" i="40"/>
  <c r="Z92" i="40" s="1"/>
  <c r="Z266" i="40" s="1"/>
  <c r="Z206" i="38"/>
  <c r="O109" i="37"/>
  <c r="O177" i="37" s="1"/>
  <c r="O277" i="37" s="1"/>
  <c r="O175" i="37"/>
  <c r="O275" i="37" s="1"/>
  <c r="Z63" i="41"/>
  <c r="R250" i="35"/>
  <c r="Q255" i="35"/>
  <c r="Q256" i="35" s="1"/>
  <c r="Q258" i="35" s="1"/>
  <c r="R251" i="35"/>
  <c r="Q58" i="35"/>
  <c r="Q17" i="44"/>
  <c r="Q269" i="44" s="1"/>
  <c r="P19" i="44"/>
  <c r="Q16" i="44"/>
  <c r="P270" i="44"/>
  <c r="O23" i="36"/>
  <c r="Q288" i="39"/>
  <c r="Q186" i="39"/>
  <c r="Q101" i="40"/>
  <c r="Q279" i="40" s="1"/>
  <c r="P103" i="40"/>
  <c r="Q100" i="40"/>
  <c r="P280" i="40"/>
  <c r="O109" i="36"/>
  <c r="O177" i="36" s="1"/>
  <c r="O277" i="36" s="1"/>
  <c r="O175" i="36"/>
  <c r="O275" i="36" s="1"/>
  <c r="Z231" i="40"/>
  <c r="O296" i="37"/>
  <c r="AA297" i="43"/>
  <c r="AA81" i="43"/>
  <c r="AA28" i="43"/>
  <c r="AA38" i="43" s="1"/>
  <c r="AA55" i="43"/>
  <c r="AA63" i="43" s="1"/>
  <c r="AA14" i="43"/>
  <c r="AA24" i="43" s="1"/>
  <c r="AA68" i="43"/>
  <c r="AA76" i="43" s="1"/>
  <c r="AA42" i="43"/>
  <c r="AA50" i="43" s="1"/>
  <c r="AA165" i="35"/>
  <c r="AA173" i="35" s="1"/>
  <c r="AA126" i="35"/>
  <c r="AA134" i="35" s="1"/>
  <c r="AA98" i="35"/>
  <c r="AA108" i="35" s="1"/>
  <c r="AA112" i="35"/>
  <c r="AA122" i="35" s="1"/>
  <c r="AA139" i="35"/>
  <c r="AA147" i="35" s="1"/>
  <c r="AA152" i="35"/>
  <c r="AA160" i="35" s="1"/>
  <c r="Z50" i="45"/>
  <c r="R201" i="44"/>
  <c r="R204" i="44" s="1"/>
  <c r="R205" i="44" s="1"/>
  <c r="R207" i="44" s="1"/>
  <c r="S199" i="44"/>
  <c r="S198" i="44"/>
  <c r="R129" i="41"/>
  <c r="R16" i="41"/>
  <c r="Q19" i="41"/>
  <c r="R17" i="41"/>
  <c r="Z257" i="36"/>
  <c r="S31" i="38"/>
  <c r="R33" i="38"/>
  <c r="R36" i="38" s="1"/>
  <c r="R37" i="38" s="1"/>
  <c r="R39" i="38" s="1"/>
  <c r="S30" i="38"/>
  <c r="P270" i="36"/>
  <c r="P19" i="36"/>
  <c r="Q17" i="36"/>
  <c r="Q269" i="36" s="1"/>
  <c r="Q16" i="36"/>
  <c r="Q61" i="41"/>
  <c r="Q62" i="41" s="1"/>
  <c r="Q64" i="41" s="1"/>
  <c r="R57" i="41"/>
  <c r="R56" i="41"/>
  <c r="Z63" i="39"/>
  <c r="O107" i="41"/>
  <c r="O299" i="41"/>
  <c r="O295" i="35"/>
  <c r="S154" i="35"/>
  <c r="R158" i="35"/>
  <c r="R159" i="35" s="1"/>
  <c r="R161" i="35" s="1"/>
  <c r="S153" i="35"/>
  <c r="AC262" i="38"/>
  <c r="AB274" i="38"/>
  <c r="AB264" i="38"/>
  <c r="AB284" i="38"/>
  <c r="AA297" i="45"/>
  <c r="AA42" i="45"/>
  <c r="AA14" i="45"/>
  <c r="AA24" i="45" s="1"/>
  <c r="AA28" i="45"/>
  <c r="AA38" i="45" s="1"/>
  <c r="AA55" i="45"/>
  <c r="AA63" i="45" s="1"/>
  <c r="AA81" i="45"/>
  <c r="AA89" i="45" s="1"/>
  <c r="AA68" i="45"/>
  <c r="AA76" i="45" s="1"/>
  <c r="AA297" i="41"/>
  <c r="AA42" i="41"/>
  <c r="AA50" i="41" s="1"/>
  <c r="AA55" i="41"/>
  <c r="AA28" i="41"/>
  <c r="AA14" i="41"/>
  <c r="AA24" i="41" s="1"/>
  <c r="AA81" i="41"/>
  <c r="AA68" i="41"/>
  <c r="AA76" i="41" s="1"/>
  <c r="AA297" i="37"/>
  <c r="AA68" i="37"/>
  <c r="AA76" i="37" s="1"/>
  <c r="AA81" i="37"/>
  <c r="AA28" i="37"/>
  <c r="AA38" i="37" s="1"/>
  <c r="AA42" i="37"/>
  <c r="AA55" i="37"/>
  <c r="AA63" i="37" s="1"/>
  <c r="AA14" i="37"/>
  <c r="AA24" i="37" s="1"/>
  <c r="AC262" i="44"/>
  <c r="AB274" i="44"/>
  <c r="AB264" i="44"/>
  <c r="AB284" i="44"/>
  <c r="O190" i="36"/>
  <c r="O191" i="36" s="1"/>
  <c r="O292" i="36"/>
  <c r="O298" i="36" s="1"/>
  <c r="O291" i="36"/>
  <c r="O296" i="36" s="1"/>
  <c r="Z38" i="36"/>
  <c r="R200" i="36"/>
  <c r="O106" i="39"/>
  <c r="O107" i="39" s="1"/>
  <c r="O282" i="39"/>
  <c r="O298" i="39" s="1"/>
  <c r="O281" i="39"/>
  <c r="O296" i="39" s="1"/>
  <c r="Q58" i="39"/>
  <c r="Q16" i="38"/>
  <c r="P19" i="38"/>
  <c r="P270" i="38"/>
  <c r="Q17" i="38"/>
  <c r="Q269" i="38" s="1"/>
  <c r="AA210" i="40"/>
  <c r="AA218" i="40" s="1"/>
  <c r="AA182" i="40"/>
  <c r="AA192" i="40" s="1"/>
  <c r="AA196" i="40"/>
  <c r="AA206" i="40" s="1"/>
  <c r="AA249" i="40"/>
  <c r="AA236" i="40"/>
  <c r="AA244" i="40" s="1"/>
  <c r="AA223" i="40"/>
  <c r="AA231" i="40" s="1"/>
  <c r="AA297" i="39"/>
  <c r="AA55" i="39"/>
  <c r="AA68" i="39"/>
  <c r="AA76" i="39" s="1"/>
  <c r="AA42" i="39"/>
  <c r="AA28" i="39"/>
  <c r="AA38" i="39" s="1"/>
  <c r="AA81" i="39"/>
  <c r="AA89" i="39" s="1"/>
  <c r="AA14" i="39"/>
  <c r="AA24" i="39" s="1"/>
  <c r="S225" i="43"/>
  <c r="R229" i="43"/>
  <c r="R230" i="43" s="1"/>
  <c r="R232" i="43" s="1"/>
  <c r="S224" i="43"/>
  <c r="Z206" i="43"/>
  <c r="Z92" i="35"/>
  <c r="Z266" i="35" s="1"/>
  <c r="P288" i="43"/>
  <c r="P186" i="43"/>
  <c r="R71" i="44"/>
  <c r="O177" i="45"/>
  <c r="O277" i="45" s="1"/>
  <c r="Z122" i="44"/>
  <c r="Q200" i="37"/>
  <c r="O23" i="39"/>
  <c r="AA196" i="36"/>
  <c r="AA206" i="36" s="1"/>
  <c r="AA210" i="36"/>
  <c r="AA218" i="36" s="1"/>
  <c r="AA223" i="36"/>
  <c r="AA231" i="36" s="1"/>
  <c r="AA182" i="36"/>
  <c r="AA192" i="36" s="1"/>
  <c r="AA249" i="36"/>
  <c r="AA236" i="36"/>
  <c r="AA244" i="36" s="1"/>
  <c r="O22" i="43"/>
  <c r="O271" i="43"/>
  <c r="O272" i="43"/>
  <c r="R33" i="39"/>
  <c r="R36" i="39" s="1"/>
  <c r="R37" i="39" s="1"/>
  <c r="R39" i="39" s="1"/>
  <c r="S30" i="39"/>
  <c r="S31" i="39"/>
  <c r="T167" i="39"/>
  <c r="S171" i="39"/>
  <c r="S172" i="39" s="1"/>
  <c r="S174" i="39" s="1"/>
  <c r="T166" i="39"/>
  <c r="O109" i="38"/>
  <c r="O177" i="38" s="1"/>
  <c r="O277" i="38" s="1"/>
  <c r="O175" i="38"/>
  <c r="O275" i="38" s="1"/>
  <c r="P291" i="40"/>
  <c r="P190" i="40"/>
  <c r="P191" i="40" s="1"/>
  <c r="P292" i="40"/>
  <c r="Z231" i="39"/>
  <c r="Z218" i="39"/>
  <c r="P103" i="43"/>
  <c r="Q101" i="43"/>
  <c r="Q100" i="43"/>
  <c r="Z147" i="37"/>
  <c r="T82" i="40"/>
  <c r="S87" i="40"/>
  <c r="S88" i="40" s="1"/>
  <c r="S90" i="40" s="1"/>
  <c r="T83" i="40"/>
  <c r="Q288" i="44"/>
  <c r="Q186" i="44"/>
  <c r="Z122" i="36"/>
  <c r="Z176" i="36" s="1"/>
  <c r="Z276" i="36" s="1"/>
  <c r="O298" i="38"/>
  <c r="P292" i="39"/>
  <c r="P291" i="39"/>
  <c r="P190" i="39"/>
  <c r="P191" i="39" s="1"/>
  <c r="Z206" i="40"/>
  <c r="Z122" i="39"/>
  <c r="Z173" i="39"/>
  <c r="Q102" i="45"/>
  <c r="AA139" i="43"/>
  <c r="AA147" i="43" s="1"/>
  <c r="AA98" i="43"/>
  <c r="AA108" i="43" s="1"/>
  <c r="AA112" i="43"/>
  <c r="AA122" i="43" s="1"/>
  <c r="AA152" i="43"/>
  <c r="AA160" i="43" s="1"/>
  <c r="AA126" i="43"/>
  <c r="AA134" i="43" s="1"/>
  <c r="AA165" i="43"/>
  <c r="AA173" i="43" s="1"/>
  <c r="AA223" i="35"/>
  <c r="AA231" i="35" s="1"/>
  <c r="AA236" i="35"/>
  <c r="AA244" i="35" s="1"/>
  <c r="AA210" i="35"/>
  <c r="AA196" i="35"/>
  <c r="AA182" i="35"/>
  <c r="AA192" i="35" s="1"/>
  <c r="AA249" i="35"/>
  <c r="P103" i="41"/>
  <c r="Q100" i="41"/>
  <c r="P280" i="41"/>
  <c r="Q101" i="41"/>
  <c r="Q279" i="41" s="1"/>
  <c r="Q132" i="45"/>
  <c r="Q133" i="45" s="1"/>
  <c r="Q135" i="45" s="1"/>
  <c r="R127" i="45"/>
  <c r="R128" i="45"/>
  <c r="Z76" i="45"/>
  <c r="Z231" i="41"/>
  <c r="Z257" i="37"/>
  <c r="S82" i="44"/>
  <c r="R87" i="44"/>
  <c r="R88" i="44" s="1"/>
  <c r="R90" i="44" s="1"/>
  <c r="S83" i="44"/>
  <c r="S31" i="44"/>
  <c r="S30" i="44"/>
  <c r="R33" i="44"/>
  <c r="R36" i="44" s="1"/>
  <c r="R37" i="44" s="1"/>
  <c r="R39" i="44" s="1"/>
  <c r="Q16" i="39"/>
  <c r="Q17" i="39"/>
  <c r="Q269" i="39" s="1"/>
  <c r="P19" i="39"/>
  <c r="P270" i="39"/>
  <c r="R145" i="45"/>
  <c r="R146" i="45" s="1"/>
  <c r="R148" i="45" s="1"/>
  <c r="S141" i="45"/>
  <c r="R201" i="39"/>
  <c r="R204" i="39" s="1"/>
  <c r="R205" i="39" s="1"/>
  <c r="R207" i="39" s="1"/>
  <c r="S199" i="39"/>
  <c r="S198" i="39"/>
  <c r="Q102" i="35"/>
  <c r="P200" i="45"/>
  <c r="P288" i="45"/>
  <c r="Z218" i="36"/>
  <c r="O23" i="44"/>
  <c r="O299" i="44"/>
  <c r="P168" i="45"/>
  <c r="P282" i="45" s="1"/>
  <c r="P278" i="45"/>
  <c r="O25" i="45"/>
  <c r="O93" i="45" s="1"/>
  <c r="O267" i="45" s="1"/>
  <c r="O91" i="45"/>
  <c r="O265" i="45" s="1"/>
  <c r="Z50" i="39"/>
  <c r="O193" i="41"/>
  <c r="O261" i="41" s="1"/>
  <c r="O287" i="41" s="1"/>
  <c r="O259" i="41"/>
  <c r="O285" i="41" s="1"/>
  <c r="Q278" i="44"/>
  <c r="Q102" i="44"/>
  <c r="Z257" i="35"/>
  <c r="P268" i="35"/>
  <c r="P18" i="35"/>
  <c r="AA182" i="38"/>
  <c r="AA192" i="38" s="1"/>
  <c r="AA249" i="38"/>
  <c r="AA236" i="38"/>
  <c r="AA244" i="38" s="1"/>
  <c r="AA223" i="38"/>
  <c r="AA231" i="38" s="1"/>
  <c r="AA210" i="38"/>
  <c r="AA218" i="38" s="1"/>
  <c r="AA196" i="38"/>
  <c r="AA206" i="38" s="1"/>
  <c r="Q239" i="37"/>
  <c r="AA112" i="45"/>
  <c r="AA122" i="45" s="1"/>
  <c r="AA126" i="45"/>
  <c r="AA134" i="45" s="1"/>
  <c r="AA139" i="45"/>
  <c r="AA147" i="45" s="1"/>
  <c r="AA98" i="45"/>
  <c r="AA108" i="45" s="1"/>
  <c r="AA165" i="45"/>
  <c r="AA173" i="45" s="1"/>
  <c r="AA152" i="45"/>
  <c r="AA160" i="45" s="1"/>
  <c r="AA112" i="41"/>
  <c r="AA139" i="41"/>
  <c r="AA98" i="41"/>
  <c r="AA108" i="41" s="1"/>
  <c r="AA165" i="41"/>
  <c r="AA173" i="41" s="1"/>
  <c r="AA152" i="41"/>
  <c r="AA160" i="41" s="1"/>
  <c r="AA126" i="41"/>
  <c r="AA98" i="37"/>
  <c r="AA108" i="37" s="1"/>
  <c r="AA165" i="37"/>
  <c r="AA173" i="37" s="1"/>
  <c r="AA112" i="37"/>
  <c r="AA152" i="37"/>
  <c r="AA160" i="37" s="1"/>
  <c r="AA139" i="37"/>
  <c r="AA147" i="37" s="1"/>
  <c r="AA126" i="37"/>
  <c r="AA134" i="37" s="1"/>
  <c r="AA297" i="44"/>
  <c r="AA28" i="44"/>
  <c r="AA38" i="44" s="1"/>
  <c r="AA14" i="44"/>
  <c r="AA24" i="44" s="1"/>
  <c r="AA81" i="44"/>
  <c r="AA89" i="44" s="1"/>
  <c r="AA55" i="44"/>
  <c r="AA63" i="44" s="1"/>
  <c r="AA42" i="44"/>
  <c r="AA50" i="44" s="1"/>
  <c r="AA68" i="44"/>
  <c r="AA76" i="44" s="1"/>
  <c r="P23" i="41"/>
  <c r="P268" i="40"/>
  <c r="P293" i="40" s="1"/>
  <c r="P18" i="40"/>
  <c r="P278" i="39"/>
  <c r="P293" i="39" s="1"/>
  <c r="P102" i="39"/>
  <c r="N300" i="36"/>
  <c r="AA297" i="40"/>
  <c r="AA68" i="40"/>
  <c r="AA28" i="40"/>
  <c r="AA55" i="40"/>
  <c r="AA63" i="40" s="1"/>
  <c r="AA14" i="40"/>
  <c r="AA24" i="40" s="1"/>
  <c r="AA42" i="40"/>
  <c r="AA50" i="40" s="1"/>
  <c r="AA81" i="40"/>
  <c r="AA89" i="40" s="1"/>
  <c r="AA112" i="39"/>
  <c r="AA139" i="39"/>
  <c r="AA152" i="39"/>
  <c r="AA160" i="39" s="1"/>
  <c r="AA126" i="39"/>
  <c r="AA134" i="39" s="1"/>
  <c r="AA165" i="39"/>
  <c r="AA98" i="39"/>
  <c r="AA108" i="39" s="1"/>
  <c r="P187" i="41"/>
  <c r="Q184" i="41"/>
  <c r="Q185" i="41"/>
  <c r="Q289" i="41" s="1"/>
  <c r="P290" i="41"/>
  <c r="Z231" i="43"/>
  <c r="Z122" i="38"/>
  <c r="Z176" i="38" s="1"/>
  <c r="Z276" i="38" s="1"/>
  <c r="Z260" i="45"/>
  <c r="Z286" i="45" s="1"/>
  <c r="Z122" i="41"/>
  <c r="Z50" i="37"/>
  <c r="S212" i="37"/>
  <c r="S211" i="37"/>
  <c r="R216" i="37"/>
  <c r="R217" i="37" s="1"/>
  <c r="R219" i="37" s="1"/>
  <c r="AA112" i="36"/>
  <c r="AA139" i="36"/>
  <c r="AA147" i="36" s="1"/>
  <c r="AA126" i="36"/>
  <c r="AA134" i="36" s="1"/>
  <c r="AA98" i="36"/>
  <c r="AA108" i="36" s="1"/>
  <c r="AA165" i="36"/>
  <c r="AA173" i="36" s="1"/>
  <c r="AA152" i="36"/>
  <c r="S141" i="35"/>
  <c r="S140" i="35"/>
  <c r="R145" i="35"/>
  <c r="R146" i="35" s="1"/>
  <c r="R148" i="35" s="1"/>
  <c r="P19" i="37"/>
  <c r="P270" i="37"/>
  <c r="Q16" i="37"/>
  <c r="Q17" i="37"/>
  <c r="Q269" i="37" s="1"/>
  <c r="Z206" i="39"/>
  <c r="Q18" i="45"/>
  <c r="Z257" i="38"/>
  <c r="Z122" i="45"/>
  <c r="Z38" i="41"/>
  <c r="S153" i="37"/>
  <c r="R158" i="37"/>
  <c r="R159" i="37" s="1"/>
  <c r="R161" i="37" s="1"/>
  <c r="S154" i="37"/>
  <c r="P292" i="44"/>
  <c r="P190" i="44"/>
  <c r="P191" i="44" s="1"/>
  <c r="P291" i="44"/>
  <c r="O23" i="38"/>
  <c r="O299" i="38"/>
  <c r="O193" i="35"/>
  <c r="O261" i="35" s="1"/>
  <c r="O287" i="35" s="1"/>
  <c r="O259" i="35"/>
  <c r="O285" i="35" s="1"/>
  <c r="O298" i="37"/>
  <c r="Z160" i="39"/>
  <c r="AC262" i="43"/>
  <c r="AB274" i="43"/>
  <c r="AB264" i="43"/>
  <c r="AB284" i="43"/>
  <c r="AC262" i="35"/>
  <c r="AB284" i="35"/>
  <c r="AB274" i="35"/>
  <c r="AB264" i="35"/>
  <c r="Z63" i="38"/>
  <c r="Z92" i="38" s="1"/>
  <c r="Z266" i="38" s="1"/>
  <c r="Z63" i="45"/>
  <c r="Z231" i="37"/>
  <c r="Z260" i="44"/>
  <c r="Z286" i="44" s="1"/>
  <c r="P106" i="35"/>
  <c r="P107" i="35" s="1"/>
  <c r="O204" i="45"/>
  <c r="O205" i="45" s="1"/>
  <c r="O292" i="45"/>
  <c r="O298" i="45" s="1"/>
  <c r="O291" i="45"/>
  <c r="O296" i="45" s="1"/>
  <c r="Q45" i="41"/>
  <c r="Q270" i="41" s="1"/>
  <c r="O295" i="45"/>
  <c r="R184" i="45"/>
  <c r="R185" i="45"/>
  <c r="Q187" i="45"/>
  <c r="O175" i="40"/>
  <c r="O275" i="40" s="1"/>
  <c r="O109" i="40"/>
  <c r="O177" i="40" s="1"/>
  <c r="O277" i="40" s="1"/>
  <c r="O120" i="35"/>
  <c r="O121" i="35" s="1"/>
  <c r="O282" i="35"/>
  <c r="O281" i="35"/>
  <c r="P106" i="44"/>
  <c r="P107" i="44" s="1"/>
  <c r="P281" i="44"/>
  <c r="P282" i="44"/>
  <c r="Z218" i="35"/>
  <c r="P294" i="35"/>
  <c r="AA297" i="38"/>
  <c r="AA28" i="38"/>
  <c r="AA38" i="38" s="1"/>
  <c r="AA42" i="38"/>
  <c r="AA50" i="38" s="1"/>
  <c r="AA55" i="38"/>
  <c r="AA14" i="38"/>
  <c r="AA24" i="38" s="1"/>
  <c r="AA68" i="38"/>
  <c r="AA81" i="38"/>
  <c r="AA89" i="38" s="1"/>
  <c r="AA196" i="45"/>
  <c r="AA206" i="45" s="1"/>
  <c r="AA210" i="45"/>
  <c r="AA218" i="45" s="1"/>
  <c r="AA223" i="45"/>
  <c r="AA231" i="45" s="1"/>
  <c r="AA236" i="45"/>
  <c r="AA244" i="45" s="1"/>
  <c r="AA249" i="45"/>
  <c r="AA257" i="45" s="1"/>
  <c r="AA182" i="45"/>
  <c r="AA192" i="45" s="1"/>
  <c r="AA196" i="41"/>
  <c r="AA236" i="41"/>
  <c r="AA223" i="41"/>
  <c r="AA210" i="41"/>
  <c r="AA218" i="41" s="1"/>
  <c r="AA249" i="41"/>
  <c r="AA257" i="41" s="1"/>
  <c r="AA182" i="41"/>
  <c r="AA192" i="41" s="1"/>
  <c r="AA236" i="37"/>
  <c r="AA244" i="37" s="1"/>
  <c r="AA223" i="37"/>
  <c r="AA231" i="37" s="1"/>
  <c r="AA210" i="37"/>
  <c r="AA249" i="37"/>
  <c r="AA196" i="37"/>
  <c r="AA182" i="37"/>
  <c r="AA192" i="37" s="1"/>
  <c r="AA98" i="44"/>
  <c r="AA108" i="44" s="1"/>
  <c r="AA165" i="44"/>
  <c r="AA173" i="44" s="1"/>
  <c r="AA152" i="44"/>
  <c r="AA160" i="44" s="1"/>
  <c r="AA112" i="44"/>
  <c r="AA122" i="44" s="1"/>
  <c r="AA139" i="44"/>
  <c r="AA126" i="44"/>
  <c r="AA134" i="44" s="1"/>
  <c r="P252" i="38"/>
  <c r="P292" i="38" s="1"/>
  <c r="P288" i="38"/>
  <c r="P293" i="38" s="1"/>
  <c r="P259" i="37"/>
  <c r="P285" i="37" s="1"/>
  <c r="Z76" i="36"/>
  <c r="P187" i="35"/>
  <c r="Q184" i="35"/>
  <c r="P290" i="35"/>
  <c r="Q185" i="35"/>
  <c r="N302" i="36"/>
  <c r="AA112" i="40"/>
  <c r="AA122" i="40" s="1"/>
  <c r="AA152" i="40"/>
  <c r="AA160" i="40" s="1"/>
  <c r="AA165" i="40"/>
  <c r="AA173" i="40" s="1"/>
  <c r="AA98" i="40"/>
  <c r="AA108" i="40" s="1"/>
  <c r="AA126" i="40"/>
  <c r="AA134" i="40" s="1"/>
  <c r="AA139" i="40"/>
  <c r="AA147" i="40" s="1"/>
  <c r="AA223" i="39"/>
  <c r="AA210" i="39"/>
  <c r="AA182" i="39"/>
  <c r="AA192" i="39" s="1"/>
  <c r="AA249" i="39"/>
  <c r="AA257" i="39" s="1"/>
  <c r="AA196" i="39"/>
  <c r="AA206" i="39" s="1"/>
  <c r="AA236" i="39"/>
  <c r="AA244" i="39" s="1"/>
  <c r="Z218" i="43"/>
  <c r="Z147" i="41"/>
  <c r="Z89" i="37"/>
  <c r="R153" i="39"/>
  <c r="R154" i="39"/>
  <c r="Q158" i="39"/>
  <c r="Q159" i="39" s="1"/>
  <c r="Q161" i="39" s="1"/>
  <c r="N25" i="40"/>
  <c r="N93" i="40" s="1"/>
  <c r="N267" i="40" s="1"/>
  <c r="N302" i="40" s="1"/>
  <c r="N91" i="40"/>
  <c r="N265" i="40" s="1"/>
  <c r="N300" i="40" s="1"/>
  <c r="AC262" i="36"/>
  <c r="AB264" i="36"/>
  <c r="AB274" i="36"/>
  <c r="AB284" i="36"/>
  <c r="P268" i="43"/>
  <c r="P18" i="43"/>
  <c r="P190" i="38"/>
  <c r="P191" i="38" s="1"/>
  <c r="Q101" i="36"/>
  <c r="Q279" i="36" s="1"/>
  <c r="P280" i="36"/>
  <c r="Q100" i="36"/>
  <c r="P103" i="36"/>
  <c r="Q288" i="40"/>
  <c r="Q186" i="40"/>
  <c r="P22" i="45"/>
  <c r="Z176" i="43"/>
  <c r="Z276" i="43" s="1"/>
  <c r="Z173" i="45"/>
  <c r="Z89" i="41"/>
  <c r="Z160" i="37"/>
  <c r="Q213" i="40"/>
  <c r="N91" i="35"/>
  <c r="N265" i="35" s="1"/>
  <c r="N300" i="35" s="1"/>
  <c r="N25" i="35"/>
  <c r="N93" i="35" s="1"/>
  <c r="N267" i="35" s="1"/>
  <c r="N302" i="35" s="1"/>
  <c r="R129" i="37"/>
  <c r="O296" i="38"/>
  <c r="Z257" i="40"/>
  <c r="Z244" i="40"/>
  <c r="O23" i="37"/>
  <c r="O299" i="37"/>
  <c r="Z147" i="39"/>
  <c r="P106" i="45"/>
  <c r="P107" i="45" s="1"/>
  <c r="AA223" i="43"/>
  <c r="AA210" i="43"/>
  <c r="AA218" i="43" s="1"/>
  <c r="AA196" i="43"/>
  <c r="AA236" i="43"/>
  <c r="AA244" i="43" s="1"/>
  <c r="AA249" i="43"/>
  <c r="AA257" i="43" s="1"/>
  <c r="AA182" i="43"/>
  <c r="AA192" i="43" s="1"/>
  <c r="AA297" i="35"/>
  <c r="AA81" i="35"/>
  <c r="AA89" i="35" s="1"/>
  <c r="AA14" i="35"/>
  <c r="AA24" i="35" s="1"/>
  <c r="AA42" i="35"/>
  <c r="AA50" i="35" s="1"/>
  <c r="AA68" i="35"/>
  <c r="AA76" i="35" s="1"/>
  <c r="AA28" i="35"/>
  <c r="AA38" i="35" s="1"/>
  <c r="AA55" i="35"/>
  <c r="AA63" i="35" s="1"/>
  <c r="O109" i="43"/>
  <c r="O177" i="43" s="1"/>
  <c r="O277" i="43" s="1"/>
  <c r="O175" i="43"/>
  <c r="O275" i="43" s="1"/>
  <c r="Z244" i="41"/>
  <c r="Z218" i="37"/>
  <c r="R213" i="35"/>
  <c r="R58" i="40"/>
  <c r="P294" i="45"/>
  <c r="R252" i="40"/>
  <c r="Z160" i="40"/>
  <c r="Z176" i="40" s="1"/>
  <c r="Z276" i="40" s="1"/>
  <c r="P116" i="35"/>
  <c r="P278" i="35"/>
  <c r="Z92" i="43"/>
  <c r="Z266" i="43" s="1"/>
  <c r="O296" i="41"/>
  <c r="O22" i="35"/>
  <c r="O271" i="35"/>
  <c r="O272" i="35"/>
  <c r="AA112" i="38"/>
  <c r="AA98" i="38"/>
  <c r="AA108" i="38" s="1"/>
  <c r="AA139" i="38"/>
  <c r="AA147" i="38" s="1"/>
  <c r="AA152" i="38"/>
  <c r="AA165" i="38"/>
  <c r="AA173" i="38" s="1"/>
  <c r="AA126" i="38"/>
  <c r="AA134" i="38" s="1"/>
  <c r="N25" i="43"/>
  <c r="N93" i="43" s="1"/>
  <c r="N267" i="43" s="1"/>
  <c r="N302" i="43" s="1"/>
  <c r="N91" i="43"/>
  <c r="N265" i="43" s="1"/>
  <c r="N300" i="43" s="1"/>
  <c r="AC262" i="45"/>
  <c r="AB284" i="45"/>
  <c r="AB274" i="45"/>
  <c r="AB264" i="45"/>
  <c r="AC262" i="41"/>
  <c r="AB274" i="41"/>
  <c r="AB264" i="41"/>
  <c r="AB284" i="41"/>
  <c r="AC262" i="37"/>
  <c r="AB264" i="37"/>
  <c r="AB284" i="37"/>
  <c r="AB274" i="37"/>
  <c r="AA210" i="44"/>
  <c r="AA218" i="44" s="1"/>
  <c r="AA223" i="44"/>
  <c r="AA231" i="44" s="1"/>
  <c r="AA196" i="44"/>
  <c r="AA206" i="44" s="1"/>
  <c r="AA182" i="44"/>
  <c r="AA192" i="44" s="1"/>
  <c r="AA249" i="44"/>
  <c r="AA257" i="44" s="1"/>
  <c r="AA236" i="44"/>
  <c r="AA244" i="44" s="1"/>
  <c r="P288" i="36"/>
  <c r="P293" i="36" s="1"/>
  <c r="P186" i="36"/>
  <c r="O271" i="40"/>
  <c r="O296" i="40" s="1"/>
  <c r="O272" i="40"/>
  <c r="O298" i="40" s="1"/>
  <c r="O22" i="40"/>
  <c r="Z89" i="36"/>
  <c r="P193" i="45"/>
  <c r="AC262" i="40"/>
  <c r="AB284" i="40"/>
  <c r="AB274" i="40"/>
  <c r="AB264" i="40"/>
  <c r="P280" i="38"/>
  <c r="Q101" i="38"/>
  <c r="Q279" i="38" s="1"/>
  <c r="P103" i="38"/>
  <c r="Q100" i="38"/>
  <c r="AC262" i="39"/>
  <c r="AB284" i="39"/>
  <c r="AB274" i="39"/>
  <c r="AB264" i="39"/>
  <c r="O291" i="43"/>
  <c r="O292" i="43"/>
  <c r="O190" i="43"/>
  <c r="O191" i="43" s="1"/>
  <c r="Q100" i="37"/>
  <c r="Q278" i="37" s="1"/>
  <c r="P103" i="37"/>
  <c r="Q101" i="37"/>
  <c r="P280" i="37"/>
  <c r="O175" i="45"/>
  <c r="O275" i="45" s="1"/>
  <c r="Z147" i="44"/>
  <c r="R140" i="39"/>
  <c r="Q145" i="39"/>
  <c r="Q146" i="39" s="1"/>
  <c r="Q148" i="39" s="1"/>
  <c r="R141" i="39"/>
  <c r="R129" i="35"/>
  <c r="S153" i="45"/>
  <c r="R158" i="45"/>
  <c r="R159" i="45" s="1"/>
  <c r="R161" i="45" s="1"/>
  <c r="S154" i="45"/>
  <c r="R252" i="39"/>
  <c r="AA297" i="36"/>
  <c r="AA55" i="36"/>
  <c r="AA63" i="36" s="1"/>
  <c r="AA81" i="36"/>
  <c r="AA89" i="36" s="1"/>
  <c r="AA28" i="36"/>
  <c r="AA42" i="36"/>
  <c r="AA50" i="36" s="1"/>
  <c r="AA68" i="36"/>
  <c r="AA14" i="36"/>
  <c r="AA24" i="36" s="1"/>
  <c r="AA17" i="20"/>
  <c r="AN2" i="20"/>
  <c r="AG179" i="45"/>
  <c r="AG95" i="45"/>
  <c r="AG11" i="45"/>
  <c r="AG9" i="45"/>
  <c r="AF80" i="45"/>
  <c r="AF67" i="45"/>
  <c r="AF54" i="45"/>
  <c r="AF41" i="45"/>
  <c r="AF27" i="45"/>
  <c r="AF13" i="45"/>
  <c r="AH6" i="45"/>
  <c r="AH2" i="45"/>
  <c r="AF164" i="45"/>
  <c r="AF151" i="45"/>
  <c r="AF138" i="45"/>
  <c r="AF111" i="45"/>
  <c r="AF125" i="45"/>
  <c r="AF97" i="45"/>
  <c r="AJ8" i="45"/>
  <c r="AI4" i="45"/>
  <c r="AF248" i="45"/>
  <c r="AF235" i="45"/>
  <c r="AF209" i="45"/>
  <c r="AF222" i="45"/>
  <c r="AF181" i="45"/>
  <c r="AF195" i="45"/>
  <c r="AG179" i="44"/>
  <c r="AG95" i="44"/>
  <c r="AG11" i="44"/>
  <c r="AG9" i="44"/>
  <c r="AI4" i="44"/>
  <c r="AJ8" i="44"/>
  <c r="AF80" i="44"/>
  <c r="AF67" i="44"/>
  <c r="AF54" i="44"/>
  <c r="AF41" i="44"/>
  <c r="AF27" i="44"/>
  <c r="AF13" i="44"/>
  <c r="AH6" i="44"/>
  <c r="AH2" i="44"/>
  <c r="AF164" i="44"/>
  <c r="AF151" i="44"/>
  <c r="AF138" i="44"/>
  <c r="AF125" i="44"/>
  <c r="AF111" i="44"/>
  <c r="AF97" i="44"/>
  <c r="AF248" i="44"/>
  <c r="AF235" i="44"/>
  <c r="AF222" i="44"/>
  <c r="AF195" i="44"/>
  <c r="AF209" i="44"/>
  <c r="AF181" i="44"/>
  <c r="AJ4" i="43"/>
  <c r="AK8" i="43"/>
  <c r="AG67" i="43"/>
  <c r="AG80" i="43"/>
  <c r="AG54" i="43"/>
  <c r="AG27" i="43"/>
  <c r="AG41" i="43"/>
  <c r="AG13" i="43"/>
  <c r="AI6" i="43"/>
  <c r="AI2" i="43"/>
  <c r="AG164" i="43"/>
  <c r="AG138" i="43"/>
  <c r="AG151" i="43"/>
  <c r="AG125" i="43"/>
  <c r="AG111" i="43"/>
  <c r="AG97" i="43"/>
  <c r="AG248" i="43"/>
  <c r="AG235" i="43"/>
  <c r="AG222" i="43"/>
  <c r="AG209" i="43"/>
  <c r="AG195" i="43"/>
  <c r="AG181" i="43"/>
  <c r="AH179" i="43"/>
  <c r="AH95" i="43"/>
  <c r="AH11" i="43"/>
  <c r="AH9" i="43"/>
  <c r="AJ8" i="41"/>
  <c r="AI4" i="41"/>
  <c r="AF67" i="41"/>
  <c r="AF54" i="41"/>
  <c r="AF80" i="41"/>
  <c r="AF27" i="41"/>
  <c r="AF41" i="41"/>
  <c r="AF13" i="41"/>
  <c r="AH2" i="41"/>
  <c r="AH6" i="41"/>
  <c r="AF164" i="41"/>
  <c r="AF151" i="41"/>
  <c r="AF138" i="41"/>
  <c r="AF125" i="41"/>
  <c r="AF111" i="41"/>
  <c r="AF97" i="41"/>
  <c r="AG179" i="41"/>
  <c r="AG95" i="41"/>
  <c r="AG11" i="41"/>
  <c r="AG9" i="41"/>
  <c r="AF248" i="41"/>
  <c r="AF235" i="41"/>
  <c r="AF222" i="41"/>
  <c r="AF209" i="41"/>
  <c r="AF195" i="41"/>
  <c r="AF181" i="41"/>
  <c r="AH179" i="40"/>
  <c r="AH95" i="40"/>
  <c r="AH11" i="40"/>
  <c r="AH9" i="40"/>
  <c r="AG80" i="40"/>
  <c r="AG67" i="40"/>
  <c r="AG54" i="40"/>
  <c r="AG41" i="40"/>
  <c r="AG27" i="40"/>
  <c r="AG13" i="40"/>
  <c r="AG164" i="40"/>
  <c r="AG151" i="40"/>
  <c r="AG138" i="40"/>
  <c r="AG125" i="40"/>
  <c r="AG97" i="40"/>
  <c r="AG111" i="40"/>
  <c r="AJ4" i="40"/>
  <c r="AK8" i="40"/>
  <c r="AG248" i="40"/>
  <c r="AG235" i="40"/>
  <c r="AG222" i="40"/>
  <c r="AG195" i="40"/>
  <c r="AG209" i="40"/>
  <c r="AG181" i="40"/>
  <c r="AI6" i="40"/>
  <c r="AI2" i="40"/>
  <c r="AG80" i="39"/>
  <c r="AG54" i="39"/>
  <c r="AG67" i="39"/>
  <c r="AG27" i="39"/>
  <c r="AG41" i="39"/>
  <c r="AG13" i="39"/>
  <c r="AG151" i="39"/>
  <c r="AG164" i="39"/>
  <c r="AG138" i="39"/>
  <c r="AG125" i="39"/>
  <c r="AG111" i="39"/>
  <c r="AG97" i="39"/>
  <c r="AI6" i="39"/>
  <c r="AI2" i="39"/>
  <c r="AH179" i="39"/>
  <c r="AH95" i="39"/>
  <c r="AH11" i="39"/>
  <c r="AH9" i="39"/>
  <c r="AG248" i="39"/>
  <c r="AG222" i="39"/>
  <c r="AG235" i="39"/>
  <c r="AG209" i="39"/>
  <c r="AG195" i="39"/>
  <c r="AG181" i="39"/>
  <c r="AK8" i="39"/>
  <c r="AJ4" i="39"/>
  <c r="AF235" i="38"/>
  <c r="AF248" i="38"/>
  <c r="AF222" i="38"/>
  <c r="AF209" i="38"/>
  <c r="AF195" i="38"/>
  <c r="AF181" i="38"/>
  <c r="AG179" i="38"/>
  <c r="AG95" i="38"/>
  <c r="AG11" i="38"/>
  <c r="AG9" i="38"/>
  <c r="AJ8" i="38"/>
  <c r="AI4" i="38"/>
  <c r="AH2" i="38"/>
  <c r="AH6" i="38"/>
  <c r="AF80" i="38"/>
  <c r="AF67" i="38"/>
  <c r="AF54" i="38"/>
  <c r="AF41" i="38"/>
  <c r="AF27" i="38"/>
  <c r="AF13" i="38"/>
  <c r="AF164" i="38"/>
  <c r="AF151" i="38"/>
  <c r="AF138" i="38"/>
  <c r="AF125" i="38"/>
  <c r="AF111" i="38"/>
  <c r="AF97" i="38"/>
  <c r="AG80" i="37"/>
  <c r="AG67" i="37"/>
  <c r="AG54" i="37"/>
  <c r="AG41" i="37"/>
  <c r="AG13" i="37"/>
  <c r="AG27" i="37"/>
  <c r="AG164" i="37"/>
  <c r="AG151" i="37"/>
  <c r="AG138" i="37"/>
  <c r="AG125" i="37"/>
  <c r="AG111" i="37"/>
  <c r="AG97" i="37"/>
  <c r="AG248" i="37"/>
  <c r="AG235" i="37"/>
  <c r="AG222" i="37"/>
  <c r="AG209" i="37"/>
  <c r="AG195" i="37"/>
  <c r="AG181" i="37"/>
  <c r="AI6" i="37"/>
  <c r="AI2" i="37"/>
  <c r="AH179" i="37"/>
  <c r="AH95" i="37"/>
  <c r="AH11" i="37"/>
  <c r="AH9" i="37"/>
  <c r="AK8" i="37"/>
  <c r="AJ4" i="37"/>
  <c r="AI6" i="36"/>
  <c r="AI2" i="36"/>
  <c r="AJ4" i="36"/>
  <c r="AK8" i="36"/>
  <c r="AG80" i="36"/>
  <c r="AG67" i="36"/>
  <c r="AG54" i="36"/>
  <c r="AG41" i="36"/>
  <c r="AG27" i="36"/>
  <c r="AG13" i="36"/>
  <c r="AG151" i="36"/>
  <c r="AG164" i="36"/>
  <c r="AG125" i="36"/>
  <c r="AG138" i="36"/>
  <c r="AG111" i="36"/>
  <c r="AG97" i="36"/>
  <c r="AG248" i="36"/>
  <c r="AG235" i="36"/>
  <c r="AG222" i="36"/>
  <c r="AG209" i="36"/>
  <c r="AG195" i="36"/>
  <c r="AG181" i="36"/>
  <c r="AH179" i="36"/>
  <c r="AH95" i="36"/>
  <c r="AH11" i="36"/>
  <c r="AH9" i="36"/>
  <c r="AI2" i="35"/>
  <c r="AI6" i="35"/>
  <c r="AG80" i="35"/>
  <c r="AG54" i="35"/>
  <c r="AG67" i="35"/>
  <c r="AG41" i="35"/>
  <c r="AG27" i="35"/>
  <c r="AG13" i="35"/>
  <c r="AG164" i="35"/>
  <c r="AG151" i="35"/>
  <c r="AG138" i="35"/>
  <c r="AG111" i="35"/>
  <c r="AG125" i="35"/>
  <c r="AG97" i="35"/>
  <c r="AK8" i="35"/>
  <c r="AJ4" i="35"/>
  <c r="AG248" i="35"/>
  <c r="AG235" i="35"/>
  <c r="AG195" i="35"/>
  <c r="AG222" i="35"/>
  <c r="AG209" i="35"/>
  <c r="AG181" i="35"/>
  <c r="AH179" i="35"/>
  <c r="AH95" i="35"/>
  <c r="AH11" i="35"/>
  <c r="AH9" i="35"/>
  <c r="R87" i="39" l="1"/>
  <c r="R88" i="39" s="1"/>
  <c r="R90" i="39" s="1"/>
  <c r="R71" i="40"/>
  <c r="R45" i="44"/>
  <c r="S44" i="44" s="1"/>
  <c r="T115" i="38"/>
  <c r="T114" i="38"/>
  <c r="P280" i="43"/>
  <c r="S155" i="38"/>
  <c r="S43" i="39"/>
  <c r="S45" i="39" s="1"/>
  <c r="R48" i="39"/>
  <c r="R49" i="39" s="1"/>
  <c r="R51" i="39" s="1"/>
  <c r="AB11" i="20"/>
  <c r="O296" i="43"/>
  <c r="J10" i="48" s="1"/>
  <c r="AA5" i="20"/>
  <c r="Z6" i="20"/>
  <c r="Z2" i="20"/>
  <c r="Z7" i="20" s="1"/>
  <c r="G8" i="20"/>
  <c r="H4" i="20"/>
  <c r="F12" i="20"/>
  <c r="I11" i="48"/>
  <c r="S57" i="45"/>
  <c r="R61" i="45"/>
  <c r="R62" i="45" s="1"/>
  <c r="R64" i="45" s="1"/>
  <c r="S56" i="45"/>
  <c r="R45" i="38"/>
  <c r="S44" i="38" s="1"/>
  <c r="S226" i="35"/>
  <c r="S229" i="35" s="1"/>
  <c r="S230" i="35" s="1"/>
  <c r="S232" i="35" s="1"/>
  <c r="R239" i="41"/>
  <c r="R242" i="41" s="1"/>
  <c r="R243" i="41" s="1"/>
  <c r="R245" i="41" s="1"/>
  <c r="R129" i="36"/>
  <c r="S128" i="36" s="1"/>
  <c r="R128" i="44"/>
  <c r="R127" i="44"/>
  <c r="R238" i="40"/>
  <c r="R239" i="40" s="1"/>
  <c r="S237" i="40" s="1"/>
  <c r="R250" i="41"/>
  <c r="T44" i="36"/>
  <c r="T45" i="36" s="1"/>
  <c r="U43" i="36" s="1"/>
  <c r="Q279" i="43"/>
  <c r="R251" i="41"/>
  <c r="R229" i="44"/>
  <c r="R230" i="44" s="1"/>
  <c r="R232" i="44" s="1"/>
  <c r="S224" i="44"/>
  <c r="S251" i="43"/>
  <c r="S250" i="43"/>
  <c r="S166" i="41"/>
  <c r="S167" i="41"/>
  <c r="R69" i="39"/>
  <c r="Q289" i="35"/>
  <c r="R145" i="38"/>
  <c r="R146" i="38" s="1"/>
  <c r="R148" i="38" s="1"/>
  <c r="S83" i="37"/>
  <c r="R82" i="38"/>
  <c r="Q87" i="38"/>
  <c r="Q88" i="38" s="1"/>
  <c r="Q90" i="38" s="1"/>
  <c r="R83" i="38"/>
  <c r="S140" i="38"/>
  <c r="S142" i="38" s="1"/>
  <c r="T141" i="38" s="1"/>
  <c r="R58" i="36"/>
  <c r="S57" i="36" s="1"/>
  <c r="P295" i="44"/>
  <c r="R127" i="40"/>
  <c r="Q132" i="40"/>
  <c r="Q133" i="40" s="1"/>
  <c r="Q135" i="40" s="1"/>
  <c r="R128" i="40"/>
  <c r="R69" i="43"/>
  <c r="S129" i="38"/>
  <c r="T128" i="38" s="1"/>
  <c r="P271" i="45"/>
  <c r="R70" i="39"/>
  <c r="S45" i="43"/>
  <c r="T44" i="43" s="1"/>
  <c r="S140" i="44"/>
  <c r="S32" i="37"/>
  <c r="T31" i="37" s="1"/>
  <c r="S141" i="44"/>
  <c r="R70" i="43"/>
  <c r="T237" i="38"/>
  <c r="S242" i="38"/>
  <c r="S243" i="38" s="1"/>
  <c r="S245" i="38" s="1"/>
  <c r="S153" i="44"/>
  <c r="S154" i="44"/>
  <c r="Q127" i="43"/>
  <c r="Q129" i="43" s="1"/>
  <c r="Q132" i="43" s="1"/>
  <c r="Q133" i="43" s="1"/>
  <c r="Q135" i="43" s="1"/>
  <c r="P132" i="43"/>
  <c r="P133" i="43" s="1"/>
  <c r="P135" i="43" s="1"/>
  <c r="S116" i="45"/>
  <c r="T114" i="45" s="1"/>
  <c r="R142" i="40"/>
  <c r="S140" i="40" s="1"/>
  <c r="S71" i="35"/>
  <c r="S198" i="35"/>
  <c r="S199" i="35"/>
  <c r="T167" i="38"/>
  <c r="R33" i="41"/>
  <c r="R36" i="41" s="1"/>
  <c r="R37" i="41" s="1"/>
  <c r="R39" i="41" s="1"/>
  <c r="T166" i="38"/>
  <c r="S30" i="41"/>
  <c r="S32" i="41" s="1"/>
  <c r="Z176" i="39"/>
  <c r="Z276" i="39" s="1"/>
  <c r="Y301" i="37"/>
  <c r="S74" i="36"/>
  <c r="S75" i="36" s="1"/>
  <c r="S77" i="36" s="1"/>
  <c r="T44" i="37"/>
  <c r="R224" i="40"/>
  <c r="R226" i="40" s="1"/>
  <c r="S224" i="40" s="1"/>
  <c r="T70" i="36"/>
  <c r="T71" i="36" s="1"/>
  <c r="U70" i="36" s="1"/>
  <c r="R132" i="39"/>
  <c r="R133" i="39" s="1"/>
  <c r="R135" i="39" s="1"/>
  <c r="Q229" i="40"/>
  <c r="Q230" i="40" s="1"/>
  <c r="Q232" i="40" s="1"/>
  <c r="S128" i="39"/>
  <c r="S129" i="39" s="1"/>
  <c r="T128" i="39" s="1"/>
  <c r="Z260" i="38"/>
  <c r="Z286" i="38" s="1"/>
  <c r="S71" i="38"/>
  <c r="S74" i="38" s="1"/>
  <c r="S75" i="38" s="1"/>
  <c r="S77" i="38" s="1"/>
  <c r="Q44" i="45"/>
  <c r="Q269" i="45" s="1"/>
  <c r="Q43" i="45"/>
  <c r="P48" i="45"/>
  <c r="P49" i="45" s="1"/>
  <c r="P51" i="45" s="1"/>
  <c r="P270" i="45"/>
  <c r="R216" i="39"/>
  <c r="R217" i="39" s="1"/>
  <c r="R219" i="39" s="1"/>
  <c r="T43" i="37"/>
  <c r="S114" i="40"/>
  <c r="S115" i="40"/>
  <c r="R242" i="45"/>
  <c r="R243" i="45" s="1"/>
  <c r="R245" i="45" s="1"/>
  <c r="S237" i="45"/>
  <c r="S238" i="45"/>
  <c r="Q239" i="35"/>
  <c r="C21" i="20"/>
  <c r="C16" i="20"/>
  <c r="R185" i="37"/>
  <c r="S140" i="41"/>
  <c r="S142" i="41" s="1"/>
  <c r="E20" i="20"/>
  <c r="P261" i="37"/>
  <c r="P287" i="37" s="1"/>
  <c r="S168" i="44"/>
  <c r="T167" i="44" s="1"/>
  <c r="R229" i="45"/>
  <c r="R230" i="45" s="1"/>
  <c r="R232" i="45" s="1"/>
  <c r="S225" i="45"/>
  <c r="S224" i="45"/>
  <c r="R155" i="36"/>
  <c r="R158" i="36" s="1"/>
  <c r="R159" i="36" s="1"/>
  <c r="R161" i="36" s="1"/>
  <c r="S212" i="39"/>
  <c r="S213" i="39" s="1"/>
  <c r="S115" i="44"/>
  <c r="S114" i="44"/>
  <c r="R117" i="43"/>
  <c r="R120" i="43" s="1"/>
  <c r="R121" i="43" s="1"/>
  <c r="R123" i="43" s="1"/>
  <c r="T238" i="38"/>
  <c r="T82" i="35"/>
  <c r="T84" i="35" s="1"/>
  <c r="T87" i="35" s="1"/>
  <c r="T88" i="35" s="1"/>
  <c r="T90" i="35" s="1"/>
  <c r="R171" i="41"/>
  <c r="R172" i="41" s="1"/>
  <c r="R174" i="41" s="1"/>
  <c r="S211" i="36"/>
  <c r="S213" i="36" s="1"/>
  <c r="T212" i="36" s="1"/>
  <c r="R216" i="36"/>
  <c r="R217" i="36" s="1"/>
  <c r="R219" i="36" s="1"/>
  <c r="R239" i="43"/>
  <c r="R242" i="43" s="1"/>
  <c r="R243" i="43" s="1"/>
  <c r="R245" i="43" s="1"/>
  <c r="T57" i="44"/>
  <c r="T58" i="44" s="1"/>
  <c r="O298" i="43"/>
  <c r="R87" i="41"/>
  <c r="R88" i="41" s="1"/>
  <c r="R90" i="41" s="1"/>
  <c r="S237" i="39"/>
  <c r="S114" i="43"/>
  <c r="S116" i="43" s="1"/>
  <c r="T115" i="43" s="1"/>
  <c r="S48" i="36"/>
  <c r="S49" i="36" s="1"/>
  <c r="S51" i="36" s="1"/>
  <c r="T198" i="38"/>
  <c r="S84" i="43"/>
  <c r="S87" i="43" s="1"/>
  <c r="S88" i="43" s="1"/>
  <c r="S90" i="43" s="1"/>
  <c r="R226" i="38"/>
  <c r="R229" i="38" s="1"/>
  <c r="R230" i="38" s="1"/>
  <c r="R232" i="38" s="1"/>
  <c r="Y301" i="40"/>
  <c r="S251" i="45"/>
  <c r="S250" i="45"/>
  <c r="P281" i="45"/>
  <c r="S83" i="45"/>
  <c r="S82" i="45"/>
  <c r="R87" i="45"/>
  <c r="R88" i="45" s="1"/>
  <c r="R90" i="45" s="1"/>
  <c r="R238" i="44"/>
  <c r="S43" i="44"/>
  <c r="S45" i="44" s="1"/>
  <c r="R48" i="44"/>
  <c r="R49" i="44" s="1"/>
  <c r="R51" i="44" s="1"/>
  <c r="S87" i="35"/>
  <c r="S88" i="35" s="1"/>
  <c r="S90" i="35" s="1"/>
  <c r="R252" i="37"/>
  <c r="R226" i="39"/>
  <c r="S224" i="39" s="1"/>
  <c r="T199" i="38"/>
  <c r="Y301" i="38"/>
  <c r="S213" i="38"/>
  <c r="T212" i="38" s="1"/>
  <c r="Y301" i="39"/>
  <c r="T115" i="39"/>
  <c r="T116" i="39" s="1"/>
  <c r="U114" i="39" s="1"/>
  <c r="S238" i="39"/>
  <c r="T198" i="40"/>
  <c r="T200" i="40" s="1"/>
  <c r="S201" i="40"/>
  <c r="S204" i="40" s="1"/>
  <c r="S205" i="40" s="1"/>
  <c r="S207" i="40" s="1"/>
  <c r="S117" i="37"/>
  <c r="S120" i="37" s="1"/>
  <c r="S121" i="37" s="1"/>
  <c r="S123" i="37" s="1"/>
  <c r="T115" i="37"/>
  <c r="T114" i="37"/>
  <c r="I7" i="48"/>
  <c r="I8" i="48" s="1"/>
  <c r="G3" i="52" s="1"/>
  <c r="F13" i="20"/>
  <c r="D50" i="52"/>
  <c r="D14" i="53" s="1"/>
  <c r="D10" i="53" s="1"/>
  <c r="D51" i="52"/>
  <c r="S212" i="43"/>
  <c r="S211" i="43"/>
  <c r="R216" i="43"/>
  <c r="R217" i="43" s="1"/>
  <c r="R219" i="43" s="1"/>
  <c r="Z92" i="39"/>
  <c r="Z266" i="39" s="1"/>
  <c r="S117" i="39"/>
  <c r="S120" i="39" s="1"/>
  <c r="S121" i="39" s="1"/>
  <c r="S123" i="39" s="1"/>
  <c r="S216" i="41"/>
  <c r="S217" i="41" s="1"/>
  <c r="S219" i="41" s="1"/>
  <c r="S250" i="36"/>
  <c r="S252" i="36" s="1"/>
  <c r="R255" i="36"/>
  <c r="R256" i="36" s="1"/>
  <c r="R258" i="36" s="1"/>
  <c r="P291" i="37"/>
  <c r="T212" i="41"/>
  <c r="T213" i="41" s="1"/>
  <c r="U211" i="41" s="1"/>
  <c r="Z260" i="36"/>
  <c r="Z286" i="36" s="1"/>
  <c r="S213" i="44"/>
  <c r="T212" i="44" s="1"/>
  <c r="R216" i="45"/>
  <c r="R217" i="45" s="1"/>
  <c r="R219" i="45" s="1"/>
  <c r="S211" i="45"/>
  <c r="S212" i="45"/>
  <c r="T70" i="37"/>
  <c r="S74" i="37"/>
  <c r="S75" i="37" s="1"/>
  <c r="S77" i="37" s="1"/>
  <c r="T69" i="37"/>
  <c r="Z260" i="35"/>
  <c r="Z286" i="35" s="1"/>
  <c r="Z301" i="35" s="1"/>
  <c r="S166" i="37"/>
  <c r="S167" i="37"/>
  <c r="R171" i="37"/>
  <c r="R172" i="37" s="1"/>
  <c r="R174" i="37" s="1"/>
  <c r="T43" i="40"/>
  <c r="T45" i="40" s="1"/>
  <c r="R155" i="41"/>
  <c r="S154" i="41" s="1"/>
  <c r="Z176" i="44"/>
  <c r="Z276" i="44" s="1"/>
  <c r="Z301" i="44" s="1"/>
  <c r="S48" i="40"/>
  <c r="S49" i="40" s="1"/>
  <c r="S51" i="40" s="1"/>
  <c r="R184" i="37"/>
  <c r="Q288" i="37"/>
  <c r="Q290" i="37"/>
  <c r="R224" i="37"/>
  <c r="R225" i="37"/>
  <c r="Q229" i="37"/>
  <c r="Q230" i="37" s="1"/>
  <c r="Q232" i="37" s="1"/>
  <c r="R145" i="43"/>
  <c r="R146" i="43" s="1"/>
  <c r="R148" i="43" s="1"/>
  <c r="S141" i="43"/>
  <c r="S140" i="43"/>
  <c r="R158" i="40"/>
  <c r="R159" i="40" s="1"/>
  <c r="R161" i="40" s="1"/>
  <c r="S154" i="40"/>
  <c r="S69" i="41"/>
  <c r="S71" i="41" s="1"/>
  <c r="P292" i="37"/>
  <c r="R74" i="41"/>
  <c r="R75" i="41" s="1"/>
  <c r="R77" i="41" s="1"/>
  <c r="S153" i="40"/>
  <c r="R142" i="36"/>
  <c r="S32" i="45"/>
  <c r="T31" i="45" s="1"/>
  <c r="R200" i="41"/>
  <c r="R145" i="41"/>
  <c r="R146" i="41" s="1"/>
  <c r="R148" i="41" s="1"/>
  <c r="Z92" i="45"/>
  <c r="Z266" i="45" s="1"/>
  <c r="Z92" i="37"/>
  <c r="Z266" i="37" s="1"/>
  <c r="R117" i="41"/>
  <c r="R120" i="41" s="1"/>
  <c r="R121" i="41" s="1"/>
  <c r="R123" i="41" s="1"/>
  <c r="I12" i="48"/>
  <c r="S114" i="41"/>
  <c r="S116" i="41" s="1"/>
  <c r="R129" i="44"/>
  <c r="R132" i="44" s="1"/>
  <c r="R133" i="44" s="1"/>
  <c r="R135" i="44" s="1"/>
  <c r="S82" i="41"/>
  <c r="S84" i="41" s="1"/>
  <c r="R32" i="35"/>
  <c r="Z260" i="43"/>
  <c r="Z286" i="43" s="1"/>
  <c r="Z301" i="43" s="1"/>
  <c r="R58" i="41"/>
  <c r="S57" i="41" s="1"/>
  <c r="E12" i="6"/>
  <c r="E13" i="52"/>
  <c r="F12" i="50"/>
  <c r="Z260" i="37"/>
  <c r="Z286" i="37" s="1"/>
  <c r="R71" i="45"/>
  <c r="S69" i="45" s="1"/>
  <c r="D37" i="50"/>
  <c r="D25" i="6" s="1"/>
  <c r="D27" i="6" s="1"/>
  <c r="D36" i="6" s="1"/>
  <c r="D38" i="6" s="1"/>
  <c r="D40" i="6" s="1"/>
  <c r="D42" i="50"/>
  <c r="S167" i="35"/>
  <c r="S166" i="35"/>
  <c r="R171" i="35"/>
  <c r="R172" i="35" s="1"/>
  <c r="R174" i="35" s="1"/>
  <c r="E27" i="50"/>
  <c r="Z260" i="39"/>
  <c r="Z286" i="39" s="1"/>
  <c r="S61" i="44"/>
  <c r="S62" i="44" s="1"/>
  <c r="S64" i="44" s="1"/>
  <c r="R61" i="38"/>
  <c r="R62" i="38" s="1"/>
  <c r="R64" i="38" s="1"/>
  <c r="R226" i="41"/>
  <c r="S224" i="41" s="1"/>
  <c r="S57" i="38"/>
  <c r="S58" i="38" s="1"/>
  <c r="S82" i="37"/>
  <c r="Q58" i="43"/>
  <c r="R56" i="43" s="1"/>
  <c r="R237" i="44"/>
  <c r="S33" i="40"/>
  <c r="S36" i="40" s="1"/>
  <c r="S37" i="40" s="1"/>
  <c r="S39" i="40" s="1"/>
  <c r="T31" i="40"/>
  <c r="T32" i="40" s="1"/>
  <c r="U31" i="40" s="1"/>
  <c r="S200" i="39"/>
  <c r="S201" i="39" s="1"/>
  <c r="S204" i="39" s="1"/>
  <c r="S205" i="39" s="1"/>
  <c r="S207" i="39" s="1"/>
  <c r="S87" i="36"/>
  <c r="S88" i="36" s="1"/>
  <c r="S90" i="36" s="1"/>
  <c r="T82" i="36"/>
  <c r="T83" i="36"/>
  <c r="R115" i="36"/>
  <c r="R114" i="36"/>
  <c r="Q117" i="36"/>
  <c r="Q120" i="36" s="1"/>
  <c r="Q121" i="36" s="1"/>
  <c r="Q123" i="36" s="1"/>
  <c r="O298" i="35"/>
  <c r="O296" i="35"/>
  <c r="Q294" i="44"/>
  <c r="AA260" i="45"/>
  <c r="AA286" i="45" s="1"/>
  <c r="R129" i="45"/>
  <c r="S128" i="45" s="1"/>
  <c r="T168" i="39"/>
  <c r="U166" i="39" s="1"/>
  <c r="O299" i="39"/>
  <c r="S200" i="44"/>
  <c r="S201" i="44" s="1"/>
  <c r="S204" i="44" s="1"/>
  <c r="S205" i="44" s="1"/>
  <c r="S207" i="44" s="1"/>
  <c r="S224" i="36"/>
  <c r="S225" i="36"/>
  <c r="S87" i="39"/>
  <c r="S88" i="39" s="1"/>
  <c r="S90" i="39" s="1"/>
  <c r="Q32" i="43"/>
  <c r="R30" i="43" s="1"/>
  <c r="S252" i="44"/>
  <c r="S155" i="45"/>
  <c r="S158" i="45" s="1"/>
  <c r="S159" i="45" s="1"/>
  <c r="S161" i="45" s="1"/>
  <c r="R171" i="40"/>
  <c r="R172" i="40" s="1"/>
  <c r="R174" i="40" s="1"/>
  <c r="T116" i="38"/>
  <c r="U114" i="38" s="1"/>
  <c r="S167" i="43"/>
  <c r="R171" i="43"/>
  <c r="R172" i="43" s="1"/>
  <c r="R174" i="43" s="1"/>
  <c r="S166" i="43"/>
  <c r="S32" i="39"/>
  <c r="T30" i="39" s="1"/>
  <c r="Z260" i="40"/>
  <c r="Z286" i="40" s="1"/>
  <c r="Z301" i="40" s="1"/>
  <c r="Y301" i="41"/>
  <c r="P291" i="38"/>
  <c r="Z92" i="41"/>
  <c r="Z266" i="41" s="1"/>
  <c r="Z92" i="36"/>
  <c r="Z266" i="36" s="1"/>
  <c r="Z176" i="45"/>
  <c r="Z276" i="45" s="1"/>
  <c r="Z260" i="41"/>
  <c r="Z286" i="41" s="1"/>
  <c r="Z176" i="37"/>
  <c r="Z276" i="37" s="1"/>
  <c r="T83" i="39"/>
  <c r="T84" i="39" s="1"/>
  <c r="S166" i="40"/>
  <c r="S168" i="40" s="1"/>
  <c r="S171" i="40" s="1"/>
  <c r="S172" i="40" s="1"/>
  <c r="S174" i="40" s="1"/>
  <c r="Z176" i="41"/>
  <c r="Z276" i="41" s="1"/>
  <c r="S84" i="44"/>
  <c r="T82" i="44" s="1"/>
  <c r="P293" i="45"/>
  <c r="F11" i="6"/>
  <c r="S155" i="35"/>
  <c r="S158" i="35" s="1"/>
  <c r="S159" i="35" s="1"/>
  <c r="S161" i="35" s="1"/>
  <c r="AB17" i="20"/>
  <c r="S70" i="40"/>
  <c r="S69" i="40"/>
  <c r="R74" i="40"/>
  <c r="R75" i="40" s="1"/>
  <c r="R77" i="40" s="1"/>
  <c r="O259" i="43"/>
  <c r="O285" i="43" s="1"/>
  <c r="O193" i="43"/>
  <c r="O261" i="43" s="1"/>
  <c r="O287" i="43" s="1"/>
  <c r="AB152" i="39"/>
  <c r="AB160" i="39" s="1"/>
  <c r="AB139" i="39"/>
  <c r="AB126" i="39"/>
  <c r="AB134" i="39" s="1"/>
  <c r="AB112" i="39"/>
  <c r="AB98" i="39"/>
  <c r="AB108" i="39" s="1"/>
  <c r="AB165" i="39"/>
  <c r="AB182" i="40"/>
  <c r="AB192" i="40" s="1"/>
  <c r="AB236" i="40"/>
  <c r="AB244" i="40" s="1"/>
  <c r="AB249" i="40"/>
  <c r="AB196" i="40"/>
  <c r="AB223" i="40"/>
  <c r="AB231" i="40" s="1"/>
  <c r="AB210" i="40"/>
  <c r="AB218" i="40" s="1"/>
  <c r="U44" i="35"/>
  <c r="U43" i="35"/>
  <c r="T48" i="35"/>
  <c r="T49" i="35" s="1"/>
  <c r="T51" i="35" s="1"/>
  <c r="T31" i="36"/>
  <c r="T30" i="36"/>
  <c r="S33" i="36"/>
  <c r="S36" i="36" s="1"/>
  <c r="S37" i="36" s="1"/>
  <c r="S39" i="36" s="1"/>
  <c r="AB236" i="37"/>
  <c r="AB244" i="37" s="1"/>
  <c r="AB223" i="37"/>
  <c r="AB196" i="37"/>
  <c r="AB249" i="37"/>
  <c r="AB257" i="37" s="1"/>
  <c r="AB210" i="37"/>
  <c r="AB182" i="37"/>
  <c r="AB192" i="37" s="1"/>
  <c r="AB297" i="41"/>
  <c r="AB14" i="41"/>
  <c r="AB24" i="41" s="1"/>
  <c r="AB42" i="41"/>
  <c r="AB50" i="41" s="1"/>
  <c r="AB68" i="41"/>
  <c r="AB76" i="41" s="1"/>
  <c r="AB81" i="41"/>
  <c r="AB55" i="41"/>
  <c r="AB28" i="41"/>
  <c r="AB112" i="45"/>
  <c r="AB122" i="45" s="1"/>
  <c r="AB98" i="45"/>
  <c r="AB108" i="45" s="1"/>
  <c r="AB165" i="45"/>
  <c r="AB126" i="45"/>
  <c r="AB134" i="45" s="1"/>
  <c r="AB152" i="45"/>
  <c r="AB160" i="45" s="1"/>
  <c r="AB139" i="45"/>
  <c r="AB147" i="45" s="1"/>
  <c r="R255" i="40"/>
  <c r="R256" i="40" s="1"/>
  <c r="R258" i="40" s="1"/>
  <c r="S251" i="40"/>
  <c r="S250" i="40"/>
  <c r="S57" i="40"/>
  <c r="S56" i="40"/>
  <c r="R61" i="40"/>
  <c r="R62" i="40" s="1"/>
  <c r="R64" i="40" s="1"/>
  <c r="O91" i="37"/>
  <c r="O265" i="37" s="1"/>
  <c r="O300" i="37" s="1"/>
  <c r="O25" i="37"/>
  <c r="O93" i="37" s="1"/>
  <c r="O267" i="37" s="1"/>
  <c r="O302" i="37" s="1"/>
  <c r="R212" i="40"/>
  <c r="Q216" i="40"/>
  <c r="Q217" i="40" s="1"/>
  <c r="Q219" i="40" s="1"/>
  <c r="R211" i="40"/>
  <c r="P193" i="38"/>
  <c r="AB182" i="36"/>
  <c r="AB192" i="36" s="1"/>
  <c r="AB249" i="36"/>
  <c r="AB223" i="36"/>
  <c r="AB231" i="36" s="1"/>
  <c r="AB210" i="36"/>
  <c r="AB236" i="36"/>
  <c r="AB244" i="36" s="1"/>
  <c r="AB196" i="36"/>
  <c r="AB206" i="36" s="1"/>
  <c r="R155" i="39"/>
  <c r="AA218" i="39"/>
  <c r="P255" i="38"/>
  <c r="P256" i="38" s="1"/>
  <c r="P258" i="38" s="1"/>
  <c r="Q250" i="38"/>
  <c r="Q288" i="38" s="1"/>
  <c r="Q251" i="38"/>
  <c r="P290" i="38"/>
  <c r="P295" i="38" s="1"/>
  <c r="AA218" i="37"/>
  <c r="AA206" i="41"/>
  <c r="AA76" i="38"/>
  <c r="P175" i="44"/>
  <c r="P275" i="44" s="1"/>
  <c r="P109" i="44"/>
  <c r="P177" i="44" s="1"/>
  <c r="P277" i="44" s="1"/>
  <c r="O123" i="35"/>
  <c r="O177" i="35" s="1"/>
  <c r="O277" i="35" s="1"/>
  <c r="O175" i="35"/>
  <c r="O275" i="35" s="1"/>
  <c r="Q190" i="45"/>
  <c r="Q191" i="45" s="1"/>
  <c r="AD262" i="35"/>
  <c r="AC284" i="35"/>
  <c r="AC264" i="35"/>
  <c r="AC274" i="35"/>
  <c r="AD262" i="43"/>
  <c r="AC284" i="43"/>
  <c r="AC264" i="43"/>
  <c r="AC274" i="43"/>
  <c r="P259" i="44"/>
  <c r="P285" i="44" s="1"/>
  <c r="P193" i="44"/>
  <c r="P261" i="44" s="1"/>
  <c r="P287" i="44" s="1"/>
  <c r="S155" i="37"/>
  <c r="S226" i="44"/>
  <c r="AA160" i="36"/>
  <c r="AA147" i="39"/>
  <c r="AA38" i="40"/>
  <c r="AA122" i="37"/>
  <c r="AA176" i="37" s="1"/>
  <c r="AA276" i="37" s="1"/>
  <c r="AA122" i="41"/>
  <c r="P293" i="35"/>
  <c r="O25" i="44"/>
  <c r="O93" i="44" s="1"/>
  <c r="O267" i="44" s="1"/>
  <c r="O302" i="44" s="1"/>
  <c r="O91" i="44"/>
  <c r="O265" i="44" s="1"/>
  <c r="O300" i="44" s="1"/>
  <c r="P295" i="41"/>
  <c r="AA176" i="43"/>
  <c r="AA276" i="43" s="1"/>
  <c r="P106" i="43"/>
  <c r="P107" i="43" s="1"/>
  <c r="P281" i="43"/>
  <c r="P282" i="43"/>
  <c r="S226" i="43"/>
  <c r="AA63" i="39"/>
  <c r="AA257" i="40"/>
  <c r="AA260" i="40" s="1"/>
  <c r="AA286" i="40" s="1"/>
  <c r="T242" i="36"/>
  <c r="T243" i="36" s="1"/>
  <c r="T245" i="36" s="1"/>
  <c r="U237" i="36"/>
  <c r="U238" i="36"/>
  <c r="Q61" i="39"/>
  <c r="Q62" i="39" s="1"/>
  <c r="Q64" i="39" s="1"/>
  <c r="R57" i="39"/>
  <c r="R56" i="39"/>
  <c r="S198" i="36"/>
  <c r="R201" i="36"/>
  <c r="R204" i="36" s="1"/>
  <c r="R205" i="36" s="1"/>
  <c r="R207" i="36" s="1"/>
  <c r="S199" i="36"/>
  <c r="AD262" i="44"/>
  <c r="AC284" i="44"/>
  <c r="AC274" i="44"/>
  <c r="AC264" i="44"/>
  <c r="AA89" i="37"/>
  <c r="AA89" i="41"/>
  <c r="AB112" i="38"/>
  <c r="AB152" i="38"/>
  <c r="AB126" i="38"/>
  <c r="AB134" i="38" s="1"/>
  <c r="AB139" i="38"/>
  <c r="AB147" i="38" s="1"/>
  <c r="AB165" i="38"/>
  <c r="AB173" i="38" s="1"/>
  <c r="AB98" i="38"/>
  <c r="AB108" i="38" s="1"/>
  <c r="Q268" i="36"/>
  <c r="Q18" i="36"/>
  <c r="S32" i="38"/>
  <c r="Q290" i="39"/>
  <c r="R185" i="39"/>
  <c r="R289" i="39" s="1"/>
  <c r="Q187" i="39"/>
  <c r="R184" i="39"/>
  <c r="R252" i="35"/>
  <c r="T168" i="36"/>
  <c r="AA38" i="36"/>
  <c r="S251" i="39"/>
  <c r="S250" i="39"/>
  <c r="R255" i="39"/>
  <c r="R256" i="39" s="1"/>
  <c r="R258" i="39" s="1"/>
  <c r="R132" i="35"/>
  <c r="R133" i="35" s="1"/>
  <c r="R135" i="35" s="1"/>
  <c r="S128" i="35"/>
  <c r="S127" i="35"/>
  <c r="R142" i="39"/>
  <c r="Q102" i="37"/>
  <c r="Q279" i="37"/>
  <c r="Q294" i="37" s="1"/>
  <c r="AB182" i="39"/>
  <c r="AB192" i="39" s="1"/>
  <c r="AB210" i="39"/>
  <c r="AB236" i="39"/>
  <c r="AB244" i="39" s="1"/>
  <c r="AB249" i="39"/>
  <c r="AB257" i="39" s="1"/>
  <c r="AB223" i="39"/>
  <c r="AB196" i="39"/>
  <c r="AB206" i="39" s="1"/>
  <c r="AD262" i="40"/>
  <c r="AC274" i="40"/>
  <c r="AC284" i="40"/>
  <c r="AC264" i="40"/>
  <c r="S140" i="37"/>
  <c r="R145" i="37"/>
  <c r="R146" i="37" s="1"/>
  <c r="R148" i="37" s="1"/>
  <c r="S141" i="37"/>
  <c r="R57" i="37"/>
  <c r="Q61" i="37"/>
  <c r="Q62" i="37" s="1"/>
  <c r="Q64" i="37" s="1"/>
  <c r="R56" i="37"/>
  <c r="AA260" i="44"/>
  <c r="AA286" i="44" s="1"/>
  <c r="AB297" i="37"/>
  <c r="AB28" i="37"/>
  <c r="AB38" i="37" s="1"/>
  <c r="AB14" i="37"/>
  <c r="AB24" i="37" s="1"/>
  <c r="AB42" i="37"/>
  <c r="AB81" i="37"/>
  <c r="AB89" i="37" s="1"/>
  <c r="AB68" i="37"/>
  <c r="AB76" i="37" s="1"/>
  <c r="AB55" i="37"/>
  <c r="AB63" i="37" s="1"/>
  <c r="AB139" i="41"/>
  <c r="AB98" i="41"/>
  <c r="AB108" i="41" s="1"/>
  <c r="AB126" i="41"/>
  <c r="AB112" i="41"/>
  <c r="AB152" i="41"/>
  <c r="AB160" i="41" s="1"/>
  <c r="AB165" i="41"/>
  <c r="AB173" i="41" s="1"/>
  <c r="AB182" i="45"/>
  <c r="AB192" i="45" s="1"/>
  <c r="AB249" i="45"/>
  <c r="AB257" i="45" s="1"/>
  <c r="AB236" i="45"/>
  <c r="AB244" i="45" s="1"/>
  <c r="AB210" i="45"/>
  <c r="AB218" i="45" s="1"/>
  <c r="AB223" i="45"/>
  <c r="AB231" i="45" s="1"/>
  <c r="AB196" i="45"/>
  <c r="AB206" i="45" s="1"/>
  <c r="O23" i="35"/>
  <c r="O299" i="35"/>
  <c r="S212" i="35"/>
  <c r="S211" i="35"/>
  <c r="R216" i="35"/>
  <c r="R217" i="35" s="1"/>
  <c r="R219" i="35" s="1"/>
  <c r="AA92" i="35"/>
  <c r="AA266" i="35" s="1"/>
  <c r="AA231" i="43"/>
  <c r="AB112" i="36"/>
  <c r="AB122" i="36" s="1"/>
  <c r="AB139" i="36"/>
  <c r="AB147" i="36" s="1"/>
  <c r="AB126" i="36"/>
  <c r="AB98" i="36"/>
  <c r="AB108" i="36" s="1"/>
  <c r="AB165" i="36"/>
  <c r="AB173" i="36" s="1"/>
  <c r="AB152" i="36"/>
  <c r="AA231" i="39"/>
  <c r="O207" i="45"/>
  <c r="O261" i="45" s="1"/>
  <c r="O287" i="45" s="1"/>
  <c r="O302" i="45" s="1"/>
  <c r="O259" i="45"/>
  <c r="O285" i="45" s="1"/>
  <c r="O300" i="45" s="1"/>
  <c r="P109" i="35"/>
  <c r="AB297" i="35"/>
  <c r="AB14" i="35"/>
  <c r="AB24" i="35" s="1"/>
  <c r="AB42" i="35"/>
  <c r="AB50" i="35" s="1"/>
  <c r="AB68" i="35"/>
  <c r="AB76" i="35" s="1"/>
  <c r="AB81" i="35"/>
  <c r="AB89" i="35" s="1"/>
  <c r="AB55" i="35"/>
  <c r="AB63" i="35" s="1"/>
  <c r="AB28" i="35"/>
  <c r="AB38" i="35" s="1"/>
  <c r="AB236" i="43"/>
  <c r="AB244" i="43" s="1"/>
  <c r="AB196" i="43"/>
  <c r="AB223" i="43"/>
  <c r="AB231" i="43" s="1"/>
  <c r="AB210" i="43"/>
  <c r="AB182" i="43"/>
  <c r="AB192" i="43" s="1"/>
  <c r="AB249" i="43"/>
  <c r="AB257" i="43" s="1"/>
  <c r="R17" i="45"/>
  <c r="Q19" i="45"/>
  <c r="R16" i="45"/>
  <c r="Q268" i="37"/>
  <c r="Q18" i="37"/>
  <c r="S142" i="35"/>
  <c r="AA122" i="36"/>
  <c r="S213" i="37"/>
  <c r="AA173" i="39"/>
  <c r="AA122" i="39"/>
  <c r="AA76" i="40"/>
  <c r="P91" i="41"/>
  <c r="P265" i="41" s="1"/>
  <c r="P25" i="41"/>
  <c r="P93" i="41" s="1"/>
  <c r="P267" i="41" s="1"/>
  <c r="AA257" i="38"/>
  <c r="AA260" i="38" s="1"/>
  <c r="AA286" i="38" s="1"/>
  <c r="Q199" i="45"/>
  <c r="Q289" i="45" s="1"/>
  <c r="Q198" i="45"/>
  <c r="P201" i="45"/>
  <c r="P290" i="45"/>
  <c r="R100" i="35"/>
  <c r="Q103" i="35"/>
  <c r="R101" i="35"/>
  <c r="P22" i="39"/>
  <c r="P272" i="39"/>
  <c r="P271" i="39"/>
  <c r="S32" i="44"/>
  <c r="Q278" i="41"/>
  <c r="Q102" i="41"/>
  <c r="AA206" i="35"/>
  <c r="P193" i="39"/>
  <c r="P261" i="39" s="1"/>
  <c r="P287" i="39" s="1"/>
  <c r="P259" i="39"/>
  <c r="P285" i="39" s="1"/>
  <c r="R184" i="44"/>
  <c r="Q187" i="44"/>
  <c r="Q290" i="44"/>
  <c r="R185" i="44"/>
  <c r="Q102" i="43"/>
  <c r="O23" i="43"/>
  <c r="O299" i="43"/>
  <c r="R199" i="37"/>
  <c r="R198" i="37"/>
  <c r="Q201" i="37"/>
  <c r="Q204" i="37" s="1"/>
  <c r="Q205" i="37" s="1"/>
  <c r="Q207" i="37" s="1"/>
  <c r="O193" i="36"/>
  <c r="O261" i="36" s="1"/>
  <c r="O287" i="36" s="1"/>
  <c r="O259" i="36"/>
  <c r="O285" i="36" s="1"/>
  <c r="AB249" i="44"/>
  <c r="AB257" i="44" s="1"/>
  <c r="AB223" i="44"/>
  <c r="AB231" i="44" s="1"/>
  <c r="AB210" i="44"/>
  <c r="AB218" i="44" s="1"/>
  <c r="AB182" i="44"/>
  <c r="AB192" i="44" s="1"/>
  <c r="AB236" i="44"/>
  <c r="AB244" i="44" s="1"/>
  <c r="AB196" i="44"/>
  <c r="AB206" i="44" s="1"/>
  <c r="AD262" i="38"/>
  <c r="AC264" i="38"/>
  <c r="AC284" i="38"/>
  <c r="AC274" i="38"/>
  <c r="R132" i="41"/>
  <c r="R133" i="41" s="1"/>
  <c r="R135" i="41" s="1"/>
  <c r="S128" i="41"/>
  <c r="S127" i="41"/>
  <c r="Q278" i="40"/>
  <c r="Q102" i="40"/>
  <c r="O299" i="36"/>
  <c r="R57" i="35"/>
  <c r="R56" i="35"/>
  <c r="Q61" i="35"/>
  <c r="Q62" i="35" s="1"/>
  <c r="Q64" i="35" s="1"/>
  <c r="P106" i="37"/>
  <c r="P107" i="37" s="1"/>
  <c r="P281" i="37"/>
  <c r="P282" i="37"/>
  <c r="AD262" i="39"/>
  <c r="AC264" i="39"/>
  <c r="AC284" i="39"/>
  <c r="AC274" i="39"/>
  <c r="Q102" i="38"/>
  <c r="Q278" i="38"/>
  <c r="AB297" i="40"/>
  <c r="AB14" i="40"/>
  <c r="AB24" i="40" s="1"/>
  <c r="AB28" i="40"/>
  <c r="AB68" i="40"/>
  <c r="AB81" i="40"/>
  <c r="AB89" i="40" s="1"/>
  <c r="AB55" i="40"/>
  <c r="AB63" i="40" s="1"/>
  <c r="AB42" i="40"/>
  <c r="AB50" i="40" s="1"/>
  <c r="O299" i="40"/>
  <c r="O23" i="40"/>
  <c r="Q184" i="36"/>
  <c r="Q185" i="36"/>
  <c r="Q289" i="36" s="1"/>
  <c r="Q294" i="36" s="1"/>
  <c r="P187" i="36"/>
  <c r="P290" i="36"/>
  <c r="P295" i="36" s="1"/>
  <c r="T153" i="38"/>
  <c r="T154" i="38"/>
  <c r="S158" i="38"/>
  <c r="S159" i="38" s="1"/>
  <c r="S161" i="38" s="1"/>
  <c r="AD262" i="37"/>
  <c r="AC284" i="37"/>
  <c r="AC274" i="37"/>
  <c r="AC264" i="37"/>
  <c r="AD262" i="41"/>
  <c r="AC284" i="41"/>
  <c r="AC274" i="41"/>
  <c r="AC264" i="41"/>
  <c r="AD262" i="45"/>
  <c r="AC274" i="45"/>
  <c r="AC264" i="45"/>
  <c r="AC284" i="45"/>
  <c r="AA122" i="38"/>
  <c r="T154" i="43"/>
  <c r="T153" i="43"/>
  <c r="S158" i="43"/>
  <c r="S159" i="43" s="1"/>
  <c r="S161" i="43" s="1"/>
  <c r="Z301" i="38"/>
  <c r="P281" i="36"/>
  <c r="P106" i="36"/>
  <c r="P107" i="36" s="1"/>
  <c r="P282" i="36"/>
  <c r="Q16" i="43"/>
  <c r="P19" i="43"/>
  <c r="Q17" i="43"/>
  <c r="Q269" i="43" s="1"/>
  <c r="P270" i="43"/>
  <c r="AB297" i="36"/>
  <c r="AB42" i="36"/>
  <c r="AB50" i="36" s="1"/>
  <c r="AB14" i="36"/>
  <c r="AB24" i="36" s="1"/>
  <c r="AB28" i="36"/>
  <c r="AB81" i="36"/>
  <c r="AB89" i="36" s="1"/>
  <c r="AB68" i="36"/>
  <c r="AB55" i="36"/>
  <c r="AB63" i="36" s="1"/>
  <c r="Q190" i="37"/>
  <c r="Q191" i="37" s="1"/>
  <c r="Q288" i="35"/>
  <c r="Q186" i="35"/>
  <c r="AA206" i="37"/>
  <c r="AA231" i="41"/>
  <c r="AA63" i="38"/>
  <c r="R186" i="45"/>
  <c r="AB165" i="35"/>
  <c r="AB173" i="35" s="1"/>
  <c r="AB126" i="35"/>
  <c r="AB134" i="35" s="1"/>
  <c r="AB98" i="35"/>
  <c r="AB108" i="35" s="1"/>
  <c r="AB152" i="35"/>
  <c r="AB160" i="35" s="1"/>
  <c r="AB139" i="35"/>
  <c r="AB147" i="35" s="1"/>
  <c r="AB112" i="35"/>
  <c r="AB122" i="35" s="1"/>
  <c r="AB297" i="43"/>
  <c r="AB68" i="43"/>
  <c r="AB76" i="43" s="1"/>
  <c r="AB81" i="43"/>
  <c r="AB55" i="43"/>
  <c r="AB63" i="43" s="1"/>
  <c r="AB28" i="43"/>
  <c r="AB38" i="43" s="1"/>
  <c r="AB14" i="43"/>
  <c r="AB24" i="43" s="1"/>
  <c r="AB42" i="43"/>
  <c r="AB50" i="43" s="1"/>
  <c r="O91" i="38"/>
  <c r="O265" i="38" s="1"/>
  <c r="O300" i="38" s="1"/>
  <c r="O25" i="38"/>
  <c r="O93" i="38" s="1"/>
  <c r="O267" i="38" s="1"/>
  <c r="O302" i="38" s="1"/>
  <c r="P295" i="37"/>
  <c r="Q186" i="41"/>
  <c r="Q288" i="41"/>
  <c r="Q16" i="40"/>
  <c r="Q17" i="40"/>
  <c r="Q269" i="40" s="1"/>
  <c r="Q294" i="40" s="1"/>
  <c r="P19" i="40"/>
  <c r="P270" i="40"/>
  <c r="P295" i="40" s="1"/>
  <c r="AA92" i="44"/>
  <c r="AA266" i="44" s="1"/>
  <c r="Q167" i="45"/>
  <c r="Q279" i="45" s="1"/>
  <c r="Q166" i="45"/>
  <c r="P171" i="45"/>
  <c r="P172" i="45" s="1"/>
  <c r="P174" i="45" s="1"/>
  <c r="P280" i="45"/>
  <c r="P281" i="41"/>
  <c r="P282" i="41"/>
  <c r="P106" i="41"/>
  <c r="AA218" i="35"/>
  <c r="R100" i="45"/>
  <c r="Q103" i="45"/>
  <c r="R101" i="45"/>
  <c r="Q185" i="43"/>
  <c r="Q289" i="43" s="1"/>
  <c r="Q184" i="43"/>
  <c r="P290" i="43"/>
  <c r="P187" i="43"/>
  <c r="AA50" i="39"/>
  <c r="P272" i="38"/>
  <c r="P271" i="38"/>
  <c r="P22" i="38"/>
  <c r="AB297" i="44"/>
  <c r="AB81" i="44"/>
  <c r="AB89" i="44" s="1"/>
  <c r="AB55" i="44"/>
  <c r="AB63" i="44" s="1"/>
  <c r="AB14" i="44"/>
  <c r="AB24" i="44" s="1"/>
  <c r="AB68" i="44"/>
  <c r="AB76" i="44" s="1"/>
  <c r="AB42" i="44"/>
  <c r="AB50" i="44" s="1"/>
  <c r="AB28" i="44"/>
  <c r="AB38" i="44" s="1"/>
  <c r="AA50" i="37"/>
  <c r="AA38" i="41"/>
  <c r="AB182" i="38"/>
  <c r="AB192" i="38" s="1"/>
  <c r="AB210" i="38"/>
  <c r="AB218" i="38" s="1"/>
  <c r="AB196" i="38"/>
  <c r="AB223" i="38"/>
  <c r="AB231" i="38" s="1"/>
  <c r="AB249" i="38"/>
  <c r="AB236" i="38"/>
  <c r="AB244" i="38" s="1"/>
  <c r="P271" i="36"/>
  <c r="P272" i="36"/>
  <c r="P22" i="36"/>
  <c r="Q22" i="41"/>
  <c r="Q272" i="41"/>
  <c r="Q271" i="41"/>
  <c r="P281" i="40"/>
  <c r="P106" i="40"/>
  <c r="P107" i="40" s="1"/>
  <c r="P282" i="40"/>
  <c r="O25" i="36"/>
  <c r="O93" i="36" s="1"/>
  <c r="O267" i="36" s="1"/>
  <c r="O91" i="36"/>
  <c r="O265" i="36" s="1"/>
  <c r="Q268" i="44"/>
  <c r="Q293" i="44" s="1"/>
  <c r="Q18" i="44"/>
  <c r="AA76" i="36"/>
  <c r="AB297" i="39"/>
  <c r="AB42" i="39"/>
  <c r="AB14" i="39"/>
  <c r="AB24" i="39" s="1"/>
  <c r="AB81" i="39"/>
  <c r="AB89" i="39" s="1"/>
  <c r="AB68" i="39"/>
  <c r="AB76" i="39" s="1"/>
  <c r="AB28" i="39"/>
  <c r="AB38" i="39" s="1"/>
  <c r="AB55" i="39"/>
  <c r="P281" i="38"/>
  <c r="P282" i="38"/>
  <c r="P106" i="38"/>
  <c r="P107" i="38" s="1"/>
  <c r="AB112" i="40"/>
  <c r="AB122" i="40" s="1"/>
  <c r="AB98" i="40"/>
  <c r="AB108" i="40" s="1"/>
  <c r="AB165" i="40"/>
  <c r="AB173" i="40" s="1"/>
  <c r="AB126" i="40"/>
  <c r="AB134" i="40" s="1"/>
  <c r="AB139" i="40"/>
  <c r="AB147" i="40" s="1"/>
  <c r="AB152" i="40"/>
  <c r="AB160" i="40" s="1"/>
  <c r="AB126" i="37"/>
  <c r="AB134" i="37" s="1"/>
  <c r="AB165" i="37"/>
  <c r="AB173" i="37" s="1"/>
  <c r="AB112" i="37"/>
  <c r="AB122" i="37" s="1"/>
  <c r="AB98" i="37"/>
  <c r="AB108" i="37" s="1"/>
  <c r="AB139" i="37"/>
  <c r="AB152" i="37"/>
  <c r="AB182" i="41"/>
  <c r="AB192" i="41" s="1"/>
  <c r="AB223" i="41"/>
  <c r="AB210" i="41"/>
  <c r="AB218" i="41" s="1"/>
  <c r="AB196" i="41"/>
  <c r="AB206" i="41" s="1"/>
  <c r="AB236" i="41"/>
  <c r="AB244" i="41" s="1"/>
  <c r="AB249" i="41"/>
  <c r="AB257" i="41" s="1"/>
  <c r="AB297" i="45"/>
  <c r="AB28" i="45"/>
  <c r="AB68" i="45"/>
  <c r="AB76" i="45" s="1"/>
  <c r="AB81" i="45"/>
  <c r="AB89" i="45" s="1"/>
  <c r="AB42" i="45"/>
  <c r="AB55" i="45"/>
  <c r="AB63" i="45" s="1"/>
  <c r="AB14" i="45"/>
  <c r="AB24" i="45" s="1"/>
  <c r="AA160" i="38"/>
  <c r="Q114" i="35"/>
  <c r="Q278" i="35" s="1"/>
  <c r="P117" i="35"/>
  <c r="Q115" i="35"/>
  <c r="P280" i="35"/>
  <c r="S201" i="43"/>
  <c r="S204" i="43" s="1"/>
  <c r="S205" i="43" s="1"/>
  <c r="S207" i="43" s="1"/>
  <c r="T198" i="43"/>
  <c r="T199" i="43"/>
  <c r="AA206" i="43"/>
  <c r="P109" i="45"/>
  <c r="S127" i="37"/>
  <c r="S128" i="37"/>
  <c r="R132" i="37"/>
  <c r="R133" i="37" s="1"/>
  <c r="R135" i="37" s="1"/>
  <c r="P23" i="45"/>
  <c r="Q187" i="40"/>
  <c r="Q290" i="40"/>
  <c r="R184" i="40"/>
  <c r="R185" i="40"/>
  <c r="Q102" i="36"/>
  <c r="Q278" i="36"/>
  <c r="AD262" i="36"/>
  <c r="AC284" i="36"/>
  <c r="AC264" i="36"/>
  <c r="AC274" i="36"/>
  <c r="AA176" i="40"/>
  <c r="AA276" i="40" s="1"/>
  <c r="P291" i="35"/>
  <c r="P292" i="35"/>
  <c r="P190" i="35"/>
  <c r="P191" i="35" s="1"/>
  <c r="AA147" i="44"/>
  <c r="AA176" i="44" s="1"/>
  <c r="AA276" i="44" s="1"/>
  <c r="AA257" i="37"/>
  <c r="AA244" i="41"/>
  <c r="O299" i="45"/>
  <c r="R43" i="41"/>
  <c r="R268" i="41" s="1"/>
  <c r="Q48" i="41"/>
  <c r="Q49" i="41" s="1"/>
  <c r="Q51" i="41" s="1"/>
  <c r="R44" i="41"/>
  <c r="R269" i="41" s="1"/>
  <c r="AB196" i="35"/>
  <c r="AB210" i="35"/>
  <c r="AB249" i="35"/>
  <c r="AB257" i="35" s="1"/>
  <c r="AB182" i="35"/>
  <c r="AB192" i="35" s="1"/>
  <c r="AB223" i="35"/>
  <c r="AB231" i="35" s="1"/>
  <c r="AB236" i="35"/>
  <c r="AB139" i="43"/>
  <c r="AB126" i="43"/>
  <c r="AB134" i="43" s="1"/>
  <c r="AB165" i="43"/>
  <c r="AB173" i="43" s="1"/>
  <c r="AB112" i="43"/>
  <c r="AB122" i="43" s="1"/>
  <c r="AB98" i="43"/>
  <c r="AB108" i="43" s="1"/>
  <c r="AB152" i="43"/>
  <c r="AB160" i="43" s="1"/>
  <c r="P271" i="37"/>
  <c r="P272" i="37"/>
  <c r="P22" i="37"/>
  <c r="P190" i="41"/>
  <c r="P191" i="41" s="1"/>
  <c r="P292" i="41"/>
  <c r="P291" i="41"/>
  <c r="Q100" i="39"/>
  <c r="Q101" i="39"/>
  <c r="Q279" i="39" s="1"/>
  <c r="Q294" i="39" s="1"/>
  <c r="P103" i="39"/>
  <c r="P280" i="39"/>
  <c r="P295" i="39" s="1"/>
  <c r="AA134" i="41"/>
  <c r="AA147" i="41"/>
  <c r="AA176" i="45"/>
  <c r="AA276" i="45" s="1"/>
  <c r="Q242" i="37"/>
  <c r="Q243" i="37" s="1"/>
  <c r="Q245" i="37" s="1"/>
  <c r="R238" i="37"/>
  <c r="R237" i="37"/>
  <c r="Q16" i="35"/>
  <c r="P19" i="35"/>
  <c r="Q17" i="35"/>
  <c r="Q269" i="35" s="1"/>
  <c r="P270" i="35"/>
  <c r="Q280" i="44"/>
  <c r="R101" i="44"/>
  <c r="R100" i="44"/>
  <c r="Q103" i="44"/>
  <c r="S142" i="45"/>
  <c r="Q268" i="39"/>
  <c r="Q18" i="39"/>
  <c r="Q294" i="41"/>
  <c r="AA257" i="35"/>
  <c r="T84" i="40"/>
  <c r="P259" i="40"/>
  <c r="P285" i="40" s="1"/>
  <c r="P193" i="40"/>
  <c r="P261" i="40" s="1"/>
  <c r="P287" i="40" s="1"/>
  <c r="AA257" i="36"/>
  <c r="AA260" i="36" s="1"/>
  <c r="AA286" i="36" s="1"/>
  <c r="O91" i="39"/>
  <c r="O265" i="39" s="1"/>
  <c r="O25" i="39"/>
  <c r="O93" i="39" s="1"/>
  <c r="O267" i="39" s="1"/>
  <c r="S69" i="44"/>
  <c r="R74" i="44"/>
  <c r="R75" i="44" s="1"/>
  <c r="R77" i="44" s="1"/>
  <c r="S70" i="44"/>
  <c r="P293" i="43"/>
  <c r="Q268" i="38"/>
  <c r="Q18" i="38"/>
  <c r="O175" i="39"/>
  <c r="O275" i="39" s="1"/>
  <c r="O109" i="39"/>
  <c r="O177" i="39" s="1"/>
  <c r="O277" i="39" s="1"/>
  <c r="AB139" i="44"/>
  <c r="AB98" i="44"/>
  <c r="AB108" i="44" s="1"/>
  <c r="AB112" i="44"/>
  <c r="AB152" i="44"/>
  <c r="AB160" i="44" s="1"/>
  <c r="AB126" i="44"/>
  <c r="AB134" i="44" s="1"/>
  <c r="AB165" i="44"/>
  <c r="AB173" i="44" s="1"/>
  <c r="AA63" i="41"/>
  <c r="AA50" i="45"/>
  <c r="AA92" i="45" s="1"/>
  <c r="AA266" i="45" s="1"/>
  <c r="AB297" i="38"/>
  <c r="AB28" i="38"/>
  <c r="AB38" i="38" s="1"/>
  <c r="AB42" i="38"/>
  <c r="AB50" i="38" s="1"/>
  <c r="AB14" i="38"/>
  <c r="AB24" i="38" s="1"/>
  <c r="AB68" i="38"/>
  <c r="AB55" i="38"/>
  <c r="AB81" i="38"/>
  <c r="AB89" i="38" s="1"/>
  <c r="O109" i="41"/>
  <c r="O177" i="41" s="1"/>
  <c r="O277" i="41" s="1"/>
  <c r="O302" i="41" s="1"/>
  <c r="O175" i="41"/>
  <c r="O275" i="41" s="1"/>
  <c r="O300" i="41" s="1"/>
  <c r="R18" i="41"/>
  <c r="AA176" i="35"/>
  <c r="AA276" i="35" s="1"/>
  <c r="AA89" i="43"/>
  <c r="AA92" i="43" s="1"/>
  <c r="AA266" i="43" s="1"/>
  <c r="P271" i="44"/>
  <c r="P296" i="44" s="1"/>
  <c r="P272" i="44"/>
  <c r="P298" i="44" s="1"/>
  <c r="P22" i="44"/>
  <c r="Q187" i="38"/>
  <c r="R185" i="38"/>
  <c r="R184" i="38"/>
  <c r="F20" i="6"/>
  <c r="AG80" i="45"/>
  <c r="AG67" i="45"/>
  <c r="AG41" i="45"/>
  <c r="AG54" i="45"/>
  <c r="AG13" i="45"/>
  <c r="AG27" i="45"/>
  <c r="AG164" i="45"/>
  <c r="AG151" i="45"/>
  <c r="AG138" i="45"/>
  <c r="AG111" i="45"/>
  <c r="AG125" i="45"/>
  <c r="AG97" i="45"/>
  <c r="AG248" i="45"/>
  <c r="AG222" i="45"/>
  <c r="AG235" i="45"/>
  <c r="AG209" i="45"/>
  <c r="AG195" i="45"/>
  <c r="AG181" i="45"/>
  <c r="AI6" i="45"/>
  <c r="AI2" i="45"/>
  <c r="AH179" i="45"/>
  <c r="AH95" i="45"/>
  <c r="AH11" i="45"/>
  <c r="AH9" i="45"/>
  <c r="AK8" i="45"/>
  <c r="AJ4" i="45"/>
  <c r="AG67" i="44"/>
  <c r="AG80" i="44"/>
  <c r="AG54" i="44"/>
  <c r="AG41" i="44"/>
  <c r="AG27" i="44"/>
  <c r="AG13" i="44"/>
  <c r="AG164" i="44"/>
  <c r="AG138" i="44"/>
  <c r="AG151" i="44"/>
  <c r="AG125" i="44"/>
  <c r="AG111" i="44"/>
  <c r="AG97" i="44"/>
  <c r="AG248" i="44"/>
  <c r="AG235" i="44"/>
  <c r="AG222" i="44"/>
  <c r="AG209" i="44"/>
  <c r="AG195" i="44"/>
  <c r="AG181" i="44"/>
  <c r="AH179" i="44"/>
  <c r="AH95" i="44"/>
  <c r="AH11" i="44"/>
  <c r="AH9" i="44"/>
  <c r="AJ4" i="44"/>
  <c r="AK8" i="44"/>
  <c r="AI6" i="44"/>
  <c r="AI2" i="44"/>
  <c r="AH80" i="43"/>
  <c r="AH67" i="43"/>
  <c r="AH54" i="43"/>
  <c r="AH27" i="43"/>
  <c r="AH41" i="43"/>
  <c r="AH13" i="43"/>
  <c r="AK4" i="43"/>
  <c r="AL8" i="43"/>
  <c r="AH248" i="43"/>
  <c r="AH235" i="43"/>
  <c r="AH222" i="43"/>
  <c r="AH209" i="43"/>
  <c r="AH195" i="43"/>
  <c r="AH181" i="43"/>
  <c r="AH164" i="43"/>
  <c r="AH151" i="43"/>
  <c r="AH111" i="43"/>
  <c r="AH138" i="43"/>
  <c r="AH125" i="43"/>
  <c r="AH97" i="43"/>
  <c r="AI179" i="43"/>
  <c r="AI95" i="43"/>
  <c r="AI11" i="43"/>
  <c r="AI9" i="43"/>
  <c r="AJ6" i="43"/>
  <c r="AJ2" i="43"/>
  <c r="AG54" i="41"/>
  <c r="AG80" i="41"/>
  <c r="AG67" i="41"/>
  <c r="AG27" i="41"/>
  <c r="AG41" i="41"/>
  <c r="AG13" i="41"/>
  <c r="AG164" i="41"/>
  <c r="AG151" i="41"/>
  <c r="AG138" i="41"/>
  <c r="AG125" i="41"/>
  <c r="AG111" i="41"/>
  <c r="AG97" i="41"/>
  <c r="AI6" i="41"/>
  <c r="AI2" i="41"/>
  <c r="AG248" i="41"/>
  <c r="AG235" i="41"/>
  <c r="AG222" i="41"/>
  <c r="AG209" i="41"/>
  <c r="AG195" i="41"/>
  <c r="AG181" i="41"/>
  <c r="AH179" i="41"/>
  <c r="AH95" i="41"/>
  <c r="AH11" i="41"/>
  <c r="AH9" i="41"/>
  <c r="AK8" i="41"/>
  <c r="AJ4" i="41"/>
  <c r="AK4" i="40"/>
  <c r="AL8" i="40"/>
  <c r="AJ6" i="40"/>
  <c r="AJ2" i="40"/>
  <c r="AH80" i="40"/>
  <c r="AH67" i="40"/>
  <c r="AH54" i="40"/>
  <c r="AH41" i="40"/>
  <c r="AH27" i="40"/>
  <c r="AH13" i="40"/>
  <c r="AH151" i="40"/>
  <c r="AH164" i="40"/>
  <c r="AH138" i="40"/>
  <c r="AH125" i="40"/>
  <c r="AH97" i="40"/>
  <c r="AH111" i="40"/>
  <c r="AI179" i="40"/>
  <c r="AI95" i="40"/>
  <c r="AI11" i="40"/>
  <c r="AI9" i="40"/>
  <c r="AH248" i="40"/>
  <c r="AH235" i="40"/>
  <c r="AH222" i="40"/>
  <c r="AH209" i="40"/>
  <c r="AH195" i="40"/>
  <c r="AH181" i="40"/>
  <c r="AI179" i="39"/>
  <c r="AI95" i="39"/>
  <c r="AI11" i="39"/>
  <c r="AI9" i="39"/>
  <c r="AJ6" i="39"/>
  <c r="AJ2" i="39"/>
  <c r="AH80" i="39"/>
  <c r="AH54" i="39"/>
  <c r="AH67" i="39"/>
  <c r="AH27" i="39"/>
  <c r="AH41" i="39"/>
  <c r="AH13" i="39"/>
  <c r="AH164" i="39"/>
  <c r="AH151" i="39"/>
  <c r="AH138" i="39"/>
  <c r="AH125" i="39"/>
  <c r="AH111" i="39"/>
  <c r="AH97" i="39"/>
  <c r="AK4" i="39"/>
  <c r="AL8" i="39"/>
  <c r="AH248" i="39"/>
  <c r="AH222" i="39"/>
  <c r="AH235" i="39"/>
  <c r="AH209" i="39"/>
  <c r="AH195" i="39"/>
  <c r="AH181" i="39"/>
  <c r="AG248" i="38"/>
  <c r="AG222" i="38"/>
  <c r="AG235" i="38"/>
  <c r="AG209" i="38"/>
  <c r="AG195" i="38"/>
  <c r="AG181" i="38"/>
  <c r="AI6" i="38"/>
  <c r="AI2" i="38"/>
  <c r="AH179" i="38"/>
  <c r="AH95" i="38"/>
  <c r="AH11" i="38"/>
  <c r="AH9" i="38"/>
  <c r="AG80" i="38"/>
  <c r="AG67" i="38"/>
  <c r="AG54" i="38"/>
  <c r="AG41" i="38"/>
  <c r="AG13" i="38"/>
  <c r="AG27" i="38"/>
  <c r="AK8" i="38"/>
  <c r="AJ4" i="38"/>
  <c r="AG164" i="38"/>
  <c r="AG151" i="38"/>
  <c r="AG138" i="38"/>
  <c r="AG125" i="38"/>
  <c r="AG111" i="38"/>
  <c r="AG97" i="38"/>
  <c r="AK4" i="37"/>
  <c r="AL8" i="37"/>
  <c r="AH67" i="37"/>
  <c r="AH80" i="37"/>
  <c r="AH54" i="37"/>
  <c r="AH41" i="37"/>
  <c r="AH27" i="37"/>
  <c r="AH13" i="37"/>
  <c r="AI179" i="37"/>
  <c r="AI95" i="37"/>
  <c r="AI11" i="37"/>
  <c r="AI9" i="37"/>
  <c r="AH164" i="37"/>
  <c r="AH151" i="37"/>
  <c r="AH138" i="37"/>
  <c r="AH125" i="37"/>
  <c r="AH111" i="37"/>
  <c r="AH97" i="37"/>
  <c r="AH248" i="37"/>
  <c r="AH222" i="37"/>
  <c r="AH235" i="37"/>
  <c r="AH209" i="37"/>
  <c r="AH195" i="37"/>
  <c r="AH181" i="37"/>
  <c r="AJ6" i="37"/>
  <c r="AJ2" i="37"/>
  <c r="AH164" i="36"/>
  <c r="AH151" i="36"/>
  <c r="AH138" i="36"/>
  <c r="AH125" i="36"/>
  <c r="AH111" i="36"/>
  <c r="AH97" i="36"/>
  <c r="AH235" i="36"/>
  <c r="AH248" i="36"/>
  <c r="AH222" i="36"/>
  <c r="AH209" i="36"/>
  <c r="AH195" i="36"/>
  <c r="AH181" i="36"/>
  <c r="AK4" i="36"/>
  <c r="AL8" i="36"/>
  <c r="AJ6" i="36"/>
  <c r="AJ2" i="36"/>
  <c r="AI179" i="36"/>
  <c r="AI95" i="36"/>
  <c r="AI11" i="36"/>
  <c r="AI9" i="36"/>
  <c r="AH80" i="36"/>
  <c r="AH67" i="36"/>
  <c r="AH54" i="36"/>
  <c r="AH41" i="36"/>
  <c r="AH27" i="36"/>
  <c r="AH13" i="36"/>
  <c r="AH80" i="35"/>
  <c r="AH54" i="35"/>
  <c r="AH67" i="35"/>
  <c r="AH41" i="35"/>
  <c r="AH27" i="35"/>
  <c r="AH13" i="35"/>
  <c r="AI179" i="35"/>
  <c r="AI95" i="35"/>
  <c r="AI11" i="35"/>
  <c r="AI9" i="35"/>
  <c r="AK4" i="35"/>
  <c r="AL8" i="35"/>
  <c r="AH164" i="35"/>
  <c r="AH151" i="35"/>
  <c r="AH138" i="35"/>
  <c r="AH111" i="35"/>
  <c r="AH125" i="35"/>
  <c r="AH97" i="35"/>
  <c r="AH235" i="35"/>
  <c r="AH248" i="35"/>
  <c r="AH222" i="35"/>
  <c r="AH209" i="35"/>
  <c r="AH181" i="35"/>
  <c r="AH195" i="35"/>
  <c r="AJ6" i="35"/>
  <c r="AJ2" i="35"/>
  <c r="S238" i="41" l="1"/>
  <c r="S84" i="37"/>
  <c r="T82" i="37" s="1"/>
  <c r="S58" i="45"/>
  <c r="G9" i="20"/>
  <c r="G10" i="20"/>
  <c r="R279" i="44"/>
  <c r="R48" i="38"/>
  <c r="R49" i="38" s="1"/>
  <c r="R51" i="38" s="1"/>
  <c r="S43" i="38"/>
  <c r="S45" i="38" s="1"/>
  <c r="T44" i="38" s="1"/>
  <c r="T199" i="39"/>
  <c r="AB5" i="20"/>
  <c r="AC11" i="20"/>
  <c r="AC17" i="20" s="1"/>
  <c r="R252" i="41"/>
  <c r="S251" i="41" s="1"/>
  <c r="AA2" i="20"/>
  <c r="AA7" i="20" s="1"/>
  <c r="AA6" i="20"/>
  <c r="S237" i="41"/>
  <c r="S239" i="41" s="1"/>
  <c r="H3" i="20"/>
  <c r="S127" i="36"/>
  <c r="S129" i="36" s="1"/>
  <c r="T127" i="36" s="1"/>
  <c r="T224" i="35"/>
  <c r="T225" i="35"/>
  <c r="R132" i="36"/>
  <c r="R133" i="36" s="1"/>
  <c r="R135" i="36" s="1"/>
  <c r="S252" i="43"/>
  <c r="T250" i="43" s="1"/>
  <c r="S168" i="41"/>
  <c r="T167" i="41" s="1"/>
  <c r="T30" i="37"/>
  <c r="T32" i="37" s="1"/>
  <c r="U30" i="37" s="1"/>
  <c r="AA92" i="38"/>
  <c r="AA266" i="38" s="1"/>
  <c r="R61" i="36"/>
  <c r="R62" i="36" s="1"/>
  <c r="R64" i="36" s="1"/>
  <c r="S56" i="36"/>
  <c r="S58" i="36" s="1"/>
  <c r="T56" i="36" s="1"/>
  <c r="S33" i="37"/>
  <c r="S36" i="37" s="1"/>
  <c r="S37" i="37" s="1"/>
  <c r="S39" i="37" s="1"/>
  <c r="R71" i="39"/>
  <c r="R74" i="39" s="1"/>
  <c r="R75" i="39" s="1"/>
  <c r="R77" i="39" s="1"/>
  <c r="R84" i="38"/>
  <c r="S83" i="38" s="1"/>
  <c r="T140" i="38"/>
  <c r="T142" i="38" s="1"/>
  <c r="T145" i="38" s="1"/>
  <c r="T146" i="38" s="1"/>
  <c r="T148" i="38" s="1"/>
  <c r="S145" i="38"/>
  <c r="S146" i="38" s="1"/>
  <c r="S148" i="38" s="1"/>
  <c r="T127" i="38"/>
  <c r="T129" i="38" s="1"/>
  <c r="U128" i="38" s="1"/>
  <c r="S132" i="38"/>
  <c r="S133" i="38" s="1"/>
  <c r="S135" i="38" s="1"/>
  <c r="R71" i="43"/>
  <c r="S69" i="43" s="1"/>
  <c r="R129" i="40"/>
  <c r="S128" i="40" s="1"/>
  <c r="S141" i="40"/>
  <c r="S142" i="40" s="1"/>
  <c r="T140" i="40" s="1"/>
  <c r="S155" i="44"/>
  <c r="S158" i="44" s="1"/>
  <c r="S159" i="44" s="1"/>
  <c r="S161" i="44" s="1"/>
  <c r="Q278" i="43"/>
  <c r="T43" i="43"/>
  <c r="T45" i="43" s="1"/>
  <c r="U43" i="43" s="1"/>
  <c r="S48" i="43"/>
  <c r="S49" i="43" s="1"/>
  <c r="S51" i="43" s="1"/>
  <c r="AA260" i="39"/>
  <c r="AA286" i="39" s="1"/>
  <c r="T239" i="38"/>
  <c r="U238" i="38" s="1"/>
  <c r="S116" i="40"/>
  <c r="T114" i="40" s="1"/>
  <c r="S142" i="44"/>
  <c r="T140" i="44" s="1"/>
  <c r="T45" i="37"/>
  <c r="U44" i="37" s="1"/>
  <c r="T115" i="45"/>
  <c r="T116" i="45" s="1"/>
  <c r="S117" i="45"/>
  <c r="S120" i="45" s="1"/>
  <c r="S121" i="45" s="1"/>
  <c r="S123" i="45" s="1"/>
  <c r="R128" i="43"/>
  <c r="R127" i="43"/>
  <c r="S154" i="36"/>
  <c r="T168" i="38"/>
  <c r="U166" i="38" s="1"/>
  <c r="T30" i="41"/>
  <c r="S33" i="41"/>
  <c r="S36" i="41" s="1"/>
  <c r="S37" i="41" s="1"/>
  <c r="S39" i="41" s="1"/>
  <c r="R145" i="40"/>
  <c r="R146" i="40" s="1"/>
  <c r="R148" i="40" s="1"/>
  <c r="R132" i="45"/>
  <c r="R133" i="45" s="1"/>
  <c r="R135" i="45" s="1"/>
  <c r="S200" i="35"/>
  <c r="T69" i="38"/>
  <c r="T70" i="38"/>
  <c r="S153" i="36"/>
  <c r="T211" i="36"/>
  <c r="S216" i="36"/>
  <c r="S217" i="36" s="1"/>
  <c r="S219" i="36" s="1"/>
  <c r="S128" i="44"/>
  <c r="S74" i="35"/>
  <c r="S75" i="35" s="1"/>
  <c r="S77" i="35" s="1"/>
  <c r="T70" i="35"/>
  <c r="T69" i="35"/>
  <c r="AA92" i="37"/>
  <c r="AA266" i="37" s="1"/>
  <c r="Q45" i="45"/>
  <c r="Q272" i="45" s="1"/>
  <c r="Q268" i="45"/>
  <c r="AA92" i="36"/>
  <c r="AA266" i="36" s="1"/>
  <c r="R186" i="37"/>
  <c r="R187" i="37" s="1"/>
  <c r="Q293" i="37"/>
  <c r="AA92" i="40"/>
  <c r="AA266" i="40" s="1"/>
  <c r="AA301" i="40" s="1"/>
  <c r="AA92" i="39"/>
  <c r="AA266" i="39" s="1"/>
  <c r="R239" i="44"/>
  <c r="S237" i="44" s="1"/>
  <c r="S239" i="45"/>
  <c r="S225" i="38"/>
  <c r="R289" i="44"/>
  <c r="T116" i="37"/>
  <c r="U114" i="37" s="1"/>
  <c r="R237" i="35"/>
  <c r="Q242" i="35"/>
  <c r="Q243" i="35" s="1"/>
  <c r="Q245" i="35" s="1"/>
  <c r="R238" i="35"/>
  <c r="F18" i="20"/>
  <c r="T82" i="43"/>
  <c r="S226" i="45"/>
  <c r="T224" i="45" s="1"/>
  <c r="C22" i="20"/>
  <c r="F19" i="20"/>
  <c r="S116" i="44"/>
  <c r="T115" i="44" s="1"/>
  <c r="S171" i="44"/>
  <c r="S172" i="44" s="1"/>
  <c r="S174" i="44" s="1"/>
  <c r="T166" i="44"/>
  <c r="T168" i="44" s="1"/>
  <c r="T171" i="44" s="1"/>
  <c r="T172" i="44" s="1"/>
  <c r="T174" i="44" s="1"/>
  <c r="T211" i="39"/>
  <c r="S216" i="39"/>
  <c r="S217" i="39" s="1"/>
  <c r="S219" i="39" s="1"/>
  <c r="T212" i="39"/>
  <c r="S153" i="41"/>
  <c r="S155" i="41" s="1"/>
  <c r="S84" i="45"/>
  <c r="F14" i="20"/>
  <c r="S33" i="45"/>
  <c r="S36" i="45" s="1"/>
  <c r="S37" i="45" s="1"/>
  <c r="S39" i="45" s="1"/>
  <c r="S237" i="43"/>
  <c r="S238" i="43"/>
  <c r="T30" i="45"/>
  <c r="T32" i="45" s="1"/>
  <c r="S239" i="39"/>
  <c r="T238" i="39" s="1"/>
  <c r="S127" i="44"/>
  <c r="T83" i="43"/>
  <c r="R158" i="41"/>
  <c r="R159" i="41" s="1"/>
  <c r="R161" i="41" s="1"/>
  <c r="T117" i="38"/>
  <c r="T120" i="38" s="1"/>
  <c r="T121" i="38" s="1"/>
  <c r="T123" i="38" s="1"/>
  <c r="U115" i="38"/>
  <c r="U116" i="38" s="1"/>
  <c r="S238" i="40"/>
  <c r="S239" i="40" s="1"/>
  <c r="S132" i="39"/>
  <c r="S133" i="39" s="1"/>
  <c r="S135" i="39" s="1"/>
  <c r="S224" i="38"/>
  <c r="T200" i="38"/>
  <c r="U199" i="38" s="1"/>
  <c r="S87" i="44"/>
  <c r="S88" i="44" s="1"/>
  <c r="S90" i="44" s="1"/>
  <c r="R289" i="37"/>
  <c r="T154" i="35"/>
  <c r="R242" i="40"/>
  <c r="R243" i="40" s="1"/>
  <c r="R245" i="40" s="1"/>
  <c r="S252" i="45"/>
  <c r="T251" i="45" s="1"/>
  <c r="R229" i="39"/>
  <c r="R230" i="39" s="1"/>
  <c r="R232" i="39" s="1"/>
  <c r="S225" i="39"/>
  <c r="S226" i="39" s="1"/>
  <c r="T224" i="39" s="1"/>
  <c r="T127" i="39"/>
  <c r="T129" i="39" s="1"/>
  <c r="Z301" i="39"/>
  <c r="I14" i="48"/>
  <c r="I17" i="48" s="1"/>
  <c r="I48" i="48" s="1"/>
  <c r="G30" i="52" s="1"/>
  <c r="G33" i="52" s="1"/>
  <c r="G16" i="6" s="1"/>
  <c r="T211" i="38"/>
  <c r="T213" i="38" s="1"/>
  <c r="T216" i="38" s="1"/>
  <c r="T217" i="38" s="1"/>
  <c r="T219" i="38" s="1"/>
  <c r="S251" i="37"/>
  <c r="S250" i="37"/>
  <c r="R255" i="37"/>
  <c r="R256" i="37" s="1"/>
  <c r="R258" i="37" s="1"/>
  <c r="S216" i="38"/>
  <c r="S217" i="38" s="1"/>
  <c r="S219" i="38" s="1"/>
  <c r="P175" i="45"/>
  <c r="P275" i="45" s="1"/>
  <c r="U198" i="40"/>
  <c r="T201" i="40"/>
  <c r="T204" i="40" s="1"/>
  <c r="T205" i="40" s="1"/>
  <c r="T207" i="40" s="1"/>
  <c r="U199" i="40"/>
  <c r="T117" i="39"/>
  <c r="T120" i="39" s="1"/>
  <c r="T121" i="39" s="1"/>
  <c r="T123" i="39" s="1"/>
  <c r="AA260" i="43"/>
  <c r="AA286" i="43" s="1"/>
  <c r="AA301" i="43" s="1"/>
  <c r="U115" i="39"/>
  <c r="U116" i="39" s="1"/>
  <c r="T153" i="35"/>
  <c r="S127" i="45"/>
  <c r="S129" i="45" s="1"/>
  <c r="S132" i="45" s="1"/>
  <c r="S133" i="45" s="1"/>
  <c r="S135" i="45" s="1"/>
  <c r="U69" i="36"/>
  <c r="U71" i="36" s="1"/>
  <c r="U74" i="36" s="1"/>
  <c r="U75" i="36" s="1"/>
  <c r="U77" i="36" s="1"/>
  <c r="T83" i="44"/>
  <c r="T84" i="44" s="1"/>
  <c r="T153" i="45"/>
  <c r="Z301" i="36"/>
  <c r="S213" i="43"/>
  <c r="T211" i="43" s="1"/>
  <c r="S142" i="43"/>
  <c r="S145" i="43" s="1"/>
  <c r="S146" i="43" s="1"/>
  <c r="S148" i="43" s="1"/>
  <c r="T250" i="36"/>
  <c r="T251" i="36"/>
  <c r="S255" i="36"/>
  <c r="S256" i="36" s="1"/>
  <c r="S258" i="36" s="1"/>
  <c r="R226" i="37"/>
  <c r="S225" i="37" s="1"/>
  <c r="T31" i="39"/>
  <c r="T32" i="39" s="1"/>
  <c r="U30" i="39" s="1"/>
  <c r="S33" i="39"/>
  <c r="S36" i="39" s="1"/>
  <c r="S37" i="39" s="1"/>
  <c r="S39" i="39" s="1"/>
  <c r="S216" i="44"/>
  <c r="S217" i="44" s="1"/>
  <c r="S219" i="44" s="1"/>
  <c r="T211" i="44"/>
  <c r="T213" i="44" s="1"/>
  <c r="S213" i="45"/>
  <c r="T74" i="36"/>
  <c r="T75" i="36" s="1"/>
  <c r="T77" i="36" s="1"/>
  <c r="P298" i="37"/>
  <c r="T114" i="43"/>
  <c r="T116" i="43" s="1"/>
  <c r="U115" i="43" s="1"/>
  <c r="S168" i="37"/>
  <c r="S171" i="37" s="1"/>
  <c r="S172" i="37" s="1"/>
  <c r="S174" i="37" s="1"/>
  <c r="T71" i="37"/>
  <c r="T48" i="40"/>
  <c r="T49" i="40" s="1"/>
  <c r="T51" i="40" s="1"/>
  <c r="U43" i="40"/>
  <c r="U44" i="40"/>
  <c r="T198" i="44"/>
  <c r="T198" i="39"/>
  <c r="U82" i="35"/>
  <c r="T199" i="44"/>
  <c r="U83" i="35"/>
  <c r="Q293" i="38"/>
  <c r="R289" i="40"/>
  <c r="G4" i="52"/>
  <c r="G5" i="52" s="1"/>
  <c r="G40" i="52" s="1"/>
  <c r="AA176" i="36"/>
  <c r="AA276" i="36" s="1"/>
  <c r="Q61" i="43"/>
  <c r="Q62" i="43" s="1"/>
  <c r="Q64" i="43" s="1"/>
  <c r="T69" i="41"/>
  <c r="S74" i="41"/>
  <c r="S75" i="41" s="1"/>
  <c r="S77" i="41" s="1"/>
  <c r="T70" i="41"/>
  <c r="R57" i="43"/>
  <c r="R58" i="43" s="1"/>
  <c r="Z301" i="45"/>
  <c r="S155" i="40"/>
  <c r="T154" i="45"/>
  <c r="P295" i="45"/>
  <c r="T48" i="43"/>
  <c r="T49" i="43" s="1"/>
  <c r="T51" i="43" s="1"/>
  <c r="R61" i="41"/>
  <c r="R62" i="41" s="1"/>
  <c r="R64" i="41" s="1"/>
  <c r="S225" i="40"/>
  <c r="S226" i="40" s="1"/>
  <c r="AA260" i="41"/>
  <c r="AA286" i="41" s="1"/>
  <c r="R229" i="40"/>
  <c r="R230" i="40" s="1"/>
  <c r="R232" i="40" s="1"/>
  <c r="S198" i="41"/>
  <c r="S199" i="41"/>
  <c r="R201" i="41"/>
  <c r="R204" i="41" s="1"/>
  <c r="R205" i="41" s="1"/>
  <c r="R207" i="41" s="1"/>
  <c r="Z301" i="37"/>
  <c r="R145" i="36"/>
  <c r="R146" i="36" s="1"/>
  <c r="R148" i="36" s="1"/>
  <c r="S141" i="36"/>
  <c r="S140" i="36"/>
  <c r="S56" i="41"/>
  <c r="S58" i="41" s="1"/>
  <c r="T57" i="41" s="1"/>
  <c r="R74" i="45"/>
  <c r="R75" i="45" s="1"/>
  <c r="R77" i="45" s="1"/>
  <c r="S30" i="35"/>
  <c r="R33" i="35"/>
  <c r="R36" i="35" s="1"/>
  <c r="R37" i="35" s="1"/>
  <c r="R39" i="35" s="1"/>
  <c r="S31" i="35"/>
  <c r="T171" i="39"/>
  <c r="T172" i="39" s="1"/>
  <c r="T174" i="39" s="1"/>
  <c r="S70" i="45"/>
  <c r="S71" i="45" s="1"/>
  <c r="D29" i="6"/>
  <c r="U167" i="39"/>
  <c r="U168" i="39" s="1"/>
  <c r="D47" i="50"/>
  <c r="D52" i="50"/>
  <c r="F10" i="52"/>
  <c r="F17" i="50"/>
  <c r="F22" i="50"/>
  <c r="R229" i="41"/>
  <c r="R230" i="41" s="1"/>
  <c r="R232" i="41" s="1"/>
  <c r="G9" i="6"/>
  <c r="G53" i="52"/>
  <c r="E54" i="52"/>
  <c r="E55" i="52" s="1"/>
  <c r="E41" i="52"/>
  <c r="D15" i="20" s="1"/>
  <c r="I60" i="48"/>
  <c r="S226" i="36"/>
  <c r="T225" i="36" s="1"/>
  <c r="J6" i="48"/>
  <c r="S168" i="35"/>
  <c r="O300" i="36"/>
  <c r="S117" i="43"/>
  <c r="S120" i="43" s="1"/>
  <c r="S121" i="43" s="1"/>
  <c r="S123" i="43" s="1"/>
  <c r="S225" i="41"/>
  <c r="S226" i="41" s="1"/>
  <c r="T48" i="36"/>
  <c r="T49" i="36" s="1"/>
  <c r="T51" i="36" s="1"/>
  <c r="U212" i="41"/>
  <c r="U213" i="41" s="1"/>
  <c r="T216" i="41"/>
  <c r="T217" i="41" s="1"/>
  <c r="T219" i="41" s="1"/>
  <c r="U30" i="40"/>
  <c r="U32" i="40" s="1"/>
  <c r="V31" i="40" s="1"/>
  <c r="T33" i="40"/>
  <c r="T36" i="40" s="1"/>
  <c r="T37" i="40" s="1"/>
  <c r="T39" i="40" s="1"/>
  <c r="P296" i="37"/>
  <c r="T167" i="40"/>
  <c r="O302" i="36"/>
  <c r="T31" i="41"/>
  <c r="T166" i="40"/>
  <c r="T84" i="36"/>
  <c r="T83" i="37"/>
  <c r="T84" i="37" s="1"/>
  <c r="S87" i="37"/>
  <c r="S88" i="37" s="1"/>
  <c r="S90" i="37" s="1"/>
  <c r="R116" i="36"/>
  <c r="AA176" i="41"/>
  <c r="AA276" i="41" s="1"/>
  <c r="AA301" i="45"/>
  <c r="O302" i="39"/>
  <c r="O300" i="39"/>
  <c r="U44" i="36"/>
  <c r="U45" i="36" s="1"/>
  <c r="Z301" i="41"/>
  <c r="P295" i="43"/>
  <c r="Q294" i="43"/>
  <c r="P177" i="45"/>
  <c r="P277" i="45" s="1"/>
  <c r="T32" i="36"/>
  <c r="U31" i="36" s="1"/>
  <c r="Q292" i="37"/>
  <c r="Q294" i="45"/>
  <c r="R31" i="43"/>
  <c r="R32" i="43" s="1"/>
  <c r="Q291" i="37"/>
  <c r="S168" i="43"/>
  <c r="Q33" i="43"/>
  <c r="Q36" i="43" s="1"/>
  <c r="Q37" i="43" s="1"/>
  <c r="Q39" i="43" s="1"/>
  <c r="T250" i="44"/>
  <c r="S255" i="44"/>
  <c r="S256" i="44" s="1"/>
  <c r="S258" i="44" s="1"/>
  <c r="T251" i="44"/>
  <c r="S252" i="39"/>
  <c r="T250" i="39" s="1"/>
  <c r="S71" i="44"/>
  <c r="T69" i="44" s="1"/>
  <c r="P295" i="35"/>
  <c r="U83" i="39"/>
  <c r="T87" i="39"/>
  <c r="T88" i="39" s="1"/>
  <c r="T90" i="39" s="1"/>
  <c r="U82" i="39"/>
  <c r="AA260" i="37"/>
  <c r="AA286" i="37" s="1"/>
  <c r="R58" i="37"/>
  <c r="S56" i="37" s="1"/>
  <c r="T155" i="43"/>
  <c r="U154" i="43" s="1"/>
  <c r="AA92" i="41"/>
  <c r="AA266" i="41" s="1"/>
  <c r="AA176" i="38"/>
  <c r="AA276" i="38" s="1"/>
  <c r="AA176" i="39"/>
  <c r="AA276" i="39" s="1"/>
  <c r="R213" i="40"/>
  <c r="R216" i="40" s="1"/>
  <c r="R217" i="40" s="1"/>
  <c r="R219" i="40" s="1"/>
  <c r="S58" i="40"/>
  <c r="T57" i="40" s="1"/>
  <c r="AA260" i="35"/>
  <c r="AA286" i="35" s="1"/>
  <c r="AA301" i="35" s="1"/>
  <c r="AB176" i="35"/>
  <c r="AB276" i="35" s="1"/>
  <c r="S129" i="35"/>
  <c r="T128" i="35" s="1"/>
  <c r="Q190" i="38"/>
  <c r="Q191" i="38" s="1"/>
  <c r="R19" i="41"/>
  <c r="S17" i="41"/>
  <c r="S16" i="41"/>
  <c r="AB147" i="44"/>
  <c r="Q270" i="38"/>
  <c r="R16" i="38"/>
  <c r="R17" i="38"/>
  <c r="R269" i="38" s="1"/>
  <c r="Q19" i="38"/>
  <c r="T114" i="41"/>
  <c r="S117" i="41"/>
  <c r="S120" i="41" s="1"/>
  <c r="S121" i="41" s="1"/>
  <c r="S123" i="41" s="1"/>
  <c r="T115" i="41"/>
  <c r="P22" i="35"/>
  <c r="P271" i="35"/>
  <c r="P272" i="35"/>
  <c r="P299" i="37"/>
  <c r="P23" i="37"/>
  <c r="AB244" i="35"/>
  <c r="AB218" i="35"/>
  <c r="AC297" i="36"/>
  <c r="AC42" i="36"/>
  <c r="AC50" i="36" s="1"/>
  <c r="AC14" i="36"/>
  <c r="AC24" i="36" s="1"/>
  <c r="AC55" i="36"/>
  <c r="AC63" i="36" s="1"/>
  <c r="AC68" i="36"/>
  <c r="AC76" i="36" s="1"/>
  <c r="AC28" i="36"/>
  <c r="AC81" i="36"/>
  <c r="AC89" i="36" s="1"/>
  <c r="R288" i="40"/>
  <c r="R186" i="40"/>
  <c r="S129" i="37"/>
  <c r="T200" i="43"/>
  <c r="P120" i="35"/>
  <c r="P121" i="35" s="1"/>
  <c r="P281" i="35"/>
  <c r="P282" i="35"/>
  <c r="P109" i="38"/>
  <c r="P177" i="38" s="1"/>
  <c r="P277" i="38" s="1"/>
  <c r="P175" i="38"/>
  <c r="P275" i="38" s="1"/>
  <c r="AB92" i="44"/>
  <c r="AB266" i="44" s="1"/>
  <c r="Q288" i="43"/>
  <c r="Q186" i="43"/>
  <c r="P296" i="41"/>
  <c r="Q168" i="45"/>
  <c r="Q281" i="45" s="1"/>
  <c r="Q278" i="45"/>
  <c r="Q18" i="40"/>
  <c r="Q268" i="40"/>
  <c r="Q293" i="40" s="1"/>
  <c r="R187" i="45"/>
  <c r="S184" i="45"/>
  <c r="S185" i="45"/>
  <c r="Q290" i="35"/>
  <c r="Q187" i="35"/>
  <c r="R184" i="35"/>
  <c r="R185" i="35"/>
  <c r="AB76" i="36"/>
  <c r="P22" i="43"/>
  <c r="P271" i="43"/>
  <c r="P272" i="43"/>
  <c r="AE262" i="45"/>
  <c r="AD264" i="45"/>
  <c r="AD284" i="45"/>
  <c r="AD274" i="45"/>
  <c r="AE262" i="41"/>
  <c r="AD284" i="41"/>
  <c r="AD264" i="41"/>
  <c r="AD274" i="41"/>
  <c r="AE262" i="37"/>
  <c r="AD274" i="37"/>
  <c r="AD264" i="37"/>
  <c r="AD284" i="37"/>
  <c r="O25" i="40"/>
  <c r="O93" i="40" s="1"/>
  <c r="O267" i="40" s="1"/>
  <c r="O302" i="40" s="1"/>
  <c r="O91" i="40"/>
  <c r="O265" i="40" s="1"/>
  <c r="O300" i="40" s="1"/>
  <c r="AC112" i="39"/>
  <c r="AC139" i="39"/>
  <c r="AC147" i="39" s="1"/>
  <c r="AC98" i="39"/>
  <c r="AC108" i="39" s="1"/>
  <c r="AC165" i="39"/>
  <c r="AC126" i="39"/>
  <c r="AC134" i="39" s="1"/>
  <c r="AC152" i="39"/>
  <c r="R101" i="40"/>
  <c r="R279" i="40" s="1"/>
  <c r="Q103" i="40"/>
  <c r="Q280" i="40"/>
  <c r="R100" i="40"/>
  <c r="AE262" i="38"/>
  <c r="AD264" i="38"/>
  <c r="AD284" i="38"/>
  <c r="AD274" i="38"/>
  <c r="R200" i="37"/>
  <c r="R100" i="43"/>
  <c r="R101" i="43"/>
  <c r="Q103" i="43"/>
  <c r="Q280" i="43"/>
  <c r="T57" i="45"/>
  <c r="S61" i="45"/>
  <c r="S62" i="45" s="1"/>
  <c r="S64" i="45" s="1"/>
  <c r="T56" i="45"/>
  <c r="T141" i="35"/>
  <c r="T140" i="35"/>
  <c r="S145" i="35"/>
  <c r="S146" i="35" s="1"/>
  <c r="S148" i="35" s="1"/>
  <c r="AB92" i="35"/>
  <c r="AB266" i="35" s="1"/>
  <c r="S213" i="35"/>
  <c r="AB122" i="41"/>
  <c r="S142" i="37"/>
  <c r="AE262" i="40"/>
  <c r="AD264" i="40"/>
  <c r="AD274" i="40"/>
  <c r="AD284" i="40"/>
  <c r="R101" i="37"/>
  <c r="R279" i="37" s="1"/>
  <c r="Q103" i="37"/>
  <c r="R100" i="37"/>
  <c r="Q280" i="37"/>
  <c r="R186" i="39"/>
  <c r="R288" i="39"/>
  <c r="AB160" i="38"/>
  <c r="AC98" i="44"/>
  <c r="AC108" i="44" s="1"/>
  <c r="AC139" i="44"/>
  <c r="AC152" i="44"/>
  <c r="AC112" i="44"/>
  <c r="AC126" i="44"/>
  <c r="AC134" i="44" s="1"/>
  <c r="AC165" i="44"/>
  <c r="AC173" i="44" s="1"/>
  <c r="S200" i="36"/>
  <c r="AC297" i="43"/>
  <c r="AC81" i="43"/>
  <c r="AC89" i="43" s="1"/>
  <c r="AC68" i="43"/>
  <c r="AC76" i="43" s="1"/>
  <c r="AC28" i="43"/>
  <c r="AC38" i="43" s="1"/>
  <c r="AC55" i="43"/>
  <c r="AC63" i="43" s="1"/>
  <c r="AC42" i="43"/>
  <c r="AC50" i="43" s="1"/>
  <c r="AC14" i="43"/>
  <c r="AC24" i="43" s="1"/>
  <c r="AC297" i="35"/>
  <c r="AC81" i="35"/>
  <c r="AC89" i="35" s="1"/>
  <c r="AC28" i="35"/>
  <c r="AC38" i="35" s="1"/>
  <c r="AC14" i="35"/>
  <c r="AC24" i="35" s="1"/>
  <c r="AC68" i="35"/>
  <c r="AC76" i="35" s="1"/>
  <c r="AC55" i="35"/>
  <c r="AC63" i="35" s="1"/>
  <c r="AC42" i="35"/>
  <c r="AC50" i="35" s="1"/>
  <c r="AB231" i="37"/>
  <c r="AB257" i="40"/>
  <c r="S71" i="40"/>
  <c r="R186" i="38"/>
  <c r="AB63" i="38"/>
  <c r="R16" i="39"/>
  <c r="Q270" i="39"/>
  <c r="R17" i="39"/>
  <c r="R269" i="39" s="1"/>
  <c r="Q19" i="39"/>
  <c r="Q268" i="35"/>
  <c r="Q293" i="35" s="1"/>
  <c r="Q18" i="35"/>
  <c r="P106" i="39"/>
  <c r="P107" i="39" s="1"/>
  <c r="P281" i="39"/>
  <c r="P296" i="39" s="1"/>
  <c r="P282" i="39"/>
  <c r="P298" i="39" s="1"/>
  <c r="AB206" i="35"/>
  <c r="R45" i="41"/>
  <c r="AC236" i="36"/>
  <c r="AC244" i="36" s="1"/>
  <c r="AC196" i="36"/>
  <c r="AC206" i="36" s="1"/>
  <c r="AC223" i="36"/>
  <c r="AC231" i="36" s="1"/>
  <c r="AC210" i="36"/>
  <c r="AC218" i="36" s="1"/>
  <c r="AC182" i="36"/>
  <c r="AC192" i="36" s="1"/>
  <c r="AC249" i="36"/>
  <c r="AB38" i="45"/>
  <c r="AB160" i="37"/>
  <c r="R17" i="44"/>
  <c r="R269" i="44" s="1"/>
  <c r="Q270" i="44"/>
  <c r="Q295" i="44" s="1"/>
  <c r="Q19" i="44"/>
  <c r="R16" i="44"/>
  <c r="Q23" i="41"/>
  <c r="P23" i="36"/>
  <c r="AB206" i="38"/>
  <c r="P23" i="38"/>
  <c r="P299" i="38"/>
  <c r="AA301" i="44"/>
  <c r="R184" i="41"/>
  <c r="R185" i="41"/>
  <c r="R289" i="41" s="1"/>
  <c r="Q187" i="41"/>
  <c r="Q290" i="41"/>
  <c r="Q259" i="37"/>
  <c r="Q285" i="37" s="1"/>
  <c r="Q193" i="37"/>
  <c r="Q261" i="37" s="1"/>
  <c r="Q287" i="37" s="1"/>
  <c r="Q268" i="43"/>
  <c r="Q18" i="43"/>
  <c r="AC196" i="45"/>
  <c r="AC206" i="45" s="1"/>
  <c r="AC182" i="45"/>
  <c r="AC192" i="45" s="1"/>
  <c r="AC236" i="45"/>
  <c r="AC244" i="45" s="1"/>
  <c r="AC249" i="45"/>
  <c r="AC257" i="45" s="1"/>
  <c r="AC223" i="45"/>
  <c r="AC231" i="45" s="1"/>
  <c r="AC210" i="45"/>
  <c r="AC218" i="45" s="1"/>
  <c r="AC297" i="41"/>
  <c r="AC42" i="41"/>
  <c r="AC50" i="41" s="1"/>
  <c r="AC68" i="41"/>
  <c r="AC76" i="41" s="1"/>
  <c r="AC81" i="41"/>
  <c r="AC55" i="41"/>
  <c r="AC63" i="41" s="1"/>
  <c r="AC28" i="41"/>
  <c r="AC38" i="41" s="1"/>
  <c r="AC14" i="41"/>
  <c r="AC24" i="41" s="1"/>
  <c r="AC297" i="37"/>
  <c r="AC14" i="37"/>
  <c r="AC24" i="37" s="1"/>
  <c r="AC55" i="37"/>
  <c r="AC63" i="37" s="1"/>
  <c r="AC81" i="37"/>
  <c r="AC89" i="37" s="1"/>
  <c r="AC28" i="37"/>
  <c r="AC38" i="37" s="1"/>
  <c r="AC68" i="37"/>
  <c r="AC76" i="37" s="1"/>
  <c r="AC42" i="37"/>
  <c r="P190" i="36"/>
  <c r="P191" i="36" s="1"/>
  <c r="P292" i="36"/>
  <c r="P298" i="36" s="1"/>
  <c r="P291" i="36"/>
  <c r="P296" i="36" s="1"/>
  <c r="AC223" i="39"/>
  <c r="AC210" i="39"/>
  <c r="AC196" i="39"/>
  <c r="AC206" i="39" s="1"/>
  <c r="AC182" i="39"/>
  <c r="AC192" i="39" s="1"/>
  <c r="AC249" i="39"/>
  <c r="AC257" i="39" s="1"/>
  <c r="AC236" i="39"/>
  <c r="AC244" i="39" s="1"/>
  <c r="R58" i="35"/>
  <c r="S129" i="41"/>
  <c r="AC139" i="38"/>
  <c r="AC147" i="38" s="1"/>
  <c r="AC165" i="38"/>
  <c r="AC173" i="38" s="1"/>
  <c r="AC126" i="38"/>
  <c r="AC134" i="38" s="1"/>
  <c r="AC152" i="38"/>
  <c r="AC112" i="38"/>
  <c r="AC98" i="38"/>
  <c r="AC108" i="38" s="1"/>
  <c r="Q280" i="41"/>
  <c r="R101" i="41"/>
  <c r="R279" i="41" s="1"/>
  <c r="Q103" i="41"/>
  <c r="R100" i="41"/>
  <c r="P23" i="39"/>
  <c r="P204" i="45"/>
  <c r="P292" i="45"/>
  <c r="P298" i="45" s="1"/>
  <c r="P291" i="45"/>
  <c r="P296" i="45" s="1"/>
  <c r="R16" i="37"/>
  <c r="Q19" i="37"/>
  <c r="Q270" i="37"/>
  <c r="R17" i="37"/>
  <c r="R269" i="37" s="1"/>
  <c r="Q22" i="45"/>
  <c r="AB206" i="43"/>
  <c r="AB260" i="45"/>
  <c r="AB286" i="45" s="1"/>
  <c r="AB134" i="41"/>
  <c r="AC297" i="40"/>
  <c r="AC28" i="40"/>
  <c r="AC42" i="40"/>
  <c r="AC50" i="40" s="1"/>
  <c r="AC68" i="40"/>
  <c r="AC76" i="40" s="1"/>
  <c r="AC14" i="40"/>
  <c r="AC24" i="40" s="1"/>
  <c r="AC81" i="40"/>
  <c r="AC89" i="40" s="1"/>
  <c r="AC55" i="40"/>
  <c r="AC63" i="40" s="1"/>
  <c r="AB218" i="39"/>
  <c r="S140" i="39"/>
  <c r="R145" i="39"/>
  <c r="R146" i="39" s="1"/>
  <c r="R148" i="39" s="1"/>
  <c r="S141" i="39"/>
  <c r="Q190" i="39"/>
  <c r="Q191" i="39" s="1"/>
  <c r="Q292" i="39"/>
  <c r="Q291" i="39"/>
  <c r="T31" i="38"/>
  <c r="T30" i="38"/>
  <c r="S33" i="38"/>
  <c r="S36" i="38" s="1"/>
  <c r="S37" i="38" s="1"/>
  <c r="S39" i="38" s="1"/>
  <c r="AB122" i="38"/>
  <c r="AC210" i="44"/>
  <c r="AC218" i="44" s="1"/>
  <c r="AC223" i="44"/>
  <c r="AC231" i="44" s="1"/>
  <c r="AC196" i="44"/>
  <c r="AC206" i="44" s="1"/>
  <c r="AC182" i="44"/>
  <c r="AC192" i="44" s="1"/>
  <c r="AC236" i="44"/>
  <c r="AC244" i="44" s="1"/>
  <c r="AC249" i="44"/>
  <c r="AC257" i="44" s="1"/>
  <c r="R58" i="39"/>
  <c r="S229" i="43"/>
  <c r="S230" i="43" s="1"/>
  <c r="S232" i="43" s="1"/>
  <c r="T225" i="43"/>
  <c r="T224" i="43"/>
  <c r="S158" i="37"/>
  <c r="S159" i="37" s="1"/>
  <c r="S161" i="37" s="1"/>
  <c r="T153" i="37"/>
  <c r="T154" i="37"/>
  <c r="AC236" i="43"/>
  <c r="AC244" i="43" s="1"/>
  <c r="AC210" i="43"/>
  <c r="AC249" i="43"/>
  <c r="AC257" i="43" s="1"/>
  <c r="AC196" i="43"/>
  <c r="AC206" i="43" s="1"/>
  <c r="AC223" i="43"/>
  <c r="AC231" i="43" s="1"/>
  <c r="AC182" i="43"/>
  <c r="AC192" i="43" s="1"/>
  <c r="AC210" i="35"/>
  <c r="AC218" i="35" s="1"/>
  <c r="AC196" i="35"/>
  <c r="AC249" i="35"/>
  <c r="AC257" i="35" s="1"/>
  <c r="AC223" i="35"/>
  <c r="AC231" i="35" s="1"/>
  <c r="AC182" i="35"/>
  <c r="AC192" i="35" s="1"/>
  <c r="AC236" i="35"/>
  <c r="Q193" i="45"/>
  <c r="Q252" i="38"/>
  <c r="Q291" i="38" s="1"/>
  <c r="Q289" i="38"/>
  <c r="Q294" i="38" s="1"/>
  <c r="AB257" i="36"/>
  <c r="P261" i="38"/>
  <c r="P287" i="38" s="1"/>
  <c r="AB38" i="41"/>
  <c r="AB218" i="37"/>
  <c r="AB122" i="39"/>
  <c r="AB76" i="38"/>
  <c r="AB122" i="44"/>
  <c r="Q106" i="44"/>
  <c r="Q107" i="44" s="1"/>
  <c r="Q281" i="44"/>
  <c r="Q282" i="44"/>
  <c r="R239" i="37"/>
  <c r="P193" i="41"/>
  <c r="P261" i="41" s="1"/>
  <c r="P287" i="41" s="1"/>
  <c r="P259" i="41"/>
  <c r="P285" i="41" s="1"/>
  <c r="S87" i="41"/>
  <c r="S88" i="41" s="1"/>
  <c r="S90" i="41" s="1"/>
  <c r="T83" i="41"/>
  <c r="T82" i="41"/>
  <c r="P193" i="35"/>
  <c r="P261" i="35" s="1"/>
  <c r="P287" i="35" s="1"/>
  <c r="P259" i="35"/>
  <c r="P285" i="35" s="1"/>
  <c r="AE262" i="36"/>
  <c r="AD264" i="36"/>
  <c r="AD274" i="36"/>
  <c r="AD284" i="36"/>
  <c r="R101" i="36"/>
  <c r="R279" i="36" s="1"/>
  <c r="Q280" i="36"/>
  <c r="R100" i="36"/>
  <c r="Q103" i="36"/>
  <c r="Q292" i="40"/>
  <c r="Q190" i="40"/>
  <c r="Q191" i="40" s="1"/>
  <c r="Q291" i="40"/>
  <c r="AB50" i="45"/>
  <c r="AB147" i="37"/>
  <c r="AB176" i="40"/>
  <c r="AB276" i="40" s="1"/>
  <c r="AB63" i="39"/>
  <c r="P175" i="40"/>
  <c r="P275" i="40" s="1"/>
  <c r="P109" i="40"/>
  <c r="P177" i="40" s="1"/>
  <c r="P277" i="40" s="1"/>
  <c r="P296" i="38"/>
  <c r="P291" i="43"/>
  <c r="P292" i="43"/>
  <c r="P190" i="43"/>
  <c r="P191" i="43" s="1"/>
  <c r="Q106" i="45"/>
  <c r="Q107" i="45" s="1"/>
  <c r="P107" i="41"/>
  <c r="P299" i="41"/>
  <c r="P271" i="40"/>
  <c r="P296" i="40" s="1"/>
  <c r="P22" i="40"/>
  <c r="P272" i="40"/>
  <c r="P298" i="40" s="1"/>
  <c r="AB89" i="43"/>
  <c r="AB92" i="43" s="1"/>
  <c r="AB266" i="43" s="1"/>
  <c r="AB38" i="36"/>
  <c r="P175" i="36"/>
  <c r="P275" i="36" s="1"/>
  <c r="P109" i="36"/>
  <c r="P177" i="36" s="1"/>
  <c r="P277" i="36" s="1"/>
  <c r="AC297" i="45"/>
  <c r="AC28" i="45"/>
  <c r="AC14" i="45"/>
  <c r="AC24" i="45" s="1"/>
  <c r="AC81" i="45"/>
  <c r="AC89" i="45" s="1"/>
  <c r="AC42" i="45"/>
  <c r="AC55" i="45"/>
  <c r="AC68" i="45"/>
  <c r="AC76" i="45" s="1"/>
  <c r="AC98" i="41"/>
  <c r="AC108" i="41" s="1"/>
  <c r="AC152" i="41"/>
  <c r="AC160" i="41" s="1"/>
  <c r="AC126" i="41"/>
  <c r="AC134" i="41" s="1"/>
  <c r="AC139" i="41"/>
  <c r="AC165" i="41"/>
  <c r="AC173" i="41" s="1"/>
  <c r="AC112" i="41"/>
  <c r="AC122" i="41" s="1"/>
  <c r="AC152" i="37"/>
  <c r="AC112" i="37"/>
  <c r="AC139" i="37"/>
  <c r="AC126" i="37"/>
  <c r="AC134" i="37" s="1"/>
  <c r="AC98" i="37"/>
  <c r="AC108" i="37" s="1"/>
  <c r="AC165" i="37"/>
  <c r="AC173" i="37" s="1"/>
  <c r="AB76" i="40"/>
  <c r="AC297" i="39"/>
  <c r="AC28" i="39"/>
  <c r="AC38" i="39" s="1"/>
  <c r="AC55" i="39"/>
  <c r="AC63" i="39" s="1"/>
  <c r="AC68" i="39"/>
  <c r="AC76" i="39" s="1"/>
  <c r="AC42" i="39"/>
  <c r="AC14" i="39"/>
  <c r="AC24" i="39" s="1"/>
  <c r="AC81" i="39"/>
  <c r="AC89" i="39" s="1"/>
  <c r="P109" i="37"/>
  <c r="P177" i="37" s="1"/>
  <c r="P277" i="37" s="1"/>
  <c r="P175" i="37"/>
  <c r="P275" i="37" s="1"/>
  <c r="AC210" i="38"/>
  <c r="AC218" i="38" s="1"/>
  <c r="AC236" i="38"/>
  <c r="AC244" i="38" s="1"/>
  <c r="AC196" i="38"/>
  <c r="AC223" i="38"/>
  <c r="AC231" i="38" s="1"/>
  <c r="AC249" i="38"/>
  <c r="AC182" i="38"/>
  <c r="AC192" i="38" s="1"/>
  <c r="Q190" i="44"/>
  <c r="Q191" i="44" s="1"/>
  <c r="Q291" i="44"/>
  <c r="Q292" i="44"/>
  <c r="Q293" i="41"/>
  <c r="S33" i="44"/>
  <c r="S36" i="44" s="1"/>
  <c r="S37" i="44" s="1"/>
  <c r="S39" i="44" s="1"/>
  <c r="T31" i="44"/>
  <c r="T30" i="44"/>
  <c r="Q106" i="35"/>
  <c r="Q107" i="35" s="1"/>
  <c r="Q200" i="45"/>
  <c r="Q288" i="45"/>
  <c r="T212" i="37"/>
  <c r="T211" i="37"/>
  <c r="S216" i="37"/>
  <c r="S217" i="37" s="1"/>
  <c r="S219" i="37" s="1"/>
  <c r="R288" i="37"/>
  <c r="AB134" i="36"/>
  <c r="O91" i="35"/>
  <c r="O265" i="35" s="1"/>
  <c r="O300" i="35" s="1"/>
  <c r="G13" i="20" s="1"/>
  <c r="G19" i="20" s="1"/>
  <c r="O25" i="35"/>
  <c r="O93" i="35" s="1"/>
  <c r="O267" i="35" s="1"/>
  <c r="O302" i="35" s="1"/>
  <c r="AC196" i="40"/>
  <c r="AC182" i="40"/>
  <c r="AC192" i="40" s="1"/>
  <c r="AC210" i="40"/>
  <c r="AC218" i="40" s="1"/>
  <c r="AC223" i="40"/>
  <c r="AC236" i="40"/>
  <c r="AC244" i="40" s="1"/>
  <c r="AC249" i="40"/>
  <c r="AB231" i="39"/>
  <c r="S145" i="41"/>
  <c r="S146" i="41" s="1"/>
  <c r="S148" i="41" s="1"/>
  <c r="T140" i="41"/>
  <c r="T141" i="41"/>
  <c r="U166" i="36"/>
  <c r="U167" i="36"/>
  <c r="T171" i="36"/>
  <c r="T172" i="36" s="1"/>
  <c r="T174" i="36" s="1"/>
  <c r="Q19" i="36"/>
  <c r="R17" i="36"/>
  <c r="R269" i="36" s="1"/>
  <c r="R16" i="36"/>
  <c r="Q270" i="36"/>
  <c r="AE262" i="44"/>
  <c r="AD284" i="44"/>
  <c r="AD274" i="44"/>
  <c r="AD264" i="44"/>
  <c r="S229" i="44"/>
  <c r="S230" i="44" s="1"/>
  <c r="S232" i="44" s="1"/>
  <c r="T224" i="44"/>
  <c r="T225" i="44"/>
  <c r="AE262" i="43"/>
  <c r="AD284" i="43"/>
  <c r="AD274" i="43"/>
  <c r="AD264" i="43"/>
  <c r="AE262" i="35"/>
  <c r="AD284" i="35"/>
  <c r="AD274" i="35"/>
  <c r="AD264" i="35"/>
  <c r="T43" i="44"/>
  <c r="T44" i="44"/>
  <c r="S48" i="44"/>
  <c r="S49" i="44" s="1"/>
  <c r="S51" i="44" s="1"/>
  <c r="R158" i="39"/>
  <c r="R159" i="39" s="1"/>
  <c r="R161" i="39" s="1"/>
  <c r="S153" i="39"/>
  <c r="S154" i="39"/>
  <c r="P259" i="38"/>
  <c r="P285" i="38" s="1"/>
  <c r="S252" i="40"/>
  <c r="AB173" i="45"/>
  <c r="AB176" i="45" s="1"/>
  <c r="AB276" i="45" s="1"/>
  <c r="AB63" i="41"/>
  <c r="U45" i="35"/>
  <c r="T43" i="39"/>
  <c r="S48" i="39"/>
  <c r="S49" i="39" s="1"/>
  <c r="S51" i="39" s="1"/>
  <c r="T44" i="39"/>
  <c r="P23" i="44"/>
  <c r="P299" i="44"/>
  <c r="T87" i="40"/>
  <c r="T88" i="40" s="1"/>
  <c r="T90" i="40" s="1"/>
  <c r="U82" i="40"/>
  <c r="U83" i="40"/>
  <c r="S145" i="45"/>
  <c r="S146" i="45" s="1"/>
  <c r="S148" i="45" s="1"/>
  <c r="T140" i="45"/>
  <c r="T141" i="45"/>
  <c r="R278" i="44"/>
  <c r="R102" i="44"/>
  <c r="Q278" i="39"/>
  <c r="Q293" i="39" s="1"/>
  <c r="Q102" i="39"/>
  <c r="AB147" i="43"/>
  <c r="AB176" i="43" s="1"/>
  <c r="AB276" i="43" s="1"/>
  <c r="AC139" i="36"/>
  <c r="AC147" i="36" s="1"/>
  <c r="AC126" i="36"/>
  <c r="AC98" i="36"/>
  <c r="AC108" i="36" s="1"/>
  <c r="AC112" i="36"/>
  <c r="AC152" i="36"/>
  <c r="AC160" i="36" s="1"/>
  <c r="AC165" i="36"/>
  <c r="AC173" i="36" s="1"/>
  <c r="P25" i="45"/>
  <c r="P93" i="45" s="1"/>
  <c r="P267" i="45" s="1"/>
  <c r="P91" i="45"/>
  <c r="P265" i="45" s="1"/>
  <c r="Q116" i="35"/>
  <c r="Q279" i="35"/>
  <c r="Q294" i="35" s="1"/>
  <c r="AB231" i="41"/>
  <c r="AB260" i="41" s="1"/>
  <c r="AB286" i="41" s="1"/>
  <c r="AB50" i="39"/>
  <c r="AB257" i="38"/>
  <c r="P298" i="38"/>
  <c r="R102" i="45"/>
  <c r="P298" i="41"/>
  <c r="AC98" i="45"/>
  <c r="AC108" i="45" s="1"/>
  <c r="AC165" i="45"/>
  <c r="AC152" i="45"/>
  <c r="AC160" i="45" s="1"/>
  <c r="AC139" i="45"/>
  <c r="AC147" i="45" s="1"/>
  <c r="AC126" i="45"/>
  <c r="AC134" i="45" s="1"/>
  <c r="AC112" i="45"/>
  <c r="AC122" i="45" s="1"/>
  <c r="AC236" i="41"/>
  <c r="AC244" i="41" s="1"/>
  <c r="AC196" i="41"/>
  <c r="AC223" i="41"/>
  <c r="AC231" i="41" s="1"/>
  <c r="AC249" i="41"/>
  <c r="AC257" i="41" s="1"/>
  <c r="AC210" i="41"/>
  <c r="AC218" i="41" s="1"/>
  <c r="AC182" i="41"/>
  <c r="AC192" i="41" s="1"/>
  <c r="AC182" i="37"/>
  <c r="AC192" i="37" s="1"/>
  <c r="AC210" i="37"/>
  <c r="AC236" i="37"/>
  <c r="AC244" i="37" s="1"/>
  <c r="AC223" i="37"/>
  <c r="AC231" i="37" s="1"/>
  <c r="AC196" i="37"/>
  <c r="AC249" i="37"/>
  <c r="AC257" i="37" s="1"/>
  <c r="T155" i="38"/>
  <c r="Q288" i="36"/>
  <c r="Q293" i="36" s="1"/>
  <c r="Q186" i="36"/>
  <c r="AB38" i="40"/>
  <c r="R101" i="38"/>
  <c r="R279" i="38" s="1"/>
  <c r="R100" i="38"/>
  <c r="Q103" i="38"/>
  <c r="Q280" i="38"/>
  <c r="AE262" i="39"/>
  <c r="AD274" i="39"/>
  <c r="AD264" i="39"/>
  <c r="AD284" i="39"/>
  <c r="AC297" i="38"/>
  <c r="AC14" i="38"/>
  <c r="AC24" i="38" s="1"/>
  <c r="AC68" i="38"/>
  <c r="AC42" i="38"/>
  <c r="AC50" i="38" s="1"/>
  <c r="AC28" i="38"/>
  <c r="AC38" i="38" s="1"/>
  <c r="AC55" i="38"/>
  <c r="AC63" i="38" s="1"/>
  <c r="AC81" i="38"/>
  <c r="AC89" i="38" s="1"/>
  <c r="AB260" i="44"/>
  <c r="AB286" i="44" s="1"/>
  <c r="O91" i="43"/>
  <c r="O265" i="43" s="1"/>
  <c r="O300" i="43" s="1"/>
  <c r="O25" i="43"/>
  <c r="O93" i="43" s="1"/>
  <c r="O267" i="43" s="1"/>
  <c r="O302" i="43" s="1"/>
  <c r="R186" i="44"/>
  <c r="R288" i="44"/>
  <c r="R102" i="35"/>
  <c r="R18" i="45"/>
  <c r="T213" i="36"/>
  <c r="AB218" i="43"/>
  <c r="AB160" i="36"/>
  <c r="AB147" i="41"/>
  <c r="AB50" i="37"/>
  <c r="AB92" i="37" s="1"/>
  <c r="AB266" i="37" s="1"/>
  <c r="AC98" i="40"/>
  <c r="AC108" i="40" s="1"/>
  <c r="AC165" i="40"/>
  <c r="AC173" i="40" s="1"/>
  <c r="AC126" i="40"/>
  <c r="AC134" i="40" s="1"/>
  <c r="AC139" i="40"/>
  <c r="AC147" i="40" s="1"/>
  <c r="AC152" i="40"/>
  <c r="AC160" i="40" s="1"/>
  <c r="AC112" i="40"/>
  <c r="AC122" i="40" s="1"/>
  <c r="R255" i="35"/>
  <c r="R256" i="35" s="1"/>
  <c r="R258" i="35" s="1"/>
  <c r="S251" i="35"/>
  <c r="S250" i="35"/>
  <c r="AC297" i="44"/>
  <c r="AC55" i="44"/>
  <c r="AC63" i="44" s="1"/>
  <c r="AC68" i="44"/>
  <c r="AC76" i="44" s="1"/>
  <c r="AC28" i="44"/>
  <c r="AC38" i="44" s="1"/>
  <c r="AC42" i="44"/>
  <c r="AC50" i="44" s="1"/>
  <c r="AC81" i="44"/>
  <c r="AC89" i="44" s="1"/>
  <c r="AC14" i="44"/>
  <c r="AC24" i="44" s="1"/>
  <c r="U239" i="36"/>
  <c r="P109" i="43"/>
  <c r="P177" i="43" s="1"/>
  <c r="P277" i="43" s="1"/>
  <c r="P175" i="43"/>
  <c r="P275" i="43" s="1"/>
  <c r="U57" i="44"/>
  <c r="U56" i="44"/>
  <c r="T61" i="44"/>
  <c r="T62" i="44" s="1"/>
  <c r="T64" i="44" s="1"/>
  <c r="AC112" i="43"/>
  <c r="AC122" i="43" s="1"/>
  <c r="AC126" i="43"/>
  <c r="AC134" i="43" s="1"/>
  <c r="AC139" i="43"/>
  <c r="AC98" i="43"/>
  <c r="AC108" i="43" s="1"/>
  <c r="AC165" i="43"/>
  <c r="AC173" i="43" s="1"/>
  <c r="AC152" i="43"/>
  <c r="AC160" i="43" s="1"/>
  <c r="AC98" i="35"/>
  <c r="AC108" i="35" s="1"/>
  <c r="AC139" i="35"/>
  <c r="AC147" i="35" s="1"/>
  <c r="AC112" i="35"/>
  <c r="AC122" i="35" s="1"/>
  <c r="AC126" i="35"/>
  <c r="AC134" i="35" s="1"/>
  <c r="AC152" i="35"/>
  <c r="AC160" i="35" s="1"/>
  <c r="AC165" i="35"/>
  <c r="AC173" i="35" s="1"/>
  <c r="T56" i="38"/>
  <c r="S61" i="38"/>
  <c r="S62" i="38" s="1"/>
  <c r="S64" i="38" s="1"/>
  <c r="T57" i="38"/>
  <c r="AB218" i="36"/>
  <c r="AB89" i="41"/>
  <c r="AB206" i="37"/>
  <c r="AB206" i="40"/>
  <c r="AB173" i="39"/>
  <c r="AB147" i="39"/>
  <c r="AI179" i="45"/>
  <c r="AI95" i="45"/>
  <c r="AI11" i="45"/>
  <c r="AI9" i="45"/>
  <c r="AJ6" i="45"/>
  <c r="AJ2" i="45"/>
  <c r="AL8" i="45"/>
  <c r="AK4" i="45"/>
  <c r="AH67" i="45"/>
  <c r="AH80" i="45"/>
  <c r="AH41" i="45"/>
  <c r="AH54" i="45"/>
  <c r="AH13" i="45"/>
  <c r="AH27" i="45"/>
  <c r="AH164" i="45"/>
  <c r="AH151" i="45"/>
  <c r="AH138" i="45"/>
  <c r="AH111" i="45"/>
  <c r="AH125" i="45"/>
  <c r="AH97" i="45"/>
  <c r="AH248" i="45"/>
  <c r="AH222" i="45"/>
  <c r="AH235" i="45"/>
  <c r="AH209" i="45"/>
  <c r="AH195" i="45"/>
  <c r="AH181" i="45"/>
  <c r="AH67" i="44"/>
  <c r="AH80" i="44"/>
  <c r="AH54" i="44"/>
  <c r="AH41" i="44"/>
  <c r="AH27" i="44"/>
  <c r="AH13" i="44"/>
  <c r="AH164" i="44"/>
  <c r="AH138" i="44"/>
  <c r="AH151" i="44"/>
  <c r="AH111" i="44"/>
  <c r="AH125" i="44"/>
  <c r="AH97" i="44"/>
  <c r="AH248" i="44"/>
  <c r="AH235" i="44"/>
  <c r="AH222" i="44"/>
  <c r="AH209" i="44"/>
  <c r="AH195" i="44"/>
  <c r="AH181" i="44"/>
  <c r="AL8" i="44"/>
  <c r="AK4" i="44"/>
  <c r="AJ2" i="44"/>
  <c r="AJ6" i="44"/>
  <c r="AI179" i="44"/>
  <c r="AI95" i="44"/>
  <c r="AI11" i="44"/>
  <c r="AI9" i="44"/>
  <c r="AL4" i="43"/>
  <c r="AM8" i="43"/>
  <c r="AK6" i="43"/>
  <c r="AK2" i="43"/>
  <c r="AJ179" i="43"/>
  <c r="AJ95" i="43"/>
  <c r="AJ11" i="43"/>
  <c r="AJ9" i="43"/>
  <c r="AI80" i="43"/>
  <c r="AI67" i="43"/>
  <c r="AI54" i="43"/>
  <c r="AI27" i="43"/>
  <c r="AI41" i="43"/>
  <c r="AI13" i="43"/>
  <c r="AI164" i="43"/>
  <c r="AI151" i="43"/>
  <c r="AI138" i="43"/>
  <c r="AI111" i="43"/>
  <c r="AI125" i="43"/>
  <c r="AI97" i="43"/>
  <c r="AI248" i="43"/>
  <c r="AI235" i="43"/>
  <c r="AI209" i="43"/>
  <c r="AI222" i="43"/>
  <c r="AI181" i="43"/>
  <c r="AI195" i="43"/>
  <c r="AH248" i="41"/>
  <c r="AH235" i="41"/>
  <c r="AH222" i="41"/>
  <c r="AH209" i="41"/>
  <c r="AH195" i="41"/>
  <c r="AH181" i="41"/>
  <c r="AJ6" i="41"/>
  <c r="AJ2" i="41"/>
  <c r="AI179" i="41"/>
  <c r="AI95" i="41"/>
  <c r="AI11" i="41"/>
  <c r="AI9" i="41"/>
  <c r="AL8" i="41"/>
  <c r="AK4" i="41"/>
  <c r="AH80" i="41"/>
  <c r="AH54" i="41"/>
  <c r="AH67" i="41"/>
  <c r="AH41" i="41"/>
  <c r="AH27" i="41"/>
  <c r="AH13" i="41"/>
  <c r="AH164" i="41"/>
  <c r="AH151" i="41"/>
  <c r="AH138" i="41"/>
  <c r="AH111" i="41"/>
  <c r="AH125" i="41"/>
  <c r="AH97" i="41"/>
  <c r="AI80" i="40"/>
  <c r="AI67" i="40"/>
  <c r="AI54" i="40"/>
  <c r="AI41" i="40"/>
  <c r="AI27" i="40"/>
  <c r="AI13" i="40"/>
  <c r="AI151" i="40"/>
  <c r="AI164" i="40"/>
  <c r="AI138" i="40"/>
  <c r="AI125" i="40"/>
  <c r="AI111" i="40"/>
  <c r="AI97" i="40"/>
  <c r="AI248" i="40"/>
  <c r="AI235" i="40"/>
  <c r="AI222" i="40"/>
  <c r="AI209" i="40"/>
  <c r="AI195" i="40"/>
  <c r="AI181" i="40"/>
  <c r="AM8" i="40"/>
  <c r="AL4" i="40"/>
  <c r="AK2" i="40"/>
  <c r="AK6" i="40"/>
  <c r="AJ179" i="40"/>
  <c r="AJ95" i="40"/>
  <c r="AJ11" i="40"/>
  <c r="AJ9" i="40"/>
  <c r="AL4" i="39"/>
  <c r="AM8" i="39"/>
  <c r="AK6" i="39"/>
  <c r="AK2" i="39"/>
  <c r="AI80" i="39"/>
  <c r="AI67" i="39"/>
  <c r="AI54" i="39"/>
  <c r="AI27" i="39"/>
  <c r="AI41" i="39"/>
  <c r="AI13" i="39"/>
  <c r="AI164" i="39"/>
  <c r="AI151" i="39"/>
  <c r="AI138" i="39"/>
  <c r="AI125" i="39"/>
  <c r="AI111" i="39"/>
  <c r="AI97" i="39"/>
  <c r="AI235" i="39"/>
  <c r="AI248" i="39"/>
  <c r="AI222" i="39"/>
  <c r="AI195" i="39"/>
  <c r="AI209" i="39"/>
  <c r="AI181" i="39"/>
  <c r="AJ179" i="39"/>
  <c r="AJ95" i="39"/>
  <c r="AJ11" i="39"/>
  <c r="AJ9" i="39"/>
  <c r="AH80" i="38"/>
  <c r="AH67" i="38"/>
  <c r="AH54" i="38"/>
  <c r="AH41" i="38"/>
  <c r="AH13" i="38"/>
  <c r="AH27" i="38"/>
  <c r="AH164" i="38"/>
  <c r="AH151" i="38"/>
  <c r="AH138" i="38"/>
  <c r="AH125" i="38"/>
  <c r="AH111" i="38"/>
  <c r="AH97" i="38"/>
  <c r="AH248" i="38"/>
  <c r="AH235" i="38"/>
  <c r="AH209" i="38"/>
  <c r="AH222" i="38"/>
  <c r="AH195" i="38"/>
  <c r="AH181" i="38"/>
  <c r="AJ6" i="38"/>
  <c r="AJ2" i="38"/>
  <c r="AL8" i="38"/>
  <c r="AK4" i="38"/>
  <c r="AI179" i="38"/>
  <c r="AI95" i="38"/>
  <c r="AI11" i="38"/>
  <c r="AI9" i="38"/>
  <c r="AJ179" i="37"/>
  <c r="AJ95" i="37"/>
  <c r="AJ11" i="37"/>
  <c r="AJ9" i="37"/>
  <c r="AL4" i="37"/>
  <c r="AM8" i="37"/>
  <c r="AI67" i="37"/>
  <c r="AI80" i="37"/>
  <c r="AI27" i="37"/>
  <c r="AI54" i="37"/>
  <c r="AI41" i="37"/>
  <c r="AI13" i="37"/>
  <c r="AK6" i="37"/>
  <c r="AK2" i="37"/>
  <c r="AI164" i="37"/>
  <c r="AI138" i="37"/>
  <c r="AI151" i="37"/>
  <c r="AI111" i="37"/>
  <c r="AI125" i="37"/>
  <c r="AI97" i="37"/>
  <c r="AI248" i="37"/>
  <c r="AI235" i="37"/>
  <c r="AI222" i="37"/>
  <c r="AI209" i="37"/>
  <c r="AI195" i="37"/>
  <c r="AI181" i="37"/>
  <c r="AI67" i="36"/>
  <c r="AI80" i="36"/>
  <c r="AI54" i="36"/>
  <c r="AI41" i="36"/>
  <c r="AI27" i="36"/>
  <c r="AI13" i="36"/>
  <c r="AK6" i="36"/>
  <c r="AK2" i="36"/>
  <c r="AI164" i="36"/>
  <c r="AI151" i="36"/>
  <c r="AI138" i="36"/>
  <c r="AI125" i="36"/>
  <c r="AI111" i="36"/>
  <c r="AI97" i="36"/>
  <c r="AI248" i="36"/>
  <c r="AI235" i="36"/>
  <c r="AI222" i="36"/>
  <c r="AI209" i="36"/>
  <c r="AI195" i="36"/>
  <c r="AI181" i="36"/>
  <c r="AJ179" i="36"/>
  <c r="AJ95" i="36"/>
  <c r="AJ11" i="36"/>
  <c r="AJ9" i="36"/>
  <c r="AL4" i="36"/>
  <c r="AM8" i="36"/>
  <c r="AK2" i="35"/>
  <c r="AK6" i="35"/>
  <c r="AI80" i="35"/>
  <c r="AI67" i="35"/>
  <c r="AI54" i="35"/>
  <c r="AI27" i="35"/>
  <c r="AI41" i="35"/>
  <c r="AI13" i="35"/>
  <c r="AI151" i="35"/>
  <c r="AI164" i="35"/>
  <c r="AI138" i="35"/>
  <c r="AI125" i="35"/>
  <c r="AI111" i="35"/>
  <c r="AI97" i="35"/>
  <c r="AI248" i="35"/>
  <c r="AI235" i="35"/>
  <c r="AI222" i="35"/>
  <c r="AI209" i="35"/>
  <c r="AI195" i="35"/>
  <c r="AI181" i="35"/>
  <c r="AJ179" i="35"/>
  <c r="AJ95" i="35"/>
  <c r="AJ11" i="35"/>
  <c r="AJ9" i="35"/>
  <c r="AL4" i="35"/>
  <c r="AM8" i="35"/>
  <c r="AA301" i="38" l="1"/>
  <c r="T43" i="38"/>
  <c r="T200" i="39"/>
  <c r="H8" i="20"/>
  <c r="I4" i="20"/>
  <c r="S70" i="39"/>
  <c r="T251" i="43"/>
  <c r="T252" i="43" s="1"/>
  <c r="S255" i="43"/>
  <c r="S256" i="43" s="1"/>
  <c r="S258" i="43" s="1"/>
  <c r="S171" i="41"/>
  <c r="S172" i="41" s="1"/>
  <c r="S174" i="41" s="1"/>
  <c r="R255" i="41"/>
  <c r="R256" i="41" s="1"/>
  <c r="R258" i="41" s="1"/>
  <c r="S250" i="41"/>
  <c r="S252" i="41" s="1"/>
  <c r="U140" i="38"/>
  <c r="T166" i="41"/>
  <c r="T168" i="41" s="1"/>
  <c r="U166" i="41" s="1"/>
  <c r="AC5" i="20"/>
  <c r="AB2" i="20"/>
  <c r="AB7" i="20" s="1"/>
  <c r="T226" i="35"/>
  <c r="U225" i="35" s="1"/>
  <c r="AD11" i="20"/>
  <c r="AB6" i="20"/>
  <c r="T128" i="36"/>
  <c r="T129" i="36" s="1"/>
  <c r="T132" i="36" s="1"/>
  <c r="T133" i="36" s="1"/>
  <c r="T135" i="36" s="1"/>
  <c r="S132" i="36"/>
  <c r="S133" i="36" s="1"/>
  <c r="S135" i="36" s="1"/>
  <c r="J11" i="48"/>
  <c r="J12" i="48" s="1"/>
  <c r="H4" i="52" s="1"/>
  <c r="H10" i="6" s="1"/>
  <c r="G12" i="20"/>
  <c r="T132" i="38"/>
  <c r="T133" i="38" s="1"/>
  <c r="T135" i="38" s="1"/>
  <c r="U127" i="38"/>
  <c r="U129" i="38" s="1"/>
  <c r="V128" i="38" s="1"/>
  <c r="U44" i="43"/>
  <c r="U45" i="43" s="1"/>
  <c r="S69" i="39"/>
  <c r="U141" i="38"/>
  <c r="R87" i="38"/>
  <c r="R88" i="38" s="1"/>
  <c r="R90" i="38" s="1"/>
  <c r="T251" i="39"/>
  <c r="T252" i="39" s="1"/>
  <c r="S82" i="38"/>
  <c r="S84" i="38" s="1"/>
  <c r="S70" i="43"/>
  <c r="S71" i="43" s="1"/>
  <c r="T70" i="43" s="1"/>
  <c r="S127" i="40"/>
  <c r="S129" i="40" s="1"/>
  <c r="S129" i="44"/>
  <c r="S132" i="44" s="1"/>
  <c r="S133" i="44" s="1"/>
  <c r="S135" i="44" s="1"/>
  <c r="R74" i="43"/>
  <c r="R75" i="43" s="1"/>
  <c r="R77" i="43" s="1"/>
  <c r="AA301" i="39"/>
  <c r="R132" i="40"/>
  <c r="R133" i="40" s="1"/>
  <c r="R135" i="40" s="1"/>
  <c r="S145" i="40"/>
  <c r="S146" i="40" s="1"/>
  <c r="S148" i="40" s="1"/>
  <c r="T141" i="40"/>
  <c r="T142" i="40" s="1"/>
  <c r="U140" i="40" s="1"/>
  <c r="T154" i="44"/>
  <c r="U166" i="44"/>
  <c r="R289" i="35"/>
  <c r="T153" i="44"/>
  <c r="T115" i="40"/>
  <c r="T116" i="40" s="1"/>
  <c r="U114" i="40" s="1"/>
  <c r="U237" i="38"/>
  <c r="U239" i="38" s="1"/>
  <c r="U242" i="38" s="1"/>
  <c r="U243" i="38" s="1"/>
  <c r="U245" i="38" s="1"/>
  <c r="R294" i="44"/>
  <c r="T242" i="38"/>
  <c r="T243" i="38" s="1"/>
  <c r="T245" i="38" s="1"/>
  <c r="S145" i="44"/>
  <c r="S146" i="44" s="1"/>
  <c r="S148" i="44" s="1"/>
  <c r="S155" i="36"/>
  <c r="S158" i="36" s="1"/>
  <c r="S159" i="36" s="1"/>
  <c r="S161" i="36" s="1"/>
  <c r="T32" i="41"/>
  <c r="U30" i="41" s="1"/>
  <c r="T141" i="44"/>
  <c r="T142" i="44" s="1"/>
  <c r="U140" i="44" s="1"/>
  <c r="S117" i="40"/>
  <c r="S120" i="40" s="1"/>
  <c r="S121" i="40" s="1"/>
  <c r="S123" i="40" s="1"/>
  <c r="U43" i="37"/>
  <c r="U45" i="37" s="1"/>
  <c r="T48" i="37"/>
  <c r="T49" i="37" s="1"/>
  <c r="T51" i="37" s="1"/>
  <c r="T171" i="38"/>
  <c r="T172" i="38" s="1"/>
  <c r="T174" i="38" s="1"/>
  <c r="R279" i="43"/>
  <c r="R129" i="43"/>
  <c r="S127" i="43" s="1"/>
  <c r="T71" i="38"/>
  <c r="U70" i="38" s="1"/>
  <c r="U167" i="38"/>
  <c r="U168" i="38" s="1"/>
  <c r="V166" i="38" s="1"/>
  <c r="R242" i="44"/>
  <c r="R243" i="44" s="1"/>
  <c r="R245" i="44" s="1"/>
  <c r="S238" i="44"/>
  <c r="S239" i="44" s="1"/>
  <c r="AA301" i="37"/>
  <c r="S201" i="35"/>
  <c r="S204" i="35" s="1"/>
  <c r="S205" i="35" s="1"/>
  <c r="S207" i="35" s="1"/>
  <c r="T199" i="35"/>
  <c r="T198" i="35"/>
  <c r="T71" i="35"/>
  <c r="Q271" i="45"/>
  <c r="AB260" i="43"/>
  <c r="AB286" i="43" s="1"/>
  <c r="AB301" i="43" s="1"/>
  <c r="T84" i="43"/>
  <c r="U83" i="43" s="1"/>
  <c r="AA301" i="36"/>
  <c r="T225" i="45"/>
  <c r="T226" i="45" s="1"/>
  <c r="U224" i="45" s="1"/>
  <c r="S185" i="37"/>
  <c r="S184" i="37"/>
  <c r="R44" i="45"/>
  <c r="R269" i="45" s="1"/>
  <c r="Q48" i="45"/>
  <c r="Q49" i="45" s="1"/>
  <c r="Q51" i="45" s="1"/>
  <c r="R43" i="45"/>
  <c r="Q270" i="45"/>
  <c r="T114" i="44"/>
  <c r="T116" i="44" s="1"/>
  <c r="U115" i="44" s="1"/>
  <c r="U167" i="44"/>
  <c r="S242" i="45"/>
  <c r="S243" i="45" s="1"/>
  <c r="S245" i="45" s="1"/>
  <c r="T237" i="45"/>
  <c r="T238" i="45"/>
  <c r="U115" i="37"/>
  <c r="T117" i="37"/>
  <c r="T120" i="37" s="1"/>
  <c r="T121" i="37" s="1"/>
  <c r="T123" i="37" s="1"/>
  <c r="S226" i="38"/>
  <c r="T225" i="38" s="1"/>
  <c r="S229" i="45"/>
  <c r="S230" i="45" s="1"/>
  <c r="S232" i="45" s="1"/>
  <c r="S117" i="44"/>
  <c r="S120" i="44" s="1"/>
  <c r="S121" i="44" s="1"/>
  <c r="S123" i="44" s="1"/>
  <c r="R239" i="35"/>
  <c r="F20" i="20"/>
  <c r="D21" i="20"/>
  <c r="D16" i="20"/>
  <c r="S239" i="43"/>
  <c r="T237" i="43" s="1"/>
  <c r="U115" i="45"/>
  <c r="U114" i="45"/>
  <c r="T117" i="45"/>
  <c r="T120" i="45" s="1"/>
  <c r="T121" i="45" s="1"/>
  <c r="T123" i="45" s="1"/>
  <c r="T82" i="45"/>
  <c r="T83" i="45"/>
  <c r="S87" i="45"/>
  <c r="S88" i="45" s="1"/>
  <c r="S90" i="45" s="1"/>
  <c r="U45" i="40"/>
  <c r="V44" i="40" s="1"/>
  <c r="T213" i="39"/>
  <c r="T250" i="45"/>
  <c r="T252" i="45" s="1"/>
  <c r="AB176" i="44"/>
  <c r="AB276" i="44" s="1"/>
  <c r="AB301" i="44" s="1"/>
  <c r="AB176" i="38"/>
  <c r="AB276" i="38" s="1"/>
  <c r="T237" i="39"/>
  <c r="T239" i="39" s="1"/>
  <c r="S242" i="39"/>
  <c r="S243" i="39" s="1"/>
  <c r="S245" i="39" s="1"/>
  <c r="T155" i="35"/>
  <c r="U153" i="35" s="1"/>
  <c r="T237" i="40"/>
  <c r="T238" i="40"/>
  <c r="S242" i="40"/>
  <c r="S243" i="40" s="1"/>
  <c r="S245" i="40" s="1"/>
  <c r="S255" i="39"/>
  <c r="S256" i="39" s="1"/>
  <c r="S258" i="39" s="1"/>
  <c r="T201" i="38"/>
  <c r="T204" i="38" s="1"/>
  <c r="T205" i="38" s="1"/>
  <c r="T207" i="38" s="1"/>
  <c r="U198" i="38"/>
  <c r="U200" i="38" s="1"/>
  <c r="U201" i="38" s="1"/>
  <c r="U204" i="38" s="1"/>
  <c r="U205" i="38" s="1"/>
  <c r="U207" i="38" s="1"/>
  <c r="S48" i="38"/>
  <c r="S49" i="38" s="1"/>
  <c r="S51" i="38" s="1"/>
  <c r="T155" i="45"/>
  <c r="U153" i="45" s="1"/>
  <c r="S255" i="45"/>
  <c r="S256" i="45" s="1"/>
  <c r="S258" i="45" s="1"/>
  <c r="Q282" i="45"/>
  <c r="T224" i="36"/>
  <c r="T226" i="36" s="1"/>
  <c r="T127" i="35"/>
  <c r="T129" i="35" s="1"/>
  <c r="T132" i="35" s="1"/>
  <c r="T133" i="35" s="1"/>
  <c r="T135" i="35" s="1"/>
  <c r="S132" i="35"/>
  <c r="S133" i="35" s="1"/>
  <c r="S135" i="35" s="1"/>
  <c r="U212" i="38"/>
  <c r="G10" i="6"/>
  <c r="G11" i="6" s="1"/>
  <c r="S252" i="37"/>
  <c r="T251" i="37" s="1"/>
  <c r="U200" i="40"/>
  <c r="V198" i="40" s="1"/>
  <c r="T33" i="37"/>
  <c r="T36" i="37" s="1"/>
  <c r="T37" i="37" s="1"/>
  <c r="T39" i="37" s="1"/>
  <c r="U211" i="38"/>
  <c r="T212" i="43"/>
  <c r="T213" i="43" s="1"/>
  <c r="AB176" i="37"/>
  <c r="AB276" i="37" s="1"/>
  <c r="S216" i="43"/>
  <c r="S217" i="43" s="1"/>
  <c r="S219" i="43" s="1"/>
  <c r="AB92" i="36"/>
  <c r="AB266" i="36" s="1"/>
  <c r="U83" i="44"/>
  <c r="U82" i="44"/>
  <c r="T87" i="44"/>
  <c r="T88" i="44" s="1"/>
  <c r="T90" i="44" s="1"/>
  <c r="T140" i="43"/>
  <c r="T141" i="43"/>
  <c r="R61" i="37"/>
  <c r="R62" i="37" s="1"/>
  <c r="R64" i="37" s="1"/>
  <c r="T33" i="39"/>
  <c r="T36" i="39" s="1"/>
  <c r="T37" i="39" s="1"/>
  <c r="T39" i="39" s="1"/>
  <c r="U31" i="39"/>
  <c r="U32" i="39" s="1"/>
  <c r="E49" i="52"/>
  <c r="E50" i="52" s="1"/>
  <c r="E14" i="53" s="1"/>
  <c r="E10" i="53" s="1"/>
  <c r="E51" i="52"/>
  <c r="V167" i="39"/>
  <c r="U171" i="39"/>
  <c r="U172" i="39" s="1"/>
  <c r="U174" i="39" s="1"/>
  <c r="V166" i="39"/>
  <c r="S229" i="36"/>
  <c r="S230" i="36" s="1"/>
  <c r="S232" i="36" s="1"/>
  <c r="R229" i="37"/>
  <c r="R230" i="37" s="1"/>
  <c r="R232" i="37" s="1"/>
  <c r="S224" i="37"/>
  <c r="S226" i="37" s="1"/>
  <c r="U31" i="37"/>
  <c r="U32" i="37" s="1"/>
  <c r="U33" i="37" s="1"/>
  <c r="U36" i="37" s="1"/>
  <c r="U37" i="37" s="1"/>
  <c r="U39" i="37" s="1"/>
  <c r="T252" i="36"/>
  <c r="V69" i="36"/>
  <c r="T127" i="45"/>
  <c r="AB260" i="37"/>
  <c r="AB286" i="37" s="1"/>
  <c r="AB260" i="39"/>
  <c r="AB286" i="39" s="1"/>
  <c r="T166" i="37"/>
  <c r="P298" i="43"/>
  <c r="T167" i="37"/>
  <c r="AB176" i="41"/>
  <c r="AB276" i="41" s="1"/>
  <c r="S61" i="36"/>
  <c r="S62" i="36" s="1"/>
  <c r="S64" i="36" s="1"/>
  <c r="S242" i="41"/>
  <c r="S243" i="41" s="1"/>
  <c r="S245" i="41" s="1"/>
  <c r="T237" i="41"/>
  <c r="T238" i="41"/>
  <c r="T216" i="44"/>
  <c r="T217" i="44" s="1"/>
  <c r="T219" i="44" s="1"/>
  <c r="U211" i="44"/>
  <c r="U212" i="44"/>
  <c r="T212" i="45"/>
  <c r="T211" i="45"/>
  <c r="S216" i="45"/>
  <c r="S217" i="45" s="1"/>
  <c r="S219" i="45" s="1"/>
  <c r="AA301" i="41"/>
  <c r="U84" i="35"/>
  <c r="V82" i="35" s="1"/>
  <c r="T200" i="44"/>
  <c r="U198" i="44" s="1"/>
  <c r="U69" i="37"/>
  <c r="U70" i="37"/>
  <c r="T74" i="37"/>
  <c r="T75" i="37" s="1"/>
  <c r="T77" i="37" s="1"/>
  <c r="T57" i="36"/>
  <c r="T58" i="36" s="1"/>
  <c r="T128" i="45"/>
  <c r="AB92" i="41"/>
  <c r="AB266" i="41" s="1"/>
  <c r="U153" i="43"/>
  <c r="U155" i="43" s="1"/>
  <c r="P296" i="43"/>
  <c r="K10" i="48" s="1"/>
  <c r="T158" i="43"/>
  <c r="T159" i="43" s="1"/>
  <c r="T161" i="43" s="1"/>
  <c r="AB92" i="40"/>
  <c r="AB266" i="40" s="1"/>
  <c r="Q293" i="43"/>
  <c r="AD17" i="20"/>
  <c r="T153" i="40"/>
  <c r="S158" i="40"/>
  <c r="S159" i="40" s="1"/>
  <c r="S161" i="40" s="1"/>
  <c r="T154" i="40"/>
  <c r="V70" i="36"/>
  <c r="T168" i="40"/>
  <c r="T171" i="40" s="1"/>
  <c r="T172" i="40" s="1"/>
  <c r="T174" i="40" s="1"/>
  <c r="T71" i="41"/>
  <c r="T225" i="39"/>
  <c r="T226" i="39" s="1"/>
  <c r="U224" i="39" s="1"/>
  <c r="S229" i="39"/>
  <c r="S230" i="39" s="1"/>
  <c r="S232" i="39" s="1"/>
  <c r="S142" i="36"/>
  <c r="S200" i="41"/>
  <c r="T69" i="45"/>
  <c r="T70" i="45"/>
  <c r="S74" i="45"/>
  <c r="S75" i="45" s="1"/>
  <c r="S77" i="45" s="1"/>
  <c r="U30" i="36"/>
  <c r="U32" i="36" s="1"/>
  <c r="T33" i="36"/>
  <c r="T36" i="36" s="1"/>
  <c r="T37" i="36" s="1"/>
  <c r="T39" i="36" s="1"/>
  <c r="AB260" i="36"/>
  <c r="AB286" i="36" s="1"/>
  <c r="AB260" i="38"/>
  <c r="AB286" i="38" s="1"/>
  <c r="S212" i="40"/>
  <c r="S211" i="40"/>
  <c r="S32" i="35"/>
  <c r="AB92" i="39"/>
  <c r="AB266" i="39" s="1"/>
  <c r="AB92" i="38"/>
  <c r="AB266" i="38" s="1"/>
  <c r="T70" i="44"/>
  <c r="T71" i="44" s="1"/>
  <c r="J7" i="48"/>
  <c r="J8" i="48" s="1"/>
  <c r="H11" i="53"/>
  <c r="F27" i="50"/>
  <c r="F13" i="52"/>
  <c r="F12" i="6"/>
  <c r="D6" i="53"/>
  <c r="D57" i="50"/>
  <c r="E32" i="50"/>
  <c r="T166" i="35"/>
  <c r="S171" i="35"/>
  <c r="S172" i="35" s="1"/>
  <c r="S174" i="35" s="1"/>
  <c r="T167" i="35"/>
  <c r="G12" i="50"/>
  <c r="T224" i="41"/>
  <c r="S229" i="41"/>
  <c r="S230" i="41" s="1"/>
  <c r="S232" i="41" s="1"/>
  <c r="T225" i="41"/>
  <c r="T117" i="43"/>
  <c r="T120" i="43" s="1"/>
  <c r="T121" i="43" s="1"/>
  <c r="T123" i="43" s="1"/>
  <c r="U114" i="43"/>
  <c r="U116" i="43" s="1"/>
  <c r="R294" i="41"/>
  <c r="S61" i="41"/>
  <c r="S62" i="41" s="1"/>
  <c r="S64" i="41" s="1"/>
  <c r="T56" i="41"/>
  <c r="T58" i="41" s="1"/>
  <c r="T56" i="40"/>
  <c r="T58" i="40" s="1"/>
  <c r="S61" i="40"/>
  <c r="S62" i="40" s="1"/>
  <c r="S64" i="40" s="1"/>
  <c r="S57" i="37"/>
  <c r="S58" i="37" s="1"/>
  <c r="U83" i="36"/>
  <c r="U82" i="36"/>
  <c r="T87" i="36"/>
  <c r="T88" i="36" s="1"/>
  <c r="T90" i="36" s="1"/>
  <c r="S74" i="44"/>
  <c r="S75" i="44" s="1"/>
  <c r="S77" i="44" s="1"/>
  <c r="U33" i="40"/>
  <c r="U36" i="40" s="1"/>
  <c r="U37" i="40" s="1"/>
  <c r="U39" i="40" s="1"/>
  <c r="S57" i="43"/>
  <c r="R61" i="43"/>
  <c r="R62" i="43" s="1"/>
  <c r="R64" i="43" s="1"/>
  <c r="S56" i="43"/>
  <c r="S115" i="36"/>
  <c r="S114" i="36"/>
  <c r="R117" i="36"/>
  <c r="R120" i="36" s="1"/>
  <c r="R121" i="36" s="1"/>
  <c r="R123" i="36" s="1"/>
  <c r="V30" i="40"/>
  <c r="V32" i="40" s="1"/>
  <c r="W31" i="40" s="1"/>
  <c r="T213" i="37"/>
  <c r="U212" i="37" s="1"/>
  <c r="AB260" i="35"/>
  <c r="AB286" i="35" s="1"/>
  <c r="AB301" i="35" s="1"/>
  <c r="V43" i="36"/>
  <c r="V44" i="36"/>
  <c r="U48" i="36"/>
  <c r="U49" i="36" s="1"/>
  <c r="U51" i="36" s="1"/>
  <c r="U84" i="39"/>
  <c r="U87" i="39" s="1"/>
  <c r="U88" i="39" s="1"/>
  <c r="U90" i="39" s="1"/>
  <c r="U58" i="44"/>
  <c r="V56" i="44" s="1"/>
  <c r="S252" i="35"/>
  <c r="T251" i="35" s="1"/>
  <c r="T166" i="43"/>
  <c r="T167" i="43"/>
  <c r="S171" i="43"/>
  <c r="S172" i="43" s="1"/>
  <c r="S174" i="43" s="1"/>
  <c r="Q295" i="37"/>
  <c r="T45" i="39"/>
  <c r="U43" i="39" s="1"/>
  <c r="P299" i="39"/>
  <c r="Q295" i="41"/>
  <c r="T252" i="44"/>
  <c r="R294" i="37"/>
  <c r="U84" i="40"/>
  <c r="V83" i="40" s="1"/>
  <c r="T45" i="38"/>
  <c r="T48" i="38" s="1"/>
  <c r="T49" i="38" s="1"/>
  <c r="T51" i="38" s="1"/>
  <c r="T142" i="41"/>
  <c r="U141" i="41" s="1"/>
  <c r="S30" i="43"/>
  <c r="S31" i="43"/>
  <c r="R33" i="43"/>
  <c r="R36" i="43" s="1"/>
  <c r="R37" i="43" s="1"/>
  <c r="R39" i="43" s="1"/>
  <c r="AB176" i="36"/>
  <c r="AB276" i="36" s="1"/>
  <c r="AB92" i="45"/>
  <c r="AB266" i="45" s="1"/>
  <c r="AB301" i="45" s="1"/>
  <c r="T84" i="41"/>
  <c r="U82" i="41" s="1"/>
  <c r="V212" i="41"/>
  <c r="V211" i="41"/>
  <c r="U216" i="41"/>
  <c r="U217" i="41" s="1"/>
  <c r="U219" i="41" s="1"/>
  <c r="AB176" i="39"/>
  <c r="AB276" i="39" s="1"/>
  <c r="T58" i="45"/>
  <c r="U57" i="45" s="1"/>
  <c r="U116" i="37"/>
  <c r="V114" i="37" s="1"/>
  <c r="G20" i="6"/>
  <c r="AC92" i="44"/>
  <c r="AC266" i="44" s="1"/>
  <c r="U48" i="43"/>
  <c r="U49" i="43" s="1"/>
  <c r="U51" i="43" s="1"/>
  <c r="V44" i="43"/>
  <c r="V43" i="43"/>
  <c r="AC76" i="38"/>
  <c r="AC92" i="38" s="1"/>
  <c r="AC266" i="38" s="1"/>
  <c r="AD182" i="39"/>
  <c r="AD192" i="39" s="1"/>
  <c r="AD249" i="39"/>
  <c r="AD257" i="39" s="1"/>
  <c r="AD236" i="39"/>
  <c r="AD244" i="39" s="1"/>
  <c r="AD196" i="39"/>
  <c r="AD206" i="39" s="1"/>
  <c r="AD223" i="39"/>
  <c r="AD210" i="39"/>
  <c r="U153" i="38"/>
  <c r="T158" i="38"/>
  <c r="T159" i="38" s="1"/>
  <c r="T161" i="38" s="1"/>
  <c r="U154" i="38"/>
  <c r="AC122" i="36"/>
  <c r="R280" i="44"/>
  <c r="S100" i="44"/>
  <c r="R103" i="44"/>
  <c r="S101" i="44"/>
  <c r="S279" i="44" s="1"/>
  <c r="U48" i="35"/>
  <c r="U49" i="35" s="1"/>
  <c r="U51" i="35" s="1"/>
  <c r="V43" i="35"/>
  <c r="V44" i="35"/>
  <c r="T45" i="44"/>
  <c r="AF262" i="35"/>
  <c r="AE274" i="35"/>
  <c r="AE264" i="35"/>
  <c r="AE284" i="35"/>
  <c r="AF262" i="43"/>
  <c r="AE284" i="43"/>
  <c r="AE274" i="43"/>
  <c r="AE264" i="43"/>
  <c r="AD126" i="44"/>
  <c r="AD134" i="44" s="1"/>
  <c r="AD98" i="44"/>
  <c r="AD108" i="44" s="1"/>
  <c r="AD112" i="44"/>
  <c r="AD122" i="44" s="1"/>
  <c r="AD152" i="44"/>
  <c r="AD160" i="44" s="1"/>
  <c r="AD165" i="44"/>
  <c r="AD173" i="44" s="1"/>
  <c r="AD139" i="44"/>
  <c r="AD147" i="44" s="1"/>
  <c r="R268" i="36"/>
  <c r="R18" i="36"/>
  <c r="R199" i="45"/>
  <c r="R289" i="45" s="1"/>
  <c r="R198" i="45"/>
  <c r="Q201" i="45"/>
  <c r="Q290" i="45"/>
  <c r="T32" i="44"/>
  <c r="AC257" i="38"/>
  <c r="AC50" i="39"/>
  <c r="AC92" i="39" s="1"/>
  <c r="AC266" i="39" s="1"/>
  <c r="AC160" i="37"/>
  <c r="AC63" i="45"/>
  <c r="AC38" i="45"/>
  <c r="P23" i="40"/>
  <c r="P299" i="40"/>
  <c r="P175" i="41"/>
  <c r="P275" i="41" s="1"/>
  <c r="P300" i="41" s="1"/>
  <c r="P109" i="41"/>
  <c r="P177" i="41" s="1"/>
  <c r="P277" i="41" s="1"/>
  <c r="P302" i="41" s="1"/>
  <c r="P259" i="43"/>
  <c r="P285" i="43" s="1"/>
  <c r="P193" i="43"/>
  <c r="P261" i="43" s="1"/>
  <c r="P287" i="43" s="1"/>
  <c r="AF262" i="36"/>
  <c r="AE264" i="36"/>
  <c r="AE284" i="36"/>
  <c r="AE274" i="36"/>
  <c r="S238" i="37"/>
  <c r="R242" i="37"/>
  <c r="R243" i="37" s="1"/>
  <c r="R245" i="37" s="1"/>
  <c r="S237" i="37"/>
  <c r="AC244" i="35"/>
  <c r="AC206" i="35"/>
  <c r="AC260" i="44"/>
  <c r="AC286" i="44" s="1"/>
  <c r="S142" i="39"/>
  <c r="R290" i="37"/>
  <c r="Q271" i="37"/>
  <c r="Q272" i="37"/>
  <c r="Q22" i="37"/>
  <c r="P205" i="45"/>
  <c r="P299" i="45"/>
  <c r="S57" i="35"/>
  <c r="S56" i="35"/>
  <c r="R61" i="35"/>
  <c r="R62" i="35" s="1"/>
  <c r="R64" i="35" s="1"/>
  <c r="AC89" i="41"/>
  <c r="AC92" i="41" s="1"/>
  <c r="AC266" i="41" s="1"/>
  <c r="AC260" i="45"/>
  <c r="AC286" i="45" s="1"/>
  <c r="Q91" i="41"/>
  <c r="Q265" i="41" s="1"/>
  <c r="Q25" i="41"/>
  <c r="Q93" i="41" s="1"/>
  <c r="Q267" i="41" s="1"/>
  <c r="P109" i="39"/>
  <c r="P177" i="39" s="1"/>
  <c r="P277" i="39" s="1"/>
  <c r="P175" i="39"/>
  <c r="P275" i="39" s="1"/>
  <c r="S184" i="38"/>
  <c r="S185" i="38"/>
  <c r="R187" i="38"/>
  <c r="AB260" i="40"/>
  <c r="AB286" i="40" s="1"/>
  <c r="AC92" i="35"/>
  <c r="AC266" i="35" s="1"/>
  <c r="AC92" i="43"/>
  <c r="AC266" i="43" s="1"/>
  <c r="R187" i="39"/>
  <c r="R290" i="39"/>
  <c r="S184" i="39"/>
  <c r="S185" i="39"/>
  <c r="S289" i="39" s="1"/>
  <c r="R278" i="37"/>
  <c r="R102" i="37"/>
  <c r="AD152" i="40"/>
  <c r="AD112" i="40"/>
  <c r="AD122" i="40" s="1"/>
  <c r="AD126" i="40"/>
  <c r="AD134" i="40" s="1"/>
  <c r="AD165" i="40"/>
  <c r="AD173" i="40" s="1"/>
  <c r="AD139" i="40"/>
  <c r="AD147" i="40" s="1"/>
  <c r="AD98" i="40"/>
  <c r="AD108" i="40" s="1"/>
  <c r="S216" i="35"/>
  <c r="S217" i="35" s="1"/>
  <c r="S219" i="35" s="1"/>
  <c r="T212" i="35"/>
  <c r="T211" i="35"/>
  <c r="T142" i="35"/>
  <c r="R278" i="43"/>
  <c r="R102" i="43"/>
  <c r="AD210" i="38"/>
  <c r="AD218" i="38" s="1"/>
  <c r="AD196" i="38"/>
  <c r="AD206" i="38" s="1"/>
  <c r="AD182" i="38"/>
  <c r="AD192" i="38" s="1"/>
  <c r="AD249" i="38"/>
  <c r="AD236" i="38"/>
  <c r="AD244" i="38" s="1"/>
  <c r="AD223" i="38"/>
  <c r="AD231" i="38" s="1"/>
  <c r="AC160" i="39"/>
  <c r="AF262" i="37"/>
  <c r="AE264" i="37"/>
  <c r="AE284" i="37"/>
  <c r="AE274" i="37"/>
  <c r="AF262" i="41"/>
  <c r="AE284" i="41"/>
  <c r="AE274" i="41"/>
  <c r="AE264" i="41"/>
  <c r="AF262" i="45"/>
  <c r="AE284" i="45"/>
  <c r="AE274" i="45"/>
  <c r="AE264" i="45"/>
  <c r="Q291" i="35"/>
  <c r="Q190" i="35"/>
  <c r="Q191" i="35" s="1"/>
  <c r="Q292" i="35"/>
  <c r="S186" i="45"/>
  <c r="T251" i="41"/>
  <c r="S255" i="41"/>
  <c r="S256" i="41" s="1"/>
  <c r="S258" i="41" s="1"/>
  <c r="T250" i="41"/>
  <c r="P123" i="35"/>
  <c r="P177" i="35" s="1"/>
  <c r="P277" i="35" s="1"/>
  <c r="P175" i="35"/>
  <c r="P275" i="35" s="1"/>
  <c r="P296" i="35"/>
  <c r="U31" i="45"/>
  <c r="U30" i="45"/>
  <c r="T33" i="45"/>
  <c r="T36" i="45" s="1"/>
  <c r="T37" i="45" s="1"/>
  <c r="T39" i="45" s="1"/>
  <c r="S18" i="41"/>
  <c r="AC176" i="35"/>
  <c r="AC276" i="35" s="1"/>
  <c r="AC147" i="43"/>
  <c r="AC176" i="43" s="1"/>
  <c r="AC276" i="43" s="1"/>
  <c r="AC176" i="40"/>
  <c r="AC276" i="40" s="1"/>
  <c r="U212" i="36"/>
  <c r="U211" i="36"/>
  <c r="T216" i="36"/>
  <c r="T217" i="36" s="1"/>
  <c r="T219" i="36" s="1"/>
  <c r="AD297" i="39"/>
  <c r="AD68" i="39"/>
  <c r="AD76" i="39" s="1"/>
  <c r="AD28" i="39"/>
  <c r="AD38" i="39" s="1"/>
  <c r="AD55" i="39"/>
  <c r="AD42" i="39"/>
  <c r="AD14" i="39"/>
  <c r="AD24" i="39" s="1"/>
  <c r="AD81" i="39"/>
  <c r="AD89" i="39" s="1"/>
  <c r="Q282" i="38"/>
  <c r="Q106" i="38"/>
  <c r="Q107" i="38" s="1"/>
  <c r="Q281" i="38"/>
  <c r="AC218" i="37"/>
  <c r="AC173" i="45"/>
  <c r="AC176" i="45" s="1"/>
  <c r="AC276" i="45" s="1"/>
  <c r="S101" i="45"/>
  <c r="R103" i="45"/>
  <c r="S100" i="45"/>
  <c r="AD297" i="35"/>
  <c r="AD55" i="35"/>
  <c r="AD63" i="35" s="1"/>
  <c r="AD42" i="35"/>
  <c r="AD50" i="35" s="1"/>
  <c r="AD81" i="35"/>
  <c r="AD89" i="35" s="1"/>
  <c r="AD14" i="35"/>
  <c r="AD24" i="35" s="1"/>
  <c r="AD28" i="35"/>
  <c r="AD38" i="35" s="1"/>
  <c r="AD68" i="35"/>
  <c r="AD76" i="35" s="1"/>
  <c r="AD297" i="43"/>
  <c r="AD28" i="43"/>
  <c r="AD38" i="43" s="1"/>
  <c r="AD42" i="43"/>
  <c r="AD50" i="43" s="1"/>
  <c r="AD68" i="43"/>
  <c r="AD76" i="43" s="1"/>
  <c r="AD55" i="43"/>
  <c r="AD63" i="43" s="1"/>
  <c r="AD14" i="43"/>
  <c r="AD24" i="43" s="1"/>
  <c r="AD81" i="43"/>
  <c r="AD89" i="43" s="1"/>
  <c r="AD210" i="44"/>
  <c r="AD218" i="44" s="1"/>
  <c r="AD236" i="44"/>
  <c r="AD244" i="44" s="1"/>
  <c r="AD223" i="44"/>
  <c r="AD231" i="44" s="1"/>
  <c r="AD196" i="44"/>
  <c r="AD206" i="44" s="1"/>
  <c r="AD182" i="44"/>
  <c r="AD192" i="44" s="1"/>
  <c r="AD249" i="44"/>
  <c r="AD257" i="44" s="1"/>
  <c r="AC257" i="40"/>
  <c r="AC50" i="45"/>
  <c r="Q109" i="45"/>
  <c r="Q281" i="36"/>
  <c r="Q106" i="36"/>
  <c r="Q107" i="36" s="1"/>
  <c r="Q282" i="36"/>
  <c r="AD210" i="36"/>
  <c r="AD218" i="36" s="1"/>
  <c r="AD182" i="36"/>
  <c r="AD192" i="36" s="1"/>
  <c r="AD249" i="36"/>
  <c r="AD223" i="36"/>
  <c r="AD231" i="36" s="1"/>
  <c r="AD196" i="36"/>
  <c r="AD206" i="36" s="1"/>
  <c r="AD236" i="36"/>
  <c r="AD244" i="36" s="1"/>
  <c r="R250" i="38"/>
  <c r="R251" i="38"/>
  <c r="R289" i="38" s="1"/>
  <c r="R294" i="38" s="1"/>
  <c r="Q255" i="38"/>
  <c r="Q256" i="38" s="1"/>
  <c r="Q258" i="38" s="1"/>
  <c r="Q290" i="38"/>
  <c r="Q295" i="38" s="1"/>
  <c r="T155" i="37"/>
  <c r="S56" i="39"/>
  <c r="S57" i="39"/>
  <c r="R61" i="39"/>
  <c r="R62" i="39" s="1"/>
  <c r="R64" i="39" s="1"/>
  <c r="R268" i="37"/>
  <c r="R18" i="37"/>
  <c r="AC218" i="39"/>
  <c r="P193" i="36"/>
  <c r="P261" i="36" s="1"/>
  <c r="P287" i="36" s="1"/>
  <c r="P259" i="36"/>
  <c r="P285" i="36" s="1"/>
  <c r="Q19" i="43"/>
  <c r="R16" i="43"/>
  <c r="R17" i="43"/>
  <c r="R269" i="43" s="1"/>
  <c r="Q270" i="43"/>
  <c r="Q190" i="41"/>
  <c r="Q191" i="41" s="1"/>
  <c r="Q291" i="41"/>
  <c r="Q292" i="41"/>
  <c r="P299" i="36"/>
  <c r="R18" i="44"/>
  <c r="R268" i="44"/>
  <c r="R293" i="44" s="1"/>
  <c r="R17" i="35"/>
  <c r="R269" i="35" s="1"/>
  <c r="Q270" i="35"/>
  <c r="R16" i="35"/>
  <c r="Q19" i="35"/>
  <c r="S74" i="40"/>
  <c r="S75" i="40" s="1"/>
  <c r="S77" i="40" s="1"/>
  <c r="T70" i="40"/>
  <c r="T69" i="40"/>
  <c r="S201" i="36"/>
  <c r="S204" i="36" s="1"/>
  <c r="S205" i="36" s="1"/>
  <c r="S207" i="36" s="1"/>
  <c r="T198" i="36"/>
  <c r="T199" i="36"/>
  <c r="AC122" i="44"/>
  <c r="Q106" i="37"/>
  <c r="Q107" i="37" s="1"/>
  <c r="Q282" i="37"/>
  <c r="Q281" i="37"/>
  <c r="AD297" i="40"/>
  <c r="AD81" i="40"/>
  <c r="AD89" i="40" s="1"/>
  <c r="AD42" i="40"/>
  <c r="AD50" i="40" s="1"/>
  <c r="AD14" i="40"/>
  <c r="AD24" i="40" s="1"/>
  <c r="AD68" i="40"/>
  <c r="AD76" i="40" s="1"/>
  <c r="AD55" i="40"/>
  <c r="AD63" i="40" s="1"/>
  <c r="AD28" i="40"/>
  <c r="V237" i="38"/>
  <c r="AD297" i="38"/>
  <c r="AD68" i="38"/>
  <c r="AD76" i="38" s="1"/>
  <c r="AD28" i="38"/>
  <c r="AD38" i="38" s="1"/>
  <c r="AD55" i="38"/>
  <c r="AD14" i="38"/>
  <c r="AD24" i="38" s="1"/>
  <c r="AD81" i="38"/>
  <c r="AD89" i="38" s="1"/>
  <c r="AD42" i="38"/>
  <c r="AD50" i="38" s="1"/>
  <c r="Q282" i="40"/>
  <c r="Q281" i="40"/>
  <c r="Q106" i="40"/>
  <c r="Q107" i="40" s="1"/>
  <c r="AC122" i="39"/>
  <c r="AD196" i="37"/>
  <c r="AD206" i="37" s="1"/>
  <c r="AD210" i="37"/>
  <c r="AD182" i="37"/>
  <c r="AD192" i="37" s="1"/>
  <c r="AD249" i="37"/>
  <c r="AD257" i="37" s="1"/>
  <c r="AD236" i="37"/>
  <c r="AD244" i="37" s="1"/>
  <c r="AD223" i="37"/>
  <c r="AD126" i="41"/>
  <c r="AD134" i="41" s="1"/>
  <c r="AD165" i="41"/>
  <c r="AD173" i="41" s="1"/>
  <c r="AD112" i="41"/>
  <c r="AD152" i="41"/>
  <c r="AD160" i="41" s="1"/>
  <c r="AD98" i="41"/>
  <c r="AD108" i="41" s="1"/>
  <c r="AD139" i="41"/>
  <c r="AD152" i="45"/>
  <c r="AD160" i="45" s="1"/>
  <c r="AD139" i="45"/>
  <c r="AD147" i="45" s="1"/>
  <c r="AD126" i="45"/>
  <c r="AD134" i="45" s="1"/>
  <c r="AD112" i="45"/>
  <c r="AD122" i="45" s="1"/>
  <c r="AD98" i="45"/>
  <c r="AD108" i="45" s="1"/>
  <c r="AD165" i="45"/>
  <c r="AD173" i="45" s="1"/>
  <c r="R16" i="40"/>
  <c r="Q19" i="40"/>
  <c r="Q270" i="40"/>
  <c r="Q295" i="40" s="1"/>
  <c r="R17" i="40"/>
  <c r="R269" i="40" s="1"/>
  <c r="R294" i="40" s="1"/>
  <c r="T224" i="40"/>
  <c r="S229" i="40"/>
  <c r="S230" i="40" s="1"/>
  <c r="S232" i="40" s="1"/>
  <c r="T225" i="40"/>
  <c r="U199" i="43"/>
  <c r="T201" i="43"/>
  <c r="T204" i="43" s="1"/>
  <c r="T205" i="43" s="1"/>
  <c r="T207" i="43" s="1"/>
  <c r="U198" i="43"/>
  <c r="T127" i="37"/>
  <c r="S132" i="37"/>
  <c r="S133" i="37" s="1"/>
  <c r="S135" i="37" s="1"/>
  <c r="T128" i="37"/>
  <c r="P25" i="37"/>
  <c r="P93" i="37" s="1"/>
  <c r="P267" i="37" s="1"/>
  <c r="P302" i="37" s="1"/>
  <c r="P91" i="37"/>
  <c r="P265" i="37" s="1"/>
  <c r="P300" i="37" s="1"/>
  <c r="P23" i="35"/>
  <c r="P299" i="35"/>
  <c r="Q272" i="38"/>
  <c r="Q271" i="38"/>
  <c r="Q22" i="38"/>
  <c r="Q292" i="38"/>
  <c r="V114" i="38"/>
  <c r="U117" i="38"/>
  <c r="U120" i="38" s="1"/>
  <c r="U121" i="38" s="1"/>
  <c r="U123" i="38" s="1"/>
  <c r="V115" i="38"/>
  <c r="U242" i="36"/>
  <c r="U243" i="36" s="1"/>
  <c r="U245" i="36" s="1"/>
  <c r="V238" i="36"/>
  <c r="V237" i="36"/>
  <c r="S185" i="44"/>
  <c r="S184" i="44"/>
  <c r="R187" i="44"/>
  <c r="R290" i="44"/>
  <c r="AD112" i="39"/>
  <c r="AD152" i="39"/>
  <c r="AD160" i="39" s="1"/>
  <c r="AD165" i="39"/>
  <c r="AD139" i="39"/>
  <c r="AD147" i="39" s="1"/>
  <c r="AD126" i="39"/>
  <c r="AD134" i="39" s="1"/>
  <c r="AD98" i="39"/>
  <c r="AD108" i="39" s="1"/>
  <c r="R102" i="38"/>
  <c r="R278" i="38"/>
  <c r="Q187" i="36"/>
  <c r="R184" i="36"/>
  <c r="R185" i="36"/>
  <c r="R289" i="36" s="1"/>
  <c r="R294" i="36" s="1"/>
  <c r="Q290" i="36"/>
  <c r="Q295" i="36" s="1"/>
  <c r="AC206" i="37"/>
  <c r="AC134" i="36"/>
  <c r="R100" i="39"/>
  <c r="R101" i="39"/>
  <c r="R279" i="39" s="1"/>
  <c r="R294" i="39" s="1"/>
  <c r="Q103" i="39"/>
  <c r="Q280" i="39"/>
  <c r="Q295" i="39" s="1"/>
  <c r="AD126" i="35"/>
  <c r="AD134" i="35" s="1"/>
  <c r="AD165" i="35"/>
  <c r="AD173" i="35" s="1"/>
  <c r="AD98" i="35"/>
  <c r="AD108" i="35" s="1"/>
  <c r="AD152" i="35"/>
  <c r="AD160" i="35" s="1"/>
  <c r="AD139" i="35"/>
  <c r="AD147" i="35" s="1"/>
  <c r="AD112" i="35"/>
  <c r="AD122" i="35" s="1"/>
  <c r="AD98" i="43"/>
  <c r="AD108" i="43" s="1"/>
  <c r="AD165" i="43"/>
  <c r="AD173" i="43" s="1"/>
  <c r="AD112" i="43"/>
  <c r="AD122" i="43" s="1"/>
  <c r="AD152" i="43"/>
  <c r="AD160" i="43" s="1"/>
  <c r="AD139" i="43"/>
  <c r="AD126" i="43"/>
  <c r="AD134" i="43" s="1"/>
  <c r="T226" i="44"/>
  <c r="AF262" i="44"/>
  <c r="AE264" i="44"/>
  <c r="AE284" i="44"/>
  <c r="AE274" i="44"/>
  <c r="Q272" i="36"/>
  <c r="Q271" i="36"/>
  <c r="Q22" i="36"/>
  <c r="AC206" i="40"/>
  <c r="Q259" i="44"/>
  <c r="Q285" i="44" s="1"/>
  <c r="Q193" i="44"/>
  <c r="Q261" i="44" s="1"/>
  <c r="Q287" i="44" s="1"/>
  <c r="AC206" i="38"/>
  <c r="AC147" i="37"/>
  <c r="U199" i="39"/>
  <c r="U198" i="39"/>
  <c r="T201" i="39"/>
  <c r="T204" i="39" s="1"/>
  <c r="T205" i="39" s="1"/>
  <c r="T207" i="39" s="1"/>
  <c r="R102" i="36"/>
  <c r="R278" i="36"/>
  <c r="AD152" i="36"/>
  <c r="AD160" i="36" s="1"/>
  <c r="AD112" i="36"/>
  <c r="AD122" i="36" s="1"/>
  <c r="AD165" i="36"/>
  <c r="AD173" i="36" s="1"/>
  <c r="AD139" i="36"/>
  <c r="AD147" i="36" s="1"/>
  <c r="AD126" i="36"/>
  <c r="AD134" i="36" s="1"/>
  <c r="AD98" i="36"/>
  <c r="AD108" i="36" s="1"/>
  <c r="AC218" i="43"/>
  <c r="AC260" i="43" s="1"/>
  <c r="AC286" i="43" s="1"/>
  <c r="AC38" i="40"/>
  <c r="AC92" i="40" s="1"/>
  <c r="AC266" i="40" s="1"/>
  <c r="R190" i="37"/>
  <c r="R191" i="37" s="1"/>
  <c r="P25" i="39"/>
  <c r="P93" i="39" s="1"/>
  <c r="P267" i="39" s="1"/>
  <c r="P91" i="39"/>
  <c r="P265" i="39" s="1"/>
  <c r="R278" i="41"/>
  <c r="R102" i="41"/>
  <c r="AC122" i="38"/>
  <c r="AC231" i="39"/>
  <c r="AC50" i="37"/>
  <c r="AC92" i="37" s="1"/>
  <c r="AC266" i="37" s="1"/>
  <c r="P25" i="38"/>
  <c r="P93" i="38" s="1"/>
  <c r="P267" i="38" s="1"/>
  <c r="P302" i="38" s="1"/>
  <c r="P91" i="38"/>
  <c r="P265" i="38" s="1"/>
  <c r="P300" i="38" s="1"/>
  <c r="P25" i="36"/>
  <c r="P93" i="36" s="1"/>
  <c r="P267" i="36" s="1"/>
  <c r="P91" i="36"/>
  <c r="P265" i="36" s="1"/>
  <c r="Q22" i="44"/>
  <c r="Q272" i="44"/>
  <c r="Q298" i="44" s="1"/>
  <c r="Q271" i="44"/>
  <c r="Q296" i="44" s="1"/>
  <c r="AC257" i="36"/>
  <c r="AC260" i="36" s="1"/>
  <c r="AC286" i="36" s="1"/>
  <c r="R268" i="39"/>
  <c r="R18" i="39"/>
  <c r="T154" i="41"/>
  <c r="S158" i="41"/>
  <c r="S159" i="41" s="1"/>
  <c r="S161" i="41" s="1"/>
  <c r="T153" i="41"/>
  <c r="AC160" i="44"/>
  <c r="U127" i="39"/>
  <c r="U128" i="39"/>
  <c r="T132" i="39"/>
  <c r="T133" i="39" s="1"/>
  <c r="T135" i="39" s="1"/>
  <c r="AF262" i="40"/>
  <c r="AE274" i="40"/>
  <c r="AE284" i="40"/>
  <c r="AE264" i="40"/>
  <c r="Q282" i="43"/>
  <c r="Q106" i="43"/>
  <c r="Q107" i="43" s="1"/>
  <c r="Q281" i="43"/>
  <c r="S199" i="37"/>
  <c r="S198" i="37"/>
  <c r="R201" i="37"/>
  <c r="R204" i="37" s="1"/>
  <c r="R205" i="37" s="1"/>
  <c r="R207" i="37" s="1"/>
  <c r="AF262" i="38"/>
  <c r="AE274" i="38"/>
  <c r="AE264" i="38"/>
  <c r="AE284" i="38"/>
  <c r="AC173" i="39"/>
  <c r="AD297" i="37"/>
  <c r="AD28" i="37"/>
  <c r="AD38" i="37" s="1"/>
  <c r="AD68" i="37"/>
  <c r="AD76" i="37" s="1"/>
  <c r="AD81" i="37"/>
  <c r="AD89" i="37" s="1"/>
  <c r="AD42" i="37"/>
  <c r="AD55" i="37"/>
  <c r="AD63" i="37" s="1"/>
  <c r="AD14" i="37"/>
  <c r="AD24" i="37" s="1"/>
  <c r="AD297" i="41"/>
  <c r="AD55" i="41"/>
  <c r="AD63" i="41" s="1"/>
  <c r="AD42" i="41"/>
  <c r="AD50" i="41" s="1"/>
  <c r="AD68" i="41"/>
  <c r="AD76" i="41" s="1"/>
  <c r="AD28" i="41"/>
  <c r="AD38" i="41" s="1"/>
  <c r="AD81" i="41"/>
  <c r="AD14" i="41"/>
  <c r="AD24" i="41" s="1"/>
  <c r="AD196" i="45"/>
  <c r="AD206" i="45" s="1"/>
  <c r="AD182" i="45"/>
  <c r="AD192" i="45" s="1"/>
  <c r="AD249" i="45"/>
  <c r="AD257" i="45" s="1"/>
  <c r="AD223" i="45"/>
  <c r="AD231" i="45" s="1"/>
  <c r="AD236" i="45"/>
  <c r="AD244" i="45" s="1"/>
  <c r="AD210" i="45"/>
  <c r="AD218" i="45" s="1"/>
  <c r="R190" i="45"/>
  <c r="R191" i="45" s="1"/>
  <c r="Q293" i="45"/>
  <c r="V114" i="39"/>
  <c r="V115" i="39"/>
  <c r="U117" i="39"/>
  <c r="U120" i="39" s="1"/>
  <c r="U121" i="39" s="1"/>
  <c r="U123" i="39" s="1"/>
  <c r="U199" i="44"/>
  <c r="R290" i="40"/>
  <c r="S185" i="40"/>
  <c r="R187" i="40"/>
  <c r="S184" i="40"/>
  <c r="AC38" i="36"/>
  <c r="AC92" i="36" s="1"/>
  <c r="AC266" i="36" s="1"/>
  <c r="R271" i="41"/>
  <c r="R22" i="41"/>
  <c r="R272" i="41"/>
  <c r="Q193" i="38"/>
  <c r="T58" i="38"/>
  <c r="S16" i="45"/>
  <c r="S17" i="45"/>
  <c r="R19" i="45"/>
  <c r="R103" i="35"/>
  <c r="S100" i="35"/>
  <c r="S101" i="35"/>
  <c r="AF262" i="39"/>
  <c r="AE284" i="39"/>
  <c r="AE274" i="39"/>
  <c r="AE264" i="39"/>
  <c r="AC206" i="41"/>
  <c r="AC260" i="41" s="1"/>
  <c r="AC286" i="41" s="1"/>
  <c r="R115" i="35"/>
  <c r="R279" i="35" s="1"/>
  <c r="Q117" i="35"/>
  <c r="R114" i="35"/>
  <c r="Q280" i="35"/>
  <c r="T142" i="45"/>
  <c r="P25" i="44"/>
  <c r="P93" i="44" s="1"/>
  <c r="P267" i="44" s="1"/>
  <c r="P302" i="44" s="1"/>
  <c r="P91" i="44"/>
  <c r="P265" i="44" s="1"/>
  <c r="P300" i="44" s="1"/>
  <c r="S255" i="40"/>
  <c r="S256" i="40" s="1"/>
  <c r="S258" i="40" s="1"/>
  <c r="T251" i="40"/>
  <c r="T250" i="40"/>
  <c r="S155" i="39"/>
  <c r="AD236" i="35"/>
  <c r="AD244" i="35" s="1"/>
  <c r="AD210" i="35"/>
  <c r="AD218" i="35" s="1"/>
  <c r="AD249" i="35"/>
  <c r="AD257" i="35" s="1"/>
  <c r="AD223" i="35"/>
  <c r="AD231" i="35" s="1"/>
  <c r="AD196" i="35"/>
  <c r="AD206" i="35" s="1"/>
  <c r="AD182" i="35"/>
  <c r="AD192" i="35" s="1"/>
  <c r="AD249" i="43"/>
  <c r="AD257" i="43" s="1"/>
  <c r="AD210" i="43"/>
  <c r="AD182" i="43"/>
  <c r="AD192" i="43" s="1"/>
  <c r="AD223" i="43"/>
  <c r="AD231" i="43" s="1"/>
  <c r="AD236" i="43"/>
  <c r="AD244" i="43" s="1"/>
  <c r="AD196" i="43"/>
  <c r="AD206" i="43" s="1"/>
  <c r="AD297" i="44"/>
  <c r="AD81" i="44"/>
  <c r="AD89" i="44" s="1"/>
  <c r="AD68" i="44"/>
  <c r="AD76" i="44" s="1"/>
  <c r="AD55" i="44"/>
  <c r="AD63" i="44" s="1"/>
  <c r="AD28" i="44"/>
  <c r="AD38" i="44" s="1"/>
  <c r="AD42" i="44"/>
  <c r="AD50" i="44" s="1"/>
  <c r="AD14" i="44"/>
  <c r="AD24" i="44" s="1"/>
  <c r="U168" i="36"/>
  <c r="AC231" i="40"/>
  <c r="Q109" i="35"/>
  <c r="AC122" i="37"/>
  <c r="AC147" i="41"/>
  <c r="AC176" i="41" s="1"/>
  <c r="AC276" i="41" s="1"/>
  <c r="Q259" i="40"/>
  <c r="Q285" i="40" s="1"/>
  <c r="Q193" i="40"/>
  <c r="Q261" i="40" s="1"/>
  <c r="Q287" i="40" s="1"/>
  <c r="AD297" i="36"/>
  <c r="AD55" i="36"/>
  <c r="AD63" i="36" s="1"/>
  <c r="AD14" i="36"/>
  <c r="AD24" i="36" s="1"/>
  <c r="AD42" i="36"/>
  <c r="AD50" i="36" s="1"/>
  <c r="AD28" i="36"/>
  <c r="AD68" i="36"/>
  <c r="AD76" i="36" s="1"/>
  <c r="AD81" i="36"/>
  <c r="AD89" i="36" s="1"/>
  <c r="Q175" i="44"/>
  <c r="Q275" i="44" s="1"/>
  <c r="Q109" i="44"/>
  <c r="Q177" i="44" s="1"/>
  <c r="Q277" i="44" s="1"/>
  <c r="T226" i="43"/>
  <c r="T32" i="38"/>
  <c r="Q259" i="39"/>
  <c r="Q285" i="39" s="1"/>
  <c r="Q193" i="39"/>
  <c r="Q261" i="39" s="1"/>
  <c r="Q287" i="39" s="1"/>
  <c r="Q23" i="45"/>
  <c r="Q281" i="41"/>
  <c r="Q282" i="41"/>
  <c r="Q106" i="41"/>
  <c r="AC160" i="38"/>
  <c r="T127" i="41"/>
  <c r="T128" i="41"/>
  <c r="S132" i="41"/>
  <c r="S133" i="41" s="1"/>
  <c r="S135" i="41" s="1"/>
  <c r="R186" i="41"/>
  <c r="R288" i="41"/>
  <c r="S43" i="41"/>
  <c r="S268" i="41" s="1"/>
  <c r="R48" i="41"/>
  <c r="R49" i="41" s="1"/>
  <c r="R51" i="41" s="1"/>
  <c r="S44" i="41"/>
  <c r="S269" i="41" s="1"/>
  <c r="Q271" i="39"/>
  <c r="Q272" i="39"/>
  <c r="Q22" i="39"/>
  <c r="AC147" i="44"/>
  <c r="AD236" i="40"/>
  <c r="AD244" i="40" s="1"/>
  <c r="AD196" i="40"/>
  <c r="AD210" i="40"/>
  <c r="AD218" i="40" s="1"/>
  <c r="AD249" i="40"/>
  <c r="AD257" i="40" s="1"/>
  <c r="AD223" i="40"/>
  <c r="AD182" i="40"/>
  <c r="AD192" i="40" s="1"/>
  <c r="S145" i="37"/>
  <c r="S146" i="37" s="1"/>
  <c r="S148" i="37" s="1"/>
  <c r="T140" i="37"/>
  <c r="T141" i="37"/>
  <c r="U82" i="37"/>
  <c r="T87" i="37"/>
  <c r="T88" i="37" s="1"/>
  <c r="T90" i="37" s="1"/>
  <c r="U83" i="37"/>
  <c r="AD165" i="38"/>
  <c r="AD173" i="38" s="1"/>
  <c r="AD126" i="38"/>
  <c r="AD134" i="38" s="1"/>
  <c r="AD112" i="38"/>
  <c r="AD98" i="38"/>
  <c r="AD108" i="38" s="1"/>
  <c r="AD139" i="38"/>
  <c r="AD147" i="38" s="1"/>
  <c r="AD152" i="38"/>
  <c r="R278" i="40"/>
  <c r="R102" i="40"/>
  <c r="AD98" i="37"/>
  <c r="AD108" i="37" s="1"/>
  <c r="AD152" i="37"/>
  <c r="AD126" i="37"/>
  <c r="AD134" i="37" s="1"/>
  <c r="AD139" i="37"/>
  <c r="AD165" i="37"/>
  <c r="AD173" i="37" s="1"/>
  <c r="AD112" i="37"/>
  <c r="AD122" i="37" s="1"/>
  <c r="AD182" i="41"/>
  <c r="AD192" i="41" s="1"/>
  <c r="AD196" i="41"/>
  <c r="AD236" i="41"/>
  <c r="AD244" i="41" s="1"/>
  <c r="AD249" i="41"/>
  <c r="AD257" i="41" s="1"/>
  <c r="AD223" i="41"/>
  <c r="AD231" i="41" s="1"/>
  <c r="AD210" i="41"/>
  <c r="AD218" i="41" s="1"/>
  <c r="AD297" i="45"/>
  <c r="AD14" i="45"/>
  <c r="AD24" i="45" s="1"/>
  <c r="AD81" i="45"/>
  <c r="AD89" i="45" s="1"/>
  <c r="AD42" i="45"/>
  <c r="AD50" i="45" s="1"/>
  <c r="AD55" i="45"/>
  <c r="AD63" i="45" s="1"/>
  <c r="AD68" i="45"/>
  <c r="AD76" i="45" s="1"/>
  <c r="AD28" i="45"/>
  <c r="P23" i="43"/>
  <c r="P299" i="43"/>
  <c r="R288" i="35"/>
  <c r="R186" i="35"/>
  <c r="R167" i="45"/>
  <c r="R279" i="45" s="1"/>
  <c r="Q171" i="45"/>
  <c r="Q172" i="45" s="1"/>
  <c r="Q174" i="45" s="1"/>
  <c r="R166" i="45"/>
  <c r="Q280" i="45"/>
  <c r="Q290" i="43"/>
  <c r="R184" i="43"/>
  <c r="Q187" i="43"/>
  <c r="R185" i="43"/>
  <c r="R289" i="43" s="1"/>
  <c r="P298" i="35"/>
  <c r="T116" i="41"/>
  <c r="R268" i="38"/>
  <c r="R18" i="38"/>
  <c r="R270" i="41"/>
  <c r="AI248" i="45"/>
  <c r="AI222" i="45"/>
  <c r="AI235" i="45"/>
  <c r="AI209" i="45"/>
  <c r="AI195" i="45"/>
  <c r="AI181" i="45"/>
  <c r="AK6" i="45"/>
  <c r="AK2" i="45"/>
  <c r="AM8" i="45"/>
  <c r="AL4" i="45"/>
  <c r="AI67" i="45"/>
  <c r="AI80" i="45"/>
  <c r="AI54" i="45"/>
  <c r="AI41" i="45"/>
  <c r="AI27" i="45"/>
  <c r="AI13" i="45"/>
  <c r="AJ179" i="45"/>
  <c r="AJ95" i="45"/>
  <c r="AJ11" i="45"/>
  <c r="AJ9" i="45"/>
  <c r="AI164" i="45"/>
  <c r="AI151" i="45"/>
  <c r="AI138" i="45"/>
  <c r="AI125" i="45"/>
  <c r="AI111" i="45"/>
  <c r="AI97" i="45"/>
  <c r="AI80" i="44"/>
  <c r="AI67" i="44"/>
  <c r="AI41" i="44"/>
  <c r="AI54" i="44"/>
  <c r="AI27" i="44"/>
  <c r="AI13" i="44"/>
  <c r="AI164" i="44"/>
  <c r="AI151" i="44"/>
  <c r="AI138" i="44"/>
  <c r="AI111" i="44"/>
  <c r="AI125" i="44"/>
  <c r="AI97" i="44"/>
  <c r="AM8" i="44"/>
  <c r="AL4" i="44"/>
  <c r="AI248" i="44"/>
  <c r="AI235" i="44"/>
  <c r="AI222" i="44"/>
  <c r="AI209" i="44"/>
  <c r="AI195" i="44"/>
  <c r="AI181" i="44"/>
  <c r="AJ179" i="44"/>
  <c r="AJ95" i="44"/>
  <c r="AJ11" i="44"/>
  <c r="AJ9" i="44"/>
  <c r="AK6" i="44"/>
  <c r="AK2" i="44"/>
  <c r="AJ80" i="43"/>
  <c r="AJ67" i="43"/>
  <c r="AJ54" i="43"/>
  <c r="AJ27" i="43"/>
  <c r="AJ41" i="43"/>
  <c r="AJ13" i="43"/>
  <c r="AK179" i="43"/>
  <c r="AK95" i="43"/>
  <c r="AK11" i="43"/>
  <c r="AK9" i="43"/>
  <c r="AJ164" i="43"/>
  <c r="AJ151" i="43"/>
  <c r="AJ138" i="43"/>
  <c r="AJ111" i="43"/>
  <c r="AJ125" i="43"/>
  <c r="AJ97" i="43"/>
  <c r="AJ248" i="43"/>
  <c r="AJ235" i="43"/>
  <c r="AJ222" i="43"/>
  <c r="AJ209" i="43"/>
  <c r="AJ181" i="43"/>
  <c r="AJ195" i="43"/>
  <c r="AM4" i="43"/>
  <c r="AN8" i="43"/>
  <c r="AL6" i="43"/>
  <c r="AL2" i="43"/>
  <c r="AI164" i="41"/>
  <c r="AI151" i="41"/>
  <c r="AI138" i="41"/>
  <c r="AI111" i="41"/>
  <c r="AI125" i="41"/>
  <c r="AI97" i="41"/>
  <c r="AK6" i="41"/>
  <c r="AK2" i="41"/>
  <c r="AI248" i="41"/>
  <c r="AI235" i="41"/>
  <c r="AI222" i="41"/>
  <c r="AI195" i="41"/>
  <c r="AI209" i="41"/>
  <c r="AI181" i="41"/>
  <c r="AM8" i="41"/>
  <c r="AL4" i="41"/>
  <c r="AJ179" i="41"/>
  <c r="AJ95" i="41"/>
  <c r="AJ11" i="41"/>
  <c r="AJ9" i="41"/>
  <c r="AI80" i="41"/>
  <c r="AI67" i="41"/>
  <c r="AI54" i="41"/>
  <c r="AI41" i="41"/>
  <c r="AI27" i="41"/>
  <c r="AI13" i="41"/>
  <c r="AN8" i="40"/>
  <c r="AM4" i="40"/>
  <c r="AJ80" i="40"/>
  <c r="AJ67" i="40"/>
  <c r="AJ54" i="40"/>
  <c r="AJ41" i="40"/>
  <c r="AJ27" i="40"/>
  <c r="AJ13" i="40"/>
  <c r="AJ164" i="40"/>
  <c r="AJ151" i="40"/>
  <c r="AJ138" i="40"/>
  <c r="AJ125" i="40"/>
  <c r="AJ111" i="40"/>
  <c r="AJ97" i="40"/>
  <c r="AJ235" i="40"/>
  <c r="AJ248" i="40"/>
  <c r="AJ222" i="40"/>
  <c r="AJ195" i="40"/>
  <c r="AJ209" i="40"/>
  <c r="AJ181" i="40"/>
  <c r="AK179" i="40"/>
  <c r="AK95" i="40"/>
  <c r="AK11" i="40"/>
  <c r="AK9" i="40"/>
  <c r="AL6" i="40"/>
  <c r="AL2" i="40"/>
  <c r="AJ80" i="39"/>
  <c r="AJ67" i="39"/>
  <c r="AJ54" i="39"/>
  <c r="AJ27" i="39"/>
  <c r="AJ41" i="39"/>
  <c r="AJ13" i="39"/>
  <c r="AJ164" i="39"/>
  <c r="AJ151" i="39"/>
  <c r="AJ125" i="39"/>
  <c r="AJ138" i="39"/>
  <c r="AJ111" i="39"/>
  <c r="AJ97" i="39"/>
  <c r="AM4" i="39"/>
  <c r="AN8" i="39"/>
  <c r="AJ248" i="39"/>
  <c r="AJ235" i="39"/>
  <c r="AJ195" i="39"/>
  <c r="AJ209" i="39"/>
  <c r="AJ222" i="39"/>
  <c r="AJ181" i="39"/>
  <c r="AL6" i="39"/>
  <c r="AL2" i="39"/>
  <c r="AK179" i="39"/>
  <c r="AK95" i="39"/>
  <c r="AK11" i="39"/>
  <c r="AK9" i="39"/>
  <c r="AK6" i="38"/>
  <c r="AK2" i="38"/>
  <c r="AM8" i="38"/>
  <c r="AL4" i="38"/>
  <c r="AJ179" i="38"/>
  <c r="AJ95" i="38"/>
  <c r="AJ11" i="38"/>
  <c r="AJ9" i="38"/>
  <c r="AI67" i="38"/>
  <c r="AI80" i="38"/>
  <c r="AI54" i="38"/>
  <c r="AI41" i="38"/>
  <c r="AI27" i="38"/>
  <c r="AI13" i="38"/>
  <c r="AI164" i="38"/>
  <c r="AI151" i="38"/>
  <c r="AI138" i="38"/>
  <c r="AI111" i="38"/>
  <c r="AI125" i="38"/>
  <c r="AI97" i="38"/>
  <c r="AI248" i="38"/>
  <c r="AI235" i="38"/>
  <c r="AI209" i="38"/>
  <c r="AI222" i="38"/>
  <c r="AI195" i="38"/>
  <c r="AI181" i="38"/>
  <c r="AJ164" i="37"/>
  <c r="AJ138" i="37"/>
  <c r="AJ151" i="37"/>
  <c r="AJ111" i="37"/>
  <c r="AJ125" i="37"/>
  <c r="AJ97" i="37"/>
  <c r="AJ248" i="37"/>
  <c r="AJ235" i="37"/>
  <c r="AJ222" i="37"/>
  <c r="AJ209" i="37"/>
  <c r="AJ195" i="37"/>
  <c r="AJ181" i="37"/>
  <c r="AK179" i="37"/>
  <c r="AK95" i="37"/>
  <c r="AK11" i="37"/>
  <c r="AK9" i="37"/>
  <c r="AM4" i="37"/>
  <c r="AN8" i="37"/>
  <c r="AL6" i="37"/>
  <c r="AL2" i="37"/>
  <c r="AJ67" i="37"/>
  <c r="AJ54" i="37"/>
  <c r="AJ80" i="37"/>
  <c r="AJ27" i="37"/>
  <c r="AJ41" i="37"/>
  <c r="AJ13" i="37"/>
  <c r="AK179" i="36"/>
  <c r="AK95" i="36"/>
  <c r="AK11" i="36"/>
  <c r="AK9" i="36"/>
  <c r="AL6" i="36"/>
  <c r="AL2" i="36"/>
  <c r="AJ67" i="36"/>
  <c r="AJ80" i="36"/>
  <c r="AJ54" i="36"/>
  <c r="AJ41" i="36"/>
  <c r="AJ27" i="36"/>
  <c r="AJ13" i="36"/>
  <c r="AJ164" i="36"/>
  <c r="AJ151" i="36"/>
  <c r="AJ138" i="36"/>
  <c r="AJ125" i="36"/>
  <c r="AJ111" i="36"/>
  <c r="AJ97" i="36"/>
  <c r="AJ248" i="36"/>
  <c r="AJ235" i="36"/>
  <c r="AJ222" i="36"/>
  <c r="AJ209" i="36"/>
  <c r="AJ195" i="36"/>
  <c r="AJ181" i="36"/>
  <c r="AM4" i="36"/>
  <c r="AN8" i="36"/>
  <c r="AM4" i="35"/>
  <c r="AN8" i="35"/>
  <c r="AL6" i="35"/>
  <c r="AL2" i="35"/>
  <c r="AJ80" i="35"/>
  <c r="AJ67" i="35"/>
  <c r="AJ54" i="35"/>
  <c r="AJ27" i="35"/>
  <c r="AJ41" i="35"/>
  <c r="AJ13" i="35"/>
  <c r="AK179" i="35"/>
  <c r="AK95" i="35"/>
  <c r="AK11" i="35"/>
  <c r="AK9" i="35"/>
  <c r="AJ164" i="35"/>
  <c r="AJ151" i="35"/>
  <c r="AJ138" i="35"/>
  <c r="AJ125" i="35"/>
  <c r="AJ111" i="35"/>
  <c r="AJ97" i="35"/>
  <c r="AJ248" i="35"/>
  <c r="AJ235" i="35"/>
  <c r="AJ209" i="35"/>
  <c r="AJ222" i="35"/>
  <c r="AJ195" i="35"/>
  <c r="AJ181" i="35"/>
  <c r="H10" i="20" l="1"/>
  <c r="V127" i="38"/>
  <c r="S71" i="39"/>
  <c r="T70" i="39" s="1"/>
  <c r="AC6" i="20"/>
  <c r="U127" i="36"/>
  <c r="U167" i="41"/>
  <c r="T171" i="41"/>
  <c r="T172" i="41" s="1"/>
  <c r="T174" i="41" s="1"/>
  <c r="U142" i="38"/>
  <c r="U145" i="38" s="1"/>
  <c r="U146" i="38" s="1"/>
  <c r="U148" i="38" s="1"/>
  <c r="AC2" i="20"/>
  <c r="AC7" i="20" s="1"/>
  <c r="T229" i="35"/>
  <c r="T230" i="35" s="1"/>
  <c r="T232" i="35" s="1"/>
  <c r="U224" i="35"/>
  <c r="U226" i="35" s="1"/>
  <c r="V238" i="38"/>
  <c r="V239" i="38" s="1"/>
  <c r="W237" i="38" s="1"/>
  <c r="AE11" i="20"/>
  <c r="AE17" i="20" s="1"/>
  <c r="U128" i="36"/>
  <c r="U129" i="36" s="1"/>
  <c r="V128" i="36" s="1"/>
  <c r="U132" i="38"/>
  <c r="U133" i="38" s="1"/>
  <c r="U135" i="38" s="1"/>
  <c r="I3" i="20"/>
  <c r="AD5" i="20"/>
  <c r="K6" i="48"/>
  <c r="H9" i="20"/>
  <c r="U141" i="40"/>
  <c r="U142" i="40" s="1"/>
  <c r="V141" i="40" s="1"/>
  <c r="T69" i="43"/>
  <c r="S74" i="43"/>
  <c r="S75" i="43" s="1"/>
  <c r="S77" i="43" s="1"/>
  <c r="T127" i="44"/>
  <c r="U31" i="41"/>
  <c r="U32" i="41" s="1"/>
  <c r="V31" i="41" s="1"/>
  <c r="T33" i="41"/>
  <c r="T36" i="41" s="1"/>
  <c r="T37" i="41" s="1"/>
  <c r="T39" i="41" s="1"/>
  <c r="T154" i="36"/>
  <c r="T153" i="36"/>
  <c r="S87" i="38"/>
  <c r="S88" i="38" s="1"/>
  <c r="S90" i="38" s="1"/>
  <c r="T82" i="38"/>
  <c r="T83" i="38"/>
  <c r="T145" i="40"/>
  <c r="T146" i="40" s="1"/>
  <c r="T148" i="40" s="1"/>
  <c r="T128" i="44"/>
  <c r="U168" i="44"/>
  <c r="U171" i="44" s="1"/>
  <c r="U172" i="44" s="1"/>
  <c r="U174" i="44" s="1"/>
  <c r="T155" i="44"/>
  <c r="U153" i="44" s="1"/>
  <c r="T145" i="44"/>
  <c r="T146" i="44" s="1"/>
  <c r="T148" i="44" s="1"/>
  <c r="AC260" i="38"/>
  <c r="AC286" i="38" s="1"/>
  <c r="U171" i="38"/>
  <c r="U172" i="38" s="1"/>
  <c r="U174" i="38" s="1"/>
  <c r="V167" i="38"/>
  <c r="V168" i="38" s="1"/>
  <c r="T201" i="44"/>
  <c r="T204" i="44" s="1"/>
  <c r="T205" i="44" s="1"/>
  <c r="T207" i="44" s="1"/>
  <c r="T127" i="40"/>
  <c r="T128" i="40"/>
  <c r="S132" i="40"/>
  <c r="S133" i="40" s="1"/>
  <c r="S135" i="40" s="1"/>
  <c r="U141" i="44"/>
  <c r="U142" i="44" s="1"/>
  <c r="V83" i="35"/>
  <c r="V84" i="35" s="1"/>
  <c r="W82" i="35" s="1"/>
  <c r="S242" i="44"/>
  <c r="S243" i="44" s="1"/>
  <c r="S245" i="44" s="1"/>
  <c r="T238" i="44"/>
  <c r="S289" i="44"/>
  <c r="T69" i="39"/>
  <c r="T71" i="39" s="1"/>
  <c r="T117" i="40"/>
  <c r="T120" i="40" s="1"/>
  <c r="T121" i="40" s="1"/>
  <c r="T123" i="40" s="1"/>
  <c r="U115" i="40"/>
  <c r="U116" i="40" s="1"/>
  <c r="V43" i="37"/>
  <c r="V44" i="37"/>
  <c r="U48" i="37"/>
  <c r="U49" i="37" s="1"/>
  <c r="U51" i="37" s="1"/>
  <c r="S128" i="43"/>
  <c r="S129" i="43" s="1"/>
  <c r="T127" i="43" s="1"/>
  <c r="R132" i="43"/>
  <c r="R133" i="43" s="1"/>
  <c r="R135" i="43" s="1"/>
  <c r="T200" i="35"/>
  <c r="T201" i="35" s="1"/>
  <c r="T204" i="35" s="1"/>
  <c r="T205" i="35" s="1"/>
  <c r="T207" i="35" s="1"/>
  <c r="AB301" i="40"/>
  <c r="U69" i="38"/>
  <c r="U71" i="38" s="1"/>
  <c r="U74" i="38" s="1"/>
  <c r="U75" i="38" s="1"/>
  <c r="U77" i="38" s="1"/>
  <c r="T87" i="43"/>
  <c r="T88" i="43" s="1"/>
  <c r="T90" i="43" s="1"/>
  <c r="T74" i="38"/>
  <c r="T75" i="38" s="1"/>
  <c r="T77" i="38" s="1"/>
  <c r="T71" i="43"/>
  <c r="U69" i="43" s="1"/>
  <c r="S186" i="37"/>
  <c r="T185" i="37" s="1"/>
  <c r="T237" i="44"/>
  <c r="V43" i="40"/>
  <c r="V45" i="40" s="1"/>
  <c r="W43" i="40" s="1"/>
  <c r="U82" i="43"/>
  <c r="U84" i="43" s="1"/>
  <c r="V82" i="43" s="1"/>
  <c r="U48" i="40"/>
  <c r="U49" i="40" s="1"/>
  <c r="U51" i="40" s="1"/>
  <c r="U70" i="35"/>
  <c r="U69" i="35"/>
  <c r="T74" i="35"/>
  <c r="T75" i="35" s="1"/>
  <c r="T77" i="35" s="1"/>
  <c r="T239" i="40"/>
  <c r="U237" i="40" s="1"/>
  <c r="T224" i="38"/>
  <c r="T226" i="38" s="1"/>
  <c r="S229" i="38"/>
  <c r="S230" i="38" s="1"/>
  <c r="S232" i="38" s="1"/>
  <c r="S289" i="40"/>
  <c r="U167" i="40"/>
  <c r="S242" i="43"/>
  <c r="S243" i="43" s="1"/>
  <c r="S245" i="43" s="1"/>
  <c r="R45" i="45"/>
  <c r="R272" i="45" s="1"/>
  <c r="R268" i="45"/>
  <c r="T239" i="45"/>
  <c r="U238" i="45" s="1"/>
  <c r="AB301" i="37"/>
  <c r="U166" i="40"/>
  <c r="V129" i="38"/>
  <c r="W128" i="38" s="1"/>
  <c r="U225" i="45"/>
  <c r="U226" i="45" s="1"/>
  <c r="T255" i="43"/>
  <c r="T256" i="43" s="1"/>
  <c r="T258" i="43" s="1"/>
  <c r="U251" i="43"/>
  <c r="U250" i="43"/>
  <c r="T229" i="45"/>
  <c r="T230" i="45" s="1"/>
  <c r="T232" i="45" s="1"/>
  <c r="R242" i="35"/>
  <c r="R243" i="35" s="1"/>
  <c r="R245" i="35" s="1"/>
  <c r="S238" i="35"/>
  <c r="S237" i="35"/>
  <c r="T238" i="43"/>
  <c r="T239" i="43" s="1"/>
  <c r="D22" i="20"/>
  <c r="U114" i="44"/>
  <c r="U116" i="44" s="1"/>
  <c r="V114" i="44" s="1"/>
  <c r="T117" i="44"/>
  <c r="T120" i="44" s="1"/>
  <c r="T121" i="44" s="1"/>
  <c r="T123" i="44" s="1"/>
  <c r="U211" i="37"/>
  <c r="U213" i="37" s="1"/>
  <c r="G14" i="20"/>
  <c r="G18" i="20"/>
  <c r="T216" i="37"/>
  <c r="T217" i="37" s="1"/>
  <c r="T219" i="37" s="1"/>
  <c r="U116" i="45"/>
  <c r="AB301" i="36"/>
  <c r="U212" i="39"/>
  <c r="T216" i="39"/>
  <c r="T217" i="39" s="1"/>
  <c r="T219" i="39" s="1"/>
  <c r="U211" i="39"/>
  <c r="T158" i="35"/>
  <c r="T159" i="35" s="1"/>
  <c r="T161" i="35" s="1"/>
  <c r="T84" i="45"/>
  <c r="V168" i="39"/>
  <c r="W167" i="39" s="1"/>
  <c r="AC176" i="37"/>
  <c r="AC276" i="37" s="1"/>
  <c r="U154" i="35"/>
  <c r="U155" i="35" s="1"/>
  <c r="V153" i="35" s="1"/>
  <c r="T242" i="39"/>
  <c r="T243" i="39" s="1"/>
  <c r="T245" i="39" s="1"/>
  <c r="U238" i="39"/>
  <c r="U237" i="39"/>
  <c r="S213" i="40"/>
  <c r="T212" i="40" s="1"/>
  <c r="U213" i="38"/>
  <c r="U216" i="38" s="1"/>
  <c r="U217" i="38" s="1"/>
  <c r="U219" i="38" s="1"/>
  <c r="V198" i="38"/>
  <c r="U61" i="44"/>
  <c r="U62" i="44" s="1"/>
  <c r="U64" i="44" s="1"/>
  <c r="V199" i="38"/>
  <c r="T158" i="45"/>
  <c r="T159" i="45" s="1"/>
  <c r="T161" i="45" s="1"/>
  <c r="U154" i="45"/>
  <c r="U155" i="45" s="1"/>
  <c r="V153" i="45" s="1"/>
  <c r="V57" i="44"/>
  <c r="V58" i="44" s="1"/>
  <c r="V61" i="44" s="1"/>
  <c r="V62" i="44" s="1"/>
  <c r="V64" i="44" s="1"/>
  <c r="V82" i="39"/>
  <c r="V83" i="39"/>
  <c r="U117" i="37"/>
  <c r="U120" i="37" s="1"/>
  <c r="U121" i="37" s="1"/>
  <c r="U123" i="37" s="1"/>
  <c r="AB301" i="41"/>
  <c r="S255" i="37"/>
  <c r="S256" i="37" s="1"/>
  <c r="S258" i="37" s="1"/>
  <c r="T250" i="37"/>
  <c r="T252" i="37" s="1"/>
  <c r="U251" i="45"/>
  <c r="T255" i="45"/>
  <c r="T256" i="45" s="1"/>
  <c r="T258" i="45" s="1"/>
  <c r="U250" i="45"/>
  <c r="U84" i="44"/>
  <c r="V83" i="44" s="1"/>
  <c r="V199" i="40"/>
  <c r="V200" i="40" s="1"/>
  <c r="U201" i="40"/>
  <c r="U204" i="40" s="1"/>
  <c r="U205" i="40" s="1"/>
  <c r="U207" i="40" s="1"/>
  <c r="Q298" i="41"/>
  <c r="Q296" i="41"/>
  <c r="T250" i="35"/>
  <c r="T252" i="35" s="1"/>
  <c r="T48" i="39"/>
  <c r="T49" i="39" s="1"/>
  <c r="T51" i="39" s="1"/>
  <c r="S255" i="35"/>
  <c r="S256" i="35" s="1"/>
  <c r="S258" i="35" s="1"/>
  <c r="U44" i="38"/>
  <c r="T142" i="43"/>
  <c r="U44" i="39"/>
  <c r="U45" i="39" s="1"/>
  <c r="S289" i="37"/>
  <c r="AC176" i="36"/>
  <c r="AC276" i="36" s="1"/>
  <c r="AC301" i="36" s="1"/>
  <c r="Q296" i="38"/>
  <c r="T61" i="45"/>
  <c r="T62" i="45" s="1"/>
  <c r="T64" i="45" s="1"/>
  <c r="AB301" i="38"/>
  <c r="V30" i="37"/>
  <c r="AC176" i="44"/>
  <c r="AC276" i="44" s="1"/>
  <c r="AC301" i="44" s="1"/>
  <c r="V31" i="37"/>
  <c r="U87" i="35"/>
  <c r="U88" i="35" s="1"/>
  <c r="U90" i="35" s="1"/>
  <c r="U87" i="40"/>
  <c r="U88" i="40" s="1"/>
  <c r="U90" i="40" s="1"/>
  <c r="V82" i="40"/>
  <c r="V84" i="40" s="1"/>
  <c r="U211" i="43"/>
  <c r="U212" i="43"/>
  <c r="T216" i="43"/>
  <c r="T217" i="43" s="1"/>
  <c r="T219" i="43" s="1"/>
  <c r="AC176" i="39"/>
  <c r="AC276" i="39" s="1"/>
  <c r="R294" i="45"/>
  <c r="V115" i="37"/>
  <c r="V116" i="37" s="1"/>
  <c r="T213" i="45"/>
  <c r="U211" i="45" s="1"/>
  <c r="T129" i="45"/>
  <c r="T132" i="45" s="1"/>
  <c r="T133" i="45" s="1"/>
  <c r="T135" i="45" s="1"/>
  <c r="T239" i="41"/>
  <c r="U237" i="41" s="1"/>
  <c r="U43" i="38"/>
  <c r="T168" i="37"/>
  <c r="U166" i="37" s="1"/>
  <c r="U251" i="36"/>
  <c r="U250" i="36"/>
  <c r="T255" i="36"/>
  <c r="T256" i="36" s="1"/>
  <c r="T258" i="36" s="1"/>
  <c r="V71" i="36"/>
  <c r="W69" i="36" s="1"/>
  <c r="Q295" i="45"/>
  <c r="T229" i="39"/>
  <c r="T230" i="39" s="1"/>
  <c r="T232" i="39" s="1"/>
  <c r="Q261" i="38"/>
  <c r="Q287" i="38" s="1"/>
  <c r="U56" i="45"/>
  <c r="U58" i="45" s="1"/>
  <c r="U225" i="39"/>
  <c r="U226" i="39" s="1"/>
  <c r="V224" i="39" s="1"/>
  <c r="Q259" i="38"/>
  <c r="Q285" i="38" s="1"/>
  <c r="U213" i="44"/>
  <c r="U71" i="37"/>
  <c r="AC260" i="37"/>
  <c r="AC286" i="37" s="1"/>
  <c r="T87" i="41"/>
  <c r="T88" i="41" s="1"/>
  <c r="T90" i="41" s="1"/>
  <c r="U83" i="41"/>
  <c r="U84" i="41" s="1"/>
  <c r="AC260" i="39"/>
  <c r="AC286" i="39" s="1"/>
  <c r="T224" i="37"/>
  <c r="S229" i="37"/>
  <c r="S230" i="37" s="1"/>
  <c r="S232" i="37" s="1"/>
  <c r="T225" i="37"/>
  <c r="V31" i="36"/>
  <c r="U33" i="36"/>
  <c r="U36" i="36" s="1"/>
  <c r="U37" i="36" s="1"/>
  <c r="U39" i="36" s="1"/>
  <c r="V30" i="36"/>
  <c r="U70" i="41"/>
  <c r="U69" i="41"/>
  <c r="T74" i="41"/>
  <c r="T75" i="41" s="1"/>
  <c r="T77" i="41" s="1"/>
  <c r="T155" i="40"/>
  <c r="S58" i="43"/>
  <c r="T56" i="43" s="1"/>
  <c r="T71" i="45"/>
  <c r="U69" i="45" s="1"/>
  <c r="AC92" i="45"/>
  <c r="AC266" i="45" s="1"/>
  <c r="AC301" i="45" s="1"/>
  <c r="AB301" i="39"/>
  <c r="Q295" i="43"/>
  <c r="S145" i="36"/>
  <c r="S146" i="36" s="1"/>
  <c r="S148" i="36" s="1"/>
  <c r="T141" i="36"/>
  <c r="T140" i="36"/>
  <c r="T199" i="41"/>
  <c r="T198" i="41"/>
  <c r="S201" i="41"/>
  <c r="S204" i="41" s="1"/>
  <c r="S205" i="41" s="1"/>
  <c r="S207" i="41" s="1"/>
  <c r="V45" i="36"/>
  <c r="W43" i="36" s="1"/>
  <c r="T31" i="35"/>
  <c r="T30" i="35"/>
  <c r="S33" i="35"/>
  <c r="S36" i="35" s="1"/>
  <c r="S37" i="35" s="1"/>
  <c r="S39" i="35" s="1"/>
  <c r="U140" i="41"/>
  <c r="U142" i="41" s="1"/>
  <c r="T145" i="41"/>
  <c r="T146" i="41" s="1"/>
  <c r="T148" i="41" s="1"/>
  <c r="T168" i="35"/>
  <c r="U167" i="35" s="1"/>
  <c r="AC260" i="35"/>
  <c r="AC286" i="35" s="1"/>
  <c r="AC301" i="35" s="1"/>
  <c r="G17" i="50"/>
  <c r="G10" i="52"/>
  <c r="G22" i="50"/>
  <c r="I11" i="53"/>
  <c r="F41" i="52"/>
  <c r="E15" i="20" s="1"/>
  <c r="F54" i="52"/>
  <c r="F55" i="52" s="1"/>
  <c r="H3" i="52"/>
  <c r="J14" i="48"/>
  <c r="J17" i="48" s="1"/>
  <c r="J48" i="48" s="1"/>
  <c r="U84" i="36"/>
  <c r="V82" i="36" s="1"/>
  <c r="E37" i="50"/>
  <c r="E25" i="6" s="1"/>
  <c r="E27" i="6" s="1"/>
  <c r="E42" i="50"/>
  <c r="T226" i="41"/>
  <c r="U56" i="40"/>
  <c r="U57" i="40"/>
  <c r="T61" i="40"/>
  <c r="T62" i="40" s="1"/>
  <c r="T64" i="40" s="1"/>
  <c r="R293" i="37"/>
  <c r="P302" i="36"/>
  <c r="V33" i="40"/>
  <c r="V36" i="40" s="1"/>
  <c r="V37" i="40" s="1"/>
  <c r="V39" i="40" s="1"/>
  <c r="S116" i="36"/>
  <c r="T114" i="36" s="1"/>
  <c r="U117" i="43"/>
  <c r="U120" i="43" s="1"/>
  <c r="U121" i="43" s="1"/>
  <c r="U123" i="43" s="1"/>
  <c r="V115" i="43"/>
  <c r="V114" i="43"/>
  <c r="U128" i="35"/>
  <c r="W30" i="40"/>
  <c r="W32" i="40" s="1"/>
  <c r="T252" i="40"/>
  <c r="U251" i="40" s="1"/>
  <c r="V239" i="36"/>
  <c r="V242" i="36" s="1"/>
  <c r="V243" i="36" s="1"/>
  <c r="V245" i="36" s="1"/>
  <c r="V213" i="41"/>
  <c r="U127" i="35"/>
  <c r="S32" i="43"/>
  <c r="T31" i="43" s="1"/>
  <c r="T213" i="35"/>
  <c r="T216" i="35" s="1"/>
  <c r="T217" i="35" s="1"/>
  <c r="T219" i="35" s="1"/>
  <c r="S58" i="35"/>
  <c r="T57" i="35" s="1"/>
  <c r="T168" i="43"/>
  <c r="T200" i="36"/>
  <c r="U198" i="36" s="1"/>
  <c r="S200" i="37"/>
  <c r="T198" i="37" s="1"/>
  <c r="V116" i="39"/>
  <c r="W114" i="39" s="1"/>
  <c r="T255" i="44"/>
  <c r="T256" i="44" s="1"/>
  <c r="T258" i="44" s="1"/>
  <c r="U251" i="44"/>
  <c r="U250" i="44"/>
  <c r="T226" i="40"/>
  <c r="U225" i="40" s="1"/>
  <c r="T129" i="37"/>
  <c r="U127" i="37" s="1"/>
  <c r="P300" i="36"/>
  <c r="T252" i="41"/>
  <c r="T255" i="41" s="1"/>
  <c r="T256" i="41" s="1"/>
  <c r="T258" i="41" s="1"/>
  <c r="V45" i="35"/>
  <c r="W44" i="35" s="1"/>
  <c r="T142" i="37"/>
  <c r="U140" i="37" s="1"/>
  <c r="AD176" i="36"/>
  <c r="AD276" i="36" s="1"/>
  <c r="AD176" i="45"/>
  <c r="AD276" i="45" s="1"/>
  <c r="V45" i="43"/>
  <c r="W44" i="43" s="1"/>
  <c r="U32" i="45"/>
  <c r="V31" i="45" s="1"/>
  <c r="U200" i="44"/>
  <c r="V199" i="44" s="1"/>
  <c r="T155" i="41"/>
  <c r="U154" i="41" s="1"/>
  <c r="AC176" i="38"/>
  <c r="AC276" i="38" s="1"/>
  <c r="AC260" i="40"/>
  <c r="AC286" i="40" s="1"/>
  <c r="AC301" i="40" s="1"/>
  <c r="AD176" i="35"/>
  <c r="AD276" i="35" s="1"/>
  <c r="AC301" i="41"/>
  <c r="R288" i="43"/>
  <c r="R186" i="43"/>
  <c r="R290" i="35"/>
  <c r="S185" i="35"/>
  <c r="S184" i="35"/>
  <c r="R187" i="35"/>
  <c r="AD38" i="45"/>
  <c r="AD92" i="45" s="1"/>
  <c r="AD266" i="45" s="1"/>
  <c r="R103" i="40"/>
  <c r="S100" i="40"/>
  <c r="R280" i="40"/>
  <c r="S101" i="40"/>
  <c r="S279" i="40" s="1"/>
  <c r="U224" i="43"/>
  <c r="T229" i="43"/>
  <c r="T230" i="43" s="1"/>
  <c r="T232" i="43" s="1"/>
  <c r="U225" i="43"/>
  <c r="V167" i="36"/>
  <c r="V166" i="36"/>
  <c r="U171" i="36"/>
  <c r="U172" i="36" s="1"/>
  <c r="U174" i="36" s="1"/>
  <c r="AD218" i="43"/>
  <c r="AD260" i="43" s="1"/>
  <c r="AD286" i="43" s="1"/>
  <c r="T154" i="39"/>
  <c r="T153" i="39"/>
  <c r="S158" i="39"/>
  <c r="S159" i="39" s="1"/>
  <c r="S161" i="39" s="1"/>
  <c r="R116" i="35"/>
  <c r="R278" i="35"/>
  <c r="AG262" i="39"/>
  <c r="AF274" i="39"/>
  <c r="AF264" i="39"/>
  <c r="AF284" i="39"/>
  <c r="R22" i="45"/>
  <c r="T61" i="36"/>
  <c r="T62" i="36" s="1"/>
  <c r="T64" i="36" s="1"/>
  <c r="U57" i="36"/>
  <c r="U56" i="36"/>
  <c r="T61" i="38"/>
  <c r="T62" i="38" s="1"/>
  <c r="T64" i="38" s="1"/>
  <c r="U56" i="38"/>
  <c r="U57" i="38"/>
  <c r="AE196" i="38"/>
  <c r="AE206" i="38" s="1"/>
  <c r="AE210" i="38"/>
  <c r="AE218" i="38" s="1"/>
  <c r="AE249" i="38"/>
  <c r="AE223" i="38"/>
  <c r="AE231" i="38" s="1"/>
  <c r="AE182" i="38"/>
  <c r="AE192" i="38" s="1"/>
  <c r="AE236" i="38"/>
  <c r="AE244" i="38" s="1"/>
  <c r="Q175" i="43"/>
  <c r="Q275" i="43" s="1"/>
  <c r="Q109" i="43"/>
  <c r="Q177" i="43" s="1"/>
  <c r="Q277" i="43" s="1"/>
  <c r="AG262" i="40"/>
  <c r="AF284" i="40"/>
  <c r="AF264" i="40"/>
  <c r="AF274" i="40"/>
  <c r="R293" i="41"/>
  <c r="R292" i="37"/>
  <c r="AG262" i="44"/>
  <c r="AF274" i="44"/>
  <c r="AF264" i="44"/>
  <c r="AF284" i="44"/>
  <c r="Q106" i="39"/>
  <c r="Q107" i="39" s="1"/>
  <c r="Q281" i="39"/>
  <c r="Q296" i="39" s="1"/>
  <c r="Q282" i="39"/>
  <c r="Q298" i="39" s="1"/>
  <c r="R288" i="36"/>
  <c r="R293" i="36" s="1"/>
  <c r="R186" i="36"/>
  <c r="S288" i="44"/>
  <c r="S186" i="44"/>
  <c r="Q271" i="40"/>
  <c r="Q296" i="40" s="1"/>
  <c r="Q272" i="40"/>
  <c r="Q298" i="40" s="1"/>
  <c r="Q22" i="40"/>
  <c r="AD122" i="41"/>
  <c r="AD38" i="40"/>
  <c r="AD92" i="40" s="1"/>
  <c r="AD266" i="40" s="1"/>
  <c r="R294" i="35"/>
  <c r="R294" i="43"/>
  <c r="R270" i="37"/>
  <c r="S17" i="37"/>
  <c r="S269" i="37" s="1"/>
  <c r="R19" i="37"/>
  <c r="S16" i="37"/>
  <c r="S288" i="37"/>
  <c r="AD92" i="35"/>
  <c r="AD266" i="35" s="1"/>
  <c r="AG262" i="45"/>
  <c r="AF274" i="45"/>
  <c r="AF264" i="45"/>
  <c r="AF284" i="45"/>
  <c r="AG262" i="41"/>
  <c r="AF264" i="41"/>
  <c r="AF284" i="41"/>
  <c r="AF274" i="41"/>
  <c r="AG262" i="37"/>
  <c r="AF274" i="37"/>
  <c r="AF264" i="37"/>
  <c r="AF284" i="37"/>
  <c r="S101" i="37"/>
  <c r="S279" i="37" s="1"/>
  <c r="S100" i="37"/>
  <c r="R103" i="37"/>
  <c r="R280" i="37"/>
  <c r="S186" i="38"/>
  <c r="P300" i="39"/>
  <c r="Q296" i="37"/>
  <c r="AE223" i="36"/>
  <c r="AE231" i="36" s="1"/>
  <c r="AE210" i="36"/>
  <c r="AE182" i="36"/>
  <c r="AE192" i="36" s="1"/>
  <c r="AE249" i="36"/>
  <c r="AE236" i="36"/>
  <c r="AE244" i="36" s="1"/>
  <c r="AE196" i="36"/>
  <c r="AE206" i="36" s="1"/>
  <c r="AD176" i="44"/>
  <c r="AD276" i="44" s="1"/>
  <c r="AE165" i="43"/>
  <c r="AE173" i="43" s="1"/>
  <c r="AE98" i="43"/>
  <c r="AE108" i="43" s="1"/>
  <c r="AE152" i="43"/>
  <c r="AE160" i="43" s="1"/>
  <c r="AE126" i="43"/>
  <c r="AE134" i="43" s="1"/>
  <c r="AE112" i="43"/>
  <c r="AE122" i="43" s="1"/>
  <c r="AE139" i="43"/>
  <c r="AE297" i="35"/>
  <c r="AE14" i="35"/>
  <c r="AE24" i="35" s="1"/>
  <c r="AE68" i="35"/>
  <c r="AE76" i="35" s="1"/>
  <c r="AE42" i="35"/>
  <c r="AE50" i="35" s="1"/>
  <c r="AE28" i="35"/>
  <c r="AE38" i="35" s="1"/>
  <c r="AE55" i="35"/>
  <c r="AE63" i="35" s="1"/>
  <c r="AE81" i="35"/>
  <c r="AE89" i="35" s="1"/>
  <c r="AD231" i="39"/>
  <c r="U115" i="41"/>
  <c r="T117" i="41"/>
  <c r="T120" i="41" s="1"/>
  <c r="T121" i="41" s="1"/>
  <c r="T123" i="41" s="1"/>
  <c r="U114" i="41"/>
  <c r="U168" i="41"/>
  <c r="AD160" i="37"/>
  <c r="AD122" i="38"/>
  <c r="Q23" i="39"/>
  <c r="Q107" i="41"/>
  <c r="Q299" i="41"/>
  <c r="Q91" i="45"/>
  <c r="Q265" i="45" s="1"/>
  <c r="Q25" i="45"/>
  <c r="Q93" i="45" s="1"/>
  <c r="Q267" i="45" s="1"/>
  <c r="AD92" i="44"/>
  <c r="AD266" i="44" s="1"/>
  <c r="Q120" i="35"/>
  <c r="Q121" i="35" s="1"/>
  <c r="Q282" i="35"/>
  <c r="Q281" i="35"/>
  <c r="AE297" i="39"/>
  <c r="AE14" i="39"/>
  <c r="AE24" i="39" s="1"/>
  <c r="AE55" i="39"/>
  <c r="AE63" i="39" s="1"/>
  <c r="AE68" i="39"/>
  <c r="AE76" i="39" s="1"/>
  <c r="AE28" i="39"/>
  <c r="AE38" i="39" s="1"/>
  <c r="AE81" i="39"/>
  <c r="AE89" i="39" s="1"/>
  <c r="AE42" i="39"/>
  <c r="S102" i="35"/>
  <c r="S61" i="37"/>
  <c r="S62" i="37" s="1"/>
  <c r="S64" i="37" s="1"/>
  <c r="T57" i="37"/>
  <c r="T56" i="37"/>
  <c r="R193" i="45"/>
  <c r="AD89" i="41"/>
  <c r="AD92" i="41" s="1"/>
  <c r="AD266" i="41" s="1"/>
  <c r="AD50" i="37"/>
  <c r="AD92" i="37" s="1"/>
  <c r="AD266" i="37" s="1"/>
  <c r="AE297" i="38"/>
  <c r="AE68" i="38"/>
  <c r="AE55" i="38"/>
  <c r="AE63" i="38" s="1"/>
  <c r="AE28" i="38"/>
  <c r="AE38" i="38" s="1"/>
  <c r="AE81" i="38"/>
  <c r="AE89" i="38" s="1"/>
  <c r="AE14" i="38"/>
  <c r="AE24" i="38" s="1"/>
  <c r="AE42" i="38"/>
  <c r="AE50" i="38" s="1"/>
  <c r="AE297" i="40"/>
  <c r="AE68" i="40"/>
  <c r="AE76" i="40" s="1"/>
  <c r="AE14" i="40"/>
  <c r="AE24" i="40" s="1"/>
  <c r="AE42" i="40"/>
  <c r="AE50" i="40" s="1"/>
  <c r="AE28" i="40"/>
  <c r="AE81" i="40"/>
  <c r="AE89" i="40" s="1"/>
  <c r="AE55" i="40"/>
  <c r="AE63" i="40" s="1"/>
  <c r="R259" i="37"/>
  <c r="R285" i="37" s="1"/>
  <c r="R193" i="37"/>
  <c r="R261" i="37" s="1"/>
  <c r="R287" i="37" s="1"/>
  <c r="U33" i="39"/>
  <c r="U36" i="39" s="1"/>
  <c r="U37" i="39" s="1"/>
  <c r="U39" i="39" s="1"/>
  <c r="V31" i="39"/>
  <c r="V30" i="39"/>
  <c r="AE126" i="44"/>
  <c r="AE134" i="44" s="1"/>
  <c r="AE139" i="44"/>
  <c r="AE98" i="44"/>
  <c r="AE108" i="44" s="1"/>
  <c r="AE112" i="44"/>
  <c r="AE152" i="44"/>
  <c r="AE160" i="44" s="1"/>
  <c r="AE165" i="44"/>
  <c r="AE173" i="44" s="1"/>
  <c r="U225" i="44"/>
  <c r="U224" i="44"/>
  <c r="T229" i="44"/>
  <c r="T230" i="44" s="1"/>
  <c r="T232" i="44" s="1"/>
  <c r="Q190" i="36"/>
  <c r="Q191" i="36" s="1"/>
  <c r="Q291" i="36"/>
  <c r="Q296" i="36" s="1"/>
  <c r="Q292" i="36"/>
  <c r="Q298" i="36" s="1"/>
  <c r="AD122" i="39"/>
  <c r="Q298" i="38"/>
  <c r="U200" i="43"/>
  <c r="R18" i="40"/>
  <c r="R268" i="40"/>
  <c r="R293" i="40" s="1"/>
  <c r="AD147" i="41"/>
  <c r="AD63" i="38"/>
  <c r="AD92" i="38" s="1"/>
  <c r="AD266" i="38" s="1"/>
  <c r="Q109" i="37"/>
  <c r="Q177" i="37" s="1"/>
  <c r="Q277" i="37" s="1"/>
  <c r="Q175" i="37"/>
  <c r="Q275" i="37" s="1"/>
  <c r="Q22" i="35"/>
  <c r="Q272" i="35"/>
  <c r="Q271" i="35"/>
  <c r="R268" i="43"/>
  <c r="R18" i="43"/>
  <c r="Q175" i="45"/>
  <c r="Q275" i="45" s="1"/>
  <c r="R106" i="45"/>
  <c r="R107" i="45" s="1"/>
  <c r="U213" i="36"/>
  <c r="S19" i="41"/>
  <c r="T17" i="41"/>
  <c r="T16" i="41"/>
  <c r="S187" i="45"/>
  <c r="T184" i="45"/>
  <c r="T185" i="45"/>
  <c r="AE297" i="45"/>
  <c r="AE81" i="45"/>
  <c r="AE89" i="45" s="1"/>
  <c r="AE55" i="45"/>
  <c r="AE14" i="45"/>
  <c r="AE24" i="45" s="1"/>
  <c r="AE42" i="45"/>
  <c r="AE68" i="45"/>
  <c r="AE76" i="45" s="1"/>
  <c r="AE28" i="45"/>
  <c r="AE297" i="41"/>
  <c r="AE14" i="41"/>
  <c r="AE24" i="41" s="1"/>
  <c r="AE28" i="41"/>
  <c r="AE38" i="41" s="1"/>
  <c r="AE55" i="41"/>
  <c r="AE63" i="41" s="1"/>
  <c r="AE42" i="41"/>
  <c r="AE50" i="41" s="1"/>
  <c r="AE81" i="41"/>
  <c r="AE68" i="41"/>
  <c r="AE76" i="41" s="1"/>
  <c r="AE126" i="37"/>
  <c r="AE134" i="37" s="1"/>
  <c r="AE139" i="37"/>
  <c r="AE165" i="37"/>
  <c r="AE173" i="37" s="1"/>
  <c r="AE112" i="37"/>
  <c r="AE122" i="37" s="1"/>
  <c r="AE98" i="37"/>
  <c r="AE108" i="37" s="1"/>
  <c r="AE152" i="37"/>
  <c r="AD257" i="38"/>
  <c r="AD260" i="38" s="1"/>
  <c r="AD286" i="38" s="1"/>
  <c r="R280" i="43"/>
  <c r="S101" i="43"/>
  <c r="S279" i="43" s="1"/>
  <c r="R103" i="43"/>
  <c r="S100" i="43"/>
  <c r="R291" i="39"/>
  <c r="R190" i="39"/>
  <c r="R191" i="39" s="1"/>
  <c r="R292" i="39"/>
  <c r="P302" i="39"/>
  <c r="P207" i="45"/>
  <c r="P261" i="45" s="1"/>
  <c r="P287" i="45" s="1"/>
  <c r="P302" i="45" s="1"/>
  <c r="P259" i="45"/>
  <c r="P285" i="45" s="1"/>
  <c r="P300" i="45" s="1"/>
  <c r="AE297" i="36"/>
  <c r="AE68" i="36"/>
  <c r="AE76" i="36" s="1"/>
  <c r="AE14" i="36"/>
  <c r="AE24" i="36" s="1"/>
  <c r="AE42" i="36"/>
  <c r="AE50" i="36" s="1"/>
  <c r="AE28" i="36"/>
  <c r="AE81" i="36"/>
  <c r="AE89" i="36" s="1"/>
  <c r="AE55" i="36"/>
  <c r="AE63" i="36" s="1"/>
  <c r="P91" i="40"/>
  <c r="P265" i="40" s="1"/>
  <c r="P300" i="40" s="1"/>
  <c r="P25" i="40"/>
  <c r="P93" i="40" s="1"/>
  <c r="P267" i="40" s="1"/>
  <c r="P302" i="40" s="1"/>
  <c r="Q204" i="45"/>
  <c r="Q205" i="45" s="1"/>
  <c r="Q291" i="45"/>
  <c r="Q296" i="45" s="1"/>
  <c r="Q292" i="45"/>
  <c r="Q298" i="45" s="1"/>
  <c r="AE236" i="43"/>
  <c r="AE244" i="43" s="1"/>
  <c r="AE196" i="43"/>
  <c r="AE249" i="43"/>
  <c r="AE257" i="43" s="1"/>
  <c r="AE223" i="43"/>
  <c r="AE231" i="43" s="1"/>
  <c r="AE210" i="43"/>
  <c r="AE218" i="43" s="1"/>
  <c r="AE182" i="43"/>
  <c r="AE192" i="43" s="1"/>
  <c r="AE165" i="35"/>
  <c r="AE173" i="35" s="1"/>
  <c r="AE112" i="35"/>
  <c r="AE122" i="35" s="1"/>
  <c r="AE139" i="35"/>
  <c r="AE147" i="35" s="1"/>
  <c r="AE98" i="35"/>
  <c r="AE108" i="35" s="1"/>
  <c r="AE152" i="35"/>
  <c r="AE160" i="35" s="1"/>
  <c r="AE126" i="35"/>
  <c r="AE134" i="35" s="1"/>
  <c r="R106" i="44"/>
  <c r="R107" i="44" s="1"/>
  <c r="R281" i="44"/>
  <c r="R282" i="44"/>
  <c r="R168" i="45"/>
  <c r="R281" i="45" s="1"/>
  <c r="R278" i="45"/>
  <c r="AD160" i="38"/>
  <c r="U84" i="37"/>
  <c r="AD206" i="40"/>
  <c r="S45" i="41"/>
  <c r="V153" i="43"/>
  <c r="V154" i="43"/>
  <c r="U158" i="43"/>
  <c r="U159" i="43" s="1"/>
  <c r="U161" i="43" s="1"/>
  <c r="T129" i="41"/>
  <c r="AD260" i="35"/>
  <c r="AD286" i="35" s="1"/>
  <c r="U141" i="45"/>
  <c r="T145" i="45"/>
  <c r="T146" i="45" s="1"/>
  <c r="T148" i="45" s="1"/>
  <c r="U140" i="45"/>
  <c r="AE152" i="39"/>
  <c r="AE160" i="39" s="1"/>
  <c r="AE126" i="39"/>
  <c r="AE134" i="39" s="1"/>
  <c r="AE165" i="39"/>
  <c r="AE173" i="39" s="1"/>
  <c r="AE139" i="39"/>
  <c r="AE147" i="39" s="1"/>
  <c r="AE98" i="39"/>
  <c r="AE108" i="39" s="1"/>
  <c r="AE112" i="39"/>
  <c r="S18" i="45"/>
  <c r="S288" i="40"/>
  <c r="S186" i="40"/>
  <c r="AD260" i="45"/>
  <c r="AD286" i="45" s="1"/>
  <c r="AE126" i="38"/>
  <c r="AE134" i="38" s="1"/>
  <c r="AE112" i="38"/>
  <c r="AE122" i="38" s="1"/>
  <c r="AE165" i="38"/>
  <c r="AE173" i="38" s="1"/>
  <c r="AE139" i="38"/>
  <c r="AE147" i="38" s="1"/>
  <c r="AE98" i="38"/>
  <c r="AE108" i="38" s="1"/>
  <c r="AE152" i="38"/>
  <c r="AE249" i="40"/>
  <c r="AE257" i="40" s="1"/>
  <c r="AE196" i="40"/>
  <c r="AE223" i="40"/>
  <c r="AE182" i="40"/>
  <c r="AE192" i="40" s="1"/>
  <c r="AE236" i="40"/>
  <c r="AE244" i="40" s="1"/>
  <c r="AE210" i="40"/>
  <c r="AE218" i="40" s="1"/>
  <c r="U129" i="39"/>
  <c r="Q23" i="44"/>
  <c r="Q299" i="44"/>
  <c r="S100" i="36"/>
  <c r="R280" i="36"/>
  <c r="S101" i="36"/>
  <c r="S279" i="36" s="1"/>
  <c r="R103" i="36"/>
  <c r="U200" i="39"/>
  <c r="Q23" i="36"/>
  <c r="AE223" i="44"/>
  <c r="AE231" i="44" s="1"/>
  <c r="AE182" i="44"/>
  <c r="AE192" i="44" s="1"/>
  <c r="AE210" i="44"/>
  <c r="AE218" i="44" s="1"/>
  <c r="AE236" i="44"/>
  <c r="AE244" i="44" s="1"/>
  <c r="AE249" i="44"/>
  <c r="AE257" i="44" s="1"/>
  <c r="AE196" i="44"/>
  <c r="AE206" i="44" s="1"/>
  <c r="R278" i="39"/>
  <c r="R293" i="39" s="1"/>
  <c r="R102" i="39"/>
  <c r="V116" i="38"/>
  <c r="P25" i="35"/>
  <c r="P93" i="35" s="1"/>
  <c r="P267" i="35" s="1"/>
  <c r="P302" i="35" s="1"/>
  <c r="P91" i="35"/>
  <c r="P265" i="35" s="1"/>
  <c r="P300" i="35" s="1"/>
  <c r="T71" i="40"/>
  <c r="R268" i="35"/>
  <c r="R18" i="35"/>
  <c r="R270" i="44"/>
  <c r="R295" i="44" s="1"/>
  <c r="S17" i="44"/>
  <c r="S269" i="44" s="1"/>
  <c r="R19" i="44"/>
  <c r="S16" i="44"/>
  <c r="Q193" i="41"/>
  <c r="Q261" i="41" s="1"/>
  <c r="Q287" i="41" s="1"/>
  <c r="Q259" i="41"/>
  <c r="Q285" i="41" s="1"/>
  <c r="Q22" i="43"/>
  <c r="Q271" i="43"/>
  <c r="Q272" i="43"/>
  <c r="S58" i="39"/>
  <c r="U154" i="37"/>
  <c r="U153" i="37"/>
  <c r="T158" i="37"/>
  <c r="T159" i="37" s="1"/>
  <c r="T161" i="37" s="1"/>
  <c r="AD257" i="36"/>
  <c r="AD260" i="36" s="1"/>
  <c r="AD286" i="36" s="1"/>
  <c r="Q109" i="36"/>
  <c r="Q177" i="36" s="1"/>
  <c r="Q277" i="36" s="1"/>
  <c r="Q175" i="36"/>
  <c r="Q275" i="36" s="1"/>
  <c r="Q177" i="45"/>
  <c r="Q277" i="45" s="1"/>
  <c r="AD92" i="43"/>
  <c r="AD266" i="43" s="1"/>
  <c r="Q109" i="38"/>
  <c r="Q177" i="38" s="1"/>
  <c r="Q277" i="38" s="1"/>
  <c r="Q175" i="38"/>
  <c r="Q275" i="38" s="1"/>
  <c r="AD50" i="39"/>
  <c r="AE152" i="45"/>
  <c r="AE160" i="45" s="1"/>
  <c r="AE126" i="45"/>
  <c r="AE134" i="45" s="1"/>
  <c r="AE165" i="45"/>
  <c r="AE139" i="45"/>
  <c r="AE147" i="45" s="1"/>
  <c r="AE112" i="45"/>
  <c r="AE122" i="45" s="1"/>
  <c r="AE98" i="45"/>
  <c r="AE108" i="45" s="1"/>
  <c r="AE98" i="41"/>
  <c r="AE108" i="41" s="1"/>
  <c r="AE139" i="41"/>
  <c r="AE112" i="41"/>
  <c r="AE126" i="41"/>
  <c r="AE134" i="41" s="1"/>
  <c r="AE152" i="41"/>
  <c r="AE160" i="41" s="1"/>
  <c r="AE165" i="41"/>
  <c r="AE173" i="41" s="1"/>
  <c r="AE223" i="37"/>
  <c r="AE231" i="37" s="1"/>
  <c r="AE182" i="37"/>
  <c r="AE192" i="37" s="1"/>
  <c r="AE249" i="37"/>
  <c r="AE257" i="37" s="1"/>
  <c r="AE236" i="37"/>
  <c r="AE244" i="37" s="1"/>
  <c r="AE210" i="37"/>
  <c r="AE218" i="37" s="1"/>
  <c r="AE196" i="37"/>
  <c r="AC301" i="43"/>
  <c r="R190" i="38"/>
  <c r="R191" i="38" s="1"/>
  <c r="Q299" i="37"/>
  <c r="Q23" i="37"/>
  <c r="T140" i="39"/>
  <c r="S145" i="39"/>
  <c r="S146" i="39" s="1"/>
  <c r="S148" i="39" s="1"/>
  <c r="T141" i="39"/>
  <c r="U225" i="36"/>
  <c r="T229" i="36"/>
  <c r="T230" i="36" s="1"/>
  <c r="T232" i="36" s="1"/>
  <c r="U224" i="36"/>
  <c r="AG262" i="36"/>
  <c r="AF284" i="36"/>
  <c r="AF274" i="36"/>
  <c r="AF264" i="36"/>
  <c r="R200" i="45"/>
  <c r="R288" i="45"/>
  <c r="S16" i="36"/>
  <c r="R270" i="36"/>
  <c r="S17" i="36"/>
  <c r="S269" i="36" s="1"/>
  <c r="R19" i="36"/>
  <c r="AG262" i="43"/>
  <c r="AF274" i="43"/>
  <c r="AF264" i="43"/>
  <c r="AF284" i="43"/>
  <c r="AG262" i="35"/>
  <c r="AF284" i="35"/>
  <c r="AF274" i="35"/>
  <c r="AF264" i="35"/>
  <c r="S278" i="44"/>
  <c r="S102" i="44"/>
  <c r="U155" i="38"/>
  <c r="R19" i="38"/>
  <c r="R270" i="38"/>
  <c r="S16" i="38"/>
  <c r="S17" i="38"/>
  <c r="S269" i="38" s="1"/>
  <c r="Q292" i="43"/>
  <c r="Q291" i="43"/>
  <c r="Q190" i="43"/>
  <c r="Q191" i="43" s="1"/>
  <c r="P25" i="43"/>
  <c r="P93" i="43" s="1"/>
  <c r="P267" i="43" s="1"/>
  <c r="P302" i="43" s="1"/>
  <c r="P91" i="43"/>
  <c r="P265" i="43" s="1"/>
  <c r="P300" i="43" s="1"/>
  <c r="AD206" i="41"/>
  <c r="AD260" i="41" s="1"/>
  <c r="AD286" i="41" s="1"/>
  <c r="AD147" i="37"/>
  <c r="AD231" i="40"/>
  <c r="R187" i="41"/>
  <c r="S184" i="41"/>
  <c r="S185" i="41"/>
  <c r="S289" i="41" s="1"/>
  <c r="R290" i="41"/>
  <c r="T33" i="38"/>
  <c r="T36" i="38" s="1"/>
  <c r="T37" i="38" s="1"/>
  <c r="T39" i="38" s="1"/>
  <c r="U31" i="38"/>
  <c r="U30" i="38"/>
  <c r="AD38" i="36"/>
  <c r="AD92" i="36" s="1"/>
  <c r="AD266" i="36" s="1"/>
  <c r="AE249" i="39"/>
  <c r="AE257" i="39" s="1"/>
  <c r="AE182" i="39"/>
  <c r="AE192" i="39" s="1"/>
  <c r="AE223" i="39"/>
  <c r="AE236" i="39"/>
  <c r="AE244" i="39" s="1"/>
  <c r="AE210" i="39"/>
  <c r="AE196" i="39"/>
  <c r="AE206" i="39" s="1"/>
  <c r="R106" i="35"/>
  <c r="R107" i="35" s="1"/>
  <c r="R23" i="41"/>
  <c r="R291" i="40"/>
  <c r="R190" i="40"/>
  <c r="R191" i="40" s="1"/>
  <c r="R292" i="40"/>
  <c r="AG262" i="38"/>
  <c r="AF284" i="38"/>
  <c r="AF274" i="38"/>
  <c r="AF264" i="38"/>
  <c r="AE139" i="40"/>
  <c r="AE147" i="40" s="1"/>
  <c r="AE126" i="40"/>
  <c r="AE134" i="40" s="1"/>
  <c r="AE98" i="40"/>
  <c r="AE108" i="40" s="1"/>
  <c r="AE152" i="40"/>
  <c r="AE112" i="40"/>
  <c r="AE122" i="40" s="1"/>
  <c r="AE165" i="40"/>
  <c r="AE173" i="40" s="1"/>
  <c r="R270" i="39"/>
  <c r="R19" i="39"/>
  <c r="S16" i="39"/>
  <c r="S17" i="39"/>
  <c r="S269" i="39" s="1"/>
  <c r="S101" i="41"/>
  <c r="S279" i="41" s="1"/>
  <c r="S100" i="41"/>
  <c r="R103" i="41"/>
  <c r="R280" i="41"/>
  <c r="R291" i="37"/>
  <c r="AE297" i="44"/>
  <c r="AE55" i="44"/>
  <c r="AE63" i="44" s="1"/>
  <c r="AE14" i="44"/>
  <c r="AE24" i="44" s="1"/>
  <c r="AE68" i="44"/>
  <c r="AE76" i="44" s="1"/>
  <c r="AE28" i="44"/>
  <c r="AE38" i="44" s="1"/>
  <c r="AE42" i="44"/>
  <c r="AE50" i="44" s="1"/>
  <c r="AE81" i="44"/>
  <c r="AE89" i="44" s="1"/>
  <c r="AD147" i="43"/>
  <c r="AD176" i="43" s="1"/>
  <c r="AD276" i="43" s="1"/>
  <c r="S100" i="38"/>
  <c r="S101" i="38"/>
  <c r="S279" i="38" s="1"/>
  <c r="R103" i="38"/>
  <c r="R280" i="38"/>
  <c r="AD173" i="39"/>
  <c r="R291" i="44"/>
  <c r="R190" i="44"/>
  <c r="R191" i="44" s="1"/>
  <c r="R292" i="44"/>
  <c r="Q23" i="38"/>
  <c r="Q299" i="38"/>
  <c r="AD231" i="37"/>
  <c r="AD218" i="37"/>
  <c r="Q175" i="40"/>
  <c r="Q275" i="40" s="1"/>
  <c r="Q109" i="40"/>
  <c r="Q177" i="40" s="1"/>
  <c r="Q277" i="40" s="1"/>
  <c r="Q295" i="35"/>
  <c r="R252" i="38"/>
  <c r="R288" i="38"/>
  <c r="R293" i="38" s="1"/>
  <c r="U57" i="41"/>
  <c r="U56" i="41"/>
  <c r="T61" i="41"/>
  <c r="T62" i="41" s="1"/>
  <c r="T64" i="41" s="1"/>
  <c r="AD260" i="44"/>
  <c r="AD286" i="44" s="1"/>
  <c r="S102" i="45"/>
  <c r="AD63" i="39"/>
  <c r="Q259" i="35"/>
  <c r="Q285" i="35" s="1"/>
  <c r="Q193" i="35"/>
  <c r="Q261" i="35" s="1"/>
  <c r="Q287" i="35" s="1"/>
  <c r="AE196" i="45"/>
  <c r="AE206" i="45" s="1"/>
  <c r="AE182" i="45"/>
  <c r="AE192" i="45" s="1"/>
  <c r="AE249" i="45"/>
  <c r="AE257" i="45" s="1"/>
  <c r="AE236" i="45"/>
  <c r="AE244" i="45" s="1"/>
  <c r="AE210" i="45"/>
  <c r="AE218" i="45" s="1"/>
  <c r="AE223" i="45"/>
  <c r="AE231" i="45" s="1"/>
  <c r="AE196" i="41"/>
  <c r="AE210" i="41"/>
  <c r="AE218" i="41" s="1"/>
  <c r="AE249" i="41"/>
  <c r="AE257" i="41" s="1"/>
  <c r="AE236" i="41"/>
  <c r="AE244" i="41" s="1"/>
  <c r="AE182" i="41"/>
  <c r="AE192" i="41" s="1"/>
  <c r="AE223" i="41"/>
  <c r="AE297" i="37"/>
  <c r="AE68" i="37"/>
  <c r="AE76" i="37" s="1"/>
  <c r="AE81" i="37"/>
  <c r="AE89" i="37" s="1"/>
  <c r="AE55" i="37"/>
  <c r="AE63" i="37" s="1"/>
  <c r="AE42" i="37"/>
  <c r="AE14" i="37"/>
  <c r="AE24" i="37" s="1"/>
  <c r="AE28" i="37"/>
  <c r="AE38" i="37" s="1"/>
  <c r="T145" i="35"/>
  <c r="T146" i="35" s="1"/>
  <c r="T148" i="35" s="1"/>
  <c r="U141" i="35"/>
  <c r="U140" i="35"/>
  <c r="AD160" i="40"/>
  <c r="AD176" i="40" s="1"/>
  <c r="AD276" i="40" s="1"/>
  <c r="S288" i="39"/>
  <c r="S186" i="39"/>
  <c r="T74" i="44"/>
  <c r="T75" i="44" s="1"/>
  <c r="T77" i="44" s="1"/>
  <c r="U69" i="44"/>
  <c r="U70" i="44"/>
  <c r="Q298" i="37"/>
  <c r="S239" i="37"/>
  <c r="AE126" i="36"/>
  <c r="AE134" i="36" s="1"/>
  <c r="AE98" i="36"/>
  <c r="AE108" i="36" s="1"/>
  <c r="AE112" i="36"/>
  <c r="AE165" i="36"/>
  <c r="AE173" i="36" s="1"/>
  <c r="AE139" i="36"/>
  <c r="AE147" i="36" s="1"/>
  <c r="AE152" i="36"/>
  <c r="U30" i="44"/>
  <c r="U31" i="44"/>
  <c r="T33" i="44"/>
  <c r="T36" i="44" s="1"/>
  <c r="T37" i="44" s="1"/>
  <c r="T39" i="44" s="1"/>
  <c r="AE297" i="43"/>
  <c r="AE55" i="43"/>
  <c r="AE63" i="43" s="1"/>
  <c r="AE14" i="43"/>
  <c r="AE24" i="43" s="1"/>
  <c r="AE28" i="43"/>
  <c r="AE38" i="43" s="1"/>
  <c r="AE81" i="43"/>
  <c r="AE68" i="43"/>
  <c r="AE76" i="43" s="1"/>
  <c r="AE42" i="43"/>
  <c r="AE50" i="43" s="1"/>
  <c r="AE223" i="35"/>
  <c r="AE231" i="35" s="1"/>
  <c r="AE182" i="35"/>
  <c r="AE192" i="35" s="1"/>
  <c r="AE236" i="35"/>
  <c r="AE244" i="35" s="1"/>
  <c r="AE210" i="35"/>
  <c r="AE249" i="35"/>
  <c r="AE257" i="35" s="1"/>
  <c r="AE196" i="35"/>
  <c r="U43" i="44"/>
  <c r="T48" i="44"/>
  <c r="T49" i="44" s="1"/>
  <c r="T51" i="44" s="1"/>
  <c r="U44" i="44"/>
  <c r="AD218" i="39"/>
  <c r="T255" i="39"/>
  <c r="T256" i="39" s="1"/>
  <c r="T258" i="39" s="1"/>
  <c r="U251" i="39"/>
  <c r="U250" i="39"/>
  <c r="AJ80" i="45"/>
  <c r="AJ67" i="45"/>
  <c r="AJ54" i="45"/>
  <c r="AJ41" i="45"/>
  <c r="AJ27" i="45"/>
  <c r="AJ13" i="45"/>
  <c r="AN8" i="45"/>
  <c r="AM4" i="45"/>
  <c r="AJ164" i="45"/>
  <c r="AJ138" i="45"/>
  <c r="AJ151" i="45"/>
  <c r="AJ125" i="45"/>
  <c r="AJ111" i="45"/>
  <c r="AJ97" i="45"/>
  <c r="AJ248" i="45"/>
  <c r="AJ222" i="45"/>
  <c r="AJ235" i="45"/>
  <c r="AJ209" i="45"/>
  <c r="AJ195" i="45"/>
  <c r="AJ181" i="45"/>
  <c r="AL6" i="45"/>
  <c r="AL2" i="45"/>
  <c r="AK179" i="45"/>
  <c r="AK95" i="45"/>
  <c r="AK11" i="45"/>
  <c r="AK9" i="45"/>
  <c r="AN8" i="44"/>
  <c r="AM4" i="44"/>
  <c r="AJ80" i="44"/>
  <c r="AJ67" i="44"/>
  <c r="AJ41" i="44"/>
  <c r="AJ54" i="44"/>
  <c r="AJ27" i="44"/>
  <c r="AJ13" i="44"/>
  <c r="AK179" i="44"/>
  <c r="AK95" i="44"/>
  <c r="AK11" i="44"/>
  <c r="AK9" i="44"/>
  <c r="AJ164" i="44"/>
  <c r="AJ151" i="44"/>
  <c r="AJ138" i="44"/>
  <c r="AJ111" i="44"/>
  <c r="AJ125" i="44"/>
  <c r="AJ97" i="44"/>
  <c r="AJ248" i="44"/>
  <c r="AJ235" i="44"/>
  <c r="AJ222" i="44"/>
  <c r="AJ195" i="44"/>
  <c r="AJ209" i="44"/>
  <c r="AJ181" i="44"/>
  <c r="AL6" i="44"/>
  <c r="AL2" i="44"/>
  <c r="AO8" i="43"/>
  <c r="AN4" i="43"/>
  <c r="AM2" i="43"/>
  <c r="AM6" i="43"/>
  <c r="AK80" i="43"/>
  <c r="AK67" i="43"/>
  <c r="AK54" i="43"/>
  <c r="AK27" i="43"/>
  <c r="AK41" i="43"/>
  <c r="AK13" i="43"/>
  <c r="AK164" i="43"/>
  <c r="AK151" i="43"/>
  <c r="AK138" i="43"/>
  <c r="AK111" i="43"/>
  <c r="AK125" i="43"/>
  <c r="AK97" i="43"/>
  <c r="AK235" i="43"/>
  <c r="AK248" i="43"/>
  <c r="AK209" i="43"/>
  <c r="AK222" i="43"/>
  <c r="AK195" i="43"/>
  <c r="AK181" i="43"/>
  <c r="AL179" i="43"/>
  <c r="AL95" i="43"/>
  <c r="AL11" i="43"/>
  <c r="AL9" i="43"/>
  <c r="AM4" i="41"/>
  <c r="AN8" i="41"/>
  <c r="AK179" i="41"/>
  <c r="AK95" i="41"/>
  <c r="AK11" i="41"/>
  <c r="AK9" i="41"/>
  <c r="AJ80" i="41"/>
  <c r="AJ67" i="41"/>
  <c r="AJ54" i="41"/>
  <c r="AJ27" i="41"/>
  <c r="AJ41" i="41"/>
  <c r="AJ13" i="41"/>
  <c r="AJ164" i="41"/>
  <c r="AJ151" i="41"/>
  <c r="AJ138" i="41"/>
  <c r="AJ111" i="41"/>
  <c r="AJ125" i="41"/>
  <c r="AJ97" i="41"/>
  <c r="AJ248" i="41"/>
  <c r="AJ235" i="41"/>
  <c r="AJ195" i="41"/>
  <c r="AJ209" i="41"/>
  <c r="AJ222" i="41"/>
  <c r="AJ181" i="41"/>
  <c r="AL6" i="41"/>
  <c r="AL2" i="41"/>
  <c r="AL179" i="40"/>
  <c r="AL95" i="40"/>
  <c r="AL11" i="40"/>
  <c r="AL9" i="40"/>
  <c r="AM6" i="40"/>
  <c r="AM2" i="40"/>
  <c r="AO8" i="40"/>
  <c r="AN4" i="40"/>
  <c r="AK80" i="40"/>
  <c r="AK54" i="40"/>
  <c r="AK67" i="40"/>
  <c r="AK41" i="40"/>
  <c r="AK27" i="40"/>
  <c r="AK13" i="40"/>
  <c r="AK164" i="40"/>
  <c r="AK151" i="40"/>
  <c r="AK138" i="40"/>
  <c r="AK125" i="40"/>
  <c r="AK111" i="40"/>
  <c r="AK97" i="40"/>
  <c r="AK248" i="40"/>
  <c r="AK235" i="40"/>
  <c r="AK222" i="40"/>
  <c r="AK195" i="40"/>
  <c r="AK209" i="40"/>
  <c r="AK181" i="40"/>
  <c r="AL179" i="39"/>
  <c r="AL95" i="39"/>
  <c r="AL11" i="39"/>
  <c r="AL9" i="39"/>
  <c r="AN4" i="39"/>
  <c r="AO8" i="39"/>
  <c r="AM6" i="39"/>
  <c r="AM2" i="39"/>
  <c r="AK80" i="39"/>
  <c r="AK67" i="39"/>
  <c r="AK54" i="39"/>
  <c r="AK27" i="39"/>
  <c r="AK41" i="39"/>
  <c r="AK13" i="39"/>
  <c r="AK164" i="39"/>
  <c r="AK151" i="39"/>
  <c r="AK125" i="39"/>
  <c r="AK138" i="39"/>
  <c r="AK111" i="39"/>
  <c r="AK97" i="39"/>
  <c r="AK248" i="39"/>
  <c r="AK235" i="39"/>
  <c r="AK195" i="39"/>
  <c r="AK209" i="39"/>
  <c r="AK222" i="39"/>
  <c r="AK181" i="39"/>
  <c r="AJ67" i="38"/>
  <c r="AJ80" i="38"/>
  <c r="AJ54" i="38"/>
  <c r="AJ41" i="38"/>
  <c r="AJ27" i="38"/>
  <c r="AJ13" i="38"/>
  <c r="AJ151" i="38"/>
  <c r="AJ138" i="38"/>
  <c r="AJ164" i="38"/>
  <c r="AJ125" i="38"/>
  <c r="AJ97" i="38"/>
  <c r="AJ111" i="38"/>
  <c r="AJ248" i="38"/>
  <c r="AJ235" i="38"/>
  <c r="AJ209" i="38"/>
  <c r="AJ222" i="38"/>
  <c r="AJ195" i="38"/>
  <c r="AJ181" i="38"/>
  <c r="AL6" i="38"/>
  <c r="AL2" i="38"/>
  <c r="AK179" i="38"/>
  <c r="AK95" i="38"/>
  <c r="AK11" i="38"/>
  <c r="AK9" i="38"/>
  <c r="AM4" i="38"/>
  <c r="AN8" i="38"/>
  <c r="AN4" i="37"/>
  <c r="AO8" i="37"/>
  <c r="AK67" i="37"/>
  <c r="AK54" i="37"/>
  <c r="AK80" i="37"/>
  <c r="AK41" i="37"/>
  <c r="AK27" i="37"/>
  <c r="AK13" i="37"/>
  <c r="AM6" i="37"/>
  <c r="AM2" i="37"/>
  <c r="AK164" i="37"/>
  <c r="AK151" i="37"/>
  <c r="AK138" i="37"/>
  <c r="AK111" i="37"/>
  <c r="AK125" i="37"/>
  <c r="AK97" i="37"/>
  <c r="AK248" i="37"/>
  <c r="AK235" i="37"/>
  <c r="AK222" i="37"/>
  <c r="AK209" i="37"/>
  <c r="AK195" i="37"/>
  <c r="AK181" i="37"/>
  <c r="AL179" i="37"/>
  <c r="AL95" i="37"/>
  <c r="AL11" i="37"/>
  <c r="AL9" i="37"/>
  <c r="AL179" i="36"/>
  <c r="AL95" i="36"/>
  <c r="AL11" i="36"/>
  <c r="AL9" i="36"/>
  <c r="AO8" i="36"/>
  <c r="AN4" i="36"/>
  <c r="AM2" i="36"/>
  <c r="AM6" i="36"/>
  <c r="AK80" i="36"/>
  <c r="AK54" i="36"/>
  <c r="AK67" i="36"/>
  <c r="AK41" i="36"/>
  <c r="AK27" i="36"/>
  <c r="AK13" i="36"/>
  <c r="AK164" i="36"/>
  <c r="AK151" i="36"/>
  <c r="AK138" i="36"/>
  <c r="AK125" i="36"/>
  <c r="AK111" i="36"/>
  <c r="AK97" i="36"/>
  <c r="AK248" i="36"/>
  <c r="AK235" i="36"/>
  <c r="AK222" i="36"/>
  <c r="AK195" i="36"/>
  <c r="AK209" i="36"/>
  <c r="AK181" i="36"/>
  <c r="AK80" i="35"/>
  <c r="AK67" i="35"/>
  <c r="AK54" i="35"/>
  <c r="AK27" i="35"/>
  <c r="AK41" i="35"/>
  <c r="AK13" i="35"/>
  <c r="AN4" i="35"/>
  <c r="AO8" i="35"/>
  <c r="AK164" i="35"/>
  <c r="AK138" i="35"/>
  <c r="AK151" i="35"/>
  <c r="AK111" i="35"/>
  <c r="AK125" i="35"/>
  <c r="AK97" i="35"/>
  <c r="AM6" i="35"/>
  <c r="AM2" i="35"/>
  <c r="AK248" i="35"/>
  <c r="AK235" i="35"/>
  <c r="AK222" i="35"/>
  <c r="AK209" i="35"/>
  <c r="AK195" i="35"/>
  <c r="AK181" i="35"/>
  <c r="AL179" i="35"/>
  <c r="AL95" i="35"/>
  <c r="AL11" i="35"/>
  <c r="AL9" i="35"/>
  <c r="S74" i="39" l="1"/>
  <c r="S75" i="39" s="1"/>
  <c r="S77" i="39" s="1"/>
  <c r="V141" i="38"/>
  <c r="V140" i="38"/>
  <c r="U145" i="40"/>
  <c r="U146" i="40" s="1"/>
  <c r="U148" i="40" s="1"/>
  <c r="V140" i="40"/>
  <c r="AC301" i="38"/>
  <c r="I8" i="20"/>
  <c r="U229" i="35"/>
  <c r="U230" i="35" s="1"/>
  <c r="U232" i="35" s="1"/>
  <c r="V224" i="35"/>
  <c r="V225" i="35"/>
  <c r="S294" i="44"/>
  <c r="J4" i="20"/>
  <c r="AF11" i="20"/>
  <c r="AF17" i="20" s="1"/>
  <c r="U132" i="36"/>
  <c r="U133" i="36" s="1"/>
  <c r="U135" i="36" s="1"/>
  <c r="V127" i="36"/>
  <c r="AE5" i="20"/>
  <c r="T239" i="44"/>
  <c r="T242" i="44" s="1"/>
  <c r="T243" i="44" s="1"/>
  <c r="T245" i="44" s="1"/>
  <c r="AD2" i="20"/>
  <c r="AD7" i="20" s="1"/>
  <c r="AD6" i="20"/>
  <c r="H12" i="20"/>
  <c r="H18" i="20" s="1"/>
  <c r="V167" i="44"/>
  <c r="U168" i="40"/>
  <c r="U171" i="40" s="1"/>
  <c r="U172" i="40" s="1"/>
  <c r="U174" i="40" s="1"/>
  <c r="K11" i="48"/>
  <c r="V154" i="45"/>
  <c r="V155" i="45" s="1"/>
  <c r="W154" i="45" s="1"/>
  <c r="U158" i="45"/>
  <c r="U159" i="45" s="1"/>
  <c r="U161" i="45" s="1"/>
  <c r="T129" i="44"/>
  <c r="T132" i="44" s="1"/>
  <c r="T133" i="44" s="1"/>
  <c r="T135" i="44" s="1"/>
  <c r="T155" i="36"/>
  <c r="U153" i="36" s="1"/>
  <c r="V166" i="44"/>
  <c r="U154" i="44"/>
  <c r="U155" i="44" s="1"/>
  <c r="V153" i="44" s="1"/>
  <c r="T158" i="44"/>
  <c r="T159" i="44" s="1"/>
  <c r="T161" i="44" s="1"/>
  <c r="T84" i="38"/>
  <c r="U83" i="38" s="1"/>
  <c r="S187" i="37"/>
  <c r="S190" i="37" s="1"/>
  <c r="S191" i="37" s="1"/>
  <c r="T184" i="37"/>
  <c r="T186" i="37" s="1"/>
  <c r="W127" i="38"/>
  <c r="W129" i="38" s="1"/>
  <c r="W132" i="38" s="1"/>
  <c r="W133" i="38" s="1"/>
  <c r="W135" i="38" s="1"/>
  <c r="U87" i="44"/>
  <c r="U88" i="44" s="1"/>
  <c r="U90" i="44" s="1"/>
  <c r="T129" i="40"/>
  <c r="AD176" i="37"/>
  <c r="AD276" i="37" s="1"/>
  <c r="V45" i="37"/>
  <c r="W43" i="37" s="1"/>
  <c r="V70" i="38"/>
  <c r="U158" i="35"/>
  <c r="U159" i="35" s="1"/>
  <c r="U161" i="35" s="1"/>
  <c r="V84" i="39"/>
  <c r="W82" i="39" s="1"/>
  <c r="R271" i="45"/>
  <c r="AC301" i="37"/>
  <c r="AD260" i="39"/>
  <c r="AD286" i="39" s="1"/>
  <c r="U127" i="45"/>
  <c r="U128" i="45"/>
  <c r="S289" i="35"/>
  <c r="T128" i="43"/>
  <c r="T129" i="43" s="1"/>
  <c r="U128" i="43" s="1"/>
  <c r="S132" i="43"/>
  <c r="S133" i="43" s="1"/>
  <c r="S135" i="43" s="1"/>
  <c r="V117" i="39"/>
  <c r="V120" i="39" s="1"/>
  <c r="V121" i="39" s="1"/>
  <c r="V123" i="39" s="1"/>
  <c r="V69" i="38"/>
  <c r="U87" i="43"/>
  <c r="U88" i="43" s="1"/>
  <c r="U90" i="43" s="1"/>
  <c r="U198" i="35"/>
  <c r="U199" i="35"/>
  <c r="T74" i="43"/>
  <c r="T75" i="43" s="1"/>
  <c r="T77" i="43" s="1"/>
  <c r="U145" i="44"/>
  <c r="U146" i="44" s="1"/>
  <c r="U148" i="44" s="1"/>
  <c r="V141" i="44"/>
  <c r="V140" i="44"/>
  <c r="U70" i="43"/>
  <c r="U71" i="43" s="1"/>
  <c r="S239" i="35"/>
  <c r="S242" i="35" s="1"/>
  <c r="S243" i="35" s="1"/>
  <c r="S245" i="35" s="1"/>
  <c r="U238" i="40"/>
  <c r="U239" i="40" s="1"/>
  <c r="V83" i="43"/>
  <c r="V84" i="43" s="1"/>
  <c r="W82" i="43" s="1"/>
  <c r="T242" i="40"/>
  <c r="T243" i="40" s="1"/>
  <c r="T245" i="40" s="1"/>
  <c r="V82" i="44"/>
  <c r="V84" i="44" s="1"/>
  <c r="U71" i="35"/>
  <c r="V69" i="35" s="1"/>
  <c r="V171" i="39"/>
  <c r="V172" i="39" s="1"/>
  <c r="V174" i="39" s="1"/>
  <c r="V132" i="38"/>
  <c r="V133" i="38" s="1"/>
  <c r="V135" i="38" s="1"/>
  <c r="V142" i="40"/>
  <c r="W140" i="40" s="1"/>
  <c r="T211" i="40"/>
  <c r="T213" i="40" s="1"/>
  <c r="U211" i="40" s="1"/>
  <c r="S43" i="45"/>
  <c r="R48" i="45"/>
  <c r="R49" i="45" s="1"/>
  <c r="R51" i="45" s="1"/>
  <c r="S44" i="45"/>
  <c r="S269" i="45" s="1"/>
  <c r="R270" i="45"/>
  <c r="S216" i="40"/>
  <c r="S217" i="40" s="1"/>
  <c r="S219" i="40" s="1"/>
  <c r="T242" i="45"/>
  <c r="T243" i="45" s="1"/>
  <c r="T245" i="45" s="1"/>
  <c r="U237" i="45"/>
  <c r="U239" i="45" s="1"/>
  <c r="V154" i="35"/>
  <c r="V155" i="35" s="1"/>
  <c r="W153" i="35" s="1"/>
  <c r="U224" i="40"/>
  <c r="U226" i="40" s="1"/>
  <c r="V224" i="40" s="1"/>
  <c r="W237" i="36"/>
  <c r="T229" i="40"/>
  <c r="T230" i="40" s="1"/>
  <c r="T232" i="40" s="1"/>
  <c r="W238" i="36"/>
  <c r="U252" i="43"/>
  <c r="U255" i="43" s="1"/>
  <c r="U256" i="43" s="1"/>
  <c r="U258" i="43" s="1"/>
  <c r="U213" i="39"/>
  <c r="U216" i="39" s="1"/>
  <c r="U217" i="39" s="1"/>
  <c r="U219" i="39" s="1"/>
  <c r="V115" i="44"/>
  <c r="V116" i="44" s="1"/>
  <c r="W115" i="44" s="1"/>
  <c r="U238" i="43"/>
  <c r="T242" i="43"/>
  <c r="T243" i="43" s="1"/>
  <c r="T245" i="43" s="1"/>
  <c r="U237" i="43"/>
  <c r="U117" i="44"/>
  <c r="U120" i="44" s="1"/>
  <c r="U121" i="44" s="1"/>
  <c r="U123" i="44" s="1"/>
  <c r="U239" i="39"/>
  <c r="V237" i="39" s="1"/>
  <c r="V115" i="45"/>
  <c r="V114" i="45"/>
  <c r="U117" i="45"/>
  <c r="U120" i="45" s="1"/>
  <c r="U121" i="45" s="1"/>
  <c r="U123" i="45" s="1"/>
  <c r="G20" i="20"/>
  <c r="E21" i="20"/>
  <c r="E16" i="20"/>
  <c r="U45" i="38"/>
  <c r="V43" i="38" s="1"/>
  <c r="V211" i="38"/>
  <c r="V224" i="45"/>
  <c r="V225" i="45"/>
  <c r="U229" i="45"/>
  <c r="U230" i="45" s="1"/>
  <c r="U232" i="45" s="1"/>
  <c r="U82" i="45"/>
  <c r="U83" i="45"/>
  <c r="T87" i="45"/>
  <c r="T88" i="45" s="1"/>
  <c r="T90" i="45" s="1"/>
  <c r="W166" i="39"/>
  <c r="W168" i="39" s="1"/>
  <c r="X167" i="39" s="1"/>
  <c r="V212" i="38"/>
  <c r="V200" i="38"/>
  <c r="T201" i="36"/>
  <c r="T204" i="36" s="1"/>
  <c r="T205" i="36" s="1"/>
  <c r="T207" i="36" s="1"/>
  <c r="U199" i="36"/>
  <c r="U200" i="36" s="1"/>
  <c r="U252" i="36"/>
  <c r="V251" i="36" s="1"/>
  <c r="U252" i="45"/>
  <c r="V250" i="45" s="1"/>
  <c r="R293" i="35"/>
  <c r="U251" i="37"/>
  <c r="T255" i="37"/>
  <c r="T256" i="37" s="1"/>
  <c r="T258" i="37" s="1"/>
  <c r="U250" i="37"/>
  <c r="V87" i="40"/>
  <c r="V88" i="40" s="1"/>
  <c r="V90" i="40" s="1"/>
  <c r="W83" i="40"/>
  <c r="V32" i="36"/>
  <c r="V33" i="36" s="1"/>
  <c r="V36" i="36" s="1"/>
  <c r="V37" i="36" s="1"/>
  <c r="V39" i="36" s="1"/>
  <c r="V201" i="40"/>
  <c r="V204" i="40" s="1"/>
  <c r="V205" i="40" s="1"/>
  <c r="V207" i="40" s="1"/>
  <c r="W198" i="40"/>
  <c r="W199" i="40"/>
  <c r="Q299" i="36"/>
  <c r="V74" i="36"/>
  <c r="V75" i="36" s="1"/>
  <c r="V77" i="36" s="1"/>
  <c r="T242" i="41"/>
  <c r="T243" i="41" s="1"/>
  <c r="T245" i="41" s="1"/>
  <c r="U213" i="43"/>
  <c r="V211" i="43" s="1"/>
  <c r="W70" i="36"/>
  <c r="W71" i="36" s="1"/>
  <c r="W74" i="36" s="1"/>
  <c r="W75" i="36" s="1"/>
  <c r="W77" i="36" s="1"/>
  <c r="K7" i="48"/>
  <c r="K8" i="48" s="1"/>
  <c r="I3" i="52" s="1"/>
  <c r="H13" i="20"/>
  <c r="H19" i="20" s="1"/>
  <c r="U167" i="37"/>
  <c r="U168" i="37" s="1"/>
  <c r="V167" i="37" s="1"/>
  <c r="T171" i="37"/>
  <c r="T172" i="37" s="1"/>
  <c r="T174" i="37" s="1"/>
  <c r="AC301" i="39"/>
  <c r="U141" i="43"/>
  <c r="T145" i="43"/>
  <c r="T146" i="43" s="1"/>
  <c r="T148" i="43" s="1"/>
  <c r="U140" i="43"/>
  <c r="V32" i="37"/>
  <c r="F49" i="52"/>
  <c r="F50" i="52" s="1"/>
  <c r="F14" i="53" s="1"/>
  <c r="F10" i="53" s="1"/>
  <c r="F51" i="52"/>
  <c r="V82" i="41"/>
  <c r="U87" i="41"/>
  <c r="U88" i="41" s="1"/>
  <c r="U90" i="41" s="1"/>
  <c r="V83" i="41"/>
  <c r="W115" i="39"/>
  <c r="W116" i="39" s="1"/>
  <c r="X114" i="39" s="1"/>
  <c r="T216" i="45"/>
  <c r="T217" i="45" s="1"/>
  <c r="T219" i="45" s="1"/>
  <c r="U212" i="45"/>
  <c r="U213" i="45" s="1"/>
  <c r="U238" i="41"/>
  <c r="U239" i="41" s="1"/>
  <c r="W82" i="40"/>
  <c r="T199" i="37"/>
  <c r="T200" i="37" s="1"/>
  <c r="T56" i="35"/>
  <c r="T58" i="35" s="1"/>
  <c r="AD176" i="41"/>
  <c r="AD276" i="41" s="1"/>
  <c r="AD301" i="41" s="1"/>
  <c r="V212" i="44"/>
  <c r="V211" i="44"/>
  <c r="U216" i="44"/>
  <c r="U217" i="44" s="1"/>
  <c r="U219" i="44" s="1"/>
  <c r="V142" i="38"/>
  <c r="W140" i="38" s="1"/>
  <c r="T74" i="45"/>
  <c r="T75" i="45" s="1"/>
  <c r="T77" i="45" s="1"/>
  <c r="U74" i="37"/>
  <c r="U75" i="37" s="1"/>
  <c r="U77" i="37" s="1"/>
  <c r="V69" i="37"/>
  <c r="V70" i="37"/>
  <c r="AD260" i="40"/>
  <c r="AD286" i="40" s="1"/>
  <c r="AD301" i="40" s="1"/>
  <c r="S201" i="37"/>
  <c r="S204" i="37" s="1"/>
  <c r="S205" i="37" s="1"/>
  <c r="S207" i="37" s="1"/>
  <c r="T200" i="41"/>
  <c r="T201" i="41" s="1"/>
  <c r="T204" i="41" s="1"/>
  <c r="T205" i="41" s="1"/>
  <c r="T207" i="41" s="1"/>
  <c r="U166" i="35"/>
  <c r="U168" i="35" s="1"/>
  <c r="U70" i="45"/>
  <c r="U71" i="45" s="1"/>
  <c r="U225" i="38"/>
  <c r="U224" i="38"/>
  <c r="T229" i="38"/>
  <c r="T230" i="38" s="1"/>
  <c r="T232" i="38" s="1"/>
  <c r="T57" i="43"/>
  <c r="T58" i="43" s="1"/>
  <c r="W44" i="36"/>
  <c r="W45" i="36" s="1"/>
  <c r="X43" i="36" s="1"/>
  <c r="T171" i="35"/>
  <c r="T172" i="35" s="1"/>
  <c r="T174" i="35" s="1"/>
  <c r="T226" i="37"/>
  <c r="V48" i="36"/>
  <c r="V49" i="36" s="1"/>
  <c r="V51" i="36" s="1"/>
  <c r="T142" i="36"/>
  <c r="U140" i="36" s="1"/>
  <c r="U71" i="41"/>
  <c r="T158" i="40"/>
  <c r="T159" i="40" s="1"/>
  <c r="T161" i="40" s="1"/>
  <c r="U154" i="40"/>
  <c r="U153" i="40"/>
  <c r="S61" i="43"/>
  <c r="S62" i="43" s="1"/>
  <c r="S64" i="43" s="1"/>
  <c r="V83" i="36"/>
  <c r="V84" i="36" s="1"/>
  <c r="S117" i="36"/>
  <c r="S120" i="36" s="1"/>
  <c r="S121" i="36" s="1"/>
  <c r="S123" i="36" s="1"/>
  <c r="U87" i="36"/>
  <c r="U88" i="36" s="1"/>
  <c r="U90" i="36" s="1"/>
  <c r="U58" i="40"/>
  <c r="V57" i="40" s="1"/>
  <c r="T115" i="36"/>
  <c r="T116" i="36" s="1"/>
  <c r="T117" i="36" s="1"/>
  <c r="T120" i="36" s="1"/>
  <c r="T121" i="36" s="1"/>
  <c r="T123" i="36" s="1"/>
  <c r="V225" i="39"/>
  <c r="V226" i="39" s="1"/>
  <c r="U155" i="37"/>
  <c r="V153" i="37" s="1"/>
  <c r="T32" i="35"/>
  <c r="W44" i="40"/>
  <c r="W45" i="40" s="1"/>
  <c r="X43" i="40" s="1"/>
  <c r="K12" i="48"/>
  <c r="I4" i="52" s="1"/>
  <c r="I10" i="6" s="1"/>
  <c r="V48" i="40"/>
  <c r="V49" i="40" s="1"/>
  <c r="V51" i="40" s="1"/>
  <c r="U201" i="44"/>
  <c r="U204" i="44" s="1"/>
  <c r="U205" i="44" s="1"/>
  <c r="U207" i="44" s="1"/>
  <c r="T255" i="40"/>
  <c r="T256" i="40" s="1"/>
  <c r="T258" i="40" s="1"/>
  <c r="V198" i="44"/>
  <c r="V200" i="44" s="1"/>
  <c r="U250" i="40"/>
  <c r="U252" i="40" s="1"/>
  <c r="U255" i="40" s="1"/>
  <c r="U256" i="40" s="1"/>
  <c r="U258" i="40" s="1"/>
  <c r="S61" i="35"/>
  <c r="S62" i="35" s="1"/>
  <c r="S64" i="35" s="1"/>
  <c r="J60" i="48"/>
  <c r="H12" i="50" s="1"/>
  <c r="H30" i="52"/>
  <c r="H33" i="52" s="1"/>
  <c r="H16" i="6" s="1"/>
  <c r="H20" i="6" s="1"/>
  <c r="H9" i="6"/>
  <c r="H11" i="6" s="1"/>
  <c r="H53" i="52"/>
  <c r="H5" i="52"/>
  <c r="H40" i="52" s="1"/>
  <c r="U250" i="41"/>
  <c r="E47" i="50"/>
  <c r="E52" i="50"/>
  <c r="U129" i="35"/>
  <c r="V127" i="35" s="1"/>
  <c r="E29" i="6"/>
  <c r="E36" i="6"/>
  <c r="E38" i="6" s="1"/>
  <c r="E40" i="6" s="1"/>
  <c r="T158" i="41"/>
  <c r="T159" i="41" s="1"/>
  <c r="T161" i="41" s="1"/>
  <c r="G27" i="50"/>
  <c r="G13" i="52"/>
  <c r="G12" i="6"/>
  <c r="U224" i="41"/>
  <c r="U225" i="41"/>
  <c r="T229" i="41"/>
  <c r="T230" i="41" s="1"/>
  <c r="T232" i="41" s="1"/>
  <c r="T132" i="37"/>
  <c r="T133" i="37" s="1"/>
  <c r="T135" i="37" s="1"/>
  <c r="U128" i="37"/>
  <c r="U129" i="37" s="1"/>
  <c r="W43" i="35"/>
  <c r="W45" i="35" s="1"/>
  <c r="X43" i="35" s="1"/>
  <c r="V48" i="35"/>
  <c r="V49" i="35" s="1"/>
  <c r="V51" i="35" s="1"/>
  <c r="U212" i="35"/>
  <c r="U211" i="35"/>
  <c r="V116" i="43"/>
  <c r="Q299" i="39"/>
  <c r="U33" i="41"/>
  <c r="U36" i="41" s="1"/>
  <c r="U37" i="41" s="1"/>
  <c r="U39" i="41" s="1"/>
  <c r="W57" i="44"/>
  <c r="V30" i="41"/>
  <c r="V32" i="41" s="1"/>
  <c r="V87" i="35"/>
  <c r="V88" i="35" s="1"/>
  <c r="V90" i="35" s="1"/>
  <c r="W83" i="35"/>
  <c r="W84" i="35" s="1"/>
  <c r="AD301" i="35"/>
  <c r="Q296" i="35"/>
  <c r="Q299" i="45"/>
  <c r="U229" i="39"/>
  <c r="U230" i="39" s="1"/>
  <c r="U232" i="39" s="1"/>
  <c r="U33" i="45"/>
  <c r="U36" i="45" s="1"/>
  <c r="U37" i="45" s="1"/>
  <c r="U39" i="45" s="1"/>
  <c r="V30" i="45"/>
  <c r="V32" i="45" s="1"/>
  <c r="V48" i="43"/>
  <c r="V49" i="43" s="1"/>
  <c r="V51" i="43" s="1"/>
  <c r="U153" i="41"/>
  <c r="U155" i="41" s="1"/>
  <c r="R295" i="41"/>
  <c r="Q296" i="43"/>
  <c r="L10" i="48" s="1"/>
  <c r="W43" i="43"/>
  <c r="W45" i="43" s="1"/>
  <c r="W211" i="41"/>
  <c r="W212" i="41"/>
  <c r="V216" i="41"/>
  <c r="V217" i="41" s="1"/>
  <c r="V219" i="41" s="1"/>
  <c r="U141" i="37"/>
  <c r="U142" i="37" s="1"/>
  <c r="W33" i="40"/>
  <c r="W36" i="40" s="1"/>
  <c r="W37" i="40" s="1"/>
  <c r="W39" i="40" s="1"/>
  <c r="X31" i="40"/>
  <c r="X30" i="40"/>
  <c r="V242" i="38"/>
  <c r="V243" i="38" s="1"/>
  <c r="V245" i="38" s="1"/>
  <c r="W238" i="38"/>
  <c r="W239" i="38" s="1"/>
  <c r="X237" i="38" s="1"/>
  <c r="S33" i="43"/>
  <c r="S36" i="43" s="1"/>
  <c r="S37" i="43" s="1"/>
  <c r="S39" i="43" s="1"/>
  <c r="U226" i="36"/>
  <c r="U229" i="36" s="1"/>
  <c r="U230" i="36" s="1"/>
  <c r="U232" i="36" s="1"/>
  <c r="U251" i="41"/>
  <c r="W56" i="44"/>
  <c r="V168" i="36"/>
  <c r="V171" i="36" s="1"/>
  <c r="V172" i="36" s="1"/>
  <c r="V174" i="36" s="1"/>
  <c r="T155" i="39"/>
  <c r="U154" i="39" s="1"/>
  <c r="T30" i="43"/>
  <c r="T32" i="43" s="1"/>
  <c r="U31" i="43" s="1"/>
  <c r="U252" i="44"/>
  <c r="U255" i="44" s="1"/>
  <c r="U256" i="44" s="1"/>
  <c r="U258" i="44" s="1"/>
  <c r="U116" i="41"/>
  <c r="V114" i="41" s="1"/>
  <c r="Q298" i="35"/>
  <c r="T145" i="37"/>
  <c r="T146" i="37" s="1"/>
  <c r="T148" i="37" s="1"/>
  <c r="U166" i="43"/>
  <c r="T171" i="43"/>
  <c r="T172" i="43" s="1"/>
  <c r="T174" i="43" s="1"/>
  <c r="U167" i="43"/>
  <c r="U32" i="44"/>
  <c r="V31" i="44" s="1"/>
  <c r="V32" i="39"/>
  <c r="W31" i="39" s="1"/>
  <c r="AD301" i="36"/>
  <c r="U58" i="38"/>
  <c r="U61" i="38" s="1"/>
  <c r="U62" i="38" s="1"/>
  <c r="U64" i="38" s="1"/>
  <c r="AD92" i="39"/>
  <c r="AD266" i="39" s="1"/>
  <c r="AD176" i="38"/>
  <c r="AD276" i="38" s="1"/>
  <c r="AD301" i="38" s="1"/>
  <c r="S294" i="41"/>
  <c r="U45" i="44"/>
  <c r="U48" i="44" s="1"/>
  <c r="U49" i="44" s="1"/>
  <c r="U51" i="44" s="1"/>
  <c r="Q298" i="43"/>
  <c r="AD176" i="39"/>
  <c r="AD276" i="39" s="1"/>
  <c r="AD260" i="37"/>
  <c r="AD286" i="37" s="1"/>
  <c r="AE206" i="41"/>
  <c r="S251" i="38"/>
  <c r="S289" i="38" s="1"/>
  <c r="S294" i="38" s="1"/>
  <c r="S250" i="38"/>
  <c r="R255" i="38"/>
  <c r="R256" i="38" s="1"/>
  <c r="R258" i="38" s="1"/>
  <c r="R290" i="38"/>
  <c r="R295" i="38" s="1"/>
  <c r="R259" i="44"/>
  <c r="R285" i="44" s="1"/>
  <c r="R193" i="44"/>
  <c r="R261" i="44" s="1"/>
  <c r="R287" i="44" s="1"/>
  <c r="AE92" i="44"/>
  <c r="AE266" i="44" s="1"/>
  <c r="R282" i="41"/>
  <c r="R106" i="41"/>
  <c r="R281" i="41"/>
  <c r="S268" i="39"/>
  <c r="S18" i="39"/>
  <c r="AH262" i="38"/>
  <c r="AG274" i="38"/>
  <c r="AG264" i="38"/>
  <c r="AG284" i="38"/>
  <c r="R91" i="41"/>
  <c r="R265" i="41" s="1"/>
  <c r="R25" i="41"/>
  <c r="R93" i="41" s="1"/>
  <c r="R267" i="41" s="1"/>
  <c r="R22" i="38"/>
  <c r="R271" i="38"/>
  <c r="R272" i="38"/>
  <c r="AF297" i="35"/>
  <c r="AF28" i="35"/>
  <c r="AF38" i="35" s="1"/>
  <c r="AF68" i="35"/>
  <c r="AF76" i="35" s="1"/>
  <c r="AF42" i="35"/>
  <c r="AF50" i="35" s="1"/>
  <c r="AF81" i="35"/>
  <c r="AF89" i="35" s="1"/>
  <c r="AF55" i="35"/>
  <c r="AF63" i="35" s="1"/>
  <c r="AF14" i="35"/>
  <c r="AF24" i="35" s="1"/>
  <c r="AF236" i="43"/>
  <c r="AF244" i="43" s="1"/>
  <c r="AF249" i="43"/>
  <c r="AF257" i="43" s="1"/>
  <c r="AF210" i="43"/>
  <c r="AF182" i="43"/>
  <c r="AF192" i="43" s="1"/>
  <c r="AF223" i="43"/>
  <c r="AF231" i="43" s="1"/>
  <c r="AF196" i="43"/>
  <c r="R271" i="36"/>
  <c r="R22" i="36"/>
  <c r="R272" i="36"/>
  <c r="AF196" i="36"/>
  <c r="AF206" i="36" s="1"/>
  <c r="AF210" i="36"/>
  <c r="AF249" i="36"/>
  <c r="AF257" i="36" s="1"/>
  <c r="AF182" i="36"/>
  <c r="AF192" i="36" s="1"/>
  <c r="AF223" i="36"/>
  <c r="AF231" i="36" s="1"/>
  <c r="AF236" i="36"/>
  <c r="AF244" i="36" s="1"/>
  <c r="T142" i="39"/>
  <c r="R291" i="38"/>
  <c r="AE206" i="37"/>
  <c r="AE260" i="37" s="1"/>
  <c r="AE286" i="37" s="1"/>
  <c r="T74" i="39"/>
  <c r="T75" i="39" s="1"/>
  <c r="T77" i="39" s="1"/>
  <c r="U70" i="39"/>
  <c r="U69" i="39"/>
  <c r="Q23" i="43"/>
  <c r="Q299" i="43"/>
  <c r="R271" i="44"/>
  <c r="R296" i="44" s="1"/>
  <c r="R272" i="44"/>
  <c r="R298" i="44" s="1"/>
  <c r="R22" i="44"/>
  <c r="AE260" i="44"/>
  <c r="AE286" i="44" s="1"/>
  <c r="U216" i="37"/>
  <c r="U217" i="37" s="1"/>
  <c r="U219" i="37" s="1"/>
  <c r="V211" i="37"/>
  <c r="V212" i="37"/>
  <c r="V127" i="39"/>
  <c r="V128" i="39"/>
  <c r="U132" i="39"/>
  <c r="U133" i="39" s="1"/>
  <c r="U135" i="39" s="1"/>
  <c r="AE231" i="40"/>
  <c r="AE160" i="38"/>
  <c r="AE176" i="38" s="1"/>
  <c r="AE276" i="38" s="1"/>
  <c r="V155" i="43"/>
  <c r="U87" i="37"/>
  <c r="U88" i="37" s="1"/>
  <c r="U90" i="37" s="1"/>
  <c r="V83" i="37"/>
  <c r="V82" i="37"/>
  <c r="Q207" i="45"/>
  <c r="Q261" i="45" s="1"/>
  <c r="Q287" i="45" s="1"/>
  <c r="Q302" i="45" s="1"/>
  <c r="Q259" i="45"/>
  <c r="Q285" i="45" s="1"/>
  <c r="Q300" i="45" s="1"/>
  <c r="AE38" i="45"/>
  <c r="AE63" i="45"/>
  <c r="T186" i="45"/>
  <c r="T18" i="41"/>
  <c r="V212" i="36"/>
  <c r="V211" i="36"/>
  <c r="U216" i="36"/>
  <c r="U217" i="36" s="1"/>
  <c r="U219" i="36" s="1"/>
  <c r="V199" i="43"/>
  <c r="U201" i="43"/>
  <c r="U204" i="43" s="1"/>
  <c r="U205" i="43" s="1"/>
  <c r="U207" i="43" s="1"/>
  <c r="V198" i="43"/>
  <c r="U226" i="44"/>
  <c r="AE122" i="44"/>
  <c r="AE38" i="40"/>
  <c r="AE92" i="40" s="1"/>
  <c r="AE266" i="40" s="1"/>
  <c r="V166" i="41"/>
  <c r="U171" i="41"/>
  <c r="U172" i="41" s="1"/>
  <c r="U174" i="41" s="1"/>
  <c r="V167" i="41"/>
  <c r="AE92" i="35"/>
  <c r="AE266" i="35" s="1"/>
  <c r="AE218" i="36"/>
  <c r="S102" i="37"/>
  <c r="S278" i="37"/>
  <c r="AF196" i="37"/>
  <c r="AF206" i="37" s="1"/>
  <c r="AF223" i="37"/>
  <c r="AF236" i="37"/>
  <c r="AF244" i="37" s="1"/>
  <c r="AF182" i="37"/>
  <c r="AF192" i="37" s="1"/>
  <c r="AF210" i="37"/>
  <c r="AF218" i="37" s="1"/>
  <c r="AF249" i="37"/>
  <c r="AF257" i="37" s="1"/>
  <c r="AF112" i="41"/>
  <c r="AF122" i="41" s="1"/>
  <c r="AF98" i="41"/>
  <c r="AF108" i="41" s="1"/>
  <c r="AF165" i="41"/>
  <c r="AF173" i="41" s="1"/>
  <c r="AF152" i="41"/>
  <c r="AF160" i="41" s="1"/>
  <c r="AF139" i="41"/>
  <c r="AF147" i="41" s="1"/>
  <c r="AF126" i="41"/>
  <c r="AF134" i="41" s="1"/>
  <c r="AF249" i="45"/>
  <c r="AF257" i="45" s="1"/>
  <c r="AF223" i="45"/>
  <c r="AF231" i="45" s="1"/>
  <c r="AF210" i="45"/>
  <c r="AF218" i="45" s="1"/>
  <c r="AF196" i="45"/>
  <c r="AF206" i="45" s="1"/>
  <c r="AF236" i="45"/>
  <c r="AF244" i="45" s="1"/>
  <c r="AF182" i="45"/>
  <c r="AF192" i="45" s="1"/>
  <c r="R272" i="37"/>
  <c r="R271" i="37"/>
  <c r="R22" i="37"/>
  <c r="S290" i="44"/>
  <c r="T185" i="44"/>
  <c r="T289" i="44" s="1"/>
  <c r="T184" i="44"/>
  <c r="S187" i="44"/>
  <c r="AF249" i="44"/>
  <c r="AF257" i="44" s="1"/>
  <c r="AF182" i="44"/>
  <c r="AF192" i="44" s="1"/>
  <c r="AF223" i="44"/>
  <c r="AF231" i="44" s="1"/>
  <c r="AF236" i="44"/>
  <c r="AF244" i="44" s="1"/>
  <c r="AF196" i="44"/>
  <c r="AF206" i="44" s="1"/>
  <c r="AF210" i="44"/>
  <c r="AF218" i="44" s="1"/>
  <c r="AF182" i="40"/>
  <c r="AF192" i="40" s="1"/>
  <c r="AF210" i="40"/>
  <c r="AF218" i="40" s="1"/>
  <c r="AF236" i="40"/>
  <c r="AF244" i="40" s="1"/>
  <c r="AF249" i="40"/>
  <c r="AF257" i="40" s="1"/>
  <c r="AF196" i="40"/>
  <c r="AF223" i="40"/>
  <c r="AF112" i="39"/>
  <c r="AF152" i="39"/>
  <c r="AF160" i="39" s="1"/>
  <c r="AF98" i="39"/>
  <c r="AF108" i="39" s="1"/>
  <c r="AF126" i="39"/>
  <c r="AF134" i="39" s="1"/>
  <c r="AF165" i="39"/>
  <c r="AF173" i="39" s="1"/>
  <c r="AF139" i="39"/>
  <c r="R106" i="40"/>
  <c r="R107" i="40" s="1"/>
  <c r="R282" i="40"/>
  <c r="R281" i="40"/>
  <c r="R291" i="35"/>
  <c r="R292" i="35"/>
  <c r="R190" i="35"/>
  <c r="R191" i="35" s="1"/>
  <c r="S185" i="43"/>
  <c r="S289" i="43" s="1"/>
  <c r="R187" i="43"/>
  <c r="R290" i="43"/>
  <c r="S184" i="43"/>
  <c r="AE206" i="35"/>
  <c r="AE89" i="43"/>
  <c r="AE92" i="43" s="1"/>
  <c r="AE266" i="43" s="1"/>
  <c r="T237" i="37"/>
  <c r="T238" i="37"/>
  <c r="S242" i="37"/>
  <c r="S243" i="37" s="1"/>
  <c r="S245" i="37" s="1"/>
  <c r="U71" i="44"/>
  <c r="T184" i="39"/>
  <c r="S187" i="39"/>
  <c r="S290" i="39"/>
  <c r="T185" i="39"/>
  <c r="T289" i="39" s="1"/>
  <c r="U142" i="35"/>
  <c r="AE260" i="45"/>
  <c r="AE286" i="45" s="1"/>
  <c r="W166" i="38"/>
  <c r="W167" i="38"/>
  <c r="V171" i="38"/>
  <c r="V172" i="38" s="1"/>
  <c r="V174" i="38" s="1"/>
  <c r="V140" i="41"/>
  <c r="U145" i="41"/>
  <c r="U146" i="41" s="1"/>
  <c r="U148" i="41" s="1"/>
  <c r="V141" i="41"/>
  <c r="S290" i="37"/>
  <c r="R282" i="38"/>
  <c r="R106" i="38"/>
  <c r="R107" i="38" s="1"/>
  <c r="R281" i="38"/>
  <c r="S278" i="41"/>
  <c r="S102" i="41"/>
  <c r="R272" i="39"/>
  <c r="R22" i="39"/>
  <c r="R271" i="39"/>
  <c r="AE160" i="40"/>
  <c r="AE176" i="40" s="1"/>
  <c r="AE276" i="40" s="1"/>
  <c r="AF297" i="38"/>
  <c r="AF81" i="38"/>
  <c r="AF89" i="38" s="1"/>
  <c r="AF55" i="38"/>
  <c r="AF14" i="38"/>
  <c r="AF24" i="38" s="1"/>
  <c r="AF42" i="38"/>
  <c r="AF50" i="38" s="1"/>
  <c r="AF68" i="38"/>
  <c r="AF28" i="38"/>
  <c r="AF38" i="38" s="1"/>
  <c r="R259" i="40"/>
  <c r="R285" i="40" s="1"/>
  <c r="R193" i="40"/>
  <c r="R261" i="40" s="1"/>
  <c r="R287" i="40" s="1"/>
  <c r="R109" i="35"/>
  <c r="AE218" i="39"/>
  <c r="S186" i="41"/>
  <c r="S288" i="41"/>
  <c r="AF98" i="35"/>
  <c r="AF108" i="35" s="1"/>
  <c r="AF152" i="35"/>
  <c r="AF160" i="35" s="1"/>
  <c r="AF126" i="35"/>
  <c r="AF134" i="35" s="1"/>
  <c r="AF165" i="35"/>
  <c r="AF173" i="35" s="1"/>
  <c r="AF139" i="35"/>
  <c r="AF147" i="35" s="1"/>
  <c r="AF112" i="35"/>
  <c r="AF122" i="35" s="1"/>
  <c r="AF297" i="43"/>
  <c r="AF42" i="43"/>
  <c r="AF50" i="43" s="1"/>
  <c r="AF68" i="43"/>
  <c r="AF76" i="43" s="1"/>
  <c r="AF55" i="43"/>
  <c r="AF63" i="43" s="1"/>
  <c r="AF14" i="43"/>
  <c r="AF24" i="43" s="1"/>
  <c r="AF81" i="43"/>
  <c r="AF89" i="43" s="1"/>
  <c r="AF28" i="43"/>
  <c r="AF38" i="43" s="1"/>
  <c r="S198" i="45"/>
  <c r="R201" i="45"/>
  <c r="S199" i="45"/>
  <c r="S289" i="45" s="1"/>
  <c r="R290" i="45"/>
  <c r="AH262" i="36"/>
  <c r="AG284" i="36"/>
  <c r="AG274" i="36"/>
  <c r="AG264" i="36"/>
  <c r="V129" i="36"/>
  <c r="AE122" i="41"/>
  <c r="S61" i="39"/>
  <c r="S62" i="39" s="1"/>
  <c r="S64" i="39" s="1"/>
  <c r="T57" i="39"/>
  <c r="T56" i="39"/>
  <c r="U70" i="40"/>
  <c r="T74" i="40"/>
  <c r="T75" i="40" s="1"/>
  <c r="T77" i="40" s="1"/>
  <c r="U69" i="40"/>
  <c r="V117" i="38"/>
  <c r="V120" i="38" s="1"/>
  <c r="V121" i="38" s="1"/>
  <c r="V123" i="38" s="1"/>
  <c r="W114" i="38"/>
  <c r="W115" i="38"/>
  <c r="V198" i="39"/>
  <c r="V199" i="39"/>
  <c r="U201" i="39"/>
  <c r="U204" i="39" s="1"/>
  <c r="U205" i="39" s="1"/>
  <c r="U207" i="39" s="1"/>
  <c r="S278" i="36"/>
  <c r="S102" i="36"/>
  <c r="AE206" i="40"/>
  <c r="W114" i="37"/>
  <c r="W115" i="37"/>
  <c r="V117" i="37"/>
  <c r="V120" i="37" s="1"/>
  <c r="V121" i="37" s="1"/>
  <c r="V123" i="37" s="1"/>
  <c r="U142" i="45"/>
  <c r="U128" i="41"/>
  <c r="U127" i="41"/>
  <c r="T132" i="41"/>
  <c r="T133" i="41" s="1"/>
  <c r="T135" i="41" s="1"/>
  <c r="R293" i="45"/>
  <c r="AE176" i="35"/>
  <c r="AE276" i="35" s="1"/>
  <c r="AE206" i="43"/>
  <c r="AE260" i="43" s="1"/>
  <c r="AE286" i="43" s="1"/>
  <c r="AE38" i="36"/>
  <c r="S278" i="43"/>
  <c r="S102" i="43"/>
  <c r="Q193" i="36"/>
  <c r="Q261" i="36" s="1"/>
  <c r="Q287" i="36" s="1"/>
  <c r="Q259" i="36"/>
  <c r="Q285" i="36" s="1"/>
  <c r="AE76" i="38"/>
  <c r="AE92" i="38" s="1"/>
  <c r="AE266" i="38" s="1"/>
  <c r="Q91" i="39"/>
  <c r="Q265" i="39" s="1"/>
  <c r="Q25" i="39"/>
  <c r="Q93" i="39" s="1"/>
  <c r="Q267" i="39" s="1"/>
  <c r="AF297" i="37"/>
  <c r="AF68" i="37"/>
  <c r="AF76" i="37" s="1"/>
  <c r="AF28" i="37"/>
  <c r="AF38" i="37" s="1"/>
  <c r="AF42" i="37"/>
  <c r="AF50" i="37" s="1"/>
  <c r="AF81" i="37"/>
  <c r="AF89" i="37" s="1"/>
  <c r="AF55" i="37"/>
  <c r="AF63" i="37" s="1"/>
  <c r="AF14" i="37"/>
  <c r="AF24" i="37" s="1"/>
  <c r="AF223" i="41"/>
  <c r="AF231" i="41" s="1"/>
  <c r="AF196" i="41"/>
  <c r="AF210" i="41"/>
  <c r="AF218" i="41" s="1"/>
  <c r="AF182" i="41"/>
  <c r="AF192" i="41" s="1"/>
  <c r="AF249" i="41"/>
  <c r="AF257" i="41" s="1"/>
  <c r="AF236" i="41"/>
  <c r="AF244" i="41" s="1"/>
  <c r="AF297" i="45"/>
  <c r="AF81" i="45"/>
  <c r="AF89" i="45" s="1"/>
  <c r="AF42" i="45"/>
  <c r="AF55" i="45"/>
  <c r="AF14" i="45"/>
  <c r="AF24" i="45" s="1"/>
  <c r="AF68" i="45"/>
  <c r="AF76" i="45" s="1"/>
  <c r="AF28" i="45"/>
  <c r="S294" i="37"/>
  <c r="Q299" i="40"/>
  <c r="Q23" i="40"/>
  <c r="AF297" i="44"/>
  <c r="AF42" i="44"/>
  <c r="AF50" i="44" s="1"/>
  <c r="AF55" i="44"/>
  <c r="AF63" i="44" s="1"/>
  <c r="AF14" i="44"/>
  <c r="AF24" i="44" s="1"/>
  <c r="AF68" i="44"/>
  <c r="AF76" i="44" s="1"/>
  <c r="AF28" i="44"/>
  <c r="AF38" i="44" s="1"/>
  <c r="AF81" i="44"/>
  <c r="AF89" i="44" s="1"/>
  <c r="AH262" i="40"/>
  <c r="AG274" i="40"/>
  <c r="AG264" i="40"/>
  <c r="AG284" i="40"/>
  <c r="AH262" i="39"/>
  <c r="AG274" i="39"/>
  <c r="AG264" i="39"/>
  <c r="AG284" i="39"/>
  <c r="U226" i="43"/>
  <c r="S186" i="35"/>
  <c r="S288" i="35"/>
  <c r="R293" i="43"/>
  <c r="AE122" i="36"/>
  <c r="AE50" i="37"/>
  <c r="AE92" i="37" s="1"/>
  <c r="AE266" i="37" s="1"/>
  <c r="T100" i="45"/>
  <c r="T101" i="45"/>
  <c r="S103" i="45"/>
  <c r="AF98" i="38"/>
  <c r="AF108" i="38" s="1"/>
  <c r="AF152" i="38"/>
  <c r="AF160" i="38" s="1"/>
  <c r="AF139" i="38"/>
  <c r="AF147" i="38" s="1"/>
  <c r="AF112" i="38"/>
  <c r="AF126" i="38"/>
  <c r="AF134" i="38" s="1"/>
  <c r="AF165" i="38"/>
  <c r="AF173" i="38" s="1"/>
  <c r="R190" i="41"/>
  <c r="R191" i="41" s="1"/>
  <c r="R292" i="41"/>
  <c r="R291" i="41"/>
  <c r="S268" i="38"/>
  <c r="S18" i="38"/>
  <c r="U158" i="38"/>
  <c r="U159" i="38" s="1"/>
  <c r="U161" i="38" s="1"/>
  <c r="V153" i="38"/>
  <c r="V154" i="38"/>
  <c r="T101" i="44"/>
  <c r="T279" i="44" s="1"/>
  <c r="S103" i="44"/>
  <c r="S280" i="44"/>
  <c r="T100" i="44"/>
  <c r="AF223" i="35"/>
  <c r="AF231" i="35" s="1"/>
  <c r="AF210" i="35"/>
  <c r="AF182" i="35"/>
  <c r="AF192" i="35" s="1"/>
  <c r="AF249" i="35"/>
  <c r="AF257" i="35" s="1"/>
  <c r="AF236" i="35"/>
  <c r="AF244" i="35" s="1"/>
  <c r="AF196" i="35"/>
  <c r="AF98" i="43"/>
  <c r="AF108" i="43" s="1"/>
  <c r="AF152" i="43"/>
  <c r="AF160" i="43" s="1"/>
  <c r="AF139" i="43"/>
  <c r="AF112" i="43"/>
  <c r="AF122" i="43" s="1"/>
  <c r="AF165" i="43"/>
  <c r="AF173" i="43" s="1"/>
  <c r="AF126" i="43"/>
  <c r="AF134" i="43" s="1"/>
  <c r="AF297" i="36"/>
  <c r="AF68" i="36"/>
  <c r="AF76" i="36" s="1"/>
  <c r="AF42" i="36"/>
  <c r="AF50" i="36" s="1"/>
  <c r="AF55" i="36"/>
  <c r="AF63" i="36" s="1"/>
  <c r="AF14" i="36"/>
  <c r="AF24" i="36" s="1"/>
  <c r="AF28" i="36"/>
  <c r="AF38" i="36" s="1"/>
  <c r="AF81" i="36"/>
  <c r="AF89" i="36" s="1"/>
  <c r="R292" i="38"/>
  <c r="AE147" i="41"/>
  <c r="AD301" i="43"/>
  <c r="S100" i="39"/>
  <c r="S101" i="39"/>
  <c r="S279" i="39" s="1"/>
  <c r="S294" i="39" s="1"/>
  <c r="R103" i="39"/>
  <c r="R280" i="39"/>
  <c r="R295" i="39" s="1"/>
  <c r="R106" i="36"/>
  <c r="R107" i="36" s="1"/>
  <c r="R281" i="36"/>
  <c r="R282" i="36"/>
  <c r="AE122" i="39"/>
  <c r="AE176" i="39" s="1"/>
  <c r="AE276" i="39" s="1"/>
  <c r="T43" i="41"/>
  <c r="T268" i="41" s="1"/>
  <c r="S48" i="41"/>
  <c r="S49" i="41" s="1"/>
  <c r="S51" i="41" s="1"/>
  <c r="T44" i="41"/>
  <c r="T269" i="41" s="1"/>
  <c r="S167" i="45"/>
  <c r="S279" i="45" s="1"/>
  <c r="R171" i="45"/>
  <c r="R172" i="45" s="1"/>
  <c r="R174" i="45" s="1"/>
  <c r="S166" i="45"/>
  <c r="R280" i="45"/>
  <c r="R281" i="43"/>
  <c r="R282" i="43"/>
  <c r="R106" i="43"/>
  <c r="R107" i="43" s="1"/>
  <c r="AE89" i="41"/>
  <c r="AE92" i="41" s="1"/>
  <c r="AE266" i="41" s="1"/>
  <c r="AE50" i="45"/>
  <c r="S190" i="45"/>
  <c r="S191" i="45" s="1"/>
  <c r="V115" i="40"/>
  <c r="U117" i="40"/>
  <c r="U120" i="40" s="1"/>
  <c r="U121" i="40" s="1"/>
  <c r="U123" i="40" s="1"/>
  <c r="V114" i="40"/>
  <c r="S22" i="41"/>
  <c r="S272" i="41"/>
  <c r="S271" i="41"/>
  <c r="R282" i="45"/>
  <c r="AE147" i="44"/>
  <c r="T58" i="37"/>
  <c r="AE50" i="39"/>
  <c r="AE92" i="39" s="1"/>
  <c r="AE266" i="39" s="1"/>
  <c r="Q123" i="35"/>
  <c r="Q177" i="35" s="1"/>
  <c r="Q277" i="35" s="1"/>
  <c r="Q175" i="35"/>
  <c r="Q275" i="35" s="1"/>
  <c r="AD301" i="44"/>
  <c r="Q175" i="41"/>
  <c r="Q275" i="41" s="1"/>
  <c r="Q300" i="41" s="1"/>
  <c r="Q109" i="41"/>
  <c r="Q177" i="41" s="1"/>
  <c r="Q277" i="41" s="1"/>
  <c r="Q302" i="41" s="1"/>
  <c r="AE147" i="43"/>
  <c r="AE176" i="43" s="1"/>
  <c r="AE276" i="43" s="1"/>
  <c r="AE257" i="36"/>
  <c r="S187" i="38"/>
  <c r="T184" i="38"/>
  <c r="T185" i="38"/>
  <c r="AF98" i="37"/>
  <c r="AF108" i="37" s="1"/>
  <c r="AF165" i="37"/>
  <c r="AF173" i="37" s="1"/>
  <c r="AF152" i="37"/>
  <c r="AF112" i="37"/>
  <c r="AF122" i="37" s="1"/>
  <c r="AF139" i="37"/>
  <c r="AF126" i="37"/>
  <c r="AF134" i="37" s="1"/>
  <c r="AF297" i="41"/>
  <c r="AF55" i="41"/>
  <c r="AF63" i="41" s="1"/>
  <c r="AF28" i="41"/>
  <c r="AF38" i="41" s="1"/>
  <c r="AF42" i="41"/>
  <c r="AF50" i="41" s="1"/>
  <c r="AF81" i="41"/>
  <c r="AF89" i="41" s="1"/>
  <c r="AF14" i="41"/>
  <c r="AF24" i="41" s="1"/>
  <c r="AF68" i="41"/>
  <c r="AF76" i="41" s="1"/>
  <c r="AF165" i="45"/>
  <c r="AF112" i="45"/>
  <c r="AF122" i="45" s="1"/>
  <c r="AF139" i="45"/>
  <c r="AF147" i="45" s="1"/>
  <c r="AF98" i="45"/>
  <c r="AF108" i="45" s="1"/>
  <c r="AF152" i="45"/>
  <c r="AF160" i="45" s="1"/>
  <c r="AF126" i="45"/>
  <c r="AF134" i="45" s="1"/>
  <c r="R295" i="37"/>
  <c r="Q109" i="39"/>
  <c r="Q177" i="39" s="1"/>
  <c r="Q277" i="39" s="1"/>
  <c r="Q175" i="39"/>
  <c r="Q275" i="39" s="1"/>
  <c r="AF139" i="44"/>
  <c r="AF152" i="44"/>
  <c r="AF160" i="44" s="1"/>
  <c r="AF165" i="44"/>
  <c r="AF173" i="44" s="1"/>
  <c r="AF126" i="44"/>
  <c r="AF134" i="44" s="1"/>
  <c r="AF98" i="44"/>
  <c r="AF108" i="44" s="1"/>
  <c r="AF112" i="44"/>
  <c r="AF122" i="44" s="1"/>
  <c r="AF112" i="40"/>
  <c r="AF122" i="40" s="1"/>
  <c r="AF98" i="40"/>
  <c r="AF108" i="40" s="1"/>
  <c r="AF126" i="40"/>
  <c r="AF134" i="40" s="1"/>
  <c r="AF139" i="40"/>
  <c r="AF147" i="40" s="1"/>
  <c r="AF152" i="40"/>
  <c r="AF165" i="40"/>
  <c r="AF173" i="40" s="1"/>
  <c r="R23" i="45"/>
  <c r="AF182" i="39"/>
  <c r="AF192" i="39" s="1"/>
  <c r="AF210" i="39"/>
  <c r="AF236" i="39"/>
  <c r="AF244" i="39" s="1"/>
  <c r="AF196" i="39"/>
  <c r="AF206" i="39" s="1"/>
  <c r="AF249" i="39"/>
  <c r="AF257" i="39" s="1"/>
  <c r="AF223" i="39"/>
  <c r="U252" i="39"/>
  <c r="AE218" i="35"/>
  <c r="AE160" i="36"/>
  <c r="AE231" i="41"/>
  <c r="U58" i="41"/>
  <c r="V57" i="45"/>
  <c r="V56" i="45"/>
  <c r="U61" i="45"/>
  <c r="U62" i="45" s="1"/>
  <c r="U64" i="45" s="1"/>
  <c r="Q91" i="38"/>
  <c r="Q265" i="38" s="1"/>
  <c r="Q300" i="38" s="1"/>
  <c r="Q25" i="38"/>
  <c r="Q93" i="38" s="1"/>
  <c r="Q267" i="38" s="1"/>
  <c r="Q302" i="38" s="1"/>
  <c r="S278" i="38"/>
  <c r="S102" i="38"/>
  <c r="AF182" i="38"/>
  <c r="AF192" i="38" s="1"/>
  <c r="AF249" i="38"/>
  <c r="AF196" i="38"/>
  <c r="AF223" i="38"/>
  <c r="AF231" i="38" s="1"/>
  <c r="AF236" i="38"/>
  <c r="AF244" i="38" s="1"/>
  <c r="AF210" i="38"/>
  <c r="AF218" i="38" s="1"/>
  <c r="AE231" i="39"/>
  <c r="U32" i="38"/>
  <c r="Q259" i="43"/>
  <c r="Q285" i="43" s="1"/>
  <c r="Q193" i="43"/>
  <c r="Q261" i="43" s="1"/>
  <c r="Q287" i="43" s="1"/>
  <c r="AH262" i="35"/>
  <c r="AG274" i="35"/>
  <c r="AG264" i="35"/>
  <c r="AG284" i="35"/>
  <c r="AH262" i="43"/>
  <c r="AG264" i="43"/>
  <c r="AG284" i="43"/>
  <c r="AG274" i="43"/>
  <c r="S18" i="36"/>
  <c r="S268" i="36"/>
  <c r="AF152" i="36"/>
  <c r="AF139" i="36"/>
  <c r="AF147" i="36" s="1"/>
  <c r="AF112" i="36"/>
  <c r="AF122" i="36" s="1"/>
  <c r="AF165" i="36"/>
  <c r="AF173" i="36" s="1"/>
  <c r="AF126" i="36"/>
  <c r="AF134" i="36" s="1"/>
  <c r="AF98" i="36"/>
  <c r="AF108" i="36" s="1"/>
  <c r="Q25" i="37"/>
  <c r="Q93" i="37" s="1"/>
  <c r="Q267" i="37" s="1"/>
  <c r="Q302" i="37" s="1"/>
  <c r="Q91" i="37"/>
  <c r="Q265" i="37" s="1"/>
  <c r="Q300" i="37" s="1"/>
  <c r="R193" i="38"/>
  <c r="AE173" i="45"/>
  <c r="AE176" i="45" s="1"/>
  <c r="AE276" i="45" s="1"/>
  <c r="S268" i="44"/>
  <c r="S293" i="44" s="1"/>
  <c r="S18" i="44"/>
  <c r="R270" i="35"/>
  <c r="S16" i="35"/>
  <c r="S17" i="35"/>
  <c r="S269" i="35" s="1"/>
  <c r="R19" i="35"/>
  <c r="T255" i="35"/>
  <c r="T256" i="35" s="1"/>
  <c r="T258" i="35" s="1"/>
  <c r="U251" i="35"/>
  <c r="U250" i="35"/>
  <c r="Q91" i="36"/>
  <c r="Q265" i="36" s="1"/>
  <c r="Q25" i="36"/>
  <c r="Q93" i="36" s="1"/>
  <c r="Q267" i="36" s="1"/>
  <c r="Q25" i="44"/>
  <c r="Q93" i="44" s="1"/>
  <c r="Q267" i="44" s="1"/>
  <c r="Q302" i="44" s="1"/>
  <c r="Q91" i="44"/>
  <c r="Q265" i="44" s="1"/>
  <c r="Q300" i="44" s="1"/>
  <c r="S290" i="40"/>
  <c r="T185" i="40"/>
  <c r="T289" i="40" s="1"/>
  <c r="S187" i="40"/>
  <c r="T184" i="40"/>
  <c r="S19" i="45"/>
  <c r="T16" i="45"/>
  <c r="T17" i="45"/>
  <c r="R175" i="44"/>
  <c r="R275" i="44" s="1"/>
  <c r="R109" i="44"/>
  <c r="R177" i="44" s="1"/>
  <c r="R277" i="44" s="1"/>
  <c r="AE92" i="36"/>
  <c r="AE266" i="36" s="1"/>
  <c r="R259" i="39"/>
  <c r="R285" i="39" s="1"/>
  <c r="R193" i="39"/>
  <c r="R261" i="39" s="1"/>
  <c r="R287" i="39" s="1"/>
  <c r="AE160" i="37"/>
  <c r="AE147" i="37"/>
  <c r="S270" i="41"/>
  <c r="R109" i="45"/>
  <c r="R19" i="43"/>
  <c r="S17" i="43"/>
  <c r="S269" i="43" s="1"/>
  <c r="S16" i="43"/>
  <c r="R270" i="43"/>
  <c r="Q23" i="35"/>
  <c r="Q299" i="35"/>
  <c r="S17" i="40"/>
  <c r="S269" i="40" s="1"/>
  <c r="S294" i="40" s="1"/>
  <c r="S16" i="40"/>
  <c r="R19" i="40"/>
  <c r="R270" i="40"/>
  <c r="R295" i="40" s="1"/>
  <c r="T100" i="35"/>
  <c r="S103" i="35"/>
  <c r="T101" i="35"/>
  <c r="AD301" i="45"/>
  <c r="R106" i="37"/>
  <c r="R107" i="37" s="1"/>
  <c r="R282" i="37"/>
  <c r="R281" i="37"/>
  <c r="AH262" i="37"/>
  <c r="AG274" i="37"/>
  <c r="AG264" i="37"/>
  <c r="AG284" i="37"/>
  <c r="AH262" i="41"/>
  <c r="AG274" i="41"/>
  <c r="AG264" i="41"/>
  <c r="AG284" i="41"/>
  <c r="AH262" i="45"/>
  <c r="AG264" i="45"/>
  <c r="AG284" i="45"/>
  <c r="AG274" i="45"/>
  <c r="S268" i="37"/>
  <c r="S18" i="37"/>
  <c r="R187" i="36"/>
  <c r="S185" i="36"/>
  <c r="S289" i="36" s="1"/>
  <c r="S294" i="36" s="1"/>
  <c r="S184" i="36"/>
  <c r="R290" i="36"/>
  <c r="R295" i="36" s="1"/>
  <c r="U48" i="39"/>
  <c r="U49" i="39" s="1"/>
  <c r="U51" i="39" s="1"/>
  <c r="V43" i="39"/>
  <c r="V44" i="39"/>
  <c r="AH262" i="44"/>
  <c r="AG284" i="44"/>
  <c r="AG274" i="44"/>
  <c r="AG264" i="44"/>
  <c r="AF297" i="40"/>
  <c r="AF68" i="40"/>
  <c r="AF76" i="40" s="1"/>
  <c r="AF14" i="40"/>
  <c r="AF24" i="40" s="1"/>
  <c r="AF28" i="40"/>
  <c r="AF38" i="40" s="1"/>
  <c r="AF42" i="40"/>
  <c r="AF50" i="40" s="1"/>
  <c r="AF81" i="40"/>
  <c r="AF89" i="40" s="1"/>
  <c r="AF55" i="40"/>
  <c r="AF63" i="40" s="1"/>
  <c r="AE257" i="38"/>
  <c r="AE260" i="38" s="1"/>
  <c r="AE286" i="38" s="1"/>
  <c r="U58" i="36"/>
  <c r="AF297" i="39"/>
  <c r="AF14" i="39"/>
  <c r="AF24" i="39" s="1"/>
  <c r="AF55" i="39"/>
  <c r="AF68" i="39"/>
  <c r="AF76" i="39" s="1"/>
  <c r="AF28" i="39"/>
  <c r="AF38" i="39" s="1"/>
  <c r="AF81" i="39"/>
  <c r="AF89" i="39" s="1"/>
  <c r="AF42" i="39"/>
  <c r="AF50" i="39" s="1"/>
  <c r="S115" i="35"/>
  <c r="S279" i="35" s="1"/>
  <c r="R117" i="35"/>
  <c r="S114" i="35"/>
  <c r="R280" i="35"/>
  <c r="S102" i="40"/>
  <c r="S278" i="40"/>
  <c r="AK80" i="45"/>
  <c r="AK54" i="45"/>
  <c r="AK67" i="45"/>
  <c r="AK41" i="45"/>
  <c r="AK27" i="45"/>
  <c r="AK13" i="45"/>
  <c r="AM6" i="45"/>
  <c r="AM2" i="45"/>
  <c r="AK164" i="45"/>
  <c r="AK138" i="45"/>
  <c r="AK151" i="45"/>
  <c r="AK111" i="45"/>
  <c r="AK125" i="45"/>
  <c r="AK97" i="45"/>
  <c r="AO8" i="45"/>
  <c r="AN4" i="45"/>
  <c r="AK235" i="45"/>
  <c r="AK248" i="45"/>
  <c r="AK222" i="45"/>
  <c r="AK209" i="45"/>
  <c r="AK181" i="45"/>
  <c r="AK195" i="45"/>
  <c r="AL179" i="45"/>
  <c r="AL95" i="45"/>
  <c r="AL11" i="45"/>
  <c r="AL9" i="45"/>
  <c r="AM6" i="44"/>
  <c r="AM2" i="44"/>
  <c r="AL179" i="44"/>
  <c r="AL95" i="44"/>
  <c r="AL11" i="44"/>
  <c r="AL9" i="44"/>
  <c r="AK80" i="44"/>
  <c r="AK67" i="44"/>
  <c r="AK54" i="44"/>
  <c r="AK41" i="44"/>
  <c r="AK27" i="44"/>
  <c r="AK13" i="44"/>
  <c r="AK164" i="44"/>
  <c r="AK151" i="44"/>
  <c r="AK138" i="44"/>
  <c r="AK125" i="44"/>
  <c r="AK97" i="44"/>
  <c r="AK111" i="44"/>
  <c r="AO8" i="44"/>
  <c r="AN4" i="44"/>
  <c r="AK235" i="44"/>
  <c r="AK248" i="44"/>
  <c r="AK222" i="44"/>
  <c r="AK195" i="44"/>
  <c r="AK209" i="44"/>
  <c r="AK181" i="44"/>
  <c r="AL248" i="43"/>
  <c r="AL235" i="43"/>
  <c r="AL222" i="43"/>
  <c r="AL209" i="43"/>
  <c r="AL195" i="43"/>
  <c r="AL181" i="43"/>
  <c r="AM179" i="43"/>
  <c r="AM95" i="43"/>
  <c r="AM11" i="43"/>
  <c r="AM9" i="43"/>
  <c r="AN6" i="43"/>
  <c r="AN2" i="43"/>
  <c r="AL80" i="43"/>
  <c r="AL67" i="43"/>
  <c r="AL41" i="43"/>
  <c r="AL13" i="43"/>
  <c r="AL54" i="43"/>
  <c r="AL27" i="43"/>
  <c r="AP8" i="43"/>
  <c r="AO4" i="43"/>
  <c r="AL164" i="43"/>
  <c r="AL151" i="43"/>
  <c r="AL138" i="43"/>
  <c r="AL111" i="43"/>
  <c r="AL125" i="43"/>
  <c r="AL97" i="43"/>
  <c r="AL179" i="41"/>
  <c r="AL95" i="41"/>
  <c r="AL11" i="41"/>
  <c r="AL9" i="41"/>
  <c r="AK164" i="41"/>
  <c r="AK151" i="41"/>
  <c r="AK138" i="41"/>
  <c r="AK111" i="41"/>
  <c r="AK125" i="41"/>
  <c r="AK97" i="41"/>
  <c r="AM6" i="41"/>
  <c r="AM2" i="41"/>
  <c r="AK248" i="41"/>
  <c r="AK235" i="41"/>
  <c r="AK209" i="41"/>
  <c r="AK222" i="41"/>
  <c r="AK195" i="41"/>
  <c r="AK181" i="41"/>
  <c r="AK80" i="41"/>
  <c r="AK67" i="41"/>
  <c r="AK54" i="41"/>
  <c r="AK27" i="41"/>
  <c r="AK41" i="41"/>
  <c r="AK13" i="41"/>
  <c r="AN4" i="41"/>
  <c r="AO8" i="41"/>
  <c r="AP8" i="40"/>
  <c r="AO4" i="40"/>
  <c r="AM179" i="40"/>
  <c r="AM95" i="40"/>
  <c r="AM11" i="40"/>
  <c r="AM9" i="40"/>
  <c r="AL80" i="40"/>
  <c r="AL54" i="40"/>
  <c r="AL67" i="40"/>
  <c r="AL41" i="40"/>
  <c r="AL27" i="40"/>
  <c r="AL13" i="40"/>
  <c r="AL164" i="40"/>
  <c r="AL151" i="40"/>
  <c r="AL125" i="40"/>
  <c r="AL138" i="40"/>
  <c r="AL111" i="40"/>
  <c r="AL97" i="40"/>
  <c r="AL248" i="40"/>
  <c r="AL235" i="40"/>
  <c r="AL222" i="40"/>
  <c r="AL195" i="40"/>
  <c r="AL209" i="40"/>
  <c r="AL181" i="40"/>
  <c r="AN6" i="40"/>
  <c r="AN2" i="40"/>
  <c r="AP8" i="39"/>
  <c r="AO4" i="39"/>
  <c r="AN2" i="39"/>
  <c r="AN6" i="39"/>
  <c r="AM179" i="39"/>
  <c r="AM95" i="39"/>
  <c r="AM11" i="39"/>
  <c r="AM9" i="39"/>
  <c r="AL80" i="39"/>
  <c r="AL67" i="39"/>
  <c r="AL54" i="39"/>
  <c r="AL27" i="39"/>
  <c r="AL41" i="39"/>
  <c r="AL13" i="39"/>
  <c r="AL164" i="39"/>
  <c r="AL151" i="39"/>
  <c r="AL138" i="39"/>
  <c r="AL111" i="39"/>
  <c r="AL125" i="39"/>
  <c r="AL97" i="39"/>
  <c r="AL248" i="39"/>
  <c r="AL235" i="39"/>
  <c r="AL222" i="39"/>
  <c r="AL195" i="39"/>
  <c r="AL209" i="39"/>
  <c r="AL181" i="39"/>
  <c r="AK80" i="38"/>
  <c r="AK41" i="38"/>
  <c r="AK67" i="38"/>
  <c r="AK54" i="38"/>
  <c r="AK27" i="38"/>
  <c r="AK13" i="38"/>
  <c r="AK138" i="38"/>
  <c r="AK164" i="38"/>
  <c r="AK151" i="38"/>
  <c r="AK125" i="38"/>
  <c r="AK111" i="38"/>
  <c r="AK97" i="38"/>
  <c r="AK248" i="38"/>
  <c r="AK235" i="38"/>
  <c r="AK222" i="38"/>
  <c r="AK209" i="38"/>
  <c r="AK195" i="38"/>
  <c r="AK181" i="38"/>
  <c r="AL179" i="38"/>
  <c r="AL95" i="38"/>
  <c r="AL11" i="38"/>
  <c r="AL9" i="38"/>
  <c r="AN4" i="38"/>
  <c r="AO8" i="38"/>
  <c r="AM6" i="38"/>
  <c r="AM2" i="38"/>
  <c r="AM179" i="37"/>
  <c r="AM95" i="37"/>
  <c r="AM11" i="37"/>
  <c r="AM9" i="37"/>
  <c r="AL80" i="37"/>
  <c r="AL67" i="37"/>
  <c r="AL41" i="37"/>
  <c r="AL54" i="37"/>
  <c r="AL27" i="37"/>
  <c r="AL13" i="37"/>
  <c r="AL164" i="37"/>
  <c r="AL151" i="37"/>
  <c r="AL138" i="37"/>
  <c r="AL111" i="37"/>
  <c r="AL125" i="37"/>
  <c r="AL97" i="37"/>
  <c r="AP8" i="37"/>
  <c r="AO4" i="37"/>
  <c r="AL248" i="37"/>
  <c r="AL235" i="37"/>
  <c r="AL209" i="37"/>
  <c r="AL222" i="37"/>
  <c r="AL195" i="37"/>
  <c r="AL181" i="37"/>
  <c r="AN2" i="37"/>
  <c r="AN6" i="37"/>
  <c r="AL80" i="36"/>
  <c r="AL67" i="36"/>
  <c r="AL41" i="36"/>
  <c r="AL54" i="36"/>
  <c r="AL27" i="36"/>
  <c r="AL13" i="36"/>
  <c r="AL164" i="36"/>
  <c r="AL151" i="36"/>
  <c r="AL138" i="36"/>
  <c r="AL125" i="36"/>
  <c r="AL111" i="36"/>
  <c r="AL97" i="36"/>
  <c r="AL248" i="36"/>
  <c r="AL222" i="36"/>
  <c r="AL235" i="36"/>
  <c r="AL195" i="36"/>
  <c r="AL209" i="36"/>
  <c r="AL181" i="36"/>
  <c r="AM179" i="36"/>
  <c r="AM95" i="36"/>
  <c r="AM11" i="36"/>
  <c r="AM9" i="36"/>
  <c r="AN6" i="36"/>
  <c r="AN2" i="36"/>
  <c r="AP8" i="36"/>
  <c r="AO4" i="36"/>
  <c r="AL80" i="35"/>
  <c r="AL67" i="35"/>
  <c r="AL54" i="35"/>
  <c r="AL27" i="35"/>
  <c r="AL41" i="35"/>
  <c r="AL13" i="35"/>
  <c r="AM179" i="35"/>
  <c r="AM95" i="35"/>
  <c r="AM11" i="35"/>
  <c r="AM9" i="35"/>
  <c r="AP8" i="35"/>
  <c r="AO4" i="35"/>
  <c r="AL164" i="35"/>
  <c r="AL138" i="35"/>
  <c r="AL151" i="35"/>
  <c r="AL111" i="35"/>
  <c r="AL125" i="35"/>
  <c r="AL97" i="35"/>
  <c r="AN2" i="35"/>
  <c r="AN6" i="35"/>
  <c r="AL248" i="35"/>
  <c r="AL235" i="35"/>
  <c r="AL222" i="35"/>
  <c r="AL195" i="35"/>
  <c r="AL209" i="35"/>
  <c r="AL181" i="35"/>
  <c r="V44" i="38" l="1"/>
  <c r="U48" i="38"/>
  <c r="U49" i="38" s="1"/>
  <c r="U51" i="38" s="1"/>
  <c r="W171" i="39"/>
  <c r="W172" i="39" s="1"/>
  <c r="W174" i="39" s="1"/>
  <c r="T158" i="36"/>
  <c r="T159" i="36" s="1"/>
  <c r="T161" i="36" s="1"/>
  <c r="V168" i="44"/>
  <c r="W167" i="44" s="1"/>
  <c r="AE2" i="20"/>
  <c r="AE7" i="20" s="1"/>
  <c r="V167" i="40"/>
  <c r="V154" i="44"/>
  <c r="V155" i="44" s="1"/>
  <c r="W153" i="44" s="1"/>
  <c r="V166" i="40"/>
  <c r="U158" i="44"/>
  <c r="U159" i="44" s="1"/>
  <c r="U161" i="44" s="1"/>
  <c r="AD301" i="37"/>
  <c r="V226" i="35"/>
  <c r="AF5" i="20"/>
  <c r="U154" i="36"/>
  <c r="U155" i="36" s="1"/>
  <c r="V154" i="36" s="1"/>
  <c r="AG11" i="20"/>
  <c r="U237" i="44"/>
  <c r="U238" i="44"/>
  <c r="AE6" i="20"/>
  <c r="U127" i="44"/>
  <c r="I10" i="20"/>
  <c r="L6" i="48"/>
  <c r="J11" i="53" s="1"/>
  <c r="I9" i="20"/>
  <c r="J3" i="20"/>
  <c r="U128" i="44"/>
  <c r="U129" i="45"/>
  <c r="V127" i="45" s="1"/>
  <c r="V48" i="37"/>
  <c r="V49" i="37" s="1"/>
  <c r="V51" i="37" s="1"/>
  <c r="W44" i="37"/>
  <c r="T132" i="43"/>
  <c r="T133" i="43" s="1"/>
  <c r="T135" i="43" s="1"/>
  <c r="V87" i="39"/>
  <c r="V88" i="39" s="1"/>
  <c r="V90" i="39" s="1"/>
  <c r="U117" i="41"/>
  <c r="U120" i="41" s="1"/>
  <c r="U121" i="41" s="1"/>
  <c r="U123" i="41" s="1"/>
  <c r="W83" i="39"/>
  <c r="V115" i="41"/>
  <c r="T288" i="37"/>
  <c r="U82" i="38"/>
  <c r="U84" i="38" s="1"/>
  <c r="T87" i="38"/>
  <c r="T88" i="38" s="1"/>
  <c r="T90" i="38" s="1"/>
  <c r="X166" i="39"/>
  <c r="X168" i="39" s="1"/>
  <c r="X171" i="39" s="1"/>
  <c r="X172" i="39" s="1"/>
  <c r="X174" i="39" s="1"/>
  <c r="W31" i="36"/>
  <c r="W141" i="40"/>
  <c r="W142" i="40" s="1"/>
  <c r="X141" i="40" s="1"/>
  <c r="U127" i="43"/>
  <c r="U129" i="43" s="1"/>
  <c r="V71" i="38"/>
  <c r="V74" i="38" s="1"/>
  <c r="V75" i="38" s="1"/>
  <c r="V77" i="38" s="1"/>
  <c r="U127" i="40"/>
  <c r="T132" i="40"/>
  <c r="T133" i="40" s="1"/>
  <c r="T135" i="40" s="1"/>
  <c r="U128" i="40"/>
  <c r="W84" i="40"/>
  <c r="W87" i="40" s="1"/>
  <c r="W88" i="40" s="1"/>
  <c r="W90" i="40" s="1"/>
  <c r="T289" i="37"/>
  <c r="AE176" i="44"/>
  <c r="AE276" i="44" s="1"/>
  <c r="U200" i="35"/>
  <c r="V198" i="35" s="1"/>
  <c r="V142" i="44"/>
  <c r="V145" i="44" s="1"/>
  <c r="V146" i="44" s="1"/>
  <c r="V148" i="44" s="1"/>
  <c r="V84" i="41"/>
  <c r="W83" i="41" s="1"/>
  <c r="T238" i="35"/>
  <c r="AE92" i="45"/>
  <c r="AE266" i="45" s="1"/>
  <c r="AE301" i="45" s="1"/>
  <c r="T237" i="35"/>
  <c r="V70" i="35"/>
  <c r="V71" i="35" s="1"/>
  <c r="W69" i="35" s="1"/>
  <c r="V238" i="40"/>
  <c r="U242" i="40"/>
  <c r="U243" i="40" s="1"/>
  <c r="U245" i="40" s="1"/>
  <c r="V237" i="40"/>
  <c r="U74" i="35"/>
  <c r="U75" i="35" s="1"/>
  <c r="U77" i="35" s="1"/>
  <c r="U242" i="39"/>
  <c r="U243" i="39" s="1"/>
  <c r="U245" i="39" s="1"/>
  <c r="V145" i="40"/>
  <c r="V146" i="40" s="1"/>
  <c r="V148" i="40" s="1"/>
  <c r="W30" i="36"/>
  <c r="U74" i="43"/>
  <c r="U75" i="43" s="1"/>
  <c r="U77" i="43" s="1"/>
  <c r="V69" i="43"/>
  <c r="V70" i="43"/>
  <c r="W239" i="36"/>
  <c r="X238" i="36" s="1"/>
  <c r="V211" i="39"/>
  <c r="V212" i="39"/>
  <c r="S45" i="45"/>
  <c r="S272" i="45" s="1"/>
  <c r="S268" i="45"/>
  <c r="V44" i="44"/>
  <c r="U242" i="45"/>
  <c r="U243" i="45" s="1"/>
  <c r="U245" i="45" s="1"/>
  <c r="V238" i="45"/>
  <c r="V237" i="45"/>
  <c r="V251" i="43"/>
  <c r="V250" i="43"/>
  <c r="V158" i="45"/>
  <c r="V159" i="45" s="1"/>
  <c r="V161" i="45" s="1"/>
  <c r="W153" i="45"/>
  <c r="W155" i="45" s="1"/>
  <c r="V238" i="39"/>
  <c r="V239" i="39" s="1"/>
  <c r="W238" i="39" s="1"/>
  <c r="U239" i="43"/>
  <c r="V237" i="43" s="1"/>
  <c r="W114" i="44"/>
  <c r="W116" i="44" s="1"/>
  <c r="X114" i="44" s="1"/>
  <c r="V117" i="44"/>
  <c r="V120" i="44" s="1"/>
  <c r="V121" i="44" s="1"/>
  <c r="V123" i="44" s="1"/>
  <c r="E22" i="20"/>
  <c r="V116" i="45"/>
  <c r="V213" i="38"/>
  <c r="W212" i="38" s="1"/>
  <c r="X128" i="38"/>
  <c r="V226" i="45"/>
  <c r="AE260" i="40"/>
  <c r="AE286" i="40" s="1"/>
  <c r="AE301" i="40" s="1"/>
  <c r="X127" i="38"/>
  <c r="U84" i="45"/>
  <c r="U255" i="45"/>
  <c r="U256" i="45" s="1"/>
  <c r="U258" i="45" s="1"/>
  <c r="V250" i="36"/>
  <c r="V252" i="36" s="1"/>
  <c r="U255" i="36"/>
  <c r="U256" i="36" s="1"/>
  <c r="U258" i="36" s="1"/>
  <c r="W199" i="38"/>
  <c r="V201" i="38"/>
  <c r="V204" i="38" s="1"/>
  <c r="V205" i="38" s="1"/>
  <c r="V207" i="38" s="1"/>
  <c r="W198" i="38"/>
  <c r="T216" i="40"/>
  <c r="T217" i="40" s="1"/>
  <c r="T219" i="40" s="1"/>
  <c r="V57" i="38"/>
  <c r="V251" i="45"/>
  <c r="V252" i="45" s="1"/>
  <c r="V224" i="36"/>
  <c r="V225" i="36"/>
  <c r="V201" i="44"/>
  <c r="V204" i="44" s="1"/>
  <c r="V205" i="44" s="1"/>
  <c r="V207" i="44" s="1"/>
  <c r="W199" i="44"/>
  <c r="U252" i="37"/>
  <c r="U142" i="43"/>
  <c r="U145" i="43" s="1"/>
  <c r="U146" i="43" s="1"/>
  <c r="U148" i="43" s="1"/>
  <c r="U212" i="40"/>
  <c r="U213" i="40" s="1"/>
  <c r="V211" i="40" s="1"/>
  <c r="V56" i="38"/>
  <c r="V145" i="38"/>
  <c r="V146" i="38" s="1"/>
  <c r="V148" i="38" s="1"/>
  <c r="S293" i="37"/>
  <c r="X70" i="36"/>
  <c r="V166" i="37"/>
  <c r="V168" i="37" s="1"/>
  <c r="V171" i="37" s="1"/>
  <c r="V172" i="37" s="1"/>
  <c r="V174" i="37" s="1"/>
  <c r="U213" i="35"/>
  <c r="V212" i="35" s="1"/>
  <c r="V213" i="44"/>
  <c r="V216" i="44" s="1"/>
  <c r="V217" i="44" s="1"/>
  <c r="V219" i="44" s="1"/>
  <c r="W198" i="44"/>
  <c r="V43" i="44"/>
  <c r="W225" i="39"/>
  <c r="W224" i="39"/>
  <c r="U226" i="38"/>
  <c r="U171" i="37"/>
  <c r="U172" i="37" s="1"/>
  <c r="U174" i="37" s="1"/>
  <c r="W166" i="36"/>
  <c r="W167" i="36"/>
  <c r="V212" i="43"/>
  <c r="V213" i="43" s="1"/>
  <c r="U216" i="43"/>
  <c r="U217" i="43" s="1"/>
  <c r="U219" i="43" s="1"/>
  <c r="X69" i="36"/>
  <c r="W200" i="40"/>
  <c r="H14" i="20"/>
  <c r="V33" i="37"/>
  <c r="V36" i="37" s="1"/>
  <c r="V37" i="37" s="1"/>
  <c r="V39" i="37" s="1"/>
  <c r="W31" i="37"/>
  <c r="W30" i="37"/>
  <c r="V154" i="37"/>
  <c r="V155" i="37" s="1"/>
  <c r="R295" i="43"/>
  <c r="S291" i="37"/>
  <c r="S292" i="37"/>
  <c r="U229" i="40"/>
  <c r="U230" i="40" s="1"/>
  <c r="U232" i="40" s="1"/>
  <c r="V225" i="40"/>
  <c r="V226" i="40" s="1"/>
  <c r="U242" i="41"/>
  <c r="U243" i="41" s="1"/>
  <c r="U245" i="41" s="1"/>
  <c r="V238" i="41"/>
  <c r="V237" i="41"/>
  <c r="U158" i="37"/>
  <c r="U159" i="37" s="1"/>
  <c r="U161" i="37" s="1"/>
  <c r="AE176" i="41"/>
  <c r="AE276" i="41" s="1"/>
  <c r="V33" i="39"/>
  <c r="V36" i="39" s="1"/>
  <c r="V37" i="39" s="1"/>
  <c r="V39" i="39" s="1"/>
  <c r="W30" i="39"/>
  <c r="W32" i="39" s="1"/>
  <c r="W141" i="38"/>
  <c r="W142" i="38" s="1"/>
  <c r="R295" i="45"/>
  <c r="X44" i="40"/>
  <c r="X45" i="40" s="1"/>
  <c r="Y44" i="40" s="1"/>
  <c r="V87" i="43"/>
  <c r="V88" i="43" s="1"/>
  <c r="V90" i="43" s="1"/>
  <c r="U216" i="45"/>
  <c r="U217" i="45" s="1"/>
  <c r="U219" i="45" s="1"/>
  <c r="V211" i="45"/>
  <c r="V212" i="45"/>
  <c r="W48" i="40"/>
  <c r="W49" i="40" s="1"/>
  <c r="W51" i="40" s="1"/>
  <c r="T158" i="39"/>
  <c r="T159" i="39" s="1"/>
  <c r="T161" i="39" s="1"/>
  <c r="U153" i="39"/>
  <c r="U155" i="39" s="1"/>
  <c r="R175" i="45"/>
  <c r="R275" i="45" s="1"/>
  <c r="U141" i="36"/>
  <c r="U142" i="36" s="1"/>
  <c r="V141" i="36" s="1"/>
  <c r="U198" i="41"/>
  <c r="U199" i="41"/>
  <c r="V71" i="37"/>
  <c r="U171" i="35"/>
  <c r="U172" i="35" s="1"/>
  <c r="U174" i="35" s="1"/>
  <c r="V167" i="35"/>
  <c r="W83" i="43"/>
  <c r="W84" i="43" s="1"/>
  <c r="W242" i="38"/>
  <c r="W243" i="38" s="1"/>
  <c r="W245" i="38" s="1"/>
  <c r="U61" i="40"/>
  <c r="U62" i="40" s="1"/>
  <c r="U64" i="40" s="1"/>
  <c r="V69" i="45"/>
  <c r="V70" i="45"/>
  <c r="U74" i="45"/>
  <c r="U75" i="45" s="1"/>
  <c r="U77" i="45" s="1"/>
  <c r="U155" i="40"/>
  <c r="V154" i="40" s="1"/>
  <c r="X238" i="38"/>
  <c r="X239" i="38" s="1"/>
  <c r="V56" i="40"/>
  <c r="V58" i="40" s="1"/>
  <c r="V166" i="35"/>
  <c r="V70" i="41"/>
  <c r="V69" i="41"/>
  <c r="U74" i="41"/>
  <c r="U75" i="41" s="1"/>
  <c r="U77" i="41" s="1"/>
  <c r="T145" i="36"/>
  <c r="T146" i="36" s="1"/>
  <c r="T148" i="36" s="1"/>
  <c r="U225" i="37"/>
  <c r="T229" i="37"/>
  <c r="T230" i="37" s="1"/>
  <c r="T232" i="37" s="1"/>
  <c r="U224" i="37"/>
  <c r="X32" i="40"/>
  <c r="Y30" i="40" s="1"/>
  <c r="V171" i="44"/>
  <c r="V172" i="44" s="1"/>
  <c r="V174" i="44" s="1"/>
  <c r="W166" i="44"/>
  <c r="W168" i="44" s="1"/>
  <c r="AE260" i="36"/>
  <c r="AE286" i="36" s="1"/>
  <c r="W58" i="44"/>
  <c r="W61" i="44" s="1"/>
  <c r="W62" i="44" s="1"/>
  <c r="W64" i="44" s="1"/>
  <c r="U252" i="41"/>
  <c r="U255" i="41" s="1"/>
  <c r="U256" i="41" s="1"/>
  <c r="U258" i="41" s="1"/>
  <c r="U30" i="35"/>
  <c r="U31" i="35"/>
  <c r="T33" i="35"/>
  <c r="T36" i="35" s="1"/>
  <c r="T37" i="35" s="1"/>
  <c r="T39" i="35" s="1"/>
  <c r="V128" i="35"/>
  <c r="V129" i="35" s="1"/>
  <c r="W127" i="35" s="1"/>
  <c r="U132" i="35"/>
  <c r="U133" i="35" s="1"/>
  <c r="U135" i="35" s="1"/>
  <c r="W87" i="35"/>
  <c r="W88" i="35" s="1"/>
  <c r="W90" i="35" s="1"/>
  <c r="X83" i="35"/>
  <c r="X82" i="35"/>
  <c r="V229" i="39"/>
  <c r="V230" i="39" s="1"/>
  <c r="V232" i="39" s="1"/>
  <c r="K14" i="48"/>
  <c r="K17" i="48" s="1"/>
  <c r="K48" i="48" s="1"/>
  <c r="I30" i="52" s="1"/>
  <c r="I33" i="52" s="1"/>
  <c r="I16" i="6" s="1"/>
  <c r="I20" i="6" s="1"/>
  <c r="AE176" i="37"/>
  <c r="AE276" i="37" s="1"/>
  <c r="AE301" i="37" s="1"/>
  <c r="Q302" i="39"/>
  <c r="V250" i="44"/>
  <c r="R259" i="38"/>
  <c r="R285" i="38" s="1"/>
  <c r="AE260" i="35"/>
  <c r="AE286" i="35" s="1"/>
  <c r="AE301" i="35" s="1"/>
  <c r="Q302" i="36"/>
  <c r="R261" i="38"/>
  <c r="R287" i="38" s="1"/>
  <c r="W31" i="41"/>
  <c r="V33" i="41"/>
  <c r="V36" i="41" s="1"/>
  <c r="V37" i="41" s="1"/>
  <c r="V39" i="41" s="1"/>
  <c r="W30" i="41"/>
  <c r="X44" i="36"/>
  <c r="X45" i="36" s="1"/>
  <c r="W48" i="36"/>
  <c r="W49" i="36" s="1"/>
  <c r="W51" i="36" s="1"/>
  <c r="G54" i="52"/>
  <c r="G55" i="52" s="1"/>
  <c r="G41" i="52"/>
  <c r="F15" i="20" s="1"/>
  <c r="E6" i="53"/>
  <c r="E57" i="50"/>
  <c r="F32" i="50"/>
  <c r="H17" i="50"/>
  <c r="H10" i="52"/>
  <c r="H22" i="50"/>
  <c r="Q300" i="39"/>
  <c r="U115" i="36"/>
  <c r="I5" i="52"/>
  <c r="I40" i="52" s="1"/>
  <c r="I9" i="6"/>
  <c r="I53" i="52"/>
  <c r="AG17" i="20"/>
  <c r="U114" i="36"/>
  <c r="U226" i="41"/>
  <c r="V225" i="41" s="1"/>
  <c r="Q300" i="36"/>
  <c r="W114" i="43"/>
  <c r="W115" i="43"/>
  <c r="V117" i="43"/>
  <c r="V120" i="43" s="1"/>
  <c r="V121" i="43" s="1"/>
  <c r="V123" i="43" s="1"/>
  <c r="R177" i="45"/>
  <c r="R277" i="45" s="1"/>
  <c r="W82" i="36"/>
  <c r="W83" i="36"/>
  <c r="V87" i="36"/>
  <c r="V88" i="36" s="1"/>
  <c r="V90" i="36" s="1"/>
  <c r="AE176" i="36"/>
  <c r="AE276" i="36" s="1"/>
  <c r="W48" i="35"/>
  <c r="W49" i="35" s="1"/>
  <c r="W51" i="35" s="1"/>
  <c r="X44" i="35"/>
  <c r="X45" i="35" s="1"/>
  <c r="X44" i="43"/>
  <c r="W48" i="43"/>
  <c r="W49" i="43" s="1"/>
  <c r="W51" i="43" s="1"/>
  <c r="X43" i="43"/>
  <c r="W31" i="45"/>
  <c r="V33" i="45"/>
  <c r="V36" i="45" s="1"/>
  <c r="V37" i="45" s="1"/>
  <c r="V39" i="45" s="1"/>
  <c r="W45" i="37"/>
  <c r="X43" i="37" s="1"/>
  <c r="U57" i="43"/>
  <c r="U56" i="43"/>
  <c r="T61" i="43"/>
  <c r="T62" i="43" s="1"/>
  <c r="T64" i="43" s="1"/>
  <c r="S294" i="45"/>
  <c r="W30" i="45"/>
  <c r="W154" i="35"/>
  <c r="W155" i="35" s="1"/>
  <c r="W158" i="35" s="1"/>
  <c r="W159" i="35" s="1"/>
  <c r="W161" i="35" s="1"/>
  <c r="V158" i="35"/>
  <c r="V159" i="35" s="1"/>
  <c r="V161" i="35" s="1"/>
  <c r="U30" i="43"/>
  <c r="U32" i="43" s="1"/>
  <c r="AF92" i="41"/>
  <c r="AF266" i="41" s="1"/>
  <c r="U129" i="41"/>
  <c r="V127" i="41" s="1"/>
  <c r="W213" i="41"/>
  <c r="AD301" i="39"/>
  <c r="V251" i="44"/>
  <c r="U33" i="44"/>
  <c r="U36" i="44" s="1"/>
  <c r="U37" i="44" s="1"/>
  <c r="U39" i="44" s="1"/>
  <c r="AF260" i="45"/>
  <c r="AF286" i="45" s="1"/>
  <c r="V30" i="44"/>
  <c r="V32" i="44" s="1"/>
  <c r="T33" i="43"/>
  <c r="T36" i="43" s="1"/>
  <c r="T37" i="43" s="1"/>
  <c r="T39" i="43" s="1"/>
  <c r="W117" i="39"/>
  <c r="W120" i="39" s="1"/>
  <c r="W121" i="39" s="1"/>
  <c r="W123" i="39" s="1"/>
  <c r="U168" i="43"/>
  <c r="V166" i="43" s="1"/>
  <c r="V250" i="40"/>
  <c r="V200" i="39"/>
  <c r="W199" i="39" s="1"/>
  <c r="V251" i="40"/>
  <c r="V213" i="36"/>
  <c r="W212" i="36" s="1"/>
  <c r="X115" i="39"/>
  <c r="X116" i="39" s="1"/>
  <c r="V129" i="39"/>
  <c r="W128" i="39" s="1"/>
  <c r="V116" i="40"/>
  <c r="W115" i="40" s="1"/>
  <c r="V142" i="41"/>
  <c r="W141" i="41" s="1"/>
  <c r="W168" i="38"/>
  <c r="W171" i="38" s="1"/>
  <c r="W172" i="38" s="1"/>
  <c r="W174" i="38" s="1"/>
  <c r="AE260" i="41"/>
  <c r="AE286" i="41" s="1"/>
  <c r="V45" i="39"/>
  <c r="V48" i="39" s="1"/>
  <c r="V49" i="39" s="1"/>
  <c r="V51" i="39" s="1"/>
  <c r="AF92" i="36"/>
  <c r="AF266" i="36" s="1"/>
  <c r="W116" i="37"/>
  <c r="X115" i="37" s="1"/>
  <c r="V168" i="41"/>
  <c r="V171" i="41" s="1"/>
  <c r="V172" i="41" s="1"/>
  <c r="V174" i="41" s="1"/>
  <c r="AF92" i="43"/>
  <c r="AF266" i="43" s="1"/>
  <c r="AE260" i="39"/>
  <c r="AE286" i="39" s="1"/>
  <c r="AE301" i="39" s="1"/>
  <c r="AE301" i="38"/>
  <c r="S116" i="35"/>
  <c r="S278" i="35"/>
  <c r="AG152" i="44"/>
  <c r="AG160" i="44" s="1"/>
  <c r="AG165" i="44"/>
  <c r="AG173" i="44" s="1"/>
  <c r="AG126" i="44"/>
  <c r="AG134" i="44" s="1"/>
  <c r="AG98" i="44"/>
  <c r="AG108" i="44" s="1"/>
  <c r="AG139" i="44"/>
  <c r="AG147" i="44" s="1"/>
  <c r="AG112" i="44"/>
  <c r="AG122" i="44" s="1"/>
  <c r="AG112" i="45"/>
  <c r="AG122" i="45" s="1"/>
  <c r="AG139" i="45"/>
  <c r="AG147" i="45" s="1"/>
  <c r="AG98" i="45"/>
  <c r="AG108" i="45" s="1"/>
  <c r="AG126" i="45"/>
  <c r="AG134" i="45" s="1"/>
  <c r="AG152" i="45"/>
  <c r="AG160" i="45" s="1"/>
  <c r="AG165" i="45"/>
  <c r="AG249" i="41"/>
  <c r="AG257" i="41" s="1"/>
  <c r="AG223" i="41"/>
  <c r="AG182" i="41"/>
  <c r="AG192" i="41" s="1"/>
  <c r="AG196" i="41"/>
  <c r="AG210" i="41"/>
  <c r="AG218" i="41" s="1"/>
  <c r="AG236" i="41"/>
  <c r="AG244" i="41" s="1"/>
  <c r="AG210" i="37"/>
  <c r="AG218" i="37" s="1"/>
  <c r="AG196" i="37"/>
  <c r="AG223" i="37"/>
  <c r="AG249" i="37"/>
  <c r="AG257" i="37" s="1"/>
  <c r="AG182" i="37"/>
  <c r="AG192" i="37" s="1"/>
  <c r="AG236" i="37"/>
  <c r="AG244" i="37" s="1"/>
  <c r="T102" i="35"/>
  <c r="S18" i="40"/>
  <c r="S268" i="40"/>
  <c r="S293" i="40" s="1"/>
  <c r="T288" i="40"/>
  <c r="T186" i="40"/>
  <c r="R295" i="35"/>
  <c r="AF160" i="36"/>
  <c r="AF176" i="36" s="1"/>
  <c r="AF276" i="36" s="1"/>
  <c r="AG236" i="43"/>
  <c r="AG244" i="43" s="1"/>
  <c r="AG196" i="43"/>
  <c r="AG210" i="43"/>
  <c r="AG218" i="43" s="1"/>
  <c r="AG249" i="43"/>
  <c r="AG257" i="43" s="1"/>
  <c r="AG223" i="43"/>
  <c r="AG231" i="43" s="1"/>
  <c r="AG182" i="43"/>
  <c r="AG192" i="43" s="1"/>
  <c r="AG297" i="35"/>
  <c r="AG28" i="35"/>
  <c r="AG38" i="35" s="1"/>
  <c r="AG68" i="35"/>
  <c r="AG76" i="35" s="1"/>
  <c r="AG14" i="35"/>
  <c r="AG24" i="35" s="1"/>
  <c r="AG81" i="35"/>
  <c r="AG89" i="35" s="1"/>
  <c r="AG55" i="35"/>
  <c r="AG63" i="35" s="1"/>
  <c r="AG42" i="35"/>
  <c r="AG50" i="35" s="1"/>
  <c r="AF206" i="38"/>
  <c r="S280" i="38"/>
  <c r="T100" i="38"/>
  <c r="T101" i="38"/>
  <c r="T279" i="38" s="1"/>
  <c r="S103" i="38"/>
  <c r="R25" i="45"/>
  <c r="R93" i="45" s="1"/>
  <c r="R267" i="45" s="1"/>
  <c r="R91" i="45"/>
  <c r="R265" i="45" s="1"/>
  <c r="AF147" i="37"/>
  <c r="T186" i="38"/>
  <c r="AE301" i="43"/>
  <c r="V116" i="41"/>
  <c r="U57" i="37"/>
  <c r="U56" i="37"/>
  <c r="T61" i="37"/>
  <c r="T62" i="37" s="1"/>
  <c r="T64" i="37" s="1"/>
  <c r="S168" i="45"/>
  <c r="S281" i="45" s="1"/>
  <c r="S278" i="45"/>
  <c r="R106" i="39"/>
  <c r="R107" i="39" s="1"/>
  <c r="R281" i="39"/>
  <c r="R296" i="39" s="1"/>
  <c r="R282" i="39"/>
  <c r="R298" i="39" s="1"/>
  <c r="AF147" i="43"/>
  <c r="AF176" i="43" s="1"/>
  <c r="AF276" i="43" s="1"/>
  <c r="T16" i="38"/>
  <c r="S270" i="38"/>
  <c r="T17" i="38"/>
  <c r="T269" i="38" s="1"/>
  <c r="S19" i="38"/>
  <c r="T185" i="35"/>
  <c r="T184" i="35"/>
  <c r="S187" i="35"/>
  <c r="S290" i="35"/>
  <c r="AG112" i="39"/>
  <c r="AG126" i="39"/>
  <c r="AG134" i="39" s="1"/>
  <c r="AG139" i="39"/>
  <c r="AG98" i="39"/>
  <c r="AG108" i="39" s="1"/>
  <c r="AG152" i="39"/>
  <c r="AG160" i="39" s="1"/>
  <c r="AG165" i="39"/>
  <c r="AI262" i="40"/>
  <c r="AH264" i="40"/>
  <c r="AH284" i="40"/>
  <c r="AH274" i="40"/>
  <c r="AF92" i="44"/>
  <c r="AF266" i="44" s="1"/>
  <c r="Q91" i="40"/>
  <c r="Q265" i="40" s="1"/>
  <c r="Q300" i="40" s="1"/>
  <c r="Q25" i="40"/>
  <c r="Q93" i="40" s="1"/>
  <c r="Q267" i="40" s="1"/>
  <c r="Q302" i="40" s="1"/>
  <c r="W82" i="44"/>
  <c r="W83" i="44"/>
  <c r="V87" i="44"/>
  <c r="V88" i="44" s="1"/>
  <c r="V90" i="44" s="1"/>
  <c r="T101" i="43"/>
  <c r="T279" i="43" s="1"/>
  <c r="T100" i="43"/>
  <c r="S103" i="43"/>
  <c r="S280" i="43"/>
  <c r="U71" i="40"/>
  <c r="AG152" i="36"/>
  <c r="AG98" i="36"/>
  <c r="AG108" i="36" s="1"/>
  <c r="AG165" i="36"/>
  <c r="AG173" i="36" s="1"/>
  <c r="AG139" i="36"/>
  <c r="AG147" i="36" s="1"/>
  <c r="AG126" i="36"/>
  <c r="AG134" i="36" s="1"/>
  <c r="AG112" i="36"/>
  <c r="AF76" i="38"/>
  <c r="S293" i="41"/>
  <c r="V199" i="36"/>
  <c r="U201" i="36"/>
  <c r="U204" i="36" s="1"/>
  <c r="U205" i="36" s="1"/>
  <c r="U207" i="36" s="1"/>
  <c r="V198" i="36"/>
  <c r="V69" i="44"/>
  <c r="U74" i="44"/>
  <c r="U75" i="44" s="1"/>
  <c r="U77" i="44" s="1"/>
  <c r="V70" i="44"/>
  <c r="S186" i="43"/>
  <c r="S288" i="43"/>
  <c r="R259" i="35"/>
  <c r="R285" i="35" s="1"/>
  <c r="R193" i="35"/>
  <c r="R261" i="35" s="1"/>
  <c r="R287" i="35" s="1"/>
  <c r="AF122" i="39"/>
  <c r="AF206" i="40"/>
  <c r="S292" i="44"/>
  <c r="S291" i="44"/>
  <c r="S190" i="44"/>
  <c r="S191" i="44" s="1"/>
  <c r="R23" i="37"/>
  <c r="R299" i="37"/>
  <c r="U229" i="44"/>
  <c r="U230" i="44" s="1"/>
  <c r="U232" i="44" s="1"/>
  <c r="V225" i="44"/>
  <c r="V224" i="44"/>
  <c r="V200" i="43"/>
  <c r="T187" i="45"/>
  <c r="U184" i="45"/>
  <c r="U185" i="45"/>
  <c r="V158" i="43"/>
  <c r="V159" i="43" s="1"/>
  <c r="V161" i="43" s="1"/>
  <c r="W154" i="43"/>
  <c r="W153" i="43"/>
  <c r="R23" i="44"/>
  <c r="R299" i="44"/>
  <c r="Q25" i="43"/>
  <c r="Q93" i="43" s="1"/>
  <c r="Q267" i="43" s="1"/>
  <c r="Q302" i="43" s="1"/>
  <c r="Q91" i="43"/>
  <c r="Q265" i="43" s="1"/>
  <c r="Q300" i="43" s="1"/>
  <c r="AF218" i="36"/>
  <c r="AF260" i="36" s="1"/>
  <c r="AF286" i="36" s="1"/>
  <c r="AF218" i="43"/>
  <c r="R296" i="38"/>
  <c r="AG297" i="38"/>
  <c r="AG42" i="38"/>
  <c r="AG50" i="38" s="1"/>
  <c r="AG81" i="38"/>
  <c r="AG89" i="38" s="1"/>
  <c r="AG28" i="38"/>
  <c r="AG38" i="38" s="1"/>
  <c r="AG55" i="38"/>
  <c r="AG68" i="38"/>
  <c r="AG14" i="38"/>
  <c r="AG24" i="38" s="1"/>
  <c r="S252" i="38"/>
  <c r="S292" i="38" s="1"/>
  <c r="S288" i="38"/>
  <c r="S293" i="38" s="1"/>
  <c r="T100" i="40"/>
  <c r="S103" i="40"/>
  <c r="S280" i="40"/>
  <c r="T101" i="40"/>
  <c r="T279" i="40" s="1"/>
  <c r="R120" i="35"/>
  <c r="R121" i="35" s="1"/>
  <c r="R281" i="35"/>
  <c r="R282" i="35"/>
  <c r="AG182" i="44"/>
  <c r="AG192" i="44" s="1"/>
  <c r="AG210" i="44"/>
  <c r="AG218" i="44" s="1"/>
  <c r="AG236" i="44"/>
  <c r="AG244" i="44" s="1"/>
  <c r="AG196" i="44"/>
  <c r="AG206" i="44" s="1"/>
  <c r="AG249" i="44"/>
  <c r="AG257" i="44" s="1"/>
  <c r="AG223" i="44"/>
  <c r="AG231" i="44" s="1"/>
  <c r="R190" i="36"/>
  <c r="R191" i="36" s="1"/>
  <c r="R291" i="36"/>
  <c r="R296" i="36" s="1"/>
  <c r="R292" i="36"/>
  <c r="R298" i="36" s="1"/>
  <c r="AG182" i="45"/>
  <c r="AG192" i="45" s="1"/>
  <c r="AG196" i="45"/>
  <c r="AG206" i="45" s="1"/>
  <c r="AG236" i="45"/>
  <c r="AG244" i="45" s="1"/>
  <c r="AG223" i="45"/>
  <c r="AG231" i="45" s="1"/>
  <c r="AG249" i="45"/>
  <c r="AG257" i="45" s="1"/>
  <c r="AG210" i="45"/>
  <c r="AG218" i="45" s="1"/>
  <c r="AG297" i="41"/>
  <c r="AG14" i="41"/>
  <c r="AG24" i="41" s="1"/>
  <c r="AG42" i="41"/>
  <c r="AG50" i="41" s="1"/>
  <c r="AG68" i="41"/>
  <c r="AG76" i="41" s="1"/>
  <c r="AG81" i="41"/>
  <c r="AG55" i="41"/>
  <c r="AG28" i="41"/>
  <c r="AG38" i="41" s="1"/>
  <c r="AG297" i="37"/>
  <c r="AG68" i="37"/>
  <c r="AG76" i="37" s="1"/>
  <c r="AG42" i="37"/>
  <c r="AG55" i="37"/>
  <c r="AG63" i="37" s="1"/>
  <c r="AG28" i="37"/>
  <c r="AG38" i="37" s="1"/>
  <c r="AG14" i="37"/>
  <c r="AG24" i="37" s="1"/>
  <c r="AG81" i="37"/>
  <c r="AG89" i="37" s="1"/>
  <c r="S18" i="43"/>
  <c r="S268" i="43"/>
  <c r="S190" i="40"/>
  <c r="S191" i="40" s="1"/>
  <c r="S291" i="40"/>
  <c r="S292" i="40"/>
  <c r="R22" i="35"/>
  <c r="R271" i="35"/>
  <c r="R272" i="35"/>
  <c r="S270" i="44"/>
  <c r="S295" i="44" s="1"/>
  <c r="S19" i="44"/>
  <c r="T17" i="44"/>
  <c r="T269" i="44" s="1"/>
  <c r="T294" i="44" s="1"/>
  <c r="T16" i="44"/>
  <c r="U56" i="35"/>
  <c r="T61" i="35"/>
  <c r="T62" i="35" s="1"/>
  <c r="T64" i="35" s="1"/>
  <c r="U57" i="35"/>
  <c r="AG297" i="43"/>
  <c r="AG42" i="43"/>
  <c r="AG50" i="43" s="1"/>
  <c r="AG28" i="43"/>
  <c r="AG38" i="43" s="1"/>
  <c r="AG14" i="43"/>
  <c r="AG24" i="43" s="1"/>
  <c r="AG68" i="43"/>
  <c r="AG76" i="43" s="1"/>
  <c r="AG81" i="43"/>
  <c r="AG55" i="43"/>
  <c r="AG63" i="43" s="1"/>
  <c r="AG98" i="35"/>
  <c r="AG108" i="35" s="1"/>
  <c r="AG152" i="35"/>
  <c r="AG160" i="35" s="1"/>
  <c r="AG112" i="35"/>
  <c r="AG122" i="35" s="1"/>
  <c r="AG126" i="35"/>
  <c r="AG134" i="35" s="1"/>
  <c r="AG139" i="35"/>
  <c r="AG147" i="35" s="1"/>
  <c r="AG165" i="35"/>
  <c r="AG173" i="35" s="1"/>
  <c r="V30" i="38"/>
  <c r="U33" i="38"/>
  <c r="U36" i="38" s="1"/>
  <c r="U37" i="38" s="1"/>
  <c r="U39" i="38" s="1"/>
  <c r="V31" i="38"/>
  <c r="AF257" i="38"/>
  <c r="U255" i="39"/>
  <c r="U256" i="39" s="1"/>
  <c r="U258" i="39" s="1"/>
  <c r="V251" i="39"/>
  <c r="V250" i="39"/>
  <c r="AF147" i="44"/>
  <c r="AF176" i="44" s="1"/>
  <c r="AF276" i="44" s="1"/>
  <c r="U199" i="37"/>
  <c r="U198" i="37"/>
  <c r="T201" i="37"/>
  <c r="T204" i="37" s="1"/>
  <c r="T205" i="37" s="1"/>
  <c r="T207" i="37" s="1"/>
  <c r="X83" i="40"/>
  <c r="S193" i="45"/>
  <c r="T278" i="44"/>
  <c r="T102" i="44"/>
  <c r="R193" i="41"/>
  <c r="R261" i="41" s="1"/>
  <c r="R287" i="41" s="1"/>
  <c r="R259" i="41"/>
  <c r="R285" i="41" s="1"/>
  <c r="S259" i="37"/>
  <c r="S285" i="37" s="1"/>
  <c r="S193" i="37"/>
  <c r="S261" i="37" s="1"/>
  <c r="S287" i="37" s="1"/>
  <c r="T102" i="45"/>
  <c r="U229" i="43"/>
  <c r="U230" i="43" s="1"/>
  <c r="U232" i="43" s="1"/>
  <c r="V224" i="43"/>
  <c r="V225" i="43"/>
  <c r="AI262" i="39"/>
  <c r="AH284" i="39"/>
  <c r="AH274" i="39"/>
  <c r="AH264" i="39"/>
  <c r="AG196" i="40"/>
  <c r="AG206" i="40" s="1"/>
  <c r="AG182" i="40"/>
  <c r="AG192" i="40" s="1"/>
  <c r="AG236" i="40"/>
  <c r="AG244" i="40" s="1"/>
  <c r="AG210" i="40"/>
  <c r="AG218" i="40" s="1"/>
  <c r="AG249" i="40"/>
  <c r="AG257" i="40" s="1"/>
  <c r="AG223" i="40"/>
  <c r="AG231" i="40" s="1"/>
  <c r="AF63" i="45"/>
  <c r="AF206" i="41"/>
  <c r="AF260" i="41" s="1"/>
  <c r="AF286" i="41" s="1"/>
  <c r="S103" i="36"/>
  <c r="T100" i="36"/>
  <c r="S280" i="36"/>
  <c r="T101" i="36"/>
  <c r="T279" i="36" s="1"/>
  <c r="AG223" i="36"/>
  <c r="AG231" i="36" s="1"/>
  <c r="AG182" i="36"/>
  <c r="AG192" i="36" s="1"/>
  <c r="AG210" i="36"/>
  <c r="AG196" i="36"/>
  <c r="AG206" i="36" s="1"/>
  <c r="AG236" i="36"/>
  <c r="AG244" i="36" s="1"/>
  <c r="AG249" i="36"/>
  <c r="R204" i="45"/>
  <c r="R292" i="45"/>
  <c r="R298" i="45" s="1"/>
  <c r="R291" i="45"/>
  <c r="R296" i="45" s="1"/>
  <c r="R23" i="39"/>
  <c r="R175" i="40"/>
  <c r="R275" i="40" s="1"/>
  <c r="R109" i="40"/>
  <c r="R177" i="40" s="1"/>
  <c r="R277" i="40" s="1"/>
  <c r="V154" i="41"/>
  <c r="V153" i="41"/>
  <c r="U158" i="41"/>
  <c r="U159" i="41" s="1"/>
  <c r="U161" i="41" s="1"/>
  <c r="T288" i="44"/>
  <c r="T186" i="44"/>
  <c r="R296" i="37"/>
  <c r="AF176" i="41"/>
  <c r="AF276" i="41" s="1"/>
  <c r="V84" i="37"/>
  <c r="V213" i="37"/>
  <c r="U71" i="39"/>
  <c r="AF206" i="43"/>
  <c r="R23" i="38"/>
  <c r="R299" i="38"/>
  <c r="AG112" i="38"/>
  <c r="AG122" i="38" s="1"/>
  <c r="AG126" i="38"/>
  <c r="AG134" i="38" s="1"/>
  <c r="AG165" i="38"/>
  <c r="AG173" i="38" s="1"/>
  <c r="AG98" i="38"/>
  <c r="AG108" i="38" s="1"/>
  <c r="AG139" i="38"/>
  <c r="AG147" i="38" s="1"/>
  <c r="AG152" i="38"/>
  <c r="R296" i="41"/>
  <c r="AE301" i="44"/>
  <c r="V141" i="37"/>
  <c r="V140" i="37"/>
  <c r="U145" i="37"/>
  <c r="U146" i="37" s="1"/>
  <c r="U148" i="37" s="1"/>
  <c r="AF92" i="40"/>
  <c r="AF266" i="40" s="1"/>
  <c r="AI262" i="44"/>
  <c r="AH284" i="44"/>
  <c r="AH274" i="44"/>
  <c r="AH264" i="44"/>
  <c r="AG297" i="45"/>
  <c r="AG55" i="45"/>
  <c r="AG42" i="45"/>
  <c r="AG28" i="45"/>
  <c r="AG38" i="45" s="1"/>
  <c r="AG14" i="45"/>
  <c r="AG24" i="45" s="1"/>
  <c r="AG68" i="45"/>
  <c r="AG76" i="45" s="1"/>
  <c r="AG81" i="45"/>
  <c r="AG89" i="45" s="1"/>
  <c r="AG139" i="41"/>
  <c r="AG147" i="41" s="1"/>
  <c r="AG152" i="41"/>
  <c r="AG160" i="41" s="1"/>
  <c r="AG112" i="41"/>
  <c r="AG122" i="41" s="1"/>
  <c r="AG126" i="41"/>
  <c r="AG134" i="41" s="1"/>
  <c r="AG165" i="41"/>
  <c r="AG173" i="41" s="1"/>
  <c r="AG98" i="41"/>
  <c r="AG108" i="41" s="1"/>
  <c r="AG98" i="37"/>
  <c r="AG108" i="37" s="1"/>
  <c r="AG152" i="37"/>
  <c r="AG160" i="37" s="1"/>
  <c r="AG112" i="37"/>
  <c r="AG122" i="37" s="1"/>
  <c r="AG139" i="37"/>
  <c r="AG165" i="37"/>
  <c r="AG173" i="37" s="1"/>
  <c r="AG126" i="37"/>
  <c r="AG134" i="37" s="1"/>
  <c r="R109" i="37"/>
  <c r="R177" i="37" s="1"/>
  <c r="R277" i="37" s="1"/>
  <c r="R175" i="37"/>
  <c r="R275" i="37" s="1"/>
  <c r="T18" i="45"/>
  <c r="U252" i="35"/>
  <c r="S294" i="35"/>
  <c r="V45" i="38"/>
  <c r="T16" i="36"/>
  <c r="S270" i="36"/>
  <c r="T17" i="36"/>
  <c r="T269" i="36" s="1"/>
  <c r="S19" i="36"/>
  <c r="AI262" i="43"/>
  <c r="AH284" i="43"/>
  <c r="AH274" i="43"/>
  <c r="AH264" i="43"/>
  <c r="AI262" i="35"/>
  <c r="AH284" i="35"/>
  <c r="AH274" i="35"/>
  <c r="AH264" i="35"/>
  <c r="V58" i="45"/>
  <c r="U185" i="37"/>
  <c r="U184" i="37"/>
  <c r="T187" i="37"/>
  <c r="AF231" i="39"/>
  <c r="AF218" i="39"/>
  <c r="AF160" i="37"/>
  <c r="S190" i="38"/>
  <c r="S191" i="38" s="1"/>
  <c r="R175" i="36"/>
  <c r="R275" i="36" s="1"/>
  <c r="R109" i="36"/>
  <c r="R177" i="36" s="1"/>
  <c r="R277" i="36" s="1"/>
  <c r="S278" i="39"/>
  <c r="S293" i="39" s="1"/>
  <c r="S102" i="39"/>
  <c r="V155" i="38"/>
  <c r="AF122" i="38"/>
  <c r="AF176" i="38" s="1"/>
  <c r="AF276" i="38" s="1"/>
  <c r="AG182" i="39"/>
  <c r="AG192" i="39" s="1"/>
  <c r="AG196" i="39"/>
  <c r="AG206" i="39" s="1"/>
  <c r="AG223" i="39"/>
  <c r="AG249" i="39"/>
  <c r="AG257" i="39" s="1"/>
  <c r="AG210" i="39"/>
  <c r="AG218" i="39" s="1"/>
  <c r="AG236" i="39"/>
  <c r="AG244" i="39" s="1"/>
  <c r="AG297" i="40"/>
  <c r="AG28" i="40"/>
  <c r="AG42" i="40"/>
  <c r="AG50" i="40" s="1"/>
  <c r="AG55" i="40"/>
  <c r="AG63" i="40" s="1"/>
  <c r="AG81" i="40"/>
  <c r="AG89" i="40" s="1"/>
  <c r="AG14" i="40"/>
  <c r="AG24" i="40" s="1"/>
  <c r="AG68" i="40"/>
  <c r="AG76" i="40" s="1"/>
  <c r="AF38" i="45"/>
  <c r="AF50" i="45"/>
  <c r="W116" i="38"/>
  <c r="AI262" i="36"/>
  <c r="AH264" i="36"/>
  <c r="AH284" i="36"/>
  <c r="AH274" i="36"/>
  <c r="S200" i="45"/>
  <c r="S288" i="45"/>
  <c r="T185" i="41"/>
  <c r="T289" i="41" s="1"/>
  <c r="S187" i="41"/>
  <c r="T184" i="41"/>
  <c r="S290" i="41"/>
  <c r="R175" i="38"/>
  <c r="R275" i="38" s="1"/>
  <c r="R109" i="38"/>
  <c r="R177" i="38" s="1"/>
  <c r="R277" i="38" s="1"/>
  <c r="S292" i="39"/>
  <c r="S291" i="39"/>
  <c r="S190" i="39"/>
  <c r="S191" i="39" s="1"/>
  <c r="R292" i="43"/>
  <c r="R291" i="43"/>
  <c r="R190" i="43"/>
  <c r="R191" i="43" s="1"/>
  <c r="AF260" i="44"/>
  <c r="AF286" i="44" s="1"/>
  <c r="R298" i="37"/>
  <c r="U17" i="41"/>
  <c r="U16" i="41"/>
  <c r="T19" i="41"/>
  <c r="AI262" i="38"/>
  <c r="AH264" i="38"/>
  <c r="AH284" i="38"/>
  <c r="AH274" i="38"/>
  <c r="R107" i="41"/>
  <c r="R299" i="41"/>
  <c r="AF63" i="39"/>
  <c r="AF92" i="39" s="1"/>
  <c r="AF266" i="39" s="1"/>
  <c r="U61" i="36"/>
  <c r="U62" i="36" s="1"/>
  <c r="U64" i="36" s="1"/>
  <c r="V56" i="36"/>
  <c r="V57" i="36"/>
  <c r="AG297" i="44"/>
  <c r="AG28" i="44"/>
  <c r="AG38" i="44" s="1"/>
  <c r="AG14" i="44"/>
  <c r="AG24" i="44" s="1"/>
  <c r="AG68" i="44"/>
  <c r="AG76" i="44" s="1"/>
  <c r="AG42" i="44"/>
  <c r="AG50" i="44" s="1"/>
  <c r="AG81" i="44"/>
  <c r="AG89" i="44" s="1"/>
  <c r="AG55" i="44"/>
  <c r="AG63" i="44" s="1"/>
  <c r="S186" i="36"/>
  <c r="S288" i="36"/>
  <c r="S293" i="36" s="1"/>
  <c r="T17" i="37"/>
  <c r="T269" i="37" s="1"/>
  <c r="T16" i="37"/>
  <c r="S19" i="37"/>
  <c r="S270" i="37"/>
  <c r="AI262" i="45"/>
  <c r="AH284" i="45"/>
  <c r="AH274" i="45"/>
  <c r="AH264" i="45"/>
  <c r="AI262" i="41"/>
  <c r="AH284" i="41"/>
  <c r="AH274" i="41"/>
  <c r="AH264" i="41"/>
  <c r="AI262" i="37"/>
  <c r="AH284" i="37"/>
  <c r="AH274" i="37"/>
  <c r="AH264" i="37"/>
  <c r="S106" i="35"/>
  <c r="S107" i="35" s="1"/>
  <c r="R22" i="40"/>
  <c r="R271" i="40"/>
  <c r="R296" i="40" s="1"/>
  <c r="R272" i="40"/>
  <c r="R298" i="40" s="1"/>
  <c r="Q91" i="35"/>
  <c r="Q265" i="35" s="1"/>
  <c r="Q300" i="35" s="1"/>
  <c r="Q25" i="35"/>
  <c r="Q93" i="35" s="1"/>
  <c r="Q267" i="35" s="1"/>
  <c r="Q302" i="35" s="1"/>
  <c r="R22" i="43"/>
  <c r="R271" i="43"/>
  <c r="R272" i="43"/>
  <c r="S22" i="45"/>
  <c r="S268" i="35"/>
  <c r="S18" i="35"/>
  <c r="AG139" i="43"/>
  <c r="AG152" i="43"/>
  <c r="AG160" i="43" s="1"/>
  <c r="AG112" i="43"/>
  <c r="AG122" i="43" s="1"/>
  <c r="AG98" i="43"/>
  <c r="AG108" i="43" s="1"/>
  <c r="AG165" i="43"/>
  <c r="AG173" i="43" s="1"/>
  <c r="AG126" i="43"/>
  <c r="AG134" i="43" s="1"/>
  <c r="AG236" i="35"/>
  <c r="AG244" i="35" s="1"/>
  <c r="AG210" i="35"/>
  <c r="AG223" i="35"/>
  <c r="AG231" i="35" s="1"/>
  <c r="AG249" i="35"/>
  <c r="AG257" i="35" s="1"/>
  <c r="AG196" i="35"/>
  <c r="AG182" i="35"/>
  <c r="AG192" i="35" s="1"/>
  <c r="V57" i="41"/>
  <c r="U61" i="41"/>
  <c r="U62" i="41" s="1"/>
  <c r="U64" i="41" s="1"/>
  <c r="V56" i="41"/>
  <c r="AF160" i="40"/>
  <c r="AF176" i="40" s="1"/>
  <c r="AF276" i="40" s="1"/>
  <c r="V127" i="37"/>
  <c r="V128" i="37"/>
  <c r="U132" i="37"/>
  <c r="U133" i="37" s="1"/>
  <c r="U135" i="37" s="1"/>
  <c r="AF173" i="45"/>
  <c r="AF176" i="45" s="1"/>
  <c r="AF276" i="45" s="1"/>
  <c r="S23" i="41"/>
  <c r="R109" i="43"/>
  <c r="R177" i="43" s="1"/>
  <c r="R277" i="43" s="1"/>
  <c r="R175" i="43"/>
  <c r="R275" i="43" s="1"/>
  <c r="T45" i="41"/>
  <c r="AF206" i="35"/>
  <c r="AF218" i="35"/>
  <c r="S106" i="44"/>
  <c r="S107" i="44" s="1"/>
  <c r="S281" i="44"/>
  <c r="S282" i="44"/>
  <c r="S106" i="45"/>
  <c r="S107" i="45" s="1"/>
  <c r="AG297" i="39"/>
  <c r="AG68" i="39"/>
  <c r="AG76" i="39" s="1"/>
  <c r="AG55" i="39"/>
  <c r="AG42" i="39"/>
  <c r="AG81" i="39"/>
  <c r="AG89" i="39" s="1"/>
  <c r="AG28" i="39"/>
  <c r="AG38" i="39" s="1"/>
  <c r="AG14" i="39"/>
  <c r="AG24" i="39" s="1"/>
  <c r="AG112" i="40"/>
  <c r="AG122" i="40" s="1"/>
  <c r="AG139" i="40"/>
  <c r="AG147" i="40" s="1"/>
  <c r="AG152" i="40"/>
  <c r="AG98" i="40"/>
  <c r="AG108" i="40" s="1"/>
  <c r="AG165" i="40"/>
  <c r="AG173" i="40" s="1"/>
  <c r="AG126" i="40"/>
  <c r="AG134" i="40" s="1"/>
  <c r="AF92" i="37"/>
  <c r="AF266" i="37" s="1"/>
  <c r="V140" i="45"/>
  <c r="V141" i="45"/>
  <c r="U145" i="45"/>
  <c r="U146" i="45" s="1"/>
  <c r="U148" i="45" s="1"/>
  <c r="T58" i="39"/>
  <c r="V132" i="36"/>
  <c r="V133" i="36" s="1"/>
  <c r="V135" i="36" s="1"/>
  <c r="W128" i="36"/>
  <c r="W127" i="36"/>
  <c r="AG297" i="36"/>
  <c r="AG14" i="36"/>
  <c r="AG24" i="36" s="1"/>
  <c r="AG81" i="36"/>
  <c r="AG89" i="36" s="1"/>
  <c r="AG68" i="36"/>
  <c r="AG76" i="36" s="1"/>
  <c r="AG42" i="36"/>
  <c r="AG50" i="36" s="1"/>
  <c r="AG55" i="36"/>
  <c r="AG63" i="36" s="1"/>
  <c r="AG28" i="36"/>
  <c r="AF176" i="35"/>
  <c r="AF276" i="35" s="1"/>
  <c r="AF63" i="38"/>
  <c r="T101" i="41"/>
  <c r="T279" i="41" s="1"/>
  <c r="S103" i="41"/>
  <c r="T100" i="41"/>
  <c r="S280" i="41"/>
  <c r="W84" i="39"/>
  <c r="V141" i="35"/>
  <c r="U145" i="35"/>
  <c r="U146" i="35" s="1"/>
  <c r="U148" i="35" s="1"/>
  <c r="V140" i="35"/>
  <c r="T288" i="39"/>
  <c r="T186" i="39"/>
  <c r="T239" i="37"/>
  <c r="S294" i="43"/>
  <c r="AF147" i="39"/>
  <c r="AF231" i="40"/>
  <c r="AF231" i="37"/>
  <c r="AF260" i="37" s="1"/>
  <c r="AF286" i="37" s="1"/>
  <c r="T100" i="37"/>
  <c r="S103" i="37"/>
  <c r="T101" i="37"/>
  <c r="T279" i="37" s="1"/>
  <c r="S280" i="37"/>
  <c r="U141" i="39"/>
  <c r="T145" i="39"/>
  <c r="T146" i="39" s="1"/>
  <c r="T148" i="39" s="1"/>
  <c r="U140" i="39"/>
  <c r="R23" i="36"/>
  <c r="AF92" i="35"/>
  <c r="AF266" i="35" s="1"/>
  <c r="R298" i="38"/>
  <c r="AG196" i="38"/>
  <c r="AG182" i="38"/>
  <c r="AG192" i="38" s="1"/>
  <c r="AG249" i="38"/>
  <c r="AG223" i="38"/>
  <c r="AG231" i="38" s="1"/>
  <c r="AG210" i="38"/>
  <c r="AG218" i="38" s="1"/>
  <c r="AG236" i="38"/>
  <c r="AG244" i="38" s="1"/>
  <c r="S19" i="39"/>
  <c r="S270" i="39"/>
  <c r="T17" i="39"/>
  <c r="T269" i="39" s="1"/>
  <c r="T16" i="39"/>
  <c r="R298" i="41"/>
  <c r="AP8" i="45"/>
  <c r="AO4" i="45"/>
  <c r="AL80" i="45"/>
  <c r="AL54" i="45"/>
  <c r="AL41" i="45"/>
  <c r="AL67" i="45"/>
  <c r="AL27" i="45"/>
  <c r="AL13" i="45"/>
  <c r="AL164" i="45"/>
  <c r="AL151" i="45"/>
  <c r="AL138" i="45"/>
  <c r="AL111" i="45"/>
  <c r="AL125" i="45"/>
  <c r="AL97" i="45"/>
  <c r="AM179" i="45"/>
  <c r="AM95" i="45"/>
  <c r="AM11" i="45"/>
  <c r="AM9" i="45"/>
  <c r="AL248" i="45"/>
  <c r="AL235" i="45"/>
  <c r="AL222" i="45"/>
  <c r="AL209" i="45"/>
  <c r="AL195" i="45"/>
  <c r="AL181" i="45"/>
  <c r="AN6" i="45"/>
  <c r="AN2" i="45"/>
  <c r="AN6" i="44"/>
  <c r="AN2" i="44"/>
  <c r="AL164" i="44"/>
  <c r="AL151" i="44"/>
  <c r="AL138" i="44"/>
  <c r="AL125" i="44"/>
  <c r="AL111" i="44"/>
  <c r="AL97" i="44"/>
  <c r="AL248" i="44"/>
  <c r="AL235" i="44"/>
  <c r="AL209" i="44"/>
  <c r="AL222" i="44"/>
  <c r="AL195" i="44"/>
  <c r="AL181" i="44"/>
  <c r="AO4" i="44"/>
  <c r="AP8" i="44"/>
  <c r="AM179" i="44"/>
  <c r="AM95" i="44"/>
  <c r="AM11" i="44"/>
  <c r="AM9" i="44"/>
  <c r="AL80" i="44"/>
  <c r="AL67" i="44"/>
  <c r="AL54" i="44"/>
  <c r="AL41" i="44"/>
  <c r="AL27" i="44"/>
  <c r="AL13" i="44"/>
  <c r="AO6" i="43"/>
  <c r="AO2" i="43"/>
  <c r="AM80" i="43"/>
  <c r="AM67" i="43"/>
  <c r="AM41" i="43"/>
  <c r="AM13" i="43"/>
  <c r="AM54" i="43"/>
  <c r="AM27" i="43"/>
  <c r="AQ8" i="43"/>
  <c r="AP4" i="43"/>
  <c r="AM164" i="43"/>
  <c r="AM151" i="43"/>
  <c r="AM138" i="43"/>
  <c r="AM111" i="43"/>
  <c r="AM125" i="43"/>
  <c r="AM97" i="43"/>
  <c r="AN179" i="43"/>
  <c r="AN95" i="43"/>
  <c r="AN11" i="43"/>
  <c r="AN9" i="43"/>
  <c r="AM248" i="43"/>
  <c r="AM222" i="43"/>
  <c r="AM235" i="43"/>
  <c r="AM209" i="43"/>
  <c r="AM195" i="43"/>
  <c r="AM181" i="43"/>
  <c r="AO4" i="41"/>
  <c r="AP8" i="41"/>
  <c r="AM179" i="41"/>
  <c r="AM95" i="41"/>
  <c r="AM11" i="41"/>
  <c r="AM9" i="41"/>
  <c r="AL67" i="41"/>
  <c r="AL80" i="41"/>
  <c r="AL54" i="41"/>
  <c r="AL27" i="41"/>
  <c r="AL41" i="41"/>
  <c r="AL13" i="41"/>
  <c r="AN6" i="41"/>
  <c r="AN2" i="41"/>
  <c r="AL164" i="41"/>
  <c r="AL138" i="41"/>
  <c r="AL151" i="41"/>
  <c r="AL111" i="41"/>
  <c r="AL125" i="41"/>
  <c r="AL97" i="41"/>
  <c r="AL248" i="41"/>
  <c r="AL235" i="41"/>
  <c r="AL209" i="41"/>
  <c r="AL222" i="41"/>
  <c r="AL195" i="41"/>
  <c r="AL181" i="41"/>
  <c r="AP4" i="40"/>
  <c r="AQ8" i="40"/>
  <c r="AM80" i="40"/>
  <c r="AM41" i="40"/>
  <c r="AM67" i="40"/>
  <c r="AM54" i="40"/>
  <c r="AM27" i="40"/>
  <c r="AM13" i="40"/>
  <c r="AM164" i="40"/>
  <c r="AM151" i="40"/>
  <c r="AM125" i="40"/>
  <c r="AM138" i="40"/>
  <c r="AM111" i="40"/>
  <c r="AM97" i="40"/>
  <c r="AN179" i="40"/>
  <c r="AN95" i="40"/>
  <c r="AN11" i="40"/>
  <c r="AN9" i="40"/>
  <c r="AM248" i="40"/>
  <c r="AM235" i="40"/>
  <c r="AM222" i="40"/>
  <c r="AM195" i="40"/>
  <c r="AM209" i="40"/>
  <c r="AM181" i="40"/>
  <c r="AO6" i="40"/>
  <c r="AO2" i="40"/>
  <c r="AM80" i="39"/>
  <c r="AM67" i="39"/>
  <c r="AM54" i="39"/>
  <c r="AM41" i="39"/>
  <c r="AM27" i="39"/>
  <c r="AM13" i="39"/>
  <c r="AM164" i="39"/>
  <c r="AM151" i="39"/>
  <c r="AM138" i="39"/>
  <c r="AM111" i="39"/>
  <c r="AM125" i="39"/>
  <c r="AM97" i="39"/>
  <c r="AM248" i="39"/>
  <c r="AM235" i="39"/>
  <c r="AM222" i="39"/>
  <c r="AM209" i="39"/>
  <c r="AM195" i="39"/>
  <c r="AM181" i="39"/>
  <c r="AN179" i="39"/>
  <c r="AN95" i="39"/>
  <c r="AN11" i="39"/>
  <c r="AN9" i="39"/>
  <c r="AO6" i="39"/>
  <c r="AO2" i="39"/>
  <c r="AQ8" i="39"/>
  <c r="AP4" i="39"/>
  <c r="AL80" i="38"/>
  <c r="AL41" i="38"/>
  <c r="AL67" i="38"/>
  <c r="AL54" i="38"/>
  <c r="AL27" i="38"/>
  <c r="AL13" i="38"/>
  <c r="AL164" i="38"/>
  <c r="AL138" i="38"/>
  <c r="AL151" i="38"/>
  <c r="AL125" i="38"/>
  <c r="AL111" i="38"/>
  <c r="AL97" i="38"/>
  <c r="AL248" i="38"/>
  <c r="AL235" i="38"/>
  <c r="AL222" i="38"/>
  <c r="AL195" i="38"/>
  <c r="AL209" i="38"/>
  <c r="AL181" i="38"/>
  <c r="AM179" i="38"/>
  <c r="AM95" i="38"/>
  <c r="AM11" i="38"/>
  <c r="AM9" i="38"/>
  <c r="AO4" i="38"/>
  <c r="AP8" i="38"/>
  <c r="AN6" i="38"/>
  <c r="AN2" i="38"/>
  <c r="AO6" i="37"/>
  <c r="AO2" i="37"/>
  <c r="AN179" i="37"/>
  <c r="AN95" i="37"/>
  <c r="AN11" i="37"/>
  <c r="AN9" i="37"/>
  <c r="AQ8" i="37"/>
  <c r="AP4" i="37"/>
  <c r="AM80" i="37"/>
  <c r="AM67" i="37"/>
  <c r="AM54" i="37"/>
  <c r="AM41" i="37"/>
  <c r="AM27" i="37"/>
  <c r="AM13" i="37"/>
  <c r="AM164" i="37"/>
  <c r="AM151" i="37"/>
  <c r="AM138" i="37"/>
  <c r="AM111" i="37"/>
  <c r="AM125" i="37"/>
  <c r="AM97" i="37"/>
  <c r="AM248" i="37"/>
  <c r="AM235" i="37"/>
  <c r="AM222" i="37"/>
  <c r="AM209" i="37"/>
  <c r="AM195" i="37"/>
  <c r="AM181" i="37"/>
  <c r="AM80" i="36"/>
  <c r="AM67" i="36"/>
  <c r="AM41" i="36"/>
  <c r="AM54" i="36"/>
  <c r="AM13" i="36"/>
  <c r="AM27" i="36"/>
  <c r="AM164" i="36"/>
  <c r="AM151" i="36"/>
  <c r="AM138" i="36"/>
  <c r="AM125" i="36"/>
  <c r="AM97" i="36"/>
  <c r="AM111" i="36"/>
  <c r="AM248" i="36"/>
  <c r="AM235" i="36"/>
  <c r="AM195" i="36"/>
  <c r="AM209" i="36"/>
  <c r="AM222" i="36"/>
  <c r="AM181" i="36"/>
  <c r="AO6" i="36"/>
  <c r="AO2" i="36"/>
  <c r="AN179" i="36"/>
  <c r="AN95" i="36"/>
  <c r="AN11" i="36"/>
  <c r="AN9" i="36"/>
  <c r="AQ8" i="36"/>
  <c r="AP4" i="36"/>
  <c r="AO6" i="35"/>
  <c r="AO2" i="35"/>
  <c r="AQ8" i="35"/>
  <c r="AP4" i="35"/>
  <c r="AN179" i="35"/>
  <c r="AN95" i="35"/>
  <c r="AN11" i="35"/>
  <c r="AN9" i="35"/>
  <c r="AM80" i="35"/>
  <c r="AM67" i="35"/>
  <c r="AM54" i="35"/>
  <c r="AM27" i="35"/>
  <c r="AM41" i="35"/>
  <c r="AM13" i="35"/>
  <c r="AM164" i="35"/>
  <c r="AM151" i="35"/>
  <c r="AM138" i="35"/>
  <c r="AM111" i="35"/>
  <c r="AM125" i="35"/>
  <c r="AM97" i="35"/>
  <c r="AM248" i="35"/>
  <c r="AM235" i="35"/>
  <c r="AM222" i="35"/>
  <c r="AM195" i="35"/>
  <c r="AM209" i="35"/>
  <c r="AM181" i="35"/>
  <c r="U239" i="44" l="1"/>
  <c r="U242" i="44" s="1"/>
  <c r="U243" i="44" s="1"/>
  <c r="U245" i="44" s="1"/>
  <c r="V168" i="40"/>
  <c r="W154" i="44"/>
  <c r="W155" i="44" s="1"/>
  <c r="W70" i="38"/>
  <c r="V158" i="44"/>
  <c r="V159" i="44" s="1"/>
  <c r="V161" i="44" s="1"/>
  <c r="V128" i="45"/>
  <c r="U132" i="45"/>
  <c r="U133" i="45" s="1"/>
  <c r="U135" i="45" s="1"/>
  <c r="S282" i="45"/>
  <c r="J8" i="20"/>
  <c r="X82" i="40"/>
  <c r="V229" i="35"/>
  <c r="V230" i="35" s="1"/>
  <c r="V232" i="35" s="1"/>
  <c r="W225" i="35"/>
  <c r="W224" i="35"/>
  <c r="AH11" i="20"/>
  <c r="AH17" i="20" s="1"/>
  <c r="AF6" i="20"/>
  <c r="T289" i="35"/>
  <c r="AF2" i="20"/>
  <c r="AF7" i="20" s="1"/>
  <c r="U129" i="44"/>
  <c r="U132" i="44" s="1"/>
  <c r="U133" i="44" s="1"/>
  <c r="U135" i="44" s="1"/>
  <c r="AG5" i="20"/>
  <c r="K4" i="20"/>
  <c r="I12" i="20"/>
  <c r="L11" i="48"/>
  <c r="X237" i="36"/>
  <c r="Y167" i="39"/>
  <c r="V45" i="44"/>
  <c r="W43" i="44" s="1"/>
  <c r="Y166" i="39"/>
  <c r="V83" i="38"/>
  <c r="U87" i="38"/>
  <c r="U88" i="38" s="1"/>
  <c r="U90" i="38" s="1"/>
  <c r="V82" i="38"/>
  <c r="W32" i="36"/>
  <c r="W33" i="36" s="1"/>
  <c r="W36" i="36" s="1"/>
  <c r="W37" i="36" s="1"/>
  <c r="W39" i="36" s="1"/>
  <c r="S271" i="45"/>
  <c r="W69" i="38"/>
  <c r="W71" i="38" s="1"/>
  <c r="W242" i="36"/>
  <c r="W243" i="36" s="1"/>
  <c r="W245" i="36" s="1"/>
  <c r="W226" i="39"/>
  <c r="X225" i="39" s="1"/>
  <c r="V153" i="36"/>
  <c r="V155" i="36" s="1"/>
  <c r="U129" i="40"/>
  <c r="V71" i="45"/>
  <c r="V74" i="45" s="1"/>
  <c r="V75" i="45" s="1"/>
  <c r="V77" i="45" s="1"/>
  <c r="V87" i="41"/>
  <c r="V88" i="41" s="1"/>
  <c r="V90" i="41" s="1"/>
  <c r="W82" i="41"/>
  <c r="W84" i="41" s="1"/>
  <c r="X83" i="41" s="1"/>
  <c r="V199" i="35"/>
  <c r="V200" i="35" s="1"/>
  <c r="U201" i="35"/>
  <c r="U204" i="35" s="1"/>
  <c r="U205" i="35" s="1"/>
  <c r="U207" i="35" s="1"/>
  <c r="W141" i="44"/>
  <c r="W140" i="44"/>
  <c r="T239" i="35"/>
  <c r="T242" i="35" s="1"/>
  <c r="T243" i="35" s="1"/>
  <c r="T245" i="35" s="1"/>
  <c r="R299" i="36"/>
  <c r="X166" i="38"/>
  <c r="X167" i="38"/>
  <c r="AF176" i="39"/>
  <c r="AF276" i="39" s="1"/>
  <c r="V239" i="40"/>
  <c r="V74" i="35"/>
  <c r="V75" i="35" s="1"/>
  <c r="V77" i="35" s="1"/>
  <c r="W70" i="35"/>
  <c r="W71" i="35" s="1"/>
  <c r="W200" i="44"/>
  <c r="W201" i="44" s="1"/>
  <c r="W204" i="44" s="1"/>
  <c r="W205" i="44" s="1"/>
  <c r="W207" i="44" s="1"/>
  <c r="V239" i="45"/>
  <c r="W238" i="45" s="1"/>
  <c r="V201" i="39"/>
  <c r="V204" i="39" s="1"/>
  <c r="V205" i="39" s="1"/>
  <c r="V207" i="39" s="1"/>
  <c r="W127" i="39"/>
  <c r="W129" i="39" s="1"/>
  <c r="V132" i="39"/>
  <c r="V133" i="39" s="1"/>
  <c r="V135" i="39" s="1"/>
  <c r="V71" i="43"/>
  <c r="V213" i="39"/>
  <c r="W211" i="39" s="1"/>
  <c r="V226" i="36"/>
  <c r="W224" i="36" s="1"/>
  <c r="W198" i="39"/>
  <c r="W200" i="39" s="1"/>
  <c r="U216" i="35"/>
  <c r="U217" i="35" s="1"/>
  <c r="U219" i="35" s="1"/>
  <c r="T43" i="45"/>
  <c r="T44" i="45"/>
  <c r="T269" i="45" s="1"/>
  <c r="S48" i="45"/>
  <c r="S49" i="45" s="1"/>
  <c r="S51" i="45" s="1"/>
  <c r="S270" i="45"/>
  <c r="V211" i="35"/>
  <c r="V213" i="35" s="1"/>
  <c r="W212" i="35" s="1"/>
  <c r="V252" i="43"/>
  <c r="V255" i="43" s="1"/>
  <c r="V256" i="43" s="1"/>
  <c r="V258" i="43" s="1"/>
  <c r="V58" i="38"/>
  <c r="W57" i="38" s="1"/>
  <c r="V238" i="43"/>
  <c r="V239" i="43" s="1"/>
  <c r="V251" i="41"/>
  <c r="V242" i="39"/>
  <c r="V243" i="39" s="1"/>
  <c r="V245" i="39" s="1"/>
  <c r="V216" i="36"/>
  <c r="V217" i="36" s="1"/>
  <c r="V219" i="36" s="1"/>
  <c r="W237" i="39"/>
  <c r="W239" i="39" s="1"/>
  <c r="X237" i="39" s="1"/>
  <c r="W211" i="36"/>
  <c r="W213" i="36" s="1"/>
  <c r="X56" i="44"/>
  <c r="W211" i="38"/>
  <c r="W213" i="38" s="1"/>
  <c r="V216" i="38"/>
  <c r="V217" i="38" s="1"/>
  <c r="V219" i="38" s="1"/>
  <c r="W117" i="37"/>
  <c r="W120" i="37" s="1"/>
  <c r="W121" i="37" s="1"/>
  <c r="W123" i="37" s="1"/>
  <c r="U242" i="43"/>
  <c r="U243" i="43" s="1"/>
  <c r="U245" i="43" s="1"/>
  <c r="W200" i="38"/>
  <c r="W201" i="38" s="1"/>
  <c r="W204" i="38" s="1"/>
  <c r="W205" i="38" s="1"/>
  <c r="W207" i="38" s="1"/>
  <c r="W117" i="44"/>
  <c r="W120" i="44" s="1"/>
  <c r="W121" i="44" s="1"/>
  <c r="W123" i="44" s="1"/>
  <c r="X115" i="44"/>
  <c r="X116" i="44" s="1"/>
  <c r="F21" i="20"/>
  <c r="F16" i="20"/>
  <c r="W115" i="45"/>
  <c r="V117" i="45"/>
  <c r="V120" i="45" s="1"/>
  <c r="V121" i="45" s="1"/>
  <c r="V123" i="45" s="1"/>
  <c r="W114" i="45"/>
  <c r="H20" i="20"/>
  <c r="X129" i="38"/>
  <c r="W224" i="45"/>
  <c r="W225" i="45"/>
  <c r="V229" i="45"/>
  <c r="V230" i="45" s="1"/>
  <c r="V232" i="45" s="1"/>
  <c r="U87" i="45"/>
  <c r="U88" i="45" s="1"/>
  <c r="U90" i="45" s="1"/>
  <c r="V82" i="45"/>
  <c r="V83" i="45"/>
  <c r="X31" i="39"/>
  <c r="X30" i="39"/>
  <c r="W33" i="39"/>
  <c r="W36" i="39" s="1"/>
  <c r="W37" i="39" s="1"/>
  <c r="W39" i="39" s="1"/>
  <c r="X114" i="37"/>
  <c r="X116" i="37" s="1"/>
  <c r="W168" i="36"/>
  <c r="X166" i="36" s="1"/>
  <c r="W167" i="37"/>
  <c r="V255" i="36"/>
  <c r="V256" i="36" s="1"/>
  <c r="V258" i="36" s="1"/>
  <c r="W250" i="36"/>
  <c r="W251" i="36"/>
  <c r="X57" i="44"/>
  <c r="U132" i="41"/>
  <c r="U133" i="41" s="1"/>
  <c r="U135" i="41" s="1"/>
  <c r="V128" i="41"/>
  <c r="V129" i="41" s="1"/>
  <c r="V140" i="43"/>
  <c r="V141" i="43"/>
  <c r="V251" i="37"/>
  <c r="U255" i="37"/>
  <c r="U256" i="37" s="1"/>
  <c r="U258" i="37" s="1"/>
  <c r="V250" i="37"/>
  <c r="W166" i="37"/>
  <c r="X71" i="36"/>
  <c r="Y69" i="36" s="1"/>
  <c r="V250" i="41"/>
  <c r="X140" i="40"/>
  <c r="X142" i="40" s="1"/>
  <c r="W48" i="37"/>
  <c r="W49" i="37" s="1"/>
  <c r="W51" i="37" s="1"/>
  <c r="X44" i="37"/>
  <c r="X45" i="37" s="1"/>
  <c r="Y43" i="37" s="1"/>
  <c r="W32" i="37"/>
  <c r="X30" i="37" s="1"/>
  <c r="W211" i="44"/>
  <c r="W212" i="44"/>
  <c r="V255" i="45"/>
  <c r="V256" i="45" s="1"/>
  <c r="V258" i="45" s="1"/>
  <c r="W250" i="45"/>
  <c r="W251" i="45"/>
  <c r="V239" i="41"/>
  <c r="V242" i="41" s="1"/>
  <c r="V243" i="41" s="1"/>
  <c r="V245" i="41" s="1"/>
  <c r="AF260" i="43"/>
  <c r="AF286" i="43" s="1"/>
  <c r="AF301" i="43" s="1"/>
  <c r="V225" i="38"/>
  <c r="U229" i="38"/>
  <c r="U230" i="38" s="1"/>
  <c r="U232" i="38" s="1"/>
  <c r="V224" i="38"/>
  <c r="V229" i="40"/>
  <c r="V230" i="40" s="1"/>
  <c r="V232" i="40" s="1"/>
  <c r="W225" i="40"/>
  <c r="W224" i="40"/>
  <c r="W201" i="40"/>
  <c r="W204" i="40" s="1"/>
  <c r="W205" i="40" s="1"/>
  <c r="W207" i="40" s="1"/>
  <c r="X199" i="40"/>
  <c r="X198" i="40"/>
  <c r="L7" i="48"/>
  <c r="L8" i="48" s="1"/>
  <c r="J3" i="52" s="1"/>
  <c r="J9" i="6" s="1"/>
  <c r="I13" i="20"/>
  <c r="I19" i="20" s="1"/>
  <c r="X84" i="35"/>
  <c r="Y82" i="35" s="1"/>
  <c r="U158" i="36"/>
  <c r="U159" i="36" s="1"/>
  <c r="U161" i="36" s="1"/>
  <c r="G49" i="52"/>
  <c r="G50" i="52" s="1"/>
  <c r="G14" i="53" s="1"/>
  <c r="G10" i="53" s="1"/>
  <c r="G51" i="52"/>
  <c r="W211" i="43"/>
  <c r="V216" i="43"/>
  <c r="V217" i="43" s="1"/>
  <c r="V219" i="43" s="1"/>
  <c r="W212" i="43"/>
  <c r="S295" i="41"/>
  <c r="V127" i="43"/>
  <c r="V128" i="43"/>
  <c r="U132" i="43"/>
  <c r="U133" i="43" s="1"/>
  <c r="U135" i="43" s="1"/>
  <c r="V132" i="35"/>
  <c r="V133" i="35" s="1"/>
  <c r="V135" i="35" s="1"/>
  <c r="W128" i="35"/>
  <c r="W129" i="35" s="1"/>
  <c r="AE301" i="41"/>
  <c r="V252" i="44"/>
  <c r="W250" i="44" s="1"/>
  <c r="V252" i="40"/>
  <c r="V255" i="40" s="1"/>
  <c r="V256" i="40" s="1"/>
  <c r="V258" i="40" s="1"/>
  <c r="X141" i="38"/>
  <c r="X140" i="38"/>
  <c r="W145" i="38"/>
  <c r="W146" i="38" s="1"/>
  <c r="W148" i="38" s="1"/>
  <c r="W140" i="41"/>
  <c r="W142" i="41" s="1"/>
  <c r="W145" i="41" s="1"/>
  <c r="W146" i="41" s="1"/>
  <c r="W148" i="41" s="1"/>
  <c r="X82" i="43"/>
  <c r="W87" i="43"/>
  <c r="W88" i="43" s="1"/>
  <c r="W90" i="43" s="1"/>
  <c r="X83" i="43"/>
  <c r="V213" i="45"/>
  <c r="W211" i="45" s="1"/>
  <c r="U200" i="41"/>
  <c r="V198" i="41" s="1"/>
  <c r="V71" i="41"/>
  <c r="V168" i="35"/>
  <c r="W166" i="35" s="1"/>
  <c r="W70" i="37"/>
  <c r="W69" i="37"/>
  <c r="V74" i="37"/>
  <c r="V75" i="37" s="1"/>
  <c r="V77" i="37" s="1"/>
  <c r="U226" i="37"/>
  <c r="V225" i="37" s="1"/>
  <c r="W32" i="41"/>
  <c r="X30" i="41" s="1"/>
  <c r="V140" i="36"/>
  <c r="V142" i="36" s="1"/>
  <c r="W140" i="36" s="1"/>
  <c r="AF260" i="39"/>
  <c r="AF286" i="39" s="1"/>
  <c r="Y31" i="40"/>
  <c r="Y32" i="40" s="1"/>
  <c r="AE301" i="36"/>
  <c r="W158" i="44"/>
  <c r="W159" i="44" s="1"/>
  <c r="W161" i="44" s="1"/>
  <c r="X153" i="44"/>
  <c r="X154" i="44"/>
  <c r="AF176" i="37"/>
  <c r="AF276" i="37" s="1"/>
  <c r="U145" i="36"/>
  <c r="U146" i="36" s="1"/>
  <c r="U148" i="36" s="1"/>
  <c r="U158" i="40"/>
  <c r="U159" i="40" s="1"/>
  <c r="U161" i="40" s="1"/>
  <c r="V153" i="40"/>
  <c r="V155" i="40" s="1"/>
  <c r="W153" i="40" s="1"/>
  <c r="W167" i="41"/>
  <c r="W166" i="41"/>
  <c r="W56" i="40"/>
  <c r="V61" i="40"/>
  <c r="V62" i="40" s="1"/>
  <c r="V64" i="40" s="1"/>
  <c r="W57" i="40"/>
  <c r="X33" i="40"/>
  <c r="X36" i="40" s="1"/>
  <c r="X37" i="40" s="1"/>
  <c r="X39" i="40" s="1"/>
  <c r="X166" i="44"/>
  <c r="W171" i="44"/>
  <c r="W172" i="44" s="1"/>
  <c r="W174" i="44" s="1"/>
  <c r="X167" i="44"/>
  <c r="K60" i="48"/>
  <c r="I12" i="50" s="1"/>
  <c r="I17" i="50" s="1"/>
  <c r="X48" i="35"/>
  <c r="X49" i="35" s="1"/>
  <c r="X51" i="35" s="1"/>
  <c r="Y44" i="35"/>
  <c r="Y43" i="35"/>
  <c r="S293" i="35"/>
  <c r="U200" i="37"/>
  <c r="V198" i="37" s="1"/>
  <c r="L12" i="48"/>
  <c r="AF260" i="38"/>
  <c r="AF286" i="38" s="1"/>
  <c r="X48" i="40"/>
  <c r="X49" i="40" s="1"/>
  <c r="X51" i="40" s="1"/>
  <c r="AF92" i="38"/>
  <c r="AF266" i="38" s="1"/>
  <c r="Y43" i="40"/>
  <c r="Y45" i="40" s="1"/>
  <c r="U32" i="35"/>
  <c r="R299" i="39"/>
  <c r="W145" i="40"/>
  <c r="W146" i="40" s="1"/>
  <c r="W148" i="40" s="1"/>
  <c r="X48" i="36"/>
  <c r="X49" i="36" s="1"/>
  <c r="X51" i="36" s="1"/>
  <c r="Y44" i="36"/>
  <c r="Y43" i="36"/>
  <c r="V224" i="41"/>
  <c r="V226" i="41" s="1"/>
  <c r="V212" i="40"/>
  <c r="V213" i="40" s="1"/>
  <c r="U216" i="40"/>
  <c r="U217" i="40" s="1"/>
  <c r="U219" i="40" s="1"/>
  <c r="U116" i="36"/>
  <c r="U117" i="36" s="1"/>
  <c r="U120" i="36" s="1"/>
  <c r="U121" i="36" s="1"/>
  <c r="U123" i="36" s="1"/>
  <c r="F42" i="50"/>
  <c r="F37" i="50"/>
  <c r="F25" i="6" s="1"/>
  <c r="F27" i="6" s="1"/>
  <c r="U229" i="41"/>
  <c r="U230" i="41" s="1"/>
  <c r="U232" i="41" s="1"/>
  <c r="H27" i="50"/>
  <c r="H13" i="52"/>
  <c r="H12" i="6"/>
  <c r="S291" i="38"/>
  <c r="V145" i="41"/>
  <c r="V146" i="41" s="1"/>
  <c r="V148" i="41" s="1"/>
  <c r="T294" i="41"/>
  <c r="W32" i="45"/>
  <c r="X31" i="45" s="1"/>
  <c r="W155" i="43"/>
  <c r="X154" i="43" s="1"/>
  <c r="W84" i="36"/>
  <c r="X45" i="43"/>
  <c r="W116" i="43"/>
  <c r="AF260" i="35"/>
  <c r="AF286" i="35" s="1"/>
  <c r="AF301" i="35" s="1"/>
  <c r="W30" i="44"/>
  <c r="V33" i="44"/>
  <c r="V36" i="44" s="1"/>
  <c r="V37" i="44" s="1"/>
  <c r="V39" i="44" s="1"/>
  <c r="W31" i="44"/>
  <c r="U58" i="43"/>
  <c r="V56" i="43" s="1"/>
  <c r="X154" i="35"/>
  <c r="U58" i="37"/>
  <c r="U61" i="37" s="1"/>
  <c r="U62" i="37" s="1"/>
  <c r="U64" i="37" s="1"/>
  <c r="X153" i="35"/>
  <c r="X212" i="41"/>
  <c r="W216" i="41"/>
  <c r="W217" i="41" s="1"/>
  <c r="W219" i="41" s="1"/>
  <c r="X211" i="41"/>
  <c r="U171" i="43"/>
  <c r="U172" i="43" s="1"/>
  <c r="U174" i="43" s="1"/>
  <c r="V167" i="43"/>
  <c r="V168" i="43" s="1"/>
  <c r="U142" i="39"/>
  <c r="V141" i="39" s="1"/>
  <c r="V155" i="41"/>
  <c r="W154" i="41" s="1"/>
  <c r="Y115" i="39"/>
  <c r="X117" i="39"/>
  <c r="X120" i="39" s="1"/>
  <c r="X121" i="39" s="1"/>
  <c r="X123" i="39" s="1"/>
  <c r="Y114" i="39"/>
  <c r="V117" i="40"/>
  <c r="V120" i="40" s="1"/>
  <c r="V121" i="40" s="1"/>
  <c r="V123" i="40" s="1"/>
  <c r="W114" i="40"/>
  <c r="W116" i="40" s="1"/>
  <c r="U33" i="43"/>
  <c r="U36" i="43" s="1"/>
  <c r="U37" i="43" s="1"/>
  <c r="U39" i="43" s="1"/>
  <c r="V31" i="43"/>
  <c r="V30" i="43"/>
  <c r="V226" i="43"/>
  <c r="V229" i="43" s="1"/>
  <c r="V230" i="43" s="1"/>
  <c r="V232" i="43" s="1"/>
  <c r="W44" i="39"/>
  <c r="W43" i="39"/>
  <c r="V129" i="45"/>
  <c r="W128" i="45" s="1"/>
  <c r="U58" i="35"/>
  <c r="U61" i="35" s="1"/>
  <c r="U62" i="35" s="1"/>
  <c r="U64" i="35" s="1"/>
  <c r="V129" i="37"/>
  <c r="V132" i="37" s="1"/>
  <c r="V133" i="37" s="1"/>
  <c r="V135" i="37" s="1"/>
  <c r="AF260" i="40"/>
  <c r="AF286" i="40" s="1"/>
  <c r="AF301" i="40" s="1"/>
  <c r="V71" i="44"/>
  <c r="W70" i="44" s="1"/>
  <c r="AF92" i="45"/>
  <c r="AF266" i="45" s="1"/>
  <c r="AF301" i="45" s="1"/>
  <c r="V32" i="38"/>
  <c r="W30" i="38" s="1"/>
  <c r="V142" i="37"/>
  <c r="V145" i="37" s="1"/>
  <c r="V146" i="37" s="1"/>
  <c r="V148" i="37" s="1"/>
  <c r="AF301" i="41"/>
  <c r="V252" i="39"/>
  <c r="W250" i="39" s="1"/>
  <c r="R298" i="35"/>
  <c r="R296" i="35"/>
  <c r="T268" i="39"/>
  <c r="T18" i="39"/>
  <c r="Y238" i="38"/>
  <c r="Y237" i="38"/>
  <c r="X242" i="38"/>
  <c r="X243" i="38" s="1"/>
  <c r="X245" i="38" s="1"/>
  <c r="T290" i="39"/>
  <c r="U185" i="39"/>
  <c r="U289" i="39" s="1"/>
  <c r="U184" i="39"/>
  <c r="T187" i="39"/>
  <c r="S106" i="41"/>
  <c r="S282" i="41"/>
  <c r="S281" i="41"/>
  <c r="AG38" i="36"/>
  <c r="AG92" i="36" s="1"/>
  <c r="AG266" i="36" s="1"/>
  <c r="AG160" i="40"/>
  <c r="AG176" i="40" s="1"/>
  <c r="AG276" i="40" s="1"/>
  <c r="AG206" i="35"/>
  <c r="T16" i="35"/>
  <c r="S270" i="35"/>
  <c r="S19" i="35"/>
  <c r="T17" i="35"/>
  <c r="T269" i="35" s="1"/>
  <c r="S109" i="35"/>
  <c r="AH152" i="37"/>
  <c r="AH112" i="37"/>
  <c r="AH122" i="37" s="1"/>
  <c r="AH126" i="37"/>
  <c r="AH134" i="37" s="1"/>
  <c r="AH165" i="37"/>
  <c r="AH173" i="37" s="1"/>
  <c r="AH98" i="37"/>
  <c r="AH108" i="37" s="1"/>
  <c r="AH139" i="37"/>
  <c r="AH152" i="41"/>
  <c r="AH160" i="41" s="1"/>
  <c r="AH126" i="41"/>
  <c r="AH134" i="41" s="1"/>
  <c r="AH165" i="41"/>
  <c r="AH173" i="41" s="1"/>
  <c r="AH139" i="41"/>
  <c r="AH147" i="41" s="1"/>
  <c r="AH112" i="41"/>
  <c r="AH98" i="41"/>
  <c r="AH108" i="41" s="1"/>
  <c r="AH112" i="45"/>
  <c r="AH122" i="45" s="1"/>
  <c r="AH98" i="45"/>
  <c r="AH108" i="45" s="1"/>
  <c r="AH152" i="45"/>
  <c r="AH160" i="45" s="1"/>
  <c r="AH126" i="45"/>
  <c r="AH134" i="45" s="1"/>
  <c r="AH165" i="45"/>
  <c r="AH139" i="45"/>
  <c r="AH147" i="45" s="1"/>
  <c r="S272" i="37"/>
  <c r="S22" i="37"/>
  <c r="S271" i="37"/>
  <c r="S187" i="36"/>
  <c r="T184" i="36"/>
  <c r="T185" i="36"/>
  <c r="T289" i="36" s="1"/>
  <c r="T294" i="36" s="1"/>
  <c r="S290" i="36"/>
  <c r="S295" i="36" s="1"/>
  <c r="AH297" i="38"/>
  <c r="AH28" i="38"/>
  <c r="AH38" i="38" s="1"/>
  <c r="AH14" i="38"/>
  <c r="AH24" i="38" s="1"/>
  <c r="AH55" i="38"/>
  <c r="AH68" i="38"/>
  <c r="AH81" i="38"/>
  <c r="AH89" i="38" s="1"/>
  <c r="AH42" i="38"/>
  <c r="AH50" i="38" s="1"/>
  <c r="AF301" i="36"/>
  <c r="T271" i="41"/>
  <c r="T22" i="41"/>
  <c r="T272" i="41"/>
  <c r="S259" i="39"/>
  <c r="S285" i="39" s="1"/>
  <c r="S193" i="39"/>
  <c r="S261" i="39" s="1"/>
  <c r="S287" i="39" s="1"/>
  <c r="S190" i="41"/>
  <c r="S191" i="41" s="1"/>
  <c r="S292" i="41"/>
  <c r="S291" i="41"/>
  <c r="AH126" i="36"/>
  <c r="AH134" i="36" s="1"/>
  <c r="AH165" i="36"/>
  <c r="AH173" i="36" s="1"/>
  <c r="AH98" i="36"/>
  <c r="AH108" i="36" s="1"/>
  <c r="AH139" i="36"/>
  <c r="AH147" i="36" s="1"/>
  <c r="AH152" i="36"/>
  <c r="AH112" i="36"/>
  <c r="W117" i="38"/>
  <c r="W120" i="38" s="1"/>
  <c r="W121" i="38" s="1"/>
  <c r="W123" i="38" s="1"/>
  <c r="X115" i="38"/>
  <c r="X114" i="38"/>
  <c r="T190" i="37"/>
  <c r="T191" i="37" s="1"/>
  <c r="T292" i="37"/>
  <c r="T291" i="37"/>
  <c r="AH297" i="35"/>
  <c r="AH81" i="35"/>
  <c r="AH89" i="35" s="1"/>
  <c r="AH68" i="35"/>
  <c r="AH76" i="35" s="1"/>
  <c r="AH14" i="35"/>
  <c r="AH24" i="35" s="1"/>
  <c r="AH28" i="35"/>
  <c r="AH38" i="35" s="1"/>
  <c r="AH42" i="35"/>
  <c r="AH50" i="35" s="1"/>
  <c r="AH55" i="35"/>
  <c r="AH63" i="35" s="1"/>
  <c r="AH297" i="43"/>
  <c r="AH28" i="43"/>
  <c r="AH38" i="43" s="1"/>
  <c r="AH14" i="43"/>
  <c r="AH24" i="43" s="1"/>
  <c r="AH68" i="43"/>
  <c r="AH76" i="43" s="1"/>
  <c r="AH42" i="43"/>
  <c r="AH50" i="43" s="1"/>
  <c r="AH81" i="43"/>
  <c r="AH89" i="43" s="1"/>
  <c r="AH55" i="43"/>
  <c r="AH63" i="43" s="1"/>
  <c r="S272" i="36"/>
  <c r="S22" i="36"/>
  <c r="S271" i="36"/>
  <c r="X154" i="45"/>
  <c r="X153" i="45"/>
  <c r="W158" i="45"/>
  <c r="W159" i="45" s="1"/>
  <c r="W161" i="45" s="1"/>
  <c r="AG63" i="45"/>
  <c r="AH210" i="44"/>
  <c r="AH218" i="44" s="1"/>
  <c r="AH182" i="44"/>
  <c r="AH192" i="44" s="1"/>
  <c r="AH223" i="44"/>
  <c r="AH231" i="44" s="1"/>
  <c r="AH236" i="44"/>
  <c r="AH244" i="44" s="1"/>
  <c r="AH196" i="44"/>
  <c r="AH206" i="44" s="1"/>
  <c r="AH249" i="44"/>
  <c r="AH257" i="44" s="1"/>
  <c r="V87" i="37"/>
  <c r="V88" i="37" s="1"/>
  <c r="V90" i="37" s="1"/>
  <c r="W83" i="37"/>
  <c r="W82" i="37"/>
  <c r="AH139" i="39"/>
  <c r="AH98" i="39"/>
  <c r="AH108" i="39" s="1"/>
  <c r="AH126" i="39"/>
  <c r="AH134" i="39" s="1"/>
  <c r="AH152" i="39"/>
  <c r="AH160" i="39" s="1"/>
  <c r="AH112" i="39"/>
  <c r="AH165" i="39"/>
  <c r="AG89" i="43"/>
  <c r="AG92" i="43" s="1"/>
  <c r="AG266" i="43" s="1"/>
  <c r="S193" i="40"/>
  <c r="S261" i="40" s="1"/>
  <c r="S287" i="40" s="1"/>
  <c r="S259" i="40"/>
  <c r="S285" i="40" s="1"/>
  <c r="AG50" i="37"/>
  <c r="AG92" i="37" s="1"/>
  <c r="AG266" i="37" s="1"/>
  <c r="AG63" i="41"/>
  <c r="S106" i="40"/>
  <c r="S107" i="40" s="1"/>
  <c r="S281" i="40"/>
  <c r="S282" i="40"/>
  <c r="AG63" i="38"/>
  <c r="AG122" i="36"/>
  <c r="S282" i="43"/>
  <c r="S106" i="43"/>
  <c r="S107" i="43" s="1"/>
  <c r="S281" i="43"/>
  <c r="I18" i="20"/>
  <c r="AH196" i="40"/>
  <c r="AH206" i="40" s="1"/>
  <c r="AH182" i="40"/>
  <c r="AH192" i="40" s="1"/>
  <c r="AH249" i="40"/>
  <c r="AH257" i="40" s="1"/>
  <c r="AH210" i="40"/>
  <c r="AH218" i="40" s="1"/>
  <c r="AH236" i="40"/>
  <c r="AH244" i="40" s="1"/>
  <c r="AH223" i="40"/>
  <c r="AH231" i="40" s="1"/>
  <c r="AG122" i="39"/>
  <c r="T288" i="35"/>
  <c r="T186" i="35"/>
  <c r="S293" i="45"/>
  <c r="W115" i="41"/>
  <c r="W114" i="41"/>
  <c r="V117" i="41"/>
  <c r="V120" i="41" s="1"/>
  <c r="V121" i="41" s="1"/>
  <c r="V123" i="41" s="1"/>
  <c r="AG206" i="43"/>
  <c r="AG260" i="43" s="1"/>
  <c r="AG286" i="43" s="1"/>
  <c r="W154" i="37"/>
  <c r="V158" i="37"/>
  <c r="V159" i="37" s="1"/>
  <c r="V161" i="37" s="1"/>
  <c r="W153" i="37"/>
  <c r="U101" i="35"/>
  <c r="U100" i="35"/>
  <c r="T103" i="35"/>
  <c r="AG231" i="41"/>
  <c r="AG206" i="38"/>
  <c r="S106" i="37"/>
  <c r="S107" i="37" s="1"/>
  <c r="S282" i="37"/>
  <c r="S281" i="37"/>
  <c r="X82" i="39"/>
  <c r="X83" i="39"/>
  <c r="W87" i="39"/>
  <c r="W88" i="39" s="1"/>
  <c r="W90" i="39" s="1"/>
  <c r="S109" i="44"/>
  <c r="S177" i="44" s="1"/>
  <c r="S277" i="44" s="1"/>
  <c r="S175" i="44"/>
  <c r="S275" i="44" s="1"/>
  <c r="AH210" i="37"/>
  <c r="AH218" i="37" s="1"/>
  <c r="AH236" i="37"/>
  <c r="AH244" i="37" s="1"/>
  <c r="AH196" i="37"/>
  <c r="AH182" i="37"/>
  <c r="AH192" i="37" s="1"/>
  <c r="AH249" i="37"/>
  <c r="AH257" i="37" s="1"/>
  <c r="AH223" i="37"/>
  <c r="AH231" i="37" s="1"/>
  <c r="AH182" i="41"/>
  <c r="AH192" i="41" s="1"/>
  <c r="AH196" i="41"/>
  <c r="AH236" i="41"/>
  <c r="AH244" i="41" s="1"/>
  <c r="AH249" i="41"/>
  <c r="AH257" i="41" s="1"/>
  <c r="AH210" i="41"/>
  <c r="AH218" i="41" s="1"/>
  <c r="AH223" i="41"/>
  <c r="AH182" i="45"/>
  <c r="AH192" i="45" s="1"/>
  <c r="AH223" i="45"/>
  <c r="AH231" i="45" s="1"/>
  <c r="AH196" i="45"/>
  <c r="AH206" i="45" s="1"/>
  <c r="AH210" i="45"/>
  <c r="AH218" i="45" s="1"/>
  <c r="AH249" i="45"/>
  <c r="AH257" i="45" s="1"/>
  <c r="AH236" i="45"/>
  <c r="AH244" i="45" s="1"/>
  <c r="T268" i="37"/>
  <c r="T18" i="37"/>
  <c r="AG92" i="44"/>
  <c r="AG266" i="44" s="1"/>
  <c r="V58" i="36"/>
  <c r="R109" i="41"/>
  <c r="R177" i="41" s="1"/>
  <c r="R277" i="41" s="1"/>
  <c r="R302" i="41" s="1"/>
  <c r="R175" i="41"/>
  <c r="R275" i="41" s="1"/>
  <c r="R300" i="41" s="1"/>
  <c r="AJ262" i="38"/>
  <c r="AI284" i="38"/>
  <c r="AI274" i="38"/>
  <c r="AI264" i="38"/>
  <c r="U18" i="41"/>
  <c r="R259" i="43"/>
  <c r="R285" i="43" s="1"/>
  <c r="R193" i="43"/>
  <c r="R261" i="43" s="1"/>
  <c r="R287" i="43" s="1"/>
  <c r="AH223" i="36"/>
  <c r="AH231" i="36" s="1"/>
  <c r="AH182" i="36"/>
  <c r="AH192" i="36" s="1"/>
  <c r="AH196" i="36"/>
  <c r="AH206" i="36" s="1"/>
  <c r="AH210" i="36"/>
  <c r="AH218" i="36" s="1"/>
  <c r="AH249" i="36"/>
  <c r="AH236" i="36"/>
  <c r="AH244" i="36" s="1"/>
  <c r="U186" i="37"/>
  <c r="AH126" i="35"/>
  <c r="AH134" i="35" s="1"/>
  <c r="AH98" i="35"/>
  <c r="AH108" i="35" s="1"/>
  <c r="AH165" i="35"/>
  <c r="AH173" i="35" s="1"/>
  <c r="AH112" i="35"/>
  <c r="AH122" i="35" s="1"/>
  <c r="AH139" i="35"/>
  <c r="AH147" i="35" s="1"/>
  <c r="AH152" i="35"/>
  <c r="AH160" i="35" s="1"/>
  <c r="AH165" i="43"/>
  <c r="AH173" i="43" s="1"/>
  <c r="AH112" i="43"/>
  <c r="AH122" i="43" s="1"/>
  <c r="AH139" i="43"/>
  <c r="AH147" i="43" s="1"/>
  <c r="AH98" i="43"/>
  <c r="AH108" i="43" s="1"/>
  <c r="AH152" i="43"/>
  <c r="AH160" i="43" s="1"/>
  <c r="AH126" i="43"/>
  <c r="AH134" i="43" s="1"/>
  <c r="W44" i="38"/>
  <c r="V48" i="38"/>
  <c r="V49" i="38" s="1"/>
  <c r="V51" i="38" s="1"/>
  <c r="W43" i="38"/>
  <c r="U17" i="45"/>
  <c r="U16" i="45"/>
  <c r="T19" i="45"/>
  <c r="AG147" i="37"/>
  <c r="AG176" i="37" s="1"/>
  <c r="AG276" i="37" s="1"/>
  <c r="AG176" i="41"/>
  <c r="AG276" i="41" s="1"/>
  <c r="AJ262" i="44"/>
  <c r="AI264" i="44"/>
  <c r="AI284" i="44"/>
  <c r="AI274" i="44"/>
  <c r="AG160" i="38"/>
  <c r="AG176" i="38" s="1"/>
  <c r="AG276" i="38" s="1"/>
  <c r="V69" i="39"/>
  <c r="U74" i="39"/>
  <c r="U75" i="39" s="1"/>
  <c r="U77" i="39" s="1"/>
  <c r="V70" i="39"/>
  <c r="U184" i="44"/>
  <c r="T187" i="44"/>
  <c r="T290" i="44"/>
  <c r="U185" i="44"/>
  <c r="U289" i="44" s="1"/>
  <c r="AG260" i="40"/>
  <c r="AG286" i="40" s="1"/>
  <c r="AH236" i="39"/>
  <c r="AH244" i="39" s="1"/>
  <c r="AH182" i="39"/>
  <c r="AH192" i="39" s="1"/>
  <c r="AH249" i="39"/>
  <c r="AH257" i="39" s="1"/>
  <c r="AH223" i="39"/>
  <c r="AH210" i="39"/>
  <c r="AH218" i="39" s="1"/>
  <c r="AH196" i="39"/>
  <c r="AH206" i="39" s="1"/>
  <c r="T268" i="44"/>
  <c r="T293" i="44" s="1"/>
  <c r="T18" i="44"/>
  <c r="T17" i="43"/>
  <c r="T269" i="43" s="1"/>
  <c r="S19" i="43"/>
  <c r="T16" i="43"/>
  <c r="S270" i="43"/>
  <c r="AG89" i="41"/>
  <c r="R193" i="36"/>
  <c r="R261" i="36" s="1"/>
  <c r="R287" i="36" s="1"/>
  <c r="R259" i="36"/>
  <c r="R285" i="36" s="1"/>
  <c r="R123" i="35"/>
  <c r="R177" i="35" s="1"/>
  <c r="R277" i="35" s="1"/>
  <c r="R175" i="35"/>
  <c r="R275" i="35" s="1"/>
  <c r="T278" i="40"/>
  <c r="T102" i="40"/>
  <c r="U186" i="45"/>
  <c r="S293" i="43"/>
  <c r="AG160" i="36"/>
  <c r="T278" i="43"/>
  <c r="T102" i="43"/>
  <c r="W84" i="44"/>
  <c r="AH297" i="40"/>
  <c r="AH14" i="40"/>
  <c r="AH24" i="40" s="1"/>
  <c r="AH28" i="40"/>
  <c r="AH38" i="40" s="1"/>
  <c r="AH42" i="40"/>
  <c r="AH50" i="40" s="1"/>
  <c r="AH55" i="40"/>
  <c r="AH63" i="40" s="1"/>
  <c r="AH68" i="40"/>
  <c r="AH76" i="40" s="1"/>
  <c r="AH81" i="40"/>
  <c r="AH89" i="40" s="1"/>
  <c r="U158" i="39"/>
  <c r="U159" i="39" s="1"/>
  <c r="U161" i="39" s="1"/>
  <c r="V154" i="39"/>
  <c r="V153" i="39"/>
  <c r="T268" i="38"/>
  <c r="T18" i="38"/>
  <c r="S171" i="45"/>
  <c r="S172" i="45" s="1"/>
  <c r="S174" i="45" s="1"/>
  <c r="T167" i="45"/>
  <c r="T279" i="45" s="1"/>
  <c r="T166" i="45"/>
  <c r="S280" i="45"/>
  <c r="S106" i="38"/>
  <c r="S107" i="38" s="1"/>
  <c r="S282" i="38"/>
  <c r="S281" i="38"/>
  <c r="AG231" i="37"/>
  <c r="AG176" i="44"/>
  <c r="AG276" i="44" s="1"/>
  <c r="I11" i="6"/>
  <c r="T102" i="37"/>
  <c r="T278" i="37"/>
  <c r="V142" i="35"/>
  <c r="V142" i="45"/>
  <c r="AG50" i="39"/>
  <c r="U44" i="41"/>
  <c r="U269" i="41" s="1"/>
  <c r="T48" i="41"/>
  <c r="T49" i="41" s="1"/>
  <c r="T51" i="41" s="1"/>
  <c r="U43" i="41"/>
  <c r="S91" i="41"/>
  <c r="S265" i="41" s="1"/>
  <c r="S25" i="41"/>
  <c r="S93" i="41" s="1"/>
  <c r="S267" i="41" s="1"/>
  <c r="V58" i="41"/>
  <c r="AG147" i="43"/>
  <c r="AG176" i="43" s="1"/>
  <c r="AG276" i="43" s="1"/>
  <c r="S23" i="45"/>
  <c r="R23" i="43"/>
  <c r="R299" i="43"/>
  <c r="AJ262" i="37"/>
  <c r="AI274" i="37"/>
  <c r="AI264" i="37"/>
  <c r="AI284" i="37"/>
  <c r="AJ262" i="41"/>
  <c r="AI284" i="41"/>
  <c r="AI274" i="41"/>
  <c r="AI264" i="41"/>
  <c r="AJ262" i="45"/>
  <c r="AI284" i="45"/>
  <c r="AI274" i="45"/>
  <c r="AI264" i="45"/>
  <c r="T294" i="37"/>
  <c r="AH165" i="38"/>
  <c r="AH173" i="38" s="1"/>
  <c r="AH98" i="38"/>
  <c r="AH108" i="38" s="1"/>
  <c r="AH139" i="38"/>
  <c r="AH147" i="38" s="1"/>
  <c r="AH152" i="38"/>
  <c r="AH160" i="38" s="1"/>
  <c r="AH112" i="38"/>
  <c r="AH122" i="38" s="1"/>
  <c r="AH126" i="38"/>
  <c r="AH134" i="38" s="1"/>
  <c r="R296" i="43"/>
  <c r="M10" i="48" s="1"/>
  <c r="AH297" i="36"/>
  <c r="AH14" i="36"/>
  <c r="AH24" i="36" s="1"/>
  <c r="AH81" i="36"/>
  <c r="AH89" i="36" s="1"/>
  <c r="AH42" i="36"/>
  <c r="AH50" i="36" s="1"/>
  <c r="AH55" i="36"/>
  <c r="AH63" i="36" s="1"/>
  <c r="AH68" i="36"/>
  <c r="AH76" i="36" s="1"/>
  <c r="AH28" i="36"/>
  <c r="AH249" i="35"/>
  <c r="AH257" i="35" s="1"/>
  <c r="AH210" i="35"/>
  <c r="AH223" i="35"/>
  <c r="AH231" i="35" s="1"/>
  <c r="AH182" i="35"/>
  <c r="AH192" i="35" s="1"/>
  <c r="AH196" i="35"/>
  <c r="AH236" i="35"/>
  <c r="AH244" i="35" s="1"/>
  <c r="AH210" i="43"/>
  <c r="AH223" i="43"/>
  <c r="AH231" i="43" s="1"/>
  <c r="AH196" i="43"/>
  <c r="AH182" i="43"/>
  <c r="AH192" i="43" s="1"/>
  <c r="AH249" i="43"/>
  <c r="AH257" i="43" s="1"/>
  <c r="AH236" i="43"/>
  <c r="AH244" i="43" s="1"/>
  <c r="AH297" i="44"/>
  <c r="AH42" i="44"/>
  <c r="AH50" i="44" s="1"/>
  <c r="AH55" i="44"/>
  <c r="AH63" i="44" s="1"/>
  <c r="AH14" i="44"/>
  <c r="AH24" i="44" s="1"/>
  <c r="AH28" i="44"/>
  <c r="AH38" i="44" s="1"/>
  <c r="AH81" i="44"/>
  <c r="AH89" i="44" s="1"/>
  <c r="AH68" i="44"/>
  <c r="AH76" i="44" s="1"/>
  <c r="R25" i="39"/>
  <c r="R93" i="39" s="1"/>
  <c r="R267" i="39" s="1"/>
  <c r="R91" i="39"/>
  <c r="R265" i="39" s="1"/>
  <c r="R205" i="45"/>
  <c r="R299" i="45"/>
  <c r="AG218" i="36"/>
  <c r="T278" i="36"/>
  <c r="T102" i="36"/>
  <c r="AJ262" i="39"/>
  <c r="AI284" i="39"/>
  <c r="AI264" i="39"/>
  <c r="AI274" i="39"/>
  <c r="X84" i="40"/>
  <c r="T251" i="38"/>
  <c r="T289" i="38" s="1"/>
  <c r="T294" i="38" s="1"/>
  <c r="T250" i="38"/>
  <c r="S255" i="38"/>
  <c r="S256" i="38" s="1"/>
  <c r="S258" i="38" s="1"/>
  <c r="S290" i="38"/>
  <c r="S295" i="38" s="1"/>
  <c r="T190" i="45"/>
  <c r="T191" i="45" s="1"/>
  <c r="W199" i="43"/>
  <c r="W198" i="43"/>
  <c r="V201" i="43"/>
  <c r="V204" i="43" s="1"/>
  <c r="V205" i="43" s="1"/>
  <c r="V207" i="43" s="1"/>
  <c r="R91" i="37"/>
  <c r="R265" i="37" s="1"/>
  <c r="R300" i="37" s="1"/>
  <c r="R25" i="37"/>
  <c r="R93" i="37" s="1"/>
  <c r="R267" i="37" s="1"/>
  <c r="R302" i="37" s="1"/>
  <c r="S187" i="43"/>
  <c r="S290" i="43"/>
  <c r="T185" i="43"/>
  <c r="T289" i="43" s="1"/>
  <c r="T184" i="43"/>
  <c r="V200" i="36"/>
  <c r="V171" i="40"/>
  <c r="V172" i="40" s="1"/>
  <c r="V174" i="40" s="1"/>
  <c r="W167" i="40"/>
  <c r="W166" i="40"/>
  <c r="AF301" i="44"/>
  <c r="AJ262" i="40"/>
  <c r="AI284" i="40"/>
  <c r="AI274" i="40"/>
  <c r="AI264" i="40"/>
  <c r="AG147" i="39"/>
  <c r="S272" i="38"/>
  <c r="S22" i="38"/>
  <c r="S271" i="38"/>
  <c r="R109" i="39"/>
  <c r="R177" i="39" s="1"/>
  <c r="R277" i="39" s="1"/>
  <c r="R175" i="39"/>
  <c r="R275" i="39" s="1"/>
  <c r="U184" i="38"/>
  <c r="U185" i="38"/>
  <c r="T187" i="38"/>
  <c r="AG92" i="35"/>
  <c r="AG266" i="35" s="1"/>
  <c r="T187" i="40"/>
  <c r="T290" i="40"/>
  <c r="U185" i="40"/>
  <c r="U289" i="40" s="1"/>
  <c r="U184" i="40"/>
  <c r="AG206" i="37"/>
  <c r="AG206" i="41"/>
  <c r="AG173" i="45"/>
  <c r="AG176" i="45" s="1"/>
  <c r="AG276" i="45" s="1"/>
  <c r="S271" i="39"/>
  <c r="S272" i="39"/>
  <c r="S22" i="39"/>
  <c r="AG257" i="38"/>
  <c r="R91" i="36"/>
  <c r="R265" i="36" s="1"/>
  <c r="R25" i="36"/>
  <c r="R93" i="36" s="1"/>
  <c r="R267" i="36" s="1"/>
  <c r="T242" i="37"/>
  <c r="T243" i="37" s="1"/>
  <c r="T245" i="37" s="1"/>
  <c r="U238" i="37"/>
  <c r="U289" i="37" s="1"/>
  <c r="U237" i="37"/>
  <c r="T278" i="41"/>
  <c r="T102" i="41"/>
  <c r="W129" i="36"/>
  <c r="T61" i="39"/>
  <c r="T62" i="39" s="1"/>
  <c r="T64" i="39" s="1"/>
  <c r="U56" i="39"/>
  <c r="U57" i="39"/>
  <c r="AF301" i="37"/>
  <c r="AG63" i="39"/>
  <c r="S109" i="45"/>
  <c r="AG218" i="35"/>
  <c r="R23" i="40"/>
  <c r="R299" i="40"/>
  <c r="AH297" i="37"/>
  <c r="AH28" i="37"/>
  <c r="AH38" i="37" s="1"/>
  <c r="AH42" i="37"/>
  <c r="AH68" i="37"/>
  <c r="AH76" i="37" s="1"/>
  <c r="AH14" i="37"/>
  <c r="AH24" i="37" s="1"/>
  <c r="AH55" i="37"/>
  <c r="AH63" i="37" s="1"/>
  <c r="AH81" i="37"/>
  <c r="AH89" i="37" s="1"/>
  <c r="AH297" i="41"/>
  <c r="AH55" i="41"/>
  <c r="AH28" i="41"/>
  <c r="AH38" i="41" s="1"/>
  <c r="AH81" i="41"/>
  <c r="AH42" i="41"/>
  <c r="AH50" i="41" s="1"/>
  <c r="AH14" i="41"/>
  <c r="AH24" i="41" s="1"/>
  <c r="AH68" i="41"/>
  <c r="AH76" i="41" s="1"/>
  <c r="AH297" i="45"/>
  <c r="AH42" i="45"/>
  <c r="AH14" i="45"/>
  <c r="AH24" i="45" s="1"/>
  <c r="AH28" i="45"/>
  <c r="AH38" i="45" s="1"/>
  <c r="AH68" i="45"/>
  <c r="AH76" i="45" s="1"/>
  <c r="AH81" i="45"/>
  <c r="AH89" i="45" s="1"/>
  <c r="AH55" i="45"/>
  <c r="AH63" i="45" s="1"/>
  <c r="S295" i="37"/>
  <c r="AH210" i="38"/>
  <c r="AH218" i="38" s="1"/>
  <c r="AH182" i="38"/>
  <c r="AH192" i="38" s="1"/>
  <c r="AH196" i="38"/>
  <c r="AH223" i="38"/>
  <c r="AH231" i="38" s="1"/>
  <c r="AH236" i="38"/>
  <c r="AH244" i="38" s="1"/>
  <c r="AH249" i="38"/>
  <c r="T270" i="41"/>
  <c r="R298" i="43"/>
  <c r="T186" i="41"/>
  <c r="T288" i="41"/>
  <c r="T199" i="45"/>
  <c r="T289" i="45" s="1"/>
  <c r="T198" i="45"/>
  <c r="S201" i="45"/>
  <c r="S290" i="45"/>
  <c r="AJ262" i="36"/>
  <c r="AI264" i="36"/>
  <c r="AI284" i="36"/>
  <c r="AI274" i="36"/>
  <c r="AG38" i="40"/>
  <c r="AG92" i="40" s="1"/>
  <c r="AG266" i="40" s="1"/>
  <c r="AG231" i="39"/>
  <c r="AG260" i="39" s="1"/>
  <c r="AG286" i="39" s="1"/>
  <c r="V158" i="38"/>
  <c r="V159" i="38" s="1"/>
  <c r="V161" i="38" s="1"/>
  <c r="W153" i="38"/>
  <c r="W154" i="38"/>
  <c r="S280" i="39"/>
  <c r="S295" i="39" s="1"/>
  <c r="T100" i="39"/>
  <c r="T101" i="39"/>
  <c r="T279" i="39" s="1"/>
  <c r="T294" i="39" s="1"/>
  <c r="S103" i="39"/>
  <c r="S193" i="38"/>
  <c r="T290" i="37"/>
  <c r="W56" i="45"/>
  <c r="W57" i="45"/>
  <c r="V61" i="45"/>
  <c r="V62" i="45" s="1"/>
  <c r="V64" i="45" s="1"/>
  <c r="AJ262" i="35"/>
  <c r="AI284" i="35"/>
  <c r="AI274" i="35"/>
  <c r="AI264" i="35"/>
  <c r="AJ262" i="43"/>
  <c r="AI274" i="43"/>
  <c r="AI264" i="43"/>
  <c r="AI284" i="43"/>
  <c r="T268" i="36"/>
  <c r="T18" i="36"/>
  <c r="V250" i="35"/>
  <c r="V251" i="35"/>
  <c r="U255" i="35"/>
  <c r="U256" i="35" s="1"/>
  <c r="U258" i="35" s="1"/>
  <c r="AG50" i="45"/>
  <c r="AH139" i="44"/>
  <c r="AH165" i="44"/>
  <c r="AH173" i="44" s="1"/>
  <c r="AH112" i="44"/>
  <c r="AH122" i="44" s="1"/>
  <c r="AH152" i="44"/>
  <c r="AH160" i="44" s="1"/>
  <c r="AH98" i="44"/>
  <c r="AH108" i="44" s="1"/>
  <c r="AH126" i="44"/>
  <c r="AH134" i="44" s="1"/>
  <c r="R91" i="38"/>
  <c r="R265" i="38" s="1"/>
  <c r="R300" i="38" s="1"/>
  <c r="R25" i="38"/>
  <c r="R93" i="38" s="1"/>
  <c r="R267" i="38" s="1"/>
  <c r="R302" i="38" s="1"/>
  <c r="W211" i="37"/>
  <c r="W212" i="37"/>
  <c r="V216" i="37"/>
  <c r="V217" i="37" s="1"/>
  <c r="V219" i="37" s="1"/>
  <c r="AG257" i="36"/>
  <c r="S281" i="36"/>
  <c r="S282" i="36"/>
  <c r="S106" i="36"/>
  <c r="S107" i="36" s="1"/>
  <c r="AH297" i="39"/>
  <c r="AH55" i="39"/>
  <c r="AH42" i="39"/>
  <c r="AH50" i="39" s="1"/>
  <c r="AH68" i="39"/>
  <c r="AH76" i="39" s="1"/>
  <c r="AH81" i="39"/>
  <c r="AH89" i="39" s="1"/>
  <c r="AH28" i="39"/>
  <c r="AH38" i="39" s="1"/>
  <c r="AH14" i="39"/>
  <c r="AH24" i="39" s="1"/>
  <c r="U100" i="45"/>
  <c r="U101" i="45"/>
  <c r="T103" i="45"/>
  <c r="T280" i="44"/>
  <c r="U100" i="44"/>
  <c r="U101" i="44"/>
  <c r="U279" i="44" s="1"/>
  <c r="T103" i="44"/>
  <c r="AG176" i="35"/>
  <c r="AG276" i="35" s="1"/>
  <c r="S271" i="44"/>
  <c r="S296" i="44" s="1"/>
  <c r="S272" i="44"/>
  <c r="S298" i="44" s="1"/>
  <c r="S22" i="44"/>
  <c r="R23" i="35"/>
  <c r="R299" i="35"/>
  <c r="AG260" i="45"/>
  <c r="AG286" i="45" s="1"/>
  <c r="AG260" i="44"/>
  <c r="AG286" i="44" s="1"/>
  <c r="AG76" i="38"/>
  <c r="R91" i="44"/>
  <c r="R265" i="44" s="1"/>
  <c r="R300" i="44" s="1"/>
  <c r="R25" i="44"/>
  <c r="R93" i="44" s="1"/>
  <c r="R267" i="44" s="1"/>
  <c r="R302" i="44" s="1"/>
  <c r="V226" i="44"/>
  <c r="S193" i="44"/>
  <c r="S261" i="44" s="1"/>
  <c r="S287" i="44" s="1"/>
  <c r="S259" i="44"/>
  <c r="S285" i="44" s="1"/>
  <c r="V70" i="40"/>
  <c r="V69" i="40"/>
  <c r="U74" i="40"/>
  <c r="U75" i="40" s="1"/>
  <c r="U77" i="40" s="1"/>
  <c r="AH139" i="40"/>
  <c r="AH147" i="40" s="1"/>
  <c r="AH165" i="40"/>
  <c r="AH173" i="40" s="1"/>
  <c r="AH152" i="40"/>
  <c r="AH126" i="40"/>
  <c r="AH134" i="40" s="1"/>
  <c r="AH112" i="40"/>
  <c r="AH122" i="40" s="1"/>
  <c r="AH98" i="40"/>
  <c r="AH108" i="40" s="1"/>
  <c r="AG173" i="39"/>
  <c r="S292" i="35"/>
  <c r="S190" i="35"/>
  <c r="S191" i="35" s="1"/>
  <c r="S291" i="35"/>
  <c r="X239" i="36"/>
  <c r="T278" i="38"/>
  <c r="T102" i="38"/>
  <c r="T16" i="40"/>
  <c r="T17" i="40"/>
  <c r="T269" i="40" s="1"/>
  <c r="T294" i="40" s="1"/>
  <c r="S19" i="40"/>
  <c r="S270" i="40"/>
  <c r="S295" i="40" s="1"/>
  <c r="S117" i="35"/>
  <c r="T114" i="35"/>
  <c r="T115" i="35"/>
  <c r="T279" i="35" s="1"/>
  <c r="S280" i="35"/>
  <c r="AQ8" i="45"/>
  <c r="AP4" i="45"/>
  <c r="AN179" i="45"/>
  <c r="AN95" i="45"/>
  <c r="AN11" i="45"/>
  <c r="AN9" i="45"/>
  <c r="AM80" i="45"/>
  <c r="AM67" i="45"/>
  <c r="AM54" i="45"/>
  <c r="AM41" i="45"/>
  <c r="AM27" i="45"/>
  <c r="AM13" i="45"/>
  <c r="AM164" i="45"/>
  <c r="AM151" i="45"/>
  <c r="AM138" i="45"/>
  <c r="AM111" i="45"/>
  <c r="AM125" i="45"/>
  <c r="AM97" i="45"/>
  <c r="AM248" i="45"/>
  <c r="AM235" i="45"/>
  <c r="AM222" i="45"/>
  <c r="AM209" i="45"/>
  <c r="AM195" i="45"/>
  <c r="AM181" i="45"/>
  <c r="AO6" i="45"/>
  <c r="AO2" i="45"/>
  <c r="AM80" i="44"/>
  <c r="AM67" i="44"/>
  <c r="AM54" i="44"/>
  <c r="AM41" i="44"/>
  <c r="AM27" i="44"/>
  <c r="AM13" i="44"/>
  <c r="AO6" i="44"/>
  <c r="AO2" i="44"/>
  <c r="AM164" i="44"/>
  <c r="AM151" i="44"/>
  <c r="AM138" i="44"/>
  <c r="AM125" i="44"/>
  <c r="AM111" i="44"/>
  <c r="AM97" i="44"/>
  <c r="AM248" i="44"/>
  <c r="AM235" i="44"/>
  <c r="AM222" i="44"/>
  <c r="AM209" i="44"/>
  <c r="AM195" i="44"/>
  <c r="AM181" i="44"/>
  <c r="AP4" i="44"/>
  <c r="AQ8" i="44"/>
  <c r="AN179" i="44"/>
  <c r="AN95" i="44"/>
  <c r="AN11" i="44"/>
  <c r="AN9" i="44"/>
  <c r="AP6" i="43"/>
  <c r="AP2" i="43"/>
  <c r="AN67" i="43"/>
  <c r="AN80" i="43"/>
  <c r="AN54" i="43"/>
  <c r="AN27" i="43"/>
  <c r="AN41" i="43"/>
  <c r="AN13" i="43"/>
  <c r="AN164" i="43"/>
  <c r="AN138" i="43"/>
  <c r="AN125" i="43"/>
  <c r="AN151" i="43"/>
  <c r="AN111" i="43"/>
  <c r="AN97" i="43"/>
  <c r="AR8" i="43"/>
  <c r="AQ4" i="43"/>
  <c r="AN248" i="43"/>
  <c r="AN222" i="43"/>
  <c r="AN235" i="43"/>
  <c r="AN209" i="43"/>
  <c r="AN195" i="43"/>
  <c r="AN181" i="43"/>
  <c r="AO179" i="43"/>
  <c r="AO95" i="43"/>
  <c r="AO11" i="43"/>
  <c r="AO9" i="43"/>
  <c r="AN179" i="41"/>
  <c r="AN95" i="41"/>
  <c r="AN11" i="41"/>
  <c r="AN9" i="41"/>
  <c r="AM67" i="41"/>
  <c r="AM80" i="41"/>
  <c r="AM54" i="41"/>
  <c r="AM27" i="41"/>
  <c r="AM41" i="41"/>
  <c r="AM13" i="41"/>
  <c r="AM164" i="41"/>
  <c r="AM138" i="41"/>
  <c r="AM151" i="41"/>
  <c r="AM111" i="41"/>
  <c r="AM125" i="41"/>
  <c r="AM97" i="41"/>
  <c r="AM248" i="41"/>
  <c r="AM222" i="41"/>
  <c r="AM235" i="41"/>
  <c r="AM209" i="41"/>
  <c r="AM195" i="41"/>
  <c r="AM181" i="41"/>
  <c r="AP4" i="41"/>
  <c r="AQ8" i="41"/>
  <c r="AO6" i="41"/>
  <c r="AO2" i="41"/>
  <c r="AQ4" i="40"/>
  <c r="AR8" i="40"/>
  <c r="AN80" i="40"/>
  <c r="AN41" i="40"/>
  <c r="AN67" i="40"/>
  <c r="AN54" i="40"/>
  <c r="AN27" i="40"/>
  <c r="AN13" i="40"/>
  <c r="AP6" i="40"/>
  <c r="AP2" i="40"/>
  <c r="AO179" i="40"/>
  <c r="AO95" i="40"/>
  <c r="AO11" i="40"/>
  <c r="AO9" i="40"/>
  <c r="AN164" i="40"/>
  <c r="AN151" i="40"/>
  <c r="AN138" i="40"/>
  <c r="AN125" i="40"/>
  <c r="AN97" i="40"/>
  <c r="AN111" i="40"/>
  <c r="AN248" i="40"/>
  <c r="AN235" i="40"/>
  <c r="AN222" i="40"/>
  <c r="AN195" i="40"/>
  <c r="AN209" i="40"/>
  <c r="AN181" i="40"/>
  <c r="AR8" i="39"/>
  <c r="AQ4" i="39"/>
  <c r="AN80" i="39"/>
  <c r="AN67" i="39"/>
  <c r="AN54" i="39"/>
  <c r="AN41" i="39"/>
  <c r="AN27" i="39"/>
  <c r="AN13" i="39"/>
  <c r="AN151" i="39"/>
  <c r="AN164" i="39"/>
  <c r="AN138" i="39"/>
  <c r="AN125" i="39"/>
  <c r="AN111" i="39"/>
  <c r="AN97" i="39"/>
  <c r="AN248" i="39"/>
  <c r="AN235" i="39"/>
  <c r="AN222" i="39"/>
  <c r="AN209" i="39"/>
  <c r="AN195" i="39"/>
  <c r="AN181" i="39"/>
  <c r="AO179" i="39"/>
  <c r="AO95" i="39"/>
  <c r="AO11" i="39"/>
  <c r="AO9" i="39"/>
  <c r="AP6" i="39"/>
  <c r="AP2" i="39"/>
  <c r="AO6" i="38"/>
  <c r="AO2" i="38"/>
  <c r="AM164" i="38"/>
  <c r="AM151" i="38"/>
  <c r="AM138" i="38"/>
  <c r="AM125" i="38"/>
  <c r="AM111" i="38"/>
  <c r="AM97" i="38"/>
  <c r="AM248" i="38"/>
  <c r="AM235" i="38"/>
  <c r="AM222" i="38"/>
  <c r="AM195" i="38"/>
  <c r="AM209" i="38"/>
  <c r="AM181" i="38"/>
  <c r="AM80" i="38"/>
  <c r="AM67" i="38"/>
  <c r="AM54" i="38"/>
  <c r="AM41" i="38"/>
  <c r="AM27" i="38"/>
  <c r="AM13" i="38"/>
  <c r="AP4" i="38"/>
  <c r="AQ8" i="38"/>
  <c r="AN179" i="38"/>
  <c r="AN95" i="38"/>
  <c r="AN11" i="38"/>
  <c r="AN9" i="38"/>
  <c r="AN248" i="37"/>
  <c r="AN235" i="37"/>
  <c r="AN222" i="37"/>
  <c r="AN209" i="37"/>
  <c r="AN181" i="37"/>
  <c r="AN195" i="37"/>
  <c r="AP6" i="37"/>
  <c r="AP2" i="37"/>
  <c r="AO179" i="37"/>
  <c r="AO95" i="37"/>
  <c r="AO11" i="37"/>
  <c r="AO9" i="37"/>
  <c r="AR8" i="37"/>
  <c r="AQ4" i="37"/>
  <c r="AN80" i="37"/>
  <c r="AN67" i="37"/>
  <c r="AN54" i="37"/>
  <c r="AN27" i="37"/>
  <c r="AN41" i="37"/>
  <c r="AN13" i="37"/>
  <c r="AN164" i="37"/>
  <c r="AN151" i="37"/>
  <c r="AN138" i="37"/>
  <c r="AN111" i="37"/>
  <c r="AN125" i="37"/>
  <c r="AN97" i="37"/>
  <c r="AR8" i="36"/>
  <c r="AQ4" i="36"/>
  <c r="AN80" i="36"/>
  <c r="AN67" i="36"/>
  <c r="AN54" i="36"/>
  <c r="AN41" i="36"/>
  <c r="AN13" i="36"/>
  <c r="AN27" i="36"/>
  <c r="AN151" i="36"/>
  <c r="AN164" i="36"/>
  <c r="AN125" i="36"/>
  <c r="AN138" i="36"/>
  <c r="AN97" i="36"/>
  <c r="AN111" i="36"/>
  <c r="AN248" i="36"/>
  <c r="AN235" i="36"/>
  <c r="AN209" i="36"/>
  <c r="AN222" i="36"/>
  <c r="AN195" i="36"/>
  <c r="AN181" i="36"/>
  <c r="AP6" i="36"/>
  <c r="AP2" i="36"/>
  <c r="AO179" i="36"/>
  <c r="AO95" i="36"/>
  <c r="AO11" i="36"/>
  <c r="AO9" i="36"/>
  <c r="AN164" i="35"/>
  <c r="AN151" i="35"/>
  <c r="AN138" i="35"/>
  <c r="AN111" i="35"/>
  <c r="AN125" i="35"/>
  <c r="AN97" i="35"/>
  <c r="AN248" i="35"/>
  <c r="AN235" i="35"/>
  <c r="AN222" i="35"/>
  <c r="AN195" i="35"/>
  <c r="AN209" i="35"/>
  <c r="AN181" i="35"/>
  <c r="AO179" i="35"/>
  <c r="AO95" i="35"/>
  <c r="AO11" i="35"/>
  <c r="AO9" i="35"/>
  <c r="AP2" i="35"/>
  <c r="AP6" i="35"/>
  <c r="AR8" i="35"/>
  <c r="AQ4" i="35"/>
  <c r="AN80" i="35"/>
  <c r="AN67" i="35"/>
  <c r="AN54" i="35"/>
  <c r="AN27" i="35"/>
  <c r="AN41" i="35"/>
  <c r="AN13" i="35"/>
  <c r="V238" i="44" l="1"/>
  <c r="V237" i="44"/>
  <c r="W226" i="35"/>
  <c r="Y168" i="39"/>
  <c r="V128" i="44"/>
  <c r="V48" i="44"/>
  <c r="V49" i="44" s="1"/>
  <c r="V51" i="44" s="1"/>
  <c r="AI11" i="20"/>
  <c r="W44" i="44"/>
  <c r="V127" i="44"/>
  <c r="AG6" i="20"/>
  <c r="AH5" i="20"/>
  <c r="AG2" i="20"/>
  <c r="AG7" i="20" s="1"/>
  <c r="K3" i="20"/>
  <c r="M6" i="48"/>
  <c r="K11" i="53" s="1"/>
  <c r="J9" i="20"/>
  <c r="J10" i="20"/>
  <c r="V84" i="38"/>
  <c r="V87" i="38" s="1"/>
  <c r="V88" i="38" s="1"/>
  <c r="V90" i="38" s="1"/>
  <c r="V229" i="36"/>
  <c r="V230" i="36" s="1"/>
  <c r="V232" i="36" s="1"/>
  <c r="X31" i="36"/>
  <c r="W251" i="40"/>
  <c r="W69" i="45"/>
  <c r="W70" i="45"/>
  <c r="W225" i="36"/>
  <c r="W226" i="36" s="1"/>
  <c r="X225" i="36" s="1"/>
  <c r="X30" i="36"/>
  <c r="X168" i="38"/>
  <c r="Y167" i="38" s="1"/>
  <c r="AG92" i="45"/>
  <c r="AG266" i="45" s="1"/>
  <c r="AG301" i="45" s="1"/>
  <c r="W140" i="37"/>
  <c r="W141" i="37"/>
  <c r="X224" i="39"/>
  <c r="X226" i="39" s="1"/>
  <c r="W229" i="39"/>
  <c r="W230" i="39" s="1"/>
  <c r="W232" i="39" s="1"/>
  <c r="V61" i="38"/>
  <c r="V62" i="38" s="1"/>
  <c r="V64" i="38" s="1"/>
  <c r="X155" i="35"/>
  <c r="Y153" i="35" s="1"/>
  <c r="U238" i="35"/>
  <c r="V128" i="40"/>
  <c r="V127" i="40"/>
  <c r="U132" i="40"/>
  <c r="U133" i="40" s="1"/>
  <c r="U135" i="40" s="1"/>
  <c r="U237" i="35"/>
  <c r="W142" i="44"/>
  <c r="W145" i="44" s="1"/>
  <c r="W146" i="44" s="1"/>
  <c r="W148" i="44" s="1"/>
  <c r="X70" i="38"/>
  <c r="X69" i="38"/>
  <c r="W74" i="38"/>
  <c r="W75" i="38" s="1"/>
  <c r="W77" i="38" s="1"/>
  <c r="AF301" i="39"/>
  <c r="X198" i="44"/>
  <c r="V201" i="35"/>
  <c r="V204" i="35" s="1"/>
  <c r="V205" i="35" s="1"/>
  <c r="V207" i="35" s="1"/>
  <c r="W198" i="35"/>
  <c r="W199" i="35"/>
  <c r="W69" i="44"/>
  <c r="W71" i="44" s="1"/>
  <c r="X199" i="44"/>
  <c r="V252" i="41"/>
  <c r="V255" i="41" s="1"/>
  <c r="V256" i="41" s="1"/>
  <c r="V258" i="41" s="1"/>
  <c r="V242" i="40"/>
  <c r="V243" i="40" s="1"/>
  <c r="V245" i="40" s="1"/>
  <c r="W237" i="40"/>
  <c r="W238" i="40"/>
  <c r="W237" i="45"/>
  <c r="W239" i="45" s="1"/>
  <c r="X238" i="45" s="1"/>
  <c r="W74" i="35"/>
  <c r="W75" i="35" s="1"/>
  <c r="W77" i="35" s="1"/>
  <c r="X70" i="35"/>
  <c r="X69" i="35"/>
  <c r="V242" i="45"/>
  <c r="V243" i="45" s="1"/>
  <c r="V245" i="45" s="1"/>
  <c r="X32" i="39"/>
  <c r="Y30" i="39" s="1"/>
  <c r="V56" i="37"/>
  <c r="V57" i="37"/>
  <c r="W250" i="40"/>
  <c r="W212" i="39"/>
  <c r="W213" i="39" s="1"/>
  <c r="W216" i="39" s="1"/>
  <c r="W217" i="39" s="1"/>
  <c r="W219" i="39" s="1"/>
  <c r="V216" i="39"/>
  <c r="V217" i="39" s="1"/>
  <c r="V219" i="39" s="1"/>
  <c r="W56" i="38"/>
  <c r="W58" i="38" s="1"/>
  <c r="X57" i="38" s="1"/>
  <c r="W69" i="43"/>
  <c r="W70" i="43"/>
  <c r="V74" i="43"/>
  <c r="V75" i="43" s="1"/>
  <c r="V77" i="43" s="1"/>
  <c r="W251" i="43"/>
  <c r="W250" i="43"/>
  <c r="T45" i="45"/>
  <c r="T272" i="45" s="1"/>
  <c r="T268" i="45"/>
  <c r="V255" i="39"/>
  <c r="V256" i="39" s="1"/>
  <c r="V258" i="39" s="1"/>
  <c r="W226" i="45"/>
  <c r="X224" i="45" s="1"/>
  <c r="W216" i="38"/>
  <c r="W217" i="38" s="1"/>
  <c r="W219" i="38" s="1"/>
  <c r="X212" i="38"/>
  <c r="W237" i="43"/>
  <c r="V242" i="43"/>
  <c r="V243" i="43" s="1"/>
  <c r="V245" i="43" s="1"/>
  <c r="W238" i="43"/>
  <c r="X58" i="44"/>
  <c r="Y57" i="44" s="1"/>
  <c r="X82" i="41"/>
  <c r="X84" i="41" s="1"/>
  <c r="Y83" i="41" s="1"/>
  <c r="W87" i="41"/>
  <c r="W88" i="41" s="1"/>
  <c r="W90" i="41" s="1"/>
  <c r="V252" i="37"/>
  <c r="V255" i="37" s="1"/>
  <c r="V256" i="37" s="1"/>
  <c r="V258" i="37" s="1"/>
  <c r="X167" i="36"/>
  <c r="X168" i="36" s="1"/>
  <c r="X171" i="36" s="1"/>
  <c r="X172" i="36" s="1"/>
  <c r="X174" i="36" s="1"/>
  <c r="X198" i="38"/>
  <c r="X199" i="38"/>
  <c r="Y45" i="35"/>
  <c r="Y48" i="35" s="1"/>
  <c r="Y49" i="35" s="1"/>
  <c r="Y51" i="35" s="1"/>
  <c r="X211" i="38"/>
  <c r="F22" i="20"/>
  <c r="X238" i="39"/>
  <c r="X239" i="39" s="1"/>
  <c r="X132" i="38"/>
  <c r="X133" i="38" s="1"/>
  <c r="X135" i="38" s="1"/>
  <c r="Y128" i="38"/>
  <c r="Y127" i="38"/>
  <c r="W242" i="39"/>
  <c r="W243" i="39" s="1"/>
  <c r="W245" i="39" s="1"/>
  <c r="W116" i="45"/>
  <c r="V84" i="45"/>
  <c r="W83" i="45" s="1"/>
  <c r="W45" i="39"/>
  <c r="X43" i="39" s="1"/>
  <c r="W213" i="44"/>
  <c r="X212" i="44" s="1"/>
  <c r="W168" i="37"/>
  <c r="W171" i="37" s="1"/>
  <c r="W172" i="37" s="1"/>
  <c r="W174" i="37" s="1"/>
  <c r="W171" i="36"/>
  <c r="W172" i="36" s="1"/>
  <c r="W174" i="36" s="1"/>
  <c r="Y114" i="44"/>
  <c r="X117" i="44"/>
  <c r="X120" i="44" s="1"/>
  <c r="X121" i="44" s="1"/>
  <c r="X123" i="44" s="1"/>
  <c r="Y115" i="44"/>
  <c r="W252" i="36"/>
  <c r="Y70" i="36"/>
  <c r="Y71" i="36" s="1"/>
  <c r="Z69" i="36" s="1"/>
  <c r="X200" i="40"/>
  <c r="Y199" i="40" s="1"/>
  <c r="W251" i="44"/>
  <c r="W252" i="44" s="1"/>
  <c r="V239" i="44"/>
  <c r="V255" i="44"/>
  <c r="V256" i="44" s="1"/>
  <c r="V258" i="44" s="1"/>
  <c r="V142" i="43"/>
  <c r="W141" i="43" s="1"/>
  <c r="X74" i="36"/>
  <c r="X75" i="36" s="1"/>
  <c r="X77" i="36" s="1"/>
  <c r="U201" i="37"/>
  <c r="U204" i="37" s="1"/>
  <c r="U205" i="37" s="1"/>
  <c r="U207" i="37" s="1"/>
  <c r="W33" i="37"/>
  <c r="W36" i="37" s="1"/>
  <c r="W37" i="37" s="1"/>
  <c r="W39" i="37" s="1"/>
  <c r="V199" i="37"/>
  <c r="V200" i="37" s="1"/>
  <c r="X31" i="37"/>
  <c r="X32" i="37" s="1"/>
  <c r="Y31" i="37" s="1"/>
  <c r="W237" i="41"/>
  <c r="V226" i="38"/>
  <c r="W238" i="41"/>
  <c r="AG176" i="36"/>
  <c r="AG276" i="36" s="1"/>
  <c r="W226" i="40"/>
  <c r="X225" i="40" s="1"/>
  <c r="W252" i="45"/>
  <c r="J53" i="52"/>
  <c r="W213" i="43"/>
  <c r="X212" i="43" s="1"/>
  <c r="L14" i="48"/>
  <c r="L17" i="48" s="1"/>
  <c r="L48" i="48" s="1"/>
  <c r="J30" i="52" s="1"/>
  <c r="J33" i="52" s="1"/>
  <c r="J16" i="6" s="1"/>
  <c r="J20" i="6" s="1"/>
  <c r="W251" i="39"/>
  <c r="W252" i="39" s="1"/>
  <c r="Y83" i="35"/>
  <c r="Y84" i="35" s="1"/>
  <c r="Z83" i="35" s="1"/>
  <c r="X87" i="35"/>
  <c r="X88" i="35" s="1"/>
  <c r="X90" i="35" s="1"/>
  <c r="W167" i="35"/>
  <c r="W168" i="35" s="1"/>
  <c r="W171" i="35" s="1"/>
  <c r="W172" i="35" s="1"/>
  <c r="W174" i="35" s="1"/>
  <c r="R302" i="36"/>
  <c r="V74" i="44"/>
  <c r="V75" i="44" s="1"/>
  <c r="V77" i="44" s="1"/>
  <c r="I14" i="20"/>
  <c r="X127" i="35"/>
  <c r="X128" i="35"/>
  <c r="W132" i="35"/>
  <c r="W133" i="35" s="1"/>
  <c r="W135" i="35" s="1"/>
  <c r="V129" i="43"/>
  <c r="V199" i="41"/>
  <c r="V200" i="41" s="1"/>
  <c r="W199" i="41" s="1"/>
  <c r="W168" i="41"/>
  <c r="X167" i="41" s="1"/>
  <c r="V216" i="45"/>
  <c r="V217" i="45" s="1"/>
  <c r="V219" i="45" s="1"/>
  <c r="X142" i="38"/>
  <c r="V171" i="35"/>
  <c r="V172" i="35" s="1"/>
  <c r="V174" i="35" s="1"/>
  <c r="S295" i="43"/>
  <c r="X84" i="43"/>
  <c r="U201" i="41"/>
  <c r="U204" i="41" s="1"/>
  <c r="U205" i="41" s="1"/>
  <c r="U207" i="41" s="1"/>
  <c r="W212" i="45"/>
  <c r="W213" i="45" s="1"/>
  <c r="W70" i="41"/>
  <c r="W69" i="41"/>
  <c r="V74" i="41"/>
  <c r="V75" i="41" s="1"/>
  <c r="V77" i="41" s="1"/>
  <c r="V158" i="36"/>
  <c r="V159" i="36" s="1"/>
  <c r="V161" i="36" s="1"/>
  <c r="W154" i="36"/>
  <c r="W153" i="36"/>
  <c r="X140" i="41"/>
  <c r="W225" i="43"/>
  <c r="W224" i="43"/>
  <c r="W71" i="37"/>
  <c r="W74" i="37" s="1"/>
  <c r="W75" i="37" s="1"/>
  <c r="W77" i="37" s="1"/>
  <c r="X155" i="44"/>
  <c r="Y153" i="44" s="1"/>
  <c r="V224" i="37"/>
  <c r="V226" i="37" s="1"/>
  <c r="U229" i="37"/>
  <c r="U230" i="37" s="1"/>
  <c r="U232" i="37" s="1"/>
  <c r="X31" i="41"/>
  <c r="X32" i="41" s="1"/>
  <c r="X33" i="41" s="1"/>
  <c r="X36" i="41" s="1"/>
  <c r="X37" i="41" s="1"/>
  <c r="X39" i="41" s="1"/>
  <c r="V145" i="36"/>
  <c r="V146" i="36" s="1"/>
  <c r="V148" i="36" s="1"/>
  <c r="W33" i="41"/>
  <c r="W36" i="41" s="1"/>
  <c r="W37" i="41" s="1"/>
  <c r="W39" i="41" s="1"/>
  <c r="W141" i="36"/>
  <c r="W142" i="36" s="1"/>
  <c r="X168" i="44"/>
  <c r="Y166" i="44" s="1"/>
  <c r="W58" i="40"/>
  <c r="X57" i="40" s="1"/>
  <c r="S259" i="38"/>
  <c r="S285" i="38" s="1"/>
  <c r="X141" i="41"/>
  <c r="Y116" i="39"/>
  <c r="Z115" i="39" s="1"/>
  <c r="V158" i="40"/>
  <c r="V159" i="40" s="1"/>
  <c r="V161" i="40" s="1"/>
  <c r="AG260" i="41"/>
  <c r="AG286" i="41" s="1"/>
  <c r="W154" i="40"/>
  <c r="W155" i="40" s="1"/>
  <c r="X154" i="40" s="1"/>
  <c r="Y45" i="36"/>
  <c r="Z43" i="36" s="1"/>
  <c r="S177" i="45"/>
  <c r="S277" i="45" s="1"/>
  <c r="S175" i="45"/>
  <c r="S275" i="45" s="1"/>
  <c r="AG260" i="37"/>
  <c r="AG286" i="37" s="1"/>
  <c r="AG301" i="37" s="1"/>
  <c r="V114" i="36"/>
  <c r="AF301" i="38"/>
  <c r="J4" i="52"/>
  <c r="J10" i="6" s="1"/>
  <c r="J11" i="6" s="1"/>
  <c r="I22" i="50"/>
  <c r="I27" i="50" s="1"/>
  <c r="I10" i="52"/>
  <c r="I12" i="6" s="1"/>
  <c r="AG92" i="39"/>
  <c r="AG266" i="39" s="1"/>
  <c r="V158" i="41"/>
  <c r="V159" i="41" s="1"/>
  <c r="V161" i="41" s="1"/>
  <c r="U61" i="43"/>
  <c r="U62" i="43" s="1"/>
  <c r="U64" i="43" s="1"/>
  <c r="V30" i="35"/>
  <c r="U33" i="35"/>
  <c r="U36" i="35" s="1"/>
  <c r="U37" i="35" s="1"/>
  <c r="U39" i="35" s="1"/>
  <c r="V31" i="35"/>
  <c r="AG92" i="41"/>
  <c r="AG266" i="41" s="1"/>
  <c r="V115" i="36"/>
  <c r="W32" i="44"/>
  <c r="X30" i="44" s="1"/>
  <c r="W127" i="37"/>
  <c r="W153" i="41"/>
  <c r="W128" i="37"/>
  <c r="X48" i="37"/>
  <c r="X49" i="37" s="1"/>
  <c r="X51" i="37" s="1"/>
  <c r="Y44" i="37"/>
  <c r="Y45" i="37" s="1"/>
  <c r="AG92" i="38"/>
  <c r="AG266" i="38" s="1"/>
  <c r="W158" i="43"/>
  <c r="W159" i="43" s="1"/>
  <c r="W161" i="43" s="1"/>
  <c r="X153" i="43"/>
  <c r="X155" i="43" s="1"/>
  <c r="F36" i="6"/>
  <c r="F38" i="6" s="1"/>
  <c r="F40" i="6" s="1"/>
  <c r="F29" i="6"/>
  <c r="F47" i="50"/>
  <c r="F52" i="50"/>
  <c r="W33" i="45"/>
  <c r="W36" i="45" s="1"/>
  <c r="W37" i="45" s="1"/>
  <c r="W39" i="45" s="1"/>
  <c r="H41" i="52"/>
  <c r="G15" i="20" s="1"/>
  <c r="H54" i="52"/>
  <c r="H55" i="52" s="1"/>
  <c r="AG260" i="35"/>
  <c r="AG286" i="35" s="1"/>
  <c r="AG301" i="35" s="1"/>
  <c r="W225" i="41"/>
  <c r="W224" i="41"/>
  <c r="V229" i="41"/>
  <c r="V230" i="41" s="1"/>
  <c r="V232" i="41" s="1"/>
  <c r="L60" i="48"/>
  <c r="J12" i="50" s="1"/>
  <c r="X30" i="45"/>
  <c r="X32" i="45" s="1"/>
  <c r="Y31" i="45" s="1"/>
  <c r="X83" i="36"/>
  <c r="X82" i="36"/>
  <c r="W87" i="36"/>
  <c r="W88" i="36" s="1"/>
  <c r="W90" i="36" s="1"/>
  <c r="Y33" i="40"/>
  <c r="Y36" i="40" s="1"/>
  <c r="Y37" i="40" s="1"/>
  <c r="Y39" i="40" s="1"/>
  <c r="Z30" i="40"/>
  <c r="Z31" i="40"/>
  <c r="X115" i="43"/>
  <c r="X114" i="43"/>
  <c r="W117" i="43"/>
  <c r="W120" i="43" s="1"/>
  <c r="W121" i="43" s="1"/>
  <c r="W123" i="43" s="1"/>
  <c r="X48" i="43"/>
  <c r="X49" i="43" s="1"/>
  <c r="X51" i="43" s="1"/>
  <c r="Y44" i="43"/>
  <c r="Y43" i="43"/>
  <c r="R300" i="39"/>
  <c r="U145" i="39"/>
  <c r="U146" i="39" s="1"/>
  <c r="U148" i="39" s="1"/>
  <c r="V140" i="39"/>
  <c r="V142" i="39" s="1"/>
  <c r="V32" i="43"/>
  <c r="W30" i="43" s="1"/>
  <c r="V57" i="43"/>
  <c r="V58" i="43" s="1"/>
  <c r="V216" i="35"/>
  <c r="V217" i="35" s="1"/>
  <c r="V219" i="35" s="1"/>
  <c r="X213" i="41"/>
  <c r="AG260" i="36"/>
  <c r="AG286" i="36" s="1"/>
  <c r="V33" i="38"/>
  <c r="V36" i="38" s="1"/>
  <c r="V37" i="38" s="1"/>
  <c r="V39" i="38" s="1"/>
  <c r="W211" i="35"/>
  <c r="W213" i="35" s="1"/>
  <c r="W216" i="35" s="1"/>
  <c r="W217" i="35" s="1"/>
  <c r="W219" i="35" s="1"/>
  <c r="R300" i="36"/>
  <c r="AG301" i="40"/>
  <c r="W31" i="38"/>
  <c r="W32" i="38" s="1"/>
  <c r="V57" i="35"/>
  <c r="V56" i="35"/>
  <c r="V132" i="45"/>
  <c r="V133" i="45" s="1"/>
  <c r="V135" i="45" s="1"/>
  <c r="R302" i="39"/>
  <c r="W127" i="45"/>
  <c r="W129" i="45" s="1"/>
  <c r="V171" i="43"/>
  <c r="V172" i="43" s="1"/>
  <c r="V174" i="43" s="1"/>
  <c r="W166" i="43"/>
  <c r="W167" i="43"/>
  <c r="S296" i="38"/>
  <c r="S261" i="38"/>
  <c r="S287" i="38" s="1"/>
  <c r="U239" i="37"/>
  <c r="V238" i="37" s="1"/>
  <c r="S298" i="38"/>
  <c r="W71" i="45"/>
  <c r="X70" i="45" s="1"/>
  <c r="T294" i="43"/>
  <c r="U45" i="41"/>
  <c r="V43" i="41" s="1"/>
  <c r="V71" i="39"/>
  <c r="V74" i="39" s="1"/>
  <c r="V75" i="39" s="1"/>
  <c r="V77" i="39" s="1"/>
  <c r="W168" i="40"/>
  <c r="X166" i="40" s="1"/>
  <c r="W116" i="41"/>
  <c r="W117" i="41" s="1"/>
  <c r="W120" i="41" s="1"/>
  <c r="W121" i="41" s="1"/>
  <c r="W123" i="41" s="1"/>
  <c r="W213" i="37"/>
  <c r="X212" i="37" s="1"/>
  <c r="AG260" i="38"/>
  <c r="AG286" i="38" s="1"/>
  <c r="AH92" i="44"/>
  <c r="AH266" i="44" s="1"/>
  <c r="V155" i="39"/>
  <c r="W153" i="39" s="1"/>
  <c r="Y239" i="38"/>
  <c r="Z238" i="38" s="1"/>
  <c r="W84" i="37"/>
  <c r="X82" i="37" s="1"/>
  <c r="U58" i="39"/>
  <c r="V57" i="39" s="1"/>
  <c r="AG176" i="39"/>
  <c r="AG276" i="39" s="1"/>
  <c r="X242" i="36"/>
  <c r="X243" i="36" s="1"/>
  <c r="X245" i="36" s="1"/>
  <c r="Y238" i="36"/>
  <c r="Y237" i="36"/>
  <c r="V71" i="40"/>
  <c r="U278" i="44"/>
  <c r="U102" i="44"/>
  <c r="T106" i="45"/>
  <c r="T107" i="45" s="1"/>
  <c r="AK262" i="43"/>
  <c r="AJ274" i="43"/>
  <c r="AJ264" i="43"/>
  <c r="AJ284" i="43"/>
  <c r="AK262" i="35"/>
  <c r="AJ264" i="35"/>
  <c r="AJ284" i="35"/>
  <c r="AJ274" i="35"/>
  <c r="T278" i="39"/>
  <c r="T293" i="39" s="1"/>
  <c r="T102" i="39"/>
  <c r="AI297" i="36"/>
  <c r="AI81" i="36"/>
  <c r="AI89" i="36" s="1"/>
  <c r="AI68" i="36"/>
  <c r="AI76" i="36" s="1"/>
  <c r="AI42" i="36"/>
  <c r="AI50" i="36" s="1"/>
  <c r="AI14" i="36"/>
  <c r="AI24" i="36" s="1"/>
  <c r="AI28" i="36"/>
  <c r="AI55" i="36"/>
  <c r="AI63" i="36" s="1"/>
  <c r="T200" i="45"/>
  <c r="T288" i="45"/>
  <c r="W132" i="39"/>
  <c r="W133" i="39" s="1"/>
  <c r="W135" i="39" s="1"/>
  <c r="X127" i="39"/>
  <c r="X128" i="39"/>
  <c r="AH206" i="38"/>
  <c r="AH63" i="41"/>
  <c r="T293" i="41"/>
  <c r="W216" i="36"/>
  <c r="W217" i="36" s="1"/>
  <c r="W219" i="36" s="1"/>
  <c r="X211" i="36"/>
  <c r="X212" i="36"/>
  <c r="U186" i="40"/>
  <c r="U288" i="40"/>
  <c r="T190" i="38"/>
  <c r="T191" i="38" s="1"/>
  <c r="AK262" i="40"/>
  <c r="AJ284" i="40"/>
  <c r="AJ274" i="40"/>
  <c r="AJ264" i="40"/>
  <c r="T288" i="43"/>
  <c r="T186" i="43"/>
  <c r="W200" i="43"/>
  <c r="T193" i="45"/>
  <c r="X87" i="40"/>
  <c r="X88" i="40" s="1"/>
  <c r="X90" i="40" s="1"/>
  <c r="Y83" i="40"/>
  <c r="Y82" i="40"/>
  <c r="AI297" i="39"/>
  <c r="AI28" i="39"/>
  <c r="AI38" i="39" s="1"/>
  <c r="AI55" i="39"/>
  <c r="AI14" i="39"/>
  <c r="AI24" i="39" s="1"/>
  <c r="AI42" i="39"/>
  <c r="AI50" i="39" s="1"/>
  <c r="AI68" i="39"/>
  <c r="AI76" i="39" s="1"/>
  <c r="AI81" i="39"/>
  <c r="AI89" i="39" s="1"/>
  <c r="T280" i="36"/>
  <c r="U101" i="36"/>
  <c r="U279" i="36" s="1"/>
  <c r="T103" i="36"/>
  <c r="U100" i="36"/>
  <c r="AH218" i="43"/>
  <c r="AI165" i="45"/>
  <c r="AI173" i="45" s="1"/>
  <c r="AI126" i="45"/>
  <c r="AI134" i="45" s="1"/>
  <c r="AI98" i="45"/>
  <c r="AI108" i="45" s="1"/>
  <c r="AI112" i="45"/>
  <c r="AI122" i="45" s="1"/>
  <c r="AI139" i="45"/>
  <c r="AI147" i="45" s="1"/>
  <c r="AI152" i="45"/>
  <c r="AI160" i="45" s="1"/>
  <c r="AI98" i="41"/>
  <c r="AI108" i="41" s="1"/>
  <c r="AI152" i="41"/>
  <c r="AI160" i="41" s="1"/>
  <c r="AI139" i="41"/>
  <c r="AI147" i="41" s="1"/>
  <c r="AI126" i="41"/>
  <c r="AI134" i="41" s="1"/>
  <c r="AI112" i="41"/>
  <c r="AI165" i="41"/>
  <c r="AI173" i="41" s="1"/>
  <c r="AI297" i="37"/>
  <c r="AI42" i="37"/>
  <c r="AI55" i="37"/>
  <c r="AI63" i="37" s="1"/>
  <c r="AI28" i="37"/>
  <c r="AI38" i="37" s="1"/>
  <c r="AI81" i="37"/>
  <c r="AI89" i="37" s="1"/>
  <c r="AI68" i="37"/>
  <c r="AI76" i="37" s="1"/>
  <c r="AI14" i="37"/>
  <c r="AI24" i="37" s="1"/>
  <c r="R25" i="43"/>
  <c r="R93" i="43" s="1"/>
  <c r="R267" i="43" s="1"/>
  <c r="R302" i="43" s="1"/>
  <c r="R91" i="43"/>
  <c r="R265" i="43" s="1"/>
  <c r="R300" i="43" s="1"/>
  <c r="W57" i="41"/>
  <c r="W56" i="41"/>
  <c r="V61" i="41"/>
  <c r="V62" i="41" s="1"/>
  <c r="V64" i="41" s="1"/>
  <c r="T103" i="37"/>
  <c r="U101" i="37"/>
  <c r="U279" i="37" s="1"/>
  <c r="U100" i="37"/>
  <c r="T280" i="37"/>
  <c r="S109" i="38"/>
  <c r="S177" i="38" s="1"/>
  <c r="S277" i="38" s="1"/>
  <c r="S175" i="38"/>
  <c r="S275" i="38" s="1"/>
  <c r="S295" i="45"/>
  <c r="U17" i="38"/>
  <c r="U269" i="38" s="1"/>
  <c r="T19" i="38"/>
  <c r="U16" i="38"/>
  <c r="T270" i="38"/>
  <c r="T280" i="40"/>
  <c r="U101" i="40"/>
  <c r="U279" i="40" s="1"/>
  <c r="U100" i="40"/>
  <c r="T103" i="40"/>
  <c r="T19" i="44"/>
  <c r="U17" i="44"/>
  <c r="U269" i="44" s="1"/>
  <c r="U294" i="44" s="1"/>
  <c r="U16" i="44"/>
  <c r="T270" i="44"/>
  <c r="T295" i="44" s="1"/>
  <c r="X145" i="40"/>
  <c r="X146" i="40" s="1"/>
  <c r="X148" i="40" s="1"/>
  <c r="Y140" i="40"/>
  <c r="Y141" i="40"/>
  <c r="Y114" i="37"/>
  <c r="Y115" i="37"/>
  <c r="X117" i="37"/>
  <c r="X120" i="37" s="1"/>
  <c r="X121" i="37" s="1"/>
  <c r="X123" i="37" s="1"/>
  <c r="AI126" i="44"/>
  <c r="AI134" i="44" s="1"/>
  <c r="AI139" i="44"/>
  <c r="AI147" i="44" s="1"/>
  <c r="AI152" i="44"/>
  <c r="AI160" i="44" s="1"/>
  <c r="AI165" i="44"/>
  <c r="AI173" i="44" s="1"/>
  <c r="AI112" i="44"/>
  <c r="AI122" i="44" s="1"/>
  <c r="AI98" i="44"/>
  <c r="AI108" i="44" s="1"/>
  <c r="U18" i="45"/>
  <c r="W127" i="41"/>
  <c r="W128" i="41"/>
  <c r="V132" i="41"/>
  <c r="V133" i="41" s="1"/>
  <c r="V135" i="41" s="1"/>
  <c r="U268" i="41"/>
  <c r="AK262" i="38"/>
  <c r="AJ284" i="38"/>
  <c r="AJ274" i="38"/>
  <c r="AJ264" i="38"/>
  <c r="W57" i="36"/>
  <c r="V61" i="36"/>
  <c r="V62" i="36" s="1"/>
  <c r="V64" i="36" s="1"/>
  <c r="W56" i="36"/>
  <c r="W155" i="37"/>
  <c r="AH260" i="40"/>
  <c r="AH286" i="40" s="1"/>
  <c r="S175" i="43"/>
  <c r="S275" i="43" s="1"/>
  <c r="S109" i="43"/>
  <c r="S177" i="43" s="1"/>
  <c r="S277" i="43" s="1"/>
  <c r="X155" i="45"/>
  <c r="S23" i="36"/>
  <c r="AH92" i="35"/>
  <c r="AH266" i="35" s="1"/>
  <c r="X116" i="38"/>
  <c r="AH160" i="36"/>
  <c r="AH63" i="38"/>
  <c r="S296" i="37"/>
  <c r="AH173" i="45"/>
  <c r="AH176" i="45" s="1"/>
  <c r="AH276" i="45" s="1"/>
  <c r="AH160" i="37"/>
  <c r="T294" i="35"/>
  <c r="S107" i="41"/>
  <c r="S299" i="41"/>
  <c r="U16" i="39"/>
  <c r="T270" i="39"/>
  <c r="T19" i="39"/>
  <c r="U17" i="39"/>
  <c r="U269" i="39" s="1"/>
  <c r="T268" i="40"/>
  <c r="T293" i="40" s="1"/>
  <c r="T18" i="40"/>
  <c r="X114" i="40"/>
  <c r="X115" i="40"/>
  <c r="W117" i="40"/>
  <c r="W120" i="40" s="1"/>
  <c r="W121" i="40" s="1"/>
  <c r="W123" i="40" s="1"/>
  <c r="W224" i="44"/>
  <c r="W225" i="44"/>
  <c r="V229" i="44"/>
  <c r="V230" i="44" s="1"/>
  <c r="V232" i="44" s="1"/>
  <c r="R91" i="35"/>
  <c r="R265" i="35" s="1"/>
  <c r="R300" i="35" s="1"/>
  <c r="R25" i="35"/>
  <c r="R93" i="35" s="1"/>
  <c r="R267" i="35" s="1"/>
  <c r="R302" i="35" s="1"/>
  <c r="AI196" i="43"/>
  <c r="AI223" i="43"/>
  <c r="AI231" i="43" s="1"/>
  <c r="AI236" i="43"/>
  <c r="AI244" i="43" s="1"/>
  <c r="AI182" i="43"/>
  <c r="AI192" i="43" s="1"/>
  <c r="AI249" i="43"/>
  <c r="AI257" i="43" s="1"/>
  <c r="AI210" i="43"/>
  <c r="AI297" i="35"/>
  <c r="AI68" i="35"/>
  <c r="AI76" i="35" s="1"/>
  <c r="AI42" i="35"/>
  <c r="AI50" i="35" s="1"/>
  <c r="AI28" i="35"/>
  <c r="AI38" i="35" s="1"/>
  <c r="AI14" i="35"/>
  <c r="AI24" i="35" s="1"/>
  <c r="AI81" i="35"/>
  <c r="AI89" i="35" s="1"/>
  <c r="AI55" i="35"/>
  <c r="AI63" i="35" s="1"/>
  <c r="AK262" i="36"/>
  <c r="AJ274" i="36"/>
  <c r="AJ264" i="36"/>
  <c r="AJ284" i="36"/>
  <c r="AH257" i="38"/>
  <c r="AH50" i="45"/>
  <c r="AH92" i="45" s="1"/>
  <c r="AH266" i="45" s="1"/>
  <c r="S23" i="38"/>
  <c r="S299" i="38"/>
  <c r="AI297" i="40"/>
  <c r="AI14" i="40"/>
  <c r="AI24" i="40" s="1"/>
  <c r="AI68" i="40"/>
  <c r="AI76" i="40" s="1"/>
  <c r="AI28" i="40"/>
  <c r="AI55" i="40"/>
  <c r="AI63" i="40" s="1"/>
  <c r="AI81" i="40"/>
  <c r="AI89" i="40" s="1"/>
  <c r="AI42" i="40"/>
  <c r="AI50" i="40" s="1"/>
  <c r="T252" i="38"/>
  <c r="T288" i="38"/>
  <c r="T293" i="38" s="1"/>
  <c r="AI210" i="39"/>
  <c r="AI196" i="39"/>
  <c r="AI206" i="39" s="1"/>
  <c r="AI223" i="39"/>
  <c r="AI231" i="39" s="1"/>
  <c r="AI182" i="39"/>
  <c r="AI192" i="39" s="1"/>
  <c r="AI236" i="39"/>
  <c r="AI244" i="39" s="1"/>
  <c r="AI249" i="39"/>
  <c r="AI257" i="39" s="1"/>
  <c r="R207" i="45"/>
  <c r="R261" i="45" s="1"/>
  <c r="R287" i="45" s="1"/>
  <c r="R302" i="45" s="1"/>
  <c r="R259" i="45"/>
  <c r="R285" i="45" s="1"/>
  <c r="R300" i="45" s="1"/>
  <c r="AH218" i="35"/>
  <c r="AH176" i="38"/>
  <c r="AH276" i="38" s="1"/>
  <c r="AI249" i="45"/>
  <c r="AI257" i="45" s="1"/>
  <c r="AI210" i="45"/>
  <c r="AI218" i="45" s="1"/>
  <c r="AI236" i="45"/>
  <c r="AI244" i="45" s="1"/>
  <c r="AI182" i="45"/>
  <c r="AI192" i="45" s="1"/>
  <c r="AI223" i="45"/>
  <c r="AI231" i="45" s="1"/>
  <c r="AI196" i="45"/>
  <c r="AI206" i="45" s="1"/>
  <c r="AI182" i="41"/>
  <c r="AI192" i="41" s="1"/>
  <c r="AI236" i="41"/>
  <c r="AI244" i="41" s="1"/>
  <c r="AI196" i="41"/>
  <c r="AI223" i="41"/>
  <c r="AI231" i="41" s="1"/>
  <c r="AI210" i="41"/>
  <c r="AI218" i="41" s="1"/>
  <c r="AI249" i="41"/>
  <c r="AI257" i="41" s="1"/>
  <c r="AI98" i="37"/>
  <c r="AI108" i="37" s="1"/>
  <c r="AI126" i="37"/>
  <c r="AI134" i="37" s="1"/>
  <c r="AI139" i="37"/>
  <c r="AI165" i="37"/>
  <c r="AI173" i="37" s="1"/>
  <c r="AI112" i="37"/>
  <c r="AI122" i="37" s="1"/>
  <c r="AI152" i="37"/>
  <c r="AI160" i="37" s="1"/>
  <c r="S91" i="45"/>
  <c r="S265" i="45" s="1"/>
  <c r="S25" i="45"/>
  <c r="S93" i="45" s="1"/>
  <c r="S267" i="45" s="1"/>
  <c r="W141" i="45"/>
  <c r="W140" i="45"/>
  <c r="V145" i="45"/>
  <c r="V146" i="45" s="1"/>
  <c r="V148" i="45" s="1"/>
  <c r="T168" i="45"/>
  <c r="T278" i="45"/>
  <c r="U187" i="45"/>
  <c r="V184" i="45"/>
  <c r="V185" i="45"/>
  <c r="T18" i="43"/>
  <c r="T268" i="43"/>
  <c r="AI182" i="44"/>
  <c r="AI192" i="44" s="1"/>
  <c r="AI236" i="44"/>
  <c r="AI244" i="44" s="1"/>
  <c r="AI196" i="44"/>
  <c r="AI206" i="44" s="1"/>
  <c r="AI210" i="44"/>
  <c r="AI218" i="44" s="1"/>
  <c r="AI223" i="44"/>
  <c r="AI231" i="44" s="1"/>
  <c r="AI249" i="44"/>
  <c r="AI257" i="44" s="1"/>
  <c r="V184" i="37"/>
  <c r="U187" i="37"/>
  <c r="V185" i="37"/>
  <c r="U19" i="41"/>
  <c r="V17" i="41"/>
  <c r="V16" i="41"/>
  <c r="AI297" i="38"/>
  <c r="AI81" i="38"/>
  <c r="AI89" i="38" s="1"/>
  <c r="AI28" i="38"/>
  <c r="AI38" i="38" s="1"/>
  <c r="AI68" i="38"/>
  <c r="AI42" i="38"/>
  <c r="AI50" i="38" s="1"/>
  <c r="AI55" i="38"/>
  <c r="AI14" i="38"/>
  <c r="AI24" i="38" s="1"/>
  <c r="AG301" i="44"/>
  <c r="AH260" i="45"/>
  <c r="AH286" i="45" s="1"/>
  <c r="S109" i="37"/>
  <c r="S177" i="37" s="1"/>
  <c r="S277" i="37" s="1"/>
  <c r="S175" i="37"/>
  <c r="S275" i="37" s="1"/>
  <c r="T106" i="35"/>
  <c r="T107" i="35" s="1"/>
  <c r="S175" i="40"/>
  <c r="S275" i="40" s="1"/>
  <c r="S109" i="40"/>
  <c r="S177" i="40" s="1"/>
  <c r="S277" i="40" s="1"/>
  <c r="AH173" i="39"/>
  <c r="W155" i="41"/>
  <c r="S299" i="37"/>
  <c r="S23" i="37"/>
  <c r="S271" i="35"/>
  <c r="S272" i="35"/>
  <c r="S22" i="35"/>
  <c r="T291" i="39"/>
  <c r="T190" i="39"/>
  <c r="T191" i="39" s="1"/>
  <c r="T292" i="39"/>
  <c r="T116" i="35"/>
  <c r="T278" i="35"/>
  <c r="T103" i="38"/>
  <c r="T280" i="38"/>
  <c r="U100" i="38"/>
  <c r="U101" i="38"/>
  <c r="U279" i="38" s="1"/>
  <c r="AH160" i="40"/>
  <c r="AH176" i="40" s="1"/>
  <c r="AH276" i="40" s="1"/>
  <c r="S23" i="44"/>
  <c r="S299" i="44"/>
  <c r="T281" i="44"/>
  <c r="T106" i="44"/>
  <c r="T107" i="44" s="1"/>
  <c r="T282" i="44"/>
  <c r="U102" i="45"/>
  <c r="AH147" i="44"/>
  <c r="AH176" i="44" s="1"/>
  <c r="AH276" i="44" s="1"/>
  <c r="V252" i="35"/>
  <c r="AI297" i="43"/>
  <c r="AI68" i="43"/>
  <c r="AI76" i="43" s="1"/>
  <c r="AI42" i="43"/>
  <c r="AI50" i="43" s="1"/>
  <c r="AI55" i="43"/>
  <c r="AI63" i="43" s="1"/>
  <c r="AI81" i="43"/>
  <c r="AI28" i="43"/>
  <c r="AI38" i="43" s="1"/>
  <c r="AI14" i="43"/>
  <c r="AI24" i="43" s="1"/>
  <c r="AI139" i="35"/>
  <c r="AI147" i="35" s="1"/>
  <c r="AI165" i="35"/>
  <c r="AI173" i="35" s="1"/>
  <c r="AI112" i="35"/>
  <c r="AI122" i="35" s="1"/>
  <c r="AI126" i="35"/>
  <c r="AI134" i="35" s="1"/>
  <c r="AI152" i="35"/>
  <c r="AI160" i="35" s="1"/>
  <c r="AI98" i="35"/>
  <c r="AI108" i="35" s="1"/>
  <c r="S281" i="39"/>
  <c r="S296" i="39" s="1"/>
  <c r="S282" i="39"/>
  <c r="S298" i="39" s="1"/>
  <c r="S106" i="39"/>
  <c r="S107" i="39" s="1"/>
  <c r="AI98" i="36"/>
  <c r="AI108" i="36" s="1"/>
  <c r="AI139" i="36"/>
  <c r="AI147" i="36" s="1"/>
  <c r="AI152" i="36"/>
  <c r="AI112" i="36"/>
  <c r="AI126" i="36"/>
  <c r="AI134" i="36" s="1"/>
  <c r="AI165" i="36"/>
  <c r="AI173" i="36" s="1"/>
  <c r="AH89" i="41"/>
  <c r="AH50" i="37"/>
  <c r="AH92" i="37" s="1"/>
  <c r="AH266" i="37" s="1"/>
  <c r="R91" i="40"/>
  <c r="R265" i="40" s="1"/>
  <c r="R300" i="40" s="1"/>
  <c r="R25" i="40"/>
  <c r="R93" i="40" s="1"/>
  <c r="R267" i="40" s="1"/>
  <c r="R302" i="40" s="1"/>
  <c r="S23" i="39"/>
  <c r="U186" i="38"/>
  <c r="AI139" i="40"/>
  <c r="AI147" i="40" s="1"/>
  <c r="AI152" i="40"/>
  <c r="AI98" i="40"/>
  <c r="AI108" i="40" s="1"/>
  <c r="AI165" i="40"/>
  <c r="AI173" i="40" s="1"/>
  <c r="AI126" i="40"/>
  <c r="AI134" i="40" s="1"/>
  <c r="AI112" i="40"/>
  <c r="AI122" i="40" s="1"/>
  <c r="AG301" i="43"/>
  <c r="AK262" i="39"/>
  <c r="AJ284" i="39"/>
  <c r="AJ274" i="39"/>
  <c r="AJ264" i="39"/>
  <c r="X198" i="39"/>
  <c r="W201" i="39"/>
  <c r="W204" i="39" s="1"/>
  <c r="W205" i="39" s="1"/>
  <c r="W207" i="39" s="1"/>
  <c r="X199" i="39"/>
  <c r="AH206" i="43"/>
  <c r="AH206" i="35"/>
  <c r="AK262" i="45"/>
  <c r="AJ284" i="45"/>
  <c r="AJ274" i="45"/>
  <c r="AJ264" i="45"/>
  <c r="AK262" i="41"/>
  <c r="AJ284" i="41"/>
  <c r="AJ274" i="41"/>
  <c r="AJ264" i="41"/>
  <c r="AK262" i="37"/>
  <c r="AJ284" i="37"/>
  <c r="AJ274" i="37"/>
  <c r="AJ264" i="37"/>
  <c r="W140" i="35"/>
  <c r="V145" i="35"/>
  <c r="V146" i="35" s="1"/>
  <c r="V148" i="35" s="1"/>
  <c r="W141" i="35"/>
  <c r="T294" i="45"/>
  <c r="W87" i="44"/>
  <c r="W88" i="44" s="1"/>
  <c r="W90" i="44" s="1"/>
  <c r="X82" i="44"/>
  <c r="X83" i="44"/>
  <c r="S22" i="43"/>
  <c r="S272" i="43"/>
  <c r="S271" i="43"/>
  <c r="AH231" i="39"/>
  <c r="AH260" i="39" s="1"/>
  <c r="AH286" i="39" s="1"/>
  <c r="T292" i="44"/>
  <c r="T291" i="44"/>
  <c r="T190" i="44"/>
  <c r="T191" i="44" s="1"/>
  <c r="AI297" i="44"/>
  <c r="AI14" i="44"/>
  <c r="AI24" i="44" s="1"/>
  <c r="AI68" i="44"/>
  <c r="AI76" i="44" s="1"/>
  <c r="AI28" i="44"/>
  <c r="AI38" i="44" s="1"/>
  <c r="AI55" i="44"/>
  <c r="AI63" i="44" s="1"/>
  <c r="AI42" i="44"/>
  <c r="AI50" i="44" s="1"/>
  <c r="AI81" i="44"/>
  <c r="AI89" i="44" s="1"/>
  <c r="U288" i="37"/>
  <c r="AI126" i="38"/>
  <c r="AI134" i="38" s="1"/>
  <c r="AI165" i="38"/>
  <c r="AI173" i="38" s="1"/>
  <c r="AI112" i="38"/>
  <c r="AI122" i="38" s="1"/>
  <c r="AI139" i="38"/>
  <c r="AI147" i="38" s="1"/>
  <c r="AI98" i="38"/>
  <c r="AI108" i="38" s="1"/>
  <c r="AI152" i="38"/>
  <c r="T270" i="37"/>
  <c r="U17" i="37"/>
  <c r="U269" i="37" s="1"/>
  <c r="U16" i="37"/>
  <c r="T19" i="37"/>
  <c r="AH231" i="41"/>
  <c r="AH206" i="41"/>
  <c r="U102" i="35"/>
  <c r="AH122" i="39"/>
  <c r="AH147" i="39"/>
  <c r="AH260" i="44"/>
  <c r="AH286" i="44" s="1"/>
  <c r="AH92" i="43"/>
  <c r="AH266" i="43" s="1"/>
  <c r="T193" i="37"/>
  <c r="T261" i="37" s="1"/>
  <c r="T287" i="37" s="1"/>
  <c r="T259" i="37"/>
  <c r="T285" i="37" s="1"/>
  <c r="T23" i="41"/>
  <c r="T186" i="36"/>
  <c r="T288" i="36"/>
  <c r="T293" i="36" s="1"/>
  <c r="S298" i="37"/>
  <c r="AH122" i="41"/>
  <c r="AH176" i="41" s="1"/>
  <c r="AH276" i="41" s="1"/>
  <c r="S295" i="35"/>
  <c r="S296" i="41"/>
  <c r="U288" i="39"/>
  <c r="U186" i="39"/>
  <c r="S120" i="35"/>
  <c r="S121" i="35" s="1"/>
  <c r="S281" i="35"/>
  <c r="S282" i="35"/>
  <c r="S272" i="40"/>
  <c r="S298" i="40" s="1"/>
  <c r="S22" i="40"/>
  <c r="S271" i="40"/>
  <c r="S296" i="40" s="1"/>
  <c r="S193" i="35"/>
  <c r="S261" i="35" s="1"/>
  <c r="S287" i="35" s="1"/>
  <c r="S259" i="35"/>
  <c r="S285" i="35" s="1"/>
  <c r="AH63" i="39"/>
  <c r="AH92" i="39" s="1"/>
  <c r="AH266" i="39" s="1"/>
  <c r="S175" i="36"/>
  <c r="S275" i="36" s="1"/>
  <c r="S109" i="36"/>
  <c r="S177" i="36" s="1"/>
  <c r="S277" i="36" s="1"/>
  <c r="Z44" i="40"/>
  <c r="Z43" i="40"/>
  <c r="Y48" i="40"/>
  <c r="Y49" i="40" s="1"/>
  <c r="Y51" i="40" s="1"/>
  <c r="T270" i="36"/>
  <c r="U17" i="36"/>
  <c r="U269" i="36" s="1"/>
  <c r="U16" i="36"/>
  <c r="T19" i="36"/>
  <c r="AI152" i="43"/>
  <c r="AI160" i="43" s="1"/>
  <c r="AI126" i="43"/>
  <c r="AI134" i="43" s="1"/>
  <c r="AI139" i="43"/>
  <c r="AI147" i="43" s="1"/>
  <c r="AI165" i="43"/>
  <c r="AI173" i="43" s="1"/>
  <c r="AI98" i="43"/>
  <c r="AI108" i="43" s="1"/>
  <c r="AI112" i="43"/>
  <c r="AI122" i="43" s="1"/>
  <c r="AI182" i="35"/>
  <c r="AI192" i="35" s="1"/>
  <c r="AI223" i="35"/>
  <c r="AI231" i="35" s="1"/>
  <c r="AI236" i="35"/>
  <c r="AI244" i="35" s="1"/>
  <c r="AI249" i="35"/>
  <c r="AI257" i="35" s="1"/>
  <c r="AI210" i="35"/>
  <c r="AI196" i="35"/>
  <c r="AI206" i="35" s="1"/>
  <c r="W58" i="45"/>
  <c r="W155" i="38"/>
  <c r="AI223" i="36"/>
  <c r="AI231" i="36" s="1"/>
  <c r="AI182" i="36"/>
  <c r="AI192" i="36" s="1"/>
  <c r="AI196" i="36"/>
  <c r="AI206" i="36" s="1"/>
  <c r="AI210" i="36"/>
  <c r="AI218" i="36" s="1"/>
  <c r="AI236" i="36"/>
  <c r="AI244" i="36" s="1"/>
  <c r="AI249" i="36"/>
  <c r="AI257" i="36" s="1"/>
  <c r="S204" i="45"/>
  <c r="S291" i="45"/>
  <c r="S296" i="45" s="1"/>
  <c r="S292" i="45"/>
  <c r="S298" i="45" s="1"/>
  <c r="U185" i="41"/>
  <c r="U289" i="41" s="1"/>
  <c r="T187" i="41"/>
  <c r="U184" i="41"/>
  <c r="T290" i="41"/>
  <c r="X128" i="36"/>
  <c r="W132" i="36"/>
  <c r="W133" i="36" s="1"/>
  <c r="W135" i="36" s="1"/>
  <c r="X127" i="36"/>
  <c r="U101" i="41"/>
  <c r="U279" i="41" s="1"/>
  <c r="U100" i="41"/>
  <c r="T103" i="41"/>
  <c r="T280" i="41"/>
  <c r="T292" i="40"/>
  <c r="T291" i="40"/>
  <c r="T190" i="40"/>
  <c r="T191" i="40" s="1"/>
  <c r="AI236" i="40"/>
  <c r="AI244" i="40" s="1"/>
  <c r="AI196" i="40"/>
  <c r="AI210" i="40"/>
  <c r="AI218" i="40" s="1"/>
  <c r="AI249" i="40"/>
  <c r="AI257" i="40" s="1"/>
  <c r="AI223" i="40"/>
  <c r="AI231" i="40" s="1"/>
  <c r="AI182" i="40"/>
  <c r="AI192" i="40" s="1"/>
  <c r="W199" i="36"/>
  <c r="V201" i="36"/>
  <c r="V204" i="36" s="1"/>
  <c r="V205" i="36" s="1"/>
  <c r="V207" i="36" s="1"/>
  <c r="W198" i="36"/>
  <c r="S190" i="43"/>
  <c r="S191" i="43" s="1"/>
  <c r="S292" i="43"/>
  <c r="S291" i="43"/>
  <c r="AI152" i="39"/>
  <c r="AI160" i="39" s="1"/>
  <c r="AI165" i="39"/>
  <c r="AI126" i="39"/>
  <c r="AI134" i="39" s="1"/>
  <c r="AI98" i="39"/>
  <c r="AI108" i="39" s="1"/>
  <c r="AI112" i="39"/>
  <c r="AI139" i="39"/>
  <c r="AI147" i="39" s="1"/>
  <c r="AH38" i="36"/>
  <c r="AH92" i="36" s="1"/>
  <c r="AH266" i="36" s="1"/>
  <c r="AI297" i="45"/>
  <c r="AI68" i="45"/>
  <c r="AI76" i="45" s="1"/>
  <c r="AI42" i="45"/>
  <c r="AI50" i="45" s="1"/>
  <c r="AI55" i="45"/>
  <c r="AI63" i="45" s="1"/>
  <c r="AI14" i="45"/>
  <c r="AI24" i="45" s="1"/>
  <c r="AI81" i="45"/>
  <c r="AI89" i="45" s="1"/>
  <c r="AI28" i="45"/>
  <c r="AI297" i="41"/>
  <c r="AI68" i="41"/>
  <c r="AI76" i="41" s="1"/>
  <c r="AI81" i="41"/>
  <c r="AI55" i="41"/>
  <c r="AI63" i="41" s="1"/>
  <c r="AI42" i="41"/>
  <c r="AI50" i="41" s="1"/>
  <c r="AI14" i="41"/>
  <c r="AI24" i="41" s="1"/>
  <c r="AI28" i="41"/>
  <c r="AI38" i="41" s="1"/>
  <c r="AI210" i="37"/>
  <c r="AI218" i="37" s="1"/>
  <c r="AI223" i="37"/>
  <c r="AI182" i="37"/>
  <c r="AI192" i="37" s="1"/>
  <c r="AI196" i="37"/>
  <c r="AI236" i="37"/>
  <c r="AI244" i="37" s="1"/>
  <c r="AI249" i="37"/>
  <c r="AI257" i="37" s="1"/>
  <c r="W45" i="44"/>
  <c r="AH92" i="40"/>
  <c r="AH266" i="40" s="1"/>
  <c r="U100" i="43"/>
  <c r="T103" i="43"/>
  <c r="T280" i="43"/>
  <c r="U101" i="43"/>
  <c r="U279" i="43" s="1"/>
  <c r="V216" i="40"/>
  <c r="V217" i="40" s="1"/>
  <c r="V219" i="40" s="1"/>
  <c r="W212" i="40"/>
  <c r="W211" i="40"/>
  <c r="U288" i="44"/>
  <c r="U186" i="44"/>
  <c r="AK262" i="44"/>
  <c r="AJ284" i="44"/>
  <c r="AJ274" i="44"/>
  <c r="AJ264" i="44"/>
  <c r="T22" i="45"/>
  <c r="T271" i="45"/>
  <c r="W45" i="38"/>
  <c r="AH176" i="43"/>
  <c r="AH276" i="43" s="1"/>
  <c r="AH176" i="35"/>
  <c r="AH276" i="35" s="1"/>
  <c r="AH257" i="36"/>
  <c r="AH260" i="36" s="1"/>
  <c r="AH286" i="36" s="1"/>
  <c r="AI182" i="38"/>
  <c r="AI192" i="38" s="1"/>
  <c r="AI196" i="38"/>
  <c r="AI206" i="38" s="1"/>
  <c r="AI236" i="38"/>
  <c r="AI244" i="38" s="1"/>
  <c r="AI249" i="38"/>
  <c r="AI223" i="38"/>
  <c r="AI231" i="38" s="1"/>
  <c r="AI210" i="38"/>
  <c r="AI218" i="38" s="1"/>
  <c r="T293" i="37"/>
  <c r="AH206" i="37"/>
  <c r="AH260" i="37" s="1"/>
  <c r="AH286" i="37" s="1"/>
  <c r="Z167" i="39"/>
  <c r="Y171" i="39"/>
  <c r="Y172" i="39" s="1"/>
  <c r="Y174" i="39" s="1"/>
  <c r="Z166" i="39"/>
  <c r="X84" i="39"/>
  <c r="U185" i="35"/>
  <c r="T187" i="35"/>
  <c r="T290" i="35"/>
  <c r="U184" i="35"/>
  <c r="AH122" i="36"/>
  <c r="S193" i="41"/>
  <c r="S261" i="41" s="1"/>
  <c r="S287" i="41" s="1"/>
  <c r="S259" i="41"/>
  <c r="S285" i="41" s="1"/>
  <c r="AH76" i="38"/>
  <c r="S190" i="36"/>
  <c r="S191" i="36" s="1"/>
  <c r="S292" i="36"/>
  <c r="S298" i="36" s="1"/>
  <c r="S291" i="36"/>
  <c r="S296" i="36" s="1"/>
  <c r="AH147" i="37"/>
  <c r="T18" i="35"/>
  <c r="T268" i="35"/>
  <c r="S298" i="41"/>
  <c r="AI17" i="20"/>
  <c r="AR8" i="45"/>
  <c r="AQ4" i="45"/>
  <c r="AN80" i="45"/>
  <c r="AN67" i="45"/>
  <c r="AN54" i="45"/>
  <c r="AN41" i="45"/>
  <c r="AN27" i="45"/>
  <c r="AN13" i="45"/>
  <c r="AO179" i="45"/>
  <c r="AO95" i="45"/>
  <c r="AO11" i="45"/>
  <c r="AO9" i="45"/>
  <c r="AN164" i="45"/>
  <c r="AN151" i="45"/>
  <c r="AN138" i="45"/>
  <c r="AN111" i="45"/>
  <c r="AN125" i="45"/>
  <c r="AN97" i="45"/>
  <c r="AN235" i="45"/>
  <c r="AN248" i="45"/>
  <c r="AN222" i="45"/>
  <c r="AN209" i="45"/>
  <c r="AN181" i="45"/>
  <c r="AN195" i="45"/>
  <c r="AP6" i="45"/>
  <c r="AP2" i="45"/>
  <c r="AP6" i="44"/>
  <c r="AP2" i="44"/>
  <c r="AN80" i="44"/>
  <c r="AN67" i="44"/>
  <c r="AN54" i="44"/>
  <c r="AN41" i="44"/>
  <c r="AN27" i="44"/>
  <c r="AN13" i="44"/>
  <c r="AO179" i="44"/>
  <c r="AO95" i="44"/>
  <c r="AO11" i="44"/>
  <c r="AO9" i="44"/>
  <c r="AN164" i="44"/>
  <c r="AN151" i="44"/>
  <c r="AN138" i="44"/>
  <c r="AN125" i="44"/>
  <c r="AN111" i="44"/>
  <c r="AN97" i="44"/>
  <c r="AN248" i="44"/>
  <c r="AN235" i="44"/>
  <c r="AN222" i="44"/>
  <c r="AN209" i="44"/>
  <c r="AN195" i="44"/>
  <c r="AN181" i="44"/>
  <c r="AQ4" i="44"/>
  <c r="AR8" i="44"/>
  <c r="AR4" i="43"/>
  <c r="AS8" i="43"/>
  <c r="AO67" i="43"/>
  <c r="AO80" i="43"/>
  <c r="AO54" i="43"/>
  <c r="AO27" i="43"/>
  <c r="AO41" i="43"/>
  <c r="AO13" i="43"/>
  <c r="AO164" i="43"/>
  <c r="AO138" i="43"/>
  <c r="AO151" i="43"/>
  <c r="AO125" i="43"/>
  <c r="AO111" i="43"/>
  <c r="AO97" i="43"/>
  <c r="AO248" i="43"/>
  <c r="AO235" i="43"/>
  <c r="AO222" i="43"/>
  <c r="AO209" i="43"/>
  <c r="AO195" i="43"/>
  <c r="AO181" i="43"/>
  <c r="AP179" i="43"/>
  <c r="AP95" i="43"/>
  <c r="AP11" i="43"/>
  <c r="AP9" i="43"/>
  <c r="AQ6" i="43"/>
  <c r="AQ2" i="43"/>
  <c r="AN248" i="41"/>
  <c r="AN235" i="41"/>
  <c r="AN222" i="41"/>
  <c r="AN209" i="41"/>
  <c r="AN195" i="41"/>
  <c r="AN181" i="41"/>
  <c r="AR8" i="41"/>
  <c r="AQ4" i="41"/>
  <c r="AP2" i="41"/>
  <c r="AP6" i="41"/>
  <c r="AO179" i="41"/>
  <c r="AO95" i="41"/>
  <c r="AO11" i="41"/>
  <c r="AO9" i="41"/>
  <c r="AN67" i="41"/>
  <c r="AN80" i="41"/>
  <c r="AN54" i="41"/>
  <c r="AN27" i="41"/>
  <c r="AN41" i="41"/>
  <c r="AN13" i="41"/>
  <c r="AN164" i="41"/>
  <c r="AN151" i="41"/>
  <c r="AN138" i="41"/>
  <c r="AN125" i="41"/>
  <c r="AN111" i="41"/>
  <c r="AN97" i="41"/>
  <c r="AP179" i="40"/>
  <c r="AP95" i="40"/>
  <c r="AP11" i="40"/>
  <c r="AP9" i="40"/>
  <c r="AR4" i="40"/>
  <c r="AS8" i="40"/>
  <c r="AQ6" i="40"/>
  <c r="AQ2" i="40"/>
  <c r="AO80" i="40"/>
  <c r="AO67" i="40"/>
  <c r="AO54" i="40"/>
  <c r="AO27" i="40"/>
  <c r="AO41" i="40"/>
  <c r="AO13" i="40"/>
  <c r="AO164" i="40"/>
  <c r="AO151" i="40"/>
  <c r="AO138" i="40"/>
  <c r="AO125" i="40"/>
  <c r="AO97" i="40"/>
  <c r="AO111" i="40"/>
  <c r="AO248" i="40"/>
  <c r="AO235" i="40"/>
  <c r="AO222" i="40"/>
  <c r="AO195" i="40"/>
  <c r="AO209" i="40"/>
  <c r="AO181" i="40"/>
  <c r="AP179" i="39"/>
  <c r="AP95" i="39"/>
  <c r="AP11" i="39"/>
  <c r="AP9" i="39"/>
  <c r="AO80" i="39"/>
  <c r="AO54" i="39"/>
  <c r="AO67" i="39"/>
  <c r="AO27" i="39"/>
  <c r="AO41" i="39"/>
  <c r="AO13" i="39"/>
  <c r="AO151" i="39"/>
  <c r="AO164" i="39"/>
  <c r="AO138" i="39"/>
  <c r="AO125" i="39"/>
  <c r="AO111" i="39"/>
  <c r="AO97" i="39"/>
  <c r="AQ6" i="39"/>
  <c r="AQ2" i="39"/>
  <c r="AO248" i="39"/>
  <c r="AO235" i="39"/>
  <c r="AO222" i="39"/>
  <c r="AO209" i="39"/>
  <c r="AO195" i="39"/>
  <c r="AO181" i="39"/>
  <c r="AS8" i="39"/>
  <c r="AR4" i="39"/>
  <c r="AN235" i="38"/>
  <c r="AN248" i="38"/>
  <c r="AN222" i="38"/>
  <c r="AN209" i="38"/>
  <c r="AN195" i="38"/>
  <c r="AN181" i="38"/>
  <c r="AR8" i="38"/>
  <c r="AQ4" i="38"/>
  <c r="AP2" i="38"/>
  <c r="AP6" i="38"/>
  <c r="AN80" i="38"/>
  <c r="AN67" i="38"/>
  <c r="AN54" i="38"/>
  <c r="AN41" i="38"/>
  <c r="AN27" i="38"/>
  <c r="AN13" i="38"/>
  <c r="AN164" i="38"/>
  <c r="AN151" i="38"/>
  <c r="AN138" i="38"/>
  <c r="AN125" i="38"/>
  <c r="AN111" i="38"/>
  <c r="AN97" i="38"/>
  <c r="AO179" i="38"/>
  <c r="AO95" i="38"/>
  <c r="AO11" i="38"/>
  <c r="AO9" i="38"/>
  <c r="AO80" i="37"/>
  <c r="AO67" i="37"/>
  <c r="AO54" i="37"/>
  <c r="AO41" i="37"/>
  <c r="AO27" i="37"/>
  <c r="AO13" i="37"/>
  <c r="AO164" i="37"/>
  <c r="AO151" i="37"/>
  <c r="AO138" i="37"/>
  <c r="AO125" i="37"/>
  <c r="AO111" i="37"/>
  <c r="AO97" i="37"/>
  <c r="AQ6" i="37"/>
  <c r="AQ2" i="37"/>
  <c r="AO248" i="37"/>
  <c r="AO235" i="37"/>
  <c r="AO222" i="37"/>
  <c r="AO209" i="37"/>
  <c r="AO195" i="37"/>
  <c r="AO181" i="37"/>
  <c r="AP179" i="37"/>
  <c r="AP95" i="37"/>
  <c r="AP11" i="37"/>
  <c r="AP9" i="37"/>
  <c r="AS8" i="37"/>
  <c r="AR4" i="37"/>
  <c r="AR4" i="36"/>
  <c r="AS8" i="36"/>
  <c r="AO80" i="36"/>
  <c r="AO67" i="36"/>
  <c r="AO54" i="36"/>
  <c r="AO41" i="36"/>
  <c r="AO27" i="36"/>
  <c r="AO13" i="36"/>
  <c r="AO151" i="36"/>
  <c r="AO164" i="36"/>
  <c r="AO125" i="36"/>
  <c r="AO138" i="36"/>
  <c r="AO111" i="36"/>
  <c r="AO97" i="36"/>
  <c r="AO248" i="36"/>
  <c r="AO235" i="36"/>
  <c r="AO222" i="36"/>
  <c r="AO209" i="36"/>
  <c r="AO195" i="36"/>
  <c r="AO181" i="36"/>
  <c r="AP179" i="36"/>
  <c r="AP95" i="36"/>
  <c r="AP11" i="36"/>
  <c r="AP9" i="36"/>
  <c r="AQ6" i="36"/>
  <c r="AQ2" i="36"/>
  <c r="AP179" i="35"/>
  <c r="AP95" i="35"/>
  <c r="AP11" i="35"/>
  <c r="AP9" i="35"/>
  <c r="AO80" i="35"/>
  <c r="AO54" i="35"/>
  <c r="AO67" i="35"/>
  <c r="AO41" i="35"/>
  <c r="AO27" i="35"/>
  <c r="AO13" i="35"/>
  <c r="AQ2" i="35"/>
  <c r="AQ6" i="35"/>
  <c r="AO164" i="35"/>
  <c r="AO151" i="35"/>
  <c r="AO138" i="35"/>
  <c r="AO111" i="35"/>
  <c r="AO125" i="35"/>
  <c r="AO97" i="35"/>
  <c r="AO248" i="35"/>
  <c r="AO235" i="35"/>
  <c r="AO222" i="35"/>
  <c r="AO195" i="35"/>
  <c r="AO209" i="35"/>
  <c r="AO181" i="35"/>
  <c r="AS8" i="35"/>
  <c r="AR4" i="35"/>
  <c r="X158" i="35" l="1"/>
  <c r="X159" i="35" s="1"/>
  <c r="X161" i="35" s="1"/>
  <c r="V129" i="44"/>
  <c r="V132" i="44" s="1"/>
  <c r="V133" i="44" s="1"/>
  <c r="V135" i="44" s="1"/>
  <c r="W252" i="40"/>
  <c r="X44" i="39"/>
  <c r="W48" i="39"/>
  <c r="W49" i="39" s="1"/>
  <c r="W51" i="39" s="1"/>
  <c r="W229" i="35"/>
  <c r="W230" i="35" s="1"/>
  <c r="W232" i="35" s="1"/>
  <c r="X224" i="35"/>
  <c r="X225" i="35"/>
  <c r="W142" i="37"/>
  <c r="X140" i="37" s="1"/>
  <c r="U289" i="35"/>
  <c r="J12" i="20"/>
  <c r="W82" i="38"/>
  <c r="X32" i="36"/>
  <c r="AJ11" i="20"/>
  <c r="AH6" i="20"/>
  <c r="W83" i="38"/>
  <c r="AH2" i="20"/>
  <c r="AH7" i="20" s="1"/>
  <c r="AI5" i="20"/>
  <c r="L4" i="20"/>
  <c r="K8" i="20"/>
  <c r="M11" i="48"/>
  <c r="M12" i="48" s="1"/>
  <c r="K4" i="52" s="1"/>
  <c r="K10" i="6" s="1"/>
  <c r="X171" i="38"/>
  <c r="X172" i="38" s="1"/>
  <c r="X174" i="38" s="1"/>
  <c r="Y166" i="38"/>
  <c r="Y168" i="38" s="1"/>
  <c r="Z167" i="38" s="1"/>
  <c r="Y154" i="35"/>
  <c r="Y155" i="35" s="1"/>
  <c r="Y158" i="35" s="1"/>
  <c r="Y159" i="35" s="1"/>
  <c r="Y161" i="35" s="1"/>
  <c r="U239" i="35"/>
  <c r="V238" i="35" s="1"/>
  <c r="Y31" i="39"/>
  <c r="X33" i="39"/>
  <c r="X36" i="39" s="1"/>
  <c r="X37" i="39" s="1"/>
  <c r="X39" i="39" s="1"/>
  <c r="W128" i="44"/>
  <c r="V129" i="40"/>
  <c r="X71" i="38"/>
  <c r="Y70" i="38" s="1"/>
  <c r="W127" i="44"/>
  <c r="X141" i="44"/>
  <c r="X140" i="44"/>
  <c r="V58" i="37"/>
  <c r="W251" i="41"/>
  <c r="Z82" i="35"/>
  <c r="Z84" i="35" s="1"/>
  <c r="Z87" i="35" s="1"/>
  <c r="Z88" i="35" s="1"/>
  <c r="Z90" i="35" s="1"/>
  <c r="Y87" i="35"/>
  <c r="Y88" i="35" s="1"/>
  <c r="Y90" i="35" s="1"/>
  <c r="W242" i="45"/>
  <c r="W243" i="45" s="1"/>
  <c r="W245" i="45" s="1"/>
  <c r="X237" i="45"/>
  <c r="X239" i="45" s="1"/>
  <c r="X200" i="44"/>
  <c r="Y199" i="44" s="1"/>
  <c r="W250" i="41"/>
  <c r="W200" i="35"/>
  <c r="Y166" i="36"/>
  <c r="X71" i="35"/>
  <c r="Y70" i="35" s="1"/>
  <c r="W239" i="40"/>
  <c r="W252" i="43"/>
  <c r="X250" i="43" s="1"/>
  <c r="W61" i="38"/>
  <c r="W62" i="38" s="1"/>
  <c r="W64" i="38" s="1"/>
  <c r="X56" i="38"/>
  <c r="X58" i="38" s="1"/>
  <c r="Y57" i="38" s="1"/>
  <c r="W251" i="37"/>
  <c r="Y167" i="36"/>
  <c r="W226" i="43"/>
  <c r="W229" i="43" s="1"/>
  <c r="W230" i="43" s="1"/>
  <c r="W232" i="43" s="1"/>
  <c r="W74" i="45"/>
  <c r="W75" i="45" s="1"/>
  <c r="W77" i="45" s="1"/>
  <c r="W71" i="43"/>
  <c r="X69" i="43" s="1"/>
  <c r="Y117" i="39"/>
  <c r="Y120" i="39" s="1"/>
  <c r="Y121" i="39" s="1"/>
  <c r="Y123" i="39" s="1"/>
  <c r="X211" i="39"/>
  <c r="Z114" i="39"/>
  <c r="Z116" i="39" s="1"/>
  <c r="X212" i="39"/>
  <c r="W239" i="43"/>
  <c r="W242" i="43" s="1"/>
  <c r="W243" i="43" s="1"/>
  <c r="W245" i="43" s="1"/>
  <c r="X225" i="45"/>
  <c r="X226" i="45" s="1"/>
  <c r="X200" i="38"/>
  <c r="Y198" i="38" s="1"/>
  <c r="W250" i="37"/>
  <c r="W229" i="45"/>
  <c r="W230" i="45" s="1"/>
  <c r="W232" i="45" s="1"/>
  <c r="Y56" i="44"/>
  <c r="Y58" i="44" s="1"/>
  <c r="Z57" i="44" s="1"/>
  <c r="X61" i="44"/>
  <c r="X62" i="44" s="1"/>
  <c r="X64" i="44" s="1"/>
  <c r="X167" i="37"/>
  <c r="Z70" i="36"/>
  <c r="Z71" i="36" s="1"/>
  <c r="Z74" i="36" s="1"/>
  <c r="Z75" i="36" s="1"/>
  <c r="Z77" i="36" s="1"/>
  <c r="X69" i="45"/>
  <c r="X71" i="45" s="1"/>
  <c r="X83" i="37"/>
  <c r="X84" i="37" s="1"/>
  <c r="J5" i="52"/>
  <c r="J40" i="52" s="1"/>
  <c r="W87" i="37"/>
  <c r="W88" i="37" s="1"/>
  <c r="W90" i="37" s="1"/>
  <c r="Z44" i="35"/>
  <c r="X213" i="38"/>
  <c r="U44" i="45"/>
  <c r="U269" i="45" s="1"/>
  <c r="U43" i="45"/>
  <c r="T48" i="45"/>
  <c r="T49" i="45" s="1"/>
  <c r="T51" i="45" s="1"/>
  <c r="T270" i="45"/>
  <c r="Z43" i="35"/>
  <c r="Y116" i="44"/>
  <c r="Z114" i="44" s="1"/>
  <c r="V87" i="45"/>
  <c r="V88" i="45" s="1"/>
  <c r="V90" i="45" s="1"/>
  <c r="W82" i="45"/>
  <c r="W84" i="45" s="1"/>
  <c r="Y129" i="38"/>
  <c r="Z128" i="38" s="1"/>
  <c r="Y238" i="39"/>
  <c r="Y237" i="39"/>
  <c r="X242" i="39"/>
  <c r="X243" i="39" s="1"/>
  <c r="X245" i="39" s="1"/>
  <c r="I20" i="20"/>
  <c r="G21" i="20"/>
  <c r="G16" i="20"/>
  <c r="Y198" i="40"/>
  <c r="Y200" i="40" s="1"/>
  <c r="Z199" i="40" s="1"/>
  <c r="W117" i="45"/>
  <c r="W120" i="45" s="1"/>
  <c r="W121" i="45" s="1"/>
  <c r="W123" i="45" s="1"/>
  <c r="X114" i="45"/>
  <c r="X115" i="45"/>
  <c r="Y74" i="36"/>
  <c r="Y75" i="36" s="1"/>
  <c r="Y77" i="36" s="1"/>
  <c r="X201" i="40"/>
  <c r="X204" i="40" s="1"/>
  <c r="X205" i="40" s="1"/>
  <c r="X207" i="40" s="1"/>
  <c r="AG301" i="36"/>
  <c r="X211" i="44"/>
  <c r="X213" i="44" s="1"/>
  <c r="X216" i="44" s="1"/>
  <c r="X217" i="44" s="1"/>
  <c r="X219" i="44" s="1"/>
  <c r="W216" i="44"/>
  <c r="W217" i="44" s="1"/>
  <c r="W219" i="44" s="1"/>
  <c r="X166" i="37"/>
  <c r="AH92" i="38"/>
  <c r="AH266" i="38" s="1"/>
  <c r="X166" i="41"/>
  <c r="X168" i="41" s="1"/>
  <c r="Y166" i="41" s="1"/>
  <c r="W140" i="43"/>
  <c r="W142" i="43" s="1"/>
  <c r="W171" i="41"/>
  <c r="W172" i="41" s="1"/>
  <c r="W174" i="41" s="1"/>
  <c r="V145" i="43"/>
  <c r="V146" i="43" s="1"/>
  <c r="V148" i="43" s="1"/>
  <c r="X250" i="36"/>
  <c r="X251" i="36"/>
  <c r="W255" i="36"/>
  <c r="W256" i="36" s="1"/>
  <c r="W258" i="36" s="1"/>
  <c r="W237" i="44"/>
  <c r="W238" i="44"/>
  <c r="V242" i="44"/>
  <c r="V243" i="44" s="1"/>
  <c r="V245" i="44" s="1"/>
  <c r="X211" i="43"/>
  <c r="X213" i="43" s="1"/>
  <c r="Y212" i="43" s="1"/>
  <c r="U48" i="41"/>
  <c r="U49" i="41" s="1"/>
  <c r="U51" i="41" s="1"/>
  <c r="U270" i="41"/>
  <c r="W239" i="41"/>
  <c r="W242" i="41" s="1"/>
  <c r="W243" i="41" s="1"/>
  <c r="W245" i="41" s="1"/>
  <c r="W216" i="43"/>
  <c r="W217" i="43" s="1"/>
  <c r="W219" i="43" s="1"/>
  <c r="X224" i="36"/>
  <c r="X226" i="36" s="1"/>
  <c r="Y225" i="36" s="1"/>
  <c r="W69" i="39"/>
  <c r="W70" i="39"/>
  <c r="X142" i="41"/>
  <c r="Y140" i="41" s="1"/>
  <c r="X33" i="37"/>
  <c r="X36" i="37" s="1"/>
  <c r="X37" i="37" s="1"/>
  <c r="X39" i="37" s="1"/>
  <c r="Y30" i="37"/>
  <c r="Y32" i="37" s="1"/>
  <c r="Z31" i="37" s="1"/>
  <c r="Y31" i="41"/>
  <c r="W229" i="40"/>
  <c r="W230" i="40" s="1"/>
  <c r="W232" i="40" s="1"/>
  <c r="X224" i="40"/>
  <c r="X226" i="40" s="1"/>
  <c r="Y225" i="40" s="1"/>
  <c r="W216" i="37"/>
  <c r="W217" i="37" s="1"/>
  <c r="W219" i="37" s="1"/>
  <c r="Y48" i="36"/>
  <c r="Y49" i="36" s="1"/>
  <c r="Y51" i="36" s="1"/>
  <c r="X166" i="35"/>
  <c r="V201" i="41"/>
  <c r="V204" i="41" s="1"/>
  <c r="V205" i="41" s="1"/>
  <c r="V207" i="41" s="1"/>
  <c r="X167" i="35"/>
  <c r="W225" i="38"/>
  <c r="V229" i="38"/>
  <c r="V230" i="38" s="1"/>
  <c r="V232" i="38" s="1"/>
  <c r="W224" i="38"/>
  <c r="X250" i="45"/>
  <c r="X251" i="45"/>
  <c r="W255" i="45"/>
  <c r="W256" i="45" s="1"/>
  <c r="W258" i="45" s="1"/>
  <c r="W198" i="41"/>
  <c r="W200" i="41" s="1"/>
  <c r="W155" i="36"/>
  <c r="X154" i="36" s="1"/>
  <c r="W33" i="44"/>
  <c r="W36" i="44" s="1"/>
  <c r="W37" i="44" s="1"/>
  <c r="W39" i="44" s="1"/>
  <c r="V44" i="41"/>
  <c r="V269" i="41" s="1"/>
  <c r="T295" i="37"/>
  <c r="X211" i="37"/>
  <c r="X213" i="37" s="1"/>
  <c r="Y212" i="37" s="1"/>
  <c r="X129" i="35"/>
  <c r="Y127" i="35" s="1"/>
  <c r="M7" i="48"/>
  <c r="M8" i="48" s="1"/>
  <c r="K3" i="52" s="1"/>
  <c r="J13" i="20"/>
  <c r="J19" i="20" s="1"/>
  <c r="H49" i="52"/>
  <c r="H50" i="52" s="1"/>
  <c r="H14" i="53" s="1"/>
  <c r="H10" i="53" s="1"/>
  <c r="H51" i="52"/>
  <c r="U294" i="41"/>
  <c r="W127" i="43"/>
  <c r="V132" i="43"/>
  <c r="V133" i="43" s="1"/>
  <c r="V135" i="43" s="1"/>
  <c r="W128" i="43"/>
  <c r="W71" i="41"/>
  <c r="W74" i="41" s="1"/>
  <c r="W75" i="41" s="1"/>
  <c r="W77" i="41" s="1"/>
  <c r="X145" i="38"/>
  <c r="X146" i="38" s="1"/>
  <c r="X148" i="38" s="1"/>
  <c r="Y140" i="38"/>
  <c r="Y141" i="38"/>
  <c r="Y82" i="43"/>
  <c r="X87" i="43"/>
  <c r="X88" i="43" s="1"/>
  <c r="X90" i="43" s="1"/>
  <c r="Y83" i="43"/>
  <c r="AG301" i="39"/>
  <c r="X31" i="44"/>
  <c r="X32" i="44" s="1"/>
  <c r="Y31" i="44" s="1"/>
  <c r="AG301" i="41"/>
  <c r="X171" i="44"/>
  <c r="X172" i="44" s="1"/>
  <c r="X174" i="44" s="1"/>
  <c r="W61" i="40"/>
  <c r="W62" i="40" s="1"/>
  <c r="W64" i="40" s="1"/>
  <c r="X158" i="44"/>
  <c r="X159" i="44" s="1"/>
  <c r="X161" i="44" s="1"/>
  <c r="X56" i="40"/>
  <c r="X58" i="40" s="1"/>
  <c r="Y57" i="40" s="1"/>
  <c r="Y154" i="44"/>
  <c r="Y155" i="44" s="1"/>
  <c r="Y167" i="44"/>
  <c r="Y168" i="44" s="1"/>
  <c r="Z166" i="44" s="1"/>
  <c r="X212" i="45"/>
  <c r="W216" i="45"/>
  <c r="W217" i="45" s="1"/>
  <c r="W219" i="45" s="1"/>
  <c r="X211" i="45"/>
  <c r="X70" i="37"/>
  <c r="AG301" i="38"/>
  <c r="X69" i="37"/>
  <c r="Y30" i="41"/>
  <c r="Z44" i="36"/>
  <c r="Z45" i="36" s="1"/>
  <c r="AA44" i="36" s="1"/>
  <c r="W145" i="36"/>
  <c r="W146" i="36" s="1"/>
  <c r="W148" i="36" s="1"/>
  <c r="X141" i="36"/>
  <c r="X140" i="36"/>
  <c r="W158" i="40"/>
  <c r="W159" i="40" s="1"/>
  <c r="W161" i="40" s="1"/>
  <c r="X153" i="40"/>
  <c r="X155" i="40" s="1"/>
  <c r="X158" i="40" s="1"/>
  <c r="X159" i="40" s="1"/>
  <c r="X161" i="40" s="1"/>
  <c r="T295" i="41"/>
  <c r="W129" i="37"/>
  <c r="X128" i="37" s="1"/>
  <c r="AH176" i="37"/>
  <c r="AH276" i="37" s="1"/>
  <c r="AH301" i="37" s="1"/>
  <c r="I13" i="52"/>
  <c r="I41" i="52" s="1"/>
  <c r="H15" i="20" s="1"/>
  <c r="V33" i="43"/>
  <c r="V36" i="43" s="1"/>
  <c r="V37" i="43" s="1"/>
  <c r="V39" i="43" s="1"/>
  <c r="AH176" i="36"/>
  <c r="AH276" i="36" s="1"/>
  <c r="AH301" i="36" s="1"/>
  <c r="Z237" i="38"/>
  <c r="Z239" i="38" s="1"/>
  <c r="AA237" i="38" s="1"/>
  <c r="Y242" i="38"/>
  <c r="Y243" i="38" s="1"/>
  <c r="Y245" i="38" s="1"/>
  <c r="V229" i="37"/>
  <c r="V230" i="37" s="1"/>
  <c r="V232" i="37" s="1"/>
  <c r="W224" i="37"/>
  <c r="W225" i="37"/>
  <c r="V116" i="36"/>
  <c r="W114" i="36" s="1"/>
  <c r="Y45" i="43"/>
  <c r="Z44" i="43" s="1"/>
  <c r="W226" i="41"/>
  <c r="X225" i="41" s="1"/>
  <c r="V32" i="35"/>
  <c r="Y154" i="43"/>
  <c r="X158" i="43"/>
  <c r="X159" i="43" s="1"/>
  <c r="X161" i="43" s="1"/>
  <c r="Y153" i="43"/>
  <c r="AJ17" i="20"/>
  <c r="W171" i="40"/>
  <c r="W172" i="40" s="1"/>
  <c r="W174" i="40" s="1"/>
  <c r="V158" i="39"/>
  <c r="V159" i="39" s="1"/>
  <c r="V161" i="39" s="1"/>
  <c r="X167" i="40"/>
  <c r="X168" i="40" s="1"/>
  <c r="AH92" i="41"/>
  <c r="AH266" i="41" s="1"/>
  <c r="Y30" i="45"/>
  <c r="Y32" i="45" s="1"/>
  <c r="AH260" i="43"/>
  <c r="AH286" i="43" s="1"/>
  <c r="AH301" i="43" s="1"/>
  <c r="X33" i="45"/>
  <c r="X36" i="45" s="1"/>
  <c r="X37" i="45" s="1"/>
  <c r="X39" i="45" s="1"/>
  <c r="F6" i="53"/>
  <c r="F57" i="50"/>
  <c r="G32" i="50"/>
  <c r="X84" i="36"/>
  <c r="Y83" i="36" s="1"/>
  <c r="J17" i="50"/>
  <c r="J10" i="52"/>
  <c r="J22" i="50"/>
  <c r="X116" i="43"/>
  <c r="X117" i="43" s="1"/>
  <c r="X120" i="43" s="1"/>
  <c r="X121" i="43" s="1"/>
  <c r="X123" i="43" s="1"/>
  <c r="T293" i="43"/>
  <c r="AH301" i="40"/>
  <c r="S296" i="43"/>
  <c r="N10" i="48" s="1"/>
  <c r="Z32" i="40"/>
  <c r="W229" i="36"/>
  <c r="W230" i="36" s="1"/>
  <c r="W232" i="36" s="1"/>
  <c r="W31" i="43"/>
  <c r="W32" i="43" s="1"/>
  <c r="X30" i="43" s="1"/>
  <c r="W56" i="43"/>
  <c r="V61" i="43"/>
  <c r="V62" i="43" s="1"/>
  <c r="V64" i="43" s="1"/>
  <c r="W57" i="43"/>
  <c r="X87" i="41"/>
  <c r="X88" i="41" s="1"/>
  <c r="X90" i="41" s="1"/>
  <c r="Y82" i="41"/>
  <c r="Y84" i="41" s="1"/>
  <c r="V58" i="35"/>
  <c r="W57" i="35" s="1"/>
  <c r="W213" i="40"/>
  <c r="X211" i="40" s="1"/>
  <c r="X216" i="41"/>
  <c r="X217" i="41" s="1"/>
  <c r="X219" i="41" s="1"/>
  <c r="Y211" i="41"/>
  <c r="Y212" i="41"/>
  <c r="X212" i="35"/>
  <c r="X211" i="35"/>
  <c r="W168" i="43"/>
  <c r="X166" i="43" s="1"/>
  <c r="AH260" i="38"/>
  <c r="AH286" i="38" s="1"/>
  <c r="Y116" i="37"/>
  <c r="Y117" i="37" s="1"/>
  <c r="Y120" i="37" s="1"/>
  <c r="Y121" i="37" s="1"/>
  <c r="Y123" i="37" s="1"/>
  <c r="AH260" i="35"/>
  <c r="AH286" i="35" s="1"/>
  <c r="AH301" i="35" s="1"/>
  <c r="T293" i="35"/>
  <c r="W132" i="45"/>
  <c r="W133" i="45" s="1"/>
  <c r="W135" i="45" s="1"/>
  <c r="X127" i="45"/>
  <c r="X128" i="45"/>
  <c r="W154" i="39"/>
  <c r="W155" i="39" s="1"/>
  <c r="X115" i="41"/>
  <c r="X114" i="41"/>
  <c r="T293" i="45"/>
  <c r="AI176" i="45"/>
  <c r="AI276" i="45" s="1"/>
  <c r="U290" i="37"/>
  <c r="U61" i="39"/>
  <c r="U62" i="39" s="1"/>
  <c r="U64" i="39" s="1"/>
  <c r="X250" i="44"/>
  <c r="X251" i="44"/>
  <c r="W255" i="44"/>
  <c r="W256" i="44" s="1"/>
  <c r="W258" i="44" s="1"/>
  <c r="AH176" i="39"/>
  <c r="AH276" i="39" s="1"/>
  <c r="AH301" i="39" s="1"/>
  <c r="U294" i="37"/>
  <c r="U242" i="37"/>
  <c r="U243" i="37" s="1"/>
  <c r="U245" i="37" s="1"/>
  <c r="W58" i="41"/>
  <c r="X57" i="41" s="1"/>
  <c r="X129" i="36"/>
  <c r="Y128" i="36" s="1"/>
  <c r="V237" i="37"/>
  <c r="V288" i="37" s="1"/>
  <c r="V289" i="37"/>
  <c r="V56" i="39"/>
  <c r="V58" i="39" s="1"/>
  <c r="S298" i="43"/>
  <c r="Y32" i="39"/>
  <c r="Z31" i="39" s="1"/>
  <c r="X116" i="40"/>
  <c r="Y115" i="40" s="1"/>
  <c r="Y142" i="40"/>
  <c r="Y145" i="40" s="1"/>
  <c r="Y146" i="40" s="1"/>
  <c r="Y148" i="40" s="1"/>
  <c r="S299" i="39"/>
  <c r="W142" i="45"/>
  <c r="W145" i="45" s="1"/>
  <c r="W146" i="45" s="1"/>
  <c r="W148" i="45" s="1"/>
  <c r="AH301" i="44"/>
  <c r="W129" i="41"/>
  <c r="W132" i="41" s="1"/>
  <c r="W133" i="41" s="1"/>
  <c r="W135" i="41" s="1"/>
  <c r="Z45" i="40"/>
  <c r="AA44" i="40" s="1"/>
  <c r="AI260" i="45"/>
  <c r="AI286" i="45" s="1"/>
  <c r="AH301" i="45"/>
  <c r="AH260" i="41"/>
  <c r="AH286" i="41" s="1"/>
  <c r="Z43" i="37"/>
  <c r="Z44" i="37"/>
  <c r="Y48" i="37"/>
  <c r="Y49" i="37" s="1"/>
  <c r="Y51" i="37" s="1"/>
  <c r="X44" i="38"/>
  <c r="W48" i="38"/>
  <c r="W49" i="38" s="1"/>
  <c r="W51" i="38" s="1"/>
  <c r="X43" i="38"/>
  <c r="AJ297" i="44"/>
  <c r="AJ28" i="44"/>
  <c r="AJ38" i="44" s="1"/>
  <c r="AJ14" i="44"/>
  <c r="AJ24" i="44" s="1"/>
  <c r="AJ81" i="44"/>
  <c r="AJ89" i="44" s="1"/>
  <c r="AJ68" i="44"/>
  <c r="AJ76" i="44" s="1"/>
  <c r="AJ55" i="44"/>
  <c r="AJ63" i="44" s="1"/>
  <c r="AJ42" i="44"/>
  <c r="AJ50" i="44" s="1"/>
  <c r="U290" i="44"/>
  <c r="V184" i="44"/>
  <c r="V185" i="44"/>
  <c r="V289" i="44" s="1"/>
  <c r="U187" i="44"/>
  <c r="X70" i="44"/>
  <c r="X69" i="44"/>
  <c r="W74" i="44"/>
  <c r="W75" i="44" s="1"/>
  <c r="W77" i="44" s="1"/>
  <c r="U278" i="43"/>
  <c r="U102" i="43"/>
  <c r="X45" i="39"/>
  <c r="X44" i="44"/>
  <c r="X43" i="44"/>
  <c r="W48" i="44"/>
  <c r="W49" i="44" s="1"/>
  <c r="W51" i="44" s="1"/>
  <c r="AI38" i="45"/>
  <c r="AI92" i="45" s="1"/>
  <c r="AI266" i="45" s="1"/>
  <c r="X33" i="36"/>
  <c r="X36" i="36" s="1"/>
  <c r="X37" i="36" s="1"/>
  <c r="X39" i="36" s="1"/>
  <c r="Y30" i="36"/>
  <c r="Y31" i="36"/>
  <c r="AI173" i="39"/>
  <c r="U278" i="41"/>
  <c r="U102" i="41"/>
  <c r="T190" i="41"/>
  <c r="T191" i="41" s="1"/>
  <c r="T292" i="41"/>
  <c r="T291" i="41"/>
  <c r="S205" i="45"/>
  <c r="S299" i="45"/>
  <c r="AI218" i="35"/>
  <c r="AI260" i="35" s="1"/>
  <c r="AI286" i="35" s="1"/>
  <c r="U268" i="36"/>
  <c r="U18" i="36"/>
  <c r="S299" i="40"/>
  <c r="S23" i="40"/>
  <c r="S123" i="35"/>
  <c r="S177" i="35" s="1"/>
  <c r="S277" i="35" s="1"/>
  <c r="S175" i="35"/>
  <c r="S275" i="35" s="1"/>
  <c r="V185" i="39"/>
  <c r="V289" i="39" s="1"/>
  <c r="V184" i="39"/>
  <c r="U187" i="39"/>
  <c r="U290" i="39"/>
  <c r="T259" i="44"/>
  <c r="T285" i="44" s="1"/>
  <c r="T193" i="44"/>
  <c r="T261" i="44" s="1"/>
  <c r="T287" i="44" s="1"/>
  <c r="AL262" i="37"/>
  <c r="AK284" i="37"/>
  <c r="AK274" i="37"/>
  <c r="AK264" i="37"/>
  <c r="AL262" i="41"/>
  <c r="AK264" i="41"/>
  <c r="AK284" i="41"/>
  <c r="AK274" i="41"/>
  <c r="AL262" i="45"/>
  <c r="AK274" i="45"/>
  <c r="AK264" i="45"/>
  <c r="AK284" i="45"/>
  <c r="AJ297" i="39"/>
  <c r="AJ68" i="39"/>
  <c r="AJ76" i="39" s="1"/>
  <c r="AJ81" i="39"/>
  <c r="AJ89" i="39" s="1"/>
  <c r="AJ28" i="39"/>
  <c r="AJ38" i="39" s="1"/>
  <c r="AJ55" i="39"/>
  <c r="AJ14" i="39"/>
  <c r="AJ24" i="39" s="1"/>
  <c r="AJ42" i="39"/>
  <c r="AJ50" i="39" s="1"/>
  <c r="S91" i="39"/>
  <c r="S265" i="39" s="1"/>
  <c r="S25" i="39"/>
  <c r="S93" i="39" s="1"/>
  <c r="S267" i="39" s="1"/>
  <c r="S175" i="39"/>
  <c r="S275" i="39" s="1"/>
  <c r="S109" i="39"/>
  <c r="S177" i="39" s="1"/>
  <c r="S277" i="39" s="1"/>
  <c r="W250" i="35"/>
  <c r="W251" i="35"/>
  <c r="V255" i="35"/>
  <c r="V256" i="35" s="1"/>
  <c r="V258" i="35" s="1"/>
  <c r="S23" i="35"/>
  <c r="S299" i="35"/>
  <c r="S91" i="37"/>
  <c r="S265" i="37" s="1"/>
  <c r="S300" i="37" s="1"/>
  <c r="S25" i="37"/>
  <c r="S93" i="37" s="1"/>
  <c r="S267" i="37" s="1"/>
  <c r="S302" i="37" s="1"/>
  <c r="U22" i="41"/>
  <c r="U271" i="41"/>
  <c r="U272" i="41"/>
  <c r="U167" i="45"/>
  <c r="U279" i="45" s="1"/>
  <c r="T171" i="45"/>
  <c r="T172" i="45" s="1"/>
  <c r="T174" i="45" s="1"/>
  <c r="U166" i="45"/>
  <c r="T280" i="45"/>
  <c r="AI206" i="41"/>
  <c r="AI260" i="41" s="1"/>
  <c r="AI286" i="41" s="1"/>
  <c r="AI218" i="39"/>
  <c r="AI260" i="39" s="1"/>
  <c r="AI286" i="39" s="1"/>
  <c r="T255" i="38"/>
  <c r="T256" i="38" s="1"/>
  <c r="T258" i="38" s="1"/>
  <c r="U250" i="38"/>
  <c r="U251" i="38"/>
  <c r="U289" i="38" s="1"/>
  <c r="U294" i="38" s="1"/>
  <c r="T290" i="38"/>
  <c r="T295" i="38" s="1"/>
  <c r="AJ297" i="36"/>
  <c r="AJ14" i="36"/>
  <c r="AJ24" i="36" s="1"/>
  <c r="AJ81" i="36"/>
  <c r="AJ89" i="36" s="1"/>
  <c r="AJ28" i="36"/>
  <c r="AJ68" i="36"/>
  <c r="AJ76" i="36" s="1"/>
  <c r="AJ42" i="36"/>
  <c r="AJ50" i="36" s="1"/>
  <c r="AJ55" i="36"/>
  <c r="AJ63" i="36" s="1"/>
  <c r="T272" i="39"/>
  <c r="T271" i="39"/>
  <c r="T22" i="39"/>
  <c r="X158" i="45"/>
  <c r="X159" i="45" s="1"/>
  <c r="X161" i="45" s="1"/>
  <c r="Y154" i="45"/>
  <c r="Y153" i="45"/>
  <c r="W158" i="37"/>
  <c r="W159" i="37" s="1"/>
  <c r="W161" i="37" s="1"/>
  <c r="X154" i="37"/>
  <c r="X153" i="37"/>
  <c r="AL262" i="38"/>
  <c r="AK284" i="38"/>
  <c r="AK274" i="38"/>
  <c r="AK264" i="38"/>
  <c r="V17" i="45"/>
  <c r="V16" i="45"/>
  <c r="U19" i="45"/>
  <c r="T281" i="40"/>
  <c r="T282" i="40"/>
  <c r="T106" i="40"/>
  <c r="T107" i="40" s="1"/>
  <c r="T106" i="37"/>
  <c r="T107" i="37" s="1"/>
  <c r="T281" i="37"/>
  <c r="T282" i="37"/>
  <c r="X250" i="40"/>
  <c r="X251" i="40"/>
  <c r="W255" i="40"/>
  <c r="W256" i="40" s="1"/>
  <c r="W258" i="40" s="1"/>
  <c r="T281" i="36"/>
  <c r="T282" i="36"/>
  <c r="T106" i="36"/>
  <c r="T107" i="36" s="1"/>
  <c r="U184" i="43"/>
  <c r="U185" i="43"/>
  <c r="U289" i="43" s="1"/>
  <c r="T187" i="43"/>
  <c r="T290" i="43"/>
  <c r="AJ223" i="40"/>
  <c r="AJ231" i="40" s="1"/>
  <c r="AJ182" i="40"/>
  <c r="AJ192" i="40" s="1"/>
  <c r="AJ210" i="40"/>
  <c r="AJ218" i="40" s="1"/>
  <c r="AJ249" i="40"/>
  <c r="AJ257" i="40" s="1"/>
  <c r="AJ236" i="40"/>
  <c r="AJ244" i="40" s="1"/>
  <c r="AJ196" i="40"/>
  <c r="T291" i="38"/>
  <c r="U187" i="40"/>
  <c r="V184" i="40"/>
  <c r="U290" i="40"/>
  <c r="V185" i="40"/>
  <c r="V289" i="40" s="1"/>
  <c r="U199" i="45"/>
  <c r="U289" i="45" s="1"/>
  <c r="T201" i="45"/>
  <c r="U198" i="45"/>
  <c r="T290" i="45"/>
  <c r="U101" i="39"/>
  <c r="U279" i="39" s="1"/>
  <c r="U294" i="39" s="1"/>
  <c r="T103" i="39"/>
  <c r="U100" i="39"/>
  <c r="T280" i="39"/>
  <c r="T295" i="39" s="1"/>
  <c r="AJ98" i="35"/>
  <c r="AJ108" i="35" s="1"/>
  <c r="AJ165" i="35"/>
  <c r="AJ173" i="35" s="1"/>
  <c r="AJ126" i="35"/>
  <c r="AJ134" i="35" s="1"/>
  <c r="AJ152" i="35"/>
  <c r="AJ160" i="35" s="1"/>
  <c r="AJ112" i="35"/>
  <c r="AJ122" i="35" s="1"/>
  <c r="AJ139" i="35"/>
  <c r="AJ147" i="35" s="1"/>
  <c r="AJ210" i="43"/>
  <c r="AJ182" i="43"/>
  <c r="AJ192" i="43" s="1"/>
  <c r="AJ249" i="43"/>
  <c r="AJ257" i="43" s="1"/>
  <c r="AJ196" i="43"/>
  <c r="AJ223" i="43"/>
  <c r="AJ231" i="43" s="1"/>
  <c r="AJ236" i="43"/>
  <c r="AJ244" i="43" s="1"/>
  <c r="S193" i="36"/>
  <c r="S261" i="36" s="1"/>
  <c r="S287" i="36" s="1"/>
  <c r="S259" i="36"/>
  <c r="S285" i="36" s="1"/>
  <c r="T292" i="35"/>
  <c r="T291" i="35"/>
  <c r="T190" i="35"/>
  <c r="T191" i="35" s="1"/>
  <c r="AJ139" i="44"/>
  <c r="AJ147" i="44" s="1"/>
  <c r="AJ126" i="44"/>
  <c r="AJ134" i="44" s="1"/>
  <c r="AJ98" i="44"/>
  <c r="AJ108" i="44" s="1"/>
  <c r="AJ165" i="44"/>
  <c r="AJ173" i="44" s="1"/>
  <c r="AJ112" i="44"/>
  <c r="AJ122" i="44" s="1"/>
  <c r="AJ152" i="44"/>
  <c r="AJ160" i="44" s="1"/>
  <c r="AI206" i="37"/>
  <c r="AI89" i="41"/>
  <c r="AI92" i="41" s="1"/>
  <c r="AI266" i="41" s="1"/>
  <c r="AI122" i="39"/>
  <c r="AI206" i="40"/>
  <c r="AI260" i="40" s="1"/>
  <c r="AI286" i="40" s="1"/>
  <c r="AI260" i="36"/>
  <c r="AI286" i="36" s="1"/>
  <c r="U184" i="36"/>
  <c r="U185" i="36"/>
  <c r="U289" i="36" s="1"/>
  <c r="U294" i="36" s="1"/>
  <c r="T187" i="36"/>
  <c r="T290" i="36"/>
  <c r="T295" i="36" s="1"/>
  <c r="S23" i="43"/>
  <c r="S299" i="43"/>
  <c r="AJ297" i="37"/>
  <c r="AJ81" i="37"/>
  <c r="AJ89" i="37" s="1"/>
  <c r="AJ14" i="37"/>
  <c r="AJ24" i="37" s="1"/>
  <c r="AJ42" i="37"/>
  <c r="AJ55" i="37"/>
  <c r="AJ63" i="37" s="1"/>
  <c r="AJ68" i="37"/>
  <c r="AJ76" i="37" s="1"/>
  <c r="AJ28" i="37"/>
  <c r="AJ38" i="37" s="1"/>
  <c r="AJ297" i="41"/>
  <c r="AJ55" i="41"/>
  <c r="AJ42" i="41"/>
  <c r="AJ50" i="41" s="1"/>
  <c r="AJ14" i="41"/>
  <c r="AJ24" i="41" s="1"/>
  <c r="AJ81" i="41"/>
  <c r="AJ28" i="41"/>
  <c r="AJ38" i="41" s="1"/>
  <c r="AJ68" i="41"/>
  <c r="AJ76" i="41" s="1"/>
  <c r="AJ297" i="45"/>
  <c r="AJ81" i="45"/>
  <c r="AJ89" i="45" s="1"/>
  <c r="AJ68" i="45"/>
  <c r="AJ76" i="45" s="1"/>
  <c r="AJ42" i="45"/>
  <c r="AJ50" i="45" s="1"/>
  <c r="AJ55" i="45"/>
  <c r="AJ63" i="45" s="1"/>
  <c r="AJ28" i="45"/>
  <c r="AJ38" i="45" s="1"/>
  <c r="AJ14" i="45"/>
  <c r="AJ24" i="45" s="1"/>
  <c r="AJ126" i="39"/>
  <c r="AJ134" i="39" s="1"/>
  <c r="AJ98" i="39"/>
  <c r="AJ108" i="39" s="1"/>
  <c r="AJ112" i="39"/>
  <c r="AJ122" i="39" s="1"/>
  <c r="AJ152" i="39"/>
  <c r="AJ160" i="39" s="1"/>
  <c r="AJ165" i="39"/>
  <c r="AJ139" i="39"/>
  <c r="V185" i="38"/>
  <c r="V184" i="38"/>
  <c r="U187" i="38"/>
  <c r="J18" i="20"/>
  <c r="AI122" i="36"/>
  <c r="T109" i="44"/>
  <c r="T177" i="44" s="1"/>
  <c r="T277" i="44" s="1"/>
  <c r="T175" i="44"/>
  <c r="T275" i="44" s="1"/>
  <c r="U102" i="38"/>
  <c r="U278" i="38"/>
  <c r="U115" i="35"/>
  <c r="U279" i="35" s="1"/>
  <c r="U114" i="35"/>
  <c r="T117" i="35"/>
  <c r="T280" i="35"/>
  <c r="S298" i="35"/>
  <c r="AI76" i="38"/>
  <c r="U292" i="37"/>
  <c r="U291" i="37"/>
  <c r="U190" i="37"/>
  <c r="U191" i="37" s="1"/>
  <c r="AI260" i="44"/>
  <c r="AI286" i="44" s="1"/>
  <c r="V186" i="45"/>
  <c r="AI38" i="40"/>
  <c r="AI92" i="40" s="1"/>
  <c r="AI266" i="40" s="1"/>
  <c r="AJ112" i="36"/>
  <c r="AJ122" i="36" s="1"/>
  <c r="AJ165" i="36"/>
  <c r="AJ173" i="36" s="1"/>
  <c r="AJ98" i="36"/>
  <c r="AJ108" i="36" s="1"/>
  <c r="AJ126" i="36"/>
  <c r="AJ134" i="36" s="1"/>
  <c r="AJ139" i="36"/>
  <c r="AJ147" i="36" s="1"/>
  <c r="AJ152" i="36"/>
  <c r="AI92" i="35"/>
  <c r="AI266" i="35" s="1"/>
  <c r="S109" i="41"/>
  <c r="S177" i="41" s="1"/>
  <c r="S277" i="41" s="1"/>
  <c r="S302" i="41" s="1"/>
  <c r="S175" i="41"/>
  <c r="S275" i="41" s="1"/>
  <c r="S300" i="41" s="1"/>
  <c r="AJ297" i="38"/>
  <c r="AJ55" i="38"/>
  <c r="AJ63" i="38" s="1"/>
  <c r="AJ81" i="38"/>
  <c r="AJ89" i="38" s="1"/>
  <c r="AJ28" i="38"/>
  <c r="AJ38" i="38" s="1"/>
  <c r="AJ68" i="38"/>
  <c r="AJ42" i="38"/>
  <c r="AJ50" i="38" s="1"/>
  <c r="AJ14" i="38"/>
  <c r="AJ24" i="38" s="1"/>
  <c r="U18" i="44"/>
  <c r="U268" i="44"/>
  <c r="U293" i="44" s="1"/>
  <c r="U278" i="40"/>
  <c r="U102" i="40"/>
  <c r="W61" i="41"/>
  <c r="W62" i="41" s="1"/>
  <c r="W64" i="41" s="1"/>
  <c r="X56" i="41"/>
  <c r="AI122" i="41"/>
  <c r="AI176" i="41" s="1"/>
  <c r="AI276" i="41" s="1"/>
  <c r="AL262" i="40"/>
  <c r="AK284" i="40"/>
  <c r="AK274" i="40"/>
  <c r="AK264" i="40"/>
  <c r="T292" i="38"/>
  <c r="AJ249" i="35"/>
  <c r="AJ257" i="35" s="1"/>
  <c r="AJ223" i="35"/>
  <c r="AJ231" i="35" s="1"/>
  <c r="AJ196" i="35"/>
  <c r="AJ206" i="35" s="1"/>
  <c r="AJ210" i="35"/>
  <c r="AJ182" i="35"/>
  <c r="AJ192" i="35" s="1"/>
  <c r="AJ236" i="35"/>
  <c r="AJ244" i="35" s="1"/>
  <c r="AJ297" i="43"/>
  <c r="AJ81" i="43"/>
  <c r="AJ14" i="43"/>
  <c r="AJ24" i="43" s="1"/>
  <c r="AJ28" i="43"/>
  <c r="AJ38" i="43" s="1"/>
  <c r="AJ55" i="43"/>
  <c r="AJ63" i="43" s="1"/>
  <c r="AJ68" i="43"/>
  <c r="AJ76" i="43" s="1"/>
  <c r="AJ42" i="43"/>
  <c r="AJ50" i="43" s="1"/>
  <c r="T109" i="45"/>
  <c r="X30" i="38"/>
  <c r="X31" i="38"/>
  <c r="W33" i="38"/>
  <c r="W36" i="38" s="1"/>
  <c r="W37" i="38" s="1"/>
  <c r="W39" i="38" s="1"/>
  <c r="Y83" i="39"/>
  <c r="X87" i="39"/>
  <c r="X88" i="39" s="1"/>
  <c r="X90" i="39" s="1"/>
  <c r="Y82" i="39"/>
  <c r="AI257" i="38"/>
  <c r="AI260" i="38" s="1"/>
  <c r="AI286" i="38" s="1"/>
  <c r="AJ236" i="44"/>
  <c r="AJ244" i="44" s="1"/>
  <c r="AJ210" i="44"/>
  <c r="AJ218" i="44" s="1"/>
  <c r="AJ223" i="44"/>
  <c r="AJ231" i="44" s="1"/>
  <c r="AJ249" i="44"/>
  <c r="AJ257" i="44" s="1"/>
  <c r="AJ196" i="44"/>
  <c r="AJ206" i="44" s="1"/>
  <c r="AJ182" i="44"/>
  <c r="AJ192" i="44" s="1"/>
  <c r="X250" i="39"/>
  <c r="X251" i="39"/>
  <c r="W255" i="39"/>
  <c r="W256" i="39" s="1"/>
  <c r="W258" i="39" s="1"/>
  <c r="Y224" i="39"/>
  <c r="Y225" i="39"/>
  <c r="X229" i="39"/>
  <c r="X230" i="39" s="1"/>
  <c r="X232" i="39" s="1"/>
  <c r="S193" i="43"/>
  <c r="S261" i="43" s="1"/>
  <c r="S287" i="43" s="1"/>
  <c r="S259" i="43"/>
  <c r="S285" i="43" s="1"/>
  <c r="X154" i="38"/>
  <c r="W158" i="38"/>
  <c r="W159" i="38" s="1"/>
  <c r="W161" i="38" s="1"/>
  <c r="X153" i="38"/>
  <c r="X57" i="45"/>
  <c r="W61" i="45"/>
  <c r="W62" i="45" s="1"/>
  <c r="W64" i="45" s="1"/>
  <c r="X56" i="45"/>
  <c r="V101" i="35"/>
  <c r="V100" i="35"/>
  <c r="U103" i="35"/>
  <c r="T272" i="37"/>
  <c r="T22" i="37"/>
  <c r="T271" i="37"/>
  <c r="AI160" i="38"/>
  <c r="AI176" i="38" s="1"/>
  <c r="AI276" i="38" s="1"/>
  <c r="AI92" i="44"/>
  <c r="AI266" i="44" s="1"/>
  <c r="X84" i="44"/>
  <c r="AJ139" i="37"/>
  <c r="AJ147" i="37" s="1"/>
  <c r="AJ126" i="37"/>
  <c r="AJ134" i="37" s="1"/>
  <c r="AJ165" i="37"/>
  <c r="AJ173" i="37" s="1"/>
  <c r="AJ112" i="37"/>
  <c r="AJ122" i="37" s="1"/>
  <c r="AJ152" i="37"/>
  <c r="AJ160" i="37" s="1"/>
  <c r="AJ98" i="37"/>
  <c r="AJ108" i="37" s="1"/>
  <c r="AJ126" i="41"/>
  <c r="AJ134" i="41" s="1"/>
  <c r="AJ112" i="41"/>
  <c r="AJ165" i="41"/>
  <c r="AJ173" i="41" s="1"/>
  <c r="AJ139" i="41"/>
  <c r="AJ147" i="41" s="1"/>
  <c r="AJ98" i="41"/>
  <c r="AJ108" i="41" s="1"/>
  <c r="AJ152" i="41"/>
  <c r="AJ160" i="41" s="1"/>
  <c r="AJ112" i="45"/>
  <c r="AJ122" i="45" s="1"/>
  <c r="AJ126" i="45"/>
  <c r="AJ134" i="45" s="1"/>
  <c r="AJ152" i="45"/>
  <c r="AJ160" i="45" s="1"/>
  <c r="AJ98" i="45"/>
  <c r="AJ108" i="45" s="1"/>
  <c r="AJ165" i="45"/>
  <c r="AJ173" i="45" s="1"/>
  <c r="AJ139" i="45"/>
  <c r="AJ147" i="45" s="1"/>
  <c r="AJ249" i="39"/>
  <c r="AJ257" i="39" s="1"/>
  <c r="AJ210" i="39"/>
  <c r="AJ196" i="39"/>
  <c r="AJ206" i="39" s="1"/>
  <c r="AJ182" i="39"/>
  <c r="AJ192" i="39" s="1"/>
  <c r="AJ223" i="39"/>
  <c r="AJ236" i="39"/>
  <c r="AJ244" i="39" s="1"/>
  <c r="AI160" i="40"/>
  <c r="AI176" i="40" s="1"/>
  <c r="AI276" i="40" s="1"/>
  <c r="AI160" i="36"/>
  <c r="V100" i="45"/>
  <c r="U103" i="45"/>
  <c r="V101" i="45"/>
  <c r="S296" i="35"/>
  <c r="X153" i="41"/>
  <c r="W158" i="41"/>
  <c r="W159" i="41" s="1"/>
  <c r="W161" i="41" s="1"/>
  <c r="X154" i="41"/>
  <c r="T109" i="35"/>
  <c r="V18" i="41"/>
  <c r="V268" i="41"/>
  <c r="V186" i="37"/>
  <c r="U17" i="43"/>
  <c r="U269" i="43" s="1"/>
  <c r="T19" i="43"/>
  <c r="U16" i="43"/>
  <c r="T270" i="43"/>
  <c r="U190" i="45"/>
  <c r="U191" i="45" s="1"/>
  <c r="AI147" i="37"/>
  <c r="AI176" i="37" s="1"/>
  <c r="AI276" i="37" s="1"/>
  <c r="S91" i="38"/>
  <c r="S265" i="38" s="1"/>
  <c r="S300" i="38" s="1"/>
  <c r="S25" i="38"/>
  <c r="S93" i="38" s="1"/>
  <c r="S267" i="38" s="1"/>
  <c r="S302" i="38" s="1"/>
  <c r="AL262" i="36"/>
  <c r="AK264" i="36"/>
  <c r="AK274" i="36"/>
  <c r="AK284" i="36"/>
  <c r="AI218" i="43"/>
  <c r="W226" i="44"/>
  <c r="U17" i="40"/>
  <c r="U269" i="40" s="1"/>
  <c r="U294" i="40" s="1"/>
  <c r="T19" i="40"/>
  <c r="T270" i="40"/>
  <c r="T295" i="40" s="1"/>
  <c r="U16" i="40"/>
  <c r="U268" i="39"/>
  <c r="U18" i="39"/>
  <c r="X117" i="38"/>
  <c r="X120" i="38" s="1"/>
  <c r="X121" i="38" s="1"/>
  <c r="X123" i="38" s="1"/>
  <c r="Y115" i="38"/>
  <c r="Y114" i="38"/>
  <c r="S299" i="36"/>
  <c r="W58" i="36"/>
  <c r="AJ165" i="38"/>
  <c r="AJ173" i="38" s="1"/>
  <c r="AJ112" i="38"/>
  <c r="AJ139" i="38"/>
  <c r="AJ147" i="38" s="1"/>
  <c r="AJ98" i="38"/>
  <c r="AJ108" i="38" s="1"/>
  <c r="AJ126" i="38"/>
  <c r="AJ134" i="38" s="1"/>
  <c r="AJ152" i="38"/>
  <c r="W198" i="37"/>
  <c r="V201" i="37"/>
  <c r="V204" i="37" s="1"/>
  <c r="V205" i="37" s="1"/>
  <c r="V207" i="37" s="1"/>
  <c r="W199" i="37"/>
  <c r="U18" i="38"/>
  <c r="U268" i="38"/>
  <c r="W57" i="37"/>
  <c r="W56" i="37"/>
  <c r="V61" i="37"/>
  <c r="V62" i="37" s="1"/>
  <c r="V64" i="37" s="1"/>
  <c r="U102" i="37"/>
  <c r="U278" i="37"/>
  <c r="AI50" i="37"/>
  <c r="AI92" i="37" s="1"/>
  <c r="AI266" i="37" s="1"/>
  <c r="Y84" i="40"/>
  <c r="AJ297" i="40"/>
  <c r="AJ55" i="40"/>
  <c r="AJ63" i="40" s="1"/>
  <c r="AJ14" i="40"/>
  <c r="AJ24" i="40" s="1"/>
  <c r="AJ28" i="40"/>
  <c r="AJ42" i="40"/>
  <c r="AJ50" i="40" s="1"/>
  <c r="AJ68" i="40"/>
  <c r="AJ76" i="40" s="1"/>
  <c r="AJ81" i="40"/>
  <c r="AJ89" i="40" s="1"/>
  <c r="X213" i="36"/>
  <c r="X129" i="39"/>
  <c r="AI38" i="36"/>
  <c r="AI92" i="36" s="1"/>
  <c r="AI266" i="36" s="1"/>
  <c r="AJ297" i="35"/>
  <c r="AJ55" i="35"/>
  <c r="AJ63" i="35" s="1"/>
  <c r="AJ42" i="35"/>
  <c r="AJ50" i="35" s="1"/>
  <c r="AJ28" i="35"/>
  <c r="AJ38" i="35" s="1"/>
  <c r="AJ14" i="35"/>
  <c r="AJ24" i="35" s="1"/>
  <c r="AJ81" i="35"/>
  <c r="AJ89" i="35" s="1"/>
  <c r="AJ68" i="35"/>
  <c r="AJ76" i="35" s="1"/>
  <c r="AJ152" i="43"/>
  <c r="AJ160" i="43" s="1"/>
  <c r="AJ112" i="43"/>
  <c r="AJ122" i="43" s="1"/>
  <c r="AJ139" i="43"/>
  <c r="AJ147" i="43" s="1"/>
  <c r="AJ126" i="43"/>
  <c r="AJ134" i="43" s="1"/>
  <c r="AJ165" i="43"/>
  <c r="AJ173" i="43" s="1"/>
  <c r="AJ98" i="43"/>
  <c r="AJ108" i="43" s="1"/>
  <c r="T281" i="45"/>
  <c r="U17" i="35"/>
  <c r="U269" i="35" s="1"/>
  <c r="U16" i="35"/>
  <c r="T270" i="35"/>
  <c r="T19" i="35"/>
  <c r="U186" i="35"/>
  <c r="U288" i="35"/>
  <c r="Z168" i="39"/>
  <c r="T23" i="45"/>
  <c r="AL262" i="44"/>
  <c r="AK264" i="44"/>
  <c r="AK284" i="44"/>
  <c r="AK274" i="44"/>
  <c r="T282" i="43"/>
  <c r="T281" i="43"/>
  <c r="T106" i="43"/>
  <c r="T107" i="43" s="1"/>
  <c r="AI231" i="37"/>
  <c r="W200" i="36"/>
  <c r="T259" i="40"/>
  <c r="T285" i="40" s="1"/>
  <c r="T193" i="40"/>
  <c r="T261" i="40" s="1"/>
  <c r="T287" i="40" s="1"/>
  <c r="T281" i="41"/>
  <c r="T106" i="41"/>
  <c r="T282" i="41"/>
  <c r="U186" i="41"/>
  <c r="U288" i="41"/>
  <c r="AI176" i="43"/>
  <c r="AI276" i="43" s="1"/>
  <c r="T271" i="36"/>
  <c r="T272" i="36"/>
  <c r="T22" i="36"/>
  <c r="T25" i="41"/>
  <c r="T93" i="41" s="1"/>
  <c r="T267" i="41" s="1"/>
  <c r="T91" i="41"/>
  <c r="T265" i="41" s="1"/>
  <c r="U268" i="37"/>
  <c r="U18" i="37"/>
  <c r="W142" i="35"/>
  <c r="AJ236" i="37"/>
  <c r="AJ244" i="37" s="1"/>
  <c r="AJ196" i="37"/>
  <c r="AJ249" i="37"/>
  <c r="AJ257" i="37" s="1"/>
  <c r="AJ210" i="37"/>
  <c r="AJ218" i="37" s="1"/>
  <c r="AJ223" i="37"/>
  <c r="AJ231" i="37" s="1"/>
  <c r="AJ182" i="37"/>
  <c r="AJ192" i="37" s="1"/>
  <c r="AJ249" i="41"/>
  <c r="AJ257" i="41" s="1"/>
  <c r="AJ210" i="41"/>
  <c r="AJ218" i="41" s="1"/>
  <c r="AJ182" i="41"/>
  <c r="AJ192" i="41" s="1"/>
  <c r="AJ196" i="41"/>
  <c r="AJ236" i="41"/>
  <c r="AJ244" i="41" s="1"/>
  <c r="AJ223" i="41"/>
  <c r="AJ231" i="41" s="1"/>
  <c r="AJ223" i="45"/>
  <c r="AJ231" i="45" s="1"/>
  <c r="AJ249" i="45"/>
  <c r="AJ257" i="45" s="1"/>
  <c r="AJ210" i="45"/>
  <c r="AJ218" i="45" s="1"/>
  <c r="AJ236" i="45"/>
  <c r="AJ244" i="45" s="1"/>
  <c r="AJ182" i="45"/>
  <c r="AJ192" i="45" s="1"/>
  <c r="AJ196" i="45"/>
  <c r="AJ206" i="45" s="1"/>
  <c r="X200" i="39"/>
  <c r="AL262" i="39"/>
  <c r="AK274" i="39"/>
  <c r="AK264" i="39"/>
  <c r="AK284" i="39"/>
  <c r="AI176" i="35"/>
  <c r="AI276" i="35" s="1"/>
  <c r="AI89" i="43"/>
  <c r="AI92" i="43" s="1"/>
  <c r="AI266" i="43" s="1"/>
  <c r="S25" i="44"/>
  <c r="S93" i="44" s="1"/>
  <c r="S267" i="44" s="1"/>
  <c r="S302" i="44" s="1"/>
  <c r="S91" i="44"/>
  <c r="S265" i="44" s="1"/>
  <c r="S300" i="44" s="1"/>
  <c r="T281" i="38"/>
  <c r="T106" i="38"/>
  <c r="T107" i="38" s="1"/>
  <c r="T282" i="38"/>
  <c r="T193" i="39"/>
  <c r="T261" i="39" s="1"/>
  <c r="T287" i="39" s="1"/>
  <c r="T259" i="39"/>
  <c r="T285" i="39" s="1"/>
  <c r="AI63" i="38"/>
  <c r="AJ196" i="36"/>
  <c r="AJ206" i="36" s="1"/>
  <c r="AJ182" i="36"/>
  <c r="AJ192" i="36" s="1"/>
  <c r="AJ249" i="36"/>
  <c r="AJ257" i="36" s="1"/>
  <c r="AJ223" i="36"/>
  <c r="AJ231" i="36" s="1"/>
  <c r="AJ236" i="36"/>
  <c r="AJ244" i="36" s="1"/>
  <c r="AJ210" i="36"/>
  <c r="AJ218" i="36" s="1"/>
  <c r="AI206" i="43"/>
  <c r="W140" i="39"/>
  <c r="V145" i="39"/>
  <c r="V146" i="39" s="1"/>
  <c r="V148" i="39" s="1"/>
  <c r="W141" i="39"/>
  <c r="S91" i="36"/>
  <c r="S265" i="36" s="1"/>
  <c r="S25" i="36"/>
  <c r="S93" i="36" s="1"/>
  <c r="S267" i="36" s="1"/>
  <c r="AJ236" i="38"/>
  <c r="AJ244" i="38" s="1"/>
  <c r="AJ196" i="38"/>
  <c r="AJ206" i="38" s="1"/>
  <c r="AJ249" i="38"/>
  <c r="AJ223" i="38"/>
  <c r="AJ231" i="38" s="1"/>
  <c r="AJ182" i="38"/>
  <c r="AJ192" i="38" s="1"/>
  <c r="AJ210" i="38"/>
  <c r="AJ218" i="38" s="1"/>
  <c r="AI176" i="44"/>
  <c r="AI276" i="44" s="1"/>
  <c r="T22" i="44"/>
  <c r="T272" i="44"/>
  <c r="T298" i="44" s="1"/>
  <c r="T271" i="44"/>
  <c r="T296" i="44" s="1"/>
  <c r="T271" i="38"/>
  <c r="T272" i="38"/>
  <c r="T22" i="38"/>
  <c r="U278" i="36"/>
  <c r="U102" i="36"/>
  <c r="AI63" i="39"/>
  <c r="AI92" i="39" s="1"/>
  <c r="AI266" i="39" s="1"/>
  <c r="X199" i="43"/>
  <c r="W201" i="43"/>
  <c r="W204" i="43" s="1"/>
  <c r="W205" i="43" s="1"/>
  <c r="W207" i="43" s="1"/>
  <c r="X198" i="43"/>
  <c r="AJ152" i="40"/>
  <c r="AJ165" i="40"/>
  <c r="AJ173" i="40" s="1"/>
  <c r="AJ126" i="40"/>
  <c r="AJ134" i="40" s="1"/>
  <c r="AJ139" i="40"/>
  <c r="AJ147" i="40" s="1"/>
  <c r="AJ98" i="40"/>
  <c r="AJ108" i="40" s="1"/>
  <c r="AJ112" i="40"/>
  <c r="AJ122" i="40" s="1"/>
  <c r="T193" i="38"/>
  <c r="AL262" i="35"/>
  <c r="AK284" i="35"/>
  <c r="AK274" i="35"/>
  <c r="AK264" i="35"/>
  <c r="AL262" i="43"/>
  <c r="AK274" i="43"/>
  <c r="AK264" i="43"/>
  <c r="AK284" i="43"/>
  <c r="T282" i="45"/>
  <c r="V101" i="44"/>
  <c r="V279" i="44" s="1"/>
  <c r="V100" i="44"/>
  <c r="U103" i="44"/>
  <c r="U280" i="44"/>
  <c r="W70" i="40"/>
  <c r="V74" i="40"/>
  <c r="V75" i="40" s="1"/>
  <c r="V77" i="40" s="1"/>
  <c r="W69" i="40"/>
  <c r="Y239" i="36"/>
  <c r="AO80" i="45"/>
  <c r="AO67" i="45"/>
  <c r="AO41" i="45"/>
  <c r="AO54" i="45"/>
  <c r="AO13" i="45"/>
  <c r="AO27" i="45"/>
  <c r="AO164" i="45"/>
  <c r="AO151" i="45"/>
  <c r="AO138" i="45"/>
  <c r="AO111" i="45"/>
  <c r="AO125" i="45"/>
  <c r="AO97" i="45"/>
  <c r="AO248" i="45"/>
  <c r="AO235" i="45"/>
  <c r="AO222" i="45"/>
  <c r="AO209" i="45"/>
  <c r="AO195" i="45"/>
  <c r="AO181" i="45"/>
  <c r="AQ2" i="45"/>
  <c r="AQ6" i="45"/>
  <c r="AS8" i="45"/>
  <c r="AR4" i="45"/>
  <c r="AP179" i="45"/>
  <c r="AP95" i="45"/>
  <c r="AP11" i="45"/>
  <c r="AP9" i="45"/>
  <c r="AO67" i="44"/>
  <c r="AO80" i="44"/>
  <c r="AO54" i="44"/>
  <c r="AO41" i="44"/>
  <c r="AO27" i="44"/>
  <c r="AO13" i="44"/>
  <c r="AR4" i="44"/>
  <c r="AS8" i="44"/>
  <c r="AO164" i="44"/>
  <c r="AO138" i="44"/>
  <c r="AO151" i="44"/>
  <c r="AO125" i="44"/>
  <c r="AO111" i="44"/>
  <c r="AO97" i="44"/>
  <c r="AQ6" i="44"/>
  <c r="AQ2" i="44"/>
  <c r="AO248" i="44"/>
  <c r="AO235" i="44"/>
  <c r="AO222" i="44"/>
  <c r="AO209" i="44"/>
  <c r="AO195" i="44"/>
  <c r="AO181" i="44"/>
  <c r="AP179" i="44"/>
  <c r="AP95" i="44"/>
  <c r="AP11" i="44"/>
  <c r="AP9" i="44"/>
  <c r="AP80" i="43"/>
  <c r="AP67" i="43"/>
  <c r="AP54" i="43"/>
  <c r="AP27" i="43"/>
  <c r="AP41" i="43"/>
  <c r="AP13" i="43"/>
  <c r="AQ179" i="43"/>
  <c r="AQ95" i="43"/>
  <c r="AQ11" i="43"/>
  <c r="AQ9" i="43"/>
  <c r="AP164" i="43"/>
  <c r="AP151" i="43"/>
  <c r="AP111" i="43"/>
  <c r="AP138" i="43"/>
  <c r="AP125" i="43"/>
  <c r="AP97" i="43"/>
  <c r="AS4" i="43"/>
  <c r="AT8" i="43"/>
  <c r="AP248" i="43"/>
  <c r="AP235" i="43"/>
  <c r="AP222" i="43"/>
  <c r="AP209" i="43"/>
  <c r="AP195" i="43"/>
  <c r="AP181" i="43"/>
  <c r="AR6" i="43"/>
  <c r="AR2" i="43"/>
  <c r="AO248" i="41"/>
  <c r="AO235" i="41"/>
  <c r="AO222" i="41"/>
  <c r="AO209" i="41"/>
  <c r="AO195" i="41"/>
  <c r="AO181" i="41"/>
  <c r="AS8" i="41"/>
  <c r="AR4" i="41"/>
  <c r="AP179" i="41"/>
  <c r="AP95" i="41"/>
  <c r="AP11" i="41"/>
  <c r="AP9" i="41"/>
  <c r="AO80" i="41"/>
  <c r="AO54" i="41"/>
  <c r="AO67" i="41"/>
  <c r="AO27" i="41"/>
  <c r="AO41" i="41"/>
  <c r="AO13" i="41"/>
  <c r="AQ6" i="41"/>
  <c r="AQ2" i="41"/>
  <c r="AO164" i="41"/>
  <c r="AO151" i="41"/>
  <c r="AO138" i="41"/>
  <c r="AO125" i="41"/>
  <c r="AO111" i="41"/>
  <c r="AO97" i="41"/>
  <c r="AQ179" i="40"/>
  <c r="AQ95" i="40"/>
  <c r="AQ11" i="40"/>
  <c r="AQ9" i="40"/>
  <c r="AS4" i="40"/>
  <c r="AT8" i="40"/>
  <c r="AR6" i="40"/>
  <c r="AR2" i="40"/>
  <c r="AP80" i="40"/>
  <c r="AP67" i="40"/>
  <c r="AP54" i="40"/>
  <c r="AP27" i="40"/>
  <c r="AP41" i="40"/>
  <c r="AP13" i="40"/>
  <c r="AP151" i="40"/>
  <c r="AP164" i="40"/>
  <c r="AP138" i="40"/>
  <c r="AP125" i="40"/>
  <c r="AP97" i="40"/>
  <c r="AP111" i="40"/>
  <c r="AP248" i="40"/>
  <c r="AP235" i="40"/>
  <c r="AP222" i="40"/>
  <c r="AP209" i="40"/>
  <c r="AP195" i="40"/>
  <c r="AP181" i="40"/>
  <c r="AR6" i="39"/>
  <c r="AR2" i="39"/>
  <c r="AQ179" i="39"/>
  <c r="AQ95" i="39"/>
  <c r="AQ11" i="39"/>
  <c r="AQ9" i="39"/>
  <c r="AS4" i="39"/>
  <c r="AT8" i="39"/>
  <c r="AP80" i="39"/>
  <c r="AP54" i="39"/>
  <c r="AP67" i="39"/>
  <c r="AP27" i="39"/>
  <c r="AP41" i="39"/>
  <c r="AP13" i="39"/>
  <c r="AP164" i="39"/>
  <c r="AP151" i="39"/>
  <c r="AP138" i="39"/>
  <c r="AP125" i="39"/>
  <c r="AP111" i="39"/>
  <c r="AP97" i="39"/>
  <c r="AP248" i="39"/>
  <c r="AP235" i="39"/>
  <c r="AP222" i="39"/>
  <c r="AP209" i="39"/>
  <c r="AP195" i="39"/>
  <c r="AP181" i="39"/>
  <c r="AQ6" i="38"/>
  <c r="AQ2" i="38"/>
  <c r="AS8" i="38"/>
  <c r="AR4" i="38"/>
  <c r="AO80" i="38"/>
  <c r="AO67" i="38"/>
  <c r="AO54" i="38"/>
  <c r="AO41" i="38"/>
  <c r="AO13" i="38"/>
  <c r="AO27" i="38"/>
  <c r="AP179" i="38"/>
  <c r="AP95" i="38"/>
  <c r="AP11" i="38"/>
  <c r="AP9" i="38"/>
  <c r="AO164" i="38"/>
  <c r="AO151" i="38"/>
  <c r="AO138" i="38"/>
  <c r="AO125" i="38"/>
  <c r="AO111" i="38"/>
  <c r="AO97" i="38"/>
  <c r="AO248" i="38"/>
  <c r="AO222" i="38"/>
  <c r="AO235" i="38"/>
  <c r="AO195" i="38"/>
  <c r="AO209" i="38"/>
  <c r="AO181" i="38"/>
  <c r="AS4" i="37"/>
  <c r="AT8" i="37"/>
  <c r="AP80" i="37"/>
  <c r="AP67" i="37"/>
  <c r="AP41" i="37"/>
  <c r="AP54" i="37"/>
  <c r="AP27" i="37"/>
  <c r="AP13" i="37"/>
  <c r="AP164" i="37"/>
  <c r="AP151" i="37"/>
  <c r="AP138" i="37"/>
  <c r="AP125" i="37"/>
  <c r="AP97" i="37"/>
  <c r="AP111" i="37"/>
  <c r="AP248" i="37"/>
  <c r="AP222" i="37"/>
  <c r="AP235" i="37"/>
  <c r="AP209" i="37"/>
  <c r="AP195" i="37"/>
  <c r="AP181" i="37"/>
  <c r="AQ179" i="37"/>
  <c r="AQ95" i="37"/>
  <c r="AQ11" i="37"/>
  <c r="AQ9" i="37"/>
  <c r="AR6" i="37"/>
  <c r="AR2" i="37"/>
  <c r="AQ179" i="36"/>
  <c r="AQ95" i="36"/>
  <c r="AQ11" i="36"/>
  <c r="AQ9" i="36"/>
  <c r="AP80" i="36"/>
  <c r="AP67" i="36"/>
  <c r="AP54" i="36"/>
  <c r="AP41" i="36"/>
  <c r="AP27" i="36"/>
  <c r="AP13" i="36"/>
  <c r="AS4" i="36"/>
  <c r="AT8" i="36"/>
  <c r="AP164" i="36"/>
  <c r="AP151" i="36"/>
  <c r="AP138" i="36"/>
  <c r="AP125" i="36"/>
  <c r="AP111" i="36"/>
  <c r="AP97" i="36"/>
  <c r="AR6" i="36"/>
  <c r="AR2" i="36"/>
  <c r="AP235" i="36"/>
  <c r="AP248" i="36"/>
  <c r="AP222" i="36"/>
  <c r="AP209" i="36"/>
  <c r="AP195" i="36"/>
  <c r="AP181" i="36"/>
  <c r="AR6" i="35"/>
  <c r="AR2" i="35"/>
  <c r="AS4" i="35"/>
  <c r="AT8" i="35"/>
  <c r="AP80" i="35"/>
  <c r="AP54" i="35"/>
  <c r="AP67" i="35"/>
  <c r="AP41" i="35"/>
  <c r="AP27" i="35"/>
  <c r="AP13" i="35"/>
  <c r="AQ179" i="35"/>
  <c r="AQ95" i="35"/>
  <c r="AQ11" i="35"/>
  <c r="AQ9" i="35"/>
  <c r="AP164" i="35"/>
  <c r="AP151" i="35"/>
  <c r="AP138" i="35"/>
  <c r="AP111" i="35"/>
  <c r="AP125" i="35"/>
  <c r="AP97" i="35"/>
  <c r="AP235" i="35"/>
  <c r="AP248" i="35"/>
  <c r="AP222" i="35"/>
  <c r="AP209" i="35"/>
  <c r="AP195" i="35"/>
  <c r="AP181" i="35"/>
  <c r="X212" i="40" l="1"/>
  <c r="W145" i="37"/>
  <c r="W146" i="37" s="1"/>
  <c r="W148" i="37" s="1"/>
  <c r="X141" i="37"/>
  <c r="K10" i="20"/>
  <c r="W84" i="38"/>
  <c r="X83" i="38" s="1"/>
  <c r="X226" i="35"/>
  <c r="Z166" i="38"/>
  <c r="Z168" i="38" s="1"/>
  <c r="AA166" i="38" s="1"/>
  <c r="Y171" i="38"/>
  <c r="Y172" i="38" s="1"/>
  <c r="Y174" i="38" s="1"/>
  <c r="X224" i="43"/>
  <c r="AI6" i="20"/>
  <c r="AJ5" i="20"/>
  <c r="V237" i="35"/>
  <c r="U242" i="35"/>
  <c r="U243" i="35" s="1"/>
  <c r="U245" i="35" s="1"/>
  <c r="L3" i="20"/>
  <c r="AK11" i="20"/>
  <c r="X82" i="38"/>
  <c r="X84" i="38" s="1"/>
  <c r="AI2" i="20"/>
  <c r="AI7" i="20" s="1"/>
  <c r="N6" i="48"/>
  <c r="L11" i="53" s="1"/>
  <c r="K9" i="20"/>
  <c r="W132" i="37"/>
  <c r="W133" i="37" s="1"/>
  <c r="W135" i="37" s="1"/>
  <c r="W129" i="44"/>
  <c r="W132" i="44" s="1"/>
  <c r="W133" i="44" s="1"/>
  <c r="W135" i="44" s="1"/>
  <c r="X132" i="36"/>
  <c r="X133" i="36" s="1"/>
  <c r="X135" i="36" s="1"/>
  <c r="Y127" i="36"/>
  <c r="Y129" i="36" s="1"/>
  <c r="Z127" i="36" s="1"/>
  <c r="X142" i="44"/>
  <c r="Y140" i="44" s="1"/>
  <c r="Y132" i="38"/>
  <c r="Y133" i="38" s="1"/>
  <c r="Y135" i="38" s="1"/>
  <c r="X74" i="38"/>
  <c r="X75" i="38" s="1"/>
  <c r="X77" i="38" s="1"/>
  <c r="X201" i="44"/>
  <c r="X204" i="44" s="1"/>
  <c r="X205" i="44" s="1"/>
  <c r="X207" i="44" s="1"/>
  <c r="W127" i="40"/>
  <c r="W128" i="40"/>
  <c r="V132" i="40"/>
  <c r="V133" i="40" s="1"/>
  <c r="V135" i="40" s="1"/>
  <c r="Y69" i="38"/>
  <c r="Y71" i="38" s="1"/>
  <c r="Z69" i="38" s="1"/>
  <c r="W252" i="41"/>
  <c r="W255" i="41" s="1"/>
  <c r="W256" i="41" s="1"/>
  <c r="W258" i="41" s="1"/>
  <c r="AH301" i="38"/>
  <c r="W216" i="40"/>
  <c r="W217" i="40" s="1"/>
  <c r="W219" i="40" s="1"/>
  <c r="Y56" i="38"/>
  <c r="Y58" i="38" s="1"/>
  <c r="Z56" i="38" s="1"/>
  <c r="Y168" i="36"/>
  <c r="Y171" i="36" s="1"/>
  <c r="Y172" i="36" s="1"/>
  <c r="Y174" i="36" s="1"/>
  <c r="Y70" i="45"/>
  <c r="Y69" i="45"/>
  <c r="X127" i="37"/>
  <c r="X129" i="37" s="1"/>
  <c r="Y127" i="37" s="1"/>
  <c r="AI260" i="37"/>
  <c r="AI286" i="37" s="1"/>
  <c r="AI301" i="37" s="1"/>
  <c r="X225" i="43"/>
  <c r="Y198" i="44"/>
  <c r="Y200" i="44" s="1"/>
  <c r="T261" i="38"/>
  <c r="T287" i="38" s="1"/>
  <c r="T259" i="38"/>
  <c r="T285" i="38" s="1"/>
  <c r="Y69" i="35"/>
  <c r="Y71" i="35" s="1"/>
  <c r="Z70" i="35" s="1"/>
  <c r="X61" i="38"/>
  <c r="X62" i="38" s="1"/>
  <c r="X64" i="38" s="1"/>
  <c r="X199" i="35"/>
  <c r="W201" i="35"/>
  <c r="W204" i="35" s="1"/>
  <c r="W205" i="35" s="1"/>
  <c r="W207" i="35" s="1"/>
  <c r="X198" i="35"/>
  <c r="X74" i="35"/>
  <c r="X75" i="35" s="1"/>
  <c r="X77" i="35" s="1"/>
  <c r="X251" i="43"/>
  <c r="X252" i="43" s="1"/>
  <c r="X255" i="43" s="1"/>
  <c r="X256" i="43" s="1"/>
  <c r="X258" i="43" s="1"/>
  <c r="Z45" i="35"/>
  <c r="AA44" i="35" s="1"/>
  <c r="W255" i="43"/>
  <c r="W256" i="43" s="1"/>
  <c r="W258" i="43" s="1"/>
  <c r="X237" i="40"/>
  <c r="X238" i="40"/>
  <c r="W242" i="40"/>
  <c r="W243" i="40" s="1"/>
  <c r="W245" i="40" s="1"/>
  <c r="X213" i="39"/>
  <c r="Y211" i="39" s="1"/>
  <c r="X201" i="38"/>
  <c r="X204" i="38" s="1"/>
  <c r="X205" i="38" s="1"/>
  <c r="X207" i="38" s="1"/>
  <c r="W252" i="37"/>
  <c r="X251" i="37" s="1"/>
  <c r="W74" i="43"/>
  <c r="W75" i="43" s="1"/>
  <c r="W77" i="43" s="1"/>
  <c r="X70" i="43"/>
  <c r="X71" i="43" s="1"/>
  <c r="X168" i="37"/>
  <c r="Y166" i="37" s="1"/>
  <c r="X237" i="43"/>
  <c r="X238" i="43"/>
  <c r="Y199" i="38"/>
  <c r="Y200" i="38" s="1"/>
  <c r="Z199" i="38" s="1"/>
  <c r="Y225" i="45"/>
  <c r="X229" i="45"/>
  <c r="X230" i="45" s="1"/>
  <c r="X232" i="45" s="1"/>
  <c r="Y224" i="45"/>
  <c r="Y61" i="44"/>
  <c r="Y62" i="44" s="1"/>
  <c r="Y64" i="44" s="1"/>
  <c r="Z56" i="44"/>
  <c r="Z58" i="44" s="1"/>
  <c r="AA56" i="44" s="1"/>
  <c r="Y212" i="38"/>
  <c r="X216" i="38"/>
  <c r="X217" i="38" s="1"/>
  <c r="X219" i="38" s="1"/>
  <c r="X74" i="45"/>
  <c r="X75" i="45" s="1"/>
  <c r="X77" i="45" s="1"/>
  <c r="Z115" i="37"/>
  <c r="Y211" i="38"/>
  <c r="U45" i="45"/>
  <c r="U271" i="45" s="1"/>
  <c r="U268" i="45"/>
  <c r="Z114" i="37"/>
  <c r="Y117" i="44"/>
  <c r="Y120" i="44" s="1"/>
  <c r="Y121" i="44" s="1"/>
  <c r="Y123" i="44" s="1"/>
  <c r="Z115" i="44"/>
  <c r="Z116" i="44" s="1"/>
  <c r="Z127" i="38"/>
  <c r="Z129" i="38" s="1"/>
  <c r="Z132" i="38" s="1"/>
  <c r="Z133" i="38" s="1"/>
  <c r="Z135" i="38" s="1"/>
  <c r="Y239" i="39"/>
  <c r="X242" i="45"/>
  <c r="X243" i="45" s="1"/>
  <c r="X245" i="45" s="1"/>
  <c r="Y238" i="45"/>
  <c r="Y237" i="45"/>
  <c r="X238" i="41"/>
  <c r="X171" i="41"/>
  <c r="X172" i="41" s="1"/>
  <c r="X174" i="41" s="1"/>
  <c r="Y167" i="41"/>
  <c r="Y168" i="41" s="1"/>
  <c r="Z167" i="41" s="1"/>
  <c r="Z153" i="35"/>
  <c r="Z154" i="35"/>
  <c r="V239" i="35"/>
  <c r="G22" i="20"/>
  <c r="X116" i="45"/>
  <c r="H21" i="20"/>
  <c r="H16" i="20"/>
  <c r="H22" i="20" s="1"/>
  <c r="X132" i="35"/>
  <c r="X133" i="35" s="1"/>
  <c r="X135" i="35" s="1"/>
  <c r="Z30" i="37"/>
  <c r="Z32" i="37" s="1"/>
  <c r="W71" i="39"/>
  <c r="X70" i="39" s="1"/>
  <c r="X83" i="45"/>
  <c r="W87" i="45"/>
  <c r="W88" i="45" s="1"/>
  <c r="W90" i="45" s="1"/>
  <c r="X82" i="45"/>
  <c r="T296" i="41"/>
  <c r="X252" i="36"/>
  <c r="X237" i="41"/>
  <c r="Y211" i="44"/>
  <c r="Y32" i="41"/>
  <c r="Z31" i="41" s="1"/>
  <c r="W145" i="43"/>
  <c r="W146" i="43" s="1"/>
  <c r="W148" i="43" s="1"/>
  <c r="X141" i="43"/>
  <c r="X140" i="43"/>
  <c r="X33" i="44"/>
  <c r="X36" i="44" s="1"/>
  <c r="X37" i="44" s="1"/>
  <c r="X39" i="44" s="1"/>
  <c r="Y30" i="44"/>
  <c r="Y32" i="44" s="1"/>
  <c r="W239" i="44"/>
  <c r="V45" i="41"/>
  <c r="W43" i="41" s="1"/>
  <c r="T298" i="41"/>
  <c r="Y224" i="40"/>
  <c r="Y226" i="40" s="1"/>
  <c r="X229" i="40"/>
  <c r="X230" i="40" s="1"/>
  <c r="X232" i="40" s="1"/>
  <c r="AA70" i="36"/>
  <c r="X145" i="41"/>
  <c r="X146" i="41" s="1"/>
  <c r="X148" i="41" s="1"/>
  <c r="AA69" i="36"/>
  <c r="Y33" i="37"/>
  <c r="Y36" i="37" s="1"/>
  <c r="Y37" i="37" s="1"/>
  <c r="Y39" i="37" s="1"/>
  <c r="X168" i="35"/>
  <c r="X171" i="35" s="1"/>
  <c r="X172" i="35" s="1"/>
  <c r="X174" i="35" s="1"/>
  <c r="Y141" i="41"/>
  <c r="Y142" i="41" s="1"/>
  <c r="Z141" i="41" s="1"/>
  <c r="Z198" i="40"/>
  <c r="Z200" i="40" s="1"/>
  <c r="Y201" i="40"/>
  <c r="Y204" i="40" s="1"/>
  <c r="Y205" i="40" s="1"/>
  <c r="Y207" i="40" s="1"/>
  <c r="Y212" i="44"/>
  <c r="W226" i="38"/>
  <c r="X225" i="38" s="1"/>
  <c r="Y128" i="35"/>
  <c r="Y129" i="35" s="1"/>
  <c r="Y132" i="35" s="1"/>
  <c r="Y133" i="35" s="1"/>
  <c r="Y135" i="35" s="1"/>
  <c r="X198" i="41"/>
  <c r="X199" i="41"/>
  <c r="W158" i="36"/>
  <c r="W159" i="36" s="1"/>
  <c r="W161" i="36" s="1"/>
  <c r="X252" i="45"/>
  <c r="X153" i="36"/>
  <c r="X155" i="36" s="1"/>
  <c r="Y84" i="43"/>
  <c r="Z83" i="43" s="1"/>
  <c r="T175" i="45"/>
  <c r="T275" i="45" s="1"/>
  <c r="X216" i="43"/>
  <c r="X217" i="43" s="1"/>
  <c r="X219" i="43" s="1"/>
  <c r="Y211" i="43"/>
  <c r="Y213" i="43" s="1"/>
  <c r="W201" i="41"/>
  <c r="W204" i="41" s="1"/>
  <c r="W205" i="41" s="1"/>
  <c r="W207" i="41" s="1"/>
  <c r="Y166" i="40"/>
  <c r="X171" i="40"/>
  <c r="X172" i="40" s="1"/>
  <c r="X174" i="40" s="1"/>
  <c r="Y167" i="40"/>
  <c r="X117" i="40"/>
  <c r="X120" i="40" s="1"/>
  <c r="X121" i="40" s="1"/>
  <c r="X123" i="40" s="1"/>
  <c r="X69" i="41"/>
  <c r="X70" i="41"/>
  <c r="AA43" i="36"/>
  <c r="AA45" i="36" s="1"/>
  <c r="AB44" i="36" s="1"/>
  <c r="J14" i="20"/>
  <c r="I49" i="52"/>
  <c r="I50" i="52" s="1"/>
  <c r="I14" i="53" s="1"/>
  <c r="I10" i="53" s="1"/>
  <c r="I51" i="52"/>
  <c r="W129" i="43"/>
  <c r="Y142" i="38"/>
  <c r="Y155" i="43"/>
  <c r="Y158" i="43" s="1"/>
  <c r="Y159" i="43" s="1"/>
  <c r="Y161" i="43" s="1"/>
  <c r="X213" i="45"/>
  <c r="Y212" i="45" s="1"/>
  <c r="Y48" i="43"/>
  <c r="Y49" i="43" s="1"/>
  <c r="Y51" i="43" s="1"/>
  <c r="V117" i="36"/>
  <c r="V120" i="36" s="1"/>
  <c r="V121" i="36" s="1"/>
  <c r="V123" i="36" s="1"/>
  <c r="Z48" i="36"/>
  <c r="Z49" i="36" s="1"/>
  <c r="Z51" i="36" s="1"/>
  <c r="X71" i="37"/>
  <c r="Y69" i="37" s="1"/>
  <c r="Z167" i="44"/>
  <c r="Z168" i="44" s="1"/>
  <c r="Y171" i="44"/>
  <c r="Y172" i="44" s="1"/>
  <c r="Y174" i="44" s="1"/>
  <c r="I54" i="52"/>
  <c r="I55" i="52" s="1"/>
  <c r="AH301" i="41"/>
  <c r="X142" i="36"/>
  <c r="Y141" i="36" s="1"/>
  <c r="Z30" i="45"/>
  <c r="Z31" i="45"/>
  <c r="Y33" i="45"/>
  <c r="Y36" i="45" s="1"/>
  <c r="Y37" i="45" s="1"/>
  <c r="Y39" i="45" s="1"/>
  <c r="M14" i="48"/>
  <c r="M17" i="48" s="1"/>
  <c r="M48" i="48" s="1"/>
  <c r="K30" i="52" s="1"/>
  <c r="K33" i="52" s="1"/>
  <c r="K16" i="6" s="1"/>
  <c r="K20" i="6" s="1"/>
  <c r="X61" i="40"/>
  <c r="X62" i="40" s="1"/>
  <c r="X64" i="40" s="1"/>
  <c r="Y158" i="44"/>
  <c r="Y159" i="44" s="1"/>
  <c r="Y161" i="44" s="1"/>
  <c r="Z153" i="44"/>
  <c r="Z154" i="44"/>
  <c r="X224" i="41"/>
  <c r="X226" i="41" s="1"/>
  <c r="W115" i="36"/>
  <c r="W116" i="36" s="1"/>
  <c r="X115" i="36" s="1"/>
  <c r="Y56" i="40"/>
  <c r="Y58" i="40" s="1"/>
  <c r="Y61" i="40" s="1"/>
  <c r="Y62" i="40" s="1"/>
  <c r="Y64" i="40" s="1"/>
  <c r="W229" i="41"/>
  <c r="W230" i="41" s="1"/>
  <c r="W232" i="41" s="1"/>
  <c r="V239" i="37"/>
  <c r="V290" i="37" s="1"/>
  <c r="Z43" i="43"/>
  <c r="Z45" i="43" s="1"/>
  <c r="W226" i="37"/>
  <c r="X224" i="37" s="1"/>
  <c r="S302" i="36"/>
  <c r="X216" i="37"/>
  <c r="X217" i="37" s="1"/>
  <c r="X219" i="37" s="1"/>
  <c r="Y211" i="37"/>
  <c r="Y213" i="37" s="1"/>
  <c r="Y224" i="36"/>
  <c r="Y226" i="36" s="1"/>
  <c r="Z224" i="36" s="1"/>
  <c r="AI92" i="38"/>
  <c r="AI266" i="38" s="1"/>
  <c r="AI301" i="38" s="1"/>
  <c r="W30" i="35"/>
  <c r="W31" i="35"/>
  <c r="V33" i="35"/>
  <c r="V36" i="35" s="1"/>
  <c r="V37" i="35" s="1"/>
  <c r="V39" i="35" s="1"/>
  <c r="AI176" i="39"/>
  <c r="AI276" i="39" s="1"/>
  <c r="AI301" i="39" s="1"/>
  <c r="X167" i="43"/>
  <c r="X168" i="43" s="1"/>
  <c r="W171" i="43"/>
  <c r="W172" i="43" s="1"/>
  <c r="W174" i="43" s="1"/>
  <c r="AA83" i="35"/>
  <c r="AI301" i="45"/>
  <c r="Y114" i="40"/>
  <c r="Y116" i="40" s="1"/>
  <c r="Y82" i="36"/>
  <c r="Y84" i="36" s="1"/>
  <c r="AI260" i="43"/>
  <c r="AI286" i="43" s="1"/>
  <c r="AI301" i="43" s="1"/>
  <c r="AA82" i="35"/>
  <c r="Y155" i="45"/>
  <c r="Z154" i="45" s="1"/>
  <c r="X87" i="36"/>
  <c r="X88" i="36" s="1"/>
  <c r="X90" i="36" s="1"/>
  <c r="Y154" i="40"/>
  <c r="Y114" i="43"/>
  <c r="Y153" i="40"/>
  <c r="X128" i="41"/>
  <c r="K5" i="52"/>
  <c r="K40" i="52" s="1"/>
  <c r="K9" i="6"/>
  <c r="K11" i="6" s="1"/>
  <c r="K53" i="52"/>
  <c r="M60" i="48"/>
  <c r="K12" i="50" s="1"/>
  <c r="G42" i="50"/>
  <c r="G37" i="50"/>
  <c r="G25" i="6" s="1"/>
  <c r="G27" i="6" s="1"/>
  <c r="J27" i="50"/>
  <c r="J13" i="52"/>
  <c r="J12" i="6"/>
  <c r="Y115" i="43"/>
  <c r="S300" i="36"/>
  <c r="X129" i="45"/>
  <c r="Y128" i="45" s="1"/>
  <c r="V61" i="35"/>
  <c r="V62" i="35" s="1"/>
  <c r="V64" i="35" s="1"/>
  <c r="X127" i="41"/>
  <c r="X116" i="41"/>
  <c r="Y115" i="41" s="1"/>
  <c r="AA30" i="40"/>
  <c r="AA31" i="40"/>
  <c r="Z33" i="40"/>
  <c r="Z36" i="40" s="1"/>
  <c r="Z37" i="40" s="1"/>
  <c r="Z39" i="40" s="1"/>
  <c r="W56" i="35"/>
  <c r="W58" i="35" s="1"/>
  <c r="X56" i="35" s="1"/>
  <c r="X213" i="35"/>
  <c r="Y212" i="35" s="1"/>
  <c r="AA238" i="38"/>
  <c r="AA239" i="38" s="1"/>
  <c r="Z242" i="38"/>
  <c r="Z243" i="38" s="1"/>
  <c r="Z245" i="38" s="1"/>
  <c r="W58" i="43"/>
  <c r="W58" i="37"/>
  <c r="X56" i="37" s="1"/>
  <c r="X200" i="43"/>
  <c r="Y199" i="43" s="1"/>
  <c r="Y213" i="41"/>
  <c r="X252" i="44"/>
  <c r="T298" i="38"/>
  <c r="U294" i="35"/>
  <c r="X45" i="38"/>
  <c r="Y43" i="38" s="1"/>
  <c r="T295" i="35"/>
  <c r="X31" i="43"/>
  <c r="X32" i="43" s="1"/>
  <c r="X141" i="45"/>
  <c r="X140" i="45"/>
  <c r="Z140" i="40"/>
  <c r="W33" i="43"/>
  <c r="W36" i="43" s="1"/>
  <c r="W37" i="43" s="1"/>
  <c r="W39" i="43" s="1"/>
  <c r="Z30" i="39"/>
  <c r="Z32" i="39" s="1"/>
  <c r="Z141" i="40"/>
  <c r="Y33" i="39"/>
  <c r="Y36" i="39" s="1"/>
  <c r="Y37" i="39" s="1"/>
  <c r="Y39" i="39" s="1"/>
  <c r="T298" i="37"/>
  <c r="T177" i="45"/>
  <c r="T277" i="45" s="1"/>
  <c r="T296" i="38"/>
  <c r="W142" i="39"/>
  <c r="W145" i="39" s="1"/>
  <c r="W146" i="39" s="1"/>
  <c r="W148" i="39" s="1"/>
  <c r="X229" i="36"/>
  <c r="X230" i="36" s="1"/>
  <c r="X232" i="36" s="1"/>
  <c r="X142" i="37"/>
  <c r="Y141" i="37" s="1"/>
  <c r="AA43" i="40"/>
  <c r="AA45" i="40" s="1"/>
  <c r="Z48" i="40"/>
  <c r="Z49" i="40" s="1"/>
  <c r="Z51" i="40" s="1"/>
  <c r="U293" i="37"/>
  <c r="T296" i="37"/>
  <c r="X213" i="40"/>
  <c r="Y211" i="40" s="1"/>
  <c r="X252" i="39"/>
  <c r="Y251" i="39" s="1"/>
  <c r="Y116" i="38"/>
  <c r="Y117" i="38" s="1"/>
  <c r="Y120" i="38" s="1"/>
  <c r="Y121" i="38" s="1"/>
  <c r="Y123" i="38" s="1"/>
  <c r="X155" i="38"/>
  <c r="Y153" i="38" s="1"/>
  <c r="X32" i="38"/>
  <c r="Y31" i="38" s="1"/>
  <c r="X155" i="41"/>
  <c r="X158" i="41" s="1"/>
  <c r="X159" i="41" s="1"/>
  <c r="X161" i="41" s="1"/>
  <c r="X252" i="40"/>
  <c r="Y250" i="40" s="1"/>
  <c r="X71" i="44"/>
  <c r="Y70" i="44" s="1"/>
  <c r="W200" i="37"/>
  <c r="X198" i="37" s="1"/>
  <c r="AJ260" i="44"/>
  <c r="AJ286" i="44" s="1"/>
  <c r="W252" i="35"/>
  <c r="W255" i="35" s="1"/>
  <c r="W256" i="35" s="1"/>
  <c r="W258" i="35" s="1"/>
  <c r="W71" i="40"/>
  <c r="U282" i="44"/>
  <c r="U281" i="44"/>
  <c r="U106" i="44"/>
  <c r="U107" i="44" s="1"/>
  <c r="AM262" i="43"/>
  <c r="AL274" i="43"/>
  <c r="AL264" i="43"/>
  <c r="AL284" i="43"/>
  <c r="AM262" i="35"/>
  <c r="AL284" i="35"/>
  <c r="AL264" i="35"/>
  <c r="AL274" i="35"/>
  <c r="AJ160" i="40"/>
  <c r="AJ176" i="40" s="1"/>
  <c r="AJ276" i="40" s="1"/>
  <c r="Z82" i="41"/>
  <c r="Z83" i="41"/>
  <c r="Y87" i="41"/>
  <c r="Y88" i="41" s="1"/>
  <c r="Y90" i="41" s="1"/>
  <c r="T23" i="38"/>
  <c r="T299" i="38"/>
  <c r="T175" i="38"/>
  <c r="T275" i="38" s="1"/>
  <c r="T109" i="38"/>
  <c r="T177" i="38" s="1"/>
  <c r="T277" i="38" s="1"/>
  <c r="AK297" i="39"/>
  <c r="AK68" i="39"/>
  <c r="AK76" i="39" s="1"/>
  <c r="AK28" i="39"/>
  <c r="AK38" i="39" s="1"/>
  <c r="AK42" i="39"/>
  <c r="AK50" i="39" s="1"/>
  <c r="AK55" i="39"/>
  <c r="AK81" i="39"/>
  <c r="AK89" i="39" s="1"/>
  <c r="AK14" i="39"/>
  <c r="AK24" i="39" s="1"/>
  <c r="AJ206" i="41"/>
  <c r="AJ260" i="41" s="1"/>
  <c r="AJ286" i="41" s="1"/>
  <c r="AJ206" i="37"/>
  <c r="AJ260" i="37" s="1"/>
  <c r="AJ286" i="37" s="1"/>
  <c r="T23" i="36"/>
  <c r="T107" i="41"/>
  <c r="T299" i="41"/>
  <c r="X199" i="36"/>
  <c r="X198" i="36"/>
  <c r="W201" i="36"/>
  <c r="W204" i="36" s="1"/>
  <c r="W205" i="36" s="1"/>
  <c r="W207" i="36" s="1"/>
  <c r="AK297" i="44"/>
  <c r="AK28" i="44"/>
  <c r="AK38" i="44" s="1"/>
  <c r="AK81" i="44"/>
  <c r="AK89" i="44" s="1"/>
  <c r="AK14" i="44"/>
  <c r="AK24" i="44" s="1"/>
  <c r="AK55" i="44"/>
  <c r="AK63" i="44" s="1"/>
  <c r="AK68" i="44"/>
  <c r="AK76" i="44" s="1"/>
  <c r="AK42" i="44"/>
  <c r="AK50" i="44" s="1"/>
  <c r="V184" i="35"/>
  <c r="U187" i="35"/>
  <c r="V185" i="35"/>
  <c r="V289" i="35" s="1"/>
  <c r="U290" i="35"/>
  <c r="T22" i="35"/>
  <c r="T271" i="35"/>
  <c r="T272" i="35"/>
  <c r="AJ176" i="43"/>
  <c r="AJ276" i="43" s="1"/>
  <c r="AJ92" i="35"/>
  <c r="AJ266" i="35" s="1"/>
  <c r="AK297" i="36"/>
  <c r="AK81" i="36"/>
  <c r="AK89" i="36" s="1"/>
  <c r="AK14" i="36"/>
  <c r="AK24" i="36" s="1"/>
  <c r="AK68" i="36"/>
  <c r="AK76" i="36" s="1"/>
  <c r="AK55" i="36"/>
  <c r="AK63" i="36" s="1"/>
  <c r="AK28" i="36"/>
  <c r="AK42" i="36"/>
  <c r="AK50" i="36" s="1"/>
  <c r="AJ231" i="39"/>
  <c r="AJ176" i="45"/>
  <c r="AJ276" i="45" s="1"/>
  <c r="Y82" i="44"/>
  <c r="X87" i="44"/>
  <c r="X88" i="44" s="1"/>
  <c r="X90" i="44" s="1"/>
  <c r="Y83" i="44"/>
  <c r="V102" i="35"/>
  <c r="Y226" i="39"/>
  <c r="Y84" i="39"/>
  <c r="AM262" i="40"/>
  <c r="AL284" i="40"/>
  <c r="AL264" i="40"/>
  <c r="AL274" i="40"/>
  <c r="AJ160" i="36"/>
  <c r="AJ176" i="36" s="1"/>
  <c r="AJ276" i="36" s="1"/>
  <c r="U259" i="37"/>
  <c r="U285" i="37" s="1"/>
  <c r="U193" i="37"/>
  <c r="U261" i="37" s="1"/>
  <c r="U287" i="37" s="1"/>
  <c r="T120" i="35"/>
  <c r="T121" i="35" s="1"/>
  <c r="T281" i="35"/>
  <c r="T282" i="35"/>
  <c r="V101" i="38"/>
  <c r="V279" i="38" s="1"/>
  <c r="U103" i="38"/>
  <c r="V100" i="38"/>
  <c r="U280" i="38"/>
  <c r="AI176" i="36"/>
  <c r="AI276" i="36" s="1"/>
  <c r="AI301" i="36" s="1"/>
  <c r="V186" i="38"/>
  <c r="AJ173" i="39"/>
  <c r="AJ89" i="41"/>
  <c r="AJ50" i="37"/>
  <c r="AJ92" i="37" s="1"/>
  <c r="AJ266" i="37" s="1"/>
  <c r="S25" i="43"/>
  <c r="S93" i="43" s="1"/>
  <c r="S267" i="43" s="1"/>
  <c r="S302" i="43" s="1"/>
  <c r="S91" i="43"/>
  <c r="S265" i="43" s="1"/>
  <c r="S300" i="43" s="1"/>
  <c r="U186" i="36"/>
  <c r="U288" i="36"/>
  <c r="U293" i="36" s="1"/>
  <c r="X226" i="43"/>
  <c r="AJ218" i="43"/>
  <c r="U278" i="39"/>
  <c r="U293" i="39" s="1"/>
  <c r="U102" i="39"/>
  <c r="U200" i="45"/>
  <c r="U288" i="45"/>
  <c r="V288" i="40"/>
  <c r="V186" i="40"/>
  <c r="U288" i="43"/>
  <c r="U186" i="43"/>
  <c r="AK297" i="38"/>
  <c r="AK81" i="38"/>
  <c r="AK89" i="38" s="1"/>
  <c r="AK68" i="38"/>
  <c r="AK14" i="38"/>
  <c r="AK24" i="38" s="1"/>
  <c r="AK42" i="38"/>
  <c r="AK50" i="38" s="1"/>
  <c r="AK55" i="38"/>
  <c r="AK63" i="38" s="1"/>
  <c r="AK28" i="38"/>
  <c r="AK38" i="38" s="1"/>
  <c r="X155" i="37"/>
  <c r="AJ38" i="36"/>
  <c r="AJ92" i="36" s="1"/>
  <c r="AJ266" i="36" s="1"/>
  <c r="U252" i="38"/>
  <c r="U292" i="38" s="1"/>
  <c r="U288" i="38"/>
  <c r="U293" i="38" s="1"/>
  <c r="S300" i="39"/>
  <c r="AK210" i="45"/>
  <c r="AK218" i="45" s="1"/>
  <c r="AK223" i="45"/>
  <c r="AK231" i="45" s="1"/>
  <c r="AK182" i="45"/>
  <c r="AK192" i="45" s="1"/>
  <c r="AK236" i="45"/>
  <c r="AK244" i="45" s="1"/>
  <c r="AK196" i="45"/>
  <c r="AK206" i="45" s="1"/>
  <c r="AK249" i="45"/>
  <c r="AK257" i="45" s="1"/>
  <c r="AK139" i="41"/>
  <c r="AK147" i="41" s="1"/>
  <c r="AK152" i="41"/>
  <c r="AK160" i="41" s="1"/>
  <c r="AK165" i="41"/>
  <c r="AK173" i="41" s="1"/>
  <c r="AK98" i="41"/>
  <c r="AK108" i="41" s="1"/>
  <c r="AK126" i="41"/>
  <c r="AK134" i="41" s="1"/>
  <c r="AK112" i="41"/>
  <c r="AK297" i="37"/>
  <c r="AK42" i="37"/>
  <c r="AK14" i="37"/>
  <c r="AK24" i="37" s="1"/>
  <c r="AK55" i="37"/>
  <c r="AK63" i="37" s="1"/>
  <c r="AK28" i="37"/>
  <c r="AK38" i="37" s="1"/>
  <c r="AK81" i="37"/>
  <c r="AK89" i="37" s="1"/>
  <c r="AK68" i="37"/>
  <c r="AK76" i="37" s="1"/>
  <c r="W158" i="39"/>
  <c r="W159" i="39" s="1"/>
  <c r="W161" i="39" s="1"/>
  <c r="X153" i="39"/>
  <c r="X154" i="39"/>
  <c r="U291" i="39"/>
  <c r="U190" i="39"/>
  <c r="U191" i="39" s="1"/>
  <c r="U292" i="39"/>
  <c r="S207" i="45"/>
  <c r="S261" i="45" s="1"/>
  <c r="S287" i="45" s="1"/>
  <c r="S302" i="45" s="1"/>
  <c r="S259" i="45"/>
  <c r="S285" i="45" s="1"/>
  <c r="S300" i="45" s="1"/>
  <c r="V100" i="41"/>
  <c r="V101" i="41"/>
  <c r="V279" i="41" s="1"/>
  <c r="U103" i="41"/>
  <c r="U280" i="41"/>
  <c r="Z117" i="39"/>
  <c r="Z120" i="39" s="1"/>
  <c r="Z121" i="39" s="1"/>
  <c r="Z123" i="39" s="1"/>
  <c r="AA115" i="39"/>
  <c r="AA114" i="39"/>
  <c r="X45" i="44"/>
  <c r="V278" i="44"/>
  <c r="V102" i="44"/>
  <c r="AK182" i="43"/>
  <c r="AK192" i="43" s="1"/>
  <c r="AK249" i="43"/>
  <c r="AK257" i="43" s="1"/>
  <c r="AK196" i="43"/>
  <c r="AK210" i="43"/>
  <c r="AK218" i="43" s="1"/>
  <c r="AK236" i="43"/>
  <c r="AK244" i="43" s="1"/>
  <c r="AK223" i="43"/>
  <c r="AK231" i="43" s="1"/>
  <c r="AK297" i="35"/>
  <c r="AK68" i="35"/>
  <c r="AK76" i="35" s="1"/>
  <c r="AK55" i="35"/>
  <c r="AK63" i="35" s="1"/>
  <c r="AK42" i="35"/>
  <c r="AK50" i="35" s="1"/>
  <c r="AK81" i="35"/>
  <c r="AK89" i="35" s="1"/>
  <c r="AK28" i="35"/>
  <c r="AK38" i="35" s="1"/>
  <c r="AK14" i="35"/>
  <c r="AK24" i="35" s="1"/>
  <c r="T23" i="44"/>
  <c r="T299" i="44"/>
  <c r="AK152" i="39"/>
  <c r="AK160" i="39" s="1"/>
  <c r="AK139" i="39"/>
  <c r="AK126" i="39"/>
  <c r="AK134" i="39" s="1"/>
  <c r="AK112" i="39"/>
  <c r="AK98" i="39"/>
  <c r="AK108" i="39" s="1"/>
  <c r="AK165" i="39"/>
  <c r="AJ260" i="45"/>
  <c r="AJ286" i="45" s="1"/>
  <c r="T175" i="43"/>
  <c r="T275" i="43" s="1"/>
  <c r="T109" i="43"/>
  <c r="T177" i="43" s="1"/>
  <c r="T277" i="43" s="1"/>
  <c r="AM262" i="44"/>
  <c r="AL274" i="44"/>
  <c r="AL264" i="44"/>
  <c r="AL284" i="44"/>
  <c r="V100" i="37"/>
  <c r="U103" i="37"/>
  <c r="V101" i="37"/>
  <c r="V279" i="37" s="1"/>
  <c r="U280" i="37"/>
  <c r="X57" i="36"/>
  <c r="X56" i="36"/>
  <c r="W61" i="36"/>
  <c r="W62" i="36" s="1"/>
  <c r="W64" i="36" s="1"/>
  <c r="U270" i="39"/>
  <c r="V17" i="39"/>
  <c r="V269" i="39" s="1"/>
  <c r="V16" i="39"/>
  <c r="U19" i="39"/>
  <c r="T22" i="40"/>
  <c r="T271" i="40"/>
  <c r="T296" i="40" s="1"/>
  <c r="T272" i="40"/>
  <c r="T298" i="40" s="1"/>
  <c r="AM262" i="36"/>
  <c r="AL264" i="36"/>
  <c r="AL284" i="36"/>
  <c r="AL274" i="36"/>
  <c r="U18" i="43"/>
  <c r="U268" i="43"/>
  <c r="W184" i="37"/>
  <c r="W185" i="37"/>
  <c r="V187" i="37"/>
  <c r="W17" i="41"/>
  <c r="W16" i="41"/>
  <c r="V19" i="41"/>
  <c r="U106" i="45"/>
  <c r="U107" i="45" s="1"/>
  <c r="X87" i="37"/>
  <c r="X88" i="37" s="1"/>
  <c r="X90" i="37" s="1"/>
  <c r="Y83" i="37"/>
  <c r="Y82" i="37"/>
  <c r="Y61" i="38"/>
  <c r="Y62" i="38" s="1"/>
  <c r="Y64" i="38" s="1"/>
  <c r="AJ89" i="43"/>
  <c r="AJ92" i="43" s="1"/>
  <c r="AJ266" i="43" s="1"/>
  <c r="AJ218" i="35"/>
  <c r="AJ260" i="35" s="1"/>
  <c r="AJ286" i="35" s="1"/>
  <c r="AK297" i="40"/>
  <c r="AK42" i="40"/>
  <c r="AK50" i="40" s="1"/>
  <c r="AK14" i="40"/>
  <c r="AK24" i="40" s="1"/>
  <c r="AK55" i="40"/>
  <c r="AK63" i="40" s="1"/>
  <c r="AK28" i="40"/>
  <c r="AK38" i="40" s="1"/>
  <c r="AK68" i="40"/>
  <c r="AK76" i="40" s="1"/>
  <c r="AK81" i="40"/>
  <c r="AK89" i="40" s="1"/>
  <c r="V16" i="44"/>
  <c r="U19" i="44"/>
  <c r="U270" i="44"/>
  <c r="U295" i="44" s="1"/>
  <c r="V17" i="44"/>
  <c r="V269" i="44" s="1"/>
  <c r="V294" i="44" s="1"/>
  <c r="U116" i="35"/>
  <c r="U278" i="35"/>
  <c r="AJ206" i="43"/>
  <c r="T281" i="39"/>
  <c r="T296" i="39" s="1"/>
  <c r="T106" i="39"/>
  <c r="T107" i="39" s="1"/>
  <c r="T282" i="39"/>
  <c r="T298" i="39" s="1"/>
  <c r="T204" i="45"/>
  <c r="T292" i="45"/>
  <c r="T298" i="45" s="1"/>
  <c r="T291" i="45"/>
  <c r="T296" i="45" s="1"/>
  <c r="U190" i="40"/>
  <c r="U191" i="40" s="1"/>
  <c r="U292" i="40"/>
  <c r="U291" i="40"/>
  <c r="T295" i="43"/>
  <c r="T175" i="36"/>
  <c r="T275" i="36" s="1"/>
  <c r="T109" i="36"/>
  <c r="T177" i="36" s="1"/>
  <c r="T277" i="36" s="1"/>
  <c r="T109" i="37"/>
  <c r="T177" i="37" s="1"/>
  <c r="T277" i="37" s="1"/>
  <c r="T175" i="37"/>
  <c r="T275" i="37" s="1"/>
  <c r="U272" i="45"/>
  <c r="U22" i="45"/>
  <c r="AK126" i="38"/>
  <c r="AK134" i="38" s="1"/>
  <c r="AK152" i="38"/>
  <c r="AK160" i="38" s="1"/>
  <c r="AK112" i="38"/>
  <c r="AK122" i="38" s="1"/>
  <c r="AK98" i="38"/>
  <c r="AK108" i="38" s="1"/>
  <c r="AK139" i="38"/>
  <c r="AK147" i="38" s="1"/>
  <c r="AK165" i="38"/>
  <c r="AK173" i="38" s="1"/>
  <c r="T23" i="39"/>
  <c r="U294" i="45"/>
  <c r="AK297" i="45"/>
  <c r="AK55" i="45"/>
  <c r="AK63" i="45" s="1"/>
  <c r="AK28" i="45"/>
  <c r="AK68" i="45"/>
  <c r="AK76" i="45" s="1"/>
  <c r="AK14" i="45"/>
  <c r="AK24" i="45" s="1"/>
  <c r="AK81" i="45"/>
  <c r="AK89" i="45" s="1"/>
  <c r="AK42" i="45"/>
  <c r="AK50" i="45" s="1"/>
  <c r="AK196" i="41"/>
  <c r="AK182" i="41"/>
  <c r="AK192" i="41" s="1"/>
  <c r="AK249" i="41"/>
  <c r="AK257" i="41" s="1"/>
  <c r="AK223" i="41"/>
  <c r="AK231" i="41" s="1"/>
  <c r="AK210" i="41"/>
  <c r="AK218" i="41" s="1"/>
  <c r="AK236" i="41"/>
  <c r="AK244" i="41" s="1"/>
  <c r="AK165" i="37"/>
  <c r="AK173" i="37" s="1"/>
  <c r="AK98" i="37"/>
  <c r="AK108" i="37" s="1"/>
  <c r="AK112" i="37"/>
  <c r="AK122" i="37" s="1"/>
  <c r="AK152" i="37"/>
  <c r="AK160" i="37" s="1"/>
  <c r="AK126" i="37"/>
  <c r="AK134" i="37" s="1"/>
  <c r="AK139" i="37"/>
  <c r="AK147" i="37" s="1"/>
  <c r="V288" i="39"/>
  <c r="V186" i="39"/>
  <c r="S91" i="40"/>
  <c r="S265" i="40" s="1"/>
  <c r="S300" i="40" s="1"/>
  <c r="S25" i="40"/>
  <c r="S93" i="40" s="1"/>
  <c r="S267" i="40" s="1"/>
  <c r="S302" i="40" s="1"/>
  <c r="V17" i="36"/>
  <c r="V269" i="36" s="1"/>
  <c r="U19" i="36"/>
  <c r="U270" i="36"/>
  <c r="V16" i="36"/>
  <c r="U293" i="41"/>
  <c r="U190" i="44"/>
  <c r="U191" i="44" s="1"/>
  <c r="U292" i="44"/>
  <c r="U291" i="44"/>
  <c r="AJ92" i="44"/>
  <c r="AJ266" i="44" s="1"/>
  <c r="AK297" i="43"/>
  <c r="AK55" i="43"/>
  <c r="AK63" i="43" s="1"/>
  <c r="AK14" i="43"/>
  <c r="AK24" i="43" s="1"/>
  <c r="AK28" i="43"/>
  <c r="AK38" i="43" s="1"/>
  <c r="AK68" i="43"/>
  <c r="AK76" i="43" s="1"/>
  <c r="AK42" i="43"/>
  <c r="AK50" i="43" s="1"/>
  <c r="AK81" i="43"/>
  <c r="AK89" i="43" s="1"/>
  <c r="AK165" i="35"/>
  <c r="AK173" i="35" s="1"/>
  <c r="AK152" i="35"/>
  <c r="AK160" i="35" s="1"/>
  <c r="AK98" i="35"/>
  <c r="AK108" i="35" s="1"/>
  <c r="AK139" i="35"/>
  <c r="AK147" i="35" s="1"/>
  <c r="AK112" i="35"/>
  <c r="AK122" i="35" s="1"/>
  <c r="AK126" i="35"/>
  <c r="AK134" i="35" s="1"/>
  <c r="V101" i="36"/>
  <c r="V279" i="36" s="1"/>
  <c r="V100" i="36"/>
  <c r="U103" i="36"/>
  <c r="U280" i="36"/>
  <c r="AJ257" i="38"/>
  <c r="AJ260" i="38" s="1"/>
  <c r="AJ286" i="38" s="1"/>
  <c r="AM262" i="39"/>
  <c r="AL284" i="39"/>
  <c r="AL274" i="39"/>
  <c r="AL264" i="39"/>
  <c r="X140" i="35"/>
  <c r="X141" i="35"/>
  <c r="W145" i="35"/>
  <c r="W146" i="35" s="1"/>
  <c r="W148" i="35" s="1"/>
  <c r="V184" i="41"/>
  <c r="U187" i="41"/>
  <c r="V185" i="41"/>
  <c r="V289" i="41" s="1"/>
  <c r="U290" i="41"/>
  <c r="AK98" i="44"/>
  <c r="AK108" i="44" s="1"/>
  <c r="AK112" i="44"/>
  <c r="AK122" i="44" s="1"/>
  <c r="AK165" i="44"/>
  <c r="AK173" i="44" s="1"/>
  <c r="AK152" i="44"/>
  <c r="AK160" i="44" s="1"/>
  <c r="AK139" i="44"/>
  <c r="AK147" i="44" s="1"/>
  <c r="AK126" i="44"/>
  <c r="AK134" i="44" s="1"/>
  <c r="T91" i="45"/>
  <c r="T265" i="45" s="1"/>
  <c r="T25" i="45"/>
  <c r="T93" i="45" s="1"/>
  <c r="T267" i="45" s="1"/>
  <c r="U268" i="35"/>
  <c r="U18" i="35"/>
  <c r="Y128" i="39"/>
  <c r="Y127" i="39"/>
  <c r="X132" i="39"/>
  <c r="X133" i="39" s="1"/>
  <c r="X135" i="39" s="1"/>
  <c r="AJ38" i="40"/>
  <c r="AJ92" i="40" s="1"/>
  <c r="AJ266" i="40" s="1"/>
  <c r="U19" i="38"/>
  <c r="U270" i="38"/>
  <c r="V17" i="38"/>
  <c r="V269" i="38" s="1"/>
  <c r="V16" i="38"/>
  <c r="AK223" i="36"/>
  <c r="AK231" i="36" s="1"/>
  <c r="AK182" i="36"/>
  <c r="AK192" i="36" s="1"/>
  <c r="AK236" i="36"/>
  <c r="AK244" i="36" s="1"/>
  <c r="AK196" i="36"/>
  <c r="AK206" i="36" s="1"/>
  <c r="AK210" i="36"/>
  <c r="AK218" i="36" s="1"/>
  <c r="AK249" i="36"/>
  <c r="AK257" i="36" s="1"/>
  <c r="W56" i="39"/>
  <c r="W57" i="39"/>
  <c r="V61" i="39"/>
  <c r="V62" i="39" s="1"/>
  <c r="V64" i="39" s="1"/>
  <c r="T22" i="43"/>
  <c r="T272" i="43"/>
  <c r="T271" i="43"/>
  <c r="V102" i="45"/>
  <c r="X216" i="35"/>
  <c r="X217" i="35" s="1"/>
  <c r="X219" i="35" s="1"/>
  <c r="AK152" i="40"/>
  <c r="AK126" i="40"/>
  <c r="AK134" i="40" s="1"/>
  <c r="AK112" i="40"/>
  <c r="AK122" i="40" s="1"/>
  <c r="AK165" i="40"/>
  <c r="AK173" i="40" s="1"/>
  <c r="AK139" i="40"/>
  <c r="AK147" i="40" s="1"/>
  <c r="AK98" i="40"/>
  <c r="AK108" i="40" s="1"/>
  <c r="AI301" i="41"/>
  <c r="U280" i="40"/>
  <c r="V101" i="40"/>
  <c r="V279" i="40" s="1"/>
  <c r="V100" i="40"/>
  <c r="U103" i="40"/>
  <c r="W185" i="45"/>
  <c r="W184" i="45"/>
  <c r="V187" i="45"/>
  <c r="T190" i="36"/>
  <c r="T191" i="36" s="1"/>
  <c r="T291" i="36"/>
  <c r="T296" i="36" s="1"/>
  <c r="T292" i="36"/>
  <c r="T298" i="36" s="1"/>
  <c r="AI301" i="40"/>
  <c r="AJ176" i="35"/>
  <c r="AJ276" i="35" s="1"/>
  <c r="T190" i="43"/>
  <c r="T191" i="43" s="1"/>
  <c r="T292" i="43"/>
  <c r="T291" i="43"/>
  <c r="V18" i="45"/>
  <c r="AK223" i="38"/>
  <c r="AK231" i="38" s="1"/>
  <c r="AK196" i="38"/>
  <c r="AK206" i="38" s="1"/>
  <c r="AK182" i="38"/>
  <c r="AK192" i="38" s="1"/>
  <c r="AK249" i="38"/>
  <c r="AK210" i="38"/>
  <c r="AK218" i="38" s="1"/>
  <c r="AK236" i="38"/>
  <c r="AK244" i="38" s="1"/>
  <c r="T295" i="45"/>
  <c r="AK126" i="45"/>
  <c r="AK134" i="45" s="1"/>
  <c r="AK152" i="45"/>
  <c r="AK160" i="45" s="1"/>
  <c r="AK98" i="45"/>
  <c r="AK108" i="45" s="1"/>
  <c r="AK165" i="45"/>
  <c r="AK173" i="45" s="1"/>
  <c r="AK139" i="45"/>
  <c r="AK147" i="45" s="1"/>
  <c r="AK112" i="45"/>
  <c r="AK122" i="45" s="1"/>
  <c r="AK297" i="41"/>
  <c r="AK14" i="41"/>
  <c r="AK24" i="41" s="1"/>
  <c r="AK81" i="41"/>
  <c r="AK68" i="41"/>
  <c r="AK76" i="41" s="1"/>
  <c r="AK28" i="41"/>
  <c r="AK38" i="41" s="1"/>
  <c r="AK55" i="41"/>
  <c r="AK42" i="41"/>
  <c r="AK50" i="41" s="1"/>
  <c r="AK210" i="37"/>
  <c r="AK218" i="37" s="1"/>
  <c r="AK196" i="37"/>
  <c r="AK206" i="37" s="1"/>
  <c r="AK249" i="37"/>
  <c r="AK257" i="37" s="1"/>
  <c r="AK223" i="37"/>
  <c r="AK182" i="37"/>
  <c r="AK192" i="37" s="1"/>
  <c r="AK236" i="37"/>
  <c r="AK244" i="37" s="1"/>
  <c r="Y32" i="36"/>
  <c r="Y43" i="39"/>
  <c r="X48" i="39"/>
  <c r="X49" i="39" s="1"/>
  <c r="X51" i="39" s="1"/>
  <c r="Y44" i="39"/>
  <c r="Z45" i="37"/>
  <c r="Z238" i="36"/>
  <c r="Z237" i="36"/>
  <c r="Y242" i="36"/>
  <c r="Y243" i="36" s="1"/>
  <c r="Y245" i="36" s="1"/>
  <c r="AK126" i="43"/>
  <c r="AK134" i="43" s="1"/>
  <c r="AK139" i="43"/>
  <c r="AK98" i="43"/>
  <c r="AK108" i="43" s="1"/>
  <c r="AK165" i="43"/>
  <c r="AK173" i="43" s="1"/>
  <c r="AK152" i="43"/>
  <c r="AK160" i="43" s="1"/>
  <c r="AK112" i="43"/>
  <c r="AK122" i="43" s="1"/>
  <c r="AK249" i="35"/>
  <c r="AK257" i="35" s="1"/>
  <c r="AK210" i="35"/>
  <c r="AK218" i="35" s="1"/>
  <c r="AK182" i="35"/>
  <c r="AK192" i="35" s="1"/>
  <c r="AK236" i="35"/>
  <c r="AK244" i="35" s="1"/>
  <c r="AK223" i="35"/>
  <c r="AK231" i="35" s="1"/>
  <c r="AK196" i="35"/>
  <c r="AK206" i="35" s="1"/>
  <c r="AJ260" i="36"/>
  <c r="AJ286" i="36" s="1"/>
  <c r="AK182" i="39"/>
  <c r="AK192" i="39" s="1"/>
  <c r="AK236" i="39"/>
  <c r="AK244" i="39" s="1"/>
  <c r="AK223" i="39"/>
  <c r="AK210" i="39"/>
  <c r="AK249" i="39"/>
  <c r="AK257" i="39" s="1"/>
  <c r="AK196" i="39"/>
  <c r="AK206" i="39" s="1"/>
  <c r="Y198" i="39"/>
  <c r="Y199" i="39"/>
  <c r="X201" i="39"/>
  <c r="X204" i="39" s="1"/>
  <c r="X205" i="39" s="1"/>
  <c r="X207" i="39" s="1"/>
  <c r="U19" i="37"/>
  <c r="U270" i="37"/>
  <c r="V17" i="37"/>
  <c r="V269" i="37" s="1"/>
  <c r="V16" i="37"/>
  <c r="AK223" i="44"/>
  <c r="AK231" i="44" s="1"/>
  <c r="AK210" i="44"/>
  <c r="AK218" i="44" s="1"/>
  <c r="AK196" i="44"/>
  <c r="AK206" i="44" s="1"/>
  <c r="AK182" i="44"/>
  <c r="AK192" i="44" s="1"/>
  <c r="AK236" i="44"/>
  <c r="AK244" i="44" s="1"/>
  <c r="AK249" i="44"/>
  <c r="AK257" i="44" s="1"/>
  <c r="AA167" i="39"/>
  <c r="Z171" i="39"/>
  <c r="Z172" i="39" s="1"/>
  <c r="Z174" i="39" s="1"/>
  <c r="AA166" i="39"/>
  <c r="Y211" i="36"/>
  <c r="X216" i="36"/>
  <c r="X217" i="36" s="1"/>
  <c r="X219" i="36" s="1"/>
  <c r="Y212" i="36"/>
  <c r="Y87" i="40"/>
  <c r="Y88" i="40" s="1"/>
  <c r="Y90" i="40" s="1"/>
  <c r="Z82" i="40"/>
  <c r="Z83" i="40"/>
  <c r="AJ160" i="38"/>
  <c r="AJ122" i="38"/>
  <c r="Z114" i="38"/>
  <c r="U18" i="40"/>
  <c r="U268" i="40"/>
  <c r="U293" i="40" s="1"/>
  <c r="W229" i="44"/>
  <c r="W230" i="44" s="1"/>
  <c r="W232" i="44" s="1"/>
  <c r="X224" i="44"/>
  <c r="X225" i="44"/>
  <c r="AK139" i="36"/>
  <c r="AK147" i="36" s="1"/>
  <c r="AK112" i="36"/>
  <c r="AK122" i="36" s="1"/>
  <c r="AK165" i="36"/>
  <c r="AK173" i="36" s="1"/>
  <c r="AK126" i="36"/>
  <c r="AK134" i="36" s="1"/>
  <c r="AK98" i="36"/>
  <c r="AK108" i="36" s="1"/>
  <c r="AK152" i="36"/>
  <c r="AK160" i="36" s="1"/>
  <c r="U193" i="45"/>
  <c r="AJ218" i="39"/>
  <c r="AJ122" i="41"/>
  <c r="AJ176" i="41" s="1"/>
  <c r="AJ276" i="41" s="1"/>
  <c r="AJ176" i="37"/>
  <c r="AJ276" i="37" s="1"/>
  <c r="T299" i="37"/>
  <c r="T23" i="37"/>
  <c r="U106" i="35"/>
  <c r="U107" i="35" s="1"/>
  <c r="X58" i="45"/>
  <c r="AK236" i="40"/>
  <c r="AK244" i="40" s="1"/>
  <c r="AK223" i="40"/>
  <c r="AK231" i="40" s="1"/>
  <c r="AK210" i="40"/>
  <c r="AK218" i="40" s="1"/>
  <c r="AK249" i="40"/>
  <c r="AK257" i="40" s="1"/>
  <c r="AK196" i="40"/>
  <c r="AK182" i="40"/>
  <c r="AK192" i="40" s="1"/>
  <c r="X58" i="41"/>
  <c r="AJ76" i="38"/>
  <c r="AJ92" i="38" s="1"/>
  <c r="AJ266" i="38" s="1"/>
  <c r="AI301" i="35"/>
  <c r="AI301" i="44"/>
  <c r="U190" i="38"/>
  <c r="U191" i="38" s="1"/>
  <c r="AJ147" i="39"/>
  <c r="AJ92" i="45"/>
  <c r="AJ266" i="45" s="1"/>
  <c r="AJ63" i="41"/>
  <c r="AJ176" i="44"/>
  <c r="AJ276" i="44" s="1"/>
  <c r="T193" i="35"/>
  <c r="T261" i="35" s="1"/>
  <c r="T287" i="35" s="1"/>
  <c r="T259" i="35"/>
  <c r="T285" i="35" s="1"/>
  <c r="AJ206" i="40"/>
  <c r="AJ260" i="40" s="1"/>
  <c r="AJ286" i="40" s="1"/>
  <c r="U294" i="43"/>
  <c r="T175" i="40"/>
  <c r="T275" i="40" s="1"/>
  <c r="T109" i="40"/>
  <c r="T177" i="40" s="1"/>
  <c r="T277" i="40" s="1"/>
  <c r="AM262" i="38"/>
  <c r="AL284" i="38"/>
  <c r="AL274" i="38"/>
  <c r="AL264" i="38"/>
  <c r="U168" i="45"/>
  <c r="U282" i="45" s="1"/>
  <c r="U278" i="45"/>
  <c r="U23" i="41"/>
  <c r="S91" i="35"/>
  <c r="S265" i="35" s="1"/>
  <c r="S300" i="35" s="1"/>
  <c r="S25" i="35"/>
  <c r="S93" i="35" s="1"/>
  <c r="S267" i="35" s="1"/>
  <c r="S302" i="35" s="1"/>
  <c r="S302" i="39"/>
  <c r="AJ63" i="39"/>
  <c r="AJ92" i="39" s="1"/>
  <c r="AJ266" i="39" s="1"/>
  <c r="AM262" i="45"/>
  <c r="AL284" i="45"/>
  <c r="AL274" i="45"/>
  <c r="AL264" i="45"/>
  <c r="AM262" i="41"/>
  <c r="AL284" i="41"/>
  <c r="AL274" i="41"/>
  <c r="AL264" i="41"/>
  <c r="AM262" i="37"/>
  <c r="AL284" i="37"/>
  <c r="AL274" i="37"/>
  <c r="AL264" i="37"/>
  <c r="T193" i="41"/>
  <c r="T261" i="41" s="1"/>
  <c r="T287" i="41" s="1"/>
  <c r="T259" i="41"/>
  <c r="T285" i="41" s="1"/>
  <c r="V100" i="43"/>
  <c r="U103" i="43"/>
  <c r="U280" i="43"/>
  <c r="V101" i="43"/>
  <c r="V279" i="43" s="1"/>
  <c r="V288" i="44"/>
  <c r="V186" i="44"/>
  <c r="AP67" i="45"/>
  <c r="AP80" i="45"/>
  <c r="AP41" i="45"/>
  <c r="AP54" i="45"/>
  <c r="AP13" i="45"/>
  <c r="AP27" i="45"/>
  <c r="AP164" i="45"/>
  <c r="AP151" i="45"/>
  <c r="AP138" i="45"/>
  <c r="AP111" i="45"/>
  <c r="AP125" i="45"/>
  <c r="AP97" i="45"/>
  <c r="AQ179" i="45"/>
  <c r="AQ95" i="45"/>
  <c r="AQ11" i="45"/>
  <c r="AQ9" i="45"/>
  <c r="AP248" i="45"/>
  <c r="AP222" i="45"/>
  <c r="AP235" i="45"/>
  <c r="AP209" i="45"/>
  <c r="AP195" i="45"/>
  <c r="AP181" i="45"/>
  <c r="AR2" i="45"/>
  <c r="AR6" i="45"/>
  <c r="AT8" i="45"/>
  <c r="AS4" i="45"/>
  <c r="AP164" i="44"/>
  <c r="AP138" i="44"/>
  <c r="AP151" i="44"/>
  <c r="AP111" i="44"/>
  <c r="AP125" i="44"/>
  <c r="AP97" i="44"/>
  <c r="AQ179" i="44"/>
  <c r="AQ95" i="44"/>
  <c r="AQ11" i="44"/>
  <c r="AQ9" i="44"/>
  <c r="AP248" i="44"/>
  <c r="AP235" i="44"/>
  <c r="AP222" i="44"/>
  <c r="AP209" i="44"/>
  <c r="AP195" i="44"/>
  <c r="AP181" i="44"/>
  <c r="AP67" i="44"/>
  <c r="AP80" i="44"/>
  <c r="AP54" i="44"/>
  <c r="AP41" i="44"/>
  <c r="AP27" i="44"/>
  <c r="AP13" i="44"/>
  <c r="AT8" i="44"/>
  <c r="AS4" i="44"/>
  <c r="AR2" i="44"/>
  <c r="AR6" i="44"/>
  <c r="AR179" i="43"/>
  <c r="AR95" i="43"/>
  <c r="AR11" i="43"/>
  <c r="AR9" i="43"/>
  <c r="AQ80" i="43"/>
  <c r="AQ67" i="43"/>
  <c r="AQ54" i="43"/>
  <c r="AQ27" i="43"/>
  <c r="AQ41" i="43"/>
  <c r="AQ13" i="43"/>
  <c r="AT4" i="43"/>
  <c r="AU8" i="43"/>
  <c r="AQ164" i="43"/>
  <c r="AQ151" i="43"/>
  <c r="AQ138" i="43"/>
  <c r="AQ111" i="43"/>
  <c r="AQ125" i="43"/>
  <c r="AQ97" i="43"/>
  <c r="AS6" i="43"/>
  <c r="AS2" i="43"/>
  <c r="AQ248" i="43"/>
  <c r="AQ235" i="43"/>
  <c r="AQ222" i="43"/>
  <c r="AQ209" i="43"/>
  <c r="AQ181" i="43"/>
  <c r="AQ195" i="43"/>
  <c r="AQ179" i="41"/>
  <c r="AQ95" i="41"/>
  <c r="AQ11" i="41"/>
  <c r="AQ9" i="41"/>
  <c r="AP80" i="41"/>
  <c r="AP54" i="41"/>
  <c r="AP67" i="41"/>
  <c r="AP41" i="41"/>
  <c r="AP27" i="41"/>
  <c r="AP13" i="41"/>
  <c r="AP164" i="41"/>
  <c r="AP151" i="41"/>
  <c r="AP138" i="41"/>
  <c r="AP111" i="41"/>
  <c r="AP125" i="41"/>
  <c r="AP97" i="41"/>
  <c r="AT8" i="41"/>
  <c r="AS4" i="41"/>
  <c r="AP248" i="41"/>
  <c r="AP235" i="41"/>
  <c r="AP222" i="41"/>
  <c r="AP209" i="41"/>
  <c r="AP195" i="41"/>
  <c r="AP181" i="41"/>
  <c r="AR6" i="41"/>
  <c r="AR2" i="41"/>
  <c r="AR179" i="40"/>
  <c r="AR95" i="40"/>
  <c r="AR11" i="40"/>
  <c r="AR9" i="40"/>
  <c r="AU8" i="40"/>
  <c r="AT4" i="40"/>
  <c r="AQ80" i="40"/>
  <c r="AQ67" i="40"/>
  <c r="AQ54" i="40"/>
  <c r="AQ27" i="40"/>
  <c r="AQ41" i="40"/>
  <c r="AQ13" i="40"/>
  <c r="AS2" i="40"/>
  <c r="AS6" i="40"/>
  <c r="AQ151" i="40"/>
  <c r="AQ164" i="40"/>
  <c r="AQ138" i="40"/>
  <c r="AQ125" i="40"/>
  <c r="AQ111" i="40"/>
  <c r="AQ97" i="40"/>
  <c r="AQ235" i="40"/>
  <c r="AQ248" i="40"/>
  <c r="AQ222" i="40"/>
  <c r="AQ209" i="40"/>
  <c r="AQ195" i="40"/>
  <c r="AQ181" i="40"/>
  <c r="AS6" i="39"/>
  <c r="AS2" i="39"/>
  <c r="AQ80" i="39"/>
  <c r="AQ67" i="39"/>
  <c r="AQ54" i="39"/>
  <c r="AQ27" i="39"/>
  <c r="AQ41" i="39"/>
  <c r="AQ13" i="39"/>
  <c r="AQ164" i="39"/>
  <c r="AQ151" i="39"/>
  <c r="AQ138" i="39"/>
  <c r="AQ125" i="39"/>
  <c r="AQ111" i="39"/>
  <c r="AQ97" i="39"/>
  <c r="AQ235" i="39"/>
  <c r="AQ248" i="39"/>
  <c r="AQ222" i="39"/>
  <c r="AQ195" i="39"/>
  <c r="AQ209" i="39"/>
  <c r="AQ181" i="39"/>
  <c r="AT4" i="39"/>
  <c r="AU8" i="39"/>
  <c r="AR179" i="39"/>
  <c r="AR95" i="39"/>
  <c r="AR11" i="39"/>
  <c r="AR9" i="39"/>
  <c r="AP248" i="38"/>
  <c r="AP235" i="38"/>
  <c r="AP222" i="38"/>
  <c r="AP209" i="38"/>
  <c r="AP195" i="38"/>
  <c r="AP181" i="38"/>
  <c r="AQ179" i="38"/>
  <c r="AQ95" i="38"/>
  <c r="AQ11" i="38"/>
  <c r="AQ9" i="38"/>
  <c r="AR6" i="38"/>
  <c r="AR2" i="38"/>
  <c r="AP80" i="38"/>
  <c r="AP67" i="38"/>
  <c r="AP54" i="38"/>
  <c r="AP41" i="38"/>
  <c r="AP13" i="38"/>
  <c r="AP27" i="38"/>
  <c r="AP164" i="38"/>
  <c r="AP151" i="38"/>
  <c r="AP138" i="38"/>
  <c r="AP125" i="38"/>
  <c r="AP111" i="38"/>
  <c r="AP97" i="38"/>
  <c r="AT8" i="38"/>
  <c r="AS4" i="38"/>
  <c r="AQ80" i="37"/>
  <c r="AQ67" i="37"/>
  <c r="AQ54" i="37"/>
  <c r="AQ27" i="37"/>
  <c r="AQ41" i="37"/>
  <c r="AQ13" i="37"/>
  <c r="AT4" i="37"/>
  <c r="AU8" i="37"/>
  <c r="AQ164" i="37"/>
  <c r="AQ138" i="37"/>
  <c r="AQ151" i="37"/>
  <c r="AQ111" i="37"/>
  <c r="AQ125" i="37"/>
  <c r="AQ97" i="37"/>
  <c r="AS6" i="37"/>
  <c r="AS2" i="37"/>
  <c r="AR179" i="37"/>
  <c r="AR95" i="37"/>
  <c r="AR11" i="37"/>
  <c r="AR9" i="37"/>
  <c r="AQ248" i="37"/>
  <c r="AQ235" i="37"/>
  <c r="AQ222" i="37"/>
  <c r="AQ209" i="37"/>
  <c r="AQ195" i="37"/>
  <c r="AQ181" i="37"/>
  <c r="AQ67" i="36"/>
  <c r="AQ80" i="36"/>
  <c r="AQ54" i="36"/>
  <c r="AQ41" i="36"/>
  <c r="AQ27" i="36"/>
  <c r="AQ13" i="36"/>
  <c r="AT4" i="36"/>
  <c r="AU8" i="36"/>
  <c r="AQ164" i="36"/>
  <c r="AQ151" i="36"/>
  <c r="AQ138" i="36"/>
  <c r="AQ125" i="36"/>
  <c r="AQ111" i="36"/>
  <c r="AQ97" i="36"/>
  <c r="AS6" i="36"/>
  <c r="AS2" i="36"/>
  <c r="AQ248" i="36"/>
  <c r="AQ235" i="36"/>
  <c r="AQ222" i="36"/>
  <c r="AQ209" i="36"/>
  <c r="AQ195" i="36"/>
  <c r="AQ181" i="36"/>
  <c r="AR179" i="36"/>
  <c r="AR95" i="36"/>
  <c r="AR11" i="36"/>
  <c r="AR9" i="36"/>
  <c r="AQ151" i="35"/>
  <c r="AQ164" i="35"/>
  <c r="AQ138" i="35"/>
  <c r="AQ125" i="35"/>
  <c r="AQ111" i="35"/>
  <c r="AQ97" i="35"/>
  <c r="AQ248" i="35"/>
  <c r="AQ235" i="35"/>
  <c r="AQ222" i="35"/>
  <c r="AQ209" i="35"/>
  <c r="AQ195" i="35"/>
  <c r="AQ181" i="35"/>
  <c r="AT4" i="35"/>
  <c r="AU8" i="35"/>
  <c r="AR179" i="35"/>
  <c r="AR95" i="35"/>
  <c r="AR11" i="35"/>
  <c r="AR9" i="35"/>
  <c r="AS2" i="35"/>
  <c r="AS6" i="35"/>
  <c r="AQ80" i="35"/>
  <c r="AQ67" i="35"/>
  <c r="AQ54" i="35"/>
  <c r="AQ27" i="35"/>
  <c r="AQ41" i="35"/>
  <c r="AQ13" i="35"/>
  <c r="W87" i="38" l="1"/>
  <c r="W88" i="38" s="1"/>
  <c r="W90" i="38" s="1"/>
  <c r="Y225" i="35"/>
  <c r="Y224" i="35"/>
  <c r="Y226" i="35" s="1"/>
  <c r="X229" i="35"/>
  <c r="X230" i="35" s="1"/>
  <c r="X232" i="35" s="1"/>
  <c r="X199" i="37"/>
  <c r="X141" i="39"/>
  <c r="X140" i="39"/>
  <c r="Z57" i="38"/>
  <c r="Z61" i="44"/>
  <c r="Z62" i="44" s="1"/>
  <c r="Z64" i="44" s="1"/>
  <c r="AJ6" i="20"/>
  <c r="AJ2" i="20"/>
  <c r="AJ7" i="20" s="1"/>
  <c r="AK5" i="20"/>
  <c r="AO5" i="20" s="1"/>
  <c r="L8" i="20"/>
  <c r="K12" i="20"/>
  <c r="N11" i="48"/>
  <c r="N12" i="48" s="1"/>
  <c r="X127" i="44"/>
  <c r="M4" i="20"/>
  <c r="X128" i="44"/>
  <c r="AA57" i="44"/>
  <c r="U293" i="45"/>
  <c r="Y158" i="45"/>
  <c r="Y159" i="45" s="1"/>
  <c r="Y161" i="45" s="1"/>
  <c r="Z153" i="45"/>
  <c r="X250" i="35"/>
  <c r="Y71" i="45"/>
  <c r="Y82" i="38"/>
  <c r="Y83" i="38"/>
  <c r="X87" i="38"/>
  <c r="X88" i="38" s="1"/>
  <c r="X90" i="38" s="1"/>
  <c r="Y141" i="44"/>
  <c r="Y142" i="44" s="1"/>
  <c r="Z141" i="44" s="1"/>
  <c r="X145" i="44"/>
  <c r="X146" i="44" s="1"/>
  <c r="X148" i="44" s="1"/>
  <c r="Z128" i="35"/>
  <c r="Y154" i="41"/>
  <c r="W61" i="37"/>
  <c r="W62" i="37" s="1"/>
  <c r="W64" i="37" s="1"/>
  <c r="W129" i="40"/>
  <c r="X128" i="40" s="1"/>
  <c r="X251" i="41"/>
  <c r="Y74" i="38"/>
  <c r="Y75" i="38" s="1"/>
  <c r="Y77" i="38" s="1"/>
  <c r="Z70" i="38"/>
  <c r="Z71" i="38" s="1"/>
  <c r="X250" i="41"/>
  <c r="Y168" i="40"/>
  <c r="Z167" i="40" s="1"/>
  <c r="Z166" i="36"/>
  <c r="Z155" i="35"/>
  <c r="Z69" i="35"/>
  <c r="Z71" i="35" s="1"/>
  <c r="X200" i="35"/>
  <c r="Y198" i="35" s="1"/>
  <c r="Z167" i="36"/>
  <c r="Z198" i="44"/>
  <c r="Z199" i="44"/>
  <c r="Y201" i="44"/>
  <c r="Y204" i="44" s="1"/>
  <c r="Y205" i="44" s="1"/>
  <c r="Y207" i="44" s="1"/>
  <c r="X158" i="38"/>
  <c r="X159" i="38" s="1"/>
  <c r="X161" i="38" s="1"/>
  <c r="Y154" i="38"/>
  <c r="Y155" i="38" s="1"/>
  <c r="Z154" i="38" s="1"/>
  <c r="Y211" i="35"/>
  <c r="Y74" i="35"/>
  <c r="Y75" i="35" s="1"/>
  <c r="Y77" i="35" s="1"/>
  <c r="Z48" i="35"/>
  <c r="Z49" i="35" s="1"/>
  <c r="Z51" i="35" s="1"/>
  <c r="AA43" i="35"/>
  <c r="AA45" i="35" s="1"/>
  <c r="AB44" i="35" s="1"/>
  <c r="Z116" i="37"/>
  <c r="Z117" i="37" s="1"/>
  <c r="Z120" i="37" s="1"/>
  <c r="Z121" i="37" s="1"/>
  <c r="Z123" i="37" s="1"/>
  <c r="X239" i="40"/>
  <c r="X216" i="39"/>
  <c r="X217" i="39" s="1"/>
  <c r="X219" i="39" s="1"/>
  <c r="Y212" i="39"/>
  <c r="Y213" i="39" s="1"/>
  <c r="Z211" i="39" s="1"/>
  <c r="X250" i="37"/>
  <c r="X252" i="37" s="1"/>
  <c r="Y250" i="37" s="1"/>
  <c r="Z127" i="35"/>
  <c r="X117" i="41"/>
  <c r="X120" i="41" s="1"/>
  <c r="X121" i="41" s="1"/>
  <c r="X123" i="41" s="1"/>
  <c r="Y114" i="41"/>
  <c r="Y116" i="41" s="1"/>
  <c r="W255" i="37"/>
  <c r="W256" i="37" s="1"/>
  <c r="W258" i="37" s="1"/>
  <c r="Y226" i="45"/>
  <c r="X171" i="37"/>
  <c r="X172" i="37" s="1"/>
  <c r="X174" i="37" s="1"/>
  <c r="Y167" i="37"/>
  <c r="Y168" i="37" s="1"/>
  <c r="Z166" i="37" s="1"/>
  <c r="AA167" i="38"/>
  <c r="Y239" i="45"/>
  <c r="Z237" i="45" s="1"/>
  <c r="X239" i="43"/>
  <c r="Y238" i="43" s="1"/>
  <c r="Y70" i="43"/>
  <c r="X74" i="43"/>
  <c r="X75" i="43" s="1"/>
  <c r="X77" i="43" s="1"/>
  <c r="Y69" i="43"/>
  <c r="Y33" i="41"/>
  <c r="Y36" i="41" s="1"/>
  <c r="Y37" i="41" s="1"/>
  <c r="Y39" i="41" s="1"/>
  <c r="Z30" i="41"/>
  <c r="Z32" i="41" s="1"/>
  <c r="AA31" i="41" s="1"/>
  <c r="Z198" i="38"/>
  <c r="Z200" i="38" s="1"/>
  <c r="Z201" i="38" s="1"/>
  <c r="Z204" i="38" s="1"/>
  <c r="Z205" i="38" s="1"/>
  <c r="Z207" i="38" s="1"/>
  <c r="Y201" i="38"/>
  <c r="Y204" i="38" s="1"/>
  <c r="Y205" i="38" s="1"/>
  <c r="Y207" i="38" s="1"/>
  <c r="V48" i="41"/>
  <c r="V49" i="41" s="1"/>
  <c r="V51" i="41" s="1"/>
  <c r="V270" i="41"/>
  <c r="Y166" i="35"/>
  <c r="W44" i="41"/>
  <c r="W45" i="41" s="1"/>
  <c r="V242" i="37"/>
  <c r="V243" i="37" s="1"/>
  <c r="V245" i="37" s="1"/>
  <c r="Y167" i="35"/>
  <c r="T55" i="48"/>
  <c r="R32" i="52" s="1"/>
  <c r="AK17" i="20"/>
  <c r="AO17" i="20" s="1"/>
  <c r="AO11" i="20"/>
  <c r="AA128" i="38"/>
  <c r="Y132" i="36"/>
  <c r="Y133" i="36" s="1"/>
  <c r="Y135" i="36" s="1"/>
  <c r="W238" i="37"/>
  <c r="W289" i="37" s="1"/>
  <c r="AA127" i="38"/>
  <c r="Y251" i="43"/>
  <c r="Z128" i="36"/>
  <c r="Z129" i="36" s="1"/>
  <c r="AA127" i="36" s="1"/>
  <c r="W237" i="37"/>
  <c r="W288" i="37" s="1"/>
  <c r="Y250" i="43"/>
  <c r="V44" i="45"/>
  <c r="V269" i="45" s="1"/>
  <c r="U48" i="45"/>
  <c r="U49" i="45" s="1"/>
  <c r="U51" i="45" s="1"/>
  <c r="V43" i="45"/>
  <c r="U270" i="45"/>
  <c r="AJ260" i="39"/>
  <c r="AJ286" i="39" s="1"/>
  <c r="X239" i="41"/>
  <c r="Y238" i="41" s="1"/>
  <c r="Y213" i="38"/>
  <c r="Y242" i="39"/>
  <c r="Y243" i="39" s="1"/>
  <c r="Y245" i="39" s="1"/>
  <c r="Z238" i="39"/>
  <c r="Z237" i="39"/>
  <c r="W238" i="35"/>
  <c r="V242" i="35"/>
  <c r="V243" i="35" s="1"/>
  <c r="V245" i="35" s="1"/>
  <c r="W237" i="35"/>
  <c r="J20" i="20"/>
  <c r="X69" i="39"/>
  <c r="X71" i="39" s="1"/>
  <c r="X84" i="45"/>
  <c r="Y82" i="45" s="1"/>
  <c r="X117" i="45"/>
  <c r="X120" i="45" s="1"/>
  <c r="X121" i="45" s="1"/>
  <c r="X123" i="45" s="1"/>
  <c r="Y115" i="45"/>
  <c r="Y114" i="45"/>
  <c r="Z32" i="45"/>
  <c r="Z33" i="45" s="1"/>
  <c r="Z36" i="45" s="1"/>
  <c r="Z37" i="45" s="1"/>
  <c r="Z39" i="45" s="1"/>
  <c r="AA71" i="36"/>
  <c r="AB69" i="36" s="1"/>
  <c r="W74" i="39"/>
  <c r="W75" i="39" s="1"/>
  <c r="W77" i="39" s="1"/>
  <c r="W201" i="37"/>
  <c r="W204" i="37" s="1"/>
  <c r="W205" i="37" s="1"/>
  <c r="W207" i="37" s="1"/>
  <c r="Y250" i="36"/>
  <c r="X255" i="36"/>
  <c r="X256" i="36" s="1"/>
  <c r="X258" i="36" s="1"/>
  <c r="Y251" i="36"/>
  <c r="AA114" i="44"/>
  <c r="AA115" i="44"/>
  <c r="Z117" i="44"/>
  <c r="Z120" i="44" s="1"/>
  <c r="Z121" i="44" s="1"/>
  <c r="Z123" i="44" s="1"/>
  <c r="Y213" i="44"/>
  <c r="Y216" i="44" s="1"/>
  <c r="Y217" i="44" s="1"/>
  <c r="Y219" i="44" s="1"/>
  <c r="X200" i="41"/>
  <c r="Y199" i="41" s="1"/>
  <c r="X142" i="43"/>
  <c r="X237" i="44"/>
  <c r="W242" i="44"/>
  <c r="W243" i="44" s="1"/>
  <c r="W245" i="44" s="1"/>
  <c r="X238" i="44"/>
  <c r="X255" i="39"/>
  <c r="X256" i="39" s="1"/>
  <c r="X258" i="39" s="1"/>
  <c r="Y140" i="37"/>
  <c r="Y142" i="37" s="1"/>
  <c r="Z140" i="37" s="1"/>
  <c r="X145" i="37"/>
  <c r="X146" i="37" s="1"/>
  <c r="X148" i="37" s="1"/>
  <c r="X57" i="37"/>
  <c r="X58" i="37" s="1"/>
  <c r="Y57" i="37" s="1"/>
  <c r="Z140" i="41"/>
  <c r="Z142" i="41" s="1"/>
  <c r="Y145" i="41"/>
  <c r="Y146" i="41" s="1"/>
  <c r="Y148" i="41" s="1"/>
  <c r="X224" i="38"/>
  <c r="X226" i="38" s="1"/>
  <c r="Y225" i="38" s="1"/>
  <c r="W229" i="38"/>
  <c r="W230" i="38" s="1"/>
  <c r="W232" i="38" s="1"/>
  <c r="Z82" i="43"/>
  <c r="Z84" i="43" s="1"/>
  <c r="Z87" i="43" s="1"/>
  <c r="Z88" i="43" s="1"/>
  <c r="Z90" i="43" s="1"/>
  <c r="Y250" i="39"/>
  <c r="Y252" i="39" s="1"/>
  <c r="Y255" i="39" s="1"/>
  <c r="Y256" i="39" s="1"/>
  <c r="Y258" i="39" s="1"/>
  <c r="AA31" i="37"/>
  <c r="Z33" i="37"/>
  <c r="Z36" i="37" s="1"/>
  <c r="Z37" i="37" s="1"/>
  <c r="Z39" i="37" s="1"/>
  <c r="AA30" i="37"/>
  <c r="Y87" i="43"/>
  <c r="Y88" i="43" s="1"/>
  <c r="Y90" i="43" s="1"/>
  <c r="Y154" i="36"/>
  <c r="X158" i="36"/>
  <c r="X159" i="36" s="1"/>
  <c r="X161" i="36" s="1"/>
  <c r="Y153" i="36"/>
  <c r="Y250" i="45"/>
  <c r="Y251" i="45"/>
  <c r="X255" i="45"/>
  <c r="X256" i="45" s="1"/>
  <c r="X258" i="45" s="1"/>
  <c r="Y69" i="44"/>
  <c r="Y71" i="44" s="1"/>
  <c r="X74" i="44"/>
  <c r="X75" i="44" s="1"/>
  <c r="X77" i="44" s="1"/>
  <c r="X71" i="41"/>
  <c r="X74" i="41" s="1"/>
  <c r="X75" i="41" s="1"/>
  <c r="X77" i="41" s="1"/>
  <c r="AA199" i="40"/>
  <c r="Z201" i="40"/>
  <c r="Z204" i="40" s="1"/>
  <c r="Z205" i="40" s="1"/>
  <c r="Z207" i="40" s="1"/>
  <c r="AA198" i="40"/>
  <c r="N7" i="48"/>
  <c r="N8" i="48" s="1"/>
  <c r="L3" i="52" s="1"/>
  <c r="L9" i="6" s="1"/>
  <c r="K13" i="20"/>
  <c r="K19" i="20" s="1"/>
  <c r="Y211" i="45"/>
  <c r="Y213" i="45" s="1"/>
  <c r="X145" i="36"/>
  <c r="X146" i="36" s="1"/>
  <c r="X148" i="36" s="1"/>
  <c r="X216" i="45"/>
  <c r="X217" i="45" s="1"/>
  <c r="X219" i="45" s="1"/>
  <c r="Z211" i="43"/>
  <c r="Y216" i="43"/>
  <c r="Y217" i="43" s="1"/>
  <c r="Y219" i="43" s="1"/>
  <c r="Z212" i="43"/>
  <c r="X114" i="36"/>
  <c r="X116" i="36" s="1"/>
  <c r="X117" i="36" s="1"/>
  <c r="X120" i="36" s="1"/>
  <c r="X121" i="36" s="1"/>
  <c r="X123" i="36" s="1"/>
  <c r="X128" i="43"/>
  <c r="X127" i="43"/>
  <c r="W132" i="43"/>
  <c r="W133" i="43" s="1"/>
  <c r="W135" i="43" s="1"/>
  <c r="Y145" i="38"/>
  <c r="Y146" i="38" s="1"/>
  <c r="Y148" i="38" s="1"/>
  <c r="Z140" i="38"/>
  <c r="Z141" i="38"/>
  <c r="X129" i="41"/>
  <c r="Y127" i="41" s="1"/>
  <c r="Z153" i="43"/>
  <c r="T299" i="39"/>
  <c r="Z154" i="43"/>
  <c r="AA48" i="36"/>
  <c r="AA49" i="36" s="1"/>
  <c r="AA51" i="36" s="1"/>
  <c r="Z155" i="44"/>
  <c r="AA154" i="44" s="1"/>
  <c r="X74" i="37"/>
  <c r="X75" i="37" s="1"/>
  <c r="X77" i="37" s="1"/>
  <c r="Y153" i="41"/>
  <c r="X201" i="43"/>
  <c r="X204" i="43" s="1"/>
  <c r="X205" i="43" s="1"/>
  <c r="X207" i="43" s="1"/>
  <c r="Y198" i="43"/>
  <c r="Y200" i="43" s="1"/>
  <c r="Y44" i="38"/>
  <c r="Y45" i="38" s="1"/>
  <c r="AJ92" i="41"/>
  <c r="AJ266" i="41" s="1"/>
  <c r="AJ301" i="41" s="1"/>
  <c r="Z57" i="40"/>
  <c r="Z114" i="40"/>
  <c r="Y117" i="40"/>
  <c r="Y120" i="40" s="1"/>
  <c r="Y121" i="40" s="1"/>
  <c r="Y123" i="40" s="1"/>
  <c r="Z115" i="40"/>
  <c r="Y70" i="37"/>
  <c r="Y71" i="37" s="1"/>
  <c r="X225" i="37"/>
  <c r="X226" i="37" s="1"/>
  <c r="W229" i="37"/>
  <c r="W230" i="37" s="1"/>
  <c r="W232" i="37" s="1"/>
  <c r="AA167" i="44"/>
  <c r="Z171" i="44"/>
  <c r="Z172" i="44" s="1"/>
  <c r="Z174" i="44" s="1"/>
  <c r="AA166" i="44"/>
  <c r="Y140" i="36"/>
  <c r="Y142" i="36" s="1"/>
  <c r="Z141" i="36" s="1"/>
  <c r="AB43" i="36"/>
  <c r="AB45" i="36" s="1"/>
  <c r="AC44" i="36" s="1"/>
  <c r="X229" i="41"/>
  <c r="X230" i="41" s="1"/>
  <c r="X232" i="41" s="1"/>
  <c r="Y224" i="41"/>
  <c r="Z56" i="40"/>
  <c r="Y116" i="43"/>
  <c r="Z114" i="43" s="1"/>
  <c r="W117" i="36"/>
  <c r="W120" i="36" s="1"/>
  <c r="W121" i="36" s="1"/>
  <c r="W123" i="36" s="1"/>
  <c r="Y128" i="37"/>
  <c r="Y129" i="37" s="1"/>
  <c r="X132" i="37"/>
  <c r="X133" i="37" s="1"/>
  <c r="X135" i="37" s="1"/>
  <c r="Y30" i="38"/>
  <c r="Y32" i="38" s="1"/>
  <c r="Y33" i="38" s="1"/>
  <c r="Y36" i="38" s="1"/>
  <c r="Y37" i="38" s="1"/>
  <c r="Y39" i="38" s="1"/>
  <c r="X48" i="38"/>
  <c r="X49" i="38" s="1"/>
  <c r="X51" i="38" s="1"/>
  <c r="X33" i="38"/>
  <c r="X36" i="38" s="1"/>
  <c r="X37" i="38" s="1"/>
  <c r="X39" i="38" s="1"/>
  <c r="AJ176" i="38"/>
  <c r="AJ276" i="38" s="1"/>
  <c r="AJ301" i="38" s="1"/>
  <c r="U295" i="37"/>
  <c r="AB237" i="38"/>
  <c r="AA242" i="38"/>
  <c r="AA243" i="38" s="1"/>
  <c r="AA245" i="38" s="1"/>
  <c r="AB238" i="38"/>
  <c r="V294" i="41"/>
  <c r="AJ260" i="43"/>
  <c r="AJ286" i="43" s="1"/>
  <c r="AJ301" i="43" s="1"/>
  <c r="AA84" i="35"/>
  <c r="AA87" i="35" s="1"/>
  <c r="AA88" i="35" s="1"/>
  <c r="AA90" i="35" s="1"/>
  <c r="W32" i="35"/>
  <c r="Y155" i="40"/>
  <c r="U291" i="38"/>
  <c r="X251" i="35"/>
  <c r="X252" i="35" s="1"/>
  <c r="Z171" i="38"/>
  <c r="Z172" i="38" s="1"/>
  <c r="Z174" i="38" s="1"/>
  <c r="AM4" i="20"/>
  <c r="X255" i="40"/>
  <c r="X256" i="40" s="1"/>
  <c r="X258" i="40" s="1"/>
  <c r="Y171" i="41"/>
  <c r="Y172" i="41" s="1"/>
  <c r="Y174" i="41" s="1"/>
  <c r="Y225" i="41"/>
  <c r="G29" i="6"/>
  <c r="G36" i="6"/>
  <c r="G38" i="6" s="1"/>
  <c r="G40" i="6" s="1"/>
  <c r="J54" i="52"/>
  <c r="J55" i="52" s="1"/>
  <c r="J41" i="52"/>
  <c r="I15" i="20" s="1"/>
  <c r="G47" i="50"/>
  <c r="G52" i="50"/>
  <c r="Z166" i="41"/>
  <c r="Z168" i="41" s="1"/>
  <c r="AA166" i="41" s="1"/>
  <c r="K17" i="50"/>
  <c r="K10" i="52"/>
  <c r="K22" i="50"/>
  <c r="X132" i="45"/>
  <c r="X133" i="45" s="1"/>
  <c r="X135" i="45" s="1"/>
  <c r="Y127" i="45"/>
  <c r="Y129" i="45" s="1"/>
  <c r="Y87" i="36"/>
  <c r="Y88" i="36" s="1"/>
  <c r="Y90" i="36" s="1"/>
  <c r="Z82" i="36"/>
  <c r="Z83" i="36"/>
  <c r="AA32" i="40"/>
  <c r="AA44" i="43"/>
  <c r="Z48" i="43"/>
  <c r="Z49" i="43" s="1"/>
  <c r="Z51" i="43" s="1"/>
  <c r="AA43" i="43"/>
  <c r="Y213" i="36"/>
  <c r="Z211" i="36" s="1"/>
  <c r="W61" i="35"/>
  <c r="W62" i="35" s="1"/>
  <c r="W64" i="35" s="1"/>
  <c r="X57" i="35"/>
  <c r="X58" i="35" s="1"/>
  <c r="X56" i="43"/>
  <c r="W61" i="43"/>
  <c r="W62" i="43" s="1"/>
  <c r="W64" i="43" s="1"/>
  <c r="X57" i="43"/>
  <c r="X142" i="45"/>
  <c r="Y140" i="45" s="1"/>
  <c r="Z212" i="41"/>
  <c r="Y216" i="41"/>
  <c r="Y217" i="41" s="1"/>
  <c r="Y219" i="41" s="1"/>
  <c r="Z211" i="41"/>
  <c r="X255" i="44"/>
  <c r="X256" i="44" s="1"/>
  <c r="X258" i="44" s="1"/>
  <c r="Y251" i="44"/>
  <c r="Y250" i="44"/>
  <c r="Z142" i="40"/>
  <c r="AA141" i="40" s="1"/>
  <c r="Z115" i="38"/>
  <c r="Z116" i="38" s="1"/>
  <c r="Y251" i="40"/>
  <c r="Y252" i="40" s="1"/>
  <c r="AB44" i="40"/>
  <c r="AA48" i="40"/>
  <c r="AA49" i="40" s="1"/>
  <c r="AA51" i="40" s="1"/>
  <c r="AB43" i="40"/>
  <c r="Y200" i="39"/>
  <c r="Z198" i="39" s="1"/>
  <c r="Y167" i="43"/>
  <c r="X171" i="43"/>
  <c r="X172" i="43" s="1"/>
  <c r="X174" i="43" s="1"/>
  <c r="Y166" i="43"/>
  <c r="Y229" i="36"/>
  <c r="Y230" i="36" s="1"/>
  <c r="Y232" i="36" s="1"/>
  <c r="Y212" i="40"/>
  <c r="Y213" i="40" s="1"/>
  <c r="Z212" i="40" s="1"/>
  <c r="Z225" i="36"/>
  <c r="Z226" i="36" s="1"/>
  <c r="X216" i="40"/>
  <c r="X217" i="40" s="1"/>
  <c r="X219" i="40" s="1"/>
  <c r="Y84" i="37"/>
  <c r="Y87" i="37" s="1"/>
  <c r="Y88" i="37" s="1"/>
  <c r="Y90" i="37" s="1"/>
  <c r="X33" i="43"/>
  <c r="X36" i="43" s="1"/>
  <c r="X37" i="43" s="1"/>
  <c r="X39" i="43" s="1"/>
  <c r="Y31" i="43"/>
  <c r="Y30" i="43"/>
  <c r="Z239" i="36"/>
  <c r="AA237" i="36" s="1"/>
  <c r="AA168" i="39"/>
  <c r="AA171" i="39" s="1"/>
  <c r="AA172" i="39" s="1"/>
  <c r="AA174" i="39" s="1"/>
  <c r="AJ301" i="37"/>
  <c r="Z84" i="41"/>
  <c r="Z87" i="41" s="1"/>
  <c r="Z88" i="41" s="1"/>
  <c r="Z90" i="41" s="1"/>
  <c r="AJ301" i="40"/>
  <c r="X155" i="39"/>
  <c r="Y153" i="39" s="1"/>
  <c r="AK176" i="36"/>
  <c r="AK276" i="36" s="1"/>
  <c r="AJ301" i="44"/>
  <c r="W58" i="39"/>
  <c r="X57" i="39" s="1"/>
  <c r="Y84" i="44"/>
  <c r="Z83" i="44" s="1"/>
  <c r="AK92" i="40"/>
  <c r="AK266" i="40" s="1"/>
  <c r="AK92" i="44"/>
  <c r="AK266" i="44" s="1"/>
  <c r="X200" i="36"/>
  <c r="Y199" i="36" s="1"/>
  <c r="X142" i="35"/>
  <c r="X145" i="35" s="1"/>
  <c r="X146" i="35" s="1"/>
  <c r="X148" i="35" s="1"/>
  <c r="AK176" i="35"/>
  <c r="AK276" i="35" s="1"/>
  <c r="Y213" i="35"/>
  <c r="Y216" i="35" s="1"/>
  <c r="Y217" i="35" s="1"/>
  <c r="Y219" i="35" s="1"/>
  <c r="AA30" i="39"/>
  <c r="AA31" i="39"/>
  <c r="Z33" i="39"/>
  <c r="Z36" i="39" s="1"/>
  <c r="Z37" i="39" s="1"/>
  <c r="Z39" i="39" s="1"/>
  <c r="AK257" i="38"/>
  <c r="AK260" i="38" s="1"/>
  <c r="AK286" i="38" s="1"/>
  <c r="V278" i="36"/>
  <c r="V102" i="36"/>
  <c r="U259" i="40"/>
  <c r="U285" i="40" s="1"/>
  <c r="U193" i="40"/>
  <c r="U261" i="40" s="1"/>
  <c r="U287" i="40" s="1"/>
  <c r="U109" i="45"/>
  <c r="AL210" i="37"/>
  <c r="AL218" i="37" s="1"/>
  <c r="AL196" i="37"/>
  <c r="AL206" i="37" s="1"/>
  <c r="AL182" i="37"/>
  <c r="AL192" i="37" s="1"/>
  <c r="AL249" i="37"/>
  <c r="AL257" i="37" s="1"/>
  <c r="AL236" i="37"/>
  <c r="AL244" i="37" s="1"/>
  <c r="AL223" i="37"/>
  <c r="AL231" i="37" s="1"/>
  <c r="AL196" i="41"/>
  <c r="AL223" i="41"/>
  <c r="AL231" i="41" s="1"/>
  <c r="AL182" i="41"/>
  <c r="AL192" i="41" s="1"/>
  <c r="AL249" i="41"/>
  <c r="AL257" i="41" s="1"/>
  <c r="AL210" i="41"/>
  <c r="AL218" i="41" s="1"/>
  <c r="AL236" i="41"/>
  <c r="AL244" i="41" s="1"/>
  <c r="AL182" i="45"/>
  <c r="AL192" i="45" s="1"/>
  <c r="AL236" i="45"/>
  <c r="AL244" i="45" s="1"/>
  <c r="AL196" i="45"/>
  <c r="AL206" i="45" s="1"/>
  <c r="AL210" i="45"/>
  <c r="AL218" i="45" s="1"/>
  <c r="AL223" i="45"/>
  <c r="AL231" i="45" s="1"/>
  <c r="AL249" i="45"/>
  <c r="AL257" i="45" s="1"/>
  <c r="AL98" i="38"/>
  <c r="AL108" i="38" s="1"/>
  <c r="AL112" i="38"/>
  <c r="AL122" i="38" s="1"/>
  <c r="AL126" i="38"/>
  <c r="AL134" i="38" s="1"/>
  <c r="AL139" i="38"/>
  <c r="AL147" i="38" s="1"/>
  <c r="AL165" i="38"/>
  <c r="AL173" i="38" s="1"/>
  <c r="AL152" i="38"/>
  <c r="AL160" i="38" s="1"/>
  <c r="AK206" i="40"/>
  <c r="AK260" i="40" s="1"/>
  <c r="AK286" i="40" s="1"/>
  <c r="Y56" i="45"/>
  <c r="Y57" i="45"/>
  <c r="X61" i="45"/>
  <c r="X62" i="45" s="1"/>
  <c r="X64" i="45" s="1"/>
  <c r="T25" i="37"/>
  <c r="T93" i="37" s="1"/>
  <c r="T267" i="37" s="1"/>
  <c r="T302" i="37" s="1"/>
  <c r="T91" i="37"/>
  <c r="T265" i="37" s="1"/>
  <c r="T300" i="37" s="1"/>
  <c r="U22" i="37"/>
  <c r="U271" i="37"/>
  <c r="U272" i="37"/>
  <c r="AK231" i="39"/>
  <c r="AK260" i="35"/>
  <c r="AK286" i="35" s="1"/>
  <c r="T193" i="43"/>
  <c r="T261" i="43" s="1"/>
  <c r="T287" i="43" s="1"/>
  <c r="T259" i="43"/>
  <c r="T285" i="43" s="1"/>
  <c r="U281" i="40"/>
  <c r="U282" i="40"/>
  <c r="U106" i="40"/>
  <c r="U107" i="40" s="1"/>
  <c r="V18" i="38"/>
  <c r="V268" i="38"/>
  <c r="U293" i="35"/>
  <c r="AK176" i="44"/>
  <c r="AK276" i="44" s="1"/>
  <c r="U190" i="41"/>
  <c r="U191" i="41" s="1"/>
  <c r="U292" i="41"/>
  <c r="U291" i="41"/>
  <c r="AL249" i="39"/>
  <c r="AL257" i="39" s="1"/>
  <c r="AL182" i="39"/>
  <c r="AL192" i="39" s="1"/>
  <c r="AL196" i="39"/>
  <c r="AL206" i="39" s="1"/>
  <c r="AL236" i="39"/>
  <c r="AL244" i="39" s="1"/>
  <c r="AL223" i="39"/>
  <c r="AL210" i="39"/>
  <c r="U106" i="36"/>
  <c r="U107" i="36" s="1"/>
  <c r="U281" i="36"/>
  <c r="U282" i="36"/>
  <c r="AK92" i="43"/>
  <c r="AK266" i="43" s="1"/>
  <c r="U259" i="44"/>
  <c r="U285" i="44" s="1"/>
  <c r="U193" i="44"/>
  <c r="U261" i="44" s="1"/>
  <c r="U287" i="44" s="1"/>
  <c r="U271" i="36"/>
  <c r="U272" i="36"/>
  <c r="U22" i="36"/>
  <c r="W184" i="39"/>
  <c r="V187" i="39"/>
  <c r="V290" i="39"/>
  <c r="W185" i="39"/>
  <c r="W289" i="39" s="1"/>
  <c r="AK176" i="37"/>
  <c r="AK276" i="37" s="1"/>
  <c r="AK38" i="45"/>
  <c r="AK92" i="45" s="1"/>
  <c r="AK266" i="45" s="1"/>
  <c r="T205" i="45"/>
  <c r="T299" i="45"/>
  <c r="Z212" i="37"/>
  <c r="Y216" i="37"/>
  <c r="Y217" i="37" s="1"/>
  <c r="Y219" i="37" s="1"/>
  <c r="Z211" i="37"/>
  <c r="V18" i="44"/>
  <c r="V268" i="44"/>
  <c r="V293" i="44" s="1"/>
  <c r="W18" i="41"/>
  <c r="W268" i="41"/>
  <c r="AL112" i="36"/>
  <c r="AL165" i="36"/>
  <c r="AL173" i="36" s="1"/>
  <c r="AL126" i="36"/>
  <c r="AL134" i="36" s="1"/>
  <c r="AL98" i="36"/>
  <c r="AL108" i="36" s="1"/>
  <c r="AL139" i="36"/>
  <c r="AL147" i="36" s="1"/>
  <c r="AL152" i="36"/>
  <c r="V268" i="39"/>
  <c r="V18" i="39"/>
  <c r="X58" i="36"/>
  <c r="AL297" i="44"/>
  <c r="AL55" i="44"/>
  <c r="AL63" i="44" s="1"/>
  <c r="AL14" i="44"/>
  <c r="AL24" i="44" s="1"/>
  <c r="AL28" i="44"/>
  <c r="AL38" i="44" s="1"/>
  <c r="AL68" i="44"/>
  <c r="AL76" i="44" s="1"/>
  <c r="AL81" i="44"/>
  <c r="AL89" i="44" s="1"/>
  <c r="AL42" i="44"/>
  <c r="AL50" i="44" s="1"/>
  <c r="AK122" i="39"/>
  <c r="AA116" i="39"/>
  <c r="U106" i="41"/>
  <c r="U282" i="41"/>
  <c r="U281" i="41"/>
  <c r="U255" i="38"/>
  <c r="U256" i="38" s="1"/>
  <c r="U258" i="38" s="1"/>
  <c r="V251" i="38"/>
  <c r="V289" i="38" s="1"/>
  <c r="V294" i="38" s="1"/>
  <c r="V250" i="38"/>
  <c r="U290" i="38"/>
  <c r="U295" i="38" s="1"/>
  <c r="AK76" i="38"/>
  <c r="AK92" i="38" s="1"/>
  <c r="AK266" i="38" s="1"/>
  <c r="U103" i="39"/>
  <c r="U280" i="39"/>
  <c r="U295" i="39" s="1"/>
  <c r="V101" i="39"/>
  <c r="V279" i="39" s="1"/>
  <c r="V294" i="39" s="1"/>
  <c r="V100" i="39"/>
  <c r="V184" i="36"/>
  <c r="V185" i="36"/>
  <c r="V289" i="36" s="1"/>
  <c r="V294" i="36" s="1"/>
  <c r="U187" i="36"/>
  <c r="U290" i="36"/>
  <c r="U295" i="36" s="1"/>
  <c r="W185" i="38"/>
  <c r="W184" i="38"/>
  <c r="V187" i="38"/>
  <c r="AL297" i="40"/>
  <c r="AL68" i="40"/>
  <c r="AL76" i="40" s="1"/>
  <c r="AL55" i="40"/>
  <c r="AL63" i="40" s="1"/>
  <c r="AL28" i="40"/>
  <c r="AL38" i="40" s="1"/>
  <c r="AL42" i="40"/>
  <c r="AL50" i="40" s="1"/>
  <c r="AL81" i="40"/>
  <c r="AL89" i="40" s="1"/>
  <c r="AL14" i="40"/>
  <c r="AL24" i="40" s="1"/>
  <c r="W101" i="35"/>
  <c r="V103" i="35"/>
  <c r="W100" i="35"/>
  <c r="T23" i="35"/>
  <c r="T299" i="35"/>
  <c r="V288" i="35"/>
  <c r="V186" i="35"/>
  <c r="T175" i="41"/>
  <c r="T275" i="41" s="1"/>
  <c r="T300" i="41" s="1"/>
  <c r="T109" i="41"/>
  <c r="T177" i="41" s="1"/>
  <c r="T277" i="41" s="1"/>
  <c r="T302" i="41" s="1"/>
  <c r="T299" i="36"/>
  <c r="AN262" i="35"/>
  <c r="AM264" i="35"/>
  <c r="AM284" i="35"/>
  <c r="AM274" i="35"/>
  <c r="AN262" i="43"/>
  <c r="AM284" i="43"/>
  <c r="AM274" i="43"/>
  <c r="AM264" i="43"/>
  <c r="U175" i="44"/>
  <c r="U275" i="44" s="1"/>
  <c r="U109" i="44"/>
  <c r="U177" i="44" s="1"/>
  <c r="U277" i="44" s="1"/>
  <c r="V187" i="44"/>
  <c r="W185" i="44"/>
  <c r="W289" i="44" s="1"/>
  <c r="V290" i="44"/>
  <c r="W184" i="44"/>
  <c r="U281" i="43"/>
  <c r="U106" i="43"/>
  <c r="U107" i="43" s="1"/>
  <c r="U282" i="43"/>
  <c r="AN262" i="37"/>
  <c r="AM284" i="37"/>
  <c r="AM274" i="37"/>
  <c r="AM264" i="37"/>
  <c r="AN262" i="45"/>
  <c r="AM274" i="45"/>
  <c r="AM264" i="45"/>
  <c r="AM284" i="45"/>
  <c r="AL182" i="38"/>
  <c r="AL192" i="38" s="1"/>
  <c r="AL210" i="38"/>
  <c r="AL218" i="38" s="1"/>
  <c r="AL196" i="38"/>
  <c r="AL206" i="38" s="1"/>
  <c r="AL223" i="38"/>
  <c r="AL231" i="38" s="1"/>
  <c r="AL236" i="38"/>
  <c r="AL244" i="38" s="1"/>
  <c r="AL249" i="38"/>
  <c r="AK231" i="37"/>
  <c r="AK260" i="37" s="1"/>
  <c r="AK286" i="37" s="1"/>
  <c r="W17" i="45"/>
  <c r="W16" i="45"/>
  <c r="V19" i="45"/>
  <c r="AK260" i="36"/>
  <c r="AK286" i="36" s="1"/>
  <c r="V186" i="41"/>
  <c r="V288" i="41"/>
  <c r="AN262" i="39"/>
  <c r="AM264" i="39"/>
  <c r="AM284" i="39"/>
  <c r="AM274" i="39"/>
  <c r="W186" i="37"/>
  <c r="AL249" i="36"/>
  <c r="AL257" i="36" s="1"/>
  <c r="AL236" i="36"/>
  <c r="AL244" i="36" s="1"/>
  <c r="AL196" i="36"/>
  <c r="AL206" i="36" s="1"/>
  <c r="AL182" i="36"/>
  <c r="AL192" i="36" s="1"/>
  <c r="AL223" i="36"/>
  <c r="AL231" i="36" s="1"/>
  <c r="AL210" i="36"/>
  <c r="AL218" i="36" s="1"/>
  <c r="AL139" i="44"/>
  <c r="AL147" i="44" s="1"/>
  <c r="AL98" i="44"/>
  <c r="AL108" i="44" s="1"/>
  <c r="AL112" i="44"/>
  <c r="AL122" i="44" s="1"/>
  <c r="AL152" i="44"/>
  <c r="AL160" i="44" s="1"/>
  <c r="AL165" i="44"/>
  <c r="AL173" i="44" s="1"/>
  <c r="AL126" i="44"/>
  <c r="AL134" i="44" s="1"/>
  <c r="W101" i="44"/>
  <c r="W279" i="44" s="1"/>
  <c r="W100" i="44"/>
  <c r="V103" i="44"/>
  <c r="V280" i="44"/>
  <c r="X229" i="43"/>
  <c r="X230" i="43" s="1"/>
  <c r="X232" i="43" s="1"/>
  <c r="Y225" i="43"/>
  <c r="Y224" i="43"/>
  <c r="V102" i="38"/>
  <c r="V278" i="38"/>
  <c r="AL249" i="40"/>
  <c r="AL257" i="40" s="1"/>
  <c r="AL223" i="40"/>
  <c r="AL231" i="40" s="1"/>
  <c r="AL182" i="40"/>
  <c r="AL192" i="40" s="1"/>
  <c r="AL196" i="40"/>
  <c r="AL236" i="40"/>
  <c r="AL244" i="40" s="1"/>
  <c r="AL210" i="40"/>
  <c r="AL218" i="40" s="1"/>
  <c r="Z82" i="39"/>
  <c r="Y87" i="39"/>
  <c r="Y88" i="39" s="1"/>
  <c r="Y90" i="39" s="1"/>
  <c r="Z83" i="39"/>
  <c r="V278" i="43"/>
  <c r="V102" i="43"/>
  <c r="AL297" i="37"/>
  <c r="AL28" i="37"/>
  <c r="AL38" i="37" s="1"/>
  <c r="AL55" i="37"/>
  <c r="AL63" i="37" s="1"/>
  <c r="AL81" i="37"/>
  <c r="AL89" i="37" s="1"/>
  <c r="AL42" i="37"/>
  <c r="AL50" i="37" s="1"/>
  <c r="AL14" i="37"/>
  <c r="AL24" i="37" s="1"/>
  <c r="AL68" i="37"/>
  <c r="AL76" i="37" s="1"/>
  <c r="AL297" i="41"/>
  <c r="AL55" i="41"/>
  <c r="AL42" i="41"/>
  <c r="AL50" i="41" s="1"/>
  <c r="AL14" i="41"/>
  <c r="AL24" i="41" s="1"/>
  <c r="AL68" i="41"/>
  <c r="AL76" i="41" s="1"/>
  <c r="AL81" i="41"/>
  <c r="AL28" i="41"/>
  <c r="AL38" i="41" s="1"/>
  <c r="AL297" i="45"/>
  <c r="AL14" i="45"/>
  <c r="AL24" i="45" s="1"/>
  <c r="AL42" i="45"/>
  <c r="AL50" i="45" s="1"/>
  <c r="AL55" i="45"/>
  <c r="AL63" i="45" s="1"/>
  <c r="AL68" i="45"/>
  <c r="AL76" i="45" s="1"/>
  <c r="AL28" i="45"/>
  <c r="AL38" i="45" s="1"/>
  <c r="AL81" i="45"/>
  <c r="AL89" i="45" s="1"/>
  <c r="V166" i="45"/>
  <c r="V278" i="45" s="1"/>
  <c r="V167" i="45"/>
  <c r="U171" i="45"/>
  <c r="U172" i="45" s="1"/>
  <c r="U174" i="45" s="1"/>
  <c r="U280" i="45"/>
  <c r="AN262" i="38"/>
  <c r="AM284" i="38"/>
  <c r="AM274" i="38"/>
  <c r="AM264" i="38"/>
  <c r="U193" i="38"/>
  <c r="X61" i="41"/>
  <c r="X62" i="41" s="1"/>
  <c r="X64" i="41" s="1"/>
  <c r="Y56" i="41"/>
  <c r="Y57" i="41"/>
  <c r="V16" i="40"/>
  <c r="V17" i="40"/>
  <c r="V269" i="40" s="1"/>
  <c r="V294" i="40" s="1"/>
  <c r="U19" i="40"/>
  <c r="U270" i="40"/>
  <c r="U295" i="40" s="1"/>
  <c r="Z84" i="40"/>
  <c r="AK260" i="44"/>
  <c r="AK286" i="44" s="1"/>
  <c r="V294" i="37"/>
  <c r="AJ301" i="36"/>
  <c r="Z48" i="37"/>
  <c r="Z49" i="37" s="1"/>
  <c r="Z51" i="37" s="1"/>
  <c r="AA43" i="37"/>
  <c r="AA44" i="37"/>
  <c r="Y45" i="39"/>
  <c r="AK63" i="41"/>
  <c r="Z155" i="45"/>
  <c r="T296" i="43"/>
  <c r="O10" i="48" s="1"/>
  <c r="T193" i="36"/>
  <c r="T261" i="36" s="1"/>
  <c r="T287" i="36" s="1"/>
  <c r="T259" i="36"/>
  <c r="T285" i="36" s="1"/>
  <c r="V190" i="45"/>
  <c r="V191" i="45" s="1"/>
  <c r="AK160" i="40"/>
  <c r="AK176" i="40" s="1"/>
  <c r="AK276" i="40" s="1"/>
  <c r="W100" i="45"/>
  <c r="V103" i="45"/>
  <c r="W101" i="45"/>
  <c r="T23" i="43"/>
  <c r="T299" i="43"/>
  <c r="AL297" i="39"/>
  <c r="AL42" i="39"/>
  <c r="AL50" i="39" s="1"/>
  <c r="AL55" i="39"/>
  <c r="AL63" i="39" s="1"/>
  <c r="AL14" i="39"/>
  <c r="AL24" i="39" s="1"/>
  <c r="AL81" i="39"/>
  <c r="AL89" i="39" s="1"/>
  <c r="AL68" i="39"/>
  <c r="AL76" i="39" s="1"/>
  <c r="AL28" i="39"/>
  <c r="AL38" i="39" s="1"/>
  <c r="V268" i="36"/>
  <c r="V18" i="36"/>
  <c r="AK176" i="38"/>
  <c r="AK276" i="38" s="1"/>
  <c r="T175" i="39"/>
  <c r="T275" i="39" s="1"/>
  <c r="T109" i="39"/>
  <c r="T177" i="39" s="1"/>
  <c r="T277" i="39" s="1"/>
  <c r="V114" i="35"/>
  <c r="V115" i="35"/>
  <c r="V279" i="35" s="1"/>
  <c r="U117" i="35"/>
  <c r="U280" i="35"/>
  <c r="Z58" i="38"/>
  <c r="U281" i="45"/>
  <c r="AL297" i="36"/>
  <c r="AL55" i="36"/>
  <c r="AL63" i="36" s="1"/>
  <c r="AL81" i="36"/>
  <c r="AL89" i="36" s="1"/>
  <c r="AL42" i="36"/>
  <c r="AL50" i="36" s="1"/>
  <c r="AL14" i="36"/>
  <c r="AL24" i="36" s="1"/>
  <c r="AL68" i="36"/>
  <c r="AL76" i="36" s="1"/>
  <c r="AL28" i="36"/>
  <c r="T299" i="40"/>
  <c r="T23" i="40"/>
  <c r="U106" i="37"/>
  <c r="U107" i="37" s="1"/>
  <c r="U282" i="37"/>
  <c r="U281" i="37"/>
  <c r="AN262" i="44"/>
  <c r="AM284" i="44"/>
  <c r="AM274" i="44"/>
  <c r="AM264" i="44"/>
  <c r="AK173" i="39"/>
  <c r="AK147" i="39"/>
  <c r="AK206" i="43"/>
  <c r="AK260" i="43" s="1"/>
  <c r="AK286" i="43" s="1"/>
  <c r="V102" i="41"/>
  <c r="V278" i="41"/>
  <c r="U259" i="39"/>
  <c r="U285" i="39" s="1"/>
  <c r="U193" i="39"/>
  <c r="U261" i="39" s="1"/>
  <c r="U287" i="39" s="1"/>
  <c r="AK260" i="45"/>
  <c r="AK286" i="45" s="1"/>
  <c r="Z31" i="44"/>
  <c r="Z30" i="44"/>
  <c r="Y33" i="44"/>
  <c r="Y36" i="44" s="1"/>
  <c r="Y37" i="44" s="1"/>
  <c r="Y39" i="44" s="1"/>
  <c r="U293" i="43"/>
  <c r="U106" i="38"/>
  <c r="U107" i="38" s="1"/>
  <c r="U282" i="38"/>
  <c r="U281" i="38"/>
  <c r="T123" i="35"/>
  <c r="T177" i="35" s="1"/>
  <c r="T277" i="35" s="1"/>
  <c r="T175" i="35"/>
  <c r="T275" i="35" s="1"/>
  <c r="AN262" i="40"/>
  <c r="AM264" i="40"/>
  <c r="AM274" i="40"/>
  <c r="AM284" i="40"/>
  <c r="AK38" i="36"/>
  <c r="AK92" i="36" s="1"/>
  <c r="AK266" i="36" s="1"/>
  <c r="T298" i="35"/>
  <c r="AL297" i="35"/>
  <c r="AL55" i="35"/>
  <c r="AL63" i="35" s="1"/>
  <c r="AL14" i="35"/>
  <c r="AL24" i="35" s="1"/>
  <c r="AL28" i="35"/>
  <c r="AL38" i="35" s="1"/>
  <c r="AL68" i="35"/>
  <c r="AL76" i="35" s="1"/>
  <c r="AL42" i="35"/>
  <c r="AL50" i="35" s="1"/>
  <c r="AL81" i="35"/>
  <c r="AL89" i="35" s="1"/>
  <c r="AL297" i="43"/>
  <c r="AL14" i="43"/>
  <c r="AL24" i="43" s="1"/>
  <c r="AL28" i="43"/>
  <c r="AL38" i="43" s="1"/>
  <c r="AL55" i="43"/>
  <c r="AL63" i="43" s="1"/>
  <c r="AL42" i="43"/>
  <c r="AL50" i="43" s="1"/>
  <c r="AL68" i="43"/>
  <c r="AL76" i="43" s="1"/>
  <c r="AL81" i="43"/>
  <c r="AN262" i="41"/>
  <c r="AM274" i="41"/>
  <c r="AM264" i="41"/>
  <c r="AM284" i="41"/>
  <c r="U25" i="41"/>
  <c r="U93" i="41" s="1"/>
  <c r="U267" i="41" s="1"/>
  <c r="U91" i="41"/>
  <c r="U265" i="41" s="1"/>
  <c r="V268" i="37"/>
  <c r="V18" i="37"/>
  <c r="AK89" i="41"/>
  <c r="V278" i="40"/>
  <c r="V102" i="40"/>
  <c r="AA154" i="35"/>
  <c r="Z158" i="35"/>
  <c r="Z159" i="35" s="1"/>
  <c r="Z161" i="35" s="1"/>
  <c r="AA153" i="35"/>
  <c r="AK122" i="41"/>
  <c r="AK176" i="41" s="1"/>
  <c r="AK276" i="41" s="1"/>
  <c r="U187" i="43"/>
  <c r="V184" i="43"/>
  <c r="U290" i="43"/>
  <c r="V185" i="43"/>
  <c r="V289" i="43" s="1"/>
  <c r="Y229" i="40"/>
  <c r="Y230" i="40" s="1"/>
  <c r="Y232" i="40" s="1"/>
  <c r="Z225" i="40"/>
  <c r="Z224" i="40"/>
  <c r="AJ301" i="35"/>
  <c r="T91" i="36"/>
  <c r="T265" i="36" s="1"/>
  <c r="T25" i="36"/>
  <c r="T93" i="36" s="1"/>
  <c r="T267" i="36" s="1"/>
  <c r="T91" i="38"/>
  <c r="T265" i="38" s="1"/>
  <c r="T300" i="38" s="1"/>
  <c r="T25" i="38"/>
  <c r="T93" i="38" s="1"/>
  <c r="T267" i="38" s="1"/>
  <c r="T302" i="38" s="1"/>
  <c r="AL139" i="35"/>
  <c r="AL147" i="35" s="1"/>
  <c r="AL126" i="35"/>
  <c r="AL134" i="35" s="1"/>
  <c r="AL112" i="35"/>
  <c r="AL122" i="35" s="1"/>
  <c r="AL152" i="35"/>
  <c r="AL160" i="35" s="1"/>
  <c r="AL98" i="35"/>
  <c r="AL108" i="35" s="1"/>
  <c r="AL165" i="35"/>
  <c r="AL173" i="35" s="1"/>
  <c r="AL196" i="43"/>
  <c r="AL206" i="43" s="1"/>
  <c r="AL210" i="43"/>
  <c r="AL218" i="43" s="1"/>
  <c r="AL223" i="43"/>
  <c r="AL231" i="43" s="1"/>
  <c r="AL249" i="43"/>
  <c r="AL257" i="43" s="1"/>
  <c r="AL182" i="43"/>
  <c r="AL192" i="43" s="1"/>
  <c r="AL236" i="43"/>
  <c r="AL244" i="43" s="1"/>
  <c r="AL152" i="37"/>
  <c r="AL160" i="37" s="1"/>
  <c r="AL126" i="37"/>
  <c r="AL134" i="37" s="1"/>
  <c r="AL165" i="37"/>
  <c r="AL173" i="37" s="1"/>
  <c r="AL112" i="37"/>
  <c r="AL122" i="37" s="1"/>
  <c r="AL98" i="37"/>
  <c r="AL108" i="37" s="1"/>
  <c r="AL139" i="37"/>
  <c r="AL152" i="41"/>
  <c r="AL160" i="41" s="1"/>
  <c r="AL98" i="41"/>
  <c r="AL108" i="41" s="1"/>
  <c r="AL165" i="41"/>
  <c r="AL173" i="41" s="1"/>
  <c r="AL139" i="41"/>
  <c r="AL147" i="41" s="1"/>
  <c r="AL112" i="41"/>
  <c r="AL126" i="41"/>
  <c r="AL134" i="41" s="1"/>
  <c r="AL112" i="45"/>
  <c r="AL122" i="45" s="1"/>
  <c r="AL98" i="45"/>
  <c r="AL108" i="45" s="1"/>
  <c r="AL165" i="45"/>
  <c r="AL173" i="45" s="1"/>
  <c r="AL152" i="45"/>
  <c r="AL160" i="45" s="1"/>
  <c r="AL139" i="45"/>
  <c r="AL147" i="45" s="1"/>
  <c r="AL126" i="45"/>
  <c r="AL134" i="45" s="1"/>
  <c r="AL297" i="38"/>
  <c r="AL68" i="38"/>
  <c r="AL76" i="38" s="1"/>
  <c r="AL55" i="38"/>
  <c r="AL14" i="38"/>
  <c r="AL24" i="38" s="1"/>
  <c r="AL28" i="38"/>
  <c r="AL38" i="38" s="1"/>
  <c r="AL42" i="38"/>
  <c r="AL50" i="38" s="1"/>
  <c r="AL81" i="38"/>
  <c r="AL89" i="38" s="1"/>
  <c r="AJ301" i="45"/>
  <c r="U109" i="35"/>
  <c r="AA58" i="44"/>
  <c r="X226" i="44"/>
  <c r="AK218" i="39"/>
  <c r="AK147" i="43"/>
  <c r="AK176" i="43" s="1"/>
  <c r="AK276" i="43" s="1"/>
  <c r="Z30" i="36"/>
  <c r="Y33" i="36"/>
  <c r="Y36" i="36" s="1"/>
  <c r="Y37" i="36" s="1"/>
  <c r="Y39" i="36" s="1"/>
  <c r="Z31" i="36"/>
  <c r="AK176" i="45"/>
  <c r="AK276" i="45" s="1"/>
  <c r="T298" i="43"/>
  <c r="W186" i="45"/>
  <c r="X200" i="37"/>
  <c r="U271" i="38"/>
  <c r="U272" i="38"/>
  <c r="U22" i="38"/>
  <c r="Y129" i="39"/>
  <c r="U19" i="35"/>
  <c r="U270" i="35"/>
  <c r="V17" i="35"/>
  <c r="V269" i="35" s="1"/>
  <c r="V16" i="35"/>
  <c r="AL165" i="39"/>
  <c r="AL112" i="39"/>
  <c r="AL122" i="39" s="1"/>
  <c r="AL98" i="39"/>
  <c r="AL108" i="39" s="1"/>
  <c r="AL152" i="39"/>
  <c r="AL160" i="39" s="1"/>
  <c r="AL126" i="39"/>
  <c r="AL134" i="39" s="1"/>
  <c r="AL139" i="39"/>
  <c r="X142" i="39"/>
  <c r="AK206" i="41"/>
  <c r="AK260" i="41" s="1"/>
  <c r="AK286" i="41" s="1"/>
  <c r="T91" i="39"/>
  <c r="T265" i="39" s="1"/>
  <c r="T25" i="39"/>
  <c r="T93" i="39" s="1"/>
  <c r="T267" i="39" s="1"/>
  <c r="U23" i="45"/>
  <c r="U22" i="44"/>
  <c r="U272" i="44"/>
  <c r="U298" i="44" s="1"/>
  <c r="U271" i="44"/>
  <c r="U296" i="44" s="1"/>
  <c r="AA168" i="38"/>
  <c r="V271" i="41"/>
  <c r="V272" i="41"/>
  <c r="V22" i="41"/>
  <c r="V190" i="37"/>
  <c r="V191" i="37" s="1"/>
  <c r="V291" i="37"/>
  <c r="V292" i="37"/>
  <c r="V16" i="43"/>
  <c r="V17" i="43"/>
  <c r="V269" i="43" s="1"/>
  <c r="U19" i="43"/>
  <c r="U270" i="43"/>
  <c r="AN262" i="36"/>
  <c r="AM284" i="36"/>
  <c r="AM274" i="36"/>
  <c r="AM264" i="36"/>
  <c r="U22" i="39"/>
  <c r="U272" i="39"/>
  <c r="U271" i="39"/>
  <c r="V102" i="37"/>
  <c r="V278" i="37"/>
  <c r="AL182" i="44"/>
  <c r="AL192" i="44" s="1"/>
  <c r="AL236" i="44"/>
  <c r="AL244" i="44" s="1"/>
  <c r="AL196" i="44"/>
  <c r="AL206" i="44" s="1"/>
  <c r="AL249" i="44"/>
  <c r="AL257" i="44" s="1"/>
  <c r="AL223" i="44"/>
  <c r="AL231" i="44" s="1"/>
  <c r="AL210" i="44"/>
  <c r="AL218" i="44" s="1"/>
  <c r="T91" i="44"/>
  <c r="T265" i="44" s="1"/>
  <c r="T300" i="44" s="1"/>
  <c r="T25" i="44"/>
  <c r="T93" i="44" s="1"/>
  <c r="T267" i="44" s="1"/>
  <c r="T302" i="44" s="1"/>
  <c r="AK92" i="35"/>
  <c r="AK266" i="35" s="1"/>
  <c r="Y44" i="44"/>
  <c r="X48" i="44"/>
  <c r="X49" i="44" s="1"/>
  <c r="X51" i="44" s="1"/>
  <c r="Y43" i="44"/>
  <c r="U295" i="41"/>
  <c r="AK50" i="37"/>
  <c r="AK92" i="37" s="1"/>
  <c r="AK266" i="37" s="1"/>
  <c r="Y154" i="37"/>
  <c r="Y153" i="37"/>
  <c r="X158" i="37"/>
  <c r="X159" i="37" s="1"/>
  <c r="X161" i="37" s="1"/>
  <c r="W184" i="40"/>
  <c r="V187" i="40"/>
  <c r="V290" i="40"/>
  <c r="W185" i="40"/>
  <c r="W289" i="40" s="1"/>
  <c r="V199" i="45"/>
  <c r="V289" i="45" s="1"/>
  <c r="V198" i="45"/>
  <c r="U201" i="45"/>
  <c r="U290" i="45"/>
  <c r="AJ176" i="39"/>
  <c r="AJ276" i="39" s="1"/>
  <c r="AJ301" i="39" s="1"/>
  <c r="AL112" i="40"/>
  <c r="AL122" i="40" s="1"/>
  <c r="AL165" i="40"/>
  <c r="AL173" i="40" s="1"/>
  <c r="AL139" i="40"/>
  <c r="AL147" i="40" s="1"/>
  <c r="AL98" i="40"/>
  <c r="AL108" i="40" s="1"/>
  <c r="AL152" i="40"/>
  <c r="AL126" i="40"/>
  <c r="AL134" i="40" s="1"/>
  <c r="Z225" i="39"/>
  <c r="Z224" i="39"/>
  <c r="Y229" i="39"/>
  <c r="Y230" i="39" s="1"/>
  <c r="Y232" i="39" s="1"/>
  <c r="T296" i="35"/>
  <c r="U190" i="35"/>
  <c r="U191" i="35" s="1"/>
  <c r="U292" i="35"/>
  <c r="U291" i="35"/>
  <c r="Z69" i="45"/>
  <c r="Z70" i="45"/>
  <c r="Y74" i="45"/>
  <c r="Y75" i="45" s="1"/>
  <c r="Y77" i="45" s="1"/>
  <c r="AK63" i="39"/>
  <c r="AK92" i="39" s="1"/>
  <c r="AK266" i="39" s="1"/>
  <c r="AL210" i="35"/>
  <c r="AL218" i="35" s="1"/>
  <c r="AL182" i="35"/>
  <c r="AL192" i="35" s="1"/>
  <c r="AL249" i="35"/>
  <c r="AL257" i="35" s="1"/>
  <c r="AL196" i="35"/>
  <c r="AL206" i="35" s="1"/>
  <c r="AL223" i="35"/>
  <c r="AL231" i="35" s="1"/>
  <c r="AL236" i="35"/>
  <c r="AL244" i="35" s="1"/>
  <c r="AL152" i="43"/>
  <c r="AL160" i="43" s="1"/>
  <c r="AL126" i="43"/>
  <c r="AL134" i="43" s="1"/>
  <c r="AL112" i="43"/>
  <c r="AL122" i="43" s="1"/>
  <c r="AL139" i="43"/>
  <c r="AL147" i="43" s="1"/>
  <c r="AL165" i="43"/>
  <c r="AL173" i="43" s="1"/>
  <c r="AL98" i="43"/>
  <c r="AL108" i="43" s="1"/>
  <c r="X70" i="40"/>
  <c r="W74" i="40"/>
  <c r="W75" i="40" s="1"/>
  <c r="W77" i="40" s="1"/>
  <c r="X69" i="40"/>
  <c r="AQ164" i="45"/>
  <c r="AQ151" i="45"/>
  <c r="AQ138" i="45"/>
  <c r="AQ125" i="45"/>
  <c r="AQ111" i="45"/>
  <c r="AQ97" i="45"/>
  <c r="AS6" i="45"/>
  <c r="AS2" i="45"/>
  <c r="AQ248" i="45"/>
  <c r="AQ222" i="45"/>
  <c r="AQ235" i="45"/>
  <c r="AQ209" i="45"/>
  <c r="AQ195" i="45"/>
  <c r="AQ181" i="45"/>
  <c r="AU8" i="45"/>
  <c r="AT4" i="45"/>
  <c r="AR179" i="45"/>
  <c r="AR95" i="45"/>
  <c r="AR11" i="45"/>
  <c r="AR9" i="45"/>
  <c r="AQ67" i="45"/>
  <c r="AQ80" i="45"/>
  <c r="AQ54" i="45"/>
  <c r="AQ41" i="45"/>
  <c r="AQ27" i="45"/>
  <c r="AQ13" i="45"/>
  <c r="AS6" i="44"/>
  <c r="AS2" i="44"/>
  <c r="AQ248" i="44"/>
  <c r="AQ235" i="44"/>
  <c r="AQ222" i="44"/>
  <c r="AQ209" i="44"/>
  <c r="AQ195" i="44"/>
  <c r="AQ181" i="44"/>
  <c r="AR179" i="44"/>
  <c r="AR95" i="44"/>
  <c r="AR11" i="44"/>
  <c r="AR9" i="44"/>
  <c r="AU8" i="44"/>
  <c r="AT4" i="44"/>
  <c r="AQ80" i="44"/>
  <c r="AQ67" i="44"/>
  <c r="AQ41" i="44"/>
  <c r="AQ54" i="44"/>
  <c r="AQ27" i="44"/>
  <c r="AQ13" i="44"/>
  <c r="AQ164" i="44"/>
  <c r="AQ151" i="44"/>
  <c r="AQ138" i="44"/>
  <c r="AQ111" i="44"/>
  <c r="AQ125" i="44"/>
  <c r="AQ97" i="44"/>
  <c r="AR248" i="43"/>
  <c r="AR235" i="43"/>
  <c r="AR222" i="43"/>
  <c r="AR209" i="43"/>
  <c r="AR181" i="43"/>
  <c r="AR195" i="43"/>
  <c r="AS179" i="43"/>
  <c r="AS95" i="43"/>
  <c r="AS11" i="43"/>
  <c r="AS9" i="43"/>
  <c r="AU4" i="43"/>
  <c r="AV8" i="43"/>
  <c r="AR80" i="43"/>
  <c r="AR67" i="43"/>
  <c r="AR54" i="43"/>
  <c r="AR27" i="43"/>
  <c r="AR41" i="43"/>
  <c r="AR13" i="43"/>
  <c r="AT6" i="43"/>
  <c r="AT2" i="43"/>
  <c r="AR164" i="43"/>
  <c r="AR151" i="43"/>
  <c r="AR138" i="43"/>
  <c r="AR111" i="43"/>
  <c r="AR125" i="43"/>
  <c r="AR97" i="43"/>
  <c r="AR179" i="41"/>
  <c r="AR95" i="41"/>
  <c r="AR11" i="41"/>
  <c r="AR9" i="41"/>
  <c r="AQ80" i="41"/>
  <c r="AQ67" i="41"/>
  <c r="AQ54" i="41"/>
  <c r="AQ41" i="41"/>
  <c r="AQ27" i="41"/>
  <c r="AQ13" i="41"/>
  <c r="AS6" i="41"/>
  <c r="AS2" i="41"/>
  <c r="AQ164" i="41"/>
  <c r="AQ151" i="41"/>
  <c r="AQ138" i="41"/>
  <c r="AQ111" i="41"/>
  <c r="AQ125" i="41"/>
  <c r="AQ97" i="41"/>
  <c r="AQ248" i="41"/>
  <c r="AQ235" i="41"/>
  <c r="AQ195" i="41"/>
  <c r="AQ222" i="41"/>
  <c r="AQ209" i="41"/>
  <c r="AQ181" i="41"/>
  <c r="AU8" i="41"/>
  <c r="AT4" i="41"/>
  <c r="AT6" i="40"/>
  <c r="AT2" i="40"/>
  <c r="AS179" i="40"/>
  <c r="AS95" i="40"/>
  <c r="AS11" i="40"/>
  <c r="AS9" i="40"/>
  <c r="AR80" i="40"/>
  <c r="AR67" i="40"/>
  <c r="AR54" i="40"/>
  <c r="AR41" i="40"/>
  <c r="AR27" i="40"/>
  <c r="AR13" i="40"/>
  <c r="AV8" i="40"/>
  <c r="AU4" i="40"/>
  <c r="AR164" i="40"/>
  <c r="AR151" i="40"/>
  <c r="AR138" i="40"/>
  <c r="AR125" i="40"/>
  <c r="AR111" i="40"/>
  <c r="AR97" i="40"/>
  <c r="AR235" i="40"/>
  <c r="AR248" i="40"/>
  <c r="AR222" i="40"/>
  <c r="AR195" i="40"/>
  <c r="AR209" i="40"/>
  <c r="AR181" i="40"/>
  <c r="AR248" i="39"/>
  <c r="AR235" i="39"/>
  <c r="AR195" i="39"/>
  <c r="AR222" i="39"/>
  <c r="AR209" i="39"/>
  <c r="AR181" i="39"/>
  <c r="AR164" i="39"/>
  <c r="AR151" i="39"/>
  <c r="AR125" i="39"/>
  <c r="AR138" i="39"/>
  <c r="AR111" i="39"/>
  <c r="AR97" i="39"/>
  <c r="AU4" i="39"/>
  <c r="AV8" i="39"/>
  <c r="AT6" i="39"/>
  <c r="AT2" i="39"/>
  <c r="AS179" i="39"/>
  <c r="AS95" i="39"/>
  <c r="AS11" i="39"/>
  <c r="AS9" i="39"/>
  <c r="AR80" i="39"/>
  <c r="AR67" i="39"/>
  <c r="AR54" i="39"/>
  <c r="AR27" i="39"/>
  <c r="AR41" i="39"/>
  <c r="AR13" i="39"/>
  <c r="AQ164" i="38"/>
  <c r="AQ151" i="38"/>
  <c r="AQ138" i="38"/>
  <c r="AQ111" i="38"/>
  <c r="AQ125" i="38"/>
  <c r="AQ97" i="38"/>
  <c r="AQ248" i="38"/>
  <c r="AQ235" i="38"/>
  <c r="AQ222" i="38"/>
  <c r="AQ209" i="38"/>
  <c r="AQ195" i="38"/>
  <c r="AQ181" i="38"/>
  <c r="AR179" i="38"/>
  <c r="AR95" i="38"/>
  <c r="AR11" i="38"/>
  <c r="AR9" i="38"/>
  <c r="AS6" i="38"/>
  <c r="AS2" i="38"/>
  <c r="AU8" i="38"/>
  <c r="AT4" i="38"/>
  <c r="AQ67" i="38"/>
  <c r="AQ80" i="38"/>
  <c r="AQ54" i="38"/>
  <c r="AQ41" i="38"/>
  <c r="AQ27" i="38"/>
  <c r="AQ13" i="38"/>
  <c r="AR67" i="37"/>
  <c r="AR54" i="37"/>
  <c r="AR80" i="37"/>
  <c r="AR27" i="37"/>
  <c r="AR41" i="37"/>
  <c r="AR13" i="37"/>
  <c r="AR164" i="37"/>
  <c r="AR138" i="37"/>
  <c r="AR151" i="37"/>
  <c r="AR111" i="37"/>
  <c r="AR125" i="37"/>
  <c r="AR97" i="37"/>
  <c r="AR248" i="37"/>
  <c r="AR235" i="37"/>
  <c r="AR222" i="37"/>
  <c r="AR209" i="37"/>
  <c r="AR195" i="37"/>
  <c r="AR181" i="37"/>
  <c r="AS179" i="37"/>
  <c r="AS95" i="37"/>
  <c r="AS11" i="37"/>
  <c r="AS9" i="37"/>
  <c r="AU4" i="37"/>
  <c r="AV8" i="37"/>
  <c r="AT6" i="37"/>
  <c r="AT2" i="37"/>
  <c r="AR67" i="36"/>
  <c r="AR80" i="36"/>
  <c r="AR54" i="36"/>
  <c r="AR41" i="36"/>
  <c r="AR27" i="36"/>
  <c r="AR13" i="36"/>
  <c r="AR164" i="36"/>
  <c r="AR151" i="36"/>
  <c r="AR138" i="36"/>
  <c r="AR111" i="36"/>
  <c r="AR125" i="36"/>
  <c r="AR97" i="36"/>
  <c r="AR248" i="36"/>
  <c r="AR235" i="36"/>
  <c r="AR222" i="36"/>
  <c r="AR209" i="36"/>
  <c r="AR195" i="36"/>
  <c r="AR181" i="36"/>
  <c r="AU4" i="36"/>
  <c r="AV8" i="36"/>
  <c r="AT6" i="36"/>
  <c r="AT2" i="36"/>
  <c r="AS179" i="36"/>
  <c r="AS95" i="36"/>
  <c r="AS11" i="36"/>
  <c r="AS9" i="36"/>
  <c r="AS179" i="35"/>
  <c r="AS95" i="35"/>
  <c r="AS11" i="35"/>
  <c r="AS9" i="35"/>
  <c r="AR80" i="35"/>
  <c r="AR67" i="35"/>
  <c r="AR54" i="35"/>
  <c r="AR27" i="35"/>
  <c r="AR41" i="35"/>
  <c r="AR13" i="35"/>
  <c r="AR164" i="35"/>
  <c r="AR151" i="35"/>
  <c r="AR138" i="35"/>
  <c r="AR125" i="35"/>
  <c r="AR111" i="35"/>
  <c r="AR97" i="35"/>
  <c r="AU4" i="35"/>
  <c r="AV8" i="35"/>
  <c r="AR248" i="35"/>
  <c r="AR235" i="35"/>
  <c r="AR209" i="35"/>
  <c r="AR222" i="35"/>
  <c r="AR195" i="35"/>
  <c r="AR181" i="35"/>
  <c r="AT2" i="35"/>
  <c r="AT6" i="35"/>
  <c r="Z224" i="35" l="1"/>
  <c r="Y229" i="35"/>
  <c r="Y230" i="35" s="1"/>
  <c r="Y232" i="35" s="1"/>
  <c r="Z225" i="35"/>
  <c r="Y155" i="41"/>
  <c r="Y171" i="40"/>
  <c r="Y172" i="40" s="1"/>
  <c r="Y174" i="40" s="1"/>
  <c r="X129" i="44"/>
  <c r="Y128" i="44" s="1"/>
  <c r="AK6" i="20"/>
  <c r="L10" i="20"/>
  <c r="AK2" i="20"/>
  <c r="AK7" i="20" s="1"/>
  <c r="O6" i="48"/>
  <c r="L9" i="20"/>
  <c r="M3" i="20"/>
  <c r="AB43" i="35"/>
  <c r="AB45" i="35" s="1"/>
  <c r="AB48" i="35" s="1"/>
  <c r="AB49" i="35" s="1"/>
  <c r="AB51" i="35" s="1"/>
  <c r="Y145" i="44"/>
  <c r="Y146" i="44" s="1"/>
  <c r="Y148" i="44" s="1"/>
  <c r="Z140" i="44"/>
  <c r="Z142" i="44" s="1"/>
  <c r="AA140" i="44" s="1"/>
  <c r="W132" i="40"/>
  <c r="W133" i="40" s="1"/>
  <c r="W135" i="40" s="1"/>
  <c r="Z129" i="35"/>
  <c r="AA127" i="35" s="1"/>
  <c r="Z166" i="40"/>
  <c r="Z168" i="40" s="1"/>
  <c r="Y84" i="38"/>
  <c r="X127" i="40"/>
  <c r="X129" i="40" s="1"/>
  <c r="Y127" i="40" s="1"/>
  <c r="X252" i="41"/>
  <c r="X255" i="41" s="1"/>
  <c r="X256" i="41" s="1"/>
  <c r="X258" i="41" s="1"/>
  <c r="W239" i="37"/>
  <c r="W242" i="37" s="1"/>
  <c r="W243" i="37" s="1"/>
  <c r="W245" i="37" s="1"/>
  <c r="AA70" i="38"/>
  <c r="AA69" i="38"/>
  <c r="Z74" i="38"/>
  <c r="Z75" i="38" s="1"/>
  <c r="Z77" i="38" s="1"/>
  <c r="Z168" i="36"/>
  <c r="AA166" i="36" s="1"/>
  <c r="X201" i="35"/>
  <c r="X204" i="35" s="1"/>
  <c r="X205" i="35" s="1"/>
  <c r="X207" i="35" s="1"/>
  <c r="Y199" i="35"/>
  <c r="Y200" i="35" s="1"/>
  <c r="Z200" i="44"/>
  <c r="AA199" i="44" s="1"/>
  <c r="AA48" i="35"/>
  <c r="AA49" i="35" s="1"/>
  <c r="AA51" i="35" s="1"/>
  <c r="W269" i="41"/>
  <c r="AA114" i="37"/>
  <c r="AA115" i="37"/>
  <c r="AB239" i="38"/>
  <c r="AC237" i="38" s="1"/>
  <c r="Z167" i="37"/>
  <c r="Z168" i="37" s="1"/>
  <c r="Z171" i="37" s="1"/>
  <c r="Z172" i="37" s="1"/>
  <c r="Z174" i="37" s="1"/>
  <c r="Y216" i="39"/>
  <c r="Y217" i="39" s="1"/>
  <c r="Y219" i="39" s="1"/>
  <c r="AA70" i="35"/>
  <c r="Z74" i="35"/>
  <c r="Z75" i="35" s="1"/>
  <c r="Z77" i="35" s="1"/>
  <c r="AA69" i="35"/>
  <c r="Z212" i="39"/>
  <c r="Z213" i="39" s="1"/>
  <c r="AA211" i="39" s="1"/>
  <c r="Y171" i="37"/>
  <c r="Y172" i="37" s="1"/>
  <c r="Y174" i="37" s="1"/>
  <c r="X242" i="40"/>
  <c r="X243" i="40" s="1"/>
  <c r="X245" i="40" s="1"/>
  <c r="Y238" i="40"/>
  <c r="Y237" i="40"/>
  <c r="Y237" i="43"/>
  <c r="Y239" i="43" s="1"/>
  <c r="Z237" i="43" s="1"/>
  <c r="X242" i="43"/>
  <c r="X243" i="43" s="1"/>
  <c r="X245" i="43" s="1"/>
  <c r="Y242" i="45"/>
  <c r="Y243" i="45" s="1"/>
  <c r="Y245" i="45" s="1"/>
  <c r="Y71" i="43"/>
  <c r="Z69" i="43" s="1"/>
  <c r="Z224" i="45"/>
  <c r="Z225" i="45"/>
  <c r="Y229" i="45"/>
  <c r="Y230" i="45" s="1"/>
  <c r="Y232" i="45" s="1"/>
  <c r="Z238" i="45"/>
  <c r="Z239" i="45" s="1"/>
  <c r="X242" i="41"/>
  <c r="X243" i="41" s="1"/>
  <c r="X245" i="41" s="1"/>
  <c r="AA30" i="41"/>
  <c r="AA32" i="41" s="1"/>
  <c r="Z33" i="41"/>
  <c r="Z36" i="41" s="1"/>
  <c r="Z37" i="41" s="1"/>
  <c r="Z39" i="41" s="1"/>
  <c r="AA129" i="38"/>
  <c r="AB127" i="38" s="1"/>
  <c r="Y168" i="35"/>
  <c r="Z166" i="35" s="1"/>
  <c r="Z239" i="39"/>
  <c r="Z242" i="39" s="1"/>
  <c r="Z243" i="39" s="1"/>
  <c r="Z245" i="39" s="1"/>
  <c r="Y237" i="41"/>
  <c r="Y239" i="41" s="1"/>
  <c r="Y242" i="41" s="1"/>
  <c r="Y243" i="41" s="1"/>
  <c r="Y245" i="41" s="1"/>
  <c r="V45" i="45"/>
  <c r="V271" i="45" s="1"/>
  <c r="V268" i="45"/>
  <c r="Y216" i="38"/>
  <c r="Y217" i="38" s="1"/>
  <c r="Y219" i="38" s="1"/>
  <c r="Z212" i="38"/>
  <c r="Z211" i="38"/>
  <c r="Y252" i="43"/>
  <c r="W239" i="35"/>
  <c r="X237" i="35" s="1"/>
  <c r="AA30" i="45"/>
  <c r="AA31" i="45"/>
  <c r="AK260" i="39"/>
  <c r="AK286" i="39" s="1"/>
  <c r="X255" i="37"/>
  <c r="X256" i="37" s="1"/>
  <c r="X258" i="37" s="1"/>
  <c r="AA198" i="38"/>
  <c r="AB70" i="36"/>
  <c r="AB71" i="36" s="1"/>
  <c r="AB74" i="36" s="1"/>
  <c r="AB75" i="36" s="1"/>
  <c r="AB77" i="36" s="1"/>
  <c r="AA74" i="36"/>
  <c r="AA75" i="36" s="1"/>
  <c r="AA77" i="36" s="1"/>
  <c r="Y252" i="36"/>
  <c r="Z251" i="36" s="1"/>
  <c r="Y251" i="37"/>
  <c r="Y252" i="37" s="1"/>
  <c r="Z250" i="37" s="1"/>
  <c r="Y83" i="45"/>
  <c r="Y84" i="45" s="1"/>
  <c r="Y69" i="39"/>
  <c r="X74" i="39"/>
  <c r="X75" i="39" s="1"/>
  <c r="X77" i="39" s="1"/>
  <c r="Y70" i="39"/>
  <c r="I21" i="20"/>
  <c r="I16" i="20"/>
  <c r="I22" i="20" s="1"/>
  <c r="K14" i="20"/>
  <c r="K18" i="20"/>
  <c r="X87" i="45"/>
  <c r="X88" i="45" s="1"/>
  <c r="X90" i="45" s="1"/>
  <c r="Y116" i="45"/>
  <c r="X201" i="41"/>
  <c r="X204" i="41" s="1"/>
  <c r="X205" i="41" s="1"/>
  <c r="X207" i="41" s="1"/>
  <c r="Y198" i="41"/>
  <c r="Y200" i="41" s="1"/>
  <c r="Z82" i="37"/>
  <c r="Y87" i="44"/>
  <c r="Y88" i="44" s="1"/>
  <c r="Y90" i="44" s="1"/>
  <c r="AA199" i="38"/>
  <c r="Z211" i="44"/>
  <c r="Z70" i="44"/>
  <c r="Z69" i="44"/>
  <c r="Y74" i="44"/>
  <c r="Y75" i="44" s="1"/>
  <c r="Y77" i="44" s="1"/>
  <c r="AK301" i="44"/>
  <c r="AB45" i="40"/>
  <c r="AB48" i="40" s="1"/>
  <c r="AB49" i="40" s="1"/>
  <c r="AB51" i="40" s="1"/>
  <c r="AK301" i="36"/>
  <c r="Z212" i="44"/>
  <c r="AA116" i="44"/>
  <c r="Y140" i="43"/>
  <c r="X145" i="43"/>
  <c r="X146" i="43" s="1"/>
  <c r="X148" i="43" s="1"/>
  <c r="Y141" i="43"/>
  <c r="X239" i="44"/>
  <c r="Y224" i="38"/>
  <c r="Y226" i="38" s="1"/>
  <c r="X229" i="38"/>
  <c r="X230" i="38" s="1"/>
  <c r="X232" i="38" s="1"/>
  <c r="Y155" i="36"/>
  <c r="Z154" i="36" s="1"/>
  <c r="AA168" i="44"/>
  <c r="AB166" i="44" s="1"/>
  <c r="Z116" i="40"/>
  <c r="Z117" i="40" s="1"/>
  <c r="Z120" i="40" s="1"/>
  <c r="Z121" i="40" s="1"/>
  <c r="Z123" i="40" s="1"/>
  <c r="AA32" i="37"/>
  <c r="Z82" i="44"/>
  <c r="Z84" i="44" s="1"/>
  <c r="X129" i="43"/>
  <c r="Y127" i="43" s="1"/>
  <c r="Z83" i="37"/>
  <c r="Y198" i="36"/>
  <c r="Y200" i="36" s="1"/>
  <c r="Z199" i="36" s="1"/>
  <c r="Y216" i="36"/>
  <c r="Y217" i="36" s="1"/>
  <c r="Y219" i="36" s="1"/>
  <c r="X201" i="36"/>
  <c r="X204" i="36" s="1"/>
  <c r="X205" i="36" s="1"/>
  <c r="X207" i="36" s="1"/>
  <c r="Z212" i="36"/>
  <c r="Z213" i="36" s="1"/>
  <c r="AA212" i="36" s="1"/>
  <c r="Y115" i="36"/>
  <c r="Z242" i="36"/>
  <c r="Z243" i="36" s="1"/>
  <c r="Z245" i="36" s="1"/>
  <c r="Y141" i="35"/>
  <c r="Y140" i="35"/>
  <c r="AA128" i="36"/>
  <c r="AA129" i="36" s="1"/>
  <c r="Y252" i="45"/>
  <c r="Y255" i="45" s="1"/>
  <c r="Y256" i="45" s="1"/>
  <c r="Y258" i="45" s="1"/>
  <c r="Z132" i="36"/>
  <c r="Z133" i="36" s="1"/>
  <c r="Z135" i="36" s="1"/>
  <c r="Y128" i="41"/>
  <c r="Y129" i="41" s="1"/>
  <c r="Z128" i="41" s="1"/>
  <c r="Y69" i="41"/>
  <c r="AA200" i="40"/>
  <c r="AB199" i="40" s="1"/>
  <c r="T300" i="36"/>
  <c r="AA153" i="44"/>
  <c r="AA155" i="44" s="1"/>
  <c r="Z158" i="44"/>
  <c r="Z159" i="44" s="1"/>
  <c r="Z161" i="44" s="1"/>
  <c r="X132" i="41"/>
  <c r="X133" i="41" s="1"/>
  <c r="X135" i="41" s="1"/>
  <c r="AA83" i="41"/>
  <c r="Y70" i="41"/>
  <c r="AK301" i="37"/>
  <c r="N14" i="48"/>
  <c r="N17" i="48" s="1"/>
  <c r="N48" i="48" s="1"/>
  <c r="L30" i="52" s="1"/>
  <c r="L33" i="52" s="1"/>
  <c r="L16" i="6" s="1"/>
  <c r="L20" i="6" s="1"/>
  <c r="L53" i="52"/>
  <c r="Y114" i="36"/>
  <c r="U295" i="35"/>
  <c r="AA83" i="43"/>
  <c r="Z213" i="43"/>
  <c r="Z216" i="43" s="1"/>
  <c r="Z217" i="43" s="1"/>
  <c r="Z219" i="43" s="1"/>
  <c r="AA82" i="43"/>
  <c r="J49" i="52"/>
  <c r="J50" i="52" s="1"/>
  <c r="J14" i="53" s="1"/>
  <c r="J10" i="53" s="1"/>
  <c r="J51" i="52"/>
  <c r="Z212" i="45"/>
  <c r="Z211" i="45"/>
  <c r="Y141" i="45"/>
  <c r="Y142" i="45" s="1"/>
  <c r="Z58" i="40"/>
  <c r="Z61" i="40" s="1"/>
  <c r="Z62" i="40" s="1"/>
  <c r="Z64" i="40" s="1"/>
  <c r="Z155" i="43"/>
  <c r="Z158" i="43" s="1"/>
  <c r="Z159" i="43" s="1"/>
  <c r="Z161" i="43" s="1"/>
  <c r="Z140" i="36"/>
  <c r="Z142" i="36" s="1"/>
  <c r="AA140" i="36" s="1"/>
  <c r="Z211" i="35"/>
  <c r="Z142" i="38"/>
  <c r="AA140" i="38" s="1"/>
  <c r="Y154" i="39"/>
  <c r="Y155" i="39" s="1"/>
  <c r="Y216" i="45"/>
  <c r="Y217" i="45" s="1"/>
  <c r="Y219" i="45" s="1"/>
  <c r="AB48" i="36"/>
  <c r="AB49" i="36" s="1"/>
  <c r="AB51" i="36" s="1"/>
  <c r="Y225" i="37"/>
  <c r="X229" i="37"/>
  <c r="X230" i="37" s="1"/>
  <c r="X232" i="37" s="1"/>
  <c r="Z115" i="43"/>
  <c r="Z116" i="43" s="1"/>
  <c r="Y117" i="43"/>
  <c r="Y120" i="43" s="1"/>
  <c r="Y121" i="43" s="1"/>
  <c r="Y123" i="43" s="1"/>
  <c r="U261" i="38"/>
  <c r="U287" i="38" s="1"/>
  <c r="Y226" i="41"/>
  <c r="Z224" i="41" s="1"/>
  <c r="Y145" i="36"/>
  <c r="Y146" i="36" s="1"/>
  <c r="Y148" i="36" s="1"/>
  <c r="AC43" i="36"/>
  <c r="AC45" i="36" s="1"/>
  <c r="AD44" i="36" s="1"/>
  <c r="Z69" i="37"/>
  <c r="Y74" i="37"/>
  <c r="Y75" i="37" s="1"/>
  <c r="Y77" i="37" s="1"/>
  <c r="Z70" i="37"/>
  <c r="X145" i="45"/>
  <c r="X146" i="45" s="1"/>
  <c r="X148" i="45" s="1"/>
  <c r="Y224" i="37"/>
  <c r="Z145" i="41"/>
  <c r="Z146" i="41" s="1"/>
  <c r="Z148" i="41" s="1"/>
  <c r="AA140" i="41"/>
  <c r="AA141" i="41"/>
  <c r="AB167" i="39"/>
  <c r="AB166" i="39"/>
  <c r="Z251" i="39"/>
  <c r="Z250" i="39"/>
  <c r="AA45" i="43"/>
  <c r="AA48" i="43" s="1"/>
  <c r="AA49" i="43" s="1"/>
  <c r="AA51" i="43" s="1"/>
  <c r="Z171" i="41"/>
  <c r="Z172" i="41" s="1"/>
  <c r="Z174" i="41" s="1"/>
  <c r="AB83" i="35"/>
  <c r="V294" i="35"/>
  <c r="AA238" i="36"/>
  <c r="AA239" i="36" s="1"/>
  <c r="AB82" i="35"/>
  <c r="AA167" i="41"/>
  <c r="AA168" i="41" s="1"/>
  <c r="Y158" i="40"/>
  <c r="Y159" i="40" s="1"/>
  <c r="Y161" i="40" s="1"/>
  <c r="Z154" i="40"/>
  <c r="Z153" i="40"/>
  <c r="W33" i="35"/>
  <c r="W36" i="35" s="1"/>
  <c r="W37" i="35" s="1"/>
  <c r="W39" i="35" s="1"/>
  <c r="X30" i="35"/>
  <c r="X31" i="35"/>
  <c r="Z153" i="38"/>
  <c r="Z155" i="38" s="1"/>
  <c r="L4" i="52"/>
  <c r="L10" i="6" s="1"/>
  <c r="L11" i="6" s="1"/>
  <c r="Y158" i="38"/>
  <c r="Y159" i="38" s="1"/>
  <c r="Y161" i="38" s="1"/>
  <c r="V293" i="41"/>
  <c r="Z84" i="36"/>
  <c r="Z87" i="36" s="1"/>
  <c r="Z88" i="36" s="1"/>
  <c r="Z90" i="36" s="1"/>
  <c r="M11" i="53"/>
  <c r="G6" i="53"/>
  <c r="G57" i="50"/>
  <c r="H32" i="50"/>
  <c r="K27" i="50"/>
  <c r="K13" i="52"/>
  <c r="K12" i="6"/>
  <c r="Y201" i="39"/>
  <c r="Y204" i="39" s="1"/>
  <c r="Y205" i="39" s="1"/>
  <c r="Y207" i="39" s="1"/>
  <c r="N60" i="48"/>
  <c r="L12" i="50" s="1"/>
  <c r="U259" i="38"/>
  <c r="U285" i="38" s="1"/>
  <c r="Y132" i="45"/>
  <c r="Y133" i="45" s="1"/>
  <c r="Y135" i="45" s="1"/>
  <c r="Z127" i="45"/>
  <c r="Z128" i="45"/>
  <c r="Y168" i="43"/>
  <c r="Y171" i="43" s="1"/>
  <c r="Y172" i="43" s="1"/>
  <c r="Y174" i="43" s="1"/>
  <c r="AA33" i="40"/>
  <c r="AA36" i="40" s="1"/>
  <c r="AA37" i="40" s="1"/>
  <c r="AA39" i="40" s="1"/>
  <c r="AB30" i="40"/>
  <c r="AB31" i="40"/>
  <c r="Z141" i="37"/>
  <c r="Z142" i="37" s="1"/>
  <c r="Y145" i="37"/>
  <c r="Y146" i="37" s="1"/>
  <c r="Y148" i="37" s="1"/>
  <c r="X61" i="35"/>
  <c r="X62" i="35" s="1"/>
  <c r="X64" i="35" s="1"/>
  <c r="Y56" i="35"/>
  <c r="Y57" i="35"/>
  <c r="X58" i="43"/>
  <c r="Z226" i="40"/>
  <c r="AA224" i="40" s="1"/>
  <c r="Z213" i="41"/>
  <c r="AA82" i="41"/>
  <c r="Z199" i="39"/>
  <c r="Z200" i="39" s="1"/>
  <c r="Y252" i="44"/>
  <c r="Y255" i="44" s="1"/>
  <c r="Y256" i="44" s="1"/>
  <c r="Y258" i="44" s="1"/>
  <c r="AA155" i="35"/>
  <c r="AB153" i="35" s="1"/>
  <c r="AL92" i="40"/>
  <c r="AL266" i="40" s="1"/>
  <c r="AA140" i="40"/>
  <c r="AA142" i="40" s="1"/>
  <c r="AA145" i="40" s="1"/>
  <c r="AA146" i="40" s="1"/>
  <c r="AA148" i="40" s="1"/>
  <c r="AK92" i="41"/>
  <c r="AK266" i="41" s="1"/>
  <c r="AK301" i="41" s="1"/>
  <c r="Z145" i="40"/>
  <c r="Z146" i="40" s="1"/>
  <c r="Z148" i="40" s="1"/>
  <c r="Y216" i="40"/>
  <c r="Y217" i="40" s="1"/>
  <c r="Y219" i="40" s="1"/>
  <c r="Z212" i="35"/>
  <c r="Z30" i="38"/>
  <c r="X158" i="39"/>
  <c r="X159" i="39" s="1"/>
  <c r="X161" i="39" s="1"/>
  <c r="Y56" i="37"/>
  <c r="Y58" i="37" s="1"/>
  <c r="Z31" i="38"/>
  <c r="X61" i="37"/>
  <c r="X62" i="37" s="1"/>
  <c r="X64" i="37" s="1"/>
  <c r="AO2" i="20"/>
  <c r="W61" i="39"/>
  <c r="W62" i="39" s="1"/>
  <c r="W64" i="39" s="1"/>
  <c r="X56" i="39"/>
  <c r="X58" i="39" s="1"/>
  <c r="Z211" i="40"/>
  <c r="Z213" i="40" s="1"/>
  <c r="AA211" i="40" s="1"/>
  <c r="AK301" i="38"/>
  <c r="T302" i="36"/>
  <c r="AK176" i="39"/>
  <c r="AK276" i="39" s="1"/>
  <c r="Y45" i="44"/>
  <c r="Z44" i="44" s="1"/>
  <c r="U296" i="38"/>
  <c r="Y226" i="43"/>
  <c r="Z224" i="43" s="1"/>
  <c r="U298" i="41"/>
  <c r="Y32" i="43"/>
  <c r="Y155" i="37"/>
  <c r="Z153" i="37" s="1"/>
  <c r="AK301" i="40"/>
  <c r="AL92" i="37"/>
  <c r="AL266" i="37" s="1"/>
  <c r="U175" i="45"/>
  <c r="U275" i="45" s="1"/>
  <c r="Z226" i="39"/>
  <c r="AA224" i="39" s="1"/>
  <c r="Z32" i="44"/>
  <c r="AA31" i="44" s="1"/>
  <c r="AM3" i="20"/>
  <c r="Y58" i="45"/>
  <c r="Y61" i="45" s="1"/>
  <c r="Y62" i="45" s="1"/>
  <c r="Y64" i="45" s="1"/>
  <c r="U295" i="45"/>
  <c r="V292" i="40"/>
  <c r="V291" i="40"/>
  <c r="V190" i="40"/>
  <c r="V191" i="40" s="1"/>
  <c r="AM139" i="36"/>
  <c r="AM147" i="36" s="1"/>
  <c r="AM152" i="36"/>
  <c r="AM160" i="36" s="1"/>
  <c r="AM98" i="36"/>
  <c r="AM108" i="36" s="1"/>
  <c r="AM126" i="36"/>
  <c r="AM134" i="36" s="1"/>
  <c r="AM112" i="36"/>
  <c r="AM165" i="36"/>
  <c r="AM173" i="36" s="1"/>
  <c r="X185" i="45"/>
  <c r="X184" i="45"/>
  <c r="W187" i="45"/>
  <c r="Z153" i="41"/>
  <c r="Y158" i="41"/>
  <c r="Y159" i="41" s="1"/>
  <c r="Y161" i="41" s="1"/>
  <c r="Z154" i="41"/>
  <c r="AM112" i="41"/>
  <c r="AM98" i="41"/>
  <c r="AM108" i="41" s="1"/>
  <c r="AM126" i="41"/>
  <c r="AM134" i="41" s="1"/>
  <c r="AM152" i="41"/>
  <c r="AM160" i="41" s="1"/>
  <c r="AM139" i="41"/>
  <c r="AM147" i="41" s="1"/>
  <c r="AM165" i="41"/>
  <c r="AM173" i="41" s="1"/>
  <c r="AO262" i="40"/>
  <c r="AN284" i="40"/>
  <c r="AN264" i="40"/>
  <c r="AN274" i="40"/>
  <c r="V280" i="41"/>
  <c r="W100" i="41"/>
  <c r="W101" i="41"/>
  <c r="W279" i="41" s="1"/>
  <c r="V103" i="41"/>
  <c r="AM297" i="44"/>
  <c r="AM55" i="44"/>
  <c r="AM63" i="44" s="1"/>
  <c r="AM28" i="44"/>
  <c r="AM38" i="44" s="1"/>
  <c r="AM14" i="44"/>
  <c r="AM24" i="44" s="1"/>
  <c r="AM81" i="44"/>
  <c r="AM89" i="44" s="1"/>
  <c r="AM42" i="44"/>
  <c r="AM50" i="44" s="1"/>
  <c r="AM68" i="44"/>
  <c r="AM76" i="44" s="1"/>
  <c r="U109" i="37"/>
  <c r="U177" i="37" s="1"/>
  <c r="U277" i="37" s="1"/>
  <c r="U175" i="37"/>
  <c r="U275" i="37" s="1"/>
  <c r="Z61" i="38"/>
  <c r="Z62" i="38" s="1"/>
  <c r="Z64" i="38" s="1"/>
  <c r="AA56" i="38"/>
  <c r="AA57" i="38"/>
  <c r="V116" i="35"/>
  <c r="V278" i="35"/>
  <c r="T25" i="43"/>
  <c r="T93" i="43" s="1"/>
  <c r="T267" i="43" s="1"/>
  <c r="T302" i="43" s="1"/>
  <c r="T91" i="43"/>
  <c r="T265" i="43" s="1"/>
  <c r="T300" i="43" s="1"/>
  <c r="W102" i="45"/>
  <c r="U22" i="40"/>
  <c r="U271" i="40"/>
  <c r="U296" i="40" s="1"/>
  <c r="U272" i="40"/>
  <c r="U298" i="40" s="1"/>
  <c r="AM297" i="38"/>
  <c r="AM68" i="38"/>
  <c r="AM81" i="38"/>
  <c r="AM89" i="38" s="1"/>
  <c r="AM42" i="38"/>
  <c r="AM50" i="38" s="1"/>
  <c r="AM55" i="38"/>
  <c r="AM63" i="38" s="1"/>
  <c r="AM14" i="38"/>
  <c r="AM24" i="38" s="1"/>
  <c r="AM28" i="38"/>
  <c r="AM38" i="38" s="1"/>
  <c r="AL176" i="44"/>
  <c r="AL276" i="44" s="1"/>
  <c r="AO262" i="39"/>
  <c r="AN274" i="39"/>
  <c r="AN264" i="39"/>
  <c r="AN284" i="39"/>
  <c r="W18" i="45"/>
  <c r="AM297" i="45"/>
  <c r="AM28" i="45"/>
  <c r="AM55" i="45"/>
  <c r="AM63" i="45" s="1"/>
  <c r="AM14" i="45"/>
  <c r="AM24" i="45" s="1"/>
  <c r="AM81" i="45"/>
  <c r="AM89" i="45" s="1"/>
  <c r="AM42" i="45"/>
  <c r="AM50" i="45" s="1"/>
  <c r="AM68" i="45"/>
  <c r="AM76" i="45" s="1"/>
  <c r="AM126" i="37"/>
  <c r="AM134" i="37" s="1"/>
  <c r="AM152" i="37"/>
  <c r="AM160" i="37" s="1"/>
  <c r="AM165" i="37"/>
  <c r="AM173" i="37" s="1"/>
  <c r="AM112" i="37"/>
  <c r="AM122" i="37" s="1"/>
  <c r="AM139" i="37"/>
  <c r="AM98" i="37"/>
  <c r="AM108" i="37" s="1"/>
  <c r="U175" i="43"/>
  <c r="U275" i="43" s="1"/>
  <c r="U109" i="43"/>
  <c r="U177" i="43" s="1"/>
  <c r="U277" i="43" s="1"/>
  <c r="AO262" i="43"/>
  <c r="AN264" i="43"/>
  <c r="AN284" i="43"/>
  <c r="AN274" i="43"/>
  <c r="AO262" i="35"/>
  <c r="AN274" i="35"/>
  <c r="AN264" i="35"/>
  <c r="AN284" i="35"/>
  <c r="V190" i="38"/>
  <c r="V191" i="38" s="1"/>
  <c r="U281" i="39"/>
  <c r="U296" i="39" s="1"/>
  <c r="U106" i="39"/>
  <c r="U107" i="39" s="1"/>
  <c r="U282" i="39"/>
  <c r="U298" i="39" s="1"/>
  <c r="V252" i="38"/>
  <c r="V292" i="38" s="1"/>
  <c r="V288" i="38"/>
  <c r="V293" i="38" s="1"/>
  <c r="AK301" i="43"/>
  <c r="Y56" i="36"/>
  <c r="Y57" i="36"/>
  <c r="X61" i="36"/>
  <c r="X62" i="36" s="1"/>
  <c r="X64" i="36" s="1"/>
  <c r="AL122" i="36"/>
  <c r="U175" i="40"/>
  <c r="U275" i="40" s="1"/>
  <c r="U109" i="40"/>
  <c r="U177" i="40" s="1"/>
  <c r="U277" i="40" s="1"/>
  <c r="X255" i="35"/>
  <c r="X256" i="35" s="1"/>
  <c r="X258" i="35" s="1"/>
  <c r="Y251" i="35"/>
  <c r="Y250" i="35"/>
  <c r="Z114" i="41"/>
  <c r="Z115" i="41"/>
  <c r="Y117" i="41"/>
  <c r="Y120" i="41" s="1"/>
  <c r="Y121" i="41" s="1"/>
  <c r="Y123" i="41" s="1"/>
  <c r="U22" i="43"/>
  <c r="U271" i="43"/>
  <c r="U272" i="43"/>
  <c r="U23" i="38"/>
  <c r="U299" i="38"/>
  <c r="AO6" i="20"/>
  <c r="AL176" i="43"/>
  <c r="AL276" i="43" s="1"/>
  <c r="Z71" i="45"/>
  <c r="AL160" i="40"/>
  <c r="AL176" i="40" s="1"/>
  <c r="AL276" i="40" s="1"/>
  <c r="W288" i="40"/>
  <c r="W186" i="40"/>
  <c r="Z198" i="43"/>
  <c r="Y201" i="43"/>
  <c r="Y204" i="43" s="1"/>
  <c r="Y205" i="43" s="1"/>
  <c r="Y207" i="43" s="1"/>
  <c r="Z199" i="43"/>
  <c r="AL260" i="44"/>
  <c r="AL286" i="44" s="1"/>
  <c r="AM182" i="36"/>
  <c r="AM192" i="36" s="1"/>
  <c r="AM196" i="36"/>
  <c r="AM206" i="36" s="1"/>
  <c r="AM236" i="36"/>
  <c r="AM244" i="36" s="1"/>
  <c r="AM223" i="36"/>
  <c r="AM231" i="36" s="1"/>
  <c r="AM210" i="36"/>
  <c r="AM218" i="36" s="1"/>
  <c r="AM249" i="36"/>
  <c r="AM257" i="36" s="1"/>
  <c r="V259" i="37"/>
  <c r="V285" i="37" s="1"/>
  <c r="V193" i="37"/>
  <c r="V261" i="37" s="1"/>
  <c r="V287" i="37" s="1"/>
  <c r="U23" i="44"/>
  <c r="U299" i="44"/>
  <c r="AL147" i="39"/>
  <c r="U298" i="38"/>
  <c r="X44" i="41"/>
  <c r="W48" i="41"/>
  <c r="W49" i="41" s="1"/>
  <c r="W51" i="41" s="1"/>
  <c r="X43" i="41"/>
  <c r="AL122" i="41"/>
  <c r="AL176" i="41" s="1"/>
  <c r="AL276" i="41" s="1"/>
  <c r="AL260" i="43"/>
  <c r="AL286" i="43" s="1"/>
  <c r="V288" i="43"/>
  <c r="V186" i="43"/>
  <c r="W100" i="40"/>
  <c r="V103" i="40"/>
  <c r="V280" i="40"/>
  <c r="W101" i="40"/>
  <c r="W279" i="40" s="1"/>
  <c r="AO262" i="41"/>
  <c r="AN264" i="41"/>
  <c r="AN284" i="41"/>
  <c r="AN274" i="41"/>
  <c r="AM210" i="40"/>
  <c r="AM218" i="40" s="1"/>
  <c r="AM196" i="40"/>
  <c r="AM223" i="40"/>
  <c r="AM231" i="40" s="1"/>
  <c r="AM182" i="40"/>
  <c r="AM192" i="40" s="1"/>
  <c r="AM249" i="40"/>
  <c r="AM257" i="40" s="1"/>
  <c r="AM236" i="40"/>
  <c r="AM244" i="40" s="1"/>
  <c r="U109" i="38"/>
  <c r="U177" i="38" s="1"/>
  <c r="U277" i="38" s="1"/>
  <c r="U175" i="38"/>
  <c r="U275" i="38" s="1"/>
  <c r="AM139" i="44"/>
  <c r="AM147" i="44" s="1"/>
  <c r="AM165" i="44"/>
  <c r="AM173" i="44" s="1"/>
  <c r="AM98" i="44"/>
  <c r="AM108" i="44" s="1"/>
  <c r="AM126" i="44"/>
  <c r="AM134" i="44" s="1"/>
  <c r="AM152" i="44"/>
  <c r="AM160" i="44" s="1"/>
  <c r="AM112" i="44"/>
  <c r="AM122" i="44" s="1"/>
  <c r="T91" i="40"/>
  <c r="T265" i="40" s="1"/>
  <c r="T300" i="40" s="1"/>
  <c r="T25" i="40"/>
  <c r="T93" i="40" s="1"/>
  <c r="T267" i="40" s="1"/>
  <c r="T302" i="40" s="1"/>
  <c r="T302" i="39"/>
  <c r="AL92" i="39"/>
  <c r="AL266" i="39" s="1"/>
  <c r="AA45" i="37"/>
  <c r="AM152" i="38"/>
  <c r="AM160" i="38" s="1"/>
  <c r="AM112" i="38"/>
  <c r="AM122" i="38" s="1"/>
  <c r="AM139" i="38"/>
  <c r="AM147" i="38" s="1"/>
  <c r="AM165" i="38"/>
  <c r="AM173" i="38" s="1"/>
  <c r="AM126" i="38"/>
  <c r="AM134" i="38" s="1"/>
  <c r="AM98" i="38"/>
  <c r="AM108" i="38" s="1"/>
  <c r="AL89" i="41"/>
  <c r="AL63" i="41"/>
  <c r="V106" i="44"/>
  <c r="V107" i="44" s="1"/>
  <c r="V282" i="44"/>
  <c r="V281" i="44"/>
  <c r="AM126" i="39"/>
  <c r="AM134" i="39" s="1"/>
  <c r="AM112" i="39"/>
  <c r="AM98" i="39"/>
  <c r="AM108" i="39" s="1"/>
  <c r="AM165" i="39"/>
  <c r="AM139" i="39"/>
  <c r="AM152" i="39"/>
  <c r="AM160" i="39" s="1"/>
  <c r="AM165" i="45"/>
  <c r="AM173" i="45" s="1"/>
  <c r="AM139" i="45"/>
  <c r="AM147" i="45" s="1"/>
  <c r="AM152" i="45"/>
  <c r="AM160" i="45" s="1"/>
  <c r="AM112" i="45"/>
  <c r="AM122" i="45" s="1"/>
  <c r="AM126" i="45"/>
  <c r="AM134" i="45" s="1"/>
  <c r="AM98" i="45"/>
  <c r="AM108" i="45" s="1"/>
  <c r="AM182" i="37"/>
  <c r="AM192" i="37" s="1"/>
  <c r="AM196" i="37"/>
  <c r="AM206" i="37" s="1"/>
  <c r="AM210" i="37"/>
  <c r="AM218" i="37" s="1"/>
  <c r="AM223" i="37"/>
  <c r="AM231" i="37" s="1"/>
  <c r="AM236" i="37"/>
  <c r="AM244" i="37" s="1"/>
  <c r="AM249" i="37"/>
  <c r="AM257" i="37" s="1"/>
  <c r="V291" i="44"/>
  <c r="V190" i="44"/>
  <c r="V191" i="44" s="1"/>
  <c r="V292" i="44"/>
  <c r="AM297" i="43"/>
  <c r="AM42" i="43"/>
  <c r="AM50" i="43" s="1"/>
  <c r="AM68" i="43"/>
  <c r="AM76" i="43" s="1"/>
  <c r="AM81" i="43"/>
  <c r="AM14" i="43"/>
  <c r="AM24" i="43" s="1"/>
  <c r="AM28" i="43"/>
  <c r="AM38" i="43" s="1"/>
  <c r="AM55" i="43"/>
  <c r="AM63" i="43" s="1"/>
  <c r="AM139" i="35"/>
  <c r="AM147" i="35" s="1"/>
  <c r="AM126" i="35"/>
  <c r="AM134" i="35" s="1"/>
  <c r="AM165" i="35"/>
  <c r="AM173" i="35" s="1"/>
  <c r="AM98" i="35"/>
  <c r="AM108" i="35" s="1"/>
  <c r="AM112" i="35"/>
  <c r="AM122" i="35" s="1"/>
  <c r="AM152" i="35"/>
  <c r="AM160" i="35" s="1"/>
  <c r="W186" i="38"/>
  <c r="V186" i="36"/>
  <c r="V288" i="36"/>
  <c r="V293" i="36" s="1"/>
  <c r="V278" i="39"/>
  <c r="V293" i="39" s="1"/>
  <c r="V102" i="39"/>
  <c r="U107" i="41"/>
  <c r="U299" i="41"/>
  <c r="V270" i="39"/>
  <c r="W16" i="39"/>
  <c r="W17" i="39"/>
  <c r="W269" i="39" s="1"/>
  <c r="V19" i="39"/>
  <c r="V190" i="39"/>
  <c r="V191" i="39" s="1"/>
  <c r="V292" i="39"/>
  <c r="V291" i="39"/>
  <c r="AK301" i="35"/>
  <c r="U298" i="37"/>
  <c r="AL176" i="38"/>
  <c r="AL276" i="38" s="1"/>
  <c r="AL206" i="41"/>
  <c r="AL260" i="41" s="1"/>
  <c r="AL286" i="41" s="1"/>
  <c r="AL260" i="37"/>
  <c r="AL286" i="37" s="1"/>
  <c r="U177" i="45"/>
  <c r="U277" i="45" s="1"/>
  <c r="V280" i="36"/>
  <c r="W100" i="36"/>
  <c r="W101" i="36"/>
  <c r="W279" i="36" s="1"/>
  <c r="V103" i="36"/>
  <c r="AA32" i="39"/>
  <c r="U91" i="45"/>
  <c r="U265" i="45" s="1"/>
  <c r="U25" i="45"/>
  <c r="U93" i="45" s="1"/>
  <c r="U267" i="45" s="1"/>
  <c r="Y141" i="39"/>
  <c r="Y140" i="39"/>
  <c r="X145" i="39"/>
  <c r="X146" i="39" s="1"/>
  <c r="X148" i="39" s="1"/>
  <c r="X71" i="40"/>
  <c r="W101" i="37"/>
  <c r="W279" i="37" s="1"/>
  <c r="W100" i="37"/>
  <c r="V103" i="37"/>
  <c r="V280" i="37"/>
  <c r="U23" i="39"/>
  <c r="AO262" i="36"/>
  <c r="AN284" i="36"/>
  <c r="AN274" i="36"/>
  <c r="AN264" i="36"/>
  <c r="V18" i="43"/>
  <c r="V268" i="43"/>
  <c r="V23" i="41"/>
  <c r="AA171" i="38"/>
  <c r="AA172" i="38" s="1"/>
  <c r="AA174" i="38" s="1"/>
  <c r="AB166" i="38"/>
  <c r="AB167" i="38"/>
  <c r="AL173" i="39"/>
  <c r="U271" i="35"/>
  <c r="U272" i="35"/>
  <c r="U22" i="35"/>
  <c r="Z127" i="37"/>
  <c r="Y132" i="37"/>
  <c r="Y133" i="37" s="1"/>
  <c r="Y135" i="37" s="1"/>
  <c r="Z128" i="37"/>
  <c r="Y255" i="40"/>
  <c r="Y256" i="40" s="1"/>
  <c r="Y258" i="40" s="1"/>
  <c r="Z251" i="40"/>
  <c r="Z250" i="40"/>
  <c r="X229" i="44"/>
  <c r="X230" i="44" s="1"/>
  <c r="X232" i="44" s="1"/>
  <c r="Y225" i="44"/>
  <c r="Y224" i="44"/>
  <c r="AA61" i="44"/>
  <c r="AA62" i="44" s="1"/>
  <c r="AA64" i="44" s="1"/>
  <c r="AB56" i="44"/>
  <c r="AB57" i="44"/>
  <c r="AL63" i="38"/>
  <c r="AL92" i="38" s="1"/>
  <c r="AL266" i="38" s="1"/>
  <c r="AL176" i="45"/>
  <c r="AL276" i="45" s="1"/>
  <c r="AL147" i="37"/>
  <c r="AL176" i="37" s="1"/>
  <c r="AL276" i="37" s="1"/>
  <c r="U292" i="43"/>
  <c r="U291" i="43"/>
  <c r="U190" i="43"/>
  <c r="U191" i="43" s="1"/>
  <c r="V19" i="37"/>
  <c r="V270" i="37"/>
  <c r="W16" i="37"/>
  <c r="W17" i="37"/>
  <c r="W269" i="37" s="1"/>
  <c r="AM249" i="41"/>
  <c r="AM257" i="41" s="1"/>
  <c r="AM236" i="41"/>
  <c r="AM244" i="41" s="1"/>
  <c r="AM223" i="41"/>
  <c r="AM231" i="41" s="1"/>
  <c r="AM210" i="41"/>
  <c r="AM218" i="41" s="1"/>
  <c r="AM196" i="41"/>
  <c r="AM182" i="41"/>
  <c r="AM192" i="41" s="1"/>
  <c r="AL92" i="35"/>
  <c r="AL266" i="35" s="1"/>
  <c r="AM139" i="40"/>
  <c r="AM147" i="40" s="1"/>
  <c r="AM98" i="40"/>
  <c r="AM108" i="40" s="1"/>
  <c r="AM112" i="40"/>
  <c r="AM122" i="40" s="1"/>
  <c r="AM126" i="40"/>
  <c r="AM134" i="40" s="1"/>
  <c r="AM152" i="40"/>
  <c r="AM160" i="40" s="1"/>
  <c r="AM165" i="40"/>
  <c r="AM173" i="40" s="1"/>
  <c r="AM182" i="44"/>
  <c r="AM192" i="44" s="1"/>
  <c r="AM210" i="44"/>
  <c r="AM218" i="44" s="1"/>
  <c r="AM236" i="44"/>
  <c r="AM244" i="44" s="1"/>
  <c r="AM196" i="44"/>
  <c r="AM206" i="44" s="1"/>
  <c r="AM223" i="44"/>
  <c r="AM231" i="44" s="1"/>
  <c r="AM249" i="44"/>
  <c r="AM257" i="44" s="1"/>
  <c r="U120" i="35"/>
  <c r="U121" i="35" s="1"/>
  <c r="U282" i="35"/>
  <c r="U281" i="35"/>
  <c r="T300" i="39"/>
  <c r="V270" i="36"/>
  <c r="W16" i="36"/>
  <c r="W17" i="36"/>
  <c r="W269" i="36" s="1"/>
  <c r="V19" i="36"/>
  <c r="Z87" i="40"/>
  <c r="Z88" i="40" s="1"/>
  <c r="Z90" i="40" s="1"/>
  <c r="AA83" i="40"/>
  <c r="AA82" i="40"/>
  <c r="V18" i="40"/>
  <c r="V268" i="40"/>
  <c r="V293" i="40" s="1"/>
  <c r="AM236" i="38"/>
  <c r="AM244" i="38" s="1"/>
  <c r="AM210" i="38"/>
  <c r="AM218" i="38" s="1"/>
  <c r="AM196" i="38"/>
  <c r="AM206" i="38" s="1"/>
  <c r="AM249" i="38"/>
  <c r="AM223" i="38"/>
  <c r="AM231" i="38" s="1"/>
  <c r="AM182" i="38"/>
  <c r="AM192" i="38" s="1"/>
  <c r="V168" i="45"/>
  <c r="V281" i="45" s="1"/>
  <c r="V279" i="45"/>
  <c r="V294" i="45" s="1"/>
  <c r="AL92" i="45"/>
  <c r="AL266" i="45" s="1"/>
  <c r="V280" i="43"/>
  <c r="W101" i="43"/>
  <c r="W279" i="43" s="1"/>
  <c r="W100" i="43"/>
  <c r="V103" i="43"/>
  <c r="Z84" i="39"/>
  <c r="AL206" i="40"/>
  <c r="AL260" i="40" s="1"/>
  <c r="AL286" i="40" s="1"/>
  <c r="V103" i="38"/>
  <c r="V280" i="38"/>
  <c r="W101" i="38"/>
  <c r="W279" i="38" s="1"/>
  <c r="W100" i="38"/>
  <c r="W102" i="44"/>
  <c r="W278" i="44"/>
  <c r="AM182" i="39"/>
  <c r="AM192" i="39" s="1"/>
  <c r="AM196" i="39"/>
  <c r="AM206" i="39" s="1"/>
  <c r="AM236" i="39"/>
  <c r="AM244" i="39" s="1"/>
  <c r="AM249" i="39"/>
  <c r="AM257" i="39" s="1"/>
  <c r="AM223" i="39"/>
  <c r="AM210" i="39"/>
  <c r="V187" i="41"/>
  <c r="W185" i="41"/>
  <c r="W289" i="41" s="1"/>
  <c r="W184" i="41"/>
  <c r="V290" i="41"/>
  <c r="AL257" i="38"/>
  <c r="AL260" i="38" s="1"/>
  <c r="AL286" i="38" s="1"/>
  <c r="AO262" i="45"/>
  <c r="AN274" i="45"/>
  <c r="AN264" i="45"/>
  <c r="AN284" i="45"/>
  <c r="AO262" i="37"/>
  <c r="AN284" i="37"/>
  <c r="AN274" i="37"/>
  <c r="AN264" i="37"/>
  <c r="W288" i="44"/>
  <c r="W186" i="44"/>
  <c r="AM139" i="43"/>
  <c r="AM147" i="43" s="1"/>
  <c r="AM126" i="43"/>
  <c r="AM134" i="43" s="1"/>
  <c r="AM98" i="43"/>
  <c r="AM108" i="43" s="1"/>
  <c r="AM165" i="43"/>
  <c r="AM173" i="43" s="1"/>
  <c r="AM112" i="43"/>
  <c r="AM122" i="43" s="1"/>
  <c r="AM152" i="43"/>
  <c r="AM160" i="43" s="1"/>
  <c r="AM182" i="35"/>
  <c r="AM192" i="35" s="1"/>
  <c r="AM236" i="35"/>
  <c r="AM244" i="35" s="1"/>
  <c r="AM196" i="35"/>
  <c r="AM206" i="35" s="1"/>
  <c r="AM210" i="35"/>
  <c r="AM218" i="35" s="1"/>
  <c r="AM223" i="35"/>
  <c r="AM231" i="35" s="1"/>
  <c r="AM249" i="35"/>
  <c r="AM257" i="35" s="1"/>
  <c r="T91" i="35"/>
  <c r="T265" i="35" s="1"/>
  <c r="T300" i="35" s="1"/>
  <c r="T25" i="35"/>
  <c r="T93" i="35" s="1"/>
  <c r="T267" i="35" s="1"/>
  <c r="T302" i="35" s="1"/>
  <c r="W102" i="35"/>
  <c r="AB114" i="39"/>
  <c r="AB115" i="39"/>
  <c r="AA117" i="39"/>
  <c r="AA120" i="39" s="1"/>
  <c r="AA121" i="39" s="1"/>
  <c r="AA123" i="39" s="1"/>
  <c r="AL92" i="44"/>
  <c r="AL266" i="44" s="1"/>
  <c r="W17" i="44"/>
  <c r="W269" i="44" s="1"/>
  <c r="W294" i="44" s="1"/>
  <c r="W16" i="44"/>
  <c r="V19" i="44"/>
  <c r="V270" i="44"/>
  <c r="V295" i="44" s="1"/>
  <c r="W288" i="39"/>
  <c r="W186" i="39"/>
  <c r="AL218" i="39"/>
  <c r="U193" i="41"/>
  <c r="U261" i="41" s="1"/>
  <c r="U287" i="41" s="1"/>
  <c r="U259" i="41"/>
  <c r="U285" i="41" s="1"/>
  <c r="V270" i="38"/>
  <c r="W17" i="38"/>
  <c r="W269" i="38" s="1"/>
  <c r="W16" i="38"/>
  <c r="V19" i="38"/>
  <c r="U296" i="37"/>
  <c r="Z117" i="38"/>
  <c r="Z120" i="38" s="1"/>
  <c r="Z121" i="38" s="1"/>
  <c r="Z123" i="38" s="1"/>
  <c r="AA114" i="38"/>
  <c r="AA115" i="38"/>
  <c r="V200" i="45"/>
  <c r="V288" i="45"/>
  <c r="AL260" i="35"/>
  <c r="AL286" i="35" s="1"/>
  <c r="U259" i="35"/>
  <c r="U285" i="35" s="1"/>
  <c r="U193" i="35"/>
  <c r="U261" i="35" s="1"/>
  <c r="U287" i="35" s="1"/>
  <c r="U204" i="45"/>
  <c r="U292" i="45"/>
  <c r="U298" i="45" s="1"/>
  <c r="U291" i="45"/>
  <c r="U296" i="45" s="1"/>
  <c r="AM297" i="36"/>
  <c r="AM28" i="36"/>
  <c r="AM81" i="36"/>
  <c r="AM89" i="36" s="1"/>
  <c r="AM55" i="36"/>
  <c r="AM63" i="36" s="1"/>
  <c r="AM42" i="36"/>
  <c r="AM50" i="36" s="1"/>
  <c r="AM68" i="36"/>
  <c r="AM76" i="36" s="1"/>
  <c r="AM14" i="36"/>
  <c r="AM24" i="36" s="1"/>
  <c r="U295" i="43"/>
  <c r="Z229" i="36"/>
  <c r="Z230" i="36" s="1"/>
  <c r="Z232" i="36" s="1"/>
  <c r="AA224" i="36"/>
  <c r="AA225" i="36"/>
  <c r="V18" i="35"/>
  <c r="V268" i="35"/>
  <c r="Y132" i="39"/>
  <c r="Y133" i="39" s="1"/>
  <c r="Y135" i="39" s="1"/>
  <c r="Z127" i="39"/>
  <c r="Z128" i="39"/>
  <c r="Y198" i="37"/>
  <c r="Y199" i="37"/>
  <c r="X201" i="37"/>
  <c r="X204" i="37" s="1"/>
  <c r="X205" i="37" s="1"/>
  <c r="X207" i="37" s="1"/>
  <c r="Z32" i="36"/>
  <c r="AL176" i="35"/>
  <c r="AL276" i="35" s="1"/>
  <c r="V294" i="43"/>
  <c r="V293" i="37"/>
  <c r="AM297" i="41"/>
  <c r="AM81" i="41"/>
  <c r="AM68" i="41"/>
  <c r="AM76" i="41" s="1"/>
  <c r="AM55" i="41"/>
  <c r="AM14" i="41"/>
  <c r="AM24" i="41" s="1"/>
  <c r="AM42" i="41"/>
  <c r="AM50" i="41" s="1"/>
  <c r="AM28" i="41"/>
  <c r="AM38" i="41" s="1"/>
  <c r="AL89" i="43"/>
  <c r="AL92" i="43" s="1"/>
  <c r="AL266" i="43" s="1"/>
  <c r="AM297" i="40"/>
  <c r="AM28" i="40"/>
  <c r="AM38" i="40" s="1"/>
  <c r="AM55" i="40"/>
  <c r="AM63" i="40" s="1"/>
  <c r="AM68" i="40"/>
  <c r="AM76" i="40" s="1"/>
  <c r="AM14" i="40"/>
  <c r="AM24" i="40" s="1"/>
  <c r="AM81" i="40"/>
  <c r="AM89" i="40" s="1"/>
  <c r="AM42" i="40"/>
  <c r="AM50" i="40" s="1"/>
  <c r="AO262" i="44"/>
  <c r="AN284" i="44"/>
  <c r="AN274" i="44"/>
  <c r="AN264" i="44"/>
  <c r="AL38" i="36"/>
  <c r="AL92" i="36" s="1"/>
  <c r="AL266" i="36" s="1"/>
  <c r="AK301" i="45"/>
  <c r="V106" i="45"/>
  <c r="V107" i="45" s="1"/>
  <c r="V193" i="45"/>
  <c r="AA153" i="45"/>
  <c r="Z158" i="45"/>
  <c r="Z159" i="45" s="1"/>
  <c r="Z161" i="45" s="1"/>
  <c r="AA154" i="45"/>
  <c r="Z43" i="39"/>
  <c r="Y48" i="39"/>
  <c r="Y49" i="39" s="1"/>
  <c r="Y51" i="39" s="1"/>
  <c r="Z44" i="39"/>
  <c r="Y58" i="41"/>
  <c r="AO262" i="38"/>
  <c r="AN274" i="38"/>
  <c r="AN264" i="38"/>
  <c r="AN284" i="38"/>
  <c r="AL260" i="36"/>
  <c r="AL286" i="36" s="1"/>
  <c r="W187" i="37"/>
  <c r="X184" i="37"/>
  <c r="X185" i="37"/>
  <c r="AM297" i="39"/>
  <c r="AM14" i="39"/>
  <c r="AM24" i="39" s="1"/>
  <c r="AM81" i="39"/>
  <c r="AM89" i="39" s="1"/>
  <c r="AM42" i="39"/>
  <c r="AM50" i="39" s="1"/>
  <c r="AM55" i="39"/>
  <c r="AM68" i="39"/>
  <c r="AM76" i="39" s="1"/>
  <c r="AM28" i="39"/>
  <c r="AM38" i="39" s="1"/>
  <c r="V22" i="45"/>
  <c r="AM249" i="45"/>
  <c r="AM257" i="45" s="1"/>
  <c r="AM182" i="45"/>
  <c r="AM192" i="45" s="1"/>
  <c r="AM236" i="45"/>
  <c r="AM244" i="45" s="1"/>
  <c r="AM210" i="45"/>
  <c r="AM218" i="45" s="1"/>
  <c r="AM223" i="45"/>
  <c r="AM231" i="45" s="1"/>
  <c r="AM196" i="45"/>
  <c r="AM206" i="45" s="1"/>
  <c r="AM297" i="37"/>
  <c r="AM14" i="37"/>
  <c r="AM24" i="37" s="1"/>
  <c r="AM28" i="37"/>
  <c r="AM38" i="37" s="1"/>
  <c r="AM68" i="37"/>
  <c r="AM76" i="37" s="1"/>
  <c r="AM81" i="37"/>
  <c r="AM89" i="37" s="1"/>
  <c r="AM42" i="37"/>
  <c r="AM55" i="37"/>
  <c r="AM63" i="37" s="1"/>
  <c r="AM223" i="43"/>
  <c r="AM231" i="43" s="1"/>
  <c r="AM196" i="43"/>
  <c r="AM210" i="43"/>
  <c r="AM218" i="43" s="1"/>
  <c r="AM249" i="43"/>
  <c r="AM257" i="43" s="1"/>
  <c r="AM236" i="43"/>
  <c r="AM244" i="43" s="1"/>
  <c r="AM182" i="43"/>
  <c r="AM192" i="43" s="1"/>
  <c r="AM297" i="35"/>
  <c r="AM42" i="35"/>
  <c r="AM50" i="35" s="1"/>
  <c r="AM55" i="35"/>
  <c r="AM63" i="35" s="1"/>
  <c r="AM81" i="35"/>
  <c r="AM89" i="35" s="1"/>
  <c r="AM28" i="35"/>
  <c r="AM38" i="35" s="1"/>
  <c r="AM14" i="35"/>
  <c r="AM24" i="35" s="1"/>
  <c r="AM68" i="35"/>
  <c r="AM76" i="35" s="1"/>
  <c r="V187" i="35"/>
  <c r="W184" i="35"/>
  <c r="V290" i="35"/>
  <c r="W185" i="35"/>
  <c r="W289" i="35" s="1"/>
  <c r="V106" i="35"/>
  <c r="V107" i="35" s="1"/>
  <c r="U190" i="36"/>
  <c r="U191" i="36" s="1"/>
  <c r="U292" i="36"/>
  <c r="U298" i="36" s="1"/>
  <c r="U291" i="36"/>
  <c r="U296" i="36" s="1"/>
  <c r="U296" i="41"/>
  <c r="Y48" i="38"/>
  <c r="Y49" i="38" s="1"/>
  <c r="Y51" i="38" s="1"/>
  <c r="Z44" i="38"/>
  <c r="Z43" i="38"/>
  <c r="AL160" i="36"/>
  <c r="X17" i="41"/>
  <c r="X16" i="41"/>
  <c r="W19" i="41"/>
  <c r="W270" i="41"/>
  <c r="Z213" i="37"/>
  <c r="T207" i="45"/>
  <c r="T261" i="45" s="1"/>
  <c r="T287" i="45" s="1"/>
  <c r="T302" i="45" s="1"/>
  <c r="T259" i="45"/>
  <c r="T285" i="45" s="1"/>
  <c r="T300" i="45" s="1"/>
  <c r="U23" i="36"/>
  <c r="U175" i="36"/>
  <c r="U275" i="36" s="1"/>
  <c r="U109" i="36"/>
  <c r="U177" i="36" s="1"/>
  <c r="U277" i="36" s="1"/>
  <c r="AL231" i="39"/>
  <c r="U23" i="37"/>
  <c r="U299" i="37"/>
  <c r="AL260" i="45"/>
  <c r="AL286" i="45" s="1"/>
  <c r="AS179" i="45"/>
  <c r="AS95" i="45"/>
  <c r="AS11" i="45"/>
  <c r="AS9" i="45"/>
  <c r="AR80" i="45"/>
  <c r="AR67" i="45"/>
  <c r="AR54" i="45"/>
  <c r="AR41" i="45"/>
  <c r="AR27" i="45"/>
  <c r="AR13" i="45"/>
  <c r="AT6" i="45"/>
  <c r="AT2" i="45"/>
  <c r="AR164" i="45"/>
  <c r="AR138" i="45"/>
  <c r="AR151" i="45"/>
  <c r="AR125" i="45"/>
  <c r="AR111" i="45"/>
  <c r="AR97" i="45"/>
  <c r="AR248" i="45"/>
  <c r="AR222" i="45"/>
  <c r="AR235" i="45"/>
  <c r="AR209" i="45"/>
  <c r="AR195" i="45"/>
  <c r="AR181" i="45"/>
  <c r="AV8" i="45"/>
  <c r="AU4" i="45"/>
  <c r="AT6" i="44"/>
  <c r="AT2" i="44"/>
  <c r="AS179" i="44"/>
  <c r="AS95" i="44"/>
  <c r="AS11" i="44"/>
  <c r="AS9" i="44"/>
  <c r="AV8" i="44"/>
  <c r="AU4" i="44"/>
  <c r="AR80" i="44"/>
  <c r="AR67" i="44"/>
  <c r="AR41" i="44"/>
  <c r="AR54" i="44"/>
  <c r="AR27" i="44"/>
  <c r="AR13" i="44"/>
  <c r="AR164" i="44"/>
  <c r="AR151" i="44"/>
  <c r="AR138" i="44"/>
  <c r="AR111" i="44"/>
  <c r="AR125" i="44"/>
  <c r="AR97" i="44"/>
  <c r="AR248" i="44"/>
  <c r="AR235" i="44"/>
  <c r="AR222" i="44"/>
  <c r="AR209" i="44"/>
  <c r="AR195" i="44"/>
  <c r="AR181" i="44"/>
  <c r="AU2" i="43"/>
  <c r="AU6" i="43"/>
  <c r="AT179" i="43"/>
  <c r="AT95" i="43"/>
  <c r="AT11" i="43"/>
  <c r="AT9" i="43"/>
  <c r="AS80" i="43"/>
  <c r="AS67" i="43"/>
  <c r="AS54" i="43"/>
  <c r="AS27" i="43"/>
  <c r="AS41" i="43"/>
  <c r="AS13" i="43"/>
  <c r="AS164" i="43"/>
  <c r="AS151" i="43"/>
  <c r="AS138" i="43"/>
  <c r="AS111" i="43"/>
  <c r="AS125" i="43"/>
  <c r="AS97" i="43"/>
  <c r="AW8" i="43"/>
  <c r="AV4" i="43"/>
  <c r="AS235" i="43"/>
  <c r="AS248" i="43"/>
  <c r="AS222" i="43"/>
  <c r="AS209" i="43"/>
  <c r="AS195" i="43"/>
  <c r="AS181" i="43"/>
  <c r="AT6" i="41"/>
  <c r="AT2" i="41"/>
  <c r="AS179" i="41"/>
  <c r="AS95" i="41"/>
  <c r="AS11" i="41"/>
  <c r="AS9" i="41"/>
  <c r="AU4" i="41"/>
  <c r="AV8" i="41"/>
  <c r="AR80" i="41"/>
  <c r="AR67" i="41"/>
  <c r="AR54" i="41"/>
  <c r="AR27" i="41"/>
  <c r="AR41" i="41"/>
  <c r="AR13" i="41"/>
  <c r="AR164" i="41"/>
  <c r="AR151" i="41"/>
  <c r="AR138" i="41"/>
  <c r="AR111" i="41"/>
  <c r="AR125" i="41"/>
  <c r="AR97" i="41"/>
  <c r="AR248" i="41"/>
  <c r="AR235" i="41"/>
  <c r="AR195" i="41"/>
  <c r="AR222" i="41"/>
  <c r="AR209" i="41"/>
  <c r="AR181" i="41"/>
  <c r="AW8" i="40"/>
  <c r="AV4" i="40"/>
  <c r="AT179" i="40"/>
  <c r="AT95" i="40"/>
  <c r="AT11" i="40"/>
  <c r="AT9" i="40"/>
  <c r="AS80" i="40"/>
  <c r="AS54" i="40"/>
  <c r="AS67" i="40"/>
  <c r="AS41" i="40"/>
  <c r="AS27" i="40"/>
  <c r="AS13" i="40"/>
  <c r="AS164" i="40"/>
  <c r="AS151" i="40"/>
  <c r="AS138" i="40"/>
  <c r="AS125" i="40"/>
  <c r="AS111" i="40"/>
  <c r="AS97" i="40"/>
  <c r="AU6" i="40"/>
  <c r="AU2" i="40"/>
  <c r="AS248" i="40"/>
  <c r="AS222" i="40"/>
  <c r="AS235" i="40"/>
  <c r="AS195" i="40"/>
  <c r="AS209" i="40"/>
  <c r="AS181" i="40"/>
  <c r="AT179" i="39"/>
  <c r="AT95" i="39"/>
  <c r="AT11" i="39"/>
  <c r="AT9" i="39"/>
  <c r="AS80" i="39"/>
  <c r="AS67" i="39"/>
  <c r="AS54" i="39"/>
  <c r="AS27" i="39"/>
  <c r="AS41" i="39"/>
  <c r="AS13" i="39"/>
  <c r="AU6" i="39"/>
  <c r="AU2" i="39"/>
  <c r="AS164" i="39"/>
  <c r="AS151" i="39"/>
  <c r="AS125" i="39"/>
  <c r="AS138" i="39"/>
  <c r="AS111" i="39"/>
  <c r="AS97" i="39"/>
  <c r="AS248" i="39"/>
  <c r="AS235" i="39"/>
  <c r="AS195" i="39"/>
  <c r="AS222" i="39"/>
  <c r="AS209" i="39"/>
  <c r="AS181" i="39"/>
  <c r="AV4" i="39"/>
  <c r="AW8" i="39"/>
  <c r="AU4" i="38"/>
  <c r="AV8" i="38"/>
  <c r="AR67" i="38"/>
  <c r="AR80" i="38"/>
  <c r="AR54" i="38"/>
  <c r="AR41" i="38"/>
  <c r="AR27" i="38"/>
  <c r="AR13" i="38"/>
  <c r="AR151" i="38"/>
  <c r="AR164" i="38"/>
  <c r="AR138" i="38"/>
  <c r="AR125" i="38"/>
  <c r="AR111" i="38"/>
  <c r="AR97" i="38"/>
  <c r="AR248" i="38"/>
  <c r="AR235" i="38"/>
  <c r="AR209" i="38"/>
  <c r="AR222" i="38"/>
  <c r="AR195" i="38"/>
  <c r="AR181" i="38"/>
  <c r="AT6" i="38"/>
  <c r="AT2" i="38"/>
  <c r="AS179" i="38"/>
  <c r="AS95" i="38"/>
  <c r="AS11" i="38"/>
  <c r="AS9" i="38"/>
  <c r="AT179" i="37"/>
  <c r="AT95" i="37"/>
  <c r="AT11" i="37"/>
  <c r="AT9" i="37"/>
  <c r="AS67" i="37"/>
  <c r="AS54" i="37"/>
  <c r="AS80" i="37"/>
  <c r="AS41" i="37"/>
  <c r="AS27" i="37"/>
  <c r="AS13" i="37"/>
  <c r="AS164" i="37"/>
  <c r="AS151" i="37"/>
  <c r="AS138" i="37"/>
  <c r="AS111" i="37"/>
  <c r="AS125" i="37"/>
  <c r="AS97" i="37"/>
  <c r="AS248" i="37"/>
  <c r="AS235" i="37"/>
  <c r="AS222" i="37"/>
  <c r="AS209" i="37"/>
  <c r="AS195" i="37"/>
  <c r="AS181" i="37"/>
  <c r="AV4" i="37"/>
  <c r="AW8" i="37"/>
  <c r="AU6" i="37"/>
  <c r="AU2" i="37"/>
  <c r="AW8" i="36"/>
  <c r="AV4" i="36"/>
  <c r="AU2" i="36"/>
  <c r="AU6" i="36"/>
  <c r="AS80" i="36"/>
  <c r="AS67" i="36"/>
  <c r="AS54" i="36"/>
  <c r="AS41" i="36"/>
  <c r="AS27" i="36"/>
  <c r="AS13" i="36"/>
  <c r="AS164" i="36"/>
  <c r="AS151" i="36"/>
  <c r="AS138" i="36"/>
  <c r="AS125" i="36"/>
  <c r="AS111" i="36"/>
  <c r="AS97" i="36"/>
  <c r="AS248" i="36"/>
  <c r="AS235" i="36"/>
  <c r="AS222" i="36"/>
  <c r="AS195" i="36"/>
  <c r="AS209" i="36"/>
  <c r="AS181" i="36"/>
  <c r="AT179" i="36"/>
  <c r="AT95" i="36"/>
  <c r="AT11" i="36"/>
  <c r="AT9" i="36"/>
  <c r="AT179" i="35"/>
  <c r="AT95" i="35"/>
  <c r="AT11" i="35"/>
  <c r="AT9" i="35"/>
  <c r="AS67" i="35"/>
  <c r="AS54" i="35"/>
  <c r="AS80" i="35"/>
  <c r="AS27" i="35"/>
  <c r="AS41" i="35"/>
  <c r="AS13" i="35"/>
  <c r="AS164" i="35"/>
  <c r="AS151" i="35"/>
  <c r="AS138" i="35"/>
  <c r="AS111" i="35"/>
  <c r="AS125" i="35"/>
  <c r="AS97" i="35"/>
  <c r="AV4" i="35"/>
  <c r="AW8" i="35"/>
  <c r="AS248" i="35"/>
  <c r="AS235" i="35"/>
  <c r="AS222" i="35"/>
  <c r="AS209" i="35"/>
  <c r="AS195" i="35"/>
  <c r="AS181" i="35"/>
  <c r="AU6" i="35"/>
  <c r="AU2" i="35"/>
  <c r="Z226" i="35" l="1"/>
  <c r="AA225" i="35" s="1"/>
  <c r="AA224" i="35"/>
  <c r="Z229" i="35"/>
  <c r="Z230" i="35" s="1"/>
  <c r="Z232" i="35" s="1"/>
  <c r="X132" i="44"/>
  <c r="X133" i="44" s="1"/>
  <c r="X135" i="44" s="1"/>
  <c r="Y127" i="44"/>
  <c r="Y129" i="44" s="1"/>
  <c r="Z128" i="44" s="1"/>
  <c r="N4" i="20"/>
  <c r="L12" i="20"/>
  <c r="O11" i="48"/>
  <c r="O12" i="48" s="1"/>
  <c r="M4" i="52" s="1"/>
  <c r="M8" i="20"/>
  <c r="Y171" i="35"/>
  <c r="Y172" i="35" s="1"/>
  <c r="Y174" i="35" s="1"/>
  <c r="AC43" i="35"/>
  <c r="AA128" i="35"/>
  <c r="AA129" i="35" s="1"/>
  <c r="AA132" i="35" s="1"/>
  <c r="AA133" i="35" s="1"/>
  <c r="AA135" i="35" s="1"/>
  <c r="Z132" i="35"/>
  <c r="Z133" i="35" s="1"/>
  <c r="Z135" i="35" s="1"/>
  <c r="AC44" i="35"/>
  <c r="AB242" i="38"/>
  <c r="AB243" i="38" s="1"/>
  <c r="AB245" i="38" s="1"/>
  <c r="Z167" i="35"/>
  <c r="Z168" i="35" s="1"/>
  <c r="AA167" i="35" s="1"/>
  <c r="AC238" i="38"/>
  <c r="AC239" i="38" s="1"/>
  <c r="X237" i="37"/>
  <c r="W290" i="37"/>
  <c r="X238" i="37"/>
  <c r="X289" i="37" s="1"/>
  <c r="Y250" i="41"/>
  <c r="Y251" i="41"/>
  <c r="Z82" i="38"/>
  <c r="Y87" i="38"/>
  <c r="Y88" i="38" s="1"/>
  <c r="Y90" i="38" s="1"/>
  <c r="Z83" i="38"/>
  <c r="Z129" i="45"/>
  <c r="Z132" i="45" s="1"/>
  <c r="Z133" i="45" s="1"/>
  <c r="Z135" i="45" s="1"/>
  <c r="X132" i="40"/>
  <c r="X133" i="40" s="1"/>
  <c r="X135" i="40" s="1"/>
  <c r="Y128" i="40"/>
  <c r="Y129" i="40" s="1"/>
  <c r="Y132" i="40" s="1"/>
  <c r="Y133" i="40" s="1"/>
  <c r="Y135" i="40" s="1"/>
  <c r="AC43" i="40"/>
  <c r="AA71" i="38"/>
  <c r="AA74" i="38" s="1"/>
  <c r="AA75" i="38" s="1"/>
  <c r="AA77" i="38" s="1"/>
  <c r="V272" i="45"/>
  <c r="Z171" i="36"/>
  <c r="Z172" i="36" s="1"/>
  <c r="Z174" i="36" s="1"/>
  <c r="AA167" i="36"/>
  <c r="AA168" i="36" s="1"/>
  <c r="Z201" i="44"/>
  <c r="Z204" i="44" s="1"/>
  <c r="Z205" i="44" s="1"/>
  <c r="Z207" i="44" s="1"/>
  <c r="AA198" i="44"/>
  <c r="AA200" i="44" s="1"/>
  <c r="AA167" i="37"/>
  <c r="Y142" i="35"/>
  <c r="Z140" i="35" s="1"/>
  <c r="AK301" i="39"/>
  <c r="AA141" i="44"/>
  <c r="AA142" i="44" s="1"/>
  <c r="Z145" i="44"/>
  <c r="Z146" i="44" s="1"/>
  <c r="Z148" i="44" s="1"/>
  <c r="AA166" i="37"/>
  <c r="AA116" i="37"/>
  <c r="Z84" i="37"/>
  <c r="AA83" i="37" s="1"/>
  <c r="AA71" i="35"/>
  <c r="AA74" i="35" s="1"/>
  <c r="AA75" i="35" s="1"/>
  <c r="AA77" i="35" s="1"/>
  <c r="Z199" i="35"/>
  <c r="Z198" i="35"/>
  <c r="Y201" i="35"/>
  <c r="Y204" i="35" s="1"/>
  <c r="Y205" i="35" s="1"/>
  <c r="Y207" i="35" s="1"/>
  <c r="Z71" i="44"/>
  <c r="AA70" i="44" s="1"/>
  <c r="Y239" i="40"/>
  <c r="Y242" i="40" s="1"/>
  <c r="Y243" i="40" s="1"/>
  <c r="Y245" i="40" s="1"/>
  <c r="AB31" i="41"/>
  <c r="AB30" i="41"/>
  <c r="AA33" i="41"/>
  <c r="AA36" i="41" s="1"/>
  <c r="AA37" i="41" s="1"/>
  <c r="AA39" i="41" s="1"/>
  <c r="Y74" i="43"/>
  <c r="Y75" i="43" s="1"/>
  <c r="Y77" i="43" s="1"/>
  <c r="Z70" i="43"/>
  <c r="Z71" i="43" s="1"/>
  <c r="AA212" i="39"/>
  <c r="AA213" i="39" s="1"/>
  <c r="AB212" i="39" s="1"/>
  <c r="AA32" i="45"/>
  <c r="AB31" i="45" s="1"/>
  <c r="Z238" i="43"/>
  <c r="Z239" i="43" s="1"/>
  <c r="Y242" i="43"/>
  <c r="Y243" i="43" s="1"/>
  <c r="Y245" i="43" s="1"/>
  <c r="V293" i="45"/>
  <c r="Z226" i="45"/>
  <c r="AA132" i="38"/>
  <c r="AA133" i="38" s="1"/>
  <c r="AA135" i="38" s="1"/>
  <c r="Z238" i="41"/>
  <c r="Z237" i="41"/>
  <c r="Y255" i="36"/>
  <c r="Y256" i="36" s="1"/>
  <c r="Y258" i="36" s="1"/>
  <c r="AB128" i="38"/>
  <c r="AB129" i="38" s="1"/>
  <c r="AB132" i="38" s="1"/>
  <c r="AB133" i="38" s="1"/>
  <c r="AB135" i="38" s="1"/>
  <c r="Z213" i="38"/>
  <c r="AA212" i="38" s="1"/>
  <c r="AA237" i="39"/>
  <c r="AA238" i="39"/>
  <c r="W242" i="35"/>
  <c r="W243" i="35" s="1"/>
  <c r="W245" i="35" s="1"/>
  <c r="Z250" i="43"/>
  <c r="Z251" i="43"/>
  <c r="Y255" i="43"/>
  <c r="Y256" i="43" s="1"/>
  <c r="Y258" i="43" s="1"/>
  <c r="AA200" i="38"/>
  <c r="AA201" i="38" s="1"/>
  <c r="AA204" i="38" s="1"/>
  <c r="AA205" i="38" s="1"/>
  <c r="AA207" i="38" s="1"/>
  <c r="AM8" i="20"/>
  <c r="V48" i="45"/>
  <c r="V49" i="45" s="1"/>
  <c r="V51" i="45" s="1"/>
  <c r="W43" i="45"/>
  <c r="W44" i="45"/>
  <c r="W269" i="45" s="1"/>
  <c r="V270" i="45"/>
  <c r="X238" i="35"/>
  <c r="X239" i="35" s="1"/>
  <c r="Y71" i="39"/>
  <c r="Z70" i="39" s="1"/>
  <c r="Z242" i="45"/>
  <c r="Z243" i="45" s="1"/>
  <c r="Z245" i="45" s="1"/>
  <c r="AA238" i="45"/>
  <c r="AA237" i="45"/>
  <c r="AC69" i="36"/>
  <c r="AC70" i="36"/>
  <c r="AB167" i="44"/>
  <c r="AA171" i="44"/>
  <c r="AA172" i="44" s="1"/>
  <c r="AA174" i="44" s="1"/>
  <c r="Z154" i="37"/>
  <c r="Z155" i="37" s="1"/>
  <c r="AC44" i="40"/>
  <c r="Z250" i="36"/>
  <c r="Z252" i="36" s="1"/>
  <c r="AA250" i="36" s="1"/>
  <c r="Z216" i="39"/>
  <c r="Z217" i="39" s="1"/>
  <c r="Z219" i="39" s="1"/>
  <c r="Z251" i="37"/>
  <c r="Z252" i="37" s="1"/>
  <c r="AA251" i="37" s="1"/>
  <c r="Y255" i="37"/>
  <c r="Y256" i="37" s="1"/>
  <c r="Y258" i="37" s="1"/>
  <c r="Z229" i="39"/>
  <c r="Z230" i="39" s="1"/>
  <c r="Z232" i="39" s="1"/>
  <c r="Z115" i="45"/>
  <c r="Z114" i="45"/>
  <c r="Y117" i="45"/>
  <c r="Y120" i="45" s="1"/>
  <c r="Y121" i="45" s="1"/>
  <c r="Y123" i="45" s="1"/>
  <c r="Z213" i="44"/>
  <c r="AA211" i="44" s="1"/>
  <c r="K20" i="20"/>
  <c r="Y142" i="43"/>
  <c r="Z141" i="43" s="1"/>
  <c r="Z83" i="45"/>
  <c r="Y87" i="45"/>
  <c r="Y88" i="45" s="1"/>
  <c r="Y90" i="45" s="1"/>
  <c r="Z82" i="45"/>
  <c r="AL301" i="43"/>
  <c r="AL92" i="41"/>
  <c r="AL266" i="41" s="1"/>
  <c r="AL301" i="41" s="1"/>
  <c r="AA225" i="40"/>
  <c r="AA226" i="40" s="1"/>
  <c r="AA229" i="40" s="1"/>
  <c r="AA230" i="40" s="1"/>
  <c r="AA232" i="40" s="1"/>
  <c r="Z213" i="35"/>
  <c r="Z216" i="35" s="1"/>
  <c r="Z217" i="35" s="1"/>
  <c r="Z219" i="35" s="1"/>
  <c r="AB115" i="44"/>
  <c r="AB114" i="44"/>
  <c r="AA117" i="44"/>
  <c r="AA120" i="44" s="1"/>
  <c r="AA121" i="44" s="1"/>
  <c r="AA123" i="44" s="1"/>
  <c r="X242" i="44"/>
  <c r="X243" i="44" s="1"/>
  <c r="X245" i="44" s="1"/>
  <c r="Y237" i="44"/>
  <c r="Y238" i="44"/>
  <c r="X269" i="41"/>
  <c r="AA115" i="40"/>
  <c r="Z229" i="40"/>
  <c r="Z230" i="40" s="1"/>
  <c r="Z232" i="40" s="1"/>
  <c r="AA114" i="40"/>
  <c r="Y116" i="36"/>
  <c r="Y117" i="36" s="1"/>
  <c r="Y120" i="36" s="1"/>
  <c r="Y121" i="36" s="1"/>
  <c r="Y123" i="36" s="1"/>
  <c r="Z153" i="36"/>
  <c r="Z155" i="36" s="1"/>
  <c r="Y158" i="36"/>
  <c r="Y159" i="36" s="1"/>
  <c r="Y161" i="36" s="1"/>
  <c r="Z251" i="45"/>
  <c r="AA33" i="37"/>
  <c r="AA36" i="37" s="1"/>
  <c r="AA37" i="37" s="1"/>
  <c r="AA39" i="37" s="1"/>
  <c r="AB30" i="37"/>
  <c r="AB31" i="37"/>
  <c r="X132" i="43"/>
  <c r="X133" i="43" s="1"/>
  <c r="X135" i="43" s="1"/>
  <c r="Y128" i="43"/>
  <c r="Y129" i="43" s="1"/>
  <c r="Y132" i="43" s="1"/>
  <c r="Y133" i="43" s="1"/>
  <c r="Y135" i="43" s="1"/>
  <c r="Z250" i="45"/>
  <c r="Z213" i="45"/>
  <c r="AA212" i="45" s="1"/>
  <c r="Z127" i="41"/>
  <c r="Z129" i="41" s="1"/>
  <c r="AA127" i="41" s="1"/>
  <c r="AA84" i="41"/>
  <c r="AB83" i="41" s="1"/>
  <c r="Y132" i="41"/>
  <c r="Y133" i="41" s="1"/>
  <c r="Y135" i="41" s="1"/>
  <c r="AB198" i="40"/>
  <c r="AB200" i="40" s="1"/>
  <c r="Z252" i="39"/>
  <c r="AA251" i="39" s="1"/>
  <c r="Y201" i="36"/>
  <c r="Y204" i="36" s="1"/>
  <c r="Y205" i="36" s="1"/>
  <c r="Y207" i="36" s="1"/>
  <c r="Y158" i="37"/>
  <c r="Y159" i="37" s="1"/>
  <c r="Y161" i="37" s="1"/>
  <c r="Z198" i="36"/>
  <c r="Z200" i="36" s="1"/>
  <c r="AA198" i="36" s="1"/>
  <c r="Z145" i="36"/>
  <c r="Z146" i="36" s="1"/>
  <c r="Z148" i="36" s="1"/>
  <c r="Z224" i="38"/>
  <c r="Z225" i="38"/>
  <c r="Y229" i="38"/>
  <c r="Y230" i="38" s="1"/>
  <c r="Y232" i="38" s="1"/>
  <c r="Y229" i="41"/>
  <c r="Y230" i="41" s="1"/>
  <c r="Y232" i="41" s="1"/>
  <c r="AA201" i="40"/>
  <c r="AA204" i="40" s="1"/>
  <c r="AA205" i="40" s="1"/>
  <c r="AA207" i="40" s="1"/>
  <c r="Y71" i="41"/>
  <c r="Z70" i="41" s="1"/>
  <c r="AA56" i="40"/>
  <c r="Z43" i="44"/>
  <c r="Z45" i="44" s="1"/>
  <c r="AA43" i="44" s="1"/>
  <c r="Y48" i="44"/>
  <c r="Y49" i="44" s="1"/>
  <c r="Y51" i="44" s="1"/>
  <c r="U299" i="39"/>
  <c r="AA225" i="39"/>
  <c r="AA226" i="39" s="1"/>
  <c r="AB224" i="39" s="1"/>
  <c r="AA141" i="36"/>
  <c r="AA142" i="36" s="1"/>
  <c r="AA145" i="36" s="1"/>
  <c r="AA146" i="36" s="1"/>
  <c r="AA148" i="36" s="1"/>
  <c r="AA154" i="38"/>
  <c r="AA153" i="38"/>
  <c r="Z158" i="38"/>
  <c r="Z159" i="38" s="1"/>
  <c r="Z161" i="38" s="1"/>
  <c r="AB140" i="40"/>
  <c r="AB168" i="39"/>
  <c r="AC167" i="39" s="1"/>
  <c r="AB141" i="40"/>
  <c r="AA141" i="38"/>
  <c r="AA142" i="38" s="1"/>
  <c r="AB141" i="38" s="1"/>
  <c r="AA211" i="43"/>
  <c r="AA212" i="43"/>
  <c r="AA57" i="40"/>
  <c r="AA154" i="43"/>
  <c r="AA153" i="43"/>
  <c r="O7" i="48"/>
  <c r="O8" i="48" s="1"/>
  <c r="M3" i="52" s="1"/>
  <c r="L13" i="20"/>
  <c r="L19" i="20" s="1"/>
  <c r="AA84" i="43"/>
  <c r="Z145" i="38"/>
  <c r="Z146" i="38" s="1"/>
  <c r="Z148" i="38" s="1"/>
  <c r="Y229" i="43"/>
  <c r="Y230" i="43" s="1"/>
  <c r="Y232" i="43" s="1"/>
  <c r="Z225" i="43"/>
  <c r="Z226" i="43" s="1"/>
  <c r="Y226" i="37"/>
  <c r="Y229" i="37" s="1"/>
  <c r="Y230" i="37" s="1"/>
  <c r="Y232" i="37" s="1"/>
  <c r="Z225" i="41"/>
  <c r="Z226" i="41" s="1"/>
  <c r="AL176" i="39"/>
  <c r="AL276" i="39" s="1"/>
  <c r="AD43" i="36"/>
  <c r="AD45" i="36" s="1"/>
  <c r="AE44" i="36" s="1"/>
  <c r="AC48" i="36"/>
  <c r="AC49" i="36" s="1"/>
  <c r="AC51" i="36" s="1"/>
  <c r="AA83" i="36"/>
  <c r="L5" i="52"/>
  <c r="L40" i="52" s="1"/>
  <c r="Z155" i="40"/>
  <c r="AA153" i="40" s="1"/>
  <c r="AA82" i="36"/>
  <c r="AA142" i="41"/>
  <c r="AB44" i="43"/>
  <c r="Z71" i="37"/>
  <c r="AB43" i="43"/>
  <c r="AL301" i="44"/>
  <c r="X32" i="35"/>
  <c r="Y30" i="35" s="1"/>
  <c r="AB154" i="44"/>
  <c r="AB153" i="44"/>
  <c r="AA158" i="44"/>
  <c r="AA159" i="44" s="1"/>
  <c r="AA161" i="44" s="1"/>
  <c r="AB84" i="35"/>
  <c r="AC82" i="35" s="1"/>
  <c r="AA171" i="41"/>
  <c r="AA172" i="41" s="1"/>
  <c r="AA174" i="41" s="1"/>
  <c r="AB166" i="41"/>
  <c r="AB167" i="41"/>
  <c r="X239" i="37"/>
  <c r="Y237" i="37" s="1"/>
  <c r="Y58" i="35"/>
  <c r="Y61" i="35" s="1"/>
  <c r="Y62" i="35" s="1"/>
  <c r="Y64" i="35" s="1"/>
  <c r="Z198" i="41"/>
  <c r="Y201" i="41"/>
  <c r="Y204" i="41" s="1"/>
  <c r="Y205" i="41" s="1"/>
  <c r="Y207" i="41" s="1"/>
  <c r="Z199" i="41"/>
  <c r="Z57" i="45"/>
  <c r="Z56" i="45"/>
  <c r="AA158" i="35"/>
  <c r="AA159" i="35" s="1"/>
  <c r="AA161" i="35" s="1"/>
  <c r="AB154" i="35"/>
  <c r="AB155" i="35" s="1"/>
  <c r="AC153" i="35" s="1"/>
  <c r="L10" i="52"/>
  <c r="L17" i="50"/>
  <c r="L22" i="50"/>
  <c r="H37" i="50"/>
  <c r="H25" i="6" s="1"/>
  <c r="H27" i="6" s="1"/>
  <c r="H42" i="50"/>
  <c r="Z166" i="43"/>
  <c r="K41" i="52"/>
  <c r="J15" i="20" s="1"/>
  <c r="K54" i="52"/>
  <c r="K55" i="52" s="1"/>
  <c r="Z167" i="43"/>
  <c r="AL301" i="37"/>
  <c r="AA212" i="40"/>
  <c r="AA213" i="40" s="1"/>
  <c r="V295" i="37"/>
  <c r="Z216" i="40"/>
  <c r="Z217" i="40" s="1"/>
  <c r="Z219" i="40" s="1"/>
  <c r="U296" i="43"/>
  <c r="P10" i="48" s="1"/>
  <c r="U298" i="43"/>
  <c r="AB32" i="40"/>
  <c r="AC31" i="40" s="1"/>
  <c r="V282" i="45"/>
  <c r="AA198" i="39"/>
  <c r="AA199" i="39"/>
  <c r="Z201" i="39"/>
  <c r="Z204" i="39" s="1"/>
  <c r="Z205" i="39" s="1"/>
  <c r="Z207" i="39" s="1"/>
  <c r="Z250" i="44"/>
  <c r="Z251" i="44"/>
  <c r="Z117" i="43"/>
  <c r="Z120" i="43" s="1"/>
  <c r="Z121" i="43" s="1"/>
  <c r="Z123" i="43" s="1"/>
  <c r="AA114" i="43"/>
  <c r="AA115" i="43"/>
  <c r="AA212" i="41"/>
  <c r="Z216" i="41"/>
  <c r="Z217" i="41" s="1"/>
  <c r="Z219" i="41" s="1"/>
  <c r="AA211" i="41"/>
  <c r="Z45" i="38"/>
  <c r="AA43" i="38" s="1"/>
  <c r="X61" i="43"/>
  <c r="X62" i="43" s="1"/>
  <c r="X64" i="43" s="1"/>
  <c r="Y56" i="43"/>
  <c r="Y57" i="43"/>
  <c r="V293" i="35"/>
  <c r="X45" i="41"/>
  <c r="Y43" i="41" s="1"/>
  <c r="Y56" i="39"/>
  <c r="X61" i="39"/>
  <c r="X62" i="39" s="1"/>
  <c r="X64" i="39" s="1"/>
  <c r="Y57" i="39"/>
  <c r="Z216" i="36"/>
  <c r="Z217" i="36" s="1"/>
  <c r="Z219" i="36" s="1"/>
  <c r="AA211" i="36"/>
  <c r="AA213" i="36" s="1"/>
  <c r="Y142" i="39"/>
  <c r="Z141" i="39" s="1"/>
  <c r="AA30" i="44"/>
  <c r="AA32" i="44" s="1"/>
  <c r="Z33" i="44"/>
  <c r="Z36" i="44" s="1"/>
  <c r="Z37" i="44" s="1"/>
  <c r="Z39" i="44" s="1"/>
  <c r="AL176" i="36"/>
  <c r="AL276" i="36" s="1"/>
  <c r="AL301" i="36" s="1"/>
  <c r="AM176" i="44"/>
  <c r="AM276" i="44" s="1"/>
  <c r="Z32" i="38"/>
  <c r="AB58" i="44"/>
  <c r="AC57" i="44" s="1"/>
  <c r="Z31" i="43"/>
  <c r="Y33" i="43"/>
  <c r="Y36" i="43" s="1"/>
  <c r="Y37" i="43" s="1"/>
  <c r="Y39" i="43" s="1"/>
  <c r="Z30" i="43"/>
  <c r="Y200" i="37"/>
  <c r="Z199" i="37" s="1"/>
  <c r="W294" i="37"/>
  <c r="Z129" i="39"/>
  <c r="AA128" i="39" s="1"/>
  <c r="Z155" i="41"/>
  <c r="AA154" i="41" s="1"/>
  <c r="AL301" i="38"/>
  <c r="AB168" i="44"/>
  <c r="AC167" i="44" s="1"/>
  <c r="AA116" i="38"/>
  <c r="AA117" i="38" s="1"/>
  <c r="AA120" i="38" s="1"/>
  <c r="AA121" i="38" s="1"/>
  <c r="AA123" i="38" s="1"/>
  <c r="AB116" i="39"/>
  <c r="AC115" i="39" s="1"/>
  <c r="AB168" i="38"/>
  <c r="AC166" i="38" s="1"/>
  <c r="AL301" i="40"/>
  <c r="AA155" i="45"/>
  <c r="AA158" i="45" s="1"/>
  <c r="AA159" i="45" s="1"/>
  <c r="AA161" i="45" s="1"/>
  <c r="AL260" i="39"/>
  <c r="AL286" i="39" s="1"/>
  <c r="U299" i="36"/>
  <c r="Z200" i="43"/>
  <c r="AA198" i="43" s="1"/>
  <c r="Y252" i="35"/>
  <c r="Z250" i="35" s="1"/>
  <c r="U296" i="35"/>
  <c r="Z216" i="37"/>
  <c r="Z217" i="37" s="1"/>
  <c r="Z219" i="37" s="1"/>
  <c r="AA212" i="37"/>
  <c r="AA211" i="37"/>
  <c r="AM206" i="43"/>
  <c r="AM260" i="43" s="1"/>
  <c r="AM286" i="43" s="1"/>
  <c r="AM50" i="37"/>
  <c r="AM92" i="37" s="1"/>
  <c r="AM266" i="37" s="1"/>
  <c r="AM63" i="39"/>
  <c r="AM92" i="39" s="1"/>
  <c r="AM266" i="39" s="1"/>
  <c r="V272" i="38"/>
  <c r="V271" i="38"/>
  <c r="V22" i="38"/>
  <c r="V22" i="44"/>
  <c r="V271" i="44"/>
  <c r="V296" i="44" s="1"/>
  <c r="V272" i="44"/>
  <c r="V298" i="44" s="1"/>
  <c r="X100" i="35"/>
  <c r="W103" i="35"/>
  <c r="X101" i="35"/>
  <c r="AM218" i="39"/>
  <c r="W278" i="38"/>
  <c r="W102" i="38"/>
  <c r="AM257" i="38"/>
  <c r="AM260" i="38" s="1"/>
  <c r="AM286" i="38" s="1"/>
  <c r="W17" i="43"/>
  <c r="W269" i="43" s="1"/>
  <c r="V19" i="43"/>
  <c r="W16" i="43"/>
  <c r="V270" i="43"/>
  <c r="V106" i="37"/>
  <c r="V107" i="37" s="1"/>
  <c r="V281" i="37"/>
  <c r="V282" i="37"/>
  <c r="V272" i="39"/>
  <c r="V271" i="39"/>
  <c r="V22" i="39"/>
  <c r="W271" i="41"/>
  <c r="W272" i="41"/>
  <c r="W22" i="41"/>
  <c r="AM92" i="35"/>
  <c r="AM266" i="35" s="1"/>
  <c r="AM260" i="45"/>
  <c r="AM286" i="45" s="1"/>
  <c r="V23" i="45"/>
  <c r="AP262" i="38"/>
  <c r="AO264" i="38"/>
  <c r="AO284" i="38"/>
  <c r="AO274" i="38"/>
  <c r="Z57" i="41"/>
  <c r="Z56" i="41"/>
  <c r="Y61" i="41"/>
  <c r="Y62" i="41" s="1"/>
  <c r="Y64" i="41" s="1"/>
  <c r="Z45" i="39"/>
  <c r="AN139" i="44"/>
  <c r="AN147" i="44" s="1"/>
  <c r="AN98" i="44"/>
  <c r="AN108" i="44" s="1"/>
  <c r="AN112" i="44"/>
  <c r="AN122" i="44" s="1"/>
  <c r="AN126" i="44"/>
  <c r="AN134" i="44" s="1"/>
  <c r="AN152" i="44"/>
  <c r="AN160" i="44" s="1"/>
  <c r="AN165" i="44"/>
  <c r="AN173" i="44" s="1"/>
  <c r="AM89" i="41"/>
  <c r="AA31" i="36"/>
  <c r="AA30" i="36"/>
  <c r="Z33" i="36"/>
  <c r="Z36" i="36" s="1"/>
  <c r="Z37" i="36" s="1"/>
  <c r="Z39" i="36" s="1"/>
  <c r="X184" i="39"/>
  <c r="W187" i="39"/>
  <c r="W290" i="39"/>
  <c r="X185" i="39"/>
  <c r="X289" i="39" s="1"/>
  <c r="AN297" i="37"/>
  <c r="AN55" i="37"/>
  <c r="AN63" i="37" s="1"/>
  <c r="AN68" i="37"/>
  <c r="AN76" i="37" s="1"/>
  <c r="AN28" i="37"/>
  <c r="AN38" i="37" s="1"/>
  <c r="AN42" i="37"/>
  <c r="AN14" i="37"/>
  <c r="AN24" i="37" s="1"/>
  <c r="AN81" i="37"/>
  <c r="AN89" i="37" s="1"/>
  <c r="AN210" i="45"/>
  <c r="AN218" i="45" s="1"/>
  <c r="AN223" i="45"/>
  <c r="AN231" i="45" s="1"/>
  <c r="AN196" i="45"/>
  <c r="AN206" i="45" s="1"/>
  <c r="AN236" i="45"/>
  <c r="AN244" i="45" s="1"/>
  <c r="AN249" i="45"/>
  <c r="AN257" i="45" s="1"/>
  <c r="AN182" i="45"/>
  <c r="AN192" i="45" s="1"/>
  <c r="W16" i="40"/>
  <c r="V19" i="40"/>
  <c r="V270" i="40"/>
  <c r="V295" i="40" s="1"/>
  <c r="W17" i="40"/>
  <c r="W269" i="40" s="1"/>
  <c r="W294" i="40" s="1"/>
  <c r="AM176" i="40"/>
  <c r="AM276" i="40" s="1"/>
  <c r="Y226" i="44"/>
  <c r="U23" i="35"/>
  <c r="U299" i="35"/>
  <c r="V91" i="41"/>
  <c r="V265" i="41" s="1"/>
  <c r="V25" i="41"/>
  <c r="V93" i="41" s="1"/>
  <c r="V267" i="41" s="1"/>
  <c r="AN152" i="36"/>
  <c r="AN165" i="36"/>
  <c r="AN173" i="36" s="1"/>
  <c r="AN126" i="36"/>
  <c r="AN134" i="36" s="1"/>
  <c r="AN98" i="36"/>
  <c r="AN108" i="36" s="1"/>
  <c r="AN139" i="36"/>
  <c r="AN147" i="36" s="1"/>
  <c r="AN112" i="36"/>
  <c r="U91" i="39"/>
  <c r="U265" i="39" s="1"/>
  <c r="U25" i="39"/>
  <c r="U93" i="39" s="1"/>
  <c r="U267" i="39" s="1"/>
  <c r="W268" i="39"/>
  <c r="W18" i="39"/>
  <c r="W100" i="39"/>
  <c r="V103" i="39"/>
  <c r="V280" i="39"/>
  <c r="V295" i="39" s="1"/>
  <c r="W101" i="39"/>
  <c r="W279" i="39" s="1"/>
  <c r="W294" i="39" s="1"/>
  <c r="X184" i="38"/>
  <c r="W187" i="38"/>
  <c r="X185" i="38"/>
  <c r="AM89" i="43"/>
  <c r="AM92" i="43" s="1"/>
  <c r="AM266" i="43" s="1"/>
  <c r="AM260" i="37"/>
  <c r="AM286" i="37" s="1"/>
  <c r="AM147" i="39"/>
  <c r="AA48" i="37"/>
  <c r="AA49" i="37" s="1"/>
  <c r="AA51" i="37" s="1"/>
  <c r="AB43" i="37"/>
  <c r="AB44" i="37"/>
  <c r="AN297" i="41"/>
  <c r="AN55" i="41"/>
  <c r="AN28" i="41"/>
  <c r="AN38" i="41" s="1"/>
  <c r="AN14" i="41"/>
  <c r="AN24" i="41" s="1"/>
  <c r="AN42" i="41"/>
  <c r="AN50" i="41" s="1"/>
  <c r="AN81" i="41"/>
  <c r="AN68" i="41"/>
  <c r="AN76" i="41" s="1"/>
  <c r="W278" i="40"/>
  <c r="W102" i="40"/>
  <c r="AM260" i="36"/>
  <c r="AM286" i="36" s="1"/>
  <c r="U23" i="43"/>
  <c r="U299" i="43"/>
  <c r="V291" i="38"/>
  <c r="AN297" i="35"/>
  <c r="AN14" i="35"/>
  <c r="AN24" i="35" s="1"/>
  <c r="AN68" i="35"/>
  <c r="AN76" i="35" s="1"/>
  <c r="AN81" i="35"/>
  <c r="AN89" i="35" s="1"/>
  <c r="AN42" i="35"/>
  <c r="AN50" i="35" s="1"/>
  <c r="AN55" i="35"/>
  <c r="AN63" i="35" s="1"/>
  <c r="AN28" i="35"/>
  <c r="AN38" i="35" s="1"/>
  <c r="AN182" i="43"/>
  <c r="AN192" i="43" s="1"/>
  <c r="AN210" i="43"/>
  <c r="AN218" i="43" s="1"/>
  <c r="AN223" i="43"/>
  <c r="AN231" i="43" s="1"/>
  <c r="AN196" i="43"/>
  <c r="AN236" i="43"/>
  <c r="AN244" i="43" s="1"/>
  <c r="AN249" i="43"/>
  <c r="AN257" i="43" s="1"/>
  <c r="AN297" i="39"/>
  <c r="AN14" i="39"/>
  <c r="AN24" i="39" s="1"/>
  <c r="AN68" i="39"/>
  <c r="AN76" i="39" s="1"/>
  <c r="AN28" i="39"/>
  <c r="AN38" i="39" s="1"/>
  <c r="AN55" i="39"/>
  <c r="AN81" i="39"/>
  <c r="AN89" i="39" s="1"/>
  <c r="AN42" i="39"/>
  <c r="AN50" i="39" s="1"/>
  <c r="AM76" i="38"/>
  <c r="AM92" i="38" s="1"/>
  <c r="AM266" i="38" s="1"/>
  <c r="AA58" i="38"/>
  <c r="W102" i="41"/>
  <c r="W278" i="41"/>
  <c r="AN297" i="40"/>
  <c r="AN55" i="40"/>
  <c r="AN63" i="40" s="1"/>
  <c r="AN28" i="40"/>
  <c r="AN38" i="40" s="1"/>
  <c r="AN14" i="40"/>
  <c r="AN24" i="40" s="1"/>
  <c r="AN81" i="40"/>
  <c r="AN89" i="40" s="1"/>
  <c r="AN42" i="40"/>
  <c r="AN50" i="40" s="1"/>
  <c r="AN68" i="40"/>
  <c r="AN76" i="40" s="1"/>
  <c r="AM122" i="41"/>
  <c r="AM176" i="41" s="1"/>
  <c r="AM276" i="41" s="1"/>
  <c r="AP262" i="44"/>
  <c r="AO274" i="44"/>
  <c r="AO264" i="44"/>
  <c r="AO284" i="44"/>
  <c r="X184" i="44"/>
  <c r="X185" i="44"/>
  <c r="X289" i="44" s="1"/>
  <c r="W187" i="44"/>
  <c r="W290" i="44"/>
  <c r="U91" i="37"/>
  <c r="U265" i="37" s="1"/>
  <c r="U300" i="37" s="1"/>
  <c r="U25" i="37"/>
  <c r="U93" i="37" s="1"/>
  <c r="U267" i="37" s="1"/>
  <c r="U302" i="37" s="1"/>
  <c r="X18" i="41"/>
  <c r="X268" i="41"/>
  <c r="Z145" i="37"/>
  <c r="Z146" i="37" s="1"/>
  <c r="Z148" i="37" s="1"/>
  <c r="AA141" i="37"/>
  <c r="AA140" i="37"/>
  <c r="W186" i="35"/>
  <c r="W288" i="35"/>
  <c r="X288" i="37"/>
  <c r="X186" i="37"/>
  <c r="AN196" i="38"/>
  <c r="AN206" i="38" s="1"/>
  <c r="AN236" i="38"/>
  <c r="AN244" i="38" s="1"/>
  <c r="AN210" i="38"/>
  <c r="AN218" i="38" s="1"/>
  <c r="AN182" i="38"/>
  <c r="AN192" i="38" s="1"/>
  <c r="AN223" i="38"/>
  <c r="AN231" i="38" s="1"/>
  <c r="AN249" i="38"/>
  <c r="V109" i="45"/>
  <c r="AN210" i="44"/>
  <c r="AN218" i="44" s="1"/>
  <c r="AN223" i="44"/>
  <c r="AN231" i="44" s="1"/>
  <c r="AN236" i="44"/>
  <c r="AN244" i="44" s="1"/>
  <c r="AN196" i="44"/>
  <c r="AN206" i="44" s="1"/>
  <c r="AN182" i="44"/>
  <c r="AN192" i="44" s="1"/>
  <c r="AN249" i="44"/>
  <c r="AN257" i="44" s="1"/>
  <c r="AA226" i="36"/>
  <c r="AM38" i="36"/>
  <c r="AM92" i="36" s="1"/>
  <c r="AM266" i="36" s="1"/>
  <c r="U205" i="45"/>
  <c r="U299" i="45"/>
  <c r="W198" i="45"/>
  <c r="W199" i="45"/>
  <c r="W289" i="45" s="1"/>
  <c r="V201" i="45"/>
  <c r="V290" i="45"/>
  <c r="AN98" i="37"/>
  <c r="AN108" i="37" s="1"/>
  <c r="AN152" i="37"/>
  <c r="AN160" i="37" s="1"/>
  <c r="AN139" i="37"/>
  <c r="AN126" i="37"/>
  <c r="AN134" i="37" s="1"/>
  <c r="AN112" i="37"/>
  <c r="AN122" i="37" s="1"/>
  <c r="AN165" i="37"/>
  <c r="AN173" i="37" s="1"/>
  <c r="AN297" i="45"/>
  <c r="AN68" i="45"/>
  <c r="AN76" i="45" s="1"/>
  <c r="AN28" i="45"/>
  <c r="AN42" i="45"/>
  <c r="AN50" i="45" s="1"/>
  <c r="AN55" i="45"/>
  <c r="AN63" i="45" s="1"/>
  <c r="AN14" i="45"/>
  <c r="AN24" i="45" s="1"/>
  <c r="AN81" i="45"/>
  <c r="AN89" i="45" s="1"/>
  <c r="V190" i="41"/>
  <c r="V191" i="41" s="1"/>
  <c r="V292" i="41"/>
  <c r="V291" i="41"/>
  <c r="X101" i="44"/>
  <c r="X279" i="44" s="1"/>
  <c r="W103" i="44"/>
  <c r="X100" i="44"/>
  <c r="W280" i="44"/>
  <c r="V281" i="38"/>
  <c r="V106" i="38"/>
  <c r="V107" i="38" s="1"/>
  <c r="V282" i="38"/>
  <c r="V282" i="43"/>
  <c r="V281" i="43"/>
  <c r="V106" i="43"/>
  <c r="V107" i="43" s="1"/>
  <c r="AL301" i="45"/>
  <c r="AA84" i="40"/>
  <c r="V22" i="36"/>
  <c r="V271" i="36"/>
  <c r="V272" i="36"/>
  <c r="U123" i="35"/>
  <c r="U177" i="35" s="1"/>
  <c r="U277" i="35" s="1"/>
  <c r="U175" i="35"/>
  <c r="U275" i="35" s="1"/>
  <c r="AM206" i="41"/>
  <c r="AM260" i="41" s="1"/>
  <c r="AM286" i="41" s="1"/>
  <c r="V272" i="37"/>
  <c r="V271" i="37"/>
  <c r="V22" i="37"/>
  <c r="Z252" i="40"/>
  <c r="U298" i="35"/>
  <c r="M10" i="20" s="1"/>
  <c r="AN196" i="36"/>
  <c r="AN206" i="36" s="1"/>
  <c r="AN182" i="36"/>
  <c r="AN192" i="36" s="1"/>
  <c r="AN249" i="36"/>
  <c r="AN257" i="36" s="1"/>
  <c r="AN210" i="36"/>
  <c r="AN218" i="36" s="1"/>
  <c r="AN236" i="36"/>
  <c r="AN244" i="36" s="1"/>
  <c r="AN223" i="36"/>
  <c r="AN231" i="36" s="1"/>
  <c r="AB31" i="39"/>
  <c r="AB30" i="39"/>
  <c r="AA33" i="39"/>
  <c r="AA36" i="39" s="1"/>
  <c r="AA37" i="39" s="1"/>
  <c r="AA39" i="39" s="1"/>
  <c r="V282" i="36"/>
  <c r="V281" i="36"/>
  <c r="V106" i="36"/>
  <c r="V107" i="36" s="1"/>
  <c r="AM176" i="35"/>
  <c r="AM276" i="35" s="1"/>
  <c r="V259" i="44"/>
  <c r="V285" i="44" s="1"/>
  <c r="V193" i="44"/>
  <c r="V261" i="44" s="1"/>
  <c r="V287" i="44" s="1"/>
  <c r="AM176" i="45"/>
  <c r="AM276" i="45" s="1"/>
  <c r="AM173" i="39"/>
  <c r="AP262" i="41"/>
  <c r="AO264" i="41"/>
  <c r="AO284" i="41"/>
  <c r="AO274" i="41"/>
  <c r="V290" i="43"/>
  <c r="W185" i="43"/>
  <c r="W289" i="43" s="1"/>
  <c r="W184" i="43"/>
  <c r="V187" i="43"/>
  <c r="U25" i="44"/>
  <c r="U93" i="44" s="1"/>
  <c r="U267" i="44" s="1"/>
  <c r="U302" i="44" s="1"/>
  <c r="U91" i="44"/>
  <c r="U265" i="44" s="1"/>
  <c r="U300" i="44" s="1"/>
  <c r="AA70" i="45"/>
  <c r="Z74" i="45"/>
  <c r="Z75" i="45" s="1"/>
  <c r="Z77" i="45" s="1"/>
  <c r="AA69" i="45"/>
  <c r="U91" i="38"/>
  <c r="U265" i="38" s="1"/>
  <c r="U300" i="38" s="1"/>
  <c r="U25" i="38"/>
  <c r="U93" i="38" s="1"/>
  <c r="U267" i="38" s="1"/>
  <c r="U302" i="38" s="1"/>
  <c r="Z116" i="41"/>
  <c r="U109" i="39"/>
  <c r="U177" i="39" s="1"/>
  <c r="U277" i="39" s="1"/>
  <c r="U175" i="39"/>
  <c r="U275" i="39" s="1"/>
  <c r="AN98" i="35"/>
  <c r="AN108" i="35" s="1"/>
  <c r="AN165" i="35"/>
  <c r="AN173" i="35" s="1"/>
  <c r="AN152" i="35"/>
  <c r="AN160" i="35" s="1"/>
  <c r="AN139" i="35"/>
  <c r="AN147" i="35" s="1"/>
  <c r="AN126" i="35"/>
  <c r="AN134" i="35" s="1"/>
  <c r="AN112" i="35"/>
  <c r="AN122" i="35" s="1"/>
  <c r="AN297" i="43"/>
  <c r="AN81" i="43"/>
  <c r="AN42" i="43"/>
  <c r="AN50" i="43" s="1"/>
  <c r="AN28" i="43"/>
  <c r="AN38" i="43" s="1"/>
  <c r="AN68" i="43"/>
  <c r="AN76" i="43" s="1"/>
  <c r="AN55" i="43"/>
  <c r="AN63" i="43" s="1"/>
  <c r="AN14" i="43"/>
  <c r="AN24" i="43" s="1"/>
  <c r="AM38" i="45"/>
  <c r="AM92" i="45" s="1"/>
  <c r="AM266" i="45" s="1"/>
  <c r="X17" i="45"/>
  <c r="X16" i="45"/>
  <c r="W19" i="45"/>
  <c r="AN112" i="39"/>
  <c r="AN152" i="39"/>
  <c r="AN160" i="39" s="1"/>
  <c r="AN139" i="39"/>
  <c r="AN147" i="39" s="1"/>
  <c r="AN98" i="39"/>
  <c r="AN108" i="39" s="1"/>
  <c r="AN126" i="39"/>
  <c r="AN134" i="39" s="1"/>
  <c r="AN165" i="39"/>
  <c r="AN173" i="39" s="1"/>
  <c r="U299" i="40"/>
  <c r="U23" i="40"/>
  <c r="V295" i="41"/>
  <c r="AN182" i="40"/>
  <c r="AN192" i="40" s="1"/>
  <c r="AN210" i="40"/>
  <c r="AN218" i="40" s="1"/>
  <c r="AN236" i="40"/>
  <c r="AN244" i="40" s="1"/>
  <c r="AN249" i="40"/>
  <c r="AN257" i="40" s="1"/>
  <c r="AN223" i="40"/>
  <c r="AN231" i="40" s="1"/>
  <c r="AN196" i="40"/>
  <c r="AM122" i="36"/>
  <c r="AM176" i="36" s="1"/>
  <c r="AM276" i="36" s="1"/>
  <c r="V291" i="35"/>
  <c r="V292" i="35"/>
  <c r="V190" i="35"/>
  <c r="V191" i="35" s="1"/>
  <c r="AM63" i="41"/>
  <c r="AN98" i="45"/>
  <c r="AN108" i="45" s="1"/>
  <c r="AN126" i="45"/>
  <c r="AN134" i="45" s="1"/>
  <c r="AN139" i="45"/>
  <c r="AN147" i="45" s="1"/>
  <c r="AN152" i="45"/>
  <c r="AN160" i="45" s="1"/>
  <c r="AN165" i="45"/>
  <c r="AN173" i="45" s="1"/>
  <c r="AN112" i="45"/>
  <c r="AN122" i="45" s="1"/>
  <c r="AP262" i="36"/>
  <c r="AO264" i="36"/>
  <c r="AO284" i="36"/>
  <c r="AO274" i="36"/>
  <c r="V259" i="39"/>
  <c r="V285" i="39" s="1"/>
  <c r="V193" i="39"/>
  <c r="V261" i="39" s="1"/>
  <c r="V287" i="39" s="1"/>
  <c r="AN152" i="41"/>
  <c r="AN160" i="41" s="1"/>
  <c r="AN126" i="41"/>
  <c r="AN134" i="41" s="1"/>
  <c r="AN139" i="41"/>
  <c r="AN147" i="41" s="1"/>
  <c r="AN112" i="41"/>
  <c r="AN98" i="41"/>
  <c r="AN108" i="41" s="1"/>
  <c r="AN165" i="41"/>
  <c r="AN173" i="41" s="1"/>
  <c r="V293" i="43"/>
  <c r="AP262" i="35"/>
  <c r="AO284" i="35"/>
  <c r="AO274" i="35"/>
  <c r="AO264" i="35"/>
  <c r="AP262" i="43"/>
  <c r="AO274" i="43"/>
  <c r="AO264" i="43"/>
  <c r="AO284" i="43"/>
  <c r="AP262" i="39"/>
  <c r="AO274" i="39"/>
  <c r="AO264" i="39"/>
  <c r="AO284" i="39"/>
  <c r="X101" i="45"/>
  <c r="W103" i="45"/>
  <c r="X100" i="45"/>
  <c r="AM92" i="44"/>
  <c r="AM266" i="44" s="1"/>
  <c r="V282" i="41"/>
  <c r="V281" i="41"/>
  <c r="V106" i="41"/>
  <c r="AP262" i="40"/>
  <c r="AO284" i="40"/>
  <c r="AO274" i="40"/>
  <c r="AO264" i="40"/>
  <c r="W190" i="45"/>
  <c r="W191" i="45" s="1"/>
  <c r="V259" i="40"/>
  <c r="V285" i="40" s="1"/>
  <c r="V193" i="40"/>
  <c r="V261" i="40" s="1"/>
  <c r="V287" i="40" s="1"/>
  <c r="Z141" i="45"/>
  <c r="Z140" i="45"/>
  <c r="Y145" i="45"/>
  <c r="Y146" i="45" s="1"/>
  <c r="Y148" i="45" s="1"/>
  <c r="AN297" i="38"/>
  <c r="AN68" i="38"/>
  <c r="AN28" i="38"/>
  <c r="AN38" i="38" s="1"/>
  <c r="AN42" i="38"/>
  <c r="AN50" i="38" s="1"/>
  <c r="AN81" i="38"/>
  <c r="AN89" i="38" s="1"/>
  <c r="AN55" i="38"/>
  <c r="AN14" i="38"/>
  <c r="AN24" i="38" s="1"/>
  <c r="AN210" i="37"/>
  <c r="AN218" i="37" s="1"/>
  <c r="AN196" i="37"/>
  <c r="AN206" i="37" s="1"/>
  <c r="AN182" i="37"/>
  <c r="AN192" i="37" s="1"/>
  <c r="AN223" i="37"/>
  <c r="AN231" i="37" s="1"/>
  <c r="AN236" i="37"/>
  <c r="AN244" i="37" s="1"/>
  <c r="AN249" i="37"/>
  <c r="AN257" i="37" s="1"/>
  <c r="W278" i="43"/>
  <c r="W102" i="43"/>
  <c r="AB128" i="36"/>
  <c r="AA132" i="36"/>
  <c r="AA133" i="36" s="1"/>
  <c r="AA135" i="36" s="1"/>
  <c r="AB127" i="36"/>
  <c r="Z56" i="37"/>
  <c r="Y61" i="37"/>
  <c r="Y62" i="37" s="1"/>
  <c r="Y64" i="37" s="1"/>
  <c r="Z57" i="37"/>
  <c r="U91" i="36"/>
  <c r="U265" i="36" s="1"/>
  <c r="U25" i="36"/>
  <c r="U93" i="36" s="1"/>
  <c r="U267" i="36" s="1"/>
  <c r="U193" i="36"/>
  <c r="U261" i="36" s="1"/>
  <c r="U287" i="36" s="1"/>
  <c r="U259" i="36"/>
  <c r="U285" i="36" s="1"/>
  <c r="V109" i="35"/>
  <c r="AA166" i="40"/>
  <c r="AA167" i="40"/>
  <c r="Z171" i="40"/>
  <c r="Z172" i="40" s="1"/>
  <c r="Z174" i="40" s="1"/>
  <c r="W190" i="37"/>
  <c r="W191" i="37" s="1"/>
  <c r="W291" i="37"/>
  <c r="W292" i="37"/>
  <c r="AN139" i="38"/>
  <c r="AN147" i="38" s="1"/>
  <c r="AN98" i="38"/>
  <c r="AN108" i="38" s="1"/>
  <c r="AN112" i="38"/>
  <c r="AN122" i="38" s="1"/>
  <c r="AN152" i="38"/>
  <c r="AN160" i="38" s="1"/>
  <c r="AN165" i="38"/>
  <c r="AN173" i="38" s="1"/>
  <c r="AN126" i="38"/>
  <c r="AN134" i="38" s="1"/>
  <c r="AN297" i="44"/>
  <c r="AN28" i="44"/>
  <c r="AN38" i="44" s="1"/>
  <c r="AN14" i="44"/>
  <c r="AN24" i="44" s="1"/>
  <c r="AN81" i="44"/>
  <c r="AN89" i="44" s="1"/>
  <c r="AN42" i="44"/>
  <c r="AN50" i="44" s="1"/>
  <c r="AN55" i="44"/>
  <c r="AN63" i="44" s="1"/>
  <c r="AN68" i="44"/>
  <c r="AN76" i="44" s="1"/>
  <c r="AM92" i="40"/>
  <c r="AM266" i="40" s="1"/>
  <c r="W17" i="35"/>
  <c r="W269" i="35" s="1"/>
  <c r="W16" i="35"/>
  <c r="V19" i="35"/>
  <c r="V270" i="35"/>
  <c r="W268" i="38"/>
  <c r="W18" i="38"/>
  <c r="W18" i="44"/>
  <c r="W268" i="44"/>
  <c r="W293" i="44" s="1"/>
  <c r="Z153" i="39"/>
  <c r="Z154" i="39"/>
  <c r="Y158" i="39"/>
  <c r="Y159" i="39" s="1"/>
  <c r="Y161" i="39" s="1"/>
  <c r="AM260" i="35"/>
  <c r="AM286" i="35" s="1"/>
  <c r="AM176" i="43"/>
  <c r="AM276" i="43" s="1"/>
  <c r="AP262" i="37"/>
  <c r="AO284" i="37"/>
  <c r="AO274" i="37"/>
  <c r="AO264" i="37"/>
  <c r="AP262" i="45"/>
  <c r="AO264" i="45"/>
  <c r="AO284" i="45"/>
  <c r="AO274" i="45"/>
  <c r="W186" i="41"/>
  <c r="W288" i="41"/>
  <c r="AM231" i="39"/>
  <c r="AA82" i="39"/>
  <c r="Z87" i="39"/>
  <c r="Z88" i="39" s="1"/>
  <c r="Z90" i="39" s="1"/>
  <c r="AA83" i="39"/>
  <c r="W166" i="45"/>
  <c r="W167" i="45"/>
  <c r="W279" i="45" s="1"/>
  <c r="V171" i="45"/>
  <c r="V172" i="45" s="1"/>
  <c r="V174" i="45" s="1"/>
  <c r="V280" i="45"/>
  <c r="W268" i="36"/>
  <c r="W18" i="36"/>
  <c r="AM260" i="44"/>
  <c r="AM286" i="44" s="1"/>
  <c r="AL301" i="35"/>
  <c r="W268" i="37"/>
  <c r="W18" i="37"/>
  <c r="U193" i="43"/>
  <c r="U261" i="43" s="1"/>
  <c r="U287" i="43" s="1"/>
  <c r="U259" i="43"/>
  <c r="U285" i="43" s="1"/>
  <c r="AA82" i="44"/>
  <c r="AA83" i="44"/>
  <c r="Z87" i="44"/>
  <c r="Z88" i="44" s="1"/>
  <c r="Z90" i="44" s="1"/>
  <c r="Z129" i="37"/>
  <c r="AN297" i="36"/>
  <c r="AN14" i="36"/>
  <c r="AN24" i="36" s="1"/>
  <c r="AN28" i="36"/>
  <c r="AN81" i="36"/>
  <c r="AN89" i="36" s="1"/>
  <c r="AN55" i="36"/>
  <c r="AN63" i="36" s="1"/>
  <c r="AN68" i="36"/>
  <c r="AN76" i="36" s="1"/>
  <c r="AN42" i="36"/>
  <c r="AN50" i="36" s="1"/>
  <c r="W102" i="37"/>
  <c r="W278" i="37"/>
  <c r="X74" i="40"/>
  <c r="X75" i="40" s="1"/>
  <c r="X77" i="40" s="1"/>
  <c r="Y69" i="40"/>
  <c r="Y70" i="40"/>
  <c r="W278" i="36"/>
  <c r="W102" i="36"/>
  <c r="U175" i="41"/>
  <c r="U275" i="41" s="1"/>
  <c r="U300" i="41" s="1"/>
  <c r="U109" i="41"/>
  <c r="U177" i="41" s="1"/>
  <c r="U277" i="41" s="1"/>
  <c r="U302" i="41" s="1"/>
  <c r="V187" i="36"/>
  <c r="W185" i="36"/>
  <c r="W289" i="36" s="1"/>
  <c r="W294" i="36" s="1"/>
  <c r="W184" i="36"/>
  <c r="V290" i="36"/>
  <c r="V295" i="36" s="1"/>
  <c r="AM122" i="39"/>
  <c r="V175" i="44"/>
  <c r="V275" i="44" s="1"/>
  <c r="V109" i="44"/>
  <c r="V177" i="44" s="1"/>
  <c r="V277" i="44" s="1"/>
  <c r="AM176" i="38"/>
  <c r="AM276" i="38" s="1"/>
  <c r="AB238" i="36"/>
  <c r="AB237" i="36"/>
  <c r="AA242" i="36"/>
  <c r="AA243" i="36" s="1"/>
  <c r="AA245" i="36" s="1"/>
  <c r="AM206" i="40"/>
  <c r="AM260" i="40" s="1"/>
  <c r="AM286" i="40" s="1"/>
  <c r="AN223" i="41"/>
  <c r="AN231" i="41" s="1"/>
  <c r="AN182" i="41"/>
  <c r="AN192" i="41" s="1"/>
  <c r="AN210" i="41"/>
  <c r="AN218" i="41" s="1"/>
  <c r="AN236" i="41"/>
  <c r="AN244" i="41" s="1"/>
  <c r="AN196" i="41"/>
  <c r="AN206" i="41" s="1"/>
  <c r="AN249" i="41"/>
  <c r="AN257" i="41" s="1"/>
  <c r="V281" i="40"/>
  <c r="V106" i="40"/>
  <c r="V107" i="40" s="1"/>
  <c r="V282" i="40"/>
  <c r="AA199" i="43"/>
  <c r="X185" i="40"/>
  <c r="X289" i="40" s="1"/>
  <c r="W187" i="40"/>
  <c r="W290" i="40"/>
  <c r="X184" i="40"/>
  <c r="Y58" i="36"/>
  <c r="V255" i="38"/>
  <c r="V256" i="38" s="1"/>
  <c r="V258" i="38" s="1"/>
  <c r="W250" i="38"/>
  <c r="W251" i="38"/>
  <c r="W289" i="38" s="1"/>
  <c r="W294" i="38" s="1"/>
  <c r="V290" i="38"/>
  <c r="V295" i="38" s="1"/>
  <c r="V193" i="38"/>
  <c r="AN236" i="35"/>
  <c r="AN244" i="35" s="1"/>
  <c r="AN210" i="35"/>
  <c r="AN218" i="35" s="1"/>
  <c r="AN196" i="35"/>
  <c r="AN206" i="35" s="1"/>
  <c r="AN223" i="35"/>
  <c r="AN231" i="35" s="1"/>
  <c r="AN249" i="35"/>
  <c r="AN257" i="35" s="1"/>
  <c r="AN182" i="35"/>
  <c r="AN192" i="35" s="1"/>
  <c r="AN165" i="43"/>
  <c r="AN173" i="43" s="1"/>
  <c r="AN152" i="43"/>
  <c r="AN160" i="43" s="1"/>
  <c r="AN98" i="43"/>
  <c r="AN108" i="43" s="1"/>
  <c r="AN126" i="43"/>
  <c r="AN134" i="43" s="1"/>
  <c r="AN139" i="43"/>
  <c r="AN147" i="43" s="1"/>
  <c r="AN112" i="43"/>
  <c r="AN122" i="43" s="1"/>
  <c r="AM147" i="37"/>
  <c r="AM176" i="37" s="1"/>
  <c r="AM276" i="37" s="1"/>
  <c r="AN196" i="39"/>
  <c r="AN206" i="39" s="1"/>
  <c r="AN236" i="39"/>
  <c r="AN244" i="39" s="1"/>
  <c r="AN249" i="39"/>
  <c r="AN257" i="39" s="1"/>
  <c r="AN223" i="39"/>
  <c r="AN231" i="39" s="1"/>
  <c r="AN210" i="39"/>
  <c r="AN182" i="39"/>
  <c r="AN192" i="39" s="1"/>
  <c r="W114" i="35"/>
  <c r="V117" i="35"/>
  <c r="W115" i="35"/>
  <c r="W279" i="35" s="1"/>
  <c r="V280" i="35"/>
  <c r="W294" i="41"/>
  <c r="AN152" i="40"/>
  <c r="AN139" i="40"/>
  <c r="AN147" i="40" s="1"/>
  <c r="AN98" i="40"/>
  <c r="AN108" i="40" s="1"/>
  <c r="AN126" i="40"/>
  <c r="AN134" i="40" s="1"/>
  <c r="AN112" i="40"/>
  <c r="AN122" i="40" s="1"/>
  <c r="AN165" i="40"/>
  <c r="AN173" i="40" s="1"/>
  <c r="X186" i="45"/>
  <c r="AT179" i="45"/>
  <c r="AT95" i="45"/>
  <c r="AT11" i="45"/>
  <c r="AT9" i="45"/>
  <c r="AS80" i="45"/>
  <c r="AS54" i="45"/>
  <c r="AS67" i="45"/>
  <c r="AS27" i="45"/>
  <c r="AS41" i="45"/>
  <c r="AS13" i="45"/>
  <c r="AS164" i="45"/>
  <c r="AS138" i="45"/>
  <c r="AS151" i="45"/>
  <c r="AS111" i="45"/>
  <c r="AS125" i="45"/>
  <c r="AS97" i="45"/>
  <c r="AS235" i="45"/>
  <c r="AS248" i="45"/>
  <c r="AS222" i="45"/>
  <c r="AS209" i="45"/>
  <c r="AS181" i="45"/>
  <c r="AS195" i="45"/>
  <c r="AU6" i="45"/>
  <c r="AU2" i="45"/>
  <c r="AW8" i="45"/>
  <c r="AV4" i="45"/>
  <c r="AU6" i="44"/>
  <c r="AU2" i="44"/>
  <c r="AW8" i="44"/>
  <c r="AV4" i="44"/>
  <c r="AS80" i="44"/>
  <c r="AS67" i="44"/>
  <c r="AS54" i="44"/>
  <c r="AS41" i="44"/>
  <c r="AS27" i="44"/>
  <c r="AS13" i="44"/>
  <c r="AT179" i="44"/>
  <c r="AT95" i="44"/>
  <c r="AT11" i="44"/>
  <c r="AT9" i="44"/>
  <c r="AS164" i="44"/>
  <c r="AS151" i="44"/>
  <c r="AS138" i="44"/>
  <c r="AS125" i="44"/>
  <c r="AS111" i="44"/>
  <c r="AS97" i="44"/>
  <c r="AS235" i="44"/>
  <c r="AS248" i="44"/>
  <c r="AS222" i="44"/>
  <c r="AS209" i="44"/>
  <c r="AS195" i="44"/>
  <c r="AS181" i="44"/>
  <c r="AT80" i="43"/>
  <c r="AT67" i="43"/>
  <c r="AT41" i="43"/>
  <c r="AT13" i="43"/>
  <c r="AT54" i="43"/>
  <c r="AT27" i="43"/>
  <c r="AT164" i="43"/>
  <c r="AT151" i="43"/>
  <c r="AT138" i="43"/>
  <c r="AT111" i="43"/>
  <c r="AT125" i="43"/>
  <c r="AT97" i="43"/>
  <c r="AU179" i="43"/>
  <c r="AU95" i="43"/>
  <c r="AU11" i="43"/>
  <c r="AU9" i="43"/>
  <c r="AT248" i="43"/>
  <c r="AT235" i="43"/>
  <c r="AT222" i="43"/>
  <c r="AT209" i="43"/>
  <c r="AT195" i="43"/>
  <c r="AT181" i="43"/>
  <c r="AV6" i="43"/>
  <c r="AV2" i="43"/>
  <c r="AX8" i="43"/>
  <c r="AW4" i="43"/>
  <c r="AV4" i="41"/>
  <c r="AW8" i="41"/>
  <c r="AS80" i="41"/>
  <c r="AS67" i="41"/>
  <c r="AS54" i="41"/>
  <c r="AS27" i="41"/>
  <c r="AS41" i="41"/>
  <c r="AS13" i="41"/>
  <c r="AU6" i="41"/>
  <c r="AU2" i="41"/>
  <c r="AS164" i="41"/>
  <c r="AS151" i="41"/>
  <c r="AS138" i="41"/>
  <c r="AS111" i="41"/>
  <c r="AS125" i="41"/>
  <c r="AS97" i="41"/>
  <c r="AS248" i="41"/>
  <c r="AS235" i="41"/>
  <c r="AS222" i="41"/>
  <c r="AS209" i="41"/>
  <c r="AS195" i="41"/>
  <c r="AS181" i="41"/>
  <c r="AT179" i="41"/>
  <c r="AT95" i="41"/>
  <c r="AT11" i="41"/>
  <c r="AT9" i="41"/>
  <c r="AT164" i="40"/>
  <c r="AT151" i="40"/>
  <c r="AT125" i="40"/>
  <c r="AT138" i="40"/>
  <c r="AT111" i="40"/>
  <c r="AT97" i="40"/>
  <c r="AV6" i="40"/>
  <c r="AV2" i="40"/>
  <c r="AT248" i="40"/>
  <c r="AT222" i="40"/>
  <c r="AT235" i="40"/>
  <c r="AT195" i="40"/>
  <c r="AT209" i="40"/>
  <c r="AT181" i="40"/>
  <c r="AX8" i="40"/>
  <c r="AW4" i="40"/>
  <c r="AU179" i="40"/>
  <c r="AU95" i="40"/>
  <c r="AU11" i="40"/>
  <c r="AU9" i="40"/>
  <c r="AT80" i="40"/>
  <c r="AT54" i="40"/>
  <c r="AT67" i="40"/>
  <c r="AT27" i="40"/>
  <c r="AT41" i="40"/>
  <c r="AT13" i="40"/>
  <c r="AU179" i="39"/>
  <c r="AU95" i="39"/>
  <c r="AU11" i="39"/>
  <c r="AU9" i="39"/>
  <c r="AX8" i="39"/>
  <c r="AW4" i="39"/>
  <c r="AV2" i="39"/>
  <c r="AV6" i="39"/>
  <c r="AT80" i="39"/>
  <c r="AT67" i="39"/>
  <c r="AT54" i="39"/>
  <c r="AT27" i="39"/>
  <c r="AT41" i="39"/>
  <c r="AT13" i="39"/>
  <c r="AT164" i="39"/>
  <c r="AT151" i="39"/>
  <c r="AT138" i="39"/>
  <c r="AT111" i="39"/>
  <c r="AT125" i="39"/>
  <c r="AT97" i="39"/>
  <c r="AT248" i="39"/>
  <c r="AT222" i="39"/>
  <c r="AT235" i="39"/>
  <c r="AT195" i="39"/>
  <c r="AT209" i="39"/>
  <c r="AT181" i="39"/>
  <c r="AT179" i="38"/>
  <c r="AT95" i="38"/>
  <c r="AT11" i="38"/>
  <c r="AT9" i="38"/>
  <c r="AV4" i="38"/>
  <c r="AW8" i="38"/>
  <c r="AS80" i="38"/>
  <c r="AS41" i="38"/>
  <c r="AS67" i="38"/>
  <c r="AS54" i="38"/>
  <c r="AS27" i="38"/>
  <c r="AS13" i="38"/>
  <c r="AU6" i="38"/>
  <c r="AU2" i="38"/>
  <c r="AS164" i="38"/>
  <c r="AS138" i="38"/>
  <c r="AS151" i="38"/>
  <c r="AS125" i="38"/>
  <c r="AS111" i="38"/>
  <c r="AS97" i="38"/>
  <c r="AS248" i="38"/>
  <c r="AS235" i="38"/>
  <c r="AS222" i="38"/>
  <c r="AS209" i="38"/>
  <c r="AS195" i="38"/>
  <c r="AS181" i="38"/>
  <c r="AT164" i="37"/>
  <c r="AT151" i="37"/>
  <c r="AT138" i="37"/>
  <c r="AT111" i="37"/>
  <c r="AT125" i="37"/>
  <c r="AT97" i="37"/>
  <c r="AT248" i="37"/>
  <c r="AT235" i="37"/>
  <c r="AT209" i="37"/>
  <c r="AT222" i="37"/>
  <c r="AT195" i="37"/>
  <c r="AT181" i="37"/>
  <c r="AU179" i="37"/>
  <c r="AU95" i="37"/>
  <c r="AU11" i="37"/>
  <c r="AU9" i="37"/>
  <c r="AX8" i="37"/>
  <c r="AW4" i="37"/>
  <c r="AV2" i="37"/>
  <c r="AV6" i="37"/>
  <c r="AT54" i="37"/>
  <c r="AT80" i="37"/>
  <c r="AT67" i="37"/>
  <c r="AT41" i="37"/>
  <c r="AT13" i="37"/>
  <c r="AT27" i="37"/>
  <c r="AT80" i="36"/>
  <c r="AT41" i="36"/>
  <c r="AT67" i="36"/>
  <c r="AT54" i="36"/>
  <c r="AT27" i="36"/>
  <c r="AT13" i="36"/>
  <c r="AT164" i="36"/>
  <c r="AT151" i="36"/>
  <c r="AT138" i="36"/>
  <c r="AT125" i="36"/>
  <c r="AT111" i="36"/>
  <c r="AT97" i="36"/>
  <c r="AT248" i="36"/>
  <c r="AT222" i="36"/>
  <c r="AT235" i="36"/>
  <c r="AT195" i="36"/>
  <c r="AT209" i="36"/>
  <c r="AT181" i="36"/>
  <c r="AV6" i="36"/>
  <c r="AV2" i="36"/>
  <c r="AU179" i="36"/>
  <c r="AU95" i="36"/>
  <c r="AU11" i="36"/>
  <c r="AU9" i="36"/>
  <c r="AX8" i="36"/>
  <c r="AW4" i="36"/>
  <c r="AT80" i="35"/>
  <c r="AT67" i="35"/>
  <c r="AT54" i="35"/>
  <c r="AT27" i="35"/>
  <c r="AT41" i="35"/>
  <c r="AT13" i="35"/>
  <c r="AT164" i="35"/>
  <c r="AT151" i="35"/>
  <c r="AT138" i="35"/>
  <c r="AT111" i="35"/>
  <c r="AT125" i="35"/>
  <c r="AT97" i="35"/>
  <c r="AT248" i="35"/>
  <c r="AT235" i="35"/>
  <c r="AT222" i="35"/>
  <c r="AT209" i="35"/>
  <c r="AT195" i="35"/>
  <c r="AT181" i="35"/>
  <c r="AU179" i="35"/>
  <c r="AU95" i="35"/>
  <c r="AU11" i="35"/>
  <c r="AU9" i="35"/>
  <c r="AX8" i="35"/>
  <c r="AW4" i="35"/>
  <c r="AV2" i="35"/>
  <c r="AV6" i="35"/>
  <c r="AB114" i="38" l="1"/>
  <c r="Z127" i="44"/>
  <c r="Z129" i="44" s="1"/>
  <c r="AA127" i="44" s="1"/>
  <c r="AA226" i="35"/>
  <c r="AB224" i="35" s="1"/>
  <c r="X48" i="41"/>
  <c r="X49" i="41" s="1"/>
  <c r="X51" i="41" s="1"/>
  <c r="Y132" i="44"/>
  <c r="Y133" i="44" s="1"/>
  <c r="Y135" i="44" s="1"/>
  <c r="AA229" i="35"/>
  <c r="AA230" i="35" s="1"/>
  <c r="AA232" i="35" s="1"/>
  <c r="N3" i="20"/>
  <c r="AC45" i="35"/>
  <c r="P6" i="48"/>
  <c r="M9" i="20"/>
  <c r="Z171" i="35"/>
  <c r="Z172" i="35" s="1"/>
  <c r="Z174" i="35" s="1"/>
  <c r="AA166" i="35"/>
  <c r="AA127" i="45"/>
  <c r="AA128" i="45"/>
  <c r="Y252" i="41"/>
  <c r="Y255" i="41" s="1"/>
  <c r="Y256" i="41" s="1"/>
  <c r="Y258" i="41" s="1"/>
  <c r="AB82" i="41"/>
  <c r="AB84" i="41" s="1"/>
  <c r="AC82" i="41" s="1"/>
  <c r="AC167" i="38"/>
  <c r="AC168" i="38" s="1"/>
  <c r="Z132" i="44"/>
  <c r="Z133" i="44" s="1"/>
  <c r="Z135" i="44" s="1"/>
  <c r="AB69" i="38"/>
  <c r="AA128" i="44"/>
  <c r="AA129" i="44" s="1"/>
  <c r="Z141" i="35"/>
  <c r="Z84" i="38"/>
  <c r="AC45" i="40"/>
  <c r="AC48" i="40" s="1"/>
  <c r="AC49" i="40" s="1"/>
  <c r="AC51" i="40" s="1"/>
  <c r="AB70" i="38"/>
  <c r="AA69" i="44"/>
  <c r="AA71" i="44" s="1"/>
  <c r="AB69" i="44" s="1"/>
  <c r="Z74" i="44"/>
  <c r="Z75" i="44" s="1"/>
  <c r="Z77" i="44" s="1"/>
  <c r="AA168" i="37"/>
  <c r="AA171" i="37" s="1"/>
  <c r="AA172" i="37" s="1"/>
  <c r="AA174" i="37" s="1"/>
  <c r="Z128" i="40"/>
  <c r="Z140" i="39"/>
  <c r="Z142" i="39" s="1"/>
  <c r="AA141" i="39" s="1"/>
  <c r="AB30" i="45"/>
  <c r="AB32" i="45" s="1"/>
  <c r="AB33" i="45" s="1"/>
  <c r="AB36" i="45" s="1"/>
  <c r="AB37" i="45" s="1"/>
  <c r="AB39" i="45" s="1"/>
  <c r="AA211" i="38"/>
  <c r="AA213" i="38" s="1"/>
  <c r="AB211" i="38" s="1"/>
  <c r="Z127" i="40"/>
  <c r="AB154" i="45"/>
  <c r="AA250" i="37"/>
  <c r="AA252" i="37" s="1"/>
  <c r="AB250" i="37" s="1"/>
  <c r="W294" i="45"/>
  <c r="AA33" i="45"/>
  <c r="AA36" i="45" s="1"/>
  <c r="AA37" i="45" s="1"/>
  <c r="AA39" i="45" s="1"/>
  <c r="AA82" i="37"/>
  <c r="AA84" i="37" s="1"/>
  <c r="AB82" i="37" s="1"/>
  <c r="AA87" i="41"/>
  <c r="AA88" i="41" s="1"/>
  <c r="AA90" i="41" s="1"/>
  <c r="Y145" i="35"/>
  <c r="Y146" i="35" s="1"/>
  <c r="Y148" i="35" s="1"/>
  <c r="V295" i="45"/>
  <c r="AA201" i="44"/>
  <c r="AA204" i="44" s="1"/>
  <c r="AA205" i="44" s="1"/>
  <c r="AA207" i="44" s="1"/>
  <c r="AB198" i="44"/>
  <c r="AB199" i="44"/>
  <c r="AB32" i="41"/>
  <c r="AC31" i="41" s="1"/>
  <c r="AB166" i="36"/>
  <c r="AB167" i="36"/>
  <c r="AA171" i="36"/>
  <c r="AA172" i="36" s="1"/>
  <c r="AA174" i="36" s="1"/>
  <c r="AB142" i="40"/>
  <c r="AC140" i="40" s="1"/>
  <c r="Z87" i="37"/>
  <c r="Z88" i="37" s="1"/>
  <c r="Z90" i="37" s="1"/>
  <c r="Z200" i="35"/>
  <c r="AA199" i="35" s="1"/>
  <c r="Z201" i="43"/>
  <c r="Z204" i="43" s="1"/>
  <c r="Z205" i="43" s="1"/>
  <c r="Z207" i="43" s="1"/>
  <c r="Z198" i="37"/>
  <c r="Z200" i="37" s="1"/>
  <c r="Z201" i="37" s="1"/>
  <c r="Z204" i="37" s="1"/>
  <c r="Z205" i="37" s="1"/>
  <c r="Z207" i="37" s="1"/>
  <c r="AB70" i="35"/>
  <c r="AA117" i="37"/>
  <c r="AA120" i="37" s="1"/>
  <c r="AA121" i="37" s="1"/>
  <c r="AA123" i="37" s="1"/>
  <c r="AB115" i="37"/>
  <c r="AB114" i="37"/>
  <c r="AB69" i="35"/>
  <c r="AB140" i="44"/>
  <c r="AB141" i="44"/>
  <c r="AA145" i="44"/>
  <c r="AA146" i="44" s="1"/>
  <c r="AA148" i="44" s="1"/>
  <c r="Z238" i="40"/>
  <c r="Z255" i="37"/>
  <c r="Z256" i="37" s="1"/>
  <c r="Z258" i="37" s="1"/>
  <c r="Z237" i="40"/>
  <c r="AC114" i="39"/>
  <c r="AC116" i="39" s="1"/>
  <c r="AD115" i="39" s="1"/>
  <c r="AB117" i="39"/>
  <c r="AB120" i="39" s="1"/>
  <c r="AB121" i="39" s="1"/>
  <c r="AB123" i="39" s="1"/>
  <c r="AB127" i="35"/>
  <c r="AB128" i="35"/>
  <c r="Y238" i="37"/>
  <c r="Y239" i="37" s="1"/>
  <c r="Y242" i="37" s="1"/>
  <c r="Y243" i="37" s="1"/>
  <c r="Y245" i="37" s="1"/>
  <c r="Z239" i="41"/>
  <c r="AA238" i="41" s="1"/>
  <c r="AA155" i="38"/>
  <c r="AB153" i="38" s="1"/>
  <c r="AA116" i="40"/>
  <c r="AA117" i="40" s="1"/>
  <c r="AA120" i="40" s="1"/>
  <c r="AA121" i="40" s="1"/>
  <c r="AA123" i="40" s="1"/>
  <c r="AA238" i="43"/>
  <c r="AA237" i="43"/>
  <c r="Z242" i="43"/>
  <c r="Z243" i="43" s="1"/>
  <c r="Z245" i="43" s="1"/>
  <c r="Y74" i="39"/>
  <c r="Y75" i="39" s="1"/>
  <c r="Y77" i="39" s="1"/>
  <c r="AA225" i="45"/>
  <c r="AA224" i="45"/>
  <c r="Z229" i="45"/>
  <c r="Z230" i="45" s="1"/>
  <c r="Z232" i="45" s="1"/>
  <c r="Z216" i="38"/>
  <c r="Z217" i="38" s="1"/>
  <c r="Z219" i="38" s="1"/>
  <c r="AC71" i="36"/>
  <c r="AD69" i="36" s="1"/>
  <c r="AA70" i="43"/>
  <c r="AA69" i="43"/>
  <c r="Z74" i="43"/>
  <c r="Z75" i="43" s="1"/>
  <c r="Z77" i="43" s="1"/>
  <c r="V295" i="43"/>
  <c r="AB198" i="38"/>
  <c r="AA239" i="39"/>
  <c r="Z69" i="39"/>
  <c r="Z71" i="39" s="1"/>
  <c r="AA70" i="39" s="1"/>
  <c r="AC127" i="38"/>
  <c r="AC128" i="38"/>
  <c r="AB199" i="38"/>
  <c r="Y237" i="35"/>
  <c r="X242" i="35"/>
  <c r="X243" i="35" s="1"/>
  <c r="X245" i="35" s="1"/>
  <c r="Y238" i="35"/>
  <c r="W294" i="43"/>
  <c r="AA211" i="35"/>
  <c r="W45" i="45"/>
  <c r="W271" i="45" s="1"/>
  <c r="W268" i="45"/>
  <c r="Z252" i="43"/>
  <c r="AA239" i="45"/>
  <c r="AA251" i="36"/>
  <c r="AA252" i="36" s="1"/>
  <c r="AA255" i="36" s="1"/>
  <c r="AA256" i="36" s="1"/>
  <c r="AA258" i="36" s="1"/>
  <c r="Z84" i="45"/>
  <c r="Z116" i="45"/>
  <c r="AA115" i="45" s="1"/>
  <c r="Z255" i="36"/>
  <c r="Z256" i="36" s="1"/>
  <c r="Z258" i="36" s="1"/>
  <c r="AA212" i="44"/>
  <c r="AA213" i="44" s="1"/>
  <c r="J21" i="20"/>
  <c r="J16" i="20"/>
  <c r="J22" i="20" s="1"/>
  <c r="L14" i="20"/>
  <c r="L18" i="20"/>
  <c r="AB211" i="39"/>
  <c r="AB213" i="39" s="1"/>
  <c r="AC212" i="39" s="1"/>
  <c r="Y145" i="43"/>
  <c r="Y146" i="43" s="1"/>
  <c r="Y148" i="43" s="1"/>
  <c r="Z216" i="44"/>
  <c r="Z217" i="44" s="1"/>
  <c r="Z219" i="44" s="1"/>
  <c r="Z140" i="43"/>
  <c r="Z142" i="43" s="1"/>
  <c r="Z145" i="43" s="1"/>
  <c r="Z146" i="43" s="1"/>
  <c r="Z148" i="43" s="1"/>
  <c r="AA216" i="39"/>
  <c r="AA217" i="39" s="1"/>
  <c r="AA219" i="39" s="1"/>
  <c r="AB116" i="44"/>
  <c r="AC115" i="44" s="1"/>
  <c r="AB115" i="38"/>
  <c r="AB116" i="38" s="1"/>
  <c r="AA212" i="35"/>
  <c r="Z115" i="36"/>
  <c r="Y58" i="39"/>
  <c r="Z56" i="39" s="1"/>
  <c r="Z252" i="45"/>
  <c r="AA251" i="45" s="1"/>
  <c r="AM10" i="20"/>
  <c r="AA250" i="39"/>
  <c r="AA252" i="39" s="1"/>
  <c r="AB250" i="39" s="1"/>
  <c r="U300" i="39"/>
  <c r="AM260" i="39"/>
  <c r="AM286" i="39" s="1"/>
  <c r="Z255" i="39"/>
  <c r="Z256" i="39" s="1"/>
  <c r="Z258" i="39" s="1"/>
  <c r="U302" i="39"/>
  <c r="AB171" i="38"/>
  <c r="AB172" i="38" s="1"/>
  <c r="AB174" i="38" s="1"/>
  <c r="Y239" i="44"/>
  <c r="Z237" i="44" s="1"/>
  <c r="Z57" i="35"/>
  <c r="Z114" i="36"/>
  <c r="AA155" i="43"/>
  <c r="AA158" i="43" s="1"/>
  <c r="AA159" i="43" s="1"/>
  <c r="AA161" i="43" s="1"/>
  <c r="Z158" i="36"/>
  <c r="Z159" i="36" s="1"/>
  <c r="Z161" i="36" s="1"/>
  <c r="AA154" i="36"/>
  <c r="AA153" i="36"/>
  <c r="AA211" i="45"/>
  <c r="AA213" i="45" s="1"/>
  <c r="AA216" i="45" s="1"/>
  <c r="AA217" i="45" s="1"/>
  <c r="AA219" i="45" s="1"/>
  <c r="Y74" i="41"/>
  <c r="Y75" i="41" s="1"/>
  <c r="Y77" i="41" s="1"/>
  <c r="Z216" i="45"/>
  <c r="Z217" i="45" s="1"/>
  <c r="Z219" i="45" s="1"/>
  <c r="AB32" i="37"/>
  <c r="Z69" i="41"/>
  <c r="Z71" i="41" s="1"/>
  <c r="AB201" i="40"/>
  <c r="AB204" i="40" s="1"/>
  <c r="AB205" i="40" s="1"/>
  <c r="AB207" i="40" s="1"/>
  <c r="AC198" i="40"/>
  <c r="AC199" i="40"/>
  <c r="AA58" i="40"/>
  <c r="AA61" i="40" s="1"/>
  <c r="AA62" i="40" s="1"/>
  <c r="AA64" i="40" s="1"/>
  <c r="AA229" i="39"/>
  <c r="AA230" i="39" s="1"/>
  <c r="AA232" i="39" s="1"/>
  <c r="V298" i="37"/>
  <c r="Y44" i="41"/>
  <c r="X242" i="37"/>
  <c r="X243" i="37" s="1"/>
  <c r="X245" i="37" s="1"/>
  <c r="Z226" i="38"/>
  <c r="AB171" i="39"/>
  <c r="AB172" i="39" s="1"/>
  <c r="AB174" i="39" s="1"/>
  <c r="Z127" i="43"/>
  <c r="Z128" i="43"/>
  <c r="AA153" i="41"/>
  <c r="AA155" i="41" s="1"/>
  <c r="Z158" i="41"/>
  <c r="Z159" i="41" s="1"/>
  <c r="Z161" i="41" s="1"/>
  <c r="AA145" i="38"/>
  <c r="AA146" i="38" s="1"/>
  <c r="AA148" i="38" s="1"/>
  <c r="AA213" i="43"/>
  <c r="AB140" i="38"/>
  <c r="AB142" i="38" s="1"/>
  <c r="AC166" i="39"/>
  <c r="AC168" i="39" s="1"/>
  <c r="AD167" i="39" s="1"/>
  <c r="AA87" i="43"/>
  <c r="AA88" i="43" s="1"/>
  <c r="AA90" i="43" s="1"/>
  <c r="AB83" i="43"/>
  <c r="AB82" i="43"/>
  <c r="Z225" i="37"/>
  <c r="K49" i="52"/>
  <c r="K50" i="52" s="1"/>
  <c r="K14" i="53" s="1"/>
  <c r="K10" i="53" s="1"/>
  <c r="K51" i="52"/>
  <c r="Z224" i="37"/>
  <c r="AB45" i="43"/>
  <c r="AC43" i="43" s="1"/>
  <c r="AA84" i="36"/>
  <c r="AB82" i="36" s="1"/>
  <c r="AL301" i="39"/>
  <c r="AD48" i="36"/>
  <c r="AD49" i="36" s="1"/>
  <c r="AD51" i="36" s="1"/>
  <c r="AE43" i="36"/>
  <c r="AE45" i="36" s="1"/>
  <c r="AE48" i="36" s="1"/>
  <c r="AE49" i="36" s="1"/>
  <c r="AE51" i="36" s="1"/>
  <c r="AA216" i="40"/>
  <c r="AA217" i="40" s="1"/>
  <c r="AA219" i="40" s="1"/>
  <c r="AB212" i="40"/>
  <c r="AB211" i="40"/>
  <c r="Y201" i="37"/>
  <c r="Y204" i="37" s="1"/>
  <c r="Y205" i="37" s="1"/>
  <c r="Y207" i="37" s="1"/>
  <c r="AA199" i="36"/>
  <c r="AA200" i="36" s="1"/>
  <c r="Z201" i="36"/>
  <c r="Z204" i="36" s="1"/>
  <c r="Z205" i="36" s="1"/>
  <c r="Z207" i="36" s="1"/>
  <c r="AM176" i="39"/>
  <c r="AM276" i="39" s="1"/>
  <c r="Z158" i="40"/>
  <c r="Z159" i="40" s="1"/>
  <c r="Z161" i="40" s="1"/>
  <c r="AB153" i="45"/>
  <c r="Y145" i="39"/>
  <c r="Y146" i="39" s="1"/>
  <c r="Y148" i="39" s="1"/>
  <c r="AA154" i="40"/>
  <c r="AA155" i="40" s="1"/>
  <c r="AB154" i="40" s="1"/>
  <c r="Z74" i="37"/>
  <c r="Z75" i="37" s="1"/>
  <c r="Z77" i="37" s="1"/>
  <c r="AA69" i="37"/>
  <c r="AA70" i="37"/>
  <c r="Y31" i="35"/>
  <c r="Y32" i="35" s="1"/>
  <c r="AB141" i="41"/>
  <c r="AA145" i="41"/>
  <c r="AA146" i="41" s="1"/>
  <c r="AA148" i="41" s="1"/>
  <c r="AB140" i="41"/>
  <c r="X33" i="35"/>
  <c r="X36" i="35" s="1"/>
  <c r="X37" i="35" s="1"/>
  <c r="X39" i="35" s="1"/>
  <c r="AB87" i="35"/>
  <c r="AB88" i="35" s="1"/>
  <c r="AB90" i="35" s="1"/>
  <c r="AC83" i="35"/>
  <c r="AC84" i="35" s="1"/>
  <c r="AD83" i="35" s="1"/>
  <c r="AM301" i="45"/>
  <c r="AB140" i="36"/>
  <c r="AB141" i="36"/>
  <c r="AB155" i="44"/>
  <c r="AB168" i="41"/>
  <c r="AB171" i="41" s="1"/>
  <c r="AB172" i="41" s="1"/>
  <c r="AB174" i="41" s="1"/>
  <c r="V296" i="41"/>
  <c r="AA200" i="39"/>
  <c r="AA201" i="39" s="1"/>
  <c r="AA204" i="39" s="1"/>
  <c r="AA205" i="39" s="1"/>
  <c r="AA207" i="39" s="1"/>
  <c r="Z168" i="43"/>
  <c r="AA167" i="43" s="1"/>
  <c r="Z58" i="45"/>
  <c r="Z61" i="45" s="1"/>
  <c r="Z62" i="45" s="1"/>
  <c r="Z64" i="45" s="1"/>
  <c r="V298" i="41"/>
  <c r="Z48" i="38"/>
  <c r="Z49" i="38" s="1"/>
  <c r="Z51" i="38" s="1"/>
  <c r="Z56" i="35"/>
  <c r="Z200" i="41"/>
  <c r="AA168" i="35"/>
  <c r="AA171" i="35" s="1"/>
  <c r="AA172" i="35" s="1"/>
  <c r="AA174" i="35" s="1"/>
  <c r="Z48" i="44"/>
  <c r="Z49" i="44" s="1"/>
  <c r="Z51" i="44" s="1"/>
  <c r="AA44" i="44"/>
  <c r="AA45" i="44" s="1"/>
  <c r="AA128" i="41"/>
  <c r="Z132" i="41"/>
  <c r="Z133" i="41" s="1"/>
  <c r="Z135" i="41" s="1"/>
  <c r="AC30" i="40"/>
  <c r="AC32" i="40" s="1"/>
  <c r="AD31" i="40" s="1"/>
  <c r="AB33" i="40"/>
  <c r="AB36" i="40" s="1"/>
  <c r="AB37" i="40" s="1"/>
  <c r="AB39" i="40" s="1"/>
  <c r="R10" i="48"/>
  <c r="H47" i="50"/>
  <c r="H52" i="50"/>
  <c r="R6" i="48"/>
  <c r="AA224" i="41"/>
  <c r="AA225" i="41"/>
  <c r="Z229" i="41"/>
  <c r="Z230" i="41" s="1"/>
  <c r="Z232" i="41" s="1"/>
  <c r="H36" i="6"/>
  <c r="H38" i="6" s="1"/>
  <c r="H40" i="6" s="1"/>
  <c r="H29" i="6"/>
  <c r="L27" i="50"/>
  <c r="N11" i="53"/>
  <c r="L12" i="6"/>
  <c r="L13" i="52"/>
  <c r="M5" i="52"/>
  <c r="M40" i="52" s="1"/>
  <c r="M10" i="6"/>
  <c r="O14" i="48"/>
  <c r="O17" i="48" s="1"/>
  <c r="O48" i="48" s="1"/>
  <c r="Z132" i="39"/>
  <c r="Z133" i="39" s="1"/>
  <c r="Z135" i="39" s="1"/>
  <c r="AB171" i="44"/>
  <c r="AB172" i="44" s="1"/>
  <c r="AB174" i="44" s="1"/>
  <c r="M9" i="6"/>
  <c r="M53" i="52"/>
  <c r="Y58" i="43"/>
  <c r="Z57" i="43" s="1"/>
  <c r="AA116" i="43"/>
  <c r="AB114" i="43" s="1"/>
  <c r="AA213" i="41"/>
  <c r="Z252" i="44"/>
  <c r="AA44" i="38"/>
  <c r="AA45" i="38" s="1"/>
  <c r="V296" i="37"/>
  <c r="AB225" i="40"/>
  <c r="AB224" i="40"/>
  <c r="AC166" i="44"/>
  <c r="AC168" i="44" s="1"/>
  <c r="AB158" i="35"/>
  <c r="AB159" i="35" s="1"/>
  <c r="AB161" i="35" s="1"/>
  <c r="AA200" i="43"/>
  <c r="AB199" i="43" s="1"/>
  <c r="AM9" i="20"/>
  <c r="Z251" i="35"/>
  <c r="Z252" i="35" s="1"/>
  <c r="AB212" i="36"/>
  <c r="AA216" i="36"/>
  <c r="AA217" i="36" s="1"/>
  <c r="AA219" i="36" s="1"/>
  <c r="AB211" i="36"/>
  <c r="AB225" i="39"/>
  <c r="AB226" i="39" s="1"/>
  <c r="AA30" i="38"/>
  <c r="Z33" i="38"/>
  <c r="Z36" i="38" s="1"/>
  <c r="Z37" i="38" s="1"/>
  <c r="Z39" i="38" s="1"/>
  <c r="AA31" i="38"/>
  <c r="AM92" i="41"/>
  <c r="AM266" i="41" s="1"/>
  <c r="AM301" i="41" s="1"/>
  <c r="AN92" i="40"/>
  <c r="AN266" i="40" s="1"/>
  <c r="AC154" i="35"/>
  <c r="AC155" i="35" s="1"/>
  <c r="Y255" i="35"/>
  <c r="Y256" i="35" s="1"/>
  <c r="Y258" i="35" s="1"/>
  <c r="AC56" i="44"/>
  <c r="AC58" i="44" s="1"/>
  <c r="AB61" i="44"/>
  <c r="AB62" i="44" s="1"/>
  <c r="AB64" i="44" s="1"/>
  <c r="AA127" i="39"/>
  <c r="AA129" i="39" s="1"/>
  <c r="AA132" i="39" s="1"/>
  <c r="AA133" i="39" s="1"/>
  <c r="AA135" i="39" s="1"/>
  <c r="U302" i="36"/>
  <c r="Z32" i="43"/>
  <c r="AA142" i="37"/>
  <c r="AB140" i="37" s="1"/>
  <c r="AB239" i="36"/>
  <c r="AN260" i="37"/>
  <c r="AN286" i="37" s="1"/>
  <c r="Z142" i="45"/>
  <c r="AA140" i="45" s="1"/>
  <c r="AB45" i="37"/>
  <c r="AC44" i="37" s="1"/>
  <c r="AN260" i="45"/>
  <c r="AN286" i="45" s="1"/>
  <c r="Z58" i="41"/>
  <c r="Z61" i="41" s="1"/>
  <c r="Z62" i="41" s="1"/>
  <c r="Z64" i="41" s="1"/>
  <c r="V259" i="38"/>
  <c r="V285" i="38" s="1"/>
  <c r="W293" i="37"/>
  <c r="AB129" i="36"/>
  <c r="AC128" i="36" s="1"/>
  <c r="AA32" i="36"/>
  <c r="AB31" i="36" s="1"/>
  <c r="AN260" i="35"/>
  <c r="AN286" i="35" s="1"/>
  <c r="AN160" i="40"/>
  <c r="AN176" i="40" s="1"/>
  <c r="AN276" i="40" s="1"/>
  <c r="V120" i="35"/>
  <c r="V121" i="35" s="1"/>
  <c r="V282" i="35"/>
  <c r="V281" i="35"/>
  <c r="W190" i="40"/>
  <c r="W191" i="40" s="1"/>
  <c r="W291" i="40"/>
  <c r="W292" i="40"/>
  <c r="AB129" i="35"/>
  <c r="V175" i="40"/>
  <c r="V275" i="40" s="1"/>
  <c r="V109" i="40"/>
  <c r="V177" i="40" s="1"/>
  <c r="V277" i="40" s="1"/>
  <c r="V190" i="36"/>
  <c r="V191" i="36" s="1"/>
  <c r="V292" i="36"/>
  <c r="V298" i="36" s="1"/>
  <c r="V291" i="36"/>
  <c r="V296" i="36" s="1"/>
  <c r="W103" i="36"/>
  <c r="W280" i="36"/>
  <c r="X100" i="36"/>
  <c r="X101" i="36"/>
  <c r="X279" i="36" s="1"/>
  <c r="AA84" i="44"/>
  <c r="W270" i="37"/>
  <c r="X16" i="37"/>
  <c r="X17" i="37"/>
  <c r="X269" i="37" s="1"/>
  <c r="W19" i="37"/>
  <c r="W168" i="45"/>
  <c r="W281" i="45" s="1"/>
  <c r="W278" i="45"/>
  <c r="AO297" i="45"/>
  <c r="AO55" i="45"/>
  <c r="AO63" i="45" s="1"/>
  <c r="AO42" i="45"/>
  <c r="AO50" i="45" s="1"/>
  <c r="AO81" i="45"/>
  <c r="AO89" i="45" s="1"/>
  <c r="AO14" i="45"/>
  <c r="AO24" i="45" s="1"/>
  <c r="AO68" i="45"/>
  <c r="AO76" i="45" s="1"/>
  <c r="AO28" i="45"/>
  <c r="AO210" i="37"/>
  <c r="AO218" i="37" s="1"/>
  <c r="AO196" i="37"/>
  <c r="AO206" i="37" s="1"/>
  <c r="AO223" i="37"/>
  <c r="AO231" i="37" s="1"/>
  <c r="AO182" i="37"/>
  <c r="AO192" i="37" s="1"/>
  <c r="AO249" i="37"/>
  <c r="AO257" i="37" s="1"/>
  <c r="AO236" i="37"/>
  <c r="AO244" i="37" s="1"/>
  <c r="V272" i="35"/>
  <c r="V22" i="35"/>
  <c r="V271" i="35"/>
  <c r="AN92" i="44"/>
  <c r="AN266" i="44" s="1"/>
  <c r="AA168" i="40"/>
  <c r="X101" i="43"/>
  <c r="X279" i="43" s="1"/>
  <c r="W103" i="43"/>
  <c r="W280" i="43"/>
  <c r="X100" i="43"/>
  <c r="AQ262" i="40"/>
  <c r="AP264" i="40"/>
  <c r="AP284" i="40"/>
  <c r="AP274" i="40"/>
  <c r="AM301" i="44"/>
  <c r="W106" i="45"/>
  <c r="W107" i="45" s="1"/>
  <c r="AO297" i="39"/>
  <c r="AO81" i="39"/>
  <c r="AO89" i="39" s="1"/>
  <c r="AO28" i="39"/>
  <c r="AO38" i="39" s="1"/>
  <c r="AO55" i="39"/>
  <c r="AO68" i="39"/>
  <c r="AO76" i="39" s="1"/>
  <c r="AO42" i="39"/>
  <c r="AO50" i="39" s="1"/>
  <c r="AO14" i="39"/>
  <c r="AO24" i="39" s="1"/>
  <c r="AQ262" i="43"/>
  <c r="AP284" i="43"/>
  <c r="AP274" i="43"/>
  <c r="AP264" i="43"/>
  <c r="AQ262" i="35"/>
  <c r="AP274" i="35"/>
  <c r="AP284" i="35"/>
  <c r="AP264" i="35"/>
  <c r="AO297" i="36"/>
  <c r="AO55" i="36"/>
  <c r="AO63" i="36" s="1"/>
  <c r="AO14" i="36"/>
  <c r="AO24" i="36" s="1"/>
  <c r="AO28" i="36"/>
  <c r="AO38" i="36" s="1"/>
  <c r="AO42" i="36"/>
  <c r="AO50" i="36" s="1"/>
  <c r="AO68" i="36"/>
  <c r="AO76" i="36" s="1"/>
  <c r="AO81" i="36"/>
  <c r="AO89" i="36" s="1"/>
  <c r="AN176" i="45"/>
  <c r="AN276" i="45" s="1"/>
  <c r="X18" i="45"/>
  <c r="AA114" i="41"/>
  <c r="Z117" i="41"/>
  <c r="Z120" i="41" s="1"/>
  <c r="Z121" i="41" s="1"/>
  <c r="Z123" i="41" s="1"/>
  <c r="AA115" i="41"/>
  <c r="AO249" i="41"/>
  <c r="AO257" i="41" s="1"/>
  <c r="AO223" i="41"/>
  <c r="AO231" i="41" s="1"/>
  <c r="AO236" i="41"/>
  <c r="AO244" i="41" s="1"/>
  <c r="AO196" i="41"/>
  <c r="AO206" i="41" s="1"/>
  <c r="AO210" i="41"/>
  <c r="AO218" i="41" s="1"/>
  <c r="AO182" i="41"/>
  <c r="AO192" i="41" s="1"/>
  <c r="V23" i="37"/>
  <c r="V299" i="37"/>
  <c r="AB83" i="40"/>
  <c r="AA87" i="40"/>
  <c r="AA88" i="40" s="1"/>
  <c r="AA90" i="40" s="1"/>
  <c r="AB82" i="40"/>
  <c r="AN147" i="37"/>
  <c r="AN176" i="37" s="1"/>
  <c r="AN276" i="37" s="1"/>
  <c r="W200" i="45"/>
  <c r="W288" i="45"/>
  <c r="AB224" i="36"/>
  <c r="AB225" i="36"/>
  <c r="AA229" i="36"/>
  <c r="AA230" i="36" s="1"/>
  <c r="AA232" i="36" s="1"/>
  <c r="AN260" i="44"/>
  <c r="AN286" i="44" s="1"/>
  <c r="Y184" i="37"/>
  <c r="Y185" i="37"/>
  <c r="X187" i="37"/>
  <c r="X290" i="37"/>
  <c r="AO297" i="44"/>
  <c r="AO14" i="44"/>
  <c r="AO24" i="44" s="1"/>
  <c r="AO55" i="44"/>
  <c r="AO63" i="44" s="1"/>
  <c r="AO81" i="44"/>
  <c r="AO89" i="44" s="1"/>
  <c r="AO42" i="44"/>
  <c r="AO50" i="44" s="1"/>
  <c r="AO68" i="44"/>
  <c r="AO76" i="44" s="1"/>
  <c r="AO28" i="44"/>
  <c r="AO38" i="44" s="1"/>
  <c r="AN63" i="39"/>
  <c r="AN92" i="39" s="1"/>
  <c r="AN266" i="39" s="1"/>
  <c r="AN206" i="43"/>
  <c r="AN260" i="43" s="1"/>
  <c r="AN286" i="43" s="1"/>
  <c r="U25" i="43"/>
  <c r="U93" i="43" s="1"/>
  <c r="U267" i="43" s="1"/>
  <c r="U302" i="43" s="1"/>
  <c r="U91" i="43"/>
  <c r="U265" i="43" s="1"/>
  <c r="U300" i="43" s="1"/>
  <c r="X186" i="38"/>
  <c r="W278" i="39"/>
  <c r="W293" i="39" s="1"/>
  <c r="W102" i="39"/>
  <c r="Y229" i="44"/>
  <c r="Y230" i="44" s="1"/>
  <c r="Y232" i="44" s="1"/>
  <c r="Z225" i="44"/>
  <c r="Z224" i="44"/>
  <c r="AM301" i="38"/>
  <c r="Z48" i="39"/>
  <c r="Z49" i="39" s="1"/>
  <c r="Z51" i="39" s="1"/>
  <c r="AA43" i="39"/>
  <c r="AA44" i="39"/>
  <c r="AO98" i="38"/>
  <c r="AO108" i="38" s="1"/>
  <c r="AO165" i="38"/>
  <c r="AO173" i="38" s="1"/>
  <c r="AO152" i="38"/>
  <c r="AO160" i="38" s="1"/>
  <c r="AO112" i="38"/>
  <c r="AO122" i="38" s="1"/>
  <c r="AO126" i="38"/>
  <c r="AO134" i="38" s="1"/>
  <c r="AO139" i="38"/>
  <c r="AO147" i="38" s="1"/>
  <c r="W23" i="41"/>
  <c r="X100" i="38"/>
  <c r="W103" i="38"/>
  <c r="W280" i="38"/>
  <c r="X101" i="38"/>
  <c r="X279" i="38" s="1"/>
  <c r="V296" i="38"/>
  <c r="W116" i="35"/>
  <c r="W278" i="35"/>
  <c r="Y61" i="36"/>
  <c r="Y62" i="36" s="1"/>
  <c r="Y64" i="36" s="1"/>
  <c r="Z57" i="36"/>
  <c r="Z56" i="36"/>
  <c r="X101" i="37"/>
  <c r="X279" i="37" s="1"/>
  <c r="X100" i="37"/>
  <c r="W103" i="37"/>
  <c r="W280" i="37"/>
  <c r="Z132" i="37"/>
  <c r="Z133" i="37" s="1"/>
  <c r="Z135" i="37" s="1"/>
  <c r="AA127" i="37"/>
  <c r="AA128" i="37"/>
  <c r="X185" i="41"/>
  <c r="X289" i="41" s="1"/>
  <c r="W187" i="41"/>
  <c r="X184" i="41"/>
  <c r="W290" i="41"/>
  <c r="AQ262" i="45"/>
  <c r="AP284" i="45"/>
  <c r="AP274" i="45"/>
  <c r="AP264" i="45"/>
  <c r="AQ262" i="37"/>
  <c r="AP284" i="37"/>
  <c r="AP274" i="37"/>
  <c r="AP264" i="37"/>
  <c r="W270" i="44"/>
  <c r="W295" i="44" s="1"/>
  <c r="W19" i="44"/>
  <c r="X17" i="44"/>
  <c r="X269" i="44" s="1"/>
  <c r="X294" i="44" s="1"/>
  <c r="X16" i="44"/>
  <c r="W270" i="38"/>
  <c r="X17" i="38"/>
  <c r="X269" i="38" s="1"/>
  <c r="X16" i="38"/>
  <c r="W19" i="38"/>
  <c r="W268" i="35"/>
  <c r="W18" i="35"/>
  <c r="W193" i="45"/>
  <c r="AO297" i="40"/>
  <c r="AO42" i="40"/>
  <c r="AO50" i="40" s="1"/>
  <c r="AO28" i="40"/>
  <c r="AO38" i="40" s="1"/>
  <c r="AO55" i="40"/>
  <c r="AO63" i="40" s="1"/>
  <c r="AO14" i="40"/>
  <c r="AO24" i="40" s="1"/>
  <c r="AO81" i="40"/>
  <c r="AO89" i="40" s="1"/>
  <c r="AO68" i="40"/>
  <c r="AO76" i="40" s="1"/>
  <c r="V107" i="41"/>
  <c r="V299" i="41"/>
  <c r="AO165" i="39"/>
  <c r="AO112" i="39"/>
  <c r="AO122" i="39" s="1"/>
  <c r="AO126" i="39"/>
  <c r="AO134" i="39" s="1"/>
  <c r="AO152" i="39"/>
  <c r="AO160" i="39" s="1"/>
  <c r="AO139" i="39"/>
  <c r="AO147" i="39" s="1"/>
  <c r="AO98" i="39"/>
  <c r="AO108" i="39" s="1"/>
  <c r="AO210" i="43"/>
  <c r="AO218" i="43" s="1"/>
  <c r="AO196" i="43"/>
  <c r="AO223" i="43"/>
  <c r="AO231" i="43" s="1"/>
  <c r="AO249" i="43"/>
  <c r="AO257" i="43" s="1"/>
  <c r="AO182" i="43"/>
  <c r="AO192" i="43" s="1"/>
  <c r="AO236" i="43"/>
  <c r="AO244" i="43" s="1"/>
  <c r="AO297" i="35"/>
  <c r="AO14" i="35"/>
  <c r="AO24" i="35" s="1"/>
  <c r="AO28" i="35"/>
  <c r="AO38" i="35" s="1"/>
  <c r="AO55" i="35"/>
  <c r="AO63" i="35" s="1"/>
  <c r="AO81" i="35"/>
  <c r="AO89" i="35" s="1"/>
  <c r="AO42" i="35"/>
  <c r="AO50" i="35" s="1"/>
  <c r="AO68" i="35"/>
  <c r="AO76" i="35" s="1"/>
  <c r="AQ262" i="36"/>
  <c r="AP284" i="36"/>
  <c r="AP274" i="36"/>
  <c r="AP264" i="36"/>
  <c r="U25" i="40"/>
  <c r="U93" i="40" s="1"/>
  <c r="U267" i="40" s="1"/>
  <c r="U302" i="40" s="1"/>
  <c r="U91" i="40"/>
  <c r="U265" i="40" s="1"/>
  <c r="U300" i="40" s="1"/>
  <c r="AN122" i="39"/>
  <c r="AN176" i="39" s="1"/>
  <c r="AN276" i="39" s="1"/>
  <c r="AN176" i="35"/>
  <c r="AN276" i="35" s="1"/>
  <c r="AO297" i="41"/>
  <c r="AO68" i="41"/>
  <c r="AO76" i="41" s="1"/>
  <c r="AO14" i="41"/>
  <c r="AO24" i="41" s="1"/>
  <c r="AO81" i="41"/>
  <c r="AO42" i="41"/>
  <c r="AO50" i="41" s="1"/>
  <c r="AO28" i="41"/>
  <c r="AO38" i="41" s="1"/>
  <c r="AO55" i="41"/>
  <c r="AO63" i="41" s="1"/>
  <c r="AM301" i="35"/>
  <c r="AN260" i="36"/>
  <c r="AN286" i="36" s="1"/>
  <c r="X278" i="44"/>
  <c r="X102" i="44"/>
  <c r="U207" i="45"/>
  <c r="U261" i="45" s="1"/>
  <c r="U287" i="45" s="1"/>
  <c r="U302" i="45" s="1"/>
  <c r="U259" i="45"/>
  <c r="U285" i="45" s="1"/>
  <c r="U300" i="45" s="1"/>
  <c r="V177" i="45"/>
  <c r="V277" i="45" s="1"/>
  <c r="X184" i="35"/>
  <c r="W187" i="35"/>
  <c r="W290" i="35"/>
  <c r="X185" i="35"/>
  <c r="X289" i="35" s="1"/>
  <c r="X186" i="44"/>
  <c r="X288" i="44"/>
  <c r="AO152" i="44"/>
  <c r="AO160" i="44" s="1"/>
  <c r="AO112" i="44"/>
  <c r="AO122" i="44" s="1"/>
  <c r="AO126" i="44"/>
  <c r="AO134" i="44" s="1"/>
  <c r="AO165" i="44"/>
  <c r="AO173" i="44" s="1"/>
  <c r="AO98" i="44"/>
  <c r="AO108" i="44" s="1"/>
  <c r="AO139" i="44"/>
  <c r="AO147" i="44" s="1"/>
  <c r="W293" i="41"/>
  <c r="AN92" i="35"/>
  <c r="AN266" i="35" s="1"/>
  <c r="AM301" i="37"/>
  <c r="X17" i="39"/>
  <c r="X269" i="39" s="1"/>
  <c r="W19" i="39"/>
  <c r="W270" i="39"/>
  <c r="X16" i="39"/>
  <c r="W190" i="39"/>
  <c r="W191" i="39" s="1"/>
  <c r="W292" i="39"/>
  <c r="W291" i="39"/>
  <c r="AN176" i="44"/>
  <c r="AN276" i="44" s="1"/>
  <c r="AO249" i="38"/>
  <c r="AO196" i="38"/>
  <c r="AO206" i="38" s="1"/>
  <c r="AO182" i="38"/>
  <c r="AO192" i="38" s="1"/>
  <c r="AO223" i="38"/>
  <c r="AO231" i="38" s="1"/>
  <c r="AO210" i="38"/>
  <c r="AO218" i="38" s="1"/>
  <c r="AO236" i="38"/>
  <c r="AO244" i="38" s="1"/>
  <c r="W18" i="43"/>
  <c r="W268" i="43"/>
  <c r="V298" i="38"/>
  <c r="Z142" i="35"/>
  <c r="AA213" i="37"/>
  <c r="AN176" i="43"/>
  <c r="AN276" i="43" s="1"/>
  <c r="X288" i="40"/>
  <c r="X186" i="40"/>
  <c r="Y45" i="41"/>
  <c r="W186" i="36"/>
  <c r="W288" i="36"/>
  <c r="W293" i="36" s="1"/>
  <c r="Y71" i="40"/>
  <c r="AN38" i="36"/>
  <c r="AN92" i="36" s="1"/>
  <c r="AN266" i="36" s="1"/>
  <c r="AO165" i="45"/>
  <c r="AO173" i="45" s="1"/>
  <c r="AO98" i="45"/>
  <c r="AO108" i="45" s="1"/>
  <c r="AO152" i="45"/>
  <c r="AO160" i="45" s="1"/>
  <c r="AO126" i="45"/>
  <c r="AO134" i="45" s="1"/>
  <c r="AO112" i="45"/>
  <c r="AO122" i="45" s="1"/>
  <c r="AO139" i="45"/>
  <c r="AO147" i="45" s="1"/>
  <c r="AO297" i="37"/>
  <c r="AO81" i="37"/>
  <c r="AO89" i="37" s="1"/>
  <c r="AO42" i="37"/>
  <c r="AO14" i="37"/>
  <c r="AO24" i="37" s="1"/>
  <c r="AO55" i="37"/>
  <c r="AO63" i="37" s="1"/>
  <c r="AO68" i="37"/>
  <c r="AO76" i="37" s="1"/>
  <c r="AO28" i="37"/>
  <c r="AO38" i="37" s="1"/>
  <c r="W294" i="35"/>
  <c r="O4" i="20" s="1"/>
  <c r="W259" i="37"/>
  <c r="W285" i="37" s="1"/>
  <c r="W193" i="37"/>
  <c r="W261" i="37" s="1"/>
  <c r="W287" i="37" s="1"/>
  <c r="U300" i="36"/>
  <c r="AN63" i="38"/>
  <c r="AN76" i="38"/>
  <c r="AO165" i="40"/>
  <c r="AO173" i="40" s="1"/>
  <c r="AO112" i="40"/>
  <c r="AO122" i="40" s="1"/>
  <c r="AO98" i="40"/>
  <c r="AO108" i="40" s="1"/>
  <c r="AO126" i="40"/>
  <c r="AO134" i="40" s="1"/>
  <c r="AO139" i="40"/>
  <c r="AO147" i="40" s="1"/>
  <c r="AO152" i="40"/>
  <c r="AQ262" i="39"/>
  <c r="AP274" i="39"/>
  <c r="AP264" i="39"/>
  <c r="AP284" i="39"/>
  <c r="AO297" i="43"/>
  <c r="AO14" i="43"/>
  <c r="AO24" i="43" s="1"/>
  <c r="AO81" i="43"/>
  <c r="AO89" i="43" s="1"/>
  <c r="AO42" i="43"/>
  <c r="AO50" i="43" s="1"/>
  <c r="AO55" i="43"/>
  <c r="AO63" i="43" s="1"/>
  <c r="AO68" i="43"/>
  <c r="AO76" i="43" s="1"/>
  <c r="AO28" i="43"/>
  <c r="AO38" i="43" s="1"/>
  <c r="AO112" i="35"/>
  <c r="AO122" i="35" s="1"/>
  <c r="AO98" i="35"/>
  <c r="AO108" i="35" s="1"/>
  <c r="AO139" i="35"/>
  <c r="AO147" i="35" s="1"/>
  <c r="AO152" i="35"/>
  <c r="AO160" i="35" s="1"/>
  <c r="AO126" i="35"/>
  <c r="AO134" i="35" s="1"/>
  <c r="AO165" i="35"/>
  <c r="AO173" i="35" s="1"/>
  <c r="AN122" i="41"/>
  <c r="AN176" i="41" s="1"/>
  <c r="AN276" i="41" s="1"/>
  <c r="AO126" i="36"/>
  <c r="AO134" i="36" s="1"/>
  <c r="AO98" i="36"/>
  <c r="AO108" i="36" s="1"/>
  <c r="AO112" i="36"/>
  <c r="AO122" i="36" s="1"/>
  <c r="AO165" i="36"/>
  <c r="AO173" i="36" s="1"/>
  <c r="AO152" i="36"/>
  <c r="AO139" i="36"/>
  <c r="AO147" i="36" s="1"/>
  <c r="V259" i="35"/>
  <c r="V285" i="35" s="1"/>
  <c r="V193" i="35"/>
  <c r="V261" i="35" s="1"/>
  <c r="V287" i="35" s="1"/>
  <c r="AN206" i="40"/>
  <c r="AN260" i="40" s="1"/>
  <c r="AN286" i="40" s="1"/>
  <c r="AN89" i="43"/>
  <c r="AN92" i="43" s="1"/>
  <c r="AN266" i="43" s="1"/>
  <c r="V292" i="43"/>
  <c r="V291" i="43"/>
  <c r="V190" i="43"/>
  <c r="V191" i="43" s="1"/>
  <c r="AQ262" i="41"/>
  <c r="AP284" i="41"/>
  <c r="AP274" i="41"/>
  <c r="AP264" i="41"/>
  <c r="AA224" i="43"/>
  <c r="AA225" i="43"/>
  <c r="Z229" i="43"/>
  <c r="Z230" i="43" s="1"/>
  <c r="Z232" i="43" s="1"/>
  <c r="AD238" i="38"/>
  <c r="AC242" i="38"/>
  <c r="AC243" i="38" s="1"/>
  <c r="AC245" i="38" s="1"/>
  <c r="AD237" i="38"/>
  <c r="V23" i="36"/>
  <c r="V175" i="43"/>
  <c r="V275" i="43" s="1"/>
  <c r="V109" i="43"/>
  <c r="V177" i="43" s="1"/>
  <c r="V277" i="43" s="1"/>
  <c r="V175" i="38"/>
  <c r="V275" i="38" s="1"/>
  <c r="V109" i="38"/>
  <c r="V177" i="38" s="1"/>
  <c r="V277" i="38" s="1"/>
  <c r="W106" i="44"/>
  <c r="W107" i="44" s="1"/>
  <c r="W282" i="44"/>
  <c r="W281" i="44"/>
  <c r="V193" i="41"/>
  <c r="V261" i="41" s="1"/>
  <c r="V287" i="41" s="1"/>
  <c r="V259" i="41"/>
  <c r="V285" i="41" s="1"/>
  <c r="AN38" i="45"/>
  <c r="AN92" i="45" s="1"/>
  <c r="AN266" i="45" s="1"/>
  <c r="V204" i="45"/>
  <c r="V205" i="45" s="1"/>
  <c r="V291" i="45"/>
  <c r="V296" i="45" s="1"/>
  <c r="V292" i="45"/>
  <c r="V298" i="45" s="1"/>
  <c r="V175" i="45"/>
  <c r="V275" i="45" s="1"/>
  <c r="Y17" i="41"/>
  <c r="Y269" i="41" s="1"/>
  <c r="Y16" i="41"/>
  <c r="X19" i="41"/>
  <c r="X270" i="41"/>
  <c r="AQ262" i="44"/>
  <c r="AP284" i="44"/>
  <c r="AP274" i="44"/>
  <c r="AP264" i="44"/>
  <c r="X101" i="41"/>
  <c r="X279" i="41" s="1"/>
  <c r="W103" i="41"/>
  <c r="W280" i="41"/>
  <c r="X100" i="41"/>
  <c r="AN89" i="41"/>
  <c r="AN63" i="41"/>
  <c r="AN122" i="36"/>
  <c r="AM301" i="40"/>
  <c r="V22" i="40"/>
  <c r="V272" i="40"/>
  <c r="V298" i="40" s="1"/>
  <c r="V271" i="40"/>
  <c r="V296" i="40" s="1"/>
  <c r="X288" i="39"/>
  <c r="X186" i="39"/>
  <c r="AO297" i="38"/>
  <c r="AO68" i="38"/>
  <c r="AO42" i="38"/>
  <c r="AO50" i="38" s="1"/>
  <c r="AO55" i="38"/>
  <c r="AO14" i="38"/>
  <c r="AO24" i="38" s="1"/>
  <c r="AO28" i="38"/>
  <c r="AO38" i="38" s="1"/>
  <c r="AO81" i="38"/>
  <c r="AO89" i="38" s="1"/>
  <c r="V91" i="45"/>
  <c r="V265" i="45" s="1"/>
  <c r="V25" i="45"/>
  <c r="V93" i="45" s="1"/>
  <c r="V267" i="45" s="1"/>
  <c r="V23" i="39"/>
  <c r="V22" i="43"/>
  <c r="V271" i="43"/>
  <c r="V272" i="43"/>
  <c r="W106" i="35"/>
  <c r="W107" i="35" s="1"/>
  <c r="V23" i="44"/>
  <c r="V299" i="44"/>
  <c r="Y184" i="45"/>
  <c r="X187" i="45"/>
  <c r="Y185" i="45"/>
  <c r="AN218" i="39"/>
  <c r="AN260" i="39" s="1"/>
  <c r="AN286" i="39" s="1"/>
  <c r="V261" i="38"/>
  <c r="V287" i="38" s="1"/>
  <c r="W252" i="38"/>
  <c r="W291" i="38" s="1"/>
  <c r="W288" i="38"/>
  <c r="W293" i="38" s="1"/>
  <c r="AN260" i="41"/>
  <c r="AN286" i="41" s="1"/>
  <c r="W19" i="36"/>
  <c r="W270" i="36"/>
  <c r="X16" i="36"/>
  <c r="X17" i="36"/>
  <c r="X269" i="36" s="1"/>
  <c r="AA84" i="39"/>
  <c r="AO223" i="45"/>
  <c r="AO231" i="45" s="1"/>
  <c r="AO182" i="45"/>
  <c r="AO192" i="45" s="1"/>
  <c r="AO210" i="45"/>
  <c r="AO218" i="45" s="1"/>
  <c r="AO236" i="45"/>
  <c r="AO244" i="45" s="1"/>
  <c r="AO196" i="45"/>
  <c r="AO206" i="45" s="1"/>
  <c r="AO249" i="45"/>
  <c r="AO257" i="45" s="1"/>
  <c r="AO112" i="37"/>
  <c r="AO122" i="37" s="1"/>
  <c r="AO98" i="37"/>
  <c r="AO108" i="37" s="1"/>
  <c r="AO165" i="37"/>
  <c r="AO173" i="37" s="1"/>
  <c r="AO152" i="37"/>
  <c r="AO160" i="37" s="1"/>
  <c r="AO126" i="37"/>
  <c r="AO134" i="37" s="1"/>
  <c r="AO139" i="37"/>
  <c r="AO147" i="37" s="1"/>
  <c r="AM301" i="43"/>
  <c r="Z155" i="39"/>
  <c r="AA153" i="37"/>
  <c r="Z158" i="37"/>
  <c r="Z159" i="37" s="1"/>
  <c r="Z161" i="37" s="1"/>
  <c r="AA154" i="37"/>
  <c r="V295" i="35"/>
  <c r="N8" i="20" s="1"/>
  <c r="AN176" i="38"/>
  <c r="AN276" i="38" s="1"/>
  <c r="Z58" i="37"/>
  <c r="AO182" i="40"/>
  <c r="AO192" i="40" s="1"/>
  <c r="AO210" i="40"/>
  <c r="AO218" i="40" s="1"/>
  <c r="AO223" i="40"/>
  <c r="AO231" i="40" s="1"/>
  <c r="AO236" i="40"/>
  <c r="AO244" i="40" s="1"/>
  <c r="AO249" i="40"/>
  <c r="AO257" i="40" s="1"/>
  <c r="AO196" i="40"/>
  <c r="X102" i="45"/>
  <c r="AO196" i="39"/>
  <c r="AO206" i="39" s="1"/>
  <c r="AO236" i="39"/>
  <c r="AO244" i="39" s="1"/>
  <c r="AO249" i="39"/>
  <c r="AO257" i="39" s="1"/>
  <c r="AO210" i="39"/>
  <c r="AO223" i="39"/>
  <c r="AO182" i="39"/>
  <c r="AO192" i="39" s="1"/>
  <c r="AO98" i="43"/>
  <c r="AO108" i="43" s="1"/>
  <c r="AO126" i="43"/>
  <c r="AO134" i="43" s="1"/>
  <c r="AO139" i="43"/>
  <c r="AO147" i="43" s="1"/>
  <c r="AO152" i="43"/>
  <c r="AO160" i="43" s="1"/>
  <c r="AO112" i="43"/>
  <c r="AO122" i="43" s="1"/>
  <c r="AO165" i="43"/>
  <c r="AO173" i="43" s="1"/>
  <c r="AO236" i="35"/>
  <c r="AO244" i="35" s="1"/>
  <c r="AO210" i="35"/>
  <c r="AO218" i="35" s="1"/>
  <c r="AO223" i="35"/>
  <c r="AO231" i="35" s="1"/>
  <c r="AO249" i="35"/>
  <c r="AO257" i="35" s="1"/>
  <c r="AO196" i="35"/>
  <c r="AO206" i="35" s="1"/>
  <c r="AO182" i="35"/>
  <c r="AO192" i="35" s="1"/>
  <c r="AA129" i="41"/>
  <c r="AO182" i="36"/>
  <c r="AO192" i="36" s="1"/>
  <c r="AO196" i="36"/>
  <c r="AO206" i="36" s="1"/>
  <c r="AO236" i="36"/>
  <c r="AO244" i="36" s="1"/>
  <c r="AO249" i="36"/>
  <c r="AO257" i="36" s="1"/>
  <c r="AO210" i="36"/>
  <c r="AO218" i="36" s="1"/>
  <c r="AO223" i="36"/>
  <c r="AO231" i="36" s="1"/>
  <c r="W22" i="45"/>
  <c r="AA71" i="45"/>
  <c r="W288" i="43"/>
  <c r="W186" i="43"/>
  <c r="AO98" i="41"/>
  <c r="AO108" i="41" s="1"/>
  <c r="AO112" i="41"/>
  <c r="AO126" i="41"/>
  <c r="AO134" i="41" s="1"/>
  <c r="AO139" i="41"/>
  <c r="AO147" i="41" s="1"/>
  <c r="AO152" i="41"/>
  <c r="AO160" i="41" s="1"/>
  <c r="AO165" i="41"/>
  <c r="AO173" i="41" s="1"/>
  <c r="V175" i="36"/>
  <c r="V275" i="36" s="1"/>
  <c r="V109" i="36"/>
  <c r="V177" i="36" s="1"/>
  <c r="V277" i="36" s="1"/>
  <c r="AB32" i="39"/>
  <c r="Z255" i="40"/>
  <c r="Z256" i="40" s="1"/>
  <c r="Z258" i="40" s="1"/>
  <c r="AA251" i="40"/>
  <c r="AA250" i="40"/>
  <c r="AM301" i="36"/>
  <c r="AN257" i="38"/>
  <c r="AN260" i="38" s="1"/>
  <c r="AN286" i="38" s="1"/>
  <c r="W291" i="44"/>
  <c r="W292" i="44"/>
  <c r="W190" i="44"/>
  <c r="W191" i="44" s="1"/>
  <c r="AO196" i="44"/>
  <c r="AO206" i="44" s="1"/>
  <c r="AO182" i="44"/>
  <c r="AO192" i="44" s="1"/>
  <c r="AO210" i="44"/>
  <c r="AO218" i="44" s="1"/>
  <c r="AO249" i="44"/>
  <c r="AO257" i="44" s="1"/>
  <c r="AO223" i="44"/>
  <c r="AO231" i="44" s="1"/>
  <c r="AO236" i="44"/>
  <c r="AO244" i="44" s="1"/>
  <c r="AB57" i="38"/>
  <c r="AB56" i="38"/>
  <c r="AA61" i="38"/>
  <c r="AA62" i="38" s="1"/>
  <c r="AA64" i="38" s="1"/>
  <c r="W103" i="40"/>
  <c r="W280" i="40"/>
  <c r="X100" i="40"/>
  <c r="X101" i="40"/>
  <c r="X279" i="40" s="1"/>
  <c r="W190" i="38"/>
  <c r="W191" i="38" s="1"/>
  <c r="V282" i="39"/>
  <c r="V298" i="39" s="1"/>
  <c r="V281" i="39"/>
  <c r="V296" i="39" s="1"/>
  <c r="V106" i="39"/>
  <c r="V107" i="39" s="1"/>
  <c r="AN160" i="36"/>
  <c r="U25" i="35"/>
  <c r="U93" i="35" s="1"/>
  <c r="U267" i="35" s="1"/>
  <c r="U302" i="35" s="1"/>
  <c r="U91" i="35"/>
  <c r="U265" i="35" s="1"/>
  <c r="U300" i="35" s="1"/>
  <c r="AA33" i="44"/>
  <c r="AA36" i="44" s="1"/>
  <c r="AA37" i="44" s="1"/>
  <c r="AA39" i="44" s="1"/>
  <c r="AB30" i="44"/>
  <c r="AB31" i="44"/>
  <c r="W18" i="40"/>
  <c r="W268" i="40"/>
  <c r="W293" i="40" s="1"/>
  <c r="AN50" i="37"/>
  <c r="AN92" i="37" s="1"/>
  <c r="AN266" i="37" s="1"/>
  <c r="AQ262" i="38"/>
  <c r="AP274" i="38"/>
  <c r="AP264" i="38"/>
  <c r="AP284" i="38"/>
  <c r="V109" i="37"/>
  <c r="V177" i="37" s="1"/>
  <c r="V277" i="37" s="1"/>
  <c r="V175" i="37"/>
  <c r="V275" i="37" s="1"/>
  <c r="X102" i="35"/>
  <c r="V23" i="38"/>
  <c r="V299" i="38"/>
  <c r="AU179" i="45"/>
  <c r="AU95" i="45"/>
  <c r="AU11" i="45"/>
  <c r="AU9" i="45"/>
  <c r="AV6" i="45"/>
  <c r="AV2" i="45"/>
  <c r="AT80" i="45"/>
  <c r="AT54" i="45"/>
  <c r="AT67" i="45"/>
  <c r="AT41" i="45"/>
  <c r="AT27" i="45"/>
  <c r="AT13" i="45"/>
  <c r="AW4" i="45"/>
  <c r="AX8" i="45"/>
  <c r="AT164" i="45"/>
  <c r="AT151" i="45"/>
  <c r="AT138" i="45"/>
  <c r="AT111" i="45"/>
  <c r="AT125" i="45"/>
  <c r="AT97" i="45"/>
  <c r="AT248" i="45"/>
  <c r="AT235" i="45"/>
  <c r="AT222" i="45"/>
  <c r="AT209" i="45"/>
  <c r="AT195" i="45"/>
  <c r="AT181" i="45"/>
  <c r="AT80" i="44"/>
  <c r="AT67" i="44"/>
  <c r="AT54" i="44"/>
  <c r="AT41" i="44"/>
  <c r="AT27" i="44"/>
  <c r="AT13" i="44"/>
  <c r="AT164" i="44"/>
  <c r="AT151" i="44"/>
  <c r="AT138" i="44"/>
  <c r="AT125" i="44"/>
  <c r="AT111" i="44"/>
  <c r="AT97" i="44"/>
  <c r="AT248" i="44"/>
  <c r="AT235" i="44"/>
  <c r="AT209" i="44"/>
  <c r="AT222" i="44"/>
  <c r="AT195" i="44"/>
  <c r="AT181" i="44"/>
  <c r="AV6" i="44"/>
  <c r="AV2" i="44"/>
  <c r="AW4" i="44"/>
  <c r="AX8" i="44"/>
  <c r="AU179" i="44"/>
  <c r="AU95" i="44"/>
  <c r="AU11" i="44"/>
  <c r="AU9" i="44"/>
  <c r="AW6" i="43"/>
  <c r="AW2" i="43"/>
  <c r="AU248" i="43"/>
  <c r="AU235" i="43"/>
  <c r="AU222" i="43"/>
  <c r="AU209" i="43"/>
  <c r="AU195" i="43"/>
  <c r="AU181" i="43"/>
  <c r="AY8" i="43"/>
  <c r="AX4" i="43"/>
  <c r="AV179" i="43"/>
  <c r="AV95" i="43"/>
  <c r="AV11" i="43"/>
  <c r="AV9" i="43"/>
  <c r="AU80" i="43"/>
  <c r="AU67" i="43"/>
  <c r="AU41" i="43"/>
  <c r="AU13" i="43"/>
  <c r="AU54" i="43"/>
  <c r="AU27" i="43"/>
  <c r="AU164" i="43"/>
  <c r="AU151" i="43"/>
  <c r="AU138" i="43"/>
  <c r="AU111" i="43"/>
  <c r="AU125" i="43"/>
  <c r="AU97" i="43"/>
  <c r="AW4" i="41"/>
  <c r="AX8" i="41"/>
  <c r="AV6" i="41"/>
  <c r="AV2" i="41"/>
  <c r="AT67" i="41"/>
  <c r="AT54" i="41"/>
  <c r="AT80" i="41"/>
  <c r="AT27" i="41"/>
  <c r="AT41" i="41"/>
  <c r="AT13" i="41"/>
  <c r="AT164" i="41"/>
  <c r="AT138" i="41"/>
  <c r="AT151" i="41"/>
  <c r="AT111" i="41"/>
  <c r="AT125" i="41"/>
  <c r="AT97" i="41"/>
  <c r="AU179" i="41"/>
  <c r="AU95" i="41"/>
  <c r="AU11" i="41"/>
  <c r="AU9" i="41"/>
  <c r="AT248" i="41"/>
  <c r="AT235" i="41"/>
  <c r="AT209" i="41"/>
  <c r="AT222" i="41"/>
  <c r="AT195" i="41"/>
  <c r="AT181" i="41"/>
  <c r="AV179" i="40"/>
  <c r="AV95" i="40"/>
  <c r="AV11" i="40"/>
  <c r="AV9" i="40"/>
  <c r="AU248" i="40"/>
  <c r="AU235" i="40"/>
  <c r="AU222" i="40"/>
  <c r="AU195" i="40"/>
  <c r="AU209" i="40"/>
  <c r="AU181" i="40"/>
  <c r="AW6" i="40"/>
  <c r="AW2" i="40"/>
  <c r="AU80" i="40"/>
  <c r="AU41" i="40"/>
  <c r="AU67" i="40"/>
  <c r="AU54" i="40"/>
  <c r="AU27" i="40"/>
  <c r="AU13" i="40"/>
  <c r="AX4" i="40"/>
  <c r="AY8" i="40"/>
  <c r="AU164" i="40"/>
  <c r="AU151" i="40"/>
  <c r="AU125" i="40"/>
  <c r="AU138" i="40"/>
  <c r="AU111" i="40"/>
  <c r="AU97" i="40"/>
  <c r="AV179" i="39"/>
  <c r="AV95" i="39"/>
  <c r="AV11" i="39"/>
  <c r="AV9" i="39"/>
  <c r="AU164" i="39"/>
  <c r="AU151" i="39"/>
  <c r="AU138" i="39"/>
  <c r="AU111" i="39"/>
  <c r="AU125" i="39"/>
  <c r="AU97" i="39"/>
  <c r="AU248" i="39"/>
  <c r="AU222" i="39"/>
  <c r="AU235" i="39"/>
  <c r="AU209" i="39"/>
  <c r="AU195" i="39"/>
  <c r="AU181" i="39"/>
  <c r="AW6" i="39"/>
  <c r="AW2" i="39"/>
  <c r="AY8" i="39"/>
  <c r="AX4" i="39"/>
  <c r="AU80" i="39"/>
  <c r="AU67" i="39"/>
  <c r="AU54" i="39"/>
  <c r="AU41" i="39"/>
  <c r="AU27" i="39"/>
  <c r="AU13" i="39"/>
  <c r="AU179" i="38"/>
  <c r="AU95" i="38"/>
  <c r="AU11" i="38"/>
  <c r="AU9" i="38"/>
  <c r="AW4" i="38"/>
  <c r="AX8" i="38"/>
  <c r="AT80" i="38"/>
  <c r="AT41" i="38"/>
  <c r="AT67" i="38"/>
  <c r="AT54" i="38"/>
  <c r="AT27" i="38"/>
  <c r="AT13" i="38"/>
  <c r="AV6" i="38"/>
  <c r="AV2" i="38"/>
  <c r="AT164" i="38"/>
  <c r="AT138" i="38"/>
  <c r="AT151" i="38"/>
  <c r="AT125" i="38"/>
  <c r="AT111" i="38"/>
  <c r="AT97" i="38"/>
  <c r="AT248" i="38"/>
  <c r="AT235" i="38"/>
  <c r="AT222" i="38"/>
  <c r="AT195" i="38"/>
  <c r="AT209" i="38"/>
  <c r="AT181" i="38"/>
  <c r="AU80" i="37"/>
  <c r="AU54" i="37"/>
  <c r="AU67" i="37"/>
  <c r="AU41" i="37"/>
  <c r="AU13" i="37"/>
  <c r="AU27" i="37"/>
  <c r="AV179" i="37"/>
  <c r="AV95" i="37"/>
  <c r="AV11" i="37"/>
  <c r="AV9" i="37"/>
  <c r="AW6" i="37"/>
  <c r="AW2" i="37"/>
  <c r="AU164" i="37"/>
  <c r="AU151" i="37"/>
  <c r="AU138" i="37"/>
  <c r="AU111" i="37"/>
  <c r="AU125" i="37"/>
  <c r="AU97" i="37"/>
  <c r="AU248" i="37"/>
  <c r="AU235" i="37"/>
  <c r="AU222" i="37"/>
  <c r="AU209" i="37"/>
  <c r="AU195" i="37"/>
  <c r="AU181" i="37"/>
  <c r="AY8" i="37"/>
  <c r="AX4" i="37"/>
  <c r="AU80" i="36"/>
  <c r="AU67" i="36"/>
  <c r="AU41" i="36"/>
  <c r="AU54" i="36"/>
  <c r="AU13" i="36"/>
  <c r="AU27" i="36"/>
  <c r="AU164" i="36"/>
  <c r="AU151" i="36"/>
  <c r="AU138" i="36"/>
  <c r="AU125" i="36"/>
  <c r="AU97" i="36"/>
  <c r="AU111" i="36"/>
  <c r="AU248" i="36"/>
  <c r="AU235" i="36"/>
  <c r="AU195" i="36"/>
  <c r="AU209" i="36"/>
  <c r="AU222" i="36"/>
  <c r="AU181" i="36"/>
  <c r="AV179" i="36"/>
  <c r="AV95" i="36"/>
  <c r="AV11" i="36"/>
  <c r="AV9" i="36"/>
  <c r="AW6" i="36"/>
  <c r="AW2" i="36"/>
  <c r="AY8" i="36"/>
  <c r="AX4" i="36"/>
  <c r="AY8" i="35"/>
  <c r="AX4" i="35"/>
  <c r="AV179" i="35"/>
  <c r="AV95" i="35"/>
  <c r="AV11" i="35"/>
  <c r="AV9" i="35"/>
  <c r="AW6" i="35"/>
  <c r="AW2" i="35"/>
  <c r="AU80" i="35"/>
  <c r="AU67" i="35"/>
  <c r="AU54" i="35"/>
  <c r="AU27" i="35"/>
  <c r="AU41" i="35"/>
  <c r="AU13" i="35"/>
  <c r="AU164" i="35"/>
  <c r="AU151" i="35"/>
  <c r="AU138" i="35"/>
  <c r="AU111" i="35"/>
  <c r="AU125" i="35"/>
  <c r="AU97" i="35"/>
  <c r="AU248" i="35"/>
  <c r="AU235" i="35"/>
  <c r="AU222" i="35"/>
  <c r="AU209" i="35"/>
  <c r="AU195" i="35"/>
  <c r="AU181" i="35"/>
  <c r="AA129" i="45" l="1"/>
  <c r="AA132" i="45" s="1"/>
  <c r="AA133" i="45" s="1"/>
  <c r="AA135" i="45" s="1"/>
  <c r="AC141" i="40"/>
  <c r="AB225" i="35"/>
  <c r="AB226" i="35" s="1"/>
  <c r="AB229" i="35" s="1"/>
  <c r="AB230" i="35" s="1"/>
  <c r="AB232" i="35" s="1"/>
  <c r="Z250" i="41"/>
  <c r="AC225" i="35"/>
  <c r="AC224" i="35"/>
  <c r="AD44" i="35"/>
  <c r="AC48" i="35"/>
  <c r="AC49" i="35" s="1"/>
  <c r="AC51" i="35" s="1"/>
  <c r="AD43" i="35"/>
  <c r="M12" i="20"/>
  <c r="P11" i="48"/>
  <c r="Z251" i="41"/>
  <c r="Z252" i="41" s="1"/>
  <c r="AA251" i="41" s="1"/>
  <c r="AB145" i="40"/>
  <c r="AB146" i="40" s="1"/>
  <c r="AB148" i="40" s="1"/>
  <c r="AB198" i="39"/>
  <c r="AB199" i="39"/>
  <c r="AC30" i="45"/>
  <c r="AC31" i="45"/>
  <c r="AD44" i="40"/>
  <c r="AB83" i="37"/>
  <c r="AB84" i="37" s="1"/>
  <c r="AC83" i="37" s="1"/>
  <c r="AD43" i="40"/>
  <c r="AB71" i="38"/>
  <c r="AB74" i="38" s="1"/>
  <c r="AB75" i="38" s="1"/>
  <c r="AB77" i="38" s="1"/>
  <c r="AB155" i="45"/>
  <c r="AB158" i="45" s="1"/>
  <c r="AB159" i="45" s="1"/>
  <c r="AB161" i="45" s="1"/>
  <c r="AB128" i="44"/>
  <c r="AA132" i="44"/>
  <c r="AA133" i="44" s="1"/>
  <c r="AA135" i="44" s="1"/>
  <c r="AB127" i="44"/>
  <c r="AB166" i="37"/>
  <c r="AB167" i="37"/>
  <c r="AA83" i="38"/>
  <c r="Z87" i="38"/>
  <c r="Z88" i="38" s="1"/>
  <c r="Z90" i="38" s="1"/>
  <c r="AA82" i="38"/>
  <c r="Z129" i="40"/>
  <c r="AA128" i="40" s="1"/>
  <c r="Y61" i="39"/>
  <c r="Y62" i="39" s="1"/>
  <c r="Y64" i="39" s="1"/>
  <c r="Z57" i="39"/>
  <c r="Z58" i="39" s="1"/>
  <c r="W272" i="45"/>
  <c r="AB115" i="40"/>
  <c r="AB114" i="40"/>
  <c r="AA87" i="37"/>
  <c r="AA88" i="37" s="1"/>
  <c r="AA90" i="37" s="1"/>
  <c r="AA69" i="39"/>
  <c r="AA71" i="39" s="1"/>
  <c r="AB70" i="39" s="1"/>
  <c r="Y289" i="37"/>
  <c r="AC30" i="41"/>
  <c r="AC32" i="41" s="1"/>
  <c r="AD30" i="41" s="1"/>
  <c r="Z74" i="39"/>
  <c r="Z75" i="39" s="1"/>
  <c r="Z77" i="39" s="1"/>
  <c r="AB33" i="41"/>
  <c r="AB36" i="41" s="1"/>
  <c r="AB37" i="41" s="1"/>
  <c r="AB39" i="41" s="1"/>
  <c r="M11" i="6"/>
  <c r="AA158" i="38"/>
  <c r="AA159" i="38" s="1"/>
  <c r="AA161" i="38" s="1"/>
  <c r="AA201" i="43"/>
  <c r="AA204" i="43" s="1"/>
  <c r="AA205" i="43" s="1"/>
  <c r="AA207" i="43" s="1"/>
  <c r="AB200" i="44"/>
  <c r="AA198" i="35"/>
  <c r="AA200" i="35" s="1"/>
  <c r="AB199" i="35" s="1"/>
  <c r="Z201" i="35"/>
  <c r="Z204" i="35" s="1"/>
  <c r="Z205" i="35" s="1"/>
  <c r="Z207" i="35" s="1"/>
  <c r="AB168" i="36"/>
  <c r="AB71" i="35"/>
  <c r="AC69" i="35" s="1"/>
  <c r="AB116" i="37"/>
  <c r="AD70" i="36"/>
  <c r="AD71" i="36" s="1"/>
  <c r="AE70" i="36" s="1"/>
  <c r="AA213" i="35"/>
  <c r="AB212" i="35" s="1"/>
  <c r="AA237" i="41"/>
  <c r="AA239" i="41" s="1"/>
  <c r="AA242" i="41" s="1"/>
  <c r="AA243" i="41" s="1"/>
  <c r="AA245" i="41" s="1"/>
  <c r="Z239" i="40"/>
  <c r="AA237" i="40" s="1"/>
  <c r="AD166" i="39"/>
  <c r="AD168" i="39" s="1"/>
  <c r="AC171" i="39"/>
  <c r="AC172" i="39" s="1"/>
  <c r="AC174" i="39" s="1"/>
  <c r="AB142" i="44"/>
  <c r="AA239" i="43"/>
  <c r="AB238" i="43" s="1"/>
  <c r="AA56" i="41"/>
  <c r="AB154" i="38"/>
  <c r="AB155" i="38" s="1"/>
  <c r="AC153" i="38" s="1"/>
  <c r="Z242" i="41"/>
  <c r="Z243" i="41" s="1"/>
  <c r="Z245" i="41" s="1"/>
  <c r="AA226" i="45"/>
  <c r="AB224" i="45" s="1"/>
  <c r="AB48" i="43"/>
  <c r="AB49" i="43" s="1"/>
  <c r="AB51" i="43" s="1"/>
  <c r="AC129" i="38"/>
  <c r="AD128" i="38" s="1"/>
  <c r="AC74" i="36"/>
  <c r="AC75" i="36" s="1"/>
  <c r="AC77" i="36" s="1"/>
  <c r="AA71" i="43"/>
  <c r="AB70" i="43" s="1"/>
  <c r="AB200" i="38"/>
  <c r="AC198" i="38" s="1"/>
  <c r="AB212" i="38"/>
  <c r="AB213" i="38" s="1"/>
  <c r="AA216" i="38"/>
  <c r="AA217" i="38" s="1"/>
  <c r="AA219" i="38" s="1"/>
  <c r="AB237" i="39"/>
  <c r="AA242" i="39"/>
  <c r="AA243" i="39" s="1"/>
  <c r="AA245" i="39" s="1"/>
  <c r="AB238" i="39"/>
  <c r="AB250" i="36"/>
  <c r="Z117" i="45"/>
  <c r="Z120" i="45" s="1"/>
  <c r="Z121" i="45" s="1"/>
  <c r="Z123" i="45" s="1"/>
  <c r="Z255" i="43"/>
  <c r="Z256" i="43" s="1"/>
  <c r="Z258" i="43" s="1"/>
  <c r="AA250" i="43"/>
  <c r="AA251" i="43"/>
  <c r="X43" i="45"/>
  <c r="W48" i="45"/>
  <c r="W49" i="45" s="1"/>
  <c r="W51" i="45" s="1"/>
  <c r="X44" i="45"/>
  <c r="X269" i="45" s="1"/>
  <c r="W270" i="45"/>
  <c r="Y239" i="35"/>
  <c r="AA114" i="45"/>
  <c r="AA116" i="45" s="1"/>
  <c r="AB238" i="45"/>
  <c r="AB237" i="45"/>
  <c r="AA242" i="45"/>
  <c r="AA243" i="45" s="1"/>
  <c r="AA245" i="45" s="1"/>
  <c r="AB251" i="36"/>
  <c r="AA140" i="43"/>
  <c r="AA82" i="45"/>
  <c r="Z87" i="45"/>
  <c r="Z88" i="45" s="1"/>
  <c r="Z90" i="45" s="1"/>
  <c r="AA83" i="45"/>
  <c r="AB153" i="43"/>
  <c r="AA141" i="43"/>
  <c r="AA216" i="44"/>
  <c r="AA217" i="44" s="1"/>
  <c r="AA219" i="44" s="1"/>
  <c r="AB212" i="44"/>
  <c r="AB211" i="44"/>
  <c r="AB56" i="40"/>
  <c r="AB117" i="44"/>
  <c r="AB120" i="44" s="1"/>
  <c r="AB121" i="44" s="1"/>
  <c r="AB123" i="44" s="1"/>
  <c r="AC211" i="39"/>
  <c r="AC213" i="39" s="1"/>
  <c r="AC114" i="44"/>
  <c r="AC116" i="44" s="1"/>
  <c r="AB216" i="39"/>
  <c r="AB217" i="39" s="1"/>
  <c r="AB219" i="39" s="1"/>
  <c r="L20" i="20"/>
  <c r="AB57" i="40"/>
  <c r="AM301" i="39"/>
  <c r="AN301" i="40"/>
  <c r="AA141" i="45"/>
  <c r="AA142" i="45" s="1"/>
  <c r="Z145" i="45"/>
  <c r="Z146" i="45" s="1"/>
  <c r="Z148" i="45" s="1"/>
  <c r="Z255" i="45"/>
  <c r="Z256" i="45" s="1"/>
  <c r="Z258" i="45" s="1"/>
  <c r="AA250" i="45"/>
  <c r="AA252" i="45" s="1"/>
  <c r="AA255" i="45" s="1"/>
  <c r="AA256" i="45" s="1"/>
  <c r="AA258" i="45" s="1"/>
  <c r="AA57" i="41"/>
  <c r="W295" i="41"/>
  <c r="Z116" i="36"/>
  <c r="AA115" i="36" s="1"/>
  <c r="AA145" i="37"/>
  <c r="AA146" i="37" s="1"/>
  <c r="AA148" i="37" s="1"/>
  <c r="AB154" i="43"/>
  <c r="AC44" i="43"/>
  <c r="AC45" i="43" s="1"/>
  <c r="AD44" i="43" s="1"/>
  <c r="AA155" i="36"/>
  <c r="Z58" i="35"/>
  <c r="Y242" i="44"/>
  <c r="Y243" i="44" s="1"/>
  <c r="Y245" i="44" s="1"/>
  <c r="Z238" i="44"/>
  <c r="Z239" i="44" s="1"/>
  <c r="AB212" i="45"/>
  <c r="AB211" i="45"/>
  <c r="W293" i="43"/>
  <c r="AB154" i="41"/>
  <c r="AA158" i="41"/>
  <c r="AA159" i="41" s="1"/>
  <c r="AA161" i="41" s="1"/>
  <c r="AB153" i="41"/>
  <c r="AA255" i="39"/>
  <c r="AA256" i="39" s="1"/>
  <c r="AA258" i="39" s="1"/>
  <c r="AC43" i="37"/>
  <c r="AC45" i="37" s="1"/>
  <c r="AD44" i="37" s="1"/>
  <c r="V299" i="36"/>
  <c r="AC200" i="40"/>
  <c r="AD199" i="40" s="1"/>
  <c r="AC31" i="37"/>
  <c r="AC30" i="37"/>
  <c r="AB33" i="37"/>
  <c r="AB36" i="37" s="1"/>
  <c r="AB37" i="37" s="1"/>
  <c r="AB39" i="37" s="1"/>
  <c r="AB87" i="41"/>
  <c r="AB88" i="41" s="1"/>
  <c r="AB90" i="41" s="1"/>
  <c r="Z226" i="37"/>
  <c r="Z229" i="37" s="1"/>
  <c r="Z230" i="37" s="1"/>
  <c r="Z232" i="37" s="1"/>
  <c r="AC83" i="41"/>
  <c r="AC84" i="41" s="1"/>
  <c r="AB84" i="43"/>
  <c r="AC83" i="43" s="1"/>
  <c r="AB48" i="37"/>
  <c r="AB49" i="37" s="1"/>
  <c r="AB51" i="37" s="1"/>
  <c r="AA140" i="39"/>
  <c r="AA142" i="39" s="1"/>
  <c r="AA224" i="38"/>
  <c r="Z229" i="38"/>
  <c r="Z230" i="38" s="1"/>
  <c r="Z232" i="38" s="1"/>
  <c r="AA225" i="38"/>
  <c r="Z145" i="39"/>
  <c r="Z146" i="39" s="1"/>
  <c r="Z148" i="39" s="1"/>
  <c r="AB141" i="37"/>
  <c r="AB142" i="37" s="1"/>
  <c r="Z129" i="43"/>
  <c r="AD114" i="39"/>
  <c r="AD116" i="39" s="1"/>
  <c r="AE115" i="39" s="1"/>
  <c r="AA199" i="37"/>
  <c r="AB83" i="36"/>
  <c r="AB84" i="36" s="1"/>
  <c r="AA87" i="36"/>
  <c r="AA88" i="36" s="1"/>
  <c r="AA90" i="36" s="1"/>
  <c r="AB132" i="36"/>
  <c r="AB133" i="36" s="1"/>
  <c r="AB135" i="36" s="1"/>
  <c r="AC141" i="38"/>
  <c r="AB145" i="38"/>
  <c r="AB146" i="38" s="1"/>
  <c r="AB148" i="38" s="1"/>
  <c r="AC140" i="38"/>
  <c r="AA216" i="43"/>
  <c r="AA217" i="43" s="1"/>
  <c r="AA219" i="43" s="1"/>
  <c r="AB211" i="43"/>
  <c r="AB212" i="43"/>
  <c r="P7" i="48"/>
  <c r="P8" i="48" s="1"/>
  <c r="N3" i="52" s="1"/>
  <c r="M13" i="20"/>
  <c r="Z74" i="41"/>
  <c r="Z75" i="41" s="1"/>
  <c r="Z77" i="41" s="1"/>
  <c r="AA69" i="41"/>
  <c r="AA70" i="41"/>
  <c r="AD82" i="35"/>
  <c r="AD84" i="35" s="1"/>
  <c r="AD87" i="35" s="1"/>
  <c r="AD88" i="35" s="1"/>
  <c r="AD90" i="35" s="1"/>
  <c r="AC87" i="35"/>
  <c r="AC88" i="35" s="1"/>
  <c r="AC90" i="35" s="1"/>
  <c r="AF44" i="36"/>
  <c r="AC166" i="41"/>
  <c r="AC167" i="41"/>
  <c r="AB213" i="40"/>
  <c r="AC211" i="40" s="1"/>
  <c r="AF43" i="36"/>
  <c r="AB251" i="39"/>
  <c r="AB252" i="39" s="1"/>
  <c r="AC250" i="39" s="1"/>
  <c r="AA166" i="43"/>
  <c r="AA168" i="43" s="1"/>
  <c r="AB167" i="43" s="1"/>
  <c r="AB198" i="36"/>
  <c r="AA201" i="36"/>
  <c r="AA204" i="36" s="1"/>
  <c r="AA205" i="36" s="1"/>
  <c r="AA207" i="36" s="1"/>
  <c r="AB199" i="36"/>
  <c r="AB128" i="45"/>
  <c r="AB153" i="40"/>
  <c r="AB155" i="40" s="1"/>
  <c r="AB158" i="40" s="1"/>
  <c r="AB159" i="40" s="1"/>
  <c r="AB161" i="40" s="1"/>
  <c r="AB127" i="45"/>
  <c r="AA71" i="37"/>
  <c r="AB69" i="37" s="1"/>
  <c r="AB142" i="36"/>
  <c r="AB145" i="36" s="1"/>
  <c r="AB146" i="36" s="1"/>
  <c r="AB148" i="36" s="1"/>
  <c r="AA158" i="40"/>
  <c r="AA159" i="40" s="1"/>
  <c r="AA161" i="40" s="1"/>
  <c r="AB142" i="41"/>
  <c r="AB158" i="44"/>
  <c r="AB159" i="44" s="1"/>
  <c r="AB161" i="44" s="1"/>
  <c r="AC153" i="44"/>
  <c r="AC154" i="44"/>
  <c r="V296" i="35"/>
  <c r="AB167" i="35"/>
  <c r="W292" i="38"/>
  <c r="AB166" i="35"/>
  <c r="Z171" i="43"/>
  <c r="Z172" i="43" s="1"/>
  <c r="Z174" i="43" s="1"/>
  <c r="AA48" i="44"/>
  <c r="AA49" i="44" s="1"/>
  <c r="AA51" i="44" s="1"/>
  <c r="AB43" i="44"/>
  <c r="AB44" i="44"/>
  <c r="AB198" i="43"/>
  <c r="AB200" i="43" s="1"/>
  <c r="AA56" i="45"/>
  <c r="AA255" i="37"/>
  <c r="AA256" i="37" s="1"/>
  <c r="AA258" i="37" s="1"/>
  <c r="AA57" i="45"/>
  <c r="AB127" i="39"/>
  <c r="Z238" i="37"/>
  <c r="AB128" i="39"/>
  <c r="Z237" i="37"/>
  <c r="AD30" i="40"/>
  <c r="AD32" i="40" s="1"/>
  <c r="AC33" i="40"/>
  <c r="AC36" i="40" s="1"/>
  <c r="AC37" i="40" s="1"/>
  <c r="AC39" i="40" s="1"/>
  <c r="AA198" i="41"/>
  <c r="AA199" i="41"/>
  <c r="Z201" i="41"/>
  <c r="Z204" i="41" s="1"/>
  <c r="Z205" i="41" s="1"/>
  <c r="Z207" i="41" s="1"/>
  <c r="Y33" i="35"/>
  <c r="Y36" i="35" s="1"/>
  <c r="Y37" i="35" s="1"/>
  <c r="Y39" i="35" s="1"/>
  <c r="Z31" i="35"/>
  <c r="Z30" i="35"/>
  <c r="AB70" i="44"/>
  <c r="AB71" i="44" s="1"/>
  <c r="P12" i="48"/>
  <c r="AA198" i="37"/>
  <c r="AA74" i="44"/>
  <c r="AA75" i="44" s="1"/>
  <c r="AA77" i="44" s="1"/>
  <c r="AN301" i="45"/>
  <c r="AB226" i="40"/>
  <c r="AC224" i="40" s="1"/>
  <c r="P11" i="53"/>
  <c r="O60" i="48"/>
  <c r="M12" i="50" s="1"/>
  <c r="M30" i="52"/>
  <c r="M33" i="52" s="1"/>
  <c r="M16" i="6" s="1"/>
  <c r="M20" i="6" s="1"/>
  <c r="H6" i="53"/>
  <c r="H57" i="50"/>
  <c r="I32" i="50"/>
  <c r="Z56" i="43"/>
  <c r="Z58" i="43" s="1"/>
  <c r="Z61" i="43" s="1"/>
  <c r="Z62" i="43" s="1"/>
  <c r="Z64" i="43" s="1"/>
  <c r="L41" i="52"/>
  <c r="K15" i="20" s="1"/>
  <c r="L54" i="52"/>
  <c r="L55" i="52" s="1"/>
  <c r="Y61" i="43"/>
  <c r="Y62" i="43" s="1"/>
  <c r="Y64" i="43" s="1"/>
  <c r="AA226" i="41"/>
  <c r="AA117" i="43"/>
  <c r="AA120" i="43" s="1"/>
  <c r="AA121" i="43" s="1"/>
  <c r="AA123" i="43" s="1"/>
  <c r="AB115" i="43"/>
  <c r="AB116" i="43" s="1"/>
  <c r="AC117" i="39"/>
  <c r="AC120" i="39" s="1"/>
  <c r="AC121" i="39" s="1"/>
  <c r="AC123" i="39" s="1"/>
  <c r="AB251" i="37"/>
  <c r="AB252" i="37" s="1"/>
  <c r="AB213" i="36"/>
  <c r="AC212" i="36" s="1"/>
  <c r="AB212" i="41"/>
  <c r="AA216" i="41"/>
  <c r="AA217" i="41" s="1"/>
  <c r="AA219" i="41" s="1"/>
  <c r="AB211" i="41"/>
  <c r="AA251" i="44"/>
  <c r="AA250" i="44"/>
  <c r="Z255" i="44"/>
  <c r="Z256" i="44" s="1"/>
  <c r="Z258" i="44" s="1"/>
  <c r="AA32" i="38"/>
  <c r="AB30" i="38" s="1"/>
  <c r="AA251" i="35"/>
  <c r="AA250" i="35"/>
  <c r="Z255" i="35"/>
  <c r="Z256" i="35" s="1"/>
  <c r="Z258" i="35" s="1"/>
  <c r="W293" i="35"/>
  <c r="AD153" i="35"/>
  <c r="AD154" i="35"/>
  <c r="AC158" i="35"/>
  <c r="AC159" i="35" s="1"/>
  <c r="AC161" i="35" s="1"/>
  <c r="AN301" i="35"/>
  <c r="AA33" i="36"/>
  <c r="AA36" i="36" s="1"/>
  <c r="AA37" i="36" s="1"/>
  <c r="AA39" i="36" s="1"/>
  <c r="AB30" i="36"/>
  <c r="AB32" i="36" s="1"/>
  <c r="AC127" i="36"/>
  <c r="AC129" i="36" s="1"/>
  <c r="X294" i="41"/>
  <c r="AN301" i="37"/>
  <c r="AC61" i="44"/>
  <c r="AC62" i="44" s="1"/>
  <c r="AC64" i="44" s="1"/>
  <c r="AD57" i="44"/>
  <c r="AD56" i="44"/>
  <c r="Z58" i="36"/>
  <c r="AA56" i="36" s="1"/>
  <c r="AA30" i="43"/>
  <c r="Z33" i="43"/>
  <c r="Z36" i="43" s="1"/>
  <c r="Z37" i="43" s="1"/>
  <c r="Z39" i="43" s="1"/>
  <c r="AA31" i="43"/>
  <c r="AB84" i="40"/>
  <c r="AC82" i="40" s="1"/>
  <c r="W282" i="45"/>
  <c r="V298" i="35"/>
  <c r="AN92" i="41"/>
  <c r="AN266" i="41" s="1"/>
  <c r="AN301" i="41" s="1"/>
  <c r="AA226" i="43"/>
  <c r="AA229" i="43" s="1"/>
  <c r="AA230" i="43" s="1"/>
  <c r="AA232" i="43" s="1"/>
  <c r="AB32" i="44"/>
  <c r="AC30" i="44" s="1"/>
  <c r="AN301" i="43"/>
  <c r="AO176" i="44"/>
  <c r="AO276" i="44" s="1"/>
  <c r="AA45" i="39"/>
  <c r="AB44" i="39" s="1"/>
  <c r="AA116" i="41"/>
  <c r="AA117" i="41" s="1"/>
  <c r="AA120" i="41" s="1"/>
  <c r="AA121" i="41" s="1"/>
  <c r="AA123" i="41" s="1"/>
  <c r="AO260" i="37"/>
  <c r="AO286" i="37" s="1"/>
  <c r="AD239" i="38"/>
  <c r="AE238" i="38" s="1"/>
  <c r="AA155" i="37"/>
  <c r="AA158" i="37" s="1"/>
  <c r="AA159" i="37" s="1"/>
  <c r="AA161" i="37" s="1"/>
  <c r="AB58" i="38"/>
  <c r="AC57" i="38" s="1"/>
  <c r="AN176" i="36"/>
  <c r="AN276" i="36" s="1"/>
  <c r="AN301" i="36" s="1"/>
  <c r="AN92" i="38"/>
  <c r="AN266" i="38" s="1"/>
  <c r="AN301" i="38" s="1"/>
  <c r="Z226" i="44"/>
  <c r="AA225" i="44" s="1"/>
  <c r="AB242" i="36"/>
  <c r="AB243" i="36" s="1"/>
  <c r="AB245" i="36" s="1"/>
  <c r="AC237" i="36"/>
  <c r="AC238" i="36"/>
  <c r="AO92" i="35"/>
  <c r="AO266" i="35" s="1"/>
  <c r="V91" i="38"/>
  <c r="V265" i="38" s="1"/>
  <c r="V300" i="38" s="1"/>
  <c r="V25" i="38"/>
  <c r="V93" i="38" s="1"/>
  <c r="V267" i="38" s="1"/>
  <c r="V302" i="38" s="1"/>
  <c r="AP126" i="38"/>
  <c r="AP134" i="38" s="1"/>
  <c r="AP139" i="38"/>
  <c r="AP147" i="38" s="1"/>
  <c r="AP152" i="38"/>
  <c r="AP160" i="38" s="1"/>
  <c r="AP165" i="38"/>
  <c r="AP173" i="38" s="1"/>
  <c r="AP98" i="38"/>
  <c r="AP108" i="38" s="1"/>
  <c r="AP112" i="38"/>
  <c r="AP122" i="38" s="1"/>
  <c r="X17" i="40"/>
  <c r="X269" i="40" s="1"/>
  <c r="X294" i="40" s="1"/>
  <c r="X16" i="40"/>
  <c r="W19" i="40"/>
  <c r="W270" i="40"/>
  <c r="W295" i="40" s="1"/>
  <c r="W193" i="38"/>
  <c r="X102" i="40"/>
  <c r="X278" i="40"/>
  <c r="W259" i="44"/>
  <c r="W285" i="44" s="1"/>
  <c r="W193" i="44"/>
  <c r="W261" i="44" s="1"/>
  <c r="W287" i="44" s="1"/>
  <c r="X185" i="43"/>
  <c r="X289" i="43" s="1"/>
  <c r="X184" i="43"/>
  <c r="W187" i="43"/>
  <c r="W290" i="43"/>
  <c r="AO218" i="39"/>
  <c r="AA154" i="39"/>
  <c r="Z158" i="39"/>
  <c r="Z159" i="39" s="1"/>
  <c r="Z161" i="39" s="1"/>
  <c r="AA153" i="39"/>
  <c r="AO260" i="45"/>
  <c r="AO286" i="45" s="1"/>
  <c r="X268" i="36"/>
  <c r="X18" i="36"/>
  <c r="W255" i="38"/>
  <c r="W256" i="38" s="1"/>
  <c r="W258" i="38" s="1"/>
  <c r="X251" i="38"/>
  <c r="X289" i="38" s="1"/>
  <c r="X294" i="38" s="1"/>
  <c r="X250" i="38"/>
  <c r="W290" i="38"/>
  <c r="W295" i="38" s="1"/>
  <c r="V91" i="44"/>
  <c r="V265" i="44" s="1"/>
  <c r="V300" i="44" s="1"/>
  <c r="V25" i="44"/>
  <c r="V93" i="44" s="1"/>
  <c r="V267" i="44" s="1"/>
  <c r="V302" i="44" s="1"/>
  <c r="V25" i="39"/>
  <c r="V93" i="39" s="1"/>
  <c r="V267" i="39" s="1"/>
  <c r="V91" i="39"/>
  <c r="V265" i="39" s="1"/>
  <c r="AO76" i="38"/>
  <c r="X278" i="41"/>
  <c r="X102" i="41"/>
  <c r="AR262" i="44"/>
  <c r="AQ264" i="44"/>
  <c r="AQ284" i="44"/>
  <c r="AQ274" i="44"/>
  <c r="AP98" i="41"/>
  <c r="AP108" i="41" s="1"/>
  <c r="AP152" i="41"/>
  <c r="AP160" i="41" s="1"/>
  <c r="AP112" i="41"/>
  <c r="AP126" i="41"/>
  <c r="AP134" i="41" s="1"/>
  <c r="AP139" i="41"/>
  <c r="AP147" i="41" s="1"/>
  <c r="AP165" i="41"/>
  <c r="AP173" i="41" s="1"/>
  <c r="V298" i="43"/>
  <c r="AO160" i="36"/>
  <c r="AO176" i="36" s="1"/>
  <c r="AO276" i="36" s="1"/>
  <c r="AO176" i="35"/>
  <c r="AO276" i="35" s="1"/>
  <c r="AP182" i="39"/>
  <c r="AP192" i="39" s="1"/>
  <c r="AP249" i="39"/>
  <c r="AP257" i="39" s="1"/>
  <c r="AP223" i="39"/>
  <c r="AP231" i="39" s="1"/>
  <c r="AP236" i="39"/>
  <c r="AP244" i="39" s="1"/>
  <c r="AP196" i="39"/>
  <c r="AP206" i="39" s="1"/>
  <c r="AP210" i="39"/>
  <c r="AO50" i="37"/>
  <c r="AO92" i="37" s="1"/>
  <c r="AO266" i="37" s="1"/>
  <c r="X185" i="36"/>
  <c r="X289" i="36" s="1"/>
  <c r="X294" i="36" s="1"/>
  <c r="X184" i="36"/>
  <c r="W187" i="36"/>
  <c r="W290" i="36"/>
  <c r="W295" i="36" s="1"/>
  <c r="Z44" i="41"/>
  <c r="Z43" i="41"/>
  <c r="Y48" i="41"/>
  <c r="Y49" i="41" s="1"/>
  <c r="Y51" i="41" s="1"/>
  <c r="X16" i="43"/>
  <c r="X17" i="43"/>
  <c r="X269" i="43" s="1"/>
  <c r="W19" i="43"/>
  <c r="W270" i="43"/>
  <c r="V299" i="45"/>
  <c r="Y184" i="44"/>
  <c r="Y185" i="44"/>
  <c r="Y289" i="44" s="1"/>
  <c r="X290" i="44"/>
  <c r="X187" i="44"/>
  <c r="X186" i="35"/>
  <c r="X288" i="35"/>
  <c r="AP98" i="36"/>
  <c r="AP108" i="36" s="1"/>
  <c r="AP112" i="36"/>
  <c r="AP122" i="36" s="1"/>
  <c r="AP152" i="36"/>
  <c r="AP165" i="36"/>
  <c r="AP173" i="36" s="1"/>
  <c r="AP139" i="36"/>
  <c r="AP147" i="36" s="1"/>
  <c r="AP126" i="36"/>
  <c r="AP134" i="36" s="1"/>
  <c r="AO173" i="39"/>
  <c r="AO176" i="39" s="1"/>
  <c r="AO276" i="39" s="1"/>
  <c r="W19" i="35"/>
  <c r="X16" i="35"/>
  <c r="W270" i="35"/>
  <c r="X17" i="35"/>
  <c r="X269" i="35" s="1"/>
  <c r="AR262" i="37"/>
  <c r="AQ284" i="37"/>
  <c r="AQ274" i="37"/>
  <c r="AQ264" i="37"/>
  <c r="AR262" i="45"/>
  <c r="AQ264" i="45"/>
  <c r="AQ284" i="45"/>
  <c r="AQ274" i="45"/>
  <c r="X114" i="35"/>
  <c r="W117" i="35"/>
  <c r="X115" i="35"/>
  <c r="X279" i="35" s="1"/>
  <c r="W280" i="35"/>
  <c r="X102" i="38"/>
  <c r="X278" i="38"/>
  <c r="AO176" i="38"/>
  <c r="AO276" i="38" s="1"/>
  <c r="Y184" i="38"/>
  <c r="X187" i="38"/>
  <c r="Y185" i="38"/>
  <c r="AO92" i="44"/>
  <c r="AO266" i="44" s="1"/>
  <c r="X292" i="37"/>
  <c r="X291" i="37"/>
  <c r="X190" i="37"/>
  <c r="X191" i="37" s="1"/>
  <c r="AO92" i="36"/>
  <c r="AO266" i="36" s="1"/>
  <c r="AR262" i="35"/>
  <c r="AQ264" i="35"/>
  <c r="AQ284" i="35"/>
  <c r="AQ274" i="35"/>
  <c r="AR262" i="43"/>
  <c r="AQ274" i="43"/>
  <c r="AQ264" i="43"/>
  <c r="AQ284" i="43"/>
  <c r="AP236" i="40"/>
  <c r="AP244" i="40" s="1"/>
  <c r="AP196" i="40"/>
  <c r="AP210" i="40"/>
  <c r="AP218" i="40" s="1"/>
  <c r="AP223" i="40"/>
  <c r="AP231" i="40" s="1"/>
  <c r="AP182" i="40"/>
  <c r="AP192" i="40" s="1"/>
  <c r="AP249" i="40"/>
  <c r="AP257" i="40" s="1"/>
  <c r="AO38" i="45"/>
  <c r="AO92" i="45" s="1"/>
  <c r="AO266" i="45" s="1"/>
  <c r="X294" i="37"/>
  <c r="X278" i="36"/>
  <c r="X102" i="36"/>
  <c r="V123" i="35"/>
  <c r="V177" i="35" s="1"/>
  <c r="V277" i="35" s="1"/>
  <c r="V175" i="35"/>
  <c r="V275" i="35" s="1"/>
  <c r="AA48" i="38"/>
  <c r="AA49" i="38" s="1"/>
  <c r="AA51" i="38" s="1"/>
  <c r="AB43" i="38"/>
  <c r="AB44" i="38"/>
  <c r="X103" i="35"/>
  <c r="Y100" i="35"/>
  <c r="Y101" i="35"/>
  <c r="AR262" i="38"/>
  <c r="AQ264" i="38"/>
  <c r="AQ284" i="38"/>
  <c r="AQ274" i="38"/>
  <c r="V175" i="39"/>
  <c r="V275" i="39" s="1"/>
  <c r="V109" i="39"/>
  <c r="V177" i="39" s="1"/>
  <c r="V277" i="39" s="1"/>
  <c r="AN301" i="39"/>
  <c r="AO260" i="36"/>
  <c r="AO286" i="36" s="1"/>
  <c r="AO176" i="43"/>
  <c r="AO276" i="43" s="1"/>
  <c r="Y100" i="45"/>
  <c r="Y101" i="45"/>
  <c r="X103" i="45"/>
  <c r="AC115" i="38"/>
  <c r="AC114" i="38"/>
  <c r="AB117" i="38"/>
  <c r="AB120" i="38" s="1"/>
  <c r="AB121" i="38" s="1"/>
  <c r="AB123" i="38" s="1"/>
  <c r="AC142" i="40"/>
  <c r="W109" i="35"/>
  <c r="AP297" i="44"/>
  <c r="AP55" i="44"/>
  <c r="AP63" i="44" s="1"/>
  <c r="AP42" i="44"/>
  <c r="AP50" i="44" s="1"/>
  <c r="AP28" i="44"/>
  <c r="AP38" i="44" s="1"/>
  <c r="AP14" i="44"/>
  <c r="AP24" i="44" s="1"/>
  <c r="AP68" i="44"/>
  <c r="AP76" i="44" s="1"/>
  <c r="AP81" i="44"/>
  <c r="AP89" i="44" s="1"/>
  <c r="X271" i="41"/>
  <c r="X22" i="41"/>
  <c r="X272" i="41"/>
  <c r="V91" i="36"/>
  <c r="V265" i="36" s="1"/>
  <c r="V25" i="36"/>
  <c r="V93" i="36" s="1"/>
  <c r="V267" i="36" s="1"/>
  <c r="AP236" i="41"/>
  <c r="AP244" i="41" s="1"/>
  <c r="AP223" i="41"/>
  <c r="AP231" i="41" s="1"/>
  <c r="AP210" i="41"/>
  <c r="AP218" i="41" s="1"/>
  <c r="AP196" i="41"/>
  <c r="AP182" i="41"/>
  <c r="AP192" i="41" s="1"/>
  <c r="AP249" i="41"/>
  <c r="AP257" i="41" s="1"/>
  <c r="AP297" i="39"/>
  <c r="AP42" i="39"/>
  <c r="AP50" i="39" s="1"/>
  <c r="AP28" i="39"/>
  <c r="AP38" i="39" s="1"/>
  <c r="AP68" i="39"/>
  <c r="AP76" i="39" s="1"/>
  <c r="AP14" i="39"/>
  <c r="AP24" i="39" s="1"/>
  <c r="AP81" i="39"/>
  <c r="AP89" i="39" s="1"/>
  <c r="AP55" i="39"/>
  <c r="X268" i="39"/>
  <c r="X18" i="39"/>
  <c r="X103" i="44"/>
  <c r="X280" i="44"/>
  <c r="Y101" i="44"/>
  <c r="Y279" i="44" s="1"/>
  <c r="Y100" i="44"/>
  <c r="AP182" i="36"/>
  <c r="AP192" i="36" s="1"/>
  <c r="AP196" i="36"/>
  <c r="AP206" i="36" s="1"/>
  <c r="AP236" i="36"/>
  <c r="AP244" i="36" s="1"/>
  <c r="AP249" i="36"/>
  <c r="AP257" i="36" s="1"/>
  <c r="AP210" i="36"/>
  <c r="AP218" i="36" s="1"/>
  <c r="AP223" i="36"/>
  <c r="AP231" i="36" s="1"/>
  <c r="AO206" i="43"/>
  <c r="AO260" i="43" s="1"/>
  <c r="AO286" i="43" s="1"/>
  <c r="AO92" i="40"/>
  <c r="AO266" i="40" s="1"/>
  <c r="W22" i="38"/>
  <c r="W272" i="38"/>
  <c r="W271" i="38"/>
  <c r="X18" i="44"/>
  <c r="X268" i="44"/>
  <c r="X293" i="44" s="1"/>
  <c r="AP297" i="37"/>
  <c r="AP42" i="37"/>
  <c r="AP14" i="37"/>
  <c r="AP24" i="37" s="1"/>
  <c r="AP55" i="37"/>
  <c r="AP63" i="37" s="1"/>
  <c r="AP68" i="37"/>
  <c r="AP76" i="37" s="1"/>
  <c r="AP81" i="37"/>
  <c r="AP89" i="37" s="1"/>
  <c r="AP28" i="37"/>
  <c r="AP38" i="37" s="1"/>
  <c r="AP297" i="45"/>
  <c r="AP42" i="45"/>
  <c r="AP50" i="45" s="1"/>
  <c r="AP28" i="45"/>
  <c r="AP14" i="45"/>
  <c r="AP24" i="45" s="1"/>
  <c r="AP55" i="45"/>
  <c r="AP63" i="45" s="1"/>
  <c r="AP81" i="45"/>
  <c r="AP89" i="45" s="1"/>
  <c r="AP68" i="45"/>
  <c r="AP76" i="45" s="1"/>
  <c r="W103" i="39"/>
  <c r="W280" i="39"/>
  <c r="W295" i="39" s="1"/>
  <c r="X101" i="39"/>
  <c r="X279" i="39" s="1"/>
  <c r="X294" i="39" s="1"/>
  <c r="X100" i="39"/>
  <c r="AB226" i="36"/>
  <c r="Y16" i="45"/>
  <c r="Y17" i="45"/>
  <c r="X19" i="45"/>
  <c r="AP297" i="35"/>
  <c r="AP81" i="35"/>
  <c r="AP89" i="35" s="1"/>
  <c r="AP42" i="35"/>
  <c r="AP50" i="35" s="1"/>
  <c r="AP28" i="35"/>
  <c r="AP38" i="35" s="1"/>
  <c r="AP14" i="35"/>
  <c r="AP24" i="35" s="1"/>
  <c r="AP68" i="35"/>
  <c r="AP76" i="35" s="1"/>
  <c r="AP55" i="35"/>
  <c r="AP63" i="35" s="1"/>
  <c r="AP297" i="43"/>
  <c r="AP14" i="43"/>
  <c r="AP24" i="43" s="1"/>
  <c r="AP81" i="43"/>
  <c r="AP89" i="43" s="1"/>
  <c r="AP28" i="43"/>
  <c r="AP38" i="43" s="1"/>
  <c r="AP68" i="43"/>
  <c r="AP76" i="43" s="1"/>
  <c r="AP55" i="43"/>
  <c r="AP63" i="43" s="1"/>
  <c r="AP42" i="43"/>
  <c r="AP50" i="43" s="1"/>
  <c r="W109" i="45"/>
  <c r="AP297" i="40"/>
  <c r="AP68" i="40"/>
  <c r="AP76" i="40" s="1"/>
  <c r="AP42" i="40"/>
  <c r="AP50" i="40" s="1"/>
  <c r="AP14" i="40"/>
  <c r="AP24" i="40" s="1"/>
  <c r="AP81" i="40"/>
  <c r="AP89" i="40" s="1"/>
  <c r="AP28" i="40"/>
  <c r="AP38" i="40" s="1"/>
  <c r="AP55" i="40"/>
  <c r="AP63" i="40" s="1"/>
  <c r="X278" i="43"/>
  <c r="X102" i="43"/>
  <c r="AB167" i="40"/>
  <c r="AB166" i="40"/>
  <c r="AA171" i="40"/>
  <c r="AA172" i="40" s="1"/>
  <c r="AA174" i="40" s="1"/>
  <c r="X18" i="37"/>
  <c r="X268" i="37"/>
  <c r="V193" i="36"/>
  <c r="V261" i="36" s="1"/>
  <c r="V287" i="36" s="1"/>
  <c r="V259" i="36"/>
  <c r="V285" i="36" s="1"/>
  <c r="W259" i="40"/>
  <c r="W285" i="40" s="1"/>
  <c r="W193" i="40"/>
  <c r="W261" i="40" s="1"/>
  <c r="W287" i="40" s="1"/>
  <c r="AD167" i="44"/>
  <c r="AD166" i="44"/>
  <c r="AC171" i="44"/>
  <c r="AC172" i="44" s="1"/>
  <c r="AC174" i="44" s="1"/>
  <c r="AP210" i="38"/>
  <c r="AP218" i="38" s="1"/>
  <c r="AP196" i="38"/>
  <c r="AP206" i="38" s="1"/>
  <c r="AP249" i="38"/>
  <c r="AP257" i="38" s="1"/>
  <c r="AP182" i="38"/>
  <c r="AP192" i="38" s="1"/>
  <c r="AP223" i="38"/>
  <c r="AP231" i="38" s="1"/>
  <c r="AP236" i="38"/>
  <c r="AP244" i="38" s="1"/>
  <c r="W282" i="40"/>
  <c r="W281" i="40"/>
  <c r="W106" i="40"/>
  <c r="W107" i="40" s="1"/>
  <c r="AO260" i="44"/>
  <c r="AO286" i="44" s="1"/>
  <c r="AD167" i="38"/>
  <c r="AC171" i="38"/>
  <c r="AC172" i="38" s="1"/>
  <c r="AC174" i="38" s="1"/>
  <c r="AD166" i="38"/>
  <c r="AO122" i="41"/>
  <c r="AO176" i="41" s="1"/>
  <c r="AO276" i="41" s="1"/>
  <c r="AB70" i="45"/>
  <c r="AB69" i="45"/>
  <c r="AA74" i="45"/>
  <c r="AA75" i="45" s="1"/>
  <c r="AA77" i="45" s="1"/>
  <c r="AA132" i="41"/>
  <c r="AA133" i="41" s="1"/>
  <c r="AA135" i="41" s="1"/>
  <c r="AB127" i="41"/>
  <c r="AB128" i="41"/>
  <c r="AO260" i="35"/>
  <c r="AO286" i="35" s="1"/>
  <c r="AO206" i="40"/>
  <c r="AO260" i="40" s="1"/>
  <c r="AO286" i="40" s="1"/>
  <c r="Z61" i="37"/>
  <c r="Z62" i="37" s="1"/>
  <c r="Z64" i="37" s="1"/>
  <c r="AA56" i="37"/>
  <c r="AA57" i="37"/>
  <c r="AO176" i="37"/>
  <c r="AO276" i="37" s="1"/>
  <c r="AA87" i="39"/>
  <c r="AA88" i="39" s="1"/>
  <c r="AA90" i="39" s="1"/>
  <c r="AB83" i="39"/>
  <c r="AB82" i="39"/>
  <c r="W22" i="36"/>
  <c r="W271" i="36"/>
  <c r="W272" i="36"/>
  <c r="X190" i="45"/>
  <c r="X191" i="45" s="1"/>
  <c r="V23" i="43"/>
  <c r="V299" i="43"/>
  <c r="AO63" i="38"/>
  <c r="Y184" i="39"/>
  <c r="Y185" i="39"/>
  <c r="Y289" i="39" s="1"/>
  <c r="X187" i="39"/>
  <c r="X290" i="39"/>
  <c r="V299" i="40"/>
  <c r="V23" i="40"/>
  <c r="W282" i="41"/>
  <c r="W106" i="41"/>
  <c r="W281" i="41"/>
  <c r="AP98" i="44"/>
  <c r="AP108" i="44" s="1"/>
  <c r="AP152" i="44"/>
  <c r="AP160" i="44" s="1"/>
  <c r="AP139" i="44"/>
  <c r="AP147" i="44" s="1"/>
  <c r="AP126" i="44"/>
  <c r="AP134" i="44" s="1"/>
  <c r="AP112" i="44"/>
  <c r="AP122" i="44" s="1"/>
  <c r="AP165" i="44"/>
  <c r="AP173" i="44" s="1"/>
  <c r="Y18" i="41"/>
  <c r="Y268" i="41"/>
  <c r="AB225" i="43"/>
  <c r="AR262" i="41"/>
  <c r="AQ274" i="41"/>
  <c r="AQ264" i="41"/>
  <c r="AQ284" i="41"/>
  <c r="V193" i="43"/>
  <c r="V261" i="43" s="1"/>
  <c r="V287" i="43" s="1"/>
  <c r="V259" i="43"/>
  <c r="V285" i="43" s="1"/>
  <c r="AO92" i="43"/>
  <c r="AO266" i="43" s="1"/>
  <c r="AP139" i="39"/>
  <c r="AP112" i="39"/>
  <c r="AP122" i="39" s="1"/>
  <c r="AP98" i="39"/>
  <c r="AP108" i="39" s="1"/>
  <c r="AP152" i="39"/>
  <c r="AP160" i="39" s="1"/>
  <c r="AP165" i="39"/>
  <c r="AP126" i="39"/>
  <c r="AP134" i="39" s="1"/>
  <c r="AO257" i="38"/>
  <c r="AO260" i="38" s="1"/>
  <c r="AO286" i="38" s="1"/>
  <c r="W259" i="39"/>
  <c r="W285" i="39" s="1"/>
  <c r="W193" i="39"/>
  <c r="W261" i="39" s="1"/>
  <c r="W287" i="39" s="1"/>
  <c r="AO89" i="41"/>
  <c r="AO92" i="41" s="1"/>
  <c r="AO266" i="41" s="1"/>
  <c r="AR262" i="36"/>
  <c r="AQ284" i="36"/>
  <c r="AQ274" i="36"/>
  <c r="AQ264" i="36"/>
  <c r="V175" i="41"/>
  <c r="V275" i="41" s="1"/>
  <c r="V300" i="41" s="1"/>
  <c r="V109" i="41"/>
  <c r="V177" i="41" s="1"/>
  <c r="V277" i="41" s="1"/>
  <c r="V302" i="41" s="1"/>
  <c r="X18" i="38"/>
  <c r="X268" i="38"/>
  <c r="AP152" i="37"/>
  <c r="AP160" i="37" s="1"/>
  <c r="AP165" i="37"/>
  <c r="AP173" i="37" s="1"/>
  <c r="AP139" i="37"/>
  <c r="AP126" i="37"/>
  <c r="AP134" i="37" s="1"/>
  <c r="AP112" i="37"/>
  <c r="AP122" i="37" s="1"/>
  <c r="AP98" i="37"/>
  <c r="AP108" i="37" s="1"/>
  <c r="AP139" i="45"/>
  <c r="AP147" i="45" s="1"/>
  <c r="AP152" i="45"/>
  <c r="AP160" i="45" s="1"/>
  <c r="AP112" i="45"/>
  <c r="AP122" i="45" s="1"/>
  <c r="AP98" i="45"/>
  <c r="AP108" i="45" s="1"/>
  <c r="AP126" i="45"/>
  <c r="AP134" i="45" s="1"/>
  <c r="AP165" i="45"/>
  <c r="AP173" i="45" s="1"/>
  <c r="X186" i="41"/>
  <c r="X288" i="41"/>
  <c r="W106" i="37"/>
  <c r="W107" i="37" s="1"/>
  <c r="W282" i="37"/>
  <c r="W281" i="37"/>
  <c r="W91" i="41"/>
  <c r="W265" i="41" s="1"/>
  <c r="W25" i="41"/>
  <c r="W93" i="41" s="1"/>
  <c r="W267" i="41" s="1"/>
  <c r="Y186" i="37"/>
  <c r="Y288" i="37"/>
  <c r="V25" i="37"/>
  <c r="V93" i="37" s="1"/>
  <c r="V267" i="37" s="1"/>
  <c r="V302" i="37" s="1"/>
  <c r="V91" i="37"/>
  <c r="V265" i="37" s="1"/>
  <c r="V300" i="37" s="1"/>
  <c r="AO260" i="41"/>
  <c r="AO286" i="41" s="1"/>
  <c r="AP196" i="35"/>
  <c r="AP206" i="35" s="1"/>
  <c r="AP210" i="35"/>
  <c r="AP218" i="35" s="1"/>
  <c r="AP182" i="35"/>
  <c r="AP192" i="35" s="1"/>
  <c r="AP236" i="35"/>
  <c r="AP244" i="35" s="1"/>
  <c r="AP223" i="35"/>
  <c r="AP231" i="35" s="1"/>
  <c r="AP249" i="35"/>
  <c r="AP257" i="35" s="1"/>
  <c r="AP112" i="43"/>
  <c r="AP122" i="43" s="1"/>
  <c r="AP165" i="43"/>
  <c r="AP173" i="43" s="1"/>
  <c r="AP126" i="43"/>
  <c r="AP134" i="43" s="1"/>
  <c r="AP139" i="43"/>
  <c r="AP147" i="43" s="1"/>
  <c r="AP98" i="43"/>
  <c r="AP108" i="43" s="1"/>
  <c r="AP152" i="43"/>
  <c r="AP160" i="43" s="1"/>
  <c r="AR262" i="40"/>
  <c r="AQ274" i="40"/>
  <c r="AQ264" i="40"/>
  <c r="AQ284" i="40"/>
  <c r="W293" i="45"/>
  <c r="W295" i="37"/>
  <c r="W282" i="36"/>
  <c r="W281" i="36"/>
  <c r="W106" i="36"/>
  <c r="W107" i="36" s="1"/>
  <c r="AC127" i="35"/>
  <c r="AC128" i="35"/>
  <c r="AB132" i="35"/>
  <c r="AB133" i="35" s="1"/>
  <c r="AB135" i="35" s="1"/>
  <c r="AP297" i="38"/>
  <c r="AP68" i="38"/>
  <c r="AP76" i="38" s="1"/>
  <c r="AP55" i="38"/>
  <c r="AP14" i="38"/>
  <c r="AP24" i="38" s="1"/>
  <c r="AP28" i="38"/>
  <c r="AP38" i="38" s="1"/>
  <c r="AP42" i="38"/>
  <c r="AP50" i="38" s="1"/>
  <c r="AP81" i="38"/>
  <c r="AP89" i="38" s="1"/>
  <c r="AC225" i="39"/>
  <c r="AB229" i="39"/>
  <c r="AB230" i="39" s="1"/>
  <c r="AB232" i="39" s="1"/>
  <c r="AC224" i="39"/>
  <c r="AA252" i="40"/>
  <c r="AC30" i="39"/>
  <c r="AC31" i="39"/>
  <c r="AB33" i="39"/>
  <c r="AB36" i="39" s="1"/>
  <c r="AB37" i="39" s="1"/>
  <c r="AB39" i="39" s="1"/>
  <c r="W23" i="45"/>
  <c r="AO231" i="39"/>
  <c r="Y186" i="45"/>
  <c r="V299" i="39"/>
  <c r="AP223" i="44"/>
  <c r="AP231" i="44" s="1"/>
  <c r="AP210" i="44"/>
  <c r="AP218" i="44" s="1"/>
  <c r="AP196" i="44"/>
  <c r="AP206" i="44" s="1"/>
  <c r="AP236" i="44"/>
  <c r="AP244" i="44" s="1"/>
  <c r="AP249" i="44"/>
  <c r="AP257" i="44" s="1"/>
  <c r="AP182" i="44"/>
  <c r="AP192" i="44" s="1"/>
  <c r="V207" i="45"/>
  <c r="V261" i="45" s="1"/>
  <c r="V287" i="45" s="1"/>
  <c r="V302" i="45" s="1"/>
  <c r="V259" i="45"/>
  <c r="V285" i="45" s="1"/>
  <c r="V300" i="45" s="1"/>
  <c r="W175" i="44"/>
  <c r="W275" i="44" s="1"/>
  <c r="W109" i="44"/>
  <c r="W177" i="44" s="1"/>
  <c r="W277" i="44" s="1"/>
  <c r="AP297" i="41"/>
  <c r="AP55" i="41"/>
  <c r="AP42" i="41"/>
  <c r="AP50" i="41" s="1"/>
  <c r="AP14" i="41"/>
  <c r="AP24" i="41" s="1"/>
  <c r="AP28" i="41"/>
  <c r="AP38" i="41" s="1"/>
  <c r="AP68" i="41"/>
  <c r="AP76" i="41" s="1"/>
  <c r="AP81" i="41"/>
  <c r="V296" i="43"/>
  <c r="AR262" i="39"/>
  <c r="AQ264" i="39"/>
  <c r="AQ284" i="39"/>
  <c r="AQ274" i="39"/>
  <c r="AO160" i="40"/>
  <c r="AO176" i="40" s="1"/>
  <c r="AO276" i="40" s="1"/>
  <c r="AO176" i="45"/>
  <c r="AO276" i="45" s="1"/>
  <c r="Y74" i="40"/>
  <c r="Y75" i="40" s="1"/>
  <c r="Y77" i="40" s="1"/>
  <c r="Z69" i="40"/>
  <c r="Z70" i="40"/>
  <c r="Y184" i="40"/>
  <c r="Y185" i="40"/>
  <c r="Y289" i="40" s="1"/>
  <c r="X187" i="40"/>
  <c r="X290" i="40"/>
  <c r="AB211" i="37"/>
  <c r="AB212" i="37"/>
  <c r="AA216" i="37"/>
  <c r="AA217" i="37" s="1"/>
  <c r="AA219" i="37" s="1"/>
  <c r="AA141" i="35"/>
  <c r="AA140" i="35"/>
  <c r="Z145" i="35"/>
  <c r="Z146" i="35" s="1"/>
  <c r="Z148" i="35" s="1"/>
  <c r="W22" i="39"/>
  <c r="W272" i="39"/>
  <c r="W271" i="39"/>
  <c r="W291" i="35"/>
  <c r="W190" i="35"/>
  <c r="W191" i="35" s="1"/>
  <c r="W292" i="35"/>
  <c r="AP297" i="36"/>
  <c r="AP14" i="36"/>
  <c r="AP24" i="36" s="1"/>
  <c r="AP81" i="36"/>
  <c r="AP89" i="36" s="1"/>
  <c r="AP68" i="36"/>
  <c r="AP76" i="36" s="1"/>
  <c r="AP42" i="36"/>
  <c r="AP50" i="36" s="1"/>
  <c r="AP55" i="36"/>
  <c r="AP63" i="36" s="1"/>
  <c r="AP28" i="36"/>
  <c r="W272" i="44"/>
  <c r="W298" i="44" s="1"/>
  <c r="W22" i="44"/>
  <c r="W271" i="44"/>
  <c r="W296" i="44" s="1"/>
  <c r="AP249" i="37"/>
  <c r="AP257" i="37" s="1"/>
  <c r="AP223" i="37"/>
  <c r="AP231" i="37" s="1"/>
  <c r="AP182" i="37"/>
  <c r="AP192" i="37" s="1"/>
  <c r="AP236" i="37"/>
  <c r="AP244" i="37" s="1"/>
  <c r="AP196" i="37"/>
  <c r="AP206" i="37" s="1"/>
  <c r="AP210" i="37"/>
  <c r="AP218" i="37" s="1"/>
  <c r="AP223" i="45"/>
  <c r="AP231" i="45" s="1"/>
  <c r="AP196" i="45"/>
  <c r="AP206" i="45" s="1"/>
  <c r="AP182" i="45"/>
  <c r="AP192" i="45" s="1"/>
  <c r="AP249" i="45"/>
  <c r="AP257" i="45" s="1"/>
  <c r="AP210" i="45"/>
  <c r="AP218" i="45" s="1"/>
  <c r="AP236" i="45"/>
  <c r="AP244" i="45" s="1"/>
  <c r="W190" i="41"/>
  <c r="W191" i="41" s="1"/>
  <c r="W292" i="41"/>
  <c r="W291" i="41"/>
  <c r="AA129" i="37"/>
  <c r="X102" i="37"/>
  <c r="X278" i="37"/>
  <c r="W281" i="38"/>
  <c r="W282" i="38"/>
  <c r="W106" i="38"/>
  <c r="W107" i="38" s="1"/>
  <c r="AN301" i="44"/>
  <c r="X199" i="45"/>
  <c r="X289" i="45" s="1"/>
  <c r="X198" i="45"/>
  <c r="W201" i="45"/>
  <c r="W290" i="45"/>
  <c r="AP165" i="35"/>
  <c r="AP173" i="35" s="1"/>
  <c r="AP152" i="35"/>
  <c r="AP160" i="35" s="1"/>
  <c r="AP112" i="35"/>
  <c r="AP122" i="35" s="1"/>
  <c r="AP139" i="35"/>
  <c r="AP147" i="35" s="1"/>
  <c r="AP126" i="35"/>
  <c r="AP134" i="35" s="1"/>
  <c r="AP98" i="35"/>
  <c r="AP108" i="35" s="1"/>
  <c r="AP196" i="43"/>
  <c r="AP210" i="43"/>
  <c r="AP218" i="43" s="1"/>
  <c r="AP223" i="43"/>
  <c r="AP231" i="43" s="1"/>
  <c r="AP249" i="43"/>
  <c r="AP257" i="43" s="1"/>
  <c r="AP182" i="43"/>
  <c r="AP192" i="43" s="1"/>
  <c r="AP236" i="43"/>
  <c r="AP244" i="43" s="1"/>
  <c r="AO63" i="39"/>
  <c r="AO92" i="39" s="1"/>
  <c r="AO266" i="39" s="1"/>
  <c r="AP98" i="40"/>
  <c r="AP108" i="40" s="1"/>
  <c r="AP165" i="40"/>
  <c r="AP173" i="40" s="1"/>
  <c r="AP112" i="40"/>
  <c r="AP122" i="40" s="1"/>
  <c r="AP152" i="40"/>
  <c r="AP126" i="40"/>
  <c r="AP134" i="40" s="1"/>
  <c r="AP139" i="40"/>
  <c r="AP147" i="40" s="1"/>
  <c r="W282" i="43"/>
  <c r="W106" i="43"/>
  <c r="W107" i="43" s="1"/>
  <c r="W281" i="43"/>
  <c r="V23" i="35"/>
  <c r="V299" i="35"/>
  <c r="X167" i="45"/>
  <c r="X279" i="45" s="1"/>
  <c r="W171" i="45"/>
  <c r="W172" i="45" s="1"/>
  <c r="W174" i="45" s="1"/>
  <c r="X166" i="45"/>
  <c r="W280" i="45"/>
  <c r="W22" i="37"/>
  <c r="W272" i="37"/>
  <c r="W271" i="37"/>
  <c r="AB82" i="44"/>
  <c r="AA87" i="44"/>
  <c r="AA88" i="44" s="1"/>
  <c r="AA90" i="44" s="1"/>
  <c r="AB83" i="44"/>
  <c r="AU80" i="45"/>
  <c r="AU67" i="45"/>
  <c r="AU54" i="45"/>
  <c r="AU41" i="45"/>
  <c r="AU27" i="45"/>
  <c r="AU13" i="45"/>
  <c r="AU164" i="45"/>
  <c r="AU151" i="45"/>
  <c r="AU138" i="45"/>
  <c r="AU111" i="45"/>
  <c r="AU125" i="45"/>
  <c r="AU97" i="45"/>
  <c r="AU248" i="45"/>
  <c r="AU235" i="45"/>
  <c r="AU222" i="45"/>
  <c r="AU209" i="45"/>
  <c r="AU195" i="45"/>
  <c r="AU181" i="45"/>
  <c r="AY8" i="45"/>
  <c r="AX4" i="45"/>
  <c r="AV179" i="45"/>
  <c r="AV95" i="45"/>
  <c r="AV11" i="45"/>
  <c r="AV9" i="45"/>
  <c r="AW6" i="45"/>
  <c r="AW2" i="45"/>
  <c r="AU80" i="44"/>
  <c r="AU67" i="44"/>
  <c r="AU54" i="44"/>
  <c r="AU41" i="44"/>
  <c r="AU27" i="44"/>
  <c r="AU13" i="44"/>
  <c r="AU164" i="44"/>
  <c r="AU151" i="44"/>
  <c r="AU138" i="44"/>
  <c r="AU125" i="44"/>
  <c r="AU111" i="44"/>
  <c r="AU97" i="44"/>
  <c r="AU248" i="44"/>
  <c r="AU235" i="44"/>
  <c r="AU222" i="44"/>
  <c r="AU195" i="44"/>
  <c r="AU209" i="44"/>
  <c r="AU181" i="44"/>
  <c r="AX4" i="44"/>
  <c r="AY8" i="44"/>
  <c r="AW6" i="44"/>
  <c r="AW2" i="44"/>
  <c r="AV179" i="44"/>
  <c r="AV95" i="44"/>
  <c r="AV11" i="44"/>
  <c r="AV9" i="44"/>
  <c r="AV67" i="43"/>
  <c r="AV80" i="43"/>
  <c r="AV13" i="43"/>
  <c r="AV54" i="43"/>
  <c r="AV27" i="43"/>
  <c r="AV41" i="43"/>
  <c r="AX6" i="43"/>
  <c r="AX2" i="43"/>
  <c r="AV164" i="43"/>
  <c r="AV138" i="43"/>
  <c r="AV125" i="43"/>
  <c r="AV151" i="43"/>
  <c r="AV111" i="43"/>
  <c r="AV97" i="43"/>
  <c r="AV248" i="43"/>
  <c r="AV235" i="43"/>
  <c r="AV222" i="43"/>
  <c r="AV209" i="43"/>
  <c r="AV195" i="43"/>
  <c r="AV181" i="43"/>
  <c r="AZ8" i="43"/>
  <c r="AY4" i="43"/>
  <c r="AW179" i="43"/>
  <c r="AW95" i="43"/>
  <c r="AW11" i="43"/>
  <c r="AW9" i="43"/>
  <c r="AU164" i="41"/>
  <c r="AU138" i="41"/>
  <c r="AU151" i="41"/>
  <c r="AU111" i="41"/>
  <c r="AU125" i="41"/>
  <c r="AU97" i="41"/>
  <c r="AU248" i="41"/>
  <c r="AU222" i="41"/>
  <c r="AU235" i="41"/>
  <c r="AU209" i="41"/>
  <c r="AU195" i="41"/>
  <c r="AU181" i="41"/>
  <c r="AV179" i="41"/>
  <c r="AV95" i="41"/>
  <c r="AV11" i="41"/>
  <c r="AV9" i="41"/>
  <c r="AX4" i="41"/>
  <c r="AY8" i="41"/>
  <c r="AW6" i="41"/>
  <c r="AW2" i="41"/>
  <c r="AU67" i="41"/>
  <c r="AU54" i="41"/>
  <c r="AU80" i="41"/>
  <c r="AU27" i="41"/>
  <c r="AU41" i="41"/>
  <c r="AU13" i="41"/>
  <c r="AV164" i="40"/>
  <c r="AV151" i="40"/>
  <c r="AV138" i="40"/>
  <c r="AV125" i="40"/>
  <c r="AV97" i="40"/>
  <c r="AV111" i="40"/>
  <c r="AV248" i="40"/>
  <c r="AV235" i="40"/>
  <c r="AV222" i="40"/>
  <c r="AV195" i="40"/>
  <c r="AV209" i="40"/>
  <c r="AV181" i="40"/>
  <c r="AW179" i="40"/>
  <c r="AW95" i="40"/>
  <c r="AW11" i="40"/>
  <c r="AW9" i="40"/>
  <c r="AY4" i="40"/>
  <c r="AZ8" i="40"/>
  <c r="AX6" i="40"/>
  <c r="AX2" i="40"/>
  <c r="AV80" i="40"/>
  <c r="AV41" i="40"/>
  <c r="AV67" i="40"/>
  <c r="AV54" i="40"/>
  <c r="AV27" i="40"/>
  <c r="AV13" i="40"/>
  <c r="AX6" i="39"/>
  <c r="AX2" i="39"/>
  <c r="AZ8" i="39"/>
  <c r="AY4" i="39"/>
  <c r="AV80" i="39"/>
  <c r="AV67" i="39"/>
  <c r="AV54" i="39"/>
  <c r="AV41" i="39"/>
  <c r="AV27" i="39"/>
  <c r="AV13" i="39"/>
  <c r="AW179" i="39"/>
  <c r="AW95" i="39"/>
  <c r="AW11" i="39"/>
  <c r="AW9" i="39"/>
  <c r="AV151" i="39"/>
  <c r="AV164" i="39"/>
  <c r="AV138" i="39"/>
  <c r="AV125" i="39"/>
  <c r="AV111" i="39"/>
  <c r="AV97" i="39"/>
  <c r="AV248" i="39"/>
  <c r="AV222" i="39"/>
  <c r="AV235" i="39"/>
  <c r="AV209" i="39"/>
  <c r="AV195" i="39"/>
  <c r="AV181" i="39"/>
  <c r="AU80" i="38"/>
  <c r="AU67" i="38"/>
  <c r="AU54" i="38"/>
  <c r="AU41" i="38"/>
  <c r="AU27" i="38"/>
  <c r="AU13" i="38"/>
  <c r="AU164" i="38"/>
  <c r="AU151" i="38"/>
  <c r="AU138" i="38"/>
  <c r="AU125" i="38"/>
  <c r="AU111" i="38"/>
  <c r="AU97" i="38"/>
  <c r="AU248" i="38"/>
  <c r="AU235" i="38"/>
  <c r="AU222" i="38"/>
  <c r="AU195" i="38"/>
  <c r="AU209" i="38"/>
  <c r="AU181" i="38"/>
  <c r="AV179" i="38"/>
  <c r="AV95" i="38"/>
  <c r="AV11" i="38"/>
  <c r="AV9" i="38"/>
  <c r="AX4" i="38"/>
  <c r="AY8" i="38"/>
  <c r="AW6" i="38"/>
  <c r="AW2" i="38"/>
  <c r="AV80" i="37"/>
  <c r="AV67" i="37"/>
  <c r="AV54" i="37"/>
  <c r="AV27" i="37"/>
  <c r="AV41" i="37"/>
  <c r="AV13" i="37"/>
  <c r="AV164" i="37"/>
  <c r="AV151" i="37"/>
  <c r="AV138" i="37"/>
  <c r="AV111" i="37"/>
  <c r="AV125" i="37"/>
  <c r="AV97" i="37"/>
  <c r="AV248" i="37"/>
  <c r="AV235" i="37"/>
  <c r="AV209" i="37"/>
  <c r="AV222" i="37"/>
  <c r="AV181" i="37"/>
  <c r="AV195" i="37"/>
  <c r="AX6" i="37"/>
  <c r="AX2" i="37"/>
  <c r="AZ8" i="37"/>
  <c r="AY4" i="37"/>
  <c r="AW179" i="37"/>
  <c r="AW95" i="37"/>
  <c r="AW11" i="37"/>
  <c r="AW9" i="37"/>
  <c r="AV248" i="36"/>
  <c r="AV235" i="36"/>
  <c r="AV209" i="36"/>
  <c r="AV222" i="36"/>
  <c r="AV195" i="36"/>
  <c r="AV181" i="36"/>
  <c r="AX6" i="36"/>
  <c r="AX2" i="36"/>
  <c r="AZ8" i="36"/>
  <c r="AY4" i="36"/>
  <c r="AW179" i="36"/>
  <c r="AW95" i="36"/>
  <c r="AW11" i="36"/>
  <c r="AW9" i="36"/>
  <c r="AV80" i="36"/>
  <c r="AV67" i="36"/>
  <c r="AV54" i="36"/>
  <c r="AV41" i="36"/>
  <c r="AV13" i="36"/>
  <c r="AV27" i="36"/>
  <c r="AV151" i="36"/>
  <c r="AV164" i="36"/>
  <c r="AV125" i="36"/>
  <c r="AV138" i="36"/>
  <c r="AV97" i="36"/>
  <c r="AV111" i="36"/>
  <c r="AW179" i="35"/>
  <c r="AW95" i="35"/>
  <c r="AW11" i="35"/>
  <c r="AW9" i="35"/>
  <c r="AX2" i="35"/>
  <c r="AX6" i="35"/>
  <c r="AV80" i="35"/>
  <c r="AV67" i="35"/>
  <c r="AV54" i="35"/>
  <c r="AV27" i="35"/>
  <c r="AV41" i="35"/>
  <c r="AV13" i="35"/>
  <c r="AZ8" i="35"/>
  <c r="AY4" i="35"/>
  <c r="AV164" i="35"/>
  <c r="AV151" i="35"/>
  <c r="AV138" i="35"/>
  <c r="AV111" i="35"/>
  <c r="AV125" i="35"/>
  <c r="AV97" i="35"/>
  <c r="AV248" i="35"/>
  <c r="AV235" i="35"/>
  <c r="AV222" i="35"/>
  <c r="AV195" i="35"/>
  <c r="AV209" i="35"/>
  <c r="AV181" i="35"/>
  <c r="AC226" i="35" l="1"/>
  <c r="AC229" i="35" s="1"/>
  <c r="AC230" i="35" s="1"/>
  <c r="AC232" i="35" s="1"/>
  <c r="AC154" i="45"/>
  <c r="AD45" i="35"/>
  <c r="AD45" i="40"/>
  <c r="AE43" i="40" s="1"/>
  <c r="AC32" i="45"/>
  <c r="AC33" i="45" s="1"/>
  <c r="AC36" i="45" s="1"/>
  <c r="AC37" i="45" s="1"/>
  <c r="AC39" i="45" s="1"/>
  <c r="AD224" i="35"/>
  <c r="AD225" i="35"/>
  <c r="O3" i="20"/>
  <c r="N10" i="20"/>
  <c r="N9" i="20"/>
  <c r="AB200" i="39"/>
  <c r="AC198" i="39" s="1"/>
  <c r="AB87" i="37"/>
  <c r="AB88" i="37" s="1"/>
  <c r="AB90" i="37" s="1"/>
  <c r="AC82" i="37"/>
  <c r="AC84" i="37" s="1"/>
  <c r="AD82" i="37" s="1"/>
  <c r="AC33" i="41"/>
  <c r="AC36" i="41" s="1"/>
  <c r="AC37" i="41" s="1"/>
  <c r="AC39" i="41" s="1"/>
  <c r="AD31" i="41"/>
  <c r="AD32" i="41" s="1"/>
  <c r="AB211" i="35"/>
  <c r="AB213" i="35" s="1"/>
  <c r="AC211" i="35" s="1"/>
  <c r="AC153" i="45"/>
  <c r="AC69" i="38"/>
  <c r="AC70" i="38"/>
  <c r="AA127" i="40"/>
  <c r="AA129" i="40" s="1"/>
  <c r="AB127" i="40" s="1"/>
  <c r="AB224" i="43"/>
  <c r="AB226" i="43" s="1"/>
  <c r="Z132" i="40"/>
  <c r="Z133" i="40" s="1"/>
  <c r="Z135" i="40" s="1"/>
  <c r="AB129" i="44"/>
  <c r="AB168" i="37"/>
  <c r="AC167" i="37" s="1"/>
  <c r="AB116" i="40"/>
  <c r="AA84" i="38"/>
  <c r="AB82" i="38" s="1"/>
  <c r="AC48" i="37"/>
  <c r="AC49" i="37" s="1"/>
  <c r="AC51" i="37" s="1"/>
  <c r="AA58" i="41"/>
  <c r="AB57" i="41" s="1"/>
  <c r="AD43" i="37"/>
  <c r="AD45" i="37" s="1"/>
  <c r="AA250" i="41"/>
  <c r="AA252" i="41" s="1"/>
  <c r="Z255" i="41"/>
  <c r="Z256" i="41" s="1"/>
  <c r="Z258" i="41" s="1"/>
  <c r="AB158" i="38"/>
  <c r="AB159" i="38" s="1"/>
  <c r="AB161" i="38" s="1"/>
  <c r="AA216" i="35"/>
  <c r="AA217" i="35" s="1"/>
  <c r="AA219" i="35" s="1"/>
  <c r="AC154" i="38"/>
  <c r="AC155" i="38" s="1"/>
  <c r="AB238" i="41"/>
  <c r="AA200" i="37"/>
  <c r="AA201" i="37" s="1"/>
  <c r="AA204" i="37" s="1"/>
  <c r="AA205" i="37" s="1"/>
  <c r="AA207" i="37" s="1"/>
  <c r="AB237" i="41"/>
  <c r="AB198" i="35"/>
  <c r="AB200" i="35" s="1"/>
  <c r="AA201" i="35"/>
  <c r="AA204" i="35" s="1"/>
  <c r="AA205" i="35" s="1"/>
  <c r="AA207" i="35" s="1"/>
  <c r="AB74" i="35"/>
  <c r="AB75" i="35" s="1"/>
  <c r="AB77" i="35" s="1"/>
  <c r="AB201" i="44"/>
  <c r="AB204" i="44" s="1"/>
  <c r="AB205" i="44" s="1"/>
  <c r="AB207" i="44" s="1"/>
  <c r="AC199" i="44"/>
  <c r="AC198" i="44"/>
  <c r="AC166" i="36"/>
  <c r="AB171" i="36"/>
  <c r="AB172" i="36" s="1"/>
  <c r="AB174" i="36" s="1"/>
  <c r="AC167" i="36"/>
  <c r="AC70" i="35"/>
  <c r="AC71" i="35" s="1"/>
  <c r="AC114" i="37"/>
  <c r="AB117" i="37"/>
  <c r="AB120" i="37" s="1"/>
  <c r="AB121" i="37" s="1"/>
  <c r="AB123" i="37" s="1"/>
  <c r="AC115" i="37"/>
  <c r="AE69" i="36"/>
  <c r="AE71" i="36" s="1"/>
  <c r="AF69" i="36" s="1"/>
  <c r="AD74" i="36"/>
  <c r="AD75" i="36" s="1"/>
  <c r="AD77" i="36" s="1"/>
  <c r="AB239" i="45"/>
  <c r="AC238" i="45" s="1"/>
  <c r="AA238" i="40"/>
  <c r="AA239" i="40" s="1"/>
  <c r="Z242" i="40"/>
  <c r="Z243" i="40" s="1"/>
  <c r="Z245" i="40" s="1"/>
  <c r="AC140" i="44"/>
  <c r="AB145" i="44"/>
  <c r="AB146" i="44" s="1"/>
  <c r="AB148" i="44" s="1"/>
  <c r="AC141" i="44"/>
  <c r="AB237" i="43"/>
  <c r="AB239" i="43" s="1"/>
  <c r="AA242" i="43"/>
  <c r="AA243" i="43" s="1"/>
  <c r="AA245" i="43" s="1"/>
  <c r="AC132" i="38"/>
  <c r="AC133" i="38" s="1"/>
  <c r="AC135" i="38" s="1"/>
  <c r="AD127" i="38"/>
  <c r="AD129" i="38" s="1"/>
  <c r="AE128" i="38" s="1"/>
  <c r="AB225" i="45"/>
  <c r="AB226" i="45" s="1"/>
  <c r="AA229" i="45"/>
  <c r="AA230" i="45" s="1"/>
  <c r="AA232" i="45" s="1"/>
  <c r="AB69" i="43"/>
  <c r="AB71" i="43" s="1"/>
  <c r="AC70" i="43" s="1"/>
  <c r="AB213" i="44"/>
  <c r="AC211" i="44" s="1"/>
  <c r="AC199" i="38"/>
  <c r="AC200" i="38" s="1"/>
  <c r="AC201" i="38" s="1"/>
  <c r="AC204" i="38" s="1"/>
  <c r="AC205" i="38" s="1"/>
  <c r="AC207" i="38" s="1"/>
  <c r="AA74" i="43"/>
  <c r="AA75" i="43" s="1"/>
  <c r="AA77" i="43" s="1"/>
  <c r="AB201" i="38"/>
  <c r="AB204" i="38" s="1"/>
  <c r="AB205" i="38" s="1"/>
  <c r="AB207" i="38" s="1"/>
  <c r="AB252" i="36"/>
  <c r="AC251" i="36" s="1"/>
  <c r="AB140" i="39"/>
  <c r="AB141" i="39"/>
  <c r="AA145" i="39"/>
  <c r="AA146" i="39" s="1"/>
  <c r="AA148" i="39" s="1"/>
  <c r="AB239" i="39"/>
  <c r="AA142" i="43"/>
  <c r="AB141" i="43" s="1"/>
  <c r="AB155" i="41"/>
  <c r="AC153" i="41" s="1"/>
  <c r="AB155" i="43"/>
  <c r="AC153" i="43" s="1"/>
  <c r="AD48" i="40"/>
  <c r="AD49" i="40" s="1"/>
  <c r="AD51" i="40" s="1"/>
  <c r="AC211" i="38"/>
  <c r="AC212" i="38"/>
  <c r="AB216" i="38"/>
  <c r="AB217" i="38" s="1"/>
  <c r="AB219" i="38" s="1"/>
  <c r="AB213" i="45"/>
  <c r="AB216" i="45" s="1"/>
  <c r="AB217" i="45" s="1"/>
  <c r="AB219" i="45" s="1"/>
  <c r="X45" i="45"/>
  <c r="X272" i="45" s="1"/>
  <c r="X268" i="45"/>
  <c r="Z237" i="35"/>
  <c r="Y242" i="35"/>
  <c r="Y243" i="35" s="1"/>
  <c r="Y245" i="35" s="1"/>
  <c r="Z238" i="35"/>
  <c r="AA252" i="43"/>
  <c r="AA84" i="45"/>
  <c r="AB58" i="40"/>
  <c r="AB61" i="40" s="1"/>
  <c r="AB62" i="40" s="1"/>
  <c r="AB64" i="40" s="1"/>
  <c r="Z117" i="36"/>
  <c r="Z120" i="36" s="1"/>
  <c r="Z121" i="36" s="1"/>
  <c r="Z123" i="36" s="1"/>
  <c r="AA114" i="36"/>
  <c r="AA116" i="36" s="1"/>
  <c r="AA117" i="36" s="1"/>
  <c r="AA120" i="36" s="1"/>
  <c r="AA121" i="36" s="1"/>
  <c r="AA123" i="36" s="1"/>
  <c r="AB114" i="45"/>
  <c r="AA117" i="45"/>
  <c r="AA120" i="45" s="1"/>
  <c r="AA121" i="45" s="1"/>
  <c r="AA123" i="45" s="1"/>
  <c r="AB115" i="45"/>
  <c r="M19" i="20"/>
  <c r="AM19" i="20" s="1"/>
  <c r="AM13" i="20"/>
  <c r="AD115" i="44"/>
  <c r="AD114" i="44"/>
  <c r="AC117" i="44"/>
  <c r="AC120" i="44" s="1"/>
  <c r="AC121" i="44" s="1"/>
  <c r="AC123" i="44" s="1"/>
  <c r="M14" i="20"/>
  <c r="M18" i="20"/>
  <c r="AM18" i="20" s="1"/>
  <c r="AM12" i="20"/>
  <c r="K21" i="20"/>
  <c r="K16" i="20"/>
  <c r="K22" i="20" s="1"/>
  <c r="AD211" i="39"/>
  <c r="AC216" i="39"/>
  <c r="AC217" i="39" s="1"/>
  <c r="AC219" i="39" s="1"/>
  <c r="AD212" i="39"/>
  <c r="AA224" i="37"/>
  <c r="AB43" i="39"/>
  <c r="AB45" i="39" s="1"/>
  <c r="AA48" i="39"/>
  <c r="AA49" i="39" s="1"/>
  <c r="AA51" i="39" s="1"/>
  <c r="AO301" i="35"/>
  <c r="AA56" i="35"/>
  <c r="AA57" i="35"/>
  <c r="Z61" i="35"/>
  <c r="Z62" i="35" s="1"/>
  <c r="Z64" i="35" s="1"/>
  <c r="AB154" i="36"/>
  <c r="AB153" i="36"/>
  <c r="AA158" i="36"/>
  <c r="AA159" i="36" s="1"/>
  <c r="AA161" i="36" s="1"/>
  <c r="AB87" i="40"/>
  <c r="AB88" i="40" s="1"/>
  <c r="AB90" i="40" s="1"/>
  <c r="P14" i="48"/>
  <c r="P17" i="48" s="1"/>
  <c r="P48" i="48" s="1"/>
  <c r="N30" i="52" s="1"/>
  <c r="N33" i="52" s="1"/>
  <c r="N16" i="6" s="1"/>
  <c r="AC82" i="43"/>
  <c r="AC84" i="43" s="1"/>
  <c r="AC32" i="37"/>
  <c r="AD30" i="37" s="1"/>
  <c r="AA237" i="44"/>
  <c r="Z242" i="44"/>
  <c r="Z243" i="44" s="1"/>
  <c r="Z245" i="44" s="1"/>
  <c r="AA238" i="44"/>
  <c r="AC201" i="40"/>
  <c r="AC204" i="40" s="1"/>
  <c r="AC205" i="40" s="1"/>
  <c r="AC207" i="40" s="1"/>
  <c r="AD198" i="40"/>
  <c r="AD200" i="40" s="1"/>
  <c r="AB153" i="37"/>
  <c r="AA225" i="37"/>
  <c r="AE237" i="38"/>
  <c r="AE239" i="38" s="1"/>
  <c r="AF237" i="38" s="1"/>
  <c r="AB45" i="44"/>
  <c r="AC44" i="44" s="1"/>
  <c r="AB87" i="43"/>
  <c r="AB88" i="43" s="1"/>
  <c r="AB90" i="43" s="1"/>
  <c r="AB250" i="45"/>
  <c r="AB251" i="45"/>
  <c r="AB166" i="43"/>
  <c r="AB168" i="43" s="1"/>
  <c r="AC166" i="43" s="1"/>
  <c r="R8" i="48"/>
  <c r="R7" i="48" s="1"/>
  <c r="Z229" i="44"/>
  <c r="Z230" i="44" s="1"/>
  <c r="Z232" i="44" s="1"/>
  <c r="AA224" i="44"/>
  <c r="AA226" i="44" s="1"/>
  <c r="AC142" i="38"/>
  <c r="AD140" i="38" s="1"/>
  <c r="AA226" i="38"/>
  <c r="AA127" i="43"/>
  <c r="AA128" i="43"/>
  <c r="Z132" i="43"/>
  <c r="Z133" i="43" s="1"/>
  <c r="Z135" i="43" s="1"/>
  <c r="AO92" i="38"/>
  <c r="AO266" i="38" s="1"/>
  <c r="AO301" i="38" s="1"/>
  <c r="AB213" i="43"/>
  <c r="AA252" i="35"/>
  <c r="AA255" i="35" s="1"/>
  <c r="AA256" i="35" s="1"/>
  <c r="AA258" i="35" s="1"/>
  <c r="AA171" i="43"/>
  <c r="AA172" i="43" s="1"/>
  <c r="AA174" i="43" s="1"/>
  <c r="AD242" i="38"/>
  <c r="AD243" i="38" s="1"/>
  <c r="AD245" i="38" s="1"/>
  <c r="L49" i="52"/>
  <c r="L50" i="52" s="1"/>
  <c r="L14" i="53" s="1"/>
  <c r="L10" i="53" s="1"/>
  <c r="L51" i="52"/>
  <c r="AB70" i="37"/>
  <c r="AB71" i="37" s="1"/>
  <c r="AC70" i="37" s="1"/>
  <c r="AB129" i="45"/>
  <c r="AC127" i="45" s="1"/>
  <c r="AA71" i="41"/>
  <c r="AB200" i="36"/>
  <c r="AC199" i="36" s="1"/>
  <c r="AC168" i="41"/>
  <c r="AB115" i="41"/>
  <c r="AC212" i="40"/>
  <c r="AC213" i="40" s="1"/>
  <c r="AC216" i="40" s="1"/>
  <c r="AC217" i="40" s="1"/>
  <c r="AC219" i="40" s="1"/>
  <c r="AB114" i="41"/>
  <c r="W296" i="37"/>
  <c r="AF45" i="36"/>
  <c r="AG44" i="36" s="1"/>
  <c r="AC155" i="44"/>
  <c r="AD153" i="44" s="1"/>
  <c r="AB129" i="39"/>
  <c r="AC127" i="39" s="1"/>
  <c r="AB168" i="35"/>
  <c r="AC167" i="35" s="1"/>
  <c r="AB216" i="40"/>
  <c r="AB217" i="40" s="1"/>
  <c r="AB219" i="40" s="1"/>
  <c r="AA74" i="37"/>
  <c r="AA75" i="37" s="1"/>
  <c r="AA77" i="37" s="1"/>
  <c r="AC31" i="44"/>
  <c r="AC32" i="44" s="1"/>
  <c r="AD31" i="44" s="1"/>
  <c r="AE114" i="39"/>
  <c r="AE116" i="39" s="1"/>
  <c r="AF115" i="39" s="1"/>
  <c r="AB33" i="44"/>
  <c r="AB36" i="44" s="1"/>
  <c r="AB37" i="44" s="1"/>
  <c r="AB39" i="44" s="1"/>
  <c r="AD117" i="39"/>
  <c r="AD120" i="39" s="1"/>
  <c r="AD121" i="39" s="1"/>
  <c r="AD123" i="39" s="1"/>
  <c r="AE83" i="35"/>
  <c r="AE82" i="35"/>
  <c r="AC140" i="36"/>
  <c r="AC141" i="36"/>
  <c r="AC141" i="41"/>
  <c r="AC140" i="41"/>
  <c r="AB145" i="41"/>
  <c r="AB146" i="41" s="1"/>
  <c r="AB148" i="41" s="1"/>
  <c r="AB213" i="41"/>
  <c r="AC153" i="40"/>
  <c r="AC154" i="40"/>
  <c r="AB154" i="37"/>
  <c r="Z239" i="37"/>
  <c r="AA238" i="37" s="1"/>
  <c r="AC83" i="40"/>
  <c r="AC84" i="40" s="1"/>
  <c r="N4" i="52"/>
  <c r="N10" i="6" s="1"/>
  <c r="AD58" i="44"/>
  <c r="AE57" i="44" s="1"/>
  <c r="AA58" i="45"/>
  <c r="AD33" i="40"/>
  <c r="AD36" i="40" s="1"/>
  <c r="AD37" i="40" s="1"/>
  <c r="AD39" i="40" s="1"/>
  <c r="AE30" i="40"/>
  <c r="AE31" i="40"/>
  <c r="AB229" i="40"/>
  <c r="AB230" i="40" s="1"/>
  <c r="AB232" i="40" s="1"/>
  <c r="AC225" i="40"/>
  <c r="AC226" i="40" s="1"/>
  <c r="W298" i="37"/>
  <c r="AO301" i="37"/>
  <c r="R12" i="48"/>
  <c r="R11" i="48" s="1"/>
  <c r="AA56" i="43"/>
  <c r="AA200" i="41"/>
  <c r="AD30" i="45"/>
  <c r="Z32" i="35"/>
  <c r="AC251" i="39"/>
  <c r="AC252" i="39" s="1"/>
  <c r="AC211" i="36"/>
  <c r="AC213" i="36" s="1"/>
  <c r="AO260" i="39"/>
  <c r="AO286" i="39" s="1"/>
  <c r="AO301" i="39" s="1"/>
  <c r="AB255" i="39"/>
  <c r="AB256" i="39" s="1"/>
  <c r="AB258" i="39" s="1"/>
  <c r="AD43" i="43"/>
  <c r="AD45" i="43" s="1"/>
  <c r="AE43" i="43" s="1"/>
  <c r="AA33" i="38"/>
  <c r="AA36" i="38" s="1"/>
  <c r="AA37" i="38" s="1"/>
  <c r="AA39" i="38" s="1"/>
  <c r="AB33" i="36"/>
  <c r="AB36" i="36" s="1"/>
  <c r="AB37" i="36" s="1"/>
  <c r="AB39" i="36" s="1"/>
  <c r="AC31" i="36"/>
  <c r="AC30" i="36"/>
  <c r="AB31" i="38"/>
  <c r="AB32" i="38" s="1"/>
  <c r="I37" i="50"/>
  <c r="I25" i="6" s="1"/>
  <c r="I27" i="6" s="1"/>
  <c r="I42" i="50"/>
  <c r="AC48" i="43"/>
  <c r="AC49" i="43" s="1"/>
  <c r="AC51" i="43" s="1"/>
  <c r="AB216" i="36"/>
  <c r="AB217" i="36" s="1"/>
  <c r="AB219" i="36" s="1"/>
  <c r="AB224" i="41"/>
  <c r="AB225" i="41"/>
  <c r="AA229" i="41"/>
  <c r="AA230" i="41" s="1"/>
  <c r="AA232" i="41" s="1"/>
  <c r="N9" i="6"/>
  <c r="N53" i="52"/>
  <c r="P3" i="52"/>
  <c r="P60" i="48"/>
  <c r="M17" i="50"/>
  <c r="M10" i="52"/>
  <c r="M22" i="50"/>
  <c r="AC250" i="37"/>
  <c r="AC251" i="37"/>
  <c r="AB255" i="37"/>
  <c r="AB256" i="37" s="1"/>
  <c r="AB258" i="37" s="1"/>
  <c r="AA57" i="43"/>
  <c r="AC83" i="36"/>
  <c r="AC82" i="36"/>
  <c r="AB87" i="36"/>
  <c r="AB88" i="36" s="1"/>
  <c r="AB90" i="36" s="1"/>
  <c r="AC226" i="39"/>
  <c r="AD224" i="39" s="1"/>
  <c r="AA252" i="44"/>
  <c r="AA255" i="44" s="1"/>
  <c r="AA256" i="44" s="1"/>
  <c r="AA258" i="44" s="1"/>
  <c r="AB84" i="39"/>
  <c r="AC82" i="39" s="1"/>
  <c r="AB71" i="45"/>
  <c r="AC70" i="45" s="1"/>
  <c r="AC115" i="43"/>
  <c r="AB117" i="43"/>
  <c r="AB120" i="43" s="1"/>
  <c r="AB121" i="43" s="1"/>
  <c r="AB123" i="43" s="1"/>
  <c r="AC114" i="43"/>
  <c r="AC116" i="38"/>
  <c r="AD114" i="38" s="1"/>
  <c r="AD155" i="35"/>
  <c r="AE153" i="35" s="1"/>
  <c r="AB61" i="38"/>
  <c r="AB62" i="38" s="1"/>
  <c r="AB64" i="38" s="1"/>
  <c r="AC56" i="38"/>
  <c r="AC58" i="38" s="1"/>
  <c r="V300" i="39"/>
  <c r="AO301" i="43"/>
  <c r="V302" i="39"/>
  <c r="AA57" i="36"/>
  <c r="AA58" i="36" s="1"/>
  <c r="Z61" i="36"/>
  <c r="Z62" i="36" s="1"/>
  <c r="Z64" i="36" s="1"/>
  <c r="AA74" i="39"/>
  <c r="AA75" i="39" s="1"/>
  <c r="AA77" i="39" s="1"/>
  <c r="AC114" i="40"/>
  <c r="AC115" i="40"/>
  <c r="AB117" i="40"/>
  <c r="AB120" i="40" s="1"/>
  <c r="AB121" i="40" s="1"/>
  <c r="AB123" i="40" s="1"/>
  <c r="AB69" i="39"/>
  <c r="AB71" i="39" s="1"/>
  <c r="AD31" i="45"/>
  <c r="AC239" i="36"/>
  <c r="AA32" i="43"/>
  <c r="AD168" i="38"/>
  <c r="AE166" i="38" s="1"/>
  <c r="X294" i="45"/>
  <c r="AB45" i="38"/>
  <c r="AB48" i="38" s="1"/>
  <c r="AB49" i="38" s="1"/>
  <c r="AB51" i="38" s="1"/>
  <c r="AB84" i="44"/>
  <c r="AC83" i="44" s="1"/>
  <c r="AO301" i="40"/>
  <c r="AB168" i="40"/>
  <c r="AC167" i="40" s="1"/>
  <c r="W295" i="45"/>
  <c r="AC129" i="35"/>
  <c r="AC132" i="35" s="1"/>
  <c r="AC133" i="35" s="1"/>
  <c r="AC135" i="35" s="1"/>
  <c r="X168" i="45"/>
  <c r="X281" i="45" s="1"/>
  <c r="X278" i="45"/>
  <c r="V91" i="35"/>
  <c r="V265" i="35" s="1"/>
  <c r="V300" i="35" s="1"/>
  <c r="N13" i="20" s="1"/>
  <c r="V25" i="35"/>
  <c r="V93" i="35" s="1"/>
  <c r="V267" i="35" s="1"/>
  <c r="V302" i="35" s="1"/>
  <c r="W204" i="45"/>
  <c r="W205" i="45" s="1"/>
  <c r="W291" i="45"/>
  <c r="W296" i="45" s="1"/>
  <c r="W292" i="45"/>
  <c r="W298" i="45" s="1"/>
  <c r="W109" i="38"/>
  <c r="W177" i="38" s="1"/>
  <c r="W277" i="38" s="1"/>
  <c r="W175" i="38"/>
  <c r="W275" i="38" s="1"/>
  <c r="AQ297" i="39"/>
  <c r="AQ14" i="39"/>
  <c r="AQ24" i="39" s="1"/>
  <c r="AQ81" i="39"/>
  <c r="AQ89" i="39" s="1"/>
  <c r="AQ68" i="39"/>
  <c r="AQ76" i="39" s="1"/>
  <c r="AQ55" i="39"/>
  <c r="AQ28" i="39"/>
  <c r="AQ38" i="39" s="1"/>
  <c r="AQ42" i="39"/>
  <c r="AQ50" i="39" s="1"/>
  <c r="AP89" i="41"/>
  <c r="Z184" i="45"/>
  <c r="Z185" i="45"/>
  <c r="Y187" i="45"/>
  <c r="W91" i="45"/>
  <c r="W265" i="45" s="1"/>
  <c r="W25" i="45"/>
  <c r="W93" i="45" s="1"/>
  <c r="W267" i="45" s="1"/>
  <c r="AP63" i="38"/>
  <c r="AP92" i="38" s="1"/>
  <c r="AP266" i="38" s="1"/>
  <c r="AQ182" i="40"/>
  <c r="AQ192" i="40" s="1"/>
  <c r="AQ249" i="40"/>
  <c r="AQ257" i="40" s="1"/>
  <c r="AQ223" i="40"/>
  <c r="AQ231" i="40" s="1"/>
  <c r="AQ210" i="40"/>
  <c r="AQ218" i="40" s="1"/>
  <c r="AQ236" i="40"/>
  <c r="AQ244" i="40" s="1"/>
  <c r="AQ196" i="40"/>
  <c r="AP147" i="37"/>
  <c r="AP176" i="37" s="1"/>
  <c r="AP276" i="37" s="1"/>
  <c r="X19" i="38"/>
  <c r="X270" i="38"/>
  <c r="Y16" i="38"/>
  <c r="Y17" i="38"/>
  <c r="Y269" i="38" s="1"/>
  <c r="AQ139" i="36"/>
  <c r="AQ147" i="36" s="1"/>
  <c r="AQ165" i="36"/>
  <c r="AQ173" i="36" s="1"/>
  <c r="AQ98" i="36"/>
  <c r="AQ108" i="36" s="1"/>
  <c r="AQ126" i="36"/>
  <c r="AQ134" i="36" s="1"/>
  <c r="AQ152" i="36"/>
  <c r="AQ112" i="36"/>
  <c r="AQ122" i="36" s="1"/>
  <c r="AS262" i="41"/>
  <c r="AR284" i="41"/>
  <c r="AR274" i="41"/>
  <c r="AR264" i="41"/>
  <c r="W296" i="41"/>
  <c r="AC70" i="44"/>
  <c r="AB74" i="44"/>
  <c r="AB75" i="44" s="1"/>
  <c r="AB77" i="44" s="1"/>
  <c r="AC69" i="44"/>
  <c r="X193" i="45"/>
  <c r="AE167" i="39"/>
  <c r="AD171" i="39"/>
  <c r="AD172" i="39" s="1"/>
  <c r="AD174" i="39" s="1"/>
  <c r="AE166" i="39"/>
  <c r="X270" i="44"/>
  <c r="X295" i="44" s="1"/>
  <c r="Y16" i="44"/>
  <c r="Y17" i="44"/>
  <c r="Y269" i="44" s="1"/>
  <c r="Y294" i="44" s="1"/>
  <c r="X19" i="44"/>
  <c r="AP260" i="36"/>
  <c r="AP286" i="36" s="1"/>
  <c r="AP63" i="39"/>
  <c r="AP92" i="39" s="1"/>
  <c r="AP266" i="39" s="1"/>
  <c r="V302" i="36"/>
  <c r="X23" i="41"/>
  <c r="AD140" i="40"/>
  <c r="AC145" i="40"/>
  <c r="AC146" i="40" s="1"/>
  <c r="AC148" i="40" s="1"/>
  <c r="AD141" i="40"/>
  <c r="X106" i="45"/>
  <c r="X107" i="45" s="1"/>
  <c r="AQ297" i="38"/>
  <c r="AQ81" i="38"/>
  <c r="AQ89" i="38" s="1"/>
  <c r="AQ68" i="38"/>
  <c r="AQ76" i="38" s="1"/>
  <c r="AQ42" i="38"/>
  <c r="AQ50" i="38" s="1"/>
  <c r="AQ55" i="38"/>
  <c r="AQ14" i="38"/>
  <c r="AQ24" i="38" s="1"/>
  <c r="AQ28" i="38"/>
  <c r="AQ38" i="38" s="1"/>
  <c r="X106" i="35"/>
  <c r="X107" i="35" s="1"/>
  <c r="AQ210" i="43"/>
  <c r="AQ218" i="43" s="1"/>
  <c r="AQ182" i="43"/>
  <c r="AQ192" i="43" s="1"/>
  <c r="AQ196" i="43"/>
  <c r="AQ206" i="43" s="1"/>
  <c r="AQ236" i="43"/>
  <c r="AQ244" i="43" s="1"/>
  <c r="AQ223" i="43"/>
  <c r="AQ231" i="43" s="1"/>
  <c r="AQ249" i="43"/>
  <c r="AQ257" i="43" s="1"/>
  <c r="AQ152" i="35"/>
  <c r="AQ160" i="35" s="1"/>
  <c r="AQ165" i="35"/>
  <c r="AQ173" i="35" s="1"/>
  <c r="AQ139" i="35"/>
  <c r="AQ147" i="35" s="1"/>
  <c r="AQ98" i="35"/>
  <c r="AQ108" i="35" s="1"/>
  <c r="AQ112" i="35"/>
  <c r="AQ122" i="35" s="1"/>
  <c r="AQ126" i="35"/>
  <c r="AQ134" i="35" s="1"/>
  <c r="AO301" i="44"/>
  <c r="AQ165" i="45"/>
  <c r="AQ173" i="45" s="1"/>
  <c r="AQ126" i="45"/>
  <c r="AQ134" i="45" s="1"/>
  <c r="AQ152" i="45"/>
  <c r="AQ160" i="45" s="1"/>
  <c r="AQ139" i="45"/>
  <c r="AQ147" i="45" s="1"/>
  <c r="AQ112" i="45"/>
  <c r="AQ122" i="45" s="1"/>
  <c r="AQ98" i="45"/>
  <c r="AQ108" i="45" s="1"/>
  <c r="AQ297" i="37"/>
  <c r="AQ42" i="37"/>
  <c r="AQ14" i="37"/>
  <c r="AQ24" i="37" s="1"/>
  <c r="AQ81" i="37"/>
  <c r="AQ89" i="37" s="1"/>
  <c r="AQ55" i="37"/>
  <c r="AQ63" i="37" s="1"/>
  <c r="AQ68" i="37"/>
  <c r="AQ76" i="37" s="1"/>
  <c r="AQ28" i="37"/>
  <c r="AQ38" i="37" s="1"/>
  <c r="W22" i="35"/>
  <c r="W272" i="35"/>
  <c r="W271" i="35"/>
  <c r="X290" i="35"/>
  <c r="Y185" i="35"/>
  <c r="Y289" i="35" s="1"/>
  <c r="Y184" i="35"/>
  <c r="X187" i="35"/>
  <c r="Y288" i="44"/>
  <c r="Y186" i="44"/>
  <c r="X18" i="43"/>
  <c r="X268" i="43"/>
  <c r="AQ126" i="44"/>
  <c r="AQ134" i="44" s="1"/>
  <c r="AQ98" i="44"/>
  <c r="AQ108" i="44" s="1"/>
  <c r="AQ165" i="44"/>
  <c r="AQ173" i="44" s="1"/>
  <c r="AQ152" i="44"/>
  <c r="AQ160" i="44" s="1"/>
  <c r="AQ139" i="44"/>
  <c r="AQ147" i="44" s="1"/>
  <c r="AQ112" i="44"/>
  <c r="AQ122" i="44" s="1"/>
  <c r="X280" i="41"/>
  <c r="Y101" i="41"/>
  <c r="Y279" i="41" s="1"/>
  <c r="Y100" i="41"/>
  <c r="X103" i="41"/>
  <c r="AA155" i="39"/>
  <c r="W292" i="43"/>
  <c r="W291" i="43"/>
  <c r="W190" i="43"/>
  <c r="W191" i="43" s="1"/>
  <c r="W259" i="38"/>
  <c r="W285" i="38" s="1"/>
  <c r="X200" i="45"/>
  <c r="X288" i="45"/>
  <c r="Y100" i="37"/>
  <c r="Y101" i="37"/>
  <c r="Y279" i="37" s="1"/>
  <c r="X103" i="37"/>
  <c r="X280" i="37"/>
  <c r="W193" i="41"/>
  <c r="W261" i="41" s="1"/>
  <c r="W287" i="41" s="1"/>
  <c r="W259" i="41"/>
  <c r="W285" i="41" s="1"/>
  <c r="AP260" i="45"/>
  <c r="AP286" i="45" s="1"/>
  <c r="X292" i="40"/>
  <c r="X190" i="40"/>
  <c r="X191" i="40" s="1"/>
  <c r="X291" i="40"/>
  <c r="Z71" i="40"/>
  <c r="AS262" i="39"/>
  <c r="AR264" i="39"/>
  <c r="AR284" i="39"/>
  <c r="AR274" i="39"/>
  <c r="AP63" i="41"/>
  <c r="AC32" i="39"/>
  <c r="AQ297" i="40"/>
  <c r="AQ28" i="40"/>
  <c r="AQ38" i="40" s="1"/>
  <c r="AQ14" i="40"/>
  <c r="AQ24" i="40" s="1"/>
  <c r="AQ81" i="40"/>
  <c r="AQ89" i="40" s="1"/>
  <c r="AQ68" i="40"/>
  <c r="AQ76" i="40" s="1"/>
  <c r="AQ55" i="40"/>
  <c r="AQ63" i="40" s="1"/>
  <c r="AQ42" i="40"/>
  <c r="AQ50" i="40" s="1"/>
  <c r="AP176" i="43"/>
  <c r="AP276" i="43" s="1"/>
  <c r="AP260" i="35"/>
  <c r="AP286" i="35" s="1"/>
  <c r="AP176" i="45"/>
  <c r="AP276" i="45" s="1"/>
  <c r="AQ182" i="36"/>
  <c r="AQ192" i="36" s="1"/>
  <c r="AQ210" i="36"/>
  <c r="AQ218" i="36" s="1"/>
  <c r="AQ196" i="36"/>
  <c r="AQ206" i="36" s="1"/>
  <c r="AQ249" i="36"/>
  <c r="AQ257" i="36" s="1"/>
  <c r="AQ223" i="36"/>
  <c r="AQ231" i="36" s="1"/>
  <c r="AQ236" i="36"/>
  <c r="AQ244" i="36" s="1"/>
  <c r="AP173" i="39"/>
  <c r="AP147" i="39"/>
  <c r="AQ182" i="41"/>
  <c r="AQ192" i="41" s="1"/>
  <c r="AQ236" i="41"/>
  <c r="AQ244" i="41" s="1"/>
  <c r="AQ196" i="41"/>
  <c r="AQ210" i="41"/>
  <c r="AQ218" i="41" s="1"/>
  <c r="AQ249" i="41"/>
  <c r="AQ257" i="41" s="1"/>
  <c r="AQ223" i="41"/>
  <c r="AQ231" i="41" s="1"/>
  <c r="Y19" i="41"/>
  <c r="Z16" i="41"/>
  <c r="Z17" i="41"/>
  <c r="Z269" i="41" s="1"/>
  <c r="Y270" i="41"/>
  <c r="W107" i="41"/>
  <c r="W299" i="41"/>
  <c r="X292" i="39"/>
  <c r="X291" i="39"/>
  <c r="X190" i="39"/>
  <c r="X191" i="39" s="1"/>
  <c r="AA58" i="37"/>
  <c r="AB129" i="41"/>
  <c r="X293" i="37"/>
  <c r="AP92" i="35"/>
  <c r="AP266" i="35" s="1"/>
  <c r="Y18" i="45"/>
  <c r="W281" i="39"/>
  <c r="W296" i="39" s="1"/>
  <c r="W106" i="39"/>
  <c r="W107" i="39" s="1"/>
  <c r="W282" i="39"/>
  <c r="W298" i="39" s="1"/>
  <c r="AP38" i="45"/>
  <c r="AP92" i="45" s="1"/>
  <c r="AP266" i="45" s="1"/>
  <c r="AP50" i="37"/>
  <c r="AP92" i="37" s="1"/>
  <c r="AP266" i="37" s="1"/>
  <c r="W296" i="38"/>
  <c r="AB48" i="44"/>
  <c r="AB49" i="44" s="1"/>
  <c r="AB51" i="44" s="1"/>
  <c r="AC199" i="43"/>
  <c r="AB201" i="43"/>
  <c r="AB204" i="43" s="1"/>
  <c r="AB205" i="43" s="1"/>
  <c r="AB207" i="43" s="1"/>
  <c r="AC198" i="43"/>
  <c r="AP206" i="41"/>
  <c r="AP260" i="41" s="1"/>
  <c r="AP286" i="41" s="1"/>
  <c r="V300" i="36"/>
  <c r="AP92" i="44"/>
  <c r="AP266" i="44" s="1"/>
  <c r="AS262" i="38"/>
  <c r="AR274" i="38"/>
  <c r="AR264" i="38"/>
  <c r="AR284" i="38"/>
  <c r="AP206" i="40"/>
  <c r="AP260" i="40" s="1"/>
  <c r="AP286" i="40" s="1"/>
  <c r="AQ297" i="43"/>
  <c r="AQ14" i="43"/>
  <c r="AQ24" i="43" s="1"/>
  <c r="AQ42" i="43"/>
  <c r="AQ50" i="43" s="1"/>
  <c r="AQ68" i="43"/>
  <c r="AQ76" i="43" s="1"/>
  <c r="AQ81" i="43"/>
  <c r="AQ89" i="43" s="1"/>
  <c r="AQ55" i="43"/>
  <c r="AQ63" i="43" s="1"/>
  <c r="AQ28" i="43"/>
  <c r="AQ38" i="43" s="1"/>
  <c r="AQ210" i="35"/>
  <c r="AQ218" i="35" s="1"/>
  <c r="AQ182" i="35"/>
  <c r="AQ192" i="35" s="1"/>
  <c r="AQ196" i="35"/>
  <c r="AQ206" i="35" s="1"/>
  <c r="AQ236" i="35"/>
  <c r="AQ244" i="35" s="1"/>
  <c r="AQ249" i="35"/>
  <c r="AQ257" i="35" s="1"/>
  <c r="AQ223" i="35"/>
  <c r="AQ231" i="35" s="1"/>
  <c r="X259" i="37"/>
  <c r="X285" i="37" s="1"/>
  <c r="X193" i="37"/>
  <c r="X261" i="37" s="1"/>
  <c r="X287" i="37" s="1"/>
  <c r="X190" i="38"/>
  <c r="X191" i="38" s="1"/>
  <c r="AQ223" i="45"/>
  <c r="AQ231" i="45" s="1"/>
  <c r="AQ196" i="45"/>
  <c r="AQ206" i="45" s="1"/>
  <c r="AQ210" i="45"/>
  <c r="AQ218" i="45" s="1"/>
  <c r="AQ236" i="45"/>
  <c r="AQ244" i="45" s="1"/>
  <c r="AQ249" i="45"/>
  <c r="AQ257" i="45" s="1"/>
  <c r="AQ182" i="45"/>
  <c r="AQ192" i="45" s="1"/>
  <c r="AQ152" i="37"/>
  <c r="AQ160" i="37" s="1"/>
  <c r="AQ126" i="37"/>
  <c r="AQ134" i="37" s="1"/>
  <c r="AQ139" i="37"/>
  <c r="AQ147" i="37" s="1"/>
  <c r="AQ112" i="37"/>
  <c r="AQ122" i="37" s="1"/>
  <c r="AQ165" i="37"/>
  <c r="AQ173" i="37" s="1"/>
  <c r="AQ98" i="37"/>
  <c r="AQ108" i="37" s="1"/>
  <c r="X294" i="35"/>
  <c r="X291" i="44"/>
  <c r="X292" i="44"/>
  <c r="X190" i="44"/>
  <c r="X191" i="44" s="1"/>
  <c r="AP218" i="39"/>
  <c r="AP260" i="39" s="1"/>
  <c r="AP286" i="39" s="1"/>
  <c r="AQ182" i="44"/>
  <c r="AQ192" i="44" s="1"/>
  <c r="AQ249" i="44"/>
  <c r="AQ257" i="44" s="1"/>
  <c r="AQ210" i="44"/>
  <c r="AQ218" i="44" s="1"/>
  <c r="AQ236" i="44"/>
  <c r="AQ244" i="44" s="1"/>
  <c r="AQ223" i="44"/>
  <c r="AQ231" i="44" s="1"/>
  <c r="AQ196" i="44"/>
  <c r="AQ206" i="44" s="1"/>
  <c r="X293" i="41"/>
  <c r="X270" i="36"/>
  <c r="Y17" i="36"/>
  <c r="Y269" i="36" s="1"/>
  <c r="Y16" i="36"/>
  <c r="X19" i="36"/>
  <c r="X288" i="43"/>
  <c r="X186" i="43"/>
  <c r="W271" i="40"/>
  <c r="W296" i="40" s="1"/>
  <c r="W22" i="40"/>
  <c r="W272" i="40"/>
  <c r="W298" i="40" s="1"/>
  <c r="AP176" i="38"/>
  <c r="AP276" i="38" s="1"/>
  <c r="W23" i="37"/>
  <c r="W299" i="37"/>
  <c r="AP206" i="43"/>
  <c r="AP260" i="43" s="1"/>
  <c r="AP286" i="43" s="1"/>
  <c r="AD82" i="41"/>
  <c r="AD83" i="41"/>
  <c r="AC87" i="41"/>
  <c r="AC88" i="41" s="1"/>
  <c r="AC90" i="41" s="1"/>
  <c r="AA132" i="37"/>
  <c r="AA133" i="37" s="1"/>
  <c r="AA135" i="37" s="1"/>
  <c r="AB128" i="37"/>
  <c r="AB127" i="37"/>
  <c r="AP38" i="36"/>
  <c r="AP92" i="36" s="1"/>
  <c r="AP266" i="36" s="1"/>
  <c r="AQ112" i="39"/>
  <c r="AQ122" i="39" s="1"/>
  <c r="AQ98" i="39"/>
  <c r="AQ108" i="39" s="1"/>
  <c r="AQ165" i="39"/>
  <c r="AQ126" i="39"/>
  <c r="AQ134" i="39" s="1"/>
  <c r="AQ152" i="39"/>
  <c r="AQ160" i="39" s="1"/>
  <c r="AQ139" i="39"/>
  <c r="AQ147" i="39" s="1"/>
  <c r="AO301" i="41"/>
  <c r="AB250" i="40"/>
  <c r="AA255" i="40"/>
  <c r="AA256" i="40" s="1"/>
  <c r="AA258" i="40" s="1"/>
  <c r="AB251" i="40"/>
  <c r="AQ112" i="40"/>
  <c r="AQ122" i="40" s="1"/>
  <c r="AQ98" i="40"/>
  <c r="AQ108" i="40" s="1"/>
  <c r="AQ139" i="40"/>
  <c r="AQ147" i="40" s="1"/>
  <c r="AQ152" i="40"/>
  <c r="AQ160" i="40" s="1"/>
  <c r="AQ165" i="40"/>
  <c r="AQ173" i="40" s="1"/>
  <c r="AQ126" i="40"/>
  <c r="AQ134" i="40" s="1"/>
  <c r="Y185" i="41"/>
  <c r="Y289" i="41" s="1"/>
  <c r="X187" i="41"/>
  <c r="Y184" i="41"/>
  <c r="X290" i="41"/>
  <c r="AS262" i="36"/>
  <c r="AR284" i="36"/>
  <c r="AR274" i="36"/>
  <c r="AR264" i="36"/>
  <c r="AQ297" i="41"/>
  <c r="AQ68" i="41"/>
  <c r="AQ76" i="41" s="1"/>
  <c r="AQ42" i="41"/>
  <c r="AQ50" i="41" s="1"/>
  <c r="AQ55" i="41"/>
  <c r="AQ63" i="41" s="1"/>
  <c r="AQ81" i="41"/>
  <c r="AQ14" i="41"/>
  <c r="AQ24" i="41" s="1"/>
  <c r="AQ28" i="41"/>
  <c r="AQ38" i="41" s="1"/>
  <c r="W298" i="41"/>
  <c r="V91" i="40"/>
  <c r="V265" i="40" s="1"/>
  <c r="V300" i="40" s="1"/>
  <c r="V25" i="40"/>
  <c r="V93" i="40" s="1"/>
  <c r="V267" i="40" s="1"/>
  <c r="V302" i="40" s="1"/>
  <c r="V25" i="43"/>
  <c r="V93" i="43" s="1"/>
  <c r="V267" i="43" s="1"/>
  <c r="V302" i="43" s="1"/>
  <c r="V91" i="43"/>
  <c r="V265" i="43" s="1"/>
  <c r="V300" i="43" s="1"/>
  <c r="AP260" i="38"/>
  <c r="AP286" i="38" s="1"/>
  <c r="Y16" i="37"/>
  <c r="Y17" i="37"/>
  <c r="Y269" i="37" s="1"/>
  <c r="X19" i="37"/>
  <c r="X270" i="37"/>
  <c r="Y101" i="43"/>
  <c r="Y279" i="43" s="1"/>
  <c r="X103" i="43"/>
  <c r="X280" i="43"/>
  <c r="Y100" i="43"/>
  <c r="AP92" i="40"/>
  <c r="AP266" i="40" s="1"/>
  <c r="W177" i="45"/>
  <c r="W277" i="45" s="1"/>
  <c r="AP92" i="43"/>
  <c r="AP266" i="43" s="1"/>
  <c r="AC224" i="36"/>
  <c r="AC225" i="36"/>
  <c r="AB229" i="36"/>
  <c r="AB230" i="36" s="1"/>
  <c r="AB232" i="36" s="1"/>
  <c r="X278" i="39"/>
  <c r="X293" i="39" s="1"/>
  <c r="X102" i="39"/>
  <c r="W298" i="38"/>
  <c r="AA56" i="39"/>
  <c r="Z61" i="39"/>
  <c r="Z62" i="39" s="1"/>
  <c r="Z64" i="39" s="1"/>
  <c r="AA57" i="39"/>
  <c r="X106" i="44"/>
  <c r="X107" i="44" s="1"/>
  <c r="X281" i="44"/>
  <c r="X282" i="44"/>
  <c r="AC141" i="37"/>
  <c r="AB145" i="37"/>
  <c r="AB146" i="37" s="1"/>
  <c r="AB148" i="37" s="1"/>
  <c r="AC140" i="37"/>
  <c r="AQ152" i="38"/>
  <c r="AQ160" i="38" s="1"/>
  <c r="AQ165" i="38"/>
  <c r="AQ173" i="38" s="1"/>
  <c r="AQ112" i="38"/>
  <c r="AQ122" i="38" s="1"/>
  <c r="AQ139" i="38"/>
  <c r="AQ147" i="38" s="1"/>
  <c r="AQ98" i="38"/>
  <c r="AQ108" i="38" s="1"/>
  <c r="AQ126" i="38"/>
  <c r="AQ134" i="38" s="1"/>
  <c r="Y102" i="35"/>
  <c r="AQ139" i="43"/>
  <c r="AQ147" i="43" s="1"/>
  <c r="AQ165" i="43"/>
  <c r="AQ173" i="43" s="1"/>
  <c r="AQ98" i="43"/>
  <c r="AQ108" i="43" s="1"/>
  <c r="AQ152" i="43"/>
  <c r="AQ160" i="43" s="1"/>
  <c r="AQ112" i="43"/>
  <c r="AQ122" i="43" s="1"/>
  <c r="AQ126" i="43"/>
  <c r="AQ134" i="43" s="1"/>
  <c r="AQ297" i="35"/>
  <c r="AQ55" i="35"/>
  <c r="AQ63" i="35" s="1"/>
  <c r="AQ81" i="35"/>
  <c r="AQ89" i="35" s="1"/>
  <c r="AQ28" i="35"/>
  <c r="AQ38" i="35" s="1"/>
  <c r="AQ14" i="35"/>
  <c r="AQ24" i="35" s="1"/>
  <c r="AQ68" i="35"/>
  <c r="AQ76" i="35" s="1"/>
  <c r="AQ42" i="35"/>
  <c r="AQ50" i="35" s="1"/>
  <c r="AO301" i="36"/>
  <c r="Y186" i="38"/>
  <c r="W120" i="35"/>
  <c r="W121" i="35" s="1"/>
  <c r="W282" i="35"/>
  <c r="W281" i="35"/>
  <c r="AQ297" i="45"/>
  <c r="AQ81" i="45"/>
  <c r="AQ89" i="45" s="1"/>
  <c r="AQ28" i="45"/>
  <c r="AQ38" i="45" s="1"/>
  <c r="AQ42" i="45"/>
  <c r="AQ50" i="45" s="1"/>
  <c r="AQ55" i="45"/>
  <c r="AQ63" i="45" s="1"/>
  <c r="AQ68" i="45"/>
  <c r="AQ76" i="45" s="1"/>
  <c r="AQ14" i="45"/>
  <c r="AQ24" i="45" s="1"/>
  <c r="AQ249" i="37"/>
  <c r="AQ257" i="37" s="1"/>
  <c r="AQ182" i="37"/>
  <c r="AQ192" i="37" s="1"/>
  <c r="AQ236" i="37"/>
  <c r="AQ244" i="37" s="1"/>
  <c r="AQ210" i="37"/>
  <c r="AQ218" i="37" s="1"/>
  <c r="AQ196" i="37"/>
  <c r="AQ206" i="37" s="1"/>
  <c r="AQ223" i="37"/>
  <c r="AQ231" i="37" s="1"/>
  <c r="W295" i="35"/>
  <c r="AP160" i="36"/>
  <c r="AP176" i="36" s="1"/>
  <c r="AP276" i="36" s="1"/>
  <c r="W22" i="43"/>
  <c r="W271" i="43"/>
  <c r="W272" i="43"/>
  <c r="W190" i="36"/>
  <c r="W191" i="36" s="1"/>
  <c r="W292" i="36"/>
  <c r="W298" i="36" s="1"/>
  <c r="W291" i="36"/>
  <c r="W296" i="36" s="1"/>
  <c r="AQ297" i="44"/>
  <c r="AQ28" i="44"/>
  <c r="AQ38" i="44" s="1"/>
  <c r="AQ42" i="44"/>
  <c r="AQ50" i="44" s="1"/>
  <c r="AQ14" i="44"/>
  <c r="AQ24" i="44" s="1"/>
  <c r="AQ68" i="44"/>
  <c r="AQ76" i="44" s="1"/>
  <c r="AQ55" i="44"/>
  <c r="AQ63" i="44" s="1"/>
  <c r="AQ81" i="44"/>
  <c r="AQ89" i="44" s="1"/>
  <c r="X294" i="43"/>
  <c r="Y100" i="40"/>
  <c r="Y101" i="40"/>
  <c r="Y279" i="40" s="1"/>
  <c r="X103" i="40"/>
  <c r="X280" i="40"/>
  <c r="X268" i="40"/>
  <c r="X293" i="40" s="1"/>
  <c r="X18" i="40"/>
  <c r="W175" i="43"/>
  <c r="W275" i="43" s="1"/>
  <c r="W109" i="43"/>
  <c r="W177" i="43" s="1"/>
  <c r="W277" i="43" s="1"/>
  <c r="AP160" i="40"/>
  <c r="AP176" i="40" s="1"/>
  <c r="AP276" i="40" s="1"/>
  <c r="AP176" i="35"/>
  <c r="AP276" i="35" s="1"/>
  <c r="AP260" i="37"/>
  <c r="AP286" i="37" s="1"/>
  <c r="W23" i="44"/>
  <c r="W299" i="44"/>
  <c r="W259" i="35"/>
  <c r="W285" i="35" s="1"/>
  <c r="W193" i="35"/>
  <c r="W261" i="35" s="1"/>
  <c r="W287" i="35" s="1"/>
  <c r="W23" i="39"/>
  <c r="AA142" i="35"/>
  <c r="AB213" i="37"/>
  <c r="Y288" i="40"/>
  <c r="Y186" i="40"/>
  <c r="AD128" i="36"/>
  <c r="AC132" i="36"/>
  <c r="AC133" i="36" s="1"/>
  <c r="AC135" i="36" s="1"/>
  <c r="AD127" i="36"/>
  <c r="AQ196" i="39"/>
  <c r="AQ206" i="39" s="1"/>
  <c r="AQ236" i="39"/>
  <c r="AQ244" i="39" s="1"/>
  <c r="AQ182" i="39"/>
  <c r="AQ192" i="39" s="1"/>
  <c r="AQ249" i="39"/>
  <c r="AQ257" i="39" s="1"/>
  <c r="AQ223" i="39"/>
  <c r="AQ210" i="39"/>
  <c r="AP260" i="44"/>
  <c r="AP286" i="44" s="1"/>
  <c r="W109" i="36"/>
  <c r="W177" i="36" s="1"/>
  <c r="W277" i="36" s="1"/>
  <c r="W175" i="36"/>
  <c r="W275" i="36" s="1"/>
  <c r="AS262" i="40"/>
  <c r="AR274" i="40"/>
  <c r="AR264" i="40"/>
  <c r="AR284" i="40"/>
  <c r="Y290" i="37"/>
  <c r="Z185" i="37"/>
  <c r="Z289" i="37" s="1"/>
  <c r="Z184" i="37"/>
  <c r="Y187" i="37"/>
  <c r="W109" i="37"/>
  <c r="W177" i="37" s="1"/>
  <c r="W277" i="37" s="1"/>
  <c r="W175" i="37"/>
  <c r="W275" i="37" s="1"/>
  <c r="AQ297" i="36"/>
  <c r="AQ14" i="36"/>
  <c r="AQ24" i="36" s="1"/>
  <c r="AQ55" i="36"/>
  <c r="AQ63" i="36" s="1"/>
  <c r="AQ28" i="36"/>
  <c r="AQ68" i="36"/>
  <c r="AQ76" i="36" s="1"/>
  <c r="AQ81" i="36"/>
  <c r="AQ89" i="36" s="1"/>
  <c r="AQ42" i="36"/>
  <c r="AQ50" i="36" s="1"/>
  <c r="AQ98" i="41"/>
  <c r="AQ108" i="41" s="1"/>
  <c r="AQ126" i="41"/>
  <c r="AQ134" i="41" s="1"/>
  <c r="AQ152" i="41"/>
  <c r="AQ160" i="41" s="1"/>
  <c r="AQ112" i="41"/>
  <c r="AQ139" i="41"/>
  <c r="AQ147" i="41" s="1"/>
  <c r="AQ165" i="41"/>
  <c r="AQ173" i="41" s="1"/>
  <c r="AP176" i="44"/>
  <c r="AP276" i="44" s="1"/>
  <c r="Y288" i="39"/>
  <c r="Y186" i="39"/>
  <c r="W23" i="36"/>
  <c r="W175" i="40"/>
  <c r="W275" i="40" s="1"/>
  <c r="W109" i="40"/>
  <c r="W177" i="40" s="1"/>
  <c r="W277" i="40" s="1"/>
  <c r="AD168" i="44"/>
  <c r="W175" i="45"/>
  <c r="W275" i="45" s="1"/>
  <c r="X22" i="45"/>
  <c r="W23" i="38"/>
  <c r="W299" i="38"/>
  <c r="Y278" i="44"/>
  <c r="Y102" i="44"/>
  <c r="Y17" i="39"/>
  <c r="Y269" i="39" s="1"/>
  <c r="X19" i="39"/>
  <c r="X270" i="39"/>
  <c r="Y16" i="39"/>
  <c r="AB140" i="45"/>
  <c r="AB141" i="45"/>
  <c r="AA145" i="45"/>
  <c r="AA146" i="45" s="1"/>
  <c r="AA148" i="45" s="1"/>
  <c r="Y102" i="45"/>
  <c r="AQ182" i="38"/>
  <c r="AQ192" i="38" s="1"/>
  <c r="AQ236" i="38"/>
  <c r="AQ244" i="38" s="1"/>
  <c r="AQ196" i="38"/>
  <c r="AQ206" i="38" s="1"/>
  <c r="AQ249" i="38"/>
  <c r="AQ210" i="38"/>
  <c r="AQ218" i="38" s="1"/>
  <c r="AQ223" i="38"/>
  <c r="AQ231" i="38" s="1"/>
  <c r="X103" i="36"/>
  <c r="X280" i="36"/>
  <c r="Y100" i="36"/>
  <c r="Y101" i="36"/>
  <c r="Y279" i="36" s="1"/>
  <c r="AS262" i="43"/>
  <c r="AR284" i="43"/>
  <c r="AR274" i="43"/>
  <c r="AR264" i="43"/>
  <c r="AS262" i="35"/>
  <c r="AR264" i="35"/>
  <c r="AR284" i="35"/>
  <c r="AR274" i="35"/>
  <c r="Y101" i="38"/>
  <c r="Y279" i="38" s="1"/>
  <c r="X103" i="38"/>
  <c r="Y100" i="38"/>
  <c r="X280" i="38"/>
  <c r="X116" i="35"/>
  <c r="X278" i="35"/>
  <c r="AS262" i="45"/>
  <c r="AR274" i="45"/>
  <c r="AR264" i="45"/>
  <c r="AR284" i="45"/>
  <c r="AS262" i="37"/>
  <c r="AR274" i="37"/>
  <c r="AR264" i="37"/>
  <c r="AR284" i="37"/>
  <c r="X268" i="35"/>
  <c r="X18" i="35"/>
  <c r="Z45" i="41"/>
  <c r="X186" i="36"/>
  <c r="X288" i="36"/>
  <c r="X293" i="36" s="1"/>
  <c r="AP122" i="41"/>
  <c r="AP176" i="41" s="1"/>
  <c r="AP276" i="41" s="1"/>
  <c r="AS262" i="44"/>
  <c r="AR284" i="44"/>
  <c r="AR274" i="44"/>
  <c r="AR264" i="44"/>
  <c r="X252" i="38"/>
  <c r="X288" i="38"/>
  <c r="X293" i="38" s="1"/>
  <c r="AO301" i="45"/>
  <c r="W295" i="43"/>
  <c r="W261" i="38"/>
  <c r="W287" i="38" s="1"/>
  <c r="AV80" i="45"/>
  <c r="AV67" i="45"/>
  <c r="AV54" i="45"/>
  <c r="AV41" i="45"/>
  <c r="AV27" i="45"/>
  <c r="AV13" i="45"/>
  <c r="AV164" i="45"/>
  <c r="AV151" i="45"/>
  <c r="AV138" i="45"/>
  <c r="AV111" i="45"/>
  <c r="AV125" i="45"/>
  <c r="AV97" i="45"/>
  <c r="AV235" i="45"/>
  <c r="AV248" i="45"/>
  <c r="AV222" i="45"/>
  <c r="AV209" i="45"/>
  <c r="AV181" i="45"/>
  <c r="AV195" i="45"/>
  <c r="AW179" i="45"/>
  <c r="AW95" i="45"/>
  <c r="AW11" i="45"/>
  <c r="AW9" i="45"/>
  <c r="AX6" i="45"/>
  <c r="AX2" i="45"/>
  <c r="AZ8" i="45"/>
  <c r="AY4" i="45"/>
  <c r="AV164" i="44"/>
  <c r="AV151" i="44"/>
  <c r="AV138" i="44"/>
  <c r="AV125" i="44"/>
  <c r="AV111" i="44"/>
  <c r="AV97" i="44"/>
  <c r="AV248" i="44"/>
  <c r="AV235" i="44"/>
  <c r="AV222" i="44"/>
  <c r="AV195" i="44"/>
  <c r="AV209" i="44"/>
  <c r="AV181" i="44"/>
  <c r="AY4" i="44"/>
  <c r="AZ8" i="44"/>
  <c r="AX6" i="44"/>
  <c r="AX2" i="44"/>
  <c r="AW179" i="44"/>
  <c r="AW95" i="44"/>
  <c r="AW11" i="44"/>
  <c r="AW9" i="44"/>
  <c r="AV80" i="44"/>
  <c r="AV67" i="44"/>
  <c r="AV54" i="44"/>
  <c r="AV41" i="44"/>
  <c r="AV27" i="44"/>
  <c r="AV13" i="44"/>
  <c r="AW67" i="43"/>
  <c r="AW80" i="43"/>
  <c r="AW54" i="43"/>
  <c r="AW27" i="43"/>
  <c r="AW41" i="43"/>
  <c r="AW13" i="43"/>
  <c r="AX179" i="43"/>
  <c r="AX95" i="43"/>
  <c r="AX11" i="43"/>
  <c r="AX9" i="43"/>
  <c r="AW164" i="43"/>
  <c r="AW138" i="43"/>
  <c r="AW151" i="43"/>
  <c r="AW125" i="43"/>
  <c r="AW111" i="43"/>
  <c r="AW97" i="43"/>
  <c r="AY6" i="43"/>
  <c r="AY2" i="43"/>
  <c r="AW248" i="43"/>
  <c r="AW235" i="43"/>
  <c r="AW222" i="43"/>
  <c r="AW209" i="43"/>
  <c r="AW195" i="43"/>
  <c r="AW181" i="43"/>
  <c r="AZ4" i="43"/>
  <c r="BA8" i="43"/>
  <c r="AV248" i="41"/>
  <c r="AV235" i="41"/>
  <c r="AV222" i="41"/>
  <c r="AV209" i="41"/>
  <c r="AV195" i="41"/>
  <c r="AV181" i="41"/>
  <c r="AW179" i="41"/>
  <c r="AW95" i="41"/>
  <c r="AW11" i="41"/>
  <c r="AW9" i="41"/>
  <c r="AZ8" i="41"/>
  <c r="AY4" i="41"/>
  <c r="AX2" i="41"/>
  <c r="AX6" i="41"/>
  <c r="AV80" i="41"/>
  <c r="AV67" i="41"/>
  <c r="AV54" i="41"/>
  <c r="AV27" i="41"/>
  <c r="AV41" i="41"/>
  <c r="AV13" i="41"/>
  <c r="AV164" i="41"/>
  <c r="AV151" i="41"/>
  <c r="AV138" i="41"/>
  <c r="AV125" i="41"/>
  <c r="AV111" i="41"/>
  <c r="AV97" i="41"/>
  <c r="AX179" i="40"/>
  <c r="AX95" i="40"/>
  <c r="AX11" i="40"/>
  <c r="AX9" i="40"/>
  <c r="AZ4" i="40"/>
  <c r="BA8" i="40"/>
  <c r="AW80" i="40"/>
  <c r="AW67" i="40"/>
  <c r="AW54" i="40"/>
  <c r="AW27" i="40"/>
  <c r="AW41" i="40"/>
  <c r="AW13" i="40"/>
  <c r="AY6" i="40"/>
  <c r="AY2" i="40"/>
  <c r="AW164" i="40"/>
  <c r="AW151" i="40"/>
  <c r="AW138" i="40"/>
  <c r="AW125" i="40"/>
  <c r="AW97" i="40"/>
  <c r="AW111" i="40"/>
  <c r="AW248" i="40"/>
  <c r="AW235" i="40"/>
  <c r="AW222" i="40"/>
  <c r="AW195" i="40"/>
  <c r="AW209" i="40"/>
  <c r="AW181" i="40"/>
  <c r="BA8" i="39"/>
  <c r="AZ4" i="39"/>
  <c r="AX179" i="39"/>
  <c r="AX95" i="39"/>
  <c r="AX11" i="39"/>
  <c r="AX9" i="39"/>
  <c r="AW80" i="39"/>
  <c r="AW54" i="39"/>
  <c r="AW67" i="39"/>
  <c r="AW27" i="39"/>
  <c r="AW41" i="39"/>
  <c r="AW13" i="39"/>
  <c r="AW151" i="39"/>
  <c r="AW164" i="39"/>
  <c r="AW138" i="39"/>
  <c r="AW125" i="39"/>
  <c r="AW111" i="39"/>
  <c r="AW97" i="39"/>
  <c r="AY6" i="39"/>
  <c r="AY2" i="39"/>
  <c r="AW248" i="39"/>
  <c r="AW222" i="39"/>
  <c r="AW235" i="39"/>
  <c r="AW209" i="39"/>
  <c r="AW195" i="39"/>
  <c r="AW181" i="39"/>
  <c r="AV235" i="38"/>
  <c r="AV248" i="38"/>
  <c r="AV222" i="38"/>
  <c r="AV209" i="38"/>
  <c r="AV195" i="38"/>
  <c r="AV181" i="38"/>
  <c r="AZ8" i="38"/>
  <c r="AY4" i="38"/>
  <c r="AX2" i="38"/>
  <c r="AX6" i="38"/>
  <c r="AW179" i="38"/>
  <c r="AW95" i="38"/>
  <c r="AW11" i="38"/>
  <c r="AW9" i="38"/>
  <c r="AV80" i="38"/>
  <c r="AV67" i="38"/>
  <c r="AV54" i="38"/>
  <c r="AV41" i="38"/>
  <c r="AV27" i="38"/>
  <c r="AV13" i="38"/>
  <c r="AV164" i="38"/>
  <c r="AV151" i="38"/>
  <c r="AV138" i="38"/>
  <c r="AV125" i="38"/>
  <c r="AV111" i="38"/>
  <c r="AV97" i="38"/>
  <c r="AY6" i="37"/>
  <c r="AY2" i="37"/>
  <c r="BA8" i="37"/>
  <c r="AZ4" i="37"/>
  <c r="AW80" i="37"/>
  <c r="AW67" i="37"/>
  <c r="AW41" i="37"/>
  <c r="AW54" i="37"/>
  <c r="AW13" i="37"/>
  <c r="AW27" i="37"/>
  <c r="AX179" i="37"/>
  <c r="AX95" i="37"/>
  <c r="AX11" i="37"/>
  <c r="AX9" i="37"/>
  <c r="AW164" i="37"/>
  <c r="AW151" i="37"/>
  <c r="AW138" i="37"/>
  <c r="AW125" i="37"/>
  <c r="AW97" i="37"/>
  <c r="AW111" i="37"/>
  <c r="AW248" i="37"/>
  <c r="AW235" i="37"/>
  <c r="AW209" i="37"/>
  <c r="AW222" i="37"/>
  <c r="AW195" i="37"/>
  <c r="AW181" i="37"/>
  <c r="AW248" i="36"/>
  <c r="AW222" i="36"/>
  <c r="AW235" i="36"/>
  <c r="AW209" i="36"/>
  <c r="AW195" i="36"/>
  <c r="AW181" i="36"/>
  <c r="AY6" i="36"/>
  <c r="AY2" i="36"/>
  <c r="AZ4" i="36"/>
  <c r="BA8" i="36"/>
  <c r="AW80" i="36"/>
  <c r="AW67" i="36"/>
  <c r="AW54" i="36"/>
  <c r="AW41" i="36"/>
  <c r="AW27" i="36"/>
  <c r="AW13" i="36"/>
  <c r="AW151" i="36"/>
  <c r="AW164" i="36"/>
  <c r="AW125" i="36"/>
  <c r="AW138" i="36"/>
  <c r="AW111" i="36"/>
  <c r="AW97" i="36"/>
  <c r="AX179" i="36"/>
  <c r="AX95" i="36"/>
  <c r="AX11" i="36"/>
  <c r="AX9" i="36"/>
  <c r="AY2" i="35"/>
  <c r="AY6" i="35"/>
  <c r="AX179" i="35"/>
  <c r="AX95" i="35"/>
  <c r="AX11" i="35"/>
  <c r="AX9" i="35"/>
  <c r="BA8" i="35"/>
  <c r="AZ4" i="35"/>
  <c r="AW80" i="35"/>
  <c r="AW54" i="35"/>
  <c r="AW67" i="35"/>
  <c r="AW41" i="35"/>
  <c r="AW27" i="35"/>
  <c r="AW13" i="35"/>
  <c r="AW164" i="35"/>
  <c r="AW151" i="35"/>
  <c r="AW138" i="35"/>
  <c r="AW111" i="35"/>
  <c r="AW125" i="35"/>
  <c r="AW97" i="35"/>
  <c r="AW248" i="35"/>
  <c r="AW235" i="35"/>
  <c r="AW195" i="35"/>
  <c r="AW209" i="35"/>
  <c r="AW222" i="35"/>
  <c r="AW181" i="35"/>
  <c r="AB216" i="35" l="1"/>
  <c r="AB217" i="35" s="1"/>
  <c r="AB219" i="35" s="1"/>
  <c r="AE44" i="40"/>
  <c r="AE45" i="40" s="1"/>
  <c r="AF44" i="40" s="1"/>
  <c r="AC155" i="45"/>
  <c r="AC158" i="45" s="1"/>
  <c r="AC159" i="45" s="1"/>
  <c r="AC161" i="45" s="1"/>
  <c r="AE43" i="35"/>
  <c r="AD48" i="35"/>
  <c r="AD49" i="35" s="1"/>
  <c r="AD51" i="35" s="1"/>
  <c r="AE44" i="35"/>
  <c r="AB201" i="39"/>
  <c r="AB204" i="39" s="1"/>
  <c r="AB205" i="39" s="1"/>
  <c r="AB207" i="39" s="1"/>
  <c r="AC199" i="39"/>
  <c r="AC200" i="39" s="1"/>
  <c r="AD198" i="39" s="1"/>
  <c r="AB56" i="41"/>
  <c r="AD226" i="35"/>
  <c r="AE224" i="35" s="1"/>
  <c r="AA61" i="41"/>
  <c r="AA62" i="41" s="1"/>
  <c r="AA64" i="41" s="1"/>
  <c r="P4" i="20"/>
  <c r="O8" i="20"/>
  <c r="N12" i="20"/>
  <c r="AD128" i="35"/>
  <c r="AC212" i="35"/>
  <c r="AC213" i="35" s="1"/>
  <c r="AC216" i="35" s="1"/>
  <c r="AC217" i="35" s="1"/>
  <c r="AC219" i="35" s="1"/>
  <c r="AC71" i="38"/>
  <c r="AD70" i="38" s="1"/>
  <c r="AE74" i="36"/>
  <c r="AE75" i="36" s="1"/>
  <c r="AE77" i="36" s="1"/>
  <c r="AF70" i="36"/>
  <c r="AF71" i="36" s="1"/>
  <c r="AG70" i="36" s="1"/>
  <c r="X271" i="45"/>
  <c r="AC166" i="37"/>
  <c r="AC168" i="37" s="1"/>
  <c r="AD167" i="37" s="1"/>
  <c r="AA87" i="38"/>
  <c r="AA88" i="38" s="1"/>
  <c r="AA90" i="38" s="1"/>
  <c r="AB83" i="38"/>
  <c r="AA132" i="40"/>
  <c r="AA133" i="40" s="1"/>
  <c r="AA135" i="40" s="1"/>
  <c r="AB128" i="40"/>
  <c r="AB129" i="40" s="1"/>
  <c r="AB171" i="37"/>
  <c r="AB172" i="37" s="1"/>
  <c r="AB174" i="37" s="1"/>
  <c r="AC127" i="44"/>
  <c r="AB132" i="44"/>
  <c r="AB133" i="44" s="1"/>
  <c r="AB135" i="44" s="1"/>
  <c r="AC128" i="44"/>
  <c r="AB199" i="37"/>
  <c r="AB84" i="38"/>
  <c r="AE48" i="40"/>
  <c r="AE49" i="40" s="1"/>
  <c r="AE51" i="40" s="1"/>
  <c r="AB198" i="37"/>
  <c r="AC43" i="44"/>
  <c r="AC45" i="44" s="1"/>
  <c r="AC48" i="44" s="1"/>
  <c r="AC49" i="44" s="1"/>
  <c r="AC51" i="44" s="1"/>
  <c r="AB142" i="39"/>
  <c r="AC140" i="39" s="1"/>
  <c r="AB239" i="41"/>
  <c r="AB242" i="41" s="1"/>
  <c r="AB243" i="41" s="1"/>
  <c r="AB245" i="41" s="1"/>
  <c r="AA255" i="41"/>
  <c r="AA256" i="41" s="1"/>
  <c r="AA258" i="41" s="1"/>
  <c r="AB250" i="41"/>
  <c r="AB251" i="41"/>
  <c r="AC87" i="37"/>
  <c r="AC88" i="37" s="1"/>
  <c r="AC90" i="37" s="1"/>
  <c r="AC211" i="45"/>
  <c r="AC200" i="44"/>
  <c r="AD199" i="44" s="1"/>
  <c r="AC74" i="35"/>
  <c r="AC75" i="35" s="1"/>
  <c r="AC77" i="35" s="1"/>
  <c r="AD69" i="35"/>
  <c r="AD70" i="35"/>
  <c r="AC168" i="36"/>
  <c r="AC116" i="37"/>
  <c r="AD114" i="37" s="1"/>
  <c r="AC237" i="45"/>
  <c r="AC239" i="45" s="1"/>
  <c r="AD237" i="45" s="1"/>
  <c r="AB242" i="45"/>
  <c r="AB243" i="45" s="1"/>
  <c r="AB245" i="45" s="1"/>
  <c r="AC212" i="44"/>
  <c r="AC213" i="44" s="1"/>
  <c r="AD212" i="44" s="1"/>
  <c r="AB216" i="44"/>
  <c r="AB217" i="44" s="1"/>
  <c r="AB219" i="44" s="1"/>
  <c r="AC142" i="44"/>
  <c r="AB201" i="35"/>
  <c r="AB204" i="35" s="1"/>
  <c r="AB205" i="35" s="1"/>
  <c r="AB207" i="35" s="1"/>
  <c r="AC198" i="35"/>
  <c r="AC199" i="35"/>
  <c r="AB238" i="40"/>
  <c r="AA242" i="40"/>
  <c r="AA243" i="40" s="1"/>
  <c r="AA245" i="40" s="1"/>
  <c r="AB237" i="40"/>
  <c r="AC212" i="45"/>
  <c r="AB229" i="45"/>
  <c r="AB230" i="45" s="1"/>
  <c r="AB232" i="45" s="1"/>
  <c r="AC225" i="45"/>
  <c r="AC224" i="45"/>
  <c r="AD199" i="38"/>
  <c r="AD198" i="38"/>
  <c r="AC238" i="43"/>
  <c r="AB242" i="43"/>
  <c r="AB243" i="43" s="1"/>
  <c r="AB245" i="43" s="1"/>
  <c r="AC237" i="43"/>
  <c r="AC69" i="43"/>
  <c r="AC71" i="43" s="1"/>
  <c r="AB74" i="43"/>
  <c r="AB75" i="43" s="1"/>
  <c r="AB77" i="43" s="1"/>
  <c r="AC250" i="36"/>
  <c r="AC252" i="36" s="1"/>
  <c r="AC154" i="41"/>
  <c r="AC155" i="41" s="1"/>
  <c r="AD154" i="41" s="1"/>
  <c r="AB255" i="36"/>
  <c r="AB256" i="36" s="1"/>
  <c r="AB258" i="36" s="1"/>
  <c r="AD116" i="44"/>
  <c r="AE115" i="44" s="1"/>
  <c r="AE127" i="38"/>
  <c r="AE129" i="38" s="1"/>
  <c r="AD32" i="45"/>
  <c r="AE31" i="45" s="1"/>
  <c r="AC56" i="40"/>
  <c r="AC57" i="40"/>
  <c r="R48" i="48"/>
  <c r="P30" i="52" s="1"/>
  <c r="P33" i="52" s="1"/>
  <c r="P16" i="6" s="1"/>
  <c r="P20" i="6" s="1"/>
  <c r="AB115" i="36"/>
  <c r="AB242" i="39"/>
  <c r="AB243" i="39" s="1"/>
  <c r="AB245" i="39" s="1"/>
  <c r="AC237" i="39"/>
  <c r="AC238" i="39"/>
  <c r="AB250" i="35"/>
  <c r="AB114" i="36"/>
  <c r="AB140" i="43"/>
  <c r="AB142" i="43" s="1"/>
  <c r="AB251" i="35"/>
  <c r="AD132" i="38"/>
  <c r="AD133" i="38" s="1"/>
  <c r="AD135" i="38" s="1"/>
  <c r="AA145" i="43"/>
  <c r="AA146" i="43" s="1"/>
  <c r="AA148" i="43" s="1"/>
  <c r="AB158" i="41"/>
  <c r="AB159" i="41" s="1"/>
  <c r="AB161" i="41" s="1"/>
  <c r="AD127" i="35"/>
  <c r="AC213" i="38"/>
  <c r="AC216" i="38" s="1"/>
  <c r="AC217" i="38" s="1"/>
  <c r="AC219" i="38" s="1"/>
  <c r="AD31" i="37"/>
  <c r="AD32" i="37" s="1"/>
  <c r="AB158" i="43"/>
  <c r="AB159" i="43" s="1"/>
  <c r="AB161" i="43" s="1"/>
  <c r="AC154" i="43"/>
  <c r="AC155" i="43" s="1"/>
  <c r="AF43" i="40"/>
  <c r="AA255" i="43"/>
  <c r="AA256" i="43" s="1"/>
  <c r="AA258" i="43" s="1"/>
  <c r="AB251" i="43"/>
  <c r="AB250" i="43"/>
  <c r="AD61" i="44"/>
  <c r="AD62" i="44" s="1"/>
  <c r="AD64" i="44" s="1"/>
  <c r="AB171" i="43"/>
  <c r="AB172" i="43" s="1"/>
  <c r="AB174" i="43" s="1"/>
  <c r="AE56" i="44"/>
  <c r="AE58" i="44" s="1"/>
  <c r="AF57" i="44" s="1"/>
  <c r="Z239" i="35"/>
  <c r="Y44" i="45"/>
  <c r="Y269" i="45" s="1"/>
  <c r="Y43" i="45"/>
  <c r="X48" i="45"/>
  <c r="X49" i="45" s="1"/>
  <c r="X51" i="45" s="1"/>
  <c r="X270" i="45"/>
  <c r="AB155" i="37"/>
  <c r="AC154" i="37" s="1"/>
  <c r="AP176" i="39"/>
  <c r="AP276" i="39" s="1"/>
  <c r="AP301" i="39" s="1"/>
  <c r="AB82" i="45"/>
  <c r="AB83" i="45"/>
  <c r="AA87" i="45"/>
  <c r="AA88" i="45" s="1"/>
  <c r="AA90" i="45" s="1"/>
  <c r="AB116" i="45"/>
  <c r="AC167" i="43"/>
  <c r="AC168" i="43" s="1"/>
  <c r="M20" i="20"/>
  <c r="AM20" i="20" s="1"/>
  <c r="AM14" i="20"/>
  <c r="N19" i="20"/>
  <c r="N37" i="52"/>
  <c r="N26" i="6" s="1"/>
  <c r="AC33" i="37"/>
  <c r="AC36" i="37" s="1"/>
  <c r="AC37" i="37" s="1"/>
  <c r="AC39" i="37" s="1"/>
  <c r="AB155" i="36"/>
  <c r="AC153" i="36" s="1"/>
  <c r="AA226" i="37"/>
  <c r="AB224" i="37" s="1"/>
  <c r="AD213" i="39"/>
  <c r="AA58" i="35"/>
  <c r="AB224" i="44"/>
  <c r="AB225" i="44"/>
  <c r="AA229" i="44"/>
  <c r="AA230" i="44" s="1"/>
  <c r="AA232" i="44" s="1"/>
  <c r="AA239" i="44"/>
  <c r="AB116" i="41"/>
  <c r="AC114" i="41" s="1"/>
  <c r="AB252" i="45"/>
  <c r="AC229" i="39"/>
  <c r="AC230" i="39" s="1"/>
  <c r="AC232" i="39" s="1"/>
  <c r="AD83" i="37"/>
  <c r="AD84" i="37" s="1"/>
  <c r="AE83" i="37" s="1"/>
  <c r="W299" i="39"/>
  <c r="AC44" i="38"/>
  <c r="AA229" i="38"/>
  <c r="AA230" i="38" s="1"/>
  <c r="AA232" i="38" s="1"/>
  <c r="AB224" i="38"/>
  <c r="AB225" i="38"/>
  <c r="AC145" i="38"/>
  <c r="AC146" i="38" s="1"/>
  <c r="AC148" i="38" s="1"/>
  <c r="AE199" i="40"/>
  <c r="AD201" i="40"/>
  <c r="AD204" i="40" s="1"/>
  <c r="AD205" i="40" s="1"/>
  <c r="AD207" i="40" s="1"/>
  <c r="AE198" i="40"/>
  <c r="AC166" i="35"/>
  <c r="AC168" i="35" s="1"/>
  <c r="AD141" i="38"/>
  <c r="AD142" i="38" s="1"/>
  <c r="X293" i="43"/>
  <c r="AC158" i="44"/>
  <c r="AC159" i="44" s="1"/>
  <c r="AC161" i="44" s="1"/>
  <c r="AD154" i="44"/>
  <c r="AD155" i="44" s="1"/>
  <c r="AE153" i="44" s="1"/>
  <c r="AA129" i="43"/>
  <c r="AF238" i="38"/>
  <c r="AF239" i="38" s="1"/>
  <c r="AG238" i="38" s="1"/>
  <c r="AB216" i="43"/>
  <c r="AB217" i="43" s="1"/>
  <c r="AB219" i="43" s="1"/>
  <c r="AC211" i="43"/>
  <c r="AC212" i="43"/>
  <c r="AB171" i="35"/>
  <c r="AB172" i="35" s="1"/>
  <c r="AB174" i="35" s="1"/>
  <c r="AF48" i="36"/>
  <c r="AF49" i="36" s="1"/>
  <c r="AF51" i="36" s="1"/>
  <c r="AC128" i="45"/>
  <c r="AC129" i="45" s="1"/>
  <c r="AD127" i="45" s="1"/>
  <c r="AG43" i="36"/>
  <c r="AG45" i="36" s="1"/>
  <c r="AG48" i="36" s="1"/>
  <c r="AG49" i="36" s="1"/>
  <c r="AG51" i="36" s="1"/>
  <c r="AC198" i="36"/>
  <c r="AC200" i="36" s="1"/>
  <c r="AC201" i="36" s="1"/>
  <c r="AC204" i="36" s="1"/>
  <c r="AC205" i="36" s="1"/>
  <c r="AC207" i="36" s="1"/>
  <c r="AE32" i="40"/>
  <c r="AE33" i="40" s="1"/>
  <c r="AE36" i="40" s="1"/>
  <c r="AE37" i="40" s="1"/>
  <c r="AE39" i="40" s="1"/>
  <c r="AB132" i="45"/>
  <c r="AB133" i="45" s="1"/>
  <c r="AB135" i="45" s="1"/>
  <c r="AB201" i="36"/>
  <c r="AB204" i="36" s="1"/>
  <c r="AB205" i="36" s="1"/>
  <c r="AB207" i="36" s="1"/>
  <c r="AC87" i="43"/>
  <c r="AC88" i="43" s="1"/>
  <c r="AC90" i="43" s="1"/>
  <c r="AD82" i="43"/>
  <c r="AD83" i="43"/>
  <c r="AD251" i="39"/>
  <c r="AD250" i="39"/>
  <c r="AC255" i="39"/>
  <c r="AC256" i="39" s="1"/>
  <c r="AC258" i="39" s="1"/>
  <c r="Z242" i="37"/>
  <c r="Z243" i="37" s="1"/>
  <c r="Z245" i="37" s="1"/>
  <c r="AE117" i="39"/>
  <c r="AE120" i="39" s="1"/>
  <c r="AE121" i="39" s="1"/>
  <c r="AE123" i="39" s="1"/>
  <c r="AC43" i="38"/>
  <c r="AF114" i="39"/>
  <c r="AF116" i="39" s="1"/>
  <c r="AA237" i="37"/>
  <c r="AA239" i="37" s="1"/>
  <c r="AB237" i="37" s="1"/>
  <c r="AC117" i="38"/>
  <c r="AC120" i="38" s="1"/>
  <c r="AC121" i="38" s="1"/>
  <c r="AC123" i="38" s="1"/>
  <c r="AA74" i="41"/>
  <c r="AA75" i="41" s="1"/>
  <c r="AA77" i="41" s="1"/>
  <c r="AB70" i="41"/>
  <c r="AB69" i="41"/>
  <c r="AD115" i="38"/>
  <c r="AD116" i="38" s="1"/>
  <c r="AB132" i="39"/>
  <c r="AB133" i="39" s="1"/>
  <c r="AB135" i="39" s="1"/>
  <c r="AD212" i="40"/>
  <c r="AD211" i="40"/>
  <c r="AC128" i="39"/>
  <c r="AC129" i="39" s="1"/>
  <c r="AD166" i="41"/>
  <c r="AD167" i="41"/>
  <c r="AC171" i="41"/>
  <c r="AC172" i="41" s="1"/>
  <c r="AC174" i="41" s="1"/>
  <c r="AC142" i="41"/>
  <c r="AC145" i="41" s="1"/>
  <c r="AC146" i="41" s="1"/>
  <c r="AC148" i="41" s="1"/>
  <c r="AC83" i="39"/>
  <c r="AC84" i="39" s="1"/>
  <c r="AC87" i="39" s="1"/>
  <c r="AC88" i="39" s="1"/>
  <c r="AC90" i="39" s="1"/>
  <c r="AB87" i="39"/>
  <c r="AB88" i="39" s="1"/>
  <c r="AB90" i="39" s="1"/>
  <c r="AD153" i="45"/>
  <c r="AB74" i="37"/>
  <c r="AB75" i="37" s="1"/>
  <c r="AB77" i="37" s="1"/>
  <c r="AC69" i="37"/>
  <c r="AC71" i="37" s="1"/>
  <c r="AD154" i="45"/>
  <c r="N5" i="52"/>
  <c r="N40" i="52" s="1"/>
  <c r="AE84" i="35"/>
  <c r="P4" i="52"/>
  <c r="P10" i="6" s="1"/>
  <c r="AC212" i="41"/>
  <c r="AB216" i="41"/>
  <c r="AB217" i="41" s="1"/>
  <c r="AB219" i="41" s="1"/>
  <c r="AC211" i="41"/>
  <c r="AC142" i="36"/>
  <c r="AC155" i="40"/>
  <c r="AP301" i="45"/>
  <c r="AE242" i="38"/>
  <c r="AE243" i="38" s="1"/>
  <c r="AE245" i="38" s="1"/>
  <c r="AC32" i="36"/>
  <c r="AD30" i="36" s="1"/>
  <c r="AA61" i="45"/>
  <c r="AA62" i="45" s="1"/>
  <c r="AA64" i="45" s="1"/>
  <c r="AB56" i="45"/>
  <c r="AB57" i="45"/>
  <c r="AD224" i="40"/>
  <c r="AC229" i="40"/>
  <c r="AC230" i="40" s="1"/>
  <c r="AC232" i="40" s="1"/>
  <c r="AD225" i="40"/>
  <c r="R14" i="48"/>
  <c r="R17" i="48" s="1"/>
  <c r="AA58" i="43"/>
  <c r="AB57" i="43" s="1"/>
  <c r="AB199" i="41"/>
  <c r="AB198" i="41"/>
  <c r="AA201" i="41"/>
  <c r="AA204" i="41" s="1"/>
  <c r="AA205" i="41" s="1"/>
  <c r="AA207" i="41" s="1"/>
  <c r="AA30" i="35"/>
  <c r="AA31" i="35"/>
  <c r="Z33" i="35"/>
  <c r="Z36" i="35" s="1"/>
  <c r="Z37" i="35" s="1"/>
  <c r="Z39" i="35" s="1"/>
  <c r="AD48" i="43"/>
  <c r="AD49" i="43" s="1"/>
  <c r="AD51" i="43" s="1"/>
  <c r="AC201" i="39"/>
  <c r="AC204" i="39" s="1"/>
  <c r="AC205" i="39" s="1"/>
  <c r="AC207" i="39" s="1"/>
  <c r="AD212" i="36"/>
  <c r="AC216" i="36"/>
  <c r="AC217" i="36" s="1"/>
  <c r="AC219" i="36" s="1"/>
  <c r="AD211" i="36"/>
  <c r="AB87" i="44"/>
  <c r="AB88" i="44" s="1"/>
  <c r="AB90" i="44" s="1"/>
  <c r="AC82" i="44"/>
  <c r="AC84" i="44" s="1"/>
  <c r="AC252" i="37"/>
  <c r="AC255" i="37" s="1"/>
  <c r="AC256" i="37" s="1"/>
  <c r="AC258" i="37" s="1"/>
  <c r="X295" i="37"/>
  <c r="W299" i="45"/>
  <c r="AC69" i="45"/>
  <c r="AC71" i="45" s="1"/>
  <c r="AB74" i="45"/>
  <c r="AB75" i="45" s="1"/>
  <c r="AB77" i="45" s="1"/>
  <c r="AD225" i="39"/>
  <c r="AD226" i="39" s="1"/>
  <c r="AE225" i="39" s="1"/>
  <c r="AC84" i="36"/>
  <c r="AD83" i="36" s="1"/>
  <c r="AB226" i="41"/>
  <c r="AC225" i="41" s="1"/>
  <c r="N12" i="50"/>
  <c r="R60" i="48"/>
  <c r="P9" i="6"/>
  <c r="P53" i="52"/>
  <c r="P37" i="52"/>
  <c r="P26" i="6" s="1"/>
  <c r="M27" i="50"/>
  <c r="M13" i="52"/>
  <c r="M12" i="6"/>
  <c r="I47" i="50"/>
  <c r="I52" i="50"/>
  <c r="I36" i="6"/>
  <c r="I38" i="6" s="1"/>
  <c r="I40" i="6" s="1"/>
  <c r="I29" i="6"/>
  <c r="AD30" i="44"/>
  <c r="AD32" i="44" s="1"/>
  <c r="X282" i="45"/>
  <c r="AC33" i="44"/>
  <c r="AC36" i="44" s="1"/>
  <c r="AC37" i="44" s="1"/>
  <c r="AC39" i="44" s="1"/>
  <c r="AE44" i="43"/>
  <c r="AE45" i="43" s="1"/>
  <c r="Y294" i="37"/>
  <c r="AB251" i="44"/>
  <c r="AB250" i="44"/>
  <c r="AC31" i="38"/>
  <c r="AC30" i="38"/>
  <c r="AB33" i="38"/>
  <c r="AB36" i="38" s="1"/>
  <c r="AB37" i="38" s="1"/>
  <c r="AB39" i="38" s="1"/>
  <c r="AC116" i="43"/>
  <c r="AD158" i="35"/>
  <c r="AD159" i="35" s="1"/>
  <c r="AD161" i="35" s="1"/>
  <c r="AE154" i="35"/>
  <c r="AE155" i="35" s="1"/>
  <c r="AC69" i="39"/>
  <c r="AB74" i="39"/>
  <c r="AB75" i="39" s="1"/>
  <c r="AB77" i="39" s="1"/>
  <c r="AC70" i="39"/>
  <c r="AD57" i="38"/>
  <c r="AC61" i="38"/>
  <c r="AC62" i="38" s="1"/>
  <c r="AC64" i="38" s="1"/>
  <c r="AD56" i="38"/>
  <c r="W299" i="36"/>
  <c r="N11" i="6"/>
  <c r="AC166" i="40"/>
  <c r="AC168" i="40" s="1"/>
  <c r="AD166" i="40" s="1"/>
  <c r="AC116" i="40"/>
  <c r="AB171" i="40"/>
  <c r="AB172" i="40" s="1"/>
  <c r="AB174" i="40" s="1"/>
  <c r="AC71" i="44"/>
  <c r="AC74" i="44" s="1"/>
  <c r="AC75" i="44" s="1"/>
  <c r="AC77" i="44" s="1"/>
  <c r="AD171" i="38"/>
  <c r="AD172" i="38" s="1"/>
  <c r="AD174" i="38" s="1"/>
  <c r="AB30" i="43"/>
  <c r="AB31" i="43"/>
  <c r="AA33" i="43"/>
  <c r="AA36" i="43" s="1"/>
  <c r="AA37" i="43" s="1"/>
  <c r="AA39" i="43" s="1"/>
  <c r="AE167" i="38"/>
  <c r="AE168" i="38" s="1"/>
  <c r="AC242" i="36"/>
  <c r="AC243" i="36" s="1"/>
  <c r="AC245" i="36" s="1"/>
  <c r="AD237" i="36"/>
  <c r="AD238" i="36"/>
  <c r="AB58" i="41"/>
  <c r="AC57" i="41" s="1"/>
  <c r="X293" i="35"/>
  <c r="AP301" i="44"/>
  <c r="AC226" i="36"/>
  <c r="AD225" i="36" s="1"/>
  <c r="AP301" i="37"/>
  <c r="AQ176" i="45"/>
  <c r="AQ276" i="45" s="1"/>
  <c r="AB252" i="40"/>
  <c r="AB255" i="40" s="1"/>
  <c r="AB256" i="40" s="1"/>
  <c r="AB258" i="40" s="1"/>
  <c r="AD129" i="36"/>
  <c r="AD132" i="36" s="1"/>
  <c r="AD133" i="36" s="1"/>
  <c r="AD135" i="36" s="1"/>
  <c r="AB142" i="45"/>
  <c r="AC141" i="45" s="1"/>
  <c r="W298" i="35"/>
  <c r="Y251" i="38"/>
  <c r="Y289" i="38" s="1"/>
  <c r="Y294" i="38" s="1"/>
  <c r="X255" i="38"/>
  <c r="X256" i="38" s="1"/>
  <c r="X258" i="38" s="1"/>
  <c r="Y250" i="38"/>
  <c r="X290" i="38"/>
  <c r="X295" i="38" s="1"/>
  <c r="AR297" i="43"/>
  <c r="AR28" i="43"/>
  <c r="AR38" i="43" s="1"/>
  <c r="AR55" i="43"/>
  <c r="AR63" i="43" s="1"/>
  <c r="AR14" i="43"/>
  <c r="AR24" i="43" s="1"/>
  <c r="AR68" i="43"/>
  <c r="AR76" i="43" s="1"/>
  <c r="AR81" i="43"/>
  <c r="AR89" i="43" s="1"/>
  <c r="AR42" i="43"/>
  <c r="AR50" i="43" s="1"/>
  <c r="Y18" i="39"/>
  <c r="Y268" i="39"/>
  <c r="AQ122" i="41"/>
  <c r="AQ176" i="41" s="1"/>
  <c r="AQ276" i="41" s="1"/>
  <c r="AR165" i="40"/>
  <c r="AR173" i="40" s="1"/>
  <c r="AR152" i="40"/>
  <c r="AR160" i="40" s="1"/>
  <c r="AR98" i="40"/>
  <c r="AR108" i="40" s="1"/>
  <c r="AR139" i="40"/>
  <c r="AR147" i="40" s="1"/>
  <c r="AR112" i="40"/>
  <c r="AR122" i="40" s="1"/>
  <c r="AR126" i="40"/>
  <c r="AR134" i="40" s="1"/>
  <c r="AE44" i="37"/>
  <c r="AE43" i="37"/>
  <c r="AD48" i="37"/>
  <c r="AD49" i="37" s="1"/>
  <c r="AD51" i="37" s="1"/>
  <c r="AB57" i="36"/>
  <c r="AB56" i="36"/>
  <c r="AA61" i="36"/>
  <c r="AA62" i="36" s="1"/>
  <c r="AA64" i="36" s="1"/>
  <c r="X281" i="43"/>
  <c r="X282" i="43"/>
  <c r="X106" i="43"/>
  <c r="X107" i="43" s="1"/>
  <c r="AQ89" i="41"/>
  <c r="AQ92" i="41" s="1"/>
  <c r="AQ266" i="41" s="1"/>
  <c r="AB229" i="43"/>
  <c r="AB230" i="43" s="1"/>
  <c r="AB232" i="43" s="1"/>
  <c r="AC224" i="43"/>
  <c r="AC225" i="43"/>
  <c r="AD82" i="40"/>
  <c r="AD83" i="40"/>
  <c r="AC87" i="40"/>
  <c r="AC88" i="40" s="1"/>
  <c r="AC90" i="40" s="1"/>
  <c r="AA70" i="40"/>
  <c r="AA69" i="40"/>
  <c r="Z74" i="40"/>
  <c r="Z75" i="40" s="1"/>
  <c r="Z77" i="40" s="1"/>
  <c r="X106" i="37"/>
  <c r="X107" i="37" s="1"/>
  <c r="X282" i="37"/>
  <c r="X281" i="37"/>
  <c r="AR210" i="41"/>
  <c r="AR218" i="41" s="1"/>
  <c r="AR182" i="41"/>
  <c r="AR192" i="41" s="1"/>
  <c r="AR249" i="41"/>
  <c r="AR257" i="41" s="1"/>
  <c r="AR236" i="41"/>
  <c r="AR244" i="41" s="1"/>
  <c r="AR196" i="41"/>
  <c r="AR223" i="41"/>
  <c r="AR231" i="41" s="1"/>
  <c r="AQ160" i="36"/>
  <c r="AQ176" i="36" s="1"/>
  <c r="AQ276" i="36" s="1"/>
  <c r="Z186" i="45"/>
  <c r="AT262" i="44"/>
  <c r="AS284" i="44"/>
  <c r="AS274" i="44"/>
  <c r="AS264" i="44"/>
  <c r="Y17" i="35"/>
  <c r="Y269" i="35" s="1"/>
  <c r="X19" i="35"/>
  <c r="X270" i="35"/>
  <c r="Y16" i="35"/>
  <c r="AR139" i="37"/>
  <c r="AR147" i="37" s="1"/>
  <c r="AR152" i="37"/>
  <c r="AR160" i="37" s="1"/>
  <c r="AR165" i="37"/>
  <c r="AR173" i="37" s="1"/>
  <c r="AR112" i="37"/>
  <c r="AR122" i="37" s="1"/>
  <c r="AR98" i="37"/>
  <c r="AR108" i="37" s="1"/>
  <c r="AR126" i="37"/>
  <c r="AR134" i="37" s="1"/>
  <c r="AR98" i="45"/>
  <c r="AR108" i="45" s="1"/>
  <c r="AR139" i="45"/>
  <c r="AR147" i="45" s="1"/>
  <c r="AR112" i="45"/>
  <c r="AR122" i="45" s="1"/>
  <c r="AR126" i="45"/>
  <c r="AR134" i="45" s="1"/>
  <c r="AR165" i="45"/>
  <c r="AR173" i="45" s="1"/>
  <c r="AR152" i="45"/>
  <c r="AR160" i="45" s="1"/>
  <c r="AR182" i="35"/>
  <c r="AR192" i="35" s="1"/>
  <c r="AR236" i="35"/>
  <c r="AR244" i="35" s="1"/>
  <c r="AR196" i="35"/>
  <c r="AR206" i="35" s="1"/>
  <c r="AR210" i="35"/>
  <c r="AR218" i="35" s="1"/>
  <c r="AR249" i="35"/>
  <c r="AR257" i="35" s="1"/>
  <c r="AR223" i="35"/>
  <c r="AR231" i="35" s="1"/>
  <c r="AR139" i="43"/>
  <c r="AR147" i="43" s="1"/>
  <c r="AR152" i="43"/>
  <c r="AR160" i="43" s="1"/>
  <c r="AR112" i="43"/>
  <c r="AR122" i="43" s="1"/>
  <c r="AR126" i="43"/>
  <c r="AR134" i="43" s="1"/>
  <c r="AR98" i="43"/>
  <c r="AR108" i="43" s="1"/>
  <c r="AR165" i="43"/>
  <c r="AR173" i="43" s="1"/>
  <c r="Y102" i="36"/>
  <c r="Y278" i="36"/>
  <c r="AE167" i="44"/>
  <c r="AD171" i="44"/>
  <c r="AD172" i="44" s="1"/>
  <c r="AD174" i="44" s="1"/>
  <c r="AE166" i="44"/>
  <c r="W25" i="36"/>
  <c r="W93" i="36" s="1"/>
  <c r="W267" i="36" s="1"/>
  <c r="W91" i="36"/>
  <c r="W265" i="36" s="1"/>
  <c r="AT262" i="40"/>
  <c r="AS284" i="40"/>
  <c r="AS274" i="40"/>
  <c r="AS264" i="40"/>
  <c r="AP301" i="38"/>
  <c r="AB216" i="37"/>
  <c r="AB217" i="37" s="1"/>
  <c r="AB219" i="37" s="1"/>
  <c r="AC212" i="37"/>
  <c r="AC211" i="37"/>
  <c r="Y278" i="40"/>
  <c r="Y102" i="40"/>
  <c r="W23" i="43"/>
  <c r="W299" i="43"/>
  <c r="AQ92" i="45"/>
  <c r="AQ266" i="45" s="1"/>
  <c r="AQ176" i="38"/>
  <c r="AQ276" i="38" s="1"/>
  <c r="AA58" i="39"/>
  <c r="X280" i="39"/>
  <c r="X295" i="39" s="1"/>
  <c r="Y101" i="39"/>
  <c r="Y279" i="39" s="1"/>
  <c r="Y294" i="39" s="1"/>
  <c r="Y100" i="39"/>
  <c r="X103" i="39"/>
  <c r="AP301" i="40"/>
  <c r="X22" i="37"/>
  <c r="X272" i="37"/>
  <c r="X271" i="37"/>
  <c r="AR165" i="36"/>
  <c r="AR173" i="36" s="1"/>
  <c r="AR152" i="36"/>
  <c r="AR126" i="36"/>
  <c r="AR134" i="36" s="1"/>
  <c r="AR112" i="36"/>
  <c r="AR122" i="36" s="1"/>
  <c r="AR139" i="36"/>
  <c r="AR147" i="36" s="1"/>
  <c r="AR98" i="36"/>
  <c r="AR108" i="36" s="1"/>
  <c r="Y186" i="41"/>
  <c r="Y288" i="41"/>
  <c r="W299" i="40"/>
  <c r="W23" i="40"/>
  <c r="X22" i="36"/>
  <c r="X272" i="36"/>
  <c r="X271" i="36"/>
  <c r="X193" i="38"/>
  <c r="AT262" i="38"/>
  <c r="AS284" i="38"/>
  <c r="AS264" i="38"/>
  <c r="AS274" i="38"/>
  <c r="Z17" i="45"/>
  <c r="Y19" i="45"/>
  <c r="Z16" i="45"/>
  <c r="AD33" i="41"/>
  <c r="AD36" i="41" s="1"/>
  <c r="AD37" i="41" s="1"/>
  <c r="AD39" i="41" s="1"/>
  <c r="AE30" i="41"/>
  <c r="AE31" i="41"/>
  <c r="AR152" i="39"/>
  <c r="AR160" i="39" s="1"/>
  <c r="AR126" i="39"/>
  <c r="AR134" i="39" s="1"/>
  <c r="AR112" i="39"/>
  <c r="AR122" i="39" s="1"/>
  <c r="AR139" i="39"/>
  <c r="AR147" i="39" s="1"/>
  <c r="AR98" i="39"/>
  <c r="AR108" i="39" s="1"/>
  <c r="AR165" i="39"/>
  <c r="W296" i="43"/>
  <c r="Y294" i="41"/>
  <c r="W23" i="35"/>
  <c r="W299" i="35"/>
  <c r="X22" i="44"/>
  <c r="X271" i="44"/>
  <c r="X296" i="44" s="1"/>
  <c r="X272" i="44"/>
  <c r="X298" i="44" s="1"/>
  <c r="AT262" i="41"/>
  <c r="AS274" i="41"/>
  <c r="AS264" i="41"/>
  <c r="AS284" i="41"/>
  <c r="AR297" i="45"/>
  <c r="AR55" i="45"/>
  <c r="AR63" i="45" s="1"/>
  <c r="AR14" i="45"/>
  <c r="AR24" i="45" s="1"/>
  <c r="AR28" i="45"/>
  <c r="AR81" i="45"/>
  <c r="AR89" i="45" s="1"/>
  <c r="AR42" i="45"/>
  <c r="AR50" i="45" s="1"/>
  <c r="AR68" i="45"/>
  <c r="AR76" i="45" s="1"/>
  <c r="AQ257" i="38"/>
  <c r="AQ260" i="38" s="1"/>
  <c r="AQ286" i="38" s="1"/>
  <c r="Z100" i="44"/>
  <c r="Y103" i="44"/>
  <c r="Y280" i="44"/>
  <c r="Z101" i="44"/>
  <c r="Z279" i="44" s="1"/>
  <c r="X23" i="45"/>
  <c r="Y17" i="40"/>
  <c r="Y269" i="40" s="1"/>
  <c r="Y294" i="40" s="1"/>
  <c r="Y16" i="40"/>
  <c r="X19" i="40"/>
  <c r="X270" i="40"/>
  <c r="X295" i="40" s="1"/>
  <c r="Y278" i="41"/>
  <c r="Y102" i="41"/>
  <c r="AQ50" i="37"/>
  <c r="AQ92" i="37" s="1"/>
  <c r="AQ266" i="37" s="1"/>
  <c r="AQ63" i="38"/>
  <c r="AQ92" i="38" s="1"/>
  <c r="AQ266" i="38" s="1"/>
  <c r="AR297" i="44"/>
  <c r="AR14" i="44"/>
  <c r="AR24" i="44" s="1"/>
  <c r="AR68" i="44"/>
  <c r="AR76" i="44" s="1"/>
  <c r="AR55" i="44"/>
  <c r="AR63" i="44" s="1"/>
  <c r="AR42" i="44"/>
  <c r="AR50" i="44" s="1"/>
  <c r="AR28" i="44"/>
  <c r="AR38" i="44" s="1"/>
  <c r="AR81" i="44"/>
  <c r="AR89" i="44" s="1"/>
  <c r="X187" i="36"/>
  <c r="Y184" i="36"/>
  <c r="Y185" i="36"/>
  <c r="Y289" i="36" s="1"/>
  <c r="Y294" i="36" s="1"/>
  <c r="X290" i="36"/>
  <c r="X295" i="36" s="1"/>
  <c r="AT262" i="37"/>
  <c r="AS284" i="37"/>
  <c r="AS274" i="37"/>
  <c r="AS264" i="37"/>
  <c r="AT262" i="45"/>
  <c r="AS284" i="45"/>
  <c r="AS274" i="45"/>
  <c r="AS264" i="45"/>
  <c r="Y278" i="38"/>
  <c r="Y102" i="38"/>
  <c r="AR297" i="35"/>
  <c r="AR55" i="35"/>
  <c r="AR63" i="35" s="1"/>
  <c r="AR68" i="35"/>
  <c r="AR76" i="35" s="1"/>
  <c r="AR81" i="35"/>
  <c r="AR89" i="35" s="1"/>
  <c r="AR14" i="35"/>
  <c r="AR24" i="35" s="1"/>
  <c r="AR28" i="35"/>
  <c r="AR38" i="35" s="1"/>
  <c r="AR42" i="35"/>
  <c r="AR50" i="35" s="1"/>
  <c r="AR236" i="43"/>
  <c r="AR244" i="43" s="1"/>
  <c r="AR249" i="43"/>
  <c r="AR257" i="43" s="1"/>
  <c r="AR182" i="43"/>
  <c r="AR192" i="43" s="1"/>
  <c r="AR223" i="43"/>
  <c r="AR231" i="43" s="1"/>
  <c r="AR210" i="43"/>
  <c r="AR218" i="43" s="1"/>
  <c r="AR196" i="43"/>
  <c r="AR206" i="43" s="1"/>
  <c r="Z101" i="45"/>
  <c r="Z100" i="45"/>
  <c r="Y103" i="45"/>
  <c r="X271" i="39"/>
  <c r="X272" i="39"/>
  <c r="X22" i="39"/>
  <c r="Y290" i="39"/>
  <c r="Z184" i="39"/>
  <c r="Z185" i="39"/>
  <c r="Z289" i="39" s="1"/>
  <c r="Y187" i="39"/>
  <c r="Y291" i="37"/>
  <c r="Y190" i="37"/>
  <c r="Y191" i="37" s="1"/>
  <c r="Y292" i="37"/>
  <c r="AR236" i="40"/>
  <c r="AR244" i="40" s="1"/>
  <c r="AR182" i="40"/>
  <c r="AR192" i="40" s="1"/>
  <c r="AR249" i="40"/>
  <c r="AR257" i="40" s="1"/>
  <c r="AR196" i="40"/>
  <c r="AR210" i="40"/>
  <c r="AR218" i="40" s="1"/>
  <c r="AR223" i="40"/>
  <c r="AR231" i="40" s="1"/>
  <c r="AQ218" i="39"/>
  <c r="AB140" i="35"/>
  <c r="AB141" i="35"/>
  <c r="AA145" i="35"/>
  <c r="AA146" i="35" s="1"/>
  <c r="AA148" i="35" s="1"/>
  <c r="W193" i="36"/>
  <c r="W261" i="36" s="1"/>
  <c r="W287" i="36" s="1"/>
  <c r="W259" i="36"/>
  <c r="W285" i="36" s="1"/>
  <c r="AQ92" i="35"/>
  <c r="AQ266" i="35" s="1"/>
  <c r="AQ176" i="43"/>
  <c r="AQ276" i="43" s="1"/>
  <c r="AC142" i="37"/>
  <c r="X109" i="44"/>
  <c r="X177" i="44" s="1"/>
  <c r="X277" i="44" s="1"/>
  <c r="X175" i="44"/>
  <c r="X275" i="44" s="1"/>
  <c r="Y278" i="43"/>
  <c r="Y102" i="43"/>
  <c r="AR182" i="36"/>
  <c r="AR192" i="36" s="1"/>
  <c r="AR210" i="36"/>
  <c r="AR218" i="36" s="1"/>
  <c r="AR236" i="36"/>
  <c r="AR244" i="36" s="1"/>
  <c r="AR249" i="36"/>
  <c r="AR257" i="36" s="1"/>
  <c r="AR223" i="36"/>
  <c r="AR231" i="36" s="1"/>
  <c r="AR196" i="36"/>
  <c r="AR206" i="36" s="1"/>
  <c r="X190" i="41"/>
  <c r="X191" i="41" s="1"/>
  <c r="X292" i="41"/>
  <c r="X291" i="41"/>
  <c r="AQ176" i="40"/>
  <c r="AQ276" i="40" s="1"/>
  <c r="W91" i="37"/>
  <c r="W265" i="37" s="1"/>
  <c r="W300" i="37" s="1"/>
  <c r="W25" i="37"/>
  <c r="W93" i="37" s="1"/>
  <c r="W267" i="37" s="1"/>
  <c r="W302" i="37" s="1"/>
  <c r="Y268" i="36"/>
  <c r="Y18" i="36"/>
  <c r="X259" i="44"/>
  <c r="X285" i="44" s="1"/>
  <c r="X193" i="44"/>
  <c r="X261" i="44" s="1"/>
  <c r="X287" i="44" s="1"/>
  <c r="AQ176" i="37"/>
  <c r="AQ276" i="37" s="1"/>
  <c r="X291" i="38"/>
  <c r="AR223" i="38"/>
  <c r="AR231" i="38" s="1"/>
  <c r="AR236" i="38"/>
  <c r="AR244" i="38" s="1"/>
  <c r="AR210" i="38"/>
  <c r="AR218" i="38" s="1"/>
  <c r="AR182" i="38"/>
  <c r="AR192" i="38" s="1"/>
  <c r="AR196" i="38"/>
  <c r="AR206" i="38" s="1"/>
  <c r="AR249" i="38"/>
  <c r="AD154" i="38"/>
  <c r="AC158" i="38"/>
  <c r="AC159" i="38" s="1"/>
  <c r="AC161" i="38" s="1"/>
  <c r="AD153" i="38"/>
  <c r="AC200" i="43"/>
  <c r="AC128" i="41"/>
  <c r="AB132" i="41"/>
  <c r="AB133" i="41" s="1"/>
  <c r="AB135" i="41" s="1"/>
  <c r="AC127" i="41"/>
  <c r="Z18" i="41"/>
  <c r="Z268" i="41"/>
  <c r="AR236" i="39"/>
  <c r="AR244" i="39" s="1"/>
  <c r="AR223" i="39"/>
  <c r="AR196" i="39"/>
  <c r="AR206" i="39" s="1"/>
  <c r="AR210" i="39"/>
  <c r="AR249" i="39"/>
  <c r="AR257" i="39" s="1"/>
  <c r="AR182" i="39"/>
  <c r="AR192" i="39" s="1"/>
  <c r="X259" i="40"/>
  <c r="X285" i="40" s="1"/>
  <c r="X193" i="40"/>
  <c r="X261" i="40" s="1"/>
  <c r="X287" i="40" s="1"/>
  <c r="Y102" i="37"/>
  <c r="Y278" i="37"/>
  <c r="W298" i="43"/>
  <c r="AB153" i="39"/>
  <c r="AB154" i="39"/>
  <c r="AA158" i="39"/>
  <c r="AA159" i="39" s="1"/>
  <c r="AA161" i="39" s="1"/>
  <c r="X295" i="41"/>
  <c r="X190" i="35"/>
  <c r="X191" i="35" s="1"/>
  <c r="X292" i="35"/>
  <c r="X291" i="35"/>
  <c r="AQ176" i="35"/>
  <c r="AQ276" i="35" s="1"/>
  <c r="AQ260" i="43"/>
  <c r="AQ286" i="43" s="1"/>
  <c r="X109" i="45"/>
  <c r="AE168" i="39"/>
  <c r="AR297" i="41"/>
  <c r="AR68" i="41"/>
  <c r="AR76" i="41" s="1"/>
  <c r="AR42" i="41"/>
  <c r="AR50" i="41" s="1"/>
  <c r="AR55" i="41"/>
  <c r="AR81" i="41"/>
  <c r="AR28" i="41"/>
  <c r="AR38" i="41" s="1"/>
  <c r="AR14" i="41"/>
  <c r="AR24" i="41" s="1"/>
  <c r="X272" i="38"/>
  <c r="X271" i="38"/>
  <c r="X22" i="38"/>
  <c r="Y190" i="45"/>
  <c r="Y191" i="45" s="1"/>
  <c r="AQ63" i="39"/>
  <c r="AQ92" i="39" s="1"/>
  <c r="AQ266" i="39" s="1"/>
  <c r="X293" i="45"/>
  <c r="AR236" i="44"/>
  <c r="AR244" i="44" s="1"/>
  <c r="AR210" i="44"/>
  <c r="AR218" i="44" s="1"/>
  <c r="AR196" i="44"/>
  <c r="AR206" i="44" s="1"/>
  <c r="AR223" i="44"/>
  <c r="AR231" i="44" s="1"/>
  <c r="AR182" i="44"/>
  <c r="AR192" i="44" s="1"/>
  <c r="AR249" i="44"/>
  <c r="AR257" i="44" s="1"/>
  <c r="AR297" i="37"/>
  <c r="AR14" i="37"/>
  <c r="AR24" i="37" s="1"/>
  <c r="AR55" i="37"/>
  <c r="AR63" i="37" s="1"/>
  <c r="AR68" i="37"/>
  <c r="AR76" i="37" s="1"/>
  <c r="AR42" i="37"/>
  <c r="AR28" i="37"/>
  <c r="AR38" i="37" s="1"/>
  <c r="AR81" i="37"/>
  <c r="AR89" i="37" s="1"/>
  <c r="Y114" i="35"/>
  <c r="Y115" i="35"/>
  <c r="Y279" i="35" s="1"/>
  <c r="X117" i="35"/>
  <c r="X280" i="35"/>
  <c r="AR152" i="35"/>
  <c r="AR160" i="35" s="1"/>
  <c r="AR126" i="35"/>
  <c r="AR134" i="35" s="1"/>
  <c r="AR112" i="35"/>
  <c r="AR122" i="35" s="1"/>
  <c r="AR98" i="35"/>
  <c r="AR108" i="35" s="1"/>
  <c r="AR165" i="35"/>
  <c r="AR173" i="35" s="1"/>
  <c r="AR139" i="35"/>
  <c r="AR147" i="35" s="1"/>
  <c r="AP301" i="36"/>
  <c r="AR297" i="36"/>
  <c r="AR55" i="36"/>
  <c r="AR63" i="36" s="1"/>
  <c r="AR28" i="36"/>
  <c r="AR42" i="36"/>
  <c r="AR50" i="36" s="1"/>
  <c r="AR14" i="36"/>
  <c r="AR24" i="36" s="1"/>
  <c r="AR81" i="36"/>
  <c r="AR89" i="36" s="1"/>
  <c r="AR68" i="36"/>
  <c r="AR76" i="36" s="1"/>
  <c r="AQ173" i="39"/>
  <c r="AQ176" i="39" s="1"/>
  <c r="AQ276" i="39" s="1"/>
  <c r="AQ260" i="35"/>
  <c r="AQ286" i="35" s="1"/>
  <c r="AR112" i="38"/>
  <c r="AR122" i="38" s="1"/>
  <c r="AR126" i="38"/>
  <c r="AR134" i="38" s="1"/>
  <c r="AR139" i="38"/>
  <c r="AR147" i="38" s="1"/>
  <c r="AR98" i="38"/>
  <c r="AR108" i="38" s="1"/>
  <c r="AR165" i="38"/>
  <c r="AR173" i="38" s="1"/>
  <c r="AR152" i="38"/>
  <c r="AR160" i="38" s="1"/>
  <c r="AP301" i="35"/>
  <c r="AQ206" i="41"/>
  <c r="AQ260" i="41" s="1"/>
  <c r="AQ286" i="41" s="1"/>
  <c r="AT262" i="39"/>
  <c r="AS284" i="39"/>
  <c r="AS274" i="39"/>
  <c r="AS264" i="39"/>
  <c r="X201" i="45"/>
  <c r="Y199" i="45"/>
  <c r="Y289" i="45" s="1"/>
  <c r="Y198" i="45"/>
  <c r="X290" i="45"/>
  <c r="W259" i="43"/>
  <c r="W285" i="43" s="1"/>
  <c r="W193" i="43"/>
  <c r="W261" i="43" s="1"/>
  <c r="W287" i="43" s="1"/>
  <c r="Y16" i="43"/>
  <c r="X19" i="43"/>
  <c r="Y17" i="43"/>
  <c r="Y269" i="43" s="1"/>
  <c r="X270" i="43"/>
  <c r="Y187" i="44"/>
  <c r="Z184" i="44"/>
  <c r="Y290" i="44"/>
  <c r="Z185" i="44"/>
  <c r="Z289" i="44" s="1"/>
  <c r="X25" i="41"/>
  <c r="X93" i="41" s="1"/>
  <c r="X267" i="41" s="1"/>
  <c r="X91" i="41"/>
  <c r="X265" i="41" s="1"/>
  <c r="Y268" i="38"/>
  <c r="Y18" i="38"/>
  <c r="AR165" i="44"/>
  <c r="AR173" i="44" s="1"/>
  <c r="AR112" i="44"/>
  <c r="AR122" i="44" s="1"/>
  <c r="AR98" i="44"/>
  <c r="AR108" i="44" s="1"/>
  <c r="AR152" i="44"/>
  <c r="AR160" i="44" s="1"/>
  <c r="AR139" i="44"/>
  <c r="AR147" i="44" s="1"/>
  <c r="AR126" i="44"/>
  <c r="AR134" i="44" s="1"/>
  <c r="AA43" i="41"/>
  <c r="Z48" i="41"/>
  <c r="Z49" i="41" s="1"/>
  <c r="Z51" i="41" s="1"/>
  <c r="AA44" i="41"/>
  <c r="AR236" i="37"/>
  <c r="AR244" i="37" s="1"/>
  <c r="AR249" i="37"/>
  <c r="AR257" i="37" s="1"/>
  <c r="AR210" i="37"/>
  <c r="AR218" i="37" s="1"/>
  <c r="AR223" i="37"/>
  <c r="AR231" i="37" s="1"/>
  <c r="AR196" i="37"/>
  <c r="AR206" i="37" s="1"/>
  <c r="AR182" i="37"/>
  <c r="AR192" i="37" s="1"/>
  <c r="AR210" i="45"/>
  <c r="AR218" i="45" s="1"/>
  <c r="AR196" i="45"/>
  <c r="AR206" i="45" s="1"/>
  <c r="AR236" i="45"/>
  <c r="AR244" i="45" s="1"/>
  <c r="AR182" i="45"/>
  <c r="AR192" i="45" s="1"/>
  <c r="AR249" i="45"/>
  <c r="AR257" i="45" s="1"/>
  <c r="AR223" i="45"/>
  <c r="AR231" i="45" s="1"/>
  <c r="X281" i="38"/>
  <c r="X282" i="38"/>
  <c r="X106" i="38"/>
  <c r="X107" i="38" s="1"/>
  <c r="AT262" i="35"/>
  <c r="AS264" i="35"/>
  <c r="AS284" i="35"/>
  <c r="AS274" i="35"/>
  <c r="AT262" i="43"/>
  <c r="AS274" i="43"/>
  <c r="AS264" i="43"/>
  <c r="AS284" i="43"/>
  <c r="X282" i="36"/>
  <c r="X281" i="36"/>
  <c r="X106" i="36"/>
  <c r="X107" i="36" s="1"/>
  <c r="W91" i="38"/>
  <c r="W265" i="38" s="1"/>
  <c r="W300" i="38" s="1"/>
  <c r="W25" i="38"/>
  <c r="W93" i="38" s="1"/>
  <c r="W267" i="38" s="1"/>
  <c r="W302" i="38" s="1"/>
  <c r="AF45" i="40"/>
  <c r="AQ38" i="36"/>
  <c r="AQ92" i="36" s="1"/>
  <c r="AQ266" i="36" s="1"/>
  <c r="Z288" i="37"/>
  <c r="Z186" i="37"/>
  <c r="AR297" i="40"/>
  <c r="AR68" i="40"/>
  <c r="AR76" i="40" s="1"/>
  <c r="AR42" i="40"/>
  <c r="AR50" i="40" s="1"/>
  <c r="AR81" i="40"/>
  <c r="AR89" i="40" s="1"/>
  <c r="AR28" i="40"/>
  <c r="AR38" i="40" s="1"/>
  <c r="AR55" i="40"/>
  <c r="AR63" i="40" s="1"/>
  <c r="AR14" i="40"/>
  <c r="AR24" i="40" s="1"/>
  <c r="AQ231" i="39"/>
  <c r="Y290" i="40"/>
  <c r="Z184" i="40"/>
  <c r="Z185" i="40"/>
  <c r="Z289" i="40" s="1"/>
  <c r="Y187" i="40"/>
  <c r="W91" i="39"/>
  <c r="W265" i="39" s="1"/>
  <c r="W25" i="39"/>
  <c r="W93" i="39" s="1"/>
  <c r="W267" i="39" s="1"/>
  <c r="W91" i="44"/>
  <c r="W265" i="44" s="1"/>
  <c r="W300" i="44" s="1"/>
  <c r="W25" i="44"/>
  <c r="W93" i="44" s="1"/>
  <c r="W267" i="44" s="1"/>
  <c r="W302" i="44" s="1"/>
  <c r="X282" i="40"/>
  <c r="X281" i="40"/>
  <c r="X106" i="40"/>
  <c r="X107" i="40" s="1"/>
  <c r="AQ92" i="44"/>
  <c r="AQ266" i="44" s="1"/>
  <c r="AQ260" i="37"/>
  <c r="AQ286" i="37" s="1"/>
  <c r="W123" i="35"/>
  <c r="W177" i="35" s="1"/>
  <c r="W277" i="35" s="1"/>
  <c r="W175" i="35"/>
  <c r="W275" i="35" s="1"/>
  <c r="Y187" i="38"/>
  <c r="Z185" i="38"/>
  <c r="Z184" i="38"/>
  <c r="Z100" i="35"/>
  <c r="Z101" i="35"/>
  <c r="Y103" i="35"/>
  <c r="AP301" i="43"/>
  <c r="Y268" i="37"/>
  <c r="Y18" i="37"/>
  <c r="AT262" i="36"/>
  <c r="AS274" i="36"/>
  <c r="AS284" i="36"/>
  <c r="AS264" i="36"/>
  <c r="AB129" i="37"/>
  <c r="AD84" i="41"/>
  <c r="X290" i="43"/>
  <c r="Y185" i="43"/>
  <c r="Y289" i="43" s="1"/>
  <c r="X187" i="43"/>
  <c r="Y184" i="43"/>
  <c r="AQ260" i="44"/>
  <c r="AQ286" i="44" s="1"/>
  <c r="AQ260" i="45"/>
  <c r="AQ286" i="45" s="1"/>
  <c r="X292" i="38"/>
  <c r="AQ92" i="43"/>
  <c r="AQ266" i="43" s="1"/>
  <c r="AR297" i="38"/>
  <c r="AR14" i="38"/>
  <c r="AR24" i="38" s="1"/>
  <c r="AR81" i="38"/>
  <c r="AR89" i="38" s="1"/>
  <c r="AR42" i="38"/>
  <c r="AR50" i="38" s="1"/>
  <c r="AR28" i="38"/>
  <c r="AR38" i="38" s="1"/>
  <c r="AR68" i="38"/>
  <c r="AR55" i="38"/>
  <c r="W109" i="39"/>
  <c r="W177" i="39" s="1"/>
  <c r="W277" i="39" s="1"/>
  <c r="W175" i="39"/>
  <c r="W275" i="39" s="1"/>
  <c r="AB56" i="37"/>
  <c r="AA61" i="37"/>
  <c r="AA62" i="37" s="1"/>
  <c r="AA64" i="37" s="1"/>
  <c r="AB57" i="37"/>
  <c r="X259" i="39"/>
  <c r="X285" i="39" s="1"/>
  <c r="X193" i="39"/>
  <c r="X261" i="39" s="1"/>
  <c r="X287" i="39" s="1"/>
  <c r="W175" i="41"/>
  <c r="W275" i="41" s="1"/>
  <c r="W300" i="41" s="1"/>
  <c r="W109" i="41"/>
  <c r="W177" i="41" s="1"/>
  <c r="W277" i="41" s="1"/>
  <c r="W302" i="41" s="1"/>
  <c r="Y22" i="41"/>
  <c r="Y272" i="41"/>
  <c r="Y271" i="41"/>
  <c r="AQ260" i="36"/>
  <c r="AQ286" i="36" s="1"/>
  <c r="AB48" i="39"/>
  <c r="AB49" i="39" s="1"/>
  <c r="AB51" i="39" s="1"/>
  <c r="AC43" i="39"/>
  <c r="AC44" i="39"/>
  <c r="AQ92" i="40"/>
  <c r="AQ266" i="40" s="1"/>
  <c r="AD30" i="39"/>
  <c r="AC33" i="39"/>
  <c r="AC36" i="39" s="1"/>
  <c r="AC37" i="39" s="1"/>
  <c r="AC39" i="39" s="1"/>
  <c r="AD31" i="39"/>
  <c r="AR297" i="39"/>
  <c r="AR14" i="39"/>
  <c r="AR24" i="39" s="1"/>
  <c r="AR68" i="39"/>
  <c r="AR76" i="39" s="1"/>
  <c r="AR55" i="39"/>
  <c r="AR81" i="39"/>
  <c r="AR89" i="39" s="1"/>
  <c r="AR42" i="39"/>
  <c r="AR50" i="39" s="1"/>
  <c r="AR28" i="39"/>
  <c r="AR38" i="39" s="1"/>
  <c r="X281" i="41"/>
  <c r="X282" i="41"/>
  <c r="X106" i="41"/>
  <c r="AQ176" i="44"/>
  <c r="AQ276" i="44" s="1"/>
  <c r="Y288" i="35"/>
  <c r="Y186" i="35"/>
  <c r="W296" i="35"/>
  <c r="X109" i="35"/>
  <c r="AD142" i="40"/>
  <c r="Y18" i="44"/>
  <c r="Y268" i="44"/>
  <c r="Y293" i="44" s="1"/>
  <c r="AR112" i="41"/>
  <c r="AR126" i="41"/>
  <c r="AR134" i="41" s="1"/>
  <c r="AR98" i="41"/>
  <c r="AR108" i="41" s="1"/>
  <c r="AR139" i="41"/>
  <c r="AR147" i="41" s="1"/>
  <c r="AR152" i="41"/>
  <c r="AR160" i="41" s="1"/>
  <c r="AR165" i="41"/>
  <c r="AR173" i="41" s="1"/>
  <c r="AQ206" i="40"/>
  <c r="AQ260" i="40" s="1"/>
  <c r="AQ286" i="40" s="1"/>
  <c r="AP92" i="41"/>
  <c r="AP266" i="41" s="1"/>
  <c r="AP301" i="41" s="1"/>
  <c r="W207" i="45"/>
  <c r="W261" i="45" s="1"/>
  <c r="W287" i="45" s="1"/>
  <c r="W302" i="45" s="1"/>
  <c r="W259" i="45"/>
  <c r="W285" i="45" s="1"/>
  <c r="W300" i="45" s="1"/>
  <c r="Y167" i="45"/>
  <c r="Y279" i="45" s="1"/>
  <c r="Y166" i="45"/>
  <c r="X171" i="45"/>
  <c r="X172" i="45" s="1"/>
  <c r="X174" i="45" s="1"/>
  <c r="X280" i="45"/>
  <c r="N20" i="6"/>
  <c r="AY2" i="45"/>
  <c r="AY6" i="45"/>
  <c r="AW80" i="45"/>
  <c r="AW67" i="45"/>
  <c r="AW41" i="45"/>
  <c r="AW54" i="45"/>
  <c r="AW13" i="45"/>
  <c r="AW27" i="45"/>
  <c r="AW164" i="45"/>
  <c r="AW151" i="45"/>
  <c r="AW138" i="45"/>
  <c r="AW111" i="45"/>
  <c r="AW125" i="45"/>
  <c r="AW97" i="45"/>
  <c r="BA8" i="45"/>
  <c r="AZ4" i="45"/>
  <c r="AX179" i="45"/>
  <c r="AX95" i="45"/>
  <c r="AX11" i="45"/>
  <c r="AX9" i="45"/>
  <c r="AW248" i="45"/>
  <c r="AW235" i="45"/>
  <c r="AW222" i="45"/>
  <c r="AW209" i="45"/>
  <c r="AW195" i="45"/>
  <c r="AW181" i="45"/>
  <c r="AZ4" i="44"/>
  <c r="BA8" i="44"/>
  <c r="AW67" i="44"/>
  <c r="AW80" i="44"/>
  <c r="AW54" i="44"/>
  <c r="AW41" i="44"/>
  <c r="AW27" i="44"/>
  <c r="AW13" i="44"/>
  <c r="AY6" i="44"/>
  <c r="AY2" i="44"/>
  <c r="AW164" i="44"/>
  <c r="AW138" i="44"/>
  <c r="AW151" i="44"/>
  <c r="AW125" i="44"/>
  <c r="AW111" i="44"/>
  <c r="AW97" i="44"/>
  <c r="AX179" i="44"/>
  <c r="AX95" i="44"/>
  <c r="AX11" i="44"/>
  <c r="AX9" i="44"/>
  <c r="AW248" i="44"/>
  <c r="AW235" i="44"/>
  <c r="AW222" i="44"/>
  <c r="AW209" i="44"/>
  <c r="AW195" i="44"/>
  <c r="AW181" i="44"/>
  <c r="AZ6" i="43"/>
  <c r="AZ2" i="43"/>
  <c r="AX80" i="43"/>
  <c r="AX67" i="43"/>
  <c r="AX54" i="43"/>
  <c r="AX27" i="43"/>
  <c r="AX41" i="43"/>
  <c r="AX13" i="43"/>
  <c r="AX164" i="43"/>
  <c r="AX151" i="43"/>
  <c r="AX138" i="43"/>
  <c r="AX111" i="43"/>
  <c r="AX125" i="43"/>
  <c r="AX97" i="43"/>
  <c r="AX248" i="43"/>
  <c r="AX235" i="43"/>
  <c r="AX222" i="43"/>
  <c r="AX209" i="43"/>
  <c r="AX195" i="43"/>
  <c r="AX181" i="43"/>
  <c r="AY179" i="43"/>
  <c r="AY95" i="43"/>
  <c r="AY11" i="43"/>
  <c r="AY9" i="43"/>
  <c r="BA4" i="43"/>
  <c r="BB8" i="43"/>
  <c r="AX179" i="41"/>
  <c r="AX95" i="41"/>
  <c r="AX11" i="41"/>
  <c r="AX9" i="41"/>
  <c r="AW80" i="41"/>
  <c r="AW54" i="41"/>
  <c r="AW67" i="41"/>
  <c r="AW27" i="41"/>
  <c r="AW41" i="41"/>
  <c r="AW13" i="41"/>
  <c r="AW164" i="41"/>
  <c r="AW151" i="41"/>
  <c r="AW138" i="41"/>
  <c r="AW125" i="41"/>
  <c r="AW111" i="41"/>
  <c r="AW97" i="41"/>
  <c r="AY6" i="41"/>
  <c r="AY2" i="41"/>
  <c r="AW248" i="41"/>
  <c r="AW235" i="41"/>
  <c r="AW222" i="41"/>
  <c r="AW209" i="41"/>
  <c r="AW195" i="41"/>
  <c r="AW181" i="41"/>
  <c r="BA8" i="41"/>
  <c r="AZ4" i="41"/>
  <c r="AY179" i="40"/>
  <c r="AY95" i="40"/>
  <c r="AY11" i="40"/>
  <c r="AY9" i="40"/>
  <c r="AX80" i="40"/>
  <c r="AX67" i="40"/>
  <c r="AX54" i="40"/>
  <c r="AX27" i="40"/>
  <c r="AX41" i="40"/>
  <c r="AX13" i="40"/>
  <c r="AX151" i="40"/>
  <c r="AX164" i="40"/>
  <c r="AX138" i="40"/>
  <c r="AX125" i="40"/>
  <c r="AX97" i="40"/>
  <c r="AX111" i="40"/>
  <c r="AX248" i="40"/>
  <c r="AX235" i="40"/>
  <c r="AX222" i="40"/>
  <c r="AX209" i="40"/>
  <c r="AX195" i="40"/>
  <c r="AX181" i="40"/>
  <c r="BA4" i="40"/>
  <c r="BB8" i="40"/>
  <c r="AZ6" i="40"/>
  <c r="AZ2" i="40"/>
  <c r="BA4" i="39"/>
  <c r="BB8" i="39"/>
  <c r="AY179" i="39"/>
  <c r="AY95" i="39"/>
  <c r="AY11" i="39"/>
  <c r="AY9" i="39"/>
  <c r="AX80" i="39"/>
  <c r="AX54" i="39"/>
  <c r="AX67" i="39"/>
  <c r="AX27" i="39"/>
  <c r="AX41" i="39"/>
  <c r="AX13" i="39"/>
  <c r="AX164" i="39"/>
  <c r="AX151" i="39"/>
  <c r="AX138" i="39"/>
  <c r="AX125" i="39"/>
  <c r="AX111" i="39"/>
  <c r="AX97" i="39"/>
  <c r="AX248" i="39"/>
  <c r="AX222" i="39"/>
  <c r="AX235" i="39"/>
  <c r="AX209" i="39"/>
  <c r="AX195" i="39"/>
  <c r="AX181" i="39"/>
  <c r="AZ6" i="39"/>
  <c r="AZ2" i="39"/>
  <c r="AW248" i="38"/>
  <c r="AW235" i="38"/>
  <c r="AW222" i="38"/>
  <c r="AW209" i="38"/>
  <c r="AW195" i="38"/>
  <c r="AW181" i="38"/>
  <c r="AY6" i="38"/>
  <c r="AY2" i="38"/>
  <c r="AW164" i="38"/>
  <c r="AW151" i="38"/>
  <c r="AW138" i="38"/>
  <c r="AW125" i="38"/>
  <c r="AW111" i="38"/>
  <c r="AW97" i="38"/>
  <c r="AX179" i="38"/>
  <c r="AX95" i="38"/>
  <c r="AX11" i="38"/>
  <c r="AX9" i="38"/>
  <c r="BA8" i="38"/>
  <c r="AZ4" i="38"/>
  <c r="AW80" i="38"/>
  <c r="AW67" i="38"/>
  <c r="AW54" i="38"/>
  <c r="AW41" i="38"/>
  <c r="AW13" i="38"/>
  <c r="AW27" i="38"/>
  <c r="AX248" i="37"/>
  <c r="AX222" i="37"/>
  <c r="AX235" i="37"/>
  <c r="AX209" i="37"/>
  <c r="AX195" i="37"/>
  <c r="AX181" i="37"/>
  <c r="BA4" i="37"/>
  <c r="BB8" i="37"/>
  <c r="AY179" i="37"/>
  <c r="AY95" i="37"/>
  <c r="AY11" i="37"/>
  <c r="AY9" i="37"/>
  <c r="AX80" i="37"/>
  <c r="AX67" i="37"/>
  <c r="AX41" i="37"/>
  <c r="AX54" i="37"/>
  <c r="AX27" i="37"/>
  <c r="AX13" i="37"/>
  <c r="AZ6" i="37"/>
  <c r="AZ2" i="37"/>
  <c r="AX164" i="37"/>
  <c r="AX151" i="37"/>
  <c r="AX138" i="37"/>
  <c r="AX125" i="37"/>
  <c r="AX97" i="37"/>
  <c r="AX111" i="37"/>
  <c r="AX80" i="36"/>
  <c r="AX67" i="36"/>
  <c r="AX54" i="36"/>
  <c r="AX41" i="36"/>
  <c r="AX27" i="36"/>
  <c r="AX13" i="36"/>
  <c r="BA4" i="36"/>
  <c r="BB8" i="36"/>
  <c r="AX164" i="36"/>
  <c r="AX151" i="36"/>
  <c r="AX138" i="36"/>
  <c r="AX125" i="36"/>
  <c r="AX111" i="36"/>
  <c r="AX97" i="36"/>
  <c r="AZ6" i="36"/>
  <c r="AZ2" i="36"/>
  <c r="AX235" i="36"/>
  <c r="AX248" i="36"/>
  <c r="AX222" i="36"/>
  <c r="AX209" i="36"/>
  <c r="AX195" i="36"/>
  <c r="AX181" i="36"/>
  <c r="AY179" i="36"/>
  <c r="AY95" i="36"/>
  <c r="AY11" i="36"/>
  <c r="AY9" i="36"/>
  <c r="BA4" i="35"/>
  <c r="BB8" i="35"/>
  <c r="AY179" i="35"/>
  <c r="AY95" i="35"/>
  <c r="AY11" i="35"/>
  <c r="AY9" i="35"/>
  <c r="AX80" i="35"/>
  <c r="AX54" i="35"/>
  <c r="AX67" i="35"/>
  <c r="AX41" i="35"/>
  <c r="AX27" i="35"/>
  <c r="AX13" i="35"/>
  <c r="AX164" i="35"/>
  <c r="AX151" i="35"/>
  <c r="AX138" i="35"/>
  <c r="AX111" i="35"/>
  <c r="AX125" i="35"/>
  <c r="AX97" i="35"/>
  <c r="AZ6" i="35"/>
  <c r="AZ2" i="35"/>
  <c r="AX235" i="35"/>
  <c r="AX248" i="35"/>
  <c r="AX222" i="35"/>
  <c r="AX209" i="35"/>
  <c r="AX195" i="35"/>
  <c r="AX181" i="35"/>
  <c r="AD199" i="39" l="1"/>
  <c r="AD229" i="35"/>
  <c r="AD230" i="35" s="1"/>
  <c r="AD232" i="35" s="1"/>
  <c r="AE225" i="35"/>
  <c r="AE226" i="35" s="1"/>
  <c r="AE45" i="35"/>
  <c r="AD69" i="38"/>
  <c r="AD71" i="38" s="1"/>
  <c r="AD211" i="35"/>
  <c r="AD212" i="35"/>
  <c r="AD129" i="35"/>
  <c r="AD132" i="35" s="1"/>
  <c r="AD133" i="35" s="1"/>
  <c r="AD135" i="35" s="1"/>
  <c r="O9" i="20"/>
  <c r="P3" i="20"/>
  <c r="O10" i="20"/>
  <c r="AC74" i="38"/>
  <c r="AC75" i="38" s="1"/>
  <c r="AC77" i="38" s="1"/>
  <c r="AC171" i="37"/>
  <c r="AC172" i="37" s="1"/>
  <c r="AC174" i="37" s="1"/>
  <c r="AD166" i="37"/>
  <c r="AD168" i="37" s="1"/>
  <c r="AE167" i="37" s="1"/>
  <c r="AC127" i="40"/>
  <c r="AB132" i="40"/>
  <c r="AB133" i="40" s="1"/>
  <c r="AB135" i="40" s="1"/>
  <c r="AC128" i="40"/>
  <c r="AD44" i="44"/>
  <c r="AC129" i="44"/>
  <c r="AD127" i="44" s="1"/>
  <c r="AB200" i="37"/>
  <c r="AC198" i="37" s="1"/>
  <c r="AD211" i="38"/>
  <c r="AE127" i="36"/>
  <c r="AC83" i="38"/>
  <c r="AC82" i="38"/>
  <c r="AB87" i="38"/>
  <c r="AB88" i="38" s="1"/>
  <c r="AB90" i="38" s="1"/>
  <c r="AC141" i="39"/>
  <c r="AC142" i="39" s="1"/>
  <c r="AD141" i="39" s="1"/>
  <c r="AB145" i="39"/>
  <c r="AB146" i="39" s="1"/>
  <c r="AB148" i="39" s="1"/>
  <c r="AD74" i="38"/>
  <c r="AD75" i="38" s="1"/>
  <c r="AD77" i="38" s="1"/>
  <c r="AE70" i="38"/>
  <c r="AE69" i="38"/>
  <c r="AC238" i="41"/>
  <c r="AC237" i="41"/>
  <c r="AE30" i="45"/>
  <c r="AE32" i="45" s="1"/>
  <c r="AE33" i="45" s="1"/>
  <c r="AE36" i="45" s="1"/>
  <c r="AE37" i="45" s="1"/>
  <c r="AE39" i="45" s="1"/>
  <c r="AD43" i="44"/>
  <c r="AC213" i="45"/>
  <c r="AD211" i="45" s="1"/>
  <c r="AB252" i="41"/>
  <c r="AB252" i="35"/>
  <c r="AB255" i="35" s="1"/>
  <c r="AB256" i="35" s="1"/>
  <c r="AB258" i="35" s="1"/>
  <c r="AD198" i="44"/>
  <c r="AD200" i="44" s="1"/>
  <c r="AE199" i="44" s="1"/>
  <c r="AC201" i="44"/>
  <c r="AC204" i="44" s="1"/>
  <c r="AC205" i="44" s="1"/>
  <c r="AC207" i="44" s="1"/>
  <c r="AD33" i="45"/>
  <c r="AD36" i="45" s="1"/>
  <c r="AD37" i="45" s="1"/>
  <c r="AD39" i="45" s="1"/>
  <c r="AD115" i="37"/>
  <c r="AD116" i="37" s="1"/>
  <c r="AE114" i="37" s="1"/>
  <c r="AC117" i="37"/>
  <c r="AC120" i="37" s="1"/>
  <c r="AC121" i="37" s="1"/>
  <c r="AC123" i="37" s="1"/>
  <c r="AC171" i="36"/>
  <c r="AC172" i="36" s="1"/>
  <c r="AC174" i="36" s="1"/>
  <c r="AD166" i="36"/>
  <c r="AD167" i="36"/>
  <c r="AD71" i="35"/>
  <c r="AD141" i="44"/>
  <c r="AD140" i="44"/>
  <c r="AC145" i="44"/>
  <c r="AC146" i="44" s="1"/>
  <c r="AC148" i="44" s="1"/>
  <c r="AC200" i="35"/>
  <c r="AD200" i="38"/>
  <c r="AE198" i="38" s="1"/>
  <c r="AB239" i="40"/>
  <c r="AC226" i="45"/>
  <c r="AD153" i="41"/>
  <c r="AD155" i="41" s="1"/>
  <c r="AC158" i="41"/>
  <c r="AC159" i="41" s="1"/>
  <c r="AC161" i="41" s="1"/>
  <c r="AC153" i="37"/>
  <c r="AC155" i="37" s="1"/>
  <c r="AC158" i="37" s="1"/>
  <c r="AC159" i="37" s="1"/>
  <c r="AC161" i="37" s="1"/>
  <c r="AB158" i="37"/>
  <c r="AB159" i="37" s="1"/>
  <c r="AB161" i="37" s="1"/>
  <c r="AC239" i="43"/>
  <c r="AD238" i="43" s="1"/>
  <c r="AE114" i="44"/>
  <c r="AE116" i="44" s="1"/>
  <c r="AE117" i="44" s="1"/>
  <c r="AE120" i="44" s="1"/>
  <c r="AE121" i="44" s="1"/>
  <c r="AE123" i="44" s="1"/>
  <c r="AC74" i="43"/>
  <c r="AC75" i="43" s="1"/>
  <c r="AC77" i="43" s="1"/>
  <c r="AD69" i="43"/>
  <c r="AD70" i="43"/>
  <c r="AD117" i="44"/>
  <c r="AD120" i="44" s="1"/>
  <c r="AD121" i="44" s="1"/>
  <c r="AD123" i="44" s="1"/>
  <c r="AC242" i="45"/>
  <c r="AC243" i="45" s="1"/>
  <c r="AC245" i="45" s="1"/>
  <c r="AC58" i="40"/>
  <c r="AD56" i="40" s="1"/>
  <c r="AB252" i="43"/>
  <c r="AB255" i="43" s="1"/>
  <c r="AB256" i="43" s="1"/>
  <c r="AB258" i="43" s="1"/>
  <c r="AD238" i="45"/>
  <c r="AD239" i="45" s="1"/>
  <c r="AD212" i="38"/>
  <c r="AB116" i="36"/>
  <c r="AC115" i="36" s="1"/>
  <c r="AC239" i="39"/>
  <c r="AD153" i="43"/>
  <c r="AD154" i="43"/>
  <c r="AC158" i="43"/>
  <c r="AC159" i="43" s="1"/>
  <c r="AC161" i="43" s="1"/>
  <c r="Y45" i="45"/>
  <c r="Y272" i="45" s="1"/>
  <c r="Y268" i="45"/>
  <c r="AB225" i="37"/>
  <c r="AB226" i="37" s="1"/>
  <c r="AC225" i="37" s="1"/>
  <c r="AC255" i="36"/>
  <c r="AC256" i="36" s="1"/>
  <c r="AC258" i="36" s="1"/>
  <c r="AD251" i="36"/>
  <c r="AD250" i="36"/>
  <c r="AA238" i="35"/>
  <c r="Z242" i="35"/>
  <c r="Z243" i="35" s="1"/>
  <c r="Z245" i="35" s="1"/>
  <c r="AA237" i="35"/>
  <c r="AA229" i="37"/>
  <c r="AA230" i="37" s="1"/>
  <c r="AA232" i="37" s="1"/>
  <c r="AB84" i="45"/>
  <c r="AB145" i="43"/>
  <c r="AB146" i="43" s="1"/>
  <c r="AB148" i="43" s="1"/>
  <c r="AC140" i="43"/>
  <c r="AC141" i="43"/>
  <c r="AD252" i="39"/>
  <c r="AE251" i="39" s="1"/>
  <c r="AB226" i="44"/>
  <c r="AB229" i="44" s="1"/>
  <c r="AB230" i="44" s="1"/>
  <c r="AB232" i="44" s="1"/>
  <c r="AC115" i="45"/>
  <c r="AB117" i="45"/>
  <c r="AB120" i="45" s="1"/>
  <c r="AB121" i="45" s="1"/>
  <c r="AB123" i="45" s="1"/>
  <c r="AC114" i="45"/>
  <c r="AD167" i="40"/>
  <c r="AD168" i="40" s="1"/>
  <c r="AD171" i="40" s="1"/>
  <c r="AD172" i="40" s="1"/>
  <c r="AD174" i="40" s="1"/>
  <c r="AC171" i="40"/>
  <c r="AC172" i="40" s="1"/>
  <c r="AC174" i="40" s="1"/>
  <c r="AF127" i="38"/>
  <c r="AE132" i="38"/>
  <c r="AE133" i="38" s="1"/>
  <c r="AE135" i="38" s="1"/>
  <c r="AF128" i="38"/>
  <c r="AB158" i="36"/>
  <c r="AB159" i="36" s="1"/>
  <c r="AB161" i="36" s="1"/>
  <c r="N14" i="20"/>
  <c r="N18" i="20"/>
  <c r="P5" i="52"/>
  <c r="P40" i="52" s="1"/>
  <c r="AC154" i="36"/>
  <c r="AC155" i="36" s="1"/>
  <c r="AE212" i="39"/>
  <c r="AE211" i="39"/>
  <c r="AD216" i="39"/>
  <c r="AD217" i="39" s="1"/>
  <c r="AD219" i="39" s="1"/>
  <c r="AF242" i="38"/>
  <c r="AF243" i="38" s="1"/>
  <c r="AF245" i="38" s="1"/>
  <c r="AH43" i="36"/>
  <c r="AE82" i="37"/>
  <c r="AE84" i="37" s="1"/>
  <c r="AE87" i="37" s="1"/>
  <c r="AE88" i="37" s="1"/>
  <c r="AE90" i="37" s="1"/>
  <c r="AF31" i="40"/>
  <c r="AA61" i="35"/>
  <c r="AA62" i="35" s="1"/>
  <c r="AA64" i="35" s="1"/>
  <c r="AB57" i="35"/>
  <c r="AB56" i="35"/>
  <c r="AC115" i="41"/>
  <c r="AC116" i="41" s="1"/>
  <c r="AB117" i="41"/>
  <c r="AB120" i="41" s="1"/>
  <c r="AB121" i="41" s="1"/>
  <c r="AB123" i="41" s="1"/>
  <c r="AA242" i="44"/>
  <c r="AA243" i="44" s="1"/>
  <c r="AA245" i="44" s="1"/>
  <c r="AB237" i="44"/>
  <c r="AB238" i="44"/>
  <c r="AD213" i="40"/>
  <c r="AD87" i="37"/>
  <c r="AD88" i="37" s="1"/>
  <c r="AD90" i="37" s="1"/>
  <c r="Y293" i="37"/>
  <c r="AD141" i="41"/>
  <c r="AF30" i="40"/>
  <c r="AD33" i="37"/>
  <c r="AD36" i="37" s="1"/>
  <c r="AD37" i="37" s="1"/>
  <c r="AD39" i="37" s="1"/>
  <c r="AE31" i="37"/>
  <c r="AE30" i="37"/>
  <c r="AC45" i="38"/>
  <c r="AD43" i="38" s="1"/>
  <c r="AB226" i="38"/>
  <c r="AB229" i="38" s="1"/>
  <c r="AB230" i="38" s="1"/>
  <c r="AB232" i="38" s="1"/>
  <c r="AB255" i="45"/>
  <c r="AB256" i="45" s="1"/>
  <c r="AB258" i="45" s="1"/>
  <c r="AC250" i="45"/>
  <c r="AC251" i="45"/>
  <c r="AD128" i="45"/>
  <c r="AD129" i="45" s="1"/>
  <c r="AE127" i="45" s="1"/>
  <c r="AB145" i="45"/>
  <c r="AB146" i="45" s="1"/>
  <c r="AB148" i="45" s="1"/>
  <c r="AE128" i="36"/>
  <c r="AC132" i="45"/>
  <c r="AC133" i="45" s="1"/>
  <c r="AC135" i="45" s="1"/>
  <c r="AE200" i="40"/>
  <c r="AE141" i="38"/>
  <c r="AD145" i="38"/>
  <c r="AD146" i="38" s="1"/>
  <c r="AD148" i="38" s="1"/>
  <c r="AE140" i="38"/>
  <c r="AB128" i="43"/>
  <c r="AB127" i="43"/>
  <c r="AA132" i="43"/>
  <c r="AA133" i="43" s="1"/>
  <c r="AA135" i="43" s="1"/>
  <c r="AG237" i="38"/>
  <c r="AG239" i="38" s="1"/>
  <c r="AD199" i="36"/>
  <c r="AD198" i="36"/>
  <c r="AC213" i="43"/>
  <c r="AH44" i="36"/>
  <c r="AB71" i="41"/>
  <c r="AC216" i="44"/>
  <c r="AC217" i="44" s="1"/>
  <c r="AC219" i="44" s="1"/>
  <c r="AD84" i="43"/>
  <c r="AG69" i="36"/>
  <c r="AG71" i="36" s="1"/>
  <c r="AH69" i="36" s="1"/>
  <c r="AF74" i="36"/>
  <c r="AF75" i="36" s="1"/>
  <c r="AF77" i="36" s="1"/>
  <c r="AD211" i="44"/>
  <c r="AD213" i="44" s="1"/>
  <c r="AD127" i="39"/>
  <c r="AC132" i="39"/>
  <c r="AC133" i="39" s="1"/>
  <c r="AC135" i="39" s="1"/>
  <c r="AD128" i="39"/>
  <c r="AC213" i="41"/>
  <c r="AD140" i="41"/>
  <c r="AD168" i="41"/>
  <c r="P11" i="6"/>
  <c r="AD155" i="45"/>
  <c r="AD200" i="39"/>
  <c r="AE198" i="39" s="1"/>
  <c r="AF83" i="35"/>
  <c r="AF82" i="35"/>
  <c r="AE87" i="35"/>
  <c r="AE88" i="35" s="1"/>
  <c r="AE90" i="35" s="1"/>
  <c r="AD158" i="44"/>
  <c r="AD159" i="44" s="1"/>
  <c r="AD161" i="44" s="1"/>
  <c r="AQ301" i="43"/>
  <c r="AC250" i="40"/>
  <c r="X298" i="41"/>
  <c r="X296" i="41"/>
  <c r="AC33" i="36"/>
  <c r="AC36" i="36" s="1"/>
  <c r="AC37" i="36" s="1"/>
  <c r="AC39" i="36" s="1"/>
  <c r="AE154" i="44"/>
  <c r="AE155" i="44" s="1"/>
  <c r="AB238" i="37"/>
  <c r="AB239" i="37" s="1"/>
  <c r="AD70" i="37"/>
  <c r="AC74" i="37"/>
  <c r="AC75" i="37" s="1"/>
  <c r="AC77" i="37" s="1"/>
  <c r="AD69" i="37"/>
  <c r="AD140" i="36"/>
  <c r="AD141" i="36"/>
  <c r="AC145" i="36"/>
  <c r="AC146" i="36" s="1"/>
  <c r="AC148" i="36" s="1"/>
  <c r="AD31" i="36"/>
  <c r="AD32" i="36" s="1"/>
  <c r="AE30" i="36" s="1"/>
  <c r="AD213" i="35"/>
  <c r="AE211" i="35" s="1"/>
  <c r="AQ301" i="35"/>
  <c r="AD154" i="40"/>
  <c r="AC158" i="40"/>
  <c r="AC159" i="40" s="1"/>
  <c r="AC161" i="40" s="1"/>
  <c r="AD153" i="40"/>
  <c r="AB200" i="41"/>
  <c r="AC199" i="41" s="1"/>
  <c r="AB56" i="43"/>
  <c r="AB58" i="43" s="1"/>
  <c r="AB61" i="43" s="1"/>
  <c r="AB62" i="43" s="1"/>
  <c r="AB64" i="43" s="1"/>
  <c r="AA32" i="35"/>
  <c r="AB30" i="35" s="1"/>
  <c r="AD213" i="36"/>
  <c r="AE211" i="36" s="1"/>
  <c r="AB58" i="45"/>
  <c r="AB61" i="45" s="1"/>
  <c r="AB62" i="45" s="1"/>
  <c r="AB64" i="45" s="1"/>
  <c r="AD58" i="38"/>
  <c r="AE56" i="38" s="1"/>
  <c r="AD226" i="40"/>
  <c r="AD229" i="40" s="1"/>
  <c r="AD230" i="40" s="1"/>
  <c r="AD232" i="40" s="1"/>
  <c r="AA61" i="43"/>
  <c r="AA62" i="43" s="1"/>
  <c r="AA64" i="43" s="1"/>
  <c r="AD82" i="36"/>
  <c r="AD84" i="36" s="1"/>
  <c r="AD87" i="36" s="1"/>
  <c r="AD88" i="36" s="1"/>
  <c r="AD90" i="36" s="1"/>
  <c r="AC87" i="36"/>
  <c r="AC88" i="36" s="1"/>
  <c r="AC90" i="36" s="1"/>
  <c r="AD250" i="37"/>
  <c r="AD251" i="37"/>
  <c r="AC71" i="39"/>
  <c r="AD70" i="39" s="1"/>
  <c r="AD82" i="44"/>
  <c r="AD83" i="44"/>
  <c r="AC87" i="44"/>
  <c r="AC88" i="44" s="1"/>
  <c r="AC90" i="44" s="1"/>
  <c r="AC140" i="45"/>
  <c r="AC142" i="45" s="1"/>
  <c r="AC251" i="40"/>
  <c r="AF56" i="44"/>
  <c r="AF58" i="44" s="1"/>
  <c r="AE61" i="44"/>
  <c r="AE62" i="44" s="1"/>
  <c r="AE64" i="44" s="1"/>
  <c r="AC224" i="41"/>
  <c r="AC226" i="41" s="1"/>
  <c r="AD225" i="41" s="1"/>
  <c r="AB229" i="41"/>
  <c r="AB230" i="41" s="1"/>
  <c r="AB232" i="41" s="1"/>
  <c r="AD167" i="35"/>
  <c r="AC171" i="35"/>
  <c r="AC172" i="35" s="1"/>
  <c r="AC174" i="35" s="1"/>
  <c r="AD166" i="35"/>
  <c r="N17" i="50"/>
  <c r="N10" i="52"/>
  <c r="N22" i="50"/>
  <c r="P12" i="50"/>
  <c r="P17" i="50" s="1"/>
  <c r="I6" i="53"/>
  <c r="I57" i="50"/>
  <c r="J32" i="50"/>
  <c r="M41" i="52"/>
  <c r="L15" i="20" s="1"/>
  <c r="M54" i="52"/>
  <c r="M55" i="52" s="1"/>
  <c r="AB252" i="44"/>
  <c r="AC251" i="44" s="1"/>
  <c r="AE171" i="38"/>
  <c r="AE172" i="38" s="1"/>
  <c r="AE174" i="38" s="1"/>
  <c r="AF167" i="38"/>
  <c r="AF166" i="38"/>
  <c r="AC32" i="38"/>
  <c r="AC33" i="38" s="1"/>
  <c r="AC36" i="38" s="1"/>
  <c r="AC37" i="38" s="1"/>
  <c r="AC39" i="38" s="1"/>
  <c r="AA242" i="37"/>
  <c r="AA243" i="37" s="1"/>
  <c r="AA245" i="37" s="1"/>
  <c r="AD69" i="44"/>
  <c r="AD70" i="44"/>
  <c r="X259" i="38"/>
  <c r="X285" i="38" s="1"/>
  <c r="X295" i="45"/>
  <c r="AD224" i="36"/>
  <c r="AD226" i="36" s="1"/>
  <c r="AC229" i="36"/>
  <c r="AC230" i="36" s="1"/>
  <c r="AC232" i="36" s="1"/>
  <c r="AE48" i="43"/>
  <c r="AE49" i="43" s="1"/>
  <c r="AE51" i="43" s="1"/>
  <c r="AF43" i="43"/>
  <c r="AF44" i="43"/>
  <c r="AD114" i="43"/>
  <c r="AC117" i="43"/>
  <c r="AC120" i="43" s="1"/>
  <c r="AC121" i="43" s="1"/>
  <c r="AC123" i="43" s="1"/>
  <c r="AD115" i="43"/>
  <c r="AC56" i="41"/>
  <c r="AC58" i="41" s="1"/>
  <c r="AF154" i="35"/>
  <c r="AF153" i="35"/>
  <c r="AE158" i="35"/>
  <c r="AE159" i="35" s="1"/>
  <c r="AE161" i="35" s="1"/>
  <c r="X261" i="38"/>
  <c r="X287" i="38" s="1"/>
  <c r="AB61" i="41"/>
  <c r="AB62" i="41" s="1"/>
  <c r="AB64" i="41" s="1"/>
  <c r="AE224" i="39"/>
  <c r="AE226" i="39" s="1"/>
  <c r="X295" i="43"/>
  <c r="AD229" i="39"/>
  <c r="AD230" i="39" s="1"/>
  <c r="AD232" i="39" s="1"/>
  <c r="X296" i="37"/>
  <c r="AD239" i="36"/>
  <c r="AB32" i="43"/>
  <c r="AB33" i="43" s="1"/>
  <c r="AB36" i="43" s="1"/>
  <c r="AB37" i="43" s="1"/>
  <c r="AB39" i="43" s="1"/>
  <c r="AD167" i="43"/>
  <c r="AC171" i="43"/>
  <c r="AC172" i="43" s="1"/>
  <c r="AC174" i="43" s="1"/>
  <c r="AD166" i="43"/>
  <c r="AC117" i="40"/>
  <c r="AC120" i="40" s="1"/>
  <c r="AC121" i="40" s="1"/>
  <c r="AC123" i="40" s="1"/>
  <c r="AD115" i="40"/>
  <c r="AD114" i="40"/>
  <c r="AD84" i="40"/>
  <c r="AE82" i="40" s="1"/>
  <c r="W300" i="39"/>
  <c r="AB58" i="37"/>
  <c r="AC56" i="37" s="1"/>
  <c r="AE32" i="41"/>
  <c r="AE33" i="41" s="1"/>
  <c r="AE36" i="41" s="1"/>
  <c r="AE37" i="41" s="1"/>
  <c r="AE39" i="41" s="1"/>
  <c r="X298" i="37"/>
  <c r="AD83" i="39"/>
  <c r="AD82" i="39"/>
  <c r="Y294" i="45"/>
  <c r="Y294" i="43"/>
  <c r="Y293" i="41"/>
  <c r="AD155" i="38"/>
  <c r="AD158" i="38" s="1"/>
  <c r="AD159" i="38" s="1"/>
  <c r="AD161" i="38" s="1"/>
  <c r="AQ301" i="37"/>
  <c r="AQ301" i="36"/>
  <c r="AQ260" i="39"/>
  <c r="AQ286" i="39" s="1"/>
  <c r="AQ301" i="39" s="1"/>
  <c r="W302" i="39"/>
  <c r="AA45" i="41"/>
  <c r="AA48" i="41" s="1"/>
  <c r="AA49" i="41" s="1"/>
  <c r="AA51" i="41" s="1"/>
  <c r="AB155" i="39"/>
  <c r="AC154" i="39" s="1"/>
  <c r="AR176" i="40"/>
  <c r="AR276" i="40" s="1"/>
  <c r="AE140" i="40"/>
  <c r="AD145" i="40"/>
  <c r="AD146" i="40" s="1"/>
  <c r="AD148" i="40" s="1"/>
  <c r="AE141" i="40"/>
  <c r="AQ301" i="44"/>
  <c r="AQ301" i="40"/>
  <c r="X292" i="43"/>
  <c r="X291" i="43"/>
  <c r="X190" i="43"/>
  <c r="X191" i="43" s="1"/>
  <c r="AU262" i="36"/>
  <c r="AT284" i="36"/>
  <c r="AT274" i="36"/>
  <c r="AT264" i="36"/>
  <c r="AE114" i="38"/>
  <c r="AE115" i="38"/>
  <c r="AD117" i="38"/>
  <c r="AD120" i="38" s="1"/>
  <c r="AD121" i="38" s="1"/>
  <c r="AD123" i="38" s="1"/>
  <c r="Z186" i="38"/>
  <c r="Y291" i="40"/>
  <c r="Y190" i="40"/>
  <c r="Y191" i="40" s="1"/>
  <c r="Y292" i="40"/>
  <c r="AR92" i="40"/>
  <c r="AR266" i="40" s="1"/>
  <c r="AQ301" i="38"/>
  <c r="AS223" i="43"/>
  <c r="AS231" i="43" s="1"/>
  <c r="AS196" i="43"/>
  <c r="AS206" i="43" s="1"/>
  <c r="AS182" i="43"/>
  <c r="AS192" i="43" s="1"/>
  <c r="AS236" i="43"/>
  <c r="AS244" i="43" s="1"/>
  <c r="AS249" i="43"/>
  <c r="AS257" i="43" s="1"/>
  <c r="AS210" i="43"/>
  <c r="AS218" i="43" s="1"/>
  <c r="AS98" i="35"/>
  <c r="AS108" i="35" s="1"/>
  <c r="AS126" i="35"/>
  <c r="AS134" i="35" s="1"/>
  <c r="AS165" i="35"/>
  <c r="AS173" i="35" s="1"/>
  <c r="AS152" i="35"/>
  <c r="AS160" i="35" s="1"/>
  <c r="AS112" i="35"/>
  <c r="AS122" i="35" s="1"/>
  <c r="AS139" i="35"/>
  <c r="AS147" i="35" s="1"/>
  <c r="X109" i="38"/>
  <c r="X177" i="38" s="1"/>
  <c r="X277" i="38" s="1"/>
  <c r="X175" i="38"/>
  <c r="X275" i="38" s="1"/>
  <c r="AS297" i="39"/>
  <c r="AS28" i="39"/>
  <c r="AS38" i="39" s="1"/>
  <c r="AS55" i="39"/>
  <c r="AS63" i="39" s="1"/>
  <c r="AS14" i="39"/>
  <c r="AS24" i="39" s="1"/>
  <c r="AS42" i="39"/>
  <c r="AS50" i="39" s="1"/>
  <c r="AS68" i="39"/>
  <c r="AS76" i="39" s="1"/>
  <c r="AS81" i="39"/>
  <c r="AS89" i="39" s="1"/>
  <c r="AR176" i="38"/>
  <c r="AR276" i="38" s="1"/>
  <c r="X120" i="35"/>
  <c r="X121" i="35" s="1"/>
  <c r="X281" i="35"/>
  <c r="X282" i="35"/>
  <c r="X296" i="38"/>
  <c r="AR63" i="41"/>
  <c r="AF166" i="39"/>
  <c r="AF167" i="39"/>
  <c r="AE171" i="39"/>
  <c r="AE172" i="39" s="1"/>
  <c r="AE174" i="39" s="1"/>
  <c r="X175" i="45"/>
  <c r="X275" i="45" s="1"/>
  <c r="Z100" i="37"/>
  <c r="Z101" i="37"/>
  <c r="Z279" i="37" s="1"/>
  <c r="Y103" i="37"/>
  <c r="Y280" i="37"/>
  <c r="AR218" i="39"/>
  <c r="AD199" i="43"/>
  <c r="AD198" i="43"/>
  <c r="AC201" i="43"/>
  <c r="AC204" i="43" s="1"/>
  <c r="AC205" i="43" s="1"/>
  <c r="AC207" i="43" s="1"/>
  <c r="AR257" i="38"/>
  <c r="AR260" i="38" s="1"/>
  <c r="AR286" i="38" s="1"/>
  <c r="X193" i="41"/>
  <c r="X261" i="41" s="1"/>
  <c r="X287" i="41" s="1"/>
  <c r="X259" i="41"/>
  <c r="X285" i="41" s="1"/>
  <c r="AB142" i="35"/>
  <c r="Y292" i="39"/>
  <c r="Y291" i="39"/>
  <c r="Y190" i="39"/>
  <c r="Y191" i="39" s="1"/>
  <c r="X23" i="39"/>
  <c r="Z102" i="45"/>
  <c r="Z101" i="38"/>
  <c r="Z279" i="38" s="1"/>
  <c r="Z100" i="38"/>
  <c r="Y103" i="38"/>
  <c r="Y280" i="38"/>
  <c r="AS249" i="45"/>
  <c r="AS257" i="45" s="1"/>
  <c r="AS236" i="45"/>
  <c r="AS244" i="45" s="1"/>
  <c r="AS223" i="45"/>
  <c r="AS231" i="45" s="1"/>
  <c r="AS196" i="45"/>
  <c r="AS206" i="45" s="1"/>
  <c r="AS182" i="45"/>
  <c r="AS192" i="45" s="1"/>
  <c r="AS210" i="45"/>
  <c r="AS218" i="45" s="1"/>
  <c r="AS196" i="37"/>
  <c r="AS206" i="37" s="1"/>
  <c r="AS249" i="37"/>
  <c r="AS257" i="37" s="1"/>
  <c r="AS210" i="37"/>
  <c r="AS218" i="37" s="1"/>
  <c r="AS182" i="37"/>
  <c r="AS192" i="37" s="1"/>
  <c r="AS236" i="37"/>
  <c r="AS244" i="37" s="1"/>
  <c r="AS223" i="37"/>
  <c r="AS231" i="37" s="1"/>
  <c r="Y186" i="36"/>
  <c r="Y288" i="36"/>
  <c r="Y293" i="36" s="1"/>
  <c r="X91" i="45"/>
  <c r="X265" i="45" s="1"/>
  <c r="X25" i="45"/>
  <c r="X93" i="45" s="1"/>
  <c r="X267" i="45" s="1"/>
  <c r="Y282" i="44"/>
  <c r="Y106" i="44"/>
  <c r="Y107" i="44" s="1"/>
  <c r="Y281" i="44"/>
  <c r="AS297" i="41"/>
  <c r="AS68" i="41"/>
  <c r="AS76" i="41" s="1"/>
  <c r="AS42" i="41"/>
  <c r="AS50" i="41" s="1"/>
  <c r="AS81" i="41"/>
  <c r="AS89" i="41" s="1"/>
  <c r="AS28" i="41"/>
  <c r="AS38" i="41" s="1"/>
  <c r="AS55" i="41"/>
  <c r="AS63" i="41" s="1"/>
  <c r="AS14" i="41"/>
  <c r="AS24" i="41" s="1"/>
  <c r="Y22" i="45"/>
  <c r="AS297" i="38"/>
  <c r="AS55" i="38"/>
  <c r="AS42" i="38"/>
  <c r="AS50" i="38" s="1"/>
  <c r="AS28" i="38"/>
  <c r="AS38" i="38" s="1"/>
  <c r="AS81" i="38"/>
  <c r="AS89" i="38" s="1"/>
  <c r="AS68" i="38"/>
  <c r="AS76" i="38" s="1"/>
  <c r="AS14" i="38"/>
  <c r="AS24" i="38" s="1"/>
  <c r="Y187" i="41"/>
  <c r="Z184" i="41"/>
  <c r="Z185" i="41"/>
  <c r="Z289" i="41" s="1"/>
  <c r="Y290" i="41"/>
  <c r="Y278" i="39"/>
  <c r="Y293" i="39" s="1"/>
  <c r="Y102" i="39"/>
  <c r="AB56" i="39"/>
  <c r="AA61" i="39"/>
  <c r="AA62" i="39" s="1"/>
  <c r="AA64" i="39" s="1"/>
  <c r="AB57" i="39"/>
  <c r="AQ301" i="45"/>
  <c r="Z100" i="40"/>
  <c r="Z101" i="40"/>
  <c r="Z279" i="40" s="1"/>
  <c r="Y103" i="40"/>
  <c r="Y280" i="40"/>
  <c r="AS297" i="40"/>
  <c r="AS68" i="40"/>
  <c r="AS76" i="40" s="1"/>
  <c r="AS42" i="40"/>
  <c r="AS50" i="40" s="1"/>
  <c r="AS28" i="40"/>
  <c r="AS38" i="40" s="1"/>
  <c r="AS14" i="40"/>
  <c r="AS24" i="40" s="1"/>
  <c r="AS81" i="40"/>
  <c r="AS89" i="40" s="1"/>
  <c r="AS55" i="40"/>
  <c r="AS63" i="40" s="1"/>
  <c r="W300" i="36"/>
  <c r="Y280" i="36"/>
  <c r="Z101" i="36"/>
  <c r="Z279" i="36" s="1"/>
  <c r="Z100" i="36"/>
  <c r="Y103" i="36"/>
  <c r="AR176" i="43"/>
  <c r="AR276" i="43" s="1"/>
  <c r="AR176" i="45"/>
  <c r="AR276" i="45" s="1"/>
  <c r="X295" i="35"/>
  <c r="AS126" i="44"/>
  <c r="AS134" i="44" s="1"/>
  <c r="AS139" i="44"/>
  <c r="AS147" i="44" s="1"/>
  <c r="AS98" i="44"/>
  <c r="AS108" i="44" s="1"/>
  <c r="AS152" i="44"/>
  <c r="AS160" i="44" s="1"/>
  <c r="AS112" i="44"/>
  <c r="AS122" i="44" s="1"/>
  <c r="AS165" i="44"/>
  <c r="AS173" i="44" s="1"/>
  <c r="AR206" i="41"/>
  <c r="AR260" i="41" s="1"/>
  <c r="AR286" i="41" s="1"/>
  <c r="X109" i="43"/>
  <c r="X177" i="43" s="1"/>
  <c r="X277" i="43" s="1"/>
  <c r="X175" i="43"/>
  <c r="X275" i="43" s="1"/>
  <c r="AE45" i="37"/>
  <c r="Y252" i="38"/>
  <c r="Y292" i="38" s="1"/>
  <c r="Y288" i="38"/>
  <c r="Y293" i="38" s="1"/>
  <c r="Y168" i="45"/>
  <c r="Y281" i="45" s="1"/>
  <c r="Y278" i="45"/>
  <c r="Z184" i="35"/>
  <c r="Y290" i="35"/>
  <c r="Z185" i="35"/>
  <c r="Z289" i="35" s="1"/>
  <c r="Y187" i="35"/>
  <c r="X107" i="41"/>
  <c r="X299" i="41"/>
  <c r="AR63" i="39"/>
  <c r="AR92" i="39" s="1"/>
  <c r="AR266" i="39" s="1"/>
  <c r="AR63" i="38"/>
  <c r="AS297" i="36"/>
  <c r="AS68" i="36"/>
  <c r="AS76" i="36" s="1"/>
  <c r="AS42" i="36"/>
  <c r="AS50" i="36" s="1"/>
  <c r="AS28" i="36"/>
  <c r="AS55" i="36"/>
  <c r="AS63" i="36" s="1"/>
  <c r="AS81" i="36"/>
  <c r="AS89" i="36" s="1"/>
  <c r="AS14" i="36"/>
  <c r="AS24" i="36" s="1"/>
  <c r="AQ301" i="41"/>
  <c r="Y106" i="35"/>
  <c r="Y107" i="35" s="1"/>
  <c r="X175" i="40"/>
  <c r="X275" i="40" s="1"/>
  <c r="X109" i="40"/>
  <c r="X177" i="40" s="1"/>
  <c r="X277" i="40" s="1"/>
  <c r="AF48" i="40"/>
  <c r="AF49" i="40" s="1"/>
  <c r="AF51" i="40" s="1"/>
  <c r="AG43" i="40"/>
  <c r="AG44" i="40"/>
  <c r="X175" i="36"/>
  <c r="X275" i="36" s="1"/>
  <c r="X109" i="36"/>
  <c r="X177" i="36" s="1"/>
  <c r="X277" i="36" s="1"/>
  <c r="AS297" i="43"/>
  <c r="AS42" i="43"/>
  <c r="AS50" i="43" s="1"/>
  <c r="AS68" i="43"/>
  <c r="AS76" i="43" s="1"/>
  <c r="AS28" i="43"/>
  <c r="AS38" i="43" s="1"/>
  <c r="AS14" i="43"/>
  <c r="AS24" i="43" s="1"/>
  <c r="AS81" i="43"/>
  <c r="AS89" i="43" s="1"/>
  <c r="AS55" i="43"/>
  <c r="AS63" i="43" s="1"/>
  <c r="AS182" i="35"/>
  <c r="AS192" i="35" s="1"/>
  <c r="AS236" i="35"/>
  <c r="AS244" i="35" s="1"/>
  <c r="AS210" i="35"/>
  <c r="AS218" i="35" s="1"/>
  <c r="AS223" i="35"/>
  <c r="AS231" i="35" s="1"/>
  <c r="AS196" i="35"/>
  <c r="AS206" i="35" s="1"/>
  <c r="AS249" i="35"/>
  <c r="AS257" i="35" s="1"/>
  <c r="Y270" i="38"/>
  <c r="Z16" i="38"/>
  <c r="Z17" i="38"/>
  <c r="Z269" i="38" s="1"/>
  <c r="Y19" i="38"/>
  <c r="Z288" i="44"/>
  <c r="Z186" i="44"/>
  <c r="X22" i="43"/>
  <c r="X272" i="43"/>
  <c r="X271" i="43"/>
  <c r="Y200" i="45"/>
  <c r="Y288" i="45"/>
  <c r="AS152" i="39"/>
  <c r="AS160" i="39" s="1"/>
  <c r="AS139" i="39"/>
  <c r="AS147" i="39" s="1"/>
  <c r="AS126" i="39"/>
  <c r="AS134" i="39" s="1"/>
  <c r="AS112" i="39"/>
  <c r="AS122" i="39" s="1"/>
  <c r="AS165" i="39"/>
  <c r="AS98" i="39"/>
  <c r="AS108" i="39" s="1"/>
  <c r="AR50" i="37"/>
  <c r="AR92" i="37" s="1"/>
  <c r="AR266" i="37" s="1"/>
  <c r="X298" i="38"/>
  <c r="X259" i="35"/>
  <c r="X285" i="35" s="1"/>
  <c r="X193" i="35"/>
  <c r="X261" i="35" s="1"/>
  <c r="X287" i="35" s="1"/>
  <c r="Z17" i="36"/>
  <c r="Z269" i="36" s="1"/>
  <c r="Z16" i="36"/>
  <c r="Y19" i="36"/>
  <c r="Y270" i="36"/>
  <c r="AR206" i="40"/>
  <c r="AR260" i="40" s="1"/>
  <c r="AR286" i="40" s="1"/>
  <c r="AU262" i="45"/>
  <c r="AT274" i="45"/>
  <c r="AT264" i="45"/>
  <c r="AT284" i="45"/>
  <c r="AU262" i="37"/>
  <c r="AT284" i="37"/>
  <c r="AT264" i="37"/>
  <c r="AT274" i="37"/>
  <c r="X190" i="36"/>
  <c r="X191" i="36" s="1"/>
  <c r="X291" i="36"/>
  <c r="X296" i="36" s="1"/>
  <c r="X292" i="36"/>
  <c r="X298" i="36" s="1"/>
  <c r="Z100" i="41"/>
  <c r="Y103" i="41"/>
  <c r="Y280" i="41"/>
  <c r="Z101" i="41"/>
  <c r="Z279" i="41" s="1"/>
  <c r="Z102" i="44"/>
  <c r="Z278" i="44"/>
  <c r="AS126" i="41"/>
  <c r="AS134" i="41" s="1"/>
  <c r="AS165" i="41"/>
  <c r="AS173" i="41" s="1"/>
  <c r="AS112" i="41"/>
  <c r="AS139" i="41"/>
  <c r="AS147" i="41" s="1"/>
  <c r="AS98" i="41"/>
  <c r="AS108" i="41" s="1"/>
  <c r="AS152" i="41"/>
  <c r="AS160" i="41" s="1"/>
  <c r="X23" i="44"/>
  <c r="X299" i="44"/>
  <c r="AR173" i="39"/>
  <c r="AR176" i="39" s="1"/>
  <c r="AR276" i="39" s="1"/>
  <c r="AS236" i="38"/>
  <c r="AS244" i="38" s="1"/>
  <c r="AS196" i="38"/>
  <c r="AS206" i="38" s="1"/>
  <c r="AS223" i="38"/>
  <c r="AS231" i="38" s="1"/>
  <c r="AS249" i="38"/>
  <c r="AS182" i="38"/>
  <c r="AS192" i="38" s="1"/>
  <c r="AS210" i="38"/>
  <c r="AS218" i="38" s="1"/>
  <c r="AR160" i="36"/>
  <c r="AR176" i="36" s="1"/>
  <c r="AR276" i="36" s="1"/>
  <c r="X299" i="37"/>
  <c r="X23" i="37"/>
  <c r="AS139" i="40"/>
  <c r="AS147" i="40" s="1"/>
  <c r="AS112" i="40"/>
  <c r="AS122" i="40" s="1"/>
  <c r="AS126" i="40"/>
  <c r="AS134" i="40" s="1"/>
  <c r="AS152" i="40"/>
  <c r="AS160" i="40" s="1"/>
  <c r="AS165" i="40"/>
  <c r="AS173" i="40" s="1"/>
  <c r="AS98" i="40"/>
  <c r="AS108" i="40" s="1"/>
  <c r="W302" i="36"/>
  <c r="X22" i="35"/>
  <c r="X272" i="35"/>
  <c r="X271" i="35"/>
  <c r="AS182" i="44"/>
  <c r="AS192" i="44" s="1"/>
  <c r="AS249" i="44"/>
  <c r="AS257" i="44" s="1"/>
  <c r="AS196" i="44"/>
  <c r="AS206" i="44" s="1"/>
  <c r="AS236" i="44"/>
  <c r="AS244" i="44" s="1"/>
  <c r="AS210" i="44"/>
  <c r="AS218" i="44" s="1"/>
  <c r="AS223" i="44"/>
  <c r="AS231" i="44" s="1"/>
  <c r="AR122" i="41"/>
  <c r="AR176" i="41" s="1"/>
  <c r="AR276" i="41" s="1"/>
  <c r="Z17" i="44"/>
  <c r="Z269" i="44" s="1"/>
  <c r="Z294" i="44" s="1"/>
  <c r="Y19" i="44"/>
  <c r="Y270" i="44"/>
  <c r="Y295" i="44" s="1"/>
  <c r="Z16" i="44"/>
  <c r="AC45" i="39"/>
  <c r="Y23" i="41"/>
  <c r="AR76" i="38"/>
  <c r="AE83" i="41"/>
  <c r="AE82" i="41"/>
  <c r="AD87" i="41"/>
  <c r="AD88" i="41" s="1"/>
  <c r="AD90" i="41" s="1"/>
  <c r="AS182" i="36"/>
  <c r="AS192" i="36" s="1"/>
  <c r="AS210" i="36"/>
  <c r="AS218" i="36" s="1"/>
  <c r="AS196" i="36"/>
  <c r="AS206" i="36" s="1"/>
  <c r="AS223" i="36"/>
  <c r="AS231" i="36" s="1"/>
  <c r="AS249" i="36"/>
  <c r="AS257" i="36" s="1"/>
  <c r="AS236" i="36"/>
  <c r="AS244" i="36" s="1"/>
  <c r="Y270" i="37"/>
  <c r="Z17" i="37"/>
  <c r="Z269" i="37" s="1"/>
  <c r="Y19" i="37"/>
  <c r="Z16" i="37"/>
  <c r="Z288" i="40"/>
  <c r="Z186" i="40"/>
  <c r="AS152" i="43"/>
  <c r="AS160" i="43" s="1"/>
  <c r="AS126" i="43"/>
  <c r="AS134" i="43" s="1"/>
  <c r="AS165" i="43"/>
  <c r="AS173" i="43" s="1"/>
  <c r="AS112" i="43"/>
  <c r="AS122" i="43" s="1"/>
  <c r="AS98" i="43"/>
  <c r="AS108" i="43" s="1"/>
  <c r="AS139" i="43"/>
  <c r="AS147" i="43" s="1"/>
  <c r="AS297" i="35"/>
  <c r="AS28" i="35"/>
  <c r="AS38" i="35" s="1"/>
  <c r="AS81" i="35"/>
  <c r="AS89" i="35" s="1"/>
  <c r="AS14" i="35"/>
  <c r="AS24" i="35" s="1"/>
  <c r="AS42" i="35"/>
  <c r="AS50" i="35" s="1"/>
  <c r="AS55" i="35"/>
  <c r="AS63" i="35" s="1"/>
  <c r="AS68" i="35"/>
  <c r="AS76" i="35" s="1"/>
  <c r="AR176" i="44"/>
  <c r="AR276" i="44" s="1"/>
  <c r="Y292" i="44"/>
  <c r="Y291" i="44"/>
  <c r="Y190" i="44"/>
  <c r="Y191" i="44" s="1"/>
  <c r="Y18" i="43"/>
  <c r="Y268" i="43"/>
  <c r="AS223" i="39"/>
  <c r="AS231" i="39" s="1"/>
  <c r="AS236" i="39"/>
  <c r="AS244" i="39" s="1"/>
  <c r="AS182" i="39"/>
  <c r="AS192" i="39" s="1"/>
  <c r="AS196" i="39"/>
  <c r="AS206" i="39" s="1"/>
  <c r="AS210" i="39"/>
  <c r="AS249" i="39"/>
  <c r="AS257" i="39" s="1"/>
  <c r="Y116" i="35"/>
  <c r="Y278" i="35"/>
  <c r="Y193" i="45"/>
  <c r="AR231" i="39"/>
  <c r="AA16" i="41"/>
  <c r="AA17" i="41"/>
  <c r="AA269" i="41" s="1"/>
  <c r="Z19" i="41"/>
  <c r="Z270" i="41"/>
  <c r="AR260" i="36"/>
  <c r="AR286" i="36" s="1"/>
  <c r="Z101" i="43"/>
  <c r="Z279" i="43" s="1"/>
  <c r="Y103" i="43"/>
  <c r="Y280" i="43"/>
  <c r="Z100" i="43"/>
  <c r="AD140" i="37"/>
  <c r="AC145" i="37"/>
  <c r="AC146" i="37" s="1"/>
  <c r="AC148" i="37" s="1"/>
  <c r="AD141" i="37"/>
  <c r="Y193" i="37"/>
  <c r="Y261" i="37" s="1"/>
  <c r="Y287" i="37" s="1"/>
  <c r="Y259" i="37"/>
  <c r="Y285" i="37" s="1"/>
  <c r="Z288" i="39"/>
  <c r="Z186" i="39"/>
  <c r="AR92" i="35"/>
  <c r="AR266" i="35" s="1"/>
  <c r="AS297" i="45"/>
  <c r="AS55" i="45"/>
  <c r="AS63" i="45" s="1"/>
  <c r="AS68" i="45"/>
  <c r="AS76" i="45" s="1"/>
  <c r="AS42" i="45"/>
  <c r="AS50" i="45" s="1"/>
  <c r="AS28" i="45"/>
  <c r="AS14" i="45"/>
  <c r="AS24" i="45" s="1"/>
  <c r="AS81" i="45"/>
  <c r="AS89" i="45" s="1"/>
  <c r="AS297" i="37"/>
  <c r="AS55" i="37"/>
  <c r="AS63" i="37" s="1"/>
  <c r="AS68" i="37"/>
  <c r="AS76" i="37" s="1"/>
  <c r="AS81" i="37"/>
  <c r="AS89" i="37" s="1"/>
  <c r="AS42" i="37"/>
  <c r="AS14" i="37"/>
  <c r="AS24" i="37" s="1"/>
  <c r="AS28" i="37"/>
  <c r="AS38" i="37" s="1"/>
  <c r="X272" i="40"/>
  <c r="X298" i="40" s="1"/>
  <c r="X271" i="40"/>
  <c r="X296" i="40" s="1"/>
  <c r="X22" i="40"/>
  <c r="AR38" i="45"/>
  <c r="AR92" i="45" s="1"/>
  <c r="AR266" i="45" s="1"/>
  <c r="AU262" i="41"/>
  <c r="AT274" i="41"/>
  <c r="AT264" i="41"/>
  <c r="AT284" i="41"/>
  <c r="W91" i="35"/>
  <c r="W265" i="35" s="1"/>
  <c r="W300" i="35" s="1"/>
  <c r="O13" i="20" s="1"/>
  <c r="W25" i="35"/>
  <c r="W93" i="35" s="1"/>
  <c r="W267" i="35" s="1"/>
  <c r="W302" i="35" s="1"/>
  <c r="Z18" i="45"/>
  <c r="AU262" i="38"/>
  <c r="AT284" i="38"/>
  <c r="AT264" i="38"/>
  <c r="AT274" i="38"/>
  <c r="X23" i="36"/>
  <c r="AS236" i="40"/>
  <c r="AS244" i="40" s="1"/>
  <c r="AS210" i="40"/>
  <c r="AS218" i="40" s="1"/>
  <c r="AS182" i="40"/>
  <c r="AS192" i="40" s="1"/>
  <c r="AS223" i="40"/>
  <c r="AS231" i="40" s="1"/>
  <c r="AS249" i="40"/>
  <c r="AS257" i="40" s="1"/>
  <c r="AS196" i="40"/>
  <c r="AE168" i="44"/>
  <c r="AR260" i="35"/>
  <c r="AR286" i="35" s="1"/>
  <c r="AR176" i="37"/>
  <c r="AR276" i="37" s="1"/>
  <c r="Y294" i="35"/>
  <c r="Q4" i="20" s="1"/>
  <c r="AU262" i="44"/>
  <c r="AT264" i="44"/>
  <c r="AT274" i="44"/>
  <c r="AT284" i="44"/>
  <c r="X109" i="37"/>
  <c r="X177" i="37" s="1"/>
  <c r="X277" i="37" s="1"/>
  <c r="X175" i="37"/>
  <c r="X275" i="37" s="1"/>
  <c r="AD70" i="45"/>
  <c r="AD69" i="45"/>
  <c r="AC74" i="45"/>
  <c r="AC75" i="45" s="1"/>
  <c r="AC77" i="45" s="1"/>
  <c r="AD32" i="39"/>
  <c r="Y288" i="43"/>
  <c r="Y186" i="43"/>
  <c r="AC127" i="37"/>
  <c r="AB132" i="37"/>
  <c r="AB133" i="37" s="1"/>
  <c r="AB135" i="37" s="1"/>
  <c r="AC128" i="37"/>
  <c r="AS152" i="36"/>
  <c r="AS160" i="36" s="1"/>
  <c r="AS126" i="36"/>
  <c r="AS134" i="36" s="1"/>
  <c r="AS139" i="36"/>
  <c r="AS147" i="36" s="1"/>
  <c r="AS112" i="36"/>
  <c r="AS122" i="36" s="1"/>
  <c r="AS98" i="36"/>
  <c r="AS108" i="36" s="1"/>
  <c r="AS165" i="36"/>
  <c r="AS173" i="36" s="1"/>
  <c r="Z102" i="35"/>
  <c r="Y190" i="38"/>
  <c r="Y191" i="38" s="1"/>
  <c r="Z187" i="37"/>
  <c r="Z290" i="37"/>
  <c r="AA185" i="37"/>
  <c r="AA289" i="37" s="1"/>
  <c r="AA184" i="37"/>
  <c r="AU262" i="43"/>
  <c r="AT284" i="43"/>
  <c r="AT274" i="43"/>
  <c r="AT264" i="43"/>
  <c r="AU262" i="35"/>
  <c r="AT284" i="35"/>
  <c r="AT274" i="35"/>
  <c r="AT264" i="35"/>
  <c r="AR260" i="45"/>
  <c r="AR286" i="45" s="1"/>
  <c r="AR260" i="37"/>
  <c r="AR286" i="37" s="1"/>
  <c r="AF117" i="39"/>
  <c r="AF120" i="39" s="1"/>
  <c r="AF121" i="39" s="1"/>
  <c r="AF123" i="39" s="1"/>
  <c r="AG115" i="39"/>
  <c r="AG114" i="39"/>
  <c r="X204" i="45"/>
  <c r="X205" i="45" s="1"/>
  <c r="X291" i="45"/>
  <c r="X296" i="45" s="1"/>
  <c r="X292" i="45"/>
  <c r="X298" i="45" s="1"/>
  <c r="AU262" i="39"/>
  <c r="AT274" i="39"/>
  <c r="AT284" i="39"/>
  <c r="AT264" i="39"/>
  <c r="AR38" i="36"/>
  <c r="AR92" i="36" s="1"/>
  <c r="AR266" i="36" s="1"/>
  <c r="AR176" i="35"/>
  <c r="AR276" i="35" s="1"/>
  <c r="AR260" i="44"/>
  <c r="AR286" i="44" s="1"/>
  <c r="X23" i="38"/>
  <c r="X299" i="38"/>
  <c r="AR89" i="41"/>
  <c r="AE31" i="44"/>
  <c r="AE30" i="44"/>
  <c r="AD33" i="44"/>
  <c r="AD36" i="44" s="1"/>
  <c r="AD37" i="44" s="1"/>
  <c r="AD39" i="44" s="1"/>
  <c r="X177" i="45"/>
  <c r="X277" i="45" s="1"/>
  <c r="AC129" i="41"/>
  <c r="Y106" i="45"/>
  <c r="Y107" i="45" s="1"/>
  <c r="AR260" i="43"/>
  <c r="AR286" i="43" s="1"/>
  <c r="AS126" i="45"/>
  <c r="AS134" i="45" s="1"/>
  <c r="AS152" i="45"/>
  <c r="AS160" i="45" s="1"/>
  <c r="AS98" i="45"/>
  <c r="AS108" i="45" s="1"/>
  <c r="AS165" i="45"/>
  <c r="AS173" i="45" s="1"/>
  <c r="AS112" i="45"/>
  <c r="AS122" i="45" s="1"/>
  <c r="AS139" i="45"/>
  <c r="AS147" i="45" s="1"/>
  <c r="AS152" i="37"/>
  <c r="AS160" i="37" s="1"/>
  <c r="AS98" i="37"/>
  <c r="AS108" i="37" s="1"/>
  <c r="AS165" i="37"/>
  <c r="AS173" i="37" s="1"/>
  <c r="AS112" i="37"/>
  <c r="AS122" i="37" s="1"/>
  <c r="AS139" i="37"/>
  <c r="AS147" i="37" s="1"/>
  <c r="AS126" i="37"/>
  <c r="AS134" i="37" s="1"/>
  <c r="AR92" i="44"/>
  <c r="AR266" i="44" s="1"/>
  <c r="Y18" i="40"/>
  <c r="Y268" i="40"/>
  <c r="Y293" i="40" s="1"/>
  <c r="AS236" i="41"/>
  <c r="AS244" i="41" s="1"/>
  <c r="AS196" i="41"/>
  <c r="AS249" i="41"/>
  <c r="AS257" i="41" s="1"/>
  <c r="AS210" i="41"/>
  <c r="AS218" i="41" s="1"/>
  <c r="AS223" i="41"/>
  <c r="AS231" i="41" s="1"/>
  <c r="AS182" i="41"/>
  <c r="AS192" i="41" s="1"/>
  <c r="AS152" i="38"/>
  <c r="AS160" i="38" s="1"/>
  <c r="AS112" i="38"/>
  <c r="AS122" i="38" s="1"/>
  <c r="AS98" i="38"/>
  <c r="AS108" i="38" s="1"/>
  <c r="AS165" i="38"/>
  <c r="AS173" i="38" s="1"/>
  <c r="AS126" i="38"/>
  <c r="AS134" i="38" s="1"/>
  <c r="AS139" i="38"/>
  <c r="AS147" i="38" s="1"/>
  <c r="W91" i="40"/>
  <c r="W265" i="40" s="1"/>
  <c r="W300" i="40" s="1"/>
  <c r="W25" i="40"/>
  <c r="W93" i="40" s="1"/>
  <c r="W267" i="40" s="1"/>
  <c r="W302" i="40" s="1"/>
  <c r="X106" i="39"/>
  <c r="X107" i="39" s="1"/>
  <c r="X281" i="39"/>
  <c r="X296" i="39" s="1"/>
  <c r="X282" i="39"/>
  <c r="X298" i="39" s="1"/>
  <c r="W25" i="43"/>
  <c r="W93" i="43" s="1"/>
  <c r="W267" i="43" s="1"/>
  <c r="W302" i="43" s="1"/>
  <c r="W91" i="43"/>
  <c r="W265" i="43" s="1"/>
  <c r="W300" i="43" s="1"/>
  <c r="AC213" i="37"/>
  <c r="AU262" i="40"/>
  <c r="AT274" i="40"/>
  <c r="AT264" i="40"/>
  <c r="AT284" i="40"/>
  <c r="Y268" i="35"/>
  <c r="Y18" i="35"/>
  <c r="AS297" i="44"/>
  <c r="AS55" i="44"/>
  <c r="AS63" i="44" s="1"/>
  <c r="AS14" i="44"/>
  <c r="AS24" i="44" s="1"/>
  <c r="AS28" i="44"/>
  <c r="AS38" i="44" s="1"/>
  <c r="AS68" i="44"/>
  <c r="AS76" i="44" s="1"/>
  <c r="AS81" i="44"/>
  <c r="AS89" i="44" s="1"/>
  <c r="AS42" i="44"/>
  <c r="AS50" i="44" s="1"/>
  <c r="AA185" i="45"/>
  <c r="AA184" i="45"/>
  <c r="Z187" i="45"/>
  <c r="AA71" i="40"/>
  <c r="AC226" i="43"/>
  <c r="AB58" i="36"/>
  <c r="Z16" i="39"/>
  <c r="Y19" i="39"/>
  <c r="Y270" i="39"/>
  <c r="Z17" i="39"/>
  <c r="Z269" i="39" s="1"/>
  <c r="AR92" i="43"/>
  <c r="AR266" i="43" s="1"/>
  <c r="AX67" i="45"/>
  <c r="AX80" i="45"/>
  <c r="AX41" i="45"/>
  <c r="AX54" i="45"/>
  <c r="AX13" i="45"/>
  <c r="AX27" i="45"/>
  <c r="AX164" i="45"/>
  <c r="AX151" i="45"/>
  <c r="AX138" i="45"/>
  <c r="AX111" i="45"/>
  <c r="AX125" i="45"/>
  <c r="AX97" i="45"/>
  <c r="AX248" i="45"/>
  <c r="AX235" i="45"/>
  <c r="AX222" i="45"/>
  <c r="AX209" i="45"/>
  <c r="AX195" i="45"/>
  <c r="AX181" i="45"/>
  <c r="AZ2" i="45"/>
  <c r="AZ6" i="45"/>
  <c r="AY179" i="45"/>
  <c r="AY95" i="45"/>
  <c r="AY11" i="45"/>
  <c r="AY9" i="45"/>
  <c r="BB8" i="45"/>
  <c r="BA4" i="45"/>
  <c r="AX164" i="44"/>
  <c r="AX138" i="44"/>
  <c r="AX151" i="44"/>
  <c r="AX111" i="44"/>
  <c r="AX125" i="44"/>
  <c r="AX97" i="44"/>
  <c r="AY179" i="44"/>
  <c r="AY95" i="44"/>
  <c r="AY11" i="44"/>
  <c r="AY9" i="44"/>
  <c r="AX248" i="44"/>
  <c r="AX235" i="44"/>
  <c r="AX222" i="44"/>
  <c r="AX209" i="44"/>
  <c r="AX195" i="44"/>
  <c r="AX181" i="44"/>
  <c r="BB8" i="44"/>
  <c r="BA4" i="44"/>
  <c r="AZ2" i="44"/>
  <c r="AZ6" i="44"/>
  <c r="AX67" i="44"/>
  <c r="AX80" i="44"/>
  <c r="AX54" i="44"/>
  <c r="AX41" i="44"/>
  <c r="AX27" i="44"/>
  <c r="AX13" i="44"/>
  <c r="BB4" i="43"/>
  <c r="BC8" i="43"/>
  <c r="AY164" i="43"/>
  <c r="AY151" i="43"/>
  <c r="AY138" i="43"/>
  <c r="AY111" i="43"/>
  <c r="AY125" i="43"/>
  <c r="AY97" i="43"/>
  <c r="BA6" i="43"/>
  <c r="BA2" i="43"/>
  <c r="AY248" i="43"/>
  <c r="AY235" i="43"/>
  <c r="AY209" i="43"/>
  <c r="AY222" i="43"/>
  <c r="AY181" i="43"/>
  <c r="AY195" i="43"/>
  <c r="AY80" i="43"/>
  <c r="AY67" i="43"/>
  <c r="AY54" i="43"/>
  <c r="AY27" i="43"/>
  <c r="AY41" i="43"/>
  <c r="AY13" i="43"/>
  <c r="AZ179" i="43"/>
  <c r="AZ95" i="43"/>
  <c r="AZ11" i="43"/>
  <c r="AZ9" i="43"/>
  <c r="AZ6" i="41"/>
  <c r="AZ2" i="41"/>
  <c r="AX80" i="41"/>
  <c r="AX54" i="41"/>
  <c r="AX67" i="41"/>
  <c r="AX41" i="41"/>
  <c r="AX27" i="41"/>
  <c r="AX13" i="41"/>
  <c r="BB8" i="41"/>
  <c r="BA4" i="41"/>
  <c r="AX164" i="41"/>
  <c r="AX151" i="41"/>
  <c r="AX138" i="41"/>
  <c r="AX111" i="41"/>
  <c r="AX125" i="41"/>
  <c r="AX97" i="41"/>
  <c r="AX248" i="41"/>
  <c r="AX235" i="41"/>
  <c r="AX222" i="41"/>
  <c r="AX209" i="41"/>
  <c r="AX195" i="41"/>
  <c r="AX181" i="41"/>
  <c r="AY179" i="41"/>
  <c r="AY95" i="41"/>
  <c r="AY11" i="41"/>
  <c r="AY9" i="41"/>
  <c r="BA2" i="40"/>
  <c r="BA6" i="40"/>
  <c r="AY80" i="40"/>
  <c r="AY67" i="40"/>
  <c r="AY54" i="40"/>
  <c r="AY27" i="40"/>
  <c r="AY41" i="40"/>
  <c r="AY13" i="40"/>
  <c r="AY151" i="40"/>
  <c r="AY164" i="40"/>
  <c r="AY138" i="40"/>
  <c r="AY125" i="40"/>
  <c r="AY111" i="40"/>
  <c r="AY97" i="40"/>
  <c r="AY248" i="40"/>
  <c r="AY235" i="40"/>
  <c r="AY222" i="40"/>
  <c r="AY209" i="40"/>
  <c r="AY195" i="40"/>
  <c r="AY181" i="40"/>
  <c r="AZ179" i="40"/>
  <c r="AZ95" i="40"/>
  <c r="AZ11" i="40"/>
  <c r="AZ9" i="40"/>
  <c r="BC8" i="40"/>
  <c r="BB4" i="40"/>
  <c r="AY235" i="39"/>
  <c r="AY248" i="39"/>
  <c r="AY222" i="39"/>
  <c r="AY195" i="39"/>
  <c r="AY209" i="39"/>
  <c r="AY181" i="39"/>
  <c r="AZ179" i="39"/>
  <c r="AZ95" i="39"/>
  <c r="AZ11" i="39"/>
  <c r="AZ9" i="39"/>
  <c r="BB4" i="39"/>
  <c r="BC8" i="39"/>
  <c r="BA6" i="39"/>
  <c r="BA2" i="39"/>
  <c r="AY80" i="39"/>
  <c r="AY67" i="39"/>
  <c r="AY54" i="39"/>
  <c r="AY27" i="39"/>
  <c r="AY41" i="39"/>
  <c r="AY13" i="39"/>
  <c r="AY164" i="39"/>
  <c r="AY151" i="39"/>
  <c r="AY138" i="39"/>
  <c r="AY125" i="39"/>
  <c r="AY111" i="39"/>
  <c r="AY97" i="39"/>
  <c r="BB8" i="38"/>
  <c r="BA4" i="38"/>
  <c r="AY179" i="38"/>
  <c r="AY95" i="38"/>
  <c r="AY11" i="38"/>
  <c r="AY9" i="38"/>
  <c r="AX80" i="38"/>
  <c r="AX67" i="38"/>
  <c r="AX54" i="38"/>
  <c r="AX41" i="38"/>
  <c r="AX13" i="38"/>
  <c r="AX27" i="38"/>
  <c r="AX164" i="38"/>
  <c r="AX151" i="38"/>
  <c r="AX138" i="38"/>
  <c r="AX125" i="38"/>
  <c r="AX111" i="38"/>
  <c r="AX97" i="38"/>
  <c r="AX248" i="38"/>
  <c r="AX235" i="38"/>
  <c r="AX209" i="38"/>
  <c r="AX222" i="38"/>
  <c r="AX195" i="38"/>
  <c r="AX181" i="38"/>
  <c r="AZ6" i="38"/>
  <c r="AZ2" i="38"/>
  <c r="BB4" i="37"/>
  <c r="BC8" i="37"/>
  <c r="AY80" i="37"/>
  <c r="AY67" i="37"/>
  <c r="AY54" i="37"/>
  <c r="AY27" i="37"/>
  <c r="AY41" i="37"/>
  <c r="AY13" i="37"/>
  <c r="BA6" i="37"/>
  <c r="BA2" i="37"/>
  <c r="AY164" i="37"/>
  <c r="AY138" i="37"/>
  <c r="AY151" i="37"/>
  <c r="AY111" i="37"/>
  <c r="AY125" i="37"/>
  <c r="AY97" i="37"/>
  <c r="AZ179" i="37"/>
  <c r="AZ95" i="37"/>
  <c r="AZ11" i="37"/>
  <c r="AZ9" i="37"/>
  <c r="AY248" i="37"/>
  <c r="AY235" i="37"/>
  <c r="AY209" i="37"/>
  <c r="AY222" i="37"/>
  <c r="AY195" i="37"/>
  <c r="AY181" i="37"/>
  <c r="AY67" i="36"/>
  <c r="AY80" i="36"/>
  <c r="AY54" i="36"/>
  <c r="AY41" i="36"/>
  <c r="AY27" i="36"/>
  <c r="AY13" i="36"/>
  <c r="AY164" i="36"/>
  <c r="AY151" i="36"/>
  <c r="AY138" i="36"/>
  <c r="AY111" i="36"/>
  <c r="AY125" i="36"/>
  <c r="AY97" i="36"/>
  <c r="BB4" i="36"/>
  <c r="BC8" i="36"/>
  <c r="AY248" i="36"/>
  <c r="AY222" i="36"/>
  <c r="AY235" i="36"/>
  <c r="AY209" i="36"/>
  <c r="AY195" i="36"/>
  <c r="AY181" i="36"/>
  <c r="BA6" i="36"/>
  <c r="BA2" i="36"/>
  <c r="AZ179" i="36"/>
  <c r="AZ95" i="36"/>
  <c r="AZ11" i="36"/>
  <c r="AZ9" i="36"/>
  <c r="BB4" i="35"/>
  <c r="BC8" i="35"/>
  <c r="AZ179" i="35"/>
  <c r="AZ95" i="35"/>
  <c r="AZ11" i="35"/>
  <c r="AZ9" i="35"/>
  <c r="AY80" i="35"/>
  <c r="AY67" i="35"/>
  <c r="AY54" i="35"/>
  <c r="AY27" i="35"/>
  <c r="AY41" i="35"/>
  <c r="AY13" i="35"/>
  <c r="BA6" i="35"/>
  <c r="BA2" i="35"/>
  <c r="AY151" i="35"/>
  <c r="AY164" i="35"/>
  <c r="AY138" i="35"/>
  <c r="AY125" i="35"/>
  <c r="AY111" i="35"/>
  <c r="AY97" i="35"/>
  <c r="AY248" i="35"/>
  <c r="AY235" i="35"/>
  <c r="AY222" i="35"/>
  <c r="AY209" i="35"/>
  <c r="AY195" i="35"/>
  <c r="AY181" i="35"/>
  <c r="AC74" i="39" l="1"/>
  <c r="AC75" i="39" s="1"/>
  <c r="AC77" i="39" s="1"/>
  <c r="AD69" i="39"/>
  <c r="AE128" i="35"/>
  <c r="AE127" i="35"/>
  <c r="AE48" i="35"/>
  <c r="AE49" i="35" s="1"/>
  <c r="AE51" i="35" s="1"/>
  <c r="AF44" i="35"/>
  <c r="AF43" i="35"/>
  <c r="AD213" i="38"/>
  <c r="AE211" i="38" s="1"/>
  <c r="AE229" i="35"/>
  <c r="AE230" i="35" s="1"/>
  <c r="AE232" i="35" s="1"/>
  <c r="AF225" i="35"/>
  <c r="AF224" i="35"/>
  <c r="O12" i="20"/>
  <c r="P8" i="20"/>
  <c r="AB201" i="37"/>
  <c r="AB204" i="37" s="1"/>
  <c r="AB205" i="37" s="1"/>
  <c r="AB207" i="37" s="1"/>
  <c r="AC199" i="37"/>
  <c r="AC132" i="44"/>
  <c r="AC133" i="44" s="1"/>
  <c r="AC135" i="44" s="1"/>
  <c r="AC129" i="40"/>
  <c r="AC216" i="45"/>
  <c r="AC217" i="45" s="1"/>
  <c r="AC219" i="45" s="1"/>
  <c r="AD212" i="45"/>
  <c r="AD213" i="45" s="1"/>
  <c r="AE212" i="45" s="1"/>
  <c r="AD45" i="44"/>
  <c r="AE43" i="44" s="1"/>
  <c r="AD128" i="44"/>
  <c r="AD129" i="44" s="1"/>
  <c r="AC239" i="41"/>
  <c r="AD237" i="41" s="1"/>
  <c r="AE129" i="36"/>
  <c r="AF127" i="36" s="1"/>
  <c r="AC84" i="38"/>
  <c r="AD83" i="38" s="1"/>
  <c r="AE71" i="38"/>
  <c r="AC251" i="35"/>
  <c r="AC224" i="44"/>
  <c r="AC250" i="35"/>
  <c r="AE57" i="38"/>
  <c r="AD61" i="38"/>
  <c r="AD62" i="38" s="1"/>
  <c r="AD64" i="38" s="1"/>
  <c r="Y271" i="45"/>
  <c r="AD44" i="38"/>
  <c r="AD45" i="38" s="1"/>
  <c r="AE44" i="38" s="1"/>
  <c r="AC48" i="38"/>
  <c r="AC49" i="38" s="1"/>
  <c r="AC51" i="38" s="1"/>
  <c r="AC250" i="41"/>
  <c r="AC251" i="41"/>
  <c r="AB255" i="41"/>
  <c r="AB256" i="41" s="1"/>
  <c r="AB258" i="41" s="1"/>
  <c r="AC225" i="44"/>
  <c r="AD201" i="44"/>
  <c r="AD204" i="44" s="1"/>
  <c r="AD205" i="44" s="1"/>
  <c r="AD207" i="44" s="1"/>
  <c r="AE198" i="44"/>
  <c r="AE200" i="44" s="1"/>
  <c r="AD255" i="39"/>
  <c r="AD256" i="39" s="1"/>
  <c r="AD258" i="39" s="1"/>
  <c r="AE250" i="39"/>
  <c r="AE252" i="39" s="1"/>
  <c r="AD117" i="37"/>
  <c r="AD120" i="37" s="1"/>
  <c r="AD121" i="37" s="1"/>
  <c r="AD123" i="37" s="1"/>
  <c r="AE115" i="37"/>
  <c r="AE116" i="37" s="1"/>
  <c r="AD74" i="35"/>
  <c r="AD75" i="35" s="1"/>
  <c r="AD77" i="35" s="1"/>
  <c r="AE69" i="35"/>
  <c r="AE70" i="35"/>
  <c r="AD168" i="36"/>
  <c r="AD237" i="43"/>
  <c r="AD239" i="43" s="1"/>
  <c r="AC242" i="43"/>
  <c r="AC243" i="43" s="1"/>
  <c r="AC245" i="43" s="1"/>
  <c r="AD142" i="44"/>
  <c r="AD57" i="40"/>
  <c r="AD58" i="40" s="1"/>
  <c r="AE57" i="40" s="1"/>
  <c r="AC201" i="35"/>
  <c r="AC204" i="35" s="1"/>
  <c r="AC205" i="35" s="1"/>
  <c r="AC207" i="35" s="1"/>
  <c r="AD198" i="35"/>
  <c r="AD199" i="35"/>
  <c r="AD201" i="38"/>
  <c r="AD204" i="38" s="1"/>
  <c r="AD205" i="38" s="1"/>
  <c r="AD207" i="38" s="1"/>
  <c r="AE199" i="38"/>
  <c r="AE200" i="38" s="1"/>
  <c r="AF199" i="38" s="1"/>
  <c r="Y291" i="38"/>
  <c r="X296" i="35"/>
  <c r="AB242" i="40"/>
  <c r="AB243" i="40" s="1"/>
  <c r="AB245" i="40" s="1"/>
  <c r="AC237" i="40"/>
  <c r="AC238" i="40"/>
  <c r="AD225" i="45"/>
  <c r="AC229" i="45"/>
  <c r="AC230" i="45" s="1"/>
  <c r="AC232" i="45" s="1"/>
  <c r="AD224" i="45"/>
  <c r="AD71" i="43"/>
  <c r="AF114" i="44"/>
  <c r="AD153" i="37"/>
  <c r="AF115" i="44"/>
  <c r="AD252" i="36"/>
  <c r="AD255" i="36" s="1"/>
  <c r="AD256" i="36" s="1"/>
  <c r="AD258" i="36" s="1"/>
  <c r="AC61" i="40"/>
  <c r="AC62" i="40" s="1"/>
  <c r="AC64" i="40" s="1"/>
  <c r="AC250" i="43"/>
  <c r="AB158" i="39"/>
  <c r="AB159" i="39" s="1"/>
  <c r="AB161" i="39" s="1"/>
  <c r="AB117" i="36"/>
  <c r="AB120" i="36" s="1"/>
  <c r="AB121" i="36" s="1"/>
  <c r="AB123" i="36" s="1"/>
  <c r="AC251" i="43"/>
  <c r="AC114" i="36"/>
  <c r="AC116" i="36" s="1"/>
  <c r="AD114" i="36" s="1"/>
  <c r="AB229" i="37"/>
  <c r="AB230" i="37" s="1"/>
  <c r="AB232" i="37" s="1"/>
  <c r="AC153" i="39"/>
  <c r="AC155" i="39" s="1"/>
  <c r="AC224" i="37"/>
  <c r="AC226" i="37" s="1"/>
  <c r="AD225" i="37" s="1"/>
  <c r="AD237" i="39"/>
  <c r="AD238" i="39"/>
  <c r="AC242" i="39"/>
  <c r="AC243" i="39" s="1"/>
  <c r="AC245" i="39" s="1"/>
  <c r="AA239" i="35"/>
  <c r="AB238" i="35" s="1"/>
  <c r="AD155" i="43"/>
  <c r="AC225" i="38"/>
  <c r="Y48" i="45"/>
  <c r="Y49" i="45" s="1"/>
  <c r="Y51" i="45" s="1"/>
  <c r="Z44" i="45"/>
  <c r="Z269" i="45" s="1"/>
  <c r="Z43" i="45"/>
  <c r="Y270" i="45"/>
  <c r="AE238" i="45"/>
  <c r="AD242" i="45"/>
  <c r="AD243" i="45" s="1"/>
  <c r="AD245" i="45" s="1"/>
  <c r="AE237" i="45"/>
  <c r="AC142" i="43"/>
  <c r="AC82" i="45"/>
  <c r="AC83" i="45"/>
  <c r="AB87" i="45"/>
  <c r="AB88" i="45" s="1"/>
  <c r="AB90" i="45" s="1"/>
  <c r="AC116" i="45"/>
  <c r="AH45" i="36"/>
  <c r="AH48" i="36" s="1"/>
  <c r="AH49" i="36" s="1"/>
  <c r="AH51" i="36" s="1"/>
  <c r="AE213" i="39"/>
  <c r="AF212" i="39" s="1"/>
  <c r="AD154" i="37"/>
  <c r="AC145" i="39"/>
  <c r="AC146" i="39" s="1"/>
  <c r="AC148" i="39" s="1"/>
  <c r="AF129" i="38"/>
  <c r="L21" i="20"/>
  <c r="L16" i="20"/>
  <c r="L22" i="20" s="1"/>
  <c r="O19" i="20"/>
  <c r="N20" i="20"/>
  <c r="AD224" i="41"/>
  <c r="AD226" i="41" s="1"/>
  <c r="AD229" i="41" s="1"/>
  <c r="AD230" i="41" s="1"/>
  <c r="AD232" i="41" s="1"/>
  <c r="AC252" i="45"/>
  <c r="AD250" i="45" s="1"/>
  <c r="AD153" i="36"/>
  <c r="AD154" i="36"/>
  <c r="AC158" i="36"/>
  <c r="AC159" i="36" s="1"/>
  <c r="AC161" i="36" s="1"/>
  <c r="AF30" i="45"/>
  <c r="AF31" i="45"/>
  <c r="AF32" i="40"/>
  <c r="AG30" i="40" s="1"/>
  <c r="AD201" i="39"/>
  <c r="AD204" i="39" s="1"/>
  <c r="AD205" i="39" s="1"/>
  <c r="AD207" i="39" s="1"/>
  <c r="AB58" i="35"/>
  <c r="AC57" i="35" s="1"/>
  <c r="AE167" i="40"/>
  <c r="AD171" i="37"/>
  <c r="AD172" i="37" s="1"/>
  <c r="AD174" i="37" s="1"/>
  <c r="AD115" i="41"/>
  <c r="AD114" i="41"/>
  <c r="AC117" i="41"/>
  <c r="AC120" i="41" s="1"/>
  <c r="AC121" i="41" s="1"/>
  <c r="AC123" i="41" s="1"/>
  <c r="AE32" i="37"/>
  <c r="AB239" i="44"/>
  <c r="AD142" i="41"/>
  <c r="AE140" i="41" s="1"/>
  <c r="AE212" i="40"/>
  <c r="AD216" i="40"/>
  <c r="AD217" i="40" s="1"/>
  <c r="AD219" i="40" s="1"/>
  <c r="AE211" i="40"/>
  <c r="AE166" i="37"/>
  <c r="AE168" i="37" s="1"/>
  <c r="AF167" i="37" s="1"/>
  <c r="AD71" i="44"/>
  <c r="AD74" i="44" s="1"/>
  <c r="AD75" i="44" s="1"/>
  <c r="AD77" i="44" s="1"/>
  <c r="Z294" i="41"/>
  <c r="AE166" i="40"/>
  <c r="AC224" i="38"/>
  <c r="AE128" i="45"/>
  <c r="AE129" i="45" s="1"/>
  <c r="AF128" i="45" s="1"/>
  <c r="AD132" i="45"/>
  <c r="AD133" i="45" s="1"/>
  <c r="AD135" i="45" s="1"/>
  <c r="AD140" i="39"/>
  <c r="AD142" i="39" s="1"/>
  <c r="AB129" i="43"/>
  <c r="AC128" i="43" s="1"/>
  <c r="AE142" i="38"/>
  <c r="Z294" i="37"/>
  <c r="AF199" i="40"/>
  <c r="AE201" i="40"/>
  <c r="AE204" i="40" s="1"/>
  <c r="AE205" i="40" s="1"/>
  <c r="AE207" i="40" s="1"/>
  <c r="AF198" i="40"/>
  <c r="AD200" i="36"/>
  <c r="AD84" i="44"/>
  <c r="AE82" i="44" s="1"/>
  <c r="AE129" i="35"/>
  <c r="AF127" i="35" s="1"/>
  <c r="AE199" i="39"/>
  <c r="AE200" i="39" s="1"/>
  <c r="AC216" i="43"/>
  <c r="AC217" i="43" s="1"/>
  <c r="AC219" i="43" s="1"/>
  <c r="AD211" i="43"/>
  <c r="AD212" i="43"/>
  <c r="AB74" i="41"/>
  <c r="AB75" i="41" s="1"/>
  <c r="AB77" i="41" s="1"/>
  <c r="AC70" i="41"/>
  <c r="AC69" i="41"/>
  <c r="AE83" i="43"/>
  <c r="AD87" i="43"/>
  <c r="AD88" i="43" s="1"/>
  <c r="AD90" i="43" s="1"/>
  <c r="AE82" i="43"/>
  <c r="M49" i="52"/>
  <c r="M50" i="52" s="1"/>
  <c r="M14" i="53" s="1"/>
  <c r="M10" i="53" s="1"/>
  <c r="M51" i="52"/>
  <c r="AF84" i="35"/>
  <c r="AF168" i="38"/>
  <c r="AD129" i="39"/>
  <c r="AC252" i="40"/>
  <c r="AD251" i="40" s="1"/>
  <c r="AC238" i="37"/>
  <c r="AB242" i="37"/>
  <c r="AB243" i="37" s="1"/>
  <c r="AB245" i="37" s="1"/>
  <c r="AC237" i="37"/>
  <c r="AC216" i="41"/>
  <c r="AC217" i="41" s="1"/>
  <c r="AC219" i="41" s="1"/>
  <c r="AD211" i="41"/>
  <c r="AD212" i="41"/>
  <c r="AD155" i="40"/>
  <c r="AE154" i="40" s="1"/>
  <c r="AE31" i="36"/>
  <c r="AE32" i="36" s="1"/>
  <c r="AE167" i="41"/>
  <c r="AD171" i="41"/>
  <c r="AD172" i="41" s="1"/>
  <c r="AD174" i="41" s="1"/>
  <c r="AE166" i="41"/>
  <c r="AE212" i="36"/>
  <c r="AE213" i="36" s="1"/>
  <c r="AE154" i="45"/>
  <c r="AE153" i="45"/>
  <c r="AD158" i="45"/>
  <c r="AD159" i="45" s="1"/>
  <c r="AD161" i="45" s="1"/>
  <c r="AD216" i="44"/>
  <c r="AD217" i="44" s="1"/>
  <c r="AD219" i="44" s="1"/>
  <c r="AE212" i="44"/>
  <c r="AD33" i="36"/>
  <c r="AD36" i="36" s="1"/>
  <c r="AD37" i="36" s="1"/>
  <c r="AD39" i="36" s="1"/>
  <c r="AB201" i="41"/>
  <c r="AB204" i="41" s="1"/>
  <c r="AB205" i="41" s="1"/>
  <c r="AB207" i="41" s="1"/>
  <c r="AC198" i="41"/>
  <c r="AC200" i="41" s="1"/>
  <c r="AE211" i="44"/>
  <c r="AD216" i="35"/>
  <c r="AD217" i="35" s="1"/>
  <c r="AD219" i="35" s="1"/>
  <c r="AE212" i="35"/>
  <c r="AE213" i="35" s="1"/>
  <c r="AD71" i="37"/>
  <c r="AE70" i="37" s="1"/>
  <c r="AC56" i="45"/>
  <c r="AD142" i="36"/>
  <c r="AA33" i="35"/>
  <c r="AA36" i="35" s="1"/>
  <c r="AA37" i="35" s="1"/>
  <c r="AA39" i="35" s="1"/>
  <c r="AB31" i="35"/>
  <c r="AB32" i="35" s="1"/>
  <c r="AF154" i="44"/>
  <c r="AF153" i="44"/>
  <c r="AE158" i="44"/>
  <c r="AE159" i="44" s="1"/>
  <c r="AE161" i="44" s="1"/>
  <c r="AD30" i="38"/>
  <c r="AE224" i="40"/>
  <c r="AE225" i="40"/>
  <c r="AC57" i="45"/>
  <c r="AD216" i="36"/>
  <c r="AD217" i="36" s="1"/>
  <c r="AD219" i="36" s="1"/>
  <c r="AC250" i="44"/>
  <c r="AC252" i="44" s="1"/>
  <c r="AC229" i="41"/>
  <c r="AC230" i="41" s="1"/>
  <c r="AC232" i="41" s="1"/>
  <c r="AF30" i="41"/>
  <c r="AF31" i="41"/>
  <c r="Y293" i="35"/>
  <c r="AD252" i="37"/>
  <c r="AE83" i="36"/>
  <c r="AC56" i="43"/>
  <c r="AE82" i="36"/>
  <c r="AD168" i="35"/>
  <c r="AE166" i="35" s="1"/>
  <c r="AD31" i="38"/>
  <c r="Y295" i="41"/>
  <c r="AB255" i="44"/>
  <c r="AB256" i="44" s="1"/>
  <c r="AB258" i="44" s="1"/>
  <c r="AG74" i="36"/>
  <c r="AG75" i="36" s="1"/>
  <c r="AG77" i="36" s="1"/>
  <c r="AE154" i="38"/>
  <c r="AR301" i="44"/>
  <c r="AH70" i="36"/>
  <c r="AH71" i="36" s="1"/>
  <c r="AE153" i="38"/>
  <c r="AR92" i="41"/>
  <c r="AR266" i="41" s="1"/>
  <c r="AR301" i="41" s="1"/>
  <c r="AD168" i="43"/>
  <c r="AE167" i="43" s="1"/>
  <c r="N12" i="6"/>
  <c r="N13" i="52"/>
  <c r="N54" i="52" s="1"/>
  <c r="N55" i="52" s="1"/>
  <c r="P10" i="52"/>
  <c r="AF83" i="37"/>
  <c r="J37" i="50"/>
  <c r="J25" i="6" s="1"/>
  <c r="J27" i="6" s="1"/>
  <c r="J42" i="50"/>
  <c r="AF82" i="37"/>
  <c r="P22" i="50"/>
  <c r="P27" i="50" s="1"/>
  <c r="N27" i="50"/>
  <c r="AD229" i="36"/>
  <c r="AD230" i="36" s="1"/>
  <c r="AD232" i="36" s="1"/>
  <c r="AE225" i="36"/>
  <c r="AE224" i="36"/>
  <c r="AD57" i="41"/>
  <c r="AD56" i="41"/>
  <c r="AC61" i="41"/>
  <c r="AC62" i="41" s="1"/>
  <c r="AC64" i="41" s="1"/>
  <c r="AD116" i="43"/>
  <c r="Y293" i="43"/>
  <c r="AF45" i="43"/>
  <c r="AC57" i="43"/>
  <c r="Y295" i="37"/>
  <c r="AF155" i="35"/>
  <c r="AE84" i="41"/>
  <c r="AF83" i="41" s="1"/>
  <c r="X298" i="35"/>
  <c r="AD116" i="40"/>
  <c r="AD117" i="40" s="1"/>
  <c r="AD120" i="40" s="1"/>
  <c r="AD121" i="40" s="1"/>
  <c r="AD123" i="40" s="1"/>
  <c r="AD87" i="40"/>
  <c r="AD88" i="40" s="1"/>
  <c r="AD90" i="40" s="1"/>
  <c r="X299" i="36"/>
  <c r="AE83" i="40"/>
  <c r="AE84" i="40" s="1"/>
  <c r="Y282" i="45"/>
  <c r="AC31" i="43"/>
  <c r="AC30" i="43"/>
  <c r="AR301" i="43"/>
  <c r="AR301" i="35"/>
  <c r="AS92" i="35"/>
  <c r="AS266" i="35" s="1"/>
  <c r="AF225" i="39"/>
  <c r="AF224" i="39"/>
  <c r="AG116" i="39"/>
  <c r="AH114" i="39" s="1"/>
  <c r="AS92" i="43"/>
  <c r="AS266" i="43" s="1"/>
  <c r="AR92" i="38"/>
  <c r="AR266" i="38" s="1"/>
  <c r="AR301" i="38" s="1"/>
  <c r="AC57" i="37"/>
  <c r="AC58" i="37" s="1"/>
  <c r="AB61" i="37"/>
  <c r="AB62" i="37" s="1"/>
  <c r="AB64" i="37" s="1"/>
  <c r="AD84" i="39"/>
  <c r="AD242" i="36"/>
  <c r="AD243" i="36" s="1"/>
  <c r="AD245" i="36" s="1"/>
  <c r="AE237" i="36"/>
  <c r="AE238" i="36"/>
  <c r="AB43" i="41"/>
  <c r="AE32" i="44"/>
  <c r="AE33" i="44" s="1"/>
  <c r="AE36" i="44" s="1"/>
  <c r="AE37" i="44" s="1"/>
  <c r="AE39" i="44" s="1"/>
  <c r="AB44" i="41"/>
  <c r="AG45" i="40"/>
  <c r="AG48" i="40" s="1"/>
  <c r="AG49" i="40" s="1"/>
  <c r="AG51" i="40" s="1"/>
  <c r="AE229" i="39"/>
  <c r="AE230" i="39" s="1"/>
  <c r="AE232" i="39" s="1"/>
  <c r="AS176" i="38"/>
  <c r="AS276" i="38" s="1"/>
  <c r="AC200" i="37"/>
  <c r="AD199" i="37" s="1"/>
  <c r="AR260" i="39"/>
  <c r="AR286" i="39" s="1"/>
  <c r="AR301" i="39" s="1"/>
  <c r="AD71" i="45"/>
  <c r="AE70" i="45" s="1"/>
  <c r="AS176" i="45"/>
  <c r="AS276" i="45" s="1"/>
  <c r="AD71" i="39"/>
  <c r="AE69" i="39" s="1"/>
  <c r="X298" i="43"/>
  <c r="AR301" i="45"/>
  <c r="AE142" i="40"/>
  <c r="AF141" i="40" s="1"/>
  <c r="AS206" i="41"/>
  <c r="AS260" i="41" s="1"/>
  <c r="AS286" i="41" s="1"/>
  <c r="Z16" i="40"/>
  <c r="Y19" i="40"/>
  <c r="Y270" i="40"/>
  <c r="Y295" i="40" s="1"/>
  <c r="Z17" i="40"/>
  <c r="Z269" i="40" s="1"/>
  <c r="Z294" i="40" s="1"/>
  <c r="AV262" i="35"/>
  <c r="AU264" i="35"/>
  <c r="AU284" i="35"/>
  <c r="AU274" i="35"/>
  <c r="AV262" i="43"/>
  <c r="AU274" i="43"/>
  <c r="AU284" i="43"/>
  <c r="AU264" i="43"/>
  <c r="Y290" i="43"/>
  <c r="Z185" i="43"/>
  <c r="Z289" i="43" s="1"/>
  <c r="Z184" i="43"/>
  <c r="Y187" i="43"/>
  <c r="AD33" i="39"/>
  <c r="AD36" i="39" s="1"/>
  <c r="AD37" i="39" s="1"/>
  <c r="AD39" i="39" s="1"/>
  <c r="AE30" i="39"/>
  <c r="AE31" i="39"/>
  <c r="AT112" i="44"/>
  <c r="AT122" i="44" s="1"/>
  <c r="AT165" i="44"/>
  <c r="AT173" i="44" s="1"/>
  <c r="AT98" i="44"/>
  <c r="AT108" i="44" s="1"/>
  <c r="AT139" i="44"/>
  <c r="AT147" i="44" s="1"/>
  <c r="AT152" i="44"/>
  <c r="AT160" i="44" s="1"/>
  <c r="AT126" i="44"/>
  <c r="AT134" i="44" s="1"/>
  <c r="AR301" i="37"/>
  <c r="AS206" i="40"/>
  <c r="AS260" i="40" s="1"/>
  <c r="AS286" i="40" s="1"/>
  <c r="AV262" i="38"/>
  <c r="AU264" i="38"/>
  <c r="AU284" i="38"/>
  <c r="AU274" i="38"/>
  <c r="AT297" i="41"/>
  <c r="AT68" i="41"/>
  <c r="AT76" i="41" s="1"/>
  <c r="AT28" i="41"/>
  <c r="AT38" i="41" s="1"/>
  <c r="AT81" i="41"/>
  <c r="AT14" i="41"/>
  <c r="AT24" i="41" s="1"/>
  <c r="AT42" i="41"/>
  <c r="AT50" i="41" s="1"/>
  <c r="AT55" i="41"/>
  <c r="AT63" i="41" s="1"/>
  <c r="AS38" i="45"/>
  <c r="AS92" i="45" s="1"/>
  <c r="AS266" i="45" s="1"/>
  <c r="AA18" i="41"/>
  <c r="AA268" i="41"/>
  <c r="Z17" i="43"/>
  <c r="Z269" i="43" s="1"/>
  <c r="Z16" i="43"/>
  <c r="Y19" i="43"/>
  <c r="Y270" i="43"/>
  <c r="Y22" i="44"/>
  <c r="Y272" i="44"/>
  <c r="Y298" i="44" s="1"/>
  <c r="Y271" i="44"/>
  <c r="Y296" i="44" s="1"/>
  <c r="AS260" i="44"/>
  <c r="AS286" i="44" s="1"/>
  <c r="X91" i="37"/>
  <c r="X265" i="37" s="1"/>
  <c r="X300" i="37" s="1"/>
  <c r="X25" i="37"/>
  <c r="X93" i="37" s="1"/>
  <c r="X267" i="37" s="1"/>
  <c r="X302" i="37" s="1"/>
  <c r="AS122" i="41"/>
  <c r="AS176" i="41" s="1"/>
  <c r="AS276" i="41" s="1"/>
  <c r="Z103" i="44"/>
  <c r="Z280" i="44"/>
  <c r="AA101" i="44"/>
  <c r="AA279" i="44" s="1"/>
  <c r="AA100" i="44"/>
  <c r="Z278" i="41"/>
  <c r="Z102" i="41"/>
  <c r="AT297" i="37"/>
  <c r="AT14" i="37"/>
  <c r="AT24" i="37" s="1"/>
  <c r="AT68" i="37"/>
  <c r="AT76" i="37" s="1"/>
  <c r="AT55" i="37"/>
  <c r="AT63" i="37" s="1"/>
  <c r="AT28" i="37"/>
  <c r="AT38" i="37" s="1"/>
  <c r="AT42" i="37"/>
  <c r="AT81" i="37"/>
  <c r="AT89" i="37" s="1"/>
  <c r="AT297" i="45"/>
  <c r="AT42" i="45"/>
  <c r="AT50" i="45" s="1"/>
  <c r="AT28" i="45"/>
  <c r="AT38" i="45" s="1"/>
  <c r="AT14" i="45"/>
  <c r="AT24" i="45" s="1"/>
  <c r="AT81" i="45"/>
  <c r="AT89" i="45" s="1"/>
  <c r="AT55" i="45"/>
  <c r="AT63" i="45" s="1"/>
  <c r="AT68" i="45"/>
  <c r="AT76" i="45" s="1"/>
  <c r="X23" i="43"/>
  <c r="X299" i="43"/>
  <c r="Y291" i="35"/>
  <c r="Y190" i="35"/>
  <c r="Y191" i="35" s="1"/>
  <c r="Y292" i="35"/>
  <c r="Y293" i="45"/>
  <c r="Z278" i="36"/>
  <c r="Z102" i="36"/>
  <c r="Y282" i="40"/>
  <c r="Y281" i="40"/>
  <c r="Y106" i="40"/>
  <c r="Y107" i="40" s="1"/>
  <c r="Z101" i="39"/>
  <c r="Z279" i="39" s="1"/>
  <c r="Z294" i="39" s="1"/>
  <c r="Y103" i="39"/>
  <c r="Y280" i="39"/>
  <c r="Y295" i="39" s="1"/>
  <c r="Z100" i="39"/>
  <c r="Z186" i="41"/>
  <c r="Z288" i="41"/>
  <c r="AS63" i="38"/>
  <c r="AS92" i="38" s="1"/>
  <c r="AS266" i="38" s="1"/>
  <c r="Y281" i="38"/>
  <c r="Y106" i="38"/>
  <c r="Y107" i="38" s="1"/>
  <c r="Y282" i="38"/>
  <c r="AA101" i="45"/>
  <c r="Z103" i="45"/>
  <c r="AA100" i="45"/>
  <c r="Y259" i="39"/>
  <c r="Y285" i="39" s="1"/>
  <c r="Y193" i="39"/>
  <c r="Y261" i="39" s="1"/>
  <c r="Y287" i="39" s="1"/>
  <c r="Z102" i="37"/>
  <c r="Z278" i="37"/>
  <c r="AA184" i="38"/>
  <c r="AA185" i="38"/>
  <c r="Z187" i="38"/>
  <c r="AV262" i="36"/>
  <c r="AU284" i="36"/>
  <c r="AU264" i="36"/>
  <c r="AU274" i="36"/>
  <c r="AC216" i="37"/>
  <c r="AC217" i="37" s="1"/>
  <c r="AC219" i="37" s="1"/>
  <c r="AD211" i="37"/>
  <c r="AD212" i="37"/>
  <c r="AG57" i="44"/>
  <c r="AF61" i="44"/>
  <c r="AF62" i="44" s="1"/>
  <c r="AF64" i="44" s="1"/>
  <c r="AG56" i="44"/>
  <c r="AT236" i="39"/>
  <c r="AT244" i="39" s="1"/>
  <c r="AT249" i="39"/>
  <c r="AT257" i="39" s="1"/>
  <c r="AT196" i="39"/>
  <c r="AT206" i="39" s="1"/>
  <c r="AT182" i="39"/>
  <c r="AT192" i="39" s="1"/>
  <c r="AT223" i="39"/>
  <c r="AT231" i="39" s="1"/>
  <c r="AT210" i="39"/>
  <c r="Z190" i="45"/>
  <c r="Z191" i="45" s="1"/>
  <c r="AS92" i="44"/>
  <c r="AS266" i="44" s="1"/>
  <c r="AT297" i="40"/>
  <c r="AT28" i="40"/>
  <c r="AT38" i="40" s="1"/>
  <c r="AT68" i="40"/>
  <c r="AT76" i="40" s="1"/>
  <c r="AT55" i="40"/>
  <c r="AT63" i="40" s="1"/>
  <c r="AT42" i="40"/>
  <c r="AT50" i="40" s="1"/>
  <c r="AT81" i="40"/>
  <c r="AT89" i="40" s="1"/>
  <c r="AT14" i="40"/>
  <c r="AT24" i="40" s="1"/>
  <c r="AD158" i="41"/>
  <c r="AD159" i="41" s="1"/>
  <c r="AD161" i="41" s="1"/>
  <c r="AE154" i="41"/>
  <c r="AE153" i="41"/>
  <c r="AS176" i="37"/>
  <c r="AS276" i="37" s="1"/>
  <c r="AT152" i="39"/>
  <c r="AT160" i="39" s="1"/>
  <c r="AT139" i="39"/>
  <c r="AT147" i="39" s="1"/>
  <c r="AT126" i="39"/>
  <c r="AT134" i="39" s="1"/>
  <c r="AT112" i="39"/>
  <c r="AT122" i="39" s="1"/>
  <c r="AT165" i="39"/>
  <c r="AT98" i="39"/>
  <c r="AT108" i="39" s="1"/>
  <c r="X207" i="45"/>
  <c r="X261" i="45" s="1"/>
  <c r="X287" i="45" s="1"/>
  <c r="X302" i="45" s="1"/>
  <c r="X259" i="45"/>
  <c r="X285" i="45" s="1"/>
  <c r="X300" i="45" s="1"/>
  <c r="AT297" i="35"/>
  <c r="AT55" i="35"/>
  <c r="AT63" i="35" s="1"/>
  <c r="AT14" i="35"/>
  <c r="AT24" i="35" s="1"/>
  <c r="AT42" i="35"/>
  <c r="AT50" i="35" s="1"/>
  <c r="AT68" i="35"/>
  <c r="AT76" i="35" s="1"/>
  <c r="AT81" i="35"/>
  <c r="AT89" i="35" s="1"/>
  <c r="AT28" i="35"/>
  <c r="AT38" i="35" s="1"/>
  <c r="AT297" i="43"/>
  <c r="AT42" i="43"/>
  <c r="AT50" i="43" s="1"/>
  <c r="AT28" i="43"/>
  <c r="AT38" i="43" s="1"/>
  <c r="AT55" i="43"/>
  <c r="AT63" i="43" s="1"/>
  <c r="AT68" i="43"/>
  <c r="AT76" i="43" s="1"/>
  <c r="AT81" i="43"/>
  <c r="AT89" i="43" s="1"/>
  <c r="AT14" i="43"/>
  <c r="AT24" i="43" s="1"/>
  <c r="AA101" i="35"/>
  <c r="Z103" i="35"/>
  <c r="AA100" i="35"/>
  <c r="AT297" i="44"/>
  <c r="AT14" i="44"/>
  <c r="AT24" i="44" s="1"/>
  <c r="AT81" i="44"/>
  <c r="AT89" i="44" s="1"/>
  <c r="AT68" i="44"/>
  <c r="AT76" i="44" s="1"/>
  <c r="AT55" i="44"/>
  <c r="AT63" i="44" s="1"/>
  <c r="AT28" i="44"/>
  <c r="AT38" i="44" s="1"/>
  <c r="AT42" i="44"/>
  <c r="AT50" i="44" s="1"/>
  <c r="X25" i="36"/>
  <c r="X93" i="36" s="1"/>
  <c r="X267" i="36" s="1"/>
  <c r="X91" i="36"/>
  <c r="X265" i="36" s="1"/>
  <c r="AT126" i="38"/>
  <c r="AT134" i="38" s="1"/>
  <c r="AT139" i="38"/>
  <c r="AT147" i="38" s="1"/>
  <c r="AT165" i="38"/>
  <c r="AT173" i="38" s="1"/>
  <c r="AT152" i="38"/>
  <c r="AT160" i="38" s="1"/>
  <c r="AT98" i="38"/>
  <c r="AT108" i="38" s="1"/>
  <c r="AT112" i="38"/>
  <c r="AT122" i="38" s="1"/>
  <c r="AA17" i="45"/>
  <c r="Z19" i="45"/>
  <c r="AA16" i="45"/>
  <c r="AT98" i="41"/>
  <c r="AT108" i="41" s="1"/>
  <c r="AT126" i="41"/>
  <c r="AT134" i="41" s="1"/>
  <c r="AT112" i="41"/>
  <c r="AT152" i="41"/>
  <c r="AT160" i="41" s="1"/>
  <c r="AT139" i="41"/>
  <c r="AT147" i="41" s="1"/>
  <c r="AT165" i="41"/>
  <c r="AT173" i="41" s="1"/>
  <c r="X299" i="40"/>
  <c r="X23" i="40"/>
  <c r="AS50" i="37"/>
  <c r="AS92" i="37" s="1"/>
  <c r="AS266" i="37" s="1"/>
  <c r="Y281" i="43"/>
  <c r="Y282" i="43"/>
  <c r="Y106" i="43"/>
  <c r="Y107" i="43" s="1"/>
  <c r="Y259" i="44"/>
  <c r="Y285" i="44" s="1"/>
  <c r="Y193" i="44"/>
  <c r="Y261" i="44" s="1"/>
  <c r="Y287" i="44" s="1"/>
  <c r="AS176" i="43"/>
  <c r="AS276" i="43" s="1"/>
  <c r="AD44" i="39"/>
  <c r="AD43" i="39"/>
  <c r="AC48" i="39"/>
  <c r="AC49" i="39" s="1"/>
  <c r="AC51" i="39" s="1"/>
  <c r="X25" i="44"/>
  <c r="X93" i="44" s="1"/>
  <c r="X267" i="44" s="1"/>
  <c r="X302" i="44" s="1"/>
  <c r="X91" i="44"/>
  <c r="X265" i="44" s="1"/>
  <c r="X300" i="44" s="1"/>
  <c r="X299" i="45"/>
  <c r="AT210" i="37"/>
  <c r="AT218" i="37" s="1"/>
  <c r="AT196" i="37"/>
  <c r="AT206" i="37" s="1"/>
  <c r="AT182" i="37"/>
  <c r="AT192" i="37" s="1"/>
  <c r="AT249" i="37"/>
  <c r="AT257" i="37" s="1"/>
  <c r="AT223" i="37"/>
  <c r="AT231" i="37" s="1"/>
  <c r="AT236" i="37"/>
  <c r="AT244" i="37" s="1"/>
  <c r="AT152" i="45"/>
  <c r="AT160" i="45" s="1"/>
  <c r="AT139" i="45"/>
  <c r="AT147" i="45" s="1"/>
  <c r="AT126" i="45"/>
  <c r="AT134" i="45" s="1"/>
  <c r="AT112" i="45"/>
  <c r="AT122" i="45" s="1"/>
  <c r="AT98" i="45"/>
  <c r="AT108" i="45" s="1"/>
  <c r="AT165" i="45"/>
  <c r="AT173" i="45" s="1"/>
  <c r="Y201" i="45"/>
  <c r="Z199" i="45"/>
  <c r="Z289" i="45" s="1"/>
  <c r="Z198" i="45"/>
  <c r="Y290" i="45"/>
  <c r="Z187" i="44"/>
  <c r="Z290" i="44"/>
  <c r="AA184" i="44"/>
  <c r="AA185" i="44"/>
  <c r="AA289" i="44" s="1"/>
  <c r="Y272" i="38"/>
  <c r="Y271" i="38"/>
  <c r="Y22" i="38"/>
  <c r="AS260" i="35"/>
  <c r="AS286" i="35" s="1"/>
  <c r="Y109" i="35"/>
  <c r="Y171" i="45"/>
  <c r="Y172" i="45" s="1"/>
  <c r="Y174" i="45" s="1"/>
  <c r="Z166" i="45"/>
  <c r="Z167" i="45"/>
  <c r="Z279" i="45" s="1"/>
  <c r="Y280" i="45"/>
  <c r="AS176" i="44"/>
  <c r="AS276" i="44" s="1"/>
  <c r="Y190" i="41"/>
  <c r="Y191" i="41" s="1"/>
  <c r="Y292" i="41"/>
  <c r="Y291" i="41"/>
  <c r="AS92" i="41"/>
  <c r="AS266" i="41" s="1"/>
  <c r="AS260" i="37"/>
  <c r="AS286" i="37" s="1"/>
  <c r="Z278" i="38"/>
  <c r="Z102" i="38"/>
  <c r="X299" i="39"/>
  <c r="AD200" i="43"/>
  <c r="AF171" i="38"/>
  <c r="AF172" i="38" s="1"/>
  <c r="AF174" i="38" s="1"/>
  <c r="AG166" i="38"/>
  <c r="AG167" i="38"/>
  <c r="AS92" i="39"/>
  <c r="AS266" i="39" s="1"/>
  <c r="AS176" i="35"/>
  <c r="AS276" i="35" s="1"/>
  <c r="AS260" i="43"/>
  <c r="AS286" i="43" s="1"/>
  <c r="AR301" i="40"/>
  <c r="AT297" i="36"/>
  <c r="AT14" i="36"/>
  <c r="AT24" i="36" s="1"/>
  <c r="AT55" i="36"/>
  <c r="AT63" i="36" s="1"/>
  <c r="AT42" i="36"/>
  <c r="AT50" i="36" s="1"/>
  <c r="AT28" i="36"/>
  <c r="AT68" i="36"/>
  <c r="AT76" i="36" s="1"/>
  <c r="AT81" i="36"/>
  <c r="AT89" i="36" s="1"/>
  <c r="AB70" i="40"/>
  <c r="AA74" i="40"/>
  <c r="AA75" i="40" s="1"/>
  <c r="AA77" i="40" s="1"/>
  <c r="AB69" i="40"/>
  <c r="Z17" i="35"/>
  <c r="Z269" i="35" s="1"/>
  <c r="Z16" i="35"/>
  <c r="Y19" i="35"/>
  <c r="Y270" i="35"/>
  <c r="AT196" i="40"/>
  <c r="AT236" i="40"/>
  <c r="AT244" i="40" s="1"/>
  <c r="AT182" i="40"/>
  <c r="AT192" i="40" s="1"/>
  <c r="AT223" i="40"/>
  <c r="AT231" i="40" s="1"/>
  <c r="AT210" i="40"/>
  <c r="AT218" i="40" s="1"/>
  <c r="AT249" i="40"/>
  <c r="AT257" i="40" s="1"/>
  <c r="Y272" i="39"/>
  <c r="Y22" i="39"/>
  <c r="Y271" i="39"/>
  <c r="AA186" i="45"/>
  <c r="AT165" i="40"/>
  <c r="AT173" i="40" s="1"/>
  <c r="AT139" i="40"/>
  <c r="AT147" i="40" s="1"/>
  <c r="AT126" i="40"/>
  <c r="AT134" i="40" s="1"/>
  <c r="AT98" i="40"/>
  <c r="AT108" i="40" s="1"/>
  <c r="AT152" i="40"/>
  <c r="AT160" i="40" s="1"/>
  <c r="AT112" i="40"/>
  <c r="AT122" i="40" s="1"/>
  <c r="AD140" i="45"/>
  <c r="AD141" i="45"/>
  <c r="AC145" i="45"/>
  <c r="AC146" i="45" s="1"/>
  <c r="AC148" i="45" s="1"/>
  <c r="Y109" i="45"/>
  <c r="AE58" i="38"/>
  <c r="AD48" i="44"/>
  <c r="AD49" i="44" s="1"/>
  <c r="AD51" i="44" s="1"/>
  <c r="AV262" i="39"/>
  <c r="AU284" i="39"/>
  <c r="AU264" i="39"/>
  <c r="AU274" i="39"/>
  <c r="AT165" i="35"/>
  <c r="AT173" i="35" s="1"/>
  <c r="AT112" i="35"/>
  <c r="AT122" i="35" s="1"/>
  <c r="AT139" i="35"/>
  <c r="AT147" i="35" s="1"/>
  <c r="AT98" i="35"/>
  <c r="AT108" i="35" s="1"/>
  <c r="AT126" i="35"/>
  <c r="AT134" i="35" s="1"/>
  <c r="AT152" i="35"/>
  <c r="AT160" i="35" s="1"/>
  <c r="AT165" i="43"/>
  <c r="AT173" i="43" s="1"/>
  <c r="AT112" i="43"/>
  <c r="AT122" i="43" s="1"/>
  <c r="AT139" i="43"/>
  <c r="AT147" i="43" s="1"/>
  <c r="AT98" i="43"/>
  <c r="AT108" i="43" s="1"/>
  <c r="AT152" i="43"/>
  <c r="AT160" i="43" s="1"/>
  <c r="AT126" i="43"/>
  <c r="AT134" i="43" s="1"/>
  <c r="Z292" i="37"/>
  <c r="Z291" i="37"/>
  <c r="Z190" i="37"/>
  <c r="Z191" i="37" s="1"/>
  <c r="AV262" i="44"/>
  <c r="AU284" i="44"/>
  <c r="AU274" i="44"/>
  <c r="AU264" i="44"/>
  <c r="AT297" i="38"/>
  <c r="AT55" i="38"/>
  <c r="AT28" i="38"/>
  <c r="AT38" i="38" s="1"/>
  <c r="AT68" i="38"/>
  <c r="AT14" i="38"/>
  <c r="AT24" i="38" s="1"/>
  <c r="AT81" i="38"/>
  <c r="AT89" i="38" s="1"/>
  <c r="AT42" i="38"/>
  <c r="AT50" i="38" s="1"/>
  <c r="AV262" i="41"/>
  <c r="AU284" i="41"/>
  <c r="AU274" i="41"/>
  <c r="AU264" i="41"/>
  <c r="AD142" i="37"/>
  <c r="Z272" i="41"/>
  <c r="Z271" i="41"/>
  <c r="Z22" i="41"/>
  <c r="Z114" i="35"/>
  <c r="Z115" i="35"/>
  <c r="Z279" i="35" s="1"/>
  <c r="Y117" i="35"/>
  <c r="Y280" i="35"/>
  <c r="AS218" i="39"/>
  <c r="AS260" i="39" s="1"/>
  <c r="AS286" i="39" s="1"/>
  <c r="Z268" i="37"/>
  <c r="Z18" i="37"/>
  <c r="Z268" i="44"/>
  <c r="Z293" i="44" s="1"/>
  <c r="Z18" i="44"/>
  <c r="AS176" i="40"/>
  <c r="AS276" i="40" s="1"/>
  <c r="AS257" i="38"/>
  <c r="AS260" i="38" s="1"/>
  <c r="AS286" i="38" s="1"/>
  <c r="X193" i="36"/>
  <c r="X261" i="36" s="1"/>
  <c r="X287" i="36" s="1"/>
  <c r="X259" i="36"/>
  <c r="X285" i="36" s="1"/>
  <c r="AV262" i="37"/>
  <c r="AU284" i="37"/>
  <c r="AU274" i="37"/>
  <c r="AU264" i="37"/>
  <c r="AV262" i="45"/>
  <c r="AU274" i="45"/>
  <c r="AU264" i="45"/>
  <c r="AU284" i="45"/>
  <c r="Y272" i="36"/>
  <c r="Y271" i="36"/>
  <c r="Y22" i="36"/>
  <c r="Y255" i="38"/>
  <c r="Y256" i="38" s="1"/>
  <c r="Y258" i="38" s="1"/>
  <c r="Z250" i="38"/>
  <c r="Z251" i="38"/>
  <c r="Z289" i="38" s="1"/>
  <c r="Z294" i="38" s="1"/>
  <c r="Y290" i="38"/>
  <c r="Y295" i="38" s="1"/>
  <c r="AS92" i="40"/>
  <c r="AS266" i="40" s="1"/>
  <c r="Z278" i="40"/>
  <c r="Z102" i="40"/>
  <c r="AH237" i="38"/>
  <c r="AH238" i="38"/>
  <c r="AG242" i="38"/>
  <c r="AG243" i="38" s="1"/>
  <c r="AG245" i="38" s="1"/>
  <c r="Z185" i="36"/>
  <c r="Z289" i="36" s="1"/>
  <c r="Z294" i="36" s="1"/>
  <c r="Y187" i="36"/>
  <c r="Z184" i="36"/>
  <c r="Y290" i="36"/>
  <c r="Y295" i="36" s="1"/>
  <c r="AS260" i="45"/>
  <c r="AS286" i="45" s="1"/>
  <c r="X25" i="39"/>
  <c r="X93" i="39" s="1"/>
  <c r="X267" i="39" s="1"/>
  <c r="X91" i="39"/>
  <c r="X265" i="39" s="1"/>
  <c r="Y106" i="37"/>
  <c r="Y107" i="37" s="1"/>
  <c r="Y281" i="37"/>
  <c r="Y282" i="37"/>
  <c r="AT126" i="36"/>
  <c r="AT134" i="36" s="1"/>
  <c r="AT152" i="36"/>
  <c r="AT112" i="36"/>
  <c r="AT122" i="36" s="1"/>
  <c r="AT139" i="36"/>
  <c r="AT147" i="36" s="1"/>
  <c r="AT165" i="36"/>
  <c r="AT173" i="36" s="1"/>
  <c r="AT98" i="36"/>
  <c r="AT108" i="36" s="1"/>
  <c r="X193" i="43"/>
  <c r="X261" i="43" s="1"/>
  <c r="X287" i="43" s="1"/>
  <c r="X259" i="43"/>
  <c r="X285" i="43" s="1"/>
  <c r="AC57" i="36"/>
  <c r="AC56" i="36"/>
  <c r="AB61" i="36"/>
  <c r="AB62" i="36" s="1"/>
  <c r="AB64" i="36" s="1"/>
  <c r="Z268" i="39"/>
  <c r="Z18" i="39"/>
  <c r="AD225" i="43"/>
  <c r="AC229" i="43"/>
  <c r="AC230" i="43" s="1"/>
  <c r="AC232" i="43" s="1"/>
  <c r="AD224" i="43"/>
  <c r="AV262" i="40"/>
  <c r="AU284" i="40"/>
  <c r="AU264" i="40"/>
  <c r="AU274" i="40"/>
  <c r="X175" i="39"/>
  <c r="X275" i="39" s="1"/>
  <c r="X109" i="39"/>
  <c r="X177" i="39" s="1"/>
  <c r="X277" i="39" s="1"/>
  <c r="AD128" i="41"/>
  <c r="AC132" i="41"/>
  <c r="AC133" i="41" s="1"/>
  <c r="AC135" i="41" s="1"/>
  <c r="AD127" i="41"/>
  <c r="X91" i="38"/>
  <c r="X265" i="38" s="1"/>
  <c r="X300" i="38" s="1"/>
  <c r="X25" i="38"/>
  <c r="X93" i="38" s="1"/>
  <c r="X267" i="38" s="1"/>
  <c r="X302" i="38" s="1"/>
  <c r="AT297" i="39"/>
  <c r="AT42" i="39"/>
  <c r="AT50" i="39" s="1"/>
  <c r="AT14" i="39"/>
  <c r="AT24" i="39" s="1"/>
  <c r="AT81" i="39"/>
  <c r="AT89" i="39" s="1"/>
  <c r="AT55" i="39"/>
  <c r="AT68" i="39"/>
  <c r="AT76" i="39" s="1"/>
  <c r="AT28" i="39"/>
  <c r="AT38" i="39" s="1"/>
  <c r="AT182" i="35"/>
  <c r="AT192" i="35" s="1"/>
  <c r="AT210" i="35"/>
  <c r="AT218" i="35" s="1"/>
  <c r="AT223" i="35"/>
  <c r="AT231" i="35" s="1"/>
  <c r="AT236" i="35"/>
  <c r="AT244" i="35" s="1"/>
  <c r="AT196" i="35"/>
  <c r="AT206" i="35" s="1"/>
  <c r="AT249" i="35"/>
  <c r="AT257" i="35" s="1"/>
  <c r="AT223" i="43"/>
  <c r="AT231" i="43" s="1"/>
  <c r="AT182" i="43"/>
  <c r="AT192" i="43" s="1"/>
  <c r="AT236" i="43"/>
  <c r="AT244" i="43" s="1"/>
  <c r="AT196" i="43"/>
  <c r="AT206" i="43" s="1"/>
  <c r="AT249" i="43"/>
  <c r="AT257" i="43" s="1"/>
  <c r="AT210" i="43"/>
  <c r="AT218" i="43" s="1"/>
  <c r="AA288" i="37"/>
  <c r="AA186" i="37"/>
  <c r="Y193" i="38"/>
  <c r="AS176" i="36"/>
  <c r="AS276" i="36" s="1"/>
  <c r="AC129" i="37"/>
  <c r="AT236" i="44"/>
  <c r="AT244" i="44" s="1"/>
  <c r="AT210" i="44"/>
  <c r="AT218" i="44" s="1"/>
  <c r="AT196" i="44"/>
  <c r="AT206" i="44" s="1"/>
  <c r="AT223" i="44"/>
  <c r="AT231" i="44" s="1"/>
  <c r="AT249" i="44"/>
  <c r="AT257" i="44" s="1"/>
  <c r="AT182" i="44"/>
  <c r="AT192" i="44" s="1"/>
  <c r="AE171" i="44"/>
  <c r="AE172" i="44" s="1"/>
  <c r="AE174" i="44" s="1"/>
  <c r="AF167" i="44"/>
  <c r="AF166" i="44"/>
  <c r="AT182" i="38"/>
  <c r="AT192" i="38" s="1"/>
  <c r="AT210" i="38"/>
  <c r="AT218" i="38" s="1"/>
  <c r="AT223" i="38"/>
  <c r="AT231" i="38" s="1"/>
  <c r="AT236" i="38"/>
  <c r="AT244" i="38" s="1"/>
  <c r="AT249" i="38"/>
  <c r="AT257" i="38" s="1"/>
  <c r="AT196" i="38"/>
  <c r="AT206" i="38" s="1"/>
  <c r="AT236" i="41"/>
  <c r="AT244" i="41" s="1"/>
  <c r="AT249" i="41"/>
  <c r="AT257" i="41" s="1"/>
  <c r="AT223" i="41"/>
  <c r="AT231" i="41" s="1"/>
  <c r="AT182" i="41"/>
  <c r="AT192" i="41" s="1"/>
  <c r="AT196" i="41"/>
  <c r="AT206" i="41" s="1"/>
  <c r="AT210" i="41"/>
  <c r="AT218" i="41" s="1"/>
  <c r="Z290" i="39"/>
  <c r="AA184" i="39"/>
  <c r="AA185" i="39"/>
  <c r="AA289" i="39" s="1"/>
  <c r="Z187" i="39"/>
  <c r="Z278" i="43"/>
  <c r="Z102" i="43"/>
  <c r="AR301" i="36"/>
  <c r="Z187" i="40"/>
  <c r="AA184" i="40"/>
  <c r="Z290" i="40"/>
  <c r="AA185" i="40"/>
  <c r="AA289" i="40" s="1"/>
  <c r="Y271" i="37"/>
  <c r="Y272" i="37"/>
  <c r="Y22" i="37"/>
  <c r="AS260" i="36"/>
  <c r="AS286" i="36" s="1"/>
  <c r="Y91" i="41"/>
  <c r="Y265" i="41" s="1"/>
  <c r="Y25" i="41"/>
  <c r="Y93" i="41" s="1"/>
  <c r="Y267" i="41" s="1"/>
  <c r="X23" i="35"/>
  <c r="X299" i="35"/>
  <c r="Y282" i="41"/>
  <c r="Y106" i="41"/>
  <c r="Y281" i="41"/>
  <c r="AT152" i="37"/>
  <c r="AT160" i="37" s="1"/>
  <c r="AT126" i="37"/>
  <c r="AT134" i="37" s="1"/>
  <c r="AT165" i="37"/>
  <c r="AT173" i="37" s="1"/>
  <c r="AT139" i="37"/>
  <c r="AT147" i="37" s="1"/>
  <c r="AT98" i="37"/>
  <c r="AT108" i="37" s="1"/>
  <c r="AT112" i="37"/>
  <c r="AT122" i="37" s="1"/>
  <c r="AT249" i="45"/>
  <c r="AT257" i="45" s="1"/>
  <c r="AT182" i="45"/>
  <c r="AT192" i="45" s="1"/>
  <c r="AT223" i="45"/>
  <c r="AT231" i="45" s="1"/>
  <c r="AT236" i="45"/>
  <c r="AT244" i="45" s="1"/>
  <c r="AT210" i="45"/>
  <c r="AT218" i="45" s="1"/>
  <c r="AT196" i="45"/>
  <c r="AT206" i="45" s="1"/>
  <c r="Z268" i="36"/>
  <c r="Z18" i="36"/>
  <c r="AS173" i="39"/>
  <c r="AS176" i="39" s="1"/>
  <c r="AS276" i="39" s="1"/>
  <c r="Z18" i="38"/>
  <c r="Z268" i="38"/>
  <c r="AS38" i="36"/>
  <c r="AS92" i="36" s="1"/>
  <c r="AS266" i="36" s="1"/>
  <c r="X109" i="41"/>
  <c r="X177" i="41" s="1"/>
  <c r="X277" i="41" s="1"/>
  <c r="X302" i="41" s="1"/>
  <c r="X175" i="41"/>
  <c r="X275" i="41" s="1"/>
  <c r="X300" i="41" s="1"/>
  <c r="Z288" i="35"/>
  <c r="Z186" i="35"/>
  <c r="AE48" i="37"/>
  <c r="AE49" i="37" s="1"/>
  <c r="AE51" i="37" s="1"/>
  <c r="AF43" i="37"/>
  <c r="AF44" i="37"/>
  <c r="Y282" i="36"/>
  <c r="Y281" i="36"/>
  <c r="Y106" i="36"/>
  <c r="Y107" i="36" s="1"/>
  <c r="AB58" i="39"/>
  <c r="Y23" i="45"/>
  <c r="Y175" i="44"/>
  <c r="Y275" i="44" s="1"/>
  <c r="Y109" i="44"/>
  <c r="Y177" i="44" s="1"/>
  <c r="Y277" i="44" s="1"/>
  <c r="AB145" i="35"/>
  <c r="AB146" i="35" s="1"/>
  <c r="AB148" i="35" s="1"/>
  <c r="AC140" i="35"/>
  <c r="AC141" i="35"/>
  <c r="AF168" i="39"/>
  <c r="X123" i="35"/>
  <c r="X177" i="35" s="1"/>
  <c r="X277" i="35" s="1"/>
  <c r="X175" i="35"/>
  <c r="X275" i="35" s="1"/>
  <c r="Y259" i="40"/>
  <c r="Y285" i="40" s="1"/>
  <c r="Y193" i="40"/>
  <c r="Y261" i="40" s="1"/>
  <c r="Y287" i="40" s="1"/>
  <c r="AE116" i="38"/>
  <c r="AT249" i="36"/>
  <c r="AT257" i="36" s="1"/>
  <c r="AT236" i="36"/>
  <c r="AT244" i="36" s="1"/>
  <c r="AT182" i="36"/>
  <c r="AT192" i="36" s="1"/>
  <c r="AT223" i="36"/>
  <c r="AT231" i="36" s="1"/>
  <c r="AT210" i="36"/>
  <c r="AT218" i="36" s="1"/>
  <c r="AT196" i="36"/>
  <c r="AT206" i="36" s="1"/>
  <c r="X296" i="43"/>
  <c r="AY164" i="45"/>
  <c r="AY151" i="45"/>
  <c r="AY138" i="45"/>
  <c r="AY125" i="45"/>
  <c r="AY111" i="45"/>
  <c r="AY97" i="45"/>
  <c r="AY248" i="45"/>
  <c r="AY235" i="45"/>
  <c r="AY222" i="45"/>
  <c r="AY209" i="45"/>
  <c r="AY195" i="45"/>
  <c r="AY181" i="45"/>
  <c r="BA6" i="45"/>
  <c r="BA2" i="45"/>
  <c r="AZ179" i="45"/>
  <c r="AZ95" i="45"/>
  <c r="AZ11" i="45"/>
  <c r="AZ9" i="45"/>
  <c r="BC8" i="45"/>
  <c r="BB4" i="45"/>
  <c r="AY67" i="45"/>
  <c r="AY80" i="45"/>
  <c r="AY54" i="45"/>
  <c r="AY41" i="45"/>
  <c r="AY27" i="45"/>
  <c r="AY13" i="45"/>
  <c r="BC8" i="44"/>
  <c r="BB4" i="44"/>
  <c r="AY80" i="44"/>
  <c r="AY67" i="44"/>
  <c r="AY41" i="44"/>
  <c r="AY54" i="44"/>
  <c r="AY27" i="44"/>
  <c r="AY13" i="44"/>
  <c r="AY164" i="44"/>
  <c r="AY151" i="44"/>
  <c r="AY138" i="44"/>
  <c r="AY111" i="44"/>
  <c r="AY125" i="44"/>
  <c r="AY97" i="44"/>
  <c r="BA6" i="44"/>
  <c r="BA2" i="44"/>
  <c r="AY248" i="44"/>
  <c r="AY235" i="44"/>
  <c r="AY222" i="44"/>
  <c r="AY209" i="44"/>
  <c r="AY195" i="44"/>
  <c r="AY181" i="44"/>
  <c r="AZ179" i="44"/>
  <c r="AZ95" i="44"/>
  <c r="AZ11" i="44"/>
  <c r="AZ9" i="44"/>
  <c r="AZ80" i="43"/>
  <c r="AZ67" i="43"/>
  <c r="AZ54" i="43"/>
  <c r="AZ27" i="43"/>
  <c r="AZ41" i="43"/>
  <c r="AZ13" i="43"/>
  <c r="BC4" i="43"/>
  <c r="BD8" i="43"/>
  <c r="AZ164" i="43"/>
  <c r="AZ151" i="43"/>
  <c r="AZ138" i="43"/>
  <c r="AZ111" i="43"/>
  <c r="AZ125" i="43"/>
  <c r="AZ97" i="43"/>
  <c r="BB6" i="43"/>
  <c r="BB2" i="43"/>
  <c r="AZ248" i="43"/>
  <c r="AZ222" i="43"/>
  <c r="AZ235" i="43"/>
  <c r="AZ209" i="43"/>
  <c r="AZ181" i="43"/>
  <c r="AZ195" i="43"/>
  <c r="BA179" i="43"/>
  <c r="BA95" i="43"/>
  <c r="BA11" i="43"/>
  <c r="BA9" i="43"/>
  <c r="AY80" i="41"/>
  <c r="AY67" i="41"/>
  <c r="AY54" i="41"/>
  <c r="AY41" i="41"/>
  <c r="AY27" i="41"/>
  <c r="AY13" i="41"/>
  <c r="AZ179" i="41"/>
  <c r="AZ95" i="41"/>
  <c r="AZ11" i="41"/>
  <c r="AZ9" i="41"/>
  <c r="AY164" i="41"/>
  <c r="AY151" i="41"/>
  <c r="AY138" i="41"/>
  <c r="AY111" i="41"/>
  <c r="AY125" i="41"/>
  <c r="AY97" i="41"/>
  <c r="BA6" i="41"/>
  <c r="BA2" i="41"/>
  <c r="AY248" i="41"/>
  <c r="AY235" i="41"/>
  <c r="AY195" i="41"/>
  <c r="AY209" i="41"/>
  <c r="AY222" i="41"/>
  <c r="AY181" i="41"/>
  <c r="BC8" i="41"/>
  <c r="BB4" i="41"/>
  <c r="BB6" i="40"/>
  <c r="BB2" i="40"/>
  <c r="AZ80" i="40"/>
  <c r="AZ67" i="40"/>
  <c r="AZ54" i="40"/>
  <c r="AZ41" i="40"/>
  <c r="AZ27" i="40"/>
  <c r="AZ13" i="40"/>
  <c r="BD8" i="40"/>
  <c r="BC4" i="40"/>
  <c r="AZ164" i="40"/>
  <c r="AZ151" i="40"/>
  <c r="AZ138" i="40"/>
  <c r="AZ125" i="40"/>
  <c r="AZ111" i="40"/>
  <c r="AZ97" i="40"/>
  <c r="AZ235" i="40"/>
  <c r="AZ248" i="40"/>
  <c r="AZ222" i="40"/>
  <c r="AZ195" i="40"/>
  <c r="AZ209" i="40"/>
  <c r="AZ181" i="40"/>
  <c r="BA179" i="40"/>
  <c r="BA95" i="40"/>
  <c r="BA11" i="40"/>
  <c r="BA9" i="40"/>
  <c r="BA179" i="39"/>
  <c r="BA95" i="39"/>
  <c r="BA11" i="39"/>
  <c r="BA9" i="39"/>
  <c r="AZ80" i="39"/>
  <c r="AZ67" i="39"/>
  <c r="AZ54" i="39"/>
  <c r="AZ27" i="39"/>
  <c r="AZ41" i="39"/>
  <c r="AZ13" i="39"/>
  <c r="AZ164" i="39"/>
  <c r="AZ151" i="39"/>
  <c r="AZ125" i="39"/>
  <c r="AZ138" i="39"/>
  <c r="AZ111" i="39"/>
  <c r="AZ97" i="39"/>
  <c r="AZ248" i="39"/>
  <c r="AZ235" i="39"/>
  <c r="AZ222" i="39"/>
  <c r="AZ195" i="39"/>
  <c r="AZ209" i="39"/>
  <c r="AZ181" i="39"/>
  <c r="BC4" i="39"/>
  <c r="BD8" i="39"/>
  <c r="BB6" i="39"/>
  <c r="BB2" i="39"/>
  <c r="AY164" i="38"/>
  <c r="AY151" i="38"/>
  <c r="AY138" i="38"/>
  <c r="AY111" i="38"/>
  <c r="AY125" i="38"/>
  <c r="AY97" i="38"/>
  <c r="BC8" i="38"/>
  <c r="BB4" i="38"/>
  <c r="AY248" i="38"/>
  <c r="AY235" i="38"/>
  <c r="AY209" i="38"/>
  <c r="AY222" i="38"/>
  <c r="AY195" i="38"/>
  <c r="AY181" i="38"/>
  <c r="AZ179" i="38"/>
  <c r="AZ95" i="38"/>
  <c r="AZ11" i="38"/>
  <c r="AZ9" i="38"/>
  <c r="AY67" i="38"/>
  <c r="AY80" i="38"/>
  <c r="AY54" i="38"/>
  <c r="AY41" i="38"/>
  <c r="AY27" i="38"/>
  <c r="AY13" i="38"/>
  <c r="BA6" i="38"/>
  <c r="BA2" i="38"/>
  <c r="AZ248" i="37"/>
  <c r="AZ235" i="37"/>
  <c r="AZ209" i="37"/>
  <c r="AZ222" i="37"/>
  <c r="AZ195" i="37"/>
  <c r="AZ181" i="37"/>
  <c r="BA179" i="37"/>
  <c r="BA95" i="37"/>
  <c r="BA11" i="37"/>
  <c r="BA9" i="37"/>
  <c r="BC4" i="37"/>
  <c r="BD8" i="37"/>
  <c r="AZ80" i="37"/>
  <c r="AZ67" i="37"/>
  <c r="AZ54" i="37"/>
  <c r="AZ27" i="37"/>
  <c r="AZ41" i="37"/>
  <c r="AZ13" i="37"/>
  <c r="BB6" i="37"/>
  <c r="BB2" i="37"/>
  <c r="AZ164" i="37"/>
  <c r="AZ138" i="37"/>
  <c r="AZ151" i="37"/>
  <c r="AZ111" i="37"/>
  <c r="AZ125" i="37"/>
  <c r="AZ97" i="37"/>
  <c r="BA179" i="36"/>
  <c r="BA95" i="36"/>
  <c r="BA11" i="36"/>
  <c r="BA9" i="36"/>
  <c r="AZ67" i="36"/>
  <c r="AZ80" i="36"/>
  <c r="AZ54" i="36"/>
  <c r="AZ41" i="36"/>
  <c r="AZ27" i="36"/>
  <c r="AZ13" i="36"/>
  <c r="AZ164" i="36"/>
  <c r="AZ151" i="36"/>
  <c r="AZ138" i="36"/>
  <c r="AZ111" i="36"/>
  <c r="AZ125" i="36"/>
  <c r="AZ97" i="36"/>
  <c r="AZ248" i="36"/>
  <c r="AZ222" i="36"/>
  <c r="AZ235" i="36"/>
  <c r="AZ209" i="36"/>
  <c r="AZ195" i="36"/>
  <c r="AZ181" i="36"/>
  <c r="BC4" i="36"/>
  <c r="BD8" i="36"/>
  <c r="BB6" i="36"/>
  <c r="BB2" i="36"/>
  <c r="BA179" i="35"/>
  <c r="BA95" i="35"/>
  <c r="BA11" i="35"/>
  <c r="BA9" i="35"/>
  <c r="BC4" i="35"/>
  <c r="BD8" i="35"/>
  <c r="AZ67" i="35"/>
  <c r="AZ80" i="35"/>
  <c r="AZ54" i="35"/>
  <c r="AZ27" i="35"/>
  <c r="AZ41" i="35"/>
  <c r="AZ13" i="35"/>
  <c r="BB6" i="35"/>
  <c r="BB2" i="35"/>
  <c r="AZ151" i="35"/>
  <c r="AZ164" i="35"/>
  <c r="AZ138" i="35"/>
  <c r="AZ125" i="35"/>
  <c r="AZ111" i="35"/>
  <c r="AZ97" i="35"/>
  <c r="AZ248" i="35"/>
  <c r="AZ235" i="35"/>
  <c r="AZ209" i="35"/>
  <c r="AZ222" i="35"/>
  <c r="AZ195" i="35"/>
  <c r="AZ181" i="35"/>
  <c r="AE212" i="38" l="1"/>
  <c r="AD216" i="38"/>
  <c r="AD217" i="38" s="1"/>
  <c r="AD219" i="38" s="1"/>
  <c r="AE44" i="44"/>
  <c r="AF45" i="35"/>
  <c r="AF226" i="35"/>
  <c r="Q3" i="20"/>
  <c r="P9" i="20"/>
  <c r="P10" i="20"/>
  <c r="AE69" i="45"/>
  <c r="AF31" i="44"/>
  <c r="AC242" i="41"/>
  <c r="AC243" i="41" s="1"/>
  <c r="AC245" i="41" s="1"/>
  <c r="AD74" i="45"/>
  <c r="AD75" i="45" s="1"/>
  <c r="AD77" i="45" s="1"/>
  <c r="AE56" i="40"/>
  <c r="AE58" i="40" s="1"/>
  <c r="AE61" i="40" s="1"/>
  <c r="AE62" i="40" s="1"/>
  <c r="AE64" i="40" s="1"/>
  <c r="AE132" i="36"/>
  <c r="AE133" i="36" s="1"/>
  <c r="AE135" i="36" s="1"/>
  <c r="AF128" i="36"/>
  <c r="AD238" i="41"/>
  <c r="AD239" i="41" s="1"/>
  <c r="AD127" i="40"/>
  <c r="AD128" i="40"/>
  <c r="AC132" i="40"/>
  <c r="AC133" i="40" s="1"/>
  <c r="AC135" i="40" s="1"/>
  <c r="AC226" i="44"/>
  <c r="AD224" i="44" s="1"/>
  <c r="AC87" i="38"/>
  <c r="AC88" i="38" s="1"/>
  <c r="AC90" i="38" s="1"/>
  <c r="AD82" i="38"/>
  <c r="AD84" i="38" s="1"/>
  <c r="AE127" i="44"/>
  <c r="AD132" i="44"/>
  <c r="AD133" i="44" s="1"/>
  <c r="AD135" i="44" s="1"/>
  <c r="AE128" i="44"/>
  <c r="AC252" i="35"/>
  <c r="AD250" i="35" s="1"/>
  <c r="AD87" i="44"/>
  <c r="AD88" i="44" s="1"/>
  <c r="AD90" i="44" s="1"/>
  <c r="AE83" i="44"/>
  <c r="AE84" i="44" s="1"/>
  <c r="AE87" i="44" s="1"/>
  <c r="AE88" i="44" s="1"/>
  <c r="AE90" i="44" s="1"/>
  <c r="AF70" i="38"/>
  <c r="AE74" i="38"/>
  <c r="AE75" i="38" s="1"/>
  <c r="AE77" i="38" s="1"/>
  <c r="AF69" i="38"/>
  <c r="AD61" i="40"/>
  <c r="AD62" i="40" s="1"/>
  <c r="AD64" i="40" s="1"/>
  <c r="AC252" i="41"/>
  <c r="AD251" i="41" s="1"/>
  <c r="AC158" i="39"/>
  <c r="AC159" i="39" s="1"/>
  <c r="AC161" i="39" s="1"/>
  <c r="AD153" i="39"/>
  <c r="AD154" i="39"/>
  <c r="AF128" i="35"/>
  <c r="AE132" i="35"/>
  <c r="AE133" i="35" s="1"/>
  <c r="AE135" i="35" s="1"/>
  <c r="AF198" i="44"/>
  <c r="AF199" i="44"/>
  <c r="AE201" i="44"/>
  <c r="AE204" i="44" s="1"/>
  <c r="AE205" i="44" s="1"/>
  <c r="AE207" i="44" s="1"/>
  <c r="AD171" i="36"/>
  <c r="AD172" i="36" s="1"/>
  <c r="AD174" i="36" s="1"/>
  <c r="AE166" i="36"/>
  <c r="AE167" i="36"/>
  <c r="AE71" i="35"/>
  <c r="AF115" i="37"/>
  <c r="AE117" i="37"/>
  <c r="AE120" i="37" s="1"/>
  <c r="AE121" i="37" s="1"/>
  <c r="AE123" i="37" s="1"/>
  <c r="AF114" i="37"/>
  <c r="AD145" i="44"/>
  <c r="AD146" i="44" s="1"/>
  <c r="AD148" i="44" s="1"/>
  <c r="AE141" i="44"/>
  <c r="AE140" i="44"/>
  <c r="AF198" i="38"/>
  <c r="AF200" i="38" s="1"/>
  <c r="AG198" i="38" s="1"/>
  <c r="AD200" i="35"/>
  <c r="AE201" i="38"/>
  <c r="AE204" i="38" s="1"/>
  <c r="AE205" i="38" s="1"/>
  <c r="AE207" i="38" s="1"/>
  <c r="AD226" i="45"/>
  <c r="AC252" i="43"/>
  <c r="AD251" i="43" s="1"/>
  <c r="AD155" i="37"/>
  <c r="AE154" i="37" s="1"/>
  <c r="AC239" i="40"/>
  <c r="AE70" i="44"/>
  <c r="AD198" i="37"/>
  <c r="AD200" i="37" s="1"/>
  <c r="AD201" i="37" s="1"/>
  <c r="AD204" i="37" s="1"/>
  <c r="AD205" i="37" s="1"/>
  <c r="AD207" i="37" s="1"/>
  <c r="AE69" i="44"/>
  <c r="AC117" i="36"/>
  <c r="AC120" i="36" s="1"/>
  <c r="AC121" i="36" s="1"/>
  <c r="AC123" i="36" s="1"/>
  <c r="AA242" i="35"/>
  <c r="AA243" i="35" s="1"/>
  <c r="AA245" i="35" s="1"/>
  <c r="AE250" i="36"/>
  <c r="AE251" i="36"/>
  <c r="AE238" i="43"/>
  <c r="AE237" i="43"/>
  <c r="AD242" i="43"/>
  <c r="AD243" i="43" s="1"/>
  <c r="AD245" i="43" s="1"/>
  <c r="AF116" i="44"/>
  <c r="AD74" i="43"/>
  <c r="AD75" i="43" s="1"/>
  <c r="AD77" i="43" s="1"/>
  <c r="AE70" i="43"/>
  <c r="AE69" i="43"/>
  <c r="AD115" i="36"/>
  <c r="AD116" i="36" s="1"/>
  <c r="AD117" i="36" s="1"/>
  <c r="AD120" i="36" s="1"/>
  <c r="AD121" i="36" s="1"/>
  <c r="AD123" i="36" s="1"/>
  <c r="AD239" i="39"/>
  <c r="AE238" i="39" s="1"/>
  <c r="AB237" i="35"/>
  <c r="AB239" i="35" s="1"/>
  <c r="AB242" i="35" s="1"/>
  <c r="AB243" i="35" s="1"/>
  <c r="AB245" i="35" s="1"/>
  <c r="AF32" i="45"/>
  <c r="AG31" i="45" s="1"/>
  <c r="AE239" i="45"/>
  <c r="AF237" i="45" s="1"/>
  <c r="AE213" i="38"/>
  <c r="AE216" i="38" s="1"/>
  <c r="AE217" i="38" s="1"/>
  <c r="AE219" i="38" s="1"/>
  <c r="AC226" i="38"/>
  <c r="AD224" i="38" s="1"/>
  <c r="AE154" i="43"/>
  <c r="AD158" i="43"/>
  <c r="AD159" i="43" s="1"/>
  <c r="AD161" i="43" s="1"/>
  <c r="AE153" i="43"/>
  <c r="Z293" i="37"/>
  <c r="AI43" i="36"/>
  <c r="AI44" i="36"/>
  <c r="Z45" i="45"/>
  <c r="Z272" i="45" s="1"/>
  <c r="Z268" i="45"/>
  <c r="AE168" i="40"/>
  <c r="AF166" i="40" s="1"/>
  <c r="AB61" i="35"/>
  <c r="AB62" i="35" s="1"/>
  <c r="AB64" i="35" s="1"/>
  <c r="AC56" i="35"/>
  <c r="AC58" i="35" s="1"/>
  <c r="AD56" i="35" s="1"/>
  <c r="AE216" i="39"/>
  <c r="AE217" i="39" s="1"/>
  <c r="AE219" i="39" s="1"/>
  <c r="AC255" i="40"/>
  <c r="AC256" i="40" s="1"/>
  <c r="AC258" i="40" s="1"/>
  <c r="AD250" i="40"/>
  <c r="AD252" i="40" s="1"/>
  <c r="AE251" i="40" s="1"/>
  <c r="AG31" i="40"/>
  <c r="AG32" i="40" s="1"/>
  <c r="AF33" i="40"/>
  <c r="AF36" i="40" s="1"/>
  <c r="AF37" i="40" s="1"/>
  <c r="AF39" i="40" s="1"/>
  <c r="AC84" i="45"/>
  <c r="AD141" i="43"/>
  <c r="AD140" i="43"/>
  <c r="AC145" i="43"/>
  <c r="AC146" i="43" s="1"/>
  <c r="AC148" i="43" s="1"/>
  <c r="AF211" i="39"/>
  <c r="AF213" i="39" s="1"/>
  <c r="AD114" i="45"/>
  <c r="AC117" i="45"/>
  <c r="AC120" i="45" s="1"/>
  <c r="AC121" i="45" s="1"/>
  <c r="AC123" i="45" s="1"/>
  <c r="AD115" i="45"/>
  <c r="AD74" i="39"/>
  <c r="AD75" i="39" s="1"/>
  <c r="AD77" i="39" s="1"/>
  <c r="AE70" i="39"/>
  <c r="AE71" i="39" s="1"/>
  <c r="AD251" i="45"/>
  <c r="AD252" i="45" s="1"/>
  <c r="AE251" i="45" s="1"/>
  <c r="AD155" i="36"/>
  <c r="AE153" i="36" s="1"/>
  <c r="AF132" i="38"/>
  <c r="AF133" i="38" s="1"/>
  <c r="AF135" i="38" s="1"/>
  <c r="AG128" i="38"/>
  <c r="AG127" i="38"/>
  <c r="O14" i="20"/>
  <c r="O18" i="20"/>
  <c r="AC255" i="45"/>
  <c r="AC256" i="45" s="1"/>
  <c r="AC258" i="45" s="1"/>
  <c r="AE171" i="37"/>
  <c r="AE172" i="37" s="1"/>
  <c r="AE174" i="37" s="1"/>
  <c r="AB132" i="43"/>
  <c r="AB133" i="43" s="1"/>
  <c r="AB135" i="43" s="1"/>
  <c r="AC127" i="43"/>
  <c r="AC129" i="43" s="1"/>
  <c r="AD127" i="43" s="1"/>
  <c r="AD116" i="41"/>
  <c r="AD58" i="41"/>
  <c r="AE57" i="41" s="1"/>
  <c r="AE141" i="41"/>
  <c r="AE142" i="41" s="1"/>
  <c r="AE145" i="41" s="1"/>
  <c r="AE146" i="41" s="1"/>
  <c r="AE148" i="41" s="1"/>
  <c r="AD145" i="41"/>
  <c r="AD146" i="41" s="1"/>
  <c r="AD148" i="41" s="1"/>
  <c r="AF30" i="37"/>
  <c r="AF31" i="37"/>
  <c r="AE33" i="37"/>
  <c r="AE36" i="37" s="1"/>
  <c r="AE37" i="37" s="1"/>
  <c r="AE39" i="37" s="1"/>
  <c r="AD48" i="38"/>
  <c r="AD49" i="38" s="1"/>
  <c r="AD51" i="38" s="1"/>
  <c r="AE213" i="40"/>
  <c r="AF211" i="40" s="1"/>
  <c r="AC239" i="37"/>
  <c r="AC242" i="37" s="1"/>
  <c r="AC243" i="37" s="1"/>
  <c r="AC245" i="37" s="1"/>
  <c r="AE155" i="45"/>
  <c r="AF153" i="45" s="1"/>
  <c r="AC237" i="44"/>
  <c r="AC238" i="44"/>
  <c r="AB242" i="44"/>
  <c r="AB243" i="44" s="1"/>
  <c r="AB245" i="44" s="1"/>
  <c r="Y298" i="41"/>
  <c r="AF199" i="39"/>
  <c r="AE201" i="39"/>
  <c r="AE204" i="39" s="1"/>
  <c r="AE205" i="39" s="1"/>
  <c r="AE207" i="39" s="1"/>
  <c r="Z294" i="45"/>
  <c r="AF166" i="37"/>
  <c r="AF168" i="37" s="1"/>
  <c r="AF141" i="38"/>
  <c r="AE145" i="38"/>
  <c r="AE146" i="38" s="1"/>
  <c r="AE148" i="38" s="1"/>
  <c r="AF140" i="38"/>
  <c r="AF30" i="44"/>
  <c r="AF200" i="40"/>
  <c r="AE84" i="43"/>
  <c r="AF83" i="43" s="1"/>
  <c r="AD201" i="36"/>
  <c r="AD204" i="36" s="1"/>
  <c r="AD205" i="36" s="1"/>
  <c r="AD207" i="36" s="1"/>
  <c r="AE199" i="36"/>
  <c r="AE198" i="36"/>
  <c r="AF127" i="45"/>
  <c r="AF129" i="45" s="1"/>
  <c r="AE132" i="45"/>
  <c r="AE133" i="45" s="1"/>
  <c r="AE135" i="45" s="1"/>
  <c r="AD158" i="40"/>
  <c r="AD159" i="40" s="1"/>
  <c r="AD161" i="40" s="1"/>
  <c r="AE153" i="40"/>
  <c r="AE155" i="40" s="1"/>
  <c r="Y298" i="38"/>
  <c r="AC71" i="41"/>
  <c r="AD213" i="43"/>
  <c r="AD224" i="37"/>
  <c r="AD226" i="37" s="1"/>
  <c r="AG117" i="39"/>
  <c r="AG120" i="39" s="1"/>
  <c r="AG121" i="39" s="1"/>
  <c r="AG123" i="39" s="1"/>
  <c r="AE155" i="38"/>
  <c r="AF154" i="38" s="1"/>
  <c r="AE213" i="44"/>
  <c r="AF212" i="44" s="1"/>
  <c r="AH115" i="39"/>
  <c r="AH116" i="39" s="1"/>
  <c r="AI114" i="39" s="1"/>
  <c r="AD132" i="39"/>
  <c r="AD133" i="39" s="1"/>
  <c r="AD135" i="39" s="1"/>
  <c r="AE128" i="39"/>
  <c r="AE127" i="39"/>
  <c r="AE166" i="43"/>
  <c r="AE168" i="43" s="1"/>
  <c r="AE171" i="43" s="1"/>
  <c r="AE172" i="43" s="1"/>
  <c r="AE174" i="43" s="1"/>
  <c r="AC229" i="37"/>
  <c r="AC230" i="37" s="1"/>
  <c r="AC232" i="37" s="1"/>
  <c r="AF87" i="35"/>
  <c r="AF88" i="35" s="1"/>
  <c r="AF90" i="35" s="1"/>
  <c r="AG83" i="35"/>
  <c r="AG82" i="35"/>
  <c r="AF30" i="36"/>
  <c r="AE33" i="36"/>
  <c r="AE36" i="36" s="1"/>
  <c r="AE37" i="36" s="1"/>
  <c r="AE39" i="36" s="1"/>
  <c r="AF31" i="36"/>
  <c r="AF211" i="35"/>
  <c r="AE216" i="35"/>
  <c r="AE217" i="35" s="1"/>
  <c r="AE219" i="35" s="1"/>
  <c r="AC58" i="43"/>
  <c r="AD57" i="43" s="1"/>
  <c r="AE69" i="37"/>
  <c r="AE71" i="37" s="1"/>
  <c r="AE74" i="37" s="1"/>
  <c r="AE75" i="37" s="1"/>
  <c r="AE77" i="37" s="1"/>
  <c r="AE216" i="36"/>
  <c r="AE217" i="36" s="1"/>
  <c r="AE219" i="36" s="1"/>
  <c r="AF211" i="36"/>
  <c r="AF212" i="36"/>
  <c r="AE168" i="41"/>
  <c r="AD213" i="41"/>
  <c r="AF32" i="41"/>
  <c r="AG31" i="41" s="1"/>
  <c r="AD74" i="37"/>
  <c r="AD75" i="37" s="1"/>
  <c r="AD77" i="37" s="1"/>
  <c r="AF212" i="35"/>
  <c r="AC58" i="45"/>
  <c r="AC61" i="45" s="1"/>
  <c r="AC62" i="45" s="1"/>
  <c r="AC64" i="45" s="1"/>
  <c r="AE141" i="36"/>
  <c r="AD145" i="36"/>
  <c r="AD146" i="36" s="1"/>
  <c r="AD148" i="36" s="1"/>
  <c r="AE140" i="36"/>
  <c r="AE84" i="36"/>
  <c r="AF82" i="36" s="1"/>
  <c r="AD32" i="38"/>
  <c r="AE30" i="38" s="1"/>
  <c r="AF155" i="44"/>
  <c r="AE226" i="40"/>
  <c r="AD171" i="43"/>
  <c r="AD172" i="43" s="1"/>
  <c r="AD174" i="43" s="1"/>
  <c r="AE167" i="35"/>
  <c r="AE168" i="35" s="1"/>
  <c r="AD171" i="35"/>
  <c r="AD172" i="35" s="1"/>
  <c r="AD174" i="35" s="1"/>
  <c r="AS301" i="36"/>
  <c r="AC201" i="37"/>
  <c r="AC204" i="37" s="1"/>
  <c r="AC205" i="37" s="1"/>
  <c r="AC207" i="37" s="1"/>
  <c r="AD255" i="37"/>
  <c r="AD256" i="37" s="1"/>
  <c r="AD258" i="37" s="1"/>
  <c r="AE250" i="37"/>
  <c r="AE251" i="37"/>
  <c r="AE226" i="36"/>
  <c r="AF225" i="36" s="1"/>
  <c r="AC30" i="35"/>
  <c r="AC31" i="35"/>
  <c r="AB33" i="35"/>
  <c r="AB36" i="35" s="1"/>
  <c r="AB37" i="35" s="1"/>
  <c r="AB39" i="35" s="1"/>
  <c r="AF84" i="37"/>
  <c r="AF87" i="37" s="1"/>
  <c r="AF88" i="37" s="1"/>
  <c r="AF90" i="37" s="1"/>
  <c r="AE224" i="41"/>
  <c r="AC201" i="41"/>
  <c r="AC204" i="41" s="1"/>
  <c r="AC205" i="41" s="1"/>
  <c r="AC207" i="41" s="1"/>
  <c r="AD199" i="41"/>
  <c r="AD198" i="41"/>
  <c r="AD216" i="45"/>
  <c r="AD217" i="45" s="1"/>
  <c r="AD219" i="45" s="1"/>
  <c r="AE211" i="45"/>
  <c r="AE213" i="45" s="1"/>
  <c r="AE216" i="45" s="1"/>
  <c r="AE217" i="45" s="1"/>
  <c r="AE225" i="41"/>
  <c r="Y296" i="41"/>
  <c r="AE145" i="40"/>
  <c r="AE146" i="40" s="1"/>
  <c r="AE148" i="40" s="1"/>
  <c r="P13" i="52"/>
  <c r="P12" i="6"/>
  <c r="Y261" i="38"/>
  <c r="Y287" i="38" s="1"/>
  <c r="J47" i="50"/>
  <c r="J52" i="50"/>
  <c r="J29" i="6"/>
  <c r="J36" i="6"/>
  <c r="J38" i="6" s="1"/>
  <c r="J40" i="6" s="1"/>
  <c r="AF140" i="40"/>
  <c r="AF142" i="40" s="1"/>
  <c r="AF82" i="41"/>
  <c r="AF84" i="41" s="1"/>
  <c r="AG82" i="41" s="1"/>
  <c r="AE87" i="41"/>
  <c r="AE88" i="41" s="1"/>
  <c r="AE90" i="41" s="1"/>
  <c r="AF198" i="39"/>
  <c r="Y259" i="38"/>
  <c r="Y285" i="38" s="1"/>
  <c r="AG43" i="43"/>
  <c r="AF48" i="43"/>
  <c r="AF49" i="43" s="1"/>
  <c r="AF51" i="43" s="1"/>
  <c r="AG44" i="43"/>
  <c r="AE115" i="43"/>
  <c r="AD117" i="43"/>
  <c r="AD120" i="43" s="1"/>
  <c r="AD121" i="43" s="1"/>
  <c r="AD123" i="43" s="1"/>
  <c r="AE114" i="43"/>
  <c r="AE115" i="40"/>
  <c r="AC255" i="44"/>
  <c r="AC256" i="44" s="1"/>
  <c r="AC258" i="44" s="1"/>
  <c r="AD250" i="44"/>
  <c r="AD251" i="44"/>
  <c r="AF129" i="35"/>
  <c r="AF132" i="35" s="1"/>
  <c r="AF133" i="35" s="1"/>
  <c r="AF135" i="35" s="1"/>
  <c r="AG153" i="35"/>
  <c r="AF158" i="35"/>
  <c r="AF159" i="35" s="1"/>
  <c r="AF161" i="35" s="1"/>
  <c r="AG154" i="35"/>
  <c r="AE114" i="40"/>
  <c r="AE45" i="44"/>
  <c r="AF43" i="44" s="1"/>
  <c r="AB45" i="41"/>
  <c r="AC32" i="43"/>
  <c r="AD31" i="43" s="1"/>
  <c r="AE43" i="38"/>
  <c r="AE45" i="38" s="1"/>
  <c r="AE239" i="36"/>
  <c r="AT176" i="38"/>
  <c r="AT276" i="38" s="1"/>
  <c r="AH44" i="40"/>
  <c r="Y298" i="37"/>
  <c r="AH43" i="40"/>
  <c r="Y296" i="37"/>
  <c r="Y177" i="45"/>
  <c r="Y277" i="45" s="1"/>
  <c r="X302" i="39"/>
  <c r="Y175" i="45"/>
  <c r="Y275" i="45" s="1"/>
  <c r="AF226" i="39"/>
  <c r="AG224" i="39" s="1"/>
  <c r="X300" i="39"/>
  <c r="AD129" i="41"/>
  <c r="AD132" i="41" s="1"/>
  <c r="AD133" i="41" s="1"/>
  <c r="AD135" i="41" s="1"/>
  <c r="AD226" i="43"/>
  <c r="AD229" i="43" s="1"/>
  <c r="AD230" i="43" s="1"/>
  <c r="AD232" i="43" s="1"/>
  <c r="AE82" i="39"/>
  <c r="AD87" i="39"/>
  <c r="AD88" i="39" s="1"/>
  <c r="AD90" i="39" s="1"/>
  <c r="AE83" i="39"/>
  <c r="Y295" i="45"/>
  <c r="Y296" i="38"/>
  <c r="AD213" i="37"/>
  <c r="AD216" i="37" s="1"/>
  <c r="AD217" i="37" s="1"/>
  <c r="AD219" i="37" s="1"/>
  <c r="AC142" i="35"/>
  <c r="AD140" i="35" s="1"/>
  <c r="AS301" i="43"/>
  <c r="AC58" i="36"/>
  <c r="AD56" i="36" s="1"/>
  <c r="AH239" i="38"/>
  <c r="AI237" i="38" s="1"/>
  <c r="AS301" i="45"/>
  <c r="AE71" i="45"/>
  <c r="AF69" i="45" s="1"/>
  <c r="AT176" i="45"/>
  <c r="AT276" i="45" s="1"/>
  <c r="AF129" i="36"/>
  <c r="AG127" i="36" s="1"/>
  <c r="AS301" i="37"/>
  <c r="AF115" i="38"/>
  <c r="AF114" i="38"/>
  <c r="AE117" i="38"/>
  <c r="AE120" i="38" s="1"/>
  <c r="AE121" i="38" s="1"/>
  <c r="AE123" i="38" s="1"/>
  <c r="AC57" i="39"/>
  <c r="AC56" i="39"/>
  <c r="AB61" i="39"/>
  <c r="AB62" i="39" s="1"/>
  <c r="AB64" i="39" s="1"/>
  <c r="Z270" i="38"/>
  <c r="AA16" i="38"/>
  <c r="AA17" i="38"/>
  <c r="AA269" i="38" s="1"/>
  <c r="Z19" i="38"/>
  <c r="AA16" i="36"/>
  <c r="Z270" i="36"/>
  <c r="AA17" i="36"/>
  <c r="AA269" i="36" s="1"/>
  <c r="Z19" i="36"/>
  <c r="AA288" i="40"/>
  <c r="AA186" i="40"/>
  <c r="Z280" i="43"/>
  <c r="AA101" i="43"/>
  <c r="AA279" i="43" s="1"/>
  <c r="Z103" i="43"/>
  <c r="AA100" i="43"/>
  <c r="AT260" i="41"/>
  <c r="AT286" i="41" s="1"/>
  <c r="AC132" i="37"/>
  <c r="AC133" i="37" s="1"/>
  <c r="AC135" i="37" s="1"/>
  <c r="AD128" i="37"/>
  <c r="AD127" i="37"/>
  <c r="AU165" i="40"/>
  <c r="AU173" i="40" s="1"/>
  <c r="AU139" i="40"/>
  <c r="AU147" i="40" s="1"/>
  <c r="AU98" i="40"/>
  <c r="AU108" i="40" s="1"/>
  <c r="AU152" i="40"/>
  <c r="AU160" i="40" s="1"/>
  <c r="AU112" i="40"/>
  <c r="AU122" i="40" s="1"/>
  <c r="AU126" i="40"/>
  <c r="AU134" i="40" s="1"/>
  <c r="AS301" i="40"/>
  <c r="AW262" i="45"/>
  <c r="AV284" i="45"/>
  <c r="AV274" i="45"/>
  <c r="AV264" i="45"/>
  <c r="AW262" i="37"/>
  <c r="AV274" i="37"/>
  <c r="AV264" i="37"/>
  <c r="AV284" i="37"/>
  <c r="AU112" i="41"/>
  <c r="AU98" i="41"/>
  <c r="AU108" i="41" s="1"/>
  <c r="AU126" i="41"/>
  <c r="AU134" i="41" s="1"/>
  <c r="AU152" i="41"/>
  <c r="AU160" i="41" s="1"/>
  <c r="AU139" i="41"/>
  <c r="AU147" i="41" s="1"/>
  <c r="AU165" i="41"/>
  <c r="AU173" i="41" s="1"/>
  <c r="AU297" i="44"/>
  <c r="AU28" i="44"/>
  <c r="AU38" i="44" s="1"/>
  <c r="AU42" i="44"/>
  <c r="AU50" i="44" s="1"/>
  <c r="AU14" i="44"/>
  <c r="AU24" i="44" s="1"/>
  <c r="AU81" i="44"/>
  <c r="AU89" i="44" s="1"/>
  <c r="AU68" i="44"/>
  <c r="AU76" i="44" s="1"/>
  <c r="AU55" i="44"/>
  <c r="AU63" i="44" s="1"/>
  <c r="AU165" i="39"/>
  <c r="AU98" i="39"/>
  <c r="AU108" i="39" s="1"/>
  <c r="AU112" i="39"/>
  <c r="AU122" i="39" s="1"/>
  <c r="AU152" i="39"/>
  <c r="AU160" i="39" s="1"/>
  <c r="AU139" i="39"/>
  <c r="AU147" i="39" s="1"/>
  <c r="AU126" i="39"/>
  <c r="AU134" i="39" s="1"/>
  <c r="Y22" i="35"/>
  <c r="Y272" i="35"/>
  <c r="Y271" i="35"/>
  <c r="AS301" i="39"/>
  <c r="Z190" i="44"/>
  <c r="Z191" i="44" s="1"/>
  <c r="Z292" i="44"/>
  <c r="Z291" i="44"/>
  <c r="Y204" i="45"/>
  <c r="Y291" i="45"/>
  <c r="Y296" i="45" s="1"/>
  <c r="Y292" i="45"/>
  <c r="Y298" i="45" s="1"/>
  <c r="AI70" i="36"/>
  <c r="AH74" i="36"/>
  <c r="AH75" i="36" s="1"/>
  <c r="AH77" i="36" s="1"/>
  <c r="AI69" i="36"/>
  <c r="X302" i="36"/>
  <c r="AT92" i="43"/>
  <c r="AT266" i="43" s="1"/>
  <c r="AE155" i="41"/>
  <c r="AU182" i="36"/>
  <c r="AU192" i="36" s="1"/>
  <c r="AU223" i="36"/>
  <c r="AU231" i="36" s="1"/>
  <c r="AU210" i="36"/>
  <c r="AU218" i="36" s="1"/>
  <c r="AU196" i="36"/>
  <c r="AU206" i="36" s="1"/>
  <c r="AU236" i="36"/>
  <c r="AU244" i="36" s="1"/>
  <c r="AU249" i="36"/>
  <c r="AU257" i="36" s="1"/>
  <c r="Y175" i="38"/>
  <c r="Y275" i="38" s="1"/>
  <c r="Y109" i="38"/>
  <c r="Y177" i="38" s="1"/>
  <c r="Y277" i="38" s="1"/>
  <c r="Y109" i="40"/>
  <c r="Y177" i="40" s="1"/>
  <c r="Y277" i="40" s="1"/>
  <c r="Y175" i="40"/>
  <c r="Y275" i="40" s="1"/>
  <c r="AT92" i="45"/>
  <c r="AT266" i="45" s="1"/>
  <c r="Z293" i="41"/>
  <c r="Z282" i="44"/>
  <c r="Z281" i="44"/>
  <c r="Z106" i="44"/>
  <c r="Z107" i="44" s="1"/>
  <c r="AT89" i="41"/>
  <c r="AT92" i="41" s="1"/>
  <c r="AT266" i="41" s="1"/>
  <c r="AU165" i="38"/>
  <c r="AU173" i="38" s="1"/>
  <c r="AU139" i="38"/>
  <c r="AU147" i="38" s="1"/>
  <c r="AU98" i="38"/>
  <c r="AU108" i="38" s="1"/>
  <c r="AU126" i="38"/>
  <c r="AU134" i="38" s="1"/>
  <c r="AU152" i="38"/>
  <c r="AU160" i="38" s="1"/>
  <c r="AU112" i="38"/>
  <c r="AU122" i="38" s="1"/>
  <c r="AE32" i="39"/>
  <c r="Z294" i="43"/>
  <c r="AW262" i="43"/>
  <c r="AV284" i="43"/>
  <c r="AV274" i="43"/>
  <c r="AV264" i="43"/>
  <c r="AW262" i="35"/>
  <c r="AV264" i="35"/>
  <c r="AV284" i="35"/>
  <c r="AV274" i="35"/>
  <c r="Z268" i="40"/>
  <c r="Z293" i="40" s="1"/>
  <c r="Z18" i="40"/>
  <c r="AT260" i="36"/>
  <c r="AT286" i="36" s="1"/>
  <c r="AG167" i="39"/>
  <c r="AG166" i="39"/>
  <c r="AF171" i="39"/>
  <c r="AF172" i="39" s="1"/>
  <c r="AF174" i="39" s="1"/>
  <c r="Y91" i="45"/>
  <c r="Y265" i="45" s="1"/>
  <c r="Y25" i="45"/>
  <c r="Y93" i="45" s="1"/>
  <c r="Y267" i="45" s="1"/>
  <c r="AF45" i="37"/>
  <c r="AT176" i="37"/>
  <c r="AT276" i="37" s="1"/>
  <c r="AF83" i="40"/>
  <c r="AF82" i="40"/>
  <c r="AE87" i="40"/>
  <c r="AE88" i="40" s="1"/>
  <c r="AE90" i="40" s="1"/>
  <c r="Z291" i="40"/>
  <c r="Z190" i="40"/>
  <c r="Z191" i="40" s="1"/>
  <c r="Z292" i="40"/>
  <c r="Z292" i="39"/>
  <c r="Z291" i="39"/>
  <c r="Z190" i="39"/>
  <c r="Z191" i="39" s="1"/>
  <c r="AT260" i="38"/>
  <c r="AT286" i="38" s="1"/>
  <c r="AB184" i="37"/>
  <c r="AA187" i="37"/>
  <c r="AA290" i="37"/>
  <c r="AB185" i="37"/>
  <c r="AB289" i="37" s="1"/>
  <c r="AT63" i="39"/>
  <c r="AT92" i="39" s="1"/>
  <c r="AT266" i="39" s="1"/>
  <c r="AF251" i="39"/>
  <c r="AE255" i="39"/>
  <c r="AE256" i="39" s="1"/>
  <c r="AE258" i="39" s="1"/>
  <c r="AF250" i="39"/>
  <c r="AU297" i="40"/>
  <c r="AU14" i="40"/>
  <c r="AU24" i="40" s="1"/>
  <c r="AU81" i="40"/>
  <c r="AU89" i="40" s="1"/>
  <c r="AU55" i="40"/>
  <c r="AU63" i="40" s="1"/>
  <c r="AU68" i="40"/>
  <c r="AU76" i="40" s="1"/>
  <c r="AU42" i="40"/>
  <c r="AU50" i="40" s="1"/>
  <c r="AU28" i="40"/>
  <c r="AU38" i="40" s="1"/>
  <c r="AT160" i="36"/>
  <c r="AT176" i="36" s="1"/>
  <c r="AT276" i="36" s="1"/>
  <c r="Y109" i="37"/>
  <c r="Y177" i="37" s="1"/>
  <c r="Y277" i="37" s="1"/>
  <c r="Y175" i="37"/>
  <c r="Y275" i="37" s="1"/>
  <c r="AD56" i="37"/>
  <c r="AD57" i="37"/>
  <c r="AC61" i="37"/>
  <c r="AC62" i="37" s="1"/>
  <c r="AC64" i="37" s="1"/>
  <c r="AE141" i="39"/>
  <c r="AE140" i="39"/>
  <c r="AD145" i="39"/>
  <c r="AD146" i="39" s="1"/>
  <c r="AD148" i="39" s="1"/>
  <c r="AU196" i="45"/>
  <c r="AU206" i="45" s="1"/>
  <c r="AU249" i="45"/>
  <c r="AU257" i="45" s="1"/>
  <c r="AU182" i="45"/>
  <c r="AU192" i="45" s="1"/>
  <c r="AU223" i="45"/>
  <c r="AU231" i="45" s="1"/>
  <c r="AU236" i="45"/>
  <c r="AU244" i="45" s="1"/>
  <c r="AU210" i="45"/>
  <c r="AU218" i="45" s="1"/>
  <c r="AU297" i="37"/>
  <c r="AU28" i="37"/>
  <c r="AU38" i="37" s="1"/>
  <c r="AU81" i="37"/>
  <c r="AU89" i="37" s="1"/>
  <c r="AU42" i="37"/>
  <c r="AU50" i="37" s="1"/>
  <c r="AU55" i="37"/>
  <c r="AU63" i="37" s="1"/>
  <c r="AU68" i="37"/>
  <c r="AU76" i="37" s="1"/>
  <c r="AU14" i="37"/>
  <c r="AU24" i="37" s="1"/>
  <c r="Z19" i="44"/>
  <c r="AA16" i="44"/>
  <c r="Z270" i="44"/>
  <c r="Z295" i="44" s="1"/>
  <c r="AA17" i="44"/>
  <c r="AA269" i="44" s="1"/>
  <c r="AA294" i="44" s="1"/>
  <c r="AA16" i="37"/>
  <c r="Z270" i="37"/>
  <c r="AA17" i="37"/>
  <c r="AA269" i="37" s="1"/>
  <c r="Z19" i="37"/>
  <c r="Y120" i="35"/>
  <c r="Y121" i="35" s="1"/>
  <c r="Y282" i="35"/>
  <c r="Y281" i="35"/>
  <c r="Z23" i="41"/>
  <c r="AU196" i="41"/>
  <c r="AU223" i="41"/>
  <c r="AU231" i="41" s="1"/>
  <c r="AU210" i="41"/>
  <c r="AU218" i="41" s="1"/>
  <c r="AU182" i="41"/>
  <c r="AU192" i="41" s="1"/>
  <c r="AU249" i="41"/>
  <c r="AU257" i="41" s="1"/>
  <c r="AU236" i="41"/>
  <c r="AU244" i="41" s="1"/>
  <c r="AT76" i="38"/>
  <c r="AU126" i="44"/>
  <c r="AU134" i="44" s="1"/>
  <c r="AU112" i="44"/>
  <c r="AU122" i="44" s="1"/>
  <c r="AU165" i="44"/>
  <c r="AU173" i="44" s="1"/>
  <c r="AU98" i="44"/>
  <c r="AU108" i="44" s="1"/>
  <c r="AU139" i="44"/>
  <c r="AU147" i="44" s="1"/>
  <c r="AU152" i="44"/>
  <c r="AU160" i="44" s="1"/>
  <c r="AU297" i="39"/>
  <c r="AU81" i="39"/>
  <c r="AU89" i="39" s="1"/>
  <c r="AU68" i="39"/>
  <c r="AU76" i="39" s="1"/>
  <c r="AU42" i="39"/>
  <c r="AU50" i="39" s="1"/>
  <c r="AU55" i="39"/>
  <c r="AU28" i="39"/>
  <c r="AU38" i="39" s="1"/>
  <c r="AU14" i="39"/>
  <c r="AU24" i="39" s="1"/>
  <c r="Z268" i="35"/>
  <c r="Z18" i="35"/>
  <c r="AT38" i="36"/>
  <c r="AT92" i="36" s="1"/>
  <c r="AT266" i="36" s="1"/>
  <c r="AE199" i="43"/>
  <c r="AE198" i="43"/>
  <c r="AD201" i="43"/>
  <c r="AD204" i="43" s="1"/>
  <c r="AD205" i="43" s="1"/>
  <c r="AD207" i="43" s="1"/>
  <c r="Y23" i="38"/>
  <c r="Y299" i="38"/>
  <c r="AT260" i="37"/>
  <c r="AT286" i="37" s="1"/>
  <c r="AD45" i="39"/>
  <c r="Y175" i="43"/>
  <c r="Y275" i="43" s="1"/>
  <c r="Y109" i="43"/>
  <c r="Y177" i="43" s="1"/>
  <c r="Y277" i="43" s="1"/>
  <c r="X91" i="40"/>
  <c r="X265" i="40" s="1"/>
  <c r="X300" i="40" s="1"/>
  <c r="X25" i="40"/>
  <c r="X93" i="40" s="1"/>
  <c r="X267" i="40" s="1"/>
  <c r="X302" i="40" s="1"/>
  <c r="AT122" i="41"/>
  <c r="AT176" i="41" s="1"/>
  <c r="AT276" i="41" s="1"/>
  <c r="AA18" i="45"/>
  <c r="AA102" i="35"/>
  <c r="AT173" i="39"/>
  <c r="AT176" i="39" s="1"/>
  <c r="AT276" i="39" s="1"/>
  <c r="AT218" i="39"/>
  <c r="AT260" i="39" s="1"/>
  <c r="AT286" i="39" s="1"/>
  <c r="AW262" i="36"/>
  <c r="AV274" i="36"/>
  <c r="AV264" i="36"/>
  <c r="AV284" i="36"/>
  <c r="AA186" i="38"/>
  <c r="Z106" i="45"/>
  <c r="Z107" i="45" s="1"/>
  <c r="Y281" i="39"/>
  <c r="Y296" i="39" s="1"/>
  <c r="Y282" i="39"/>
  <c r="Y298" i="39" s="1"/>
  <c r="Y106" i="39"/>
  <c r="Y107" i="39" s="1"/>
  <c r="AT50" i="37"/>
  <c r="AT92" i="37" s="1"/>
  <c r="AT266" i="37" s="1"/>
  <c r="AA278" i="44"/>
  <c r="AA102" i="44"/>
  <c r="Y23" i="44"/>
  <c r="Y299" i="44"/>
  <c r="Y22" i="43"/>
  <c r="Y272" i="43"/>
  <c r="Y271" i="43"/>
  <c r="AU236" i="38"/>
  <c r="AU244" i="38" s="1"/>
  <c r="AU210" i="38"/>
  <c r="AU218" i="38" s="1"/>
  <c r="AU196" i="38"/>
  <c r="AU206" i="38" s="1"/>
  <c r="AU182" i="38"/>
  <c r="AU192" i="38" s="1"/>
  <c r="AU249" i="38"/>
  <c r="AU223" i="38"/>
  <c r="AU231" i="38" s="1"/>
  <c r="Y295" i="43"/>
  <c r="AU297" i="43"/>
  <c r="AU14" i="43"/>
  <c r="AU24" i="43" s="1"/>
  <c r="AU42" i="43"/>
  <c r="AU50" i="43" s="1"/>
  <c r="AU81" i="43"/>
  <c r="AU89" i="43" s="1"/>
  <c r="AU28" i="43"/>
  <c r="AU38" i="43" s="1"/>
  <c r="AU68" i="43"/>
  <c r="AU76" i="43" s="1"/>
  <c r="AU55" i="43"/>
  <c r="AU63" i="43" s="1"/>
  <c r="AU98" i="35"/>
  <c r="AU108" i="35" s="1"/>
  <c r="AU126" i="35"/>
  <c r="AU134" i="35" s="1"/>
  <c r="AU152" i="35"/>
  <c r="AU160" i="35" s="1"/>
  <c r="AU165" i="35"/>
  <c r="AU173" i="35" s="1"/>
  <c r="AU112" i="35"/>
  <c r="AU122" i="35" s="1"/>
  <c r="AU139" i="35"/>
  <c r="AU147" i="35" s="1"/>
  <c r="AT260" i="45"/>
  <c r="AT286" i="45" s="1"/>
  <c r="Y23" i="37"/>
  <c r="Y299" i="37"/>
  <c r="AT260" i="44"/>
  <c r="AT286" i="44" s="1"/>
  <c r="AT260" i="35"/>
  <c r="AT286" i="35" s="1"/>
  <c r="AU210" i="40"/>
  <c r="AU218" i="40" s="1"/>
  <c r="AU196" i="40"/>
  <c r="AU223" i="40"/>
  <c r="AU231" i="40" s="1"/>
  <c r="AU182" i="40"/>
  <c r="AU192" i="40" s="1"/>
  <c r="AU249" i="40"/>
  <c r="AU257" i="40" s="1"/>
  <c r="AU236" i="40"/>
  <c r="AU244" i="40" s="1"/>
  <c r="Z186" i="36"/>
  <c r="Z288" i="36"/>
  <c r="Z293" i="36" s="1"/>
  <c r="Z280" i="40"/>
  <c r="AA101" i="40"/>
  <c r="AA279" i="40" s="1"/>
  <c r="Z103" i="40"/>
  <c r="AA100" i="40"/>
  <c r="Y23" i="36"/>
  <c r="AU297" i="45"/>
  <c r="AU14" i="45"/>
  <c r="AU24" i="45" s="1"/>
  <c r="AU28" i="45"/>
  <c r="AU38" i="45" s="1"/>
  <c r="AU55" i="45"/>
  <c r="AU63" i="45" s="1"/>
  <c r="AU68" i="45"/>
  <c r="AU76" i="45" s="1"/>
  <c r="AU81" i="45"/>
  <c r="AU89" i="45" s="1"/>
  <c r="AU42" i="45"/>
  <c r="AU50" i="45" s="1"/>
  <c r="AU126" i="37"/>
  <c r="AU134" i="37" s="1"/>
  <c r="AU165" i="37"/>
  <c r="AU173" i="37" s="1"/>
  <c r="AU139" i="37"/>
  <c r="AU147" i="37" s="1"/>
  <c r="AU98" i="37"/>
  <c r="AU108" i="37" s="1"/>
  <c r="AU112" i="37"/>
  <c r="AU122" i="37" s="1"/>
  <c r="AU152" i="37"/>
  <c r="AU160" i="37" s="1"/>
  <c r="AW262" i="41"/>
  <c r="AV274" i="41"/>
  <c r="AV284" i="41"/>
  <c r="AV264" i="41"/>
  <c r="AU196" i="44"/>
  <c r="AU206" i="44" s="1"/>
  <c r="AU210" i="44"/>
  <c r="AU218" i="44" s="1"/>
  <c r="AU223" i="44"/>
  <c r="AU231" i="44" s="1"/>
  <c r="AU182" i="44"/>
  <c r="AU192" i="44" s="1"/>
  <c r="AU249" i="44"/>
  <c r="AU257" i="44" s="1"/>
  <c r="AU236" i="44"/>
  <c r="AU244" i="44" s="1"/>
  <c r="Z259" i="37"/>
  <c r="Z285" i="37" s="1"/>
  <c r="Z193" i="37"/>
  <c r="Z261" i="37" s="1"/>
  <c r="Z287" i="37" s="1"/>
  <c r="AU223" i="39"/>
  <c r="AU231" i="39" s="1"/>
  <c r="AU210" i="39"/>
  <c r="AU196" i="39"/>
  <c r="AU206" i="39" s="1"/>
  <c r="AU236" i="39"/>
  <c r="AU244" i="39" s="1"/>
  <c r="AU249" i="39"/>
  <c r="AU257" i="39" s="1"/>
  <c r="AU182" i="39"/>
  <c r="AU192" i="39" s="1"/>
  <c r="AT176" i="40"/>
  <c r="AT276" i="40" s="1"/>
  <c r="AB185" i="45"/>
  <c r="AA187" i="45"/>
  <c r="AB184" i="45"/>
  <c r="Y23" i="39"/>
  <c r="AT206" i="40"/>
  <c r="AT260" i="40" s="1"/>
  <c r="AT286" i="40" s="1"/>
  <c r="Z294" i="35"/>
  <c r="R4" i="20" s="1"/>
  <c r="Z280" i="38"/>
  <c r="AA100" i="38"/>
  <c r="AA101" i="38"/>
  <c r="AA279" i="38" s="1"/>
  <c r="Z103" i="38"/>
  <c r="AS301" i="41"/>
  <c r="Y193" i="41"/>
  <c r="Y261" i="41" s="1"/>
  <c r="Y287" i="41" s="1"/>
  <c r="Y259" i="41"/>
  <c r="Y285" i="41" s="1"/>
  <c r="AA288" i="44"/>
  <c r="AA186" i="44"/>
  <c r="Z200" i="45"/>
  <c r="Z288" i="45"/>
  <c r="AT92" i="44"/>
  <c r="AT266" i="44" s="1"/>
  <c r="Z193" i="45"/>
  <c r="AU152" i="36"/>
  <c r="AU98" i="36"/>
  <c r="AU108" i="36" s="1"/>
  <c r="AU126" i="36"/>
  <c r="AU134" i="36" s="1"/>
  <c r="AU139" i="36"/>
  <c r="AU147" i="36" s="1"/>
  <c r="AU112" i="36"/>
  <c r="AU122" i="36" s="1"/>
  <c r="AU165" i="36"/>
  <c r="AU173" i="36" s="1"/>
  <c r="Z190" i="38"/>
  <c r="Z191" i="38" s="1"/>
  <c r="AA100" i="37"/>
  <c r="AA101" i="37"/>
  <c r="AA279" i="37" s="1"/>
  <c r="Z103" i="37"/>
  <c r="Z280" i="37"/>
  <c r="Z187" i="41"/>
  <c r="AA184" i="41"/>
  <c r="AA185" i="41"/>
  <c r="AA289" i="41" s="1"/>
  <c r="Z290" i="41"/>
  <c r="Z18" i="43"/>
  <c r="Z268" i="43"/>
  <c r="AB17" i="41"/>
  <c r="AB269" i="41" s="1"/>
  <c r="AA19" i="41"/>
  <c r="AB16" i="41"/>
  <c r="AA270" i="41"/>
  <c r="AU297" i="38"/>
  <c r="AU14" i="38"/>
  <c r="AU24" i="38" s="1"/>
  <c r="AU81" i="38"/>
  <c r="AU89" i="38" s="1"/>
  <c r="AU55" i="38"/>
  <c r="AU28" i="38"/>
  <c r="AU38" i="38" s="1"/>
  <c r="AU42" i="38"/>
  <c r="AU50" i="38" s="1"/>
  <c r="AU68" i="38"/>
  <c r="AU76" i="38" s="1"/>
  <c r="AT176" i="44"/>
  <c r="AT276" i="44" s="1"/>
  <c r="Y291" i="43"/>
  <c r="Y190" i="43"/>
  <c r="Y191" i="43" s="1"/>
  <c r="Y292" i="43"/>
  <c r="AU236" i="43"/>
  <c r="AU244" i="43" s="1"/>
  <c r="AU210" i="43"/>
  <c r="AU218" i="43" s="1"/>
  <c r="AU223" i="43"/>
  <c r="AU231" i="43" s="1"/>
  <c r="AU196" i="43"/>
  <c r="AU206" i="43" s="1"/>
  <c r="AU249" i="43"/>
  <c r="AU257" i="43" s="1"/>
  <c r="AU182" i="43"/>
  <c r="AU192" i="43" s="1"/>
  <c r="AU210" i="35"/>
  <c r="AU218" i="35" s="1"/>
  <c r="AU223" i="35"/>
  <c r="AU231" i="35" s="1"/>
  <c r="AU182" i="35"/>
  <c r="AU192" i="35" s="1"/>
  <c r="AU236" i="35"/>
  <c r="AU244" i="35" s="1"/>
  <c r="AU196" i="35"/>
  <c r="AU206" i="35" s="1"/>
  <c r="AU249" i="35"/>
  <c r="AU257" i="35" s="1"/>
  <c r="AS301" i="38"/>
  <c r="Y109" i="36"/>
  <c r="Y177" i="36" s="1"/>
  <c r="Y277" i="36" s="1"/>
  <c r="Y175" i="36"/>
  <c r="Y275" i="36" s="1"/>
  <c r="Z290" i="35"/>
  <c r="AA185" i="35"/>
  <c r="AA289" i="35" s="1"/>
  <c r="AA184" i="35"/>
  <c r="Z187" i="35"/>
  <c r="Y107" i="41"/>
  <c r="Y299" i="41"/>
  <c r="X91" i="35"/>
  <c r="X265" i="35" s="1"/>
  <c r="X300" i="35" s="1"/>
  <c r="P13" i="20" s="1"/>
  <c r="X25" i="35"/>
  <c r="X93" i="35" s="1"/>
  <c r="X267" i="35" s="1"/>
  <c r="X302" i="35" s="1"/>
  <c r="AA288" i="39"/>
  <c r="AA186" i="39"/>
  <c r="AF168" i="44"/>
  <c r="AT260" i="43"/>
  <c r="AT286" i="43" s="1"/>
  <c r="AW262" i="40"/>
  <c r="AV284" i="40"/>
  <c r="AV274" i="40"/>
  <c r="AV264" i="40"/>
  <c r="AA17" i="39"/>
  <c r="AA269" i="39" s="1"/>
  <c r="Z19" i="39"/>
  <c r="AA16" i="39"/>
  <c r="Z270" i="39"/>
  <c r="Y190" i="36"/>
  <c r="Y191" i="36" s="1"/>
  <c r="Y292" i="36"/>
  <c r="Y298" i="36" s="1"/>
  <c r="Y291" i="36"/>
  <c r="Y296" i="36" s="1"/>
  <c r="Z252" i="38"/>
  <c r="Z291" i="38" s="1"/>
  <c r="Z288" i="38"/>
  <c r="Z293" i="38" s="1"/>
  <c r="AU139" i="45"/>
  <c r="AU147" i="45" s="1"/>
  <c r="AU152" i="45"/>
  <c r="AU160" i="45" s="1"/>
  <c r="AU165" i="45"/>
  <c r="AU173" i="45" s="1"/>
  <c r="AU126" i="45"/>
  <c r="AU134" i="45" s="1"/>
  <c r="AU98" i="45"/>
  <c r="AU108" i="45" s="1"/>
  <c r="AU112" i="45"/>
  <c r="AU122" i="45" s="1"/>
  <c r="AU182" i="37"/>
  <c r="AU192" i="37" s="1"/>
  <c r="AU223" i="37"/>
  <c r="AU231" i="37" s="1"/>
  <c r="AU236" i="37"/>
  <c r="AU244" i="37" s="1"/>
  <c r="AU196" i="37"/>
  <c r="AU206" i="37" s="1"/>
  <c r="AU210" i="37"/>
  <c r="AU218" i="37" s="1"/>
  <c r="AU249" i="37"/>
  <c r="AU257" i="37" s="1"/>
  <c r="Z116" i="35"/>
  <c r="Z278" i="35"/>
  <c r="AE141" i="37"/>
  <c r="AE140" i="37"/>
  <c r="AD145" i="37"/>
  <c r="AD146" i="37" s="1"/>
  <c r="AD148" i="37" s="1"/>
  <c r="AU297" i="41"/>
  <c r="AU68" i="41"/>
  <c r="AU76" i="41" s="1"/>
  <c r="AU42" i="41"/>
  <c r="AU50" i="41" s="1"/>
  <c r="AU14" i="41"/>
  <c r="AU24" i="41" s="1"/>
  <c r="AU55" i="41"/>
  <c r="AU28" i="41"/>
  <c r="AU38" i="41" s="1"/>
  <c r="AU81" i="41"/>
  <c r="AU89" i="41" s="1"/>
  <c r="AT63" i="38"/>
  <c r="AW262" i="44"/>
  <c r="AV284" i="44"/>
  <c r="AV274" i="44"/>
  <c r="AV264" i="44"/>
  <c r="AT176" i="43"/>
  <c r="AT276" i="43" s="1"/>
  <c r="AT176" i="35"/>
  <c r="AT276" i="35" s="1"/>
  <c r="AW262" i="39"/>
  <c r="AV284" i="39"/>
  <c r="AV274" i="39"/>
  <c r="AV264" i="39"/>
  <c r="AF56" i="38"/>
  <c r="AE61" i="38"/>
  <c r="AE62" i="38" s="1"/>
  <c r="AE64" i="38" s="1"/>
  <c r="AF57" i="38"/>
  <c r="AD142" i="45"/>
  <c r="Y295" i="35"/>
  <c r="AB71" i="40"/>
  <c r="AS301" i="35"/>
  <c r="AG168" i="38"/>
  <c r="Z168" i="45"/>
  <c r="Z278" i="45"/>
  <c r="Z22" i="45"/>
  <c r="X300" i="36"/>
  <c r="Z106" i="35"/>
  <c r="Z107" i="35" s="1"/>
  <c r="AT92" i="35"/>
  <c r="AT266" i="35" s="1"/>
  <c r="AT92" i="40"/>
  <c r="AT266" i="40" s="1"/>
  <c r="AS301" i="44"/>
  <c r="AG58" i="44"/>
  <c r="AU297" i="36"/>
  <c r="AU28" i="36"/>
  <c r="AU38" i="36" s="1"/>
  <c r="AU81" i="36"/>
  <c r="AU89" i="36" s="1"/>
  <c r="AU42" i="36"/>
  <c r="AU50" i="36" s="1"/>
  <c r="AU68" i="36"/>
  <c r="AU76" i="36" s="1"/>
  <c r="AU14" i="36"/>
  <c r="AU24" i="36" s="1"/>
  <c r="AU55" i="36"/>
  <c r="AU63" i="36" s="1"/>
  <c r="AA102" i="45"/>
  <c r="Z278" i="39"/>
  <c r="Z293" i="39" s="1"/>
  <c r="Z102" i="39"/>
  <c r="Z280" i="36"/>
  <c r="AA101" i="36"/>
  <c r="AA279" i="36" s="1"/>
  <c r="Z103" i="36"/>
  <c r="AA100" i="36"/>
  <c r="Y259" i="35"/>
  <c r="Y285" i="35" s="1"/>
  <c r="Y193" i="35"/>
  <c r="Y261" i="35" s="1"/>
  <c r="Y287" i="35" s="1"/>
  <c r="X25" i="43"/>
  <c r="X93" i="43" s="1"/>
  <c r="X267" i="43" s="1"/>
  <c r="X302" i="43" s="1"/>
  <c r="X91" i="43"/>
  <c r="X265" i="43" s="1"/>
  <c r="X300" i="43" s="1"/>
  <c r="Z280" i="41"/>
  <c r="AA101" i="41"/>
  <c r="AA279" i="41" s="1"/>
  <c r="Z103" i="41"/>
  <c r="AA100" i="41"/>
  <c r="AW262" i="38"/>
  <c r="AV264" i="38"/>
  <c r="AV284" i="38"/>
  <c r="AV274" i="38"/>
  <c r="Z288" i="43"/>
  <c r="Z186" i="43"/>
  <c r="AU112" i="43"/>
  <c r="AU122" i="43" s="1"/>
  <c r="AU98" i="43"/>
  <c r="AU108" i="43" s="1"/>
  <c r="AU126" i="43"/>
  <c r="AU134" i="43" s="1"/>
  <c r="AU139" i="43"/>
  <c r="AU147" i="43" s="1"/>
  <c r="AU152" i="43"/>
  <c r="AU160" i="43" s="1"/>
  <c r="AU165" i="43"/>
  <c r="AU173" i="43" s="1"/>
  <c r="AU297" i="35"/>
  <c r="AU55" i="35"/>
  <c r="AU63" i="35" s="1"/>
  <c r="AU68" i="35"/>
  <c r="AU76" i="35" s="1"/>
  <c r="AU81" i="35"/>
  <c r="AU89" i="35" s="1"/>
  <c r="AU14" i="35"/>
  <c r="AU24" i="35" s="1"/>
  <c r="AU42" i="35"/>
  <c r="AU50" i="35" s="1"/>
  <c r="AU28" i="35"/>
  <c r="AU38" i="35" s="1"/>
  <c r="Y271" i="40"/>
  <c r="Y296" i="40" s="1"/>
  <c r="Y272" i="40"/>
  <c r="Y298" i="40" s="1"/>
  <c r="Y22" i="40"/>
  <c r="BB6" i="45"/>
  <c r="BB2" i="45"/>
  <c r="AZ80" i="45"/>
  <c r="AZ67" i="45"/>
  <c r="AZ54" i="45"/>
  <c r="AZ27" i="45"/>
  <c r="AZ41" i="45"/>
  <c r="AZ13" i="45"/>
  <c r="AZ164" i="45"/>
  <c r="AZ138" i="45"/>
  <c r="AZ151" i="45"/>
  <c r="AZ125" i="45"/>
  <c r="AZ111" i="45"/>
  <c r="AZ97" i="45"/>
  <c r="BD8" i="45"/>
  <c r="BC4" i="45"/>
  <c r="AZ248" i="45"/>
  <c r="AZ222" i="45"/>
  <c r="AZ235" i="45"/>
  <c r="AZ209" i="45"/>
  <c r="AZ195" i="45"/>
  <c r="AZ181" i="45"/>
  <c r="BA179" i="45"/>
  <c r="BA95" i="45"/>
  <c r="BA11" i="45"/>
  <c r="BA9" i="45"/>
  <c r="AZ80" i="44"/>
  <c r="AZ67" i="44"/>
  <c r="AZ41" i="44"/>
  <c r="AZ54" i="44"/>
  <c r="AZ27" i="44"/>
  <c r="AZ13" i="44"/>
  <c r="AZ164" i="44"/>
  <c r="AZ151" i="44"/>
  <c r="AZ138" i="44"/>
  <c r="AZ111" i="44"/>
  <c r="AZ125" i="44"/>
  <c r="AZ97" i="44"/>
  <c r="AZ248" i="44"/>
  <c r="AZ235" i="44"/>
  <c r="AZ222" i="44"/>
  <c r="AZ195" i="44"/>
  <c r="AZ209" i="44"/>
  <c r="AZ181" i="44"/>
  <c r="BA179" i="44"/>
  <c r="BA95" i="44"/>
  <c r="BA11" i="44"/>
  <c r="BA9" i="44"/>
  <c r="BB6" i="44"/>
  <c r="BB2" i="44"/>
  <c r="BD8" i="44"/>
  <c r="BC4" i="44"/>
  <c r="BA80" i="43"/>
  <c r="BA67" i="43"/>
  <c r="BA54" i="43"/>
  <c r="BA27" i="43"/>
  <c r="BA41" i="43"/>
  <c r="BA13" i="43"/>
  <c r="BA164" i="43"/>
  <c r="BA151" i="43"/>
  <c r="BA138" i="43"/>
  <c r="BA111" i="43"/>
  <c r="BA125" i="43"/>
  <c r="BA97" i="43"/>
  <c r="BB179" i="43"/>
  <c r="BB95" i="43"/>
  <c r="BB11" i="43"/>
  <c r="BB9" i="43"/>
  <c r="BE8" i="43"/>
  <c r="BD4" i="43"/>
  <c r="BA235" i="43"/>
  <c r="BA248" i="43"/>
  <c r="BA209" i="43"/>
  <c r="BA222" i="43"/>
  <c r="BA195" i="43"/>
  <c r="BA181" i="43"/>
  <c r="BC2" i="43"/>
  <c r="BC6" i="43"/>
  <c r="AZ80" i="41"/>
  <c r="AZ67" i="41"/>
  <c r="AZ54" i="41"/>
  <c r="AZ27" i="41"/>
  <c r="AZ41" i="41"/>
  <c r="AZ13" i="41"/>
  <c r="BB6" i="41"/>
  <c r="BB2" i="41"/>
  <c r="AZ164" i="41"/>
  <c r="AZ151" i="41"/>
  <c r="AZ138" i="41"/>
  <c r="AZ111" i="41"/>
  <c r="AZ125" i="41"/>
  <c r="AZ97" i="41"/>
  <c r="AZ248" i="41"/>
  <c r="AZ235" i="41"/>
  <c r="AZ195" i="41"/>
  <c r="AZ209" i="41"/>
  <c r="AZ222" i="41"/>
  <c r="AZ181" i="41"/>
  <c r="BC4" i="41"/>
  <c r="BD8" i="41"/>
  <c r="BA179" i="41"/>
  <c r="BA95" i="41"/>
  <c r="BA11" i="41"/>
  <c r="BA9" i="41"/>
  <c r="BA248" i="40"/>
  <c r="BA235" i="40"/>
  <c r="BA222" i="40"/>
  <c r="BA195" i="40"/>
  <c r="BA209" i="40"/>
  <c r="BA181" i="40"/>
  <c r="BC6" i="40"/>
  <c r="BC2" i="40"/>
  <c r="BB179" i="40"/>
  <c r="BB95" i="40"/>
  <c r="BB11" i="40"/>
  <c r="BB9" i="40"/>
  <c r="BE8" i="40"/>
  <c r="BD4" i="40"/>
  <c r="BA80" i="40"/>
  <c r="BA54" i="40"/>
  <c r="BA67" i="40"/>
  <c r="BA41" i="40"/>
  <c r="BA27" i="40"/>
  <c r="BA13" i="40"/>
  <c r="BA164" i="40"/>
  <c r="BA151" i="40"/>
  <c r="BA138" i="40"/>
  <c r="BA125" i="40"/>
  <c r="BA111" i="40"/>
  <c r="BA97" i="40"/>
  <c r="BB179" i="39"/>
  <c r="BB95" i="39"/>
  <c r="BB11" i="39"/>
  <c r="BB9" i="39"/>
  <c r="BD4" i="39"/>
  <c r="BE8" i="39"/>
  <c r="BC6" i="39"/>
  <c r="BC2" i="39"/>
  <c r="BA80" i="39"/>
  <c r="BA67" i="39"/>
  <c r="BA54" i="39"/>
  <c r="BA27" i="39"/>
  <c r="BA41" i="39"/>
  <c r="BA13" i="39"/>
  <c r="BA164" i="39"/>
  <c r="BA151" i="39"/>
  <c r="BA125" i="39"/>
  <c r="BA138" i="39"/>
  <c r="BA111" i="39"/>
  <c r="BA97" i="39"/>
  <c r="BA248" i="39"/>
  <c r="BA235" i="39"/>
  <c r="BA195" i="39"/>
  <c r="BA222" i="39"/>
  <c r="BA209" i="39"/>
  <c r="BA181" i="39"/>
  <c r="AZ151" i="38"/>
  <c r="AZ138" i="38"/>
  <c r="AZ164" i="38"/>
  <c r="AZ125" i="38"/>
  <c r="AZ111" i="38"/>
  <c r="AZ97" i="38"/>
  <c r="AZ248" i="38"/>
  <c r="AZ235" i="38"/>
  <c r="AZ209" i="38"/>
  <c r="AZ222" i="38"/>
  <c r="AZ195" i="38"/>
  <c r="AZ181" i="38"/>
  <c r="AZ67" i="38"/>
  <c r="AZ80" i="38"/>
  <c r="AZ54" i="38"/>
  <c r="AZ41" i="38"/>
  <c r="AZ27" i="38"/>
  <c r="AZ13" i="38"/>
  <c r="BA179" i="38"/>
  <c r="BA95" i="38"/>
  <c r="BA11" i="38"/>
  <c r="BA9" i="38"/>
  <c r="BB6" i="38"/>
  <c r="BB2" i="38"/>
  <c r="BC4" i="38"/>
  <c r="BD8" i="38"/>
  <c r="BB179" i="37"/>
  <c r="BB95" i="37"/>
  <c r="BB11" i="37"/>
  <c r="BB9" i="37"/>
  <c r="BA80" i="37"/>
  <c r="BA67" i="37"/>
  <c r="BA54" i="37"/>
  <c r="BA41" i="37"/>
  <c r="BA27" i="37"/>
  <c r="BA13" i="37"/>
  <c r="BD4" i="37"/>
  <c r="BE8" i="37"/>
  <c r="BA164" i="37"/>
  <c r="BA151" i="37"/>
  <c r="BA138" i="37"/>
  <c r="BA111" i="37"/>
  <c r="BA125" i="37"/>
  <c r="BA97" i="37"/>
  <c r="BC6" i="37"/>
  <c r="BC2" i="37"/>
  <c r="BA248" i="37"/>
  <c r="BA235" i="37"/>
  <c r="BA222" i="37"/>
  <c r="BA209" i="37"/>
  <c r="BA195" i="37"/>
  <c r="BA181" i="37"/>
  <c r="BE8" i="36"/>
  <c r="BD4" i="36"/>
  <c r="BA248" i="36"/>
  <c r="BA235" i="36"/>
  <c r="BA222" i="36"/>
  <c r="BA195" i="36"/>
  <c r="BA209" i="36"/>
  <c r="BA181" i="36"/>
  <c r="BC2" i="36"/>
  <c r="BC6" i="36"/>
  <c r="BB179" i="36"/>
  <c r="BB95" i="36"/>
  <c r="BB11" i="36"/>
  <c r="BB9" i="36"/>
  <c r="BA80" i="36"/>
  <c r="BA54" i="36"/>
  <c r="BA41" i="36"/>
  <c r="BA67" i="36"/>
  <c r="BA27" i="36"/>
  <c r="BA13" i="36"/>
  <c r="BA164" i="36"/>
  <c r="BA151" i="36"/>
  <c r="BA138" i="36"/>
  <c r="BA125" i="36"/>
  <c r="BA111" i="36"/>
  <c r="BA97" i="36"/>
  <c r="BC6" i="35"/>
  <c r="BC2" i="35"/>
  <c r="BB179" i="35"/>
  <c r="BB95" i="35"/>
  <c r="BB11" i="35"/>
  <c r="BB9" i="35"/>
  <c r="BA67" i="35"/>
  <c r="BA80" i="35"/>
  <c r="BA54" i="35"/>
  <c r="BA27" i="35"/>
  <c r="BA41" i="35"/>
  <c r="BA13" i="35"/>
  <c r="BA164" i="35"/>
  <c r="BA138" i="35"/>
  <c r="BA151" i="35"/>
  <c r="BA111" i="35"/>
  <c r="BA125" i="35"/>
  <c r="BA97" i="35"/>
  <c r="BA248" i="35"/>
  <c r="BA235" i="35"/>
  <c r="BA222" i="35"/>
  <c r="BA209" i="35"/>
  <c r="BA195" i="35"/>
  <c r="BA181" i="35"/>
  <c r="BD4" i="35"/>
  <c r="BE8" i="35"/>
  <c r="AF32" i="44" l="1"/>
  <c r="AF33" i="44" s="1"/>
  <c r="AF36" i="44" s="1"/>
  <c r="AF37" i="44" s="1"/>
  <c r="AF39" i="44" s="1"/>
  <c r="AG43" i="35"/>
  <c r="AF48" i="35"/>
  <c r="AF49" i="35" s="1"/>
  <c r="AF51" i="35" s="1"/>
  <c r="AG44" i="35"/>
  <c r="AF33" i="45"/>
  <c r="AF36" i="45" s="1"/>
  <c r="AF37" i="45" s="1"/>
  <c r="AF39" i="45" s="1"/>
  <c r="AG30" i="45"/>
  <c r="AG225" i="35"/>
  <c r="AF229" i="35"/>
  <c r="AF230" i="35" s="1"/>
  <c r="AF232" i="35" s="1"/>
  <c r="AG224" i="35"/>
  <c r="Q8" i="20"/>
  <c r="P12" i="20"/>
  <c r="AD225" i="44"/>
  <c r="AD226" i="44" s="1"/>
  <c r="AD229" i="44" s="1"/>
  <c r="AD230" i="44" s="1"/>
  <c r="AD232" i="44" s="1"/>
  <c r="AC229" i="44"/>
  <c r="AC230" i="44" s="1"/>
  <c r="AC232" i="44" s="1"/>
  <c r="AF167" i="40"/>
  <c r="AF168" i="40" s="1"/>
  <c r="AF171" i="40" s="1"/>
  <c r="AF172" i="40" s="1"/>
  <c r="AF174" i="40" s="1"/>
  <c r="AD129" i="40"/>
  <c r="AD251" i="35"/>
  <c r="AD252" i="35" s="1"/>
  <c r="AE251" i="35" s="1"/>
  <c r="AE82" i="38"/>
  <c r="AD87" i="38"/>
  <c r="AD88" i="38" s="1"/>
  <c r="AD90" i="38" s="1"/>
  <c r="AE83" i="38"/>
  <c r="AC255" i="35"/>
  <c r="AC256" i="35" s="1"/>
  <c r="AC258" i="35" s="1"/>
  <c r="AF71" i="38"/>
  <c r="AE129" i="44"/>
  <c r="AE171" i="40"/>
  <c r="AE172" i="40" s="1"/>
  <c r="AE174" i="40" s="1"/>
  <c r="AD155" i="39"/>
  <c r="AE154" i="39" s="1"/>
  <c r="AD250" i="41"/>
  <c r="AD252" i="41" s="1"/>
  <c r="AC255" i="41"/>
  <c r="AC256" i="41" s="1"/>
  <c r="AC258" i="41" s="1"/>
  <c r="AG127" i="35"/>
  <c r="AE71" i="44"/>
  <c r="AF70" i="44" s="1"/>
  <c r="AE142" i="44"/>
  <c r="AF140" i="44" s="1"/>
  <c r="AE115" i="36"/>
  <c r="AF200" i="44"/>
  <c r="AD158" i="37"/>
  <c r="AD159" i="37" s="1"/>
  <c r="AD161" i="37" s="1"/>
  <c r="AE153" i="37"/>
  <c r="AE155" i="37" s="1"/>
  <c r="AT92" i="38"/>
  <c r="AT266" i="38" s="1"/>
  <c r="AT301" i="38" s="1"/>
  <c r="AF116" i="37"/>
  <c r="AF70" i="35"/>
  <c r="AE74" i="35"/>
  <c r="AE75" i="35" s="1"/>
  <c r="AE77" i="35" s="1"/>
  <c r="AF69" i="35"/>
  <c r="AG199" i="38"/>
  <c r="AG200" i="38" s="1"/>
  <c r="AE168" i="36"/>
  <c r="AE114" i="36"/>
  <c r="AF201" i="38"/>
  <c r="AF204" i="38" s="1"/>
  <c r="AF205" i="38" s="1"/>
  <c r="AF207" i="38" s="1"/>
  <c r="AC255" i="43"/>
  <c r="AC256" i="43" s="1"/>
  <c r="AC258" i="43" s="1"/>
  <c r="AD250" i="43"/>
  <c r="AD252" i="43" s="1"/>
  <c r="AD255" i="43" s="1"/>
  <c r="AD256" i="43" s="1"/>
  <c r="AD258" i="43" s="1"/>
  <c r="AE198" i="35"/>
  <c r="AE199" i="35"/>
  <c r="AD201" i="35"/>
  <c r="AD204" i="35" s="1"/>
  <c r="AD205" i="35" s="1"/>
  <c r="AD207" i="35" s="1"/>
  <c r="AD229" i="45"/>
  <c r="AD230" i="45" s="1"/>
  <c r="AD232" i="45" s="1"/>
  <c r="AE224" i="45"/>
  <c r="AE225" i="45"/>
  <c r="AE239" i="43"/>
  <c r="AE252" i="36"/>
  <c r="AF251" i="36" s="1"/>
  <c r="AC242" i="40"/>
  <c r="AC243" i="40" s="1"/>
  <c r="AC245" i="40" s="1"/>
  <c r="AD237" i="40"/>
  <c r="AD238" i="40"/>
  <c r="AE237" i="39"/>
  <c r="AE239" i="39" s="1"/>
  <c r="AF238" i="39" s="1"/>
  <c r="AE71" i="43"/>
  <c r="AC237" i="35"/>
  <c r="AG115" i="44"/>
  <c r="AF117" i="44"/>
  <c r="AF120" i="44" s="1"/>
  <c r="AF121" i="44" s="1"/>
  <c r="AF123" i="44" s="1"/>
  <c r="AG114" i="44"/>
  <c r="AC238" i="35"/>
  <c r="AD225" i="38"/>
  <c r="AD226" i="38" s="1"/>
  <c r="AE225" i="38" s="1"/>
  <c r="AC229" i="38"/>
  <c r="AC230" i="38" s="1"/>
  <c r="AC232" i="38" s="1"/>
  <c r="AD242" i="39"/>
  <c r="AD243" i="39" s="1"/>
  <c r="AD245" i="39" s="1"/>
  <c r="Z271" i="45"/>
  <c r="AE158" i="38"/>
  <c r="AE159" i="38" s="1"/>
  <c r="AE161" i="38" s="1"/>
  <c r="AF238" i="45"/>
  <c r="AF239" i="45" s="1"/>
  <c r="AF242" i="45" s="1"/>
  <c r="AF243" i="45" s="1"/>
  <c r="AF245" i="45" s="1"/>
  <c r="AE242" i="45"/>
  <c r="AE243" i="45" s="1"/>
  <c r="AE245" i="45" s="1"/>
  <c r="AF211" i="38"/>
  <c r="AF212" i="38"/>
  <c r="AD57" i="35"/>
  <c r="AD58" i="35" s="1"/>
  <c r="AE56" i="35" s="1"/>
  <c r="AE155" i="43"/>
  <c r="AC61" i="35"/>
  <c r="AC62" i="35" s="1"/>
  <c r="AC64" i="35" s="1"/>
  <c r="AI45" i="36"/>
  <c r="AJ43" i="36" s="1"/>
  <c r="AF213" i="36"/>
  <c r="AG212" i="36" s="1"/>
  <c r="AD116" i="45"/>
  <c r="AE115" i="45" s="1"/>
  <c r="AD142" i="43"/>
  <c r="AA43" i="45"/>
  <c r="AA44" i="45"/>
  <c r="AA269" i="45" s="1"/>
  <c r="Z48" i="45"/>
  <c r="Z49" i="45" s="1"/>
  <c r="Z51" i="45" s="1"/>
  <c r="Z270" i="45"/>
  <c r="AE158" i="45"/>
  <c r="AE159" i="45" s="1"/>
  <c r="AE161" i="45" s="1"/>
  <c r="AE56" i="41"/>
  <c r="AE58" i="41" s="1"/>
  <c r="AD61" i="41"/>
  <c r="AD62" i="41" s="1"/>
  <c r="AD64" i="41" s="1"/>
  <c r="AD83" i="45"/>
  <c r="AC87" i="45"/>
  <c r="AC88" i="45" s="1"/>
  <c r="AC90" i="45" s="1"/>
  <c r="AD82" i="45"/>
  <c r="AE127" i="41"/>
  <c r="AG129" i="38"/>
  <c r="AH128" i="38" s="1"/>
  <c r="AE128" i="41"/>
  <c r="AE211" i="37"/>
  <c r="AD158" i="36"/>
  <c r="AD159" i="36" s="1"/>
  <c r="AD161" i="36" s="1"/>
  <c r="AF216" i="39"/>
  <c r="AF217" i="39" s="1"/>
  <c r="AF219" i="39" s="1"/>
  <c r="AG212" i="39"/>
  <c r="AG211" i="39"/>
  <c r="AE154" i="36"/>
  <c r="AE155" i="36" s="1"/>
  <c r="P54" i="52"/>
  <c r="P55" i="52" s="1"/>
  <c r="O20" i="20"/>
  <c r="P19" i="20"/>
  <c r="AF200" i="39"/>
  <c r="AG199" i="39" s="1"/>
  <c r="AF154" i="45"/>
  <c r="AF155" i="45" s="1"/>
  <c r="AF158" i="45" s="1"/>
  <c r="AF159" i="45" s="1"/>
  <c r="AF161" i="45" s="1"/>
  <c r="AD238" i="37"/>
  <c r="AE250" i="45"/>
  <c r="AE252" i="45" s="1"/>
  <c r="AD255" i="45"/>
  <c r="AD256" i="45" s="1"/>
  <c r="AD258" i="45" s="1"/>
  <c r="AE115" i="41"/>
  <c r="AD117" i="41"/>
  <c r="AD120" i="41" s="1"/>
  <c r="AD121" i="41" s="1"/>
  <c r="AD123" i="41" s="1"/>
  <c r="AE114" i="41"/>
  <c r="AD237" i="37"/>
  <c r="AE216" i="40"/>
  <c r="AE217" i="40" s="1"/>
  <c r="AE219" i="40" s="1"/>
  <c r="AF32" i="37"/>
  <c r="AF212" i="40"/>
  <c r="AF213" i="40" s="1"/>
  <c r="AC239" i="44"/>
  <c r="AF142" i="38"/>
  <c r="AF153" i="38"/>
  <c r="AF155" i="38" s="1"/>
  <c r="AG153" i="38" s="1"/>
  <c r="AD128" i="43"/>
  <c r="AD129" i="43" s="1"/>
  <c r="AE128" i="43" s="1"/>
  <c r="AE200" i="36"/>
  <c r="AE201" i="36" s="1"/>
  <c r="AE204" i="36" s="1"/>
  <c r="AE205" i="36" s="1"/>
  <c r="AE207" i="36" s="1"/>
  <c r="AF171" i="37"/>
  <c r="AF172" i="37" s="1"/>
  <c r="AF174" i="37" s="1"/>
  <c r="AG167" i="37"/>
  <c r="AG166" i="37"/>
  <c r="AF82" i="43"/>
  <c r="AF84" i="43" s="1"/>
  <c r="AG83" i="43" s="1"/>
  <c r="AE87" i="43"/>
  <c r="AE88" i="43" s="1"/>
  <c r="AE90" i="43" s="1"/>
  <c r="AF201" i="40"/>
  <c r="AF204" i="40" s="1"/>
  <c r="AF205" i="40" s="1"/>
  <c r="AF207" i="40" s="1"/>
  <c r="AG199" i="40"/>
  <c r="AG198" i="40"/>
  <c r="AC132" i="43"/>
  <c r="AC133" i="43" s="1"/>
  <c r="AC135" i="43" s="1"/>
  <c r="AE129" i="39"/>
  <c r="AF127" i="39" s="1"/>
  <c r="AF132" i="45"/>
  <c r="AF133" i="45" s="1"/>
  <c r="AF135" i="45" s="1"/>
  <c r="AG127" i="45"/>
  <c r="AG128" i="45"/>
  <c r="AD242" i="41"/>
  <c r="AD243" i="41" s="1"/>
  <c r="AD245" i="41" s="1"/>
  <c r="AE238" i="41"/>
  <c r="AE237" i="41"/>
  <c r="AF32" i="36"/>
  <c r="AG30" i="36" s="1"/>
  <c r="AE48" i="44"/>
  <c r="AE49" i="44" s="1"/>
  <c r="AE51" i="44" s="1"/>
  <c r="AC61" i="43"/>
  <c r="AC62" i="43" s="1"/>
  <c r="AC64" i="43" s="1"/>
  <c r="AF213" i="35"/>
  <c r="AF216" i="35" s="1"/>
  <c r="AF217" i="35" s="1"/>
  <c r="AF219" i="35" s="1"/>
  <c r="AD216" i="43"/>
  <c r="AD217" i="43" s="1"/>
  <c r="AD219" i="43" s="1"/>
  <c r="AE212" i="43"/>
  <c r="AE211" i="43"/>
  <c r="AD56" i="43"/>
  <c r="AD58" i="43" s="1"/>
  <c r="AE216" i="44"/>
  <c r="AE217" i="44" s="1"/>
  <c r="AE219" i="44" s="1"/>
  <c r="AF211" i="44"/>
  <c r="AF213" i="44" s="1"/>
  <c r="AD69" i="41"/>
  <c r="AD70" i="41"/>
  <c r="AC74" i="41"/>
  <c r="AC75" i="41" s="1"/>
  <c r="AC77" i="41" s="1"/>
  <c r="AG84" i="35"/>
  <c r="AG141" i="40"/>
  <c r="AG140" i="40"/>
  <c r="AF145" i="40"/>
  <c r="AF146" i="40" s="1"/>
  <c r="AF148" i="40" s="1"/>
  <c r="AF33" i="41"/>
  <c r="AF36" i="41" s="1"/>
  <c r="AF37" i="41" s="1"/>
  <c r="AF39" i="41" s="1"/>
  <c r="AG30" i="41"/>
  <c r="AG32" i="41" s="1"/>
  <c r="AE211" i="41"/>
  <c r="AE212" i="41"/>
  <c r="AD216" i="41"/>
  <c r="AD217" i="41" s="1"/>
  <c r="AD219" i="41" s="1"/>
  <c r="AF70" i="37"/>
  <c r="AF141" i="41"/>
  <c r="AE171" i="41"/>
  <c r="AE172" i="41" s="1"/>
  <c r="AE174" i="41" s="1"/>
  <c r="AF167" i="41"/>
  <c r="AF166" i="41"/>
  <c r="AF69" i="37"/>
  <c r="AF140" i="41"/>
  <c r="AA294" i="41"/>
  <c r="AD33" i="38"/>
  <c r="AD36" i="38" s="1"/>
  <c r="AD37" i="38" s="1"/>
  <c r="AD39" i="38" s="1"/>
  <c r="AF212" i="45"/>
  <c r="AF82" i="44"/>
  <c r="AE229" i="36"/>
  <c r="AE230" i="36" s="1"/>
  <c r="AE232" i="36" s="1"/>
  <c r="AE225" i="37"/>
  <c r="AE224" i="37"/>
  <c r="AD229" i="37"/>
  <c r="AD230" i="37" s="1"/>
  <c r="AD232" i="37" s="1"/>
  <c r="AD57" i="45"/>
  <c r="AD56" i="45"/>
  <c r="AE142" i="36"/>
  <c r="AE145" i="36" s="1"/>
  <c r="AE146" i="36" s="1"/>
  <c r="AE148" i="36" s="1"/>
  <c r="AF57" i="40"/>
  <c r="AF83" i="36"/>
  <c r="AF84" i="36" s="1"/>
  <c r="AE87" i="36"/>
  <c r="AE88" i="36" s="1"/>
  <c r="AE90" i="36" s="1"/>
  <c r="AF224" i="36"/>
  <c r="AF226" i="36" s="1"/>
  <c r="AG153" i="44"/>
  <c r="AG154" i="44"/>
  <c r="AF158" i="44"/>
  <c r="AF159" i="44" s="1"/>
  <c r="AF161" i="44" s="1"/>
  <c r="AF70" i="45"/>
  <c r="AF71" i="45" s="1"/>
  <c r="AF154" i="40"/>
  <c r="AE158" i="40"/>
  <c r="AE159" i="40" s="1"/>
  <c r="AE161" i="40" s="1"/>
  <c r="AF153" i="40"/>
  <c r="AF83" i="44"/>
  <c r="AE31" i="38"/>
  <c r="AE32" i="38" s="1"/>
  <c r="AF56" i="40"/>
  <c r="AE229" i="40"/>
  <c r="AE230" i="40" s="1"/>
  <c r="AE232" i="40" s="1"/>
  <c r="AF224" i="40"/>
  <c r="AF225" i="40"/>
  <c r="AE199" i="37"/>
  <c r="AE198" i="37"/>
  <c r="AG82" i="37"/>
  <c r="AG83" i="37"/>
  <c r="AE252" i="37"/>
  <c r="AD200" i="41"/>
  <c r="AE198" i="41" s="1"/>
  <c r="AF166" i="43"/>
  <c r="Y296" i="43"/>
  <c r="AF44" i="44"/>
  <c r="AF45" i="44" s="1"/>
  <c r="AG225" i="39"/>
  <c r="AG226" i="39" s="1"/>
  <c r="AI115" i="39"/>
  <c r="AI116" i="39" s="1"/>
  <c r="AF211" i="45"/>
  <c r="AH117" i="39"/>
  <c r="AH120" i="39" s="1"/>
  <c r="AH121" i="39" s="1"/>
  <c r="AH123" i="39" s="1"/>
  <c r="AE226" i="41"/>
  <c r="AF225" i="41" s="1"/>
  <c r="AT301" i="41"/>
  <c r="AC32" i="35"/>
  <c r="AC145" i="35"/>
  <c r="AC146" i="35" s="1"/>
  <c r="AC148" i="35" s="1"/>
  <c r="AT301" i="35"/>
  <c r="J6" i="53"/>
  <c r="J57" i="50"/>
  <c r="K32" i="50"/>
  <c r="AE171" i="35"/>
  <c r="AE172" i="35" s="1"/>
  <c r="AE174" i="35" s="1"/>
  <c r="AF167" i="35"/>
  <c r="AF166" i="35"/>
  <c r="AE116" i="43"/>
  <c r="AF115" i="43" s="1"/>
  <c r="AE116" i="40"/>
  <c r="AE117" i="40" s="1"/>
  <c r="AE120" i="40" s="1"/>
  <c r="AE121" i="40" s="1"/>
  <c r="AE123" i="40" s="1"/>
  <c r="AH31" i="40"/>
  <c r="AG33" i="40"/>
  <c r="AG36" i="40" s="1"/>
  <c r="AG37" i="40" s="1"/>
  <c r="AG39" i="40" s="1"/>
  <c r="AH30" i="40"/>
  <c r="AD252" i="44"/>
  <c r="AG128" i="35"/>
  <c r="AG45" i="43"/>
  <c r="AD255" i="40"/>
  <c r="AD256" i="40" s="1"/>
  <c r="AD258" i="40" s="1"/>
  <c r="AF167" i="43"/>
  <c r="AG155" i="35"/>
  <c r="AB48" i="41"/>
  <c r="AB49" i="41" s="1"/>
  <c r="AB51" i="41" s="1"/>
  <c r="AC43" i="41"/>
  <c r="AC44" i="41"/>
  <c r="AG30" i="44"/>
  <c r="AE74" i="45"/>
  <c r="AE75" i="45" s="1"/>
  <c r="AE77" i="45" s="1"/>
  <c r="Z293" i="43"/>
  <c r="Z295" i="41"/>
  <c r="AG31" i="44"/>
  <c r="AE225" i="43"/>
  <c r="AC33" i="43"/>
  <c r="AC36" i="43" s="1"/>
  <c r="AC37" i="43" s="1"/>
  <c r="AC39" i="43" s="1"/>
  <c r="AE224" i="43"/>
  <c r="AD30" i="43"/>
  <c r="AD32" i="43" s="1"/>
  <c r="AH45" i="40"/>
  <c r="AI43" i="40" s="1"/>
  <c r="AE250" i="40"/>
  <c r="AE252" i="40" s="1"/>
  <c r="AF229" i="39"/>
  <c r="AF230" i="39" s="1"/>
  <c r="AF232" i="39" s="1"/>
  <c r="AD141" i="35"/>
  <c r="AD142" i="35" s="1"/>
  <c r="AE140" i="35" s="1"/>
  <c r="Z293" i="45"/>
  <c r="AF238" i="36"/>
  <c r="AF237" i="36"/>
  <c r="AE242" i="36"/>
  <c r="AE243" i="36" s="1"/>
  <c r="AE245" i="36" s="1"/>
  <c r="AD129" i="37"/>
  <c r="AD132" i="37" s="1"/>
  <c r="AD133" i="37" s="1"/>
  <c r="AD135" i="37" s="1"/>
  <c r="AH242" i="38"/>
  <c r="AH243" i="38" s="1"/>
  <c r="AH245" i="38" s="1"/>
  <c r="AI238" i="38"/>
  <c r="AI239" i="38" s="1"/>
  <c r="AE142" i="39"/>
  <c r="AF140" i="39" s="1"/>
  <c r="Y299" i="39"/>
  <c r="AE212" i="37"/>
  <c r="AE84" i="39"/>
  <c r="AI71" i="36"/>
  <c r="AJ69" i="36" s="1"/>
  <c r="Y298" i="43"/>
  <c r="AF87" i="41"/>
  <c r="AF88" i="41" s="1"/>
  <c r="AF90" i="41" s="1"/>
  <c r="AG83" i="41"/>
  <c r="AG84" i="41" s="1"/>
  <c r="AG87" i="41" s="1"/>
  <c r="AG88" i="41" s="1"/>
  <c r="AG90" i="41" s="1"/>
  <c r="AD57" i="36"/>
  <c r="AD58" i="36" s="1"/>
  <c r="AD58" i="37"/>
  <c r="AE56" i="37" s="1"/>
  <c r="AC61" i="36"/>
  <c r="AC62" i="36" s="1"/>
  <c r="AC64" i="36" s="1"/>
  <c r="AF132" i="36"/>
  <c r="AF133" i="36" s="1"/>
  <c r="AF135" i="36" s="1"/>
  <c r="AG128" i="36"/>
  <c r="AG129" i="36" s="1"/>
  <c r="AE142" i="37"/>
  <c r="AF141" i="37" s="1"/>
  <c r="AT301" i="36"/>
  <c r="AF252" i="39"/>
  <c r="AG250" i="39" s="1"/>
  <c r="AF116" i="38"/>
  <c r="AG114" i="38" s="1"/>
  <c r="AU92" i="35"/>
  <c r="AU266" i="35" s="1"/>
  <c r="AV249" i="38"/>
  <c r="AV196" i="38"/>
  <c r="AV206" i="38" s="1"/>
  <c r="AV236" i="38"/>
  <c r="AV244" i="38" s="1"/>
  <c r="AV182" i="38"/>
  <c r="AV192" i="38" s="1"/>
  <c r="AV223" i="38"/>
  <c r="AV231" i="38" s="1"/>
  <c r="AV210" i="38"/>
  <c r="AV218" i="38" s="1"/>
  <c r="Z281" i="36"/>
  <c r="Z282" i="36"/>
  <c r="Z106" i="36"/>
  <c r="Z107" i="36" s="1"/>
  <c r="AT301" i="40"/>
  <c r="AA167" i="45"/>
  <c r="AA279" i="45" s="1"/>
  <c r="Z171" i="45"/>
  <c r="Z172" i="45" s="1"/>
  <c r="Z174" i="45" s="1"/>
  <c r="AA166" i="45"/>
  <c r="Z280" i="45"/>
  <c r="AB74" i="40"/>
  <c r="AB75" i="40" s="1"/>
  <c r="AB77" i="40" s="1"/>
  <c r="AC70" i="40"/>
  <c r="AC69" i="40"/>
  <c r="AD145" i="45"/>
  <c r="AD146" i="45" s="1"/>
  <c r="AD148" i="45" s="1"/>
  <c r="AE140" i="45"/>
  <c r="AE141" i="45"/>
  <c r="AV139" i="39"/>
  <c r="AV147" i="39" s="1"/>
  <c r="AV152" i="39"/>
  <c r="AV160" i="39" s="1"/>
  <c r="AV112" i="39"/>
  <c r="AV122" i="39" s="1"/>
  <c r="AV98" i="39"/>
  <c r="AV108" i="39" s="1"/>
  <c r="AV165" i="39"/>
  <c r="AV126" i="39"/>
  <c r="AV134" i="39" s="1"/>
  <c r="AV210" i="44"/>
  <c r="AV218" i="44" s="1"/>
  <c r="AV249" i="44"/>
  <c r="AV257" i="44" s="1"/>
  <c r="AV223" i="44"/>
  <c r="AV231" i="44" s="1"/>
  <c r="AV182" i="44"/>
  <c r="AV192" i="44" s="1"/>
  <c r="AV196" i="44"/>
  <c r="AV206" i="44" s="1"/>
  <c r="AV236" i="44"/>
  <c r="AV244" i="44" s="1"/>
  <c r="AU176" i="45"/>
  <c r="AU276" i="45" s="1"/>
  <c r="AV297" i="40"/>
  <c r="AV28" i="40"/>
  <c r="AV38" i="40" s="1"/>
  <c r="AV81" i="40"/>
  <c r="AV89" i="40" s="1"/>
  <c r="AV55" i="40"/>
  <c r="AV63" i="40" s="1"/>
  <c r="AV14" i="40"/>
  <c r="AV24" i="40" s="1"/>
  <c r="AV68" i="40"/>
  <c r="AV76" i="40" s="1"/>
  <c r="AV42" i="40"/>
  <c r="AV50" i="40" s="1"/>
  <c r="AA290" i="39"/>
  <c r="AB184" i="39"/>
  <c r="AB185" i="39"/>
  <c r="AB289" i="39" s="1"/>
  <c r="AA187" i="39"/>
  <c r="AA186" i="35"/>
  <c r="AA288" i="35"/>
  <c r="Z106" i="37"/>
  <c r="Z107" i="37" s="1"/>
  <c r="Z281" i="37"/>
  <c r="Z282" i="37"/>
  <c r="Z292" i="38"/>
  <c r="AA190" i="45"/>
  <c r="AA191" i="45" s="1"/>
  <c r="AU260" i="44"/>
  <c r="AU286" i="44" s="1"/>
  <c r="AV297" i="41"/>
  <c r="AV42" i="41"/>
  <c r="AV50" i="41" s="1"/>
  <c r="AV14" i="41"/>
  <c r="AV24" i="41" s="1"/>
  <c r="AV81" i="41"/>
  <c r="AV28" i="41"/>
  <c r="AV38" i="41" s="1"/>
  <c r="AV68" i="41"/>
  <c r="AV76" i="41" s="1"/>
  <c r="AV55" i="41"/>
  <c r="AU92" i="45"/>
  <c r="AU266" i="45" s="1"/>
  <c r="AA278" i="40"/>
  <c r="AA102" i="40"/>
  <c r="AA184" i="36"/>
  <c r="Z187" i="36"/>
  <c r="AA185" i="36"/>
  <c r="AA289" i="36" s="1"/>
  <c r="AA294" i="36" s="1"/>
  <c r="Z290" i="36"/>
  <c r="Z295" i="36" s="1"/>
  <c r="Y109" i="39"/>
  <c r="Y177" i="39" s="1"/>
  <c r="Y277" i="39" s="1"/>
  <c r="Y175" i="39"/>
  <c r="Y275" i="39" s="1"/>
  <c r="Z282" i="45"/>
  <c r="AV297" i="36"/>
  <c r="AV28" i="36"/>
  <c r="AV14" i="36"/>
  <c r="AV24" i="36" s="1"/>
  <c r="AV42" i="36"/>
  <c r="AV50" i="36" s="1"/>
  <c r="AV68" i="36"/>
  <c r="AV76" i="36" s="1"/>
  <c r="AV81" i="36"/>
  <c r="AV89" i="36" s="1"/>
  <c r="AV55" i="36"/>
  <c r="AV63" i="36" s="1"/>
  <c r="AE44" i="39"/>
  <c r="AE43" i="39"/>
  <c r="AD48" i="39"/>
  <c r="AD49" i="39" s="1"/>
  <c r="AD51" i="39" s="1"/>
  <c r="Z270" i="35"/>
  <c r="AA17" i="35"/>
  <c r="AA269" i="35" s="1"/>
  <c r="AA16" i="35"/>
  <c r="Z19" i="35"/>
  <c r="AU63" i="39"/>
  <c r="AU92" i="39" s="1"/>
  <c r="AU266" i="39" s="1"/>
  <c r="AA294" i="37"/>
  <c r="AE74" i="39"/>
  <c r="AE75" i="39" s="1"/>
  <c r="AE77" i="39" s="1"/>
  <c r="AF69" i="39"/>
  <c r="AF70" i="39"/>
  <c r="AU92" i="40"/>
  <c r="AU266" i="40" s="1"/>
  <c r="AA190" i="37"/>
  <c r="AA191" i="37" s="1"/>
  <c r="AA292" i="37"/>
  <c r="AA291" i="37"/>
  <c r="AA16" i="40"/>
  <c r="Z19" i="40"/>
  <c r="Z270" i="40"/>
  <c r="Z295" i="40" s="1"/>
  <c r="AA17" i="40"/>
  <c r="AA269" i="40" s="1"/>
  <c r="AA294" i="40" s="1"/>
  <c r="AV297" i="35"/>
  <c r="AV42" i="35"/>
  <c r="AV50" i="35" s="1"/>
  <c r="AV55" i="35"/>
  <c r="AV63" i="35" s="1"/>
  <c r="AV81" i="35"/>
  <c r="AV89" i="35" s="1"/>
  <c r="AV28" i="35"/>
  <c r="AV38" i="35" s="1"/>
  <c r="AV68" i="35"/>
  <c r="AV76" i="35" s="1"/>
  <c r="AV14" i="35"/>
  <c r="AV24" i="35" s="1"/>
  <c r="AV182" i="43"/>
  <c r="AV192" i="43" s="1"/>
  <c r="AV249" i="43"/>
  <c r="AV257" i="43" s="1"/>
  <c r="AV210" i="43"/>
  <c r="AV218" i="43" s="1"/>
  <c r="AV223" i="43"/>
  <c r="AV231" i="43" s="1"/>
  <c r="AV236" i="43"/>
  <c r="AV244" i="43" s="1"/>
  <c r="AV196" i="43"/>
  <c r="AV206" i="43" s="1"/>
  <c r="AU260" i="36"/>
  <c r="AU286" i="36" s="1"/>
  <c r="Y296" i="35"/>
  <c r="AX262" i="37"/>
  <c r="AW284" i="37"/>
  <c r="AW274" i="37"/>
  <c r="AW264" i="37"/>
  <c r="AX262" i="45"/>
  <c r="AW274" i="45"/>
  <c r="AW264" i="45"/>
  <c r="AW284" i="45"/>
  <c r="AU176" i="40"/>
  <c r="AU276" i="40" s="1"/>
  <c r="AA187" i="40"/>
  <c r="AB184" i="40"/>
  <c r="AA290" i="40"/>
  <c r="AB185" i="40"/>
  <c r="AB289" i="40" s="1"/>
  <c r="AA268" i="36"/>
  <c r="AA18" i="36"/>
  <c r="AV297" i="38"/>
  <c r="AV14" i="38"/>
  <c r="AV24" i="38" s="1"/>
  <c r="AV28" i="38"/>
  <c r="AV38" i="38" s="1"/>
  <c r="AV81" i="38"/>
  <c r="AV89" i="38" s="1"/>
  <c r="AV68" i="38"/>
  <c r="AV76" i="38" s="1"/>
  <c r="AV55" i="38"/>
  <c r="AV63" i="38" s="1"/>
  <c r="AV42" i="38"/>
  <c r="AV50" i="38" s="1"/>
  <c r="AB100" i="45"/>
  <c r="AB101" i="45"/>
  <c r="AA103" i="45"/>
  <c r="AU92" i="36"/>
  <c r="AU266" i="36" s="1"/>
  <c r="AH56" i="44"/>
  <c r="AG61" i="44"/>
  <c r="AG62" i="44" s="1"/>
  <c r="AG64" i="44" s="1"/>
  <c r="AH57" i="44"/>
  <c r="Z109" i="35"/>
  <c r="AE153" i="39"/>
  <c r="AV210" i="39"/>
  <c r="AV182" i="39"/>
  <c r="AV192" i="39" s="1"/>
  <c r="AV196" i="39"/>
  <c r="AV206" i="39" s="1"/>
  <c r="AV236" i="39"/>
  <c r="AV244" i="39" s="1"/>
  <c r="AV223" i="39"/>
  <c r="AV231" i="39" s="1"/>
  <c r="AV249" i="39"/>
  <c r="AV257" i="39" s="1"/>
  <c r="AX262" i="44"/>
  <c r="AW274" i="44"/>
  <c r="AW264" i="44"/>
  <c r="AW284" i="44"/>
  <c r="AU260" i="37"/>
  <c r="AU286" i="37" s="1"/>
  <c r="AA268" i="39"/>
  <c r="AA18" i="39"/>
  <c r="AV152" i="40"/>
  <c r="AV160" i="40" s="1"/>
  <c r="AV98" i="40"/>
  <c r="AV108" i="40" s="1"/>
  <c r="AV126" i="40"/>
  <c r="AV134" i="40" s="1"/>
  <c r="AV112" i="40"/>
  <c r="AV122" i="40" s="1"/>
  <c r="AV139" i="40"/>
  <c r="AV147" i="40" s="1"/>
  <c r="AV165" i="40"/>
  <c r="AV173" i="40" s="1"/>
  <c r="AT301" i="39"/>
  <c r="AA16" i="43"/>
  <c r="Z19" i="43"/>
  <c r="AA17" i="43"/>
  <c r="AA269" i="43" s="1"/>
  <c r="Z270" i="43"/>
  <c r="Z201" i="45"/>
  <c r="AA199" i="45"/>
  <c r="AA289" i="45" s="1"/>
  <c r="AA198" i="45"/>
  <c r="Z290" i="45"/>
  <c r="Z282" i="38"/>
  <c r="Z281" i="38"/>
  <c r="Z106" i="38"/>
  <c r="Z107" i="38" s="1"/>
  <c r="Y25" i="39"/>
  <c r="Y93" i="39" s="1"/>
  <c r="Y267" i="39" s="1"/>
  <c r="Y91" i="39"/>
  <c r="Y265" i="39" s="1"/>
  <c r="AV236" i="41"/>
  <c r="AV244" i="41" s="1"/>
  <c r="AV196" i="41"/>
  <c r="AV206" i="41" s="1"/>
  <c r="AV210" i="41"/>
  <c r="AV218" i="41" s="1"/>
  <c r="AV182" i="41"/>
  <c r="AV192" i="41" s="1"/>
  <c r="AV223" i="41"/>
  <c r="AV231" i="41" s="1"/>
  <c r="AV249" i="41"/>
  <c r="AV257" i="41" s="1"/>
  <c r="Z282" i="40"/>
  <c r="Z106" i="40"/>
  <c r="Z107" i="40" s="1"/>
  <c r="Z281" i="40"/>
  <c r="AU206" i="40"/>
  <c r="AU260" i="40" s="1"/>
  <c r="AU286" i="40" s="1"/>
  <c r="Y25" i="37"/>
  <c r="Y93" i="37" s="1"/>
  <c r="Y267" i="37" s="1"/>
  <c r="Y302" i="37" s="1"/>
  <c r="Y91" i="37"/>
  <c r="Y265" i="37" s="1"/>
  <c r="Y300" i="37" s="1"/>
  <c r="AU176" i="35"/>
  <c r="AU276" i="35" s="1"/>
  <c r="AU257" i="38"/>
  <c r="AU260" i="38" s="1"/>
  <c r="AU286" i="38" s="1"/>
  <c r="Y23" i="43"/>
  <c r="Y299" i="43"/>
  <c r="AA280" i="44"/>
  <c r="AB101" i="44"/>
  <c r="AB279" i="44" s="1"/>
  <c r="AA103" i="44"/>
  <c r="AB100" i="44"/>
  <c r="AV139" i="36"/>
  <c r="AV147" i="36" s="1"/>
  <c r="AV165" i="36"/>
  <c r="AV173" i="36" s="1"/>
  <c r="AV152" i="36"/>
  <c r="AV112" i="36"/>
  <c r="AV122" i="36" s="1"/>
  <c r="AV98" i="36"/>
  <c r="AV108" i="36" s="1"/>
  <c r="AV126" i="36"/>
  <c r="AV134" i="36" s="1"/>
  <c r="AB16" i="45"/>
  <c r="AB17" i="45"/>
  <c r="AA19" i="45"/>
  <c r="Y91" i="38"/>
  <c r="Y265" i="38" s="1"/>
  <c r="Y300" i="38" s="1"/>
  <c r="Y25" i="38"/>
  <c r="Y93" i="38" s="1"/>
  <c r="Y267" i="38" s="1"/>
  <c r="Y302" i="38" s="1"/>
  <c r="AE200" i="43"/>
  <c r="Z293" i="35"/>
  <c r="AU206" i="41"/>
  <c r="AU260" i="41" s="1"/>
  <c r="AU286" i="41" s="1"/>
  <c r="Z295" i="37"/>
  <c r="AA268" i="44"/>
  <c r="AA293" i="44" s="1"/>
  <c r="AA18" i="44"/>
  <c r="AU92" i="37"/>
  <c r="AU266" i="37" s="1"/>
  <c r="AB186" i="37"/>
  <c r="AB288" i="37"/>
  <c r="Z193" i="40"/>
  <c r="Z261" i="40" s="1"/>
  <c r="Z287" i="40" s="1"/>
  <c r="Z259" i="40"/>
  <c r="Z285" i="40" s="1"/>
  <c r="AT301" i="37"/>
  <c r="AG168" i="39"/>
  <c r="AX262" i="35"/>
  <c r="AW274" i="35"/>
  <c r="AW264" i="35"/>
  <c r="AW284" i="35"/>
  <c r="AX262" i="43"/>
  <c r="AW284" i="43"/>
  <c r="AW274" i="43"/>
  <c r="AW264" i="43"/>
  <c r="Z175" i="44"/>
  <c r="Z275" i="44" s="1"/>
  <c r="Z109" i="44"/>
  <c r="Z177" i="44" s="1"/>
  <c r="Z277" i="44" s="1"/>
  <c r="AT301" i="45"/>
  <c r="Z259" i="44"/>
  <c r="Z285" i="44" s="1"/>
  <c r="Z193" i="44"/>
  <c r="Z261" i="44" s="1"/>
  <c r="Z287" i="44" s="1"/>
  <c r="Y298" i="35"/>
  <c r="Q10" i="20" s="1"/>
  <c r="AU92" i="44"/>
  <c r="AU266" i="44" s="1"/>
  <c r="AU122" i="41"/>
  <c r="AU176" i="41" s="1"/>
  <c r="AU276" i="41" s="1"/>
  <c r="AV196" i="37"/>
  <c r="AV206" i="37" s="1"/>
  <c r="AV182" i="37"/>
  <c r="AV192" i="37" s="1"/>
  <c r="AV210" i="37"/>
  <c r="AV218" i="37" s="1"/>
  <c r="AV236" i="37"/>
  <c r="AV244" i="37" s="1"/>
  <c r="AV249" i="37"/>
  <c r="AV257" i="37" s="1"/>
  <c r="AV223" i="37"/>
  <c r="AV231" i="37" s="1"/>
  <c r="AV297" i="45"/>
  <c r="AV81" i="45"/>
  <c r="AV89" i="45" s="1"/>
  <c r="AV68" i="45"/>
  <c r="AV76" i="45" s="1"/>
  <c r="AV55" i="45"/>
  <c r="AV63" i="45" s="1"/>
  <c r="AV42" i="45"/>
  <c r="AV50" i="45" s="1"/>
  <c r="AV28" i="45"/>
  <c r="AV38" i="45" s="1"/>
  <c r="AV14" i="45"/>
  <c r="AV24" i="45" s="1"/>
  <c r="AA278" i="43"/>
  <c r="AA102" i="43"/>
  <c r="Z22" i="36"/>
  <c r="Z272" i="36"/>
  <c r="Z271" i="36"/>
  <c r="Z272" i="38"/>
  <c r="Z22" i="38"/>
  <c r="Z271" i="38"/>
  <c r="AU176" i="43"/>
  <c r="AU276" i="43" s="1"/>
  <c r="AX262" i="38"/>
  <c r="AW284" i="38"/>
  <c r="AW274" i="38"/>
  <c r="AW264" i="38"/>
  <c r="AA278" i="41"/>
  <c r="AA102" i="41"/>
  <c r="Z23" i="45"/>
  <c r="AH166" i="38"/>
  <c r="AH167" i="38"/>
  <c r="AG171" i="38"/>
  <c r="AG172" i="38" s="1"/>
  <c r="AG174" i="38" s="1"/>
  <c r="AX262" i="39"/>
  <c r="AW284" i="39"/>
  <c r="AW274" i="39"/>
  <c r="AW264" i="39"/>
  <c r="AV297" i="44"/>
  <c r="AV28" i="44"/>
  <c r="AV38" i="44" s="1"/>
  <c r="AV81" i="44"/>
  <c r="AV89" i="44" s="1"/>
  <c r="AV42" i="44"/>
  <c r="AV50" i="44" s="1"/>
  <c r="AV14" i="44"/>
  <c r="AV24" i="44" s="1"/>
  <c r="AV68" i="44"/>
  <c r="AV76" i="44" s="1"/>
  <c r="AV55" i="44"/>
  <c r="AV63" i="44" s="1"/>
  <c r="AU63" i="41"/>
  <c r="AU92" i="41" s="1"/>
  <c r="AU266" i="41" s="1"/>
  <c r="Z271" i="39"/>
  <c r="Z272" i="39"/>
  <c r="Z22" i="39"/>
  <c r="AV210" i="40"/>
  <c r="AV218" i="40" s="1"/>
  <c r="AV223" i="40"/>
  <c r="AV231" i="40" s="1"/>
  <c r="AV236" i="40"/>
  <c r="AV244" i="40" s="1"/>
  <c r="AV249" i="40"/>
  <c r="AV257" i="40" s="1"/>
  <c r="AV182" i="40"/>
  <c r="AV192" i="40" s="1"/>
  <c r="AV196" i="40"/>
  <c r="AV206" i="40" s="1"/>
  <c r="AU260" i="35"/>
  <c r="AU286" i="35" s="1"/>
  <c r="AU63" i="38"/>
  <c r="AU92" i="38" s="1"/>
  <c r="AU266" i="38" s="1"/>
  <c r="AB18" i="41"/>
  <c r="AB268" i="41"/>
  <c r="AA186" i="41"/>
  <c r="AA288" i="41"/>
  <c r="AA102" i="37"/>
  <c r="AA278" i="37"/>
  <c r="AA290" i="44"/>
  <c r="AB185" i="44"/>
  <c r="AB289" i="44" s="1"/>
  <c r="AB184" i="44"/>
  <c r="AA187" i="44"/>
  <c r="AV165" i="41"/>
  <c r="AV173" i="41" s="1"/>
  <c r="AV139" i="41"/>
  <c r="AV147" i="41" s="1"/>
  <c r="AV152" i="41"/>
  <c r="AV160" i="41" s="1"/>
  <c r="AV98" i="41"/>
  <c r="AV108" i="41" s="1"/>
  <c r="AV112" i="41"/>
  <c r="AV126" i="41"/>
  <c r="AV134" i="41" s="1"/>
  <c r="Y299" i="36"/>
  <c r="Y25" i="44"/>
  <c r="Y93" i="44" s="1"/>
  <c r="Y267" i="44" s="1"/>
  <c r="Y302" i="44" s="1"/>
  <c r="Y91" i="44"/>
  <c r="Y265" i="44" s="1"/>
  <c r="Y300" i="44" s="1"/>
  <c r="Z281" i="45"/>
  <c r="AB184" i="38"/>
  <c r="AB185" i="38"/>
  <c r="AA187" i="38"/>
  <c r="AX262" i="36"/>
  <c r="AW274" i="36"/>
  <c r="AW264" i="36"/>
  <c r="AW284" i="36"/>
  <c r="Y123" i="35"/>
  <c r="Y177" i="35" s="1"/>
  <c r="Y277" i="35" s="1"/>
  <c r="Y175" i="35"/>
  <c r="Y275" i="35" s="1"/>
  <c r="AA268" i="37"/>
  <c r="AA18" i="37"/>
  <c r="Z271" i="44"/>
  <c r="Z296" i="44" s="1"/>
  <c r="Z22" i="44"/>
  <c r="Z272" i="44"/>
  <c r="Z298" i="44" s="1"/>
  <c r="Z259" i="39"/>
  <c r="Z285" i="39" s="1"/>
  <c r="Z193" i="39"/>
  <c r="Z261" i="39" s="1"/>
  <c r="Z287" i="39" s="1"/>
  <c r="AF48" i="37"/>
  <c r="AF49" i="37" s="1"/>
  <c r="AF51" i="37" s="1"/>
  <c r="AG43" i="37"/>
  <c r="AG44" i="37"/>
  <c r="AV112" i="35"/>
  <c r="AV122" i="35" s="1"/>
  <c r="AV98" i="35"/>
  <c r="AV108" i="35" s="1"/>
  <c r="AV152" i="35"/>
  <c r="AV160" i="35" s="1"/>
  <c r="AV126" i="35"/>
  <c r="AV134" i="35" s="1"/>
  <c r="AV139" i="35"/>
  <c r="AV147" i="35" s="1"/>
  <c r="AV165" i="35"/>
  <c r="AV173" i="35" s="1"/>
  <c r="AV297" i="43"/>
  <c r="AV81" i="43"/>
  <c r="AV89" i="43" s="1"/>
  <c r="AV42" i="43"/>
  <c r="AV50" i="43" s="1"/>
  <c r="AV68" i="43"/>
  <c r="AV76" i="43" s="1"/>
  <c r="AV14" i="43"/>
  <c r="AV24" i="43" s="1"/>
  <c r="AV28" i="43"/>
  <c r="AV38" i="43" s="1"/>
  <c r="AV55" i="43"/>
  <c r="AV63" i="43" s="1"/>
  <c r="AF30" i="39"/>
  <c r="AF31" i="39"/>
  <c r="AE33" i="39"/>
  <c r="AE36" i="39" s="1"/>
  <c r="AE37" i="39" s="1"/>
  <c r="AE39" i="39" s="1"/>
  <c r="AU176" i="38"/>
  <c r="AU276" i="38" s="1"/>
  <c r="AF154" i="41"/>
  <c r="AE158" i="41"/>
  <c r="AE159" i="41" s="1"/>
  <c r="AE161" i="41" s="1"/>
  <c r="AF153" i="41"/>
  <c r="Y205" i="45"/>
  <c r="Y299" i="45"/>
  <c r="Y23" i="35"/>
  <c r="Y299" i="35"/>
  <c r="AV297" i="37"/>
  <c r="AV68" i="37"/>
  <c r="AV76" i="37" s="1"/>
  <c r="AV81" i="37"/>
  <c r="AV89" i="37" s="1"/>
  <c r="AV28" i="37"/>
  <c r="AV38" i="37" s="1"/>
  <c r="AV14" i="37"/>
  <c r="AV24" i="37" s="1"/>
  <c r="AV42" i="37"/>
  <c r="AV55" i="37"/>
  <c r="AV63" i="37" s="1"/>
  <c r="AV126" i="45"/>
  <c r="AV134" i="45" s="1"/>
  <c r="AV98" i="45"/>
  <c r="AV108" i="45" s="1"/>
  <c r="AV165" i="45"/>
  <c r="AV173" i="45" s="1"/>
  <c r="AV152" i="45"/>
  <c r="AV160" i="45" s="1"/>
  <c r="AV139" i="45"/>
  <c r="AV147" i="45" s="1"/>
  <c r="AV112" i="45"/>
  <c r="AV122" i="45" s="1"/>
  <c r="Z281" i="43"/>
  <c r="Z282" i="43"/>
  <c r="Z106" i="43"/>
  <c r="Z107" i="43" s="1"/>
  <c r="Y299" i="40"/>
  <c r="Y23" i="40"/>
  <c r="AA185" i="43"/>
  <c r="AA289" i="43" s="1"/>
  <c r="Z187" i="43"/>
  <c r="Z290" i="43"/>
  <c r="AA184" i="43"/>
  <c r="AV139" i="38"/>
  <c r="AV147" i="38" s="1"/>
  <c r="AV126" i="38"/>
  <c r="AV134" i="38" s="1"/>
  <c r="AV98" i="38"/>
  <c r="AV108" i="38" s="1"/>
  <c r="AV152" i="38"/>
  <c r="AV160" i="38" s="1"/>
  <c r="AV112" i="38"/>
  <c r="AV122" i="38" s="1"/>
  <c r="AV165" i="38"/>
  <c r="AV173" i="38" s="1"/>
  <c r="Z281" i="41"/>
  <c r="Z282" i="41"/>
  <c r="Z106" i="41"/>
  <c r="AA278" i="36"/>
  <c r="AA102" i="36"/>
  <c r="Z103" i="39"/>
  <c r="Z280" i="39"/>
  <c r="Z295" i="39" s="1"/>
  <c r="AA100" i="39"/>
  <c r="AA101" i="39"/>
  <c r="AA279" i="39" s="1"/>
  <c r="AA294" i="39" s="1"/>
  <c r="AG32" i="45"/>
  <c r="AF44" i="38"/>
  <c r="AF43" i="38"/>
  <c r="AE48" i="38"/>
  <c r="AE49" i="38" s="1"/>
  <c r="AE51" i="38" s="1"/>
  <c r="AF58" i="38"/>
  <c r="AV297" i="39"/>
  <c r="AV28" i="39"/>
  <c r="AV38" i="39" s="1"/>
  <c r="AV42" i="39"/>
  <c r="AV50" i="39" s="1"/>
  <c r="AV14" i="39"/>
  <c r="AV24" i="39" s="1"/>
  <c r="AV81" i="39"/>
  <c r="AV89" i="39" s="1"/>
  <c r="AV68" i="39"/>
  <c r="AV76" i="39" s="1"/>
  <c r="AV55" i="39"/>
  <c r="AV98" i="44"/>
  <c r="AV108" i="44" s="1"/>
  <c r="AV126" i="44"/>
  <c r="AV134" i="44" s="1"/>
  <c r="AV152" i="44"/>
  <c r="AV160" i="44" s="1"/>
  <c r="AV112" i="44"/>
  <c r="AV122" i="44" s="1"/>
  <c r="AV139" i="44"/>
  <c r="AV147" i="44" s="1"/>
  <c r="AV165" i="44"/>
  <c r="AV173" i="44" s="1"/>
  <c r="AA114" i="35"/>
  <c r="Z117" i="35"/>
  <c r="AA115" i="35"/>
  <c r="AA279" i="35" s="1"/>
  <c r="Z280" i="35"/>
  <c r="Z255" i="38"/>
  <c r="Z256" i="38" s="1"/>
  <c r="Z258" i="38" s="1"/>
  <c r="AA251" i="38"/>
  <c r="AA289" i="38" s="1"/>
  <c r="AA294" i="38" s="1"/>
  <c r="AA250" i="38"/>
  <c r="Z290" i="38"/>
  <c r="Z295" i="38" s="1"/>
  <c r="Y193" i="36"/>
  <c r="Y261" i="36" s="1"/>
  <c r="Y287" i="36" s="1"/>
  <c r="Y259" i="36"/>
  <c r="Y285" i="36" s="1"/>
  <c r="AX262" i="40"/>
  <c r="AW264" i="40"/>
  <c r="AW284" i="40"/>
  <c r="AW274" i="40"/>
  <c r="AG166" i="44"/>
  <c r="AF171" i="44"/>
  <c r="AF172" i="44" s="1"/>
  <c r="AF174" i="44" s="1"/>
  <c r="AG167" i="44"/>
  <c r="Y175" i="41"/>
  <c r="Y275" i="41" s="1"/>
  <c r="Y300" i="41" s="1"/>
  <c r="Y109" i="41"/>
  <c r="Y177" i="41" s="1"/>
  <c r="Y277" i="41" s="1"/>
  <c r="Y302" i="41" s="1"/>
  <c r="Z190" i="35"/>
  <c r="Z191" i="35" s="1"/>
  <c r="Z291" i="35"/>
  <c r="Z292" i="35"/>
  <c r="AU260" i="43"/>
  <c r="AU286" i="43" s="1"/>
  <c r="Y259" i="43"/>
  <c r="Y285" i="43" s="1"/>
  <c r="Y193" i="43"/>
  <c r="Y261" i="43" s="1"/>
  <c r="Y287" i="43" s="1"/>
  <c r="AA271" i="41"/>
  <c r="AA22" i="41"/>
  <c r="AA272" i="41"/>
  <c r="Z190" i="41"/>
  <c r="Z191" i="41" s="1"/>
  <c r="Z292" i="41"/>
  <c r="Z291" i="41"/>
  <c r="Z193" i="38"/>
  <c r="AU160" i="36"/>
  <c r="AU176" i="36" s="1"/>
  <c r="AU276" i="36" s="1"/>
  <c r="AA278" i="38"/>
  <c r="AA102" i="38"/>
  <c r="AB186" i="45"/>
  <c r="AU218" i="39"/>
  <c r="AU260" i="39" s="1"/>
  <c r="AU286" i="39" s="1"/>
  <c r="AX262" i="41"/>
  <c r="AW274" i="41"/>
  <c r="AW264" i="41"/>
  <c r="AW284" i="41"/>
  <c r="AU176" i="37"/>
  <c r="AU276" i="37" s="1"/>
  <c r="Y25" i="36"/>
  <c r="Y93" i="36" s="1"/>
  <c r="Y267" i="36" s="1"/>
  <c r="Y91" i="36"/>
  <c r="Y265" i="36" s="1"/>
  <c r="AT301" i="44"/>
  <c r="AU92" i="43"/>
  <c r="AU266" i="43" s="1"/>
  <c r="Z109" i="45"/>
  <c r="AV236" i="36"/>
  <c r="AV244" i="36" s="1"/>
  <c r="AV223" i="36"/>
  <c r="AV231" i="36" s="1"/>
  <c r="AV182" i="36"/>
  <c r="AV192" i="36" s="1"/>
  <c r="AV196" i="36"/>
  <c r="AV206" i="36" s="1"/>
  <c r="AV210" i="36"/>
  <c r="AV218" i="36" s="1"/>
  <c r="AV249" i="36"/>
  <c r="AV257" i="36" s="1"/>
  <c r="AB100" i="35"/>
  <c r="AA103" i="35"/>
  <c r="AB101" i="35"/>
  <c r="AU176" i="44"/>
  <c r="AU276" i="44" s="1"/>
  <c r="Z25" i="41"/>
  <c r="Z93" i="41" s="1"/>
  <c r="Z267" i="41" s="1"/>
  <c r="Z91" i="41"/>
  <c r="Z265" i="41" s="1"/>
  <c r="Z22" i="37"/>
  <c r="Z271" i="37"/>
  <c r="Z272" i="37"/>
  <c r="AU260" i="45"/>
  <c r="AU286" i="45" s="1"/>
  <c r="AF84" i="40"/>
  <c r="AV236" i="35"/>
  <c r="AV244" i="35" s="1"/>
  <c r="AV210" i="35"/>
  <c r="AV218" i="35" s="1"/>
  <c r="AV196" i="35"/>
  <c r="AV206" i="35" s="1"/>
  <c r="AV182" i="35"/>
  <c r="AV192" i="35" s="1"/>
  <c r="AV249" i="35"/>
  <c r="AV257" i="35" s="1"/>
  <c r="AV223" i="35"/>
  <c r="AV231" i="35" s="1"/>
  <c r="AV112" i="43"/>
  <c r="AV122" i="43" s="1"/>
  <c r="AV126" i="43"/>
  <c r="AV134" i="43" s="1"/>
  <c r="AV98" i="43"/>
  <c r="AV108" i="43" s="1"/>
  <c r="AV165" i="43"/>
  <c r="AV173" i="43" s="1"/>
  <c r="AV152" i="43"/>
  <c r="AV160" i="43" s="1"/>
  <c r="AV139" i="43"/>
  <c r="AV147" i="43" s="1"/>
  <c r="AT301" i="43"/>
  <c r="AU173" i="39"/>
  <c r="AU176" i="39" s="1"/>
  <c r="AU276" i="39" s="1"/>
  <c r="AV152" i="37"/>
  <c r="AV160" i="37" s="1"/>
  <c r="AV126" i="37"/>
  <c r="AV134" i="37" s="1"/>
  <c r="AV98" i="37"/>
  <c r="AV108" i="37" s="1"/>
  <c r="AV165" i="37"/>
  <c r="AV173" i="37" s="1"/>
  <c r="AV112" i="37"/>
  <c r="AV122" i="37" s="1"/>
  <c r="AV139" i="37"/>
  <c r="AV147" i="37" s="1"/>
  <c r="AV223" i="45"/>
  <c r="AV231" i="45" s="1"/>
  <c r="AV182" i="45"/>
  <c r="AV192" i="45" s="1"/>
  <c r="AV236" i="45"/>
  <c r="AV244" i="45" s="1"/>
  <c r="AV196" i="45"/>
  <c r="AV206" i="45" s="1"/>
  <c r="AV210" i="45"/>
  <c r="AV218" i="45" s="1"/>
  <c r="AV249" i="45"/>
  <c r="AV257" i="45" s="1"/>
  <c r="AA268" i="38"/>
  <c r="AA18" i="38"/>
  <c r="AC58" i="39"/>
  <c r="BA235" i="45"/>
  <c r="BA248" i="45"/>
  <c r="BA222" i="45"/>
  <c r="BA209" i="45"/>
  <c r="BA181" i="45"/>
  <c r="BA195" i="45"/>
  <c r="BC6" i="45"/>
  <c r="BC2" i="45"/>
  <c r="BD4" i="45"/>
  <c r="BE8" i="45"/>
  <c r="BA80" i="45"/>
  <c r="BA67" i="45"/>
  <c r="BA54" i="45"/>
  <c r="BA27" i="45"/>
  <c r="BA41" i="45"/>
  <c r="BA13" i="45"/>
  <c r="AE219" i="45"/>
  <c r="BB179" i="45"/>
  <c r="BB95" i="45"/>
  <c r="BB11" i="45"/>
  <c r="BB9" i="45"/>
  <c r="BA164" i="45"/>
  <c r="BA138" i="45"/>
  <c r="BA151" i="45"/>
  <c r="BA111" i="45"/>
  <c r="BA125" i="45"/>
  <c r="BA97" i="45"/>
  <c r="BA164" i="44"/>
  <c r="BA151" i="44"/>
  <c r="BA138" i="44"/>
  <c r="BA125" i="44"/>
  <c r="BA111" i="44"/>
  <c r="BA97" i="44"/>
  <c r="BA235" i="44"/>
  <c r="BA248" i="44"/>
  <c r="BA222" i="44"/>
  <c r="BA195" i="44"/>
  <c r="BA209" i="44"/>
  <c r="BA181" i="44"/>
  <c r="BB179" i="44"/>
  <c r="BB95" i="44"/>
  <c r="BB11" i="44"/>
  <c r="BB9" i="44"/>
  <c r="BC6" i="44"/>
  <c r="BC2" i="44"/>
  <c r="BE8" i="44"/>
  <c r="BD4" i="44"/>
  <c r="BA80" i="44"/>
  <c r="BA67" i="44"/>
  <c r="BA54" i="44"/>
  <c r="BA41" i="44"/>
  <c r="BA27" i="44"/>
  <c r="BA13" i="44"/>
  <c r="BC179" i="43"/>
  <c r="BC95" i="43"/>
  <c r="BC11" i="43"/>
  <c r="BC9" i="43"/>
  <c r="BF8" i="43"/>
  <c r="BE4" i="43"/>
  <c r="BB80" i="43"/>
  <c r="BB67" i="43"/>
  <c r="BB41" i="43"/>
  <c r="BB13" i="43"/>
  <c r="BB54" i="43"/>
  <c r="BB27" i="43"/>
  <c r="BB164" i="43"/>
  <c r="BB151" i="43"/>
  <c r="BB138" i="43"/>
  <c r="BB111" i="43"/>
  <c r="BB125" i="43"/>
  <c r="BB97" i="43"/>
  <c r="BB248" i="43"/>
  <c r="BB222" i="43"/>
  <c r="BB235" i="43"/>
  <c r="BB209" i="43"/>
  <c r="BB195" i="43"/>
  <c r="BB181" i="43"/>
  <c r="BD6" i="43"/>
  <c r="BD2" i="43"/>
  <c r="BD4" i="41"/>
  <c r="BE8" i="41"/>
  <c r="BA80" i="41"/>
  <c r="BA67" i="41"/>
  <c r="BA54" i="41"/>
  <c r="BA27" i="41"/>
  <c r="BA41" i="41"/>
  <c r="BA13" i="41"/>
  <c r="BC6" i="41"/>
  <c r="BC2" i="41"/>
  <c r="BA164" i="41"/>
  <c r="BA151" i="41"/>
  <c r="BA138" i="41"/>
  <c r="BA111" i="41"/>
  <c r="BA125" i="41"/>
  <c r="BA97" i="41"/>
  <c r="BB179" i="41"/>
  <c r="BB95" i="41"/>
  <c r="BB11" i="41"/>
  <c r="BB9" i="41"/>
  <c r="BA248" i="41"/>
  <c r="BA235" i="41"/>
  <c r="BA209" i="41"/>
  <c r="BA222" i="41"/>
  <c r="BA195" i="41"/>
  <c r="BA181" i="41"/>
  <c r="BB80" i="40"/>
  <c r="BB54" i="40"/>
  <c r="BB67" i="40"/>
  <c r="BB41" i="40"/>
  <c r="BB27" i="40"/>
  <c r="BB13" i="40"/>
  <c r="BB164" i="40"/>
  <c r="BB151" i="40"/>
  <c r="BB125" i="40"/>
  <c r="BB138" i="40"/>
  <c r="BB111" i="40"/>
  <c r="BB97" i="40"/>
  <c r="BD6" i="40"/>
  <c r="BD2" i="40"/>
  <c r="BB248" i="40"/>
  <c r="BB235" i="40"/>
  <c r="BB222" i="40"/>
  <c r="BB195" i="40"/>
  <c r="BB209" i="40"/>
  <c r="BB181" i="40"/>
  <c r="BF8" i="40"/>
  <c r="BE4" i="40"/>
  <c r="BC179" i="40"/>
  <c r="BC95" i="40"/>
  <c r="BC11" i="40"/>
  <c r="BC9" i="40"/>
  <c r="BD2" i="39"/>
  <c r="BD6" i="39"/>
  <c r="BB80" i="39"/>
  <c r="BB67" i="39"/>
  <c r="BB54" i="39"/>
  <c r="BB27" i="39"/>
  <c r="BB41" i="39"/>
  <c r="BB13" i="39"/>
  <c r="BB164" i="39"/>
  <c r="BB151" i="39"/>
  <c r="BB138" i="39"/>
  <c r="BB125" i="39"/>
  <c r="BB111" i="39"/>
  <c r="BB97" i="39"/>
  <c r="BB248" i="39"/>
  <c r="BB235" i="39"/>
  <c r="BB222" i="39"/>
  <c r="BB195" i="39"/>
  <c r="BB209" i="39"/>
  <c r="BB181" i="39"/>
  <c r="BC179" i="39"/>
  <c r="BC95" i="39"/>
  <c r="BC11" i="39"/>
  <c r="BC9" i="39"/>
  <c r="BF8" i="39"/>
  <c r="BE4" i="39"/>
  <c r="BA248" i="38"/>
  <c r="BA235" i="38"/>
  <c r="BA222" i="38"/>
  <c r="BA209" i="38"/>
  <c r="BA195" i="38"/>
  <c r="BA181" i="38"/>
  <c r="BB179" i="38"/>
  <c r="BB95" i="38"/>
  <c r="BB11" i="38"/>
  <c r="BB9" i="38"/>
  <c r="BD4" i="38"/>
  <c r="BE8" i="38"/>
  <c r="BA138" i="38"/>
  <c r="BA164" i="38"/>
  <c r="BA151" i="38"/>
  <c r="BA125" i="38"/>
  <c r="BA111" i="38"/>
  <c r="BA97" i="38"/>
  <c r="BC6" i="38"/>
  <c r="BC2" i="38"/>
  <c r="BA80" i="38"/>
  <c r="BA41" i="38"/>
  <c r="BA67" i="38"/>
  <c r="BA54" i="38"/>
  <c r="BA27" i="38"/>
  <c r="BA13" i="38"/>
  <c r="BB54" i="37"/>
  <c r="BB80" i="37"/>
  <c r="BB67" i="37"/>
  <c r="BB41" i="37"/>
  <c r="BB27" i="37"/>
  <c r="BB13" i="37"/>
  <c r="BF8" i="37"/>
  <c r="BE4" i="37"/>
  <c r="BB164" i="37"/>
  <c r="BB151" i="37"/>
  <c r="BB138" i="37"/>
  <c r="BB111" i="37"/>
  <c r="BB125" i="37"/>
  <c r="BB97" i="37"/>
  <c r="BC179" i="37"/>
  <c r="BC95" i="37"/>
  <c r="BC11" i="37"/>
  <c r="BC9" i="37"/>
  <c r="BD2" i="37"/>
  <c r="BD6" i="37"/>
  <c r="BB248" i="37"/>
  <c r="BB235" i="37"/>
  <c r="BB209" i="37"/>
  <c r="BB222" i="37"/>
  <c r="BB195" i="37"/>
  <c r="BB181" i="37"/>
  <c r="BB80" i="36"/>
  <c r="BB41" i="36"/>
  <c r="BB67" i="36"/>
  <c r="BB54" i="36"/>
  <c r="BB27" i="36"/>
  <c r="BB13" i="36"/>
  <c r="BC179" i="36"/>
  <c r="BC95" i="36"/>
  <c r="BC11" i="36"/>
  <c r="BC9" i="36"/>
  <c r="BB164" i="36"/>
  <c r="BB151" i="36"/>
  <c r="BB138" i="36"/>
  <c r="BB125" i="36"/>
  <c r="BB111" i="36"/>
  <c r="BB97" i="36"/>
  <c r="BB248" i="36"/>
  <c r="BB222" i="36"/>
  <c r="BB235" i="36"/>
  <c r="BB195" i="36"/>
  <c r="BB209" i="36"/>
  <c r="BB181" i="36"/>
  <c r="BD6" i="36"/>
  <c r="BD2" i="36"/>
  <c r="BF8" i="36"/>
  <c r="BE4" i="36"/>
  <c r="BC179" i="35"/>
  <c r="BC95" i="35"/>
  <c r="BC11" i="35"/>
  <c r="BC9" i="35"/>
  <c r="BB80" i="35"/>
  <c r="BB67" i="35"/>
  <c r="BB54" i="35"/>
  <c r="BB27" i="35"/>
  <c r="BB41" i="35"/>
  <c r="BB13" i="35"/>
  <c r="BF8" i="35"/>
  <c r="BE4" i="35"/>
  <c r="BB164" i="35"/>
  <c r="BB138" i="35"/>
  <c r="BB151" i="35"/>
  <c r="BB111" i="35"/>
  <c r="BB125" i="35"/>
  <c r="BB97" i="35"/>
  <c r="BD2" i="35"/>
  <c r="BD6" i="35"/>
  <c r="BB248" i="35"/>
  <c r="BB235" i="35"/>
  <c r="BB222" i="35"/>
  <c r="BB209" i="35"/>
  <c r="BB195" i="35"/>
  <c r="BB181" i="35"/>
  <c r="AG45" i="35" l="1"/>
  <c r="AD158" i="39"/>
  <c r="AD159" i="39" s="1"/>
  <c r="AD161" i="39" s="1"/>
  <c r="AG226" i="35"/>
  <c r="AH225" i="35" s="1"/>
  <c r="AH44" i="35"/>
  <c r="AG48" i="35"/>
  <c r="AG49" i="35" s="1"/>
  <c r="AG51" i="35" s="1"/>
  <c r="AH43" i="35"/>
  <c r="AH45" i="35" s="1"/>
  <c r="Q9" i="20"/>
  <c r="AE224" i="44"/>
  <c r="AE226" i="44" s="1"/>
  <c r="AE229" i="44" s="1"/>
  <c r="AE230" i="44" s="1"/>
  <c r="AE232" i="44" s="1"/>
  <c r="AE225" i="44"/>
  <c r="R3" i="20"/>
  <c r="AE250" i="35"/>
  <c r="AE252" i="35" s="1"/>
  <c r="AF251" i="35" s="1"/>
  <c r="AD255" i="35"/>
  <c r="AD256" i="35" s="1"/>
  <c r="AD258" i="35" s="1"/>
  <c r="AG129" i="35"/>
  <c r="AE84" i="38"/>
  <c r="AF82" i="38" s="1"/>
  <c r="AD132" i="40"/>
  <c r="AD133" i="40" s="1"/>
  <c r="AD135" i="40" s="1"/>
  <c r="AE127" i="40"/>
  <c r="AE128" i="40"/>
  <c r="AF158" i="38"/>
  <c r="AF159" i="38" s="1"/>
  <c r="AF161" i="38" s="1"/>
  <c r="AF128" i="44"/>
  <c r="AF127" i="44"/>
  <c r="AE132" i="44"/>
  <c r="AE133" i="44" s="1"/>
  <c r="AE135" i="44" s="1"/>
  <c r="AF74" i="38"/>
  <c r="AF75" i="38" s="1"/>
  <c r="AF77" i="38" s="1"/>
  <c r="AG69" i="38"/>
  <c r="AG70" i="38"/>
  <c r="AF69" i="44"/>
  <c r="AF71" i="44" s="1"/>
  <c r="AE74" i="44"/>
  <c r="AE75" i="44" s="1"/>
  <c r="AE77" i="44" s="1"/>
  <c r="AG198" i="39"/>
  <c r="AG200" i="39" s="1"/>
  <c r="AF201" i="39"/>
  <c r="AF204" i="39" s="1"/>
  <c r="AF205" i="39" s="1"/>
  <c r="AF207" i="39" s="1"/>
  <c r="AE251" i="41"/>
  <c r="AE250" i="41"/>
  <c r="AD255" i="41"/>
  <c r="AD256" i="41" s="1"/>
  <c r="AD258" i="41" s="1"/>
  <c r="AE116" i="36"/>
  <c r="AE117" i="36" s="1"/>
  <c r="AE120" i="36" s="1"/>
  <c r="AE121" i="36" s="1"/>
  <c r="AE123" i="36" s="1"/>
  <c r="AE145" i="44"/>
  <c r="AE146" i="44" s="1"/>
  <c r="AE148" i="44" s="1"/>
  <c r="AF141" i="44"/>
  <c r="AF142" i="44" s="1"/>
  <c r="AG141" i="44" s="1"/>
  <c r="AG154" i="38"/>
  <c r="AG155" i="38" s="1"/>
  <c r="AH153" i="38" s="1"/>
  <c r="AF216" i="36"/>
  <c r="AF217" i="36" s="1"/>
  <c r="AF219" i="36" s="1"/>
  <c r="AG211" i="36"/>
  <c r="AG213" i="36" s="1"/>
  <c r="AH212" i="36" s="1"/>
  <c r="AF250" i="36"/>
  <c r="AF252" i="36" s="1"/>
  <c r="AF201" i="44"/>
  <c r="AF204" i="44" s="1"/>
  <c r="AF205" i="44" s="1"/>
  <c r="AF207" i="44" s="1"/>
  <c r="AG198" i="44"/>
  <c r="AG199" i="44"/>
  <c r="AF71" i="35"/>
  <c r="AG70" i="35" s="1"/>
  <c r="AE158" i="37"/>
  <c r="AE159" i="37" s="1"/>
  <c r="AE161" i="37" s="1"/>
  <c r="AF153" i="37"/>
  <c r="AF154" i="37"/>
  <c r="AF166" i="36"/>
  <c r="AE171" i="36"/>
  <c r="AE172" i="36" s="1"/>
  <c r="AE174" i="36" s="1"/>
  <c r="AF167" i="36"/>
  <c r="AG115" i="37"/>
  <c r="AG114" i="37"/>
  <c r="AF117" i="37"/>
  <c r="AF120" i="37" s="1"/>
  <c r="AF121" i="37" s="1"/>
  <c r="AF123" i="37" s="1"/>
  <c r="AE255" i="36"/>
  <c r="AE256" i="36" s="1"/>
  <c r="AE258" i="36" s="1"/>
  <c r="AD239" i="40"/>
  <c r="AE238" i="40" s="1"/>
  <c r="AE200" i="35"/>
  <c r="AE226" i="45"/>
  <c r="AE251" i="43"/>
  <c r="AF237" i="43"/>
  <c r="AF238" i="43"/>
  <c r="AE242" i="43"/>
  <c r="AE243" i="43" s="1"/>
  <c r="AE245" i="43" s="1"/>
  <c r="AE129" i="41"/>
  <c r="AE132" i="41" s="1"/>
  <c r="AE133" i="41" s="1"/>
  <c r="AE135" i="41" s="1"/>
  <c r="AC239" i="35"/>
  <c r="AC242" i="35" s="1"/>
  <c r="AC243" i="35" s="1"/>
  <c r="AC245" i="35" s="1"/>
  <c r="AG116" i="44"/>
  <c r="AF213" i="38"/>
  <c r="AG211" i="38" s="1"/>
  <c r="AE74" i="43"/>
  <c r="AE75" i="43" s="1"/>
  <c r="AE77" i="43" s="1"/>
  <c r="AF69" i="43"/>
  <c r="AF70" i="43"/>
  <c r="AD229" i="38"/>
  <c r="AD230" i="38" s="1"/>
  <c r="AD232" i="38" s="1"/>
  <c r="AD61" i="35"/>
  <c r="AD62" i="35" s="1"/>
  <c r="AD64" i="35" s="1"/>
  <c r="AE200" i="37"/>
  <c r="AF198" i="37" s="1"/>
  <c r="AE57" i="35"/>
  <c r="AE58" i="35" s="1"/>
  <c r="AI48" i="36"/>
  <c r="AI49" i="36" s="1"/>
  <c r="AI51" i="36" s="1"/>
  <c r="AE224" i="38"/>
  <c r="AE226" i="38" s="1"/>
  <c r="AF224" i="38" s="1"/>
  <c r="AF154" i="43"/>
  <c r="AF153" i="43"/>
  <c r="AE158" i="43"/>
  <c r="AE159" i="43" s="1"/>
  <c r="AE161" i="43" s="1"/>
  <c r="AF117" i="38"/>
  <c r="AF120" i="38" s="1"/>
  <c r="AF121" i="38" s="1"/>
  <c r="AF123" i="38" s="1"/>
  <c r="AF237" i="39"/>
  <c r="AF239" i="39" s="1"/>
  <c r="AG237" i="39" s="1"/>
  <c r="AE242" i="39"/>
  <c r="AE243" i="39" s="1"/>
  <c r="AE245" i="39" s="1"/>
  <c r="AE114" i="45"/>
  <c r="AE116" i="45" s="1"/>
  <c r="AE250" i="43"/>
  <c r="AD145" i="43"/>
  <c r="AD146" i="43" s="1"/>
  <c r="AD148" i="43" s="1"/>
  <c r="AE140" i="43"/>
  <c r="AD117" i="45"/>
  <c r="AD120" i="45" s="1"/>
  <c r="AD121" i="45" s="1"/>
  <c r="AD123" i="45" s="1"/>
  <c r="AE141" i="43"/>
  <c r="AG213" i="39"/>
  <c r="AH211" i="39" s="1"/>
  <c r="AJ44" i="36"/>
  <c r="AJ45" i="36" s="1"/>
  <c r="AK43" i="36" s="1"/>
  <c r="AG238" i="45"/>
  <c r="AG237" i="45"/>
  <c r="AA45" i="45"/>
  <c r="AA272" i="45" s="1"/>
  <c r="AA268" i="45"/>
  <c r="AE57" i="37"/>
  <c r="AE58" i="37" s="1"/>
  <c r="AG115" i="38"/>
  <c r="AG116" i="38" s="1"/>
  <c r="AD61" i="37"/>
  <c r="AD62" i="37" s="1"/>
  <c r="AD64" i="37" s="1"/>
  <c r="AD84" i="45"/>
  <c r="AD87" i="45" s="1"/>
  <c r="AD88" i="45" s="1"/>
  <c r="AD90" i="45" s="1"/>
  <c r="Z175" i="45"/>
  <c r="Z275" i="45" s="1"/>
  <c r="AE213" i="37"/>
  <c r="AF212" i="37" s="1"/>
  <c r="AG132" i="38"/>
  <c r="AG133" i="38" s="1"/>
  <c r="AG135" i="38" s="1"/>
  <c r="Z296" i="37"/>
  <c r="AH127" i="38"/>
  <c r="AH129" i="38" s="1"/>
  <c r="AI128" i="38" s="1"/>
  <c r="AH199" i="38"/>
  <c r="AH198" i="38"/>
  <c r="AG201" i="38"/>
  <c r="AG204" i="38" s="1"/>
  <c r="AG205" i="38" s="1"/>
  <c r="AG207" i="38" s="1"/>
  <c r="AF84" i="44"/>
  <c r="AG82" i="44" s="1"/>
  <c r="P14" i="20"/>
  <c r="P18" i="20"/>
  <c r="AD239" i="37"/>
  <c r="AE158" i="36"/>
  <c r="AE159" i="36" s="1"/>
  <c r="AE161" i="36" s="1"/>
  <c r="AF154" i="36"/>
  <c r="AF153" i="36"/>
  <c r="AE116" i="41"/>
  <c r="AF114" i="41" s="1"/>
  <c r="AF141" i="39"/>
  <c r="AF142" i="39" s="1"/>
  <c r="AU301" i="36"/>
  <c r="AG200" i="40"/>
  <c r="AH198" i="40" s="1"/>
  <c r="AF87" i="43"/>
  <c r="AF88" i="43" s="1"/>
  <c r="AF90" i="43" s="1"/>
  <c r="AF199" i="36"/>
  <c r="AF198" i="36"/>
  <c r="AG129" i="45"/>
  <c r="AH128" i="45" s="1"/>
  <c r="AG31" i="37"/>
  <c r="AF33" i="37"/>
  <c r="AF36" i="37" s="1"/>
  <c r="AF37" i="37" s="1"/>
  <c r="AF39" i="37" s="1"/>
  <c r="AG30" i="37"/>
  <c r="AC242" i="44"/>
  <c r="AC243" i="44" s="1"/>
  <c r="AC245" i="44" s="1"/>
  <c r="AD237" i="44"/>
  <c r="AD238" i="44"/>
  <c r="AG211" i="40"/>
  <c r="AF216" i="40"/>
  <c r="AF217" i="40" s="1"/>
  <c r="AF219" i="40" s="1"/>
  <c r="AG212" i="40"/>
  <c r="AG168" i="37"/>
  <c r="AH167" i="37" s="1"/>
  <c r="AG141" i="38"/>
  <c r="AF145" i="38"/>
  <c r="AF146" i="38" s="1"/>
  <c r="AF148" i="38" s="1"/>
  <c r="AG140" i="38"/>
  <c r="AF58" i="40"/>
  <c r="AG57" i="40" s="1"/>
  <c r="AG82" i="43"/>
  <c r="AG84" i="43" s="1"/>
  <c r="AH83" i="43" s="1"/>
  <c r="AE239" i="41"/>
  <c r="AF237" i="41" s="1"/>
  <c r="AF128" i="39"/>
  <c r="AF129" i="39" s="1"/>
  <c r="AG127" i="39" s="1"/>
  <c r="AE132" i="39"/>
  <c r="AE133" i="39" s="1"/>
  <c r="AE135" i="39" s="1"/>
  <c r="Z177" i="45"/>
  <c r="Z277" i="45" s="1"/>
  <c r="AG142" i="40"/>
  <c r="AH140" i="40" s="1"/>
  <c r="AF250" i="45"/>
  <c r="AE255" i="45"/>
  <c r="AE256" i="45" s="1"/>
  <c r="AE258" i="45" s="1"/>
  <c r="AF251" i="45"/>
  <c r="AE127" i="43"/>
  <c r="AE129" i="43" s="1"/>
  <c r="AI74" i="36"/>
  <c r="AI75" i="36" s="1"/>
  <c r="AI77" i="36" s="1"/>
  <c r="AJ70" i="36"/>
  <c r="AJ71" i="36" s="1"/>
  <c r="AG211" i="35"/>
  <c r="AG212" i="35"/>
  <c r="AD132" i="43"/>
  <c r="AD133" i="43" s="1"/>
  <c r="AD135" i="43" s="1"/>
  <c r="AF33" i="36"/>
  <c r="AF36" i="36" s="1"/>
  <c r="AF37" i="36" s="1"/>
  <c r="AF39" i="36" s="1"/>
  <c r="AG31" i="36"/>
  <c r="AG32" i="36" s="1"/>
  <c r="AH30" i="36" s="1"/>
  <c r="AE213" i="43"/>
  <c r="AE216" i="43" s="1"/>
  <c r="AE217" i="43" s="1"/>
  <c r="AE219" i="43" s="1"/>
  <c r="AG212" i="44"/>
  <c r="AF216" i="44"/>
  <c r="AF217" i="44" s="1"/>
  <c r="AF219" i="44" s="1"/>
  <c r="AG154" i="45"/>
  <c r="AG153" i="45"/>
  <c r="AG211" i="44"/>
  <c r="AD71" i="41"/>
  <c r="AH82" i="35"/>
  <c r="AG87" i="35"/>
  <c r="AG88" i="35" s="1"/>
  <c r="AG90" i="35" s="1"/>
  <c r="AH83" i="35"/>
  <c r="AF114" i="40"/>
  <c r="AH31" i="41"/>
  <c r="AG33" i="41"/>
  <c r="AG36" i="41" s="1"/>
  <c r="AG37" i="41" s="1"/>
  <c r="AG39" i="41" s="1"/>
  <c r="AH30" i="41"/>
  <c r="AF142" i="41"/>
  <c r="AG140" i="41" s="1"/>
  <c r="AF71" i="37"/>
  <c r="AF74" i="37" s="1"/>
  <c r="AF75" i="37" s="1"/>
  <c r="AF77" i="37" s="1"/>
  <c r="AE226" i="37"/>
  <c r="AF168" i="41"/>
  <c r="AG167" i="41" s="1"/>
  <c r="AD58" i="45"/>
  <c r="AE56" i="45" s="1"/>
  <c r="AE213" i="41"/>
  <c r="AE127" i="37"/>
  <c r="AE128" i="37"/>
  <c r="AF213" i="45"/>
  <c r="AG212" i="45" s="1"/>
  <c r="AF115" i="40"/>
  <c r="AH225" i="39"/>
  <c r="AH224" i="39"/>
  <c r="AF224" i="41"/>
  <c r="AF226" i="41" s="1"/>
  <c r="AF140" i="36"/>
  <c r="AF141" i="36"/>
  <c r="AG225" i="36"/>
  <c r="AG224" i="36"/>
  <c r="AG155" i="44"/>
  <c r="AH154" i="44" s="1"/>
  <c r="AE199" i="41"/>
  <c r="AE200" i="41" s="1"/>
  <c r="AG229" i="39"/>
  <c r="AG230" i="39" s="1"/>
  <c r="AG232" i="39" s="1"/>
  <c r="AD201" i="41"/>
  <c r="AD204" i="41" s="1"/>
  <c r="AD205" i="41" s="1"/>
  <c r="AD207" i="41" s="1"/>
  <c r="AE229" i="41"/>
  <c r="AE230" i="41" s="1"/>
  <c r="AE232" i="41" s="1"/>
  <c r="AE33" i="38"/>
  <c r="AE36" i="38" s="1"/>
  <c r="AE37" i="38" s="1"/>
  <c r="AE39" i="38" s="1"/>
  <c r="AF30" i="38"/>
  <c r="AF31" i="38"/>
  <c r="AF155" i="40"/>
  <c r="AG84" i="37"/>
  <c r="AH83" i="37" s="1"/>
  <c r="AF229" i="36"/>
  <c r="AF230" i="36" s="1"/>
  <c r="AF232" i="36" s="1"/>
  <c r="AF168" i="43"/>
  <c r="AG166" i="43" s="1"/>
  <c r="AH32" i="40"/>
  <c r="AI31" i="40" s="1"/>
  <c r="AF226" i="40"/>
  <c r="AG224" i="40" s="1"/>
  <c r="AE145" i="39"/>
  <c r="AE146" i="39" s="1"/>
  <c r="AE148" i="39" s="1"/>
  <c r="AF250" i="37"/>
  <c r="AF251" i="37"/>
  <c r="AE255" i="37"/>
  <c r="AE256" i="37" s="1"/>
  <c r="AE258" i="37" s="1"/>
  <c r="AD31" i="35"/>
  <c r="AD30" i="35"/>
  <c r="AC33" i="35"/>
  <c r="AC36" i="35" s="1"/>
  <c r="AC37" i="35" s="1"/>
  <c r="AC39" i="35" s="1"/>
  <c r="AG32" i="44"/>
  <c r="AH30" i="44" s="1"/>
  <c r="Z259" i="38"/>
  <c r="Z285" i="38" s="1"/>
  <c r="Z295" i="43"/>
  <c r="AG251" i="39"/>
  <c r="AG252" i="39" s="1"/>
  <c r="Z298" i="37"/>
  <c r="AF255" i="39"/>
  <c r="AF256" i="39" s="1"/>
  <c r="AF258" i="39" s="1"/>
  <c r="AF168" i="35"/>
  <c r="AG167" i="35" s="1"/>
  <c r="AE226" i="43"/>
  <c r="AF224" i="43" s="1"/>
  <c r="K37" i="50"/>
  <c r="K25" i="6" s="1"/>
  <c r="K27" i="6" s="1"/>
  <c r="K42" i="50"/>
  <c r="AF114" i="43"/>
  <c r="AF116" i="43" s="1"/>
  <c r="AG83" i="36"/>
  <c r="AG82" i="36"/>
  <c r="AF87" i="36"/>
  <c r="AF88" i="36" s="1"/>
  <c r="AF90" i="36" s="1"/>
  <c r="AE117" i="43"/>
  <c r="AE120" i="43" s="1"/>
  <c r="AE121" i="43" s="1"/>
  <c r="AE123" i="43" s="1"/>
  <c r="AE251" i="44"/>
  <c r="AE250" i="44"/>
  <c r="AD255" i="44"/>
  <c r="AD256" i="44" s="1"/>
  <c r="AD258" i="44" s="1"/>
  <c r="AD61" i="43"/>
  <c r="AD62" i="43" s="1"/>
  <c r="AD64" i="43" s="1"/>
  <c r="AE57" i="43"/>
  <c r="AE56" i="43"/>
  <c r="AH43" i="43"/>
  <c r="AH44" i="43"/>
  <c r="AG48" i="43"/>
  <c r="AG49" i="43" s="1"/>
  <c r="AG51" i="43" s="1"/>
  <c r="AG158" i="35"/>
  <c r="AG159" i="35" s="1"/>
  <c r="AG161" i="35" s="1"/>
  <c r="AH153" i="35"/>
  <c r="AH154" i="35"/>
  <c r="AC45" i="41"/>
  <c r="AI44" i="40"/>
  <c r="AI45" i="40" s="1"/>
  <c r="AH48" i="40"/>
  <c r="AH49" i="40" s="1"/>
  <c r="AH51" i="40" s="1"/>
  <c r="Z296" i="38"/>
  <c r="AF239" i="36"/>
  <c r="AH58" i="44"/>
  <c r="AH61" i="44" s="1"/>
  <c r="AH62" i="44" s="1"/>
  <c r="AH64" i="44" s="1"/>
  <c r="Z298" i="38"/>
  <c r="AD145" i="35"/>
  <c r="AD146" i="35" s="1"/>
  <c r="AD148" i="35" s="1"/>
  <c r="AE141" i="35"/>
  <c r="AE142" i="35" s="1"/>
  <c r="AV176" i="37"/>
  <c r="AV276" i="37" s="1"/>
  <c r="AE30" i="43"/>
  <c r="AE31" i="43"/>
  <c r="AD33" i="43"/>
  <c r="AD36" i="43" s="1"/>
  <c r="AD37" i="43" s="1"/>
  <c r="AD39" i="43" s="1"/>
  <c r="AF250" i="35"/>
  <c r="AF252" i="35" s="1"/>
  <c r="AU301" i="35"/>
  <c r="AE255" i="35"/>
  <c r="AE256" i="35" s="1"/>
  <c r="AE258" i="35" s="1"/>
  <c r="AH83" i="41"/>
  <c r="AH82" i="41"/>
  <c r="AF83" i="39"/>
  <c r="AE87" i="39"/>
  <c r="AE88" i="39" s="1"/>
  <c r="AE90" i="39" s="1"/>
  <c r="AF82" i="39"/>
  <c r="AA293" i="37"/>
  <c r="AG166" i="40"/>
  <c r="AE145" i="37"/>
  <c r="AE146" i="37" s="1"/>
  <c r="AE148" i="37" s="1"/>
  <c r="Y300" i="36"/>
  <c r="AG167" i="40"/>
  <c r="AD61" i="36"/>
  <c r="AD62" i="36" s="1"/>
  <c r="AD64" i="36" s="1"/>
  <c r="AE56" i="36"/>
  <c r="AE57" i="36"/>
  <c r="AF140" i="37"/>
  <c r="AF142" i="37" s="1"/>
  <c r="AF145" i="37" s="1"/>
  <c r="AF146" i="37" s="1"/>
  <c r="AF148" i="37" s="1"/>
  <c r="AV176" i="43"/>
  <c r="AV276" i="43" s="1"/>
  <c r="AV260" i="40"/>
  <c r="AV286" i="40" s="1"/>
  <c r="AV176" i="38"/>
  <c r="AV276" i="38" s="1"/>
  <c r="AV92" i="43"/>
  <c r="AV266" i="43" s="1"/>
  <c r="AV92" i="45"/>
  <c r="AV266" i="45" s="1"/>
  <c r="AU301" i="43"/>
  <c r="AU301" i="38"/>
  <c r="AG168" i="44"/>
  <c r="AH167" i="44" s="1"/>
  <c r="Z296" i="41"/>
  <c r="AF155" i="41"/>
  <c r="AG154" i="41" s="1"/>
  <c r="AH168" i="38"/>
  <c r="AI167" i="38" s="1"/>
  <c r="AE45" i="39"/>
  <c r="AF43" i="39" s="1"/>
  <c r="AD57" i="39"/>
  <c r="AC61" i="39"/>
  <c r="AC62" i="39" s="1"/>
  <c r="AC64" i="39" s="1"/>
  <c r="AD56" i="39"/>
  <c r="AW249" i="41"/>
  <c r="AW257" i="41" s="1"/>
  <c r="AW210" i="41"/>
  <c r="AW218" i="41" s="1"/>
  <c r="AW182" i="41"/>
  <c r="AW192" i="41" s="1"/>
  <c r="AW236" i="41"/>
  <c r="AW244" i="41" s="1"/>
  <c r="AW223" i="41"/>
  <c r="AW231" i="41" s="1"/>
  <c r="AW196" i="41"/>
  <c r="AH127" i="35"/>
  <c r="AH128" i="35"/>
  <c r="AG132" i="35"/>
  <c r="AG133" i="35" s="1"/>
  <c r="AG135" i="35" s="1"/>
  <c r="AA23" i="41"/>
  <c r="AW152" i="40"/>
  <c r="AW160" i="40" s="1"/>
  <c r="AW98" i="40"/>
  <c r="AW108" i="40" s="1"/>
  <c r="AW139" i="40"/>
  <c r="AW147" i="40" s="1"/>
  <c r="AW165" i="40"/>
  <c r="AW173" i="40" s="1"/>
  <c r="AW126" i="40"/>
  <c r="AW134" i="40" s="1"/>
  <c r="AW112" i="40"/>
  <c r="AW122" i="40" s="1"/>
  <c r="AA116" i="35"/>
  <c r="AA278" i="35"/>
  <c r="AV63" i="39"/>
  <c r="AV92" i="39" s="1"/>
  <c r="AV266" i="39" s="1"/>
  <c r="Z282" i="39"/>
  <c r="Z298" i="39" s="1"/>
  <c r="Z281" i="39"/>
  <c r="Z296" i="39" s="1"/>
  <c r="Z106" i="39"/>
  <c r="Z107" i="39" s="1"/>
  <c r="AB16" i="37"/>
  <c r="AA19" i="37"/>
  <c r="AA270" i="37"/>
  <c r="AB17" i="37"/>
  <c r="AB269" i="37" s="1"/>
  <c r="AY262" i="36"/>
  <c r="AX284" i="36"/>
  <c r="AX274" i="36"/>
  <c r="AX264" i="36"/>
  <c r="AB186" i="38"/>
  <c r="AA103" i="37"/>
  <c r="AB100" i="37"/>
  <c r="AB101" i="37"/>
  <c r="AB279" i="37" s="1"/>
  <c r="AA280" i="37"/>
  <c r="AC16" i="41"/>
  <c r="AC17" i="41"/>
  <c r="AC269" i="41" s="1"/>
  <c r="AB19" i="41"/>
  <c r="AB270" i="41"/>
  <c r="AV92" i="44"/>
  <c r="AV266" i="44" s="1"/>
  <c r="AY262" i="39"/>
  <c r="AX274" i="39"/>
  <c r="AX264" i="39"/>
  <c r="AX284" i="39"/>
  <c r="AW165" i="38"/>
  <c r="AW173" i="38" s="1"/>
  <c r="AW126" i="38"/>
  <c r="AW134" i="38" s="1"/>
  <c r="AW98" i="38"/>
  <c r="AW108" i="38" s="1"/>
  <c r="AW139" i="38"/>
  <c r="AW147" i="38" s="1"/>
  <c r="AW152" i="38"/>
  <c r="AW160" i="38" s="1"/>
  <c r="AW112" i="38"/>
  <c r="AW122" i="38" s="1"/>
  <c r="Z23" i="38"/>
  <c r="Z299" i="38"/>
  <c r="Z23" i="36"/>
  <c r="AW236" i="43"/>
  <c r="AW244" i="43" s="1"/>
  <c r="AW249" i="43"/>
  <c r="AW257" i="43" s="1"/>
  <c r="AW223" i="43"/>
  <c r="AW231" i="43" s="1"/>
  <c r="AW182" i="43"/>
  <c r="AW192" i="43" s="1"/>
  <c r="AW196" i="43"/>
  <c r="AW206" i="43" s="1"/>
  <c r="AW210" i="43"/>
  <c r="AW218" i="43" s="1"/>
  <c r="AW165" i="35"/>
  <c r="AW173" i="35" s="1"/>
  <c r="AW112" i="35"/>
  <c r="AW122" i="35" s="1"/>
  <c r="AW139" i="35"/>
  <c r="AW147" i="35" s="1"/>
  <c r="AW152" i="35"/>
  <c r="AW160" i="35" s="1"/>
  <c r="AW98" i="35"/>
  <c r="AW108" i="35" s="1"/>
  <c r="AW126" i="35"/>
  <c r="AW134" i="35" s="1"/>
  <c r="AC185" i="37"/>
  <c r="AC289" i="37" s="1"/>
  <c r="AC184" i="37"/>
  <c r="AB187" i="37"/>
  <c r="AB290" i="37"/>
  <c r="AU301" i="37"/>
  <c r="AA282" i="44"/>
  <c r="AA106" i="44"/>
  <c r="AA107" i="44" s="1"/>
  <c r="AA281" i="44"/>
  <c r="Y25" i="43"/>
  <c r="Y93" i="43" s="1"/>
  <c r="Y267" i="43" s="1"/>
  <c r="Y302" i="43" s="1"/>
  <c r="Y91" i="43"/>
  <c r="Y265" i="43" s="1"/>
  <c r="Y300" i="43" s="1"/>
  <c r="Z109" i="40"/>
  <c r="Z177" i="40" s="1"/>
  <c r="Z277" i="40" s="1"/>
  <c r="Z175" i="40"/>
  <c r="Z275" i="40" s="1"/>
  <c r="Z175" i="38"/>
  <c r="Z275" i="38" s="1"/>
  <c r="Z109" i="38"/>
  <c r="Z177" i="38" s="1"/>
  <c r="Z277" i="38" s="1"/>
  <c r="AA200" i="45"/>
  <c r="AA288" i="45"/>
  <c r="AA294" i="43"/>
  <c r="AW182" i="44"/>
  <c r="AW192" i="44" s="1"/>
  <c r="AW210" i="44"/>
  <c r="AW218" i="44" s="1"/>
  <c r="AW236" i="44"/>
  <c r="AW244" i="44" s="1"/>
  <c r="AW196" i="44"/>
  <c r="AW206" i="44" s="1"/>
  <c r="AW249" i="44"/>
  <c r="AW257" i="44" s="1"/>
  <c r="AW223" i="44"/>
  <c r="AW231" i="44" s="1"/>
  <c r="AV218" i="39"/>
  <c r="AV260" i="39" s="1"/>
  <c r="AV286" i="39" s="1"/>
  <c r="AA270" i="36"/>
  <c r="AA19" i="36"/>
  <c r="AB17" i="36"/>
  <c r="AB269" i="36" s="1"/>
  <c r="AB16" i="36"/>
  <c r="AA190" i="40"/>
  <c r="AA191" i="40" s="1"/>
  <c r="AA292" i="40"/>
  <c r="AA291" i="40"/>
  <c r="AW297" i="45"/>
  <c r="AW55" i="45"/>
  <c r="AW63" i="45" s="1"/>
  <c r="AW68" i="45"/>
  <c r="AW76" i="45" s="1"/>
  <c r="AW14" i="45"/>
  <c r="AW24" i="45" s="1"/>
  <c r="AW42" i="45"/>
  <c r="AW50" i="45" s="1"/>
  <c r="AW81" i="45"/>
  <c r="AW89" i="45" s="1"/>
  <c r="AW28" i="45"/>
  <c r="AW38" i="45" s="1"/>
  <c r="AW126" i="37"/>
  <c r="AW134" i="37" s="1"/>
  <c r="AW98" i="37"/>
  <c r="AW108" i="37" s="1"/>
  <c r="AW139" i="37"/>
  <c r="AW147" i="37" s="1"/>
  <c r="AW112" i="37"/>
  <c r="AW122" i="37" s="1"/>
  <c r="AW165" i="37"/>
  <c r="AW173" i="37" s="1"/>
  <c r="AW152" i="37"/>
  <c r="AW160" i="37" s="1"/>
  <c r="Z271" i="40"/>
  <c r="Z296" i="40" s="1"/>
  <c r="Z272" i="40"/>
  <c r="Z298" i="40" s="1"/>
  <c r="Z22" i="40"/>
  <c r="AU301" i="40"/>
  <c r="AA268" i="35"/>
  <c r="AA18" i="35"/>
  <c r="AV38" i="36"/>
  <c r="AV92" i="36" s="1"/>
  <c r="AV266" i="36" s="1"/>
  <c r="AV89" i="41"/>
  <c r="AV92" i="40"/>
  <c r="AV266" i="40" s="1"/>
  <c r="AA294" i="45"/>
  <c r="AB16" i="38"/>
  <c r="AA270" i="38"/>
  <c r="AB17" i="38"/>
  <c r="AB269" i="38" s="1"/>
  <c r="AA19" i="38"/>
  <c r="AG43" i="44"/>
  <c r="AG44" i="44"/>
  <c r="AF48" i="44"/>
  <c r="AF49" i="44" s="1"/>
  <c r="AF51" i="44" s="1"/>
  <c r="AV260" i="35"/>
  <c r="AV286" i="35" s="1"/>
  <c r="AB102" i="35"/>
  <c r="Y302" i="36"/>
  <c r="AW297" i="41"/>
  <c r="AW42" i="41"/>
  <c r="AW50" i="41" s="1"/>
  <c r="AW14" i="41"/>
  <c r="AW24" i="41" s="1"/>
  <c r="AW81" i="41"/>
  <c r="AW28" i="41"/>
  <c r="AW38" i="41" s="1"/>
  <c r="AW68" i="41"/>
  <c r="AW76" i="41" s="1"/>
  <c r="AW55" i="41"/>
  <c r="AB101" i="38"/>
  <c r="AB279" i="38" s="1"/>
  <c r="AA103" i="38"/>
  <c r="AA280" i="38"/>
  <c r="AB100" i="38"/>
  <c r="AW249" i="40"/>
  <c r="AW257" i="40" s="1"/>
  <c r="AW223" i="40"/>
  <c r="AW231" i="40" s="1"/>
  <c r="AW182" i="40"/>
  <c r="AW192" i="40" s="1"/>
  <c r="AW196" i="40"/>
  <c r="AW206" i="40" s="1"/>
  <c r="AW236" i="40"/>
  <c r="AW244" i="40" s="1"/>
  <c r="AW210" i="40"/>
  <c r="AW218" i="40" s="1"/>
  <c r="AU301" i="41"/>
  <c r="AF45" i="38"/>
  <c r="AA103" i="36"/>
  <c r="AB100" i="36"/>
  <c r="AA280" i="36"/>
  <c r="AB101" i="36"/>
  <c r="AB279" i="36" s="1"/>
  <c r="Z190" i="43"/>
  <c r="Z191" i="43" s="1"/>
  <c r="Z292" i="43"/>
  <c r="Z291" i="43"/>
  <c r="Y207" i="45"/>
  <c r="Y261" i="45" s="1"/>
  <c r="Y287" i="45" s="1"/>
  <c r="Y302" i="45" s="1"/>
  <c r="Y259" i="45"/>
  <c r="Y285" i="45" s="1"/>
  <c r="Y300" i="45" s="1"/>
  <c r="AG45" i="37"/>
  <c r="AW223" i="36"/>
  <c r="AW231" i="36" s="1"/>
  <c r="AW182" i="36"/>
  <c r="AW192" i="36" s="1"/>
  <c r="AW236" i="36"/>
  <c r="AW244" i="36" s="1"/>
  <c r="AW196" i="36"/>
  <c r="AW206" i="36" s="1"/>
  <c r="AW210" i="36"/>
  <c r="AW218" i="36" s="1"/>
  <c r="AW249" i="36"/>
  <c r="AW257" i="36" s="1"/>
  <c r="AW297" i="39"/>
  <c r="AW81" i="39"/>
  <c r="AW89" i="39" s="1"/>
  <c r="AW28" i="39"/>
  <c r="AW38" i="39" s="1"/>
  <c r="AW42" i="39"/>
  <c r="AW50" i="39" s="1"/>
  <c r="AW55" i="39"/>
  <c r="AW68" i="39"/>
  <c r="AW76" i="39" s="1"/>
  <c r="AW14" i="39"/>
  <c r="AW24" i="39" s="1"/>
  <c r="Z91" i="45"/>
  <c r="Z265" i="45" s="1"/>
  <c r="Z25" i="45"/>
  <c r="Z93" i="45" s="1"/>
  <c r="Z267" i="45" s="1"/>
  <c r="AA103" i="41"/>
  <c r="AA280" i="41"/>
  <c r="AB101" i="41"/>
  <c r="AB279" i="41" s="1"/>
  <c r="AB100" i="41"/>
  <c r="AW182" i="38"/>
  <c r="AW192" i="38" s="1"/>
  <c r="AW196" i="38"/>
  <c r="AW206" i="38" s="1"/>
  <c r="AW236" i="38"/>
  <c r="AW244" i="38" s="1"/>
  <c r="AW249" i="38"/>
  <c r="AW257" i="38" s="1"/>
  <c r="AW210" i="38"/>
  <c r="AW218" i="38" s="1"/>
  <c r="AW223" i="38"/>
  <c r="AW231" i="38" s="1"/>
  <c r="AB100" i="43"/>
  <c r="AA103" i="43"/>
  <c r="AA280" i="43"/>
  <c r="AB101" i="43"/>
  <c r="AB279" i="43" s="1"/>
  <c r="AV260" i="37"/>
  <c r="AV286" i="37" s="1"/>
  <c r="AU301" i="44"/>
  <c r="AY262" i="43"/>
  <c r="AX274" i="43"/>
  <c r="AX264" i="43"/>
  <c r="AX284" i="43"/>
  <c r="AY262" i="35"/>
  <c r="AX274" i="35"/>
  <c r="AX264" i="35"/>
  <c r="AX284" i="35"/>
  <c r="AB17" i="44"/>
  <c r="AB269" i="44" s="1"/>
  <c r="AB294" i="44" s="1"/>
  <c r="AB16" i="44"/>
  <c r="AA270" i="44"/>
  <c r="AA295" i="44" s="1"/>
  <c r="AA19" i="44"/>
  <c r="AV260" i="41"/>
  <c r="AV286" i="41" s="1"/>
  <c r="Z22" i="43"/>
  <c r="Z272" i="43"/>
  <c r="Z271" i="43"/>
  <c r="AV176" i="40"/>
  <c r="AV276" i="40" s="1"/>
  <c r="AW297" i="44"/>
  <c r="AW55" i="44"/>
  <c r="AW63" i="44" s="1"/>
  <c r="AW14" i="44"/>
  <c r="AW24" i="44" s="1"/>
  <c r="AW81" i="44"/>
  <c r="AW89" i="44" s="1"/>
  <c r="AW28" i="44"/>
  <c r="AW38" i="44" s="1"/>
  <c r="AW42" i="44"/>
  <c r="AW50" i="44" s="1"/>
  <c r="AW68" i="44"/>
  <c r="AW76" i="44" s="1"/>
  <c r="AB102" i="45"/>
  <c r="AV92" i="38"/>
  <c r="AV266" i="38" s="1"/>
  <c r="AW139" i="45"/>
  <c r="AW147" i="45" s="1"/>
  <c r="AW98" i="45"/>
  <c r="AW108" i="45" s="1"/>
  <c r="AW152" i="45"/>
  <c r="AW160" i="45" s="1"/>
  <c r="AW126" i="45"/>
  <c r="AW134" i="45" s="1"/>
  <c r="AW112" i="45"/>
  <c r="AW122" i="45" s="1"/>
  <c r="AW165" i="45"/>
  <c r="AW173" i="45" s="1"/>
  <c r="AW236" i="37"/>
  <c r="AW244" i="37" s="1"/>
  <c r="AW210" i="37"/>
  <c r="AW218" i="37" s="1"/>
  <c r="AW182" i="37"/>
  <c r="AW192" i="37" s="1"/>
  <c r="AW223" i="37"/>
  <c r="AW231" i="37" s="1"/>
  <c r="AW196" i="37"/>
  <c r="AW206" i="37" s="1"/>
  <c r="AW249" i="37"/>
  <c r="AW257" i="37" s="1"/>
  <c r="AA268" i="40"/>
  <c r="AA293" i="40" s="1"/>
  <c r="AA18" i="40"/>
  <c r="AF71" i="39"/>
  <c r="AA294" i="35"/>
  <c r="Z190" i="36"/>
  <c r="Z191" i="36" s="1"/>
  <c r="Z291" i="36"/>
  <c r="Z296" i="36" s="1"/>
  <c r="Z292" i="36"/>
  <c r="Z298" i="36" s="1"/>
  <c r="AU301" i="45"/>
  <c r="AV63" i="41"/>
  <c r="AB288" i="39"/>
  <c r="AB186" i="39"/>
  <c r="AV173" i="39"/>
  <c r="AV176" i="39" s="1"/>
  <c r="AV276" i="39" s="1"/>
  <c r="AE142" i="45"/>
  <c r="Z295" i="45"/>
  <c r="Z109" i="36"/>
  <c r="Z177" i="36" s="1"/>
  <c r="Z277" i="36" s="1"/>
  <c r="Z175" i="36"/>
  <c r="Z275" i="36" s="1"/>
  <c r="AV257" i="38"/>
  <c r="AV260" i="38" s="1"/>
  <c r="AV286" i="38" s="1"/>
  <c r="AE255" i="40"/>
  <c r="AE256" i="40" s="1"/>
  <c r="AE258" i="40" s="1"/>
  <c r="AF251" i="40"/>
  <c r="AF250" i="40"/>
  <c r="AG70" i="45"/>
  <c r="AG69" i="45"/>
  <c r="AF74" i="45"/>
  <c r="AF75" i="45" s="1"/>
  <c r="AF77" i="45" s="1"/>
  <c r="Z299" i="37"/>
  <c r="Z23" i="37"/>
  <c r="AV260" i="36"/>
  <c r="AV286" i="36" s="1"/>
  <c r="AW165" i="41"/>
  <c r="AW173" i="41" s="1"/>
  <c r="AW152" i="41"/>
  <c r="AW160" i="41" s="1"/>
  <c r="AW126" i="41"/>
  <c r="AW134" i="41" s="1"/>
  <c r="AW139" i="41"/>
  <c r="AW147" i="41" s="1"/>
  <c r="AW112" i="41"/>
  <c r="AW98" i="41"/>
  <c r="AW108" i="41" s="1"/>
  <c r="Z259" i="35"/>
  <c r="Z285" i="35" s="1"/>
  <c r="Z193" i="35"/>
  <c r="Z261" i="35" s="1"/>
  <c r="Z287" i="35" s="1"/>
  <c r="AW297" i="40"/>
  <c r="AW42" i="40"/>
  <c r="AW50" i="40" s="1"/>
  <c r="AW14" i="40"/>
  <c r="AW24" i="40" s="1"/>
  <c r="AW81" i="40"/>
  <c r="AW89" i="40" s="1"/>
  <c r="AW68" i="40"/>
  <c r="AW76" i="40" s="1"/>
  <c r="AW28" i="40"/>
  <c r="AW38" i="40" s="1"/>
  <c r="AW55" i="40"/>
  <c r="AW63" i="40" s="1"/>
  <c r="AA252" i="38"/>
  <c r="AA292" i="38" s="1"/>
  <c r="AA288" i="38"/>
  <c r="AA293" i="38" s="1"/>
  <c r="AA278" i="39"/>
  <c r="AA293" i="39" s="1"/>
  <c r="AA102" i="39"/>
  <c r="Z107" i="41"/>
  <c r="Z299" i="41"/>
  <c r="AV50" i="37"/>
  <c r="AV92" i="37" s="1"/>
  <c r="AV266" i="37" s="1"/>
  <c r="Z23" i="44"/>
  <c r="Z299" i="44"/>
  <c r="AW297" i="36"/>
  <c r="AW81" i="36"/>
  <c r="AW89" i="36" s="1"/>
  <c r="AW55" i="36"/>
  <c r="AW63" i="36" s="1"/>
  <c r="AW68" i="36"/>
  <c r="AW76" i="36" s="1"/>
  <c r="AW28" i="36"/>
  <c r="AW14" i="36"/>
  <c r="AW24" i="36" s="1"/>
  <c r="AW42" i="36"/>
  <c r="AW50" i="36" s="1"/>
  <c r="AA190" i="38"/>
  <c r="AA191" i="38" s="1"/>
  <c r="AA292" i="44"/>
  <c r="AA291" i="44"/>
  <c r="AA190" i="44"/>
  <c r="AA191" i="44" s="1"/>
  <c r="AW152" i="39"/>
  <c r="AW160" i="39" s="1"/>
  <c r="AW98" i="39"/>
  <c r="AW108" i="39" s="1"/>
  <c r="AW165" i="39"/>
  <c r="AW173" i="39" s="1"/>
  <c r="AW126" i="39"/>
  <c r="AW134" i="39" s="1"/>
  <c r="AW112" i="39"/>
  <c r="AW122" i="39" s="1"/>
  <c r="AW139" i="39"/>
  <c r="AW147" i="39" s="1"/>
  <c r="AA293" i="41"/>
  <c r="AY262" i="38"/>
  <c r="AX284" i="38"/>
  <c r="AX274" i="38"/>
  <c r="AX264" i="38"/>
  <c r="AW297" i="43"/>
  <c r="AW68" i="43"/>
  <c r="AW76" i="43" s="1"/>
  <c r="AW55" i="43"/>
  <c r="AW63" i="43" s="1"/>
  <c r="AW14" i="43"/>
  <c r="AW24" i="43" s="1"/>
  <c r="AW28" i="43"/>
  <c r="AW38" i="43" s="1"/>
  <c r="AW81" i="43"/>
  <c r="AW89" i="43" s="1"/>
  <c r="AW42" i="43"/>
  <c r="AW50" i="43" s="1"/>
  <c r="AW223" i="35"/>
  <c r="AW231" i="35" s="1"/>
  <c r="AW249" i="35"/>
  <c r="AW257" i="35" s="1"/>
  <c r="AW210" i="35"/>
  <c r="AW218" i="35" s="1"/>
  <c r="AW196" i="35"/>
  <c r="AW206" i="35" s="1"/>
  <c r="AW182" i="35"/>
  <c r="AW192" i="35" s="1"/>
  <c r="AW236" i="35"/>
  <c r="AW244" i="35" s="1"/>
  <c r="AG171" i="39"/>
  <c r="AG172" i="39" s="1"/>
  <c r="AG174" i="39" s="1"/>
  <c r="AH167" i="39"/>
  <c r="AH166" i="39"/>
  <c r="AF198" i="43"/>
  <c r="AF199" i="43"/>
  <c r="AE201" i="43"/>
  <c r="AE204" i="43" s="1"/>
  <c r="AE205" i="43" s="1"/>
  <c r="AE207" i="43" s="1"/>
  <c r="AB18" i="45"/>
  <c r="AV160" i="36"/>
  <c r="AV176" i="36" s="1"/>
  <c r="AV276" i="36" s="1"/>
  <c r="AJ238" i="38"/>
  <c r="AJ237" i="38"/>
  <c r="AI242" i="38"/>
  <c r="AI243" i="38" s="1"/>
  <c r="AI245" i="38" s="1"/>
  <c r="Z204" i="45"/>
  <c r="Z291" i="45"/>
  <c r="Z296" i="45" s="1"/>
  <c r="Z292" i="45"/>
  <c r="Z298" i="45" s="1"/>
  <c r="AA18" i="43"/>
  <c r="AA268" i="43"/>
  <c r="AW126" i="44"/>
  <c r="AW134" i="44" s="1"/>
  <c r="AW98" i="44"/>
  <c r="AW108" i="44" s="1"/>
  <c r="AW152" i="44"/>
  <c r="AW160" i="44" s="1"/>
  <c r="AW139" i="44"/>
  <c r="AW147" i="44" s="1"/>
  <c r="AW112" i="44"/>
  <c r="AW122" i="44" s="1"/>
  <c r="AW165" i="44"/>
  <c r="AW173" i="44" s="1"/>
  <c r="AY262" i="45"/>
  <c r="AX274" i="45"/>
  <c r="AX264" i="45"/>
  <c r="AX284" i="45"/>
  <c r="AY262" i="37"/>
  <c r="AX284" i="37"/>
  <c r="AX274" i="37"/>
  <c r="AX264" i="37"/>
  <c r="AV260" i="43"/>
  <c r="AV286" i="43" s="1"/>
  <c r="Z295" i="35"/>
  <c r="Y300" i="39"/>
  <c r="AA186" i="36"/>
  <c r="AA288" i="36"/>
  <c r="AA293" i="36" s="1"/>
  <c r="AA290" i="35"/>
  <c r="AB184" i="35"/>
  <c r="AA187" i="35"/>
  <c r="AB185" i="35"/>
  <c r="AB289" i="35" s="1"/>
  <c r="AV260" i="44"/>
  <c r="AV286" i="44" s="1"/>
  <c r="AA168" i="45"/>
  <c r="AA281" i="45" s="1"/>
  <c r="AA278" i="45"/>
  <c r="AV260" i="45"/>
  <c r="AV286" i="45" s="1"/>
  <c r="AJ114" i="39"/>
  <c r="AI117" i="39"/>
  <c r="AI120" i="39" s="1"/>
  <c r="AI121" i="39" s="1"/>
  <c r="AI123" i="39" s="1"/>
  <c r="AJ115" i="39"/>
  <c r="AG82" i="40"/>
  <c r="AG83" i="40"/>
  <c r="AF87" i="40"/>
  <c r="AF88" i="40" s="1"/>
  <c r="AF90" i="40" s="1"/>
  <c r="AA106" i="35"/>
  <c r="AA107" i="35" s="1"/>
  <c r="AY262" i="41"/>
  <c r="AX274" i="41"/>
  <c r="AX264" i="41"/>
  <c r="AX284" i="41"/>
  <c r="AB187" i="45"/>
  <c r="AC184" i="45"/>
  <c r="AC185" i="45"/>
  <c r="Z261" i="38"/>
  <c r="Z287" i="38" s="1"/>
  <c r="Z193" i="41"/>
  <c r="Z261" i="41" s="1"/>
  <c r="Z287" i="41" s="1"/>
  <c r="Z259" i="41"/>
  <c r="Z285" i="41" s="1"/>
  <c r="AI44" i="35"/>
  <c r="AI43" i="35"/>
  <c r="AH48" i="35"/>
  <c r="AH49" i="35" s="1"/>
  <c r="AH51" i="35" s="1"/>
  <c r="AY262" i="40"/>
  <c r="AX284" i="40"/>
  <c r="AX274" i="40"/>
  <c r="AX264" i="40"/>
  <c r="Z120" i="35"/>
  <c r="Z121" i="35" s="1"/>
  <c r="Z281" i="35"/>
  <c r="Z282" i="35"/>
  <c r="AV176" i="44"/>
  <c r="AV276" i="44" s="1"/>
  <c r="AG57" i="38"/>
  <c r="AG56" i="38"/>
  <c r="AF61" i="38"/>
  <c r="AF62" i="38" s="1"/>
  <c r="AF64" i="38" s="1"/>
  <c r="AH31" i="45"/>
  <c r="AG33" i="45"/>
  <c r="AG36" i="45" s="1"/>
  <c r="AG37" i="45" s="1"/>
  <c r="AG39" i="45" s="1"/>
  <c r="AH30" i="45"/>
  <c r="Z298" i="41"/>
  <c r="AA288" i="43"/>
  <c r="AA186" i="43"/>
  <c r="Y91" i="40"/>
  <c r="Y265" i="40" s="1"/>
  <c r="Y300" i="40" s="1"/>
  <c r="Y25" i="40"/>
  <c r="Y93" i="40" s="1"/>
  <c r="Y267" i="40" s="1"/>
  <c r="Y302" i="40" s="1"/>
  <c r="Z175" i="43"/>
  <c r="Z275" i="43" s="1"/>
  <c r="Z109" i="43"/>
  <c r="Z177" i="43" s="1"/>
  <c r="Z277" i="43" s="1"/>
  <c r="AV176" i="45"/>
  <c r="AV276" i="45" s="1"/>
  <c r="Y91" i="35"/>
  <c r="Y265" i="35" s="1"/>
  <c r="Y300" i="35" s="1"/>
  <c r="Q13" i="20" s="1"/>
  <c r="Y25" i="35"/>
  <c r="Y93" i="35" s="1"/>
  <c r="Y267" i="35" s="1"/>
  <c r="Y302" i="35" s="1"/>
  <c r="AF32" i="39"/>
  <c r="AV176" i="35"/>
  <c r="AV276" i="35" s="1"/>
  <c r="AU301" i="39"/>
  <c r="AW139" i="36"/>
  <c r="AW147" i="36" s="1"/>
  <c r="AW152" i="36"/>
  <c r="AW126" i="36"/>
  <c r="AW134" i="36" s="1"/>
  <c r="AW165" i="36"/>
  <c r="AW173" i="36" s="1"/>
  <c r="AW98" i="36"/>
  <c r="AW108" i="36" s="1"/>
  <c r="AW112" i="36"/>
  <c r="AW122" i="36" s="1"/>
  <c r="AF57" i="41"/>
  <c r="AF56" i="41"/>
  <c r="AE61" i="41"/>
  <c r="AE62" i="41" s="1"/>
  <c r="AE64" i="41" s="1"/>
  <c r="AV122" i="41"/>
  <c r="AV176" i="41" s="1"/>
  <c r="AV276" i="41" s="1"/>
  <c r="AB288" i="44"/>
  <c r="AB186" i="44"/>
  <c r="AB185" i="41"/>
  <c r="AB289" i="41" s="1"/>
  <c r="AA187" i="41"/>
  <c r="AB184" i="41"/>
  <c r="AA290" i="41"/>
  <c r="Z23" i="39"/>
  <c r="AW236" i="39"/>
  <c r="AW244" i="39" s="1"/>
  <c r="AW196" i="39"/>
  <c r="AW206" i="39" s="1"/>
  <c r="AW249" i="39"/>
  <c r="AW257" i="39" s="1"/>
  <c r="AW182" i="39"/>
  <c r="AW192" i="39" s="1"/>
  <c r="AW210" i="39"/>
  <c r="AW223" i="39"/>
  <c r="AW231" i="39" s="1"/>
  <c r="AW297" i="38"/>
  <c r="AW28" i="38"/>
  <c r="AW38" i="38" s="1"/>
  <c r="AW81" i="38"/>
  <c r="AW89" i="38" s="1"/>
  <c r="AW68" i="38"/>
  <c r="AW42" i="38"/>
  <c r="AW50" i="38" s="1"/>
  <c r="AW55" i="38"/>
  <c r="AW14" i="38"/>
  <c r="AW24" i="38" s="1"/>
  <c r="AH127" i="36"/>
  <c r="AH128" i="36"/>
  <c r="AG132" i="36"/>
  <c r="AG133" i="36" s="1"/>
  <c r="AG135" i="36" s="1"/>
  <c r="AW112" i="43"/>
  <c r="AW122" i="43" s="1"/>
  <c r="AW152" i="43"/>
  <c r="AW160" i="43" s="1"/>
  <c r="AW98" i="43"/>
  <c r="AW108" i="43" s="1"/>
  <c r="AW165" i="43"/>
  <c r="AW173" i="43" s="1"/>
  <c r="AW139" i="43"/>
  <c r="AW147" i="43" s="1"/>
  <c r="AW126" i="43"/>
  <c r="AW134" i="43" s="1"/>
  <c r="AW297" i="35"/>
  <c r="AW42" i="35"/>
  <c r="AW50" i="35" s="1"/>
  <c r="AW68" i="35"/>
  <c r="AW76" i="35" s="1"/>
  <c r="AW14" i="35"/>
  <c r="AW24" i="35" s="1"/>
  <c r="AW28" i="35"/>
  <c r="AW38" i="35" s="1"/>
  <c r="AW55" i="35"/>
  <c r="AW63" i="35" s="1"/>
  <c r="AW81" i="35"/>
  <c r="AW89" i="35" s="1"/>
  <c r="AA22" i="45"/>
  <c r="AB278" i="44"/>
  <c r="AB102" i="44"/>
  <c r="AA270" i="39"/>
  <c r="AB17" i="39"/>
  <c r="AB269" i="39" s="1"/>
  <c r="AB16" i="39"/>
  <c r="AA19" i="39"/>
  <c r="AY262" i="44"/>
  <c r="AX274" i="44"/>
  <c r="AX264" i="44"/>
  <c r="AX284" i="44"/>
  <c r="AE155" i="39"/>
  <c r="AA106" i="45"/>
  <c r="AA107" i="45" s="1"/>
  <c r="AB288" i="40"/>
  <c r="AB186" i="40"/>
  <c r="AW223" i="45"/>
  <c r="AW231" i="45" s="1"/>
  <c r="AW182" i="45"/>
  <c r="AW192" i="45" s="1"/>
  <c r="AW196" i="45"/>
  <c r="AW206" i="45" s="1"/>
  <c r="AW236" i="45"/>
  <c r="AW244" i="45" s="1"/>
  <c r="AW249" i="45"/>
  <c r="AW257" i="45" s="1"/>
  <c r="AW210" i="45"/>
  <c r="AW218" i="45" s="1"/>
  <c r="AW297" i="37"/>
  <c r="AW81" i="37"/>
  <c r="AW89" i="37" s="1"/>
  <c r="AW42" i="37"/>
  <c r="AW55" i="37"/>
  <c r="AW63" i="37" s="1"/>
  <c r="AW28" i="37"/>
  <c r="AW38" i="37" s="1"/>
  <c r="AW68" i="37"/>
  <c r="AW76" i="37" s="1"/>
  <c r="AW14" i="37"/>
  <c r="AW24" i="37" s="1"/>
  <c r="AV92" i="35"/>
  <c r="AV266" i="35" s="1"/>
  <c r="AA259" i="37"/>
  <c r="AA285" i="37" s="1"/>
  <c r="AA193" i="37"/>
  <c r="AA261" i="37" s="1"/>
  <c r="AA287" i="37" s="1"/>
  <c r="Z22" i="35"/>
  <c r="Z272" i="35"/>
  <c r="Z271" i="35"/>
  <c r="Y302" i="39"/>
  <c r="AA103" i="40"/>
  <c r="AA280" i="40"/>
  <c r="AB100" i="40"/>
  <c r="AB101" i="40"/>
  <c r="AB279" i="40" s="1"/>
  <c r="AA193" i="45"/>
  <c r="Z109" i="37"/>
  <c r="Z177" i="37" s="1"/>
  <c r="Z277" i="37" s="1"/>
  <c r="Z175" i="37"/>
  <c r="Z275" i="37" s="1"/>
  <c r="AA291" i="39"/>
  <c r="AA292" i="39"/>
  <c r="AA190" i="39"/>
  <c r="AA191" i="39" s="1"/>
  <c r="AC71" i="40"/>
  <c r="BE4" i="45"/>
  <c r="BF8" i="45"/>
  <c r="BD6" i="45"/>
  <c r="BD2" i="45"/>
  <c r="BC179" i="45"/>
  <c r="BC95" i="45"/>
  <c r="BC11" i="45"/>
  <c r="BC9" i="45"/>
  <c r="BB80" i="45"/>
  <c r="BB67" i="45"/>
  <c r="BB54" i="45"/>
  <c r="BB41" i="45"/>
  <c r="BB27" i="45"/>
  <c r="BB13" i="45"/>
  <c r="BB164" i="45"/>
  <c r="BB151" i="45"/>
  <c r="BB138" i="45"/>
  <c r="BB111" i="45"/>
  <c r="BB125" i="45"/>
  <c r="BB97" i="45"/>
  <c r="BB248" i="45"/>
  <c r="BB235" i="45"/>
  <c r="BB222" i="45"/>
  <c r="BB209" i="45"/>
  <c r="BB195" i="45"/>
  <c r="BB181" i="45"/>
  <c r="BB80" i="44"/>
  <c r="BB67" i="44"/>
  <c r="BB54" i="44"/>
  <c r="BB41" i="44"/>
  <c r="BB27" i="44"/>
  <c r="BB13" i="44"/>
  <c r="BC179" i="44"/>
  <c r="BC95" i="44"/>
  <c r="BC11" i="44"/>
  <c r="BC9" i="44"/>
  <c r="BB164" i="44"/>
  <c r="BB151" i="44"/>
  <c r="BB138" i="44"/>
  <c r="BB125" i="44"/>
  <c r="BB111" i="44"/>
  <c r="BB97" i="44"/>
  <c r="BB248" i="44"/>
  <c r="BB235" i="44"/>
  <c r="BB209" i="44"/>
  <c r="BB222" i="44"/>
  <c r="BB195" i="44"/>
  <c r="BB181" i="44"/>
  <c r="BD6" i="44"/>
  <c r="BD2" i="44"/>
  <c r="BE4" i="44"/>
  <c r="BF8" i="44"/>
  <c r="BC248" i="43"/>
  <c r="BC222" i="43"/>
  <c r="BC235" i="43"/>
  <c r="BC209" i="43"/>
  <c r="BC195" i="43"/>
  <c r="BC181" i="43"/>
  <c r="BE6" i="43"/>
  <c r="BE2" i="43"/>
  <c r="BD179" i="43"/>
  <c r="BD95" i="43"/>
  <c r="BD11" i="43"/>
  <c r="BD9" i="43"/>
  <c r="BG8" i="43"/>
  <c r="BF4" i="43"/>
  <c r="BC80" i="43"/>
  <c r="BC67" i="43"/>
  <c r="BC41" i="43"/>
  <c r="BC13" i="43"/>
  <c r="BC54" i="43"/>
  <c r="BC27" i="43"/>
  <c r="BC164" i="43"/>
  <c r="BC151" i="43"/>
  <c r="BC138" i="43"/>
  <c r="BC111" i="43"/>
  <c r="BC125" i="43"/>
  <c r="BC97" i="43"/>
  <c r="BC179" i="41"/>
  <c r="BC95" i="41"/>
  <c r="BC11" i="41"/>
  <c r="BC9" i="41"/>
  <c r="BB67" i="41"/>
  <c r="BB54" i="41"/>
  <c r="BB80" i="41"/>
  <c r="BB27" i="41"/>
  <c r="BB41" i="41"/>
  <c r="BB13" i="41"/>
  <c r="BB164" i="41"/>
  <c r="BB138" i="41"/>
  <c r="BB151" i="41"/>
  <c r="BB111" i="41"/>
  <c r="BB125" i="41"/>
  <c r="BB97" i="41"/>
  <c r="BE4" i="41"/>
  <c r="BF8" i="41"/>
  <c r="BB248" i="41"/>
  <c r="BB235" i="41"/>
  <c r="BB209" i="41"/>
  <c r="BB222" i="41"/>
  <c r="BB195" i="41"/>
  <c r="BB181" i="41"/>
  <c r="BD6" i="41"/>
  <c r="BD2" i="41"/>
  <c r="BD179" i="40"/>
  <c r="BD95" i="40"/>
  <c r="BD11" i="40"/>
  <c r="BD9" i="40"/>
  <c r="BF4" i="40"/>
  <c r="BG8" i="40"/>
  <c r="BC80" i="40"/>
  <c r="BC41" i="40"/>
  <c r="BC67" i="40"/>
  <c r="BC54" i="40"/>
  <c r="BC27" i="40"/>
  <c r="BC13" i="40"/>
  <c r="BC164" i="40"/>
  <c r="BC151" i="40"/>
  <c r="BC125" i="40"/>
  <c r="BC138" i="40"/>
  <c r="BC111" i="40"/>
  <c r="BC97" i="40"/>
  <c r="BC248" i="40"/>
  <c r="BC235" i="40"/>
  <c r="BC222" i="40"/>
  <c r="BC195" i="40"/>
  <c r="BC209" i="40"/>
  <c r="BC181" i="40"/>
  <c r="BE6" i="40"/>
  <c r="BE2" i="40"/>
  <c r="BC80" i="39"/>
  <c r="BC67" i="39"/>
  <c r="BC54" i="39"/>
  <c r="BC41" i="39"/>
  <c r="BC27" i="39"/>
  <c r="BC13" i="39"/>
  <c r="BC164" i="39"/>
  <c r="BC151" i="39"/>
  <c r="BC138" i="39"/>
  <c r="BC125" i="39"/>
  <c r="BC111" i="39"/>
  <c r="BC97" i="39"/>
  <c r="BC248" i="39"/>
  <c r="BC222" i="39"/>
  <c r="BC235" i="39"/>
  <c r="BC209" i="39"/>
  <c r="BC195" i="39"/>
  <c r="BC181" i="39"/>
  <c r="BE6" i="39"/>
  <c r="BE2" i="39"/>
  <c r="BG8" i="39"/>
  <c r="BF4" i="39"/>
  <c r="BD179" i="39"/>
  <c r="BD95" i="39"/>
  <c r="BD11" i="39"/>
  <c r="BD9" i="39"/>
  <c r="BB80" i="38"/>
  <c r="BB41" i="38"/>
  <c r="BB67" i="38"/>
  <c r="BB54" i="38"/>
  <c r="BB27" i="38"/>
  <c r="BB13" i="38"/>
  <c r="BB164" i="38"/>
  <c r="BB138" i="38"/>
  <c r="BB151" i="38"/>
  <c r="BB125" i="38"/>
  <c r="BB111" i="38"/>
  <c r="BB97" i="38"/>
  <c r="BC179" i="38"/>
  <c r="BC95" i="38"/>
  <c r="BC11" i="38"/>
  <c r="BC9" i="38"/>
  <c r="BE4" i="38"/>
  <c r="BF8" i="38"/>
  <c r="BB248" i="38"/>
  <c r="BB235" i="38"/>
  <c r="BB222" i="38"/>
  <c r="BB195" i="38"/>
  <c r="BB209" i="38"/>
  <c r="BB181" i="38"/>
  <c r="BD6" i="38"/>
  <c r="BD2" i="38"/>
  <c r="BG8" i="37"/>
  <c r="BF4" i="37"/>
  <c r="BC80" i="37"/>
  <c r="BC54" i="37"/>
  <c r="BC67" i="37"/>
  <c r="BC41" i="37"/>
  <c r="BC27" i="37"/>
  <c r="BC13" i="37"/>
  <c r="BC164" i="37"/>
  <c r="BC151" i="37"/>
  <c r="BC138" i="37"/>
  <c r="BC111" i="37"/>
  <c r="BC125" i="37"/>
  <c r="BC97" i="37"/>
  <c r="BC248" i="37"/>
  <c r="BC235" i="37"/>
  <c r="BC222" i="37"/>
  <c r="BC209" i="37"/>
  <c r="BC195" i="37"/>
  <c r="BC181" i="37"/>
  <c r="BD179" i="37"/>
  <c r="BD95" i="37"/>
  <c r="BD11" i="37"/>
  <c r="BD9" i="37"/>
  <c r="BE6" i="37"/>
  <c r="BE2" i="37"/>
  <c r="BE6" i="36"/>
  <c r="BE2" i="36"/>
  <c r="BG8" i="36"/>
  <c r="BF4" i="36"/>
  <c r="BD179" i="36"/>
  <c r="BD95" i="36"/>
  <c r="BD11" i="36"/>
  <c r="BD9" i="36"/>
  <c r="BC80" i="36"/>
  <c r="BC67" i="36"/>
  <c r="BC41" i="36"/>
  <c r="BC54" i="36"/>
  <c r="BC13" i="36"/>
  <c r="BC27" i="36"/>
  <c r="BC164" i="36"/>
  <c r="BC151" i="36"/>
  <c r="BC138" i="36"/>
  <c r="BC125" i="36"/>
  <c r="BC97" i="36"/>
  <c r="BC111" i="36"/>
  <c r="BC248" i="36"/>
  <c r="BC235" i="36"/>
  <c r="BC195" i="36"/>
  <c r="BC222" i="36"/>
  <c r="BC209" i="36"/>
  <c r="BC181" i="36"/>
  <c r="BD179" i="35"/>
  <c r="BD95" i="35"/>
  <c r="BD11" i="35"/>
  <c r="BD9" i="35"/>
  <c r="BG8" i="35"/>
  <c r="BF4" i="35"/>
  <c r="BC80" i="35"/>
  <c r="BC67" i="35"/>
  <c r="BC54" i="35"/>
  <c r="BC27" i="35"/>
  <c r="BC41" i="35"/>
  <c r="BC13" i="35"/>
  <c r="BE2" i="35"/>
  <c r="BE6" i="35"/>
  <c r="BC164" i="35"/>
  <c r="BC151" i="35"/>
  <c r="BC138" i="35"/>
  <c r="BC111" i="35"/>
  <c r="BC125" i="35"/>
  <c r="BC97" i="35"/>
  <c r="BC248" i="35"/>
  <c r="BC235" i="35"/>
  <c r="BC222" i="35"/>
  <c r="BC209" i="35"/>
  <c r="BC195" i="35"/>
  <c r="BC181" i="35"/>
  <c r="AF114" i="36" l="1"/>
  <c r="AG229" i="35"/>
  <c r="AG230" i="35" s="1"/>
  <c r="AG232" i="35" s="1"/>
  <c r="AH224" i="35"/>
  <c r="AH226" i="35" s="1"/>
  <c r="S4" i="20"/>
  <c r="AG140" i="44"/>
  <c r="AG142" i="44" s="1"/>
  <c r="AE87" i="38"/>
  <c r="AE88" i="38" s="1"/>
  <c r="AE90" i="38" s="1"/>
  <c r="R8" i="20"/>
  <c r="Q12" i="20"/>
  <c r="AF115" i="36"/>
  <c r="AF116" i="36" s="1"/>
  <c r="AG114" i="36" s="1"/>
  <c r="AF83" i="38"/>
  <c r="AF84" i="38" s="1"/>
  <c r="AF87" i="38" s="1"/>
  <c r="AF88" i="38" s="1"/>
  <c r="AF90" i="38" s="1"/>
  <c r="AE129" i="37"/>
  <c r="AF127" i="37" s="1"/>
  <c r="AE129" i="40"/>
  <c r="AF129" i="44"/>
  <c r="AG128" i="44" s="1"/>
  <c r="AF145" i="44"/>
  <c r="AF146" i="44" s="1"/>
  <c r="AF148" i="44" s="1"/>
  <c r="AG71" i="38"/>
  <c r="AF127" i="41"/>
  <c r="AE252" i="41"/>
  <c r="AF251" i="41" s="1"/>
  <c r="AF128" i="41"/>
  <c r="AG69" i="35"/>
  <c r="AG71" i="35" s="1"/>
  <c r="AG116" i="37"/>
  <c r="AG117" i="37" s="1"/>
  <c r="AG120" i="37" s="1"/>
  <c r="AG121" i="37" s="1"/>
  <c r="AG123" i="37" s="1"/>
  <c r="AF74" i="35"/>
  <c r="AF75" i="35" s="1"/>
  <c r="AF77" i="35" s="1"/>
  <c r="AG200" i="44"/>
  <c r="AF168" i="36"/>
  <c r="AF171" i="36" s="1"/>
  <c r="AF172" i="36" s="1"/>
  <c r="AF174" i="36" s="1"/>
  <c r="AF155" i="37"/>
  <c r="AG212" i="38"/>
  <c r="AG213" i="38" s="1"/>
  <c r="AH211" i="38" s="1"/>
  <c r="AE252" i="43"/>
  <c r="AF250" i="43" s="1"/>
  <c r="AD237" i="35"/>
  <c r="AD242" i="40"/>
  <c r="AD243" i="40" s="1"/>
  <c r="AD245" i="40" s="1"/>
  <c r="AE237" i="40"/>
  <c r="AE239" i="40" s="1"/>
  <c r="AE242" i="40" s="1"/>
  <c r="AE243" i="40" s="1"/>
  <c r="AE245" i="40" s="1"/>
  <c r="AF198" i="35"/>
  <c r="AF199" i="35"/>
  <c r="AE201" i="35"/>
  <c r="AE204" i="35" s="1"/>
  <c r="AE205" i="35" s="1"/>
  <c r="AE207" i="35" s="1"/>
  <c r="AG239" i="45"/>
  <c r="AH238" i="45" s="1"/>
  <c r="AF225" i="45"/>
  <c r="AF224" i="45"/>
  <c r="AE229" i="45"/>
  <c r="AE230" i="45" s="1"/>
  <c r="AE232" i="45" s="1"/>
  <c r="AF239" i="43"/>
  <c r="AD238" i="35"/>
  <c r="AH115" i="44"/>
  <c r="AG117" i="44"/>
  <c r="AG120" i="44" s="1"/>
  <c r="AG121" i="44" s="1"/>
  <c r="AG123" i="44" s="1"/>
  <c r="AH114" i="44"/>
  <c r="AF216" i="38"/>
  <c r="AF217" i="38" s="1"/>
  <c r="AF219" i="38" s="1"/>
  <c r="AG153" i="41"/>
  <c r="AG155" i="41" s="1"/>
  <c r="AH154" i="41" s="1"/>
  <c r="AF199" i="37"/>
  <c r="AF200" i="37" s="1"/>
  <c r="AG199" i="37" s="1"/>
  <c r="AE201" i="37"/>
  <c r="AE204" i="37" s="1"/>
  <c r="AE205" i="37" s="1"/>
  <c r="AE207" i="37" s="1"/>
  <c r="AA271" i="45"/>
  <c r="AH166" i="44"/>
  <c r="AH168" i="44" s="1"/>
  <c r="AF71" i="43"/>
  <c r="AE216" i="37"/>
  <c r="AE217" i="37" s="1"/>
  <c r="AE219" i="37" s="1"/>
  <c r="AF242" i="39"/>
  <c r="AF243" i="39" s="1"/>
  <c r="AF245" i="39" s="1"/>
  <c r="AF57" i="35"/>
  <c r="AE61" i="35"/>
  <c r="AE62" i="35" s="1"/>
  <c r="AE64" i="35" s="1"/>
  <c r="AF155" i="43"/>
  <c r="AG153" i="43" s="1"/>
  <c r="AG238" i="39"/>
  <c r="AG239" i="39" s="1"/>
  <c r="AH31" i="36"/>
  <c r="AH32" i="36" s="1"/>
  <c r="AI31" i="36" s="1"/>
  <c r="AF211" i="37"/>
  <c r="AF213" i="37" s="1"/>
  <c r="AG211" i="37" s="1"/>
  <c r="AJ48" i="36"/>
  <c r="AJ49" i="36" s="1"/>
  <c r="AJ51" i="36" s="1"/>
  <c r="AK44" i="36"/>
  <c r="AK45" i="36" s="1"/>
  <c r="AL43" i="36" s="1"/>
  <c r="AG83" i="44"/>
  <c r="AG84" i="44" s="1"/>
  <c r="AG87" i="44" s="1"/>
  <c r="AG88" i="44" s="1"/>
  <c r="AG90" i="44" s="1"/>
  <c r="AF56" i="35"/>
  <c r="AG251" i="36"/>
  <c r="AG250" i="36"/>
  <c r="AF255" i="36"/>
  <c r="AF256" i="36" s="1"/>
  <c r="AF258" i="36" s="1"/>
  <c r="AF200" i="36"/>
  <c r="AG198" i="36" s="1"/>
  <c r="AF115" i="41"/>
  <c r="AF116" i="41" s="1"/>
  <c r="AG115" i="41" s="1"/>
  <c r="AH212" i="39"/>
  <c r="AH213" i="39" s="1"/>
  <c r="AI212" i="39" s="1"/>
  <c r="AH200" i="38"/>
  <c r="AE142" i="43"/>
  <c r="AG216" i="39"/>
  <c r="AG217" i="39" s="1"/>
  <c r="AG219" i="39" s="1"/>
  <c r="AH141" i="44"/>
  <c r="AG145" i="44"/>
  <c r="AG146" i="44" s="1"/>
  <c r="AG148" i="44" s="1"/>
  <c r="AH140" i="44"/>
  <c r="AV301" i="37"/>
  <c r="AA48" i="45"/>
  <c r="AA49" i="45" s="1"/>
  <c r="AA51" i="45" s="1"/>
  <c r="AB44" i="45"/>
  <c r="AB269" i="45" s="1"/>
  <c r="AB43" i="45"/>
  <c r="AA270" i="45"/>
  <c r="AG211" i="45"/>
  <c r="AG213" i="45" s="1"/>
  <c r="AH226" i="39"/>
  <c r="AI224" i="39" s="1"/>
  <c r="AE82" i="45"/>
  <c r="AF216" i="45"/>
  <c r="AF217" i="45" s="1"/>
  <c r="AF219" i="45" s="1"/>
  <c r="AE83" i="45"/>
  <c r="AG132" i="45"/>
  <c r="AG133" i="45" s="1"/>
  <c r="AG135" i="45" s="1"/>
  <c r="AF87" i="44"/>
  <c r="AF88" i="44" s="1"/>
  <c r="AF90" i="44" s="1"/>
  <c r="AI127" i="38"/>
  <c r="AI129" i="38" s="1"/>
  <c r="AH132" i="38"/>
  <c r="AH133" i="38" s="1"/>
  <c r="AH135" i="38" s="1"/>
  <c r="AF114" i="45"/>
  <c r="AE117" i="45"/>
  <c r="AE120" i="45" s="1"/>
  <c r="AE121" i="45" s="1"/>
  <c r="AE123" i="45" s="1"/>
  <c r="AF115" i="45"/>
  <c r="AG33" i="36"/>
  <c r="AG36" i="36" s="1"/>
  <c r="AG37" i="36" s="1"/>
  <c r="AG39" i="36" s="1"/>
  <c r="AH127" i="45"/>
  <c r="AH129" i="45" s="1"/>
  <c r="AI128" i="45" s="1"/>
  <c r="AG56" i="40"/>
  <c r="AG58" i="40" s="1"/>
  <c r="AH56" i="40" s="1"/>
  <c r="AV92" i="41"/>
  <c r="AV266" i="41" s="1"/>
  <c r="AV301" i="41" s="1"/>
  <c r="AE229" i="38"/>
  <c r="AE230" i="38" s="1"/>
  <c r="AE232" i="38" s="1"/>
  <c r="AF225" i="38"/>
  <c r="AF226" i="38" s="1"/>
  <c r="AG142" i="38"/>
  <c r="AH199" i="40"/>
  <c r="AH200" i="40" s="1"/>
  <c r="AE117" i="41"/>
  <c r="AE120" i="41" s="1"/>
  <c r="AE121" i="41" s="1"/>
  <c r="AE123" i="41" s="1"/>
  <c r="AG145" i="40"/>
  <c r="AG146" i="40" s="1"/>
  <c r="AG148" i="40" s="1"/>
  <c r="AG213" i="35"/>
  <c r="AH211" i="35" s="1"/>
  <c r="Q19" i="20"/>
  <c r="P20" i="20"/>
  <c r="AF61" i="40"/>
  <c r="AF62" i="40" s="1"/>
  <c r="AF64" i="40" s="1"/>
  <c r="AF155" i="36"/>
  <c r="AG171" i="37"/>
  <c r="AG172" i="37" s="1"/>
  <c r="AG174" i="37" s="1"/>
  <c r="AH166" i="37"/>
  <c r="AH168" i="37" s="1"/>
  <c r="AD242" i="37"/>
  <c r="AD243" i="37" s="1"/>
  <c r="AD245" i="37" s="1"/>
  <c r="AE238" i="37"/>
  <c r="AE237" i="37"/>
  <c r="AH82" i="43"/>
  <c r="AH84" i="43" s="1"/>
  <c r="AH87" i="43" s="1"/>
  <c r="AH88" i="43" s="1"/>
  <c r="AH90" i="43" s="1"/>
  <c r="AG201" i="40"/>
  <c r="AG204" i="40" s="1"/>
  <c r="AG205" i="40" s="1"/>
  <c r="AG207" i="40" s="1"/>
  <c r="AG32" i="37"/>
  <c r="AF252" i="45"/>
  <c r="AG250" i="45" s="1"/>
  <c r="AG171" i="44"/>
  <c r="AG172" i="44" s="1"/>
  <c r="AG174" i="44" s="1"/>
  <c r="AD239" i="44"/>
  <c r="AI57" i="44"/>
  <c r="AG87" i="43"/>
  <c r="AG88" i="43" s="1"/>
  <c r="AG90" i="43" s="1"/>
  <c r="AF238" i="41"/>
  <c r="AF239" i="41" s="1"/>
  <c r="AH141" i="40"/>
  <c r="AH142" i="40" s="1"/>
  <c r="AI141" i="40" s="1"/>
  <c r="AG213" i="40"/>
  <c r="AH251" i="39"/>
  <c r="AG255" i="39"/>
  <c r="AG256" i="39" s="1"/>
  <c r="AG258" i="39" s="1"/>
  <c r="AH250" i="39"/>
  <c r="AG69" i="37"/>
  <c r="AE242" i="41"/>
  <c r="AE243" i="41" s="1"/>
  <c r="AE245" i="41" s="1"/>
  <c r="AG213" i="44"/>
  <c r="AH211" i="44" s="1"/>
  <c r="AG155" i="45"/>
  <c r="AH153" i="45" s="1"/>
  <c r="AF132" i="39"/>
  <c r="AF133" i="39" s="1"/>
  <c r="AF135" i="39" s="1"/>
  <c r="AG128" i="39"/>
  <c r="AG129" i="39" s="1"/>
  <c r="AF171" i="43"/>
  <c r="AF172" i="43" s="1"/>
  <c r="AF174" i="43" s="1"/>
  <c r="AF116" i="40"/>
  <c r="AF117" i="40" s="1"/>
  <c r="AF120" i="40" s="1"/>
  <c r="AF121" i="40" s="1"/>
  <c r="AF123" i="40" s="1"/>
  <c r="AF211" i="43"/>
  <c r="AF212" i="43"/>
  <c r="AG226" i="36"/>
  <c r="AG229" i="36" s="1"/>
  <c r="AG230" i="36" s="1"/>
  <c r="AG232" i="36" s="1"/>
  <c r="AA293" i="45"/>
  <c r="AG167" i="43"/>
  <c r="AG168" i="43" s="1"/>
  <c r="AF127" i="43"/>
  <c r="AE132" i="43"/>
  <c r="AE133" i="43" s="1"/>
  <c r="AE135" i="43" s="1"/>
  <c r="AF128" i="43"/>
  <c r="AG70" i="37"/>
  <c r="AD74" i="41"/>
  <c r="AD75" i="41" s="1"/>
  <c r="AD77" i="41" s="1"/>
  <c r="AE70" i="41"/>
  <c r="AE69" i="41"/>
  <c r="AF145" i="41"/>
  <c r="AF146" i="41" s="1"/>
  <c r="AF148" i="41" s="1"/>
  <c r="AH32" i="41"/>
  <c r="AD61" i="45"/>
  <c r="AD62" i="45" s="1"/>
  <c r="AD64" i="45" s="1"/>
  <c r="AG141" i="41"/>
  <c r="AG142" i="41" s="1"/>
  <c r="AF171" i="41"/>
  <c r="AF172" i="41" s="1"/>
  <c r="AF174" i="41" s="1"/>
  <c r="AG166" i="41"/>
  <c r="AG168" i="41" s="1"/>
  <c r="AE229" i="43"/>
  <c r="AE230" i="43" s="1"/>
  <c r="AE232" i="43" s="1"/>
  <c r="AH84" i="35"/>
  <c r="AE57" i="45"/>
  <c r="AE58" i="45" s="1"/>
  <c r="AF225" i="37"/>
  <c r="AE229" i="37"/>
  <c r="AE230" i="37" s="1"/>
  <c r="AE232" i="37" s="1"/>
  <c r="AF224" i="37"/>
  <c r="AF225" i="44"/>
  <c r="AF32" i="38"/>
  <c r="AG31" i="38" s="1"/>
  <c r="AF212" i="41"/>
  <c r="AE216" i="41"/>
  <c r="AE217" i="41" s="1"/>
  <c r="AE219" i="41" s="1"/>
  <c r="AF211" i="41"/>
  <c r="AF224" i="44"/>
  <c r="AH153" i="44"/>
  <c r="AH155" i="44" s="1"/>
  <c r="AI30" i="40"/>
  <c r="AI32" i="40" s="1"/>
  <c r="AJ31" i="40" s="1"/>
  <c r="AG158" i="44"/>
  <c r="AG159" i="44" s="1"/>
  <c r="AG161" i="44" s="1"/>
  <c r="AF142" i="36"/>
  <c r="AF252" i="37"/>
  <c r="AF255" i="37" s="1"/>
  <c r="AF256" i="37" s="1"/>
  <c r="AF258" i="37" s="1"/>
  <c r="AH82" i="37"/>
  <c r="AH84" i="37" s="1"/>
  <c r="AF158" i="40"/>
  <c r="AF159" i="40" s="1"/>
  <c r="AF161" i="40" s="1"/>
  <c r="AG153" i="40"/>
  <c r="AG154" i="40"/>
  <c r="AG225" i="40"/>
  <c r="AG226" i="40" s="1"/>
  <c r="AH33" i="40"/>
  <c r="AH36" i="40" s="1"/>
  <c r="AH37" i="40" s="1"/>
  <c r="AH39" i="40" s="1"/>
  <c r="AH31" i="44"/>
  <c r="AH32" i="44" s="1"/>
  <c r="AI31" i="44" s="1"/>
  <c r="AG87" i="37"/>
  <c r="AG88" i="37" s="1"/>
  <c r="AG90" i="37" s="1"/>
  <c r="AF229" i="40"/>
  <c r="AF230" i="40" s="1"/>
  <c r="AF232" i="40" s="1"/>
  <c r="AD32" i="35"/>
  <c r="AE30" i="35" s="1"/>
  <c r="AI56" i="44"/>
  <c r="AE58" i="36"/>
  <c r="AF57" i="36" s="1"/>
  <c r="AG168" i="40"/>
  <c r="AG171" i="40" s="1"/>
  <c r="AG172" i="40" s="1"/>
  <c r="AG174" i="40" s="1"/>
  <c r="AG33" i="44"/>
  <c r="AG36" i="44" s="1"/>
  <c r="AG37" i="44" s="1"/>
  <c r="AG39" i="44" s="1"/>
  <c r="AF225" i="43"/>
  <c r="AF226" i="43" s="1"/>
  <c r="AG225" i="43" s="1"/>
  <c r="AG84" i="36"/>
  <c r="AH82" i="36" s="1"/>
  <c r="AH154" i="38"/>
  <c r="AH155" i="38" s="1"/>
  <c r="AH158" i="38" s="1"/>
  <c r="AH159" i="38" s="1"/>
  <c r="AH161" i="38" s="1"/>
  <c r="AF171" i="35"/>
  <c r="AF172" i="35" s="1"/>
  <c r="AF174" i="35" s="1"/>
  <c r="AG224" i="41"/>
  <c r="AG225" i="41"/>
  <c r="AF229" i="41"/>
  <c r="AF230" i="41" s="1"/>
  <c r="AF232" i="41" s="1"/>
  <c r="AE201" i="41"/>
  <c r="AE204" i="41" s="1"/>
  <c r="AE205" i="41" s="1"/>
  <c r="AE207" i="41" s="1"/>
  <c r="AF199" i="41"/>
  <c r="AF198" i="41"/>
  <c r="AV301" i="43"/>
  <c r="AG166" i="35"/>
  <c r="AG168" i="35" s="1"/>
  <c r="AG171" i="35" s="1"/>
  <c r="AG172" i="35" s="1"/>
  <c r="AG174" i="35" s="1"/>
  <c r="AG158" i="38"/>
  <c r="AG159" i="38" s="1"/>
  <c r="AG161" i="38" s="1"/>
  <c r="AE252" i="44"/>
  <c r="AF250" i="44" s="1"/>
  <c r="K47" i="50"/>
  <c r="K52" i="50"/>
  <c r="K36" i="6"/>
  <c r="K38" i="6" s="1"/>
  <c r="K40" i="6" s="1"/>
  <c r="K29" i="6"/>
  <c r="AE58" i="43"/>
  <c r="AE61" i="43" s="1"/>
  <c r="AE62" i="43" s="1"/>
  <c r="AE64" i="43" s="1"/>
  <c r="AG115" i="43"/>
  <c r="AG114" i="43"/>
  <c r="AF117" i="43"/>
  <c r="AF120" i="43" s="1"/>
  <c r="AF121" i="43" s="1"/>
  <c r="AF123" i="43" s="1"/>
  <c r="AH45" i="43"/>
  <c r="AF140" i="35"/>
  <c r="AE145" i="35"/>
  <c r="AE146" i="35" s="1"/>
  <c r="AE148" i="35" s="1"/>
  <c r="AF141" i="35"/>
  <c r="AH155" i="35"/>
  <c r="AI48" i="40"/>
  <c r="AI49" i="40" s="1"/>
  <c r="AI51" i="40" s="1"/>
  <c r="AJ43" i="40"/>
  <c r="AJ44" i="40"/>
  <c r="AH84" i="41"/>
  <c r="AH87" i="41" s="1"/>
  <c r="AH88" i="41" s="1"/>
  <c r="AH90" i="41" s="1"/>
  <c r="AA282" i="45"/>
  <c r="AI166" i="38"/>
  <c r="AI168" i="38" s="1"/>
  <c r="AC48" i="41"/>
  <c r="AC49" i="41" s="1"/>
  <c r="AC51" i="41" s="1"/>
  <c r="AD43" i="41"/>
  <c r="AD44" i="41"/>
  <c r="AF242" i="36"/>
  <c r="AF243" i="36" s="1"/>
  <c r="AF245" i="36" s="1"/>
  <c r="AG237" i="36"/>
  <c r="AG238" i="36"/>
  <c r="AG216" i="36"/>
  <c r="AG217" i="36" s="1"/>
  <c r="AG219" i="36" s="1"/>
  <c r="AE32" i="43"/>
  <c r="AH211" i="36"/>
  <c r="AH213" i="36" s="1"/>
  <c r="AH216" i="36" s="1"/>
  <c r="AH217" i="36" s="1"/>
  <c r="AH219" i="36" s="1"/>
  <c r="AV301" i="45"/>
  <c r="AF84" i="39"/>
  <c r="AG83" i="39" s="1"/>
  <c r="AG140" i="37"/>
  <c r="AG141" i="37"/>
  <c r="AH129" i="36"/>
  <c r="AH132" i="36" s="1"/>
  <c r="AH133" i="36" s="1"/>
  <c r="AH135" i="36" s="1"/>
  <c r="AH168" i="39"/>
  <c r="AH171" i="39" s="1"/>
  <c r="AH172" i="39" s="1"/>
  <c r="AH174" i="39" s="1"/>
  <c r="AF58" i="41"/>
  <c r="AG56" i="41" s="1"/>
  <c r="AJ239" i="38"/>
  <c r="AJ242" i="38" s="1"/>
  <c r="AJ243" i="38" s="1"/>
  <c r="AJ245" i="38" s="1"/>
  <c r="AG71" i="45"/>
  <c r="AH70" i="45" s="1"/>
  <c r="AG45" i="44"/>
  <c r="AH44" i="44" s="1"/>
  <c r="AH171" i="38"/>
  <c r="AH172" i="38" s="1"/>
  <c r="AH174" i="38" s="1"/>
  <c r="AA293" i="43"/>
  <c r="AF44" i="39"/>
  <c r="AF45" i="39" s="1"/>
  <c r="AE48" i="39"/>
  <c r="AE49" i="39" s="1"/>
  <c r="AE51" i="39" s="1"/>
  <c r="AA293" i="35"/>
  <c r="Z296" i="35"/>
  <c r="Z298" i="35"/>
  <c r="AF158" i="41"/>
  <c r="AF159" i="41" s="1"/>
  <c r="AF161" i="41" s="1"/>
  <c r="AB294" i="41"/>
  <c r="Z299" i="39"/>
  <c r="AD58" i="39"/>
  <c r="AE57" i="39" s="1"/>
  <c r="AW260" i="40"/>
  <c r="AW286" i="40" s="1"/>
  <c r="AI45" i="35"/>
  <c r="AJ43" i="35" s="1"/>
  <c r="AV301" i="39"/>
  <c r="AX297" i="44"/>
  <c r="AX28" i="44"/>
  <c r="AX38" i="44" s="1"/>
  <c r="AX42" i="44"/>
  <c r="AX50" i="44" s="1"/>
  <c r="AX81" i="44"/>
  <c r="AX89" i="44" s="1"/>
  <c r="AX68" i="44"/>
  <c r="AX76" i="44" s="1"/>
  <c r="AX55" i="44"/>
  <c r="AX63" i="44" s="1"/>
  <c r="AX14" i="44"/>
  <c r="AX24" i="44" s="1"/>
  <c r="AW76" i="38"/>
  <c r="Z91" i="39"/>
  <c r="Z265" i="39" s="1"/>
  <c r="Z25" i="39"/>
  <c r="Z93" i="39" s="1"/>
  <c r="Z267" i="39" s="1"/>
  <c r="AB290" i="44"/>
  <c r="AC185" i="44"/>
  <c r="AC289" i="44" s="1"/>
  <c r="AC184" i="44"/>
  <c r="AB187" i="44"/>
  <c r="AZ262" i="41"/>
  <c r="AY264" i="41"/>
  <c r="AY274" i="41"/>
  <c r="AY284" i="41"/>
  <c r="AX165" i="38"/>
  <c r="AX173" i="38" s="1"/>
  <c r="AX152" i="38"/>
  <c r="AX160" i="38" s="1"/>
  <c r="AX112" i="38"/>
  <c r="AX122" i="38" s="1"/>
  <c r="AX139" i="38"/>
  <c r="AX147" i="38" s="1"/>
  <c r="AX126" i="38"/>
  <c r="AX134" i="38" s="1"/>
  <c r="AX98" i="38"/>
  <c r="AX108" i="38" s="1"/>
  <c r="AZ262" i="35"/>
  <c r="AY284" i="35"/>
  <c r="AY264" i="35"/>
  <c r="AY274" i="35"/>
  <c r="AW63" i="41"/>
  <c r="AC186" i="37"/>
  <c r="AC288" i="37"/>
  <c r="AA282" i="40"/>
  <c r="AA106" i="40"/>
  <c r="AA107" i="40" s="1"/>
  <c r="AA281" i="40"/>
  <c r="AW50" i="37"/>
  <c r="AW92" i="37" s="1"/>
  <c r="AW266" i="37" s="1"/>
  <c r="AA109" i="45"/>
  <c r="AX210" i="44"/>
  <c r="AX218" i="44" s="1"/>
  <c r="AX196" i="44"/>
  <c r="AX206" i="44" s="1"/>
  <c r="AX223" i="44"/>
  <c r="AX231" i="44" s="1"/>
  <c r="AX236" i="44"/>
  <c r="AX244" i="44" s="1"/>
  <c r="AX249" i="44"/>
  <c r="AX257" i="44" s="1"/>
  <c r="AX182" i="44"/>
  <c r="AX192" i="44" s="1"/>
  <c r="AA22" i="39"/>
  <c r="AA271" i="39"/>
  <c r="AA272" i="39"/>
  <c r="AC100" i="44"/>
  <c r="AC101" i="44"/>
  <c r="AC279" i="44" s="1"/>
  <c r="AB103" i="44"/>
  <c r="AB280" i="44"/>
  <c r="AW92" i="35"/>
  <c r="AW266" i="35" s="1"/>
  <c r="AW160" i="36"/>
  <c r="AW176" i="36" s="1"/>
  <c r="AW276" i="36" s="1"/>
  <c r="AE61" i="37"/>
  <c r="AE62" i="37" s="1"/>
  <c r="AE64" i="37" s="1"/>
  <c r="AF56" i="37"/>
  <c r="AF57" i="37"/>
  <c r="AH32" i="45"/>
  <c r="AG58" i="38"/>
  <c r="AX112" i="40"/>
  <c r="AX122" i="40" s="1"/>
  <c r="AX165" i="40"/>
  <c r="AX173" i="40" s="1"/>
  <c r="AX98" i="40"/>
  <c r="AX108" i="40" s="1"/>
  <c r="AX139" i="40"/>
  <c r="AX147" i="40" s="1"/>
  <c r="AX152" i="40"/>
  <c r="AX160" i="40" s="1"/>
  <c r="AX126" i="40"/>
  <c r="AX134" i="40" s="1"/>
  <c r="AC186" i="45"/>
  <c r="AX152" i="41"/>
  <c r="AX160" i="41" s="1"/>
  <c r="AX139" i="41"/>
  <c r="AX147" i="41" s="1"/>
  <c r="AX126" i="41"/>
  <c r="AX134" i="41" s="1"/>
  <c r="AX112" i="41"/>
  <c r="AX122" i="41" s="1"/>
  <c r="AX98" i="41"/>
  <c r="AX108" i="41" s="1"/>
  <c r="AX165" i="41"/>
  <c r="AX173" i="41" s="1"/>
  <c r="AA109" i="35"/>
  <c r="AJ116" i="39"/>
  <c r="AB288" i="35"/>
  <c r="AB186" i="35"/>
  <c r="AZ262" i="37"/>
  <c r="AY284" i="37"/>
  <c r="AY274" i="37"/>
  <c r="AY264" i="37"/>
  <c r="AZ262" i="45"/>
  <c r="AY274" i="45"/>
  <c r="AY264" i="45"/>
  <c r="AY284" i="45"/>
  <c r="AB17" i="43"/>
  <c r="AB269" i="43" s="1"/>
  <c r="AB16" i="43"/>
  <c r="AA19" i="43"/>
  <c r="AA270" i="43"/>
  <c r="AX297" i="38"/>
  <c r="AX14" i="38"/>
  <c r="AX24" i="38" s="1"/>
  <c r="AX81" i="38"/>
  <c r="AX89" i="38" s="1"/>
  <c r="AX28" i="38"/>
  <c r="AX38" i="38" s="1"/>
  <c r="AX55" i="38"/>
  <c r="AX68" i="38"/>
  <c r="AX76" i="38" s="1"/>
  <c r="AX42" i="38"/>
  <c r="AX50" i="38" s="1"/>
  <c r="Z175" i="41"/>
  <c r="Z275" i="41" s="1"/>
  <c r="Z300" i="41" s="1"/>
  <c r="Z109" i="41"/>
  <c r="Z177" i="41" s="1"/>
  <c r="Z277" i="41" s="1"/>
  <c r="Z302" i="41" s="1"/>
  <c r="AW92" i="40"/>
  <c r="AW266" i="40" s="1"/>
  <c r="AB187" i="39"/>
  <c r="AB290" i="39"/>
  <c r="AC185" i="39"/>
  <c r="AC289" i="39" s="1"/>
  <c r="AC184" i="39"/>
  <c r="Z193" i="36"/>
  <c r="Z261" i="36" s="1"/>
  <c r="Z287" i="36" s="1"/>
  <c r="Z259" i="36"/>
  <c r="Z285" i="36" s="1"/>
  <c r="AF74" i="39"/>
  <c r="AF75" i="39" s="1"/>
  <c r="AF77" i="39" s="1"/>
  <c r="AG69" i="39"/>
  <c r="AG70" i="39"/>
  <c r="AW260" i="37"/>
  <c r="AW286" i="37" s="1"/>
  <c r="AB103" i="45"/>
  <c r="AC100" i="45"/>
  <c r="AC101" i="45"/>
  <c r="AW92" i="44"/>
  <c r="AW266" i="44" s="1"/>
  <c r="AX165" i="35"/>
  <c r="AX173" i="35" s="1"/>
  <c r="AX112" i="35"/>
  <c r="AX122" i="35" s="1"/>
  <c r="AX98" i="35"/>
  <c r="AX108" i="35" s="1"/>
  <c r="AX126" i="35"/>
  <c r="AX134" i="35" s="1"/>
  <c r="AX139" i="35"/>
  <c r="AX147" i="35" s="1"/>
  <c r="AX152" i="35"/>
  <c r="AX160" i="35" s="1"/>
  <c r="AX126" i="43"/>
  <c r="AX134" i="43" s="1"/>
  <c r="AX98" i="43"/>
  <c r="AX108" i="43" s="1"/>
  <c r="AX165" i="43"/>
  <c r="AX173" i="43" s="1"/>
  <c r="AX152" i="43"/>
  <c r="AX160" i="43" s="1"/>
  <c r="AX139" i="43"/>
  <c r="AX147" i="43" s="1"/>
  <c r="AX112" i="43"/>
  <c r="AX122" i="43" s="1"/>
  <c r="AB278" i="41"/>
  <c r="AB102" i="41"/>
  <c r="AW63" i="39"/>
  <c r="AW92" i="39" s="1"/>
  <c r="AW266" i="39" s="1"/>
  <c r="AH43" i="37"/>
  <c r="AG48" i="37"/>
  <c r="AG49" i="37" s="1"/>
  <c r="AG51" i="37" s="1"/>
  <c r="AH44" i="37"/>
  <c r="Z298" i="43"/>
  <c r="AF48" i="38"/>
  <c r="AF49" i="38" s="1"/>
  <c r="AF51" i="38" s="1"/>
  <c r="AG43" i="38"/>
  <c r="AG44" i="38"/>
  <c r="AW89" i="41"/>
  <c r="AV301" i="40"/>
  <c r="AB17" i="35"/>
  <c r="AB269" i="35" s="1"/>
  <c r="AB16" i="35"/>
  <c r="AA19" i="35"/>
  <c r="AA270" i="35"/>
  <c r="AA271" i="36"/>
  <c r="AA272" i="36"/>
  <c r="AA22" i="36"/>
  <c r="AW260" i="44"/>
  <c r="AW286" i="44" s="1"/>
  <c r="AB291" i="37"/>
  <c r="AB190" i="37"/>
  <c r="AB191" i="37" s="1"/>
  <c r="AB292" i="37"/>
  <c r="AW176" i="35"/>
  <c r="AW276" i="35" s="1"/>
  <c r="Z25" i="36"/>
  <c r="Z93" i="36" s="1"/>
  <c r="Z267" i="36" s="1"/>
  <c r="Z91" i="36"/>
  <c r="Z265" i="36" s="1"/>
  <c r="AX223" i="39"/>
  <c r="AX231" i="39" s="1"/>
  <c r="AX249" i="39"/>
  <c r="AX257" i="39" s="1"/>
  <c r="AX210" i="39"/>
  <c r="AX236" i="39"/>
  <c r="AX244" i="39" s="1"/>
  <c r="AX182" i="39"/>
  <c r="AX192" i="39" s="1"/>
  <c r="AX196" i="39"/>
  <c r="AX206" i="39" s="1"/>
  <c r="AV301" i="44"/>
  <c r="AC18" i="41"/>
  <c r="AC268" i="41"/>
  <c r="AA106" i="37"/>
  <c r="AA107" i="37" s="1"/>
  <c r="AA281" i="37"/>
  <c r="AA282" i="37"/>
  <c r="AX126" i="36"/>
  <c r="AX134" i="36" s="1"/>
  <c r="AX139" i="36"/>
  <c r="AX147" i="36" s="1"/>
  <c r="AX152" i="36"/>
  <c r="AX165" i="36"/>
  <c r="AX173" i="36" s="1"/>
  <c r="AX98" i="36"/>
  <c r="AX108" i="36" s="1"/>
  <c r="AX112" i="36"/>
  <c r="AX122" i="36" s="1"/>
  <c r="AA22" i="37"/>
  <c r="AA271" i="37"/>
  <c r="AA272" i="37"/>
  <c r="AW176" i="40"/>
  <c r="AW276" i="40" s="1"/>
  <c r="AB290" i="40"/>
  <c r="AB187" i="40"/>
  <c r="AC185" i="40"/>
  <c r="AC289" i="40" s="1"/>
  <c r="AC184" i="40"/>
  <c r="AX182" i="45"/>
  <c r="AX192" i="45" s="1"/>
  <c r="AX210" i="45"/>
  <c r="AX218" i="45" s="1"/>
  <c r="AX236" i="45"/>
  <c r="AX244" i="45" s="1"/>
  <c r="AX196" i="45"/>
  <c r="AX206" i="45" s="1"/>
  <c r="AX249" i="45"/>
  <c r="AX257" i="45" s="1"/>
  <c r="AX223" i="45"/>
  <c r="AX231" i="45" s="1"/>
  <c r="AF145" i="39"/>
  <c r="AF146" i="39" s="1"/>
  <c r="AF148" i="39" s="1"/>
  <c r="AG140" i="39"/>
  <c r="AG141" i="39"/>
  <c r="AA22" i="44"/>
  <c r="AA271" i="44"/>
  <c r="AA296" i="44" s="1"/>
  <c r="AA272" i="44"/>
  <c r="AA298" i="44" s="1"/>
  <c r="AZ262" i="43"/>
  <c r="AY264" i="43"/>
  <c r="AY284" i="43"/>
  <c r="AY274" i="43"/>
  <c r="Z259" i="43"/>
  <c r="Z285" i="43" s="1"/>
  <c r="Z193" i="43"/>
  <c r="Z261" i="43" s="1"/>
  <c r="Z287" i="43" s="1"/>
  <c r="AG251" i="35"/>
  <c r="AG250" i="35"/>
  <c r="AF255" i="35"/>
  <c r="AF256" i="35" s="1"/>
  <c r="AF258" i="35" s="1"/>
  <c r="AA175" i="44"/>
  <c r="AA275" i="44" s="1"/>
  <c r="AA109" i="44"/>
  <c r="AA177" i="44" s="1"/>
  <c r="AA277" i="44" s="1"/>
  <c r="AX297" i="39"/>
  <c r="AX81" i="39"/>
  <c r="AX89" i="39" s="1"/>
  <c r="AX55" i="39"/>
  <c r="AX63" i="39" s="1"/>
  <c r="AX28" i="39"/>
  <c r="AX38" i="39" s="1"/>
  <c r="AX68" i="39"/>
  <c r="AX76" i="39" s="1"/>
  <c r="AX42" i="39"/>
  <c r="AX50" i="39" s="1"/>
  <c r="AX14" i="39"/>
  <c r="AX24" i="39" s="1"/>
  <c r="AX182" i="36"/>
  <c r="AX192" i="36" s="1"/>
  <c r="AX196" i="36"/>
  <c r="AX206" i="36" s="1"/>
  <c r="AX210" i="36"/>
  <c r="AX218" i="36" s="1"/>
  <c r="AX223" i="36"/>
  <c r="AX231" i="36" s="1"/>
  <c r="AX249" i="36"/>
  <c r="AX257" i="36" s="1"/>
  <c r="AX236" i="36"/>
  <c r="AX244" i="36" s="1"/>
  <c r="AB18" i="37"/>
  <c r="AB268" i="37"/>
  <c r="AA193" i="39"/>
  <c r="AA261" i="39" s="1"/>
  <c r="AA287" i="39" s="1"/>
  <c r="AA259" i="39"/>
  <c r="AA285" i="39" s="1"/>
  <c r="AB278" i="40"/>
  <c r="AB102" i="40"/>
  <c r="AF153" i="39"/>
  <c r="AE158" i="39"/>
  <c r="AE159" i="39" s="1"/>
  <c r="AE161" i="39" s="1"/>
  <c r="AF154" i="39"/>
  <c r="AX152" i="44"/>
  <c r="AX160" i="44" s="1"/>
  <c r="AX165" i="44"/>
  <c r="AX173" i="44" s="1"/>
  <c r="AX112" i="44"/>
  <c r="AX122" i="44" s="1"/>
  <c r="AX98" i="44"/>
  <c r="AX108" i="44" s="1"/>
  <c r="AX139" i="44"/>
  <c r="AX147" i="44" s="1"/>
  <c r="AX126" i="44"/>
  <c r="AX134" i="44" s="1"/>
  <c r="AK69" i="36"/>
  <c r="AJ74" i="36"/>
  <c r="AJ75" i="36" s="1"/>
  <c r="AJ77" i="36" s="1"/>
  <c r="AK70" i="36"/>
  <c r="AB186" i="41"/>
  <c r="AB288" i="41"/>
  <c r="Z123" i="35"/>
  <c r="Z177" i="35" s="1"/>
  <c r="Z277" i="35" s="1"/>
  <c r="Z175" i="35"/>
  <c r="Z275" i="35" s="1"/>
  <c r="AZ262" i="40"/>
  <c r="AY274" i="40"/>
  <c r="AY264" i="40"/>
  <c r="AY284" i="40"/>
  <c r="AX249" i="41"/>
  <c r="AX257" i="41" s="1"/>
  <c r="AX210" i="41"/>
  <c r="AX218" i="41" s="1"/>
  <c r="AX182" i="41"/>
  <c r="AX192" i="41" s="1"/>
  <c r="AX196" i="41"/>
  <c r="AX236" i="41"/>
  <c r="AX244" i="41" s="1"/>
  <c r="AX223" i="41"/>
  <c r="AX231" i="41" s="1"/>
  <c r="AA171" i="45"/>
  <c r="AA172" i="45" s="1"/>
  <c r="AA174" i="45" s="1"/>
  <c r="AB167" i="45"/>
  <c r="AB279" i="45" s="1"/>
  <c r="AB166" i="45"/>
  <c r="AA280" i="45"/>
  <c r="AX152" i="37"/>
  <c r="AX160" i="37" s="1"/>
  <c r="AX98" i="37"/>
  <c r="AX108" i="37" s="1"/>
  <c r="AX126" i="37"/>
  <c r="AX134" i="37" s="1"/>
  <c r="AX165" i="37"/>
  <c r="AX173" i="37" s="1"/>
  <c r="AX139" i="37"/>
  <c r="AX147" i="37" s="1"/>
  <c r="AX112" i="37"/>
  <c r="AX122" i="37" s="1"/>
  <c r="AX297" i="45"/>
  <c r="AX28" i="45"/>
  <c r="AX38" i="45" s="1"/>
  <c r="AX42" i="45"/>
  <c r="AX50" i="45" s="1"/>
  <c r="AX81" i="45"/>
  <c r="AX89" i="45" s="1"/>
  <c r="AX55" i="45"/>
  <c r="AX63" i="45" s="1"/>
  <c r="AX14" i="45"/>
  <c r="AX24" i="45" s="1"/>
  <c r="AX68" i="45"/>
  <c r="AX76" i="45" s="1"/>
  <c r="AW176" i="44"/>
  <c r="AW276" i="44" s="1"/>
  <c r="Z205" i="45"/>
  <c r="Z299" i="45"/>
  <c r="AX196" i="38"/>
  <c r="AX206" i="38" s="1"/>
  <c r="AX210" i="38"/>
  <c r="AX218" i="38" s="1"/>
  <c r="AX182" i="38"/>
  <c r="AX192" i="38" s="1"/>
  <c r="AX223" i="38"/>
  <c r="AX231" i="38" s="1"/>
  <c r="AX236" i="38"/>
  <c r="AX244" i="38" s="1"/>
  <c r="AX249" i="38"/>
  <c r="AA193" i="38"/>
  <c r="Z91" i="44"/>
  <c r="Z265" i="44" s="1"/>
  <c r="Z300" i="44" s="1"/>
  <c r="Z25" i="44"/>
  <c r="Z93" i="44" s="1"/>
  <c r="Z267" i="44" s="1"/>
  <c r="Z302" i="44" s="1"/>
  <c r="AH115" i="38"/>
  <c r="AG117" i="38"/>
  <c r="AG120" i="38" s="1"/>
  <c r="AG121" i="38" s="1"/>
  <c r="AG123" i="38" s="1"/>
  <c r="AH114" i="38"/>
  <c r="AA280" i="39"/>
  <c r="AA295" i="39" s="1"/>
  <c r="AB100" i="39"/>
  <c r="AA103" i="39"/>
  <c r="AB101" i="39"/>
  <c r="AB279" i="39" s="1"/>
  <c r="AB294" i="39" s="1"/>
  <c r="AA270" i="40"/>
  <c r="AA295" i="40" s="1"/>
  <c r="AA19" i="40"/>
  <c r="AB16" i="40"/>
  <c r="AB17" i="40"/>
  <c r="AB269" i="40" s="1"/>
  <c r="AB294" i="40" s="1"/>
  <c r="AV301" i="38"/>
  <c r="AX196" i="35"/>
  <c r="AX206" i="35" s="1"/>
  <c r="AX182" i="35"/>
  <c r="AX192" i="35" s="1"/>
  <c r="AX210" i="35"/>
  <c r="AX218" i="35" s="1"/>
  <c r="AX249" i="35"/>
  <c r="AX257" i="35" s="1"/>
  <c r="AX236" i="35"/>
  <c r="AX244" i="35" s="1"/>
  <c r="AX223" i="35"/>
  <c r="AX231" i="35" s="1"/>
  <c r="AX196" i="43"/>
  <c r="AX206" i="43" s="1"/>
  <c r="AX210" i="43"/>
  <c r="AX218" i="43" s="1"/>
  <c r="AX182" i="43"/>
  <c r="AX192" i="43" s="1"/>
  <c r="AX249" i="43"/>
  <c r="AX257" i="43" s="1"/>
  <c r="AX236" i="43"/>
  <c r="AX244" i="43" s="1"/>
  <c r="AX223" i="43"/>
  <c r="AX231" i="43" s="1"/>
  <c r="AA106" i="43"/>
  <c r="AA107" i="43" s="1"/>
  <c r="AA282" i="43"/>
  <c r="AA281" i="43"/>
  <c r="AA295" i="41"/>
  <c r="AW260" i="36"/>
  <c r="AW286" i="36" s="1"/>
  <c r="AB278" i="36"/>
  <c r="AB102" i="36"/>
  <c r="AC101" i="35"/>
  <c r="AC100" i="35"/>
  <c r="AB103" i="35"/>
  <c r="AV301" i="35"/>
  <c r="AB268" i="38"/>
  <c r="AB18" i="38"/>
  <c r="Z299" i="40"/>
  <c r="Z23" i="40"/>
  <c r="AW176" i="37"/>
  <c r="AW276" i="37" s="1"/>
  <c r="AB18" i="36"/>
  <c r="AB268" i="36"/>
  <c r="AB198" i="45"/>
  <c r="AB199" i="45"/>
  <c r="AB289" i="45" s="1"/>
  <c r="AA201" i="45"/>
  <c r="AA290" i="45"/>
  <c r="Z91" i="38"/>
  <c r="Z265" i="38" s="1"/>
  <c r="Z300" i="38" s="1"/>
  <c r="Z25" i="38"/>
  <c r="Z93" i="38" s="1"/>
  <c r="Z267" i="38" s="1"/>
  <c r="Z302" i="38" s="1"/>
  <c r="AX112" i="39"/>
  <c r="AX122" i="39" s="1"/>
  <c r="AX126" i="39"/>
  <c r="AX134" i="39" s="1"/>
  <c r="AX139" i="39"/>
  <c r="AX147" i="39" s="1"/>
  <c r="AX98" i="39"/>
  <c r="AX108" i="39" s="1"/>
  <c r="AX165" i="39"/>
  <c r="AX173" i="39" s="1"/>
  <c r="AX152" i="39"/>
  <c r="AX160" i="39" s="1"/>
  <c r="AB272" i="41"/>
  <c r="AB22" i="41"/>
  <c r="AB271" i="41"/>
  <c r="AZ262" i="36"/>
  <c r="AY284" i="36"/>
  <c r="AY274" i="36"/>
  <c r="AY264" i="36"/>
  <c r="AB294" i="37"/>
  <c r="AH129" i="35"/>
  <c r="AW206" i="41"/>
  <c r="AW260" i="41" s="1"/>
  <c r="AW286" i="41" s="1"/>
  <c r="AB268" i="39"/>
  <c r="AB18" i="39"/>
  <c r="AF33" i="39"/>
  <c r="AF36" i="39" s="1"/>
  <c r="AF37" i="39" s="1"/>
  <c r="AF39" i="39" s="1"/>
  <c r="AG30" i="39"/>
  <c r="AG31" i="39"/>
  <c r="AX236" i="40"/>
  <c r="AX244" i="40" s="1"/>
  <c r="AX210" i="40"/>
  <c r="AX218" i="40" s="1"/>
  <c r="AX196" i="40"/>
  <c r="AX206" i="40" s="1"/>
  <c r="AX249" i="40"/>
  <c r="AX257" i="40" s="1"/>
  <c r="AX223" i="40"/>
  <c r="AX231" i="40" s="1"/>
  <c r="AX182" i="40"/>
  <c r="AX192" i="40" s="1"/>
  <c r="AB190" i="45"/>
  <c r="AB191" i="45" s="1"/>
  <c r="AX297" i="37"/>
  <c r="AX42" i="37"/>
  <c r="AX50" i="37" s="1"/>
  <c r="AX68" i="37"/>
  <c r="AX76" i="37" s="1"/>
  <c r="AX28" i="37"/>
  <c r="AX38" i="37" s="1"/>
  <c r="AX81" i="37"/>
  <c r="AX89" i="37" s="1"/>
  <c r="AX55" i="37"/>
  <c r="AX63" i="37" s="1"/>
  <c r="AX14" i="37"/>
  <c r="AX24" i="37" s="1"/>
  <c r="AB251" i="38"/>
  <c r="AB289" i="38" s="1"/>
  <c r="AB294" i="38" s="1"/>
  <c r="AB250" i="38"/>
  <c r="AA255" i="38"/>
  <c r="AA256" i="38" s="1"/>
  <c r="AA258" i="38" s="1"/>
  <c r="AA290" i="38"/>
  <c r="AA295" i="38" s="1"/>
  <c r="Z25" i="37"/>
  <c r="Z93" i="37" s="1"/>
  <c r="Z267" i="37" s="1"/>
  <c r="Z302" i="37" s="1"/>
  <c r="Z91" i="37"/>
  <c r="Z265" i="37" s="1"/>
  <c r="Z300" i="37" s="1"/>
  <c r="AB278" i="38"/>
  <c r="AB102" i="38"/>
  <c r="AA259" i="40"/>
  <c r="AA285" i="40" s="1"/>
  <c r="AA193" i="40"/>
  <c r="AA261" i="40" s="1"/>
  <c r="AA287" i="40" s="1"/>
  <c r="AC185" i="38"/>
  <c r="AC184" i="38"/>
  <c r="AB187" i="38"/>
  <c r="AC74" i="40"/>
  <c r="AC75" i="40" s="1"/>
  <c r="AC77" i="40" s="1"/>
  <c r="AD69" i="40"/>
  <c r="AD70" i="40"/>
  <c r="AV301" i="36"/>
  <c r="Z23" i="35"/>
  <c r="Z299" i="35"/>
  <c r="AW260" i="45"/>
  <c r="AW286" i="45" s="1"/>
  <c r="AZ262" i="44"/>
  <c r="AY274" i="44"/>
  <c r="AY264" i="44"/>
  <c r="AY284" i="44"/>
  <c r="AA23" i="45"/>
  <c r="AW176" i="43"/>
  <c r="AW276" i="43" s="1"/>
  <c r="AW63" i="38"/>
  <c r="AW218" i="39"/>
  <c r="AW260" i="39" s="1"/>
  <c r="AW286" i="39" s="1"/>
  <c r="AA190" i="41"/>
  <c r="AA191" i="41" s="1"/>
  <c r="AA292" i="41"/>
  <c r="AA291" i="41"/>
  <c r="AA290" i="43"/>
  <c r="AB184" i="43"/>
  <c r="AA187" i="43"/>
  <c r="AB185" i="43"/>
  <c r="AB289" i="43" s="1"/>
  <c r="AX297" i="40"/>
  <c r="AX81" i="40"/>
  <c r="AX89" i="40" s="1"/>
  <c r="AX14" i="40"/>
  <c r="AX24" i="40" s="1"/>
  <c r="AX68" i="40"/>
  <c r="AX76" i="40" s="1"/>
  <c r="AX28" i="40"/>
  <c r="AX38" i="40" s="1"/>
  <c r="AX42" i="40"/>
  <c r="AX50" i="40" s="1"/>
  <c r="AX55" i="40"/>
  <c r="AX63" i="40" s="1"/>
  <c r="AX297" i="41"/>
  <c r="AX81" i="41"/>
  <c r="AX55" i="41"/>
  <c r="AX68" i="41"/>
  <c r="AX76" i="41" s="1"/>
  <c r="AX42" i="41"/>
  <c r="AX50" i="41" s="1"/>
  <c r="AX14" i="41"/>
  <c r="AX24" i="41" s="1"/>
  <c r="AX28" i="41"/>
  <c r="AX38" i="41" s="1"/>
  <c r="AG84" i="40"/>
  <c r="AH199" i="39"/>
  <c r="AG201" i="39"/>
  <c r="AG204" i="39" s="1"/>
  <c r="AG205" i="39" s="1"/>
  <c r="AG207" i="39" s="1"/>
  <c r="AH198" i="39"/>
  <c r="AA190" i="35"/>
  <c r="AA191" i="35" s="1"/>
  <c r="AA291" i="35"/>
  <c r="AA292" i="35"/>
  <c r="AB184" i="36"/>
  <c r="AB185" i="36"/>
  <c r="AB289" i="36" s="1"/>
  <c r="AB294" i="36" s="1"/>
  <c r="AA187" i="36"/>
  <c r="AA290" i="36"/>
  <c r="AA295" i="36" s="1"/>
  <c r="AX236" i="37"/>
  <c r="AX244" i="37" s="1"/>
  <c r="AX182" i="37"/>
  <c r="AX192" i="37" s="1"/>
  <c r="AX223" i="37"/>
  <c r="AX231" i="37" s="1"/>
  <c r="AX196" i="37"/>
  <c r="AX206" i="37" s="1"/>
  <c r="AX210" i="37"/>
  <c r="AX218" i="37" s="1"/>
  <c r="AX249" i="37"/>
  <c r="AX257" i="37" s="1"/>
  <c r="AX152" i="45"/>
  <c r="AX160" i="45" s="1"/>
  <c r="AX165" i="45"/>
  <c r="AX173" i="45" s="1"/>
  <c r="AX139" i="45"/>
  <c r="AX147" i="45" s="1"/>
  <c r="AX126" i="45"/>
  <c r="AX134" i="45" s="1"/>
  <c r="AX112" i="45"/>
  <c r="AX122" i="45" s="1"/>
  <c r="AX98" i="45"/>
  <c r="AX108" i="45" s="1"/>
  <c r="AC17" i="45"/>
  <c r="AC16" i="45"/>
  <c r="AB19" i="45"/>
  <c r="AF200" i="43"/>
  <c r="AW260" i="35"/>
  <c r="AW286" i="35" s="1"/>
  <c r="AW92" i="43"/>
  <c r="AW266" i="43" s="1"/>
  <c r="AZ262" i="38"/>
  <c r="AY274" i="38"/>
  <c r="AY264" i="38"/>
  <c r="AY284" i="38"/>
  <c r="AW176" i="39"/>
  <c r="AW276" i="39" s="1"/>
  <c r="AA259" i="44"/>
  <c r="AA285" i="44" s="1"/>
  <c r="AA193" i="44"/>
  <c r="AA261" i="44" s="1"/>
  <c r="AA287" i="44" s="1"/>
  <c r="AA291" i="38"/>
  <c r="AW38" i="36"/>
  <c r="AW92" i="36" s="1"/>
  <c r="AW266" i="36" s="1"/>
  <c r="AW122" i="41"/>
  <c r="AW176" i="41" s="1"/>
  <c r="AW276" i="41" s="1"/>
  <c r="AF252" i="40"/>
  <c r="AF141" i="45"/>
  <c r="AF140" i="45"/>
  <c r="AE145" i="45"/>
  <c r="AE146" i="45" s="1"/>
  <c r="AE148" i="45" s="1"/>
  <c r="AG69" i="44"/>
  <c r="AF74" i="44"/>
  <c r="AF75" i="44" s="1"/>
  <c r="AF77" i="44" s="1"/>
  <c r="AG70" i="44"/>
  <c r="AW176" i="45"/>
  <c r="AW276" i="45" s="1"/>
  <c r="Z23" i="43"/>
  <c r="Z299" i="43"/>
  <c r="AB18" i="44"/>
  <c r="AB268" i="44"/>
  <c r="AB293" i="44" s="1"/>
  <c r="AX297" i="35"/>
  <c r="AX14" i="35"/>
  <c r="AX24" i="35" s="1"/>
  <c r="AX28" i="35"/>
  <c r="AX38" i="35" s="1"/>
  <c r="AX42" i="35"/>
  <c r="AX50" i="35" s="1"/>
  <c r="AX68" i="35"/>
  <c r="AX76" i="35" s="1"/>
  <c r="AX55" i="35"/>
  <c r="AX63" i="35" s="1"/>
  <c r="AX81" i="35"/>
  <c r="AX89" i="35" s="1"/>
  <c r="AX297" i="43"/>
  <c r="AX42" i="43"/>
  <c r="AX50" i="43" s="1"/>
  <c r="AX81" i="43"/>
  <c r="AX89" i="43" s="1"/>
  <c r="AX14" i="43"/>
  <c r="AX24" i="43" s="1"/>
  <c r="AX55" i="43"/>
  <c r="AX63" i="43" s="1"/>
  <c r="AX68" i="43"/>
  <c r="AX76" i="43" s="1"/>
  <c r="AX28" i="43"/>
  <c r="AX38" i="43" s="1"/>
  <c r="AB102" i="43"/>
  <c r="AB278" i="43"/>
  <c r="AW260" i="38"/>
  <c r="AW286" i="38" s="1"/>
  <c r="AA282" i="41"/>
  <c r="AA281" i="41"/>
  <c r="AA106" i="41"/>
  <c r="Z296" i="43"/>
  <c r="AA281" i="36"/>
  <c r="AA106" i="36"/>
  <c r="AA107" i="36" s="1"/>
  <c r="AA282" i="36"/>
  <c r="AA282" i="38"/>
  <c r="AA281" i="38"/>
  <c r="AA106" i="38"/>
  <c r="AA107" i="38" s="1"/>
  <c r="AA272" i="38"/>
  <c r="AA22" i="38"/>
  <c r="AA271" i="38"/>
  <c r="AW92" i="45"/>
  <c r="AW266" i="45" s="1"/>
  <c r="AW260" i="43"/>
  <c r="AW286" i="43" s="1"/>
  <c r="Z299" i="36"/>
  <c r="AW176" i="38"/>
  <c r="AW276" i="38" s="1"/>
  <c r="AZ262" i="39"/>
  <c r="AY264" i="39"/>
  <c r="AY274" i="39"/>
  <c r="AY284" i="39"/>
  <c r="AB102" i="37"/>
  <c r="AB278" i="37"/>
  <c r="AX297" i="36"/>
  <c r="AX42" i="36"/>
  <c r="AX50" i="36" s="1"/>
  <c r="AX55" i="36"/>
  <c r="AX63" i="36" s="1"/>
  <c r="AX14" i="36"/>
  <c r="AX24" i="36" s="1"/>
  <c r="AX28" i="36"/>
  <c r="AX68" i="36"/>
  <c r="AX76" i="36" s="1"/>
  <c r="AX81" i="36"/>
  <c r="AX89" i="36" s="1"/>
  <c r="AA295" i="37"/>
  <c r="Z175" i="39"/>
  <c r="Z275" i="39" s="1"/>
  <c r="Z109" i="39"/>
  <c r="Z177" i="39" s="1"/>
  <c r="Z277" i="39" s="1"/>
  <c r="AB115" i="35"/>
  <c r="AB279" i="35" s="1"/>
  <c r="AB114" i="35"/>
  <c r="AA117" i="35"/>
  <c r="AA280" i="35"/>
  <c r="AA91" i="41"/>
  <c r="AA265" i="41" s="1"/>
  <c r="AA25" i="41"/>
  <c r="AA93" i="41" s="1"/>
  <c r="AA267" i="41" s="1"/>
  <c r="BC80" i="45"/>
  <c r="BC67" i="45"/>
  <c r="BC54" i="45"/>
  <c r="BC41" i="45"/>
  <c r="BC27" i="45"/>
  <c r="BC13" i="45"/>
  <c r="BC164" i="45"/>
  <c r="BC151" i="45"/>
  <c r="BC138" i="45"/>
  <c r="BC111" i="45"/>
  <c r="BC125" i="45"/>
  <c r="BC97" i="45"/>
  <c r="BC248" i="45"/>
  <c r="BC235" i="45"/>
  <c r="BC209" i="45"/>
  <c r="BC222" i="45"/>
  <c r="BC195" i="45"/>
  <c r="BC181" i="45"/>
  <c r="BD179" i="45"/>
  <c r="BD95" i="45"/>
  <c r="BD11" i="45"/>
  <c r="BD9" i="45"/>
  <c r="BG8" i="45"/>
  <c r="BF4" i="45"/>
  <c r="BE6" i="45"/>
  <c r="BE2" i="45"/>
  <c r="BC248" i="44"/>
  <c r="BC235" i="44"/>
  <c r="BC222" i="44"/>
  <c r="BC209" i="44"/>
  <c r="BC195" i="44"/>
  <c r="BC181" i="44"/>
  <c r="BF4" i="44"/>
  <c r="BG8" i="44"/>
  <c r="BE6" i="44"/>
  <c r="BE2" i="44"/>
  <c r="BC80" i="44"/>
  <c r="BC67" i="44"/>
  <c r="BC54" i="44"/>
  <c r="BC41" i="44"/>
  <c r="BC27" i="44"/>
  <c r="BC13" i="44"/>
  <c r="BD179" i="44"/>
  <c r="BD95" i="44"/>
  <c r="BD11" i="44"/>
  <c r="BD9" i="44"/>
  <c r="BC164" i="44"/>
  <c r="BC151" i="44"/>
  <c r="BC138" i="44"/>
  <c r="BC125" i="44"/>
  <c r="BC111" i="44"/>
  <c r="BC97" i="44"/>
  <c r="BE179" i="43"/>
  <c r="BE95" i="43"/>
  <c r="BE11" i="43"/>
  <c r="BE9" i="43"/>
  <c r="BD67" i="43"/>
  <c r="BD80" i="43"/>
  <c r="BD13" i="43"/>
  <c r="BD54" i="43"/>
  <c r="BD27" i="43"/>
  <c r="BD41" i="43"/>
  <c r="BD164" i="43"/>
  <c r="BD138" i="43"/>
  <c r="BD125" i="43"/>
  <c r="BD151" i="43"/>
  <c r="BD111" i="43"/>
  <c r="BD97" i="43"/>
  <c r="BD248" i="43"/>
  <c r="BD222" i="43"/>
  <c r="BD235" i="43"/>
  <c r="BD209" i="43"/>
  <c r="BD195" i="43"/>
  <c r="BD181" i="43"/>
  <c r="BF6" i="43"/>
  <c r="BF2" i="43"/>
  <c r="BH8" i="43"/>
  <c r="BG4" i="43"/>
  <c r="BE6" i="41"/>
  <c r="BE2" i="41"/>
  <c r="BC67" i="41"/>
  <c r="BC54" i="41"/>
  <c r="BC80" i="41"/>
  <c r="BC27" i="41"/>
  <c r="BC41" i="41"/>
  <c r="BC13" i="41"/>
  <c r="BC164" i="41"/>
  <c r="BC138" i="41"/>
  <c r="BC151" i="41"/>
  <c r="BC111" i="41"/>
  <c r="BC125" i="41"/>
  <c r="BC97" i="41"/>
  <c r="BD179" i="41"/>
  <c r="BD95" i="41"/>
  <c r="BD11" i="41"/>
  <c r="BD9" i="41"/>
  <c r="BC248" i="41"/>
  <c r="BC222" i="41"/>
  <c r="BC235" i="41"/>
  <c r="BC209" i="41"/>
  <c r="BC195" i="41"/>
  <c r="BC181" i="41"/>
  <c r="BF4" i="41"/>
  <c r="BG8" i="41"/>
  <c r="BG4" i="40"/>
  <c r="BH8" i="40"/>
  <c r="BF6" i="40"/>
  <c r="BF2" i="40"/>
  <c r="BD80" i="40"/>
  <c r="BD41" i="40"/>
  <c r="BD67" i="40"/>
  <c r="BD54" i="40"/>
  <c r="BD27" i="40"/>
  <c r="BD13" i="40"/>
  <c r="BD164" i="40"/>
  <c r="BD151" i="40"/>
  <c r="BD138" i="40"/>
  <c r="BD125" i="40"/>
  <c r="BD97" i="40"/>
  <c r="BD111" i="40"/>
  <c r="BD248" i="40"/>
  <c r="BD235" i="40"/>
  <c r="BD222" i="40"/>
  <c r="BD195" i="40"/>
  <c r="BD209" i="40"/>
  <c r="BD181" i="40"/>
  <c r="BE179" i="40"/>
  <c r="BE95" i="40"/>
  <c r="BE11" i="40"/>
  <c r="BE9" i="40"/>
  <c r="BD248" i="39"/>
  <c r="BD222" i="39"/>
  <c r="BD235" i="39"/>
  <c r="BD209" i="39"/>
  <c r="BD195" i="39"/>
  <c r="BD181" i="39"/>
  <c r="BF6" i="39"/>
  <c r="BF2" i="39"/>
  <c r="BD80" i="39"/>
  <c r="BD67" i="39"/>
  <c r="BD54" i="39"/>
  <c r="BD41" i="39"/>
  <c r="BD27" i="39"/>
  <c r="BD13" i="39"/>
  <c r="BH8" i="39"/>
  <c r="BG4" i="39"/>
  <c r="BD151" i="39"/>
  <c r="BD164" i="39"/>
  <c r="BD138" i="39"/>
  <c r="BD125" i="39"/>
  <c r="BD111" i="39"/>
  <c r="BD97" i="39"/>
  <c r="BE179" i="39"/>
  <c r="BE95" i="39"/>
  <c r="BE11" i="39"/>
  <c r="BE9" i="39"/>
  <c r="BF4" i="38"/>
  <c r="BG8" i="38"/>
  <c r="BE6" i="38"/>
  <c r="BE2" i="38"/>
  <c r="BC80" i="38"/>
  <c r="BC67" i="38"/>
  <c r="BC54" i="38"/>
  <c r="BC41" i="38"/>
  <c r="BC27" i="38"/>
  <c r="BC13" i="38"/>
  <c r="BC164" i="38"/>
  <c r="BC151" i="38"/>
  <c r="BC138" i="38"/>
  <c r="BC125" i="38"/>
  <c r="BC111" i="38"/>
  <c r="BC97" i="38"/>
  <c r="BD179" i="38"/>
  <c r="BD95" i="38"/>
  <c r="BD11" i="38"/>
  <c r="BD9" i="38"/>
  <c r="BC248" i="38"/>
  <c r="BC235" i="38"/>
  <c r="BC222" i="38"/>
  <c r="BC195" i="38"/>
  <c r="BC209" i="38"/>
  <c r="BC181" i="38"/>
  <c r="BD80" i="37"/>
  <c r="BD67" i="37"/>
  <c r="BD54" i="37"/>
  <c r="BD27" i="37"/>
  <c r="BD41" i="37"/>
  <c r="BD13" i="37"/>
  <c r="BD164" i="37"/>
  <c r="BD151" i="37"/>
  <c r="BD138" i="37"/>
  <c r="BD111" i="37"/>
  <c r="BD125" i="37"/>
  <c r="BD97" i="37"/>
  <c r="BH8" i="37"/>
  <c r="BG4" i="37"/>
  <c r="BD248" i="37"/>
  <c r="BD235" i="37"/>
  <c r="BD222" i="37"/>
  <c r="BD209" i="37"/>
  <c r="BD181" i="37"/>
  <c r="BD195" i="37"/>
  <c r="BE179" i="37"/>
  <c r="BE95" i="37"/>
  <c r="BE11" i="37"/>
  <c r="BE9" i="37"/>
  <c r="BF6" i="37"/>
  <c r="BF2" i="37"/>
  <c r="BD80" i="36"/>
  <c r="BD67" i="36"/>
  <c r="BD54" i="36"/>
  <c r="BD41" i="36"/>
  <c r="BD13" i="36"/>
  <c r="BD27" i="36"/>
  <c r="BD151" i="36"/>
  <c r="BD164" i="36"/>
  <c r="BD125" i="36"/>
  <c r="BD138" i="36"/>
  <c r="BD97" i="36"/>
  <c r="BD111" i="36"/>
  <c r="BD248" i="36"/>
  <c r="BD235" i="36"/>
  <c r="BD222" i="36"/>
  <c r="BD209" i="36"/>
  <c r="BD195" i="36"/>
  <c r="BD181" i="36"/>
  <c r="BE179" i="36"/>
  <c r="BE95" i="36"/>
  <c r="BE11" i="36"/>
  <c r="BE9" i="36"/>
  <c r="BF6" i="36"/>
  <c r="BF2" i="36"/>
  <c r="BH8" i="36"/>
  <c r="BG4" i="36"/>
  <c r="BD80" i="35"/>
  <c r="BD67" i="35"/>
  <c r="BD54" i="35"/>
  <c r="BD27" i="35"/>
  <c r="BD41" i="35"/>
  <c r="BD13" i="35"/>
  <c r="BD164" i="35"/>
  <c r="BD151" i="35"/>
  <c r="BD138" i="35"/>
  <c r="BD111" i="35"/>
  <c r="BD125" i="35"/>
  <c r="BD97" i="35"/>
  <c r="BE179" i="35"/>
  <c r="BE95" i="35"/>
  <c r="BE11" i="35"/>
  <c r="BE9" i="35"/>
  <c r="BD248" i="35"/>
  <c r="BD235" i="35"/>
  <c r="BD222" i="35"/>
  <c r="BD209" i="35"/>
  <c r="BD195" i="35"/>
  <c r="BD181" i="35"/>
  <c r="BF2" i="35"/>
  <c r="BF6" i="35"/>
  <c r="BH8" i="35"/>
  <c r="BG4" i="35"/>
  <c r="AK238" i="38" l="1"/>
  <c r="AI225" i="35"/>
  <c r="AI224" i="35"/>
  <c r="AH229" i="35"/>
  <c r="AH230" i="35" s="1"/>
  <c r="AH232" i="35" s="1"/>
  <c r="AE132" i="37"/>
  <c r="AE133" i="37" s="1"/>
  <c r="AE135" i="37" s="1"/>
  <c r="AF128" i="37"/>
  <c r="AG82" i="38"/>
  <c r="R10" i="20"/>
  <c r="R9" i="20"/>
  <c r="S3" i="20"/>
  <c r="AG83" i="38"/>
  <c r="AF127" i="40"/>
  <c r="AF128" i="40"/>
  <c r="AE132" i="40"/>
  <c r="AE133" i="40" s="1"/>
  <c r="AE135" i="40" s="1"/>
  <c r="AG127" i="44"/>
  <c r="AG129" i="44" s="1"/>
  <c r="AH128" i="44" s="1"/>
  <c r="AF132" i="44"/>
  <c r="AF133" i="44" s="1"/>
  <c r="AF135" i="44" s="1"/>
  <c r="AF129" i="41"/>
  <c r="AG127" i="41" s="1"/>
  <c r="AH69" i="38"/>
  <c r="AG74" i="38"/>
  <c r="AG75" i="38" s="1"/>
  <c r="AG77" i="38" s="1"/>
  <c r="AH70" i="38"/>
  <c r="AW92" i="38"/>
  <c r="AW266" i="38" s="1"/>
  <c r="AE255" i="41"/>
  <c r="AE256" i="41" s="1"/>
  <c r="AE258" i="41" s="1"/>
  <c r="AF250" i="41"/>
  <c r="AF252" i="41" s="1"/>
  <c r="AG251" i="41" s="1"/>
  <c r="AG61" i="40"/>
  <c r="AG62" i="40" s="1"/>
  <c r="AG64" i="40" s="1"/>
  <c r="AG115" i="36"/>
  <c r="AG116" i="36" s="1"/>
  <c r="AH115" i="36" s="1"/>
  <c r="AH145" i="40"/>
  <c r="AH146" i="40" s="1"/>
  <c r="AH148" i="40" s="1"/>
  <c r="AI140" i="40"/>
  <c r="AG166" i="36"/>
  <c r="AH115" i="37"/>
  <c r="AH114" i="37"/>
  <c r="AF238" i="40"/>
  <c r="AG167" i="36"/>
  <c r="AF216" i="37"/>
  <c r="AF217" i="37" s="1"/>
  <c r="AF219" i="37" s="1"/>
  <c r="AG201" i="44"/>
  <c r="AG204" i="44" s="1"/>
  <c r="AG205" i="44" s="1"/>
  <c r="AG207" i="44" s="1"/>
  <c r="AH198" i="44"/>
  <c r="AH199" i="44"/>
  <c r="AF237" i="40"/>
  <c r="AF200" i="35"/>
  <c r="AG199" i="35" s="1"/>
  <c r="AI225" i="39"/>
  <c r="AI226" i="39" s="1"/>
  <c r="AI229" i="39" s="1"/>
  <c r="AI230" i="39" s="1"/>
  <c r="AI232" i="39" s="1"/>
  <c r="AH229" i="39"/>
  <c r="AH230" i="39" s="1"/>
  <c r="AH232" i="39" s="1"/>
  <c r="AF158" i="37"/>
  <c r="AF159" i="37" s="1"/>
  <c r="AF161" i="37" s="1"/>
  <c r="AG154" i="37"/>
  <c r="AG153" i="37"/>
  <c r="AF251" i="43"/>
  <c r="AF252" i="43" s="1"/>
  <c r="AG251" i="43" s="1"/>
  <c r="AD239" i="35"/>
  <c r="AD242" i="35" s="1"/>
  <c r="AD243" i="35" s="1"/>
  <c r="AD245" i="35" s="1"/>
  <c r="AE255" i="43"/>
  <c r="AE256" i="43" s="1"/>
  <c r="AE258" i="43" s="1"/>
  <c r="AG74" i="35"/>
  <c r="AG75" i="35" s="1"/>
  <c r="AG77" i="35" s="1"/>
  <c r="AH70" i="35"/>
  <c r="AH69" i="35"/>
  <c r="AG212" i="37"/>
  <c r="AG213" i="37" s="1"/>
  <c r="AH211" i="37" s="1"/>
  <c r="AF117" i="36"/>
  <c r="AF120" i="36" s="1"/>
  <c r="AF121" i="36" s="1"/>
  <c r="AF123" i="36" s="1"/>
  <c r="AH132" i="45"/>
  <c r="AH133" i="45" s="1"/>
  <c r="AH135" i="45" s="1"/>
  <c r="AH237" i="45"/>
  <c r="AH239" i="45" s="1"/>
  <c r="AI127" i="45"/>
  <c r="AI129" i="45" s="1"/>
  <c r="AI132" i="45" s="1"/>
  <c r="AI133" i="45" s="1"/>
  <c r="AI135" i="45" s="1"/>
  <c r="AH116" i="44"/>
  <c r="AH117" i="44" s="1"/>
  <c r="AH120" i="44" s="1"/>
  <c r="AH121" i="44" s="1"/>
  <c r="AH123" i="44" s="1"/>
  <c r="AI82" i="43"/>
  <c r="AF226" i="45"/>
  <c r="AG242" i="45"/>
  <c r="AG243" i="45" s="1"/>
  <c r="AG245" i="45" s="1"/>
  <c r="AG199" i="36"/>
  <c r="AG200" i="36" s="1"/>
  <c r="AH198" i="36" s="1"/>
  <c r="AG114" i="40"/>
  <c r="AG238" i="43"/>
  <c r="AF242" i="43"/>
  <c r="AF243" i="43" s="1"/>
  <c r="AF245" i="43" s="1"/>
  <c r="AG237" i="43"/>
  <c r="AH142" i="44"/>
  <c r="AI141" i="44" s="1"/>
  <c r="AH57" i="40"/>
  <c r="AH58" i="40" s="1"/>
  <c r="AG154" i="43"/>
  <c r="AG155" i="43" s="1"/>
  <c r="AH252" i="39"/>
  <c r="AI251" i="39" s="1"/>
  <c r="AI167" i="39"/>
  <c r="AG252" i="36"/>
  <c r="AG255" i="36" s="1"/>
  <c r="AG256" i="36" s="1"/>
  <c r="AG258" i="36" s="1"/>
  <c r="AG70" i="43"/>
  <c r="AF74" i="43"/>
  <c r="AF75" i="43" s="1"/>
  <c r="AF77" i="43" s="1"/>
  <c r="AG69" i="43"/>
  <c r="AF58" i="35"/>
  <c r="AG57" i="35" s="1"/>
  <c r="AF158" i="43"/>
  <c r="AF159" i="43" s="1"/>
  <c r="AF161" i="43" s="1"/>
  <c r="AG216" i="35"/>
  <c r="AG217" i="35" s="1"/>
  <c r="AG219" i="35" s="1"/>
  <c r="AH33" i="36"/>
  <c r="AH36" i="36" s="1"/>
  <c r="AH37" i="36" s="1"/>
  <c r="AH39" i="36" s="1"/>
  <c r="AH83" i="44"/>
  <c r="AI30" i="36"/>
  <c r="AI32" i="36" s="1"/>
  <c r="AI33" i="36" s="1"/>
  <c r="AI36" i="36" s="1"/>
  <c r="AI37" i="36" s="1"/>
  <c r="AI39" i="36" s="1"/>
  <c r="AH82" i="44"/>
  <c r="Z300" i="39"/>
  <c r="AF201" i="36"/>
  <c r="AF204" i="36" s="1"/>
  <c r="AF205" i="36" s="1"/>
  <c r="AF207" i="36" s="1"/>
  <c r="AG48" i="44"/>
  <c r="AG49" i="44" s="1"/>
  <c r="AG51" i="44" s="1"/>
  <c r="AI211" i="39"/>
  <c r="AI213" i="39" s="1"/>
  <c r="AJ212" i="39" s="1"/>
  <c r="AH212" i="38"/>
  <c r="AH213" i="38" s="1"/>
  <c r="AG216" i="38"/>
  <c r="AG217" i="38" s="1"/>
  <c r="AG219" i="38" s="1"/>
  <c r="AH216" i="39"/>
  <c r="AH217" i="39" s="1"/>
  <c r="AH219" i="39" s="1"/>
  <c r="AF33" i="38"/>
  <c r="AF36" i="38" s="1"/>
  <c r="AF37" i="38" s="1"/>
  <c r="AF39" i="38" s="1"/>
  <c r="AG242" i="39"/>
  <c r="AG243" i="39" s="1"/>
  <c r="AG245" i="39" s="1"/>
  <c r="AH237" i="39"/>
  <c r="AH238" i="39"/>
  <c r="AE84" i="45"/>
  <c r="AF83" i="45" s="1"/>
  <c r="AE145" i="43"/>
  <c r="AE146" i="43" s="1"/>
  <c r="AE148" i="43" s="1"/>
  <c r="AF141" i="43"/>
  <c r="AF140" i="43"/>
  <c r="AI198" i="38"/>
  <c r="AH201" i="38"/>
  <c r="AH204" i="38" s="1"/>
  <c r="AH205" i="38" s="1"/>
  <c r="AH207" i="38" s="1"/>
  <c r="AI199" i="38"/>
  <c r="AB45" i="45"/>
  <c r="AB271" i="45" s="1"/>
  <c r="AB268" i="45"/>
  <c r="AF116" i="45"/>
  <c r="AF117" i="45" s="1"/>
  <c r="AF120" i="45" s="1"/>
  <c r="AF121" i="45" s="1"/>
  <c r="AF123" i="45" s="1"/>
  <c r="AI58" i="44"/>
  <c r="AJ56" i="44" s="1"/>
  <c r="AG114" i="41"/>
  <c r="AG116" i="41" s="1"/>
  <c r="AE239" i="37"/>
  <c r="AE242" i="37" s="1"/>
  <c r="AE243" i="37" s="1"/>
  <c r="AE245" i="37" s="1"/>
  <c r="AF117" i="41"/>
  <c r="AF120" i="41" s="1"/>
  <c r="AF121" i="41" s="1"/>
  <c r="AF123" i="41" s="1"/>
  <c r="AH201" i="40"/>
  <c r="AH204" i="40" s="1"/>
  <c r="AH205" i="40" s="1"/>
  <c r="AH207" i="40" s="1"/>
  <c r="AI199" i="40"/>
  <c r="AI198" i="40"/>
  <c r="AI83" i="43"/>
  <c r="AH140" i="38"/>
  <c r="AG145" i="38"/>
  <c r="AG146" i="38" s="1"/>
  <c r="AG148" i="38" s="1"/>
  <c r="AH141" i="38"/>
  <c r="AH212" i="35"/>
  <c r="AH213" i="35" s="1"/>
  <c r="AH216" i="35" s="1"/>
  <c r="AH217" i="35" s="1"/>
  <c r="AH219" i="35" s="1"/>
  <c r="AI132" i="38"/>
  <c r="AI133" i="38" s="1"/>
  <c r="AI135" i="38" s="1"/>
  <c r="AJ128" i="38"/>
  <c r="AJ127" i="38"/>
  <c r="Q14" i="20"/>
  <c r="Q18" i="20"/>
  <c r="AG251" i="45"/>
  <c r="AG252" i="45" s="1"/>
  <c r="AF255" i="45"/>
  <c r="AF256" i="45" s="1"/>
  <c r="AF258" i="45" s="1"/>
  <c r="AF158" i="36"/>
  <c r="AF159" i="36" s="1"/>
  <c r="AF161" i="36" s="1"/>
  <c r="AG153" i="36"/>
  <c r="AG154" i="36"/>
  <c r="AF61" i="41"/>
  <c r="AF62" i="41" s="1"/>
  <c r="AF64" i="41" s="1"/>
  <c r="AG158" i="41"/>
  <c r="AG159" i="41" s="1"/>
  <c r="AG161" i="41" s="1"/>
  <c r="AW92" i="41"/>
  <c r="AW266" i="41" s="1"/>
  <c r="AW301" i="41" s="1"/>
  <c r="AG115" i="40"/>
  <c r="AG71" i="37"/>
  <c r="AH70" i="37" s="1"/>
  <c r="AH30" i="37"/>
  <c r="AG33" i="37"/>
  <c r="AG36" i="37" s="1"/>
  <c r="AG37" i="37" s="1"/>
  <c r="AG39" i="37" s="1"/>
  <c r="AH31" i="37"/>
  <c r="AH154" i="45"/>
  <c r="AH155" i="45" s="1"/>
  <c r="AI153" i="45" s="1"/>
  <c r="AG158" i="45"/>
  <c r="AG159" i="45" s="1"/>
  <c r="AG161" i="45" s="1"/>
  <c r="AD242" i="44"/>
  <c r="AD243" i="44" s="1"/>
  <c r="AD245" i="44" s="1"/>
  <c r="AE237" i="44"/>
  <c r="AE238" i="44"/>
  <c r="AH212" i="40"/>
  <c r="AG216" i="40"/>
  <c r="AG217" i="40" s="1"/>
  <c r="AG219" i="40" s="1"/>
  <c r="AH211" i="40"/>
  <c r="AE61" i="36"/>
  <c r="AE62" i="36" s="1"/>
  <c r="AE64" i="36" s="1"/>
  <c r="AF56" i="36"/>
  <c r="AF58" i="36" s="1"/>
  <c r="AG57" i="36" s="1"/>
  <c r="AH212" i="44"/>
  <c r="AH213" i="44" s="1"/>
  <c r="AH171" i="37"/>
  <c r="AH172" i="37" s="1"/>
  <c r="AH174" i="37" s="1"/>
  <c r="AI167" i="37"/>
  <c r="AI166" i="37"/>
  <c r="AG132" i="39"/>
  <c r="AG133" i="39" s="1"/>
  <c r="AG135" i="39" s="1"/>
  <c r="AH128" i="39"/>
  <c r="AH127" i="39"/>
  <c r="AF229" i="43"/>
  <c r="AF230" i="43" s="1"/>
  <c r="AF232" i="43" s="1"/>
  <c r="AG216" i="44"/>
  <c r="AG217" i="44" s="1"/>
  <c r="AG219" i="44" s="1"/>
  <c r="AG238" i="41"/>
  <c r="AF242" i="41"/>
  <c r="AF243" i="41" s="1"/>
  <c r="AF245" i="41" s="1"/>
  <c r="AG237" i="41"/>
  <c r="AH224" i="36"/>
  <c r="AH225" i="36"/>
  <c r="AL44" i="36"/>
  <c r="AL45" i="36" s="1"/>
  <c r="AG224" i="38"/>
  <c r="AF229" i="38"/>
  <c r="AF230" i="38" s="1"/>
  <c r="AF232" i="38" s="1"/>
  <c r="AG225" i="38"/>
  <c r="AE71" i="41"/>
  <c r="AF70" i="41" s="1"/>
  <c r="AF213" i="43"/>
  <c r="AG30" i="38"/>
  <c r="AG32" i="38" s="1"/>
  <c r="AF129" i="43"/>
  <c r="AG57" i="41"/>
  <c r="AG58" i="41" s="1"/>
  <c r="AG61" i="41" s="1"/>
  <c r="AG62" i="41" s="1"/>
  <c r="AG64" i="41" s="1"/>
  <c r="AF201" i="37"/>
  <c r="AF204" i="37" s="1"/>
  <c r="AF205" i="37" s="1"/>
  <c r="AF207" i="37" s="1"/>
  <c r="AK48" i="36"/>
  <c r="AK49" i="36" s="1"/>
  <c r="AK51" i="36" s="1"/>
  <c r="AH141" i="41"/>
  <c r="AH140" i="41"/>
  <c r="AI31" i="41"/>
  <c r="AH33" i="41"/>
  <c r="AH36" i="41" s="1"/>
  <c r="AH37" i="41" s="1"/>
  <c r="AH39" i="41" s="1"/>
  <c r="AI30" i="41"/>
  <c r="AG145" i="41"/>
  <c r="AG146" i="41" s="1"/>
  <c r="AG148" i="41" s="1"/>
  <c r="AF226" i="44"/>
  <c r="AG224" i="44" s="1"/>
  <c r="AI83" i="35"/>
  <c r="AH87" i="35"/>
  <c r="AH88" i="35" s="1"/>
  <c r="AH90" i="35" s="1"/>
  <c r="AI82" i="35"/>
  <c r="AF226" i="37"/>
  <c r="AG225" i="37" s="1"/>
  <c r="AG224" i="43"/>
  <c r="AG226" i="43" s="1"/>
  <c r="AH224" i="43" s="1"/>
  <c r="AF213" i="41"/>
  <c r="AH167" i="41"/>
  <c r="AG171" i="41"/>
  <c r="AG172" i="41" s="1"/>
  <c r="AG174" i="41" s="1"/>
  <c r="AH166" i="41"/>
  <c r="AH127" i="44"/>
  <c r="AH153" i="41"/>
  <c r="AH155" i="41" s="1"/>
  <c r="AI48" i="35"/>
  <c r="AI49" i="35" s="1"/>
  <c r="AI51" i="35" s="1"/>
  <c r="AF200" i="41"/>
  <c r="AG199" i="41" s="1"/>
  <c r="AJ44" i="35"/>
  <c r="AJ45" i="35" s="1"/>
  <c r="AD33" i="35"/>
  <c r="AD36" i="35" s="1"/>
  <c r="AD37" i="35" s="1"/>
  <c r="AD39" i="35" s="1"/>
  <c r="AG251" i="37"/>
  <c r="AF145" i="36"/>
  <c r="AF146" i="36" s="1"/>
  <c r="AF148" i="36" s="1"/>
  <c r="AG140" i="36"/>
  <c r="AG141" i="36"/>
  <c r="AG250" i="37"/>
  <c r="AG155" i="40"/>
  <c r="AE31" i="35"/>
  <c r="AE32" i="35" s="1"/>
  <c r="AI154" i="44"/>
  <c r="AI153" i="44"/>
  <c r="AH158" i="44"/>
  <c r="AH159" i="44" s="1"/>
  <c r="AH161" i="44" s="1"/>
  <c r="AI166" i="39"/>
  <c r="AH33" i="44"/>
  <c r="AH36" i="44" s="1"/>
  <c r="AH37" i="44" s="1"/>
  <c r="AH39" i="44" s="1"/>
  <c r="AI33" i="40"/>
  <c r="AI36" i="40" s="1"/>
  <c r="AI37" i="40" s="1"/>
  <c r="AI39" i="40" s="1"/>
  <c r="AI30" i="44"/>
  <c r="AI32" i="44" s="1"/>
  <c r="AH166" i="40"/>
  <c r="AI153" i="38"/>
  <c r="AH167" i="40"/>
  <c r="AI154" i="38"/>
  <c r="AG198" i="37"/>
  <c r="AG200" i="37" s="1"/>
  <c r="AG229" i="40"/>
  <c r="AG230" i="40" s="1"/>
  <c r="AG232" i="40" s="1"/>
  <c r="AH224" i="40"/>
  <c r="AH225" i="40"/>
  <c r="AE61" i="45"/>
  <c r="AE62" i="45" s="1"/>
  <c r="AE64" i="45" s="1"/>
  <c r="AF57" i="45"/>
  <c r="AF56" i="45"/>
  <c r="AG116" i="43"/>
  <c r="AG117" i="43" s="1"/>
  <c r="AG120" i="43" s="1"/>
  <c r="AG121" i="43" s="1"/>
  <c r="AG123" i="43" s="1"/>
  <c r="AJ30" i="40"/>
  <c r="AJ32" i="40" s="1"/>
  <c r="AG87" i="36"/>
  <c r="AG88" i="36" s="1"/>
  <c r="AG90" i="36" s="1"/>
  <c r="AH83" i="36"/>
  <c r="AH84" i="36" s="1"/>
  <c r="AA296" i="38"/>
  <c r="AF142" i="35"/>
  <c r="AG141" i="35" s="1"/>
  <c r="AW301" i="36"/>
  <c r="AG226" i="41"/>
  <c r="AG229" i="41" s="1"/>
  <c r="AG230" i="41" s="1"/>
  <c r="AG232" i="41" s="1"/>
  <c r="AH166" i="35"/>
  <c r="AI212" i="36"/>
  <c r="AI211" i="36"/>
  <c r="AH69" i="45"/>
  <c r="AH71" i="45" s="1"/>
  <c r="AB294" i="43"/>
  <c r="AG74" i="45"/>
  <c r="AG75" i="45" s="1"/>
  <c r="AG77" i="45" s="1"/>
  <c r="AH87" i="37"/>
  <c r="AH88" i="37" s="1"/>
  <c r="AH90" i="37" s="1"/>
  <c r="AI82" i="37"/>
  <c r="AI83" i="37"/>
  <c r="Z302" i="39"/>
  <c r="AH167" i="35"/>
  <c r="AE255" i="44"/>
  <c r="AE256" i="44" s="1"/>
  <c r="AE258" i="44" s="1"/>
  <c r="AF251" i="44"/>
  <c r="AF252" i="44" s="1"/>
  <c r="AF255" i="44" s="1"/>
  <c r="AF256" i="44" s="1"/>
  <c r="AF258" i="44" s="1"/>
  <c r="AF57" i="43"/>
  <c r="K6" i="53"/>
  <c r="K57" i="50"/>
  <c r="L32" i="50"/>
  <c r="AI83" i="41"/>
  <c r="AI82" i="41"/>
  <c r="AW301" i="45"/>
  <c r="AD61" i="39"/>
  <c r="AD62" i="39" s="1"/>
  <c r="AD64" i="39" s="1"/>
  <c r="AE56" i="39"/>
  <c r="AE58" i="39" s="1"/>
  <c r="AG82" i="39"/>
  <c r="AG84" i="39" s="1"/>
  <c r="AF56" i="43"/>
  <c r="AF87" i="39"/>
  <c r="AF88" i="39" s="1"/>
  <c r="AF90" i="39" s="1"/>
  <c r="AI171" i="38"/>
  <c r="AI172" i="38" s="1"/>
  <c r="AI174" i="38" s="1"/>
  <c r="AJ166" i="38"/>
  <c r="AJ167" i="38"/>
  <c r="AI250" i="39"/>
  <c r="AI252" i="39" s="1"/>
  <c r="AJ45" i="40"/>
  <c r="AK44" i="40" s="1"/>
  <c r="AH48" i="43"/>
  <c r="AH49" i="43" s="1"/>
  <c r="AH51" i="43" s="1"/>
  <c r="AI43" i="43"/>
  <c r="AI44" i="43"/>
  <c r="AD45" i="41"/>
  <c r="AE43" i="41" s="1"/>
  <c r="AH158" i="35"/>
  <c r="AH159" i="35" s="1"/>
  <c r="AH161" i="35" s="1"/>
  <c r="AI154" i="35"/>
  <c r="AI153" i="35"/>
  <c r="AA296" i="41"/>
  <c r="AA298" i="41"/>
  <c r="AI128" i="36"/>
  <c r="AI127" i="36"/>
  <c r="AG239" i="36"/>
  <c r="AH237" i="36" s="1"/>
  <c r="AK237" i="38"/>
  <c r="AK239" i="38" s="1"/>
  <c r="AH43" i="44"/>
  <c r="AH45" i="44" s="1"/>
  <c r="AG142" i="37"/>
  <c r="AH141" i="37" s="1"/>
  <c r="AE33" i="43"/>
  <c r="AE36" i="43" s="1"/>
  <c r="AE37" i="43" s="1"/>
  <c r="AE39" i="43" s="1"/>
  <c r="AF31" i="43"/>
  <c r="AF30" i="43"/>
  <c r="AG252" i="35"/>
  <c r="AH250" i="35" s="1"/>
  <c r="Z300" i="36"/>
  <c r="AF129" i="37"/>
  <c r="AG127" i="37" s="1"/>
  <c r="AH116" i="38"/>
  <c r="AI114" i="38" s="1"/>
  <c r="AX92" i="39"/>
  <c r="AX266" i="39" s="1"/>
  <c r="Z302" i="36"/>
  <c r="AF142" i="45"/>
  <c r="AG141" i="45" s="1"/>
  <c r="AH167" i="43"/>
  <c r="AG171" i="43"/>
  <c r="AG172" i="43" s="1"/>
  <c r="AG174" i="43" s="1"/>
  <c r="AH166" i="43"/>
  <c r="AA298" i="37"/>
  <c r="AF58" i="37"/>
  <c r="AG57" i="37" s="1"/>
  <c r="AG71" i="44"/>
  <c r="AG74" i="44" s="1"/>
  <c r="AG75" i="44" s="1"/>
  <c r="AG77" i="44" s="1"/>
  <c r="AX176" i="39"/>
  <c r="AX276" i="39" s="1"/>
  <c r="AX176" i="41"/>
  <c r="AX276" i="41" s="1"/>
  <c r="AW301" i="37"/>
  <c r="AG142" i="39"/>
  <c r="AG145" i="39" s="1"/>
  <c r="AG146" i="39" s="1"/>
  <c r="AG148" i="39" s="1"/>
  <c r="AK71" i="36"/>
  <c r="AL70" i="36" s="1"/>
  <c r="AA296" i="37"/>
  <c r="AW301" i="38"/>
  <c r="AX176" i="44"/>
  <c r="AX276" i="44" s="1"/>
  <c r="AF155" i="39"/>
  <c r="AF158" i="39" s="1"/>
  <c r="AF159" i="39" s="1"/>
  <c r="AF161" i="39" s="1"/>
  <c r="AG45" i="38"/>
  <c r="AG48" i="38" s="1"/>
  <c r="AG49" i="38" s="1"/>
  <c r="AG51" i="38" s="1"/>
  <c r="AX92" i="37"/>
  <c r="AX266" i="37" s="1"/>
  <c r="AI142" i="40"/>
  <c r="AJ141" i="40" s="1"/>
  <c r="AA120" i="35"/>
  <c r="AA121" i="35" s="1"/>
  <c r="AA282" i="35"/>
  <c r="AA281" i="35"/>
  <c r="AX38" i="36"/>
  <c r="AX92" i="36" s="1"/>
  <c r="AX266" i="36" s="1"/>
  <c r="AB103" i="37"/>
  <c r="AC101" i="37"/>
  <c r="AC279" i="37" s="1"/>
  <c r="AC100" i="37"/>
  <c r="AB280" i="37"/>
  <c r="BA262" i="39"/>
  <c r="AZ284" i="39"/>
  <c r="AZ274" i="39"/>
  <c r="AZ264" i="39"/>
  <c r="AA298" i="38"/>
  <c r="AX92" i="35"/>
  <c r="AX266" i="35" s="1"/>
  <c r="AF255" i="40"/>
  <c r="AF256" i="40" s="1"/>
  <c r="AF258" i="40" s="1"/>
  <c r="AG250" i="40"/>
  <c r="AG251" i="40"/>
  <c r="BA262" i="38"/>
  <c r="AZ284" i="38"/>
  <c r="AZ274" i="38"/>
  <c r="AZ264" i="38"/>
  <c r="AB186" i="36"/>
  <c r="AB288" i="36"/>
  <c r="AB293" i="36" s="1"/>
  <c r="AH200" i="39"/>
  <c r="BA262" i="44"/>
  <c r="AZ264" i="44"/>
  <c r="AZ284" i="44"/>
  <c r="AZ274" i="44"/>
  <c r="AY210" i="36"/>
  <c r="AY218" i="36" s="1"/>
  <c r="AY196" i="36"/>
  <c r="AY206" i="36" s="1"/>
  <c r="AY223" i="36"/>
  <c r="AY231" i="36" s="1"/>
  <c r="AY182" i="36"/>
  <c r="AY192" i="36" s="1"/>
  <c r="AY249" i="36"/>
  <c r="AY257" i="36" s="1"/>
  <c r="AY236" i="36"/>
  <c r="AY244" i="36" s="1"/>
  <c r="AB18" i="40"/>
  <c r="AB268" i="40"/>
  <c r="AB293" i="40" s="1"/>
  <c r="AB278" i="39"/>
  <c r="AB293" i="39" s="1"/>
  <c r="AB102" i="39"/>
  <c r="AA259" i="38"/>
  <c r="AA285" i="38" s="1"/>
  <c r="Z207" i="45"/>
  <c r="Z261" i="45" s="1"/>
  <c r="Z287" i="45" s="1"/>
  <c r="Z302" i="45" s="1"/>
  <c r="Z259" i="45"/>
  <c r="Z285" i="45" s="1"/>
  <c r="Z300" i="45" s="1"/>
  <c r="AX176" i="37"/>
  <c r="AX276" i="37" s="1"/>
  <c r="AB168" i="45"/>
  <c r="AB282" i="45" s="1"/>
  <c r="AB278" i="45"/>
  <c r="AY297" i="40"/>
  <c r="AY14" i="40"/>
  <c r="AY24" i="40" s="1"/>
  <c r="AY42" i="40"/>
  <c r="AY50" i="40" s="1"/>
  <c r="AY81" i="40"/>
  <c r="AY89" i="40" s="1"/>
  <c r="AY68" i="40"/>
  <c r="AY76" i="40" s="1"/>
  <c r="AY55" i="40"/>
  <c r="AY63" i="40" s="1"/>
  <c r="AY28" i="40"/>
  <c r="AY38" i="40" s="1"/>
  <c r="AC101" i="40"/>
  <c r="AC279" i="40" s="1"/>
  <c r="AC100" i="40"/>
  <c r="AB103" i="40"/>
  <c r="AB280" i="40"/>
  <c r="AB293" i="37"/>
  <c r="BA262" i="43"/>
  <c r="AZ274" i="43"/>
  <c r="AZ264" i="43"/>
  <c r="AZ284" i="43"/>
  <c r="AC186" i="40"/>
  <c r="AC288" i="40"/>
  <c r="AD16" i="41"/>
  <c r="AC19" i="41"/>
  <c r="AD17" i="41"/>
  <c r="AD269" i="41" s="1"/>
  <c r="AC270" i="41"/>
  <c r="AA23" i="36"/>
  <c r="AA295" i="35"/>
  <c r="AX176" i="43"/>
  <c r="AX276" i="43" s="1"/>
  <c r="AA22" i="43"/>
  <c r="AA272" i="43"/>
  <c r="AA271" i="43"/>
  <c r="AY210" i="45"/>
  <c r="AY218" i="45" s="1"/>
  <c r="AY223" i="45"/>
  <c r="AY231" i="45" s="1"/>
  <c r="AY182" i="45"/>
  <c r="AY192" i="45" s="1"/>
  <c r="AY196" i="45"/>
  <c r="AY206" i="45" s="1"/>
  <c r="AY236" i="45"/>
  <c r="AY244" i="45" s="1"/>
  <c r="AY249" i="45"/>
  <c r="AY257" i="45" s="1"/>
  <c r="AY297" i="37"/>
  <c r="AY68" i="37"/>
  <c r="AY76" i="37" s="1"/>
  <c r="AY81" i="37"/>
  <c r="AY89" i="37" s="1"/>
  <c r="AY28" i="37"/>
  <c r="AY38" i="37" s="1"/>
  <c r="AY55" i="37"/>
  <c r="AY63" i="37" s="1"/>
  <c r="AY14" i="37"/>
  <c r="AY24" i="37" s="1"/>
  <c r="AY42" i="37"/>
  <c r="AB282" i="44"/>
  <c r="AB281" i="44"/>
  <c r="AB106" i="44"/>
  <c r="AB107" i="44" s="1"/>
  <c r="AA23" i="39"/>
  <c r="AA175" i="45"/>
  <c r="AA275" i="45" s="1"/>
  <c r="AA175" i="40"/>
  <c r="AA275" i="40" s="1"/>
  <c r="AA109" i="40"/>
  <c r="AA177" i="40" s="1"/>
  <c r="AA277" i="40" s="1"/>
  <c r="AY210" i="35"/>
  <c r="AY218" i="35" s="1"/>
  <c r="AY249" i="35"/>
  <c r="AY257" i="35" s="1"/>
  <c r="AY223" i="35"/>
  <c r="AY231" i="35" s="1"/>
  <c r="AY236" i="35"/>
  <c r="AY244" i="35" s="1"/>
  <c r="AY182" i="35"/>
  <c r="AY192" i="35" s="1"/>
  <c r="AY196" i="35"/>
  <c r="AY206" i="35" s="1"/>
  <c r="AY98" i="41"/>
  <c r="AY108" i="41" s="1"/>
  <c r="AY112" i="41"/>
  <c r="AY152" i="41"/>
  <c r="AY160" i="41" s="1"/>
  <c r="AY126" i="41"/>
  <c r="AY134" i="41" s="1"/>
  <c r="AY139" i="41"/>
  <c r="AY147" i="41" s="1"/>
  <c r="AY165" i="41"/>
  <c r="AY173" i="41" s="1"/>
  <c r="AB116" i="35"/>
  <c r="AB278" i="35"/>
  <c r="AY182" i="39"/>
  <c r="AY192" i="39" s="1"/>
  <c r="AY236" i="39"/>
  <c r="AY244" i="39" s="1"/>
  <c r="AY249" i="39"/>
  <c r="AY257" i="39" s="1"/>
  <c r="AY210" i="39"/>
  <c r="AY196" i="39"/>
  <c r="AY206" i="39" s="1"/>
  <c r="AY223" i="39"/>
  <c r="AY231" i="39" s="1"/>
  <c r="AG43" i="39"/>
  <c r="AF48" i="39"/>
  <c r="AF49" i="39" s="1"/>
  <c r="AF51" i="39" s="1"/>
  <c r="AG44" i="39"/>
  <c r="AA175" i="38"/>
  <c r="AA275" i="38" s="1"/>
  <c r="AA109" i="38"/>
  <c r="AA177" i="38" s="1"/>
  <c r="AA277" i="38" s="1"/>
  <c r="AA175" i="36"/>
  <c r="AA275" i="36" s="1"/>
  <c r="AA109" i="36"/>
  <c r="AA177" i="36" s="1"/>
  <c r="AA277" i="36" s="1"/>
  <c r="AY196" i="38"/>
  <c r="AY206" i="38" s="1"/>
  <c r="AY210" i="38"/>
  <c r="AY218" i="38" s="1"/>
  <c r="AY182" i="38"/>
  <c r="AY192" i="38" s="1"/>
  <c r="AY249" i="38"/>
  <c r="AY223" i="38"/>
  <c r="AY231" i="38" s="1"/>
  <c r="AY236" i="38"/>
  <c r="AY244" i="38" s="1"/>
  <c r="AB22" i="45"/>
  <c r="AX176" i="45"/>
  <c r="AX276" i="45" s="1"/>
  <c r="AH82" i="40"/>
  <c r="AG87" i="40"/>
  <c r="AG88" i="40" s="1"/>
  <c r="AG90" i="40" s="1"/>
  <c r="AH83" i="40"/>
  <c r="AX92" i="40"/>
  <c r="AX266" i="40" s="1"/>
  <c r="AA292" i="43"/>
  <c r="AA291" i="43"/>
  <c r="AA190" i="43"/>
  <c r="AA191" i="43" s="1"/>
  <c r="AA91" i="45"/>
  <c r="AA265" i="45" s="1"/>
  <c r="AA25" i="45"/>
  <c r="AA93" i="45" s="1"/>
  <c r="AA267" i="45" s="1"/>
  <c r="AY182" i="44"/>
  <c r="AY192" i="44" s="1"/>
  <c r="AY196" i="44"/>
  <c r="AY206" i="44" s="1"/>
  <c r="AY210" i="44"/>
  <c r="AY218" i="44" s="1"/>
  <c r="AY236" i="44"/>
  <c r="AY244" i="44" s="1"/>
  <c r="AY249" i="44"/>
  <c r="AY257" i="44" s="1"/>
  <c r="AY223" i="44"/>
  <c r="AY231" i="44" s="1"/>
  <c r="AB190" i="38"/>
  <c r="AB191" i="38" s="1"/>
  <c r="AC100" i="38"/>
  <c r="AC101" i="38"/>
  <c r="AC279" i="38" s="1"/>
  <c r="AB103" i="38"/>
  <c r="AB280" i="38"/>
  <c r="AG32" i="39"/>
  <c r="BA262" i="36"/>
  <c r="AZ264" i="36"/>
  <c r="AZ284" i="36"/>
  <c r="AZ274" i="36"/>
  <c r="AA204" i="45"/>
  <c r="AA291" i="45"/>
  <c r="AA296" i="45" s="1"/>
  <c r="AA292" i="45"/>
  <c r="AA298" i="45" s="1"/>
  <c r="Z91" i="40"/>
  <c r="Z265" i="40" s="1"/>
  <c r="Z300" i="40" s="1"/>
  <c r="Z25" i="40"/>
  <c r="Z93" i="40" s="1"/>
  <c r="Z267" i="40" s="1"/>
  <c r="Z302" i="40" s="1"/>
  <c r="AA22" i="40"/>
  <c r="AA271" i="40"/>
  <c r="AA296" i="40" s="1"/>
  <c r="AA272" i="40"/>
  <c r="AA298" i="40" s="1"/>
  <c r="AB294" i="45"/>
  <c r="AY126" i="40"/>
  <c r="AY134" i="40" s="1"/>
  <c r="AY98" i="40"/>
  <c r="AY108" i="40" s="1"/>
  <c r="AY165" i="40"/>
  <c r="AY173" i="40" s="1"/>
  <c r="AY152" i="40"/>
  <c r="AY160" i="40" s="1"/>
  <c r="AY139" i="40"/>
  <c r="AY147" i="40" s="1"/>
  <c r="AY112" i="40"/>
  <c r="AY122" i="40" s="1"/>
  <c r="AB187" i="41"/>
  <c r="AC185" i="41"/>
  <c r="AC289" i="41" s="1"/>
  <c r="AC184" i="41"/>
  <c r="AB290" i="41"/>
  <c r="AB270" i="37"/>
  <c r="AC17" i="37"/>
  <c r="AC269" i="37" s="1"/>
  <c r="AC16" i="37"/>
  <c r="AB19" i="37"/>
  <c r="AY112" i="43"/>
  <c r="AY122" i="43" s="1"/>
  <c r="AY139" i="43"/>
  <c r="AY147" i="43" s="1"/>
  <c r="AY98" i="43"/>
  <c r="AY108" i="43" s="1"/>
  <c r="AY126" i="43"/>
  <c r="AY134" i="43" s="1"/>
  <c r="AY152" i="43"/>
  <c r="AY160" i="43" s="1"/>
  <c r="AY165" i="43"/>
  <c r="AY173" i="43" s="1"/>
  <c r="AX218" i="39"/>
  <c r="AX260" i="39" s="1"/>
  <c r="AX286" i="39" s="1"/>
  <c r="AB259" i="37"/>
  <c r="AB285" i="37" s="1"/>
  <c r="AB193" i="37"/>
  <c r="AB261" i="37" s="1"/>
  <c r="AB287" i="37" s="1"/>
  <c r="AA272" i="35"/>
  <c r="AA22" i="35"/>
  <c r="AA271" i="35"/>
  <c r="AX176" i="35"/>
  <c r="AX276" i="35" s="1"/>
  <c r="AC102" i="45"/>
  <c r="AG71" i="39"/>
  <c r="AB291" i="39"/>
  <c r="AB190" i="39"/>
  <c r="AB191" i="39" s="1"/>
  <c r="AB292" i="39"/>
  <c r="AW301" i="40"/>
  <c r="AB18" i="43"/>
  <c r="AB268" i="43"/>
  <c r="AY297" i="45"/>
  <c r="AY68" i="45"/>
  <c r="AY76" i="45" s="1"/>
  <c r="AY42" i="45"/>
  <c r="AY50" i="45" s="1"/>
  <c r="AY55" i="45"/>
  <c r="AY63" i="45" s="1"/>
  <c r="AY14" i="45"/>
  <c r="AY24" i="45" s="1"/>
  <c r="AY81" i="45"/>
  <c r="AY89" i="45" s="1"/>
  <c r="AY28" i="45"/>
  <c r="AY38" i="45" s="1"/>
  <c r="AY112" i="37"/>
  <c r="AY122" i="37" s="1"/>
  <c r="AY126" i="37"/>
  <c r="AY134" i="37" s="1"/>
  <c r="AY152" i="37"/>
  <c r="AY160" i="37" s="1"/>
  <c r="AY98" i="37"/>
  <c r="AY108" i="37" s="1"/>
  <c r="AY139" i="37"/>
  <c r="AY147" i="37" s="1"/>
  <c r="AY165" i="37"/>
  <c r="AY173" i="37" s="1"/>
  <c r="AC184" i="35"/>
  <c r="AC185" i="35"/>
  <c r="AC289" i="35" s="1"/>
  <c r="AB187" i="35"/>
  <c r="AB290" i="35"/>
  <c r="AW301" i="35"/>
  <c r="AX260" i="44"/>
  <c r="AX286" i="44" s="1"/>
  <c r="BA262" i="35"/>
  <c r="AZ284" i="35"/>
  <c r="AZ274" i="35"/>
  <c r="AZ264" i="35"/>
  <c r="AY297" i="41"/>
  <c r="AY81" i="41"/>
  <c r="AY14" i="41"/>
  <c r="AY24" i="41" s="1"/>
  <c r="AY42" i="41"/>
  <c r="AY50" i="41" s="1"/>
  <c r="AY68" i="41"/>
  <c r="AY76" i="41" s="1"/>
  <c r="AY28" i="41"/>
  <c r="AY38" i="41" s="1"/>
  <c r="AY55" i="41"/>
  <c r="AY139" i="39"/>
  <c r="AY147" i="39" s="1"/>
  <c r="AY112" i="39"/>
  <c r="AY122" i="39" s="1"/>
  <c r="AY165" i="39"/>
  <c r="AY98" i="39"/>
  <c r="AY108" i="39" s="1"/>
  <c r="AY126" i="39"/>
  <c r="AY134" i="39" s="1"/>
  <c r="AY152" i="39"/>
  <c r="AY160" i="39" s="1"/>
  <c r="AA107" i="41"/>
  <c r="AA299" i="41"/>
  <c r="AY297" i="38"/>
  <c r="AY81" i="38"/>
  <c r="AY89" i="38" s="1"/>
  <c r="AY42" i="38"/>
  <c r="AY50" i="38" s="1"/>
  <c r="AY28" i="38"/>
  <c r="AY38" i="38" s="1"/>
  <c r="AY14" i="38"/>
  <c r="AY24" i="38" s="1"/>
  <c r="AY68" i="38"/>
  <c r="AY55" i="38"/>
  <c r="AC18" i="45"/>
  <c r="AA190" i="36"/>
  <c r="AA191" i="36" s="1"/>
  <c r="AA291" i="36"/>
  <c r="AA296" i="36" s="1"/>
  <c r="AA292" i="36"/>
  <c r="AA298" i="36" s="1"/>
  <c r="AX63" i="41"/>
  <c r="AB288" i="43"/>
  <c r="AB186" i="43"/>
  <c r="AA193" i="41"/>
  <c r="AA261" i="41" s="1"/>
  <c r="AA287" i="41" s="1"/>
  <c r="AA259" i="41"/>
  <c r="AA285" i="41" s="1"/>
  <c r="AY297" i="44"/>
  <c r="AY14" i="44"/>
  <c r="AY24" i="44" s="1"/>
  <c r="AY55" i="44"/>
  <c r="AY63" i="44" s="1"/>
  <c r="AY42" i="44"/>
  <c r="AY50" i="44" s="1"/>
  <c r="AY68" i="44"/>
  <c r="AY76" i="44" s="1"/>
  <c r="AY28" i="44"/>
  <c r="AY38" i="44" s="1"/>
  <c r="AY81" i="44"/>
  <c r="AY89" i="44" s="1"/>
  <c r="Z91" i="35"/>
  <c r="Z265" i="35" s="1"/>
  <c r="Z300" i="35" s="1"/>
  <c r="R13" i="20" s="1"/>
  <c r="Z25" i="35"/>
  <c r="Z93" i="35" s="1"/>
  <c r="Z267" i="35" s="1"/>
  <c r="Z302" i="35" s="1"/>
  <c r="AC186" i="38"/>
  <c r="AB252" i="38"/>
  <c r="AB288" i="38"/>
  <c r="AB293" i="38" s="1"/>
  <c r="AB193" i="45"/>
  <c r="AY297" i="36"/>
  <c r="AY55" i="36"/>
  <c r="AY63" i="36" s="1"/>
  <c r="AY14" i="36"/>
  <c r="AY24" i="36" s="1"/>
  <c r="AY81" i="36"/>
  <c r="AY89" i="36" s="1"/>
  <c r="AY68" i="36"/>
  <c r="AY76" i="36" s="1"/>
  <c r="AY42" i="36"/>
  <c r="AY50" i="36" s="1"/>
  <c r="AY28" i="36"/>
  <c r="AB23" i="41"/>
  <c r="AB106" i="35"/>
  <c r="AB107" i="35" s="1"/>
  <c r="AB280" i="36"/>
  <c r="AC101" i="36"/>
  <c r="AC279" i="36" s="1"/>
  <c r="AB103" i="36"/>
  <c r="AC100" i="36"/>
  <c r="AX260" i="35"/>
  <c r="AX286" i="35" s="1"/>
  <c r="AX257" i="38"/>
  <c r="AX260" i="38" s="1"/>
  <c r="AX286" i="38" s="1"/>
  <c r="AX92" i="45"/>
  <c r="AX266" i="45" s="1"/>
  <c r="BA262" i="40"/>
  <c r="AZ284" i="40"/>
  <c r="AZ274" i="40"/>
  <c r="AZ264" i="40"/>
  <c r="AY210" i="43"/>
  <c r="AY218" i="43" s="1"/>
  <c r="AY196" i="43"/>
  <c r="AY206" i="43" s="1"/>
  <c r="AY182" i="43"/>
  <c r="AY192" i="43" s="1"/>
  <c r="AY236" i="43"/>
  <c r="AY244" i="43" s="1"/>
  <c r="AY249" i="43"/>
  <c r="AY257" i="43" s="1"/>
  <c r="AY223" i="43"/>
  <c r="AY231" i="43" s="1"/>
  <c r="AX260" i="45"/>
  <c r="AX286" i="45" s="1"/>
  <c r="AB190" i="40"/>
  <c r="AB191" i="40" s="1"/>
  <c r="AB292" i="40"/>
  <c r="AB291" i="40"/>
  <c r="AA299" i="37"/>
  <c r="AA23" i="37"/>
  <c r="AX160" i="36"/>
  <c r="AX176" i="36" s="1"/>
  <c r="AX276" i="36" s="1"/>
  <c r="AA109" i="37"/>
  <c r="AA177" i="37" s="1"/>
  <c r="AA277" i="37" s="1"/>
  <c r="AA175" i="37"/>
  <c r="AA275" i="37" s="1"/>
  <c r="AB18" i="35"/>
  <c r="AB268" i="35"/>
  <c r="AH45" i="37"/>
  <c r="AC100" i="41"/>
  <c r="AB103" i="41"/>
  <c r="AB280" i="41"/>
  <c r="AC101" i="41"/>
  <c r="AC279" i="41" s="1"/>
  <c r="AC288" i="39"/>
  <c r="AC186" i="39"/>
  <c r="AY139" i="45"/>
  <c r="AY147" i="45" s="1"/>
  <c r="AY98" i="45"/>
  <c r="AY108" i="45" s="1"/>
  <c r="AY112" i="45"/>
  <c r="AY122" i="45" s="1"/>
  <c r="AY152" i="45"/>
  <c r="AY160" i="45" s="1"/>
  <c r="AY165" i="45"/>
  <c r="AY173" i="45" s="1"/>
  <c r="AY126" i="45"/>
  <c r="AY134" i="45" s="1"/>
  <c r="AY182" i="37"/>
  <c r="AY192" i="37" s="1"/>
  <c r="AY249" i="37"/>
  <c r="AY257" i="37" s="1"/>
  <c r="AY223" i="37"/>
  <c r="AY231" i="37" s="1"/>
  <c r="AY210" i="37"/>
  <c r="AY218" i="37" s="1"/>
  <c r="AY236" i="37"/>
  <c r="AY244" i="37" s="1"/>
  <c r="AY196" i="37"/>
  <c r="AY206" i="37" s="1"/>
  <c r="AC187" i="45"/>
  <c r="AD184" i="45"/>
  <c r="AD185" i="45"/>
  <c r="AH57" i="38"/>
  <c r="AG61" i="38"/>
  <c r="AG62" i="38" s="1"/>
  <c r="AG64" i="38" s="1"/>
  <c r="AH56" i="38"/>
  <c r="AC278" i="44"/>
  <c r="AC102" i="44"/>
  <c r="AY152" i="35"/>
  <c r="AY160" i="35" s="1"/>
  <c r="AY126" i="35"/>
  <c r="AY134" i="35" s="1"/>
  <c r="AY139" i="35"/>
  <c r="AY147" i="35" s="1"/>
  <c r="AY98" i="35"/>
  <c r="AY108" i="35" s="1"/>
  <c r="AY165" i="35"/>
  <c r="AY173" i="35" s="1"/>
  <c r="AY112" i="35"/>
  <c r="AY122" i="35" s="1"/>
  <c r="AX176" i="38"/>
  <c r="AX276" i="38" s="1"/>
  <c r="BA262" i="41"/>
  <c r="AZ274" i="41"/>
  <c r="AZ264" i="41"/>
  <c r="AZ284" i="41"/>
  <c r="AB190" i="44"/>
  <c r="AB191" i="44" s="1"/>
  <c r="AB291" i="44"/>
  <c r="AB292" i="44"/>
  <c r="AY297" i="39"/>
  <c r="AY42" i="39"/>
  <c r="AY50" i="39" s="1"/>
  <c r="AY14" i="39"/>
  <c r="AY24" i="39" s="1"/>
  <c r="AY81" i="39"/>
  <c r="AY89" i="39" s="1"/>
  <c r="AY28" i="39"/>
  <c r="AY38" i="39" s="1"/>
  <c r="AY68" i="39"/>
  <c r="AY76" i="39" s="1"/>
  <c r="AY55" i="39"/>
  <c r="AA23" i="38"/>
  <c r="AA299" i="38"/>
  <c r="AB280" i="43"/>
  <c r="AC101" i="43"/>
  <c r="AC279" i="43" s="1"/>
  <c r="AC100" i="43"/>
  <c r="AB103" i="43"/>
  <c r="AX92" i="43"/>
  <c r="AX266" i="43" s="1"/>
  <c r="AB270" i="44"/>
  <c r="AB295" i="44" s="1"/>
  <c r="AC17" i="44"/>
  <c r="AC269" i="44" s="1"/>
  <c r="AC294" i="44" s="1"/>
  <c r="AC16" i="44"/>
  <c r="AB19" i="44"/>
  <c r="Z25" i="43"/>
  <c r="Z93" i="43" s="1"/>
  <c r="Z267" i="43" s="1"/>
  <c r="Z302" i="43" s="1"/>
  <c r="Z91" i="43"/>
  <c r="Z265" i="43" s="1"/>
  <c r="Z300" i="43" s="1"/>
  <c r="AY112" i="38"/>
  <c r="AY122" i="38" s="1"/>
  <c r="AY98" i="38"/>
  <c r="AY108" i="38" s="1"/>
  <c r="AY126" i="38"/>
  <c r="AY134" i="38" s="1"/>
  <c r="AY139" i="38"/>
  <c r="AY147" i="38" s="1"/>
  <c r="AY152" i="38"/>
  <c r="AY160" i="38" s="1"/>
  <c r="AY165" i="38"/>
  <c r="AY173" i="38" s="1"/>
  <c r="AG198" i="43"/>
  <c r="AG199" i="43"/>
  <c r="AF201" i="43"/>
  <c r="AF204" i="43" s="1"/>
  <c r="AF205" i="43" s="1"/>
  <c r="AF207" i="43" s="1"/>
  <c r="AX260" i="37"/>
  <c r="AX286" i="37" s="1"/>
  <c r="AA193" i="35"/>
  <c r="AA261" i="35" s="1"/>
  <c r="AA287" i="35" s="1"/>
  <c r="AA259" i="35"/>
  <c r="AA285" i="35" s="1"/>
  <c r="AX89" i="41"/>
  <c r="AW301" i="43"/>
  <c r="AY152" i="44"/>
  <c r="AY160" i="44" s="1"/>
  <c r="AY126" i="44"/>
  <c r="AY134" i="44" s="1"/>
  <c r="AY139" i="44"/>
  <c r="AY147" i="44" s="1"/>
  <c r="AY98" i="44"/>
  <c r="AY108" i="44" s="1"/>
  <c r="AY165" i="44"/>
  <c r="AY173" i="44" s="1"/>
  <c r="AY112" i="44"/>
  <c r="AY122" i="44" s="1"/>
  <c r="AD71" i="40"/>
  <c r="AX260" i="40"/>
  <c r="AX286" i="40" s="1"/>
  <c r="AB270" i="39"/>
  <c r="AC17" i="39"/>
  <c r="AC269" i="39" s="1"/>
  <c r="AC16" i="39"/>
  <c r="AB19" i="39"/>
  <c r="AI127" i="35"/>
  <c r="AH132" i="35"/>
  <c r="AH133" i="35" s="1"/>
  <c r="AH135" i="35" s="1"/>
  <c r="AI128" i="35"/>
  <c r="AY139" i="36"/>
  <c r="AY147" i="36" s="1"/>
  <c r="AY126" i="36"/>
  <c r="AY134" i="36" s="1"/>
  <c r="AY112" i="36"/>
  <c r="AY122" i="36" s="1"/>
  <c r="AY98" i="36"/>
  <c r="AY108" i="36" s="1"/>
  <c r="AY165" i="36"/>
  <c r="AY173" i="36" s="1"/>
  <c r="AY152" i="36"/>
  <c r="AB200" i="45"/>
  <c r="AB288" i="45"/>
  <c r="AC16" i="36"/>
  <c r="AB270" i="36"/>
  <c r="AC17" i="36"/>
  <c r="AC269" i="36" s="1"/>
  <c r="AB19" i="36"/>
  <c r="AB270" i="38"/>
  <c r="AC17" i="38"/>
  <c r="AC269" i="38" s="1"/>
  <c r="AB19" i="38"/>
  <c r="AC16" i="38"/>
  <c r="AC102" i="35"/>
  <c r="AW301" i="39"/>
  <c r="AA175" i="43"/>
  <c r="AA275" i="43" s="1"/>
  <c r="AA109" i="43"/>
  <c r="AA177" i="43" s="1"/>
  <c r="AA277" i="43" s="1"/>
  <c r="AX260" i="43"/>
  <c r="AX286" i="43" s="1"/>
  <c r="AA281" i="39"/>
  <c r="AA296" i="39" s="1"/>
  <c r="AA282" i="39"/>
  <c r="AA298" i="39" s="1"/>
  <c r="AA106" i="39"/>
  <c r="AA107" i="39" s="1"/>
  <c r="AA261" i="38"/>
  <c r="AA287" i="38" s="1"/>
  <c r="AA295" i="45"/>
  <c r="AX206" i="41"/>
  <c r="AX260" i="41" s="1"/>
  <c r="AX286" i="41" s="1"/>
  <c r="AY182" i="40"/>
  <c r="AY192" i="40" s="1"/>
  <c r="AY236" i="40"/>
  <c r="AY244" i="40" s="1"/>
  <c r="AY196" i="40"/>
  <c r="AY210" i="40"/>
  <c r="AY218" i="40" s="1"/>
  <c r="AY223" i="40"/>
  <c r="AY231" i="40" s="1"/>
  <c r="AY249" i="40"/>
  <c r="AY257" i="40" s="1"/>
  <c r="AX260" i="36"/>
  <c r="AX286" i="36" s="1"/>
  <c r="AY297" i="43"/>
  <c r="AY55" i="43"/>
  <c r="AY63" i="43" s="1"/>
  <c r="AY14" i="43"/>
  <c r="AY24" i="43" s="1"/>
  <c r="AY42" i="43"/>
  <c r="AY50" i="43" s="1"/>
  <c r="AY28" i="43"/>
  <c r="AY38" i="43" s="1"/>
  <c r="AY68" i="43"/>
  <c r="AY76" i="43" s="1"/>
  <c r="AY81" i="43"/>
  <c r="AY89" i="43" s="1"/>
  <c r="AA23" i="44"/>
  <c r="AA299" i="44"/>
  <c r="AB294" i="35"/>
  <c r="AB293" i="41"/>
  <c r="AW301" i="44"/>
  <c r="AB106" i="45"/>
  <c r="AB107" i="45" s="1"/>
  <c r="AX63" i="38"/>
  <c r="AX92" i="38" s="1"/>
  <c r="AX266" i="38" s="1"/>
  <c r="AA295" i="43"/>
  <c r="BA262" i="45"/>
  <c r="AZ264" i="45"/>
  <c r="AZ284" i="45"/>
  <c r="AZ274" i="45"/>
  <c r="BA262" i="37"/>
  <c r="AZ284" i="37"/>
  <c r="AZ274" i="37"/>
  <c r="AZ264" i="37"/>
  <c r="AK114" i="39"/>
  <c r="AK115" i="39"/>
  <c r="AJ117" i="39"/>
  <c r="AJ120" i="39" s="1"/>
  <c r="AJ121" i="39" s="1"/>
  <c r="AJ123" i="39" s="1"/>
  <c r="AI167" i="44"/>
  <c r="AH171" i="44"/>
  <c r="AH172" i="44" s="1"/>
  <c r="AH174" i="44" s="1"/>
  <c r="AI166" i="44"/>
  <c r="AX176" i="40"/>
  <c r="AX276" i="40" s="1"/>
  <c r="AI31" i="45"/>
  <c r="AI30" i="45"/>
  <c r="AH33" i="45"/>
  <c r="AH36" i="45" s="1"/>
  <c r="AH37" i="45" s="1"/>
  <c r="AH39" i="45" s="1"/>
  <c r="AA177" i="45"/>
  <c r="AA277" i="45" s="1"/>
  <c r="AC290" i="37"/>
  <c r="AD185" i="37"/>
  <c r="AD289" i="37" s="1"/>
  <c r="AD184" i="37"/>
  <c r="AC187" i="37"/>
  <c r="AY297" i="35"/>
  <c r="AY14" i="35"/>
  <c r="AY24" i="35" s="1"/>
  <c r="AY42" i="35"/>
  <c r="AY50" i="35" s="1"/>
  <c r="AY28" i="35"/>
  <c r="AY38" i="35" s="1"/>
  <c r="AY81" i="35"/>
  <c r="AY89" i="35" s="1"/>
  <c r="AY68" i="35"/>
  <c r="AY76" i="35" s="1"/>
  <c r="AY55" i="35"/>
  <c r="AY63" i="35" s="1"/>
  <c r="AY196" i="41"/>
  <c r="AY206" i="41" s="1"/>
  <c r="AY182" i="41"/>
  <c r="AY192" i="41" s="1"/>
  <c r="AY210" i="41"/>
  <c r="AY218" i="41" s="1"/>
  <c r="AY236" i="41"/>
  <c r="AY244" i="41" s="1"/>
  <c r="AY223" i="41"/>
  <c r="AY231" i="41" s="1"/>
  <c r="AY249" i="41"/>
  <c r="AY257" i="41" s="1"/>
  <c r="AC186" i="44"/>
  <c r="AC288" i="44"/>
  <c r="AX92" i="44"/>
  <c r="AX266" i="44" s="1"/>
  <c r="BF6" i="45"/>
  <c r="BF2" i="45"/>
  <c r="BE179" i="45"/>
  <c r="BE95" i="45"/>
  <c r="BE11" i="45"/>
  <c r="BE9" i="45"/>
  <c r="BH8" i="45"/>
  <c r="BG4" i="45"/>
  <c r="BD80" i="45"/>
  <c r="BD67" i="45"/>
  <c r="BD54" i="45"/>
  <c r="BD41" i="45"/>
  <c r="BD27" i="45"/>
  <c r="BD13" i="45"/>
  <c r="BD164" i="45"/>
  <c r="BD151" i="45"/>
  <c r="BD138" i="45"/>
  <c r="BD111" i="45"/>
  <c r="BD125" i="45"/>
  <c r="BD97" i="45"/>
  <c r="BD235" i="45"/>
  <c r="BD248" i="45"/>
  <c r="BD209" i="45"/>
  <c r="BD222" i="45"/>
  <c r="BD181" i="45"/>
  <c r="BD195" i="45"/>
  <c r="AH212" i="45"/>
  <c r="AG216" i="45"/>
  <c r="AG217" i="45" s="1"/>
  <c r="AH211" i="45"/>
  <c r="BE179" i="44"/>
  <c r="BE95" i="44"/>
  <c r="BE11" i="44"/>
  <c r="BE9" i="44"/>
  <c r="BG4" i="44"/>
  <c r="BH8" i="44"/>
  <c r="BD80" i="44"/>
  <c r="BD67" i="44"/>
  <c r="BD54" i="44"/>
  <c r="BD41" i="44"/>
  <c r="BD27" i="44"/>
  <c r="BD13" i="44"/>
  <c r="BF6" i="44"/>
  <c r="BF2" i="44"/>
  <c r="BD164" i="44"/>
  <c r="BD151" i="44"/>
  <c r="BD138" i="44"/>
  <c r="BD125" i="44"/>
  <c r="BD111" i="44"/>
  <c r="BD97" i="44"/>
  <c r="BD248" i="44"/>
  <c r="BD235" i="44"/>
  <c r="BD222" i="44"/>
  <c r="BD209" i="44"/>
  <c r="BD195" i="44"/>
  <c r="BD181" i="44"/>
  <c r="BG6" i="43"/>
  <c r="BG2" i="43"/>
  <c r="BE67" i="43"/>
  <c r="BE80" i="43"/>
  <c r="BE54" i="43"/>
  <c r="BE27" i="43"/>
  <c r="BE41" i="43"/>
  <c r="BE13" i="43"/>
  <c r="BE164" i="43"/>
  <c r="BE138" i="43"/>
  <c r="BE151" i="43"/>
  <c r="BE125" i="43"/>
  <c r="BE111" i="43"/>
  <c r="BE97" i="43"/>
  <c r="BH4" i="43"/>
  <c r="BI8" i="43"/>
  <c r="BF179" i="43"/>
  <c r="BF95" i="43"/>
  <c r="BF11" i="43"/>
  <c r="BF9" i="43"/>
  <c r="BE248" i="43"/>
  <c r="BE235" i="43"/>
  <c r="BE222" i="43"/>
  <c r="BE209" i="43"/>
  <c r="BE195" i="43"/>
  <c r="BE181" i="43"/>
  <c r="BH8" i="41"/>
  <c r="BG4" i="41"/>
  <c r="BE179" i="41"/>
  <c r="BE95" i="41"/>
  <c r="BE11" i="41"/>
  <c r="BE9" i="41"/>
  <c r="BF2" i="41"/>
  <c r="BF6" i="41"/>
  <c r="BD80" i="41"/>
  <c r="BD67" i="41"/>
  <c r="BD54" i="41"/>
  <c r="BD27" i="41"/>
  <c r="BD41" i="41"/>
  <c r="BD13" i="41"/>
  <c r="BD164" i="41"/>
  <c r="BD151" i="41"/>
  <c r="BD138" i="41"/>
  <c r="BD125" i="41"/>
  <c r="BD111" i="41"/>
  <c r="BD97" i="41"/>
  <c r="BD248" i="41"/>
  <c r="BD235" i="41"/>
  <c r="BD222" i="41"/>
  <c r="BD209" i="41"/>
  <c r="BD195" i="41"/>
  <c r="BD181" i="41"/>
  <c r="BH4" i="40"/>
  <c r="BI8" i="40"/>
  <c r="BG6" i="40"/>
  <c r="BG2" i="40"/>
  <c r="BE80" i="40"/>
  <c r="BE67" i="40"/>
  <c r="BE54" i="40"/>
  <c r="BE41" i="40"/>
  <c r="BE27" i="40"/>
  <c r="BE13" i="40"/>
  <c r="BE164" i="40"/>
  <c r="BE151" i="40"/>
  <c r="BE138" i="40"/>
  <c r="BE125" i="40"/>
  <c r="BE97" i="40"/>
  <c r="BE111" i="40"/>
  <c r="BE248" i="40"/>
  <c r="BE235" i="40"/>
  <c r="BE222" i="40"/>
  <c r="BE195" i="40"/>
  <c r="BE209" i="40"/>
  <c r="BE181" i="40"/>
  <c r="BF179" i="40"/>
  <c r="BF95" i="40"/>
  <c r="BF11" i="40"/>
  <c r="BF9" i="40"/>
  <c r="BG6" i="39"/>
  <c r="BG2" i="39"/>
  <c r="BE80" i="39"/>
  <c r="BE54" i="39"/>
  <c r="BE67" i="39"/>
  <c r="BE27" i="39"/>
  <c r="BE41" i="39"/>
  <c r="BE13" i="39"/>
  <c r="BE151" i="39"/>
  <c r="BE164" i="39"/>
  <c r="BE138" i="39"/>
  <c r="BE125" i="39"/>
  <c r="BE111" i="39"/>
  <c r="BE97" i="39"/>
  <c r="BI8" i="39"/>
  <c r="BH4" i="39"/>
  <c r="BE248" i="39"/>
  <c r="BE222" i="39"/>
  <c r="BE235" i="39"/>
  <c r="BE209" i="39"/>
  <c r="BE195" i="39"/>
  <c r="BE181" i="39"/>
  <c r="BF179" i="39"/>
  <c r="BF95" i="39"/>
  <c r="BF11" i="39"/>
  <c r="BF9" i="39"/>
  <c r="BD80" i="38"/>
  <c r="BD67" i="38"/>
  <c r="BD54" i="38"/>
  <c r="BD41" i="38"/>
  <c r="BD27" i="38"/>
  <c r="BD13" i="38"/>
  <c r="BH8" i="38"/>
  <c r="BG4" i="38"/>
  <c r="BD164" i="38"/>
  <c r="BD151" i="38"/>
  <c r="BD138" i="38"/>
  <c r="BD125" i="38"/>
  <c r="BD111" i="38"/>
  <c r="BD97" i="38"/>
  <c r="BF2" i="38"/>
  <c r="BF6" i="38"/>
  <c r="BD235" i="38"/>
  <c r="BD248" i="38"/>
  <c r="BD222" i="38"/>
  <c r="BD209" i="38"/>
  <c r="BD195" i="38"/>
  <c r="BD181" i="38"/>
  <c r="BE179" i="38"/>
  <c r="BE95" i="38"/>
  <c r="BE11" i="38"/>
  <c r="BE9" i="38"/>
  <c r="BI8" i="37"/>
  <c r="BH4" i="37"/>
  <c r="BE67" i="37"/>
  <c r="BE80" i="37"/>
  <c r="BE54" i="37"/>
  <c r="BE41" i="37"/>
  <c r="BE27" i="37"/>
  <c r="BE13" i="37"/>
  <c r="BF179" i="37"/>
  <c r="BF95" i="37"/>
  <c r="BF11" i="37"/>
  <c r="BF9" i="37"/>
  <c r="BE164" i="37"/>
  <c r="BE151" i="37"/>
  <c r="BE138" i="37"/>
  <c r="BE125" i="37"/>
  <c r="BE111" i="37"/>
  <c r="BE97" i="37"/>
  <c r="BE248" i="37"/>
  <c r="BE235" i="37"/>
  <c r="BE222" i="37"/>
  <c r="BE209" i="37"/>
  <c r="BE195" i="37"/>
  <c r="BE181" i="37"/>
  <c r="BG6" i="37"/>
  <c r="BG2" i="37"/>
  <c r="BF179" i="36"/>
  <c r="BF95" i="36"/>
  <c r="BF11" i="36"/>
  <c r="BF9" i="36"/>
  <c r="BE80" i="36"/>
  <c r="BE67" i="36"/>
  <c r="BE54" i="36"/>
  <c r="BE41" i="36"/>
  <c r="BE27" i="36"/>
  <c r="BE13" i="36"/>
  <c r="BG6" i="36"/>
  <c r="BG2" i="36"/>
  <c r="BE151" i="36"/>
  <c r="BE164" i="36"/>
  <c r="BE125" i="36"/>
  <c r="BE138" i="36"/>
  <c r="BE111" i="36"/>
  <c r="BE97" i="36"/>
  <c r="BE248" i="36"/>
  <c r="BE235" i="36"/>
  <c r="BE222" i="36"/>
  <c r="BE209" i="36"/>
  <c r="BE195" i="36"/>
  <c r="BE181" i="36"/>
  <c r="BH4" i="36"/>
  <c r="BI8" i="36"/>
  <c r="BG6" i="35"/>
  <c r="BG2" i="35"/>
  <c r="BI8" i="35"/>
  <c r="BH4" i="35"/>
  <c r="BE80" i="35"/>
  <c r="BE54" i="35"/>
  <c r="BE67" i="35"/>
  <c r="BE41" i="35"/>
  <c r="BE27" i="35"/>
  <c r="BE13" i="35"/>
  <c r="BE164" i="35"/>
  <c r="BE151" i="35"/>
  <c r="BE138" i="35"/>
  <c r="BE111" i="35"/>
  <c r="BE125" i="35"/>
  <c r="BE97" i="35"/>
  <c r="BE248" i="35"/>
  <c r="BE235" i="35"/>
  <c r="BE209" i="35"/>
  <c r="BE195" i="35"/>
  <c r="BE222" i="35"/>
  <c r="BE181" i="35"/>
  <c r="BF179" i="35"/>
  <c r="BF95" i="35"/>
  <c r="BF11" i="35"/>
  <c r="BF9" i="35"/>
  <c r="AG132" i="44" l="1"/>
  <c r="AG133" i="44" s="1"/>
  <c r="AG135" i="44" s="1"/>
  <c r="AI226" i="35"/>
  <c r="AI229" i="35"/>
  <c r="AI230" i="35" s="1"/>
  <c r="AI232" i="35" s="1"/>
  <c r="AJ224" i="35"/>
  <c r="AJ225" i="35"/>
  <c r="AG84" i="38"/>
  <c r="AG87" i="38" s="1"/>
  <c r="AG88" i="38" s="1"/>
  <c r="AG90" i="38" s="1"/>
  <c r="T4" i="20"/>
  <c r="R12" i="20"/>
  <c r="S8" i="20"/>
  <c r="AJ30" i="36"/>
  <c r="AF129" i="40"/>
  <c r="AG128" i="40" s="1"/>
  <c r="AF132" i="41"/>
  <c r="AF133" i="41" s="1"/>
  <c r="AF135" i="41" s="1"/>
  <c r="AG128" i="41"/>
  <c r="AG129" i="41" s="1"/>
  <c r="AH128" i="41" s="1"/>
  <c r="AH71" i="38"/>
  <c r="AH74" i="38" s="1"/>
  <c r="AH75" i="38" s="1"/>
  <c r="AH77" i="38" s="1"/>
  <c r="AJ31" i="36"/>
  <c r="AH255" i="39"/>
  <c r="AH256" i="39" s="1"/>
  <c r="AH258" i="39" s="1"/>
  <c r="AF61" i="37"/>
  <c r="AF62" i="37" s="1"/>
  <c r="AF64" i="37" s="1"/>
  <c r="AH114" i="36"/>
  <c r="AH116" i="36" s="1"/>
  <c r="AG250" i="43"/>
  <c r="AG252" i="43" s="1"/>
  <c r="AG255" i="43" s="1"/>
  <c r="AG256" i="43" s="1"/>
  <c r="AG258" i="43" s="1"/>
  <c r="AF255" i="41"/>
  <c r="AF256" i="41" s="1"/>
  <c r="AF258" i="41" s="1"/>
  <c r="AG117" i="36"/>
  <c r="AG120" i="36" s="1"/>
  <c r="AG121" i="36" s="1"/>
  <c r="AG123" i="36" s="1"/>
  <c r="AG250" i="41"/>
  <c r="AG252" i="41" s="1"/>
  <c r="AI168" i="39"/>
  <c r="AJ166" i="39" s="1"/>
  <c r="AF201" i="35"/>
  <c r="AF204" i="35" s="1"/>
  <c r="AF205" i="35" s="1"/>
  <c r="AF207" i="35" s="1"/>
  <c r="AG168" i="36"/>
  <c r="AH167" i="36" s="1"/>
  <c r="AF239" i="40"/>
  <c r="AF242" i="40" s="1"/>
  <c r="AF243" i="40" s="1"/>
  <c r="AF245" i="40" s="1"/>
  <c r="AH116" i="37"/>
  <c r="AG198" i="35"/>
  <c r="AG200" i="35" s="1"/>
  <c r="AH199" i="35" s="1"/>
  <c r="AH200" i="44"/>
  <c r="AF255" i="43"/>
  <c r="AF256" i="43" s="1"/>
  <c r="AF258" i="43" s="1"/>
  <c r="AI140" i="44"/>
  <c r="AI142" i="44" s="1"/>
  <c r="AJ140" i="44" s="1"/>
  <c r="AE238" i="35"/>
  <c r="AG155" i="37"/>
  <c r="AH145" i="44"/>
  <c r="AH146" i="44" s="1"/>
  <c r="AH148" i="44" s="1"/>
  <c r="AE237" i="35"/>
  <c r="AH71" i="35"/>
  <c r="AI70" i="35" s="1"/>
  <c r="AH84" i="44"/>
  <c r="AH87" i="44" s="1"/>
  <c r="AH88" i="44" s="1"/>
  <c r="AH90" i="44" s="1"/>
  <c r="AI115" i="44"/>
  <c r="AI114" i="44"/>
  <c r="AH141" i="39"/>
  <c r="AI84" i="43"/>
  <c r="AJ83" i="43" s="1"/>
  <c r="AG239" i="43"/>
  <c r="AG116" i="40"/>
  <c r="AH114" i="40" s="1"/>
  <c r="AG224" i="45"/>
  <c r="AF229" i="45"/>
  <c r="AF230" i="45" s="1"/>
  <c r="AF232" i="45" s="1"/>
  <c r="AG225" i="45"/>
  <c r="AG71" i="43"/>
  <c r="AH69" i="43" s="1"/>
  <c r="AI129" i="36"/>
  <c r="AI132" i="36" s="1"/>
  <c r="AI133" i="36" s="1"/>
  <c r="AI135" i="36" s="1"/>
  <c r="AG56" i="35"/>
  <c r="AG58" i="35" s="1"/>
  <c r="AI211" i="35"/>
  <c r="AF142" i="43"/>
  <c r="AG140" i="43" s="1"/>
  <c r="AG56" i="37"/>
  <c r="AG58" i="37" s="1"/>
  <c r="AH56" i="37" s="1"/>
  <c r="AH250" i="36"/>
  <c r="AH251" i="36"/>
  <c r="AF61" i="35"/>
  <c r="AF62" i="35" s="1"/>
  <c r="AF64" i="35" s="1"/>
  <c r="AX301" i="39"/>
  <c r="AB272" i="45"/>
  <c r="AF145" i="35"/>
  <c r="AF146" i="35" s="1"/>
  <c r="AF148" i="35" s="1"/>
  <c r="AI216" i="39"/>
  <c r="AI217" i="39" s="1"/>
  <c r="AI219" i="39" s="1"/>
  <c r="AJ128" i="45"/>
  <c r="AJ211" i="39"/>
  <c r="AJ213" i="39" s="1"/>
  <c r="AK212" i="39" s="1"/>
  <c r="AI212" i="35"/>
  <c r="AG158" i="43"/>
  <c r="AG159" i="43" s="1"/>
  <c r="AG161" i="43" s="1"/>
  <c r="AH153" i="43"/>
  <c r="AH154" i="43"/>
  <c r="AF82" i="45"/>
  <c r="AF84" i="45" s="1"/>
  <c r="AE87" i="45"/>
  <c r="AE88" i="45" s="1"/>
  <c r="AE90" i="45" s="1"/>
  <c r="AH239" i="39"/>
  <c r="AI211" i="38"/>
  <c r="AI212" i="38"/>
  <c r="AH216" i="38"/>
  <c r="AH217" i="38" s="1"/>
  <c r="AH219" i="38" s="1"/>
  <c r="AI200" i="38"/>
  <c r="AJ127" i="45"/>
  <c r="AI61" i="44"/>
  <c r="AI62" i="44" s="1"/>
  <c r="AI64" i="44" s="1"/>
  <c r="AJ57" i="44"/>
  <c r="AJ58" i="44" s="1"/>
  <c r="AG114" i="45"/>
  <c r="AG115" i="45"/>
  <c r="AC44" i="45"/>
  <c r="AC269" i="45" s="1"/>
  <c r="AC43" i="45"/>
  <c r="AB48" i="45"/>
  <c r="AB49" i="45" s="1"/>
  <c r="AB51" i="45" s="1"/>
  <c r="AB270" i="45"/>
  <c r="AH115" i="41"/>
  <c r="AG117" i="41"/>
  <c r="AG120" i="41" s="1"/>
  <c r="AG121" i="41" s="1"/>
  <c r="AG123" i="41" s="1"/>
  <c r="AH114" i="41"/>
  <c r="AG201" i="36"/>
  <c r="AG204" i="36" s="1"/>
  <c r="AG205" i="36" s="1"/>
  <c r="AG207" i="36" s="1"/>
  <c r="AH242" i="45"/>
  <c r="AH243" i="45" s="1"/>
  <c r="AH245" i="45" s="1"/>
  <c r="AI237" i="45"/>
  <c r="AI238" i="45"/>
  <c r="AH142" i="38"/>
  <c r="AH199" i="36"/>
  <c r="AH200" i="36" s="1"/>
  <c r="AJ129" i="38"/>
  <c r="AK127" i="38" s="1"/>
  <c r="AI200" i="40"/>
  <c r="AF237" i="37"/>
  <c r="AF238" i="37"/>
  <c r="Q20" i="20"/>
  <c r="R19" i="20"/>
  <c r="AG155" i="36"/>
  <c r="AH69" i="37"/>
  <c r="AH71" i="37" s="1"/>
  <c r="AH74" i="37" s="1"/>
  <c r="AH75" i="37" s="1"/>
  <c r="AH77" i="37" s="1"/>
  <c r="AG74" i="37"/>
  <c r="AG75" i="37" s="1"/>
  <c r="AG77" i="37" s="1"/>
  <c r="AH32" i="37"/>
  <c r="AF229" i="44"/>
  <c r="AF230" i="44" s="1"/>
  <c r="AF232" i="44" s="1"/>
  <c r="AG255" i="35"/>
  <c r="AG256" i="35" s="1"/>
  <c r="AG258" i="35" s="1"/>
  <c r="AE239" i="44"/>
  <c r="AF237" i="44" s="1"/>
  <c r="AH213" i="40"/>
  <c r="AH216" i="40" s="1"/>
  <c r="AH217" i="40" s="1"/>
  <c r="AH219" i="40" s="1"/>
  <c r="AE74" i="41"/>
  <c r="AE75" i="41" s="1"/>
  <c r="AE77" i="41" s="1"/>
  <c r="AH251" i="35"/>
  <c r="AH252" i="35" s="1"/>
  <c r="AI168" i="37"/>
  <c r="AJ167" i="37" s="1"/>
  <c r="AH129" i="39"/>
  <c r="AH132" i="39" s="1"/>
  <c r="AH133" i="39" s="1"/>
  <c r="AH135" i="39" s="1"/>
  <c r="AJ30" i="44"/>
  <c r="AJ31" i="44"/>
  <c r="AI33" i="44"/>
  <c r="AI36" i="44" s="1"/>
  <c r="AI37" i="44" s="1"/>
  <c r="AI39" i="44" s="1"/>
  <c r="AJ140" i="40"/>
  <c r="AJ142" i="40" s="1"/>
  <c r="AK140" i="40" s="1"/>
  <c r="AI212" i="44"/>
  <c r="AI211" i="44"/>
  <c r="AH216" i="44"/>
  <c r="AH217" i="44" s="1"/>
  <c r="AH219" i="44" s="1"/>
  <c r="AH226" i="36"/>
  <c r="AH229" i="36" s="1"/>
  <c r="AH230" i="36" s="1"/>
  <c r="AH232" i="36" s="1"/>
  <c r="AG226" i="38"/>
  <c r="AH224" i="38" s="1"/>
  <c r="AH250" i="45"/>
  <c r="AG255" i="45"/>
  <c r="AG256" i="45" s="1"/>
  <c r="AG258" i="45" s="1"/>
  <c r="AH251" i="45"/>
  <c r="AI32" i="41"/>
  <c r="AI33" i="41" s="1"/>
  <c r="AI36" i="41" s="1"/>
  <c r="AI37" i="41" s="1"/>
  <c r="AI39" i="41" s="1"/>
  <c r="AG239" i="41"/>
  <c r="AH238" i="41" s="1"/>
  <c r="AF69" i="41"/>
  <c r="AF71" i="41" s="1"/>
  <c r="AI145" i="40"/>
  <c r="AI146" i="40" s="1"/>
  <c r="AI148" i="40" s="1"/>
  <c r="AG128" i="37"/>
  <c r="AG129" i="37" s="1"/>
  <c r="AG140" i="35"/>
  <c r="AG142" i="35" s="1"/>
  <c r="AF216" i="43"/>
  <c r="AF217" i="43" s="1"/>
  <c r="AF219" i="43" s="1"/>
  <c r="AG212" i="43"/>
  <c r="AG211" i="43"/>
  <c r="AI84" i="35"/>
  <c r="AJ83" i="35" s="1"/>
  <c r="AG140" i="45"/>
  <c r="AG142" i="45" s="1"/>
  <c r="AH140" i="45" s="1"/>
  <c r="AF145" i="45"/>
  <c r="AF146" i="45" s="1"/>
  <c r="AF148" i="45" s="1"/>
  <c r="AH142" i="41"/>
  <c r="AI140" i="41" s="1"/>
  <c r="AH70" i="44"/>
  <c r="AG225" i="44"/>
  <c r="AG226" i="44" s="1"/>
  <c r="AG229" i="44" s="1"/>
  <c r="AG230" i="44" s="1"/>
  <c r="AG232" i="44" s="1"/>
  <c r="AG128" i="43"/>
  <c r="AF132" i="43"/>
  <c r="AF133" i="43" s="1"/>
  <c r="AF135" i="43" s="1"/>
  <c r="AG127" i="43"/>
  <c r="AH199" i="37"/>
  <c r="AH198" i="37"/>
  <c r="AG201" i="37"/>
  <c r="AG204" i="37" s="1"/>
  <c r="AG205" i="37" s="1"/>
  <c r="AG207" i="37" s="1"/>
  <c r="AB295" i="37"/>
  <c r="AA296" i="35"/>
  <c r="AA298" i="35"/>
  <c r="AH158" i="45"/>
  <c r="AH159" i="45" s="1"/>
  <c r="AH161" i="45" s="1"/>
  <c r="AI154" i="45"/>
  <c r="AI155" i="45" s="1"/>
  <c r="AF201" i="41"/>
  <c r="AF204" i="41" s="1"/>
  <c r="AF205" i="41" s="1"/>
  <c r="AF207" i="41" s="1"/>
  <c r="AH168" i="41"/>
  <c r="AI167" i="41" s="1"/>
  <c r="AG224" i="37"/>
  <c r="AG226" i="37" s="1"/>
  <c r="AF229" i="37"/>
  <c r="AF230" i="37" s="1"/>
  <c r="AF232" i="37" s="1"/>
  <c r="AG212" i="41"/>
  <c r="AF216" i="41"/>
  <c r="AF217" i="41" s="1"/>
  <c r="AF219" i="41" s="1"/>
  <c r="AG211" i="41"/>
  <c r="AH212" i="37"/>
  <c r="AH213" i="37" s="1"/>
  <c r="AM43" i="36"/>
  <c r="AL48" i="36"/>
  <c r="AL49" i="36" s="1"/>
  <c r="AL51" i="36" s="1"/>
  <c r="AM44" i="36"/>
  <c r="AH168" i="40"/>
  <c r="AH171" i="40" s="1"/>
  <c r="AH172" i="40" s="1"/>
  <c r="AH174" i="40" s="1"/>
  <c r="AG252" i="37"/>
  <c r="AH250" i="37" s="1"/>
  <c r="AG216" i="37"/>
  <c r="AG217" i="37" s="1"/>
  <c r="AG219" i="37" s="1"/>
  <c r="AJ48" i="40"/>
  <c r="AJ49" i="40" s="1"/>
  <c r="AJ51" i="40" s="1"/>
  <c r="AH129" i="44"/>
  <c r="AG198" i="41"/>
  <c r="AG200" i="41" s="1"/>
  <c r="AH199" i="41" s="1"/>
  <c r="AJ168" i="38"/>
  <c r="AK167" i="38" s="1"/>
  <c r="AH69" i="44"/>
  <c r="AF132" i="37"/>
  <c r="AF133" i="37" s="1"/>
  <c r="AF135" i="37" s="1"/>
  <c r="AG142" i="36"/>
  <c r="AI155" i="38"/>
  <c r="AI158" i="38" s="1"/>
  <c r="AI159" i="38" s="1"/>
  <c r="AI161" i="38" s="1"/>
  <c r="AX301" i="38"/>
  <c r="AI155" i="44"/>
  <c r="AJ154" i="44" s="1"/>
  <c r="AK74" i="36"/>
  <c r="AK75" i="36" s="1"/>
  <c r="AK77" i="36" s="1"/>
  <c r="AX92" i="41"/>
  <c r="AX266" i="41" s="1"/>
  <c r="AX301" i="41" s="1"/>
  <c r="AL69" i="36"/>
  <c r="AL71" i="36" s="1"/>
  <c r="AH226" i="40"/>
  <c r="AH229" i="40" s="1"/>
  <c r="AH230" i="40" s="1"/>
  <c r="AH232" i="40" s="1"/>
  <c r="AH153" i="40"/>
  <c r="AG158" i="40"/>
  <c r="AG159" i="40" s="1"/>
  <c r="AG161" i="40" s="1"/>
  <c r="AH154" i="40"/>
  <c r="AI255" i="39"/>
  <c r="AI256" i="39" s="1"/>
  <c r="AI258" i="39" s="1"/>
  <c r="AJ251" i="39"/>
  <c r="AJ250" i="39"/>
  <c r="AK30" i="40"/>
  <c r="AJ33" i="40"/>
  <c r="AJ36" i="40" s="1"/>
  <c r="AJ37" i="40" s="1"/>
  <c r="AJ39" i="40" s="1"/>
  <c r="AK31" i="40"/>
  <c r="AH225" i="41"/>
  <c r="AF58" i="45"/>
  <c r="AG57" i="45" s="1"/>
  <c r="AB281" i="45"/>
  <c r="AH117" i="38"/>
  <c r="AH120" i="38" s="1"/>
  <c r="AH121" i="38" s="1"/>
  <c r="AH123" i="38" s="1"/>
  <c r="AH61" i="40"/>
  <c r="AH62" i="40" s="1"/>
  <c r="AH64" i="40" s="1"/>
  <c r="AI56" i="40"/>
  <c r="AI57" i="40"/>
  <c r="AH115" i="43"/>
  <c r="AH114" i="43"/>
  <c r="AB295" i="41"/>
  <c r="AG56" i="36"/>
  <c r="AG58" i="36" s="1"/>
  <c r="AG61" i="36" s="1"/>
  <c r="AG62" i="36" s="1"/>
  <c r="AG64" i="36" s="1"/>
  <c r="AF61" i="36"/>
  <c r="AF62" i="36" s="1"/>
  <c r="AF64" i="36" s="1"/>
  <c r="AH48" i="44"/>
  <c r="AH49" i="44" s="1"/>
  <c r="AH51" i="44" s="1"/>
  <c r="AI43" i="44"/>
  <c r="AI44" i="44"/>
  <c r="AG153" i="39"/>
  <c r="AG251" i="44"/>
  <c r="AG154" i="39"/>
  <c r="AB293" i="35"/>
  <c r="AG250" i="44"/>
  <c r="AG229" i="43"/>
  <c r="AG230" i="43" s="1"/>
  <c r="AG232" i="43" s="1"/>
  <c r="AI213" i="36"/>
  <c r="AI216" i="36" s="1"/>
  <c r="AI217" i="36" s="1"/>
  <c r="AI219" i="36" s="1"/>
  <c r="AI155" i="35"/>
  <c r="AJ154" i="35" s="1"/>
  <c r="AH225" i="43"/>
  <c r="AH226" i="43" s="1"/>
  <c r="AI224" i="43" s="1"/>
  <c r="AH224" i="41"/>
  <c r="AF30" i="35"/>
  <c r="AE33" i="35"/>
  <c r="AE36" i="35" s="1"/>
  <c r="AE37" i="35" s="1"/>
  <c r="AE39" i="35" s="1"/>
  <c r="AF31" i="35"/>
  <c r="AH168" i="35"/>
  <c r="AH171" i="35" s="1"/>
  <c r="AH172" i="35" s="1"/>
  <c r="AH174" i="35" s="1"/>
  <c r="AI69" i="45"/>
  <c r="AI70" i="45"/>
  <c r="AH74" i="45"/>
  <c r="AH75" i="45" s="1"/>
  <c r="AH77" i="45" s="1"/>
  <c r="AX301" i="44"/>
  <c r="AF58" i="43"/>
  <c r="AJ225" i="39"/>
  <c r="AI84" i="37"/>
  <c r="AJ224" i="39"/>
  <c r="AI84" i="41"/>
  <c r="AJ83" i="41" s="1"/>
  <c r="AK43" i="40"/>
  <c r="AK45" i="40" s="1"/>
  <c r="AK48" i="40" s="1"/>
  <c r="AK49" i="40" s="1"/>
  <c r="AK51" i="40" s="1"/>
  <c r="L37" i="50"/>
  <c r="L25" i="6" s="1"/>
  <c r="L27" i="6" s="1"/>
  <c r="L42" i="50"/>
  <c r="AF57" i="39"/>
  <c r="AE61" i="39"/>
  <c r="AE62" i="39" s="1"/>
  <c r="AE64" i="39" s="1"/>
  <c r="AF56" i="39"/>
  <c r="AI82" i="36"/>
  <c r="AH87" i="36"/>
  <c r="AH88" i="36" s="1"/>
  <c r="AH90" i="36" s="1"/>
  <c r="AI83" i="36"/>
  <c r="AH30" i="38"/>
  <c r="AH31" i="38"/>
  <c r="AG33" i="38"/>
  <c r="AG36" i="38" s="1"/>
  <c r="AG37" i="38" s="1"/>
  <c r="AG39" i="38" s="1"/>
  <c r="AA296" i="43"/>
  <c r="AF32" i="43"/>
  <c r="AG30" i="43" s="1"/>
  <c r="AK242" i="38"/>
  <c r="AK243" i="38" s="1"/>
  <c r="AK245" i="38" s="1"/>
  <c r="AL237" i="38"/>
  <c r="AL238" i="38"/>
  <c r="AD48" i="41"/>
  <c r="AD49" i="41" s="1"/>
  <c r="AD51" i="41" s="1"/>
  <c r="AE44" i="41"/>
  <c r="AE45" i="41" s="1"/>
  <c r="AI45" i="43"/>
  <c r="AG242" i="36"/>
  <c r="AG243" i="36" s="1"/>
  <c r="AG245" i="36" s="1"/>
  <c r="AH238" i="36"/>
  <c r="AH239" i="36" s="1"/>
  <c r="AI237" i="36" s="1"/>
  <c r="AI115" i="38"/>
  <c r="AI116" i="38" s="1"/>
  <c r="AH140" i="39"/>
  <c r="AH43" i="38"/>
  <c r="AG145" i="37"/>
  <c r="AG146" i="37" s="1"/>
  <c r="AG148" i="37" s="1"/>
  <c r="AH140" i="37"/>
  <c r="AH142" i="37" s="1"/>
  <c r="AH145" i="37" s="1"/>
  <c r="AH146" i="37" s="1"/>
  <c r="AH148" i="37" s="1"/>
  <c r="AH115" i="40"/>
  <c r="AG117" i="40"/>
  <c r="AG120" i="40" s="1"/>
  <c r="AG121" i="40" s="1"/>
  <c r="AG123" i="40" s="1"/>
  <c r="AY260" i="45"/>
  <c r="AY286" i="45" s="1"/>
  <c r="AH57" i="41"/>
  <c r="AH56" i="41"/>
  <c r="AK116" i="39"/>
  <c r="AL114" i="39" s="1"/>
  <c r="AC294" i="41"/>
  <c r="AH82" i="39"/>
  <c r="AH83" i="39"/>
  <c r="AG87" i="39"/>
  <c r="AG88" i="39" s="1"/>
  <c r="AG90" i="39" s="1"/>
  <c r="AH168" i="43"/>
  <c r="AH44" i="38"/>
  <c r="AG252" i="40"/>
  <c r="AH250" i="40" s="1"/>
  <c r="AC294" i="37"/>
  <c r="AX301" i="43"/>
  <c r="AX301" i="37"/>
  <c r="AG45" i="39"/>
  <c r="AH44" i="39" s="1"/>
  <c r="AY260" i="36"/>
  <c r="AY286" i="36" s="1"/>
  <c r="AY260" i="41"/>
  <c r="AY286" i="41" s="1"/>
  <c r="AY176" i="43"/>
  <c r="AY276" i="43" s="1"/>
  <c r="AX301" i="40"/>
  <c r="AX301" i="36"/>
  <c r="AZ297" i="37"/>
  <c r="AZ55" i="37"/>
  <c r="AZ63" i="37" s="1"/>
  <c r="AZ14" i="37"/>
  <c r="AZ24" i="37" s="1"/>
  <c r="AZ81" i="37"/>
  <c r="AZ89" i="37" s="1"/>
  <c r="AZ28" i="37"/>
  <c r="AZ38" i="37" s="1"/>
  <c r="AZ68" i="37"/>
  <c r="AZ76" i="37" s="1"/>
  <c r="AZ42" i="37"/>
  <c r="AZ50" i="37" s="1"/>
  <c r="AB106" i="43"/>
  <c r="AB107" i="43" s="1"/>
  <c r="AB282" i="43"/>
  <c r="AB281" i="43"/>
  <c r="AD186" i="45"/>
  <c r="AI44" i="37"/>
  <c r="AH48" i="37"/>
  <c r="AH49" i="37" s="1"/>
  <c r="AH51" i="37" s="1"/>
  <c r="AI43" i="37"/>
  <c r="AB19" i="35"/>
  <c r="AC17" i="35"/>
  <c r="AC269" i="35" s="1"/>
  <c r="AB270" i="35"/>
  <c r="AC16" i="35"/>
  <c r="AA193" i="36"/>
  <c r="AA261" i="36" s="1"/>
  <c r="AA287" i="36" s="1"/>
  <c r="AA259" i="36"/>
  <c r="AA285" i="36" s="1"/>
  <c r="AA205" i="45"/>
  <c r="AA299" i="45"/>
  <c r="AA91" i="39"/>
  <c r="AA265" i="39" s="1"/>
  <c r="AA25" i="39"/>
  <c r="AA93" i="39" s="1"/>
  <c r="AA267" i="39" s="1"/>
  <c r="AZ139" i="43"/>
  <c r="AZ147" i="43" s="1"/>
  <c r="AZ126" i="43"/>
  <c r="AZ134" i="43" s="1"/>
  <c r="AZ98" i="43"/>
  <c r="AZ108" i="43" s="1"/>
  <c r="AZ165" i="43"/>
  <c r="AZ173" i="43" s="1"/>
  <c r="AZ112" i="43"/>
  <c r="AZ122" i="43" s="1"/>
  <c r="AZ152" i="43"/>
  <c r="AZ160" i="43" s="1"/>
  <c r="AZ196" i="44"/>
  <c r="AZ206" i="44" s="1"/>
  <c r="AZ210" i="44"/>
  <c r="AZ218" i="44" s="1"/>
  <c r="AZ182" i="44"/>
  <c r="AZ192" i="44" s="1"/>
  <c r="AZ249" i="44"/>
  <c r="AZ257" i="44" s="1"/>
  <c r="AZ223" i="44"/>
  <c r="AZ231" i="44" s="1"/>
  <c r="AZ236" i="44"/>
  <c r="AZ244" i="44" s="1"/>
  <c r="AK43" i="35"/>
  <c r="AK44" i="35"/>
  <c r="AJ48" i="35"/>
  <c r="AJ49" i="35" s="1"/>
  <c r="AJ51" i="35" s="1"/>
  <c r="AZ139" i="38"/>
  <c r="AZ147" i="38" s="1"/>
  <c r="AZ165" i="38"/>
  <c r="AZ173" i="38" s="1"/>
  <c r="AZ126" i="38"/>
  <c r="AZ134" i="38" s="1"/>
  <c r="AZ112" i="38"/>
  <c r="AZ122" i="38" s="1"/>
  <c r="AZ98" i="38"/>
  <c r="AZ108" i="38" s="1"/>
  <c r="AZ152" i="38"/>
  <c r="AZ160" i="38" s="1"/>
  <c r="AZ98" i="39"/>
  <c r="AZ108" i="39" s="1"/>
  <c r="AZ112" i="39"/>
  <c r="AZ122" i="39" s="1"/>
  <c r="AZ139" i="39"/>
  <c r="AZ147" i="39" s="1"/>
  <c r="AZ152" i="39"/>
  <c r="AZ160" i="39" s="1"/>
  <c r="AZ165" i="39"/>
  <c r="AZ126" i="39"/>
  <c r="AZ134" i="39" s="1"/>
  <c r="AD186" i="37"/>
  <c r="AD288" i="37"/>
  <c r="AI168" i="44"/>
  <c r="AZ210" i="37"/>
  <c r="AZ218" i="37" s="1"/>
  <c r="AZ196" i="37"/>
  <c r="AZ206" i="37" s="1"/>
  <c r="AZ223" i="37"/>
  <c r="AZ231" i="37" s="1"/>
  <c r="AZ182" i="37"/>
  <c r="AZ192" i="37" s="1"/>
  <c r="AZ249" i="37"/>
  <c r="AZ257" i="37" s="1"/>
  <c r="AZ236" i="37"/>
  <c r="AZ244" i="37" s="1"/>
  <c r="AZ297" i="45"/>
  <c r="AZ55" i="45"/>
  <c r="AZ63" i="45" s="1"/>
  <c r="AZ42" i="45"/>
  <c r="AZ50" i="45" s="1"/>
  <c r="AZ28" i="45"/>
  <c r="AZ38" i="45" s="1"/>
  <c r="AZ81" i="45"/>
  <c r="AZ89" i="45" s="1"/>
  <c r="AZ14" i="45"/>
  <c r="AZ24" i="45" s="1"/>
  <c r="AZ68" i="45"/>
  <c r="AZ76" i="45" s="1"/>
  <c r="AB109" i="45"/>
  <c r="AA25" i="44"/>
  <c r="AA93" i="44" s="1"/>
  <c r="AA267" i="44" s="1"/>
  <c r="AA302" i="44" s="1"/>
  <c r="AA91" i="44"/>
  <c r="AA265" i="44" s="1"/>
  <c r="AA300" i="44" s="1"/>
  <c r="AA175" i="39"/>
  <c r="AA275" i="39" s="1"/>
  <c r="AA109" i="39"/>
  <c r="AA177" i="39" s="1"/>
  <c r="AA277" i="39" s="1"/>
  <c r="AC268" i="38"/>
  <c r="AC18" i="38"/>
  <c r="AB22" i="36"/>
  <c r="AB271" i="36"/>
  <c r="AB272" i="36"/>
  <c r="AI129" i="35"/>
  <c r="AC18" i="39"/>
  <c r="AC268" i="39"/>
  <c r="AG200" i="43"/>
  <c r="AZ223" i="41"/>
  <c r="AZ231" i="41" s="1"/>
  <c r="AZ249" i="41"/>
  <c r="AZ257" i="41" s="1"/>
  <c r="AZ210" i="41"/>
  <c r="AZ218" i="41" s="1"/>
  <c r="AZ196" i="41"/>
  <c r="AZ206" i="41" s="1"/>
  <c r="AZ182" i="41"/>
  <c r="AZ192" i="41" s="1"/>
  <c r="AZ236" i="41"/>
  <c r="AZ244" i="41" s="1"/>
  <c r="AY176" i="35"/>
  <c r="AY276" i="35" s="1"/>
  <c r="AC187" i="39"/>
  <c r="AC290" i="39"/>
  <c r="AD185" i="39"/>
  <c r="AD289" i="39" s="1"/>
  <c r="AD184" i="39"/>
  <c r="AB281" i="41"/>
  <c r="AB282" i="41"/>
  <c r="AB106" i="41"/>
  <c r="AZ152" i="40"/>
  <c r="AZ160" i="40" s="1"/>
  <c r="AZ126" i="40"/>
  <c r="AZ134" i="40" s="1"/>
  <c r="AZ139" i="40"/>
  <c r="AZ147" i="40" s="1"/>
  <c r="AZ112" i="40"/>
  <c r="AZ122" i="40" s="1"/>
  <c r="AZ165" i="40"/>
  <c r="AZ173" i="40" s="1"/>
  <c r="AZ98" i="40"/>
  <c r="AZ108" i="40" s="1"/>
  <c r="AB282" i="36"/>
  <c r="AB106" i="36"/>
  <c r="AB107" i="36" s="1"/>
  <c r="AB281" i="36"/>
  <c r="AY38" i="36"/>
  <c r="AY92" i="36" s="1"/>
  <c r="AY266" i="36" s="1"/>
  <c r="AB187" i="43"/>
  <c r="AC184" i="43"/>
  <c r="AB290" i="43"/>
  <c r="AC185" i="43"/>
  <c r="AC289" i="43" s="1"/>
  <c r="BB262" i="35"/>
  <c r="BA264" i="35"/>
  <c r="BA284" i="35"/>
  <c r="BA274" i="35"/>
  <c r="AC288" i="35"/>
  <c r="AC186" i="35"/>
  <c r="AC103" i="45"/>
  <c r="AD101" i="45"/>
  <c r="AD100" i="45"/>
  <c r="AY176" i="40"/>
  <c r="AY276" i="40" s="1"/>
  <c r="AZ196" i="36"/>
  <c r="AZ206" i="36" s="1"/>
  <c r="AZ182" i="36"/>
  <c r="AZ192" i="36" s="1"/>
  <c r="AZ249" i="36"/>
  <c r="AZ257" i="36" s="1"/>
  <c r="AZ236" i="36"/>
  <c r="AZ244" i="36" s="1"/>
  <c r="AZ223" i="36"/>
  <c r="AZ231" i="36" s="1"/>
  <c r="AZ210" i="36"/>
  <c r="AZ218" i="36" s="1"/>
  <c r="AC102" i="38"/>
  <c r="AC278" i="38"/>
  <c r="AY257" i="38"/>
  <c r="AY260" i="38" s="1"/>
  <c r="AY286" i="38" s="1"/>
  <c r="AY50" i="37"/>
  <c r="AY92" i="37" s="1"/>
  <c r="AY266" i="37" s="1"/>
  <c r="AA91" i="36"/>
  <c r="AA265" i="36" s="1"/>
  <c r="AA25" i="36"/>
  <c r="AA93" i="36" s="1"/>
  <c r="AA267" i="36" s="1"/>
  <c r="AD18" i="41"/>
  <c r="AD268" i="41"/>
  <c r="AZ223" i="43"/>
  <c r="AZ231" i="43" s="1"/>
  <c r="AZ182" i="43"/>
  <c r="AZ192" i="43" s="1"/>
  <c r="AZ236" i="43"/>
  <c r="AZ244" i="43" s="1"/>
  <c r="AZ249" i="43"/>
  <c r="AZ257" i="43" s="1"/>
  <c r="AZ196" i="43"/>
  <c r="AZ206" i="43" s="1"/>
  <c r="AZ210" i="43"/>
  <c r="AZ218" i="43" s="1"/>
  <c r="AC102" i="40"/>
  <c r="AC278" i="40"/>
  <c r="AY92" i="40"/>
  <c r="AY266" i="40" s="1"/>
  <c r="AB293" i="45"/>
  <c r="AB19" i="40"/>
  <c r="AB270" i="40"/>
  <c r="AB295" i="40" s="1"/>
  <c r="AC16" i="40"/>
  <c r="AC17" i="40"/>
  <c r="AC269" i="40" s="1"/>
  <c r="AC294" i="40" s="1"/>
  <c r="BB262" i="44"/>
  <c r="BA284" i="44"/>
  <c r="BA274" i="44"/>
  <c r="BA264" i="44"/>
  <c r="AC185" i="36"/>
  <c r="AC289" i="36" s="1"/>
  <c r="AC294" i="36" s="1"/>
  <c r="AB187" i="36"/>
  <c r="AC184" i="36"/>
  <c r="AB290" i="36"/>
  <c r="AB295" i="36" s="1"/>
  <c r="BB262" i="38"/>
  <c r="BA264" i="38"/>
  <c r="BA274" i="38"/>
  <c r="BA284" i="38"/>
  <c r="BB262" i="39"/>
  <c r="BA264" i="39"/>
  <c r="BA274" i="39"/>
  <c r="BA284" i="39"/>
  <c r="AB106" i="37"/>
  <c r="AB107" i="37" s="1"/>
  <c r="AB282" i="37"/>
  <c r="AB281" i="37"/>
  <c r="AD101" i="35"/>
  <c r="AD100" i="35"/>
  <c r="AC103" i="35"/>
  <c r="AY160" i="36"/>
  <c r="AY176" i="36" s="1"/>
  <c r="AY276" i="36" s="1"/>
  <c r="AC18" i="44"/>
  <c r="AC268" i="44"/>
  <c r="AC293" i="44" s="1"/>
  <c r="AZ126" i="41"/>
  <c r="AZ134" i="41" s="1"/>
  <c r="AZ165" i="41"/>
  <c r="AZ173" i="41" s="1"/>
  <c r="AZ112" i="41"/>
  <c r="AZ139" i="41"/>
  <c r="AZ147" i="41" s="1"/>
  <c r="AZ98" i="41"/>
  <c r="AZ108" i="41" s="1"/>
  <c r="AZ152" i="41"/>
  <c r="AZ160" i="41" s="1"/>
  <c r="AB259" i="40"/>
  <c r="AB285" i="40" s="1"/>
  <c r="AB193" i="40"/>
  <c r="AB261" i="40" s="1"/>
  <c r="AB287" i="40" s="1"/>
  <c r="AC251" i="38"/>
  <c r="AC289" i="38" s="1"/>
  <c r="AC294" i="38" s="1"/>
  <c r="AC250" i="38"/>
  <c r="AB255" i="38"/>
  <c r="AB256" i="38" s="1"/>
  <c r="AB258" i="38" s="1"/>
  <c r="AB290" i="38"/>
  <c r="AB295" i="38" s="1"/>
  <c r="AY76" i="38"/>
  <c r="AY173" i="39"/>
  <c r="AY176" i="39" s="1"/>
  <c r="AY276" i="39" s="1"/>
  <c r="AY63" i="41"/>
  <c r="BB262" i="36"/>
  <c r="BA284" i="36"/>
  <c r="BA274" i="36"/>
  <c r="BA264" i="36"/>
  <c r="AB281" i="38"/>
  <c r="AB106" i="38"/>
  <c r="AB107" i="38" s="1"/>
  <c r="AB282" i="38"/>
  <c r="AB292" i="38"/>
  <c r="AB117" i="35"/>
  <c r="AC114" i="35"/>
  <c r="AC115" i="35"/>
  <c r="AC279" i="35" s="1"/>
  <c r="AB280" i="35"/>
  <c r="AY122" i="41"/>
  <c r="AY176" i="41" s="1"/>
  <c r="AY276" i="41" s="1"/>
  <c r="AC102" i="37"/>
  <c r="AC278" i="37"/>
  <c r="AC187" i="44"/>
  <c r="AC290" i="44"/>
  <c r="AD184" i="44"/>
  <c r="AD185" i="44"/>
  <c r="AD289" i="44" s="1"/>
  <c r="AY92" i="35"/>
  <c r="AY266" i="35" s="1"/>
  <c r="AI32" i="45"/>
  <c r="BB262" i="37"/>
  <c r="BA284" i="37"/>
  <c r="BA264" i="37"/>
  <c r="BA274" i="37"/>
  <c r="BB262" i="45"/>
  <c r="BA284" i="45"/>
  <c r="BA264" i="45"/>
  <c r="BA274" i="45"/>
  <c r="AY92" i="43"/>
  <c r="AY266" i="43" s="1"/>
  <c r="AB271" i="38"/>
  <c r="AB272" i="38"/>
  <c r="AB22" i="38"/>
  <c r="AC198" i="45"/>
  <c r="AC288" i="45" s="1"/>
  <c r="AC199" i="45"/>
  <c r="AB201" i="45"/>
  <c r="AB290" i="45"/>
  <c r="AE70" i="40"/>
  <c r="AE69" i="40"/>
  <c r="AD74" i="40"/>
  <c r="AD75" i="40" s="1"/>
  <c r="AD77" i="40" s="1"/>
  <c r="AY176" i="44"/>
  <c r="AY276" i="44" s="1"/>
  <c r="AY176" i="38"/>
  <c r="AY276" i="38" s="1"/>
  <c r="AB22" i="44"/>
  <c r="AB271" i="44"/>
  <c r="AB296" i="44" s="1"/>
  <c r="AB272" i="44"/>
  <c r="AB298" i="44" s="1"/>
  <c r="AA91" i="38"/>
  <c r="AA265" i="38" s="1"/>
  <c r="AA300" i="38" s="1"/>
  <c r="AA25" i="38"/>
  <c r="AA93" i="38" s="1"/>
  <c r="AA267" i="38" s="1"/>
  <c r="AA302" i="38" s="1"/>
  <c r="AY63" i="39"/>
  <c r="AY92" i="39" s="1"/>
  <c r="AY266" i="39" s="1"/>
  <c r="AZ297" i="41"/>
  <c r="AZ68" i="41"/>
  <c r="AZ76" i="41" s="1"/>
  <c r="AZ81" i="41"/>
  <c r="AZ28" i="41"/>
  <c r="AZ38" i="41" s="1"/>
  <c r="AZ55" i="41"/>
  <c r="AZ14" i="41"/>
  <c r="AZ24" i="41" s="1"/>
  <c r="AZ42" i="41"/>
  <c r="AZ50" i="41" s="1"/>
  <c r="AH58" i="38"/>
  <c r="AY260" i="37"/>
  <c r="AY286" i="37" s="1"/>
  <c r="AC278" i="41"/>
  <c r="AC102" i="41"/>
  <c r="AZ223" i="40"/>
  <c r="AZ231" i="40" s="1"/>
  <c r="AZ249" i="40"/>
  <c r="AZ257" i="40" s="1"/>
  <c r="AZ196" i="40"/>
  <c r="AZ206" i="40" s="1"/>
  <c r="AZ210" i="40"/>
  <c r="AZ218" i="40" s="1"/>
  <c r="AZ236" i="40"/>
  <c r="AZ244" i="40" s="1"/>
  <c r="AZ182" i="40"/>
  <c r="AZ192" i="40" s="1"/>
  <c r="AX301" i="45"/>
  <c r="AX301" i="35"/>
  <c r="AC187" i="38"/>
  <c r="AD185" i="38"/>
  <c r="AD184" i="38"/>
  <c r="AY92" i="44"/>
  <c r="AY266" i="44" s="1"/>
  <c r="AB293" i="43"/>
  <c r="AY63" i="38"/>
  <c r="AZ297" i="35"/>
  <c r="AZ42" i="35"/>
  <c r="AZ50" i="35" s="1"/>
  <c r="AZ28" i="35"/>
  <c r="AZ38" i="35" s="1"/>
  <c r="AZ55" i="35"/>
  <c r="AZ63" i="35" s="1"/>
  <c r="AZ14" i="35"/>
  <c r="AZ24" i="35" s="1"/>
  <c r="AZ68" i="35"/>
  <c r="AZ76" i="35" s="1"/>
  <c r="AZ81" i="35"/>
  <c r="AZ89" i="35" s="1"/>
  <c r="AY92" i="45"/>
  <c r="AY266" i="45" s="1"/>
  <c r="AB259" i="39"/>
  <c r="AB285" i="39" s="1"/>
  <c r="AB193" i="39"/>
  <c r="AB261" i="39" s="1"/>
  <c r="AB287" i="39" s="1"/>
  <c r="AC186" i="41"/>
  <c r="AC288" i="41"/>
  <c r="AZ297" i="36"/>
  <c r="AZ28" i="36"/>
  <c r="AZ38" i="36" s="1"/>
  <c r="AZ42" i="36"/>
  <c r="AZ50" i="36" s="1"/>
  <c r="AZ14" i="36"/>
  <c r="AZ24" i="36" s="1"/>
  <c r="AZ68" i="36"/>
  <c r="AZ76" i="36" s="1"/>
  <c r="AZ81" i="36"/>
  <c r="AZ89" i="36" s="1"/>
  <c r="AZ55" i="36"/>
  <c r="AZ63" i="36" s="1"/>
  <c r="AG33" i="39"/>
  <c r="AG36" i="39" s="1"/>
  <c r="AG37" i="39" s="1"/>
  <c r="AG39" i="39" s="1"/>
  <c r="AH30" i="39"/>
  <c r="AH31" i="39"/>
  <c r="AB291" i="38"/>
  <c r="AY260" i="44"/>
  <c r="AY286" i="44" s="1"/>
  <c r="AA298" i="43"/>
  <c r="AH84" i="40"/>
  <c r="AY218" i="39"/>
  <c r="AY260" i="39" s="1"/>
  <c r="AY286" i="39" s="1"/>
  <c r="AA299" i="39"/>
  <c r="AZ297" i="43"/>
  <c r="AZ55" i="43"/>
  <c r="AZ63" i="43" s="1"/>
  <c r="AZ68" i="43"/>
  <c r="AZ76" i="43" s="1"/>
  <c r="AZ81" i="43"/>
  <c r="AZ89" i="43" s="1"/>
  <c r="AZ28" i="43"/>
  <c r="AZ38" i="43" s="1"/>
  <c r="AZ14" i="43"/>
  <c r="AZ24" i="43" s="1"/>
  <c r="AZ42" i="43"/>
  <c r="AZ50" i="43" s="1"/>
  <c r="AG132" i="41"/>
  <c r="AG133" i="41" s="1"/>
  <c r="AG135" i="41" s="1"/>
  <c r="AB171" i="45"/>
  <c r="AB172" i="45" s="1"/>
  <c r="AB174" i="45" s="1"/>
  <c r="AC167" i="45"/>
  <c r="AC279" i="45" s="1"/>
  <c r="AC166" i="45"/>
  <c r="AB280" i="45"/>
  <c r="AB280" i="39"/>
  <c r="AB295" i="39" s="1"/>
  <c r="AC101" i="39"/>
  <c r="AC279" i="39" s="1"/>
  <c r="AC294" i="39" s="1"/>
  <c r="AC100" i="39"/>
  <c r="AB103" i="39"/>
  <c r="AZ126" i="44"/>
  <c r="AZ134" i="44" s="1"/>
  <c r="AZ165" i="44"/>
  <c r="AZ173" i="44" s="1"/>
  <c r="AZ98" i="44"/>
  <c r="AZ108" i="44" s="1"/>
  <c r="AZ112" i="44"/>
  <c r="AZ122" i="44" s="1"/>
  <c r="AZ139" i="44"/>
  <c r="AZ147" i="44" s="1"/>
  <c r="AZ152" i="44"/>
  <c r="AZ160" i="44" s="1"/>
  <c r="AZ297" i="38"/>
  <c r="AZ55" i="38"/>
  <c r="AZ28" i="38"/>
  <c r="AZ38" i="38" s="1"/>
  <c r="AZ42" i="38"/>
  <c r="AZ50" i="38" s="1"/>
  <c r="AZ14" i="38"/>
  <c r="AZ24" i="38" s="1"/>
  <c r="AZ68" i="38"/>
  <c r="AZ81" i="38"/>
  <c r="AZ89" i="38" s="1"/>
  <c r="AZ297" i="39"/>
  <c r="AZ68" i="39"/>
  <c r="AZ76" i="39" s="1"/>
  <c r="AZ55" i="39"/>
  <c r="AZ42" i="39"/>
  <c r="AZ50" i="39" s="1"/>
  <c r="AZ28" i="39"/>
  <c r="AZ38" i="39" s="1"/>
  <c r="AZ14" i="39"/>
  <c r="AZ24" i="39" s="1"/>
  <c r="AZ81" i="39"/>
  <c r="AZ89" i="39" s="1"/>
  <c r="AA123" i="35"/>
  <c r="AA177" i="35" s="1"/>
  <c r="AA277" i="35" s="1"/>
  <c r="AA175" i="35"/>
  <c r="AA275" i="35" s="1"/>
  <c r="AZ112" i="45"/>
  <c r="AZ122" i="45" s="1"/>
  <c r="AZ165" i="45"/>
  <c r="AZ173" i="45" s="1"/>
  <c r="AZ98" i="45"/>
  <c r="AZ108" i="45" s="1"/>
  <c r="AZ152" i="45"/>
  <c r="AZ160" i="45" s="1"/>
  <c r="AZ139" i="45"/>
  <c r="AZ147" i="45" s="1"/>
  <c r="AZ126" i="45"/>
  <c r="AZ134" i="45" s="1"/>
  <c r="BB262" i="40"/>
  <c r="BA264" i="40"/>
  <c r="BA274" i="40"/>
  <c r="BA284" i="40"/>
  <c r="AA175" i="41"/>
  <c r="AA275" i="41" s="1"/>
  <c r="AA300" i="41" s="1"/>
  <c r="AA109" i="41"/>
  <c r="AA177" i="41" s="1"/>
  <c r="AA277" i="41" s="1"/>
  <c r="AA302" i="41" s="1"/>
  <c r="AZ112" i="35"/>
  <c r="AZ122" i="35" s="1"/>
  <c r="AZ165" i="35"/>
  <c r="AZ173" i="35" s="1"/>
  <c r="AZ152" i="35"/>
  <c r="AZ160" i="35" s="1"/>
  <c r="AZ126" i="35"/>
  <c r="AZ134" i="35" s="1"/>
  <c r="AZ139" i="35"/>
  <c r="AZ147" i="35" s="1"/>
  <c r="AZ98" i="35"/>
  <c r="AZ108" i="35" s="1"/>
  <c r="AB190" i="35"/>
  <c r="AB191" i="35" s="1"/>
  <c r="AB292" i="35"/>
  <c r="AB291" i="35"/>
  <c r="AB22" i="37"/>
  <c r="AB271" i="37"/>
  <c r="AB272" i="37"/>
  <c r="AA299" i="40"/>
  <c r="AA23" i="40"/>
  <c r="AI198" i="39"/>
  <c r="AH201" i="39"/>
  <c r="AH204" i="39" s="1"/>
  <c r="AH205" i="39" s="1"/>
  <c r="AH207" i="39" s="1"/>
  <c r="AI199" i="39"/>
  <c r="AC190" i="37"/>
  <c r="AC191" i="37" s="1"/>
  <c r="AC292" i="37"/>
  <c r="AC291" i="37"/>
  <c r="AZ112" i="37"/>
  <c r="AZ122" i="37" s="1"/>
  <c r="AZ126" i="37"/>
  <c r="AZ134" i="37" s="1"/>
  <c r="AZ98" i="37"/>
  <c r="AZ108" i="37" s="1"/>
  <c r="AZ165" i="37"/>
  <c r="AZ173" i="37" s="1"/>
  <c r="AZ152" i="37"/>
  <c r="AZ160" i="37" s="1"/>
  <c r="AZ139" i="37"/>
  <c r="AZ147" i="37" s="1"/>
  <c r="AZ182" i="45"/>
  <c r="AZ192" i="45" s="1"/>
  <c r="AZ223" i="45"/>
  <c r="AZ231" i="45" s="1"/>
  <c r="AZ236" i="45"/>
  <c r="AZ244" i="45" s="1"/>
  <c r="AZ196" i="45"/>
  <c r="AZ206" i="45" s="1"/>
  <c r="AZ210" i="45"/>
  <c r="AZ218" i="45" s="1"/>
  <c r="AZ249" i="45"/>
  <c r="AZ257" i="45" s="1"/>
  <c r="AY206" i="40"/>
  <c r="AY260" i="40" s="1"/>
  <c r="AY286" i="40" s="1"/>
  <c r="AH158" i="41"/>
  <c r="AH159" i="41" s="1"/>
  <c r="AH161" i="41" s="1"/>
  <c r="AI154" i="41"/>
  <c r="AI153" i="41"/>
  <c r="AC268" i="36"/>
  <c r="AC18" i="36"/>
  <c r="AB22" i="39"/>
  <c r="AB271" i="39"/>
  <c r="AB272" i="39"/>
  <c r="AC278" i="43"/>
  <c r="AC102" i="43"/>
  <c r="AB259" i="44"/>
  <c r="AB285" i="44" s="1"/>
  <c r="AB193" i="44"/>
  <c r="AB261" i="44" s="1"/>
  <c r="AB287" i="44" s="1"/>
  <c r="BB262" i="41"/>
  <c r="BA284" i="41"/>
  <c r="BA264" i="41"/>
  <c r="BA274" i="41"/>
  <c r="AC103" i="44"/>
  <c r="AD100" i="44"/>
  <c r="AC280" i="44"/>
  <c r="AD101" i="44"/>
  <c r="AD279" i="44" s="1"/>
  <c r="AC190" i="45"/>
  <c r="AC191" i="45" s="1"/>
  <c r="AY176" i="45"/>
  <c r="AY276" i="45" s="1"/>
  <c r="AA25" i="37"/>
  <c r="AA93" i="37" s="1"/>
  <c r="AA267" i="37" s="1"/>
  <c r="AA302" i="37" s="1"/>
  <c r="AA91" i="37"/>
  <c r="AA265" i="37" s="1"/>
  <c r="AA300" i="37" s="1"/>
  <c r="AY260" i="43"/>
  <c r="AY286" i="43" s="1"/>
  <c r="AZ297" i="40"/>
  <c r="AZ42" i="40"/>
  <c r="AZ50" i="40" s="1"/>
  <c r="AZ14" i="40"/>
  <c r="AZ24" i="40" s="1"/>
  <c r="AZ28" i="40"/>
  <c r="AZ38" i="40" s="1"/>
  <c r="AZ68" i="40"/>
  <c r="AZ76" i="40" s="1"/>
  <c r="AZ81" i="40"/>
  <c r="AZ89" i="40" s="1"/>
  <c r="AZ55" i="40"/>
  <c r="AZ63" i="40" s="1"/>
  <c r="AC102" i="36"/>
  <c r="AC278" i="36"/>
  <c r="AB109" i="35"/>
  <c r="AB91" i="41"/>
  <c r="AB265" i="41" s="1"/>
  <c r="AB25" i="41"/>
  <c r="AB93" i="41" s="1"/>
  <c r="AB267" i="41" s="1"/>
  <c r="AD16" i="45"/>
  <c r="AC19" i="45"/>
  <c r="AD17" i="45"/>
  <c r="AY89" i="41"/>
  <c r="AZ196" i="35"/>
  <c r="AZ206" i="35" s="1"/>
  <c r="AZ210" i="35"/>
  <c r="AZ218" i="35" s="1"/>
  <c r="AZ236" i="35"/>
  <c r="AZ244" i="35" s="1"/>
  <c r="AZ249" i="35"/>
  <c r="AZ257" i="35" s="1"/>
  <c r="AZ223" i="35"/>
  <c r="AZ231" i="35" s="1"/>
  <c r="AZ182" i="35"/>
  <c r="AZ192" i="35" s="1"/>
  <c r="AY176" i="37"/>
  <c r="AY276" i="37" s="1"/>
  <c r="AC16" i="43"/>
  <c r="AB19" i="43"/>
  <c r="AC17" i="43"/>
  <c r="AC269" i="43" s="1"/>
  <c r="AB270" i="43"/>
  <c r="AH70" i="39"/>
  <c r="AH69" i="39"/>
  <c r="AG74" i="39"/>
  <c r="AG75" i="39" s="1"/>
  <c r="AG77" i="39" s="1"/>
  <c r="AA23" i="35"/>
  <c r="AA299" i="35"/>
  <c r="AC268" i="37"/>
  <c r="AC18" i="37"/>
  <c r="AB190" i="41"/>
  <c r="AB191" i="41" s="1"/>
  <c r="AB292" i="41"/>
  <c r="AB291" i="41"/>
  <c r="AZ139" i="36"/>
  <c r="AZ147" i="36" s="1"/>
  <c r="AZ112" i="36"/>
  <c r="AZ122" i="36" s="1"/>
  <c r="AZ98" i="36"/>
  <c r="AZ108" i="36" s="1"/>
  <c r="AZ126" i="36"/>
  <c r="AZ134" i="36" s="1"/>
  <c r="AZ152" i="36"/>
  <c r="AZ165" i="36"/>
  <c r="AZ173" i="36" s="1"/>
  <c r="AB193" i="38"/>
  <c r="AA259" i="43"/>
  <c r="AA285" i="43" s="1"/>
  <c r="AA193" i="43"/>
  <c r="AA261" i="43" s="1"/>
  <c r="AA287" i="43" s="1"/>
  <c r="AB23" i="45"/>
  <c r="AY260" i="35"/>
  <c r="AY286" i="35" s="1"/>
  <c r="AB109" i="44"/>
  <c r="AB177" i="44" s="1"/>
  <c r="AB277" i="44" s="1"/>
  <c r="AB175" i="44"/>
  <c r="AB275" i="44" s="1"/>
  <c r="AA23" i="43"/>
  <c r="AA299" i="43"/>
  <c r="AA299" i="36"/>
  <c r="AC22" i="41"/>
  <c r="AC271" i="41"/>
  <c r="AC272" i="41"/>
  <c r="AD184" i="40"/>
  <c r="AC290" i="40"/>
  <c r="AD185" i="40"/>
  <c r="AD289" i="40" s="1"/>
  <c r="AC187" i="40"/>
  <c r="BB262" i="43"/>
  <c r="BA264" i="43"/>
  <c r="BA274" i="43"/>
  <c r="BA284" i="43"/>
  <c r="AB282" i="40"/>
  <c r="AB106" i="40"/>
  <c r="AB107" i="40" s="1"/>
  <c r="AB281" i="40"/>
  <c r="AZ297" i="44"/>
  <c r="AZ14" i="44"/>
  <c r="AZ24" i="44" s="1"/>
  <c r="AZ28" i="44"/>
  <c r="AZ38" i="44" s="1"/>
  <c r="AZ55" i="44"/>
  <c r="AZ63" i="44" s="1"/>
  <c r="AZ68" i="44"/>
  <c r="AZ76" i="44" s="1"/>
  <c r="AZ81" i="44"/>
  <c r="AZ89" i="44" s="1"/>
  <c r="AZ42" i="44"/>
  <c r="AZ50" i="44" s="1"/>
  <c r="AZ236" i="38"/>
  <c r="AZ244" i="38" s="1"/>
  <c r="AZ210" i="38"/>
  <c r="AZ218" i="38" s="1"/>
  <c r="AZ223" i="38"/>
  <c r="AZ231" i="38" s="1"/>
  <c r="AZ196" i="38"/>
  <c r="AZ206" i="38" s="1"/>
  <c r="AZ182" i="38"/>
  <c r="AZ192" i="38" s="1"/>
  <c r="AZ249" i="38"/>
  <c r="AZ196" i="39"/>
  <c r="AZ206" i="39" s="1"/>
  <c r="AZ223" i="39"/>
  <c r="AZ231" i="39" s="1"/>
  <c r="AZ182" i="39"/>
  <c r="AZ192" i="39" s="1"/>
  <c r="AZ236" i="39"/>
  <c r="AZ244" i="39" s="1"/>
  <c r="AZ210" i="39"/>
  <c r="AZ249" i="39"/>
  <c r="AZ257" i="39" s="1"/>
  <c r="BE80" i="45"/>
  <c r="BE67" i="45"/>
  <c r="BE41" i="45"/>
  <c r="BE54" i="45"/>
  <c r="BE13" i="45"/>
  <c r="BE27" i="45"/>
  <c r="BE164" i="45"/>
  <c r="BE151" i="45"/>
  <c r="BE138" i="45"/>
  <c r="BE111" i="45"/>
  <c r="BE125" i="45"/>
  <c r="BE97" i="45"/>
  <c r="BE248" i="45"/>
  <c r="BE235" i="45"/>
  <c r="BE222" i="45"/>
  <c r="BE209" i="45"/>
  <c r="BE195" i="45"/>
  <c r="BE181" i="45"/>
  <c r="BG2" i="45"/>
  <c r="BG6" i="45"/>
  <c r="BF179" i="45"/>
  <c r="BF95" i="45"/>
  <c r="BF11" i="45"/>
  <c r="BF9" i="45"/>
  <c r="AH213" i="45"/>
  <c r="BI8" i="45"/>
  <c r="BH4" i="45"/>
  <c r="AG219" i="45"/>
  <c r="BE67" i="44"/>
  <c r="BE80" i="44"/>
  <c r="BE54" i="44"/>
  <c r="BE41" i="44"/>
  <c r="BE27" i="44"/>
  <c r="BE13" i="44"/>
  <c r="BE164" i="44"/>
  <c r="BE138" i="44"/>
  <c r="BE151" i="44"/>
  <c r="BE125" i="44"/>
  <c r="BE111" i="44"/>
  <c r="BE97" i="44"/>
  <c r="BF179" i="44"/>
  <c r="BF95" i="44"/>
  <c r="BF11" i="44"/>
  <c r="BF9" i="44"/>
  <c r="BH4" i="44"/>
  <c r="BI8" i="44"/>
  <c r="BE248" i="44"/>
  <c r="BE235" i="44"/>
  <c r="BE222" i="44"/>
  <c r="BE209" i="44"/>
  <c r="BE195" i="44"/>
  <c r="BE181" i="44"/>
  <c r="BG6" i="44"/>
  <c r="BG2" i="44"/>
  <c r="BG179" i="43"/>
  <c r="BG95" i="43"/>
  <c r="BG11" i="43"/>
  <c r="BG9" i="43"/>
  <c r="BF80" i="43"/>
  <c r="BF67" i="43"/>
  <c r="BF54" i="43"/>
  <c r="BF27" i="43"/>
  <c r="BF41" i="43"/>
  <c r="BF13" i="43"/>
  <c r="BF164" i="43"/>
  <c r="BF151" i="43"/>
  <c r="BF138" i="43"/>
  <c r="BF111" i="43"/>
  <c r="BF125" i="43"/>
  <c r="BF97" i="43"/>
  <c r="BF248" i="43"/>
  <c r="BF235" i="43"/>
  <c r="BF222" i="43"/>
  <c r="BF209" i="43"/>
  <c r="BF195" i="43"/>
  <c r="BF181" i="43"/>
  <c r="BI4" i="43"/>
  <c r="BJ8" i="43"/>
  <c r="BH6" i="43"/>
  <c r="BH2" i="43"/>
  <c r="BI8" i="41"/>
  <c r="BH4" i="41"/>
  <c r="BE80" i="41"/>
  <c r="BE54" i="41"/>
  <c r="BE67" i="41"/>
  <c r="BE27" i="41"/>
  <c r="BE41" i="41"/>
  <c r="BE13" i="41"/>
  <c r="BE164" i="41"/>
  <c r="BE151" i="41"/>
  <c r="BE138" i="41"/>
  <c r="BE125" i="41"/>
  <c r="BE111" i="41"/>
  <c r="BE97" i="41"/>
  <c r="BE248" i="41"/>
  <c r="BE235" i="41"/>
  <c r="BE209" i="41"/>
  <c r="BE222" i="41"/>
  <c r="BE195" i="41"/>
  <c r="BE181" i="41"/>
  <c r="BG6" i="41"/>
  <c r="BG2" i="41"/>
  <c r="BF179" i="41"/>
  <c r="BF95" i="41"/>
  <c r="BF11" i="41"/>
  <c r="BF9" i="41"/>
  <c r="BF80" i="40"/>
  <c r="BF67" i="40"/>
  <c r="BF54" i="40"/>
  <c r="BF41" i="40"/>
  <c r="BF27" i="40"/>
  <c r="BF13" i="40"/>
  <c r="BH6" i="40"/>
  <c r="BH2" i="40"/>
  <c r="BF151" i="40"/>
  <c r="BF164" i="40"/>
  <c r="BF138" i="40"/>
  <c r="BF125" i="40"/>
  <c r="BF97" i="40"/>
  <c r="BF111" i="40"/>
  <c r="BF248" i="40"/>
  <c r="BF235" i="40"/>
  <c r="BF222" i="40"/>
  <c r="BF209" i="40"/>
  <c r="BF195" i="40"/>
  <c r="BF181" i="40"/>
  <c r="BG179" i="40"/>
  <c r="BG95" i="40"/>
  <c r="BG11" i="40"/>
  <c r="BG9" i="40"/>
  <c r="BI4" i="40"/>
  <c r="BJ8" i="40"/>
  <c r="BF80" i="39"/>
  <c r="BF54" i="39"/>
  <c r="BF67" i="39"/>
  <c r="BF27" i="39"/>
  <c r="BF41" i="39"/>
  <c r="BF13" i="39"/>
  <c r="BF164" i="39"/>
  <c r="BF151" i="39"/>
  <c r="BF138" i="39"/>
  <c r="BF125" i="39"/>
  <c r="BF111" i="39"/>
  <c r="BF97" i="39"/>
  <c r="BF248" i="39"/>
  <c r="BF222" i="39"/>
  <c r="BF235" i="39"/>
  <c r="BF209" i="39"/>
  <c r="BF195" i="39"/>
  <c r="BF181" i="39"/>
  <c r="BH6" i="39"/>
  <c r="BH2" i="39"/>
  <c r="BG179" i="39"/>
  <c r="BG95" i="39"/>
  <c r="BG11" i="39"/>
  <c r="BG9" i="39"/>
  <c r="BI4" i="39"/>
  <c r="BJ8" i="39"/>
  <c r="BG6" i="38"/>
  <c r="BG2" i="38"/>
  <c r="BE80" i="38"/>
  <c r="BE67" i="38"/>
  <c r="BE54" i="38"/>
  <c r="BE41" i="38"/>
  <c r="BE13" i="38"/>
  <c r="BE27" i="38"/>
  <c r="BF179" i="38"/>
  <c r="BF95" i="38"/>
  <c r="BF11" i="38"/>
  <c r="BF9" i="38"/>
  <c r="BI8" i="38"/>
  <c r="BH4" i="38"/>
  <c r="BE164" i="38"/>
  <c r="BE151" i="38"/>
  <c r="BE138" i="38"/>
  <c r="BE111" i="38"/>
  <c r="BE125" i="38"/>
  <c r="BE97" i="38"/>
  <c r="BE248" i="38"/>
  <c r="BE222" i="38"/>
  <c r="BE235" i="38"/>
  <c r="BE195" i="38"/>
  <c r="BE209" i="38"/>
  <c r="BE181" i="38"/>
  <c r="BH6" i="37"/>
  <c r="BH2" i="37"/>
  <c r="BG179" i="37"/>
  <c r="BG95" i="37"/>
  <c r="BG11" i="37"/>
  <c r="BG9" i="37"/>
  <c r="BF67" i="37"/>
  <c r="BF80" i="37"/>
  <c r="BF54" i="37"/>
  <c r="BF41" i="37"/>
  <c r="BF27" i="37"/>
  <c r="BF13" i="37"/>
  <c r="BF164" i="37"/>
  <c r="BF151" i="37"/>
  <c r="BF138" i="37"/>
  <c r="BF125" i="37"/>
  <c r="BF111" i="37"/>
  <c r="BF97" i="37"/>
  <c r="BI4" i="37"/>
  <c r="BJ8" i="37"/>
  <c r="BF248" i="37"/>
  <c r="BF222" i="37"/>
  <c r="BF235" i="37"/>
  <c r="BF209" i="37"/>
  <c r="BF195" i="37"/>
  <c r="BF181" i="37"/>
  <c r="BH6" i="36"/>
  <c r="BH2" i="36"/>
  <c r="BG179" i="36"/>
  <c r="BG95" i="36"/>
  <c r="BG11" i="36"/>
  <c r="BG9" i="36"/>
  <c r="BF235" i="36"/>
  <c r="BF248" i="36"/>
  <c r="BF222" i="36"/>
  <c r="BF209" i="36"/>
  <c r="BF195" i="36"/>
  <c r="BF181" i="36"/>
  <c r="BF80" i="36"/>
  <c r="BF67" i="36"/>
  <c r="BF54" i="36"/>
  <c r="BF41" i="36"/>
  <c r="BF27" i="36"/>
  <c r="BF13" i="36"/>
  <c r="BI4" i="36"/>
  <c r="BJ8" i="36"/>
  <c r="BF164" i="36"/>
  <c r="BF151" i="36"/>
  <c r="BF138" i="36"/>
  <c r="BF125" i="36"/>
  <c r="BF111" i="36"/>
  <c r="BF97" i="36"/>
  <c r="BG179" i="35"/>
  <c r="BG95" i="35"/>
  <c r="BG11" i="35"/>
  <c r="BG9" i="35"/>
  <c r="BH6" i="35"/>
  <c r="BH2" i="35"/>
  <c r="BI4" i="35"/>
  <c r="BJ8" i="35"/>
  <c r="BF80" i="35"/>
  <c r="BF54" i="35"/>
  <c r="BF67" i="35"/>
  <c r="BF41" i="35"/>
  <c r="BF27" i="35"/>
  <c r="BF13" i="35"/>
  <c r="BF164" i="35"/>
  <c r="BF151" i="35"/>
  <c r="BF138" i="35"/>
  <c r="BF111" i="35"/>
  <c r="BF125" i="35"/>
  <c r="BF97" i="35"/>
  <c r="BF235" i="35"/>
  <c r="BF248" i="35"/>
  <c r="BF222" i="35"/>
  <c r="BF209" i="35"/>
  <c r="BF195" i="35"/>
  <c r="BF181" i="35"/>
  <c r="AJ32" i="36" l="1"/>
  <c r="AK31" i="36" s="1"/>
  <c r="AJ226" i="35"/>
  <c r="AJ128" i="36"/>
  <c r="AH82" i="38"/>
  <c r="AH83" i="38"/>
  <c r="AH127" i="41"/>
  <c r="AG127" i="40"/>
  <c r="AI69" i="38"/>
  <c r="T3" i="20"/>
  <c r="S10" i="20"/>
  <c r="S9" i="20"/>
  <c r="AF132" i="40"/>
  <c r="AF133" i="40" s="1"/>
  <c r="AF135" i="40" s="1"/>
  <c r="AI70" i="38"/>
  <c r="AH251" i="40"/>
  <c r="AH252" i="40" s="1"/>
  <c r="AI251" i="40" s="1"/>
  <c r="AG129" i="40"/>
  <c r="AJ82" i="43"/>
  <c r="AJ84" i="43" s="1"/>
  <c r="AI87" i="43"/>
  <c r="AI88" i="43" s="1"/>
  <c r="AI90" i="43" s="1"/>
  <c r="AH142" i="39"/>
  <c r="AI140" i="39" s="1"/>
  <c r="AG255" i="40"/>
  <c r="AG256" i="40" s="1"/>
  <c r="AG258" i="40" s="1"/>
  <c r="AI171" i="39"/>
  <c r="AI172" i="39" s="1"/>
  <c r="AI174" i="39" s="1"/>
  <c r="AI145" i="44"/>
  <c r="AI146" i="44" s="1"/>
  <c r="AI148" i="44" s="1"/>
  <c r="AJ141" i="44"/>
  <c r="AJ142" i="44" s="1"/>
  <c r="AK140" i="44" s="1"/>
  <c r="AJ167" i="39"/>
  <c r="AJ168" i="39" s="1"/>
  <c r="AJ171" i="39" s="1"/>
  <c r="AJ172" i="39" s="1"/>
  <c r="AJ174" i="39" s="1"/>
  <c r="AJ127" i="36"/>
  <c r="AG171" i="36"/>
  <c r="AG172" i="36" s="1"/>
  <c r="AG174" i="36" s="1"/>
  <c r="AG255" i="41"/>
  <c r="AG256" i="41" s="1"/>
  <c r="AG258" i="41" s="1"/>
  <c r="AH251" i="41"/>
  <c r="AH250" i="41"/>
  <c r="AH166" i="36"/>
  <c r="AH168" i="36" s="1"/>
  <c r="AI167" i="36" s="1"/>
  <c r="AG237" i="40"/>
  <c r="AG238" i="40"/>
  <c r="AE239" i="35"/>
  <c r="AE242" i="35" s="1"/>
  <c r="AE243" i="35" s="1"/>
  <c r="AE245" i="35" s="1"/>
  <c r="AI115" i="37"/>
  <c r="AH117" i="37"/>
  <c r="AH120" i="37" s="1"/>
  <c r="AH121" i="37" s="1"/>
  <c r="AH123" i="37" s="1"/>
  <c r="AI114" i="37"/>
  <c r="AH74" i="35"/>
  <c r="AH75" i="35" s="1"/>
  <c r="AH77" i="35" s="1"/>
  <c r="AI199" i="44"/>
  <c r="AI198" i="44"/>
  <c r="AH201" i="44"/>
  <c r="AH204" i="44" s="1"/>
  <c r="AH205" i="44" s="1"/>
  <c r="AH207" i="44" s="1"/>
  <c r="AI69" i="35"/>
  <c r="AI71" i="35" s="1"/>
  <c r="AI213" i="35"/>
  <c r="AI216" i="35" s="1"/>
  <c r="AI217" i="35" s="1"/>
  <c r="AI219" i="35" s="1"/>
  <c r="AH154" i="37"/>
  <c r="AG158" i="37"/>
  <c r="AG159" i="37" s="1"/>
  <c r="AG161" i="37" s="1"/>
  <c r="AH153" i="37"/>
  <c r="AI116" i="44"/>
  <c r="AJ115" i="44" s="1"/>
  <c r="AK211" i="39"/>
  <c r="AK213" i="39" s="1"/>
  <c r="AL212" i="39" s="1"/>
  <c r="AI82" i="44"/>
  <c r="AI83" i="44"/>
  <c r="AG74" i="43"/>
  <c r="AG75" i="43" s="1"/>
  <c r="AG77" i="43" s="1"/>
  <c r="AG242" i="43"/>
  <c r="AG243" i="43" s="1"/>
  <c r="AG245" i="43" s="1"/>
  <c r="AH238" i="43"/>
  <c r="AH237" i="43"/>
  <c r="AH198" i="35"/>
  <c r="AH200" i="35" s="1"/>
  <c r="AH201" i="35" s="1"/>
  <c r="AH204" i="35" s="1"/>
  <c r="AH205" i="35" s="1"/>
  <c r="AH207" i="35" s="1"/>
  <c r="AG201" i="35"/>
  <c r="AG204" i="35" s="1"/>
  <c r="AG205" i="35" s="1"/>
  <c r="AG207" i="35" s="1"/>
  <c r="AG226" i="45"/>
  <c r="AH224" i="45" s="1"/>
  <c r="AH70" i="43"/>
  <c r="AH71" i="43" s="1"/>
  <c r="AG61" i="35"/>
  <c r="AG62" i="35" s="1"/>
  <c r="AG64" i="35" s="1"/>
  <c r="AH57" i="35"/>
  <c r="AH56" i="35"/>
  <c r="AF145" i="43"/>
  <c r="AF146" i="43" s="1"/>
  <c r="AF148" i="43" s="1"/>
  <c r="AG141" i="43"/>
  <c r="AG142" i="43" s="1"/>
  <c r="AH252" i="36"/>
  <c r="AH116" i="41"/>
  <c r="AI114" i="41" s="1"/>
  <c r="AJ129" i="45"/>
  <c r="AK128" i="45" s="1"/>
  <c r="AJ216" i="39"/>
  <c r="AJ217" i="39" s="1"/>
  <c r="AJ219" i="39" s="1"/>
  <c r="AF87" i="45"/>
  <c r="AF88" i="45" s="1"/>
  <c r="AF90" i="45" s="1"/>
  <c r="AG82" i="45"/>
  <c r="AG83" i="45"/>
  <c r="AH155" i="43"/>
  <c r="AH250" i="43"/>
  <c r="AK128" i="38"/>
  <c r="AK129" i="38" s="1"/>
  <c r="AH242" i="39"/>
  <c r="AH243" i="39" s="1"/>
  <c r="AH245" i="39" s="1"/>
  <c r="AI238" i="39"/>
  <c r="AI237" i="39"/>
  <c r="AH251" i="43"/>
  <c r="AG116" i="45"/>
  <c r="AG117" i="45" s="1"/>
  <c r="AG120" i="45" s="1"/>
  <c r="AG121" i="45" s="1"/>
  <c r="AG123" i="45" s="1"/>
  <c r="AI201" i="38"/>
  <c r="AI204" i="38" s="1"/>
  <c r="AI205" i="38" s="1"/>
  <c r="AI207" i="38" s="1"/>
  <c r="AJ198" i="38"/>
  <c r="AJ199" i="38"/>
  <c r="AI213" i="38"/>
  <c r="AC45" i="45"/>
  <c r="AC272" i="45" s="1"/>
  <c r="AC268" i="45"/>
  <c r="AI239" i="45"/>
  <c r="AJ238" i="45" s="1"/>
  <c r="AJ132" i="38"/>
  <c r="AJ133" i="38" s="1"/>
  <c r="AJ135" i="38" s="1"/>
  <c r="AF239" i="37"/>
  <c r="AF242" i="37" s="1"/>
  <c r="AF243" i="37" s="1"/>
  <c r="AF245" i="37" s="1"/>
  <c r="AH145" i="38"/>
  <c r="AH146" i="38" s="1"/>
  <c r="AH148" i="38" s="1"/>
  <c r="AI140" i="38"/>
  <c r="AI141" i="38"/>
  <c r="AI141" i="37"/>
  <c r="AI201" i="40"/>
  <c r="AI204" i="40" s="1"/>
  <c r="AI205" i="40" s="1"/>
  <c r="AI207" i="40" s="1"/>
  <c r="AJ198" i="40"/>
  <c r="AJ199" i="40"/>
  <c r="R14" i="20"/>
  <c r="R18" i="20"/>
  <c r="AH153" i="36"/>
  <c r="AG158" i="36"/>
  <c r="AG159" i="36" s="1"/>
  <c r="AG161" i="36" s="1"/>
  <c r="AH154" i="36"/>
  <c r="AG213" i="43"/>
  <c r="AH212" i="43" s="1"/>
  <c r="AJ32" i="44"/>
  <c r="AK30" i="44" s="1"/>
  <c r="AF238" i="44"/>
  <c r="AF239" i="44" s="1"/>
  <c r="AE242" i="44"/>
  <c r="AE243" i="44" s="1"/>
  <c r="AE245" i="44" s="1"/>
  <c r="AI211" i="40"/>
  <c r="AH33" i="37"/>
  <c r="AH36" i="37" s="1"/>
  <c r="AH37" i="37" s="1"/>
  <c r="AH39" i="37" s="1"/>
  <c r="AI31" i="37"/>
  <c r="AI30" i="37"/>
  <c r="AI166" i="40"/>
  <c r="AI167" i="40"/>
  <c r="AI212" i="40"/>
  <c r="AH225" i="44"/>
  <c r="AJ166" i="37"/>
  <c r="AJ168" i="37" s="1"/>
  <c r="AG242" i="41"/>
  <c r="AG243" i="41" s="1"/>
  <c r="AG245" i="41" s="1"/>
  <c r="AI127" i="39"/>
  <c r="AI128" i="39"/>
  <c r="AH200" i="37"/>
  <c r="AI199" i="37" s="1"/>
  <c r="AI171" i="37"/>
  <c r="AI172" i="37" s="1"/>
  <c r="AI174" i="37" s="1"/>
  <c r="AI225" i="36"/>
  <c r="AG229" i="38"/>
  <c r="AG230" i="38" s="1"/>
  <c r="AG232" i="38" s="1"/>
  <c r="AH225" i="38"/>
  <c r="AH226" i="38" s="1"/>
  <c r="AH229" i="38" s="1"/>
  <c r="AH230" i="38" s="1"/>
  <c r="AH232" i="38" s="1"/>
  <c r="AI224" i="36"/>
  <c r="AH252" i="45"/>
  <c r="AI250" i="45" s="1"/>
  <c r="AH71" i="44"/>
  <c r="AH74" i="44" s="1"/>
  <c r="AH75" i="44" s="1"/>
  <c r="AH77" i="44" s="1"/>
  <c r="AI166" i="41"/>
  <c r="AI168" i="41" s="1"/>
  <c r="AI87" i="35"/>
  <c r="AI88" i="35" s="1"/>
  <c r="AI90" i="35" s="1"/>
  <c r="AJ82" i="35"/>
  <c r="AJ84" i="35" s="1"/>
  <c r="AK82" i="35" s="1"/>
  <c r="AI213" i="44"/>
  <c r="AJ30" i="41"/>
  <c r="AJ31" i="41"/>
  <c r="AH237" i="41"/>
  <c r="AH239" i="41" s="1"/>
  <c r="AH242" i="41" s="1"/>
  <c r="AH243" i="41" s="1"/>
  <c r="AH245" i="41" s="1"/>
  <c r="AH224" i="44"/>
  <c r="AH201" i="36"/>
  <c r="AH204" i="36" s="1"/>
  <c r="AH205" i="36" s="1"/>
  <c r="AH207" i="36" s="1"/>
  <c r="AI198" i="36"/>
  <c r="AI199" i="36"/>
  <c r="AJ154" i="38"/>
  <c r="AI141" i="41"/>
  <c r="AI142" i="41" s="1"/>
  <c r="AJ153" i="38"/>
  <c r="AH145" i="41"/>
  <c r="AH146" i="41" s="1"/>
  <c r="AH148" i="41" s="1"/>
  <c r="AG213" i="41"/>
  <c r="AG129" i="43"/>
  <c r="AH128" i="43" s="1"/>
  <c r="AH171" i="41"/>
  <c r="AH172" i="41" s="1"/>
  <c r="AH174" i="41" s="1"/>
  <c r="AG70" i="41"/>
  <c r="AF74" i="41"/>
  <c r="AF75" i="41" s="1"/>
  <c r="AF77" i="41" s="1"/>
  <c r="AG69" i="41"/>
  <c r="AG255" i="37"/>
  <c r="AG256" i="37" s="1"/>
  <c r="AG258" i="37" s="1"/>
  <c r="AH251" i="37"/>
  <c r="AH252" i="37" s="1"/>
  <c r="AI250" i="37" s="1"/>
  <c r="AJ252" i="39"/>
  <c r="AJ255" i="39" s="1"/>
  <c r="AJ256" i="39" s="1"/>
  <c r="AJ258" i="39" s="1"/>
  <c r="AI70" i="37"/>
  <c r="AI69" i="37"/>
  <c r="AH225" i="37"/>
  <c r="AG229" i="37"/>
  <c r="AG230" i="37" s="1"/>
  <c r="AG232" i="37" s="1"/>
  <c r="AH224" i="37"/>
  <c r="AI212" i="37"/>
  <c r="AH216" i="37"/>
  <c r="AH217" i="37" s="1"/>
  <c r="AH219" i="37" s="1"/>
  <c r="AI211" i="37"/>
  <c r="AI158" i="35"/>
  <c r="AI159" i="35" s="1"/>
  <c r="AI161" i="35" s="1"/>
  <c r="AM45" i="36"/>
  <c r="AI128" i="44"/>
  <c r="AH132" i="44"/>
  <c r="AH133" i="44" s="1"/>
  <c r="AH135" i="44" s="1"/>
  <c r="AI127" i="44"/>
  <c r="AK32" i="40"/>
  <c r="AL30" i="40" s="1"/>
  <c r="AJ154" i="45"/>
  <c r="AJ153" i="45"/>
  <c r="AI158" i="45"/>
  <c r="AI159" i="45" s="1"/>
  <c r="AI161" i="45" s="1"/>
  <c r="AH155" i="40"/>
  <c r="AH158" i="40" s="1"/>
  <c r="AH159" i="40" s="1"/>
  <c r="AH161" i="40" s="1"/>
  <c r="AF61" i="45"/>
  <c r="AF62" i="45" s="1"/>
  <c r="AF64" i="45" s="1"/>
  <c r="AJ171" i="38"/>
  <c r="AJ172" i="38" s="1"/>
  <c r="AJ174" i="38" s="1"/>
  <c r="AK166" i="38"/>
  <c r="AK168" i="38" s="1"/>
  <c r="AI45" i="44"/>
  <c r="AJ44" i="44" s="1"/>
  <c r="AI158" i="44"/>
  <c r="AI159" i="44" s="1"/>
  <c r="AI161" i="44" s="1"/>
  <c r="AJ153" i="44"/>
  <c r="AJ155" i="44" s="1"/>
  <c r="AK154" i="44" s="1"/>
  <c r="AG201" i="41"/>
  <c r="AG204" i="41" s="1"/>
  <c r="AG205" i="41" s="1"/>
  <c r="AG207" i="41" s="1"/>
  <c r="AH140" i="36"/>
  <c r="AG145" i="36"/>
  <c r="AG146" i="36" s="1"/>
  <c r="AG148" i="36" s="1"/>
  <c r="AH141" i="36"/>
  <c r="AH45" i="38"/>
  <c r="AI43" i="38" s="1"/>
  <c r="AG56" i="45"/>
  <c r="AG58" i="45" s="1"/>
  <c r="AH57" i="45" s="1"/>
  <c r="AH116" i="43"/>
  <c r="AH117" i="43" s="1"/>
  <c r="AH120" i="43" s="1"/>
  <c r="AH121" i="43" s="1"/>
  <c r="AH123" i="43" s="1"/>
  <c r="AJ211" i="36"/>
  <c r="AH226" i="41"/>
  <c r="AI225" i="41" s="1"/>
  <c r="AI224" i="40"/>
  <c r="AI225" i="40"/>
  <c r="AH198" i="41"/>
  <c r="AH200" i="41" s="1"/>
  <c r="AJ153" i="35"/>
  <c r="AJ155" i="35" s="1"/>
  <c r="AY92" i="38"/>
  <c r="AY266" i="38" s="1"/>
  <c r="AY301" i="38" s="1"/>
  <c r="AF33" i="43"/>
  <c r="AF36" i="43" s="1"/>
  <c r="AF37" i="43" s="1"/>
  <c r="AF39" i="43" s="1"/>
  <c r="AG252" i="44"/>
  <c r="AH250" i="44" s="1"/>
  <c r="AG155" i="39"/>
  <c r="AH153" i="39" s="1"/>
  <c r="AB298" i="37"/>
  <c r="AL239" i="38"/>
  <c r="AM237" i="38" s="1"/>
  <c r="AI58" i="40"/>
  <c r="AY301" i="43"/>
  <c r="AH57" i="36"/>
  <c r="AH56" i="36"/>
  <c r="AI166" i="35"/>
  <c r="AH242" i="36"/>
  <c r="AH243" i="36" s="1"/>
  <c r="AH245" i="36" s="1"/>
  <c r="AI238" i="36"/>
  <c r="AI239" i="36" s="1"/>
  <c r="AG145" i="45"/>
  <c r="AG146" i="45" s="1"/>
  <c r="AG148" i="45" s="1"/>
  <c r="AI167" i="35"/>
  <c r="AH141" i="45"/>
  <c r="AH142" i="45" s="1"/>
  <c r="AI140" i="45" s="1"/>
  <c r="AF58" i="39"/>
  <c r="AF61" i="39" s="1"/>
  <c r="AF62" i="39" s="1"/>
  <c r="AF64" i="39" s="1"/>
  <c r="AI71" i="45"/>
  <c r="AJ70" i="45" s="1"/>
  <c r="AI225" i="43"/>
  <c r="AI226" i="43" s="1"/>
  <c r="AJ225" i="43" s="1"/>
  <c r="AL115" i="39"/>
  <c r="AL116" i="39" s="1"/>
  <c r="AH229" i="43"/>
  <c r="AH230" i="43" s="1"/>
  <c r="AH232" i="43" s="1"/>
  <c r="AJ212" i="36"/>
  <c r="AI140" i="37"/>
  <c r="AL44" i="40"/>
  <c r="AL43" i="40"/>
  <c r="AI84" i="36"/>
  <c r="AI87" i="36" s="1"/>
  <c r="AI88" i="36" s="1"/>
  <c r="AI90" i="36" s="1"/>
  <c r="AC293" i="37"/>
  <c r="AF32" i="35"/>
  <c r="AG48" i="39"/>
  <c r="AG49" i="39" s="1"/>
  <c r="AG51" i="39" s="1"/>
  <c r="AJ226" i="39"/>
  <c r="AK225" i="39" s="1"/>
  <c r="AG57" i="43"/>
  <c r="AG56" i="43"/>
  <c r="AF61" i="43"/>
  <c r="AF62" i="43" s="1"/>
  <c r="AF64" i="43" s="1"/>
  <c r="AI87" i="37"/>
  <c r="AI88" i="37" s="1"/>
  <c r="AI90" i="37" s="1"/>
  <c r="AJ83" i="37"/>
  <c r="AJ82" i="37"/>
  <c r="AJ82" i="41"/>
  <c r="AJ84" i="41" s="1"/>
  <c r="AK82" i="41" s="1"/>
  <c r="AI87" i="41"/>
  <c r="AI88" i="41" s="1"/>
  <c r="AI90" i="41" s="1"/>
  <c r="L47" i="50"/>
  <c r="L52" i="50"/>
  <c r="L36" i="6"/>
  <c r="L38" i="6" s="1"/>
  <c r="L40" i="6" s="1"/>
  <c r="L29" i="6"/>
  <c r="AJ115" i="38"/>
  <c r="AI117" i="38"/>
  <c r="AI120" i="38" s="1"/>
  <c r="AI121" i="38" s="1"/>
  <c r="AI123" i="38" s="1"/>
  <c r="AJ114" i="38"/>
  <c r="AH32" i="38"/>
  <c r="AH58" i="41"/>
  <c r="AH61" i="41" s="1"/>
  <c r="AH62" i="41" s="1"/>
  <c r="AH64" i="41" s="1"/>
  <c r="AG31" i="43"/>
  <c r="AG32" i="43" s="1"/>
  <c r="AZ260" i="40"/>
  <c r="AZ286" i="40" s="1"/>
  <c r="AJ44" i="43"/>
  <c r="AJ43" i="43"/>
  <c r="AI48" i="43"/>
  <c r="AI49" i="43" s="1"/>
  <c r="AI51" i="43" s="1"/>
  <c r="AI114" i="36"/>
  <c r="AH117" i="36"/>
  <c r="AH120" i="36" s="1"/>
  <c r="AH121" i="36" s="1"/>
  <c r="AH123" i="36" s="1"/>
  <c r="AI115" i="36"/>
  <c r="AF44" i="41"/>
  <c r="AF43" i="41"/>
  <c r="AE48" i="41"/>
  <c r="AE49" i="41" s="1"/>
  <c r="AE51" i="41" s="1"/>
  <c r="AK30" i="36"/>
  <c r="AK32" i="36" s="1"/>
  <c r="AL31" i="36" s="1"/>
  <c r="AJ33" i="36"/>
  <c r="AJ36" i="36" s="1"/>
  <c r="AJ37" i="36" s="1"/>
  <c r="AJ39" i="36" s="1"/>
  <c r="AH43" i="39"/>
  <c r="AH45" i="39" s="1"/>
  <c r="AH116" i="40"/>
  <c r="AI114" i="40" s="1"/>
  <c r="AK117" i="39"/>
  <c r="AK120" i="39" s="1"/>
  <c r="AK121" i="39" s="1"/>
  <c r="AK123" i="39" s="1"/>
  <c r="AB296" i="37"/>
  <c r="AA302" i="36"/>
  <c r="AI45" i="37"/>
  <c r="AJ44" i="37" s="1"/>
  <c r="AK45" i="35"/>
  <c r="AL44" i="35" s="1"/>
  <c r="AH84" i="39"/>
  <c r="AG61" i="37"/>
  <c r="AG62" i="37" s="1"/>
  <c r="AG64" i="37" s="1"/>
  <c r="AH171" i="43"/>
  <c r="AH172" i="43" s="1"/>
  <c r="AH174" i="43" s="1"/>
  <c r="AI166" i="43"/>
  <c r="AI167" i="43"/>
  <c r="AK141" i="40"/>
  <c r="AK142" i="40" s="1"/>
  <c r="AA300" i="39"/>
  <c r="AA300" i="36"/>
  <c r="AA302" i="39"/>
  <c r="AJ145" i="40"/>
  <c r="AJ146" i="40" s="1"/>
  <c r="AJ148" i="40" s="1"/>
  <c r="AB261" i="38"/>
  <c r="AB287" i="38" s="1"/>
  <c r="AB298" i="38"/>
  <c r="AH57" i="37"/>
  <c r="AH58" i="37" s="1"/>
  <c r="AB259" i="38"/>
  <c r="AB285" i="38" s="1"/>
  <c r="AE71" i="40"/>
  <c r="AF69" i="40" s="1"/>
  <c r="AB295" i="45"/>
  <c r="AZ176" i="38"/>
  <c r="AZ276" i="38" s="1"/>
  <c r="AY301" i="37"/>
  <c r="AY92" i="41"/>
  <c r="AY266" i="41" s="1"/>
  <c r="AY301" i="41" s="1"/>
  <c r="AH129" i="41"/>
  <c r="AI127" i="41" s="1"/>
  <c r="AZ176" i="43"/>
  <c r="AZ276" i="43" s="1"/>
  <c r="AH32" i="39"/>
  <c r="AI30" i="39" s="1"/>
  <c r="AJ129" i="36"/>
  <c r="AJ132" i="36" s="1"/>
  <c r="AJ133" i="36" s="1"/>
  <c r="AJ135" i="36" s="1"/>
  <c r="AY301" i="36"/>
  <c r="AZ218" i="39"/>
  <c r="AZ260" i="39" s="1"/>
  <c r="AZ286" i="39" s="1"/>
  <c r="BA139" i="43"/>
  <c r="BA147" i="43" s="1"/>
  <c r="BA126" i="43"/>
  <c r="BA134" i="43" s="1"/>
  <c r="BA98" i="43"/>
  <c r="BA108" i="43" s="1"/>
  <c r="BA165" i="43"/>
  <c r="BA173" i="43" s="1"/>
  <c r="BA112" i="43"/>
  <c r="BA122" i="43" s="1"/>
  <c r="BA152" i="43"/>
  <c r="BA160" i="43" s="1"/>
  <c r="AC23" i="41"/>
  <c r="AB91" i="45"/>
  <c r="AB265" i="45" s="1"/>
  <c r="AB25" i="45"/>
  <c r="AB93" i="45" s="1"/>
  <c r="AB267" i="45" s="1"/>
  <c r="AB193" i="41"/>
  <c r="AB261" i="41" s="1"/>
  <c r="AB287" i="41" s="1"/>
  <c r="AB259" i="41"/>
  <c r="AB285" i="41" s="1"/>
  <c r="AC18" i="43"/>
  <c r="AC268" i="43"/>
  <c r="AZ260" i="35"/>
  <c r="AZ286" i="35" s="1"/>
  <c r="AD18" i="45"/>
  <c r="AZ92" i="40"/>
  <c r="AZ266" i="40" s="1"/>
  <c r="AC193" i="45"/>
  <c r="AC282" i="44"/>
  <c r="AC281" i="44"/>
  <c r="AC106" i="44"/>
  <c r="AC107" i="44" s="1"/>
  <c r="BA297" i="41"/>
  <c r="BA81" i="41"/>
  <c r="BA42" i="41"/>
  <c r="BA50" i="41" s="1"/>
  <c r="BA28" i="41"/>
  <c r="BA38" i="41" s="1"/>
  <c r="BA55" i="41"/>
  <c r="BA14" i="41"/>
  <c r="BA24" i="41" s="1"/>
  <c r="BA68" i="41"/>
  <c r="BA76" i="41" s="1"/>
  <c r="AB23" i="39"/>
  <c r="BA196" i="40"/>
  <c r="BA223" i="40"/>
  <c r="BA231" i="40" s="1"/>
  <c r="BA182" i="40"/>
  <c r="BA192" i="40" s="1"/>
  <c r="BA236" i="40"/>
  <c r="BA244" i="40" s="1"/>
  <c r="BA210" i="40"/>
  <c r="BA218" i="40" s="1"/>
  <c r="BA249" i="40"/>
  <c r="BA257" i="40" s="1"/>
  <c r="AZ92" i="43"/>
  <c r="AZ266" i="43" s="1"/>
  <c r="AC280" i="41"/>
  <c r="AD100" i="41"/>
  <c r="AD101" i="41"/>
  <c r="AD279" i="41" s="1"/>
  <c r="AC103" i="41"/>
  <c r="AI56" i="38"/>
  <c r="AH61" i="38"/>
  <c r="AH62" i="38" s="1"/>
  <c r="AH64" i="38" s="1"/>
  <c r="AI57" i="38"/>
  <c r="AZ89" i="41"/>
  <c r="AC200" i="45"/>
  <c r="AC289" i="45"/>
  <c r="AC294" i="45" s="1"/>
  <c r="AB296" i="38"/>
  <c r="BA297" i="45"/>
  <c r="BA68" i="45"/>
  <c r="BA76" i="45" s="1"/>
  <c r="BA81" i="45"/>
  <c r="BA89" i="45" s="1"/>
  <c r="BA28" i="45"/>
  <c r="BA38" i="45" s="1"/>
  <c r="BA14" i="45"/>
  <c r="BA24" i="45" s="1"/>
  <c r="BA42" i="45"/>
  <c r="BA50" i="45" s="1"/>
  <c r="BA55" i="45"/>
  <c r="BA63" i="45" s="1"/>
  <c r="BA297" i="37"/>
  <c r="BA55" i="37"/>
  <c r="BA63" i="37" s="1"/>
  <c r="BA81" i="37"/>
  <c r="BA89" i="37" s="1"/>
  <c r="BA14" i="37"/>
  <c r="BA24" i="37" s="1"/>
  <c r="BA68" i="37"/>
  <c r="BA76" i="37" s="1"/>
  <c r="BA28" i="37"/>
  <c r="BA38" i="37" s="1"/>
  <c r="BA42" i="37"/>
  <c r="AD100" i="37"/>
  <c r="AD101" i="37"/>
  <c r="AD279" i="37" s="1"/>
  <c r="AC103" i="37"/>
  <c r="AC280" i="37"/>
  <c r="AB120" i="35"/>
  <c r="AB121" i="35" s="1"/>
  <c r="AB282" i="35"/>
  <c r="AB281" i="35"/>
  <c r="BC262" i="36"/>
  <c r="BB264" i="36"/>
  <c r="BB274" i="36"/>
  <c r="BB284" i="36"/>
  <c r="AZ122" i="41"/>
  <c r="AZ176" i="41" s="1"/>
  <c r="AZ276" i="41" s="1"/>
  <c r="AD17" i="44"/>
  <c r="AD269" i="44" s="1"/>
  <c r="AD294" i="44" s="1"/>
  <c r="AD16" i="44"/>
  <c r="AC270" i="44"/>
  <c r="AC295" i="44" s="1"/>
  <c r="AC19" i="44"/>
  <c r="BA182" i="39"/>
  <c r="BA192" i="39" s="1"/>
  <c r="BA196" i="39"/>
  <c r="BA206" i="39" s="1"/>
  <c r="BA236" i="39"/>
  <c r="BA244" i="39" s="1"/>
  <c r="BA223" i="39"/>
  <c r="BA231" i="39" s="1"/>
  <c r="BA210" i="39"/>
  <c r="BA249" i="39"/>
  <c r="BA257" i="39" s="1"/>
  <c r="BC262" i="38"/>
  <c r="BB284" i="38"/>
  <c r="BB274" i="38"/>
  <c r="BB264" i="38"/>
  <c r="BA297" i="44"/>
  <c r="BA55" i="44"/>
  <c r="BA63" i="44" s="1"/>
  <c r="BA68" i="44"/>
  <c r="BA76" i="44" s="1"/>
  <c r="BA81" i="44"/>
  <c r="BA89" i="44" s="1"/>
  <c r="BA42" i="44"/>
  <c r="BA50" i="44" s="1"/>
  <c r="BA14" i="44"/>
  <c r="BA24" i="44" s="1"/>
  <c r="BA28" i="44"/>
  <c r="BA38" i="44" s="1"/>
  <c r="AZ260" i="43"/>
  <c r="AZ286" i="43" s="1"/>
  <c r="AH140" i="35"/>
  <c r="AG145" i="35"/>
  <c r="AG146" i="35" s="1"/>
  <c r="AG148" i="35" s="1"/>
  <c r="AH141" i="35"/>
  <c r="AH127" i="37"/>
  <c r="AH128" i="37"/>
  <c r="AG132" i="37"/>
  <c r="AG133" i="37" s="1"/>
  <c r="AG135" i="37" s="1"/>
  <c r="BA112" i="35"/>
  <c r="BA122" i="35" s="1"/>
  <c r="BA98" i="35"/>
  <c r="BA108" i="35" s="1"/>
  <c r="BA126" i="35"/>
  <c r="BA134" i="35" s="1"/>
  <c r="BA165" i="35"/>
  <c r="BA173" i="35" s="1"/>
  <c r="BA152" i="35"/>
  <c r="BA160" i="35" s="1"/>
  <c r="BA139" i="35"/>
  <c r="BA147" i="35" s="1"/>
  <c r="AB190" i="43"/>
  <c r="AB191" i="43" s="1"/>
  <c r="AB292" i="43"/>
  <c r="AB291" i="43"/>
  <c r="AB175" i="36"/>
  <c r="AB275" i="36" s="1"/>
  <c r="AB109" i="36"/>
  <c r="AB177" i="36" s="1"/>
  <c r="AB277" i="36" s="1"/>
  <c r="AB107" i="41"/>
  <c r="AB299" i="41"/>
  <c r="AZ92" i="45"/>
  <c r="AZ266" i="45" s="1"/>
  <c r="AZ260" i="37"/>
  <c r="AZ286" i="37" s="1"/>
  <c r="AJ167" i="44"/>
  <c r="AJ166" i="44"/>
  <c r="AI171" i="44"/>
  <c r="AI172" i="44" s="1"/>
  <c r="AI174" i="44" s="1"/>
  <c r="AC268" i="35"/>
  <c r="AC18" i="35"/>
  <c r="AZ257" i="38"/>
  <c r="AZ260" i="38" s="1"/>
  <c r="AZ286" i="38" s="1"/>
  <c r="AB175" i="40"/>
  <c r="AB275" i="40" s="1"/>
  <c r="AB109" i="40"/>
  <c r="AB177" i="40" s="1"/>
  <c r="AB277" i="40" s="1"/>
  <c r="BA297" i="43"/>
  <c r="BA68" i="43"/>
  <c r="BA76" i="43" s="1"/>
  <c r="BA55" i="43"/>
  <c r="BA63" i="43" s="1"/>
  <c r="BA42" i="43"/>
  <c r="BA50" i="43" s="1"/>
  <c r="BA28" i="43"/>
  <c r="BA38" i="43" s="1"/>
  <c r="BA14" i="43"/>
  <c r="BA24" i="43" s="1"/>
  <c r="BA81" i="43"/>
  <c r="BA89" i="43" s="1"/>
  <c r="AD288" i="40"/>
  <c r="AD186" i="40"/>
  <c r="AA25" i="43"/>
  <c r="AA93" i="43" s="1"/>
  <c r="AA267" i="43" s="1"/>
  <c r="AA302" i="43" s="1"/>
  <c r="AA91" i="43"/>
  <c r="AA265" i="43" s="1"/>
  <c r="AA300" i="43" s="1"/>
  <c r="AD16" i="37"/>
  <c r="AC19" i="37"/>
  <c r="AC270" i="37"/>
  <c r="AD17" i="37"/>
  <c r="AD269" i="37" s="1"/>
  <c r="AA91" i="35"/>
  <c r="AA265" i="35" s="1"/>
  <c r="AA300" i="35" s="1"/>
  <c r="S13" i="20" s="1"/>
  <c r="S19" i="20" s="1"/>
  <c r="AA25" i="35"/>
  <c r="AA93" i="35" s="1"/>
  <c r="AA267" i="35" s="1"/>
  <c r="AA302" i="35" s="1"/>
  <c r="BA196" i="41"/>
  <c r="BA206" i="41" s="1"/>
  <c r="BA223" i="41"/>
  <c r="BA231" i="41" s="1"/>
  <c r="BA210" i="41"/>
  <c r="BA218" i="41" s="1"/>
  <c r="BA236" i="41"/>
  <c r="BA244" i="41" s="1"/>
  <c r="BA249" i="41"/>
  <c r="BA257" i="41" s="1"/>
  <c r="BA182" i="41"/>
  <c r="BA192" i="41" s="1"/>
  <c r="AD100" i="43"/>
  <c r="AC103" i="43"/>
  <c r="AC280" i="43"/>
  <c r="AD101" i="43"/>
  <c r="AD279" i="43" s="1"/>
  <c r="AD16" i="36"/>
  <c r="AD17" i="36"/>
  <c r="AD269" i="36" s="1"/>
  <c r="AC19" i="36"/>
  <c r="AC270" i="36"/>
  <c r="BA126" i="40"/>
  <c r="BA134" i="40" s="1"/>
  <c r="BA98" i="40"/>
  <c r="BA108" i="40" s="1"/>
  <c r="BA112" i="40"/>
  <c r="BA122" i="40" s="1"/>
  <c r="BA152" i="40"/>
  <c r="BA160" i="40" s="1"/>
  <c r="BA165" i="40"/>
  <c r="BA173" i="40" s="1"/>
  <c r="BA139" i="40"/>
  <c r="BA147" i="40" s="1"/>
  <c r="AZ176" i="45"/>
  <c r="AZ276" i="45" s="1"/>
  <c r="AZ176" i="44"/>
  <c r="AZ276" i="44" s="1"/>
  <c r="AB282" i="39"/>
  <c r="AB298" i="39" s="1"/>
  <c r="AB281" i="39"/>
  <c r="AB296" i="39" s="1"/>
  <c r="AB106" i="39"/>
  <c r="AB107" i="39" s="1"/>
  <c r="AC168" i="45"/>
  <c r="AC281" i="45" s="1"/>
  <c r="AC278" i="45"/>
  <c r="AD185" i="41"/>
  <c r="AD289" i="41" s="1"/>
  <c r="AC187" i="41"/>
  <c r="AD184" i="41"/>
  <c r="AC290" i="41"/>
  <c r="AZ92" i="35"/>
  <c r="AZ266" i="35" s="1"/>
  <c r="AY301" i="39"/>
  <c r="AY301" i="44"/>
  <c r="AC190" i="38"/>
  <c r="AC191" i="38" s="1"/>
  <c r="AC293" i="41"/>
  <c r="BA249" i="45"/>
  <c r="BA257" i="45" s="1"/>
  <c r="BA236" i="45"/>
  <c r="BA244" i="45" s="1"/>
  <c r="BA196" i="45"/>
  <c r="BA206" i="45" s="1"/>
  <c r="BA182" i="45"/>
  <c r="BA192" i="45" s="1"/>
  <c r="BA210" i="45"/>
  <c r="BA218" i="45" s="1"/>
  <c r="BA223" i="45"/>
  <c r="BA231" i="45" s="1"/>
  <c r="BA182" i="37"/>
  <c r="BA192" i="37" s="1"/>
  <c r="BA249" i="37"/>
  <c r="BA257" i="37" s="1"/>
  <c r="BA223" i="37"/>
  <c r="BA231" i="37" s="1"/>
  <c r="BA236" i="37"/>
  <c r="BA244" i="37" s="1"/>
  <c r="BA210" i="37"/>
  <c r="BA218" i="37" s="1"/>
  <c r="BA196" i="37"/>
  <c r="BA206" i="37" s="1"/>
  <c r="AD186" i="44"/>
  <c r="AD288" i="44"/>
  <c r="BA297" i="36"/>
  <c r="BA42" i="36"/>
  <c r="BA50" i="36" s="1"/>
  <c r="BA55" i="36"/>
  <c r="BA63" i="36" s="1"/>
  <c r="BA81" i="36"/>
  <c r="BA89" i="36" s="1"/>
  <c r="BA68" i="36"/>
  <c r="BA76" i="36" s="1"/>
  <c r="BA14" i="36"/>
  <c r="BA24" i="36" s="1"/>
  <c r="BA28" i="36"/>
  <c r="BA38" i="36" s="1"/>
  <c r="BA112" i="39"/>
  <c r="BA122" i="39" s="1"/>
  <c r="BA165" i="39"/>
  <c r="BA173" i="39" s="1"/>
  <c r="BA126" i="39"/>
  <c r="BA134" i="39" s="1"/>
  <c r="BA98" i="39"/>
  <c r="BA108" i="39" s="1"/>
  <c r="BA139" i="39"/>
  <c r="BA147" i="39" s="1"/>
  <c r="BA152" i="39"/>
  <c r="BA160" i="39" s="1"/>
  <c r="BA182" i="38"/>
  <c r="BA192" i="38" s="1"/>
  <c r="BA249" i="38"/>
  <c r="BA210" i="38"/>
  <c r="BA218" i="38" s="1"/>
  <c r="BA196" i="38"/>
  <c r="BA206" i="38" s="1"/>
  <c r="BA223" i="38"/>
  <c r="BA231" i="38" s="1"/>
  <c r="BA236" i="38"/>
  <c r="BA244" i="38" s="1"/>
  <c r="BA126" i="44"/>
  <c r="BA134" i="44" s="1"/>
  <c r="BA112" i="44"/>
  <c r="BA122" i="44" s="1"/>
  <c r="BA139" i="44"/>
  <c r="BA147" i="44" s="1"/>
  <c r="BA152" i="44"/>
  <c r="BA160" i="44" s="1"/>
  <c r="BA165" i="44"/>
  <c r="BA173" i="44" s="1"/>
  <c r="BA98" i="44"/>
  <c r="BA108" i="44" s="1"/>
  <c r="AC268" i="40"/>
  <c r="AC293" i="40" s="1"/>
  <c r="AC18" i="40"/>
  <c r="AY301" i="40"/>
  <c r="AC106" i="45"/>
  <c r="AC107" i="45" s="1"/>
  <c r="BA196" i="35"/>
  <c r="BA206" i="35" s="1"/>
  <c r="BA210" i="35"/>
  <c r="BA218" i="35" s="1"/>
  <c r="BA223" i="35"/>
  <c r="BA231" i="35" s="1"/>
  <c r="BA182" i="35"/>
  <c r="BA192" i="35" s="1"/>
  <c r="BA236" i="35"/>
  <c r="BA244" i="35" s="1"/>
  <c r="BA249" i="35"/>
  <c r="BA257" i="35" s="1"/>
  <c r="AC294" i="43"/>
  <c r="AM69" i="36"/>
  <c r="AM70" i="36"/>
  <c r="AL74" i="36"/>
  <c r="AL75" i="36" s="1"/>
  <c r="AL77" i="36" s="1"/>
  <c r="AB298" i="41"/>
  <c r="AB177" i="45"/>
  <c r="AB277" i="45" s="1"/>
  <c r="AA207" i="45"/>
  <c r="AA261" i="45" s="1"/>
  <c r="AA287" i="45" s="1"/>
  <c r="AA302" i="45" s="1"/>
  <c r="AA259" i="45"/>
  <c r="AA285" i="45" s="1"/>
  <c r="AA300" i="45" s="1"/>
  <c r="AB295" i="35"/>
  <c r="BC262" i="43"/>
  <c r="BB284" i="43"/>
  <c r="BB274" i="43"/>
  <c r="BB264" i="43"/>
  <c r="AC291" i="40"/>
  <c r="AC190" i="40"/>
  <c r="AC191" i="40" s="1"/>
  <c r="AC292" i="40"/>
  <c r="AC103" i="36"/>
  <c r="AC280" i="36"/>
  <c r="AD101" i="36"/>
  <c r="AD279" i="36" s="1"/>
  <c r="AD100" i="36"/>
  <c r="BC262" i="41"/>
  <c r="BB264" i="41"/>
  <c r="BB274" i="41"/>
  <c r="BB284" i="41"/>
  <c r="AZ260" i="45"/>
  <c r="AZ286" i="45" s="1"/>
  <c r="AZ176" i="37"/>
  <c r="AZ276" i="37" s="1"/>
  <c r="AC259" i="37"/>
  <c r="AC285" i="37" s="1"/>
  <c r="AC193" i="37"/>
  <c r="AC261" i="37" s="1"/>
  <c r="AC287" i="37" s="1"/>
  <c r="AI200" i="39"/>
  <c r="AA91" i="40"/>
  <c r="AA265" i="40" s="1"/>
  <c r="AA300" i="40" s="1"/>
  <c r="AA25" i="40"/>
  <c r="AA93" i="40" s="1"/>
  <c r="AA267" i="40" s="1"/>
  <c r="AA302" i="40" s="1"/>
  <c r="AB299" i="37"/>
  <c r="AB23" i="37"/>
  <c r="AB259" i="35"/>
  <c r="AB285" i="35" s="1"/>
  <c r="AB193" i="35"/>
  <c r="AB261" i="35" s="1"/>
  <c r="AB287" i="35" s="1"/>
  <c r="AZ176" i="35"/>
  <c r="AZ276" i="35" s="1"/>
  <c r="BA297" i="40"/>
  <c r="BA42" i="40"/>
  <c r="BA50" i="40" s="1"/>
  <c r="BA14" i="40"/>
  <c r="BA24" i="40" s="1"/>
  <c r="BA28" i="40"/>
  <c r="BA38" i="40" s="1"/>
  <c r="BA68" i="40"/>
  <c r="BA76" i="40" s="1"/>
  <c r="BA55" i="40"/>
  <c r="BA63" i="40" s="1"/>
  <c r="BA81" i="40"/>
  <c r="BA89" i="40" s="1"/>
  <c r="AZ63" i="39"/>
  <c r="AZ92" i="39" s="1"/>
  <c r="AZ266" i="39" s="1"/>
  <c r="AZ76" i="38"/>
  <c r="AZ63" i="38"/>
  <c r="AC278" i="39"/>
  <c r="AC293" i="39" s="1"/>
  <c r="AC102" i="39"/>
  <c r="AI83" i="40"/>
  <c r="AI82" i="40"/>
  <c r="AH87" i="40"/>
  <c r="AH88" i="40" s="1"/>
  <c r="AH90" i="40" s="1"/>
  <c r="AD186" i="38"/>
  <c r="AZ63" i="41"/>
  <c r="AK31" i="44"/>
  <c r="AB23" i="38"/>
  <c r="AB299" i="38"/>
  <c r="BC262" i="45"/>
  <c r="BB264" i="45"/>
  <c r="BB284" i="45"/>
  <c r="BB274" i="45"/>
  <c r="BC262" i="37"/>
  <c r="BB284" i="37"/>
  <c r="BB274" i="37"/>
  <c r="BB264" i="37"/>
  <c r="AJ30" i="45"/>
  <c r="AI33" i="45"/>
  <c r="AI36" i="45" s="1"/>
  <c r="AI37" i="45" s="1"/>
  <c r="AI39" i="45" s="1"/>
  <c r="AJ31" i="45"/>
  <c r="BA112" i="36"/>
  <c r="BA122" i="36" s="1"/>
  <c r="BA98" i="36"/>
  <c r="BA108" i="36" s="1"/>
  <c r="BA165" i="36"/>
  <c r="BA173" i="36" s="1"/>
  <c r="BA139" i="36"/>
  <c r="BA147" i="36" s="1"/>
  <c r="BA152" i="36"/>
  <c r="BA126" i="36"/>
  <c r="BA134" i="36" s="1"/>
  <c r="AC106" i="35"/>
  <c r="AC107" i="35" s="1"/>
  <c r="BA297" i="39"/>
  <c r="BA14" i="39"/>
  <c r="BA24" i="39" s="1"/>
  <c r="BA68" i="39"/>
  <c r="BA76" i="39" s="1"/>
  <c r="BA42" i="39"/>
  <c r="BA50" i="39" s="1"/>
  <c r="BA55" i="39"/>
  <c r="BA81" i="39"/>
  <c r="BA89" i="39" s="1"/>
  <c r="BA28" i="39"/>
  <c r="BA38" i="39" s="1"/>
  <c r="BA165" i="38"/>
  <c r="BA173" i="38" s="1"/>
  <c r="BA152" i="38"/>
  <c r="BA160" i="38" s="1"/>
  <c r="BA139" i="38"/>
  <c r="BA147" i="38" s="1"/>
  <c r="BA112" i="38"/>
  <c r="BA122" i="38" s="1"/>
  <c r="BA126" i="38"/>
  <c r="BA134" i="38" s="1"/>
  <c r="BA98" i="38"/>
  <c r="BA108" i="38" s="1"/>
  <c r="AC186" i="36"/>
  <c r="AC288" i="36"/>
  <c r="AC293" i="36" s="1"/>
  <c r="BA249" i="44"/>
  <c r="BA257" i="44" s="1"/>
  <c r="BA210" i="44"/>
  <c r="BA218" i="44" s="1"/>
  <c r="BA196" i="44"/>
  <c r="BA206" i="44" s="1"/>
  <c r="BA223" i="44"/>
  <c r="BA231" i="44" s="1"/>
  <c r="BA182" i="44"/>
  <c r="BA192" i="44" s="1"/>
  <c r="BA236" i="44"/>
  <c r="BA244" i="44" s="1"/>
  <c r="AD100" i="38"/>
  <c r="AC280" i="38"/>
  <c r="AD101" i="38"/>
  <c r="AD279" i="38" s="1"/>
  <c r="AC103" i="38"/>
  <c r="AZ260" i="36"/>
  <c r="AZ286" i="36" s="1"/>
  <c r="AD102" i="45"/>
  <c r="BA297" i="35"/>
  <c r="BA42" i="35"/>
  <c r="BA50" i="35" s="1"/>
  <c r="BA28" i="35"/>
  <c r="BA38" i="35" s="1"/>
  <c r="BA68" i="35"/>
  <c r="BA76" i="35" s="1"/>
  <c r="BA14" i="35"/>
  <c r="BA24" i="35" s="1"/>
  <c r="BA81" i="35"/>
  <c r="BA89" i="35" s="1"/>
  <c r="BA55" i="35"/>
  <c r="BA63" i="35" s="1"/>
  <c r="AB295" i="43"/>
  <c r="AH255" i="35"/>
  <c r="AH256" i="35" s="1"/>
  <c r="AH258" i="35" s="1"/>
  <c r="AI251" i="35"/>
  <c r="AI250" i="35"/>
  <c r="AB296" i="41"/>
  <c r="AC291" i="39"/>
  <c r="AC190" i="39"/>
  <c r="AC191" i="39" s="1"/>
  <c r="AC292" i="39"/>
  <c r="AY301" i="35"/>
  <c r="AH198" i="43"/>
  <c r="AG201" i="43"/>
  <c r="AG204" i="43" s="1"/>
  <c r="AG205" i="43" s="1"/>
  <c r="AG207" i="43" s="1"/>
  <c r="AH199" i="43"/>
  <c r="AC19" i="39"/>
  <c r="AC270" i="39"/>
  <c r="AD17" i="39"/>
  <c r="AD269" i="39" s="1"/>
  <c r="AD16" i="39"/>
  <c r="AJ128" i="35"/>
  <c r="AI132" i="35"/>
  <c r="AI133" i="35" s="1"/>
  <c r="AI135" i="35" s="1"/>
  <c r="AJ127" i="35"/>
  <c r="AB23" i="36"/>
  <c r="AB175" i="45"/>
  <c r="AB275" i="45" s="1"/>
  <c r="AD187" i="37"/>
  <c r="AD290" i="37"/>
  <c r="AE184" i="37"/>
  <c r="AE185" i="37"/>
  <c r="AE289" i="37" s="1"/>
  <c r="AZ260" i="44"/>
  <c r="AZ286" i="44" s="1"/>
  <c r="AC294" i="35"/>
  <c r="AK56" i="44"/>
  <c r="AJ61" i="44"/>
  <c r="AJ62" i="44" s="1"/>
  <c r="AJ64" i="44" s="1"/>
  <c r="AK57" i="44"/>
  <c r="AZ92" i="44"/>
  <c r="AZ266" i="44" s="1"/>
  <c r="BA196" i="43"/>
  <c r="BA206" i="43" s="1"/>
  <c r="BA210" i="43"/>
  <c r="BA218" i="43" s="1"/>
  <c r="BA236" i="43"/>
  <c r="BA244" i="43" s="1"/>
  <c r="BA182" i="43"/>
  <c r="BA192" i="43" s="1"/>
  <c r="BA223" i="43"/>
  <c r="BA231" i="43" s="1"/>
  <c r="BA249" i="43"/>
  <c r="BA257" i="43" s="1"/>
  <c r="AZ160" i="36"/>
  <c r="AZ176" i="36" s="1"/>
  <c r="AZ276" i="36" s="1"/>
  <c r="AH71" i="39"/>
  <c r="AB22" i="43"/>
  <c r="AB272" i="43"/>
  <c r="AB271" i="43"/>
  <c r="AC22" i="45"/>
  <c r="AD278" i="44"/>
  <c r="AD102" i="44"/>
  <c r="BA165" i="41"/>
  <c r="BA173" i="41" s="1"/>
  <c r="BA112" i="41"/>
  <c r="BA139" i="41"/>
  <c r="BA147" i="41" s="1"/>
  <c r="BA98" i="41"/>
  <c r="BA108" i="41" s="1"/>
  <c r="BA152" i="41"/>
  <c r="BA160" i="41" s="1"/>
  <c r="BA126" i="41"/>
  <c r="BA134" i="41" s="1"/>
  <c r="AI155" i="41"/>
  <c r="BC262" i="40"/>
  <c r="BB284" i="40"/>
  <c r="BB264" i="40"/>
  <c r="BB274" i="40"/>
  <c r="AZ92" i="36"/>
  <c r="AZ266" i="36" s="1"/>
  <c r="AY301" i="45"/>
  <c r="AB23" i="44"/>
  <c r="AB299" i="44"/>
  <c r="AB204" i="45"/>
  <c r="AB292" i="45"/>
  <c r="AB298" i="45" s="1"/>
  <c r="AB291" i="45"/>
  <c r="AB296" i="45" s="1"/>
  <c r="BA112" i="45"/>
  <c r="BA122" i="45" s="1"/>
  <c r="BA152" i="45"/>
  <c r="BA160" i="45" s="1"/>
  <c r="BA98" i="45"/>
  <c r="BA108" i="45" s="1"/>
  <c r="BA139" i="45"/>
  <c r="BA147" i="45" s="1"/>
  <c r="BA126" i="45"/>
  <c r="BA134" i="45" s="1"/>
  <c r="BA165" i="45"/>
  <c r="BA173" i="45" s="1"/>
  <c r="BA112" i="37"/>
  <c r="BA122" i="37" s="1"/>
  <c r="BA98" i="37"/>
  <c r="BA108" i="37" s="1"/>
  <c r="BA126" i="37"/>
  <c r="BA134" i="37" s="1"/>
  <c r="BA139" i="37"/>
  <c r="BA147" i="37" s="1"/>
  <c r="BA152" i="37"/>
  <c r="BA160" i="37" s="1"/>
  <c r="BA165" i="37"/>
  <c r="BA173" i="37" s="1"/>
  <c r="AC292" i="44"/>
  <c r="AC190" i="44"/>
  <c r="AC191" i="44" s="1"/>
  <c r="AC291" i="44"/>
  <c r="AC116" i="35"/>
  <c r="AC278" i="35"/>
  <c r="AB175" i="38"/>
  <c r="AB275" i="38" s="1"/>
  <c r="AB109" i="38"/>
  <c r="AB177" i="38" s="1"/>
  <c r="AB277" i="38" s="1"/>
  <c r="BA249" i="36"/>
  <c r="BA257" i="36" s="1"/>
  <c r="BA182" i="36"/>
  <c r="BA192" i="36" s="1"/>
  <c r="BA236" i="36"/>
  <c r="BA244" i="36" s="1"/>
  <c r="BA223" i="36"/>
  <c r="BA231" i="36" s="1"/>
  <c r="BA210" i="36"/>
  <c r="BA218" i="36" s="1"/>
  <c r="BA196" i="36"/>
  <c r="BA206" i="36" s="1"/>
  <c r="AC252" i="38"/>
  <c r="AC292" i="38" s="1"/>
  <c r="AC288" i="38"/>
  <c r="AC293" i="38" s="1"/>
  <c r="AD102" i="35"/>
  <c r="AB109" i="37"/>
  <c r="AB177" i="37" s="1"/>
  <c r="AB277" i="37" s="1"/>
  <c r="AB175" i="37"/>
  <c r="AB275" i="37" s="1"/>
  <c r="BC262" i="39"/>
  <c r="BB284" i="39"/>
  <c r="BB274" i="39"/>
  <c r="BB264" i="39"/>
  <c r="BA297" i="38"/>
  <c r="BA42" i="38"/>
  <c r="BA50" i="38" s="1"/>
  <c r="BA81" i="38"/>
  <c r="BA89" i="38" s="1"/>
  <c r="BA68" i="38"/>
  <c r="BA14" i="38"/>
  <c r="BA24" i="38" s="1"/>
  <c r="BA28" i="38"/>
  <c r="BA38" i="38" s="1"/>
  <c r="BA55" i="38"/>
  <c r="AB190" i="36"/>
  <c r="AB191" i="36" s="1"/>
  <c r="AB292" i="36"/>
  <c r="AB298" i="36" s="1"/>
  <c r="AB291" i="36"/>
  <c r="AB296" i="36" s="1"/>
  <c r="BC262" i="44"/>
  <c r="BB264" i="44"/>
  <c r="BB284" i="44"/>
  <c r="BB274" i="44"/>
  <c r="AB271" i="40"/>
  <c r="AB296" i="40" s="1"/>
  <c r="AB272" i="40"/>
  <c r="AB298" i="40" s="1"/>
  <c r="AB22" i="40"/>
  <c r="AC103" i="40"/>
  <c r="AC280" i="40"/>
  <c r="AD101" i="40"/>
  <c r="AD279" i="40" s="1"/>
  <c r="AD100" i="40"/>
  <c r="AE16" i="41"/>
  <c r="AD19" i="41"/>
  <c r="AE17" i="41"/>
  <c r="AE269" i="41" s="1"/>
  <c r="AD270" i="41"/>
  <c r="AC187" i="35"/>
  <c r="AD185" i="35"/>
  <c r="AD289" i="35" s="1"/>
  <c r="AC290" i="35"/>
  <c r="AD184" i="35"/>
  <c r="BC262" i="35"/>
  <c r="BB274" i="35"/>
  <c r="BB264" i="35"/>
  <c r="BB284" i="35"/>
  <c r="AC186" i="43"/>
  <c r="AC288" i="43"/>
  <c r="AZ176" i="40"/>
  <c r="AZ276" i="40" s="1"/>
  <c r="AD186" i="39"/>
  <c r="AD288" i="39"/>
  <c r="AZ260" i="41"/>
  <c r="AZ286" i="41" s="1"/>
  <c r="AC19" i="38"/>
  <c r="AC270" i="38"/>
  <c r="AD17" i="38"/>
  <c r="AD269" i="38" s="1"/>
  <c r="AD16" i="38"/>
  <c r="AZ173" i="39"/>
  <c r="AZ176" i="39" s="1"/>
  <c r="AZ276" i="39" s="1"/>
  <c r="AB271" i="35"/>
  <c r="AB272" i="35"/>
  <c r="AB22" i="35"/>
  <c r="AE185" i="45"/>
  <c r="AD187" i="45"/>
  <c r="AE184" i="45"/>
  <c r="AB175" i="43"/>
  <c r="AB275" i="43" s="1"/>
  <c r="AB109" i="43"/>
  <c r="AB177" i="43" s="1"/>
  <c r="AB277" i="43" s="1"/>
  <c r="AZ92" i="37"/>
  <c r="AZ266" i="37" s="1"/>
  <c r="BH2" i="45"/>
  <c r="BH6" i="45"/>
  <c r="BF248" i="45"/>
  <c r="BF235" i="45"/>
  <c r="BF222" i="45"/>
  <c r="BF209" i="45"/>
  <c r="BF195" i="45"/>
  <c r="BF181" i="45"/>
  <c r="BJ8" i="45"/>
  <c r="BI4" i="45"/>
  <c r="BG179" i="45"/>
  <c r="BG95" i="45"/>
  <c r="BG11" i="45"/>
  <c r="BG9" i="45"/>
  <c r="BF67" i="45"/>
  <c r="BF80" i="45"/>
  <c r="BF41" i="45"/>
  <c r="BF54" i="45"/>
  <c r="BF13" i="45"/>
  <c r="BF27" i="45"/>
  <c r="AI212" i="45"/>
  <c r="AH216" i="45"/>
  <c r="AH217" i="45" s="1"/>
  <c r="AI211" i="45"/>
  <c r="BF164" i="45"/>
  <c r="BF151" i="45"/>
  <c r="BF138" i="45"/>
  <c r="BF111" i="45"/>
  <c r="BF125" i="45"/>
  <c r="BF97" i="45"/>
  <c r="BH2" i="44"/>
  <c r="BH6" i="44"/>
  <c r="BG179" i="44"/>
  <c r="BG95" i="44"/>
  <c r="BG11" i="44"/>
  <c r="BG9" i="44"/>
  <c r="BF67" i="44"/>
  <c r="BF80" i="44"/>
  <c r="BF54" i="44"/>
  <c r="BF41" i="44"/>
  <c r="BF27" i="44"/>
  <c r="BF13" i="44"/>
  <c r="BF164" i="44"/>
  <c r="BF138" i="44"/>
  <c r="BF151" i="44"/>
  <c r="BF111" i="44"/>
  <c r="BF125" i="44"/>
  <c r="BF97" i="44"/>
  <c r="BF248" i="44"/>
  <c r="BF235" i="44"/>
  <c r="BF222" i="44"/>
  <c r="BF209" i="44"/>
  <c r="BF195" i="44"/>
  <c r="BF181" i="44"/>
  <c r="BJ8" i="44"/>
  <c r="BI4" i="44"/>
  <c r="BH179" i="43"/>
  <c r="BH95" i="43"/>
  <c r="BH11" i="43"/>
  <c r="BH9" i="43"/>
  <c r="BJ4" i="43"/>
  <c r="BK8" i="43"/>
  <c r="BI6" i="43"/>
  <c r="BI2" i="43"/>
  <c r="BG80" i="43"/>
  <c r="BG67" i="43"/>
  <c r="BG54" i="43"/>
  <c r="BG27" i="43"/>
  <c r="BG41" i="43"/>
  <c r="BG13" i="43"/>
  <c r="BG164" i="43"/>
  <c r="BG151" i="43"/>
  <c r="BG138" i="43"/>
  <c r="BG111" i="43"/>
  <c r="BG125" i="43"/>
  <c r="BG97" i="43"/>
  <c r="BG248" i="43"/>
  <c r="BG235" i="43"/>
  <c r="BG222" i="43"/>
  <c r="BG209" i="43"/>
  <c r="BG181" i="43"/>
  <c r="BG195" i="43"/>
  <c r="BF80" i="41"/>
  <c r="BF54" i="41"/>
  <c r="BF67" i="41"/>
  <c r="BF41" i="41"/>
  <c r="BF27" i="41"/>
  <c r="BF13" i="41"/>
  <c r="BF164" i="41"/>
  <c r="BF151" i="41"/>
  <c r="BF138" i="41"/>
  <c r="BF111" i="41"/>
  <c r="BF125" i="41"/>
  <c r="BF97" i="41"/>
  <c r="BH6" i="41"/>
  <c r="BH2" i="41"/>
  <c r="BF248" i="41"/>
  <c r="BF235" i="41"/>
  <c r="BF222" i="41"/>
  <c r="BF209" i="41"/>
  <c r="BF195" i="41"/>
  <c r="BF181" i="41"/>
  <c r="BJ8" i="41"/>
  <c r="BI4" i="41"/>
  <c r="BG179" i="41"/>
  <c r="BG95" i="41"/>
  <c r="BG11" i="41"/>
  <c r="BG9" i="41"/>
  <c r="BI2" i="40"/>
  <c r="BI6" i="40"/>
  <c r="BG80" i="40"/>
  <c r="BG67" i="40"/>
  <c r="BG54" i="40"/>
  <c r="BG41" i="40"/>
  <c r="BG27" i="40"/>
  <c r="BG13" i="40"/>
  <c r="BH179" i="40"/>
  <c r="BH95" i="40"/>
  <c r="BH11" i="40"/>
  <c r="BH9" i="40"/>
  <c r="BG151" i="40"/>
  <c r="BG164" i="40"/>
  <c r="BG138" i="40"/>
  <c r="BG125" i="40"/>
  <c r="BG111" i="40"/>
  <c r="BG97" i="40"/>
  <c r="BG235" i="40"/>
  <c r="BG248" i="40"/>
  <c r="BG222" i="40"/>
  <c r="BG209" i="40"/>
  <c r="BG195" i="40"/>
  <c r="BG181" i="40"/>
  <c r="BK8" i="40"/>
  <c r="BJ4" i="40"/>
  <c r="BG80" i="39"/>
  <c r="BG67" i="39"/>
  <c r="BG54" i="39"/>
  <c r="BG27" i="39"/>
  <c r="BG41" i="39"/>
  <c r="BG13" i="39"/>
  <c r="BG164" i="39"/>
  <c r="BG151" i="39"/>
  <c r="BG138" i="39"/>
  <c r="BG125" i="39"/>
  <c r="BG111" i="39"/>
  <c r="BG97" i="39"/>
  <c r="BG235" i="39"/>
  <c r="BG248" i="39"/>
  <c r="BG222" i="39"/>
  <c r="BG195" i="39"/>
  <c r="BG209" i="39"/>
  <c r="BG181" i="39"/>
  <c r="BH179" i="39"/>
  <c r="BH95" i="39"/>
  <c r="BH11" i="39"/>
  <c r="BH9" i="39"/>
  <c r="BJ4" i="39"/>
  <c r="BK8" i="39"/>
  <c r="BI6" i="39"/>
  <c r="BI2" i="39"/>
  <c r="BF80" i="38"/>
  <c r="BF67" i="38"/>
  <c r="BF54" i="38"/>
  <c r="BF41" i="38"/>
  <c r="BF13" i="38"/>
  <c r="BF27" i="38"/>
  <c r="BG179" i="38"/>
  <c r="BG95" i="38"/>
  <c r="BG11" i="38"/>
  <c r="BG9" i="38"/>
  <c r="BF164" i="38"/>
  <c r="BF151" i="38"/>
  <c r="BF138" i="38"/>
  <c r="BF111" i="38"/>
  <c r="BF125" i="38"/>
  <c r="BF97" i="38"/>
  <c r="BF248" i="38"/>
  <c r="BF235" i="38"/>
  <c r="BF209" i="38"/>
  <c r="BF222" i="38"/>
  <c r="BF195" i="38"/>
  <c r="BF181" i="38"/>
  <c r="BH6" i="38"/>
  <c r="BH2" i="38"/>
  <c r="BJ8" i="38"/>
  <c r="BI4" i="38"/>
  <c r="BG67" i="37"/>
  <c r="BG80" i="37"/>
  <c r="BG54" i="37"/>
  <c r="BG27" i="37"/>
  <c r="BG41" i="37"/>
  <c r="BG13" i="37"/>
  <c r="BJ4" i="37"/>
  <c r="BK8" i="37"/>
  <c r="BG164" i="37"/>
  <c r="BG138" i="37"/>
  <c r="BG151" i="37"/>
  <c r="BG111" i="37"/>
  <c r="BG125" i="37"/>
  <c r="BG97" i="37"/>
  <c r="BI6" i="37"/>
  <c r="BI2" i="37"/>
  <c r="BG248" i="37"/>
  <c r="BG235" i="37"/>
  <c r="BG209" i="37"/>
  <c r="BG222" i="37"/>
  <c r="BG195" i="37"/>
  <c r="BG181" i="37"/>
  <c r="BH179" i="37"/>
  <c r="BH95" i="37"/>
  <c r="BH11" i="37"/>
  <c r="BH9" i="37"/>
  <c r="BG248" i="36"/>
  <c r="BG222" i="36"/>
  <c r="BG235" i="36"/>
  <c r="BG209" i="36"/>
  <c r="BG181" i="36"/>
  <c r="BG195" i="36"/>
  <c r="BH179" i="36"/>
  <c r="BH95" i="36"/>
  <c r="BH11" i="36"/>
  <c r="BH9" i="36"/>
  <c r="BJ4" i="36"/>
  <c r="BK8" i="36"/>
  <c r="BI6" i="36"/>
  <c r="BI2" i="36"/>
  <c r="BG67" i="36"/>
  <c r="BG80" i="36"/>
  <c r="BG54" i="36"/>
  <c r="BG41" i="36"/>
  <c r="BG27" i="36"/>
  <c r="BG13" i="36"/>
  <c r="BG164" i="36"/>
  <c r="BG151" i="36"/>
  <c r="BG138" i="36"/>
  <c r="BG111" i="36"/>
  <c r="BG125" i="36"/>
  <c r="BG97" i="36"/>
  <c r="BG80" i="35"/>
  <c r="BG67" i="35"/>
  <c r="BG54" i="35"/>
  <c r="BG27" i="35"/>
  <c r="BG41" i="35"/>
  <c r="BG13" i="35"/>
  <c r="BG151" i="35"/>
  <c r="BG164" i="35"/>
  <c r="BG138" i="35"/>
  <c r="BG125" i="35"/>
  <c r="BG111" i="35"/>
  <c r="BG97" i="35"/>
  <c r="BG248" i="35"/>
  <c r="BG235" i="35"/>
  <c r="BG222" i="35"/>
  <c r="BG195" i="35"/>
  <c r="BG209" i="35"/>
  <c r="BG181" i="35"/>
  <c r="BH179" i="35"/>
  <c r="BH95" i="35"/>
  <c r="BH11" i="35"/>
  <c r="BH9" i="35"/>
  <c r="BJ4" i="35"/>
  <c r="BK8" i="35"/>
  <c r="BI6" i="35"/>
  <c r="BI2" i="35"/>
  <c r="AK224" i="35" l="1"/>
  <c r="AJ229" i="35"/>
  <c r="AJ230" i="35" s="1"/>
  <c r="AJ232" i="35" s="1"/>
  <c r="AK225" i="35"/>
  <c r="AK226" i="35" s="1"/>
  <c r="AH84" i="38"/>
  <c r="AI71" i="38"/>
  <c r="AI74" i="38" s="1"/>
  <c r="AI75" i="38" s="1"/>
  <c r="AI77" i="38" s="1"/>
  <c r="AK127" i="45"/>
  <c r="AJ132" i="45"/>
  <c r="AJ133" i="45" s="1"/>
  <c r="AJ135" i="45" s="1"/>
  <c r="U4" i="20"/>
  <c r="AJ211" i="35"/>
  <c r="T8" i="20"/>
  <c r="S12" i="20"/>
  <c r="AK167" i="39"/>
  <c r="AK166" i="39"/>
  <c r="AI141" i="39"/>
  <c r="AH145" i="39"/>
  <c r="AH146" i="39" s="1"/>
  <c r="AH148" i="39" s="1"/>
  <c r="AJ212" i="35"/>
  <c r="AG132" i="40"/>
  <c r="AG133" i="40" s="1"/>
  <c r="AG135" i="40" s="1"/>
  <c r="AH128" i="40"/>
  <c r="AH127" i="40"/>
  <c r="AH58" i="35"/>
  <c r="AI57" i="35" s="1"/>
  <c r="AH252" i="41"/>
  <c r="AH255" i="41" s="1"/>
  <c r="AH256" i="41" s="1"/>
  <c r="AH258" i="41" s="1"/>
  <c r="AI116" i="37"/>
  <c r="AJ114" i="37" s="1"/>
  <c r="AF238" i="35"/>
  <c r="AJ33" i="44"/>
  <c r="AJ36" i="44" s="1"/>
  <c r="AJ37" i="44" s="1"/>
  <c r="AJ39" i="44" s="1"/>
  <c r="AG239" i="40"/>
  <c r="AH237" i="40" s="1"/>
  <c r="AF237" i="35"/>
  <c r="AI200" i="44"/>
  <c r="AJ199" i="44" s="1"/>
  <c r="AJ114" i="44"/>
  <c r="AJ116" i="44" s="1"/>
  <c r="AC271" i="45"/>
  <c r="AI117" i="44"/>
  <c r="AI120" i="44" s="1"/>
  <c r="AI121" i="44" s="1"/>
  <c r="AI123" i="44" s="1"/>
  <c r="AH155" i="37"/>
  <c r="AI166" i="36"/>
  <c r="AI168" i="36" s="1"/>
  <c r="AH171" i="36"/>
  <c r="AH172" i="36" s="1"/>
  <c r="AH174" i="36" s="1"/>
  <c r="AL211" i="39"/>
  <c r="AL213" i="39" s="1"/>
  <c r="AK216" i="39"/>
  <c r="AK217" i="39" s="1"/>
  <c r="AK219" i="39" s="1"/>
  <c r="AH239" i="43"/>
  <c r="AH242" i="43" s="1"/>
  <c r="AH243" i="43" s="1"/>
  <c r="AH245" i="43" s="1"/>
  <c r="AG158" i="39"/>
  <c r="AG159" i="39" s="1"/>
  <c r="AG161" i="39" s="1"/>
  <c r="AH154" i="39"/>
  <c r="AJ69" i="35"/>
  <c r="AI74" i="35"/>
  <c r="AI75" i="35" s="1"/>
  <c r="AI77" i="35" s="1"/>
  <c r="AJ70" i="35"/>
  <c r="AG229" i="45"/>
  <c r="AG230" i="45" s="1"/>
  <c r="AG232" i="45" s="1"/>
  <c r="AI84" i="44"/>
  <c r="AH225" i="45"/>
  <c r="AH226" i="45" s="1"/>
  <c r="AH117" i="41"/>
  <c r="AH120" i="41" s="1"/>
  <c r="AH121" i="41" s="1"/>
  <c r="AH123" i="41" s="1"/>
  <c r="AI199" i="35"/>
  <c r="AI198" i="35"/>
  <c r="AI115" i="41"/>
  <c r="AI116" i="41" s="1"/>
  <c r="AJ114" i="41" s="1"/>
  <c r="AI251" i="36"/>
  <c r="AI250" i="36"/>
  <c r="AH255" i="36"/>
  <c r="AH256" i="36" s="1"/>
  <c r="AH258" i="36" s="1"/>
  <c r="AI69" i="43"/>
  <c r="AI70" i="43"/>
  <c r="AH74" i="43"/>
  <c r="AH75" i="43" s="1"/>
  <c r="AH77" i="43" s="1"/>
  <c r="AC293" i="45"/>
  <c r="AH252" i="43"/>
  <c r="AH255" i="43" s="1"/>
  <c r="AH256" i="43" s="1"/>
  <c r="AH258" i="43" s="1"/>
  <c r="AI239" i="39"/>
  <c r="AJ237" i="39" s="1"/>
  <c r="AG84" i="45"/>
  <c r="AG87" i="45" s="1"/>
  <c r="AG88" i="45" s="1"/>
  <c r="AG90" i="45" s="1"/>
  <c r="AG216" i="43"/>
  <c r="AG217" i="43" s="1"/>
  <c r="AG219" i="43" s="1"/>
  <c r="AI154" i="43"/>
  <c r="AH158" i="43"/>
  <c r="AH159" i="43" s="1"/>
  <c r="AH161" i="43" s="1"/>
  <c r="AI153" i="43"/>
  <c r="AH115" i="45"/>
  <c r="AH114" i="45"/>
  <c r="AJ212" i="38"/>
  <c r="AJ211" i="38"/>
  <c r="AI216" i="38"/>
  <c r="AI217" i="38" s="1"/>
  <c r="AI219" i="38" s="1"/>
  <c r="AH140" i="43"/>
  <c r="AH141" i="43"/>
  <c r="AG145" i="43"/>
  <c r="AG146" i="43" s="1"/>
  <c r="AG148" i="43" s="1"/>
  <c r="AJ200" i="38"/>
  <c r="AI142" i="37"/>
  <c r="AJ140" i="37" s="1"/>
  <c r="AG238" i="37"/>
  <c r="AG237" i="37"/>
  <c r="AI242" i="45"/>
  <c r="AI243" i="45" s="1"/>
  <c r="AI245" i="45" s="1"/>
  <c r="AJ237" i="45"/>
  <c r="AJ239" i="45" s="1"/>
  <c r="AK237" i="45" s="1"/>
  <c r="AC48" i="45"/>
  <c r="AC49" i="45" s="1"/>
  <c r="AC51" i="45" s="1"/>
  <c r="AD43" i="45"/>
  <c r="AD44" i="45"/>
  <c r="AD269" i="45" s="1"/>
  <c r="AC270" i="45"/>
  <c r="AI129" i="39"/>
  <c r="AI132" i="39" s="1"/>
  <c r="AI133" i="39" s="1"/>
  <c r="AI135" i="39" s="1"/>
  <c r="AH155" i="36"/>
  <c r="AI154" i="36" s="1"/>
  <c r="AI142" i="38"/>
  <c r="AI168" i="40"/>
  <c r="AJ167" i="40" s="1"/>
  <c r="AI213" i="40"/>
  <c r="AJ211" i="40" s="1"/>
  <c r="AJ200" i="40"/>
  <c r="AH211" i="43"/>
  <c r="AH213" i="43" s="1"/>
  <c r="AI212" i="43" s="1"/>
  <c r="AI32" i="37"/>
  <c r="AL127" i="38"/>
  <c r="AL128" i="38"/>
  <c r="AK132" i="38"/>
  <c r="AK133" i="38" s="1"/>
  <c r="AK135" i="38" s="1"/>
  <c r="AI198" i="37"/>
  <c r="AI200" i="37" s="1"/>
  <c r="AJ198" i="37" s="1"/>
  <c r="R20" i="20"/>
  <c r="AG238" i="44"/>
  <c r="AG237" i="44"/>
  <c r="AF242" i="44"/>
  <c r="AF243" i="44" s="1"/>
  <c r="AF245" i="44" s="1"/>
  <c r="AI69" i="44"/>
  <c r="AK33" i="40"/>
  <c r="AK36" i="40" s="1"/>
  <c r="AK37" i="40" s="1"/>
  <c r="AK39" i="40" s="1"/>
  <c r="AH201" i="37"/>
  <c r="AH204" i="37" s="1"/>
  <c r="AH205" i="37" s="1"/>
  <c r="AH207" i="37" s="1"/>
  <c r="AJ171" i="37"/>
  <c r="AJ172" i="37" s="1"/>
  <c r="AJ174" i="37" s="1"/>
  <c r="AK167" i="37"/>
  <c r="AK166" i="37"/>
  <c r="AL31" i="40"/>
  <c r="AL32" i="40" s="1"/>
  <c r="AI226" i="36"/>
  <c r="AJ225" i="36" s="1"/>
  <c r="AI70" i="44"/>
  <c r="AH226" i="44"/>
  <c r="AH229" i="44" s="1"/>
  <c r="AH230" i="44" s="1"/>
  <c r="AH232" i="44" s="1"/>
  <c r="AI251" i="45"/>
  <c r="AI252" i="45" s="1"/>
  <c r="AH255" i="45"/>
  <c r="AH256" i="45" s="1"/>
  <c r="AH258" i="45" s="1"/>
  <c r="AJ166" i="41"/>
  <c r="AJ167" i="41"/>
  <c r="AI48" i="44"/>
  <c r="AI49" i="44" s="1"/>
  <c r="AI51" i="44" s="1"/>
  <c r="AJ43" i="44"/>
  <c r="AJ45" i="44" s="1"/>
  <c r="AL242" i="38"/>
  <c r="AL243" i="38" s="1"/>
  <c r="AL245" i="38" s="1"/>
  <c r="AJ212" i="44"/>
  <c r="AI216" i="44"/>
  <c r="AI217" i="44" s="1"/>
  <c r="AI219" i="44" s="1"/>
  <c r="AJ211" i="44"/>
  <c r="AJ69" i="45"/>
  <c r="AJ71" i="45" s="1"/>
  <c r="AJ74" i="45" s="1"/>
  <c r="AJ75" i="45" s="1"/>
  <c r="AJ77" i="45" s="1"/>
  <c r="AI200" i="36"/>
  <c r="AJ199" i="36" s="1"/>
  <c r="AI225" i="38"/>
  <c r="AI238" i="41"/>
  <c r="AI224" i="38"/>
  <c r="AI237" i="41"/>
  <c r="AI171" i="41"/>
  <c r="AI172" i="41" s="1"/>
  <c r="AI174" i="41" s="1"/>
  <c r="AJ32" i="41"/>
  <c r="AK153" i="44"/>
  <c r="AK155" i="44" s="1"/>
  <c r="AK158" i="44" s="1"/>
  <c r="AK159" i="44" s="1"/>
  <c r="AK161" i="44" s="1"/>
  <c r="AG71" i="41"/>
  <c r="AG74" i="41" s="1"/>
  <c r="AG75" i="41" s="1"/>
  <c r="AG77" i="41" s="1"/>
  <c r="AG57" i="39"/>
  <c r="AG56" i="39"/>
  <c r="AK83" i="35"/>
  <c r="AK84" i="35" s="1"/>
  <c r="AB296" i="35"/>
  <c r="AJ158" i="44"/>
  <c r="AJ159" i="44" s="1"/>
  <c r="AJ161" i="44" s="1"/>
  <c r="AJ155" i="38"/>
  <c r="AK153" i="38" s="1"/>
  <c r="AI145" i="41"/>
  <c r="AI146" i="41" s="1"/>
  <c r="AI148" i="41" s="1"/>
  <c r="AJ140" i="41"/>
  <c r="AJ141" i="41"/>
  <c r="AK250" i="39"/>
  <c r="AH127" i="43"/>
  <c r="AH129" i="43" s="1"/>
  <c r="AG132" i="43"/>
  <c r="AG133" i="43" s="1"/>
  <c r="AG135" i="43" s="1"/>
  <c r="AH211" i="41"/>
  <c r="AH212" i="41"/>
  <c r="AG216" i="41"/>
  <c r="AG217" i="41" s="1"/>
  <c r="AG219" i="41" s="1"/>
  <c r="AJ87" i="35"/>
  <c r="AJ88" i="35" s="1"/>
  <c r="AJ90" i="35" s="1"/>
  <c r="AZ92" i="41"/>
  <c r="AZ266" i="41" s="1"/>
  <c r="AZ301" i="41" s="1"/>
  <c r="AH226" i="37"/>
  <c r="AB298" i="35"/>
  <c r="AM238" i="38"/>
  <c r="AM239" i="38" s="1"/>
  <c r="AN237" i="38" s="1"/>
  <c r="AK251" i="39"/>
  <c r="AK48" i="35"/>
  <c r="AK49" i="35" s="1"/>
  <c r="AK51" i="35" s="1"/>
  <c r="AH255" i="37"/>
  <c r="AH256" i="37" s="1"/>
  <c r="AH258" i="37" s="1"/>
  <c r="AI251" i="37"/>
  <c r="AI252" i="37" s="1"/>
  <c r="AI255" i="37" s="1"/>
  <c r="AI256" i="37" s="1"/>
  <c r="AI258" i="37" s="1"/>
  <c r="AI213" i="37"/>
  <c r="AI71" i="37"/>
  <c r="AI74" i="37" s="1"/>
  <c r="AI75" i="37" s="1"/>
  <c r="AI77" i="37" s="1"/>
  <c r="AI224" i="41"/>
  <c r="AI226" i="41" s="1"/>
  <c r="AI229" i="41" s="1"/>
  <c r="AI230" i="41" s="1"/>
  <c r="AI232" i="41" s="1"/>
  <c r="AJ155" i="45"/>
  <c r="AI129" i="44"/>
  <c r="AJ127" i="44" s="1"/>
  <c r="AK83" i="43"/>
  <c r="AJ87" i="43"/>
  <c r="AJ88" i="43" s="1"/>
  <c r="AJ90" i="43" s="1"/>
  <c r="AK82" i="43"/>
  <c r="AI114" i="43"/>
  <c r="AI153" i="40"/>
  <c r="AM48" i="36"/>
  <c r="AM49" i="36" s="1"/>
  <c r="AM51" i="36" s="1"/>
  <c r="AN44" i="36"/>
  <c r="AN43" i="36"/>
  <c r="AI154" i="40"/>
  <c r="AL45" i="40"/>
  <c r="AL48" i="40" s="1"/>
  <c r="AL49" i="40" s="1"/>
  <c r="AL51" i="40" s="1"/>
  <c r="AJ116" i="38"/>
  <c r="AK114" i="38" s="1"/>
  <c r="AI44" i="38"/>
  <c r="AI45" i="38" s="1"/>
  <c r="AH48" i="38"/>
  <c r="AH49" i="38" s="1"/>
  <c r="AH51" i="38" s="1"/>
  <c r="AL166" i="38"/>
  <c r="AL167" i="38"/>
  <c r="AK171" i="38"/>
  <c r="AK172" i="38" s="1"/>
  <c r="AK174" i="38" s="1"/>
  <c r="AI57" i="41"/>
  <c r="AH142" i="36"/>
  <c r="AI229" i="43"/>
  <c r="AI230" i="43" s="1"/>
  <c r="AI232" i="43" s="1"/>
  <c r="AJ224" i="43"/>
  <c r="AJ226" i="43" s="1"/>
  <c r="AJ229" i="43" s="1"/>
  <c r="AJ230" i="43" s="1"/>
  <c r="AJ232" i="43" s="1"/>
  <c r="AI115" i="43"/>
  <c r="AI74" i="45"/>
  <c r="AI75" i="45" s="1"/>
  <c r="AI77" i="45" s="1"/>
  <c r="AI226" i="40"/>
  <c r="AJ224" i="40" s="1"/>
  <c r="AI128" i="41"/>
  <c r="AI129" i="41" s="1"/>
  <c r="AI132" i="41" s="1"/>
  <c r="AI133" i="41" s="1"/>
  <c r="AI135" i="41" s="1"/>
  <c r="AH132" i="41"/>
  <c r="AH133" i="41" s="1"/>
  <c r="AH135" i="41" s="1"/>
  <c r="AJ84" i="37"/>
  <c r="AJ87" i="37" s="1"/>
  <c r="AJ88" i="37" s="1"/>
  <c r="AJ90" i="37" s="1"/>
  <c r="AJ82" i="36"/>
  <c r="AJ83" i="36"/>
  <c r="AG61" i="45"/>
  <c r="AG62" i="45" s="1"/>
  <c r="AG64" i="45" s="1"/>
  <c r="AH56" i="45"/>
  <c r="AH58" i="45" s="1"/>
  <c r="AH229" i="41"/>
  <c r="AH230" i="41" s="1"/>
  <c r="AH232" i="41" s="1"/>
  <c r="AJ213" i="36"/>
  <c r="AJ216" i="36" s="1"/>
  <c r="AJ217" i="36" s="1"/>
  <c r="AJ219" i="36" s="1"/>
  <c r="AH58" i="36"/>
  <c r="AI56" i="36" s="1"/>
  <c r="AH251" i="44"/>
  <c r="AH252" i="44" s="1"/>
  <c r="AH33" i="39"/>
  <c r="AH36" i="39" s="1"/>
  <c r="AH37" i="39" s="1"/>
  <c r="AH39" i="39" s="1"/>
  <c r="AG255" i="44"/>
  <c r="AG256" i="44" s="1"/>
  <c r="AG258" i="44" s="1"/>
  <c r="AI168" i="35"/>
  <c r="AJ167" i="35" s="1"/>
  <c r="AK83" i="41"/>
  <c r="AK84" i="41" s="1"/>
  <c r="AL82" i="41" s="1"/>
  <c r="AI56" i="41"/>
  <c r="AK224" i="39"/>
  <c r="AK226" i="39" s="1"/>
  <c r="AJ57" i="40"/>
  <c r="AJ56" i="40"/>
  <c r="AI61" i="40"/>
  <c r="AI62" i="40" s="1"/>
  <c r="AI64" i="40" s="1"/>
  <c r="AG58" i="43"/>
  <c r="AG61" i="43" s="1"/>
  <c r="AG62" i="43" s="1"/>
  <c r="AG64" i="43" s="1"/>
  <c r="AI31" i="39"/>
  <c r="AI32" i="39" s="1"/>
  <c r="AK141" i="44"/>
  <c r="AK142" i="44" s="1"/>
  <c r="AJ145" i="44"/>
  <c r="AJ146" i="44" s="1"/>
  <c r="AJ148" i="44" s="1"/>
  <c r="AJ229" i="39"/>
  <c r="AJ230" i="39" s="1"/>
  <c r="AJ232" i="39" s="1"/>
  <c r="AJ87" i="41"/>
  <c r="AJ88" i="41" s="1"/>
  <c r="AJ90" i="41" s="1"/>
  <c r="AZ301" i="45"/>
  <c r="AI199" i="41"/>
  <c r="AH201" i="41"/>
  <c r="AH204" i="41" s="1"/>
  <c r="AH205" i="41" s="1"/>
  <c r="AH207" i="41" s="1"/>
  <c r="AI198" i="41"/>
  <c r="AK128" i="36"/>
  <c r="AG31" i="35"/>
  <c r="AG30" i="35"/>
  <c r="AF33" i="35"/>
  <c r="AF36" i="35" s="1"/>
  <c r="AF37" i="35" s="1"/>
  <c r="AF39" i="35" s="1"/>
  <c r="AZ301" i="37"/>
  <c r="AI43" i="39"/>
  <c r="AH48" i="39"/>
  <c r="AH49" i="39" s="1"/>
  <c r="AH51" i="39" s="1"/>
  <c r="AI44" i="39"/>
  <c r="L6" i="53"/>
  <c r="L57" i="50"/>
  <c r="M32" i="50"/>
  <c r="AJ43" i="37"/>
  <c r="AJ45" i="37" s="1"/>
  <c r="AJ48" i="37" s="1"/>
  <c r="AJ49" i="37" s="1"/>
  <c r="AJ51" i="37" s="1"/>
  <c r="AI30" i="38"/>
  <c r="AI31" i="38"/>
  <c r="AH33" i="38"/>
  <c r="AH36" i="38" s="1"/>
  <c r="AH37" i="38" s="1"/>
  <c r="AH39" i="38" s="1"/>
  <c r="AC295" i="37"/>
  <c r="AI48" i="37"/>
  <c r="AI49" i="37" s="1"/>
  <c r="AI51" i="37" s="1"/>
  <c r="AK153" i="35"/>
  <c r="AJ158" i="35"/>
  <c r="AJ159" i="35" s="1"/>
  <c r="AJ161" i="35" s="1"/>
  <c r="AK154" i="35"/>
  <c r="AD294" i="37"/>
  <c r="AJ45" i="43"/>
  <c r="AL43" i="35"/>
  <c r="AL45" i="35" s="1"/>
  <c r="AH255" i="40"/>
  <c r="AH256" i="40" s="1"/>
  <c r="AH258" i="40" s="1"/>
  <c r="AI250" i="40"/>
  <c r="AI252" i="40" s="1"/>
  <c r="AL30" i="36"/>
  <c r="AL32" i="36" s="1"/>
  <c r="AI115" i="40"/>
  <c r="AI116" i="40" s="1"/>
  <c r="AH117" i="40"/>
  <c r="AH120" i="40" s="1"/>
  <c r="AH121" i="40" s="1"/>
  <c r="AH123" i="40" s="1"/>
  <c r="AK33" i="36"/>
  <c r="AK36" i="36" s="1"/>
  <c r="AK37" i="36" s="1"/>
  <c r="AK39" i="36" s="1"/>
  <c r="AF45" i="41"/>
  <c r="AI116" i="36"/>
  <c r="AH145" i="45"/>
  <c r="AH146" i="45" s="1"/>
  <c r="AH148" i="45" s="1"/>
  <c r="AI141" i="45"/>
  <c r="AI142" i="45" s="1"/>
  <c r="AE74" i="40"/>
  <c r="AE75" i="40" s="1"/>
  <c r="AE77" i="40" s="1"/>
  <c r="AF70" i="40"/>
  <c r="AF71" i="40" s="1"/>
  <c r="AK127" i="36"/>
  <c r="AH30" i="43"/>
  <c r="AH31" i="43"/>
  <c r="AG33" i="43"/>
  <c r="AG36" i="43" s="1"/>
  <c r="AG37" i="43" s="1"/>
  <c r="AG39" i="43" s="1"/>
  <c r="AH142" i="35"/>
  <c r="AH145" i="35" s="1"/>
  <c r="AH146" i="35" s="1"/>
  <c r="AH148" i="35" s="1"/>
  <c r="AC282" i="45"/>
  <c r="AI168" i="43"/>
  <c r="AH87" i="39"/>
  <c r="AH88" i="39" s="1"/>
  <c r="AH90" i="39" s="1"/>
  <c r="AI82" i="39"/>
  <c r="AI83" i="39"/>
  <c r="AI84" i="40"/>
  <c r="AJ83" i="40" s="1"/>
  <c r="AH200" i="43"/>
  <c r="AH201" i="43" s="1"/>
  <c r="AH204" i="43" s="1"/>
  <c r="AH205" i="43" s="1"/>
  <c r="AH207" i="43" s="1"/>
  <c r="AJ168" i="44"/>
  <c r="AK167" i="44" s="1"/>
  <c r="AI142" i="39"/>
  <c r="AJ140" i="39" s="1"/>
  <c r="AJ129" i="35"/>
  <c r="AJ132" i="35" s="1"/>
  <c r="AJ133" i="35" s="1"/>
  <c r="AJ135" i="35" s="1"/>
  <c r="AK129" i="45"/>
  <c r="AL128" i="45" s="1"/>
  <c r="BA92" i="43"/>
  <c r="BA266" i="43" s="1"/>
  <c r="BA176" i="45"/>
  <c r="BA276" i="45" s="1"/>
  <c r="AZ301" i="44"/>
  <c r="AJ32" i="45"/>
  <c r="AK31" i="45" s="1"/>
  <c r="AK58" i="44"/>
  <c r="AL57" i="44" s="1"/>
  <c r="AZ92" i="38"/>
  <c r="AZ266" i="38" s="1"/>
  <c r="AZ301" i="38" s="1"/>
  <c r="AD190" i="45"/>
  <c r="AD191" i="45" s="1"/>
  <c r="AD18" i="38"/>
  <c r="AD268" i="38"/>
  <c r="AD290" i="39"/>
  <c r="AE185" i="39"/>
  <c r="AE289" i="39" s="1"/>
  <c r="AD187" i="39"/>
  <c r="AE184" i="39"/>
  <c r="BB249" i="35"/>
  <c r="BB257" i="35" s="1"/>
  <c r="BB210" i="35"/>
  <c r="BB218" i="35" s="1"/>
  <c r="BB196" i="35"/>
  <c r="BB206" i="35" s="1"/>
  <c r="BB223" i="35"/>
  <c r="BB231" i="35" s="1"/>
  <c r="BB236" i="35"/>
  <c r="BB244" i="35" s="1"/>
  <c r="BB182" i="35"/>
  <c r="BB192" i="35" s="1"/>
  <c r="AD288" i="35"/>
  <c r="AD186" i="35"/>
  <c r="BD262" i="44"/>
  <c r="BC284" i="44"/>
  <c r="BC274" i="44"/>
  <c r="BC264" i="44"/>
  <c r="BA63" i="38"/>
  <c r="BB297" i="39"/>
  <c r="BB55" i="39"/>
  <c r="BB81" i="39"/>
  <c r="BB89" i="39" s="1"/>
  <c r="BB28" i="39"/>
  <c r="BB38" i="39" s="1"/>
  <c r="BB68" i="39"/>
  <c r="BB76" i="39" s="1"/>
  <c r="BB42" i="39"/>
  <c r="BB50" i="39" s="1"/>
  <c r="BB14" i="39"/>
  <c r="BB24" i="39" s="1"/>
  <c r="AD115" i="35"/>
  <c r="AD279" i="35" s="1"/>
  <c r="AC117" i="35"/>
  <c r="AD114" i="35"/>
  <c r="AC280" i="35"/>
  <c r="AB25" i="44"/>
  <c r="AB93" i="44" s="1"/>
  <c r="AB267" i="44" s="1"/>
  <c r="AB302" i="44" s="1"/>
  <c r="AB91" i="44"/>
  <c r="AB265" i="44" s="1"/>
  <c r="AB300" i="44" s="1"/>
  <c r="AL140" i="40"/>
  <c r="AK145" i="40"/>
  <c r="AK146" i="40" s="1"/>
  <c r="AK148" i="40" s="1"/>
  <c r="AL141" i="40"/>
  <c r="BB98" i="40"/>
  <c r="BB108" i="40" s="1"/>
  <c r="BB112" i="40"/>
  <c r="BB122" i="40" s="1"/>
  <c r="BB126" i="40"/>
  <c r="BB134" i="40" s="1"/>
  <c r="BB152" i="40"/>
  <c r="BB160" i="40" s="1"/>
  <c r="BB165" i="40"/>
  <c r="BB173" i="40" s="1"/>
  <c r="BB139" i="40"/>
  <c r="BB147" i="40" s="1"/>
  <c r="AB23" i="43"/>
  <c r="AB299" i="43"/>
  <c r="AB91" i="36"/>
  <c r="AB265" i="36" s="1"/>
  <c r="AB25" i="36"/>
  <c r="AB93" i="36" s="1"/>
  <c r="AB267" i="36" s="1"/>
  <c r="AD18" i="39"/>
  <c r="AD268" i="39"/>
  <c r="AI252" i="35"/>
  <c r="BD262" i="37"/>
  <c r="BC274" i="37"/>
  <c r="BC264" i="37"/>
  <c r="BC284" i="37"/>
  <c r="BD262" i="45"/>
  <c r="BC274" i="45"/>
  <c r="BC264" i="45"/>
  <c r="BC284" i="45"/>
  <c r="AK32" i="44"/>
  <c r="AE184" i="38"/>
  <c r="AD187" i="38"/>
  <c r="AE185" i="38"/>
  <c r="AH155" i="39"/>
  <c r="BB165" i="41"/>
  <c r="BB173" i="41" s="1"/>
  <c r="BB152" i="41"/>
  <c r="BB160" i="41" s="1"/>
  <c r="BB139" i="41"/>
  <c r="BB147" i="41" s="1"/>
  <c r="BB112" i="41"/>
  <c r="BB98" i="41"/>
  <c r="BB108" i="41" s="1"/>
  <c r="BB126" i="41"/>
  <c r="BB134" i="41" s="1"/>
  <c r="BB297" i="43"/>
  <c r="BB28" i="43"/>
  <c r="BB38" i="43" s="1"/>
  <c r="BB55" i="43"/>
  <c r="BB63" i="43" s="1"/>
  <c r="BB14" i="43"/>
  <c r="BB24" i="43" s="1"/>
  <c r="BB68" i="43"/>
  <c r="BB76" i="43" s="1"/>
  <c r="BB81" i="43"/>
  <c r="BB89" i="43" s="1"/>
  <c r="BB42" i="43"/>
  <c r="BB50" i="43" s="1"/>
  <c r="AM71" i="36"/>
  <c r="AC109" i="45"/>
  <c r="BA176" i="44"/>
  <c r="BA276" i="44" s="1"/>
  <c r="BA92" i="36"/>
  <c r="BA266" i="36" s="1"/>
  <c r="BA260" i="37"/>
  <c r="BA286" i="37" s="1"/>
  <c r="AC190" i="41"/>
  <c r="AC191" i="41" s="1"/>
  <c r="AC292" i="41"/>
  <c r="AC291" i="41"/>
  <c r="AB175" i="39"/>
  <c r="AB275" i="39" s="1"/>
  <c r="AB109" i="39"/>
  <c r="AB177" i="39" s="1"/>
  <c r="AB277" i="39" s="1"/>
  <c r="BA176" i="40"/>
  <c r="BA276" i="40" s="1"/>
  <c r="AC271" i="36"/>
  <c r="AC272" i="36"/>
  <c r="AC22" i="36"/>
  <c r="AC282" i="43"/>
  <c r="AC281" i="43"/>
  <c r="AC106" i="43"/>
  <c r="AC107" i="43" s="1"/>
  <c r="AC19" i="35"/>
  <c r="AC270" i="35"/>
  <c r="AD17" i="35"/>
  <c r="AD269" i="35" s="1"/>
  <c r="AD16" i="35"/>
  <c r="AB259" i="43"/>
  <c r="AB285" i="43" s="1"/>
  <c r="AB193" i="43"/>
  <c r="AB261" i="43" s="1"/>
  <c r="AB287" i="43" s="1"/>
  <c r="BA92" i="44"/>
  <c r="BA266" i="44" s="1"/>
  <c r="BB210" i="38"/>
  <c r="BB218" i="38" s="1"/>
  <c r="BB196" i="38"/>
  <c r="BB206" i="38" s="1"/>
  <c r="BB182" i="38"/>
  <c r="BB192" i="38" s="1"/>
  <c r="BB223" i="38"/>
  <c r="BB231" i="38" s="1"/>
  <c r="BB236" i="38"/>
  <c r="BB244" i="38" s="1"/>
  <c r="BB249" i="38"/>
  <c r="AD268" i="44"/>
  <c r="AD293" i="44" s="1"/>
  <c r="AD18" i="44"/>
  <c r="BB182" i="36"/>
  <c r="BB192" i="36" s="1"/>
  <c r="BB196" i="36"/>
  <c r="BB206" i="36" s="1"/>
  <c r="BB210" i="36"/>
  <c r="BB218" i="36" s="1"/>
  <c r="BB236" i="36"/>
  <c r="BB244" i="36" s="1"/>
  <c r="BB223" i="36"/>
  <c r="BB231" i="36" s="1"/>
  <c r="BB249" i="36"/>
  <c r="BB257" i="36" s="1"/>
  <c r="AD198" i="45"/>
  <c r="AD199" i="45"/>
  <c r="AD289" i="45" s="1"/>
  <c r="AC201" i="45"/>
  <c r="AC290" i="45"/>
  <c r="AI58" i="38"/>
  <c r="AC295" i="41"/>
  <c r="AZ301" i="43"/>
  <c r="BA89" i="41"/>
  <c r="AE17" i="45"/>
  <c r="AE16" i="45"/>
  <c r="AD19" i="45"/>
  <c r="BA176" i="43"/>
  <c r="BA276" i="43" s="1"/>
  <c r="BB297" i="35"/>
  <c r="BB55" i="35"/>
  <c r="BB63" i="35" s="1"/>
  <c r="BB14" i="35"/>
  <c r="BB24" i="35" s="1"/>
  <c r="BB81" i="35"/>
  <c r="BB89" i="35" s="1"/>
  <c r="BB68" i="35"/>
  <c r="BB76" i="35" s="1"/>
  <c r="BB42" i="35"/>
  <c r="BB50" i="35" s="1"/>
  <c r="BB28" i="35"/>
  <c r="BB38" i="35" s="1"/>
  <c r="AD22" i="41"/>
  <c r="AD272" i="41"/>
  <c r="AD271" i="41"/>
  <c r="BB139" i="44"/>
  <c r="BB147" i="44" s="1"/>
  <c r="BB112" i="44"/>
  <c r="BB122" i="44" s="1"/>
  <c r="BB98" i="44"/>
  <c r="BB108" i="44" s="1"/>
  <c r="BB152" i="44"/>
  <c r="BB160" i="44" s="1"/>
  <c r="BB165" i="44"/>
  <c r="BB173" i="44" s="1"/>
  <c r="BB126" i="44"/>
  <c r="BB134" i="44" s="1"/>
  <c r="BB112" i="39"/>
  <c r="BB122" i="39" s="1"/>
  <c r="BB98" i="39"/>
  <c r="BB108" i="39" s="1"/>
  <c r="BB165" i="39"/>
  <c r="BB173" i="39" s="1"/>
  <c r="BB139" i="39"/>
  <c r="BB147" i="39" s="1"/>
  <c r="BB152" i="39"/>
  <c r="BB160" i="39" s="1"/>
  <c r="BB126" i="39"/>
  <c r="BB134" i="39" s="1"/>
  <c r="AD251" i="38"/>
  <c r="AD289" i="38" s="1"/>
  <c r="AD294" i="38" s="1"/>
  <c r="AC255" i="38"/>
  <c r="AC256" i="38" s="1"/>
  <c r="AC258" i="38" s="1"/>
  <c r="AD250" i="38"/>
  <c r="AC290" i="38"/>
  <c r="AC295" i="38" s="1"/>
  <c r="AM114" i="39"/>
  <c r="AM115" i="39"/>
  <c r="AL117" i="39"/>
  <c r="AL120" i="39" s="1"/>
  <c r="AL121" i="39" s="1"/>
  <c r="AL123" i="39" s="1"/>
  <c r="AZ301" i="36"/>
  <c r="BB297" i="40"/>
  <c r="BB81" i="40"/>
  <c r="BB89" i="40" s="1"/>
  <c r="BB14" i="40"/>
  <c r="BB24" i="40" s="1"/>
  <c r="BB42" i="40"/>
  <c r="BB50" i="40" s="1"/>
  <c r="BB68" i="40"/>
  <c r="BB76" i="40" s="1"/>
  <c r="BB55" i="40"/>
  <c r="BB63" i="40" s="1"/>
  <c r="BB28" i="40"/>
  <c r="BB38" i="40" s="1"/>
  <c r="BA122" i="41"/>
  <c r="BA176" i="41" s="1"/>
  <c r="BA276" i="41" s="1"/>
  <c r="AC23" i="45"/>
  <c r="AI69" i="39"/>
  <c r="AH74" i="39"/>
  <c r="AH75" i="39" s="1"/>
  <c r="AH77" i="39" s="1"/>
  <c r="AI70" i="39"/>
  <c r="AD190" i="37"/>
  <c r="AD191" i="37" s="1"/>
  <c r="AD291" i="37"/>
  <c r="AD292" i="37"/>
  <c r="AC193" i="39"/>
  <c r="AC261" i="39" s="1"/>
  <c r="AC287" i="39" s="1"/>
  <c r="AC259" i="39"/>
  <c r="AC285" i="39" s="1"/>
  <c r="AE101" i="45"/>
  <c r="AE100" i="45"/>
  <c r="AD103" i="45"/>
  <c r="AD278" i="38"/>
  <c r="AD102" i="38"/>
  <c r="AD184" i="36"/>
  <c r="AD185" i="36"/>
  <c r="AD289" i="36" s="1"/>
  <c r="AD294" i="36" s="1"/>
  <c r="AC187" i="36"/>
  <c r="AC290" i="36"/>
  <c r="AC295" i="36" s="1"/>
  <c r="AC109" i="35"/>
  <c r="BB297" i="37"/>
  <c r="BB28" i="37"/>
  <c r="BB38" i="37" s="1"/>
  <c r="BB68" i="37"/>
  <c r="BB76" i="37" s="1"/>
  <c r="BB55" i="37"/>
  <c r="BB63" i="37" s="1"/>
  <c r="BB14" i="37"/>
  <c r="BB24" i="37" s="1"/>
  <c r="BB81" i="37"/>
  <c r="BB89" i="37" s="1"/>
  <c r="BB42" i="37"/>
  <c r="BB165" i="45"/>
  <c r="BB173" i="45" s="1"/>
  <c r="BB112" i="45"/>
  <c r="BB122" i="45" s="1"/>
  <c r="BB139" i="45"/>
  <c r="BB147" i="45" s="1"/>
  <c r="BB98" i="45"/>
  <c r="BB108" i="45" s="1"/>
  <c r="BB152" i="45"/>
  <c r="BB160" i="45" s="1"/>
  <c r="BB126" i="45"/>
  <c r="BB134" i="45" s="1"/>
  <c r="AB91" i="38"/>
  <c r="AB265" i="38" s="1"/>
  <c r="AB300" i="38" s="1"/>
  <c r="AB25" i="38"/>
  <c r="AB93" i="38" s="1"/>
  <c r="AB267" i="38" s="1"/>
  <c r="AB302" i="38" s="1"/>
  <c r="BA92" i="40"/>
  <c r="BA266" i="40" s="1"/>
  <c r="BB297" i="41"/>
  <c r="BB42" i="41"/>
  <c r="BB50" i="41" s="1"/>
  <c r="BB28" i="41"/>
  <c r="BB38" i="41" s="1"/>
  <c r="BB14" i="41"/>
  <c r="BB24" i="41" s="1"/>
  <c r="BB81" i="41"/>
  <c r="BB68" i="41"/>
  <c r="BB76" i="41" s="1"/>
  <c r="BB55" i="41"/>
  <c r="AC281" i="36"/>
  <c r="AC282" i="36"/>
  <c r="AC106" i="36"/>
  <c r="AC107" i="36" s="1"/>
  <c r="BB98" i="43"/>
  <c r="BB108" i="43" s="1"/>
  <c r="BB126" i="43"/>
  <c r="BB134" i="43" s="1"/>
  <c r="BB139" i="43"/>
  <c r="BB147" i="43" s="1"/>
  <c r="BB152" i="43"/>
  <c r="BB160" i="43" s="1"/>
  <c r="BB165" i="43"/>
  <c r="BB173" i="43" s="1"/>
  <c r="BB112" i="43"/>
  <c r="BB122" i="43" s="1"/>
  <c r="BA257" i="38"/>
  <c r="BA260" i="38" s="1"/>
  <c r="BA286" i="38" s="1"/>
  <c r="AC193" i="38"/>
  <c r="AZ301" i="35"/>
  <c r="AD278" i="43"/>
  <c r="AD102" i="43"/>
  <c r="AC293" i="35"/>
  <c r="BD262" i="38"/>
  <c r="BC284" i="38"/>
  <c r="BC274" i="38"/>
  <c r="BC264" i="38"/>
  <c r="BA218" i="39"/>
  <c r="BA260" i="39" s="1"/>
  <c r="BA286" i="39" s="1"/>
  <c r="BB98" i="36"/>
  <c r="BB108" i="36" s="1"/>
  <c r="BB152" i="36"/>
  <c r="BB112" i="36"/>
  <c r="BB122" i="36" s="1"/>
  <c r="BB139" i="36"/>
  <c r="BB147" i="36" s="1"/>
  <c r="BB165" i="36"/>
  <c r="BB173" i="36" s="1"/>
  <c r="BB126" i="36"/>
  <c r="BB134" i="36" s="1"/>
  <c r="AC106" i="37"/>
  <c r="AC107" i="37" s="1"/>
  <c r="AC282" i="37"/>
  <c r="AC281" i="37"/>
  <c r="BA50" i="37"/>
  <c r="BA92" i="37" s="1"/>
  <c r="BA266" i="37" s="1"/>
  <c r="AC281" i="41"/>
  <c r="AC282" i="41"/>
  <c r="AC106" i="41"/>
  <c r="AB299" i="39"/>
  <c r="BA63" i="41"/>
  <c r="AB23" i="35"/>
  <c r="AB299" i="35"/>
  <c r="BB126" i="35"/>
  <c r="BB134" i="35" s="1"/>
  <c r="BB112" i="35"/>
  <c r="BB122" i="35" s="1"/>
  <c r="BB152" i="35"/>
  <c r="BB160" i="35" s="1"/>
  <c r="BB139" i="35"/>
  <c r="BB147" i="35" s="1"/>
  <c r="BB165" i="35"/>
  <c r="BB173" i="35" s="1"/>
  <c r="BB98" i="35"/>
  <c r="BB108" i="35" s="1"/>
  <c r="AE18" i="41"/>
  <c r="AE268" i="41"/>
  <c r="AC281" i="40"/>
  <c r="AC282" i="40"/>
  <c r="AC106" i="40"/>
  <c r="AC107" i="40" s="1"/>
  <c r="BB223" i="44"/>
  <c r="BB231" i="44" s="1"/>
  <c r="BB210" i="44"/>
  <c r="BB218" i="44" s="1"/>
  <c r="BB182" i="44"/>
  <c r="BB192" i="44" s="1"/>
  <c r="BB236" i="44"/>
  <c r="BB244" i="44" s="1"/>
  <c r="BB196" i="44"/>
  <c r="BB206" i="44" s="1"/>
  <c r="BB249" i="44"/>
  <c r="BB257" i="44" s="1"/>
  <c r="BB210" i="39"/>
  <c r="BB196" i="39"/>
  <c r="BB206" i="39" s="1"/>
  <c r="BB249" i="39"/>
  <c r="BB257" i="39" s="1"/>
  <c r="BB236" i="39"/>
  <c r="BB244" i="39" s="1"/>
  <c r="BB223" i="39"/>
  <c r="BB231" i="39" s="1"/>
  <c r="BB182" i="39"/>
  <c r="BB192" i="39" s="1"/>
  <c r="AE101" i="35"/>
  <c r="AE100" i="35"/>
  <c r="AD103" i="35"/>
  <c r="BA260" i="36"/>
  <c r="BA286" i="36" s="1"/>
  <c r="BA176" i="37"/>
  <c r="BA276" i="37" s="1"/>
  <c r="AB205" i="45"/>
  <c r="AB299" i="45"/>
  <c r="AZ301" i="39"/>
  <c r="BB210" i="40"/>
  <c r="BB218" i="40" s="1"/>
  <c r="BB196" i="40"/>
  <c r="BB182" i="40"/>
  <c r="BB192" i="40" s="1"/>
  <c r="BB249" i="40"/>
  <c r="BB257" i="40" s="1"/>
  <c r="BB236" i="40"/>
  <c r="BB244" i="40" s="1"/>
  <c r="BB223" i="40"/>
  <c r="BB231" i="40" s="1"/>
  <c r="AI158" i="41"/>
  <c r="AI159" i="41" s="1"/>
  <c r="AI161" i="41" s="1"/>
  <c r="AJ153" i="41"/>
  <c r="AJ154" i="41"/>
  <c r="AC106" i="38"/>
  <c r="AC107" i="38" s="1"/>
  <c r="AC281" i="38"/>
  <c r="AC282" i="38"/>
  <c r="BA176" i="38"/>
  <c r="BA276" i="38" s="1"/>
  <c r="BB165" i="37"/>
  <c r="BB173" i="37" s="1"/>
  <c r="BB139" i="37"/>
  <c r="BB147" i="37" s="1"/>
  <c r="BB152" i="37"/>
  <c r="BB160" i="37" s="1"/>
  <c r="BB98" i="37"/>
  <c r="BB108" i="37" s="1"/>
  <c r="BB112" i="37"/>
  <c r="BB122" i="37" s="1"/>
  <c r="BB126" i="37"/>
  <c r="BB134" i="37" s="1"/>
  <c r="BB182" i="45"/>
  <c r="BB192" i="45" s="1"/>
  <c r="BB196" i="45"/>
  <c r="BB206" i="45" s="1"/>
  <c r="BB236" i="45"/>
  <c r="BB244" i="45" s="1"/>
  <c r="BB210" i="45"/>
  <c r="BB218" i="45" s="1"/>
  <c r="BB223" i="45"/>
  <c r="BB231" i="45" s="1"/>
  <c r="BB249" i="45"/>
  <c r="BB257" i="45" s="1"/>
  <c r="AD100" i="39"/>
  <c r="AC103" i="39"/>
  <c r="AC280" i="39"/>
  <c r="AC295" i="39" s="1"/>
  <c r="AD101" i="39"/>
  <c r="AD279" i="39" s="1"/>
  <c r="AD294" i="39" s="1"/>
  <c r="BD262" i="41"/>
  <c r="BC284" i="41"/>
  <c r="BC274" i="41"/>
  <c r="BC264" i="41"/>
  <c r="AD278" i="36"/>
  <c r="AD102" i="36"/>
  <c r="AC259" i="40"/>
  <c r="AC285" i="40" s="1"/>
  <c r="AC193" i="40"/>
  <c r="AC261" i="40" s="1"/>
  <c r="AC287" i="40" s="1"/>
  <c r="BB249" i="43"/>
  <c r="BB257" i="43" s="1"/>
  <c r="BB182" i="43"/>
  <c r="BB192" i="43" s="1"/>
  <c r="BB196" i="43"/>
  <c r="BB206" i="43" s="1"/>
  <c r="BB210" i="43"/>
  <c r="BB218" i="43" s="1"/>
  <c r="BB236" i="43"/>
  <c r="BB244" i="43" s="1"/>
  <c r="BB223" i="43"/>
  <c r="BB231" i="43" s="1"/>
  <c r="AK168" i="39"/>
  <c r="AC19" i="40"/>
  <c r="AC270" i="40"/>
  <c r="AC295" i="40" s="1"/>
  <c r="AD16" i="40"/>
  <c r="AD17" i="40"/>
  <c r="AD269" i="40" s="1"/>
  <c r="AD294" i="40" s="1"/>
  <c r="BA176" i="39"/>
  <c r="BA276" i="39" s="1"/>
  <c r="AE185" i="44"/>
  <c r="AE289" i="44" s="1"/>
  <c r="AD187" i="44"/>
  <c r="AD290" i="44"/>
  <c r="AE184" i="44"/>
  <c r="AC291" i="38"/>
  <c r="AD268" i="36"/>
  <c r="AD18" i="36"/>
  <c r="BA260" i="41"/>
  <c r="BA286" i="41" s="1"/>
  <c r="AC272" i="37"/>
  <c r="AC22" i="37"/>
  <c r="AC271" i="37"/>
  <c r="AD187" i="40"/>
  <c r="AD290" i="40"/>
  <c r="AE185" i="40"/>
  <c r="AE289" i="40" s="1"/>
  <c r="AE184" i="40"/>
  <c r="AB296" i="43"/>
  <c r="AH129" i="37"/>
  <c r="BB297" i="38"/>
  <c r="BB28" i="38"/>
  <c r="BB38" i="38" s="1"/>
  <c r="BB81" i="38"/>
  <c r="BB89" i="38" s="1"/>
  <c r="BB68" i="38"/>
  <c r="BB14" i="38"/>
  <c r="BB24" i="38" s="1"/>
  <c r="BB55" i="38"/>
  <c r="BB42" i="38"/>
  <c r="BB50" i="38" s="1"/>
  <c r="AC271" i="44"/>
  <c r="AC296" i="44" s="1"/>
  <c r="AC272" i="44"/>
  <c r="AC298" i="44" s="1"/>
  <c r="AC22" i="44"/>
  <c r="BB297" i="36"/>
  <c r="BB81" i="36"/>
  <c r="BB89" i="36" s="1"/>
  <c r="BB68" i="36"/>
  <c r="BB76" i="36" s="1"/>
  <c r="BB14" i="36"/>
  <c r="BB24" i="36" s="1"/>
  <c r="BB28" i="36"/>
  <c r="BB38" i="36" s="1"/>
  <c r="BB42" i="36"/>
  <c r="BB50" i="36" s="1"/>
  <c r="BB55" i="36"/>
  <c r="BB63" i="36" s="1"/>
  <c r="AB123" i="35"/>
  <c r="AB177" i="35" s="1"/>
  <c r="AB277" i="35" s="1"/>
  <c r="AB175" i="35"/>
  <c r="AB275" i="35" s="1"/>
  <c r="BA92" i="45"/>
  <c r="BA266" i="45" s="1"/>
  <c r="AD294" i="41"/>
  <c r="BA206" i="40"/>
  <c r="BA260" i="40" s="1"/>
  <c r="BA286" i="40" s="1"/>
  <c r="AB91" i="39"/>
  <c r="AB265" i="39" s="1"/>
  <c r="AB25" i="39"/>
  <c r="AB93" i="39" s="1"/>
  <c r="AB267" i="39" s="1"/>
  <c r="AC175" i="44"/>
  <c r="AC275" i="44" s="1"/>
  <c r="AC109" i="44"/>
  <c r="AC177" i="44" s="1"/>
  <c r="AC277" i="44" s="1"/>
  <c r="AC293" i="43"/>
  <c r="AE186" i="45"/>
  <c r="AC271" i="38"/>
  <c r="AC272" i="38"/>
  <c r="AC22" i="38"/>
  <c r="AD185" i="43"/>
  <c r="AD289" i="43" s="1"/>
  <c r="AC187" i="43"/>
  <c r="AD184" i="43"/>
  <c r="AC290" i="43"/>
  <c r="BD262" i="35"/>
  <c r="BC284" i="35"/>
  <c r="BC274" i="35"/>
  <c r="BC264" i="35"/>
  <c r="AC292" i="35"/>
  <c r="AC291" i="35"/>
  <c r="AC190" i="35"/>
  <c r="AC191" i="35" s="1"/>
  <c r="AD102" i="40"/>
  <c r="AD278" i="40"/>
  <c r="AB299" i="40"/>
  <c r="AB23" i="40"/>
  <c r="BB297" i="44"/>
  <c r="BB81" i="44"/>
  <c r="BB89" i="44" s="1"/>
  <c r="BB42" i="44"/>
  <c r="BB50" i="44" s="1"/>
  <c r="BB55" i="44"/>
  <c r="BB63" i="44" s="1"/>
  <c r="BB28" i="44"/>
  <c r="BB38" i="44" s="1"/>
  <c r="BB14" i="44"/>
  <c r="BB24" i="44" s="1"/>
  <c r="BB68" i="44"/>
  <c r="BB76" i="44" s="1"/>
  <c r="AB193" i="36"/>
  <c r="AB261" i="36" s="1"/>
  <c r="AB287" i="36" s="1"/>
  <c r="AB259" i="36"/>
  <c r="AB285" i="36" s="1"/>
  <c r="BA76" i="38"/>
  <c r="BD262" i="39"/>
  <c r="BC284" i="39"/>
  <c r="BC274" i="39"/>
  <c r="BC264" i="39"/>
  <c r="AC193" i="44"/>
  <c r="AC261" i="44" s="1"/>
  <c r="AC287" i="44" s="1"/>
  <c r="AC259" i="44"/>
  <c r="AC285" i="44" s="1"/>
  <c r="BD262" i="40"/>
  <c r="BC264" i="40"/>
  <c r="BC274" i="40"/>
  <c r="BC284" i="40"/>
  <c r="AD280" i="44"/>
  <c r="AE101" i="44"/>
  <c r="AE279" i="44" s="1"/>
  <c r="AE100" i="44"/>
  <c r="AD103" i="44"/>
  <c r="BA260" i="43"/>
  <c r="BA286" i="43" s="1"/>
  <c r="AI57" i="37"/>
  <c r="AH61" i="37"/>
  <c r="AH62" i="37" s="1"/>
  <c r="AH64" i="37" s="1"/>
  <c r="AI56" i="37"/>
  <c r="AE288" i="37"/>
  <c r="AE186" i="37"/>
  <c r="AB299" i="36"/>
  <c r="AC272" i="39"/>
  <c r="AC271" i="39"/>
  <c r="AC22" i="39"/>
  <c r="BA92" i="35"/>
  <c r="BA266" i="35" s="1"/>
  <c r="BA260" i="44"/>
  <c r="BA286" i="44" s="1"/>
  <c r="BA63" i="39"/>
  <c r="BA92" i="39" s="1"/>
  <c r="BA266" i="39" s="1"/>
  <c r="BA160" i="36"/>
  <c r="BA176" i="36" s="1"/>
  <c r="BA276" i="36" s="1"/>
  <c r="BB236" i="37"/>
  <c r="BB244" i="37" s="1"/>
  <c r="BB249" i="37"/>
  <c r="BB257" i="37" s="1"/>
  <c r="BB182" i="37"/>
  <c r="BB192" i="37" s="1"/>
  <c r="BB196" i="37"/>
  <c r="BB206" i="37" s="1"/>
  <c r="BB210" i="37"/>
  <c r="BB218" i="37" s="1"/>
  <c r="BB223" i="37"/>
  <c r="BB231" i="37" s="1"/>
  <c r="BB297" i="45"/>
  <c r="BB68" i="45"/>
  <c r="BB76" i="45" s="1"/>
  <c r="BB42" i="45"/>
  <c r="BB50" i="45" s="1"/>
  <c r="BB28" i="45"/>
  <c r="BB38" i="45" s="1"/>
  <c r="BB55" i="45"/>
  <c r="BB63" i="45" s="1"/>
  <c r="BB81" i="45"/>
  <c r="BB89" i="45" s="1"/>
  <c r="BB14" i="45"/>
  <c r="BB24" i="45" s="1"/>
  <c r="AB91" i="37"/>
  <c r="AB265" i="37" s="1"/>
  <c r="AB300" i="37" s="1"/>
  <c r="AB25" i="37"/>
  <c r="AB93" i="37" s="1"/>
  <c r="AB267" i="37" s="1"/>
  <c r="AB302" i="37" s="1"/>
  <c r="AJ198" i="39"/>
  <c r="AI201" i="39"/>
  <c r="AI204" i="39" s="1"/>
  <c r="AI205" i="39" s="1"/>
  <c r="AI207" i="39" s="1"/>
  <c r="AJ199" i="39"/>
  <c r="BB223" i="41"/>
  <c r="BB231" i="41" s="1"/>
  <c r="BB210" i="41"/>
  <c r="BB218" i="41" s="1"/>
  <c r="BB249" i="41"/>
  <c r="BB257" i="41" s="1"/>
  <c r="BB182" i="41"/>
  <c r="BB192" i="41" s="1"/>
  <c r="BB236" i="41"/>
  <c r="BB244" i="41" s="1"/>
  <c r="BB196" i="41"/>
  <c r="BB206" i="41" s="1"/>
  <c r="BD262" i="43"/>
  <c r="BC264" i="43"/>
  <c r="BC284" i="43"/>
  <c r="BC274" i="43"/>
  <c r="BA260" i="35"/>
  <c r="BA286" i="35" s="1"/>
  <c r="BA260" i="45"/>
  <c r="BA286" i="45" s="1"/>
  <c r="AD186" i="41"/>
  <c r="AD288" i="41"/>
  <c r="AD166" i="45"/>
  <c r="AD278" i="45" s="1"/>
  <c r="AD167" i="45"/>
  <c r="AC171" i="45"/>
  <c r="AC172" i="45" s="1"/>
  <c r="AC174" i="45" s="1"/>
  <c r="AC280" i="45"/>
  <c r="AD18" i="37"/>
  <c r="AD268" i="37"/>
  <c r="AB109" i="41"/>
  <c r="AB177" i="41" s="1"/>
  <c r="AB277" i="41" s="1"/>
  <c r="AB302" i="41" s="1"/>
  <c r="AB175" i="41"/>
  <c r="AB275" i="41" s="1"/>
  <c r="AB300" i="41" s="1"/>
  <c r="AB298" i="43"/>
  <c r="BA176" i="35"/>
  <c r="BA276" i="35" s="1"/>
  <c r="BB139" i="38"/>
  <c r="BB147" i="38" s="1"/>
  <c r="BB112" i="38"/>
  <c r="BB122" i="38" s="1"/>
  <c r="BB165" i="38"/>
  <c r="BB173" i="38" s="1"/>
  <c r="BB126" i="38"/>
  <c r="BB134" i="38" s="1"/>
  <c r="BB98" i="38"/>
  <c r="BB108" i="38" s="1"/>
  <c r="BB152" i="38"/>
  <c r="BB160" i="38" s="1"/>
  <c r="BD262" i="36"/>
  <c r="BC284" i="36"/>
  <c r="BC274" i="36"/>
  <c r="BC264" i="36"/>
  <c r="AD102" i="37"/>
  <c r="AD278" i="37"/>
  <c r="AD102" i="41"/>
  <c r="AD278" i="41"/>
  <c r="AZ301" i="40"/>
  <c r="AC19" i="43"/>
  <c r="AD16" i="43"/>
  <c r="AD17" i="43"/>
  <c r="AD269" i="43" s="1"/>
  <c r="AC270" i="43"/>
  <c r="AC91" i="41"/>
  <c r="AC265" i="41" s="1"/>
  <c r="AC25" i="41"/>
  <c r="AC93" i="41" s="1"/>
  <c r="AC267" i="41" s="1"/>
  <c r="AJ237" i="36"/>
  <c r="AI242" i="36"/>
  <c r="AI243" i="36" s="1"/>
  <c r="AJ238" i="36"/>
  <c r="AI213" i="45"/>
  <c r="BH179" i="45"/>
  <c r="BH95" i="45"/>
  <c r="BH11" i="45"/>
  <c r="BH9" i="45"/>
  <c r="AH219" i="45"/>
  <c r="BI6" i="45"/>
  <c r="BI2" i="45"/>
  <c r="BK8" i="45"/>
  <c r="BJ4" i="45"/>
  <c r="BG67" i="45"/>
  <c r="BG80" i="45"/>
  <c r="BG54" i="45"/>
  <c r="BG41" i="45"/>
  <c r="BG27" i="45"/>
  <c r="BG13" i="45"/>
  <c r="BG164" i="45"/>
  <c r="BG151" i="45"/>
  <c r="BG138" i="45"/>
  <c r="BG125" i="45"/>
  <c r="BG111" i="45"/>
  <c r="BG97" i="45"/>
  <c r="BG248" i="45"/>
  <c r="BG235" i="45"/>
  <c r="BG222" i="45"/>
  <c r="BG209" i="45"/>
  <c r="BG195" i="45"/>
  <c r="BG181" i="45"/>
  <c r="BG80" i="44"/>
  <c r="BG67" i="44"/>
  <c r="BG41" i="44"/>
  <c r="BG54" i="44"/>
  <c r="BG27" i="44"/>
  <c r="BG13" i="44"/>
  <c r="BK8" i="44"/>
  <c r="BJ4" i="44"/>
  <c r="BG164" i="44"/>
  <c r="BG151" i="44"/>
  <c r="BG138" i="44"/>
  <c r="BG111" i="44"/>
  <c r="BG125" i="44"/>
  <c r="BG97" i="44"/>
  <c r="BG248" i="44"/>
  <c r="BG235" i="44"/>
  <c r="BG222" i="44"/>
  <c r="BG209" i="44"/>
  <c r="BG195" i="44"/>
  <c r="BG181" i="44"/>
  <c r="BI6" i="44"/>
  <c r="BI2" i="44"/>
  <c r="BH179" i="44"/>
  <c r="BH95" i="44"/>
  <c r="BH11" i="44"/>
  <c r="BH9" i="44"/>
  <c r="BI179" i="43"/>
  <c r="BI95" i="43"/>
  <c r="BI11" i="43"/>
  <c r="BI9" i="43"/>
  <c r="BJ6" i="43"/>
  <c r="BJ2" i="43"/>
  <c r="BH80" i="43"/>
  <c r="BH67" i="43"/>
  <c r="BH54" i="43"/>
  <c r="BH27" i="43"/>
  <c r="BH41" i="43"/>
  <c r="BH13" i="43"/>
  <c r="BH164" i="43"/>
  <c r="BH151" i="43"/>
  <c r="BH138" i="43"/>
  <c r="BH111" i="43"/>
  <c r="BH125" i="43"/>
  <c r="BH97" i="43"/>
  <c r="BK4" i="43"/>
  <c r="BL8" i="43"/>
  <c r="BH248" i="43"/>
  <c r="BH222" i="43"/>
  <c r="BH235" i="43"/>
  <c r="BH209" i="43"/>
  <c r="BH181" i="43"/>
  <c r="BH195" i="43"/>
  <c r="BI6" i="41"/>
  <c r="BI2" i="41"/>
  <c r="BG80" i="41"/>
  <c r="BG67" i="41"/>
  <c r="BG54" i="41"/>
  <c r="BG41" i="41"/>
  <c r="BG27" i="41"/>
  <c r="BG13" i="41"/>
  <c r="BH179" i="41"/>
  <c r="BH95" i="41"/>
  <c r="BH11" i="41"/>
  <c r="BH9" i="41"/>
  <c r="BG164" i="41"/>
  <c r="BG151" i="41"/>
  <c r="BG138" i="41"/>
  <c r="BG111" i="41"/>
  <c r="BG125" i="41"/>
  <c r="BG97" i="41"/>
  <c r="BK8" i="41"/>
  <c r="BJ4" i="41"/>
  <c r="BG248" i="41"/>
  <c r="BG235" i="41"/>
  <c r="BG195" i="41"/>
  <c r="BG209" i="41"/>
  <c r="BG222" i="41"/>
  <c r="BG181" i="41"/>
  <c r="BH80" i="40"/>
  <c r="BH67" i="40"/>
  <c r="BH54" i="40"/>
  <c r="BH41" i="40"/>
  <c r="BH27" i="40"/>
  <c r="BH13" i="40"/>
  <c r="BJ6" i="40"/>
  <c r="BJ2" i="40"/>
  <c r="BH164" i="40"/>
  <c r="BH151" i="40"/>
  <c r="BH138" i="40"/>
  <c r="BH125" i="40"/>
  <c r="BH111" i="40"/>
  <c r="BH97" i="40"/>
  <c r="BH235" i="40"/>
  <c r="BH248" i="40"/>
  <c r="BH222" i="40"/>
  <c r="BH195" i="40"/>
  <c r="BH209" i="40"/>
  <c r="BH181" i="40"/>
  <c r="BL8" i="40"/>
  <c r="BK4" i="40"/>
  <c r="BI179" i="40"/>
  <c r="BI95" i="40"/>
  <c r="BI11" i="40"/>
  <c r="BI9" i="40"/>
  <c r="BI179" i="39"/>
  <c r="BI95" i="39"/>
  <c r="BI11" i="39"/>
  <c r="BI9" i="39"/>
  <c r="BK4" i="39"/>
  <c r="BL8" i="39"/>
  <c r="BJ6" i="39"/>
  <c r="BJ2" i="39"/>
  <c r="BH80" i="39"/>
  <c r="BH67" i="39"/>
  <c r="BH54" i="39"/>
  <c r="BH27" i="39"/>
  <c r="BH41" i="39"/>
  <c r="BH13" i="39"/>
  <c r="BH164" i="39"/>
  <c r="BH151" i="39"/>
  <c r="BH125" i="39"/>
  <c r="BH138" i="39"/>
  <c r="BH111" i="39"/>
  <c r="BH97" i="39"/>
  <c r="BH248" i="39"/>
  <c r="BH235" i="39"/>
  <c r="BH222" i="39"/>
  <c r="BH195" i="39"/>
  <c r="BH209" i="39"/>
  <c r="BH181" i="39"/>
  <c r="BH179" i="38"/>
  <c r="BH95" i="38"/>
  <c r="BH11" i="38"/>
  <c r="BH9" i="38"/>
  <c r="BG67" i="38"/>
  <c r="BG80" i="38"/>
  <c r="BG54" i="38"/>
  <c r="BG41" i="38"/>
  <c r="BG27" i="38"/>
  <c r="BG13" i="38"/>
  <c r="BG164" i="38"/>
  <c r="BG151" i="38"/>
  <c r="BG138" i="38"/>
  <c r="BG111" i="38"/>
  <c r="BG125" i="38"/>
  <c r="BG97" i="38"/>
  <c r="BG248" i="38"/>
  <c r="BG235" i="38"/>
  <c r="BG209" i="38"/>
  <c r="BG222" i="38"/>
  <c r="BG195" i="38"/>
  <c r="BG181" i="38"/>
  <c r="BI6" i="38"/>
  <c r="BI2" i="38"/>
  <c r="BK8" i="38"/>
  <c r="BJ4" i="38"/>
  <c r="BI179" i="37"/>
  <c r="BI95" i="37"/>
  <c r="BI11" i="37"/>
  <c r="BI9" i="37"/>
  <c r="BK4" i="37"/>
  <c r="BL8" i="37"/>
  <c r="BJ6" i="37"/>
  <c r="BJ2" i="37"/>
  <c r="BH67" i="37"/>
  <c r="BH80" i="37"/>
  <c r="BH54" i="37"/>
  <c r="BH27" i="37"/>
  <c r="BH41" i="37"/>
  <c r="BH13" i="37"/>
  <c r="BH164" i="37"/>
  <c r="BH138" i="37"/>
  <c r="BH151" i="37"/>
  <c r="BH111" i="37"/>
  <c r="BH125" i="37"/>
  <c r="BH97" i="37"/>
  <c r="BH248" i="37"/>
  <c r="BH235" i="37"/>
  <c r="BH209" i="37"/>
  <c r="BH222" i="37"/>
  <c r="BH195" i="37"/>
  <c r="BH181" i="37"/>
  <c r="BJ6" i="36"/>
  <c r="BJ2" i="36"/>
  <c r="BH67" i="36"/>
  <c r="BH80" i="36"/>
  <c r="BH54" i="36"/>
  <c r="BH41" i="36"/>
  <c r="BH27" i="36"/>
  <c r="BH13" i="36"/>
  <c r="BI179" i="36"/>
  <c r="BI95" i="36"/>
  <c r="BI11" i="36"/>
  <c r="BI9" i="36"/>
  <c r="BH164" i="36"/>
  <c r="BH151" i="36"/>
  <c r="BH138" i="36"/>
  <c r="BH111" i="36"/>
  <c r="BH125" i="36"/>
  <c r="BH97" i="36"/>
  <c r="BH248" i="36"/>
  <c r="BH222" i="36"/>
  <c r="BH235" i="36"/>
  <c r="BH209" i="36"/>
  <c r="BH181" i="36"/>
  <c r="BH195" i="36"/>
  <c r="BK4" i="36"/>
  <c r="BL8" i="36"/>
  <c r="BI179" i="35"/>
  <c r="BI95" i="35"/>
  <c r="BI11" i="35"/>
  <c r="BI9" i="35"/>
  <c r="BK4" i="35"/>
  <c r="BL8" i="35"/>
  <c r="BJ6" i="35"/>
  <c r="BJ2" i="35"/>
  <c r="BH80" i="35"/>
  <c r="BH67" i="35"/>
  <c r="BH54" i="35"/>
  <c r="BH27" i="35"/>
  <c r="BH41" i="35"/>
  <c r="BH13" i="35"/>
  <c r="BH151" i="35"/>
  <c r="BH164" i="35"/>
  <c r="BH138" i="35"/>
  <c r="BH125" i="35"/>
  <c r="BH111" i="35"/>
  <c r="BH97" i="35"/>
  <c r="BH248" i="35"/>
  <c r="BH235" i="35"/>
  <c r="BH209" i="35"/>
  <c r="BH222" i="35"/>
  <c r="BH195" i="35"/>
  <c r="BH181" i="35"/>
  <c r="AL224" i="35" l="1"/>
  <c r="AL225" i="35"/>
  <c r="AL226" i="35" s="1"/>
  <c r="AK229" i="35"/>
  <c r="AK230" i="35" s="1"/>
  <c r="AK232" i="35" s="1"/>
  <c r="AJ70" i="38"/>
  <c r="AJ69" i="38"/>
  <c r="AJ71" i="38" s="1"/>
  <c r="AH87" i="38"/>
  <c r="AH88" i="38" s="1"/>
  <c r="AH90" i="38" s="1"/>
  <c r="AI83" i="38"/>
  <c r="AI82" i="38"/>
  <c r="AJ213" i="35"/>
  <c r="AK211" i="35" s="1"/>
  <c r="T9" i="20"/>
  <c r="U3" i="20"/>
  <c r="T10" i="20"/>
  <c r="AH129" i="40"/>
  <c r="AI128" i="40" s="1"/>
  <c r="AI56" i="35"/>
  <c r="AH61" i="35"/>
  <c r="AH62" i="35" s="1"/>
  <c r="AH64" i="35" s="1"/>
  <c r="AJ33" i="45"/>
  <c r="AJ36" i="45" s="1"/>
  <c r="AJ37" i="45" s="1"/>
  <c r="AJ39" i="45" s="1"/>
  <c r="AH238" i="40"/>
  <c r="AH239" i="40" s="1"/>
  <c r="AI250" i="41"/>
  <c r="AI251" i="41"/>
  <c r="AF239" i="35"/>
  <c r="AG237" i="35" s="1"/>
  <c r="AG242" i="40"/>
  <c r="AG243" i="40" s="1"/>
  <c r="AG245" i="40" s="1"/>
  <c r="AJ115" i="37"/>
  <c r="AJ116" i="37" s="1"/>
  <c r="AI117" i="37"/>
  <c r="AI120" i="37" s="1"/>
  <c r="AI121" i="37" s="1"/>
  <c r="AI123" i="37" s="1"/>
  <c r="AJ167" i="36"/>
  <c r="AJ166" i="36"/>
  <c r="AI201" i="44"/>
  <c r="AI204" i="44" s="1"/>
  <c r="AI205" i="44" s="1"/>
  <c r="AI207" i="44" s="1"/>
  <c r="AJ198" i="44"/>
  <c r="AJ200" i="44" s="1"/>
  <c r="AK198" i="44" s="1"/>
  <c r="AI238" i="43"/>
  <c r="AI201" i="37"/>
  <c r="AI204" i="37" s="1"/>
  <c r="AI205" i="37" s="1"/>
  <c r="AI207" i="37" s="1"/>
  <c r="AJ199" i="37"/>
  <c r="AJ200" i="37" s="1"/>
  <c r="AI153" i="37"/>
  <c r="AH158" i="37"/>
  <c r="AH159" i="37" s="1"/>
  <c r="AH161" i="37" s="1"/>
  <c r="AI154" i="37"/>
  <c r="AI237" i="43"/>
  <c r="AI171" i="36"/>
  <c r="AI172" i="36" s="1"/>
  <c r="AI174" i="36" s="1"/>
  <c r="AI145" i="39"/>
  <c r="AI146" i="39" s="1"/>
  <c r="AI148" i="39" s="1"/>
  <c r="AJ141" i="39"/>
  <c r="AJ142" i="39" s="1"/>
  <c r="AJ71" i="35"/>
  <c r="AK69" i="35" s="1"/>
  <c r="AI200" i="35"/>
  <c r="AJ198" i="35" s="1"/>
  <c r="AI87" i="44"/>
  <c r="AI88" i="44" s="1"/>
  <c r="AI90" i="44" s="1"/>
  <c r="AJ83" i="44"/>
  <c r="AJ82" i="44"/>
  <c r="AI117" i="41"/>
  <c r="AI120" i="41" s="1"/>
  <c r="AI121" i="41" s="1"/>
  <c r="AI123" i="41" s="1"/>
  <c r="AC298" i="41"/>
  <c r="AJ115" i="41"/>
  <c r="AJ116" i="41" s="1"/>
  <c r="AI225" i="45"/>
  <c r="AI224" i="45"/>
  <c r="AH229" i="45"/>
  <c r="AH230" i="45" s="1"/>
  <c r="AH232" i="45" s="1"/>
  <c r="AJ141" i="37"/>
  <c r="AJ142" i="37" s="1"/>
  <c r="AJ145" i="37" s="1"/>
  <c r="AJ146" i="37" s="1"/>
  <c r="AJ148" i="37" s="1"/>
  <c r="AI145" i="37"/>
  <c r="AI146" i="37" s="1"/>
  <c r="AI148" i="37" s="1"/>
  <c r="AI71" i="43"/>
  <c r="AI74" i="43" s="1"/>
  <c r="AI75" i="43" s="1"/>
  <c r="AI77" i="43" s="1"/>
  <c r="AI252" i="36"/>
  <c r="AI255" i="36" s="1"/>
  <c r="AI256" i="36" s="1"/>
  <c r="AI258" i="36" s="1"/>
  <c r="AJ117" i="44"/>
  <c r="AJ120" i="44" s="1"/>
  <c r="AJ121" i="44" s="1"/>
  <c r="AJ123" i="44" s="1"/>
  <c r="AK114" i="44"/>
  <c r="AK115" i="44"/>
  <c r="AI198" i="43"/>
  <c r="AI199" i="43"/>
  <c r="AI171" i="40"/>
  <c r="AI172" i="40" s="1"/>
  <c r="AI174" i="40" s="1"/>
  <c r="AJ166" i="40"/>
  <c r="AJ168" i="40" s="1"/>
  <c r="AH116" i="45"/>
  <c r="AI115" i="45" s="1"/>
  <c r="AJ238" i="39"/>
  <c r="AJ239" i="39" s="1"/>
  <c r="AI242" i="39"/>
  <c r="AI243" i="39" s="1"/>
  <c r="AI245" i="39" s="1"/>
  <c r="AH82" i="45"/>
  <c r="AI155" i="43"/>
  <c r="AJ154" i="43" s="1"/>
  <c r="AH83" i="45"/>
  <c r="AJ158" i="38"/>
  <c r="AJ159" i="38" s="1"/>
  <c r="AJ161" i="38" s="1"/>
  <c r="AK154" i="38"/>
  <c r="AI250" i="43"/>
  <c r="AI251" i="43"/>
  <c r="AJ127" i="39"/>
  <c r="AK115" i="38"/>
  <c r="AK116" i="38" s="1"/>
  <c r="AL114" i="38" s="1"/>
  <c r="AJ117" i="38"/>
  <c r="AJ120" i="38" s="1"/>
  <c r="AJ121" i="38" s="1"/>
  <c r="AJ123" i="38" s="1"/>
  <c r="AJ213" i="38"/>
  <c r="AK211" i="38" s="1"/>
  <c r="AG58" i="39"/>
  <c r="AH57" i="39" s="1"/>
  <c r="AG239" i="37"/>
  <c r="AH238" i="37" s="1"/>
  <c r="AH142" i="43"/>
  <c r="AI140" i="43" s="1"/>
  <c r="AI216" i="40"/>
  <c r="AI217" i="40" s="1"/>
  <c r="AI219" i="40" s="1"/>
  <c r="AJ128" i="39"/>
  <c r="AK199" i="38"/>
  <c r="AK198" i="38"/>
  <c r="AJ201" i="38"/>
  <c r="AJ204" i="38" s="1"/>
  <c r="AJ205" i="38" s="1"/>
  <c r="AJ207" i="38" s="1"/>
  <c r="AJ212" i="40"/>
  <c r="AJ213" i="40" s="1"/>
  <c r="AK212" i="40" s="1"/>
  <c r="AK238" i="45"/>
  <c r="AK239" i="45" s="1"/>
  <c r="AJ242" i="45"/>
  <c r="AJ243" i="45" s="1"/>
  <c r="AJ245" i="45" s="1"/>
  <c r="AJ82" i="40"/>
  <c r="AJ84" i="40" s="1"/>
  <c r="AK83" i="40" s="1"/>
  <c r="AI87" i="40"/>
  <c r="AI88" i="40" s="1"/>
  <c r="AI90" i="40" s="1"/>
  <c r="AM43" i="40"/>
  <c r="AM44" i="40"/>
  <c r="AD45" i="45"/>
  <c r="AD271" i="45" s="1"/>
  <c r="AD268" i="45"/>
  <c r="AH158" i="36"/>
  <c r="AH159" i="36" s="1"/>
  <c r="AH161" i="36" s="1"/>
  <c r="AI153" i="36"/>
  <c r="AI155" i="36" s="1"/>
  <c r="AI158" i="36" s="1"/>
  <c r="AI159" i="36" s="1"/>
  <c r="AI161" i="36" s="1"/>
  <c r="AI211" i="43"/>
  <c r="AI213" i="43" s="1"/>
  <c r="AI216" i="43" s="1"/>
  <c r="AI217" i="43" s="1"/>
  <c r="AI219" i="43" s="1"/>
  <c r="AH216" i="43"/>
  <c r="AH217" i="43" s="1"/>
  <c r="AH219" i="43" s="1"/>
  <c r="AJ141" i="38"/>
  <c r="AI145" i="38"/>
  <c r="AI146" i="38" s="1"/>
  <c r="AI148" i="38" s="1"/>
  <c r="AJ140" i="38"/>
  <c r="AI33" i="37"/>
  <c r="AI36" i="37" s="1"/>
  <c r="AI37" i="37" s="1"/>
  <c r="AI39" i="37" s="1"/>
  <c r="AJ30" i="37"/>
  <c r="AJ31" i="37"/>
  <c r="AG239" i="44"/>
  <c r="AG242" i="44" s="1"/>
  <c r="AG243" i="44" s="1"/>
  <c r="AG245" i="44" s="1"/>
  <c r="AJ201" i="40"/>
  <c r="AJ204" i="40" s="1"/>
  <c r="AJ205" i="40" s="1"/>
  <c r="AJ207" i="40" s="1"/>
  <c r="AK199" i="40"/>
  <c r="AK198" i="40"/>
  <c r="AH61" i="36"/>
  <c r="AH62" i="36" s="1"/>
  <c r="AH64" i="36" s="1"/>
  <c r="AI225" i="44"/>
  <c r="AL129" i="38"/>
  <c r="S14" i="20"/>
  <c r="S18" i="20"/>
  <c r="AI71" i="44"/>
  <c r="AJ70" i="44" s="1"/>
  <c r="AI224" i="44"/>
  <c r="AI226" i="38"/>
  <c r="AI229" i="38" s="1"/>
  <c r="AI230" i="38" s="1"/>
  <c r="AI232" i="38" s="1"/>
  <c r="AJ224" i="36"/>
  <c r="AJ226" i="36" s="1"/>
  <c r="AK224" i="36" s="1"/>
  <c r="AJ251" i="45"/>
  <c r="AI255" i="45"/>
  <c r="AI256" i="45" s="1"/>
  <c r="AI258" i="45" s="1"/>
  <c r="AI201" i="36"/>
  <c r="AI204" i="36" s="1"/>
  <c r="AI205" i="36" s="1"/>
  <c r="AI207" i="36" s="1"/>
  <c r="AI229" i="36"/>
  <c r="AI230" i="36" s="1"/>
  <c r="AI232" i="36" s="1"/>
  <c r="AK168" i="37"/>
  <c r="AJ250" i="45"/>
  <c r="AK69" i="45"/>
  <c r="AK70" i="45"/>
  <c r="AJ168" i="41"/>
  <c r="AK166" i="41" s="1"/>
  <c r="AK128" i="35"/>
  <c r="AI239" i="41"/>
  <c r="AJ238" i="41" s="1"/>
  <c r="AK82" i="37"/>
  <c r="AJ213" i="44"/>
  <c r="AK83" i="37"/>
  <c r="AJ33" i="41"/>
  <c r="AJ36" i="41" s="1"/>
  <c r="AJ37" i="41" s="1"/>
  <c r="AJ39" i="41" s="1"/>
  <c r="AK31" i="41"/>
  <c r="AK30" i="41"/>
  <c r="AJ198" i="36"/>
  <c r="AJ200" i="36" s="1"/>
  <c r="AJ201" i="36" s="1"/>
  <c r="AJ204" i="36" s="1"/>
  <c r="AJ205" i="36" s="1"/>
  <c r="AJ207" i="36" s="1"/>
  <c r="AJ142" i="41"/>
  <c r="AK141" i="41" s="1"/>
  <c r="AH70" i="41"/>
  <c r="AH69" i="41"/>
  <c r="AH213" i="41"/>
  <c r="AL153" i="44"/>
  <c r="AL154" i="44"/>
  <c r="AN238" i="38"/>
  <c r="AN239" i="38" s="1"/>
  <c r="AO238" i="38" s="1"/>
  <c r="AI57" i="36"/>
  <c r="AI58" i="36" s="1"/>
  <c r="AI61" i="36" s="1"/>
  <c r="AI62" i="36" s="1"/>
  <c r="AI64" i="36" s="1"/>
  <c r="AM242" i="38"/>
  <c r="AM243" i="38" s="1"/>
  <c r="AM245" i="38" s="1"/>
  <c r="AK252" i="39"/>
  <c r="AL250" i="39" s="1"/>
  <c r="AH132" i="43"/>
  <c r="AH133" i="43" s="1"/>
  <c r="AH135" i="43" s="1"/>
  <c r="AI127" i="43"/>
  <c r="AI128" i="43"/>
  <c r="AJ43" i="38"/>
  <c r="AI48" i="38"/>
  <c r="AI49" i="38" s="1"/>
  <c r="AI51" i="38" s="1"/>
  <c r="AJ44" i="38"/>
  <c r="AJ70" i="37"/>
  <c r="AJ69" i="37"/>
  <c r="AI225" i="37"/>
  <c r="AH229" i="37"/>
  <c r="AH230" i="37" s="1"/>
  <c r="AH232" i="37" s="1"/>
  <c r="AI224" i="37"/>
  <c r="AJ128" i="44"/>
  <c r="AJ129" i="44" s="1"/>
  <c r="AI171" i="35"/>
  <c r="AI172" i="35" s="1"/>
  <c r="AI174" i="35" s="1"/>
  <c r="AI132" i="44"/>
  <c r="AI133" i="44" s="1"/>
  <c r="AI135" i="44" s="1"/>
  <c r="AL56" i="44"/>
  <c r="AL58" i="44" s="1"/>
  <c r="AI45" i="39"/>
  <c r="AI48" i="39" s="1"/>
  <c r="AI49" i="39" s="1"/>
  <c r="AI51" i="39" s="1"/>
  <c r="AJ211" i="37"/>
  <c r="AJ212" i="37"/>
  <c r="AI216" i="37"/>
  <c r="AI217" i="37" s="1"/>
  <c r="AI219" i="37" s="1"/>
  <c r="BA301" i="43"/>
  <c r="AJ225" i="41"/>
  <c r="AL127" i="45"/>
  <c r="AL129" i="45" s="1"/>
  <c r="AJ224" i="41"/>
  <c r="AI155" i="40"/>
  <c r="AJ153" i="40" s="1"/>
  <c r="AK87" i="35"/>
  <c r="AK88" i="35" s="1"/>
  <c r="AK90" i="35" s="1"/>
  <c r="AL82" i="35"/>
  <c r="AL83" i="35"/>
  <c r="AN45" i="36"/>
  <c r="AJ84" i="36"/>
  <c r="AK82" i="36" s="1"/>
  <c r="AJ158" i="45"/>
  <c r="AJ159" i="45" s="1"/>
  <c r="AJ161" i="45" s="1"/>
  <c r="AK154" i="45"/>
  <c r="AK153" i="45"/>
  <c r="AJ58" i="40"/>
  <c r="AJ61" i="40" s="1"/>
  <c r="AJ62" i="40" s="1"/>
  <c r="AJ64" i="40" s="1"/>
  <c r="AK84" i="43"/>
  <c r="AK87" i="43" s="1"/>
  <c r="AK88" i="43" s="1"/>
  <c r="AK90" i="43" s="1"/>
  <c r="AJ166" i="35"/>
  <c r="AJ168" i="35" s="1"/>
  <c r="AK166" i="35" s="1"/>
  <c r="AI116" i="43"/>
  <c r="AJ114" i="43" s="1"/>
  <c r="AK127" i="35"/>
  <c r="AI58" i="41"/>
  <c r="AL168" i="38"/>
  <c r="AM167" i="38" s="1"/>
  <c r="AI229" i="40"/>
  <c r="AI230" i="40" s="1"/>
  <c r="AI232" i="40" s="1"/>
  <c r="AK30" i="45"/>
  <c r="AK32" i="45" s="1"/>
  <c r="AJ225" i="40"/>
  <c r="AJ226" i="40" s="1"/>
  <c r="AJ229" i="40" s="1"/>
  <c r="AJ230" i="40" s="1"/>
  <c r="AJ232" i="40" s="1"/>
  <c r="AI141" i="36"/>
  <c r="AH145" i="36"/>
  <c r="AH146" i="36" s="1"/>
  <c r="AH148" i="36" s="1"/>
  <c r="AI140" i="36"/>
  <c r="AJ30" i="39"/>
  <c r="AJ31" i="39"/>
  <c r="AI33" i="39"/>
  <c r="AI36" i="39" s="1"/>
  <c r="AI37" i="39" s="1"/>
  <c r="AI39" i="39" s="1"/>
  <c r="AK132" i="45"/>
  <c r="AK133" i="45" s="1"/>
  <c r="AK135" i="45" s="1"/>
  <c r="AK44" i="37"/>
  <c r="AK43" i="37"/>
  <c r="AJ216" i="35"/>
  <c r="AJ217" i="35" s="1"/>
  <c r="AJ219" i="35" s="1"/>
  <c r="AJ251" i="37"/>
  <c r="AJ250" i="37"/>
  <c r="AK166" i="44"/>
  <c r="AK168" i="44" s="1"/>
  <c r="AK87" i="41"/>
  <c r="AK88" i="41" s="1"/>
  <c r="AK90" i="41" s="1"/>
  <c r="AI57" i="45"/>
  <c r="AI56" i="45"/>
  <c r="AH61" i="45"/>
  <c r="AH62" i="45" s="1"/>
  <c r="AH64" i="45" s="1"/>
  <c r="AK212" i="36"/>
  <c r="AK212" i="35"/>
  <c r="AK213" i="35" s="1"/>
  <c r="AK211" i="36"/>
  <c r="AI250" i="44"/>
  <c r="AH255" i="44"/>
  <c r="AH256" i="44" s="1"/>
  <c r="AH258" i="44" s="1"/>
  <c r="AI251" i="44"/>
  <c r="AK229" i="39"/>
  <c r="AK230" i="39" s="1"/>
  <c r="AK232" i="39" s="1"/>
  <c r="AL225" i="39"/>
  <c r="AL224" i="39"/>
  <c r="BA92" i="41"/>
  <c r="BA266" i="41" s="1"/>
  <c r="BA301" i="41" s="1"/>
  <c r="AL83" i="41"/>
  <c r="AL84" i="41" s="1"/>
  <c r="AM82" i="41" s="1"/>
  <c r="AH56" i="43"/>
  <c r="AK129" i="36"/>
  <c r="AL128" i="36" s="1"/>
  <c r="AH57" i="43"/>
  <c r="AG32" i="35"/>
  <c r="AH31" i="35" s="1"/>
  <c r="AI200" i="41"/>
  <c r="AJ198" i="41" s="1"/>
  <c r="AK225" i="43"/>
  <c r="AK224" i="43"/>
  <c r="BA92" i="38"/>
  <c r="BA266" i="38" s="1"/>
  <c r="BA301" i="38" s="1"/>
  <c r="AL216" i="39"/>
  <c r="AL217" i="39" s="1"/>
  <c r="AL219" i="39" s="1"/>
  <c r="AM212" i="39"/>
  <c r="AM211" i="39"/>
  <c r="AJ128" i="41"/>
  <c r="AJ127" i="41"/>
  <c r="AJ171" i="44"/>
  <c r="AJ172" i="44" s="1"/>
  <c r="AJ174" i="44" s="1"/>
  <c r="BA301" i="45"/>
  <c r="M37" i="50"/>
  <c r="M25" i="6" s="1"/>
  <c r="M27" i="6" s="1"/>
  <c r="M42" i="50"/>
  <c r="AI32" i="38"/>
  <c r="AM30" i="40"/>
  <c r="AL33" i="40"/>
  <c r="AL36" i="40" s="1"/>
  <c r="AL37" i="40" s="1"/>
  <c r="AL39" i="40" s="1"/>
  <c r="AM31" i="40"/>
  <c r="AK61" i="44"/>
  <c r="AK62" i="44" s="1"/>
  <c r="AK64" i="44" s="1"/>
  <c r="AC261" i="38"/>
  <c r="AC287" i="38" s="1"/>
  <c r="AK155" i="35"/>
  <c r="AK44" i="43"/>
  <c r="AK43" i="43"/>
  <c r="AJ48" i="43"/>
  <c r="AJ49" i="43" s="1"/>
  <c r="AJ51" i="43" s="1"/>
  <c r="AI141" i="35"/>
  <c r="AJ114" i="40"/>
  <c r="AJ115" i="40"/>
  <c r="AI117" i="40"/>
  <c r="AI120" i="40" s="1"/>
  <c r="AI121" i="40" s="1"/>
  <c r="AI123" i="40" s="1"/>
  <c r="AL33" i="36"/>
  <c r="AL36" i="36" s="1"/>
  <c r="AL37" i="36" s="1"/>
  <c r="AL39" i="36" s="1"/>
  <c r="AM31" i="36"/>
  <c r="AM30" i="36"/>
  <c r="AJ115" i="36"/>
  <c r="AI117" i="36"/>
  <c r="AI120" i="36" s="1"/>
  <c r="AI121" i="36" s="1"/>
  <c r="AI123" i="36" s="1"/>
  <c r="AJ114" i="36"/>
  <c r="AF48" i="41"/>
  <c r="AF49" i="41" s="1"/>
  <c r="AF51" i="41" s="1"/>
  <c r="AG43" i="41"/>
  <c r="AG44" i="41"/>
  <c r="AI140" i="35"/>
  <c r="AI145" i="45"/>
  <c r="AI146" i="45" s="1"/>
  <c r="AI148" i="45" s="1"/>
  <c r="AJ140" i="45"/>
  <c r="AJ141" i="45"/>
  <c r="AH32" i="43"/>
  <c r="AI31" i="43" s="1"/>
  <c r="AC296" i="38"/>
  <c r="AC259" i="38"/>
  <c r="AC285" i="38" s="1"/>
  <c r="AC295" i="35"/>
  <c r="BB92" i="35"/>
  <c r="BB266" i="35" s="1"/>
  <c r="AD293" i="37"/>
  <c r="BA301" i="37"/>
  <c r="AI84" i="39"/>
  <c r="AC296" i="37"/>
  <c r="AL142" i="40"/>
  <c r="AL145" i="40" s="1"/>
  <c r="AL146" i="40" s="1"/>
  <c r="AL148" i="40" s="1"/>
  <c r="AI171" i="43"/>
  <c r="AI172" i="43" s="1"/>
  <c r="AI174" i="43" s="1"/>
  <c r="AJ167" i="43"/>
  <c r="AJ166" i="43"/>
  <c r="AC295" i="45"/>
  <c r="AI58" i="37"/>
  <c r="AJ57" i="37" s="1"/>
  <c r="AC296" i="41"/>
  <c r="AC298" i="37"/>
  <c r="BB176" i="37"/>
  <c r="BB276" i="37" s="1"/>
  <c r="AJ200" i="39"/>
  <c r="AK199" i="39" s="1"/>
  <c r="AC298" i="38"/>
  <c r="AD294" i="35"/>
  <c r="BA301" i="39"/>
  <c r="AD293" i="41"/>
  <c r="BE262" i="36"/>
  <c r="BD284" i="36"/>
  <c r="BD274" i="36"/>
  <c r="BD264" i="36"/>
  <c r="AL141" i="44"/>
  <c r="AL140" i="44"/>
  <c r="AK145" i="44"/>
  <c r="AK146" i="44" s="1"/>
  <c r="AK148" i="44" s="1"/>
  <c r="BC249" i="43"/>
  <c r="BC257" i="43" s="1"/>
  <c r="BC236" i="43"/>
  <c r="BC244" i="43" s="1"/>
  <c r="BC182" i="43"/>
  <c r="BC192" i="43" s="1"/>
  <c r="BC210" i="43"/>
  <c r="BC218" i="43" s="1"/>
  <c r="BC223" i="43"/>
  <c r="BC231" i="43" s="1"/>
  <c r="BC196" i="43"/>
  <c r="BC206" i="43" s="1"/>
  <c r="BB260" i="41"/>
  <c r="BB286" i="41" s="1"/>
  <c r="BB260" i="37"/>
  <c r="BB286" i="37" s="1"/>
  <c r="AD281" i="44"/>
  <c r="AD106" i="44"/>
  <c r="AD107" i="44" s="1"/>
  <c r="AD282" i="44"/>
  <c r="BE262" i="40"/>
  <c r="BD274" i="40"/>
  <c r="BD284" i="40"/>
  <c r="BD264" i="40"/>
  <c r="BC297" i="39"/>
  <c r="BC42" i="39"/>
  <c r="BC50" i="39" s="1"/>
  <c r="BC14" i="39"/>
  <c r="BC24" i="39" s="1"/>
  <c r="BC81" i="39"/>
  <c r="BC89" i="39" s="1"/>
  <c r="BC55" i="39"/>
  <c r="BC68" i="39"/>
  <c r="BC76" i="39" s="1"/>
  <c r="BC28" i="39"/>
  <c r="BC38" i="39" s="1"/>
  <c r="BB92" i="44"/>
  <c r="BB266" i="44" s="1"/>
  <c r="BE262" i="35"/>
  <c r="BD284" i="35"/>
  <c r="BD274" i="35"/>
  <c r="BD264" i="35"/>
  <c r="AD294" i="43"/>
  <c r="AC299" i="37"/>
  <c r="AC23" i="37"/>
  <c r="AD18" i="40"/>
  <c r="AD268" i="40"/>
  <c r="AD293" i="40" s="1"/>
  <c r="AE101" i="36"/>
  <c r="AE279" i="36" s="1"/>
  <c r="AD103" i="36"/>
  <c r="AD280" i="36"/>
  <c r="AE100" i="36"/>
  <c r="BC249" i="41"/>
  <c r="BC257" i="41" s="1"/>
  <c r="BC236" i="41"/>
  <c r="BC244" i="41" s="1"/>
  <c r="BC182" i="41"/>
  <c r="BC192" i="41" s="1"/>
  <c r="BC210" i="41"/>
  <c r="BC218" i="41" s="1"/>
  <c r="BC223" i="41"/>
  <c r="BC231" i="41" s="1"/>
  <c r="BC196" i="41"/>
  <c r="BC206" i="41" s="1"/>
  <c r="AD278" i="39"/>
  <c r="AD293" i="39" s="1"/>
  <c r="AD102" i="39"/>
  <c r="BB206" i="40"/>
  <c r="BB260" i="40" s="1"/>
  <c r="BB286" i="40" s="1"/>
  <c r="AB207" i="45"/>
  <c r="AB261" i="45" s="1"/>
  <c r="AB287" i="45" s="1"/>
  <c r="AB302" i="45" s="1"/>
  <c r="AB259" i="45"/>
  <c r="AB285" i="45" s="1"/>
  <c r="AB300" i="45" s="1"/>
  <c r="BB260" i="44"/>
  <c r="BB286" i="44" s="1"/>
  <c r="AC175" i="40"/>
  <c r="AC275" i="40" s="1"/>
  <c r="AC109" i="40"/>
  <c r="AC177" i="40" s="1"/>
  <c r="AC277" i="40" s="1"/>
  <c r="AF17" i="41"/>
  <c r="AF269" i="41" s="1"/>
  <c r="AF16" i="41"/>
  <c r="AE19" i="41"/>
  <c r="AE270" i="41"/>
  <c r="BB176" i="35"/>
  <c r="BB276" i="35" s="1"/>
  <c r="BC98" i="38"/>
  <c r="BC108" i="38" s="1"/>
  <c r="BC165" i="38"/>
  <c r="BC173" i="38" s="1"/>
  <c r="BC126" i="38"/>
  <c r="BC134" i="38" s="1"/>
  <c r="BC139" i="38"/>
  <c r="BC147" i="38" s="1"/>
  <c r="BC112" i="38"/>
  <c r="BC122" i="38" s="1"/>
  <c r="BC152" i="38"/>
  <c r="BC160" i="38" s="1"/>
  <c r="BB176" i="43"/>
  <c r="BB276" i="43" s="1"/>
  <c r="BB176" i="45"/>
  <c r="BB276" i="45" s="1"/>
  <c r="BB50" i="37"/>
  <c r="BB92" i="37" s="1"/>
  <c r="BB266" i="37" s="1"/>
  <c r="AD103" i="38"/>
  <c r="AD280" i="38"/>
  <c r="AE101" i="38"/>
  <c r="AE279" i="38" s="1"/>
  <c r="AE100" i="38"/>
  <c r="AD259" i="37"/>
  <c r="AD285" i="37" s="1"/>
  <c r="AD193" i="37"/>
  <c r="AD261" i="37" s="1"/>
  <c r="AD287" i="37" s="1"/>
  <c r="AC91" i="45"/>
  <c r="AC265" i="45" s="1"/>
  <c r="AC25" i="45"/>
  <c r="AC93" i="45" s="1"/>
  <c r="AC267" i="45" s="1"/>
  <c r="AD23" i="41"/>
  <c r="AE18" i="45"/>
  <c r="AC204" i="45"/>
  <c r="AC205" i="45" s="1"/>
  <c r="AC291" i="45"/>
  <c r="AC296" i="45" s="1"/>
  <c r="AC292" i="45"/>
  <c r="AC298" i="45" s="1"/>
  <c r="BB257" i="38"/>
  <c r="BB260" i="38" s="1"/>
  <c r="BB286" i="38" s="1"/>
  <c r="AD268" i="35"/>
  <c r="AD18" i="35"/>
  <c r="AC109" i="43"/>
  <c r="AC177" i="43" s="1"/>
  <c r="AC277" i="43" s="1"/>
  <c r="AC175" i="43"/>
  <c r="AC275" i="43" s="1"/>
  <c r="AB300" i="39"/>
  <c r="AI154" i="39"/>
  <c r="AH158" i="39"/>
  <c r="AH159" i="39" s="1"/>
  <c r="AH161" i="39" s="1"/>
  <c r="AI153" i="39"/>
  <c r="AD190" i="38"/>
  <c r="AD191" i="38" s="1"/>
  <c r="BC297" i="45"/>
  <c r="BC55" i="45"/>
  <c r="BC63" i="45" s="1"/>
  <c r="BC14" i="45"/>
  <c r="BC24" i="45" s="1"/>
  <c r="BC28" i="45"/>
  <c r="BC38" i="45" s="1"/>
  <c r="BC68" i="45"/>
  <c r="BC76" i="45" s="1"/>
  <c r="BC81" i="45"/>
  <c r="BC89" i="45" s="1"/>
  <c r="BC42" i="45"/>
  <c r="BC50" i="45" s="1"/>
  <c r="BC297" i="37"/>
  <c r="BC28" i="37"/>
  <c r="BC38" i="37" s="1"/>
  <c r="BC55" i="37"/>
  <c r="BC63" i="37" s="1"/>
  <c r="BC81" i="37"/>
  <c r="BC89" i="37" s="1"/>
  <c r="BC42" i="37"/>
  <c r="BC14" i="37"/>
  <c r="BC24" i="37" s="1"/>
  <c r="BC68" i="37"/>
  <c r="BC76" i="37" s="1"/>
  <c r="AJ251" i="35"/>
  <c r="AI255" i="35"/>
  <c r="AI256" i="35" s="1"/>
  <c r="AI258" i="35" s="1"/>
  <c r="AJ250" i="35"/>
  <c r="AB300" i="36"/>
  <c r="AD116" i="35"/>
  <c r="AD278" i="35"/>
  <c r="BB63" i="39"/>
  <c r="BB92" i="39" s="1"/>
  <c r="BB266" i="39" s="1"/>
  <c r="BC297" i="44"/>
  <c r="BC14" i="44"/>
  <c r="BC24" i="44" s="1"/>
  <c r="BC28" i="44"/>
  <c r="BC38" i="44" s="1"/>
  <c r="BC68" i="44"/>
  <c r="BC76" i="44" s="1"/>
  <c r="BC81" i="44"/>
  <c r="BC89" i="44" s="1"/>
  <c r="BC55" i="44"/>
  <c r="BC63" i="44" s="1"/>
  <c r="BC42" i="44"/>
  <c r="BC50" i="44" s="1"/>
  <c r="AE185" i="35"/>
  <c r="AE289" i="35" s="1"/>
  <c r="AE184" i="35"/>
  <c r="AD290" i="35"/>
  <c r="AD187" i="35"/>
  <c r="AE288" i="39"/>
  <c r="AE186" i="39"/>
  <c r="AE100" i="41"/>
  <c r="AE101" i="41"/>
  <c r="AE279" i="41" s="1"/>
  <c r="AD103" i="41"/>
  <c r="AD280" i="41"/>
  <c r="AD103" i="37"/>
  <c r="AE101" i="37"/>
  <c r="AE279" i="37" s="1"/>
  <c r="AE100" i="37"/>
  <c r="AD280" i="37"/>
  <c r="BC297" i="36"/>
  <c r="BC28" i="36"/>
  <c r="BC38" i="36" s="1"/>
  <c r="BC81" i="36"/>
  <c r="BC89" i="36" s="1"/>
  <c r="BC68" i="36"/>
  <c r="BC76" i="36" s="1"/>
  <c r="BC14" i="36"/>
  <c r="BC24" i="36" s="1"/>
  <c r="BC42" i="36"/>
  <c r="BC50" i="36" s="1"/>
  <c r="BC55" i="36"/>
  <c r="BC63" i="36" s="1"/>
  <c r="AJ48" i="44"/>
  <c r="AJ49" i="44" s="1"/>
  <c r="AJ51" i="44" s="1"/>
  <c r="AK43" i="44"/>
  <c r="AK44" i="44"/>
  <c r="BC297" i="43"/>
  <c r="BC55" i="43"/>
  <c r="BC63" i="43" s="1"/>
  <c r="BC28" i="43"/>
  <c r="BC38" i="43" s="1"/>
  <c r="BC14" i="43"/>
  <c r="BC24" i="43" s="1"/>
  <c r="BC81" i="43"/>
  <c r="BC89" i="43" s="1"/>
  <c r="BC68" i="43"/>
  <c r="BC76" i="43" s="1"/>
  <c r="BC42" i="43"/>
  <c r="BC50" i="43" s="1"/>
  <c r="AE102" i="44"/>
  <c r="AE278" i="44"/>
  <c r="BC182" i="40"/>
  <c r="BC192" i="40" s="1"/>
  <c r="BC236" i="40"/>
  <c r="BC244" i="40" s="1"/>
  <c r="BC196" i="40"/>
  <c r="BC210" i="40"/>
  <c r="BC218" i="40" s="1"/>
  <c r="BC249" i="40"/>
  <c r="BC257" i="40" s="1"/>
  <c r="BC223" i="40"/>
  <c r="BC231" i="40" s="1"/>
  <c r="BC152" i="39"/>
  <c r="BC160" i="39" s="1"/>
  <c r="BC126" i="39"/>
  <c r="BC134" i="39" s="1"/>
  <c r="BC139" i="39"/>
  <c r="BC147" i="39" s="1"/>
  <c r="BC98" i="39"/>
  <c r="BC108" i="39" s="1"/>
  <c r="BC165" i="39"/>
  <c r="BC173" i="39" s="1"/>
  <c r="BC112" i="39"/>
  <c r="BC122" i="39" s="1"/>
  <c r="AE101" i="40"/>
  <c r="AE279" i="40" s="1"/>
  <c r="AE100" i="40"/>
  <c r="AD103" i="40"/>
  <c r="AD280" i="40"/>
  <c r="BC297" i="35"/>
  <c r="BC55" i="35"/>
  <c r="BC63" i="35" s="1"/>
  <c r="BC14" i="35"/>
  <c r="BC24" i="35" s="1"/>
  <c r="BC42" i="35"/>
  <c r="BC50" i="35" s="1"/>
  <c r="BC28" i="35"/>
  <c r="BC38" i="35" s="1"/>
  <c r="BC68" i="35"/>
  <c r="BC76" i="35" s="1"/>
  <c r="BC81" i="35"/>
  <c r="BC89" i="35" s="1"/>
  <c r="AC295" i="43"/>
  <c r="AC23" i="38"/>
  <c r="AC299" i="38"/>
  <c r="AE187" i="45"/>
  <c r="AF185" i="45"/>
  <c r="AF184" i="45"/>
  <c r="BB63" i="38"/>
  <c r="AI128" i="37"/>
  <c r="AH132" i="37"/>
  <c r="AH133" i="37" s="1"/>
  <c r="AH135" i="37" s="1"/>
  <c r="AI127" i="37"/>
  <c r="AE288" i="44"/>
  <c r="AE186" i="44"/>
  <c r="BE262" i="41"/>
  <c r="BD284" i="41"/>
  <c r="BD274" i="41"/>
  <c r="BD264" i="41"/>
  <c r="AB91" i="35"/>
  <c r="AB265" i="35" s="1"/>
  <c r="AB300" i="35" s="1"/>
  <c r="T13" i="20" s="1"/>
  <c r="T19" i="20" s="1"/>
  <c r="AB25" i="35"/>
  <c r="AB93" i="35" s="1"/>
  <c r="AB267" i="35" s="1"/>
  <c r="AB302" i="35" s="1"/>
  <c r="AC109" i="37"/>
  <c r="AC177" i="37" s="1"/>
  <c r="AC277" i="37" s="1"/>
  <c r="AC175" i="37"/>
  <c r="AC275" i="37" s="1"/>
  <c r="BC249" i="38"/>
  <c r="BC196" i="38"/>
  <c r="BC206" i="38" s="1"/>
  <c r="BC236" i="38"/>
  <c r="BC244" i="38" s="1"/>
  <c r="BC210" i="38"/>
  <c r="BC218" i="38" s="1"/>
  <c r="BC182" i="38"/>
  <c r="BC192" i="38" s="1"/>
  <c r="BC223" i="38"/>
  <c r="BC231" i="38" s="1"/>
  <c r="BB63" i="41"/>
  <c r="AC190" i="36"/>
  <c r="AC191" i="36" s="1"/>
  <c r="AC292" i="36"/>
  <c r="AC298" i="36" s="1"/>
  <c r="AC291" i="36"/>
  <c r="AC296" i="36" s="1"/>
  <c r="AI255" i="40"/>
  <c r="AI256" i="40" s="1"/>
  <c r="AI258" i="40" s="1"/>
  <c r="AJ250" i="40"/>
  <c r="AJ251" i="40"/>
  <c r="BB260" i="36"/>
  <c r="BB286" i="36" s="1"/>
  <c r="BA301" i="36"/>
  <c r="AC177" i="45"/>
  <c r="AC277" i="45" s="1"/>
  <c r="AE186" i="38"/>
  <c r="BC98" i="45"/>
  <c r="BC108" i="45" s="1"/>
  <c r="BC126" i="45"/>
  <c r="BC134" i="45" s="1"/>
  <c r="BC139" i="45"/>
  <c r="BC147" i="45" s="1"/>
  <c r="BC112" i="45"/>
  <c r="BC122" i="45" s="1"/>
  <c r="BC165" i="45"/>
  <c r="BC173" i="45" s="1"/>
  <c r="BC152" i="45"/>
  <c r="BC160" i="45" s="1"/>
  <c r="BC98" i="37"/>
  <c r="BC108" i="37" s="1"/>
  <c r="BC165" i="37"/>
  <c r="BC173" i="37" s="1"/>
  <c r="BC139" i="37"/>
  <c r="BC147" i="37" s="1"/>
  <c r="BC126" i="37"/>
  <c r="BC134" i="37" s="1"/>
  <c r="BC112" i="37"/>
  <c r="BC122" i="37" s="1"/>
  <c r="BC152" i="37"/>
  <c r="BC160" i="37" s="1"/>
  <c r="AC120" i="35"/>
  <c r="AC121" i="35" s="1"/>
  <c r="AC281" i="35"/>
  <c r="AC282" i="35"/>
  <c r="BC112" i="44"/>
  <c r="BC122" i="44" s="1"/>
  <c r="BC126" i="44"/>
  <c r="BC134" i="44" s="1"/>
  <c r="BC98" i="44"/>
  <c r="BC108" i="44" s="1"/>
  <c r="BC139" i="44"/>
  <c r="BC147" i="44" s="1"/>
  <c r="BC165" i="44"/>
  <c r="BC173" i="44" s="1"/>
  <c r="BC152" i="44"/>
  <c r="BC160" i="44" s="1"/>
  <c r="AD291" i="39"/>
  <c r="AD292" i="39"/>
  <c r="AD190" i="39"/>
  <c r="AD191" i="39" s="1"/>
  <c r="AD18" i="43"/>
  <c r="AD268" i="43"/>
  <c r="AG69" i="40"/>
  <c r="AF74" i="40"/>
  <c r="AF75" i="40" s="1"/>
  <c r="AF77" i="40" s="1"/>
  <c r="AG70" i="40"/>
  <c r="BC126" i="36"/>
  <c r="BC134" i="36" s="1"/>
  <c r="BC98" i="36"/>
  <c r="BC108" i="36" s="1"/>
  <c r="BC112" i="36"/>
  <c r="BC122" i="36" s="1"/>
  <c r="BC165" i="36"/>
  <c r="BC173" i="36" s="1"/>
  <c r="BC152" i="36"/>
  <c r="BC139" i="36"/>
  <c r="BC147" i="36" s="1"/>
  <c r="AE16" i="37"/>
  <c r="AE17" i="37"/>
  <c r="AE269" i="37" s="1"/>
  <c r="AD19" i="37"/>
  <c r="AD270" i="37"/>
  <c r="AD187" i="41"/>
  <c r="AE184" i="41"/>
  <c r="AE185" i="41"/>
  <c r="AE289" i="41" s="1"/>
  <c r="AD290" i="41"/>
  <c r="BE262" i="43"/>
  <c r="BD274" i="43"/>
  <c r="BD264" i="43"/>
  <c r="BD284" i="43"/>
  <c r="BB92" i="45"/>
  <c r="BB266" i="45" s="1"/>
  <c r="BA301" i="35"/>
  <c r="AK155" i="38"/>
  <c r="BC126" i="40"/>
  <c r="BC134" i="40" s="1"/>
  <c r="BC165" i="40"/>
  <c r="BC173" i="40" s="1"/>
  <c r="BC152" i="40"/>
  <c r="BC160" i="40" s="1"/>
  <c r="BC98" i="40"/>
  <c r="BC108" i="40" s="1"/>
  <c r="BC139" i="40"/>
  <c r="BC147" i="40" s="1"/>
  <c r="BC112" i="40"/>
  <c r="BC122" i="40" s="1"/>
  <c r="BC196" i="39"/>
  <c r="BC206" i="39" s="1"/>
  <c r="BC236" i="39"/>
  <c r="BC244" i="39" s="1"/>
  <c r="BC249" i="39"/>
  <c r="BC257" i="39" s="1"/>
  <c r="BC223" i="39"/>
  <c r="BC231" i="39" s="1"/>
  <c r="BC210" i="39"/>
  <c r="BC182" i="39"/>
  <c r="BC192" i="39" s="1"/>
  <c r="AB91" i="40"/>
  <c r="AB265" i="40" s="1"/>
  <c r="AB300" i="40" s="1"/>
  <c r="AB25" i="40"/>
  <c r="AB93" i="40" s="1"/>
  <c r="AB267" i="40" s="1"/>
  <c r="AB302" i="40" s="1"/>
  <c r="AC259" i="35"/>
  <c r="AC285" i="35" s="1"/>
  <c r="AC193" i="35"/>
  <c r="AC261" i="35" s="1"/>
  <c r="AC287" i="35" s="1"/>
  <c r="BC152" i="35"/>
  <c r="BC160" i="35" s="1"/>
  <c r="BC165" i="35"/>
  <c r="BC173" i="35" s="1"/>
  <c r="BC112" i="35"/>
  <c r="BC122" i="35" s="1"/>
  <c r="BC139" i="35"/>
  <c r="BC147" i="35" s="1"/>
  <c r="BC98" i="35"/>
  <c r="BC108" i="35" s="1"/>
  <c r="BC126" i="35"/>
  <c r="BC134" i="35" s="1"/>
  <c r="AD288" i="43"/>
  <c r="AD186" i="43"/>
  <c r="BB92" i="36"/>
  <c r="BB266" i="36" s="1"/>
  <c r="AC23" i="44"/>
  <c r="AC299" i="44"/>
  <c r="AL48" i="35"/>
  <c r="AL49" i="35" s="1"/>
  <c r="AL51" i="35" s="1"/>
  <c r="AM43" i="35"/>
  <c r="AM44" i="35"/>
  <c r="AD291" i="40"/>
  <c r="AD292" i="40"/>
  <c r="AD190" i="40"/>
  <c r="AD191" i="40" s="1"/>
  <c r="AC22" i="40"/>
  <c r="AC272" i="40"/>
  <c r="AC298" i="40" s="1"/>
  <c r="AC271" i="40"/>
  <c r="AC296" i="40" s="1"/>
  <c r="BB260" i="43"/>
  <c r="BB286" i="43" s="1"/>
  <c r="BC297" i="41"/>
  <c r="BC42" i="41"/>
  <c r="BC50" i="41" s="1"/>
  <c r="BC81" i="41"/>
  <c r="BC89" i="41" s="1"/>
  <c r="BC14" i="41"/>
  <c r="BC24" i="41" s="1"/>
  <c r="BC55" i="41"/>
  <c r="BC28" i="41"/>
  <c r="BC38" i="41" s="1"/>
  <c r="BC68" i="41"/>
  <c r="BC76" i="41" s="1"/>
  <c r="BB260" i="45"/>
  <c r="BB286" i="45" s="1"/>
  <c r="AC109" i="38"/>
  <c r="AC177" i="38" s="1"/>
  <c r="AC277" i="38" s="1"/>
  <c r="AC175" i="38"/>
  <c r="AC275" i="38" s="1"/>
  <c r="AJ155" i="41"/>
  <c r="AD106" i="35"/>
  <c r="AD107" i="35" s="1"/>
  <c r="AC107" i="41"/>
  <c r="AC299" i="41"/>
  <c r="BB160" i="36"/>
  <c r="BB176" i="36" s="1"/>
  <c r="BB276" i="36" s="1"/>
  <c r="BE262" i="38"/>
  <c r="BD274" i="38"/>
  <c r="BD264" i="38"/>
  <c r="BD284" i="38"/>
  <c r="AD280" i="43"/>
  <c r="AE101" i="43"/>
  <c r="AE279" i="43" s="1"/>
  <c r="AE100" i="43"/>
  <c r="AD103" i="43"/>
  <c r="AC175" i="36"/>
  <c r="AC275" i="36" s="1"/>
  <c r="AC109" i="36"/>
  <c r="AC177" i="36" s="1"/>
  <c r="AC277" i="36" s="1"/>
  <c r="AD106" i="45"/>
  <c r="AD107" i="45" s="1"/>
  <c r="AM116" i="39"/>
  <c r="BB176" i="39"/>
  <c r="BB276" i="39" s="1"/>
  <c r="AJ56" i="38"/>
  <c r="AI61" i="38"/>
  <c r="AI62" i="38" s="1"/>
  <c r="AI64" i="38" s="1"/>
  <c r="AJ57" i="38"/>
  <c r="AD200" i="45"/>
  <c r="AD288" i="45"/>
  <c r="AE16" i="44"/>
  <c r="AD19" i="44"/>
  <c r="AD270" i="44"/>
  <c r="AD295" i="44" s="1"/>
  <c r="AE17" i="44"/>
  <c r="AE269" i="44" s="1"/>
  <c r="AE294" i="44" s="1"/>
  <c r="BA301" i="44"/>
  <c r="AC175" i="45"/>
  <c r="AC275" i="45" s="1"/>
  <c r="AL30" i="44"/>
  <c r="AK33" i="44"/>
  <c r="AK36" i="44" s="1"/>
  <c r="AK37" i="44" s="1"/>
  <c r="AK39" i="44" s="1"/>
  <c r="AL31" i="44"/>
  <c r="BE262" i="45"/>
  <c r="BD284" i="45"/>
  <c r="BD274" i="45"/>
  <c r="BD264" i="45"/>
  <c r="BE262" i="37"/>
  <c r="BD284" i="37"/>
  <c r="BD274" i="37"/>
  <c r="BD264" i="37"/>
  <c r="AD270" i="39"/>
  <c r="AE16" i="39"/>
  <c r="AE17" i="39"/>
  <c r="AE269" i="39" s="1"/>
  <c r="AD19" i="39"/>
  <c r="AB25" i="43"/>
  <c r="AB93" i="43" s="1"/>
  <c r="AB267" i="43" s="1"/>
  <c r="AB302" i="43" s="1"/>
  <c r="AB91" i="43"/>
  <c r="AB265" i="43" s="1"/>
  <c r="AB300" i="43" s="1"/>
  <c r="BC196" i="44"/>
  <c r="BC206" i="44" s="1"/>
  <c r="BC223" i="44"/>
  <c r="BC231" i="44" s="1"/>
  <c r="BC249" i="44"/>
  <c r="BC257" i="44" s="1"/>
  <c r="BC182" i="44"/>
  <c r="BC192" i="44" s="1"/>
  <c r="BC210" i="44"/>
  <c r="BC218" i="44" s="1"/>
  <c r="BC236" i="44"/>
  <c r="BC244" i="44" s="1"/>
  <c r="BB260" i="35"/>
  <c r="BB286" i="35" s="1"/>
  <c r="AC22" i="43"/>
  <c r="AC271" i="43"/>
  <c r="AC272" i="43"/>
  <c r="BC223" i="36"/>
  <c r="BC231" i="36" s="1"/>
  <c r="BC249" i="36"/>
  <c r="BC257" i="36" s="1"/>
  <c r="BC182" i="36"/>
  <c r="BC192" i="36" s="1"/>
  <c r="BC236" i="36"/>
  <c r="BC244" i="36" s="1"/>
  <c r="BC196" i="36"/>
  <c r="BC206" i="36" s="1"/>
  <c r="BC210" i="36"/>
  <c r="BC218" i="36" s="1"/>
  <c r="BB176" i="38"/>
  <c r="BB276" i="38" s="1"/>
  <c r="AD168" i="45"/>
  <c r="AD282" i="45" s="1"/>
  <c r="AD279" i="45"/>
  <c r="AD294" i="45" s="1"/>
  <c r="BC152" i="43"/>
  <c r="BC160" i="43" s="1"/>
  <c r="BC112" i="43"/>
  <c r="BC122" i="43" s="1"/>
  <c r="BC126" i="43"/>
  <c r="BC134" i="43" s="1"/>
  <c r="BC139" i="43"/>
  <c r="BC147" i="43" s="1"/>
  <c r="BC98" i="43"/>
  <c r="BC108" i="43" s="1"/>
  <c r="BC165" i="43"/>
  <c r="BC173" i="43" s="1"/>
  <c r="AC23" i="39"/>
  <c r="AE290" i="37"/>
  <c r="AF184" i="37"/>
  <c r="AF185" i="37"/>
  <c r="AF289" i="37" s="1"/>
  <c r="AE187" i="37"/>
  <c r="BC297" i="40"/>
  <c r="BC68" i="40"/>
  <c r="BC76" i="40" s="1"/>
  <c r="BC14" i="40"/>
  <c r="BC24" i="40" s="1"/>
  <c r="BC28" i="40"/>
  <c r="BC38" i="40" s="1"/>
  <c r="BC42" i="40"/>
  <c r="BC50" i="40" s="1"/>
  <c r="BC81" i="40"/>
  <c r="BC89" i="40" s="1"/>
  <c r="BC55" i="40"/>
  <c r="BC63" i="40" s="1"/>
  <c r="BE262" i="39"/>
  <c r="BD264" i="39"/>
  <c r="BD284" i="39"/>
  <c r="BD274" i="39"/>
  <c r="BC236" i="35"/>
  <c r="BC244" i="35" s="1"/>
  <c r="BC196" i="35"/>
  <c r="BC206" i="35" s="1"/>
  <c r="BC249" i="35"/>
  <c r="BC257" i="35" s="1"/>
  <c r="BC210" i="35"/>
  <c r="BC218" i="35" s="1"/>
  <c r="BC182" i="35"/>
  <c r="BC192" i="35" s="1"/>
  <c r="BC223" i="35"/>
  <c r="BC231" i="35" s="1"/>
  <c r="AC291" i="43"/>
  <c r="AC190" i="43"/>
  <c r="AC191" i="43" s="1"/>
  <c r="AC292" i="43"/>
  <c r="BB76" i="38"/>
  <c r="AE288" i="40"/>
  <c r="AE186" i="40"/>
  <c r="AE17" i="36"/>
  <c r="AE269" i="36" s="1"/>
  <c r="AD19" i="36"/>
  <c r="AE16" i="36"/>
  <c r="AD270" i="36"/>
  <c r="AD291" i="44"/>
  <c r="AD292" i="44"/>
  <c r="AD190" i="44"/>
  <c r="AD191" i="44" s="1"/>
  <c r="AK171" i="39"/>
  <c r="AK172" i="39" s="1"/>
  <c r="AK174" i="39" s="1"/>
  <c r="AL166" i="39"/>
  <c r="AL167" i="39"/>
  <c r="BC139" i="41"/>
  <c r="BC147" i="41" s="1"/>
  <c r="BC126" i="41"/>
  <c r="BC134" i="41" s="1"/>
  <c r="BC112" i="41"/>
  <c r="BC152" i="41"/>
  <c r="BC160" i="41" s="1"/>
  <c r="BC165" i="41"/>
  <c r="BC173" i="41" s="1"/>
  <c r="BC98" i="41"/>
  <c r="BC108" i="41" s="1"/>
  <c r="AC106" i="39"/>
  <c r="AC107" i="39" s="1"/>
  <c r="AC281" i="39"/>
  <c r="AC296" i="39" s="1"/>
  <c r="AC282" i="39"/>
  <c r="AC298" i="39" s="1"/>
  <c r="AE102" i="35"/>
  <c r="BB218" i="39"/>
  <c r="BB260" i="39" s="1"/>
  <c r="BB286" i="39" s="1"/>
  <c r="BC297" i="38"/>
  <c r="BC14" i="38"/>
  <c r="BC24" i="38" s="1"/>
  <c r="BC28" i="38"/>
  <c r="BC38" i="38" s="1"/>
  <c r="BC42" i="38"/>
  <c r="BC50" i="38" s="1"/>
  <c r="BC55" i="38"/>
  <c r="BC63" i="38" s="1"/>
  <c r="BC68" i="38"/>
  <c r="BC81" i="38"/>
  <c r="BC89" i="38" s="1"/>
  <c r="BB89" i="41"/>
  <c r="BA301" i="40"/>
  <c r="AD186" i="36"/>
  <c r="AD288" i="36"/>
  <c r="AD293" i="36" s="1"/>
  <c r="AE102" i="45"/>
  <c r="AI71" i="39"/>
  <c r="BB92" i="40"/>
  <c r="BB266" i="40" s="1"/>
  <c r="AD252" i="38"/>
  <c r="AD291" i="38" s="1"/>
  <c r="AD288" i="38"/>
  <c r="AD293" i="38" s="1"/>
  <c r="BB176" i="44"/>
  <c r="BB276" i="44" s="1"/>
  <c r="AD22" i="45"/>
  <c r="AC271" i="35"/>
  <c r="AC272" i="35"/>
  <c r="AC22" i="35"/>
  <c r="AC23" i="36"/>
  <c r="AB302" i="39"/>
  <c r="AC193" i="41"/>
  <c r="AC261" i="41" s="1"/>
  <c r="AC287" i="41" s="1"/>
  <c r="AC259" i="41"/>
  <c r="AC285" i="41" s="1"/>
  <c r="AN69" i="36"/>
  <c r="AM74" i="36"/>
  <c r="AM75" i="36" s="1"/>
  <c r="AM77" i="36" s="1"/>
  <c r="AN70" i="36"/>
  <c r="BB92" i="43"/>
  <c r="BB266" i="43" s="1"/>
  <c r="BB122" i="41"/>
  <c r="BB176" i="41" s="1"/>
  <c r="BB276" i="41" s="1"/>
  <c r="BC182" i="45"/>
  <c r="BC192" i="45" s="1"/>
  <c r="BC210" i="45"/>
  <c r="BC218" i="45" s="1"/>
  <c r="BC196" i="45"/>
  <c r="BC206" i="45" s="1"/>
  <c r="BC249" i="45"/>
  <c r="BC257" i="45" s="1"/>
  <c r="BC223" i="45"/>
  <c r="BC231" i="45" s="1"/>
  <c r="BC236" i="45"/>
  <c r="BC244" i="45" s="1"/>
  <c r="BC196" i="37"/>
  <c r="BC206" i="37" s="1"/>
  <c r="BC223" i="37"/>
  <c r="BC231" i="37" s="1"/>
  <c r="BC182" i="37"/>
  <c r="BC192" i="37" s="1"/>
  <c r="BC249" i="37"/>
  <c r="BC257" i="37" s="1"/>
  <c r="BC236" i="37"/>
  <c r="BC244" i="37" s="1"/>
  <c r="BC210" i="37"/>
  <c r="BC218" i="37" s="1"/>
  <c r="AB302" i="36"/>
  <c r="BB176" i="40"/>
  <c r="BB276" i="40" s="1"/>
  <c r="BE262" i="44"/>
  <c r="BD264" i="44"/>
  <c r="BD284" i="44"/>
  <c r="BD274" i="44"/>
  <c r="AI58" i="35"/>
  <c r="AE16" i="38"/>
  <c r="AD19" i="38"/>
  <c r="AE17" i="38"/>
  <c r="AE269" i="38" s="1"/>
  <c r="AD270" i="38"/>
  <c r="AD193" i="45"/>
  <c r="AI245" i="36"/>
  <c r="AJ239" i="36"/>
  <c r="BJ6" i="45"/>
  <c r="BJ2" i="45"/>
  <c r="BH80" i="45"/>
  <c r="BH67" i="45"/>
  <c r="BH54" i="45"/>
  <c r="BH41" i="45"/>
  <c r="BH27" i="45"/>
  <c r="BH13" i="45"/>
  <c r="AI216" i="45"/>
  <c r="AI217" i="45" s="1"/>
  <c r="AJ211" i="45"/>
  <c r="AJ212" i="45"/>
  <c r="BH164" i="45"/>
  <c r="BH138" i="45"/>
  <c r="BH151" i="45"/>
  <c r="BH125" i="45"/>
  <c r="BH111" i="45"/>
  <c r="BH97" i="45"/>
  <c r="BK4" i="45"/>
  <c r="BL8" i="45"/>
  <c r="BI179" i="45"/>
  <c r="BI95" i="45"/>
  <c r="BI11" i="45"/>
  <c r="BI9" i="45"/>
  <c r="BH248" i="45"/>
  <c r="BH235" i="45"/>
  <c r="BH222" i="45"/>
  <c r="BH209" i="45"/>
  <c r="BH195" i="45"/>
  <c r="BH181" i="45"/>
  <c r="BH80" i="44"/>
  <c r="BH67" i="44"/>
  <c r="BH41" i="44"/>
  <c r="BH54" i="44"/>
  <c r="BH27" i="44"/>
  <c r="BH13" i="44"/>
  <c r="BH164" i="44"/>
  <c r="BH151" i="44"/>
  <c r="BH138" i="44"/>
  <c r="BH111" i="44"/>
  <c r="BH125" i="44"/>
  <c r="BH97" i="44"/>
  <c r="BH248" i="44"/>
  <c r="BH235" i="44"/>
  <c r="BH222" i="44"/>
  <c r="BH209" i="44"/>
  <c r="BH195" i="44"/>
  <c r="BH181" i="44"/>
  <c r="BJ6" i="44"/>
  <c r="BJ2" i="44"/>
  <c r="BI179" i="44"/>
  <c r="BI95" i="44"/>
  <c r="BI11" i="44"/>
  <c r="BI9" i="44"/>
  <c r="BL8" i="44"/>
  <c r="BK4" i="44"/>
  <c r="BI235" i="43"/>
  <c r="BI248" i="43"/>
  <c r="BI222" i="43"/>
  <c r="BI209" i="43"/>
  <c r="BI195" i="43"/>
  <c r="BI181" i="43"/>
  <c r="BJ179" i="43"/>
  <c r="BJ95" i="43"/>
  <c r="BJ11" i="43"/>
  <c r="BJ9" i="43"/>
  <c r="BM8" i="43"/>
  <c r="BL4" i="43"/>
  <c r="BK2" i="43"/>
  <c r="BK6" i="43"/>
  <c r="BI80" i="43"/>
  <c r="BI67" i="43"/>
  <c r="BI54" i="43"/>
  <c r="BI27" i="43"/>
  <c r="BI41" i="43"/>
  <c r="BI13" i="43"/>
  <c r="BI164" i="43"/>
  <c r="BI151" i="43"/>
  <c r="BI138" i="43"/>
  <c r="BI111" i="43"/>
  <c r="BI125" i="43"/>
  <c r="BI97" i="43"/>
  <c r="BH248" i="41"/>
  <c r="BH235" i="41"/>
  <c r="BH195" i="41"/>
  <c r="BH209" i="41"/>
  <c r="BH222" i="41"/>
  <c r="BH181" i="41"/>
  <c r="BI179" i="41"/>
  <c r="BI95" i="41"/>
  <c r="BI11" i="41"/>
  <c r="BI9" i="41"/>
  <c r="BJ6" i="41"/>
  <c r="BJ2" i="41"/>
  <c r="BK4" i="41"/>
  <c r="BL8" i="41"/>
  <c r="BH80" i="41"/>
  <c r="BH67" i="41"/>
  <c r="BH54" i="41"/>
  <c r="BH27" i="41"/>
  <c r="BH41" i="41"/>
  <c r="BH13" i="41"/>
  <c r="BH164" i="41"/>
  <c r="BH151" i="41"/>
  <c r="BH138" i="41"/>
  <c r="BH111" i="41"/>
  <c r="BH125" i="41"/>
  <c r="BH97" i="41"/>
  <c r="BI80" i="40"/>
  <c r="BI54" i="40"/>
  <c r="BI67" i="40"/>
  <c r="BI41" i="40"/>
  <c r="BI27" i="40"/>
  <c r="BI13" i="40"/>
  <c r="BK6" i="40"/>
  <c r="BK2" i="40"/>
  <c r="BI164" i="40"/>
  <c r="BI151" i="40"/>
  <c r="BI138" i="40"/>
  <c r="BI125" i="40"/>
  <c r="BI111" i="40"/>
  <c r="BI97" i="40"/>
  <c r="BI248" i="40"/>
  <c r="BI235" i="40"/>
  <c r="BI222" i="40"/>
  <c r="BI195" i="40"/>
  <c r="BI209" i="40"/>
  <c r="BI181" i="40"/>
  <c r="BM8" i="40"/>
  <c r="BL4" i="40"/>
  <c r="BJ179" i="40"/>
  <c r="BJ95" i="40"/>
  <c r="BJ11" i="40"/>
  <c r="BJ9" i="40"/>
  <c r="BL4" i="39"/>
  <c r="BM8" i="39"/>
  <c r="BK6" i="39"/>
  <c r="BK2" i="39"/>
  <c r="BJ179" i="39"/>
  <c r="BJ95" i="39"/>
  <c r="BJ11" i="39"/>
  <c r="BJ9" i="39"/>
  <c r="BI80" i="39"/>
  <c r="BI67" i="39"/>
  <c r="BI54" i="39"/>
  <c r="BI27" i="39"/>
  <c r="BI41" i="39"/>
  <c r="BI13" i="39"/>
  <c r="BI164" i="39"/>
  <c r="BI151" i="39"/>
  <c r="BI125" i="39"/>
  <c r="BI138" i="39"/>
  <c r="BI111" i="39"/>
  <c r="BI97" i="39"/>
  <c r="BI248" i="39"/>
  <c r="BI235" i="39"/>
  <c r="BI222" i="39"/>
  <c r="BI195" i="39"/>
  <c r="BI209" i="39"/>
  <c r="BI181" i="39"/>
  <c r="BH67" i="38"/>
  <c r="BH80" i="38"/>
  <c r="BH54" i="38"/>
  <c r="BH41" i="38"/>
  <c r="BH27" i="38"/>
  <c r="BH13" i="38"/>
  <c r="BI179" i="38"/>
  <c r="BI95" i="38"/>
  <c r="BI11" i="38"/>
  <c r="BI9" i="38"/>
  <c r="BH151" i="38"/>
  <c r="BH138" i="38"/>
  <c r="BH164" i="38"/>
  <c r="BH111" i="38"/>
  <c r="BH125" i="38"/>
  <c r="BH97" i="38"/>
  <c r="BJ6" i="38"/>
  <c r="BJ2" i="38"/>
  <c r="BH248" i="38"/>
  <c r="BH209" i="38"/>
  <c r="BH222" i="38"/>
  <c r="BH195" i="38"/>
  <c r="BH235" i="38"/>
  <c r="BH181" i="38"/>
  <c r="BK4" i="38"/>
  <c r="BL8" i="38"/>
  <c r="BI67" i="37"/>
  <c r="BI80" i="37"/>
  <c r="BI54" i="37"/>
  <c r="BI41" i="37"/>
  <c r="BI27" i="37"/>
  <c r="BI13" i="37"/>
  <c r="BI164" i="37"/>
  <c r="BI151" i="37"/>
  <c r="BI138" i="37"/>
  <c r="BI111" i="37"/>
  <c r="BI125" i="37"/>
  <c r="BI97" i="37"/>
  <c r="BJ179" i="37"/>
  <c r="BJ95" i="37"/>
  <c r="BJ11" i="37"/>
  <c r="BJ9" i="37"/>
  <c r="BI248" i="37"/>
  <c r="BI235" i="37"/>
  <c r="BI222" i="37"/>
  <c r="BI209" i="37"/>
  <c r="BI195" i="37"/>
  <c r="BI181" i="37"/>
  <c r="BL4" i="37"/>
  <c r="BM8" i="37"/>
  <c r="BK6" i="37"/>
  <c r="BK2" i="37"/>
  <c r="BI80" i="36"/>
  <c r="BI54" i="36"/>
  <c r="BI41" i="36"/>
  <c r="BI67" i="36"/>
  <c r="BI27" i="36"/>
  <c r="BI13" i="36"/>
  <c r="BI164" i="36"/>
  <c r="BI151" i="36"/>
  <c r="BI138" i="36"/>
  <c r="BI125" i="36"/>
  <c r="BI111" i="36"/>
  <c r="BI97" i="36"/>
  <c r="BI248" i="36"/>
  <c r="BI235" i="36"/>
  <c r="BI222" i="36"/>
  <c r="BI195" i="36"/>
  <c r="BI209" i="36"/>
  <c r="BI181" i="36"/>
  <c r="BM8" i="36"/>
  <c r="BL4" i="36"/>
  <c r="BK2" i="36"/>
  <c r="BK6" i="36"/>
  <c r="BJ179" i="36"/>
  <c r="BJ95" i="36"/>
  <c r="BJ11" i="36"/>
  <c r="BJ9" i="36"/>
  <c r="BK6" i="35"/>
  <c r="BK2" i="35"/>
  <c r="BI80" i="35"/>
  <c r="BI67" i="35"/>
  <c r="BI54" i="35"/>
  <c r="BI27" i="35"/>
  <c r="BI41" i="35"/>
  <c r="BI13" i="35"/>
  <c r="BJ179" i="35"/>
  <c r="BJ95" i="35"/>
  <c r="BJ11" i="35"/>
  <c r="BJ9" i="35"/>
  <c r="BI164" i="35"/>
  <c r="BI151" i="35"/>
  <c r="BI138" i="35"/>
  <c r="BI111" i="35"/>
  <c r="BI125" i="35"/>
  <c r="BI97" i="35"/>
  <c r="BI248" i="35"/>
  <c r="BI235" i="35"/>
  <c r="BI222" i="35"/>
  <c r="BI195" i="35"/>
  <c r="BI209" i="35"/>
  <c r="BI181" i="35"/>
  <c r="BL4" i="35"/>
  <c r="BM8" i="35"/>
  <c r="AL229" i="35" l="1"/>
  <c r="AL230" i="35" s="1"/>
  <c r="AL232" i="35" s="1"/>
  <c r="AM224" i="35"/>
  <c r="AM225" i="35"/>
  <c r="AI84" i="38"/>
  <c r="AH132" i="40"/>
  <c r="AH133" i="40" s="1"/>
  <c r="AH135" i="40" s="1"/>
  <c r="AI127" i="40"/>
  <c r="AI129" i="40" s="1"/>
  <c r="AJ128" i="40" s="1"/>
  <c r="T12" i="20"/>
  <c r="V4" i="20"/>
  <c r="U8" i="20"/>
  <c r="AH56" i="39"/>
  <c r="AH58" i="39" s="1"/>
  <c r="AI57" i="39" s="1"/>
  <c r="AI252" i="41"/>
  <c r="AJ251" i="41" s="1"/>
  <c r="AK199" i="44"/>
  <c r="AK200" i="44" s="1"/>
  <c r="AL198" i="44" s="1"/>
  <c r="AJ201" i="44"/>
  <c r="AJ204" i="44" s="1"/>
  <c r="AJ205" i="44" s="1"/>
  <c r="AJ207" i="44" s="1"/>
  <c r="AJ74" i="38"/>
  <c r="AJ75" i="38" s="1"/>
  <c r="AJ77" i="38" s="1"/>
  <c r="AK70" i="38"/>
  <c r="AK69" i="38"/>
  <c r="AF242" i="35"/>
  <c r="AF243" i="35" s="1"/>
  <c r="AF245" i="35" s="1"/>
  <c r="AI239" i="43"/>
  <c r="AG238" i="35"/>
  <c r="AG239" i="35" s="1"/>
  <c r="AG242" i="35" s="1"/>
  <c r="AG243" i="35" s="1"/>
  <c r="AG245" i="35" s="1"/>
  <c r="AD272" i="45"/>
  <c r="AI200" i="43"/>
  <c r="AJ198" i="43" s="1"/>
  <c r="AD293" i="45"/>
  <c r="AK114" i="37"/>
  <c r="AJ117" i="37"/>
  <c r="AJ120" i="37" s="1"/>
  <c r="AJ121" i="37" s="1"/>
  <c r="AJ123" i="37" s="1"/>
  <c r="AK115" i="37"/>
  <c r="AI155" i="37"/>
  <c r="AJ153" i="37" s="1"/>
  <c r="AJ168" i="36"/>
  <c r="AK166" i="36" s="1"/>
  <c r="AJ199" i="35"/>
  <c r="AJ200" i="35" s="1"/>
  <c r="AK198" i="35" s="1"/>
  <c r="AI201" i="35"/>
  <c r="AI204" i="35" s="1"/>
  <c r="AI205" i="35" s="1"/>
  <c r="AI207" i="35" s="1"/>
  <c r="AK70" i="35"/>
  <c r="AK71" i="35" s="1"/>
  <c r="AJ74" i="35"/>
  <c r="AJ75" i="35" s="1"/>
  <c r="AJ77" i="35" s="1"/>
  <c r="AK140" i="37"/>
  <c r="AK141" i="37"/>
  <c r="AI237" i="40"/>
  <c r="AH242" i="40"/>
  <c r="AH243" i="40" s="1"/>
  <c r="AH245" i="40" s="1"/>
  <c r="AI238" i="40"/>
  <c r="AJ84" i="44"/>
  <c r="AI226" i="45"/>
  <c r="AJ70" i="43"/>
  <c r="AJ69" i="43"/>
  <c r="AK116" i="44"/>
  <c r="AK117" i="44" s="1"/>
  <c r="AK120" i="44" s="1"/>
  <c r="AK121" i="44" s="1"/>
  <c r="AK123" i="44" s="1"/>
  <c r="AJ251" i="36"/>
  <c r="AJ250" i="36"/>
  <c r="AH117" i="45"/>
  <c r="AH120" i="45" s="1"/>
  <c r="AH121" i="45" s="1"/>
  <c r="AH123" i="45" s="1"/>
  <c r="AJ216" i="38"/>
  <c r="AJ217" i="38" s="1"/>
  <c r="AJ219" i="38" s="1"/>
  <c r="AK212" i="38"/>
  <c r="AK213" i="38" s="1"/>
  <c r="AG61" i="39"/>
  <c r="AG62" i="39" s="1"/>
  <c r="AG64" i="39" s="1"/>
  <c r="AI114" i="45"/>
  <c r="AI116" i="45" s="1"/>
  <c r="AI117" i="45" s="1"/>
  <c r="AI120" i="45" s="1"/>
  <c r="AI121" i="45" s="1"/>
  <c r="AI123" i="45" s="1"/>
  <c r="AH84" i="45"/>
  <c r="AH87" i="45" s="1"/>
  <c r="AH88" i="45" s="1"/>
  <c r="AH90" i="45" s="1"/>
  <c r="AI158" i="43"/>
  <c r="AI159" i="43" s="1"/>
  <c r="AI161" i="43" s="1"/>
  <c r="AM45" i="40"/>
  <c r="AN44" i="40" s="1"/>
  <c r="AI252" i="43"/>
  <c r="AI255" i="43" s="1"/>
  <c r="AI256" i="43" s="1"/>
  <c r="AI258" i="43" s="1"/>
  <c r="AJ153" i="43"/>
  <c r="AJ155" i="43" s="1"/>
  <c r="AJ158" i="43" s="1"/>
  <c r="AJ159" i="43" s="1"/>
  <c r="AJ161" i="43" s="1"/>
  <c r="AK200" i="38"/>
  <c r="AL198" i="38" s="1"/>
  <c r="AJ129" i="39"/>
  <c r="AJ132" i="39" s="1"/>
  <c r="AJ133" i="39" s="1"/>
  <c r="AJ135" i="39" s="1"/>
  <c r="AH237" i="37"/>
  <c r="AH239" i="37" s="1"/>
  <c r="AI237" i="37" s="1"/>
  <c r="AG242" i="37"/>
  <c r="AG243" i="37" s="1"/>
  <c r="AG245" i="37" s="1"/>
  <c r="AK71" i="45"/>
  <c r="AL70" i="45" s="1"/>
  <c r="AJ153" i="36"/>
  <c r="AJ142" i="38"/>
  <c r="AK140" i="38" s="1"/>
  <c r="AH145" i="43"/>
  <c r="AH146" i="43" s="1"/>
  <c r="AH148" i="43" s="1"/>
  <c r="AI141" i="43"/>
  <c r="AI142" i="43" s="1"/>
  <c r="AJ225" i="38"/>
  <c r="AH238" i="44"/>
  <c r="AJ242" i="39"/>
  <c r="AJ243" i="39" s="1"/>
  <c r="AJ245" i="39" s="1"/>
  <c r="AK238" i="39"/>
  <c r="AK237" i="39"/>
  <c r="AL237" i="45"/>
  <c r="AK242" i="45"/>
  <c r="AK243" i="45" s="1"/>
  <c r="AK245" i="45" s="1"/>
  <c r="AJ224" i="38"/>
  <c r="AJ216" i="40"/>
  <c r="AJ217" i="40" s="1"/>
  <c r="AJ219" i="40" s="1"/>
  <c r="AK211" i="40"/>
  <c r="AK213" i="40" s="1"/>
  <c r="AJ45" i="38"/>
  <c r="AJ48" i="38" s="1"/>
  <c r="AJ49" i="38" s="1"/>
  <c r="AJ51" i="38" s="1"/>
  <c r="AK225" i="36"/>
  <c r="AK226" i="36" s="1"/>
  <c r="AJ154" i="36"/>
  <c r="AE43" i="45"/>
  <c r="AD48" i="45"/>
  <c r="AD49" i="45" s="1"/>
  <c r="AD51" i="45" s="1"/>
  <c r="AE44" i="45"/>
  <c r="AE269" i="45" s="1"/>
  <c r="AD270" i="45"/>
  <c r="AL238" i="45"/>
  <c r="AJ229" i="36"/>
  <c r="AJ230" i="36" s="1"/>
  <c r="AJ232" i="36" s="1"/>
  <c r="BB301" i="44"/>
  <c r="AI74" i="44"/>
  <c r="AI75" i="44" s="1"/>
  <c r="AI77" i="44" s="1"/>
  <c r="AK200" i="40"/>
  <c r="AL198" i="40" s="1"/>
  <c r="AJ69" i="44"/>
  <c r="AJ71" i="44" s="1"/>
  <c r="AK70" i="44" s="1"/>
  <c r="AI226" i="44"/>
  <c r="AJ224" i="44" s="1"/>
  <c r="AJ32" i="37"/>
  <c r="AH237" i="44"/>
  <c r="AM127" i="38"/>
  <c r="AL132" i="38"/>
  <c r="AL133" i="38" s="1"/>
  <c r="AL135" i="38" s="1"/>
  <c r="AM128" i="38"/>
  <c r="S20" i="20"/>
  <c r="AK114" i="41"/>
  <c r="AJ117" i="41"/>
  <c r="AJ120" i="41" s="1"/>
  <c r="AJ121" i="41" s="1"/>
  <c r="AJ123" i="41" s="1"/>
  <c r="AK115" i="41"/>
  <c r="AK84" i="37"/>
  <c r="AL83" i="37" s="1"/>
  <c r="AJ252" i="45"/>
  <c r="AJ255" i="45" s="1"/>
  <c r="AJ256" i="45" s="1"/>
  <c r="AJ258" i="45" s="1"/>
  <c r="AK167" i="41"/>
  <c r="AK168" i="41" s="1"/>
  <c r="AK171" i="41" s="1"/>
  <c r="AK172" i="41" s="1"/>
  <c r="AK174" i="41" s="1"/>
  <c r="AK129" i="35"/>
  <c r="AL127" i="35" s="1"/>
  <c r="AH71" i="41"/>
  <c r="AI69" i="41" s="1"/>
  <c r="AJ171" i="41"/>
  <c r="AJ172" i="41" s="1"/>
  <c r="AJ174" i="41" s="1"/>
  <c r="AJ212" i="43"/>
  <c r="AK171" i="37"/>
  <c r="AK172" i="37" s="1"/>
  <c r="AK174" i="37" s="1"/>
  <c r="AL166" i="37"/>
  <c r="AL167" i="37"/>
  <c r="AM127" i="45"/>
  <c r="AL132" i="45"/>
  <c r="AL133" i="45" s="1"/>
  <c r="AL135" i="45" s="1"/>
  <c r="AM128" i="45"/>
  <c r="AJ237" i="41"/>
  <c r="AJ239" i="41" s="1"/>
  <c r="AJ242" i="41" s="1"/>
  <c r="AJ243" i="41" s="1"/>
  <c r="AJ245" i="41" s="1"/>
  <c r="AI242" i="41"/>
  <c r="AI243" i="41" s="1"/>
  <c r="AI245" i="41" s="1"/>
  <c r="AJ71" i="37"/>
  <c r="AJ74" i="37" s="1"/>
  <c r="AJ75" i="37" s="1"/>
  <c r="AJ77" i="37" s="1"/>
  <c r="AK212" i="44"/>
  <c r="AJ216" i="44"/>
  <c r="AJ217" i="44" s="1"/>
  <c r="AJ219" i="44" s="1"/>
  <c r="AK211" i="44"/>
  <c r="AL155" i="44"/>
  <c r="AM154" i="44" s="1"/>
  <c r="AJ145" i="41"/>
  <c r="AJ146" i="41" s="1"/>
  <c r="AJ148" i="41" s="1"/>
  <c r="AJ211" i="43"/>
  <c r="AK140" i="41"/>
  <c r="AK142" i="41" s="1"/>
  <c r="AL140" i="41" s="1"/>
  <c r="AK32" i="41"/>
  <c r="AK198" i="36"/>
  <c r="AK199" i="36"/>
  <c r="AJ226" i="41"/>
  <c r="AJ229" i="41" s="1"/>
  <c r="AJ230" i="41" s="1"/>
  <c r="AJ232" i="41" s="1"/>
  <c r="AK225" i="40"/>
  <c r="AK83" i="36"/>
  <c r="AK84" i="36" s="1"/>
  <c r="AL251" i="39"/>
  <c r="AL252" i="39" s="1"/>
  <c r="AK255" i="39"/>
  <c r="AK256" i="39" s="1"/>
  <c r="AK258" i="39" s="1"/>
  <c r="AI212" i="41"/>
  <c r="AH216" i="41"/>
  <c r="AH217" i="41" s="1"/>
  <c r="AH219" i="41" s="1"/>
  <c r="AI211" i="41"/>
  <c r="AO237" i="38"/>
  <c r="AO239" i="38" s="1"/>
  <c r="AI129" i="43"/>
  <c r="AK45" i="37"/>
  <c r="AL44" i="37" s="1"/>
  <c r="AC298" i="35"/>
  <c r="AK155" i="45"/>
  <c r="AL153" i="45" s="1"/>
  <c r="AJ213" i="37"/>
  <c r="AI226" i="37"/>
  <c r="AI229" i="37" s="1"/>
  <c r="AI230" i="37" s="1"/>
  <c r="AI232" i="37" s="1"/>
  <c r="AJ44" i="39"/>
  <c r="AJ43" i="39"/>
  <c r="AJ87" i="36"/>
  <c r="AJ88" i="36" s="1"/>
  <c r="AJ90" i="36" s="1"/>
  <c r="BB301" i="35"/>
  <c r="AJ129" i="41"/>
  <c r="AK128" i="41" s="1"/>
  <c r="AJ154" i="40"/>
  <c r="AJ155" i="40" s="1"/>
  <c r="AI158" i="40"/>
  <c r="AI159" i="40" s="1"/>
  <c r="AI161" i="40" s="1"/>
  <c r="AJ115" i="43"/>
  <c r="AJ116" i="43" s="1"/>
  <c r="AI117" i="43"/>
  <c r="AI120" i="43" s="1"/>
  <c r="AI121" i="43" s="1"/>
  <c r="AI123" i="43" s="1"/>
  <c r="AL83" i="43"/>
  <c r="AK171" i="44"/>
  <c r="AK172" i="44" s="1"/>
  <c r="AK174" i="44" s="1"/>
  <c r="AL166" i="44"/>
  <c r="AL84" i="35"/>
  <c r="AK57" i="40"/>
  <c r="AL82" i="43"/>
  <c r="AD295" i="37"/>
  <c r="AK56" i="40"/>
  <c r="AN48" i="36"/>
  <c r="AN49" i="36" s="1"/>
  <c r="AN51" i="36" s="1"/>
  <c r="AO44" i="36"/>
  <c r="AO43" i="36"/>
  <c r="AJ57" i="41"/>
  <c r="AJ56" i="41"/>
  <c r="AI61" i="41"/>
  <c r="AI62" i="41" s="1"/>
  <c r="AI64" i="41" s="1"/>
  <c r="AI252" i="44"/>
  <c r="AJ250" i="44" s="1"/>
  <c r="AJ132" i="44"/>
  <c r="AJ133" i="44" s="1"/>
  <c r="AJ135" i="44" s="1"/>
  <c r="AK128" i="44"/>
  <c r="AK127" i="44"/>
  <c r="AI58" i="45"/>
  <c r="AI61" i="45" s="1"/>
  <c r="AI62" i="45" s="1"/>
  <c r="AI64" i="45" s="1"/>
  <c r="AJ252" i="37"/>
  <c r="AJ255" i="37" s="1"/>
  <c r="AJ256" i="37" s="1"/>
  <c r="AJ258" i="37" s="1"/>
  <c r="AJ32" i="39"/>
  <c r="AJ33" i="39" s="1"/>
  <c r="AJ36" i="39" s="1"/>
  <c r="AJ37" i="39" s="1"/>
  <c r="AJ39" i="39" s="1"/>
  <c r="AK224" i="40"/>
  <c r="AI142" i="36"/>
  <c r="AI145" i="36" s="1"/>
  <c r="AI146" i="36" s="1"/>
  <c r="AI148" i="36" s="1"/>
  <c r="AM166" i="38"/>
  <c r="AM168" i="38" s="1"/>
  <c r="AN166" i="38" s="1"/>
  <c r="AL171" i="38"/>
  <c r="AL172" i="38" s="1"/>
  <c r="AL174" i="38" s="1"/>
  <c r="AL167" i="44"/>
  <c r="AJ56" i="36"/>
  <c r="AK167" i="35"/>
  <c r="AK168" i="35" s="1"/>
  <c r="AJ57" i="36"/>
  <c r="AJ87" i="40"/>
  <c r="AJ88" i="40" s="1"/>
  <c r="AJ90" i="40" s="1"/>
  <c r="AK82" i="40"/>
  <c r="AK84" i="40" s="1"/>
  <c r="AN242" i="38"/>
  <c r="AN243" i="38" s="1"/>
  <c r="AN245" i="38" s="1"/>
  <c r="AK213" i="36"/>
  <c r="AM213" i="39"/>
  <c r="AN211" i="39" s="1"/>
  <c r="AH58" i="43"/>
  <c r="AH61" i="43" s="1"/>
  <c r="AH62" i="43" s="1"/>
  <c r="AH64" i="43" s="1"/>
  <c r="AL226" i="39"/>
  <c r="AJ171" i="35"/>
  <c r="AJ172" i="35" s="1"/>
  <c r="AJ174" i="35" s="1"/>
  <c r="AE294" i="37"/>
  <c r="AH30" i="35"/>
  <c r="AH32" i="35" s="1"/>
  <c r="AH33" i="35" s="1"/>
  <c r="AH36" i="35" s="1"/>
  <c r="AH37" i="35" s="1"/>
  <c r="AH39" i="35" s="1"/>
  <c r="AK216" i="35"/>
  <c r="AK217" i="35" s="1"/>
  <c r="AK219" i="35" s="1"/>
  <c r="AL212" i="35"/>
  <c r="AL211" i="35"/>
  <c r="AK132" i="36"/>
  <c r="AK133" i="36" s="1"/>
  <c r="AK135" i="36" s="1"/>
  <c r="AI142" i="35"/>
  <c r="AJ140" i="35" s="1"/>
  <c r="AL127" i="36"/>
  <c r="AL129" i="36" s="1"/>
  <c r="AM32" i="40"/>
  <c r="AN31" i="40" s="1"/>
  <c r="AG33" i="35"/>
  <c r="AG36" i="35" s="1"/>
  <c r="AG37" i="35" s="1"/>
  <c r="AG39" i="35" s="1"/>
  <c r="AI201" i="41"/>
  <c r="AI204" i="41" s="1"/>
  <c r="AI205" i="41" s="1"/>
  <c r="AI207" i="41" s="1"/>
  <c r="AJ199" i="41"/>
  <c r="AJ200" i="41" s="1"/>
  <c r="AK198" i="41" s="1"/>
  <c r="AL115" i="38"/>
  <c r="AL116" i="38" s="1"/>
  <c r="AK117" i="38"/>
  <c r="AK120" i="38" s="1"/>
  <c r="AK121" i="38" s="1"/>
  <c r="AK123" i="38" s="1"/>
  <c r="AL87" i="41"/>
  <c r="AL88" i="41" s="1"/>
  <c r="AL90" i="41" s="1"/>
  <c r="AM83" i="41"/>
  <c r="AM84" i="41" s="1"/>
  <c r="AK226" i="43"/>
  <c r="BB301" i="43"/>
  <c r="AM141" i="40"/>
  <c r="AM140" i="40"/>
  <c r="AK45" i="43"/>
  <c r="AK48" i="43" s="1"/>
  <c r="AK49" i="43" s="1"/>
  <c r="AK51" i="43" s="1"/>
  <c r="AL142" i="44"/>
  <c r="AL145" i="44" s="1"/>
  <c r="AL146" i="44" s="1"/>
  <c r="AL148" i="44" s="1"/>
  <c r="M47" i="50"/>
  <c r="M52" i="50"/>
  <c r="M29" i="6"/>
  <c r="M36" i="6"/>
  <c r="M38" i="6" s="1"/>
  <c r="M40" i="6" s="1"/>
  <c r="AJ142" i="45"/>
  <c r="AJ145" i="45" s="1"/>
  <c r="AJ146" i="45" s="1"/>
  <c r="AJ148" i="45" s="1"/>
  <c r="AI33" i="38"/>
  <c r="AI36" i="38" s="1"/>
  <c r="AI37" i="38" s="1"/>
  <c r="AI39" i="38" s="1"/>
  <c r="AJ31" i="38"/>
  <c r="AJ30" i="38"/>
  <c r="AC299" i="45"/>
  <c r="AJ116" i="36"/>
  <c r="AK114" i="36" s="1"/>
  <c r="AI30" i="43"/>
  <c r="AI32" i="43" s="1"/>
  <c r="AJ31" i="43" s="1"/>
  <c r="AH33" i="43"/>
  <c r="AH36" i="43" s="1"/>
  <c r="AH37" i="43" s="1"/>
  <c r="AH39" i="43" s="1"/>
  <c r="AK198" i="39"/>
  <c r="AL154" i="35"/>
  <c r="AL153" i="35"/>
  <c r="AK158" i="35"/>
  <c r="AK159" i="35" s="1"/>
  <c r="AK161" i="35" s="1"/>
  <c r="AM32" i="36"/>
  <c r="AJ116" i="40"/>
  <c r="AG45" i="41"/>
  <c r="AJ56" i="37"/>
  <c r="AJ58" i="37" s="1"/>
  <c r="AC299" i="36"/>
  <c r="AI61" i="37"/>
  <c r="AI62" i="37" s="1"/>
  <c r="AI64" i="37" s="1"/>
  <c r="BB301" i="40"/>
  <c r="AJ168" i="43"/>
  <c r="AK167" i="43" s="1"/>
  <c r="AJ201" i="39"/>
  <c r="AJ204" i="39" s="1"/>
  <c r="AJ205" i="39" s="1"/>
  <c r="AJ207" i="39" s="1"/>
  <c r="AI87" i="39"/>
  <c r="AI88" i="39" s="1"/>
  <c r="AI90" i="39" s="1"/>
  <c r="AJ82" i="39"/>
  <c r="AJ83" i="39"/>
  <c r="AC296" i="43"/>
  <c r="AG71" i="40"/>
  <c r="AH69" i="40" s="1"/>
  <c r="AC296" i="35"/>
  <c r="U9" i="20" s="1"/>
  <c r="AI155" i="39"/>
  <c r="AJ154" i="39" s="1"/>
  <c r="BB301" i="39"/>
  <c r="AL32" i="44"/>
  <c r="AM31" i="44" s="1"/>
  <c r="AC298" i="43"/>
  <c r="BB92" i="41"/>
  <c r="BB266" i="41" s="1"/>
  <c r="BB301" i="41" s="1"/>
  <c r="BB92" i="38"/>
  <c r="BB266" i="38" s="1"/>
  <c r="BB301" i="38" s="1"/>
  <c r="AJ58" i="38"/>
  <c r="AJ61" i="38" s="1"/>
  <c r="AJ62" i="38" s="1"/>
  <c r="AJ64" i="38" s="1"/>
  <c r="AE18" i="38"/>
  <c r="AE268" i="38"/>
  <c r="BD223" i="44"/>
  <c r="BD231" i="44" s="1"/>
  <c r="BD196" i="44"/>
  <c r="BD206" i="44" s="1"/>
  <c r="BD182" i="44"/>
  <c r="BD192" i="44" s="1"/>
  <c r="BD249" i="44"/>
  <c r="BD257" i="44" s="1"/>
  <c r="BD236" i="44"/>
  <c r="BD244" i="44" s="1"/>
  <c r="BD210" i="44"/>
  <c r="BD218" i="44" s="1"/>
  <c r="BC260" i="37"/>
  <c r="BC286" i="37" s="1"/>
  <c r="BC260" i="45"/>
  <c r="BC286" i="45" s="1"/>
  <c r="AN71" i="36"/>
  <c r="AF101" i="45"/>
  <c r="AE103" i="45"/>
  <c r="AF100" i="45"/>
  <c r="BF262" i="39"/>
  <c r="BE264" i="39"/>
  <c r="BE284" i="39"/>
  <c r="BE274" i="39"/>
  <c r="AE292" i="37"/>
  <c r="AE291" i="37"/>
  <c r="AE190" i="37"/>
  <c r="AE191" i="37" s="1"/>
  <c r="AC299" i="39"/>
  <c r="BD152" i="37"/>
  <c r="BD160" i="37" s="1"/>
  <c r="BD165" i="37"/>
  <c r="BD173" i="37" s="1"/>
  <c r="BD112" i="37"/>
  <c r="BD122" i="37" s="1"/>
  <c r="BD139" i="37"/>
  <c r="BD147" i="37" s="1"/>
  <c r="BD98" i="37"/>
  <c r="BD108" i="37" s="1"/>
  <c r="BD126" i="37"/>
  <c r="BD134" i="37" s="1"/>
  <c r="BD126" i="45"/>
  <c r="BD134" i="45" s="1"/>
  <c r="BD152" i="45"/>
  <c r="BD160" i="45" s="1"/>
  <c r="BD139" i="45"/>
  <c r="BD147" i="45" s="1"/>
  <c r="BD165" i="45"/>
  <c r="BD173" i="45" s="1"/>
  <c r="BD112" i="45"/>
  <c r="BD122" i="45" s="1"/>
  <c r="BD98" i="45"/>
  <c r="BD108" i="45" s="1"/>
  <c r="AM57" i="44"/>
  <c r="AL61" i="44"/>
  <c r="AL62" i="44" s="1"/>
  <c r="AL64" i="44" s="1"/>
  <c r="AM56" i="44"/>
  <c r="BD152" i="38"/>
  <c r="BD160" i="38" s="1"/>
  <c r="BD139" i="38"/>
  <c r="BD147" i="38" s="1"/>
  <c r="BD126" i="38"/>
  <c r="BD134" i="38" s="1"/>
  <c r="BD112" i="38"/>
  <c r="BD122" i="38" s="1"/>
  <c r="BD98" i="38"/>
  <c r="BD108" i="38" s="1"/>
  <c r="BD165" i="38"/>
  <c r="BD173" i="38" s="1"/>
  <c r="AM45" i="35"/>
  <c r="AJ145" i="39"/>
  <c r="AJ146" i="39" s="1"/>
  <c r="AJ148" i="39" s="1"/>
  <c r="AK140" i="39"/>
  <c r="AK141" i="39"/>
  <c r="BD297" i="43"/>
  <c r="BD42" i="43"/>
  <c r="BD50" i="43" s="1"/>
  <c r="BD28" i="43"/>
  <c r="BD38" i="43" s="1"/>
  <c r="BD68" i="43"/>
  <c r="BD76" i="43" s="1"/>
  <c r="BD55" i="43"/>
  <c r="BD63" i="43" s="1"/>
  <c r="BD81" i="43"/>
  <c r="BD89" i="43" s="1"/>
  <c r="BD14" i="43"/>
  <c r="BD24" i="43" s="1"/>
  <c r="AD190" i="41"/>
  <c r="AD191" i="41" s="1"/>
  <c r="AD292" i="41"/>
  <c r="AD291" i="41"/>
  <c r="AE18" i="37"/>
  <c r="AE268" i="37"/>
  <c r="BC176" i="44"/>
  <c r="BC276" i="44" s="1"/>
  <c r="AJ252" i="40"/>
  <c r="BC257" i="38"/>
  <c r="BC260" i="38" s="1"/>
  <c r="BC286" i="38" s="1"/>
  <c r="BF262" i="41"/>
  <c r="BE284" i="41"/>
  <c r="BE264" i="41"/>
  <c r="BE274" i="41"/>
  <c r="AF184" i="44"/>
  <c r="AF185" i="44"/>
  <c r="AF289" i="44" s="1"/>
  <c r="AE187" i="44"/>
  <c r="AE290" i="44"/>
  <c r="AD281" i="40"/>
  <c r="AD106" i="40"/>
  <c r="AD107" i="40" s="1"/>
  <c r="AD282" i="40"/>
  <c r="BC206" i="40"/>
  <c r="BC260" i="40" s="1"/>
  <c r="BC286" i="40" s="1"/>
  <c r="AE103" i="44"/>
  <c r="AF100" i="44"/>
  <c r="AE280" i="44"/>
  <c r="AF101" i="44"/>
  <c r="AF279" i="44" s="1"/>
  <c r="AD106" i="37"/>
  <c r="AD107" i="37" s="1"/>
  <c r="AD282" i="37"/>
  <c r="AD281" i="37"/>
  <c r="AE278" i="41"/>
  <c r="AE102" i="41"/>
  <c r="AE187" i="39"/>
  <c r="AE290" i="39"/>
  <c r="AF185" i="39"/>
  <c r="AF289" i="39" s="1"/>
  <c r="AF184" i="39"/>
  <c r="AE186" i="35"/>
  <c r="AE288" i="35"/>
  <c r="AE115" i="35"/>
  <c r="AE279" i="35" s="1"/>
  <c r="AD117" i="35"/>
  <c r="AE114" i="35"/>
  <c r="AD280" i="35"/>
  <c r="AJ252" i="35"/>
  <c r="BC92" i="45"/>
  <c r="BC266" i="45" s="1"/>
  <c r="AD292" i="38"/>
  <c r="AD91" i="41"/>
  <c r="AD265" i="41" s="1"/>
  <c r="AD25" i="41"/>
  <c r="AD93" i="41" s="1"/>
  <c r="AD267" i="41" s="1"/>
  <c r="BC176" i="38"/>
  <c r="BC276" i="38" s="1"/>
  <c r="AE101" i="39"/>
  <c r="AE279" i="39" s="1"/>
  <c r="AE294" i="39" s="1"/>
  <c r="AE100" i="39"/>
  <c r="AD103" i="39"/>
  <c r="AD280" i="39"/>
  <c r="AD295" i="39" s="1"/>
  <c r="BD98" i="35"/>
  <c r="BD108" i="35" s="1"/>
  <c r="BD165" i="35"/>
  <c r="BD173" i="35" s="1"/>
  <c r="BD112" i="35"/>
  <c r="BD122" i="35" s="1"/>
  <c r="BD152" i="35"/>
  <c r="BD160" i="35" s="1"/>
  <c r="BD139" i="35"/>
  <c r="BD147" i="35" s="1"/>
  <c r="BD126" i="35"/>
  <c r="BD134" i="35" s="1"/>
  <c r="BD223" i="40"/>
  <c r="BD231" i="40" s="1"/>
  <c r="BD182" i="40"/>
  <c r="BD192" i="40" s="1"/>
  <c r="BD210" i="40"/>
  <c r="BD218" i="40" s="1"/>
  <c r="BD236" i="40"/>
  <c r="BD244" i="40" s="1"/>
  <c r="BD249" i="40"/>
  <c r="BD257" i="40" s="1"/>
  <c r="BD196" i="40"/>
  <c r="BD206" i="40" s="1"/>
  <c r="AD175" i="44"/>
  <c r="AD275" i="44" s="1"/>
  <c r="AD109" i="44"/>
  <c r="AD177" i="44" s="1"/>
  <c r="AD277" i="44" s="1"/>
  <c r="BB301" i="37"/>
  <c r="BC260" i="43"/>
  <c r="BC286" i="43" s="1"/>
  <c r="BD98" i="36"/>
  <c r="BD108" i="36" s="1"/>
  <c r="BD139" i="36"/>
  <c r="BD147" i="36" s="1"/>
  <c r="BD112" i="36"/>
  <c r="BD122" i="36" s="1"/>
  <c r="BD152" i="36"/>
  <c r="BD126" i="36"/>
  <c r="BD134" i="36" s="1"/>
  <c r="BD165" i="36"/>
  <c r="BD173" i="36" s="1"/>
  <c r="BD297" i="44"/>
  <c r="BD55" i="44"/>
  <c r="BD63" i="44" s="1"/>
  <c r="BD14" i="44"/>
  <c r="BD24" i="44" s="1"/>
  <c r="BD42" i="44"/>
  <c r="BD50" i="44" s="1"/>
  <c r="BD68" i="44"/>
  <c r="BD76" i="44" s="1"/>
  <c r="BD28" i="44"/>
  <c r="BD38" i="44" s="1"/>
  <c r="BD81" i="44"/>
  <c r="BD89" i="44" s="1"/>
  <c r="AC91" i="36"/>
  <c r="AC265" i="36" s="1"/>
  <c r="AC25" i="36"/>
  <c r="AC93" i="36" s="1"/>
  <c r="AC267" i="36" s="1"/>
  <c r="AC23" i="35"/>
  <c r="AC299" i="35"/>
  <c r="BC76" i="38"/>
  <c r="BC92" i="38" s="1"/>
  <c r="BC266" i="38" s="1"/>
  <c r="AC175" i="39"/>
  <c r="AC275" i="39" s="1"/>
  <c r="AC109" i="39"/>
  <c r="AC177" i="39" s="1"/>
  <c r="AC277" i="39" s="1"/>
  <c r="BC122" i="41"/>
  <c r="BC176" i="41" s="1"/>
  <c r="BC276" i="41" s="1"/>
  <c r="AF184" i="40"/>
  <c r="AF185" i="40"/>
  <c r="AF289" i="40" s="1"/>
  <c r="AE187" i="40"/>
  <c r="AE290" i="40"/>
  <c r="AC193" i="43"/>
  <c r="AC261" i="43" s="1"/>
  <c r="AC287" i="43" s="1"/>
  <c r="AC259" i="43"/>
  <c r="AC285" i="43" s="1"/>
  <c r="BD112" i="39"/>
  <c r="BD122" i="39" s="1"/>
  <c r="BD126" i="39"/>
  <c r="BD134" i="39" s="1"/>
  <c r="BD98" i="39"/>
  <c r="BD108" i="39" s="1"/>
  <c r="BD152" i="39"/>
  <c r="BD160" i="39" s="1"/>
  <c r="BD139" i="39"/>
  <c r="BD147" i="39" s="1"/>
  <c r="BD165" i="39"/>
  <c r="BD173" i="39" s="1"/>
  <c r="BC92" i="40"/>
  <c r="BC266" i="40" s="1"/>
  <c r="AC91" i="39"/>
  <c r="AC265" i="39" s="1"/>
  <c r="AC25" i="39"/>
  <c r="AC93" i="39" s="1"/>
  <c r="AC267" i="39" s="1"/>
  <c r="AD171" i="45"/>
  <c r="AD172" i="45" s="1"/>
  <c r="AD174" i="45" s="1"/>
  <c r="AE166" i="45"/>
  <c r="AE167" i="45"/>
  <c r="AE279" i="45" s="1"/>
  <c r="AD280" i="45"/>
  <c r="AE268" i="39"/>
  <c r="AE18" i="39"/>
  <c r="BD223" i="37"/>
  <c r="BD231" i="37" s="1"/>
  <c r="BD236" i="37"/>
  <c r="BD244" i="37" s="1"/>
  <c r="BD249" i="37"/>
  <c r="BD257" i="37" s="1"/>
  <c r="BD210" i="37"/>
  <c r="BD218" i="37" s="1"/>
  <c r="BD196" i="37"/>
  <c r="BD206" i="37" s="1"/>
  <c r="BD182" i="37"/>
  <c r="BD192" i="37" s="1"/>
  <c r="BD196" i="45"/>
  <c r="BD206" i="45" s="1"/>
  <c r="BD182" i="45"/>
  <c r="BD192" i="45" s="1"/>
  <c r="BD249" i="45"/>
  <c r="BD257" i="45" s="1"/>
  <c r="BD236" i="45"/>
  <c r="BD244" i="45" s="1"/>
  <c r="BD223" i="45"/>
  <c r="BD231" i="45" s="1"/>
  <c r="BD210" i="45"/>
  <c r="BD218" i="45" s="1"/>
  <c r="AE198" i="45"/>
  <c r="AE199" i="45"/>
  <c r="AE289" i="45" s="1"/>
  <c r="AD201" i="45"/>
  <c r="AD290" i="45"/>
  <c r="AN115" i="39"/>
  <c r="AN114" i="39"/>
  <c r="AM117" i="39"/>
  <c r="AM120" i="39" s="1"/>
  <c r="AM121" i="39" s="1"/>
  <c r="AM123" i="39" s="1"/>
  <c r="AD281" i="45"/>
  <c r="AJ201" i="37"/>
  <c r="AJ204" i="37" s="1"/>
  <c r="AJ205" i="37" s="1"/>
  <c r="AJ207" i="37" s="1"/>
  <c r="AK199" i="37"/>
  <c r="AK198" i="37"/>
  <c r="BF262" i="38"/>
  <c r="BE274" i="38"/>
  <c r="BE264" i="38"/>
  <c r="BE284" i="38"/>
  <c r="BC63" i="41"/>
  <c r="BC92" i="41" s="1"/>
  <c r="BC266" i="41" s="1"/>
  <c r="AD193" i="40"/>
  <c r="AD261" i="40" s="1"/>
  <c r="AD287" i="40" s="1"/>
  <c r="AD259" i="40"/>
  <c r="AD285" i="40" s="1"/>
  <c r="BC176" i="35"/>
  <c r="BC276" i="35" s="1"/>
  <c r="BC176" i="40"/>
  <c r="BC276" i="40" s="1"/>
  <c r="AL154" i="38"/>
  <c r="AL153" i="38"/>
  <c r="AK158" i="38"/>
  <c r="AK159" i="38" s="1"/>
  <c r="AK161" i="38" s="1"/>
  <c r="BD98" i="43"/>
  <c r="BD108" i="43" s="1"/>
  <c r="BD152" i="43"/>
  <c r="BD160" i="43" s="1"/>
  <c r="BD165" i="43"/>
  <c r="BD173" i="43" s="1"/>
  <c r="BD112" i="43"/>
  <c r="BD122" i="43" s="1"/>
  <c r="BD126" i="43"/>
  <c r="BD134" i="43" s="1"/>
  <c r="BD139" i="43"/>
  <c r="BD147" i="43" s="1"/>
  <c r="AD293" i="43"/>
  <c r="AC123" i="35"/>
  <c r="AC177" i="35" s="1"/>
  <c r="AC277" i="35" s="1"/>
  <c r="AC175" i="35"/>
  <c r="AC275" i="35" s="1"/>
  <c r="AF185" i="38"/>
  <c r="AF184" i="38"/>
  <c r="AE187" i="38"/>
  <c r="AC193" i="36"/>
  <c r="AC261" i="36" s="1"/>
  <c r="AC287" i="36" s="1"/>
  <c r="AC259" i="36"/>
  <c r="AC285" i="36" s="1"/>
  <c r="BD297" i="41"/>
  <c r="BD42" i="41"/>
  <c r="BD50" i="41" s="1"/>
  <c r="BD14" i="41"/>
  <c r="BD24" i="41" s="1"/>
  <c r="BD81" i="41"/>
  <c r="BD28" i="41"/>
  <c r="BD38" i="41" s="1"/>
  <c r="BD55" i="41"/>
  <c r="BD68" i="41"/>
  <c r="BD76" i="41" s="1"/>
  <c r="AI129" i="37"/>
  <c r="AE190" i="45"/>
  <c r="AE191" i="45" s="1"/>
  <c r="BC92" i="35"/>
  <c r="BC266" i="35" s="1"/>
  <c r="AE278" i="40"/>
  <c r="AE102" i="40"/>
  <c r="AD295" i="41"/>
  <c r="AE16" i="35"/>
  <c r="AD19" i="35"/>
  <c r="AD270" i="35"/>
  <c r="AE17" i="35"/>
  <c r="AE269" i="35" s="1"/>
  <c r="AD106" i="38"/>
  <c r="AD107" i="38" s="1"/>
  <c r="AD282" i="38"/>
  <c r="AD281" i="38"/>
  <c r="AE278" i="36"/>
  <c r="AE102" i="36"/>
  <c r="AC91" i="37"/>
  <c r="AC265" i="37" s="1"/>
  <c r="AC300" i="37" s="1"/>
  <c r="AC25" i="37"/>
  <c r="AC93" i="37" s="1"/>
  <c r="AC267" i="37" s="1"/>
  <c r="AC302" i="37" s="1"/>
  <c r="AJ171" i="40"/>
  <c r="AJ172" i="40" s="1"/>
  <c r="AJ174" i="40" s="1"/>
  <c r="AK167" i="40"/>
  <c r="AK166" i="40"/>
  <c r="BD249" i="35"/>
  <c r="BD257" i="35" s="1"/>
  <c r="BD236" i="35"/>
  <c r="BD244" i="35" s="1"/>
  <c r="BD223" i="35"/>
  <c r="BD231" i="35" s="1"/>
  <c r="BD196" i="35"/>
  <c r="BD206" i="35" s="1"/>
  <c r="BD182" i="35"/>
  <c r="BD192" i="35" s="1"/>
  <c r="BD210" i="35"/>
  <c r="BD218" i="35" s="1"/>
  <c r="BD139" i="40"/>
  <c r="BD147" i="40" s="1"/>
  <c r="BD112" i="40"/>
  <c r="BD122" i="40" s="1"/>
  <c r="BD98" i="40"/>
  <c r="BD108" i="40" s="1"/>
  <c r="BD152" i="40"/>
  <c r="BD160" i="40" s="1"/>
  <c r="BD126" i="40"/>
  <c r="BD134" i="40" s="1"/>
  <c r="BD165" i="40"/>
  <c r="BD173" i="40" s="1"/>
  <c r="BD182" i="36"/>
  <c r="BD192" i="36" s="1"/>
  <c r="BD196" i="36"/>
  <c r="BD206" i="36" s="1"/>
  <c r="BD236" i="36"/>
  <c r="BD244" i="36" s="1"/>
  <c r="BD210" i="36"/>
  <c r="BD218" i="36" s="1"/>
  <c r="BD249" i="36"/>
  <c r="BD257" i="36" s="1"/>
  <c r="BD223" i="36"/>
  <c r="BD231" i="36" s="1"/>
  <c r="AI61" i="35"/>
  <c r="AI62" i="35" s="1"/>
  <c r="AI64" i="35" s="1"/>
  <c r="AJ56" i="35"/>
  <c r="AJ57" i="35"/>
  <c r="BF262" i="44"/>
  <c r="BE284" i="44"/>
  <c r="BE274" i="44"/>
  <c r="BE264" i="44"/>
  <c r="AD23" i="45"/>
  <c r="AJ69" i="39"/>
  <c r="AI74" i="39"/>
  <c r="AI75" i="39" s="1"/>
  <c r="AI77" i="39" s="1"/>
  <c r="AJ70" i="39"/>
  <c r="AE185" i="36"/>
  <c r="AE289" i="36" s="1"/>
  <c r="AE294" i="36" s="1"/>
  <c r="AE184" i="36"/>
  <c r="AD187" i="36"/>
  <c r="AD290" i="36"/>
  <c r="AD295" i="36" s="1"/>
  <c r="AF101" i="35"/>
  <c r="AF100" i="35"/>
  <c r="AE103" i="35"/>
  <c r="AL30" i="45"/>
  <c r="AL31" i="45"/>
  <c r="AK33" i="45"/>
  <c r="AK36" i="45" s="1"/>
  <c r="AK37" i="45" s="1"/>
  <c r="AK39" i="45" s="1"/>
  <c r="AD193" i="44"/>
  <c r="AD261" i="44" s="1"/>
  <c r="AD287" i="44" s="1"/>
  <c r="AD259" i="44"/>
  <c r="AD285" i="44" s="1"/>
  <c r="AE268" i="36"/>
  <c r="AE18" i="36"/>
  <c r="BC260" i="35"/>
  <c r="BC286" i="35" s="1"/>
  <c r="BD236" i="39"/>
  <c r="BD244" i="39" s="1"/>
  <c r="BD182" i="39"/>
  <c r="BD192" i="39" s="1"/>
  <c r="BD196" i="39"/>
  <c r="BD206" i="39" s="1"/>
  <c r="BD223" i="39"/>
  <c r="BD231" i="39" s="1"/>
  <c r="BD210" i="39"/>
  <c r="BD249" i="39"/>
  <c r="BD257" i="39" s="1"/>
  <c r="AF186" i="37"/>
  <c r="AF288" i="37"/>
  <c r="BC260" i="36"/>
  <c r="BC286" i="36" s="1"/>
  <c r="AC23" i="43"/>
  <c r="AC299" i="43"/>
  <c r="BF262" i="37"/>
  <c r="BE274" i="37"/>
  <c r="BE284" i="37"/>
  <c r="BE264" i="37"/>
  <c r="BF262" i="45"/>
  <c r="BE264" i="45"/>
  <c r="BE274" i="45"/>
  <c r="BE284" i="45"/>
  <c r="AD271" i="44"/>
  <c r="AD296" i="44" s="1"/>
  <c r="AD272" i="44"/>
  <c r="AD298" i="44" s="1"/>
  <c r="AD22" i="44"/>
  <c r="AD106" i="43"/>
  <c r="AD107" i="43" s="1"/>
  <c r="AD282" i="43"/>
  <c r="AD281" i="43"/>
  <c r="BD223" i="38"/>
  <c r="BD231" i="38" s="1"/>
  <c r="BD196" i="38"/>
  <c r="BD206" i="38" s="1"/>
  <c r="BD182" i="38"/>
  <c r="BD192" i="38" s="1"/>
  <c r="BD236" i="38"/>
  <c r="BD244" i="38" s="1"/>
  <c r="BD210" i="38"/>
  <c r="BD218" i="38" s="1"/>
  <c r="BD249" i="38"/>
  <c r="AC175" i="41"/>
  <c r="AC275" i="41" s="1"/>
  <c r="AC300" i="41" s="1"/>
  <c r="AC109" i="41"/>
  <c r="AC177" i="41" s="1"/>
  <c r="AC277" i="41" s="1"/>
  <c r="AC302" i="41" s="1"/>
  <c r="AD109" i="35"/>
  <c r="AC23" i="40"/>
  <c r="AC299" i="40"/>
  <c r="AC91" i="44"/>
  <c r="AC265" i="44" s="1"/>
  <c r="AC300" i="44" s="1"/>
  <c r="AC25" i="44"/>
  <c r="AC93" i="44" s="1"/>
  <c r="AC267" i="44" s="1"/>
  <c r="AC302" i="44" s="1"/>
  <c r="AD187" i="43"/>
  <c r="AE184" i="43"/>
  <c r="AD290" i="43"/>
  <c r="AE185" i="43"/>
  <c r="AE289" i="43" s="1"/>
  <c r="BF262" i="43"/>
  <c r="BE284" i="43"/>
  <c r="BE274" i="43"/>
  <c r="BE264" i="43"/>
  <c r="AD272" i="37"/>
  <c r="AD271" i="37"/>
  <c r="AD22" i="37"/>
  <c r="BC160" i="36"/>
  <c r="BC176" i="36" s="1"/>
  <c r="BC276" i="36" s="1"/>
  <c r="AE17" i="43"/>
  <c r="AE269" i="43" s="1"/>
  <c r="AD19" i="43"/>
  <c r="AE16" i="43"/>
  <c r="AD270" i="43"/>
  <c r="AD259" i="39"/>
  <c r="AD285" i="39" s="1"/>
  <c r="AD193" i="39"/>
  <c r="AD261" i="39" s="1"/>
  <c r="AD287" i="39" s="1"/>
  <c r="BC176" i="37"/>
  <c r="BC276" i="37" s="1"/>
  <c r="BD98" i="41"/>
  <c r="BD108" i="41" s="1"/>
  <c r="BD112" i="41"/>
  <c r="BD152" i="41"/>
  <c r="BD160" i="41" s="1"/>
  <c r="BD165" i="41"/>
  <c r="BD173" i="41" s="1"/>
  <c r="BD126" i="41"/>
  <c r="BD134" i="41" s="1"/>
  <c r="BD139" i="41"/>
  <c r="BD147" i="41" s="1"/>
  <c r="AK45" i="44"/>
  <c r="BC92" i="36"/>
  <c r="BC266" i="36" s="1"/>
  <c r="AE102" i="37"/>
  <c r="AE278" i="37"/>
  <c r="AD106" i="41"/>
  <c r="AD282" i="41"/>
  <c r="AD281" i="41"/>
  <c r="AD292" i="35"/>
  <c r="AD291" i="35"/>
  <c r="AD190" i="35"/>
  <c r="AD191" i="35" s="1"/>
  <c r="AD293" i="35"/>
  <c r="AE19" i="45"/>
  <c r="AF17" i="45"/>
  <c r="AF16" i="45"/>
  <c r="AE278" i="38"/>
  <c r="AE102" i="38"/>
  <c r="AE272" i="41"/>
  <c r="AE22" i="41"/>
  <c r="AE271" i="41"/>
  <c r="BC260" i="41"/>
  <c r="BC286" i="41" s="1"/>
  <c r="AE17" i="40"/>
  <c r="AE269" i="40" s="1"/>
  <c r="AE294" i="40" s="1"/>
  <c r="AE16" i="40"/>
  <c r="AD19" i="40"/>
  <c r="AD270" i="40"/>
  <c r="AD295" i="40" s="1"/>
  <c r="BF262" i="35"/>
  <c r="BE274" i="35"/>
  <c r="BE264" i="35"/>
  <c r="BE284" i="35"/>
  <c r="BC63" i="39"/>
  <c r="BC92" i="39" s="1"/>
  <c r="BC266" i="39" s="1"/>
  <c r="BF262" i="40"/>
  <c r="BE284" i="40"/>
  <c r="BE274" i="40"/>
  <c r="BE264" i="40"/>
  <c r="AK200" i="39"/>
  <c r="BF262" i="36"/>
  <c r="BE264" i="36"/>
  <c r="BE284" i="36"/>
  <c r="BE274" i="36"/>
  <c r="AD272" i="38"/>
  <c r="AD271" i="38"/>
  <c r="AD22" i="38"/>
  <c r="BD152" i="44"/>
  <c r="BD160" i="44" s="1"/>
  <c r="BD126" i="44"/>
  <c r="BD134" i="44" s="1"/>
  <c r="BD112" i="44"/>
  <c r="BD122" i="44" s="1"/>
  <c r="BD165" i="44"/>
  <c r="BD173" i="44" s="1"/>
  <c r="BD98" i="44"/>
  <c r="BD108" i="44" s="1"/>
  <c r="BD139" i="44"/>
  <c r="BD147" i="44" s="1"/>
  <c r="AE251" i="38"/>
  <c r="AE289" i="38" s="1"/>
  <c r="AE294" i="38" s="1"/>
  <c r="AE250" i="38"/>
  <c r="AD255" i="38"/>
  <c r="AD256" i="38" s="1"/>
  <c r="AD258" i="38" s="1"/>
  <c r="AD290" i="38"/>
  <c r="AD295" i="38" s="1"/>
  <c r="AL168" i="39"/>
  <c r="AD272" i="36"/>
  <c r="AD22" i="36"/>
  <c r="AD271" i="36"/>
  <c r="BD297" i="39"/>
  <c r="BD14" i="39"/>
  <c r="BD24" i="39" s="1"/>
  <c r="BD81" i="39"/>
  <c r="BD89" i="39" s="1"/>
  <c r="BD42" i="39"/>
  <c r="BD50" i="39" s="1"/>
  <c r="BD55" i="39"/>
  <c r="BD68" i="39"/>
  <c r="BD76" i="39" s="1"/>
  <c r="BD28" i="39"/>
  <c r="BD38" i="39" s="1"/>
  <c r="BC176" i="43"/>
  <c r="BC276" i="43" s="1"/>
  <c r="BC260" i="44"/>
  <c r="BC286" i="44" s="1"/>
  <c r="AD271" i="39"/>
  <c r="AD22" i="39"/>
  <c r="AD272" i="39"/>
  <c r="BD297" i="37"/>
  <c r="BD28" i="37"/>
  <c r="BD38" i="37" s="1"/>
  <c r="BD81" i="37"/>
  <c r="BD89" i="37" s="1"/>
  <c r="BD68" i="37"/>
  <c r="BD76" i="37" s="1"/>
  <c r="BD55" i="37"/>
  <c r="BD63" i="37" s="1"/>
  <c r="BD14" i="37"/>
  <c r="BD24" i="37" s="1"/>
  <c r="BD42" i="37"/>
  <c r="BD297" i="45"/>
  <c r="BD68" i="45"/>
  <c r="BD76" i="45" s="1"/>
  <c r="BD28" i="45"/>
  <c r="BD38" i="45" s="1"/>
  <c r="BD42" i="45"/>
  <c r="BD50" i="45" s="1"/>
  <c r="BD81" i="45"/>
  <c r="BD89" i="45" s="1"/>
  <c r="BD14" i="45"/>
  <c r="BD24" i="45" s="1"/>
  <c r="BD55" i="45"/>
  <c r="BD63" i="45" s="1"/>
  <c r="AE18" i="44"/>
  <c r="AE268" i="44"/>
  <c r="AE293" i="44" s="1"/>
  <c r="AD109" i="45"/>
  <c r="AE278" i="43"/>
  <c r="AE102" i="43"/>
  <c r="BD297" i="38"/>
  <c r="BD28" i="38"/>
  <c r="BD38" i="38" s="1"/>
  <c r="BD14" i="38"/>
  <c r="BD24" i="38" s="1"/>
  <c r="BD81" i="38"/>
  <c r="BD89" i="38" s="1"/>
  <c r="BD55" i="38"/>
  <c r="BD63" i="38" s="1"/>
  <c r="BD68" i="38"/>
  <c r="BD42" i="38"/>
  <c r="BD50" i="38" s="1"/>
  <c r="AK153" i="41"/>
  <c r="AJ158" i="41"/>
  <c r="AJ159" i="41" s="1"/>
  <c r="AJ161" i="41" s="1"/>
  <c r="AK154" i="41"/>
  <c r="BC218" i="39"/>
  <c r="BC260" i="39" s="1"/>
  <c r="BC286" i="39" s="1"/>
  <c r="BB301" i="45"/>
  <c r="BD223" i="43"/>
  <c r="BD231" i="43" s="1"/>
  <c r="BD210" i="43"/>
  <c r="BD218" i="43" s="1"/>
  <c r="BD196" i="43"/>
  <c r="BD206" i="43" s="1"/>
  <c r="BD236" i="43"/>
  <c r="BD244" i="43" s="1"/>
  <c r="BD182" i="43"/>
  <c r="BD192" i="43" s="1"/>
  <c r="BD249" i="43"/>
  <c r="BD257" i="43" s="1"/>
  <c r="AE186" i="41"/>
  <c r="AE288" i="41"/>
  <c r="BC176" i="45"/>
  <c r="BC276" i="45" s="1"/>
  <c r="BB301" i="36"/>
  <c r="BD249" i="41"/>
  <c r="BD257" i="41" s="1"/>
  <c r="BD196" i="41"/>
  <c r="BD206" i="41" s="1"/>
  <c r="BD182" i="41"/>
  <c r="BD192" i="41" s="1"/>
  <c r="BD210" i="41"/>
  <c r="BD218" i="41" s="1"/>
  <c r="BD223" i="41"/>
  <c r="BD231" i="41" s="1"/>
  <c r="BD236" i="41"/>
  <c r="BD244" i="41" s="1"/>
  <c r="AF186" i="45"/>
  <c r="AC91" i="38"/>
  <c r="AC265" i="38" s="1"/>
  <c r="AC300" i="38" s="1"/>
  <c r="AC25" i="38"/>
  <c r="AC93" i="38" s="1"/>
  <c r="AC267" i="38" s="1"/>
  <c r="AC302" i="38" s="1"/>
  <c r="BC176" i="39"/>
  <c r="BC276" i="39" s="1"/>
  <c r="BC92" i="43"/>
  <c r="BC266" i="43" s="1"/>
  <c r="AE294" i="41"/>
  <c r="BC92" i="44"/>
  <c r="BC266" i="44" s="1"/>
  <c r="BC50" i="37"/>
  <c r="BC92" i="37" s="1"/>
  <c r="BC266" i="37" s="1"/>
  <c r="AD193" i="38"/>
  <c r="AC207" i="45"/>
  <c r="AC261" i="45" s="1"/>
  <c r="AC287" i="45" s="1"/>
  <c r="AC302" i="45" s="1"/>
  <c r="AC259" i="45"/>
  <c r="AC285" i="45" s="1"/>
  <c r="AC300" i="45" s="1"/>
  <c r="AF18" i="41"/>
  <c r="AF268" i="41"/>
  <c r="AD106" i="36"/>
  <c r="AD107" i="36" s="1"/>
  <c r="AD282" i="36"/>
  <c r="AD281" i="36"/>
  <c r="BD297" i="35"/>
  <c r="BD14" i="35"/>
  <c r="BD24" i="35" s="1"/>
  <c r="BD81" i="35"/>
  <c r="BD89" i="35" s="1"/>
  <c r="BD28" i="35"/>
  <c r="BD38" i="35" s="1"/>
  <c r="BD55" i="35"/>
  <c r="BD63" i="35" s="1"/>
  <c r="BD42" i="35"/>
  <c r="BD50" i="35" s="1"/>
  <c r="BD68" i="35"/>
  <c r="BD76" i="35" s="1"/>
  <c r="BD297" i="40"/>
  <c r="BD68" i="40"/>
  <c r="BD76" i="40" s="1"/>
  <c r="BD55" i="40"/>
  <c r="BD63" i="40" s="1"/>
  <c r="BD14" i="40"/>
  <c r="BD24" i="40" s="1"/>
  <c r="BD28" i="40"/>
  <c r="BD38" i="40" s="1"/>
  <c r="BD42" i="40"/>
  <c r="BD50" i="40" s="1"/>
  <c r="BD81" i="40"/>
  <c r="BD89" i="40" s="1"/>
  <c r="BD297" i="36"/>
  <c r="BD55" i="36"/>
  <c r="BD63" i="36" s="1"/>
  <c r="BD68" i="36"/>
  <c r="BD76" i="36" s="1"/>
  <c r="BD14" i="36"/>
  <c r="BD24" i="36" s="1"/>
  <c r="BD42" i="36"/>
  <c r="BD50" i="36" s="1"/>
  <c r="BD81" i="36"/>
  <c r="BD89" i="36" s="1"/>
  <c r="BD28" i="36"/>
  <c r="BD38" i="36" s="1"/>
  <c r="AJ242" i="36"/>
  <c r="AJ243" i="36" s="1"/>
  <c r="AK238" i="36"/>
  <c r="AK237" i="36"/>
  <c r="BI164" i="45"/>
  <c r="BI138" i="45"/>
  <c r="BI151" i="45"/>
  <c r="BI111" i="45"/>
  <c r="BI125" i="45"/>
  <c r="BI97" i="45"/>
  <c r="AI219" i="45"/>
  <c r="BI235" i="45"/>
  <c r="BI248" i="45"/>
  <c r="BI222" i="45"/>
  <c r="BI209" i="45"/>
  <c r="BI181" i="45"/>
  <c r="BI195" i="45"/>
  <c r="BL4" i="45"/>
  <c r="BM8" i="45"/>
  <c r="BJ179" i="45"/>
  <c r="BJ95" i="45"/>
  <c r="BJ11" i="45"/>
  <c r="BJ9" i="45"/>
  <c r="BK6" i="45"/>
  <c r="BK2" i="45"/>
  <c r="BI80" i="45"/>
  <c r="BI67" i="45"/>
  <c r="BI54" i="45"/>
  <c r="BI41" i="45"/>
  <c r="BI27" i="45"/>
  <c r="BI13" i="45"/>
  <c r="AJ213" i="45"/>
  <c r="BM8" i="44"/>
  <c r="BL4" i="44"/>
  <c r="BI80" i="44"/>
  <c r="BI67" i="44"/>
  <c r="BI54" i="44"/>
  <c r="BI41" i="44"/>
  <c r="BI27" i="44"/>
  <c r="BI13" i="44"/>
  <c r="BI164" i="44"/>
  <c r="BI151" i="44"/>
  <c r="BI138" i="44"/>
  <c r="BI125" i="44"/>
  <c r="BI97" i="44"/>
  <c r="BI111" i="44"/>
  <c r="BI235" i="44"/>
  <c r="BI248" i="44"/>
  <c r="BI222" i="44"/>
  <c r="BI209" i="44"/>
  <c r="BI195" i="44"/>
  <c r="BI181" i="44"/>
  <c r="BJ179" i="44"/>
  <c r="BJ95" i="44"/>
  <c r="BJ11" i="44"/>
  <c r="BJ9" i="44"/>
  <c r="BK6" i="44"/>
  <c r="BK2" i="44"/>
  <c r="BN8" i="43"/>
  <c r="BM4" i="43"/>
  <c r="BJ80" i="43"/>
  <c r="BJ67" i="43"/>
  <c r="BJ41" i="43"/>
  <c r="BJ13" i="43"/>
  <c r="BJ54" i="43"/>
  <c r="BJ27" i="43"/>
  <c r="BJ164" i="43"/>
  <c r="BJ151" i="43"/>
  <c r="BJ138" i="43"/>
  <c r="BJ111" i="43"/>
  <c r="BJ125" i="43"/>
  <c r="BJ97" i="43"/>
  <c r="BJ248" i="43"/>
  <c r="BJ222" i="43"/>
  <c r="BJ235" i="43"/>
  <c r="BJ209" i="43"/>
  <c r="BJ195" i="43"/>
  <c r="BJ181" i="43"/>
  <c r="BK179" i="43"/>
  <c r="BK95" i="43"/>
  <c r="BK11" i="43"/>
  <c r="BK9" i="43"/>
  <c r="BL6" i="43"/>
  <c r="BL2" i="43"/>
  <c r="BI248" i="41"/>
  <c r="BI235" i="41"/>
  <c r="BI222" i="41"/>
  <c r="BI209" i="41"/>
  <c r="BI195" i="41"/>
  <c r="BI181" i="41"/>
  <c r="BL4" i="41"/>
  <c r="BM8" i="41"/>
  <c r="BK6" i="41"/>
  <c r="BK2" i="41"/>
  <c r="BJ179" i="41"/>
  <c r="BJ95" i="41"/>
  <c r="BJ11" i="41"/>
  <c r="BJ9" i="41"/>
  <c r="BI80" i="41"/>
  <c r="BI67" i="41"/>
  <c r="BI54" i="41"/>
  <c r="BI27" i="41"/>
  <c r="BI41" i="41"/>
  <c r="BI13" i="41"/>
  <c r="BI164" i="41"/>
  <c r="BI151" i="41"/>
  <c r="BI138" i="41"/>
  <c r="BI111" i="41"/>
  <c r="BI125" i="41"/>
  <c r="BI97" i="41"/>
  <c r="BJ248" i="40"/>
  <c r="BJ235" i="40"/>
  <c r="BJ222" i="40"/>
  <c r="BJ195" i="40"/>
  <c r="BJ209" i="40"/>
  <c r="BJ181" i="40"/>
  <c r="BK179" i="40"/>
  <c r="BK95" i="40"/>
  <c r="BK11" i="40"/>
  <c r="BK9" i="40"/>
  <c r="BL6" i="40"/>
  <c r="BL2" i="40"/>
  <c r="BN8" i="40"/>
  <c r="BM4" i="40"/>
  <c r="BJ80" i="40"/>
  <c r="BJ54" i="40"/>
  <c r="BJ67" i="40"/>
  <c r="BJ41" i="40"/>
  <c r="BJ27" i="40"/>
  <c r="BJ13" i="40"/>
  <c r="BJ164" i="40"/>
  <c r="BJ151" i="40"/>
  <c r="BJ125" i="40"/>
  <c r="BJ138" i="40"/>
  <c r="BJ111" i="40"/>
  <c r="BJ97" i="40"/>
  <c r="BN8" i="39"/>
  <c r="BM4" i="39"/>
  <c r="BJ80" i="39"/>
  <c r="BJ67" i="39"/>
  <c r="BJ54" i="39"/>
  <c r="BJ27" i="39"/>
  <c r="BJ41" i="39"/>
  <c r="BJ13" i="39"/>
  <c r="BL2" i="39"/>
  <c r="BL6" i="39"/>
  <c r="BJ164" i="39"/>
  <c r="BJ151" i="39"/>
  <c r="BJ138" i="39"/>
  <c r="BJ125" i="39"/>
  <c r="BJ111" i="39"/>
  <c r="BJ97" i="39"/>
  <c r="BJ248" i="39"/>
  <c r="BJ235" i="39"/>
  <c r="BJ222" i="39"/>
  <c r="BJ195" i="39"/>
  <c r="BJ209" i="39"/>
  <c r="BJ181" i="39"/>
  <c r="BK179" i="39"/>
  <c r="BK95" i="39"/>
  <c r="BK11" i="39"/>
  <c r="BK9" i="39"/>
  <c r="BI138" i="38"/>
  <c r="BI164" i="38"/>
  <c r="BI151" i="38"/>
  <c r="BI111" i="38"/>
  <c r="BI125" i="38"/>
  <c r="BI97" i="38"/>
  <c r="BI248" i="38"/>
  <c r="BI235" i="38"/>
  <c r="BI222" i="38"/>
  <c r="BI209" i="38"/>
  <c r="BI195" i="38"/>
  <c r="BI181" i="38"/>
  <c r="BL4" i="38"/>
  <c r="BM8" i="38"/>
  <c r="BK6" i="38"/>
  <c r="BK2" i="38"/>
  <c r="BJ179" i="38"/>
  <c r="BJ95" i="38"/>
  <c r="BJ11" i="38"/>
  <c r="BJ9" i="38"/>
  <c r="BI80" i="38"/>
  <c r="BI67" i="38"/>
  <c r="BI41" i="38"/>
  <c r="BI54" i="38"/>
  <c r="BI27" i="38"/>
  <c r="BI13" i="38"/>
  <c r="BJ80" i="37"/>
  <c r="BJ54" i="37"/>
  <c r="BJ67" i="37"/>
  <c r="BJ41" i="37"/>
  <c r="BJ27" i="37"/>
  <c r="BJ13" i="37"/>
  <c r="BJ164" i="37"/>
  <c r="BJ151" i="37"/>
  <c r="BJ138" i="37"/>
  <c r="BJ111" i="37"/>
  <c r="BJ125" i="37"/>
  <c r="BJ97" i="37"/>
  <c r="BJ248" i="37"/>
  <c r="BJ235" i="37"/>
  <c r="BJ209" i="37"/>
  <c r="BJ222" i="37"/>
  <c r="BJ195" i="37"/>
  <c r="BJ181" i="37"/>
  <c r="BN8" i="37"/>
  <c r="BM4" i="37"/>
  <c r="BK179" i="37"/>
  <c r="BK95" i="37"/>
  <c r="BK11" i="37"/>
  <c r="BK9" i="37"/>
  <c r="BL2" i="37"/>
  <c r="BL6" i="37"/>
  <c r="BN8" i="36"/>
  <c r="BM4" i="36"/>
  <c r="BK179" i="36"/>
  <c r="BK95" i="36"/>
  <c r="BK11" i="36"/>
  <c r="BK9" i="36"/>
  <c r="BJ80" i="36"/>
  <c r="BJ41" i="36"/>
  <c r="BJ67" i="36"/>
  <c r="BJ54" i="36"/>
  <c r="BJ27" i="36"/>
  <c r="BJ13" i="36"/>
  <c r="BJ164" i="36"/>
  <c r="BJ151" i="36"/>
  <c r="BJ138" i="36"/>
  <c r="BJ125" i="36"/>
  <c r="BJ111" i="36"/>
  <c r="BJ97" i="36"/>
  <c r="BJ248" i="36"/>
  <c r="BJ222" i="36"/>
  <c r="BJ235" i="36"/>
  <c r="BJ195" i="36"/>
  <c r="BJ209" i="36"/>
  <c r="BJ181" i="36"/>
  <c r="BL6" i="36"/>
  <c r="BL2" i="36"/>
  <c r="BJ80" i="35"/>
  <c r="BJ67" i="35"/>
  <c r="BJ54" i="35"/>
  <c r="BJ27" i="35"/>
  <c r="BJ41" i="35"/>
  <c r="BJ13" i="35"/>
  <c r="BM4" i="35"/>
  <c r="BN8" i="35"/>
  <c r="BJ164" i="35"/>
  <c r="BJ151" i="35"/>
  <c r="BJ138" i="35"/>
  <c r="BJ111" i="35"/>
  <c r="BJ125" i="35"/>
  <c r="BJ97" i="35"/>
  <c r="BL2" i="35"/>
  <c r="BL6" i="35"/>
  <c r="BJ248" i="35"/>
  <c r="BJ235" i="35"/>
  <c r="BJ222" i="35"/>
  <c r="BJ195" i="35"/>
  <c r="BJ209" i="35"/>
  <c r="BJ181" i="35"/>
  <c r="BK179" i="35"/>
  <c r="BK95" i="35"/>
  <c r="BK11" i="35"/>
  <c r="BK9" i="35"/>
  <c r="AM226" i="35" l="1"/>
  <c r="AI87" i="38"/>
  <c r="AI88" i="38" s="1"/>
  <c r="AI90" i="38" s="1"/>
  <c r="AJ82" i="38"/>
  <c r="AJ83" i="38"/>
  <c r="AL69" i="45"/>
  <c r="AK74" i="45"/>
  <c r="AK75" i="45" s="1"/>
  <c r="AK77" i="45" s="1"/>
  <c r="AI132" i="40"/>
  <c r="AI133" i="40" s="1"/>
  <c r="AI135" i="40" s="1"/>
  <c r="V3" i="20"/>
  <c r="U10" i="20"/>
  <c r="AJ127" i="40"/>
  <c r="AJ129" i="40" s="1"/>
  <c r="AJ132" i="40" s="1"/>
  <c r="AJ133" i="40" s="1"/>
  <c r="AJ135" i="40" s="1"/>
  <c r="AI255" i="41"/>
  <c r="AI256" i="41" s="1"/>
  <c r="AI258" i="41" s="1"/>
  <c r="AH238" i="35"/>
  <c r="AK201" i="44"/>
  <c r="AK204" i="44" s="1"/>
  <c r="AK205" i="44" s="1"/>
  <c r="AK207" i="44" s="1"/>
  <c r="AJ250" i="41"/>
  <c r="AJ252" i="41" s="1"/>
  <c r="AK250" i="41" s="1"/>
  <c r="AL199" i="44"/>
  <c r="AL200" i="44" s="1"/>
  <c r="AL201" i="44" s="1"/>
  <c r="AL204" i="44" s="1"/>
  <c r="AL205" i="44" s="1"/>
  <c r="AL207" i="44" s="1"/>
  <c r="AK71" i="38"/>
  <c r="AJ199" i="43"/>
  <c r="AJ200" i="43" s="1"/>
  <c r="AJ201" i="43" s="1"/>
  <c r="AJ204" i="43" s="1"/>
  <c r="AJ205" i="43" s="1"/>
  <c r="AJ207" i="43" s="1"/>
  <c r="AJ153" i="39"/>
  <c r="AI158" i="39"/>
  <c r="AI159" i="39" s="1"/>
  <c r="AI161" i="39" s="1"/>
  <c r="AH237" i="35"/>
  <c r="AJ237" i="43"/>
  <c r="AJ238" i="43"/>
  <c r="AI242" i="43"/>
  <c r="AI243" i="43" s="1"/>
  <c r="AI245" i="43" s="1"/>
  <c r="AK142" i="37"/>
  <c r="AK145" i="37" s="1"/>
  <c r="AK146" i="37" s="1"/>
  <c r="AK148" i="37" s="1"/>
  <c r="AI201" i="43"/>
  <c r="AI204" i="43" s="1"/>
  <c r="AI205" i="43" s="1"/>
  <c r="AI207" i="43" s="1"/>
  <c r="AK116" i="37"/>
  <c r="AL115" i="37" s="1"/>
  <c r="AI158" i="37"/>
  <c r="AI159" i="37" s="1"/>
  <c r="AI161" i="37" s="1"/>
  <c r="AJ154" i="37"/>
  <c r="AJ155" i="37" s="1"/>
  <c r="AK167" i="36"/>
  <c r="AK168" i="36" s="1"/>
  <c r="AK171" i="36" s="1"/>
  <c r="AK172" i="36" s="1"/>
  <c r="AK174" i="36" s="1"/>
  <c r="AJ171" i="36"/>
  <c r="AJ172" i="36" s="1"/>
  <c r="AJ174" i="36" s="1"/>
  <c r="AM171" i="38"/>
  <c r="AM172" i="38" s="1"/>
  <c r="AM174" i="38" s="1"/>
  <c r="AI239" i="40"/>
  <c r="AK83" i="44"/>
  <c r="AK82" i="44"/>
  <c r="AJ87" i="44"/>
  <c r="AJ88" i="44" s="1"/>
  <c r="AJ90" i="44" s="1"/>
  <c r="AK199" i="35"/>
  <c r="AK200" i="35" s="1"/>
  <c r="AJ201" i="35"/>
  <c r="AJ204" i="35" s="1"/>
  <c r="AJ205" i="35" s="1"/>
  <c r="AJ207" i="35" s="1"/>
  <c r="AL70" i="35"/>
  <c r="AK74" i="35"/>
  <c r="AK75" i="35" s="1"/>
  <c r="AK77" i="35" s="1"/>
  <c r="AL69" i="35"/>
  <c r="AI229" i="45"/>
  <c r="AI230" i="45" s="1"/>
  <c r="AI232" i="45" s="1"/>
  <c r="AJ224" i="45"/>
  <c r="AJ225" i="45"/>
  <c r="AL114" i="44"/>
  <c r="AL115" i="44"/>
  <c r="AJ71" i="43"/>
  <c r="AL199" i="38"/>
  <c r="AL200" i="38" s="1"/>
  <c r="AM199" i="38" s="1"/>
  <c r="AJ252" i="36"/>
  <c r="AK250" i="36" s="1"/>
  <c r="AI82" i="45"/>
  <c r="AN167" i="38"/>
  <c r="AN168" i="38" s="1"/>
  <c r="AN43" i="40"/>
  <c r="AN45" i="40" s="1"/>
  <c r="AO43" i="40" s="1"/>
  <c r="AM48" i="40"/>
  <c r="AM49" i="40" s="1"/>
  <c r="AM51" i="40" s="1"/>
  <c r="AI83" i="45"/>
  <c r="AJ115" i="45"/>
  <c r="AK154" i="43"/>
  <c r="AK132" i="35"/>
  <c r="AK133" i="35" s="1"/>
  <c r="AK135" i="35" s="1"/>
  <c r="AL128" i="35"/>
  <c r="AL129" i="35" s="1"/>
  <c r="AM127" i="35" s="1"/>
  <c r="AJ251" i="43"/>
  <c r="AJ250" i="43"/>
  <c r="AJ114" i="45"/>
  <c r="AK153" i="43"/>
  <c r="AJ145" i="38"/>
  <c r="AJ146" i="38" s="1"/>
  <c r="AJ148" i="38" s="1"/>
  <c r="AK201" i="38"/>
  <c r="AK204" i="38" s="1"/>
  <c r="AK205" i="38" s="1"/>
  <c r="AK207" i="38" s="1"/>
  <c r="AK44" i="38"/>
  <c r="AK43" i="38"/>
  <c r="AK127" i="39"/>
  <c r="AJ155" i="36"/>
  <c r="AK153" i="36" s="1"/>
  <c r="AK128" i="39"/>
  <c r="AK141" i="38"/>
  <c r="AK142" i="38" s="1"/>
  <c r="AK69" i="44"/>
  <c r="AK71" i="44" s="1"/>
  <c r="AK74" i="44" s="1"/>
  <c r="AK75" i="44" s="1"/>
  <c r="AK77" i="44" s="1"/>
  <c r="AH239" i="44"/>
  <c r="AI237" i="44" s="1"/>
  <c r="AH242" i="37"/>
  <c r="AH243" i="37" s="1"/>
  <c r="AH245" i="37" s="1"/>
  <c r="AJ226" i="38"/>
  <c r="AJ229" i="38" s="1"/>
  <c r="AJ230" i="38" s="1"/>
  <c r="AJ232" i="38" s="1"/>
  <c r="AM153" i="44"/>
  <c r="AM155" i="44" s="1"/>
  <c r="AN153" i="44" s="1"/>
  <c r="AI238" i="37"/>
  <c r="AI239" i="37" s="1"/>
  <c r="AJ238" i="37" s="1"/>
  <c r="AK87" i="37"/>
  <c r="AK88" i="37" s="1"/>
  <c r="AK90" i="37" s="1"/>
  <c r="AK239" i="39"/>
  <c r="AL82" i="37"/>
  <c r="AL84" i="37" s="1"/>
  <c r="AM83" i="37" s="1"/>
  <c r="AL239" i="45"/>
  <c r="AM237" i="45" s="1"/>
  <c r="AL168" i="44"/>
  <c r="AM166" i="44" s="1"/>
  <c r="AL212" i="38"/>
  <c r="AL211" i="38"/>
  <c r="AK216" i="38"/>
  <c r="AK217" i="38" s="1"/>
  <c r="AK219" i="38" s="1"/>
  <c r="AJ140" i="43"/>
  <c r="AJ141" i="43"/>
  <c r="AI145" i="43"/>
  <c r="AI146" i="43" s="1"/>
  <c r="AI148" i="43" s="1"/>
  <c r="AJ74" i="44"/>
  <c r="AJ75" i="44" s="1"/>
  <c r="AJ77" i="44" s="1"/>
  <c r="AL167" i="41"/>
  <c r="AJ225" i="44"/>
  <c r="AJ226" i="44" s="1"/>
  <c r="AL166" i="41"/>
  <c r="AI229" i="44"/>
  <c r="AI230" i="44" s="1"/>
  <c r="AI232" i="44" s="1"/>
  <c r="AK201" i="40"/>
  <c r="AK204" i="40" s="1"/>
  <c r="AK205" i="40" s="1"/>
  <c r="AK207" i="40" s="1"/>
  <c r="AL199" i="40"/>
  <c r="AL200" i="40" s="1"/>
  <c r="AM198" i="40" s="1"/>
  <c r="AE45" i="45"/>
  <c r="AE272" i="45" s="1"/>
  <c r="AE268" i="45"/>
  <c r="AJ33" i="37"/>
  <c r="AJ36" i="37" s="1"/>
  <c r="AJ37" i="37" s="1"/>
  <c r="AJ39" i="37" s="1"/>
  <c r="AK31" i="37"/>
  <c r="AK30" i="37"/>
  <c r="AK116" i="41"/>
  <c r="AK117" i="41" s="1"/>
  <c r="AK120" i="41" s="1"/>
  <c r="AK121" i="41" s="1"/>
  <c r="AK123" i="41" s="1"/>
  <c r="AM129" i="38"/>
  <c r="AK251" i="45"/>
  <c r="AK250" i="45"/>
  <c r="T14" i="20"/>
  <c r="T18" i="20"/>
  <c r="AJ213" i="43"/>
  <c r="AJ216" i="43" s="1"/>
  <c r="AJ217" i="43" s="1"/>
  <c r="AJ219" i="43" s="1"/>
  <c r="AK69" i="37"/>
  <c r="AK70" i="37"/>
  <c r="AL158" i="44"/>
  <c r="AL159" i="44" s="1"/>
  <c r="AL161" i="44" s="1"/>
  <c r="AK225" i="41"/>
  <c r="AM129" i="45"/>
  <c r="AM132" i="45" s="1"/>
  <c r="AM133" i="45" s="1"/>
  <c r="AM135" i="45" s="1"/>
  <c r="AI70" i="41"/>
  <c r="AI71" i="41" s="1"/>
  <c r="AH74" i="41"/>
  <c r="AH75" i="41" s="1"/>
  <c r="AH77" i="41" s="1"/>
  <c r="AK224" i="41"/>
  <c r="AL168" i="37"/>
  <c r="AD296" i="41"/>
  <c r="AK213" i="44"/>
  <c r="AK226" i="40"/>
  <c r="AL224" i="40" s="1"/>
  <c r="AL212" i="40"/>
  <c r="AL211" i="40"/>
  <c r="AK216" i="40"/>
  <c r="AK217" i="40" s="1"/>
  <c r="AK219" i="40" s="1"/>
  <c r="AK238" i="41"/>
  <c r="AK237" i="41"/>
  <c r="AJ45" i="39"/>
  <c r="AK44" i="39" s="1"/>
  <c r="AK33" i="41"/>
  <c r="AK36" i="41" s="1"/>
  <c r="AK37" i="41" s="1"/>
  <c r="AK39" i="41" s="1"/>
  <c r="AL30" i="41"/>
  <c r="AL31" i="41"/>
  <c r="AL141" i="41"/>
  <c r="AL142" i="41" s="1"/>
  <c r="AM140" i="41" s="1"/>
  <c r="AK145" i="41"/>
  <c r="AK146" i="41" s="1"/>
  <c r="AK148" i="41" s="1"/>
  <c r="AK200" i="36"/>
  <c r="AK158" i="45"/>
  <c r="AK159" i="45" s="1"/>
  <c r="AK161" i="45" s="1"/>
  <c r="AL84" i="43"/>
  <c r="AM82" i="43" s="1"/>
  <c r="AK127" i="41"/>
  <c r="AK129" i="41" s="1"/>
  <c r="AL128" i="41" s="1"/>
  <c r="AK31" i="39"/>
  <c r="AJ224" i="37"/>
  <c r="AK48" i="37"/>
  <c r="AK49" i="37" s="1"/>
  <c r="AK51" i="37" s="1"/>
  <c r="AL43" i="37"/>
  <c r="AL45" i="37" s="1"/>
  <c r="AL48" i="37" s="1"/>
  <c r="AL49" i="37" s="1"/>
  <c r="AL51" i="37" s="1"/>
  <c r="AL255" i="39"/>
  <c r="AL256" i="39" s="1"/>
  <c r="AL258" i="39" s="1"/>
  <c r="AM250" i="39"/>
  <c r="AM251" i="39"/>
  <c r="AI213" i="41"/>
  <c r="AK229" i="36"/>
  <c r="AK230" i="36" s="1"/>
  <c r="AK232" i="36" s="1"/>
  <c r="AL224" i="36"/>
  <c r="AL225" i="36"/>
  <c r="AK211" i="37"/>
  <c r="AJ216" i="37"/>
  <c r="AJ217" i="37" s="1"/>
  <c r="AJ219" i="37" s="1"/>
  <c r="AK212" i="37"/>
  <c r="AI132" i="43"/>
  <c r="AI133" i="43" s="1"/>
  <c r="AI135" i="43" s="1"/>
  <c r="AJ127" i="43"/>
  <c r="AJ128" i="43"/>
  <c r="AL154" i="45"/>
  <c r="AL155" i="45" s="1"/>
  <c r="AJ225" i="37"/>
  <c r="AJ132" i="41"/>
  <c r="AJ133" i="41" s="1"/>
  <c r="AJ135" i="41" s="1"/>
  <c r="AJ117" i="43"/>
  <c r="AJ120" i="43" s="1"/>
  <c r="AJ121" i="43" s="1"/>
  <c r="AJ123" i="43" s="1"/>
  <c r="AK114" i="43"/>
  <c r="AI56" i="39"/>
  <c r="AI58" i="39" s="1"/>
  <c r="AI61" i="39" s="1"/>
  <c r="AI62" i="39" s="1"/>
  <c r="AI64" i="39" s="1"/>
  <c r="AD296" i="37"/>
  <c r="AJ57" i="45"/>
  <c r="AM142" i="40"/>
  <c r="AN140" i="40" s="1"/>
  <c r="AK58" i="40"/>
  <c r="AK61" i="40" s="1"/>
  <c r="AK62" i="40" s="1"/>
  <c r="AK64" i="40" s="1"/>
  <c r="AJ56" i="45"/>
  <c r="AL44" i="43"/>
  <c r="AO45" i="36"/>
  <c r="AN212" i="39"/>
  <c r="AN213" i="39" s="1"/>
  <c r="AH70" i="40"/>
  <c r="AH71" i="40" s="1"/>
  <c r="AG74" i="40"/>
  <c r="AG75" i="40" s="1"/>
  <c r="AG77" i="40" s="1"/>
  <c r="AK57" i="38"/>
  <c r="AL87" i="35"/>
  <c r="AL88" i="35" s="1"/>
  <c r="AL90" i="35" s="1"/>
  <c r="AM83" i="35"/>
  <c r="AM82" i="35"/>
  <c r="AK115" i="43"/>
  <c r="AJ141" i="36"/>
  <c r="AI57" i="43"/>
  <c r="AJ58" i="41"/>
  <c r="AI255" i="44"/>
  <c r="AI256" i="44" s="1"/>
  <c r="AI258" i="44" s="1"/>
  <c r="AJ58" i="36"/>
  <c r="AK57" i="36" s="1"/>
  <c r="AK251" i="37"/>
  <c r="AK129" i="44"/>
  <c r="AL127" i="44" s="1"/>
  <c r="AJ140" i="36"/>
  <c r="AJ251" i="44"/>
  <c r="AJ252" i="44" s="1"/>
  <c r="AJ255" i="44" s="1"/>
  <c r="AJ256" i="44" s="1"/>
  <c r="AJ258" i="44" s="1"/>
  <c r="AK250" i="37"/>
  <c r="AK30" i="39"/>
  <c r="AJ141" i="35"/>
  <c r="AJ142" i="35" s="1"/>
  <c r="AI145" i="35"/>
  <c r="AI146" i="35" s="1"/>
  <c r="AI148" i="35" s="1"/>
  <c r="AH61" i="39"/>
  <c r="AH62" i="39" s="1"/>
  <c r="AH64" i="39" s="1"/>
  <c r="BC301" i="37"/>
  <c r="AM216" i="39"/>
  <c r="AM217" i="39" s="1"/>
  <c r="AM219" i="39" s="1"/>
  <c r="AL43" i="43"/>
  <c r="AL212" i="36"/>
  <c r="AL211" i="36"/>
  <c r="AK216" i="36"/>
  <c r="AK217" i="36" s="1"/>
  <c r="AK219" i="36" s="1"/>
  <c r="AD298" i="38"/>
  <c r="AD298" i="41"/>
  <c r="AN30" i="40"/>
  <c r="AN32" i="40" s="1"/>
  <c r="AO30" i="40" s="1"/>
  <c r="AK56" i="38"/>
  <c r="AM33" i="40"/>
  <c r="AM36" i="40" s="1"/>
  <c r="AM37" i="40" s="1"/>
  <c r="AM39" i="40" s="1"/>
  <c r="AI56" i="43"/>
  <c r="AJ30" i="43"/>
  <c r="AJ32" i="43" s="1"/>
  <c r="AK30" i="43" s="1"/>
  <c r="AM225" i="39"/>
  <c r="AL229" i="39"/>
  <c r="AL230" i="39" s="1"/>
  <c r="AL232" i="39" s="1"/>
  <c r="AM224" i="39"/>
  <c r="AI31" i="35"/>
  <c r="AI30" i="35"/>
  <c r="AK154" i="40"/>
  <c r="AK153" i="40"/>
  <c r="AJ158" i="40"/>
  <c r="AJ159" i="40" s="1"/>
  <c r="AJ161" i="40" s="1"/>
  <c r="AI33" i="43"/>
  <c r="AI36" i="43" s="1"/>
  <c r="AI37" i="43" s="1"/>
  <c r="AI39" i="43" s="1"/>
  <c r="AP238" i="38"/>
  <c r="AO242" i="38"/>
  <c r="AO243" i="38" s="1"/>
  <c r="AO245" i="38" s="1"/>
  <c r="AP237" i="38"/>
  <c r="AL132" i="36"/>
  <c r="AL133" i="36" s="1"/>
  <c r="AL135" i="36" s="1"/>
  <c r="AM127" i="36"/>
  <c r="AM128" i="36"/>
  <c r="AL213" i="35"/>
  <c r="AK57" i="37"/>
  <c r="AK56" i="37"/>
  <c r="AM141" i="44"/>
  <c r="AM140" i="44"/>
  <c r="AM87" i="41"/>
  <c r="AM88" i="41" s="1"/>
  <c r="AM90" i="41" s="1"/>
  <c r="AN82" i="41"/>
  <c r="AN83" i="41"/>
  <c r="AJ61" i="37"/>
  <c r="AJ62" i="37" s="1"/>
  <c r="AJ64" i="37" s="1"/>
  <c r="AK140" i="45"/>
  <c r="AK199" i="41"/>
  <c r="AK200" i="41" s="1"/>
  <c r="AJ201" i="41"/>
  <c r="AJ204" i="41" s="1"/>
  <c r="AJ205" i="41" s="1"/>
  <c r="AJ207" i="41" s="1"/>
  <c r="AL224" i="43"/>
  <c r="AL225" i="43"/>
  <c r="AK229" i="43"/>
  <c r="AK230" i="43" s="1"/>
  <c r="AK232" i="43" s="1"/>
  <c r="AJ117" i="36"/>
  <c r="AJ120" i="36" s="1"/>
  <c r="AJ121" i="36" s="1"/>
  <c r="AJ123" i="36" s="1"/>
  <c r="AK115" i="36"/>
  <c r="AK116" i="36" s="1"/>
  <c r="AJ32" i="38"/>
  <c r="AK30" i="38" s="1"/>
  <c r="BC301" i="43"/>
  <c r="AK141" i="45"/>
  <c r="AL166" i="35"/>
  <c r="AK171" i="35"/>
  <c r="AK172" i="35" s="1"/>
  <c r="AK174" i="35" s="1"/>
  <c r="AL167" i="35"/>
  <c r="AL155" i="35"/>
  <c r="AM154" i="35" s="1"/>
  <c r="M6" i="53"/>
  <c r="M57" i="50"/>
  <c r="N32" i="50"/>
  <c r="AK87" i="36"/>
  <c r="AK88" i="36" s="1"/>
  <c r="AK90" i="36" s="1"/>
  <c r="AL83" i="36"/>
  <c r="AL82" i="36"/>
  <c r="AD296" i="38"/>
  <c r="AD259" i="38"/>
  <c r="AD285" i="38" s="1"/>
  <c r="AD177" i="45"/>
  <c r="AD277" i="45" s="1"/>
  <c r="AD298" i="37"/>
  <c r="AD295" i="35"/>
  <c r="BC301" i="44"/>
  <c r="AH44" i="41"/>
  <c r="AH43" i="41"/>
  <c r="AG48" i="41"/>
  <c r="AG49" i="41" s="1"/>
  <c r="AG51" i="41" s="1"/>
  <c r="AK114" i="40"/>
  <c r="AK115" i="40"/>
  <c r="AJ117" i="40"/>
  <c r="AJ120" i="40" s="1"/>
  <c r="AJ121" i="40" s="1"/>
  <c r="AJ123" i="40" s="1"/>
  <c r="AN30" i="36"/>
  <c r="AN31" i="36"/>
  <c r="AM33" i="36"/>
  <c r="AM36" i="36" s="1"/>
  <c r="AM37" i="36" s="1"/>
  <c r="AM39" i="36" s="1"/>
  <c r="AM30" i="44"/>
  <c r="AM32" i="44" s="1"/>
  <c r="AL33" i="44"/>
  <c r="AL36" i="44" s="1"/>
  <c r="AL37" i="44" s="1"/>
  <c r="AL39" i="44" s="1"/>
  <c r="AD175" i="45"/>
  <c r="AD275" i="45" s="1"/>
  <c r="AK166" i="43"/>
  <c r="AK168" i="43" s="1"/>
  <c r="BC301" i="38"/>
  <c r="BD176" i="37"/>
  <c r="BD276" i="37" s="1"/>
  <c r="AJ171" i="43"/>
  <c r="AJ172" i="43" s="1"/>
  <c r="AJ174" i="43" s="1"/>
  <c r="AJ84" i="39"/>
  <c r="AL32" i="45"/>
  <c r="AM30" i="45" s="1"/>
  <c r="AD261" i="38"/>
  <c r="AD287" i="38" s="1"/>
  <c r="AJ58" i="35"/>
  <c r="AK57" i="35" s="1"/>
  <c r="BD260" i="41"/>
  <c r="BD286" i="41" s="1"/>
  <c r="AM58" i="44"/>
  <c r="AN57" i="44" s="1"/>
  <c r="AJ71" i="39"/>
  <c r="AK70" i="39" s="1"/>
  <c r="AK142" i="39"/>
  <c r="AL141" i="39" s="1"/>
  <c r="AL71" i="45"/>
  <c r="AM69" i="45" s="1"/>
  <c r="BC301" i="36"/>
  <c r="AK168" i="40"/>
  <c r="AK171" i="40" s="1"/>
  <c r="AK172" i="40" s="1"/>
  <c r="AK174" i="40" s="1"/>
  <c r="AL155" i="38"/>
  <c r="AM154" i="38" s="1"/>
  <c r="AK200" i="37"/>
  <c r="AL199" i="37" s="1"/>
  <c r="AN116" i="39"/>
  <c r="AN117" i="39" s="1"/>
  <c r="AN120" i="39" s="1"/>
  <c r="AN121" i="39" s="1"/>
  <c r="AN123" i="39" s="1"/>
  <c r="AE294" i="35"/>
  <c r="BC301" i="39"/>
  <c r="AE252" i="38"/>
  <c r="AE291" i="38" s="1"/>
  <c r="AE288" i="38"/>
  <c r="AE293" i="38" s="1"/>
  <c r="BD92" i="40"/>
  <c r="BD266" i="40" s="1"/>
  <c r="BD92" i="35"/>
  <c r="BD266" i="35" s="1"/>
  <c r="BD76" i="38"/>
  <c r="BD92" i="38" s="1"/>
  <c r="BD266" i="38" s="1"/>
  <c r="BG262" i="36"/>
  <c r="BF274" i="36"/>
  <c r="BF264" i="36"/>
  <c r="BF284" i="36"/>
  <c r="BG262" i="40"/>
  <c r="BF284" i="40"/>
  <c r="BF264" i="40"/>
  <c r="BF274" i="40"/>
  <c r="BE297" i="35"/>
  <c r="BE14" i="35"/>
  <c r="BE24" i="35" s="1"/>
  <c r="BE55" i="35"/>
  <c r="BE63" i="35" s="1"/>
  <c r="BE42" i="35"/>
  <c r="BE50" i="35" s="1"/>
  <c r="BE81" i="35"/>
  <c r="BE89" i="35" s="1"/>
  <c r="BE68" i="35"/>
  <c r="BE76" i="35" s="1"/>
  <c r="BE28" i="35"/>
  <c r="BE38" i="35" s="1"/>
  <c r="AE23" i="41"/>
  <c r="AE103" i="38"/>
  <c r="AE280" i="38"/>
  <c r="AF101" i="38"/>
  <c r="AF279" i="38" s="1"/>
  <c r="AF100" i="38"/>
  <c r="AD107" i="41"/>
  <c r="AD299" i="41"/>
  <c r="AL44" i="44"/>
  <c r="AK48" i="44"/>
  <c r="AK49" i="44" s="1"/>
  <c r="AK51" i="44" s="1"/>
  <c r="AL43" i="44"/>
  <c r="BD122" i="41"/>
  <c r="BD176" i="41" s="1"/>
  <c r="BD276" i="41" s="1"/>
  <c r="AE18" i="43"/>
  <c r="AE268" i="43"/>
  <c r="AD299" i="37"/>
  <c r="AD23" i="37"/>
  <c r="BE152" i="43"/>
  <c r="BE160" i="43" s="1"/>
  <c r="BE112" i="43"/>
  <c r="BE122" i="43" s="1"/>
  <c r="BE126" i="43"/>
  <c r="BE134" i="43" s="1"/>
  <c r="BE165" i="43"/>
  <c r="BE173" i="43" s="1"/>
  <c r="BE98" i="43"/>
  <c r="BE108" i="43" s="1"/>
  <c r="BE139" i="43"/>
  <c r="BE147" i="43" s="1"/>
  <c r="AD190" i="43"/>
  <c r="AD191" i="43" s="1"/>
  <c r="AD291" i="43"/>
  <c r="AD292" i="43"/>
  <c r="AC25" i="40"/>
  <c r="AC93" i="40" s="1"/>
  <c r="AC267" i="40" s="1"/>
  <c r="AC302" i="40" s="1"/>
  <c r="AC91" i="40"/>
  <c r="AC265" i="40" s="1"/>
  <c r="AC300" i="40" s="1"/>
  <c r="BC301" i="41"/>
  <c r="BD257" i="38"/>
  <c r="BD260" i="38" s="1"/>
  <c r="BD286" i="38" s="1"/>
  <c r="AD175" i="43"/>
  <c r="AD275" i="43" s="1"/>
  <c r="AD109" i="43"/>
  <c r="AD177" i="43" s="1"/>
  <c r="AD277" i="43" s="1"/>
  <c r="BG262" i="45"/>
  <c r="BF284" i="45"/>
  <c r="BF274" i="45"/>
  <c r="BF264" i="45"/>
  <c r="BG262" i="37"/>
  <c r="BF274" i="37"/>
  <c r="BF264" i="37"/>
  <c r="BF284" i="37"/>
  <c r="AF17" i="36"/>
  <c r="AF269" i="36" s="1"/>
  <c r="AE19" i="36"/>
  <c r="AF16" i="36"/>
  <c r="AE270" i="36"/>
  <c r="AE186" i="36"/>
  <c r="AE288" i="36"/>
  <c r="AE293" i="36" s="1"/>
  <c r="BG262" i="44"/>
  <c r="BF284" i="44"/>
  <c r="BF274" i="44"/>
  <c r="BF264" i="44"/>
  <c r="AD175" i="38"/>
  <c r="AD275" i="38" s="1"/>
  <c r="AD109" i="38"/>
  <c r="AD177" i="38" s="1"/>
  <c r="AD277" i="38" s="1"/>
  <c r="AD271" i="35"/>
  <c r="AD272" i="35"/>
  <c r="AD22" i="35"/>
  <c r="BE126" i="38"/>
  <c r="BE134" i="38" s="1"/>
  <c r="BE165" i="38"/>
  <c r="BE173" i="38" s="1"/>
  <c r="BE139" i="38"/>
  <c r="BE147" i="38" s="1"/>
  <c r="BE112" i="38"/>
  <c r="BE122" i="38" s="1"/>
  <c r="BE98" i="38"/>
  <c r="BE108" i="38" s="1"/>
  <c r="BE152" i="38"/>
  <c r="BE160" i="38" s="1"/>
  <c r="AD295" i="45"/>
  <c r="AC300" i="39"/>
  <c r="AC302" i="36"/>
  <c r="BD92" i="44"/>
  <c r="BD266" i="44" s="1"/>
  <c r="BD260" i="40"/>
  <c r="BD286" i="40" s="1"/>
  <c r="AJ255" i="35"/>
  <c r="AJ256" i="35" s="1"/>
  <c r="AJ258" i="35" s="1"/>
  <c r="AK250" i="35"/>
  <c r="AK251" i="35"/>
  <c r="AE293" i="41"/>
  <c r="AM115" i="38"/>
  <c r="AM114" i="38"/>
  <c r="AL117" i="38"/>
  <c r="AL120" i="38" s="1"/>
  <c r="AL121" i="38" s="1"/>
  <c r="AL123" i="38" s="1"/>
  <c r="AE106" i="44"/>
  <c r="AE107" i="44" s="1"/>
  <c r="AE282" i="44"/>
  <c r="AE281" i="44"/>
  <c r="BE210" i="41"/>
  <c r="BE218" i="41" s="1"/>
  <c r="BE236" i="41"/>
  <c r="BE244" i="41" s="1"/>
  <c r="BE196" i="41"/>
  <c r="BE206" i="41" s="1"/>
  <c r="BE223" i="41"/>
  <c r="BE231" i="41" s="1"/>
  <c r="BE249" i="41"/>
  <c r="BE257" i="41" s="1"/>
  <c r="BE182" i="41"/>
  <c r="BE192" i="41" s="1"/>
  <c r="AE19" i="37"/>
  <c r="AE270" i="37"/>
  <c r="AF16" i="37"/>
  <c r="AF17" i="37"/>
  <c r="AF269" i="37" s="1"/>
  <c r="AE259" i="37"/>
  <c r="AE285" i="37" s="1"/>
  <c r="AE193" i="37"/>
  <c r="AE261" i="37" s="1"/>
  <c r="AE287" i="37" s="1"/>
  <c r="BE182" i="39"/>
  <c r="BE192" i="39" s="1"/>
  <c r="BE249" i="39"/>
  <c r="BE257" i="39" s="1"/>
  <c r="BE223" i="39"/>
  <c r="BE231" i="39" s="1"/>
  <c r="BE196" i="39"/>
  <c r="BE206" i="39" s="1"/>
  <c r="BE236" i="39"/>
  <c r="BE244" i="39" s="1"/>
  <c r="BE210" i="39"/>
  <c r="AO69" i="36"/>
  <c r="AO70" i="36"/>
  <c r="AN74" i="36"/>
  <c r="AN75" i="36" s="1"/>
  <c r="AN77" i="36" s="1"/>
  <c r="AF184" i="41"/>
  <c r="AF185" i="41"/>
  <c r="AF289" i="41" s="1"/>
  <c r="AE187" i="41"/>
  <c r="AE290" i="41"/>
  <c r="AG185" i="45"/>
  <c r="AG184" i="45"/>
  <c r="AF187" i="45"/>
  <c r="AK155" i="41"/>
  <c r="BD92" i="45"/>
  <c r="BD266" i="45" s="1"/>
  <c r="AM166" i="39"/>
  <c r="AL171" i="39"/>
  <c r="AL172" i="39" s="1"/>
  <c r="AL174" i="39" s="1"/>
  <c r="AM167" i="39"/>
  <c r="BD176" i="44"/>
  <c r="BD276" i="44" s="1"/>
  <c r="BE98" i="36"/>
  <c r="BE108" i="36" s="1"/>
  <c r="BE165" i="36"/>
  <c r="BE173" i="36" s="1"/>
  <c r="BE112" i="36"/>
  <c r="BE122" i="36" s="1"/>
  <c r="BE139" i="36"/>
  <c r="BE147" i="36" s="1"/>
  <c r="BE126" i="36"/>
  <c r="BE134" i="36" s="1"/>
  <c r="BE152" i="36"/>
  <c r="AK201" i="39"/>
  <c r="AK204" i="39" s="1"/>
  <c r="AK205" i="39" s="1"/>
  <c r="AK207" i="39" s="1"/>
  <c r="AL199" i="39"/>
  <c r="AL198" i="39"/>
  <c r="BE297" i="40"/>
  <c r="BE28" i="40"/>
  <c r="BE38" i="40" s="1"/>
  <c r="BE14" i="40"/>
  <c r="BE24" i="40" s="1"/>
  <c r="BE81" i="40"/>
  <c r="BE89" i="40" s="1"/>
  <c r="BE55" i="40"/>
  <c r="BE63" i="40" s="1"/>
  <c r="BE68" i="40"/>
  <c r="BE76" i="40" s="1"/>
  <c r="BE42" i="40"/>
  <c r="BE50" i="40" s="1"/>
  <c r="BE126" i="35"/>
  <c r="BE134" i="35" s="1"/>
  <c r="BE165" i="35"/>
  <c r="BE173" i="35" s="1"/>
  <c r="BE98" i="35"/>
  <c r="BE108" i="35" s="1"/>
  <c r="BE112" i="35"/>
  <c r="BE122" i="35" s="1"/>
  <c r="BE139" i="35"/>
  <c r="BE147" i="35" s="1"/>
  <c r="BE152" i="35"/>
  <c r="BE160" i="35" s="1"/>
  <c r="AD272" i="40"/>
  <c r="AD298" i="40" s="1"/>
  <c r="AD22" i="40"/>
  <c r="AD271" i="40"/>
  <c r="AD296" i="40" s="1"/>
  <c r="AD22" i="43"/>
  <c r="AD271" i="43"/>
  <c r="AD272" i="43"/>
  <c r="BE196" i="43"/>
  <c r="BE206" i="43" s="1"/>
  <c r="BE210" i="43"/>
  <c r="BE218" i="43" s="1"/>
  <c r="BE236" i="43"/>
  <c r="BE244" i="43" s="1"/>
  <c r="BE249" i="43"/>
  <c r="BE257" i="43" s="1"/>
  <c r="BE223" i="43"/>
  <c r="BE231" i="43" s="1"/>
  <c r="BE182" i="43"/>
  <c r="BE192" i="43" s="1"/>
  <c r="AE294" i="43"/>
  <c r="BE196" i="45"/>
  <c r="BE206" i="45" s="1"/>
  <c r="BE223" i="45"/>
  <c r="BE231" i="45" s="1"/>
  <c r="BE182" i="45"/>
  <c r="BE192" i="45" s="1"/>
  <c r="BE249" i="45"/>
  <c r="BE257" i="45" s="1"/>
  <c r="BE210" i="45"/>
  <c r="BE218" i="45" s="1"/>
  <c r="BE236" i="45"/>
  <c r="BE244" i="45" s="1"/>
  <c r="BE297" i="37"/>
  <c r="BE42" i="37"/>
  <c r="BE14" i="37"/>
  <c r="BE24" i="37" s="1"/>
  <c r="BE81" i="37"/>
  <c r="BE89" i="37" s="1"/>
  <c r="BE68" i="37"/>
  <c r="BE76" i="37" s="1"/>
  <c r="BE28" i="37"/>
  <c r="BE38" i="37" s="1"/>
  <c r="BE55" i="37"/>
  <c r="BE63" i="37" s="1"/>
  <c r="AG185" i="37"/>
  <c r="AG289" i="37" s="1"/>
  <c r="AF187" i="37"/>
  <c r="AF290" i="37"/>
  <c r="AG184" i="37"/>
  <c r="AF102" i="35"/>
  <c r="AD91" i="45"/>
  <c r="AD265" i="45" s="1"/>
  <c r="AD25" i="45"/>
  <c r="AD93" i="45" s="1"/>
  <c r="AD267" i="45" s="1"/>
  <c r="BE297" i="44"/>
  <c r="BE42" i="44"/>
  <c r="BE50" i="44" s="1"/>
  <c r="BE55" i="44"/>
  <c r="BE63" i="44" s="1"/>
  <c r="BE14" i="44"/>
  <c r="BE24" i="44" s="1"/>
  <c r="BE28" i="44"/>
  <c r="BE38" i="44" s="1"/>
  <c r="BE81" i="44"/>
  <c r="BE89" i="44" s="1"/>
  <c r="BE68" i="44"/>
  <c r="BE76" i="44" s="1"/>
  <c r="BD176" i="40"/>
  <c r="BD276" i="40" s="1"/>
  <c r="AF100" i="36"/>
  <c r="AF101" i="36"/>
  <c r="AF279" i="36" s="1"/>
  <c r="AE103" i="36"/>
  <c r="AE280" i="36"/>
  <c r="AE268" i="35"/>
  <c r="AE18" i="35"/>
  <c r="AF100" i="40"/>
  <c r="AF101" i="40"/>
  <c r="AF279" i="40" s="1"/>
  <c r="AE103" i="40"/>
  <c r="AE280" i="40"/>
  <c r="BD89" i="41"/>
  <c r="BD176" i="43"/>
  <c r="BD276" i="43" s="1"/>
  <c r="BG262" i="38"/>
  <c r="BF284" i="38"/>
  <c r="BF274" i="38"/>
  <c r="BF264" i="38"/>
  <c r="AD204" i="45"/>
  <c r="AD291" i="45"/>
  <c r="AD296" i="45" s="1"/>
  <c r="AD292" i="45"/>
  <c r="AD298" i="45" s="1"/>
  <c r="BD260" i="37"/>
  <c r="BD286" i="37" s="1"/>
  <c r="AE294" i="45"/>
  <c r="BD176" i="39"/>
  <c r="BD276" i="39" s="1"/>
  <c r="AF288" i="40"/>
  <c r="AF186" i="40"/>
  <c r="AC300" i="36"/>
  <c r="AD109" i="40"/>
  <c r="AD177" i="40" s="1"/>
  <c r="AD277" i="40" s="1"/>
  <c r="AD175" i="40"/>
  <c r="AD275" i="40" s="1"/>
  <c r="AF186" i="44"/>
  <c r="AF288" i="44"/>
  <c r="BG262" i="41"/>
  <c r="BF284" i="41"/>
  <c r="BF274" i="41"/>
  <c r="BF264" i="41"/>
  <c r="AJ255" i="40"/>
  <c r="AJ256" i="40" s="1"/>
  <c r="AJ258" i="40" s="1"/>
  <c r="AK251" i="40"/>
  <c r="AK250" i="40"/>
  <c r="BD92" i="43"/>
  <c r="BD266" i="43" s="1"/>
  <c r="BE297" i="39"/>
  <c r="BE42" i="39"/>
  <c r="BE50" i="39" s="1"/>
  <c r="BE68" i="39"/>
  <c r="BE76" i="39" s="1"/>
  <c r="BE55" i="39"/>
  <c r="BE63" i="39" s="1"/>
  <c r="BE28" i="39"/>
  <c r="BE38" i="39" s="1"/>
  <c r="BE81" i="39"/>
  <c r="BE89" i="39" s="1"/>
  <c r="BE14" i="39"/>
  <c r="BE24" i="39" s="1"/>
  <c r="AD23" i="38"/>
  <c r="AD299" i="38"/>
  <c r="BE236" i="36"/>
  <c r="BE244" i="36" s="1"/>
  <c r="BE249" i="36"/>
  <c r="BE257" i="36" s="1"/>
  <c r="BE210" i="36"/>
  <c r="BE218" i="36" s="1"/>
  <c r="BE223" i="36"/>
  <c r="BE231" i="36" s="1"/>
  <c r="BE196" i="36"/>
  <c r="BE206" i="36" s="1"/>
  <c r="BE182" i="36"/>
  <c r="BE192" i="36" s="1"/>
  <c r="BE126" i="40"/>
  <c r="BE134" i="40" s="1"/>
  <c r="BE112" i="40"/>
  <c r="BE122" i="40" s="1"/>
  <c r="BE165" i="40"/>
  <c r="BE173" i="40" s="1"/>
  <c r="BE98" i="40"/>
  <c r="BE108" i="40" s="1"/>
  <c r="BE152" i="40"/>
  <c r="BE160" i="40" s="1"/>
  <c r="BE139" i="40"/>
  <c r="BE147" i="40" s="1"/>
  <c r="BG262" i="35"/>
  <c r="BF284" i="35"/>
  <c r="BF274" i="35"/>
  <c r="BF264" i="35"/>
  <c r="AE18" i="40"/>
  <c r="AE268" i="40"/>
  <c r="AE293" i="40" s="1"/>
  <c r="AE22" i="45"/>
  <c r="AF101" i="37"/>
  <c r="AF279" i="37" s="1"/>
  <c r="AF100" i="37"/>
  <c r="AE103" i="37"/>
  <c r="AE280" i="37"/>
  <c r="BG262" i="43"/>
  <c r="BF264" i="43"/>
  <c r="BF284" i="43"/>
  <c r="BF274" i="43"/>
  <c r="BE165" i="45"/>
  <c r="BE173" i="45" s="1"/>
  <c r="BE98" i="45"/>
  <c r="BE108" i="45" s="1"/>
  <c r="BE112" i="45"/>
  <c r="BE122" i="45" s="1"/>
  <c r="BE139" i="45"/>
  <c r="BE147" i="45" s="1"/>
  <c r="BE152" i="45"/>
  <c r="BE160" i="45" s="1"/>
  <c r="BE126" i="45"/>
  <c r="BE134" i="45" s="1"/>
  <c r="BE249" i="37"/>
  <c r="BE257" i="37" s="1"/>
  <c r="BE236" i="37"/>
  <c r="BE244" i="37" s="1"/>
  <c r="BE223" i="37"/>
  <c r="BE231" i="37" s="1"/>
  <c r="BE210" i="37"/>
  <c r="BE218" i="37" s="1"/>
  <c r="BE196" i="37"/>
  <c r="BE206" i="37" s="1"/>
  <c r="BE182" i="37"/>
  <c r="BE192" i="37" s="1"/>
  <c r="AC25" i="43"/>
  <c r="AC93" i="43" s="1"/>
  <c r="AC267" i="43" s="1"/>
  <c r="AC302" i="43" s="1"/>
  <c r="AC91" i="43"/>
  <c r="AC265" i="43" s="1"/>
  <c r="AC300" i="43" s="1"/>
  <c r="BE98" i="44"/>
  <c r="BE108" i="44" s="1"/>
  <c r="BE152" i="44"/>
  <c r="BE160" i="44" s="1"/>
  <c r="BE139" i="44"/>
  <c r="BE147" i="44" s="1"/>
  <c r="BE112" i="44"/>
  <c r="BE122" i="44" s="1"/>
  <c r="BE165" i="44"/>
  <c r="BE173" i="44" s="1"/>
  <c r="BE126" i="44"/>
  <c r="BE134" i="44" s="1"/>
  <c r="BD260" i="36"/>
  <c r="BD286" i="36" s="1"/>
  <c r="AE193" i="45"/>
  <c r="AE190" i="38"/>
  <c r="AE191" i="38" s="1"/>
  <c r="AL82" i="40"/>
  <c r="AK87" i="40"/>
  <c r="AK88" i="40" s="1"/>
  <c r="AK90" i="40" s="1"/>
  <c r="AL83" i="40"/>
  <c r="BC301" i="35"/>
  <c r="BE210" i="38"/>
  <c r="BE218" i="38" s="1"/>
  <c r="BE196" i="38"/>
  <c r="BE206" i="38" s="1"/>
  <c r="BE249" i="38"/>
  <c r="BE236" i="38"/>
  <c r="BE244" i="38" s="1"/>
  <c r="BE182" i="38"/>
  <c r="BE192" i="38" s="1"/>
  <c r="BE223" i="38"/>
  <c r="BE231" i="38" s="1"/>
  <c r="AE168" i="45"/>
  <c r="AE282" i="45" s="1"/>
  <c r="AE278" i="45"/>
  <c r="BC301" i="40"/>
  <c r="BD176" i="35"/>
  <c r="BD276" i="35" s="1"/>
  <c r="AD281" i="39"/>
  <c r="AD296" i="39" s="1"/>
  <c r="AD106" i="39"/>
  <c r="AD107" i="39" s="1"/>
  <c r="AD282" i="39"/>
  <c r="AD298" i="39" s="1"/>
  <c r="AE116" i="35"/>
  <c r="AE278" i="35"/>
  <c r="AF184" i="35"/>
  <c r="AE187" i="35"/>
  <c r="AE290" i="35"/>
  <c r="AF185" i="35"/>
  <c r="AF289" i="35" s="1"/>
  <c r="AE291" i="39"/>
  <c r="AE292" i="39"/>
  <c r="AE190" i="39"/>
  <c r="AE191" i="39" s="1"/>
  <c r="BE165" i="41"/>
  <c r="BE173" i="41" s="1"/>
  <c r="BE139" i="41"/>
  <c r="BE147" i="41" s="1"/>
  <c r="BE98" i="41"/>
  <c r="BE108" i="41" s="1"/>
  <c r="BE152" i="41"/>
  <c r="BE160" i="41" s="1"/>
  <c r="BE126" i="41"/>
  <c r="BE134" i="41" s="1"/>
  <c r="BE112" i="41"/>
  <c r="AM48" i="35"/>
  <c r="AM49" i="35" s="1"/>
  <c r="AM51" i="35" s="1"/>
  <c r="AN44" i="35"/>
  <c r="AN43" i="35"/>
  <c r="BD176" i="45"/>
  <c r="BD276" i="45" s="1"/>
  <c r="BG262" i="39"/>
  <c r="BF264" i="39"/>
  <c r="BF284" i="39"/>
  <c r="BF274" i="39"/>
  <c r="AF102" i="45"/>
  <c r="AD175" i="36"/>
  <c r="AD275" i="36" s="1"/>
  <c r="AD109" i="36"/>
  <c r="AD177" i="36" s="1"/>
  <c r="AD277" i="36" s="1"/>
  <c r="AE103" i="43"/>
  <c r="AE280" i="43"/>
  <c r="AF100" i="43"/>
  <c r="AF101" i="43"/>
  <c r="AF279" i="43" s="1"/>
  <c r="AF16" i="44"/>
  <c r="AE19" i="44"/>
  <c r="AE270" i="44"/>
  <c r="AE295" i="44" s="1"/>
  <c r="AF17" i="44"/>
  <c r="AF269" i="44" s="1"/>
  <c r="AF294" i="44" s="1"/>
  <c r="AD23" i="36"/>
  <c r="BD92" i="36"/>
  <c r="BD266" i="36" s="1"/>
  <c r="AG17" i="41"/>
  <c r="AG269" i="41" s="1"/>
  <c r="AG16" i="41"/>
  <c r="AF19" i="41"/>
  <c r="AF270" i="41"/>
  <c r="BD260" i="43"/>
  <c r="BD286" i="43" s="1"/>
  <c r="BD50" i="37"/>
  <c r="BD92" i="37" s="1"/>
  <c r="BD266" i="37" s="1"/>
  <c r="AD23" i="39"/>
  <c r="BD63" i="39"/>
  <c r="BD92" i="39" s="1"/>
  <c r="BD266" i="39" s="1"/>
  <c r="BE297" i="36"/>
  <c r="BE81" i="36"/>
  <c r="BE89" i="36" s="1"/>
  <c r="BE14" i="36"/>
  <c r="BE24" i="36" s="1"/>
  <c r="BE68" i="36"/>
  <c r="BE76" i="36" s="1"/>
  <c r="BE55" i="36"/>
  <c r="BE63" i="36" s="1"/>
  <c r="BE42" i="36"/>
  <c r="BE50" i="36" s="1"/>
  <c r="BE28" i="36"/>
  <c r="BE38" i="36" s="1"/>
  <c r="BE210" i="40"/>
  <c r="BE218" i="40" s="1"/>
  <c r="BE182" i="40"/>
  <c r="BE192" i="40" s="1"/>
  <c r="BE249" i="40"/>
  <c r="BE257" i="40" s="1"/>
  <c r="BE236" i="40"/>
  <c r="BE244" i="40" s="1"/>
  <c r="BE223" i="40"/>
  <c r="BE231" i="40" s="1"/>
  <c r="BE196" i="40"/>
  <c r="BE223" i="35"/>
  <c r="BE231" i="35" s="1"/>
  <c r="BE249" i="35"/>
  <c r="BE257" i="35" s="1"/>
  <c r="BE210" i="35"/>
  <c r="BE218" i="35" s="1"/>
  <c r="BE182" i="35"/>
  <c r="BE192" i="35" s="1"/>
  <c r="BE236" i="35"/>
  <c r="BE244" i="35" s="1"/>
  <c r="BE196" i="35"/>
  <c r="BE206" i="35" s="1"/>
  <c r="AF18" i="45"/>
  <c r="AJ155" i="39"/>
  <c r="AD259" i="35"/>
  <c r="AD285" i="35" s="1"/>
  <c r="AD193" i="35"/>
  <c r="AD261" i="35" s="1"/>
  <c r="AD287" i="35" s="1"/>
  <c r="AD295" i="43"/>
  <c r="BE297" i="43"/>
  <c r="BE68" i="43"/>
  <c r="BE76" i="43" s="1"/>
  <c r="BE81" i="43"/>
  <c r="BE89" i="43" s="1"/>
  <c r="BE28" i="43"/>
  <c r="BE38" i="43" s="1"/>
  <c r="BE42" i="43"/>
  <c r="BE50" i="43" s="1"/>
  <c r="BE55" i="43"/>
  <c r="BE63" i="43" s="1"/>
  <c r="BE14" i="43"/>
  <c r="BE24" i="43" s="1"/>
  <c r="AE288" i="43"/>
  <c r="AE186" i="43"/>
  <c r="AD23" i="44"/>
  <c r="AD299" i="44"/>
  <c r="BE297" i="45"/>
  <c r="BE55" i="45"/>
  <c r="BE63" i="45" s="1"/>
  <c r="BE68" i="45"/>
  <c r="BE76" i="45" s="1"/>
  <c r="BE81" i="45"/>
  <c r="BE89" i="45" s="1"/>
  <c r="BE42" i="45"/>
  <c r="BE50" i="45" s="1"/>
  <c r="BE28" i="45"/>
  <c r="BE38" i="45" s="1"/>
  <c r="BE14" i="45"/>
  <c r="BE24" i="45" s="1"/>
  <c r="BE112" i="37"/>
  <c r="BE122" i="37" s="1"/>
  <c r="BE139" i="37"/>
  <c r="BE147" i="37" s="1"/>
  <c r="BE98" i="37"/>
  <c r="BE108" i="37" s="1"/>
  <c r="BE165" i="37"/>
  <c r="BE173" i="37" s="1"/>
  <c r="BE152" i="37"/>
  <c r="BE160" i="37" s="1"/>
  <c r="BE126" i="37"/>
  <c r="BE134" i="37" s="1"/>
  <c r="BD218" i="39"/>
  <c r="BD260" i="39" s="1"/>
  <c r="BD286" i="39" s="1"/>
  <c r="AE106" i="35"/>
  <c r="AE107" i="35" s="1"/>
  <c r="AD190" i="36"/>
  <c r="AD191" i="36" s="1"/>
  <c r="AD292" i="36"/>
  <c r="AD298" i="36" s="1"/>
  <c r="AD291" i="36"/>
  <c r="AD296" i="36" s="1"/>
  <c r="BE236" i="44"/>
  <c r="BE244" i="44" s="1"/>
  <c r="BE210" i="44"/>
  <c r="BE218" i="44" s="1"/>
  <c r="BE223" i="44"/>
  <c r="BE231" i="44" s="1"/>
  <c r="BE196" i="44"/>
  <c r="BE206" i="44" s="1"/>
  <c r="BE182" i="44"/>
  <c r="BE192" i="44" s="1"/>
  <c r="BE249" i="44"/>
  <c r="BE257" i="44" s="1"/>
  <c r="BD260" i="35"/>
  <c r="BD286" i="35" s="1"/>
  <c r="AI132" i="37"/>
  <c r="AI133" i="37" s="1"/>
  <c r="AI135" i="37" s="1"/>
  <c r="AJ127" i="37"/>
  <c r="AJ128" i="37"/>
  <c r="BD63" i="41"/>
  <c r="AF186" i="38"/>
  <c r="BE297" i="38"/>
  <c r="BE14" i="38"/>
  <c r="BE24" i="38" s="1"/>
  <c r="BE81" i="38"/>
  <c r="BE89" i="38" s="1"/>
  <c r="BE42" i="38"/>
  <c r="BE50" i="38" s="1"/>
  <c r="BE28" i="38"/>
  <c r="BE38" i="38" s="1"/>
  <c r="BE55" i="38"/>
  <c r="BE63" i="38" s="1"/>
  <c r="BE68" i="38"/>
  <c r="AE200" i="45"/>
  <c r="AE288" i="45"/>
  <c r="BD260" i="45"/>
  <c r="BD286" i="45" s="1"/>
  <c r="AE270" i="39"/>
  <c r="AF16" i="39"/>
  <c r="AE19" i="39"/>
  <c r="AF17" i="39"/>
  <c r="AF269" i="39" s="1"/>
  <c r="AE190" i="40"/>
  <c r="AE191" i="40" s="1"/>
  <c r="AE291" i="40"/>
  <c r="AE292" i="40"/>
  <c r="AC302" i="39"/>
  <c r="AC25" i="35"/>
  <c r="AC93" i="35" s="1"/>
  <c r="AC267" i="35" s="1"/>
  <c r="AC302" i="35" s="1"/>
  <c r="AC91" i="35"/>
  <c r="AC265" i="35" s="1"/>
  <c r="AC300" i="35" s="1"/>
  <c r="U13" i="20" s="1"/>
  <c r="U19" i="20" s="1"/>
  <c r="BD160" i="36"/>
  <c r="BD176" i="36" s="1"/>
  <c r="BD276" i="36" s="1"/>
  <c r="AE102" i="39"/>
  <c r="AE278" i="39"/>
  <c r="AE293" i="39" s="1"/>
  <c r="BC301" i="45"/>
  <c r="AD120" i="35"/>
  <c r="AD121" i="35" s="1"/>
  <c r="AD281" i="35"/>
  <c r="AD282" i="35"/>
  <c r="AF288" i="39"/>
  <c r="AF186" i="39"/>
  <c r="AE103" i="41"/>
  <c r="AE280" i="41"/>
  <c r="AF100" i="41"/>
  <c r="AF101" i="41"/>
  <c r="AF279" i="41" s="1"/>
  <c r="AD109" i="37"/>
  <c r="AD177" i="37" s="1"/>
  <c r="AD277" i="37" s="1"/>
  <c r="AD175" i="37"/>
  <c r="AD275" i="37" s="1"/>
  <c r="AF102" i="44"/>
  <c r="AF278" i="44"/>
  <c r="AE190" i="44"/>
  <c r="AE191" i="44" s="1"/>
  <c r="AE291" i="44"/>
  <c r="AE292" i="44"/>
  <c r="BE297" i="41"/>
  <c r="BE81" i="41"/>
  <c r="BE28" i="41"/>
  <c r="BE38" i="41" s="1"/>
  <c r="BE14" i="41"/>
  <c r="BE24" i="41" s="1"/>
  <c r="BE55" i="41"/>
  <c r="BE42" i="41"/>
  <c r="BE50" i="41" s="1"/>
  <c r="BE68" i="41"/>
  <c r="BE76" i="41" s="1"/>
  <c r="AE293" i="37"/>
  <c r="AD193" i="41"/>
  <c r="AD261" i="41" s="1"/>
  <c r="AD287" i="41" s="1"/>
  <c r="AD259" i="41"/>
  <c r="AD285" i="41" s="1"/>
  <c r="BD176" i="38"/>
  <c r="BD276" i="38" s="1"/>
  <c r="BE112" i="39"/>
  <c r="BE122" i="39" s="1"/>
  <c r="BE152" i="39"/>
  <c r="BE160" i="39" s="1"/>
  <c r="BE98" i="39"/>
  <c r="BE108" i="39" s="1"/>
  <c r="BE165" i="39"/>
  <c r="BE173" i="39" s="1"/>
  <c r="BE126" i="39"/>
  <c r="BE134" i="39" s="1"/>
  <c r="BE139" i="39"/>
  <c r="BE147" i="39" s="1"/>
  <c r="AE106" i="45"/>
  <c r="AE107" i="45" s="1"/>
  <c r="BD260" i="44"/>
  <c r="BD286" i="44" s="1"/>
  <c r="AF17" i="38"/>
  <c r="AF269" i="38" s="1"/>
  <c r="AF16" i="38"/>
  <c r="AE19" i="38"/>
  <c r="AE270" i="38"/>
  <c r="AK239" i="36"/>
  <c r="AJ245" i="36"/>
  <c r="BJ248" i="45"/>
  <c r="BJ235" i="45"/>
  <c r="BJ222" i="45"/>
  <c r="BJ209" i="45"/>
  <c r="BJ195" i="45"/>
  <c r="BJ181" i="45"/>
  <c r="AK211" i="45"/>
  <c r="AK212" i="45"/>
  <c r="AJ216" i="45"/>
  <c r="AJ217" i="45" s="1"/>
  <c r="BM4" i="45"/>
  <c r="BN8" i="45"/>
  <c r="BJ80" i="45"/>
  <c r="BJ54" i="45"/>
  <c r="BJ41" i="45"/>
  <c r="BJ67" i="45"/>
  <c r="BJ27" i="45"/>
  <c r="BJ13" i="45"/>
  <c r="BL6" i="45"/>
  <c r="BL2" i="45"/>
  <c r="BK179" i="45"/>
  <c r="BK95" i="45"/>
  <c r="BK11" i="45"/>
  <c r="BK9" i="45"/>
  <c r="BJ164" i="45"/>
  <c r="BJ151" i="45"/>
  <c r="BJ138" i="45"/>
  <c r="BJ111" i="45"/>
  <c r="BJ125" i="45"/>
  <c r="BJ97" i="45"/>
  <c r="BJ80" i="44"/>
  <c r="BJ67" i="44"/>
  <c r="BJ54" i="44"/>
  <c r="BJ41" i="44"/>
  <c r="BJ27" i="44"/>
  <c r="BJ13" i="44"/>
  <c r="BJ164" i="44"/>
  <c r="BJ151" i="44"/>
  <c r="BJ138" i="44"/>
  <c r="BJ125" i="44"/>
  <c r="BJ111" i="44"/>
  <c r="BJ97" i="44"/>
  <c r="BJ248" i="44"/>
  <c r="BJ235" i="44"/>
  <c r="BJ209" i="44"/>
  <c r="BJ222" i="44"/>
  <c r="BJ195" i="44"/>
  <c r="BJ181" i="44"/>
  <c r="BL6" i="44"/>
  <c r="BL2" i="44"/>
  <c r="BK179" i="44"/>
  <c r="BK95" i="44"/>
  <c r="BK11" i="44"/>
  <c r="BK9" i="44"/>
  <c r="BM4" i="44"/>
  <c r="BN8" i="44"/>
  <c r="BK80" i="43"/>
  <c r="BK67" i="43"/>
  <c r="BK41" i="43"/>
  <c r="BK13" i="43"/>
  <c r="BK54" i="43"/>
  <c r="BK27" i="43"/>
  <c r="BO8" i="43"/>
  <c r="BN4" i="43"/>
  <c r="BL179" i="43"/>
  <c r="BL95" i="43"/>
  <c r="BL11" i="43"/>
  <c r="BL9" i="43"/>
  <c r="BK164" i="43"/>
  <c r="BK151" i="43"/>
  <c r="BK138" i="43"/>
  <c r="BK111" i="43"/>
  <c r="BK125" i="43"/>
  <c r="BK97" i="43"/>
  <c r="BK248" i="43"/>
  <c r="BK222" i="43"/>
  <c r="BK235" i="43"/>
  <c r="BK209" i="43"/>
  <c r="BK195" i="43"/>
  <c r="BK181" i="43"/>
  <c r="BM6" i="43"/>
  <c r="BM2" i="43"/>
  <c r="BM4" i="41"/>
  <c r="BN8" i="41"/>
  <c r="BK179" i="41"/>
  <c r="BK95" i="41"/>
  <c r="BK11" i="41"/>
  <c r="BK9" i="41"/>
  <c r="BL6" i="41"/>
  <c r="BL2" i="41"/>
  <c r="BJ67" i="41"/>
  <c r="BJ80" i="41"/>
  <c r="BJ54" i="41"/>
  <c r="BJ27" i="41"/>
  <c r="BJ41" i="41"/>
  <c r="BJ13" i="41"/>
  <c r="BJ164" i="41"/>
  <c r="BJ138" i="41"/>
  <c r="BJ151" i="41"/>
  <c r="BJ111" i="41"/>
  <c r="BJ125" i="41"/>
  <c r="BJ97" i="41"/>
  <c r="BJ248" i="41"/>
  <c r="BJ222" i="41"/>
  <c r="BJ235" i="41"/>
  <c r="BJ209" i="41"/>
  <c r="BJ195" i="41"/>
  <c r="BJ181" i="41"/>
  <c r="BN4" i="40"/>
  <c r="BO8" i="40"/>
  <c r="BK80" i="40"/>
  <c r="BK41" i="40"/>
  <c r="BK67" i="40"/>
  <c r="BK54" i="40"/>
  <c r="BK27" i="40"/>
  <c r="BK13" i="40"/>
  <c r="BK164" i="40"/>
  <c r="BK151" i="40"/>
  <c r="BK125" i="40"/>
  <c r="BK138" i="40"/>
  <c r="BK111" i="40"/>
  <c r="BK97" i="40"/>
  <c r="BK248" i="40"/>
  <c r="BK235" i="40"/>
  <c r="BK222" i="40"/>
  <c r="BK195" i="40"/>
  <c r="BK209" i="40"/>
  <c r="BK181" i="40"/>
  <c r="BL179" i="40"/>
  <c r="BL95" i="40"/>
  <c r="BL11" i="40"/>
  <c r="BL9" i="40"/>
  <c r="BM6" i="40"/>
  <c r="BM2" i="40"/>
  <c r="BK80" i="39"/>
  <c r="BK67" i="39"/>
  <c r="BK54" i="39"/>
  <c r="BK41" i="39"/>
  <c r="BK27" i="39"/>
  <c r="BK13" i="39"/>
  <c r="BL179" i="39"/>
  <c r="BL95" i="39"/>
  <c r="BL11" i="39"/>
  <c r="BL9" i="39"/>
  <c r="BO8" i="39"/>
  <c r="BN4" i="39"/>
  <c r="BK164" i="39"/>
  <c r="BK151" i="39"/>
  <c r="BK138" i="39"/>
  <c r="BK111" i="39"/>
  <c r="BK125" i="39"/>
  <c r="BK97" i="39"/>
  <c r="BK248" i="39"/>
  <c r="BK235" i="39"/>
  <c r="BK222" i="39"/>
  <c r="BK209" i="39"/>
  <c r="BK195" i="39"/>
  <c r="BK181" i="39"/>
  <c r="BM6" i="39"/>
  <c r="BM2" i="39"/>
  <c r="BM4" i="38"/>
  <c r="BN8" i="38"/>
  <c r="BK179" i="38"/>
  <c r="BK95" i="38"/>
  <c r="BK11" i="38"/>
  <c r="BK9" i="38"/>
  <c r="BL6" i="38"/>
  <c r="BL2" i="38"/>
  <c r="BJ80" i="38"/>
  <c r="BJ67" i="38"/>
  <c r="BJ41" i="38"/>
  <c r="BJ54" i="38"/>
  <c r="BJ27" i="38"/>
  <c r="BJ13" i="38"/>
  <c r="BJ164" i="38"/>
  <c r="BJ138" i="38"/>
  <c r="BJ151" i="38"/>
  <c r="BJ111" i="38"/>
  <c r="BJ125" i="38"/>
  <c r="BJ97" i="38"/>
  <c r="BJ248" i="38"/>
  <c r="BJ222" i="38"/>
  <c r="BJ235" i="38"/>
  <c r="BJ195" i="38"/>
  <c r="BJ209" i="38"/>
  <c r="BJ181" i="38"/>
  <c r="BK80" i="37"/>
  <c r="BK54" i="37"/>
  <c r="BK67" i="37"/>
  <c r="BK27" i="37"/>
  <c r="BK41" i="37"/>
  <c r="BK13" i="37"/>
  <c r="BK164" i="37"/>
  <c r="BK151" i="37"/>
  <c r="BK138" i="37"/>
  <c r="BK111" i="37"/>
  <c r="BK125" i="37"/>
  <c r="BK97" i="37"/>
  <c r="BM6" i="37"/>
  <c r="BM2" i="37"/>
  <c r="BK248" i="37"/>
  <c r="BK235" i="37"/>
  <c r="BK222" i="37"/>
  <c r="BK209" i="37"/>
  <c r="BK195" i="37"/>
  <c r="BK181" i="37"/>
  <c r="BL179" i="37"/>
  <c r="BL95" i="37"/>
  <c r="BL11" i="37"/>
  <c r="BL9" i="37"/>
  <c r="BO8" i="37"/>
  <c r="BN4" i="37"/>
  <c r="BK248" i="36"/>
  <c r="BK235" i="36"/>
  <c r="BK195" i="36"/>
  <c r="BK209" i="36"/>
  <c r="BK222" i="36"/>
  <c r="BK181" i="36"/>
  <c r="BM6" i="36"/>
  <c r="BM2" i="36"/>
  <c r="BL179" i="36"/>
  <c r="BL95" i="36"/>
  <c r="BL11" i="36"/>
  <c r="BL9" i="36"/>
  <c r="BK80" i="36"/>
  <c r="BK67" i="36"/>
  <c r="BK41" i="36"/>
  <c r="BK54" i="36"/>
  <c r="BK13" i="36"/>
  <c r="BK27" i="36"/>
  <c r="BK164" i="36"/>
  <c r="BK151" i="36"/>
  <c r="BK138" i="36"/>
  <c r="BK125" i="36"/>
  <c r="BK97" i="36"/>
  <c r="BK111" i="36"/>
  <c r="BO8" i="36"/>
  <c r="BN4" i="36"/>
  <c r="BK80" i="35"/>
  <c r="BK67" i="35"/>
  <c r="BK54" i="35"/>
  <c r="BK27" i="35"/>
  <c r="BK41" i="35"/>
  <c r="BK13" i="35"/>
  <c r="BM2" i="35"/>
  <c r="BM6" i="35"/>
  <c r="BK164" i="35"/>
  <c r="BK151" i="35"/>
  <c r="BK138" i="35"/>
  <c r="BK111" i="35"/>
  <c r="BK125" i="35"/>
  <c r="BK97" i="35"/>
  <c r="BL179" i="35"/>
  <c r="BL95" i="35"/>
  <c r="BL11" i="35"/>
  <c r="BL9" i="35"/>
  <c r="BK248" i="35"/>
  <c r="BK235" i="35"/>
  <c r="BK222" i="35"/>
  <c r="BK195" i="35"/>
  <c r="BK209" i="35"/>
  <c r="BK181" i="35"/>
  <c r="BO8" i="35"/>
  <c r="BN4" i="35"/>
  <c r="AM229" i="35" l="1"/>
  <c r="AM230" i="35" s="1"/>
  <c r="AM232" i="35" s="1"/>
  <c r="AN225" i="35"/>
  <c r="AN224" i="35"/>
  <c r="AN226" i="35" s="1"/>
  <c r="AO225" i="35" s="1"/>
  <c r="AL141" i="37"/>
  <c r="AK198" i="43"/>
  <c r="AK199" i="43"/>
  <c r="AJ84" i="38"/>
  <c r="AH239" i="35"/>
  <c r="AI237" i="35" s="1"/>
  <c r="AM198" i="44"/>
  <c r="AM199" i="44"/>
  <c r="AJ255" i="41"/>
  <c r="AJ256" i="41" s="1"/>
  <c r="AJ258" i="41" s="1"/>
  <c r="W4" i="20"/>
  <c r="V8" i="20"/>
  <c r="U12" i="20"/>
  <c r="AK128" i="40"/>
  <c r="AK127" i="40"/>
  <c r="AK251" i="41"/>
  <c r="AK252" i="41" s="1"/>
  <c r="AL250" i="41" s="1"/>
  <c r="AL69" i="44"/>
  <c r="AL70" i="44"/>
  <c r="AL71" i="44" s="1"/>
  <c r="AM69" i="44" s="1"/>
  <c r="AL140" i="37"/>
  <c r="AL142" i="37" s="1"/>
  <c r="AL70" i="38"/>
  <c r="AL69" i="38"/>
  <c r="AK74" i="38"/>
  <c r="AK75" i="38" s="1"/>
  <c r="AK77" i="38" s="1"/>
  <c r="AL114" i="37"/>
  <c r="AL116" i="37" s="1"/>
  <c r="AK155" i="43"/>
  <c r="AL154" i="43" s="1"/>
  <c r="AJ239" i="43"/>
  <c r="AL251" i="41"/>
  <c r="AK117" i="37"/>
  <c r="AK120" i="37" s="1"/>
  <c r="AK121" i="37" s="1"/>
  <c r="AK123" i="37" s="1"/>
  <c r="AM31" i="45"/>
  <c r="AM32" i="45" s="1"/>
  <c r="AM33" i="45" s="1"/>
  <c r="AM36" i="45" s="1"/>
  <c r="AM37" i="45" s="1"/>
  <c r="AM39" i="45" s="1"/>
  <c r="AJ116" i="45"/>
  <c r="AK114" i="45" s="1"/>
  <c r="AK145" i="39"/>
  <c r="AK146" i="39" s="1"/>
  <c r="AK148" i="39" s="1"/>
  <c r="AK84" i="44"/>
  <c r="AK87" i="44" s="1"/>
  <c r="AK88" i="44" s="1"/>
  <c r="AK90" i="44" s="1"/>
  <c r="AL166" i="36"/>
  <c r="AL167" i="36"/>
  <c r="AK154" i="37"/>
  <c r="AK153" i="37"/>
  <c r="AJ158" i="37"/>
  <c r="AJ159" i="37" s="1"/>
  <c r="AJ161" i="37" s="1"/>
  <c r="AJ237" i="40"/>
  <c r="AJ238" i="40"/>
  <c r="AI242" i="40"/>
  <c r="AI243" i="40" s="1"/>
  <c r="AI245" i="40" s="1"/>
  <c r="AK251" i="36"/>
  <c r="AK252" i="36" s="1"/>
  <c r="AL71" i="35"/>
  <c r="AL74" i="35" s="1"/>
  <c r="AL75" i="35" s="1"/>
  <c r="AL77" i="35" s="1"/>
  <c r="AJ255" i="36"/>
  <c r="AJ256" i="36" s="1"/>
  <c r="AJ258" i="36" s="1"/>
  <c r="AL116" i="44"/>
  <c r="AL117" i="44" s="1"/>
  <c r="AL120" i="44" s="1"/>
  <c r="AL121" i="44" s="1"/>
  <c r="AL123" i="44" s="1"/>
  <c r="AJ226" i="45"/>
  <c r="AJ74" i="43"/>
  <c r="AJ75" i="43" s="1"/>
  <c r="AJ77" i="43" s="1"/>
  <c r="AK69" i="43"/>
  <c r="AK70" i="43"/>
  <c r="AL198" i="35"/>
  <c r="AL199" i="35"/>
  <c r="AK201" i="35"/>
  <c r="AK204" i="35" s="1"/>
  <c r="AK205" i="35" s="1"/>
  <c r="AK207" i="35" s="1"/>
  <c r="AK45" i="38"/>
  <c r="AL43" i="38" s="1"/>
  <c r="AI84" i="45"/>
  <c r="AI87" i="45" s="1"/>
  <c r="AI88" i="45" s="1"/>
  <c r="AI90" i="45" s="1"/>
  <c r="AN154" i="44"/>
  <c r="AN155" i="44" s="1"/>
  <c r="AK224" i="38"/>
  <c r="AJ252" i="43"/>
  <c r="AK250" i="43" s="1"/>
  <c r="AN141" i="40"/>
  <c r="AN142" i="40" s="1"/>
  <c r="AE271" i="45"/>
  <c r="AM158" i="44"/>
  <c r="AM159" i="44" s="1"/>
  <c r="AM161" i="44" s="1"/>
  <c r="AK129" i="39"/>
  <c r="AK132" i="39" s="1"/>
  <c r="AK133" i="39" s="1"/>
  <c r="AK135" i="39" s="1"/>
  <c r="AK154" i="36"/>
  <c r="AK155" i="36" s="1"/>
  <c r="AL153" i="36" s="1"/>
  <c r="AJ158" i="36"/>
  <c r="AJ159" i="36" s="1"/>
  <c r="AJ161" i="36" s="1"/>
  <c r="AI238" i="44"/>
  <c r="AI239" i="44" s="1"/>
  <c r="AI242" i="44" s="1"/>
  <c r="AI243" i="44" s="1"/>
  <c r="AI245" i="44" s="1"/>
  <c r="AH242" i="44"/>
  <c r="AH243" i="44" s="1"/>
  <c r="AH245" i="44" s="1"/>
  <c r="AM61" i="44"/>
  <c r="AM62" i="44" s="1"/>
  <c r="AM64" i="44" s="1"/>
  <c r="AM145" i="40"/>
  <c r="AM146" i="40" s="1"/>
  <c r="AM148" i="40" s="1"/>
  <c r="AM252" i="39"/>
  <c r="AM255" i="39" s="1"/>
  <c r="AM256" i="39" s="1"/>
  <c r="AM258" i="39" s="1"/>
  <c r="AL87" i="37"/>
  <c r="AL88" i="37" s="1"/>
  <c r="AL90" i="37" s="1"/>
  <c r="AL171" i="44"/>
  <c r="AL172" i="44" s="1"/>
  <c r="AL174" i="44" s="1"/>
  <c r="AM167" i="44"/>
  <c r="AM168" i="44" s="1"/>
  <c r="AO114" i="39"/>
  <c r="AN48" i="40"/>
  <c r="AN49" i="40" s="1"/>
  <c r="AN51" i="40" s="1"/>
  <c r="AM198" i="38"/>
  <c r="AM200" i="38" s="1"/>
  <c r="AL168" i="41"/>
  <c r="AM166" i="41" s="1"/>
  <c r="AL201" i="38"/>
  <c r="AL204" i="38" s="1"/>
  <c r="AL205" i="38" s="1"/>
  <c r="AL207" i="38" s="1"/>
  <c r="AK225" i="38"/>
  <c r="AM82" i="37"/>
  <c r="AM84" i="37" s="1"/>
  <c r="AK242" i="39"/>
  <c r="AK243" i="39" s="1"/>
  <c r="AK245" i="39" s="1"/>
  <c r="AL238" i="39"/>
  <c r="AL237" i="39"/>
  <c r="AL242" i="45"/>
  <c r="AL243" i="45" s="1"/>
  <c r="AL245" i="45" s="1"/>
  <c r="AM238" i="45"/>
  <c r="AM239" i="45" s="1"/>
  <c r="AN237" i="45" s="1"/>
  <c r="AJ142" i="43"/>
  <c r="AL145" i="41"/>
  <c r="AL146" i="41" s="1"/>
  <c r="AL148" i="41" s="1"/>
  <c r="AK58" i="38"/>
  <c r="AL56" i="38" s="1"/>
  <c r="AL213" i="38"/>
  <c r="AK71" i="37"/>
  <c r="AK74" i="37" s="1"/>
  <c r="AK75" i="37" s="1"/>
  <c r="AK77" i="37" s="1"/>
  <c r="AJ237" i="37"/>
  <c r="AJ239" i="37" s="1"/>
  <c r="AI242" i="37"/>
  <c r="AI243" i="37" s="1"/>
  <c r="AI245" i="37" s="1"/>
  <c r="AK226" i="41"/>
  <c r="AK229" i="41" s="1"/>
  <c r="AK230" i="41" s="1"/>
  <c r="AK232" i="41" s="1"/>
  <c r="AF44" i="45"/>
  <c r="AF269" i="45" s="1"/>
  <c r="AF43" i="45"/>
  <c r="AE48" i="45"/>
  <c r="AE49" i="45" s="1"/>
  <c r="AE51" i="45" s="1"/>
  <c r="AE270" i="45"/>
  <c r="AL115" i="41"/>
  <c r="AK32" i="37"/>
  <c r="AL31" i="37" s="1"/>
  <c r="AL201" i="40"/>
  <c r="AL204" i="40" s="1"/>
  <c r="AL205" i="40" s="1"/>
  <c r="AL207" i="40" s="1"/>
  <c r="AK145" i="38"/>
  <c r="AK146" i="38" s="1"/>
  <c r="AK148" i="38" s="1"/>
  <c r="AL141" i="38"/>
  <c r="AL140" i="38"/>
  <c r="AM199" i="40"/>
  <c r="AM200" i="40" s="1"/>
  <c r="AK58" i="37"/>
  <c r="AK61" i="37" s="1"/>
  <c r="AK62" i="37" s="1"/>
  <c r="AK64" i="37" s="1"/>
  <c r="AL114" i="41"/>
  <c r="AK132" i="41"/>
  <c r="AK133" i="41" s="1"/>
  <c r="AK135" i="41" s="1"/>
  <c r="AK239" i="41"/>
  <c r="AK242" i="41" s="1"/>
  <c r="AK243" i="41" s="1"/>
  <c r="AK245" i="41" s="1"/>
  <c r="AK252" i="45"/>
  <c r="AM128" i="35"/>
  <c r="AM129" i="35" s="1"/>
  <c r="AM132" i="35" s="1"/>
  <c r="AM133" i="35" s="1"/>
  <c r="AM135" i="35" s="1"/>
  <c r="AL140" i="39"/>
  <c r="AL142" i="39" s="1"/>
  <c r="AL145" i="39" s="1"/>
  <c r="AL146" i="39" s="1"/>
  <c r="AL148" i="39" s="1"/>
  <c r="AN127" i="38"/>
  <c r="AN128" i="38"/>
  <c r="AM132" i="38"/>
  <c r="AM133" i="38" s="1"/>
  <c r="AM135" i="38" s="1"/>
  <c r="AK212" i="43"/>
  <c r="AK211" i="43"/>
  <c r="T20" i="20"/>
  <c r="AI74" i="41"/>
  <c r="AI75" i="41" s="1"/>
  <c r="AI77" i="41" s="1"/>
  <c r="AJ70" i="41"/>
  <c r="AJ69" i="41"/>
  <c r="AL225" i="40"/>
  <c r="AL226" i="40" s="1"/>
  <c r="AL229" i="40" s="1"/>
  <c r="AL230" i="40" s="1"/>
  <c r="AL232" i="40" s="1"/>
  <c r="AK229" i="40"/>
  <c r="AK230" i="40" s="1"/>
  <c r="AK232" i="40" s="1"/>
  <c r="AN127" i="45"/>
  <c r="AN128" i="45"/>
  <c r="AL127" i="41"/>
  <c r="AL129" i="41" s="1"/>
  <c r="AL132" i="41" s="1"/>
  <c r="AL133" i="41" s="1"/>
  <c r="AL135" i="41" s="1"/>
  <c r="AL213" i="40"/>
  <c r="AL216" i="40" s="1"/>
  <c r="AL217" i="40" s="1"/>
  <c r="AL219" i="40" s="1"/>
  <c r="AM166" i="37"/>
  <c r="AM167" i="37"/>
  <c r="AL171" i="37"/>
  <c r="AL172" i="37" s="1"/>
  <c r="AL174" i="37" s="1"/>
  <c r="AM44" i="37"/>
  <c r="AL33" i="45"/>
  <c r="AL36" i="45" s="1"/>
  <c r="AL37" i="45" s="1"/>
  <c r="AL39" i="45" s="1"/>
  <c r="AL211" i="44"/>
  <c r="AK216" i="44"/>
  <c r="AK217" i="44" s="1"/>
  <c r="AK219" i="44" s="1"/>
  <c r="AL212" i="44"/>
  <c r="AL87" i="43"/>
  <c r="AL88" i="43" s="1"/>
  <c r="AL90" i="43" s="1"/>
  <c r="AF294" i="41"/>
  <c r="AJ48" i="39"/>
  <c r="AJ49" i="39" s="1"/>
  <c r="AJ51" i="39" s="1"/>
  <c r="AL198" i="37"/>
  <c r="AL200" i="37" s="1"/>
  <c r="AM199" i="37" s="1"/>
  <c r="AK201" i="37"/>
  <c r="AK204" i="37" s="1"/>
  <c r="AK205" i="37" s="1"/>
  <c r="AK207" i="37" s="1"/>
  <c r="AM141" i="41"/>
  <c r="AM142" i="41" s="1"/>
  <c r="AM145" i="41" s="1"/>
  <c r="AM146" i="41" s="1"/>
  <c r="AM148" i="41" s="1"/>
  <c r="AL45" i="43"/>
  <c r="AM44" i="43" s="1"/>
  <c r="AK43" i="39"/>
  <c r="AK45" i="39" s="1"/>
  <c r="AK48" i="39" s="1"/>
  <c r="AK49" i="39" s="1"/>
  <c r="AK51" i="39" s="1"/>
  <c r="AL32" i="41"/>
  <c r="AM43" i="37"/>
  <c r="AM83" i="43"/>
  <c r="AM84" i="43" s="1"/>
  <c r="AN83" i="43" s="1"/>
  <c r="AJ226" i="37"/>
  <c r="AK225" i="37" s="1"/>
  <c r="AL199" i="36"/>
  <c r="AK201" i="36"/>
  <c r="AK204" i="36" s="1"/>
  <c r="AK205" i="36" s="1"/>
  <c r="AK207" i="36" s="1"/>
  <c r="AL198" i="36"/>
  <c r="AK32" i="39"/>
  <c r="AK33" i="39" s="1"/>
  <c r="AK36" i="39" s="1"/>
  <c r="AK37" i="39" s="1"/>
  <c r="AK39" i="39" s="1"/>
  <c r="AL56" i="40"/>
  <c r="AE281" i="45"/>
  <c r="AO44" i="40"/>
  <c r="AO45" i="40" s="1"/>
  <c r="AK116" i="43"/>
  <c r="AK117" i="43" s="1"/>
  <c r="AK120" i="43" s="1"/>
  <c r="AK121" i="43" s="1"/>
  <c r="AK123" i="43" s="1"/>
  <c r="AK213" i="37"/>
  <c r="AK216" i="37" s="1"/>
  <c r="AK217" i="37" s="1"/>
  <c r="AK219" i="37" s="1"/>
  <c r="AK224" i="44"/>
  <c r="AJ229" i="44"/>
  <c r="AJ230" i="44" s="1"/>
  <c r="AJ232" i="44" s="1"/>
  <c r="AK225" i="44"/>
  <c r="AJ211" i="41"/>
  <c r="AI216" i="41"/>
  <c r="AI217" i="41" s="1"/>
  <c r="AI219" i="41" s="1"/>
  <c r="AJ212" i="41"/>
  <c r="AL226" i="36"/>
  <c r="AJ129" i="43"/>
  <c r="AJ58" i="45"/>
  <c r="AK57" i="45" s="1"/>
  <c r="AK251" i="44"/>
  <c r="AN56" i="44"/>
  <c r="AN58" i="44" s="1"/>
  <c r="AL57" i="40"/>
  <c r="AJ142" i="36"/>
  <c r="AJ145" i="36" s="1"/>
  <c r="AJ146" i="36" s="1"/>
  <c r="AJ148" i="36" s="1"/>
  <c r="AM84" i="35"/>
  <c r="AO48" i="36"/>
  <c r="AO49" i="36" s="1"/>
  <c r="AO51" i="36" s="1"/>
  <c r="AP44" i="36"/>
  <c r="AP43" i="36"/>
  <c r="AI58" i="43"/>
  <c r="AI61" i="43" s="1"/>
  <c r="AI62" i="43" s="1"/>
  <c r="AI64" i="43" s="1"/>
  <c r="AJ61" i="36"/>
  <c r="AJ62" i="36" s="1"/>
  <c r="AJ64" i="36" s="1"/>
  <c r="AK56" i="35"/>
  <c r="AK58" i="35" s="1"/>
  <c r="AE292" i="38"/>
  <c r="AJ61" i="35"/>
  <c r="AJ62" i="35" s="1"/>
  <c r="AJ64" i="35" s="1"/>
  <c r="AM153" i="45"/>
  <c r="AL158" i="45"/>
  <c r="AL159" i="45" s="1"/>
  <c r="AL161" i="45" s="1"/>
  <c r="AM154" i="45"/>
  <c r="AK252" i="37"/>
  <c r="AL251" i="37" s="1"/>
  <c r="AK250" i="44"/>
  <c r="AK57" i="41"/>
  <c r="AJ61" i="41"/>
  <c r="AJ62" i="41" s="1"/>
  <c r="AJ64" i="41" s="1"/>
  <c r="AK56" i="41"/>
  <c r="AL128" i="44"/>
  <c r="AL129" i="44" s="1"/>
  <c r="AK132" i="44"/>
  <c r="AK133" i="44" s="1"/>
  <c r="AK135" i="44" s="1"/>
  <c r="AI32" i="35"/>
  <c r="AI33" i="35" s="1"/>
  <c r="AI36" i="35" s="1"/>
  <c r="AI37" i="35" s="1"/>
  <c r="AI39" i="35" s="1"/>
  <c r="AM226" i="39"/>
  <c r="AN225" i="39" s="1"/>
  <c r="AK56" i="36"/>
  <c r="AK58" i="36" s="1"/>
  <c r="AM129" i="36"/>
  <c r="AM132" i="36" s="1"/>
  <c r="AM133" i="36" s="1"/>
  <c r="AM135" i="36" s="1"/>
  <c r="BD92" i="41"/>
  <c r="BD266" i="41" s="1"/>
  <c r="BD301" i="41" s="1"/>
  <c r="AE295" i="41"/>
  <c r="AL213" i="36"/>
  <c r="AL132" i="35"/>
  <c r="AL133" i="35" s="1"/>
  <c r="AL135" i="35" s="1"/>
  <c r="AM142" i="44"/>
  <c r="AN141" i="44" s="1"/>
  <c r="AN229" i="35"/>
  <c r="AN230" i="35" s="1"/>
  <c r="AN232" i="35" s="1"/>
  <c r="AO224" i="35"/>
  <c r="AO226" i="35" s="1"/>
  <c r="AK155" i="40"/>
  <c r="AK158" i="40" s="1"/>
  <c r="AK159" i="40" s="1"/>
  <c r="AK161" i="40" s="1"/>
  <c r="AP239" i="38"/>
  <c r="AM212" i="35"/>
  <c r="AL216" i="35"/>
  <c r="AL217" i="35" s="1"/>
  <c r="AL219" i="35" s="1"/>
  <c r="AM211" i="35"/>
  <c r="AJ33" i="38"/>
  <c r="AJ36" i="38" s="1"/>
  <c r="AJ37" i="38" s="1"/>
  <c r="AJ39" i="38" s="1"/>
  <c r="AN84" i="41"/>
  <c r="AK142" i="45"/>
  <c r="AL141" i="45" s="1"/>
  <c r="AM153" i="35"/>
  <c r="AM155" i="35" s="1"/>
  <c r="AL158" i="35"/>
  <c r="AL159" i="35" s="1"/>
  <c r="AL161" i="35" s="1"/>
  <c r="AK201" i="41"/>
  <c r="AK204" i="41" s="1"/>
  <c r="AK205" i="41" s="1"/>
  <c r="AK207" i="41" s="1"/>
  <c r="AL199" i="41"/>
  <c r="AL198" i="41"/>
  <c r="AL226" i="43"/>
  <c r="AO212" i="39"/>
  <c r="AN216" i="39"/>
  <c r="AN217" i="39" s="1"/>
  <c r="AN219" i="39" s="1"/>
  <c r="AO211" i="39"/>
  <c r="AO115" i="39"/>
  <c r="AL84" i="36"/>
  <c r="AL87" i="36" s="1"/>
  <c r="AL88" i="36" s="1"/>
  <c r="AL90" i="36" s="1"/>
  <c r="AK31" i="38"/>
  <c r="AK32" i="38" s="1"/>
  <c r="N42" i="50"/>
  <c r="N37" i="50"/>
  <c r="N25" i="6" s="1"/>
  <c r="N27" i="6" s="1"/>
  <c r="P32" i="50"/>
  <c r="P37" i="50" s="1"/>
  <c r="P25" i="6" s="1"/>
  <c r="P27" i="6" s="1"/>
  <c r="AL168" i="35"/>
  <c r="AJ33" i="43"/>
  <c r="AJ36" i="43" s="1"/>
  <c r="AJ37" i="43" s="1"/>
  <c r="AJ39" i="43" s="1"/>
  <c r="AO31" i="40"/>
  <c r="AO32" i="40" s="1"/>
  <c r="AJ74" i="39"/>
  <c r="AJ75" i="39" s="1"/>
  <c r="AJ77" i="39" s="1"/>
  <c r="AN33" i="40"/>
  <c r="AN36" i="40" s="1"/>
  <c r="AN37" i="40" s="1"/>
  <c r="AN39" i="40" s="1"/>
  <c r="AL74" i="45"/>
  <c r="AL75" i="45" s="1"/>
  <c r="AL77" i="45" s="1"/>
  <c r="AH45" i="41"/>
  <c r="AI44" i="41" s="1"/>
  <c r="AK31" i="43"/>
  <c r="AK32" i="43" s="1"/>
  <c r="AK69" i="39"/>
  <c r="AK71" i="39" s="1"/>
  <c r="AK116" i="40"/>
  <c r="AN32" i="36"/>
  <c r="AL114" i="36"/>
  <c r="AK117" i="36"/>
  <c r="AK120" i="36" s="1"/>
  <c r="AK121" i="36" s="1"/>
  <c r="AK123" i="36" s="1"/>
  <c r="AL115" i="36"/>
  <c r="AM33" i="44"/>
  <c r="AM36" i="44" s="1"/>
  <c r="AM37" i="44" s="1"/>
  <c r="AM39" i="44" s="1"/>
  <c r="AN30" i="44"/>
  <c r="AN31" i="44"/>
  <c r="AM70" i="45"/>
  <c r="AM71" i="45" s="1"/>
  <c r="AM153" i="38"/>
  <c r="AM155" i="38" s="1"/>
  <c r="AL158" i="38"/>
  <c r="AL159" i="38" s="1"/>
  <c r="AL161" i="38" s="1"/>
  <c r="BD301" i="37"/>
  <c r="AL167" i="40"/>
  <c r="AL166" i="40"/>
  <c r="BD301" i="39"/>
  <c r="BE92" i="44"/>
  <c r="BE266" i="44" s="1"/>
  <c r="BE176" i="39"/>
  <c r="BE276" i="39" s="1"/>
  <c r="AL166" i="43"/>
  <c r="AL167" i="43"/>
  <c r="AK171" i="43"/>
  <c r="AK172" i="43" s="1"/>
  <c r="AK174" i="43" s="1"/>
  <c r="AK83" i="39"/>
  <c r="AJ87" i="39"/>
  <c r="AJ88" i="39" s="1"/>
  <c r="AJ90" i="39" s="1"/>
  <c r="AK82" i="39"/>
  <c r="AJ57" i="39"/>
  <c r="AL45" i="44"/>
  <c r="AL48" i="44" s="1"/>
  <c r="AL49" i="44" s="1"/>
  <c r="AL51" i="44" s="1"/>
  <c r="AD299" i="39"/>
  <c r="AK200" i="43"/>
  <c r="AL199" i="43" s="1"/>
  <c r="AL200" i="39"/>
  <c r="AM199" i="39" s="1"/>
  <c r="AM200" i="44"/>
  <c r="AM201" i="44" s="1"/>
  <c r="AM204" i="44" s="1"/>
  <c r="AM205" i="44" s="1"/>
  <c r="AM207" i="44" s="1"/>
  <c r="AO71" i="36"/>
  <c r="AO74" i="36" s="1"/>
  <c r="AO75" i="36" s="1"/>
  <c r="AO77" i="36" s="1"/>
  <c r="BE260" i="45"/>
  <c r="BE286" i="45" s="1"/>
  <c r="AM168" i="39"/>
  <c r="AN166" i="39" s="1"/>
  <c r="BE260" i="44"/>
  <c r="BE286" i="44" s="1"/>
  <c r="BE176" i="37"/>
  <c r="BE276" i="37" s="1"/>
  <c r="AL84" i="40"/>
  <c r="AM82" i="40" s="1"/>
  <c r="BE176" i="38"/>
  <c r="BE276" i="38" s="1"/>
  <c r="AJ56" i="39"/>
  <c r="AN45" i="35"/>
  <c r="AN48" i="35" s="1"/>
  <c r="AN49" i="35" s="1"/>
  <c r="AN51" i="35" s="1"/>
  <c r="AF102" i="41"/>
  <c r="AF278" i="41"/>
  <c r="BE76" i="38"/>
  <c r="BE92" i="38" s="1"/>
  <c r="BE266" i="38" s="1"/>
  <c r="BE92" i="43"/>
  <c r="BE266" i="43" s="1"/>
  <c r="BE92" i="36"/>
  <c r="BE266" i="36" s="1"/>
  <c r="AD91" i="39"/>
  <c r="AD265" i="39" s="1"/>
  <c r="AD25" i="39"/>
  <c r="AD93" i="39" s="1"/>
  <c r="AD267" i="39" s="1"/>
  <c r="BD301" i="38"/>
  <c r="AD91" i="36"/>
  <c r="AD265" i="36" s="1"/>
  <c r="AD25" i="36"/>
  <c r="AD93" i="36" s="1"/>
  <c r="AD267" i="36" s="1"/>
  <c r="AE22" i="44"/>
  <c r="AE271" i="44"/>
  <c r="AE296" i="44" s="1"/>
  <c r="AE272" i="44"/>
  <c r="AE298" i="44" s="1"/>
  <c r="AG100" i="45"/>
  <c r="AG101" i="45"/>
  <c r="AF103" i="45"/>
  <c r="BF297" i="39"/>
  <c r="BF55" i="39"/>
  <c r="BF63" i="39" s="1"/>
  <c r="BF42" i="39"/>
  <c r="BF50" i="39" s="1"/>
  <c r="BF28" i="39"/>
  <c r="BF38" i="39" s="1"/>
  <c r="BF81" i="39"/>
  <c r="BF89" i="39" s="1"/>
  <c r="BF68" i="39"/>
  <c r="BF76" i="39" s="1"/>
  <c r="BF14" i="39"/>
  <c r="BF24" i="39" s="1"/>
  <c r="AE292" i="35"/>
  <c r="AE291" i="35"/>
  <c r="AE190" i="35"/>
  <c r="AE191" i="35" s="1"/>
  <c r="BF297" i="43"/>
  <c r="BF81" i="43"/>
  <c r="BF89" i="43" s="1"/>
  <c r="BF14" i="43"/>
  <c r="BF24" i="43" s="1"/>
  <c r="BF28" i="43"/>
  <c r="BF38" i="43" s="1"/>
  <c r="BF68" i="43"/>
  <c r="BF76" i="43" s="1"/>
  <c r="BF55" i="43"/>
  <c r="BF63" i="43" s="1"/>
  <c r="BF42" i="43"/>
  <c r="BF50" i="43" s="1"/>
  <c r="AF102" i="37"/>
  <c r="AF278" i="37"/>
  <c r="AE23" i="45"/>
  <c r="BF297" i="35"/>
  <c r="BF55" i="35"/>
  <c r="BF63" i="35" s="1"/>
  <c r="BF81" i="35"/>
  <c r="BF89" i="35" s="1"/>
  <c r="BF14" i="35"/>
  <c r="BF24" i="35" s="1"/>
  <c r="BF68" i="35"/>
  <c r="BF76" i="35" s="1"/>
  <c r="BF42" i="35"/>
  <c r="BF50" i="35" s="1"/>
  <c r="BF28" i="35"/>
  <c r="BF38" i="35" s="1"/>
  <c r="BE176" i="40"/>
  <c r="BE276" i="40" s="1"/>
  <c r="BE260" i="36"/>
  <c r="BE286" i="36" s="1"/>
  <c r="BE92" i="39"/>
  <c r="BE266" i="39" s="1"/>
  <c r="BD301" i="43"/>
  <c r="BF112" i="41"/>
  <c r="BF122" i="41" s="1"/>
  <c r="BF98" i="41"/>
  <c r="BF108" i="41" s="1"/>
  <c r="BF139" i="41"/>
  <c r="BF147" i="41" s="1"/>
  <c r="BF152" i="41"/>
  <c r="BF160" i="41" s="1"/>
  <c r="BF126" i="41"/>
  <c r="BF134" i="41" s="1"/>
  <c r="BF165" i="41"/>
  <c r="BF173" i="41" s="1"/>
  <c r="AG185" i="44"/>
  <c r="AG289" i="44" s="1"/>
  <c r="AF290" i="44"/>
  <c r="AF187" i="44"/>
  <c r="AG184" i="44"/>
  <c r="AD205" i="45"/>
  <c r="AD299" i="45"/>
  <c r="BH262" i="38"/>
  <c r="BG274" i="38"/>
  <c r="BG264" i="38"/>
  <c r="BG284" i="38"/>
  <c r="BE176" i="35"/>
  <c r="BE276" i="35" s="1"/>
  <c r="AN171" i="38"/>
  <c r="AN172" i="38" s="1"/>
  <c r="AN174" i="38" s="1"/>
  <c r="AO167" i="38"/>
  <c r="AO166" i="38"/>
  <c r="AL154" i="41"/>
  <c r="AL153" i="41"/>
  <c r="AK158" i="41"/>
  <c r="AK159" i="41" s="1"/>
  <c r="AK161" i="41" s="1"/>
  <c r="AG186" i="45"/>
  <c r="AE190" i="41"/>
  <c r="AE191" i="41" s="1"/>
  <c r="AE292" i="41"/>
  <c r="AE291" i="41"/>
  <c r="BE218" i="39"/>
  <c r="BE260" i="39" s="1"/>
  <c r="BE286" i="39" s="1"/>
  <c r="AE295" i="37"/>
  <c r="BD301" i="44"/>
  <c r="AD298" i="35"/>
  <c r="BH262" i="44"/>
  <c r="BG284" i="44"/>
  <c r="BG274" i="44"/>
  <c r="BG264" i="44"/>
  <c r="AF185" i="36"/>
  <c r="AF289" i="36" s="1"/>
  <c r="AF294" i="36" s="1"/>
  <c r="AF184" i="36"/>
  <c r="AE187" i="36"/>
  <c r="AE290" i="36"/>
  <c r="AE295" i="36" s="1"/>
  <c r="BF182" i="37"/>
  <c r="BF192" i="37" s="1"/>
  <c r="BF249" i="37"/>
  <c r="BF257" i="37" s="1"/>
  <c r="BF210" i="37"/>
  <c r="BF218" i="37" s="1"/>
  <c r="BF223" i="37"/>
  <c r="BF231" i="37" s="1"/>
  <c r="BF236" i="37"/>
  <c r="BF244" i="37" s="1"/>
  <c r="BF196" i="37"/>
  <c r="BF206" i="37" s="1"/>
  <c r="BF297" i="45"/>
  <c r="BF55" i="45"/>
  <c r="BF63" i="45" s="1"/>
  <c r="BF81" i="45"/>
  <c r="BF89" i="45" s="1"/>
  <c r="BF14" i="45"/>
  <c r="BF24" i="45" s="1"/>
  <c r="BF68" i="45"/>
  <c r="BF76" i="45" s="1"/>
  <c r="BF42" i="45"/>
  <c r="BF50" i="45" s="1"/>
  <c r="BF28" i="45"/>
  <c r="BF38" i="45" s="1"/>
  <c r="AD259" i="43"/>
  <c r="AD285" i="43" s="1"/>
  <c r="AD193" i="43"/>
  <c r="AD261" i="43" s="1"/>
  <c r="AD287" i="43" s="1"/>
  <c r="AE293" i="43"/>
  <c r="AD175" i="41"/>
  <c r="AD275" i="41" s="1"/>
  <c r="AD300" i="41" s="1"/>
  <c r="AD109" i="41"/>
  <c r="AD177" i="41" s="1"/>
  <c r="AD277" i="41" s="1"/>
  <c r="AD302" i="41" s="1"/>
  <c r="BF223" i="40"/>
  <c r="BF231" i="40" s="1"/>
  <c r="BF249" i="40"/>
  <c r="BF257" i="40" s="1"/>
  <c r="BF182" i="40"/>
  <c r="BF192" i="40" s="1"/>
  <c r="BF236" i="40"/>
  <c r="BF244" i="40" s="1"/>
  <c r="BF210" i="40"/>
  <c r="BF218" i="40" s="1"/>
  <c r="BF196" i="40"/>
  <c r="BF206" i="40" s="1"/>
  <c r="BH262" i="36"/>
  <c r="BG264" i="36"/>
  <c r="BG274" i="36"/>
  <c r="BG284" i="36"/>
  <c r="AI70" i="40"/>
  <c r="AI69" i="40"/>
  <c r="AH74" i="40"/>
  <c r="AH75" i="40" s="1"/>
  <c r="AH77" i="40" s="1"/>
  <c r="BD301" i="40"/>
  <c r="AE255" i="38"/>
  <c r="AE256" i="38" s="1"/>
  <c r="AE258" i="38" s="1"/>
  <c r="AF251" i="38"/>
  <c r="AF289" i="38" s="1"/>
  <c r="AF294" i="38" s="1"/>
  <c r="AF250" i="38"/>
  <c r="AE290" i="38"/>
  <c r="AE295" i="38" s="1"/>
  <c r="AE22" i="38"/>
  <c r="AE272" i="38"/>
  <c r="AE271" i="38"/>
  <c r="AE109" i="45"/>
  <c r="AJ145" i="35"/>
  <c r="AJ146" i="35" s="1"/>
  <c r="AJ148" i="35" s="1"/>
  <c r="AK141" i="35"/>
  <c r="AK140" i="35"/>
  <c r="BE89" i="41"/>
  <c r="AE259" i="44"/>
  <c r="AE285" i="44" s="1"/>
  <c r="AE193" i="44"/>
  <c r="AE261" i="44" s="1"/>
  <c r="AE287" i="44" s="1"/>
  <c r="AF280" i="44"/>
  <c r="AG101" i="44"/>
  <c r="AG279" i="44" s="1"/>
  <c r="AF103" i="44"/>
  <c r="AG100" i="44"/>
  <c r="AE272" i="39"/>
  <c r="AE271" i="39"/>
  <c r="AE22" i="39"/>
  <c r="BE92" i="45"/>
  <c r="BE266" i="45" s="1"/>
  <c r="AD25" i="44"/>
  <c r="AD93" i="44" s="1"/>
  <c r="AD267" i="44" s="1"/>
  <c r="AD302" i="44" s="1"/>
  <c r="AD91" i="44"/>
  <c r="AD265" i="44" s="1"/>
  <c r="AD300" i="44" s="1"/>
  <c r="AF268" i="44"/>
  <c r="AF293" i="44" s="1"/>
  <c r="AF18" i="44"/>
  <c r="AE282" i="43"/>
  <c r="AE106" i="43"/>
  <c r="AE107" i="43" s="1"/>
  <c r="AE281" i="43"/>
  <c r="BH262" i="39"/>
  <c r="BG284" i="39"/>
  <c r="BG264" i="39"/>
  <c r="BG274" i="39"/>
  <c r="BE122" i="41"/>
  <c r="BE176" i="41" s="1"/>
  <c r="BE276" i="41" s="1"/>
  <c r="AF288" i="35"/>
  <c r="AF186" i="35"/>
  <c r="BE257" i="38"/>
  <c r="BE260" i="38" s="1"/>
  <c r="BE286" i="38" s="1"/>
  <c r="BE176" i="45"/>
  <c r="BE276" i="45" s="1"/>
  <c r="BH262" i="43"/>
  <c r="BG284" i="43"/>
  <c r="BG264" i="43"/>
  <c r="BG274" i="43"/>
  <c r="BF126" i="35"/>
  <c r="BF134" i="35" s="1"/>
  <c r="BF98" i="35"/>
  <c r="BF108" i="35" s="1"/>
  <c r="BF165" i="35"/>
  <c r="BF173" i="35" s="1"/>
  <c r="BF152" i="35"/>
  <c r="BF160" i="35" s="1"/>
  <c r="BF139" i="35"/>
  <c r="BF147" i="35" s="1"/>
  <c r="BF112" i="35"/>
  <c r="BF122" i="35" s="1"/>
  <c r="AK252" i="40"/>
  <c r="BF236" i="41"/>
  <c r="BF244" i="41" s="1"/>
  <c r="BF210" i="41"/>
  <c r="BF218" i="41" s="1"/>
  <c r="BF196" i="41"/>
  <c r="BF206" i="41" s="1"/>
  <c r="BF223" i="41"/>
  <c r="BF231" i="41" s="1"/>
  <c r="BF182" i="41"/>
  <c r="BF192" i="41" s="1"/>
  <c r="BF249" i="41"/>
  <c r="BF257" i="41" s="1"/>
  <c r="BF297" i="38"/>
  <c r="BF28" i="38"/>
  <c r="BF38" i="38" s="1"/>
  <c r="BF81" i="38"/>
  <c r="BF89" i="38" s="1"/>
  <c r="BF55" i="38"/>
  <c r="BF68" i="38"/>
  <c r="BF42" i="38"/>
  <c r="BF50" i="38" s="1"/>
  <c r="BF14" i="38"/>
  <c r="BF24" i="38" s="1"/>
  <c r="AF278" i="40"/>
  <c r="AF102" i="40"/>
  <c r="AE19" i="35"/>
  <c r="AE270" i="35"/>
  <c r="AF17" i="35"/>
  <c r="AF269" i="35" s="1"/>
  <c r="AF16" i="35"/>
  <c r="AE282" i="36"/>
  <c r="AE281" i="36"/>
  <c r="AE106" i="36"/>
  <c r="AE107" i="36" s="1"/>
  <c r="AG100" i="35"/>
  <c r="AG101" i="35"/>
  <c r="AF103" i="35"/>
  <c r="AF292" i="37"/>
  <c r="AF291" i="37"/>
  <c r="AF190" i="37"/>
  <c r="AF191" i="37" s="1"/>
  <c r="BE50" i="37"/>
  <c r="BE92" i="37" s="1"/>
  <c r="BE266" i="37" s="1"/>
  <c r="BE92" i="40"/>
  <c r="BE266" i="40" s="1"/>
  <c r="AE271" i="37"/>
  <c r="AE22" i="37"/>
  <c r="AE272" i="37"/>
  <c r="BE260" i="41"/>
  <c r="BE286" i="41" s="1"/>
  <c r="AD296" i="35"/>
  <c r="BF297" i="44"/>
  <c r="BF28" i="44"/>
  <c r="BF38" i="44" s="1"/>
  <c r="BF55" i="44"/>
  <c r="BF63" i="44" s="1"/>
  <c r="BF68" i="44"/>
  <c r="BF76" i="44" s="1"/>
  <c r="BF42" i="44"/>
  <c r="BF50" i="44" s="1"/>
  <c r="BF14" i="44"/>
  <c r="BF24" i="44" s="1"/>
  <c r="BF81" i="44"/>
  <c r="BF89" i="44" s="1"/>
  <c r="AF268" i="36"/>
  <c r="AF18" i="36"/>
  <c r="BF297" i="37"/>
  <c r="BF28" i="37"/>
  <c r="BF38" i="37" s="1"/>
  <c r="BF81" i="37"/>
  <c r="BF89" i="37" s="1"/>
  <c r="BF68" i="37"/>
  <c r="BF76" i="37" s="1"/>
  <c r="BF42" i="37"/>
  <c r="BF50" i="37" s="1"/>
  <c r="BF55" i="37"/>
  <c r="BF63" i="37" s="1"/>
  <c r="BF14" i="37"/>
  <c r="BF24" i="37" s="1"/>
  <c r="BF98" i="45"/>
  <c r="BF108" i="45" s="1"/>
  <c r="BF152" i="45"/>
  <c r="BF160" i="45" s="1"/>
  <c r="BF139" i="45"/>
  <c r="BF147" i="45" s="1"/>
  <c r="BF126" i="45"/>
  <c r="BF134" i="45" s="1"/>
  <c r="BF112" i="45"/>
  <c r="BF122" i="45" s="1"/>
  <c r="BF165" i="45"/>
  <c r="BF173" i="45" s="1"/>
  <c r="AF16" i="43"/>
  <c r="AE19" i="43"/>
  <c r="AF17" i="43"/>
  <c r="AF269" i="43" s="1"/>
  <c r="AE270" i="43"/>
  <c r="AE282" i="38"/>
  <c r="AE106" i="38"/>
  <c r="AE107" i="38" s="1"/>
  <c r="AE281" i="38"/>
  <c r="BE92" i="35"/>
  <c r="BE266" i="35" s="1"/>
  <c r="BH262" i="40"/>
  <c r="BG264" i="40"/>
  <c r="BG284" i="40"/>
  <c r="BG274" i="40"/>
  <c r="BF223" i="36"/>
  <c r="BF231" i="36" s="1"/>
  <c r="BF196" i="36"/>
  <c r="BF206" i="36" s="1"/>
  <c r="BF182" i="36"/>
  <c r="BF192" i="36" s="1"/>
  <c r="BF236" i="36"/>
  <c r="BF244" i="36" s="1"/>
  <c r="BF249" i="36"/>
  <c r="BF257" i="36" s="1"/>
  <c r="BF210" i="36"/>
  <c r="BF218" i="36" s="1"/>
  <c r="AF268" i="38"/>
  <c r="AF18" i="38"/>
  <c r="BE63" i="41"/>
  <c r="AE106" i="41"/>
  <c r="AE281" i="41"/>
  <c r="AE282" i="41"/>
  <c r="AF268" i="39"/>
  <c r="AF18" i="39"/>
  <c r="AF199" i="45"/>
  <c r="AF289" i="45" s="1"/>
  <c r="AE201" i="45"/>
  <c r="AF198" i="45"/>
  <c r="AE290" i="45"/>
  <c r="AD193" i="36"/>
  <c r="AD261" i="36" s="1"/>
  <c r="AD287" i="36" s="1"/>
  <c r="AD259" i="36"/>
  <c r="AD285" i="36" s="1"/>
  <c r="AF185" i="43"/>
  <c r="AF289" i="43" s="1"/>
  <c r="AF184" i="43"/>
  <c r="AE290" i="43"/>
  <c r="AE187" i="43"/>
  <c r="AK153" i="39"/>
  <c r="AK154" i="39"/>
  <c r="AJ158" i="39"/>
  <c r="AJ159" i="39" s="1"/>
  <c r="AJ161" i="39" s="1"/>
  <c r="BE206" i="40"/>
  <c r="BE260" i="40" s="1"/>
  <c r="BE286" i="40" s="1"/>
  <c r="AF271" i="41"/>
  <c r="AF272" i="41"/>
  <c r="AF22" i="41"/>
  <c r="BD301" i="36"/>
  <c r="BF165" i="39"/>
  <c r="BF173" i="39" s="1"/>
  <c r="BF126" i="39"/>
  <c r="BF134" i="39" s="1"/>
  <c r="BF98" i="39"/>
  <c r="BF108" i="39" s="1"/>
  <c r="BF139" i="39"/>
  <c r="BF147" i="39" s="1"/>
  <c r="BF152" i="39"/>
  <c r="BF160" i="39" s="1"/>
  <c r="BF112" i="39"/>
  <c r="BF122" i="39" s="1"/>
  <c r="AE293" i="45"/>
  <c r="AE193" i="38"/>
  <c r="BF139" i="43"/>
  <c r="BF147" i="43" s="1"/>
  <c r="BF98" i="43"/>
  <c r="BF108" i="43" s="1"/>
  <c r="BF152" i="43"/>
  <c r="BF160" i="43" s="1"/>
  <c r="BF112" i="43"/>
  <c r="BF122" i="43" s="1"/>
  <c r="BF126" i="43"/>
  <c r="BF134" i="43" s="1"/>
  <c r="BF165" i="43"/>
  <c r="BF173" i="43" s="1"/>
  <c r="BF249" i="35"/>
  <c r="BF257" i="35" s="1"/>
  <c r="BF196" i="35"/>
  <c r="BF206" i="35" s="1"/>
  <c r="BF236" i="35"/>
  <c r="BF244" i="35" s="1"/>
  <c r="BF182" i="35"/>
  <c r="BF192" i="35" s="1"/>
  <c r="BF223" i="35"/>
  <c r="BF231" i="35" s="1"/>
  <c r="BF210" i="35"/>
  <c r="BF218" i="35" s="1"/>
  <c r="BH262" i="41"/>
  <c r="BG284" i="41"/>
  <c r="BG264" i="41"/>
  <c r="BG274" i="41"/>
  <c r="BF165" i="38"/>
  <c r="BF173" i="38" s="1"/>
  <c r="BF98" i="38"/>
  <c r="BF108" i="38" s="1"/>
  <c r="BF152" i="38"/>
  <c r="BF160" i="38" s="1"/>
  <c r="BF139" i="38"/>
  <c r="BF147" i="38" s="1"/>
  <c r="BF126" i="38"/>
  <c r="BF134" i="38" s="1"/>
  <c r="BF112" i="38"/>
  <c r="BF122" i="38" s="1"/>
  <c r="AE293" i="35"/>
  <c r="W3" i="20" s="1"/>
  <c r="AF186" i="41"/>
  <c r="AF288" i="41"/>
  <c r="AF294" i="37"/>
  <c r="AE175" i="44"/>
  <c r="AE275" i="44" s="1"/>
  <c r="AE109" i="44"/>
  <c r="AE177" i="44" s="1"/>
  <c r="AE277" i="44" s="1"/>
  <c r="BF98" i="44"/>
  <c r="BF108" i="44" s="1"/>
  <c r="BF112" i="44"/>
  <c r="BF122" i="44" s="1"/>
  <c r="BF139" i="44"/>
  <c r="BF147" i="44" s="1"/>
  <c r="BF126" i="44"/>
  <c r="BF134" i="44" s="1"/>
  <c r="BF165" i="44"/>
  <c r="BF173" i="44" s="1"/>
  <c r="BF152" i="44"/>
  <c r="BF160" i="44" s="1"/>
  <c r="AE22" i="36"/>
  <c r="AE271" i="36"/>
  <c r="AE272" i="36"/>
  <c r="BF98" i="37"/>
  <c r="BF108" i="37" s="1"/>
  <c r="BF112" i="37"/>
  <c r="BF122" i="37" s="1"/>
  <c r="BF139" i="37"/>
  <c r="BF147" i="37" s="1"/>
  <c r="BF152" i="37"/>
  <c r="BF160" i="37" s="1"/>
  <c r="BF165" i="37"/>
  <c r="BF173" i="37" s="1"/>
  <c r="BF126" i="37"/>
  <c r="BF134" i="37" s="1"/>
  <c r="BF182" i="45"/>
  <c r="BF192" i="45" s="1"/>
  <c r="BF210" i="45"/>
  <c r="BF218" i="45" s="1"/>
  <c r="BF236" i="45"/>
  <c r="BF244" i="45" s="1"/>
  <c r="BF196" i="45"/>
  <c r="BF206" i="45" s="1"/>
  <c r="BF223" i="45"/>
  <c r="BF231" i="45" s="1"/>
  <c r="BF249" i="45"/>
  <c r="BF257" i="45" s="1"/>
  <c r="AD298" i="43"/>
  <c r="BE176" i="43"/>
  <c r="BE276" i="43" s="1"/>
  <c r="AF102" i="38"/>
  <c r="AF278" i="38"/>
  <c r="BF98" i="40"/>
  <c r="BF108" i="40" s="1"/>
  <c r="BF152" i="40"/>
  <c r="BF160" i="40" s="1"/>
  <c r="BF126" i="40"/>
  <c r="BF134" i="40" s="1"/>
  <c r="BF112" i="40"/>
  <c r="BF122" i="40" s="1"/>
  <c r="BF165" i="40"/>
  <c r="BF173" i="40" s="1"/>
  <c r="BF139" i="40"/>
  <c r="BF147" i="40" s="1"/>
  <c r="BF297" i="36"/>
  <c r="BF42" i="36"/>
  <c r="BF50" i="36" s="1"/>
  <c r="BF68" i="36"/>
  <c r="BF76" i="36" s="1"/>
  <c r="BF55" i="36"/>
  <c r="BF63" i="36" s="1"/>
  <c r="BF28" i="36"/>
  <c r="BF38" i="36" s="1"/>
  <c r="BF81" i="36"/>
  <c r="BF89" i="36" s="1"/>
  <c r="BF14" i="36"/>
  <c r="BF24" i="36" s="1"/>
  <c r="BD301" i="35"/>
  <c r="AG184" i="39"/>
  <c r="AG185" i="39"/>
  <c r="AG289" i="39" s="1"/>
  <c r="AF187" i="39"/>
  <c r="AF290" i="39"/>
  <c r="AD123" i="35"/>
  <c r="AD177" i="35" s="1"/>
  <c r="AD277" i="35" s="1"/>
  <c r="AD175" i="35"/>
  <c r="AD275" i="35" s="1"/>
  <c r="AF100" i="39"/>
  <c r="AE103" i="39"/>
  <c r="AE280" i="39"/>
  <c r="AE295" i="39" s="1"/>
  <c r="AF101" i="39"/>
  <c r="AF279" i="39" s="1"/>
  <c r="AF294" i="39" s="1"/>
  <c r="AE259" i="40"/>
  <c r="AE285" i="40" s="1"/>
  <c r="AE193" i="40"/>
  <c r="AE261" i="40" s="1"/>
  <c r="AE287" i="40" s="1"/>
  <c r="AG185" i="38"/>
  <c r="AG184" i="38"/>
  <c r="AF187" i="38"/>
  <c r="AJ129" i="37"/>
  <c r="AE109" i="35"/>
  <c r="AF19" i="45"/>
  <c r="AG16" i="45"/>
  <c r="AG17" i="45"/>
  <c r="BE260" i="35"/>
  <c r="BE286" i="35" s="1"/>
  <c r="AG18" i="41"/>
  <c r="AG268" i="41"/>
  <c r="AD299" i="36"/>
  <c r="AF102" i="43"/>
  <c r="AF278" i="43"/>
  <c r="BF223" i="39"/>
  <c r="BF231" i="39" s="1"/>
  <c r="BF196" i="39"/>
  <c r="BF206" i="39" s="1"/>
  <c r="BF210" i="39"/>
  <c r="BF249" i="39"/>
  <c r="BF257" i="39" s="1"/>
  <c r="BF236" i="39"/>
  <c r="BF244" i="39" s="1"/>
  <c r="BF182" i="39"/>
  <c r="BF192" i="39" s="1"/>
  <c r="AE259" i="39"/>
  <c r="AE285" i="39" s="1"/>
  <c r="AE193" i="39"/>
  <c r="AE261" i="39" s="1"/>
  <c r="AE287" i="39" s="1"/>
  <c r="AE117" i="35"/>
  <c r="AF115" i="35"/>
  <c r="AF279" i="35" s="1"/>
  <c r="AF114" i="35"/>
  <c r="AE280" i="35"/>
  <c r="AD109" i="39"/>
  <c r="AD177" i="39" s="1"/>
  <c r="AD277" i="39" s="1"/>
  <c r="AD175" i="39"/>
  <c r="AD275" i="39" s="1"/>
  <c r="AF166" i="45"/>
  <c r="AF167" i="45"/>
  <c r="AF279" i="45" s="1"/>
  <c r="AE171" i="45"/>
  <c r="AE172" i="45" s="1"/>
  <c r="AE174" i="45" s="1"/>
  <c r="AE280" i="45"/>
  <c r="BE176" i="44"/>
  <c r="BE276" i="44" s="1"/>
  <c r="BE260" i="37"/>
  <c r="BE286" i="37" s="1"/>
  <c r="BF223" i="43"/>
  <c r="BF231" i="43" s="1"/>
  <c r="BF210" i="43"/>
  <c r="BF218" i="43" s="1"/>
  <c r="BF182" i="43"/>
  <c r="BF192" i="43" s="1"/>
  <c r="BF196" i="43"/>
  <c r="BF206" i="43" s="1"/>
  <c r="BF236" i="43"/>
  <c r="BF244" i="43" s="1"/>
  <c r="BF249" i="43"/>
  <c r="BF257" i="43" s="1"/>
  <c r="AE106" i="37"/>
  <c r="AE107" i="37" s="1"/>
  <c r="AE281" i="37"/>
  <c r="AE282" i="37"/>
  <c r="AE19" i="40"/>
  <c r="AE270" i="40"/>
  <c r="AE295" i="40" s="1"/>
  <c r="AF17" i="40"/>
  <c r="AF269" i="40" s="1"/>
  <c r="AF294" i="40" s="1"/>
  <c r="AF16" i="40"/>
  <c r="BH262" i="35"/>
  <c r="BG264" i="35"/>
  <c r="BG274" i="35"/>
  <c r="BG284" i="35"/>
  <c r="AD91" i="38"/>
  <c r="AD265" i="38" s="1"/>
  <c r="AD300" i="38" s="1"/>
  <c r="AD25" i="38"/>
  <c r="AD93" i="38" s="1"/>
  <c r="AD267" i="38" s="1"/>
  <c r="AD302" i="38" s="1"/>
  <c r="BF297" i="41"/>
  <c r="BF55" i="41"/>
  <c r="BF28" i="41"/>
  <c r="BF38" i="41" s="1"/>
  <c r="BF81" i="41"/>
  <c r="BF42" i="41"/>
  <c r="BF50" i="41" s="1"/>
  <c r="BF68" i="41"/>
  <c r="BF76" i="41" s="1"/>
  <c r="BF14" i="41"/>
  <c r="BF24" i="41" s="1"/>
  <c r="AF290" i="40"/>
  <c r="AG184" i="40"/>
  <c r="AG185" i="40"/>
  <c r="AG289" i="40" s="1"/>
  <c r="AF187" i="40"/>
  <c r="BF196" i="38"/>
  <c r="BF206" i="38" s="1"/>
  <c r="BF182" i="38"/>
  <c r="BF192" i="38" s="1"/>
  <c r="BF249" i="38"/>
  <c r="BF210" i="38"/>
  <c r="BF218" i="38" s="1"/>
  <c r="BF236" i="38"/>
  <c r="BF244" i="38" s="1"/>
  <c r="BF223" i="38"/>
  <c r="BF231" i="38" s="1"/>
  <c r="AE282" i="40"/>
  <c r="AE281" i="40"/>
  <c r="AE106" i="40"/>
  <c r="AE107" i="40" s="1"/>
  <c r="AF102" i="36"/>
  <c r="AF278" i="36"/>
  <c r="AG186" i="37"/>
  <c r="AG288" i="37"/>
  <c r="BE260" i="43"/>
  <c r="BE286" i="43" s="1"/>
  <c r="AD23" i="43"/>
  <c r="AD299" i="43"/>
  <c r="AD299" i="40"/>
  <c r="AD23" i="40"/>
  <c r="BE160" i="36"/>
  <c r="BE176" i="36" s="1"/>
  <c r="BE276" i="36" s="1"/>
  <c r="BD301" i="45"/>
  <c r="AF190" i="45"/>
  <c r="AF191" i="45" s="1"/>
  <c r="AF268" i="37"/>
  <c r="AF18" i="37"/>
  <c r="AM116" i="38"/>
  <c r="AK252" i="35"/>
  <c r="AD23" i="35"/>
  <c r="AD299" i="35"/>
  <c r="BF210" i="44"/>
  <c r="BF218" i="44" s="1"/>
  <c r="BF182" i="44"/>
  <c r="BF192" i="44" s="1"/>
  <c r="BF196" i="44"/>
  <c r="BF206" i="44" s="1"/>
  <c r="BF236" i="44"/>
  <c r="BF244" i="44" s="1"/>
  <c r="BF249" i="44"/>
  <c r="BF257" i="44" s="1"/>
  <c r="BF223" i="44"/>
  <c r="BF231" i="44" s="1"/>
  <c r="BH262" i="37"/>
  <c r="BG274" i="37"/>
  <c r="BG284" i="37"/>
  <c r="BG264" i="37"/>
  <c r="BH262" i="45"/>
  <c r="BG274" i="45"/>
  <c r="BG284" i="45"/>
  <c r="BG264" i="45"/>
  <c r="AD296" i="43"/>
  <c r="AD25" i="37"/>
  <c r="AD93" i="37" s="1"/>
  <c r="AD267" i="37" s="1"/>
  <c r="AD302" i="37" s="1"/>
  <c r="AD91" i="37"/>
  <c r="AD265" i="37" s="1"/>
  <c r="AD300" i="37" s="1"/>
  <c r="AE25" i="41"/>
  <c r="AE93" i="41" s="1"/>
  <c r="AE267" i="41" s="1"/>
  <c r="AE91" i="41"/>
  <c r="AE265" i="41" s="1"/>
  <c r="BF297" i="40"/>
  <c r="BF55" i="40"/>
  <c r="BF63" i="40" s="1"/>
  <c r="BF68" i="40"/>
  <c r="BF76" i="40" s="1"/>
  <c r="BF28" i="40"/>
  <c r="BF38" i="40" s="1"/>
  <c r="BF42" i="40"/>
  <c r="BF50" i="40" s="1"/>
  <c r="BF81" i="40"/>
  <c r="BF89" i="40" s="1"/>
  <c r="BF14" i="40"/>
  <c r="BF24" i="40" s="1"/>
  <c r="BF139" i="36"/>
  <c r="BF147" i="36" s="1"/>
  <c r="BF165" i="36"/>
  <c r="BF173" i="36" s="1"/>
  <c r="BF98" i="36"/>
  <c r="BF108" i="36" s="1"/>
  <c r="BF152" i="36"/>
  <c r="BF126" i="36"/>
  <c r="BF134" i="36" s="1"/>
  <c r="BF112" i="36"/>
  <c r="BF122" i="36" s="1"/>
  <c r="AL238" i="36"/>
  <c r="AK242" i="36"/>
  <c r="AK243" i="36" s="1"/>
  <c r="AL237" i="36"/>
  <c r="BK80" i="45"/>
  <c r="BK67" i="45"/>
  <c r="BK54" i="45"/>
  <c r="BK41" i="45"/>
  <c r="BK27" i="45"/>
  <c r="BK13" i="45"/>
  <c r="BK164" i="45"/>
  <c r="BK151" i="45"/>
  <c r="BK138" i="45"/>
  <c r="BK111" i="45"/>
  <c r="BK125" i="45"/>
  <c r="BK97" i="45"/>
  <c r="AK213" i="45"/>
  <c r="BK248" i="45"/>
  <c r="BK235" i="45"/>
  <c r="BK222" i="45"/>
  <c r="BK209" i="45"/>
  <c r="BK195" i="45"/>
  <c r="BK181" i="45"/>
  <c r="BN4" i="45"/>
  <c r="BO8" i="45"/>
  <c r="BM6" i="45"/>
  <c r="BM2" i="45"/>
  <c r="BL179" i="45"/>
  <c r="BL95" i="45"/>
  <c r="BL11" i="45"/>
  <c r="BL9" i="45"/>
  <c r="AJ219" i="45"/>
  <c r="BN4" i="44"/>
  <c r="BO8" i="44"/>
  <c r="BM6" i="44"/>
  <c r="BM2" i="44"/>
  <c r="BK80" i="44"/>
  <c r="BK67" i="44"/>
  <c r="BK54" i="44"/>
  <c r="BK41" i="44"/>
  <c r="BK27" i="44"/>
  <c r="BK13" i="44"/>
  <c r="BK164" i="44"/>
  <c r="BK151" i="44"/>
  <c r="BK138" i="44"/>
  <c r="BK125" i="44"/>
  <c r="BK111" i="44"/>
  <c r="BK97" i="44"/>
  <c r="BK248" i="44"/>
  <c r="BK235" i="44"/>
  <c r="BK222" i="44"/>
  <c r="BK195" i="44"/>
  <c r="BK209" i="44"/>
  <c r="BK181" i="44"/>
  <c r="BL179" i="44"/>
  <c r="BL95" i="44"/>
  <c r="BL11" i="44"/>
  <c r="BL9" i="44"/>
  <c r="BL67" i="43"/>
  <c r="BL80" i="43"/>
  <c r="BL13" i="43"/>
  <c r="BL54" i="43"/>
  <c r="BL27" i="43"/>
  <c r="BL41" i="43"/>
  <c r="BL164" i="43"/>
  <c r="BL138" i="43"/>
  <c r="BL125" i="43"/>
  <c r="BL151" i="43"/>
  <c r="BL111" i="43"/>
  <c r="BL97" i="43"/>
  <c r="BM179" i="43"/>
  <c r="BM95" i="43"/>
  <c r="BM11" i="43"/>
  <c r="BM9" i="43"/>
  <c r="BL248" i="43"/>
  <c r="BL222" i="43"/>
  <c r="BL235" i="43"/>
  <c r="BL209" i="43"/>
  <c r="BL195" i="43"/>
  <c r="BL181" i="43"/>
  <c r="BN6" i="43"/>
  <c r="BN2" i="43"/>
  <c r="BP8" i="43"/>
  <c r="BO4" i="43"/>
  <c r="BL179" i="41"/>
  <c r="BL95" i="41"/>
  <c r="BL11" i="41"/>
  <c r="BL9" i="41"/>
  <c r="BK67" i="41"/>
  <c r="BK80" i="41"/>
  <c r="BK54" i="41"/>
  <c r="BK27" i="41"/>
  <c r="BK41" i="41"/>
  <c r="BK13" i="41"/>
  <c r="BN4" i="41"/>
  <c r="BO8" i="41"/>
  <c r="BK164" i="41"/>
  <c r="BK138" i="41"/>
  <c r="BK151" i="41"/>
  <c r="BK111" i="41"/>
  <c r="BK125" i="41"/>
  <c r="BK97" i="41"/>
  <c r="BM6" i="41"/>
  <c r="BM2" i="41"/>
  <c r="BK248" i="41"/>
  <c r="BK222" i="41"/>
  <c r="BK235" i="41"/>
  <c r="BK195" i="41"/>
  <c r="BK209" i="41"/>
  <c r="BK181" i="41"/>
  <c r="BO4" i="40"/>
  <c r="BP8" i="40"/>
  <c r="BL80" i="40"/>
  <c r="BL41" i="40"/>
  <c r="BL67" i="40"/>
  <c r="BL54" i="40"/>
  <c r="BL27" i="40"/>
  <c r="BL13" i="40"/>
  <c r="BN6" i="40"/>
  <c r="BN2" i="40"/>
  <c r="BL164" i="40"/>
  <c r="BL151" i="40"/>
  <c r="BL138" i="40"/>
  <c r="BL125" i="40"/>
  <c r="BL97" i="40"/>
  <c r="BL111" i="40"/>
  <c r="BL248" i="40"/>
  <c r="BL235" i="40"/>
  <c r="BL222" i="40"/>
  <c r="BL195" i="40"/>
  <c r="BL209" i="40"/>
  <c r="BL181" i="40"/>
  <c r="BM179" i="40"/>
  <c r="BM95" i="40"/>
  <c r="BM11" i="40"/>
  <c r="BM9" i="40"/>
  <c r="BP8" i="39"/>
  <c r="BO4" i="39"/>
  <c r="BM179" i="39"/>
  <c r="BM95" i="39"/>
  <c r="BM11" i="39"/>
  <c r="BM9" i="39"/>
  <c r="BL80" i="39"/>
  <c r="BL67" i="39"/>
  <c r="BL54" i="39"/>
  <c r="BL41" i="39"/>
  <c r="BL27" i="39"/>
  <c r="BL13" i="39"/>
  <c r="BL151" i="39"/>
  <c r="BL164" i="39"/>
  <c r="BL138" i="39"/>
  <c r="BL125" i="39"/>
  <c r="BL111" i="39"/>
  <c r="BL97" i="39"/>
  <c r="BL248" i="39"/>
  <c r="BL235" i="39"/>
  <c r="BL222" i="39"/>
  <c r="BL209" i="39"/>
  <c r="BL195" i="39"/>
  <c r="BL181" i="39"/>
  <c r="BN6" i="39"/>
  <c r="BN2" i="39"/>
  <c r="BK80" i="38"/>
  <c r="BK54" i="38"/>
  <c r="BK67" i="38"/>
  <c r="BK41" i="38"/>
  <c r="BK27" i="38"/>
  <c r="BK13" i="38"/>
  <c r="BK164" i="38"/>
  <c r="BK151" i="38"/>
  <c r="BK138" i="38"/>
  <c r="BK125" i="38"/>
  <c r="BK111" i="38"/>
  <c r="BK97" i="38"/>
  <c r="BN4" i="38"/>
  <c r="BO8" i="38"/>
  <c r="BK248" i="38"/>
  <c r="BK235" i="38"/>
  <c r="BK222" i="38"/>
  <c r="BK195" i="38"/>
  <c r="BK209" i="38"/>
  <c r="BK181" i="38"/>
  <c r="BM6" i="38"/>
  <c r="BM2" i="38"/>
  <c r="BL179" i="38"/>
  <c r="BL95" i="38"/>
  <c r="BL11" i="38"/>
  <c r="BL9" i="38"/>
  <c r="BM179" i="37"/>
  <c r="BM95" i="37"/>
  <c r="BM11" i="37"/>
  <c r="BM9" i="37"/>
  <c r="BN6" i="37"/>
  <c r="BN2" i="37"/>
  <c r="BP8" i="37"/>
  <c r="BO4" i="37"/>
  <c r="BL80" i="37"/>
  <c r="BL67" i="37"/>
  <c r="BL54" i="37"/>
  <c r="BL27" i="37"/>
  <c r="BL41" i="37"/>
  <c r="BL13" i="37"/>
  <c r="BL164" i="37"/>
  <c r="BL151" i="37"/>
  <c r="BL138" i="37"/>
  <c r="BL111" i="37"/>
  <c r="BL125" i="37"/>
  <c r="BL97" i="37"/>
  <c r="BL248" i="37"/>
  <c r="BL235" i="37"/>
  <c r="BL222" i="37"/>
  <c r="BL209" i="37"/>
  <c r="BL181" i="37"/>
  <c r="BL195" i="37"/>
  <c r="BL248" i="36"/>
  <c r="BL235" i="36"/>
  <c r="BL209" i="36"/>
  <c r="BL222" i="36"/>
  <c r="BL195" i="36"/>
  <c r="BL181" i="36"/>
  <c r="BN6" i="36"/>
  <c r="BN2" i="36"/>
  <c r="BM179" i="36"/>
  <c r="BM95" i="36"/>
  <c r="BM11" i="36"/>
  <c r="BM9" i="36"/>
  <c r="BP8" i="36"/>
  <c r="BO4" i="36"/>
  <c r="BL80" i="36"/>
  <c r="BL67" i="36"/>
  <c r="BL54" i="36"/>
  <c r="BL41" i="36"/>
  <c r="BL13" i="36"/>
  <c r="BL27" i="36"/>
  <c r="BL151" i="36"/>
  <c r="BL164" i="36"/>
  <c r="BL125" i="36"/>
  <c r="BL138" i="36"/>
  <c r="BL97" i="36"/>
  <c r="BL111" i="36"/>
  <c r="BP8" i="35"/>
  <c r="BO4" i="35"/>
  <c r="BL80" i="35"/>
  <c r="BL67" i="35"/>
  <c r="BL54" i="35"/>
  <c r="BL27" i="35"/>
  <c r="BL41" i="35"/>
  <c r="BL13" i="35"/>
  <c r="BL164" i="35"/>
  <c r="BL151" i="35"/>
  <c r="BL138" i="35"/>
  <c r="BL111" i="35"/>
  <c r="BL125" i="35"/>
  <c r="BL97" i="35"/>
  <c r="BM179" i="35"/>
  <c r="BM95" i="35"/>
  <c r="BM11" i="35"/>
  <c r="BM9" i="35"/>
  <c r="BN6" i="35"/>
  <c r="BN2" i="35"/>
  <c r="BL248" i="35"/>
  <c r="BL235" i="35"/>
  <c r="BL222" i="35"/>
  <c r="BL195" i="35"/>
  <c r="BL209" i="35"/>
  <c r="BL181" i="35"/>
  <c r="AH242" i="35" l="1"/>
  <c r="AH243" i="35" s="1"/>
  <c r="AH245" i="35" s="1"/>
  <c r="AP69" i="36"/>
  <c r="AI238" i="35"/>
  <c r="AI239" i="35" s="1"/>
  <c r="AJ238" i="35" s="1"/>
  <c r="AK255" i="41"/>
  <c r="AK256" i="41" s="1"/>
  <c r="AK258" i="41" s="1"/>
  <c r="AK83" i="38"/>
  <c r="AK82" i="38"/>
  <c r="AJ87" i="38"/>
  <c r="AJ88" i="38" s="1"/>
  <c r="AJ90" i="38" s="1"/>
  <c r="AK129" i="40"/>
  <c r="AL127" i="40" s="1"/>
  <c r="V9" i="20"/>
  <c r="V10" i="20"/>
  <c r="AK48" i="38"/>
  <c r="AK49" i="38" s="1"/>
  <c r="AK51" i="38" s="1"/>
  <c r="AL71" i="38"/>
  <c r="AM69" i="38" s="1"/>
  <c r="AK158" i="43"/>
  <c r="AK159" i="43" s="1"/>
  <c r="AK161" i="43" s="1"/>
  <c r="AL153" i="43"/>
  <c r="AL155" i="43" s="1"/>
  <c r="AL158" i="43" s="1"/>
  <c r="AL159" i="43" s="1"/>
  <c r="AL161" i="43" s="1"/>
  <c r="AL44" i="38"/>
  <c r="AL45" i="38" s="1"/>
  <c r="AL252" i="41"/>
  <c r="AM250" i="41" s="1"/>
  <c r="AM115" i="37"/>
  <c r="AL117" i="37"/>
  <c r="AL120" i="37" s="1"/>
  <c r="AL121" i="37" s="1"/>
  <c r="AL123" i="37" s="1"/>
  <c r="AM114" i="37"/>
  <c r="AK238" i="43"/>
  <c r="AJ242" i="43"/>
  <c r="AJ243" i="43" s="1"/>
  <c r="AJ245" i="43" s="1"/>
  <c r="AK237" i="43"/>
  <c r="AJ117" i="45"/>
  <c r="AJ120" i="45" s="1"/>
  <c r="AJ121" i="45" s="1"/>
  <c r="AJ123" i="45" s="1"/>
  <c r="AN31" i="45"/>
  <c r="AN30" i="45"/>
  <c r="AK115" i="45"/>
  <c r="AK116" i="45" s="1"/>
  <c r="AL114" i="45" s="1"/>
  <c r="AK155" i="37"/>
  <c r="AL154" i="37" s="1"/>
  <c r="AL82" i="44"/>
  <c r="AL83" i="44"/>
  <c r="AL168" i="36"/>
  <c r="AM167" i="36" s="1"/>
  <c r="AL171" i="41"/>
  <c r="AL172" i="41" s="1"/>
  <c r="AL174" i="41" s="1"/>
  <c r="AL69" i="37"/>
  <c r="AL224" i="41"/>
  <c r="AL239" i="39"/>
  <c r="AM237" i="39" s="1"/>
  <c r="AM69" i="35"/>
  <c r="AJ239" i="40"/>
  <c r="AI242" i="35"/>
  <c r="AI243" i="35" s="1"/>
  <c r="AI245" i="35" s="1"/>
  <c r="AL225" i="41"/>
  <c r="AJ237" i="35"/>
  <c r="AJ239" i="35" s="1"/>
  <c r="AK238" i="35" s="1"/>
  <c r="AM70" i="35"/>
  <c r="AM114" i="44"/>
  <c r="AM115" i="44"/>
  <c r="AJ83" i="45"/>
  <c r="AK224" i="45"/>
  <c r="AJ229" i="45"/>
  <c r="AJ230" i="45" s="1"/>
  <c r="AJ232" i="45" s="1"/>
  <c r="AK225" i="45"/>
  <c r="AJ82" i="45"/>
  <c r="AK71" i="43"/>
  <c r="AL70" i="43" s="1"/>
  <c r="AM167" i="41"/>
  <c r="AM168" i="41" s="1"/>
  <c r="AN166" i="41" s="1"/>
  <c r="AL70" i="37"/>
  <c r="AK158" i="36"/>
  <c r="AK159" i="36" s="1"/>
  <c r="AK161" i="36" s="1"/>
  <c r="AL200" i="35"/>
  <c r="AJ255" i="43"/>
  <c r="AJ256" i="43" s="1"/>
  <c r="AJ258" i="43" s="1"/>
  <c r="AL251" i="36"/>
  <c r="AK255" i="36"/>
  <c r="AK256" i="36" s="1"/>
  <c r="AK258" i="36" s="1"/>
  <c r="AL250" i="36"/>
  <c r="AK251" i="43"/>
  <c r="AK252" i="43" s="1"/>
  <c r="AK255" i="43" s="1"/>
  <c r="AK256" i="43" s="1"/>
  <c r="AK258" i="43" s="1"/>
  <c r="AK226" i="38"/>
  <c r="AL224" i="38" s="1"/>
  <c r="BE92" i="41"/>
  <c r="BE266" i="41" s="1"/>
  <c r="BE301" i="41" s="1"/>
  <c r="AO116" i="39"/>
  <c r="AO117" i="39" s="1"/>
  <c r="AO120" i="39" s="1"/>
  <c r="AO121" i="39" s="1"/>
  <c r="AO123" i="39" s="1"/>
  <c r="AL154" i="36"/>
  <c r="AL155" i="36" s="1"/>
  <c r="AM153" i="36" s="1"/>
  <c r="AL87" i="40"/>
  <c r="AL88" i="40" s="1"/>
  <c r="AL90" i="40" s="1"/>
  <c r="AM225" i="40"/>
  <c r="AM83" i="40"/>
  <c r="AM84" i="40" s="1"/>
  <c r="AN82" i="40" s="1"/>
  <c r="AL127" i="39"/>
  <c r="AL128" i="39"/>
  <c r="AN251" i="39"/>
  <c r="AN250" i="39"/>
  <c r="AN167" i="39"/>
  <c r="AN168" i="39" s="1"/>
  <c r="AM171" i="39"/>
  <c r="AM172" i="39" s="1"/>
  <c r="AM174" i="39" s="1"/>
  <c r="AK61" i="38"/>
  <c r="AK62" i="38" s="1"/>
  <c r="AK64" i="38" s="1"/>
  <c r="AL57" i="38"/>
  <c r="AL142" i="38"/>
  <c r="AM141" i="38" s="1"/>
  <c r="AM242" i="45"/>
  <c r="AM243" i="45" s="1"/>
  <c r="AM245" i="45" s="1"/>
  <c r="AN83" i="37"/>
  <c r="AN82" i="37"/>
  <c r="AM87" i="37"/>
  <c r="AM88" i="37" s="1"/>
  <c r="AM90" i="37" s="1"/>
  <c r="AM141" i="39"/>
  <c r="AN238" i="45"/>
  <c r="AN239" i="45" s="1"/>
  <c r="AK140" i="43"/>
  <c r="AK141" i="43"/>
  <c r="AJ145" i="43"/>
  <c r="AJ146" i="43" s="1"/>
  <c r="AJ148" i="43" s="1"/>
  <c r="AL30" i="37"/>
  <c r="AL32" i="37" s="1"/>
  <c r="AL116" i="41"/>
  <c r="AM115" i="41" s="1"/>
  <c r="AN199" i="38"/>
  <c r="AM201" i="38"/>
  <c r="AM204" i="38" s="1"/>
  <c r="AM205" i="38" s="1"/>
  <c r="AM207" i="38" s="1"/>
  <c r="AN198" i="38"/>
  <c r="AL238" i="41"/>
  <c r="AJ237" i="44"/>
  <c r="AL216" i="38"/>
  <c r="AL217" i="38" s="1"/>
  <c r="AL219" i="38" s="1"/>
  <c r="AM211" i="38"/>
  <c r="AM212" i="38"/>
  <c r="AJ238" i="44"/>
  <c r="AL56" i="37"/>
  <c r="AF45" i="45"/>
  <c r="AF272" i="45" s="1"/>
  <c r="AF268" i="45"/>
  <c r="AE296" i="41"/>
  <c r="AD302" i="39"/>
  <c r="AL57" i="37"/>
  <c r="AK33" i="37"/>
  <c r="AK36" i="37" s="1"/>
  <c r="AK37" i="37" s="1"/>
  <c r="AK39" i="37" s="1"/>
  <c r="AK213" i="43"/>
  <c r="AL212" i="43" s="1"/>
  <c r="AN129" i="38"/>
  <c r="AO127" i="38" s="1"/>
  <c r="AK238" i="37"/>
  <c r="AK237" i="37"/>
  <c r="AJ242" i="37"/>
  <c r="AJ243" i="37" s="1"/>
  <c r="AJ245" i="37" s="1"/>
  <c r="AL237" i="41"/>
  <c r="AN129" i="45"/>
  <c r="AN132" i="45" s="1"/>
  <c r="AN133" i="45" s="1"/>
  <c r="AN135" i="45" s="1"/>
  <c r="AL250" i="45"/>
  <c r="AK255" i="45"/>
  <c r="AK256" i="45" s="1"/>
  <c r="AK258" i="45" s="1"/>
  <c r="AL251" i="45"/>
  <c r="AN199" i="40"/>
  <c r="AN198" i="40"/>
  <c r="AM201" i="40"/>
  <c r="AM204" i="40" s="1"/>
  <c r="AM205" i="40" s="1"/>
  <c r="AM207" i="40" s="1"/>
  <c r="AM211" i="40"/>
  <c r="AJ71" i="41"/>
  <c r="AK69" i="41" s="1"/>
  <c r="U14" i="20"/>
  <c r="U18" i="20"/>
  <c r="AM212" i="40"/>
  <c r="AN140" i="41"/>
  <c r="AM224" i="40"/>
  <c r="AM140" i="39"/>
  <c r="AL44" i="39"/>
  <c r="AK141" i="36"/>
  <c r="AM45" i="37"/>
  <c r="AN44" i="37" s="1"/>
  <c r="AN141" i="41"/>
  <c r="AL30" i="39"/>
  <c r="AL213" i="44"/>
  <c r="AM168" i="37"/>
  <c r="AK56" i="45"/>
  <c r="AK58" i="45" s="1"/>
  <c r="AL57" i="45" s="1"/>
  <c r="AM43" i="43"/>
  <c r="AM45" i="43" s="1"/>
  <c r="AM48" i="43" s="1"/>
  <c r="AM49" i="43" s="1"/>
  <c r="AM51" i="43" s="1"/>
  <c r="AL48" i="43"/>
  <c r="AL49" i="43" s="1"/>
  <c r="AL51" i="43" s="1"/>
  <c r="AL58" i="40"/>
  <c r="AM57" i="40" s="1"/>
  <c r="AL43" i="39"/>
  <c r="AL31" i="39"/>
  <c r="AK224" i="37"/>
  <c r="AK226" i="37" s="1"/>
  <c r="AM31" i="41"/>
  <c r="AL33" i="41"/>
  <c r="AL36" i="41" s="1"/>
  <c r="AL37" i="41" s="1"/>
  <c r="AL39" i="41" s="1"/>
  <c r="AM30" i="41"/>
  <c r="AK252" i="44"/>
  <c r="AL250" i="44" s="1"/>
  <c r="AL200" i="36"/>
  <c r="AM199" i="36" s="1"/>
  <c r="AP43" i="40"/>
  <c r="AP44" i="40"/>
  <c r="AO48" i="40"/>
  <c r="AO49" i="40" s="1"/>
  <c r="AO51" i="40" s="1"/>
  <c r="AM128" i="41"/>
  <c r="AL114" i="43"/>
  <c r="AJ229" i="37"/>
  <c r="AJ230" i="37" s="1"/>
  <c r="AJ232" i="37" s="1"/>
  <c r="AL115" i="43"/>
  <c r="AN199" i="44"/>
  <c r="AN198" i="44"/>
  <c r="AJ57" i="43"/>
  <c r="AJ56" i="43"/>
  <c r="AL211" i="37"/>
  <c r="AL212" i="37"/>
  <c r="AK61" i="35"/>
  <c r="AK62" i="35" s="1"/>
  <c r="AK64" i="35" s="1"/>
  <c r="AL56" i="35"/>
  <c r="AL57" i="35"/>
  <c r="AJ30" i="35"/>
  <c r="AJ213" i="41"/>
  <c r="AK140" i="36"/>
  <c r="AK226" i="44"/>
  <c r="AK128" i="43"/>
  <c r="AJ132" i="43"/>
  <c r="AJ133" i="43" s="1"/>
  <c r="AJ135" i="43" s="1"/>
  <c r="AK127" i="43"/>
  <c r="AL229" i="36"/>
  <c r="AL230" i="36" s="1"/>
  <c r="AL232" i="36" s="1"/>
  <c r="AM225" i="36"/>
  <c r="AM224" i="36"/>
  <c r="AJ61" i="45"/>
  <c r="AJ62" i="45" s="1"/>
  <c r="AJ64" i="45" s="1"/>
  <c r="AM127" i="41"/>
  <c r="AN224" i="39"/>
  <c r="AN226" i="39" s="1"/>
  <c r="AM229" i="39"/>
  <c r="AM230" i="39" s="1"/>
  <c r="AM232" i="39" s="1"/>
  <c r="AN82" i="35"/>
  <c r="AM87" i="35"/>
  <c r="AM88" i="35" s="1"/>
  <c r="AM90" i="35" s="1"/>
  <c r="AN83" i="35"/>
  <c r="AP45" i="36"/>
  <c r="AJ31" i="35"/>
  <c r="AK58" i="41"/>
  <c r="AL57" i="41" s="1"/>
  <c r="AM155" i="45"/>
  <c r="AL250" i="37"/>
  <c r="AL252" i="37" s="1"/>
  <c r="AN82" i="43"/>
  <c r="AN84" i="43" s="1"/>
  <c r="AN87" i="43" s="1"/>
  <c r="AN88" i="43" s="1"/>
  <c r="AN90" i="43" s="1"/>
  <c r="AM87" i="43"/>
  <c r="AM88" i="43" s="1"/>
  <c r="AM90" i="43" s="1"/>
  <c r="AK255" i="37"/>
  <c r="AK256" i="37" s="1"/>
  <c r="AK258" i="37" s="1"/>
  <c r="AE295" i="45"/>
  <c r="AL56" i="36"/>
  <c r="AL57" i="36"/>
  <c r="AK61" i="36"/>
  <c r="AK62" i="36" s="1"/>
  <c r="AK64" i="36" s="1"/>
  <c r="AN127" i="36"/>
  <c r="AN128" i="36"/>
  <c r="AM127" i="44"/>
  <c r="AL132" i="44"/>
  <c r="AL133" i="44" s="1"/>
  <c r="AL135" i="44" s="1"/>
  <c r="AM128" i="44"/>
  <c r="AN140" i="44"/>
  <c r="AN142" i="44" s="1"/>
  <c r="AO141" i="44" s="1"/>
  <c r="AM145" i="44"/>
  <c r="AM146" i="44" s="1"/>
  <c r="AM148" i="44" s="1"/>
  <c r="AN128" i="35"/>
  <c r="AM213" i="35"/>
  <c r="AN212" i="35" s="1"/>
  <c r="AP70" i="36"/>
  <c r="AP71" i="36" s="1"/>
  <c r="AO43" i="35"/>
  <c r="AD300" i="39"/>
  <c r="AO44" i="35"/>
  <c r="AL154" i="40"/>
  <c r="AL153" i="40"/>
  <c r="AM212" i="36"/>
  <c r="AM211" i="36"/>
  <c r="AL216" i="36"/>
  <c r="AL217" i="36" s="1"/>
  <c r="AL219" i="36" s="1"/>
  <c r="AO153" i="44"/>
  <c r="AN158" i="44"/>
  <c r="AN159" i="44" s="1"/>
  <c r="AN161" i="44" s="1"/>
  <c r="AO154" i="44"/>
  <c r="AF293" i="37"/>
  <c r="BE301" i="38"/>
  <c r="AM198" i="37"/>
  <c r="AM200" i="37" s="1"/>
  <c r="AM201" i="37" s="1"/>
  <c r="AM204" i="37" s="1"/>
  <c r="AM205" i="37" s="1"/>
  <c r="AM207" i="37" s="1"/>
  <c r="AL201" i="37"/>
  <c r="AL204" i="37" s="1"/>
  <c r="AL205" i="37" s="1"/>
  <c r="AL207" i="37" s="1"/>
  <c r="AP242" i="38"/>
  <c r="AP243" i="38" s="1"/>
  <c r="AP245" i="38" s="1"/>
  <c r="AQ237" i="38"/>
  <c r="AQ238" i="38"/>
  <c r="AM158" i="35"/>
  <c r="AM159" i="35" s="1"/>
  <c r="AM161" i="35" s="1"/>
  <c r="AN154" i="35"/>
  <c r="AH48" i="41"/>
  <c r="AH49" i="41" s="1"/>
  <c r="AH51" i="41" s="1"/>
  <c r="AP225" i="35"/>
  <c r="AP224" i="35"/>
  <c r="AO229" i="35"/>
  <c r="AO230" i="35" s="1"/>
  <c r="AO232" i="35" s="1"/>
  <c r="AN153" i="35"/>
  <c r="AO213" i="39"/>
  <c r="AL140" i="45"/>
  <c r="AL142" i="45" s="1"/>
  <c r="AL145" i="45" s="1"/>
  <c r="AL146" i="45" s="1"/>
  <c r="AL148" i="45" s="1"/>
  <c r="AN87" i="41"/>
  <c r="AN88" i="41" s="1"/>
  <c r="AN90" i="41" s="1"/>
  <c r="AO82" i="41"/>
  <c r="AO83" i="41"/>
  <c r="AK145" i="45"/>
  <c r="AK146" i="45" s="1"/>
  <c r="AK148" i="45" s="1"/>
  <c r="AM224" i="43"/>
  <c r="AL229" i="43"/>
  <c r="AL230" i="43" s="1"/>
  <c r="AL232" i="43" s="1"/>
  <c r="AM225" i="43"/>
  <c r="AL200" i="41"/>
  <c r="AN32" i="44"/>
  <c r="AO30" i="44" s="1"/>
  <c r="BE301" i="45"/>
  <c r="AL31" i="38"/>
  <c r="AL30" i="38"/>
  <c r="AK33" i="38"/>
  <c r="AK36" i="38" s="1"/>
  <c r="AK37" i="38" s="1"/>
  <c r="AK39" i="38" s="1"/>
  <c r="BE301" i="44"/>
  <c r="AM82" i="36"/>
  <c r="AM83" i="36"/>
  <c r="AF294" i="45"/>
  <c r="AL171" i="35"/>
  <c r="AL172" i="35" s="1"/>
  <c r="AL174" i="35" s="1"/>
  <c r="AM166" i="35"/>
  <c r="AM167" i="35"/>
  <c r="P36" i="6"/>
  <c r="P29" i="6"/>
  <c r="N29" i="6"/>
  <c r="N36" i="6"/>
  <c r="P42" i="50"/>
  <c r="P47" i="50" s="1"/>
  <c r="N47" i="50"/>
  <c r="N52" i="50"/>
  <c r="AL145" i="37"/>
  <c r="AL146" i="37" s="1"/>
  <c r="AL148" i="37" s="1"/>
  <c r="AM141" i="37"/>
  <c r="AM140" i="37"/>
  <c r="AM70" i="44"/>
  <c r="AM71" i="44" s="1"/>
  <c r="AN69" i="44" s="1"/>
  <c r="AM44" i="44"/>
  <c r="AL116" i="36"/>
  <c r="AM114" i="36" s="1"/>
  <c r="AK201" i="43"/>
  <c r="AK204" i="43" s="1"/>
  <c r="AK205" i="43" s="1"/>
  <c r="AK207" i="43" s="1"/>
  <c r="AL198" i="43"/>
  <c r="AL200" i="43" s="1"/>
  <c r="AI43" i="41"/>
  <c r="AI45" i="41" s="1"/>
  <c r="AJ44" i="41" s="1"/>
  <c r="AL168" i="40"/>
  <c r="AL171" i="40" s="1"/>
  <c r="AL172" i="40" s="1"/>
  <c r="AL174" i="40" s="1"/>
  <c r="AO33" i="40"/>
  <c r="AO36" i="40" s="1"/>
  <c r="AO37" i="40" s="1"/>
  <c r="AO39" i="40" s="1"/>
  <c r="AP31" i="40"/>
  <c r="AP30" i="40"/>
  <c r="AL74" i="44"/>
  <c r="AL75" i="44" s="1"/>
  <c r="AL77" i="44" s="1"/>
  <c r="AN127" i="35"/>
  <c r="AL114" i="40"/>
  <c r="AK117" i="40"/>
  <c r="AK120" i="40" s="1"/>
  <c r="AK121" i="40" s="1"/>
  <c r="AK123" i="40" s="1"/>
  <c r="AL115" i="40"/>
  <c r="AO30" i="36"/>
  <c r="AN33" i="36"/>
  <c r="AN36" i="36" s="1"/>
  <c r="AN37" i="36" s="1"/>
  <c r="AN39" i="36" s="1"/>
  <c r="AO31" i="36"/>
  <c r="AE298" i="41"/>
  <c r="AL201" i="39"/>
  <c r="AL204" i="39" s="1"/>
  <c r="AL205" i="39" s="1"/>
  <c r="AL207" i="39" s="1"/>
  <c r="AF294" i="43"/>
  <c r="AM198" i="39"/>
  <c r="AM200" i="39" s="1"/>
  <c r="AE261" i="38"/>
  <c r="AE287" i="38" s="1"/>
  <c r="AM43" i="44"/>
  <c r="BF260" i="36"/>
  <c r="BF286" i="36" s="1"/>
  <c r="AL31" i="43"/>
  <c r="AL30" i="43"/>
  <c r="AK33" i="43"/>
  <c r="AK36" i="43" s="1"/>
  <c r="AK37" i="43" s="1"/>
  <c r="AK39" i="43" s="1"/>
  <c r="AL155" i="41"/>
  <c r="AM154" i="41" s="1"/>
  <c r="AJ58" i="39"/>
  <c r="AK84" i="39"/>
  <c r="AL168" i="43"/>
  <c r="AE259" i="38"/>
  <c r="AE285" i="38" s="1"/>
  <c r="AI71" i="40"/>
  <c r="AI74" i="40" s="1"/>
  <c r="AI75" i="40" s="1"/>
  <c r="AI77" i="40" s="1"/>
  <c r="AE295" i="43"/>
  <c r="BF260" i="43"/>
  <c r="BF286" i="43" s="1"/>
  <c r="BF260" i="41"/>
  <c r="BF286" i="41" s="1"/>
  <c r="BE301" i="37"/>
  <c r="BF160" i="36"/>
  <c r="BF176" i="36" s="1"/>
  <c r="BF276" i="36" s="1"/>
  <c r="BF92" i="40"/>
  <c r="BF266" i="40" s="1"/>
  <c r="BG165" i="45"/>
  <c r="BG173" i="45" s="1"/>
  <c r="BG98" i="45"/>
  <c r="BG108" i="45" s="1"/>
  <c r="BG126" i="45"/>
  <c r="BG134" i="45" s="1"/>
  <c r="BG139" i="45"/>
  <c r="BG147" i="45" s="1"/>
  <c r="BG152" i="45"/>
  <c r="BG160" i="45" s="1"/>
  <c r="BG112" i="45"/>
  <c r="BG122" i="45" s="1"/>
  <c r="BG165" i="37"/>
  <c r="BG173" i="37" s="1"/>
  <c r="BG139" i="37"/>
  <c r="BG147" i="37" s="1"/>
  <c r="BG152" i="37"/>
  <c r="BG160" i="37" s="1"/>
  <c r="BG126" i="37"/>
  <c r="BG134" i="37" s="1"/>
  <c r="BG112" i="37"/>
  <c r="BG122" i="37" s="1"/>
  <c r="BG98" i="37"/>
  <c r="BG108" i="37" s="1"/>
  <c r="AD91" i="40"/>
  <c r="AD265" i="40" s="1"/>
  <c r="AD300" i="40" s="1"/>
  <c r="AD25" i="40"/>
  <c r="AD93" i="40" s="1"/>
  <c r="AD267" i="40" s="1"/>
  <c r="AD302" i="40" s="1"/>
  <c r="AG100" i="36"/>
  <c r="AG101" i="36"/>
  <c r="AG279" i="36" s="1"/>
  <c r="AF103" i="36"/>
  <c r="AF280" i="36"/>
  <c r="AE109" i="40"/>
  <c r="AE177" i="40" s="1"/>
  <c r="AE277" i="40" s="1"/>
  <c r="AE175" i="40"/>
  <c r="AE275" i="40" s="1"/>
  <c r="BG210" i="35"/>
  <c r="BG218" i="35" s="1"/>
  <c r="BG249" i="35"/>
  <c r="BG257" i="35" s="1"/>
  <c r="BG196" i="35"/>
  <c r="BG206" i="35" s="1"/>
  <c r="BG236" i="35"/>
  <c r="BG244" i="35" s="1"/>
  <c r="BG223" i="35"/>
  <c r="BG231" i="35" s="1"/>
  <c r="BG182" i="35"/>
  <c r="BG192" i="35" s="1"/>
  <c r="AF268" i="40"/>
  <c r="AF293" i="40" s="1"/>
  <c r="AF18" i="40"/>
  <c r="AK128" i="37"/>
  <c r="AK127" i="37"/>
  <c r="AJ132" i="37"/>
  <c r="AJ133" i="37" s="1"/>
  <c r="AJ135" i="37" s="1"/>
  <c r="AG186" i="38"/>
  <c r="AF278" i="39"/>
  <c r="AF293" i="39" s="1"/>
  <c r="AF102" i="39"/>
  <c r="AF291" i="39"/>
  <c r="AF190" i="39"/>
  <c r="AF191" i="39" s="1"/>
  <c r="AF292" i="39"/>
  <c r="BF176" i="40"/>
  <c r="BF276" i="40" s="1"/>
  <c r="BG297" i="41"/>
  <c r="BG14" i="41"/>
  <c r="BG24" i="41" s="1"/>
  <c r="BG42" i="41"/>
  <c r="BG50" i="41" s="1"/>
  <c r="BG68" i="41"/>
  <c r="BG76" i="41" s="1"/>
  <c r="BG28" i="41"/>
  <c r="BG38" i="41" s="1"/>
  <c r="BG55" i="41"/>
  <c r="BG81" i="41"/>
  <c r="BF260" i="35"/>
  <c r="BF286" i="35" s="1"/>
  <c r="AF288" i="43"/>
  <c r="AF186" i="43"/>
  <c r="BI262" i="40"/>
  <c r="BH274" i="40"/>
  <c r="BH264" i="40"/>
  <c r="BH284" i="40"/>
  <c r="AF18" i="43"/>
  <c r="AF268" i="43"/>
  <c r="BF92" i="37"/>
  <c r="BF266" i="37" s="1"/>
  <c r="BF92" i="44"/>
  <c r="BF266" i="44" s="1"/>
  <c r="AM158" i="38"/>
  <c r="AM159" i="38" s="1"/>
  <c r="AM161" i="38" s="1"/>
  <c r="AN153" i="38"/>
  <c r="AN154" i="38"/>
  <c r="AE299" i="37"/>
  <c r="AE23" i="37"/>
  <c r="AF259" i="37"/>
  <c r="AF285" i="37" s="1"/>
  <c r="AF193" i="37"/>
  <c r="AF261" i="37" s="1"/>
  <c r="AF287" i="37" s="1"/>
  <c r="AF106" i="35"/>
  <c r="AF107" i="35" s="1"/>
  <c r="AE175" i="36"/>
  <c r="AE275" i="36" s="1"/>
  <c r="AE109" i="36"/>
  <c r="AE177" i="36" s="1"/>
  <c r="AE277" i="36" s="1"/>
  <c r="AF294" i="35"/>
  <c r="BF63" i="38"/>
  <c r="AO57" i="44"/>
  <c r="AN61" i="44"/>
  <c r="AN62" i="44" s="1"/>
  <c r="AN64" i="44" s="1"/>
  <c r="AO56" i="44"/>
  <c r="BG297" i="43"/>
  <c r="BG55" i="43"/>
  <c r="BG63" i="43" s="1"/>
  <c r="BG81" i="43"/>
  <c r="BG89" i="43" s="1"/>
  <c r="BG28" i="43"/>
  <c r="BG38" i="43" s="1"/>
  <c r="BG14" i="43"/>
  <c r="BG24" i="43" s="1"/>
  <c r="BG68" i="43"/>
  <c r="BG76" i="43" s="1"/>
  <c r="BG42" i="43"/>
  <c r="BG50" i="43" s="1"/>
  <c r="AF290" i="35"/>
  <c r="AG185" i="35"/>
  <c r="AG289" i="35" s="1"/>
  <c r="AF187" i="35"/>
  <c r="AG184" i="35"/>
  <c r="BI262" i="39"/>
  <c r="BH274" i="39"/>
  <c r="BH264" i="39"/>
  <c r="BH284" i="39"/>
  <c r="AE23" i="39"/>
  <c r="AK142" i="35"/>
  <c r="AE177" i="45"/>
  <c r="AE277" i="45" s="1"/>
  <c r="AE23" i="38"/>
  <c r="AE299" i="38"/>
  <c r="BG126" i="36"/>
  <c r="BG134" i="36" s="1"/>
  <c r="BG165" i="36"/>
  <c r="BG173" i="36" s="1"/>
  <c r="BG98" i="36"/>
  <c r="BG108" i="36" s="1"/>
  <c r="BG112" i="36"/>
  <c r="BG122" i="36" s="1"/>
  <c r="BG139" i="36"/>
  <c r="BG147" i="36" s="1"/>
  <c r="BG152" i="36"/>
  <c r="BF260" i="40"/>
  <c r="BF286" i="40" s="1"/>
  <c r="BG297" i="44"/>
  <c r="BG68" i="44"/>
  <c r="BG76" i="44" s="1"/>
  <c r="BG81" i="44"/>
  <c r="BG89" i="44" s="1"/>
  <c r="BG42" i="44"/>
  <c r="BG50" i="44" s="1"/>
  <c r="BG55" i="44"/>
  <c r="BG63" i="44" s="1"/>
  <c r="BG14" i="44"/>
  <c r="BG24" i="44" s="1"/>
  <c r="BG28" i="44"/>
  <c r="BG38" i="44" s="1"/>
  <c r="AE193" i="41"/>
  <c r="AE261" i="41" s="1"/>
  <c r="AE287" i="41" s="1"/>
  <c r="AE259" i="41"/>
  <c r="AE285" i="41" s="1"/>
  <c r="AH184" i="45"/>
  <c r="AH185" i="45"/>
  <c r="AG187" i="45"/>
  <c r="AO168" i="38"/>
  <c r="BI262" i="38"/>
  <c r="BH284" i="38"/>
  <c r="BH274" i="38"/>
  <c r="BH264" i="38"/>
  <c r="AG100" i="37"/>
  <c r="AG101" i="37"/>
  <c r="AG279" i="37" s="1"/>
  <c r="AF103" i="37"/>
  <c r="AF280" i="37"/>
  <c r="BF92" i="43"/>
  <c r="BF266" i="43" s="1"/>
  <c r="AF106" i="45"/>
  <c r="AF107" i="45" s="1"/>
  <c r="AD300" i="36"/>
  <c r="BE301" i="36"/>
  <c r="BE301" i="43"/>
  <c r="BI262" i="45"/>
  <c r="BH284" i="45"/>
  <c r="BH274" i="45"/>
  <c r="BH264" i="45"/>
  <c r="BI262" i="37"/>
  <c r="BH284" i="37"/>
  <c r="BH274" i="37"/>
  <c r="BH264" i="37"/>
  <c r="AD25" i="35"/>
  <c r="AD93" i="35" s="1"/>
  <c r="AD267" i="35" s="1"/>
  <c r="AD302" i="35" s="1"/>
  <c r="AD91" i="35"/>
  <c r="AD265" i="35" s="1"/>
  <c r="AD300" i="35" s="1"/>
  <c r="V13" i="20" s="1"/>
  <c r="V19" i="20" s="1"/>
  <c r="AF193" i="45"/>
  <c r="AG290" i="37"/>
  <c r="AH185" i="37"/>
  <c r="AH289" i="37" s="1"/>
  <c r="AH184" i="37"/>
  <c r="AG187" i="37"/>
  <c r="AF291" i="40"/>
  <c r="AF292" i="40"/>
  <c r="AF190" i="40"/>
  <c r="AF191" i="40" s="1"/>
  <c r="BF89" i="41"/>
  <c r="BG126" i="35"/>
  <c r="BG134" i="35" s="1"/>
  <c r="BG139" i="35"/>
  <c r="BG147" i="35" s="1"/>
  <c r="BG98" i="35"/>
  <c r="BG108" i="35" s="1"/>
  <c r="BG112" i="35"/>
  <c r="BG122" i="35" s="1"/>
  <c r="BG152" i="35"/>
  <c r="BG160" i="35" s="1"/>
  <c r="BG165" i="35"/>
  <c r="BG173" i="35" s="1"/>
  <c r="AE109" i="37"/>
  <c r="AE177" i="37" s="1"/>
  <c r="AE277" i="37" s="1"/>
  <c r="AE175" i="37"/>
  <c r="AE275" i="37" s="1"/>
  <c r="AE120" i="35"/>
  <c r="AE121" i="35" s="1"/>
  <c r="AE282" i="35"/>
  <c r="AE281" i="35"/>
  <c r="AG18" i="45"/>
  <c r="AN166" i="44"/>
  <c r="AM171" i="44"/>
  <c r="AM172" i="44" s="1"/>
  <c r="AM174" i="44" s="1"/>
  <c r="AN167" i="44"/>
  <c r="AG101" i="38"/>
  <c r="AG279" i="38" s="1"/>
  <c r="AF103" i="38"/>
  <c r="AG100" i="38"/>
  <c r="AF280" i="38"/>
  <c r="BF260" i="45"/>
  <c r="BF286" i="45" s="1"/>
  <c r="BF176" i="44"/>
  <c r="BF276" i="44" s="1"/>
  <c r="BG223" i="41"/>
  <c r="BG231" i="41" s="1"/>
  <c r="BG249" i="41"/>
  <c r="BG257" i="41" s="1"/>
  <c r="BG210" i="41"/>
  <c r="BG218" i="41" s="1"/>
  <c r="BG182" i="41"/>
  <c r="BG192" i="41" s="1"/>
  <c r="BG236" i="41"/>
  <c r="BG244" i="41" s="1"/>
  <c r="BG196" i="41"/>
  <c r="BG206" i="41" s="1"/>
  <c r="AF270" i="39"/>
  <c r="AG16" i="39"/>
  <c r="AG17" i="39"/>
  <c r="AG269" i="39" s="1"/>
  <c r="AF19" i="39"/>
  <c r="AG16" i="38"/>
  <c r="AG17" i="38"/>
  <c r="AG269" i="38" s="1"/>
  <c r="AF19" i="38"/>
  <c r="AF270" i="38"/>
  <c r="BG126" i="40"/>
  <c r="BG134" i="40" s="1"/>
  <c r="BG165" i="40"/>
  <c r="BG173" i="40" s="1"/>
  <c r="BG112" i="40"/>
  <c r="BG122" i="40" s="1"/>
  <c r="BG139" i="40"/>
  <c r="BG147" i="40" s="1"/>
  <c r="BG152" i="40"/>
  <c r="BG160" i="40" s="1"/>
  <c r="BG98" i="40"/>
  <c r="BG108" i="40" s="1"/>
  <c r="BE301" i="35"/>
  <c r="AM74" i="45"/>
  <c r="AM75" i="45" s="1"/>
  <c r="AM77" i="45" s="1"/>
  <c r="AN70" i="45"/>
  <c r="AN69" i="45"/>
  <c r="AE296" i="37"/>
  <c r="AE295" i="35"/>
  <c r="BG196" i="43"/>
  <c r="BG206" i="43" s="1"/>
  <c r="BG236" i="43"/>
  <c r="BG244" i="43" s="1"/>
  <c r="BG182" i="43"/>
  <c r="BG192" i="43" s="1"/>
  <c r="BG210" i="43"/>
  <c r="BG218" i="43" s="1"/>
  <c r="BG249" i="43"/>
  <c r="BG257" i="43" s="1"/>
  <c r="BG223" i="43"/>
  <c r="BG231" i="43" s="1"/>
  <c r="BG152" i="39"/>
  <c r="BG160" i="39" s="1"/>
  <c r="BG112" i="39"/>
  <c r="BG122" i="39" s="1"/>
  <c r="BG139" i="39"/>
  <c r="BG147" i="39" s="1"/>
  <c r="BG165" i="39"/>
  <c r="BG173" i="39" s="1"/>
  <c r="BG98" i="39"/>
  <c r="BG108" i="39" s="1"/>
  <c r="BG126" i="39"/>
  <c r="BG134" i="39" s="1"/>
  <c r="AG17" i="44"/>
  <c r="AG269" i="44" s="1"/>
  <c r="AG294" i="44" s="1"/>
  <c r="AF19" i="44"/>
  <c r="AG16" i="44"/>
  <c r="AF270" i="44"/>
  <c r="AF295" i="44" s="1"/>
  <c r="BG297" i="36"/>
  <c r="BG55" i="36"/>
  <c r="BG63" i="36" s="1"/>
  <c r="BG68" i="36"/>
  <c r="BG76" i="36" s="1"/>
  <c r="BG14" i="36"/>
  <c r="BG24" i="36" s="1"/>
  <c r="BG81" i="36"/>
  <c r="BG89" i="36" s="1"/>
  <c r="BG28" i="36"/>
  <c r="BG38" i="36" s="1"/>
  <c r="BG42" i="36"/>
  <c r="BG50" i="36" s="1"/>
  <c r="AE190" i="36"/>
  <c r="AE191" i="36" s="1"/>
  <c r="AE292" i="36"/>
  <c r="AE298" i="36" s="1"/>
  <c r="AE291" i="36"/>
  <c r="AE296" i="36" s="1"/>
  <c r="BG98" i="44"/>
  <c r="BG108" i="44" s="1"/>
  <c r="BG126" i="44"/>
  <c r="BG134" i="44" s="1"/>
  <c r="BG112" i="44"/>
  <c r="BG122" i="44" s="1"/>
  <c r="BG152" i="44"/>
  <c r="BG160" i="44" s="1"/>
  <c r="BG165" i="44"/>
  <c r="BG173" i="44" s="1"/>
  <c r="BG139" i="44"/>
  <c r="BG147" i="44" s="1"/>
  <c r="BG249" i="38"/>
  <c r="BG210" i="38"/>
  <c r="BG218" i="38" s="1"/>
  <c r="BG182" i="38"/>
  <c r="BG192" i="38" s="1"/>
  <c r="BG223" i="38"/>
  <c r="BG231" i="38" s="1"/>
  <c r="BG236" i="38"/>
  <c r="BG244" i="38" s="1"/>
  <c r="BG196" i="38"/>
  <c r="BG206" i="38" s="1"/>
  <c r="AG288" i="44"/>
  <c r="AG186" i="44"/>
  <c r="BF176" i="41"/>
  <c r="BF276" i="41" s="1"/>
  <c r="AF293" i="41"/>
  <c r="BG297" i="45"/>
  <c r="BG81" i="45"/>
  <c r="BG89" i="45" s="1"/>
  <c r="BG28" i="45"/>
  <c r="BG38" i="45" s="1"/>
  <c r="BG68" i="45"/>
  <c r="BG76" i="45" s="1"/>
  <c r="BG42" i="45"/>
  <c r="BG50" i="45" s="1"/>
  <c r="BG55" i="45"/>
  <c r="BG63" i="45" s="1"/>
  <c r="BG14" i="45"/>
  <c r="BG24" i="45" s="1"/>
  <c r="BG297" i="37"/>
  <c r="BG55" i="37"/>
  <c r="BG63" i="37" s="1"/>
  <c r="BG28" i="37"/>
  <c r="BG38" i="37" s="1"/>
  <c r="BG42" i="37"/>
  <c r="BG14" i="37"/>
  <c r="BG24" i="37" s="1"/>
  <c r="BG68" i="37"/>
  <c r="BG76" i="37" s="1"/>
  <c r="BG81" i="37"/>
  <c r="BG89" i="37" s="1"/>
  <c r="AL250" i="35"/>
  <c r="AL251" i="35"/>
  <c r="AK255" i="35"/>
  <c r="AK256" i="35" s="1"/>
  <c r="AK258" i="35" s="1"/>
  <c r="BF257" i="38"/>
  <c r="BF260" i="38" s="1"/>
  <c r="BF286" i="38" s="1"/>
  <c r="BG297" i="35"/>
  <c r="BG42" i="35"/>
  <c r="BG50" i="35" s="1"/>
  <c r="BG81" i="35"/>
  <c r="BG89" i="35" s="1"/>
  <c r="BG55" i="35"/>
  <c r="BG63" i="35" s="1"/>
  <c r="BG68" i="35"/>
  <c r="BG76" i="35" s="1"/>
  <c r="BG14" i="35"/>
  <c r="BG24" i="35" s="1"/>
  <c r="BG28" i="35"/>
  <c r="BG38" i="35" s="1"/>
  <c r="AH17" i="41"/>
  <c r="AH269" i="41" s="1"/>
  <c r="AG19" i="41"/>
  <c r="AH16" i="41"/>
  <c r="AG270" i="41"/>
  <c r="AG288" i="39"/>
  <c r="AG186" i="39"/>
  <c r="BF92" i="36"/>
  <c r="BF266" i="36" s="1"/>
  <c r="AE23" i="36"/>
  <c r="AG185" i="41"/>
  <c r="AG289" i="41" s="1"/>
  <c r="AG184" i="41"/>
  <c r="AF187" i="41"/>
  <c r="AF290" i="41"/>
  <c r="BI262" i="41"/>
  <c r="BH264" i="41"/>
  <c r="BH284" i="41"/>
  <c r="BH274" i="41"/>
  <c r="AF23" i="41"/>
  <c r="AK155" i="39"/>
  <c r="AE291" i="43"/>
  <c r="AE292" i="43"/>
  <c r="AE190" i="43"/>
  <c r="AE191" i="43" s="1"/>
  <c r="AF200" i="45"/>
  <c r="AF288" i="45"/>
  <c r="BG236" i="40"/>
  <c r="BG244" i="40" s="1"/>
  <c r="BG182" i="40"/>
  <c r="BG192" i="40" s="1"/>
  <c r="BG210" i="40"/>
  <c r="BG218" i="40" s="1"/>
  <c r="BG249" i="40"/>
  <c r="BG257" i="40" s="1"/>
  <c r="BG196" i="40"/>
  <c r="BG223" i="40"/>
  <c r="BG231" i="40" s="1"/>
  <c r="AN145" i="40"/>
  <c r="AN146" i="40" s="1"/>
  <c r="AN148" i="40" s="1"/>
  <c r="AO140" i="40"/>
  <c r="AO141" i="40"/>
  <c r="AG102" i="35"/>
  <c r="AE272" i="35"/>
  <c r="AE271" i="35"/>
  <c r="AE22" i="35"/>
  <c r="AF103" i="40"/>
  <c r="AF280" i="40"/>
  <c r="AG100" i="40"/>
  <c r="AG101" i="40"/>
  <c r="AG279" i="40" s="1"/>
  <c r="BF176" i="35"/>
  <c r="BF276" i="35" s="1"/>
  <c r="BI262" i="43"/>
  <c r="BH264" i="43"/>
  <c r="BH284" i="43"/>
  <c r="BH274" i="43"/>
  <c r="BG297" i="39"/>
  <c r="BG14" i="39"/>
  <c r="BG24" i="39" s="1"/>
  <c r="BG28" i="39"/>
  <c r="BG38" i="39" s="1"/>
  <c r="BG68" i="39"/>
  <c r="BG76" i="39" s="1"/>
  <c r="BG42" i="39"/>
  <c r="BG50" i="39" s="1"/>
  <c r="BG55" i="39"/>
  <c r="BG63" i="39" s="1"/>
  <c r="BG81" i="39"/>
  <c r="BG89" i="39" s="1"/>
  <c r="AG278" i="44"/>
  <c r="AG102" i="44"/>
  <c r="AE296" i="38"/>
  <c r="AF252" i="38"/>
  <c r="AF292" i="38" s="1"/>
  <c r="AF288" i="38"/>
  <c r="AF293" i="38" s="1"/>
  <c r="BI262" i="36"/>
  <c r="BH284" i="36"/>
  <c r="BH264" i="36"/>
  <c r="BH274" i="36"/>
  <c r="BF92" i="45"/>
  <c r="BF266" i="45" s="1"/>
  <c r="AF186" i="36"/>
  <c r="AF288" i="36"/>
  <c r="AF293" i="36" s="1"/>
  <c r="BG210" i="44"/>
  <c r="BG218" i="44" s="1"/>
  <c r="BG223" i="44"/>
  <c r="BG231" i="44" s="1"/>
  <c r="BG236" i="44"/>
  <c r="BG244" i="44" s="1"/>
  <c r="BG196" i="44"/>
  <c r="BG206" i="44" s="1"/>
  <c r="BG249" i="44"/>
  <c r="BG257" i="44" s="1"/>
  <c r="BG182" i="44"/>
  <c r="BG192" i="44" s="1"/>
  <c r="BG297" i="38"/>
  <c r="BG28" i="38"/>
  <c r="BG38" i="38" s="1"/>
  <c r="BG68" i="38"/>
  <c r="BG55" i="38"/>
  <c r="BG14" i="38"/>
  <c r="BG24" i="38" s="1"/>
  <c r="BG81" i="38"/>
  <c r="BG89" i="38" s="1"/>
  <c r="BG42" i="38"/>
  <c r="BG50" i="38" s="1"/>
  <c r="AD207" i="45"/>
  <c r="AD261" i="45" s="1"/>
  <c r="AD287" i="45" s="1"/>
  <c r="AD302" i="45" s="1"/>
  <c r="AD259" i="45"/>
  <c r="AD285" i="45" s="1"/>
  <c r="AD300" i="45" s="1"/>
  <c r="AF291" i="44"/>
  <c r="AF190" i="44"/>
  <c r="AF191" i="44" s="1"/>
  <c r="AF292" i="44"/>
  <c r="BF92" i="35"/>
  <c r="BF266" i="35" s="1"/>
  <c r="AE193" i="35"/>
  <c r="AE261" i="35" s="1"/>
  <c r="AE287" i="35" s="1"/>
  <c r="AE259" i="35"/>
  <c r="AE285" i="35" s="1"/>
  <c r="AE23" i="44"/>
  <c r="AE299" i="44"/>
  <c r="AG100" i="41"/>
  <c r="AF280" i="41"/>
  <c r="AG101" i="41"/>
  <c r="AG279" i="41" s="1"/>
  <c r="AF103" i="41"/>
  <c r="BG236" i="45"/>
  <c r="BG244" i="45" s="1"/>
  <c r="BG210" i="45"/>
  <c r="BG218" i="45" s="1"/>
  <c r="BG223" i="45"/>
  <c r="BG231" i="45" s="1"/>
  <c r="BG196" i="45"/>
  <c r="BG206" i="45" s="1"/>
  <c r="BG249" i="45"/>
  <c r="BG257" i="45" s="1"/>
  <c r="BG182" i="45"/>
  <c r="BG192" i="45" s="1"/>
  <c r="BG249" i="37"/>
  <c r="BG257" i="37" s="1"/>
  <c r="BG182" i="37"/>
  <c r="BG192" i="37" s="1"/>
  <c r="BG210" i="37"/>
  <c r="BG218" i="37" s="1"/>
  <c r="BG236" i="37"/>
  <c r="BG244" i="37" s="1"/>
  <c r="BG223" i="37"/>
  <c r="BG231" i="37" s="1"/>
  <c r="BG196" i="37"/>
  <c r="BG206" i="37" s="1"/>
  <c r="BF260" i="44"/>
  <c r="BF286" i="44" s="1"/>
  <c r="AN115" i="38"/>
  <c r="AN114" i="38"/>
  <c r="AM117" i="38"/>
  <c r="AM120" i="38" s="1"/>
  <c r="AM121" i="38" s="1"/>
  <c r="AM123" i="38" s="1"/>
  <c r="AF19" i="37"/>
  <c r="AF270" i="37"/>
  <c r="AG16" i="37"/>
  <c r="AG17" i="37"/>
  <c r="AG269" i="37" s="1"/>
  <c r="AD25" i="43"/>
  <c r="AD93" i="43" s="1"/>
  <c r="AD267" i="43" s="1"/>
  <c r="AD302" i="43" s="1"/>
  <c r="AD91" i="43"/>
  <c r="AD265" i="43" s="1"/>
  <c r="AD300" i="43" s="1"/>
  <c r="AG288" i="40"/>
  <c r="AG186" i="40"/>
  <c r="BF63" i="41"/>
  <c r="BI262" i="35"/>
  <c r="BH274" i="35"/>
  <c r="BH264" i="35"/>
  <c r="BH284" i="35"/>
  <c r="AE272" i="40"/>
  <c r="AE298" i="40" s="1"/>
  <c r="AE271" i="40"/>
  <c r="AE296" i="40" s="1"/>
  <c r="AE22" i="40"/>
  <c r="AF168" i="45"/>
  <c r="AF281" i="45" s="1"/>
  <c r="AF278" i="45"/>
  <c r="AF116" i="35"/>
  <c r="AF278" i="35"/>
  <c r="BF218" i="39"/>
  <c r="BF260" i="39" s="1"/>
  <c r="BF286" i="39" s="1"/>
  <c r="AG100" i="43"/>
  <c r="AG101" i="43"/>
  <c r="AG279" i="43" s="1"/>
  <c r="AF103" i="43"/>
  <c r="AF280" i="43"/>
  <c r="AF22" i="45"/>
  <c r="AF190" i="38"/>
  <c r="AF191" i="38" s="1"/>
  <c r="AE282" i="39"/>
  <c r="AE298" i="39" s="1"/>
  <c r="AE281" i="39"/>
  <c r="AE296" i="39" s="1"/>
  <c r="AE106" i="39"/>
  <c r="AE107" i="39" s="1"/>
  <c r="BF176" i="37"/>
  <c r="BF276" i="37" s="1"/>
  <c r="AK74" i="39"/>
  <c r="AK75" i="39" s="1"/>
  <c r="AK77" i="39" s="1"/>
  <c r="AL70" i="39"/>
  <c r="AL69" i="39"/>
  <c r="BF176" i="38"/>
  <c r="BF276" i="38" s="1"/>
  <c r="BG126" i="41"/>
  <c r="BG134" i="41" s="1"/>
  <c r="BG165" i="41"/>
  <c r="BG173" i="41" s="1"/>
  <c r="BG139" i="41"/>
  <c r="BG147" i="41" s="1"/>
  <c r="BG98" i="41"/>
  <c r="BG108" i="41" s="1"/>
  <c r="BG152" i="41"/>
  <c r="BG160" i="41" s="1"/>
  <c r="BG112" i="41"/>
  <c r="BF176" i="43"/>
  <c r="BF276" i="43" s="1"/>
  <c r="AL58" i="38"/>
  <c r="BF176" i="39"/>
  <c r="BF276" i="39" s="1"/>
  <c r="AE204" i="45"/>
  <c r="AE205" i="45" s="1"/>
  <c r="AE292" i="45"/>
  <c r="AE298" i="45" s="1"/>
  <c r="AE291" i="45"/>
  <c r="AE296" i="45" s="1"/>
  <c r="AE107" i="41"/>
  <c r="AE299" i="41"/>
  <c r="BG297" i="40"/>
  <c r="BG28" i="40"/>
  <c r="BG38" i="40" s="1"/>
  <c r="BG55" i="40"/>
  <c r="BG63" i="40" s="1"/>
  <c r="BG81" i="40"/>
  <c r="BG89" i="40" s="1"/>
  <c r="BG42" i="40"/>
  <c r="BG50" i="40" s="1"/>
  <c r="BG14" i="40"/>
  <c r="BG24" i="40" s="1"/>
  <c r="BG68" i="40"/>
  <c r="BG76" i="40" s="1"/>
  <c r="AE175" i="38"/>
  <c r="AE275" i="38" s="1"/>
  <c r="AE109" i="38"/>
  <c r="AE177" i="38" s="1"/>
  <c r="AE277" i="38" s="1"/>
  <c r="AE22" i="43"/>
  <c r="AE271" i="43"/>
  <c r="AE272" i="43"/>
  <c r="BF176" i="45"/>
  <c r="BF276" i="45" s="1"/>
  <c r="AG17" i="36"/>
  <c r="AG269" i="36" s="1"/>
  <c r="AG16" i="36"/>
  <c r="AF19" i="36"/>
  <c r="AF270" i="36"/>
  <c r="AE298" i="37"/>
  <c r="BE301" i="40"/>
  <c r="AF268" i="35"/>
  <c r="AF18" i="35"/>
  <c r="BF76" i="38"/>
  <c r="AK255" i="40"/>
  <c r="AK256" i="40" s="1"/>
  <c r="AK258" i="40" s="1"/>
  <c r="AL250" i="40"/>
  <c r="AL251" i="40"/>
  <c r="BG139" i="43"/>
  <c r="BG147" i="43" s="1"/>
  <c r="BG165" i="43"/>
  <c r="BG173" i="43" s="1"/>
  <c r="BG98" i="43"/>
  <c r="BG108" i="43" s="1"/>
  <c r="BG112" i="43"/>
  <c r="BG122" i="43" s="1"/>
  <c r="BG152" i="43"/>
  <c r="BG160" i="43" s="1"/>
  <c r="BG126" i="43"/>
  <c r="BG134" i="43" s="1"/>
  <c r="BG210" i="39"/>
  <c r="BG223" i="39"/>
  <c r="BG231" i="39" s="1"/>
  <c r="BG182" i="39"/>
  <c r="BG192" i="39" s="1"/>
  <c r="BG236" i="39"/>
  <c r="BG244" i="39" s="1"/>
  <c r="BG249" i="39"/>
  <c r="BG257" i="39" s="1"/>
  <c r="BG196" i="39"/>
  <c r="BG206" i="39" s="1"/>
  <c r="AE109" i="43"/>
  <c r="AE177" i="43" s="1"/>
  <c r="AE277" i="43" s="1"/>
  <c r="AE175" i="43"/>
  <c r="AE275" i="43" s="1"/>
  <c r="AF282" i="44"/>
  <c r="AF106" i="44"/>
  <c r="AF107" i="44" s="1"/>
  <c r="AF281" i="44"/>
  <c r="AE175" i="45"/>
  <c r="AE275" i="45" s="1"/>
  <c r="AE298" i="38"/>
  <c r="BG236" i="36"/>
  <c r="BG244" i="36" s="1"/>
  <c r="BG182" i="36"/>
  <c r="BG192" i="36" s="1"/>
  <c r="BG210" i="36"/>
  <c r="BG218" i="36" s="1"/>
  <c r="BG196" i="36"/>
  <c r="BG206" i="36" s="1"/>
  <c r="BG249" i="36"/>
  <c r="BG257" i="36" s="1"/>
  <c r="BG223" i="36"/>
  <c r="BG231" i="36" s="1"/>
  <c r="BF260" i="37"/>
  <c r="BF286" i="37" s="1"/>
  <c r="BI262" i="44"/>
  <c r="BH274" i="44"/>
  <c r="BH264" i="44"/>
  <c r="BH284" i="44"/>
  <c r="BG126" i="38"/>
  <c r="BG134" i="38" s="1"/>
  <c r="BG165" i="38"/>
  <c r="BG173" i="38" s="1"/>
  <c r="BG112" i="38"/>
  <c r="BG122" i="38" s="1"/>
  <c r="BG98" i="38"/>
  <c r="BG108" i="38" s="1"/>
  <c r="BG152" i="38"/>
  <c r="BG160" i="38" s="1"/>
  <c r="BG139" i="38"/>
  <c r="BG147" i="38" s="1"/>
  <c r="BE301" i="39"/>
  <c r="AE25" i="45"/>
  <c r="AE93" i="45" s="1"/>
  <c r="AE267" i="45" s="1"/>
  <c r="AE91" i="45"/>
  <c r="AE265" i="45" s="1"/>
  <c r="BF92" i="39"/>
  <c r="BF266" i="39" s="1"/>
  <c r="AG102" i="45"/>
  <c r="AD302" i="36"/>
  <c r="AL239" i="36"/>
  <c r="AK245" i="36"/>
  <c r="BP8" i="45"/>
  <c r="BO4" i="45"/>
  <c r="BN6" i="45"/>
  <c r="BN2" i="45"/>
  <c r="BM179" i="45"/>
  <c r="BM95" i="45"/>
  <c r="BM11" i="45"/>
  <c r="BM9" i="45"/>
  <c r="BL80" i="45"/>
  <c r="BL67" i="45"/>
  <c r="BL54" i="45"/>
  <c r="BL41" i="45"/>
  <c r="BL27" i="45"/>
  <c r="BL13" i="45"/>
  <c r="BL164" i="45"/>
  <c r="BL151" i="45"/>
  <c r="BL138" i="45"/>
  <c r="BL111" i="45"/>
  <c r="BL125" i="45"/>
  <c r="BL97" i="45"/>
  <c r="BL235" i="45"/>
  <c r="BL248" i="45"/>
  <c r="BL222" i="45"/>
  <c r="BL209" i="45"/>
  <c r="BL181" i="45"/>
  <c r="BL195" i="45"/>
  <c r="AL211" i="45"/>
  <c r="AL212" i="45"/>
  <c r="AK216" i="45"/>
  <c r="AK217" i="45" s="1"/>
  <c r="BL80" i="44"/>
  <c r="BL67" i="44"/>
  <c r="BL54" i="44"/>
  <c r="BL41" i="44"/>
  <c r="BL27" i="44"/>
  <c r="BL13" i="44"/>
  <c r="BL164" i="44"/>
  <c r="BL151" i="44"/>
  <c r="BL138" i="44"/>
  <c r="BL125" i="44"/>
  <c r="BL111" i="44"/>
  <c r="BL97" i="44"/>
  <c r="BL248" i="44"/>
  <c r="BL235" i="44"/>
  <c r="BL222" i="44"/>
  <c r="BL195" i="44"/>
  <c r="BL209" i="44"/>
  <c r="BL181" i="44"/>
  <c r="BM179" i="44"/>
  <c r="BM95" i="44"/>
  <c r="BM11" i="44"/>
  <c r="BM9" i="44"/>
  <c r="BO4" i="44"/>
  <c r="BP8" i="44"/>
  <c r="BN6" i="44"/>
  <c r="BN2" i="44"/>
  <c r="BM248" i="43"/>
  <c r="BM235" i="43"/>
  <c r="BM222" i="43"/>
  <c r="BM209" i="43"/>
  <c r="BM195" i="43"/>
  <c r="BM181" i="43"/>
  <c r="BP4" i="43"/>
  <c r="BQ8" i="43"/>
  <c r="BN179" i="43"/>
  <c r="BN95" i="43"/>
  <c r="BN11" i="43"/>
  <c r="BN9" i="43"/>
  <c r="BM67" i="43"/>
  <c r="BM80" i="43"/>
  <c r="BM54" i="43"/>
  <c r="BM27" i="43"/>
  <c r="BM41" i="43"/>
  <c r="BM13" i="43"/>
  <c r="BO6" i="43"/>
  <c r="BO2" i="43"/>
  <c r="BM164" i="43"/>
  <c r="BM138" i="43"/>
  <c r="BM151" i="43"/>
  <c r="BM125" i="43"/>
  <c r="BM111" i="43"/>
  <c r="BM97" i="43"/>
  <c r="BL164" i="41"/>
  <c r="BL151" i="41"/>
  <c r="BL138" i="41"/>
  <c r="BL125" i="41"/>
  <c r="BL111" i="41"/>
  <c r="BL97" i="41"/>
  <c r="BL248" i="41"/>
  <c r="BL235" i="41"/>
  <c r="BL222" i="41"/>
  <c r="BL209" i="41"/>
  <c r="BL195" i="41"/>
  <c r="BL181" i="41"/>
  <c r="BM179" i="41"/>
  <c r="BM95" i="41"/>
  <c r="BM11" i="41"/>
  <c r="BM9" i="41"/>
  <c r="BP8" i="41"/>
  <c r="BO4" i="41"/>
  <c r="BN2" i="41"/>
  <c r="BN6" i="41"/>
  <c r="BL80" i="41"/>
  <c r="BL67" i="41"/>
  <c r="BL54" i="41"/>
  <c r="BL27" i="41"/>
  <c r="BL41" i="41"/>
  <c r="BL13" i="41"/>
  <c r="BN179" i="40"/>
  <c r="BN95" i="40"/>
  <c r="BN11" i="40"/>
  <c r="BN9" i="40"/>
  <c r="BM80" i="40"/>
  <c r="BM67" i="40"/>
  <c r="BM54" i="40"/>
  <c r="BM41" i="40"/>
  <c r="BM27" i="40"/>
  <c r="BM13" i="40"/>
  <c r="BM164" i="40"/>
  <c r="BM151" i="40"/>
  <c r="BM138" i="40"/>
  <c r="BM125" i="40"/>
  <c r="BM97" i="40"/>
  <c r="BM111" i="40"/>
  <c r="BM248" i="40"/>
  <c r="BM235" i="40"/>
  <c r="BM222" i="40"/>
  <c r="BM195" i="40"/>
  <c r="BM209" i="40"/>
  <c r="BM181" i="40"/>
  <c r="BP4" i="40"/>
  <c r="BQ8" i="40"/>
  <c r="BO6" i="40"/>
  <c r="BO2" i="40"/>
  <c r="BN179" i="39"/>
  <c r="BN95" i="39"/>
  <c r="BN11" i="39"/>
  <c r="BN9" i="39"/>
  <c r="BM248" i="39"/>
  <c r="BM222" i="39"/>
  <c r="BM235" i="39"/>
  <c r="BM209" i="39"/>
  <c r="BM195" i="39"/>
  <c r="BM181" i="39"/>
  <c r="BO6" i="39"/>
  <c r="BO2" i="39"/>
  <c r="BQ8" i="39"/>
  <c r="BP4" i="39"/>
  <c r="BM80" i="39"/>
  <c r="BM54" i="39"/>
  <c r="BM67" i="39"/>
  <c r="BM27" i="39"/>
  <c r="BM41" i="39"/>
  <c r="BM13" i="39"/>
  <c r="BM151" i="39"/>
  <c r="BM164" i="39"/>
  <c r="BM138" i="39"/>
  <c r="BM125" i="39"/>
  <c r="BM111" i="39"/>
  <c r="BM97" i="39"/>
  <c r="BN2" i="38"/>
  <c r="BN6" i="38"/>
  <c r="BL80" i="38"/>
  <c r="BL67" i="38"/>
  <c r="BL54" i="38"/>
  <c r="BL41" i="38"/>
  <c r="BL27" i="38"/>
  <c r="BL13" i="38"/>
  <c r="BL164" i="38"/>
  <c r="BL151" i="38"/>
  <c r="BL138" i="38"/>
  <c r="BL125" i="38"/>
  <c r="BL111" i="38"/>
  <c r="BL97" i="38"/>
  <c r="BL235" i="38"/>
  <c r="BL248" i="38"/>
  <c r="BL222" i="38"/>
  <c r="BL209" i="38"/>
  <c r="BL195" i="38"/>
  <c r="BL181" i="38"/>
  <c r="BM179" i="38"/>
  <c r="BM95" i="38"/>
  <c r="BM11" i="38"/>
  <c r="BM9" i="38"/>
  <c r="BP8" i="38"/>
  <c r="BO4" i="38"/>
  <c r="BQ8" i="37"/>
  <c r="BP4" i="37"/>
  <c r="BN179" i="37"/>
  <c r="BN95" i="37"/>
  <c r="BN11" i="37"/>
  <c r="BN9" i="37"/>
  <c r="BM80" i="37"/>
  <c r="BM67" i="37"/>
  <c r="BM54" i="37"/>
  <c r="BM41" i="37"/>
  <c r="BM13" i="37"/>
  <c r="BM27" i="37"/>
  <c r="BM164" i="37"/>
  <c r="BM151" i="37"/>
  <c r="BM138" i="37"/>
  <c r="BM125" i="37"/>
  <c r="BM111" i="37"/>
  <c r="BM97" i="37"/>
  <c r="BM248" i="37"/>
  <c r="BM235" i="37"/>
  <c r="BM222" i="37"/>
  <c r="BM209" i="37"/>
  <c r="BM195" i="37"/>
  <c r="BM181" i="37"/>
  <c r="BO6" i="37"/>
  <c r="BO2" i="37"/>
  <c r="BO6" i="36"/>
  <c r="BO2" i="36"/>
  <c r="BM80" i="36"/>
  <c r="BM67" i="36"/>
  <c r="BM54" i="36"/>
  <c r="BM41" i="36"/>
  <c r="BM27" i="36"/>
  <c r="BM13" i="36"/>
  <c r="BP4" i="36"/>
  <c r="BQ8" i="36"/>
  <c r="BM151" i="36"/>
  <c r="BM164" i="36"/>
  <c r="BM125" i="36"/>
  <c r="BM138" i="36"/>
  <c r="BM111" i="36"/>
  <c r="BM97" i="36"/>
  <c r="BM248" i="36"/>
  <c r="BM235" i="36"/>
  <c r="BM222" i="36"/>
  <c r="BM209" i="36"/>
  <c r="BM195" i="36"/>
  <c r="BM181" i="36"/>
  <c r="BN179" i="36"/>
  <c r="BN95" i="36"/>
  <c r="BN11" i="36"/>
  <c r="BN9" i="36"/>
  <c r="BM80" i="35"/>
  <c r="BM54" i="35"/>
  <c r="BM67" i="35"/>
  <c r="BM41" i="35"/>
  <c r="BM27" i="35"/>
  <c r="BM13" i="35"/>
  <c r="BO2" i="35"/>
  <c r="BO6" i="35"/>
  <c r="BM164" i="35"/>
  <c r="BM151" i="35"/>
  <c r="BM138" i="35"/>
  <c r="BM111" i="35"/>
  <c r="BM125" i="35"/>
  <c r="BM97" i="35"/>
  <c r="BM248" i="35"/>
  <c r="BM235" i="35"/>
  <c r="BM195" i="35"/>
  <c r="BM209" i="35"/>
  <c r="BM222" i="35"/>
  <c r="BM181" i="35"/>
  <c r="BQ8" i="35"/>
  <c r="BP4" i="35"/>
  <c r="BN179" i="35"/>
  <c r="BN95" i="35"/>
  <c r="BN11" i="35"/>
  <c r="BN9" i="35"/>
  <c r="AK84" i="38" l="1"/>
  <c r="AL83" i="38"/>
  <c r="AL82" i="38"/>
  <c r="AK87" i="38"/>
  <c r="AK88" i="38" s="1"/>
  <c r="AK90" i="38" s="1"/>
  <c r="AL128" i="40"/>
  <c r="AK132" i="40"/>
  <c r="AK133" i="40" s="1"/>
  <c r="AK135" i="40" s="1"/>
  <c r="AN32" i="45"/>
  <c r="AO30" i="45" s="1"/>
  <c r="W8" i="20"/>
  <c r="X4" i="20"/>
  <c r="AP114" i="39"/>
  <c r="AP115" i="39"/>
  <c r="V12" i="20"/>
  <c r="AL129" i="40"/>
  <c r="AM128" i="40" s="1"/>
  <c r="AK158" i="37"/>
  <c r="AK159" i="37" s="1"/>
  <c r="AK161" i="37" s="1"/>
  <c r="AL74" i="38"/>
  <c r="AL75" i="38" s="1"/>
  <c r="AL77" i="38" s="1"/>
  <c r="AM70" i="38"/>
  <c r="AM71" i="38" s="1"/>
  <c r="AM251" i="41"/>
  <c r="AM252" i="41" s="1"/>
  <c r="AN250" i="41" s="1"/>
  <c r="AL255" i="41"/>
  <c r="AL256" i="41" s="1"/>
  <c r="AL258" i="41" s="1"/>
  <c r="AN132" i="38"/>
  <c r="AN133" i="38" s="1"/>
  <c r="AN135" i="38" s="1"/>
  <c r="AK239" i="43"/>
  <c r="AK242" i="43" s="1"/>
  <c r="AK243" i="43" s="1"/>
  <c r="AK245" i="43" s="1"/>
  <c r="AM116" i="37"/>
  <c r="AL84" i="44"/>
  <c r="AM82" i="44" s="1"/>
  <c r="AM166" i="36"/>
  <c r="AM168" i="36" s="1"/>
  <c r="AN200" i="44"/>
  <c r="AN201" i="44" s="1"/>
  <c r="AN204" i="44" s="1"/>
  <c r="AN205" i="44" s="1"/>
  <c r="AN207" i="44" s="1"/>
  <c r="AL115" i="45"/>
  <c r="AL116" i="45" s="1"/>
  <c r="AL117" i="45" s="1"/>
  <c r="AL120" i="45" s="1"/>
  <c r="AL121" i="45" s="1"/>
  <c r="AL123" i="45" s="1"/>
  <c r="AL153" i="37"/>
  <c r="AL155" i="37" s="1"/>
  <c r="AK117" i="45"/>
  <c r="AK120" i="45" s="1"/>
  <c r="AK121" i="45" s="1"/>
  <c r="AK123" i="45" s="1"/>
  <c r="AL171" i="36"/>
  <c r="AL172" i="36" s="1"/>
  <c r="AL174" i="36" s="1"/>
  <c r="AJ70" i="40"/>
  <c r="AL71" i="37"/>
  <c r="AM70" i="37" s="1"/>
  <c r="BF92" i="38"/>
  <c r="BF266" i="38" s="1"/>
  <c r="BF301" i="38" s="1"/>
  <c r="AM238" i="39"/>
  <c r="AM239" i="39" s="1"/>
  <c r="AN237" i="39" s="1"/>
  <c r="AM171" i="41"/>
  <c r="AM172" i="41" s="1"/>
  <c r="AM174" i="41" s="1"/>
  <c r="AL226" i="41"/>
  <c r="AL229" i="41" s="1"/>
  <c r="AL230" i="41" s="1"/>
  <c r="AL232" i="41" s="1"/>
  <c r="AL242" i="39"/>
  <c r="AL243" i="39" s="1"/>
  <c r="AL245" i="39" s="1"/>
  <c r="AM71" i="35"/>
  <c r="AN69" i="35" s="1"/>
  <c r="AJ242" i="35"/>
  <c r="AJ243" i="35" s="1"/>
  <c r="AJ245" i="35" s="1"/>
  <c r="AK237" i="35"/>
  <c r="AK239" i="35" s="1"/>
  <c r="AL237" i="35" s="1"/>
  <c r="AN167" i="41"/>
  <c r="AN168" i="41" s="1"/>
  <c r="AN171" i="41" s="1"/>
  <c r="AN172" i="41" s="1"/>
  <c r="AN174" i="41" s="1"/>
  <c r="AK226" i="45"/>
  <c r="AL225" i="45" s="1"/>
  <c r="AK237" i="40"/>
  <c r="AJ242" i="40"/>
  <c r="AJ243" i="40" s="1"/>
  <c r="AJ245" i="40" s="1"/>
  <c r="AK238" i="40"/>
  <c r="AM116" i="44"/>
  <c r="AM117" i="44" s="1"/>
  <c r="AM120" i="44" s="1"/>
  <c r="AM121" i="44" s="1"/>
  <c r="AM123" i="44" s="1"/>
  <c r="AJ84" i="45"/>
  <c r="AJ87" i="45" s="1"/>
  <c r="AJ88" i="45" s="1"/>
  <c r="AJ90" i="45" s="1"/>
  <c r="AN252" i="39"/>
  <c r="AO251" i="39" s="1"/>
  <c r="AL69" i="43"/>
  <c r="AL71" i="43" s="1"/>
  <c r="AM70" i="43" s="1"/>
  <c r="AK74" i="43"/>
  <c r="AK75" i="43" s="1"/>
  <c r="AK77" i="43" s="1"/>
  <c r="AL252" i="36"/>
  <c r="AL255" i="36" s="1"/>
  <c r="AL256" i="36" s="1"/>
  <c r="AL258" i="36" s="1"/>
  <c r="AM199" i="35"/>
  <c r="AL201" i="35"/>
  <c r="AL204" i="35" s="1"/>
  <c r="AL205" i="35" s="1"/>
  <c r="AL207" i="35" s="1"/>
  <c r="AM198" i="35"/>
  <c r="AL225" i="38"/>
  <c r="AL226" i="38" s="1"/>
  <c r="AM225" i="38" s="1"/>
  <c r="AK229" i="38"/>
  <c r="AK230" i="38" s="1"/>
  <c r="AK232" i="38" s="1"/>
  <c r="AM226" i="40"/>
  <c r="AM229" i="40" s="1"/>
  <c r="AM230" i="40" s="1"/>
  <c r="AM232" i="40" s="1"/>
  <c r="AL129" i="39"/>
  <c r="AL132" i="39" s="1"/>
  <c r="AL133" i="39" s="1"/>
  <c r="AL135" i="39" s="1"/>
  <c r="AL251" i="43"/>
  <c r="AP45" i="40"/>
  <c r="AQ44" i="40" s="1"/>
  <c r="AN129" i="35"/>
  <c r="AO128" i="35" s="1"/>
  <c r="AN84" i="37"/>
  <c r="AM154" i="43"/>
  <c r="AL145" i="38"/>
  <c r="AL146" i="38" s="1"/>
  <c r="AL148" i="38" s="1"/>
  <c r="AM140" i="38"/>
  <c r="AM142" i="38" s="1"/>
  <c r="AN141" i="38" s="1"/>
  <c r="AM142" i="39"/>
  <c r="AN141" i="39" s="1"/>
  <c r="AL250" i="43"/>
  <c r="AM153" i="43"/>
  <c r="AN43" i="43"/>
  <c r="AF271" i="45"/>
  <c r="AL239" i="41"/>
  <c r="AL242" i="41" s="1"/>
  <c r="AL243" i="41" s="1"/>
  <c r="AL245" i="41" s="1"/>
  <c r="AO128" i="38"/>
  <c r="AO129" i="38" s="1"/>
  <c r="AP128" i="38" s="1"/>
  <c r="AJ74" i="41"/>
  <c r="AJ75" i="41" s="1"/>
  <c r="AJ77" i="41" s="1"/>
  <c r="AK70" i="41"/>
  <c r="AK71" i="41" s="1"/>
  <c r="AJ239" i="44"/>
  <c r="AJ242" i="44" s="1"/>
  <c r="AJ243" i="44" s="1"/>
  <c r="AJ245" i="44" s="1"/>
  <c r="AM114" i="41"/>
  <c r="AM116" i="41" s="1"/>
  <c r="AN115" i="41" s="1"/>
  <c r="AL117" i="41"/>
  <c r="AL120" i="41" s="1"/>
  <c r="AL121" i="41" s="1"/>
  <c r="AL123" i="41" s="1"/>
  <c r="AK142" i="43"/>
  <c r="AN200" i="38"/>
  <c r="AO199" i="38" s="1"/>
  <c r="AM213" i="38"/>
  <c r="AM216" i="38" s="1"/>
  <c r="AM217" i="38" s="1"/>
  <c r="AM219" i="38" s="1"/>
  <c r="AO237" i="45"/>
  <c r="AO238" i="45"/>
  <c r="AN242" i="45"/>
  <c r="AN243" i="45" s="1"/>
  <c r="AN245" i="45" s="1"/>
  <c r="AN200" i="40"/>
  <c r="AO198" i="40" s="1"/>
  <c r="AK239" i="37"/>
  <c r="AM31" i="37"/>
  <c r="AL33" i="37"/>
  <c r="AL36" i="37" s="1"/>
  <c r="AL37" i="37" s="1"/>
  <c r="AL39" i="37" s="1"/>
  <c r="AM30" i="37"/>
  <c r="AK216" i="43"/>
  <c r="AK217" i="43" s="1"/>
  <c r="AK219" i="43" s="1"/>
  <c r="AL211" i="43"/>
  <c r="AL213" i="43" s="1"/>
  <c r="AG43" i="45"/>
  <c r="AG268" i="45" s="1"/>
  <c r="AG44" i="45"/>
  <c r="AF48" i="45"/>
  <c r="AF49" i="45" s="1"/>
  <c r="AF51" i="45" s="1"/>
  <c r="AF270" i="45"/>
  <c r="AO127" i="45"/>
  <c r="AL45" i="39"/>
  <c r="AM44" i="39" s="1"/>
  <c r="AM213" i="40"/>
  <c r="AM216" i="40" s="1"/>
  <c r="AM217" i="40" s="1"/>
  <c r="AM219" i="40" s="1"/>
  <c r="AL58" i="37"/>
  <c r="AL158" i="36"/>
  <c r="AL159" i="36" s="1"/>
  <c r="AL161" i="36" s="1"/>
  <c r="AM154" i="36"/>
  <c r="AM155" i="36" s="1"/>
  <c r="AN44" i="43"/>
  <c r="AO128" i="45"/>
  <c r="AK142" i="36"/>
  <c r="AL141" i="36" s="1"/>
  <c r="AL252" i="45"/>
  <c r="U20" i="20"/>
  <c r="AL58" i="35"/>
  <c r="AM56" i="35" s="1"/>
  <c r="AM48" i="37"/>
  <c r="AM49" i="37" s="1"/>
  <c r="AM51" i="37" s="1"/>
  <c r="AN142" i="41"/>
  <c r="AO141" i="41" s="1"/>
  <c r="AL116" i="43"/>
  <c r="AM114" i="43" s="1"/>
  <c r="AK61" i="45"/>
  <c r="AK62" i="45" s="1"/>
  <c r="AK64" i="45" s="1"/>
  <c r="AL56" i="45"/>
  <c r="AL58" i="45" s="1"/>
  <c r="AL61" i="40"/>
  <c r="AL62" i="40" s="1"/>
  <c r="AL64" i="40" s="1"/>
  <c r="AM56" i="40"/>
  <c r="AM58" i="40" s="1"/>
  <c r="AN57" i="40" s="1"/>
  <c r="AN43" i="37"/>
  <c r="AN45" i="37" s="1"/>
  <c r="AL32" i="39"/>
  <c r="AM31" i="39" s="1"/>
  <c r="AN167" i="37"/>
  <c r="AM171" i="37"/>
  <c r="AM172" i="37" s="1"/>
  <c r="AM174" i="37" s="1"/>
  <c r="AN166" i="37"/>
  <c r="AM212" i="44"/>
  <c r="AL216" i="44"/>
  <c r="AL217" i="44" s="1"/>
  <c r="AL219" i="44" s="1"/>
  <c r="AM211" i="44"/>
  <c r="AM32" i="41"/>
  <c r="AL251" i="44"/>
  <c r="AL252" i="44" s="1"/>
  <c r="AK255" i="44"/>
  <c r="AK256" i="44" s="1"/>
  <c r="AK258" i="44" s="1"/>
  <c r="AJ58" i="43"/>
  <c r="AJ61" i="43" s="1"/>
  <c r="AJ62" i="43" s="1"/>
  <c r="AJ64" i="43" s="1"/>
  <c r="AM129" i="41"/>
  <c r="AN128" i="41" s="1"/>
  <c r="AL201" i="36"/>
  <c r="AL204" i="36" s="1"/>
  <c r="AL205" i="36" s="1"/>
  <c r="AL207" i="36" s="1"/>
  <c r="AJ32" i="35"/>
  <c r="AK30" i="35" s="1"/>
  <c r="AM198" i="36"/>
  <c r="AM200" i="36" s="1"/>
  <c r="AN199" i="36" s="1"/>
  <c r="AO45" i="35"/>
  <c r="AP44" i="35" s="1"/>
  <c r="AL56" i="41"/>
  <c r="AL58" i="41" s="1"/>
  <c r="AM56" i="41" s="1"/>
  <c r="AK61" i="41"/>
  <c r="AK62" i="41" s="1"/>
  <c r="AK64" i="41" s="1"/>
  <c r="AG294" i="37"/>
  <c r="AL213" i="37"/>
  <c r="AM226" i="36"/>
  <c r="AK212" i="41"/>
  <c r="AJ216" i="41"/>
  <c r="AJ217" i="41" s="1"/>
  <c r="AJ219" i="41" s="1"/>
  <c r="AK211" i="41"/>
  <c r="AL224" i="44"/>
  <c r="AK229" i="44"/>
  <c r="AK230" i="44" s="1"/>
  <c r="AK232" i="44" s="1"/>
  <c r="AL225" i="44"/>
  <c r="AK129" i="43"/>
  <c r="AL127" i="43" s="1"/>
  <c r="AM153" i="41"/>
  <c r="AM155" i="41" s="1"/>
  <c r="AN154" i="41" s="1"/>
  <c r="AL158" i="41"/>
  <c r="AL159" i="41" s="1"/>
  <c r="AL161" i="41" s="1"/>
  <c r="AK229" i="37"/>
  <c r="AK230" i="37" s="1"/>
  <c r="AK232" i="37" s="1"/>
  <c r="AL225" i="37"/>
  <c r="AL224" i="37"/>
  <c r="AQ70" i="36"/>
  <c r="AQ69" i="36"/>
  <c r="AP74" i="36"/>
  <c r="AP75" i="36" s="1"/>
  <c r="AP77" i="36" s="1"/>
  <c r="AM45" i="44"/>
  <c r="AN44" i="44" s="1"/>
  <c r="AP48" i="36"/>
  <c r="AP49" i="36" s="1"/>
  <c r="AP51" i="36" s="1"/>
  <c r="AQ43" i="36"/>
  <c r="AQ44" i="36"/>
  <c r="AN84" i="35"/>
  <c r="AL255" i="37"/>
  <c r="AL256" i="37" s="1"/>
  <c r="AL258" i="37" s="1"/>
  <c r="AM250" i="37"/>
  <c r="AM251" i="37"/>
  <c r="AL58" i="36"/>
  <c r="AL61" i="36" s="1"/>
  <c r="AL62" i="36" s="1"/>
  <c r="AL64" i="36" s="1"/>
  <c r="AO83" i="43"/>
  <c r="AO82" i="43"/>
  <c r="AN154" i="45"/>
  <c r="AM158" i="45"/>
  <c r="AM159" i="45" s="1"/>
  <c r="AM161" i="45" s="1"/>
  <c r="AN153" i="45"/>
  <c r="AN129" i="36"/>
  <c r="AO128" i="36" s="1"/>
  <c r="BF301" i="36"/>
  <c r="AP226" i="35"/>
  <c r="AP229" i="35" s="1"/>
  <c r="AP230" i="35" s="1"/>
  <c r="AP232" i="35" s="1"/>
  <c r="AM129" i="44"/>
  <c r="AN155" i="35"/>
  <c r="AN158" i="35" s="1"/>
  <c r="AN159" i="35" s="1"/>
  <c r="AN161" i="35" s="1"/>
  <c r="AN198" i="37"/>
  <c r="AN199" i="37"/>
  <c r="AN211" i="35"/>
  <c r="AN213" i="35" s="1"/>
  <c r="AM216" i="35"/>
  <c r="AM217" i="35" s="1"/>
  <c r="AM219" i="35" s="1"/>
  <c r="AL155" i="40"/>
  <c r="AM154" i="40" s="1"/>
  <c r="AN145" i="44"/>
  <c r="AN146" i="44" s="1"/>
  <c r="AN148" i="44" s="1"/>
  <c r="AO140" i="44"/>
  <c r="AO142" i="44" s="1"/>
  <c r="AM74" i="44"/>
  <c r="AM75" i="44" s="1"/>
  <c r="AM77" i="44" s="1"/>
  <c r="AM141" i="45"/>
  <c r="AN70" i="44"/>
  <c r="AN71" i="44" s="1"/>
  <c r="AM140" i="45"/>
  <c r="AO31" i="44"/>
  <c r="AO32" i="44" s="1"/>
  <c r="AP30" i="44" s="1"/>
  <c r="AM213" i="36"/>
  <c r="AN229" i="39"/>
  <c r="AN230" i="39" s="1"/>
  <c r="AN232" i="39" s="1"/>
  <c r="AO225" i="39"/>
  <c r="AO224" i="39"/>
  <c r="AN33" i="44"/>
  <c r="AN36" i="44" s="1"/>
  <c r="AN37" i="44" s="1"/>
  <c r="AN39" i="44" s="1"/>
  <c r="AO155" i="44"/>
  <c r="AQ239" i="38"/>
  <c r="AO216" i="39"/>
  <c r="AO217" i="39" s="1"/>
  <c r="AO219" i="39" s="1"/>
  <c r="AP211" i="39"/>
  <c r="AP212" i="39"/>
  <c r="AM142" i="37"/>
  <c r="AN141" i="37" s="1"/>
  <c r="AO84" i="41"/>
  <c r="AP32" i="40"/>
  <c r="AQ30" i="40" s="1"/>
  <c r="AJ43" i="41"/>
  <c r="AJ45" i="41" s="1"/>
  <c r="AM199" i="41"/>
  <c r="AM198" i="41"/>
  <c r="AL201" i="41"/>
  <c r="AL204" i="41" s="1"/>
  <c r="AL205" i="41" s="1"/>
  <c r="AL207" i="41" s="1"/>
  <c r="AM226" i="43"/>
  <c r="BF92" i="41"/>
  <c r="BF266" i="41" s="1"/>
  <c r="BF301" i="41" s="1"/>
  <c r="AM84" i="36"/>
  <c r="AF291" i="38"/>
  <c r="AL32" i="38"/>
  <c r="N6" i="53"/>
  <c r="P52" i="50"/>
  <c r="N57" i="50"/>
  <c r="P37" i="6"/>
  <c r="N37" i="6"/>
  <c r="N38" i="6" s="1"/>
  <c r="N40" i="6" s="1"/>
  <c r="AM168" i="35"/>
  <c r="AI48" i="41"/>
  <c r="AI49" i="41" s="1"/>
  <c r="AI51" i="41" s="1"/>
  <c r="AE299" i="36"/>
  <c r="AF293" i="45"/>
  <c r="AM198" i="43"/>
  <c r="AL201" i="43"/>
  <c r="AL204" i="43" s="1"/>
  <c r="AL205" i="43" s="1"/>
  <c r="AL207" i="43" s="1"/>
  <c r="AM199" i="43"/>
  <c r="AM115" i="36"/>
  <c r="AM116" i="36" s="1"/>
  <c r="AM166" i="40"/>
  <c r="AL117" i="36"/>
  <c r="AL120" i="36" s="1"/>
  <c r="AL121" i="36" s="1"/>
  <c r="AL123" i="36" s="1"/>
  <c r="AM167" i="40"/>
  <c r="AL32" i="43"/>
  <c r="AM31" i="43" s="1"/>
  <c r="AO32" i="36"/>
  <c r="AL116" i="40"/>
  <c r="AK57" i="39"/>
  <c r="AJ61" i="39"/>
  <c r="AJ62" i="39" s="1"/>
  <c r="AJ64" i="39" s="1"/>
  <c r="AK56" i="39"/>
  <c r="AO58" i="44"/>
  <c r="AO61" i="44" s="1"/>
  <c r="AO62" i="44" s="1"/>
  <c r="AO64" i="44" s="1"/>
  <c r="AF295" i="41"/>
  <c r="AN71" i="45"/>
  <c r="AN74" i="45" s="1"/>
  <c r="AN75" i="45" s="1"/>
  <c r="AN77" i="45" s="1"/>
  <c r="AM87" i="40"/>
  <c r="AM88" i="40" s="1"/>
  <c r="AM90" i="40" s="1"/>
  <c r="AJ69" i="40"/>
  <c r="AF295" i="37"/>
  <c r="AM167" i="43"/>
  <c r="AL171" i="43"/>
  <c r="AL172" i="43" s="1"/>
  <c r="AL174" i="43" s="1"/>
  <c r="AM166" i="43"/>
  <c r="AN83" i="40"/>
  <c r="AN84" i="40" s="1"/>
  <c r="AN116" i="38"/>
  <c r="AN117" i="38" s="1"/>
  <c r="AN120" i="38" s="1"/>
  <c r="AN121" i="38" s="1"/>
  <c r="AN123" i="38" s="1"/>
  <c r="AL82" i="39"/>
  <c r="AL83" i="39"/>
  <c r="AK87" i="39"/>
  <c r="AK88" i="39" s="1"/>
  <c r="AK90" i="39" s="1"/>
  <c r="AP116" i="39"/>
  <c r="AQ114" i="39" s="1"/>
  <c r="BG92" i="40"/>
  <c r="BG266" i="40" s="1"/>
  <c r="BF301" i="39"/>
  <c r="BG260" i="36"/>
  <c r="BG286" i="36" s="1"/>
  <c r="BG92" i="45"/>
  <c r="BG266" i="45" s="1"/>
  <c r="BG260" i="44"/>
  <c r="BG286" i="44" s="1"/>
  <c r="AF293" i="35"/>
  <c r="AE296" i="35"/>
  <c r="AE298" i="35"/>
  <c r="BH165" i="44"/>
  <c r="BH173" i="44" s="1"/>
  <c r="BH139" i="44"/>
  <c r="BH147" i="44" s="1"/>
  <c r="BH112" i="44"/>
  <c r="BH122" i="44" s="1"/>
  <c r="BH98" i="44"/>
  <c r="BH108" i="44" s="1"/>
  <c r="BH152" i="44"/>
  <c r="BH160" i="44" s="1"/>
  <c r="BH126" i="44"/>
  <c r="BH134" i="44" s="1"/>
  <c r="AG18" i="36"/>
  <c r="AG268" i="36"/>
  <c r="AE175" i="41"/>
  <c r="AE275" i="41" s="1"/>
  <c r="AE300" i="41" s="1"/>
  <c r="AE109" i="41"/>
  <c r="AE177" i="41" s="1"/>
  <c r="AE277" i="41" s="1"/>
  <c r="AE302" i="41" s="1"/>
  <c r="BF301" i="37"/>
  <c r="AF23" i="45"/>
  <c r="BJ262" i="35"/>
  <c r="BI284" i="35"/>
  <c r="BI274" i="35"/>
  <c r="BI264" i="35"/>
  <c r="AG18" i="37"/>
  <c r="AG268" i="37"/>
  <c r="AG102" i="41"/>
  <c r="AG278" i="41"/>
  <c r="AF193" i="44"/>
  <c r="AF261" i="44" s="1"/>
  <c r="AF287" i="44" s="1"/>
  <c r="AF259" i="44"/>
  <c r="AF285" i="44" s="1"/>
  <c r="BG76" i="38"/>
  <c r="BH139" i="36"/>
  <c r="BH147" i="36" s="1"/>
  <c r="BH152" i="36"/>
  <c r="BH98" i="36"/>
  <c r="BH108" i="36" s="1"/>
  <c r="BH126" i="36"/>
  <c r="BH134" i="36" s="1"/>
  <c r="BH165" i="36"/>
  <c r="BH173" i="36" s="1"/>
  <c r="BH112" i="36"/>
  <c r="BH122" i="36" s="1"/>
  <c r="AG250" i="38"/>
  <c r="AF255" i="38"/>
  <c r="AF256" i="38" s="1"/>
  <c r="AF258" i="38" s="1"/>
  <c r="AG251" i="38"/>
  <c r="AG289" i="38" s="1"/>
  <c r="AG294" i="38" s="1"/>
  <c r="AF290" i="38"/>
  <c r="AF295" i="38" s="1"/>
  <c r="BH98" i="43"/>
  <c r="BH108" i="43" s="1"/>
  <c r="BH112" i="43"/>
  <c r="BH122" i="43" s="1"/>
  <c r="BH139" i="43"/>
  <c r="BH147" i="43" s="1"/>
  <c r="BH152" i="43"/>
  <c r="BH160" i="43" s="1"/>
  <c r="BH126" i="43"/>
  <c r="BH134" i="43" s="1"/>
  <c r="BH165" i="43"/>
  <c r="BH173" i="43" s="1"/>
  <c r="AE23" i="35"/>
  <c r="AE299" i="35"/>
  <c r="AH100" i="35"/>
  <c r="AG103" i="35"/>
  <c r="AH101" i="35"/>
  <c r="BG206" i="40"/>
  <c r="BG260" i="40" s="1"/>
  <c r="BG286" i="40" s="1"/>
  <c r="AE296" i="43"/>
  <c r="BH297" i="41"/>
  <c r="BH42" i="41"/>
  <c r="BH50" i="41" s="1"/>
  <c r="BH28" i="41"/>
  <c r="BH38" i="41" s="1"/>
  <c r="BH55" i="41"/>
  <c r="BH63" i="41" s="1"/>
  <c r="BH14" i="41"/>
  <c r="BH24" i="41" s="1"/>
  <c r="BH81" i="41"/>
  <c r="BH68" i="41"/>
  <c r="BH76" i="41" s="1"/>
  <c r="AE25" i="36"/>
  <c r="AE93" i="36" s="1"/>
  <c r="AE267" i="36" s="1"/>
  <c r="AE91" i="36"/>
  <c r="AE265" i="36" s="1"/>
  <c r="AH18" i="41"/>
  <c r="AH268" i="41"/>
  <c r="BG92" i="35"/>
  <c r="BG266" i="35" s="1"/>
  <c r="BG257" i="38"/>
  <c r="BG260" i="38" s="1"/>
  <c r="BG286" i="38" s="1"/>
  <c r="AE193" i="36"/>
  <c r="AE261" i="36" s="1"/>
  <c r="AE287" i="36" s="1"/>
  <c r="AE259" i="36"/>
  <c r="AE285" i="36" s="1"/>
  <c r="AF272" i="44"/>
  <c r="AF298" i="44" s="1"/>
  <c r="AF271" i="44"/>
  <c r="AF296" i="44" s="1"/>
  <c r="AF22" i="44"/>
  <c r="AG268" i="38"/>
  <c r="AG18" i="38"/>
  <c r="AN168" i="44"/>
  <c r="AF259" i="40"/>
  <c r="AF285" i="40" s="1"/>
  <c r="AF193" i="40"/>
  <c r="AF261" i="40" s="1"/>
  <c r="AF287" i="40" s="1"/>
  <c r="AG291" i="37"/>
  <c r="AG190" i="37"/>
  <c r="AG191" i="37" s="1"/>
  <c r="AG292" i="37"/>
  <c r="BJ262" i="37"/>
  <c r="BI284" i="37"/>
  <c r="BI274" i="37"/>
  <c r="BI264" i="37"/>
  <c r="BJ262" i="45"/>
  <c r="BI284" i="45"/>
  <c r="BI274" i="45"/>
  <c r="BI264" i="45"/>
  <c r="BJ262" i="38"/>
  <c r="BI264" i="38"/>
  <c r="BI284" i="38"/>
  <c r="BI274" i="38"/>
  <c r="BH297" i="39"/>
  <c r="BH81" i="39"/>
  <c r="BH89" i="39" s="1"/>
  <c r="BH14" i="39"/>
  <c r="BH24" i="39" s="1"/>
  <c r="BH68" i="39"/>
  <c r="BH76" i="39" s="1"/>
  <c r="BH28" i="39"/>
  <c r="BH38" i="39" s="1"/>
  <c r="BH42" i="39"/>
  <c r="BH50" i="39" s="1"/>
  <c r="BH55" i="39"/>
  <c r="BH63" i="39" s="1"/>
  <c r="AF291" i="35"/>
  <c r="AF190" i="35"/>
  <c r="AF191" i="35" s="1"/>
  <c r="AF292" i="35"/>
  <c r="BG92" i="43"/>
  <c r="BG266" i="43" s="1"/>
  <c r="AF109" i="35"/>
  <c r="BH139" i="40"/>
  <c r="BH147" i="40" s="1"/>
  <c r="BH112" i="40"/>
  <c r="BH122" i="40" s="1"/>
  <c r="BH165" i="40"/>
  <c r="BH173" i="40" s="1"/>
  <c r="BH126" i="40"/>
  <c r="BH134" i="40" s="1"/>
  <c r="BH98" i="40"/>
  <c r="BH108" i="40" s="1"/>
  <c r="BH152" i="40"/>
  <c r="BH160" i="40" s="1"/>
  <c r="BG63" i="41"/>
  <c r="AG187" i="38"/>
  <c r="AH185" i="38"/>
  <c r="AH184" i="38"/>
  <c r="BG260" i="35"/>
  <c r="BG286" i="35" s="1"/>
  <c r="AG102" i="36"/>
  <c r="AG278" i="36"/>
  <c r="AO167" i="39"/>
  <c r="AN171" i="39"/>
  <c r="AN172" i="39" s="1"/>
  <c r="AN174" i="39" s="1"/>
  <c r="AO166" i="39"/>
  <c r="BG176" i="38"/>
  <c r="BG276" i="38" s="1"/>
  <c r="AQ43" i="40"/>
  <c r="BJ262" i="44"/>
  <c r="BI284" i="44"/>
  <c r="BI274" i="44"/>
  <c r="BI264" i="44"/>
  <c r="BG176" i="43"/>
  <c r="BG276" i="43" s="1"/>
  <c r="AL252" i="40"/>
  <c r="AF19" i="35"/>
  <c r="AF270" i="35"/>
  <c r="AG16" i="35"/>
  <c r="AG17" i="35"/>
  <c r="AG269" i="35" s="1"/>
  <c r="AE23" i="43"/>
  <c r="AE299" i="43"/>
  <c r="AE207" i="45"/>
  <c r="AE261" i="45" s="1"/>
  <c r="AE287" i="45" s="1"/>
  <c r="AE302" i="45" s="1"/>
  <c r="AE259" i="45"/>
  <c r="AE285" i="45" s="1"/>
  <c r="AE300" i="45" s="1"/>
  <c r="BG122" i="41"/>
  <c r="BG176" i="41" s="1"/>
  <c r="BG276" i="41" s="1"/>
  <c r="AL71" i="39"/>
  <c r="AF281" i="43"/>
  <c r="AF282" i="43"/>
  <c r="AF106" i="43"/>
  <c r="AF107" i="43" s="1"/>
  <c r="AG167" i="45"/>
  <c r="AG279" i="45" s="1"/>
  <c r="AG166" i="45"/>
  <c r="AF171" i="45"/>
  <c r="AF172" i="45" s="1"/>
  <c r="AF174" i="45" s="1"/>
  <c r="AF280" i="45"/>
  <c r="BH223" i="35"/>
  <c r="BH231" i="35" s="1"/>
  <c r="BH249" i="35"/>
  <c r="BH257" i="35" s="1"/>
  <c r="BH210" i="35"/>
  <c r="BH218" i="35" s="1"/>
  <c r="BH236" i="35"/>
  <c r="BH244" i="35" s="1"/>
  <c r="BH182" i="35"/>
  <c r="BH192" i="35" s="1"/>
  <c r="BH196" i="35"/>
  <c r="BH206" i="35" s="1"/>
  <c r="BG260" i="45"/>
  <c r="BG286" i="45" s="1"/>
  <c r="AF106" i="41"/>
  <c r="AF281" i="41"/>
  <c r="AF282" i="41"/>
  <c r="AE25" i="44"/>
  <c r="AE93" i="44" s="1"/>
  <c r="AE267" i="44" s="1"/>
  <c r="AE302" i="44" s="1"/>
  <c r="AE91" i="44"/>
  <c r="AE265" i="44" s="1"/>
  <c r="AE300" i="44" s="1"/>
  <c r="AG185" i="36"/>
  <c r="AG289" i="36" s="1"/>
  <c r="AG294" i="36" s="1"/>
  <c r="AF187" i="36"/>
  <c r="AG184" i="36"/>
  <c r="AF290" i="36"/>
  <c r="AF295" i="36" s="1"/>
  <c r="BH297" i="36"/>
  <c r="BH68" i="36"/>
  <c r="BH76" i="36" s="1"/>
  <c r="BH14" i="36"/>
  <c r="BH24" i="36" s="1"/>
  <c r="BH55" i="36"/>
  <c r="BH63" i="36" s="1"/>
  <c r="BH81" i="36"/>
  <c r="BH89" i="36" s="1"/>
  <c r="BH28" i="36"/>
  <c r="BH38" i="36" s="1"/>
  <c r="BH42" i="36"/>
  <c r="BH50" i="36" s="1"/>
  <c r="AH100" i="44"/>
  <c r="AG280" i="44"/>
  <c r="AH101" i="44"/>
  <c r="AH279" i="44" s="1"/>
  <c r="AG103" i="44"/>
  <c r="BH249" i="43"/>
  <c r="BH257" i="43" s="1"/>
  <c r="BH210" i="43"/>
  <c r="BH218" i="43" s="1"/>
  <c r="BH196" i="43"/>
  <c r="BH206" i="43" s="1"/>
  <c r="BH223" i="43"/>
  <c r="BH231" i="43" s="1"/>
  <c r="BH182" i="43"/>
  <c r="BH192" i="43" s="1"/>
  <c r="BH236" i="43"/>
  <c r="BH244" i="43" s="1"/>
  <c r="AG278" i="40"/>
  <c r="AG102" i="40"/>
  <c r="AG198" i="45"/>
  <c r="AG199" i="45"/>
  <c r="AG289" i="45" s="1"/>
  <c r="AF201" i="45"/>
  <c r="AF290" i="45"/>
  <c r="AK158" i="39"/>
  <c r="AK159" i="39" s="1"/>
  <c r="AK161" i="39" s="1"/>
  <c r="AL153" i="39"/>
  <c r="AL154" i="39"/>
  <c r="BJ262" i="41"/>
  <c r="BI284" i="41"/>
  <c r="BI264" i="41"/>
  <c r="BI274" i="41"/>
  <c r="AF190" i="41"/>
  <c r="AF191" i="41" s="1"/>
  <c r="AF292" i="41"/>
  <c r="AF291" i="41"/>
  <c r="AG187" i="39"/>
  <c r="AG290" i="39"/>
  <c r="AH184" i="39"/>
  <c r="AH185" i="39"/>
  <c r="AH289" i="39" s="1"/>
  <c r="AG22" i="41"/>
  <c r="AG271" i="41"/>
  <c r="AG272" i="41"/>
  <c r="AG187" i="44"/>
  <c r="AH184" i="44"/>
  <c r="AG290" i="44"/>
  <c r="AH185" i="44"/>
  <c r="AH289" i="44" s="1"/>
  <c r="BG176" i="44"/>
  <c r="BG276" i="44" s="1"/>
  <c r="BG176" i="39"/>
  <c r="BG276" i="39" s="1"/>
  <c r="AF272" i="39"/>
  <c r="AF22" i="39"/>
  <c r="AF271" i="39"/>
  <c r="AG278" i="38"/>
  <c r="AG102" i="38"/>
  <c r="AH186" i="37"/>
  <c r="AH288" i="37"/>
  <c r="BH297" i="37"/>
  <c r="BH42" i="37"/>
  <c r="BH55" i="37"/>
  <c r="BH63" i="37" s="1"/>
  <c r="BH68" i="37"/>
  <c r="BH76" i="37" s="1"/>
  <c r="BH81" i="37"/>
  <c r="BH89" i="37" s="1"/>
  <c r="BH14" i="37"/>
  <c r="BH24" i="37" s="1"/>
  <c r="BH28" i="37"/>
  <c r="BH38" i="37" s="1"/>
  <c r="BH297" i="45"/>
  <c r="BH42" i="45"/>
  <c r="BH50" i="45" s="1"/>
  <c r="BH55" i="45"/>
  <c r="BH63" i="45" s="1"/>
  <c r="BH14" i="45"/>
  <c r="BH24" i="45" s="1"/>
  <c r="BH28" i="45"/>
  <c r="BH38" i="45" s="1"/>
  <c r="BH68" i="45"/>
  <c r="BH76" i="45" s="1"/>
  <c r="BH81" i="45"/>
  <c r="BH89" i="45" s="1"/>
  <c r="BF301" i="43"/>
  <c r="AG102" i="37"/>
  <c r="AG278" i="37"/>
  <c r="BH297" i="38"/>
  <c r="BH55" i="38"/>
  <c r="BH14" i="38"/>
  <c r="BH24" i="38" s="1"/>
  <c r="BH28" i="38"/>
  <c r="BH38" i="38" s="1"/>
  <c r="BH42" i="38"/>
  <c r="BH50" i="38" s="1"/>
  <c r="BH81" i="38"/>
  <c r="BH89" i="38" s="1"/>
  <c r="BH68" i="38"/>
  <c r="AP166" i="38"/>
  <c r="AO171" i="38"/>
  <c r="AO172" i="38" s="1"/>
  <c r="AO174" i="38" s="1"/>
  <c r="AP167" i="38"/>
  <c r="AH186" i="45"/>
  <c r="AL141" i="35"/>
  <c r="AK145" i="35"/>
  <c r="AK146" i="35" s="1"/>
  <c r="AK148" i="35" s="1"/>
  <c r="AL140" i="35"/>
  <c r="AE299" i="39"/>
  <c r="BH126" i="39"/>
  <c r="BH134" i="39" s="1"/>
  <c r="BH112" i="39"/>
  <c r="BH122" i="39" s="1"/>
  <c r="BH98" i="39"/>
  <c r="BH108" i="39" s="1"/>
  <c r="BH165" i="39"/>
  <c r="BH173" i="39" s="1"/>
  <c r="BH152" i="39"/>
  <c r="BH160" i="39" s="1"/>
  <c r="BH139" i="39"/>
  <c r="BH147" i="39" s="1"/>
  <c r="AE91" i="37"/>
  <c r="AE265" i="37" s="1"/>
  <c r="AE300" i="37" s="1"/>
  <c r="AE25" i="37"/>
  <c r="AE93" i="37" s="1"/>
  <c r="AE267" i="37" s="1"/>
  <c r="AE302" i="37" s="1"/>
  <c r="BF301" i="44"/>
  <c r="AG17" i="43"/>
  <c r="AG269" i="43" s="1"/>
  <c r="AG16" i="43"/>
  <c r="AF19" i="43"/>
  <c r="AF270" i="43"/>
  <c r="BJ262" i="40"/>
  <c r="BI284" i="40"/>
  <c r="BI274" i="40"/>
  <c r="BI264" i="40"/>
  <c r="AG100" i="39"/>
  <c r="AF103" i="39"/>
  <c r="AF280" i="39"/>
  <c r="AF295" i="39" s="1"/>
  <c r="AG101" i="39"/>
  <c r="AG279" i="39" s="1"/>
  <c r="AG294" i="39" s="1"/>
  <c r="BG176" i="45"/>
  <c r="BG276" i="45" s="1"/>
  <c r="BF301" i="40"/>
  <c r="BH236" i="44"/>
  <c r="BH244" i="44" s="1"/>
  <c r="BH196" i="44"/>
  <c r="BH206" i="44" s="1"/>
  <c r="BH223" i="44"/>
  <c r="BH231" i="44" s="1"/>
  <c r="BH249" i="44"/>
  <c r="BH257" i="44" s="1"/>
  <c r="BH210" i="44"/>
  <c r="BH218" i="44" s="1"/>
  <c r="BH182" i="44"/>
  <c r="BH192" i="44" s="1"/>
  <c r="BG218" i="39"/>
  <c r="BG260" i="39" s="1"/>
  <c r="BG286" i="39" s="1"/>
  <c r="AE175" i="39"/>
  <c r="AE275" i="39" s="1"/>
  <c r="AE109" i="39"/>
  <c r="AE177" i="39" s="1"/>
  <c r="AE277" i="39" s="1"/>
  <c r="AF193" i="38"/>
  <c r="AE299" i="40"/>
  <c r="AE23" i="40"/>
  <c r="BH297" i="35"/>
  <c r="BH68" i="35"/>
  <c r="BH76" i="35" s="1"/>
  <c r="BH28" i="35"/>
  <c r="BH38" i="35" s="1"/>
  <c r="BH55" i="35"/>
  <c r="BH63" i="35" s="1"/>
  <c r="BH14" i="35"/>
  <c r="BH24" i="35" s="1"/>
  <c r="BH42" i="35"/>
  <c r="BH50" i="35" s="1"/>
  <c r="BH81" i="35"/>
  <c r="BH89" i="35" s="1"/>
  <c r="AF22" i="37"/>
  <c r="AF272" i="37"/>
  <c r="AF271" i="37"/>
  <c r="BF301" i="45"/>
  <c r="BH236" i="36"/>
  <c r="BH244" i="36" s="1"/>
  <c r="BH196" i="36"/>
  <c r="BH206" i="36" s="1"/>
  <c r="BH223" i="36"/>
  <c r="BH231" i="36" s="1"/>
  <c r="BH182" i="36"/>
  <c r="BH192" i="36" s="1"/>
  <c r="BH210" i="36"/>
  <c r="BH218" i="36" s="1"/>
  <c r="BH249" i="36"/>
  <c r="BH257" i="36" s="1"/>
  <c r="BH297" i="43"/>
  <c r="BH55" i="43"/>
  <c r="BH63" i="43" s="1"/>
  <c r="BH14" i="43"/>
  <c r="BH24" i="43" s="1"/>
  <c r="BH42" i="43"/>
  <c r="BH50" i="43" s="1"/>
  <c r="BH28" i="43"/>
  <c r="BH38" i="43" s="1"/>
  <c r="BH68" i="43"/>
  <c r="BH76" i="43" s="1"/>
  <c r="BH81" i="43"/>
  <c r="BH89" i="43" s="1"/>
  <c r="AE193" i="43"/>
  <c r="AE261" i="43" s="1"/>
  <c r="AE287" i="43" s="1"/>
  <c r="AE259" i="43"/>
  <c r="AE285" i="43" s="1"/>
  <c r="AF91" i="41"/>
  <c r="AF265" i="41" s="1"/>
  <c r="AF25" i="41"/>
  <c r="AF93" i="41" s="1"/>
  <c r="AF267" i="41" s="1"/>
  <c r="BH98" i="41"/>
  <c r="BH108" i="41" s="1"/>
  <c r="BH126" i="41"/>
  <c r="BH134" i="41" s="1"/>
  <c r="BH139" i="41"/>
  <c r="BH147" i="41" s="1"/>
  <c r="BH152" i="41"/>
  <c r="BH160" i="41" s="1"/>
  <c r="BH165" i="41"/>
  <c r="BH173" i="41" s="1"/>
  <c r="BH112" i="41"/>
  <c r="AG186" i="41"/>
  <c r="AG288" i="41"/>
  <c r="BG50" i="37"/>
  <c r="BG92" i="37" s="1"/>
  <c r="BG266" i="37" s="1"/>
  <c r="BG260" i="43"/>
  <c r="BG286" i="43" s="1"/>
  <c r="AF272" i="38"/>
  <c r="AF271" i="38"/>
  <c r="AF22" i="38"/>
  <c r="AF281" i="38"/>
  <c r="AF106" i="38"/>
  <c r="AF107" i="38" s="1"/>
  <c r="AF282" i="38"/>
  <c r="BH152" i="37"/>
  <c r="BH160" i="37" s="1"/>
  <c r="BH98" i="37"/>
  <c r="BH108" i="37" s="1"/>
  <c r="BH139" i="37"/>
  <c r="BH147" i="37" s="1"/>
  <c r="BH126" i="37"/>
  <c r="BH134" i="37" s="1"/>
  <c r="BH112" i="37"/>
  <c r="BH122" i="37" s="1"/>
  <c r="BH165" i="37"/>
  <c r="BH173" i="37" s="1"/>
  <c r="BH98" i="45"/>
  <c r="BH108" i="45" s="1"/>
  <c r="BH112" i="45"/>
  <c r="BH122" i="45" s="1"/>
  <c r="BH139" i="45"/>
  <c r="BH147" i="45" s="1"/>
  <c r="BH165" i="45"/>
  <c r="BH173" i="45" s="1"/>
  <c r="BH126" i="45"/>
  <c r="BH134" i="45" s="1"/>
  <c r="BH152" i="45"/>
  <c r="BH160" i="45" s="1"/>
  <c r="AF109" i="45"/>
  <c r="BH98" i="38"/>
  <c r="BH108" i="38" s="1"/>
  <c r="BH126" i="38"/>
  <c r="BH134" i="38" s="1"/>
  <c r="BH112" i="38"/>
  <c r="BH122" i="38" s="1"/>
  <c r="BH165" i="38"/>
  <c r="BH173" i="38" s="1"/>
  <c r="BH139" i="38"/>
  <c r="BH147" i="38" s="1"/>
  <c r="BH152" i="38"/>
  <c r="BH160" i="38" s="1"/>
  <c r="BG92" i="44"/>
  <c r="BG266" i="44" s="1"/>
  <c r="BG160" i="36"/>
  <c r="BG176" i="36" s="1"/>
  <c r="BG276" i="36" s="1"/>
  <c r="AE91" i="39"/>
  <c r="AE265" i="39" s="1"/>
  <c r="AE25" i="39"/>
  <c r="AE93" i="39" s="1"/>
  <c r="AE267" i="39" s="1"/>
  <c r="BJ262" i="39"/>
  <c r="BI264" i="39"/>
  <c r="BI284" i="39"/>
  <c r="BI274" i="39"/>
  <c r="BH236" i="40"/>
  <c r="BH244" i="40" s="1"/>
  <c r="BH182" i="40"/>
  <c r="BH192" i="40" s="1"/>
  <c r="BH196" i="40"/>
  <c r="BH249" i="40"/>
  <c r="BH257" i="40" s="1"/>
  <c r="BH210" i="40"/>
  <c r="BH218" i="40" s="1"/>
  <c r="BH223" i="40"/>
  <c r="BH231" i="40" s="1"/>
  <c r="AF290" i="43"/>
  <c r="AG185" i="43"/>
  <c r="AG289" i="43" s="1"/>
  <c r="AF187" i="43"/>
  <c r="AG184" i="43"/>
  <c r="AG16" i="40"/>
  <c r="AF19" i="40"/>
  <c r="AF270" i="40"/>
  <c r="AF295" i="40" s="1"/>
  <c r="AG17" i="40"/>
  <c r="AG269" i="40" s="1"/>
  <c r="AG294" i="40" s="1"/>
  <c r="AF281" i="36"/>
  <c r="AF106" i="36"/>
  <c r="AF107" i="36" s="1"/>
  <c r="AF282" i="36"/>
  <c r="AH100" i="45"/>
  <c r="AG103" i="45"/>
  <c r="AH101" i="45"/>
  <c r="BH297" i="44"/>
  <c r="BH55" i="44"/>
  <c r="BH63" i="44" s="1"/>
  <c r="BH42" i="44"/>
  <c r="BH50" i="44" s="1"/>
  <c r="BH28" i="44"/>
  <c r="BH38" i="44" s="1"/>
  <c r="BH14" i="44"/>
  <c r="BH24" i="44" s="1"/>
  <c r="BH81" i="44"/>
  <c r="BH89" i="44" s="1"/>
  <c r="BH68" i="44"/>
  <c r="BH76" i="44" s="1"/>
  <c r="AF175" i="44"/>
  <c r="AF275" i="44" s="1"/>
  <c r="AF109" i="44"/>
  <c r="AF177" i="44" s="1"/>
  <c r="AF277" i="44" s="1"/>
  <c r="AF271" i="36"/>
  <c r="AF272" i="36"/>
  <c r="AF22" i="36"/>
  <c r="AM57" i="38"/>
  <c r="AM56" i="38"/>
  <c r="AL61" i="38"/>
  <c r="AL62" i="38" s="1"/>
  <c r="AL64" i="38" s="1"/>
  <c r="AG278" i="43"/>
  <c r="AG102" i="43"/>
  <c r="AG115" i="35"/>
  <c r="AG279" i="35" s="1"/>
  <c r="AG114" i="35"/>
  <c r="AF117" i="35"/>
  <c r="AF280" i="35"/>
  <c r="BH165" i="35"/>
  <c r="BH173" i="35" s="1"/>
  <c r="BH126" i="35"/>
  <c r="BH134" i="35" s="1"/>
  <c r="BH98" i="35"/>
  <c r="BH108" i="35" s="1"/>
  <c r="BH112" i="35"/>
  <c r="BH122" i="35" s="1"/>
  <c r="BH152" i="35"/>
  <c r="BH160" i="35" s="1"/>
  <c r="BH139" i="35"/>
  <c r="BH147" i="35" s="1"/>
  <c r="AH184" i="40"/>
  <c r="AH185" i="40"/>
  <c r="AH289" i="40" s="1"/>
  <c r="AG187" i="40"/>
  <c r="AG290" i="40"/>
  <c r="BG260" i="37"/>
  <c r="BG286" i="37" s="1"/>
  <c r="AE299" i="45"/>
  <c r="BG63" i="38"/>
  <c r="AN199" i="39"/>
  <c r="AM201" i="39"/>
  <c r="AM204" i="39" s="1"/>
  <c r="AM205" i="39" s="1"/>
  <c r="AM207" i="39" s="1"/>
  <c r="AN198" i="39"/>
  <c r="BJ262" i="36"/>
  <c r="BI274" i="36"/>
  <c r="BI284" i="36"/>
  <c r="BI264" i="36"/>
  <c r="BG92" i="39"/>
  <c r="BG266" i="39" s="1"/>
  <c r="BJ262" i="43"/>
  <c r="BI264" i="43"/>
  <c r="BI284" i="43"/>
  <c r="BI274" i="43"/>
  <c r="BF301" i="35"/>
  <c r="AF106" i="40"/>
  <c r="AF107" i="40" s="1"/>
  <c r="AF281" i="40"/>
  <c r="AF282" i="40"/>
  <c r="AO142" i="40"/>
  <c r="AE298" i="43"/>
  <c r="BH196" i="41"/>
  <c r="BH206" i="41" s="1"/>
  <c r="BH182" i="41"/>
  <c r="BH192" i="41" s="1"/>
  <c r="BH210" i="41"/>
  <c r="BH218" i="41" s="1"/>
  <c r="BH236" i="41"/>
  <c r="BH244" i="41" s="1"/>
  <c r="BH223" i="41"/>
  <c r="BH231" i="41" s="1"/>
  <c r="BH249" i="41"/>
  <c r="BH257" i="41" s="1"/>
  <c r="AG294" i="41"/>
  <c r="AL252" i="35"/>
  <c r="BG92" i="36"/>
  <c r="BG266" i="36" s="1"/>
  <c r="AG18" i="44"/>
  <c r="AG268" i="44"/>
  <c r="AG293" i="44" s="1"/>
  <c r="BG176" i="40"/>
  <c r="BG276" i="40" s="1"/>
  <c r="AG268" i="39"/>
  <c r="AG18" i="39"/>
  <c r="BG260" i="41"/>
  <c r="BG286" i="41" s="1"/>
  <c r="AH16" i="45"/>
  <c r="AH17" i="45"/>
  <c r="AG19" i="45"/>
  <c r="AE123" i="35"/>
  <c r="AE177" i="35" s="1"/>
  <c r="AE277" i="35" s="1"/>
  <c r="AE175" i="35"/>
  <c r="AE275" i="35" s="1"/>
  <c r="BG176" i="35"/>
  <c r="BG276" i="35" s="1"/>
  <c r="BH182" i="37"/>
  <c r="BH192" i="37" s="1"/>
  <c r="BH223" i="37"/>
  <c r="BH231" i="37" s="1"/>
  <c r="BH210" i="37"/>
  <c r="BH218" i="37" s="1"/>
  <c r="BH236" i="37"/>
  <c r="BH244" i="37" s="1"/>
  <c r="BH196" i="37"/>
  <c r="BH206" i="37" s="1"/>
  <c r="BH249" i="37"/>
  <c r="BH257" i="37" s="1"/>
  <c r="BH182" i="45"/>
  <c r="BH192" i="45" s="1"/>
  <c r="BH223" i="45"/>
  <c r="BH231" i="45" s="1"/>
  <c r="BH236" i="45"/>
  <c r="BH244" i="45" s="1"/>
  <c r="BH196" i="45"/>
  <c r="BH206" i="45" s="1"/>
  <c r="BH249" i="45"/>
  <c r="BH257" i="45" s="1"/>
  <c r="BH210" i="45"/>
  <c r="BH218" i="45" s="1"/>
  <c r="AF282" i="45"/>
  <c r="AF106" i="37"/>
  <c r="AF107" i="37" s="1"/>
  <c r="AF282" i="37"/>
  <c r="AF281" i="37"/>
  <c r="BH249" i="38"/>
  <c r="BH196" i="38"/>
  <c r="BH206" i="38" s="1"/>
  <c r="BH182" i="38"/>
  <c r="BH192" i="38" s="1"/>
  <c r="BH236" i="38"/>
  <c r="BH244" i="38" s="1"/>
  <c r="BH223" i="38"/>
  <c r="BH231" i="38" s="1"/>
  <c r="BH210" i="38"/>
  <c r="BH218" i="38" s="1"/>
  <c r="AG190" i="45"/>
  <c r="AG191" i="45" s="1"/>
  <c r="AE91" i="38"/>
  <c r="AE265" i="38" s="1"/>
  <c r="AE300" i="38" s="1"/>
  <c r="AE25" i="38"/>
  <c r="AE93" i="38" s="1"/>
  <c r="AE267" i="38" s="1"/>
  <c r="AE302" i="38" s="1"/>
  <c r="BH223" i="39"/>
  <c r="BH231" i="39" s="1"/>
  <c r="BH210" i="39"/>
  <c r="BH249" i="39"/>
  <c r="BH257" i="39" s="1"/>
  <c r="BH182" i="39"/>
  <c r="BH192" i="39" s="1"/>
  <c r="BH196" i="39"/>
  <c r="BH206" i="39" s="1"/>
  <c r="BH236" i="39"/>
  <c r="BH244" i="39" s="1"/>
  <c r="AG288" i="35"/>
  <c r="AG186" i="35"/>
  <c r="AN155" i="38"/>
  <c r="BH297" i="40"/>
  <c r="BH68" i="40"/>
  <c r="BH76" i="40" s="1"/>
  <c r="BH42" i="40"/>
  <c r="BH50" i="40" s="1"/>
  <c r="BH28" i="40"/>
  <c r="BH38" i="40" s="1"/>
  <c r="BH81" i="40"/>
  <c r="BH89" i="40" s="1"/>
  <c r="BH55" i="40"/>
  <c r="BH63" i="40" s="1"/>
  <c r="BH14" i="40"/>
  <c r="BH24" i="40" s="1"/>
  <c r="AF293" i="43"/>
  <c r="BG89" i="41"/>
  <c r="AF193" i="39"/>
  <c r="AF261" i="39" s="1"/>
  <c r="AF287" i="39" s="1"/>
  <c r="AF259" i="39"/>
  <c r="AF285" i="39" s="1"/>
  <c r="AK129" i="37"/>
  <c r="AM43" i="38"/>
  <c r="AM44" i="38"/>
  <c r="AL48" i="38"/>
  <c r="AL49" i="38" s="1"/>
  <c r="AL51" i="38" s="1"/>
  <c r="BG176" i="37"/>
  <c r="BG276" i="37" s="1"/>
  <c r="AM238" i="36"/>
  <c r="AL242" i="36"/>
  <c r="AL243" i="36" s="1"/>
  <c r="AM237" i="36"/>
  <c r="AK219" i="45"/>
  <c r="BO6" i="45"/>
  <c r="BO2" i="45"/>
  <c r="BN179" i="45"/>
  <c r="BN95" i="45"/>
  <c r="BN11" i="45"/>
  <c r="BN9" i="45"/>
  <c r="AL213" i="45"/>
  <c r="BM80" i="45"/>
  <c r="BM67" i="45"/>
  <c r="BM41" i="45"/>
  <c r="BM54" i="45"/>
  <c r="BM13" i="45"/>
  <c r="BM27" i="45"/>
  <c r="BQ8" i="45"/>
  <c r="BP4" i="45"/>
  <c r="BM164" i="45"/>
  <c r="BM151" i="45"/>
  <c r="BM138" i="45"/>
  <c r="BM111" i="45"/>
  <c r="BM125" i="45"/>
  <c r="BM97" i="45"/>
  <c r="BM248" i="45"/>
  <c r="BM222" i="45"/>
  <c r="BM235" i="45"/>
  <c r="BM209" i="45"/>
  <c r="BM195" i="45"/>
  <c r="BM181" i="45"/>
  <c r="BO6" i="44"/>
  <c r="BO2" i="44"/>
  <c r="BM67" i="44"/>
  <c r="BM80" i="44"/>
  <c r="BM54" i="44"/>
  <c r="BM41" i="44"/>
  <c r="BM27" i="44"/>
  <c r="BM13" i="44"/>
  <c r="BM164" i="44"/>
  <c r="BM138" i="44"/>
  <c r="BM151" i="44"/>
  <c r="BM125" i="44"/>
  <c r="BM111" i="44"/>
  <c r="BM97" i="44"/>
  <c r="BN179" i="44"/>
  <c r="BN95" i="44"/>
  <c r="BN11" i="44"/>
  <c r="BN9" i="44"/>
  <c r="BM248" i="44"/>
  <c r="BM235" i="44"/>
  <c r="BM222" i="44"/>
  <c r="BM209" i="44"/>
  <c r="BM195" i="44"/>
  <c r="BM181" i="44"/>
  <c r="BP4" i="44"/>
  <c r="BQ8" i="44"/>
  <c r="BQ4" i="43"/>
  <c r="BO179" i="43"/>
  <c r="BO95" i="43"/>
  <c r="BO11" i="43"/>
  <c r="BO9" i="43"/>
  <c r="BP6" i="43"/>
  <c r="BP2" i="43"/>
  <c r="BN80" i="43"/>
  <c r="BN67" i="43"/>
  <c r="BN54" i="43"/>
  <c r="BN27" i="43"/>
  <c r="BN41" i="43"/>
  <c r="BN13" i="43"/>
  <c r="BN164" i="43"/>
  <c r="BN151" i="43"/>
  <c r="BN138" i="43"/>
  <c r="BN111" i="43"/>
  <c r="BN125" i="43"/>
  <c r="BN97" i="43"/>
  <c r="BN248" i="43"/>
  <c r="BN235" i="43"/>
  <c r="BN222" i="43"/>
  <c r="BN209" i="43"/>
  <c r="BN195" i="43"/>
  <c r="BN181" i="43"/>
  <c r="BN179" i="41"/>
  <c r="BN95" i="41"/>
  <c r="BN11" i="41"/>
  <c r="BN9" i="41"/>
  <c r="BQ8" i="41"/>
  <c r="BP4" i="41"/>
  <c r="BM80" i="41"/>
  <c r="BM54" i="41"/>
  <c r="BM67" i="41"/>
  <c r="BM27" i="41"/>
  <c r="BM41" i="41"/>
  <c r="BM13" i="41"/>
  <c r="BM164" i="41"/>
  <c r="BM151" i="41"/>
  <c r="BM138" i="41"/>
  <c r="BM125" i="41"/>
  <c r="BM111" i="41"/>
  <c r="BM97" i="41"/>
  <c r="BM248" i="41"/>
  <c r="BM235" i="41"/>
  <c r="BM222" i="41"/>
  <c r="BM209" i="41"/>
  <c r="BM195" i="41"/>
  <c r="BM181" i="41"/>
  <c r="BO6" i="41"/>
  <c r="BO2" i="41"/>
  <c r="BN151" i="40"/>
  <c r="BN164" i="40"/>
  <c r="BN138" i="40"/>
  <c r="BN125" i="40"/>
  <c r="BN97" i="40"/>
  <c r="BN111" i="40"/>
  <c r="BQ4" i="40"/>
  <c r="BN248" i="40"/>
  <c r="BN235" i="40"/>
  <c r="BN222" i="40"/>
  <c r="BN209" i="40"/>
  <c r="BN195" i="40"/>
  <c r="BN181" i="40"/>
  <c r="BP6" i="40"/>
  <c r="BP2" i="40"/>
  <c r="BO179" i="40"/>
  <c r="BO95" i="40"/>
  <c r="BO11" i="40"/>
  <c r="BO9" i="40"/>
  <c r="BN80" i="40"/>
  <c r="BN67" i="40"/>
  <c r="BN54" i="40"/>
  <c r="BN41" i="40"/>
  <c r="BN27" i="40"/>
  <c r="BN13" i="40"/>
  <c r="BN80" i="39"/>
  <c r="BN54" i="39"/>
  <c r="BN67" i="39"/>
  <c r="BN27" i="39"/>
  <c r="BN41" i="39"/>
  <c r="BN13" i="39"/>
  <c r="BP6" i="39"/>
  <c r="BP2" i="39"/>
  <c r="BN164" i="39"/>
  <c r="BN151" i="39"/>
  <c r="BN138" i="39"/>
  <c r="BN125" i="39"/>
  <c r="BN111" i="39"/>
  <c r="BN97" i="39"/>
  <c r="BN248" i="39"/>
  <c r="BN222" i="39"/>
  <c r="BN235" i="39"/>
  <c r="BN209" i="39"/>
  <c r="BN195" i="39"/>
  <c r="BN181" i="39"/>
  <c r="BQ4" i="39"/>
  <c r="BO179" i="39"/>
  <c r="BO95" i="39"/>
  <c r="BO11" i="39"/>
  <c r="BO9" i="39"/>
  <c r="BM80" i="38"/>
  <c r="BM67" i="38"/>
  <c r="BM54" i="38"/>
  <c r="BM41" i="38"/>
  <c r="BM13" i="38"/>
  <c r="BM27" i="38"/>
  <c r="BN179" i="38"/>
  <c r="BN95" i="38"/>
  <c r="BN11" i="38"/>
  <c r="BN9" i="38"/>
  <c r="BQ8" i="38"/>
  <c r="BP4" i="38"/>
  <c r="BM164" i="38"/>
  <c r="BM151" i="38"/>
  <c r="BM138" i="38"/>
  <c r="BM111" i="38"/>
  <c r="BM125" i="38"/>
  <c r="BM97" i="38"/>
  <c r="BM248" i="38"/>
  <c r="BM222" i="38"/>
  <c r="BM235" i="38"/>
  <c r="BM209" i="38"/>
  <c r="BM195" i="38"/>
  <c r="BM181" i="38"/>
  <c r="BO6" i="38"/>
  <c r="BO2" i="38"/>
  <c r="BP6" i="37"/>
  <c r="BP2" i="37"/>
  <c r="BN80" i="37"/>
  <c r="BN67" i="37"/>
  <c r="BN54" i="37"/>
  <c r="BN41" i="37"/>
  <c r="BN27" i="37"/>
  <c r="BN13" i="37"/>
  <c r="BO179" i="37"/>
  <c r="BO95" i="37"/>
  <c r="BO11" i="37"/>
  <c r="BO9" i="37"/>
  <c r="BN164" i="37"/>
  <c r="BN151" i="37"/>
  <c r="BN138" i="37"/>
  <c r="BN125" i="37"/>
  <c r="BN111" i="37"/>
  <c r="BN97" i="37"/>
  <c r="BQ4" i="37"/>
  <c r="BN248" i="37"/>
  <c r="BN222" i="37"/>
  <c r="BN235" i="37"/>
  <c r="BN209" i="37"/>
  <c r="BN195" i="37"/>
  <c r="BN181" i="37"/>
  <c r="BQ4" i="36"/>
  <c r="BN80" i="36"/>
  <c r="BN67" i="36"/>
  <c r="BN54" i="36"/>
  <c r="BN41" i="36"/>
  <c r="BN27" i="36"/>
  <c r="BN13" i="36"/>
  <c r="BP6" i="36"/>
  <c r="BP2" i="36"/>
  <c r="BN164" i="36"/>
  <c r="BN151" i="36"/>
  <c r="BN138" i="36"/>
  <c r="BN125" i="36"/>
  <c r="BN111" i="36"/>
  <c r="BN97" i="36"/>
  <c r="BO179" i="36"/>
  <c r="BO95" i="36"/>
  <c r="BO11" i="36"/>
  <c r="BO9" i="36"/>
  <c r="BN235" i="36"/>
  <c r="BN248" i="36"/>
  <c r="BN222" i="36"/>
  <c r="BN209" i="36"/>
  <c r="BN195" i="36"/>
  <c r="BN181" i="36"/>
  <c r="BP6" i="35"/>
  <c r="BP2" i="35"/>
  <c r="BQ4" i="35"/>
  <c r="BO179" i="35"/>
  <c r="BO95" i="35"/>
  <c r="BO11" i="35"/>
  <c r="BO9" i="35"/>
  <c r="BN80" i="35"/>
  <c r="BN54" i="35"/>
  <c r="BN67" i="35"/>
  <c r="BN41" i="35"/>
  <c r="BN27" i="35"/>
  <c r="BN13" i="35"/>
  <c r="BN164" i="35"/>
  <c r="BN151" i="35"/>
  <c r="BN138" i="35"/>
  <c r="BN111" i="35"/>
  <c r="BN125" i="35"/>
  <c r="BN97" i="35"/>
  <c r="BN248" i="35"/>
  <c r="BN235" i="35"/>
  <c r="BN222" i="35"/>
  <c r="BN209" i="35"/>
  <c r="BN195" i="35"/>
  <c r="BN181" i="35"/>
  <c r="AL84" i="38" l="1"/>
  <c r="AN33" i="45"/>
  <c r="AN36" i="45" s="1"/>
  <c r="AN37" i="45" s="1"/>
  <c r="AN39" i="45" s="1"/>
  <c r="AO31" i="45"/>
  <c r="AO32" i="45" s="1"/>
  <c r="AP30" i="45" s="1"/>
  <c r="AN43" i="44"/>
  <c r="AM48" i="44"/>
  <c r="AM49" i="44" s="1"/>
  <c r="AM51" i="44" s="1"/>
  <c r="AM114" i="45"/>
  <c r="AM83" i="38"/>
  <c r="AL87" i="38"/>
  <c r="AL88" i="38" s="1"/>
  <c r="AL90" i="38" s="1"/>
  <c r="AM82" i="38"/>
  <c r="AL132" i="40"/>
  <c r="AL133" i="40" s="1"/>
  <c r="AL135" i="40" s="1"/>
  <c r="BG92" i="41"/>
  <c r="BG266" i="41" s="1"/>
  <c r="BG301" i="41" s="1"/>
  <c r="AM127" i="40"/>
  <c r="AM129" i="40" s="1"/>
  <c r="AM132" i="40" s="1"/>
  <c r="AM133" i="40" s="1"/>
  <c r="AM135" i="40" s="1"/>
  <c r="W9" i="20"/>
  <c r="W10" i="20"/>
  <c r="X3" i="20"/>
  <c r="AM225" i="41"/>
  <c r="AM224" i="41"/>
  <c r="AM74" i="38"/>
  <c r="AM75" i="38" s="1"/>
  <c r="AM77" i="38" s="1"/>
  <c r="AN70" i="38"/>
  <c r="AN69" i="38"/>
  <c r="AP48" i="40"/>
  <c r="AP49" i="40" s="1"/>
  <c r="AP51" i="40" s="1"/>
  <c r="AL74" i="37"/>
  <c r="AL75" i="37" s="1"/>
  <c r="AL77" i="37" s="1"/>
  <c r="AM115" i="45"/>
  <c r="AL238" i="43"/>
  <c r="AL237" i="43"/>
  <c r="AL87" i="44"/>
  <c r="AL88" i="44" s="1"/>
  <c r="AL90" i="44" s="1"/>
  <c r="AM83" i="44"/>
  <c r="AM84" i="44" s="1"/>
  <c r="AJ71" i="40"/>
  <c r="AO198" i="44"/>
  <c r="AO199" i="44"/>
  <c r="AM117" i="37"/>
  <c r="AM120" i="37" s="1"/>
  <c r="AM121" i="37" s="1"/>
  <c r="AM123" i="37" s="1"/>
  <c r="AN114" i="37"/>
  <c r="AN115" i="37"/>
  <c r="AM69" i="37"/>
  <c r="AM71" i="37" s="1"/>
  <c r="AM74" i="37" s="1"/>
  <c r="AM75" i="37" s="1"/>
  <c r="AM77" i="37" s="1"/>
  <c r="AN251" i="41"/>
  <c r="AN252" i="41" s="1"/>
  <c r="AM255" i="41"/>
  <c r="AM256" i="41" s="1"/>
  <c r="AM258" i="41" s="1"/>
  <c r="AN238" i="39"/>
  <c r="AN239" i="39" s="1"/>
  <c r="AO238" i="39" s="1"/>
  <c r="AO127" i="35"/>
  <c r="AO129" i="35" s="1"/>
  <c r="AN132" i="35"/>
  <c r="AN133" i="35" s="1"/>
  <c r="AN135" i="35" s="1"/>
  <c r="AM242" i="39"/>
  <c r="AM243" i="39" s="1"/>
  <c r="AM245" i="39" s="1"/>
  <c r="AM145" i="39"/>
  <c r="AM146" i="39" s="1"/>
  <c r="AM148" i="39" s="1"/>
  <c r="AM154" i="37"/>
  <c r="AL158" i="37"/>
  <c r="AL159" i="37" s="1"/>
  <c r="AL161" i="37" s="1"/>
  <c r="AM153" i="37"/>
  <c r="AM74" i="35"/>
  <c r="AM75" i="35" s="1"/>
  <c r="AM77" i="35" s="1"/>
  <c r="AN140" i="39"/>
  <c r="AN142" i="39" s="1"/>
  <c r="AO141" i="39" s="1"/>
  <c r="AN70" i="35"/>
  <c r="AN71" i="35" s="1"/>
  <c r="AO69" i="35" s="1"/>
  <c r="AL224" i="45"/>
  <c r="AL226" i="45" s="1"/>
  <c r="AN255" i="39"/>
  <c r="AN256" i="39" s="1"/>
  <c r="AN258" i="39" s="1"/>
  <c r="AK83" i="45"/>
  <c r="AK229" i="45"/>
  <c r="AK230" i="45" s="1"/>
  <c r="AK232" i="45" s="1"/>
  <c r="AN224" i="40"/>
  <c r="AN114" i="44"/>
  <c r="AK239" i="40"/>
  <c r="AL237" i="40" s="1"/>
  <c r="AN115" i="44"/>
  <c r="AK82" i="45"/>
  <c r="AM69" i="43"/>
  <c r="AM71" i="43" s="1"/>
  <c r="AM74" i="43" s="1"/>
  <c r="AM75" i="43" s="1"/>
  <c r="AM77" i="43" s="1"/>
  <c r="AL74" i="43"/>
  <c r="AL75" i="43" s="1"/>
  <c r="AL77" i="43" s="1"/>
  <c r="AM200" i="35"/>
  <c r="AN199" i="35" s="1"/>
  <c r="AO250" i="39"/>
  <c r="AO252" i="39" s="1"/>
  <c r="AP251" i="39" s="1"/>
  <c r="AM171" i="36"/>
  <c r="AM172" i="36" s="1"/>
  <c r="AM174" i="36" s="1"/>
  <c r="AN167" i="36"/>
  <c r="AN166" i="36"/>
  <c r="AM251" i="36"/>
  <c r="AM250" i="36"/>
  <c r="AL229" i="38"/>
  <c r="AL230" i="38" s="1"/>
  <c r="AL232" i="38" s="1"/>
  <c r="AM224" i="38"/>
  <c r="AM226" i="38" s="1"/>
  <c r="AN225" i="38" s="1"/>
  <c r="AN225" i="40"/>
  <c r="AL252" i="43"/>
  <c r="AL255" i="43" s="1"/>
  <c r="AL256" i="43" s="1"/>
  <c r="AL258" i="43" s="1"/>
  <c r="AM127" i="39"/>
  <c r="AM128" i="39"/>
  <c r="BG92" i="38"/>
  <c r="BG266" i="38" s="1"/>
  <c r="BG301" i="38" s="1"/>
  <c r="AK238" i="44"/>
  <c r="AN140" i="38"/>
  <c r="AN142" i="38" s="1"/>
  <c r="AM145" i="38"/>
  <c r="AM146" i="38" s="1"/>
  <c r="AM148" i="38" s="1"/>
  <c r="AM155" i="43"/>
  <c r="AM158" i="43" s="1"/>
  <c r="AM159" i="43" s="1"/>
  <c r="AM161" i="43" s="1"/>
  <c r="AN87" i="37"/>
  <c r="AN88" i="37" s="1"/>
  <c r="AN90" i="37" s="1"/>
  <c r="AO82" i="37"/>
  <c r="AO83" i="37"/>
  <c r="AN45" i="43"/>
  <c r="AN48" i="43" s="1"/>
  <c r="AN49" i="43" s="1"/>
  <c r="AN51" i="43" s="1"/>
  <c r="AO198" i="38"/>
  <c r="AO200" i="38" s="1"/>
  <c r="AN200" i="37"/>
  <c r="AN201" i="37" s="1"/>
  <c r="AN204" i="37" s="1"/>
  <c r="AN205" i="37" s="1"/>
  <c r="AN207" i="37" s="1"/>
  <c r="AQ115" i="39"/>
  <c r="AQ116" i="39" s="1"/>
  <c r="AR115" i="39" s="1"/>
  <c r="AP117" i="39"/>
  <c r="AP120" i="39" s="1"/>
  <c r="AP121" i="39" s="1"/>
  <c r="AP123" i="39" s="1"/>
  <c r="AO48" i="35"/>
  <c r="AO49" i="35" s="1"/>
  <c r="AO51" i="35" s="1"/>
  <c r="AM238" i="41"/>
  <c r="AP43" i="35"/>
  <c r="AP45" i="35" s="1"/>
  <c r="AQ44" i="35" s="1"/>
  <c r="AL140" i="36"/>
  <c r="AL142" i="36" s="1"/>
  <c r="AL145" i="36" s="1"/>
  <c r="AL146" i="36" s="1"/>
  <c r="AL148" i="36" s="1"/>
  <c r="AM237" i="41"/>
  <c r="AF261" i="38"/>
  <c r="AF287" i="38" s="1"/>
  <c r="AF259" i="38"/>
  <c r="AF285" i="38" s="1"/>
  <c r="AN212" i="38"/>
  <c r="AO132" i="38"/>
  <c r="AO133" i="38" s="1"/>
  <c r="AO135" i="38" s="1"/>
  <c r="AK145" i="36"/>
  <c r="AK146" i="36" s="1"/>
  <c r="AK148" i="36" s="1"/>
  <c r="AK56" i="43"/>
  <c r="AP127" i="38"/>
  <c r="AP129" i="38" s="1"/>
  <c r="AQ127" i="38" s="1"/>
  <c r="AK237" i="44"/>
  <c r="AM43" i="39"/>
  <c r="AM45" i="39" s="1"/>
  <c r="AN201" i="38"/>
  <c r="AN204" i="38" s="1"/>
  <c r="AN205" i="38" s="1"/>
  <c r="AN207" i="38" s="1"/>
  <c r="AM117" i="41"/>
  <c r="AM120" i="41" s="1"/>
  <c r="AM121" i="41" s="1"/>
  <c r="AM123" i="41" s="1"/>
  <c r="AN114" i="41"/>
  <c r="AN116" i="41" s="1"/>
  <c r="AK242" i="35"/>
  <c r="AK243" i="35" s="1"/>
  <c r="AK245" i="35" s="1"/>
  <c r="AL140" i="43"/>
  <c r="AL141" i="43"/>
  <c r="AK145" i="43"/>
  <c r="AK146" i="43" s="1"/>
  <c r="AK148" i="43" s="1"/>
  <c r="AL238" i="35"/>
  <c r="AL239" i="35" s="1"/>
  <c r="AL61" i="35"/>
  <c r="AL62" i="35" s="1"/>
  <c r="AL64" i="35" s="1"/>
  <c r="AM32" i="37"/>
  <c r="AL238" i="37"/>
  <c r="AK242" i="37"/>
  <c r="AK243" i="37" s="1"/>
  <c r="AK245" i="37" s="1"/>
  <c r="AL237" i="37"/>
  <c r="AO199" i="40"/>
  <c r="AO200" i="40" s="1"/>
  <c r="AN211" i="38"/>
  <c r="AN201" i="40"/>
  <c r="AN204" i="40" s="1"/>
  <c r="AN205" i="40" s="1"/>
  <c r="AN207" i="40" s="1"/>
  <c r="AO239" i="45"/>
  <c r="AQ71" i="36"/>
  <c r="AR70" i="36" s="1"/>
  <c r="AL216" i="43"/>
  <c r="AL217" i="43" s="1"/>
  <c r="AL219" i="43" s="1"/>
  <c r="AM212" i="43"/>
  <c r="AL48" i="39"/>
  <c r="AL49" i="39" s="1"/>
  <c r="AL51" i="39" s="1"/>
  <c r="AN211" i="40"/>
  <c r="AO129" i="45"/>
  <c r="AG45" i="45"/>
  <c r="AG272" i="45" s="1"/>
  <c r="AG269" i="45"/>
  <c r="AG294" i="45" s="1"/>
  <c r="AM211" i="43"/>
  <c r="AM57" i="37"/>
  <c r="AL61" i="37"/>
  <c r="AL62" i="37" s="1"/>
  <c r="AL64" i="37" s="1"/>
  <c r="AM56" i="37"/>
  <c r="AN212" i="40"/>
  <c r="AM57" i="35"/>
  <c r="AM58" i="35" s="1"/>
  <c r="AN57" i="35" s="1"/>
  <c r="AL128" i="43"/>
  <c r="AL129" i="43" s="1"/>
  <c r="AM128" i="43" s="1"/>
  <c r="AM115" i="43"/>
  <c r="AM116" i="43" s="1"/>
  <c r="AN114" i="43" s="1"/>
  <c r="AM250" i="45"/>
  <c r="AM251" i="45"/>
  <c r="AL255" i="45"/>
  <c r="AL256" i="45" s="1"/>
  <c r="AL258" i="45" s="1"/>
  <c r="AO140" i="41"/>
  <c r="AO142" i="41" s="1"/>
  <c r="AN145" i="41"/>
  <c r="AN146" i="41" s="1"/>
  <c r="AN148" i="41" s="1"/>
  <c r="AL117" i="43"/>
  <c r="AL120" i="43" s="1"/>
  <c r="AL121" i="43" s="1"/>
  <c r="AL123" i="43" s="1"/>
  <c r="P38" i="6"/>
  <c r="P40" i="6" s="1"/>
  <c r="P26" i="53" s="1"/>
  <c r="P21" i="53" s="1"/>
  <c r="P36" i="53" s="1"/>
  <c r="N38" i="52"/>
  <c r="N41" i="52" s="1"/>
  <c r="V14" i="20"/>
  <c r="V18" i="20"/>
  <c r="AM158" i="36"/>
  <c r="AM159" i="36" s="1"/>
  <c r="AM161" i="36" s="1"/>
  <c r="AN154" i="36"/>
  <c r="AN153" i="36"/>
  <c r="AL33" i="39"/>
  <c r="AL36" i="39" s="1"/>
  <c r="AL37" i="39" s="1"/>
  <c r="AL39" i="39" s="1"/>
  <c r="AM200" i="43"/>
  <c r="AN198" i="43" s="1"/>
  <c r="AK57" i="43"/>
  <c r="AM132" i="41"/>
  <c r="AM133" i="41" s="1"/>
  <c r="AM135" i="41" s="1"/>
  <c r="AN127" i="41"/>
  <c r="AN129" i="41" s="1"/>
  <c r="AM30" i="39"/>
  <c r="AM32" i="39" s="1"/>
  <c r="AL70" i="41"/>
  <c r="AL69" i="41"/>
  <c r="AK74" i="41"/>
  <c r="AK75" i="41" s="1"/>
  <c r="AK77" i="41" s="1"/>
  <c r="AN198" i="36"/>
  <c r="AN200" i="36" s="1"/>
  <c r="AO199" i="36" s="1"/>
  <c r="AM201" i="36"/>
  <c r="AM204" i="36" s="1"/>
  <c r="AM205" i="36" s="1"/>
  <c r="AM207" i="36" s="1"/>
  <c r="AO167" i="41"/>
  <c r="AM213" i="44"/>
  <c r="AO166" i="41"/>
  <c r="AN30" i="41"/>
  <c r="AM33" i="41"/>
  <c r="AM36" i="41" s="1"/>
  <c r="AM37" i="41" s="1"/>
  <c r="AM39" i="41" s="1"/>
  <c r="AN31" i="41"/>
  <c r="AJ33" i="35"/>
  <c r="AJ36" i="35" s="1"/>
  <c r="AJ37" i="35" s="1"/>
  <c r="AJ39" i="35" s="1"/>
  <c r="AK31" i="35"/>
  <c r="AK32" i="35" s="1"/>
  <c r="AL30" i="35" s="1"/>
  <c r="AM116" i="45"/>
  <c r="AN115" i="45" s="1"/>
  <c r="AN168" i="37"/>
  <c r="AN48" i="37"/>
  <c r="AN49" i="37" s="1"/>
  <c r="AN51" i="37" s="1"/>
  <c r="AO43" i="37"/>
  <c r="AO44" i="37"/>
  <c r="AG294" i="43"/>
  <c r="AK132" i="43"/>
  <c r="AK133" i="43" s="1"/>
  <c r="AK135" i="43" s="1"/>
  <c r="AK213" i="41"/>
  <c r="AL61" i="41"/>
  <c r="AL62" i="41" s="1"/>
  <c r="AL64" i="41" s="1"/>
  <c r="AM57" i="41"/>
  <c r="AM58" i="41" s="1"/>
  <c r="AM252" i="37"/>
  <c r="AN251" i="37" s="1"/>
  <c r="AO70" i="45"/>
  <c r="AL226" i="44"/>
  <c r="AL229" i="44" s="1"/>
  <c r="AL230" i="44" s="1"/>
  <c r="AL232" i="44" s="1"/>
  <c r="AM212" i="37"/>
  <c r="AL216" i="37"/>
  <c r="AL217" i="37" s="1"/>
  <c r="AL219" i="37" s="1"/>
  <c r="AM211" i="37"/>
  <c r="AM56" i="36"/>
  <c r="AN225" i="36"/>
  <c r="AN224" i="36"/>
  <c r="AM229" i="36"/>
  <c r="AM230" i="36" s="1"/>
  <c r="AM232" i="36" s="1"/>
  <c r="AM57" i="36"/>
  <c r="AN155" i="45"/>
  <c r="AN158" i="45" s="1"/>
  <c r="AN159" i="45" s="1"/>
  <c r="AN161" i="45" s="1"/>
  <c r="AL226" i="37"/>
  <c r="AM224" i="37" s="1"/>
  <c r="BG301" i="45"/>
  <c r="AN132" i="36"/>
  <c r="AN133" i="36" s="1"/>
  <c r="AN135" i="36" s="1"/>
  <c r="AO82" i="35"/>
  <c r="AN87" i="35"/>
  <c r="AN88" i="35" s="1"/>
  <c r="AN90" i="35" s="1"/>
  <c r="AO83" i="35"/>
  <c r="AM251" i="44"/>
  <c r="AL255" i="44"/>
  <c r="AL256" i="44" s="1"/>
  <c r="AL258" i="44" s="1"/>
  <c r="AM250" i="44"/>
  <c r="AQ45" i="36"/>
  <c r="AL158" i="40"/>
  <c r="AL159" i="40" s="1"/>
  <c r="AL161" i="40" s="1"/>
  <c r="AP57" i="44"/>
  <c r="AO33" i="44"/>
  <c r="AO36" i="44" s="1"/>
  <c r="AO37" i="44" s="1"/>
  <c r="AO39" i="44" s="1"/>
  <c r="AO84" i="43"/>
  <c r="AP83" i="43" s="1"/>
  <c r="AM142" i="45"/>
  <c r="AN140" i="45" s="1"/>
  <c r="AP31" i="44"/>
  <c r="AP32" i="44" s="1"/>
  <c r="AQ31" i="44" s="1"/>
  <c r="AO127" i="36"/>
  <c r="AO129" i="36" s="1"/>
  <c r="AP128" i="36" s="1"/>
  <c r="AQ225" i="35"/>
  <c r="AP56" i="44"/>
  <c r="AO154" i="35"/>
  <c r="AQ224" i="35"/>
  <c r="AO153" i="35"/>
  <c r="AN128" i="44"/>
  <c r="AM132" i="44"/>
  <c r="AM133" i="44" s="1"/>
  <c r="AM135" i="44" s="1"/>
  <c r="AN127" i="44"/>
  <c r="AM153" i="40"/>
  <c r="AM155" i="40" s="1"/>
  <c r="AM158" i="40" s="1"/>
  <c r="AM159" i="40" s="1"/>
  <c r="AM161" i="40" s="1"/>
  <c r="AP141" i="44"/>
  <c r="AP140" i="44"/>
  <c r="AO145" i="44"/>
  <c r="AO146" i="44" s="1"/>
  <c r="AO148" i="44" s="1"/>
  <c r="AN56" i="40"/>
  <c r="AN58" i="40" s="1"/>
  <c r="AM61" i="40"/>
  <c r="AM62" i="40" s="1"/>
  <c r="AM64" i="40" s="1"/>
  <c r="AO226" i="39"/>
  <c r="AP225" i="39" s="1"/>
  <c r="AN212" i="36"/>
  <c r="AM216" i="36"/>
  <c r="AM217" i="36" s="1"/>
  <c r="AM219" i="36" s="1"/>
  <c r="AN211" i="36"/>
  <c r="AM56" i="45"/>
  <c r="AM57" i="45"/>
  <c r="AL61" i="45"/>
  <c r="AL62" i="45" s="1"/>
  <c r="AL64" i="45" s="1"/>
  <c r="AP33" i="40"/>
  <c r="AP36" i="40" s="1"/>
  <c r="AP37" i="40" s="1"/>
  <c r="AP39" i="40" s="1"/>
  <c r="AP153" i="44"/>
  <c r="AP154" i="44"/>
  <c r="AO158" i="44"/>
  <c r="AO159" i="44" s="1"/>
  <c r="AO161" i="44" s="1"/>
  <c r="AQ242" i="38"/>
  <c r="AQ243" i="38" s="1"/>
  <c r="AQ245" i="38" s="1"/>
  <c r="AR238" i="38"/>
  <c r="AR237" i="38"/>
  <c r="AQ31" i="40"/>
  <c r="AQ32" i="40" s="1"/>
  <c r="AO211" i="35"/>
  <c r="AO212" i="35"/>
  <c r="AN216" i="35"/>
  <c r="AN217" i="35" s="1"/>
  <c r="AN219" i="35" s="1"/>
  <c r="AM145" i="37"/>
  <c r="AM146" i="37" s="1"/>
  <c r="AM148" i="37" s="1"/>
  <c r="AP213" i="39"/>
  <c r="AN140" i="37"/>
  <c r="AN142" i="37" s="1"/>
  <c r="AO141" i="37" s="1"/>
  <c r="AP83" i="41"/>
  <c r="AO87" i="41"/>
  <c r="AO88" i="41" s="1"/>
  <c r="AO90" i="41" s="1"/>
  <c r="AP82" i="41"/>
  <c r="AN225" i="43"/>
  <c r="AM229" i="43"/>
  <c r="AM230" i="43" s="1"/>
  <c r="AM232" i="43" s="1"/>
  <c r="AN224" i="43"/>
  <c r="AM200" i="41"/>
  <c r="AO69" i="45"/>
  <c r="AM31" i="38"/>
  <c r="AM30" i="38"/>
  <c r="AL33" i="38"/>
  <c r="AL36" i="38" s="1"/>
  <c r="AL37" i="38" s="1"/>
  <c r="AL39" i="38" s="1"/>
  <c r="BG301" i="40"/>
  <c r="BG301" i="44"/>
  <c r="AN82" i="36"/>
  <c r="AM87" i="36"/>
  <c r="AM88" i="36" s="1"/>
  <c r="AM90" i="36" s="1"/>
  <c r="AN83" i="36"/>
  <c r="AN166" i="35"/>
  <c r="AN167" i="35"/>
  <c r="AM171" i="35"/>
  <c r="AM172" i="35" s="1"/>
  <c r="AM174" i="35" s="1"/>
  <c r="P38" i="52"/>
  <c r="P57" i="50"/>
  <c r="P6" i="53"/>
  <c r="P5" i="53" s="1"/>
  <c r="AM168" i="40"/>
  <c r="AF295" i="43"/>
  <c r="AF177" i="45"/>
  <c r="AF277" i="45" s="1"/>
  <c r="AK43" i="41"/>
  <c r="AJ48" i="41"/>
  <c r="AJ49" i="41" s="1"/>
  <c r="AJ51" i="41" s="1"/>
  <c r="AK44" i="41"/>
  <c r="AF175" i="45"/>
  <c r="AF275" i="45" s="1"/>
  <c r="AN153" i="41"/>
  <c r="AN155" i="41" s="1"/>
  <c r="AO153" i="41" s="1"/>
  <c r="AM158" i="41"/>
  <c r="AM159" i="41" s="1"/>
  <c r="AM161" i="41" s="1"/>
  <c r="AL33" i="43"/>
  <c r="AL36" i="43" s="1"/>
  <c r="AL37" i="43" s="1"/>
  <c r="AL39" i="43" s="1"/>
  <c r="AM30" i="43"/>
  <c r="AM32" i="43" s="1"/>
  <c r="AN114" i="36"/>
  <c r="AM117" i="36"/>
  <c r="AM120" i="36" s="1"/>
  <c r="AM121" i="36" s="1"/>
  <c r="AM123" i="36" s="1"/>
  <c r="AN115" i="36"/>
  <c r="AP31" i="45"/>
  <c r="AP32" i="45" s="1"/>
  <c r="AM115" i="40"/>
  <c r="AL117" i="40"/>
  <c r="AL120" i="40" s="1"/>
  <c r="AL121" i="40" s="1"/>
  <c r="AL123" i="40" s="1"/>
  <c r="AM114" i="40"/>
  <c r="AO33" i="36"/>
  <c r="AO36" i="36" s="1"/>
  <c r="AO37" i="36" s="1"/>
  <c r="AO39" i="36" s="1"/>
  <c r="AP30" i="36"/>
  <c r="AP31" i="36"/>
  <c r="AO33" i="45"/>
  <c r="AO36" i="45" s="1"/>
  <c r="AO37" i="45" s="1"/>
  <c r="AO39" i="45" s="1"/>
  <c r="AM168" i="43"/>
  <c r="AN166" i="43" s="1"/>
  <c r="AL142" i="35"/>
  <c r="AL145" i="35" s="1"/>
  <c r="AL146" i="35" s="1"/>
  <c r="AL148" i="35" s="1"/>
  <c r="AM58" i="38"/>
  <c r="AM61" i="38" s="1"/>
  <c r="AM62" i="38" s="1"/>
  <c r="AM64" i="38" s="1"/>
  <c r="AK58" i="39"/>
  <c r="BH92" i="35"/>
  <c r="BH266" i="35" s="1"/>
  <c r="BH260" i="43"/>
  <c r="BH286" i="43" s="1"/>
  <c r="AN45" i="44"/>
  <c r="AN48" i="44" s="1"/>
  <c r="AN49" i="44" s="1"/>
  <c r="AN51" i="44" s="1"/>
  <c r="AK69" i="40"/>
  <c r="AK70" i="40"/>
  <c r="AJ74" i="40"/>
  <c r="AJ75" i="40" s="1"/>
  <c r="AJ77" i="40" s="1"/>
  <c r="AN87" i="40"/>
  <c r="AN88" i="40" s="1"/>
  <c r="AN90" i="40" s="1"/>
  <c r="AO83" i="40"/>
  <c r="AO82" i="40"/>
  <c r="AO115" i="38"/>
  <c r="AO114" i="38"/>
  <c r="AL84" i="39"/>
  <c r="BG301" i="39"/>
  <c r="AE300" i="36"/>
  <c r="AP168" i="38"/>
  <c r="AQ166" i="38" s="1"/>
  <c r="BH92" i="40"/>
  <c r="BH266" i="40" s="1"/>
  <c r="BH176" i="39"/>
  <c r="BH276" i="39" s="1"/>
  <c r="AF296" i="38"/>
  <c r="BG301" i="37"/>
  <c r="BH176" i="40"/>
  <c r="BH276" i="40" s="1"/>
  <c r="AM45" i="38"/>
  <c r="AF109" i="37"/>
  <c r="AF177" i="37" s="1"/>
  <c r="AF277" i="37" s="1"/>
  <c r="AF175" i="37"/>
  <c r="AF275" i="37" s="1"/>
  <c r="BH260" i="45"/>
  <c r="BH286" i="45" s="1"/>
  <c r="AH17" i="44"/>
  <c r="AH269" i="44" s="1"/>
  <c r="AH294" i="44" s="1"/>
  <c r="AG19" i="44"/>
  <c r="AG270" i="44"/>
  <c r="AG295" i="44" s="1"/>
  <c r="AH16" i="44"/>
  <c r="AL255" i="35"/>
  <c r="AL256" i="35" s="1"/>
  <c r="AL258" i="35" s="1"/>
  <c r="AM250" i="35"/>
  <c r="AM251" i="35"/>
  <c r="AF109" i="40"/>
  <c r="AF177" i="40" s="1"/>
  <c r="AF277" i="40" s="1"/>
  <c r="AF175" i="40"/>
  <c r="AF275" i="40" s="1"/>
  <c r="BI297" i="43"/>
  <c r="BI42" i="43"/>
  <c r="BI50" i="43" s="1"/>
  <c r="BI28" i="43"/>
  <c r="BI38" i="43" s="1"/>
  <c r="BI81" i="43"/>
  <c r="BI89" i="43" s="1"/>
  <c r="BI55" i="43"/>
  <c r="BI63" i="43" s="1"/>
  <c r="BI14" i="43"/>
  <c r="BI24" i="43" s="1"/>
  <c r="BI68" i="43"/>
  <c r="BI76" i="43" s="1"/>
  <c r="BI249" i="36"/>
  <c r="BI257" i="36" s="1"/>
  <c r="BI182" i="36"/>
  <c r="BI192" i="36" s="1"/>
  <c r="BI223" i="36"/>
  <c r="BI231" i="36" s="1"/>
  <c r="BI236" i="36"/>
  <c r="BI244" i="36" s="1"/>
  <c r="BI210" i="36"/>
  <c r="BI218" i="36" s="1"/>
  <c r="BI196" i="36"/>
  <c r="BI206" i="36" s="1"/>
  <c r="AG116" i="35"/>
  <c r="AG278" i="35"/>
  <c r="AG106" i="45"/>
  <c r="AG107" i="45" s="1"/>
  <c r="BK262" i="39"/>
  <c r="BJ274" i="39"/>
  <c r="BJ264" i="39"/>
  <c r="BJ284" i="39"/>
  <c r="AF298" i="38"/>
  <c r="AH184" i="41"/>
  <c r="AH185" i="41"/>
  <c r="AH289" i="41" s="1"/>
  <c r="AG187" i="41"/>
  <c r="AG290" i="41"/>
  <c r="AF298" i="37"/>
  <c r="AF282" i="39"/>
  <c r="AF298" i="39" s="1"/>
  <c r="AF106" i="39"/>
  <c r="AF107" i="39" s="1"/>
  <c r="AF281" i="39"/>
  <c r="AF296" i="39" s="1"/>
  <c r="BI112" i="40"/>
  <c r="BI122" i="40" s="1"/>
  <c r="BI126" i="40"/>
  <c r="BI134" i="40" s="1"/>
  <c r="BI165" i="40"/>
  <c r="BI173" i="40" s="1"/>
  <c r="BI98" i="40"/>
  <c r="BI108" i="40" s="1"/>
  <c r="BI139" i="40"/>
  <c r="BI147" i="40" s="1"/>
  <c r="BI152" i="40"/>
  <c r="BI160" i="40" s="1"/>
  <c r="AF22" i="43"/>
  <c r="AF272" i="43"/>
  <c r="AF271" i="43"/>
  <c r="AI184" i="45"/>
  <c r="AH187" i="45"/>
  <c r="AI185" i="45"/>
  <c r="BH76" i="38"/>
  <c r="AH100" i="37"/>
  <c r="AH101" i="37"/>
  <c r="AH279" i="37" s="1"/>
  <c r="AG103" i="37"/>
  <c r="AG280" i="37"/>
  <c r="AH288" i="44"/>
  <c r="AH186" i="44"/>
  <c r="AG23" i="41"/>
  <c r="AF193" i="41"/>
  <c r="AF261" i="41" s="1"/>
  <c r="AF287" i="41" s="1"/>
  <c r="AF259" i="41"/>
  <c r="AF285" i="41" s="1"/>
  <c r="BK262" i="41"/>
  <c r="BJ274" i="41"/>
  <c r="BJ284" i="41"/>
  <c r="BJ264" i="41"/>
  <c r="AF190" i="36"/>
  <c r="AF191" i="36" s="1"/>
  <c r="AF292" i="36"/>
  <c r="AF298" i="36" s="1"/>
  <c r="AF291" i="36"/>
  <c r="AF296" i="36" s="1"/>
  <c r="AF298" i="41"/>
  <c r="AG294" i="35"/>
  <c r="AM251" i="40"/>
  <c r="AL255" i="40"/>
  <c r="AL256" i="40" s="1"/>
  <c r="AL258" i="40" s="1"/>
  <c r="AM250" i="40"/>
  <c r="BI210" i="44"/>
  <c r="BI218" i="44" s="1"/>
  <c r="BI236" i="44"/>
  <c r="BI244" i="44" s="1"/>
  <c r="BI249" i="44"/>
  <c r="BI257" i="44" s="1"/>
  <c r="BI223" i="44"/>
  <c r="BI231" i="44" s="1"/>
  <c r="BI182" i="44"/>
  <c r="BI192" i="44" s="1"/>
  <c r="BI196" i="44"/>
  <c r="BI206" i="44" s="1"/>
  <c r="BI297" i="38"/>
  <c r="BI42" i="38"/>
  <c r="BI50" i="38" s="1"/>
  <c r="BI68" i="38"/>
  <c r="BI55" i="38"/>
  <c r="BI81" i="38"/>
  <c r="BI89" i="38" s="1"/>
  <c r="BI28" i="38"/>
  <c r="BI38" i="38" s="1"/>
  <c r="BI14" i="38"/>
  <c r="BI24" i="38" s="1"/>
  <c r="BK262" i="45"/>
  <c r="BJ264" i="45"/>
  <c r="BJ284" i="45"/>
  <c r="BJ274" i="45"/>
  <c r="BK262" i="37"/>
  <c r="BJ284" i="37"/>
  <c r="BJ274" i="37"/>
  <c r="BJ264" i="37"/>
  <c r="AI17" i="41"/>
  <c r="AI269" i="41" s="1"/>
  <c r="AH19" i="41"/>
  <c r="AI16" i="41"/>
  <c r="AH270" i="41"/>
  <c r="BH89" i="41"/>
  <c r="BH92" i="41" s="1"/>
  <c r="BH266" i="41" s="1"/>
  <c r="AE91" i="35"/>
  <c r="AE265" i="35" s="1"/>
  <c r="AE300" i="35" s="1"/>
  <c r="W13" i="20" s="1"/>
  <c r="W19" i="20" s="1"/>
  <c r="AE25" i="35"/>
  <c r="AE93" i="35" s="1"/>
  <c r="AE267" i="35" s="1"/>
  <c r="AE302" i="35" s="1"/>
  <c r="AG270" i="37"/>
  <c r="AH17" i="37"/>
  <c r="AH269" i="37" s="1"/>
  <c r="AG19" i="37"/>
  <c r="AH16" i="37"/>
  <c r="BK262" i="35"/>
  <c r="BJ274" i="35"/>
  <c r="BJ264" i="35"/>
  <c r="BJ284" i="35"/>
  <c r="AL128" i="37"/>
  <c r="AK132" i="37"/>
  <c r="AK133" i="37" s="1"/>
  <c r="AK135" i="37" s="1"/>
  <c r="AL127" i="37"/>
  <c r="BH218" i="39"/>
  <c r="BH260" i="39" s="1"/>
  <c r="BH286" i="39" s="1"/>
  <c r="BH257" i="38"/>
  <c r="BH260" i="38" s="1"/>
  <c r="BH286" i="38" s="1"/>
  <c r="AG22" i="45"/>
  <c r="BG301" i="36"/>
  <c r="AP140" i="40"/>
  <c r="AO145" i="40"/>
  <c r="AO146" i="40" s="1"/>
  <c r="AO148" i="40" s="1"/>
  <c r="AP141" i="40"/>
  <c r="BK262" i="43"/>
  <c r="BJ284" i="43"/>
  <c r="BJ274" i="43"/>
  <c r="BJ264" i="43"/>
  <c r="BI165" i="36"/>
  <c r="BI173" i="36" s="1"/>
  <c r="BI139" i="36"/>
  <c r="BI147" i="36" s="1"/>
  <c r="BI126" i="36"/>
  <c r="BI134" i="36" s="1"/>
  <c r="BI98" i="36"/>
  <c r="BI108" i="36" s="1"/>
  <c r="BI112" i="36"/>
  <c r="BI122" i="36" s="1"/>
  <c r="BI152" i="36"/>
  <c r="AG292" i="40"/>
  <c r="AG291" i="40"/>
  <c r="AG190" i="40"/>
  <c r="AG191" i="40" s="1"/>
  <c r="AH102" i="45"/>
  <c r="BH206" i="40"/>
  <c r="BH260" i="40" s="1"/>
  <c r="BH286" i="40" s="1"/>
  <c r="BI126" i="39"/>
  <c r="BI134" i="39" s="1"/>
  <c r="BI98" i="39"/>
  <c r="BI108" i="39" s="1"/>
  <c r="BI139" i="39"/>
  <c r="BI147" i="39" s="1"/>
  <c r="BI152" i="39"/>
  <c r="BI160" i="39" s="1"/>
  <c r="BI112" i="39"/>
  <c r="BI122" i="39" s="1"/>
  <c r="BI165" i="39"/>
  <c r="BI173" i="39" s="1"/>
  <c r="BH176" i="45"/>
  <c r="BH276" i="45" s="1"/>
  <c r="AF175" i="38"/>
  <c r="AF275" i="38" s="1"/>
  <c r="AF109" i="38"/>
  <c r="AF177" i="38" s="1"/>
  <c r="AF277" i="38" s="1"/>
  <c r="BH92" i="43"/>
  <c r="BH266" i="43" s="1"/>
  <c r="BH260" i="36"/>
  <c r="BH286" i="36" s="1"/>
  <c r="AF23" i="37"/>
  <c r="AF299" i="37"/>
  <c r="AE91" i="40"/>
  <c r="AE265" i="40" s="1"/>
  <c r="AE300" i="40" s="1"/>
  <c r="AE25" i="40"/>
  <c r="AE93" i="40" s="1"/>
  <c r="AE267" i="40" s="1"/>
  <c r="AE302" i="40" s="1"/>
  <c r="AG102" i="39"/>
  <c r="AG278" i="39"/>
  <c r="AG293" i="39" s="1"/>
  <c r="BI236" i="40"/>
  <c r="BI244" i="40" s="1"/>
  <c r="BI210" i="40"/>
  <c r="BI218" i="40" s="1"/>
  <c r="BI196" i="40"/>
  <c r="BI249" i="40"/>
  <c r="BI257" i="40" s="1"/>
  <c r="BI182" i="40"/>
  <c r="BI192" i="40" s="1"/>
  <c r="BI223" i="40"/>
  <c r="BI231" i="40" s="1"/>
  <c r="AG18" i="43"/>
  <c r="AG268" i="43"/>
  <c r="BH63" i="38"/>
  <c r="BH92" i="45"/>
  <c r="BH266" i="45" s="1"/>
  <c r="AI184" i="37"/>
  <c r="AH187" i="37"/>
  <c r="AH290" i="37"/>
  <c r="AI185" i="37"/>
  <c r="AI289" i="37" s="1"/>
  <c r="AG292" i="44"/>
  <c r="AG291" i="44"/>
  <c r="AG190" i="44"/>
  <c r="AG191" i="44" s="1"/>
  <c r="AG292" i="39"/>
  <c r="AG291" i="39"/>
  <c r="AG190" i="39"/>
  <c r="AG191" i="39" s="1"/>
  <c r="BI152" i="41"/>
  <c r="BI160" i="41" s="1"/>
  <c r="BI139" i="41"/>
  <c r="BI147" i="41" s="1"/>
  <c r="BI126" i="41"/>
  <c r="BI134" i="41" s="1"/>
  <c r="BI112" i="41"/>
  <c r="BI98" i="41"/>
  <c r="BI108" i="41" s="1"/>
  <c r="BI165" i="41"/>
  <c r="BI173" i="41" s="1"/>
  <c r="AF204" i="45"/>
  <c r="AF205" i="45" s="1"/>
  <c r="AF291" i="45"/>
  <c r="AF296" i="45" s="1"/>
  <c r="AF292" i="45"/>
  <c r="AF298" i="45" s="1"/>
  <c r="AH100" i="40"/>
  <c r="AH101" i="40"/>
  <c r="AH279" i="40" s="1"/>
  <c r="AG103" i="40"/>
  <c r="AG280" i="40"/>
  <c r="AH278" i="44"/>
  <c r="AH102" i="44"/>
  <c r="AF296" i="41"/>
  <c r="AG168" i="45"/>
  <c r="AG281" i="45" s="1"/>
  <c r="AG278" i="45"/>
  <c r="AE25" i="43"/>
  <c r="AE93" i="43" s="1"/>
  <c r="AE267" i="43" s="1"/>
  <c r="AE302" i="43" s="1"/>
  <c r="AE91" i="43"/>
  <c r="AE265" i="43" s="1"/>
  <c r="AE300" i="43" s="1"/>
  <c r="AG268" i="35"/>
  <c r="AG18" i="35"/>
  <c r="BK262" i="44"/>
  <c r="BJ274" i="44"/>
  <c r="BJ264" i="44"/>
  <c r="BJ284" i="44"/>
  <c r="AO168" i="39"/>
  <c r="AG103" i="36"/>
  <c r="AG280" i="36"/>
  <c r="AH101" i="36"/>
  <c r="AH279" i="36" s="1"/>
  <c r="AH100" i="36"/>
  <c r="AF259" i="35"/>
  <c r="AF285" i="35" s="1"/>
  <c r="AF193" i="35"/>
  <c r="AF261" i="35" s="1"/>
  <c r="AF287" i="35" s="1"/>
  <c r="BK262" i="38"/>
  <c r="BJ274" i="38"/>
  <c r="BJ264" i="38"/>
  <c r="BJ284" i="38"/>
  <c r="BI297" i="45"/>
  <c r="BI14" i="45"/>
  <c r="BI24" i="45" s="1"/>
  <c r="BI55" i="45"/>
  <c r="BI63" i="45" s="1"/>
  <c r="BI68" i="45"/>
  <c r="BI76" i="45" s="1"/>
  <c r="BI28" i="45"/>
  <c r="BI38" i="45" s="1"/>
  <c r="BI42" i="45"/>
  <c r="BI50" i="45" s="1"/>
  <c r="BI81" i="45"/>
  <c r="BI89" i="45" s="1"/>
  <c r="BI297" i="37"/>
  <c r="BI14" i="37"/>
  <c r="BI24" i="37" s="1"/>
  <c r="BI55" i="37"/>
  <c r="BI63" i="37" s="1"/>
  <c r="BI81" i="37"/>
  <c r="BI89" i="37" s="1"/>
  <c r="BI28" i="37"/>
  <c r="BI38" i="37" s="1"/>
  <c r="BI42" i="37"/>
  <c r="BI68" i="37"/>
  <c r="BI76" i="37" s="1"/>
  <c r="AG106" i="35"/>
  <c r="AG107" i="35" s="1"/>
  <c r="BH176" i="43"/>
  <c r="BH276" i="43" s="1"/>
  <c r="AG252" i="38"/>
  <c r="AG292" i="38" s="1"/>
  <c r="AG288" i="38"/>
  <c r="AG293" i="38" s="1"/>
  <c r="BI297" i="35"/>
  <c r="BI81" i="35"/>
  <c r="BI89" i="35" s="1"/>
  <c r="BI68" i="35"/>
  <c r="BI76" i="35" s="1"/>
  <c r="BI28" i="35"/>
  <c r="BI38" i="35" s="1"/>
  <c r="BI55" i="35"/>
  <c r="BI63" i="35" s="1"/>
  <c r="BI42" i="35"/>
  <c r="BI50" i="35" s="1"/>
  <c r="BI14" i="35"/>
  <c r="BI24" i="35" s="1"/>
  <c r="AF91" i="45"/>
  <c r="AF265" i="45" s="1"/>
  <c r="AF25" i="45"/>
  <c r="AF93" i="45" s="1"/>
  <c r="AF267" i="45" s="1"/>
  <c r="AG19" i="36"/>
  <c r="AH17" i="36"/>
  <c r="AH269" i="36" s="1"/>
  <c r="AH16" i="36"/>
  <c r="AG270" i="36"/>
  <c r="BH176" i="44"/>
  <c r="BH276" i="44" s="1"/>
  <c r="AO154" i="38"/>
  <c r="AO153" i="38"/>
  <c r="AN158" i="38"/>
  <c r="AN159" i="38" s="1"/>
  <c r="AN161" i="38" s="1"/>
  <c r="BH260" i="37"/>
  <c r="BH286" i="37" s="1"/>
  <c r="AG19" i="39"/>
  <c r="AG270" i="39"/>
  <c r="AH17" i="39"/>
  <c r="AH269" i="39" s="1"/>
  <c r="AH16" i="39"/>
  <c r="BH260" i="41"/>
  <c r="BH286" i="41" s="1"/>
  <c r="BI139" i="43"/>
  <c r="BI147" i="43" s="1"/>
  <c r="BI98" i="43"/>
  <c r="BI108" i="43" s="1"/>
  <c r="BI126" i="43"/>
  <c r="BI134" i="43" s="1"/>
  <c r="BI152" i="43"/>
  <c r="BI160" i="43" s="1"/>
  <c r="BI165" i="43"/>
  <c r="BI173" i="43" s="1"/>
  <c r="BI112" i="43"/>
  <c r="BI122" i="43" s="1"/>
  <c r="BK262" i="36"/>
  <c r="BJ264" i="36"/>
  <c r="BJ284" i="36"/>
  <c r="BJ274" i="36"/>
  <c r="AN200" i="39"/>
  <c r="AH101" i="43"/>
  <c r="AH279" i="43" s="1"/>
  <c r="AG103" i="43"/>
  <c r="AG280" i="43"/>
  <c r="AH100" i="43"/>
  <c r="BH92" i="44"/>
  <c r="BH266" i="44" s="1"/>
  <c r="AF272" i="40"/>
  <c r="AF298" i="40" s="1"/>
  <c r="AF271" i="40"/>
  <c r="AF296" i="40" s="1"/>
  <c r="AF22" i="40"/>
  <c r="AG288" i="43"/>
  <c r="AG186" i="43"/>
  <c r="BI223" i="39"/>
  <c r="BI231" i="39" s="1"/>
  <c r="BI182" i="39"/>
  <c r="BI192" i="39" s="1"/>
  <c r="BI249" i="39"/>
  <c r="BI257" i="39" s="1"/>
  <c r="BI236" i="39"/>
  <c r="BI244" i="39" s="1"/>
  <c r="BI196" i="39"/>
  <c r="BI206" i="39" s="1"/>
  <c r="BI210" i="39"/>
  <c r="BH176" i="38"/>
  <c r="BH276" i="38" s="1"/>
  <c r="BH176" i="37"/>
  <c r="BH276" i="37" s="1"/>
  <c r="AF23" i="38"/>
  <c r="AF299" i="38"/>
  <c r="AE302" i="39"/>
  <c r="BH260" i="44"/>
  <c r="BH286" i="44" s="1"/>
  <c r="BK262" i="40"/>
  <c r="BJ274" i="40"/>
  <c r="BJ264" i="40"/>
  <c r="BJ284" i="40"/>
  <c r="BH50" i="37"/>
  <c r="BH92" i="37" s="1"/>
  <c r="BH266" i="37" s="1"/>
  <c r="AF23" i="39"/>
  <c r="BI297" i="41"/>
  <c r="BI42" i="41"/>
  <c r="BI50" i="41" s="1"/>
  <c r="BI14" i="41"/>
  <c r="BI24" i="41" s="1"/>
  <c r="BI81" i="41"/>
  <c r="BI68" i="41"/>
  <c r="BI76" i="41" s="1"/>
  <c r="BI55" i="41"/>
  <c r="BI28" i="41"/>
  <c r="BI38" i="41" s="1"/>
  <c r="AL155" i="39"/>
  <c r="AG281" i="44"/>
  <c r="AG282" i="44"/>
  <c r="AG106" i="44"/>
  <c r="AG107" i="44" s="1"/>
  <c r="AF107" i="41"/>
  <c r="AF299" i="41"/>
  <c r="BH260" i="35"/>
  <c r="BH286" i="35" s="1"/>
  <c r="AF295" i="35"/>
  <c r="BI297" i="44"/>
  <c r="BI81" i="44"/>
  <c r="BI89" i="44" s="1"/>
  <c r="BI14" i="44"/>
  <c r="BI24" i="44" s="1"/>
  <c r="BI42" i="44"/>
  <c r="BI50" i="44" s="1"/>
  <c r="BI68" i="44"/>
  <c r="BI76" i="44" s="1"/>
  <c r="BI28" i="44"/>
  <c r="BI38" i="44" s="1"/>
  <c r="BI55" i="44"/>
  <c r="BI63" i="44" s="1"/>
  <c r="AQ45" i="40"/>
  <c r="AG190" i="38"/>
  <c r="AG191" i="38" s="1"/>
  <c r="BG301" i="43"/>
  <c r="BI126" i="38"/>
  <c r="BI134" i="38" s="1"/>
  <c r="BI112" i="38"/>
  <c r="BI122" i="38" s="1"/>
  <c r="BI152" i="38"/>
  <c r="BI160" i="38" s="1"/>
  <c r="BI165" i="38"/>
  <c r="BI173" i="38" s="1"/>
  <c r="BI139" i="38"/>
  <c r="BI147" i="38" s="1"/>
  <c r="BI98" i="38"/>
  <c r="BI108" i="38" s="1"/>
  <c r="BI126" i="45"/>
  <c r="BI134" i="45" s="1"/>
  <c r="BI165" i="45"/>
  <c r="BI173" i="45" s="1"/>
  <c r="BI112" i="45"/>
  <c r="BI122" i="45" s="1"/>
  <c r="BI152" i="45"/>
  <c r="BI160" i="45" s="1"/>
  <c r="BI98" i="45"/>
  <c r="BI108" i="45" s="1"/>
  <c r="BI139" i="45"/>
  <c r="BI147" i="45" s="1"/>
  <c r="BI112" i="37"/>
  <c r="BI122" i="37" s="1"/>
  <c r="BI98" i="37"/>
  <c r="BI108" i="37" s="1"/>
  <c r="BI165" i="37"/>
  <c r="BI173" i="37" s="1"/>
  <c r="BI139" i="37"/>
  <c r="BI147" i="37" s="1"/>
  <c r="BI152" i="37"/>
  <c r="BI160" i="37" s="1"/>
  <c r="BI126" i="37"/>
  <c r="BI134" i="37" s="1"/>
  <c r="AG259" i="37"/>
  <c r="AG285" i="37" s="1"/>
  <c r="AG193" i="37"/>
  <c r="AG261" i="37" s="1"/>
  <c r="AG287" i="37" s="1"/>
  <c r="AO167" i="44"/>
  <c r="AN171" i="44"/>
  <c r="AN172" i="44" s="1"/>
  <c r="AN174" i="44" s="1"/>
  <c r="AO166" i="44"/>
  <c r="AG19" i="38"/>
  <c r="AG270" i="38"/>
  <c r="AH16" i="38"/>
  <c r="AH17" i="38"/>
  <c r="AH269" i="38" s="1"/>
  <c r="AF23" i="44"/>
  <c r="AF299" i="44"/>
  <c r="AH102" i="35"/>
  <c r="BH160" i="36"/>
  <c r="BH176" i="36" s="1"/>
  <c r="BH276" i="36" s="1"/>
  <c r="AG293" i="41"/>
  <c r="BI126" i="35"/>
  <c r="BI134" i="35" s="1"/>
  <c r="BI139" i="35"/>
  <c r="BI147" i="35" s="1"/>
  <c r="BI98" i="35"/>
  <c r="BI108" i="35" s="1"/>
  <c r="BI165" i="35"/>
  <c r="BI173" i="35" s="1"/>
  <c r="BI152" i="35"/>
  <c r="BI160" i="35" s="1"/>
  <c r="BI112" i="35"/>
  <c r="BI122" i="35" s="1"/>
  <c r="AG290" i="35"/>
  <c r="AH184" i="35"/>
  <c r="AG187" i="35"/>
  <c r="AH185" i="35"/>
  <c r="AH289" i="35" s="1"/>
  <c r="AG193" i="45"/>
  <c r="AH18" i="45"/>
  <c r="BI182" i="43"/>
  <c r="BI192" i="43" s="1"/>
  <c r="BI249" i="43"/>
  <c r="BI257" i="43" s="1"/>
  <c r="BI210" i="43"/>
  <c r="BI218" i="43" s="1"/>
  <c r="BI196" i="43"/>
  <c r="BI206" i="43" s="1"/>
  <c r="BI223" i="43"/>
  <c r="BI231" i="43" s="1"/>
  <c r="BI236" i="43"/>
  <c r="BI244" i="43" s="1"/>
  <c r="BI297" i="36"/>
  <c r="BI42" i="36"/>
  <c r="BI50" i="36" s="1"/>
  <c r="BI14" i="36"/>
  <c r="BI24" i="36" s="1"/>
  <c r="BI68" i="36"/>
  <c r="BI76" i="36" s="1"/>
  <c r="BI55" i="36"/>
  <c r="BI63" i="36" s="1"/>
  <c r="BI28" i="36"/>
  <c r="BI38" i="36" s="1"/>
  <c r="BI81" i="36"/>
  <c r="BI89" i="36" s="1"/>
  <c r="AH288" i="40"/>
  <c r="AH186" i="40"/>
  <c r="BH176" i="35"/>
  <c r="BH276" i="35" s="1"/>
  <c r="AF120" i="35"/>
  <c r="AF121" i="35" s="1"/>
  <c r="AF281" i="35"/>
  <c r="AF282" i="35"/>
  <c r="AF23" i="36"/>
  <c r="AF175" i="36"/>
  <c r="AF275" i="36" s="1"/>
  <c r="AF109" i="36"/>
  <c r="AF177" i="36" s="1"/>
  <c r="AF277" i="36" s="1"/>
  <c r="AG18" i="40"/>
  <c r="AG268" i="40"/>
  <c r="AG293" i="40" s="1"/>
  <c r="AF190" i="43"/>
  <c r="AF191" i="43" s="1"/>
  <c r="AF291" i="43"/>
  <c r="AF292" i="43"/>
  <c r="BI297" i="39"/>
  <c r="BI81" i="39"/>
  <c r="BI89" i="39" s="1"/>
  <c r="BI28" i="39"/>
  <c r="BI38" i="39" s="1"/>
  <c r="BI14" i="39"/>
  <c r="BI24" i="39" s="1"/>
  <c r="BI68" i="39"/>
  <c r="BI76" i="39" s="1"/>
  <c r="BI55" i="39"/>
  <c r="BI63" i="39" s="1"/>
  <c r="BI42" i="39"/>
  <c r="BI50" i="39" s="1"/>
  <c r="BH122" i="41"/>
  <c r="BH176" i="41" s="1"/>
  <c r="BH276" i="41" s="1"/>
  <c r="AF296" i="37"/>
  <c r="AE300" i="39"/>
  <c r="BI297" i="40"/>
  <c r="BI14" i="40"/>
  <c r="BI24" i="40" s="1"/>
  <c r="BI28" i="40"/>
  <c r="BI38" i="40" s="1"/>
  <c r="BI55" i="40"/>
  <c r="BI63" i="40" s="1"/>
  <c r="BI81" i="40"/>
  <c r="BI89" i="40" s="1"/>
  <c r="BI68" i="40"/>
  <c r="BI76" i="40" s="1"/>
  <c r="BI42" i="40"/>
  <c r="BI50" i="40" s="1"/>
  <c r="AH101" i="38"/>
  <c r="AH279" i="38" s="1"/>
  <c r="AH100" i="38"/>
  <c r="AG103" i="38"/>
  <c r="AG280" i="38"/>
  <c r="AH288" i="39"/>
  <c r="AH186" i="39"/>
  <c r="BI182" i="41"/>
  <c r="BI192" i="41" s="1"/>
  <c r="BI223" i="41"/>
  <c r="BI231" i="41" s="1"/>
  <c r="BI210" i="41"/>
  <c r="BI218" i="41" s="1"/>
  <c r="BI236" i="41"/>
  <c r="BI244" i="41" s="1"/>
  <c r="BI196" i="41"/>
  <c r="BI206" i="41" s="1"/>
  <c r="BI249" i="41"/>
  <c r="BI257" i="41" s="1"/>
  <c r="AG200" i="45"/>
  <c r="AG288" i="45"/>
  <c r="BH92" i="36"/>
  <c r="BH266" i="36" s="1"/>
  <c r="AG186" i="36"/>
  <c r="AG288" i="36"/>
  <c r="AG293" i="36" s="1"/>
  <c r="AF295" i="45"/>
  <c r="AF175" i="43"/>
  <c r="AF275" i="43" s="1"/>
  <c r="AF109" i="43"/>
  <c r="AF177" i="43" s="1"/>
  <c r="AF277" i="43" s="1"/>
  <c r="AM70" i="39"/>
  <c r="AL74" i="39"/>
  <c r="AL75" i="39" s="1"/>
  <c r="AL77" i="39" s="1"/>
  <c r="AM69" i="39"/>
  <c r="AF272" i="35"/>
  <c r="AF271" i="35"/>
  <c r="AF22" i="35"/>
  <c r="BI112" i="44"/>
  <c r="BI122" i="44" s="1"/>
  <c r="BI152" i="44"/>
  <c r="BI160" i="44" s="1"/>
  <c r="BI126" i="44"/>
  <c r="BI134" i="44" s="1"/>
  <c r="BI98" i="44"/>
  <c r="BI108" i="44" s="1"/>
  <c r="BI139" i="44"/>
  <c r="BI147" i="44" s="1"/>
  <c r="BI165" i="44"/>
  <c r="BI173" i="44" s="1"/>
  <c r="AH186" i="38"/>
  <c r="BH92" i="39"/>
  <c r="BH266" i="39" s="1"/>
  <c r="BI249" i="38"/>
  <c r="BI182" i="38"/>
  <c r="BI192" i="38" s="1"/>
  <c r="BI210" i="38"/>
  <c r="BI218" i="38" s="1"/>
  <c r="BI223" i="38"/>
  <c r="BI231" i="38" s="1"/>
  <c r="BI236" i="38"/>
  <c r="BI244" i="38" s="1"/>
  <c r="BI196" i="38"/>
  <c r="BI206" i="38" s="1"/>
  <c r="BI236" i="45"/>
  <c r="BI244" i="45" s="1"/>
  <c r="BI210" i="45"/>
  <c r="BI218" i="45" s="1"/>
  <c r="BI223" i="45"/>
  <c r="BI231" i="45" s="1"/>
  <c r="BI196" i="45"/>
  <c r="BI206" i="45" s="1"/>
  <c r="BI249" i="45"/>
  <c r="BI257" i="45" s="1"/>
  <c r="BI182" i="45"/>
  <c r="BI192" i="45" s="1"/>
  <c r="BI223" i="37"/>
  <c r="BI231" i="37" s="1"/>
  <c r="BI196" i="37"/>
  <c r="BI206" i="37" s="1"/>
  <c r="BI182" i="37"/>
  <c r="BI192" i="37" s="1"/>
  <c r="BI249" i="37"/>
  <c r="BI257" i="37" s="1"/>
  <c r="BI210" i="37"/>
  <c r="BI218" i="37" s="1"/>
  <c r="BI236" i="37"/>
  <c r="BI244" i="37" s="1"/>
  <c r="BG301" i="35"/>
  <c r="AE302" i="36"/>
  <c r="AH101" i="41"/>
  <c r="AH279" i="41" s="1"/>
  <c r="AG103" i="41"/>
  <c r="AH100" i="41"/>
  <c r="AG280" i="41"/>
  <c r="AG295" i="41" s="1"/>
  <c r="AG293" i="37"/>
  <c r="BI249" i="35"/>
  <c r="BI257" i="35" s="1"/>
  <c r="BI223" i="35"/>
  <c r="BI231" i="35" s="1"/>
  <c r="BI236" i="35"/>
  <c r="BI244" i="35" s="1"/>
  <c r="BI196" i="35"/>
  <c r="BI206" i="35" s="1"/>
  <c r="BI210" i="35"/>
  <c r="BI218" i="35" s="1"/>
  <c r="BI182" i="35"/>
  <c r="BI192" i="35" s="1"/>
  <c r="AM239" i="36"/>
  <c r="AL245" i="36"/>
  <c r="AN74" i="44"/>
  <c r="AN75" i="44" s="1"/>
  <c r="AN77" i="44" s="1"/>
  <c r="AO70" i="44"/>
  <c r="AO69" i="44"/>
  <c r="BO179" i="45"/>
  <c r="BO95" i="45"/>
  <c r="BO11" i="45"/>
  <c r="BO9" i="45"/>
  <c r="AM212" i="45"/>
  <c r="AL216" i="45"/>
  <c r="AL217" i="45" s="1"/>
  <c r="AM211" i="45"/>
  <c r="BN67" i="45"/>
  <c r="BN80" i="45"/>
  <c r="BN41" i="45"/>
  <c r="BN54" i="45"/>
  <c r="BN13" i="45"/>
  <c r="BN27" i="45"/>
  <c r="BP6" i="45"/>
  <c r="BP2" i="45"/>
  <c r="BN164" i="45"/>
  <c r="BN151" i="45"/>
  <c r="BN138" i="45"/>
  <c r="BN111" i="45"/>
  <c r="BN125" i="45"/>
  <c r="BN97" i="45"/>
  <c r="BN248" i="45"/>
  <c r="BN222" i="45"/>
  <c r="BN235" i="45"/>
  <c r="BN209" i="45"/>
  <c r="BN195" i="45"/>
  <c r="BN181" i="45"/>
  <c r="BQ4" i="45"/>
  <c r="BN67" i="44"/>
  <c r="BN80" i="44"/>
  <c r="BN54" i="44"/>
  <c r="BN41" i="44"/>
  <c r="BN13" i="44"/>
  <c r="BN27" i="44"/>
  <c r="BN164" i="44"/>
  <c r="BN138" i="44"/>
  <c r="BN151" i="44"/>
  <c r="BN111" i="44"/>
  <c r="BN125" i="44"/>
  <c r="BN97" i="44"/>
  <c r="BQ4" i="44"/>
  <c r="BN248" i="44"/>
  <c r="BN235" i="44"/>
  <c r="BN222" i="44"/>
  <c r="BN209" i="44"/>
  <c r="BN195" i="44"/>
  <c r="BN181" i="44"/>
  <c r="BO179" i="44"/>
  <c r="BO95" i="44"/>
  <c r="BO11" i="44"/>
  <c r="BO9" i="44"/>
  <c r="BP2" i="44"/>
  <c r="BP6" i="44"/>
  <c r="BO164" i="43"/>
  <c r="BO151" i="43"/>
  <c r="BO138" i="43"/>
  <c r="BO111" i="43"/>
  <c r="BO125" i="43"/>
  <c r="BO97" i="43"/>
  <c r="BO248" i="43"/>
  <c r="BO235" i="43"/>
  <c r="BO209" i="43"/>
  <c r="BO222" i="43"/>
  <c r="BO181" i="43"/>
  <c r="BO195" i="43"/>
  <c r="BP179" i="43"/>
  <c r="BP95" i="43"/>
  <c r="BP11" i="43"/>
  <c r="BP9" i="43"/>
  <c r="BQ6" i="43"/>
  <c r="BQ2" i="43"/>
  <c r="BO80" i="43"/>
  <c r="BO67" i="43"/>
  <c r="BO54" i="43"/>
  <c r="BO27" i="43"/>
  <c r="BO41" i="43"/>
  <c r="BO13" i="43"/>
  <c r="BN80" i="41"/>
  <c r="BN54" i="41"/>
  <c r="BN67" i="41"/>
  <c r="BN41" i="41"/>
  <c r="BN27" i="41"/>
  <c r="BN13" i="41"/>
  <c r="BP6" i="41"/>
  <c r="BP2" i="41"/>
  <c r="BN164" i="41"/>
  <c r="BN151" i="41"/>
  <c r="BN138" i="41"/>
  <c r="BN111" i="41"/>
  <c r="BN125" i="41"/>
  <c r="BN97" i="41"/>
  <c r="BN248" i="41"/>
  <c r="BN235" i="41"/>
  <c r="BN222" i="41"/>
  <c r="BN195" i="41"/>
  <c r="BN209" i="41"/>
  <c r="BN181" i="41"/>
  <c r="BO179" i="41"/>
  <c r="BO95" i="41"/>
  <c r="BO11" i="41"/>
  <c r="BO9" i="41"/>
  <c r="BQ4" i="41"/>
  <c r="BO80" i="40"/>
  <c r="BO67" i="40"/>
  <c r="BO54" i="40"/>
  <c r="BO27" i="40"/>
  <c r="BO41" i="40"/>
  <c r="BO13" i="40"/>
  <c r="BO151" i="40"/>
  <c r="BO164" i="40"/>
  <c r="BO138" i="40"/>
  <c r="BO125" i="40"/>
  <c r="BO111" i="40"/>
  <c r="BO97" i="40"/>
  <c r="BO248" i="40"/>
  <c r="BO235" i="40"/>
  <c r="BO222" i="40"/>
  <c r="BO209" i="40"/>
  <c r="BO195" i="40"/>
  <c r="BO181" i="40"/>
  <c r="BQ2" i="40"/>
  <c r="BQ6" i="40"/>
  <c r="BP179" i="40"/>
  <c r="BP95" i="40"/>
  <c r="BP11" i="40"/>
  <c r="BP9" i="40"/>
  <c r="BP179" i="39"/>
  <c r="BP95" i="39"/>
  <c r="BP11" i="39"/>
  <c r="BP9" i="39"/>
  <c r="BO80" i="39"/>
  <c r="BO67" i="39"/>
  <c r="BO54" i="39"/>
  <c r="BO27" i="39"/>
  <c r="BO41" i="39"/>
  <c r="BO13" i="39"/>
  <c r="BO164" i="39"/>
  <c r="BO151" i="39"/>
  <c r="BO138" i="39"/>
  <c r="BO125" i="39"/>
  <c r="BO111" i="39"/>
  <c r="BO97" i="39"/>
  <c r="BO235" i="39"/>
  <c r="BO248" i="39"/>
  <c r="BO222" i="39"/>
  <c r="BO195" i="39"/>
  <c r="BO209" i="39"/>
  <c r="BO181" i="39"/>
  <c r="BQ6" i="39"/>
  <c r="BQ2" i="39"/>
  <c r="BQ4" i="38"/>
  <c r="BO179" i="38"/>
  <c r="BO95" i="38"/>
  <c r="BO11" i="38"/>
  <c r="BO9" i="38"/>
  <c r="BN80" i="38"/>
  <c r="BN67" i="38"/>
  <c r="BN54" i="38"/>
  <c r="BN41" i="38"/>
  <c r="BN13" i="38"/>
  <c r="BN27" i="38"/>
  <c r="BN164" i="38"/>
  <c r="BN151" i="38"/>
  <c r="BN138" i="38"/>
  <c r="BN111" i="38"/>
  <c r="BN125" i="38"/>
  <c r="BN97" i="38"/>
  <c r="BN248" i="38"/>
  <c r="BN235" i="38"/>
  <c r="BN222" i="38"/>
  <c r="BN209" i="38"/>
  <c r="BN195" i="38"/>
  <c r="BN181" i="38"/>
  <c r="BP6" i="38"/>
  <c r="BP2" i="38"/>
  <c r="BO80" i="37"/>
  <c r="BO67" i="37"/>
  <c r="BO54" i="37"/>
  <c r="BO27" i="37"/>
  <c r="BO41" i="37"/>
  <c r="BO13" i="37"/>
  <c r="BQ6" i="37"/>
  <c r="BQ2" i="37"/>
  <c r="BO164" i="37"/>
  <c r="BO138" i="37"/>
  <c r="BO151" i="37"/>
  <c r="BO111" i="37"/>
  <c r="BO125" i="37"/>
  <c r="BO97" i="37"/>
  <c r="BO248" i="37"/>
  <c r="BO235" i="37"/>
  <c r="BO222" i="37"/>
  <c r="BO209" i="37"/>
  <c r="BO195" i="37"/>
  <c r="BO181" i="37"/>
  <c r="BP179" i="37"/>
  <c r="BP95" i="37"/>
  <c r="BP11" i="37"/>
  <c r="BP9" i="37"/>
  <c r="BO67" i="36"/>
  <c r="BO80" i="36"/>
  <c r="BO54" i="36"/>
  <c r="BO41" i="36"/>
  <c r="BO27" i="36"/>
  <c r="BO13" i="36"/>
  <c r="BP179" i="36"/>
  <c r="BP95" i="36"/>
  <c r="BP11" i="36"/>
  <c r="BP9" i="36"/>
  <c r="BO164" i="36"/>
  <c r="BO151" i="36"/>
  <c r="BO138" i="36"/>
  <c r="BO125" i="36"/>
  <c r="BO111" i="36"/>
  <c r="BO97" i="36"/>
  <c r="BO248" i="36"/>
  <c r="BO235" i="36"/>
  <c r="BO222" i="36"/>
  <c r="BO209" i="36"/>
  <c r="BO195" i="36"/>
  <c r="BO181" i="36"/>
  <c r="BQ6" i="36"/>
  <c r="BQ2" i="36"/>
  <c r="BO248" i="35"/>
  <c r="BO235" i="35"/>
  <c r="BO222" i="35"/>
  <c r="BO209" i="35"/>
  <c r="BO195" i="35"/>
  <c r="BO181" i="35"/>
  <c r="BQ6" i="35"/>
  <c r="BQ2" i="35"/>
  <c r="BP179" i="35"/>
  <c r="BP95" i="35"/>
  <c r="BP11" i="35"/>
  <c r="BP9" i="35"/>
  <c r="BO80" i="35"/>
  <c r="BO67" i="35"/>
  <c r="BO54" i="35"/>
  <c r="BO27" i="35"/>
  <c r="BO41" i="35"/>
  <c r="BO13" i="35"/>
  <c r="BO151" i="35"/>
  <c r="BO138" i="35"/>
  <c r="BO164" i="35"/>
  <c r="BO125" i="35"/>
  <c r="BO111" i="35"/>
  <c r="BO97" i="35"/>
  <c r="AM84" i="38" l="1"/>
  <c r="AN83" i="38" s="1"/>
  <c r="AM87" i="38"/>
  <c r="AM88" i="38" s="1"/>
  <c r="AM90" i="38" s="1"/>
  <c r="AN82" i="38"/>
  <c r="Y4" i="20"/>
  <c r="AM226" i="41"/>
  <c r="AN71" i="38"/>
  <c r="AO69" i="38" s="1"/>
  <c r="X8" i="20"/>
  <c r="W12" i="20"/>
  <c r="AO200" i="44"/>
  <c r="AN70" i="37"/>
  <c r="AN69" i="37"/>
  <c r="AN127" i="40"/>
  <c r="AN128" i="40"/>
  <c r="AL239" i="43"/>
  <c r="AL242" i="43" s="1"/>
  <c r="AL243" i="43" s="1"/>
  <c r="AL245" i="43" s="1"/>
  <c r="AO237" i="39"/>
  <c r="AO239" i="39" s="1"/>
  <c r="AP237" i="39" s="1"/>
  <c r="AN242" i="39"/>
  <c r="AN243" i="39" s="1"/>
  <c r="AN245" i="39" s="1"/>
  <c r="AN116" i="37"/>
  <c r="AO115" i="37" s="1"/>
  <c r="AO198" i="37"/>
  <c r="AO199" i="37"/>
  <c r="AM155" i="37"/>
  <c r="AN153" i="37" s="1"/>
  <c r="AO250" i="41"/>
  <c r="AO251" i="41"/>
  <c r="AN255" i="41"/>
  <c r="AN256" i="41" s="1"/>
  <c r="AN258" i="41" s="1"/>
  <c r="AN56" i="35"/>
  <c r="AN58" i="35" s="1"/>
  <c r="AO57" i="35" s="1"/>
  <c r="AO43" i="43"/>
  <c r="AM61" i="35"/>
  <c r="AM62" i="35" s="1"/>
  <c r="AM64" i="35" s="1"/>
  <c r="AN199" i="43"/>
  <c r="AN200" i="43" s="1"/>
  <c r="AN226" i="40"/>
  <c r="AO224" i="40" s="1"/>
  <c r="AN145" i="39"/>
  <c r="AN146" i="39" s="1"/>
  <c r="AN148" i="39" s="1"/>
  <c r="AO140" i="39"/>
  <c r="AO142" i="39" s="1"/>
  <c r="AP141" i="39" s="1"/>
  <c r="AK84" i="45"/>
  <c r="AL82" i="45" s="1"/>
  <c r="AN74" i="35"/>
  <c r="AN75" i="35" s="1"/>
  <c r="AN77" i="35" s="1"/>
  <c r="AO70" i="35"/>
  <c r="AO71" i="35" s="1"/>
  <c r="AP69" i="35" s="1"/>
  <c r="AN116" i="44"/>
  <c r="AO114" i="44" s="1"/>
  <c r="AM87" i="44"/>
  <c r="AM88" i="44" s="1"/>
  <c r="AM90" i="44" s="1"/>
  <c r="AN83" i="44"/>
  <c r="AN82" i="44"/>
  <c r="AK242" i="40"/>
  <c r="AK243" i="40" s="1"/>
  <c r="AK245" i="40" s="1"/>
  <c r="AL238" i="40"/>
  <c r="AL239" i="40" s="1"/>
  <c r="AM252" i="36"/>
  <c r="AN250" i="36" s="1"/>
  <c r="AN198" i="35"/>
  <c r="AN200" i="35" s="1"/>
  <c r="AN201" i="35" s="1"/>
  <c r="AN204" i="35" s="1"/>
  <c r="AN205" i="35" s="1"/>
  <c r="AN207" i="35" s="1"/>
  <c r="AO255" i="39"/>
  <c r="AO256" i="39" s="1"/>
  <c r="AO258" i="39" s="1"/>
  <c r="AM201" i="35"/>
  <c r="AM204" i="35" s="1"/>
  <c r="AM205" i="35" s="1"/>
  <c r="AM207" i="35" s="1"/>
  <c r="AM251" i="43"/>
  <c r="AM250" i="43"/>
  <c r="AP250" i="39"/>
  <c r="AP252" i="39" s="1"/>
  <c r="AP255" i="39" s="1"/>
  <c r="AP256" i="39" s="1"/>
  <c r="AP258" i="39" s="1"/>
  <c r="AN168" i="36"/>
  <c r="AM225" i="45"/>
  <c r="AL229" i="45"/>
  <c r="AL230" i="45" s="1"/>
  <c r="AL232" i="45" s="1"/>
  <c r="AM224" i="45"/>
  <c r="AN69" i="43"/>
  <c r="AN70" i="43"/>
  <c r="AM129" i="39"/>
  <c r="AM132" i="39" s="1"/>
  <c r="AM133" i="39" s="1"/>
  <c r="AM135" i="39" s="1"/>
  <c r="AK58" i="43"/>
  <c r="AK61" i="43" s="1"/>
  <c r="AK62" i="43" s="1"/>
  <c r="AK64" i="43" s="1"/>
  <c r="AF299" i="36"/>
  <c r="AG271" i="45"/>
  <c r="AQ74" i="36"/>
  <c r="AQ75" i="36" s="1"/>
  <c r="AQ77" i="36" s="1"/>
  <c r="AR69" i="36"/>
  <c r="AR71" i="36" s="1"/>
  <c r="AN213" i="38"/>
  <c r="AO212" i="38" s="1"/>
  <c r="BH301" i="40"/>
  <c r="AO44" i="43"/>
  <c r="AP58" i="44"/>
  <c r="AQ56" i="44" s="1"/>
  <c r="AN153" i="43"/>
  <c r="AK239" i="44"/>
  <c r="AK242" i="44" s="1"/>
  <c r="AK243" i="44" s="1"/>
  <c r="AK245" i="44" s="1"/>
  <c r="AN154" i="43"/>
  <c r="AO84" i="37"/>
  <c r="AM239" i="41"/>
  <c r="AN237" i="41" s="1"/>
  <c r="AO201" i="38"/>
  <c r="AO204" i="38" s="1"/>
  <c r="AO205" i="38" s="1"/>
  <c r="AO207" i="38" s="1"/>
  <c r="AP198" i="38"/>
  <c r="AN213" i="40"/>
  <c r="AO212" i="40" s="1"/>
  <c r="AM224" i="44"/>
  <c r="AP199" i="38"/>
  <c r="AN250" i="37"/>
  <c r="AN252" i="37" s="1"/>
  <c r="AN255" i="37" s="1"/>
  <c r="AN256" i="37" s="1"/>
  <c r="AN258" i="37" s="1"/>
  <c r="AN224" i="38"/>
  <c r="AN226" i="38" s="1"/>
  <c r="AN229" i="38" s="1"/>
  <c r="AN230" i="38" s="1"/>
  <c r="AN232" i="38" s="1"/>
  <c r="AM48" i="39"/>
  <c r="AM49" i="39" s="1"/>
  <c r="AM51" i="39" s="1"/>
  <c r="AN44" i="39"/>
  <c r="AN43" i="39"/>
  <c r="AM201" i="43"/>
  <c r="AM204" i="43" s="1"/>
  <c r="AM205" i="43" s="1"/>
  <c r="AM207" i="43" s="1"/>
  <c r="AP171" i="38"/>
  <c r="AP172" i="38" s="1"/>
  <c r="AP174" i="38" s="1"/>
  <c r="AQ167" i="38"/>
  <c r="AQ168" i="38" s="1"/>
  <c r="AR166" i="38" s="1"/>
  <c r="AM213" i="43"/>
  <c r="AM216" i="43" s="1"/>
  <c r="AM217" i="43" s="1"/>
  <c r="AM219" i="43" s="1"/>
  <c r="AL239" i="37"/>
  <c r="AM238" i="37" s="1"/>
  <c r="AL142" i="43"/>
  <c r="AN31" i="37"/>
  <c r="AN30" i="37"/>
  <c r="AM33" i="37"/>
  <c r="AM36" i="37" s="1"/>
  <c r="AM37" i="37" s="1"/>
  <c r="AM39" i="37" s="1"/>
  <c r="AO242" i="45"/>
  <c r="AO243" i="45" s="1"/>
  <c r="AO245" i="45" s="1"/>
  <c r="AP237" i="45"/>
  <c r="AP238" i="45"/>
  <c r="AM237" i="35"/>
  <c r="AL242" i="35"/>
  <c r="AL243" i="35" s="1"/>
  <c r="AL245" i="35" s="1"/>
  <c r="AM238" i="35"/>
  <c r="AP132" i="38"/>
  <c r="AP133" i="38" s="1"/>
  <c r="AP135" i="38" s="1"/>
  <c r="AQ128" i="38"/>
  <c r="AQ129" i="38" s="1"/>
  <c r="AP127" i="45"/>
  <c r="AP128" i="45"/>
  <c r="AO132" i="45"/>
  <c r="AO133" i="45" s="1"/>
  <c r="AO135" i="45" s="1"/>
  <c r="AG48" i="45"/>
  <c r="AG49" i="45" s="1"/>
  <c r="AG51" i="45" s="1"/>
  <c r="AH43" i="45"/>
  <c r="AH44" i="45"/>
  <c r="AH269" i="45" s="1"/>
  <c r="AG270" i="45"/>
  <c r="AM58" i="37"/>
  <c r="AM117" i="45"/>
  <c r="AM120" i="45" s="1"/>
  <c r="AM121" i="45" s="1"/>
  <c r="AM123" i="45" s="1"/>
  <c r="AM252" i="45"/>
  <c r="AM255" i="45" s="1"/>
  <c r="AM256" i="45" s="1"/>
  <c r="AM258" i="45" s="1"/>
  <c r="AN201" i="36"/>
  <c r="AN204" i="36" s="1"/>
  <c r="AN205" i="36" s="1"/>
  <c r="AN207" i="36" s="1"/>
  <c r="AN155" i="36"/>
  <c r="AO154" i="36" s="1"/>
  <c r="AO198" i="36"/>
  <c r="AO200" i="36" s="1"/>
  <c r="AP199" i="40"/>
  <c r="AO201" i="40"/>
  <c r="AO204" i="40" s="1"/>
  <c r="AO205" i="40" s="1"/>
  <c r="AO207" i="40" s="1"/>
  <c r="AP198" i="40"/>
  <c r="AM117" i="43"/>
  <c r="AM120" i="43" s="1"/>
  <c r="AM121" i="43" s="1"/>
  <c r="AM123" i="43" s="1"/>
  <c r="AN115" i="43"/>
  <c r="AN116" i="43" s="1"/>
  <c r="AN117" i="43" s="1"/>
  <c r="AN120" i="43" s="1"/>
  <c r="AN121" i="43" s="1"/>
  <c r="AN123" i="43" s="1"/>
  <c r="Q24" i="53"/>
  <c r="N49" i="52"/>
  <c r="N50" i="52" s="1"/>
  <c r="N14" i="53" s="1"/>
  <c r="N10" i="53" s="1"/>
  <c r="M15" i="20"/>
  <c r="V20" i="20"/>
  <c r="AO114" i="41"/>
  <c r="AO115" i="41"/>
  <c r="AN117" i="41"/>
  <c r="AN120" i="41" s="1"/>
  <c r="AN121" i="41" s="1"/>
  <c r="AN123" i="41" s="1"/>
  <c r="P41" i="52"/>
  <c r="P49" i="52" s="1"/>
  <c r="P50" i="52" s="1"/>
  <c r="P14" i="53" s="1"/>
  <c r="P10" i="53" s="1"/>
  <c r="P18" i="53" s="1"/>
  <c r="P40" i="53" s="1"/>
  <c r="P38" i="53" s="1"/>
  <c r="AO168" i="41"/>
  <c r="AP167" i="41" s="1"/>
  <c r="AO145" i="41"/>
  <c r="AO146" i="41" s="1"/>
  <c r="AO148" i="41" s="1"/>
  <c r="AP141" i="41"/>
  <c r="AP140" i="41"/>
  <c r="AN114" i="45"/>
  <c r="AN116" i="45" s="1"/>
  <c r="AF298" i="43"/>
  <c r="AO128" i="41"/>
  <c r="AO127" i="41"/>
  <c r="AN132" i="41"/>
  <c r="AN133" i="41" s="1"/>
  <c r="AN135" i="41" s="1"/>
  <c r="AL71" i="41"/>
  <c r="AL31" i="35"/>
  <c r="AL32" i="35" s="1"/>
  <c r="AM31" i="35" s="1"/>
  <c r="AN212" i="44"/>
  <c r="AN211" i="44"/>
  <c r="AM216" i="44"/>
  <c r="AM217" i="44" s="1"/>
  <c r="AM219" i="44" s="1"/>
  <c r="AK33" i="35"/>
  <c r="AK36" i="35" s="1"/>
  <c r="AK37" i="35" s="1"/>
  <c r="AK39" i="35" s="1"/>
  <c r="AM58" i="36"/>
  <c r="AN57" i="36" s="1"/>
  <c r="AN30" i="39"/>
  <c r="AM33" i="39"/>
  <c r="AM36" i="39" s="1"/>
  <c r="AM37" i="39" s="1"/>
  <c r="AM39" i="39" s="1"/>
  <c r="AN31" i="39"/>
  <c r="AO166" i="37"/>
  <c r="AO167" i="37"/>
  <c r="AN171" i="37"/>
  <c r="AN172" i="37" s="1"/>
  <c r="AN174" i="37" s="1"/>
  <c r="AM255" i="37"/>
  <c r="AM256" i="37" s="1"/>
  <c r="AM258" i="37" s="1"/>
  <c r="AO116" i="38"/>
  <c r="AO117" i="38" s="1"/>
  <c r="AO120" i="38" s="1"/>
  <c r="AO121" i="38" s="1"/>
  <c r="AO123" i="38" s="1"/>
  <c r="AO45" i="37"/>
  <c r="AN32" i="41"/>
  <c r="AO71" i="45"/>
  <c r="AO74" i="45" s="1"/>
  <c r="AO75" i="45" s="1"/>
  <c r="AO77" i="45" s="1"/>
  <c r="AM229" i="38"/>
  <c r="AM230" i="38" s="1"/>
  <c r="AM232" i="38" s="1"/>
  <c r="AM127" i="43"/>
  <c r="AM129" i="43" s="1"/>
  <c r="AP224" i="39"/>
  <c r="AP226" i="39" s="1"/>
  <c r="AO153" i="45"/>
  <c r="AL132" i="43"/>
  <c r="AL133" i="43" s="1"/>
  <c r="AL135" i="43" s="1"/>
  <c r="AK216" i="41"/>
  <c r="AK217" i="41" s="1"/>
  <c r="AK219" i="41" s="1"/>
  <c r="AL211" i="41"/>
  <c r="AL212" i="41"/>
  <c r="AM225" i="44"/>
  <c r="AO154" i="45"/>
  <c r="AN226" i="36"/>
  <c r="AM213" i="37"/>
  <c r="AM216" i="37" s="1"/>
  <c r="AM217" i="37" s="1"/>
  <c r="AM219" i="37" s="1"/>
  <c r="AM225" i="37"/>
  <c r="AM226" i="37" s="1"/>
  <c r="AL229" i="37"/>
  <c r="AL230" i="37" s="1"/>
  <c r="AL232" i="37" s="1"/>
  <c r="AO87" i="43"/>
  <c r="AO88" i="43" s="1"/>
  <c r="AO90" i="43" s="1"/>
  <c r="AN141" i="45"/>
  <c r="AN142" i="45" s="1"/>
  <c r="AN145" i="45" s="1"/>
  <c r="AN146" i="45" s="1"/>
  <c r="AN148" i="45" s="1"/>
  <c r="AM252" i="44"/>
  <c r="AP82" i="43"/>
  <c r="AP84" i="43" s="1"/>
  <c r="AP87" i="43" s="1"/>
  <c r="AP88" i="43" s="1"/>
  <c r="AP90" i="43" s="1"/>
  <c r="AM141" i="36"/>
  <c r="AO155" i="35"/>
  <c r="AP153" i="35" s="1"/>
  <c r="AQ48" i="36"/>
  <c r="AQ49" i="36" s="1"/>
  <c r="AQ51" i="36" s="1"/>
  <c r="AR44" i="36"/>
  <c r="AR43" i="36"/>
  <c r="AN129" i="44"/>
  <c r="AO128" i="44" s="1"/>
  <c r="AO132" i="36"/>
  <c r="AO133" i="36" s="1"/>
  <c r="AO135" i="36" s="1"/>
  <c r="AO84" i="35"/>
  <c r="AP127" i="36"/>
  <c r="AP129" i="36" s="1"/>
  <c r="AM145" i="45"/>
  <c r="AM146" i="45" s="1"/>
  <c r="AM148" i="45" s="1"/>
  <c r="AN57" i="38"/>
  <c r="AQ226" i="35"/>
  <c r="AQ229" i="35" s="1"/>
  <c r="AQ230" i="35" s="1"/>
  <c r="AQ232" i="35" s="1"/>
  <c r="AP142" i="44"/>
  <c r="AQ140" i="44" s="1"/>
  <c r="AM58" i="45"/>
  <c r="AM61" i="45" s="1"/>
  <c r="AM62" i="45" s="1"/>
  <c r="AM64" i="45" s="1"/>
  <c r="AN56" i="41"/>
  <c r="AM61" i="41"/>
  <c r="AM62" i="41" s="1"/>
  <c r="AM64" i="41" s="1"/>
  <c r="AN57" i="41"/>
  <c r="AN145" i="37"/>
  <c r="AN146" i="37" s="1"/>
  <c r="AN148" i="37" s="1"/>
  <c r="AO140" i="37"/>
  <c r="AO142" i="37" s="1"/>
  <c r="AP141" i="37" s="1"/>
  <c r="AF299" i="39"/>
  <c r="AF296" i="43"/>
  <c r="AO43" i="44"/>
  <c r="AM140" i="36"/>
  <c r="AM140" i="35"/>
  <c r="AN56" i="38"/>
  <c r="AN213" i="36"/>
  <c r="AO212" i="36" s="1"/>
  <c r="AP155" i="44"/>
  <c r="AQ153" i="44" s="1"/>
  <c r="AN154" i="40"/>
  <c r="AN153" i="40"/>
  <c r="AO229" i="39"/>
  <c r="AO230" i="39" s="1"/>
  <c r="AO232" i="39" s="1"/>
  <c r="AN71" i="37"/>
  <c r="AO69" i="37" s="1"/>
  <c r="AR239" i="38"/>
  <c r="AQ33" i="40"/>
  <c r="AQ36" i="40" s="1"/>
  <c r="AQ37" i="40" s="1"/>
  <c r="AQ39" i="40" s="1"/>
  <c r="AR31" i="40"/>
  <c r="AR30" i="40"/>
  <c r="AN224" i="41"/>
  <c r="AM229" i="41"/>
  <c r="AM230" i="41" s="1"/>
  <c r="AM232" i="41" s="1"/>
  <c r="AN225" i="41"/>
  <c r="BH92" i="38"/>
  <c r="BH266" i="38" s="1"/>
  <c r="BH301" i="38" s="1"/>
  <c r="AN158" i="41"/>
  <c r="AN159" i="41" s="1"/>
  <c r="AN161" i="41" s="1"/>
  <c r="AO213" i="35"/>
  <c r="AP212" i="35" s="1"/>
  <c r="AM32" i="38"/>
  <c r="AN31" i="38" s="1"/>
  <c r="AF299" i="45"/>
  <c r="AO57" i="40"/>
  <c r="AO56" i="40"/>
  <c r="AN61" i="40"/>
  <c r="AN62" i="40" s="1"/>
  <c r="AN64" i="40" s="1"/>
  <c r="AQ212" i="39"/>
  <c r="AP216" i="39"/>
  <c r="AP217" i="39" s="1"/>
  <c r="AP219" i="39" s="1"/>
  <c r="AQ211" i="39"/>
  <c r="AN226" i="43"/>
  <c r="AN229" i="43" s="1"/>
  <c r="AN230" i="43" s="1"/>
  <c r="AN232" i="43" s="1"/>
  <c r="AP84" i="41"/>
  <c r="AO84" i="40"/>
  <c r="AP82" i="40" s="1"/>
  <c r="AN198" i="41"/>
  <c r="AN199" i="41"/>
  <c r="AM201" i="41"/>
  <c r="AM204" i="41" s="1"/>
  <c r="AM205" i="41" s="1"/>
  <c r="AM207" i="41" s="1"/>
  <c r="AO44" i="44"/>
  <c r="AH294" i="41"/>
  <c r="AN84" i="36"/>
  <c r="AQ30" i="44"/>
  <c r="AQ32" i="44" s="1"/>
  <c r="AR30" i="44" s="1"/>
  <c r="AP33" i="44"/>
  <c r="AP36" i="44" s="1"/>
  <c r="AP37" i="44" s="1"/>
  <c r="AP39" i="44" s="1"/>
  <c r="AM116" i="40"/>
  <c r="AM117" i="40" s="1"/>
  <c r="AM120" i="40" s="1"/>
  <c r="AM121" i="40" s="1"/>
  <c r="AM123" i="40" s="1"/>
  <c r="AN168" i="35"/>
  <c r="AM171" i="40"/>
  <c r="AM172" i="40" s="1"/>
  <c r="AM174" i="40" s="1"/>
  <c r="AN166" i="40"/>
  <c r="AN167" i="40"/>
  <c r="AK45" i="41"/>
  <c r="AQ30" i="45"/>
  <c r="AQ31" i="45"/>
  <c r="AP33" i="45"/>
  <c r="AP36" i="45" s="1"/>
  <c r="AP37" i="45" s="1"/>
  <c r="AP39" i="45" s="1"/>
  <c r="AM171" i="43"/>
  <c r="AM172" i="43" s="1"/>
  <c r="AM174" i="43" s="1"/>
  <c r="AP48" i="35"/>
  <c r="AP49" i="35" s="1"/>
  <c r="AP51" i="35" s="1"/>
  <c r="AH294" i="37"/>
  <c r="AN116" i="36"/>
  <c r="AO114" i="36" s="1"/>
  <c r="AN167" i="43"/>
  <c r="AN168" i="43" s="1"/>
  <c r="AM141" i="35"/>
  <c r="AR114" i="39"/>
  <c r="AR116" i="39" s="1"/>
  <c r="AP32" i="36"/>
  <c r="AQ117" i="39"/>
  <c r="AQ120" i="39" s="1"/>
  <c r="AQ121" i="39" s="1"/>
  <c r="AQ123" i="39" s="1"/>
  <c r="AK71" i="40"/>
  <c r="AL69" i="40" s="1"/>
  <c r="AO154" i="41"/>
  <c r="AO155" i="41" s="1"/>
  <c r="AN31" i="43"/>
  <c r="AN30" i="43"/>
  <c r="AM33" i="43"/>
  <c r="AM36" i="43" s="1"/>
  <c r="AM37" i="43" s="1"/>
  <c r="AM39" i="43" s="1"/>
  <c r="AL129" i="37"/>
  <c r="AL132" i="37" s="1"/>
  <c r="AL133" i="37" s="1"/>
  <c r="AL135" i="37" s="1"/>
  <c r="AK61" i="39"/>
  <c r="AK62" i="39" s="1"/>
  <c r="AK64" i="39" s="1"/>
  <c r="AL57" i="39"/>
  <c r="AL56" i="39"/>
  <c r="AQ43" i="35"/>
  <c r="AQ45" i="35" s="1"/>
  <c r="BH301" i="45"/>
  <c r="AM82" i="39"/>
  <c r="AL87" i="39"/>
  <c r="AL88" i="39" s="1"/>
  <c r="AL90" i="39" s="1"/>
  <c r="AM83" i="39"/>
  <c r="AG293" i="43"/>
  <c r="AG295" i="37"/>
  <c r="AM71" i="39"/>
  <c r="AN70" i="39" s="1"/>
  <c r="AF296" i="35"/>
  <c r="X9" i="20" s="1"/>
  <c r="BH301" i="39"/>
  <c r="BI176" i="44"/>
  <c r="BI276" i="44" s="1"/>
  <c r="AG291" i="38"/>
  <c r="BI260" i="45"/>
  <c r="BI286" i="45" s="1"/>
  <c r="AO168" i="44"/>
  <c r="AP167" i="44" s="1"/>
  <c r="BI92" i="35"/>
  <c r="BI266" i="35" s="1"/>
  <c r="BH301" i="35"/>
  <c r="BI92" i="39"/>
  <c r="BI266" i="39" s="1"/>
  <c r="AF91" i="36"/>
  <c r="AF265" i="36" s="1"/>
  <c r="AF25" i="36"/>
  <c r="AF93" i="36" s="1"/>
  <c r="AF267" i="36" s="1"/>
  <c r="AG292" i="35"/>
  <c r="AG291" i="35"/>
  <c r="AG190" i="35"/>
  <c r="AG191" i="35" s="1"/>
  <c r="AI101" i="35"/>
  <c r="AH103" i="35"/>
  <c r="AI100" i="35"/>
  <c r="AG272" i="38"/>
  <c r="AG271" i="38"/>
  <c r="AG22" i="38"/>
  <c r="AF91" i="39"/>
  <c r="AF265" i="39" s="1"/>
  <c r="AF25" i="39"/>
  <c r="AF93" i="39" s="1"/>
  <c r="AF267" i="39" s="1"/>
  <c r="BJ297" i="40"/>
  <c r="BJ81" i="40"/>
  <c r="BJ89" i="40" s="1"/>
  <c r="BJ55" i="40"/>
  <c r="BJ63" i="40" s="1"/>
  <c r="BJ28" i="40"/>
  <c r="BJ38" i="40" s="1"/>
  <c r="BJ42" i="40"/>
  <c r="BJ50" i="40" s="1"/>
  <c r="BJ68" i="40"/>
  <c r="BJ76" i="40" s="1"/>
  <c r="BJ14" i="40"/>
  <c r="BJ24" i="40" s="1"/>
  <c r="BI218" i="39"/>
  <c r="BI260" i="39" s="1"/>
  <c r="BI286" i="39" s="1"/>
  <c r="BH301" i="44"/>
  <c r="BJ126" i="36"/>
  <c r="BJ134" i="36" s="1"/>
  <c r="BJ112" i="36"/>
  <c r="BJ122" i="36" s="1"/>
  <c r="BJ152" i="36"/>
  <c r="BJ139" i="36"/>
  <c r="BJ147" i="36" s="1"/>
  <c r="BJ165" i="36"/>
  <c r="BJ173" i="36" s="1"/>
  <c r="BJ98" i="36"/>
  <c r="BJ108" i="36" s="1"/>
  <c r="AH268" i="36"/>
  <c r="AH18" i="36"/>
  <c r="AH251" i="38"/>
  <c r="AH289" i="38" s="1"/>
  <c r="AH294" i="38" s="1"/>
  <c r="AH250" i="38"/>
  <c r="AG255" i="38"/>
  <c r="AG256" i="38" s="1"/>
  <c r="AG258" i="38" s="1"/>
  <c r="AG290" i="38"/>
  <c r="AG295" i="38" s="1"/>
  <c r="BI92" i="45"/>
  <c r="BI266" i="45" s="1"/>
  <c r="BJ98" i="38"/>
  <c r="BJ108" i="38" s="1"/>
  <c r="BJ139" i="38"/>
  <c r="BJ147" i="38" s="1"/>
  <c r="BJ126" i="38"/>
  <c r="BJ134" i="38" s="1"/>
  <c r="BJ165" i="38"/>
  <c r="BJ173" i="38" s="1"/>
  <c r="BJ112" i="38"/>
  <c r="BJ122" i="38" s="1"/>
  <c r="BJ152" i="38"/>
  <c r="BJ160" i="38" s="1"/>
  <c r="AG281" i="36"/>
  <c r="AG106" i="36"/>
  <c r="AG107" i="36" s="1"/>
  <c r="AG282" i="36"/>
  <c r="BJ112" i="44"/>
  <c r="BJ122" i="44" s="1"/>
  <c r="BJ152" i="44"/>
  <c r="BJ160" i="44" s="1"/>
  <c r="BJ165" i="44"/>
  <c r="BJ173" i="44" s="1"/>
  <c r="BJ126" i="44"/>
  <c r="BJ134" i="44" s="1"/>
  <c r="BJ139" i="44"/>
  <c r="BJ147" i="44" s="1"/>
  <c r="BJ98" i="44"/>
  <c r="BJ108" i="44" s="1"/>
  <c r="AH280" i="44"/>
  <c r="AI100" i="44"/>
  <c r="AI101" i="44"/>
  <c r="AI279" i="44" s="1"/>
  <c r="AH103" i="44"/>
  <c r="AH102" i="40"/>
  <c r="AH278" i="40"/>
  <c r="AH292" i="37"/>
  <c r="AH190" i="37"/>
  <c r="AH191" i="37" s="1"/>
  <c r="AH291" i="37"/>
  <c r="AI100" i="45"/>
  <c r="AI101" i="45"/>
  <c r="AH103" i="45"/>
  <c r="BJ196" i="43"/>
  <c r="BJ206" i="43" s="1"/>
  <c r="BJ236" i="43"/>
  <c r="BJ244" i="43" s="1"/>
  <c r="BJ223" i="43"/>
  <c r="BJ231" i="43" s="1"/>
  <c r="BJ249" i="43"/>
  <c r="BJ257" i="43" s="1"/>
  <c r="BJ182" i="43"/>
  <c r="BJ192" i="43" s="1"/>
  <c r="BJ210" i="43"/>
  <c r="BJ218" i="43" s="1"/>
  <c r="AP142" i="40"/>
  <c r="BJ249" i="35"/>
  <c r="BJ257" i="35" s="1"/>
  <c r="BJ223" i="35"/>
  <c r="BJ231" i="35" s="1"/>
  <c r="BJ182" i="35"/>
  <c r="BJ192" i="35" s="1"/>
  <c r="BJ210" i="35"/>
  <c r="BJ218" i="35" s="1"/>
  <c r="BJ196" i="35"/>
  <c r="BJ206" i="35" s="1"/>
  <c r="BJ236" i="35"/>
  <c r="BJ244" i="35" s="1"/>
  <c r="AH268" i="37"/>
  <c r="AH18" i="37"/>
  <c r="AI18" i="41"/>
  <c r="AI268" i="41"/>
  <c r="BJ139" i="37"/>
  <c r="BJ147" i="37" s="1"/>
  <c r="BJ126" i="37"/>
  <c r="BJ134" i="37" s="1"/>
  <c r="BJ112" i="37"/>
  <c r="BJ122" i="37" s="1"/>
  <c r="BJ98" i="37"/>
  <c r="BJ108" i="37" s="1"/>
  <c r="BJ152" i="37"/>
  <c r="BJ160" i="37" s="1"/>
  <c r="BJ165" i="37"/>
  <c r="BJ173" i="37" s="1"/>
  <c r="BJ236" i="45"/>
  <c r="BJ244" i="45" s="1"/>
  <c r="BJ196" i="45"/>
  <c r="BJ206" i="45" s="1"/>
  <c r="BJ249" i="45"/>
  <c r="BJ257" i="45" s="1"/>
  <c r="BJ223" i="45"/>
  <c r="BJ231" i="45" s="1"/>
  <c r="BJ182" i="45"/>
  <c r="BJ192" i="45" s="1"/>
  <c r="BJ210" i="45"/>
  <c r="BJ218" i="45" s="1"/>
  <c r="BJ112" i="41"/>
  <c r="BJ122" i="41" s="1"/>
  <c r="BJ165" i="41"/>
  <c r="BJ173" i="41" s="1"/>
  <c r="BJ152" i="41"/>
  <c r="BJ160" i="41" s="1"/>
  <c r="BJ98" i="41"/>
  <c r="BJ108" i="41" s="1"/>
  <c r="BJ139" i="41"/>
  <c r="BJ147" i="41" s="1"/>
  <c r="BJ126" i="41"/>
  <c r="BJ134" i="41" s="1"/>
  <c r="AH102" i="37"/>
  <c r="AH278" i="37"/>
  <c r="AF23" i="43"/>
  <c r="AF299" i="43"/>
  <c r="BI176" i="40"/>
  <c r="BI276" i="40" s="1"/>
  <c r="AH186" i="41"/>
  <c r="AH288" i="41"/>
  <c r="BJ126" i="39"/>
  <c r="BJ134" i="39" s="1"/>
  <c r="BJ165" i="39"/>
  <c r="BJ173" i="39" s="1"/>
  <c r="BJ98" i="39"/>
  <c r="BJ108" i="39" s="1"/>
  <c r="BJ152" i="39"/>
  <c r="BJ160" i="39" s="1"/>
  <c r="BJ139" i="39"/>
  <c r="BJ147" i="39" s="1"/>
  <c r="BJ112" i="39"/>
  <c r="BJ122" i="39" s="1"/>
  <c r="BI260" i="36"/>
  <c r="BI286" i="36" s="1"/>
  <c r="AH278" i="41"/>
  <c r="AH102" i="41"/>
  <c r="BI257" i="38"/>
  <c r="BI260" i="38" s="1"/>
  <c r="BI286" i="38" s="1"/>
  <c r="AI184" i="38"/>
  <c r="AH187" i="38"/>
  <c r="AI185" i="38"/>
  <c r="AF23" i="35"/>
  <c r="AF299" i="35"/>
  <c r="AG201" i="45"/>
  <c r="AH199" i="45"/>
  <c r="AH289" i="45" s="1"/>
  <c r="AH198" i="45"/>
  <c r="AG290" i="45"/>
  <c r="AH187" i="39"/>
  <c r="AI185" i="39"/>
  <c r="AI289" i="39" s="1"/>
  <c r="AH290" i="39"/>
  <c r="AI184" i="39"/>
  <c r="AG281" i="38"/>
  <c r="AG282" i="38"/>
  <c r="AG106" i="38"/>
  <c r="AG107" i="38" s="1"/>
  <c r="BI92" i="40"/>
  <c r="BI266" i="40" s="1"/>
  <c r="AP199" i="44"/>
  <c r="AO201" i="44"/>
  <c r="AO204" i="44" s="1"/>
  <c r="AO205" i="44" s="1"/>
  <c r="AO207" i="44" s="1"/>
  <c r="AP198" i="44"/>
  <c r="AF298" i="35"/>
  <c r="X10" i="20" s="1"/>
  <c r="AH187" i="40"/>
  <c r="AI184" i="40"/>
  <c r="AH290" i="40"/>
  <c r="AI185" i="40"/>
  <c r="AI289" i="40" s="1"/>
  <c r="AI16" i="45"/>
  <c r="AI17" i="45"/>
  <c r="AH19" i="45"/>
  <c r="AH288" i="35"/>
  <c r="AH186" i="35"/>
  <c r="AF91" i="44"/>
  <c r="AF265" i="44" s="1"/>
  <c r="AF300" i="44" s="1"/>
  <c r="AF25" i="44"/>
  <c r="AF93" i="44" s="1"/>
  <c r="AF267" i="44" s="1"/>
  <c r="AF302" i="44" s="1"/>
  <c r="BI176" i="38"/>
  <c r="BI276" i="38" s="1"/>
  <c r="AP127" i="35"/>
  <c r="AO132" i="35"/>
  <c r="AO133" i="35" s="1"/>
  <c r="AO135" i="35" s="1"/>
  <c r="AP128" i="35"/>
  <c r="AM154" i="39"/>
  <c r="AL158" i="39"/>
  <c r="AL159" i="39" s="1"/>
  <c r="AL161" i="39" s="1"/>
  <c r="AM153" i="39"/>
  <c r="BI89" i="41"/>
  <c r="BJ112" i="40"/>
  <c r="BJ122" i="40" s="1"/>
  <c r="BJ98" i="40"/>
  <c r="BJ108" i="40" s="1"/>
  <c r="BJ126" i="40"/>
  <c r="BJ134" i="40" s="1"/>
  <c r="BJ165" i="40"/>
  <c r="BJ173" i="40" s="1"/>
  <c r="BJ152" i="40"/>
  <c r="BJ160" i="40" s="1"/>
  <c r="BJ139" i="40"/>
  <c r="BJ147" i="40" s="1"/>
  <c r="AF25" i="38"/>
  <c r="AF93" i="38" s="1"/>
  <c r="AF267" i="38" s="1"/>
  <c r="AF302" i="38" s="1"/>
  <c r="AF91" i="38"/>
  <c r="AF265" i="38" s="1"/>
  <c r="AF300" i="38" s="1"/>
  <c r="AG281" i="43"/>
  <c r="AG282" i="43"/>
  <c r="AG106" i="43"/>
  <c r="AG107" i="43" s="1"/>
  <c r="BJ249" i="36"/>
  <c r="BJ257" i="36" s="1"/>
  <c r="BJ236" i="36"/>
  <c r="BJ244" i="36" s="1"/>
  <c r="BJ196" i="36"/>
  <c r="BJ206" i="36" s="1"/>
  <c r="BJ182" i="36"/>
  <c r="BJ192" i="36" s="1"/>
  <c r="BJ210" i="36"/>
  <c r="BJ218" i="36" s="1"/>
  <c r="BJ223" i="36"/>
  <c r="BJ231" i="36" s="1"/>
  <c r="BH301" i="37"/>
  <c r="AO155" i="38"/>
  <c r="BH301" i="41"/>
  <c r="BI50" i="37"/>
  <c r="BI92" i="37" s="1"/>
  <c r="BI266" i="37" s="1"/>
  <c r="BL262" i="38"/>
  <c r="BK274" i="38"/>
  <c r="BK264" i="38"/>
  <c r="BK284" i="38"/>
  <c r="AH278" i="36"/>
  <c r="AH102" i="36"/>
  <c r="AO171" i="39"/>
  <c r="AO172" i="39" s="1"/>
  <c r="AO174" i="39" s="1"/>
  <c r="AP166" i="39"/>
  <c r="AP167" i="39"/>
  <c r="BL262" i="44"/>
  <c r="BK274" i="44"/>
  <c r="BK264" i="44"/>
  <c r="BK284" i="44"/>
  <c r="AG293" i="45"/>
  <c r="AG259" i="39"/>
  <c r="AG285" i="39" s="1"/>
  <c r="AG193" i="39"/>
  <c r="AG261" i="39" s="1"/>
  <c r="AG287" i="39" s="1"/>
  <c r="AI288" i="37"/>
  <c r="AI186" i="37"/>
  <c r="BI206" i="40"/>
  <c r="BI260" i="40" s="1"/>
  <c r="BI286" i="40" s="1"/>
  <c r="AG259" i="40"/>
  <c r="AG285" i="40" s="1"/>
  <c r="AG193" i="40"/>
  <c r="AG261" i="40" s="1"/>
  <c r="AG287" i="40" s="1"/>
  <c r="BL262" i="43"/>
  <c r="BK284" i="43"/>
  <c r="BK274" i="43"/>
  <c r="BK264" i="43"/>
  <c r="BJ297" i="35"/>
  <c r="BJ14" i="35"/>
  <c r="BJ24" i="35" s="1"/>
  <c r="BJ55" i="35"/>
  <c r="BJ63" i="35" s="1"/>
  <c r="BJ68" i="35"/>
  <c r="BJ76" i="35" s="1"/>
  <c r="BJ81" i="35"/>
  <c r="BJ89" i="35" s="1"/>
  <c r="BJ42" i="35"/>
  <c r="BJ50" i="35" s="1"/>
  <c r="BJ28" i="35"/>
  <c r="BJ38" i="35" s="1"/>
  <c r="AG272" i="37"/>
  <c r="AG22" i="37"/>
  <c r="AG271" i="37"/>
  <c r="AH272" i="41"/>
  <c r="AH22" i="41"/>
  <c r="AH271" i="41"/>
  <c r="BJ210" i="37"/>
  <c r="BJ218" i="37" s="1"/>
  <c r="BJ236" i="37"/>
  <c r="BJ244" i="37" s="1"/>
  <c r="BJ249" i="37"/>
  <c r="BJ257" i="37" s="1"/>
  <c r="BJ182" i="37"/>
  <c r="BJ192" i="37" s="1"/>
  <c r="BJ223" i="37"/>
  <c r="BJ231" i="37" s="1"/>
  <c r="BJ196" i="37"/>
  <c r="BJ206" i="37" s="1"/>
  <c r="BJ297" i="45"/>
  <c r="BJ42" i="45"/>
  <c r="BJ50" i="45" s="1"/>
  <c r="BJ14" i="45"/>
  <c r="BJ24" i="45" s="1"/>
  <c r="BJ55" i="45"/>
  <c r="BJ63" i="45" s="1"/>
  <c r="BJ28" i="45"/>
  <c r="BJ38" i="45" s="1"/>
  <c r="BJ68" i="45"/>
  <c r="BJ76" i="45" s="1"/>
  <c r="BJ81" i="45"/>
  <c r="BJ89" i="45" s="1"/>
  <c r="BL262" i="41"/>
  <c r="BK274" i="41"/>
  <c r="BK264" i="41"/>
  <c r="BK284" i="41"/>
  <c r="AG25" i="41"/>
  <c r="AG93" i="41" s="1"/>
  <c r="AG267" i="41" s="1"/>
  <c r="AG91" i="41"/>
  <c r="AG265" i="41" s="1"/>
  <c r="AI184" i="44"/>
  <c r="AH187" i="44"/>
  <c r="AH290" i="44"/>
  <c r="AI185" i="44"/>
  <c r="AI289" i="44" s="1"/>
  <c r="BL262" i="39"/>
  <c r="BK284" i="39"/>
  <c r="BK274" i="39"/>
  <c r="BK264" i="39"/>
  <c r="AG293" i="35"/>
  <c r="AH18" i="44"/>
  <c r="AH268" i="44"/>
  <c r="AH293" i="44" s="1"/>
  <c r="AG281" i="41"/>
  <c r="AG282" i="41"/>
  <c r="AG106" i="41"/>
  <c r="AH185" i="36"/>
  <c r="AH289" i="36" s="1"/>
  <c r="AH294" i="36" s="1"/>
  <c r="AG187" i="36"/>
  <c r="AH184" i="36"/>
  <c r="AG290" i="36"/>
  <c r="AG295" i="36" s="1"/>
  <c r="AH278" i="38"/>
  <c r="AH102" i="38"/>
  <c r="AF193" i="43"/>
  <c r="AF261" i="43" s="1"/>
  <c r="AF287" i="43" s="1"/>
  <c r="AF259" i="43"/>
  <c r="AF285" i="43" s="1"/>
  <c r="BI92" i="36"/>
  <c r="BI266" i="36" s="1"/>
  <c r="BI260" i="43"/>
  <c r="BI286" i="43" s="1"/>
  <c r="BI176" i="35"/>
  <c r="BI276" i="35" s="1"/>
  <c r="AH18" i="38"/>
  <c r="AH268" i="38"/>
  <c r="BI176" i="37"/>
  <c r="BI276" i="37" s="1"/>
  <c r="BI176" i="45"/>
  <c r="BI276" i="45" s="1"/>
  <c r="AG193" i="38"/>
  <c r="AQ48" i="40"/>
  <c r="AQ49" i="40" s="1"/>
  <c r="AQ51" i="40" s="1"/>
  <c r="AR44" i="40"/>
  <c r="AR43" i="40"/>
  <c r="AF175" i="41"/>
  <c r="AF275" i="41" s="1"/>
  <c r="AF300" i="41" s="1"/>
  <c r="AF109" i="41"/>
  <c r="AF177" i="41" s="1"/>
  <c r="AF277" i="41" s="1"/>
  <c r="AF302" i="41" s="1"/>
  <c r="AG175" i="44"/>
  <c r="AG275" i="44" s="1"/>
  <c r="AG109" i="44"/>
  <c r="AG177" i="44" s="1"/>
  <c r="AG277" i="44" s="1"/>
  <c r="BL262" i="40"/>
  <c r="BK274" i="40"/>
  <c r="BK284" i="40"/>
  <c r="BK264" i="40"/>
  <c r="AF299" i="40"/>
  <c r="AF23" i="40"/>
  <c r="AO140" i="38"/>
  <c r="AN145" i="38"/>
  <c r="AN146" i="38" s="1"/>
  <c r="AN148" i="38" s="1"/>
  <c r="AO141" i="38"/>
  <c r="BJ297" i="36"/>
  <c r="BJ28" i="36"/>
  <c r="BJ38" i="36" s="1"/>
  <c r="BJ68" i="36"/>
  <c r="BJ76" i="36" s="1"/>
  <c r="BJ14" i="36"/>
  <c r="BJ24" i="36" s="1"/>
  <c r="BJ55" i="36"/>
  <c r="BJ63" i="36" s="1"/>
  <c r="BJ42" i="36"/>
  <c r="BJ50" i="36" s="1"/>
  <c r="BJ81" i="36"/>
  <c r="BJ89" i="36" s="1"/>
  <c r="AG272" i="39"/>
  <c r="AG22" i="39"/>
  <c r="AG271" i="39"/>
  <c r="AG271" i="36"/>
  <c r="AG22" i="36"/>
  <c r="AG272" i="36"/>
  <c r="AG109" i="35"/>
  <c r="BJ249" i="38"/>
  <c r="BJ182" i="38"/>
  <c r="BJ192" i="38" s="1"/>
  <c r="BJ223" i="38"/>
  <c r="BJ231" i="38" s="1"/>
  <c r="BJ210" i="38"/>
  <c r="BJ218" i="38" s="1"/>
  <c r="BJ196" i="38"/>
  <c r="BJ206" i="38" s="1"/>
  <c r="BJ236" i="38"/>
  <c r="BJ244" i="38" s="1"/>
  <c r="BJ182" i="44"/>
  <c r="BJ192" i="44" s="1"/>
  <c r="BJ210" i="44"/>
  <c r="BJ218" i="44" s="1"/>
  <c r="BJ236" i="44"/>
  <c r="BJ244" i="44" s="1"/>
  <c r="BJ196" i="44"/>
  <c r="BJ206" i="44" s="1"/>
  <c r="BJ249" i="44"/>
  <c r="BJ257" i="44" s="1"/>
  <c r="BJ223" i="44"/>
  <c r="BJ231" i="44" s="1"/>
  <c r="AH16" i="35"/>
  <c r="AG19" i="35"/>
  <c r="AG270" i="35"/>
  <c r="AH17" i="35"/>
  <c r="AH269" i="35" s="1"/>
  <c r="AH166" i="45"/>
  <c r="AH167" i="45"/>
  <c r="AH279" i="45" s="1"/>
  <c r="AG171" i="45"/>
  <c r="AG172" i="45" s="1"/>
  <c r="AG174" i="45" s="1"/>
  <c r="AG280" i="45"/>
  <c r="AG106" i="40"/>
  <c r="AG107" i="40" s="1"/>
  <c r="AG282" i="40"/>
  <c r="AG281" i="40"/>
  <c r="BI122" i="41"/>
  <c r="BI176" i="41" s="1"/>
  <c r="BI276" i="41" s="1"/>
  <c r="AH17" i="43"/>
  <c r="AH269" i="43" s="1"/>
  <c r="AH16" i="43"/>
  <c r="AG19" i="43"/>
  <c r="AG270" i="43"/>
  <c r="BH301" i="43"/>
  <c r="BI176" i="39"/>
  <c r="BI276" i="39" s="1"/>
  <c r="BJ297" i="43"/>
  <c r="BJ42" i="43"/>
  <c r="BJ50" i="43" s="1"/>
  <c r="BJ14" i="43"/>
  <c r="BJ24" i="43" s="1"/>
  <c r="BJ28" i="43"/>
  <c r="BJ38" i="43" s="1"/>
  <c r="BJ55" i="43"/>
  <c r="BJ63" i="43" s="1"/>
  <c r="BJ68" i="43"/>
  <c r="BJ76" i="43" s="1"/>
  <c r="BJ81" i="43"/>
  <c r="BJ89" i="43" s="1"/>
  <c r="BJ165" i="35"/>
  <c r="BJ173" i="35" s="1"/>
  <c r="BJ126" i="35"/>
  <c r="BJ134" i="35" s="1"/>
  <c r="BJ112" i="35"/>
  <c r="BJ122" i="35" s="1"/>
  <c r="BJ98" i="35"/>
  <c r="BJ108" i="35" s="1"/>
  <c r="BJ139" i="35"/>
  <c r="BJ147" i="35" s="1"/>
  <c r="BJ152" i="35"/>
  <c r="BJ160" i="35" s="1"/>
  <c r="BL262" i="37"/>
  <c r="BK264" i="37"/>
  <c r="BK284" i="37"/>
  <c r="BK274" i="37"/>
  <c r="BL262" i="45"/>
  <c r="BK284" i="45"/>
  <c r="BK274" i="45"/>
  <c r="BK264" i="45"/>
  <c r="BI63" i="38"/>
  <c r="BI260" i="44"/>
  <c r="BI286" i="44" s="1"/>
  <c r="AN4" i="20"/>
  <c r="AF193" i="36"/>
  <c r="AF261" i="36" s="1"/>
  <c r="AF287" i="36" s="1"/>
  <c r="AF259" i="36"/>
  <c r="AF285" i="36" s="1"/>
  <c r="BJ297" i="41"/>
  <c r="BJ42" i="41"/>
  <c r="BJ50" i="41" s="1"/>
  <c r="BJ55" i="41"/>
  <c r="BJ68" i="41"/>
  <c r="BJ76" i="41" s="1"/>
  <c r="BJ28" i="41"/>
  <c r="BJ38" i="41" s="1"/>
  <c r="BJ14" i="41"/>
  <c r="BJ24" i="41" s="1"/>
  <c r="BJ81" i="41"/>
  <c r="AG106" i="37"/>
  <c r="AG107" i="37" s="1"/>
  <c r="AG282" i="37"/>
  <c r="AG281" i="37"/>
  <c r="AH190" i="45"/>
  <c r="AH191" i="45" s="1"/>
  <c r="AF175" i="39"/>
  <c r="AF275" i="39" s="1"/>
  <c r="AF109" i="39"/>
  <c r="AF177" i="39" s="1"/>
  <c r="AF277" i="39" s="1"/>
  <c r="AG190" i="41"/>
  <c r="AG191" i="41" s="1"/>
  <c r="AG292" i="41"/>
  <c r="AG291" i="41"/>
  <c r="BJ196" i="39"/>
  <c r="BJ206" i="39" s="1"/>
  <c r="BJ182" i="39"/>
  <c r="BJ192" i="39" s="1"/>
  <c r="BJ210" i="39"/>
  <c r="BJ236" i="39"/>
  <c r="BJ244" i="39" s="1"/>
  <c r="BJ223" i="39"/>
  <c r="BJ231" i="39" s="1"/>
  <c r="BJ249" i="39"/>
  <c r="BJ257" i="39" s="1"/>
  <c r="AG109" i="45"/>
  <c r="AG117" i="35"/>
  <c r="AH114" i="35"/>
  <c r="AH115" i="35"/>
  <c r="AH279" i="35" s="1"/>
  <c r="AG280" i="35"/>
  <c r="BI92" i="43"/>
  <c r="BI266" i="43" s="1"/>
  <c r="BI260" i="35"/>
  <c r="BI286" i="35" s="1"/>
  <c r="BI260" i="37"/>
  <c r="BI286" i="37" s="1"/>
  <c r="BH301" i="36"/>
  <c r="BI260" i="41"/>
  <c r="BI286" i="41" s="1"/>
  <c r="AH17" i="40"/>
  <c r="AH269" i="40" s="1"/>
  <c r="AH294" i="40" s="1"/>
  <c r="AH16" i="40"/>
  <c r="AG19" i="40"/>
  <c r="AG270" i="40"/>
  <c r="AG295" i="40" s="1"/>
  <c r="AF123" i="35"/>
  <c r="AF177" i="35" s="1"/>
  <c r="AF277" i="35" s="1"/>
  <c r="AF175" i="35"/>
  <c r="AF275" i="35" s="1"/>
  <c r="BI92" i="44"/>
  <c r="BI266" i="44" s="1"/>
  <c r="BI63" i="41"/>
  <c r="BJ210" i="40"/>
  <c r="BJ218" i="40" s="1"/>
  <c r="BJ196" i="40"/>
  <c r="BJ206" i="40" s="1"/>
  <c r="BJ182" i="40"/>
  <c r="BJ192" i="40" s="1"/>
  <c r="BJ249" i="40"/>
  <c r="BJ257" i="40" s="1"/>
  <c r="BJ223" i="40"/>
  <c r="BJ231" i="40" s="1"/>
  <c r="BJ236" i="40"/>
  <c r="BJ244" i="40" s="1"/>
  <c r="AH184" i="43"/>
  <c r="AG187" i="43"/>
  <c r="AH185" i="43"/>
  <c r="AH289" i="43" s="1"/>
  <c r="AG290" i="43"/>
  <c r="AH102" i="43"/>
  <c r="AH278" i="43"/>
  <c r="AO199" i="39"/>
  <c r="AN201" i="39"/>
  <c r="AN204" i="39" s="1"/>
  <c r="AN205" i="39" s="1"/>
  <c r="AN207" i="39" s="1"/>
  <c r="AO198" i="39"/>
  <c r="BL262" i="36"/>
  <c r="BK264" i="36"/>
  <c r="BK274" i="36"/>
  <c r="BK284" i="36"/>
  <c r="BI176" i="43"/>
  <c r="BI276" i="43" s="1"/>
  <c r="AH268" i="39"/>
  <c r="AH18" i="39"/>
  <c r="BJ297" i="38"/>
  <c r="BJ14" i="38"/>
  <c r="BJ24" i="38" s="1"/>
  <c r="BJ81" i="38"/>
  <c r="BJ89" i="38" s="1"/>
  <c r="BJ55" i="38"/>
  <c r="BJ68" i="38"/>
  <c r="BJ42" i="38"/>
  <c r="BJ50" i="38" s="1"/>
  <c r="BJ28" i="38"/>
  <c r="BJ38" i="38" s="1"/>
  <c r="BJ297" i="44"/>
  <c r="BJ81" i="44"/>
  <c r="BJ89" i="44" s="1"/>
  <c r="BJ55" i="44"/>
  <c r="BJ63" i="44" s="1"/>
  <c r="BJ14" i="44"/>
  <c r="BJ24" i="44" s="1"/>
  <c r="BJ68" i="44"/>
  <c r="BJ76" i="44" s="1"/>
  <c r="BJ28" i="44"/>
  <c r="BJ38" i="44" s="1"/>
  <c r="BJ42" i="44"/>
  <c r="BJ50" i="44" s="1"/>
  <c r="AF207" i="45"/>
  <c r="AF261" i="45" s="1"/>
  <c r="AF287" i="45" s="1"/>
  <c r="AF302" i="45" s="1"/>
  <c r="AF259" i="45"/>
  <c r="AF285" i="45" s="1"/>
  <c r="AF300" i="45" s="1"/>
  <c r="AG259" i="44"/>
  <c r="AG285" i="44" s="1"/>
  <c r="AG193" i="44"/>
  <c r="AG261" i="44" s="1"/>
  <c r="AG287" i="44" s="1"/>
  <c r="AH101" i="39"/>
  <c r="AH279" i="39" s="1"/>
  <c r="AH294" i="39" s="1"/>
  <c r="AG103" i="39"/>
  <c r="AG280" i="39"/>
  <c r="AG295" i="39" s="1"/>
  <c r="AH100" i="39"/>
  <c r="AF25" i="37"/>
  <c r="AF93" i="37" s="1"/>
  <c r="AF267" i="37" s="1"/>
  <c r="AF302" i="37" s="1"/>
  <c r="AF91" i="37"/>
  <c r="AF265" i="37" s="1"/>
  <c r="AF300" i="37" s="1"/>
  <c r="BI160" i="36"/>
  <c r="BI176" i="36" s="1"/>
  <c r="BI276" i="36" s="1"/>
  <c r="BJ126" i="43"/>
  <c r="BJ134" i="43" s="1"/>
  <c r="BJ152" i="43"/>
  <c r="BJ160" i="43" s="1"/>
  <c r="BJ165" i="43"/>
  <c r="BJ173" i="43" s="1"/>
  <c r="BJ139" i="43"/>
  <c r="BJ147" i="43" s="1"/>
  <c r="BJ112" i="43"/>
  <c r="BJ122" i="43" s="1"/>
  <c r="BJ98" i="43"/>
  <c r="BJ108" i="43" s="1"/>
  <c r="AG23" i="45"/>
  <c r="BL262" i="35"/>
  <c r="BK284" i="35"/>
  <c r="BK274" i="35"/>
  <c r="BK264" i="35"/>
  <c r="BJ297" i="37"/>
  <c r="BJ81" i="37"/>
  <c r="BJ89" i="37" s="1"/>
  <c r="BJ14" i="37"/>
  <c r="BJ24" i="37" s="1"/>
  <c r="BJ55" i="37"/>
  <c r="BJ63" i="37" s="1"/>
  <c r="BJ42" i="37"/>
  <c r="BJ68" i="37"/>
  <c r="BJ76" i="37" s="1"/>
  <c r="BJ28" i="37"/>
  <c r="BJ38" i="37" s="1"/>
  <c r="BJ112" i="45"/>
  <c r="BJ122" i="45" s="1"/>
  <c r="BJ98" i="45"/>
  <c r="BJ108" i="45" s="1"/>
  <c r="BJ139" i="45"/>
  <c r="BJ147" i="45" s="1"/>
  <c r="BJ152" i="45"/>
  <c r="BJ160" i="45" s="1"/>
  <c r="BJ126" i="45"/>
  <c r="BJ134" i="45" s="1"/>
  <c r="BJ165" i="45"/>
  <c r="BJ173" i="45" s="1"/>
  <c r="BI76" i="38"/>
  <c r="AM252" i="40"/>
  <c r="BJ236" i="41"/>
  <c r="BJ244" i="41" s="1"/>
  <c r="BJ182" i="41"/>
  <c r="BJ192" i="41" s="1"/>
  <c r="BJ223" i="41"/>
  <c r="BJ231" i="41" s="1"/>
  <c r="BJ196" i="41"/>
  <c r="BJ206" i="41" s="1"/>
  <c r="BJ249" i="41"/>
  <c r="BJ257" i="41" s="1"/>
  <c r="BJ210" i="41"/>
  <c r="BJ218" i="41" s="1"/>
  <c r="AI186" i="45"/>
  <c r="BJ297" i="39"/>
  <c r="BJ81" i="39"/>
  <c r="BJ89" i="39" s="1"/>
  <c r="BJ68" i="39"/>
  <c r="BJ76" i="39" s="1"/>
  <c r="BJ55" i="39"/>
  <c r="BJ63" i="39" s="1"/>
  <c r="BJ28" i="39"/>
  <c r="BJ38" i="39" s="1"/>
  <c r="BJ42" i="39"/>
  <c r="BJ50" i="39" s="1"/>
  <c r="BJ14" i="39"/>
  <c r="BJ24" i="39" s="1"/>
  <c r="AG282" i="45"/>
  <c r="AM252" i="35"/>
  <c r="AG272" i="44"/>
  <c r="AG298" i="44" s="1"/>
  <c r="AG22" i="44"/>
  <c r="AG271" i="44"/>
  <c r="AG296" i="44" s="1"/>
  <c r="AN44" i="38"/>
  <c r="AM48" i="38"/>
  <c r="AM49" i="38" s="1"/>
  <c r="AM51" i="38" s="1"/>
  <c r="AN43" i="38"/>
  <c r="AN237" i="36"/>
  <c r="AM242" i="36"/>
  <c r="AM243" i="36" s="1"/>
  <c r="AN238" i="36"/>
  <c r="AO71" i="44"/>
  <c r="BQ6" i="45"/>
  <c r="BQ2" i="45"/>
  <c r="BP179" i="45"/>
  <c r="BP95" i="45"/>
  <c r="BP11" i="45"/>
  <c r="BP9" i="45"/>
  <c r="AM213" i="45"/>
  <c r="BO67" i="45"/>
  <c r="BO80" i="45"/>
  <c r="BO54" i="45"/>
  <c r="BO41" i="45"/>
  <c r="BO27" i="45"/>
  <c r="BO13" i="45"/>
  <c r="AL219" i="45"/>
  <c r="BO164" i="45"/>
  <c r="BO151" i="45"/>
  <c r="BO138" i="45"/>
  <c r="BO125" i="45"/>
  <c r="BO111" i="45"/>
  <c r="BO97" i="45"/>
  <c r="BO248" i="45"/>
  <c r="BO222" i="45"/>
  <c r="BO235" i="45"/>
  <c r="BO209" i="45"/>
  <c r="BO195" i="45"/>
  <c r="BO181" i="45"/>
  <c r="BO80" i="44"/>
  <c r="BO67" i="44"/>
  <c r="BO41" i="44"/>
  <c r="BO54" i="44"/>
  <c r="BO27" i="44"/>
  <c r="BO13" i="44"/>
  <c r="BO164" i="44"/>
  <c r="BO151" i="44"/>
  <c r="BO138" i="44"/>
  <c r="BO111" i="44"/>
  <c r="BO125" i="44"/>
  <c r="BO97" i="44"/>
  <c r="BO248" i="44"/>
  <c r="BO235" i="44"/>
  <c r="BO222" i="44"/>
  <c r="BO209" i="44"/>
  <c r="BO195" i="44"/>
  <c r="BO181" i="44"/>
  <c r="BP179" i="44"/>
  <c r="BP95" i="44"/>
  <c r="BP11" i="44"/>
  <c r="BP9" i="44"/>
  <c r="BQ6" i="44"/>
  <c r="BQ2" i="44"/>
  <c r="BQ179" i="43"/>
  <c r="BQ95" i="43"/>
  <c r="BQ11" i="43"/>
  <c r="BQ9" i="43"/>
  <c r="BP80" i="43"/>
  <c r="BP67" i="43"/>
  <c r="BP54" i="43"/>
  <c r="BP27" i="43"/>
  <c r="BP41" i="43"/>
  <c r="BP13" i="43"/>
  <c r="BP164" i="43"/>
  <c r="BP151" i="43"/>
  <c r="BP138" i="43"/>
  <c r="BP111" i="43"/>
  <c r="BP125" i="43"/>
  <c r="BP97" i="43"/>
  <c r="BP248" i="43"/>
  <c r="BP235" i="43"/>
  <c r="BP222" i="43"/>
  <c r="BP209" i="43"/>
  <c r="BP181" i="43"/>
  <c r="BP195" i="43"/>
  <c r="BO80" i="41"/>
  <c r="BO67" i="41"/>
  <c r="BO54" i="41"/>
  <c r="BO41" i="41"/>
  <c r="BO27" i="41"/>
  <c r="BO13" i="41"/>
  <c r="BO164" i="41"/>
  <c r="BO151" i="41"/>
  <c r="BO138" i="41"/>
  <c r="BO111" i="41"/>
  <c r="BO125" i="41"/>
  <c r="BO97" i="41"/>
  <c r="BO248" i="41"/>
  <c r="BO235" i="41"/>
  <c r="BO195" i="41"/>
  <c r="BO222" i="41"/>
  <c r="BO209" i="41"/>
  <c r="BO181" i="41"/>
  <c r="BQ6" i="41"/>
  <c r="BQ2" i="41"/>
  <c r="BP179" i="41"/>
  <c r="BP95" i="41"/>
  <c r="BP11" i="41"/>
  <c r="BP9" i="41"/>
  <c r="BP164" i="40"/>
  <c r="BP151" i="40"/>
  <c r="BP138" i="40"/>
  <c r="BP125" i="40"/>
  <c r="BP111" i="40"/>
  <c r="BP97" i="40"/>
  <c r="BQ179" i="40"/>
  <c r="BQ95" i="40"/>
  <c r="BQ11" i="40"/>
  <c r="BQ9" i="40"/>
  <c r="BP235" i="40"/>
  <c r="BP248" i="40"/>
  <c r="BP222" i="40"/>
  <c r="BP195" i="40"/>
  <c r="BP209" i="40"/>
  <c r="BP181" i="40"/>
  <c r="BP80" i="40"/>
  <c r="BP67" i="40"/>
  <c r="BP54" i="40"/>
  <c r="BP41" i="40"/>
  <c r="BP27" i="40"/>
  <c r="BP13" i="40"/>
  <c r="BQ179" i="39"/>
  <c r="BQ95" i="39"/>
  <c r="BQ11" i="39"/>
  <c r="BQ9" i="39"/>
  <c r="BP80" i="39"/>
  <c r="BP67" i="39"/>
  <c r="BP54" i="39"/>
  <c r="BP27" i="39"/>
  <c r="BP41" i="39"/>
  <c r="BP13" i="39"/>
  <c r="BP164" i="39"/>
  <c r="BP151" i="39"/>
  <c r="BP125" i="39"/>
  <c r="BP138" i="39"/>
  <c r="BP111" i="39"/>
  <c r="BP97" i="39"/>
  <c r="BP248" i="39"/>
  <c r="BP235" i="39"/>
  <c r="BP222" i="39"/>
  <c r="BP195" i="39"/>
  <c r="BP209" i="39"/>
  <c r="BP181" i="39"/>
  <c r="BP179" i="38"/>
  <c r="BP95" i="38"/>
  <c r="BP11" i="38"/>
  <c r="BP9" i="38"/>
  <c r="BO164" i="38"/>
  <c r="BO151" i="38"/>
  <c r="BO138" i="38"/>
  <c r="BO111" i="38"/>
  <c r="BO125" i="38"/>
  <c r="BO97" i="38"/>
  <c r="BO248" i="38"/>
  <c r="BO235" i="38"/>
  <c r="BO222" i="38"/>
  <c r="BO209" i="38"/>
  <c r="BO195" i="38"/>
  <c r="BO181" i="38"/>
  <c r="BQ6" i="38"/>
  <c r="BQ2" i="38"/>
  <c r="BO67" i="38"/>
  <c r="BO80" i="38"/>
  <c r="BO54" i="38"/>
  <c r="BO41" i="38"/>
  <c r="BO27" i="38"/>
  <c r="BO13" i="38"/>
  <c r="BP248" i="37"/>
  <c r="BP235" i="37"/>
  <c r="BP222" i="37"/>
  <c r="BP209" i="37"/>
  <c r="BP195" i="37"/>
  <c r="BP181" i="37"/>
  <c r="BP164" i="37"/>
  <c r="BP138" i="37"/>
  <c r="BP151" i="37"/>
  <c r="BP111" i="37"/>
  <c r="BP125" i="37"/>
  <c r="BP97" i="37"/>
  <c r="BQ179" i="37"/>
  <c r="BQ95" i="37"/>
  <c r="BQ11" i="37"/>
  <c r="BQ9" i="37"/>
  <c r="BP67" i="37"/>
  <c r="BP54" i="37"/>
  <c r="BP80" i="37"/>
  <c r="BP27" i="37"/>
  <c r="BP41" i="37"/>
  <c r="BP13" i="37"/>
  <c r="BP248" i="36"/>
  <c r="BP235" i="36"/>
  <c r="BP222" i="36"/>
  <c r="BP209" i="36"/>
  <c r="BP195" i="36"/>
  <c r="BP181" i="36"/>
  <c r="BQ179" i="36"/>
  <c r="BQ95" i="36"/>
  <c r="BQ11" i="36"/>
  <c r="BQ9" i="36"/>
  <c r="BP67" i="36"/>
  <c r="BP80" i="36"/>
  <c r="BP54" i="36"/>
  <c r="BP41" i="36"/>
  <c r="BP27" i="36"/>
  <c r="BP13" i="36"/>
  <c r="BP164" i="36"/>
  <c r="BP151" i="36"/>
  <c r="BP138" i="36"/>
  <c r="BP125" i="36"/>
  <c r="BP111" i="36"/>
  <c r="BP97" i="36"/>
  <c r="BP80" i="35"/>
  <c r="BP67" i="35"/>
  <c r="BP54" i="35"/>
  <c r="BP27" i="35"/>
  <c r="BP41" i="35"/>
  <c r="BP13" i="35"/>
  <c r="BP151" i="35"/>
  <c r="BP164" i="35"/>
  <c r="BP138" i="35"/>
  <c r="BP125" i="35"/>
  <c r="BP111" i="35"/>
  <c r="BP97" i="35"/>
  <c r="BP248" i="35"/>
  <c r="BP235" i="35"/>
  <c r="BP209" i="35"/>
  <c r="BP222" i="35"/>
  <c r="BP195" i="35"/>
  <c r="BP181" i="35"/>
  <c r="BQ179" i="35"/>
  <c r="BQ95" i="35"/>
  <c r="BQ11" i="35"/>
  <c r="BQ9" i="35"/>
  <c r="AN84" i="38" l="1"/>
  <c r="AO83" i="38" s="1"/>
  <c r="AO70" i="38"/>
  <c r="AO71" i="38" s="1"/>
  <c r="AP69" i="38" s="1"/>
  <c r="AO82" i="38"/>
  <c r="AN87" i="38"/>
  <c r="AN88" i="38" s="1"/>
  <c r="AN90" i="38" s="1"/>
  <c r="AN74" i="38"/>
  <c r="AN75" i="38" s="1"/>
  <c r="AN77" i="38" s="1"/>
  <c r="Y3" i="20"/>
  <c r="AO200" i="37"/>
  <c r="AP199" i="37" s="1"/>
  <c r="AM238" i="43"/>
  <c r="AM237" i="43"/>
  <c r="AN129" i="40"/>
  <c r="AP114" i="38"/>
  <c r="AP115" i="38"/>
  <c r="AO74" i="38"/>
  <c r="AO75" i="38" s="1"/>
  <c r="AO77" i="38" s="1"/>
  <c r="AP70" i="38"/>
  <c r="AP71" i="38" s="1"/>
  <c r="AN117" i="37"/>
  <c r="AN120" i="37" s="1"/>
  <c r="AN121" i="37" s="1"/>
  <c r="AN123" i="37" s="1"/>
  <c r="AO114" i="37"/>
  <c r="AO116" i="37" s="1"/>
  <c r="AP115" i="37" s="1"/>
  <c r="AO225" i="40"/>
  <c r="AM158" i="37"/>
  <c r="AM159" i="37" s="1"/>
  <c r="AM161" i="37" s="1"/>
  <c r="AN154" i="37"/>
  <c r="AN155" i="37" s="1"/>
  <c r="AN229" i="40"/>
  <c r="AN230" i="40" s="1"/>
  <c r="AN232" i="40" s="1"/>
  <c r="AP61" i="44"/>
  <c r="AP62" i="44" s="1"/>
  <c r="AP64" i="44" s="1"/>
  <c r="AO252" i="41"/>
  <c r="AP250" i="41" s="1"/>
  <c r="AO45" i="43"/>
  <c r="AP43" i="43" s="1"/>
  <c r="AL83" i="45"/>
  <c r="AL84" i="45" s="1"/>
  <c r="AL87" i="45" s="1"/>
  <c r="AL88" i="45" s="1"/>
  <c r="AL90" i="45" s="1"/>
  <c r="BI92" i="41"/>
  <c r="BI266" i="41" s="1"/>
  <c r="BI301" i="41" s="1"/>
  <c r="AL57" i="43"/>
  <c r="AK87" i="45"/>
  <c r="AK88" i="45" s="1"/>
  <c r="AK90" i="45" s="1"/>
  <c r="AN117" i="44"/>
  <c r="AN120" i="44" s="1"/>
  <c r="AN121" i="44" s="1"/>
  <c r="AN123" i="44" s="1"/>
  <c r="AN84" i="44"/>
  <c r="AO74" i="35"/>
  <c r="AO75" i="35" s="1"/>
  <c r="AO77" i="35" s="1"/>
  <c r="AN127" i="39"/>
  <c r="AM255" i="36"/>
  <c r="AM256" i="36" s="1"/>
  <c r="AM258" i="36" s="1"/>
  <c r="AP70" i="35"/>
  <c r="AP71" i="35" s="1"/>
  <c r="AO115" i="44"/>
  <c r="AO116" i="44" s="1"/>
  <c r="AP115" i="44" s="1"/>
  <c r="AN251" i="36"/>
  <c r="AN252" i="36" s="1"/>
  <c r="AM226" i="44"/>
  <c r="AN225" i="44" s="1"/>
  <c r="AM252" i="43"/>
  <c r="AM255" i="43" s="1"/>
  <c r="AM256" i="43" s="1"/>
  <c r="AM258" i="43" s="1"/>
  <c r="AL242" i="40"/>
  <c r="AL243" i="40" s="1"/>
  <c r="AL245" i="40" s="1"/>
  <c r="AM238" i="40"/>
  <c r="AM237" i="40"/>
  <c r="AQ250" i="39"/>
  <c r="AQ251" i="39"/>
  <c r="AO155" i="45"/>
  <c r="AP153" i="45" s="1"/>
  <c r="AN171" i="36"/>
  <c r="AN172" i="36" s="1"/>
  <c r="AN174" i="36" s="1"/>
  <c r="AO166" i="36"/>
  <c r="AO167" i="36"/>
  <c r="AO114" i="43"/>
  <c r="AN128" i="39"/>
  <c r="AM226" i="45"/>
  <c r="AN71" i="43"/>
  <c r="AO198" i="35"/>
  <c r="AO199" i="35"/>
  <c r="AL56" i="43"/>
  <c r="AO115" i="43"/>
  <c r="AN238" i="41"/>
  <c r="AN239" i="41" s="1"/>
  <c r="AN242" i="41" s="1"/>
  <c r="AN243" i="41" s="1"/>
  <c r="AN245" i="41" s="1"/>
  <c r="AM242" i="41"/>
  <c r="AM243" i="41" s="1"/>
  <c r="AM245" i="41" s="1"/>
  <c r="AP69" i="45"/>
  <c r="AQ57" i="44"/>
  <c r="AQ58" i="44" s="1"/>
  <c r="AN216" i="38"/>
  <c r="AN217" i="38" s="1"/>
  <c r="AN219" i="38" s="1"/>
  <c r="AF302" i="39"/>
  <c r="AO211" i="38"/>
  <c r="AO213" i="38" s="1"/>
  <c r="AP211" i="38" s="1"/>
  <c r="AR167" i="38"/>
  <c r="AN155" i="43"/>
  <c r="AN158" i="43" s="1"/>
  <c r="AN159" i="43" s="1"/>
  <c r="AN161" i="43" s="1"/>
  <c r="AL238" i="44"/>
  <c r="AL237" i="44"/>
  <c r="AN45" i="39"/>
  <c r="AO44" i="39" s="1"/>
  <c r="AP82" i="37"/>
  <c r="AP83" i="37"/>
  <c r="AO87" i="37"/>
  <c r="AO88" i="37" s="1"/>
  <c r="AO90" i="37" s="1"/>
  <c r="AN216" i="40"/>
  <c r="AN217" i="40" s="1"/>
  <c r="AN219" i="40" s="1"/>
  <c r="AN211" i="43"/>
  <c r="AO211" i="40"/>
  <c r="AO213" i="40" s="1"/>
  <c r="AP211" i="40" s="1"/>
  <c r="AP200" i="38"/>
  <c r="AN212" i="43"/>
  <c r="AO141" i="45"/>
  <c r="AM237" i="37"/>
  <c r="AM239" i="37" s="1"/>
  <c r="AL242" i="37"/>
  <c r="AL243" i="37" s="1"/>
  <c r="AL245" i="37" s="1"/>
  <c r="AN32" i="37"/>
  <c r="AP129" i="45"/>
  <c r="AQ128" i="45" s="1"/>
  <c r="AM140" i="43"/>
  <c r="AL145" i="43"/>
  <c r="AL146" i="43" s="1"/>
  <c r="AL148" i="43" s="1"/>
  <c r="AM141" i="43"/>
  <c r="AR128" i="38"/>
  <c r="AQ132" i="38"/>
  <c r="AQ133" i="38" s="1"/>
  <c r="AQ135" i="38" s="1"/>
  <c r="AR127" i="38"/>
  <c r="AP239" i="45"/>
  <c r="AO171" i="41"/>
  <c r="AO172" i="41" s="1"/>
  <c r="AO174" i="41" s="1"/>
  <c r="AN158" i="36"/>
  <c r="AN159" i="36" s="1"/>
  <c r="AN161" i="36" s="1"/>
  <c r="AM239" i="35"/>
  <c r="AH45" i="45"/>
  <c r="AH272" i="45" s="1"/>
  <c r="AH268" i="45"/>
  <c r="AN56" i="37"/>
  <c r="AN57" i="37"/>
  <c r="AM61" i="37"/>
  <c r="AM62" i="37" s="1"/>
  <c r="AM64" i="37" s="1"/>
  <c r="AO145" i="37"/>
  <c r="AO146" i="37" s="1"/>
  <c r="AO148" i="37" s="1"/>
  <c r="AN251" i="45"/>
  <c r="AP140" i="37"/>
  <c r="AP142" i="37" s="1"/>
  <c r="AN250" i="45"/>
  <c r="AP70" i="45"/>
  <c r="AP200" i="40"/>
  <c r="AO153" i="36"/>
  <c r="AO155" i="36" s="1"/>
  <c r="AP153" i="36" s="1"/>
  <c r="AP198" i="36"/>
  <c r="AO201" i="36"/>
  <c r="AO204" i="36" s="1"/>
  <c r="AO205" i="36" s="1"/>
  <c r="AO207" i="36" s="1"/>
  <c r="AP199" i="36"/>
  <c r="AO116" i="41"/>
  <c r="AP115" i="41" s="1"/>
  <c r="AP166" i="41"/>
  <c r="AP168" i="41" s="1"/>
  <c r="AP171" i="41" s="1"/>
  <c r="AP172" i="41" s="1"/>
  <c r="AP174" i="41" s="1"/>
  <c r="W14" i="20"/>
  <c r="W18" i="20"/>
  <c r="M21" i="20"/>
  <c r="AM21" i="20" s="1"/>
  <c r="AM15" i="20"/>
  <c r="M16" i="20"/>
  <c r="AP142" i="41"/>
  <c r="AQ141" i="41" s="1"/>
  <c r="AN213" i="44"/>
  <c r="AO129" i="41"/>
  <c r="AN32" i="39"/>
  <c r="AM69" i="41"/>
  <c r="AL74" i="41"/>
  <c r="AL75" i="41" s="1"/>
  <c r="AL77" i="41" s="1"/>
  <c r="AM70" i="41"/>
  <c r="AN69" i="39"/>
  <c r="AN71" i="39" s="1"/>
  <c r="AO69" i="39" s="1"/>
  <c r="AQ171" i="38"/>
  <c r="AQ172" i="38" s="1"/>
  <c r="AQ174" i="38" s="1"/>
  <c r="AM61" i="36"/>
  <c r="AM62" i="36" s="1"/>
  <c r="AM64" i="36" s="1"/>
  <c r="AL33" i="35"/>
  <c r="AL36" i="35" s="1"/>
  <c r="AL37" i="35" s="1"/>
  <c r="AL39" i="35" s="1"/>
  <c r="AN56" i="36"/>
  <c r="AN58" i="36" s="1"/>
  <c r="AO56" i="36" s="1"/>
  <c r="AM30" i="35"/>
  <c r="AM32" i="35" s="1"/>
  <c r="AN31" i="35" s="1"/>
  <c r="AO224" i="38"/>
  <c r="AN127" i="43"/>
  <c r="AM132" i="43"/>
  <c r="AM133" i="43" s="1"/>
  <c r="AM135" i="43" s="1"/>
  <c r="AN128" i="43"/>
  <c r="AG261" i="38"/>
  <c r="AG287" i="38" s="1"/>
  <c r="AO225" i="38"/>
  <c r="AO168" i="37"/>
  <c r="AO31" i="41"/>
  <c r="AN33" i="41"/>
  <c r="AN36" i="41" s="1"/>
  <c r="AN37" i="41" s="1"/>
  <c r="AN39" i="41" s="1"/>
  <c r="AO30" i="41"/>
  <c r="AO48" i="37"/>
  <c r="AO49" i="37" s="1"/>
  <c r="AO51" i="37" s="1"/>
  <c r="AP43" i="37"/>
  <c r="AP44" i="37"/>
  <c r="AO140" i="45"/>
  <c r="AN211" i="37"/>
  <c r="AN58" i="38"/>
  <c r="AO56" i="38" s="1"/>
  <c r="AL213" i="41"/>
  <c r="AN224" i="37"/>
  <c r="AM229" i="37"/>
  <c r="AM230" i="37" s="1"/>
  <c r="AM232" i="37" s="1"/>
  <c r="AN212" i="37"/>
  <c r="AO158" i="35"/>
  <c r="AO159" i="35" s="1"/>
  <c r="AO161" i="35" s="1"/>
  <c r="AN229" i="36"/>
  <c r="AN230" i="36" s="1"/>
  <c r="AN232" i="36" s="1"/>
  <c r="AO225" i="36"/>
  <c r="AO224" i="36"/>
  <c r="AP154" i="35"/>
  <c r="AP155" i="35" s="1"/>
  <c r="AQ154" i="35" s="1"/>
  <c r="AO242" i="39"/>
  <c r="AO243" i="39" s="1"/>
  <c r="AO245" i="39" s="1"/>
  <c r="AQ141" i="44"/>
  <c r="AQ142" i="44" s="1"/>
  <c r="AR141" i="44" s="1"/>
  <c r="AP238" i="39"/>
  <c r="AP239" i="39" s="1"/>
  <c r="AQ238" i="39" s="1"/>
  <c r="AG259" i="38"/>
  <c r="AG285" i="38" s="1"/>
  <c r="AN225" i="37"/>
  <c r="AM142" i="36"/>
  <c r="AM145" i="36" s="1"/>
  <c r="AM146" i="36" s="1"/>
  <c r="AM148" i="36" s="1"/>
  <c r="AQ32" i="45"/>
  <c r="AR30" i="45" s="1"/>
  <c r="AM74" i="39"/>
  <c r="AM75" i="39" s="1"/>
  <c r="AM77" i="39" s="1"/>
  <c r="AN132" i="44"/>
  <c r="AN133" i="44" s="1"/>
  <c r="AN135" i="44" s="1"/>
  <c r="AO127" i="44"/>
  <c r="AO129" i="44" s="1"/>
  <c r="AP127" i="44" s="1"/>
  <c r="AN250" i="44"/>
  <c r="AN251" i="44"/>
  <c r="AM255" i="44"/>
  <c r="AM256" i="44" s="1"/>
  <c r="AM258" i="44" s="1"/>
  <c r="AQ82" i="43"/>
  <c r="AM142" i="35"/>
  <c r="AN141" i="35" s="1"/>
  <c r="AM127" i="37"/>
  <c r="AR45" i="36"/>
  <c r="AM128" i="37"/>
  <c r="AO87" i="35"/>
  <c r="AO88" i="35" s="1"/>
  <c r="AO90" i="35" s="1"/>
  <c r="AP82" i="35"/>
  <c r="AP83" i="35"/>
  <c r="AN57" i="45"/>
  <c r="AN56" i="45"/>
  <c r="AR225" i="35"/>
  <c r="AQ83" i="43"/>
  <c r="AR224" i="35"/>
  <c r="AR32" i="40"/>
  <c r="AS30" i="40" s="1"/>
  <c r="AO171" i="44"/>
  <c r="AO172" i="44" s="1"/>
  <c r="AO174" i="44" s="1"/>
  <c r="AP166" i="44"/>
  <c r="AP168" i="44" s="1"/>
  <c r="AP145" i="44"/>
  <c r="AP146" i="44" s="1"/>
  <c r="AP148" i="44" s="1"/>
  <c r="AN58" i="41"/>
  <c r="AN117" i="45"/>
  <c r="AN120" i="45" s="1"/>
  <c r="AN121" i="45" s="1"/>
  <c r="AN123" i="45" s="1"/>
  <c r="AO114" i="45"/>
  <c r="AO115" i="45"/>
  <c r="AO45" i="44"/>
  <c r="AP43" i="44" s="1"/>
  <c r="AN216" i="36"/>
  <c r="AN217" i="36" s="1"/>
  <c r="AN219" i="36" s="1"/>
  <c r="AP83" i="40"/>
  <c r="AP84" i="40" s="1"/>
  <c r="AO87" i="40"/>
  <c r="AO88" i="40" s="1"/>
  <c r="AO90" i="40" s="1"/>
  <c r="AO70" i="37"/>
  <c r="AO71" i="37" s="1"/>
  <c r="AF300" i="39"/>
  <c r="AP158" i="44"/>
  <c r="AP159" i="44" s="1"/>
  <c r="AP161" i="44" s="1"/>
  <c r="AN74" i="37"/>
  <c r="AN75" i="37" s="1"/>
  <c r="AN77" i="37" s="1"/>
  <c r="AO211" i="36"/>
  <c r="AO213" i="36" s="1"/>
  <c r="AQ154" i="44"/>
  <c r="AQ155" i="44" s="1"/>
  <c r="AO226" i="40"/>
  <c r="BI92" i="38"/>
  <c r="BI266" i="38" s="1"/>
  <c r="BI301" i="38" s="1"/>
  <c r="AN155" i="40"/>
  <c r="AO153" i="40" s="1"/>
  <c r="AO58" i="40"/>
  <c r="AO61" i="40" s="1"/>
  <c r="AO62" i="40" s="1"/>
  <c r="AO64" i="40" s="1"/>
  <c r="AM33" i="38"/>
  <c r="AM36" i="38" s="1"/>
  <c r="AM37" i="38" s="1"/>
  <c r="AM39" i="38" s="1"/>
  <c r="AN30" i="38"/>
  <c r="AN32" i="38" s="1"/>
  <c r="AN226" i="41"/>
  <c r="AS237" i="38"/>
  <c r="AR242" i="38"/>
  <c r="AR243" i="38" s="1"/>
  <c r="AR245" i="38" s="1"/>
  <c r="AS238" i="38"/>
  <c r="AQ224" i="39"/>
  <c r="AQ225" i="39"/>
  <c r="AP229" i="39"/>
  <c r="AP230" i="39" s="1"/>
  <c r="AP232" i="39" s="1"/>
  <c r="AO250" i="37"/>
  <c r="AP211" i="35"/>
  <c r="AP213" i="35" s="1"/>
  <c r="AO224" i="43"/>
  <c r="AO251" i="37"/>
  <c r="AO216" i="35"/>
  <c r="AO217" i="35" s="1"/>
  <c r="AO219" i="35" s="1"/>
  <c r="AQ213" i="39"/>
  <c r="AQ216" i="39" s="1"/>
  <c r="AQ217" i="39" s="1"/>
  <c r="AQ219" i="39" s="1"/>
  <c r="AQ128" i="36"/>
  <c r="AP132" i="36"/>
  <c r="AP133" i="36" s="1"/>
  <c r="AP135" i="36" s="1"/>
  <c r="AQ127" i="36"/>
  <c r="BI301" i="44"/>
  <c r="AP140" i="39"/>
  <c r="AP142" i="39" s="1"/>
  <c r="AO145" i="39"/>
  <c r="AO146" i="39" s="1"/>
  <c r="AO148" i="39" s="1"/>
  <c r="AO225" i="43"/>
  <c r="AQ83" i="41"/>
  <c r="AP87" i="41"/>
  <c r="AP88" i="41" s="1"/>
  <c r="AP90" i="41" s="1"/>
  <c r="AQ82" i="41"/>
  <c r="AH294" i="43"/>
  <c r="AN200" i="41"/>
  <c r="AQ33" i="44"/>
  <c r="AQ36" i="44" s="1"/>
  <c r="AQ37" i="44" s="1"/>
  <c r="AQ39" i="44" s="1"/>
  <c r="AR31" i="44"/>
  <c r="AR32" i="44" s="1"/>
  <c r="AR33" i="44" s="1"/>
  <c r="AR36" i="44" s="1"/>
  <c r="AR37" i="44" s="1"/>
  <c r="AR39" i="44" s="1"/>
  <c r="AO82" i="36"/>
  <c r="AO83" i="36"/>
  <c r="AN87" i="36"/>
  <c r="AN88" i="36" s="1"/>
  <c r="AN90" i="36" s="1"/>
  <c r="AN114" i="40"/>
  <c r="AN115" i="40"/>
  <c r="AO166" i="35"/>
  <c r="AN171" i="35"/>
  <c r="AN172" i="35" s="1"/>
  <c r="AN174" i="35" s="1"/>
  <c r="AO167" i="35"/>
  <c r="AR117" i="39"/>
  <c r="AR120" i="39" s="1"/>
  <c r="AR121" i="39" s="1"/>
  <c r="AR123" i="39" s="1"/>
  <c r="AS115" i="39"/>
  <c r="AS114" i="39"/>
  <c r="AL58" i="39"/>
  <c r="AM56" i="39" s="1"/>
  <c r="AG175" i="45"/>
  <c r="AG275" i="45" s="1"/>
  <c r="AG295" i="45"/>
  <c r="AK48" i="41"/>
  <c r="AK49" i="41" s="1"/>
  <c r="AK51" i="41" s="1"/>
  <c r="AL44" i="41"/>
  <c r="AL43" i="41"/>
  <c r="AN168" i="40"/>
  <c r="AN117" i="36"/>
  <c r="AN120" i="36" s="1"/>
  <c r="AN121" i="36" s="1"/>
  <c r="AN123" i="36" s="1"/>
  <c r="AO115" i="36"/>
  <c r="AO116" i="36" s="1"/>
  <c r="AL70" i="40"/>
  <c r="AL71" i="40" s="1"/>
  <c r="AK74" i="40"/>
  <c r="AK75" i="40" s="1"/>
  <c r="AK77" i="40" s="1"/>
  <c r="BI301" i="35"/>
  <c r="AQ31" i="36"/>
  <c r="AP33" i="36"/>
  <c r="AP36" i="36" s="1"/>
  <c r="AP37" i="36" s="1"/>
  <c r="AP39" i="36" s="1"/>
  <c r="AQ30" i="36"/>
  <c r="AH294" i="45"/>
  <c r="AO56" i="35"/>
  <c r="AO58" i="35" s="1"/>
  <c r="AN61" i="35"/>
  <c r="AN62" i="35" s="1"/>
  <c r="AN64" i="35" s="1"/>
  <c r="AN3" i="20"/>
  <c r="AG177" i="45"/>
  <c r="AG277" i="45" s="1"/>
  <c r="AH293" i="41"/>
  <c r="AN32" i="43"/>
  <c r="AP129" i="35"/>
  <c r="AQ128" i="35" s="1"/>
  <c r="AR43" i="35"/>
  <c r="AR44" i="35"/>
  <c r="AQ48" i="35"/>
  <c r="AQ49" i="35" s="1"/>
  <c r="AQ51" i="35" s="1"/>
  <c r="BJ260" i="45"/>
  <c r="BJ286" i="45" s="1"/>
  <c r="BJ260" i="40"/>
  <c r="BJ286" i="40" s="1"/>
  <c r="AP200" i="44"/>
  <c r="AP201" i="44" s="1"/>
  <c r="AP204" i="44" s="1"/>
  <c r="AP205" i="44" s="1"/>
  <c r="AP207" i="44" s="1"/>
  <c r="AR45" i="40"/>
  <c r="AS44" i="40" s="1"/>
  <c r="AO167" i="43"/>
  <c r="AN171" i="43"/>
  <c r="AN172" i="43" s="1"/>
  <c r="AN174" i="43" s="1"/>
  <c r="AO166" i="43"/>
  <c r="AM84" i="39"/>
  <c r="AM155" i="39"/>
  <c r="AN154" i="39" s="1"/>
  <c r="AN45" i="38"/>
  <c r="AN48" i="38" s="1"/>
  <c r="AN49" i="38" s="1"/>
  <c r="AN51" i="38" s="1"/>
  <c r="BI301" i="37"/>
  <c r="BJ92" i="36"/>
  <c r="BJ266" i="36" s="1"/>
  <c r="BJ176" i="41"/>
  <c r="BJ276" i="41" s="1"/>
  <c r="AG295" i="43"/>
  <c r="BJ176" i="35"/>
  <c r="BJ276" i="35" s="1"/>
  <c r="AG23" i="44"/>
  <c r="AG299" i="44"/>
  <c r="BJ92" i="39"/>
  <c r="BJ266" i="39" s="1"/>
  <c r="BK210" i="35"/>
  <c r="BK218" i="35" s="1"/>
  <c r="BK182" i="35"/>
  <c r="BK192" i="35" s="1"/>
  <c r="BK249" i="35"/>
  <c r="BK257" i="35" s="1"/>
  <c r="BK236" i="35"/>
  <c r="BK244" i="35" s="1"/>
  <c r="BK196" i="35"/>
  <c r="BK206" i="35" s="1"/>
  <c r="BK223" i="35"/>
  <c r="BK231" i="35" s="1"/>
  <c r="BJ176" i="43"/>
  <c r="BJ276" i="43" s="1"/>
  <c r="AS70" i="36"/>
  <c r="AS69" i="36"/>
  <c r="AR74" i="36"/>
  <c r="AR75" i="36" s="1"/>
  <c r="AR77" i="36" s="1"/>
  <c r="AG282" i="39"/>
  <c r="AG298" i="39" s="1"/>
  <c r="AG106" i="39"/>
  <c r="AG107" i="39" s="1"/>
  <c r="AG281" i="39"/>
  <c r="AG296" i="39" s="1"/>
  <c r="BJ76" i="38"/>
  <c r="BM262" i="36"/>
  <c r="BL284" i="36"/>
  <c r="BL274" i="36"/>
  <c r="BL264" i="36"/>
  <c r="AH280" i="43"/>
  <c r="AI101" i="43"/>
  <c r="AI279" i="43" s="1"/>
  <c r="AH103" i="43"/>
  <c r="AI100" i="43"/>
  <c r="AH288" i="43"/>
  <c r="AH186" i="43"/>
  <c r="AG193" i="41"/>
  <c r="AG261" i="41" s="1"/>
  <c r="AG287" i="41" s="1"/>
  <c r="AG259" i="41"/>
  <c r="AG285" i="41" s="1"/>
  <c r="BJ89" i="41"/>
  <c r="BJ63" i="41"/>
  <c r="BM262" i="45"/>
  <c r="BL284" i="45"/>
  <c r="BL264" i="45"/>
  <c r="BL274" i="45"/>
  <c r="BM262" i="37"/>
  <c r="BL264" i="37"/>
  <c r="BL284" i="37"/>
  <c r="BL274" i="37"/>
  <c r="BJ92" i="43"/>
  <c r="BJ266" i="43" s="1"/>
  <c r="AG22" i="43"/>
  <c r="AG272" i="43"/>
  <c r="AG271" i="43"/>
  <c r="AG295" i="35"/>
  <c r="BJ260" i="44"/>
  <c r="BJ286" i="44" s="1"/>
  <c r="BK297" i="40"/>
  <c r="BK81" i="40"/>
  <c r="BK89" i="40" s="1"/>
  <c r="BK55" i="40"/>
  <c r="BK63" i="40" s="1"/>
  <c r="BK14" i="40"/>
  <c r="BK24" i="40" s="1"/>
  <c r="BK68" i="40"/>
  <c r="BK76" i="40" s="1"/>
  <c r="BK42" i="40"/>
  <c r="BK50" i="40" s="1"/>
  <c r="BK28" i="40"/>
  <c r="BK38" i="40" s="1"/>
  <c r="BI301" i="36"/>
  <c r="AG190" i="36"/>
  <c r="AG191" i="36" s="1"/>
  <c r="AG292" i="36"/>
  <c r="AG298" i="36" s="1"/>
  <c r="AG291" i="36"/>
  <c r="AG296" i="36" s="1"/>
  <c r="AG107" i="41"/>
  <c r="AG299" i="41"/>
  <c r="BK165" i="39"/>
  <c r="BK173" i="39" s="1"/>
  <c r="BK98" i="39"/>
  <c r="BK108" i="39" s="1"/>
  <c r="BK152" i="39"/>
  <c r="BK160" i="39" s="1"/>
  <c r="BK126" i="39"/>
  <c r="BK134" i="39" s="1"/>
  <c r="BK112" i="39"/>
  <c r="BK122" i="39" s="1"/>
  <c r="BK139" i="39"/>
  <c r="BK147" i="39" s="1"/>
  <c r="BK98" i="41"/>
  <c r="BK108" i="41" s="1"/>
  <c r="BK126" i="41"/>
  <c r="BK134" i="41" s="1"/>
  <c r="BK139" i="41"/>
  <c r="BK147" i="41" s="1"/>
  <c r="BK165" i="41"/>
  <c r="BK173" i="41" s="1"/>
  <c r="BK112" i="41"/>
  <c r="BK152" i="41"/>
  <c r="BK160" i="41" s="1"/>
  <c r="BJ260" i="37"/>
  <c r="BJ286" i="37" s="1"/>
  <c r="AG23" i="37"/>
  <c r="AG299" i="37"/>
  <c r="BM262" i="43"/>
  <c r="BL274" i="43"/>
  <c r="BL264" i="43"/>
  <c r="BL284" i="43"/>
  <c r="BK112" i="44"/>
  <c r="BK122" i="44" s="1"/>
  <c r="BK98" i="44"/>
  <c r="BK108" i="44" s="1"/>
  <c r="BK165" i="44"/>
  <c r="BK173" i="44" s="1"/>
  <c r="BK126" i="44"/>
  <c r="BK134" i="44" s="1"/>
  <c r="BK139" i="44"/>
  <c r="BK147" i="44" s="1"/>
  <c r="BK152" i="44"/>
  <c r="BK160" i="44" s="1"/>
  <c r="BK297" i="38"/>
  <c r="BK28" i="38"/>
  <c r="BK38" i="38" s="1"/>
  <c r="BK81" i="38"/>
  <c r="BK89" i="38" s="1"/>
  <c r="BK42" i="38"/>
  <c r="BK50" i="38" s="1"/>
  <c r="BK68" i="38"/>
  <c r="BK14" i="38"/>
  <c r="BK24" i="38" s="1"/>
  <c r="BK55" i="38"/>
  <c r="BJ260" i="36"/>
  <c r="BJ286" i="36" s="1"/>
  <c r="BJ176" i="40"/>
  <c r="BJ276" i="40" s="1"/>
  <c r="AH290" i="35"/>
  <c r="AI184" i="35"/>
  <c r="AI185" i="35"/>
  <c r="AI289" i="35" s="1"/>
  <c r="AH187" i="35"/>
  <c r="AH22" i="45"/>
  <c r="AH292" i="39"/>
  <c r="AH291" i="39"/>
  <c r="AH190" i="39"/>
  <c r="AH191" i="39" s="1"/>
  <c r="AG204" i="45"/>
  <c r="AG292" i="45"/>
  <c r="AG298" i="45" s="1"/>
  <c r="AG291" i="45"/>
  <c r="AG296" i="45" s="1"/>
  <c r="AH190" i="38"/>
  <c r="AH191" i="38" s="1"/>
  <c r="BJ176" i="39"/>
  <c r="BJ276" i="39" s="1"/>
  <c r="BJ176" i="37"/>
  <c r="BJ276" i="37" s="1"/>
  <c r="AH106" i="45"/>
  <c r="AH107" i="45" s="1"/>
  <c r="BJ176" i="38"/>
  <c r="BJ276" i="38" s="1"/>
  <c r="AH270" i="36"/>
  <c r="AH19" i="36"/>
  <c r="AI16" i="36"/>
  <c r="AI17" i="36"/>
  <c r="AI269" i="36" s="1"/>
  <c r="BJ92" i="40"/>
  <c r="BJ266" i="40" s="1"/>
  <c r="AG298" i="38"/>
  <c r="AG259" i="35"/>
  <c r="AG285" i="35" s="1"/>
  <c r="AG193" i="35"/>
  <c r="AG261" i="35" s="1"/>
  <c r="AG287" i="35" s="1"/>
  <c r="AF302" i="36"/>
  <c r="BJ260" i="41"/>
  <c r="BJ286" i="41" s="1"/>
  <c r="AM255" i="40"/>
  <c r="AM256" i="40" s="1"/>
  <c r="AM258" i="40" s="1"/>
  <c r="AN250" i="40"/>
  <c r="AN251" i="40"/>
  <c r="BJ176" i="45"/>
  <c r="BJ276" i="45" s="1"/>
  <c r="BJ50" i="37"/>
  <c r="BJ92" i="37" s="1"/>
  <c r="BJ266" i="37" s="1"/>
  <c r="BM262" i="35"/>
  <c r="BL264" i="35"/>
  <c r="BL284" i="35"/>
  <c r="BL274" i="35"/>
  <c r="BJ92" i="44"/>
  <c r="BJ266" i="44" s="1"/>
  <c r="BJ63" i="38"/>
  <c r="BK196" i="36"/>
  <c r="BK206" i="36" s="1"/>
  <c r="BK182" i="36"/>
  <c r="BK192" i="36" s="1"/>
  <c r="BK210" i="36"/>
  <c r="BK218" i="36" s="1"/>
  <c r="BK236" i="36"/>
  <c r="BK244" i="36" s="1"/>
  <c r="BK223" i="36"/>
  <c r="BK231" i="36" s="1"/>
  <c r="BK249" i="36"/>
  <c r="BK257" i="36" s="1"/>
  <c r="AO200" i="39"/>
  <c r="AO199" i="43"/>
  <c r="AN201" i="43"/>
  <c r="AN204" i="43" s="1"/>
  <c r="AN205" i="43" s="1"/>
  <c r="AN207" i="43" s="1"/>
  <c r="AO198" i="43"/>
  <c r="AG272" i="40"/>
  <c r="AG298" i="40" s="1"/>
  <c r="AG271" i="40"/>
  <c r="AG296" i="40" s="1"/>
  <c r="AG22" i="40"/>
  <c r="BJ218" i="39"/>
  <c r="BJ260" i="39" s="1"/>
  <c r="BJ286" i="39" s="1"/>
  <c r="BK297" i="45"/>
  <c r="BK42" i="45"/>
  <c r="BK50" i="45" s="1"/>
  <c r="BK55" i="45"/>
  <c r="BK63" i="45" s="1"/>
  <c r="BK68" i="45"/>
  <c r="BK76" i="45" s="1"/>
  <c r="BK28" i="45"/>
  <c r="BK38" i="45" s="1"/>
  <c r="BK14" i="45"/>
  <c r="BK24" i="45" s="1"/>
  <c r="BK81" i="45"/>
  <c r="BK89" i="45" s="1"/>
  <c r="BK112" i="37"/>
  <c r="BK122" i="37" s="1"/>
  <c r="BK152" i="37"/>
  <c r="BK160" i="37" s="1"/>
  <c r="BK98" i="37"/>
  <c r="BK108" i="37" s="1"/>
  <c r="BK139" i="37"/>
  <c r="BK147" i="37" s="1"/>
  <c r="BK126" i="37"/>
  <c r="BK134" i="37" s="1"/>
  <c r="BK165" i="37"/>
  <c r="BK173" i="37" s="1"/>
  <c r="AH18" i="43"/>
  <c r="AH268" i="43"/>
  <c r="AG22" i="35"/>
  <c r="AG272" i="35"/>
  <c r="AG271" i="35"/>
  <c r="BK223" i="40"/>
  <c r="BK231" i="40" s="1"/>
  <c r="BK236" i="40"/>
  <c r="BK244" i="40" s="1"/>
  <c r="BK196" i="40"/>
  <c r="BK206" i="40" s="1"/>
  <c r="BK210" i="40"/>
  <c r="BK218" i="40" s="1"/>
  <c r="BK182" i="40"/>
  <c r="BK192" i="40" s="1"/>
  <c r="BK249" i="40"/>
  <c r="BK257" i="40" s="1"/>
  <c r="AI100" i="38"/>
  <c r="AI101" i="38"/>
  <c r="AI279" i="38" s="1"/>
  <c r="AH103" i="38"/>
  <c r="AH280" i="38"/>
  <c r="AG298" i="41"/>
  <c r="AH270" i="44"/>
  <c r="AH295" i="44" s="1"/>
  <c r="AI16" i="44"/>
  <c r="AI17" i="44"/>
  <c r="AI269" i="44" s="1"/>
  <c r="AI294" i="44" s="1"/>
  <c r="AH19" i="44"/>
  <c r="BK210" i="39"/>
  <c r="BK182" i="39"/>
  <c r="BK192" i="39" s="1"/>
  <c r="BK196" i="39"/>
  <c r="BK206" i="39" s="1"/>
  <c r="BK223" i="39"/>
  <c r="BK231" i="39" s="1"/>
  <c r="BK236" i="39"/>
  <c r="BK244" i="39" s="1"/>
  <c r="BK249" i="39"/>
  <c r="BK257" i="39" s="1"/>
  <c r="BM262" i="41"/>
  <c r="BL264" i="41"/>
  <c r="BL284" i="41"/>
  <c r="BL274" i="41"/>
  <c r="AH23" i="41"/>
  <c r="AG298" i="37"/>
  <c r="BK297" i="43"/>
  <c r="BK42" i="43"/>
  <c r="BK50" i="43" s="1"/>
  <c r="BK81" i="43"/>
  <c r="BK89" i="43" s="1"/>
  <c r="BK14" i="43"/>
  <c r="BK24" i="43" s="1"/>
  <c r="BK28" i="43"/>
  <c r="BK38" i="43" s="1"/>
  <c r="BK68" i="43"/>
  <c r="BK76" i="43" s="1"/>
  <c r="BK55" i="43"/>
  <c r="BK63" i="43" s="1"/>
  <c r="BM262" i="44"/>
  <c r="BL264" i="44"/>
  <c r="BL284" i="44"/>
  <c r="BL274" i="44"/>
  <c r="AI101" i="36"/>
  <c r="AI279" i="36" s="1"/>
  <c r="AH103" i="36"/>
  <c r="AI100" i="36"/>
  <c r="AH280" i="36"/>
  <c r="BK152" i="38"/>
  <c r="BK160" i="38" s="1"/>
  <c r="BK112" i="38"/>
  <c r="BK122" i="38" s="1"/>
  <c r="BK165" i="38"/>
  <c r="BK173" i="38" s="1"/>
  <c r="BK126" i="38"/>
  <c r="BK134" i="38" s="1"/>
  <c r="BK139" i="38"/>
  <c r="BK147" i="38" s="1"/>
  <c r="BK98" i="38"/>
  <c r="BK108" i="38" s="1"/>
  <c r="AP154" i="38"/>
  <c r="AO158" i="38"/>
  <c r="AO159" i="38" s="1"/>
  <c r="AO161" i="38" s="1"/>
  <c r="AP153" i="38"/>
  <c r="AI288" i="40"/>
  <c r="AI186" i="40"/>
  <c r="BI301" i="40"/>
  <c r="AI186" i="39"/>
  <c r="AI288" i="39"/>
  <c r="AF91" i="35"/>
  <c r="AF265" i="35" s="1"/>
  <c r="AF300" i="35" s="1"/>
  <c r="X13" i="20" s="1"/>
  <c r="X19" i="20" s="1"/>
  <c r="AF25" i="35"/>
  <c r="AF93" i="35" s="1"/>
  <c r="AF267" i="35" s="1"/>
  <c r="AF302" i="35" s="1"/>
  <c r="AI186" i="38"/>
  <c r="AF25" i="43"/>
  <c r="AF93" i="43" s="1"/>
  <c r="AF267" i="43" s="1"/>
  <c r="AF302" i="43" s="1"/>
  <c r="AF91" i="43"/>
  <c r="AF265" i="43" s="1"/>
  <c r="AF300" i="43" s="1"/>
  <c r="AJ16" i="41"/>
  <c r="AJ17" i="41"/>
  <c r="AJ269" i="41" s="1"/>
  <c r="AI19" i="41"/>
  <c r="AI270" i="41"/>
  <c r="AP145" i="40"/>
  <c r="AP146" i="40" s="1"/>
  <c r="AP148" i="40" s="1"/>
  <c r="AQ140" i="40"/>
  <c r="AQ141" i="40"/>
  <c r="AH193" i="37"/>
  <c r="AH261" i="37" s="1"/>
  <c r="AH287" i="37" s="1"/>
  <c r="AH259" i="37"/>
  <c r="AH285" i="37" s="1"/>
  <c r="AI278" i="44"/>
  <c r="AI102" i="44"/>
  <c r="BI301" i="45"/>
  <c r="AI102" i="35"/>
  <c r="AF300" i="36"/>
  <c r="AM255" i="35"/>
  <c r="AM256" i="35" s="1"/>
  <c r="AM258" i="35" s="1"/>
  <c r="AN250" i="35"/>
  <c r="AN251" i="35"/>
  <c r="AI187" i="45"/>
  <c r="AJ184" i="45"/>
  <c r="AJ185" i="45"/>
  <c r="BK297" i="35"/>
  <c r="BK42" i="35"/>
  <c r="BK50" i="35" s="1"/>
  <c r="BK55" i="35"/>
  <c r="BK63" i="35" s="1"/>
  <c r="BK81" i="35"/>
  <c r="BK89" i="35" s="1"/>
  <c r="BK14" i="35"/>
  <c r="BK24" i="35" s="1"/>
  <c r="BK28" i="35"/>
  <c r="BK38" i="35" s="1"/>
  <c r="BK68" i="35"/>
  <c r="BK76" i="35" s="1"/>
  <c r="AH278" i="39"/>
  <c r="AH293" i="39" s="1"/>
  <c r="AH102" i="39"/>
  <c r="AI16" i="39"/>
  <c r="AI17" i="39"/>
  <c r="AI269" i="39" s="1"/>
  <c r="AH19" i="39"/>
  <c r="AH270" i="39"/>
  <c r="BK139" i="36"/>
  <c r="BK147" i="36" s="1"/>
  <c r="BK98" i="36"/>
  <c r="BK108" i="36" s="1"/>
  <c r="BK112" i="36"/>
  <c r="BK122" i="36" s="1"/>
  <c r="BK165" i="36"/>
  <c r="BK173" i="36" s="1"/>
  <c r="BK152" i="36"/>
  <c r="BK126" i="36"/>
  <c r="BK134" i="36" s="1"/>
  <c r="AH18" i="40"/>
  <c r="AH268" i="40"/>
  <c r="AH293" i="40" s="1"/>
  <c r="AH116" i="35"/>
  <c r="AH278" i="35"/>
  <c r="AG109" i="37"/>
  <c r="AG177" i="37" s="1"/>
  <c r="AG277" i="37" s="1"/>
  <c r="AG175" i="37"/>
  <c r="AG275" i="37" s="1"/>
  <c r="BK139" i="45"/>
  <c r="BK147" i="45" s="1"/>
  <c r="BK98" i="45"/>
  <c r="BK108" i="45" s="1"/>
  <c r="BK126" i="45"/>
  <c r="BK134" i="45" s="1"/>
  <c r="BK112" i="45"/>
  <c r="BK122" i="45" s="1"/>
  <c r="BK152" i="45"/>
  <c r="BK160" i="45" s="1"/>
  <c r="BK165" i="45"/>
  <c r="BK173" i="45" s="1"/>
  <c r="BK182" i="37"/>
  <c r="BK192" i="37" s="1"/>
  <c r="BK236" i="37"/>
  <c r="BK244" i="37" s="1"/>
  <c r="BK210" i="37"/>
  <c r="BK218" i="37" s="1"/>
  <c r="BK249" i="37"/>
  <c r="BK257" i="37" s="1"/>
  <c r="BK223" i="37"/>
  <c r="BK231" i="37" s="1"/>
  <c r="BK196" i="37"/>
  <c r="BK206" i="37" s="1"/>
  <c r="AH268" i="35"/>
  <c r="AH18" i="35"/>
  <c r="AG23" i="36"/>
  <c r="BK112" i="40"/>
  <c r="BK122" i="40" s="1"/>
  <c r="BK126" i="40"/>
  <c r="BK134" i="40" s="1"/>
  <c r="BK98" i="40"/>
  <c r="BK108" i="40" s="1"/>
  <c r="BK165" i="40"/>
  <c r="BK173" i="40" s="1"/>
  <c r="BK152" i="40"/>
  <c r="BK160" i="40" s="1"/>
  <c r="BK139" i="40"/>
  <c r="BK147" i="40" s="1"/>
  <c r="AG296" i="41"/>
  <c r="BM262" i="39"/>
  <c r="BL274" i="39"/>
  <c r="BL264" i="39"/>
  <c r="BL284" i="39"/>
  <c r="AH292" i="44"/>
  <c r="AH291" i="44"/>
  <c r="AH190" i="44"/>
  <c r="AH191" i="44" s="1"/>
  <c r="BK210" i="41"/>
  <c r="BK218" i="41" s="1"/>
  <c r="BK249" i="41"/>
  <c r="BK257" i="41" s="1"/>
  <c r="BK182" i="41"/>
  <c r="BK192" i="41" s="1"/>
  <c r="BK196" i="41"/>
  <c r="BK206" i="41" s="1"/>
  <c r="BK236" i="41"/>
  <c r="BK244" i="41" s="1"/>
  <c r="BK223" i="41"/>
  <c r="BK231" i="41" s="1"/>
  <c r="BK126" i="43"/>
  <c r="BK134" i="43" s="1"/>
  <c r="BK139" i="43"/>
  <c r="BK147" i="43" s="1"/>
  <c r="BK165" i="43"/>
  <c r="BK173" i="43" s="1"/>
  <c r="BK98" i="43"/>
  <c r="BK108" i="43" s="1"/>
  <c r="BK112" i="43"/>
  <c r="BK122" i="43" s="1"/>
  <c r="BK152" i="43"/>
  <c r="BK160" i="43" s="1"/>
  <c r="BK210" i="44"/>
  <c r="BK218" i="44" s="1"/>
  <c r="BK196" i="44"/>
  <c r="BK206" i="44" s="1"/>
  <c r="BK236" i="44"/>
  <c r="BK244" i="44" s="1"/>
  <c r="BK249" i="44"/>
  <c r="BK257" i="44" s="1"/>
  <c r="BK223" i="44"/>
  <c r="BK231" i="44" s="1"/>
  <c r="BK182" i="44"/>
  <c r="BK192" i="44" s="1"/>
  <c r="BM262" i="38"/>
  <c r="BL264" i="38"/>
  <c r="BL284" i="38"/>
  <c r="BL274" i="38"/>
  <c r="AI18" i="45"/>
  <c r="AH190" i="40"/>
  <c r="AH191" i="40" s="1"/>
  <c r="AH292" i="40"/>
  <c r="AH291" i="40"/>
  <c r="AQ199" i="44"/>
  <c r="AG175" i="38"/>
  <c r="AG275" i="38" s="1"/>
  <c r="AG109" i="38"/>
  <c r="AG177" i="38" s="1"/>
  <c r="AG277" i="38" s="1"/>
  <c r="AH200" i="45"/>
  <c r="AH288" i="45"/>
  <c r="AH270" i="37"/>
  <c r="AI17" i="37"/>
  <c r="AI269" i="37" s="1"/>
  <c r="AH19" i="37"/>
  <c r="AI16" i="37"/>
  <c r="AI102" i="45"/>
  <c r="AH280" i="40"/>
  <c r="AI101" i="40"/>
  <c r="AI279" i="40" s="1"/>
  <c r="AH103" i="40"/>
  <c r="AI100" i="40"/>
  <c r="AG109" i="36"/>
  <c r="AG177" i="36" s="1"/>
  <c r="AG277" i="36" s="1"/>
  <c r="AG175" i="36"/>
  <c r="AG275" i="36" s="1"/>
  <c r="BJ160" i="36"/>
  <c r="BJ176" i="36" s="1"/>
  <c r="BJ276" i="36" s="1"/>
  <c r="AG23" i="38"/>
  <c r="AG299" i="38"/>
  <c r="BI301" i="39"/>
  <c r="BK139" i="35"/>
  <c r="BK147" i="35" s="1"/>
  <c r="BK165" i="35"/>
  <c r="BK173" i="35" s="1"/>
  <c r="BK98" i="35"/>
  <c r="BK108" i="35" s="1"/>
  <c r="BK152" i="35"/>
  <c r="BK160" i="35" s="1"/>
  <c r="BK112" i="35"/>
  <c r="BK122" i="35" s="1"/>
  <c r="BK126" i="35"/>
  <c r="BK134" i="35" s="1"/>
  <c r="AG91" i="45"/>
  <c r="AG265" i="45" s="1"/>
  <c r="AG25" i="45"/>
  <c r="AG93" i="45" s="1"/>
  <c r="AG267" i="45" s="1"/>
  <c r="BK297" i="36"/>
  <c r="BK55" i="36"/>
  <c r="BK63" i="36" s="1"/>
  <c r="BK68" i="36"/>
  <c r="BK76" i="36" s="1"/>
  <c r="BK42" i="36"/>
  <c r="BK50" i="36" s="1"/>
  <c r="BK14" i="36"/>
  <c r="BK24" i="36" s="1"/>
  <c r="BK28" i="36"/>
  <c r="BK38" i="36" s="1"/>
  <c r="BK81" i="36"/>
  <c r="BK89" i="36" s="1"/>
  <c r="AG291" i="43"/>
  <c r="AG190" i="43"/>
  <c r="AG191" i="43" s="1"/>
  <c r="AG292" i="43"/>
  <c r="BI301" i="43"/>
  <c r="AG120" i="35"/>
  <c r="AG121" i="35" s="1"/>
  <c r="AG282" i="35"/>
  <c r="AG281" i="35"/>
  <c r="AH193" i="45"/>
  <c r="BK196" i="45"/>
  <c r="BK206" i="45" s="1"/>
  <c r="BK236" i="45"/>
  <c r="BK244" i="45" s="1"/>
  <c r="BK249" i="45"/>
  <c r="BK257" i="45" s="1"/>
  <c r="BK210" i="45"/>
  <c r="BK218" i="45" s="1"/>
  <c r="BK223" i="45"/>
  <c r="BK231" i="45" s="1"/>
  <c r="BK182" i="45"/>
  <c r="BK192" i="45" s="1"/>
  <c r="BK297" i="37"/>
  <c r="BK14" i="37"/>
  <c r="BK24" i="37" s="1"/>
  <c r="BK42" i="37"/>
  <c r="BK55" i="37"/>
  <c r="BK63" i="37" s="1"/>
  <c r="BK81" i="37"/>
  <c r="BK89" i="37" s="1"/>
  <c r="BK68" i="37"/>
  <c r="BK76" i="37" s="1"/>
  <c r="BK28" i="37"/>
  <c r="BK38" i="37" s="1"/>
  <c r="AP153" i="41"/>
  <c r="AO158" i="41"/>
  <c r="AO159" i="41" s="1"/>
  <c r="AO161" i="41" s="1"/>
  <c r="AP154" i="41"/>
  <c r="AG175" i="40"/>
  <c r="AG275" i="40" s="1"/>
  <c r="AG109" i="40"/>
  <c r="AG177" i="40" s="1"/>
  <c r="AG277" i="40" s="1"/>
  <c r="AH168" i="45"/>
  <c r="AH281" i="45" s="1"/>
  <c r="AH278" i="45"/>
  <c r="AH294" i="35"/>
  <c r="BJ257" i="38"/>
  <c r="BJ260" i="38" s="1"/>
  <c r="BJ286" i="38" s="1"/>
  <c r="AG23" i="39"/>
  <c r="AO142" i="38"/>
  <c r="AF91" i="40"/>
  <c r="AF265" i="40" s="1"/>
  <c r="AF300" i="40" s="1"/>
  <c r="AF25" i="40"/>
  <c r="AF93" i="40" s="1"/>
  <c r="AF267" i="40" s="1"/>
  <c r="AF302" i="40" s="1"/>
  <c r="BM262" i="40"/>
  <c r="BL274" i="40"/>
  <c r="BL284" i="40"/>
  <c r="BL264" i="40"/>
  <c r="AI17" i="38"/>
  <c r="AI269" i="38" s="1"/>
  <c r="AH19" i="38"/>
  <c r="AH270" i="38"/>
  <c r="AI16" i="38"/>
  <c r="AR168" i="38"/>
  <c r="AH186" i="36"/>
  <c r="AH288" i="36"/>
  <c r="AH293" i="36" s="1"/>
  <c r="BK297" i="39"/>
  <c r="BK28" i="39"/>
  <c r="BK38" i="39" s="1"/>
  <c r="BK42" i="39"/>
  <c r="BK50" i="39" s="1"/>
  <c r="BK14" i="39"/>
  <c r="BK24" i="39" s="1"/>
  <c r="BK81" i="39"/>
  <c r="BK89" i="39" s="1"/>
  <c r="BK68" i="39"/>
  <c r="BK76" i="39" s="1"/>
  <c r="BK55" i="39"/>
  <c r="BK63" i="39" s="1"/>
  <c r="AI288" i="44"/>
  <c r="AI186" i="44"/>
  <c r="BK297" i="41"/>
  <c r="BK68" i="41"/>
  <c r="BK76" i="41" s="1"/>
  <c r="BK28" i="41"/>
  <c r="BK38" i="41" s="1"/>
  <c r="BK55" i="41"/>
  <c r="BK14" i="41"/>
  <c r="BK24" i="41" s="1"/>
  <c r="BK81" i="41"/>
  <c r="BK89" i="41" s="1"/>
  <c r="BK42" i="41"/>
  <c r="BK50" i="41" s="1"/>
  <c r="BJ92" i="45"/>
  <c r="BJ266" i="45" s="1"/>
  <c r="AG296" i="37"/>
  <c r="BJ92" i="35"/>
  <c r="BJ266" i="35" s="1"/>
  <c r="BK249" i="43"/>
  <c r="BK257" i="43" s="1"/>
  <c r="BK182" i="43"/>
  <c r="BK192" i="43" s="1"/>
  <c r="BK210" i="43"/>
  <c r="BK218" i="43" s="1"/>
  <c r="BK223" i="43"/>
  <c r="BK231" i="43" s="1"/>
  <c r="BK196" i="43"/>
  <c r="BK206" i="43" s="1"/>
  <c r="BK236" i="43"/>
  <c r="BK244" i="43" s="1"/>
  <c r="AI187" i="37"/>
  <c r="AI290" i="37"/>
  <c r="AJ185" i="37"/>
  <c r="AJ289" i="37" s="1"/>
  <c r="AJ184" i="37"/>
  <c r="BK297" i="44"/>
  <c r="BK68" i="44"/>
  <c r="BK76" i="44" s="1"/>
  <c r="BK28" i="44"/>
  <c r="BK38" i="44" s="1"/>
  <c r="BK42" i="44"/>
  <c r="BK50" i="44" s="1"/>
  <c r="BK55" i="44"/>
  <c r="BK63" i="44" s="1"/>
  <c r="BK14" i="44"/>
  <c r="BK24" i="44" s="1"/>
  <c r="BK81" i="44"/>
  <c r="BK89" i="44" s="1"/>
  <c r="AP168" i="39"/>
  <c r="BK249" i="38"/>
  <c r="BK257" i="38" s="1"/>
  <c r="BK196" i="38"/>
  <c r="BK206" i="38" s="1"/>
  <c r="BK223" i="38"/>
  <c r="BK231" i="38" s="1"/>
  <c r="BK182" i="38"/>
  <c r="BK192" i="38" s="1"/>
  <c r="BK236" i="38"/>
  <c r="BK244" i="38" s="1"/>
  <c r="BK210" i="38"/>
  <c r="BK218" i="38" s="1"/>
  <c r="AG175" i="43"/>
  <c r="AG275" i="43" s="1"/>
  <c r="AG109" i="43"/>
  <c r="AG177" i="43" s="1"/>
  <c r="AG277" i="43" s="1"/>
  <c r="AH103" i="41"/>
  <c r="AH280" i="41"/>
  <c r="AI101" i="41"/>
  <c r="AI279" i="41" s="1"/>
  <c r="AI100" i="41"/>
  <c r="AH187" i="41"/>
  <c r="AI184" i="41"/>
  <c r="AI185" i="41"/>
  <c r="AI289" i="41" s="1"/>
  <c r="AH290" i="41"/>
  <c r="AI100" i="37"/>
  <c r="AI101" i="37"/>
  <c r="AI279" i="37" s="1"/>
  <c r="AH103" i="37"/>
  <c r="AH280" i="37"/>
  <c r="AH293" i="37"/>
  <c r="BJ260" i="35"/>
  <c r="BJ286" i="35" s="1"/>
  <c r="BJ260" i="43"/>
  <c r="BJ286" i="43" s="1"/>
  <c r="AH106" i="44"/>
  <c r="AH107" i="44" s="1"/>
  <c r="AH281" i="44"/>
  <c r="AH282" i="44"/>
  <c r="BJ176" i="44"/>
  <c r="BJ276" i="44" s="1"/>
  <c r="AH252" i="38"/>
  <c r="AH291" i="38" s="1"/>
  <c r="AH288" i="38"/>
  <c r="AH293" i="38" s="1"/>
  <c r="AG296" i="38"/>
  <c r="AH106" i="35"/>
  <c r="AH107" i="35" s="1"/>
  <c r="AM245" i="36"/>
  <c r="AN239" i="36"/>
  <c r="AO74" i="44"/>
  <c r="AO75" i="44" s="1"/>
  <c r="AO77" i="44" s="1"/>
  <c r="AP69" i="44"/>
  <c r="AP70" i="44"/>
  <c r="AN212" i="45"/>
  <c r="AM216" i="45"/>
  <c r="AM217" i="45" s="1"/>
  <c r="AN211" i="45"/>
  <c r="BQ179" i="45"/>
  <c r="BQ95" i="45"/>
  <c r="BQ11" i="45"/>
  <c r="BQ9" i="45"/>
  <c r="BP80" i="45"/>
  <c r="BP67" i="45"/>
  <c r="BP54" i="45"/>
  <c r="BP41" i="45"/>
  <c r="BP27" i="45"/>
  <c r="BP13" i="45"/>
  <c r="BP164" i="45"/>
  <c r="BP138" i="45"/>
  <c r="BP151" i="45"/>
  <c r="BP125" i="45"/>
  <c r="BP111" i="45"/>
  <c r="BP97" i="45"/>
  <c r="BP248" i="45"/>
  <c r="BP222" i="45"/>
  <c r="BP235" i="45"/>
  <c r="BP209" i="45"/>
  <c r="BP195" i="45"/>
  <c r="BP181" i="45"/>
  <c r="BP164" i="44"/>
  <c r="BP151" i="44"/>
  <c r="BP138" i="44"/>
  <c r="BP111" i="44"/>
  <c r="BP125" i="44"/>
  <c r="BP97" i="44"/>
  <c r="BP248" i="44"/>
  <c r="BP235" i="44"/>
  <c r="BP222" i="44"/>
  <c r="BP195" i="44"/>
  <c r="BP209" i="44"/>
  <c r="BP181" i="44"/>
  <c r="BQ179" i="44"/>
  <c r="BQ95" i="44"/>
  <c r="BQ11" i="44"/>
  <c r="BQ9" i="44"/>
  <c r="BP80" i="44"/>
  <c r="BP67" i="44"/>
  <c r="BP41" i="44"/>
  <c r="BP54" i="44"/>
  <c r="BP27" i="44"/>
  <c r="BP13" i="44"/>
  <c r="BQ80" i="43"/>
  <c r="BQ67" i="43"/>
  <c r="BQ54" i="43"/>
  <c r="BQ27" i="43"/>
  <c r="BQ41" i="43"/>
  <c r="BQ13" i="43"/>
  <c r="BQ164" i="43"/>
  <c r="BQ151" i="43"/>
  <c r="BQ138" i="43"/>
  <c r="BQ111" i="43"/>
  <c r="BQ125" i="43"/>
  <c r="BQ97" i="43"/>
  <c r="BQ235" i="43"/>
  <c r="BQ248" i="43"/>
  <c r="BQ209" i="43"/>
  <c r="BQ222" i="43"/>
  <c r="BQ195" i="43"/>
  <c r="BQ181" i="43"/>
  <c r="BP80" i="41"/>
  <c r="BP67" i="41"/>
  <c r="BP54" i="41"/>
  <c r="BP27" i="41"/>
  <c r="BP41" i="41"/>
  <c r="BP13" i="41"/>
  <c r="BP164" i="41"/>
  <c r="BP151" i="41"/>
  <c r="BP138" i="41"/>
  <c r="BP111" i="41"/>
  <c r="BP125" i="41"/>
  <c r="BP97" i="41"/>
  <c r="BP248" i="41"/>
  <c r="BP235" i="41"/>
  <c r="BP195" i="41"/>
  <c r="BP222" i="41"/>
  <c r="BP209" i="41"/>
  <c r="BP181" i="41"/>
  <c r="BQ179" i="41"/>
  <c r="BQ95" i="41"/>
  <c r="BQ11" i="41"/>
  <c r="BQ9" i="41"/>
  <c r="BQ80" i="40"/>
  <c r="BQ54" i="40"/>
  <c r="BQ67" i="40"/>
  <c r="BQ41" i="40"/>
  <c r="BQ27" i="40"/>
  <c r="BQ13" i="40"/>
  <c r="BQ164" i="40"/>
  <c r="BQ151" i="40"/>
  <c r="BQ138" i="40"/>
  <c r="BQ125" i="40"/>
  <c r="BQ111" i="40"/>
  <c r="BQ97" i="40"/>
  <c r="BQ248" i="40"/>
  <c r="BQ235" i="40"/>
  <c r="BQ222" i="40"/>
  <c r="BQ195" i="40"/>
  <c r="BQ209" i="40"/>
  <c r="BQ181" i="40"/>
  <c r="BQ80" i="39"/>
  <c r="BQ67" i="39"/>
  <c r="BQ54" i="39"/>
  <c r="BQ27" i="39"/>
  <c r="BQ41" i="39"/>
  <c r="BQ13" i="39"/>
  <c r="BQ164" i="39"/>
  <c r="BQ151" i="39"/>
  <c r="BQ125" i="39"/>
  <c r="BQ138" i="39"/>
  <c r="BQ111" i="39"/>
  <c r="BQ97" i="39"/>
  <c r="BQ248" i="39"/>
  <c r="BQ235" i="39"/>
  <c r="BQ222" i="39"/>
  <c r="BQ195" i="39"/>
  <c r="BQ209" i="39"/>
  <c r="BQ181" i="39"/>
  <c r="BP67" i="38"/>
  <c r="BP80" i="38"/>
  <c r="BP54" i="38"/>
  <c r="BP41" i="38"/>
  <c r="BP27" i="38"/>
  <c r="BP13" i="38"/>
  <c r="BP151" i="38"/>
  <c r="BP138" i="38"/>
  <c r="BP164" i="38"/>
  <c r="BP111" i="38"/>
  <c r="BP125" i="38"/>
  <c r="BP97" i="38"/>
  <c r="BQ179" i="38"/>
  <c r="BQ95" i="38"/>
  <c r="BQ11" i="38"/>
  <c r="BQ9" i="38"/>
  <c r="BP248" i="38"/>
  <c r="BP235" i="38"/>
  <c r="BP222" i="38"/>
  <c r="BP209" i="38"/>
  <c r="BP195" i="38"/>
  <c r="BP181" i="38"/>
  <c r="BQ164" i="37"/>
  <c r="BQ151" i="37"/>
  <c r="BQ138" i="37"/>
  <c r="BQ111" i="37"/>
  <c r="BQ125" i="37"/>
  <c r="BQ97" i="37"/>
  <c r="BQ248" i="37"/>
  <c r="BQ235" i="37"/>
  <c r="BQ222" i="37"/>
  <c r="BQ209" i="37"/>
  <c r="BQ195" i="37"/>
  <c r="BQ181" i="37"/>
  <c r="BQ67" i="37"/>
  <c r="BQ54" i="37"/>
  <c r="BQ80" i="37"/>
  <c r="BQ41" i="37"/>
  <c r="BQ27" i="37"/>
  <c r="BQ13" i="37"/>
  <c r="BQ80" i="36"/>
  <c r="BQ54" i="36"/>
  <c r="BQ67" i="36"/>
  <c r="BQ41" i="36"/>
  <c r="BQ27" i="36"/>
  <c r="BQ13" i="36"/>
  <c r="BQ164" i="36"/>
  <c r="BQ151" i="36"/>
  <c r="BQ138" i="36"/>
  <c r="BQ125" i="36"/>
  <c r="BQ111" i="36"/>
  <c r="BQ97" i="36"/>
  <c r="BQ248" i="36"/>
  <c r="BQ235" i="36"/>
  <c r="BQ222" i="36"/>
  <c r="BQ195" i="36"/>
  <c r="BQ209" i="36"/>
  <c r="BQ181" i="36"/>
  <c r="BQ80" i="35"/>
  <c r="BQ67" i="35"/>
  <c r="BQ54" i="35"/>
  <c r="BQ27" i="35"/>
  <c r="BQ41" i="35"/>
  <c r="BQ13" i="35"/>
  <c r="BQ164" i="35"/>
  <c r="BQ138" i="35"/>
  <c r="BQ151" i="35"/>
  <c r="BQ111" i="35"/>
  <c r="BQ125" i="35"/>
  <c r="BQ97" i="35"/>
  <c r="BQ248" i="35"/>
  <c r="BQ235" i="35"/>
  <c r="BQ222" i="35"/>
  <c r="BQ209" i="35"/>
  <c r="BQ195" i="35"/>
  <c r="BQ181" i="35"/>
  <c r="AO84" i="38" l="1"/>
  <c r="AO201" i="37"/>
  <c r="AO204" i="37" s="1"/>
  <c r="AO205" i="37" s="1"/>
  <c r="AO207" i="37" s="1"/>
  <c r="AP198" i="37"/>
  <c r="AP200" i="37" s="1"/>
  <c r="AO87" i="38"/>
  <c r="AO88" i="38" s="1"/>
  <c r="AO90" i="38" s="1"/>
  <c r="AP83" i="38"/>
  <c r="AP82" i="38"/>
  <c r="X12" i="20"/>
  <c r="X18" i="20" s="1"/>
  <c r="AP116" i="38"/>
  <c r="AP117" i="38" s="1"/>
  <c r="AP120" i="38" s="1"/>
  <c r="AP121" i="38" s="1"/>
  <c r="AP123" i="38" s="1"/>
  <c r="AQ198" i="44"/>
  <c r="AM239" i="43"/>
  <c r="AN238" i="43" s="1"/>
  <c r="Z4" i="20"/>
  <c r="Y8" i="20"/>
  <c r="AG298" i="43"/>
  <c r="AN132" i="40"/>
  <c r="AN133" i="40" s="1"/>
  <c r="AN135" i="40" s="1"/>
  <c r="AO127" i="40"/>
  <c r="AO128" i="40"/>
  <c r="AO117" i="37"/>
  <c r="AO120" i="37" s="1"/>
  <c r="AO121" i="37" s="1"/>
  <c r="AO123" i="37" s="1"/>
  <c r="AP114" i="37"/>
  <c r="AP116" i="37" s="1"/>
  <c r="AQ115" i="37" s="1"/>
  <c r="AP74" i="38"/>
  <c r="AP75" i="38" s="1"/>
  <c r="AP77" i="38" s="1"/>
  <c r="AQ69" i="38"/>
  <c r="AQ70" i="38"/>
  <c r="AO158" i="45"/>
  <c r="AO159" i="45" s="1"/>
  <c r="AO161" i="45" s="1"/>
  <c r="AP154" i="45"/>
  <c r="AP155" i="45" s="1"/>
  <c r="AP158" i="45" s="1"/>
  <c r="AP159" i="45" s="1"/>
  <c r="AP161" i="45" s="1"/>
  <c r="AP44" i="43"/>
  <c r="AP45" i="43" s="1"/>
  <c r="AP251" i="41"/>
  <c r="AP252" i="41" s="1"/>
  <c r="AP255" i="41" s="1"/>
  <c r="AP256" i="41" s="1"/>
  <c r="AP258" i="41" s="1"/>
  <c r="AO48" i="43"/>
  <c r="AO49" i="43" s="1"/>
  <c r="AO51" i="43" s="1"/>
  <c r="AO255" i="41"/>
  <c r="AO256" i="41" s="1"/>
  <c r="AO258" i="41" s="1"/>
  <c r="AM82" i="45"/>
  <c r="AL58" i="43"/>
  <c r="AL61" i="43" s="1"/>
  <c r="AL62" i="43" s="1"/>
  <c r="AL64" i="43" s="1"/>
  <c r="AM83" i="45"/>
  <c r="AO116" i="43"/>
  <c r="AP115" i="43" s="1"/>
  <c r="AM239" i="40"/>
  <c r="AM242" i="40" s="1"/>
  <c r="AM243" i="40" s="1"/>
  <c r="AM245" i="40" s="1"/>
  <c r="AN129" i="39"/>
  <c r="AN132" i="39" s="1"/>
  <c r="AN133" i="39" s="1"/>
  <c r="AN135" i="39" s="1"/>
  <c r="AN87" i="44"/>
  <c r="AN88" i="44" s="1"/>
  <c r="AN90" i="44" s="1"/>
  <c r="AO82" i="44"/>
  <c r="AO83" i="44"/>
  <c r="AP114" i="44"/>
  <c r="AP116" i="44" s="1"/>
  <c r="AQ114" i="44" s="1"/>
  <c r="AM229" i="44"/>
  <c r="AM230" i="44" s="1"/>
  <c r="AM232" i="44" s="1"/>
  <c r="AP74" i="35"/>
  <c r="AP75" i="35" s="1"/>
  <c r="AP77" i="35" s="1"/>
  <c r="AQ70" i="35"/>
  <c r="AQ69" i="35"/>
  <c r="AN250" i="43"/>
  <c r="AN251" i="43"/>
  <c r="AN224" i="44"/>
  <c r="AN226" i="44" s="1"/>
  <c r="AO224" i="44" s="1"/>
  <c r="AO117" i="44"/>
  <c r="AO120" i="44" s="1"/>
  <c r="AO121" i="44" s="1"/>
  <c r="AO123" i="44" s="1"/>
  <c r="AO153" i="37"/>
  <c r="AN158" i="37"/>
  <c r="AN159" i="37" s="1"/>
  <c r="AN161" i="37" s="1"/>
  <c r="AO154" i="37"/>
  <c r="AQ252" i="39"/>
  <c r="AO168" i="36"/>
  <c r="AP71" i="45"/>
  <c r="AQ69" i="45" s="1"/>
  <c r="AM229" i="45"/>
  <c r="AM230" i="45" s="1"/>
  <c r="AM232" i="45" s="1"/>
  <c r="AN225" i="45"/>
  <c r="AN224" i="45"/>
  <c r="AO200" i="35"/>
  <c r="AP199" i="35" s="1"/>
  <c r="AO70" i="43"/>
  <c r="AN74" i="43"/>
  <c r="AN75" i="43" s="1"/>
  <c r="AN77" i="43" s="1"/>
  <c r="AO69" i="43"/>
  <c r="AL239" i="44"/>
  <c r="AM237" i="44" s="1"/>
  <c r="AO251" i="36"/>
  <c r="AO250" i="36"/>
  <c r="AN255" i="36"/>
  <c r="AN256" i="36" s="1"/>
  <c r="AN258" i="36" s="1"/>
  <c r="AP212" i="38"/>
  <c r="AP213" i="38" s="1"/>
  <c r="AQ211" i="38" s="1"/>
  <c r="AO216" i="38"/>
  <c r="AO217" i="38" s="1"/>
  <c r="AO219" i="38" s="1"/>
  <c r="AO142" i="45"/>
  <c r="AP140" i="45" s="1"/>
  <c r="AO153" i="43"/>
  <c r="AO154" i="43"/>
  <c r="AN48" i="39"/>
  <c r="AN49" i="39" s="1"/>
  <c r="AN51" i="39" s="1"/>
  <c r="AO43" i="39"/>
  <c r="AO45" i="39" s="1"/>
  <c r="AN213" i="43"/>
  <c r="AO212" i="43" s="1"/>
  <c r="AP84" i="37"/>
  <c r="AP212" i="40"/>
  <c r="AP213" i="40" s="1"/>
  <c r="AO43" i="38"/>
  <c r="AO216" i="40"/>
  <c r="AO217" i="40" s="1"/>
  <c r="AO219" i="40" s="1"/>
  <c r="AO44" i="38"/>
  <c r="AQ198" i="38"/>
  <c r="AQ199" i="38"/>
  <c r="AP201" i="38"/>
  <c r="AP204" i="38" s="1"/>
  <c r="AP205" i="38" s="1"/>
  <c r="AP207" i="38" s="1"/>
  <c r="AQ127" i="45"/>
  <c r="AQ129" i="45" s="1"/>
  <c r="AR129" i="38"/>
  <c r="AS128" i="38" s="1"/>
  <c r="AP132" i="45"/>
  <c r="AP133" i="45" s="1"/>
  <c r="AP135" i="45" s="1"/>
  <c r="AO30" i="37"/>
  <c r="AO31" i="37"/>
  <c r="AN33" i="37"/>
  <c r="AN36" i="37" s="1"/>
  <c r="AN37" i="37" s="1"/>
  <c r="AN39" i="37" s="1"/>
  <c r="AM142" i="43"/>
  <c r="AM145" i="43" s="1"/>
  <c r="AM146" i="43" s="1"/>
  <c r="AM148" i="43" s="1"/>
  <c r="AN30" i="35"/>
  <c r="AN32" i="35" s="1"/>
  <c r="AN33" i="35" s="1"/>
  <c r="AN36" i="35" s="1"/>
  <c r="AN37" i="35" s="1"/>
  <c r="AN39" i="35" s="1"/>
  <c r="AM33" i="35"/>
  <c r="AM36" i="35" s="1"/>
  <c r="AM37" i="35" s="1"/>
  <c r="AM39" i="35" s="1"/>
  <c r="AM129" i="37"/>
  <c r="AM132" i="37" s="1"/>
  <c r="AM133" i="37" s="1"/>
  <c r="AM135" i="37" s="1"/>
  <c r="AN129" i="43"/>
  <c r="AN132" i="43" s="1"/>
  <c r="AN133" i="43" s="1"/>
  <c r="AN135" i="43" s="1"/>
  <c r="AN238" i="37"/>
  <c r="AN237" i="37"/>
  <c r="AM242" i="37"/>
  <c r="AM243" i="37" s="1"/>
  <c r="AM245" i="37" s="1"/>
  <c r="BJ92" i="38"/>
  <c r="BJ266" i="38" s="1"/>
  <c r="BJ301" i="38" s="1"/>
  <c r="AN252" i="45"/>
  <c r="AN255" i="45" s="1"/>
  <c r="AN256" i="45" s="1"/>
  <c r="AN258" i="45" s="1"/>
  <c r="AS43" i="40"/>
  <c r="AS45" i="40" s="1"/>
  <c r="AH271" i="45"/>
  <c r="AQ238" i="45"/>
  <c r="AP242" i="45"/>
  <c r="AP243" i="45" s="1"/>
  <c r="AP245" i="45" s="1"/>
  <c r="AQ237" i="45"/>
  <c r="AM242" i="35"/>
  <c r="AM243" i="35" s="1"/>
  <c r="AM245" i="35" s="1"/>
  <c r="AN238" i="35"/>
  <c r="AN237" i="35"/>
  <c r="AQ166" i="41"/>
  <c r="AN58" i="37"/>
  <c r="AQ167" i="41"/>
  <c r="AO117" i="41"/>
  <c r="AO120" i="41" s="1"/>
  <c r="AO121" i="41" s="1"/>
  <c r="AO123" i="41" s="1"/>
  <c r="AI44" i="45"/>
  <c r="AI269" i="45" s="1"/>
  <c r="AI43" i="45"/>
  <c r="AH48" i="45"/>
  <c r="AH49" i="45" s="1"/>
  <c r="AH51" i="45" s="1"/>
  <c r="AH270" i="45"/>
  <c r="AP114" i="41"/>
  <c r="AP116" i="41" s="1"/>
  <c r="AQ114" i="41" s="1"/>
  <c r="AO57" i="38"/>
  <c r="AO58" i="38" s="1"/>
  <c r="AP56" i="38" s="1"/>
  <c r="AP201" i="40"/>
  <c r="AP204" i="40" s="1"/>
  <c r="AP205" i="40" s="1"/>
  <c r="AP207" i="40" s="1"/>
  <c r="AQ198" i="40"/>
  <c r="AQ199" i="40"/>
  <c r="AP145" i="41"/>
  <c r="AP146" i="41" s="1"/>
  <c r="AP148" i="41" s="1"/>
  <c r="AQ140" i="41"/>
  <c r="AQ142" i="41" s="1"/>
  <c r="AP200" i="36"/>
  <c r="AO158" i="36"/>
  <c r="AO159" i="36" s="1"/>
  <c r="AO161" i="36" s="1"/>
  <c r="AP154" i="36"/>
  <c r="AP155" i="36" s="1"/>
  <c r="AP158" i="36" s="1"/>
  <c r="AP159" i="36" s="1"/>
  <c r="AP161" i="36" s="1"/>
  <c r="W20" i="20"/>
  <c r="M22" i="20"/>
  <c r="AM22" i="20" s="1"/>
  <c r="AM16" i="20"/>
  <c r="AR48" i="40"/>
  <c r="AR49" i="40" s="1"/>
  <c r="AR51" i="40" s="1"/>
  <c r="AO132" i="41"/>
  <c r="AO133" i="41" s="1"/>
  <c r="AO135" i="41" s="1"/>
  <c r="AP127" i="41"/>
  <c r="AP128" i="41"/>
  <c r="AN216" i="44"/>
  <c r="AN217" i="44" s="1"/>
  <c r="AN219" i="44" s="1"/>
  <c r="AO211" i="44"/>
  <c r="AO212" i="44"/>
  <c r="AN141" i="36"/>
  <c r="AO31" i="39"/>
  <c r="AN33" i="39"/>
  <c r="AN36" i="39" s="1"/>
  <c r="AN37" i="39" s="1"/>
  <c r="AN39" i="39" s="1"/>
  <c r="AO30" i="39"/>
  <c r="AQ84" i="43"/>
  <c r="AR83" i="43" s="1"/>
  <c r="AO237" i="41"/>
  <c r="AM71" i="41"/>
  <c r="AO226" i="38"/>
  <c r="AN61" i="38"/>
  <c r="AN62" i="38" s="1"/>
  <c r="AN64" i="38" s="1"/>
  <c r="AN226" i="37"/>
  <c r="AO224" i="37" s="1"/>
  <c r="AP45" i="37"/>
  <c r="AQ43" i="37" s="1"/>
  <c r="AN140" i="36"/>
  <c r="AO226" i="36"/>
  <c r="AP224" i="36" s="1"/>
  <c r="AN213" i="37"/>
  <c r="AO211" i="37" s="1"/>
  <c r="AP167" i="37"/>
  <c r="AO171" i="37"/>
  <c r="AO172" i="37" s="1"/>
  <c r="AO174" i="37" s="1"/>
  <c r="AP166" i="37"/>
  <c r="AO57" i="36"/>
  <c r="AO58" i="36" s="1"/>
  <c r="AO238" i="41"/>
  <c r="AO32" i="41"/>
  <c r="AR31" i="45"/>
  <c r="AR32" i="45" s="1"/>
  <c r="AR33" i="45" s="1"/>
  <c r="AR36" i="45" s="1"/>
  <c r="AR37" i="45" s="1"/>
  <c r="AR39" i="45" s="1"/>
  <c r="AQ145" i="44"/>
  <c r="AQ146" i="44" s="1"/>
  <c r="AQ148" i="44" s="1"/>
  <c r="AO70" i="39"/>
  <c r="AO71" i="39" s="1"/>
  <c r="AP69" i="39" s="1"/>
  <c r="AN61" i="36"/>
  <c r="AN62" i="36" s="1"/>
  <c r="AN64" i="36" s="1"/>
  <c r="AN74" i="39"/>
  <c r="AN75" i="39" s="1"/>
  <c r="AN77" i="39" s="1"/>
  <c r="AS116" i="39"/>
  <c r="AT114" i="39" s="1"/>
  <c r="AM212" i="41"/>
  <c r="AL216" i="41"/>
  <c r="AL217" i="41" s="1"/>
  <c r="AL219" i="41" s="1"/>
  <c r="AM211" i="41"/>
  <c r="AR140" i="44"/>
  <c r="AR142" i="44" s="1"/>
  <c r="AS140" i="44" s="1"/>
  <c r="AN58" i="45"/>
  <c r="AO57" i="45" s="1"/>
  <c r="AQ33" i="45"/>
  <c r="AQ36" i="45" s="1"/>
  <c r="AQ37" i="45" s="1"/>
  <c r="AQ39" i="45" s="1"/>
  <c r="AR226" i="35"/>
  <c r="AS224" i="35" s="1"/>
  <c r="AP128" i="44"/>
  <c r="AP129" i="44" s="1"/>
  <c r="AO132" i="44"/>
  <c r="AO133" i="44" s="1"/>
  <c r="AO135" i="44" s="1"/>
  <c r="AN252" i="44"/>
  <c r="AS31" i="40"/>
  <c r="AS32" i="40" s="1"/>
  <c r="AS33" i="40" s="1"/>
  <c r="AS36" i="40" s="1"/>
  <c r="AS37" i="40" s="1"/>
  <c r="AS39" i="40" s="1"/>
  <c r="AR33" i="40"/>
  <c r="AR36" i="40" s="1"/>
  <c r="AR37" i="40" s="1"/>
  <c r="AR39" i="40" s="1"/>
  <c r="AN153" i="39"/>
  <c r="AN155" i="39" s="1"/>
  <c r="AM158" i="39"/>
  <c r="AM159" i="39" s="1"/>
  <c r="AM161" i="39" s="1"/>
  <c r="AN140" i="35"/>
  <c r="AN142" i="35" s="1"/>
  <c r="AM145" i="35"/>
  <c r="AM146" i="35" s="1"/>
  <c r="AM148" i="35" s="1"/>
  <c r="AQ82" i="40"/>
  <c r="AQ83" i="40"/>
  <c r="AP87" i="40"/>
  <c r="AP88" i="40" s="1"/>
  <c r="AP90" i="40" s="1"/>
  <c r="AS43" i="36"/>
  <c r="AR48" i="36"/>
  <c r="AR49" i="36" s="1"/>
  <c r="AR51" i="36" s="1"/>
  <c r="AS44" i="36"/>
  <c r="BJ301" i="43"/>
  <c r="AP44" i="44"/>
  <c r="AP45" i="44" s="1"/>
  <c r="AP84" i="35"/>
  <c r="AO48" i="44"/>
  <c r="AO49" i="44" s="1"/>
  <c r="AO51" i="44" s="1"/>
  <c r="AQ153" i="35"/>
  <c r="AQ155" i="35" s="1"/>
  <c r="AR154" i="35" s="1"/>
  <c r="AP158" i="35"/>
  <c r="AP159" i="35" s="1"/>
  <c r="AP161" i="35" s="1"/>
  <c r="AN61" i="41"/>
  <c r="AN62" i="41" s="1"/>
  <c r="AN64" i="41" s="1"/>
  <c r="AO57" i="41"/>
  <c r="AO56" i="41"/>
  <c r="AQ237" i="39"/>
  <c r="AQ239" i="39" s="1"/>
  <c r="AO116" i="45"/>
  <c r="AN116" i="40"/>
  <c r="AN117" i="40" s="1"/>
  <c r="AN120" i="40" s="1"/>
  <c r="AN121" i="40" s="1"/>
  <c r="AN123" i="40" s="1"/>
  <c r="AP242" i="39"/>
  <c r="AP243" i="39" s="1"/>
  <c r="AP245" i="39" s="1"/>
  <c r="AP57" i="40"/>
  <c r="BJ92" i="41"/>
  <c r="BJ266" i="41" s="1"/>
  <c r="BJ301" i="41" s="1"/>
  <c r="AG299" i="39"/>
  <c r="AS30" i="44"/>
  <c r="AS31" i="44"/>
  <c r="BJ301" i="45"/>
  <c r="AQ127" i="35"/>
  <c r="AQ129" i="35" s="1"/>
  <c r="AN158" i="40"/>
  <c r="AN159" i="40" s="1"/>
  <c r="AN161" i="40" s="1"/>
  <c r="AG299" i="36"/>
  <c r="AO154" i="40"/>
  <c r="AO155" i="40" s="1"/>
  <c r="AQ84" i="41"/>
  <c r="AQ87" i="41" s="1"/>
  <c r="AQ88" i="41" s="1"/>
  <c r="AQ90" i="41" s="1"/>
  <c r="AP56" i="40"/>
  <c r="AO229" i="40"/>
  <c r="AO230" i="40" s="1"/>
  <c r="AO232" i="40" s="1"/>
  <c r="AP224" i="40"/>
  <c r="AP225" i="40"/>
  <c r="AO216" i="36"/>
  <c r="AO217" i="36" s="1"/>
  <c r="AO219" i="36" s="1"/>
  <c r="AP211" i="36"/>
  <c r="AP212" i="36"/>
  <c r="AO226" i="43"/>
  <c r="AP225" i="43" s="1"/>
  <c r="AQ129" i="36"/>
  <c r="AR128" i="36" s="1"/>
  <c r="AS239" i="38"/>
  <c r="AR211" i="39"/>
  <c r="AO252" i="37"/>
  <c r="AO255" i="37" s="1"/>
  <c r="AO256" i="37" s="1"/>
  <c r="AO258" i="37" s="1"/>
  <c r="AQ141" i="39"/>
  <c r="AP145" i="39"/>
  <c r="AP146" i="39" s="1"/>
  <c r="AP148" i="39" s="1"/>
  <c r="AQ140" i="39"/>
  <c r="AN229" i="41"/>
  <c r="AN230" i="41" s="1"/>
  <c r="AN232" i="41" s="1"/>
  <c r="AO224" i="41"/>
  <c r="AO225" i="41"/>
  <c r="AP70" i="37"/>
  <c r="AP69" i="37"/>
  <c r="AO74" i="37"/>
  <c r="AO75" i="37" s="1"/>
  <c r="AO77" i="37" s="1"/>
  <c r="AR212" i="39"/>
  <c r="AQ211" i="35"/>
  <c r="AQ212" i="35"/>
  <c r="AP216" i="35"/>
  <c r="AP217" i="35" s="1"/>
  <c r="AP219" i="35" s="1"/>
  <c r="AR154" i="44"/>
  <c r="AQ158" i="44"/>
  <c r="AQ159" i="44" s="1"/>
  <c r="AQ161" i="44" s="1"/>
  <c r="AR153" i="44"/>
  <c r="AQ226" i="39"/>
  <c r="AQ198" i="37"/>
  <c r="AP201" i="37"/>
  <c r="AP204" i="37" s="1"/>
  <c r="AP205" i="37" s="1"/>
  <c r="AP207" i="37" s="1"/>
  <c r="AQ199" i="37"/>
  <c r="AO84" i="36"/>
  <c r="AP82" i="36" s="1"/>
  <c r="AO199" i="41"/>
  <c r="AN201" i="41"/>
  <c r="AN204" i="41" s="1"/>
  <c r="AN205" i="41" s="1"/>
  <c r="AN207" i="41" s="1"/>
  <c r="AO198" i="41"/>
  <c r="BJ301" i="36"/>
  <c r="AG296" i="43"/>
  <c r="BJ301" i="37"/>
  <c r="BJ301" i="40"/>
  <c r="AO30" i="38"/>
  <c r="AO31" i="38"/>
  <c r="AN33" i="38"/>
  <c r="AN36" i="38" s="1"/>
  <c r="AN37" i="38" s="1"/>
  <c r="AN39" i="38" s="1"/>
  <c r="AL45" i="41"/>
  <c r="AL48" i="41" s="1"/>
  <c r="AL49" i="41" s="1"/>
  <c r="AL51" i="41" s="1"/>
  <c r="AO168" i="35"/>
  <c r="AQ32" i="36"/>
  <c r="AQ33" i="36" s="1"/>
  <c r="AQ36" i="36" s="1"/>
  <c r="AQ37" i="36" s="1"/>
  <c r="AQ39" i="36" s="1"/>
  <c r="AO166" i="40"/>
  <c r="AN171" i="40"/>
  <c r="AN172" i="40" s="1"/>
  <c r="AN174" i="40" s="1"/>
  <c r="AO167" i="40"/>
  <c r="AL61" i="39"/>
  <c r="AL62" i="39" s="1"/>
  <c r="AL64" i="39" s="1"/>
  <c r="AM57" i="39"/>
  <c r="AM58" i="39" s="1"/>
  <c r="AO61" i="35"/>
  <c r="AO62" i="35" s="1"/>
  <c r="AO64" i="35" s="1"/>
  <c r="AP57" i="35"/>
  <c r="AP56" i="35"/>
  <c r="AP132" i="35"/>
  <c r="AP133" i="35" s="1"/>
  <c r="AP135" i="35" s="1"/>
  <c r="AM69" i="40"/>
  <c r="AL74" i="40"/>
  <c r="AL75" i="40" s="1"/>
  <c r="AL77" i="40" s="1"/>
  <c r="AM70" i="40"/>
  <c r="AP114" i="36"/>
  <c r="AP115" i="36"/>
  <c r="AO117" i="36"/>
  <c r="AO120" i="36" s="1"/>
  <c r="AO121" i="36" s="1"/>
  <c r="AO123" i="36" s="1"/>
  <c r="AR45" i="35"/>
  <c r="AO31" i="43"/>
  <c r="AN33" i="43"/>
  <c r="AN36" i="43" s="1"/>
  <c r="AN37" i="43" s="1"/>
  <c r="AN39" i="43" s="1"/>
  <c r="AO30" i="43"/>
  <c r="AP155" i="41"/>
  <c r="AQ154" i="41" s="1"/>
  <c r="AQ200" i="44"/>
  <c r="AR198" i="44" s="1"/>
  <c r="AN82" i="39"/>
  <c r="AN83" i="39"/>
  <c r="AM87" i="39"/>
  <c r="AM88" i="39" s="1"/>
  <c r="AM90" i="39" s="1"/>
  <c r="AN8" i="20"/>
  <c r="AO168" i="43"/>
  <c r="AH293" i="45"/>
  <c r="AO200" i="43"/>
  <c r="AO201" i="43" s="1"/>
  <c r="AO204" i="43" s="1"/>
  <c r="AO205" i="43" s="1"/>
  <c r="AO207" i="43" s="1"/>
  <c r="BK176" i="38"/>
  <c r="BK276" i="38" s="1"/>
  <c r="BK176" i="37"/>
  <c r="BK276" i="37" s="1"/>
  <c r="AI294" i="41"/>
  <c r="BK260" i="41"/>
  <c r="BK286" i="41" s="1"/>
  <c r="BK260" i="44"/>
  <c r="BK286" i="44" s="1"/>
  <c r="BK176" i="43"/>
  <c r="BK276" i="43" s="1"/>
  <c r="BK92" i="45"/>
  <c r="BK266" i="45" s="1"/>
  <c r="AH109" i="35"/>
  <c r="AI102" i="37"/>
  <c r="AI278" i="37"/>
  <c r="AH190" i="41"/>
  <c r="AH191" i="41" s="1"/>
  <c r="AH292" i="41"/>
  <c r="AH291" i="41"/>
  <c r="BK260" i="43"/>
  <c r="BK286" i="43" s="1"/>
  <c r="BL139" i="40"/>
  <c r="BL147" i="40" s="1"/>
  <c r="BL112" i="40"/>
  <c r="BL122" i="40" s="1"/>
  <c r="BL126" i="40"/>
  <c r="BL134" i="40" s="1"/>
  <c r="BL152" i="40"/>
  <c r="BL160" i="40" s="1"/>
  <c r="BL98" i="40"/>
  <c r="BL108" i="40" s="1"/>
  <c r="BL165" i="40"/>
  <c r="BL173" i="40" s="1"/>
  <c r="AP140" i="38"/>
  <c r="AP141" i="38"/>
  <c r="AO145" i="38"/>
  <c r="AO146" i="38" s="1"/>
  <c r="AO148" i="38" s="1"/>
  <c r="AI278" i="40"/>
  <c r="AI102" i="40"/>
  <c r="AH271" i="37"/>
  <c r="AH272" i="37"/>
  <c r="AH22" i="37"/>
  <c r="AH259" i="40"/>
  <c r="AH285" i="40" s="1"/>
  <c r="AH193" i="40"/>
  <c r="AH261" i="40" s="1"/>
  <c r="AH287" i="40" s="1"/>
  <c r="BL126" i="38"/>
  <c r="BL134" i="38" s="1"/>
  <c r="BL112" i="38"/>
  <c r="BL122" i="38" s="1"/>
  <c r="BL98" i="38"/>
  <c r="BL108" i="38" s="1"/>
  <c r="BL165" i="38"/>
  <c r="BL173" i="38" s="1"/>
  <c r="BL139" i="38"/>
  <c r="BL147" i="38" s="1"/>
  <c r="BL152" i="38"/>
  <c r="BL160" i="38" s="1"/>
  <c r="BL165" i="39"/>
  <c r="BL173" i="39" s="1"/>
  <c r="BL152" i="39"/>
  <c r="BL160" i="39" s="1"/>
  <c r="BL126" i="39"/>
  <c r="BL134" i="39" s="1"/>
  <c r="BL139" i="39"/>
  <c r="BL147" i="39" s="1"/>
  <c r="BL98" i="39"/>
  <c r="BL108" i="39" s="1"/>
  <c r="BL112" i="39"/>
  <c r="BL122" i="39" s="1"/>
  <c r="AH19" i="35"/>
  <c r="AI17" i="35"/>
  <c r="AI269" i="35" s="1"/>
  <c r="AI16" i="35"/>
  <c r="AH270" i="35"/>
  <c r="AN252" i="35"/>
  <c r="AJ100" i="35"/>
  <c r="AI103" i="35"/>
  <c r="AJ101" i="35"/>
  <c r="AI280" i="44"/>
  <c r="AJ100" i="44"/>
  <c r="AJ101" i="44"/>
  <c r="AJ279" i="44" s="1"/>
  <c r="AI103" i="44"/>
  <c r="AI22" i="41"/>
  <c r="AI271" i="41"/>
  <c r="AI272" i="41"/>
  <c r="AI187" i="38"/>
  <c r="AJ185" i="38"/>
  <c r="AJ184" i="38"/>
  <c r="AI187" i="39"/>
  <c r="AI290" i="39"/>
  <c r="AJ185" i="39"/>
  <c r="AJ289" i="39" s="1"/>
  <c r="AJ184" i="39"/>
  <c r="AI290" i="40"/>
  <c r="AJ185" i="40"/>
  <c r="AJ289" i="40" s="1"/>
  <c r="AI187" i="40"/>
  <c r="AJ184" i="40"/>
  <c r="AH281" i="36"/>
  <c r="AH282" i="36"/>
  <c r="AH106" i="36"/>
  <c r="AH107" i="36" s="1"/>
  <c r="BL297" i="44"/>
  <c r="BL81" i="44"/>
  <c r="BL89" i="44" s="1"/>
  <c r="BL55" i="44"/>
  <c r="BL63" i="44" s="1"/>
  <c r="BL14" i="44"/>
  <c r="BL24" i="44" s="1"/>
  <c r="BL28" i="44"/>
  <c r="BL38" i="44" s="1"/>
  <c r="BL42" i="44"/>
  <c r="BL50" i="44" s="1"/>
  <c r="BL68" i="44"/>
  <c r="BL76" i="44" s="1"/>
  <c r="BK92" i="43"/>
  <c r="BK266" i="43" s="1"/>
  <c r="BL297" i="41"/>
  <c r="BL55" i="41"/>
  <c r="BL42" i="41"/>
  <c r="BL50" i="41" s="1"/>
  <c r="BL14" i="41"/>
  <c r="BL24" i="41" s="1"/>
  <c r="BL81" i="41"/>
  <c r="BL89" i="41" s="1"/>
  <c r="BL28" i="41"/>
  <c r="BL38" i="41" s="1"/>
  <c r="BL68" i="41"/>
  <c r="BL76" i="41" s="1"/>
  <c r="BK218" i="39"/>
  <c r="AG299" i="40"/>
  <c r="AG23" i="40"/>
  <c r="BK260" i="36"/>
  <c r="BK286" i="36" s="1"/>
  <c r="BJ301" i="44"/>
  <c r="BL297" i="35"/>
  <c r="BL42" i="35"/>
  <c r="BL50" i="35" s="1"/>
  <c r="BL81" i="35"/>
  <c r="BL89" i="35" s="1"/>
  <c r="BL28" i="35"/>
  <c r="BL38" i="35" s="1"/>
  <c r="BL55" i="35"/>
  <c r="BL63" i="35" s="1"/>
  <c r="BL68" i="35"/>
  <c r="BL76" i="35" s="1"/>
  <c r="BL14" i="35"/>
  <c r="BL24" i="35" s="1"/>
  <c r="AI268" i="36"/>
  <c r="AI18" i="36"/>
  <c r="AH282" i="45"/>
  <c r="AH292" i="35"/>
  <c r="AH190" i="35"/>
  <c r="AH191" i="35" s="1"/>
  <c r="AH291" i="35"/>
  <c r="AQ167" i="44"/>
  <c r="AP171" i="44"/>
  <c r="AP172" i="44" s="1"/>
  <c r="AP174" i="44" s="1"/>
  <c r="AQ166" i="44"/>
  <c r="BK63" i="38"/>
  <c r="BL139" i="43"/>
  <c r="BL147" i="43" s="1"/>
  <c r="BL112" i="43"/>
  <c r="BL122" i="43" s="1"/>
  <c r="BL126" i="43"/>
  <c r="BL134" i="43" s="1"/>
  <c r="BL165" i="43"/>
  <c r="BL173" i="43" s="1"/>
  <c r="BL152" i="43"/>
  <c r="BL160" i="43" s="1"/>
  <c r="BL98" i="43"/>
  <c r="BL108" i="43" s="1"/>
  <c r="BK176" i="39"/>
  <c r="BK276" i="39" s="1"/>
  <c r="AG175" i="41"/>
  <c r="AG275" i="41" s="1"/>
  <c r="AG300" i="41" s="1"/>
  <c r="AG109" i="41"/>
  <c r="AG177" i="41" s="1"/>
  <c r="AG277" i="41" s="1"/>
  <c r="AG302" i="41" s="1"/>
  <c r="BL152" i="37"/>
  <c r="BL160" i="37" s="1"/>
  <c r="BL139" i="37"/>
  <c r="BL147" i="37" s="1"/>
  <c r="BL126" i="37"/>
  <c r="BL134" i="37" s="1"/>
  <c r="BL98" i="37"/>
  <c r="BL108" i="37" s="1"/>
  <c r="BL165" i="37"/>
  <c r="BL173" i="37" s="1"/>
  <c r="BL112" i="37"/>
  <c r="BL122" i="37" s="1"/>
  <c r="BL98" i="45"/>
  <c r="BL108" i="45" s="1"/>
  <c r="BL126" i="45"/>
  <c r="BL134" i="45" s="1"/>
  <c r="BL152" i="45"/>
  <c r="BL160" i="45" s="1"/>
  <c r="BL165" i="45"/>
  <c r="BL173" i="45" s="1"/>
  <c r="BL112" i="45"/>
  <c r="BL122" i="45" s="1"/>
  <c r="BL139" i="45"/>
  <c r="BL147" i="45" s="1"/>
  <c r="AH290" i="43"/>
  <c r="AI185" i="43"/>
  <c r="AI289" i="43" s="1"/>
  <c r="AH187" i="43"/>
  <c r="AI184" i="43"/>
  <c r="BL249" i="36"/>
  <c r="BL257" i="36" s="1"/>
  <c r="BL223" i="36"/>
  <c r="BL231" i="36" s="1"/>
  <c r="BL210" i="36"/>
  <c r="BL218" i="36" s="1"/>
  <c r="BL182" i="36"/>
  <c r="BL192" i="36" s="1"/>
  <c r="BL236" i="36"/>
  <c r="BL244" i="36" s="1"/>
  <c r="BL196" i="36"/>
  <c r="BL206" i="36" s="1"/>
  <c r="BK260" i="35"/>
  <c r="BK286" i="35" s="1"/>
  <c r="AH295" i="41"/>
  <c r="BK92" i="44"/>
  <c r="BK266" i="44" s="1"/>
  <c r="BK63" i="41"/>
  <c r="BK92" i="41" s="1"/>
  <c r="BK266" i="41" s="1"/>
  <c r="AI290" i="44"/>
  <c r="AJ185" i="44"/>
  <c r="AJ289" i="44" s="1"/>
  <c r="AJ184" i="44"/>
  <c r="AI187" i="44"/>
  <c r="AI184" i="36"/>
  <c r="AI185" i="36"/>
  <c r="AI289" i="36" s="1"/>
  <c r="AI294" i="36" s="1"/>
  <c r="AH187" i="36"/>
  <c r="AH290" i="36"/>
  <c r="AH295" i="36" s="1"/>
  <c r="AI268" i="38"/>
  <c r="AI18" i="38"/>
  <c r="BN262" i="40"/>
  <c r="BM264" i="40"/>
  <c r="BM284" i="40"/>
  <c r="BM274" i="40"/>
  <c r="BK50" i="37"/>
  <c r="BK92" i="37" s="1"/>
  <c r="BK266" i="37" s="1"/>
  <c r="BK260" i="45"/>
  <c r="BK286" i="45" s="1"/>
  <c r="BK176" i="35"/>
  <c r="BK276" i="35" s="1"/>
  <c r="AH281" i="40"/>
  <c r="AH282" i="40"/>
  <c r="AH106" i="40"/>
  <c r="AH107" i="40" s="1"/>
  <c r="AI294" i="37"/>
  <c r="AI199" i="45"/>
  <c r="AI289" i="45" s="1"/>
  <c r="AI198" i="45"/>
  <c r="AH201" i="45"/>
  <c r="AH290" i="45"/>
  <c r="AJ17" i="45"/>
  <c r="AI19" i="45"/>
  <c r="AJ16" i="45"/>
  <c r="BL223" i="38"/>
  <c r="BL231" i="38" s="1"/>
  <c r="BL196" i="38"/>
  <c r="BL206" i="38" s="1"/>
  <c r="BL210" i="38"/>
  <c r="BL218" i="38" s="1"/>
  <c r="BL182" i="38"/>
  <c r="BL192" i="38" s="1"/>
  <c r="BL236" i="38"/>
  <c r="BL244" i="38" s="1"/>
  <c r="BL249" i="38"/>
  <c r="BL257" i="38" s="1"/>
  <c r="BN262" i="39"/>
  <c r="BM264" i="39"/>
  <c r="BM284" i="39"/>
  <c r="BM274" i="39"/>
  <c r="AH293" i="35"/>
  <c r="BK176" i="45"/>
  <c r="BK276" i="45" s="1"/>
  <c r="AH117" i="35"/>
  <c r="AI114" i="35"/>
  <c r="AI115" i="35"/>
  <c r="AI279" i="35" s="1"/>
  <c r="AH280" i="35"/>
  <c r="BK160" i="36"/>
  <c r="BK176" i="36" s="1"/>
  <c r="BK276" i="36" s="1"/>
  <c r="AI18" i="39"/>
  <c r="AI268" i="39"/>
  <c r="AH280" i="39"/>
  <c r="AH295" i="39" s="1"/>
  <c r="AI100" i="39"/>
  <c r="AI101" i="39"/>
  <c r="AI279" i="39" s="1"/>
  <c r="AI294" i="39" s="1"/>
  <c r="AH103" i="39"/>
  <c r="BK92" i="35"/>
  <c r="BK266" i="35" s="1"/>
  <c r="AJ186" i="45"/>
  <c r="AQ142" i="40"/>
  <c r="BN262" i="44"/>
  <c r="BM274" i="44"/>
  <c r="BM264" i="44"/>
  <c r="BM284" i="44"/>
  <c r="BN262" i="41"/>
  <c r="BM274" i="41"/>
  <c r="BM264" i="41"/>
  <c r="BM284" i="41"/>
  <c r="AH271" i="44"/>
  <c r="AH296" i="44" s="1"/>
  <c r="AH22" i="44"/>
  <c r="AH272" i="44"/>
  <c r="AH298" i="44" s="1"/>
  <c r="AI278" i="38"/>
  <c r="AI102" i="38"/>
  <c r="AG296" i="35"/>
  <c r="AH19" i="43"/>
  <c r="AI17" i="43"/>
  <c r="AI269" i="43" s="1"/>
  <c r="AI16" i="43"/>
  <c r="AH270" i="43"/>
  <c r="BN262" i="35"/>
  <c r="BM274" i="35"/>
  <c r="BM284" i="35"/>
  <c r="BM264" i="35"/>
  <c r="AN252" i="40"/>
  <c r="AH22" i="36"/>
  <c r="AH272" i="36"/>
  <c r="AH271" i="36"/>
  <c r="AH109" i="45"/>
  <c r="AH23" i="45"/>
  <c r="BN262" i="43"/>
  <c r="BM284" i="43"/>
  <c r="BM274" i="43"/>
  <c r="BM264" i="43"/>
  <c r="BK92" i="40"/>
  <c r="BK266" i="40" s="1"/>
  <c r="BL236" i="37"/>
  <c r="BL244" i="37" s="1"/>
  <c r="BL182" i="37"/>
  <c r="BL192" i="37" s="1"/>
  <c r="BL210" i="37"/>
  <c r="BL218" i="37" s="1"/>
  <c r="BL249" i="37"/>
  <c r="BL257" i="37" s="1"/>
  <c r="BL223" i="37"/>
  <c r="BL231" i="37" s="1"/>
  <c r="BL196" i="37"/>
  <c r="BL206" i="37" s="1"/>
  <c r="BL297" i="45"/>
  <c r="BL28" i="45"/>
  <c r="BL38" i="45" s="1"/>
  <c r="BL42" i="45"/>
  <c r="BL50" i="45" s="1"/>
  <c r="BL55" i="45"/>
  <c r="BL63" i="45" s="1"/>
  <c r="BL68" i="45"/>
  <c r="BL76" i="45" s="1"/>
  <c r="BL81" i="45"/>
  <c r="BL89" i="45" s="1"/>
  <c r="BL14" i="45"/>
  <c r="BL24" i="45" s="1"/>
  <c r="AH293" i="43"/>
  <c r="BN262" i="36"/>
  <c r="BM274" i="36"/>
  <c r="BM264" i="36"/>
  <c r="BM284" i="36"/>
  <c r="AS71" i="36"/>
  <c r="AG91" i="44"/>
  <c r="AG265" i="44" s="1"/>
  <c r="AG300" i="44" s="1"/>
  <c r="AG25" i="44"/>
  <c r="AG93" i="44" s="1"/>
  <c r="AG267" i="44" s="1"/>
  <c r="AG302" i="44" s="1"/>
  <c r="AI251" i="38"/>
  <c r="AI289" i="38" s="1"/>
  <c r="AI294" i="38" s="1"/>
  <c r="AH255" i="38"/>
  <c r="AH256" i="38" s="1"/>
  <c r="AH258" i="38" s="1"/>
  <c r="AI250" i="38"/>
  <c r="AH290" i="38"/>
  <c r="AH295" i="38" s="1"/>
  <c r="AH106" i="37"/>
  <c r="AH107" i="37" s="1"/>
  <c r="AH282" i="37"/>
  <c r="AH281" i="37"/>
  <c r="AH281" i="41"/>
  <c r="AH282" i="41"/>
  <c r="AH106" i="41"/>
  <c r="AI190" i="37"/>
  <c r="AI191" i="37" s="1"/>
  <c r="AI292" i="37"/>
  <c r="AI291" i="37"/>
  <c r="BK92" i="39"/>
  <c r="BK266" i="39" s="1"/>
  <c r="BL297" i="40"/>
  <c r="BL28" i="40"/>
  <c r="BL38" i="40" s="1"/>
  <c r="BL68" i="40"/>
  <c r="BL76" i="40" s="1"/>
  <c r="BL81" i="40"/>
  <c r="BL89" i="40" s="1"/>
  <c r="BL55" i="40"/>
  <c r="BL63" i="40" s="1"/>
  <c r="BL14" i="40"/>
  <c r="BL24" i="40" s="1"/>
  <c r="BL42" i="40"/>
  <c r="BL50" i="40" s="1"/>
  <c r="AG91" i="39"/>
  <c r="AG265" i="39" s="1"/>
  <c r="AG25" i="39"/>
  <c r="AG93" i="39" s="1"/>
  <c r="AG267" i="39" s="1"/>
  <c r="AG123" i="35"/>
  <c r="AG177" i="35" s="1"/>
  <c r="AG277" i="35" s="1"/>
  <c r="AG175" i="35"/>
  <c r="AG275" i="35" s="1"/>
  <c r="AG193" i="43"/>
  <c r="AG261" i="43" s="1"/>
  <c r="AG287" i="43" s="1"/>
  <c r="AG259" i="43"/>
  <c r="AG285" i="43" s="1"/>
  <c r="BK92" i="36"/>
  <c r="BK266" i="36" s="1"/>
  <c r="AG91" i="38"/>
  <c r="AG265" i="38" s="1"/>
  <c r="AG300" i="38" s="1"/>
  <c r="AG25" i="38"/>
  <c r="AG93" i="38" s="1"/>
  <c r="AG267" i="38" s="1"/>
  <c r="AG302" i="38" s="1"/>
  <c r="AJ100" i="45"/>
  <c r="AJ101" i="45"/>
  <c r="AI103" i="45"/>
  <c r="AH295" i="37"/>
  <c r="BL297" i="38"/>
  <c r="BL14" i="38"/>
  <c r="BL24" i="38" s="1"/>
  <c r="BL42" i="38"/>
  <c r="BL50" i="38" s="1"/>
  <c r="BL55" i="38"/>
  <c r="BL68" i="38"/>
  <c r="BL76" i="38" s="1"/>
  <c r="BL28" i="38"/>
  <c r="BL38" i="38" s="1"/>
  <c r="BL81" i="38"/>
  <c r="BL89" i="38" s="1"/>
  <c r="BL236" i="39"/>
  <c r="BL244" i="39" s="1"/>
  <c r="BL196" i="39"/>
  <c r="BL206" i="39" s="1"/>
  <c r="BL249" i="39"/>
  <c r="BL257" i="39" s="1"/>
  <c r="BL210" i="39"/>
  <c r="BL223" i="39"/>
  <c r="BL231" i="39" s="1"/>
  <c r="BL182" i="39"/>
  <c r="BL192" i="39" s="1"/>
  <c r="AG25" i="36"/>
  <c r="AG93" i="36" s="1"/>
  <c r="AG267" i="36" s="1"/>
  <c r="AG91" i="36"/>
  <c r="AG265" i="36" s="1"/>
  <c r="BK260" i="37"/>
  <c r="BK286" i="37" s="1"/>
  <c r="AH270" i="40"/>
  <c r="AH295" i="40" s="1"/>
  <c r="AI17" i="40"/>
  <c r="AI269" i="40" s="1"/>
  <c r="AI294" i="40" s="1"/>
  <c r="AI16" i="40"/>
  <c r="AH19" i="40"/>
  <c r="AI190" i="45"/>
  <c r="AI191" i="45" s="1"/>
  <c r="AJ18" i="41"/>
  <c r="AJ268" i="41"/>
  <c r="AP155" i="38"/>
  <c r="BL98" i="44"/>
  <c r="BL108" i="44" s="1"/>
  <c r="BL112" i="44"/>
  <c r="BL122" i="44" s="1"/>
  <c r="BL152" i="44"/>
  <c r="BL160" i="44" s="1"/>
  <c r="BL165" i="44"/>
  <c r="BL173" i="44" s="1"/>
  <c r="BL126" i="44"/>
  <c r="BL134" i="44" s="1"/>
  <c r="BL139" i="44"/>
  <c r="BL147" i="44" s="1"/>
  <c r="AH91" i="41"/>
  <c r="AH265" i="41" s="1"/>
  <c r="AH25" i="41"/>
  <c r="AH93" i="41" s="1"/>
  <c r="AH267" i="41" s="1"/>
  <c r="BL152" i="41"/>
  <c r="BL160" i="41" s="1"/>
  <c r="BL112" i="41"/>
  <c r="BL126" i="41"/>
  <c r="BL134" i="41" s="1"/>
  <c r="BL139" i="41"/>
  <c r="BL147" i="41" s="1"/>
  <c r="BL165" i="41"/>
  <c r="BL173" i="41" s="1"/>
  <c r="BL98" i="41"/>
  <c r="BL108" i="41" s="1"/>
  <c r="BK260" i="40"/>
  <c r="BK286" i="40" s="1"/>
  <c r="AG298" i="35"/>
  <c r="BL98" i="35"/>
  <c r="BL108" i="35" s="1"/>
  <c r="BL112" i="35"/>
  <c r="BL122" i="35" s="1"/>
  <c r="BL139" i="35"/>
  <c r="BL147" i="35" s="1"/>
  <c r="BL152" i="35"/>
  <c r="BL160" i="35" s="1"/>
  <c r="BL165" i="35"/>
  <c r="BL173" i="35" s="1"/>
  <c r="BL126" i="35"/>
  <c r="BL134" i="35" s="1"/>
  <c r="AR57" i="44"/>
  <c r="AQ61" i="44"/>
  <c r="AQ62" i="44" s="1"/>
  <c r="AQ64" i="44" s="1"/>
  <c r="AR56" i="44"/>
  <c r="AH292" i="38"/>
  <c r="AG205" i="45"/>
  <c r="AG299" i="45"/>
  <c r="AI186" i="35"/>
  <c r="AI288" i="35"/>
  <c r="BK76" i="38"/>
  <c r="BL236" i="43"/>
  <c r="BL244" i="43" s="1"/>
  <c r="BL210" i="43"/>
  <c r="BL218" i="43" s="1"/>
  <c r="BL182" i="43"/>
  <c r="BL192" i="43" s="1"/>
  <c r="BL223" i="43"/>
  <c r="BL231" i="43" s="1"/>
  <c r="BL196" i="43"/>
  <c r="BL206" i="43" s="1"/>
  <c r="BL249" i="43"/>
  <c r="BL257" i="43" s="1"/>
  <c r="BK122" i="41"/>
  <c r="BK176" i="41" s="1"/>
  <c r="BK276" i="41" s="1"/>
  <c r="BL297" i="37"/>
  <c r="BL14" i="37"/>
  <c r="BL24" i="37" s="1"/>
  <c r="BL42" i="37"/>
  <c r="BL55" i="37"/>
  <c r="BL63" i="37" s="1"/>
  <c r="BL68" i="37"/>
  <c r="BL76" i="37" s="1"/>
  <c r="BL81" i="37"/>
  <c r="BL89" i="37" s="1"/>
  <c r="BL28" i="37"/>
  <c r="BL38" i="37" s="1"/>
  <c r="BL210" i="45"/>
  <c r="BL218" i="45" s="1"/>
  <c r="BL223" i="45"/>
  <c r="BL231" i="45" s="1"/>
  <c r="BL196" i="45"/>
  <c r="BL206" i="45" s="1"/>
  <c r="BL182" i="45"/>
  <c r="BL192" i="45" s="1"/>
  <c r="BL249" i="45"/>
  <c r="BL257" i="45" s="1"/>
  <c r="BL236" i="45"/>
  <c r="BL244" i="45" s="1"/>
  <c r="AI278" i="43"/>
  <c r="AI102" i="43"/>
  <c r="BL297" i="36"/>
  <c r="BL14" i="36"/>
  <c r="BL24" i="36" s="1"/>
  <c r="BL42" i="36"/>
  <c r="BL50" i="36" s="1"/>
  <c r="BL55" i="36"/>
  <c r="BL63" i="36" s="1"/>
  <c r="BL28" i="36"/>
  <c r="BL38" i="36" s="1"/>
  <c r="BL68" i="36"/>
  <c r="BL76" i="36" s="1"/>
  <c r="BL81" i="36"/>
  <c r="BL89" i="36" s="1"/>
  <c r="AG109" i="39"/>
  <c r="AG177" i="39" s="1"/>
  <c r="AG277" i="39" s="1"/>
  <c r="AG175" i="39"/>
  <c r="AG275" i="39" s="1"/>
  <c r="AH175" i="44"/>
  <c r="AH275" i="44" s="1"/>
  <c r="AH109" i="44"/>
  <c r="AH177" i="44" s="1"/>
  <c r="AH277" i="44" s="1"/>
  <c r="AI186" i="41"/>
  <c r="AI288" i="41"/>
  <c r="AI278" i="41"/>
  <c r="AI102" i="41"/>
  <c r="BK260" i="38"/>
  <c r="BK286" i="38" s="1"/>
  <c r="AQ166" i="39"/>
  <c r="AP171" i="39"/>
  <c r="AP172" i="39" s="1"/>
  <c r="AP174" i="39" s="1"/>
  <c r="AQ167" i="39"/>
  <c r="AJ186" i="37"/>
  <c r="AJ288" i="37"/>
  <c r="BJ301" i="35"/>
  <c r="AS167" i="38"/>
  <c r="AR171" i="38"/>
  <c r="AR172" i="38" s="1"/>
  <c r="AR174" i="38" s="1"/>
  <c r="AS166" i="38"/>
  <c r="AH22" i="38"/>
  <c r="AH271" i="38"/>
  <c r="AH272" i="38"/>
  <c r="BL249" i="40"/>
  <c r="BL257" i="40" s="1"/>
  <c r="BL182" i="40"/>
  <c r="BL192" i="40" s="1"/>
  <c r="BL236" i="40"/>
  <c r="BL244" i="40" s="1"/>
  <c r="BL210" i="40"/>
  <c r="BL218" i="40" s="1"/>
  <c r="BL196" i="40"/>
  <c r="BL223" i="40"/>
  <c r="BL231" i="40" s="1"/>
  <c r="AH171" i="45"/>
  <c r="AH172" i="45" s="1"/>
  <c r="AH174" i="45" s="1"/>
  <c r="AI166" i="45"/>
  <c r="AI167" i="45"/>
  <c r="AI279" i="45" s="1"/>
  <c r="AH280" i="45"/>
  <c r="AI268" i="37"/>
  <c r="AI18" i="37"/>
  <c r="BN262" i="38"/>
  <c r="BM274" i="38"/>
  <c r="BM264" i="38"/>
  <c r="BM284" i="38"/>
  <c r="AH259" i="44"/>
  <c r="AH285" i="44" s="1"/>
  <c r="AH193" i="44"/>
  <c r="AH261" i="44" s="1"/>
  <c r="AH287" i="44" s="1"/>
  <c r="BL297" i="39"/>
  <c r="BL14" i="39"/>
  <c r="BL24" i="39" s="1"/>
  <c r="BL28" i="39"/>
  <c r="BL38" i="39" s="1"/>
  <c r="BL68" i="39"/>
  <c r="BL76" i="39" s="1"/>
  <c r="BL81" i="39"/>
  <c r="BL89" i="39" s="1"/>
  <c r="BL42" i="39"/>
  <c r="BL50" i="39" s="1"/>
  <c r="BL55" i="39"/>
  <c r="BL63" i="39" s="1"/>
  <c r="BK176" i="40"/>
  <c r="BK276" i="40" s="1"/>
  <c r="AH271" i="39"/>
  <c r="AH272" i="39"/>
  <c r="AH22" i="39"/>
  <c r="AI278" i="36"/>
  <c r="AI102" i="36"/>
  <c r="BL249" i="44"/>
  <c r="BL257" i="44" s="1"/>
  <c r="BL196" i="44"/>
  <c r="BL206" i="44" s="1"/>
  <c r="BL223" i="44"/>
  <c r="BL231" i="44" s="1"/>
  <c r="BL182" i="44"/>
  <c r="BL192" i="44" s="1"/>
  <c r="BL210" i="44"/>
  <c r="BL218" i="44" s="1"/>
  <c r="BL236" i="44"/>
  <c r="BL244" i="44" s="1"/>
  <c r="BL196" i="41"/>
  <c r="BL206" i="41" s="1"/>
  <c r="BL223" i="41"/>
  <c r="BL231" i="41" s="1"/>
  <c r="BL236" i="41"/>
  <c r="BL244" i="41" s="1"/>
  <c r="BL249" i="41"/>
  <c r="BL257" i="41" s="1"/>
  <c r="BL210" i="41"/>
  <c r="BL218" i="41" s="1"/>
  <c r="BL182" i="41"/>
  <c r="BL192" i="41" s="1"/>
  <c r="BK260" i="39"/>
  <c r="BK286" i="39" s="1"/>
  <c r="AI18" i="44"/>
  <c r="AI268" i="44"/>
  <c r="AI293" i="44" s="1"/>
  <c r="AH106" i="38"/>
  <c r="AH107" i="38" s="1"/>
  <c r="AH281" i="38"/>
  <c r="AH282" i="38"/>
  <c r="AG23" i="35"/>
  <c r="AG299" i="35"/>
  <c r="AP198" i="39"/>
  <c r="AO201" i="39"/>
  <c r="AO204" i="39" s="1"/>
  <c r="AO205" i="39" s="1"/>
  <c r="AO207" i="39" s="1"/>
  <c r="AP199" i="39"/>
  <c r="BL236" i="35"/>
  <c r="BL244" i="35" s="1"/>
  <c r="BL196" i="35"/>
  <c r="BL206" i="35" s="1"/>
  <c r="BL223" i="35"/>
  <c r="BL231" i="35" s="1"/>
  <c r="BL249" i="35"/>
  <c r="BL257" i="35" s="1"/>
  <c r="BL182" i="35"/>
  <c r="BL192" i="35" s="1"/>
  <c r="BL210" i="35"/>
  <c r="BL218" i="35" s="1"/>
  <c r="AH193" i="38"/>
  <c r="AH259" i="39"/>
  <c r="AH285" i="39" s="1"/>
  <c r="AH193" i="39"/>
  <c r="AH261" i="39" s="1"/>
  <c r="AH287" i="39" s="1"/>
  <c r="AQ140" i="37"/>
  <c r="AQ141" i="37"/>
  <c r="AP145" i="37"/>
  <c r="AP146" i="37" s="1"/>
  <c r="AP148" i="37" s="1"/>
  <c r="BK176" i="44"/>
  <c r="BK276" i="44" s="1"/>
  <c r="BL297" i="43"/>
  <c r="BL28" i="43"/>
  <c r="BL38" i="43" s="1"/>
  <c r="BL42" i="43"/>
  <c r="BL50" i="43" s="1"/>
  <c r="BL68" i="43"/>
  <c r="BL76" i="43" s="1"/>
  <c r="BL55" i="43"/>
  <c r="BL63" i="43" s="1"/>
  <c r="BL14" i="43"/>
  <c r="BL24" i="43" s="1"/>
  <c r="BL81" i="43"/>
  <c r="BL89" i="43" s="1"/>
  <c r="AG91" i="37"/>
  <c r="AG265" i="37" s="1"/>
  <c r="AG300" i="37" s="1"/>
  <c r="AG25" i="37"/>
  <c r="AG93" i="37" s="1"/>
  <c r="AG267" i="37" s="1"/>
  <c r="AG302" i="37" s="1"/>
  <c r="AG193" i="36"/>
  <c r="AG261" i="36" s="1"/>
  <c r="AG287" i="36" s="1"/>
  <c r="AG259" i="36"/>
  <c r="AG285" i="36" s="1"/>
  <c r="AG23" i="43"/>
  <c r="AG299" i="43"/>
  <c r="BN262" i="37"/>
  <c r="BM284" i="37"/>
  <c r="BM274" i="37"/>
  <c r="BM264" i="37"/>
  <c r="BN262" i="45"/>
  <c r="BM284" i="45"/>
  <c r="BM274" i="45"/>
  <c r="BM264" i="45"/>
  <c r="AH106" i="43"/>
  <c r="AH107" i="43" s="1"/>
  <c r="AH281" i="43"/>
  <c r="AH282" i="43"/>
  <c r="BL112" i="36"/>
  <c r="BL122" i="36" s="1"/>
  <c r="BL98" i="36"/>
  <c r="BL108" i="36" s="1"/>
  <c r="BL165" i="36"/>
  <c r="BL173" i="36" s="1"/>
  <c r="BL152" i="36"/>
  <c r="BL139" i="36"/>
  <c r="BL147" i="36" s="1"/>
  <c r="BL126" i="36"/>
  <c r="BL134" i="36" s="1"/>
  <c r="BJ301" i="39"/>
  <c r="AO238" i="36"/>
  <c r="AN242" i="36"/>
  <c r="AN243" i="36" s="1"/>
  <c r="AO237" i="36"/>
  <c r="AP71" i="44"/>
  <c r="BQ80" i="45"/>
  <c r="BQ54" i="45"/>
  <c r="BQ67" i="45"/>
  <c r="BQ41" i="45"/>
  <c r="BQ27" i="45"/>
  <c r="BQ13" i="45"/>
  <c r="BQ164" i="45"/>
  <c r="BQ138" i="45"/>
  <c r="BQ151" i="45"/>
  <c r="BQ111" i="45"/>
  <c r="BQ125" i="45"/>
  <c r="BQ97" i="45"/>
  <c r="BQ248" i="45"/>
  <c r="BQ235" i="45"/>
  <c r="BQ222" i="45"/>
  <c r="BQ209" i="45"/>
  <c r="BQ181" i="45"/>
  <c r="BQ195" i="45"/>
  <c r="AN213" i="45"/>
  <c r="AM219" i="45"/>
  <c r="BQ80" i="44"/>
  <c r="BQ67" i="44"/>
  <c r="BQ54" i="44"/>
  <c r="BQ41" i="44"/>
  <c r="BQ27" i="44"/>
  <c r="BQ13" i="44"/>
  <c r="BQ164" i="44"/>
  <c r="BQ151" i="44"/>
  <c r="BQ138" i="44"/>
  <c r="BQ125" i="44"/>
  <c r="BQ111" i="44"/>
  <c r="BQ97" i="44"/>
  <c r="BQ235" i="44"/>
  <c r="BQ248" i="44"/>
  <c r="BQ222" i="44"/>
  <c r="BQ195" i="44"/>
  <c r="BQ209" i="44"/>
  <c r="BQ181" i="44"/>
  <c r="BQ80" i="41"/>
  <c r="BQ67" i="41"/>
  <c r="BQ54" i="41"/>
  <c r="BQ27" i="41"/>
  <c r="BQ41" i="41"/>
  <c r="BQ13" i="41"/>
  <c r="BQ164" i="41"/>
  <c r="BQ151" i="41"/>
  <c r="BQ138" i="41"/>
  <c r="BQ111" i="41"/>
  <c r="BQ125" i="41"/>
  <c r="BQ97" i="41"/>
  <c r="BQ248" i="41"/>
  <c r="BQ235" i="41"/>
  <c r="BQ222" i="41"/>
  <c r="BQ209" i="41"/>
  <c r="BQ195" i="41"/>
  <c r="BQ181" i="41"/>
  <c r="BQ80" i="38"/>
  <c r="BQ41" i="38"/>
  <c r="BQ67" i="38"/>
  <c r="BQ54" i="38"/>
  <c r="BQ27" i="38"/>
  <c r="BQ13" i="38"/>
  <c r="BQ138" i="38"/>
  <c r="BQ164" i="38"/>
  <c r="BQ151" i="38"/>
  <c r="BQ111" i="38"/>
  <c r="BQ125" i="38"/>
  <c r="BQ97" i="38"/>
  <c r="BQ248" i="38"/>
  <c r="BQ235" i="38"/>
  <c r="BQ222" i="38"/>
  <c r="BQ209" i="38"/>
  <c r="BQ195" i="38"/>
  <c r="BQ181" i="38"/>
  <c r="AP84" i="38" l="1"/>
  <c r="AQ82" i="38" s="1"/>
  <c r="AQ114" i="38"/>
  <c r="AQ115" i="38"/>
  <c r="AP87" i="38"/>
  <c r="AP88" i="38" s="1"/>
  <c r="AP90" i="38" s="1"/>
  <c r="AQ83" i="38"/>
  <c r="AQ84" i="38" s="1"/>
  <c r="AR82" i="38" s="1"/>
  <c r="AM242" i="43"/>
  <c r="AM243" i="43" s="1"/>
  <c r="AM245" i="43" s="1"/>
  <c r="AN237" i="43"/>
  <c r="AN239" i="43" s="1"/>
  <c r="AN242" i="43" s="1"/>
  <c r="AN243" i="43" s="1"/>
  <c r="AN245" i="43" s="1"/>
  <c r="Y10" i="20"/>
  <c r="AN10" i="20" s="1"/>
  <c r="Z3" i="20"/>
  <c r="S6" i="48"/>
  <c r="Y9" i="20"/>
  <c r="AN127" i="37"/>
  <c r="AN128" i="37"/>
  <c r="AP114" i="43"/>
  <c r="AP116" i="43" s="1"/>
  <c r="AP117" i="43" s="1"/>
  <c r="AP120" i="43" s="1"/>
  <c r="AP121" i="43" s="1"/>
  <c r="AP123" i="43" s="1"/>
  <c r="AO129" i="40"/>
  <c r="AP117" i="37"/>
  <c r="AP120" i="37" s="1"/>
  <c r="AP121" i="37" s="1"/>
  <c r="AP123" i="37" s="1"/>
  <c r="AQ71" i="38"/>
  <c r="AQ114" i="37"/>
  <c r="AQ116" i="37" s="1"/>
  <c r="AO117" i="43"/>
  <c r="AO120" i="43" s="1"/>
  <c r="AO121" i="43" s="1"/>
  <c r="AO123" i="43" s="1"/>
  <c r="AM56" i="43"/>
  <c r="AM84" i="45"/>
  <c r="AN82" i="45" s="1"/>
  <c r="AM57" i="43"/>
  <c r="AQ250" i="41"/>
  <c r="AO238" i="43"/>
  <c r="AQ251" i="41"/>
  <c r="AN237" i="40"/>
  <c r="AN238" i="40"/>
  <c r="AN226" i="45"/>
  <c r="AO225" i="45" s="1"/>
  <c r="AO225" i="44"/>
  <c r="AO226" i="44" s="1"/>
  <c r="AO229" i="44" s="1"/>
  <c r="AO230" i="44" s="1"/>
  <c r="AO232" i="44" s="1"/>
  <c r="AN229" i="44"/>
  <c r="AN230" i="44" s="1"/>
  <c r="AN232" i="44" s="1"/>
  <c r="AO128" i="39"/>
  <c r="AO127" i="39"/>
  <c r="AQ71" i="35"/>
  <c r="AQ74" i="35" s="1"/>
  <c r="AQ75" i="35" s="1"/>
  <c r="AQ77" i="35" s="1"/>
  <c r="AO84" i="44"/>
  <c r="AQ70" i="45"/>
  <c r="AQ71" i="45" s="1"/>
  <c r="AR70" i="45" s="1"/>
  <c r="AO155" i="37"/>
  <c r="AP153" i="37" s="1"/>
  <c r="AN252" i="43"/>
  <c r="AO251" i="43" s="1"/>
  <c r="AO252" i="36"/>
  <c r="AP250" i="36" s="1"/>
  <c r="AP141" i="45"/>
  <c r="AP142" i="45" s="1"/>
  <c r="AP74" i="45"/>
  <c r="AP75" i="45" s="1"/>
  <c r="AP77" i="45" s="1"/>
  <c r="AQ255" i="39"/>
  <c r="AQ256" i="39" s="1"/>
  <c r="AQ258" i="39" s="1"/>
  <c r="AR251" i="39"/>
  <c r="AR250" i="39"/>
  <c r="AO201" i="35"/>
  <c r="AO204" i="35" s="1"/>
  <c r="AO205" i="35" s="1"/>
  <c r="AO207" i="35" s="1"/>
  <c r="AO71" i="43"/>
  <c r="AO74" i="43" s="1"/>
  <c r="AO75" i="43" s="1"/>
  <c r="AO77" i="43" s="1"/>
  <c r="AP166" i="36"/>
  <c r="AP167" i="36"/>
  <c r="AO171" i="36"/>
  <c r="AO172" i="36" s="1"/>
  <c r="AO174" i="36" s="1"/>
  <c r="AM238" i="44"/>
  <c r="AM239" i="44" s="1"/>
  <c r="AM242" i="44" s="1"/>
  <c r="AM243" i="44" s="1"/>
  <c r="AM245" i="44" s="1"/>
  <c r="AQ115" i="44"/>
  <c r="AQ116" i="44" s="1"/>
  <c r="AP198" i="35"/>
  <c r="AP200" i="35" s="1"/>
  <c r="AP201" i="35" s="1"/>
  <c r="AP204" i="35" s="1"/>
  <c r="AP205" i="35" s="1"/>
  <c r="AP207" i="35" s="1"/>
  <c r="AP117" i="44"/>
  <c r="AP120" i="44" s="1"/>
  <c r="AP121" i="44" s="1"/>
  <c r="AP123" i="44" s="1"/>
  <c r="AL242" i="44"/>
  <c r="AL243" i="44" s="1"/>
  <c r="AL245" i="44" s="1"/>
  <c r="AO145" i="45"/>
  <c r="AO146" i="45" s="1"/>
  <c r="AO148" i="45" s="1"/>
  <c r="AQ116" i="38"/>
  <c r="AR115" i="38" s="1"/>
  <c r="AO155" i="43"/>
  <c r="AP153" i="43" s="1"/>
  <c r="AN216" i="43"/>
  <c r="AN217" i="43" s="1"/>
  <c r="AN219" i="43" s="1"/>
  <c r="AO45" i="38"/>
  <c r="AO48" i="38" s="1"/>
  <c r="AO49" i="38" s="1"/>
  <c r="AO51" i="38" s="1"/>
  <c r="AQ153" i="45"/>
  <c r="AQ154" i="45"/>
  <c r="X14" i="20"/>
  <c r="X20" i="20" s="1"/>
  <c r="AO211" i="43"/>
  <c r="AO213" i="43" s="1"/>
  <c r="AO216" i="43" s="1"/>
  <c r="AO217" i="43" s="1"/>
  <c r="AO219" i="43" s="1"/>
  <c r="AO48" i="39"/>
  <c r="AO49" i="39" s="1"/>
  <c r="AO51" i="39" s="1"/>
  <c r="AP44" i="39"/>
  <c r="AP43" i="39"/>
  <c r="AP216" i="38"/>
  <c r="AP217" i="38" s="1"/>
  <c r="AP219" i="38" s="1"/>
  <c r="AQ212" i="38"/>
  <c r="AQ213" i="38" s="1"/>
  <c r="AQ87" i="38"/>
  <c r="AQ88" i="38" s="1"/>
  <c r="AQ90" i="38" s="1"/>
  <c r="AR83" i="38"/>
  <c r="AQ83" i="37"/>
  <c r="AQ82" i="37"/>
  <c r="AP87" i="37"/>
  <c r="AP88" i="37" s="1"/>
  <c r="AP90" i="37" s="1"/>
  <c r="AR132" i="38"/>
  <c r="AR133" i="38" s="1"/>
  <c r="AR135" i="38" s="1"/>
  <c r="AS127" i="38"/>
  <c r="AS129" i="38" s="1"/>
  <c r="AO32" i="37"/>
  <c r="AP30" i="37" s="1"/>
  <c r="AO251" i="45"/>
  <c r="AQ200" i="38"/>
  <c r="AT115" i="39"/>
  <c r="AT116" i="39" s="1"/>
  <c r="AU114" i="39" s="1"/>
  <c r="AN239" i="37"/>
  <c r="AO238" i="37" s="1"/>
  <c r="AN140" i="43"/>
  <c r="AP57" i="38"/>
  <c r="AP58" i="38" s="1"/>
  <c r="AS117" i="39"/>
  <c r="AS120" i="39" s="1"/>
  <c r="AS121" i="39" s="1"/>
  <c r="AS123" i="39" s="1"/>
  <c r="AO250" i="45"/>
  <c r="AN141" i="43"/>
  <c r="AS30" i="45"/>
  <c r="AS31" i="45"/>
  <c r="AO127" i="43"/>
  <c r="AO128" i="43"/>
  <c r="AQ168" i="41"/>
  <c r="AR166" i="41" s="1"/>
  <c r="AN229" i="37"/>
  <c r="AN230" i="37" s="1"/>
  <c r="AN232" i="37" s="1"/>
  <c r="AQ239" i="45"/>
  <c r="AO61" i="38"/>
  <c r="AO62" i="38" s="1"/>
  <c r="AO64" i="38" s="1"/>
  <c r="AQ154" i="36"/>
  <c r="AR128" i="45"/>
  <c r="AQ132" i="45"/>
  <c r="AQ133" i="45" s="1"/>
  <c r="AQ135" i="45" s="1"/>
  <c r="AR127" i="45"/>
  <c r="AQ153" i="36"/>
  <c r="AN239" i="35"/>
  <c r="AN61" i="37"/>
  <c r="AN62" i="37" s="1"/>
  <c r="AN64" i="37" s="1"/>
  <c r="AO57" i="37"/>
  <c r="AO56" i="37"/>
  <c r="AI45" i="45"/>
  <c r="AI272" i="45" s="1"/>
  <c r="AI268" i="45"/>
  <c r="AQ115" i="41"/>
  <c r="AQ116" i="41" s="1"/>
  <c r="AQ87" i="43"/>
  <c r="AQ88" i="43" s="1"/>
  <c r="AQ90" i="43" s="1"/>
  <c r="AP117" i="41"/>
  <c r="AP120" i="41" s="1"/>
  <c r="AP121" i="41" s="1"/>
  <c r="AP123" i="41" s="1"/>
  <c r="AR82" i="43"/>
  <c r="AR84" i="43" s="1"/>
  <c r="AS82" i="43" s="1"/>
  <c r="AO225" i="37"/>
  <c r="AO226" i="37" s="1"/>
  <c r="AQ200" i="40"/>
  <c r="AN142" i="36"/>
  <c r="AO140" i="36" s="1"/>
  <c r="AP201" i="36"/>
  <c r="AP204" i="36" s="1"/>
  <c r="AP205" i="36" s="1"/>
  <c r="AP207" i="36" s="1"/>
  <c r="AQ199" i="36"/>
  <c r="AQ198" i="36"/>
  <c r="AO32" i="39"/>
  <c r="AO229" i="36"/>
  <c r="AO230" i="36" s="1"/>
  <c r="AO232" i="36" s="1"/>
  <c r="AP225" i="36"/>
  <c r="AP226" i="36" s="1"/>
  <c r="AO239" i="41"/>
  <c r="AP238" i="41" s="1"/>
  <c r="AO213" i="44"/>
  <c r="AP129" i="41"/>
  <c r="AR141" i="41"/>
  <c r="AQ145" i="41"/>
  <c r="AQ146" i="41" s="1"/>
  <c r="AQ148" i="41" s="1"/>
  <c r="AR140" i="41"/>
  <c r="AN216" i="37"/>
  <c r="AN217" i="37" s="1"/>
  <c r="AN219" i="37" s="1"/>
  <c r="AO212" i="37"/>
  <c r="AO213" i="37" s="1"/>
  <c r="AH298" i="41"/>
  <c r="AM74" i="41"/>
  <c r="AM75" i="41" s="1"/>
  <c r="AM77" i="41" s="1"/>
  <c r="AN69" i="41"/>
  <c r="AN70" i="41"/>
  <c r="AP225" i="38"/>
  <c r="AO229" i="38"/>
  <c r="AO230" i="38" s="1"/>
  <c r="AO232" i="38" s="1"/>
  <c r="AP224" i="38"/>
  <c r="AP48" i="37"/>
  <c r="AP49" i="37" s="1"/>
  <c r="AP51" i="37" s="1"/>
  <c r="AQ44" i="37"/>
  <c r="AQ45" i="37" s="1"/>
  <c r="AR43" i="37" s="1"/>
  <c r="AP168" i="37"/>
  <c r="AQ167" i="37" s="1"/>
  <c r="AP30" i="41"/>
  <c r="AP31" i="41"/>
  <c r="AO33" i="41"/>
  <c r="AO36" i="41" s="1"/>
  <c r="AO37" i="41" s="1"/>
  <c r="AO39" i="41" s="1"/>
  <c r="AR145" i="44"/>
  <c r="AR146" i="44" s="1"/>
  <c r="AR148" i="44" s="1"/>
  <c r="AM213" i="41"/>
  <c r="AQ212" i="40"/>
  <c r="AP216" i="40"/>
  <c r="AP217" i="40" s="1"/>
  <c r="AP219" i="40" s="1"/>
  <c r="AQ211" i="40"/>
  <c r="AO141" i="35"/>
  <c r="AO140" i="35"/>
  <c r="AN61" i="45"/>
  <c r="AN62" i="45" s="1"/>
  <c r="AN64" i="45" s="1"/>
  <c r="AO56" i="45"/>
  <c r="AO58" i="45" s="1"/>
  <c r="AO61" i="45" s="1"/>
  <c r="AO62" i="45" s="1"/>
  <c r="AO64" i="45" s="1"/>
  <c r="AO58" i="41"/>
  <c r="AO61" i="41" s="1"/>
  <c r="AO62" i="41" s="1"/>
  <c r="AO64" i="41" s="1"/>
  <c r="AS141" i="44"/>
  <c r="AS142" i="44" s="1"/>
  <c r="AR213" i="39"/>
  <c r="AS212" i="39" s="1"/>
  <c r="AR83" i="41"/>
  <c r="AT31" i="40"/>
  <c r="AT30" i="40"/>
  <c r="AR229" i="35"/>
  <c r="AR230" i="35" s="1"/>
  <c r="AR232" i="35" s="1"/>
  <c r="AS32" i="44"/>
  <c r="AT31" i="44" s="1"/>
  <c r="AS225" i="35"/>
  <c r="AS226" i="35" s="1"/>
  <c r="AQ84" i="40"/>
  <c r="AR82" i="40" s="1"/>
  <c r="AO114" i="40"/>
  <c r="AP48" i="44"/>
  <c r="AP49" i="44" s="1"/>
  <c r="AP51" i="44" s="1"/>
  <c r="AQ43" i="44"/>
  <c r="AQ44" i="44"/>
  <c r="AR199" i="44"/>
  <c r="AR200" i="44" s="1"/>
  <c r="AQ201" i="44"/>
  <c r="AQ204" i="44" s="1"/>
  <c r="AQ205" i="44" s="1"/>
  <c r="AQ207" i="44" s="1"/>
  <c r="AO250" i="44"/>
  <c r="AO251" i="44"/>
  <c r="AN255" i="44"/>
  <c r="AN256" i="44" s="1"/>
  <c r="AN258" i="44" s="1"/>
  <c r="AH296" i="41"/>
  <c r="AN145" i="35"/>
  <c r="AN146" i="35" s="1"/>
  <c r="AN148" i="35" s="1"/>
  <c r="AS45" i="36"/>
  <c r="AQ82" i="35"/>
  <c r="AP87" i="35"/>
  <c r="AP88" i="35" s="1"/>
  <c r="AP90" i="35" s="1"/>
  <c r="AQ83" i="35"/>
  <c r="AH295" i="45"/>
  <c r="AO61" i="36"/>
  <c r="AO62" i="36" s="1"/>
  <c r="AO64" i="36" s="1"/>
  <c r="AP57" i="36"/>
  <c r="AP56" i="36"/>
  <c r="AR237" i="39"/>
  <c r="AR238" i="39"/>
  <c r="AQ242" i="39"/>
  <c r="AQ243" i="39" s="1"/>
  <c r="AQ245" i="39" s="1"/>
  <c r="AP71" i="37"/>
  <c r="AQ69" i="37" s="1"/>
  <c r="AP58" i="40"/>
  <c r="AQ57" i="40" s="1"/>
  <c r="AQ142" i="39"/>
  <c r="AR140" i="39" s="1"/>
  <c r="AO117" i="45"/>
  <c r="AO120" i="45" s="1"/>
  <c r="AO121" i="45" s="1"/>
  <c r="AO123" i="45" s="1"/>
  <c r="AP114" i="45"/>
  <c r="AP115" i="45"/>
  <c r="AQ132" i="36"/>
  <c r="AQ133" i="36" s="1"/>
  <c r="AQ135" i="36" s="1"/>
  <c r="AR127" i="36"/>
  <c r="AR129" i="36" s="1"/>
  <c r="AS127" i="36" s="1"/>
  <c r="AP132" i="44"/>
  <c r="AP133" i="44" s="1"/>
  <c r="AP135" i="44" s="1"/>
  <c r="AQ127" i="44"/>
  <c r="AQ128" i="44"/>
  <c r="AO158" i="40"/>
  <c r="AO159" i="40" s="1"/>
  <c r="AO161" i="40" s="1"/>
  <c r="AP154" i="40"/>
  <c r="AP251" i="37"/>
  <c r="AO115" i="40"/>
  <c r="AO229" i="43"/>
  <c r="AO230" i="43" s="1"/>
  <c r="AO232" i="43" s="1"/>
  <c r="AQ200" i="37"/>
  <c r="AR198" i="37" s="1"/>
  <c r="AP224" i="43"/>
  <c r="AP226" i="43" s="1"/>
  <c r="AR82" i="41"/>
  <c r="AP213" i="36"/>
  <c r="AR155" i="44"/>
  <c r="AS154" i="44" s="1"/>
  <c r="AP250" i="37"/>
  <c r="AP226" i="40"/>
  <c r="AQ213" i="35"/>
  <c r="AR211" i="35" s="1"/>
  <c r="AT237" i="38"/>
  <c r="AT238" i="38"/>
  <c r="AS242" i="38"/>
  <c r="AS243" i="38" s="1"/>
  <c r="AS245" i="38" s="1"/>
  <c r="AO226" i="41"/>
  <c r="AP153" i="40"/>
  <c r="AO31" i="35"/>
  <c r="AO30" i="35"/>
  <c r="AO87" i="36"/>
  <c r="AO88" i="36" s="1"/>
  <c r="AO90" i="36" s="1"/>
  <c r="AP83" i="36"/>
  <c r="AP84" i="36" s="1"/>
  <c r="AQ82" i="36" s="1"/>
  <c r="AR153" i="35"/>
  <c r="AR155" i="35" s="1"/>
  <c r="AR158" i="35" s="1"/>
  <c r="AR159" i="35" s="1"/>
  <c r="AR161" i="35" s="1"/>
  <c r="AP198" i="43"/>
  <c r="AQ229" i="39"/>
  <c r="AQ230" i="39" s="1"/>
  <c r="AQ232" i="39" s="1"/>
  <c r="AR224" i="39"/>
  <c r="AR225" i="39"/>
  <c r="AO200" i="41"/>
  <c r="AP198" i="41" s="1"/>
  <c r="AQ158" i="35"/>
  <c r="AQ159" i="35" s="1"/>
  <c r="AQ161" i="35" s="1"/>
  <c r="AR30" i="36"/>
  <c r="AR31" i="36"/>
  <c r="AM71" i="40"/>
  <c r="AM74" i="40" s="1"/>
  <c r="AM75" i="40" s="1"/>
  <c r="AM77" i="40" s="1"/>
  <c r="AP199" i="43"/>
  <c r="AQ153" i="41"/>
  <c r="AQ155" i="41" s="1"/>
  <c r="AQ158" i="41" s="1"/>
  <c r="AQ159" i="41" s="1"/>
  <c r="AQ161" i="41" s="1"/>
  <c r="AQ43" i="43"/>
  <c r="AP48" i="43"/>
  <c r="AP49" i="43" s="1"/>
  <c r="AP51" i="43" s="1"/>
  <c r="AQ44" i="43"/>
  <c r="AP158" i="41"/>
  <c r="AP159" i="41" s="1"/>
  <c r="AP161" i="41" s="1"/>
  <c r="BK301" i="45"/>
  <c r="AM43" i="41"/>
  <c r="AM44" i="41"/>
  <c r="BK92" i="38"/>
  <c r="BK266" i="38" s="1"/>
  <c r="BK301" i="38" s="1"/>
  <c r="AO32" i="38"/>
  <c r="AP58" i="35"/>
  <c r="AO171" i="35"/>
  <c r="AO172" i="35" s="1"/>
  <c r="AO174" i="35" s="1"/>
  <c r="AP167" i="35"/>
  <c r="AP166" i="35"/>
  <c r="BK301" i="43"/>
  <c r="AH261" i="38"/>
  <c r="AH287" i="38" s="1"/>
  <c r="AH259" i="38"/>
  <c r="AH285" i="38" s="1"/>
  <c r="AO168" i="40"/>
  <c r="AG300" i="39"/>
  <c r="AG302" i="39"/>
  <c r="BL92" i="35"/>
  <c r="BL266" i="35" s="1"/>
  <c r="AO74" i="39"/>
  <c r="AO75" i="39" s="1"/>
  <c r="AO77" i="39" s="1"/>
  <c r="AP116" i="36"/>
  <c r="AP70" i="39"/>
  <c r="AP71" i="39" s="1"/>
  <c r="AI293" i="37"/>
  <c r="AS43" i="35"/>
  <c r="AS44" i="35"/>
  <c r="AR48" i="35"/>
  <c r="AR49" i="35" s="1"/>
  <c r="AR51" i="35" s="1"/>
  <c r="AN56" i="39"/>
  <c r="AN57" i="39"/>
  <c r="AM61" i="39"/>
  <c r="AM62" i="39" s="1"/>
  <c r="AM64" i="39" s="1"/>
  <c r="AO32" i="43"/>
  <c r="BL176" i="39"/>
  <c r="BL276" i="39" s="1"/>
  <c r="AP167" i="43"/>
  <c r="AO171" i="43"/>
  <c r="AO172" i="43" s="1"/>
  <c r="AO174" i="43" s="1"/>
  <c r="AP166" i="43"/>
  <c r="AN84" i="39"/>
  <c r="AQ168" i="44"/>
  <c r="AQ171" i="44" s="1"/>
  <c r="AQ172" i="44" s="1"/>
  <c r="AQ174" i="44" s="1"/>
  <c r="AR58" i="44"/>
  <c r="AS57" i="44" s="1"/>
  <c r="AI294" i="45"/>
  <c r="BL92" i="44"/>
  <c r="BL266" i="44" s="1"/>
  <c r="AP200" i="39"/>
  <c r="AP201" i="39" s="1"/>
  <c r="AP204" i="39" s="1"/>
  <c r="AP205" i="39" s="1"/>
  <c r="AP207" i="39" s="1"/>
  <c r="BL92" i="40"/>
  <c r="BL266" i="40" s="1"/>
  <c r="BL92" i="43"/>
  <c r="BL266" i="43" s="1"/>
  <c r="BK301" i="41"/>
  <c r="BL260" i="41"/>
  <c r="BL286" i="41" s="1"/>
  <c r="AI293" i="41"/>
  <c r="BM210" i="45"/>
  <c r="BM218" i="45" s="1"/>
  <c r="BM196" i="45"/>
  <c r="BM206" i="45" s="1"/>
  <c r="BM223" i="45"/>
  <c r="BM231" i="45" s="1"/>
  <c r="BM182" i="45"/>
  <c r="BM192" i="45" s="1"/>
  <c r="BM249" i="45"/>
  <c r="BM257" i="45" s="1"/>
  <c r="BM236" i="45"/>
  <c r="BM244" i="45" s="1"/>
  <c r="BM196" i="37"/>
  <c r="BM206" i="37" s="1"/>
  <c r="BM249" i="37"/>
  <c r="BM257" i="37" s="1"/>
  <c r="BM210" i="37"/>
  <c r="BM218" i="37" s="1"/>
  <c r="BM223" i="37"/>
  <c r="BM231" i="37" s="1"/>
  <c r="BM182" i="37"/>
  <c r="BM192" i="37" s="1"/>
  <c r="BM236" i="37"/>
  <c r="BM244" i="37" s="1"/>
  <c r="BM152" i="38"/>
  <c r="BM160" i="38" s="1"/>
  <c r="BM112" i="38"/>
  <c r="BM122" i="38" s="1"/>
  <c r="BM139" i="38"/>
  <c r="BM147" i="38" s="1"/>
  <c r="BM126" i="38"/>
  <c r="BM134" i="38" s="1"/>
  <c r="BM98" i="38"/>
  <c r="BM108" i="38" s="1"/>
  <c r="BM165" i="38"/>
  <c r="BM173" i="38" s="1"/>
  <c r="AI168" i="45"/>
  <c r="AI282" i="45" s="1"/>
  <c r="AI278" i="45"/>
  <c r="AH296" i="38"/>
  <c r="AQ168" i="39"/>
  <c r="BL260" i="45"/>
  <c r="BL286" i="45" s="1"/>
  <c r="BL50" i="37"/>
  <c r="BL92" i="37" s="1"/>
  <c r="BL266" i="37" s="1"/>
  <c r="AJ185" i="35"/>
  <c r="AJ289" i="35" s="1"/>
  <c r="AI187" i="35"/>
  <c r="AI290" i="35"/>
  <c r="AJ184" i="35"/>
  <c r="AS48" i="40"/>
  <c r="AS49" i="40" s="1"/>
  <c r="AS51" i="40" s="1"/>
  <c r="AT43" i="40"/>
  <c r="AT44" i="40"/>
  <c r="AJ19" i="41"/>
  <c r="AK17" i="41"/>
  <c r="AK269" i="41" s="1"/>
  <c r="AK16" i="41"/>
  <c r="AJ270" i="41"/>
  <c r="AI106" i="45"/>
  <c r="AI107" i="45" s="1"/>
  <c r="BK301" i="36"/>
  <c r="BK301" i="39"/>
  <c r="BM297" i="36"/>
  <c r="BM68" i="36"/>
  <c r="BM76" i="36" s="1"/>
  <c r="BM81" i="36"/>
  <c r="BM89" i="36" s="1"/>
  <c r="BM42" i="36"/>
  <c r="BM50" i="36" s="1"/>
  <c r="BM55" i="36"/>
  <c r="BM63" i="36" s="1"/>
  <c r="BM14" i="36"/>
  <c r="BM24" i="36" s="1"/>
  <c r="BM28" i="36"/>
  <c r="BM38" i="36" s="1"/>
  <c r="BK301" i="40"/>
  <c r="BO262" i="43"/>
  <c r="BN284" i="43"/>
  <c r="BN274" i="43"/>
  <c r="BN264" i="43"/>
  <c r="AH177" i="45"/>
  <c r="AH277" i="45" s="1"/>
  <c r="BM297" i="35"/>
  <c r="BM42" i="35"/>
  <c r="BM50" i="35" s="1"/>
  <c r="BM68" i="35"/>
  <c r="BM76" i="35" s="1"/>
  <c r="BM14" i="35"/>
  <c r="BM24" i="35" s="1"/>
  <c r="BM55" i="35"/>
  <c r="BM63" i="35" s="1"/>
  <c r="BM28" i="35"/>
  <c r="BM38" i="35" s="1"/>
  <c r="BM81" i="35"/>
  <c r="BM89" i="35" s="1"/>
  <c r="AH22" i="43"/>
  <c r="AH271" i="43"/>
  <c r="AH272" i="43"/>
  <c r="BM236" i="41"/>
  <c r="BM244" i="41" s="1"/>
  <c r="BM196" i="41"/>
  <c r="BM206" i="41" s="1"/>
  <c r="BM223" i="41"/>
  <c r="BM231" i="41" s="1"/>
  <c r="BM210" i="41"/>
  <c r="BM218" i="41" s="1"/>
  <c r="BM182" i="41"/>
  <c r="BM192" i="41" s="1"/>
  <c r="BM249" i="41"/>
  <c r="BM257" i="41" s="1"/>
  <c r="BM139" i="44"/>
  <c r="BM147" i="44" s="1"/>
  <c r="BM112" i="44"/>
  <c r="BM122" i="44" s="1"/>
  <c r="BM126" i="44"/>
  <c r="BM134" i="44" s="1"/>
  <c r="BM152" i="44"/>
  <c r="BM160" i="44" s="1"/>
  <c r="BM165" i="44"/>
  <c r="BM173" i="44" s="1"/>
  <c r="BM98" i="44"/>
  <c r="BM108" i="44" s="1"/>
  <c r="AQ145" i="40"/>
  <c r="AQ146" i="40" s="1"/>
  <c r="AQ148" i="40" s="1"/>
  <c r="AR140" i="40"/>
  <c r="AR141" i="40"/>
  <c r="AH282" i="39"/>
  <c r="AH298" i="39" s="1"/>
  <c r="AH106" i="39"/>
  <c r="AH107" i="39" s="1"/>
  <c r="AH281" i="39"/>
  <c r="AH296" i="39" s="1"/>
  <c r="BM152" i="39"/>
  <c r="BM160" i="39" s="1"/>
  <c r="BM126" i="39"/>
  <c r="BM134" i="39" s="1"/>
  <c r="BM139" i="39"/>
  <c r="BM147" i="39" s="1"/>
  <c r="BM98" i="39"/>
  <c r="BM108" i="39" s="1"/>
  <c r="BM165" i="39"/>
  <c r="BM173" i="39" s="1"/>
  <c r="BM112" i="39"/>
  <c r="BM122" i="39" s="1"/>
  <c r="BM182" i="40"/>
  <c r="BM192" i="40" s="1"/>
  <c r="BM236" i="40"/>
  <c r="BM244" i="40" s="1"/>
  <c r="BM210" i="40"/>
  <c r="BM218" i="40" s="1"/>
  <c r="BM196" i="40"/>
  <c r="BM206" i="40" s="1"/>
  <c r="BM249" i="40"/>
  <c r="BM257" i="40" s="1"/>
  <c r="BM223" i="40"/>
  <c r="BM231" i="40" s="1"/>
  <c r="AI292" i="44"/>
  <c r="AI291" i="44"/>
  <c r="AI190" i="44"/>
  <c r="AI191" i="44" s="1"/>
  <c r="AI288" i="43"/>
  <c r="AI186" i="43"/>
  <c r="BL176" i="45"/>
  <c r="BL276" i="45" s="1"/>
  <c r="AH193" i="35"/>
  <c r="AH261" i="35" s="1"/>
  <c r="AH287" i="35" s="1"/>
  <c r="AH259" i="35"/>
  <c r="AH285" i="35" s="1"/>
  <c r="AI292" i="40"/>
  <c r="AI291" i="40"/>
  <c r="AI190" i="40"/>
  <c r="AI191" i="40" s="1"/>
  <c r="AI190" i="38"/>
  <c r="AI191" i="38" s="1"/>
  <c r="AI282" i="44"/>
  <c r="AI281" i="44"/>
  <c r="AI106" i="44"/>
  <c r="AI107" i="44" s="1"/>
  <c r="AH272" i="35"/>
  <c r="AH22" i="35"/>
  <c r="AH271" i="35"/>
  <c r="AH298" i="37"/>
  <c r="BL160" i="36"/>
  <c r="BL176" i="36" s="1"/>
  <c r="BL276" i="36" s="1"/>
  <c r="BO262" i="45"/>
  <c r="BN264" i="45"/>
  <c r="BN284" i="45"/>
  <c r="BN274" i="45"/>
  <c r="BO262" i="37"/>
  <c r="BN284" i="37"/>
  <c r="BN274" i="37"/>
  <c r="BN264" i="37"/>
  <c r="BL260" i="35"/>
  <c r="BL286" i="35" s="1"/>
  <c r="AG91" i="35"/>
  <c r="AG265" i="35" s="1"/>
  <c r="AG300" i="35" s="1"/>
  <c r="AG25" i="35"/>
  <c r="AG93" i="35" s="1"/>
  <c r="AG267" i="35" s="1"/>
  <c r="AG302" i="35" s="1"/>
  <c r="AI19" i="44"/>
  <c r="AJ17" i="44"/>
  <c r="AJ269" i="44" s="1"/>
  <c r="AJ294" i="44" s="1"/>
  <c r="AI270" i="44"/>
  <c r="AI295" i="44" s="1"/>
  <c r="AJ16" i="44"/>
  <c r="BL260" i="44"/>
  <c r="BL286" i="44" s="1"/>
  <c r="AI103" i="36"/>
  <c r="AJ100" i="36"/>
  <c r="AI280" i="36"/>
  <c r="AJ101" i="36"/>
  <c r="AJ279" i="36" s="1"/>
  <c r="BO262" i="38"/>
  <c r="BN284" i="38"/>
  <c r="BN274" i="38"/>
  <c r="BN264" i="38"/>
  <c r="AH23" i="38"/>
  <c r="AH299" i="38"/>
  <c r="AJ290" i="37"/>
  <c r="AK185" i="37"/>
  <c r="AK289" i="37" s="1"/>
  <c r="AK184" i="37"/>
  <c r="AJ187" i="37"/>
  <c r="AJ185" i="41"/>
  <c r="AJ289" i="41" s="1"/>
  <c r="AI187" i="41"/>
  <c r="AJ184" i="41"/>
  <c r="AI290" i="41"/>
  <c r="AJ100" i="43"/>
  <c r="AI103" i="43"/>
  <c r="AI280" i="43"/>
  <c r="AJ101" i="43"/>
  <c r="AJ279" i="43" s="1"/>
  <c r="BL176" i="35"/>
  <c r="BL276" i="35" s="1"/>
  <c r="AI193" i="45"/>
  <c r="AH22" i="40"/>
  <c r="AH271" i="40"/>
  <c r="AH296" i="40" s="1"/>
  <c r="AH272" i="40"/>
  <c r="AH298" i="40" s="1"/>
  <c r="AG300" i="36"/>
  <c r="BL63" i="38"/>
  <c r="BL92" i="38" s="1"/>
  <c r="BL266" i="38" s="1"/>
  <c r="AI252" i="38"/>
  <c r="AI292" i="38" s="1"/>
  <c r="AI288" i="38"/>
  <c r="AI293" i="38" s="1"/>
  <c r="BM98" i="36"/>
  <c r="BM108" i="36" s="1"/>
  <c r="BM112" i="36"/>
  <c r="BM122" i="36" s="1"/>
  <c r="BM165" i="36"/>
  <c r="BM173" i="36" s="1"/>
  <c r="BM152" i="36"/>
  <c r="BM139" i="36"/>
  <c r="BM147" i="36" s="1"/>
  <c r="BM126" i="36"/>
  <c r="BM134" i="36" s="1"/>
  <c r="BM297" i="43"/>
  <c r="BM14" i="43"/>
  <c r="BM24" i="43" s="1"/>
  <c r="BM81" i="43"/>
  <c r="BM89" i="43" s="1"/>
  <c r="BM42" i="43"/>
  <c r="BM50" i="43" s="1"/>
  <c r="BM68" i="43"/>
  <c r="BM76" i="43" s="1"/>
  <c r="BM28" i="43"/>
  <c r="BM38" i="43" s="1"/>
  <c r="BM55" i="43"/>
  <c r="BM63" i="43" s="1"/>
  <c r="AH175" i="45"/>
  <c r="AH275" i="45" s="1"/>
  <c r="AH23" i="36"/>
  <c r="BM236" i="35"/>
  <c r="BM244" i="35" s="1"/>
  <c r="BM210" i="35"/>
  <c r="BM218" i="35" s="1"/>
  <c r="BM223" i="35"/>
  <c r="BM231" i="35" s="1"/>
  <c r="BM196" i="35"/>
  <c r="BM206" i="35" s="1"/>
  <c r="BM249" i="35"/>
  <c r="BM257" i="35" s="1"/>
  <c r="BM182" i="35"/>
  <c r="BM192" i="35" s="1"/>
  <c r="BM297" i="41"/>
  <c r="BM28" i="41"/>
  <c r="BM38" i="41" s="1"/>
  <c r="BM81" i="41"/>
  <c r="BM89" i="41" s="1"/>
  <c r="BM42" i="41"/>
  <c r="BM50" i="41" s="1"/>
  <c r="BM14" i="41"/>
  <c r="BM24" i="41" s="1"/>
  <c r="BM68" i="41"/>
  <c r="BM76" i="41" s="1"/>
  <c r="BM55" i="41"/>
  <c r="BO262" i="44"/>
  <c r="BN284" i="44"/>
  <c r="BN274" i="44"/>
  <c r="BN264" i="44"/>
  <c r="AJ16" i="39"/>
  <c r="AI270" i="39"/>
  <c r="AI19" i="39"/>
  <c r="AJ17" i="39"/>
  <c r="AJ269" i="39" s="1"/>
  <c r="BM223" i="39"/>
  <c r="BM231" i="39" s="1"/>
  <c r="BM249" i="39"/>
  <c r="BM257" i="39" s="1"/>
  <c r="BM210" i="39"/>
  <c r="BM236" i="39"/>
  <c r="BM244" i="39" s="1"/>
  <c r="BM182" i="39"/>
  <c r="BM192" i="39" s="1"/>
  <c r="BM196" i="39"/>
  <c r="BM206" i="39" s="1"/>
  <c r="AJ18" i="45"/>
  <c r="AH204" i="45"/>
  <c r="AH205" i="45" s="1"/>
  <c r="AH292" i="45"/>
  <c r="AH298" i="45" s="1"/>
  <c r="AH291" i="45"/>
  <c r="AH296" i="45" s="1"/>
  <c r="BM297" i="40"/>
  <c r="BM81" i="40"/>
  <c r="BM89" i="40" s="1"/>
  <c r="BM55" i="40"/>
  <c r="BM63" i="40" s="1"/>
  <c r="BM14" i="40"/>
  <c r="BM24" i="40" s="1"/>
  <c r="BM42" i="40"/>
  <c r="BM50" i="40" s="1"/>
  <c r="BM68" i="40"/>
  <c r="BM76" i="40" s="1"/>
  <c r="BM28" i="40"/>
  <c r="BM38" i="40" s="1"/>
  <c r="AH190" i="36"/>
  <c r="AH191" i="36" s="1"/>
  <c r="AH292" i="36"/>
  <c r="AH298" i="36" s="1"/>
  <c r="AH291" i="36"/>
  <c r="AH296" i="36" s="1"/>
  <c r="AJ288" i="44"/>
  <c r="AJ186" i="44"/>
  <c r="BK301" i="35"/>
  <c r="AH292" i="43"/>
  <c r="AH291" i="43"/>
  <c r="AH190" i="43"/>
  <c r="AH191" i="43" s="1"/>
  <c r="AJ17" i="36"/>
  <c r="AJ269" i="36" s="1"/>
  <c r="AI19" i="36"/>
  <c r="AJ16" i="36"/>
  <c r="AI270" i="36"/>
  <c r="AH175" i="36"/>
  <c r="AH275" i="36" s="1"/>
  <c r="AH109" i="36"/>
  <c r="AH177" i="36" s="1"/>
  <c r="AH277" i="36" s="1"/>
  <c r="AI190" i="39"/>
  <c r="AI191" i="39" s="1"/>
  <c r="AI292" i="39"/>
  <c r="AI291" i="39"/>
  <c r="AJ186" i="38"/>
  <c r="AI106" i="35"/>
  <c r="AI107" i="35" s="1"/>
  <c r="AO250" i="35"/>
  <c r="AO251" i="35"/>
  <c r="AN255" i="35"/>
  <c r="AN256" i="35" s="1"/>
  <c r="AN258" i="35" s="1"/>
  <c r="AH295" i="35"/>
  <c r="AH296" i="37"/>
  <c r="AJ100" i="40"/>
  <c r="AI103" i="40"/>
  <c r="AI280" i="40"/>
  <c r="AJ101" i="40"/>
  <c r="AJ279" i="40" s="1"/>
  <c r="BL176" i="40"/>
  <c r="BL276" i="40" s="1"/>
  <c r="AJ101" i="37"/>
  <c r="AJ279" i="37" s="1"/>
  <c r="AI103" i="37"/>
  <c r="AJ100" i="37"/>
  <c r="AI280" i="37"/>
  <c r="BM297" i="45"/>
  <c r="BM28" i="45"/>
  <c r="BM38" i="45" s="1"/>
  <c r="BM42" i="45"/>
  <c r="BM50" i="45" s="1"/>
  <c r="BM14" i="45"/>
  <c r="BM24" i="45" s="1"/>
  <c r="BM55" i="45"/>
  <c r="BM63" i="45" s="1"/>
  <c r="BM81" i="45"/>
  <c r="BM89" i="45" s="1"/>
  <c r="BM68" i="45"/>
  <c r="BM76" i="45" s="1"/>
  <c r="BM297" i="37"/>
  <c r="BM55" i="37"/>
  <c r="BM63" i="37" s="1"/>
  <c r="BM28" i="37"/>
  <c r="BM38" i="37" s="1"/>
  <c r="BM81" i="37"/>
  <c r="BM89" i="37" s="1"/>
  <c r="BM42" i="37"/>
  <c r="BM68" i="37"/>
  <c r="BM76" i="37" s="1"/>
  <c r="BM14" i="37"/>
  <c r="BM24" i="37" s="1"/>
  <c r="AQ142" i="37"/>
  <c r="BL92" i="39"/>
  <c r="BL266" i="39" s="1"/>
  <c r="BM196" i="38"/>
  <c r="BM206" i="38" s="1"/>
  <c r="BM236" i="38"/>
  <c r="BM244" i="38" s="1"/>
  <c r="BM182" i="38"/>
  <c r="BM192" i="38" s="1"/>
  <c r="BM210" i="38"/>
  <c r="BM218" i="38" s="1"/>
  <c r="BM223" i="38"/>
  <c r="BM231" i="38" s="1"/>
  <c r="BM249" i="38"/>
  <c r="AR128" i="35"/>
  <c r="AQ132" i="35"/>
  <c r="AQ133" i="35" s="1"/>
  <c r="AQ135" i="35" s="1"/>
  <c r="AR127" i="35"/>
  <c r="AI270" i="37"/>
  <c r="AJ17" i="37"/>
  <c r="AJ269" i="37" s="1"/>
  <c r="AI19" i="37"/>
  <c r="AJ16" i="37"/>
  <c r="AS168" i="38"/>
  <c r="AI103" i="41"/>
  <c r="AJ100" i="41"/>
  <c r="AI280" i="41"/>
  <c r="AJ101" i="41"/>
  <c r="AJ279" i="41" s="1"/>
  <c r="BL122" i="41"/>
  <c r="BL176" i="41" s="1"/>
  <c r="BL276" i="41" s="1"/>
  <c r="AP158" i="38"/>
  <c r="AP159" i="38" s="1"/>
  <c r="AP161" i="38" s="1"/>
  <c r="AQ153" i="38"/>
  <c r="AQ154" i="38"/>
  <c r="AI268" i="40"/>
  <c r="AI293" i="40" s="1"/>
  <c r="AI18" i="40"/>
  <c r="AG302" i="36"/>
  <c r="BL218" i="39"/>
  <c r="BL260" i="39" s="1"/>
  <c r="BL286" i="39" s="1"/>
  <c r="AJ102" i="45"/>
  <c r="BK301" i="37"/>
  <c r="AT70" i="36"/>
  <c r="AT69" i="36"/>
  <c r="AS74" i="36"/>
  <c r="AS75" i="36" s="1"/>
  <c r="AS77" i="36" s="1"/>
  <c r="BO262" i="36"/>
  <c r="BN284" i="36"/>
  <c r="BN274" i="36"/>
  <c r="BN264" i="36"/>
  <c r="BL260" i="37"/>
  <c r="BL286" i="37" s="1"/>
  <c r="BM152" i="43"/>
  <c r="BM160" i="43" s="1"/>
  <c r="BM98" i="43"/>
  <c r="BM108" i="43" s="1"/>
  <c r="BM112" i="43"/>
  <c r="BM122" i="43" s="1"/>
  <c r="BM139" i="43"/>
  <c r="BM147" i="43" s="1"/>
  <c r="BM165" i="43"/>
  <c r="BM173" i="43" s="1"/>
  <c r="BM126" i="43"/>
  <c r="BM134" i="43" s="1"/>
  <c r="AH91" i="45"/>
  <c r="AH265" i="45" s="1"/>
  <c r="AH25" i="45"/>
  <c r="AH93" i="45" s="1"/>
  <c r="AH267" i="45" s="1"/>
  <c r="BM165" i="35"/>
  <c r="BM173" i="35" s="1"/>
  <c r="BM98" i="35"/>
  <c r="BM108" i="35" s="1"/>
  <c r="BM112" i="35"/>
  <c r="BM122" i="35" s="1"/>
  <c r="BM126" i="35"/>
  <c r="BM134" i="35" s="1"/>
  <c r="BM139" i="35"/>
  <c r="BM147" i="35" s="1"/>
  <c r="BM152" i="35"/>
  <c r="BM160" i="35" s="1"/>
  <c r="AI18" i="43"/>
  <c r="AI268" i="43"/>
  <c r="AH23" i="44"/>
  <c r="AH299" i="44"/>
  <c r="BM139" i="41"/>
  <c r="BM147" i="41" s="1"/>
  <c r="BM126" i="41"/>
  <c r="BM134" i="41" s="1"/>
  <c r="BM112" i="41"/>
  <c r="BM98" i="41"/>
  <c r="BM108" i="41" s="1"/>
  <c r="BM165" i="41"/>
  <c r="BM173" i="41" s="1"/>
  <c r="BM152" i="41"/>
  <c r="BM160" i="41" s="1"/>
  <c r="BM182" i="44"/>
  <c r="BM192" i="44" s="1"/>
  <c r="BM223" i="44"/>
  <c r="BM231" i="44" s="1"/>
  <c r="BM236" i="44"/>
  <c r="BM244" i="44" s="1"/>
  <c r="BM196" i="44"/>
  <c r="BM206" i="44" s="1"/>
  <c r="BM249" i="44"/>
  <c r="BM257" i="44" s="1"/>
  <c r="BM210" i="44"/>
  <c r="BM218" i="44" s="1"/>
  <c r="AK184" i="45"/>
  <c r="AK185" i="45"/>
  <c r="AJ187" i="45"/>
  <c r="AI102" i="39"/>
  <c r="AI278" i="39"/>
  <c r="AI293" i="39" s="1"/>
  <c r="AI116" i="35"/>
  <c r="AI278" i="35"/>
  <c r="BM297" i="39"/>
  <c r="BM14" i="39"/>
  <c r="BM24" i="39" s="1"/>
  <c r="BM55" i="39"/>
  <c r="BM63" i="39" s="1"/>
  <c r="BM42" i="39"/>
  <c r="BM50" i="39" s="1"/>
  <c r="BM81" i="39"/>
  <c r="BM89" i="39" s="1"/>
  <c r="BM28" i="39"/>
  <c r="BM38" i="39" s="1"/>
  <c r="BM68" i="39"/>
  <c r="BM76" i="39" s="1"/>
  <c r="AI22" i="45"/>
  <c r="AI200" i="45"/>
  <c r="AI288" i="45"/>
  <c r="BO262" i="40"/>
  <c r="BN264" i="40"/>
  <c r="BN284" i="40"/>
  <c r="BN274" i="40"/>
  <c r="AJ16" i="38"/>
  <c r="AI270" i="38"/>
  <c r="AJ17" i="38"/>
  <c r="AJ269" i="38" s="1"/>
  <c r="AI19" i="38"/>
  <c r="BK301" i="44"/>
  <c r="AI294" i="43"/>
  <c r="AJ288" i="39"/>
  <c r="AJ186" i="39"/>
  <c r="AJ102" i="44"/>
  <c r="AJ278" i="44"/>
  <c r="AJ102" i="35"/>
  <c r="AI18" i="35"/>
  <c r="AI268" i="35"/>
  <c r="BL176" i="38"/>
  <c r="BL276" i="38" s="1"/>
  <c r="AH175" i="43"/>
  <c r="AH275" i="43" s="1"/>
  <c r="AH109" i="43"/>
  <c r="AH177" i="43" s="1"/>
  <c r="AH277" i="43" s="1"/>
  <c r="BM126" i="45"/>
  <c r="BM134" i="45" s="1"/>
  <c r="BM139" i="45"/>
  <c r="BM147" i="45" s="1"/>
  <c r="BM165" i="45"/>
  <c r="BM173" i="45" s="1"/>
  <c r="BM112" i="45"/>
  <c r="BM122" i="45" s="1"/>
  <c r="BM152" i="45"/>
  <c r="BM160" i="45" s="1"/>
  <c r="BM98" i="45"/>
  <c r="BM108" i="45" s="1"/>
  <c r="BM98" i="37"/>
  <c r="BM108" i="37" s="1"/>
  <c r="BM112" i="37"/>
  <c r="BM122" i="37" s="1"/>
  <c r="BM126" i="37"/>
  <c r="BM134" i="37" s="1"/>
  <c r="BM152" i="37"/>
  <c r="BM160" i="37" s="1"/>
  <c r="BM165" i="37"/>
  <c r="BM173" i="37" s="1"/>
  <c r="BM139" i="37"/>
  <c r="BM147" i="37" s="1"/>
  <c r="AG25" i="43"/>
  <c r="AG93" i="43" s="1"/>
  <c r="AG267" i="43" s="1"/>
  <c r="AG302" i="43" s="1"/>
  <c r="AG91" i="43"/>
  <c r="AG265" i="43" s="1"/>
  <c r="AG300" i="43" s="1"/>
  <c r="AH109" i="38"/>
  <c r="AH177" i="38" s="1"/>
  <c r="AH277" i="38" s="1"/>
  <c r="AH175" i="38"/>
  <c r="AH275" i="38" s="1"/>
  <c r="AH23" i="39"/>
  <c r="BM297" i="38"/>
  <c r="BM14" i="38"/>
  <c r="BM24" i="38" s="1"/>
  <c r="BM81" i="38"/>
  <c r="BM89" i="38" s="1"/>
  <c r="BM28" i="38"/>
  <c r="BM38" i="38" s="1"/>
  <c r="BM42" i="38"/>
  <c r="BM50" i="38" s="1"/>
  <c r="BM55" i="38"/>
  <c r="BM68" i="38"/>
  <c r="BL206" i="40"/>
  <c r="BL260" i="40" s="1"/>
  <c r="BL286" i="40" s="1"/>
  <c r="AH298" i="38"/>
  <c r="BL92" i="36"/>
  <c r="BL266" i="36" s="1"/>
  <c r="BL260" i="43"/>
  <c r="BL286" i="43" s="1"/>
  <c r="AG207" i="45"/>
  <c r="AG261" i="45" s="1"/>
  <c r="AG287" i="45" s="1"/>
  <c r="AG302" i="45" s="1"/>
  <c r="AG259" i="45"/>
  <c r="AG285" i="45" s="1"/>
  <c r="AG300" i="45" s="1"/>
  <c r="BL176" i="44"/>
  <c r="BL276" i="44" s="1"/>
  <c r="AI193" i="37"/>
  <c r="AI261" i="37" s="1"/>
  <c r="AI287" i="37" s="1"/>
  <c r="AI259" i="37"/>
  <c r="AI285" i="37" s="1"/>
  <c r="AH107" i="41"/>
  <c r="AH299" i="41"/>
  <c r="AH109" i="37"/>
  <c r="AH177" i="37" s="1"/>
  <c r="AH277" i="37" s="1"/>
  <c r="AH175" i="37"/>
  <c r="AH275" i="37" s="1"/>
  <c r="BM249" i="36"/>
  <c r="BM257" i="36" s="1"/>
  <c r="BM210" i="36"/>
  <c r="BM218" i="36" s="1"/>
  <c r="BM223" i="36"/>
  <c r="BM231" i="36" s="1"/>
  <c r="BM182" i="36"/>
  <c r="BM192" i="36" s="1"/>
  <c r="BM236" i="36"/>
  <c r="BM244" i="36" s="1"/>
  <c r="BM196" i="36"/>
  <c r="BM206" i="36" s="1"/>
  <c r="BL92" i="45"/>
  <c r="BL266" i="45" s="1"/>
  <c r="BM223" i="43"/>
  <c r="BM231" i="43" s="1"/>
  <c r="BM182" i="43"/>
  <c r="BM192" i="43" s="1"/>
  <c r="BM196" i="43"/>
  <c r="BM206" i="43" s="1"/>
  <c r="BM236" i="43"/>
  <c r="BM244" i="43" s="1"/>
  <c r="BM249" i="43"/>
  <c r="BM257" i="43" s="1"/>
  <c r="BM210" i="43"/>
  <c r="BM218" i="43" s="1"/>
  <c r="AN255" i="40"/>
  <c r="AN256" i="40" s="1"/>
  <c r="AN258" i="40" s="1"/>
  <c r="AO251" i="40"/>
  <c r="AO250" i="40"/>
  <c r="BO262" i="35"/>
  <c r="BN284" i="35"/>
  <c r="BN274" i="35"/>
  <c r="BN264" i="35"/>
  <c r="AI280" i="38"/>
  <c r="AJ101" i="38"/>
  <c r="AJ279" i="38" s="1"/>
  <c r="AI103" i="38"/>
  <c r="AJ100" i="38"/>
  <c r="BO262" i="41"/>
  <c r="BN274" i="41"/>
  <c r="BN284" i="41"/>
  <c r="BN264" i="41"/>
  <c r="BM297" i="44"/>
  <c r="BM42" i="44"/>
  <c r="BM50" i="44" s="1"/>
  <c r="BM55" i="44"/>
  <c r="BM63" i="44" s="1"/>
  <c r="BM28" i="44"/>
  <c r="BM38" i="44" s="1"/>
  <c r="BM14" i="44"/>
  <c r="BM24" i="44" s="1"/>
  <c r="BM68" i="44"/>
  <c r="BM76" i="44" s="1"/>
  <c r="BM81" i="44"/>
  <c r="BM89" i="44" s="1"/>
  <c r="AH120" i="35"/>
  <c r="AH121" i="35" s="1"/>
  <c r="AH282" i="35"/>
  <c r="AH281" i="35"/>
  <c r="BO262" i="39"/>
  <c r="BN284" i="39"/>
  <c r="BN274" i="39"/>
  <c r="BN264" i="39"/>
  <c r="BL260" i="38"/>
  <c r="BL286" i="38" s="1"/>
  <c r="AO153" i="39"/>
  <c r="AO154" i="39"/>
  <c r="AN158" i="39"/>
  <c r="AN159" i="39" s="1"/>
  <c r="AN161" i="39" s="1"/>
  <c r="AH175" i="40"/>
  <c r="AH275" i="40" s="1"/>
  <c r="AH109" i="40"/>
  <c r="AH177" i="40" s="1"/>
  <c r="AH277" i="40" s="1"/>
  <c r="BM126" i="40"/>
  <c r="BM134" i="40" s="1"/>
  <c r="BM152" i="40"/>
  <c r="BM160" i="40" s="1"/>
  <c r="BM139" i="40"/>
  <c r="BM147" i="40" s="1"/>
  <c r="BM98" i="40"/>
  <c r="BM108" i="40" s="1"/>
  <c r="BM112" i="40"/>
  <c r="BM122" i="40" s="1"/>
  <c r="BM165" i="40"/>
  <c r="BM173" i="40" s="1"/>
  <c r="AI186" i="36"/>
  <c r="AI288" i="36"/>
  <c r="AI293" i="36" s="1"/>
  <c r="BL260" i="36"/>
  <c r="BL286" i="36" s="1"/>
  <c r="AH295" i="43"/>
  <c r="BL176" i="37"/>
  <c r="BL276" i="37" s="1"/>
  <c r="BL176" i="43"/>
  <c r="BL276" i="43" s="1"/>
  <c r="AG91" i="40"/>
  <c r="AG265" i="40" s="1"/>
  <c r="AG300" i="40" s="1"/>
  <c r="AG25" i="40"/>
  <c r="AG93" i="40" s="1"/>
  <c r="AG267" i="40" s="1"/>
  <c r="AG302" i="40" s="1"/>
  <c r="BL63" i="41"/>
  <c r="BL92" i="41" s="1"/>
  <c r="BL266" i="41" s="1"/>
  <c r="AJ288" i="40"/>
  <c r="AJ186" i="40"/>
  <c r="AI23" i="41"/>
  <c r="AI294" i="35"/>
  <c r="AH299" i="37"/>
  <c r="AH23" i="37"/>
  <c r="AP142" i="38"/>
  <c r="AH193" i="41"/>
  <c r="AH261" i="41" s="1"/>
  <c r="AH287" i="41" s="1"/>
  <c r="AH259" i="41"/>
  <c r="AH285" i="41" s="1"/>
  <c r="AO239" i="36"/>
  <c r="AN245" i="36"/>
  <c r="AQ70" i="44"/>
  <c r="AP74" i="44"/>
  <c r="AP75" i="44" s="1"/>
  <c r="AP77" i="44" s="1"/>
  <c r="AQ69" i="44"/>
  <c r="AO212" i="45"/>
  <c r="AN216" i="45"/>
  <c r="AN217" i="45" s="1"/>
  <c r="AO211" i="45"/>
  <c r="AO237" i="43" l="1"/>
  <c r="Y12" i="20"/>
  <c r="AN129" i="37"/>
  <c r="AQ115" i="43"/>
  <c r="AQ114" i="43"/>
  <c r="AA4" i="20"/>
  <c r="Z8" i="20"/>
  <c r="AO132" i="40"/>
  <c r="AO133" i="40" s="1"/>
  <c r="AO135" i="40" s="1"/>
  <c r="AP128" i="40"/>
  <c r="AP127" i="40"/>
  <c r="AR114" i="37"/>
  <c r="AR115" i="37"/>
  <c r="AQ117" i="37"/>
  <c r="AQ120" i="37" s="1"/>
  <c r="AQ121" i="37" s="1"/>
  <c r="AQ123" i="37" s="1"/>
  <c r="AR69" i="38"/>
  <c r="AR70" i="38"/>
  <c r="AQ74" i="38"/>
  <c r="AQ75" i="38" s="1"/>
  <c r="AQ77" i="38" s="1"/>
  <c r="AN83" i="45"/>
  <c r="AN84" i="45" s="1"/>
  <c r="AO83" i="45" s="1"/>
  <c r="AN239" i="40"/>
  <c r="AO238" i="40" s="1"/>
  <c r="AM58" i="43"/>
  <c r="AN57" i="43" s="1"/>
  <c r="AP224" i="44"/>
  <c r="AM87" i="45"/>
  <c r="AM88" i="45" s="1"/>
  <c r="AM90" i="45" s="1"/>
  <c r="AO239" i="43"/>
  <c r="AP238" i="43" s="1"/>
  <c r="AP225" i="44"/>
  <c r="AQ117" i="38"/>
  <c r="AQ120" i="38" s="1"/>
  <c r="AQ121" i="38" s="1"/>
  <c r="AQ123" i="38" s="1"/>
  <c r="AR114" i="38"/>
  <c r="AR116" i="38" s="1"/>
  <c r="AR117" i="38" s="1"/>
  <c r="AR120" i="38" s="1"/>
  <c r="AR121" i="38" s="1"/>
  <c r="AR123" i="38" s="1"/>
  <c r="AH299" i="39"/>
  <c r="AR69" i="45"/>
  <c r="AR71" i="45" s="1"/>
  <c r="AS69" i="45" s="1"/>
  <c r="AQ252" i="41"/>
  <c r="AO224" i="45"/>
  <c r="AO226" i="45" s="1"/>
  <c r="AP225" i="45" s="1"/>
  <c r="AN229" i="45"/>
  <c r="AN230" i="45" s="1"/>
  <c r="AN232" i="45" s="1"/>
  <c r="AO129" i="39"/>
  <c r="AP127" i="39" s="1"/>
  <c r="AR69" i="35"/>
  <c r="AR252" i="39"/>
  <c r="AS250" i="39" s="1"/>
  <c r="AP251" i="36"/>
  <c r="AP252" i="36" s="1"/>
  <c r="AP255" i="36" s="1"/>
  <c r="AP256" i="36" s="1"/>
  <c r="AP258" i="36" s="1"/>
  <c r="AO255" i="36"/>
  <c r="AO256" i="36" s="1"/>
  <c r="AO258" i="36" s="1"/>
  <c r="AQ199" i="39"/>
  <c r="AR70" i="35"/>
  <c r="AQ74" i="45"/>
  <c r="AQ75" i="45" s="1"/>
  <c r="AQ77" i="45" s="1"/>
  <c r="AI271" i="45"/>
  <c r="AO250" i="43"/>
  <c r="AO252" i="43" s="1"/>
  <c r="AP251" i="43" s="1"/>
  <c r="AP154" i="37"/>
  <c r="AP155" i="37" s="1"/>
  <c r="AN255" i="43"/>
  <c r="AN256" i="43" s="1"/>
  <c r="AN258" i="43" s="1"/>
  <c r="AO158" i="37"/>
  <c r="AO159" i="37" s="1"/>
  <c r="AO161" i="37" s="1"/>
  <c r="AP82" i="44"/>
  <c r="AO87" i="44"/>
  <c r="AO88" i="44" s="1"/>
  <c r="AO90" i="44" s="1"/>
  <c r="AP83" i="44"/>
  <c r="AQ140" i="45"/>
  <c r="AP145" i="45"/>
  <c r="AP146" i="45" s="1"/>
  <c r="AP148" i="45" s="1"/>
  <c r="AQ141" i="45"/>
  <c r="AP70" i="43"/>
  <c r="AQ84" i="37"/>
  <c r="AR83" i="37" s="1"/>
  <c r="AP45" i="39"/>
  <c r="AP48" i="39" s="1"/>
  <c r="AP49" i="39" s="1"/>
  <c r="AP51" i="39" s="1"/>
  <c r="AQ155" i="45"/>
  <c r="AR153" i="45" s="1"/>
  <c r="AS32" i="45"/>
  <c r="AT31" i="45" s="1"/>
  <c r="AP168" i="36"/>
  <c r="AP171" i="36" s="1"/>
  <c r="AP172" i="36" s="1"/>
  <c r="AP174" i="36" s="1"/>
  <c r="AP69" i="43"/>
  <c r="AQ198" i="35"/>
  <c r="AQ199" i="35"/>
  <c r="AP154" i="43"/>
  <c r="AP155" i="43" s="1"/>
  <c r="AP158" i="43" s="1"/>
  <c r="AP159" i="43" s="1"/>
  <c r="AP161" i="43" s="1"/>
  <c r="AP44" i="38"/>
  <c r="AP43" i="38"/>
  <c r="AN237" i="44"/>
  <c r="AR114" i="44"/>
  <c r="AQ117" i="44"/>
  <c r="AQ120" i="44" s="1"/>
  <c r="AQ121" i="44" s="1"/>
  <c r="AQ123" i="44" s="1"/>
  <c r="AR115" i="44"/>
  <c r="AN238" i="44"/>
  <c r="AQ198" i="39"/>
  <c r="AO158" i="43"/>
  <c r="AO159" i="43" s="1"/>
  <c r="AO161" i="43" s="1"/>
  <c r="BL301" i="45"/>
  <c r="AP211" i="43"/>
  <c r="AP212" i="43"/>
  <c r="AO252" i="45"/>
  <c r="AR84" i="38"/>
  <c r="AS82" i="38" s="1"/>
  <c r="AR212" i="38"/>
  <c r="AQ216" i="38"/>
  <c r="AQ217" i="38" s="1"/>
  <c r="AQ219" i="38" s="1"/>
  <c r="AR211" i="38"/>
  <c r="AP31" i="37"/>
  <c r="AP32" i="37" s="1"/>
  <c r="AO33" i="37"/>
  <c r="AO36" i="37" s="1"/>
  <c r="AO37" i="37" s="1"/>
  <c r="AO39" i="37" s="1"/>
  <c r="AO141" i="36"/>
  <c r="AO142" i="36" s="1"/>
  <c r="AP140" i="36" s="1"/>
  <c r="AR199" i="38"/>
  <c r="AR198" i="38"/>
  <c r="AQ201" i="38"/>
  <c r="AQ204" i="38" s="1"/>
  <c r="AQ205" i="38" s="1"/>
  <c r="AQ207" i="38" s="1"/>
  <c r="AN142" i="43"/>
  <c r="AN145" i="43" s="1"/>
  <c r="AN146" i="43" s="1"/>
  <c r="AN148" i="43" s="1"/>
  <c r="AP61" i="38"/>
  <c r="AP62" i="38" s="1"/>
  <c r="AP64" i="38" s="1"/>
  <c r="AQ56" i="38"/>
  <c r="AQ45" i="44"/>
  <c r="AR44" i="44" s="1"/>
  <c r="AO237" i="37"/>
  <c r="AO239" i="37" s="1"/>
  <c r="AO242" i="37" s="1"/>
  <c r="AO243" i="37" s="1"/>
  <c r="AO245" i="37" s="1"/>
  <c r="AN242" i="37"/>
  <c r="AN243" i="37" s="1"/>
  <c r="AN245" i="37" s="1"/>
  <c r="AQ57" i="38"/>
  <c r="AQ201" i="37"/>
  <c r="AQ204" i="37" s="1"/>
  <c r="AQ205" i="37" s="1"/>
  <c r="AQ207" i="37" s="1"/>
  <c r="AO58" i="37"/>
  <c r="AP56" i="37" s="1"/>
  <c r="AR199" i="37"/>
  <c r="AR200" i="37" s="1"/>
  <c r="AR201" i="37" s="1"/>
  <c r="AR204" i="37" s="1"/>
  <c r="AR205" i="37" s="1"/>
  <c r="AR207" i="37" s="1"/>
  <c r="AQ155" i="36"/>
  <c r="AQ158" i="36" s="1"/>
  <c r="AQ159" i="36" s="1"/>
  <c r="AQ161" i="36" s="1"/>
  <c r="AO142" i="35"/>
  <c r="AP141" i="35" s="1"/>
  <c r="AQ171" i="41"/>
  <c r="AQ172" i="41" s="1"/>
  <c r="AQ174" i="41" s="1"/>
  <c r="AP237" i="41"/>
  <c r="AP239" i="41" s="1"/>
  <c r="AR167" i="41"/>
  <c r="AR168" i="41" s="1"/>
  <c r="AR171" i="41" s="1"/>
  <c r="AR172" i="41" s="1"/>
  <c r="AR174" i="41" s="1"/>
  <c r="AO129" i="43"/>
  <c r="AQ242" i="45"/>
  <c r="AQ243" i="45" s="1"/>
  <c r="AQ245" i="45" s="1"/>
  <c r="AR237" i="45"/>
  <c r="AR238" i="45"/>
  <c r="AR142" i="41"/>
  <c r="AR145" i="41" s="1"/>
  <c r="AR146" i="41" s="1"/>
  <c r="AR148" i="41" s="1"/>
  <c r="AO242" i="41"/>
  <c r="AO243" i="41" s="1"/>
  <c r="AO245" i="41" s="1"/>
  <c r="AN145" i="36"/>
  <c r="AN146" i="36" s="1"/>
  <c r="AN148" i="36" s="1"/>
  <c r="AO237" i="35"/>
  <c r="AO238" i="35"/>
  <c r="AN242" i="35"/>
  <c r="AN243" i="35" s="1"/>
  <c r="AN245" i="35" s="1"/>
  <c r="AR129" i="45"/>
  <c r="AS83" i="43"/>
  <c r="AS84" i="43" s="1"/>
  <c r="AT82" i="43" s="1"/>
  <c r="AI48" i="45"/>
  <c r="AI49" i="45" s="1"/>
  <c r="AI51" i="45" s="1"/>
  <c r="AJ44" i="45"/>
  <c r="AJ269" i="45" s="1"/>
  <c r="AJ43" i="45"/>
  <c r="AI270" i="45"/>
  <c r="AR87" i="43"/>
  <c r="AR88" i="43" s="1"/>
  <c r="AR90" i="43" s="1"/>
  <c r="BL301" i="44"/>
  <c r="AQ201" i="40"/>
  <c r="AQ204" i="40" s="1"/>
  <c r="AQ205" i="40" s="1"/>
  <c r="AQ207" i="40" s="1"/>
  <c r="AR199" i="40"/>
  <c r="AR198" i="40"/>
  <c r="AR216" i="39"/>
  <c r="AR217" i="39" s="1"/>
  <c r="AR219" i="39" s="1"/>
  <c r="AP226" i="38"/>
  <c r="AQ224" i="38" s="1"/>
  <c r="AQ200" i="36"/>
  <c r="AR199" i="36" s="1"/>
  <c r="AO33" i="39"/>
  <c r="AO36" i="39" s="1"/>
  <c r="AO37" i="39" s="1"/>
  <c r="AO39" i="39" s="1"/>
  <c r="AP30" i="39"/>
  <c r="AP31" i="39"/>
  <c r="AT128" i="38"/>
  <c r="AS132" i="38"/>
  <c r="AS133" i="38" s="1"/>
  <c r="AS135" i="38" s="1"/>
  <c r="AT127" i="38"/>
  <c r="AQ117" i="41"/>
  <c r="AQ120" i="41" s="1"/>
  <c r="AQ121" i="41" s="1"/>
  <c r="AQ123" i="41" s="1"/>
  <c r="AR115" i="41"/>
  <c r="AR114" i="41"/>
  <c r="AP211" i="44"/>
  <c r="AO216" i="44"/>
  <c r="AO217" i="44" s="1"/>
  <c r="AO219" i="44" s="1"/>
  <c r="AP212" i="44"/>
  <c r="S10" i="48"/>
  <c r="Q11" i="53" s="1"/>
  <c r="AN9" i="20"/>
  <c r="AP132" i="41"/>
  <c r="AP133" i="41" s="1"/>
  <c r="AP135" i="41" s="1"/>
  <c r="AQ128" i="41"/>
  <c r="AQ127" i="41"/>
  <c r="AP212" i="37"/>
  <c r="AO216" i="37"/>
  <c r="AO217" i="37" s="1"/>
  <c r="AO219" i="37" s="1"/>
  <c r="AP211" i="37"/>
  <c r="AQ166" i="37"/>
  <c r="AQ168" i="37" s="1"/>
  <c r="AQ48" i="37"/>
  <c r="AQ49" i="37" s="1"/>
  <c r="AQ51" i="37" s="1"/>
  <c r="AP171" i="37"/>
  <c r="AP172" i="37" s="1"/>
  <c r="AP174" i="37" s="1"/>
  <c r="AN71" i="41"/>
  <c r="AR44" i="37"/>
  <c r="AR45" i="37" s="1"/>
  <c r="AS44" i="37" s="1"/>
  <c r="AT32" i="40"/>
  <c r="AU31" i="40" s="1"/>
  <c r="AP32" i="41"/>
  <c r="AQ31" i="41" s="1"/>
  <c r="AQ87" i="40"/>
  <c r="AQ88" i="40" s="1"/>
  <c r="AQ90" i="40" s="1"/>
  <c r="AQ213" i="40"/>
  <c r="AR211" i="40" s="1"/>
  <c r="AR166" i="44"/>
  <c r="AS33" i="44"/>
  <c r="AS36" i="44" s="1"/>
  <c r="AS37" i="44" s="1"/>
  <c r="AS39" i="44" s="1"/>
  <c r="AN211" i="41"/>
  <c r="AN212" i="41"/>
  <c r="AM216" i="41"/>
  <c r="AM217" i="41" s="1"/>
  <c r="AM219" i="41" s="1"/>
  <c r="AO116" i="40"/>
  <c r="AO117" i="40" s="1"/>
  <c r="AO120" i="40" s="1"/>
  <c r="AO121" i="40" s="1"/>
  <c r="AO123" i="40" s="1"/>
  <c r="AR84" i="41"/>
  <c r="AS82" i="41" s="1"/>
  <c r="AP56" i="41"/>
  <c r="AP57" i="41"/>
  <c r="AS145" i="44"/>
  <c r="AS146" i="44" s="1"/>
  <c r="AS148" i="44" s="1"/>
  <c r="AT141" i="44"/>
  <c r="AT140" i="44"/>
  <c r="AH299" i="45"/>
  <c r="AS211" i="39"/>
  <c r="AS213" i="39" s="1"/>
  <c r="AS216" i="39" s="1"/>
  <c r="AS217" i="39" s="1"/>
  <c r="AS219" i="39" s="1"/>
  <c r="AP58" i="36"/>
  <c r="AQ56" i="36" s="1"/>
  <c r="AQ224" i="36"/>
  <c r="AQ225" i="36"/>
  <c r="AP229" i="36"/>
  <c r="AP230" i="36" s="1"/>
  <c r="AP232" i="36" s="1"/>
  <c r="AT30" i="44"/>
  <c r="AT32" i="44" s="1"/>
  <c r="AU31" i="44" s="1"/>
  <c r="AR83" i="40"/>
  <c r="AR84" i="40" s="1"/>
  <c r="AN70" i="40"/>
  <c r="AR141" i="39"/>
  <c r="AR142" i="39" s="1"/>
  <c r="AS140" i="39" s="1"/>
  <c r="AP224" i="37"/>
  <c r="AO229" i="37"/>
  <c r="AO230" i="37" s="1"/>
  <c r="AO232" i="37" s="1"/>
  <c r="AP225" i="37"/>
  <c r="AR239" i="39"/>
  <c r="AR242" i="39" s="1"/>
  <c r="AR243" i="39" s="1"/>
  <c r="AR245" i="39" s="1"/>
  <c r="AO252" i="44"/>
  <c r="AH298" i="43"/>
  <c r="AQ70" i="37"/>
  <c r="AQ71" i="37" s="1"/>
  <c r="AQ84" i="35"/>
  <c r="AN69" i="40"/>
  <c r="AS48" i="36"/>
  <c r="AS49" i="36" s="1"/>
  <c r="AS51" i="36" s="1"/>
  <c r="AT44" i="36"/>
  <c r="AT43" i="36"/>
  <c r="AS128" i="36"/>
  <c r="AS129" i="36" s="1"/>
  <c r="AT128" i="36" s="1"/>
  <c r="AP252" i="37"/>
  <c r="AQ250" i="37" s="1"/>
  <c r="AP61" i="40"/>
  <c r="AP62" i="40" s="1"/>
  <c r="AP64" i="40" s="1"/>
  <c r="AP155" i="40"/>
  <c r="AQ153" i="40" s="1"/>
  <c r="AQ145" i="39"/>
  <c r="AQ146" i="39" s="1"/>
  <c r="AQ148" i="39" s="1"/>
  <c r="AQ56" i="40"/>
  <c r="AQ58" i="40" s="1"/>
  <c r="AQ61" i="40" s="1"/>
  <c r="AQ62" i="40" s="1"/>
  <c r="AQ64" i="40" s="1"/>
  <c r="AP74" i="37"/>
  <c r="AP75" i="37" s="1"/>
  <c r="AP77" i="37" s="1"/>
  <c r="AQ129" i="44"/>
  <c r="AR127" i="44" s="1"/>
  <c r="AP116" i="45"/>
  <c r="AQ115" i="45" s="1"/>
  <c r="AR132" i="36"/>
  <c r="AR133" i="36" s="1"/>
  <c r="AR135" i="36" s="1"/>
  <c r="S7" i="48"/>
  <c r="S8" i="48" s="1"/>
  <c r="Q3" i="52" s="1"/>
  <c r="Q9" i="6" s="1"/>
  <c r="Y13" i="20"/>
  <c r="AT224" i="35"/>
  <c r="AS229" i="35"/>
  <c r="AS230" i="35" s="1"/>
  <c r="AS232" i="35" s="1"/>
  <c r="AT225" i="35"/>
  <c r="AP200" i="43"/>
  <c r="AP201" i="43" s="1"/>
  <c r="AP204" i="43" s="1"/>
  <c r="AP205" i="43" s="1"/>
  <c r="AP207" i="43" s="1"/>
  <c r="AS153" i="44"/>
  <c r="AS155" i="44" s="1"/>
  <c r="AR158" i="44"/>
  <c r="AR159" i="44" s="1"/>
  <c r="AR161" i="44" s="1"/>
  <c r="AR212" i="35"/>
  <c r="AR213" i="35" s="1"/>
  <c r="AQ116" i="43"/>
  <c r="AR114" i="43" s="1"/>
  <c r="AQ211" i="36"/>
  <c r="AQ212" i="36"/>
  <c r="AP216" i="36"/>
  <c r="AP217" i="36" s="1"/>
  <c r="AP219" i="36" s="1"/>
  <c r="AQ216" i="35"/>
  <c r="AQ217" i="35" s="1"/>
  <c r="AQ219" i="35" s="1"/>
  <c r="AO32" i="35"/>
  <c r="AP31" i="35" s="1"/>
  <c r="AP229" i="40"/>
  <c r="AP230" i="40" s="1"/>
  <c r="AP232" i="40" s="1"/>
  <c r="AQ225" i="40"/>
  <c r="AQ224" i="40"/>
  <c r="AP224" i="41"/>
  <c r="AP225" i="41"/>
  <c r="AO229" i="41"/>
  <c r="AO230" i="41" s="1"/>
  <c r="AO232" i="41" s="1"/>
  <c r="AT239" i="38"/>
  <c r="AP56" i="45"/>
  <c r="AR32" i="36"/>
  <c r="AS31" i="36" s="1"/>
  <c r="AP57" i="45"/>
  <c r="AR226" i="39"/>
  <c r="AS225" i="39" s="1"/>
  <c r="AM45" i="41"/>
  <c r="AN44" i="41" s="1"/>
  <c r="AP87" i="36"/>
  <c r="AP88" i="36" s="1"/>
  <c r="AP90" i="36" s="1"/>
  <c r="AR167" i="44"/>
  <c r="AP168" i="35"/>
  <c r="AQ167" i="35" s="1"/>
  <c r="AS153" i="35"/>
  <c r="AT117" i="39"/>
  <c r="AT120" i="39" s="1"/>
  <c r="AT121" i="39" s="1"/>
  <c r="AT123" i="39" s="1"/>
  <c r="AO201" i="41"/>
  <c r="AO204" i="41" s="1"/>
  <c r="AO205" i="41" s="1"/>
  <c r="AO207" i="41" s="1"/>
  <c r="AP199" i="41"/>
  <c r="AP200" i="41" s="1"/>
  <c r="AJ294" i="41"/>
  <c r="AR154" i="41"/>
  <c r="AR153" i="41"/>
  <c r="BL301" i="35"/>
  <c r="AQ83" i="36"/>
  <c r="AQ84" i="36" s="1"/>
  <c r="AQ224" i="43"/>
  <c r="AP229" i="43"/>
  <c r="AP230" i="43" s="1"/>
  <c r="AP232" i="43" s="1"/>
  <c r="AQ225" i="43"/>
  <c r="AQ45" i="43"/>
  <c r="AO33" i="38"/>
  <c r="AO36" i="38" s="1"/>
  <c r="AO37" i="38" s="1"/>
  <c r="AO39" i="38" s="1"/>
  <c r="AP30" i="38"/>
  <c r="AP31" i="38"/>
  <c r="BL301" i="43"/>
  <c r="AQ57" i="35"/>
  <c r="AQ56" i="35"/>
  <c r="AP61" i="35"/>
  <c r="AP62" i="35" s="1"/>
  <c r="AP64" i="35" s="1"/>
  <c r="AU115" i="39"/>
  <c r="AU116" i="39" s="1"/>
  <c r="AS154" i="35"/>
  <c r="BL301" i="41"/>
  <c r="AI295" i="37"/>
  <c r="AP166" i="40"/>
  <c r="AO171" i="40"/>
  <c r="AO172" i="40" s="1"/>
  <c r="AO174" i="40" s="1"/>
  <c r="AP167" i="40"/>
  <c r="AQ70" i="39"/>
  <c r="AP74" i="39"/>
  <c r="AP75" i="39" s="1"/>
  <c r="AP77" i="39" s="1"/>
  <c r="AQ69" i="39"/>
  <c r="AH296" i="43"/>
  <c r="AP117" i="36"/>
  <c r="AP120" i="36" s="1"/>
  <c r="AP121" i="36" s="1"/>
  <c r="AP123" i="36" s="1"/>
  <c r="AQ114" i="36"/>
  <c r="AQ115" i="36"/>
  <c r="AI295" i="41"/>
  <c r="AR61" i="44"/>
  <c r="AR62" i="44" s="1"/>
  <c r="AR64" i="44" s="1"/>
  <c r="AN58" i="39"/>
  <c r="AN61" i="39" s="1"/>
  <c r="AN62" i="39" s="1"/>
  <c r="AN64" i="39" s="1"/>
  <c r="AS56" i="44"/>
  <c r="AS58" i="44" s="1"/>
  <c r="AP168" i="43"/>
  <c r="AP171" i="43" s="1"/>
  <c r="AP172" i="43" s="1"/>
  <c r="AP174" i="43" s="1"/>
  <c r="AS45" i="35"/>
  <c r="AO33" i="43"/>
  <c r="AO36" i="43" s="1"/>
  <c r="AO37" i="43" s="1"/>
  <c r="AO39" i="43" s="1"/>
  <c r="AP30" i="43"/>
  <c r="AP31" i="43"/>
  <c r="BM176" i="45"/>
  <c r="BM276" i="45" s="1"/>
  <c r="BM92" i="45"/>
  <c r="BM266" i="45" s="1"/>
  <c r="AO82" i="39"/>
  <c r="AO83" i="39"/>
  <c r="AN87" i="39"/>
  <c r="AN88" i="39" s="1"/>
  <c r="AN90" i="39" s="1"/>
  <c r="AJ294" i="37"/>
  <c r="AR142" i="40"/>
  <c r="AS141" i="40" s="1"/>
  <c r="AI281" i="45"/>
  <c r="BM176" i="44"/>
  <c r="BM276" i="44" s="1"/>
  <c r="BL301" i="40"/>
  <c r="BM92" i="36"/>
  <c r="BM266" i="36" s="1"/>
  <c r="BM260" i="37"/>
  <c r="BM286" i="37" s="1"/>
  <c r="AI293" i="35"/>
  <c r="AQ141" i="38"/>
  <c r="AP145" i="38"/>
  <c r="AP146" i="38" s="1"/>
  <c r="AP148" i="38" s="1"/>
  <c r="AQ140" i="38"/>
  <c r="AK184" i="40"/>
  <c r="AJ187" i="40"/>
  <c r="AJ290" i="40"/>
  <c r="AK185" i="40"/>
  <c r="AK289" i="40" s="1"/>
  <c r="BP262" i="39"/>
  <c r="BO284" i="39"/>
  <c r="BO274" i="39"/>
  <c r="BO264" i="39"/>
  <c r="BM92" i="44"/>
  <c r="BM266" i="44" s="1"/>
  <c r="BP262" i="41"/>
  <c r="BO274" i="41"/>
  <c r="BO264" i="41"/>
  <c r="BO284" i="41"/>
  <c r="BP262" i="35"/>
  <c r="BO264" i="35"/>
  <c r="BO284" i="35"/>
  <c r="BO274" i="35"/>
  <c r="AH109" i="41"/>
  <c r="AH177" i="41" s="1"/>
  <c r="AH277" i="41" s="1"/>
  <c r="AH302" i="41" s="1"/>
  <c r="AH175" i="41"/>
  <c r="AH275" i="41" s="1"/>
  <c r="AH300" i="41" s="1"/>
  <c r="BL301" i="38"/>
  <c r="BM63" i="38"/>
  <c r="AJ103" i="35"/>
  <c r="AK101" i="35"/>
  <c r="AK100" i="35"/>
  <c r="AK185" i="39"/>
  <c r="AK289" i="39" s="1"/>
  <c r="AK184" i="39"/>
  <c r="AJ187" i="39"/>
  <c r="AJ290" i="39"/>
  <c r="AJ268" i="38"/>
  <c r="AJ18" i="38"/>
  <c r="BP262" i="40"/>
  <c r="BO264" i="40"/>
  <c r="BO284" i="40"/>
  <c r="BO274" i="40"/>
  <c r="AJ101" i="39"/>
  <c r="AJ279" i="39" s="1"/>
  <c r="AJ294" i="39" s="1"/>
  <c r="AI103" i="39"/>
  <c r="AI280" i="39"/>
  <c r="AI295" i="39" s="1"/>
  <c r="AJ100" i="39"/>
  <c r="AK186" i="45"/>
  <c r="AI19" i="43"/>
  <c r="AJ17" i="43"/>
  <c r="AJ269" i="43" s="1"/>
  <c r="AJ16" i="43"/>
  <c r="AI270" i="43"/>
  <c r="BN223" i="36"/>
  <c r="BN231" i="36" s="1"/>
  <c r="BN182" i="36"/>
  <c r="BN192" i="36" s="1"/>
  <c r="BN249" i="36"/>
  <c r="BN257" i="36" s="1"/>
  <c r="BN196" i="36"/>
  <c r="BN206" i="36" s="1"/>
  <c r="BN210" i="36"/>
  <c r="BN218" i="36" s="1"/>
  <c r="BN236" i="36"/>
  <c r="BN244" i="36" s="1"/>
  <c r="AS198" i="44"/>
  <c r="AS199" i="44"/>
  <c r="AR201" i="44"/>
  <c r="AR204" i="44" s="1"/>
  <c r="AR205" i="44" s="1"/>
  <c r="AR207" i="44" s="1"/>
  <c r="AI282" i="41"/>
  <c r="AI281" i="41"/>
  <c r="AI106" i="41"/>
  <c r="AI272" i="37"/>
  <c r="AI22" i="37"/>
  <c r="AI271" i="37"/>
  <c r="BL301" i="39"/>
  <c r="AQ145" i="37"/>
  <c r="AQ146" i="37" s="1"/>
  <c r="AQ148" i="37" s="1"/>
  <c r="AR140" i="37"/>
  <c r="AR141" i="37"/>
  <c r="AI106" i="37"/>
  <c r="AI107" i="37" s="1"/>
  <c r="AI282" i="37"/>
  <c r="AI281" i="37"/>
  <c r="AJ268" i="36"/>
  <c r="AJ18" i="36"/>
  <c r="AJ187" i="44"/>
  <c r="AJ290" i="44"/>
  <c r="AK185" i="44"/>
  <c r="AK289" i="44" s="1"/>
  <c r="AK184" i="44"/>
  <c r="AH193" i="36"/>
  <c r="AH261" i="36" s="1"/>
  <c r="AH287" i="36" s="1"/>
  <c r="AH259" i="36"/>
  <c r="AH285" i="36" s="1"/>
  <c r="AH207" i="45"/>
  <c r="AH261" i="45" s="1"/>
  <c r="AH287" i="45" s="1"/>
  <c r="AH302" i="45" s="1"/>
  <c r="AH259" i="45"/>
  <c r="AH285" i="45" s="1"/>
  <c r="AH300" i="45" s="1"/>
  <c r="AJ268" i="39"/>
  <c r="AJ18" i="39"/>
  <c r="BP262" i="44"/>
  <c r="BO264" i="44"/>
  <c r="BO284" i="44"/>
  <c r="BO274" i="44"/>
  <c r="BM63" i="41"/>
  <c r="BM92" i="41" s="1"/>
  <c r="BM266" i="41" s="1"/>
  <c r="AH299" i="36"/>
  <c r="AJ278" i="43"/>
  <c r="AJ102" i="43"/>
  <c r="BN165" i="38"/>
  <c r="BN173" i="38" s="1"/>
  <c r="BN112" i="38"/>
  <c r="BN122" i="38" s="1"/>
  <c r="BN98" i="38"/>
  <c r="BN108" i="38" s="1"/>
  <c r="BN152" i="38"/>
  <c r="BN160" i="38" s="1"/>
  <c r="BN126" i="38"/>
  <c r="BN134" i="38" s="1"/>
  <c r="BN139" i="38"/>
  <c r="BN147" i="38" s="1"/>
  <c r="AI281" i="36"/>
  <c r="AI282" i="36"/>
  <c r="AI106" i="36"/>
  <c r="AI107" i="36" s="1"/>
  <c r="BN297" i="37"/>
  <c r="BN28" i="37"/>
  <c r="BN38" i="37" s="1"/>
  <c r="BN55" i="37"/>
  <c r="BN63" i="37" s="1"/>
  <c r="BN81" i="37"/>
  <c r="BN89" i="37" s="1"/>
  <c r="BN14" i="37"/>
  <c r="BN24" i="37" s="1"/>
  <c r="BN42" i="37"/>
  <c r="BN68" i="37"/>
  <c r="BN76" i="37" s="1"/>
  <c r="BN152" i="45"/>
  <c r="BN160" i="45" s="1"/>
  <c r="BN126" i="45"/>
  <c r="BN134" i="45" s="1"/>
  <c r="BN112" i="45"/>
  <c r="BN122" i="45" s="1"/>
  <c r="BN139" i="45"/>
  <c r="BN147" i="45" s="1"/>
  <c r="BN165" i="45"/>
  <c r="BN173" i="45" s="1"/>
  <c r="BN98" i="45"/>
  <c r="BN108" i="45" s="1"/>
  <c r="AH298" i="35"/>
  <c r="AI291" i="38"/>
  <c r="AI259" i="40"/>
  <c r="AI285" i="40" s="1"/>
  <c r="AI193" i="40"/>
  <c r="AI261" i="40" s="1"/>
  <c r="AI287" i="40" s="1"/>
  <c r="AI293" i="43"/>
  <c r="AI193" i="44"/>
  <c r="AI261" i="44" s="1"/>
  <c r="AI287" i="44" s="1"/>
  <c r="AI259" i="44"/>
  <c r="AI285" i="44" s="1"/>
  <c r="BM176" i="39"/>
  <c r="BM276" i="39" s="1"/>
  <c r="BM260" i="41"/>
  <c r="BM286" i="41" s="1"/>
  <c r="BN297" i="43"/>
  <c r="BN28" i="43"/>
  <c r="BN38" i="43" s="1"/>
  <c r="BN42" i="43"/>
  <c r="BN50" i="43" s="1"/>
  <c r="BN81" i="43"/>
  <c r="BN89" i="43" s="1"/>
  <c r="BN55" i="43"/>
  <c r="BN63" i="43" s="1"/>
  <c r="BN14" i="43"/>
  <c r="BN24" i="43" s="1"/>
  <c r="BN68" i="43"/>
  <c r="BN76" i="43" s="1"/>
  <c r="AJ288" i="35"/>
  <c r="AJ186" i="35"/>
  <c r="AI293" i="45"/>
  <c r="AI25" i="41"/>
  <c r="AI93" i="41" s="1"/>
  <c r="AI267" i="41" s="1"/>
  <c r="AI91" i="41"/>
  <c r="AI265" i="41" s="1"/>
  <c r="BM176" i="40"/>
  <c r="BM276" i="40" s="1"/>
  <c r="BN297" i="39"/>
  <c r="BN55" i="39"/>
  <c r="BN63" i="39" s="1"/>
  <c r="BN42" i="39"/>
  <c r="BN50" i="39" s="1"/>
  <c r="BN68" i="39"/>
  <c r="BN76" i="39" s="1"/>
  <c r="BN28" i="39"/>
  <c r="BN38" i="39" s="1"/>
  <c r="BN81" i="39"/>
  <c r="BN89" i="39" s="1"/>
  <c r="BN14" i="39"/>
  <c r="BN24" i="39" s="1"/>
  <c r="BN297" i="41"/>
  <c r="BN42" i="41"/>
  <c r="BN50" i="41" s="1"/>
  <c r="BN68" i="41"/>
  <c r="BN76" i="41" s="1"/>
  <c r="BN14" i="41"/>
  <c r="BN24" i="41" s="1"/>
  <c r="BN28" i="41"/>
  <c r="BN38" i="41" s="1"/>
  <c r="BN55" i="41"/>
  <c r="BN63" i="41" s="1"/>
  <c r="BN81" i="41"/>
  <c r="BN89" i="41" s="1"/>
  <c r="AJ102" i="38"/>
  <c r="AJ278" i="38"/>
  <c r="BN297" i="35"/>
  <c r="BN68" i="35"/>
  <c r="BN76" i="35" s="1"/>
  <c r="BN14" i="35"/>
  <c r="BN24" i="35" s="1"/>
  <c r="BN55" i="35"/>
  <c r="BN63" i="35" s="1"/>
  <c r="BN28" i="35"/>
  <c r="BN38" i="35" s="1"/>
  <c r="BN42" i="35"/>
  <c r="BN50" i="35" s="1"/>
  <c r="BN81" i="35"/>
  <c r="BN89" i="35" s="1"/>
  <c r="AO252" i="40"/>
  <c r="BL301" i="36"/>
  <c r="BM176" i="37"/>
  <c r="BM276" i="37" s="1"/>
  <c r="AI22" i="38"/>
  <c r="AI271" i="38"/>
  <c r="AI272" i="38"/>
  <c r="BN98" i="40"/>
  <c r="BN108" i="40" s="1"/>
  <c r="BN126" i="40"/>
  <c r="BN134" i="40" s="1"/>
  <c r="BN112" i="40"/>
  <c r="BN122" i="40" s="1"/>
  <c r="BN152" i="40"/>
  <c r="BN160" i="40" s="1"/>
  <c r="BN139" i="40"/>
  <c r="BN147" i="40" s="1"/>
  <c r="BN165" i="40"/>
  <c r="BN173" i="40" s="1"/>
  <c r="AI23" i="45"/>
  <c r="BM176" i="35"/>
  <c r="BM276" i="35" s="1"/>
  <c r="BL301" i="37"/>
  <c r="BP262" i="36"/>
  <c r="BO284" i="36"/>
  <c r="BO264" i="36"/>
  <c r="BO274" i="36"/>
  <c r="AJ17" i="40"/>
  <c r="AJ269" i="40" s="1"/>
  <c r="AJ294" i="40" s="1"/>
  <c r="AI19" i="40"/>
  <c r="AI270" i="40"/>
  <c r="AI295" i="40" s="1"/>
  <c r="AJ16" i="40"/>
  <c r="AQ155" i="38"/>
  <c r="AT167" i="38"/>
  <c r="AS171" i="38"/>
  <c r="AS172" i="38" s="1"/>
  <c r="AS174" i="38" s="1"/>
  <c r="AT166" i="38"/>
  <c r="AO252" i="35"/>
  <c r="AI271" i="36"/>
  <c r="AI22" i="36"/>
  <c r="AI272" i="36"/>
  <c r="AJ19" i="45"/>
  <c r="AK17" i="45"/>
  <c r="AK16" i="45"/>
  <c r="BN297" i="44"/>
  <c r="BN81" i="44"/>
  <c r="BN89" i="44" s="1"/>
  <c r="BN14" i="44"/>
  <c r="BN24" i="44" s="1"/>
  <c r="BN68" i="44"/>
  <c r="BN76" i="44" s="1"/>
  <c r="BN42" i="44"/>
  <c r="BN50" i="44" s="1"/>
  <c r="BN55" i="44"/>
  <c r="BN63" i="44" s="1"/>
  <c r="BN28" i="44"/>
  <c r="BN38" i="44" s="1"/>
  <c r="AH91" i="36"/>
  <c r="AH265" i="36" s="1"/>
  <c r="AH25" i="36"/>
  <c r="AH93" i="36" s="1"/>
  <c r="AH267" i="36" s="1"/>
  <c r="AH25" i="38"/>
  <c r="AH93" i="38" s="1"/>
  <c r="AH267" i="38" s="1"/>
  <c r="AH302" i="38" s="1"/>
  <c r="AH91" i="38"/>
  <c r="AH265" i="38" s="1"/>
  <c r="AH300" i="38" s="1"/>
  <c r="BN210" i="38"/>
  <c r="BN218" i="38" s="1"/>
  <c r="BN196" i="38"/>
  <c r="BN206" i="38" s="1"/>
  <c r="BN223" i="38"/>
  <c r="BN231" i="38" s="1"/>
  <c r="BN182" i="38"/>
  <c r="BN192" i="38" s="1"/>
  <c r="BN249" i="38"/>
  <c r="BN257" i="38" s="1"/>
  <c r="BN236" i="38"/>
  <c r="BN244" i="38" s="1"/>
  <c r="BN165" i="37"/>
  <c r="BN173" i="37" s="1"/>
  <c r="BN139" i="37"/>
  <c r="BN147" i="37" s="1"/>
  <c r="BN98" i="37"/>
  <c r="BN108" i="37" s="1"/>
  <c r="BN126" i="37"/>
  <c r="BN134" i="37" s="1"/>
  <c r="BN152" i="37"/>
  <c r="BN160" i="37" s="1"/>
  <c r="BN112" i="37"/>
  <c r="BN122" i="37" s="1"/>
  <c r="BN223" i="45"/>
  <c r="BN231" i="45" s="1"/>
  <c r="BN249" i="45"/>
  <c r="BN257" i="45" s="1"/>
  <c r="BN210" i="45"/>
  <c r="BN218" i="45" s="1"/>
  <c r="BN236" i="45"/>
  <c r="BN244" i="45" s="1"/>
  <c r="BN182" i="45"/>
  <c r="BN192" i="45" s="1"/>
  <c r="BN196" i="45"/>
  <c r="BN206" i="45" s="1"/>
  <c r="AH175" i="39"/>
  <c r="AH275" i="39" s="1"/>
  <c r="AH109" i="39"/>
  <c r="AH177" i="39" s="1"/>
  <c r="AH277" i="39" s="1"/>
  <c r="BN112" i="43"/>
  <c r="BN122" i="43" s="1"/>
  <c r="BN152" i="43"/>
  <c r="BN160" i="43" s="1"/>
  <c r="BN165" i="43"/>
  <c r="BN173" i="43" s="1"/>
  <c r="BN139" i="43"/>
  <c r="BN147" i="43" s="1"/>
  <c r="BN98" i="43"/>
  <c r="BN108" i="43" s="1"/>
  <c r="BN126" i="43"/>
  <c r="BN134" i="43" s="1"/>
  <c r="AI109" i="45"/>
  <c r="AK18" i="41"/>
  <c r="AK268" i="41"/>
  <c r="AT45" i="40"/>
  <c r="AI171" i="45"/>
  <c r="AI172" i="45" s="1"/>
  <c r="AI174" i="45" s="1"/>
  <c r="AJ167" i="45"/>
  <c r="AJ279" i="45" s="1"/>
  <c r="AJ166" i="45"/>
  <c r="AI280" i="45"/>
  <c r="BM176" i="38"/>
  <c r="BM276" i="38" s="1"/>
  <c r="AH91" i="37"/>
  <c r="AH265" i="37" s="1"/>
  <c r="AH300" i="37" s="1"/>
  <c r="AH25" i="37"/>
  <c r="AH93" i="37" s="1"/>
  <c r="AH267" i="37" s="1"/>
  <c r="AH302" i="37" s="1"/>
  <c r="AI187" i="36"/>
  <c r="AJ184" i="36"/>
  <c r="AJ185" i="36"/>
  <c r="AJ289" i="36" s="1"/>
  <c r="AJ294" i="36" s="1"/>
  <c r="AI290" i="36"/>
  <c r="AI295" i="36" s="1"/>
  <c r="BN165" i="39"/>
  <c r="BN173" i="39" s="1"/>
  <c r="BN139" i="39"/>
  <c r="BN147" i="39" s="1"/>
  <c r="BN126" i="39"/>
  <c r="BN134" i="39" s="1"/>
  <c r="BN98" i="39"/>
  <c r="BN108" i="39" s="1"/>
  <c r="BN112" i="39"/>
  <c r="BN122" i="39" s="1"/>
  <c r="BN152" i="39"/>
  <c r="BN160" i="39" s="1"/>
  <c r="BN196" i="41"/>
  <c r="BN206" i="41" s="1"/>
  <c r="BN182" i="41"/>
  <c r="BN192" i="41" s="1"/>
  <c r="BN210" i="41"/>
  <c r="BN218" i="41" s="1"/>
  <c r="BN223" i="41"/>
  <c r="BN231" i="41" s="1"/>
  <c r="BN236" i="41"/>
  <c r="BN244" i="41" s="1"/>
  <c r="BN249" i="41"/>
  <c r="BN257" i="41" s="1"/>
  <c r="AI282" i="38"/>
  <c r="AI281" i="38"/>
  <c r="AI106" i="38"/>
  <c r="AI107" i="38" s="1"/>
  <c r="BN126" i="35"/>
  <c r="BN134" i="35" s="1"/>
  <c r="BN139" i="35"/>
  <c r="BN147" i="35" s="1"/>
  <c r="BN165" i="35"/>
  <c r="BN173" i="35" s="1"/>
  <c r="BN112" i="35"/>
  <c r="BN122" i="35" s="1"/>
  <c r="BN98" i="35"/>
  <c r="BN108" i="35" s="1"/>
  <c r="BN152" i="35"/>
  <c r="BN160" i="35" s="1"/>
  <c r="BM260" i="43"/>
  <c r="BM286" i="43" s="1"/>
  <c r="BN223" i="40"/>
  <c r="BN231" i="40" s="1"/>
  <c r="BN196" i="40"/>
  <c r="BN206" i="40" s="1"/>
  <c r="BN210" i="40"/>
  <c r="BN218" i="40" s="1"/>
  <c r="BN249" i="40"/>
  <c r="BN257" i="40" s="1"/>
  <c r="BN182" i="40"/>
  <c r="BN192" i="40" s="1"/>
  <c r="BN236" i="40"/>
  <c r="BN244" i="40" s="1"/>
  <c r="AJ199" i="45"/>
  <c r="AJ289" i="45" s="1"/>
  <c r="AJ198" i="45"/>
  <c r="AI201" i="45"/>
  <c r="AI290" i="45"/>
  <c r="AJ114" i="35"/>
  <c r="AI117" i="35"/>
  <c r="AJ115" i="35"/>
  <c r="AJ279" i="35" s="1"/>
  <c r="AI280" i="35"/>
  <c r="AJ190" i="45"/>
  <c r="AJ191" i="45" s="1"/>
  <c r="BN297" i="36"/>
  <c r="BN68" i="36"/>
  <c r="BN76" i="36" s="1"/>
  <c r="BN42" i="36"/>
  <c r="BN50" i="36" s="1"/>
  <c r="BN55" i="36"/>
  <c r="BN63" i="36" s="1"/>
  <c r="BN28" i="36"/>
  <c r="BN38" i="36" s="1"/>
  <c r="BN81" i="36"/>
  <c r="BN89" i="36" s="1"/>
  <c r="BN14" i="36"/>
  <c r="BN24" i="36" s="1"/>
  <c r="AS33" i="45"/>
  <c r="AS36" i="45" s="1"/>
  <c r="AS37" i="45" s="1"/>
  <c r="AS39" i="45" s="1"/>
  <c r="AT30" i="45"/>
  <c r="BM257" i="38"/>
  <c r="BM260" i="38" s="1"/>
  <c r="BM286" i="38" s="1"/>
  <c r="AI282" i="40"/>
  <c r="AI106" i="40"/>
  <c r="AI107" i="40" s="1"/>
  <c r="AI281" i="40"/>
  <c r="AI109" i="35"/>
  <c r="AH259" i="43"/>
  <c r="AH285" i="43" s="1"/>
  <c r="AH193" i="43"/>
  <c r="AH261" i="43" s="1"/>
  <c r="AH287" i="43" s="1"/>
  <c r="BM218" i="39"/>
  <c r="BM260" i="39" s="1"/>
  <c r="BM286" i="39" s="1"/>
  <c r="AI271" i="39"/>
  <c r="AI272" i="39"/>
  <c r="AI22" i="39"/>
  <c r="BN98" i="44"/>
  <c r="BN108" i="44" s="1"/>
  <c r="BN112" i="44"/>
  <c r="BN122" i="44" s="1"/>
  <c r="BN152" i="44"/>
  <c r="BN160" i="44" s="1"/>
  <c r="BN139" i="44"/>
  <c r="BN147" i="44" s="1"/>
  <c r="BN126" i="44"/>
  <c r="BN134" i="44" s="1"/>
  <c r="BN165" i="44"/>
  <c r="BN173" i="44" s="1"/>
  <c r="BM260" i="35"/>
  <c r="BM286" i="35" s="1"/>
  <c r="BM160" i="36"/>
  <c r="BM176" i="36" s="1"/>
  <c r="BM276" i="36" s="1"/>
  <c r="AH299" i="40"/>
  <c r="AH23" i="40"/>
  <c r="AJ186" i="41"/>
  <c r="AJ288" i="41"/>
  <c r="AJ291" i="37"/>
  <c r="AJ190" i="37"/>
  <c r="AJ191" i="37" s="1"/>
  <c r="AJ292" i="37"/>
  <c r="BP262" i="38"/>
  <c r="BO274" i="38"/>
  <c r="BO264" i="38"/>
  <c r="BO284" i="38"/>
  <c r="AI22" i="44"/>
  <c r="AI272" i="44"/>
  <c r="AI298" i="44" s="1"/>
  <c r="AI271" i="44"/>
  <c r="AI296" i="44" s="1"/>
  <c r="BN182" i="37"/>
  <c r="BN192" i="37" s="1"/>
  <c r="BN196" i="37"/>
  <c r="BN206" i="37" s="1"/>
  <c r="BN210" i="37"/>
  <c r="BN218" i="37" s="1"/>
  <c r="BN223" i="37"/>
  <c r="BN231" i="37" s="1"/>
  <c r="BN249" i="37"/>
  <c r="BN257" i="37" s="1"/>
  <c r="BN236" i="37"/>
  <c r="BN244" i="37" s="1"/>
  <c r="BN297" i="45"/>
  <c r="BN81" i="45"/>
  <c r="BN89" i="45" s="1"/>
  <c r="BN14" i="45"/>
  <c r="BN24" i="45" s="1"/>
  <c r="BN68" i="45"/>
  <c r="BN76" i="45" s="1"/>
  <c r="BN42" i="45"/>
  <c r="BN50" i="45" s="1"/>
  <c r="BN28" i="45"/>
  <c r="BN38" i="45" s="1"/>
  <c r="BN55" i="45"/>
  <c r="BN63" i="45" s="1"/>
  <c r="AH296" i="35"/>
  <c r="BM260" i="40"/>
  <c r="BM286" i="40" s="1"/>
  <c r="BM92" i="35"/>
  <c r="BM266" i="35" s="1"/>
  <c r="BN182" i="43"/>
  <c r="BN192" i="43" s="1"/>
  <c r="BN196" i="43"/>
  <c r="BN206" i="43" s="1"/>
  <c r="BN223" i="43"/>
  <c r="BN231" i="43" s="1"/>
  <c r="BN236" i="43"/>
  <c r="BN244" i="43" s="1"/>
  <c r="BN249" i="43"/>
  <c r="BN257" i="43" s="1"/>
  <c r="BN210" i="43"/>
  <c r="BN218" i="43" s="1"/>
  <c r="AI292" i="35"/>
  <c r="AI190" i="35"/>
  <c r="AI191" i="35" s="1"/>
  <c r="AI291" i="35"/>
  <c r="AR167" i="39"/>
  <c r="AR166" i="39"/>
  <c r="AQ171" i="39"/>
  <c r="AQ172" i="39" s="1"/>
  <c r="AQ174" i="39" s="1"/>
  <c r="AO155" i="39"/>
  <c r="BN236" i="39"/>
  <c r="BN244" i="39" s="1"/>
  <c r="BN249" i="39"/>
  <c r="BN257" i="39" s="1"/>
  <c r="BN182" i="39"/>
  <c r="BN192" i="39" s="1"/>
  <c r="BN210" i="39"/>
  <c r="BN223" i="39"/>
  <c r="BN231" i="39" s="1"/>
  <c r="BN196" i="39"/>
  <c r="BN206" i="39" s="1"/>
  <c r="AH123" i="35"/>
  <c r="AH177" i="35" s="1"/>
  <c r="AH277" i="35" s="1"/>
  <c r="AH175" i="35"/>
  <c r="AH275" i="35" s="1"/>
  <c r="BN98" i="41"/>
  <c r="BN108" i="41" s="1"/>
  <c r="BN126" i="41"/>
  <c r="BN134" i="41" s="1"/>
  <c r="BN112" i="41"/>
  <c r="BN139" i="41"/>
  <c r="BN147" i="41" s="1"/>
  <c r="BN152" i="41"/>
  <c r="BN160" i="41" s="1"/>
  <c r="BN165" i="41"/>
  <c r="BN173" i="41" s="1"/>
  <c r="BN182" i="35"/>
  <c r="BN192" i="35" s="1"/>
  <c r="BN196" i="35"/>
  <c r="BN206" i="35" s="1"/>
  <c r="BN210" i="35"/>
  <c r="BN218" i="35" s="1"/>
  <c r="BN223" i="35"/>
  <c r="BN231" i="35" s="1"/>
  <c r="BN236" i="35"/>
  <c r="BN244" i="35" s="1"/>
  <c r="BN249" i="35"/>
  <c r="BN257" i="35" s="1"/>
  <c r="BM260" i="36"/>
  <c r="BM286" i="36" s="1"/>
  <c r="BM76" i="38"/>
  <c r="AH25" i="39"/>
  <c r="AH93" i="39" s="1"/>
  <c r="AH267" i="39" s="1"/>
  <c r="AH91" i="39"/>
  <c r="AH265" i="39" s="1"/>
  <c r="AI270" i="35"/>
  <c r="AI19" i="35"/>
  <c r="AJ17" i="35"/>
  <c r="AJ269" i="35" s="1"/>
  <c r="AJ16" i="35"/>
  <c r="AJ280" i="44"/>
  <c r="AK100" i="44"/>
  <c r="AK101" i="44"/>
  <c r="AK279" i="44" s="1"/>
  <c r="AJ103" i="44"/>
  <c r="BN297" i="40"/>
  <c r="BN55" i="40"/>
  <c r="BN63" i="40" s="1"/>
  <c r="BN68" i="40"/>
  <c r="BN76" i="40" s="1"/>
  <c r="BN42" i="40"/>
  <c r="BN50" i="40" s="1"/>
  <c r="BN28" i="40"/>
  <c r="BN38" i="40" s="1"/>
  <c r="BN14" i="40"/>
  <c r="BN24" i="40" s="1"/>
  <c r="BN81" i="40"/>
  <c r="BN89" i="40" s="1"/>
  <c r="BM92" i="39"/>
  <c r="BM266" i="39" s="1"/>
  <c r="BM260" i="44"/>
  <c r="BM286" i="44" s="1"/>
  <c r="BM122" i="41"/>
  <c r="BM176" i="41" s="1"/>
  <c r="BM276" i="41" s="1"/>
  <c r="AH91" i="44"/>
  <c r="AH265" i="44" s="1"/>
  <c r="AH300" i="44" s="1"/>
  <c r="AH25" i="44"/>
  <c r="AH93" i="44" s="1"/>
  <c r="AH267" i="44" s="1"/>
  <c r="AH302" i="44" s="1"/>
  <c r="BM176" i="43"/>
  <c r="BM276" i="43" s="1"/>
  <c r="BN98" i="36"/>
  <c r="BN108" i="36" s="1"/>
  <c r="BN112" i="36"/>
  <c r="BN122" i="36" s="1"/>
  <c r="BN139" i="36"/>
  <c r="BN147" i="36" s="1"/>
  <c r="BN165" i="36"/>
  <c r="BN173" i="36" s="1"/>
  <c r="BN152" i="36"/>
  <c r="BN160" i="36" s="1"/>
  <c r="BN126" i="36"/>
  <c r="BN134" i="36" s="1"/>
  <c r="AT71" i="36"/>
  <c r="AK101" i="45"/>
  <c r="AK100" i="45"/>
  <c r="AJ103" i="45"/>
  <c r="AJ102" i="41"/>
  <c r="AJ278" i="41"/>
  <c r="AJ268" i="37"/>
  <c r="AJ18" i="37"/>
  <c r="AR129" i="35"/>
  <c r="AO127" i="37"/>
  <c r="AN132" i="37"/>
  <c r="AN133" i="37" s="1"/>
  <c r="AN135" i="37" s="1"/>
  <c r="AO128" i="37"/>
  <c r="BM50" i="37"/>
  <c r="BM92" i="37" s="1"/>
  <c r="BM266" i="37" s="1"/>
  <c r="AJ102" i="37"/>
  <c r="AJ278" i="37"/>
  <c r="AJ278" i="40"/>
  <c r="AJ102" i="40"/>
  <c r="AK185" i="38"/>
  <c r="AK184" i="38"/>
  <c r="AJ187" i="38"/>
  <c r="AI193" i="39"/>
  <c r="AI261" i="39" s="1"/>
  <c r="AI287" i="39" s="1"/>
  <c r="AI259" i="39"/>
  <c r="AI285" i="39" s="1"/>
  <c r="BM92" i="40"/>
  <c r="BM266" i="40" s="1"/>
  <c r="BN210" i="44"/>
  <c r="BN218" i="44" s="1"/>
  <c r="BN236" i="44"/>
  <c r="BN244" i="44" s="1"/>
  <c r="BN249" i="44"/>
  <c r="BN257" i="44" s="1"/>
  <c r="BN223" i="44"/>
  <c r="BN231" i="44" s="1"/>
  <c r="BN182" i="44"/>
  <c r="BN192" i="44" s="1"/>
  <c r="BN196" i="44"/>
  <c r="BN206" i="44" s="1"/>
  <c r="BM92" i="43"/>
  <c r="BM266" i="43" s="1"/>
  <c r="AJ251" i="38"/>
  <c r="AJ289" i="38" s="1"/>
  <c r="AJ294" i="38" s="1"/>
  <c r="AI255" i="38"/>
  <c r="AI256" i="38" s="1"/>
  <c r="AI258" i="38" s="1"/>
  <c r="AJ250" i="38"/>
  <c r="AI290" i="38"/>
  <c r="AI295" i="38" s="1"/>
  <c r="AI106" i="43"/>
  <c r="AI107" i="43" s="1"/>
  <c r="AI282" i="43"/>
  <c r="AI281" i="43"/>
  <c r="AI190" i="41"/>
  <c r="AI191" i="41" s="1"/>
  <c r="AI291" i="41"/>
  <c r="AI292" i="41"/>
  <c r="AK288" i="37"/>
  <c r="AK186" i="37"/>
  <c r="BN297" i="38"/>
  <c r="BN42" i="38"/>
  <c r="BN50" i="38" s="1"/>
  <c r="BN28" i="38"/>
  <c r="BN38" i="38" s="1"/>
  <c r="BN14" i="38"/>
  <c r="BN24" i="38" s="1"/>
  <c r="BN68" i="38"/>
  <c r="BN81" i="38"/>
  <c r="BN89" i="38" s="1"/>
  <c r="BN55" i="38"/>
  <c r="AJ102" i="36"/>
  <c r="AJ278" i="36"/>
  <c r="AJ18" i="44"/>
  <c r="AJ268" i="44"/>
  <c r="AJ293" i="44" s="1"/>
  <c r="BP262" i="37"/>
  <c r="BO284" i="37"/>
  <c r="BO274" i="37"/>
  <c r="BO264" i="37"/>
  <c r="BP262" i="45"/>
  <c r="BO274" i="45"/>
  <c r="BO264" i="45"/>
  <c r="BO284" i="45"/>
  <c r="AH23" i="35"/>
  <c r="AH299" i="35"/>
  <c r="AI175" i="44"/>
  <c r="AI275" i="44" s="1"/>
  <c r="AI109" i="44"/>
  <c r="AI177" i="44" s="1"/>
  <c r="AI277" i="44" s="1"/>
  <c r="AI193" i="38"/>
  <c r="AJ185" i="43"/>
  <c r="AJ289" i="43" s="1"/>
  <c r="AI187" i="43"/>
  <c r="AI290" i="43"/>
  <c r="AJ184" i="43"/>
  <c r="AH23" i="43"/>
  <c r="AH299" i="43"/>
  <c r="BP262" i="43"/>
  <c r="BO264" i="43"/>
  <c r="BO284" i="43"/>
  <c r="BO274" i="43"/>
  <c r="AJ272" i="41"/>
  <c r="AJ22" i="41"/>
  <c r="AJ271" i="41"/>
  <c r="BM260" i="45"/>
  <c r="BM286" i="45" s="1"/>
  <c r="AO242" i="36"/>
  <c r="AO243" i="36" s="1"/>
  <c r="AP237" i="36"/>
  <c r="AP238" i="36"/>
  <c r="AQ71" i="44"/>
  <c r="AO213" i="45"/>
  <c r="AN219" i="45"/>
  <c r="AR154" i="45" l="1"/>
  <c r="AR155" i="45" s="1"/>
  <c r="Z9" i="20"/>
  <c r="AN56" i="43"/>
  <c r="AN58" i="43" s="1"/>
  <c r="AN61" i="43" s="1"/>
  <c r="AN62" i="43" s="1"/>
  <c r="AN64" i="43" s="1"/>
  <c r="Z10" i="20"/>
  <c r="AR74" i="45"/>
  <c r="AR75" i="45" s="1"/>
  <c r="AR77" i="45" s="1"/>
  <c r="AM61" i="43"/>
  <c r="AM62" i="43" s="1"/>
  <c r="AM64" i="43" s="1"/>
  <c r="AA3" i="20"/>
  <c r="AS70" i="45"/>
  <c r="AS71" i="45" s="1"/>
  <c r="AT70" i="45" s="1"/>
  <c r="AP129" i="40"/>
  <c r="AP132" i="40" s="1"/>
  <c r="AP133" i="40" s="1"/>
  <c r="AP135" i="40" s="1"/>
  <c r="AQ200" i="39"/>
  <c r="AQ201" i="39" s="1"/>
  <c r="AQ204" i="39" s="1"/>
  <c r="AQ205" i="39" s="1"/>
  <c r="AQ207" i="39" s="1"/>
  <c r="AP226" i="44"/>
  <c r="AP229" i="44" s="1"/>
  <c r="AP230" i="44" s="1"/>
  <c r="AP232" i="44" s="1"/>
  <c r="AN87" i="45"/>
  <c r="AN88" i="45" s="1"/>
  <c r="AN90" i="45" s="1"/>
  <c r="AN242" i="40"/>
  <c r="AN243" i="40" s="1"/>
  <c r="AN245" i="40" s="1"/>
  <c r="AO237" i="40"/>
  <c r="AO239" i="40" s="1"/>
  <c r="AR71" i="38"/>
  <c r="AO82" i="45"/>
  <c r="AO84" i="45" s="1"/>
  <c r="AP82" i="45" s="1"/>
  <c r="AR116" i="37"/>
  <c r="AQ142" i="45"/>
  <c r="AP237" i="43"/>
  <c r="AP239" i="43" s="1"/>
  <c r="AQ237" i="43" s="1"/>
  <c r="AO242" i="43"/>
  <c r="AO243" i="43" s="1"/>
  <c r="AO245" i="43" s="1"/>
  <c r="AR255" i="39"/>
  <c r="AR256" i="39" s="1"/>
  <c r="AR258" i="39" s="1"/>
  <c r="AQ158" i="45"/>
  <c r="AQ159" i="45" s="1"/>
  <c r="AQ161" i="45" s="1"/>
  <c r="AR71" i="35"/>
  <c r="AR74" i="35" s="1"/>
  <c r="AR75" i="35" s="1"/>
  <c r="AR77" i="35" s="1"/>
  <c r="AP128" i="39"/>
  <c r="AP129" i="39" s="1"/>
  <c r="AR250" i="41"/>
  <c r="AQ255" i="41"/>
  <c r="AQ256" i="41" s="1"/>
  <c r="AQ258" i="41" s="1"/>
  <c r="AR251" i="41"/>
  <c r="AO132" i="39"/>
  <c r="AO133" i="39" s="1"/>
  <c r="AO135" i="39" s="1"/>
  <c r="AS251" i="39"/>
  <c r="AS252" i="39" s="1"/>
  <c r="AS255" i="39" s="1"/>
  <c r="AS256" i="39" s="1"/>
  <c r="AS258" i="39" s="1"/>
  <c r="AP224" i="45"/>
  <c r="AP226" i="45" s="1"/>
  <c r="AO229" i="45"/>
  <c r="AO230" i="45" s="1"/>
  <c r="AO232" i="45" s="1"/>
  <c r="AP250" i="43"/>
  <c r="AP252" i="43" s="1"/>
  <c r="AQ251" i="43" s="1"/>
  <c r="AO255" i="43"/>
  <c r="AO256" i="43" s="1"/>
  <c r="AO258" i="43" s="1"/>
  <c r="AQ44" i="39"/>
  <c r="AP45" i="38"/>
  <c r="AQ44" i="38" s="1"/>
  <c r="AP158" i="37"/>
  <c r="AP159" i="37" s="1"/>
  <c r="AP161" i="37" s="1"/>
  <c r="AQ154" i="37"/>
  <c r="AQ153" i="37"/>
  <c r="AP84" i="44"/>
  <c r="AQ87" i="37"/>
  <c r="AQ88" i="37" s="1"/>
  <c r="AQ90" i="37" s="1"/>
  <c r="AP71" i="43"/>
  <c r="AQ69" i="43" s="1"/>
  <c r="AR82" i="37"/>
  <c r="AR84" i="37" s="1"/>
  <c r="AS83" i="37" s="1"/>
  <c r="AQ43" i="39"/>
  <c r="AQ166" i="36"/>
  <c r="AQ167" i="36"/>
  <c r="AQ200" i="35"/>
  <c r="AR198" i="35" s="1"/>
  <c r="AQ154" i="43"/>
  <c r="AQ153" i="43"/>
  <c r="AQ250" i="36"/>
  <c r="AS167" i="41"/>
  <c r="AQ251" i="36"/>
  <c r="AQ58" i="38"/>
  <c r="AR57" i="38" s="1"/>
  <c r="AN239" i="44"/>
  <c r="AN242" i="44" s="1"/>
  <c r="AN243" i="44" s="1"/>
  <c r="AN245" i="44" s="1"/>
  <c r="AR168" i="44"/>
  <c r="AS166" i="44" s="1"/>
  <c r="AR213" i="38"/>
  <c r="AS211" i="38" s="1"/>
  <c r="AR116" i="44"/>
  <c r="AO145" i="35"/>
  <c r="AO146" i="35" s="1"/>
  <c r="AO148" i="35" s="1"/>
  <c r="AP140" i="35"/>
  <c r="AP142" i="35" s="1"/>
  <c r="AP145" i="35" s="1"/>
  <c r="AP146" i="35" s="1"/>
  <c r="AP148" i="35" s="1"/>
  <c r="AR43" i="44"/>
  <c r="AR45" i="44" s="1"/>
  <c r="AR48" i="44" s="1"/>
  <c r="AR49" i="44" s="1"/>
  <c r="AR51" i="44" s="1"/>
  <c r="AQ48" i="44"/>
  <c r="AQ49" i="44" s="1"/>
  <c r="AQ51" i="44" s="1"/>
  <c r="AP213" i="43"/>
  <c r="AQ212" i="43" s="1"/>
  <c r="AP141" i="36"/>
  <c r="AP142" i="36" s="1"/>
  <c r="AP145" i="36" s="1"/>
  <c r="AP146" i="36" s="1"/>
  <c r="AP148" i="36" s="1"/>
  <c r="AR87" i="38"/>
  <c r="AR88" i="38" s="1"/>
  <c r="AR90" i="38" s="1"/>
  <c r="AT83" i="43"/>
  <c r="AT84" i="43" s="1"/>
  <c r="AS83" i="38"/>
  <c r="AS84" i="38" s="1"/>
  <c r="AO61" i="37"/>
  <c r="AO62" i="37" s="1"/>
  <c r="AO64" i="37" s="1"/>
  <c r="AR154" i="36"/>
  <c r="AP251" i="45"/>
  <c r="AO255" i="45"/>
  <c r="AO256" i="45" s="1"/>
  <c r="AO258" i="45" s="1"/>
  <c r="AP250" i="45"/>
  <c r="BM301" i="37"/>
  <c r="AO145" i="36"/>
  <c r="AO146" i="36" s="1"/>
  <c r="AO148" i="36" s="1"/>
  <c r="AP57" i="37"/>
  <c r="AP58" i="37" s="1"/>
  <c r="AO140" i="43"/>
  <c r="AO141" i="43"/>
  <c r="AR200" i="38"/>
  <c r="AR201" i="38" s="1"/>
  <c r="AR204" i="38" s="1"/>
  <c r="AR205" i="38" s="1"/>
  <c r="AR207" i="38" s="1"/>
  <c r="AR153" i="36"/>
  <c r="AS87" i="43"/>
  <c r="AS88" i="43" s="1"/>
  <c r="AS90" i="43" s="1"/>
  <c r="AS141" i="41"/>
  <c r="AS140" i="41"/>
  <c r="AS166" i="41"/>
  <c r="AP237" i="37"/>
  <c r="AP238" i="37"/>
  <c r="AP33" i="37"/>
  <c r="AP36" i="37" s="1"/>
  <c r="AP37" i="37" s="1"/>
  <c r="AP39" i="37" s="1"/>
  <c r="AQ30" i="37"/>
  <c r="AQ31" i="37"/>
  <c r="AP114" i="40"/>
  <c r="AP128" i="43"/>
  <c r="AP127" i="43"/>
  <c r="AO132" i="43"/>
  <c r="AO133" i="43" s="1"/>
  <c r="AO135" i="43" s="1"/>
  <c r="AS43" i="37"/>
  <c r="AS45" i="37" s="1"/>
  <c r="AT44" i="37" s="1"/>
  <c r="AR48" i="37"/>
  <c r="AR49" i="37" s="1"/>
  <c r="AR51" i="37" s="1"/>
  <c r="AP115" i="40"/>
  <c r="AO239" i="35"/>
  <c r="AP238" i="35" s="1"/>
  <c r="AR239" i="45"/>
  <c r="AR132" i="45"/>
  <c r="AR133" i="45" s="1"/>
  <c r="AR135" i="45" s="1"/>
  <c r="AS128" i="45"/>
  <c r="AS127" i="45"/>
  <c r="BM301" i="45"/>
  <c r="AJ45" i="45"/>
  <c r="AJ271" i="45" s="1"/>
  <c r="AJ268" i="45"/>
  <c r="AQ225" i="38"/>
  <c r="AQ226" i="38" s="1"/>
  <c r="AQ229" i="38" s="1"/>
  <c r="AQ230" i="38" s="1"/>
  <c r="AQ232" i="38" s="1"/>
  <c r="AR200" i="40"/>
  <c r="AR201" i="40" s="1"/>
  <c r="AR204" i="40" s="1"/>
  <c r="AR205" i="40" s="1"/>
  <c r="AR207" i="40" s="1"/>
  <c r="AQ216" i="40"/>
  <c r="AQ217" i="40" s="1"/>
  <c r="AQ219" i="40" s="1"/>
  <c r="AR116" i="41"/>
  <c r="AS114" i="41" s="1"/>
  <c r="AR198" i="36"/>
  <c r="AR200" i="36" s="1"/>
  <c r="AQ201" i="36"/>
  <c r="AQ204" i="36" s="1"/>
  <c r="AQ205" i="36" s="1"/>
  <c r="AQ207" i="36" s="1"/>
  <c r="AP229" i="38"/>
  <c r="AP230" i="38" s="1"/>
  <c r="AP232" i="38" s="1"/>
  <c r="AP32" i="39"/>
  <c r="AU30" i="44"/>
  <c r="AU32" i="44" s="1"/>
  <c r="AP213" i="37"/>
  <c r="AQ211" i="37" s="1"/>
  <c r="AT129" i="38"/>
  <c r="AU128" i="38" s="1"/>
  <c r="AU30" i="40"/>
  <c r="AU32" i="40" s="1"/>
  <c r="AT33" i="40"/>
  <c r="AT36" i="40" s="1"/>
  <c r="AT37" i="40" s="1"/>
  <c r="AT39" i="40" s="1"/>
  <c r="AR87" i="41"/>
  <c r="AR88" i="41" s="1"/>
  <c r="AR90" i="41" s="1"/>
  <c r="AP213" i="44"/>
  <c r="AQ211" i="44" s="1"/>
  <c r="Y19" i="20"/>
  <c r="AN19" i="20" s="1"/>
  <c r="AN13" i="20"/>
  <c r="Y18" i="20"/>
  <c r="AN18" i="20" s="1"/>
  <c r="AN12" i="20"/>
  <c r="AQ129" i="41"/>
  <c r="AR128" i="41" s="1"/>
  <c r="AS83" i="41"/>
  <c r="AS84" i="41" s="1"/>
  <c r="AT82" i="41" s="1"/>
  <c r="AT142" i="44"/>
  <c r="AU141" i="44" s="1"/>
  <c r="AS237" i="39"/>
  <c r="AP33" i="41"/>
  <c r="AP36" i="41" s="1"/>
  <c r="AP37" i="41" s="1"/>
  <c r="AP39" i="41" s="1"/>
  <c r="AT33" i="44"/>
  <c r="AT36" i="44" s="1"/>
  <c r="AT37" i="44" s="1"/>
  <c r="AT39" i="44" s="1"/>
  <c r="AQ30" i="41"/>
  <c r="AQ32" i="41" s="1"/>
  <c r="AN74" i="41"/>
  <c r="AN75" i="41" s="1"/>
  <c r="AN77" i="41" s="1"/>
  <c r="AO70" i="41"/>
  <c r="AO69" i="41"/>
  <c r="AQ57" i="36"/>
  <c r="AQ58" i="36" s="1"/>
  <c r="AR56" i="36" s="1"/>
  <c r="AQ238" i="41"/>
  <c r="AQ237" i="41"/>
  <c r="AP242" i="41"/>
  <c r="AP243" i="41" s="1"/>
  <c r="AP245" i="41" s="1"/>
  <c r="AR212" i="40"/>
  <c r="AR213" i="40" s="1"/>
  <c r="AQ171" i="37"/>
  <c r="AQ172" i="37" s="1"/>
  <c r="AQ174" i="37" s="1"/>
  <c r="AR167" i="37"/>
  <c r="AR166" i="37"/>
  <c r="AQ225" i="44"/>
  <c r="AN71" i="40"/>
  <c r="AO69" i="40" s="1"/>
  <c r="AP58" i="41"/>
  <c r="AN213" i="41"/>
  <c r="AT211" i="39"/>
  <c r="AT212" i="39"/>
  <c r="AT127" i="36"/>
  <c r="AT129" i="36" s="1"/>
  <c r="AT132" i="36" s="1"/>
  <c r="AT133" i="36" s="1"/>
  <c r="AT135" i="36" s="1"/>
  <c r="AR145" i="40"/>
  <c r="AR146" i="40" s="1"/>
  <c r="AR148" i="40" s="1"/>
  <c r="AP61" i="36"/>
  <c r="AP62" i="36" s="1"/>
  <c r="AP64" i="36" s="1"/>
  <c r="AO33" i="35"/>
  <c r="AO36" i="35" s="1"/>
  <c r="AO37" i="35" s="1"/>
  <c r="AO39" i="35" s="1"/>
  <c r="AQ226" i="36"/>
  <c r="AR87" i="40"/>
  <c r="AR88" i="40" s="1"/>
  <c r="AR90" i="40" s="1"/>
  <c r="AS83" i="40"/>
  <c r="AS82" i="40"/>
  <c r="AP158" i="40"/>
  <c r="AP159" i="40" s="1"/>
  <c r="AP161" i="40" s="1"/>
  <c r="AS141" i="39"/>
  <c r="AS142" i="39" s="1"/>
  <c r="AR145" i="39"/>
  <c r="AR146" i="39" s="1"/>
  <c r="AR148" i="39" s="1"/>
  <c r="Q53" i="52"/>
  <c r="AP226" i="37"/>
  <c r="AP229" i="37" s="1"/>
  <c r="AP230" i="37" s="1"/>
  <c r="AP232" i="37" s="1"/>
  <c r="AQ154" i="40"/>
  <c r="AQ155" i="40" s="1"/>
  <c r="AR154" i="40" s="1"/>
  <c r="AS238" i="39"/>
  <c r="AR128" i="44"/>
  <c r="AR129" i="44" s="1"/>
  <c r="AO255" i="44"/>
  <c r="AO256" i="44" s="1"/>
  <c r="AO258" i="44" s="1"/>
  <c r="AP251" i="44"/>
  <c r="AP250" i="44"/>
  <c r="AQ199" i="43"/>
  <c r="AR57" i="40"/>
  <c r="AR56" i="40"/>
  <c r="AR33" i="36"/>
  <c r="AR36" i="36" s="1"/>
  <c r="AR37" i="36" s="1"/>
  <c r="AR39" i="36" s="1"/>
  <c r="AS132" i="36"/>
  <c r="AS133" i="36" s="1"/>
  <c r="AS135" i="36" s="1"/>
  <c r="AP30" i="35"/>
  <c r="AP32" i="35" s="1"/>
  <c r="AQ30" i="35" s="1"/>
  <c r="AQ198" i="43"/>
  <c r="AP255" i="37"/>
  <c r="AP256" i="37" s="1"/>
  <c r="AP258" i="37" s="1"/>
  <c r="AR83" i="35"/>
  <c r="AQ87" i="35"/>
  <c r="AQ88" i="35" s="1"/>
  <c r="AQ90" i="35" s="1"/>
  <c r="AR82" i="35"/>
  <c r="AQ114" i="45"/>
  <c r="AQ116" i="45" s="1"/>
  <c r="AS198" i="37"/>
  <c r="AP117" i="45"/>
  <c r="AP120" i="45" s="1"/>
  <c r="AP121" i="45" s="1"/>
  <c r="AP123" i="45" s="1"/>
  <c r="AQ132" i="44"/>
  <c r="AQ133" i="44" s="1"/>
  <c r="AQ135" i="44" s="1"/>
  <c r="AT226" i="35"/>
  <c r="AU224" i="35" s="1"/>
  <c r="AT45" i="36"/>
  <c r="Q37" i="52"/>
  <c r="Q26" i="6" s="1"/>
  <c r="AQ251" i="37"/>
  <c r="AQ252" i="37" s="1"/>
  <c r="AQ255" i="37" s="1"/>
  <c r="AQ256" i="37" s="1"/>
  <c r="AQ258" i="37" s="1"/>
  <c r="AM48" i="41"/>
  <c r="AM49" i="41" s="1"/>
  <c r="AM51" i="41" s="1"/>
  <c r="S11" i="48"/>
  <c r="S12" i="48" s="1"/>
  <c r="S14" i="48" s="1"/>
  <c r="S17" i="48" s="1"/>
  <c r="S48" i="48" s="1"/>
  <c r="Y14" i="20"/>
  <c r="AR115" i="43"/>
  <c r="AR116" i="43" s="1"/>
  <c r="AR117" i="43" s="1"/>
  <c r="AR120" i="43" s="1"/>
  <c r="AR121" i="43" s="1"/>
  <c r="AR123" i="43" s="1"/>
  <c r="AS30" i="36"/>
  <c r="AS32" i="36" s="1"/>
  <c r="AT30" i="36" s="1"/>
  <c r="AS199" i="37"/>
  <c r="AN43" i="41"/>
  <c r="AN45" i="41" s="1"/>
  <c r="AO44" i="41" s="1"/>
  <c r="AQ117" i="43"/>
  <c r="AQ120" i="43" s="1"/>
  <c r="AQ121" i="43" s="1"/>
  <c r="AQ123" i="43" s="1"/>
  <c r="AT154" i="44"/>
  <c r="AT153" i="44"/>
  <c r="AS158" i="44"/>
  <c r="AS159" i="44" s="1"/>
  <c r="AS161" i="44" s="1"/>
  <c r="AP58" i="45"/>
  <c r="AP61" i="45" s="1"/>
  <c r="AP62" i="45" s="1"/>
  <c r="AP64" i="45" s="1"/>
  <c r="AQ226" i="40"/>
  <c r="AQ229" i="40" s="1"/>
  <c r="AQ230" i="40" s="1"/>
  <c r="AQ232" i="40" s="1"/>
  <c r="AS212" i="35"/>
  <c r="AR216" i="35"/>
  <c r="AR217" i="35" s="1"/>
  <c r="AR219" i="35" s="1"/>
  <c r="AS211" i="35"/>
  <c r="AQ166" i="35"/>
  <c r="AQ168" i="35" s="1"/>
  <c r="AQ171" i="35" s="1"/>
  <c r="AQ172" i="35" s="1"/>
  <c r="AQ174" i="35" s="1"/>
  <c r="AQ213" i="36"/>
  <c r="AS224" i="39"/>
  <c r="AS226" i="39" s="1"/>
  <c r="AT224" i="39" s="1"/>
  <c r="AS155" i="35"/>
  <c r="AS158" i="35" s="1"/>
  <c r="AS159" i="35" s="1"/>
  <c r="AS161" i="35" s="1"/>
  <c r="AS140" i="40"/>
  <c r="AS142" i="40" s="1"/>
  <c r="AT242" i="38"/>
  <c r="AT243" i="38" s="1"/>
  <c r="AT245" i="38" s="1"/>
  <c r="AU238" i="38"/>
  <c r="AU237" i="38"/>
  <c r="AP171" i="35"/>
  <c r="AP172" i="35" s="1"/>
  <c r="AP174" i="35" s="1"/>
  <c r="AR229" i="39"/>
  <c r="AR230" i="39" s="1"/>
  <c r="AR232" i="39" s="1"/>
  <c r="AP226" i="41"/>
  <c r="AR69" i="37"/>
  <c r="AR70" i="37"/>
  <c r="AQ74" i="37"/>
  <c r="AQ75" i="37" s="1"/>
  <c r="AQ77" i="37" s="1"/>
  <c r="AR155" i="41"/>
  <c r="AR158" i="41" s="1"/>
  <c r="AR159" i="41" s="1"/>
  <c r="AR161" i="41" s="1"/>
  <c r="AI261" i="38"/>
  <c r="AI287" i="38" s="1"/>
  <c r="AP201" i="41"/>
  <c r="AP204" i="41" s="1"/>
  <c r="AP205" i="41" s="1"/>
  <c r="AP207" i="41" s="1"/>
  <c r="AQ198" i="41"/>
  <c r="AQ199" i="41"/>
  <c r="AQ71" i="39"/>
  <c r="AR69" i="39" s="1"/>
  <c r="AR44" i="43"/>
  <c r="AQ48" i="43"/>
  <c r="AQ49" i="43" s="1"/>
  <c r="AQ51" i="43" s="1"/>
  <c r="AR43" i="43"/>
  <c r="AQ226" i="43"/>
  <c r="AQ87" i="36"/>
  <c r="AQ88" i="36" s="1"/>
  <c r="AQ90" i="36" s="1"/>
  <c r="AR82" i="36"/>
  <c r="AR83" i="36"/>
  <c r="AP32" i="38"/>
  <c r="AQ58" i="35"/>
  <c r="AI295" i="43"/>
  <c r="AS154" i="45"/>
  <c r="AS153" i="45"/>
  <c r="AR158" i="45"/>
  <c r="AR159" i="45" s="1"/>
  <c r="AR161" i="45" s="1"/>
  <c r="AP168" i="40"/>
  <c r="AQ116" i="36"/>
  <c r="AR115" i="36" s="1"/>
  <c r="AJ293" i="41"/>
  <c r="AT57" i="44"/>
  <c r="AS61" i="44"/>
  <c r="AS62" i="44" s="1"/>
  <c r="AS64" i="44" s="1"/>
  <c r="AT56" i="44"/>
  <c r="AQ166" i="43"/>
  <c r="AQ167" i="43"/>
  <c r="AH300" i="36"/>
  <c r="AO56" i="39"/>
  <c r="AO57" i="39"/>
  <c r="AS115" i="38"/>
  <c r="AJ294" i="43"/>
  <c r="AS114" i="38"/>
  <c r="AT44" i="35"/>
  <c r="AT43" i="35"/>
  <c r="AS48" i="35"/>
  <c r="AS49" i="35" s="1"/>
  <c r="AS51" i="35" s="1"/>
  <c r="BM301" i="40"/>
  <c r="AP32" i="43"/>
  <c r="AH302" i="36"/>
  <c r="AJ294" i="35"/>
  <c r="AI295" i="35"/>
  <c r="BM301" i="36"/>
  <c r="AO84" i="39"/>
  <c r="AI298" i="37"/>
  <c r="AQ142" i="38"/>
  <c r="AR141" i="38" s="1"/>
  <c r="BN176" i="45"/>
  <c r="BN276" i="45" s="1"/>
  <c r="BM92" i="38"/>
  <c r="BM266" i="38" s="1"/>
  <c r="BM301" i="38" s="1"/>
  <c r="AO129" i="37"/>
  <c r="AP128" i="37" s="1"/>
  <c r="BM301" i="43"/>
  <c r="BN92" i="43"/>
  <c r="BN266" i="43" s="1"/>
  <c r="AI259" i="38"/>
  <c r="AI285" i="38" s="1"/>
  <c r="AI175" i="45"/>
  <c r="AI275" i="45" s="1"/>
  <c r="AJ23" i="41"/>
  <c r="BQ262" i="43"/>
  <c r="BP264" i="43"/>
  <c r="BP274" i="43"/>
  <c r="BP284" i="43"/>
  <c r="BO249" i="45"/>
  <c r="BO257" i="45" s="1"/>
  <c r="BO236" i="45"/>
  <c r="BO244" i="45" s="1"/>
  <c r="BO182" i="45"/>
  <c r="BO192" i="45" s="1"/>
  <c r="BO196" i="45"/>
  <c r="BO206" i="45" s="1"/>
  <c r="BO210" i="45"/>
  <c r="BO218" i="45" s="1"/>
  <c r="BO223" i="45"/>
  <c r="BO231" i="45" s="1"/>
  <c r="BO297" i="37"/>
  <c r="BO42" i="37"/>
  <c r="BO55" i="37"/>
  <c r="BO63" i="37" s="1"/>
  <c r="BO81" i="37"/>
  <c r="BO89" i="37" s="1"/>
  <c r="BO28" i="37"/>
  <c r="BO38" i="37" s="1"/>
  <c r="BO14" i="37"/>
  <c r="BO24" i="37" s="1"/>
  <c r="BO68" i="37"/>
  <c r="BO76" i="37" s="1"/>
  <c r="AK17" i="37"/>
  <c r="AK269" i="37" s="1"/>
  <c r="AK16" i="37"/>
  <c r="AJ19" i="37"/>
  <c r="AJ270" i="37"/>
  <c r="BN176" i="36"/>
  <c r="BN276" i="36" s="1"/>
  <c r="BM301" i="39"/>
  <c r="AJ106" i="44"/>
  <c r="AJ107" i="44" s="1"/>
  <c r="AJ282" i="44"/>
  <c r="AJ281" i="44"/>
  <c r="AJ268" i="35"/>
  <c r="AJ18" i="35"/>
  <c r="BN218" i="39"/>
  <c r="BN260" i="39" s="1"/>
  <c r="BN286" i="39" s="1"/>
  <c r="AO158" i="39"/>
  <c r="AO159" i="39" s="1"/>
  <c r="AO161" i="39" s="1"/>
  <c r="AP153" i="39"/>
  <c r="AP154" i="39"/>
  <c r="AR140" i="45"/>
  <c r="AQ145" i="45"/>
  <c r="AQ146" i="45" s="1"/>
  <c r="AQ148" i="45" s="1"/>
  <c r="AR141" i="45"/>
  <c r="BN92" i="45"/>
  <c r="BN266" i="45" s="1"/>
  <c r="BN260" i="37"/>
  <c r="BN286" i="37" s="1"/>
  <c r="BO297" i="38"/>
  <c r="BO28" i="38"/>
  <c r="BO38" i="38" s="1"/>
  <c r="BO14" i="38"/>
  <c r="BO24" i="38" s="1"/>
  <c r="BO68" i="38"/>
  <c r="BO42" i="38"/>
  <c r="BO50" i="38" s="1"/>
  <c r="BO81" i="38"/>
  <c r="BO89" i="38" s="1"/>
  <c r="BO55" i="38"/>
  <c r="AJ193" i="37"/>
  <c r="AJ261" i="37" s="1"/>
  <c r="AJ287" i="37" s="1"/>
  <c r="AJ259" i="37"/>
  <c r="AJ285" i="37" s="1"/>
  <c r="AI23" i="39"/>
  <c r="AI120" i="35"/>
  <c r="AI121" i="35" s="1"/>
  <c r="AI282" i="35"/>
  <c r="AI281" i="35"/>
  <c r="AJ200" i="45"/>
  <c r="AJ288" i="45"/>
  <c r="AJ186" i="36"/>
  <c r="AJ288" i="36"/>
  <c r="AJ293" i="36" s="1"/>
  <c r="AJ294" i="45"/>
  <c r="AL17" i="41"/>
  <c r="AL269" i="41" s="1"/>
  <c r="AL16" i="41"/>
  <c r="AK19" i="41"/>
  <c r="AK270" i="41"/>
  <c r="AU117" i="39"/>
  <c r="AU120" i="39" s="1"/>
  <c r="AU121" i="39" s="1"/>
  <c r="AU123" i="39" s="1"/>
  <c r="AV115" i="39"/>
  <c r="AV114" i="39"/>
  <c r="BN92" i="44"/>
  <c r="BN266" i="44" s="1"/>
  <c r="AI23" i="36"/>
  <c r="AJ268" i="40"/>
  <c r="AJ293" i="40" s="1"/>
  <c r="AJ18" i="40"/>
  <c r="BO297" i="36"/>
  <c r="BO55" i="36"/>
  <c r="BO63" i="36" s="1"/>
  <c r="BO14" i="36"/>
  <c r="BO24" i="36" s="1"/>
  <c r="BO68" i="36"/>
  <c r="BO76" i="36" s="1"/>
  <c r="BO81" i="36"/>
  <c r="BO89" i="36" s="1"/>
  <c r="BO42" i="36"/>
  <c r="BO50" i="36" s="1"/>
  <c r="BO28" i="36"/>
  <c r="BO38" i="36" s="1"/>
  <c r="BO297" i="44"/>
  <c r="BO14" i="44"/>
  <c r="BO24" i="44" s="1"/>
  <c r="BO28" i="44"/>
  <c r="BO38" i="44" s="1"/>
  <c r="BO55" i="44"/>
  <c r="BO63" i="44" s="1"/>
  <c r="BO42" i="44"/>
  <c r="BO50" i="44" s="1"/>
  <c r="BO68" i="44"/>
  <c r="BO76" i="44" s="1"/>
  <c r="BO81" i="44"/>
  <c r="BO89" i="44" s="1"/>
  <c r="AJ292" i="44"/>
  <c r="AJ291" i="44"/>
  <c r="AJ190" i="44"/>
  <c r="AJ191" i="44" s="1"/>
  <c r="AK16" i="36"/>
  <c r="AJ19" i="36"/>
  <c r="AJ270" i="36"/>
  <c r="AK17" i="36"/>
  <c r="AK269" i="36" s="1"/>
  <c r="AJ18" i="43"/>
  <c r="AJ268" i="43"/>
  <c r="AK187" i="45"/>
  <c r="AL184" i="45"/>
  <c r="AL185" i="45"/>
  <c r="BO297" i="40"/>
  <c r="BO42" i="40"/>
  <c r="BO50" i="40" s="1"/>
  <c r="BO14" i="40"/>
  <c r="BO24" i="40" s="1"/>
  <c r="BO81" i="40"/>
  <c r="BO89" i="40" s="1"/>
  <c r="BO28" i="40"/>
  <c r="BO38" i="40" s="1"/>
  <c r="BO68" i="40"/>
  <c r="BO76" i="40" s="1"/>
  <c r="BO55" i="40"/>
  <c r="BO63" i="40" s="1"/>
  <c r="AK102" i="35"/>
  <c r="BO98" i="35"/>
  <c r="BO108" i="35" s="1"/>
  <c r="BO112" i="35"/>
  <c r="BO122" i="35" s="1"/>
  <c r="BO139" i="35"/>
  <c r="BO147" i="35" s="1"/>
  <c r="BO152" i="35"/>
  <c r="BO160" i="35" s="1"/>
  <c r="BO165" i="35"/>
  <c r="BO173" i="35" s="1"/>
  <c r="BO126" i="35"/>
  <c r="BO134" i="35" s="1"/>
  <c r="BO196" i="41"/>
  <c r="BO206" i="41" s="1"/>
  <c r="BO182" i="41"/>
  <c r="BO192" i="41" s="1"/>
  <c r="BO210" i="41"/>
  <c r="BO218" i="41" s="1"/>
  <c r="BO223" i="41"/>
  <c r="BO231" i="41" s="1"/>
  <c r="BO236" i="41"/>
  <c r="BO244" i="41" s="1"/>
  <c r="BO249" i="41"/>
  <c r="BO257" i="41" s="1"/>
  <c r="BM301" i="44"/>
  <c r="BQ262" i="39"/>
  <c r="BP284" i="39"/>
  <c r="BP274" i="39"/>
  <c r="BP264" i="39"/>
  <c r="BO152" i="43"/>
  <c r="BO160" i="43" s="1"/>
  <c r="BO126" i="43"/>
  <c r="BO134" i="43" s="1"/>
  <c r="BO165" i="43"/>
  <c r="BO173" i="43" s="1"/>
  <c r="BO112" i="43"/>
  <c r="BO122" i="43" s="1"/>
  <c r="BO139" i="43"/>
  <c r="BO147" i="43" s="1"/>
  <c r="BO98" i="43"/>
  <c r="BO108" i="43" s="1"/>
  <c r="AH25" i="43"/>
  <c r="AH93" i="43" s="1"/>
  <c r="AH267" i="43" s="1"/>
  <c r="AH302" i="43" s="1"/>
  <c r="AH91" i="43"/>
  <c r="AH265" i="43" s="1"/>
  <c r="AH300" i="43" s="1"/>
  <c r="AJ288" i="43"/>
  <c r="AJ186" i="43"/>
  <c r="BO297" i="45"/>
  <c r="BO81" i="45"/>
  <c r="BO89" i="45" s="1"/>
  <c r="BO28" i="45"/>
  <c r="BO38" i="45" s="1"/>
  <c r="BO42" i="45"/>
  <c r="BO50" i="45" s="1"/>
  <c r="BO68" i="45"/>
  <c r="BO76" i="45" s="1"/>
  <c r="BO55" i="45"/>
  <c r="BO63" i="45" s="1"/>
  <c r="BO14" i="45"/>
  <c r="BO24" i="45" s="1"/>
  <c r="BO112" i="37"/>
  <c r="BO122" i="37" s="1"/>
  <c r="BO98" i="37"/>
  <c r="BO108" i="37" s="1"/>
  <c r="BO139" i="37"/>
  <c r="BO147" i="37" s="1"/>
  <c r="BO126" i="37"/>
  <c r="BO134" i="37" s="1"/>
  <c r="BO165" i="37"/>
  <c r="BO173" i="37" s="1"/>
  <c r="BO152" i="37"/>
  <c r="BO160" i="37" s="1"/>
  <c r="AK17" i="44"/>
  <c r="AK269" i="44" s="1"/>
  <c r="AK294" i="44" s="1"/>
  <c r="AK16" i="44"/>
  <c r="AJ19" i="44"/>
  <c r="AJ270" i="44"/>
  <c r="AJ295" i="44" s="1"/>
  <c r="BN63" i="38"/>
  <c r="AI175" i="43"/>
  <c r="AI275" i="43" s="1"/>
  <c r="AI109" i="43"/>
  <c r="AI177" i="43" s="1"/>
  <c r="AI277" i="43" s="1"/>
  <c r="AJ190" i="38"/>
  <c r="AJ191" i="38" s="1"/>
  <c r="AJ103" i="37"/>
  <c r="AK101" i="37"/>
  <c r="AK279" i="37" s="1"/>
  <c r="AK100" i="37"/>
  <c r="AJ280" i="37"/>
  <c r="AJ293" i="37"/>
  <c r="BN260" i="35"/>
  <c r="BN286" i="35" s="1"/>
  <c r="BN122" i="41"/>
  <c r="BN176" i="41" s="1"/>
  <c r="BN276" i="41" s="1"/>
  <c r="BN260" i="43"/>
  <c r="BN286" i="43" s="1"/>
  <c r="AI23" i="44"/>
  <c r="AI299" i="44"/>
  <c r="BO139" i="38"/>
  <c r="BO147" i="38" s="1"/>
  <c r="BO152" i="38"/>
  <c r="BO160" i="38" s="1"/>
  <c r="BO112" i="38"/>
  <c r="BO122" i="38" s="1"/>
  <c r="BO165" i="38"/>
  <c r="BO173" i="38" s="1"/>
  <c r="BO126" i="38"/>
  <c r="BO134" i="38" s="1"/>
  <c r="BO98" i="38"/>
  <c r="BO108" i="38" s="1"/>
  <c r="BM301" i="35"/>
  <c r="AT32" i="45"/>
  <c r="AJ193" i="45"/>
  <c r="AJ116" i="35"/>
  <c r="AJ278" i="35"/>
  <c r="BN176" i="35"/>
  <c r="BN276" i="35" s="1"/>
  <c r="BN260" i="41"/>
  <c r="BN286" i="41" s="1"/>
  <c r="BN176" i="39"/>
  <c r="BN276" i="39" s="1"/>
  <c r="AI190" i="36"/>
  <c r="AI191" i="36" s="1"/>
  <c r="AI292" i="36"/>
  <c r="AI298" i="36" s="1"/>
  <c r="AI291" i="36"/>
  <c r="AI296" i="36" s="1"/>
  <c r="AI177" i="45"/>
  <c r="AI277" i="45" s="1"/>
  <c r="AH302" i="39"/>
  <c r="BN260" i="45"/>
  <c r="BN286" i="45" s="1"/>
  <c r="BN176" i="37"/>
  <c r="BN276" i="37" s="1"/>
  <c r="AT168" i="38"/>
  <c r="BO182" i="36"/>
  <c r="BO192" i="36" s="1"/>
  <c r="BO249" i="36"/>
  <c r="BO257" i="36" s="1"/>
  <c r="BO210" i="36"/>
  <c r="BO218" i="36" s="1"/>
  <c r="BO223" i="36"/>
  <c r="BO231" i="36" s="1"/>
  <c r="BO236" i="36"/>
  <c r="BO244" i="36" s="1"/>
  <c r="BO196" i="36"/>
  <c r="BO206" i="36" s="1"/>
  <c r="AI91" i="45"/>
  <c r="AI265" i="45" s="1"/>
  <c r="AI25" i="45"/>
  <c r="AI93" i="45" s="1"/>
  <c r="AI267" i="45" s="1"/>
  <c r="BN176" i="40"/>
  <c r="BN276" i="40" s="1"/>
  <c r="AI298" i="38"/>
  <c r="AJ187" i="35"/>
  <c r="AJ290" i="35"/>
  <c r="AK184" i="35"/>
  <c r="AK185" i="35"/>
  <c r="AK289" i="35" s="1"/>
  <c r="AI175" i="36"/>
  <c r="AI275" i="36" s="1"/>
  <c r="AI109" i="36"/>
  <c r="AI177" i="36" s="1"/>
  <c r="AI277" i="36" s="1"/>
  <c r="AK100" i="43"/>
  <c r="AJ103" i="43"/>
  <c r="AJ280" i="43"/>
  <c r="AK101" i="43"/>
  <c r="AK279" i="43" s="1"/>
  <c r="BQ262" i="44"/>
  <c r="BP274" i="44"/>
  <c r="BP264" i="44"/>
  <c r="BP284" i="44"/>
  <c r="AK288" i="44"/>
  <c r="AK186" i="44"/>
  <c r="AI107" i="41"/>
  <c r="AI299" i="41"/>
  <c r="BN260" i="36"/>
  <c r="BN286" i="36" s="1"/>
  <c r="AJ102" i="39"/>
  <c r="AJ278" i="39"/>
  <c r="AJ293" i="39" s="1"/>
  <c r="BQ262" i="40"/>
  <c r="BP284" i="40"/>
  <c r="BP274" i="40"/>
  <c r="BP264" i="40"/>
  <c r="AJ291" i="39"/>
  <c r="AJ190" i="39"/>
  <c r="AJ191" i="39" s="1"/>
  <c r="AJ292" i="39"/>
  <c r="BO210" i="35"/>
  <c r="BO218" i="35" s="1"/>
  <c r="BO223" i="35"/>
  <c r="BO231" i="35" s="1"/>
  <c r="BO196" i="35"/>
  <c r="BO206" i="35" s="1"/>
  <c r="BO182" i="35"/>
  <c r="BO192" i="35" s="1"/>
  <c r="BO249" i="35"/>
  <c r="BO257" i="35" s="1"/>
  <c r="BO236" i="35"/>
  <c r="BO244" i="35" s="1"/>
  <c r="BO297" i="41"/>
  <c r="BO55" i="41"/>
  <c r="BO42" i="41"/>
  <c r="BO50" i="41" s="1"/>
  <c r="BO14" i="41"/>
  <c r="BO24" i="41" s="1"/>
  <c r="BO28" i="41"/>
  <c r="BO38" i="41" s="1"/>
  <c r="BO68" i="41"/>
  <c r="BO76" i="41" s="1"/>
  <c r="BO81" i="41"/>
  <c r="BO297" i="39"/>
  <c r="BO28" i="39"/>
  <c r="BO38" i="39" s="1"/>
  <c r="BO55" i="39"/>
  <c r="BO63" i="39" s="1"/>
  <c r="BO42" i="39"/>
  <c r="BO50" i="39" s="1"/>
  <c r="BO14" i="39"/>
  <c r="BO24" i="39" s="1"/>
  <c r="BO81" i="39"/>
  <c r="BO89" i="39" s="1"/>
  <c r="BO68" i="39"/>
  <c r="BO76" i="39" s="1"/>
  <c r="AJ292" i="40"/>
  <c r="AJ291" i="40"/>
  <c r="AJ190" i="40"/>
  <c r="AJ191" i="40" s="1"/>
  <c r="BO210" i="43"/>
  <c r="BO218" i="43" s="1"/>
  <c r="BO196" i="43"/>
  <c r="BO206" i="43" s="1"/>
  <c r="BO182" i="43"/>
  <c r="BO192" i="43" s="1"/>
  <c r="BO236" i="43"/>
  <c r="BO244" i="43" s="1"/>
  <c r="BO249" i="43"/>
  <c r="BO257" i="43" s="1"/>
  <c r="BO223" i="43"/>
  <c r="BO231" i="43" s="1"/>
  <c r="BO126" i="45"/>
  <c r="BO134" i="45" s="1"/>
  <c r="BO98" i="45"/>
  <c r="BO108" i="45" s="1"/>
  <c r="BO112" i="45"/>
  <c r="BO122" i="45" s="1"/>
  <c r="BO152" i="45"/>
  <c r="BO160" i="45" s="1"/>
  <c r="BO165" i="45"/>
  <c r="BO173" i="45" s="1"/>
  <c r="BO139" i="45"/>
  <c r="BO147" i="45" s="1"/>
  <c r="BO223" i="37"/>
  <c r="BO231" i="37" s="1"/>
  <c r="BO196" i="37"/>
  <c r="BO206" i="37" s="1"/>
  <c r="BO182" i="37"/>
  <c r="BO192" i="37" s="1"/>
  <c r="BO249" i="37"/>
  <c r="BO257" i="37" s="1"/>
  <c r="BO236" i="37"/>
  <c r="BO244" i="37" s="1"/>
  <c r="BO210" i="37"/>
  <c r="BO218" i="37" s="1"/>
  <c r="AL184" i="37"/>
  <c r="AK290" i="37"/>
  <c r="AL185" i="37"/>
  <c r="AL289" i="37" s="1"/>
  <c r="AK187" i="37"/>
  <c r="AI193" i="41"/>
  <c r="AI261" i="41" s="1"/>
  <c r="AI287" i="41" s="1"/>
  <c r="AI259" i="41"/>
  <c r="AI285" i="41" s="1"/>
  <c r="AJ252" i="38"/>
  <c r="AJ291" i="38" s="1"/>
  <c r="AJ288" i="38"/>
  <c r="AJ293" i="38" s="1"/>
  <c r="AK186" i="38"/>
  <c r="AJ280" i="40"/>
  <c r="AK101" i="40"/>
  <c r="AK279" i="40" s="1"/>
  <c r="AK100" i="40"/>
  <c r="AJ103" i="40"/>
  <c r="AJ106" i="45"/>
  <c r="AJ107" i="45" s="1"/>
  <c r="AU69" i="36"/>
  <c r="AT74" i="36"/>
  <c r="AT75" i="36" s="1"/>
  <c r="AT77" i="36" s="1"/>
  <c r="AU70" i="36"/>
  <c r="AK278" i="44"/>
  <c r="AK102" i="44"/>
  <c r="AI272" i="35"/>
  <c r="AI271" i="35"/>
  <c r="AI22" i="35"/>
  <c r="AI259" i="35"/>
  <c r="AI285" i="35" s="1"/>
  <c r="AI193" i="35"/>
  <c r="AI261" i="35" s="1"/>
  <c r="AI287" i="35" s="1"/>
  <c r="BQ262" i="38"/>
  <c r="BP264" i="38"/>
  <c r="BP274" i="38"/>
  <c r="BP284" i="38"/>
  <c r="AH91" i="40"/>
  <c r="AH265" i="40" s="1"/>
  <c r="AH300" i="40" s="1"/>
  <c r="AH25" i="40"/>
  <c r="AH93" i="40" s="1"/>
  <c r="AH267" i="40" s="1"/>
  <c r="AH302" i="40" s="1"/>
  <c r="BM301" i="41"/>
  <c r="AI175" i="38"/>
  <c r="AI275" i="38" s="1"/>
  <c r="AI109" i="38"/>
  <c r="AI177" i="38" s="1"/>
  <c r="AI277" i="38" s="1"/>
  <c r="AI295" i="45"/>
  <c r="AU44" i="40"/>
  <c r="AU43" i="40"/>
  <c r="AT48" i="40"/>
  <c r="AT49" i="40" s="1"/>
  <c r="AT51" i="40" s="1"/>
  <c r="AH300" i="39"/>
  <c r="AJ22" i="45"/>
  <c r="AI271" i="40"/>
  <c r="AI296" i="40" s="1"/>
  <c r="AI272" i="40"/>
  <c r="AI298" i="40" s="1"/>
  <c r="AI22" i="40"/>
  <c r="BQ262" i="36"/>
  <c r="BP274" i="36"/>
  <c r="BP284" i="36"/>
  <c r="BP264" i="36"/>
  <c r="AI296" i="38"/>
  <c r="AP251" i="40"/>
  <c r="AP250" i="40"/>
  <c r="AO255" i="40"/>
  <c r="AO256" i="40" s="1"/>
  <c r="AO258" i="40" s="1"/>
  <c r="BO112" i="44"/>
  <c r="BO122" i="44" s="1"/>
  <c r="BO139" i="44"/>
  <c r="BO147" i="44" s="1"/>
  <c r="BO152" i="44"/>
  <c r="BO160" i="44" s="1"/>
  <c r="BO165" i="44"/>
  <c r="BO173" i="44" s="1"/>
  <c r="BO98" i="44"/>
  <c r="BO108" i="44" s="1"/>
  <c r="BO126" i="44"/>
  <c r="BO134" i="44" s="1"/>
  <c r="AK17" i="39"/>
  <c r="AK269" i="39" s="1"/>
  <c r="AJ19" i="39"/>
  <c r="AK16" i="39"/>
  <c r="AJ270" i="39"/>
  <c r="AI109" i="37"/>
  <c r="AI177" i="37" s="1"/>
  <c r="AI277" i="37" s="1"/>
  <c r="AI175" i="37"/>
  <c r="AI275" i="37" s="1"/>
  <c r="AI296" i="37"/>
  <c r="AI296" i="41"/>
  <c r="AI22" i="43"/>
  <c r="AI271" i="43"/>
  <c r="AI272" i="43"/>
  <c r="BO139" i="40"/>
  <c r="BO147" i="40" s="1"/>
  <c r="BO152" i="40"/>
  <c r="BO160" i="40" s="1"/>
  <c r="BO126" i="40"/>
  <c r="BO134" i="40" s="1"/>
  <c r="BO98" i="40"/>
  <c r="BO108" i="40" s="1"/>
  <c r="BO165" i="40"/>
  <c r="BO173" i="40" s="1"/>
  <c r="BO112" i="40"/>
  <c r="BO122" i="40" s="1"/>
  <c r="AJ19" i="38"/>
  <c r="AK16" i="38"/>
  <c r="AJ270" i="38"/>
  <c r="AK17" i="38"/>
  <c r="AK269" i="38" s="1"/>
  <c r="AK186" i="39"/>
  <c r="AK288" i="39"/>
  <c r="BO297" i="35"/>
  <c r="BO28" i="35"/>
  <c r="BO38" i="35" s="1"/>
  <c r="BO42" i="35"/>
  <c r="BO50" i="35" s="1"/>
  <c r="BO14" i="35"/>
  <c r="BO24" i="35" s="1"/>
  <c r="BO81" i="35"/>
  <c r="BO89" i="35" s="1"/>
  <c r="BO55" i="35"/>
  <c r="BO63" i="35" s="1"/>
  <c r="BO68" i="35"/>
  <c r="BO76" i="35" s="1"/>
  <c r="BO112" i="41"/>
  <c r="BO122" i="41" s="1"/>
  <c r="BO98" i="41"/>
  <c r="BO108" i="41" s="1"/>
  <c r="BO126" i="41"/>
  <c r="BO134" i="41" s="1"/>
  <c r="BO152" i="41"/>
  <c r="BO160" i="41" s="1"/>
  <c r="BO165" i="41"/>
  <c r="BO173" i="41" s="1"/>
  <c r="BO139" i="41"/>
  <c r="BO147" i="41" s="1"/>
  <c r="BO139" i="39"/>
  <c r="BO147" i="39" s="1"/>
  <c r="BO126" i="39"/>
  <c r="BO134" i="39" s="1"/>
  <c r="BO98" i="39"/>
  <c r="BO108" i="39" s="1"/>
  <c r="BO112" i="39"/>
  <c r="BO122" i="39" s="1"/>
  <c r="BO152" i="39"/>
  <c r="BO160" i="39" s="1"/>
  <c r="BO165" i="39"/>
  <c r="BO173" i="39" s="1"/>
  <c r="AK288" i="40"/>
  <c r="AK186" i="40"/>
  <c r="BO297" i="43"/>
  <c r="BO68" i="43"/>
  <c r="BO76" i="43" s="1"/>
  <c r="BO42" i="43"/>
  <c r="BO50" i="43" s="1"/>
  <c r="BO81" i="43"/>
  <c r="BO89" i="43" s="1"/>
  <c r="BO14" i="43"/>
  <c r="BO24" i="43" s="1"/>
  <c r="BO28" i="43"/>
  <c r="BO38" i="43" s="1"/>
  <c r="BO55" i="43"/>
  <c r="BO63" i="43" s="1"/>
  <c r="AI190" i="43"/>
  <c r="AI191" i="43" s="1"/>
  <c r="AI292" i="43"/>
  <c r="AI291" i="43"/>
  <c r="AH91" i="35"/>
  <c r="AH265" i="35" s="1"/>
  <c r="AH300" i="35" s="1"/>
  <c r="Z13" i="20" s="1"/>
  <c r="AH25" i="35"/>
  <c r="AH93" i="35" s="1"/>
  <c r="AH267" i="35" s="1"/>
  <c r="AH302" i="35" s="1"/>
  <c r="BQ262" i="45"/>
  <c r="BP274" i="45"/>
  <c r="BP284" i="45"/>
  <c r="BP264" i="45"/>
  <c r="BQ262" i="37"/>
  <c r="BP264" i="37"/>
  <c r="BP284" i="37"/>
  <c r="BP274" i="37"/>
  <c r="AJ103" i="36"/>
  <c r="AJ280" i="36"/>
  <c r="AK101" i="36"/>
  <c r="AK279" i="36" s="1"/>
  <c r="AK100" i="36"/>
  <c r="BN76" i="38"/>
  <c r="BN260" i="44"/>
  <c r="BN286" i="44" s="1"/>
  <c r="AS128" i="35"/>
  <c r="AR132" i="35"/>
  <c r="AR133" i="35" s="1"/>
  <c r="AR135" i="35" s="1"/>
  <c r="AS127" i="35"/>
  <c r="AK101" i="41"/>
  <c r="AK279" i="41" s="1"/>
  <c r="AK100" i="41"/>
  <c r="AJ103" i="41"/>
  <c r="AJ280" i="41"/>
  <c r="AK102" i="45"/>
  <c r="BN92" i="40"/>
  <c r="BN266" i="40" s="1"/>
  <c r="AR168" i="39"/>
  <c r="BO223" i="38"/>
  <c r="BO231" i="38" s="1"/>
  <c r="BO236" i="38"/>
  <c r="BO244" i="38" s="1"/>
  <c r="BO196" i="38"/>
  <c r="BO206" i="38" s="1"/>
  <c r="BO210" i="38"/>
  <c r="BO218" i="38" s="1"/>
  <c r="BO182" i="38"/>
  <c r="BO192" i="38" s="1"/>
  <c r="BO249" i="38"/>
  <c r="BO257" i="38" s="1"/>
  <c r="AK184" i="41"/>
  <c r="AJ187" i="41"/>
  <c r="AK185" i="41"/>
  <c r="AK289" i="41" s="1"/>
  <c r="AJ290" i="41"/>
  <c r="BN176" i="44"/>
  <c r="BN276" i="44" s="1"/>
  <c r="AI175" i="40"/>
  <c r="AI275" i="40" s="1"/>
  <c r="AI109" i="40"/>
  <c r="AI177" i="40" s="1"/>
  <c r="AI277" i="40" s="1"/>
  <c r="BN92" i="36"/>
  <c r="BN266" i="36" s="1"/>
  <c r="AI204" i="45"/>
  <c r="AI205" i="45" s="1"/>
  <c r="AI291" i="45"/>
  <c r="AI296" i="45" s="1"/>
  <c r="AI292" i="45"/>
  <c r="AI298" i="45" s="1"/>
  <c r="BN260" i="40"/>
  <c r="BN286" i="40" s="1"/>
  <c r="AJ168" i="45"/>
  <c r="AJ278" i="45"/>
  <c r="BN176" i="43"/>
  <c r="BN276" i="43" s="1"/>
  <c r="BN260" i="38"/>
  <c r="BN286" i="38" s="1"/>
  <c r="AK18" i="45"/>
  <c r="AP251" i="35"/>
  <c r="AP250" i="35"/>
  <c r="AO255" i="35"/>
  <c r="AO256" i="35" s="1"/>
  <c r="AO258" i="35" s="1"/>
  <c r="AQ158" i="38"/>
  <c r="AQ159" i="38" s="1"/>
  <c r="AQ161" i="38" s="1"/>
  <c r="AR153" i="38"/>
  <c r="AR154" i="38"/>
  <c r="BO139" i="36"/>
  <c r="BO147" i="36" s="1"/>
  <c r="BO98" i="36"/>
  <c r="BO108" i="36" s="1"/>
  <c r="BO112" i="36"/>
  <c r="BO122" i="36" s="1"/>
  <c r="BO126" i="36"/>
  <c r="BO134" i="36" s="1"/>
  <c r="BO152" i="36"/>
  <c r="BO165" i="36"/>
  <c r="BO173" i="36" s="1"/>
  <c r="AI23" i="38"/>
  <c r="AI299" i="38"/>
  <c r="BN92" i="35"/>
  <c r="BN266" i="35" s="1"/>
  <c r="AJ103" i="38"/>
  <c r="AJ280" i="38"/>
  <c r="AK100" i="38"/>
  <c r="AK101" i="38"/>
  <c r="AK279" i="38" s="1"/>
  <c r="BN92" i="41"/>
  <c r="BN266" i="41" s="1"/>
  <c r="BN92" i="39"/>
  <c r="BN266" i="39" s="1"/>
  <c r="BN50" i="37"/>
  <c r="BN92" i="37" s="1"/>
  <c r="BN266" i="37" s="1"/>
  <c r="BN176" i="38"/>
  <c r="BN276" i="38" s="1"/>
  <c r="BO182" i="44"/>
  <c r="BO192" i="44" s="1"/>
  <c r="BO196" i="44"/>
  <c r="BO206" i="44" s="1"/>
  <c r="BO236" i="44"/>
  <c r="BO244" i="44" s="1"/>
  <c r="BO249" i="44"/>
  <c r="BO257" i="44" s="1"/>
  <c r="BO210" i="44"/>
  <c r="BO218" i="44" s="1"/>
  <c r="BO223" i="44"/>
  <c r="BO231" i="44" s="1"/>
  <c r="AR142" i="37"/>
  <c r="AI23" i="37"/>
  <c r="AI299" i="37"/>
  <c r="AI298" i="41"/>
  <c r="AS200" i="44"/>
  <c r="AI281" i="39"/>
  <c r="AI296" i="39" s="1"/>
  <c r="AI282" i="39"/>
  <c r="AI298" i="39" s="1"/>
  <c r="AI106" i="39"/>
  <c r="AI107" i="39" s="1"/>
  <c r="BO196" i="40"/>
  <c r="BO249" i="40"/>
  <c r="BO257" i="40" s="1"/>
  <c r="BO223" i="40"/>
  <c r="BO231" i="40" s="1"/>
  <c r="BO182" i="40"/>
  <c r="BO192" i="40" s="1"/>
  <c r="BO236" i="40"/>
  <c r="BO244" i="40" s="1"/>
  <c r="BO210" i="40"/>
  <c r="BO218" i="40" s="1"/>
  <c r="AJ106" i="35"/>
  <c r="AJ107" i="35" s="1"/>
  <c r="BQ262" i="35"/>
  <c r="BP264" i="35"/>
  <c r="BP274" i="35"/>
  <c r="BP284" i="35"/>
  <c r="BQ262" i="41"/>
  <c r="BP264" i="41"/>
  <c r="BP274" i="41"/>
  <c r="BP284" i="41"/>
  <c r="BO236" i="39"/>
  <c r="BO244" i="39" s="1"/>
  <c r="BO182" i="39"/>
  <c r="BO192" i="39" s="1"/>
  <c r="BO223" i="39"/>
  <c r="BO231" i="39" s="1"/>
  <c r="BO249" i="39"/>
  <c r="BO257" i="39" s="1"/>
  <c r="BO210" i="39"/>
  <c r="BO218" i="39" s="1"/>
  <c r="BO196" i="39"/>
  <c r="BO206" i="39" s="1"/>
  <c r="AP239" i="36"/>
  <c r="AO245" i="36"/>
  <c r="AR70" i="44"/>
  <c r="AQ74" i="44"/>
  <c r="AQ75" i="44" s="1"/>
  <c r="AQ77" i="44" s="1"/>
  <c r="AR69" i="44"/>
  <c r="AP212" i="45"/>
  <c r="AO216" i="45"/>
  <c r="AO217" i="45" s="1"/>
  <c r="AP211" i="45"/>
  <c r="AO56" i="43" l="1"/>
  <c r="AO57" i="43"/>
  <c r="AO58" i="43" s="1"/>
  <c r="AT69" i="45"/>
  <c r="AS74" i="45"/>
  <c r="AS75" i="45" s="1"/>
  <c r="AS77" i="45" s="1"/>
  <c r="AR171" i="44"/>
  <c r="AR172" i="44" s="1"/>
  <c r="AR174" i="44" s="1"/>
  <c r="AS167" i="44"/>
  <c r="AP48" i="38"/>
  <c r="AP49" i="38" s="1"/>
  <c r="AP51" i="38" s="1"/>
  <c r="AB4" i="20"/>
  <c r="AO87" i="45"/>
  <c r="AO88" i="45" s="1"/>
  <c r="AO90" i="45" s="1"/>
  <c r="AR198" i="39"/>
  <c r="AQ127" i="40"/>
  <c r="AQ128" i="40"/>
  <c r="AA8" i="20"/>
  <c r="Z12" i="20"/>
  <c r="AR199" i="39"/>
  <c r="AQ224" i="44"/>
  <c r="AQ226" i="44" s="1"/>
  <c r="AR225" i="44" s="1"/>
  <c r="AP83" i="45"/>
  <c r="AP84" i="45" s="1"/>
  <c r="AQ83" i="45" s="1"/>
  <c r="AP242" i="43"/>
  <c r="AP243" i="43" s="1"/>
  <c r="AP245" i="43" s="1"/>
  <c r="AR117" i="37"/>
  <c r="AR120" i="37" s="1"/>
  <c r="AR121" i="37" s="1"/>
  <c r="AR123" i="37" s="1"/>
  <c r="AS115" i="37"/>
  <c r="AS114" i="37"/>
  <c r="AR74" i="38"/>
  <c r="AR75" i="38" s="1"/>
  <c r="AR77" i="38" s="1"/>
  <c r="AS69" i="38"/>
  <c r="AS70" i="38"/>
  <c r="AQ238" i="43"/>
  <c r="AQ239" i="43" s="1"/>
  <c r="AQ242" i="43" s="1"/>
  <c r="AQ243" i="43" s="1"/>
  <c r="AQ245" i="43" s="1"/>
  <c r="AQ61" i="38"/>
  <c r="AQ62" i="38" s="1"/>
  <c r="AQ64" i="38" s="1"/>
  <c r="AS69" i="35"/>
  <c r="AS70" i="35"/>
  <c r="AR252" i="41"/>
  <c r="AR255" i="41" s="1"/>
  <c r="AR256" i="41" s="1"/>
  <c r="AR258" i="41" s="1"/>
  <c r="AQ155" i="37"/>
  <c r="AQ158" i="37" s="1"/>
  <c r="AQ159" i="37" s="1"/>
  <c r="AQ161" i="37" s="1"/>
  <c r="AP229" i="45"/>
  <c r="AP230" i="45" s="1"/>
  <c r="AP232" i="45" s="1"/>
  <c r="AQ225" i="45"/>
  <c r="AQ224" i="45"/>
  <c r="AJ272" i="45"/>
  <c r="AQ43" i="38"/>
  <c r="AQ45" i="38" s="1"/>
  <c r="AR44" i="38" s="1"/>
  <c r="AP127" i="37"/>
  <c r="AP129" i="37" s="1"/>
  <c r="AR56" i="38"/>
  <c r="AR58" i="38" s="1"/>
  <c r="AQ45" i="39"/>
  <c r="AQ48" i="39" s="1"/>
  <c r="AQ49" i="39" s="1"/>
  <c r="AQ51" i="39" s="1"/>
  <c r="AS44" i="44"/>
  <c r="AQ140" i="35"/>
  <c r="AS43" i="44"/>
  <c r="AQ141" i="35"/>
  <c r="AQ141" i="36"/>
  <c r="AQ140" i="36"/>
  <c r="AO237" i="44"/>
  <c r="AP74" i="43"/>
  <c r="AP75" i="43" s="1"/>
  <c r="AP77" i="43" s="1"/>
  <c r="AQ70" i="43"/>
  <c r="AQ71" i="43" s="1"/>
  <c r="AQ74" i="43" s="1"/>
  <c r="AQ75" i="43" s="1"/>
  <c r="AQ77" i="43" s="1"/>
  <c r="AQ82" i="44"/>
  <c r="AP87" i="44"/>
  <c r="AP88" i="44" s="1"/>
  <c r="AP90" i="44" s="1"/>
  <c r="AQ83" i="44"/>
  <c r="AS168" i="41"/>
  <c r="AT166" i="41" s="1"/>
  <c r="AP238" i="40"/>
  <c r="AO242" i="40"/>
  <c r="AO243" i="40" s="1"/>
  <c r="AO245" i="40" s="1"/>
  <c r="AP237" i="40"/>
  <c r="AR199" i="35"/>
  <c r="AR200" i="35" s="1"/>
  <c r="AS198" i="35" s="1"/>
  <c r="AT250" i="39"/>
  <c r="AT251" i="39"/>
  <c r="AQ168" i="36"/>
  <c r="AQ201" i="35"/>
  <c r="AQ204" i="35" s="1"/>
  <c r="AQ205" i="35" s="1"/>
  <c r="AQ207" i="35" s="1"/>
  <c r="AQ155" i="43"/>
  <c r="AR154" i="43" s="1"/>
  <c r="AR216" i="38"/>
  <c r="AR217" i="38" s="1"/>
  <c r="AR219" i="38" s="1"/>
  <c r="AP216" i="43"/>
  <c r="AP217" i="43" s="1"/>
  <c r="AP219" i="43" s="1"/>
  <c r="AQ252" i="36"/>
  <c r="AR250" i="36" s="1"/>
  <c r="AS212" i="38"/>
  <c r="AS213" i="38" s="1"/>
  <c r="AT211" i="38" s="1"/>
  <c r="AO238" i="44"/>
  <c r="AQ211" i="43"/>
  <c r="AQ213" i="43" s="1"/>
  <c r="AR212" i="43" s="1"/>
  <c r="AR117" i="44"/>
  <c r="AR120" i="44" s="1"/>
  <c r="AR121" i="44" s="1"/>
  <c r="AR123" i="44" s="1"/>
  <c r="AS115" i="44"/>
  <c r="AS114" i="44"/>
  <c r="AQ127" i="39"/>
  <c r="AP132" i="39"/>
  <c r="AP133" i="39" s="1"/>
  <c r="AP135" i="39" s="1"/>
  <c r="AQ128" i="39"/>
  <c r="AP252" i="45"/>
  <c r="AP255" i="45" s="1"/>
  <c r="AP256" i="45" s="1"/>
  <c r="AP258" i="45" s="1"/>
  <c r="AR155" i="36"/>
  <c r="AS154" i="36" s="1"/>
  <c r="AR87" i="37"/>
  <c r="AR88" i="37" s="1"/>
  <c r="AR90" i="37" s="1"/>
  <c r="AS82" i="37"/>
  <c r="AS84" i="37" s="1"/>
  <c r="AP116" i="40"/>
  <c r="AQ114" i="40" s="1"/>
  <c r="AP255" i="43"/>
  <c r="AP256" i="43" s="1"/>
  <c r="AP258" i="43" s="1"/>
  <c r="AO142" i="43"/>
  <c r="AP140" i="43" s="1"/>
  <c r="AS87" i="38"/>
  <c r="AS88" i="38" s="1"/>
  <c r="AS90" i="38" s="1"/>
  <c r="AT83" i="38"/>
  <c r="AT82" i="38"/>
  <c r="AQ250" i="43"/>
  <c r="AQ252" i="43" s="1"/>
  <c r="AR250" i="43" s="1"/>
  <c r="AS198" i="38"/>
  <c r="AS199" i="38"/>
  <c r="AQ212" i="37"/>
  <c r="AQ213" i="37" s="1"/>
  <c r="AS142" i="41"/>
  <c r="AS145" i="41" s="1"/>
  <c r="AS146" i="41" s="1"/>
  <c r="AS148" i="41" s="1"/>
  <c r="AR224" i="38"/>
  <c r="AR225" i="38"/>
  <c r="AP216" i="37"/>
  <c r="AP217" i="37" s="1"/>
  <c r="AP219" i="37" s="1"/>
  <c r="AP239" i="37"/>
  <c r="AQ238" i="37" s="1"/>
  <c r="AP129" i="43"/>
  <c r="AQ128" i="43" s="1"/>
  <c r="AQ32" i="37"/>
  <c r="AO242" i="35"/>
  <c r="AO243" i="35" s="1"/>
  <c r="AO245" i="35" s="1"/>
  <c r="AP237" i="35"/>
  <c r="AP239" i="35" s="1"/>
  <c r="AQ237" i="35" s="1"/>
  <c r="AR242" i="45"/>
  <c r="AR243" i="45" s="1"/>
  <c r="AR245" i="45" s="1"/>
  <c r="AS237" i="45"/>
  <c r="AS238" i="45"/>
  <c r="AS129" i="45"/>
  <c r="AU127" i="38"/>
  <c r="AU129" i="38" s="1"/>
  <c r="AK43" i="45"/>
  <c r="AK268" i="45" s="1"/>
  <c r="AK44" i="45"/>
  <c r="AJ48" i="45"/>
  <c r="AJ49" i="45" s="1"/>
  <c r="AJ51" i="45" s="1"/>
  <c r="AJ270" i="45"/>
  <c r="AS115" i="41"/>
  <c r="AS116" i="41" s="1"/>
  <c r="AR117" i="41"/>
  <c r="AR120" i="41" s="1"/>
  <c r="AR121" i="41" s="1"/>
  <c r="AR123" i="41" s="1"/>
  <c r="AS198" i="40"/>
  <c r="AQ57" i="37"/>
  <c r="AQ56" i="37"/>
  <c r="AP61" i="37"/>
  <c r="AP62" i="37" s="1"/>
  <c r="AP64" i="37" s="1"/>
  <c r="AS199" i="40"/>
  <c r="AT132" i="38"/>
  <c r="AT133" i="38" s="1"/>
  <c r="AT135" i="38" s="1"/>
  <c r="AQ30" i="39"/>
  <c r="AQ31" i="39"/>
  <c r="AP33" i="39"/>
  <c r="AP36" i="39" s="1"/>
  <c r="AP37" i="39" s="1"/>
  <c r="AP39" i="39" s="1"/>
  <c r="AQ239" i="41"/>
  <c r="AR238" i="41" s="1"/>
  <c r="AS198" i="36"/>
  <c r="AR201" i="36"/>
  <c r="AR204" i="36" s="1"/>
  <c r="AR205" i="36" s="1"/>
  <c r="AR207" i="36" s="1"/>
  <c r="AS199" i="36"/>
  <c r="AU128" i="36"/>
  <c r="AU140" i="44"/>
  <c r="AU142" i="44" s="1"/>
  <c r="AV141" i="44" s="1"/>
  <c r="AP216" i="44"/>
  <c r="AP217" i="44" s="1"/>
  <c r="AP219" i="44" s="1"/>
  <c r="AQ212" i="44"/>
  <c r="AQ213" i="44" s="1"/>
  <c r="BN301" i="37"/>
  <c r="AQ158" i="40"/>
  <c r="AQ159" i="40" s="1"/>
  <c r="AQ161" i="40" s="1"/>
  <c r="AR127" i="41"/>
  <c r="AR129" i="41" s="1"/>
  <c r="AR132" i="41" s="1"/>
  <c r="AR133" i="41" s="1"/>
  <c r="AR135" i="41" s="1"/>
  <c r="AQ132" i="41"/>
  <c r="AQ133" i="41" s="1"/>
  <c r="AQ135" i="41" s="1"/>
  <c r="Z19" i="20"/>
  <c r="Y20" i="20"/>
  <c r="AN20" i="20" s="1"/>
  <c r="AN14" i="20"/>
  <c r="AT145" i="44"/>
  <c r="AT146" i="44" s="1"/>
  <c r="AT148" i="44" s="1"/>
  <c r="AS84" i="40"/>
  <c r="AT83" i="40" s="1"/>
  <c r="AT213" i="39"/>
  <c r="AT216" i="39" s="1"/>
  <c r="AT217" i="39" s="1"/>
  <c r="AT219" i="39" s="1"/>
  <c r="AS239" i="39"/>
  <c r="AT238" i="39" s="1"/>
  <c r="AR168" i="37"/>
  <c r="AS166" i="37" s="1"/>
  <c r="AO71" i="41"/>
  <c r="AN74" i="40"/>
  <c r="AN75" i="40" s="1"/>
  <c r="AN77" i="40" s="1"/>
  <c r="AO70" i="40"/>
  <c r="AO71" i="40" s="1"/>
  <c r="AP70" i="40" s="1"/>
  <c r="AR30" i="41"/>
  <c r="AR31" i="41"/>
  <c r="AQ33" i="41"/>
  <c r="AQ36" i="41" s="1"/>
  <c r="AQ37" i="41" s="1"/>
  <c r="AQ39" i="41" s="1"/>
  <c r="AU127" i="36"/>
  <c r="AJ293" i="45"/>
  <c r="AO212" i="41"/>
  <c r="AN216" i="41"/>
  <c r="AN217" i="41" s="1"/>
  <c r="AN219" i="41" s="1"/>
  <c r="AO211" i="41"/>
  <c r="AT83" i="41"/>
  <c r="AT84" i="41" s="1"/>
  <c r="AU82" i="41" s="1"/>
  <c r="AQ56" i="41"/>
  <c r="AQ57" i="41"/>
  <c r="AP61" i="41"/>
  <c r="AP62" i="41" s="1"/>
  <c r="AP64" i="41" s="1"/>
  <c r="AR216" i="40"/>
  <c r="AR217" i="40" s="1"/>
  <c r="AR219" i="40" s="1"/>
  <c r="AS212" i="40"/>
  <c r="AS211" i="40"/>
  <c r="AR57" i="36"/>
  <c r="AR58" i="36" s="1"/>
  <c r="AS57" i="36" s="1"/>
  <c r="AS87" i="41"/>
  <c r="AS88" i="41" s="1"/>
  <c r="AS90" i="41" s="1"/>
  <c r="AQ61" i="36"/>
  <c r="AQ62" i="36" s="1"/>
  <c r="AQ64" i="36" s="1"/>
  <c r="AR225" i="36"/>
  <c r="AR224" i="36"/>
  <c r="AQ229" i="36"/>
  <c r="AQ230" i="36" s="1"/>
  <c r="AQ232" i="36" s="1"/>
  <c r="AP252" i="44"/>
  <c r="AR153" i="40"/>
  <c r="AR155" i="40" s="1"/>
  <c r="AT141" i="39"/>
  <c r="AS145" i="39"/>
  <c r="AS146" i="39" s="1"/>
  <c r="AS148" i="39" s="1"/>
  <c r="AT140" i="39"/>
  <c r="AQ74" i="39"/>
  <c r="AQ75" i="39" s="1"/>
  <c r="AQ77" i="39" s="1"/>
  <c r="AQ225" i="37"/>
  <c r="AT154" i="35"/>
  <c r="AO43" i="41"/>
  <c r="AO45" i="41" s="1"/>
  <c r="AP43" i="41" s="1"/>
  <c r="AS200" i="37"/>
  <c r="AT199" i="37" s="1"/>
  <c r="AN48" i="41"/>
  <c r="AN49" i="41" s="1"/>
  <c r="AN51" i="41" s="1"/>
  <c r="AQ224" i="37"/>
  <c r="AT71" i="45"/>
  <c r="AT74" i="45" s="1"/>
  <c r="AT75" i="45" s="1"/>
  <c r="AT77" i="45" s="1"/>
  <c r="AR58" i="40"/>
  <c r="AR61" i="40" s="1"/>
  <c r="AR62" i="40" s="1"/>
  <c r="AR64" i="40" s="1"/>
  <c r="AQ200" i="43"/>
  <c r="AQ201" i="43" s="1"/>
  <c r="AQ204" i="43" s="1"/>
  <c r="AQ205" i="43" s="1"/>
  <c r="AQ207" i="43" s="1"/>
  <c r="AT141" i="40"/>
  <c r="AS145" i="40"/>
  <c r="AS146" i="40" s="1"/>
  <c r="AS148" i="40" s="1"/>
  <c r="AT140" i="40"/>
  <c r="AR70" i="39"/>
  <c r="AR71" i="39" s="1"/>
  <c r="BN301" i="39"/>
  <c r="AR250" i="37"/>
  <c r="AR251" i="37"/>
  <c r="AT153" i="35"/>
  <c r="AU225" i="35"/>
  <c r="AU226" i="35" s="1"/>
  <c r="AT229" i="35"/>
  <c r="AT230" i="35" s="1"/>
  <c r="AT232" i="35" s="1"/>
  <c r="AR114" i="45"/>
  <c r="AR115" i="45"/>
  <c r="AQ117" i="45"/>
  <c r="AQ120" i="45" s="1"/>
  <c r="AQ121" i="45" s="1"/>
  <c r="AQ123" i="45" s="1"/>
  <c r="AR84" i="35"/>
  <c r="AS114" i="43"/>
  <c r="AU44" i="36"/>
  <c r="AU43" i="36"/>
  <c r="AT48" i="36"/>
  <c r="AT49" i="36" s="1"/>
  <c r="AT51" i="36" s="1"/>
  <c r="BN301" i="35"/>
  <c r="AT155" i="44"/>
  <c r="AT158" i="44" s="1"/>
  <c r="AT159" i="44" s="1"/>
  <c r="AT161" i="44" s="1"/>
  <c r="AT31" i="36"/>
  <c r="AT32" i="36" s="1"/>
  <c r="Q4" i="52"/>
  <c r="Q10" i="6" s="1"/>
  <c r="Q11" i="6" s="1"/>
  <c r="AS33" i="36"/>
  <c r="AS36" i="36" s="1"/>
  <c r="AS37" i="36" s="1"/>
  <c r="AS39" i="36" s="1"/>
  <c r="AS115" i="43"/>
  <c r="AT87" i="43"/>
  <c r="AT88" i="43" s="1"/>
  <c r="AT90" i="43" s="1"/>
  <c r="AU82" i="43"/>
  <c r="AU83" i="43"/>
  <c r="AS127" i="44"/>
  <c r="AR132" i="44"/>
  <c r="AR133" i="44" s="1"/>
  <c r="AR135" i="44" s="1"/>
  <c r="AS128" i="44"/>
  <c r="AP33" i="35"/>
  <c r="AP36" i="35" s="1"/>
  <c r="AP37" i="35" s="1"/>
  <c r="AP39" i="35" s="1"/>
  <c r="AQ56" i="45"/>
  <c r="AQ31" i="35"/>
  <c r="AQ32" i="35" s="1"/>
  <c r="AQ57" i="45"/>
  <c r="AT58" i="44"/>
  <c r="AU56" i="44" s="1"/>
  <c r="AR166" i="35"/>
  <c r="AR167" i="35"/>
  <c r="AR224" i="40"/>
  <c r="AR225" i="40"/>
  <c r="AS213" i="35"/>
  <c r="AR212" i="36"/>
  <c r="AR211" i="36"/>
  <c r="AQ216" i="36"/>
  <c r="AQ217" i="36" s="1"/>
  <c r="AQ219" i="36" s="1"/>
  <c r="AR45" i="43"/>
  <c r="AS43" i="43" s="1"/>
  <c r="AQ225" i="41"/>
  <c r="AP229" i="41"/>
  <c r="AP230" i="41" s="1"/>
  <c r="AP232" i="41" s="1"/>
  <c r="AQ224" i="41"/>
  <c r="AU239" i="38"/>
  <c r="AS229" i="39"/>
  <c r="AS230" i="39" s="1"/>
  <c r="AS232" i="39" s="1"/>
  <c r="AT225" i="39"/>
  <c r="AT226" i="39" s="1"/>
  <c r="AR71" i="37"/>
  <c r="AT43" i="37"/>
  <c r="AT45" i="37" s="1"/>
  <c r="AS48" i="37"/>
  <c r="AS49" i="37" s="1"/>
  <c r="AS51" i="37" s="1"/>
  <c r="AS153" i="41"/>
  <c r="AS154" i="41"/>
  <c r="AQ200" i="41"/>
  <c r="AQ201" i="41" s="1"/>
  <c r="AQ204" i="41" s="1"/>
  <c r="AQ205" i="41" s="1"/>
  <c r="AQ207" i="41" s="1"/>
  <c r="AQ117" i="36"/>
  <c r="AQ120" i="36" s="1"/>
  <c r="AQ121" i="36" s="1"/>
  <c r="AQ123" i="36" s="1"/>
  <c r="AV30" i="40"/>
  <c r="AV31" i="40"/>
  <c r="AU33" i="40"/>
  <c r="AU36" i="40" s="1"/>
  <c r="AU37" i="40" s="1"/>
  <c r="AU39" i="40" s="1"/>
  <c r="AQ168" i="43"/>
  <c r="AQ171" i="43" s="1"/>
  <c r="AQ172" i="43" s="1"/>
  <c r="AQ174" i="43" s="1"/>
  <c r="AR224" i="43"/>
  <c r="AQ229" i="43"/>
  <c r="AQ230" i="43" s="1"/>
  <c r="AQ232" i="43" s="1"/>
  <c r="AR225" i="43"/>
  <c r="AR84" i="36"/>
  <c r="AS82" i="36" s="1"/>
  <c r="AT45" i="35"/>
  <c r="AU43" i="35" s="1"/>
  <c r="AR114" i="36"/>
  <c r="AR116" i="36" s="1"/>
  <c r="AQ31" i="38"/>
  <c r="AQ30" i="38"/>
  <c r="AP33" i="38"/>
  <c r="AP36" i="38" s="1"/>
  <c r="AP37" i="38" s="1"/>
  <c r="AP39" i="38" s="1"/>
  <c r="AQ145" i="38"/>
  <c r="AQ146" i="38" s="1"/>
  <c r="AQ148" i="38" s="1"/>
  <c r="AQ61" i="35"/>
  <c r="AQ62" i="35" s="1"/>
  <c r="AQ64" i="35" s="1"/>
  <c r="AR56" i="35"/>
  <c r="AR57" i="35"/>
  <c r="AR140" i="38"/>
  <c r="AR142" i="38" s="1"/>
  <c r="AO132" i="37"/>
  <c r="AO133" i="37" s="1"/>
  <c r="AO135" i="37" s="1"/>
  <c r="BN301" i="43"/>
  <c r="AS116" i="38"/>
  <c r="AS117" i="38" s="1"/>
  <c r="AS120" i="38" s="1"/>
  <c r="AS121" i="38" s="1"/>
  <c r="AS123" i="38" s="1"/>
  <c r="AS155" i="45"/>
  <c r="S60" i="48"/>
  <c r="Q12" i="50" s="1"/>
  <c r="Q30" i="52"/>
  <c r="AQ166" i="40"/>
  <c r="AQ167" i="40"/>
  <c r="AP171" i="40"/>
  <c r="AP172" i="40" s="1"/>
  <c r="AP174" i="40" s="1"/>
  <c r="AI298" i="35"/>
  <c r="AV116" i="39"/>
  <c r="AV117" i="39" s="1"/>
  <c r="AV120" i="39" s="1"/>
  <c r="AV121" i="39" s="1"/>
  <c r="AV123" i="39" s="1"/>
  <c r="AO58" i="39"/>
  <c r="AJ295" i="41"/>
  <c r="AI298" i="43"/>
  <c r="AU45" i="40"/>
  <c r="AU48" i="40" s="1"/>
  <c r="AU49" i="40" s="1"/>
  <c r="AU51" i="40" s="1"/>
  <c r="AQ31" i="43"/>
  <c r="AP33" i="43"/>
  <c r="AP36" i="43" s="1"/>
  <c r="AP37" i="43" s="1"/>
  <c r="AP39" i="43" s="1"/>
  <c r="AQ30" i="43"/>
  <c r="AS129" i="35"/>
  <c r="AT127" i="35" s="1"/>
  <c r="AP155" i="39"/>
  <c r="AQ153" i="39" s="1"/>
  <c r="BN301" i="40"/>
  <c r="AP252" i="35"/>
  <c r="AP255" i="35" s="1"/>
  <c r="AP256" i="35" s="1"/>
  <c r="AP258" i="35" s="1"/>
  <c r="AO87" i="39"/>
  <c r="AO88" i="39" s="1"/>
  <c r="AO90" i="39" s="1"/>
  <c r="AP82" i="39"/>
  <c r="AP83" i="39"/>
  <c r="AS168" i="44"/>
  <c r="AT166" i="44" s="1"/>
  <c r="AI296" i="43"/>
  <c r="BO260" i="37"/>
  <c r="BO286" i="37" s="1"/>
  <c r="BN92" i="38"/>
  <c r="BN266" i="38" s="1"/>
  <c r="BN301" i="38" s="1"/>
  <c r="BO92" i="44"/>
  <c r="BO266" i="44" s="1"/>
  <c r="BO260" i="39"/>
  <c r="BO286" i="39" s="1"/>
  <c r="AR155" i="38"/>
  <c r="AR158" i="38" s="1"/>
  <c r="AR159" i="38" s="1"/>
  <c r="AR161" i="38" s="1"/>
  <c r="AI296" i="35"/>
  <c r="BO260" i="35"/>
  <c r="BO286" i="35" s="1"/>
  <c r="BP297" i="41"/>
  <c r="BP55" i="41"/>
  <c r="BP63" i="41" s="1"/>
  <c r="BP28" i="41"/>
  <c r="BP38" i="41" s="1"/>
  <c r="BP14" i="41"/>
  <c r="BP24" i="41" s="1"/>
  <c r="BP42" i="41"/>
  <c r="BP50" i="41" s="1"/>
  <c r="BP68" i="41"/>
  <c r="BP76" i="41" s="1"/>
  <c r="BP81" i="41"/>
  <c r="AJ109" i="35"/>
  <c r="AI91" i="38"/>
  <c r="AI265" i="38" s="1"/>
  <c r="AI300" i="38" s="1"/>
  <c r="AI25" i="38"/>
  <c r="AI93" i="38" s="1"/>
  <c r="AI267" i="38" s="1"/>
  <c r="AI302" i="38" s="1"/>
  <c r="AI207" i="45"/>
  <c r="AI261" i="45" s="1"/>
  <c r="AI287" i="45" s="1"/>
  <c r="AI302" i="45" s="1"/>
  <c r="AI259" i="45"/>
  <c r="AI285" i="45" s="1"/>
  <c r="AI300" i="45" s="1"/>
  <c r="AJ282" i="41"/>
  <c r="AJ281" i="41"/>
  <c r="AJ106" i="41"/>
  <c r="BO176" i="41"/>
  <c r="BO276" i="41" s="1"/>
  <c r="AJ271" i="38"/>
  <c r="AJ272" i="38"/>
  <c r="AJ22" i="38"/>
  <c r="AI23" i="43"/>
  <c r="AI299" i="43"/>
  <c r="AI299" i="45"/>
  <c r="BP165" i="38"/>
  <c r="BP173" i="38" s="1"/>
  <c r="BP139" i="38"/>
  <c r="BP147" i="38" s="1"/>
  <c r="BP126" i="38"/>
  <c r="BP134" i="38" s="1"/>
  <c r="BP112" i="38"/>
  <c r="BP122" i="38" s="1"/>
  <c r="BP152" i="38"/>
  <c r="BP160" i="38" s="1"/>
  <c r="BP98" i="38"/>
  <c r="BP108" i="38" s="1"/>
  <c r="AJ109" i="45"/>
  <c r="AK292" i="37"/>
  <c r="AK291" i="37"/>
  <c r="AK190" i="37"/>
  <c r="AK191" i="37" s="1"/>
  <c r="BO63" i="41"/>
  <c r="BP297" i="40"/>
  <c r="BP28" i="40"/>
  <c r="BP38" i="40" s="1"/>
  <c r="BP81" i="40"/>
  <c r="BP89" i="40" s="1"/>
  <c r="BP42" i="40"/>
  <c r="BP50" i="40" s="1"/>
  <c r="BP14" i="40"/>
  <c r="BP24" i="40" s="1"/>
  <c r="BP55" i="40"/>
  <c r="BP63" i="40" s="1"/>
  <c r="BP68" i="40"/>
  <c r="BP76" i="40" s="1"/>
  <c r="AI109" i="41"/>
  <c r="AI177" i="41" s="1"/>
  <c r="AI277" i="41" s="1"/>
  <c r="AI302" i="41" s="1"/>
  <c r="AI175" i="41"/>
  <c r="AI275" i="41" s="1"/>
  <c r="AI300" i="41" s="1"/>
  <c r="AK278" i="43"/>
  <c r="AK102" i="43"/>
  <c r="AJ117" i="35"/>
  <c r="AK115" i="35"/>
  <c r="AK279" i="35" s="1"/>
  <c r="AK114" i="35"/>
  <c r="AJ280" i="35"/>
  <c r="AJ106" i="37"/>
  <c r="AJ107" i="37" s="1"/>
  <c r="AJ281" i="37"/>
  <c r="AJ282" i="37"/>
  <c r="AK268" i="37"/>
  <c r="AK18" i="37"/>
  <c r="BQ284" i="41"/>
  <c r="BQ264" i="41"/>
  <c r="BQ274" i="41"/>
  <c r="BQ284" i="35"/>
  <c r="BQ274" i="35"/>
  <c r="BQ264" i="35"/>
  <c r="BO206" i="40"/>
  <c r="BO260" i="40" s="1"/>
  <c r="BO286" i="40" s="1"/>
  <c r="AK278" i="38"/>
  <c r="AK102" i="38"/>
  <c r="BO160" i="36"/>
  <c r="BO176" i="36" s="1"/>
  <c r="BO276" i="36" s="1"/>
  <c r="BN301" i="36"/>
  <c r="BO260" i="38"/>
  <c r="BO286" i="38" s="1"/>
  <c r="AR171" i="39"/>
  <c r="AR172" i="39" s="1"/>
  <c r="AR174" i="39" s="1"/>
  <c r="AS167" i="39"/>
  <c r="AS166" i="39"/>
  <c r="AL100" i="45"/>
  <c r="AK103" i="45"/>
  <c r="AL101" i="45"/>
  <c r="AK278" i="41"/>
  <c r="AK102" i="41"/>
  <c r="AJ282" i="36"/>
  <c r="AJ281" i="36"/>
  <c r="AJ106" i="36"/>
  <c r="AJ107" i="36" s="1"/>
  <c r="BQ284" i="37"/>
  <c r="BQ274" i="37"/>
  <c r="BQ264" i="37"/>
  <c r="BQ274" i="45"/>
  <c r="BQ264" i="45"/>
  <c r="BQ284" i="45"/>
  <c r="BO176" i="39"/>
  <c r="BO276" i="39" s="1"/>
  <c r="BO92" i="35"/>
  <c r="BO266" i="35" s="1"/>
  <c r="BP297" i="36"/>
  <c r="BP14" i="36"/>
  <c r="BP24" i="36" s="1"/>
  <c r="BP28" i="36"/>
  <c r="BP38" i="36" s="1"/>
  <c r="BP81" i="36"/>
  <c r="BP89" i="36" s="1"/>
  <c r="BP68" i="36"/>
  <c r="BP76" i="36" s="1"/>
  <c r="BP42" i="36"/>
  <c r="BP50" i="36" s="1"/>
  <c r="BP55" i="36"/>
  <c r="BP63" i="36" s="1"/>
  <c r="AI299" i="40"/>
  <c r="AI23" i="40"/>
  <c r="BP297" i="38"/>
  <c r="BP28" i="38"/>
  <c r="BP38" i="38" s="1"/>
  <c r="BP42" i="38"/>
  <c r="BP50" i="38" s="1"/>
  <c r="BP14" i="38"/>
  <c r="BP24" i="38" s="1"/>
  <c r="BP68" i="38"/>
  <c r="BP55" i="38"/>
  <c r="BP81" i="38"/>
  <c r="BP89" i="38" s="1"/>
  <c r="AK103" i="44"/>
  <c r="AK280" i="44"/>
  <c r="AL101" i="44"/>
  <c r="AL279" i="44" s="1"/>
  <c r="AL100" i="44"/>
  <c r="AK278" i="40"/>
  <c r="AK102" i="40"/>
  <c r="AL184" i="38"/>
  <c r="AL185" i="38"/>
  <c r="AK187" i="38"/>
  <c r="BO260" i="43"/>
  <c r="BO286" i="43" s="1"/>
  <c r="BP98" i="40"/>
  <c r="BP108" i="40" s="1"/>
  <c r="BP112" i="40"/>
  <c r="BP122" i="40" s="1"/>
  <c r="BP126" i="40"/>
  <c r="BP134" i="40" s="1"/>
  <c r="BP139" i="40"/>
  <c r="BP147" i="40" s="1"/>
  <c r="BP152" i="40"/>
  <c r="BP160" i="40" s="1"/>
  <c r="BP165" i="40"/>
  <c r="BP173" i="40" s="1"/>
  <c r="AJ280" i="39"/>
  <c r="AJ295" i="39" s="1"/>
  <c r="AK101" i="39"/>
  <c r="AK279" i="39" s="1"/>
  <c r="AK294" i="39" s="1"/>
  <c r="AK100" i="39"/>
  <c r="AJ103" i="39"/>
  <c r="BP297" i="44"/>
  <c r="BP55" i="44"/>
  <c r="BP63" i="44" s="1"/>
  <c r="BP14" i="44"/>
  <c r="BP24" i="44" s="1"/>
  <c r="BP28" i="44"/>
  <c r="BP38" i="44" s="1"/>
  <c r="BP68" i="44"/>
  <c r="BP76" i="44" s="1"/>
  <c r="BP81" i="44"/>
  <c r="BP89" i="44" s="1"/>
  <c r="BP42" i="44"/>
  <c r="BP50" i="44" s="1"/>
  <c r="AI193" i="36"/>
  <c r="AI261" i="36" s="1"/>
  <c r="AI287" i="36" s="1"/>
  <c r="AI259" i="36"/>
  <c r="AI285" i="36" s="1"/>
  <c r="BO176" i="37"/>
  <c r="BO276" i="37" s="1"/>
  <c r="AJ293" i="43"/>
  <c r="BO176" i="43"/>
  <c r="BO276" i="43" s="1"/>
  <c r="BQ264" i="39"/>
  <c r="BQ284" i="39"/>
  <c r="BQ274" i="39"/>
  <c r="BO92" i="40"/>
  <c r="BO266" i="40" s="1"/>
  <c r="AK17" i="43"/>
  <c r="AK269" i="43" s="1"/>
  <c r="AK16" i="43"/>
  <c r="AJ19" i="43"/>
  <c r="AJ270" i="43"/>
  <c r="BO92" i="36"/>
  <c r="BO266" i="36" s="1"/>
  <c r="AI299" i="36"/>
  <c r="AI123" i="35"/>
  <c r="AI177" i="35" s="1"/>
  <c r="AI277" i="35" s="1"/>
  <c r="AI175" i="35"/>
  <c r="AI275" i="35" s="1"/>
  <c r="BN301" i="45"/>
  <c r="AR142" i="45"/>
  <c r="AK294" i="37"/>
  <c r="BP139" i="43"/>
  <c r="BP147" i="43" s="1"/>
  <c r="BP152" i="43"/>
  <c r="BP160" i="43" s="1"/>
  <c r="BP126" i="43"/>
  <c r="BP134" i="43" s="1"/>
  <c r="BP98" i="43"/>
  <c r="BP108" i="43" s="1"/>
  <c r="BP165" i="43"/>
  <c r="BP173" i="43" s="1"/>
  <c r="BP112" i="43"/>
  <c r="BP122" i="43" s="1"/>
  <c r="BP297" i="35"/>
  <c r="BP68" i="35"/>
  <c r="BP76" i="35" s="1"/>
  <c r="BP42" i="35"/>
  <c r="BP50" i="35" s="1"/>
  <c r="BP28" i="35"/>
  <c r="BP38" i="35" s="1"/>
  <c r="BP55" i="35"/>
  <c r="BP63" i="35" s="1"/>
  <c r="BP14" i="35"/>
  <c r="BP24" i="35" s="1"/>
  <c r="BP81" i="35"/>
  <c r="BP89" i="35" s="1"/>
  <c r="BP297" i="37"/>
  <c r="BP81" i="37"/>
  <c r="BP89" i="37" s="1"/>
  <c r="BP14" i="37"/>
  <c r="BP24" i="37" s="1"/>
  <c r="BP28" i="37"/>
  <c r="BP38" i="37" s="1"/>
  <c r="BP55" i="37"/>
  <c r="BP63" i="37" s="1"/>
  <c r="BP68" i="37"/>
  <c r="BP76" i="37" s="1"/>
  <c r="BP42" i="37"/>
  <c r="BQ284" i="36"/>
  <c r="BQ264" i="36"/>
  <c r="BQ274" i="36"/>
  <c r="BO260" i="36"/>
  <c r="BO286" i="36" s="1"/>
  <c r="AJ193" i="38"/>
  <c r="BP196" i="39"/>
  <c r="BP206" i="39" s="1"/>
  <c r="BP182" i="39"/>
  <c r="BP192" i="39" s="1"/>
  <c r="BP210" i="39"/>
  <c r="BP223" i="39"/>
  <c r="BP231" i="39" s="1"/>
  <c r="BP236" i="39"/>
  <c r="BP244" i="39" s="1"/>
  <c r="BP249" i="39"/>
  <c r="BP257" i="39" s="1"/>
  <c r="AJ259" i="44"/>
  <c r="AJ285" i="44" s="1"/>
  <c r="AJ193" i="44"/>
  <c r="AJ261" i="44" s="1"/>
  <c r="AJ287" i="44" s="1"/>
  <c r="AK17" i="40"/>
  <c r="AK269" i="40" s="1"/>
  <c r="AK294" i="40" s="1"/>
  <c r="AJ270" i="40"/>
  <c r="AJ295" i="40" s="1"/>
  <c r="AK16" i="40"/>
  <c r="AJ19" i="40"/>
  <c r="BO63" i="38"/>
  <c r="AJ91" i="41"/>
  <c r="AJ265" i="41" s="1"/>
  <c r="AJ25" i="41"/>
  <c r="AJ93" i="41" s="1"/>
  <c r="AJ267" i="41" s="1"/>
  <c r="BP236" i="41"/>
  <c r="BP244" i="41" s="1"/>
  <c r="BP249" i="41"/>
  <c r="BP257" i="41" s="1"/>
  <c r="BP196" i="41"/>
  <c r="BP206" i="41" s="1"/>
  <c r="BP223" i="41"/>
  <c r="BP231" i="41" s="1"/>
  <c r="BP182" i="41"/>
  <c r="BP192" i="41" s="1"/>
  <c r="BP210" i="41"/>
  <c r="BP218" i="41" s="1"/>
  <c r="BP223" i="35"/>
  <c r="BP231" i="35" s="1"/>
  <c r="BP236" i="35"/>
  <c r="BP244" i="35" s="1"/>
  <c r="BP210" i="35"/>
  <c r="BP218" i="35" s="1"/>
  <c r="BP249" i="35"/>
  <c r="BP257" i="35" s="1"/>
  <c r="BP196" i="35"/>
  <c r="BP206" i="35" s="1"/>
  <c r="BP182" i="35"/>
  <c r="BP192" i="35" s="1"/>
  <c r="AI175" i="39"/>
  <c r="AI275" i="39" s="1"/>
  <c r="AI109" i="39"/>
  <c r="AI177" i="39" s="1"/>
  <c r="AI277" i="39" s="1"/>
  <c r="AI91" i="37"/>
  <c r="AI265" i="37" s="1"/>
  <c r="AI300" i="37" s="1"/>
  <c r="AI25" i="37"/>
  <c r="AI93" i="37" s="1"/>
  <c r="AI267" i="37" s="1"/>
  <c r="AI302" i="37" s="1"/>
  <c r="AK166" i="45"/>
  <c r="AK167" i="45"/>
  <c r="AK279" i="45" s="1"/>
  <c r="AJ171" i="45"/>
  <c r="AJ172" i="45" s="1"/>
  <c r="AJ174" i="45" s="1"/>
  <c r="AJ280" i="45"/>
  <c r="AK294" i="41"/>
  <c r="AK278" i="36"/>
  <c r="AK102" i="36"/>
  <c r="BP126" i="37"/>
  <c r="BP134" i="37" s="1"/>
  <c r="BP98" i="37"/>
  <c r="BP108" i="37" s="1"/>
  <c r="BP165" i="37"/>
  <c r="BP173" i="37" s="1"/>
  <c r="BP112" i="37"/>
  <c r="BP122" i="37" s="1"/>
  <c r="BP139" i="37"/>
  <c r="BP147" i="37" s="1"/>
  <c r="BP152" i="37"/>
  <c r="BP160" i="37" s="1"/>
  <c r="BP297" i="45"/>
  <c r="BP28" i="45"/>
  <c r="BP38" i="45" s="1"/>
  <c r="BP14" i="45"/>
  <c r="BP24" i="45" s="1"/>
  <c r="BP81" i="45"/>
  <c r="BP89" i="45" s="1"/>
  <c r="BP68" i="45"/>
  <c r="BP76" i="45" s="1"/>
  <c r="BP55" i="45"/>
  <c r="BP63" i="45" s="1"/>
  <c r="BP42" i="45"/>
  <c r="BP50" i="45" s="1"/>
  <c r="AI259" i="43"/>
  <c r="AI285" i="43" s="1"/>
  <c r="AI193" i="43"/>
  <c r="AI261" i="43" s="1"/>
  <c r="AI287" i="43" s="1"/>
  <c r="BO92" i="43"/>
  <c r="BO266" i="43" s="1"/>
  <c r="AK290" i="39"/>
  <c r="AL185" i="39"/>
  <c r="AL289" i="39" s="1"/>
  <c r="AL184" i="39"/>
  <c r="AK187" i="39"/>
  <c r="BO176" i="40"/>
  <c r="BO276" i="40" s="1"/>
  <c r="AK268" i="39"/>
  <c r="AK18" i="39"/>
  <c r="BO176" i="44"/>
  <c r="BO276" i="44" s="1"/>
  <c r="BP249" i="36"/>
  <c r="BP257" i="36" s="1"/>
  <c r="BP182" i="36"/>
  <c r="BP192" i="36" s="1"/>
  <c r="BP236" i="36"/>
  <c r="BP244" i="36" s="1"/>
  <c r="BP196" i="36"/>
  <c r="BP206" i="36" s="1"/>
  <c r="BP210" i="36"/>
  <c r="BP218" i="36" s="1"/>
  <c r="BP223" i="36"/>
  <c r="BP231" i="36" s="1"/>
  <c r="BQ264" i="38"/>
  <c r="BQ284" i="38"/>
  <c r="BQ274" i="38"/>
  <c r="AI23" i="35"/>
  <c r="AI299" i="35"/>
  <c r="AJ281" i="45"/>
  <c r="AK251" i="38"/>
  <c r="AK289" i="38" s="1"/>
  <c r="AK294" i="38" s="1"/>
  <c r="AJ255" i="38"/>
  <c r="AJ256" i="38" s="1"/>
  <c r="AJ258" i="38" s="1"/>
  <c r="AK250" i="38"/>
  <c r="AJ290" i="38"/>
  <c r="AJ295" i="38" s="1"/>
  <c r="AU33" i="44"/>
  <c r="AU36" i="44" s="1"/>
  <c r="AU37" i="44" s="1"/>
  <c r="AU39" i="44" s="1"/>
  <c r="AV31" i="44"/>
  <c r="AV30" i="44"/>
  <c r="BO92" i="39"/>
  <c r="BO266" i="39" s="1"/>
  <c r="AJ259" i="39"/>
  <c r="AJ285" i="39" s="1"/>
  <c r="AJ193" i="39"/>
  <c r="AJ261" i="39" s="1"/>
  <c r="AJ287" i="39" s="1"/>
  <c r="BP249" i="40"/>
  <c r="BP257" i="40" s="1"/>
  <c r="BP236" i="40"/>
  <c r="BP244" i="40" s="1"/>
  <c r="BP196" i="40"/>
  <c r="BP223" i="40"/>
  <c r="BP231" i="40" s="1"/>
  <c r="BP182" i="40"/>
  <c r="BP192" i="40" s="1"/>
  <c r="BP210" i="40"/>
  <c r="BP218" i="40" s="1"/>
  <c r="AK290" i="44"/>
  <c r="AK187" i="44"/>
  <c r="AL184" i="44"/>
  <c r="AL185" i="44"/>
  <c r="AL289" i="44" s="1"/>
  <c r="BP98" i="44"/>
  <c r="BP108" i="44" s="1"/>
  <c r="BP139" i="44"/>
  <c r="BP147" i="44" s="1"/>
  <c r="BP152" i="44"/>
  <c r="BP160" i="44" s="1"/>
  <c r="BP112" i="44"/>
  <c r="BP122" i="44" s="1"/>
  <c r="BP126" i="44"/>
  <c r="BP134" i="44" s="1"/>
  <c r="BP165" i="44"/>
  <c r="BP173" i="44" s="1"/>
  <c r="AK186" i="35"/>
  <c r="AK288" i="35"/>
  <c r="AI91" i="44"/>
  <c r="AI265" i="44" s="1"/>
  <c r="AI300" i="44" s="1"/>
  <c r="AI25" i="44"/>
  <c r="AI93" i="44" s="1"/>
  <c r="AI267" i="44" s="1"/>
  <c r="AI302" i="44" s="1"/>
  <c r="AK102" i="37"/>
  <c r="AK278" i="37"/>
  <c r="AJ292" i="38"/>
  <c r="AJ271" i="44"/>
  <c r="AJ296" i="44" s="1"/>
  <c r="AJ272" i="44"/>
  <c r="AJ298" i="44" s="1"/>
  <c r="AJ22" i="44"/>
  <c r="BP297" i="39"/>
  <c r="BP28" i="39"/>
  <c r="BP38" i="39" s="1"/>
  <c r="BP81" i="39"/>
  <c r="BP89" i="39" s="1"/>
  <c r="BP55" i="39"/>
  <c r="BP63" i="39" s="1"/>
  <c r="BP14" i="39"/>
  <c r="BP24" i="39" s="1"/>
  <c r="BP42" i="39"/>
  <c r="BP50" i="39" s="1"/>
  <c r="BP68" i="39"/>
  <c r="BP76" i="39" s="1"/>
  <c r="BO176" i="35"/>
  <c r="BO276" i="35" s="1"/>
  <c r="AL100" i="35"/>
  <c r="AK103" i="35"/>
  <c r="AL101" i="35"/>
  <c r="AL186" i="45"/>
  <c r="AJ22" i="36"/>
  <c r="AJ272" i="36"/>
  <c r="AJ271" i="36"/>
  <c r="AI25" i="36"/>
  <c r="AI93" i="36" s="1"/>
  <c r="AI267" i="36" s="1"/>
  <c r="AI91" i="36"/>
  <c r="AI265" i="36" s="1"/>
  <c r="AK22" i="41"/>
  <c r="AK272" i="41"/>
  <c r="AK271" i="41"/>
  <c r="AK198" i="45"/>
  <c r="AK288" i="45" s="1"/>
  <c r="AJ201" i="45"/>
  <c r="AK199" i="45"/>
  <c r="AJ290" i="45"/>
  <c r="AI299" i="39"/>
  <c r="AJ270" i="35"/>
  <c r="AK17" i="35"/>
  <c r="AK269" i="35" s="1"/>
  <c r="AK16" i="35"/>
  <c r="AJ19" i="35"/>
  <c r="AJ109" i="44"/>
  <c r="AJ177" i="44" s="1"/>
  <c r="AJ277" i="44" s="1"/>
  <c r="AJ175" i="44"/>
  <c r="AJ275" i="44" s="1"/>
  <c r="AJ295" i="37"/>
  <c r="BO50" i="37"/>
  <c r="BO92" i="37" s="1"/>
  <c r="BO266" i="37" s="1"/>
  <c r="BP297" i="43"/>
  <c r="BP28" i="43"/>
  <c r="BP38" i="43" s="1"/>
  <c r="BP55" i="43"/>
  <c r="BP63" i="43" s="1"/>
  <c r="BP14" i="43"/>
  <c r="BP24" i="43" s="1"/>
  <c r="BP42" i="43"/>
  <c r="BP50" i="43" s="1"/>
  <c r="BP68" i="43"/>
  <c r="BP76" i="43" s="1"/>
  <c r="BP81" i="43"/>
  <c r="BP89" i="43" s="1"/>
  <c r="AK186" i="41"/>
  <c r="AK288" i="41"/>
  <c r="BP126" i="45"/>
  <c r="BP134" i="45" s="1"/>
  <c r="BP112" i="45"/>
  <c r="BP122" i="45" s="1"/>
  <c r="BP98" i="45"/>
  <c r="BP108" i="45" s="1"/>
  <c r="BP165" i="45"/>
  <c r="BP173" i="45" s="1"/>
  <c r="BP139" i="45"/>
  <c r="BP147" i="45" s="1"/>
  <c r="BP152" i="45"/>
  <c r="BP160" i="45" s="1"/>
  <c r="AL185" i="40"/>
  <c r="AL289" i="40" s="1"/>
  <c r="AL184" i="40"/>
  <c r="AK290" i="40"/>
  <c r="AK187" i="40"/>
  <c r="AJ23" i="45"/>
  <c r="AJ106" i="40"/>
  <c r="AJ107" i="40" s="1"/>
  <c r="AJ281" i="40"/>
  <c r="AJ282" i="40"/>
  <c r="BP182" i="44"/>
  <c r="BP192" i="44" s="1"/>
  <c r="BP249" i="44"/>
  <c r="BP257" i="44" s="1"/>
  <c r="BP236" i="44"/>
  <c r="BP244" i="44" s="1"/>
  <c r="BP223" i="44"/>
  <c r="BP231" i="44" s="1"/>
  <c r="BP210" i="44"/>
  <c r="BP218" i="44" s="1"/>
  <c r="BP196" i="44"/>
  <c r="BP206" i="44" s="1"/>
  <c r="AJ291" i="35"/>
  <c r="AJ190" i="35"/>
  <c r="AJ191" i="35" s="1"/>
  <c r="AJ292" i="35"/>
  <c r="AK184" i="43"/>
  <c r="AK185" i="43"/>
  <c r="AK289" i="43" s="1"/>
  <c r="AJ187" i="43"/>
  <c r="AJ290" i="43"/>
  <c r="BP182" i="43"/>
  <c r="BP192" i="43" s="1"/>
  <c r="BP196" i="43"/>
  <c r="BP206" i="43" s="1"/>
  <c r="BP249" i="43"/>
  <c r="BP257" i="43" s="1"/>
  <c r="BP236" i="43"/>
  <c r="BP244" i="43" s="1"/>
  <c r="BP210" i="43"/>
  <c r="BP218" i="43" s="1"/>
  <c r="BP223" i="43"/>
  <c r="BP231" i="43" s="1"/>
  <c r="BP112" i="41"/>
  <c r="BP122" i="41" s="1"/>
  <c r="BP139" i="41"/>
  <c r="BP147" i="41" s="1"/>
  <c r="BP126" i="41"/>
  <c r="BP134" i="41" s="1"/>
  <c r="BP98" i="41"/>
  <c r="BP108" i="41" s="1"/>
  <c r="BP165" i="41"/>
  <c r="BP173" i="41" s="1"/>
  <c r="BP152" i="41"/>
  <c r="BP160" i="41" s="1"/>
  <c r="BP165" i="35"/>
  <c r="BP173" i="35" s="1"/>
  <c r="BP98" i="35"/>
  <c r="BP108" i="35" s="1"/>
  <c r="BP112" i="35"/>
  <c r="BP122" i="35" s="1"/>
  <c r="BP139" i="35"/>
  <c r="BP147" i="35" s="1"/>
  <c r="BP152" i="35"/>
  <c r="BP160" i="35" s="1"/>
  <c r="BP126" i="35"/>
  <c r="BP134" i="35" s="1"/>
  <c r="AT198" i="44"/>
  <c r="AT199" i="44"/>
  <c r="AS201" i="44"/>
  <c r="AS204" i="44" s="1"/>
  <c r="AS205" i="44" s="1"/>
  <c r="AS207" i="44" s="1"/>
  <c r="AS140" i="37"/>
  <c r="AS141" i="37"/>
  <c r="AR145" i="37"/>
  <c r="AR146" i="37" s="1"/>
  <c r="AR148" i="37" s="1"/>
  <c r="BO260" i="44"/>
  <c r="BO286" i="44" s="1"/>
  <c r="BN301" i="41"/>
  <c r="AJ281" i="38"/>
  <c r="AJ106" i="38"/>
  <c r="AJ107" i="38" s="1"/>
  <c r="AJ282" i="38"/>
  <c r="AL17" i="45"/>
  <c r="AL16" i="45"/>
  <c r="AK19" i="45"/>
  <c r="AJ190" i="41"/>
  <c r="AJ191" i="41" s="1"/>
  <c r="AJ292" i="41"/>
  <c r="AJ291" i="41"/>
  <c r="BP210" i="37"/>
  <c r="BP218" i="37" s="1"/>
  <c r="BP196" i="37"/>
  <c r="BP206" i="37" s="1"/>
  <c r="BP236" i="37"/>
  <c r="BP244" i="37" s="1"/>
  <c r="BP249" i="37"/>
  <c r="BP257" i="37" s="1"/>
  <c r="BP223" i="37"/>
  <c r="BP231" i="37" s="1"/>
  <c r="BP182" i="37"/>
  <c r="BP192" i="37" s="1"/>
  <c r="BP223" i="45"/>
  <c r="BP231" i="45" s="1"/>
  <c r="BP236" i="45"/>
  <c r="BP244" i="45" s="1"/>
  <c r="BP196" i="45"/>
  <c r="BP206" i="45" s="1"/>
  <c r="BP210" i="45"/>
  <c r="BP218" i="45" s="1"/>
  <c r="BP182" i="45"/>
  <c r="BP192" i="45" s="1"/>
  <c r="BP249" i="45"/>
  <c r="BP257" i="45" s="1"/>
  <c r="AK268" i="38"/>
  <c r="AK18" i="38"/>
  <c r="AJ22" i="39"/>
  <c r="AJ272" i="39"/>
  <c r="AJ271" i="39"/>
  <c r="AP252" i="40"/>
  <c r="BP126" i="36"/>
  <c r="BP134" i="36" s="1"/>
  <c r="BP98" i="36"/>
  <c r="BP108" i="36" s="1"/>
  <c r="BP139" i="36"/>
  <c r="BP147" i="36" s="1"/>
  <c r="BP112" i="36"/>
  <c r="BP122" i="36" s="1"/>
  <c r="BP152" i="36"/>
  <c r="BP165" i="36"/>
  <c r="BP173" i="36" s="1"/>
  <c r="BP223" i="38"/>
  <c r="BP231" i="38" s="1"/>
  <c r="BP196" i="38"/>
  <c r="BP206" i="38" s="1"/>
  <c r="BP182" i="38"/>
  <c r="BP192" i="38" s="1"/>
  <c r="BP249" i="38"/>
  <c r="BP236" i="38"/>
  <c r="BP244" i="38" s="1"/>
  <c r="BP210" i="38"/>
  <c r="BP218" i="38" s="1"/>
  <c r="AU71" i="36"/>
  <c r="AJ282" i="45"/>
  <c r="AL288" i="37"/>
  <c r="AL186" i="37"/>
  <c r="BO176" i="45"/>
  <c r="BO276" i="45" s="1"/>
  <c r="AJ259" i="40"/>
  <c r="AJ285" i="40" s="1"/>
  <c r="AJ193" i="40"/>
  <c r="AJ261" i="40" s="1"/>
  <c r="AJ287" i="40" s="1"/>
  <c r="BO89" i="41"/>
  <c r="BQ264" i="40"/>
  <c r="BQ274" i="40"/>
  <c r="BQ284" i="40"/>
  <c r="BQ274" i="44"/>
  <c r="BQ264" i="44"/>
  <c r="BQ284" i="44"/>
  <c r="AJ282" i="43"/>
  <c r="AJ281" i="43"/>
  <c r="AJ106" i="43"/>
  <c r="AJ107" i="43" s="1"/>
  <c r="AT171" i="38"/>
  <c r="AT172" i="38" s="1"/>
  <c r="AT174" i="38" s="1"/>
  <c r="AU166" i="38"/>
  <c r="AU167" i="38"/>
  <c r="AU31" i="45"/>
  <c r="AU30" i="45"/>
  <c r="AT33" i="45"/>
  <c r="AT36" i="45" s="1"/>
  <c r="AT37" i="45" s="1"/>
  <c r="AT39" i="45" s="1"/>
  <c r="BO176" i="38"/>
  <c r="BO276" i="38" s="1"/>
  <c r="AK268" i="44"/>
  <c r="AK293" i="44" s="1"/>
  <c r="AK18" i="44"/>
  <c r="BO92" i="45"/>
  <c r="BO266" i="45" s="1"/>
  <c r="BP152" i="39"/>
  <c r="BP160" i="39" s="1"/>
  <c r="BP165" i="39"/>
  <c r="BP173" i="39" s="1"/>
  <c r="BP139" i="39"/>
  <c r="BP147" i="39" s="1"/>
  <c r="BP126" i="39"/>
  <c r="BP134" i="39" s="1"/>
  <c r="BP98" i="39"/>
  <c r="BP108" i="39" s="1"/>
  <c r="BP112" i="39"/>
  <c r="BP122" i="39" s="1"/>
  <c r="BO260" i="41"/>
  <c r="BO286" i="41" s="1"/>
  <c r="AK190" i="45"/>
  <c r="AK191" i="45" s="1"/>
  <c r="AK268" i="36"/>
  <c r="AK18" i="36"/>
  <c r="BN301" i="44"/>
  <c r="AL18" i="41"/>
  <c r="AL268" i="41"/>
  <c r="AJ187" i="36"/>
  <c r="AK184" i="36"/>
  <c r="AK185" i="36"/>
  <c r="AK289" i="36" s="1"/>
  <c r="AK294" i="36" s="1"/>
  <c r="AJ290" i="36"/>
  <c r="AJ295" i="36" s="1"/>
  <c r="AI91" i="39"/>
  <c r="AI265" i="39" s="1"/>
  <c r="AI25" i="39"/>
  <c r="AI93" i="39" s="1"/>
  <c r="AI267" i="39" s="1"/>
  <c r="BO76" i="38"/>
  <c r="AJ293" i="35"/>
  <c r="AJ272" i="37"/>
  <c r="AJ22" i="37"/>
  <c r="AJ271" i="37"/>
  <c r="BO260" i="45"/>
  <c r="BO286" i="45" s="1"/>
  <c r="BQ264" i="43"/>
  <c r="BQ284" i="43"/>
  <c r="BQ274" i="43"/>
  <c r="AQ237" i="36"/>
  <c r="AQ238" i="36"/>
  <c r="AP242" i="36"/>
  <c r="AP243" i="36" s="1"/>
  <c r="AR71" i="44"/>
  <c r="AO219" i="45"/>
  <c r="AP213" i="45"/>
  <c r="AP57" i="43" l="1"/>
  <c r="AP56" i="43"/>
  <c r="AP58" i="43" s="1"/>
  <c r="AO61" i="43"/>
  <c r="AO62" i="43" s="1"/>
  <c r="AO64" i="43" s="1"/>
  <c r="AR200" i="39"/>
  <c r="AS199" i="39" s="1"/>
  <c r="AU70" i="45"/>
  <c r="AB3" i="20"/>
  <c r="AS198" i="39"/>
  <c r="AQ129" i="40"/>
  <c r="AQ132" i="40" s="1"/>
  <c r="AQ133" i="40" s="1"/>
  <c r="AQ135" i="40" s="1"/>
  <c r="AA10" i="20"/>
  <c r="AA9" i="20"/>
  <c r="AP87" i="45"/>
  <c r="AP88" i="45" s="1"/>
  <c r="AP90" i="45" s="1"/>
  <c r="AS116" i="37"/>
  <c r="AT115" i="37" s="1"/>
  <c r="AQ82" i="45"/>
  <c r="AQ84" i="45" s="1"/>
  <c r="AQ87" i="45" s="1"/>
  <c r="AQ88" i="45" s="1"/>
  <c r="AQ90" i="45" s="1"/>
  <c r="AS71" i="38"/>
  <c r="AP158" i="39"/>
  <c r="AP159" i="39" s="1"/>
  <c r="AP161" i="39" s="1"/>
  <c r="BO92" i="41"/>
  <c r="BO266" i="41" s="1"/>
  <c r="BO301" i="41" s="1"/>
  <c r="AS251" i="41"/>
  <c r="AR44" i="39"/>
  <c r="AU69" i="45"/>
  <c r="AS71" i="35"/>
  <c r="AS74" i="35" s="1"/>
  <c r="AS75" i="35" s="1"/>
  <c r="AS77" i="35" s="1"/>
  <c r="AR43" i="38"/>
  <c r="AR45" i="38" s="1"/>
  <c r="AS43" i="38" s="1"/>
  <c r="AS250" i="41"/>
  <c r="AR154" i="37"/>
  <c r="AR153" i="37"/>
  <c r="AR237" i="43"/>
  <c r="AQ48" i="38"/>
  <c r="AQ49" i="38" s="1"/>
  <c r="AQ51" i="38" s="1"/>
  <c r="AR238" i="43"/>
  <c r="AR43" i="39"/>
  <c r="AQ226" i="45"/>
  <c r="AQ142" i="36"/>
  <c r="AQ145" i="36" s="1"/>
  <c r="AQ146" i="36" s="1"/>
  <c r="AQ148" i="36" s="1"/>
  <c r="AS45" i="44"/>
  <c r="AS48" i="44" s="1"/>
  <c r="AS49" i="44" s="1"/>
  <c r="AS51" i="44" s="1"/>
  <c r="AQ142" i="35"/>
  <c r="AQ145" i="35" s="1"/>
  <c r="AQ146" i="35" s="1"/>
  <c r="AQ148" i="35" s="1"/>
  <c r="AO74" i="40"/>
  <c r="AO75" i="40" s="1"/>
  <c r="AO77" i="40" s="1"/>
  <c r="AP69" i="40"/>
  <c r="AO239" i="44"/>
  <c r="AP238" i="44" s="1"/>
  <c r="AQ154" i="39"/>
  <c r="AQ155" i="39" s="1"/>
  <c r="AR153" i="39" s="1"/>
  <c r="AT167" i="41"/>
  <c r="AT168" i="41" s="1"/>
  <c r="AU167" i="41" s="1"/>
  <c r="AQ84" i="44"/>
  <c r="AS171" i="41"/>
  <c r="AS172" i="41" s="1"/>
  <c r="AS174" i="41" s="1"/>
  <c r="AP239" i="40"/>
  <c r="AS216" i="38"/>
  <c r="AS217" i="38" s="1"/>
  <c r="AS219" i="38" s="1"/>
  <c r="AQ115" i="40"/>
  <c r="AQ116" i="40" s="1"/>
  <c r="AR114" i="40" s="1"/>
  <c r="AT252" i="39"/>
  <c r="AR167" i="36"/>
  <c r="AR166" i="36"/>
  <c r="AQ171" i="36"/>
  <c r="AQ172" i="36" s="1"/>
  <c r="AQ174" i="36" s="1"/>
  <c r="AQ158" i="43"/>
  <c r="AQ159" i="43" s="1"/>
  <c r="AQ161" i="43" s="1"/>
  <c r="AR153" i="43"/>
  <c r="AR155" i="43" s="1"/>
  <c r="AS154" i="43" s="1"/>
  <c r="AS199" i="35"/>
  <c r="AS200" i="35" s="1"/>
  <c r="AR201" i="35"/>
  <c r="AR204" i="35" s="1"/>
  <c r="AR205" i="35" s="1"/>
  <c r="AR207" i="35" s="1"/>
  <c r="AT140" i="41"/>
  <c r="AT212" i="38"/>
  <c r="AT213" i="38" s="1"/>
  <c r="AT216" i="38" s="1"/>
  <c r="AT217" i="38" s="1"/>
  <c r="AT219" i="38" s="1"/>
  <c r="AQ216" i="43"/>
  <c r="AQ217" i="43" s="1"/>
  <c r="AQ219" i="43" s="1"/>
  <c r="AR251" i="36"/>
  <c r="AR252" i="36" s="1"/>
  <c r="AQ255" i="36"/>
  <c r="AQ256" i="36" s="1"/>
  <c r="AQ258" i="36" s="1"/>
  <c r="AR70" i="43"/>
  <c r="AR69" i="43"/>
  <c r="AT142" i="40"/>
  <c r="AT145" i="40" s="1"/>
  <c r="AT146" i="40" s="1"/>
  <c r="AT148" i="40" s="1"/>
  <c r="AR211" i="43"/>
  <c r="AR213" i="43" s="1"/>
  <c r="AS212" i="43" s="1"/>
  <c r="AS116" i="44"/>
  <c r="AP117" i="40"/>
  <c r="AP120" i="40" s="1"/>
  <c r="AP121" i="40" s="1"/>
  <c r="AP123" i="40" s="1"/>
  <c r="AT141" i="41"/>
  <c r="AQ129" i="39"/>
  <c r="AR128" i="39" s="1"/>
  <c r="AR226" i="38"/>
  <c r="AR229" i="38" s="1"/>
  <c r="AR230" i="38" s="1"/>
  <c r="AR232" i="38" s="1"/>
  <c r="AQ250" i="45"/>
  <c r="AQ251" i="45"/>
  <c r="AR158" i="36"/>
  <c r="AR159" i="36" s="1"/>
  <c r="AR161" i="36" s="1"/>
  <c r="BO301" i="44"/>
  <c r="AS153" i="36"/>
  <c r="AS155" i="36" s="1"/>
  <c r="AQ229" i="44"/>
  <c r="AQ230" i="44" s="1"/>
  <c r="AQ232" i="44" s="1"/>
  <c r="AR224" i="44"/>
  <c r="AR226" i="44" s="1"/>
  <c r="AT82" i="37"/>
  <c r="AS87" i="37"/>
  <c r="AS88" i="37" s="1"/>
  <c r="AS90" i="37" s="1"/>
  <c r="AT83" i="37"/>
  <c r="AO145" i="43"/>
  <c r="AO146" i="43" s="1"/>
  <c r="AO148" i="43" s="1"/>
  <c r="AT84" i="38"/>
  <c r="AP141" i="43"/>
  <c r="AP142" i="43" s="1"/>
  <c r="AS242" i="39"/>
  <c r="AS243" i="39" s="1"/>
  <c r="AS245" i="39" s="1"/>
  <c r="AR251" i="43"/>
  <c r="AR252" i="43" s="1"/>
  <c r="AQ255" i="43"/>
  <c r="AQ256" i="43" s="1"/>
  <c r="AQ258" i="43" s="1"/>
  <c r="AS200" i="38"/>
  <c r="AV140" i="44"/>
  <c r="AV142" i="44" s="1"/>
  <c r="AW140" i="44" s="1"/>
  <c r="AU145" i="44"/>
  <c r="AU146" i="44" s="1"/>
  <c r="AU148" i="44" s="1"/>
  <c r="AQ237" i="37"/>
  <c r="AQ239" i="37" s="1"/>
  <c r="AQ242" i="37" s="1"/>
  <c r="AQ243" i="37" s="1"/>
  <c r="AQ245" i="37" s="1"/>
  <c r="AQ127" i="43"/>
  <c r="AQ129" i="43" s="1"/>
  <c r="AP242" i="37"/>
  <c r="AP243" i="37" s="1"/>
  <c r="AP245" i="37" s="1"/>
  <c r="AP132" i="43"/>
  <c r="AP133" i="43" s="1"/>
  <c r="AP135" i="43" s="1"/>
  <c r="AT128" i="35"/>
  <c r="AT129" i="35" s="1"/>
  <c r="AU128" i="35" s="1"/>
  <c r="AS132" i="35"/>
  <c r="AS133" i="35" s="1"/>
  <c r="AS135" i="35" s="1"/>
  <c r="AS171" i="44"/>
  <c r="AS172" i="44" s="1"/>
  <c r="AS174" i="44" s="1"/>
  <c r="AT167" i="44"/>
  <c r="AT168" i="44" s="1"/>
  <c r="AT171" i="44" s="1"/>
  <c r="AT172" i="44" s="1"/>
  <c r="AT174" i="44" s="1"/>
  <c r="AR30" i="37"/>
  <c r="AR31" i="37"/>
  <c r="AQ33" i="37"/>
  <c r="AQ36" i="37" s="1"/>
  <c r="AQ37" i="37" s="1"/>
  <c r="AQ39" i="37" s="1"/>
  <c r="AP44" i="41"/>
  <c r="AP45" i="41" s="1"/>
  <c r="AQ43" i="41" s="1"/>
  <c r="AQ238" i="35"/>
  <c r="AQ239" i="35" s="1"/>
  <c r="AP242" i="35"/>
  <c r="AP243" i="35" s="1"/>
  <c r="AP245" i="35" s="1"/>
  <c r="AO48" i="41"/>
  <c r="AO49" i="41" s="1"/>
  <c r="AO51" i="41" s="1"/>
  <c r="AS239" i="45"/>
  <c r="AQ32" i="39"/>
  <c r="AR31" i="39" s="1"/>
  <c r="AQ58" i="37"/>
  <c r="AT127" i="45"/>
  <c r="AS132" i="45"/>
  <c r="AS133" i="45" s="1"/>
  <c r="AS135" i="45" s="1"/>
  <c r="AT128" i="45"/>
  <c r="AU212" i="39"/>
  <c r="AS213" i="40"/>
  <c r="AS216" i="40" s="1"/>
  <c r="AS217" i="40" s="1"/>
  <c r="AS219" i="40" s="1"/>
  <c r="AK45" i="45"/>
  <c r="AK272" i="45" s="1"/>
  <c r="AK269" i="45"/>
  <c r="AS200" i="40"/>
  <c r="AU211" i="39"/>
  <c r="AQ242" i="41"/>
  <c r="AQ243" i="41" s="1"/>
  <c r="AQ245" i="41" s="1"/>
  <c r="AR237" i="41"/>
  <c r="AR239" i="41" s="1"/>
  <c r="AT115" i="41"/>
  <c r="AT114" i="41"/>
  <c r="AS117" i="41"/>
  <c r="AS120" i="41" s="1"/>
  <c r="AS121" i="41" s="1"/>
  <c r="AS123" i="41" s="1"/>
  <c r="AS200" i="36"/>
  <c r="AU129" i="36"/>
  <c r="AU132" i="36" s="1"/>
  <c r="AU133" i="36" s="1"/>
  <c r="AU135" i="36" s="1"/>
  <c r="AT237" i="39"/>
  <c r="AT239" i="39" s="1"/>
  <c r="AU237" i="39" s="1"/>
  <c r="AS87" i="40"/>
  <c r="AS88" i="40" s="1"/>
  <c r="AS90" i="40" s="1"/>
  <c r="AU132" i="38"/>
  <c r="AU133" i="38" s="1"/>
  <c r="AU135" i="38" s="1"/>
  <c r="AV128" i="38"/>
  <c r="AV127" i="38"/>
  <c r="AT82" i="40"/>
  <c r="AT84" i="40" s="1"/>
  <c r="Z14" i="20"/>
  <c r="Z18" i="20"/>
  <c r="Q33" i="52"/>
  <c r="Q16" i="6" s="1"/>
  <c r="Q20" i="6" s="1"/>
  <c r="AR212" i="44"/>
  <c r="AR211" i="44"/>
  <c r="AQ216" i="44"/>
  <c r="AQ217" i="44" s="1"/>
  <c r="AQ219" i="44" s="1"/>
  <c r="AS127" i="41"/>
  <c r="AS128" i="41"/>
  <c r="AO213" i="41"/>
  <c r="AS167" i="37"/>
  <c r="AS168" i="37" s="1"/>
  <c r="AR171" i="37"/>
  <c r="AR172" i="37" s="1"/>
  <c r="AR174" i="37" s="1"/>
  <c r="AO74" i="41"/>
  <c r="AO75" i="41" s="1"/>
  <c r="AO77" i="41" s="1"/>
  <c r="AP70" i="41"/>
  <c r="AP69" i="41"/>
  <c r="AR32" i="41"/>
  <c r="AS56" i="40"/>
  <c r="AU57" i="44"/>
  <c r="AU58" i="44" s="1"/>
  <c r="AT61" i="44"/>
  <c r="AT62" i="44" s="1"/>
  <c r="AT64" i="44" s="1"/>
  <c r="AU153" i="44"/>
  <c r="AQ58" i="41"/>
  <c r="AJ296" i="37"/>
  <c r="AQ226" i="37"/>
  <c r="AR224" i="37" s="1"/>
  <c r="AR212" i="37"/>
  <c r="AR211" i="37"/>
  <c r="AQ216" i="37"/>
  <c r="AQ217" i="37" s="1"/>
  <c r="AQ219" i="37" s="1"/>
  <c r="AR252" i="37"/>
  <c r="AS250" i="37" s="1"/>
  <c r="AT155" i="35"/>
  <c r="AU154" i="35" s="1"/>
  <c r="AR226" i="36"/>
  <c r="AR229" i="36" s="1"/>
  <c r="AR230" i="36" s="1"/>
  <c r="AR232" i="36" s="1"/>
  <c r="AV43" i="40"/>
  <c r="AT198" i="37"/>
  <c r="AT200" i="37" s="1"/>
  <c r="AU199" i="37" s="1"/>
  <c r="AT142" i="39"/>
  <c r="AU140" i="39" s="1"/>
  <c r="AQ250" i="44"/>
  <c r="AQ251" i="44"/>
  <c r="AP255" i="44"/>
  <c r="AP256" i="44" s="1"/>
  <c r="AP258" i="44" s="1"/>
  <c r="AS57" i="40"/>
  <c r="AS201" i="37"/>
  <c r="AS204" i="37" s="1"/>
  <c r="AS205" i="37" s="1"/>
  <c r="AS207" i="37" s="1"/>
  <c r="AU154" i="44"/>
  <c r="AS116" i="43"/>
  <c r="AT115" i="43" s="1"/>
  <c r="AR61" i="36"/>
  <c r="AR62" i="36" s="1"/>
  <c r="AR64" i="36" s="1"/>
  <c r="AS56" i="36"/>
  <c r="AS58" i="36" s="1"/>
  <c r="AR198" i="43"/>
  <c r="AR199" i="43"/>
  <c r="Q5" i="52"/>
  <c r="Q40" i="52" s="1"/>
  <c r="AR48" i="43"/>
  <c r="AR49" i="43" s="1"/>
  <c r="AR51" i="43" s="1"/>
  <c r="AS129" i="44"/>
  <c r="AS132" i="44" s="1"/>
  <c r="AS133" i="44" s="1"/>
  <c r="AS135" i="44" s="1"/>
  <c r="AS82" i="35"/>
  <c r="AR87" i="35"/>
  <c r="AR88" i="35" s="1"/>
  <c r="AR90" i="35" s="1"/>
  <c r="AS83" i="35"/>
  <c r="AU45" i="36"/>
  <c r="AR116" i="45"/>
  <c r="AT114" i="38"/>
  <c r="AR168" i="35"/>
  <c r="AR171" i="35" s="1"/>
  <c r="AR172" i="35" s="1"/>
  <c r="AR174" i="35" s="1"/>
  <c r="AU84" i="43"/>
  <c r="AS44" i="43"/>
  <c r="AS45" i="43" s="1"/>
  <c r="AQ58" i="45"/>
  <c r="AV225" i="35"/>
  <c r="AV224" i="35"/>
  <c r="AU229" i="35"/>
  <c r="AU230" i="35" s="1"/>
  <c r="AU232" i="35" s="1"/>
  <c r="AJ295" i="43"/>
  <c r="AR167" i="43"/>
  <c r="AW114" i="39"/>
  <c r="AV44" i="40"/>
  <c r="AR213" i="36"/>
  <c r="AR216" i="36" s="1"/>
  <c r="AR217" i="36" s="1"/>
  <c r="AR219" i="36" s="1"/>
  <c r="AW115" i="39"/>
  <c r="AR198" i="41"/>
  <c r="AU83" i="41"/>
  <c r="AU84" i="41" s="1"/>
  <c r="AV83" i="41" s="1"/>
  <c r="AT211" i="35"/>
  <c r="AS216" i="35"/>
  <c r="AS217" i="35" s="1"/>
  <c r="AS219" i="35" s="1"/>
  <c r="AT212" i="35"/>
  <c r="AQ226" i="41"/>
  <c r="AR225" i="41" s="1"/>
  <c r="AR226" i="40"/>
  <c r="AT87" i="41"/>
  <c r="AT88" i="41" s="1"/>
  <c r="AT90" i="41" s="1"/>
  <c r="AS153" i="40"/>
  <c r="AS154" i="40"/>
  <c r="AR158" i="40"/>
  <c r="AR159" i="40" s="1"/>
  <c r="AR161" i="40" s="1"/>
  <c r="AV238" i="38"/>
  <c r="AV237" i="38"/>
  <c r="AU242" i="38"/>
  <c r="AU243" i="38" s="1"/>
  <c r="AU245" i="38" s="1"/>
  <c r="AT229" i="39"/>
  <c r="AT230" i="39" s="1"/>
  <c r="AT232" i="39" s="1"/>
  <c r="AU224" i="39"/>
  <c r="AU225" i="39"/>
  <c r="AT48" i="35"/>
  <c r="AT49" i="35" s="1"/>
  <c r="AT51" i="35" s="1"/>
  <c r="AS69" i="37"/>
  <c r="AS70" i="37"/>
  <c r="AR74" i="37"/>
  <c r="AR75" i="37" s="1"/>
  <c r="AR77" i="37" s="1"/>
  <c r="AQ32" i="38"/>
  <c r="AR31" i="38" s="1"/>
  <c r="AT48" i="37"/>
  <c r="AT49" i="37" s="1"/>
  <c r="AT51" i="37" s="1"/>
  <c r="AU43" i="37"/>
  <c r="AU44" i="37"/>
  <c r="AS155" i="41"/>
  <c r="AR199" i="41"/>
  <c r="AR87" i="36"/>
  <c r="AR88" i="36" s="1"/>
  <c r="AR90" i="36" s="1"/>
  <c r="AS83" i="36"/>
  <c r="AS84" i="36" s="1"/>
  <c r="AV32" i="40"/>
  <c r="AR166" i="43"/>
  <c r="AQ56" i="43"/>
  <c r="AQ57" i="43"/>
  <c r="AP61" i="43"/>
  <c r="AP62" i="43" s="1"/>
  <c r="AP64" i="43" s="1"/>
  <c r="AS114" i="36"/>
  <c r="AS115" i="36"/>
  <c r="AR117" i="36"/>
  <c r="AR120" i="36" s="1"/>
  <c r="AR121" i="36" s="1"/>
  <c r="AR123" i="36" s="1"/>
  <c r="AQ33" i="35"/>
  <c r="AQ36" i="35" s="1"/>
  <c r="AQ37" i="35" s="1"/>
  <c r="AQ39" i="35" s="1"/>
  <c r="AR31" i="35"/>
  <c r="AR30" i="35"/>
  <c r="AU44" i="35"/>
  <c r="AU45" i="35" s="1"/>
  <c r="AV43" i="35" s="1"/>
  <c r="AR226" i="43"/>
  <c r="AS153" i="38"/>
  <c r="AQ251" i="35"/>
  <c r="AS154" i="38"/>
  <c r="AQ250" i="35"/>
  <c r="BO301" i="37"/>
  <c r="AT115" i="38"/>
  <c r="BO301" i="39"/>
  <c r="AR58" i="35"/>
  <c r="AQ168" i="40"/>
  <c r="AQ171" i="40" s="1"/>
  <c r="AQ172" i="40" s="1"/>
  <c r="AQ174" i="40" s="1"/>
  <c r="Q10" i="52"/>
  <c r="Q17" i="50"/>
  <c r="Q22" i="50"/>
  <c r="AT154" i="45"/>
  <c r="AT153" i="45"/>
  <c r="AS158" i="45"/>
  <c r="AS159" i="45" s="1"/>
  <c r="AS161" i="45" s="1"/>
  <c r="AI302" i="36"/>
  <c r="AQ32" i="43"/>
  <c r="AQ33" i="43" s="1"/>
  <c r="AQ36" i="43" s="1"/>
  <c r="AQ37" i="43" s="1"/>
  <c r="AQ39" i="43" s="1"/>
  <c r="BP260" i="35"/>
  <c r="BP286" i="35" s="1"/>
  <c r="AU31" i="36"/>
  <c r="AT33" i="36"/>
  <c r="AT36" i="36" s="1"/>
  <c r="AT37" i="36" s="1"/>
  <c r="AT39" i="36" s="1"/>
  <c r="AU30" i="36"/>
  <c r="AI300" i="36"/>
  <c r="AJ295" i="35"/>
  <c r="AP56" i="39"/>
  <c r="AP57" i="39"/>
  <c r="AO61" i="39"/>
  <c r="AO62" i="39" s="1"/>
  <c r="AO64" i="39" s="1"/>
  <c r="AK294" i="43"/>
  <c r="AS168" i="39"/>
  <c r="AT166" i="39" s="1"/>
  <c r="AU32" i="45"/>
  <c r="AV30" i="45" s="1"/>
  <c r="BP260" i="36"/>
  <c r="BP286" i="36" s="1"/>
  <c r="AP84" i="39"/>
  <c r="AV32" i="44"/>
  <c r="AV33" i="44" s="1"/>
  <c r="AV36" i="44" s="1"/>
  <c r="AV37" i="44" s="1"/>
  <c r="AV39" i="44" s="1"/>
  <c r="AK294" i="35"/>
  <c r="AJ298" i="37"/>
  <c r="AT200" i="44"/>
  <c r="AT201" i="44" s="1"/>
  <c r="AT204" i="44" s="1"/>
  <c r="AT205" i="44" s="1"/>
  <c r="AT207" i="44" s="1"/>
  <c r="BP92" i="43"/>
  <c r="BP266" i="43" s="1"/>
  <c r="BO92" i="38"/>
  <c r="BO266" i="38" s="1"/>
  <c r="BO301" i="38" s="1"/>
  <c r="BP176" i="39"/>
  <c r="BP276" i="39" s="1"/>
  <c r="BO301" i="45"/>
  <c r="AP132" i="37"/>
  <c r="AP133" i="37" s="1"/>
  <c r="AP135" i="37" s="1"/>
  <c r="AQ128" i="37"/>
  <c r="AQ127" i="37"/>
  <c r="BP92" i="35"/>
  <c r="BP266" i="35" s="1"/>
  <c r="BQ112" i="43"/>
  <c r="BQ122" i="43" s="1"/>
  <c r="BQ98" i="43"/>
  <c r="BQ108" i="43" s="1"/>
  <c r="BQ126" i="43"/>
  <c r="BQ134" i="43" s="1"/>
  <c r="BQ139" i="43"/>
  <c r="BQ147" i="43" s="1"/>
  <c r="BQ152" i="43"/>
  <c r="BQ160" i="43" s="1"/>
  <c r="BQ165" i="43"/>
  <c r="BQ173" i="43" s="1"/>
  <c r="AL19" i="41"/>
  <c r="AM17" i="41"/>
  <c r="AM269" i="41" s="1"/>
  <c r="AM16" i="41"/>
  <c r="AL270" i="41"/>
  <c r="BQ112" i="44"/>
  <c r="BQ122" i="44" s="1"/>
  <c r="BQ98" i="44"/>
  <c r="BQ108" i="44" s="1"/>
  <c r="BQ165" i="44"/>
  <c r="BQ173" i="44" s="1"/>
  <c r="BQ139" i="44"/>
  <c r="BQ147" i="44" s="1"/>
  <c r="BQ152" i="44"/>
  <c r="BQ160" i="44" s="1"/>
  <c r="BQ126" i="44"/>
  <c r="BQ134" i="44" s="1"/>
  <c r="BQ297" i="40"/>
  <c r="BQ42" i="40"/>
  <c r="BQ50" i="40" s="1"/>
  <c r="BQ81" i="40"/>
  <c r="BQ89" i="40" s="1"/>
  <c r="BQ14" i="40"/>
  <c r="BQ24" i="40" s="1"/>
  <c r="BQ68" i="40"/>
  <c r="BQ76" i="40" s="1"/>
  <c r="BQ55" i="40"/>
  <c r="BQ63" i="40" s="1"/>
  <c r="BQ28" i="40"/>
  <c r="BQ38" i="40" s="1"/>
  <c r="AL290" i="37"/>
  <c r="AM184" i="37"/>
  <c r="AM185" i="37"/>
  <c r="AM289" i="37" s="1"/>
  <c r="AL187" i="37"/>
  <c r="BP260" i="37"/>
  <c r="BP286" i="37" s="1"/>
  <c r="AL18" i="45"/>
  <c r="AJ91" i="45"/>
  <c r="AJ265" i="45" s="1"/>
  <c r="AJ25" i="45"/>
  <c r="AJ93" i="45" s="1"/>
  <c r="AJ267" i="45" s="1"/>
  <c r="AK291" i="40"/>
  <c r="AK190" i="40"/>
  <c r="AK191" i="40" s="1"/>
  <c r="AK292" i="40"/>
  <c r="AL101" i="37"/>
  <c r="AL279" i="37" s="1"/>
  <c r="AL100" i="37"/>
  <c r="AK103" i="37"/>
  <c r="AK280" i="37"/>
  <c r="AK290" i="35"/>
  <c r="AL185" i="35"/>
  <c r="AL289" i="35" s="1"/>
  <c r="AL184" i="35"/>
  <c r="AK187" i="35"/>
  <c r="AL288" i="44"/>
  <c r="AL186" i="44"/>
  <c r="AK252" i="38"/>
  <c r="AK291" i="38" s="1"/>
  <c r="AK288" i="38"/>
  <c r="AK293" i="38" s="1"/>
  <c r="AI25" i="35"/>
  <c r="AI93" i="35" s="1"/>
  <c r="AI267" i="35" s="1"/>
  <c r="AI302" i="35" s="1"/>
  <c r="AI91" i="35"/>
  <c r="AI265" i="35" s="1"/>
  <c r="AI300" i="35" s="1"/>
  <c r="AA13" i="20" s="1"/>
  <c r="BQ297" i="38"/>
  <c r="BQ28" i="38"/>
  <c r="BQ38" i="38" s="1"/>
  <c r="BQ14" i="38"/>
  <c r="BQ24" i="38" s="1"/>
  <c r="BQ81" i="38"/>
  <c r="BQ89" i="38" s="1"/>
  <c r="BQ68" i="38"/>
  <c r="BQ42" i="38"/>
  <c r="BQ50" i="38" s="1"/>
  <c r="BQ55" i="38"/>
  <c r="AK19" i="39"/>
  <c r="AK270" i="39"/>
  <c r="AL17" i="39"/>
  <c r="AL269" i="39" s="1"/>
  <c r="AL16" i="39"/>
  <c r="AK190" i="39"/>
  <c r="AK191" i="39" s="1"/>
  <c r="AK292" i="39"/>
  <c r="AK291" i="39"/>
  <c r="BP92" i="45"/>
  <c r="BP266" i="45" s="1"/>
  <c r="AK168" i="45"/>
  <c r="AK282" i="45" s="1"/>
  <c r="AK278" i="45"/>
  <c r="AK293" i="45" s="1"/>
  <c r="AI302" i="39"/>
  <c r="AR145" i="38"/>
  <c r="AR146" i="38" s="1"/>
  <c r="AR148" i="38" s="1"/>
  <c r="AS141" i="38"/>
  <c r="AS140" i="38"/>
  <c r="BQ182" i="36"/>
  <c r="BQ192" i="36" s="1"/>
  <c r="BQ210" i="36"/>
  <c r="BQ218" i="36" s="1"/>
  <c r="BQ196" i="36"/>
  <c r="BQ206" i="36" s="1"/>
  <c r="BQ223" i="36"/>
  <c r="BQ231" i="36" s="1"/>
  <c r="BQ236" i="36"/>
  <c r="BQ244" i="36" s="1"/>
  <c r="BQ249" i="36"/>
  <c r="BQ257" i="36" s="1"/>
  <c r="AR145" i="45"/>
  <c r="AR146" i="45" s="1"/>
  <c r="AR148" i="45" s="1"/>
  <c r="AS141" i="45"/>
  <c r="AS140" i="45"/>
  <c r="BO301" i="36"/>
  <c r="AJ22" i="43"/>
  <c r="AJ271" i="43"/>
  <c r="AJ272" i="43"/>
  <c r="BO301" i="40"/>
  <c r="BO301" i="43"/>
  <c r="BP92" i="44"/>
  <c r="BP266" i="44" s="1"/>
  <c r="AK280" i="40"/>
  <c r="AL101" i="40"/>
  <c r="AL279" i="40" s="1"/>
  <c r="AL100" i="40"/>
  <c r="AK103" i="40"/>
  <c r="BP63" i="38"/>
  <c r="BP92" i="36"/>
  <c r="BP266" i="36" s="1"/>
  <c r="BQ196" i="45"/>
  <c r="BQ206" i="45" s="1"/>
  <c r="BQ182" i="45"/>
  <c r="BQ192" i="45" s="1"/>
  <c r="BQ210" i="45"/>
  <c r="BQ218" i="45" s="1"/>
  <c r="BQ223" i="45"/>
  <c r="BQ231" i="45" s="1"/>
  <c r="BQ236" i="45"/>
  <c r="BQ244" i="45" s="1"/>
  <c r="BQ249" i="45"/>
  <c r="BQ257" i="45" s="1"/>
  <c r="BQ139" i="37"/>
  <c r="BQ147" i="37" s="1"/>
  <c r="BQ112" i="37"/>
  <c r="BQ122" i="37" s="1"/>
  <c r="BQ98" i="37"/>
  <c r="BQ108" i="37" s="1"/>
  <c r="BQ126" i="37"/>
  <c r="BQ134" i="37" s="1"/>
  <c r="BQ152" i="37"/>
  <c r="BQ160" i="37" s="1"/>
  <c r="BQ165" i="37"/>
  <c r="BQ173" i="37" s="1"/>
  <c r="AK280" i="38"/>
  <c r="AL101" i="38"/>
  <c r="AL279" i="38" s="1"/>
  <c r="AL100" i="38"/>
  <c r="AK103" i="38"/>
  <c r="BQ112" i="41"/>
  <c r="BQ122" i="41" s="1"/>
  <c r="BQ152" i="41"/>
  <c r="BQ160" i="41" s="1"/>
  <c r="BQ165" i="41"/>
  <c r="BQ173" i="41" s="1"/>
  <c r="BQ139" i="41"/>
  <c r="BQ147" i="41" s="1"/>
  <c r="BQ98" i="41"/>
  <c r="BQ108" i="41" s="1"/>
  <c r="BQ126" i="41"/>
  <c r="BQ134" i="41" s="1"/>
  <c r="AK293" i="37"/>
  <c r="AK259" i="37"/>
  <c r="AK285" i="37" s="1"/>
  <c r="AK193" i="37"/>
  <c r="AK261" i="37" s="1"/>
  <c r="AK287" i="37" s="1"/>
  <c r="AJ23" i="38"/>
  <c r="AJ299" i="38"/>
  <c r="AJ107" i="41"/>
  <c r="AJ299" i="41"/>
  <c r="BP89" i="41"/>
  <c r="BP92" i="41" s="1"/>
  <c r="BP266" i="41" s="1"/>
  <c r="BQ236" i="43"/>
  <c r="BQ244" i="43" s="1"/>
  <c r="BQ210" i="43"/>
  <c r="BQ218" i="43" s="1"/>
  <c r="BQ249" i="43"/>
  <c r="BQ257" i="43" s="1"/>
  <c r="BQ223" i="43"/>
  <c r="BQ231" i="43" s="1"/>
  <c r="BQ196" i="43"/>
  <c r="BQ206" i="43" s="1"/>
  <c r="BQ182" i="43"/>
  <c r="BQ192" i="43" s="1"/>
  <c r="AK186" i="36"/>
  <c r="AK288" i="36"/>
  <c r="AK293" i="36" s="1"/>
  <c r="AL17" i="36"/>
  <c r="AL269" i="36" s="1"/>
  <c r="AK19" i="36"/>
  <c r="AK270" i="36"/>
  <c r="AL16" i="36"/>
  <c r="AU168" i="38"/>
  <c r="BP160" i="36"/>
  <c r="BP176" i="36" s="1"/>
  <c r="BP276" i="36" s="1"/>
  <c r="AP255" i="40"/>
  <c r="AP256" i="40" s="1"/>
  <c r="AP258" i="40" s="1"/>
  <c r="AQ251" i="40"/>
  <c r="AQ250" i="40"/>
  <c r="BP260" i="45"/>
  <c r="BP286" i="45" s="1"/>
  <c r="AS142" i="37"/>
  <c r="BP176" i="35"/>
  <c r="BP276" i="35" s="1"/>
  <c r="BP176" i="41"/>
  <c r="BP276" i="41" s="1"/>
  <c r="BP260" i="43"/>
  <c r="BP286" i="43" s="1"/>
  <c r="AK288" i="43"/>
  <c r="AK186" i="43"/>
  <c r="AK200" i="45"/>
  <c r="AK289" i="45"/>
  <c r="AK294" i="45" s="1"/>
  <c r="AK106" i="35"/>
  <c r="AK107" i="35" s="1"/>
  <c r="AK292" i="44"/>
  <c r="AK291" i="44"/>
  <c r="AK190" i="44"/>
  <c r="AK191" i="44" s="1"/>
  <c r="AL288" i="39"/>
  <c r="AL186" i="39"/>
  <c r="AK103" i="36"/>
  <c r="AL101" i="36"/>
  <c r="AL279" i="36" s="1"/>
  <c r="AL100" i="36"/>
  <c r="AK280" i="36"/>
  <c r="AP71" i="40"/>
  <c r="AJ295" i="45"/>
  <c r="AI300" i="39"/>
  <c r="AJ261" i="38"/>
  <c r="AJ287" i="38" s="1"/>
  <c r="AK18" i="43"/>
  <c r="AK268" i="43"/>
  <c r="BQ98" i="39"/>
  <c r="BQ108" i="39" s="1"/>
  <c r="BQ165" i="39"/>
  <c r="BQ173" i="39" s="1"/>
  <c r="BQ152" i="39"/>
  <c r="BQ160" i="39" s="1"/>
  <c r="BQ139" i="39"/>
  <c r="BQ147" i="39" s="1"/>
  <c r="BQ126" i="39"/>
  <c r="BQ134" i="39" s="1"/>
  <c r="BQ112" i="39"/>
  <c r="BQ122" i="39" s="1"/>
  <c r="AK190" i="38"/>
  <c r="AK191" i="38" s="1"/>
  <c r="BP76" i="38"/>
  <c r="AI91" i="40"/>
  <c r="AI265" i="40" s="1"/>
  <c r="AI300" i="40" s="1"/>
  <c r="AI25" i="40"/>
  <c r="AI93" i="40" s="1"/>
  <c r="AI267" i="40" s="1"/>
  <c r="AI302" i="40" s="1"/>
  <c r="BQ297" i="45"/>
  <c r="BQ28" i="45"/>
  <c r="BQ38" i="45" s="1"/>
  <c r="BQ55" i="45"/>
  <c r="BQ63" i="45" s="1"/>
  <c r="BQ81" i="45"/>
  <c r="BQ89" i="45" s="1"/>
  <c r="BQ68" i="45"/>
  <c r="BQ76" i="45" s="1"/>
  <c r="BQ42" i="45"/>
  <c r="BQ50" i="45" s="1"/>
  <c r="BQ14" i="45"/>
  <c r="BQ24" i="45" s="1"/>
  <c r="BQ182" i="37"/>
  <c r="BQ192" i="37" s="1"/>
  <c r="BQ249" i="37"/>
  <c r="BQ257" i="37" s="1"/>
  <c r="BQ223" i="37"/>
  <c r="BQ231" i="37" s="1"/>
  <c r="BQ236" i="37"/>
  <c r="BQ244" i="37" s="1"/>
  <c r="BQ196" i="37"/>
  <c r="BQ206" i="37" s="1"/>
  <c r="BQ210" i="37"/>
  <c r="BQ218" i="37" s="1"/>
  <c r="AL101" i="41"/>
  <c r="AL279" i="41" s="1"/>
  <c r="AL100" i="41"/>
  <c r="AK103" i="41"/>
  <c r="AK280" i="41"/>
  <c r="AK106" i="45"/>
  <c r="AK107" i="45" s="1"/>
  <c r="BQ297" i="35"/>
  <c r="BQ42" i="35"/>
  <c r="BQ50" i="35" s="1"/>
  <c r="BQ81" i="35"/>
  <c r="BQ89" i="35" s="1"/>
  <c r="BQ55" i="35"/>
  <c r="BQ63" i="35" s="1"/>
  <c r="BQ68" i="35"/>
  <c r="BQ76" i="35" s="1"/>
  <c r="BQ28" i="35"/>
  <c r="BQ38" i="35" s="1"/>
  <c r="BQ14" i="35"/>
  <c r="BQ24" i="35" s="1"/>
  <c r="BQ297" i="41"/>
  <c r="BQ42" i="41"/>
  <c r="BQ50" i="41" s="1"/>
  <c r="BQ55" i="41"/>
  <c r="BQ63" i="41" s="1"/>
  <c r="BQ14" i="41"/>
  <c r="BQ24" i="41" s="1"/>
  <c r="BQ81" i="41"/>
  <c r="BQ68" i="41"/>
  <c r="BQ76" i="41" s="1"/>
  <c r="BQ28" i="41"/>
  <c r="BQ38" i="41" s="1"/>
  <c r="AJ120" i="35"/>
  <c r="AJ121" i="35" s="1"/>
  <c r="AJ282" i="35"/>
  <c r="AJ281" i="35"/>
  <c r="AK103" i="43"/>
  <c r="AL101" i="43"/>
  <c r="AL279" i="43" s="1"/>
  <c r="AL100" i="43"/>
  <c r="AK280" i="43"/>
  <c r="AJ298" i="38"/>
  <c r="AJ296" i="41"/>
  <c r="BQ297" i="43"/>
  <c r="BQ68" i="43"/>
  <c r="BQ76" i="43" s="1"/>
  <c r="BQ81" i="43"/>
  <c r="BQ89" i="43" s="1"/>
  <c r="BQ55" i="43"/>
  <c r="BQ63" i="43" s="1"/>
  <c r="BQ14" i="43"/>
  <c r="BQ24" i="43" s="1"/>
  <c r="BQ42" i="43"/>
  <c r="BQ50" i="43" s="1"/>
  <c r="BQ28" i="43"/>
  <c r="BQ38" i="43" s="1"/>
  <c r="AJ299" i="37"/>
  <c r="AJ23" i="37"/>
  <c r="AJ190" i="36"/>
  <c r="AJ191" i="36" s="1"/>
  <c r="AJ291" i="36"/>
  <c r="AJ296" i="36" s="1"/>
  <c r="AJ292" i="36"/>
  <c r="AJ298" i="36" s="1"/>
  <c r="AK193" i="45"/>
  <c r="AU33" i="45"/>
  <c r="AU36" i="45" s="1"/>
  <c r="AU37" i="45" s="1"/>
  <c r="AU39" i="45" s="1"/>
  <c r="BQ182" i="44"/>
  <c r="BQ192" i="44" s="1"/>
  <c r="BQ236" i="44"/>
  <c r="BQ244" i="44" s="1"/>
  <c r="BQ249" i="44"/>
  <c r="BQ257" i="44" s="1"/>
  <c r="BQ223" i="44"/>
  <c r="BQ231" i="44" s="1"/>
  <c r="BQ210" i="44"/>
  <c r="BQ218" i="44" s="1"/>
  <c r="BQ196" i="44"/>
  <c r="BQ206" i="44" s="1"/>
  <c r="BQ210" i="40"/>
  <c r="BQ218" i="40" s="1"/>
  <c r="BQ196" i="40"/>
  <c r="BQ206" i="40" s="1"/>
  <c r="BQ236" i="40"/>
  <c r="BQ244" i="40" s="1"/>
  <c r="BQ249" i="40"/>
  <c r="BQ257" i="40" s="1"/>
  <c r="BQ223" i="40"/>
  <c r="BQ231" i="40" s="1"/>
  <c r="BQ182" i="40"/>
  <c r="BQ192" i="40" s="1"/>
  <c r="AJ193" i="41"/>
  <c r="AJ261" i="41" s="1"/>
  <c r="AJ287" i="41" s="1"/>
  <c r="AJ259" i="41"/>
  <c r="AJ285" i="41" s="1"/>
  <c r="BP260" i="44"/>
  <c r="BP286" i="44" s="1"/>
  <c r="AL186" i="40"/>
  <c r="AL288" i="40"/>
  <c r="AJ272" i="35"/>
  <c r="AJ22" i="35"/>
  <c r="AJ271" i="35"/>
  <c r="AJ204" i="45"/>
  <c r="AJ292" i="45"/>
  <c r="AJ298" i="45" s="1"/>
  <c r="AJ291" i="45"/>
  <c r="AJ296" i="45" s="1"/>
  <c r="AL187" i="45"/>
  <c r="AM185" i="45"/>
  <c r="AM184" i="45"/>
  <c r="AL102" i="35"/>
  <c r="AJ23" i="44"/>
  <c r="AJ299" i="44"/>
  <c r="BP176" i="44"/>
  <c r="BP276" i="44" s="1"/>
  <c r="BP206" i="40"/>
  <c r="BP260" i="40" s="1"/>
  <c r="BP286" i="40" s="1"/>
  <c r="BQ165" i="38"/>
  <c r="BQ173" i="38" s="1"/>
  <c r="BQ152" i="38"/>
  <c r="BQ160" i="38" s="1"/>
  <c r="BQ126" i="38"/>
  <c r="BQ134" i="38" s="1"/>
  <c r="BQ112" i="38"/>
  <c r="BQ122" i="38" s="1"/>
  <c r="BQ98" i="38"/>
  <c r="BQ108" i="38" s="1"/>
  <c r="BQ139" i="38"/>
  <c r="BQ147" i="38" s="1"/>
  <c r="AJ22" i="40"/>
  <c r="AJ271" i="40"/>
  <c r="AJ296" i="40" s="1"/>
  <c r="AJ272" i="40"/>
  <c r="AJ298" i="40" s="1"/>
  <c r="AJ259" i="38"/>
  <c r="AJ285" i="38" s="1"/>
  <c r="BQ165" i="36"/>
  <c r="BQ173" i="36" s="1"/>
  <c r="BQ152" i="36"/>
  <c r="BQ112" i="36"/>
  <c r="BQ122" i="36" s="1"/>
  <c r="BQ126" i="36"/>
  <c r="BQ134" i="36" s="1"/>
  <c r="BQ139" i="36"/>
  <c r="BQ147" i="36" s="1"/>
  <c r="BQ98" i="36"/>
  <c r="BQ108" i="36" s="1"/>
  <c r="BP50" i="37"/>
  <c r="BP92" i="37" s="1"/>
  <c r="BP266" i="37" s="1"/>
  <c r="BQ210" i="39"/>
  <c r="BQ218" i="39" s="1"/>
  <c r="BQ236" i="39"/>
  <c r="BQ244" i="39" s="1"/>
  <c r="BQ249" i="39"/>
  <c r="BQ257" i="39" s="1"/>
  <c r="BQ223" i="39"/>
  <c r="BQ231" i="39" s="1"/>
  <c r="BQ196" i="39"/>
  <c r="BQ206" i="39" s="1"/>
  <c r="BQ182" i="39"/>
  <c r="BQ192" i="39" s="1"/>
  <c r="AJ282" i="39"/>
  <c r="AJ298" i="39" s="1"/>
  <c r="AJ281" i="39"/>
  <c r="AJ296" i="39" s="1"/>
  <c r="AJ106" i="39"/>
  <c r="AJ107" i="39" s="1"/>
  <c r="AK106" i="44"/>
  <c r="AK107" i="44" s="1"/>
  <c r="AK282" i="44"/>
  <c r="AK281" i="44"/>
  <c r="BQ152" i="45"/>
  <c r="BQ160" i="45" s="1"/>
  <c r="BQ98" i="45"/>
  <c r="BQ108" i="45" s="1"/>
  <c r="BQ126" i="45"/>
  <c r="BQ134" i="45" s="1"/>
  <c r="BQ112" i="45"/>
  <c r="BQ122" i="45" s="1"/>
  <c r="BQ139" i="45"/>
  <c r="BQ147" i="45" s="1"/>
  <c r="BQ165" i="45"/>
  <c r="BQ173" i="45" s="1"/>
  <c r="AJ175" i="36"/>
  <c r="AJ275" i="36" s="1"/>
  <c r="AJ109" i="36"/>
  <c r="AJ177" i="36" s="1"/>
  <c r="AJ277" i="36" s="1"/>
  <c r="AK293" i="41"/>
  <c r="AL102" i="45"/>
  <c r="BQ165" i="35"/>
  <c r="BQ173" i="35" s="1"/>
  <c r="BQ152" i="35"/>
  <c r="BQ160" i="35" s="1"/>
  <c r="BQ139" i="35"/>
  <c r="BQ147" i="35" s="1"/>
  <c r="BQ126" i="35"/>
  <c r="BQ134" i="35" s="1"/>
  <c r="BQ98" i="35"/>
  <c r="BQ108" i="35" s="1"/>
  <c r="BQ112" i="35"/>
  <c r="BQ122" i="35" s="1"/>
  <c r="BQ196" i="41"/>
  <c r="BQ206" i="41" s="1"/>
  <c r="BQ249" i="41"/>
  <c r="BQ257" i="41" s="1"/>
  <c r="BQ182" i="41"/>
  <c r="BQ192" i="41" s="1"/>
  <c r="BQ210" i="41"/>
  <c r="BQ218" i="41" s="1"/>
  <c r="BQ223" i="41"/>
  <c r="BQ231" i="41" s="1"/>
  <c r="BQ236" i="41"/>
  <c r="BQ244" i="41" s="1"/>
  <c r="AJ109" i="37"/>
  <c r="AJ177" i="37" s="1"/>
  <c r="AJ277" i="37" s="1"/>
  <c r="AJ175" i="37"/>
  <c r="AJ275" i="37" s="1"/>
  <c r="AJ177" i="45"/>
  <c r="AJ277" i="45" s="1"/>
  <c r="BP176" i="38"/>
  <c r="BP276" i="38" s="1"/>
  <c r="AJ296" i="38"/>
  <c r="AJ298" i="41"/>
  <c r="AL16" i="44"/>
  <c r="AK19" i="44"/>
  <c r="AK270" i="44"/>
  <c r="AK295" i="44" s="1"/>
  <c r="AL17" i="44"/>
  <c r="AL269" i="44" s="1"/>
  <c r="AL294" i="44" s="1"/>
  <c r="AJ109" i="43"/>
  <c r="AJ177" i="43" s="1"/>
  <c r="AJ277" i="43" s="1"/>
  <c r="AJ175" i="43"/>
  <c r="AJ275" i="43" s="1"/>
  <c r="BQ297" i="44"/>
  <c r="BQ42" i="44"/>
  <c r="BQ50" i="44" s="1"/>
  <c r="BQ14" i="44"/>
  <c r="BQ24" i="44" s="1"/>
  <c r="BQ28" i="44"/>
  <c r="BQ38" i="44" s="1"/>
  <c r="BQ55" i="44"/>
  <c r="BQ63" i="44" s="1"/>
  <c r="BQ68" i="44"/>
  <c r="BQ76" i="44" s="1"/>
  <c r="BQ81" i="44"/>
  <c r="BQ89" i="44" s="1"/>
  <c r="BQ139" i="40"/>
  <c r="BQ147" i="40" s="1"/>
  <c r="BQ126" i="40"/>
  <c r="BQ134" i="40" s="1"/>
  <c r="BQ98" i="40"/>
  <c r="BQ108" i="40" s="1"/>
  <c r="BQ112" i="40"/>
  <c r="BQ122" i="40" s="1"/>
  <c r="BQ152" i="40"/>
  <c r="BQ160" i="40" s="1"/>
  <c r="BQ165" i="40"/>
  <c r="BQ173" i="40" s="1"/>
  <c r="AV70" i="36"/>
  <c r="AV69" i="36"/>
  <c r="AU74" i="36"/>
  <c r="AU75" i="36" s="1"/>
  <c r="AU77" i="36" s="1"/>
  <c r="BP257" i="38"/>
  <c r="BP260" i="38" s="1"/>
  <c r="BP286" i="38" s="1"/>
  <c r="AJ23" i="39"/>
  <c r="AL16" i="38"/>
  <c r="AK19" i="38"/>
  <c r="AK270" i="38"/>
  <c r="AL17" i="38"/>
  <c r="AL269" i="38" s="1"/>
  <c r="AK22" i="45"/>
  <c r="AJ175" i="38"/>
  <c r="AJ275" i="38" s="1"/>
  <c r="AJ109" i="38"/>
  <c r="AJ177" i="38" s="1"/>
  <c r="AJ277" i="38" s="1"/>
  <c r="AJ190" i="43"/>
  <c r="AJ191" i="43" s="1"/>
  <c r="AJ292" i="43"/>
  <c r="AJ291" i="43"/>
  <c r="AJ193" i="35"/>
  <c r="AJ261" i="35" s="1"/>
  <c r="AJ287" i="35" s="1"/>
  <c r="AJ259" i="35"/>
  <c r="AJ285" i="35" s="1"/>
  <c r="AJ175" i="40"/>
  <c r="AJ275" i="40" s="1"/>
  <c r="AJ109" i="40"/>
  <c r="AJ177" i="40" s="1"/>
  <c r="AJ277" i="40" s="1"/>
  <c r="BP176" i="45"/>
  <c r="BP276" i="45" s="1"/>
  <c r="AL184" i="41"/>
  <c r="AL185" i="41"/>
  <c r="AL289" i="41" s="1"/>
  <c r="AK187" i="41"/>
  <c r="AK290" i="41"/>
  <c r="AK268" i="35"/>
  <c r="AK18" i="35"/>
  <c r="AK23" i="41"/>
  <c r="AJ23" i="36"/>
  <c r="BP92" i="39"/>
  <c r="BP266" i="39" s="1"/>
  <c r="BQ182" i="38"/>
  <c r="BQ192" i="38" s="1"/>
  <c r="BQ196" i="38"/>
  <c r="BQ206" i="38" s="1"/>
  <c r="BQ210" i="38"/>
  <c r="BQ218" i="38" s="1"/>
  <c r="BQ236" i="38"/>
  <c r="BQ244" i="38" s="1"/>
  <c r="BQ249" i="38"/>
  <c r="BQ223" i="38"/>
  <c r="BQ231" i="38" s="1"/>
  <c r="BP176" i="37"/>
  <c r="BP276" i="37" s="1"/>
  <c r="BP260" i="41"/>
  <c r="BP286" i="41" s="1"/>
  <c r="AK268" i="40"/>
  <c r="AK293" i="40" s="1"/>
  <c r="AK18" i="40"/>
  <c r="BP218" i="39"/>
  <c r="BP260" i="39" s="1"/>
  <c r="BP286" i="39" s="1"/>
  <c r="BQ297" i="36"/>
  <c r="BQ14" i="36"/>
  <c r="BQ24" i="36" s="1"/>
  <c r="BQ28" i="36"/>
  <c r="BQ38" i="36" s="1"/>
  <c r="BQ68" i="36"/>
  <c r="BQ76" i="36" s="1"/>
  <c r="BQ55" i="36"/>
  <c r="BQ63" i="36" s="1"/>
  <c r="BQ81" i="36"/>
  <c r="BQ89" i="36" s="1"/>
  <c r="BQ42" i="36"/>
  <c r="BQ50" i="36" s="1"/>
  <c r="BP176" i="43"/>
  <c r="BP276" i="43" s="1"/>
  <c r="AS57" i="38"/>
  <c r="AS56" i="38"/>
  <c r="AR61" i="38"/>
  <c r="AR62" i="38" s="1"/>
  <c r="AR64" i="38" s="1"/>
  <c r="AR74" i="39"/>
  <c r="AR75" i="39" s="1"/>
  <c r="AR77" i="39" s="1"/>
  <c r="AS70" i="39"/>
  <c r="AS69" i="39"/>
  <c r="BQ297" i="39"/>
  <c r="BQ42" i="39"/>
  <c r="BQ50" i="39" s="1"/>
  <c r="BQ14" i="39"/>
  <c r="BQ24" i="39" s="1"/>
  <c r="BQ81" i="39"/>
  <c r="BQ89" i="39" s="1"/>
  <c r="BQ28" i="39"/>
  <c r="BQ38" i="39" s="1"/>
  <c r="BQ55" i="39"/>
  <c r="BQ63" i="39" s="1"/>
  <c r="BQ68" i="39"/>
  <c r="BQ76" i="39" s="1"/>
  <c r="AK278" i="39"/>
  <c r="AK293" i="39" s="1"/>
  <c r="AK102" i="39"/>
  <c r="BP176" i="40"/>
  <c r="BP276" i="40" s="1"/>
  <c r="AL186" i="38"/>
  <c r="AL102" i="44"/>
  <c r="AL278" i="44"/>
  <c r="BO301" i="35"/>
  <c r="BQ297" i="37"/>
  <c r="BQ28" i="37"/>
  <c r="BQ38" i="37" s="1"/>
  <c r="BQ42" i="37"/>
  <c r="BQ81" i="37"/>
  <c r="BQ89" i="37" s="1"/>
  <c r="BQ14" i="37"/>
  <c r="BQ24" i="37" s="1"/>
  <c r="BQ68" i="37"/>
  <c r="BQ76" i="37" s="1"/>
  <c r="BQ55" i="37"/>
  <c r="BQ63" i="37" s="1"/>
  <c r="BQ223" i="35"/>
  <c r="BQ231" i="35" s="1"/>
  <c r="BQ182" i="35"/>
  <c r="BQ192" i="35" s="1"/>
  <c r="BQ196" i="35"/>
  <c r="BQ206" i="35" s="1"/>
  <c r="BQ210" i="35"/>
  <c r="BQ218" i="35" s="1"/>
  <c r="BQ236" i="35"/>
  <c r="BQ244" i="35" s="1"/>
  <c r="BQ249" i="35"/>
  <c r="BQ257" i="35" s="1"/>
  <c r="AL16" i="37"/>
  <c r="AK19" i="37"/>
  <c r="AK270" i="37"/>
  <c r="AL17" i="37"/>
  <c r="AL269" i="37" s="1"/>
  <c r="AK116" i="35"/>
  <c r="AK278" i="35"/>
  <c r="BP92" i="40"/>
  <c r="BP266" i="40" s="1"/>
  <c r="AJ175" i="45"/>
  <c r="AJ275" i="45" s="1"/>
  <c r="AI25" i="43"/>
  <c r="AI93" i="43" s="1"/>
  <c r="AI267" i="43" s="1"/>
  <c r="AI302" i="43" s="1"/>
  <c r="AI91" i="43"/>
  <c r="AI265" i="43" s="1"/>
  <c r="AI300" i="43" s="1"/>
  <c r="AP245" i="36"/>
  <c r="AQ239" i="36"/>
  <c r="AS69" i="44"/>
  <c r="AS70" i="44"/>
  <c r="AR74" i="44"/>
  <c r="AR75" i="44" s="1"/>
  <c r="AR77" i="44" s="1"/>
  <c r="AQ212" i="45"/>
  <c r="AP216" i="45"/>
  <c r="AP217" i="45" s="1"/>
  <c r="AQ211" i="45"/>
  <c r="AR201" i="39" l="1"/>
  <c r="AR204" i="39" s="1"/>
  <c r="AR205" i="39" s="1"/>
  <c r="AR207" i="39" s="1"/>
  <c r="AS200" i="39"/>
  <c r="AT198" i="39" s="1"/>
  <c r="AU71" i="45"/>
  <c r="AR141" i="36"/>
  <c r="AR127" i="40"/>
  <c r="AR128" i="40"/>
  <c r="AC4" i="20"/>
  <c r="AA12" i="20"/>
  <c r="AB8" i="20"/>
  <c r="AR83" i="45"/>
  <c r="AR82" i="45"/>
  <c r="AT114" i="37"/>
  <c r="AT116" i="37" s="1"/>
  <c r="AS117" i="37"/>
  <c r="AS120" i="37" s="1"/>
  <c r="AS121" i="37" s="1"/>
  <c r="AS123" i="37" s="1"/>
  <c r="AS74" i="38"/>
  <c r="AS75" i="38" s="1"/>
  <c r="AS77" i="38" s="1"/>
  <c r="AT69" i="38"/>
  <c r="AT70" i="38"/>
  <c r="AR155" i="37"/>
  <c r="AS154" i="37" s="1"/>
  <c r="AS44" i="38"/>
  <c r="AS45" i="38" s="1"/>
  <c r="AR48" i="38"/>
  <c r="AR49" i="38" s="1"/>
  <c r="AR51" i="38" s="1"/>
  <c r="AR45" i="39"/>
  <c r="AS44" i="39" s="1"/>
  <c r="AS252" i="41"/>
  <c r="AT250" i="41" s="1"/>
  <c r="AT69" i="35"/>
  <c r="AT70" i="35"/>
  <c r="AR140" i="36"/>
  <c r="AR142" i="36" s="1"/>
  <c r="AR145" i="36" s="1"/>
  <c r="AR146" i="36" s="1"/>
  <c r="AR148" i="36" s="1"/>
  <c r="AR239" i="43"/>
  <c r="AR140" i="35"/>
  <c r="AR141" i="35"/>
  <c r="AT44" i="44"/>
  <c r="AR224" i="45"/>
  <c r="AQ229" i="45"/>
  <c r="AQ230" i="45" s="1"/>
  <c r="AQ232" i="45" s="1"/>
  <c r="AR225" i="45"/>
  <c r="AT171" i="41"/>
  <c r="AT172" i="41" s="1"/>
  <c r="AT174" i="41" s="1"/>
  <c r="AT43" i="44"/>
  <c r="AU166" i="41"/>
  <c r="AU168" i="41" s="1"/>
  <c r="AV167" i="41" s="1"/>
  <c r="AQ117" i="40"/>
  <c r="AQ120" i="40" s="1"/>
  <c r="AQ121" i="40" s="1"/>
  <c r="AQ123" i="40" s="1"/>
  <c r="AO242" i="44"/>
  <c r="AO243" i="44" s="1"/>
  <c r="AO245" i="44" s="1"/>
  <c r="AP237" i="44"/>
  <c r="AP239" i="44" s="1"/>
  <c r="AP242" i="44" s="1"/>
  <c r="AP243" i="44" s="1"/>
  <c r="AP245" i="44" s="1"/>
  <c r="AK271" i="45"/>
  <c r="AU141" i="40"/>
  <c r="AU140" i="40"/>
  <c r="AR168" i="36"/>
  <c r="AS167" i="36" s="1"/>
  <c r="AQ237" i="40"/>
  <c r="AP242" i="40"/>
  <c r="AP243" i="40" s="1"/>
  <c r="AP245" i="40" s="1"/>
  <c r="AQ238" i="40"/>
  <c r="AR115" i="40"/>
  <c r="AR116" i="40" s="1"/>
  <c r="AS114" i="40" s="1"/>
  <c r="AR83" i="44"/>
  <c r="AQ87" i="44"/>
  <c r="AQ88" i="44" s="1"/>
  <c r="AQ90" i="44" s="1"/>
  <c r="AR82" i="44"/>
  <c r="AT255" i="39"/>
  <c r="AT256" i="39" s="1"/>
  <c r="AT258" i="39" s="1"/>
  <c r="AU250" i="39"/>
  <c r="AU251" i="39"/>
  <c r="AT198" i="35"/>
  <c r="AS201" i="35"/>
  <c r="AS204" i="35" s="1"/>
  <c r="AS205" i="35" s="1"/>
  <c r="AS207" i="35" s="1"/>
  <c r="AR71" i="43"/>
  <c r="AR74" i="43" s="1"/>
  <c r="AR75" i="43" s="1"/>
  <c r="AR77" i="43" s="1"/>
  <c r="AT142" i="41"/>
  <c r="AT145" i="41" s="1"/>
  <c r="AT146" i="41" s="1"/>
  <c r="AT148" i="41" s="1"/>
  <c r="AT199" i="35"/>
  <c r="AR216" i="43"/>
  <c r="AR217" i="43" s="1"/>
  <c r="AR219" i="43" s="1"/>
  <c r="AR255" i="36"/>
  <c r="AR256" i="36" s="1"/>
  <c r="AR258" i="36" s="1"/>
  <c r="AS250" i="36"/>
  <c r="AS251" i="36"/>
  <c r="AS211" i="43"/>
  <c r="AS213" i="43" s="1"/>
  <c r="AS225" i="38"/>
  <c r="AS224" i="38"/>
  <c r="AR127" i="39"/>
  <c r="AR129" i="39" s="1"/>
  <c r="AR132" i="39" s="1"/>
  <c r="AR133" i="39" s="1"/>
  <c r="AR135" i="39" s="1"/>
  <c r="AS117" i="44"/>
  <c r="AS120" i="44" s="1"/>
  <c r="AS121" i="44" s="1"/>
  <c r="AS123" i="44" s="1"/>
  <c r="AT115" i="44"/>
  <c r="AT114" i="44"/>
  <c r="AQ132" i="39"/>
  <c r="AQ133" i="39" s="1"/>
  <c r="AQ135" i="39" s="1"/>
  <c r="AQ252" i="45"/>
  <c r="AR251" i="45" s="1"/>
  <c r="AV127" i="36"/>
  <c r="AT154" i="36"/>
  <c r="AS158" i="36"/>
  <c r="AS159" i="36" s="1"/>
  <c r="AS161" i="36" s="1"/>
  <c r="AT153" i="36"/>
  <c r="AT84" i="37"/>
  <c r="AW141" i="44"/>
  <c r="AW142" i="44" s="1"/>
  <c r="AX140" i="44" s="1"/>
  <c r="AV145" i="44"/>
  <c r="AV146" i="44" s="1"/>
  <c r="AV148" i="44" s="1"/>
  <c r="AR255" i="43"/>
  <c r="AR256" i="43" s="1"/>
  <c r="AR258" i="43" s="1"/>
  <c r="AS250" i="43"/>
  <c r="AS251" i="43"/>
  <c r="AU212" i="38"/>
  <c r="AQ140" i="43"/>
  <c r="AP145" i="43"/>
  <c r="AP146" i="43" s="1"/>
  <c r="AP148" i="43" s="1"/>
  <c r="AQ141" i="43"/>
  <c r="AS155" i="38"/>
  <c r="AT154" i="38" s="1"/>
  <c r="AU211" i="38"/>
  <c r="AU83" i="38"/>
  <c r="AU82" i="38"/>
  <c r="AT87" i="38"/>
  <c r="AT88" i="38" s="1"/>
  <c r="AT90" i="38" s="1"/>
  <c r="AT167" i="39"/>
  <c r="AT199" i="38"/>
  <c r="AT198" i="38"/>
  <c r="AS201" i="38"/>
  <c r="AS204" i="38" s="1"/>
  <c r="AS205" i="38" s="1"/>
  <c r="AS207" i="38" s="1"/>
  <c r="AS171" i="39"/>
  <c r="AS172" i="39" s="1"/>
  <c r="AS174" i="39" s="1"/>
  <c r="AR238" i="37"/>
  <c r="AR237" i="37"/>
  <c r="AU213" i="39"/>
  <c r="AV211" i="39" s="1"/>
  <c r="AS153" i="43"/>
  <c r="AS155" i="43" s="1"/>
  <c r="AS158" i="43" s="1"/>
  <c r="AS159" i="43" s="1"/>
  <c r="AS161" i="43" s="1"/>
  <c r="AT132" i="35"/>
  <c r="AT133" i="35" s="1"/>
  <c r="AT135" i="35" s="1"/>
  <c r="AR158" i="43"/>
  <c r="AR159" i="43" s="1"/>
  <c r="AR161" i="43" s="1"/>
  <c r="AT211" i="40"/>
  <c r="AT212" i="40"/>
  <c r="AR32" i="37"/>
  <c r="AR30" i="39"/>
  <c r="AR32" i="39" s="1"/>
  <c r="AR127" i="43"/>
  <c r="AQ132" i="43"/>
  <c r="AQ133" i="43" s="1"/>
  <c r="AQ135" i="43" s="1"/>
  <c r="AR128" i="43"/>
  <c r="AQ33" i="39"/>
  <c r="AQ36" i="39" s="1"/>
  <c r="AQ37" i="39" s="1"/>
  <c r="AQ39" i="39" s="1"/>
  <c r="AT237" i="45"/>
  <c r="AT238" i="45"/>
  <c r="AS242" i="45"/>
  <c r="AS243" i="45" s="1"/>
  <c r="AS245" i="45" s="1"/>
  <c r="AS129" i="41"/>
  <c r="AS132" i="41" s="1"/>
  <c r="AS133" i="41" s="1"/>
  <c r="AS135" i="41" s="1"/>
  <c r="AV57" i="44"/>
  <c r="AV56" i="44"/>
  <c r="AU61" i="44"/>
  <c r="AU62" i="44" s="1"/>
  <c r="AU64" i="44" s="1"/>
  <c r="AR238" i="35"/>
  <c r="AR237" i="35"/>
  <c r="AQ242" i="35"/>
  <c r="AQ243" i="35" s="1"/>
  <c r="AQ245" i="35" s="1"/>
  <c r="AQ61" i="37"/>
  <c r="AQ62" i="37" s="1"/>
  <c r="AQ64" i="37" s="1"/>
  <c r="AR56" i="37"/>
  <c r="AR57" i="37"/>
  <c r="AV129" i="38"/>
  <c r="AW128" i="38" s="1"/>
  <c r="AT116" i="41"/>
  <c r="AT129" i="45"/>
  <c r="AS201" i="40"/>
  <c r="AS204" i="40" s="1"/>
  <c r="AS205" i="40" s="1"/>
  <c r="AS207" i="40" s="1"/>
  <c r="AT199" i="40"/>
  <c r="AT198" i="40"/>
  <c r="AL44" i="45"/>
  <c r="AL269" i="45" s="1"/>
  <c r="AL43" i="45"/>
  <c r="AK48" i="45"/>
  <c r="AK49" i="45" s="1"/>
  <c r="AK51" i="45" s="1"/>
  <c r="AK270" i="45"/>
  <c r="AQ229" i="37"/>
  <c r="AQ230" i="37" s="1"/>
  <c r="AQ232" i="37" s="1"/>
  <c r="AS238" i="41"/>
  <c r="AR242" i="41"/>
  <c r="AR243" i="41" s="1"/>
  <c r="AR245" i="41" s="1"/>
  <c r="AS237" i="41"/>
  <c r="AR213" i="37"/>
  <c r="AS211" i="37" s="1"/>
  <c r="AV128" i="36"/>
  <c r="AP71" i="41"/>
  <c r="AT198" i="36"/>
  <c r="AT199" i="36"/>
  <c r="AS201" i="36"/>
  <c r="AS204" i="36" s="1"/>
  <c r="AS205" i="36" s="1"/>
  <c r="AS207" i="36" s="1"/>
  <c r="AR213" i="44"/>
  <c r="AU83" i="40"/>
  <c r="AU82" i="40"/>
  <c r="AT87" i="40"/>
  <c r="AT88" i="40" s="1"/>
  <c r="AT90" i="40" s="1"/>
  <c r="AA19" i="20"/>
  <c r="AP211" i="41"/>
  <c r="AO216" i="41"/>
  <c r="AO217" i="41" s="1"/>
  <c r="AO219" i="41" s="1"/>
  <c r="AP212" i="41"/>
  <c r="Z20" i="20"/>
  <c r="AV45" i="40"/>
  <c r="AW43" i="40" s="1"/>
  <c r="AR225" i="37"/>
  <c r="AR226" i="37" s="1"/>
  <c r="AU155" i="44"/>
  <c r="AV153" i="44" s="1"/>
  <c r="AS58" i="40"/>
  <c r="AT57" i="40" s="1"/>
  <c r="AU153" i="35"/>
  <c r="AU155" i="35" s="1"/>
  <c r="AU158" i="35" s="1"/>
  <c r="AU159" i="35" s="1"/>
  <c r="AU161" i="35" s="1"/>
  <c r="AS117" i="43"/>
  <c r="AS120" i="43" s="1"/>
  <c r="AS121" i="43" s="1"/>
  <c r="AS123" i="43" s="1"/>
  <c r="AS171" i="37"/>
  <c r="AS172" i="37" s="1"/>
  <c r="AS174" i="37" s="1"/>
  <c r="AT166" i="37"/>
  <c r="AT167" i="37"/>
  <c r="AS31" i="41"/>
  <c r="AS30" i="41"/>
  <c r="AR33" i="41"/>
  <c r="AR36" i="41" s="1"/>
  <c r="AR37" i="41" s="1"/>
  <c r="AR39" i="41" s="1"/>
  <c r="AV31" i="45"/>
  <c r="AV32" i="45" s="1"/>
  <c r="AR57" i="41"/>
  <c r="AQ61" i="41"/>
  <c r="AQ62" i="41" s="1"/>
  <c r="AQ64" i="41" s="1"/>
  <c r="AR56" i="41"/>
  <c r="AT242" i="39"/>
  <c r="AT243" i="39" s="1"/>
  <c r="AT245" i="39" s="1"/>
  <c r="AU238" i="39"/>
  <c r="AU239" i="39" s="1"/>
  <c r="AV238" i="39" s="1"/>
  <c r="AT201" i="37"/>
  <c r="AT204" i="37" s="1"/>
  <c r="AT205" i="37" s="1"/>
  <c r="AT207" i="37" s="1"/>
  <c r="AR255" i="37"/>
  <c r="AR256" i="37" s="1"/>
  <c r="AR258" i="37" s="1"/>
  <c r="AS251" i="37"/>
  <c r="AS252" i="37" s="1"/>
  <c r="AT250" i="37" s="1"/>
  <c r="AU198" i="37"/>
  <c r="AU200" i="37" s="1"/>
  <c r="AV199" i="37" s="1"/>
  <c r="AT158" i="35"/>
  <c r="AT159" i="35" s="1"/>
  <c r="AT161" i="35" s="1"/>
  <c r="AR200" i="41"/>
  <c r="AS199" i="41" s="1"/>
  <c r="AS224" i="36"/>
  <c r="AT114" i="43"/>
  <c r="AT116" i="43" s="1"/>
  <c r="AU115" i="43" s="1"/>
  <c r="AS225" i="36"/>
  <c r="AT145" i="39"/>
  <c r="AT146" i="39" s="1"/>
  <c r="AT148" i="39" s="1"/>
  <c r="AU141" i="39"/>
  <c r="AU142" i="39" s="1"/>
  <c r="AK281" i="45"/>
  <c r="AQ252" i="44"/>
  <c r="AV239" i="38"/>
  <c r="AV242" i="38" s="1"/>
  <c r="AV243" i="38" s="1"/>
  <c r="AV245" i="38" s="1"/>
  <c r="AU127" i="35"/>
  <c r="AU129" i="35" s="1"/>
  <c r="AR229" i="44"/>
  <c r="AR230" i="44" s="1"/>
  <c r="AR232" i="44" s="1"/>
  <c r="AS224" i="44"/>
  <c r="AS225" i="44"/>
  <c r="AT127" i="44"/>
  <c r="AS166" i="35"/>
  <c r="AT128" i="44"/>
  <c r="AS167" i="35"/>
  <c r="AR200" i="43"/>
  <c r="AU226" i="39"/>
  <c r="AV224" i="39" s="1"/>
  <c r="AQ229" i="41"/>
  <c r="AQ230" i="41" s="1"/>
  <c r="AQ232" i="41" s="1"/>
  <c r="AT116" i="38"/>
  <c r="AU114" i="38" s="1"/>
  <c r="AU48" i="35"/>
  <c r="AU49" i="35" s="1"/>
  <c r="AU51" i="35" s="1"/>
  <c r="AS48" i="43"/>
  <c r="AS49" i="43" s="1"/>
  <c r="AS51" i="43" s="1"/>
  <c r="AT44" i="43"/>
  <c r="AR168" i="43"/>
  <c r="AR171" i="43" s="1"/>
  <c r="AR172" i="43" s="1"/>
  <c r="AR174" i="43" s="1"/>
  <c r="AS211" i="36"/>
  <c r="AS212" i="36"/>
  <c r="AS114" i="45"/>
  <c r="AR117" i="45"/>
  <c r="AR120" i="45" s="1"/>
  <c r="AR121" i="45" s="1"/>
  <c r="AR123" i="45" s="1"/>
  <c r="AS115" i="45"/>
  <c r="AS61" i="36"/>
  <c r="AS62" i="36" s="1"/>
  <c r="AS64" i="36" s="1"/>
  <c r="AT56" i="36"/>
  <c r="AT57" i="36"/>
  <c r="AS84" i="35"/>
  <c r="BP301" i="35"/>
  <c r="AV226" i="35"/>
  <c r="AV229" i="35" s="1"/>
  <c r="AV230" i="35" s="1"/>
  <c r="AV232" i="35" s="1"/>
  <c r="AV43" i="36"/>
  <c r="AV44" i="36"/>
  <c r="AU48" i="36"/>
  <c r="AU49" i="36" s="1"/>
  <c r="AU51" i="36" s="1"/>
  <c r="AU87" i="43"/>
  <c r="AU88" i="43" s="1"/>
  <c r="AU90" i="43" s="1"/>
  <c r="AV82" i="43"/>
  <c r="AV83" i="43"/>
  <c r="AW116" i="39"/>
  <c r="AX115" i="39" s="1"/>
  <c r="AR56" i="45"/>
  <c r="AQ61" i="45"/>
  <c r="AQ62" i="45" s="1"/>
  <c r="AQ64" i="45" s="1"/>
  <c r="AT43" i="43"/>
  <c r="AR224" i="41"/>
  <c r="AR226" i="41" s="1"/>
  <c r="AR57" i="45"/>
  <c r="AJ296" i="43"/>
  <c r="AT213" i="35"/>
  <c r="AU211" i="35" s="1"/>
  <c r="AS225" i="40"/>
  <c r="AR229" i="40"/>
  <c r="AR230" i="40" s="1"/>
  <c r="AR232" i="40" s="1"/>
  <c r="AS224" i="40"/>
  <c r="AS155" i="40"/>
  <c r="AT153" i="40" s="1"/>
  <c r="AR32" i="35"/>
  <c r="AS30" i="35" s="1"/>
  <c r="AV44" i="35"/>
  <c r="AV45" i="35" s="1"/>
  <c r="AW43" i="35" s="1"/>
  <c r="AS71" i="37"/>
  <c r="AT69" i="37" s="1"/>
  <c r="AQ33" i="38"/>
  <c r="AQ36" i="38" s="1"/>
  <c r="AQ37" i="38" s="1"/>
  <c r="AQ39" i="38" s="1"/>
  <c r="AK292" i="38"/>
  <c r="AR30" i="38"/>
  <c r="AR32" i="38" s="1"/>
  <c r="AS30" i="38" s="1"/>
  <c r="AR166" i="40"/>
  <c r="AU87" i="41"/>
  <c r="AU88" i="41" s="1"/>
  <c r="AU90" i="41" s="1"/>
  <c r="AV82" i="41"/>
  <c r="AV84" i="41" s="1"/>
  <c r="AS201" i="39"/>
  <c r="AS204" i="39" s="1"/>
  <c r="AS205" i="39" s="1"/>
  <c r="AS207" i="39" s="1"/>
  <c r="AU45" i="37"/>
  <c r="AR167" i="40"/>
  <c r="AR30" i="43"/>
  <c r="AS116" i="36"/>
  <c r="AT114" i="36" s="1"/>
  <c r="AT153" i="41"/>
  <c r="AS158" i="41"/>
  <c r="AS159" i="41" s="1"/>
  <c r="AS161" i="41" s="1"/>
  <c r="AT154" i="41"/>
  <c r="AP48" i="41"/>
  <c r="AP49" i="41" s="1"/>
  <c r="AP51" i="41" s="1"/>
  <c r="AQ44" i="41"/>
  <c r="AQ45" i="41" s="1"/>
  <c r="AQ252" i="35"/>
  <c r="AR251" i="35" s="1"/>
  <c r="BP92" i="38"/>
  <c r="BP266" i="38" s="1"/>
  <c r="BP301" i="38" s="1"/>
  <c r="AW31" i="40"/>
  <c r="AV33" i="40"/>
  <c r="AV36" i="40" s="1"/>
  <c r="AV37" i="40" s="1"/>
  <c r="AV39" i="40" s="1"/>
  <c r="AW30" i="40"/>
  <c r="AR31" i="43"/>
  <c r="AT199" i="39"/>
  <c r="AT200" i="39" s="1"/>
  <c r="AT155" i="45"/>
  <c r="AT158" i="45" s="1"/>
  <c r="AT159" i="45" s="1"/>
  <c r="AT161" i="45" s="1"/>
  <c r="AQ58" i="43"/>
  <c r="AJ299" i="36"/>
  <c r="AS224" i="43"/>
  <c r="AS225" i="43"/>
  <c r="AR229" i="43"/>
  <c r="AR230" i="43" s="1"/>
  <c r="AR232" i="43" s="1"/>
  <c r="AL294" i="37"/>
  <c r="AT83" i="36"/>
  <c r="AT82" i="36"/>
  <c r="AS87" i="36"/>
  <c r="AS88" i="36" s="1"/>
  <c r="AS90" i="36" s="1"/>
  <c r="BP301" i="43"/>
  <c r="AS57" i="35"/>
  <c r="AR61" i="35"/>
  <c r="AR62" i="35" s="1"/>
  <c r="AR64" i="35" s="1"/>
  <c r="AS56" i="35"/>
  <c r="Q27" i="50"/>
  <c r="Q32" i="50"/>
  <c r="Q12" i="6"/>
  <c r="Q13" i="52"/>
  <c r="Q54" i="52" s="1"/>
  <c r="Q55" i="52" s="1"/>
  <c r="AU32" i="36"/>
  <c r="AV31" i="36" s="1"/>
  <c r="AW31" i="44"/>
  <c r="AW30" i="44"/>
  <c r="AU166" i="44"/>
  <c r="AK295" i="37"/>
  <c r="AU167" i="44"/>
  <c r="AP58" i="39"/>
  <c r="AJ298" i="35"/>
  <c r="AQ129" i="37"/>
  <c r="AU198" i="44"/>
  <c r="AU199" i="44"/>
  <c r="AQ158" i="39"/>
  <c r="AQ159" i="39" s="1"/>
  <c r="AQ161" i="39" s="1"/>
  <c r="AJ296" i="35"/>
  <c r="AP87" i="39"/>
  <c r="AP88" i="39" s="1"/>
  <c r="AP90" i="39" s="1"/>
  <c r="AQ82" i="39"/>
  <c r="AQ83" i="39"/>
  <c r="AR154" i="39"/>
  <c r="AR155" i="39" s="1"/>
  <c r="AS58" i="38"/>
  <c r="AS61" i="38" s="1"/>
  <c r="AS62" i="38" s="1"/>
  <c r="AS64" i="38" s="1"/>
  <c r="BQ260" i="40"/>
  <c r="BQ286" i="40" s="1"/>
  <c r="BQ92" i="40"/>
  <c r="BQ266" i="40" s="1"/>
  <c r="BQ176" i="43"/>
  <c r="BQ276" i="43" s="1"/>
  <c r="BQ92" i="43"/>
  <c r="BQ266" i="43" s="1"/>
  <c r="AJ299" i="39"/>
  <c r="AT168" i="39"/>
  <c r="AT171" i="39" s="1"/>
  <c r="AT172" i="39" s="1"/>
  <c r="AT174" i="39" s="1"/>
  <c r="AS142" i="38"/>
  <c r="AT141" i="38" s="1"/>
  <c r="AS71" i="39"/>
  <c r="AT69" i="39" s="1"/>
  <c r="BP301" i="37"/>
  <c r="BQ260" i="43"/>
  <c r="BQ286" i="43" s="1"/>
  <c r="AS142" i="45"/>
  <c r="AS145" i="45" s="1"/>
  <c r="AS146" i="45" s="1"/>
  <c r="AS148" i="45" s="1"/>
  <c r="BQ260" i="35"/>
  <c r="BQ286" i="35" s="1"/>
  <c r="AL280" i="44"/>
  <c r="AM101" i="44"/>
  <c r="AM279" i="44" s="1"/>
  <c r="AM100" i="44"/>
  <c r="AL103" i="44"/>
  <c r="AL100" i="39"/>
  <c r="AK103" i="39"/>
  <c r="AK280" i="39"/>
  <c r="AK295" i="39" s="1"/>
  <c r="AL101" i="39"/>
  <c r="AL279" i="39" s="1"/>
  <c r="AL294" i="39" s="1"/>
  <c r="BQ92" i="36"/>
  <c r="BQ266" i="36" s="1"/>
  <c r="BQ257" i="38"/>
  <c r="BQ260" i="38" s="1"/>
  <c r="BQ286" i="38" s="1"/>
  <c r="AJ91" i="36"/>
  <c r="AJ265" i="36" s="1"/>
  <c r="AJ25" i="36"/>
  <c r="AJ93" i="36" s="1"/>
  <c r="AJ267" i="36" s="1"/>
  <c r="AK91" i="41"/>
  <c r="AK265" i="41" s="1"/>
  <c r="AK25" i="41"/>
  <c r="AK93" i="41" s="1"/>
  <c r="AK267" i="41" s="1"/>
  <c r="AK190" i="41"/>
  <c r="AK191" i="41" s="1"/>
  <c r="AK292" i="41"/>
  <c r="AK291" i="41"/>
  <c r="AJ193" i="43"/>
  <c r="AJ261" i="43" s="1"/>
  <c r="AJ287" i="43" s="1"/>
  <c r="AJ259" i="43"/>
  <c r="AJ285" i="43" s="1"/>
  <c r="BQ260" i="41"/>
  <c r="BQ286" i="41" s="1"/>
  <c r="BQ176" i="35"/>
  <c r="BQ276" i="35" s="1"/>
  <c r="AL103" i="45"/>
  <c r="AM101" i="45"/>
  <c r="AM100" i="45"/>
  <c r="BQ176" i="45"/>
  <c r="BQ276" i="45" s="1"/>
  <c r="AK175" i="44"/>
  <c r="AK275" i="44" s="1"/>
  <c r="AK109" i="44"/>
  <c r="AK177" i="44" s="1"/>
  <c r="AK277" i="44" s="1"/>
  <c r="BQ260" i="39"/>
  <c r="BQ286" i="39" s="1"/>
  <c r="AM100" i="35"/>
  <c r="AL103" i="35"/>
  <c r="AM101" i="35"/>
  <c r="AJ205" i="45"/>
  <c r="AJ299" i="45"/>
  <c r="BQ89" i="41"/>
  <c r="BQ92" i="41" s="1"/>
  <c r="BQ266" i="41" s="1"/>
  <c r="AL294" i="41"/>
  <c r="AM185" i="39"/>
  <c r="AM289" i="39" s="1"/>
  <c r="AM184" i="39"/>
  <c r="AL187" i="39"/>
  <c r="AL290" i="39"/>
  <c r="AK259" i="44"/>
  <c r="AK285" i="44" s="1"/>
  <c r="AK193" i="44"/>
  <c r="AK261" i="44" s="1"/>
  <c r="AK287" i="44" s="1"/>
  <c r="AK22" i="36"/>
  <c r="AK271" i="36"/>
  <c r="AK272" i="36"/>
  <c r="AJ109" i="41"/>
  <c r="AJ177" i="41" s="1"/>
  <c r="AJ277" i="41" s="1"/>
  <c r="AJ302" i="41" s="1"/>
  <c r="AJ175" i="41"/>
  <c r="AJ275" i="41" s="1"/>
  <c r="AJ300" i="41" s="1"/>
  <c r="BQ176" i="37"/>
  <c r="BQ276" i="37" s="1"/>
  <c r="AK281" i="40"/>
  <c r="AK282" i="40"/>
  <c r="AK106" i="40"/>
  <c r="AK107" i="40" s="1"/>
  <c r="BP301" i="44"/>
  <c r="BP301" i="45"/>
  <c r="BQ76" i="38"/>
  <c r="AL251" i="38"/>
  <c r="AL289" i="38" s="1"/>
  <c r="AL294" i="38" s="1"/>
  <c r="AK255" i="38"/>
  <c r="AK256" i="38" s="1"/>
  <c r="AK258" i="38" s="1"/>
  <c r="AL250" i="38"/>
  <c r="AK290" i="38"/>
  <c r="AK295" i="38" s="1"/>
  <c r="AL186" i="35"/>
  <c r="AL288" i="35"/>
  <c r="AL102" i="37"/>
  <c r="AL278" i="37"/>
  <c r="AM16" i="45"/>
  <c r="AL19" i="45"/>
  <c r="AM17" i="45"/>
  <c r="AM18" i="41"/>
  <c r="AM268" i="41"/>
  <c r="AL115" i="35"/>
  <c r="AL279" i="35" s="1"/>
  <c r="AK117" i="35"/>
  <c r="AL114" i="35"/>
  <c r="AK280" i="35"/>
  <c r="AL187" i="38"/>
  <c r="AM184" i="38"/>
  <c r="AM185" i="38"/>
  <c r="BQ92" i="39"/>
  <c r="BQ266" i="39" s="1"/>
  <c r="AL17" i="35"/>
  <c r="AL269" i="35" s="1"/>
  <c r="AL16" i="35"/>
  <c r="AK19" i="35"/>
  <c r="AK270" i="35"/>
  <c r="AK23" i="45"/>
  <c r="AJ91" i="39"/>
  <c r="AJ265" i="39" s="1"/>
  <c r="AJ25" i="39"/>
  <c r="AJ93" i="39" s="1"/>
  <c r="AJ267" i="39" s="1"/>
  <c r="BQ92" i="44"/>
  <c r="BQ266" i="44" s="1"/>
  <c r="AK272" i="44"/>
  <c r="AK298" i="44" s="1"/>
  <c r="AK271" i="44"/>
  <c r="AK296" i="44" s="1"/>
  <c r="AK22" i="44"/>
  <c r="AL190" i="45"/>
  <c r="AL191" i="45" s="1"/>
  <c r="AJ23" i="35"/>
  <c r="AJ299" i="35"/>
  <c r="BQ260" i="44"/>
  <c r="BQ286" i="44" s="1"/>
  <c r="AJ193" i="36"/>
  <c r="AJ261" i="36" s="1"/>
  <c r="AJ287" i="36" s="1"/>
  <c r="AJ259" i="36"/>
  <c r="AJ285" i="36" s="1"/>
  <c r="AL102" i="43"/>
  <c r="AL278" i="43"/>
  <c r="BQ92" i="35"/>
  <c r="BQ266" i="35" s="1"/>
  <c r="AK295" i="41"/>
  <c r="BQ176" i="39"/>
  <c r="BQ276" i="39" s="1"/>
  <c r="AL278" i="36"/>
  <c r="AL102" i="36"/>
  <c r="AK109" i="35"/>
  <c r="AL184" i="43"/>
  <c r="AK290" i="43"/>
  <c r="AL185" i="43"/>
  <c r="AL289" i="43" s="1"/>
  <c r="AK187" i="43"/>
  <c r="AQ252" i="40"/>
  <c r="AV167" i="38"/>
  <c r="AU171" i="38"/>
  <c r="AU172" i="38" s="1"/>
  <c r="AU174" i="38" s="1"/>
  <c r="AV166" i="38"/>
  <c r="BQ176" i="41"/>
  <c r="BQ276" i="41" s="1"/>
  <c r="AK106" i="38"/>
  <c r="AK107" i="38" s="1"/>
  <c r="AK282" i="38"/>
  <c r="AK281" i="38"/>
  <c r="AL278" i="40"/>
  <c r="AL102" i="40"/>
  <c r="AJ23" i="43"/>
  <c r="AJ299" i="43"/>
  <c r="BQ260" i="36"/>
  <c r="BQ286" i="36" s="1"/>
  <c r="AL166" i="45"/>
  <c r="AL278" i="45" s="1"/>
  <c r="AL167" i="45"/>
  <c r="AK171" i="45"/>
  <c r="AK172" i="45" s="1"/>
  <c r="AK174" i="45" s="1"/>
  <c r="AK280" i="45"/>
  <c r="AM185" i="44"/>
  <c r="AM289" i="44" s="1"/>
  <c r="AL187" i="44"/>
  <c r="AL290" i="44"/>
  <c r="AM184" i="44"/>
  <c r="AM288" i="37"/>
  <c r="AM186" i="37"/>
  <c r="AK271" i="37"/>
  <c r="AK22" i="37"/>
  <c r="AK272" i="37"/>
  <c r="BP301" i="41"/>
  <c r="BP301" i="39"/>
  <c r="AK293" i="35"/>
  <c r="AL186" i="41"/>
  <c r="AL288" i="41"/>
  <c r="AK272" i="38"/>
  <c r="AK22" i="38"/>
  <c r="AK271" i="38"/>
  <c r="AV69" i="45"/>
  <c r="AV70" i="45"/>
  <c r="AU74" i="45"/>
  <c r="AU75" i="45" s="1"/>
  <c r="AU77" i="45" s="1"/>
  <c r="AL18" i="44"/>
  <c r="AL268" i="44"/>
  <c r="AL293" i="44" s="1"/>
  <c r="AJ175" i="39"/>
  <c r="AJ275" i="39" s="1"/>
  <c r="AJ109" i="39"/>
  <c r="AJ177" i="39" s="1"/>
  <c r="AJ277" i="39" s="1"/>
  <c r="AJ299" i="40"/>
  <c r="AJ23" i="40"/>
  <c r="AJ91" i="37"/>
  <c r="AJ265" i="37" s="1"/>
  <c r="AJ300" i="37" s="1"/>
  <c r="AJ25" i="37"/>
  <c r="AJ93" i="37" s="1"/>
  <c r="AJ267" i="37" s="1"/>
  <c r="AJ302" i="37" s="1"/>
  <c r="AJ123" i="35"/>
  <c r="AJ177" i="35" s="1"/>
  <c r="AJ277" i="35" s="1"/>
  <c r="AJ175" i="35"/>
  <c r="AJ275" i="35" s="1"/>
  <c r="AK109" i="45"/>
  <c r="AK281" i="41"/>
  <c r="AK106" i="41"/>
  <c r="AK282" i="41"/>
  <c r="BQ260" i="37"/>
  <c r="BQ286" i="37" s="1"/>
  <c r="AK193" i="38"/>
  <c r="AK293" i="43"/>
  <c r="AS145" i="37"/>
  <c r="AS146" i="37" s="1"/>
  <c r="AS148" i="37" s="1"/>
  <c r="AT140" i="37"/>
  <c r="AT141" i="37"/>
  <c r="AL268" i="36"/>
  <c r="AL18" i="36"/>
  <c r="AJ91" i="38"/>
  <c r="AJ265" i="38" s="1"/>
  <c r="AJ300" i="38" s="1"/>
  <c r="AJ25" i="38"/>
  <c r="AJ93" i="38" s="1"/>
  <c r="AJ267" i="38" s="1"/>
  <c r="AJ302" i="38" s="1"/>
  <c r="AL278" i="38"/>
  <c r="AL102" i="38"/>
  <c r="BP301" i="36"/>
  <c r="AK193" i="39"/>
  <c r="AK261" i="39" s="1"/>
  <c r="AK287" i="39" s="1"/>
  <c r="AK259" i="39"/>
  <c r="AK285" i="39" s="1"/>
  <c r="AK272" i="39"/>
  <c r="AK271" i="39"/>
  <c r="AK22" i="39"/>
  <c r="BQ63" i="38"/>
  <c r="BQ176" i="44"/>
  <c r="BQ276" i="44" s="1"/>
  <c r="AL271" i="41"/>
  <c r="AL272" i="41"/>
  <c r="AL22" i="41"/>
  <c r="BP301" i="40"/>
  <c r="AL18" i="37"/>
  <c r="AL268" i="37"/>
  <c r="BQ50" i="37"/>
  <c r="BQ92" i="37" s="1"/>
  <c r="BQ266" i="37" s="1"/>
  <c r="AK270" i="40"/>
  <c r="AK295" i="40" s="1"/>
  <c r="AL16" i="40"/>
  <c r="AL17" i="40"/>
  <c r="AL269" i="40" s="1"/>
  <c r="AL294" i="40" s="1"/>
  <c r="AK19" i="40"/>
  <c r="AS158" i="38"/>
  <c r="AS159" i="38" s="1"/>
  <c r="AS161" i="38" s="1"/>
  <c r="AL18" i="38"/>
  <c r="AL268" i="38"/>
  <c r="AV71" i="36"/>
  <c r="BQ176" i="40"/>
  <c r="BQ276" i="40" s="1"/>
  <c r="BQ160" i="36"/>
  <c r="BQ176" i="36" s="1"/>
  <c r="BQ276" i="36" s="1"/>
  <c r="BQ176" i="38"/>
  <c r="BQ276" i="38" s="1"/>
  <c r="AJ25" i="44"/>
  <c r="AJ93" i="44" s="1"/>
  <c r="AJ267" i="44" s="1"/>
  <c r="AJ302" i="44" s="1"/>
  <c r="AJ91" i="44"/>
  <c r="AJ265" i="44" s="1"/>
  <c r="AJ300" i="44" s="1"/>
  <c r="AM186" i="45"/>
  <c r="AM185" i="40"/>
  <c r="AM289" i="40" s="1"/>
  <c r="AM184" i="40"/>
  <c r="AL187" i="40"/>
  <c r="AL290" i="40"/>
  <c r="AK282" i="43"/>
  <c r="AK281" i="43"/>
  <c r="AK106" i="43"/>
  <c r="AK107" i="43" s="1"/>
  <c r="AL278" i="41"/>
  <c r="AL102" i="41"/>
  <c r="BQ92" i="45"/>
  <c r="BQ266" i="45" s="1"/>
  <c r="AL16" i="43"/>
  <c r="AL17" i="43"/>
  <c r="AL269" i="43" s="1"/>
  <c r="AK19" i="43"/>
  <c r="AK270" i="43"/>
  <c r="AQ69" i="40"/>
  <c r="AQ70" i="40"/>
  <c r="AP74" i="40"/>
  <c r="AP75" i="40" s="1"/>
  <c r="AP77" i="40" s="1"/>
  <c r="AK282" i="36"/>
  <c r="AK106" i="36"/>
  <c r="AK107" i="36" s="1"/>
  <c r="AK281" i="36"/>
  <c r="AK201" i="45"/>
  <c r="AL198" i="45"/>
  <c r="AL199" i="45"/>
  <c r="AL289" i="45" s="1"/>
  <c r="AK290" i="45"/>
  <c r="AK187" i="36"/>
  <c r="AL184" i="36"/>
  <c r="AL185" i="36"/>
  <c r="AL289" i="36" s="1"/>
  <c r="AL294" i="36" s="1"/>
  <c r="AK290" i="36"/>
  <c r="AK295" i="36" s="1"/>
  <c r="BQ260" i="45"/>
  <c r="BQ286" i="45" s="1"/>
  <c r="AJ298" i="43"/>
  <c r="AL268" i="39"/>
  <c r="AL18" i="39"/>
  <c r="AK292" i="35"/>
  <c r="AK291" i="35"/>
  <c r="AK190" i="35"/>
  <c r="AK191" i="35" s="1"/>
  <c r="AK106" i="37"/>
  <c r="AK107" i="37" s="1"/>
  <c r="AK282" i="37"/>
  <c r="AK281" i="37"/>
  <c r="AK259" i="40"/>
  <c r="AK285" i="40" s="1"/>
  <c r="AK193" i="40"/>
  <c r="AK261" i="40" s="1"/>
  <c r="AK287" i="40" s="1"/>
  <c r="AL190" i="37"/>
  <c r="AL191" i="37" s="1"/>
  <c r="AL291" i="37"/>
  <c r="AL292" i="37"/>
  <c r="AQ242" i="36"/>
  <c r="AQ243" i="36" s="1"/>
  <c r="AR238" i="36"/>
  <c r="AR237" i="36"/>
  <c r="AS71" i="44"/>
  <c r="AQ213" i="45"/>
  <c r="AP219" i="45"/>
  <c r="AR129" i="40" l="1"/>
  <c r="AR84" i="45"/>
  <c r="AR87" i="45" s="1"/>
  <c r="AR88" i="45" s="1"/>
  <c r="AR90" i="45" s="1"/>
  <c r="AB9" i="20"/>
  <c r="AC3" i="20"/>
  <c r="AB10" i="20"/>
  <c r="AT117" i="37"/>
  <c r="AT120" i="37" s="1"/>
  <c r="AT121" i="37" s="1"/>
  <c r="AT123" i="37" s="1"/>
  <c r="AU114" i="37"/>
  <c r="AU115" i="37"/>
  <c r="AT71" i="35"/>
  <c r="AU70" i="35" s="1"/>
  <c r="AR158" i="37"/>
  <c r="AR159" i="37" s="1"/>
  <c r="AR161" i="37" s="1"/>
  <c r="AS127" i="40"/>
  <c r="AR132" i="40"/>
  <c r="AR133" i="40" s="1"/>
  <c r="AR135" i="40" s="1"/>
  <c r="AS128" i="40"/>
  <c r="AR48" i="39"/>
  <c r="AR49" i="39" s="1"/>
  <c r="AR51" i="39" s="1"/>
  <c r="AT251" i="41"/>
  <c r="AT252" i="41" s="1"/>
  <c r="AU251" i="41" s="1"/>
  <c r="AS43" i="39"/>
  <c r="AS45" i="39" s="1"/>
  <c r="AS48" i="39" s="1"/>
  <c r="AS49" i="39" s="1"/>
  <c r="AS51" i="39" s="1"/>
  <c r="AS255" i="41"/>
  <c r="AS256" i="41" s="1"/>
  <c r="AS258" i="41" s="1"/>
  <c r="AS153" i="37"/>
  <c r="AS155" i="37" s="1"/>
  <c r="AT153" i="37" s="1"/>
  <c r="AT71" i="38"/>
  <c r="AR226" i="45"/>
  <c r="AS224" i="45" s="1"/>
  <c r="AR142" i="35"/>
  <c r="AR145" i="35" s="1"/>
  <c r="AR146" i="35" s="1"/>
  <c r="AR148" i="35" s="1"/>
  <c r="AT45" i="44"/>
  <c r="AU44" i="44" s="1"/>
  <c r="AQ238" i="44"/>
  <c r="AR242" i="43"/>
  <c r="AR243" i="43" s="1"/>
  <c r="AR245" i="43" s="1"/>
  <c r="AS237" i="43"/>
  <c r="AS238" i="43"/>
  <c r="AX141" i="44"/>
  <c r="AX142" i="44" s="1"/>
  <c r="AX145" i="44" s="1"/>
  <c r="AX146" i="44" s="1"/>
  <c r="AX148" i="44" s="1"/>
  <c r="AQ237" i="44"/>
  <c r="AU142" i="40"/>
  <c r="AV141" i="40" s="1"/>
  <c r="AV58" i="44"/>
  <c r="AW57" i="44" s="1"/>
  <c r="AR171" i="36"/>
  <c r="AR172" i="36" s="1"/>
  <c r="AR174" i="36" s="1"/>
  <c r="AS166" i="36"/>
  <c r="AS168" i="36" s="1"/>
  <c r="AT166" i="36" s="1"/>
  <c r="AT153" i="38"/>
  <c r="AT155" i="38" s="1"/>
  <c r="AU154" i="38" s="1"/>
  <c r="AT200" i="35"/>
  <c r="AT201" i="35" s="1"/>
  <c r="AT204" i="35" s="1"/>
  <c r="AT205" i="35" s="1"/>
  <c r="AT207" i="35" s="1"/>
  <c r="AR84" i="44"/>
  <c r="AS82" i="44" s="1"/>
  <c r="AU201" i="37"/>
  <c r="AU204" i="37" s="1"/>
  <c r="AU205" i="37" s="1"/>
  <c r="AU207" i="37" s="1"/>
  <c r="AV198" i="37"/>
  <c r="AV200" i="37" s="1"/>
  <c r="AS115" i="40"/>
  <c r="AS116" i="40" s="1"/>
  <c r="AR117" i="40"/>
  <c r="AR120" i="40" s="1"/>
  <c r="AR121" i="40" s="1"/>
  <c r="AR123" i="40" s="1"/>
  <c r="AQ239" i="40"/>
  <c r="AS69" i="43"/>
  <c r="AS70" i="43"/>
  <c r="AU252" i="39"/>
  <c r="AU140" i="41"/>
  <c r="AU141" i="41"/>
  <c r="AR239" i="37"/>
  <c r="AS238" i="37" s="1"/>
  <c r="AU84" i="38"/>
  <c r="AU87" i="38" s="1"/>
  <c r="AU88" i="38" s="1"/>
  <c r="AU90" i="38" s="1"/>
  <c r="AS252" i="36"/>
  <c r="AT155" i="36"/>
  <c r="AT158" i="36" s="1"/>
  <c r="AT159" i="36" s="1"/>
  <c r="AT161" i="36" s="1"/>
  <c r="AS226" i="38"/>
  <c r="AT224" i="38" s="1"/>
  <c r="AS127" i="39"/>
  <c r="AW145" i="44"/>
  <c r="AW146" i="44" s="1"/>
  <c r="AW148" i="44" s="1"/>
  <c r="AS128" i="39"/>
  <c r="AT116" i="44"/>
  <c r="AR250" i="45"/>
  <c r="AR252" i="45" s="1"/>
  <c r="AR255" i="45" s="1"/>
  <c r="AR256" i="45" s="1"/>
  <c r="AR258" i="45" s="1"/>
  <c r="AQ255" i="45"/>
  <c r="AQ256" i="45" s="1"/>
  <c r="AQ258" i="45" s="1"/>
  <c r="AV129" i="36"/>
  <c r="AW127" i="36" s="1"/>
  <c r="AS198" i="41"/>
  <c r="AS200" i="41" s="1"/>
  <c r="AT199" i="41" s="1"/>
  <c r="AS166" i="43"/>
  <c r="AR201" i="41"/>
  <c r="AR204" i="41" s="1"/>
  <c r="AR205" i="41" s="1"/>
  <c r="AR207" i="41" s="1"/>
  <c r="AU213" i="38"/>
  <c r="AU216" i="38" s="1"/>
  <c r="AU217" i="38" s="1"/>
  <c r="AU219" i="38" s="1"/>
  <c r="AV48" i="40"/>
  <c r="AV49" i="40" s="1"/>
  <c r="AV51" i="40" s="1"/>
  <c r="AW44" i="40"/>
  <c r="AW45" i="40" s="1"/>
  <c r="AS82" i="45"/>
  <c r="AU216" i="39"/>
  <c r="AU217" i="39" s="1"/>
  <c r="AU219" i="39" s="1"/>
  <c r="AV212" i="39"/>
  <c r="AV213" i="39" s="1"/>
  <c r="AW211" i="39" s="1"/>
  <c r="AU82" i="37"/>
  <c r="AU83" i="37"/>
  <c r="AT87" i="37"/>
  <c r="AT88" i="37" s="1"/>
  <c r="AT90" i="37" s="1"/>
  <c r="AS252" i="43"/>
  <c r="AT250" i="43" s="1"/>
  <c r="AT213" i="40"/>
  <c r="AU211" i="40" s="1"/>
  <c r="AQ142" i="43"/>
  <c r="AT200" i="38"/>
  <c r="AT201" i="38" s="1"/>
  <c r="AT204" i="38" s="1"/>
  <c r="AT205" i="38" s="1"/>
  <c r="AT207" i="38" s="1"/>
  <c r="AT154" i="43"/>
  <c r="AV153" i="35"/>
  <c r="AT153" i="43"/>
  <c r="AS239" i="41"/>
  <c r="AT238" i="41" s="1"/>
  <c r="AR129" i="43"/>
  <c r="AS31" i="37"/>
  <c r="AS30" i="37"/>
  <c r="AR33" i="37"/>
  <c r="AR36" i="37" s="1"/>
  <c r="AR37" i="37" s="1"/>
  <c r="AR39" i="37" s="1"/>
  <c r="AV132" i="38"/>
  <c r="AV133" i="38" s="1"/>
  <c r="AV135" i="38" s="1"/>
  <c r="AT200" i="40"/>
  <c r="AU199" i="40" s="1"/>
  <c r="AR239" i="35"/>
  <c r="AR242" i="35" s="1"/>
  <c r="AR243" i="35" s="1"/>
  <c r="AR245" i="35" s="1"/>
  <c r="AW127" i="38"/>
  <c r="AW129" i="38" s="1"/>
  <c r="AW132" i="38" s="1"/>
  <c r="AW133" i="38" s="1"/>
  <c r="AW135" i="38" s="1"/>
  <c r="AR58" i="37"/>
  <c r="AS57" i="37" s="1"/>
  <c r="AT127" i="41"/>
  <c r="AT239" i="45"/>
  <c r="AT128" i="41"/>
  <c r="AU84" i="40"/>
  <c r="AU128" i="45"/>
  <c r="AT132" i="45"/>
  <c r="AT133" i="45" s="1"/>
  <c r="AT135" i="45" s="1"/>
  <c r="AU127" i="45"/>
  <c r="AU115" i="41"/>
  <c r="AU114" i="41"/>
  <c r="AT117" i="41"/>
  <c r="AT120" i="41" s="1"/>
  <c r="AT121" i="41" s="1"/>
  <c r="AT123" i="41" s="1"/>
  <c r="AS216" i="43"/>
  <c r="AS217" i="43" s="1"/>
  <c r="AS219" i="43" s="1"/>
  <c r="AT211" i="43"/>
  <c r="AT212" i="43"/>
  <c r="AL45" i="45"/>
  <c r="AL271" i="45" s="1"/>
  <c r="AL268" i="45"/>
  <c r="AS212" i="37"/>
  <c r="AS213" i="37" s="1"/>
  <c r="AR216" i="37"/>
  <c r="AR217" i="37" s="1"/>
  <c r="AR219" i="37" s="1"/>
  <c r="AT200" i="36"/>
  <c r="AP74" i="41"/>
  <c r="AP75" i="41" s="1"/>
  <c r="AP77" i="41" s="1"/>
  <c r="AQ70" i="41"/>
  <c r="AQ69" i="41"/>
  <c r="AS31" i="39"/>
  <c r="AS30" i="39"/>
  <c r="AR33" i="39"/>
  <c r="AR36" i="39" s="1"/>
  <c r="AR37" i="39" s="1"/>
  <c r="AR39" i="39" s="1"/>
  <c r="AS211" i="44"/>
  <c r="AS212" i="44"/>
  <c r="AR216" i="44"/>
  <c r="AR217" i="44" s="1"/>
  <c r="AR219" i="44" s="1"/>
  <c r="AV154" i="35"/>
  <c r="AU158" i="44"/>
  <c r="AU159" i="44" s="1"/>
  <c r="AU161" i="44" s="1"/>
  <c r="AV154" i="44"/>
  <c r="AV155" i="44" s="1"/>
  <c r="AV158" i="44" s="1"/>
  <c r="AV159" i="44" s="1"/>
  <c r="AV161" i="44" s="1"/>
  <c r="AP213" i="41"/>
  <c r="AA14" i="20"/>
  <c r="AA18" i="20"/>
  <c r="AR58" i="41"/>
  <c r="AS57" i="41" s="1"/>
  <c r="AS32" i="41"/>
  <c r="AS33" i="41" s="1"/>
  <c r="AS36" i="41" s="1"/>
  <c r="AS37" i="41" s="1"/>
  <c r="AS39" i="41" s="1"/>
  <c r="AS61" i="40"/>
  <c r="AS62" i="40" s="1"/>
  <c r="AS64" i="40" s="1"/>
  <c r="AT56" i="40"/>
  <c r="AT58" i="40" s="1"/>
  <c r="AU56" i="40" s="1"/>
  <c r="AS226" i="36"/>
  <c r="AT224" i="36" s="1"/>
  <c r="AV225" i="39"/>
  <c r="AV226" i="39" s="1"/>
  <c r="AW224" i="39" s="1"/>
  <c r="AW238" i="38"/>
  <c r="AT251" i="37"/>
  <c r="AT252" i="37" s="1"/>
  <c r="AU250" i="37" s="1"/>
  <c r="AU229" i="39"/>
  <c r="AU230" i="39" s="1"/>
  <c r="AU232" i="39" s="1"/>
  <c r="AW32" i="44"/>
  <c r="AX31" i="44" s="1"/>
  <c r="AT45" i="43"/>
  <c r="AU44" i="43" s="1"/>
  <c r="AT168" i="37"/>
  <c r="AU114" i="43"/>
  <c r="AU116" i="43" s="1"/>
  <c r="AV115" i="43" s="1"/>
  <c r="AT117" i="43"/>
  <c r="AT120" i="43" s="1"/>
  <c r="AT121" i="43" s="1"/>
  <c r="AT123" i="43" s="1"/>
  <c r="AW117" i="39"/>
  <c r="AW120" i="39" s="1"/>
  <c r="AW121" i="39" s="1"/>
  <c r="AW123" i="39" s="1"/>
  <c r="AU115" i="38"/>
  <c r="AU116" i="38" s="1"/>
  <c r="AU117" i="38" s="1"/>
  <c r="AU120" i="38" s="1"/>
  <c r="AU121" i="38" s="1"/>
  <c r="AU123" i="38" s="1"/>
  <c r="AT117" i="38"/>
  <c r="AT120" i="38" s="1"/>
  <c r="AT121" i="38" s="1"/>
  <c r="AT123" i="38" s="1"/>
  <c r="AW237" i="38"/>
  <c r="AS255" i="37"/>
  <c r="AS256" i="37" s="1"/>
  <c r="AS258" i="37" s="1"/>
  <c r="AS213" i="36"/>
  <c r="AT211" i="36" s="1"/>
  <c r="AS141" i="35"/>
  <c r="AS167" i="43"/>
  <c r="AV141" i="39"/>
  <c r="AU145" i="39"/>
  <c r="AU146" i="39" s="1"/>
  <c r="AU148" i="39" s="1"/>
  <c r="AV140" i="39"/>
  <c r="AR58" i="45"/>
  <c r="AS57" i="45" s="1"/>
  <c r="AT129" i="44"/>
  <c r="AU127" i="44" s="1"/>
  <c r="AR251" i="44"/>
  <c r="AR250" i="44"/>
  <c r="AQ255" i="44"/>
  <c r="AQ256" i="44" s="1"/>
  <c r="AQ258" i="44" s="1"/>
  <c r="AS145" i="38"/>
  <c r="AS146" i="38" s="1"/>
  <c r="AS148" i="38" s="1"/>
  <c r="AS168" i="35"/>
  <c r="AS171" i="35" s="1"/>
  <c r="AS172" i="35" s="1"/>
  <c r="AS174" i="35" s="1"/>
  <c r="AS226" i="44"/>
  <c r="AS225" i="37"/>
  <c r="AR229" i="37"/>
  <c r="AR230" i="37" s="1"/>
  <c r="AR232" i="37" s="1"/>
  <c r="AS224" i="37"/>
  <c r="AX114" i="39"/>
  <c r="AX116" i="39" s="1"/>
  <c r="AY115" i="39" s="1"/>
  <c r="AS198" i="43"/>
  <c r="AS199" i="43"/>
  <c r="AR201" i="43"/>
  <c r="AR204" i="43" s="1"/>
  <c r="AR205" i="43" s="1"/>
  <c r="AR207" i="43" s="1"/>
  <c r="AV45" i="36"/>
  <c r="AW43" i="36" s="1"/>
  <c r="AS116" i="45"/>
  <c r="AW44" i="35"/>
  <c r="AW45" i="35" s="1"/>
  <c r="AW48" i="35" s="1"/>
  <c r="AW49" i="35" s="1"/>
  <c r="AW51" i="35" s="1"/>
  <c r="AV48" i="35"/>
  <c r="AV49" i="35" s="1"/>
  <c r="AV51" i="35" s="1"/>
  <c r="AT115" i="36"/>
  <c r="AT116" i="36" s="1"/>
  <c r="AU114" i="36" s="1"/>
  <c r="AW225" i="35"/>
  <c r="AT83" i="35"/>
  <c r="AS87" i="35"/>
  <c r="AS88" i="35" s="1"/>
  <c r="AS90" i="35" s="1"/>
  <c r="AT82" i="35"/>
  <c r="BQ92" i="38"/>
  <c r="BQ266" i="38" s="1"/>
  <c r="BQ301" i="38" s="1"/>
  <c r="AW224" i="35"/>
  <c r="AT58" i="36"/>
  <c r="AL293" i="37"/>
  <c r="AS158" i="40"/>
  <c r="AS159" i="40" s="1"/>
  <c r="AS161" i="40" s="1"/>
  <c r="AV84" i="43"/>
  <c r="AR32" i="43"/>
  <c r="AS30" i="43" s="1"/>
  <c r="AT154" i="40"/>
  <c r="AT155" i="40" s="1"/>
  <c r="AU171" i="41"/>
  <c r="AU172" i="41" s="1"/>
  <c r="AU174" i="41" s="1"/>
  <c r="AV166" i="41"/>
  <c r="AV168" i="41" s="1"/>
  <c r="AS117" i="36"/>
  <c r="AS120" i="36" s="1"/>
  <c r="AS121" i="36" s="1"/>
  <c r="AS123" i="36" s="1"/>
  <c r="AS226" i="40"/>
  <c r="AT224" i="40" s="1"/>
  <c r="AV237" i="39"/>
  <c r="AV239" i="39" s="1"/>
  <c r="AW237" i="39" s="1"/>
  <c r="AU242" i="39"/>
  <c r="AU243" i="39" s="1"/>
  <c r="AU245" i="39" s="1"/>
  <c r="AS31" i="35"/>
  <c r="AS32" i="35" s="1"/>
  <c r="AT31" i="35" s="1"/>
  <c r="AT140" i="38"/>
  <c r="AT142" i="38" s="1"/>
  <c r="AR33" i="35"/>
  <c r="AR36" i="35" s="1"/>
  <c r="AR37" i="35" s="1"/>
  <c r="AR39" i="35" s="1"/>
  <c r="AT216" i="35"/>
  <c r="AT217" i="35" s="1"/>
  <c r="AT219" i="35" s="1"/>
  <c r="AU212" i="35"/>
  <c r="AU213" i="35" s="1"/>
  <c r="AU153" i="45"/>
  <c r="AU154" i="45"/>
  <c r="AS141" i="36"/>
  <c r="AS140" i="36"/>
  <c r="AT70" i="37"/>
  <c r="AT71" i="37" s="1"/>
  <c r="AU70" i="37" s="1"/>
  <c r="AS74" i="37"/>
  <c r="AS75" i="37" s="1"/>
  <c r="AS77" i="37" s="1"/>
  <c r="AR168" i="40"/>
  <c r="AR171" i="40" s="1"/>
  <c r="AR172" i="40" s="1"/>
  <c r="AR174" i="40" s="1"/>
  <c r="AR229" i="41"/>
  <c r="AR230" i="41" s="1"/>
  <c r="AR232" i="41" s="1"/>
  <c r="AS225" i="41"/>
  <c r="AS224" i="41"/>
  <c r="AR33" i="38"/>
  <c r="AR36" i="38" s="1"/>
  <c r="AR37" i="38" s="1"/>
  <c r="AR39" i="38" s="1"/>
  <c r="AW83" i="41"/>
  <c r="AV87" i="41"/>
  <c r="AV88" i="41" s="1"/>
  <c r="AV90" i="41" s="1"/>
  <c r="AW82" i="41"/>
  <c r="AU48" i="37"/>
  <c r="AU49" i="37" s="1"/>
  <c r="AU51" i="37" s="1"/>
  <c r="AV44" i="37"/>
  <c r="AV43" i="37"/>
  <c r="AR250" i="35"/>
  <c r="AR252" i="35" s="1"/>
  <c r="AR255" i="35" s="1"/>
  <c r="AR256" i="35" s="1"/>
  <c r="AR258" i="35" s="1"/>
  <c r="AT155" i="41"/>
  <c r="AQ255" i="35"/>
  <c r="AQ256" i="35" s="1"/>
  <c r="AQ258" i="35" s="1"/>
  <c r="AT84" i="36"/>
  <c r="AT87" i="36" s="1"/>
  <c r="AT88" i="36" s="1"/>
  <c r="AT90" i="36" s="1"/>
  <c r="AS226" i="43"/>
  <c r="AS229" i="43" s="1"/>
  <c r="AS230" i="43" s="1"/>
  <c r="AS232" i="43" s="1"/>
  <c r="AS31" i="38"/>
  <c r="AS32" i="38" s="1"/>
  <c r="AU200" i="44"/>
  <c r="AU201" i="44" s="1"/>
  <c r="AU204" i="44" s="1"/>
  <c r="AU205" i="44" s="1"/>
  <c r="AU207" i="44" s="1"/>
  <c r="AW32" i="40"/>
  <c r="AT201" i="39"/>
  <c r="AT204" i="39" s="1"/>
  <c r="AT205" i="39" s="1"/>
  <c r="AT207" i="39" s="1"/>
  <c r="AU199" i="39"/>
  <c r="AU198" i="39"/>
  <c r="AR57" i="43"/>
  <c r="AR56" i="43"/>
  <c r="AQ61" i="43"/>
  <c r="AQ62" i="43" s="1"/>
  <c r="AQ64" i="43" s="1"/>
  <c r="AU33" i="36"/>
  <c r="AU36" i="36" s="1"/>
  <c r="AU37" i="36" s="1"/>
  <c r="AU39" i="36" s="1"/>
  <c r="AT141" i="45"/>
  <c r="AT140" i="45"/>
  <c r="AJ300" i="39"/>
  <c r="AL293" i="41"/>
  <c r="AK296" i="41"/>
  <c r="AS58" i="35"/>
  <c r="AS61" i="35" s="1"/>
  <c r="AS62" i="35" s="1"/>
  <c r="AS64" i="35" s="1"/>
  <c r="AK295" i="43"/>
  <c r="BQ301" i="40"/>
  <c r="AR44" i="41"/>
  <c r="AQ48" i="41"/>
  <c r="AQ49" i="41" s="1"/>
  <c r="AQ51" i="41" s="1"/>
  <c r="AR43" i="41"/>
  <c r="AK298" i="41"/>
  <c r="Q37" i="50"/>
  <c r="Q25" i="6" s="1"/>
  <c r="Q27" i="6" s="1"/>
  <c r="Q42" i="50"/>
  <c r="AV30" i="36"/>
  <c r="AV32" i="36" s="1"/>
  <c r="AW30" i="36" s="1"/>
  <c r="AU168" i="44"/>
  <c r="AV167" i="44" s="1"/>
  <c r="AK261" i="38"/>
  <c r="AK287" i="38" s="1"/>
  <c r="AK259" i="38"/>
  <c r="AK285" i="38" s="1"/>
  <c r="AK175" i="45"/>
  <c r="AK275" i="45" s="1"/>
  <c r="AT56" i="38"/>
  <c r="AT57" i="38"/>
  <c r="AK296" i="38"/>
  <c r="BQ301" i="43"/>
  <c r="AK298" i="38"/>
  <c r="BQ301" i="37"/>
  <c r="AK177" i="45"/>
  <c r="AK277" i="45" s="1"/>
  <c r="AJ302" i="39"/>
  <c r="AK295" i="35"/>
  <c r="AP61" i="39"/>
  <c r="AP62" i="39" s="1"/>
  <c r="AP64" i="39" s="1"/>
  <c r="AQ56" i="39"/>
  <c r="AQ57" i="39"/>
  <c r="AR127" i="37"/>
  <c r="AR128" i="37"/>
  <c r="AQ132" i="37"/>
  <c r="AQ133" i="37" s="1"/>
  <c r="AQ135" i="37" s="1"/>
  <c r="AL294" i="35"/>
  <c r="AU167" i="39"/>
  <c r="AQ71" i="40"/>
  <c r="AQ74" i="40" s="1"/>
  <c r="AQ75" i="40" s="1"/>
  <c r="AQ77" i="40" s="1"/>
  <c r="AU166" i="39"/>
  <c r="AQ84" i="39"/>
  <c r="AV168" i="38"/>
  <c r="AV171" i="38" s="1"/>
  <c r="AV172" i="38" s="1"/>
  <c r="AV174" i="38" s="1"/>
  <c r="AS74" i="39"/>
  <c r="AS75" i="39" s="1"/>
  <c r="AS77" i="39" s="1"/>
  <c r="AT70" i="39"/>
  <c r="AT71" i="39" s="1"/>
  <c r="BQ301" i="41"/>
  <c r="BQ301" i="35"/>
  <c r="AK109" i="36"/>
  <c r="AK177" i="36" s="1"/>
  <c r="AK277" i="36" s="1"/>
  <c r="AK175" i="36"/>
  <c r="AK275" i="36" s="1"/>
  <c r="AK175" i="43"/>
  <c r="AK275" i="43" s="1"/>
  <c r="AK109" i="43"/>
  <c r="AK177" i="43" s="1"/>
  <c r="AK277" i="43" s="1"/>
  <c r="AL291" i="40"/>
  <c r="AL190" i="40"/>
  <c r="AL191" i="40" s="1"/>
  <c r="AL292" i="40"/>
  <c r="AM187" i="45"/>
  <c r="AN185" i="45"/>
  <c r="AN184" i="45"/>
  <c r="AL19" i="38"/>
  <c r="AL270" i="38"/>
  <c r="AM17" i="38"/>
  <c r="AM269" i="38" s="1"/>
  <c r="AM16" i="38"/>
  <c r="AK272" i="40"/>
  <c r="AK298" i="40" s="1"/>
  <c r="AK271" i="40"/>
  <c r="AK296" i="40" s="1"/>
  <c r="AK22" i="40"/>
  <c r="AV71" i="45"/>
  <c r="AK296" i="37"/>
  <c r="AJ25" i="43"/>
  <c r="AJ93" i="43" s="1"/>
  <c r="AJ267" i="43" s="1"/>
  <c r="AJ302" i="43" s="1"/>
  <c r="AJ91" i="43"/>
  <c r="AJ265" i="43" s="1"/>
  <c r="AJ300" i="43" s="1"/>
  <c r="AV128" i="35"/>
  <c r="AU132" i="35"/>
  <c r="AU133" i="35" s="1"/>
  <c r="AU135" i="35" s="1"/>
  <c r="AV127" i="35"/>
  <c r="AL288" i="43"/>
  <c r="AL186" i="43"/>
  <c r="AL193" i="45"/>
  <c r="AM186" i="38"/>
  <c r="AN17" i="41"/>
  <c r="AN269" i="41" s="1"/>
  <c r="AN16" i="41"/>
  <c r="AM19" i="41"/>
  <c r="AM270" i="41"/>
  <c r="AM184" i="35"/>
  <c r="AL187" i="35"/>
  <c r="AL290" i="35"/>
  <c r="AM185" i="35"/>
  <c r="AM289" i="35" s="1"/>
  <c r="AL106" i="45"/>
  <c r="AL107" i="45" s="1"/>
  <c r="AK193" i="41"/>
  <c r="AK261" i="41" s="1"/>
  <c r="AK287" i="41" s="1"/>
  <c r="AK259" i="41"/>
  <c r="AK285" i="41" s="1"/>
  <c r="AJ300" i="36"/>
  <c r="AL106" i="44"/>
  <c r="AL107" i="44" s="1"/>
  <c r="AL282" i="44"/>
  <c r="AL281" i="44"/>
  <c r="AS154" i="39"/>
  <c r="AR158" i="39"/>
  <c r="AR159" i="39" s="1"/>
  <c r="AR161" i="39" s="1"/>
  <c r="AS153" i="39"/>
  <c r="AL200" i="45"/>
  <c r="AL288" i="45"/>
  <c r="AK22" i="43"/>
  <c r="AK272" i="43"/>
  <c r="AK271" i="43"/>
  <c r="AM288" i="40"/>
  <c r="AM186" i="40"/>
  <c r="AL23" i="41"/>
  <c r="AK107" i="41"/>
  <c r="AK299" i="41"/>
  <c r="AM288" i="44"/>
  <c r="AM186" i="44"/>
  <c r="AL168" i="45"/>
  <c r="AL281" i="45" s="1"/>
  <c r="AL279" i="45"/>
  <c r="AL294" i="45" s="1"/>
  <c r="AM101" i="40"/>
  <c r="AM279" i="40" s="1"/>
  <c r="AL280" i="40"/>
  <c r="AM100" i="40"/>
  <c r="AL103" i="40"/>
  <c r="AK175" i="38"/>
  <c r="AK275" i="38" s="1"/>
  <c r="AK109" i="38"/>
  <c r="AK177" i="38" s="1"/>
  <c r="AK277" i="38" s="1"/>
  <c r="AK190" i="43"/>
  <c r="AK191" i="43" s="1"/>
  <c r="AK292" i="43"/>
  <c r="AK291" i="43"/>
  <c r="AJ91" i="35"/>
  <c r="AJ265" i="35" s="1"/>
  <c r="AJ300" i="35" s="1"/>
  <c r="AB13" i="20" s="1"/>
  <c r="AJ25" i="35"/>
  <c r="AJ93" i="35" s="1"/>
  <c r="AJ267" i="35" s="1"/>
  <c r="AJ302" i="35" s="1"/>
  <c r="BQ301" i="44"/>
  <c r="AK91" i="45"/>
  <c r="AK265" i="45" s="1"/>
  <c r="AK25" i="45"/>
  <c r="AK93" i="45" s="1"/>
  <c r="AK267" i="45" s="1"/>
  <c r="AS48" i="38"/>
  <c r="AS49" i="38" s="1"/>
  <c r="AS51" i="38" s="1"/>
  <c r="AT44" i="38"/>
  <c r="AT43" i="38"/>
  <c r="BQ301" i="39"/>
  <c r="AL190" i="38"/>
  <c r="AL191" i="38" s="1"/>
  <c r="AL116" i="35"/>
  <c r="AL278" i="35"/>
  <c r="AL22" i="45"/>
  <c r="AM102" i="45"/>
  <c r="AM102" i="44"/>
  <c r="AM278" i="44"/>
  <c r="AL193" i="37"/>
  <c r="AL261" i="37" s="1"/>
  <c r="AL287" i="37" s="1"/>
  <c r="AL259" i="37"/>
  <c r="AL285" i="37" s="1"/>
  <c r="AK109" i="37"/>
  <c r="AK177" i="37" s="1"/>
  <c r="AK277" i="37" s="1"/>
  <c r="AK175" i="37"/>
  <c r="AK275" i="37" s="1"/>
  <c r="AL19" i="39"/>
  <c r="AL270" i="39"/>
  <c r="AM16" i="39"/>
  <c r="AM17" i="39"/>
  <c r="AM269" i="39" s="1"/>
  <c r="AL186" i="36"/>
  <c r="AL288" i="36"/>
  <c r="AL293" i="36" s="1"/>
  <c r="AK204" i="45"/>
  <c r="AK205" i="45" s="1"/>
  <c r="AK292" i="45"/>
  <c r="AK298" i="45" s="1"/>
  <c r="AK291" i="45"/>
  <c r="AK296" i="45" s="1"/>
  <c r="BQ301" i="45"/>
  <c r="AL18" i="40"/>
  <c r="AL268" i="40"/>
  <c r="AL293" i="40" s="1"/>
  <c r="AT142" i="37"/>
  <c r="AJ91" i="40"/>
  <c r="AJ265" i="40" s="1"/>
  <c r="AJ300" i="40" s="1"/>
  <c r="AJ25" i="40"/>
  <c r="AJ93" i="40" s="1"/>
  <c r="AJ267" i="40" s="1"/>
  <c r="AJ302" i="40" s="1"/>
  <c r="AM17" i="44"/>
  <c r="AM269" i="44" s="1"/>
  <c r="AM294" i="44" s="1"/>
  <c r="AM16" i="44"/>
  <c r="AL19" i="44"/>
  <c r="AL270" i="44"/>
  <c r="AL295" i="44" s="1"/>
  <c r="AK23" i="38"/>
  <c r="AK299" i="38"/>
  <c r="AL187" i="41"/>
  <c r="AM184" i="41"/>
  <c r="AM185" i="41"/>
  <c r="AM289" i="41" s="1"/>
  <c r="AL290" i="41"/>
  <c r="AK298" i="37"/>
  <c r="AM187" i="37"/>
  <c r="AM290" i="37"/>
  <c r="AN184" i="37"/>
  <c r="AN185" i="37"/>
  <c r="AN289" i="37" s="1"/>
  <c r="AL294" i="43"/>
  <c r="AM101" i="36"/>
  <c r="AM279" i="36" s="1"/>
  <c r="AL103" i="36"/>
  <c r="AL280" i="36"/>
  <c r="AM100" i="36"/>
  <c r="AK23" i="44"/>
  <c r="AK299" i="44"/>
  <c r="AK272" i="35"/>
  <c r="AK22" i="35"/>
  <c r="AK271" i="35"/>
  <c r="AK120" i="35"/>
  <c r="AK121" i="35" s="1"/>
  <c r="AK281" i="35"/>
  <c r="AK282" i="35"/>
  <c r="AM18" i="45"/>
  <c r="AM100" i="37"/>
  <c r="AL103" i="37"/>
  <c r="AM101" i="37"/>
  <c r="AM279" i="37" s="1"/>
  <c r="AL280" i="37"/>
  <c r="AL252" i="38"/>
  <c r="AL288" i="38"/>
  <c r="AL293" i="38" s="1"/>
  <c r="AK175" i="40"/>
  <c r="AK275" i="40" s="1"/>
  <c r="AK109" i="40"/>
  <c r="AK177" i="40" s="1"/>
  <c r="AK277" i="40" s="1"/>
  <c r="AK23" i="36"/>
  <c r="AL292" i="39"/>
  <c r="AL291" i="39"/>
  <c r="AL190" i="39"/>
  <c r="AL191" i="39" s="1"/>
  <c r="AJ207" i="45"/>
  <c r="AJ261" i="45" s="1"/>
  <c r="AJ287" i="45" s="1"/>
  <c r="AJ302" i="45" s="1"/>
  <c r="AJ259" i="45"/>
  <c r="AJ285" i="45" s="1"/>
  <c r="AJ300" i="45" s="1"/>
  <c r="AL106" i="35"/>
  <c r="AL107" i="35" s="1"/>
  <c r="BQ301" i="36"/>
  <c r="AK282" i="39"/>
  <c r="AK298" i="39" s="1"/>
  <c r="AK281" i="39"/>
  <c r="AK296" i="39" s="1"/>
  <c r="AK106" i="39"/>
  <c r="AK107" i="39" s="1"/>
  <c r="AK259" i="35"/>
  <c r="AK285" i="35" s="1"/>
  <c r="AK193" i="35"/>
  <c r="AK261" i="35" s="1"/>
  <c r="AK287" i="35" s="1"/>
  <c r="AK190" i="36"/>
  <c r="AK191" i="36" s="1"/>
  <c r="AK291" i="36"/>
  <c r="AK296" i="36" s="1"/>
  <c r="AK292" i="36"/>
  <c r="AK298" i="36" s="1"/>
  <c r="AL18" i="43"/>
  <c r="AL268" i="43"/>
  <c r="AL280" i="41"/>
  <c r="AM101" i="41"/>
  <c r="AM279" i="41" s="1"/>
  <c r="AM100" i="41"/>
  <c r="AL103" i="41"/>
  <c r="AW69" i="36"/>
  <c r="AV74" i="36"/>
  <c r="AV75" i="36" s="1"/>
  <c r="AV77" i="36" s="1"/>
  <c r="AW70" i="36"/>
  <c r="AL270" i="37"/>
  <c r="AM16" i="37"/>
  <c r="AL19" i="37"/>
  <c r="AM17" i="37"/>
  <c r="AM269" i="37" s="1"/>
  <c r="AK23" i="39"/>
  <c r="AM101" i="38"/>
  <c r="AM279" i="38" s="1"/>
  <c r="AM100" i="38"/>
  <c r="AL280" i="38"/>
  <c r="AL103" i="38"/>
  <c r="AM16" i="36"/>
  <c r="AM17" i="36"/>
  <c r="AM269" i="36" s="1"/>
  <c r="AL19" i="36"/>
  <c r="AL270" i="36"/>
  <c r="AK299" i="37"/>
  <c r="AK23" i="37"/>
  <c r="AL292" i="44"/>
  <c r="AL291" i="44"/>
  <c r="AL190" i="44"/>
  <c r="AL191" i="44" s="1"/>
  <c r="AK295" i="45"/>
  <c r="AQ255" i="40"/>
  <c r="AQ256" i="40" s="1"/>
  <c r="AQ258" i="40" s="1"/>
  <c r="AR251" i="40"/>
  <c r="AR250" i="40"/>
  <c r="AM100" i="43"/>
  <c r="AL103" i="43"/>
  <c r="AL280" i="43"/>
  <c r="AM101" i="43"/>
  <c r="AM279" i="43" s="1"/>
  <c r="AL268" i="35"/>
  <c r="AL18" i="35"/>
  <c r="AM288" i="39"/>
  <c r="AM186" i="39"/>
  <c r="AW31" i="45"/>
  <c r="AW30" i="45"/>
  <c r="AV33" i="45"/>
  <c r="AV36" i="45" s="1"/>
  <c r="AV37" i="45" s="1"/>
  <c r="AV39" i="45" s="1"/>
  <c r="AM102" i="35"/>
  <c r="AJ302" i="36"/>
  <c r="AL278" i="39"/>
  <c r="AL293" i="39" s="1"/>
  <c r="AL102" i="39"/>
  <c r="AR239" i="36"/>
  <c r="AQ245" i="36"/>
  <c r="AS74" i="44"/>
  <c r="AS75" i="44" s="1"/>
  <c r="AS77" i="44" s="1"/>
  <c r="AT70" i="44"/>
  <c r="AT69" i="44"/>
  <c r="AQ216" i="45"/>
  <c r="AQ217" i="45" s="1"/>
  <c r="AR211" i="45"/>
  <c r="AR212" i="45"/>
  <c r="AS83" i="45" l="1"/>
  <c r="AS140" i="35"/>
  <c r="AT255" i="41"/>
  <c r="AT256" i="41" s="1"/>
  <c r="AT258" i="41" s="1"/>
  <c r="AC8" i="20"/>
  <c r="AB12" i="20"/>
  <c r="AD4" i="20"/>
  <c r="AU69" i="35"/>
  <c r="AU71" i="35" s="1"/>
  <c r="AV70" i="35" s="1"/>
  <c r="AT74" i="35"/>
  <c r="AT75" i="35" s="1"/>
  <c r="AT77" i="35" s="1"/>
  <c r="AU116" i="37"/>
  <c r="AS129" i="40"/>
  <c r="AT128" i="40" s="1"/>
  <c r="AS158" i="37"/>
  <c r="AS159" i="37" s="1"/>
  <c r="AS161" i="37" s="1"/>
  <c r="AT43" i="39"/>
  <c r="AT44" i="39"/>
  <c r="AT154" i="37"/>
  <c r="AT155" i="37" s="1"/>
  <c r="AU250" i="41"/>
  <c r="AU252" i="41" s="1"/>
  <c r="AU70" i="38"/>
  <c r="AU69" i="38"/>
  <c r="AT74" i="38"/>
  <c r="AT75" i="38" s="1"/>
  <c r="AT77" i="38" s="1"/>
  <c r="AQ239" i="44"/>
  <c r="AQ242" i="44" s="1"/>
  <c r="AQ243" i="44" s="1"/>
  <c r="AQ245" i="44" s="1"/>
  <c r="AR229" i="45"/>
  <c r="AR230" i="45" s="1"/>
  <c r="AR232" i="45" s="1"/>
  <c r="AS225" i="45"/>
  <c r="AS226" i="45" s="1"/>
  <c r="AU43" i="44"/>
  <c r="AU45" i="44" s="1"/>
  <c r="AT48" i="44"/>
  <c r="AT49" i="44" s="1"/>
  <c r="AT51" i="44" s="1"/>
  <c r="AV61" i="44"/>
  <c r="AV62" i="44" s="1"/>
  <c r="AV64" i="44" s="1"/>
  <c r="AL293" i="45"/>
  <c r="AW56" i="44"/>
  <c r="AW58" i="44" s="1"/>
  <c r="AX57" i="44" s="1"/>
  <c r="AY141" i="44"/>
  <c r="AY140" i="44"/>
  <c r="AS239" i="43"/>
  <c r="AS171" i="36"/>
  <c r="AS172" i="36" s="1"/>
  <c r="AS174" i="36" s="1"/>
  <c r="AT167" i="36"/>
  <c r="AT168" i="36" s="1"/>
  <c r="AT171" i="36" s="1"/>
  <c r="AT172" i="36" s="1"/>
  <c r="AT174" i="36" s="1"/>
  <c r="AU145" i="40"/>
  <c r="AU146" i="40" s="1"/>
  <c r="AU148" i="40" s="1"/>
  <c r="AV140" i="40"/>
  <c r="AV142" i="40" s="1"/>
  <c r="AW141" i="40" s="1"/>
  <c r="AU199" i="35"/>
  <c r="AU198" i="35"/>
  <c r="AR87" i="44"/>
  <c r="AR88" i="44" s="1"/>
  <c r="AR90" i="44" s="1"/>
  <c r="AS83" i="44"/>
  <c r="AS84" i="44" s="1"/>
  <c r="AT115" i="40"/>
  <c r="AT114" i="40"/>
  <c r="AS117" i="40"/>
  <c r="AS120" i="40" s="1"/>
  <c r="AS121" i="40" s="1"/>
  <c r="AS123" i="40" s="1"/>
  <c r="AS71" i="43"/>
  <c r="AT69" i="43" s="1"/>
  <c r="AR237" i="40"/>
  <c r="AR238" i="40"/>
  <c r="AQ242" i="40"/>
  <c r="AQ243" i="40" s="1"/>
  <c r="AQ245" i="40" s="1"/>
  <c r="AR242" i="37"/>
  <c r="AR243" i="37" s="1"/>
  <c r="AR245" i="37" s="1"/>
  <c r="AV251" i="39"/>
  <c r="AU255" i="39"/>
  <c r="AU256" i="39" s="1"/>
  <c r="AU258" i="39" s="1"/>
  <c r="AV250" i="39"/>
  <c r="AU142" i="41"/>
  <c r="AV140" i="41" s="1"/>
  <c r="AV82" i="38"/>
  <c r="AS250" i="45"/>
  <c r="AV83" i="38"/>
  <c r="AS251" i="45"/>
  <c r="AS237" i="37"/>
  <c r="AS239" i="37" s="1"/>
  <c r="AV132" i="36"/>
  <c r="AV133" i="36" s="1"/>
  <c r="AV135" i="36" s="1"/>
  <c r="AV216" i="39"/>
  <c r="AV217" i="39" s="1"/>
  <c r="AV219" i="39" s="1"/>
  <c r="AS229" i="38"/>
  <c r="AS230" i="38" s="1"/>
  <c r="AS232" i="38" s="1"/>
  <c r="AW212" i="39"/>
  <c r="AW213" i="39" s="1"/>
  <c r="AT225" i="38"/>
  <c r="AT226" i="38" s="1"/>
  <c r="AU225" i="38" s="1"/>
  <c r="AS129" i="39"/>
  <c r="AT127" i="39" s="1"/>
  <c r="AV211" i="38"/>
  <c r="AU153" i="36"/>
  <c r="AU154" i="36"/>
  <c r="AS255" i="36"/>
  <c r="AS256" i="36" s="1"/>
  <c r="AS258" i="36" s="1"/>
  <c r="AT250" i="36"/>
  <c r="AT251" i="36"/>
  <c r="AV212" i="38"/>
  <c r="AU115" i="44"/>
  <c r="AU114" i="44"/>
  <c r="AT117" i="44"/>
  <c r="AT120" i="44" s="1"/>
  <c r="AT121" i="44" s="1"/>
  <c r="AT123" i="44" s="1"/>
  <c r="AW128" i="36"/>
  <c r="AW129" i="36" s="1"/>
  <c r="AX127" i="36" s="1"/>
  <c r="AS168" i="43"/>
  <c r="AT167" i="43" s="1"/>
  <c r="AU84" i="37"/>
  <c r="AV82" i="37" s="1"/>
  <c r="AS84" i="45"/>
  <c r="AT82" i="45" s="1"/>
  <c r="AU212" i="40"/>
  <c r="AU213" i="40" s="1"/>
  <c r="AT216" i="40"/>
  <c r="AT217" i="40" s="1"/>
  <c r="AT219" i="40" s="1"/>
  <c r="AT155" i="43"/>
  <c r="AU154" i="43" s="1"/>
  <c r="AS255" i="43"/>
  <c r="AS256" i="43" s="1"/>
  <c r="AS258" i="43" s="1"/>
  <c r="AT251" i="43"/>
  <c r="AT252" i="43" s="1"/>
  <c r="AT255" i="43" s="1"/>
  <c r="AT256" i="43" s="1"/>
  <c r="AT258" i="43" s="1"/>
  <c r="AV155" i="35"/>
  <c r="AV158" i="35" s="1"/>
  <c r="AV159" i="35" s="1"/>
  <c r="AV161" i="35" s="1"/>
  <c r="AU198" i="38"/>
  <c r="AQ145" i="43"/>
  <c r="AQ146" i="43" s="1"/>
  <c r="AQ148" i="43" s="1"/>
  <c r="AR140" i="43"/>
  <c r="AR141" i="43"/>
  <c r="AU199" i="38"/>
  <c r="AX117" i="39"/>
  <c r="AX120" i="39" s="1"/>
  <c r="AX121" i="39" s="1"/>
  <c r="AX123" i="39" s="1"/>
  <c r="AT237" i="41"/>
  <c r="AT239" i="41" s="1"/>
  <c r="AU238" i="41" s="1"/>
  <c r="AS242" i="41"/>
  <c r="AS243" i="41" s="1"/>
  <c r="AS245" i="41" s="1"/>
  <c r="AU129" i="45"/>
  <c r="AV127" i="45" s="1"/>
  <c r="AS32" i="37"/>
  <c r="AS127" i="43"/>
  <c r="AR132" i="43"/>
  <c r="AR133" i="43" s="1"/>
  <c r="AR135" i="43" s="1"/>
  <c r="AS128" i="43"/>
  <c r="AT117" i="36"/>
  <c r="AT120" i="36" s="1"/>
  <c r="AT121" i="36" s="1"/>
  <c r="AT123" i="36" s="1"/>
  <c r="AT48" i="43"/>
  <c r="AT49" i="43" s="1"/>
  <c r="AT51" i="43" s="1"/>
  <c r="AU43" i="43"/>
  <c r="AU45" i="43" s="1"/>
  <c r="AU198" i="40"/>
  <c r="AU200" i="40" s="1"/>
  <c r="AV198" i="40" s="1"/>
  <c r="AT201" i="40"/>
  <c r="AT204" i="40" s="1"/>
  <c r="AT205" i="40" s="1"/>
  <c r="AT207" i="40" s="1"/>
  <c r="AV199" i="44"/>
  <c r="AR61" i="37"/>
  <c r="AR62" i="37" s="1"/>
  <c r="AR64" i="37" s="1"/>
  <c r="AT129" i="41"/>
  <c r="AT132" i="41" s="1"/>
  <c r="AT133" i="41" s="1"/>
  <c r="AT135" i="41" s="1"/>
  <c r="AS56" i="37"/>
  <c r="AS58" i="37" s="1"/>
  <c r="AS61" i="37" s="1"/>
  <c r="AS62" i="37" s="1"/>
  <c r="AS64" i="37" s="1"/>
  <c r="AS237" i="35"/>
  <c r="AS238" i="35"/>
  <c r="AU115" i="36"/>
  <c r="AU116" i="36" s="1"/>
  <c r="AU238" i="45"/>
  <c r="AU237" i="45"/>
  <c r="AT242" i="45"/>
  <c r="AT243" i="45" s="1"/>
  <c r="AT245" i="45" s="1"/>
  <c r="AS32" i="39"/>
  <c r="AT31" i="39" s="1"/>
  <c r="AT213" i="43"/>
  <c r="AL272" i="45"/>
  <c r="AV142" i="39"/>
  <c r="AW140" i="39" s="1"/>
  <c r="AV82" i="40"/>
  <c r="AU87" i="40"/>
  <c r="AU88" i="40" s="1"/>
  <c r="AU90" i="40" s="1"/>
  <c r="AV83" i="40"/>
  <c r="AW239" i="38"/>
  <c r="AX238" i="38" s="1"/>
  <c r="AU116" i="41"/>
  <c r="AM44" i="45"/>
  <c r="AM269" i="45" s="1"/>
  <c r="AM43" i="45"/>
  <c r="AL48" i="45"/>
  <c r="AL49" i="45" s="1"/>
  <c r="AL51" i="45" s="1"/>
  <c r="AL270" i="45"/>
  <c r="AS213" i="44"/>
  <c r="AS216" i="44" s="1"/>
  <c r="AS217" i="44" s="1"/>
  <c r="AS219" i="44" s="1"/>
  <c r="AQ71" i="41"/>
  <c r="AU199" i="36"/>
  <c r="AT201" i="36"/>
  <c r="AT204" i="36" s="1"/>
  <c r="AT205" i="36" s="1"/>
  <c r="AT207" i="36" s="1"/>
  <c r="AU198" i="36"/>
  <c r="AV115" i="38"/>
  <c r="AX127" i="38"/>
  <c r="AT61" i="40"/>
  <c r="AT62" i="40" s="1"/>
  <c r="AT64" i="40" s="1"/>
  <c r="AX128" i="38"/>
  <c r="AW33" i="44"/>
  <c r="AW36" i="44" s="1"/>
  <c r="AW37" i="44" s="1"/>
  <c r="AW39" i="44" s="1"/>
  <c r="AU57" i="40"/>
  <c r="AU58" i="40" s="1"/>
  <c r="AX30" i="44"/>
  <c r="AX32" i="44" s="1"/>
  <c r="AT30" i="41"/>
  <c r="AP216" i="41"/>
  <c r="AP217" i="41" s="1"/>
  <c r="AP219" i="41" s="1"/>
  <c r="AQ212" i="41"/>
  <c r="AQ211" i="41"/>
  <c r="AB19" i="20"/>
  <c r="AS56" i="41"/>
  <c r="AS58" i="41" s="1"/>
  <c r="AS61" i="41" s="1"/>
  <c r="AS62" i="41" s="1"/>
  <c r="AS64" i="41" s="1"/>
  <c r="AR61" i="41"/>
  <c r="AR62" i="41" s="1"/>
  <c r="AR64" i="41" s="1"/>
  <c r="AA20" i="20"/>
  <c r="AT31" i="41"/>
  <c r="AT212" i="36"/>
  <c r="AT213" i="36" s="1"/>
  <c r="AT216" i="36" s="1"/>
  <c r="AT217" i="36" s="1"/>
  <c r="AT219" i="36" s="1"/>
  <c r="AS229" i="36"/>
  <c r="AS230" i="36" s="1"/>
  <c r="AS232" i="36" s="1"/>
  <c r="AT225" i="36"/>
  <c r="AT226" i="36" s="1"/>
  <c r="AV166" i="44"/>
  <c r="AV168" i="44" s="1"/>
  <c r="AW167" i="44" s="1"/>
  <c r="AR61" i="45"/>
  <c r="AR62" i="45" s="1"/>
  <c r="AR64" i="45" s="1"/>
  <c r="AV114" i="43"/>
  <c r="AV116" i="43" s="1"/>
  <c r="AV117" i="43" s="1"/>
  <c r="AV120" i="43" s="1"/>
  <c r="AV121" i="43" s="1"/>
  <c r="AV123" i="43" s="1"/>
  <c r="AT166" i="35"/>
  <c r="AU167" i="37"/>
  <c r="AU166" i="37"/>
  <c r="AT171" i="37"/>
  <c r="AT172" i="37" s="1"/>
  <c r="AT174" i="37" s="1"/>
  <c r="AV198" i="44"/>
  <c r="AW153" i="44"/>
  <c r="AU117" i="43"/>
  <c r="AU120" i="43" s="1"/>
  <c r="AU121" i="43" s="1"/>
  <c r="AU123" i="43" s="1"/>
  <c r="AS216" i="36"/>
  <c r="AS217" i="36" s="1"/>
  <c r="AS219" i="36" s="1"/>
  <c r="AY114" i="39"/>
  <c r="AY116" i="39" s="1"/>
  <c r="AS200" i="43"/>
  <c r="AS201" i="43" s="1"/>
  <c r="AS204" i="43" s="1"/>
  <c r="AS205" i="43" s="1"/>
  <c r="AS207" i="43" s="1"/>
  <c r="AS56" i="45"/>
  <c r="AS58" i="45" s="1"/>
  <c r="AT56" i="45" s="1"/>
  <c r="AW154" i="44"/>
  <c r="AV114" i="38"/>
  <c r="AT211" i="37"/>
  <c r="AT212" i="37"/>
  <c r="AS216" i="37"/>
  <c r="AS217" i="37" s="1"/>
  <c r="AS219" i="37" s="1"/>
  <c r="AU128" i="44"/>
  <c r="AU129" i="44" s="1"/>
  <c r="AV127" i="44" s="1"/>
  <c r="AS142" i="35"/>
  <c r="AT167" i="35"/>
  <c r="AT132" i="44"/>
  <c r="AT133" i="44" s="1"/>
  <c r="AT135" i="44" s="1"/>
  <c r="AR252" i="44"/>
  <c r="AS251" i="44" s="1"/>
  <c r="AT255" i="37"/>
  <c r="AT256" i="37" s="1"/>
  <c r="AT258" i="37" s="1"/>
  <c r="AU251" i="37"/>
  <c r="AU252" i="37" s="1"/>
  <c r="AU255" i="37" s="1"/>
  <c r="AU256" i="37" s="1"/>
  <c r="AU258" i="37" s="1"/>
  <c r="AW44" i="36"/>
  <c r="AW45" i="36" s="1"/>
  <c r="AX43" i="36" s="1"/>
  <c r="AT224" i="44"/>
  <c r="AT225" i="44"/>
  <c r="AS229" i="44"/>
  <c r="AS230" i="44" s="1"/>
  <c r="AS232" i="44" s="1"/>
  <c r="AT142" i="45"/>
  <c r="AU141" i="45" s="1"/>
  <c r="AV48" i="36"/>
  <c r="AV49" i="36" s="1"/>
  <c r="AV51" i="36" s="1"/>
  <c r="AS226" i="37"/>
  <c r="AS229" i="37" s="1"/>
  <c r="AS230" i="37" s="1"/>
  <c r="AS232" i="37" s="1"/>
  <c r="AS142" i="36"/>
  <c r="AT141" i="36" s="1"/>
  <c r="AT225" i="40"/>
  <c r="AT226" i="40" s="1"/>
  <c r="AS229" i="40"/>
  <c r="AS230" i="40" s="1"/>
  <c r="AS232" i="40" s="1"/>
  <c r="AW226" i="35"/>
  <c r="AW229" i="35" s="1"/>
  <c r="AW230" i="35" s="1"/>
  <c r="AW232" i="35" s="1"/>
  <c r="AU57" i="36"/>
  <c r="AT61" i="36"/>
  <c r="AT62" i="36" s="1"/>
  <c r="AT64" i="36" s="1"/>
  <c r="AU56" i="36"/>
  <c r="AS31" i="43"/>
  <c r="AS32" i="43" s="1"/>
  <c r="AT30" i="43" s="1"/>
  <c r="AR33" i="43"/>
  <c r="AR36" i="43" s="1"/>
  <c r="AR37" i="43" s="1"/>
  <c r="AR39" i="43" s="1"/>
  <c r="AU83" i="36"/>
  <c r="AU82" i="36"/>
  <c r="AT84" i="35"/>
  <c r="AT114" i="45"/>
  <c r="AS117" i="45"/>
  <c r="AS120" i="45" s="1"/>
  <c r="AS121" i="45" s="1"/>
  <c r="AS123" i="45" s="1"/>
  <c r="AT115" i="45"/>
  <c r="AU141" i="38"/>
  <c r="AT145" i="38"/>
  <c r="AT146" i="38" s="1"/>
  <c r="AT148" i="38" s="1"/>
  <c r="AU140" i="38"/>
  <c r="AW166" i="41"/>
  <c r="AV171" i="41"/>
  <c r="AV172" i="41" s="1"/>
  <c r="AV174" i="41" s="1"/>
  <c r="AW167" i="41"/>
  <c r="AW82" i="43"/>
  <c r="AW83" i="43"/>
  <c r="AV87" i="43"/>
  <c r="AV88" i="43" s="1"/>
  <c r="AV90" i="43" s="1"/>
  <c r="AS226" i="41"/>
  <c r="AT224" i="41" s="1"/>
  <c r="AS166" i="40"/>
  <c r="AW84" i="41"/>
  <c r="AW87" i="41" s="1"/>
  <c r="AW88" i="41" s="1"/>
  <c r="AW90" i="41" s="1"/>
  <c r="AU153" i="38"/>
  <c r="AU155" i="38" s="1"/>
  <c r="AW238" i="39"/>
  <c r="AW239" i="39" s="1"/>
  <c r="AV211" i="35"/>
  <c r="AU216" i="35"/>
  <c r="AU217" i="35" s="1"/>
  <c r="AU219" i="35" s="1"/>
  <c r="AV212" i="35"/>
  <c r="AT158" i="38"/>
  <c r="AT159" i="38" s="1"/>
  <c r="AT161" i="38" s="1"/>
  <c r="AT58" i="38"/>
  <c r="AU57" i="38" s="1"/>
  <c r="AS251" i="35"/>
  <c r="AT74" i="37"/>
  <c r="AT75" i="37" s="1"/>
  <c r="AT77" i="37" s="1"/>
  <c r="AS250" i="35"/>
  <c r="AV242" i="39"/>
  <c r="AV243" i="39" s="1"/>
  <c r="AV245" i="39" s="1"/>
  <c r="AU155" i="45"/>
  <c r="AV154" i="45" s="1"/>
  <c r="AV45" i="37"/>
  <c r="AW44" i="37" s="1"/>
  <c r="AU69" i="37"/>
  <c r="AU71" i="37" s="1"/>
  <c r="AV229" i="39"/>
  <c r="AV230" i="39" s="1"/>
  <c r="AV232" i="39" s="1"/>
  <c r="AU153" i="40"/>
  <c r="AT158" i="40"/>
  <c r="AT159" i="40" s="1"/>
  <c r="AT161" i="40" s="1"/>
  <c r="AU154" i="40"/>
  <c r="AS167" i="40"/>
  <c r="AW225" i="39"/>
  <c r="AW226" i="39" s="1"/>
  <c r="AX225" i="39" s="1"/>
  <c r="AT198" i="41"/>
  <c r="AT200" i="41" s="1"/>
  <c r="AS201" i="41"/>
  <c r="AS204" i="41" s="1"/>
  <c r="AS205" i="41" s="1"/>
  <c r="AS207" i="41" s="1"/>
  <c r="AT225" i="43"/>
  <c r="AU171" i="44"/>
  <c r="AU172" i="44" s="1"/>
  <c r="AU174" i="44" s="1"/>
  <c r="AT31" i="38"/>
  <c r="AT30" i="38"/>
  <c r="AT158" i="41"/>
  <c r="AT159" i="41" s="1"/>
  <c r="AT161" i="41" s="1"/>
  <c r="AU154" i="41"/>
  <c r="AU153" i="41"/>
  <c r="AT224" i="43"/>
  <c r="AR58" i="43"/>
  <c r="AX31" i="40"/>
  <c r="AX30" i="40"/>
  <c r="AW33" i="40"/>
  <c r="AW36" i="40" s="1"/>
  <c r="AW37" i="40" s="1"/>
  <c r="AW39" i="40" s="1"/>
  <c r="AT57" i="35"/>
  <c r="AS33" i="38"/>
  <c r="AS36" i="38" s="1"/>
  <c r="AS37" i="38" s="1"/>
  <c r="AS39" i="38" s="1"/>
  <c r="AU200" i="39"/>
  <c r="AS33" i="35"/>
  <c r="AS36" i="35" s="1"/>
  <c r="AS37" i="35" s="1"/>
  <c r="AS39" i="35" s="1"/>
  <c r="AT30" i="35"/>
  <c r="AT32" i="35" s="1"/>
  <c r="AT33" i="35" s="1"/>
  <c r="AT36" i="35" s="1"/>
  <c r="AT37" i="35" s="1"/>
  <c r="AT39" i="35" s="1"/>
  <c r="AM294" i="37"/>
  <c r="AR45" i="41"/>
  <c r="AT56" i="35"/>
  <c r="AU168" i="39"/>
  <c r="AV166" i="39" s="1"/>
  <c r="AR70" i="40"/>
  <c r="Q47" i="50"/>
  <c r="Q52" i="50"/>
  <c r="AW167" i="38"/>
  <c r="AW31" i="36"/>
  <c r="AW32" i="36" s="1"/>
  <c r="AV33" i="36"/>
  <c r="AV36" i="36" s="1"/>
  <c r="AV37" i="36" s="1"/>
  <c r="AV39" i="36" s="1"/>
  <c r="AK296" i="43"/>
  <c r="AQ58" i="39"/>
  <c r="AR69" i="40"/>
  <c r="AR129" i="37"/>
  <c r="AX44" i="35"/>
  <c r="AM294" i="41"/>
  <c r="AW32" i="45"/>
  <c r="AW33" i="45" s="1"/>
  <c r="AW36" i="45" s="1"/>
  <c r="AW37" i="45" s="1"/>
  <c r="AW39" i="45" s="1"/>
  <c r="AL295" i="41"/>
  <c r="AS155" i="39"/>
  <c r="AT153" i="39" s="1"/>
  <c r="AK299" i="39"/>
  <c r="AV129" i="35"/>
  <c r="AW127" i="35" s="1"/>
  <c r="AL293" i="35"/>
  <c r="AQ87" i="39"/>
  <c r="AQ88" i="39" s="1"/>
  <c r="AQ90" i="39" s="1"/>
  <c r="AR82" i="39"/>
  <c r="AR83" i="39"/>
  <c r="AL295" i="37"/>
  <c r="AW166" i="38"/>
  <c r="AK299" i="45"/>
  <c r="AX43" i="35"/>
  <c r="AT74" i="39"/>
  <c r="AT75" i="39" s="1"/>
  <c r="AT77" i="39" s="1"/>
  <c r="AU69" i="39"/>
  <c r="AU70" i="39"/>
  <c r="AK298" i="43"/>
  <c r="AK298" i="35"/>
  <c r="AN184" i="39"/>
  <c r="AM187" i="39"/>
  <c r="AM290" i="39"/>
  <c r="AN185" i="39"/>
  <c r="AN289" i="39" s="1"/>
  <c r="AM278" i="43"/>
  <c r="AM102" i="43"/>
  <c r="AR252" i="40"/>
  <c r="AL259" i="44"/>
  <c r="AL285" i="44" s="1"/>
  <c r="AL193" i="44"/>
  <c r="AL261" i="44" s="1"/>
  <c r="AL287" i="44" s="1"/>
  <c r="AL282" i="38"/>
  <c r="AL281" i="38"/>
  <c r="AL106" i="38"/>
  <c r="AL107" i="38" s="1"/>
  <c r="AL106" i="41"/>
  <c r="AL282" i="41"/>
  <c r="AL281" i="41"/>
  <c r="AL193" i="39"/>
  <c r="AL261" i="39" s="1"/>
  <c r="AL287" i="39" s="1"/>
  <c r="AL259" i="39"/>
  <c r="AL285" i="39" s="1"/>
  <c r="AK25" i="36"/>
  <c r="AK93" i="36" s="1"/>
  <c r="AK267" i="36" s="1"/>
  <c r="AK91" i="36"/>
  <c r="AK265" i="36" s="1"/>
  <c r="AL255" i="38"/>
  <c r="AL256" i="38" s="1"/>
  <c r="AL258" i="38" s="1"/>
  <c r="AM251" i="38"/>
  <c r="AM289" i="38" s="1"/>
  <c r="AM294" i="38" s="1"/>
  <c r="AM250" i="38"/>
  <c r="AL290" i="38"/>
  <c r="AL295" i="38" s="1"/>
  <c r="AM102" i="37"/>
  <c r="AM278" i="37"/>
  <c r="AK23" i="35"/>
  <c r="AK299" i="35"/>
  <c r="AK91" i="44"/>
  <c r="AK265" i="44" s="1"/>
  <c r="AK300" i="44" s="1"/>
  <c r="AK25" i="44"/>
  <c r="AK93" i="44" s="1"/>
  <c r="AK267" i="44" s="1"/>
  <c r="AK302" i="44" s="1"/>
  <c r="AM278" i="36"/>
  <c r="AM102" i="36"/>
  <c r="AW199" i="37"/>
  <c r="AV201" i="37"/>
  <c r="AV204" i="37" s="1"/>
  <c r="AV205" i="37" s="1"/>
  <c r="AV207" i="37" s="1"/>
  <c r="AW198" i="37"/>
  <c r="AM186" i="41"/>
  <c r="AM288" i="41"/>
  <c r="AU141" i="37"/>
  <c r="AU140" i="37"/>
  <c r="AT145" i="37"/>
  <c r="AT146" i="37" s="1"/>
  <c r="AT148" i="37" s="1"/>
  <c r="AM268" i="39"/>
  <c r="AM18" i="39"/>
  <c r="AL193" i="38"/>
  <c r="AT45" i="38"/>
  <c r="AK175" i="41"/>
  <c r="AK275" i="41" s="1"/>
  <c r="AK300" i="41" s="1"/>
  <c r="AK109" i="41"/>
  <c r="AK177" i="41" s="1"/>
  <c r="AK277" i="41" s="1"/>
  <c r="AK302" i="41" s="1"/>
  <c r="AL91" i="41"/>
  <c r="AL265" i="41" s="1"/>
  <c r="AL25" i="41"/>
  <c r="AL93" i="41" s="1"/>
  <c r="AL267" i="41" s="1"/>
  <c r="AK23" i="43"/>
  <c r="AK299" i="43"/>
  <c r="AM186" i="35"/>
  <c r="AM288" i="35"/>
  <c r="AL271" i="38"/>
  <c r="AL22" i="38"/>
  <c r="AL272" i="38"/>
  <c r="AN186" i="45"/>
  <c r="AL193" i="40"/>
  <c r="AL261" i="40" s="1"/>
  <c r="AL287" i="40" s="1"/>
  <c r="AL259" i="40"/>
  <c r="AL285" i="40" s="1"/>
  <c r="AM100" i="39"/>
  <c r="AL103" i="39"/>
  <c r="AL280" i="39"/>
  <c r="AL295" i="39" s="1"/>
  <c r="AM101" i="39"/>
  <c r="AM279" i="39" s="1"/>
  <c r="AM294" i="39" s="1"/>
  <c r="AL270" i="35"/>
  <c r="AM16" i="35"/>
  <c r="AM17" i="35"/>
  <c r="AM269" i="35" s="1"/>
  <c r="AL19" i="35"/>
  <c r="AL272" i="36"/>
  <c r="AL22" i="36"/>
  <c r="AL271" i="36"/>
  <c r="AL271" i="37"/>
  <c r="AL22" i="37"/>
  <c r="AL272" i="37"/>
  <c r="AM278" i="41"/>
  <c r="AM102" i="41"/>
  <c r="AM17" i="43"/>
  <c r="AM269" i="43" s="1"/>
  <c r="AL19" i="43"/>
  <c r="AM16" i="43"/>
  <c r="AL270" i="43"/>
  <c r="AM19" i="45"/>
  <c r="AN17" i="45"/>
  <c r="AN16" i="45"/>
  <c r="AK123" i="35"/>
  <c r="AK177" i="35" s="1"/>
  <c r="AK277" i="35" s="1"/>
  <c r="AK175" i="35"/>
  <c r="AK275" i="35" s="1"/>
  <c r="AN288" i="37"/>
  <c r="AN186" i="37"/>
  <c r="AL190" i="41"/>
  <c r="AL191" i="41" s="1"/>
  <c r="AL291" i="41"/>
  <c r="AL292" i="41"/>
  <c r="AK207" i="45"/>
  <c r="AK261" i="45" s="1"/>
  <c r="AK287" i="45" s="1"/>
  <c r="AK302" i="45" s="1"/>
  <c r="AK259" i="45"/>
  <c r="AK285" i="45" s="1"/>
  <c r="AK300" i="45" s="1"/>
  <c r="AL23" i="45"/>
  <c r="AL292" i="38"/>
  <c r="AM166" i="45"/>
  <c r="AM167" i="45"/>
  <c r="AM279" i="45" s="1"/>
  <c r="AL171" i="45"/>
  <c r="AL172" i="45" s="1"/>
  <c r="AL174" i="45" s="1"/>
  <c r="AL280" i="45"/>
  <c r="AM187" i="44"/>
  <c r="AM290" i="44"/>
  <c r="AN184" i="44"/>
  <c r="AN185" i="44"/>
  <c r="AN289" i="44" s="1"/>
  <c r="AN185" i="40"/>
  <c r="AN289" i="40" s="1"/>
  <c r="AM187" i="40"/>
  <c r="AN184" i="40"/>
  <c r="AM290" i="40"/>
  <c r="AL175" i="44"/>
  <c r="AL275" i="44" s="1"/>
  <c r="AL109" i="44"/>
  <c r="AL177" i="44" s="1"/>
  <c r="AL277" i="44" s="1"/>
  <c r="AL109" i="45"/>
  <c r="AN185" i="38"/>
  <c r="AM187" i="38"/>
  <c r="AN184" i="38"/>
  <c r="AW70" i="45"/>
  <c r="AW69" i="45"/>
  <c r="AV74" i="45"/>
  <c r="AV75" i="45" s="1"/>
  <c r="AV77" i="45" s="1"/>
  <c r="AM18" i="38"/>
  <c r="AM268" i="38"/>
  <c r="AX44" i="40"/>
  <c r="AW48" i="40"/>
  <c r="AW49" i="40" s="1"/>
  <c r="AW51" i="40" s="1"/>
  <c r="AX43" i="40"/>
  <c r="AK25" i="37"/>
  <c r="AK93" i="37" s="1"/>
  <c r="AK267" i="37" s="1"/>
  <c r="AK302" i="37" s="1"/>
  <c r="AK91" i="37"/>
  <c r="AK265" i="37" s="1"/>
  <c r="AK300" i="37" s="1"/>
  <c r="AM102" i="38"/>
  <c r="AM278" i="38"/>
  <c r="AM268" i="37"/>
  <c r="AM18" i="37"/>
  <c r="AK193" i="36"/>
  <c r="AK261" i="36" s="1"/>
  <c r="AK287" i="36" s="1"/>
  <c r="AK259" i="36"/>
  <c r="AK285" i="36" s="1"/>
  <c r="AK175" i="39"/>
  <c r="AK275" i="39" s="1"/>
  <c r="AK109" i="39"/>
  <c r="AK177" i="39" s="1"/>
  <c r="AK277" i="39" s="1"/>
  <c r="AL282" i="36"/>
  <c r="AL281" i="36"/>
  <c r="AL106" i="36"/>
  <c r="AL107" i="36" s="1"/>
  <c r="AL22" i="44"/>
  <c r="AL271" i="44"/>
  <c r="AL296" i="44" s="1"/>
  <c r="AL272" i="44"/>
  <c r="AL298" i="44" s="1"/>
  <c r="AM17" i="40"/>
  <c r="AM269" i="40" s="1"/>
  <c r="AM294" i="40" s="1"/>
  <c r="AL270" i="40"/>
  <c r="AL295" i="40" s="1"/>
  <c r="AM16" i="40"/>
  <c r="AL19" i="40"/>
  <c r="AL272" i="39"/>
  <c r="AL271" i="39"/>
  <c r="AL22" i="39"/>
  <c r="AM103" i="44"/>
  <c r="AN100" i="44"/>
  <c r="AM280" i="44"/>
  <c r="AN101" i="44"/>
  <c r="AN279" i="44" s="1"/>
  <c r="AL291" i="38"/>
  <c r="AL282" i="40"/>
  <c r="AL281" i="40"/>
  <c r="AL106" i="40"/>
  <c r="AL107" i="40" s="1"/>
  <c r="AL282" i="45"/>
  <c r="AM271" i="41"/>
  <c r="AM22" i="41"/>
  <c r="AM272" i="41"/>
  <c r="AM184" i="43"/>
  <c r="AL187" i="43"/>
  <c r="AL290" i="43"/>
  <c r="AM185" i="43"/>
  <c r="AM289" i="43" s="1"/>
  <c r="AK23" i="40"/>
  <c r="AK299" i="40"/>
  <c r="AM190" i="45"/>
  <c r="AM191" i="45" s="1"/>
  <c r="AN101" i="35"/>
  <c r="AN100" i="35"/>
  <c r="AM103" i="35"/>
  <c r="AL282" i="43"/>
  <c r="AL281" i="43"/>
  <c r="AL106" i="43"/>
  <c r="AL107" i="43" s="1"/>
  <c r="AM268" i="36"/>
  <c r="AM18" i="36"/>
  <c r="AK91" i="39"/>
  <c r="AK265" i="39" s="1"/>
  <c r="AK25" i="39"/>
  <c r="AK93" i="39" s="1"/>
  <c r="AK267" i="39" s="1"/>
  <c r="AW71" i="36"/>
  <c r="AL109" i="35"/>
  <c r="AK299" i="36"/>
  <c r="AL106" i="37"/>
  <c r="AL107" i="37" s="1"/>
  <c r="AL281" i="37"/>
  <c r="AL282" i="37"/>
  <c r="AK296" i="35"/>
  <c r="AC9" i="20" s="1"/>
  <c r="AM292" i="37"/>
  <c r="AM190" i="37"/>
  <c r="AM191" i="37" s="1"/>
  <c r="AM291" i="37"/>
  <c r="AK91" i="38"/>
  <c r="AK265" i="38" s="1"/>
  <c r="AK300" i="38" s="1"/>
  <c r="AK25" i="38"/>
  <c r="AK93" i="38" s="1"/>
  <c r="AK267" i="38" s="1"/>
  <c r="AK302" i="38" s="1"/>
  <c r="AM18" i="44"/>
  <c r="AM268" i="44"/>
  <c r="AM293" i="44" s="1"/>
  <c r="AM185" i="36"/>
  <c r="AM289" i="36" s="1"/>
  <c r="AM294" i="36" s="1"/>
  <c r="AM184" i="36"/>
  <c r="AL187" i="36"/>
  <c r="AL290" i="36"/>
  <c r="AL295" i="36" s="1"/>
  <c r="AM103" i="45"/>
  <c r="AN100" i="45"/>
  <c r="AN101" i="45"/>
  <c r="AM115" i="35"/>
  <c r="AM279" i="35" s="1"/>
  <c r="AL117" i="35"/>
  <c r="AM114" i="35"/>
  <c r="AL280" i="35"/>
  <c r="AK259" i="43"/>
  <c r="AK285" i="43" s="1"/>
  <c r="AK193" i="43"/>
  <c r="AK261" i="43" s="1"/>
  <c r="AK287" i="43" s="1"/>
  <c r="AM278" i="40"/>
  <c r="AM102" i="40"/>
  <c r="AM198" i="45"/>
  <c r="AM199" i="45"/>
  <c r="AM289" i="45" s="1"/>
  <c r="AL201" i="45"/>
  <c r="AL290" i="45"/>
  <c r="AL292" i="35"/>
  <c r="AL291" i="35"/>
  <c r="AL190" i="35"/>
  <c r="AL191" i="35" s="1"/>
  <c r="AN18" i="41"/>
  <c r="AN268" i="41"/>
  <c r="AL293" i="43"/>
  <c r="AS238" i="36"/>
  <c r="AR242" i="36"/>
  <c r="AR243" i="36" s="1"/>
  <c r="AS237" i="36"/>
  <c r="AT71" i="44"/>
  <c r="Q36" i="6"/>
  <c r="Q29" i="6"/>
  <c r="AQ219" i="45"/>
  <c r="AR213" i="45"/>
  <c r="AY142" i="44" l="1"/>
  <c r="AY145" i="44" s="1"/>
  <c r="AY146" i="44" s="1"/>
  <c r="AY148" i="44" s="1"/>
  <c r="AC10" i="20"/>
  <c r="AX56" i="44"/>
  <c r="AW61" i="44"/>
  <c r="AW62" i="44" s="1"/>
  <c r="AW64" i="44" s="1"/>
  <c r="AS171" i="43"/>
  <c r="AS172" i="43" s="1"/>
  <c r="AS174" i="43" s="1"/>
  <c r="AU74" i="35"/>
  <c r="AU75" i="35" s="1"/>
  <c r="AU77" i="35" s="1"/>
  <c r="AV69" i="35"/>
  <c r="AV71" i="35" s="1"/>
  <c r="AW69" i="35" s="1"/>
  <c r="AD3" i="20"/>
  <c r="AT45" i="39"/>
  <c r="AU43" i="39" s="1"/>
  <c r="AT127" i="40"/>
  <c r="AT129" i="40" s="1"/>
  <c r="AS132" i="40"/>
  <c r="AS133" i="40" s="1"/>
  <c r="AS135" i="40" s="1"/>
  <c r="AU71" i="38"/>
  <c r="AU74" i="38" s="1"/>
  <c r="AU75" i="38" s="1"/>
  <c r="AU77" i="38" s="1"/>
  <c r="AV115" i="37"/>
  <c r="AV114" i="37"/>
  <c r="AU117" i="37"/>
  <c r="AU120" i="37" s="1"/>
  <c r="AU121" i="37" s="1"/>
  <c r="AU123" i="37" s="1"/>
  <c r="AR238" i="44"/>
  <c r="AR237" i="44"/>
  <c r="AU255" i="41"/>
  <c r="AU256" i="41" s="1"/>
  <c r="AU258" i="41" s="1"/>
  <c r="AV250" i="41"/>
  <c r="AV251" i="41"/>
  <c r="AU200" i="35"/>
  <c r="AV199" i="35" s="1"/>
  <c r="AW141" i="39"/>
  <c r="AW142" i="39" s="1"/>
  <c r="AW145" i="39" s="1"/>
  <c r="AW146" i="39" s="1"/>
  <c r="AW148" i="39" s="1"/>
  <c r="AV145" i="39"/>
  <c r="AV146" i="39" s="1"/>
  <c r="AV148" i="39" s="1"/>
  <c r="AV43" i="44"/>
  <c r="AV44" i="44"/>
  <c r="AU48" i="44"/>
  <c r="AU49" i="44" s="1"/>
  <c r="AU51" i="44" s="1"/>
  <c r="AT238" i="43"/>
  <c r="AS242" i="43"/>
  <c r="AS243" i="43" s="1"/>
  <c r="AS245" i="43" s="1"/>
  <c r="AT237" i="43"/>
  <c r="AT224" i="45"/>
  <c r="AT225" i="45"/>
  <c r="AS229" i="45"/>
  <c r="AS230" i="45" s="1"/>
  <c r="AS232" i="45" s="1"/>
  <c r="AW140" i="40"/>
  <c r="AW142" i="40" s="1"/>
  <c r="AX141" i="40" s="1"/>
  <c r="AV145" i="40"/>
  <c r="AV146" i="40" s="1"/>
  <c r="AV148" i="40" s="1"/>
  <c r="AT166" i="43"/>
  <c r="AT168" i="43" s="1"/>
  <c r="AU167" i="43" s="1"/>
  <c r="AT158" i="37"/>
  <c r="AT159" i="37" s="1"/>
  <c r="AT161" i="37" s="1"/>
  <c r="AU154" i="37"/>
  <c r="AU153" i="37"/>
  <c r="AV84" i="38"/>
  <c r="AW83" i="38" s="1"/>
  <c r="AV116" i="38"/>
  <c r="AV117" i="38" s="1"/>
  <c r="AV120" i="38" s="1"/>
  <c r="AV121" i="38" s="1"/>
  <c r="AV123" i="38" s="1"/>
  <c r="AU167" i="36"/>
  <c r="AT242" i="41"/>
  <c r="AT243" i="41" s="1"/>
  <c r="AT245" i="41" s="1"/>
  <c r="AS252" i="45"/>
  <c r="AS255" i="45" s="1"/>
  <c r="AS256" i="45" s="1"/>
  <c r="AS258" i="45" s="1"/>
  <c r="AU166" i="36"/>
  <c r="AV141" i="41"/>
  <c r="AV142" i="41" s="1"/>
  <c r="AV145" i="41" s="1"/>
  <c r="AV146" i="41" s="1"/>
  <c r="AV148" i="41" s="1"/>
  <c r="AU145" i="41"/>
  <c r="AU146" i="41" s="1"/>
  <c r="AU148" i="41" s="1"/>
  <c r="AT116" i="40"/>
  <c r="AR239" i="40"/>
  <c r="AS74" i="43"/>
  <c r="AS75" i="43" s="1"/>
  <c r="AS77" i="43" s="1"/>
  <c r="AT70" i="43"/>
  <c r="AT71" i="43" s="1"/>
  <c r="AV252" i="39"/>
  <c r="AW250" i="39" s="1"/>
  <c r="AS87" i="44"/>
  <c r="AS88" i="44" s="1"/>
  <c r="AS90" i="44" s="1"/>
  <c r="AT83" i="44"/>
  <c r="AT82" i="44"/>
  <c r="AU155" i="36"/>
  <c r="AU158" i="36" s="1"/>
  <c r="AU159" i="36" s="1"/>
  <c r="AU161" i="36" s="1"/>
  <c r="AT128" i="39"/>
  <c r="AT129" i="39" s="1"/>
  <c r="AW132" i="36"/>
  <c r="AW133" i="36" s="1"/>
  <c r="AW135" i="36" s="1"/>
  <c r="AV213" i="38"/>
  <c r="AV216" i="38" s="1"/>
  <c r="AV217" i="38" s="1"/>
  <c r="AV219" i="38" s="1"/>
  <c r="AS132" i="39"/>
  <c r="AS133" i="39" s="1"/>
  <c r="AS135" i="39" s="1"/>
  <c r="AT229" i="38"/>
  <c r="AT230" i="38" s="1"/>
  <c r="AT232" i="38" s="1"/>
  <c r="AU224" i="38"/>
  <c r="AU226" i="38" s="1"/>
  <c r="AU229" i="38" s="1"/>
  <c r="AU230" i="38" s="1"/>
  <c r="AU232" i="38" s="1"/>
  <c r="AT252" i="36"/>
  <c r="AX128" i="36"/>
  <c r="AX129" i="36" s="1"/>
  <c r="AY127" i="36" s="1"/>
  <c r="AW153" i="35"/>
  <c r="AT57" i="41"/>
  <c r="AU116" i="44"/>
  <c r="AV115" i="44" s="1"/>
  <c r="AV83" i="37"/>
  <c r="AV84" i="37" s="1"/>
  <c r="AT83" i="45"/>
  <c r="AT84" i="45" s="1"/>
  <c r="AT87" i="45" s="1"/>
  <c r="AT88" i="45" s="1"/>
  <c r="AT90" i="45" s="1"/>
  <c r="AU87" i="37"/>
  <c r="AU88" i="37" s="1"/>
  <c r="AU90" i="37" s="1"/>
  <c r="AW154" i="35"/>
  <c r="AT56" i="41"/>
  <c r="AV200" i="44"/>
  <c r="AW198" i="44" s="1"/>
  <c r="AS87" i="45"/>
  <c r="AS88" i="45" s="1"/>
  <c r="AS90" i="45" s="1"/>
  <c r="AU153" i="43"/>
  <c r="AU155" i="43" s="1"/>
  <c r="AU158" i="43" s="1"/>
  <c r="AU159" i="43" s="1"/>
  <c r="AU161" i="43" s="1"/>
  <c r="AT158" i="43"/>
  <c r="AT159" i="43" s="1"/>
  <c r="AT161" i="43" s="1"/>
  <c r="AU250" i="43"/>
  <c r="AU251" i="43"/>
  <c r="AU200" i="38"/>
  <c r="AV199" i="38" s="1"/>
  <c r="AR142" i="43"/>
  <c r="AU239" i="45"/>
  <c r="AV238" i="45" s="1"/>
  <c r="AU237" i="41"/>
  <c r="AU239" i="41" s="1"/>
  <c r="AU242" i="41" s="1"/>
  <c r="AU243" i="41" s="1"/>
  <c r="AU245" i="41" s="1"/>
  <c r="AU128" i="41"/>
  <c r="AV128" i="45"/>
  <c r="AV129" i="45" s="1"/>
  <c r="AU132" i="45"/>
  <c r="AU133" i="45" s="1"/>
  <c r="AU135" i="45" s="1"/>
  <c r="AS129" i="43"/>
  <c r="AS132" i="43" s="1"/>
  <c r="AS133" i="43" s="1"/>
  <c r="AS135" i="43" s="1"/>
  <c r="AS33" i="37"/>
  <c r="AS36" i="37" s="1"/>
  <c r="AS37" i="37" s="1"/>
  <c r="AS39" i="37" s="1"/>
  <c r="AT30" i="37"/>
  <c r="AT31" i="37"/>
  <c r="AT32" i="41"/>
  <c r="AT33" i="41" s="1"/>
  <c r="AT36" i="41" s="1"/>
  <c r="AT37" i="41" s="1"/>
  <c r="AT39" i="41" s="1"/>
  <c r="AT212" i="44"/>
  <c r="AT211" i="44"/>
  <c r="AT237" i="37"/>
  <c r="AS242" i="37"/>
  <c r="AS243" i="37" s="1"/>
  <c r="AS245" i="37" s="1"/>
  <c r="AT238" i="37"/>
  <c r="AW242" i="38"/>
  <c r="AW243" i="38" s="1"/>
  <c r="AW245" i="38" s="1"/>
  <c r="AT30" i="39"/>
  <c r="AT32" i="39" s="1"/>
  <c r="AS33" i="39"/>
  <c r="AS36" i="39" s="1"/>
  <c r="AS37" i="39" s="1"/>
  <c r="AS39" i="39" s="1"/>
  <c r="AU127" i="41"/>
  <c r="AS239" i="35"/>
  <c r="AT56" i="37"/>
  <c r="AT57" i="37"/>
  <c r="AX237" i="38"/>
  <c r="AX239" i="38" s="1"/>
  <c r="AY237" i="38" s="1"/>
  <c r="AV84" i="40"/>
  <c r="AU201" i="40"/>
  <c r="AU204" i="40" s="1"/>
  <c r="AU205" i="40" s="1"/>
  <c r="AU207" i="40" s="1"/>
  <c r="AV199" i="40"/>
  <c r="AV200" i="40" s="1"/>
  <c r="AV115" i="41"/>
  <c r="AU117" i="41"/>
  <c r="AU120" i="41" s="1"/>
  <c r="AU121" i="41" s="1"/>
  <c r="AU123" i="41" s="1"/>
  <c r="AV114" i="41"/>
  <c r="AU200" i="36"/>
  <c r="AV198" i="36" s="1"/>
  <c r="AU211" i="43"/>
  <c r="AT216" i="43"/>
  <c r="AT217" i="43" s="1"/>
  <c r="AT219" i="43" s="1"/>
  <c r="AU212" i="43"/>
  <c r="AU211" i="36"/>
  <c r="AM45" i="45"/>
  <c r="AM272" i="45" s="1"/>
  <c r="AM268" i="45"/>
  <c r="AQ74" i="41"/>
  <c r="AQ75" i="41" s="1"/>
  <c r="AQ77" i="41" s="1"/>
  <c r="AR69" i="41"/>
  <c r="AR70" i="41"/>
  <c r="AQ213" i="41"/>
  <c r="AW155" i="44"/>
  <c r="AX154" i="44" s="1"/>
  <c r="AX129" i="38"/>
  <c r="AT199" i="43"/>
  <c r="AU212" i="36"/>
  <c r="AB14" i="20"/>
  <c r="AB18" i="20"/>
  <c r="AU58" i="36"/>
  <c r="AU61" i="36" s="1"/>
  <c r="AU62" i="36" s="1"/>
  <c r="AU64" i="36" s="1"/>
  <c r="AU142" i="38"/>
  <c r="AV140" i="38" s="1"/>
  <c r="AT57" i="45"/>
  <c r="AT58" i="45" s="1"/>
  <c r="AU57" i="45" s="1"/>
  <c r="AV211" i="40"/>
  <c r="AV212" i="40"/>
  <c r="AU216" i="40"/>
  <c r="AU217" i="40" s="1"/>
  <c r="AU219" i="40" s="1"/>
  <c r="AU168" i="37"/>
  <c r="AU171" i="37" s="1"/>
  <c r="AU172" i="37" s="1"/>
  <c r="AU174" i="37" s="1"/>
  <c r="AS61" i="45"/>
  <c r="AS62" i="45" s="1"/>
  <c r="AS64" i="45" s="1"/>
  <c r="AT198" i="43"/>
  <c r="AT168" i="35"/>
  <c r="AT171" i="35" s="1"/>
  <c r="AT172" i="35" s="1"/>
  <c r="AT174" i="35" s="1"/>
  <c r="AT225" i="37"/>
  <c r="AT224" i="37"/>
  <c r="AU132" i="44"/>
  <c r="AU133" i="44" s="1"/>
  <c r="AU135" i="44" s="1"/>
  <c r="AV128" i="44"/>
  <c r="AV129" i="44" s="1"/>
  <c r="AT213" i="37"/>
  <c r="AX44" i="36"/>
  <c r="AX45" i="36" s="1"/>
  <c r="AT140" i="36"/>
  <c r="AT142" i="36" s="1"/>
  <c r="AX225" i="35"/>
  <c r="AT141" i="35"/>
  <c r="AT140" i="35"/>
  <c r="AS145" i="35"/>
  <c r="AS146" i="35" s="1"/>
  <c r="AS148" i="35" s="1"/>
  <c r="AS145" i="36"/>
  <c r="AS146" i="36" s="1"/>
  <c r="AS148" i="36" s="1"/>
  <c r="AV154" i="38"/>
  <c r="AU158" i="38"/>
  <c r="AU159" i="38" s="1"/>
  <c r="AU161" i="38" s="1"/>
  <c r="AV153" i="38"/>
  <c r="AV213" i="35"/>
  <c r="AW211" i="35" s="1"/>
  <c r="AW48" i="36"/>
  <c r="AW49" i="36" s="1"/>
  <c r="AW51" i="36" s="1"/>
  <c r="AU140" i="45"/>
  <c r="AU142" i="45" s="1"/>
  <c r="AV140" i="45" s="1"/>
  <c r="AT145" i="45"/>
  <c r="AT146" i="45" s="1"/>
  <c r="AT148" i="45" s="1"/>
  <c r="AR255" i="44"/>
  <c r="AR256" i="44" s="1"/>
  <c r="AR258" i="44" s="1"/>
  <c r="AS250" i="44"/>
  <c r="AS252" i="44" s="1"/>
  <c r="AT250" i="44" s="1"/>
  <c r="AV153" i="45"/>
  <c r="AV155" i="45" s="1"/>
  <c r="AU225" i="36"/>
  <c r="AU224" i="36"/>
  <c r="AT229" i="36"/>
  <c r="AT230" i="36" s="1"/>
  <c r="AT232" i="36" s="1"/>
  <c r="AT226" i="44"/>
  <c r="AT229" i="44" s="1"/>
  <c r="AT230" i="44" s="1"/>
  <c r="AT232" i="44" s="1"/>
  <c r="AU171" i="39"/>
  <c r="AU172" i="39" s="1"/>
  <c r="AU174" i="39" s="1"/>
  <c r="AV167" i="39"/>
  <c r="AV168" i="39" s="1"/>
  <c r="AW168" i="41"/>
  <c r="AX166" i="41" s="1"/>
  <c r="AT225" i="41"/>
  <c r="AT226" i="41" s="1"/>
  <c r="AT229" i="41" s="1"/>
  <c r="AT230" i="41" s="1"/>
  <c r="AT232" i="41" s="1"/>
  <c r="AX30" i="45"/>
  <c r="AX224" i="35"/>
  <c r="AU84" i="36"/>
  <c r="AV83" i="36" s="1"/>
  <c r="AU158" i="45"/>
  <c r="AU159" i="45" s="1"/>
  <c r="AU161" i="45" s="1"/>
  <c r="AZ141" i="44"/>
  <c r="AW166" i="44"/>
  <c r="AW168" i="44" s="1"/>
  <c r="AX166" i="44" s="1"/>
  <c r="AW43" i="37"/>
  <c r="AW45" i="37" s="1"/>
  <c r="AV48" i="37"/>
  <c r="AV49" i="37" s="1"/>
  <c r="AV51" i="37" s="1"/>
  <c r="AU199" i="41"/>
  <c r="AU198" i="41"/>
  <c r="AT116" i="45"/>
  <c r="AT87" i="35"/>
  <c r="AT88" i="35" s="1"/>
  <c r="AT90" i="35" s="1"/>
  <c r="AU83" i="35"/>
  <c r="AU82" i="35"/>
  <c r="AS168" i="40"/>
  <c r="AT166" i="40" s="1"/>
  <c r="AW84" i="43"/>
  <c r="AU71" i="39"/>
  <c r="AV69" i="39" s="1"/>
  <c r="AS229" i="41"/>
  <c r="AS230" i="41" s="1"/>
  <c r="AS232" i="41" s="1"/>
  <c r="AU155" i="40"/>
  <c r="AV154" i="40" s="1"/>
  <c r="AT61" i="38"/>
  <c r="AT62" i="38" s="1"/>
  <c r="AT64" i="38" s="1"/>
  <c r="AU56" i="38"/>
  <c r="AU58" i="38" s="1"/>
  <c r="AX58" i="44"/>
  <c r="AY56" i="44" s="1"/>
  <c r="AX83" i="41"/>
  <c r="AX82" i="41"/>
  <c r="AV69" i="37"/>
  <c r="AU74" i="37"/>
  <c r="AU75" i="37" s="1"/>
  <c r="AU77" i="37" s="1"/>
  <c r="AV70" i="37"/>
  <c r="AS252" i="35"/>
  <c r="AU225" i="40"/>
  <c r="AT229" i="40"/>
  <c r="AT230" i="40" s="1"/>
  <c r="AT232" i="40" s="1"/>
  <c r="AU224" i="40"/>
  <c r="AT226" i="43"/>
  <c r="AU224" i="43" s="1"/>
  <c r="AV250" i="37"/>
  <c r="AX224" i="39"/>
  <c r="AX226" i="39" s="1"/>
  <c r="AX229" i="39" s="1"/>
  <c r="AX230" i="39" s="1"/>
  <c r="AX232" i="39" s="1"/>
  <c r="AW229" i="39"/>
  <c r="AW230" i="39" s="1"/>
  <c r="AW232" i="39" s="1"/>
  <c r="AR71" i="40"/>
  <c r="AR74" i="40" s="1"/>
  <c r="AR75" i="40" s="1"/>
  <c r="AR77" i="40" s="1"/>
  <c r="AW168" i="38"/>
  <c r="AX167" i="38" s="1"/>
  <c r="AV251" i="37"/>
  <c r="AT32" i="38"/>
  <c r="AT33" i="38" s="1"/>
  <c r="AT36" i="38" s="1"/>
  <c r="AT37" i="38" s="1"/>
  <c r="AT39" i="38" s="1"/>
  <c r="AS158" i="39"/>
  <c r="AS159" i="39" s="1"/>
  <c r="AS161" i="39" s="1"/>
  <c r="AU155" i="41"/>
  <c r="AV153" i="41" s="1"/>
  <c r="AX211" i="39"/>
  <c r="AX212" i="39"/>
  <c r="AW216" i="39"/>
  <c r="AW217" i="39" s="1"/>
  <c r="AW219" i="39" s="1"/>
  <c r="AT201" i="41"/>
  <c r="AT204" i="41" s="1"/>
  <c r="AT205" i="41" s="1"/>
  <c r="AT207" i="41" s="1"/>
  <c r="AM293" i="37"/>
  <c r="AX238" i="39"/>
  <c r="AX237" i="39"/>
  <c r="AW242" i="39"/>
  <c r="AW243" i="39" s="1"/>
  <c r="AW245" i="39" s="1"/>
  <c r="AS56" i="43"/>
  <c r="AR61" i="43"/>
  <c r="AR62" i="43" s="1"/>
  <c r="AR64" i="43" s="1"/>
  <c r="AS57" i="43"/>
  <c r="AU61" i="40"/>
  <c r="AU62" i="40" s="1"/>
  <c r="AU64" i="40" s="1"/>
  <c r="AV57" i="40"/>
  <c r="AV56" i="40"/>
  <c r="AX32" i="40"/>
  <c r="AW114" i="43"/>
  <c r="AT58" i="35"/>
  <c r="AU57" i="35" s="1"/>
  <c r="AZ140" i="44"/>
  <c r="AW115" i="43"/>
  <c r="AU201" i="39"/>
  <c r="AU204" i="39" s="1"/>
  <c r="AU205" i="39" s="1"/>
  <c r="AU207" i="39" s="1"/>
  <c r="AV199" i="39"/>
  <c r="AV198" i="39"/>
  <c r="AS44" i="41"/>
  <c r="AR48" i="41"/>
  <c r="AR49" i="41" s="1"/>
  <c r="AR51" i="41" s="1"/>
  <c r="AS43" i="41"/>
  <c r="AU30" i="35"/>
  <c r="AU31" i="35"/>
  <c r="AU48" i="43"/>
  <c r="AU49" i="43" s="1"/>
  <c r="AU51" i="43" s="1"/>
  <c r="AV44" i="43"/>
  <c r="AV43" i="43"/>
  <c r="AV132" i="35"/>
  <c r="AV133" i="35" s="1"/>
  <c r="AV135" i="35" s="1"/>
  <c r="AX31" i="45"/>
  <c r="AL295" i="43"/>
  <c r="AV171" i="44"/>
  <c r="AV172" i="44" s="1"/>
  <c r="AV174" i="44" s="1"/>
  <c r="Q6" i="53"/>
  <c r="Q5" i="53" s="1"/>
  <c r="Q57" i="50"/>
  <c r="AT31" i="43"/>
  <c r="AT32" i="43" s="1"/>
  <c r="AS33" i="43"/>
  <c r="AS36" i="43" s="1"/>
  <c r="AS37" i="43" s="1"/>
  <c r="AS39" i="43" s="1"/>
  <c r="AW128" i="35"/>
  <c r="AW129" i="35" s="1"/>
  <c r="AV114" i="36"/>
  <c r="AV115" i="36"/>
  <c r="AU117" i="36"/>
  <c r="AU120" i="36" s="1"/>
  <c r="AU121" i="36" s="1"/>
  <c r="AU123" i="36" s="1"/>
  <c r="AW33" i="36"/>
  <c r="AW36" i="36" s="1"/>
  <c r="AW37" i="36" s="1"/>
  <c r="AW39" i="36" s="1"/>
  <c r="AX30" i="36"/>
  <c r="AX31" i="36"/>
  <c r="AX45" i="40"/>
  <c r="AX48" i="40" s="1"/>
  <c r="AX49" i="40" s="1"/>
  <c r="AX51" i="40" s="1"/>
  <c r="AR57" i="39"/>
  <c r="AQ61" i="39"/>
  <c r="AQ62" i="39" s="1"/>
  <c r="AQ64" i="39" s="1"/>
  <c r="AR56" i="39"/>
  <c r="AX45" i="35"/>
  <c r="AY43" i="35" s="1"/>
  <c r="AX140" i="39"/>
  <c r="AS127" i="37"/>
  <c r="AR132" i="37"/>
  <c r="AR133" i="37" s="1"/>
  <c r="AR135" i="37" s="1"/>
  <c r="AS128" i="37"/>
  <c r="AT154" i="39"/>
  <c r="AT155" i="39" s="1"/>
  <c r="AU142" i="37"/>
  <c r="AV140" i="37" s="1"/>
  <c r="AL261" i="38"/>
  <c r="AL287" i="38" s="1"/>
  <c r="AR84" i="39"/>
  <c r="AW71" i="45"/>
  <c r="AX70" i="45" s="1"/>
  <c r="AM294" i="43"/>
  <c r="AW200" i="37"/>
  <c r="AX198" i="37" s="1"/>
  <c r="AL177" i="45"/>
  <c r="AL277" i="45" s="1"/>
  <c r="AL175" i="45"/>
  <c r="AL275" i="45" s="1"/>
  <c r="AM293" i="41"/>
  <c r="AL259" i="38"/>
  <c r="AL285" i="38" s="1"/>
  <c r="AL204" i="45"/>
  <c r="AL291" i="45"/>
  <c r="AL296" i="45" s="1"/>
  <c r="AL292" i="45"/>
  <c r="AL298" i="45" s="1"/>
  <c r="AM116" i="35"/>
  <c r="AM278" i="35"/>
  <c r="AM106" i="45"/>
  <c r="AM107" i="45" s="1"/>
  <c r="AL109" i="37"/>
  <c r="AL177" i="37" s="1"/>
  <c r="AL277" i="37" s="1"/>
  <c r="AL175" i="37"/>
  <c r="AL275" i="37" s="1"/>
  <c r="AM19" i="36"/>
  <c r="AM270" i="36"/>
  <c r="AN16" i="36"/>
  <c r="AN17" i="36"/>
  <c r="AN269" i="36" s="1"/>
  <c r="AM281" i="44"/>
  <c r="AM106" i="44"/>
  <c r="AM107" i="44" s="1"/>
  <c r="AM282" i="44"/>
  <c r="AK302" i="39"/>
  <c r="AM190" i="38"/>
  <c r="AM191" i="38" s="1"/>
  <c r="AM292" i="40"/>
  <c r="AM291" i="40"/>
  <c r="AM190" i="40"/>
  <c r="AM191" i="40" s="1"/>
  <c r="AL295" i="45"/>
  <c r="AL193" i="41"/>
  <c r="AL261" i="41" s="1"/>
  <c r="AL287" i="41" s="1"/>
  <c r="AL259" i="41"/>
  <c r="AL285" i="41" s="1"/>
  <c r="AO184" i="37"/>
  <c r="AO185" i="37"/>
  <c r="AO289" i="37" s="1"/>
  <c r="AN187" i="37"/>
  <c r="AN290" i="37"/>
  <c r="AL296" i="37"/>
  <c r="AM294" i="35"/>
  <c r="AL106" i="39"/>
  <c r="AL107" i="39" s="1"/>
  <c r="AL282" i="39"/>
  <c r="AL298" i="39" s="1"/>
  <c r="AL281" i="39"/>
  <c r="AL296" i="39" s="1"/>
  <c r="AL23" i="38"/>
  <c r="AL299" i="38"/>
  <c r="AN184" i="35"/>
  <c r="AM187" i="35"/>
  <c r="AM290" i="35"/>
  <c r="AN185" i="35"/>
  <c r="AN289" i="35" s="1"/>
  <c r="AT48" i="38"/>
  <c r="AT49" i="38" s="1"/>
  <c r="AT51" i="38" s="1"/>
  <c r="AU43" i="38"/>
  <c r="AU44" i="38"/>
  <c r="AN185" i="41"/>
  <c r="AN289" i="41" s="1"/>
  <c r="AM187" i="41"/>
  <c r="AN184" i="41"/>
  <c r="AM290" i="41"/>
  <c r="AN100" i="37"/>
  <c r="AM103" i="37"/>
  <c r="AN101" i="37"/>
  <c r="AN279" i="37" s="1"/>
  <c r="AM280" i="37"/>
  <c r="AL296" i="41"/>
  <c r="AN101" i="43"/>
  <c r="AN279" i="43" s="1"/>
  <c r="AM103" i="43"/>
  <c r="AN100" i="43"/>
  <c r="AM280" i="43"/>
  <c r="AO17" i="41"/>
  <c r="AO269" i="41" s="1"/>
  <c r="AO16" i="41"/>
  <c r="AN19" i="41"/>
  <c r="AN270" i="41"/>
  <c r="AL120" i="35"/>
  <c r="AL121" i="35" s="1"/>
  <c r="AL281" i="35"/>
  <c r="AL282" i="35"/>
  <c r="AM193" i="37"/>
  <c r="AM261" i="37" s="1"/>
  <c r="AM287" i="37" s="1"/>
  <c r="AM259" i="37"/>
  <c r="AM285" i="37" s="1"/>
  <c r="AM106" i="35"/>
  <c r="AM107" i="35" s="1"/>
  <c r="AL23" i="39"/>
  <c r="AL23" i="44"/>
  <c r="AL299" i="44"/>
  <c r="AL175" i="36"/>
  <c r="AL275" i="36" s="1"/>
  <c r="AL109" i="36"/>
  <c r="AL177" i="36" s="1"/>
  <c r="AL277" i="36" s="1"/>
  <c r="AK300" i="39"/>
  <c r="AN288" i="44"/>
  <c r="AN186" i="44"/>
  <c r="AN101" i="41"/>
  <c r="AN279" i="41" s="1"/>
  <c r="AM103" i="41"/>
  <c r="AM280" i="41"/>
  <c r="AN100" i="41"/>
  <c r="AY31" i="44"/>
  <c r="AX33" i="44"/>
  <c r="AX36" i="44" s="1"/>
  <c r="AX37" i="44" s="1"/>
  <c r="AX39" i="44" s="1"/>
  <c r="AY30" i="44"/>
  <c r="AM268" i="35"/>
  <c r="AM18" i="35"/>
  <c r="AM278" i="39"/>
  <c r="AM293" i="39" s="1"/>
  <c r="AM102" i="39"/>
  <c r="AL296" i="38"/>
  <c r="AM280" i="36"/>
  <c r="AN100" i="36"/>
  <c r="AN101" i="36"/>
  <c r="AN279" i="36" s="1"/>
  <c r="AM103" i="36"/>
  <c r="AK300" i="36"/>
  <c r="AL298" i="41"/>
  <c r="AM190" i="39"/>
  <c r="AM191" i="39" s="1"/>
  <c r="AM292" i="39"/>
  <c r="AM291" i="39"/>
  <c r="AL259" i="35"/>
  <c r="AL285" i="35" s="1"/>
  <c r="AL193" i="35"/>
  <c r="AL261" i="35" s="1"/>
  <c r="AL287" i="35" s="1"/>
  <c r="AM200" i="45"/>
  <c r="AM288" i="45"/>
  <c r="AM103" i="40"/>
  <c r="AM280" i="40"/>
  <c r="AN100" i="40"/>
  <c r="AN101" i="40"/>
  <c r="AN279" i="40" s="1"/>
  <c r="AL190" i="36"/>
  <c r="AL191" i="36" s="1"/>
  <c r="AL291" i="36"/>
  <c r="AL296" i="36" s="1"/>
  <c r="AL292" i="36"/>
  <c r="AL298" i="36" s="1"/>
  <c r="AN17" i="44"/>
  <c r="AN269" i="44" s="1"/>
  <c r="AN294" i="44" s="1"/>
  <c r="AN16" i="44"/>
  <c r="AM19" i="44"/>
  <c r="AM270" i="44"/>
  <c r="AM295" i="44" s="1"/>
  <c r="AL175" i="43"/>
  <c r="AL275" i="43" s="1"/>
  <c r="AL109" i="43"/>
  <c r="AL177" i="43" s="1"/>
  <c r="AL277" i="43" s="1"/>
  <c r="AN102" i="35"/>
  <c r="AM193" i="45"/>
  <c r="AK91" i="40"/>
  <c r="AK265" i="40" s="1"/>
  <c r="AK300" i="40" s="1"/>
  <c r="AK25" i="40"/>
  <c r="AK93" i="40" s="1"/>
  <c r="AK267" i="40" s="1"/>
  <c r="AK302" i="40" s="1"/>
  <c r="AL292" i="43"/>
  <c r="AL291" i="43"/>
  <c r="AL190" i="43"/>
  <c r="AL191" i="43" s="1"/>
  <c r="AL109" i="40"/>
  <c r="AL177" i="40" s="1"/>
  <c r="AL277" i="40" s="1"/>
  <c r="AL175" i="40"/>
  <c r="AL275" i="40" s="1"/>
  <c r="AL272" i="40"/>
  <c r="AL298" i="40" s="1"/>
  <c r="AL271" i="40"/>
  <c r="AL296" i="40" s="1"/>
  <c r="AL22" i="40"/>
  <c r="AM103" i="38"/>
  <c r="AM280" i="38"/>
  <c r="AN101" i="38"/>
  <c r="AN279" i="38" s="1"/>
  <c r="AN100" i="38"/>
  <c r="AN17" i="38"/>
  <c r="AN269" i="38" s="1"/>
  <c r="AN16" i="38"/>
  <c r="AM19" i="38"/>
  <c r="AM270" i="38"/>
  <c r="AN186" i="38"/>
  <c r="AM294" i="45"/>
  <c r="AM22" i="45"/>
  <c r="AM18" i="43"/>
  <c r="AM268" i="43"/>
  <c r="AL298" i="37"/>
  <c r="AL23" i="36"/>
  <c r="AL295" i="35"/>
  <c r="AO185" i="45"/>
  <c r="AO184" i="45"/>
  <c r="AN187" i="45"/>
  <c r="AK25" i="43"/>
  <c r="AK93" i="43" s="1"/>
  <c r="AK267" i="43" s="1"/>
  <c r="AK302" i="43" s="1"/>
  <c r="AK91" i="43"/>
  <c r="AK265" i="43" s="1"/>
  <c r="AK300" i="43" s="1"/>
  <c r="AN16" i="39"/>
  <c r="AN17" i="39"/>
  <c r="AN269" i="39" s="1"/>
  <c r="AM19" i="39"/>
  <c r="AM270" i="39"/>
  <c r="AK91" i="35"/>
  <c r="AK265" i="35" s="1"/>
  <c r="AK300" i="35" s="1"/>
  <c r="AC13" i="20" s="1"/>
  <c r="AK25" i="35"/>
  <c r="AK93" i="35" s="1"/>
  <c r="AK267" i="35" s="1"/>
  <c r="AK302" i="35" s="1"/>
  <c r="AM252" i="38"/>
  <c r="AM288" i="38"/>
  <c r="AM293" i="38" s="1"/>
  <c r="AK302" i="36"/>
  <c r="AL107" i="41"/>
  <c r="AL299" i="41"/>
  <c r="AL175" i="38"/>
  <c r="AL275" i="38" s="1"/>
  <c r="AL109" i="38"/>
  <c r="AL177" i="38" s="1"/>
  <c r="AL277" i="38" s="1"/>
  <c r="AN186" i="39"/>
  <c r="AN288" i="39"/>
  <c r="AZ115" i="39"/>
  <c r="AY117" i="39"/>
  <c r="AY120" i="39" s="1"/>
  <c r="AY121" i="39" s="1"/>
  <c r="AY123" i="39" s="1"/>
  <c r="AZ114" i="39"/>
  <c r="AN102" i="45"/>
  <c r="AM186" i="36"/>
  <c r="AM288" i="36"/>
  <c r="AM293" i="36" s="1"/>
  <c r="AX69" i="36"/>
  <c r="AW74" i="36"/>
  <c r="AW75" i="36" s="1"/>
  <c r="AW77" i="36" s="1"/>
  <c r="AX70" i="36"/>
  <c r="AM288" i="43"/>
  <c r="AM186" i="43"/>
  <c r="AM23" i="41"/>
  <c r="AN278" i="44"/>
  <c r="AN102" i="44"/>
  <c r="AM268" i="40"/>
  <c r="AM293" i="40" s="1"/>
  <c r="AM18" i="40"/>
  <c r="AM19" i="37"/>
  <c r="AM270" i="37"/>
  <c r="AN16" i="37"/>
  <c r="AN17" i="37"/>
  <c r="AN269" i="37" s="1"/>
  <c r="AN186" i="40"/>
  <c r="AN288" i="40"/>
  <c r="AM190" i="44"/>
  <c r="AM191" i="44" s="1"/>
  <c r="AM292" i="44"/>
  <c r="AM291" i="44"/>
  <c r="AM168" i="45"/>
  <c r="AM282" i="45" s="1"/>
  <c r="AM278" i="45"/>
  <c r="AL91" i="45"/>
  <c r="AL265" i="45" s="1"/>
  <c r="AL25" i="45"/>
  <c r="AL93" i="45" s="1"/>
  <c r="AL267" i="45" s="1"/>
  <c r="AN18" i="45"/>
  <c r="AL22" i="43"/>
  <c r="AL272" i="43"/>
  <c r="AL271" i="43"/>
  <c r="AL299" i="37"/>
  <c r="AL23" i="37"/>
  <c r="AL272" i="35"/>
  <c r="AL22" i="35"/>
  <c r="AL271" i="35"/>
  <c r="AL298" i="38"/>
  <c r="AS251" i="40"/>
  <c r="AS250" i="40"/>
  <c r="AR255" i="40"/>
  <c r="AR256" i="40" s="1"/>
  <c r="AR258" i="40" s="1"/>
  <c r="AR245" i="36"/>
  <c r="AS239" i="36"/>
  <c r="AU70" i="44"/>
  <c r="AT74" i="44"/>
  <c r="AT75" i="44" s="1"/>
  <c r="AT77" i="44" s="1"/>
  <c r="AU69" i="44"/>
  <c r="Q37" i="6"/>
  <c r="AS211" i="45"/>
  <c r="AS212" i="45"/>
  <c r="AR216" i="45"/>
  <c r="AR217" i="45" s="1"/>
  <c r="AT48" i="39" l="1"/>
  <c r="AT49" i="39" s="1"/>
  <c r="AT51" i="39" s="1"/>
  <c r="AU44" i="39"/>
  <c r="AU45" i="39" s="1"/>
  <c r="AV43" i="39" s="1"/>
  <c r="AD8" i="20"/>
  <c r="AR239" i="44"/>
  <c r="AS237" i="44" s="1"/>
  <c r="AU145" i="45"/>
  <c r="AU146" i="45" s="1"/>
  <c r="AU148" i="45" s="1"/>
  <c r="AC12" i="20"/>
  <c r="AE4" i="20"/>
  <c r="AV116" i="37"/>
  <c r="AW114" i="37" s="1"/>
  <c r="AW115" i="38"/>
  <c r="AV70" i="38"/>
  <c r="AV69" i="38"/>
  <c r="AU128" i="40"/>
  <c r="AT132" i="40"/>
  <c r="AT133" i="40" s="1"/>
  <c r="AT135" i="40" s="1"/>
  <c r="AU127" i="40"/>
  <c r="AX141" i="39"/>
  <c r="AV252" i="41"/>
  <c r="AW251" i="41" s="1"/>
  <c r="AM271" i="45"/>
  <c r="AX166" i="38"/>
  <c r="AX168" i="38" s="1"/>
  <c r="AX171" i="38" s="1"/>
  <c r="AX172" i="38" s="1"/>
  <c r="AX174" i="38" s="1"/>
  <c r="AT250" i="45"/>
  <c r="AU201" i="35"/>
  <c r="AU204" i="35" s="1"/>
  <c r="AU205" i="35" s="1"/>
  <c r="AU207" i="35" s="1"/>
  <c r="AV198" i="35"/>
  <c r="AV200" i="35" s="1"/>
  <c r="AW199" i="35" s="1"/>
  <c r="AV45" i="44"/>
  <c r="AW44" i="44" s="1"/>
  <c r="AT251" i="45"/>
  <c r="AU74" i="39"/>
  <c r="AU75" i="39" s="1"/>
  <c r="AU77" i="39" s="1"/>
  <c r="AU166" i="43"/>
  <c r="AU168" i="43" s="1"/>
  <c r="AT171" i="43"/>
  <c r="AT172" i="43" s="1"/>
  <c r="AT174" i="43" s="1"/>
  <c r="AT58" i="41"/>
  <c r="AU56" i="41" s="1"/>
  <c r="AV141" i="37"/>
  <c r="AV142" i="37" s="1"/>
  <c r="AW199" i="44"/>
  <c r="AW200" i="44" s="1"/>
  <c r="AW201" i="44" s="1"/>
  <c r="AW204" i="44" s="1"/>
  <c r="AW205" i="44" s="1"/>
  <c r="AW207" i="44" s="1"/>
  <c r="AT239" i="43"/>
  <c r="AU237" i="43" s="1"/>
  <c r="AT226" i="45"/>
  <c r="AW114" i="38"/>
  <c r="AW82" i="38"/>
  <c r="AW84" i="38" s="1"/>
  <c r="AX82" i="38" s="1"/>
  <c r="AW140" i="41"/>
  <c r="AU155" i="37"/>
  <c r="AU168" i="36"/>
  <c r="AV166" i="36" s="1"/>
  <c r="AV87" i="38"/>
  <c r="AV88" i="38" s="1"/>
  <c r="AV90" i="38" s="1"/>
  <c r="AT84" i="44"/>
  <c r="AU82" i="44" s="1"/>
  <c r="AW141" i="41"/>
  <c r="AT117" i="40"/>
  <c r="AT120" i="40" s="1"/>
  <c r="AT121" i="40" s="1"/>
  <c r="AT123" i="40" s="1"/>
  <c r="AU115" i="40"/>
  <c r="AU114" i="40"/>
  <c r="AW251" i="39"/>
  <c r="AW252" i="39" s="1"/>
  <c r="AX251" i="39" s="1"/>
  <c r="AS237" i="40"/>
  <c r="AR242" i="40"/>
  <c r="AR243" i="40" s="1"/>
  <c r="AR245" i="40" s="1"/>
  <c r="AS238" i="40"/>
  <c r="AU70" i="43"/>
  <c r="AT74" i="43"/>
  <c r="AT75" i="43" s="1"/>
  <c r="AT77" i="43" s="1"/>
  <c r="AU69" i="43"/>
  <c r="AW70" i="35"/>
  <c r="AW71" i="35" s="1"/>
  <c r="AX69" i="35" s="1"/>
  <c r="AV255" i="39"/>
  <c r="AV256" i="39" s="1"/>
  <c r="AV258" i="39" s="1"/>
  <c r="AV74" i="35"/>
  <c r="AV75" i="35" s="1"/>
  <c r="AV77" i="35" s="1"/>
  <c r="AV154" i="36"/>
  <c r="AW212" i="38"/>
  <c r="AV153" i="36"/>
  <c r="AT132" i="39"/>
  <c r="AT133" i="39" s="1"/>
  <c r="AT135" i="39" s="1"/>
  <c r="AU127" i="39"/>
  <c r="AU128" i="39"/>
  <c r="AV114" i="44"/>
  <c r="AV116" i="44" s="1"/>
  <c r="AV117" i="44" s="1"/>
  <c r="AV120" i="44" s="1"/>
  <c r="AV121" i="44" s="1"/>
  <c r="AV123" i="44" s="1"/>
  <c r="AV224" i="38"/>
  <c r="AV70" i="39"/>
  <c r="AV71" i="39" s="1"/>
  <c r="AW70" i="39" s="1"/>
  <c r="AV225" i="38"/>
  <c r="AW211" i="38"/>
  <c r="AU250" i="36"/>
  <c r="AU251" i="36"/>
  <c r="AT255" i="36"/>
  <c r="AT256" i="36" s="1"/>
  <c r="AT258" i="36" s="1"/>
  <c r="AW155" i="35"/>
  <c r="AW158" i="35" s="1"/>
  <c r="AW159" i="35" s="1"/>
  <c r="AW161" i="35" s="1"/>
  <c r="AU83" i="45"/>
  <c r="AU117" i="44"/>
  <c r="AU120" i="44" s="1"/>
  <c r="AU121" i="44" s="1"/>
  <c r="AU123" i="44" s="1"/>
  <c r="AU82" i="45"/>
  <c r="AV141" i="45"/>
  <c r="AV142" i="45" s="1"/>
  <c r="AR242" i="44"/>
  <c r="AR243" i="44" s="1"/>
  <c r="AR245" i="44" s="1"/>
  <c r="AW171" i="38"/>
  <c r="AW172" i="38" s="1"/>
  <c r="AW174" i="38" s="1"/>
  <c r="AV201" i="44"/>
  <c r="AV204" i="44" s="1"/>
  <c r="AV205" i="44" s="1"/>
  <c r="AV207" i="44" s="1"/>
  <c r="AU242" i="45"/>
  <c r="AU243" i="45" s="1"/>
  <c r="AU245" i="45" s="1"/>
  <c r="AU30" i="41"/>
  <c r="AV153" i="43"/>
  <c r="AW145" i="40"/>
  <c r="AW146" i="40" s="1"/>
  <c r="AW148" i="40" s="1"/>
  <c r="AU201" i="38"/>
  <c r="AU204" i="38" s="1"/>
  <c r="AU205" i="38" s="1"/>
  <c r="AU207" i="38" s="1"/>
  <c r="AV154" i="43"/>
  <c r="AU252" i="43"/>
  <c r="AW82" i="37"/>
  <c r="AW83" i="37"/>
  <c r="AV87" i="37"/>
  <c r="AV88" i="37" s="1"/>
  <c r="AV90" i="37" s="1"/>
  <c r="AV237" i="45"/>
  <c r="AV239" i="45" s="1"/>
  <c r="AV198" i="38"/>
  <c r="AV200" i="38" s="1"/>
  <c r="AW158" i="44"/>
  <c r="AW159" i="44" s="1"/>
  <c r="AW161" i="44" s="1"/>
  <c r="AY238" i="38"/>
  <c r="AY239" i="38" s="1"/>
  <c r="AZ238" i="38" s="1"/>
  <c r="AX153" i="44"/>
  <c r="AX155" i="44" s="1"/>
  <c r="AY153" i="44" s="1"/>
  <c r="AT239" i="37"/>
  <c r="AU237" i="37" s="1"/>
  <c r="AU31" i="41"/>
  <c r="AU129" i="41"/>
  <c r="AV128" i="41" s="1"/>
  <c r="AR145" i="43"/>
  <c r="AR146" i="43" s="1"/>
  <c r="AR148" i="43" s="1"/>
  <c r="AS140" i="43"/>
  <c r="AS141" i="43"/>
  <c r="AY43" i="40"/>
  <c r="AT128" i="43"/>
  <c r="AX242" i="38"/>
  <c r="AX243" i="38" s="1"/>
  <c r="AX245" i="38" s="1"/>
  <c r="AT127" i="43"/>
  <c r="AT213" i="44"/>
  <c r="AU212" i="44" s="1"/>
  <c r="AT32" i="37"/>
  <c r="AT33" i="39"/>
  <c r="AT36" i="39" s="1"/>
  <c r="AT37" i="39" s="1"/>
  <c r="AT39" i="39" s="1"/>
  <c r="AU31" i="39"/>
  <c r="AU201" i="36"/>
  <c r="AU204" i="36" s="1"/>
  <c r="AU205" i="36" s="1"/>
  <c r="AU207" i="36" s="1"/>
  <c r="AV141" i="38"/>
  <c r="AV142" i="38" s="1"/>
  <c r="AV145" i="38" s="1"/>
  <c r="AV146" i="38" s="1"/>
  <c r="AV148" i="38" s="1"/>
  <c r="AV199" i="36"/>
  <c r="AV200" i="36" s="1"/>
  <c r="AU213" i="43"/>
  <c r="AV212" i="43" s="1"/>
  <c r="AV116" i="41"/>
  <c r="AU213" i="36"/>
  <c r="AV212" i="36" s="1"/>
  <c r="AT58" i="37"/>
  <c r="AX140" i="40"/>
  <c r="AX142" i="40" s="1"/>
  <c r="AX145" i="40" s="1"/>
  <c r="AX146" i="40" s="1"/>
  <c r="AX148" i="40" s="1"/>
  <c r="AT237" i="35"/>
  <c r="AT238" i="35"/>
  <c r="AS242" i="35"/>
  <c r="AS243" i="35" s="1"/>
  <c r="AS245" i="35" s="1"/>
  <c r="AV201" i="40"/>
  <c r="AV204" i="40" s="1"/>
  <c r="AV205" i="40" s="1"/>
  <c r="AV207" i="40" s="1"/>
  <c r="AW198" i="40"/>
  <c r="AW199" i="40"/>
  <c r="AU166" i="35"/>
  <c r="AV167" i="37"/>
  <c r="AW82" i="40"/>
  <c r="AW83" i="40"/>
  <c r="AV87" i="40"/>
  <c r="AV88" i="40" s="1"/>
  <c r="AV90" i="40" s="1"/>
  <c r="AW127" i="45"/>
  <c r="AV132" i="45"/>
  <c r="AV133" i="45" s="1"/>
  <c r="AV135" i="45" s="1"/>
  <c r="AW128" i="45"/>
  <c r="AY128" i="36"/>
  <c r="AY129" i="36" s="1"/>
  <c r="AZ128" i="36" s="1"/>
  <c r="AT200" i="43"/>
  <c r="AU199" i="43" s="1"/>
  <c r="AV57" i="36"/>
  <c r="AX61" i="44"/>
  <c r="AX62" i="44" s="1"/>
  <c r="AX64" i="44" s="1"/>
  <c r="AV56" i="36"/>
  <c r="AN44" i="45"/>
  <c r="AN269" i="45" s="1"/>
  <c r="AM48" i="45"/>
  <c r="AM49" i="45" s="1"/>
  <c r="AM51" i="45" s="1"/>
  <c r="AN43" i="45"/>
  <c r="AM270" i="45"/>
  <c r="AY57" i="44"/>
  <c r="AY58" i="44" s="1"/>
  <c r="AZ56" i="44" s="1"/>
  <c r="AV166" i="37"/>
  <c r="AU30" i="39"/>
  <c r="AV216" i="35"/>
  <c r="AV217" i="35" s="1"/>
  <c r="AV219" i="35" s="1"/>
  <c r="AU145" i="38"/>
  <c r="AU146" i="38" s="1"/>
  <c r="AU148" i="38" s="1"/>
  <c r="AR211" i="41"/>
  <c r="AR212" i="41"/>
  <c r="AQ216" i="41"/>
  <c r="AQ217" i="41" s="1"/>
  <c r="AQ219" i="41" s="1"/>
  <c r="AU56" i="45"/>
  <c r="AU58" i="45" s="1"/>
  <c r="AR71" i="41"/>
  <c r="AY128" i="38"/>
  <c r="AY127" i="38"/>
  <c r="AX132" i="38"/>
  <c r="AX133" i="38" s="1"/>
  <c r="AX135" i="38" s="1"/>
  <c r="AU167" i="35"/>
  <c r="AX132" i="36"/>
  <c r="AX133" i="36" s="1"/>
  <c r="AX135" i="36" s="1"/>
  <c r="AT61" i="45"/>
  <c r="AT62" i="45" s="1"/>
  <c r="AT64" i="45" s="1"/>
  <c r="AB20" i="20"/>
  <c r="AC19" i="20"/>
  <c r="AU226" i="36"/>
  <c r="AU229" i="36" s="1"/>
  <c r="AU230" i="36" s="1"/>
  <c r="AU232" i="36" s="1"/>
  <c r="AX32" i="45"/>
  <c r="AY30" i="45" s="1"/>
  <c r="AZ142" i="44"/>
  <c r="BA140" i="44" s="1"/>
  <c r="AV213" i="40"/>
  <c r="AT226" i="37"/>
  <c r="AU224" i="37" s="1"/>
  <c r="AW212" i="35"/>
  <c r="AW213" i="35" s="1"/>
  <c r="AX212" i="35" s="1"/>
  <c r="AV82" i="36"/>
  <c r="AV84" i="36" s="1"/>
  <c r="AW82" i="36" s="1"/>
  <c r="AU87" i="36"/>
  <c r="AU88" i="36" s="1"/>
  <c r="AU90" i="36" s="1"/>
  <c r="AX226" i="35"/>
  <c r="AX229" i="35" s="1"/>
  <c r="AX230" i="35" s="1"/>
  <c r="AX232" i="35" s="1"/>
  <c r="AV155" i="38"/>
  <c r="AW154" i="38" s="1"/>
  <c r="AT142" i="35"/>
  <c r="AT145" i="35" s="1"/>
  <c r="AT146" i="35" s="1"/>
  <c r="AT148" i="35" s="1"/>
  <c r="AS70" i="40"/>
  <c r="AS69" i="40"/>
  <c r="AU211" i="37"/>
  <c r="AU212" i="37"/>
  <c r="AT216" i="37"/>
  <c r="AT217" i="37" s="1"/>
  <c r="AT219" i="37" s="1"/>
  <c r="AU145" i="37"/>
  <c r="AU146" i="37" s="1"/>
  <c r="AU148" i="37" s="1"/>
  <c r="AU225" i="44"/>
  <c r="AU224" i="44"/>
  <c r="AV171" i="39"/>
  <c r="AV172" i="39" s="1"/>
  <c r="AV174" i="39" s="1"/>
  <c r="AW166" i="39"/>
  <c r="AW167" i="39"/>
  <c r="AS255" i="44"/>
  <c r="AS256" i="44" s="1"/>
  <c r="AS258" i="44" s="1"/>
  <c r="AT251" i="44"/>
  <c r="AT252" i="44" s="1"/>
  <c r="AU200" i="41"/>
  <c r="AU201" i="41" s="1"/>
  <c r="AU204" i="41" s="1"/>
  <c r="AU205" i="41" s="1"/>
  <c r="AU207" i="41" s="1"/>
  <c r="AU158" i="40"/>
  <c r="AU159" i="40" s="1"/>
  <c r="AU161" i="40" s="1"/>
  <c r="AX167" i="41"/>
  <c r="AX168" i="41" s="1"/>
  <c r="AY167" i="41" s="1"/>
  <c r="AW171" i="41"/>
  <c r="AW172" i="41" s="1"/>
  <c r="AW174" i="41" s="1"/>
  <c r="AS171" i="40"/>
  <c r="AS172" i="40" s="1"/>
  <c r="AS174" i="40" s="1"/>
  <c r="AT167" i="40"/>
  <c r="AT168" i="40" s="1"/>
  <c r="AV71" i="37"/>
  <c r="AV74" i="37" s="1"/>
  <c r="AV75" i="37" s="1"/>
  <c r="AV77" i="37" s="1"/>
  <c r="AL296" i="35"/>
  <c r="AW128" i="44"/>
  <c r="AW127" i="44"/>
  <c r="AV132" i="44"/>
  <c r="AV133" i="44" s="1"/>
  <c r="AV135" i="44" s="1"/>
  <c r="AU84" i="35"/>
  <c r="AV83" i="35" s="1"/>
  <c r="AU224" i="41"/>
  <c r="AY43" i="36"/>
  <c r="AX48" i="36"/>
  <c r="AX49" i="36" s="1"/>
  <c r="AX51" i="36" s="1"/>
  <c r="AY44" i="36"/>
  <c r="AU114" i="45"/>
  <c r="AT117" i="45"/>
  <c r="AT120" i="45" s="1"/>
  <c r="AT121" i="45" s="1"/>
  <c r="AT123" i="45" s="1"/>
  <c r="AU115" i="45"/>
  <c r="AX83" i="43"/>
  <c r="AX82" i="43"/>
  <c r="AW87" i="43"/>
  <c r="AW88" i="43" s="1"/>
  <c r="AW90" i="43" s="1"/>
  <c r="AY44" i="40"/>
  <c r="AV237" i="41"/>
  <c r="AY224" i="39"/>
  <c r="AV153" i="40"/>
  <c r="AV155" i="40" s="1"/>
  <c r="AX84" i="41"/>
  <c r="AY82" i="41" s="1"/>
  <c r="AU225" i="41"/>
  <c r="AV45" i="43"/>
  <c r="AV48" i="43" s="1"/>
  <c r="AV49" i="43" s="1"/>
  <c r="AV51" i="43" s="1"/>
  <c r="AT251" i="35"/>
  <c r="AT250" i="35"/>
  <c r="AS255" i="35"/>
  <c r="AS256" i="35" s="1"/>
  <c r="AS258" i="35" s="1"/>
  <c r="AM293" i="45"/>
  <c r="AT229" i="43"/>
  <c r="AT230" i="43" s="1"/>
  <c r="AT232" i="43" s="1"/>
  <c r="AV252" i="37"/>
  <c r="AW250" i="37" s="1"/>
  <c r="AU226" i="40"/>
  <c r="AV224" i="40" s="1"/>
  <c r="AU158" i="41"/>
  <c r="AU159" i="41" s="1"/>
  <c r="AU161" i="41" s="1"/>
  <c r="AY225" i="39"/>
  <c r="AU30" i="38"/>
  <c r="AV238" i="41"/>
  <c r="AX199" i="37"/>
  <c r="AX200" i="37" s="1"/>
  <c r="AY199" i="37" s="1"/>
  <c r="AU225" i="43"/>
  <c r="AU226" i="43" s="1"/>
  <c r="AV224" i="43" s="1"/>
  <c r="AU31" i="38"/>
  <c r="AV154" i="41"/>
  <c r="AV155" i="41" s="1"/>
  <c r="AX213" i="39"/>
  <c r="AX216" i="39" s="1"/>
  <c r="AX217" i="39" s="1"/>
  <c r="AX219" i="39" s="1"/>
  <c r="AU141" i="36"/>
  <c r="AU140" i="36"/>
  <c r="AT145" i="36"/>
  <c r="AT146" i="36" s="1"/>
  <c r="AT148" i="36" s="1"/>
  <c r="AW201" i="37"/>
  <c r="AW204" i="37" s="1"/>
  <c r="AW205" i="37" s="1"/>
  <c r="AW207" i="37" s="1"/>
  <c r="AV200" i="39"/>
  <c r="AW198" i="39" s="1"/>
  <c r="AV58" i="40"/>
  <c r="AW56" i="40" s="1"/>
  <c r="AM295" i="37"/>
  <c r="AX239" i="39"/>
  <c r="AT61" i="41"/>
  <c r="AT62" i="41" s="1"/>
  <c r="AT64" i="41" s="1"/>
  <c r="AX44" i="37"/>
  <c r="AX43" i="37"/>
  <c r="AW48" i="37"/>
  <c r="AW49" i="37" s="1"/>
  <c r="AW51" i="37" s="1"/>
  <c r="AW116" i="43"/>
  <c r="AX115" i="43" s="1"/>
  <c r="AS58" i="43"/>
  <c r="AS45" i="41"/>
  <c r="AT43" i="41" s="1"/>
  <c r="AU56" i="35"/>
  <c r="AU58" i="35" s="1"/>
  <c r="AT61" i="35"/>
  <c r="AT62" i="35" s="1"/>
  <c r="AT64" i="35" s="1"/>
  <c r="AY30" i="40"/>
  <c r="AY31" i="40"/>
  <c r="AX33" i="40"/>
  <c r="AX36" i="40" s="1"/>
  <c r="AX37" i="40" s="1"/>
  <c r="AX39" i="40" s="1"/>
  <c r="AU32" i="35"/>
  <c r="AX142" i="39"/>
  <c r="AX145" i="39" s="1"/>
  <c r="AX146" i="39" s="1"/>
  <c r="AX148" i="39" s="1"/>
  <c r="AV158" i="45"/>
  <c r="AV159" i="45" s="1"/>
  <c r="AV161" i="45" s="1"/>
  <c r="AW154" i="45"/>
  <c r="AW153" i="45"/>
  <c r="Q38" i="52"/>
  <c r="AL299" i="39"/>
  <c r="AR58" i="39"/>
  <c r="AR61" i="39" s="1"/>
  <c r="AR62" i="39" s="1"/>
  <c r="AR64" i="39" s="1"/>
  <c r="AZ116" i="39"/>
  <c r="BA115" i="39" s="1"/>
  <c r="AL298" i="35"/>
  <c r="AU30" i="43"/>
  <c r="AU31" i="43"/>
  <c r="AT33" i="43"/>
  <c r="AT36" i="43" s="1"/>
  <c r="AT37" i="43" s="1"/>
  <c r="AT39" i="43" s="1"/>
  <c r="AX32" i="36"/>
  <c r="AX33" i="36" s="1"/>
  <c r="AX36" i="36" s="1"/>
  <c r="AX37" i="36" s="1"/>
  <c r="AX39" i="36" s="1"/>
  <c r="AX48" i="35"/>
  <c r="AX49" i="35" s="1"/>
  <c r="AX51" i="35" s="1"/>
  <c r="AY44" i="35"/>
  <c r="AY45" i="35" s="1"/>
  <c r="AT158" i="39"/>
  <c r="AT159" i="39" s="1"/>
  <c r="AT161" i="39" s="1"/>
  <c r="AU153" i="39"/>
  <c r="AU154" i="39"/>
  <c r="AN294" i="41"/>
  <c r="AX167" i="44"/>
  <c r="AX168" i="44" s="1"/>
  <c r="AV116" i="36"/>
  <c r="AS129" i="37"/>
  <c r="AW171" i="44"/>
  <c r="AW172" i="44" s="1"/>
  <c r="AW174" i="44" s="1"/>
  <c r="AX69" i="45"/>
  <c r="AX71" i="45" s="1"/>
  <c r="AM295" i="41"/>
  <c r="AW74" i="45"/>
  <c r="AW75" i="45" s="1"/>
  <c r="AW77" i="45" s="1"/>
  <c r="AS83" i="39"/>
  <c r="AS82" i="39"/>
  <c r="AR87" i="39"/>
  <c r="AR88" i="39" s="1"/>
  <c r="AR90" i="39" s="1"/>
  <c r="AM293" i="43"/>
  <c r="AY32" i="44"/>
  <c r="AZ30" i="44" s="1"/>
  <c r="AS252" i="40"/>
  <c r="AT251" i="40" s="1"/>
  <c r="AM293" i="35"/>
  <c r="AM259" i="44"/>
  <c r="AM285" i="44" s="1"/>
  <c r="AM193" i="44"/>
  <c r="AM261" i="44" s="1"/>
  <c r="AM287" i="44" s="1"/>
  <c r="AM272" i="37"/>
  <c r="AM271" i="37"/>
  <c r="AM22" i="37"/>
  <c r="AN102" i="41"/>
  <c r="AN278" i="41"/>
  <c r="AX71" i="36"/>
  <c r="AM255" i="38"/>
  <c r="AM256" i="38" s="1"/>
  <c r="AM258" i="38" s="1"/>
  <c r="AN250" i="38"/>
  <c r="AN251" i="38"/>
  <c r="AN289" i="38" s="1"/>
  <c r="AN294" i="38" s="1"/>
  <c r="AM290" i="38"/>
  <c r="AM295" i="38" s="1"/>
  <c r="AN18" i="39"/>
  <c r="AN268" i="39"/>
  <c r="AN190" i="45"/>
  <c r="AN191" i="45" s="1"/>
  <c r="AL299" i="36"/>
  <c r="AN16" i="43"/>
  <c r="AN17" i="43"/>
  <c r="AN269" i="43" s="1"/>
  <c r="AM19" i="43"/>
  <c r="AM270" i="43"/>
  <c r="AM282" i="38"/>
  <c r="AM106" i="38"/>
  <c r="AM107" i="38" s="1"/>
  <c r="AM281" i="38"/>
  <c r="AL298" i="43"/>
  <c r="AN103" i="35"/>
  <c r="AO100" i="35"/>
  <c r="AO101" i="35"/>
  <c r="AN18" i="44"/>
  <c r="AN268" i="44"/>
  <c r="AN293" i="44" s="1"/>
  <c r="AM282" i="36"/>
  <c r="AM281" i="36"/>
  <c r="AM106" i="36"/>
  <c r="AM107" i="36" s="1"/>
  <c r="AL91" i="44"/>
  <c r="AL265" i="44" s="1"/>
  <c r="AL300" i="44" s="1"/>
  <c r="AL25" i="44"/>
  <c r="AL93" i="44" s="1"/>
  <c r="AL267" i="44" s="1"/>
  <c r="AL302" i="44" s="1"/>
  <c r="AM109" i="35"/>
  <c r="AL123" i="35"/>
  <c r="AL177" i="35" s="1"/>
  <c r="AL277" i="35" s="1"/>
  <c r="AL175" i="35"/>
  <c r="AL275" i="35" s="1"/>
  <c r="AL91" i="38"/>
  <c r="AL265" i="38" s="1"/>
  <c r="AL300" i="38" s="1"/>
  <c r="AL25" i="38"/>
  <c r="AL93" i="38" s="1"/>
  <c r="AL267" i="38" s="1"/>
  <c r="AL302" i="38" s="1"/>
  <c r="AO288" i="37"/>
  <c r="AO186" i="37"/>
  <c r="AM193" i="40"/>
  <c r="AM261" i="40" s="1"/>
  <c r="AM287" i="40" s="1"/>
  <c r="AM259" i="40"/>
  <c r="AM285" i="40" s="1"/>
  <c r="AM193" i="38"/>
  <c r="AM109" i="45"/>
  <c r="AN17" i="40"/>
  <c r="AN269" i="40" s="1"/>
  <c r="AN294" i="40" s="1"/>
  <c r="AN16" i="40"/>
  <c r="AM270" i="40"/>
  <c r="AM295" i="40" s="1"/>
  <c r="AM19" i="40"/>
  <c r="AN184" i="36"/>
  <c r="AM187" i="36"/>
  <c r="AN185" i="36"/>
  <c r="AN289" i="36" s="1"/>
  <c r="AN294" i="36" s="1"/>
  <c r="AM290" i="36"/>
  <c r="AM295" i="36" s="1"/>
  <c r="AL91" i="36"/>
  <c r="AL265" i="36" s="1"/>
  <c r="AL25" i="36"/>
  <c r="AL93" i="36" s="1"/>
  <c r="AL267" i="36" s="1"/>
  <c r="AL193" i="36"/>
  <c r="AL261" i="36" s="1"/>
  <c r="AL287" i="36" s="1"/>
  <c r="AL259" i="36"/>
  <c r="AL285" i="36" s="1"/>
  <c r="AM190" i="35"/>
  <c r="AM191" i="35" s="1"/>
  <c r="AM292" i="35"/>
  <c r="AM291" i="35"/>
  <c r="AO186" i="45"/>
  <c r="AM282" i="40"/>
  <c r="AM281" i="40"/>
  <c r="AM106" i="40"/>
  <c r="AM107" i="40" s="1"/>
  <c r="AL91" i="39"/>
  <c r="AL265" i="39" s="1"/>
  <c r="AL25" i="39"/>
  <c r="AL93" i="39" s="1"/>
  <c r="AL267" i="39" s="1"/>
  <c r="AN271" i="41"/>
  <c r="AN272" i="41"/>
  <c r="AN22" i="41"/>
  <c r="AL23" i="35"/>
  <c r="AL299" i="35"/>
  <c r="AN167" i="45"/>
  <c r="AN279" i="45" s="1"/>
  <c r="AM171" i="45"/>
  <c r="AM172" i="45" s="1"/>
  <c r="AM174" i="45" s="1"/>
  <c r="AN166" i="45"/>
  <c r="AM280" i="45"/>
  <c r="AN294" i="37"/>
  <c r="AN280" i="44"/>
  <c r="AO101" i="44"/>
  <c r="AO279" i="44" s="1"/>
  <c r="AO100" i="44"/>
  <c r="AN103" i="44"/>
  <c r="AN184" i="43"/>
  <c r="AM187" i="43"/>
  <c r="AM290" i="43"/>
  <c r="AN185" i="43"/>
  <c r="AN289" i="43" s="1"/>
  <c r="AL175" i="41"/>
  <c r="AL275" i="41" s="1"/>
  <c r="AL300" i="41" s="1"/>
  <c r="AL109" i="41"/>
  <c r="AL177" i="41" s="1"/>
  <c r="AL277" i="41" s="1"/>
  <c r="AL302" i="41" s="1"/>
  <c r="AM272" i="39"/>
  <c r="AM271" i="39"/>
  <c r="AM22" i="39"/>
  <c r="AX127" i="35"/>
  <c r="AW132" i="35"/>
  <c r="AW133" i="35" s="1"/>
  <c r="AW135" i="35" s="1"/>
  <c r="AX128" i="35"/>
  <c r="AM23" i="45"/>
  <c r="AN268" i="38"/>
  <c r="AN18" i="38"/>
  <c r="AL259" i="43"/>
  <c r="AL285" i="43" s="1"/>
  <c r="AL193" i="43"/>
  <c r="AL261" i="43" s="1"/>
  <c r="AL287" i="43" s="1"/>
  <c r="AM193" i="39"/>
  <c r="AM261" i="39" s="1"/>
  <c r="AM287" i="39" s="1"/>
  <c r="AM259" i="39"/>
  <c r="AM285" i="39" s="1"/>
  <c r="AN278" i="36"/>
  <c r="AN102" i="36"/>
  <c r="AM270" i="35"/>
  <c r="AN17" i="35"/>
  <c r="AN269" i="35" s="1"/>
  <c r="AN16" i="35"/>
  <c r="AM19" i="35"/>
  <c r="AO185" i="44"/>
  <c r="AO289" i="44" s="1"/>
  <c r="AN290" i="44"/>
  <c r="AN187" i="44"/>
  <c r="AO184" i="44"/>
  <c r="AO18" i="41"/>
  <c r="AO268" i="41"/>
  <c r="AN278" i="43"/>
  <c r="AN102" i="43"/>
  <c r="AM106" i="37"/>
  <c r="AM107" i="37" s="1"/>
  <c r="AM281" i="37"/>
  <c r="AM282" i="37"/>
  <c r="AM190" i="41"/>
  <c r="AM191" i="41" s="1"/>
  <c r="AM292" i="41"/>
  <c r="AM291" i="41"/>
  <c r="AN288" i="35"/>
  <c r="AN186" i="35"/>
  <c r="AN292" i="37"/>
  <c r="AN291" i="37"/>
  <c r="AN190" i="37"/>
  <c r="AN191" i="37" s="1"/>
  <c r="AM292" i="38"/>
  <c r="AM109" i="44"/>
  <c r="AM177" i="44" s="1"/>
  <c r="AM277" i="44" s="1"/>
  <c r="AM175" i="44"/>
  <c r="AM275" i="44" s="1"/>
  <c r="AM25" i="41"/>
  <c r="AM93" i="41" s="1"/>
  <c r="AM267" i="41" s="1"/>
  <c r="AM91" i="41"/>
  <c r="AM265" i="41" s="1"/>
  <c r="AO100" i="45"/>
  <c r="AO101" i="45"/>
  <c r="AN103" i="45"/>
  <c r="AN187" i="39"/>
  <c r="AN290" i="39"/>
  <c r="AO184" i="39"/>
  <c r="AO185" i="39"/>
  <c r="AO289" i="39" s="1"/>
  <c r="AM272" i="38"/>
  <c r="AM271" i="38"/>
  <c r="AM22" i="38"/>
  <c r="AN278" i="38"/>
  <c r="AN102" i="38"/>
  <c r="AN186" i="41"/>
  <c r="AN288" i="41"/>
  <c r="AM271" i="36"/>
  <c r="AM272" i="36"/>
  <c r="AM22" i="36"/>
  <c r="AL205" i="45"/>
  <c r="AL299" i="45"/>
  <c r="AL25" i="37"/>
  <c r="AL93" i="37" s="1"/>
  <c r="AL267" i="37" s="1"/>
  <c r="AL302" i="37" s="1"/>
  <c r="AL91" i="37"/>
  <c r="AL265" i="37" s="1"/>
  <c r="AL300" i="37" s="1"/>
  <c r="AL23" i="43"/>
  <c r="AL299" i="43"/>
  <c r="AN19" i="45"/>
  <c r="AO16" i="45"/>
  <c r="AO17" i="45"/>
  <c r="AN187" i="40"/>
  <c r="AN290" i="40"/>
  <c r="AO184" i="40"/>
  <c r="AO185" i="40"/>
  <c r="AO289" i="40" s="1"/>
  <c r="AN268" i="37"/>
  <c r="AN18" i="37"/>
  <c r="AO184" i="38"/>
  <c r="AN187" i="38"/>
  <c r="AO185" i="38"/>
  <c r="AL299" i="40"/>
  <c r="AL23" i="40"/>
  <c r="AL296" i="43"/>
  <c r="AM22" i="44"/>
  <c r="AM271" i="44"/>
  <c r="AM296" i="44" s="1"/>
  <c r="AM272" i="44"/>
  <c r="AM298" i="44" s="1"/>
  <c r="AN278" i="40"/>
  <c r="AN102" i="40"/>
  <c r="AM201" i="45"/>
  <c r="AN198" i="45"/>
  <c r="AN199" i="45"/>
  <c r="AN289" i="45" s="1"/>
  <c r="AM290" i="45"/>
  <c r="AM103" i="39"/>
  <c r="AM280" i="39"/>
  <c r="AM295" i="39" s="1"/>
  <c r="AN101" i="39"/>
  <c r="AN279" i="39" s="1"/>
  <c r="AN294" i="39" s="1"/>
  <c r="AN100" i="39"/>
  <c r="AM281" i="41"/>
  <c r="AM282" i="41"/>
  <c r="AM106" i="41"/>
  <c r="AV57" i="38"/>
  <c r="AV56" i="38"/>
  <c r="AU61" i="38"/>
  <c r="AU62" i="38" s="1"/>
  <c r="AU64" i="38" s="1"/>
  <c r="AM106" i="43"/>
  <c r="AM107" i="43" s="1"/>
  <c r="AM281" i="43"/>
  <c r="AM282" i="43"/>
  <c r="AN102" i="37"/>
  <c r="AN278" i="37"/>
  <c r="AU45" i="38"/>
  <c r="AL109" i="39"/>
  <c r="AL177" i="39" s="1"/>
  <c r="AL277" i="39" s="1"/>
  <c r="AL175" i="39"/>
  <c r="AL275" i="39" s="1"/>
  <c r="AM291" i="38"/>
  <c r="AN18" i="36"/>
  <c r="AN268" i="36"/>
  <c r="AM281" i="45"/>
  <c r="AN115" i="35"/>
  <c r="AN279" i="35" s="1"/>
  <c r="AM117" i="35"/>
  <c r="AN114" i="35"/>
  <c r="AM280" i="35"/>
  <c r="AT237" i="36"/>
  <c r="AT238" i="36"/>
  <c r="AS242" i="36"/>
  <c r="AS243" i="36" s="1"/>
  <c r="AU71" i="44"/>
  <c r="Q38" i="6"/>
  <c r="Q40" i="6" s="1"/>
  <c r="AR219" i="45"/>
  <c r="AS213" i="45"/>
  <c r="AW115" i="37" l="1"/>
  <c r="AW116" i="37" s="1"/>
  <c r="AX114" i="37" s="1"/>
  <c r="AS238" i="44"/>
  <c r="AS239" i="44" s="1"/>
  <c r="AS242" i="44" s="1"/>
  <c r="AS243" i="44" s="1"/>
  <c r="AS245" i="44" s="1"/>
  <c r="AW117" i="37"/>
  <c r="AW120" i="37" s="1"/>
  <c r="AW121" i="37" s="1"/>
  <c r="AW123" i="37" s="1"/>
  <c r="AX115" i="37"/>
  <c r="AW116" i="38"/>
  <c r="AX115" i="38" s="1"/>
  <c r="AV117" i="37"/>
  <c r="AV120" i="37" s="1"/>
  <c r="AV121" i="37" s="1"/>
  <c r="AV123" i="37" s="1"/>
  <c r="AV71" i="38"/>
  <c r="AW70" i="38" s="1"/>
  <c r="AE3" i="20"/>
  <c r="AD9" i="20"/>
  <c r="AD10" i="20"/>
  <c r="AU129" i="40"/>
  <c r="AV255" i="41"/>
  <c r="AV256" i="41" s="1"/>
  <c r="AV258" i="41" s="1"/>
  <c r="AW250" i="41"/>
  <c r="AW252" i="41" s="1"/>
  <c r="AW255" i="41" s="1"/>
  <c r="AW256" i="41" s="1"/>
  <c r="AW258" i="41" s="1"/>
  <c r="AX198" i="44"/>
  <c r="AX199" i="44"/>
  <c r="AT252" i="45"/>
  <c r="AU251" i="45" s="1"/>
  <c r="AV201" i="35"/>
  <c r="AV204" i="35" s="1"/>
  <c r="AV205" i="35" s="1"/>
  <c r="AV207" i="35" s="1"/>
  <c r="AV48" i="44"/>
  <c r="AV49" i="44" s="1"/>
  <c r="AV51" i="44" s="1"/>
  <c r="AW43" i="44"/>
  <c r="AW45" i="44" s="1"/>
  <c r="AW198" i="35"/>
  <c r="AW200" i="35" s="1"/>
  <c r="AU57" i="41"/>
  <c r="AU58" i="41" s="1"/>
  <c r="AU61" i="41" s="1"/>
  <c r="AU62" i="41" s="1"/>
  <c r="AU64" i="41" s="1"/>
  <c r="AT242" i="43"/>
  <c r="AT243" i="43" s="1"/>
  <c r="AT245" i="43" s="1"/>
  <c r="AU238" i="43"/>
  <c r="AU239" i="43" s="1"/>
  <c r="AV238" i="43" s="1"/>
  <c r="AX83" i="38"/>
  <c r="AX84" i="38" s="1"/>
  <c r="AY82" i="38" s="1"/>
  <c r="AV167" i="36"/>
  <c r="AV168" i="36" s="1"/>
  <c r="AV171" i="36" s="1"/>
  <c r="AV172" i="36" s="1"/>
  <c r="AV174" i="36" s="1"/>
  <c r="AW255" i="39"/>
  <c r="AW256" i="39" s="1"/>
  <c r="AW258" i="39" s="1"/>
  <c r="AW142" i="41"/>
  <c r="AW145" i="41" s="1"/>
  <c r="AW146" i="41" s="1"/>
  <c r="AW148" i="41" s="1"/>
  <c r="AU224" i="45"/>
  <c r="AU225" i="45"/>
  <c r="AT229" i="45"/>
  <c r="AT230" i="45" s="1"/>
  <c r="AT232" i="45" s="1"/>
  <c r="AW87" i="38"/>
  <c r="AW88" i="38" s="1"/>
  <c r="AW90" i="38" s="1"/>
  <c r="AX250" i="39"/>
  <c r="AX252" i="39" s="1"/>
  <c r="AY250" i="39" s="1"/>
  <c r="AU171" i="36"/>
  <c r="AU172" i="36" s="1"/>
  <c r="AU174" i="36" s="1"/>
  <c r="AU83" i="44"/>
  <c r="AU84" i="44" s="1"/>
  <c r="AV83" i="44" s="1"/>
  <c r="AT87" i="44"/>
  <c r="AT88" i="44" s="1"/>
  <c r="AT90" i="44" s="1"/>
  <c r="AU158" i="37"/>
  <c r="AU159" i="37" s="1"/>
  <c r="AU161" i="37" s="1"/>
  <c r="AV154" i="37"/>
  <c r="AV153" i="37"/>
  <c r="AU116" i="40"/>
  <c r="AU71" i="43"/>
  <c r="AV69" i="43" s="1"/>
  <c r="AS239" i="40"/>
  <c r="AX70" i="35"/>
  <c r="AX71" i="35" s="1"/>
  <c r="AW74" i="35"/>
  <c r="AW75" i="35" s="1"/>
  <c r="AW77" i="35" s="1"/>
  <c r="AV155" i="36"/>
  <c r="AW153" i="36" s="1"/>
  <c r="AW213" i="38"/>
  <c r="AX211" i="38" s="1"/>
  <c r="BA141" i="44"/>
  <c r="BA142" i="44" s="1"/>
  <c r="AU129" i="39"/>
  <c r="AU132" i="39" s="1"/>
  <c r="AU133" i="39" s="1"/>
  <c r="AU135" i="39" s="1"/>
  <c r="AV226" i="38"/>
  <c r="AV229" i="38" s="1"/>
  <c r="AV230" i="38" s="1"/>
  <c r="AV232" i="38" s="1"/>
  <c r="AU252" i="36"/>
  <c r="AV250" i="36" s="1"/>
  <c r="AU84" i="45"/>
  <c r="AV83" i="45" s="1"/>
  <c r="AU48" i="39"/>
  <c r="AU49" i="39" s="1"/>
  <c r="AU51" i="39" s="1"/>
  <c r="AT237" i="44"/>
  <c r="AX153" i="35"/>
  <c r="AU32" i="41"/>
  <c r="AU33" i="41" s="1"/>
  <c r="AU36" i="41" s="1"/>
  <c r="AU37" i="41" s="1"/>
  <c r="AU39" i="41" s="1"/>
  <c r="AW114" i="44"/>
  <c r="AW115" i="44"/>
  <c r="AX154" i="35"/>
  <c r="AV44" i="39"/>
  <c r="AV45" i="39" s="1"/>
  <c r="AU238" i="37"/>
  <c r="AU239" i="37" s="1"/>
  <c r="AT242" i="37"/>
  <c r="AT243" i="37" s="1"/>
  <c r="AT245" i="37" s="1"/>
  <c r="AV211" i="36"/>
  <c r="AV213" i="36" s="1"/>
  <c r="AW211" i="36" s="1"/>
  <c r="AU216" i="36"/>
  <c r="AU217" i="36" s="1"/>
  <c r="AU219" i="36" s="1"/>
  <c r="AT238" i="44"/>
  <c r="AV155" i="43"/>
  <c r="AV158" i="43" s="1"/>
  <c r="AV159" i="43" s="1"/>
  <c r="AV161" i="43" s="1"/>
  <c r="AV201" i="38"/>
  <c r="AV204" i="38" s="1"/>
  <c r="AV205" i="38" s="1"/>
  <c r="AV207" i="38" s="1"/>
  <c r="AW198" i="38"/>
  <c r="AW199" i="38"/>
  <c r="AW84" i="37"/>
  <c r="AV250" i="43"/>
  <c r="AV251" i="43"/>
  <c r="AU255" i="43"/>
  <c r="AU256" i="43" s="1"/>
  <c r="AU258" i="43" s="1"/>
  <c r="AU132" i="41"/>
  <c r="AU133" i="41" s="1"/>
  <c r="AU135" i="41" s="1"/>
  <c r="AT129" i="43"/>
  <c r="AU127" i="43" s="1"/>
  <c r="AT216" i="44"/>
  <c r="AT217" i="44" s="1"/>
  <c r="AT219" i="44" s="1"/>
  <c r="AU211" i="44"/>
  <c r="AU213" i="44" s="1"/>
  <c r="AU216" i="44" s="1"/>
  <c r="AU217" i="44" s="1"/>
  <c r="AU219" i="44" s="1"/>
  <c r="AS142" i="43"/>
  <c r="AS71" i="40"/>
  <c r="AS74" i="40" s="1"/>
  <c r="AS75" i="40" s="1"/>
  <c r="AS77" i="40" s="1"/>
  <c r="AV127" i="41"/>
  <c r="AV129" i="41" s="1"/>
  <c r="AV132" i="41" s="1"/>
  <c r="AV133" i="41" s="1"/>
  <c r="AV135" i="41" s="1"/>
  <c r="AV58" i="36"/>
  <c r="AW57" i="36" s="1"/>
  <c r="AW141" i="38"/>
  <c r="AY141" i="40"/>
  <c r="AW140" i="38"/>
  <c r="AY45" i="40"/>
  <c r="AZ44" i="40" s="1"/>
  <c r="AZ145" i="44"/>
  <c r="AZ146" i="44" s="1"/>
  <c r="AZ148" i="44" s="1"/>
  <c r="AU198" i="43"/>
  <c r="AU200" i="43" s="1"/>
  <c r="AU201" i="43" s="1"/>
  <c r="AU204" i="43" s="1"/>
  <c r="AU205" i="43" s="1"/>
  <c r="AU207" i="43" s="1"/>
  <c r="AY31" i="45"/>
  <c r="AY32" i="45" s="1"/>
  <c r="AY33" i="45" s="1"/>
  <c r="AY36" i="45" s="1"/>
  <c r="AY37" i="45" s="1"/>
  <c r="AY39" i="45" s="1"/>
  <c r="AV211" i="43"/>
  <c r="AV213" i="43" s="1"/>
  <c r="AW212" i="43" s="1"/>
  <c r="AX33" i="45"/>
  <c r="AX36" i="45" s="1"/>
  <c r="AX37" i="45" s="1"/>
  <c r="AX39" i="45" s="1"/>
  <c r="AU216" i="43"/>
  <c r="AU217" i="43" s="1"/>
  <c r="AU219" i="43" s="1"/>
  <c r="AU32" i="39"/>
  <c r="AV30" i="39" s="1"/>
  <c r="AY140" i="40"/>
  <c r="AT33" i="37"/>
  <c r="AT36" i="37" s="1"/>
  <c r="AT37" i="37" s="1"/>
  <c r="AT39" i="37" s="1"/>
  <c r="AU31" i="37"/>
  <c r="AU30" i="37"/>
  <c r="AV117" i="41"/>
  <c r="AV120" i="41" s="1"/>
  <c r="AV121" i="41" s="1"/>
  <c r="AV123" i="41" s="1"/>
  <c r="AW115" i="41"/>
  <c r="AW114" i="41"/>
  <c r="AT201" i="43"/>
  <c r="AT204" i="43" s="1"/>
  <c r="AT205" i="43" s="1"/>
  <c r="AT207" i="43" s="1"/>
  <c r="AW84" i="40"/>
  <c r="AX82" i="40" s="1"/>
  <c r="AT239" i="35"/>
  <c r="AU56" i="37"/>
  <c r="AU57" i="37"/>
  <c r="AT61" i="37"/>
  <c r="AT62" i="37" s="1"/>
  <c r="AT64" i="37" s="1"/>
  <c r="AW129" i="45"/>
  <c r="AX127" i="45" s="1"/>
  <c r="AW200" i="40"/>
  <c r="AU168" i="35"/>
  <c r="AV166" i="35" s="1"/>
  <c r="AV168" i="37"/>
  <c r="AW167" i="37" s="1"/>
  <c r="AW237" i="45"/>
  <c r="AV242" i="45"/>
  <c r="AV243" i="45" s="1"/>
  <c r="AV245" i="45" s="1"/>
  <c r="AW238" i="45"/>
  <c r="AN45" i="45"/>
  <c r="AN272" i="45" s="1"/>
  <c r="AN268" i="45"/>
  <c r="AY129" i="38"/>
  <c r="AY132" i="38" s="1"/>
  <c r="AY133" i="38" s="1"/>
  <c r="AY135" i="38" s="1"/>
  <c r="AX114" i="38"/>
  <c r="AX116" i="38" s="1"/>
  <c r="AR213" i="41"/>
  <c r="AW117" i="38"/>
  <c r="AW120" i="38" s="1"/>
  <c r="AW121" i="38" s="1"/>
  <c r="AW123" i="38" s="1"/>
  <c r="AV201" i="36"/>
  <c r="AV204" i="36" s="1"/>
  <c r="AV205" i="36" s="1"/>
  <c r="AV207" i="36" s="1"/>
  <c r="AW198" i="36"/>
  <c r="AW199" i="36"/>
  <c r="AS69" i="41"/>
  <c r="AR74" i="41"/>
  <c r="AR75" i="41" s="1"/>
  <c r="AR77" i="41" s="1"/>
  <c r="AS70" i="41"/>
  <c r="AV225" i="36"/>
  <c r="AU226" i="44"/>
  <c r="AU229" i="44" s="1"/>
  <c r="AU230" i="44" s="1"/>
  <c r="AU232" i="44" s="1"/>
  <c r="AV224" i="36"/>
  <c r="AC14" i="20"/>
  <c r="AC18" i="20"/>
  <c r="AT229" i="37"/>
  <c r="AT230" i="37" s="1"/>
  <c r="AT232" i="37" s="1"/>
  <c r="Q41" i="52"/>
  <c r="AZ127" i="36"/>
  <c r="AZ129" i="36" s="1"/>
  <c r="AS255" i="40"/>
  <c r="AS256" i="40" s="1"/>
  <c r="AS258" i="40" s="1"/>
  <c r="AU225" i="37"/>
  <c r="AU226" i="37" s="1"/>
  <c r="AU229" i="37" s="1"/>
  <c r="AU230" i="37" s="1"/>
  <c r="AU232" i="37" s="1"/>
  <c r="AW153" i="38"/>
  <c r="AW155" i="38" s="1"/>
  <c r="AY61" i="44"/>
  <c r="AY62" i="44" s="1"/>
  <c r="AY64" i="44" s="1"/>
  <c r="AZ57" i="44"/>
  <c r="AZ58" i="44" s="1"/>
  <c r="BA56" i="44" s="1"/>
  <c r="AW212" i="40"/>
  <c r="AV216" i="40"/>
  <c r="AV217" i="40" s="1"/>
  <c r="AV219" i="40" s="1"/>
  <c r="AW211" i="40"/>
  <c r="AU213" i="37"/>
  <c r="AV211" i="37" s="1"/>
  <c r="AY132" i="36"/>
  <c r="AY133" i="36" s="1"/>
  <c r="AY135" i="36" s="1"/>
  <c r="AY224" i="35"/>
  <c r="AV87" i="36"/>
  <c r="AV88" i="36" s="1"/>
  <c r="AV90" i="36" s="1"/>
  <c r="AU141" i="35"/>
  <c r="AW83" i="36"/>
  <c r="AW84" i="36" s="1"/>
  <c r="AX82" i="36" s="1"/>
  <c r="AU140" i="35"/>
  <c r="AW168" i="39"/>
  <c r="AX166" i="39" s="1"/>
  <c r="AV158" i="38"/>
  <c r="AV159" i="38" s="1"/>
  <c r="AV161" i="38" s="1"/>
  <c r="AY225" i="35"/>
  <c r="AV199" i="41"/>
  <c r="AV198" i="41"/>
  <c r="AW69" i="37"/>
  <c r="AW70" i="37"/>
  <c r="AT171" i="40"/>
  <c r="AT172" i="40" s="1"/>
  <c r="AT174" i="40" s="1"/>
  <c r="AU167" i="40"/>
  <c r="AU166" i="40"/>
  <c r="AW44" i="43"/>
  <c r="AT255" i="44"/>
  <c r="AT256" i="44" s="1"/>
  <c r="AT258" i="44" s="1"/>
  <c r="AU251" i="44"/>
  <c r="AU250" i="44"/>
  <c r="AW129" i="44"/>
  <c r="AW132" i="44" s="1"/>
  <c r="AW133" i="44" s="1"/>
  <c r="AW135" i="44" s="1"/>
  <c r="AV239" i="41"/>
  <c r="AW237" i="41" s="1"/>
  <c r="AV82" i="35"/>
  <c r="AV84" i="35" s="1"/>
  <c r="AX84" i="43"/>
  <c r="AY83" i="43" s="1"/>
  <c r="AU226" i="41"/>
  <c r="AV225" i="41" s="1"/>
  <c r="AY226" i="39"/>
  <c r="AZ224" i="39" s="1"/>
  <c r="AU87" i="35"/>
  <c r="AU88" i="35" s="1"/>
  <c r="AU90" i="35" s="1"/>
  <c r="AW43" i="43"/>
  <c r="AY211" i="39"/>
  <c r="AU155" i="39"/>
  <c r="AU158" i="39" s="1"/>
  <c r="AU159" i="39" s="1"/>
  <c r="AU161" i="39" s="1"/>
  <c r="AV74" i="39"/>
  <c r="AV75" i="39" s="1"/>
  <c r="AV77" i="39" s="1"/>
  <c r="AY167" i="38"/>
  <c r="AY242" i="38"/>
  <c r="AY243" i="38" s="1"/>
  <c r="AY245" i="38" s="1"/>
  <c r="AZ237" i="38"/>
  <c r="AZ239" i="38" s="1"/>
  <c r="AX116" i="37"/>
  <c r="AY115" i="37" s="1"/>
  <c r="AY45" i="36"/>
  <c r="AZ43" i="36" s="1"/>
  <c r="AX158" i="44"/>
  <c r="AX159" i="44" s="1"/>
  <c r="AX161" i="44" s="1"/>
  <c r="AY212" i="39"/>
  <c r="AU116" i="45"/>
  <c r="AU229" i="40"/>
  <c r="AU230" i="40" s="1"/>
  <c r="AU232" i="40" s="1"/>
  <c r="AV225" i="40"/>
  <c r="AV226" i="40" s="1"/>
  <c r="AT252" i="35"/>
  <c r="AU251" i="35" s="1"/>
  <c r="AY166" i="41"/>
  <c r="AY168" i="41" s="1"/>
  <c r="AY171" i="41" s="1"/>
  <c r="AY172" i="41" s="1"/>
  <c r="AY174" i="41" s="1"/>
  <c r="AX171" i="41"/>
  <c r="AX172" i="41" s="1"/>
  <c r="AX174" i="41" s="1"/>
  <c r="AV57" i="45"/>
  <c r="AV56" i="45"/>
  <c r="AU61" i="45"/>
  <c r="AU62" i="45" s="1"/>
  <c r="AU64" i="45" s="1"/>
  <c r="AX87" i="41"/>
  <c r="AX88" i="41" s="1"/>
  <c r="AX90" i="41" s="1"/>
  <c r="AY166" i="38"/>
  <c r="AY83" i="41"/>
  <c r="AY84" i="41" s="1"/>
  <c r="AU32" i="38"/>
  <c r="AU33" i="38" s="1"/>
  <c r="AU36" i="38" s="1"/>
  <c r="AU37" i="38" s="1"/>
  <c r="AU39" i="38" s="1"/>
  <c r="AX201" i="37"/>
  <c r="AX204" i="37" s="1"/>
  <c r="AX205" i="37" s="1"/>
  <c r="AX207" i="37" s="1"/>
  <c r="AW199" i="39"/>
  <c r="AW200" i="39" s="1"/>
  <c r="AY154" i="44"/>
  <c r="AY155" i="44" s="1"/>
  <c r="AU229" i="43"/>
  <c r="AU230" i="43" s="1"/>
  <c r="AU232" i="43" s="1"/>
  <c r="AV225" i="43"/>
  <c r="AV226" i="43" s="1"/>
  <c r="AL302" i="39"/>
  <c r="AW251" i="37"/>
  <c r="AW252" i="37" s="1"/>
  <c r="AV255" i="37"/>
  <c r="AV256" i="37" s="1"/>
  <c r="AV258" i="37" s="1"/>
  <c r="AV158" i="40"/>
  <c r="AV159" i="40" s="1"/>
  <c r="AV161" i="40" s="1"/>
  <c r="AW154" i="40"/>
  <c r="AW153" i="40"/>
  <c r="AT44" i="41"/>
  <c r="AT45" i="41" s="1"/>
  <c r="AU44" i="41" s="1"/>
  <c r="AX211" i="35"/>
  <c r="AX213" i="35" s="1"/>
  <c r="AY212" i="35" s="1"/>
  <c r="AV61" i="40"/>
  <c r="AV62" i="40" s="1"/>
  <c r="AV64" i="40" s="1"/>
  <c r="AV201" i="39"/>
  <c r="AV204" i="39" s="1"/>
  <c r="AV205" i="39" s="1"/>
  <c r="AV207" i="39" s="1"/>
  <c r="AX45" i="37"/>
  <c r="AY44" i="37" s="1"/>
  <c r="AU142" i="36"/>
  <c r="AW69" i="39"/>
  <c r="AW71" i="39" s="1"/>
  <c r="AL300" i="39"/>
  <c r="AS48" i="41"/>
  <c r="AS49" i="41" s="1"/>
  <c r="AS51" i="41" s="1"/>
  <c r="AY198" i="37"/>
  <c r="AY200" i="37" s="1"/>
  <c r="AW57" i="40"/>
  <c r="AW58" i="40" s="1"/>
  <c r="AW216" i="35"/>
  <c r="AW217" i="35" s="1"/>
  <c r="AW219" i="35" s="1"/>
  <c r="AY237" i="39"/>
  <c r="AX242" i="39"/>
  <c r="AX243" i="39" s="1"/>
  <c r="AX245" i="39" s="1"/>
  <c r="AY238" i="39"/>
  <c r="AW117" i="43"/>
  <c r="AW120" i="43" s="1"/>
  <c r="AW121" i="43" s="1"/>
  <c r="AW123" i="43" s="1"/>
  <c r="AX114" i="43"/>
  <c r="AX116" i="43" s="1"/>
  <c r="AW154" i="41"/>
  <c r="AV158" i="41"/>
  <c r="AV159" i="41" s="1"/>
  <c r="AV161" i="41" s="1"/>
  <c r="AW153" i="41"/>
  <c r="AW155" i="45"/>
  <c r="AX153" i="45" s="1"/>
  <c r="AT56" i="43"/>
  <c r="AT57" i="43"/>
  <c r="AS61" i="43"/>
  <c r="AS62" i="43" s="1"/>
  <c r="AS64" i="43" s="1"/>
  <c r="AV57" i="35"/>
  <c r="AU61" i="35"/>
  <c r="AU62" i="35" s="1"/>
  <c r="AU64" i="35" s="1"/>
  <c r="AV56" i="35"/>
  <c r="AY32" i="40"/>
  <c r="AM296" i="41"/>
  <c r="AV31" i="35"/>
  <c r="AU33" i="35"/>
  <c r="AU36" i="35" s="1"/>
  <c r="AU37" i="35" s="1"/>
  <c r="AU39" i="35" s="1"/>
  <c r="AV30" i="35"/>
  <c r="AT250" i="40"/>
  <c r="AT252" i="40" s="1"/>
  <c r="AS56" i="39"/>
  <c r="AU32" i="43"/>
  <c r="AV30" i="43" s="1"/>
  <c r="AS57" i="39"/>
  <c r="AZ117" i="39"/>
  <c r="AZ120" i="39" s="1"/>
  <c r="AZ121" i="39" s="1"/>
  <c r="AZ123" i="39" s="1"/>
  <c r="BA114" i="39"/>
  <c r="BA116" i="39" s="1"/>
  <c r="BB114" i="39" s="1"/>
  <c r="AY140" i="39"/>
  <c r="AY141" i="39"/>
  <c r="AV167" i="43"/>
  <c r="AU171" i="43"/>
  <c r="AU172" i="43" s="1"/>
  <c r="AU174" i="43" s="1"/>
  <c r="AV166" i="43"/>
  <c r="AM261" i="38"/>
  <c r="AM287" i="38" s="1"/>
  <c r="Q26" i="53"/>
  <c r="AY30" i="36"/>
  <c r="AX74" i="45"/>
  <c r="AX75" i="45" s="1"/>
  <c r="AX77" i="45" s="1"/>
  <c r="AY70" i="45"/>
  <c r="AY69" i="45"/>
  <c r="AY31" i="36"/>
  <c r="AV56" i="41"/>
  <c r="AZ43" i="35"/>
  <c r="AZ44" i="35"/>
  <c r="AY48" i="35"/>
  <c r="AY49" i="35" s="1"/>
  <c r="AY51" i="35" s="1"/>
  <c r="AW114" i="36"/>
  <c r="AV117" i="36"/>
  <c r="AV120" i="36" s="1"/>
  <c r="AV121" i="36" s="1"/>
  <c r="AV123" i="36" s="1"/>
  <c r="AW115" i="36"/>
  <c r="AT128" i="37"/>
  <c r="AT127" i="37"/>
  <c r="AS132" i="37"/>
  <c r="AS133" i="37" s="1"/>
  <c r="AS135" i="37" s="1"/>
  <c r="AZ31" i="44"/>
  <c r="AZ32" i="44" s="1"/>
  <c r="AY33" i="44"/>
  <c r="AY36" i="44" s="1"/>
  <c r="AY37" i="44" s="1"/>
  <c r="AY39" i="44" s="1"/>
  <c r="AS84" i="39"/>
  <c r="AS87" i="39" s="1"/>
  <c r="AS88" i="39" s="1"/>
  <c r="AS90" i="39" s="1"/>
  <c r="AM259" i="38"/>
  <c r="AM285" i="38" s="1"/>
  <c r="AM298" i="38"/>
  <c r="AN294" i="43"/>
  <c r="AM298" i="41"/>
  <c r="AM295" i="43"/>
  <c r="AM175" i="43"/>
  <c r="AM275" i="43" s="1"/>
  <c r="AM109" i="43"/>
  <c r="AM177" i="43" s="1"/>
  <c r="AM277" i="43" s="1"/>
  <c r="AM107" i="41"/>
  <c r="AM299" i="41"/>
  <c r="AO101" i="40"/>
  <c r="AO279" i="40" s="1"/>
  <c r="AN103" i="40"/>
  <c r="AN280" i="40"/>
  <c r="AO100" i="40"/>
  <c r="AM23" i="44"/>
  <c r="AM299" i="44"/>
  <c r="AN190" i="38"/>
  <c r="AN191" i="38" s="1"/>
  <c r="AO16" i="37"/>
  <c r="AO17" i="37"/>
  <c r="AO269" i="37" s="1"/>
  <c r="AN19" i="37"/>
  <c r="AN270" i="37"/>
  <c r="AN22" i="45"/>
  <c r="AM23" i="36"/>
  <c r="AM23" i="38"/>
  <c r="AM299" i="38"/>
  <c r="AN292" i="39"/>
  <c r="AN291" i="39"/>
  <c r="AN190" i="39"/>
  <c r="AN191" i="39" s="1"/>
  <c r="AO102" i="45"/>
  <c r="AM109" i="37"/>
  <c r="AM177" i="37" s="1"/>
  <c r="AM277" i="37" s="1"/>
  <c r="AM175" i="37"/>
  <c r="AM275" i="37" s="1"/>
  <c r="AM295" i="35"/>
  <c r="AO100" i="36"/>
  <c r="AO101" i="36"/>
  <c r="AO279" i="36" s="1"/>
  <c r="AN103" i="36"/>
  <c r="AN280" i="36"/>
  <c r="AO16" i="38"/>
  <c r="AO17" i="38"/>
  <c r="AO269" i="38" s="1"/>
  <c r="AN19" i="38"/>
  <c r="AN270" i="38"/>
  <c r="AN281" i="44"/>
  <c r="AN282" i="44"/>
  <c r="AN106" i="44"/>
  <c r="AN107" i="44" s="1"/>
  <c r="AM295" i="45"/>
  <c r="AL91" i="35"/>
  <c r="AL265" i="35" s="1"/>
  <c r="AL300" i="35" s="1"/>
  <c r="AD13" i="20" s="1"/>
  <c r="AL25" i="35"/>
  <c r="AL93" i="35" s="1"/>
  <c r="AL267" i="35" s="1"/>
  <c r="AL302" i="35" s="1"/>
  <c r="AL300" i="36"/>
  <c r="AX171" i="44"/>
  <c r="AX172" i="44" s="1"/>
  <c r="AX174" i="44" s="1"/>
  <c r="AY166" i="44"/>
  <c r="AY167" i="44"/>
  <c r="AM175" i="36"/>
  <c r="AM275" i="36" s="1"/>
  <c r="AM109" i="36"/>
  <c r="AM177" i="36" s="1"/>
  <c r="AM277" i="36" s="1"/>
  <c r="AO102" i="35"/>
  <c r="AY70" i="36"/>
  <c r="AY69" i="36"/>
  <c r="AX74" i="36"/>
  <c r="AX75" i="36" s="1"/>
  <c r="AX77" i="36" s="1"/>
  <c r="AO100" i="41"/>
  <c r="AN103" i="41"/>
  <c r="AN280" i="41"/>
  <c r="AO101" i="41"/>
  <c r="AO279" i="41" s="1"/>
  <c r="AO101" i="37"/>
  <c r="AO279" i="37" s="1"/>
  <c r="AO100" i="37"/>
  <c r="AN103" i="37"/>
  <c r="AN280" i="37"/>
  <c r="AV58" i="38"/>
  <c r="AL91" i="40"/>
  <c r="AL265" i="40" s="1"/>
  <c r="AL300" i="40" s="1"/>
  <c r="AL25" i="40"/>
  <c r="AL93" i="40" s="1"/>
  <c r="AL267" i="40" s="1"/>
  <c r="AL302" i="40" s="1"/>
  <c r="AO186" i="38"/>
  <c r="AN293" i="37"/>
  <c r="AN190" i="40"/>
  <c r="AN191" i="40" s="1"/>
  <c r="AN292" i="40"/>
  <c r="AN291" i="40"/>
  <c r="AM296" i="38"/>
  <c r="AN106" i="45"/>
  <c r="AN107" i="45" s="1"/>
  <c r="AN193" i="37"/>
  <c r="AN261" i="37" s="1"/>
  <c r="AN287" i="37" s="1"/>
  <c r="AN259" i="37"/>
  <c r="AN285" i="37" s="1"/>
  <c r="AM193" i="41"/>
  <c r="AM261" i="41" s="1"/>
  <c r="AM287" i="41" s="1"/>
  <c r="AM259" i="41"/>
  <c r="AM285" i="41" s="1"/>
  <c r="AO101" i="43"/>
  <c r="AO279" i="43" s="1"/>
  <c r="AN103" i="43"/>
  <c r="AN280" i="43"/>
  <c r="AO100" i="43"/>
  <c r="AO288" i="44"/>
  <c r="AO186" i="44"/>
  <c r="AM22" i="35"/>
  <c r="AM272" i="35"/>
  <c r="AM271" i="35"/>
  <c r="AM23" i="39"/>
  <c r="AO278" i="44"/>
  <c r="AO102" i="44"/>
  <c r="AN168" i="45"/>
  <c r="AN281" i="45" s="1"/>
  <c r="AN278" i="45"/>
  <c r="AN18" i="40"/>
  <c r="AN268" i="40"/>
  <c r="AN293" i="40" s="1"/>
  <c r="AM175" i="45"/>
  <c r="AM275" i="45" s="1"/>
  <c r="AN106" i="35"/>
  <c r="AN107" i="35" s="1"/>
  <c r="AN18" i="43"/>
  <c r="AN268" i="43"/>
  <c r="AN193" i="45"/>
  <c r="AN252" i="38"/>
  <c r="AN288" i="38"/>
  <c r="AN293" i="38" s="1"/>
  <c r="AM23" i="37"/>
  <c r="AM299" i="37"/>
  <c r="AN116" i="35"/>
  <c r="AN278" i="35"/>
  <c r="AM282" i="39"/>
  <c r="AM298" i="39" s="1"/>
  <c r="AM281" i="39"/>
  <c r="AM296" i="39" s="1"/>
  <c r="AM106" i="39"/>
  <c r="AM107" i="39" s="1"/>
  <c r="AN200" i="45"/>
  <c r="AN288" i="45"/>
  <c r="AO18" i="45"/>
  <c r="AL25" i="43"/>
  <c r="AL93" i="43" s="1"/>
  <c r="AL267" i="43" s="1"/>
  <c r="AL302" i="43" s="1"/>
  <c r="AL91" i="43"/>
  <c r="AL265" i="43" s="1"/>
  <c r="AL300" i="43" s="1"/>
  <c r="AO100" i="38"/>
  <c r="AN280" i="38"/>
  <c r="AO101" i="38"/>
  <c r="AO279" i="38" s="1"/>
  <c r="AN103" i="38"/>
  <c r="AO288" i="39"/>
  <c r="AO186" i="39"/>
  <c r="AP16" i="41"/>
  <c r="AP17" i="41"/>
  <c r="AP269" i="41" s="1"/>
  <c r="AO19" i="41"/>
  <c r="AO270" i="41"/>
  <c r="AN292" i="44"/>
  <c r="AN291" i="44"/>
  <c r="AN190" i="44"/>
  <c r="AN191" i="44" s="1"/>
  <c r="AN18" i="35"/>
  <c r="AN268" i="35"/>
  <c r="AM25" i="45"/>
  <c r="AM93" i="45" s="1"/>
  <c r="AM267" i="45" s="1"/>
  <c r="AM91" i="45"/>
  <c r="AM265" i="45" s="1"/>
  <c r="AM190" i="43"/>
  <c r="AM191" i="43" s="1"/>
  <c r="AM291" i="43"/>
  <c r="AM292" i="43"/>
  <c r="AN23" i="41"/>
  <c r="AM190" i="36"/>
  <c r="AM191" i="36" s="1"/>
  <c r="AM292" i="36"/>
  <c r="AM298" i="36" s="1"/>
  <c r="AM291" i="36"/>
  <c r="AM296" i="36" s="1"/>
  <c r="AM177" i="45"/>
  <c r="AM277" i="45" s="1"/>
  <c r="AO16" i="44"/>
  <c r="AN270" i="44"/>
  <c r="AN295" i="44" s="1"/>
  <c r="AO17" i="44"/>
  <c r="AO269" i="44" s="1"/>
  <c r="AO294" i="44" s="1"/>
  <c r="AN19" i="44"/>
  <c r="AM175" i="38"/>
  <c r="AM275" i="38" s="1"/>
  <c r="AM109" i="38"/>
  <c r="AM177" i="38" s="1"/>
  <c r="AM277" i="38" s="1"/>
  <c r="AX154" i="38"/>
  <c r="AX153" i="38"/>
  <c r="AW158" i="38"/>
  <c r="AW159" i="38" s="1"/>
  <c r="AW161" i="38" s="1"/>
  <c r="AM296" i="37"/>
  <c r="AM120" i="35"/>
  <c r="AM121" i="35" s="1"/>
  <c r="AM281" i="35"/>
  <c r="AM282" i="35"/>
  <c r="AO17" i="36"/>
  <c r="AO269" i="36" s="1"/>
  <c r="AO16" i="36"/>
  <c r="AN19" i="36"/>
  <c r="AN270" i="36"/>
  <c r="AU48" i="38"/>
  <c r="AU49" i="38" s="1"/>
  <c r="AU51" i="38" s="1"/>
  <c r="AV44" i="38"/>
  <c r="AV43" i="38"/>
  <c r="AN102" i="39"/>
  <c r="AN278" i="39"/>
  <c r="AN293" i="39" s="1"/>
  <c r="AW141" i="45"/>
  <c r="AW140" i="45"/>
  <c r="AV145" i="45"/>
  <c r="AV146" i="45" s="1"/>
  <c r="AV148" i="45" s="1"/>
  <c r="AM204" i="45"/>
  <c r="AM292" i="45"/>
  <c r="AM298" i="45" s="1"/>
  <c r="AM291" i="45"/>
  <c r="AM296" i="45" s="1"/>
  <c r="AO288" i="40"/>
  <c r="AO186" i="40"/>
  <c r="AV145" i="37"/>
  <c r="AV146" i="37" s="1"/>
  <c r="AV148" i="37" s="1"/>
  <c r="AW140" i="37"/>
  <c r="AW141" i="37"/>
  <c r="AL207" i="45"/>
  <c r="AL261" i="45" s="1"/>
  <c r="AL287" i="45" s="1"/>
  <c r="AL302" i="45" s="1"/>
  <c r="AL259" i="45"/>
  <c r="AL285" i="45" s="1"/>
  <c r="AL300" i="45" s="1"/>
  <c r="AN187" i="41"/>
  <c r="AO184" i="41"/>
  <c r="AO185" i="41"/>
  <c r="AO289" i="41" s="1"/>
  <c r="AN290" i="41"/>
  <c r="AN290" i="35"/>
  <c r="AN187" i="35"/>
  <c r="AO185" i="35"/>
  <c r="AO289" i="35" s="1"/>
  <c r="AO184" i="35"/>
  <c r="AN294" i="35"/>
  <c r="AX129" i="35"/>
  <c r="AN288" i="43"/>
  <c r="AN186" i="43"/>
  <c r="AN294" i="45"/>
  <c r="AM175" i="40"/>
  <c r="AM275" i="40" s="1"/>
  <c r="AM109" i="40"/>
  <c r="AM177" i="40" s="1"/>
  <c r="AM277" i="40" s="1"/>
  <c r="AP185" i="45"/>
  <c r="AO187" i="45"/>
  <c r="AP184" i="45"/>
  <c r="AM259" i="35"/>
  <c r="AM285" i="35" s="1"/>
  <c r="AM193" i="35"/>
  <c r="AM261" i="35" s="1"/>
  <c r="AM287" i="35" s="1"/>
  <c r="AL302" i="36"/>
  <c r="AN186" i="36"/>
  <c r="AN288" i="36"/>
  <c r="AN293" i="36" s="1"/>
  <c r="AM272" i="40"/>
  <c r="AM298" i="40" s="1"/>
  <c r="AM271" i="40"/>
  <c r="AM296" i="40" s="1"/>
  <c r="AM22" i="40"/>
  <c r="AO290" i="37"/>
  <c r="AP185" i="37"/>
  <c r="AP289" i="37" s="1"/>
  <c r="AP184" i="37"/>
  <c r="AO187" i="37"/>
  <c r="AM22" i="43"/>
  <c r="AM271" i="43"/>
  <c r="AM272" i="43"/>
  <c r="AO17" i="39"/>
  <c r="AO269" i="39" s="1"/>
  <c r="AN19" i="39"/>
  <c r="AN270" i="39"/>
  <c r="AO16" i="39"/>
  <c r="AN293" i="41"/>
  <c r="AM298" i="37"/>
  <c r="AS245" i="36"/>
  <c r="AT239" i="36"/>
  <c r="AU74" i="44"/>
  <c r="AU75" i="44" s="1"/>
  <c r="AU77" i="44" s="1"/>
  <c r="AV69" i="44"/>
  <c r="AV70" i="44"/>
  <c r="AT211" i="45"/>
  <c r="AT212" i="45"/>
  <c r="AS216" i="45"/>
  <c r="AS217" i="45" s="1"/>
  <c r="AW69" i="38" l="1"/>
  <c r="AV74" i="38"/>
  <c r="AV75" i="38" s="1"/>
  <c r="AV77" i="38" s="1"/>
  <c r="AT70" i="40"/>
  <c r="AT69" i="40"/>
  <c r="AV57" i="41"/>
  <c r="AU250" i="45"/>
  <c r="AU252" i="45" s="1"/>
  <c r="AV250" i="45" s="1"/>
  <c r="AX251" i="41"/>
  <c r="AX200" i="44"/>
  <c r="AY199" i="44" s="1"/>
  <c r="AX117" i="37"/>
  <c r="AX120" i="37" s="1"/>
  <c r="AX121" i="37" s="1"/>
  <c r="AX123" i="37" s="1"/>
  <c r="AY114" i="37"/>
  <c r="AD12" i="20"/>
  <c r="AE8" i="20"/>
  <c r="AF4" i="20"/>
  <c r="AT255" i="45"/>
  <c r="AT256" i="45" s="1"/>
  <c r="AT258" i="45" s="1"/>
  <c r="AV127" i="40"/>
  <c r="AV128" i="40"/>
  <c r="AU132" i="40"/>
  <c r="AU133" i="40" s="1"/>
  <c r="AU135" i="40" s="1"/>
  <c r="AX250" i="41"/>
  <c r="AY83" i="38"/>
  <c r="AY84" i="38" s="1"/>
  <c r="AY87" i="38" s="1"/>
  <c r="AY88" i="38" s="1"/>
  <c r="AY90" i="38" s="1"/>
  <c r="AW71" i="38"/>
  <c r="AX44" i="44"/>
  <c r="AX43" i="44"/>
  <c r="AW48" i="44"/>
  <c r="AW49" i="44" s="1"/>
  <c r="AW51" i="44" s="1"/>
  <c r="AZ43" i="40"/>
  <c r="AZ45" i="40" s="1"/>
  <c r="AU242" i="43"/>
  <c r="AU243" i="43" s="1"/>
  <c r="AU245" i="43" s="1"/>
  <c r="AX87" i="38"/>
  <c r="AX88" i="38" s="1"/>
  <c r="AX90" i="38" s="1"/>
  <c r="AV237" i="43"/>
  <c r="AV239" i="43" s="1"/>
  <c r="AW167" i="36"/>
  <c r="AW166" i="36"/>
  <c r="AX141" i="41"/>
  <c r="AX140" i="41"/>
  <c r="AU226" i="45"/>
  <c r="AV158" i="36"/>
  <c r="AV159" i="36" s="1"/>
  <c r="AV161" i="36" s="1"/>
  <c r="AX212" i="38"/>
  <c r="AX213" i="38" s="1"/>
  <c r="AY211" i="38" s="1"/>
  <c r="AU74" i="43"/>
  <c r="AU75" i="43" s="1"/>
  <c r="AU77" i="43" s="1"/>
  <c r="AX255" i="39"/>
  <c r="AX256" i="39" s="1"/>
  <c r="AX258" i="39" s="1"/>
  <c r="AU87" i="44"/>
  <c r="AU88" i="44" s="1"/>
  <c r="AU90" i="44" s="1"/>
  <c r="AV155" i="37"/>
  <c r="AV82" i="44"/>
  <c r="AV84" i="44" s="1"/>
  <c r="AV87" i="44" s="1"/>
  <c r="AV88" i="44" s="1"/>
  <c r="AV90" i="44" s="1"/>
  <c r="AV70" i="43"/>
  <c r="AV71" i="43" s="1"/>
  <c r="AW70" i="43" s="1"/>
  <c r="AW154" i="36"/>
  <c r="AW155" i="36" s="1"/>
  <c r="AX154" i="36" s="1"/>
  <c r="AV114" i="40"/>
  <c r="AU117" i="40"/>
  <c r="AU120" i="40" s="1"/>
  <c r="AU121" i="40" s="1"/>
  <c r="AU123" i="40" s="1"/>
  <c r="AV115" i="40"/>
  <c r="AY251" i="39"/>
  <c r="AY252" i="39" s="1"/>
  <c r="AV128" i="39"/>
  <c r="AV127" i="39"/>
  <c r="AS242" i="40"/>
  <c r="AS243" i="40" s="1"/>
  <c r="AS245" i="40" s="1"/>
  <c r="AT238" i="40"/>
  <c r="AT237" i="40"/>
  <c r="AY69" i="35"/>
  <c r="AY70" i="35"/>
  <c r="AX74" i="35"/>
  <c r="AX75" i="35" s="1"/>
  <c r="AX77" i="35" s="1"/>
  <c r="AW216" i="38"/>
  <c r="AW217" i="38" s="1"/>
  <c r="AW219" i="38" s="1"/>
  <c r="AV30" i="41"/>
  <c r="AV31" i="41"/>
  <c r="AX155" i="35"/>
  <c r="AY154" i="35" s="1"/>
  <c r="AW225" i="38"/>
  <c r="AW224" i="38"/>
  <c r="AV82" i="45"/>
  <c r="AV84" i="45" s="1"/>
  <c r="AV87" i="45" s="1"/>
  <c r="AV88" i="45" s="1"/>
  <c r="AV90" i="45" s="1"/>
  <c r="AU87" i="45"/>
  <c r="AU88" i="45" s="1"/>
  <c r="AU90" i="45" s="1"/>
  <c r="AT239" i="44"/>
  <c r="AT242" i="44" s="1"/>
  <c r="AT243" i="44" s="1"/>
  <c r="AT245" i="44" s="1"/>
  <c r="AW116" i="44"/>
  <c r="AX115" i="44" s="1"/>
  <c r="AV251" i="36"/>
  <c r="AV252" i="36" s="1"/>
  <c r="AU255" i="36"/>
  <c r="AU256" i="36" s="1"/>
  <c r="AU258" i="36" s="1"/>
  <c r="AX199" i="35"/>
  <c r="AX198" i="35"/>
  <c r="AW201" i="35"/>
  <c r="AW204" i="35" s="1"/>
  <c r="AW205" i="35" s="1"/>
  <c r="AW207" i="35" s="1"/>
  <c r="AV211" i="44"/>
  <c r="AV61" i="36"/>
  <c r="AV62" i="36" s="1"/>
  <c r="AV64" i="36" s="1"/>
  <c r="AW56" i="36"/>
  <c r="AW58" i="36" s="1"/>
  <c r="AX56" i="36" s="1"/>
  <c r="AW154" i="43"/>
  <c r="AX83" i="36"/>
  <c r="AX84" i="36" s="1"/>
  <c r="AV212" i="44"/>
  <c r="AW153" i="43"/>
  <c r="AV252" i="43"/>
  <c r="AW251" i="43" s="1"/>
  <c r="AW128" i="41"/>
  <c r="AY48" i="40"/>
  <c r="AY49" i="40" s="1"/>
  <c r="AY51" i="40" s="1"/>
  <c r="AW200" i="38"/>
  <c r="AW201" i="38" s="1"/>
  <c r="AW204" i="38" s="1"/>
  <c r="AW205" i="38" s="1"/>
  <c r="AW207" i="38" s="1"/>
  <c r="AT132" i="43"/>
  <c r="AT133" i="43" s="1"/>
  <c r="AT135" i="43" s="1"/>
  <c r="AW127" i="41"/>
  <c r="AV199" i="43"/>
  <c r="AU128" i="43"/>
  <c r="AU129" i="43" s="1"/>
  <c r="AW142" i="38"/>
  <c r="AW145" i="38" s="1"/>
  <c r="AW146" i="38" s="1"/>
  <c r="AW148" i="38" s="1"/>
  <c r="AV198" i="43"/>
  <c r="AN271" i="45"/>
  <c r="AV48" i="39"/>
  <c r="AV49" i="39" s="1"/>
  <c r="AV51" i="39" s="1"/>
  <c r="AW43" i="39"/>
  <c r="AW44" i="39"/>
  <c r="AX82" i="37"/>
  <c r="AX83" i="37"/>
  <c r="AW87" i="37"/>
  <c r="AW88" i="37" s="1"/>
  <c r="AW90" i="37" s="1"/>
  <c r="AY142" i="40"/>
  <c r="AZ140" i="40" s="1"/>
  <c r="AW166" i="37"/>
  <c r="AW168" i="37" s="1"/>
  <c r="AW171" i="37" s="1"/>
  <c r="AW172" i="37" s="1"/>
  <c r="AW174" i="37" s="1"/>
  <c r="AU33" i="39"/>
  <c r="AU36" i="39" s="1"/>
  <c r="AU37" i="39" s="1"/>
  <c r="AU39" i="39" s="1"/>
  <c r="AT140" i="43"/>
  <c r="AT141" i="43"/>
  <c r="AS145" i="43"/>
  <c r="AS146" i="43" s="1"/>
  <c r="AS148" i="43" s="1"/>
  <c r="AV171" i="37"/>
  <c r="AV172" i="37" s="1"/>
  <c r="AV174" i="37" s="1"/>
  <c r="AV31" i="39"/>
  <c r="AV32" i="39" s="1"/>
  <c r="AV33" i="39" s="1"/>
  <c r="AV36" i="39" s="1"/>
  <c r="AV37" i="39" s="1"/>
  <c r="AV39" i="39" s="1"/>
  <c r="AU255" i="45"/>
  <c r="AU256" i="45" s="1"/>
  <c r="AU258" i="45" s="1"/>
  <c r="AU32" i="37"/>
  <c r="AV30" i="37" s="1"/>
  <c r="AV251" i="45"/>
  <c r="AV252" i="45" s="1"/>
  <c r="AW250" i="45" s="1"/>
  <c r="AW87" i="36"/>
  <c r="AW88" i="36" s="1"/>
  <c r="AW90" i="36" s="1"/>
  <c r="AW87" i="40"/>
  <c r="AW88" i="40" s="1"/>
  <c r="AW90" i="40" s="1"/>
  <c r="AV238" i="37"/>
  <c r="AU242" i="37"/>
  <c r="AU243" i="37" s="1"/>
  <c r="AU245" i="37" s="1"/>
  <c r="AV237" i="37"/>
  <c r="AU58" i="37"/>
  <c r="AV56" i="37" s="1"/>
  <c r="AX83" i="40"/>
  <c r="AX84" i="40" s="1"/>
  <c r="AW116" i="41"/>
  <c r="AW132" i="45"/>
  <c r="AW133" i="45" s="1"/>
  <c r="AW135" i="45" s="1"/>
  <c r="AW211" i="43"/>
  <c r="AW213" i="43" s="1"/>
  <c r="AW216" i="43" s="1"/>
  <c r="AW217" i="43" s="1"/>
  <c r="AW219" i="43" s="1"/>
  <c r="AX128" i="45"/>
  <c r="AX129" i="45" s="1"/>
  <c r="AW239" i="45"/>
  <c r="AX237" i="45" s="1"/>
  <c r="AV216" i="43"/>
  <c r="AV217" i="43" s="1"/>
  <c r="AV219" i="43" s="1"/>
  <c r="AU171" i="35"/>
  <c r="AU172" i="35" s="1"/>
  <c r="AU174" i="35" s="1"/>
  <c r="AW45" i="43"/>
  <c r="AX43" i="43" s="1"/>
  <c r="AV167" i="35"/>
  <c r="AV168" i="35" s="1"/>
  <c r="AU237" i="35"/>
  <c r="AT242" i="35"/>
  <c r="AT243" i="35" s="1"/>
  <c r="AT245" i="35" s="1"/>
  <c r="AU238" i="35"/>
  <c r="AX199" i="40"/>
  <c r="AX198" i="40"/>
  <c r="AW201" i="40"/>
  <c r="AW204" i="40" s="1"/>
  <c r="AW205" i="40" s="1"/>
  <c r="AW207" i="40" s="1"/>
  <c r="AV200" i="41"/>
  <c r="AV201" i="41" s="1"/>
  <c r="AV204" i="41" s="1"/>
  <c r="AV205" i="41" s="1"/>
  <c r="AV207" i="41" s="1"/>
  <c r="AX167" i="39"/>
  <c r="AX168" i="39" s="1"/>
  <c r="AS71" i="41"/>
  <c r="AZ127" i="38"/>
  <c r="AV154" i="39"/>
  <c r="AZ128" i="38"/>
  <c r="AV153" i="39"/>
  <c r="AW171" i="39"/>
  <c r="AW172" i="39" s="1"/>
  <c r="AW174" i="39" s="1"/>
  <c r="AV224" i="44"/>
  <c r="AO44" i="45"/>
  <c r="AO269" i="45" s="1"/>
  <c r="AO43" i="45"/>
  <c r="AN48" i="45"/>
  <c r="AN49" i="45" s="1"/>
  <c r="AN51" i="45" s="1"/>
  <c r="AN270" i="45"/>
  <c r="AV225" i="44"/>
  <c r="AW200" i="36"/>
  <c r="AR216" i="41"/>
  <c r="AR217" i="41" s="1"/>
  <c r="AR219" i="41" s="1"/>
  <c r="AS211" i="41"/>
  <c r="AS212" i="41"/>
  <c r="AV226" i="36"/>
  <c r="AW224" i="36" s="1"/>
  <c r="AU216" i="37"/>
  <c r="AU217" i="37" s="1"/>
  <c r="AU219" i="37" s="1"/>
  <c r="AV212" i="37"/>
  <c r="AV213" i="37" s="1"/>
  <c r="AW212" i="37" s="1"/>
  <c r="AV225" i="37"/>
  <c r="AU252" i="44"/>
  <c r="AV250" i="44" s="1"/>
  <c r="BA127" i="36"/>
  <c r="BA128" i="36"/>
  <c r="Q49" i="52"/>
  <c r="Q50" i="52" s="1"/>
  <c r="Q14" i="53" s="1"/>
  <c r="Q10" i="53" s="1"/>
  <c r="Q18" i="53" s="1"/>
  <c r="S15" i="20"/>
  <c r="T15" i="20"/>
  <c r="P15" i="20"/>
  <c r="U15" i="20"/>
  <c r="X15" i="20"/>
  <c r="V15" i="20"/>
  <c r="Y15" i="20"/>
  <c r="R15" i="20"/>
  <c r="O15" i="20"/>
  <c r="W15" i="20"/>
  <c r="Q15" i="20"/>
  <c r="N15" i="20"/>
  <c r="AV224" i="37"/>
  <c r="AC20" i="20"/>
  <c r="AD19" i="20"/>
  <c r="AY226" i="35"/>
  <c r="AZ225" i="35" s="1"/>
  <c r="AU142" i="35"/>
  <c r="AV141" i="35" s="1"/>
  <c r="AU168" i="40"/>
  <c r="AU171" i="40" s="1"/>
  <c r="AU172" i="40" s="1"/>
  <c r="AU174" i="40" s="1"/>
  <c r="AW213" i="40"/>
  <c r="AX211" i="40" s="1"/>
  <c r="AW71" i="37"/>
  <c r="AX70" i="37" s="1"/>
  <c r="AZ132" i="36"/>
  <c r="AZ133" i="36" s="1"/>
  <c r="AZ135" i="36" s="1"/>
  <c r="AV242" i="41"/>
  <c r="AV243" i="41" s="1"/>
  <c r="AV245" i="41" s="1"/>
  <c r="AY168" i="38"/>
  <c r="AY171" i="38" s="1"/>
  <c r="AY172" i="38" s="1"/>
  <c r="AY174" i="38" s="1"/>
  <c r="AW238" i="41"/>
  <c r="AW239" i="41" s="1"/>
  <c r="AZ44" i="36"/>
  <c r="AZ45" i="36" s="1"/>
  <c r="AZ48" i="36" s="1"/>
  <c r="AZ49" i="36" s="1"/>
  <c r="AZ51" i="36" s="1"/>
  <c r="AY229" i="39"/>
  <c r="AY230" i="39" s="1"/>
  <c r="AY232" i="39" s="1"/>
  <c r="AY213" i="39"/>
  <c r="AZ212" i="39" s="1"/>
  <c r="AX127" i="44"/>
  <c r="AY48" i="36"/>
  <c r="AY49" i="36" s="1"/>
  <c r="AY51" i="36" s="1"/>
  <c r="AZ45" i="35"/>
  <c r="AZ48" i="35" s="1"/>
  <c r="AZ49" i="35" s="1"/>
  <c r="AZ51" i="35" s="1"/>
  <c r="AX128" i="44"/>
  <c r="AV30" i="38"/>
  <c r="AW83" i="35"/>
  <c r="AW82" i="35"/>
  <c r="AV87" i="35"/>
  <c r="AV88" i="35" s="1"/>
  <c r="AV90" i="35" s="1"/>
  <c r="AV224" i="41"/>
  <c r="AV226" i="41" s="1"/>
  <c r="AY82" i="43"/>
  <c r="AY84" i="43" s="1"/>
  <c r="AU229" i="41"/>
  <c r="AU230" i="41" s="1"/>
  <c r="AU232" i="41" s="1"/>
  <c r="AX87" i="43"/>
  <c r="AX88" i="43" s="1"/>
  <c r="AX90" i="43" s="1"/>
  <c r="AZ225" i="39"/>
  <c r="AZ226" i="39" s="1"/>
  <c r="AV31" i="38"/>
  <c r="AY201" i="37"/>
  <c r="AY204" i="37" s="1"/>
  <c r="AY205" i="37" s="1"/>
  <c r="AY207" i="37" s="1"/>
  <c r="AZ198" i="37"/>
  <c r="AZ199" i="37"/>
  <c r="AU250" i="35"/>
  <c r="AU252" i="35" s="1"/>
  <c r="AV250" i="35" s="1"/>
  <c r="AZ153" i="44"/>
  <c r="AZ154" i="44"/>
  <c r="AT255" i="35"/>
  <c r="AT256" i="35" s="1"/>
  <c r="AT258" i="35" s="1"/>
  <c r="AV114" i="45"/>
  <c r="AU117" i="45"/>
  <c r="AU120" i="45" s="1"/>
  <c r="AU121" i="45" s="1"/>
  <c r="AU123" i="45" s="1"/>
  <c r="AV115" i="45"/>
  <c r="AW155" i="40"/>
  <c r="AX154" i="40" s="1"/>
  <c r="AZ167" i="41"/>
  <c r="AV58" i="45"/>
  <c r="AZ166" i="41"/>
  <c r="AZ83" i="41"/>
  <c r="AZ82" i="41"/>
  <c r="AY87" i="41"/>
  <c r="AY88" i="41" s="1"/>
  <c r="AY90" i="41" s="1"/>
  <c r="AY71" i="45"/>
  <c r="AY74" i="45" s="1"/>
  <c r="AY75" i="45" s="1"/>
  <c r="AY77" i="45" s="1"/>
  <c r="AV216" i="36"/>
  <c r="AV217" i="36" s="1"/>
  <c r="AV219" i="36" s="1"/>
  <c r="AW212" i="36"/>
  <c r="AW213" i="36" s="1"/>
  <c r="AY43" i="37"/>
  <c r="AY45" i="37" s="1"/>
  <c r="AW225" i="40"/>
  <c r="AV229" i="40"/>
  <c r="AV230" i="40" s="1"/>
  <c r="AV232" i="40" s="1"/>
  <c r="AW224" i="40"/>
  <c r="AX48" i="37"/>
  <c r="AX49" i="37" s="1"/>
  <c r="AX51" i="37" s="1"/>
  <c r="AV58" i="35"/>
  <c r="AW56" i="35" s="1"/>
  <c r="AZ242" i="38"/>
  <c r="AZ243" i="38" s="1"/>
  <c r="AZ245" i="38" s="1"/>
  <c r="BA237" i="38"/>
  <c r="BA238" i="38"/>
  <c r="AV32" i="35"/>
  <c r="AW30" i="35" s="1"/>
  <c r="AY239" i="39"/>
  <c r="AZ238" i="39" s="1"/>
  <c r="AV141" i="36"/>
  <c r="AV140" i="36"/>
  <c r="AU145" i="36"/>
  <c r="AU146" i="36" s="1"/>
  <c r="AU148" i="36" s="1"/>
  <c r="AU43" i="41"/>
  <c r="AU45" i="41" s="1"/>
  <c r="AY158" i="44"/>
  <c r="AY159" i="44" s="1"/>
  <c r="AY161" i="44" s="1"/>
  <c r="AX154" i="45"/>
  <c r="AX155" i="45" s="1"/>
  <c r="AY153" i="45" s="1"/>
  <c r="AT48" i="41"/>
  <c r="AT49" i="41" s="1"/>
  <c r="AT51" i="41" s="1"/>
  <c r="AZ31" i="45"/>
  <c r="AW158" i="45"/>
  <c r="AW159" i="45" s="1"/>
  <c r="AW161" i="45" s="1"/>
  <c r="AO294" i="41"/>
  <c r="AZ30" i="45"/>
  <c r="AY114" i="43"/>
  <c r="AY115" i="43"/>
  <c r="AX117" i="43"/>
  <c r="AX120" i="43" s="1"/>
  <c r="AX121" i="43" s="1"/>
  <c r="AX123" i="43" s="1"/>
  <c r="AW155" i="41"/>
  <c r="AX56" i="40"/>
  <c r="AX57" i="40"/>
  <c r="AW61" i="40"/>
  <c r="AW62" i="40" s="1"/>
  <c r="AW64" i="40" s="1"/>
  <c r="AY211" i="35"/>
  <c r="AY213" i="35" s="1"/>
  <c r="AZ212" i="35" s="1"/>
  <c r="AX250" i="37"/>
  <c r="AW255" i="37"/>
  <c r="AW256" i="37" s="1"/>
  <c r="AW258" i="37" s="1"/>
  <c r="AX251" i="37"/>
  <c r="AX216" i="35"/>
  <c r="AX217" i="35" s="1"/>
  <c r="AX219" i="35" s="1"/>
  <c r="AT58" i="43"/>
  <c r="AX198" i="39"/>
  <c r="AX199" i="39"/>
  <c r="AW201" i="39"/>
  <c r="AW204" i="39" s="1"/>
  <c r="AW205" i="39" s="1"/>
  <c r="AW207" i="39" s="1"/>
  <c r="AY33" i="40"/>
  <c r="AY36" i="40" s="1"/>
  <c r="AY37" i="40" s="1"/>
  <c r="AY39" i="40" s="1"/>
  <c r="AZ30" i="40"/>
  <c r="AZ31" i="40"/>
  <c r="AT255" i="40"/>
  <c r="AT256" i="40" s="1"/>
  <c r="AT258" i="40" s="1"/>
  <c r="AU250" i="40"/>
  <c r="AU251" i="40"/>
  <c r="AU33" i="43"/>
  <c r="AU36" i="43" s="1"/>
  <c r="AU37" i="43" s="1"/>
  <c r="AU39" i="43" s="1"/>
  <c r="AV31" i="43"/>
  <c r="AV32" i="43" s="1"/>
  <c r="AW31" i="43" s="1"/>
  <c r="AS58" i="39"/>
  <c r="AS61" i="39" s="1"/>
  <c r="AS62" i="39" s="1"/>
  <c r="AS64" i="39" s="1"/>
  <c r="AY142" i="39"/>
  <c r="AZ141" i="39" s="1"/>
  <c r="AV229" i="43"/>
  <c r="AV230" i="43" s="1"/>
  <c r="AV232" i="43" s="1"/>
  <c r="AW225" i="43"/>
  <c r="AW224" i="43"/>
  <c r="BA117" i="39"/>
  <c r="BA120" i="39" s="1"/>
  <c r="BA121" i="39" s="1"/>
  <c r="BA123" i="39" s="1"/>
  <c r="BB115" i="39"/>
  <c r="BB116" i="39" s="1"/>
  <c r="BB117" i="39" s="1"/>
  <c r="BB120" i="39" s="1"/>
  <c r="BB121" i="39" s="1"/>
  <c r="BB123" i="39" s="1"/>
  <c r="AV168" i="43"/>
  <c r="AT129" i="37"/>
  <c r="AZ61" i="44"/>
  <c r="AZ62" i="44" s="1"/>
  <c r="AZ64" i="44" s="1"/>
  <c r="AY32" i="36"/>
  <c r="AZ31" i="36" s="1"/>
  <c r="R24" i="53"/>
  <c r="Q21" i="53"/>
  <c r="Q36" i="53" s="1"/>
  <c r="AV58" i="41"/>
  <c r="AW56" i="41" s="1"/>
  <c r="AT82" i="39"/>
  <c r="AT83" i="39"/>
  <c r="AW116" i="36"/>
  <c r="BA57" i="44"/>
  <c r="BA58" i="44" s="1"/>
  <c r="AY71" i="36"/>
  <c r="AY74" i="36" s="1"/>
  <c r="AY75" i="36" s="1"/>
  <c r="AY77" i="36" s="1"/>
  <c r="AY116" i="37"/>
  <c r="AY117" i="37" s="1"/>
  <c r="AY120" i="37" s="1"/>
  <c r="AY121" i="37" s="1"/>
  <c r="AY123" i="37" s="1"/>
  <c r="AN293" i="35"/>
  <c r="AY168" i="44"/>
  <c r="AY171" i="44" s="1"/>
  <c r="AY172" i="44" s="1"/>
  <c r="AY174" i="44" s="1"/>
  <c r="AW142" i="45"/>
  <c r="AX140" i="45" s="1"/>
  <c r="AN22" i="39"/>
  <c r="AN271" i="39"/>
  <c r="AN272" i="39"/>
  <c r="AM23" i="43"/>
  <c r="AM299" i="43"/>
  <c r="AO190" i="37"/>
  <c r="AO191" i="37" s="1"/>
  <c r="AO292" i="37"/>
  <c r="AO291" i="37"/>
  <c r="AY114" i="38"/>
  <c r="AX117" i="38"/>
  <c r="AX120" i="38" s="1"/>
  <c r="AX121" i="38" s="1"/>
  <c r="AX123" i="38" s="1"/>
  <c r="AY115" i="38"/>
  <c r="AP186" i="45"/>
  <c r="AN292" i="35"/>
  <c r="AN291" i="35"/>
  <c r="AN190" i="35"/>
  <c r="AN191" i="35" s="1"/>
  <c r="AM205" i="45"/>
  <c r="AM299" i="45"/>
  <c r="AO18" i="44"/>
  <c r="AO268" i="44"/>
  <c r="AO293" i="44" s="1"/>
  <c r="AM193" i="36"/>
  <c r="AM261" i="36" s="1"/>
  <c r="AM287" i="36" s="1"/>
  <c r="AM259" i="36"/>
  <c r="AM285" i="36" s="1"/>
  <c r="AM296" i="43"/>
  <c r="AO278" i="38"/>
  <c r="AO102" i="38"/>
  <c r="AN255" i="38"/>
  <c r="AN256" i="38" s="1"/>
  <c r="AN258" i="38" s="1"/>
  <c r="AO250" i="38"/>
  <c r="AO251" i="38"/>
  <c r="AO289" i="38" s="1"/>
  <c r="AO294" i="38" s="1"/>
  <c r="AN290" i="38"/>
  <c r="AN295" i="38" s="1"/>
  <c r="AN19" i="43"/>
  <c r="AO17" i="43"/>
  <c r="AO269" i="43" s="1"/>
  <c r="AO16" i="43"/>
  <c r="AN270" i="43"/>
  <c r="AN109" i="35"/>
  <c r="AN270" i="40"/>
  <c r="AN295" i="40" s="1"/>
  <c r="AO17" i="40"/>
  <c r="AO269" i="40" s="1"/>
  <c r="AO294" i="40" s="1"/>
  <c r="AO16" i="40"/>
  <c r="AN19" i="40"/>
  <c r="AP101" i="44"/>
  <c r="AP279" i="44" s="1"/>
  <c r="AO280" i="44"/>
  <c r="AP100" i="44"/>
  <c r="AO103" i="44"/>
  <c r="AM296" i="35"/>
  <c r="AN281" i="43"/>
  <c r="AN282" i="43"/>
  <c r="AN106" i="43"/>
  <c r="AN107" i="43" s="1"/>
  <c r="AN282" i="45"/>
  <c r="AN281" i="41"/>
  <c r="AN282" i="41"/>
  <c r="AN106" i="41"/>
  <c r="AZ33" i="44"/>
  <c r="AZ36" i="44" s="1"/>
  <c r="AZ37" i="44" s="1"/>
  <c r="AZ39" i="44" s="1"/>
  <c r="BA30" i="44"/>
  <c r="BA31" i="44"/>
  <c r="AN109" i="44"/>
  <c r="AN177" i="44" s="1"/>
  <c r="AN277" i="44" s="1"/>
  <c r="AN175" i="44"/>
  <c r="AN275" i="44" s="1"/>
  <c r="AN271" i="37"/>
  <c r="AN22" i="37"/>
  <c r="AN272" i="37"/>
  <c r="AN292" i="38"/>
  <c r="AN281" i="40"/>
  <c r="AN106" i="40"/>
  <c r="AN107" i="40" s="1"/>
  <c r="AN282" i="40"/>
  <c r="AP288" i="37"/>
  <c r="AP186" i="37"/>
  <c r="AO190" i="45"/>
  <c r="AO191" i="45" s="1"/>
  <c r="AY128" i="35"/>
  <c r="AX132" i="35"/>
  <c r="AX133" i="35" s="1"/>
  <c r="AX135" i="35" s="1"/>
  <c r="AY127" i="35"/>
  <c r="AN103" i="39"/>
  <c r="AN280" i="39"/>
  <c r="AN295" i="39" s="1"/>
  <c r="AO101" i="39"/>
  <c r="AO279" i="39" s="1"/>
  <c r="AO294" i="39" s="1"/>
  <c r="AO100" i="39"/>
  <c r="AN22" i="44"/>
  <c r="AN271" i="44"/>
  <c r="AN296" i="44" s="1"/>
  <c r="AN272" i="44"/>
  <c r="AN298" i="44" s="1"/>
  <c r="AM259" i="43"/>
  <c r="AM285" i="43" s="1"/>
  <c r="AM193" i="43"/>
  <c r="AM261" i="43" s="1"/>
  <c r="AM287" i="43" s="1"/>
  <c r="AN19" i="35"/>
  <c r="AN270" i="35"/>
  <c r="AO16" i="35"/>
  <c r="AO17" i="35"/>
  <c r="AO269" i="35" s="1"/>
  <c r="AO271" i="41"/>
  <c r="AO272" i="41"/>
  <c r="AO22" i="41"/>
  <c r="AN282" i="38"/>
  <c r="AN281" i="38"/>
  <c r="AN106" i="38"/>
  <c r="AN107" i="38" s="1"/>
  <c r="AP16" i="45"/>
  <c r="AP17" i="45"/>
  <c r="AO19" i="45"/>
  <c r="AN201" i="45"/>
  <c r="AO199" i="45"/>
  <c r="AO289" i="45" s="1"/>
  <c r="AO198" i="45"/>
  <c r="AN290" i="45"/>
  <c r="AM175" i="39"/>
  <c r="AM275" i="39" s="1"/>
  <c r="AM109" i="39"/>
  <c r="AM177" i="39" s="1"/>
  <c r="AM277" i="39" s="1"/>
  <c r="AM91" i="37"/>
  <c r="AM265" i="37" s="1"/>
  <c r="AM300" i="37" s="1"/>
  <c r="AM25" i="37"/>
  <c r="AM93" i="37" s="1"/>
  <c r="AM267" i="37" s="1"/>
  <c r="AM302" i="37" s="1"/>
  <c r="BB141" i="44"/>
  <c r="BB140" i="44"/>
  <c r="BA145" i="44"/>
  <c r="BA146" i="44" s="1"/>
  <c r="BA148" i="44" s="1"/>
  <c r="AM299" i="39"/>
  <c r="AM298" i="35"/>
  <c r="AX69" i="39"/>
  <c r="AW74" i="39"/>
  <c r="AW75" i="39" s="1"/>
  <c r="AW77" i="39" s="1"/>
  <c r="AX70" i="39"/>
  <c r="AO278" i="41"/>
  <c r="AO102" i="41"/>
  <c r="AN22" i="38"/>
  <c r="AN272" i="38"/>
  <c r="AN271" i="38"/>
  <c r="AN106" i="36"/>
  <c r="AN107" i="36" s="1"/>
  <c r="AN282" i="36"/>
  <c r="AN281" i="36"/>
  <c r="AP101" i="45"/>
  <c r="AP100" i="45"/>
  <c r="AO103" i="45"/>
  <c r="AM91" i="38"/>
  <c r="AM265" i="38" s="1"/>
  <c r="AM300" i="38" s="1"/>
  <c r="AM25" i="38"/>
  <c r="AM93" i="38" s="1"/>
  <c r="AM267" i="38" s="1"/>
  <c r="AM302" i="38" s="1"/>
  <c r="AM299" i="36"/>
  <c r="AO294" i="37"/>
  <c r="AM25" i="44"/>
  <c r="AM93" i="44" s="1"/>
  <c r="AM267" i="44" s="1"/>
  <c r="AM302" i="44" s="1"/>
  <c r="AM91" i="44"/>
  <c r="AM265" i="44" s="1"/>
  <c r="AM300" i="44" s="1"/>
  <c r="AO268" i="39"/>
  <c r="AO18" i="39"/>
  <c r="AM299" i="40"/>
  <c r="AM23" i="40"/>
  <c r="AN187" i="36"/>
  <c r="AO184" i="36"/>
  <c r="AO185" i="36"/>
  <c r="AO289" i="36" s="1"/>
  <c r="AO294" i="36" s="1"/>
  <c r="AN290" i="36"/>
  <c r="AN295" i="36" s="1"/>
  <c r="AO185" i="43"/>
  <c r="AO289" i="43" s="1"/>
  <c r="AN187" i="43"/>
  <c r="AO184" i="43"/>
  <c r="AN290" i="43"/>
  <c r="AO288" i="35"/>
  <c r="AO186" i="35"/>
  <c r="AO186" i="41"/>
  <c r="AO288" i="41"/>
  <c r="AO290" i="40"/>
  <c r="AP184" i="40"/>
  <c r="AP185" i="40"/>
  <c r="AP289" i="40" s="1"/>
  <c r="AO187" i="40"/>
  <c r="AN272" i="36"/>
  <c r="AN22" i="36"/>
  <c r="AN271" i="36"/>
  <c r="AN259" i="44"/>
  <c r="AN285" i="44" s="1"/>
  <c r="AN193" i="44"/>
  <c r="AN261" i="44" s="1"/>
  <c r="AN287" i="44" s="1"/>
  <c r="AN293" i="45"/>
  <c r="AM25" i="39"/>
  <c r="AM93" i="39" s="1"/>
  <c r="AM267" i="39" s="1"/>
  <c r="AM91" i="39"/>
  <c r="AM265" i="39" s="1"/>
  <c r="AM23" i="35"/>
  <c r="AM299" i="35"/>
  <c r="AO278" i="43"/>
  <c r="AO102" i="43"/>
  <c r="AN106" i="37"/>
  <c r="AN107" i="37" s="1"/>
  <c r="AN281" i="37"/>
  <c r="AN282" i="37"/>
  <c r="AP101" i="35"/>
  <c r="AO103" i="35"/>
  <c r="AP100" i="35"/>
  <c r="AN193" i="39"/>
  <c r="AN261" i="39" s="1"/>
  <c r="AN287" i="39" s="1"/>
  <c r="AN259" i="39"/>
  <c r="AN285" i="39" s="1"/>
  <c r="AM91" i="36"/>
  <c r="AM265" i="36" s="1"/>
  <c r="AM25" i="36"/>
  <c r="AM93" i="36" s="1"/>
  <c r="AM267" i="36" s="1"/>
  <c r="AN23" i="45"/>
  <c r="AO268" i="37"/>
  <c r="AO18" i="37"/>
  <c r="AN193" i="38"/>
  <c r="AO278" i="40"/>
  <c r="AO102" i="40"/>
  <c r="AT71" i="40"/>
  <c r="AN190" i="41"/>
  <c r="AN191" i="41" s="1"/>
  <c r="AN291" i="41"/>
  <c r="AN292" i="41"/>
  <c r="AW142" i="37"/>
  <c r="AV45" i="38"/>
  <c r="AO268" i="36"/>
  <c r="AO18" i="36"/>
  <c r="AM123" i="35"/>
  <c r="AM177" i="35" s="1"/>
  <c r="AM277" i="35" s="1"/>
  <c r="AM175" i="35"/>
  <c r="AM275" i="35" s="1"/>
  <c r="AX155" i="38"/>
  <c r="AN91" i="41"/>
  <c r="AN265" i="41" s="1"/>
  <c r="AN25" i="41"/>
  <c r="AN93" i="41" s="1"/>
  <c r="AN267" i="41" s="1"/>
  <c r="AM298" i="43"/>
  <c r="AP18" i="41"/>
  <c r="AP268" i="41"/>
  <c r="AP185" i="39"/>
  <c r="AP289" i="39" s="1"/>
  <c r="AO187" i="39"/>
  <c r="AO290" i="39"/>
  <c r="AP184" i="39"/>
  <c r="AN117" i="35"/>
  <c r="AO115" i="35"/>
  <c r="AO279" i="35" s="1"/>
  <c r="AO114" i="35"/>
  <c r="AN280" i="35"/>
  <c r="AN293" i="43"/>
  <c r="AO167" i="45"/>
  <c r="AO279" i="45" s="1"/>
  <c r="AN171" i="45"/>
  <c r="AN172" i="45" s="1"/>
  <c r="AN174" i="45" s="1"/>
  <c r="AO166" i="45"/>
  <c r="AN280" i="45"/>
  <c r="AO187" i="44"/>
  <c r="AP184" i="44"/>
  <c r="AO290" i="44"/>
  <c r="AP185" i="44"/>
  <c r="AP289" i="44" s="1"/>
  <c r="AN109" i="45"/>
  <c r="AN259" i="40"/>
  <c r="AN285" i="40" s="1"/>
  <c r="AN193" i="40"/>
  <c r="AN261" i="40" s="1"/>
  <c r="AN287" i="40" s="1"/>
  <c r="AP184" i="38"/>
  <c r="AO187" i="38"/>
  <c r="AP185" i="38"/>
  <c r="AV61" i="38"/>
  <c r="AV62" i="38" s="1"/>
  <c r="AV64" i="38" s="1"/>
  <c r="AW56" i="38"/>
  <c r="AW57" i="38"/>
  <c r="AO102" i="37"/>
  <c r="AO278" i="37"/>
  <c r="AN295" i="41"/>
  <c r="AO268" i="38"/>
  <c r="AO18" i="38"/>
  <c r="AO278" i="36"/>
  <c r="AO102" i="36"/>
  <c r="AN295" i="37"/>
  <c r="AN291" i="38"/>
  <c r="AM109" i="41"/>
  <c r="AM177" i="41" s="1"/>
  <c r="AM277" i="41" s="1"/>
  <c r="AM302" i="41" s="1"/>
  <c r="AM175" i="41"/>
  <c r="AM275" i="41" s="1"/>
  <c r="AM300" i="41" s="1"/>
  <c r="AU237" i="36"/>
  <c r="AT242" i="36"/>
  <c r="AT243" i="36" s="1"/>
  <c r="AU238" i="36"/>
  <c r="AV71" i="44"/>
  <c r="AS219" i="45"/>
  <c r="AT213" i="45"/>
  <c r="AY198" i="44" l="1"/>
  <c r="AY200" i="44" s="1"/>
  <c r="AZ198" i="44" s="1"/>
  <c r="AX201" i="44"/>
  <c r="AX204" i="44" s="1"/>
  <c r="AX205" i="44" s="1"/>
  <c r="AX207" i="44" s="1"/>
  <c r="AX252" i="41"/>
  <c r="AY251" i="41" s="1"/>
  <c r="AE9" i="20"/>
  <c r="AE10" i="20"/>
  <c r="AF3" i="20"/>
  <c r="AW168" i="36"/>
  <c r="AX166" i="36" s="1"/>
  <c r="AV129" i="40"/>
  <c r="AX45" i="44"/>
  <c r="AY43" i="44" s="1"/>
  <c r="AX70" i="38"/>
  <c r="AX69" i="38"/>
  <c r="AW74" i="38"/>
  <c r="AW75" i="38" s="1"/>
  <c r="AW77" i="38" s="1"/>
  <c r="AX57" i="36"/>
  <c r="AX58" i="36" s="1"/>
  <c r="AX61" i="36" s="1"/>
  <c r="AX62" i="36" s="1"/>
  <c r="AX64" i="36" s="1"/>
  <c r="AX142" i="41"/>
  <c r="AY140" i="41" s="1"/>
  <c r="AY250" i="41"/>
  <c r="AX255" i="41"/>
  <c r="AX256" i="41" s="1"/>
  <c r="AX258" i="41" s="1"/>
  <c r="AY153" i="35"/>
  <c r="AY155" i="35" s="1"/>
  <c r="AY158" i="35" s="1"/>
  <c r="AY159" i="35" s="1"/>
  <c r="AY161" i="35" s="1"/>
  <c r="AV242" i="43"/>
  <c r="AV243" i="43" s="1"/>
  <c r="AV245" i="43" s="1"/>
  <c r="AW237" i="43"/>
  <c r="AW238" i="43"/>
  <c r="AX44" i="43"/>
  <c r="AX45" i="43" s="1"/>
  <c r="AY43" i="43" s="1"/>
  <c r="AV225" i="45"/>
  <c r="AV224" i="45"/>
  <c r="AU229" i="45"/>
  <c r="AU230" i="45" s="1"/>
  <c r="AU232" i="45" s="1"/>
  <c r="AW48" i="43"/>
  <c r="AW49" i="43" s="1"/>
  <c r="AW51" i="43" s="1"/>
  <c r="AV129" i="39"/>
  <c r="AW127" i="39" s="1"/>
  <c r="AW199" i="41"/>
  <c r="AW198" i="41"/>
  <c r="AW69" i="43"/>
  <c r="AW71" i="43" s="1"/>
  <c r="AW158" i="36"/>
  <c r="AW159" i="36" s="1"/>
  <c r="AW161" i="36" s="1"/>
  <c r="AV158" i="37"/>
  <c r="AV159" i="37" s="1"/>
  <c r="AV161" i="37" s="1"/>
  <c r="AW153" i="37"/>
  <c r="AW154" i="37"/>
  <c r="AX153" i="36"/>
  <c r="AX155" i="36" s="1"/>
  <c r="AY153" i="36" s="1"/>
  <c r="AV74" i="43"/>
  <c r="AV75" i="43" s="1"/>
  <c r="AV77" i="43" s="1"/>
  <c r="AV116" i="40"/>
  <c r="AW115" i="40" s="1"/>
  <c r="AW82" i="44"/>
  <c r="AW83" i="44"/>
  <c r="AV32" i="41"/>
  <c r="AV33" i="41" s="1"/>
  <c r="AV36" i="41" s="1"/>
  <c r="AV37" i="41" s="1"/>
  <c r="AV39" i="41" s="1"/>
  <c r="AT239" i="40"/>
  <c r="AU238" i="40" s="1"/>
  <c r="AY71" i="35"/>
  <c r="AY74" i="35" s="1"/>
  <c r="AY75" i="35" s="1"/>
  <c r="AY77" i="35" s="1"/>
  <c r="AX158" i="35"/>
  <c r="AX159" i="35" s="1"/>
  <c r="AX161" i="35" s="1"/>
  <c r="AW226" i="38"/>
  <c r="AW229" i="38" s="1"/>
  <c r="AW230" i="38" s="1"/>
  <c r="AW232" i="38" s="1"/>
  <c r="AX216" i="38"/>
  <c r="AX217" i="38" s="1"/>
  <c r="AX219" i="38" s="1"/>
  <c r="AU238" i="44"/>
  <c r="AW83" i="45"/>
  <c r="AW82" i="45"/>
  <c r="AZ251" i="39"/>
  <c r="AY255" i="39"/>
  <c r="AY256" i="39" s="1"/>
  <c r="AY258" i="39" s="1"/>
  <c r="AZ250" i="39"/>
  <c r="AU237" i="44"/>
  <c r="AY212" i="38"/>
  <c r="AY213" i="38" s="1"/>
  <c r="AZ211" i="38" s="1"/>
  <c r="AX114" i="44"/>
  <c r="AX116" i="44" s="1"/>
  <c r="AY115" i="44" s="1"/>
  <c r="AW117" i="44"/>
  <c r="AW120" i="44" s="1"/>
  <c r="AW121" i="44" s="1"/>
  <c r="AW123" i="44" s="1"/>
  <c r="AX200" i="35"/>
  <c r="AY198" i="35" s="1"/>
  <c r="AV255" i="36"/>
  <c r="AV256" i="36" s="1"/>
  <c r="AV258" i="36" s="1"/>
  <c r="AW250" i="36"/>
  <c r="AW251" i="36"/>
  <c r="AV213" i="44"/>
  <c r="AW211" i="44" s="1"/>
  <c r="AW61" i="36"/>
  <c r="AW62" i="36" s="1"/>
  <c r="AW64" i="36" s="1"/>
  <c r="AV155" i="39"/>
  <c r="AW153" i="39" s="1"/>
  <c r="AX198" i="38"/>
  <c r="AY145" i="40"/>
  <c r="AY146" i="40" s="1"/>
  <c r="AY148" i="40" s="1"/>
  <c r="AX199" i="38"/>
  <c r="AX141" i="38"/>
  <c r="AW155" i="43"/>
  <c r="AX153" i="43" s="1"/>
  <c r="AW250" i="43"/>
  <c r="AW252" i="43" s="1"/>
  <c r="AX250" i="43" s="1"/>
  <c r="AV255" i="43"/>
  <c r="AV256" i="43" s="1"/>
  <c r="AV258" i="43" s="1"/>
  <c r="AW129" i="41"/>
  <c r="AX127" i="41" s="1"/>
  <c r="AV200" i="43"/>
  <c r="AV201" i="43" s="1"/>
  <c r="AV204" i="43" s="1"/>
  <c r="AV205" i="43" s="1"/>
  <c r="AV207" i="43" s="1"/>
  <c r="AW225" i="36"/>
  <c r="AW226" i="36" s="1"/>
  <c r="AW229" i="36" s="1"/>
  <c r="AW230" i="36" s="1"/>
  <c r="AW232" i="36" s="1"/>
  <c r="AX140" i="38"/>
  <c r="AX84" i="37"/>
  <c r="AY83" i="37" s="1"/>
  <c r="AZ82" i="38"/>
  <c r="AZ83" i="38"/>
  <c r="AT142" i="43"/>
  <c r="AU140" i="43" s="1"/>
  <c r="AW45" i="39"/>
  <c r="AZ141" i="40"/>
  <c r="AZ142" i="40" s="1"/>
  <c r="AW31" i="39"/>
  <c r="AW30" i="39"/>
  <c r="AN261" i="38"/>
  <c r="AN287" i="38" s="1"/>
  <c r="AN259" i="38"/>
  <c r="AN285" i="38" s="1"/>
  <c r="AZ167" i="38"/>
  <c r="AW251" i="45"/>
  <c r="AW252" i="45" s="1"/>
  <c r="AX251" i="45" s="1"/>
  <c r="AZ70" i="45"/>
  <c r="AZ166" i="38"/>
  <c r="AZ69" i="45"/>
  <c r="Q40" i="53"/>
  <c r="Q38" i="53" s="1"/>
  <c r="AV255" i="45"/>
  <c r="AV256" i="45" s="1"/>
  <c r="AV258" i="45" s="1"/>
  <c r="AV229" i="36"/>
  <c r="AV230" i="36" s="1"/>
  <c r="AV232" i="36" s="1"/>
  <c r="AU33" i="37"/>
  <c r="AU36" i="37" s="1"/>
  <c r="AU37" i="37" s="1"/>
  <c r="AU39" i="37" s="1"/>
  <c r="AV31" i="37"/>
  <c r="AV32" i="37" s="1"/>
  <c r="AV33" i="37" s="1"/>
  <c r="AV36" i="37" s="1"/>
  <c r="AV37" i="37" s="1"/>
  <c r="AV39" i="37" s="1"/>
  <c r="AU61" i="37"/>
  <c r="AU62" i="37" s="1"/>
  <c r="AU64" i="37" s="1"/>
  <c r="AV166" i="40"/>
  <c r="AW242" i="45"/>
  <c r="AW243" i="45" s="1"/>
  <c r="AW245" i="45" s="1"/>
  <c r="AV57" i="37"/>
  <c r="AV58" i="37" s="1"/>
  <c r="AV127" i="43"/>
  <c r="AV128" i="43"/>
  <c r="AU132" i="43"/>
  <c r="AU133" i="43" s="1"/>
  <c r="AU135" i="43" s="1"/>
  <c r="AV239" i="37"/>
  <c r="AX87" i="40"/>
  <c r="AX88" i="40" s="1"/>
  <c r="AX90" i="40" s="1"/>
  <c r="AY83" i="40"/>
  <c r="AY82" i="40"/>
  <c r="AX200" i="40"/>
  <c r="AY198" i="40" s="1"/>
  <c r="AX211" i="43"/>
  <c r="AX212" i="43"/>
  <c r="AX114" i="41"/>
  <c r="AW117" i="41"/>
  <c r="AW120" i="41" s="1"/>
  <c r="AW121" i="41" s="1"/>
  <c r="AW123" i="41" s="1"/>
  <c r="AX115" i="41"/>
  <c r="AX238" i="45"/>
  <c r="AX239" i="45" s="1"/>
  <c r="AX132" i="45"/>
  <c r="AX133" i="45" s="1"/>
  <c r="AX135" i="45" s="1"/>
  <c r="AY127" i="45"/>
  <c r="AY128" i="45"/>
  <c r="BA129" i="36"/>
  <c r="BB127" i="36" s="1"/>
  <c r="AU239" i="35"/>
  <c r="AU242" i="35" s="1"/>
  <c r="AU243" i="35" s="1"/>
  <c r="AU245" i="35" s="1"/>
  <c r="AV226" i="44"/>
  <c r="AV229" i="44" s="1"/>
  <c r="AV230" i="44" s="1"/>
  <c r="AV232" i="44" s="1"/>
  <c r="AV226" i="37"/>
  <c r="AV229" i="37" s="1"/>
  <c r="AV230" i="37" s="1"/>
  <c r="AV232" i="37" s="1"/>
  <c r="AU252" i="40"/>
  <c r="AV250" i="40" s="1"/>
  <c r="AV171" i="35"/>
  <c r="AV172" i="35" s="1"/>
  <c r="AV174" i="35" s="1"/>
  <c r="AW166" i="35"/>
  <c r="AW167" i="35"/>
  <c r="AZ129" i="38"/>
  <c r="BA127" i="38" s="1"/>
  <c r="AY166" i="39"/>
  <c r="AX171" i="39"/>
  <c r="AX172" i="39" s="1"/>
  <c r="AX174" i="39" s="1"/>
  <c r="AY167" i="39"/>
  <c r="AM302" i="36"/>
  <c r="AX166" i="37"/>
  <c r="AO45" i="45"/>
  <c r="AO272" i="45" s="1"/>
  <c r="AO268" i="45"/>
  <c r="AT69" i="41"/>
  <c r="AS74" i="41"/>
  <c r="AS75" i="41" s="1"/>
  <c r="AS77" i="41" s="1"/>
  <c r="AT70" i="41"/>
  <c r="AS213" i="41"/>
  <c r="AV167" i="40"/>
  <c r="AU255" i="44"/>
  <c r="AU256" i="44" s="1"/>
  <c r="AU258" i="44" s="1"/>
  <c r="AU145" i="35"/>
  <c r="AU146" i="35" s="1"/>
  <c r="AU148" i="35" s="1"/>
  <c r="AV251" i="44"/>
  <c r="AV252" i="44" s="1"/>
  <c r="AV255" i="44" s="1"/>
  <c r="AV256" i="44" s="1"/>
  <c r="AV258" i="44" s="1"/>
  <c r="AZ224" i="35"/>
  <c r="AZ226" i="35" s="1"/>
  <c r="BA225" i="35" s="1"/>
  <c r="AX198" i="36"/>
  <c r="AX199" i="36"/>
  <c r="AW201" i="36"/>
  <c r="AW204" i="36" s="1"/>
  <c r="AW205" i="36" s="1"/>
  <c r="AW207" i="36" s="1"/>
  <c r="AX167" i="37"/>
  <c r="AY201" i="44"/>
  <c r="AY204" i="44" s="1"/>
  <c r="AY205" i="44" s="1"/>
  <c r="AY207" i="44" s="1"/>
  <c r="AZ211" i="39"/>
  <c r="AZ213" i="39" s="1"/>
  <c r="BA211" i="39" s="1"/>
  <c r="AN15" i="20"/>
  <c r="N21" i="20"/>
  <c r="N16" i="20"/>
  <c r="U21" i="20"/>
  <c r="U16" i="20"/>
  <c r="U22" i="20" s="1"/>
  <c r="AV140" i="35"/>
  <c r="AV142" i="35" s="1"/>
  <c r="AW140" i="35" s="1"/>
  <c r="Q21" i="20"/>
  <c r="Q16" i="20"/>
  <c r="Q22" i="20" s="1"/>
  <c r="P21" i="20"/>
  <c r="P16" i="20"/>
  <c r="P22" i="20" s="1"/>
  <c r="W21" i="20"/>
  <c r="W16" i="20"/>
  <c r="W22" i="20" s="1"/>
  <c r="T21" i="20"/>
  <c r="T16" i="20"/>
  <c r="T22" i="20" s="1"/>
  <c r="AY229" i="35"/>
  <c r="AY230" i="35" s="1"/>
  <c r="AY232" i="35" s="1"/>
  <c r="O21" i="20"/>
  <c r="O16" i="20"/>
  <c r="O22" i="20" s="1"/>
  <c r="S21" i="20"/>
  <c r="S16" i="20"/>
  <c r="S22" i="20" s="1"/>
  <c r="R21" i="20"/>
  <c r="R16" i="20"/>
  <c r="R22" i="20" s="1"/>
  <c r="AD14" i="20"/>
  <c r="AD18" i="20"/>
  <c r="Y21" i="20"/>
  <c r="Y16" i="20"/>
  <c r="Y22" i="20" s="1"/>
  <c r="V21" i="20"/>
  <c r="V16" i="20"/>
  <c r="V22" i="20" s="1"/>
  <c r="X21" i="20"/>
  <c r="X16" i="20"/>
  <c r="X22" i="20" s="1"/>
  <c r="AY216" i="39"/>
  <c r="AY217" i="39" s="1"/>
  <c r="AY219" i="39" s="1"/>
  <c r="AW216" i="40"/>
  <c r="AW217" i="40" s="1"/>
  <c r="AW219" i="40" s="1"/>
  <c r="AW74" i="37"/>
  <c r="AW75" i="37" s="1"/>
  <c r="AW77" i="37" s="1"/>
  <c r="AX212" i="40"/>
  <c r="AX213" i="40" s="1"/>
  <c r="AZ200" i="37"/>
  <c r="AZ201" i="37" s="1"/>
  <c r="AZ204" i="37" s="1"/>
  <c r="AZ205" i="37" s="1"/>
  <c r="AZ207" i="37" s="1"/>
  <c r="AX69" i="37"/>
  <c r="AX71" i="37" s="1"/>
  <c r="AX74" i="37" s="1"/>
  <c r="AX75" i="37" s="1"/>
  <c r="AX77" i="37" s="1"/>
  <c r="AX129" i="44"/>
  <c r="AX132" i="44" s="1"/>
  <c r="AX133" i="44" s="1"/>
  <c r="AX135" i="44" s="1"/>
  <c r="AV216" i="37"/>
  <c r="AV217" i="37" s="1"/>
  <c r="AV219" i="37" s="1"/>
  <c r="AW211" i="37"/>
  <c r="AW213" i="37" s="1"/>
  <c r="AZ199" i="44"/>
  <c r="AZ200" i="44" s="1"/>
  <c r="BA199" i="44" s="1"/>
  <c r="AW57" i="35"/>
  <c r="AW58" i="35" s="1"/>
  <c r="AX57" i="35" s="1"/>
  <c r="BA44" i="35"/>
  <c r="BA43" i="35"/>
  <c r="AW84" i="35"/>
  <c r="AW87" i="35" s="1"/>
  <c r="AW88" i="35" s="1"/>
  <c r="AW90" i="35" s="1"/>
  <c r="AV61" i="35"/>
  <c r="AV62" i="35" s="1"/>
  <c r="AV64" i="35" s="1"/>
  <c r="AO294" i="43"/>
  <c r="AV32" i="38"/>
  <c r="AW30" i="38" s="1"/>
  <c r="BA224" i="39"/>
  <c r="BA225" i="39"/>
  <c r="AZ229" i="39"/>
  <c r="AZ230" i="39" s="1"/>
  <c r="AZ232" i="39" s="1"/>
  <c r="AV251" i="35"/>
  <c r="AV252" i="35" s="1"/>
  <c r="AW250" i="35" s="1"/>
  <c r="AU255" i="35"/>
  <c r="AU256" i="35" s="1"/>
  <c r="AU258" i="35" s="1"/>
  <c r="AZ82" i="43"/>
  <c r="AY87" i="43"/>
  <c r="AY88" i="43" s="1"/>
  <c r="AY90" i="43" s="1"/>
  <c r="AZ83" i="43"/>
  <c r="AZ155" i="44"/>
  <c r="AZ158" i="44" s="1"/>
  <c r="AZ159" i="44" s="1"/>
  <c r="AZ161" i="44" s="1"/>
  <c r="BA44" i="36"/>
  <c r="BA43" i="36"/>
  <c r="AN295" i="45"/>
  <c r="AO294" i="45"/>
  <c r="AZ114" i="37"/>
  <c r="AZ69" i="36"/>
  <c r="AZ168" i="41"/>
  <c r="BA167" i="41" s="1"/>
  <c r="AX153" i="40"/>
  <c r="AX155" i="40" s="1"/>
  <c r="AY154" i="40" s="1"/>
  <c r="AV116" i="45"/>
  <c r="AW158" i="40"/>
  <c r="AW159" i="40" s="1"/>
  <c r="AW161" i="40" s="1"/>
  <c r="AV61" i="45"/>
  <c r="AV62" i="45" s="1"/>
  <c r="AV64" i="45" s="1"/>
  <c r="AW57" i="45"/>
  <c r="AW56" i="45"/>
  <c r="AZ84" i="41"/>
  <c r="BA82" i="41" s="1"/>
  <c r="AW226" i="40"/>
  <c r="AX225" i="40" s="1"/>
  <c r="AX141" i="45"/>
  <c r="AX142" i="45" s="1"/>
  <c r="AY140" i="45" s="1"/>
  <c r="AW145" i="45"/>
  <c r="AW146" i="45" s="1"/>
  <c r="AW148" i="45" s="1"/>
  <c r="AZ237" i="39"/>
  <c r="AZ239" i="39" s="1"/>
  <c r="AN295" i="43"/>
  <c r="AX212" i="36"/>
  <c r="AX211" i="36"/>
  <c r="AW216" i="36"/>
  <c r="AW217" i="36" s="1"/>
  <c r="AW219" i="36" s="1"/>
  <c r="AZ115" i="37"/>
  <c r="AZ70" i="36"/>
  <c r="AY242" i="39"/>
  <c r="AY243" i="39" s="1"/>
  <c r="AY245" i="39" s="1"/>
  <c r="AV33" i="35"/>
  <c r="AV36" i="35" s="1"/>
  <c r="AV37" i="35" s="1"/>
  <c r="AV39" i="35" s="1"/>
  <c r="AW31" i="35"/>
  <c r="AW32" i="35" s="1"/>
  <c r="AV142" i="36"/>
  <c r="AW141" i="36" s="1"/>
  <c r="BA239" i="38"/>
  <c r="AU48" i="41"/>
  <c r="AU49" i="41" s="1"/>
  <c r="AU51" i="41" s="1"/>
  <c r="AV43" i="41"/>
  <c r="AV44" i="41"/>
  <c r="AZ43" i="37"/>
  <c r="AZ44" i="37"/>
  <c r="AY48" i="37"/>
  <c r="AY49" i="37" s="1"/>
  <c r="AY51" i="37" s="1"/>
  <c r="AZ32" i="45"/>
  <c r="BA30" i="45" s="1"/>
  <c r="AW224" i="41"/>
  <c r="AW225" i="41"/>
  <c r="AV229" i="41"/>
  <c r="AV230" i="41" s="1"/>
  <c r="AV232" i="41" s="1"/>
  <c r="AZ167" i="44"/>
  <c r="AZ166" i="44"/>
  <c r="AT57" i="39"/>
  <c r="AY116" i="43"/>
  <c r="AW158" i="41"/>
  <c r="AW159" i="41" s="1"/>
  <c r="AW161" i="41" s="1"/>
  <c r="AX153" i="41"/>
  <c r="AX154" i="41"/>
  <c r="AX158" i="45"/>
  <c r="AX159" i="45" s="1"/>
  <c r="AX161" i="45" s="1"/>
  <c r="AX238" i="41"/>
  <c r="AW242" i="41"/>
  <c r="AW243" i="41" s="1"/>
  <c r="AW245" i="41" s="1"/>
  <c r="AX237" i="41"/>
  <c r="AT61" i="43"/>
  <c r="AT62" i="43" s="1"/>
  <c r="AT64" i="43" s="1"/>
  <c r="AU56" i="43"/>
  <c r="AU57" i="43"/>
  <c r="AZ211" i="35"/>
  <c r="AZ213" i="35" s="1"/>
  <c r="BA211" i="35" s="1"/>
  <c r="AX58" i="40"/>
  <c r="AY216" i="35"/>
  <c r="AY217" i="35" s="1"/>
  <c r="AY219" i="35" s="1"/>
  <c r="AX252" i="37"/>
  <c r="AZ32" i="40"/>
  <c r="AX200" i="39"/>
  <c r="BC115" i="39"/>
  <c r="AW226" i="43"/>
  <c r="AW229" i="43" s="1"/>
  <c r="AW230" i="43" s="1"/>
  <c r="AW232" i="43" s="1"/>
  <c r="AY82" i="36"/>
  <c r="AX87" i="36"/>
  <c r="AX88" i="36" s="1"/>
  <c r="AX90" i="36" s="1"/>
  <c r="AY83" i="36"/>
  <c r="AT56" i="39"/>
  <c r="AZ140" i="39"/>
  <c r="AZ142" i="39" s="1"/>
  <c r="BA140" i="39" s="1"/>
  <c r="AY145" i="39"/>
  <c r="AY146" i="39" s="1"/>
  <c r="AY148" i="39" s="1"/>
  <c r="AY154" i="45"/>
  <c r="AY155" i="45" s="1"/>
  <c r="AZ30" i="36"/>
  <c r="AZ32" i="36" s="1"/>
  <c r="AZ33" i="36" s="1"/>
  <c r="AZ36" i="36" s="1"/>
  <c r="AZ37" i="36" s="1"/>
  <c r="AZ39" i="36" s="1"/>
  <c r="AU127" i="37"/>
  <c r="AT132" i="37"/>
  <c r="AT133" i="37" s="1"/>
  <c r="AT135" i="37" s="1"/>
  <c r="AU128" i="37"/>
  <c r="AV171" i="43"/>
  <c r="AV172" i="43" s="1"/>
  <c r="AV174" i="43" s="1"/>
  <c r="AW166" i="43"/>
  <c r="AW167" i="43"/>
  <c r="AY33" i="36"/>
  <c r="AY36" i="36" s="1"/>
  <c r="AY37" i="36" s="1"/>
  <c r="AY39" i="36" s="1"/>
  <c r="AM300" i="36"/>
  <c r="AV61" i="41"/>
  <c r="AV62" i="41" s="1"/>
  <c r="AV64" i="41" s="1"/>
  <c r="BA61" i="44"/>
  <c r="BA62" i="44" s="1"/>
  <c r="BA64" i="44" s="1"/>
  <c r="BB56" i="44"/>
  <c r="BB57" i="44"/>
  <c r="BC114" i="39"/>
  <c r="AW30" i="43"/>
  <c r="AW32" i="43" s="1"/>
  <c r="AX30" i="43" s="1"/>
  <c r="AW57" i="41"/>
  <c r="AW58" i="41" s="1"/>
  <c r="AT84" i="39"/>
  <c r="AV33" i="43"/>
  <c r="AV36" i="43" s="1"/>
  <c r="AV37" i="43" s="1"/>
  <c r="AV39" i="43" s="1"/>
  <c r="AX114" i="36"/>
  <c r="AX115" i="36"/>
  <c r="AW117" i="36"/>
  <c r="AW120" i="36" s="1"/>
  <c r="AW121" i="36" s="1"/>
  <c r="AW123" i="36" s="1"/>
  <c r="BB142" i="44"/>
  <c r="BC141" i="44" s="1"/>
  <c r="AW58" i="38"/>
  <c r="AX56" i="38" s="1"/>
  <c r="AN298" i="38"/>
  <c r="BA32" i="44"/>
  <c r="BB31" i="44" s="1"/>
  <c r="AN175" i="45"/>
  <c r="AN275" i="45" s="1"/>
  <c r="AY116" i="38"/>
  <c r="AZ115" i="38" s="1"/>
  <c r="AO280" i="36"/>
  <c r="AP101" i="36"/>
  <c r="AP279" i="36" s="1"/>
  <c r="AP100" i="36"/>
  <c r="AO103" i="36"/>
  <c r="AP186" i="38"/>
  <c r="AP288" i="44"/>
  <c r="AP186" i="44"/>
  <c r="AO116" i="35"/>
  <c r="AO278" i="35"/>
  <c r="AO292" i="39"/>
  <c r="AO291" i="39"/>
  <c r="AO190" i="39"/>
  <c r="AO191" i="39" s="1"/>
  <c r="AX158" i="38"/>
  <c r="AX159" i="38" s="1"/>
  <c r="AX161" i="38" s="1"/>
  <c r="AY153" i="38"/>
  <c r="AY154" i="38"/>
  <c r="AN193" i="41"/>
  <c r="AN261" i="41" s="1"/>
  <c r="AN287" i="41" s="1"/>
  <c r="AN259" i="41"/>
  <c r="AN285" i="41" s="1"/>
  <c r="AO293" i="37"/>
  <c r="AO290" i="35"/>
  <c r="AP185" i="35"/>
  <c r="AP289" i="35" s="1"/>
  <c r="AP184" i="35"/>
  <c r="AO187" i="35"/>
  <c r="AN190" i="36"/>
  <c r="AN191" i="36" s="1"/>
  <c r="AN291" i="36"/>
  <c r="AN296" i="36" s="1"/>
  <c r="AN292" i="36"/>
  <c r="AN298" i="36" s="1"/>
  <c r="AN296" i="38"/>
  <c r="AO293" i="41"/>
  <c r="AM300" i="39"/>
  <c r="AN204" i="45"/>
  <c r="AN205" i="45" s="1"/>
  <c r="AN291" i="45"/>
  <c r="AN296" i="45" s="1"/>
  <c r="AN292" i="45"/>
  <c r="AN298" i="45" s="1"/>
  <c r="AN272" i="35"/>
  <c r="AN271" i="35"/>
  <c r="AN22" i="35"/>
  <c r="AO193" i="45"/>
  <c r="AP290" i="37"/>
  <c r="AQ185" i="37"/>
  <c r="AQ289" i="37" s="1"/>
  <c r="AQ184" i="37"/>
  <c r="AP187" i="37"/>
  <c r="AN298" i="41"/>
  <c r="AN22" i="40"/>
  <c r="AN272" i="40"/>
  <c r="AN298" i="40" s="1"/>
  <c r="AN271" i="40"/>
  <c r="AN296" i="40" s="1"/>
  <c r="AO252" i="38"/>
  <c r="AO291" i="38" s="1"/>
  <c r="AO288" i="38"/>
  <c r="AO293" i="38" s="1"/>
  <c r="AO259" i="37"/>
  <c r="AO285" i="37" s="1"/>
  <c r="AO193" i="37"/>
  <c r="AO261" i="37" s="1"/>
  <c r="AO287" i="37" s="1"/>
  <c r="AN23" i="39"/>
  <c r="AO292" i="44"/>
  <c r="AO291" i="44"/>
  <c r="AO190" i="44"/>
  <c r="AO191" i="44" s="1"/>
  <c r="AX141" i="37"/>
  <c r="AW145" i="37"/>
  <c r="AW146" i="37" s="1"/>
  <c r="AW148" i="37" s="1"/>
  <c r="AX140" i="37"/>
  <c r="AU70" i="40"/>
  <c r="AT74" i="40"/>
  <c r="AT75" i="40" s="1"/>
  <c r="AT77" i="40" s="1"/>
  <c r="AU69" i="40"/>
  <c r="AO106" i="35"/>
  <c r="AO107" i="35" s="1"/>
  <c r="AN109" i="37"/>
  <c r="AN177" i="37" s="1"/>
  <c r="AN277" i="37" s="1"/>
  <c r="AN175" i="37"/>
  <c r="AN275" i="37" s="1"/>
  <c r="AM91" i="35"/>
  <c r="AM265" i="35" s="1"/>
  <c r="AM300" i="35" s="1"/>
  <c r="AE13" i="20" s="1"/>
  <c r="AE19" i="20" s="1"/>
  <c r="AM25" i="35"/>
  <c r="AM93" i="35" s="1"/>
  <c r="AM267" i="35" s="1"/>
  <c r="AM302" i="35" s="1"/>
  <c r="AO291" i="40"/>
  <c r="AO190" i="40"/>
  <c r="AO191" i="40" s="1"/>
  <c r="AO292" i="40"/>
  <c r="AM25" i="40"/>
  <c r="AM93" i="40" s="1"/>
  <c r="AM267" i="40" s="1"/>
  <c r="AM302" i="40" s="1"/>
  <c r="AM91" i="40"/>
  <c r="AM265" i="40" s="1"/>
  <c r="AM300" i="40" s="1"/>
  <c r="AO106" i="45"/>
  <c r="AO107" i="45" s="1"/>
  <c r="AP18" i="45"/>
  <c r="AO294" i="35"/>
  <c r="AG4" i="20" s="1"/>
  <c r="AN175" i="40"/>
  <c r="AN275" i="40" s="1"/>
  <c r="AN109" i="40"/>
  <c r="AN177" i="40" s="1"/>
  <c r="AN277" i="40" s="1"/>
  <c r="AN298" i="37"/>
  <c r="AN296" i="41"/>
  <c r="AO281" i="44"/>
  <c r="AO282" i="44"/>
  <c r="AO106" i="44"/>
  <c r="AO107" i="44" s="1"/>
  <c r="AO268" i="40"/>
  <c r="AO293" i="40" s="1"/>
  <c r="AO18" i="40"/>
  <c r="AN22" i="43"/>
  <c r="AN272" i="43"/>
  <c r="AN271" i="43"/>
  <c r="AM25" i="43"/>
  <c r="AM93" i="43" s="1"/>
  <c r="AM267" i="43" s="1"/>
  <c r="AM302" i="43" s="1"/>
  <c r="AM91" i="43"/>
  <c r="AM265" i="43" s="1"/>
  <c r="AM300" i="43" s="1"/>
  <c r="AO270" i="38"/>
  <c r="AP16" i="38"/>
  <c r="AP17" i="38"/>
  <c r="AP269" i="38" s="1"/>
  <c r="AO19" i="38"/>
  <c r="AN120" i="35"/>
  <c r="AN121" i="35" s="1"/>
  <c r="AN281" i="35"/>
  <c r="AN282" i="35"/>
  <c r="AP288" i="39"/>
  <c r="AP186" i="39"/>
  <c r="AP19" i="41"/>
  <c r="AQ17" i="41"/>
  <c r="AQ269" i="41" s="1"/>
  <c r="AQ16" i="41"/>
  <c r="AP270" i="41"/>
  <c r="AW44" i="38"/>
  <c r="AW43" i="38"/>
  <c r="AV48" i="38"/>
  <c r="AV49" i="38" s="1"/>
  <c r="AV51" i="38" s="1"/>
  <c r="AP100" i="40"/>
  <c r="AP101" i="40"/>
  <c r="AP279" i="40" s="1"/>
  <c r="AO103" i="40"/>
  <c r="AO280" i="40"/>
  <c r="AN25" i="45"/>
  <c r="AN93" i="45" s="1"/>
  <c r="AN267" i="45" s="1"/>
  <c r="AN91" i="45"/>
  <c r="AN265" i="45" s="1"/>
  <c r="AO280" i="43"/>
  <c r="AP100" i="43"/>
  <c r="AP101" i="43"/>
  <c r="AP279" i="43" s="1"/>
  <c r="AO103" i="43"/>
  <c r="AN23" i="36"/>
  <c r="AP185" i="41"/>
  <c r="AP289" i="41" s="1"/>
  <c r="AO187" i="41"/>
  <c r="AP184" i="41"/>
  <c r="AO290" i="41"/>
  <c r="AO186" i="43"/>
  <c r="AO288" i="43"/>
  <c r="AO19" i="39"/>
  <c r="AO270" i="39"/>
  <c r="AP17" i="39"/>
  <c r="AP269" i="39" s="1"/>
  <c r="AP16" i="39"/>
  <c r="AP102" i="45"/>
  <c r="AN23" i="38"/>
  <c r="AN299" i="38"/>
  <c r="AO200" i="45"/>
  <c r="AO288" i="45"/>
  <c r="AO22" i="45"/>
  <c r="AN175" i="38"/>
  <c r="AN275" i="38" s="1"/>
  <c r="AN109" i="38"/>
  <c r="AN177" i="38" s="1"/>
  <c r="AN277" i="38" s="1"/>
  <c r="AO23" i="41"/>
  <c r="AO18" i="35"/>
  <c r="AO268" i="35"/>
  <c r="AN23" i="44"/>
  <c r="AN299" i="44"/>
  <c r="AN281" i="39"/>
  <c r="AN296" i="39" s="1"/>
  <c r="AN282" i="39"/>
  <c r="AN298" i="39" s="1"/>
  <c r="AN106" i="39"/>
  <c r="AN107" i="39" s="1"/>
  <c r="AN23" i="37"/>
  <c r="AN299" i="37"/>
  <c r="AN109" i="43"/>
  <c r="AN177" i="43" s="1"/>
  <c r="AN277" i="43" s="1"/>
  <c r="AN175" i="43"/>
  <c r="AN275" i="43" s="1"/>
  <c r="AP278" i="44"/>
  <c r="AP102" i="44"/>
  <c r="AM207" i="45"/>
  <c r="AM261" i="45" s="1"/>
  <c r="AM287" i="45" s="1"/>
  <c r="AM302" i="45" s="1"/>
  <c r="AM259" i="45"/>
  <c r="AM285" i="45" s="1"/>
  <c r="AM300" i="45" s="1"/>
  <c r="AP100" i="37"/>
  <c r="AP101" i="37"/>
  <c r="AP279" i="37" s="1"/>
  <c r="AO103" i="37"/>
  <c r="AO280" i="37"/>
  <c r="AO190" i="38"/>
  <c r="AO191" i="38" s="1"/>
  <c r="AN177" i="45"/>
  <c r="AN277" i="45" s="1"/>
  <c r="AO168" i="45"/>
  <c r="AO281" i="45" s="1"/>
  <c r="AO278" i="45"/>
  <c r="AP16" i="36"/>
  <c r="AO19" i="36"/>
  <c r="AO270" i="36"/>
  <c r="AP17" i="36"/>
  <c r="AP269" i="36" s="1"/>
  <c r="AP17" i="37"/>
  <c r="AP269" i="37" s="1"/>
  <c r="AO19" i="37"/>
  <c r="AP16" i="37"/>
  <c r="AO270" i="37"/>
  <c r="AP102" i="35"/>
  <c r="AP288" i="40"/>
  <c r="AP186" i="40"/>
  <c r="AN292" i="43"/>
  <c r="AN190" i="43"/>
  <c r="AN191" i="43" s="1"/>
  <c r="AN291" i="43"/>
  <c r="AO186" i="36"/>
  <c r="AO288" i="36"/>
  <c r="AO293" i="36" s="1"/>
  <c r="AN175" i="36"/>
  <c r="AN275" i="36" s="1"/>
  <c r="AN109" i="36"/>
  <c r="AN177" i="36" s="1"/>
  <c r="AN277" i="36" s="1"/>
  <c r="AP101" i="41"/>
  <c r="AP279" i="41" s="1"/>
  <c r="AO280" i="41"/>
  <c r="AP100" i="41"/>
  <c r="AO103" i="41"/>
  <c r="AX71" i="39"/>
  <c r="AM302" i="39"/>
  <c r="AN295" i="35"/>
  <c r="AF8" i="20" s="1"/>
  <c r="AO278" i="39"/>
  <c r="AO293" i="39" s="1"/>
  <c r="AO102" i="39"/>
  <c r="AY129" i="35"/>
  <c r="BA43" i="40"/>
  <c r="BA44" i="40"/>
  <c r="AZ48" i="40"/>
  <c r="AZ49" i="40" s="1"/>
  <c r="AZ51" i="40" s="1"/>
  <c r="AN296" i="37"/>
  <c r="AN107" i="41"/>
  <c r="AN299" i="41"/>
  <c r="AO18" i="43"/>
  <c r="AO268" i="43"/>
  <c r="AP100" i="38"/>
  <c r="AO103" i="38"/>
  <c r="AO280" i="38"/>
  <c r="AP101" i="38"/>
  <c r="AP279" i="38" s="1"/>
  <c r="AO19" i="44"/>
  <c r="AP16" i="44"/>
  <c r="AP17" i="44"/>
  <c r="AP269" i="44" s="1"/>
  <c r="AP294" i="44" s="1"/>
  <c r="AO270" i="44"/>
  <c r="AO295" i="44" s="1"/>
  <c r="AN259" i="35"/>
  <c r="AN285" i="35" s="1"/>
  <c r="AN193" i="35"/>
  <c r="AN261" i="35" s="1"/>
  <c r="AN287" i="35" s="1"/>
  <c r="AQ185" i="45"/>
  <c r="AQ184" i="45"/>
  <c r="AP187" i="45"/>
  <c r="AT245" i="36"/>
  <c r="AU239" i="36"/>
  <c r="AV74" i="44"/>
  <c r="AV75" i="44" s="1"/>
  <c r="AV77" i="44" s="1"/>
  <c r="AW69" i="44"/>
  <c r="AW70" i="44"/>
  <c r="AU212" i="45"/>
  <c r="AT216" i="45"/>
  <c r="AT217" i="45" s="1"/>
  <c r="AU211" i="45"/>
  <c r="AW255" i="43" l="1"/>
  <c r="AW256" i="43" s="1"/>
  <c r="AW258" i="43" s="1"/>
  <c r="AW171" i="36"/>
  <c r="AW172" i="36" s="1"/>
  <c r="AW174" i="36" s="1"/>
  <c r="AX167" i="36"/>
  <c r="AE12" i="20"/>
  <c r="AY44" i="44"/>
  <c r="AY45" i="44" s="1"/>
  <c r="AY48" i="44" s="1"/>
  <c r="AY49" i="44" s="1"/>
  <c r="AY51" i="44" s="1"/>
  <c r="AX48" i="44"/>
  <c r="AX49" i="44" s="1"/>
  <c r="AX51" i="44" s="1"/>
  <c r="AW128" i="40"/>
  <c r="AV132" i="40"/>
  <c r="AV133" i="40" s="1"/>
  <c r="AV135" i="40" s="1"/>
  <c r="AW127" i="40"/>
  <c r="AO271" i="45"/>
  <c r="AZ154" i="35"/>
  <c r="AZ153" i="35"/>
  <c r="AX71" i="38"/>
  <c r="AX74" i="38" s="1"/>
  <c r="AX75" i="38" s="1"/>
  <c r="AX77" i="38" s="1"/>
  <c r="AY141" i="41"/>
  <c r="AY142" i="41" s="1"/>
  <c r="AZ140" i="41" s="1"/>
  <c r="AX158" i="36"/>
  <c r="AX159" i="36" s="1"/>
  <c r="AX161" i="36" s="1"/>
  <c r="AX145" i="41"/>
  <c r="AX146" i="41" s="1"/>
  <c r="AX148" i="41" s="1"/>
  <c r="AW200" i="41"/>
  <c r="AX198" i="41" s="1"/>
  <c r="AV132" i="39"/>
  <c r="AV133" i="39" s="1"/>
  <c r="AV135" i="39" s="1"/>
  <c r="AW128" i="39"/>
  <c r="AW129" i="39" s="1"/>
  <c r="AW132" i="39" s="1"/>
  <c r="AW133" i="39" s="1"/>
  <c r="AW135" i="39" s="1"/>
  <c r="AY252" i="41"/>
  <c r="AW239" i="43"/>
  <c r="AV226" i="45"/>
  <c r="AV229" i="45" s="1"/>
  <c r="AV230" i="45" s="1"/>
  <c r="AV232" i="45" s="1"/>
  <c r="AU239" i="44"/>
  <c r="AV238" i="44" s="1"/>
  <c r="AW30" i="41"/>
  <c r="AX225" i="38"/>
  <c r="AW155" i="37"/>
  <c r="AW114" i="40"/>
  <c r="AW116" i="40" s="1"/>
  <c r="AY154" i="36"/>
  <c r="AY155" i="36" s="1"/>
  <c r="AV117" i="40"/>
  <c r="AV120" i="40" s="1"/>
  <c r="AV121" i="40" s="1"/>
  <c r="AV123" i="40" s="1"/>
  <c r="AW74" i="43"/>
  <c r="AW75" i="43" s="1"/>
  <c r="AW77" i="43" s="1"/>
  <c r="AX70" i="43"/>
  <c r="AX69" i="43"/>
  <c r="AW31" i="41"/>
  <c r="AT242" i="40"/>
  <c r="AT243" i="40" s="1"/>
  <c r="AT245" i="40" s="1"/>
  <c r="AU237" i="40"/>
  <c r="AU239" i="40" s="1"/>
  <c r="AU242" i="40" s="1"/>
  <c r="AU243" i="40" s="1"/>
  <c r="AU245" i="40" s="1"/>
  <c r="AZ70" i="35"/>
  <c r="AZ69" i="35"/>
  <c r="AW84" i="44"/>
  <c r="AX224" i="38"/>
  <c r="AW84" i="45"/>
  <c r="AX83" i="45" s="1"/>
  <c r="AY216" i="38"/>
  <c r="AY217" i="38" s="1"/>
  <c r="AY219" i="38" s="1"/>
  <c r="AZ212" i="38"/>
  <c r="AZ213" i="38" s="1"/>
  <c r="AW212" i="44"/>
  <c r="AW213" i="44" s="1"/>
  <c r="AX212" i="44" s="1"/>
  <c r="AZ252" i="39"/>
  <c r="AY199" i="35"/>
  <c r="AY200" i="35" s="1"/>
  <c r="AX201" i="35"/>
  <c r="AX204" i="35" s="1"/>
  <c r="AX205" i="35" s="1"/>
  <c r="AX207" i="35" s="1"/>
  <c r="AX168" i="36"/>
  <c r="AX117" i="44"/>
  <c r="AX120" i="44" s="1"/>
  <c r="AX121" i="44" s="1"/>
  <c r="AX123" i="44" s="1"/>
  <c r="AY114" i="44"/>
  <c r="AY116" i="44" s="1"/>
  <c r="AZ115" i="44" s="1"/>
  <c r="AV216" i="44"/>
  <c r="AV217" i="44" s="1"/>
  <c r="AV219" i="44" s="1"/>
  <c r="AW252" i="36"/>
  <c r="AV158" i="39"/>
  <c r="AV159" i="39" s="1"/>
  <c r="AV161" i="39" s="1"/>
  <c r="AX142" i="38"/>
  <c r="AY140" i="38" s="1"/>
  <c r="AW154" i="39"/>
  <c r="AW155" i="39" s="1"/>
  <c r="AW158" i="39" s="1"/>
  <c r="AW159" i="39" s="1"/>
  <c r="AW161" i="39" s="1"/>
  <c r="AX224" i="36"/>
  <c r="AX251" i="43"/>
  <c r="AX252" i="43" s="1"/>
  <c r="AY251" i="43" s="1"/>
  <c r="AX200" i="38"/>
  <c r="AY199" i="38" s="1"/>
  <c r="AX225" i="36"/>
  <c r="AW132" i="41"/>
  <c r="AW133" i="41" s="1"/>
  <c r="AW135" i="41" s="1"/>
  <c r="AX154" i="43"/>
  <c r="AX155" i="43" s="1"/>
  <c r="AX158" i="43" s="1"/>
  <c r="AX159" i="43" s="1"/>
  <c r="AX161" i="43" s="1"/>
  <c r="AW158" i="43"/>
  <c r="AW159" i="43" s="1"/>
  <c r="AW161" i="43" s="1"/>
  <c r="BA141" i="39"/>
  <c r="BA142" i="39" s="1"/>
  <c r="BB141" i="39" s="1"/>
  <c r="AZ145" i="39"/>
  <c r="AZ146" i="39" s="1"/>
  <c r="AZ148" i="39" s="1"/>
  <c r="AX128" i="41"/>
  <c r="AX129" i="41" s="1"/>
  <c r="AW198" i="43"/>
  <c r="AW199" i="43"/>
  <c r="AY82" i="37"/>
  <c r="AY84" i="37" s="1"/>
  <c r="AX87" i="37"/>
  <c r="AX88" i="37" s="1"/>
  <c r="AX90" i="37" s="1"/>
  <c r="AV45" i="41"/>
  <c r="AW32" i="39"/>
  <c r="AW33" i="39" s="1"/>
  <c r="AW36" i="39" s="1"/>
  <c r="AW37" i="39" s="1"/>
  <c r="AW39" i="39" s="1"/>
  <c r="AZ84" i="38"/>
  <c r="AZ87" i="38" s="1"/>
  <c r="AZ88" i="38" s="1"/>
  <c r="AZ90" i="38" s="1"/>
  <c r="AY168" i="39"/>
  <c r="AZ167" i="39" s="1"/>
  <c r="AU141" i="43"/>
  <c r="AU142" i="43" s="1"/>
  <c r="AT145" i="43"/>
  <c r="AT146" i="43" s="1"/>
  <c r="AT148" i="43" s="1"/>
  <c r="BA140" i="40"/>
  <c r="AZ145" i="40"/>
  <c r="AZ146" i="40" s="1"/>
  <c r="AZ148" i="40" s="1"/>
  <c r="BA141" i="40"/>
  <c r="AX43" i="39"/>
  <c r="AX44" i="39"/>
  <c r="AW48" i="39"/>
  <c r="AW49" i="39" s="1"/>
  <c r="AW51" i="39" s="1"/>
  <c r="BA45" i="35"/>
  <c r="BB43" i="35" s="1"/>
  <c r="AZ116" i="37"/>
  <c r="AZ168" i="38"/>
  <c r="BA167" i="38" s="1"/>
  <c r="AZ71" i="45"/>
  <c r="BA70" i="45" s="1"/>
  <c r="AU255" i="40"/>
  <c r="AU256" i="40" s="1"/>
  <c r="AU258" i="40" s="1"/>
  <c r="AW255" i="45"/>
  <c r="AW256" i="45" s="1"/>
  <c r="AW258" i="45" s="1"/>
  <c r="AV251" i="40"/>
  <c r="AV252" i="40" s="1"/>
  <c r="AW251" i="40" s="1"/>
  <c r="AX250" i="45"/>
  <c r="AX252" i="45" s="1"/>
  <c r="AY250" i="45" s="1"/>
  <c r="AY199" i="40"/>
  <c r="AY200" i="40" s="1"/>
  <c r="AZ199" i="40" s="1"/>
  <c r="AW31" i="37"/>
  <c r="BA199" i="37"/>
  <c r="AW30" i="37"/>
  <c r="AW225" i="37"/>
  <c r="AV129" i="43"/>
  <c r="AW224" i="44"/>
  <c r="AY84" i="40"/>
  <c r="AW250" i="44"/>
  <c r="BA128" i="38"/>
  <c r="BA129" i="38" s="1"/>
  <c r="BB128" i="38" s="1"/>
  <c r="AW238" i="37"/>
  <c r="AW237" i="37"/>
  <c r="AV242" i="37"/>
  <c r="AV243" i="37" s="1"/>
  <c r="AV245" i="37" s="1"/>
  <c r="AW225" i="44"/>
  <c r="AV168" i="40"/>
  <c r="AW166" i="40" s="1"/>
  <c r="AY69" i="37"/>
  <c r="AW224" i="37"/>
  <c r="AV237" i="35"/>
  <c r="BA132" i="36"/>
  <c r="BA133" i="36" s="1"/>
  <c r="BA135" i="36" s="1"/>
  <c r="AX116" i="41"/>
  <c r="AY115" i="41" s="1"/>
  <c r="AX201" i="40"/>
  <c r="AX204" i="40" s="1"/>
  <c r="AX205" i="40" s="1"/>
  <c r="AX207" i="40" s="1"/>
  <c r="AY238" i="45"/>
  <c r="AX242" i="45"/>
  <c r="AX243" i="45" s="1"/>
  <c r="AX245" i="45" s="1"/>
  <c r="AY237" i="45"/>
  <c r="AV238" i="35"/>
  <c r="AX213" i="43"/>
  <c r="AZ168" i="44"/>
  <c r="BA167" i="44" s="1"/>
  <c r="AZ132" i="38"/>
  <c r="AZ133" i="38" s="1"/>
  <c r="AZ135" i="38" s="1"/>
  <c r="AW31" i="38"/>
  <c r="AW32" i="38" s="1"/>
  <c r="AX31" i="38" s="1"/>
  <c r="BB128" i="36"/>
  <c r="BB129" i="36" s="1"/>
  <c r="BC128" i="36" s="1"/>
  <c r="AY129" i="45"/>
  <c r="AW168" i="35"/>
  <c r="AY70" i="37"/>
  <c r="AW56" i="37"/>
  <c r="AV61" i="37"/>
  <c r="AV62" i="37" s="1"/>
  <c r="AV64" i="37" s="1"/>
  <c r="AW57" i="37"/>
  <c r="AW251" i="35"/>
  <c r="AW252" i="35" s="1"/>
  <c r="AX251" i="35" s="1"/>
  <c r="AV255" i="35"/>
  <c r="AV256" i="35" s="1"/>
  <c r="AV258" i="35" s="1"/>
  <c r="AX200" i="36"/>
  <c r="AY199" i="36" s="1"/>
  <c r="AT71" i="41"/>
  <c r="BA224" i="35"/>
  <c r="BA226" i="35" s="1"/>
  <c r="BA229" i="35" s="1"/>
  <c r="BA230" i="35" s="1"/>
  <c r="BA232" i="35" s="1"/>
  <c r="AZ229" i="35"/>
  <c r="AZ230" i="35" s="1"/>
  <c r="AZ232" i="35" s="1"/>
  <c r="AT211" i="41"/>
  <c r="AT212" i="41"/>
  <c r="AS216" i="41"/>
  <c r="AS217" i="41" s="1"/>
  <c r="AS219" i="41" s="1"/>
  <c r="AO48" i="45"/>
  <c r="AO49" i="45" s="1"/>
  <c r="AO51" i="45" s="1"/>
  <c r="AP44" i="45"/>
  <c r="AP269" i="45" s="1"/>
  <c r="AP43" i="45"/>
  <c r="AO270" i="45"/>
  <c r="AX168" i="37"/>
  <c r="AX171" i="37" s="1"/>
  <c r="AX172" i="37" s="1"/>
  <c r="AX174" i="37" s="1"/>
  <c r="AZ216" i="39"/>
  <c r="AZ217" i="39" s="1"/>
  <c r="AZ219" i="39" s="1"/>
  <c r="AW251" i="44"/>
  <c r="BA212" i="39"/>
  <c r="BA213" i="39" s="1"/>
  <c r="BA216" i="39" s="1"/>
  <c r="BA217" i="39" s="1"/>
  <c r="BA219" i="39" s="1"/>
  <c r="AN299" i="36"/>
  <c r="BA198" i="37"/>
  <c r="AD20" i="20"/>
  <c r="N22" i="20"/>
  <c r="AN22" i="20" s="1"/>
  <c r="AN16" i="20"/>
  <c r="AN21" i="20"/>
  <c r="AY128" i="44"/>
  <c r="AW141" i="35"/>
  <c r="AW142" i="35" s="1"/>
  <c r="AV145" i="35"/>
  <c r="AV146" i="35" s="1"/>
  <c r="AV148" i="35" s="1"/>
  <c r="AY57" i="36"/>
  <c r="AY56" i="36"/>
  <c r="AY211" i="40"/>
  <c r="AX216" i="40"/>
  <c r="AX217" i="40" s="1"/>
  <c r="AX219" i="40" s="1"/>
  <c r="AY212" i="40"/>
  <c r="AZ71" i="36"/>
  <c r="BA70" i="36" s="1"/>
  <c r="AX82" i="35"/>
  <c r="BA226" i="39"/>
  <c r="BB225" i="39" s="1"/>
  <c r="AX83" i="35"/>
  <c r="AY127" i="44"/>
  <c r="AX211" i="37"/>
  <c r="AX212" i="37"/>
  <c r="AW216" i="37"/>
  <c r="AW217" i="37" s="1"/>
  <c r="AW219" i="37" s="1"/>
  <c r="AP294" i="41"/>
  <c r="BA45" i="36"/>
  <c r="BB43" i="36" s="1"/>
  <c r="AV33" i="38"/>
  <c r="AV36" i="38" s="1"/>
  <c r="AV37" i="38" s="1"/>
  <c r="AV39" i="38" s="1"/>
  <c r="BA154" i="44"/>
  <c r="BA153" i="44"/>
  <c r="AZ84" i="43"/>
  <c r="BA82" i="43" s="1"/>
  <c r="AY153" i="40"/>
  <c r="AY155" i="40" s="1"/>
  <c r="AX145" i="45"/>
  <c r="AX146" i="45" s="1"/>
  <c r="AX148" i="45" s="1"/>
  <c r="AY141" i="45"/>
  <c r="AY142" i="45" s="1"/>
  <c r="AZ171" i="41"/>
  <c r="AZ172" i="41" s="1"/>
  <c r="AZ174" i="41" s="1"/>
  <c r="BA166" i="41"/>
  <c r="BA168" i="41" s="1"/>
  <c r="AW229" i="40"/>
  <c r="AW230" i="40" s="1"/>
  <c r="AW232" i="40" s="1"/>
  <c r="AX158" i="40"/>
  <c r="AX159" i="40" s="1"/>
  <c r="AX161" i="40" s="1"/>
  <c r="AX224" i="40"/>
  <c r="AX226" i="40" s="1"/>
  <c r="AW58" i="45"/>
  <c r="AX57" i="45" s="1"/>
  <c r="AV117" i="45"/>
  <c r="AV120" i="45" s="1"/>
  <c r="AV121" i="45" s="1"/>
  <c r="AV123" i="45" s="1"/>
  <c r="AW115" i="45"/>
  <c r="AW114" i="45"/>
  <c r="AO293" i="45"/>
  <c r="BA198" i="44"/>
  <c r="BA200" i="44" s="1"/>
  <c r="BA201" i="44" s="1"/>
  <c r="BA204" i="44" s="1"/>
  <c r="BA205" i="44" s="1"/>
  <c r="BA207" i="44" s="1"/>
  <c r="AZ87" i="41"/>
  <c r="AZ88" i="41" s="1"/>
  <c r="AZ90" i="41" s="1"/>
  <c r="BA83" i="41"/>
  <c r="BA84" i="41" s="1"/>
  <c r="BA238" i="39"/>
  <c r="BA237" i="39"/>
  <c r="AV145" i="36"/>
  <c r="AV146" i="36" s="1"/>
  <c r="AV148" i="36" s="1"/>
  <c r="AN298" i="43"/>
  <c r="AN299" i="45"/>
  <c r="AO292" i="38"/>
  <c r="AZ242" i="39"/>
  <c r="AZ243" i="39" s="1"/>
  <c r="AZ245" i="39" s="1"/>
  <c r="AX213" i="36"/>
  <c r="AY211" i="36" s="1"/>
  <c r="AZ33" i="45"/>
  <c r="AZ36" i="45" s="1"/>
  <c r="AZ37" i="45" s="1"/>
  <c r="AZ39" i="45" s="1"/>
  <c r="BC116" i="39"/>
  <c r="BD115" i="39" s="1"/>
  <c r="AZ201" i="44"/>
  <c r="AZ204" i="44" s="1"/>
  <c r="AZ205" i="44" s="1"/>
  <c r="AZ207" i="44" s="1"/>
  <c r="BA31" i="45"/>
  <c r="BA32" i="45" s="1"/>
  <c r="AT58" i="39"/>
  <c r="AU57" i="39" s="1"/>
  <c r="AW61" i="35"/>
  <c r="AW62" i="35" s="1"/>
  <c r="AW64" i="35" s="1"/>
  <c r="AW226" i="41"/>
  <c r="AX225" i="41" s="1"/>
  <c r="AX30" i="35"/>
  <c r="AW33" i="35"/>
  <c r="AW36" i="35" s="1"/>
  <c r="AW37" i="35" s="1"/>
  <c r="AW39" i="35" s="1"/>
  <c r="AX31" i="35"/>
  <c r="BA212" i="35"/>
  <c r="BA213" i="35" s="1"/>
  <c r="AW140" i="36"/>
  <c r="AW142" i="36" s="1"/>
  <c r="BA242" i="38"/>
  <c r="BA243" i="38" s="1"/>
  <c r="BA245" i="38" s="1"/>
  <c r="BB237" i="38"/>
  <c r="BB238" i="38"/>
  <c r="AX239" i="41"/>
  <c r="AX242" i="41" s="1"/>
  <c r="AX243" i="41" s="1"/>
  <c r="AX245" i="41" s="1"/>
  <c r="AZ45" i="37"/>
  <c r="AX155" i="41"/>
  <c r="AY153" i="41" s="1"/>
  <c r="AX56" i="35"/>
  <c r="AX58" i="35" s="1"/>
  <c r="AZ114" i="43"/>
  <c r="AZ115" i="43"/>
  <c r="AY117" i="43"/>
  <c r="AY120" i="43" s="1"/>
  <c r="AY121" i="43" s="1"/>
  <c r="AY123" i="43" s="1"/>
  <c r="AZ216" i="35"/>
  <c r="AZ217" i="35" s="1"/>
  <c r="AZ219" i="35" s="1"/>
  <c r="BA31" i="36"/>
  <c r="BB58" i="44"/>
  <c r="BC56" i="44" s="1"/>
  <c r="AU58" i="43"/>
  <c r="BC140" i="44"/>
  <c r="BC142" i="44" s="1"/>
  <c r="AX61" i="40"/>
  <c r="AX62" i="40" s="1"/>
  <c r="AX64" i="40" s="1"/>
  <c r="AY56" i="40"/>
  <c r="AY57" i="40"/>
  <c r="AX225" i="43"/>
  <c r="AY251" i="37"/>
  <c r="AX255" i="37"/>
  <c r="AX256" i="37" s="1"/>
  <c r="AX258" i="37" s="1"/>
  <c r="AY250" i="37"/>
  <c r="AO293" i="35"/>
  <c r="BA31" i="40"/>
  <c r="AZ33" i="40"/>
  <c r="AZ36" i="40" s="1"/>
  <c r="AZ37" i="40" s="1"/>
  <c r="AZ39" i="40" s="1"/>
  <c r="BA30" i="40"/>
  <c r="AN296" i="43"/>
  <c r="AX224" i="43"/>
  <c r="AX48" i="43"/>
  <c r="AX49" i="43" s="1"/>
  <c r="AX51" i="43" s="1"/>
  <c r="AY198" i="39"/>
  <c r="AX201" i="39"/>
  <c r="AX204" i="39" s="1"/>
  <c r="AX205" i="39" s="1"/>
  <c r="AX207" i="39" s="1"/>
  <c r="AY199" i="39"/>
  <c r="AY84" i="36"/>
  <c r="BA30" i="36"/>
  <c r="AY44" i="43"/>
  <c r="AY45" i="43" s="1"/>
  <c r="AO295" i="41"/>
  <c r="BB145" i="44"/>
  <c r="BB146" i="44" s="1"/>
  <c r="BB148" i="44" s="1"/>
  <c r="AY158" i="45"/>
  <c r="AY159" i="45" s="1"/>
  <c r="AY161" i="45" s="1"/>
  <c r="AZ153" i="45"/>
  <c r="AZ154" i="45"/>
  <c r="AO293" i="43"/>
  <c r="AW168" i="43"/>
  <c r="AW171" i="43" s="1"/>
  <c r="AW172" i="43" s="1"/>
  <c r="AW174" i="43" s="1"/>
  <c r="AU129" i="37"/>
  <c r="AW33" i="43"/>
  <c r="AW36" i="43" s="1"/>
  <c r="AW37" i="43" s="1"/>
  <c r="AW39" i="43" s="1"/>
  <c r="AT87" i="39"/>
  <c r="AT88" i="39" s="1"/>
  <c r="AT90" i="39" s="1"/>
  <c r="AU83" i="39"/>
  <c r="BB30" i="44"/>
  <c r="BB32" i="44" s="1"/>
  <c r="AX31" i="43"/>
  <c r="AX32" i="43" s="1"/>
  <c r="AU82" i="39"/>
  <c r="AW61" i="38"/>
  <c r="AW62" i="38" s="1"/>
  <c r="AW64" i="38" s="1"/>
  <c r="AW61" i="41"/>
  <c r="AW62" i="41" s="1"/>
  <c r="AW64" i="41" s="1"/>
  <c r="AX56" i="41"/>
  <c r="AX57" i="41"/>
  <c r="AX116" i="36"/>
  <c r="AX57" i="38"/>
  <c r="AX58" i="38" s="1"/>
  <c r="AU71" i="40"/>
  <c r="AU74" i="40" s="1"/>
  <c r="AU75" i="40" s="1"/>
  <c r="AU77" i="40" s="1"/>
  <c r="AY117" i="38"/>
  <c r="AY120" i="38" s="1"/>
  <c r="AY121" i="38" s="1"/>
  <c r="AY123" i="38" s="1"/>
  <c r="BA33" i="44"/>
  <c r="BA36" i="44" s="1"/>
  <c r="BA37" i="44" s="1"/>
  <c r="BA39" i="44" s="1"/>
  <c r="AY155" i="38"/>
  <c r="AY158" i="38" s="1"/>
  <c r="AY159" i="38" s="1"/>
  <c r="AY161" i="38" s="1"/>
  <c r="AW45" i="38"/>
  <c r="AW48" i="38" s="1"/>
  <c r="AW49" i="38" s="1"/>
  <c r="AW51" i="38" s="1"/>
  <c r="AP294" i="37"/>
  <c r="AZ114" i="38"/>
  <c r="AZ116" i="38" s="1"/>
  <c r="AO295" i="37"/>
  <c r="AN175" i="41"/>
  <c r="AN275" i="41" s="1"/>
  <c r="AN300" i="41" s="1"/>
  <c r="AN109" i="41"/>
  <c r="AN177" i="41" s="1"/>
  <c r="AN277" i="41" s="1"/>
  <c r="AN302" i="41" s="1"/>
  <c r="BA45" i="40"/>
  <c r="AP100" i="39"/>
  <c r="AP101" i="39"/>
  <c r="AP279" i="39" s="1"/>
  <c r="AP294" i="39" s="1"/>
  <c r="AO103" i="39"/>
  <c r="AO280" i="39"/>
  <c r="AO295" i="39" s="1"/>
  <c r="AX74" i="39"/>
  <c r="AX75" i="39" s="1"/>
  <c r="AX77" i="39" s="1"/>
  <c r="AY69" i="39"/>
  <c r="AY70" i="39"/>
  <c r="AP103" i="35"/>
  <c r="AQ101" i="35"/>
  <c r="AQ100" i="35"/>
  <c r="AO271" i="36"/>
  <c r="AO22" i="36"/>
  <c r="AO272" i="36"/>
  <c r="AO23" i="45"/>
  <c r="AP198" i="45"/>
  <c r="AO201" i="45"/>
  <c r="AP199" i="45"/>
  <c r="AP289" i="45" s="1"/>
  <c r="AO290" i="45"/>
  <c r="AN25" i="38"/>
  <c r="AN93" i="38" s="1"/>
  <c r="AN267" i="38" s="1"/>
  <c r="AN302" i="38" s="1"/>
  <c r="AN91" i="38"/>
  <c r="AN265" i="38" s="1"/>
  <c r="AN300" i="38" s="1"/>
  <c r="AO22" i="39"/>
  <c r="AO271" i="39"/>
  <c r="AO272" i="39"/>
  <c r="BA115" i="37"/>
  <c r="BA114" i="37"/>
  <c r="AZ117" i="37"/>
  <c r="AZ120" i="37" s="1"/>
  <c r="AZ121" i="37" s="1"/>
  <c r="AZ123" i="37" s="1"/>
  <c r="AO281" i="43"/>
  <c r="AO282" i="43"/>
  <c r="AO106" i="43"/>
  <c r="AO107" i="43" s="1"/>
  <c r="AP102" i="40"/>
  <c r="AP278" i="40"/>
  <c r="AP22" i="41"/>
  <c r="AP272" i="41"/>
  <c r="AP271" i="41"/>
  <c r="AO282" i="45"/>
  <c r="AO193" i="44"/>
  <c r="AO261" i="44" s="1"/>
  <c r="AO287" i="44" s="1"/>
  <c r="AO259" i="44"/>
  <c r="AO285" i="44" s="1"/>
  <c r="AP288" i="35"/>
  <c r="AP186" i="35"/>
  <c r="AQ184" i="44"/>
  <c r="AP187" i="44"/>
  <c r="AP290" i="44"/>
  <c r="AQ185" i="44"/>
  <c r="AQ289" i="44" s="1"/>
  <c r="AP278" i="36"/>
  <c r="AP102" i="36"/>
  <c r="AP190" i="45"/>
  <c r="AP191" i="45" s="1"/>
  <c r="AY132" i="35"/>
  <c r="AY133" i="35" s="1"/>
  <c r="AY135" i="35" s="1"/>
  <c r="AZ127" i="35"/>
  <c r="AZ128" i="35"/>
  <c r="AO281" i="41"/>
  <c r="AO282" i="41"/>
  <c r="AO106" i="41"/>
  <c r="AP185" i="36"/>
  <c r="AP289" i="36" s="1"/>
  <c r="AP294" i="36" s="1"/>
  <c r="AO187" i="36"/>
  <c r="AP184" i="36"/>
  <c r="AO290" i="36"/>
  <c r="AO295" i="36" s="1"/>
  <c r="AP268" i="36"/>
  <c r="AP18" i="36"/>
  <c r="AP102" i="37"/>
  <c r="AP278" i="37"/>
  <c r="AW44" i="41"/>
  <c r="AV48" i="41"/>
  <c r="AV49" i="41" s="1"/>
  <c r="AV51" i="41" s="1"/>
  <c r="AW43" i="41"/>
  <c r="AN91" i="37"/>
  <c r="AN265" i="37" s="1"/>
  <c r="AN300" i="37" s="1"/>
  <c r="AN25" i="37"/>
  <c r="AN93" i="37" s="1"/>
  <c r="AN267" i="37" s="1"/>
  <c r="AN302" i="37" s="1"/>
  <c r="AN175" i="39"/>
  <c r="AN275" i="39" s="1"/>
  <c r="AN109" i="39"/>
  <c r="AN177" i="39" s="1"/>
  <c r="AN277" i="39" s="1"/>
  <c r="AN25" i="44"/>
  <c r="AN93" i="44" s="1"/>
  <c r="AN267" i="44" s="1"/>
  <c r="AN302" i="44" s="1"/>
  <c r="AN91" i="44"/>
  <c r="AN265" i="44" s="1"/>
  <c r="AN300" i="44" s="1"/>
  <c r="AO91" i="41"/>
  <c r="AO265" i="41" s="1"/>
  <c r="AO25" i="41"/>
  <c r="AO93" i="41" s="1"/>
  <c r="AO267" i="41" s="1"/>
  <c r="AP268" i="39"/>
  <c r="AP18" i="39"/>
  <c r="AP186" i="41"/>
  <c r="AP288" i="41"/>
  <c r="AP268" i="38"/>
  <c r="AP18" i="38"/>
  <c r="AO175" i="44"/>
  <c r="AO275" i="44" s="1"/>
  <c r="AO109" i="44"/>
  <c r="AO177" i="44" s="1"/>
  <c r="AO277" i="44" s="1"/>
  <c r="AQ17" i="45"/>
  <c r="AP19" i="45"/>
  <c r="AQ16" i="45"/>
  <c r="AO109" i="45"/>
  <c r="AO193" i="40"/>
  <c r="AO261" i="40" s="1"/>
  <c r="AO287" i="40" s="1"/>
  <c r="AO259" i="40"/>
  <c r="AO285" i="40" s="1"/>
  <c r="AO109" i="35"/>
  <c r="AN299" i="39"/>
  <c r="AP190" i="37"/>
  <c r="AP191" i="37" s="1"/>
  <c r="AP291" i="37"/>
  <c r="AP292" i="37"/>
  <c r="AN23" i="35"/>
  <c r="AN299" i="35"/>
  <c r="AO259" i="39"/>
  <c r="AO285" i="39" s="1"/>
  <c r="AO193" i="39"/>
  <c r="AO261" i="39" s="1"/>
  <c r="AO287" i="39" s="1"/>
  <c r="AO117" i="35"/>
  <c r="AP114" i="35"/>
  <c r="AP115" i="35"/>
  <c r="AP279" i="35" s="1"/>
  <c r="AO280" i="35"/>
  <c r="AQ184" i="38"/>
  <c r="AQ185" i="38"/>
  <c r="AP187" i="38"/>
  <c r="AQ186" i="45"/>
  <c r="AP268" i="44"/>
  <c r="AP293" i="44" s="1"/>
  <c r="AP18" i="44"/>
  <c r="AO281" i="38"/>
  <c r="AO282" i="38"/>
  <c r="AO106" i="38"/>
  <c r="AO107" i="38" s="1"/>
  <c r="AP16" i="43"/>
  <c r="AO19" i="43"/>
  <c r="AP17" i="43"/>
  <c r="AP269" i="43" s="1"/>
  <c r="AO270" i="43"/>
  <c r="AP102" i="41"/>
  <c r="AP278" i="41"/>
  <c r="AP18" i="37"/>
  <c r="AP268" i="37"/>
  <c r="AQ100" i="45"/>
  <c r="AQ101" i="45"/>
  <c r="AP103" i="45"/>
  <c r="AO190" i="41"/>
  <c r="AO191" i="41" s="1"/>
  <c r="AO291" i="41"/>
  <c r="AO292" i="41"/>
  <c r="AP278" i="43"/>
  <c r="AP102" i="43"/>
  <c r="AO282" i="40"/>
  <c r="AO281" i="40"/>
  <c r="AO106" i="40"/>
  <c r="AO107" i="40" s="1"/>
  <c r="AQ18" i="41"/>
  <c r="AQ268" i="41"/>
  <c r="AQ185" i="39"/>
  <c r="AQ289" i="39" s="1"/>
  <c r="AP187" i="39"/>
  <c r="AP290" i="39"/>
  <c r="AQ184" i="39"/>
  <c r="AN23" i="43"/>
  <c r="AN299" i="43"/>
  <c r="AN91" i="39"/>
  <c r="AN265" i="39" s="1"/>
  <c r="AN25" i="39"/>
  <c r="AN93" i="39" s="1"/>
  <c r="AN267" i="39" s="1"/>
  <c r="AP250" i="38"/>
  <c r="AP288" i="38" s="1"/>
  <c r="AP251" i="38"/>
  <c r="AO255" i="38"/>
  <c r="AO256" i="38" s="1"/>
  <c r="AO258" i="38" s="1"/>
  <c r="AO290" i="38"/>
  <c r="AO295" i="38" s="1"/>
  <c r="AN299" i="40"/>
  <c r="AN23" i="40"/>
  <c r="AQ186" i="37"/>
  <c r="AQ288" i="37"/>
  <c r="AN296" i="35"/>
  <c r="AF9" i="20" s="1"/>
  <c r="AN193" i="36"/>
  <c r="AN261" i="36" s="1"/>
  <c r="AN287" i="36" s="1"/>
  <c r="AN259" i="36"/>
  <c r="AN285" i="36" s="1"/>
  <c r="AO271" i="44"/>
  <c r="AO296" i="44" s="1"/>
  <c r="AO22" i="44"/>
  <c r="AO272" i="44"/>
  <c r="AO298" i="44" s="1"/>
  <c r="AP102" i="38"/>
  <c r="AP278" i="38"/>
  <c r="AN259" i="43"/>
  <c r="AN285" i="43" s="1"/>
  <c r="AN193" i="43"/>
  <c r="AN261" i="43" s="1"/>
  <c r="AN287" i="43" s="1"/>
  <c r="AQ185" i="40"/>
  <c r="AQ289" i="40" s="1"/>
  <c r="AP187" i="40"/>
  <c r="AQ184" i="40"/>
  <c r="AP290" i="40"/>
  <c r="AO271" i="37"/>
  <c r="AO22" i="37"/>
  <c r="AO272" i="37"/>
  <c r="AO171" i="45"/>
  <c r="AO172" i="45" s="1"/>
  <c r="AO174" i="45" s="1"/>
  <c r="AP166" i="45"/>
  <c r="AP167" i="45"/>
  <c r="AP279" i="45" s="1"/>
  <c r="AO280" i="45"/>
  <c r="AO193" i="38"/>
  <c r="AO106" i="37"/>
  <c r="AO107" i="37" s="1"/>
  <c r="AO281" i="37"/>
  <c r="AO282" i="37"/>
  <c r="AP280" i="44"/>
  <c r="AQ100" i="44"/>
  <c r="AQ101" i="44"/>
  <c r="AQ279" i="44" s="1"/>
  <c r="AP103" i="44"/>
  <c r="AO270" i="35"/>
  <c r="AP16" i="35"/>
  <c r="AP17" i="35"/>
  <c r="AP269" i="35" s="1"/>
  <c r="AO19" i="35"/>
  <c r="AP185" i="43"/>
  <c r="AP289" i="43" s="1"/>
  <c r="AP184" i="43"/>
  <c r="AO187" i="43"/>
  <c r="AO290" i="43"/>
  <c r="AN91" i="36"/>
  <c r="AN265" i="36" s="1"/>
  <c r="AN25" i="36"/>
  <c r="AN93" i="36" s="1"/>
  <c r="AN267" i="36" s="1"/>
  <c r="AN123" i="35"/>
  <c r="AN177" i="35" s="1"/>
  <c r="AN277" i="35" s="1"/>
  <c r="AN175" i="35"/>
  <c r="AN275" i="35" s="1"/>
  <c r="AO272" i="38"/>
  <c r="AO22" i="38"/>
  <c r="AO271" i="38"/>
  <c r="AO19" i="40"/>
  <c r="AO270" i="40"/>
  <c r="AO295" i="40" s="1"/>
  <c r="AP17" i="40"/>
  <c r="AP269" i="40" s="1"/>
  <c r="AP294" i="40" s="1"/>
  <c r="AP16" i="40"/>
  <c r="AX142" i="37"/>
  <c r="AN298" i="35"/>
  <c r="AF10" i="20" s="1"/>
  <c r="AN207" i="45"/>
  <c r="AN261" i="45" s="1"/>
  <c r="AN287" i="45" s="1"/>
  <c r="AN302" i="45" s="1"/>
  <c r="AN259" i="45"/>
  <c r="AN285" i="45" s="1"/>
  <c r="AN300" i="45" s="1"/>
  <c r="AO291" i="35"/>
  <c r="AO190" i="35"/>
  <c r="AO191" i="35" s="1"/>
  <c r="AO292" i="35"/>
  <c r="AO282" i="36"/>
  <c r="AO106" i="36"/>
  <c r="AO107" i="36" s="1"/>
  <c r="AO281" i="36"/>
  <c r="AV238" i="36"/>
  <c r="AU242" i="36"/>
  <c r="AU243" i="36" s="1"/>
  <c r="AV237" i="36"/>
  <c r="AW71" i="44"/>
  <c r="AU213" i="45"/>
  <c r="AT219" i="45"/>
  <c r="AG3" i="20" l="1"/>
  <c r="AW201" i="41"/>
  <c r="AW204" i="41" s="1"/>
  <c r="AW205" i="41" s="1"/>
  <c r="AW207" i="41" s="1"/>
  <c r="AX199" i="41"/>
  <c r="AZ155" i="35"/>
  <c r="BA154" i="35" s="1"/>
  <c r="AW129" i="40"/>
  <c r="AW132" i="40" s="1"/>
  <c r="AW133" i="40" s="1"/>
  <c r="AW135" i="40" s="1"/>
  <c r="AY69" i="38"/>
  <c r="AX127" i="40"/>
  <c r="AY70" i="38"/>
  <c r="AZ141" i="41"/>
  <c r="AZ142" i="41" s="1"/>
  <c r="AZ145" i="41" s="1"/>
  <c r="AZ146" i="41" s="1"/>
  <c r="AZ148" i="41" s="1"/>
  <c r="AZ43" i="44"/>
  <c r="AZ44" i="44"/>
  <c r="AY145" i="41"/>
  <c r="AY146" i="41" s="1"/>
  <c r="AY148" i="41" s="1"/>
  <c r="AX127" i="39"/>
  <c r="AX128" i="39"/>
  <c r="AW224" i="45"/>
  <c r="AY255" i="41"/>
  <c r="AY256" i="41" s="1"/>
  <c r="AY258" i="41" s="1"/>
  <c r="AZ251" i="41"/>
  <c r="AZ250" i="41"/>
  <c r="AW225" i="45"/>
  <c r="AX237" i="43"/>
  <c r="AW242" i="43"/>
  <c r="AW243" i="43" s="1"/>
  <c r="AW245" i="43" s="1"/>
  <c r="AX238" i="43"/>
  <c r="AW32" i="41"/>
  <c r="AX30" i="41" s="1"/>
  <c r="AV237" i="40"/>
  <c r="AW216" i="44"/>
  <c r="AW217" i="44" s="1"/>
  <c r="AW219" i="44" s="1"/>
  <c r="AV238" i="40"/>
  <c r="AU242" i="44"/>
  <c r="AU243" i="44" s="1"/>
  <c r="AU245" i="44" s="1"/>
  <c r="AX211" i="44"/>
  <c r="AX213" i="44" s="1"/>
  <c r="AX216" i="44" s="1"/>
  <c r="AX217" i="44" s="1"/>
  <c r="AX219" i="44" s="1"/>
  <c r="AV237" i="44"/>
  <c r="AV239" i="44" s="1"/>
  <c r="AZ166" i="39"/>
  <c r="AZ168" i="39" s="1"/>
  <c r="AX226" i="38"/>
  <c r="AX229" i="38" s="1"/>
  <c r="AX230" i="38" s="1"/>
  <c r="AX232" i="38" s="1"/>
  <c r="AX226" i="36"/>
  <c r="AY224" i="36" s="1"/>
  <c r="AX71" i="43"/>
  <c r="AX74" i="43" s="1"/>
  <c r="AX75" i="43" s="1"/>
  <c r="AX77" i="43" s="1"/>
  <c r="AX82" i="45"/>
  <c r="AX84" i="45" s="1"/>
  <c r="AX87" i="45" s="1"/>
  <c r="AX88" i="45" s="1"/>
  <c r="AX90" i="45" s="1"/>
  <c r="AZ71" i="35"/>
  <c r="AZ74" i="35" s="1"/>
  <c r="AZ75" i="35" s="1"/>
  <c r="AZ77" i="35" s="1"/>
  <c r="AX114" i="40"/>
  <c r="AX115" i="40"/>
  <c r="AW117" i="40"/>
  <c r="AW120" i="40" s="1"/>
  <c r="AW121" i="40" s="1"/>
  <c r="AW123" i="40" s="1"/>
  <c r="AX154" i="37"/>
  <c r="AX153" i="37"/>
  <c r="AW158" i="37"/>
  <c r="AW159" i="37" s="1"/>
  <c r="AW161" i="37" s="1"/>
  <c r="AX255" i="43"/>
  <c r="AX256" i="43" s="1"/>
  <c r="AX258" i="43" s="1"/>
  <c r="AX82" i="44"/>
  <c r="AW87" i="44"/>
  <c r="AW88" i="44" s="1"/>
  <c r="AW90" i="44" s="1"/>
  <c r="AX83" i="44"/>
  <c r="AW87" i="45"/>
  <c r="AW88" i="45" s="1"/>
  <c r="AW90" i="45" s="1"/>
  <c r="AX153" i="39"/>
  <c r="AX154" i="39"/>
  <c r="BA250" i="39"/>
  <c r="AZ255" i="39"/>
  <c r="AZ256" i="39" s="1"/>
  <c r="AZ258" i="39" s="1"/>
  <c r="BA251" i="39"/>
  <c r="AZ114" i="44"/>
  <c r="AZ116" i="44" s="1"/>
  <c r="AY117" i="44"/>
  <c r="AY120" i="44" s="1"/>
  <c r="AY121" i="44" s="1"/>
  <c r="AY123" i="44" s="1"/>
  <c r="AY166" i="36"/>
  <c r="AY167" i="36"/>
  <c r="AX171" i="36"/>
  <c r="AX172" i="36" s="1"/>
  <c r="AX174" i="36" s="1"/>
  <c r="AZ198" i="35"/>
  <c r="AY201" i="35"/>
  <c r="AY204" i="35" s="1"/>
  <c r="AY205" i="35" s="1"/>
  <c r="AY207" i="35" s="1"/>
  <c r="AZ199" i="35"/>
  <c r="AX201" i="38"/>
  <c r="AX204" i="38" s="1"/>
  <c r="AX205" i="38" s="1"/>
  <c r="AX207" i="38" s="1"/>
  <c r="AY250" i="43"/>
  <c r="AY252" i="43" s="1"/>
  <c r="AZ251" i="43" s="1"/>
  <c r="AW255" i="36"/>
  <c r="AW256" i="36" s="1"/>
  <c r="AW258" i="36" s="1"/>
  <c r="AX251" i="36"/>
  <c r="AX250" i="36"/>
  <c r="BA166" i="38"/>
  <c r="BA168" i="38" s="1"/>
  <c r="AZ171" i="38"/>
  <c r="AZ172" i="38" s="1"/>
  <c r="AZ174" i="38" s="1"/>
  <c r="AX145" i="38"/>
  <c r="AX146" i="38" s="1"/>
  <c r="AX148" i="38" s="1"/>
  <c r="AY141" i="38"/>
  <c r="AY142" i="38" s="1"/>
  <c r="AY198" i="38"/>
  <c r="AY200" i="38" s="1"/>
  <c r="AY201" i="38" s="1"/>
  <c r="AY204" i="38" s="1"/>
  <c r="AY205" i="38" s="1"/>
  <c r="AY207" i="38" s="1"/>
  <c r="AX44" i="38"/>
  <c r="AX43" i="38"/>
  <c r="AW200" i="43"/>
  <c r="AX199" i="43" s="1"/>
  <c r="AY153" i="43"/>
  <c r="AY154" i="43"/>
  <c r="AX31" i="39"/>
  <c r="BB44" i="35"/>
  <c r="AX30" i="39"/>
  <c r="AW226" i="44"/>
  <c r="AX225" i="44" s="1"/>
  <c r="BA48" i="35"/>
  <c r="BA49" i="35" s="1"/>
  <c r="BA51" i="35" s="1"/>
  <c r="AV171" i="40"/>
  <c r="AV172" i="40" s="1"/>
  <c r="AV174" i="40" s="1"/>
  <c r="AW167" i="40"/>
  <c r="AW168" i="40" s="1"/>
  <c r="AX167" i="40" s="1"/>
  <c r="BA83" i="38"/>
  <c r="AY171" i="39"/>
  <c r="AY172" i="39" s="1"/>
  <c r="AY174" i="39" s="1"/>
  <c r="AZ74" i="45"/>
  <c r="AZ75" i="45" s="1"/>
  <c r="AZ77" i="45" s="1"/>
  <c r="BA69" i="45"/>
  <c r="BA71" i="45" s="1"/>
  <c r="BA74" i="45" s="1"/>
  <c r="BA75" i="45" s="1"/>
  <c r="BA77" i="45" s="1"/>
  <c r="BA82" i="38"/>
  <c r="AX255" i="45"/>
  <c r="AX256" i="45" s="1"/>
  <c r="AX258" i="45" s="1"/>
  <c r="AY251" i="45"/>
  <c r="AY252" i="45" s="1"/>
  <c r="AX45" i="39"/>
  <c r="AY43" i="39" s="1"/>
  <c r="BA142" i="40"/>
  <c r="AY71" i="37"/>
  <c r="AY74" i="37" s="1"/>
  <c r="AY75" i="37" s="1"/>
  <c r="AY77" i="37" s="1"/>
  <c r="AW33" i="38"/>
  <c r="AW36" i="38" s="1"/>
  <c r="AW37" i="38" s="1"/>
  <c r="AW39" i="38" s="1"/>
  <c r="AX30" i="38"/>
  <c r="AX32" i="38" s="1"/>
  <c r="AZ82" i="37"/>
  <c r="AY87" i="37"/>
  <c r="AY88" i="37" s="1"/>
  <c r="AY90" i="37" s="1"/>
  <c r="AZ83" i="37"/>
  <c r="BA200" i="37"/>
  <c r="BB199" i="37" s="1"/>
  <c r="AW252" i="44"/>
  <c r="AW239" i="37"/>
  <c r="AW242" i="37" s="1"/>
  <c r="AW243" i="37" s="1"/>
  <c r="AW245" i="37" s="1"/>
  <c r="AW32" i="37"/>
  <c r="AX31" i="37" s="1"/>
  <c r="AV141" i="43"/>
  <c r="AV140" i="43"/>
  <c r="AU145" i="43"/>
  <c r="AU146" i="43" s="1"/>
  <c r="AU148" i="43" s="1"/>
  <c r="AW226" i="37"/>
  <c r="AW229" i="37" s="1"/>
  <c r="AW230" i="37" s="1"/>
  <c r="AW232" i="37" s="1"/>
  <c r="BA166" i="44"/>
  <c r="BA168" i="44" s="1"/>
  <c r="BA171" i="44" s="1"/>
  <c r="BA172" i="44" s="1"/>
  <c r="BA174" i="44" s="1"/>
  <c r="AZ171" i="44"/>
  <c r="AZ172" i="44" s="1"/>
  <c r="AZ174" i="44" s="1"/>
  <c r="AY201" i="40"/>
  <c r="AY204" i="40" s="1"/>
  <c r="AY205" i="40" s="1"/>
  <c r="AY207" i="40" s="1"/>
  <c r="AV239" i="35"/>
  <c r="AV242" i="35" s="1"/>
  <c r="AV243" i="35" s="1"/>
  <c r="AV245" i="35" s="1"/>
  <c r="AW128" i="43"/>
  <c r="AV132" i="43"/>
  <c r="AV133" i="43" s="1"/>
  <c r="AV135" i="43" s="1"/>
  <c r="AW127" i="43"/>
  <c r="AY114" i="41"/>
  <c r="AY116" i="41" s="1"/>
  <c r="AY239" i="45"/>
  <c r="AY242" i="45" s="1"/>
  <c r="AY243" i="45" s="1"/>
  <c r="AY245" i="45" s="1"/>
  <c r="AZ83" i="40"/>
  <c r="AY87" i="40"/>
  <c r="AY88" i="40" s="1"/>
  <c r="AY90" i="40" s="1"/>
  <c r="AZ82" i="40"/>
  <c r="AY167" i="37"/>
  <c r="AX117" i="41"/>
  <c r="AX120" i="41" s="1"/>
  <c r="AX121" i="41" s="1"/>
  <c r="AX123" i="41" s="1"/>
  <c r="AZ198" i="40"/>
  <c r="AZ200" i="40" s="1"/>
  <c r="AY198" i="36"/>
  <c r="AY200" i="36" s="1"/>
  <c r="BB225" i="35"/>
  <c r="AY127" i="41"/>
  <c r="AY128" i="41"/>
  <c r="AX132" i="41"/>
  <c r="AX133" i="41" s="1"/>
  <c r="AX135" i="41" s="1"/>
  <c r="BA153" i="35"/>
  <c r="BA155" i="35" s="1"/>
  <c r="BB153" i="35" s="1"/>
  <c r="AX216" i="43"/>
  <c r="AX217" i="43" s="1"/>
  <c r="AX219" i="43" s="1"/>
  <c r="AY212" i="43"/>
  <c r="AY211" i="43"/>
  <c r="AZ74" i="36"/>
  <c r="AZ75" i="36" s="1"/>
  <c r="AZ77" i="36" s="1"/>
  <c r="BA132" i="38"/>
  <c r="BA133" i="38" s="1"/>
  <c r="BA135" i="38" s="1"/>
  <c r="AZ128" i="45"/>
  <c r="AY132" i="45"/>
  <c r="AY133" i="45" s="1"/>
  <c r="AY135" i="45" s="1"/>
  <c r="AZ127" i="45"/>
  <c r="AW58" i="37"/>
  <c r="BB127" i="38"/>
  <c r="BB129" i="38" s="1"/>
  <c r="BC127" i="38" s="1"/>
  <c r="AZ158" i="35"/>
  <c r="AZ159" i="35" s="1"/>
  <c r="AZ161" i="35" s="1"/>
  <c r="AX167" i="35"/>
  <c r="AX166" i="35"/>
  <c r="AW171" i="35"/>
  <c r="AW172" i="35" s="1"/>
  <c r="AW174" i="35" s="1"/>
  <c r="AU70" i="41"/>
  <c r="AT74" i="41"/>
  <c r="AT75" i="41" s="1"/>
  <c r="AT77" i="41" s="1"/>
  <c r="AU69" i="41"/>
  <c r="BA69" i="36"/>
  <c r="BA71" i="36" s="1"/>
  <c r="BA74" i="36" s="1"/>
  <c r="BA75" i="36" s="1"/>
  <c r="BA77" i="36" s="1"/>
  <c r="BB224" i="35"/>
  <c r="AX201" i="36"/>
  <c r="AX204" i="36" s="1"/>
  <c r="AX205" i="36" s="1"/>
  <c r="AX207" i="36" s="1"/>
  <c r="AZ216" i="38"/>
  <c r="AZ217" i="38" s="1"/>
  <c r="AZ219" i="38" s="1"/>
  <c r="BA211" i="38"/>
  <c r="BA212" i="38"/>
  <c r="BB132" i="36"/>
  <c r="BB133" i="36" s="1"/>
  <c r="BB135" i="36" s="1"/>
  <c r="AY166" i="37"/>
  <c r="BC127" i="36"/>
  <c r="BC129" i="36" s="1"/>
  <c r="BD127" i="36" s="1"/>
  <c r="AP45" i="45"/>
  <c r="AP271" i="45" s="1"/>
  <c r="AP268" i="45"/>
  <c r="AV69" i="40"/>
  <c r="AV70" i="40"/>
  <c r="AT213" i="41"/>
  <c r="BB140" i="39"/>
  <c r="BB142" i="39" s="1"/>
  <c r="AZ154" i="36"/>
  <c r="AZ153" i="36"/>
  <c r="AY158" i="36"/>
  <c r="AY159" i="36" s="1"/>
  <c r="AY161" i="36" s="1"/>
  <c r="AW116" i="45"/>
  <c r="AW117" i="45" s="1"/>
  <c r="AW120" i="45" s="1"/>
  <c r="AW121" i="45" s="1"/>
  <c r="AW123" i="45" s="1"/>
  <c r="AY129" i="44"/>
  <c r="AZ128" i="44" s="1"/>
  <c r="AE14" i="20"/>
  <c r="AE18" i="20"/>
  <c r="AY58" i="36"/>
  <c r="AZ56" i="36" s="1"/>
  <c r="AX84" i="35"/>
  <c r="AY82" i="35" s="1"/>
  <c r="AY213" i="40"/>
  <c r="BB224" i="39"/>
  <c r="BB226" i="39" s="1"/>
  <c r="BC224" i="39" s="1"/>
  <c r="BA229" i="39"/>
  <c r="BA230" i="39" s="1"/>
  <c r="BA232" i="39" s="1"/>
  <c r="AX213" i="37"/>
  <c r="BB198" i="44"/>
  <c r="BB199" i="44"/>
  <c r="AZ87" i="43"/>
  <c r="AZ88" i="43" s="1"/>
  <c r="AZ90" i="43" s="1"/>
  <c r="BB44" i="36"/>
  <c r="BB45" i="36" s="1"/>
  <c r="BA48" i="36"/>
  <c r="BA49" i="36" s="1"/>
  <c r="BA51" i="36" s="1"/>
  <c r="AX140" i="35"/>
  <c r="AX141" i="35"/>
  <c r="AW145" i="35"/>
  <c r="AW146" i="35" s="1"/>
  <c r="AW148" i="35" s="1"/>
  <c r="BA145" i="39"/>
  <c r="BA146" i="39" s="1"/>
  <c r="BA148" i="39" s="1"/>
  <c r="AX226" i="43"/>
  <c r="AY225" i="43" s="1"/>
  <c r="BA155" i="44"/>
  <c r="BB154" i="44" s="1"/>
  <c r="BA83" i="43"/>
  <c r="BA84" i="43" s="1"/>
  <c r="BB82" i="43" s="1"/>
  <c r="AV255" i="40"/>
  <c r="AV256" i="40" s="1"/>
  <c r="AV258" i="40" s="1"/>
  <c r="AZ153" i="40"/>
  <c r="AY158" i="40"/>
  <c r="AY159" i="40" s="1"/>
  <c r="AY161" i="40" s="1"/>
  <c r="AZ154" i="40"/>
  <c r="BA239" i="39"/>
  <c r="BB237" i="39" s="1"/>
  <c r="AY212" i="36"/>
  <c r="AY213" i="36" s="1"/>
  <c r="BB212" i="39"/>
  <c r="AP294" i="45"/>
  <c r="BD114" i="39"/>
  <c r="BD116" i="39" s="1"/>
  <c r="BE114" i="39" s="1"/>
  <c r="BB211" i="39"/>
  <c r="AX56" i="45"/>
  <c r="AX58" i="45" s="1"/>
  <c r="AW61" i="45"/>
  <c r="AW62" i="45" s="1"/>
  <c r="AW64" i="45" s="1"/>
  <c r="BC117" i="39"/>
  <c r="BC120" i="39" s="1"/>
  <c r="BC121" i="39" s="1"/>
  <c r="BC123" i="39" s="1"/>
  <c r="AX216" i="36"/>
  <c r="AX217" i="36" s="1"/>
  <c r="AX219" i="36" s="1"/>
  <c r="BB61" i="44"/>
  <c r="BB62" i="44" s="1"/>
  <c r="BB64" i="44" s="1"/>
  <c r="AX224" i="41"/>
  <c r="AX226" i="41" s="1"/>
  <c r="AY224" i="41" s="1"/>
  <c r="BB83" i="41"/>
  <c r="BA87" i="41"/>
  <c r="BA88" i="41" s="1"/>
  <c r="BA90" i="41" s="1"/>
  <c r="BB82" i="41"/>
  <c r="BA171" i="41"/>
  <c r="BA172" i="41" s="1"/>
  <c r="BA174" i="41" s="1"/>
  <c r="BB167" i="41"/>
  <c r="AT61" i="39"/>
  <c r="AT62" i="39" s="1"/>
  <c r="AT64" i="39" s="1"/>
  <c r="BB166" i="41"/>
  <c r="AX158" i="41"/>
  <c r="AX159" i="41" s="1"/>
  <c r="AX161" i="41" s="1"/>
  <c r="AW250" i="40"/>
  <c r="AW252" i="40" s="1"/>
  <c r="AW229" i="41"/>
  <c r="AW230" i="41" s="1"/>
  <c r="AW232" i="41" s="1"/>
  <c r="BB239" i="38"/>
  <c r="BC238" i="38" s="1"/>
  <c r="AY237" i="41"/>
  <c r="AY238" i="41"/>
  <c r="AY224" i="40"/>
  <c r="AY225" i="40"/>
  <c r="AX229" i="40"/>
  <c r="AX230" i="40" s="1"/>
  <c r="AX232" i="40" s="1"/>
  <c r="BB30" i="45"/>
  <c r="BB31" i="45"/>
  <c r="BA33" i="45"/>
  <c r="BA36" i="45" s="1"/>
  <c r="BA37" i="45" s="1"/>
  <c r="BA39" i="45" s="1"/>
  <c r="AU56" i="39"/>
  <c r="AU58" i="39" s="1"/>
  <c r="AX32" i="35"/>
  <c r="AO296" i="38"/>
  <c r="AY154" i="41"/>
  <c r="AY155" i="41" s="1"/>
  <c r="BC57" i="44"/>
  <c r="BC58" i="44" s="1"/>
  <c r="BD141" i="44"/>
  <c r="BC145" i="44"/>
  <c r="BC146" i="44" s="1"/>
  <c r="BC148" i="44" s="1"/>
  <c r="BD140" i="44"/>
  <c r="AX140" i="36"/>
  <c r="AX141" i="36"/>
  <c r="AW145" i="36"/>
  <c r="AW146" i="36" s="1"/>
  <c r="AW148" i="36" s="1"/>
  <c r="BA44" i="37"/>
  <c r="AZ48" i="37"/>
  <c r="AZ49" i="37" s="1"/>
  <c r="AZ51" i="37" s="1"/>
  <c r="BA43" i="37"/>
  <c r="AZ116" i="43"/>
  <c r="BA32" i="40"/>
  <c r="BB31" i="40" s="1"/>
  <c r="BA32" i="36"/>
  <c r="BB30" i="36" s="1"/>
  <c r="AX166" i="43"/>
  <c r="AY252" i="37"/>
  <c r="AZ250" i="37" s="1"/>
  <c r="AV56" i="43"/>
  <c r="AV57" i="43"/>
  <c r="AU61" i="43"/>
  <c r="AU62" i="43" s="1"/>
  <c r="AU64" i="43" s="1"/>
  <c r="AY58" i="40"/>
  <c r="AX167" i="43"/>
  <c r="AY200" i="39"/>
  <c r="AZ44" i="43"/>
  <c r="AZ43" i="43"/>
  <c r="AY48" i="43"/>
  <c r="AY49" i="43" s="1"/>
  <c r="AY51" i="43" s="1"/>
  <c r="AY87" i="36"/>
  <c r="AY88" i="36" s="1"/>
  <c r="AY90" i="36" s="1"/>
  <c r="AZ82" i="36"/>
  <c r="AZ83" i="36"/>
  <c r="AU84" i="39"/>
  <c r="AU87" i="39" s="1"/>
  <c r="AU88" i="39" s="1"/>
  <c r="AU90" i="39" s="1"/>
  <c r="BA216" i="35"/>
  <c r="BA217" i="35" s="1"/>
  <c r="BA219" i="35" s="1"/>
  <c r="BB212" i="35"/>
  <c r="BB211" i="35"/>
  <c r="AX200" i="41"/>
  <c r="AX201" i="41" s="1"/>
  <c r="AX204" i="41" s="1"/>
  <c r="AX205" i="41" s="1"/>
  <c r="AX207" i="41" s="1"/>
  <c r="AZ155" i="45"/>
  <c r="AY56" i="35"/>
  <c r="AY57" i="35"/>
  <c r="AX61" i="35"/>
  <c r="AX62" i="35" s="1"/>
  <c r="AX64" i="35" s="1"/>
  <c r="AP293" i="37"/>
  <c r="AV128" i="37"/>
  <c r="AV127" i="37"/>
  <c r="AU132" i="37"/>
  <c r="AU133" i="37" s="1"/>
  <c r="AU135" i="37" s="1"/>
  <c r="AY30" i="43"/>
  <c r="AX33" i="43"/>
  <c r="AX36" i="43" s="1"/>
  <c r="AX37" i="43" s="1"/>
  <c r="AX39" i="43" s="1"/>
  <c r="AY31" i="43"/>
  <c r="AX58" i="41"/>
  <c r="AY57" i="41" s="1"/>
  <c r="AX117" i="36"/>
  <c r="AX120" i="36" s="1"/>
  <c r="AX121" i="36" s="1"/>
  <c r="AX123" i="36" s="1"/>
  <c r="AY114" i="36"/>
  <c r="AY115" i="36"/>
  <c r="AY56" i="38"/>
  <c r="AY57" i="38"/>
  <c r="AN300" i="36"/>
  <c r="AO295" i="43"/>
  <c r="AO295" i="35"/>
  <c r="AO261" i="38"/>
  <c r="AO287" i="38" s="1"/>
  <c r="AZ154" i="38"/>
  <c r="AO259" i="38"/>
  <c r="AO285" i="38" s="1"/>
  <c r="AX61" i="38"/>
  <c r="AX62" i="38" s="1"/>
  <c r="AX64" i="38" s="1"/>
  <c r="AZ153" i="38"/>
  <c r="AP293" i="41"/>
  <c r="AW255" i="35"/>
  <c r="AW256" i="35" s="1"/>
  <c r="AW258" i="35" s="1"/>
  <c r="AX250" i="35"/>
  <c r="AX252" i="35" s="1"/>
  <c r="AO296" i="41"/>
  <c r="AY71" i="39"/>
  <c r="AZ69" i="39" s="1"/>
  <c r="AZ129" i="35"/>
  <c r="BA128" i="35" s="1"/>
  <c r="AP294" i="35"/>
  <c r="AP103" i="38"/>
  <c r="AP280" i="38"/>
  <c r="AQ100" i="38"/>
  <c r="AQ101" i="38"/>
  <c r="AQ279" i="38" s="1"/>
  <c r="AP22" i="45"/>
  <c r="AP270" i="38"/>
  <c r="AQ16" i="38"/>
  <c r="AQ17" i="38"/>
  <c r="AQ269" i="38" s="1"/>
  <c r="AP19" i="38"/>
  <c r="AP19" i="36"/>
  <c r="AQ17" i="36"/>
  <c r="AQ269" i="36" s="1"/>
  <c r="AQ16" i="36"/>
  <c r="AP270" i="36"/>
  <c r="AP193" i="45"/>
  <c r="AQ101" i="36"/>
  <c r="AQ279" i="36" s="1"/>
  <c r="AP103" i="36"/>
  <c r="AP280" i="36"/>
  <c r="AQ100" i="36"/>
  <c r="AQ288" i="44"/>
  <c r="AQ186" i="44"/>
  <c r="AO272" i="35"/>
  <c r="AO271" i="35"/>
  <c r="AO22" i="35"/>
  <c r="AP282" i="44"/>
  <c r="AP106" i="44"/>
  <c r="AP107" i="44" s="1"/>
  <c r="AP281" i="44"/>
  <c r="AO295" i="45"/>
  <c r="AO296" i="37"/>
  <c r="AP292" i="40"/>
  <c r="AP291" i="40"/>
  <c r="AP190" i="40"/>
  <c r="AP191" i="40" s="1"/>
  <c r="AQ288" i="39"/>
  <c r="AQ186" i="39"/>
  <c r="AQ102" i="45"/>
  <c r="AO175" i="38"/>
  <c r="AO275" i="38" s="1"/>
  <c r="AO109" i="38"/>
  <c r="AO177" i="38" s="1"/>
  <c r="AO277" i="38" s="1"/>
  <c r="AN91" i="35"/>
  <c r="AN265" i="35" s="1"/>
  <c r="AN300" i="35" s="1"/>
  <c r="AF13" i="20" s="1"/>
  <c r="AF19" i="20" s="1"/>
  <c r="AN25" i="35"/>
  <c r="AN93" i="35" s="1"/>
  <c r="AN267" i="35" s="1"/>
  <c r="AN302" i="35" s="1"/>
  <c r="AO175" i="45"/>
  <c r="AO275" i="45" s="1"/>
  <c r="AN300" i="39"/>
  <c r="AQ100" i="37"/>
  <c r="AQ101" i="37"/>
  <c r="AQ279" i="37" s="1"/>
  <c r="AP103" i="37"/>
  <c r="AP280" i="37"/>
  <c r="AO298" i="41"/>
  <c r="AP292" i="44"/>
  <c r="AP291" i="44"/>
  <c r="AP190" i="44"/>
  <c r="AP191" i="44" s="1"/>
  <c r="BB33" i="44"/>
  <c r="BB36" i="44" s="1"/>
  <c r="BB37" i="44" s="1"/>
  <c r="BB39" i="44" s="1"/>
  <c r="BC30" i="44"/>
  <c r="BC31" i="44"/>
  <c r="BA116" i="37"/>
  <c r="AO23" i="39"/>
  <c r="AP200" i="45"/>
  <c r="AP288" i="45"/>
  <c r="AP106" i="35"/>
  <c r="AP107" i="35" s="1"/>
  <c r="AO292" i="43"/>
  <c r="AO291" i="43"/>
  <c r="AO190" i="43"/>
  <c r="AO191" i="43" s="1"/>
  <c r="AR16" i="41"/>
  <c r="AR17" i="41"/>
  <c r="AR269" i="41" s="1"/>
  <c r="AQ19" i="41"/>
  <c r="AQ270" i="41"/>
  <c r="AP270" i="37"/>
  <c r="AQ17" i="37"/>
  <c r="AQ269" i="37" s="1"/>
  <c r="AP19" i="37"/>
  <c r="AQ16" i="37"/>
  <c r="AQ186" i="38"/>
  <c r="AP116" i="35"/>
  <c r="AP278" i="35"/>
  <c r="AQ17" i="39"/>
  <c r="AQ269" i="39" s="1"/>
  <c r="AP19" i="39"/>
  <c r="AQ16" i="39"/>
  <c r="AP270" i="39"/>
  <c r="AZ117" i="38"/>
  <c r="AZ120" i="38" s="1"/>
  <c r="AZ121" i="38" s="1"/>
  <c r="AZ123" i="38" s="1"/>
  <c r="BA115" i="38"/>
  <c r="BA114" i="38"/>
  <c r="AZ140" i="45"/>
  <c r="AZ141" i="45"/>
  <c r="AY145" i="45"/>
  <c r="AY146" i="45" s="1"/>
  <c r="AY148" i="45" s="1"/>
  <c r="AO175" i="43"/>
  <c r="AO275" i="43" s="1"/>
  <c r="AO109" i="43"/>
  <c r="AO177" i="43" s="1"/>
  <c r="AO277" i="43" s="1"/>
  <c r="AO91" i="45"/>
  <c r="AO265" i="45" s="1"/>
  <c r="AO25" i="45"/>
  <c r="AO93" i="45" s="1"/>
  <c r="AO267" i="45" s="1"/>
  <c r="AQ102" i="35"/>
  <c r="AP102" i="39"/>
  <c r="AP278" i="39"/>
  <c r="AP293" i="39" s="1"/>
  <c r="AY141" i="37"/>
  <c r="AX145" i="37"/>
  <c r="AX146" i="37" s="1"/>
  <c r="AX148" i="37" s="1"/>
  <c r="AY140" i="37"/>
  <c r="AO271" i="40"/>
  <c r="AO296" i="40" s="1"/>
  <c r="AO272" i="40"/>
  <c r="AO298" i="40" s="1"/>
  <c r="AO22" i="40"/>
  <c r="AO298" i="38"/>
  <c r="AN302" i="36"/>
  <c r="AP288" i="43"/>
  <c r="AP186" i="43"/>
  <c r="AP268" i="35"/>
  <c r="AP18" i="35"/>
  <c r="AQ278" i="44"/>
  <c r="AQ102" i="44"/>
  <c r="AP168" i="45"/>
  <c r="AP281" i="45" s="1"/>
  <c r="AP278" i="45"/>
  <c r="AO298" i="37"/>
  <c r="AQ290" i="37"/>
  <c r="AR185" i="37"/>
  <c r="AR289" i="37" s="1"/>
  <c r="AR184" i="37"/>
  <c r="AQ187" i="37"/>
  <c r="AN25" i="43"/>
  <c r="AN93" i="43" s="1"/>
  <c r="AN267" i="43" s="1"/>
  <c r="AN302" i="43" s="1"/>
  <c r="AN91" i="43"/>
  <c r="AN265" i="43" s="1"/>
  <c r="AN300" i="43" s="1"/>
  <c r="AP190" i="39"/>
  <c r="AP191" i="39" s="1"/>
  <c r="AP291" i="39"/>
  <c r="AP292" i="39"/>
  <c r="AO175" i="40"/>
  <c r="AO275" i="40" s="1"/>
  <c r="AO109" i="40"/>
  <c r="AO177" i="40" s="1"/>
  <c r="AO277" i="40" s="1"/>
  <c r="AP280" i="43"/>
  <c r="AQ101" i="43"/>
  <c r="AQ279" i="43" s="1"/>
  <c r="AP103" i="43"/>
  <c r="AQ100" i="43"/>
  <c r="AP106" i="45"/>
  <c r="AP107" i="45" s="1"/>
  <c r="AP280" i="41"/>
  <c r="AQ101" i="41"/>
  <c r="AQ279" i="41" s="1"/>
  <c r="AQ100" i="41"/>
  <c r="AP103" i="41"/>
  <c r="AO22" i="43"/>
  <c r="AO272" i="43"/>
  <c r="AO271" i="43"/>
  <c r="AQ187" i="45"/>
  <c r="AR184" i="45"/>
  <c r="AR185" i="45"/>
  <c r="AO120" i="35"/>
  <c r="AO121" i="35" s="1"/>
  <c r="AO282" i="35"/>
  <c r="AO281" i="35"/>
  <c r="AP193" i="37"/>
  <c r="AP261" i="37" s="1"/>
  <c r="AP287" i="37" s="1"/>
  <c r="AP259" i="37"/>
  <c r="AP285" i="37" s="1"/>
  <c r="AP293" i="38"/>
  <c r="AP186" i="36"/>
  <c r="AP288" i="36"/>
  <c r="AP293" i="36" s="1"/>
  <c r="AQ184" i="35"/>
  <c r="AP187" i="35"/>
  <c r="AQ185" i="35"/>
  <c r="AQ289" i="35" s="1"/>
  <c r="AP290" i="35"/>
  <c r="AQ101" i="40"/>
  <c r="AQ279" i="40" s="1"/>
  <c r="AP103" i="40"/>
  <c r="AQ100" i="40"/>
  <c r="AP280" i="40"/>
  <c r="BA48" i="40"/>
  <c r="BA49" i="40" s="1"/>
  <c r="BA51" i="40" s="1"/>
  <c r="BB43" i="40"/>
  <c r="BB44" i="40"/>
  <c r="AO23" i="38"/>
  <c r="AO299" i="38"/>
  <c r="AO109" i="37"/>
  <c r="AO177" i="37" s="1"/>
  <c r="AO277" i="37" s="1"/>
  <c r="AO175" i="37"/>
  <c r="AO275" i="37" s="1"/>
  <c r="AO193" i="41"/>
  <c r="AO261" i="41" s="1"/>
  <c r="AO287" i="41" s="1"/>
  <c r="AO259" i="41"/>
  <c r="AO285" i="41" s="1"/>
  <c r="AQ184" i="41"/>
  <c r="AQ185" i="41"/>
  <c r="AQ289" i="41" s="1"/>
  <c r="AP187" i="41"/>
  <c r="AP290" i="41"/>
  <c r="AO175" i="36"/>
  <c r="AO275" i="36" s="1"/>
  <c r="AO109" i="36"/>
  <c r="AO177" i="36" s="1"/>
  <c r="AO277" i="36" s="1"/>
  <c r="AO193" i="35"/>
  <c r="AO261" i="35" s="1"/>
  <c r="AO287" i="35" s="1"/>
  <c r="AO259" i="35"/>
  <c r="AO285" i="35" s="1"/>
  <c r="AP18" i="40"/>
  <c r="AP268" i="40"/>
  <c r="AP293" i="40" s="1"/>
  <c r="BB45" i="35"/>
  <c r="AP294" i="43"/>
  <c r="AO299" i="37"/>
  <c r="AO23" i="37"/>
  <c r="AQ288" i="40"/>
  <c r="AQ186" i="40"/>
  <c r="AO23" i="44"/>
  <c r="AO299" i="44"/>
  <c r="AN91" i="40"/>
  <c r="AN265" i="40" s="1"/>
  <c r="AN300" i="40" s="1"/>
  <c r="AN25" i="40"/>
  <c r="AN93" i="40" s="1"/>
  <c r="AN267" i="40" s="1"/>
  <c r="AN302" i="40" s="1"/>
  <c r="AP252" i="38"/>
  <c r="AP291" i="38" s="1"/>
  <c r="AP289" i="38"/>
  <c r="AP294" i="38" s="1"/>
  <c r="AP18" i="43"/>
  <c r="AP268" i="43"/>
  <c r="AQ17" i="44"/>
  <c r="AQ269" i="44" s="1"/>
  <c r="AQ294" i="44" s="1"/>
  <c r="AP270" i="44"/>
  <c r="AP295" i="44" s="1"/>
  <c r="AP19" i="44"/>
  <c r="AQ16" i="44"/>
  <c r="AP190" i="38"/>
  <c r="AP191" i="38" s="1"/>
  <c r="AO177" i="45"/>
  <c r="AO277" i="45" s="1"/>
  <c r="AQ18" i="45"/>
  <c r="AN302" i="39"/>
  <c r="AW45" i="41"/>
  <c r="AO190" i="36"/>
  <c r="AO191" i="36" s="1"/>
  <c r="AO292" i="36"/>
  <c r="AO298" i="36" s="1"/>
  <c r="AO291" i="36"/>
  <c r="AO296" i="36" s="1"/>
  <c r="AO107" i="41"/>
  <c r="AO299" i="41"/>
  <c r="AP23" i="41"/>
  <c r="AO204" i="45"/>
  <c r="AO205" i="45" s="1"/>
  <c r="AO291" i="45"/>
  <c r="AO296" i="45" s="1"/>
  <c r="AO292" i="45"/>
  <c r="AO298" i="45" s="1"/>
  <c r="AO23" i="36"/>
  <c r="AO106" i="39"/>
  <c r="AO107" i="39" s="1"/>
  <c r="AO282" i="39"/>
  <c r="AO298" i="39" s="1"/>
  <c r="AO281" i="39"/>
  <c r="AO296" i="39" s="1"/>
  <c r="AV239" i="36"/>
  <c r="AU245" i="36"/>
  <c r="AX70" i="44"/>
  <c r="AW74" i="44"/>
  <c r="AW75" i="44" s="1"/>
  <c r="AW77" i="44" s="1"/>
  <c r="AX69" i="44"/>
  <c r="AV212" i="45"/>
  <c r="AU216" i="45"/>
  <c r="AU217" i="45" s="1"/>
  <c r="AV211" i="45"/>
  <c r="AX31" i="41" l="1"/>
  <c r="AF12" i="20"/>
  <c r="AX128" i="40"/>
  <c r="AX129" i="40" s="1"/>
  <c r="AY71" i="38"/>
  <c r="AZ70" i="38" s="1"/>
  <c r="AH4" i="20"/>
  <c r="AG8" i="20"/>
  <c r="AX155" i="39"/>
  <c r="AW33" i="41"/>
  <c r="AW36" i="41" s="1"/>
  <c r="AW37" i="41" s="1"/>
  <c r="AW39" i="41" s="1"/>
  <c r="AY224" i="38"/>
  <c r="BB198" i="37"/>
  <c r="BB200" i="37" s="1"/>
  <c r="BC198" i="37" s="1"/>
  <c r="AZ45" i="44"/>
  <c r="BA43" i="44" s="1"/>
  <c r="AX129" i="39"/>
  <c r="AY128" i="39" s="1"/>
  <c r="AW226" i="45"/>
  <c r="AX224" i="45" s="1"/>
  <c r="BA141" i="41"/>
  <c r="BA140" i="41"/>
  <c r="AX239" i="43"/>
  <c r="AY237" i="43" s="1"/>
  <c r="AX45" i="38"/>
  <c r="AZ252" i="41"/>
  <c r="AY225" i="36"/>
  <c r="AY226" i="36" s="1"/>
  <c r="AZ224" i="36" s="1"/>
  <c r="AV239" i="40"/>
  <c r="AV242" i="40" s="1"/>
  <c r="AV243" i="40" s="1"/>
  <c r="AV245" i="40" s="1"/>
  <c r="AW238" i="44"/>
  <c r="AW237" i="44"/>
  <c r="AV242" i="44"/>
  <c r="AV243" i="44" s="1"/>
  <c r="AV245" i="44" s="1"/>
  <c r="AY225" i="38"/>
  <c r="AY83" i="45"/>
  <c r="AX155" i="37"/>
  <c r="AY153" i="37" s="1"/>
  <c r="AX229" i="36"/>
  <c r="AX230" i="36" s="1"/>
  <c r="AX232" i="36" s="1"/>
  <c r="AY82" i="45"/>
  <c r="BA69" i="35"/>
  <c r="BA70" i="35"/>
  <c r="AX116" i="40"/>
  <c r="AY69" i="43"/>
  <c r="AY70" i="43"/>
  <c r="AX158" i="37"/>
  <c r="AX159" i="37" s="1"/>
  <c r="AX161" i="37" s="1"/>
  <c r="AX84" i="44"/>
  <c r="AX198" i="43"/>
  <c r="AX200" i="43" s="1"/>
  <c r="AY199" i="43" s="1"/>
  <c r="BB70" i="45"/>
  <c r="BA252" i="39"/>
  <c r="AY168" i="36"/>
  <c r="AZ167" i="36" s="1"/>
  <c r="AW229" i="44"/>
  <c r="AW230" i="44" s="1"/>
  <c r="AW232" i="44" s="1"/>
  <c r="AW171" i="40"/>
  <c r="AW172" i="40" s="1"/>
  <c r="AW174" i="40" s="1"/>
  <c r="AX166" i="40"/>
  <c r="AX168" i="40" s="1"/>
  <c r="AY167" i="40" s="1"/>
  <c r="AZ200" i="35"/>
  <c r="BA198" i="35" s="1"/>
  <c r="AZ70" i="37"/>
  <c r="AZ69" i="37"/>
  <c r="AX224" i="44"/>
  <c r="AX226" i="44" s="1"/>
  <c r="AY224" i="44" s="1"/>
  <c r="AX252" i="36"/>
  <c r="AY251" i="36" s="1"/>
  <c r="AZ198" i="38"/>
  <c r="AZ199" i="38"/>
  <c r="AZ140" i="38"/>
  <c r="AY145" i="38"/>
  <c r="AY146" i="38" s="1"/>
  <c r="AY148" i="38" s="1"/>
  <c r="AZ141" i="38"/>
  <c r="AX32" i="39"/>
  <c r="AY30" i="39" s="1"/>
  <c r="AZ117" i="44"/>
  <c r="AZ120" i="44" s="1"/>
  <c r="AZ121" i="44" s="1"/>
  <c r="AZ123" i="44" s="1"/>
  <c r="BA114" i="44"/>
  <c r="BA115" i="44"/>
  <c r="AW201" i="43"/>
  <c r="AW204" i="43" s="1"/>
  <c r="AW205" i="43" s="1"/>
  <c r="AW207" i="43" s="1"/>
  <c r="AY155" i="43"/>
  <c r="AZ154" i="43" s="1"/>
  <c r="BA84" i="38"/>
  <c r="BA87" i="38" s="1"/>
  <c r="BA88" i="38" s="1"/>
  <c r="BA90" i="38" s="1"/>
  <c r="AP272" i="45"/>
  <c r="AX48" i="39"/>
  <c r="AX49" i="39" s="1"/>
  <c r="AX51" i="39" s="1"/>
  <c r="AY44" i="39"/>
  <c r="AY45" i="39" s="1"/>
  <c r="AV71" i="40"/>
  <c r="AV74" i="40" s="1"/>
  <c r="AV75" i="40" s="1"/>
  <c r="AV77" i="40" s="1"/>
  <c r="BB69" i="45"/>
  <c r="AY255" i="43"/>
  <c r="AY256" i="43" s="1"/>
  <c r="AY258" i="43" s="1"/>
  <c r="BA201" i="37"/>
  <c r="BA204" i="37" s="1"/>
  <c r="BA205" i="37" s="1"/>
  <c r="BA207" i="37" s="1"/>
  <c r="BB200" i="44"/>
  <c r="BC198" i="44" s="1"/>
  <c r="AX32" i="41"/>
  <c r="AY31" i="41" s="1"/>
  <c r="AV142" i="43"/>
  <c r="AW141" i="43" s="1"/>
  <c r="AX225" i="37"/>
  <c r="BB140" i="40"/>
  <c r="BB141" i="40"/>
  <c r="BA145" i="40"/>
  <c r="BA146" i="40" s="1"/>
  <c r="BA148" i="40" s="1"/>
  <c r="AX238" i="37"/>
  <c r="AX237" i="37"/>
  <c r="AY168" i="37"/>
  <c r="AY171" i="37" s="1"/>
  <c r="AY172" i="37" s="1"/>
  <c r="AY174" i="37" s="1"/>
  <c r="AX224" i="37"/>
  <c r="AZ84" i="37"/>
  <c r="AW255" i="44"/>
  <c r="AW256" i="44" s="1"/>
  <c r="AW258" i="44" s="1"/>
  <c r="AX251" i="44"/>
  <c r="BB70" i="36"/>
  <c r="AZ250" i="43"/>
  <c r="AZ252" i="43" s="1"/>
  <c r="AX250" i="44"/>
  <c r="AX30" i="37"/>
  <c r="AX32" i="37" s="1"/>
  <c r="AY30" i="37" s="1"/>
  <c r="AW33" i="37"/>
  <c r="AW36" i="37" s="1"/>
  <c r="AW37" i="37" s="1"/>
  <c r="AW39" i="37" s="1"/>
  <c r="AZ84" i="40"/>
  <c r="BA82" i="40" s="1"/>
  <c r="BB226" i="35"/>
  <c r="BC225" i="35" s="1"/>
  <c r="AW238" i="35"/>
  <c r="AW237" i="35"/>
  <c r="AW129" i="43"/>
  <c r="AX127" i="43" s="1"/>
  <c r="AX168" i="35"/>
  <c r="AY166" i="35" s="1"/>
  <c r="AZ238" i="45"/>
  <c r="AZ237" i="45"/>
  <c r="AY213" i="43"/>
  <c r="AY216" i="43" s="1"/>
  <c r="AY217" i="43" s="1"/>
  <c r="AY219" i="43" s="1"/>
  <c r="AZ57" i="36"/>
  <c r="AZ58" i="36" s="1"/>
  <c r="BA57" i="36" s="1"/>
  <c r="AY117" i="41"/>
  <c r="AY120" i="41" s="1"/>
  <c r="AY121" i="41" s="1"/>
  <c r="AY123" i="41" s="1"/>
  <c r="AZ115" i="41"/>
  <c r="AZ114" i="41"/>
  <c r="AY129" i="41"/>
  <c r="BA158" i="35"/>
  <c r="BA159" i="35" s="1"/>
  <c r="BA161" i="35" s="1"/>
  <c r="BB154" i="35"/>
  <c r="BB155" i="35" s="1"/>
  <c r="AZ129" i="45"/>
  <c r="AZ201" i="40"/>
  <c r="AZ204" i="40" s="1"/>
  <c r="AZ205" i="40" s="1"/>
  <c r="AZ207" i="40" s="1"/>
  <c r="BA198" i="40"/>
  <c r="BA199" i="40"/>
  <c r="AX56" i="37"/>
  <c r="AX57" i="37"/>
  <c r="AW61" i="37"/>
  <c r="AW62" i="37" s="1"/>
  <c r="AW64" i="37" s="1"/>
  <c r="AY61" i="36"/>
  <c r="AY62" i="36" s="1"/>
  <c r="AY64" i="36" s="1"/>
  <c r="AU71" i="41"/>
  <c r="AX115" i="45"/>
  <c r="BB69" i="36"/>
  <c r="BA213" i="38"/>
  <c r="AU212" i="41"/>
  <c r="AT216" i="41"/>
  <c r="AT217" i="41" s="1"/>
  <c r="AT219" i="41" s="1"/>
  <c r="AU211" i="41"/>
  <c r="AQ43" i="45"/>
  <c r="AQ268" i="45" s="1"/>
  <c r="AQ44" i="45"/>
  <c r="AP48" i="45"/>
  <c r="AP49" i="45" s="1"/>
  <c r="AP51" i="45" s="1"/>
  <c r="AP270" i="45"/>
  <c r="AX114" i="45"/>
  <c r="AY212" i="44"/>
  <c r="AY211" i="44"/>
  <c r="AZ155" i="36"/>
  <c r="AZ158" i="36" s="1"/>
  <c r="AZ159" i="36" s="1"/>
  <c r="AZ161" i="36" s="1"/>
  <c r="AY201" i="36"/>
  <c r="AY204" i="36" s="1"/>
  <c r="AY205" i="36" s="1"/>
  <c r="AY207" i="36" s="1"/>
  <c r="AZ199" i="36"/>
  <c r="AZ198" i="36"/>
  <c r="BB132" i="38"/>
  <c r="BB133" i="38" s="1"/>
  <c r="BB135" i="38" s="1"/>
  <c r="BC128" i="38"/>
  <c r="BC129" i="38" s="1"/>
  <c r="AY132" i="44"/>
  <c r="AY133" i="44" s="1"/>
  <c r="AY135" i="44" s="1"/>
  <c r="AZ127" i="44"/>
  <c r="AZ129" i="44" s="1"/>
  <c r="BC132" i="36"/>
  <c r="BC133" i="36" s="1"/>
  <c r="BC135" i="36" s="1"/>
  <c r="AY83" i="35"/>
  <c r="AY84" i="35" s="1"/>
  <c r="AZ82" i="35" s="1"/>
  <c r="BA158" i="44"/>
  <c r="BA159" i="44" s="1"/>
  <c r="BA161" i="44" s="1"/>
  <c r="AE20" i="20"/>
  <c r="BB229" i="39"/>
  <c r="BB230" i="39" s="1"/>
  <c r="BB232" i="39" s="1"/>
  <c r="AX229" i="43"/>
  <c r="AX230" i="43" s="1"/>
  <c r="AX232" i="43" s="1"/>
  <c r="BC225" i="39"/>
  <c r="BC226" i="39" s="1"/>
  <c r="BD225" i="39" s="1"/>
  <c r="AX87" i="35"/>
  <c r="AX88" i="35" s="1"/>
  <c r="AX90" i="35" s="1"/>
  <c r="AY216" i="40"/>
  <c r="AY217" i="40" s="1"/>
  <c r="AY219" i="40" s="1"/>
  <c r="AZ211" i="40"/>
  <c r="AZ212" i="40"/>
  <c r="BD128" i="36"/>
  <c r="BD129" i="36" s="1"/>
  <c r="AY211" i="37"/>
  <c r="AY212" i="37"/>
  <c r="AX216" i="37"/>
  <c r="AX217" i="37" s="1"/>
  <c r="AX219" i="37" s="1"/>
  <c r="BA242" i="39"/>
  <c r="BA243" i="39" s="1"/>
  <c r="BA245" i="39" s="1"/>
  <c r="BB153" i="44"/>
  <c r="BB155" i="44" s="1"/>
  <c r="BB158" i="44" s="1"/>
  <c r="BB159" i="44" s="1"/>
  <c r="BB161" i="44" s="1"/>
  <c r="AY224" i="43"/>
  <c r="AY226" i="43" s="1"/>
  <c r="AY229" i="43" s="1"/>
  <c r="AY230" i="43" s="1"/>
  <c r="AY232" i="43" s="1"/>
  <c r="BB238" i="39"/>
  <c r="BB239" i="39" s="1"/>
  <c r="BC238" i="39" s="1"/>
  <c r="BB48" i="36"/>
  <c r="BB49" i="36" s="1"/>
  <c r="BB51" i="36" s="1"/>
  <c r="BC44" i="36"/>
  <c r="BC43" i="36"/>
  <c r="AX142" i="35"/>
  <c r="BA87" i="43"/>
  <c r="BA88" i="43" s="1"/>
  <c r="BA90" i="43" s="1"/>
  <c r="AZ211" i="36"/>
  <c r="AY216" i="36"/>
  <c r="AY217" i="36" s="1"/>
  <c r="AY219" i="36" s="1"/>
  <c r="BB83" i="43"/>
  <c r="BB84" i="43" s="1"/>
  <c r="BD117" i="39"/>
  <c r="BD120" i="39" s="1"/>
  <c r="BD121" i="39" s="1"/>
  <c r="BD123" i="39" s="1"/>
  <c r="BB32" i="45"/>
  <c r="BC31" i="45" s="1"/>
  <c r="BD142" i="44"/>
  <c r="BD145" i="44" s="1"/>
  <c r="BD146" i="44" s="1"/>
  <c r="BD148" i="44" s="1"/>
  <c r="AZ155" i="40"/>
  <c r="BB213" i="39"/>
  <c r="BC212" i="39" s="1"/>
  <c r="BE115" i="39"/>
  <c r="BE116" i="39" s="1"/>
  <c r="BA33" i="40"/>
  <c r="BA36" i="40" s="1"/>
  <c r="BA37" i="40" s="1"/>
  <c r="BA39" i="40" s="1"/>
  <c r="AZ212" i="36"/>
  <c r="AY239" i="41"/>
  <c r="AY242" i="41" s="1"/>
  <c r="AY243" i="41" s="1"/>
  <c r="AY245" i="41" s="1"/>
  <c r="AZ250" i="45"/>
  <c r="AZ251" i="45"/>
  <c r="AY255" i="45"/>
  <c r="AY256" i="45" s="1"/>
  <c r="AY258" i="45" s="1"/>
  <c r="AY57" i="45"/>
  <c r="AY56" i="45"/>
  <c r="AX61" i="45"/>
  <c r="AX62" i="45" s="1"/>
  <c r="AX64" i="45" s="1"/>
  <c r="BB84" i="41"/>
  <c r="BB87" i="41" s="1"/>
  <c r="BB88" i="41" s="1"/>
  <c r="BB90" i="41" s="1"/>
  <c r="AW237" i="40"/>
  <c r="BB168" i="41"/>
  <c r="BC237" i="38"/>
  <c r="BC239" i="38" s="1"/>
  <c r="AX61" i="41"/>
  <c r="AX62" i="41" s="1"/>
  <c r="AX64" i="41" s="1"/>
  <c r="AY31" i="38"/>
  <c r="AX33" i="38"/>
  <c r="AX36" i="38" s="1"/>
  <c r="AX37" i="38" s="1"/>
  <c r="AX39" i="38" s="1"/>
  <c r="AY30" i="38"/>
  <c r="BB242" i="38"/>
  <c r="BB243" i="38" s="1"/>
  <c r="BB245" i="38" s="1"/>
  <c r="AY226" i="40"/>
  <c r="AV56" i="39"/>
  <c r="AV57" i="39"/>
  <c r="AU61" i="39"/>
  <c r="AU62" i="39" s="1"/>
  <c r="AU64" i="39" s="1"/>
  <c r="AX229" i="41"/>
  <c r="AX230" i="41" s="1"/>
  <c r="AX232" i="41" s="1"/>
  <c r="AY225" i="41"/>
  <c r="AY226" i="41" s="1"/>
  <c r="AX33" i="35"/>
  <c r="AX36" i="35" s="1"/>
  <c r="AX37" i="35" s="1"/>
  <c r="AX39" i="35" s="1"/>
  <c r="AY30" i="35"/>
  <c r="AY31" i="35"/>
  <c r="BA45" i="37"/>
  <c r="BB44" i="37" s="1"/>
  <c r="BC61" i="44"/>
  <c r="BC62" i="44" s="1"/>
  <c r="BC64" i="44" s="1"/>
  <c r="BD57" i="44"/>
  <c r="AX142" i="36"/>
  <c r="AV83" i="39"/>
  <c r="BA33" i="36"/>
  <c r="BA36" i="36" s="1"/>
  <c r="BA37" i="36" s="1"/>
  <c r="BA39" i="36" s="1"/>
  <c r="BB30" i="40"/>
  <c r="BB32" i="40" s="1"/>
  <c r="BD56" i="44"/>
  <c r="BA115" i="43"/>
  <c r="BA114" i="43"/>
  <c r="AZ117" i="43"/>
  <c r="AZ120" i="43" s="1"/>
  <c r="AZ121" i="43" s="1"/>
  <c r="AZ123" i="43" s="1"/>
  <c r="AX168" i="43"/>
  <c r="AX171" i="43" s="1"/>
  <c r="AX172" i="43" s="1"/>
  <c r="AX174" i="43" s="1"/>
  <c r="AV58" i="43"/>
  <c r="AZ251" i="37"/>
  <c r="AZ252" i="37" s="1"/>
  <c r="BB31" i="36"/>
  <c r="BB32" i="36" s="1"/>
  <c r="BC31" i="36" s="1"/>
  <c r="AY255" i="37"/>
  <c r="AY256" i="37" s="1"/>
  <c r="AY258" i="37" s="1"/>
  <c r="AZ154" i="41"/>
  <c r="AZ153" i="41"/>
  <c r="AY158" i="41"/>
  <c r="AY159" i="41" s="1"/>
  <c r="AY161" i="41" s="1"/>
  <c r="BB213" i="35"/>
  <c r="BC211" i="35" s="1"/>
  <c r="AZ56" i="40"/>
  <c r="AY61" i="40"/>
  <c r="AY62" i="40" s="1"/>
  <c r="AY64" i="40" s="1"/>
  <c r="AZ57" i="40"/>
  <c r="AV82" i="39"/>
  <c r="AV129" i="37"/>
  <c r="AZ45" i="43"/>
  <c r="AZ199" i="39"/>
  <c r="AY201" i="39"/>
  <c r="AY204" i="39" s="1"/>
  <c r="AY205" i="39" s="1"/>
  <c r="AY207" i="39" s="1"/>
  <c r="AZ198" i="39"/>
  <c r="AY199" i="41"/>
  <c r="AZ84" i="36"/>
  <c r="AY198" i="41"/>
  <c r="BA153" i="45"/>
  <c r="BA154" i="45"/>
  <c r="AZ158" i="45"/>
  <c r="AZ159" i="45" s="1"/>
  <c r="AZ161" i="45" s="1"/>
  <c r="BA127" i="35"/>
  <c r="BA129" i="35" s="1"/>
  <c r="BB128" i="35" s="1"/>
  <c r="AY32" i="43"/>
  <c r="AY33" i="43" s="1"/>
  <c r="AY36" i="43" s="1"/>
  <c r="AY37" i="43" s="1"/>
  <c r="AY39" i="43" s="1"/>
  <c r="AZ132" i="35"/>
  <c r="AZ133" i="35" s="1"/>
  <c r="AZ135" i="35" s="1"/>
  <c r="AY58" i="35"/>
  <c r="AY56" i="41"/>
  <c r="AY58" i="41" s="1"/>
  <c r="AY58" i="38"/>
  <c r="AZ57" i="38" s="1"/>
  <c r="AP282" i="45"/>
  <c r="BB166" i="44"/>
  <c r="AP295" i="37"/>
  <c r="AZ155" i="38"/>
  <c r="AZ158" i="38" s="1"/>
  <c r="AZ159" i="38" s="1"/>
  <c r="AZ161" i="38" s="1"/>
  <c r="AY116" i="36"/>
  <c r="BA116" i="38"/>
  <c r="BB115" i="38" s="1"/>
  <c r="AP293" i="35"/>
  <c r="AP293" i="45"/>
  <c r="AQ294" i="37"/>
  <c r="AZ70" i="39"/>
  <c r="AZ71" i="39" s="1"/>
  <c r="AY74" i="39"/>
  <c r="AY75" i="39" s="1"/>
  <c r="AY77" i="39" s="1"/>
  <c r="AO299" i="36"/>
  <c r="AZ142" i="45"/>
  <c r="BA141" i="45" s="1"/>
  <c r="BB167" i="44"/>
  <c r="AY142" i="37"/>
  <c r="AY145" i="37" s="1"/>
  <c r="AY146" i="37" s="1"/>
  <c r="AY148" i="37" s="1"/>
  <c r="AP292" i="38"/>
  <c r="BB45" i="40"/>
  <c r="BC43" i="40" s="1"/>
  <c r="AO207" i="45"/>
  <c r="AO261" i="45" s="1"/>
  <c r="AO287" i="45" s="1"/>
  <c r="AO302" i="45" s="1"/>
  <c r="AO259" i="45"/>
  <c r="AO285" i="45" s="1"/>
  <c r="AO300" i="45" s="1"/>
  <c r="AO193" i="36"/>
  <c r="AO261" i="36" s="1"/>
  <c r="AO287" i="36" s="1"/>
  <c r="AO259" i="36"/>
  <c r="AO285" i="36" s="1"/>
  <c r="AR16" i="45"/>
  <c r="AR17" i="45"/>
  <c r="AQ19" i="45"/>
  <c r="AQ278" i="40"/>
  <c r="AQ102" i="40"/>
  <c r="AP291" i="35"/>
  <c r="AP190" i="35"/>
  <c r="AP191" i="35" s="1"/>
  <c r="AP292" i="35"/>
  <c r="AO123" i="35"/>
  <c r="AO177" i="35" s="1"/>
  <c r="AO277" i="35" s="1"/>
  <c r="AO175" i="35"/>
  <c r="AO275" i="35" s="1"/>
  <c r="BB167" i="38"/>
  <c r="BA171" i="38"/>
  <c r="BA172" i="38" s="1"/>
  <c r="BA174" i="38" s="1"/>
  <c r="BB166" i="38"/>
  <c r="AP295" i="41"/>
  <c r="BB145" i="39"/>
  <c r="BB146" i="39" s="1"/>
  <c r="BB148" i="39" s="1"/>
  <c r="BC140" i="39"/>
  <c r="BC141" i="39"/>
  <c r="AR288" i="37"/>
  <c r="AR186" i="37"/>
  <c r="AQ167" i="45"/>
  <c r="AQ279" i="45" s="1"/>
  <c r="AP171" i="45"/>
  <c r="AP172" i="45" s="1"/>
  <c r="AP174" i="45" s="1"/>
  <c r="AQ166" i="45"/>
  <c r="AP280" i="45"/>
  <c r="AQ114" i="35"/>
  <c r="AQ115" i="35"/>
  <c r="AQ279" i="35" s="1"/>
  <c r="AP117" i="35"/>
  <c r="AP280" i="35"/>
  <c r="AP271" i="37"/>
  <c r="AP272" i="37"/>
  <c r="AP22" i="37"/>
  <c r="AQ272" i="41"/>
  <c r="AQ22" i="41"/>
  <c r="AQ271" i="41"/>
  <c r="AO298" i="43"/>
  <c r="AP109" i="35"/>
  <c r="BB115" i="37"/>
  <c r="BB114" i="37"/>
  <c r="BA117" i="37"/>
  <c r="BA120" i="37" s="1"/>
  <c r="BA121" i="37" s="1"/>
  <c r="BA123" i="37" s="1"/>
  <c r="AX158" i="39"/>
  <c r="AX159" i="39" s="1"/>
  <c r="AX161" i="39" s="1"/>
  <c r="AY153" i="39"/>
  <c r="AY154" i="39"/>
  <c r="AO23" i="35"/>
  <c r="AO299" i="35"/>
  <c r="AR184" i="44"/>
  <c r="AQ187" i="44"/>
  <c r="AQ290" i="44"/>
  <c r="AR185" i="44"/>
  <c r="AR289" i="44" s="1"/>
  <c r="AP281" i="36"/>
  <c r="AP282" i="36"/>
  <c r="AP106" i="36"/>
  <c r="AP107" i="36" s="1"/>
  <c r="AQ268" i="36"/>
  <c r="AQ18" i="36"/>
  <c r="AP23" i="45"/>
  <c r="AO109" i="39"/>
  <c r="AO177" i="39" s="1"/>
  <c r="AO277" i="39" s="1"/>
  <c r="AO175" i="39"/>
  <c r="AO275" i="39" s="1"/>
  <c r="AO175" i="41"/>
  <c r="AO275" i="41" s="1"/>
  <c r="AO300" i="41" s="1"/>
  <c r="AO109" i="41"/>
  <c r="AO177" i="41" s="1"/>
  <c r="AO277" i="41" s="1"/>
  <c r="AO302" i="41" s="1"/>
  <c r="AX43" i="41"/>
  <c r="AX44" i="41"/>
  <c r="AW48" i="41"/>
  <c r="AW49" i="41" s="1"/>
  <c r="AW51" i="41" s="1"/>
  <c r="AQ268" i="44"/>
  <c r="AQ293" i="44" s="1"/>
  <c r="AQ18" i="44"/>
  <c r="AO91" i="37"/>
  <c r="AO265" i="37" s="1"/>
  <c r="AO300" i="37" s="1"/>
  <c r="AO25" i="37"/>
  <c r="AO93" i="37" s="1"/>
  <c r="AO267" i="37" s="1"/>
  <c r="AO302" i="37" s="1"/>
  <c r="BB48" i="35"/>
  <c r="BB49" i="35" s="1"/>
  <c r="BB51" i="35" s="1"/>
  <c r="BC43" i="35"/>
  <c r="BC44" i="35"/>
  <c r="AQ17" i="40"/>
  <c r="AQ269" i="40" s="1"/>
  <c r="AQ294" i="40" s="1"/>
  <c r="AQ16" i="40"/>
  <c r="AP19" i="40"/>
  <c r="AP270" i="40"/>
  <c r="AP295" i="40" s="1"/>
  <c r="AQ186" i="41"/>
  <c r="AQ288" i="41"/>
  <c r="AO25" i="38"/>
  <c r="AO93" i="38" s="1"/>
  <c r="AO267" i="38" s="1"/>
  <c r="AO302" i="38" s="1"/>
  <c r="AO91" i="38"/>
  <c r="AO265" i="38" s="1"/>
  <c r="AO300" i="38" s="1"/>
  <c r="AP106" i="40"/>
  <c r="AP107" i="40" s="1"/>
  <c r="AP281" i="40"/>
  <c r="AP282" i="40"/>
  <c r="AQ288" i="35"/>
  <c r="AQ186" i="35"/>
  <c r="AP187" i="36"/>
  <c r="AQ185" i="36"/>
  <c r="AQ289" i="36" s="1"/>
  <c r="AQ294" i="36" s="1"/>
  <c r="AQ184" i="36"/>
  <c r="AP290" i="36"/>
  <c r="AP295" i="36" s="1"/>
  <c r="AP281" i="41"/>
  <c r="AP282" i="41"/>
  <c r="AP106" i="41"/>
  <c r="AQ278" i="43"/>
  <c r="AQ102" i="43"/>
  <c r="AP259" i="39"/>
  <c r="AP285" i="39" s="1"/>
  <c r="AP193" i="39"/>
  <c r="AP261" i="39" s="1"/>
  <c r="AP287" i="39" s="1"/>
  <c r="AQ280" i="44"/>
  <c r="AR100" i="44"/>
  <c r="AR101" i="44"/>
  <c r="AR279" i="44" s="1"/>
  <c r="AQ103" i="44"/>
  <c r="AQ185" i="43"/>
  <c r="AQ289" i="43" s="1"/>
  <c r="AQ184" i="43"/>
  <c r="AP187" i="43"/>
  <c r="AP290" i="43"/>
  <c r="AO299" i="40"/>
  <c r="AO23" i="40"/>
  <c r="AQ268" i="39"/>
  <c r="AQ18" i="39"/>
  <c r="AR184" i="38"/>
  <c r="AR185" i="38"/>
  <c r="AQ187" i="38"/>
  <c r="AQ199" i="45"/>
  <c r="AQ289" i="45" s="1"/>
  <c r="AQ198" i="45"/>
  <c r="AP201" i="45"/>
  <c r="AP290" i="45"/>
  <c r="BC32" i="44"/>
  <c r="AQ102" i="37"/>
  <c r="AQ278" i="37"/>
  <c r="AO296" i="35"/>
  <c r="AQ268" i="38"/>
  <c r="AQ18" i="38"/>
  <c r="AP281" i="38"/>
  <c r="AP282" i="38"/>
  <c r="AP106" i="38"/>
  <c r="AP107" i="38" s="1"/>
  <c r="AO25" i="36"/>
  <c r="AO93" i="36" s="1"/>
  <c r="AO267" i="36" s="1"/>
  <c r="AO91" i="36"/>
  <c r="AO265" i="36" s="1"/>
  <c r="AP91" i="41"/>
  <c r="AP265" i="41" s="1"/>
  <c r="AP25" i="41"/>
  <c r="AP93" i="41" s="1"/>
  <c r="AP267" i="41" s="1"/>
  <c r="AP193" i="38"/>
  <c r="AP22" i="44"/>
  <c r="AP272" i="44"/>
  <c r="AP298" i="44" s="1"/>
  <c r="AP271" i="44"/>
  <c r="AP296" i="44" s="1"/>
  <c r="AP19" i="43"/>
  <c r="AQ17" i="43"/>
  <c r="AQ269" i="43" s="1"/>
  <c r="AQ16" i="43"/>
  <c r="AP270" i="43"/>
  <c r="AO299" i="45"/>
  <c r="AR186" i="45"/>
  <c r="AO23" i="43"/>
  <c r="AO299" i="43"/>
  <c r="AQ102" i="41"/>
  <c r="AQ278" i="41"/>
  <c r="AP109" i="45"/>
  <c r="AP106" i="43"/>
  <c r="AP107" i="43" s="1"/>
  <c r="AP282" i="43"/>
  <c r="AP281" i="43"/>
  <c r="AW255" i="40"/>
  <c r="AW256" i="40" s="1"/>
  <c r="AW258" i="40" s="1"/>
  <c r="AX251" i="40"/>
  <c r="AX250" i="40"/>
  <c r="AP293" i="43"/>
  <c r="AR101" i="35"/>
  <c r="AR100" i="35"/>
  <c r="AQ103" i="35"/>
  <c r="AP272" i="39"/>
  <c r="AP22" i="39"/>
  <c r="AP271" i="39"/>
  <c r="AR18" i="41"/>
  <c r="AR268" i="41"/>
  <c r="AO259" i="43"/>
  <c r="AO285" i="43" s="1"/>
  <c r="AO193" i="43"/>
  <c r="AO261" i="43" s="1"/>
  <c r="AO287" i="43" s="1"/>
  <c r="AO299" i="39"/>
  <c r="AQ103" i="45"/>
  <c r="AR100" i="45"/>
  <c r="AR101" i="45"/>
  <c r="AR185" i="39"/>
  <c r="AR289" i="39" s="1"/>
  <c r="AR184" i="39"/>
  <c r="AQ187" i="39"/>
  <c r="AQ290" i="39"/>
  <c r="AP175" i="44"/>
  <c r="AP275" i="44" s="1"/>
  <c r="AP109" i="44"/>
  <c r="AP177" i="44" s="1"/>
  <c r="AP277" i="44" s="1"/>
  <c r="AO298" i="35"/>
  <c r="AQ278" i="36"/>
  <c r="AQ102" i="36"/>
  <c r="AP272" i="36"/>
  <c r="AP271" i="36"/>
  <c r="AP22" i="36"/>
  <c r="BA166" i="39"/>
  <c r="BA167" i="39"/>
  <c r="AZ171" i="39"/>
  <c r="AZ172" i="39" s="1"/>
  <c r="AZ174" i="39" s="1"/>
  <c r="AQ250" i="38"/>
  <c r="AQ251" i="38"/>
  <c r="AQ289" i="38" s="1"/>
  <c r="AQ294" i="38" s="1"/>
  <c r="AP255" i="38"/>
  <c r="AP256" i="38" s="1"/>
  <c r="AP258" i="38" s="1"/>
  <c r="AP290" i="38"/>
  <c r="AP295" i="38" s="1"/>
  <c r="AO25" i="44"/>
  <c r="AO93" i="44" s="1"/>
  <c r="AO267" i="44" s="1"/>
  <c r="AO302" i="44" s="1"/>
  <c r="AO91" i="44"/>
  <c r="AO265" i="44" s="1"/>
  <c r="AO300" i="44" s="1"/>
  <c r="AR185" i="40"/>
  <c r="AR289" i="40" s="1"/>
  <c r="AQ187" i="40"/>
  <c r="AQ290" i="40"/>
  <c r="AR184" i="40"/>
  <c r="AP190" i="41"/>
  <c r="AP191" i="41" s="1"/>
  <c r="AP292" i="41"/>
  <c r="AP291" i="41"/>
  <c r="AQ190" i="45"/>
  <c r="AQ191" i="45" s="1"/>
  <c r="AQ294" i="41"/>
  <c r="AQ292" i="37"/>
  <c r="AQ291" i="37"/>
  <c r="AQ190" i="37"/>
  <c r="AQ191" i="37" s="1"/>
  <c r="AP19" i="35"/>
  <c r="AQ17" i="35"/>
  <c r="AQ269" i="35" s="1"/>
  <c r="AP270" i="35"/>
  <c r="AQ16" i="35"/>
  <c r="AQ101" i="39"/>
  <c r="AQ279" i="39" s="1"/>
  <c r="AQ294" i="39" s="1"/>
  <c r="AP103" i="39"/>
  <c r="AP280" i="39"/>
  <c r="AP295" i="39" s="1"/>
  <c r="AQ100" i="39"/>
  <c r="AQ268" i="37"/>
  <c r="AQ18" i="37"/>
  <c r="AO296" i="43"/>
  <c r="AO25" i="39"/>
  <c r="AO93" i="39" s="1"/>
  <c r="AO267" i="39" s="1"/>
  <c r="AO91" i="39"/>
  <c r="AO265" i="39" s="1"/>
  <c r="AP193" i="44"/>
  <c r="AP261" i="44" s="1"/>
  <c r="AP287" i="44" s="1"/>
  <c r="AP259" i="44"/>
  <c r="AP285" i="44" s="1"/>
  <c r="AP106" i="37"/>
  <c r="AP107" i="37" s="1"/>
  <c r="AP282" i="37"/>
  <c r="AP281" i="37"/>
  <c r="AX255" i="35"/>
  <c r="AX256" i="35" s="1"/>
  <c r="AX258" i="35" s="1"/>
  <c r="AY250" i="35"/>
  <c r="AY251" i="35"/>
  <c r="AP193" i="40"/>
  <c r="AP261" i="40" s="1"/>
  <c r="AP287" i="40" s="1"/>
  <c r="AP259" i="40"/>
  <c r="AP285" i="40" s="1"/>
  <c r="AY43" i="38"/>
  <c r="AX48" i="38"/>
  <c r="AX49" i="38" s="1"/>
  <c r="AX51" i="38" s="1"/>
  <c r="AY44" i="38"/>
  <c r="AP22" i="38"/>
  <c r="AP271" i="38"/>
  <c r="AP272" i="38"/>
  <c r="AQ102" i="38"/>
  <c r="AQ278" i="38"/>
  <c r="AV242" i="36"/>
  <c r="AV243" i="36" s="1"/>
  <c r="AW238" i="36"/>
  <c r="AW237" i="36"/>
  <c r="AX71" i="44"/>
  <c r="AV213" i="45"/>
  <c r="AU219" i="45"/>
  <c r="AG10" i="20" l="1"/>
  <c r="AZ69" i="38"/>
  <c r="AZ71" i="38" s="1"/>
  <c r="AY74" i="38"/>
  <c r="AY75" i="38" s="1"/>
  <c r="AY77" i="38" s="1"/>
  <c r="AW238" i="40"/>
  <c r="AX132" i="40"/>
  <c r="AX133" i="40" s="1"/>
  <c r="AX135" i="40" s="1"/>
  <c r="AY127" i="40"/>
  <c r="AY128" i="40"/>
  <c r="AH3" i="20"/>
  <c r="AG9" i="20"/>
  <c r="AY226" i="38"/>
  <c r="AY229" i="38" s="1"/>
  <c r="AY230" i="38" s="1"/>
  <c r="AY232" i="38" s="1"/>
  <c r="BC199" i="37"/>
  <c r="BC200" i="37" s="1"/>
  <c r="BC201" i="37" s="1"/>
  <c r="BC204" i="37" s="1"/>
  <c r="BC205" i="37" s="1"/>
  <c r="BC207" i="37" s="1"/>
  <c r="BB201" i="37"/>
  <c r="BB204" i="37" s="1"/>
  <c r="BB205" i="37" s="1"/>
  <c r="BB207" i="37" s="1"/>
  <c r="AZ48" i="44"/>
  <c r="AZ49" i="44" s="1"/>
  <c r="AZ51" i="44" s="1"/>
  <c r="BA44" i="44"/>
  <c r="BA45" i="44" s="1"/>
  <c r="BA48" i="44" s="1"/>
  <c r="BA49" i="44" s="1"/>
  <c r="BA51" i="44" s="1"/>
  <c r="AX132" i="39"/>
  <c r="AX133" i="39" s="1"/>
  <c r="AX135" i="39" s="1"/>
  <c r="AY127" i="39"/>
  <c r="AY129" i="39" s="1"/>
  <c r="AZ128" i="39" s="1"/>
  <c r="AY154" i="37"/>
  <c r="AY155" i="37" s="1"/>
  <c r="BA142" i="41"/>
  <c r="BB140" i="41" s="1"/>
  <c r="AX242" i="43"/>
  <c r="AX243" i="43" s="1"/>
  <c r="AX245" i="43" s="1"/>
  <c r="AY238" i="43"/>
  <c r="AY239" i="43" s="1"/>
  <c r="AW229" i="45"/>
  <c r="AW230" i="45" s="1"/>
  <c r="AW232" i="45" s="1"/>
  <c r="AX225" i="45"/>
  <c r="AX226" i="45" s="1"/>
  <c r="AX229" i="45" s="1"/>
  <c r="AX230" i="45" s="1"/>
  <c r="AX232" i="45" s="1"/>
  <c r="AZ71" i="37"/>
  <c r="AZ74" i="37" s="1"/>
  <c r="AZ75" i="37" s="1"/>
  <c r="AZ77" i="37" s="1"/>
  <c r="AX201" i="43"/>
  <c r="AX204" i="43" s="1"/>
  <c r="AX205" i="43" s="1"/>
  <c r="AX207" i="43" s="1"/>
  <c r="BA71" i="35"/>
  <c r="BA74" i="35" s="1"/>
  <c r="BA75" i="35" s="1"/>
  <c r="BA77" i="35" s="1"/>
  <c r="AZ255" i="41"/>
  <c r="AZ256" i="41" s="1"/>
  <c r="AZ258" i="41" s="1"/>
  <c r="BA250" i="41"/>
  <c r="BA251" i="41"/>
  <c r="AW239" i="44"/>
  <c r="AY84" i="45"/>
  <c r="AZ82" i="45" s="1"/>
  <c r="AX229" i="44"/>
  <c r="AX230" i="44" s="1"/>
  <c r="AX232" i="44" s="1"/>
  <c r="AY198" i="43"/>
  <c r="AY200" i="43" s="1"/>
  <c r="AY201" i="43" s="1"/>
  <c r="AY204" i="43" s="1"/>
  <c r="AY205" i="43" s="1"/>
  <c r="AY207" i="43" s="1"/>
  <c r="AY71" i="43"/>
  <c r="AY74" i="43" s="1"/>
  <c r="AY75" i="43" s="1"/>
  <c r="AY77" i="43" s="1"/>
  <c r="BB71" i="45"/>
  <c r="BB74" i="45" s="1"/>
  <c r="BB75" i="45" s="1"/>
  <c r="BB77" i="45" s="1"/>
  <c r="AY114" i="40"/>
  <c r="AY115" i="40"/>
  <c r="AX117" i="40"/>
  <c r="AX120" i="40" s="1"/>
  <c r="AX121" i="40" s="1"/>
  <c r="AX123" i="40" s="1"/>
  <c r="BA199" i="35"/>
  <c r="BA200" i="35" s="1"/>
  <c r="BB198" i="35" s="1"/>
  <c r="AY171" i="36"/>
  <c r="AY172" i="36" s="1"/>
  <c r="AY174" i="36" s="1"/>
  <c r="AY83" i="44"/>
  <c r="AX87" i="44"/>
  <c r="AX88" i="44" s="1"/>
  <c r="AX90" i="44" s="1"/>
  <c r="AY82" i="44"/>
  <c r="BC199" i="44"/>
  <c r="BC200" i="44" s="1"/>
  <c r="BB201" i="44"/>
  <c r="BB204" i="44" s="1"/>
  <c r="BB205" i="44" s="1"/>
  <c r="BB207" i="44" s="1"/>
  <c r="AZ166" i="36"/>
  <c r="AZ168" i="36" s="1"/>
  <c r="BA166" i="36" s="1"/>
  <c r="AX33" i="39"/>
  <c r="AX36" i="39" s="1"/>
  <c r="AX37" i="39" s="1"/>
  <c r="AX39" i="39" s="1"/>
  <c r="BB250" i="39"/>
  <c r="BA255" i="39"/>
  <c r="BA256" i="39" s="1"/>
  <c r="BA258" i="39" s="1"/>
  <c r="BB251" i="39"/>
  <c r="AZ201" i="35"/>
  <c r="AZ204" i="35" s="1"/>
  <c r="AZ205" i="35" s="1"/>
  <c r="AZ207" i="35" s="1"/>
  <c r="AY31" i="39"/>
  <c r="AY32" i="39" s="1"/>
  <c r="AY33" i="39" s="1"/>
  <c r="AY36" i="39" s="1"/>
  <c r="AY37" i="39" s="1"/>
  <c r="AY39" i="39" s="1"/>
  <c r="AY225" i="44"/>
  <c r="AY226" i="44" s="1"/>
  <c r="AZ224" i="44" s="1"/>
  <c r="AX255" i="36"/>
  <c r="AX256" i="36" s="1"/>
  <c r="AX258" i="36" s="1"/>
  <c r="AX226" i="37"/>
  <c r="AX229" i="37" s="1"/>
  <c r="AX230" i="37" s="1"/>
  <c r="AX232" i="37" s="1"/>
  <c r="AY158" i="43"/>
  <c r="AY159" i="43" s="1"/>
  <c r="AY161" i="43" s="1"/>
  <c r="AY250" i="36"/>
  <c r="AY252" i="36" s="1"/>
  <c r="AZ251" i="36" s="1"/>
  <c r="AZ200" i="38"/>
  <c r="AZ201" i="38" s="1"/>
  <c r="AZ204" i="38" s="1"/>
  <c r="AZ205" i="38" s="1"/>
  <c r="AZ207" i="38" s="1"/>
  <c r="BA116" i="44"/>
  <c r="BB82" i="38"/>
  <c r="BB83" i="38"/>
  <c r="AX239" i="37"/>
  <c r="AY237" i="37" s="1"/>
  <c r="AZ142" i="38"/>
  <c r="AZ116" i="41"/>
  <c r="AZ153" i="43"/>
  <c r="AZ155" i="43" s="1"/>
  <c r="BA153" i="43" s="1"/>
  <c r="BC30" i="45"/>
  <c r="BB33" i="45"/>
  <c r="BB36" i="45" s="1"/>
  <c r="BB37" i="45" s="1"/>
  <c r="BB39" i="45" s="1"/>
  <c r="AW70" i="40"/>
  <c r="AW69" i="40"/>
  <c r="AZ166" i="37"/>
  <c r="AY30" i="41"/>
  <c r="AY32" i="41" s="1"/>
  <c r="AY33" i="41" s="1"/>
  <c r="AY36" i="41" s="1"/>
  <c r="AY37" i="41" s="1"/>
  <c r="AY39" i="41" s="1"/>
  <c r="AX33" i="41"/>
  <c r="AX36" i="41" s="1"/>
  <c r="AX37" i="41" s="1"/>
  <c r="AX39" i="41" s="1"/>
  <c r="AV145" i="43"/>
  <c r="AV146" i="43" s="1"/>
  <c r="AV148" i="43" s="1"/>
  <c r="BC224" i="35"/>
  <c r="BC226" i="35" s="1"/>
  <c r="BD225" i="35" s="1"/>
  <c r="AW140" i="43"/>
  <c r="AW142" i="43" s="1"/>
  <c r="AZ167" i="37"/>
  <c r="BB142" i="40"/>
  <c r="BC229" i="39"/>
  <c r="BC230" i="39" s="1"/>
  <c r="BC232" i="39" s="1"/>
  <c r="BB71" i="36"/>
  <c r="BB74" i="36" s="1"/>
  <c r="BB75" i="36" s="1"/>
  <c r="BB77" i="36" s="1"/>
  <c r="AZ43" i="39"/>
  <c r="AZ44" i="39"/>
  <c r="AY48" i="39"/>
  <c r="AY49" i="39" s="1"/>
  <c r="AY51" i="39" s="1"/>
  <c r="AX252" i="44"/>
  <c r="AZ87" i="37"/>
  <c r="AZ88" i="37" s="1"/>
  <c r="AZ90" i="37" s="1"/>
  <c r="BA82" i="37"/>
  <c r="BA83" i="37"/>
  <c r="AW239" i="35"/>
  <c r="AX237" i="35" s="1"/>
  <c r="AX33" i="37"/>
  <c r="AX36" i="37" s="1"/>
  <c r="AX37" i="37" s="1"/>
  <c r="AX39" i="37" s="1"/>
  <c r="AY31" i="37"/>
  <c r="AY32" i="37" s="1"/>
  <c r="AZ31" i="37" s="1"/>
  <c r="BB229" i="35"/>
  <c r="BB230" i="35" s="1"/>
  <c r="BB232" i="35" s="1"/>
  <c r="AZ212" i="43"/>
  <c r="BA83" i="40"/>
  <c r="BA84" i="40" s="1"/>
  <c r="AW132" i="43"/>
  <c r="AW133" i="43" s="1"/>
  <c r="AW135" i="43" s="1"/>
  <c r="BD224" i="39"/>
  <c r="BD226" i="39" s="1"/>
  <c r="AX128" i="43"/>
  <c r="AX129" i="43" s="1"/>
  <c r="AZ61" i="36"/>
  <c r="AZ62" i="36" s="1"/>
  <c r="AZ64" i="36" s="1"/>
  <c r="AZ87" i="40"/>
  <c r="AZ88" i="40" s="1"/>
  <c r="AZ90" i="40" s="1"/>
  <c r="BA56" i="36"/>
  <c r="BA58" i="36" s="1"/>
  <c r="BA61" i="36" s="1"/>
  <c r="BA62" i="36" s="1"/>
  <c r="BA64" i="36" s="1"/>
  <c r="AY167" i="35"/>
  <c r="AY168" i="35" s="1"/>
  <c r="AX171" i="35"/>
  <c r="AX172" i="35" s="1"/>
  <c r="AX174" i="35" s="1"/>
  <c r="AX116" i="45"/>
  <c r="AY115" i="45" s="1"/>
  <c r="AZ211" i="43"/>
  <c r="AZ239" i="45"/>
  <c r="BA237" i="45" s="1"/>
  <c r="BA200" i="40"/>
  <c r="BB158" i="35"/>
  <c r="BB159" i="35" s="1"/>
  <c r="BB161" i="35" s="1"/>
  <c r="BC154" i="35"/>
  <c r="BC153" i="35"/>
  <c r="AZ127" i="41"/>
  <c r="AY132" i="41"/>
  <c r="AY133" i="41" s="1"/>
  <c r="AY135" i="41" s="1"/>
  <c r="AZ128" i="41"/>
  <c r="BA128" i="45"/>
  <c r="AZ132" i="45"/>
  <c r="AZ133" i="45" s="1"/>
  <c r="AZ135" i="45" s="1"/>
  <c r="BA127" i="45"/>
  <c r="AV69" i="41"/>
  <c r="AU74" i="41"/>
  <c r="AU75" i="41" s="1"/>
  <c r="AU77" i="41" s="1"/>
  <c r="AV70" i="41"/>
  <c r="AX58" i="37"/>
  <c r="AZ83" i="35"/>
  <c r="AZ84" i="35" s="1"/>
  <c r="AY87" i="35"/>
  <c r="AY88" i="35" s="1"/>
  <c r="AY90" i="35" s="1"/>
  <c r="BA154" i="36"/>
  <c r="AU213" i="41"/>
  <c r="AY213" i="44"/>
  <c r="AZ211" i="44" s="1"/>
  <c r="BA216" i="38"/>
  <c r="BA217" i="38" s="1"/>
  <c r="BA219" i="38" s="1"/>
  <c r="BB211" i="38"/>
  <c r="BB212" i="38"/>
  <c r="BA250" i="43"/>
  <c r="AZ255" i="43"/>
  <c r="AZ256" i="43" s="1"/>
  <c r="AZ258" i="43" s="1"/>
  <c r="BA251" i="43"/>
  <c r="AY229" i="36"/>
  <c r="AY230" i="36" s="1"/>
  <c r="AY232" i="36" s="1"/>
  <c r="AZ225" i="36"/>
  <c r="AZ226" i="36" s="1"/>
  <c r="AQ45" i="45"/>
  <c r="AQ271" i="45" s="1"/>
  <c r="AQ269" i="45"/>
  <c r="AQ294" i="45" s="1"/>
  <c r="BA153" i="36"/>
  <c r="AZ200" i="36"/>
  <c r="AZ201" i="36" s="1"/>
  <c r="AZ204" i="36" s="1"/>
  <c r="AZ205" i="36" s="1"/>
  <c r="AZ207" i="36" s="1"/>
  <c r="BC132" i="38"/>
  <c r="BC133" i="38" s="1"/>
  <c r="BC135" i="38" s="1"/>
  <c r="BD127" i="38"/>
  <c r="BD128" i="38"/>
  <c r="AF14" i="20"/>
  <c r="AF18" i="20"/>
  <c r="BC45" i="36"/>
  <c r="BD43" i="36" s="1"/>
  <c r="BC154" i="44"/>
  <c r="AZ213" i="40"/>
  <c r="BC153" i="44"/>
  <c r="BB242" i="39"/>
  <c r="BB243" i="39" s="1"/>
  <c r="BB245" i="39" s="1"/>
  <c r="AP177" i="45"/>
  <c r="AP277" i="45" s="1"/>
  <c r="BC237" i="39"/>
  <c r="BC239" i="39" s="1"/>
  <c r="BD238" i="39" s="1"/>
  <c r="BE127" i="36"/>
  <c r="BD132" i="36"/>
  <c r="BD133" i="36" s="1"/>
  <c r="BD135" i="36" s="1"/>
  <c r="BE128" i="36"/>
  <c r="AY213" i="37"/>
  <c r="AX171" i="40"/>
  <c r="AX172" i="40" s="1"/>
  <c r="AX174" i="40" s="1"/>
  <c r="BC211" i="39"/>
  <c r="BC213" i="39" s="1"/>
  <c r="BD211" i="39" s="1"/>
  <c r="BB216" i="39"/>
  <c r="BB217" i="39" s="1"/>
  <c r="BB219" i="39" s="1"/>
  <c r="AZ213" i="36"/>
  <c r="BA212" i="36" s="1"/>
  <c r="AY141" i="35"/>
  <c r="AY140" i="35"/>
  <c r="AX145" i="35"/>
  <c r="AX146" i="35" s="1"/>
  <c r="AX148" i="35" s="1"/>
  <c r="BA117" i="38"/>
  <c r="BA120" i="38" s="1"/>
  <c r="BA121" i="38" s="1"/>
  <c r="BA123" i="38" s="1"/>
  <c r="BE141" i="44"/>
  <c r="AO300" i="36"/>
  <c r="BE140" i="44"/>
  <c r="AY58" i="45"/>
  <c r="AZ57" i="45" s="1"/>
  <c r="AZ132" i="44"/>
  <c r="AZ133" i="44" s="1"/>
  <c r="AZ135" i="44" s="1"/>
  <c r="BA128" i="44"/>
  <c r="BA127" i="44"/>
  <c r="AY166" i="40"/>
  <c r="AY168" i="40" s="1"/>
  <c r="AZ167" i="40" s="1"/>
  <c r="BB48" i="40"/>
  <c r="BB49" i="40" s="1"/>
  <c r="BB51" i="40" s="1"/>
  <c r="BA154" i="40"/>
  <c r="AZ158" i="40"/>
  <c r="AZ159" i="40" s="1"/>
  <c r="AZ161" i="40" s="1"/>
  <c r="BA153" i="40"/>
  <c r="BE117" i="39"/>
  <c r="BE120" i="39" s="1"/>
  <c r="BE121" i="39" s="1"/>
  <c r="BE123" i="39" s="1"/>
  <c r="BF115" i="39"/>
  <c r="BF114" i="39"/>
  <c r="BC83" i="43"/>
  <c r="BC82" i="43"/>
  <c r="BB87" i="43"/>
  <c r="BB88" i="43" s="1"/>
  <c r="BB90" i="43" s="1"/>
  <c r="AW239" i="40"/>
  <c r="AX238" i="40" s="1"/>
  <c r="BB43" i="37"/>
  <c r="BB45" i="37" s="1"/>
  <c r="BA140" i="45"/>
  <c r="BA142" i="45" s="1"/>
  <c r="BB141" i="45" s="1"/>
  <c r="AZ238" i="41"/>
  <c r="AZ237" i="41"/>
  <c r="BB114" i="38"/>
  <c r="BB116" i="38" s="1"/>
  <c r="BC82" i="41"/>
  <c r="AZ252" i="45"/>
  <c r="BC83" i="41"/>
  <c r="AZ145" i="45"/>
  <c r="AZ146" i="45" s="1"/>
  <c r="AZ148" i="45" s="1"/>
  <c r="AY32" i="38"/>
  <c r="AY33" i="38" s="1"/>
  <c r="AY36" i="38" s="1"/>
  <c r="AY37" i="38" s="1"/>
  <c r="AY39" i="38" s="1"/>
  <c r="BD237" i="38"/>
  <c r="BD238" i="38"/>
  <c r="BC242" i="38"/>
  <c r="BC243" i="38" s="1"/>
  <c r="BC245" i="38" s="1"/>
  <c r="BC166" i="41"/>
  <c r="BB171" i="41"/>
  <c r="BB172" i="41" s="1"/>
  <c r="BB174" i="41" s="1"/>
  <c r="BC167" i="41"/>
  <c r="AV58" i="39"/>
  <c r="AW56" i="39" s="1"/>
  <c r="BD58" i="44"/>
  <c r="AZ155" i="41"/>
  <c r="AZ158" i="41" s="1"/>
  <c r="AZ159" i="41" s="1"/>
  <c r="AZ161" i="41" s="1"/>
  <c r="AZ225" i="40"/>
  <c r="AY229" i="40"/>
  <c r="AY230" i="40" s="1"/>
  <c r="AY232" i="40" s="1"/>
  <c r="AZ224" i="40"/>
  <c r="AV84" i="39"/>
  <c r="AW82" i="39" s="1"/>
  <c r="BA48" i="37"/>
  <c r="BA49" i="37" s="1"/>
  <c r="BA51" i="37" s="1"/>
  <c r="AY32" i="35"/>
  <c r="AZ31" i="43"/>
  <c r="AZ224" i="41"/>
  <c r="AZ225" i="41"/>
  <c r="AY229" i="41"/>
  <c r="AY230" i="41" s="1"/>
  <c r="AY232" i="41" s="1"/>
  <c r="AY140" i="36"/>
  <c r="AY141" i="36"/>
  <c r="AX145" i="36"/>
  <c r="AX146" i="36" s="1"/>
  <c r="AX148" i="36" s="1"/>
  <c r="AY167" i="43"/>
  <c r="AY166" i="43"/>
  <c r="BA116" i="43"/>
  <c r="BA117" i="43" s="1"/>
  <c r="BA120" i="43" s="1"/>
  <c r="BA121" i="43" s="1"/>
  <c r="BA123" i="43" s="1"/>
  <c r="BC212" i="35"/>
  <c r="BC213" i="35" s="1"/>
  <c r="AZ225" i="43"/>
  <c r="AZ224" i="43"/>
  <c r="BB33" i="36"/>
  <c r="BB36" i="36" s="1"/>
  <c r="BB37" i="36" s="1"/>
  <c r="BB39" i="36" s="1"/>
  <c r="BB216" i="35"/>
  <c r="BB217" i="35" s="1"/>
  <c r="BB219" i="35" s="1"/>
  <c r="AZ58" i="40"/>
  <c r="BA57" i="40" s="1"/>
  <c r="BC30" i="36"/>
  <c r="BC32" i="36" s="1"/>
  <c r="AV61" i="43"/>
  <c r="AV62" i="43" s="1"/>
  <c r="AV64" i="43" s="1"/>
  <c r="AW56" i="43"/>
  <c r="AW57" i="43"/>
  <c r="BA251" i="37"/>
  <c r="AZ255" i="37"/>
  <c r="AZ256" i="37" s="1"/>
  <c r="AZ258" i="37" s="1"/>
  <c r="BA250" i="37"/>
  <c r="BA43" i="43"/>
  <c r="BA44" i="43"/>
  <c r="AZ48" i="43"/>
  <c r="AZ49" i="43" s="1"/>
  <c r="AZ51" i="43" s="1"/>
  <c r="BC31" i="40"/>
  <c r="BB33" i="40"/>
  <c r="BB36" i="40" s="1"/>
  <c r="BB37" i="40" s="1"/>
  <c r="BB39" i="40" s="1"/>
  <c r="BC30" i="40"/>
  <c r="AV132" i="37"/>
  <c r="AV133" i="37" s="1"/>
  <c r="AV135" i="37" s="1"/>
  <c r="AW127" i="37"/>
  <c r="AW128" i="37"/>
  <c r="AZ200" i="39"/>
  <c r="AZ87" i="36"/>
  <c r="AZ88" i="36" s="1"/>
  <c r="AZ90" i="36" s="1"/>
  <c r="BA83" i="36"/>
  <c r="BA82" i="36"/>
  <c r="AZ56" i="38"/>
  <c r="AZ58" i="38" s="1"/>
  <c r="AY200" i="41"/>
  <c r="BA155" i="45"/>
  <c r="AZ30" i="43"/>
  <c r="AY61" i="35"/>
  <c r="AY62" i="35" s="1"/>
  <c r="AY64" i="35" s="1"/>
  <c r="AZ56" i="35"/>
  <c r="AZ57" i="35"/>
  <c r="AZ57" i="41"/>
  <c r="AY61" i="41"/>
  <c r="AY62" i="41" s="1"/>
  <c r="AY64" i="41" s="1"/>
  <c r="AZ56" i="41"/>
  <c r="AZ140" i="37"/>
  <c r="BB168" i="44"/>
  <c r="BC167" i="44" s="1"/>
  <c r="AZ141" i="37"/>
  <c r="AY61" i="38"/>
  <c r="AY62" i="38" s="1"/>
  <c r="AY64" i="38" s="1"/>
  <c r="AP298" i="38"/>
  <c r="BA154" i="38"/>
  <c r="BC44" i="40"/>
  <c r="BC45" i="40" s="1"/>
  <c r="BC48" i="40" s="1"/>
  <c r="BC49" i="40" s="1"/>
  <c r="BC51" i="40" s="1"/>
  <c r="BA153" i="38"/>
  <c r="AQ293" i="37"/>
  <c r="AZ115" i="36"/>
  <c r="AZ114" i="36"/>
  <c r="AY117" i="36"/>
  <c r="AY120" i="36" s="1"/>
  <c r="AY121" i="36" s="1"/>
  <c r="AY123" i="36" s="1"/>
  <c r="AP295" i="35"/>
  <c r="AP175" i="45"/>
  <c r="AP275" i="45" s="1"/>
  <c r="AO302" i="36"/>
  <c r="AQ293" i="41"/>
  <c r="BB168" i="38"/>
  <c r="BC166" i="38" s="1"/>
  <c r="AX252" i="40"/>
  <c r="AY250" i="40" s="1"/>
  <c r="AP296" i="38"/>
  <c r="AY155" i="39"/>
  <c r="AY158" i="39" s="1"/>
  <c r="AY159" i="39" s="1"/>
  <c r="AY161" i="39" s="1"/>
  <c r="AQ294" i="35"/>
  <c r="AQ294" i="43"/>
  <c r="BA132" i="35"/>
  <c r="BA133" i="35" s="1"/>
  <c r="BA135" i="35" s="1"/>
  <c r="BB127" i="35"/>
  <c r="BB129" i="35" s="1"/>
  <c r="AX45" i="41"/>
  <c r="AX48" i="41" s="1"/>
  <c r="AX49" i="41" s="1"/>
  <c r="AX51" i="41" s="1"/>
  <c r="BC32" i="45"/>
  <c r="BC33" i="45" s="1"/>
  <c r="BC36" i="45" s="1"/>
  <c r="BC37" i="45" s="1"/>
  <c r="BC39" i="45" s="1"/>
  <c r="BB116" i="37"/>
  <c r="BB117" i="37" s="1"/>
  <c r="BB120" i="37" s="1"/>
  <c r="BB121" i="37" s="1"/>
  <c r="BB123" i="37" s="1"/>
  <c r="BA168" i="39"/>
  <c r="BB167" i="39" s="1"/>
  <c r="AY252" i="35"/>
  <c r="AZ251" i="35" s="1"/>
  <c r="AR101" i="38"/>
  <c r="AR279" i="38" s="1"/>
  <c r="AQ103" i="38"/>
  <c r="AQ280" i="38"/>
  <c r="AR100" i="38"/>
  <c r="AQ292" i="40"/>
  <c r="AQ291" i="40"/>
  <c r="AQ190" i="40"/>
  <c r="AQ191" i="40" s="1"/>
  <c r="AP23" i="36"/>
  <c r="AQ106" i="45"/>
  <c r="AQ107" i="45" s="1"/>
  <c r="AQ106" i="35"/>
  <c r="AQ107" i="35" s="1"/>
  <c r="AO25" i="43"/>
  <c r="AO93" i="43" s="1"/>
  <c r="AO267" i="43" s="1"/>
  <c r="AO302" i="43" s="1"/>
  <c r="AO91" i="43"/>
  <c r="AO265" i="43" s="1"/>
  <c r="AO300" i="43" s="1"/>
  <c r="AP22" i="43"/>
  <c r="AP271" i="43"/>
  <c r="AP272" i="43"/>
  <c r="AP261" i="38"/>
  <c r="AP287" i="38" s="1"/>
  <c r="BD30" i="44"/>
  <c r="BC33" i="44"/>
  <c r="BC36" i="44" s="1"/>
  <c r="BC37" i="44" s="1"/>
  <c r="BC39" i="44" s="1"/>
  <c r="BD31" i="44"/>
  <c r="AQ200" i="45"/>
  <c r="AQ288" i="45"/>
  <c r="AQ190" i="38"/>
  <c r="AQ191" i="38" s="1"/>
  <c r="AR16" i="39"/>
  <c r="AQ19" i="39"/>
  <c r="AQ270" i="39"/>
  <c r="AR17" i="39"/>
  <c r="AR269" i="39" s="1"/>
  <c r="AP190" i="43"/>
  <c r="AP191" i="43" s="1"/>
  <c r="AP292" i="43"/>
  <c r="AP291" i="43"/>
  <c r="AP298" i="41"/>
  <c r="AQ187" i="35"/>
  <c r="AQ290" i="35"/>
  <c r="AR184" i="35"/>
  <c r="AR185" i="35"/>
  <c r="AR289" i="35" s="1"/>
  <c r="AP175" i="40"/>
  <c r="AP275" i="40" s="1"/>
  <c r="AP109" i="40"/>
  <c r="AP177" i="40" s="1"/>
  <c r="AP277" i="40" s="1"/>
  <c r="AP271" i="40"/>
  <c r="AP296" i="40" s="1"/>
  <c r="AP272" i="40"/>
  <c r="AP298" i="40" s="1"/>
  <c r="AP22" i="40"/>
  <c r="BC45" i="35"/>
  <c r="AO302" i="39"/>
  <c r="AP91" i="45"/>
  <c r="AP265" i="45" s="1"/>
  <c r="AP25" i="45"/>
  <c r="AP93" i="45" s="1"/>
  <c r="AP267" i="45" s="1"/>
  <c r="AQ190" i="44"/>
  <c r="AQ191" i="44" s="1"/>
  <c r="AQ291" i="44"/>
  <c r="AQ292" i="44"/>
  <c r="AP299" i="37"/>
  <c r="AP23" i="37"/>
  <c r="AP120" i="35"/>
  <c r="AP121" i="35" s="1"/>
  <c r="AP281" i="35"/>
  <c r="AP282" i="35"/>
  <c r="AP295" i="45"/>
  <c r="AR290" i="37"/>
  <c r="AS185" i="37"/>
  <c r="AS289" i="37" s="1"/>
  <c r="AR187" i="37"/>
  <c r="AS184" i="37"/>
  <c r="BA70" i="39"/>
  <c r="BA69" i="39"/>
  <c r="AZ74" i="39"/>
  <c r="AZ75" i="39" s="1"/>
  <c r="AZ77" i="39" s="1"/>
  <c r="AQ278" i="39"/>
  <c r="AQ293" i="39" s="1"/>
  <c r="AQ102" i="39"/>
  <c r="AP271" i="35"/>
  <c r="AP22" i="35"/>
  <c r="AP272" i="35"/>
  <c r="AQ193" i="45"/>
  <c r="AR102" i="35"/>
  <c r="AP259" i="38"/>
  <c r="AP285" i="38" s="1"/>
  <c r="AP109" i="38"/>
  <c r="AP177" i="38" s="1"/>
  <c r="AP277" i="38" s="1"/>
  <c r="AP175" i="38"/>
  <c r="AP275" i="38" s="1"/>
  <c r="AQ270" i="38"/>
  <c r="AQ19" i="38"/>
  <c r="AR16" i="38"/>
  <c r="AR17" i="38"/>
  <c r="AR269" i="38" s="1"/>
  <c r="AO91" i="40"/>
  <c r="AO265" i="40" s="1"/>
  <c r="AO300" i="40" s="1"/>
  <c r="AO25" i="40"/>
  <c r="AO93" i="40" s="1"/>
  <c r="AO267" i="40" s="1"/>
  <c r="AO302" i="40" s="1"/>
  <c r="AQ186" i="43"/>
  <c r="AQ288" i="43"/>
  <c r="AR278" i="44"/>
  <c r="AR102" i="44"/>
  <c r="AP296" i="41"/>
  <c r="AQ186" i="36"/>
  <c r="AQ288" i="36"/>
  <c r="AQ293" i="36" s="1"/>
  <c r="AQ187" i="41"/>
  <c r="AR184" i="41"/>
  <c r="AR185" i="41"/>
  <c r="AR289" i="41" s="1"/>
  <c r="AQ290" i="41"/>
  <c r="AQ268" i="40"/>
  <c r="AQ293" i="40" s="1"/>
  <c r="AQ18" i="40"/>
  <c r="AR288" i="44"/>
  <c r="AR186" i="44"/>
  <c r="AP298" i="37"/>
  <c r="AQ168" i="45"/>
  <c r="AQ278" i="45"/>
  <c r="BC142" i="39"/>
  <c r="AP259" i="35"/>
  <c r="AP285" i="35" s="1"/>
  <c r="AP193" i="35"/>
  <c r="AP261" i="35" s="1"/>
  <c r="AP287" i="35" s="1"/>
  <c r="AQ103" i="40"/>
  <c r="AQ280" i="40"/>
  <c r="AR101" i="40"/>
  <c r="AR279" i="40" s="1"/>
  <c r="AR100" i="40"/>
  <c r="AP23" i="38"/>
  <c r="AP299" i="38"/>
  <c r="AY45" i="38"/>
  <c r="AQ268" i="35"/>
  <c r="AQ18" i="35"/>
  <c r="AQ259" i="37"/>
  <c r="AQ285" i="37" s="1"/>
  <c r="AQ193" i="37"/>
  <c r="AQ261" i="37" s="1"/>
  <c r="AQ287" i="37" s="1"/>
  <c r="AR186" i="40"/>
  <c r="AR288" i="40"/>
  <c r="AQ252" i="38"/>
  <c r="AQ292" i="38" s="1"/>
  <c r="AQ288" i="38"/>
  <c r="AQ293" i="38" s="1"/>
  <c r="AQ292" i="39"/>
  <c r="AQ291" i="39"/>
  <c r="AQ190" i="39"/>
  <c r="AQ191" i="39" s="1"/>
  <c r="AR102" i="45"/>
  <c r="AP23" i="39"/>
  <c r="AQ280" i="41"/>
  <c r="AR101" i="41"/>
  <c r="AR279" i="41" s="1"/>
  <c r="AR100" i="41"/>
  <c r="AQ103" i="41"/>
  <c r="AS184" i="45"/>
  <c r="AS185" i="45"/>
  <c r="AR187" i="45"/>
  <c r="AQ18" i="43"/>
  <c r="AQ268" i="43"/>
  <c r="AQ270" i="44"/>
  <c r="AQ295" i="44" s="1"/>
  <c r="AR17" i="44"/>
  <c r="AR269" i="44" s="1"/>
  <c r="AR294" i="44" s="1"/>
  <c r="AR16" i="44"/>
  <c r="AQ19" i="44"/>
  <c r="AQ19" i="36"/>
  <c r="AR16" i="36"/>
  <c r="AQ270" i="36"/>
  <c r="AR17" i="36"/>
  <c r="AR269" i="36" s="1"/>
  <c r="AQ23" i="41"/>
  <c r="AP296" i="37"/>
  <c r="AQ116" i="35"/>
  <c r="AQ278" i="35"/>
  <c r="AR18" i="45"/>
  <c r="AP109" i="37"/>
  <c r="AP177" i="37" s="1"/>
  <c r="AP277" i="37" s="1"/>
  <c r="AP175" i="37"/>
  <c r="AP275" i="37" s="1"/>
  <c r="AR17" i="37"/>
  <c r="AR269" i="37" s="1"/>
  <c r="AR16" i="37"/>
  <c r="AQ19" i="37"/>
  <c r="AQ270" i="37"/>
  <c r="AP281" i="39"/>
  <c r="AP296" i="39" s="1"/>
  <c r="AP282" i="39"/>
  <c r="AP298" i="39" s="1"/>
  <c r="AP106" i="39"/>
  <c r="AP107" i="39" s="1"/>
  <c r="AP193" i="41"/>
  <c r="AP261" i="41" s="1"/>
  <c r="AP287" i="41" s="1"/>
  <c r="AP259" i="41"/>
  <c r="AP285" i="41" s="1"/>
  <c r="AQ103" i="36"/>
  <c r="AR100" i="36"/>
  <c r="AQ280" i="36"/>
  <c r="AR101" i="36"/>
  <c r="AR279" i="36" s="1"/>
  <c r="AR186" i="39"/>
  <c r="AR288" i="39"/>
  <c r="AR19" i="41"/>
  <c r="AS17" i="41"/>
  <c r="AS269" i="41" s="1"/>
  <c r="AS16" i="41"/>
  <c r="AR270" i="41"/>
  <c r="AP109" i="43"/>
  <c r="AP177" i="43" s="1"/>
  <c r="AP277" i="43" s="1"/>
  <c r="AP175" i="43"/>
  <c r="AP275" i="43" s="1"/>
  <c r="AP23" i="44"/>
  <c r="AP299" i="44"/>
  <c r="AR101" i="37"/>
  <c r="AR279" i="37" s="1"/>
  <c r="AQ103" i="37"/>
  <c r="AR100" i="37"/>
  <c r="AQ280" i="37"/>
  <c r="AP204" i="45"/>
  <c r="AP291" i="45"/>
  <c r="AP296" i="45" s="1"/>
  <c r="AP292" i="45"/>
  <c r="AP298" i="45" s="1"/>
  <c r="AR186" i="38"/>
  <c r="AP295" i="43"/>
  <c r="AQ281" i="44"/>
  <c r="AQ282" i="44"/>
  <c r="AQ106" i="44"/>
  <c r="AQ107" i="44" s="1"/>
  <c r="AQ103" i="43"/>
  <c r="AQ280" i="43"/>
  <c r="AR101" i="43"/>
  <c r="AR279" i="43" s="1"/>
  <c r="AR100" i="43"/>
  <c r="AP107" i="41"/>
  <c r="AP299" i="41"/>
  <c r="AP190" i="36"/>
  <c r="AP191" i="36" s="1"/>
  <c r="AP292" i="36"/>
  <c r="AP298" i="36" s="1"/>
  <c r="AP291" i="36"/>
  <c r="AP296" i="36" s="1"/>
  <c r="AO300" i="39"/>
  <c r="AP175" i="36"/>
  <c r="AP275" i="36" s="1"/>
  <c r="AP109" i="36"/>
  <c r="AP177" i="36" s="1"/>
  <c r="AP277" i="36" s="1"/>
  <c r="AO91" i="35"/>
  <c r="AO265" i="35" s="1"/>
  <c r="AO300" i="35" s="1"/>
  <c r="AG13" i="20" s="1"/>
  <c r="AG19" i="20" s="1"/>
  <c r="AO25" i="35"/>
  <c r="AO93" i="35" s="1"/>
  <c r="AO267" i="35" s="1"/>
  <c r="AO302" i="35" s="1"/>
  <c r="AQ22" i="45"/>
  <c r="AW239" i="36"/>
  <c r="AV245" i="36"/>
  <c r="AY69" i="44"/>
  <c r="AY70" i="44"/>
  <c r="AX74" i="44"/>
  <c r="AX75" i="44" s="1"/>
  <c r="AX77" i="44" s="1"/>
  <c r="AW212" i="45"/>
  <c r="AV216" i="45"/>
  <c r="AV217" i="45" s="1"/>
  <c r="AW211" i="45"/>
  <c r="AZ74" i="38" l="1"/>
  <c r="AZ75" i="38" s="1"/>
  <c r="AZ77" i="38" s="1"/>
  <c r="BA69" i="38"/>
  <c r="BA70" i="38"/>
  <c r="BD199" i="37"/>
  <c r="BD198" i="37"/>
  <c r="AY132" i="39"/>
  <c r="AY133" i="39" s="1"/>
  <c r="AY135" i="39" s="1"/>
  <c r="AY129" i="40"/>
  <c r="AZ225" i="38"/>
  <c r="AZ224" i="38"/>
  <c r="AG12" i="20"/>
  <c r="AI4" i="20"/>
  <c r="AH8" i="20"/>
  <c r="BB44" i="44"/>
  <c r="AZ127" i="39"/>
  <c r="AZ129" i="39" s="1"/>
  <c r="BB43" i="44"/>
  <c r="BA70" i="37"/>
  <c r="BA69" i="37"/>
  <c r="BB141" i="41"/>
  <c r="BB142" i="41" s="1"/>
  <c r="BA145" i="41"/>
  <c r="BA146" i="41" s="1"/>
  <c r="BA148" i="41" s="1"/>
  <c r="AY225" i="45"/>
  <c r="AY224" i="45"/>
  <c r="BA71" i="38"/>
  <c r="BB69" i="38" s="1"/>
  <c r="AY87" i="45"/>
  <c r="AY88" i="45" s="1"/>
  <c r="AY90" i="45" s="1"/>
  <c r="BB70" i="35"/>
  <c r="BB69" i="35"/>
  <c r="BA252" i="41"/>
  <c r="AZ83" i="45"/>
  <c r="AZ84" i="45" s="1"/>
  <c r="AZ87" i="45" s="1"/>
  <c r="AZ88" i="45" s="1"/>
  <c r="AZ90" i="45" s="1"/>
  <c r="AZ237" i="43"/>
  <c r="AY242" i="43"/>
  <c r="AY243" i="43" s="1"/>
  <c r="AY245" i="43" s="1"/>
  <c r="AZ238" i="43"/>
  <c r="AZ199" i="43"/>
  <c r="AX238" i="44"/>
  <c r="AX237" i="44"/>
  <c r="AW242" i="44"/>
  <c r="AW243" i="44" s="1"/>
  <c r="AW245" i="44" s="1"/>
  <c r="AW71" i="40"/>
  <c r="AX69" i="40" s="1"/>
  <c r="AZ198" i="43"/>
  <c r="BC70" i="45"/>
  <c r="BC69" i="45"/>
  <c r="AZ69" i="43"/>
  <c r="AZ70" i="43"/>
  <c r="AZ171" i="36"/>
  <c r="AZ172" i="36" s="1"/>
  <c r="AZ174" i="36" s="1"/>
  <c r="AY84" i="44"/>
  <c r="AY224" i="37"/>
  <c r="AY116" i="40"/>
  <c r="AZ153" i="37"/>
  <c r="AY158" i="37"/>
  <c r="AY159" i="37" s="1"/>
  <c r="AY161" i="37" s="1"/>
  <c r="AZ154" i="37"/>
  <c r="BA201" i="35"/>
  <c r="BA204" i="35" s="1"/>
  <c r="BA205" i="35" s="1"/>
  <c r="BA207" i="35" s="1"/>
  <c r="BA167" i="36"/>
  <c r="BA168" i="36" s="1"/>
  <c r="BA171" i="36" s="1"/>
  <c r="BA172" i="36" s="1"/>
  <c r="BA174" i="36" s="1"/>
  <c r="AZ225" i="44"/>
  <c r="AZ226" i="44" s="1"/>
  <c r="AY229" i="44"/>
  <c r="AY230" i="44" s="1"/>
  <c r="AY232" i="44" s="1"/>
  <c r="BB199" i="35"/>
  <c r="BB200" i="35" s="1"/>
  <c r="BB252" i="39"/>
  <c r="AY225" i="37"/>
  <c r="BA199" i="38"/>
  <c r="AX242" i="37"/>
  <c r="AX243" i="37" s="1"/>
  <c r="AX245" i="37" s="1"/>
  <c r="BA198" i="38"/>
  <c r="BA154" i="43"/>
  <c r="BA155" i="43" s="1"/>
  <c r="AY255" i="36"/>
  <c r="AY256" i="36" s="1"/>
  <c r="AY258" i="36" s="1"/>
  <c r="AY238" i="37"/>
  <c r="AY239" i="37" s="1"/>
  <c r="AZ237" i="37" s="1"/>
  <c r="AZ158" i="43"/>
  <c r="AZ159" i="43" s="1"/>
  <c r="AZ161" i="43" s="1"/>
  <c r="AZ250" i="36"/>
  <c r="AZ252" i="36" s="1"/>
  <c r="BA250" i="36" s="1"/>
  <c r="BB84" i="38"/>
  <c r="BB87" i="38" s="1"/>
  <c r="BB88" i="38" s="1"/>
  <c r="BB90" i="38" s="1"/>
  <c r="BB114" i="44"/>
  <c r="BB115" i="44"/>
  <c r="BA117" i="44"/>
  <c r="BA120" i="44" s="1"/>
  <c r="BA121" i="44" s="1"/>
  <c r="BA123" i="44" s="1"/>
  <c r="BA140" i="38"/>
  <c r="AZ145" i="38"/>
  <c r="AZ146" i="38" s="1"/>
  <c r="AZ148" i="38" s="1"/>
  <c r="BA141" i="38"/>
  <c r="AZ117" i="41"/>
  <c r="AZ120" i="41" s="1"/>
  <c r="AZ121" i="41" s="1"/>
  <c r="AZ123" i="41" s="1"/>
  <c r="BA114" i="41"/>
  <c r="BA115" i="41"/>
  <c r="AZ168" i="37"/>
  <c r="BA166" i="37" s="1"/>
  <c r="AW242" i="35"/>
  <c r="AW243" i="35" s="1"/>
  <c r="AW245" i="35" s="1"/>
  <c r="AX140" i="43"/>
  <c r="AW145" i="43"/>
  <c r="AW146" i="43" s="1"/>
  <c r="AW148" i="43" s="1"/>
  <c r="AX141" i="43"/>
  <c r="AZ45" i="39"/>
  <c r="BA43" i="39" s="1"/>
  <c r="BC70" i="36"/>
  <c r="AX238" i="35"/>
  <c r="AX239" i="35" s="1"/>
  <c r="AY238" i="35" s="1"/>
  <c r="AZ213" i="43"/>
  <c r="AZ216" i="43" s="1"/>
  <c r="AZ217" i="43" s="1"/>
  <c r="AZ219" i="43" s="1"/>
  <c r="BC229" i="35"/>
  <c r="BC230" i="35" s="1"/>
  <c r="BC232" i="35" s="1"/>
  <c r="BD224" i="35"/>
  <c r="BD226" i="35" s="1"/>
  <c r="BE224" i="35" s="1"/>
  <c r="BA84" i="37"/>
  <c r="BB82" i="37" s="1"/>
  <c r="BA155" i="36"/>
  <c r="BB154" i="36" s="1"/>
  <c r="AZ30" i="37"/>
  <c r="AZ32" i="37" s="1"/>
  <c r="AY33" i="37"/>
  <c r="AY36" i="37" s="1"/>
  <c r="AY37" i="37" s="1"/>
  <c r="AY39" i="37" s="1"/>
  <c r="BC69" i="36"/>
  <c r="BC141" i="40"/>
  <c r="BB145" i="40"/>
  <c r="BB146" i="40" s="1"/>
  <c r="BB148" i="40" s="1"/>
  <c r="BC140" i="40"/>
  <c r="AX255" i="44"/>
  <c r="AX256" i="44" s="1"/>
  <c r="AX258" i="44" s="1"/>
  <c r="AY251" i="44"/>
  <c r="AY250" i="44"/>
  <c r="AQ272" i="45"/>
  <c r="AZ242" i="45"/>
  <c r="AZ243" i="45" s="1"/>
  <c r="AZ245" i="45" s="1"/>
  <c r="BB82" i="40"/>
  <c r="BB83" i="40"/>
  <c r="BA87" i="40"/>
  <c r="BA88" i="40" s="1"/>
  <c r="BA90" i="40" s="1"/>
  <c r="AZ30" i="41"/>
  <c r="AY114" i="45"/>
  <c r="AY116" i="45" s="1"/>
  <c r="AY117" i="45" s="1"/>
  <c r="AY120" i="45" s="1"/>
  <c r="AY121" i="45" s="1"/>
  <c r="AY123" i="45" s="1"/>
  <c r="BA238" i="45"/>
  <c r="BA239" i="45" s="1"/>
  <c r="AZ31" i="41"/>
  <c r="AY171" i="35"/>
  <c r="AY172" i="35" s="1"/>
  <c r="AY174" i="35" s="1"/>
  <c r="AZ167" i="35"/>
  <c r="AZ166" i="35"/>
  <c r="AX117" i="45"/>
  <c r="AX120" i="45" s="1"/>
  <c r="AX121" i="45" s="1"/>
  <c r="AX123" i="45" s="1"/>
  <c r="AY128" i="43"/>
  <c r="AX132" i="43"/>
  <c r="AX133" i="43" s="1"/>
  <c r="AX135" i="43" s="1"/>
  <c r="AY127" i="43"/>
  <c r="BC155" i="35"/>
  <c r="BA201" i="40"/>
  <c r="BA204" i="40" s="1"/>
  <c r="BA205" i="40" s="1"/>
  <c r="BA207" i="40" s="1"/>
  <c r="BB199" i="40"/>
  <c r="BB198" i="40"/>
  <c r="AZ129" i="41"/>
  <c r="AZ212" i="44"/>
  <c r="AZ213" i="44" s="1"/>
  <c r="BA211" i="44" s="1"/>
  <c r="BA129" i="45"/>
  <c r="AY216" i="44"/>
  <c r="AY217" i="44" s="1"/>
  <c r="AY219" i="44" s="1"/>
  <c r="AY57" i="37"/>
  <c r="AY56" i="37"/>
  <c r="AX61" i="37"/>
  <c r="AX62" i="37" s="1"/>
  <c r="AX64" i="37" s="1"/>
  <c r="AZ31" i="39"/>
  <c r="AZ30" i="39"/>
  <c r="AV71" i="41"/>
  <c r="BB213" i="38"/>
  <c r="BC211" i="38" s="1"/>
  <c r="AU216" i="41"/>
  <c r="AU217" i="41" s="1"/>
  <c r="AU219" i="41" s="1"/>
  <c r="AV212" i="41"/>
  <c r="AV211" i="41"/>
  <c r="BC48" i="36"/>
  <c r="BC49" i="36" s="1"/>
  <c r="BC51" i="36" s="1"/>
  <c r="BA199" i="36"/>
  <c r="BA252" i="43"/>
  <c r="BA198" i="36"/>
  <c r="AR44" i="45"/>
  <c r="AR269" i="45" s="1"/>
  <c r="AR43" i="45"/>
  <c r="AQ48" i="45"/>
  <c r="AQ49" i="45" s="1"/>
  <c r="AQ51" i="45" s="1"/>
  <c r="AQ270" i="45"/>
  <c r="BD129" i="38"/>
  <c r="BE127" i="38" s="1"/>
  <c r="BD44" i="36"/>
  <c r="BD45" i="36" s="1"/>
  <c r="AZ32" i="43"/>
  <c r="AZ33" i="43" s="1"/>
  <c r="AZ36" i="43" s="1"/>
  <c r="AZ37" i="43" s="1"/>
  <c r="AZ39" i="43" s="1"/>
  <c r="BE129" i="36"/>
  <c r="BE132" i="36" s="1"/>
  <c r="BE133" i="36" s="1"/>
  <c r="BE135" i="36" s="1"/>
  <c r="AF20" i="20"/>
  <c r="AZ166" i="40"/>
  <c r="AZ168" i="40" s="1"/>
  <c r="BC155" i="44"/>
  <c r="BD153" i="44" s="1"/>
  <c r="AY171" i="40"/>
  <c r="AY172" i="40" s="1"/>
  <c r="AY174" i="40" s="1"/>
  <c r="AZ226" i="40"/>
  <c r="AZ229" i="40" s="1"/>
  <c r="AZ230" i="40" s="1"/>
  <c r="AZ232" i="40" s="1"/>
  <c r="BA212" i="40"/>
  <c r="BA211" i="40"/>
  <c r="AZ216" i="40"/>
  <c r="AZ217" i="40" s="1"/>
  <c r="AZ219" i="40" s="1"/>
  <c r="BA211" i="36"/>
  <c r="BA213" i="36" s="1"/>
  <c r="BB212" i="36" s="1"/>
  <c r="AZ216" i="36"/>
  <c r="AZ217" i="36" s="1"/>
  <c r="AZ219" i="36" s="1"/>
  <c r="AZ212" i="37"/>
  <c r="AZ211" i="37"/>
  <c r="AY216" i="37"/>
  <c r="AY217" i="37" s="1"/>
  <c r="AY219" i="37" s="1"/>
  <c r="AZ56" i="45"/>
  <c r="AZ58" i="45" s="1"/>
  <c r="AZ61" i="45" s="1"/>
  <c r="AZ62" i="45" s="1"/>
  <c r="AZ64" i="45" s="1"/>
  <c r="AY61" i="45"/>
  <c r="AY62" i="45" s="1"/>
  <c r="AY64" i="45" s="1"/>
  <c r="BE142" i="44"/>
  <c r="BE145" i="44" s="1"/>
  <c r="BE146" i="44" s="1"/>
  <c r="BE148" i="44" s="1"/>
  <c r="AY142" i="35"/>
  <c r="BA224" i="36"/>
  <c r="BA225" i="36"/>
  <c r="AZ229" i="36"/>
  <c r="AZ230" i="36" s="1"/>
  <c r="AZ232" i="36" s="1"/>
  <c r="BB56" i="36"/>
  <c r="BC84" i="43"/>
  <c r="BD82" i="43" s="1"/>
  <c r="BA155" i="40"/>
  <c r="BA129" i="44"/>
  <c r="BF116" i="39"/>
  <c r="BB117" i="38"/>
  <c r="BB120" i="38" s="1"/>
  <c r="BB121" i="38" s="1"/>
  <c r="BB123" i="38" s="1"/>
  <c r="BC114" i="38"/>
  <c r="BB57" i="36"/>
  <c r="AW242" i="40"/>
  <c r="AW243" i="40" s="1"/>
  <c r="AW245" i="40" s="1"/>
  <c r="AX237" i="40"/>
  <c r="AX239" i="40" s="1"/>
  <c r="AY237" i="40" s="1"/>
  <c r="AZ239" i="41"/>
  <c r="BA237" i="41" s="1"/>
  <c r="BC115" i="38"/>
  <c r="BA250" i="45"/>
  <c r="AZ255" i="45"/>
  <c r="AZ256" i="45" s="1"/>
  <c r="AZ258" i="45" s="1"/>
  <c r="BA251" i="45"/>
  <c r="BC84" i="41"/>
  <c r="AZ30" i="38"/>
  <c r="BA82" i="35"/>
  <c r="BA83" i="35"/>
  <c r="AZ87" i="35"/>
  <c r="AZ88" i="35" s="1"/>
  <c r="AZ90" i="35" s="1"/>
  <c r="AZ31" i="38"/>
  <c r="AY44" i="41"/>
  <c r="BA153" i="41"/>
  <c r="BA56" i="40"/>
  <c r="BA58" i="40" s="1"/>
  <c r="BB57" i="40" s="1"/>
  <c r="BA154" i="41"/>
  <c r="BD239" i="38"/>
  <c r="BE238" i="38" s="1"/>
  <c r="AV61" i="39"/>
  <c r="AV62" i="39" s="1"/>
  <c r="AV64" i="39" s="1"/>
  <c r="BB171" i="38"/>
  <c r="BB172" i="38" s="1"/>
  <c r="BB174" i="38" s="1"/>
  <c r="AV87" i="39"/>
  <c r="AV88" i="39" s="1"/>
  <c r="AV90" i="39" s="1"/>
  <c r="AW83" i="39"/>
  <c r="AW84" i="39" s="1"/>
  <c r="BA71" i="37"/>
  <c r="BB70" i="37" s="1"/>
  <c r="BC168" i="41"/>
  <c r="AY43" i="41"/>
  <c r="BD237" i="39"/>
  <c r="BD239" i="39" s="1"/>
  <c r="AW57" i="39"/>
  <c r="AW58" i="39" s="1"/>
  <c r="AZ226" i="43"/>
  <c r="BA225" i="43" s="1"/>
  <c r="BD61" i="44"/>
  <c r="BD62" i="44" s="1"/>
  <c r="BD64" i="44" s="1"/>
  <c r="BE56" i="44"/>
  <c r="BE57" i="44"/>
  <c r="BD212" i="39"/>
  <c r="BD213" i="39" s="1"/>
  <c r="BC216" i="39"/>
  <c r="BC217" i="39" s="1"/>
  <c r="BC219" i="39" s="1"/>
  <c r="AY168" i="43"/>
  <c r="AY171" i="43" s="1"/>
  <c r="AY172" i="43" s="1"/>
  <c r="AY174" i="43" s="1"/>
  <c r="BC242" i="39"/>
  <c r="BC243" i="39" s="1"/>
  <c r="BC245" i="39" s="1"/>
  <c r="AY251" i="40"/>
  <c r="AY252" i="40" s="1"/>
  <c r="AZ30" i="35"/>
  <c r="AZ31" i="35"/>
  <c r="AY33" i="35"/>
  <c r="AY36" i="35" s="1"/>
  <c r="AY37" i="35" s="1"/>
  <c r="AY39" i="35" s="1"/>
  <c r="BB115" i="43"/>
  <c r="BB114" i="43"/>
  <c r="BC166" i="44"/>
  <c r="BC168" i="44" s="1"/>
  <c r="BB171" i="44"/>
  <c r="BB172" i="44" s="1"/>
  <c r="BB174" i="44" s="1"/>
  <c r="BC43" i="37"/>
  <c r="BC44" i="37"/>
  <c r="BB48" i="37"/>
  <c r="BB49" i="37" s="1"/>
  <c r="BB51" i="37" s="1"/>
  <c r="AY142" i="36"/>
  <c r="AZ226" i="41"/>
  <c r="AW58" i="43"/>
  <c r="BD229" i="39"/>
  <c r="BD230" i="39" s="1"/>
  <c r="BD232" i="39" s="1"/>
  <c r="BE224" i="39"/>
  <c r="BE225" i="39"/>
  <c r="AW129" i="37"/>
  <c r="AZ61" i="40"/>
  <c r="AZ62" i="40" s="1"/>
  <c r="AZ64" i="40" s="1"/>
  <c r="BD31" i="36"/>
  <c r="BC33" i="36"/>
  <c r="BC36" i="36" s="1"/>
  <c r="BC37" i="36" s="1"/>
  <c r="BC39" i="36" s="1"/>
  <c r="BD30" i="36"/>
  <c r="AZ142" i="37"/>
  <c r="BA140" i="37" s="1"/>
  <c r="BA252" i="37"/>
  <c r="BC32" i="40"/>
  <c r="BC33" i="40" s="1"/>
  <c r="BC36" i="40" s="1"/>
  <c r="BC37" i="40" s="1"/>
  <c r="BC39" i="40" s="1"/>
  <c r="BA199" i="39"/>
  <c r="AZ201" i="39"/>
  <c r="AZ204" i="39" s="1"/>
  <c r="AZ205" i="39" s="1"/>
  <c r="AZ207" i="39" s="1"/>
  <c r="BA198" i="39"/>
  <c r="BA45" i="43"/>
  <c r="BA56" i="38"/>
  <c r="BA57" i="38"/>
  <c r="AZ61" i="38"/>
  <c r="AZ62" i="38" s="1"/>
  <c r="AZ64" i="38" s="1"/>
  <c r="BA84" i="36"/>
  <c r="AZ198" i="41"/>
  <c r="AY201" i="41"/>
  <c r="AY204" i="41" s="1"/>
  <c r="AY205" i="41" s="1"/>
  <c r="AY207" i="41" s="1"/>
  <c r="AZ199" i="41"/>
  <c r="BC216" i="35"/>
  <c r="BC217" i="35" s="1"/>
  <c r="BC219" i="35" s="1"/>
  <c r="BD211" i="35"/>
  <c r="BD212" i="35"/>
  <c r="BD200" i="37"/>
  <c r="BE198" i="37" s="1"/>
  <c r="BA158" i="45"/>
  <c r="BA159" i="45" s="1"/>
  <c r="BA161" i="45" s="1"/>
  <c r="BB154" i="45"/>
  <c r="BB153" i="45"/>
  <c r="AZ58" i="35"/>
  <c r="AZ58" i="41"/>
  <c r="BA155" i="38"/>
  <c r="BA158" i="38" s="1"/>
  <c r="BA159" i="38" s="1"/>
  <c r="BA161" i="38" s="1"/>
  <c r="BD31" i="45"/>
  <c r="BD30" i="45"/>
  <c r="AQ293" i="45"/>
  <c r="AZ250" i="35"/>
  <c r="AZ252" i="35" s="1"/>
  <c r="AZ255" i="35" s="1"/>
  <c r="AZ256" i="35" s="1"/>
  <c r="AZ258" i="35" s="1"/>
  <c r="AX255" i="40"/>
  <c r="AX256" i="40" s="1"/>
  <c r="AX258" i="40" s="1"/>
  <c r="BC115" i="37"/>
  <c r="BC114" i="37"/>
  <c r="AZ153" i="39"/>
  <c r="AZ154" i="39"/>
  <c r="AR294" i="41"/>
  <c r="AQ295" i="41"/>
  <c r="AZ116" i="36"/>
  <c r="AP298" i="35"/>
  <c r="BB140" i="45"/>
  <c r="BB142" i="45" s="1"/>
  <c r="BC167" i="38"/>
  <c r="BC168" i="38" s="1"/>
  <c r="BA145" i="45"/>
  <c r="BA146" i="45" s="1"/>
  <c r="BA148" i="45" s="1"/>
  <c r="AP298" i="43"/>
  <c r="BA171" i="39"/>
  <c r="BA172" i="39" s="1"/>
  <c r="BA174" i="39" s="1"/>
  <c r="BD43" i="40"/>
  <c r="AP296" i="35"/>
  <c r="BB166" i="39"/>
  <c r="BB168" i="39" s="1"/>
  <c r="BD32" i="44"/>
  <c r="BE31" i="44" s="1"/>
  <c r="BD44" i="40"/>
  <c r="AY255" i="35"/>
  <c r="AY256" i="35" s="1"/>
  <c r="AY258" i="35" s="1"/>
  <c r="AP296" i="43"/>
  <c r="AR187" i="38"/>
  <c r="AS185" i="38"/>
  <c r="AS184" i="38"/>
  <c r="AR22" i="41"/>
  <c r="AR271" i="41"/>
  <c r="AR272" i="41"/>
  <c r="AR278" i="36"/>
  <c r="AR102" i="36"/>
  <c r="AR268" i="37"/>
  <c r="AR18" i="37"/>
  <c r="AQ281" i="41"/>
  <c r="AQ282" i="41"/>
  <c r="AQ106" i="41"/>
  <c r="AP91" i="39"/>
  <c r="AP265" i="39" s="1"/>
  <c r="AP25" i="39"/>
  <c r="AP93" i="39" s="1"/>
  <c r="AP267" i="39" s="1"/>
  <c r="AQ171" i="45"/>
  <c r="AQ172" i="45" s="1"/>
  <c r="AQ174" i="45" s="1"/>
  <c r="AR166" i="45"/>
  <c r="AR167" i="45"/>
  <c r="AR279" i="45" s="1"/>
  <c r="AQ280" i="45"/>
  <c r="AQ270" i="40"/>
  <c r="AQ295" i="40" s="1"/>
  <c r="AR16" i="40"/>
  <c r="AR17" i="40"/>
  <c r="AR269" i="40" s="1"/>
  <c r="AR294" i="40" s="1"/>
  <c r="AQ19" i="40"/>
  <c r="AR186" i="41"/>
  <c r="AR288" i="41"/>
  <c r="AR280" i="44"/>
  <c r="AS100" i="44"/>
  <c r="AS101" i="44"/>
  <c r="AS279" i="44" s="1"/>
  <c r="AR103" i="44"/>
  <c r="AS100" i="35"/>
  <c r="AR103" i="35"/>
  <c r="AS101" i="35"/>
  <c r="AP23" i="35"/>
  <c r="AP299" i="35"/>
  <c r="AS288" i="37"/>
  <c r="AS186" i="37"/>
  <c r="AQ259" i="44"/>
  <c r="AQ285" i="44" s="1"/>
  <c r="AQ193" i="44"/>
  <c r="AQ261" i="44" s="1"/>
  <c r="AQ287" i="44" s="1"/>
  <c r="AR186" i="35"/>
  <c r="AR288" i="35"/>
  <c r="AQ193" i="38"/>
  <c r="AQ109" i="35"/>
  <c r="AQ281" i="38"/>
  <c r="AQ282" i="38"/>
  <c r="AQ106" i="38"/>
  <c r="AQ107" i="38" s="1"/>
  <c r="AQ23" i="45"/>
  <c r="AP193" i="36"/>
  <c r="AP261" i="36" s="1"/>
  <c r="AP287" i="36" s="1"/>
  <c r="AP259" i="36"/>
  <c r="AP285" i="36" s="1"/>
  <c r="AP175" i="41"/>
  <c r="AP275" i="41" s="1"/>
  <c r="AP300" i="41" s="1"/>
  <c r="AP109" i="41"/>
  <c r="AP177" i="41" s="1"/>
  <c r="AP277" i="41" s="1"/>
  <c r="AP302" i="41" s="1"/>
  <c r="AQ282" i="43"/>
  <c r="AQ281" i="43"/>
  <c r="AQ106" i="43"/>
  <c r="AQ107" i="43" s="1"/>
  <c r="AR102" i="37"/>
  <c r="AR278" i="37"/>
  <c r="AQ282" i="36"/>
  <c r="AQ106" i="36"/>
  <c r="AQ107" i="36" s="1"/>
  <c r="AQ281" i="36"/>
  <c r="AR294" i="37"/>
  <c r="AS17" i="45"/>
  <c r="AS16" i="45"/>
  <c r="AR19" i="45"/>
  <c r="AR18" i="36"/>
  <c r="AR268" i="36"/>
  <c r="AQ22" i="44"/>
  <c r="AQ271" i="44"/>
  <c r="AQ296" i="44" s="1"/>
  <c r="AQ272" i="44"/>
  <c r="AQ298" i="44" s="1"/>
  <c r="AR190" i="45"/>
  <c r="AR191" i="45" s="1"/>
  <c r="AR102" i="41"/>
  <c r="AR278" i="41"/>
  <c r="AR103" i="45"/>
  <c r="AS100" i="45"/>
  <c r="AS101" i="45"/>
  <c r="AR187" i="40"/>
  <c r="AR290" i="40"/>
  <c r="AS185" i="40"/>
  <c r="AS289" i="40" s="1"/>
  <c r="AS184" i="40"/>
  <c r="AZ43" i="38"/>
  <c r="AZ44" i="38"/>
  <c r="AY48" i="38"/>
  <c r="AY49" i="38" s="1"/>
  <c r="AY51" i="38" s="1"/>
  <c r="AQ106" i="40"/>
  <c r="AQ107" i="40" s="1"/>
  <c r="AQ281" i="40"/>
  <c r="AQ282" i="40"/>
  <c r="AQ190" i="41"/>
  <c r="AQ191" i="41" s="1"/>
  <c r="AQ292" i="41"/>
  <c r="AQ291" i="41"/>
  <c r="AR268" i="38"/>
  <c r="AR18" i="38"/>
  <c r="AR101" i="39"/>
  <c r="AR279" i="39" s="1"/>
  <c r="AR294" i="39" s="1"/>
  <c r="AQ103" i="39"/>
  <c r="AQ280" i="39"/>
  <c r="AQ295" i="39" s="1"/>
  <c r="AR100" i="39"/>
  <c r="AR190" i="37"/>
  <c r="AR191" i="37" s="1"/>
  <c r="AR292" i="37"/>
  <c r="AR291" i="37"/>
  <c r="BD43" i="35"/>
  <c r="BD44" i="35"/>
  <c r="BC48" i="35"/>
  <c r="BC49" i="35" s="1"/>
  <c r="BC51" i="35" s="1"/>
  <c r="AQ271" i="39"/>
  <c r="AQ22" i="39"/>
  <c r="AQ272" i="39"/>
  <c r="AP23" i="43"/>
  <c r="AP299" i="43"/>
  <c r="AQ281" i="45"/>
  <c r="AP299" i="36"/>
  <c r="AR278" i="43"/>
  <c r="AR102" i="43"/>
  <c r="AQ175" i="44"/>
  <c r="AQ275" i="44" s="1"/>
  <c r="AQ109" i="44"/>
  <c r="AQ177" i="44" s="1"/>
  <c r="AQ277" i="44" s="1"/>
  <c r="AP205" i="45"/>
  <c r="AP299" i="45"/>
  <c r="AQ106" i="37"/>
  <c r="AQ107" i="37" s="1"/>
  <c r="AQ282" i="37"/>
  <c r="AQ281" i="37"/>
  <c r="AS18" i="41"/>
  <c r="AS268" i="41"/>
  <c r="AS184" i="39"/>
  <c r="AR187" i="39"/>
  <c r="AR290" i="39"/>
  <c r="AS185" i="39"/>
  <c r="AS289" i="39" s="1"/>
  <c r="AQ295" i="37"/>
  <c r="AQ25" i="41"/>
  <c r="AQ93" i="41" s="1"/>
  <c r="AQ267" i="41" s="1"/>
  <c r="AQ91" i="41"/>
  <c r="AQ265" i="41" s="1"/>
  <c r="AQ271" i="36"/>
  <c r="AQ22" i="36"/>
  <c r="AQ272" i="36"/>
  <c r="AR268" i="44"/>
  <c r="AR293" i="44" s="1"/>
  <c r="AR18" i="44"/>
  <c r="AQ19" i="35"/>
  <c r="AR17" i="35"/>
  <c r="AR269" i="35" s="1"/>
  <c r="AQ270" i="35"/>
  <c r="AR16" i="35"/>
  <c r="AR278" i="40"/>
  <c r="AR102" i="40"/>
  <c r="BD141" i="39"/>
  <c r="BC145" i="39"/>
  <c r="BC146" i="39" s="1"/>
  <c r="BC148" i="39" s="1"/>
  <c r="BD140" i="39"/>
  <c r="AR187" i="44"/>
  <c r="AR290" i="44"/>
  <c r="AS185" i="44"/>
  <c r="AS289" i="44" s="1"/>
  <c r="AS184" i="44"/>
  <c r="AQ293" i="43"/>
  <c r="AQ271" i="38"/>
  <c r="AQ272" i="38"/>
  <c r="AQ22" i="38"/>
  <c r="AP123" i="35"/>
  <c r="AP177" i="35" s="1"/>
  <c r="AP277" i="35" s="1"/>
  <c r="AP175" i="35"/>
  <c r="AP275" i="35" s="1"/>
  <c r="AP23" i="40"/>
  <c r="AP299" i="40"/>
  <c r="AQ291" i="35"/>
  <c r="AQ190" i="35"/>
  <c r="AQ191" i="35" s="1"/>
  <c r="AQ292" i="35"/>
  <c r="AP259" i="43"/>
  <c r="AP285" i="43" s="1"/>
  <c r="AP193" i="43"/>
  <c r="AP261" i="43" s="1"/>
  <c r="AP287" i="43" s="1"/>
  <c r="AR268" i="39"/>
  <c r="AR18" i="39"/>
  <c r="AQ282" i="45"/>
  <c r="AP91" i="36"/>
  <c r="AP265" i="36" s="1"/>
  <c r="AP25" i="36"/>
  <c r="AP93" i="36" s="1"/>
  <c r="AP267" i="36" s="1"/>
  <c r="BC201" i="44"/>
  <c r="BC204" i="44" s="1"/>
  <c r="BC205" i="44" s="1"/>
  <c r="BC207" i="44" s="1"/>
  <c r="BD198" i="44"/>
  <c r="BD199" i="44"/>
  <c r="AR102" i="38"/>
  <c r="AR278" i="38"/>
  <c r="AP25" i="44"/>
  <c r="AP93" i="44" s="1"/>
  <c r="AP267" i="44" s="1"/>
  <c r="AP302" i="44" s="1"/>
  <c r="AP91" i="44"/>
  <c r="AP265" i="44" s="1"/>
  <c r="AP300" i="44" s="1"/>
  <c r="BC127" i="35"/>
  <c r="BC128" i="35"/>
  <c r="BB132" i="35"/>
  <c r="BB133" i="35" s="1"/>
  <c r="BB135" i="35" s="1"/>
  <c r="AP175" i="39"/>
  <c r="AP275" i="39" s="1"/>
  <c r="AP109" i="39"/>
  <c r="AP177" i="39" s="1"/>
  <c r="AP277" i="39" s="1"/>
  <c r="AQ272" i="37"/>
  <c r="AQ271" i="37"/>
  <c r="AQ22" i="37"/>
  <c r="AR115" i="35"/>
  <c r="AR279" i="35" s="1"/>
  <c r="AR114" i="35"/>
  <c r="AQ117" i="35"/>
  <c r="AQ280" i="35"/>
  <c r="AR17" i="43"/>
  <c r="AR269" i="43" s="1"/>
  <c r="AR16" i="43"/>
  <c r="AQ19" i="43"/>
  <c r="AQ270" i="43"/>
  <c r="AS186" i="45"/>
  <c r="AP299" i="39"/>
  <c r="AQ259" i="39"/>
  <c r="AQ285" i="39" s="1"/>
  <c r="AQ193" i="39"/>
  <c r="AQ261" i="39" s="1"/>
  <c r="AQ287" i="39" s="1"/>
  <c r="AR250" i="38"/>
  <c r="AR251" i="38"/>
  <c r="AR289" i="38" s="1"/>
  <c r="AR294" i="38" s="1"/>
  <c r="AQ255" i="38"/>
  <c r="AQ256" i="38" s="1"/>
  <c r="AQ258" i="38" s="1"/>
  <c r="AQ290" i="38"/>
  <c r="AQ295" i="38" s="1"/>
  <c r="AQ293" i="35"/>
  <c r="AP25" i="38"/>
  <c r="AP93" i="38" s="1"/>
  <c r="AP267" i="38" s="1"/>
  <c r="AP302" i="38" s="1"/>
  <c r="AP91" i="38"/>
  <c r="AP265" i="38" s="1"/>
  <c r="AP300" i="38" s="1"/>
  <c r="AQ187" i="36"/>
  <c r="AR184" i="36"/>
  <c r="AR185" i="36"/>
  <c r="AR289" i="36" s="1"/>
  <c r="AR294" i="36" s="1"/>
  <c r="AQ290" i="36"/>
  <c r="AQ295" i="36" s="1"/>
  <c r="AQ290" i="43"/>
  <c r="AR184" i="43"/>
  <c r="AR185" i="43"/>
  <c r="AR289" i="43" s="1"/>
  <c r="AQ187" i="43"/>
  <c r="BA71" i="39"/>
  <c r="AP91" i="37"/>
  <c r="AP265" i="37" s="1"/>
  <c r="AP300" i="37" s="1"/>
  <c r="AP25" i="37"/>
  <c r="AP93" i="37" s="1"/>
  <c r="AP267" i="37" s="1"/>
  <c r="AP302" i="37" s="1"/>
  <c r="AQ291" i="38"/>
  <c r="AR198" i="45"/>
  <c r="AR199" i="45"/>
  <c r="AR289" i="45" s="1"/>
  <c r="AQ201" i="45"/>
  <c r="AQ290" i="45"/>
  <c r="AQ109" i="45"/>
  <c r="AQ259" i="40"/>
  <c r="AQ285" i="40" s="1"/>
  <c r="AQ193" i="40"/>
  <c r="AQ261" i="40" s="1"/>
  <c r="AQ287" i="40" s="1"/>
  <c r="AX238" i="36"/>
  <c r="AW242" i="36"/>
  <c r="AW243" i="36" s="1"/>
  <c r="AX237" i="36"/>
  <c r="AY71" i="44"/>
  <c r="AW213" i="45"/>
  <c r="AV219" i="45"/>
  <c r="AZ226" i="38" l="1"/>
  <c r="BB45" i="44"/>
  <c r="BC44" i="44" s="1"/>
  <c r="AZ128" i="40"/>
  <c r="AZ127" i="40"/>
  <c r="AY132" i="40"/>
  <c r="AY133" i="40" s="1"/>
  <c r="AY135" i="40" s="1"/>
  <c r="AI3" i="20"/>
  <c r="AH10" i="20"/>
  <c r="AH9" i="20"/>
  <c r="AW74" i="40"/>
  <c r="AW75" i="40" s="1"/>
  <c r="AW77" i="40" s="1"/>
  <c r="AY226" i="45"/>
  <c r="AZ224" i="45" s="1"/>
  <c r="AX70" i="40"/>
  <c r="BA74" i="38"/>
  <c r="BA75" i="38" s="1"/>
  <c r="BA77" i="38" s="1"/>
  <c r="BB70" i="38"/>
  <c r="BB71" i="38" s="1"/>
  <c r="BB71" i="35"/>
  <c r="BC70" i="35" s="1"/>
  <c r="BC140" i="41"/>
  <c r="BB145" i="41"/>
  <c r="BB146" i="41" s="1"/>
  <c r="BB148" i="41" s="1"/>
  <c r="BC141" i="41"/>
  <c r="BC43" i="44"/>
  <c r="BC71" i="45"/>
  <c r="BC74" i="45" s="1"/>
  <c r="BC75" i="45" s="1"/>
  <c r="BC77" i="45" s="1"/>
  <c r="AX239" i="44"/>
  <c r="AY237" i="44" s="1"/>
  <c r="BB250" i="41"/>
  <c r="BB251" i="41"/>
  <c r="BA255" i="41"/>
  <c r="BA256" i="41" s="1"/>
  <c r="BA258" i="41" s="1"/>
  <c r="AZ200" i="43"/>
  <c r="BA198" i="43" s="1"/>
  <c r="AZ239" i="43"/>
  <c r="AZ71" i="43"/>
  <c r="BA70" i="43" s="1"/>
  <c r="AY226" i="37"/>
  <c r="AZ225" i="37" s="1"/>
  <c r="AY87" i="44"/>
  <c r="AY88" i="44" s="1"/>
  <c r="AY90" i="44" s="1"/>
  <c r="AZ82" i="44"/>
  <c r="AZ83" i="44"/>
  <c r="AZ155" i="37"/>
  <c r="AZ115" i="40"/>
  <c r="AZ114" i="40"/>
  <c r="AY117" i="40"/>
  <c r="AY120" i="40" s="1"/>
  <c r="AY121" i="40" s="1"/>
  <c r="AY123" i="40" s="1"/>
  <c r="BB166" i="36"/>
  <c r="BB167" i="36"/>
  <c r="BB255" i="39"/>
  <c r="BB256" i="39" s="1"/>
  <c r="BB258" i="39" s="1"/>
  <c r="BC251" i="39"/>
  <c r="BC250" i="39"/>
  <c r="BC82" i="38"/>
  <c r="BC83" i="38"/>
  <c r="BA200" i="38"/>
  <c r="BB199" i="38" s="1"/>
  <c r="AZ238" i="37"/>
  <c r="AZ239" i="37" s="1"/>
  <c r="BA237" i="37" s="1"/>
  <c r="BB116" i="44"/>
  <c r="BC114" i="44" s="1"/>
  <c r="BE225" i="35"/>
  <c r="BE226" i="35" s="1"/>
  <c r="BF224" i="35" s="1"/>
  <c r="AZ171" i="37"/>
  <c r="AZ172" i="37" s="1"/>
  <c r="AZ174" i="37" s="1"/>
  <c r="AZ255" i="36"/>
  <c r="AZ256" i="36" s="1"/>
  <c r="AZ258" i="36" s="1"/>
  <c r="BA167" i="37"/>
  <c r="BA168" i="37" s="1"/>
  <c r="BB166" i="37" s="1"/>
  <c r="BA251" i="36"/>
  <c r="BA252" i="36" s="1"/>
  <c r="AY242" i="37"/>
  <c r="AY243" i="37" s="1"/>
  <c r="AY245" i="37" s="1"/>
  <c r="BC199" i="35"/>
  <c r="BB201" i="35"/>
  <c r="BB204" i="35" s="1"/>
  <c r="BB205" i="35" s="1"/>
  <c r="BB207" i="35" s="1"/>
  <c r="BC198" i="35"/>
  <c r="BA83" i="45"/>
  <c r="AZ132" i="39"/>
  <c r="AZ133" i="39" s="1"/>
  <c r="AZ135" i="39" s="1"/>
  <c r="BA127" i="39"/>
  <c r="BA128" i="39"/>
  <c r="BA82" i="45"/>
  <c r="AQ177" i="45"/>
  <c r="AQ277" i="45" s="1"/>
  <c r="BA142" i="38"/>
  <c r="BA116" i="41"/>
  <c r="BB83" i="37"/>
  <c r="BB84" i="37" s="1"/>
  <c r="BB87" i="37" s="1"/>
  <c r="BB88" i="37" s="1"/>
  <c r="BB90" i="37" s="1"/>
  <c r="BA87" i="37"/>
  <c r="BA88" i="37" s="1"/>
  <c r="BA90" i="37" s="1"/>
  <c r="AZ115" i="45"/>
  <c r="BA158" i="36"/>
  <c r="BA159" i="36" s="1"/>
  <c r="BA161" i="36" s="1"/>
  <c r="AZ32" i="41"/>
  <c r="BA31" i="41" s="1"/>
  <c r="BC142" i="40"/>
  <c r="BD140" i="40" s="1"/>
  <c r="BA30" i="43"/>
  <c r="AZ168" i="35"/>
  <c r="AZ171" i="35" s="1"/>
  <c r="AZ172" i="35" s="1"/>
  <c r="AZ174" i="35" s="1"/>
  <c r="BB153" i="36"/>
  <c r="BB155" i="36" s="1"/>
  <c r="BC153" i="36" s="1"/>
  <c r="BB84" i="40"/>
  <c r="BC82" i="40" s="1"/>
  <c r="AX142" i="43"/>
  <c r="AY141" i="43" s="1"/>
  <c r="BA212" i="43"/>
  <c r="BA211" i="43"/>
  <c r="BC71" i="36"/>
  <c r="BD70" i="36" s="1"/>
  <c r="BD229" i="35"/>
  <c r="BD230" i="35" s="1"/>
  <c r="BD232" i="35" s="1"/>
  <c r="AZ48" i="39"/>
  <c r="AZ49" i="39" s="1"/>
  <c r="AZ51" i="39" s="1"/>
  <c r="BA44" i="39"/>
  <c r="BA45" i="39" s="1"/>
  <c r="BB216" i="38"/>
  <c r="BB217" i="38" s="1"/>
  <c r="BB219" i="38" s="1"/>
  <c r="BA31" i="43"/>
  <c r="AV213" i="41"/>
  <c r="AW212" i="41" s="1"/>
  <c r="AY58" i="37"/>
  <c r="AZ56" i="37" s="1"/>
  <c r="AY252" i="44"/>
  <c r="AZ114" i="45"/>
  <c r="AY129" i="43"/>
  <c r="AY132" i="43" s="1"/>
  <c r="AY133" i="43" s="1"/>
  <c r="AY135" i="43" s="1"/>
  <c r="BB153" i="43"/>
  <c r="BB154" i="43"/>
  <c r="BA158" i="43"/>
  <c r="BA159" i="43" s="1"/>
  <c r="BA161" i="43" s="1"/>
  <c r="AQ175" i="45"/>
  <c r="AQ275" i="45" s="1"/>
  <c r="BB238" i="45"/>
  <c r="BB237" i="45"/>
  <c r="BA242" i="45"/>
  <c r="BA243" i="45" s="1"/>
  <c r="BA245" i="45" s="1"/>
  <c r="AZ229" i="38"/>
  <c r="AZ230" i="38" s="1"/>
  <c r="AZ232" i="38" s="1"/>
  <c r="BA224" i="38"/>
  <c r="BA200" i="36"/>
  <c r="BB199" i="36" s="1"/>
  <c r="BA225" i="38"/>
  <c r="AZ33" i="37"/>
  <c r="AZ36" i="37" s="1"/>
  <c r="AZ37" i="37" s="1"/>
  <c r="AZ39" i="37" s="1"/>
  <c r="BA31" i="37"/>
  <c r="BA30" i="37"/>
  <c r="AX242" i="35"/>
  <c r="AX243" i="35" s="1"/>
  <c r="AX245" i="35" s="1"/>
  <c r="AY237" i="35"/>
  <c r="AY239" i="35" s="1"/>
  <c r="BA224" i="40"/>
  <c r="BA225" i="40"/>
  <c r="BD154" i="35"/>
  <c r="BD153" i="35"/>
  <c r="BC158" i="35"/>
  <c r="BC159" i="35" s="1"/>
  <c r="BC161" i="35" s="1"/>
  <c r="AZ32" i="39"/>
  <c r="BA30" i="39" s="1"/>
  <c r="BB200" i="40"/>
  <c r="BA127" i="41"/>
  <c r="AZ132" i="41"/>
  <c r="AZ133" i="41" s="1"/>
  <c r="AZ135" i="41" s="1"/>
  <c r="BA128" i="41"/>
  <c r="BB128" i="45"/>
  <c r="BA132" i="45"/>
  <c r="BA133" i="45" s="1"/>
  <c r="BA135" i="45" s="1"/>
  <c r="BB127" i="45"/>
  <c r="BC212" i="38"/>
  <c r="BC213" i="38" s="1"/>
  <c r="AW70" i="41"/>
  <c r="AW69" i="41"/>
  <c r="AV74" i="41"/>
  <c r="AV75" i="41" s="1"/>
  <c r="AV77" i="41" s="1"/>
  <c r="AZ216" i="44"/>
  <c r="AZ217" i="44" s="1"/>
  <c r="AZ219" i="44" s="1"/>
  <c r="BA212" i="44"/>
  <c r="BA213" i="44" s="1"/>
  <c r="AY45" i="41"/>
  <c r="AZ44" i="41" s="1"/>
  <c r="BF128" i="36"/>
  <c r="BD132" i="38"/>
  <c r="BD133" i="38" s="1"/>
  <c r="BD135" i="38" s="1"/>
  <c r="AR45" i="45"/>
  <c r="AR271" i="45" s="1"/>
  <c r="AR268" i="45"/>
  <c r="BE128" i="38"/>
  <c r="BE129" i="38" s="1"/>
  <c r="BF127" i="36"/>
  <c r="BA255" i="43"/>
  <c r="BA256" i="43" s="1"/>
  <c r="BA258" i="43" s="1"/>
  <c r="BB251" i="43"/>
  <c r="BB250" i="43"/>
  <c r="BA213" i="40"/>
  <c r="BA216" i="40" s="1"/>
  <c r="BA217" i="40" s="1"/>
  <c r="BA219" i="40" s="1"/>
  <c r="BC158" i="44"/>
  <c r="BC159" i="44" s="1"/>
  <c r="BC161" i="44" s="1"/>
  <c r="BD48" i="36"/>
  <c r="BD49" i="36" s="1"/>
  <c r="BD51" i="36" s="1"/>
  <c r="BE44" i="36"/>
  <c r="BD154" i="44"/>
  <c r="BD155" i="44" s="1"/>
  <c r="BD158" i="44" s="1"/>
  <c r="BD159" i="44" s="1"/>
  <c r="BD161" i="44" s="1"/>
  <c r="AG14" i="20"/>
  <c r="AG18" i="20"/>
  <c r="BE43" i="36"/>
  <c r="BD201" i="37"/>
  <c r="BD204" i="37" s="1"/>
  <c r="BD205" i="37" s="1"/>
  <c r="BD207" i="37" s="1"/>
  <c r="BE199" i="37"/>
  <c r="BE200" i="37" s="1"/>
  <c r="AZ213" i="37"/>
  <c r="BF141" i="44"/>
  <c r="BC116" i="38"/>
  <c r="BD115" i="38" s="1"/>
  <c r="BF140" i="44"/>
  <c r="BD83" i="43"/>
  <c r="BD84" i="43" s="1"/>
  <c r="BC87" i="43"/>
  <c r="BC88" i="43" s="1"/>
  <c r="BC90" i="43" s="1"/>
  <c r="BB58" i="36"/>
  <c r="BC56" i="36" s="1"/>
  <c r="BA57" i="45"/>
  <c r="BA226" i="36"/>
  <c r="AX242" i="40"/>
  <c r="AX243" i="40" s="1"/>
  <c r="AX245" i="40" s="1"/>
  <c r="AZ140" i="35"/>
  <c r="AZ141" i="35"/>
  <c r="AY145" i="35"/>
  <c r="AY146" i="35" s="1"/>
  <c r="AY148" i="35" s="1"/>
  <c r="BA225" i="44"/>
  <c r="BA224" i="44"/>
  <c r="AZ229" i="44"/>
  <c r="AZ230" i="44" s="1"/>
  <c r="AZ232" i="44" s="1"/>
  <c r="AZ155" i="39"/>
  <c r="AZ158" i="39" s="1"/>
  <c r="AZ159" i="39" s="1"/>
  <c r="AZ161" i="39" s="1"/>
  <c r="BB154" i="40"/>
  <c r="BA158" i="40"/>
  <c r="BA159" i="40" s="1"/>
  <c r="BA161" i="40" s="1"/>
  <c r="BB153" i="40"/>
  <c r="BA56" i="45"/>
  <c r="BA252" i="45"/>
  <c r="BB251" i="45" s="1"/>
  <c r="BB127" i="44"/>
  <c r="BB128" i="44"/>
  <c r="BA132" i="44"/>
  <c r="BA133" i="44" s="1"/>
  <c r="BA135" i="44" s="1"/>
  <c r="BD33" i="44"/>
  <c r="BD36" i="44" s="1"/>
  <c r="BD37" i="44" s="1"/>
  <c r="BD39" i="44" s="1"/>
  <c r="AP302" i="39"/>
  <c r="BG114" i="39"/>
  <c r="BF117" i="39"/>
  <c r="BF120" i="39" s="1"/>
  <c r="BF121" i="39" s="1"/>
  <c r="BF123" i="39" s="1"/>
  <c r="BG115" i="39"/>
  <c r="BD32" i="36"/>
  <c r="BE31" i="36" s="1"/>
  <c r="BB211" i="36"/>
  <c r="BB213" i="36" s="1"/>
  <c r="BC211" i="36" s="1"/>
  <c r="BA155" i="41"/>
  <c r="BB153" i="41" s="1"/>
  <c r="AZ242" i="41"/>
  <c r="AZ243" i="41" s="1"/>
  <c r="AZ245" i="41" s="1"/>
  <c r="BA238" i="41"/>
  <c r="BA239" i="41" s="1"/>
  <c r="AY238" i="40"/>
  <c r="AY239" i="40" s="1"/>
  <c r="BD242" i="38"/>
  <c r="BD243" i="38" s="1"/>
  <c r="BD245" i="38" s="1"/>
  <c r="AZ32" i="38"/>
  <c r="BA30" i="38" s="1"/>
  <c r="BD82" i="41"/>
  <c r="BD83" i="41"/>
  <c r="BC87" i="41"/>
  <c r="BC88" i="41" s="1"/>
  <c r="BC90" i="41" s="1"/>
  <c r="AZ229" i="43"/>
  <c r="AZ230" i="43" s="1"/>
  <c r="AZ232" i="43" s="1"/>
  <c r="BA216" i="36"/>
  <c r="BA217" i="36" s="1"/>
  <c r="BA219" i="36" s="1"/>
  <c r="BA224" i="43"/>
  <c r="BA226" i="43" s="1"/>
  <c r="BB225" i="43" s="1"/>
  <c r="BA84" i="35"/>
  <c r="AP300" i="36"/>
  <c r="BB69" i="37"/>
  <c r="BB71" i="37" s="1"/>
  <c r="BE30" i="44"/>
  <c r="BE32" i="44" s="1"/>
  <c r="BD45" i="40"/>
  <c r="BD48" i="40" s="1"/>
  <c r="BD49" i="40" s="1"/>
  <c r="BD51" i="40" s="1"/>
  <c r="BE237" i="38"/>
  <c r="BE239" i="38" s="1"/>
  <c r="BF238" i="38" s="1"/>
  <c r="AW87" i="39"/>
  <c r="AW88" i="39" s="1"/>
  <c r="AW90" i="39" s="1"/>
  <c r="AX83" i="39"/>
  <c r="AX82" i="39"/>
  <c r="BA74" i="37"/>
  <c r="BA75" i="37" s="1"/>
  <c r="BA77" i="37" s="1"/>
  <c r="AZ167" i="43"/>
  <c r="BD167" i="41"/>
  <c r="BC171" i="41"/>
  <c r="BC172" i="41" s="1"/>
  <c r="BC174" i="41" s="1"/>
  <c r="BD166" i="41"/>
  <c r="AZ166" i="43"/>
  <c r="BA58" i="38"/>
  <c r="BB57" i="38" s="1"/>
  <c r="BE58" i="44"/>
  <c r="AZ145" i="37"/>
  <c r="AZ146" i="37" s="1"/>
  <c r="AZ148" i="37" s="1"/>
  <c r="AR293" i="41"/>
  <c r="AZ32" i="35"/>
  <c r="BA166" i="40"/>
  <c r="BA167" i="40"/>
  <c r="AZ171" i="40"/>
  <c r="AZ172" i="40" s="1"/>
  <c r="AZ174" i="40" s="1"/>
  <c r="BB116" i="43"/>
  <c r="BC114" i="43" s="1"/>
  <c r="AX56" i="39"/>
  <c r="AX57" i="39"/>
  <c r="AW61" i="39"/>
  <c r="AW62" i="39" s="1"/>
  <c r="AW64" i="39" s="1"/>
  <c r="BB56" i="40"/>
  <c r="BB58" i="40" s="1"/>
  <c r="BA61" i="40"/>
  <c r="BA62" i="40" s="1"/>
  <c r="BA64" i="40" s="1"/>
  <c r="BC45" i="37"/>
  <c r="AZ229" i="41"/>
  <c r="AZ230" i="41" s="1"/>
  <c r="AZ232" i="41" s="1"/>
  <c r="BA224" i="41"/>
  <c r="BA225" i="41"/>
  <c r="AY145" i="36"/>
  <c r="AY146" i="36" s="1"/>
  <c r="AY148" i="36" s="1"/>
  <c r="AZ140" i="36"/>
  <c r="AZ141" i="36"/>
  <c r="BE226" i="39"/>
  <c r="BE229" i="39" s="1"/>
  <c r="BE230" i="39" s="1"/>
  <c r="BE232" i="39" s="1"/>
  <c r="AQ298" i="38"/>
  <c r="BD216" i="39"/>
  <c r="BD217" i="39" s="1"/>
  <c r="BD219" i="39" s="1"/>
  <c r="BE211" i="39"/>
  <c r="BE212" i="39"/>
  <c r="BD242" i="39"/>
  <c r="BD243" i="39" s="1"/>
  <c r="BD245" i="39" s="1"/>
  <c r="BE238" i="39"/>
  <c r="BE237" i="39"/>
  <c r="AW61" i="43"/>
  <c r="AW62" i="43" s="1"/>
  <c r="AW64" i="43" s="1"/>
  <c r="AX56" i="43"/>
  <c r="AX57" i="43"/>
  <c r="AW132" i="37"/>
  <c r="AW133" i="37" s="1"/>
  <c r="AW135" i="37" s="1"/>
  <c r="AX128" i="37"/>
  <c r="AX127" i="37"/>
  <c r="BA141" i="37"/>
  <c r="BA142" i="37" s="1"/>
  <c r="BA145" i="37" s="1"/>
  <c r="BA146" i="37" s="1"/>
  <c r="BA148" i="37" s="1"/>
  <c r="BD30" i="40"/>
  <c r="BD31" i="40"/>
  <c r="BA200" i="39"/>
  <c r="BB199" i="39" s="1"/>
  <c r="BB250" i="37"/>
  <c r="BA255" i="37"/>
  <c r="BA256" i="37" s="1"/>
  <c r="BA258" i="37" s="1"/>
  <c r="BB251" i="37"/>
  <c r="BB44" i="43"/>
  <c r="BB43" i="43"/>
  <c r="BA48" i="43"/>
  <c r="BA49" i="43" s="1"/>
  <c r="BA51" i="43" s="1"/>
  <c r="AZ200" i="41"/>
  <c r="BD213" i="35"/>
  <c r="BA87" i="36"/>
  <c r="BA88" i="36" s="1"/>
  <c r="BA90" i="36" s="1"/>
  <c r="BB83" i="36"/>
  <c r="BB82" i="36"/>
  <c r="BB155" i="45"/>
  <c r="BC154" i="45" s="1"/>
  <c r="BC116" i="37"/>
  <c r="BD114" i="37" s="1"/>
  <c r="BD32" i="45"/>
  <c r="BE31" i="45" s="1"/>
  <c r="AP300" i="39"/>
  <c r="BA57" i="35"/>
  <c r="AZ61" i="35"/>
  <c r="AZ62" i="35" s="1"/>
  <c r="AZ64" i="35" s="1"/>
  <c r="BA56" i="35"/>
  <c r="AZ61" i="41"/>
  <c r="AZ62" i="41" s="1"/>
  <c r="AZ64" i="41" s="1"/>
  <c r="BA56" i="41"/>
  <c r="BA57" i="41"/>
  <c r="AQ298" i="37"/>
  <c r="BB154" i="38"/>
  <c r="AP302" i="36"/>
  <c r="BB153" i="38"/>
  <c r="BA115" i="36"/>
  <c r="BA114" i="36"/>
  <c r="AZ117" i="36"/>
  <c r="AZ120" i="36" s="1"/>
  <c r="AZ121" i="36" s="1"/>
  <c r="AZ123" i="36" s="1"/>
  <c r="BA251" i="35"/>
  <c r="BA250" i="35"/>
  <c r="BD167" i="44"/>
  <c r="BD166" i="44"/>
  <c r="BC171" i="44"/>
  <c r="BC172" i="44" s="1"/>
  <c r="BC174" i="44" s="1"/>
  <c r="BC167" i="39"/>
  <c r="BB171" i="39"/>
  <c r="BB172" i="39" s="1"/>
  <c r="BB174" i="39" s="1"/>
  <c r="BC166" i="39"/>
  <c r="BD142" i="39"/>
  <c r="BE141" i="39" s="1"/>
  <c r="AR294" i="43"/>
  <c r="BC129" i="35"/>
  <c r="BD127" i="35" s="1"/>
  <c r="AQ296" i="37"/>
  <c r="AZ45" i="38"/>
  <c r="BA44" i="38" s="1"/>
  <c r="AX71" i="40"/>
  <c r="AY70" i="40" s="1"/>
  <c r="BD200" i="44"/>
  <c r="BE199" i="44" s="1"/>
  <c r="BD45" i="35"/>
  <c r="BE43" i="35" s="1"/>
  <c r="AR186" i="36"/>
  <c r="AR288" i="36"/>
  <c r="AR293" i="36" s="1"/>
  <c r="AR252" i="38"/>
  <c r="AR292" i="38" s="1"/>
  <c r="AR288" i="38"/>
  <c r="AR293" i="38" s="1"/>
  <c r="AQ295" i="43"/>
  <c r="AR116" i="35"/>
  <c r="AR278" i="35"/>
  <c r="AR18" i="35"/>
  <c r="AR268" i="35"/>
  <c r="AR19" i="44"/>
  <c r="AR270" i="44"/>
  <c r="AR295" i="44" s="1"/>
  <c r="AS17" i="44"/>
  <c r="AS269" i="44" s="1"/>
  <c r="AS294" i="44" s="1"/>
  <c r="AS16" i="44"/>
  <c r="AS186" i="40"/>
  <c r="AS288" i="40"/>
  <c r="AQ261" i="38"/>
  <c r="AQ287" i="38" s="1"/>
  <c r="AS278" i="44"/>
  <c r="AS102" i="44"/>
  <c r="AQ295" i="45"/>
  <c r="AQ107" i="41"/>
  <c r="AQ299" i="41"/>
  <c r="AR190" i="38"/>
  <c r="AR191" i="38" s="1"/>
  <c r="AQ204" i="45"/>
  <c r="AQ291" i="45"/>
  <c r="AQ296" i="45" s="1"/>
  <c r="AQ292" i="45"/>
  <c r="AQ298" i="45" s="1"/>
  <c r="AR288" i="43"/>
  <c r="AR186" i="43"/>
  <c r="AQ190" i="36"/>
  <c r="AQ191" i="36" s="1"/>
  <c r="AQ291" i="36"/>
  <c r="AQ296" i="36" s="1"/>
  <c r="AQ292" i="36"/>
  <c r="AQ298" i="36" s="1"/>
  <c r="AQ22" i="43"/>
  <c r="AQ271" i="43"/>
  <c r="AQ272" i="43"/>
  <c r="BC140" i="45"/>
  <c r="BB145" i="45"/>
  <c r="BB146" i="45" s="1"/>
  <c r="BB148" i="45" s="1"/>
  <c r="BC141" i="45"/>
  <c r="AP91" i="40"/>
  <c r="AP265" i="40" s="1"/>
  <c r="AP300" i="40" s="1"/>
  <c r="AP25" i="40"/>
  <c r="AP93" i="40" s="1"/>
  <c r="AP267" i="40" s="1"/>
  <c r="AP302" i="40" s="1"/>
  <c r="AQ296" i="38"/>
  <c r="AR292" i="44"/>
  <c r="AR291" i="44"/>
  <c r="AR190" i="44"/>
  <c r="AR191" i="44" s="1"/>
  <c r="AR280" i="40"/>
  <c r="AS101" i="40"/>
  <c r="AS279" i="40" s="1"/>
  <c r="AS100" i="40"/>
  <c r="AR103" i="40"/>
  <c r="AQ295" i="35"/>
  <c r="AT17" i="41"/>
  <c r="AT269" i="41" s="1"/>
  <c r="AT16" i="41"/>
  <c r="AS19" i="41"/>
  <c r="AS270" i="41"/>
  <c r="AP207" i="45"/>
  <c r="AP261" i="45" s="1"/>
  <c r="AP287" i="45" s="1"/>
  <c r="AP302" i="45" s="1"/>
  <c r="AP259" i="45"/>
  <c r="AP285" i="45" s="1"/>
  <c r="AP300" i="45" s="1"/>
  <c r="AP25" i="43"/>
  <c r="AP93" i="43" s="1"/>
  <c r="AP267" i="43" s="1"/>
  <c r="AP302" i="43" s="1"/>
  <c r="AP91" i="43"/>
  <c r="AP265" i="43" s="1"/>
  <c r="AP300" i="43" s="1"/>
  <c r="AQ23" i="39"/>
  <c r="AR102" i="39"/>
  <c r="AR278" i="39"/>
  <c r="AR293" i="39" s="1"/>
  <c r="AS102" i="45"/>
  <c r="AR22" i="45"/>
  <c r="AQ175" i="36"/>
  <c r="AQ275" i="36" s="1"/>
  <c r="AQ109" i="36"/>
  <c r="AQ177" i="36" s="1"/>
  <c r="AQ277" i="36" s="1"/>
  <c r="AQ259" i="38"/>
  <c r="AQ285" i="38" s="1"/>
  <c r="AS290" i="37"/>
  <c r="AT185" i="37"/>
  <c r="AT289" i="37" s="1"/>
  <c r="AT184" i="37"/>
  <c r="AS187" i="37"/>
  <c r="AR268" i="40"/>
  <c r="AR293" i="40" s="1"/>
  <c r="AR18" i="40"/>
  <c r="AR294" i="45"/>
  <c r="AQ298" i="41"/>
  <c r="AS186" i="38"/>
  <c r="BD167" i="38"/>
  <c r="BC171" i="38"/>
  <c r="BC172" i="38" s="1"/>
  <c r="BC174" i="38" s="1"/>
  <c r="BD166" i="38"/>
  <c r="AR18" i="43"/>
  <c r="AR268" i="43"/>
  <c r="AQ299" i="37"/>
  <c r="AQ23" i="37"/>
  <c r="AR270" i="39"/>
  <c r="AS17" i="39"/>
  <c r="AS269" i="39" s="1"/>
  <c r="AR19" i="39"/>
  <c r="AS16" i="39"/>
  <c r="AQ193" i="35"/>
  <c r="AQ261" i="35" s="1"/>
  <c r="AQ287" i="35" s="1"/>
  <c r="AQ259" i="35"/>
  <c r="AQ285" i="35" s="1"/>
  <c r="AS288" i="44"/>
  <c r="AS186" i="44"/>
  <c r="AR294" i="35"/>
  <c r="AR292" i="39"/>
  <c r="AR291" i="39"/>
  <c r="AR190" i="39"/>
  <c r="AR191" i="39" s="1"/>
  <c r="AR280" i="43"/>
  <c r="AS101" i="43"/>
  <c r="AS279" i="43" s="1"/>
  <c r="AS100" i="43"/>
  <c r="AR103" i="43"/>
  <c r="AR259" i="37"/>
  <c r="AR285" i="37" s="1"/>
  <c r="AR193" i="37"/>
  <c r="AR261" i="37" s="1"/>
  <c r="AR287" i="37" s="1"/>
  <c r="AQ175" i="40"/>
  <c r="AQ275" i="40" s="1"/>
  <c r="AQ109" i="40"/>
  <c r="AQ177" i="40" s="1"/>
  <c r="AQ277" i="40" s="1"/>
  <c r="AR193" i="45"/>
  <c r="AS16" i="36"/>
  <c r="AR270" i="36"/>
  <c r="AS17" i="36"/>
  <c r="AS269" i="36" s="1"/>
  <c r="AR19" i="36"/>
  <c r="AS18" i="45"/>
  <c r="AQ175" i="38"/>
  <c r="AQ275" i="38" s="1"/>
  <c r="AQ109" i="38"/>
  <c r="AQ177" i="38" s="1"/>
  <c r="AQ277" i="38" s="1"/>
  <c r="AR187" i="35"/>
  <c r="AS184" i="35"/>
  <c r="AR290" i="35"/>
  <c r="AS185" i="35"/>
  <c r="AS289" i="35" s="1"/>
  <c r="AR106" i="35"/>
  <c r="AR107" i="35" s="1"/>
  <c r="AR282" i="44"/>
  <c r="AR281" i="44"/>
  <c r="AR106" i="44"/>
  <c r="AR107" i="44" s="1"/>
  <c r="AS185" i="41"/>
  <c r="AS289" i="41" s="1"/>
  <c r="AS184" i="41"/>
  <c r="AR187" i="41"/>
  <c r="AR290" i="41"/>
  <c r="AR168" i="45"/>
  <c r="AR282" i="45" s="1"/>
  <c r="AR278" i="45"/>
  <c r="AQ296" i="41"/>
  <c r="AR270" i="37"/>
  <c r="AS17" i="37"/>
  <c r="AS269" i="37" s="1"/>
  <c r="AR19" i="37"/>
  <c r="AS16" i="37"/>
  <c r="AR280" i="36"/>
  <c r="AR103" i="36"/>
  <c r="AS100" i="36"/>
  <c r="AS101" i="36"/>
  <c r="AS279" i="36" s="1"/>
  <c r="AR23" i="41"/>
  <c r="AR200" i="45"/>
  <c r="AR288" i="45"/>
  <c r="BB70" i="39"/>
  <c r="BB69" i="39"/>
  <c r="BA74" i="39"/>
  <c r="BA75" i="39" s="1"/>
  <c r="BA77" i="39" s="1"/>
  <c r="AQ292" i="43"/>
  <c r="AQ291" i="43"/>
  <c r="AQ190" i="43"/>
  <c r="AQ191" i="43" s="1"/>
  <c r="AT184" i="45"/>
  <c r="AT185" i="45"/>
  <c r="AS187" i="45"/>
  <c r="AQ120" i="35"/>
  <c r="AQ121" i="35" s="1"/>
  <c r="AQ281" i="35"/>
  <c r="AQ282" i="35"/>
  <c r="AR103" i="38"/>
  <c r="AR280" i="38"/>
  <c r="AS100" i="38"/>
  <c r="AS101" i="38"/>
  <c r="AS279" i="38" s="1"/>
  <c r="AQ23" i="38"/>
  <c r="AQ299" i="38"/>
  <c r="AQ272" i="35"/>
  <c r="AQ22" i="35"/>
  <c r="AQ271" i="35"/>
  <c r="AQ23" i="36"/>
  <c r="AS288" i="39"/>
  <c r="AS186" i="39"/>
  <c r="AQ109" i="37"/>
  <c r="AQ177" i="37" s="1"/>
  <c r="AQ277" i="37" s="1"/>
  <c r="AQ175" i="37"/>
  <c r="AQ275" i="37" s="1"/>
  <c r="AQ282" i="39"/>
  <c r="AQ298" i="39" s="1"/>
  <c r="AQ106" i="39"/>
  <c r="AQ107" i="39" s="1"/>
  <c r="AQ281" i="39"/>
  <c r="AQ296" i="39" s="1"/>
  <c r="AS17" i="38"/>
  <c r="AS269" i="38" s="1"/>
  <c r="AR19" i="38"/>
  <c r="AR270" i="38"/>
  <c r="AS16" i="38"/>
  <c r="AQ193" i="41"/>
  <c r="AQ261" i="41" s="1"/>
  <c r="AQ287" i="41" s="1"/>
  <c r="AQ259" i="41"/>
  <c r="AQ285" i="41" s="1"/>
  <c r="AR292" i="40"/>
  <c r="AR291" i="40"/>
  <c r="AR190" i="40"/>
  <c r="AR191" i="40" s="1"/>
  <c r="AR106" i="45"/>
  <c r="AR107" i="45" s="1"/>
  <c r="AS101" i="41"/>
  <c r="AS279" i="41" s="1"/>
  <c r="AS100" i="41"/>
  <c r="AR103" i="41"/>
  <c r="AR280" i="41"/>
  <c r="AQ23" i="44"/>
  <c r="AQ299" i="44"/>
  <c r="AS101" i="37"/>
  <c r="AS279" i="37" s="1"/>
  <c r="AS100" i="37"/>
  <c r="AR103" i="37"/>
  <c r="AR280" i="37"/>
  <c r="AQ175" i="43"/>
  <c r="AQ275" i="43" s="1"/>
  <c r="AQ109" i="43"/>
  <c r="AQ177" i="43" s="1"/>
  <c r="AQ277" i="43" s="1"/>
  <c r="AQ91" i="45"/>
  <c r="AQ265" i="45" s="1"/>
  <c r="AQ25" i="45"/>
  <c r="AQ93" i="45" s="1"/>
  <c r="AQ267" i="45" s="1"/>
  <c r="AP91" i="35"/>
  <c r="AP265" i="35" s="1"/>
  <c r="AP300" i="35" s="1"/>
  <c r="AH13" i="20" s="1"/>
  <c r="AH19" i="20" s="1"/>
  <c r="AP25" i="35"/>
  <c r="AP93" i="35" s="1"/>
  <c r="AP267" i="35" s="1"/>
  <c r="AP302" i="35" s="1"/>
  <c r="AS102" i="35"/>
  <c r="AQ271" i="40"/>
  <c r="AQ296" i="40" s="1"/>
  <c r="AQ272" i="40"/>
  <c r="AQ298" i="40" s="1"/>
  <c r="AQ22" i="40"/>
  <c r="AZ250" i="40"/>
  <c r="AZ251" i="40"/>
  <c r="AY255" i="40"/>
  <c r="AY256" i="40" s="1"/>
  <c r="AY258" i="40" s="1"/>
  <c r="AR293" i="37"/>
  <c r="AX239" i="36"/>
  <c r="AW245" i="36"/>
  <c r="AZ69" i="44"/>
  <c r="AZ70" i="44"/>
  <c r="AY74" i="44"/>
  <c r="AY75" i="44" s="1"/>
  <c r="AY77" i="44" s="1"/>
  <c r="AX212" i="45"/>
  <c r="AW216" i="45"/>
  <c r="AW217" i="45" s="1"/>
  <c r="AX211" i="45"/>
  <c r="BB48" i="44" l="1"/>
  <c r="BB49" i="44" s="1"/>
  <c r="BB51" i="44" s="1"/>
  <c r="AZ225" i="45"/>
  <c r="AZ226" i="45" s="1"/>
  <c r="BA225" i="45" s="1"/>
  <c r="AY229" i="45"/>
  <c r="AY230" i="45" s="1"/>
  <c r="AY232" i="45" s="1"/>
  <c r="AZ129" i="40"/>
  <c r="BA128" i="40" s="1"/>
  <c r="AJ4" i="20"/>
  <c r="AZ132" i="40"/>
  <c r="AZ133" i="40" s="1"/>
  <c r="AZ135" i="40" s="1"/>
  <c r="AI8" i="20"/>
  <c r="AH12" i="20"/>
  <c r="BB74" i="35"/>
  <c r="BB75" i="35" s="1"/>
  <c r="BB77" i="35" s="1"/>
  <c r="AZ201" i="43"/>
  <c r="AZ204" i="43" s="1"/>
  <c r="AZ205" i="43" s="1"/>
  <c r="AZ207" i="43" s="1"/>
  <c r="BA199" i="43"/>
  <c r="BA200" i="43" s="1"/>
  <c r="BA154" i="39"/>
  <c r="AY229" i="37"/>
  <c r="AY230" i="37" s="1"/>
  <c r="AY232" i="37" s="1"/>
  <c r="BD69" i="45"/>
  <c r="BC69" i="35"/>
  <c r="BC71" i="35" s="1"/>
  <c r="BC74" i="35" s="1"/>
  <c r="BC75" i="35" s="1"/>
  <c r="BC77" i="35" s="1"/>
  <c r="BD70" i="45"/>
  <c r="BC142" i="41"/>
  <c r="BD140" i="41" s="1"/>
  <c r="BC45" i="44"/>
  <c r="AX242" i="44"/>
  <c r="AX243" i="44" s="1"/>
  <c r="AX245" i="44" s="1"/>
  <c r="BC70" i="38"/>
  <c r="BB74" i="38"/>
  <c r="BB75" i="38" s="1"/>
  <c r="BB77" i="38" s="1"/>
  <c r="BC69" i="38"/>
  <c r="BB252" i="41"/>
  <c r="BC251" i="41" s="1"/>
  <c r="AY238" i="44"/>
  <c r="AY239" i="44" s="1"/>
  <c r="BA69" i="43"/>
  <c r="BA71" i="43" s="1"/>
  <c r="BB69" i="43" s="1"/>
  <c r="AZ242" i="43"/>
  <c r="AZ243" i="43" s="1"/>
  <c r="AZ245" i="43" s="1"/>
  <c r="BA237" i="43"/>
  <c r="BA238" i="43"/>
  <c r="BA153" i="39"/>
  <c r="BA155" i="39" s="1"/>
  <c r="BB153" i="39" s="1"/>
  <c r="AY48" i="41"/>
  <c r="AY49" i="41" s="1"/>
  <c r="AY51" i="41" s="1"/>
  <c r="AZ43" i="41"/>
  <c r="AZ45" i="41" s="1"/>
  <c r="AZ74" i="43"/>
  <c r="AZ75" i="43" s="1"/>
  <c r="AZ77" i="43" s="1"/>
  <c r="AZ224" i="37"/>
  <c r="AZ226" i="37" s="1"/>
  <c r="BA225" i="37" s="1"/>
  <c r="BA32" i="43"/>
  <c r="BB30" i="43" s="1"/>
  <c r="AZ84" i="44"/>
  <c r="AZ116" i="40"/>
  <c r="BA114" i="40" s="1"/>
  <c r="AZ158" i="37"/>
  <c r="AZ159" i="37" s="1"/>
  <c r="AZ161" i="37" s="1"/>
  <c r="BA154" i="37"/>
  <c r="BA153" i="37"/>
  <c r="BB168" i="36"/>
  <c r="BC200" i="35"/>
  <c r="BD198" i="35" s="1"/>
  <c r="BB198" i="38"/>
  <c r="BB200" i="38" s="1"/>
  <c r="BC198" i="38" s="1"/>
  <c r="BA201" i="38"/>
  <c r="BA204" i="38" s="1"/>
  <c r="BA205" i="38" s="1"/>
  <c r="BA207" i="38" s="1"/>
  <c r="BC252" i="39"/>
  <c r="AR272" i="45"/>
  <c r="BB117" i="44"/>
  <c r="BB120" i="44" s="1"/>
  <c r="BB121" i="44" s="1"/>
  <c r="BB123" i="44" s="1"/>
  <c r="BC115" i="44"/>
  <c r="BC116" i="44" s="1"/>
  <c r="BD115" i="44" s="1"/>
  <c r="BA171" i="37"/>
  <c r="BA172" i="37" s="1"/>
  <c r="BA174" i="37" s="1"/>
  <c r="BC84" i="38"/>
  <c r="BA84" i="45"/>
  <c r="BA87" i="45" s="1"/>
  <c r="BA88" i="45" s="1"/>
  <c r="BA90" i="45" s="1"/>
  <c r="BB167" i="37"/>
  <c r="BB168" i="37" s="1"/>
  <c r="BB250" i="36"/>
  <c r="BA255" i="36"/>
  <c r="BA256" i="36" s="1"/>
  <c r="BA258" i="36" s="1"/>
  <c r="BB251" i="36"/>
  <c r="BA129" i="39"/>
  <c r="BB140" i="38"/>
  <c r="BA145" i="38"/>
  <c r="BA146" i="38" s="1"/>
  <c r="BA148" i="38" s="1"/>
  <c r="BB141" i="38"/>
  <c r="AZ116" i="45"/>
  <c r="BA114" i="45" s="1"/>
  <c r="BB114" i="41"/>
  <c r="BB115" i="41"/>
  <c r="BA117" i="41"/>
  <c r="BA120" i="41" s="1"/>
  <c r="BA121" i="41" s="1"/>
  <c r="BA123" i="41" s="1"/>
  <c r="BC83" i="37"/>
  <c r="BD141" i="40"/>
  <c r="BD142" i="40" s="1"/>
  <c r="AY140" i="43"/>
  <c r="AY142" i="43" s="1"/>
  <c r="BC145" i="40"/>
  <c r="BC146" i="40" s="1"/>
  <c r="BC148" i="40" s="1"/>
  <c r="BC82" i="37"/>
  <c r="BA213" i="43"/>
  <c r="BA216" i="43" s="1"/>
  <c r="BA217" i="43" s="1"/>
  <c r="BA219" i="43" s="1"/>
  <c r="AZ33" i="41"/>
  <c r="AZ36" i="41" s="1"/>
  <c r="AZ37" i="41" s="1"/>
  <c r="AZ39" i="41" s="1"/>
  <c r="BA30" i="41"/>
  <c r="BA32" i="41" s="1"/>
  <c r="BB30" i="41" s="1"/>
  <c r="BA226" i="40"/>
  <c r="BB225" i="40" s="1"/>
  <c r="BA167" i="35"/>
  <c r="BB141" i="37"/>
  <c r="BB140" i="37"/>
  <c r="BD114" i="38"/>
  <c r="BD116" i="38" s="1"/>
  <c r="BC154" i="36"/>
  <c r="BC155" i="36" s="1"/>
  <c r="BC158" i="36" s="1"/>
  <c r="BC159" i="36" s="1"/>
  <c r="BC161" i="36" s="1"/>
  <c r="BB158" i="36"/>
  <c r="BB159" i="36" s="1"/>
  <c r="BB161" i="36" s="1"/>
  <c r="BA166" i="35"/>
  <c r="BB87" i="40"/>
  <c r="BB88" i="40" s="1"/>
  <c r="BB90" i="40" s="1"/>
  <c r="AZ57" i="37"/>
  <c r="AZ58" i="37" s="1"/>
  <c r="AX145" i="43"/>
  <c r="AX146" i="43" s="1"/>
  <c r="AX148" i="43" s="1"/>
  <c r="AY61" i="37"/>
  <c r="AY62" i="37" s="1"/>
  <c r="AY64" i="37" s="1"/>
  <c r="BC83" i="40"/>
  <c r="BC84" i="40" s="1"/>
  <c r="BC74" i="36"/>
  <c r="BC75" i="36" s="1"/>
  <c r="BC77" i="36" s="1"/>
  <c r="BD69" i="36"/>
  <c r="BD71" i="36" s="1"/>
  <c r="BD74" i="36" s="1"/>
  <c r="BD75" i="36" s="1"/>
  <c r="BD77" i="36" s="1"/>
  <c r="BA48" i="39"/>
  <c r="BA49" i="39" s="1"/>
  <c r="BA51" i="39" s="1"/>
  <c r="BB43" i="39"/>
  <c r="BB44" i="39"/>
  <c r="BF199" i="37"/>
  <c r="BE201" i="37"/>
  <c r="BE204" i="37" s="1"/>
  <c r="BE205" i="37" s="1"/>
  <c r="BE207" i="37" s="1"/>
  <c r="BA238" i="37"/>
  <c r="BA239" i="37" s="1"/>
  <c r="AV216" i="41"/>
  <c r="AV217" i="41" s="1"/>
  <c r="AV219" i="41" s="1"/>
  <c r="AZ242" i="37"/>
  <c r="AZ243" i="37" s="1"/>
  <c r="AZ245" i="37" s="1"/>
  <c r="AW211" i="41"/>
  <c r="AW213" i="41" s="1"/>
  <c r="AX212" i="41" s="1"/>
  <c r="AZ128" i="43"/>
  <c r="AZ251" i="44"/>
  <c r="AZ250" i="44"/>
  <c r="AY255" i="44"/>
  <c r="AY256" i="44" s="1"/>
  <c r="AY258" i="44" s="1"/>
  <c r="AZ127" i="43"/>
  <c r="AZ33" i="39"/>
  <c r="AZ36" i="39" s="1"/>
  <c r="AZ37" i="39" s="1"/>
  <c r="AZ39" i="39" s="1"/>
  <c r="BA31" i="39"/>
  <c r="BA32" i="39" s="1"/>
  <c r="BB155" i="43"/>
  <c r="BA201" i="36"/>
  <c r="BA204" i="36" s="1"/>
  <c r="BA205" i="36" s="1"/>
  <c r="BA207" i="36" s="1"/>
  <c r="BB198" i="36"/>
  <c r="BB200" i="36" s="1"/>
  <c r="BC199" i="36" s="1"/>
  <c r="BA32" i="37"/>
  <c r="AW71" i="41"/>
  <c r="BB239" i="45"/>
  <c r="BB129" i="45"/>
  <c r="BC128" i="45" s="1"/>
  <c r="BA226" i="38"/>
  <c r="BD155" i="35"/>
  <c r="BE154" i="35" s="1"/>
  <c r="BC198" i="40"/>
  <c r="BB201" i="40"/>
  <c r="BB204" i="40" s="1"/>
  <c r="BB205" i="40" s="1"/>
  <c r="BB207" i="40" s="1"/>
  <c r="BC199" i="40"/>
  <c r="BA129" i="41"/>
  <c r="BA132" i="41" s="1"/>
  <c r="BA133" i="41" s="1"/>
  <c r="BA135" i="41" s="1"/>
  <c r="BF129" i="36"/>
  <c r="BG127" i="36" s="1"/>
  <c r="AX74" i="40"/>
  <c r="AX75" i="40" s="1"/>
  <c r="AX77" i="40" s="1"/>
  <c r="AY69" i="40"/>
  <c r="AY71" i="40" s="1"/>
  <c r="BB252" i="43"/>
  <c r="BB255" i="43" s="1"/>
  <c r="BB256" i="43" s="1"/>
  <c r="BB258" i="43" s="1"/>
  <c r="AY242" i="35"/>
  <c r="AY243" i="35" s="1"/>
  <c r="AY245" i="35" s="1"/>
  <c r="AZ238" i="35"/>
  <c r="AZ237" i="35"/>
  <c r="BB211" i="40"/>
  <c r="BD211" i="38"/>
  <c r="BD212" i="38"/>
  <c r="BC216" i="38"/>
  <c r="BC217" i="38" s="1"/>
  <c r="BC219" i="38" s="1"/>
  <c r="BE154" i="44"/>
  <c r="BB212" i="40"/>
  <c r="AR48" i="45"/>
  <c r="AR49" i="45" s="1"/>
  <c r="AR51" i="45" s="1"/>
  <c r="AS44" i="45"/>
  <c r="AS269" i="45" s="1"/>
  <c r="AS43" i="45"/>
  <c r="AR270" i="45"/>
  <c r="BC117" i="37"/>
  <c r="BC120" i="37" s="1"/>
  <c r="BC121" i="37" s="1"/>
  <c r="BC123" i="37" s="1"/>
  <c r="BE153" i="44"/>
  <c r="BE45" i="36"/>
  <c r="BE48" i="36" s="1"/>
  <c r="BE49" i="36" s="1"/>
  <c r="BE51" i="36" s="1"/>
  <c r="BD115" i="37"/>
  <c r="BD116" i="37" s="1"/>
  <c r="BE114" i="37" s="1"/>
  <c r="BA158" i="41"/>
  <c r="BA159" i="41" s="1"/>
  <c r="BA161" i="41" s="1"/>
  <c r="BE30" i="36"/>
  <c r="BE32" i="36" s="1"/>
  <c r="BF31" i="36" s="1"/>
  <c r="BA58" i="45"/>
  <c r="BB56" i="45" s="1"/>
  <c r="BB211" i="44"/>
  <c r="BB212" i="44"/>
  <c r="BA216" i="44"/>
  <c r="BA217" i="44" s="1"/>
  <c r="BA219" i="44" s="1"/>
  <c r="BB61" i="36"/>
  <c r="BB62" i="36" s="1"/>
  <c r="BB64" i="36" s="1"/>
  <c r="BF127" i="38"/>
  <c r="BF128" i="38"/>
  <c r="BE132" i="38"/>
  <c r="BE133" i="38" s="1"/>
  <c r="BE135" i="38" s="1"/>
  <c r="BC57" i="36"/>
  <c r="BC58" i="36" s="1"/>
  <c r="BD56" i="36" s="1"/>
  <c r="AG20" i="20"/>
  <c r="BA255" i="45"/>
  <c r="BA256" i="45" s="1"/>
  <c r="BA258" i="45" s="1"/>
  <c r="BD168" i="41"/>
  <c r="BE167" i="41" s="1"/>
  <c r="BB250" i="45"/>
  <c r="BB252" i="45" s="1"/>
  <c r="BE82" i="43"/>
  <c r="BE83" i="43"/>
  <c r="BD87" i="43"/>
  <c r="BD88" i="43" s="1"/>
  <c r="BD90" i="43" s="1"/>
  <c r="BC117" i="38"/>
  <c r="BC120" i="38" s="1"/>
  <c r="BC121" i="38" s="1"/>
  <c r="BC123" i="38" s="1"/>
  <c r="BF142" i="44"/>
  <c r="BA212" i="37"/>
  <c r="AZ216" i="37"/>
  <c r="AZ217" i="37" s="1"/>
  <c r="AZ219" i="37" s="1"/>
  <c r="BA211" i="37"/>
  <c r="AX84" i="39"/>
  <c r="AY82" i="39" s="1"/>
  <c r="BD33" i="36"/>
  <c r="BD36" i="36" s="1"/>
  <c r="BD37" i="36" s="1"/>
  <c r="BD39" i="36" s="1"/>
  <c r="AZ142" i="35"/>
  <c r="BA141" i="35" s="1"/>
  <c r="BB225" i="36"/>
  <c r="BB224" i="36"/>
  <c r="BA229" i="36"/>
  <c r="BA230" i="36" s="1"/>
  <c r="BA232" i="36" s="1"/>
  <c r="BA61" i="38"/>
  <c r="BA62" i="38" s="1"/>
  <c r="BA64" i="38" s="1"/>
  <c r="BB155" i="40"/>
  <c r="BB129" i="44"/>
  <c r="BC128" i="44" s="1"/>
  <c r="BA226" i="44"/>
  <c r="BE43" i="40"/>
  <c r="BE44" i="40"/>
  <c r="BG116" i="39"/>
  <c r="AZ33" i="38"/>
  <c r="AZ36" i="38" s="1"/>
  <c r="AZ37" i="38" s="1"/>
  <c r="AZ39" i="38" s="1"/>
  <c r="BF237" i="38"/>
  <c r="BF239" i="38" s="1"/>
  <c r="BF242" i="38" s="1"/>
  <c r="BF243" i="38" s="1"/>
  <c r="BF245" i="38" s="1"/>
  <c r="BE242" i="38"/>
  <c r="BE243" i="38" s="1"/>
  <c r="BE245" i="38" s="1"/>
  <c r="AZ168" i="43"/>
  <c r="AZ171" i="43" s="1"/>
  <c r="AZ172" i="43" s="1"/>
  <c r="AZ174" i="43" s="1"/>
  <c r="BA31" i="38"/>
  <c r="BA32" i="38" s="1"/>
  <c r="BB56" i="38"/>
  <c r="BB58" i="38" s="1"/>
  <c r="BC57" i="38" s="1"/>
  <c r="BB154" i="41"/>
  <c r="BB155" i="41" s="1"/>
  <c r="BC154" i="41" s="1"/>
  <c r="BD33" i="45"/>
  <c r="BD36" i="45" s="1"/>
  <c r="BD37" i="45" s="1"/>
  <c r="BD39" i="45" s="1"/>
  <c r="BF30" i="44"/>
  <c r="BF31" i="44"/>
  <c r="BE33" i="44"/>
  <c r="BE36" i="44" s="1"/>
  <c r="BE37" i="44" s="1"/>
  <c r="BE39" i="44" s="1"/>
  <c r="AQ296" i="43"/>
  <c r="AQ298" i="43"/>
  <c r="BA242" i="41"/>
  <c r="BA243" i="41" s="1"/>
  <c r="BA245" i="41" s="1"/>
  <c r="BB237" i="41"/>
  <c r="BB238" i="41"/>
  <c r="BB82" i="35"/>
  <c r="BA87" i="35"/>
  <c r="BA88" i="35" s="1"/>
  <c r="BA90" i="35" s="1"/>
  <c r="BB83" i="35"/>
  <c r="AZ237" i="40"/>
  <c r="AY242" i="40"/>
  <c r="AY243" i="40" s="1"/>
  <c r="AY245" i="40" s="1"/>
  <c r="AZ238" i="40"/>
  <c r="BD84" i="41"/>
  <c r="BB74" i="37"/>
  <c r="BB75" i="37" s="1"/>
  <c r="BB77" i="37" s="1"/>
  <c r="BC69" i="37"/>
  <c r="BC70" i="37"/>
  <c r="BC115" i="43"/>
  <c r="BC116" i="43" s="1"/>
  <c r="BB117" i="43"/>
  <c r="BB120" i="43" s="1"/>
  <c r="BB121" i="43" s="1"/>
  <c r="BB123" i="43" s="1"/>
  <c r="BF56" i="44"/>
  <c r="BE61" i="44"/>
  <c r="BE62" i="44" s="1"/>
  <c r="BE64" i="44" s="1"/>
  <c r="BF57" i="44"/>
  <c r="BB45" i="43"/>
  <c r="BB48" i="43" s="1"/>
  <c r="BB49" i="43" s="1"/>
  <c r="BB51" i="43" s="1"/>
  <c r="BB216" i="36"/>
  <c r="BB217" i="36" s="1"/>
  <c r="BB219" i="36" s="1"/>
  <c r="BC212" i="36"/>
  <c r="BC213" i="36" s="1"/>
  <c r="BD211" i="36" s="1"/>
  <c r="BA168" i="40"/>
  <c r="BB166" i="40" s="1"/>
  <c r="BB84" i="36"/>
  <c r="BB87" i="36" s="1"/>
  <c r="BB88" i="36" s="1"/>
  <c r="BB90" i="36" s="1"/>
  <c r="AZ33" i="35"/>
  <c r="AZ36" i="35" s="1"/>
  <c r="AZ37" i="35" s="1"/>
  <c r="AZ39" i="35" s="1"/>
  <c r="BA31" i="35"/>
  <c r="BA30" i="35"/>
  <c r="BE30" i="45"/>
  <c r="BE32" i="45" s="1"/>
  <c r="BE33" i="45" s="1"/>
  <c r="BE36" i="45" s="1"/>
  <c r="BE37" i="45" s="1"/>
  <c r="BE39" i="45" s="1"/>
  <c r="AQ299" i="36"/>
  <c r="BF198" i="37"/>
  <c r="AZ142" i="36"/>
  <c r="BA141" i="36" s="1"/>
  <c r="AX58" i="39"/>
  <c r="BA201" i="39"/>
  <c r="BA204" i="39" s="1"/>
  <c r="BA205" i="39" s="1"/>
  <c r="BA207" i="39" s="1"/>
  <c r="BA226" i="41"/>
  <c r="BB225" i="41" s="1"/>
  <c r="AX129" i="37"/>
  <c r="BF225" i="39"/>
  <c r="BC48" i="37"/>
  <c r="BC49" i="37" s="1"/>
  <c r="BC51" i="37" s="1"/>
  <c r="BD43" i="37"/>
  <c r="BD44" i="37"/>
  <c r="BB198" i="39"/>
  <c r="BB200" i="39" s="1"/>
  <c r="BF224" i="39"/>
  <c r="BE239" i="39"/>
  <c r="BF237" i="39" s="1"/>
  <c r="AX58" i="43"/>
  <c r="BE213" i="39"/>
  <c r="BE216" i="39" s="1"/>
  <c r="BE217" i="39" s="1"/>
  <c r="BE219" i="39" s="1"/>
  <c r="BD117" i="38"/>
  <c r="BD120" i="38" s="1"/>
  <c r="BD121" i="38" s="1"/>
  <c r="BD123" i="38" s="1"/>
  <c r="BE114" i="38"/>
  <c r="BE115" i="38"/>
  <c r="BD32" i="40"/>
  <c r="BA252" i="35"/>
  <c r="BB251" i="35" s="1"/>
  <c r="BC57" i="40"/>
  <c r="BB61" i="40"/>
  <c r="BB62" i="40" s="1"/>
  <c r="BB64" i="40" s="1"/>
  <c r="BC56" i="40"/>
  <c r="BB252" i="37"/>
  <c r="BB224" i="43"/>
  <c r="BB226" i="43" s="1"/>
  <c r="BC224" i="43" s="1"/>
  <c r="BA229" i="43"/>
  <c r="BA230" i="43" s="1"/>
  <c r="BA232" i="43" s="1"/>
  <c r="BB158" i="45"/>
  <c r="BB159" i="45" s="1"/>
  <c r="BB161" i="45" s="1"/>
  <c r="BE212" i="35"/>
  <c r="BE211" i="35"/>
  <c r="BD216" i="35"/>
  <c r="BD217" i="35" s="1"/>
  <c r="BD219" i="35" s="1"/>
  <c r="BC153" i="45"/>
  <c r="BC155" i="45" s="1"/>
  <c r="BA199" i="41"/>
  <c r="BA198" i="41"/>
  <c r="AZ201" i="41"/>
  <c r="AZ204" i="41" s="1"/>
  <c r="AZ205" i="41" s="1"/>
  <c r="AZ207" i="41" s="1"/>
  <c r="BE140" i="39"/>
  <c r="BE142" i="39" s="1"/>
  <c r="BD145" i="39"/>
  <c r="BD146" i="39" s="1"/>
  <c r="BD148" i="39" s="1"/>
  <c r="BE229" i="35"/>
  <c r="BE230" i="35" s="1"/>
  <c r="BE232" i="35" s="1"/>
  <c r="BA58" i="41"/>
  <c r="BF225" i="35"/>
  <c r="BF226" i="35" s="1"/>
  <c r="BF229" i="35" s="1"/>
  <c r="BF230" i="35" s="1"/>
  <c r="BF232" i="35" s="1"/>
  <c r="BA58" i="35"/>
  <c r="BB155" i="38"/>
  <c r="BA116" i="36"/>
  <c r="BB114" i="36" s="1"/>
  <c r="BD168" i="44"/>
  <c r="BE167" i="44" s="1"/>
  <c r="AZ48" i="38"/>
  <c r="AZ49" i="38" s="1"/>
  <c r="AZ51" i="38" s="1"/>
  <c r="BA43" i="38"/>
  <c r="BA45" i="38" s="1"/>
  <c r="BE198" i="44"/>
  <c r="BE200" i="44" s="1"/>
  <c r="BD201" i="44"/>
  <c r="BD204" i="44" s="1"/>
  <c r="BD205" i="44" s="1"/>
  <c r="BD207" i="44" s="1"/>
  <c r="AR281" i="45"/>
  <c r="AR295" i="41"/>
  <c r="AQ296" i="35"/>
  <c r="AQ298" i="35"/>
  <c r="BE44" i="35"/>
  <c r="BE45" i="35" s="1"/>
  <c r="BD48" i="35"/>
  <c r="BD49" i="35" s="1"/>
  <c r="BD51" i="35" s="1"/>
  <c r="BC168" i="39"/>
  <c r="BD166" i="39" s="1"/>
  <c r="BC132" i="35"/>
  <c r="BC133" i="35" s="1"/>
  <c r="BC135" i="35" s="1"/>
  <c r="BD128" i="35"/>
  <c r="BD129" i="35" s="1"/>
  <c r="BD168" i="38"/>
  <c r="BE166" i="38" s="1"/>
  <c r="AR291" i="38"/>
  <c r="AR293" i="35"/>
  <c r="AS294" i="41"/>
  <c r="BC142" i="45"/>
  <c r="BD141" i="45" s="1"/>
  <c r="AR106" i="41"/>
  <c r="AR282" i="41"/>
  <c r="AR281" i="41"/>
  <c r="AR109" i="45"/>
  <c r="AS18" i="38"/>
  <c r="AS268" i="38"/>
  <c r="BB71" i="39"/>
  <c r="AS102" i="36"/>
  <c r="AS278" i="36"/>
  <c r="AR271" i="37"/>
  <c r="AR272" i="37"/>
  <c r="AR22" i="37"/>
  <c r="AR190" i="41"/>
  <c r="AR191" i="41" s="1"/>
  <c r="AR292" i="41"/>
  <c r="AR291" i="41"/>
  <c r="AS288" i="35"/>
  <c r="AS186" i="35"/>
  <c r="AR282" i="43"/>
  <c r="AR281" i="43"/>
  <c r="AR106" i="43"/>
  <c r="AR107" i="43" s="1"/>
  <c r="AR193" i="39"/>
  <c r="AR261" i="39" s="1"/>
  <c r="AR287" i="39" s="1"/>
  <c r="AR259" i="39"/>
  <c r="AR285" i="39" s="1"/>
  <c r="AT184" i="44"/>
  <c r="AS187" i="44"/>
  <c r="AT185" i="44"/>
  <c r="AT289" i="44" s="1"/>
  <c r="AS290" i="44"/>
  <c r="AT288" i="37"/>
  <c r="AT186" i="37"/>
  <c r="AR23" i="45"/>
  <c r="AQ91" i="39"/>
  <c r="AQ265" i="39" s="1"/>
  <c r="AQ25" i="39"/>
  <c r="AQ93" i="39" s="1"/>
  <c r="AQ267" i="39" s="1"/>
  <c r="AS102" i="40"/>
  <c r="AS278" i="40"/>
  <c r="AR290" i="43"/>
  <c r="AS184" i="43"/>
  <c r="AS185" i="43"/>
  <c r="AS289" i="43" s="1"/>
  <c r="AR187" i="43"/>
  <c r="AQ205" i="45"/>
  <c r="AQ299" i="45"/>
  <c r="AS268" i="44"/>
  <c r="AS293" i="44" s="1"/>
  <c r="AS18" i="44"/>
  <c r="AS250" i="38"/>
  <c r="AS251" i="38"/>
  <c r="AS289" i="38" s="1"/>
  <c r="AS294" i="38" s="1"/>
  <c r="AR255" i="38"/>
  <c r="AR256" i="38" s="1"/>
  <c r="AR258" i="38" s="1"/>
  <c r="AR290" i="38"/>
  <c r="AR295" i="38" s="1"/>
  <c r="AZ252" i="40"/>
  <c r="AQ299" i="40"/>
  <c r="AQ23" i="40"/>
  <c r="AQ91" i="44"/>
  <c r="AQ265" i="44" s="1"/>
  <c r="AQ300" i="44" s="1"/>
  <c r="AQ25" i="44"/>
  <c r="AQ93" i="44" s="1"/>
  <c r="AQ267" i="44" s="1"/>
  <c r="AQ302" i="44" s="1"/>
  <c r="AS278" i="41"/>
  <c r="AS102" i="41"/>
  <c r="AQ91" i="36"/>
  <c r="AQ265" i="36" s="1"/>
  <c r="AQ25" i="36"/>
  <c r="AQ93" i="36" s="1"/>
  <c r="AQ267" i="36" s="1"/>
  <c r="AQ25" i="38"/>
  <c r="AQ93" i="38" s="1"/>
  <c r="AQ267" i="38" s="1"/>
  <c r="AQ302" i="38" s="1"/>
  <c r="AQ91" i="38"/>
  <c r="AQ265" i="38" s="1"/>
  <c r="AQ300" i="38" s="1"/>
  <c r="AS278" i="38"/>
  <c r="AS102" i="38"/>
  <c r="AS190" i="45"/>
  <c r="AS191" i="45" s="1"/>
  <c r="AR282" i="36"/>
  <c r="AR106" i="36"/>
  <c r="AR107" i="36" s="1"/>
  <c r="AR281" i="36"/>
  <c r="AS294" i="37"/>
  <c r="AR293" i="45"/>
  <c r="AS186" i="41"/>
  <c r="AS288" i="41"/>
  <c r="AR291" i="35"/>
  <c r="AR292" i="35"/>
  <c r="AR190" i="35"/>
  <c r="AR191" i="35" s="1"/>
  <c r="AS278" i="43"/>
  <c r="AS102" i="43"/>
  <c r="AT184" i="38"/>
  <c r="AS187" i="38"/>
  <c r="AT185" i="38"/>
  <c r="AS22" i="41"/>
  <c r="AS272" i="41"/>
  <c r="AS271" i="41"/>
  <c r="AQ23" i="43"/>
  <c r="AQ299" i="43"/>
  <c r="AR293" i="43"/>
  <c r="AQ175" i="41"/>
  <c r="AQ275" i="41" s="1"/>
  <c r="AQ300" i="41" s="1"/>
  <c r="AQ109" i="41"/>
  <c r="AQ177" i="41" s="1"/>
  <c r="AQ277" i="41" s="1"/>
  <c r="AQ302" i="41" s="1"/>
  <c r="AS280" i="44"/>
  <c r="AT101" i="44"/>
  <c r="AT279" i="44" s="1"/>
  <c r="AT100" i="44"/>
  <c r="AS103" i="44"/>
  <c r="AT101" i="35"/>
  <c r="AT100" i="35"/>
  <c r="AS103" i="35"/>
  <c r="AR106" i="37"/>
  <c r="AR107" i="37" s="1"/>
  <c r="AR282" i="37"/>
  <c r="AR281" i="37"/>
  <c r="AR259" i="40"/>
  <c r="AR285" i="40" s="1"/>
  <c r="AR193" i="40"/>
  <c r="AR261" i="40" s="1"/>
  <c r="AR287" i="40" s="1"/>
  <c r="AR22" i="38"/>
  <c r="AR271" i="38"/>
  <c r="AR272" i="38"/>
  <c r="AT184" i="39"/>
  <c r="AS187" i="39"/>
  <c r="AS290" i="39"/>
  <c r="AT185" i="39"/>
  <c r="AT289" i="39" s="1"/>
  <c r="AQ193" i="43"/>
  <c r="AQ261" i="43" s="1"/>
  <c r="AQ287" i="43" s="1"/>
  <c r="AQ259" i="43"/>
  <c r="AQ285" i="43" s="1"/>
  <c r="AR201" i="45"/>
  <c r="AS198" i="45"/>
  <c r="AS199" i="45"/>
  <c r="AS289" i="45" s="1"/>
  <c r="AR290" i="45"/>
  <c r="AR91" i="41"/>
  <c r="AR265" i="41" s="1"/>
  <c r="AR25" i="41"/>
  <c r="AR93" i="41" s="1"/>
  <c r="AR267" i="41" s="1"/>
  <c r="AR295" i="37"/>
  <c r="AS167" i="45"/>
  <c r="AS279" i="45" s="1"/>
  <c r="AS166" i="45"/>
  <c r="AR171" i="45"/>
  <c r="AR172" i="45" s="1"/>
  <c r="AR174" i="45" s="1"/>
  <c r="AR280" i="45"/>
  <c r="AR175" i="44"/>
  <c r="AR275" i="44" s="1"/>
  <c r="AR109" i="44"/>
  <c r="AR177" i="44" s="1"/>
  <c r="AR277" i="44" s="1"/>
  <c r="AS268" i="36"/>
  <c r="AS18" i="36"/>
  <c r="AS18" i="39"/>
  <c r="AS268" i="39"/>
  <c r="AQ91" i="37"/>
  <c r="AQ265" i="37" s="1"/>
  <c r="AQ300" i="37" s="1"/>
  <c r="AQ25" i="37"/>
  <c r="AQ93" i="37" s="1"/>
  <c r="AQ267" i="37" s="1"/>
  <c r="AQ302" i="37" s="1"/>
  <c r="AR270" i="40"/>
  <c r="AR295" i="40" s="1"/>
  <c r="AS16" i="40"/>
  <c r="AR19" i="40"/>
  <c r="AS17" i="40"/>
  <c r="AS269" i="40" s="1"/>
  <c r="AS294" i="40" s="1"/>
  <c r="AT101" i="45"/>
  <c r="AT100" i="45"/>
  <c r="AS103" i="45"/>
  <c r="AT18" i="41"/>
  <c r="AT268" i="41"/>
  <c r="AQ193" i="36"/>
  <c r="AQ261" i="36" s="1"/>
  <c r="AQ287" i="36" s="1"/>
  <c r="AQ259" i="36"/>
  <c r="AQ285" i="36" s="1"/>
  <c r="AS187" i="40"/>
  <c r="AT184" i="40"/>
  <c r="AT185" i="40"/>
  <c r="AT289" i="40" s="1"/>
  <c r="AS290" i="40"/>
  <c r="AS114" i="35"/>
  <c r="AS278" i="35" s="1"/>
  <c r="AS115" i="35"/>
  <c r="AR117" i="35"/>
  <c r="AR280" i="35"/>
  <c r="AS102" i="37"/>
  <c r="AS278" i="37"/>
  <c r="AQ175" i="39"/>
  <c r="AQ275" i="39" s="1"/>
  <c r="AQ109" i="39"/>
  <c r="AQ177" i="39" s="1"/>
  <c r="AQ277" i="39" s="1"/>
  <c r="AQ23" i="35"/>
  <c r="AQ299" i="35"/>
  <c r="AR106" i="38"/>
  <c r="AR107" i="38" s="1"/>
  <c r="AR282" i="38"/>
  <c r="AR281" i="38"/>
  <c r="AQ123" i="35"/>
  <c r="AQ177" i="35" s="1"/>
  <c r="AQ277" i="35" s="1"/>
  <c r="AQ175" i="35"/>
  <c r="AQ275" i="35" s="1"/>
  <c r="AT186" i="45"/>
  <c r="AS18" i="37"/>
  <c r="AS268" i="37"/>
  <c r="AR109" i="35"/>
  <c r="AT17" i="45"/>
  <c r="AT16" i="45"/>
  <c r="AS19" i="45"/>
  <c r="AR271" i="36"/>
  <c r="AR22" i="36"/>
  <c r="AR272" i="36"/>
  <c r="AR272" i="39"/>
  <c r="AR271" i="39"/>
  <c r="AR22" i="39"/>
  <c r="AS16" i="43"/>
  <c r="AR19" i="43"/>
  <c r="AS17" i="43"/>
  <c r="AS269" i="43" s="1"/>
  <c r="AR270" i="43"/>
  <c r="AS291" i="37"/>
  <c r="AS190" i="37"/>
  <c r="AS191" i="37" s="1"/>
  <c r="AS292" i="37"/>
  <c r="AS101" i="39"/>
  <c r="AS279" i="39" s="1"/>
  <c r="AS294" i="39" s="1"/>
  <c r="AR103" i="39"/>
  <c r="AS100" i="39"/>
  <c r="AR280" i="39"/>
  <c r="AR295" i="39" s="1"/>
  <c r="AQ299" i="39"/>
  <c r="AR282" i="40"/>
  <c r="AR281" i="40"/>
  <c r="AR106" i="40"/>
  <c r="AR107" i="40" s="1"/>
  <c r="AR259" i="44"/>
  <c r="AR285" i="44" s="1"/>
  <c r="AR193" i="44"/>
  <c r="AR261" i="44" s="1"/>
  <c r="AR287" i="44" s="1"/>
  <c r="AR193" i="38"/>
  <c r="AR22" i="44"/>
  <c r="AR272" i="44"/>
  <c r="AR298" i="44" s="1"/>
  <c r="AR271" i="44"/>
  <c r="AR296" i="44" s="1"/>
  <c r="AR19" i="35"/>
  <c r="AS17" i="35"/>
  <c r="AS269" i="35" s="1"/>
  <c r="AR270" i="35"/>
  <c r="AS16" i="35"/>
  <c r="AS185" i="36"/>
  <c r="AS289" i="36" s="1"/>
  <c r="AS294" i="36" s="1"/>
  <c r="AR187" i="36"/>
  <c r="AS184" i="36"/>
  <c r="AR290" i="36"/>
  <c r="AR295" i="36" s="1"/>
  <c r="AX242" i="36"/>
  <c r="AX243" i="36" s="1"/>
  <c r="AY238" i="36"/>
  <c r="AY237" i="36"/>
  <c r="AZ71" i="44"/>
  <c r="AW219" i="45"/>
  <c r="AX213" i="45"/>
  <c r="BA127" i="40" l="1"/>
  <c r="BA129" i="40" s="1"/>
  <c r="BB128" i="40" s="1"/>
  <c r="AI9" i="20"/>
  <c r="AZ229" i="45"/>
  <c r="AZ230" i="45" s="1"/>
  <c r="AZ232" i="45" s="1"/>
  <c r="AI10" i="20"/>
  <c r="AJ3" i="20"/>
  <c r="BA224" i="45"/>
  <c r="BA226" i="45" s="1"/>
  <c r="BA229" i="45" s="1"/>
  <c r="BA230" i="45" s="1"/>
  <c r="BA232" i="45" s="1"/>
  <c r="BD141" i="41"/>
  <c r="BD142" i="41" s="1"/>
  <c r="BD145" i="41" s="1"/>
  <c r="BD146" i="41" s="1"/>
  <c r="BD148" i="41" s="1"/>
  <c r="BD69" i="35"/>
  <c r="BD71" i="45"/>
  <c r="BE69" i="45" s="1"/>
  <c r="BD70" i="35"/>
  <c r="BC250" i="41"/>
  <c r="BC252" i="41" s="1"/>
  <c r="BC145" i="41"/>
  <c r="BC146" i="41" s="1"/>
  <c r="BC148" i="41" s="1"/>
  <c r="BA115" i="45"/>
  <c r="BA116" i="45" s="1"/>
  <c r="BB115" i="45" s="1"/>
  <c r="BB255" i="41"/>
  <c r="BB256" i="41" s="1"/>
  <c r="BB258" i="41" s="1"/>
  <c r="AZ117" i="45"/>
  <c r="AZ120" i="45" s="1"/>
  <c r="AZ121" i="45" s="1"/>
  <c r="AZ123" i="45" s="1"/>
  <c r="BC71" i="38"/>
  <c r="BD69" i="38" s="1"/>
  <c r="BD43" i="44"/>
  <c r="BD44" i="44"/>
  <c r="BC48" i="44"/>
  <c r="BC49" i="44" s="1"/>
  <c r="BC51" i="44" s="1"/>
  <c r="BB70" i="43"/>
  <c r="BB71" i="43" s="1"/>
  <c r="BB74" i="43" s="1"/>
  <c r="BB75" i="43" s="1"/>
  <c r="BB77" i="43" s="1"/>
  <c r="BA74" i="43"/>
  <c r="BA75" i="43" s="1"/>
  <c r="BA77" i="43" s="1"/>
  <c r="BA239" i="43"/>
  <c r="BA224" i="37"/>
  <c r="BA226" i="37" s="1"/>
  <c r="BB225" i="37" s="1"/>
  <c r="AZ238" i="44"/>
  <c r="AY242" i="44"/>
  <c r="AY243" i="44" s="1"/>
  <c r="AY245" i="44" s="1"/>
  <c r="AZ237" i="44"/>
  <c r="AZ117" i="40"/>
  <c r="AZ120" i="40" s="1"/>
  <c r="AZ121" i="40" s="1"/>
  <c r="AZ123" i="40" s="1"/>
  <c r="BA33" i="43"/>
  <c r="BA36" i="43" s="1"/>
  <c r="BA37" i="43" s="1"/>
  <c r="BA39" i="43" s="1"/>
  <c r="BB31" i="43"/>
  <c r="BB32" i="43" s="1"/>
  <c r="BC30" i="43" s="1"/>
  <c r="AZ229" i="37"/>
  <c r="AZ230" i="37" s="1"/>
  <c r="AZ232" i="37" s="1"/>
  <c r="BA115" i="40"/>
  <c r="BA116" i="40" s="1"/>
  <c r="BB142" i="37"/>
  <c r="BC141" i="37" s="1"/>
  <c r="BA83" i="44"/>
  <c r="AZ87" i="44"/>
  <c r="AZ88" i="44" s="1"/>
  <c r="AZ90" i="44" s="1"/>
  <c r="BA82" i="44"/>
  <c r="BA155" i="37"/>
  <c r="AX211" i="41"/>
  <c r="AX213" i="41" s="1"/>
  <c r="AW216" i="41"/>
  <c r="AW217" i="41" s="1"/>
  <c r="AW219" i="41" s="1"/>
  <c r="BB201" i="38"/>
  <c r="BB204" i="38" s="1"/>
  <c r="BB205" i="38" s="1"/>
  <c r="BB207" i="38" s="1"/>
  <c r="BC199" i="38"/>
  <c r="BC200" i="38" s="1"/>
  <c r="BC201" i="35"/>
  <c r="BC204" i="35" s="1"/>
  <c r="BC205" i="35" s="1"/>
  <c r="BC207" i="35" s="1"/>
  <c r="BD199" i="35"/>
  <c r="BD200" i="35" s="1"/>
  <c r="BB171" i="36"/>
  <c r="BB172" i="36" s="1"/>
  <c r="BB174" i="36" s="1"/>
  <c r="BC166" i="36"/>
  <c r="BC167" i="36"/>
  <c r="BC255" i="39"/>
  <c r="BC256" i="39" s="1"/>
  <c r="BC258" i="39" s="1"/>
  <c r="BD250" i="39"/>
  <c r="BD251" i="39"/>
  <c r="BF200" i="37"/>
  <c r="BG199" i="37" s="1"/>
  <c r="BD74" i="45"/>
  <c r="BD75" i="45" s="1"/>
  <c r="BD77" i="45" s="1"/>
  <c r="BB82" i="45"/>
  <c r="BB83" i="45"/>
  <c r="BC87" i="38"/>
  <c r="BC88" i="38" s="1"/>
  <c r="BC90" i="38" s="1"/>
  <c r="BD83" i="38"/>
  <c r="BD82" i="38"/>
  <c r="BA229" i="40"/>
  <c r="BA230" i="40" s="1"/>
  <c r="BA232" i="40" s="1"/>
  <c r="BB224" i="40"/>
  <c r="BB226" i="40" s="1"/>
  <c r="BC225" i="40" s="1"/>
  <c r="BB142" i="38"/>
  <c r="BC140" i="38" s="1"/>
  <c r="BD114" i="44"/>
  <c r="BD116" i="44" s="1"/>
  <c r="BE114" i="44" s="1"/>
  <c r="BC117" i="44"/>
  <c r="BC120" i="44" s="1"/>
  <c r="BC121" i="44" s="1"/>
  <c r="BC123" i="44" s="1"/>
  <c r="BB252" i="36"/>
  <c r="BC84" i="37"/>
  <c r="BD83" i="37" s="1"/>
  <c r="BA132" i="39"/>
  <c r="BA133" i="39" s="1"/>
  <c r="BA135" i="39" s="1"/>
  <c r="BB128" i="39"/>
  <c r="BB127" i="39"/>
  <c r="BD154" i="36"/>
  <c r="BD153" i="36"/>
  <c r="BB211" i="43"/>
  <c r="BB212" i="43"/>
  <c r="BB116" i="41"/>
  <c r="BA168" i="35"/>
  <c r="BE70" i="36"/>
  <c r="BE69" i="36"/>
  <c r="BC145" i="45"/>
  <c r="BC146" i="45" s="1"/>
  <c r="BC148" i="45" s="1"/>
  <c r="BB61" i="38"/>
  <c r="BB62" i="38" s="1"/>
  <c r="BB64" i="38" s="1"/>
  <c r="BB45" i="39"/>
  <c r="BC44" i="39" s="1"/>
  <c r="BB57" i="45"/>
  <c r="BB58" i="45" s="1"/>
  <c r="BC57" i="45" s="1"/>
  <c r="BC56" i="38"/>
  <c r="BC58" i="38" s="1"/>
  <c r="BD57" i="38" s="1"/>
  <c r="AZ129" i="43"/>
  <c r="AZ132" i="43" s="1"/>
  <c r="AZ133" i="43" s="1"/>
  <c r="AZ135" i="43" s="1"/>
  <c r="BA33" i="41"/>
  <c r="BA36" i="41" s="1"/>
  <c r="BA37" i="41" s="1"/>
  <c r="BA39" i="41" s="1"/>
  <c r="BB201" i="36"/>
  <c r="BB204" i="36" s="1"/>
  <c r="BB205" i="36" s="1"/>
  <c r="BB207" i="36" s="1"/>
  <c r="BD145" i="40"/>
  <c r="BD146" i="40" s="1"/>
  <c r="BD148" i="40" s="1"/>
  <c r="BE141" i="40"/>
  <c r="BE140" i="40"/>
  <c r="AZ252" i="44"/>
  <c r="BA251" i="44" s="1"/>
  <c r="AY145" i="43"/>
  <c r="AY146" i="43" s="1"/>
  <c r="AY148" i="43" s="1"/>
  <c r="AZ141" i="43"/>
  <c r="AZ140" i="43"/>
  <c r="BD82" i="40"/>
  <c r="BC87" i="40"/>
  <c r="BC88" i="40" s="1"/>
  <c r="BC90" i="40" s="1"/>
  <c r="BD83" i="40"/>
  <c r="BC153" i="43"/>
  <c r="BB158" i="43"/>
  <c r="BB159" i="43" s="1"/>
  <c r="BB161" i="43" s="1"/>
  <c r="BC154" i="43"/>
  <c r="BG128" i="36"/>
  <c r="BG129" i="36" s="1"/>
  <c r="BG132" i="36" s="1"/>
  <c r="BG133" i="36" s="1"/>
  <c r="BG135" i="36" s="1"/>
  <c r="BC237" i="45"/>
  <c r="BB242" i="45"/>
  <c r="BB243" i="45" s="1"/>
  <c r="BB245" i="45" s="1"/>
  <c r="BC238" i="45"/>
  <c r="BF132" i="36"/>
  <c r="BF133" i="36" s="1"/>
  <c r="BF135" i="36" s="1"/>
  <c r="BB132" i="45"/>
  <c r="BB133" i="45" s="1"/>
  <c r="BB135" i="45" s="1"/>
  <c r="AX70" i="41"/>
  <c r="AW74" i="41"/>
  <c r="AW75" i="41" s="1"/>
  <c r="AW77" i="41" s="1"/>
  <c r="AX69" i="41"/>
  <c r="BC127" i="45"/>
  <c r="BC129" i="45" s="1"/>
  <c r="BD127" i="45" s="1"/>
  <c r="BA33" i="37"/>
  <c r="BA36" i="37" s="1"/>
  <c r="BA37" i="37" s="1"/>
  <c r="BA39" i="37" s="1"/>
  <c r="BB30" i="37"/>
  <c r="BB31" i="37"/>
  <c r="AY83" i="39"/>
  <c r="AY84" i="39" s="1"/>
  <c r="AY87" i="39" s="1"/>
  <c r="AY88" i="39" s="1"/>
  <c r="AY90" i="39" s="1"/>
  <c r="BB31" i="41"/>
  <c r="BB32" i="41" s="1"/>
  <c r="BA242" i="37"/>
  <c r="BA243" i="37" s="1"/>
  <c r="BA245" i="37" s="1"/>
  <c r="BB237" i="37"/>
  <c r="BB238" i="37"/>
  <c r="BE153" i="35"/>
  <c r="BE155" i="35" s="1"/>
  <c r="BF153" i="35" s="1"/>
  <c r="BB224" i="38"/>
  <c r="BA229" i="38"/>
  <c r="BA230" i="38" s="1"/>
  <c r="BA232" i="38" s="1"/>
  <c r="BB225" i="38"/>
  <c r="BD57" i="36"/>
  <c r="BD58" i="36" s="1"/>
  <c r="BC61" i="36"/>
  <c r="BC62" i="36" s="1"/>
  <c r="BC64" i="36" s="1"/>
  <c r="BB213" i="40"/>
  <c r="BB216" i="40" s="1"/>
  <c r="BB217" i="40" s="1"/>
  <c r="BB219" i="40" s="1"/>
  <c r="BD158" i="35"/>
  <c r="BD159" i="35" s="1"/>
  <c r="BD161" i="35" s="1"/>
  <c r="BC200" i="40"/>
  <c r="BD198" i="40" s="1"/>
  <c r="BE155" i="44"/>
  <c r="BF154" i="44" s="1"/>
  <c r="AZ239" i="35"/>
  <c r="BA238" i="35" s="1"/>
  <c r="BB128" i="41"/>
  <c r="BB127" i="41"/>
  <c r="BC251" i="43"/>
  <c r="BC250" i="43"/>
  <c r="BC198" i="36"/>
  <c r="BC200" i="36" s="1"/>
  <c r="AZ61" i="37"/>
  <c r="AZ62" i="37" s="1"/>
  <c r="AZ64" i="37" s="1"/>
  <c r="BA56" i="37"/>
  <c r="BA57" i="37"/>
  <c r="BA33" i="39"/>
  <c r="BA36" i="39" s="1"/>
  <c r="BA37" i="39" s="1"/>
  <c r="BA39" i="39" s="1"/>
  <c r="BB31" i="39"/>
  <c r="BB30" i="39"/>
  <c r="BA61" i="45"/>
  <c r="BA62" i="45" s="1"/>
  <c r="BA64" i="45" s="1"/>
  <c r="BF129" i="38"/>
  <c r="BG127" i="38" s="1"/>
  <c r="BD213" i="38"/>
  <c r="BF44" i="36"/>
  <c r="BF43" i="36"/>
  <c r="AS45" i="45"/>
  <c r="AS271" i="45" s="1"/>
  <c r="AS268" i="45"/>
  <c r="BB158" i="41"/>
  <c r="BB159" i="41" s="1"/>
  <c r="BB161" i="41" s="1"/>
  <c r="BB213" i="44"/>
  <c r="BE84" i="43"/>
  <c r="BF82" i="43" s="1"/>
  <c r="BC166" i="37"/>
  <c r="BC167" i="37"/>
  <c r="BB171" i="37"/>
  <c r="BB172" i="37" s="1"/>
  <c r="BB174" i="37" s="1"/>
  <c r="BA213" i="37"/>
  <c r="BA216" i="37" s="1"/>
  <c r="BA217" i="37" s="1"/>
  <c r="BA219" i="37" s="1"/>
  <c r="AH14" i="20"/>
  <c r="AH18" i="20"/>
  <c r="AZ145" i="35"/>
  <c r="AZ146" i="35" s="1"/>
  <c r="AZ148" i="35" s="1"/>
  <c r="BA140" i="35"/>
  <c r="BA142" i="35" s="1"/>
  <c r="BA145" i="35" s="1"/>
  <c r="BA146" i="35" s="1"/>
  <c r="BA148" i="35" s="1"/>
  <c r="BC71" i="37"/>
  <c r="BC74" i="37" s="1"/>
  <c r="BC75" i="37" s="1"/>
  <c r="BC77" i="37" s="1"/>
  <c r="BD171" i="41"/>
  <c r="BD172" i="41" s="1"/>
  <c r="BD174" i="41" s="1"/>
  <c r="BE166" i="41"/>
  <c r="BE168" i="41" s="1"/>
  <c r="BF166" i="41" s="1"/>
  <c r="BE45" i="40"/>
  <c r="BF43" i="40" s="1"/>
  <c r="BB226" i="36"/>
  <c r="BC224" i="36" s="1"/>
  <c r="AQ300" i="39"/>
  <c r="AR259" i="38"/>
  <c r="AR285" i="38" s="1"/>
  <c r="AR261" i="38"/>
  <c r="AR287" i="38" s="1"/>
  <c r="AX87" i="39"/>
  <c r="AX88" i="39" s="1"/>
  <c r="AX90" i="39" s="1"/>
  <c r="BC127" i="44"/>
  <c r="BC129" i="44" s="1"/>
  <c r="BC132" i="44" s="1"/>
  <c r="BC133" i="44" s="1"/>
  <c r="BC135" i="44" s="1"/>
  <c r="BB132" i="44"/>
  <c r="BB133" i="44" s="1"/>
  <c r="BB135" i="44" s="1"/>
  <c r="BF145" i="44"/>
  <c r="BF146" i="44" s="1"/>
  <c r="BF148" i="44" s="1"/>
  <c r="BG141" i="44"/>
  <c r="BG140" i="44"/>
  <c r="AR295" i="43"/>
  <c r="BE116" i="38"/>
  <c r="BF115" i="38" s="1"/>
  <c r="BA167" i="43"/>
  <c r="BB225" i="44"/>
  <c r="BB224" i="44"/>
  <c r="BA229" i="44"/>
  <c r="BA230" i="44" s="1"/>
  <c r="BA232" i="44" s="1"/>
  <c r="BC153" i="40"/>
  <c r="BC154" i="40"/>
  <c r="BB158" i="40"/>
  <c r="BB159" i="40" s="1"/>
  <c r="BB161" i="40" s="1"/>
  <c r="BF32" i="44"/>
  <c r="BG30" i="44" s="1"/>
  <c r="BB198" i="43"/>
  <c r="BB199" i="43"/>
  <c r="BA201" i="43"/>
  <c r="BA204" i="43" s="1"/>
  <c r="BA205" i="43" s="1"/>
  <c r="BA207" i="43" s="1"/>
  <c r="BA166" i="43"/>
  <c r="BC44" i="43"/>
  <c r="BC43" i="43"/>
  <c r="BH115" i="39"/>
  <c r="BH114" i="39"/>
  <c r="BG117" i="39"/>
  <c r="BG120" i="39" s="1"/>
  <c r="BG121" i="39" s="1"/>
  <c r="BG123" i="39" s="1"/>
  <c r="BE167" i="38"/>
  <c r="BE168" i="38" s="1"/>
  <c r="BD117" i="37"/>
  <c r="BD120" i="37" s="1"/>
  <c r="BD121" i="37" s="1"/>
  <c r="BD123" i="37" s="1"/>
  <c r="BE115" i="37"/>
  <c r="BE116" i="37" s="1"/>
  <c r="BF115" i="37" s="1"/>
  <c r="BC153" i="41"/>
  <c r="BC155" i="41" s="1"/>
  <c r="BD153" i="41" s="1"/>
  <c r="BB30" i="38"/>
  <c r="BA33" i="38"/>
  <c r="BA36" i="38" s="1"/>
  <c r="BA37" i="38" s="1"/>
  <c r="BA39" i="38" s="1"/>
  <c r="BB31" i="38"/>
  <c r="BB239" i="41"/>
  <c r="BF238" i="39"/>
  <c r="BF239" i="39" s="1"/>
  <c r="BB250" i="35"/>
  <c r="BB252" i="35" s="1"/>
  <c r="BA255" i="35"/>
  <c r="BA256" i="35" s="1"/>
  <c r="BA258" i="35" s="1"/>
  <c r="BB84" i="35"/>
  <c r="BB87" i="35" s="1"/>
  <c r="BB88" i="35" s="1"/>
  <c r="BB90" i="35" s="1"/>
  <c r="BB167" i="40"/>
  <c r="BB168" i="40" s="1"/>
  <c r="BC251" i="45"/>
  <c r="BB255" i="45"/>
  <c r="BB256" i="45" s="1"/>
  <c r="BB258" i="45" s="1"/>
  <c r="BC250" i="45"/>
  <c r="BD87" i="41"/>
  <c r="BD88" i="41" s="1"/>
  <c r="BD90" i="41" s="1"/>
  <c r="BE82" i="41"/>
  <c r="BE83" i="41"/>
  <c r="AQ302" i="39"/>
  <c r="AZ239" i="40"/>
  <c r="BC82" i="36"/>
  <c r="BC83" i="36"/>
  <c r="BD140" i="45"/>
  <c r="BD142" i="45" s="1"/>
  <c r="BD145" i="45" s="1"/>
  <c r="BD146" i="45" s="1"/>
  <c r="BD148" i="45" s="1"/>
  <c r="BA32" i="35"/>
  <c r="BB31" i="35" s="1"/>
  <c r="BE33" i="36"/>
  <c r="BE36" i="36" s="1"/>
  <c r="BE37" i="36" s="1"/>
  <c r="BE39" i="36" s="1"/>
  <c r="BF58" i="44"/>
  <c r="BD212" i="36"/>
  <c r="BD213" i="36" s="1"/>
  <c r="BC216" i="36"/>
  <c r="BC217" i="36" s="1"/>
  <c r="BC219" i="36" s="1"/>
  <c r="BF30" i="36"/>
  <c r="BF32" i="36" s="1"/>
  <c r="BG31" i="36" s="1"/>
  <c r="BA171" i="40"/>
  <c r="BA172" i="40" s="1"/>
  <c r="BA174" i="40" s="1"/>
  <c r="AZ145" i="36"/>
  <c r="AZ146" i="36" s="1"/>
  <c r="AZ148" i="36" s="1"/>
  <c r="BG237" i="38"/>
  <c r="BG238" i="38"/>
  <c r="AY56" i="39"/>
  <c r="AX61" i="39"/>
  <c r="AX62" i="39" s="1"/>
  <c r="AX64" i="39" s="1"/>
  <c r="AY57" i="39"/>
  <c r="BA140" i="36"/>
  <c r="BA142" i="36" s="1"/>
  <c r="BB140" i="36" s="1"/>
  <c r="BB224" i="41"/>
  <c r="BB226" i="41" s="1"/>
  <c r="BF226" i="39"/>
  <c r="AY128" i="37"/>
  <c r="AY127" i="37"/>
  <c r="AX132" i="37"/>
  <c r="AX133" i="37" s="1"/>
  <c r="AX135" i="37" s="1"/>
  <c r="BD45" i="37"/>
  <c r="BF211" i="39"/>
  <c r="BA229" i="41"/>
  <c r="BA230" i="41" s="1"/>
  <c r="BA232" i="41" s="1"/>
  <c r="BE242" i="39"/>
  <c r="BE243" i="39" s="1"/>
  <c r="BE245" i="39" s="1"/>
  <c r="AY56" i="43"/>
  <c r="AX61" i="43"/>
  <c r="AX62" i="43" s="1"/>
  <c r="AX64" i="43" s="1"/>
  <c r="AY57" i="43"/>
  <c r="BF212" i="39"/>
  <c r="BA117" i="36"/>
  <c r="BA120" i="36" s="1"/>
  <c r="BA121" i="36" s="1"/>
  <c r="BA123" i="36" s="1"/>
  <c r="BD115" i="43"/>
  <c r="BC117" i="43"/>
  <c r="BC120" i="43" s="1"/>
  <c r="BC121" i="43" s="1"/>
  <c r="BC123" i="43" s="1"/>
  <c r="BD114" i="43"/>
  <c r="BE30" i="40"/>
  <c r="BD33" i="40"/>
  <c r="BD36" i="40" s="1"/>
  <c r="BD37" i="40" s="1"/>
  <c r="BD39" i="40" s="1"/>
  <c r="BE31" i="40"/>
  <c r="BD171" i="44"/>
  <c r="BD172" i="44" s="1"/>
  <c r="BD174" i="44" s="1"/>
  <c r="BC58" i="40"/>
  <c r="BC61" i="40" s="1"/>
  <c r="BC62" i="40" s="1"/>
  <c r="BC64" i="40" s="1"/>
  <c r="BC250" i="37"/>
  <c r="BC251" i="37"/>
  <c r="BB255" i="37"/>
  <c r="BB256" i="37" s="1"/>
  <c r="BB258" i="37" s="1"/>
  <c r="BC225" i="43"/>
  <c r="BC226" i="43" s="1"/>
  <c r="BE213" i="35"/>
  <c r="BF212" i="35" s="1"/>
  <c r="BB229" i="43"/>
  <c r="BB230" i="43" s="1"/>
  <c r="BB232" i="43" s="1"/>
  <c r="BB201" i="39"/>
  <c r="BB204" i="39" s="1"/>
  <c r="BB205" i="39" s="1"/>
  <c r="BB207" i="39" s="1"/>
  <c r="BC199" i="39"/>
  <c r="BC198" i="39"/>
  <c r="BB115" i="36"/>
  <c r="BB116" i="36" s="1"/>
  <c r="BA200" i="41"/>
  <c r="BF199" i="44"/>
  <c r="BE201" i="44"/>
  <c r="BE204" i="44" s="1"/>
  <c r="BE205" i="44" s="1"/>
  <c r="BE207" i="44" s="1"/>
  <c r="BF198" i="44"/>
  <c r="BD154" i="45"/>
  <c r="BD153" i="45"/>
  <c r="BC158" i="45"/>
  <c r="BC159" i="45" s="1"/>
  <c r="BC161" i="45" s="1"/>
  <c r="BG224" i="35"/>
  <c r="BG225" i="35"/>
  <c r="BA158" i="39"/>
  <c r="BA159" i="39" s="1"/>
  <c r="BA161" i="39" s="1"/>
  <c r="BB154" i="39"/>
  <c r="BB155" i="39" s="1"/>
  <c r="BC153" i="39" s="1"/>
  <c r="BE166" i="44"/>
  <c r="BE168" i="44" s="1"/>
  <c r="BA61" i="35"/>
  <c r="BA62" i="35" s="1"/>
  <c r="BA64" i="35" s="1"/>
  <c r="BB57" i="35"/>
  <c r="BB56" i="35"/>
  <c r="BB56" i="41"/>
  <c r="BB57" i="41"/>
  <c r="BA61" i="41"/>
  <c r="BA62" i="41" s="1"/>
  <c r="BA64" i="41" s="1"/>
  <c r="BB158" i="38"/>
  <c r="BB159" i="38" s="1"/>
  <c r="BB161" i="38" s="1"/>
  <c r="BC154" i="38"/>
  <c r="BC153" i="38"/>
  <c r="BD171" i="38"/>
  <c r="BD172" i="38" s="1"/>
  <c r="BD174" i="38" s="1"/>
  <c r="BF31" i="45"/>
  <c r="BF30" i="45"/>
  <c r="AS294" i="43"/>
  <c r="AS293" i="37"/>
  <c r="BF44" i="35"/>
  <c r="BF43" i="35"/>
  <c r="BE48" i="35"/>
  <c r="BE49" i="35" s="1"/>
  <c r="BE51" i="35" s="1"/>
  <c r="AR295" i="35"/>
  <c r="BD167" i="39"/>
  <c r="BD168" i="39" s="1"/>
  <c r="BC171" i="39"/>
  <c r="BC172" i="39" s="1"/>
  <c r="BC174" i="39" s="1"/>
  <c r="AR295" i="45"/>
  <c r="AS294" i="45"/>
  <c r="AS18" i="35"/>
  <c r="AS268" i="35"/>
  <c r="AS293" i="35" s="1"/>
  <c r="AR175" i="40"/>
  <c r="AR275" i="40" s="1"/>
  <c r="AR109" i="40"/>
  <c r="AR177" i="40" s="1"/>
  <c r="AR277" i="40" s="1"/>
  <c r="AR22" i="43"/>
  <c r="AR272" i="43"/>
  <c r="AR271" i="43"/>
  <c r="AR23" i="36"/>
  <c r="AT17" i="37"/>
  <c r="AT269" i="37" s="1"/>
  <c r="AT16" i="37"/>
  <c r="AS19" i="37"/>
  <c r="AS270" i="37"/>
  <c r="AT101" i="37"/>
  <c r="AT279" i="37" s="1"/>
  <c r="AT100" i="37"/>
  <c r="AS103" i="37"/>
  <c r="AS280" i="37"/>
  <c r="AS292" i="40"/>
  <c r="AS291" i="40"/>
  <c r="AS190" i="40"/>
  <c r="AS191" i="40" s="1"/>
  <c r="AT17" i="39"/>
  <c r="AT269" i="39" s="1"/>
  <c r="AS19" i="39"/>
  <c r="AT16" i="39"/>
  <c r="AS270" i="39"/>
  <c r="AS168" i="45"/>
  <c r="AS282" i="45" s="1"/>
  <c r="AS278" i="45"/>
  <c r="AS190" i="39"/>
  <c r="AS191" i="39" s="1"/>
  <c r="AS292" i="39"/>
  <c r="AS291" i="39"/>
  <c r="BA48" i="38"/>
  <c r="BA49" i="38" s="1"/>
  <c r="BA51" i="38" s="1"/>
  <c r="BB43" i="38"/>
  <c r="BB44" i="38"/>
  <c r="AS281" i="44"/>
  <c r="AS106" i="44"/>
  <c r="AS107" i="44" s="1"/>
  <c r="AS282" i="44"/>
  <c r="AR259" i="35"/>
  <c r="AR285" i="35" s="1"/>
  <c r="AR193" i="35"/>
  <c r="AR261" i="35" s="1"/>
  <c r="AR287" i="35" s="1"/>
  <c r="AZ69" i="40"/>
  <c r="AZ70" i="40"/>
  <c r="AY74" i="40"/>
  <c r="AY75" i="40" s="1"/>
  <c r="AY77" i="40" s="1"/>
  <c r="AQ91" i="40"/>
  <c r="AQ265" i="40" s="1"/>
  <c r="AQ300" i="40" s="1"/>
  <c r="AQ25" i="40"/>
  <c r="AQ93" i="40" s="1"/>
  <c r="AQ267" i="40" s="1"/>
  <c r="AQ302" i="40" s="1"/>
  <c r="AT100" i="40"/>
  <c r="AS103" i="40"/>
  <c r="AS280" i="40"/>
  <c r="AT101" i="40"/>
  <c r="AT279" i="40" s="1"/>
  <c r="AR91" i="45"/>
  <c r="AR265" i="45" s="1"/>
  <c r="AR25" i="45"/>
  <c r="AR93" i="45" s="1"/>
  <c r="AR267" i="45" s="1"/>
  <c r="AT186" i="44"/>
  <c r="AT288" i="44"/>
  <c r="AR296" i="37"/>
  <c r="AR177" i="45"/>
  <c r="AR277" i="45" s="1"/>
  <c r="BE128" i="35"/>
  <c r="BE127" i="35"/>
  <c r="BD132" i="35"/>
  <c r="BD133" i="35" s="1"/>
  <c r="BD135" i="35" s="1"/>
  <c r="AS18" i="43"/>
  <c r="AS268" i="43"/>
  <c r="AQ91" i="35"/>
  <c r="AQ265" i="35" s="1"/>
  <c r="AQ300" i="35" s="1"/>
  <c r="AI13" i="20" s="1"/>
  <c r="AI19" i="20" s="1"/>
  <c r="AQ25" i="35"/>
  <c r="AQ93" i="35" s="1"/>
  <c r="AQ267" i="35" s="1"/>
  <c r="AQ302" i="35" s="1"/>
  <c r="AT16" i="36"/>
  <c r="AT17" i="36"/>
  <c r="AT269" i="36" s="1"/>
  <c r="AS19" i="36"/>
  <c r="AS270" i="36"/>
  <c r="AT288" i="39"/>
  <c r="AT186" i="39"/>
  <c r="AR298" i="38"/>
  <c r="AT278" i="44"/>
  <c r="AT102" i="44"/>
  <c r="AS190" i="38"/>
  <c r="AS191" i="38" s="1"/>
  <c r="BF140" i="39"/>
  <c r="BE145" i="39"/>
  <c r="BE146" i="39" s="1"/>
  <c r="BE148" i="39" s="1"/>
  <c r="BF141" i="39"/>
  <c r="AT101" i="41"/>
  <c r="AT279" i="41" s="1"/>
  <c r="AT100" i="41"/>
  <c r="AS103" i="41"/>
  <c r="AS280" i="41"/>
  <c r="AS19" i="44"/>
  <c r="AT17" i="44"/>
  <c r="AT269" i="44" s="1"/>
  <c r="AT294" i="44" s="1"/>
  <c r="AT16" i="44"/>
  <c r="AS270" i="44"/>
  <c r="AS295" i="44" s="1"/>
  <c r="AS186" i="43"/>
  <c r="AS288" i="43"/>
  <c r="AR193" i="41"/>
  <c r="AR261" i="41" s="1"/>
  <c r="AR287" i="41" s="1"/>
  <c r="AR259" i="41"/>
  <c r="AR285" i="41" s="1"/>
  <c r="AR296" i="41"/>
  <c r="AS186" i="36"/>
  <c r="AS288" i="36"/>
  <c r="AS293" i="36" s="1"/>
  <c r="AR23" i="44"/>
  <c r="AR299" i="44"/>
  <c r="AS278" i="39"/>
  <c r="AS293" i="39" s="1"/>
  <c r="AS102" i="39"/>
  <c r="AR23" i="39"/>
  <c r="AS22" i="45"/>
  <c r="AU185" i="45"/>
  <c r="AU184" i="45"/>
  <c r="AT187" i="45"/>
  <c r="AR120" i="35"/>
  <c r="AR121" i="35" s="1"/>
  <c r="AR282" i="35"/>
  <c r="AR281" i="35"/>
  <c r="AT19" i="41"/>
  <c r="AU17" i="41"/>
  <c r="AU269" i="41" s="1"/>
  <c r="AU16" i="41"/>
  <c r="AT270" i="41"/>
  <c r="AS106" i="45"/>
  <c r="AS107" i="45" s="1"/>
  <c r="AR272" i="40"/>
  <c r="AR298" i="40" s="1"/>
  <c r="AR271" i="40"/>
  <c r="AR296" i="40" s="1"/>
  <c r="AR22" i="40"/>
  <c r="AS200" i="45"/>
  <c r="AS288" i="45"/>
  <c r="AR296" i="38"/>
  <c r="AS106" i="35"/>
  <c r="AS107" i="35" s="1"/>
  <c r="AQ25" i="43"/>
  <c r="AQ93" i="43" s="1"/>
  <c r="AQ267" i="43" s="1"/>
  <c r="AQ302" i="43" s="1"/>
  <c r="AQ91" i="43"/>
  <c r="AQ265" i="43" s="1"/>
  <c r="AQ300" i="43" s="1"/>
  <c r="AS23" i="41"/>
  <c r="AT186" i="38"/>
  <c r="AS193" i="45"/>
  <c r="AT101" i="38"/>
  <c r="AT279" i="38" s="1"/>
  <c r="AT100" i="38"/>
  <c r="AS280" i="38"/>
  <c r="AS103" i="38"/>
  <c r="AQ302" i="36"/>
  <c r="AS293" i="41"/>
  <c r="AS252" i="38"/>
  <c r="AS292" i="38" s="1"/>
  <c r="AS288" i="38"/>
  <c r="AS293" i="38" s="1"/>
  <c r="AQ207" i="45"/>
  <c r="AQ261" i="45" s="1"/>
  <c r="AQ287" i="45" s="1"/>
  <c r="AQ302" i="45" s="1"/>
  <c r="AQ259" i="45"/>
  <c r="AQ285" i="45" s="1"/>
  <c r="AQ300" i="45" s="1"/>
  <c r="AU184" i="37"/>
  <c r="AU185" i="37"/>
  <c r="AU289" i="37" s="1"/>
  <c r="AT187" i="37"/>
  <c r="AT290" i="37"/>
  <c r="AR23" i="37"/>
  <c r="AR299" i="37"/>
  <c r="AT101" i="36"/>
  <c r="AT279" i="36" s="1"/>
  <c r="AT100" i="36"/>
  <c r="AS103" i="36"/>
  <c r="AS280" i="36"/>
  <c r="AR298" i="41"/>
  <c r="AR190" i="36"/>
  <c r="AR191" i="36" s="1"/>
  <c r="AR291" i="36"/>
  <c r="AR296" i="36" s="1"/>
  <c r="AR292" i="36"/>
  <c r="AR298" i="36" s="1"/>
  <c r="AR272" i="35"/>
  <c r="AR22" i="35"/>
  <c r="AR271" i="35"/>
  <c r="AR106" i="39"/>
  <c r="AR107" i="39" s="1"/>
  <c r="AR282" i="39"/>
  <c r="AR298" i="39" s="1"/>
  <c r="AR281" i="39"/>
  <c r="AR296" i="39" s="1"/>
  <c r="AS259" i="37"/>
  <c r="AS285" i="37" s="1"/>
  <c r="AS193" i="37"/>
  <c r="AS261" i="37" s="1"/>
  <c r="AS287" i="37" s="1"/>
  <c r="AT18" i="45"/>
  <c r="AR175" i="38"/>
  <c r="AR275" i="38" s="1"/>
  <c r="AR109" i="38"/>
  <c r="AR177" i="38" s="1"/>
  <c r="AR277" i="38" s="1"/>
  <c r="AS116" i="35"/>
  <c r="AS279" i="35"/>
  <c r="AS294" i="35" s="1"/>
  <c r="AT288" i="40"/>
  <c r="AT186" i="40"/>
  <c r="AT102" i="45"/>
  <c r="AS268" i="40"/>
  <c r="AS293" i="40" s="1"/>
  <c r="AS18" i="40"/>
  <c r="AR204" i="45"/>
  <c r="AR205" i="45" s="1"/>
  <c r="AR291" i="45"/>
  <c r="AR296" i="45" s="1"/>
  <c r="AR292" i="45"/>
  <c r="AR298" i="45" s="1"/>
  <c r="AR23" i="38"/>
  <c r="AR299" i="38"/>
  <c r="AR109" i="37"/>
  <c r="AR177" i="37" s="1"/>
  <c r="AR277" i="37" s="1"/>
  <c r="AR175" i="37"/>
  <c r="AR275" i="37" s="1"/>
  <c r="AT102" i="35"/>
  <c r="AT100" i="43"/>
  <c r="AS103" i="43"/>
  <c r="AS280" i="43"/>
  <c r="AT101" i="43"/>
  <c r="AT279" i="43" s="1"/>
  <c r="AS187" i="41"/>
  <c r="AT184" i="41"/>
  <c r="AT185" i="41"/>
  <c r="AT289" i="41" s="1"/>
  <c r="AS290" i="41"/>
  <c r="AR175" i="36"/>
  <c r="AR275" i="36" s="1"/>
  <c r="AR109" i="36"/>
  <c r="AR177" i="36" s="1"/>
  <c r="AR277" i="36" s="1"/>
  <c r="AQ300" i="36"/>
  <c r="BA251" i="40"/>
  <c r="AZ255" i="40"/>
  <c r="AZ256" i="40" s="1"/>
  <c r="AZ258" i="40" s="1"/>
  <c r="BA250" i="40"/>
  <c r="AR190" i="43"/>
  <c r="AR191" i="43" s="1"/>
  <c r="AR292" i="43"/>
  <c r="AR291" i="43"/>
  <c r="BA44" i="41"/>
  <c r="AZ48" i="41"/>
  <c r="AZ49" i="41" s="1"/>
  <c r="AZ51" i="41" s="1"/>
  <c r="BA43" i="41"/>
  <c r="AS292" i="44"/>
  <c r="AS291" i="44"/>
  <c r="AS190" i="44"/>
  <c r="AS191" i="44" s="1"/>
  <c r="AR175" i="43"/>
  <c r="AR275" i="43" s="1"/>
  <c r="AR109" i="43"/>
  <c r="AR177" i="43" s="1"/>
  <c r="AR277" i="43" s="1"/>
  <c r="AT185" i="35"/>
  <c r="AT289" i="35" s="1"/>
  <c r="AS187" i="35"/>
  <c r="AS290" i="35"/>
  <c r="AT184" i="35"/>
  <c r="AR298" i="37"/>
  <c r="BC69" i="39"/>
  <c r="BB74" i="39"/>
  <c r="BB75" i="39" s="1"/>
  <c r="BB77" i="39" s="1"/>
  <c r="BC70" i="39"/>
  <c r="AS19" i="38"/>
  <c r="AS270" i="38"/>
  <c r="AT17" i="38"/>
  <c r="AT269" i="38" s="1"/>
  <c r="AT16" i="38"/>
  <c r="AR175" i="45"/>
  <c r="AR275" i="45" s="1"/>
  <c r="AR107" i="41"/>
  <c r="AR299" i="41"/>
  <c r="AY239" i="36"/>
  <c r="AX245" i="36"/>
  <c r="BA70" i="44"/>
  <c r="AZ74" i="44"/>
  <c r="AZ75" i="44" s="1"/>
  <c r="AZ77" i="44" s="1"/>
  <c r="BA69" i="44"/>
  <c r="AY212" i="45"/>
  <c r="AX216" i="45"/>
  <c r="AX217" i="45" s="1"/>
  <c r="AY211" i="45"/>
  <c r="BC140" i="37" l="1"/>
  <c r="BC142" i="37" s="1"/>
  <c r="BB127" i="40"/>
  <c r="BB129" i="40"/>
  <c r="BB132" i="40" s="1"/>
  <c r="BB133" i="40" s="1"/>
  <c r="BB135" i="40" s="1"/>
  <c r="BA132" i="40"/>
  <c r="BA133" i="40" s="1"/>
  <c r="BA135" i="40" s="1"/>
  <c r="AK4" i="20"/>
  <c r="BA117" i="45"/>
  <c r="BA120" i="45" s="1"/>
  <c r="BA121" i="45" s="1"/>
  <c r="BA123" i="45" s="1"/>
  <c r="BB114" i="45"/>
  <c r="BB116" i="45" s="1"/>
  <c r="BC115" i="45" s="1"/>
  <c r="BB224" i="45"/>
  <c r="BB225" i="45"/>
  <c r="AJ8" i="20"/>
  <c r="AI12" i="20"/>
  <c r="BD71" i="35"/>
  <c r="BE70" i="35" s="1"/>
  <c r="BE70" i="45"/>
  <c r="BE71" i="45" s="1"/>
  <c r="BF69" i="45" s="1"/>
  <c r="BC31" i="43"/>
  <c r="BE141" i="41"/>
  <c r="BB33" i="43"/>
  <c r="BB36" i="43" s="1"/>
  <c r="BB37" i="43" s="1"/>
  <c r="BB39" i="43" s="1"/>
  <c r="BE140" i="41"/>
  <c r="BC69" i="43"/>
  <c r="BC70" i="43"/>
  <c r="BD45" i="44"/>
  <c r="BE43" i="44" s="1"/>
  <c r="BD70" i="38"/>
  <c r="BD71" i="38" s="1"/>
  <c r="BE69" i="38" s="1"/>
  <c r="BC74" i="38"/>
  <c r="BC75" i="38" s="1"/>
  <c r="BC77" i="38" s="1"/>
  <c r="BB224" i="37"/>
  <c r="BB226" i="37" s="1"/>
  <c r="BB229" i="37" s="1"/>
  <c r="BB230" i="37" s="1"/>
  <c r="BB232" i="37" s="1"/>
  <c r="BG198" i="37"/>
  <c r="BG200" i="37" s="1"/>
  <c r="BA229" i="37"/>
  <c r="BA230" i="37" s="1"/>
  <c r="BA232" i="37" s="1"/>
  <c r="BD250" i="41"/>
  <c r="BD251" i="41"/>
  <c r="BC255" i="41"/>
  <c r="BC256" i="41" s="1"/>
  <c r="BC258" i="41" s="1"/>
  <c r="BA242" i="43"/>
  <c r="BA243" i="43" s="1"/>
  <c r="BA245" i="43" s="1"/>
  <c r="BB238" i="43"/>
  <c r="BB237" i="43"/>
  <c r="AZ239" i="44"/>
  <c r="BA237" i="44" s="1"/>
  <c r="BF201" i="37"/>
  <c r="BF204" i="37" s="1"/>
  <c r="BF205" i="37" s="1"/>
  <c r="BF207" i="37" s="1"/>
  <c r="BB145" i="37"/>
  <c r="BB146" i="37" s="1"/>
  <c r="BB148" i="37" s="1"/>
  <c r="BC224" i="40"/>
  <c r="BC226" i="40" s="1"/>
  <c r="BD224" i="40" s="1"/>
  <c r="BB229" i="40"/>
  <c r="BB230" i="40" s="1"/>
  <c r="BB232" i="40" s="1"/>
  <c r="BA84" i="44"/>
  <c r="BA158" i="37"/>
  <c r="BA159" i="37" s="1"/>
  <c r="BA161" i="37" s="1"/>
  <c r="BB153" i="37"/>
  <c r="BB154" i="37"/>
  <c r="BA117" i="40"/>
  <c r="BA120" i="40" s="1"/>
  <c r="BA121" i="40" s="1"/>
  <c r="BA123" i="40" s="1"/>
  <c r="BB114" i="40"/>
  <c r="BB115" i="40"/>
  <c r="BC201" i="38"/>
  <c r="BC204" i="38" s="1"/>
  <c r="BC205" i="38" s="1"/>
  <c r="BC207" i="38" s="1"/>
  <c r="BD199" i="38"/>
  <c r="BD198" i="38"/>
  <c r="BC168" i="36"/>
  <c r="BD252" i="39"/>
  <c r="BB84" i="45"/>
  <c r="BC82" i="45" s="1"/>
  <c r="BB145" i="38"/>
  <c r="BB146" i="38" s="1"/>
  <c r="BB148" i="38" s="1"/>
  <c r="AS272" i="45"/>
  <c r="BC141" i="38"/>
  <c r="BC142" i="38" s="1"/>
  <c r="BD82" i="37"/>
  <c r="BD84" i="37" s="1"/>
  <c r="BE83" i="37" s="1"/>
  <c r="BE71" i="36"/>
  <c r="BF70" i="36" s="1"/>
  <c r="BC87" i="37"/>
  <c r="BC88" i="37" s="1"/>
  <c r="BC90" i="37" s="1"/>
  <c r="BD84" i="38"/>
  <c r="BF114" i="38"/>
  <c r="BF116" i="38" s="1"/>
  <c r="BG114" i="38" s="1"/>
  <c r="BE117" i="38"/>
  <c r="BE120" i="38" s="1"/>
  <c r="BE121" i="38" s="1"/>
  <c r="BE123" i="38" s="1"/>
  <c r="BD155" i="36"/>
  <c r="BD158" i="36" s="1"/>
  <c r="BD159" i="36" s="1"/>
  <c r="BD161" i="36" s="1"/>
  <c r="AZ82" i="39"/>
  <c r="BB129" i="39"/>
  <c r="BB132" i="39" s="1"/>
  <c r="BB133" i="39" s="1"/>
  <c r="BB135" i="39" s="1"/>
  <c r="BE115" i="44"/>
  <c r="BE116" i="44" s="1"/>
  <c r="BD117" i="44"/>
  <c r="BD120" i="44" s="1"/>
  <c r="BD121" i="44" s="1"/>
  <c r="BD123" i="44" s="1"/>
  <c r="BC251" i="36"/>
  <c r="BB255" i="36"/>
  <c r="BB256" i="36" s="1"/>
  <c r="BB258" i="36" s="1"/>
  <c r="BC250" i="36"/>
  <c r="BD201" i="35"/>
  <c r="BD204" i="35" s="1"/>
  <c r="BD205" i="35" s="1"/>
  <c r="BD207" i="35" s="1"/>
  <c r="BE199" i="35"/>
  <c r="BE198" i="35"/>
  <c r="BB213" i="43"/>
  <c r="BC211" i="43" s="1"/>
  <c r="AZ83" i="39"/>
  <c r="BC115" i="41"/>
  <c r="BB117" i="41"/>
  <c r="BB120" i="41" s="1"/>
  <c r="BB121" i="41" s="1"/>
  <c r="BB123" i="41" s="1"/>
  <c r="BC114" i="41"/>
  <c r="BB166" i="35"/>
  <c r="BA171" i="35"/>
  <c r="BA172" i="35" s="1"/>
  <c r="BA174" i="35" s="1"/>
  <c r="BB167" i="35"/>
  <c r="BC43" i="39"/>
  <c r="BC45" i="39" s="1"/>
  <c r="BC48" i="39" s="1"/>
  <c r="BC49" i="39" s="1"/>
  <c r="BC51" i="39" s="1"/>
  <c r="BB48" i="39"/>
  <c r="BB49" i="39" s="1"/>
  <c r="BB51" i="39" s="1"/>
  <c r="BE142" i="40"/>
  <c r="BF154" i="35"/>
  <c r="BF155" i="35" s="1"/>
  <c r="BE158" i="35"/>
  <c r="BE159" i="35" s="1"/>
  <c r="BE161" i="35" s="1"/>
  <c r="BD69" i="37"/>
  <c r="BA127" i="43"/>
  <c r="BD84" i="40"/>
  <c r="BE83" i="40" s="1"/>
  <c r="BA128" i="43"/>
  <c r="BA250" i="44"/>
  <c r="BA252" i="44" s="1"/>
  <c r="AZ255" i="44"/>
  <c r="AZ256" i="44" s="1"/>
  <c r="AZ258" i="44" s="1"/>
  <c r="AZ142" i="43"/>
  <c r="AZ242" i="35"/>
  <c r="AZ243" i="35" s="1"/>
  <c r="AZ245" i="35" s="1"/>
  <c r="BE158" i="44"/>
  <c r="BE159" i="44" s="1"/>
  <c r="BE161" i="44" s="1"/>
  <c r="BF153" i="44"/>
  <c r="BF155" i="44" s="1"/>
  <c r="BF158" i="44" s="1"/>
  <c r="BF159" i="44" s="1"/>
  <c r="BF161" i="44" s="1"/>
  <c r="BC155" i="43"/>
  <c r="BD153" i="43" s="1"/>
  <c r="BB32" i="37"/>
  <c r="BB239" i="37"/>
  <c r="BC201" i="40"/>
  <c r="BC204" i="40" s="1"/>
  <c r="BC205" i="40" s="1"/>
  <c r="BC207" i="40" s="1"/>
  <c r="BC239" i="45"/>
  <c r="BB226" i="38"/>
  <c r="BC225" i="38" s="1"/>
  <c r="AX71" i="41"/>
  <c r="BA237" i="35"/>
  <c r="BA239" i="35" s="1"/>
  <c r="BC211" i="40"/>
  <c r="BC212" i="40"/>
  <c r="BD199" i="40"/>
  <c r="BD200" i="40" s="1"/>
  <c r="BB129" i="41"/>
  <c r="BB132" i="41" s="1"/>
  <c r="BB133" i="41" s="1"/>
  <c r="BB135" i="41" s="1"/>
  <c r="BC132" i="45"/>
  <c r="BC133" i="45" s="1"/>
  <c r="BC135" i="45" s="1"/>
  <c r="BC252" i="43"/>
  <c r="BC255" i="43" s="1"/>
  <c r="BC256" i="43" s="1"/>
  <c r="BC258" i="43" s="1"/>
  <c r="BD128" i="45"/>
  <c r="BD129" i="45" s="1"/>
  <c r="BB32" i="39"/>
  <c r="BF45" i="36"/>
  <c r="BG43" i="36" s="1"/>
  <c r="BF132" i="38"/>
  <c r="BF133" i="38" s="1"/>
  <c r="BF135" i="38" s="1"/>
  <c r="BA58" i="37"/>
  <c r="BC31" i="41"/>
  <c r="BC30" i="41"/>
  <c r="BB33" i="41"/>
  <c r="BB36" i="41" s="1"/>
  <c r="BB37" i="41" s="1"/>
  <c r="BB39" i="41" s="1"/>
  <c r="BG128" i="38"/>
  <c r="BG129" i="38" s="1"/>
  <c r="BG132" i="38" s="1"/>
  <c r="BG133" i="38" s="1"/>
  <c r="BG135" i="38" s="1"/>
  <c r="BE212" i="38"/>
  <c r="BE211" i="38"/>
  <c r="BD216" i="38"/>
  <c r="BD217" i="38" s="1"/>
  <c r="BD219" i="38" s="1"/>
  <c r="AT44" i="45"/>
  <c r="AT269" i="45" s="1"/>
  <c r="AT43" i="45"/>
  <c r="AS48" i="45"/>
  <c r="AS49" i="45" s="1"/>
  <c r="AS51" i="45" s="1"/>
  <c r="AS270" i="45"/>
  <c r="BE87" i="43"/>
  <c r="BE88" i="43" s="1"/>
  <c r="BE90" i="43" s="1"/>
  <c r="BF83" i="43"/>
  <c r="BF84" i="43" s="1"/>
  <c r="BF87" i="43" s="1"/>
  <c r="BF88" i="43" s="1"/>
  <c r="BF90" i="43" s="1"/>
  <c r="BC212" i="44"/>
  <c r="BC211" i="44"/>
  <c r="BB216" i="44"/>
  <c r="BB217" i="44" s="1"/>
  <c r="BB219" i="44" s="1"/>
  <c r="BD198" i="36"/>
  <c r="BD199" i="36"/>
  <c r="BC201" i="36"/>
  <c r="BC204" i="36" s="1"/>
  <c r="BC205" i="36" s="1"/>
  <c r="BC207" i="36" s="1"/>
  <c r="BB212" i="37"/>
  <c r="BB211" i="37"/>
  <c r="BC168" i="37"/>
  <c r="BB229" i="36"/>
  <c r="BB230" i="36" s="1"/>
  <c r="BB232" i="36" s="1"/>
  <c r="BC225" i="36"/>
  <c r="BC226" i="36" s="1"/>
  <c r="BG142" i="44"/>
  <c r="BH141" i="44" s="1"/>
  <c r="AH20" i="20"/>
  <c r="BF33" i="44"/>
  <c r="BF36" i="44" s="1"/>
  <c r="BF37" i="44" s="1"/>
  <c r="BF39" i="44" s="1"/>
  <c r="BB141" i="35"/>
  <c r="BB140" i="35"/>
  <c r="BH128" i="36"/>
  <c r="BD70" i="37"/>
  <c r="BH127" i="36"/>
  <c r="BG31" i="44"/>
  <c r="BG32" i="44" s="1"/>
  <c r="BG33" i="44" s="1"/>
  <c r="BG36" i="44" s="1"/>
  <c r="BG37" i="44" s="1"/>
  <c r="BG39" i="44" s="1"/>
  <c r="BA168" i="43"/>
  <c r="BB166" i="43" s="1"/>
  <c r="BF44" i="40"/>
  <c r="BF45" i="40" s="1"/>
  <c r="BG43" i="40" s="1"/>
  <c r="BE48" i="40"/>
  <c r="BE49" i="40" s="1"/>
  <c r="BE51" i="40" s="1"/>
  <c r="BC45" i="43"/>
  <c r="BD44" i="43" s="1"/>
  <c r="BD127" i="44"/>
  <c r="BD128" i="44"/>
  <c r="BE141" i="45"/>
  <c r="BC155" i="40"/>
  <c r="BB32" i="38"/>
  <c r="BC30" i="38" s="1"/>
  <c r="BB226" i="44"/>
  <c r="BB200" i="43"/>
  <c r="BD154" i="41"/>
  <c r="BD155" i="41" s="1"/>
  <c r="BE153" i="41" s="1"/>
  <c r="BH116" i="39"/>
  <c r="BE171" i="41"/>
  <c r="BE172" i="41" s="1"/>
  <c r="BE174" i="41" s="1"/>
  <c r="BD61" i="36"/>
  <c r="BD62" i="36" s="1"/>
  <c r="BD64" i="36" s="1"/>
  <c r="BE56" i="36"/>
  <c r="BE57" i="36"/>
  <c r="BC84" i="36"/>
  <c r="BD82" i="36" s="1"/>
  <c r="BC158" i="41"/>
  <c r="BC159" i="41" s="1"/>
  <c r="BC161" i="41" s="1"/>
  <c r="BC82" i="35"/>
  <c r="BC252" i="45"/>
  <c r="BC255" i="45" s="1"/>
  <c r="BC256" i="45" s="1"/>
  <c r="BC258" i="45" s="1"/>
  <c r="BE140" i="45"/>
  <c r="AR298" i="43"/>
  <c r="BE84" i="41"/>
  <c r="BF82" i="41" s="1"/>
  <c r="BB242" i="41"/>
  <c r="BB243" i="41" s="1"/>
  <c r="BB245" i="41" s="1"/>
  <c r="BC237" i="41"/>
  <c r="BC238" i="41"/>
  <c r="BC83" i="35"/>
  <c r="BF213" i="39"/>
  <c r="BG212" i="39" s="1"/>
  <c r="BA238" i="40"/>
  <c r="BA237" i="40"/>
  <c r="AZ242" i="40"/>
  <c r="AZ243" i="40" s="1"/>
  <c r="AZ245" i="40" s="1"/>
  <c r="BB61" i="45"/>
  <c r="BB62" i="45" s="1"/>
  <c r="BB64" i="45" s="1"/>
  <c r="BA33" i="35"/>
  <c r="BA36" i="35" s="1"/>
  <c r="BA37" i="35" s="1"/>
  <c r="BA39" i="35" s="1"/>
  <c r="BB30" i="35"/>
  <c r="BB32" i="35" s="1"/>
  <c r="BC56" i="45"/>
  <c r="BC58" i="45" s="1"/>
  <c r="BD57" i="45" s="1"/>
  <c r="BF167" i="41"/>
  <c r="BF168" i="41" s="1"/>
  <c r="BD116" i="43"/>
  <c r="BD117" i="43" s="1"/>
  <c r="BD120" i="43" s="1"/>
  <c r="BD121" i="43" s="1"/>
  <c r="BD123" i="43" s="1"/>
  <c r="BD216" i="36"/>
  <c r="BD217" i="36" s="1"/>
  <c r="BD219" i="36" s="1"/>
  <c r="BE212" i="36"/>
  <c r="BE211" i="36"/>
  <c r="BG56" i="44"/>
  <c r="BG57" i="44"/>
  <c r="BF61" i="44"/>
  <c r="BF62" i="44" s="1"/>
  <c r="BF64" i="44" s="1"/>
  <c r="BD56" i="40"/>
  <c r="AY58" i="39"/>
  <c r="AY61" i="39" s="1"/>
  <c r="AY62" i="39" s="1"/>
  <c r="AY64" i="39" s="1"/>
  <c r="BG239" i="38"/>
  <c r="BC224" i="41"/>
  <c r="BB229" i="41"/>
  <c r="BB230" i="41" s="1"/>
  <c r="BB232" i="41" s="1"/>
  <c r="BC225" i="41"/>
  <c r="BB171" i="40"/>
  <c r="BB172" i="40" s="1"/>
  <c r="BB174" i="40" s="1"/>
  <c r="BC167" i="40"/>
  <c r="BC166" i="40"/>
  <c r="BB141" i="36"/>
  <c r="BB142" i="36" s="1"/>
  <c r="BA145" i="36"/>
  <c r="BA146" i="36" s="1"/>
  <c r="BA148" i="36" s="1"/>
  <c r="BF229" i="39"/>
  <c r="BF230" i="39" s="1"/>
  <c r="BF232" i="39" s="1"/>
  <c r="BG224" i="39"/>
  <c r="BG225" i="39"/>
  <c r="BD57" i="40"/>
  <c r="AY129" i="37"/>
  <c r="AY58" i="43"/>
  <c r="BD48" i="37"/>
  <c r="BD49" i="37" s="1"/>
  <c r="BD51" i="37" s="1"/>
  <c r="BE43" i="37"/>
  <c r="BE44" i="37"/>
  <c r="BG226" i="35"/>
  <c r="BH225" i="35" s="1"/>
  <c r="BC200" i="39"/>
  <c r="BD198" i="39" s="1"/>
  <c r="BD56" i="38"/>
  <c r="BD58" i="38" s="1"/>
  <c r="BE57" i="38" s="1"/>
  <c r="BG238" i="39"/>
  <c r="BG237" i="39"/>
  <c r="BF242" i="39"/>
  <c r="BF243" i="39" s="1"/>
  <c r="BF245" i="39" s="1"/>
  <c r="BE32" i="40"/>
  <c r="BD224" i="43"/>
  <c r="BC229" i="43"/>
  <c r="BC230" i="43" s="1"/>
  <c r="BC232" i="43" s="1"/>
  <c r="BD225" i="43"/>
  <c r="BF211" i="35"/>
  <c r="BF213" i="35" s="1"/>
  <c r="BG212" i="35" s="1"/>
  <c r="BE216" i="35"/>
  <c r="BE217" i="35" s="1"/>
  <c r="BE219" i="35" s="1"/>
  <c r="BC252" i="37"/>
  <c r="BD155" i="45"/>
  <c r="BD158" i="45" s="1"/>
  <c r="BD159" i="45" s="1"/>
  <c r="BD161" i="45" s="1"/>
  <c r="BF200" i="44"/>
  <c r="BG198" i="44" s="1"/>
  <c r="BB198" i="41"/>
  <c r="BB199" i="41"/>
  <c r="BA201" i="41"/>
  <c r="BA204" i="41" s="1"/>
  <c r="BA205" i="41" s="1"/>
  <c r="BA207" i="41" s="1"/>
  <c r="BF33" i="36"/>
  <c r="BF36" i="36" s="1"/>
  <c r="BF37" i="36" s="1"/>
  <c r="BF39" i="36" s="1"/>
  <c r="BG30" i="36"/>
  <c r="BG32" i="36" s="1"/>
  <c r="BC155" i="38"/>
  <c r="BB58" i="35"/>
  <c r="BC57" i="35" s="1"/>
  <c r="AS281" i="45"/>
  <c r="BF45" i="35"/>
  <c r="BG43" i="35" s="1"/>
  <c r="BE117" i="37"/>
  <c r="BE120" i="37" s="1"/>
  <c r="BE121" i="37" s="1"/>
  <c r="BE123" i="37" s="1"/>
  <c r="BB58" i="41"/>
  <c r="BF114" i="37"/>
  <c r="BF116" i="37" s="1"/>
  <c r="BF32" i="45"/>
  <c r="BG30" i="45" s="1"/>
  <c r="BC32" i="43"/>
  <c r="BD31" i="43" s="1"/>
  <c r="BC61" i="38"/>
  <c r="BC62" i="38" s="1"/>
  <c r="BC64" i="38" s="1"/>
  <c r="BB117" i="36"/>
  <c r="BB120" i="36" s="1"/>
  <c r="BB121" i="36" s="1"/>
  <c r="BB123" i="36" s="1"/>
  <c r="BC115" i="36"/>
  <c r="BC114" i="36"/>
  <c r="AR296" i="43"/>
  <c r="AO4" i="20"/>
  <c r="AR298" i="35"/>
  <c r="AR296" i="35"/>
  <c r="BE166" i="39"/>
  <c r="BE167" i="39"/>
  <c r="BD171" i="39"/>
  <c r="BD172" i="39" s="1"/>
  <c r="BD174" i="39" s="1"/>
  <c r="BB158" i="39"/>
  <c r="BB159" i="39" s="1"/>
  <c r="BB161" i="39" s="1"/>
  <c r="BE171" i="44"/>
  <c r="BE172" i="44" s="1"/>
  <c r="BE174" i="44" s="1"/>
  <c r="BF166" i="44"/>
  <c r="BF167" i="44"/>
  <c r="BC154" i="39"/>
  <c r="BC155" i="39" s="1"/>
  <c r="BF142" i="39"/>
  <c r="BG140" i="39" s="1"/>
  <c r="AT294" i="37"/>
  <c r="BA252" i="40"/>
  <c r="BB250" i="40" s="1"/>
  <c r="AR175" i="41"/>
  <c r="AR275" i="41" s="1"/>
  <c r="AR300" i="41" s="1"/>
  <c r="AR109" i="41"/>
  <c r="AR177" i="41" s="1"/>
  <c r="AR277" i="41" s="1"/>
  <c r="AR302" i="41" s="1"/>
  <c r="BA45" i="41"/>
  <c r="AS190" i="41"/>
  <c r="AS191" i="41" s="1"/>
  <c r="AS291" i="41"/>
  <c r="AS292" i="41"/>
  <c r="BD141" i="37"/>
  <c r="BD140" i="37"/>
  <c r="BC145" i="37"/>
  <c r="BC146" i="37" s="1"/>
  <c r="BC148" i="37" s="1"/>
  <c r="BF166" i="38"/>
  <c r="BF167" i="38"/>
  <c r="BE171" i="38"/>
  <c r="BE172" i="38" s="1"/>
  <c r="BE174" i="38" s="1"/>
  <c r="AS281" i="36"/>
  <c r="AS282" i="36"/>
  <c r="AS106" i="36"/>
  <c r="AS107" i="36" s="1"/>
  <c r="AR25" i="37"/>
  <c r="AR93" i="37" s="1"/>
  <c r="AR267" i="37" s="1"/>
  <c r="AR302" i="37" s="1"/>
  <c r="AR91" i="37"/>
  <c r="AR265" i="37" s="1"/>
  <c r="AR300" i="37" s="1"/>
  <c r="AS109" i="45"/>
  <c r="AT272" i="41"/>
  <c r="AT271" i="41"/>
  <c r="AT22" i="41"/>
  <c r="AT190" i="45"/>
  <c r="AT191" i="45" s="1"/>
  <c r="AR91" i="44"/>
  <c r="AR265" i="44" s="1"/>
  <c r="AR300" i="44" s="1"/>
  <c r="AR25" i="44"/>
  <c r="AR93" i="44" s="1"/>
  <c r="AR267" i="44" s="1"/>
  <c r="AR302" i="44" s="1"/>
  <c r="AT18" i="44"/>
  <c r="AT268" i="44"/>
  <c r="AT293" i="44" s="1"/>
  <c r="AS295" i="41"/>
  <c r="AS293" i="43"/>
  <c r="AT290" i="44"/>
  <c r="AU184" i="44"/>
  <c r="AT187" i="44"/>
  <c r="AU185" i="44"/>
  <c r="AU289" i="44" s="1"/>
  <c r="AT102" i="40"/>
  <c r="AT278" i="40"/>
  <c r="BC251" i="35"/>
  <c r="BC250" i="35"/>
  <c r="BB255" i="35"/>
  <c r="BB256" i="35" s="1"/>
  <c r="BB258" i="35" s="1"/>
  <c r="AS293" i="45"/>
  <c r="AT102" i="37"/>
  <c r="AT278" i="37"/>
  <c r="AS272" i="37"/>
  <c r="AS22" i="37"/>
  <c r="AS271" i="37"/>
  <c r="AR299" i="36"/>
  <c r="AR23" i="43"/>
  <c r="AR299" i="43"/>
  <c r="AS22" i="38"/>
  <c r="AS271" i="38"/>
  <c r="AS272" i="38"/>
  <c r="BC71" i="39"/>
  <c r="AS190" i="35"/>
  <c r="AS191" i="35" s="1"/>
  <c r="AS292" i="35"/>
  <c r="AS291" i="35"/>
  <c r="AS193" i="44"/>
  <c r="AS261" i="44" s="1"/>
  <c r="AS287" i="44" s="1"/>
  <c r="AS259" i="44"/>
  <c r="AS285" i="44" s="1"/>
  <c r="AS282" i="43"/>
  <c r="AS281" i="43"/>
  <c r="AS106" i="43"/>
  <c r="AS107" i="43" s="1"/>
  <c r="AT103" i="35"/>
  <c r="AU101" i="35"/>
  <c r="AU100" i="35"/>
  <c r="AU184" i="40"/>
  <c r="AT187" i="40"/>
  <c r="AT290" i="40"/>
  <c r="AU185" i="40"/>
  <c r="AU289" i="40" s="1"/>
  <c r="AR175" i="39"/>
  <c r="AR275" i="39" s="1"/>
  <c r="AR109" i="39"/>
  <c r="AR177" i="39" s="1"/>
  <c r="AR277" i="39" s="1"/>
  <c r="AT278" i="36"/>
  <c r="AT102" i="36"/>
  <c r="AU186" i="37"/>
  <c r="AU288" i="37"/>
  <c r="AT250" i="38"/>
  <c r="AT288" i="38" s="1"/>
  <c r="AS255" i="38"/>
  <c r="AS256" i="38" s="1"/>
  <c r="AS258" i="38" s="1"/>
  <c r="AT251" i="38"/>
  <c r="AS290" i="38"/>
  <c r="AS295" i="38" s="1"/>
  <c r="AT102" i="38"/>
  <c r="AT278" i="38"/>
  <c r="AU185" i="38"/>
  <c r="AU184" i="38"/>
  <c r="AT187" i="38"/>
  <c r="AS109" i="35"/>
  <c r="AU186" i="45"/>
  <c r="AR299" i="45"/>
  <c r="AS281" i="41"/>
  <c r="AS106" i="41"/>
  <c r="AS282" i="41"/>
  <c r="AS291" i="38"/>
  <c r="AT268" i="36"/>
  <c r="AT18" i="36"/>
  <c r="AT17" i="43"/>
  <c r="AT269" i="43" s="1"/>
  <c r="AS19" i="43"/>
  <c r="AT16" i="43"/>
  <c r="AS270" i="43"/>
  <c r="BE129" i="35"/>
  <c r="AZ71" i="40"/>
  <c r="AT166" i="45"/>
  <c r="AT167" i="45"/>
  <c r="AT279" i="45" s="1"/>
  <c r="AS171" i="45"/>
  <c r="AS172" i="45" s="1"/>
  <c r="AS174" i="45" s="1"/>
  <c r="AS280" i="45"/>
  <c r="AT268" i="37"/>
  <c r="AT18" i="37"/>
  <c r="AR91" i="36"/>
  <c r="AR265" i="36" s="1"/>
  <c r="AR25" i="36"/>
  <c r="AR93" i="36" s="1"/>
  <c r="AR267" i="36" s="1"/>
  <c r="AT268" i="38"/>
  <c r="AT18" i="38"/>
  <c r="AR193" i="43"/>
  <c r="AR261" i="43" s="1"/>
  <c r="AR287" i="43" s="1"/>
  <c r="AR259" i="43"/>
  <c r="AR285" i="43" s="1"/>
  <c r="AT102" i="43"/>
  <c r="AT278" i="43"/>
  <c r="AR25" i="38"/>
  <c r="AR93" i="38" s="1"/>
  <c r="AR267" i="38" s="1"/>
  <c r="AR302" i="38" s="1"/>
  <c r="AR91" i="38"/>
  <c r="AR265" i="38" s="1"/>
  <c r="AR300" i="38" s="1"/>
  <c r="AT16" i="40"/>
  <c r="AT17" i="40"/>
  <c r="AT269" i="40" s="1"/>
  <c r="AT294" i="40" s="1"/>
  <c r="AS19" i="40"/>
  <c r="AS270" i="40"/>
  <c r="AS295" i="40" s="1"/>
  <c r="AU101" i="45"/>
  <c r="AU100" i="45"/>
  <c r="AT103" i="45"/>
  <c r="AT114" i="35"/>
  <c r="AT115" i="35"/>
  <c r="AT279" i="35" s="1"/>
  <c r="AS117" i="35"/>
  <c r="AS280" i="35"/>
  <c r="AU17" i="45"/>
  <c r="AU16" i="45"/>
  <c r="AT19" i="45"/>
  <c r="AR23" i="35"/>
  <c r="AR299" i="35"/>
  <c r="AR193" i="36"/>
  <c r="AR261" i="36" s="1"/>
  <c r="AR287" i="36" s="1"/>
  <c r="AR259" i="36"/>
  <c r="AR285" i="36" s="1"/>
  <c r="AS91" i="41"/>
  <c r="AS265" i="41" s="1"/>
  <c r="AS25" i="41"/>
  <c r="AS93" i="41" s="1"/>
  <c r="AS267" i="41" s="1"/>
  <c r="AS201" i="45"/>
  <c r="AT198" i="45"/>
  <c r="AT288" i="45" s="1"/>
  <c r="AT199" i="45"/>
  <c r="AS290" i="45"/>
  <c r="AU18" i="41"/>
  <c r="AU268" i="41"/>
  <c r="AS23" i="45"/>
  <c r="AR299" i="39"/>
  <c r="AS103" i="39"/>
  <c r="AS280" i="39"/>
  <c r="AS295" i="39" s="1"/>
  <c r="AT101" i="39"/>
  <c r="AT279" i="39" s="1"/>
  <c r="AT294" i="39" s="1"/>
  <c r="AT100" i="39"/>
  <c r="AT185" i="36"/>
  <c r="AT289" i="36" s="1"/>
  <c r="AT294" i="36" s="1"/>
  <c r="AS187" i="36"/>
  <c r="AT184" i="36"/>
  <c r="AS290" i="36"/>
  <c r="AS295" i="36" s="1"/>
  <c r="AT184" i="43"/>
  <c r="AT185" i="43"/>
  <c r="AT289" i="43" s="1"/>
  <c r="AS187" i="43"/>
  <c r="AS290" i="43"/>
  <c r="AS272" i="44"/>
  <c r="AS298" i="44" s="1"/>
  <c r="AS271" i="44"/>
  <c r="AS296" i="44" s="1"/>
  <c r="AS22" i="44"/>
  <c r="AT278" i="41"/>
  <c r="AT102" i="41"/>
  <c r="AU184" i="39"/>
  <c r="AT187" i="39"/>
  <c r="AT290" i="39"/>
  <c r="AU185" i="39"/>
  <c r="AU289" i="39" s="1"/>
  <c r="AS109" i="44"/>
  <c r="AS177" i="44" s="1"/>
  <c r="AS277" i="44" s="1"/>
  <c r="AS175" i="44"/>
  <c r="AS275" i="44" s="1"/>
  <c r="AT268" i="39"/>
  <c r="AT18" i="39"/>
  <c r="AS259" i="40"/>
  <c r="AS285" i="40" s="1"/>
  <c r="AS193" i="40"/>
  <c r="AS261" i="40" s="1"/>
  <c r="AS287" i="40" s="1"/>
  <c r="AS19" i="35"/>
  <c r="AS270" i="35"/>
  <c r="AT17" i="35"/>
  <c r="AT269" i="35" s="1"/>
  <c r="AT16" i="35"/>
  <c r="AT186" i="35"/>
  <c r="AT288" i="35"/>
  <c r="AT186" i="41"/>
  <c r="AT288" i="41"/>
  <c r="AR207" i="45"/>
  <c r="AR261" i="45" s="1"/>
  <c r="AR287" i="45" s="1"/>
  <c r="AR302" i="45" s="1"/>
  <c r="AR259" i="45"/>
  <c r="AR285" i="45" s="1"/>
  <c r="AR300" i="45" s="1"/>
  <c r="AT292" i="37"/>
  <c r="AT291" i="37"/>
  <c r="AT190" i="37"/>
  <c r="AT191" i="37" s="1"/>
  <c r="AS282" i="38"/>
  <c r="AS281" i="38"/>
  <c r="AS106" i="38"/>
  <c r="AS107" i="38" s="1"/>
  <c r="AR299" i="40"/>
  <c r="AR23" i="40"/>
  <c r="AR123" i="35"/>
  <c r="AR177" i="35" s="1"/>
  <c r="AR277" i="35" s="1"/>
  <c r="AR175" i="35"/>
  <c r="AR275" i="35" s="1"/>
  <c r="AR25" i="39"/>
  <c r="AR93" i="39" s="1"/>
  <c r="AR267" i="39" s="1"/>
  <c r="AR91" i="39"/>
  <c r="AR265" i="39" s="1"/>
  <c r="AT294" i="41"/>
  <c r="AS193" i="38"/>
  <c r="AT280" i="44"/>
  <c r="AU101" i="44"/>
  <c r="AU279" i="44" s="1"/>
  <c r="AU100" i="44"/>
  <c r="AT103" i="44"/>
  <c r="AS272" i="36"/>
  <c r="AS22" i="36"/>
  <c r="AS271" i="36"/>
  <c r="AS281" i="40"/>
  <c r="AS282" i="40"/>
  <c r="AS106" i="40"/>
  <c r="AS107" i="40" s="1"/>
  <c r="BB45" i="38"/>
  <c r="AS259" i="39"/>
  <c r="AS285" i="39" s="1"/>
  <c r="AS193" i="39"/>
  <c r="AS261" i="39" s="1"/>
  <c r="AS287" i="39" s="1"/>
  <c r="AS272" i="39"/>
  <c r="AS271" i="39"/>
  <c r="AS22" i="39"/>
  <c r="AS106" i="37"/>
  <c r="AS107" i="37" s="1"/>
  <c r="AS282" i="37"/>
  <c r="AS281" i="37"/>
  <c r="AS295" i="37"/>
  <c r="AZ237" i="36"/>
  <c r="AZ238" i="36"/>
  <c r="AY242" i="36"/>
  <c r="AY243" i="36" s="1"/>
  <c r="BA71" i="44"/>
  <c r="AX216" i="41"/>
  <c r="AX217" i="41" s="1"/>
  <c r="AY211" i="41"/>
  <c r="AY212" i="41"/>
  <c r="AY213" i="45"/>
  <c r="AX219" i="45"/>
  <c r="BC127" i="40" l="1"/>
  <c r="BC128" i="40"/>
  <c r="BC129" i="40" s="1"/>
  <c r="BB226" i="45"/>
  <c r="BB229" i="45" s="1"/>
  <c r="BB230" i="45" s="1"/>
  <c r="BB232" i="45" s="1"/>
  <c r="AJ10" i="20"/>
  <c r="BE69" i="35"/>
  <c r="BE71" i="35" s="1"/>
  <c r="BF70" i="35" s="1"/>
  <c r="AJ9" i="20"/>
  <c r="BD74" i="35"/>
  <c r="BD75" i="35" s="1"/>
  <c r="BD77" i="35" s="1"/>
  <c r="AK3" i="20"/>
  <c r="BE142" i="41"/>
  <c r="BE145" i="41" s="1"/>
  <c r="BE146" i="41" s="1"/>
  <c r="BE148" i="41" s="1"/>
  <c r="BF70" i="45"/>
  <c r="BF71" i="45" s="1"/>
  <c r="BG69" i="45" s="1"/>
  <c r="BE74" i="45"/>
  <c r="BE75" i="45" s="1"/>
  <c r="BE77" i="45" s="1"/>
  <c r="BC71" i="43"/>
  <c r="BD70" i="43" s="1"/>
  <c r="BE44" i="44"/>
  <c r="BE45" i="44" s="1"/>
  <c r="BD48" i="44"/>
  <c r="BD49" i="44" s="1"/>
  <c r="BD51" i="44" s="1"/>
  <c r="BD74" i="38"/>
  <c r="BD75" i="38" s="1"/>
  <c r="BD77" i="38" s="1"/>
  <c r="BE70" i="38"/>
  <c r="BE71" i="38" s="1"/>
  <c r="BA238" i="44"/>
  <c r="BA239" i="44" s="1"/>
  <c r="BC225" i="37"/>
  <c r="BC224" i="37"/>
  <c r="BB239" i="43"/>
  <c r="BC238" i="43" s="1"/>
  <c r="AZ242" i="44"/>
  <c r="AZ243" i="44" s="1"/>
  <c r="AZ245" i="44" s="1"/>
  <c r="BD252" i="41"/>
  <c r="BF69" i="36"/>
  <c r="BF71" i="36" s="1"/>
  <c r="BB82" i="44"/>
  <c r="BA87" i="44"/>
  <c r="BA88" i="44" s="1"/>
  <c r="BA90" i="44" s="1"/>
  <c r="BB83" i="44"/>
  <c r="BB155" i="37"/>
  <c r="BE82" i="37"/>
  <c r="BE84" i="37" s="1"/>
  <c r="BF82" i="37" s="1"/>
  <c r="BB116" i="40"/>
  <c r="BD200" i="38"/>
  <c r="BC171" i="36"/>
  <c r="BC172" i="36" s="1"/>
  <c r="BC174" i="36" s="1"/>
  <c r="BD167" i="36"/>
  <c r="BD166" i="36"/>
  <c r="BD87" i="37"/>
  <c r="BD88" i="37" s="1"/>
  <c r="BD90" i="37" s="1"/>
  <c r="BC83" i="45"/>
  <c r="BC84" i="45" s="1"/>
  <c r="BD82" i="45" s="1"/>
  <c r="BD255" i="39"/>
  <c r="BD256" i="39" s="1"/>
  <c r="BD258" i="39" s="1"/>
  <c r="BE251" i="39"/>
  <c r="BE250" i="39"/>
  <c r="BB87" i="45"/>
  <c r="BB88" i="45" s="1"/>
  <c r="BB90" i="45" s="1"/>
  <c r="BE74" i="36"/>
  <c r="BE75" i="36" s="1"/>
  <c r="BE77" i="36" s="1"/>
  <c r="BE153" i="36"/>
  <c r="BE154" i="36"/>
  <c r="BE82" i="38"/>
  <c r="BD87" i="38"/>
  <c r="BD88" i="38" s="1"/>
  <c r="BD90" i="38" s="1"/>
  <c r="BE83" i="38"/>
  <c r="AZ84" i="39"/>
  <c r="BA83" i="39" s="1"/>
  <c r="BC127" i="39"/>
  <c r="BE117" i="44"/>
  <c r="BE120" i="44" s="1"/>
  <c r="BE121" i="44" s="1"/>
  <c r="BE123" i="44" s="1"/>
  <c r="BF114" i="44"/>
  <c r="BC128" i="39"/>
  <c r="BB216" i="43"/>
  <c r="BB217" i="43" s="1"/>
  <c r="BB219" i="43" s="1"/>
  <c r="BC252" i="36"/>
  <c r="BF115" i="44"/>
  <c r="BC212" i="43"/>
  <c r="BC213" i="43" s="1"/>
  <c r="BD212" i="43" s="1"/>
  <c r="BC116" i="41"/>
  <c r="BD115" i="41" s="1"/>
  <c r="BE200" i="35"/>
  <c r="BD43" i="43"/>
  <c r="BD45" i="43" s="1"/>
  <c r="BC145" i="38"/>
  <c r="BC146" i="38" s="1"/>
  <c r="BC148" i="38" s="1"/>
  <c r="BD140" i="38"/>
  <c r="BD141" i="38"/>
  <c r="BB168" i="35"/>
  <c r="BC167" i="35" s="1"/>
  <c r="BD71" i="37"/>
  <c r="BD74" i="37" s="1"/>
  <c r="BD75" i="37" s="1"/>
  <c r="BD77" i="37" s="1"/>
  <c r="BG44" i="40"/>
  <c r="BG45" i="40" s="1"/>
  <c r="BD87" i="40"/>
  <c r="BD88" i="40" s="1"/>
  <c r="BD90" i="40" s="1"/>
  <c r="BD43" i="39"/>
  <c r="BD44" i="39"/>
  <c r="BA129" i="43"/>
  <c r="BB127" i="43" s="1"/>
  <c r="BE82" i="40"/>
  <c r="BE84" i="40" s="1"/>
  <c r="BF141" i="40"/>
  <c r="BE145" i="40"/>
  <c r="BE146" i="40" s="1"/>
  <c r="BE148" i="40" s="1"/>
  <c r="BF140" i="40"/>
  <c r="BA141" i="43"/>
  <c r="BA140" i="43"/>
  <c r="AZ145" i="43"/>
  <c r="AZ146" i="43" s="1"/>
  <c r="AZ148" i="43" s="1"/>
  <c r="BG154" i="44"/>
  <c r="BG153" i="44"/>
  <c r="BC213" i="40"/>
  <c r="BD212" i="40" s="1"/>
  <c r="BB251" i="44"/>
  <c r="BA255" i="44"/>
  <c r="BA256" i="44" s="1"/>
  <c r="BA258" i="44" s="1"/>
  <c r="BB250" i="44"/>
  <c r="BC224" i="38"/>
  <c r="BC226" i="38" s="1"/>
  <c r="BC158" i="43"/>
  <c r="BC159" i="43" s="1"/>
  <c r="BC161" i="43" s="1"/>
  <c r="BD251" i="43"/>
  <c r="BD154" i="43"/>
  <c r="BD155" i="43" s="1"/>
  <c r="BG199" i="44"/>
  <c r="BG200" i="44" s="1"/>
  <c r="BH199" i="44" s="1"/>
  <c r="BF201" i="44"/>
  <c r="BF204" i="44" s="1"/>
  <c r="BF205" i="44" s="1"/>
  <c r="BF207" i="44" s="1"/>
  <c r="BC32" i="41"/>
  <c r="BD31" i="41" s="1"/>
  <c r="BA242" i="35"/>
  <c r="BA243" i="35" s="1"/>
  <c r="BA245" i="35" s="1"/>
  <c r="BB237" i="35"/>
  <c r="AX74" i="41"/>
  <c r="AX75" i="41" s="1"/>
  <c r="AX77" i="41" s="1"/>
  <c r="AY70" i="41"/>
  <c r="AY69" i="41"/>
  <c r="BC128" i="41"/>
  <c r="BC127" i="41"/>
  <c r="BB242" i="37"/>
  <c r="BB243" i="37" s="1"/>
  <c r="BB245" i="37" s="1"/>
  <c r="BC237" i="37"/>
  <c r="BC238" i="37"/>
  <c r="BB229" i="38"/>
  <c r="BB230" i="38" s="1"/>
  <c r="BB232" i="38" s="1"/>
  <c r="BC242" i="45"/>
  <c r="BC243" i="45" s="1"/>
  <c r="BC245" i="45" s="1"/>
  <c r="BD237" i="45"/>
  <c r="BD238" i="45"/>
  <c r="BB33" i="37"/>
  <c r="BB36" i="37" s="1"/>
  <c r="BB37" i="37" s="1"/>
  <c r="BB39" i="37" s="1"/>
  <c r="BC30" i="37"/>
  <c r="BC31" i="37"/>
  <c r="BB238" i="35"/>
  <c r="BF48" i="40"/>
  <c r="BF49" i="40" s="1"/>
  <c r="BF51" i="40" s="1"/>
  <c r="BG44" i="36"/>
  <c r="BG45" i="36" s="1"/>
  <c r="BH43" i="36" s="1"/>
  <c r="BB117" i="45"/>
  <c r="BB120" i="45" s="1"/>
  <c r="BB121" i="45" s="1"/>
  <c r="BB123" i="45" s="1"/>
  <c r="BD250" i="43"/>
  <c r="BF158" i="35"/>
  <c r="BF159" i="35" s="1"/>
  <c r="BF161" i="35" s="1"/>
  <c r="BG154" i="35"/>
  <c r="BG153" i="35"/>
  <c r="BE199" i="40"/>
  <c r="BD201" i="40"/>
  <c r="BD204" i="40" s="1"/>
  <c r="BD205" i="40" s="1"/>
  <c r="BD207" i="40" s="1"/>
  <c r="BE198" i="40"/>
  <c r="BC114" i="45"/>
  <c r="BC116" i="45" s="1"/>
  <c r="BD115" i="45" s="1"/>
  <c r="BF48" i="36"/>
  <c r="BF49" i="36" s="1"/>
  <c r="BF51" i="36" s="1"/>
  <c r="BB33" i="39"/>
  <c r="BB36" i="39" s="1"/>
  <c r="BB37" i="39" s="1"/>
  <c r="BB39" i="39" s="1"/>
  <c r="BC31" i="39"/>
  <c r="BC30" i="39"/>
  <c r="BD132" i="45"/>
  <c r="BD133" i="45" s="1"/>
  <c r="BD135" i="45" s="1"/>
  <c r="BE127" i="45"/>
  <c r="BE128" i="45"/>
  <c r="BB57" i="37"/>
  <c r="BB56" i="37"/>
  <c r="BA61" i="37"/>
  <c r="BA62" i="37" s="1"/>
  <c r="BA64" i="37" s="1"/>
  <c r="BC48" i="43"/>
  <c r="BC49" i="43" s="1"/>
  <c r="BC51" i="43" s="1"/>
  <c r="BB213" i="37"/>
  <c r="BC211" i="37" s="1"/>
  <c r="BE213" i="38"/>
  <c r="BF211" i="38" s="1"/>
  <c r="BH129" i="36"/>
  <c r="BI128" i="36" s="1"/>
  <c r="BH127" i="38"/>
  <c r="BH128" i="38"/>
  <c r="AT45" i="45"/>
  <c r="AT268" i="45"/>
  <c r="BC213" i="44"/>
  <c r="BD200" i="36"/>
  <c r="BB142" i="35"/>
  <c r="BC140" i="35" s="1"/>
  <c r="BA171" i="43"/>
  <c r="BA172" i="43" s="1"/>
  <c r="BA174" i="43" s="1"/>
  <c r="BG145" i="44"/>
  <c r="BG146" i="44" s="1"/>
  <c r="BG148" i="44" s="1"/>
  <c r="BD166" i="37"/>
  <c r="BD167" i="37"/>
  <c r="BC171" i="37"/>
  <c r="BC172" i="37" s="1"/>
  <c r="BC174" i="37" s="1"/>
  <c r="BB167" i="43"/>
  <c r="BB168" i="43" s="1"/>
  <c r="BH140" i="44"/>
  <c r="BH142" i="44" s="1"/>
  <c r="BI141" i="44" s="1"/>
  <c r="BD225" i="36"/>
  <c r="BC229" i="36"/>
  <c r="BC230" i="36" s="1"/>
  <c r="BC232" i="36" s="1"/>
  <c r="BD224" i="36"/>
  <c r="AI14" i="20"/>
  <c r="AI18" i="20"/>
  <c r="BG82" i="43"/>
  <c r="BG83" i="43"/>
  <c r="BE154" i="41"/>
  <c r="BE155" i="41" s="1"/>
  <c r="BD158" i="41"/>
  <c r="BD159" i="41" s="1"/>
  <c r="BD161" i="41" s="1"/>
  <c r="BH30" i="44"/>
  <c r="BH31" i="44"/>
  <c r="BE142" i="45"/>
  <c r="BF140" i="45" s="1"/>
  <c r="BC31" i="38"/>
  <c r="BC32" i="38" s="1"/>
  <c r="BD30" i="38" s="1"/>
  <c r="BB33" i="38"/>
  <c r="BB36" i="38" s="1"/>
  <c r="BB37" i="38" s="1"/>
  <c r="BB39" i="38" s="1"/>
  <c r="BD129" i="44"/>
  <c r="BD154" i="40"/>
  <c r="BD153" i="40"/>
  <c r="BC158" i="40"/>
  <c r="BC159" i="40" s="1"/>
  <c r="BC161" i="40" s="1"/>
  <c r="BC84" i="35"/>
  <c r="BC87" i="35" s="1"/>
  <c r="BC88" i="35" s="1"/>
  <c r="BC90" i="35" s="1"/>
  <c r="BF83" i="41"/>
  <c r="BF84" i="41" s="1"/>
  <c r="BG83" i="41" s="1"/>
  <c r="BC224" i="44"/>
  <c r="BB229" i="44"/>
  <c r="BB230" i="44" s="1"/>
  <c r="BB232" i="44" s="1"/>
  <c r="BC225" i="44"/>
  <c r="BI115" i="39"/>
  <c r="BI114" i="39"/>
  <c r="BH117" i="39"/>
  <c r="BH120" i="39" s="1"/>
  <c r="BH121" i="39" s="1"/>
  <c r="BH123" i="39" s="1"/>
  <c r="BC229" i="40"/>
  <c r="BC230" i="40" s="1"/>
  <c r="BC232" i="40" s="1"/>
  <c r="BD225" i="40"/>
  <c r="BD226" i="40" s="1"/>
  <c r="BE224" i="40" s="1"/>
  <c r="BC198" i="43"/>
  <c r="BC199" i="43"/>
  <c r="BB201" i="43"/>
  <c r="BB204" i="43" s="1"/>
  <c r="BB205" i="43" s="1"/>
  <c r="BB207" i="43" s="1"/>
  <c r="BD251" i="45"/>
  <c r="BF216" i="39"/>
  <c r="BF217" i="39" s="1"/>
  <c r="BF219" i="39" s="1"/>
  <c r="BG211" i="39"/>
  <c r="BG213" i="39" s="1"/>
  <c r="BG216" i="39" s="1"/>
  <c r="BG217" i="39" s="1"/>
  <c r="BG219" i="39" s="1"/>
  <c r="BF117" i="38"/>
  <c r="BF120" i="38" s="1"/>
  <c r="BF121" i="38" s="1"/>
  <c r="BF123" i="38" s="1"/>
  <c r="BD83" i="36"/>
  <c r="BD84" i="36" s="1"/>
  <c r="BC87" i="36"/>
  <c r="BC88" i="36" s="1"/>
  <c r="BC90" i="36" s="1"/>
  <c r="BE58" i="36"/>
  <c r="BA239" i="40"/>
  <c r="BB238" i="40" s="1"/>
  <c r="BD250" i="45"/>
  <c r="AZ57" i="39"/>
  <c r="BD56" i="45"/>
  <c r="BD58" i="45" s="1"/>
  <c r="BE87" i="41"/>
  <c r="BE88" i="41" s="1"/>
  <c r="BE90" i="41" s="1"/>
  <c r="BG44" i="35"/>
  <c r="BG45" i="35" s="1"/>
  <c r="BG48" i="35" s="1"/>
  <c r="BG49" i="35" s="1"/>
  <c r="BG51" i="35" s="1"/>
  <c r="BE114" i="43"/>
  <c r="BC239" i="41"/>
  <c r="BF48" i="35"/>
  <c r="BF49" i="35" s="1"/>
  <c r="BF51" i="35" s="1"/>
  <c r="AS298" i="41"/>
  <c r="BC61" i="45"/>
  <c r="BC62" i="45" s="1"/>
  <c r="BC64" i="45" s="1"/>
  <c r="BG229" i="35"/>
  <c r="BG230" i="35" s="1"/>
  <c r="BG232" i="35" s="1"/>
  <c r="BH224" i="35"/>
  <c r="BH226" i="35" s="1"/>
  <c r="BI225" i="35" s="1"/>
  <c r="BE115" i="43"/>
  <c r="BD58" i="40"/>
  <c r="BE56" i="40" s="1"/>
  <c r="BG166" i="41"/>
  <c r="BF171" i="41"/>
  <c r="BF172" i="41" s="1"/>
  <c r="BF174" i="41" s="1"/>
  <c r="BG167" i="41"/>
  <c r="BG239" i="39"/>
  <c r="BG242" i="39" s="1"/>
  <c r="BG243" i="39" s="1"/>
  <c r="BG245" i="39" s="1"/>
  <c r="BC168" i="40"/>
  <c r="BD167" i="40" s="1"/>
  <c r="BC226" i="41"/>
  <c r="BC229" i="41" s="1"/>
  <c r="BC230" i="41" s="1"/>
  <c r="BC232" i="41" s="1"/>
  <c r="BG58" i="44"/>
  <c r="BE213" i="36"/>
  <c r="BC30" i="35"/>
  <c r="BC31" i="35"/>
  <c r="BB33" i="35"/>
  <c r="BB36" i="35" s="1"/>
  <c r="BB37" i="35" s="1"/>
  <c r="BB39" i="35" s="1"/>
  <c r="BE154" i="45"/>
  <c r="BG242" i="38"/>
  <c r="BG243" i="38" s="1"/>
  <c r="BG245" i="38" s="1"/>
  <c r="BH237" i="38"/>
  <c r="BH238" i="38"/>
  <c r="AZ56" i="39"/>
  <c r="BG226" i="39"/>
  <c r="BE45" i="37"/>
  <c r="AY61" i="43"/>
  <c r="AY62" i="43" s="1"/>
  <c r="AY64" i="43" s="1"/>
  <c r="AZ56" i="43"/>
  <c r="AZ57" i="43"/>
  <c r="AZ127" i="37"/>
  <c r="AY132" i="37"/>
  <c r="AY133" i="37" s="1"/>
  <c r="AY135" i="37" s="1"/>
  <c r="AZ128" i="37"/>
  <c r="BD199" i="39"/>
  <c r="BD200" i="39" s="1"/>
  <c r="BC201" i="39"/>
  <c r="BC204" i="39" s="1"/>
  <c r="BC205" i="39" s="1"/>
  <c r="BC207" i="39" s="1"/>
  <c r="BC141" i="36"/>
  <c r="BB145" i="36"/>
  <c r="BB146" i="36" s="1"/>
  <c r="BB148" i="36" s="1"/>
  <c r="BC140" i="36"/>
  <c r="BD226" i="43"/>
  <c r="BE224" i="43" s="1"/>
  <c r="BE153" i="45"/>
  <c r="BF216" i="35"/>
  <c r="BF217" i="35" s="1"/>
  <c r="BF219" i="35" s="1"/>
  <c r="BH31" i="36"/>
  <c r="BH30" i="36"/>
  <c r="BG33" i="36"/>
  <c r="BG36" i="36" s="1"/>
  <c r="BG37" i="36" s="1"/>
  <c r="BG39" i="36" s="1"/>
  <c r="BF30" i="40"/>
  <c r="BF31" i="40"/>
  <c r="BE33" i="40"/>
  <c r="BE36" i="40" s="1"/>
  <c r="BE37" i="40" s="1"/>
  <c r="BE39" i="40" s="1"/>
  <c r="BD251" i="37"/>
  <c r="BC255" i="37"/>
  <c r="BC256" i="37" s="1"/>
  <c r="BC258" i="37" s="1"/>
  <c r="BD250" i="37"/>
  <c r="BC56" i="35"/>
  <c r="BC58" i="35" s="1"/>
  <c r="BG211" i="35"/>
  <c r="BG213" i="35" s="1"/>
  <c r="BH211" i="35" s="1"/>
  <c r="BC33" i="43"/>
  <c r="BC36" i="43" s="1"/>
  <c r="BC37" i="43" s="1"/>
  <c r="BC39" i="43" s="1"/>
  <c r="BB61" i="35"/>
  <c r="BB62" i="35" s="1"/>
  <c r="BB64" i="35" s="1"/>
  <c r="BD154" i="38"/>
  <c r="BD153" i="38"/>
  <c r="BC158" i="38"/>
  <c r="BC159" i="38" s="1"/>
  <c r="BC161" i="38" s="1"/>
  <c r="BB200" i="41"/>
  <c r="BD30" i="43"/>
  <c r="BD32" i="43" s="1"/>
  <c r="BC158" i="39"/>
  <c r="BC159" i="39" s="1"/>
  <c r="BC161" i="39" s="1"/>
  <c r="BD153" i="39"/>
  <c r="BD154" i="39"/>
  <c r="AS296" i="41"/>
  <c r="AO3" i="20"/>
  <c r="AT294" i="43"/>
  <c r="BC56" i="41"/>
  <c r="BB61" i="41"/>
  <c r="BB62" i="41" s="1"/>
  <c r="BB64" i="41" s="1"/>
  <c r="BC57" i="41"/>
  <c r="BG31" i="45"/>
  <c r="BG32" i="45" s="1"/>
  <c r="BF33" i="45"/>
  <c r="BF36" i="45" s="1"/>
  <c r="BF37" i="45" s="1"/>
  <c r="BF39" i="45" s="1"/>
  <c r="AS295" i="43"/>
  <c r="BA255" i="40"/>
  <c r="BA256" i="40" s="1"/>
  <c r="BA258" i="40" s="1"/>
  <c r="BB251" i="40"/>
  <c r="BB252" i="40" s="1"/>
  <c r="BB255" i="40" s="1"/>
  <c r="BB256" i="40" s="1"/>
  <c r="BB258" i="40" s="1"/>
  <c r="BF145" i="39"/>
  <c r="BF146" i="39" s="1"/>
  <c r="BF148" i="39" s="1"/>
  <c r="AS261" i="38"/>
  <c r="AS287" i="38" s="1"/>
  <c r="AS259" i="38"/>
  <c r="AS285" i="38" s="1"/>
  <c r="AT293" i="38"/>
  <c r="BC116" i="36"/>
  <c r="BD114" i="36" s="1"/>
  <c r="AT293" i="37"/>
  <c r="BG141" i="39"/>
  <c r="BG142" i="39" s="1"/>
  <c r="BE168" i="39"/>
  <c r="BF167" i="39" s="1"/>
  <c r="BG115" i="38"/>
  <c r="BG116" i="38" s="1"/>
  <c r="BG117" i="38" s="1"/>
  <c r="BG120" i="38" s="1"/>
  <c r="BG121" i="38" s="1"/>
  <c r="BG123" i="38" s="1"/>
  <c r="BE56" i="38"/>
  <c r="BE58" i="38" s="1"/>
  <c r="BD61" i="38"/>
  <c r="BD62" i="38" s="1"/>
  <c r="BD64" i="38" s="1"/>
  <c r="BF168" i="44"/>
  <c r="BG167" i="44" s="1"/>
  <c r="AS295" i="35"/>
  <c r="BD142" i="37"/>
  <c r="BE141" i="37" s="1"/>
  <c r="AT294" i="35"/>
  <c r="BC43" i="38"/>
  <c r="BC44" i="38"/>
  <c r="BB48" i="38"/>
  <c r="BB49" i="38" s="1"/>
  <c r="BB51" i="38" s="1"/>
  <c r="AU184" i="41"/>
  <c r="AU185" i="41"/>
  <c r="AU289" i="41" s="1"/>
  <c r="AT187" i="41"/>
  <c r="AT290" i="41"/>
  <c r="AU100" i="41"/>
  <c r="AT103" i="41"/>
  <c r="AT280" i="41"/>
  <c r="AU101" i="41"/>
  <c r="AU279" i="41" s="1"/>
  <c r="AT186" i="43"/>
  <c r="AT288" i="43"/>
  <c r="AT186" i="36"/>
  <c r="AT288" i="36"/>
  <c r="AT293" i="36" s="1"/>
  <c r="AT278" i="39"/>
  <c r="AT293" i="39" s="1"/>
  <c r="AT102" i="39"/>
  <c r="AV17" i="41"/>
  <c r="AV269" i="41" s="1"/>
  <c r="AV16" i="41"/>
  <c r="AU19" i="41"/>
  <c r="AU270" i="41"/>
  <c r="AS204" i="45"/>
  <c r="AS291" i="45"/>
  <c r="AS296" i="45" s="1"/>
  <c r="AS292" i="45"/>
  <c r="AS298" i="45" s="1"/>
  <c r="AT116" i="35"/>
  <c r="AT278" i="35"/>
  <c r="AT106" i="45"/>
  <c r="AT107" i="45" s="1"/>
  <c r="AS272" i="40"/>
  <c r="AS298" i="40" s="1"/>
  <c r="AS271" i="40"/>
  <c r="AS296" i="40" s="1"/>
  <c r="AS22" i="40"/>
  <c r="AR302" i="36"/>
  <c r="AT168" i="45"/>
  <c r="AT282" i="45" s="1"/>
  <c r="AT278" i="45"/>
  <c r="BA69" i="40"/>
  <c r="AZ74" i="40"/>
  <c r="AZ75" i="40" s="1"/>
  <c r="AZ77" i="40" s="1"/>
  <c r="BA70" i="40"/>
  <c r="AS22" i="43"/>
  <c r="AS271" i="43"/>
  <c r="AS272" i="43"/>
  <c r="AT190" i="38"/>
  <c r="AT191" i="38" s="1"/>
  <c r="AT103" i="36"/>
  <c r="AU100" i="36"/>
  <c r="AT280" i="36"/>
  <c r="AU101" i="36"/>
  <c r="AU279" i="36" s="1"/>
  <c r="AS298" i="38"/>
  <c r="AS296" i="37"/>
  <c r="AU101" i="37"/>
  <c r="AU279" i="37" s="1"/>
  <c r="AU100" i="37"/>
  <c r="AT103" i="37"/>
  <c r="AT280" i="37"/>
  <c r="AT291" i="44"/>
  <c r="AT292" i="44"/>
  <c r="AT190" i="44"/>
  <c r="AT191" i="44" s="1"/>
  <c r="AS109" i="36"/>
  <c r="AS177" i="36" s="1"/>
  <c r="AS277" i="36" s="1"/>
  <c r="AS175" i="36"/>
  <c r="AS275" i="36" s="1"/>
  <c r="AS23" i="36"/>
  <c r="AT282" i="44"/>
  <c r="AT281" i="44"/>
  <c r="AT106" i="44"/>
  <c r="AT107" i="44" s="1"/>
  <c r="AS109" i="38"/>
  <c r="AS177" i="38" s="1"/>
  <c r="AS277" i="38" s="1"/>
  <c r="AS175" i="38"/>
  <c r="AS275" i="38" s="1"/>
  <c r="AT187" i="35"/>
  <c r="AT290" i="35"/>
  <c r="AU185" i="35"/>
  <c r="AU289" i="35" s="1"/>
  <c r="AU184" i="35"/>
  <c r="AT292" i="39"/>
  <c r="AT291" i="39"/>
  <c r="AT190" i="39"/>
  <c r="AT191" i="39" s="1"/>
  <c r="AT293" i="41"/>
  <c r="AS190" i="36"/>
  <c r="AS191" i="36" s="1"/>
  <c r="AS292" i="36"/>
  <c r="AS298" i="36" s="1"/>
  <c r="AS291" i="36"/>
  <c r="AS296" i="36" s="1"/>
  <c r="AS91" i="45"/>
  <c r="AS265" i="45" s="1"/>
  <c r="AS25" i="45"/>
  <c r="AS93" i="45" s="1"/>
  <c r="AS267" i="45" s="1"/>
  <c r="AR91" i="35"/>
  <c r="AR265" i="35" s="1"/>
  <c r="AR300" i="35" s="1"/>
  <c r="AJ13" i="20" s="1"/>
  <c r="AJ19" i="20" s="1"/>
  <c r="AR25" i="35"/>
  <c r="AR93" i="35" s="1"/>
  <c r="AR267" i="35" s="1"/>
  <c r="AR302" i="35" s="1"/>
  <c r="AT22" i="45"/>
  <c r="AU102" i="45"/>
  <c r="AR300" i="36"/>
  <c r="AS295" i="45"/>
  <c r="AU186" i="38"/>
  <c r="AU100" i="38"/>
  <c r="AT103" i="38"/>
  <c r="AU101" i="38"/>
  <c r="AU279" i="38" s="1"/>
  <c r="AT280" i="38"/>
  <c r="AR302" i="39"/>
  <c r="AT106" i="35"/>
  <c r="AT107" i="35" s="1"/>
  <c r="AS109" i="43"/>
  <c r="AS177" i="43" s="1"/>
  <c r="AS277" i="43" s="1"/>
  <c r="AS175" i="43"/>
  <c r="AS275" i="43" s="1"/>
  <c r="AS296" i="38"/>
  <c r="AS299" i="37"/>
  <c r="AS23" i="37"/>
  <c r="AU101" i="40"/>
  <c r="AU279" i="40" s="1"/>
  <c r="AU100" i="40"/>
  <c r="AT103" i="40"/>
  <c r="AT280" i="40"/>
  <c r="AU288" i="44"/>
  <c r="AU186" i="44"/>
  <c r="AT193" i="45"/>
  <c r="BF168" i="38"/>
  <c r="AS193" i="41"/>
  <c r="AS261" i="41" s="1"/>
  <c r="AS287" i="41" s="1"/>
  <c r="AS259" i="41"/>
  <c r="AS285" i="41" s="1"/>
  <c r="BB43" i="41"/>
  <c r="BB44" i="41"/>
  <c r="BA48" i="41"/>
  <c r="BA49" i="41" s="1"/>
  <c r="BA51" i="41" s="1"/>
  <c r="AS109" i="37"/>
  <c r="AS177" i="37" s="1"/>
  <c r="AS277" i="37" s="1"/>
  <c r="AS175" i="37"/>
  <c r="AS275" i="37" s="1"/>
  <c r="AU102" i="44"/>
  <c r="AU278" i="44"/>
  <c r="AT259" i="37"/>
  <c r="AT285" i="37" s="1"/>
  <c r="AT193" i="37"/>
  <c r="AT261" i="37" s="1"/>
  <c r="AT287" i="37" s="1"/>
  <c r="AS272" i="35"/>
  <c r="AS22" i="35"/>
  <c r="AS271" i="35"/>
  <c r="AU288" i="39"/>
  <c r="AU186" i="39"/>
  <c r="AS23" i="44"/>
  <c r="AS299" i="44"/>
  <c r="AS190" i="43"/>
  <c r="AS191" i="43" s="1"/>
  <c r="AS292" i="43"/>
  <c r="AS291" i="43"/>
  <c r="AT200" i="45"/>
  <c r="AT289" i="45"/>
  <c r="AT294" i="45" s="1"/>
  <c r="AU18" i="45"/>
  <c r="AS120" i="35"/>
  <c r="AS121" i="35" s="1"/>
  <c r="AS281" i="35"/>
  <c r="AS282" i="35"/>
  <c r="AT268" i="40"/>
  <c r="AT293" i="40" s="1"/>
  <c r="AT18" i="40"/>
  <c r="AT270" i="37"/>
  <c r="AU16" i="37"/>
  <c r="AU17" i="37"/>
  <c r="AU269" i="37" s="1"/>
  <c r="AT19" i="37"/>
  <c r="AR300" i="39"/>
  <c r="AT292" i="40"/>
  <c r="AT190" i="40"/>
  <c r="AT191" i="40" s="1"/>
  <c r="AT291" i="40"/>
  <c r="AU102" i="35"/>
  <c r="AS259" i="35"/>
  <c r="AS285" i="35" s="1"/>
  <c r="AS193" i="35"/>
  <c r="AS261" i="35" s="1"/>
  <c r="AS287" i="35" s="1"/>
  <c r="AS23" i="38"/>
  <c r="AS299" i="38"/>
  <c r="AS298" i="37"/>
  <c r="BC252" i="35"/>
  <c r="AT270" i="44"/>
  <c r="AT295" i="44" s="1"/>
  <c r="AU17" i="44"/>
  <c r="AU269" i="44" s="1"/>
  <c r="AU294" i="44" s="1"/>
  <c r="AU16" i="44"/>
  <c r="AT19" i="44"/>
  <c r="BG114" i="37"/>
  <c r="BG115" i="37"/>
  <c r="BF117" i="37"/>
  <c r="BF120" i="37" s="1"/>
  <c r="BF121" i="37" s="1"/>
  <c r="BF123" i="37" s="1"/>
  <c r="AS175" i="45"/>
  <c r="AS275" i="45" s="1"/>
  <c r="AS23" i="39"/>
  <c r="AS175" i="40"/>
  <c r="AS275" i="40" s="1"/>
  <c r="AS109" i="40"/>
  <c r="AS177" i="40" s="1"/>
  <c r="AS277" i="40" s="1"/>
  <c r="AR91" i="40"/>
  <c r="AR265" i="40" s="1"/>
  <c r="AR300" i="40" s="1"/>
  <c r="AR25" i="40"/>
  <c r="AR93" i="40" s="1"/>
  <c r="AR267" i="40" s="1"/>
  <c r="AR302" i="40" s="1"/>
  <c r="AT18" i="35"/>
  <c r="AT268" i="35"/>
  <c r="AU17" i="39"/>
  <c r="AU269" i="39" s="1"/>
  <c r="AT19" i="39"/>
  <c r="AU16" i="39"/>
  <c r="AT270" i="39"/>
  <c r="BG201" i="37"/>
  <c r="BG204" i="37" s="1"/>
  <c r="BG205" i="37" s="1"/>
  <c r="BG207" i="37" s="1"/>
  <c r="BH198" i="37"/>
  <c r="BH199" i="37"/>
  <c r="AS282" i="39"/>
  <c r="AS298" i="39" s="1"/>
  <c r="AS281" i="39"/>
  <c r="AS296" i="39" s="1"/>
  <c r="AS106" i="39"/>
  <c r="AS107" i="39" s="1"/>
  <c r="AU101" i="43"/>
  <c r="AU279" i="43" s="1"/>
  <c r="AU100" i="43"/>
  <c r="AT103" i="43"/>
  <c r="AT280" i="43"/>
  <c r="AT270" i="38"/>
  <c r="AU17" i="38"/>
  <c r="AU269" i="38" s="1"/>
  <c r="AU16" i="38"/>
  <c r="AT19" i="38"/>
  <c r="BF128" i="35"/>
  <c r="BE132" i="35"/>
  <c r="BE133" i="35" s="1"/>
  <c r="BE135" i="35" s="1"/>
  <c r="BF127" i="35"/>
  <c r="AT18" i="43"/>
  <c r="AT268" i="43"/>
  <c r="AT270" i="36"/>
  <c r="AU16" i="36"/>
  <c r="AU17" i="36"/>
  <c r="AU269" i="36" s="1"/>
  <c r="AT19" i="36"/>
  <c r="AS107" i="41"/>
  <c r="AS299" i="41"/>
  <c r="AV185" i="45"/>
  <c r="AV184" i="45"/>
  <c r="AU187" i="45"/>
  <c r="AT252" i="38"/>
  <c r="AT291" i="38" s="1"/>
  <c r="AT289" i="38"/>
  <c r="AT294" i="38" s="1"/>
  <c r="AV185" i="37"/>
  <c r="AV289" i="37" s="1"/>
  <c r="AU290" i="37"/>
  <c r="AV184" i="37"/>
  <c r="AU187" i="37"/>
  <c r="AU288" i="40"/>
  <c r="AU186" i="40"/>
  <c r="BD69" i="39"/>
  <c r="BC74" i="39"/>
  <c r="BC75" i="39" s="1"/>
  <c r="BC77" i="39" s="1"/>
  <c r="BD70" i="39"/>
  <c r="AR25" i="43"/>
  <c r="AR93" i="43" s="1"/>
  <c r="AR267" i="43" s="1"/>
  <c r="AR302" i="43" s="1"/>
  <c r="AR91" i="43"/>
  <c r="AR265" i="43" s="1"/>
  <c r="AR300" i="43" s="1"/>
  <c r="AT23" i="41"/>
  <c r="AS177" i="45"/>
  <c r="AS277" i="45" s="1"/>
  <c r="AY245" i="36"/>
  <c r="AZ239" i="36"/>
  <c r="BB70" i="44"/>
  <c r="BA74" i="44"/>
  <c r="BA75" i="44" s="1"/>
  <c r="BA77" i="44" s="1"/>
  <c r="BB69" i="44"/>
  <c r="AY213" i="41"/>
  <c r="AX219" i="41"/>
  <c r="AY216" i="45"/>
  <c r="AY217" i="45" s="1"/>
  <c r="AZ211" i="45"/>
  <c r="AZ212" i="45"/>
  <c r="BC225" i="45" l="1"/>
  <c r="BC224" i="45"/>
  <c r="BE74" i="35"/>
  <c r="BE75" i="35" s="1"/>
  <c r="BE77" i="35" s="1"/>
  <c r="BF69" i="35"/>
  <c r="BF71" i="35" s="1"/>
  <c r="BG70" i="35" s="1"/>
  <c r="BC132" i="40"/>
  <c r="BC133" i="40" s="1"/>
  <c r="BC135" i="40" s="1"/>
  <c r="BD128" i="40"/>
  <c r="BD127" i="40"/>
  <c r="BD69" i="43"/>
  <c r="BD71" i="43" s="1"/>
  <c r="BE70" i="43" s="1"/>
  <c r="AJ12" i="20"/>
  <c r="AK8" i="20"/>
  <c r="AO8" i="20" s="1"/>
  <c r="T16" i="54" s="1"/>
  <c r="BF141" i="41"/>
  <c r="BF140" i="41"/>
  <c r="BC74" i="43"/>
  <c r="BC75" i="43" s="1"/>
  <c r="BC77" i="43" s="1"/>
  <c r="BB237" i="44"/>
  <c r="BB238" i="44"/>
  <c r="BA242" i="44"/>
  <c r="BA243" i="44" s="1"/>
  <c r="BA245" i="44" s="1"/>
  <c r="BF44" i="44"/>
  <c r="BE48" i="44"/>
  <c r="BE49" i="44" s="1"/>
  <c r="BE51" i="44" s="1"/>
  <c r="BF43" i="44"/>
  <c r="BF69" i="38"/>
  <c r="BF70" i="38"/>
  <c r="BE74" i="38"/>
  <c r="BE75" i="38" s="1"/>
  <c r="BE77" i="38" s="1"/>
  <c r="BC237" i="43"/>
  <c r="BC239" i="43" s="1"/>
  <c r="BD237" i="43" s="1"/>
  <c r="BC226" i="45"/>
  <c r="BC229" i="45" s="1"/>
  <c r="BC230" i="45" s="1"/>
  <c r="BC232" i="45" s="1"/>
  <c r="BC226" i="37"/>
  <c r="BB242" i="43"/>
  <c r="BB243" i="43" s="1"/>
  <c r="BB245" i="43" s="1"/>
  <c r="BE250" i="41"/>
  <c r="BE251" i="41"/>
  <c r="BD255" i="41"/>
  <c r="BD256" i="41" s="1"/>
  <c r="BD258" i="41" s="1"/>
  <c r="BE155" i="36"/>
  <c r="BF153" i="36" s="1"/>
  <c r="BA82" i="39"/>
  <c r="BA84" i="39" s="1"/>
  <c r="BA87" i="39" s="1"/>
  <c r="BA88" i="39" s="1"/>
  <c r="BA90" i="39" s="1"/>
  <c r="AZ87" i="39"/>
  <c r="AZ88" i="39" s="1"/>
  <c r="AZ90" i="39" s="1"/>
  <c r="BB84" i="44"/>
  <c r="BF74" i="45"/>
  <c r="BF75" i="45" s="1"/>
  <c r="BF77" i="45" s="1"/>
  <c r="BC87" i="45"/>
  <c r="BC88" i="45" s="1"/>
  <c r="BC90" i="45" s="1"/>
  <c r="BG70" i="45"/>
  <c r="BG71" i="45" s="1"/>
  <c r="BH69" i="45" s="1"/>
  <c r="BE87" i="37"/>
  <c r="BE88" i="37" s="1"/>
  <c r="BE90" i="37" s="1"/>
  <c r="BF83" i="37"/>
  <c r="BF84" i="37" s="1"/>
  <c r="BF87" i="37" s="1"/>
  <c r="BF88" i="37" s="1"/>
  <c r="BF90" i="37" s="1"/>
  <c r="BB158" i="37"/>
  <c r="BB159" i="37" s="1"/>
  <c r="BB161" i="37" s="1"/>
  <c r="BC153" i="37"/>
  <c r="BC154" i="37"/>
  <c r="BD168" i="36"/>
  <c r="BE166" i="36" s="1"/>
  <c r="BE199" i="38"/>
  <c r="BE198" i="38"/>
  <c r="BD201" i="38"/>
  <c r="BD204" i="38" s="1"/>
  <c r="BD205" i="38" s="1"/>
  <c r="BD207" i="38" s="1"/>
  <c r="BC114" i="40"/>
  <c r="BC115" i="40"/>
  <c r="BB117" i="40"/>
  <c r="BB120" i="40" s="1"/>
  <c r="BB121" i="40" s="1"/>
  <c r="BB123" i="40" s="1"/>
  <c r="BE252" i="39"/>
  <c r="BD83" i="45"/>
  <c r="BD84" i="45" s="1"/>
  <c r="BE82" i="45" s="1"/>
  <c r="BE84" i="38"/>
  <c r="BE87" i="38" s="1"/>
  <c r="BE88" i="38" s="1"/>
  <c r="BE90" i="38" s="1"/>
  <c r="BE69" i="37"/>
  <c r="BE70" i="37"/>
  <c r="BD211" i="43"/>
  <c r="BD213" i="43" s="1"/>
  <c r="BE211" i="43" s="1"/>
  <c r="BC129" i="39"/>
  <c r="BF116" i="44"/>
  <c r="BF117" i="44" s="1"/>
  <c r="BF120" i="44" s="1"/>
  <c r="BF121" i="44" s="1"/>
  <c r="BF123" i="44" s="1"/>
  <c r="BC216" i="43"/>
  <c r="BC217" i="43" s="1"/>
  <c r="BC219" i="43" s="1"/>
  <c r="BC255" i="36"/>
  <c r="BC256" i="36" s="1"/>
  <c r="BC258" i="36" s="1"/>
  <c r="BD251" i="36"/>
  <c r="BD250" i="36"/>
  <c r="BF199" i="35"/>
  <c r="BE201" i="35"/>
  <c r="BE204" i="35" s="1"/>
  <c r="BE205" i="35" s="1"/>
  <c r="BE207" i="35" s="1"/>
  <c r="BF198" i="35"/>
  <c r="BC117" i="41"/>
  <c r="BC120" i="41" s="1"/>
  <c r="BC121" i="41" s="1"/>
  <c r="BC123" i="41" s="1"/>
  <c r="BD114" i="41"/>
  <c r="BD116" i="41" s="1"/>
  <c r="BC166" i="35"/>
  <c r="BC168" i="35" s="1"/>
  <c r="BB171" i="35"/>
  <c r="BB172" i="35" s="1"/>
  <c r="BB174" i="35" s="1"/>
  <c r="BD142" i="38"/>
  <c r="BC216" i="40"/>
  <c r="BC217" i="40" s="1"/>
  <c r="BC219" i="40" s="1"/>
  <c r="BA132" i="43"/>
  <c r="BA133" i="43" s="1"/>
  <c r="BA135" i="43" s="1"/>
  <c r="BD45" i="39"/>
  <c r="BD48" i="39" s="1"/>
  <c r="BD49" i="39" s="1"/>
  <c r="BD51" i="39" s="1"/>
  <c r="BB128" i="43"/>
  <c r="BB129" i="43" s="1"/>
  <c r="BG155" i="44"/>
  <c r="BG158" i="44" s="1"/>
  <c r="BG159" i="44" s="1"/>
  <c r="BG161" i="44" s="1"/>
  <c r="BD211" i="40"/>
  <c r="BD213" i="40" s="1"/>
  <c r="BF142" i="40"/>
  <c r="BF83" i="40"/>
  <c r="BF82" i="40"/>
  <c r="BE87" i="40"/>
  <c r="BE88" i="40" s="1"/>
  <c r="BE90" i="40" s="1"/>
  <c r="BC129" i="41"/>
  <c r="BC132" i="41" s="1"/>
  <c r="BC133" i="41" s="1"/>
  <c r="BC135" i="41" s="1"/>
  <c r="BD145" i="37"/>
  <c r="BD146" i="37" s="1"/>
  <c r="BD148" i="37" s="1"/>
  <c r="BE140" i="37"/>
  <c r="BE142" i="37" s="1"/>
  <c r="BF141" i="37" s="1"/>
  <c r="BB216" i="37"/>
  <c r="BB217" i="37" s="1"/>
  <c r="BB219" i="37" s="1"/>
  <c r="BD252" i="43"/>
  <c r="BE251" i="43" s="1"/>
  <c r="AT293" i="43"/>
  <c r="BA142" i="43"/>
  <c r="BG155" i="35"/>
  <c r="BH154" i="35" s="1"/>
  <c r="BB252" i="44"/>
  <c r="BE153" i="43"/>
  <c r="BE154" i="43"/>
  <c r="BD158" i="43"/>
  <c r="BD159" i="43" s="1"/>
  <c r="BD161" i="43" s="1"/>
  <c r="BC239" i="37"/>
  <c r="BD238" i="37" s="1"/>
  <c r="BD239" i="45"/>
  <c r="BD242" i="45" s="1"/>
  <c r="BD243" i="45" s="1"/>
  <c r="BD245" i="45" s="1"/>
  <c r="BC33" i="41"/>
  <c r="BC36" i="41" s="1"/>
  <c r="BC37" i="41" s="1"/>
  <c r="BC39" i="41" s="1"/>
  <c r="BD30" i="41"/>
  <c r="BD32" i="41" s="1"/>
  <c r="BE31" i="41" s="1"/>
  <c r="BB239" i="35"/>
  <c r="BC238" i="35" s="1"/>
  <c r="BC32" i="37"/>
  <c r="AY71" i="41"/>
  <c r="BC229" i="38"/>
  <c r="BC230" i="38" s="1"/>
  <c r="BC232" i="38" s="1"/>
  <c r="BD225" i="38"/>
  <c r="BD224" i="38"/>
  <c r="BH32" i="44"/>
  <c r="BH33" i="44" s="1"/>
  <c r="BH36" i="44" s="1"/>
  <c r="BH37" i="44" s="1"/>
  <c r="BH39" i="44" s="1"/>
  <c r="BG48" i="36"/>
  <c r="BG49" i="36" s="1"/>
  <c r="BG51" i="36" s="1"/>
  <c r="BC32" i="39"/>
  <c r="BH44" i="36"/>
  <c r="BH45" i="36" s="1"/>
  <c r="BD168" i="37"/>
  <c r="BE167" i="37" s="1"/>
  <c r="BE200" i="40"/>
  <c r="BF198" i="40" s="1"/>
  <c r="BC141" i="35"/>
  <c r="BC142" i="35" s="1"/>
  <c r="BD141" i="35" s="1"/>
  <c r="BE129" i="45"/>
  <c r="BF128" i="45" s="1"/>
  <c r="BB58" i="37"/>
  <c r="BC57" i="37" s="1"/>
  <c r="BI127" i="36"/>
  <c r="BI129" i="36" s="1"/>
  <c r="BD252" i="45"/>
  <c r="BE250" i="45" s="1"/>
  <c r="BE216" i="38"/>
  <c r="BE217" i="38" s="1"/>
  <c r="BE219" i="38" s="1"/>
  <c r="BC212" i="37"/>
  <c r="BC213" i="37" s="1"/>
  <c r="BF212" i="38"/>
  <c r="BF213" i="38" s="1"/>
  <c r="BH132" i="36"/>
  <c r="BH133" i="36" s="1"/>
  <c r="BH135" i="36" s="1"/>
  <c r="BB145" i="35"/>
  <c r="BB146" i="35" s="1"/>
  <c r="BB148" i="35" s="1"/>
  <c r="BD114" i="45"/>
  <c r="BD116" i="45" s="1"/>
  <c r="BD155" i="40"/>
  <c r="BE153" i="40" s="1"/>
  <c r="BE171" i="39"/>
  <c r="BE172" i="39" s="1"/>
  <c r="BE174" i="39" s="1"/>
  <c r="AU44" i="45"/>
  <c r="AU269" i="45" s="1"/>
  <c r="AT48" i="45"/>
  <c r="AT49" i="45" s="1"/>
  <c r="AT51" i="45" s="1"/>
  <c r="AU43" i="45"/>
  <c r="AT270" i="45"/>
  <c r="BC117" i="45"/>
  <c r="BC120" i="45" s="1"/>
  <c r="BC121" i="45" s="1"/>
  <c r="BC123" i="45" s="1"/>
  <c r="BH129" i="38"/>
  <c r="AT271" i="45"/>
  <c r="AT272" i="45"/>
  <c r="BD155" i="39"/>
  <c r="BE154" i="39" s="1"/>
  <c r="AT293" i="45"/>
  <c r="BH145" i="44"/>
  <c r="BH146" i="44" s="1"/>
  <c r="BH148" i="44" s="1"/>
  <c r="BD212" i="44"/>
  <c r="BC216" i="44"/>
  <c r="BC217" i="44" s="1"/>
  <c r="BC219" i="44" s="1"/>
  <c r="BD211" i="44"/>
  <c r="BD226" i="36"/>
  <c r="BD229" i="36" s="1"/>
  <c r="BD230" i="36" s="1"/>
  <c r="BD232" i="36" s="1"/>
  <c r="BE198" i="36"/>
  <c r="BD201" i="36"/>
  <c r="BD204" i="36" s="1"/>
  <c r="BD205" i="36" s="1"/>
  <c r="BD207" i="36" s="1"/>
  <c r="BE199" i="36"/>
  <c r="BI140" i="44"/>
  <c r="BI142" i="44" s="1"/>
  <c r="BF141" i="45"/>
  <c r="BF142" i="45" s="1"/>
  <c r="BG140" i="45" s="1"/>
  <c r="BG84" i="43"/>
  <c r="BH82" i="43" s="1"/>
  <c r="AI20" i="20"/>
  <c r="BE145" i="45"/>
  <c r="BE146" i="45" s="1"/>
  <c r="BE148" i="45" s="1"/>
  <c r="BC33" i="38"/>
  <c r="BC36" i="38" s="1"/>
  <c r="BC37" i="38" s="1"/>
  <c r="BC39" i="38" s="1"/>
  <c r="BD31" i="38"/>
  <c r="BD32" i="38" s="1"/>
  <c r="BE30" i="38" s="1"/>
  <c r="BE128" i="44"/>
  <c r="BE127" i="44"/>
  <c r="BD132" i="44"/>
  <c r="BD133" i="44" s="1"/>
  <c r="BD135" i="44" s="1"/>
  <c r="BI116" i="39"/>
  <c r="BJ115" i="39" s="1"/>
  <c r="BH211" i="39"/>
  <c r="BH212" i="39"/>
  <c r="BD82" i="35"/>
  <c r="BD83" i="35"/>
  <c r="BC226" i="44"/>
  <c r="BE116" i="43"/>
  <c r="BF115" i="43" s="1"/>
  <c r="BC200" i="43"/>
  <c r="BG82" i="41"/>
  <c r="BG84" i="41" s="1"/>
  <c r="BE82" i="36"/>
  <c r="BD87" i="36"/>
  <c r="BD88" i="36" s="1"/>
  <c r="BD90" i="36" s="1"/>
  <c r="BE83" i="36"/>
  <c r="BF57" i="36"/>
  <c r="BF56" i="36"/>
  <c r="BE61" i="36"/>
  <c r="BE62" i="36" s="1"/>
  <c r="BE64" i="36" s="1"/>
  <c r="BA242" i="40"/>
  <c r="BA243" i="40" s="1"/>
  <c r="BA245" i="40" s="1"/>
  <c r="BF87" i="41"/>
  <c r="BF88" i="41" s="1"/>
  <c r="BF90" i="41" s="1"/>
  <c r="BB237" i="40"/>
  <c r="BB239" i="40" s="1"/>
  <c r="BC237" i="40" s="1"/>
  <c r="BE155" i="45"/>
  <c r="BF154" i="45" s="1"/>
  <c r="BD61" i="40"/>
  <c r="BD62" i="40" s="1"/>
  <c r="BD64" i="40" s="1"/>
  <c r="AZ58" i="39"/>
  <c r="BA57" i="39" s="1"/>
  <c r="BE57" i="40"/>
  <c r="BE58" i="40" s="1"/>
  <c r="BD224" i="41"/>
  <c r="BD238" i="41"/>
  <c r="BD237" i="41"/>
  <c r="BC242" i="41"/>
  <c r="BC243" i="41" s="1"/>
  <c r="BC245" i="41" s="1"/>
  <c r="BD229" i="40"/>
  <c r="BD230" i="40" s="1"/>
  <c r="BD232" i="40" s="1"/>
  <c r="BE225" i="40"/>
  <c r="BE226" i="40" s="1"/>
  <c r="BH238" i="39"/>
  <c r="BH237" i="39"/>
  <c r="BF166" i="39"/>
  <c r="BF168" i="39" s="1"/>
  <c r="BD225" i="41"/>
  <c r="BE56" i="45"/>
  <c r="BD61" i="45"/>
  <c r="BD62" i="45" s="1"/>
  <c r="BD64" i="45" s="1"/>
  <c r="BE57" i="45"/>
  <c r="BC167" i="43"/>
  <c r="BC166" i="43"/>
  <c r="BB171" i="43"/>
  <c r="BB172" i="43" s="1"/>
  <c r="BB174" i="43" s="1"/>
  <c r="BD155" i="38"/>
  <c r="BE153" i="38" s="1"/>
  <c r="BD166" i="40"/>
  <c r="BD168" i="40" s="1"/>
  <c r="BD171" i="40" s="1"/>
  <c r="BD172" i="40" s="1"/>
  <c r="BD174" i="40" s="1"/>
  <c r="BC171" i="40"/>
  <c r="BC172" i="40" s="1"/>
  <c r="BC174" i="40" s="1"/>
  <c r="BG168" i="41"/>
  <c r="BE216" i="36"/>
  <c r="BE217" i="36" s="1"/>
  <c r="BE219" i="36" s="1"/>
  <c r="BF212" i="36"/>
  <c r="BF211" i="36"/>
  <c r="BG70" i="36"/>
  <c r="BG69" i="36"/>
  <c r="BF74" i="36"/>
  <c r="BF75" i="36" s="1"/>
  <c r="BF77" i="36" s="1"/>
  <c r="BH57" i="44"/>
  <c r="BG61" i="44"/>
  <c r="BG62" i="44" s="1"/>
  <c r="BG64" i="44" s="1"/>
  <c r="BH56" i="44"/>
  <c r="BH32" i="36"/>
  <c r="BI30" i="36" s="1"/>
  <c r="BH239" i="38"/>
  <c r="BC32" i="35"/>
  <c r="BH224" i="39"/>
  <c r="BG229" i="39"/>
  <c r="BG230" i="39" s="1"/>
  <c r="BG232" i="39" s="1"/>
  <c r="BH225" i="39"/>
  <c r="AZ129" i="37"/>
  <c r="BD229" i="43"/>
  <c r="BD230" i="43" s="1"/>
  <c r="BD232" i="43" s="1"/>
  <c r="BI224" i="35"/>
  <c r="BI226" i="35" s="1"/>
  <c r="BJ224" i="35" s="1"/>
  <c r="BH229" i="35"/>
  <c r="BH230" i="35" s="1"/>
  <c r="BH232" i="35" s="1"/>
  <c r="AZ58" i="43"/>
  <c r="BC142" i="36"/>
  <c r="BD141" i="36" s="1"/>
  <c r="AS296" i="43"/>
  <c r="BF43" i="37"/>
  <c r="BF44" i="37"/>
  <c r="BE48" i="37"/>
  <c r="BE49" i="37" s="1"/>
  <c r="BE51" i="37" s="1"/>
  <c r="BE225" i="43"/>
  <c r="BE226" i="43" s="1"/>
  <c r="BF153" i="41"/>
  <c r="BF154" i="41"/>
  <c r="BE158" i="41"/>
  <c r="BE159" i="41" s="1"/>
  <c r="BE161" i="41" s="1"/>
  <c r="BD115" i="36"/>
  <c r="BD116" i="36" s="1"/>
  <c r="BH212" i="35"/>
  <c r="BH213" i="35" s="1"/>
  <c r="BH216" i="35" s="1"/>
  <c r="BH217" i="35" s="1"/>
  <c r="BH219" i="35" s="1"/>
  <c r="BD252" i="37"/>
  <c r="BD255" i="37" s="1"/>
  <c r="BD256" i="37" s="1"/>
  <c r="BD258" i="37" s="1"/>
  <c r="BF32" i="40"/>
  <c r="BD48" i="43"/>
  <c r="BD49" i="43" s="1"/>
  <c r="BD51" i="43" s="1"/>
  <c r="BE43" i="43"/>
  <c r="BE44" i="43"/>
  <c r="BG216" i="35"/>
  <c r="BG217" i="35" s="1"/>
  <c r="BG219" i="35" s="1"/>
  <c r="BE198" i="39"/>
  <c r="BE199" i="39"/>
  <c r="BD201" i="39"/>
  <c r="BD204" i="39" s="1"/>
  <c r="BD205" i="39" s="1"/>
  <c r="BD207" i="39" s="1"/>
  <c r="BC198" i="41"/>
  <c r="BC199" i="41"/>
  <c r="BB201" i="41"/>
  <c r="BB204" i="41" s="1"/>
  <c r="BB205" i="41" s="1"/>
  <c r="BB207" i="41" s="1"/>
  <c r="BC117" i="36"/>
  <c r="BC120" i="36" s="1"/>
  <c r="BC121" i="36" s="1"/>
  <c r="BC123" i="36" s="1"/>
  <c r="BC58" i="41"/>
  <c r="BD57" i="41" s="1"/>
  <c r="BD56" i="35"/>
  <c r="BC61" i="35"/>
  <c r="BC62" i="35" s="1"/>
  <c r="BC64" i="35" s="1"/>
  <c r="BD57" i="35"/>
  <c r="BG166" i="44"/>
  <c r="BG168" i="44" s="1"/>
  <c r="BH166" i="44" s="1"/>
  <c r="BF171" i="44"/>
  <c r="BF172" i="44" s="1"/>
  <c r="BF174" i="44" s="1"/>
  <c r="BH114" i="38"/>
  <c r="BH43" i="35"/>
  <c r="BH44" i="35"/>
  <c r="BD33" i="43"/>
  <c r="BD36" i="43" s="1"/>
  <c r="BD37" i="43" s="1"/>
  <c r="BD39" i="43" s="1"/>
  <c r="BE31" i="43"/>
  <c r="BE30" i="43"/>
  <c r="BC251" i="40"/>
  <c r="BC250" i="40"/>
  <c r="BD71" i="39"/>
  <c r="BD74" i="39" s="1"/>
  <c r="BD75" i="39" s="1"/>
  <c r="BD77" i="39" s="1"/>
  <c r="AT295" i="41"/>
  <c r="AU294" i="41"/>
  <c r="AT295" i="37"/>
  <c r="BH198" i="44"/>
  <c r="BH200" i="44" s="1"/>
  <c r="BI198" i="44" s="1"/>
  <c r="BH115" i="38"/>
  <c r="AS299" i="36"/>
  <c r="BG201" i="44"/>
  <c r="BG204" i="44" s="1"/>
  <c r="BG205" i="44" s="1"/>
  <c r="BG207" i="44" s="1"/>
  <c r="BA71" i="40"/>
  <c r="BB69" i="40" s="1"/>
  <c r="AT292" i="38"/>
  <c r="AV184" i="40"/>
  <c r="AU187" i="40"/>
  <c r="AU290" i="40"/>
  <c r="AV185" i="40"/>
  <c r="AV289" i="40" s="1"/>
  <c r="AT272" i="39"/>
  <c r="AT271" i="39"/>
  <c r="AT22" i="39"/>
  <c r="AV101" i="35"/>
  <c r="AU103" i="35"/>
  <c r="AV100" i="35"/>
  <c r="AS91" i="44"/>
  <c r="AS265" i="44" s="1"/>
  <c r="AS300" i="44" s="1"/>
  <c r="AS25" i="44"/>
  <c r="AS93" i="44" s="1"/>
  <c r="AS267" i="44" s="1"/>
  <c r="AS302" i="44" s="1"/>
  <c r="AS23" i="35"/>
  <c r="AS299" i="35"/>
  <c r="AV18" i="41"/>
  <c r="AV268" i="41"/>
  <c r="AT290" i="43"/>
  <c r="AU185" i="43"/>
  <c r="AU289" i="43" s="1"/>
  <c r="AU184" i="43"/>
  <c r="AT187" i="43"/>
  <c r="AU278" i="41"/>
  <c r="AU102" i="41"/>
  <c r="AT190" i="41"/>
  <c r="AT191" i="41" s="1"/>
  <c r="AT291" i="41"/>
  <c r="AT292" i="41"/>
  <c r="AU190" i="45"/>
  <c r="AU191" i="45" s="1"/>
  <c r="AT271" i="36"/>
  <c r="AT22" i="36"/>
  <c r="AT272" i="36"/>
  <c r="BH200" i="37"/>
  <c r="AS299" i="39"/>
  <c r="AT259" i="40"/>
  <c r="AT285" i="40" s="1"/>
  <c r="AT193" i="40"/>
  <c r="AT261" i="40" s="1"/>
  <c r="AT287" i="40" s="1"/>
  <c r="AT271" i="37"/>
  <c r="AT22" i="37"/>
  <c r="AT272" i="37"/>
  <c r="AU17" i="40"/>
  <c r="AU269" i="40" s="1"/>
  <c r="AU294" i="40" s="1"/>
  <c r="AT270" i="40"/>
  <c r="AT295" i="40" s="1"/>
  <c r="AU16" i="40"/>
  <c r="AT19" i="40"/>
  <c r="AS298" i="43"/>
  <c r="AU187" i="39"/>
  <c r="AU290" i="39"/>
  <c r="AV185" i="39"/>
  <c r="AV289" i="39" s="1"/>
  <c r="AV184" i="39"/>
  <c r="AS298" i="35"/>
  <c r="BF56" i="38"/>
  <c r="BF57" i="38"/>
  <c r="BE61" i="38"/>
  <c r="BE62" i="38" s="1"/>
  <c r="BE64" i="38" s="1"/>
  <c r="AS91" i="37"/>
  <c r="AS265" i="37" s="1"/>
  <c r="AS300" i="37" s="1"/>
  <c r="AS25" i="37"/>
  <c r="AS93" i="37" s="1"/>
  <c r="AS267" i="37" s="1"/>
  <c r="AS302" i="37" s="1"/>
  <c r="BH43" i="40"/>
  <c r="BH44" i="40"/>
  <c r="BG48" i="40"/>
  <c r="BG49" i="40" s="1"/>
  <c r="BG51" i="40" s="1"/>
  <c r="AU278" i="38"/>
  <c r="AU102" i="38"/>
  <c r="AU103" i="45"/>
  <c r="AV101" i="45"/>
  <c r="AV100" i="45"/>
  <c r="AU186" i="35"/>
  <c r="AU288" i="35"/>
  <c r="AT175" i="44"/>
  <c r="AT275" i="44" s="1"/>
  <c r="AT109" i="44"/>
  <c r="AT177" i="44" s="1"/>
  <c r="AT277" i="44" s="1"/>
  <c r="AS91" i="36"/>
  <c r="AS265" i="36" s="1"/>
  <c r="AS25" i="36"/>
  <c r="AS93" i="36" s="1"/>
  <c r="AS267" i="36" s="1"/>
  <c r="AU278" i="36"/>
  <c r="AU102" i="36"/>
  <c r="AU114" i="35"/>
  <c r="AU115" i="35"/>
  <c r="AU279" i="35" s="1"/>
  <c r="AT117" i="35"/>
  <c r="AT280" i="35"/>
  <c r="AS205" i="45"/>
  <c r="AS299" i="45"/>
  <c r="AT103" i="39"/>
  <c r="AU101" i="39"/>
  <c r="AU279" i="39" s="1"/>
  <c r="AU294" i="39" s="1"/>
  <c r="AU100" i="39"/>
  <c r="AT280" i="39"/>
  <c r="AT295" i="39" s="1"/>
  <c r="BC45" i="38"/>
  <c r="AS109" i="41"/>
  <c r="AS177" i="41" s="1"/>
  <c r="AS277" i="41" s="1"/>
  <c r="AS302" i="41" s="1"/>
  <c r="AS175" i="41"/>
  <c r="AS275" i="41" s="1"/>
  <c r="AS300" i="41" s="1"/>
  <c r="AU199" i="45"/>
  <c r="AU289" i="45" s="1"/>
  <c r="AU198" i="45"/>
  <c r="AT201" i="45"/>
  <c r="AT290" i="45"/>
  <c r="AT109" i="35"/>
  <c r="AT281" i="38"/>
  <c r="AT106" i="38"/>
  <c r="AT107" i="38" s="1"/>
  <c r="AT282" i="38"/>
  <c r="AT25" i="41"/>
  <c r="AT93" i="41" s="1"/>
  <c r="AT267" i="41" s="1"/>
  <c r="AT91" i="41"/>
  <c r="AT265" i="41" s="1"/>
  <c r="AU292" i="37"/>
  <c r="AU190" i="37"/>
  <c r="AU191" i="37" s="1"/>
  <c r="AU291" i="37"/>
  <c r="AV186" i="45"/>
  <c r="AU16" i="43"/>
  <c r="AU17" i="43"/>
  <c r="AU269" i="43" s="1"/>
  <c r="AT19" i="43"/>
  <c r="AT270" i="43"/>
  <c r="AS109" i="39"/>
  <c r="AS177" i="39" s="1"/>
  <c r="AS277" i="39" s="1"/>
  <c r="AS175" i="39"/>
  <c r="AS275" i="39" s="1"/>
  <c r="AT293" i="35"/>
  <c r="AS25" i="39"/>
  <c r="AS93" i="39" s="1"/>
  <c r="AS267" i="39" s="1"/>
  <c r="AS91" i="39"/>
  <c r="AS265" i="39" s="1"/>
  <c r="AT272" i="44"/>
  <c r="AT298" i="44" s="1"/>
  <c r="AT22" i="44"/>
  <c r="AT271" i="44"/>
  <c r="AT296" i="44" s="1"/>
  <c r="BC255" i="35"/>
  <c r="BC256" i="35" s="1"/>
  <c r="BC258" i="35" s="1"/>
  <c r="BD250" i="35"/>
  <c r="BD251" i="35"/>
  <c r="AS91" i="38"/>
  <c r="AS265" i="38" s="1"/>
  <c r="AS300" i="38" s="1"/>
  <c r="AS25" i="38"/>
  <c r="AS93" i="38" s="1"/>
  <c r="AS267" i="38" s="1"/>
  <c r="AS302" i="38" s="1"/>
  <c r="AU294" i="37"/>
  <c r="AS123" i="35"/>
  <c r="AS177" i="35" s="1"/>
  <c r="AS277" i="35" s="1"/>
  <c r="AS175" i="35"/>
  <c r="AS275" i="35" s="1"/>
  <c r="AS259" i="43"/>
  <c r="AS285" i="43" s="1"/>
  <c r="AS193" i="43"/>
  <c r="AS261" i="43" s="1"/>
  <c r="AS287" i="43" s="1"/>
  <c r="AU280" i="44"/>
  <c r="AV101" i="44"/>
  <c r="AV279" i="44" s="1"/>
  <c r="AU103" i="44"/>
  <c r="AV100" i="44"/>
  <c r="AT282" i="40"/>
  <c r="AT106" i="40"/>
  <c r="AT107" i="40" s="1"/>
  <c r="AT281" i="40"/>
  <c r="AV185" i="38"/>
  <c r="AV184" i="38"/>
  <c r="AU187" i="38"/>
  <c r="AS193" i="36"/>
  <c r="AS261" i="36" s="1"/>
  <c r="AS287" i="36" s="1"/>
  <c r="AS259" i="36"/>
  <c r="AS285" i="36" s="1"/>
  <c r="AT259" i="39"/>
  <c r="AT285" i="39" s="1"/>
  <c r="AT193" i="39"/>
  <c r="AT261" i="39" s="1"/>
  <c r="AT287" i="39" s="1"/>
  <c r="BH30" i="45"/>
  <c r="BH31" i="45"/>
  <c r="BG33" i="45"/>
  <c r="BG36" i="45" s="1"/>
  <c r="BG37" i="45" s="1"/>
  <c r="BG39" i="45" s="1"/>
  <c r="AT106" i="37"/>
  <c r="AT107" i="37" s="1"/>
  <c r="AT281" i="37"/>
  <c r="AT282" i="37"/>
  <c r="AT106" i="36"/>
  <c r="AT107" i="36" s="1"/>
  <c r="AT281" i="36"/>
  <c r="AT282" i="36"/>
  <c r="AS23" i="43"/>
  <c r="AS299" i="43"/>
  <c r="AT171" i="45"/>
  <c r="AT172" i="45" s="1"/>
  <c r="AT174" i="45" s="1"/>
  <c r="AU166" i="45"/>
  <c r="AU167" i="45"/>
  <c r="AU279" i="45" s="1"/>
  <c r="AT280" i="45"/>
  <c r="AS23" i="40"/>
  <c r="AS299" i="40"/>
  <c r="AT281" i="45"/>
  <c r="AU186" i="41"/>
  <c r="AU288" i="41"/>
  <c r="AU268" i="38"/>
  <c r="AU18" i="38"/>
  <c r="AU102" i="43"/>
  <c r="AU278" i="43"/>
  <c r="AT23" i="45"/>
  <c r="AT291" i="35"/>
  <c r="AT292" i="35"/>
  <c r="AT190" i="35"/>
  <c r="AT191" i="35" s="1"/>
  <c r="AV288" i="37"/>
  <c r="AV186" i="37"/>
  <c r="AU251" i="38"/>
  <c r="AU289" i="38" s="1"/>
  <c r="AU294" i="38" s="1"/>
  <c r="AU250" i="38"/>
  <c r="AT255" i="38"/>
  <c r="AT256" i="38" s="1"/>
  <c r="AT258" i="38" s="1"/>
  <c r="AT290" i="38"/>
  <c r="AT295" i="38" s="1"/>
  <c r="AU18" i="36"/>
  <c r="AU268" i="36"/>
  <c r="BF129" i="35"/>
  <c r="AT22" i="38"/>
  <c r="AT272" i="38"/>
  <c r="AT271" i="38"/>
  <c r="AT282" i="43"/>
  <c r="AT281" i="43"/>
  <c r="AT106" i="43"/>
  <c r="AT107" i="43" s="1"/>
  <c r="AU268" i="39"/>
  <c r="AU18" i="39"/>
  <c r="AT270" i="35"/>
  <c r="AU17" i="35"/>
  <c r="AU269" i="35" s="1"/>
  <c r="AU16" i="35"/>
  <c r="AT19" i="35"/>
  <c r="BG116" i="37"/>
  <c r="AU18" i="44"/>
  <c r="AU268" i="44"/>
  <c r="AU293" i="44" s="1"/>
  <c r="BH141" i="39"/>
  <c r="BG145" i="39"/>
  <c r="BG146" i="39" s="1"/>
  <c r="BG148" i="39" s="1"/>
  <c r="BH140" i="39"/>
  <c r="AU268" i="37"/>
  <c r="AU18" i="37"/>
  <c r="AV16" i="45"/>
  <c r="AU19" i="45"/>
  <c r="AV17" i="45"/>
  <c r="AS296" i="35"/>
  <c r="BB45" i="41"/>
  <c r="BF171" i="38"/>
  <c r="BF172" i="38" s="1"/>
  <c r="BF174" i="38" s="1"/>
  <c r="BG166" i="38"/>
  <c r="BG167" i="38"/>
  <c r="AV184" i="44"/>
  <c r="AV185" i="44"/>
  <c r="AV289" i="44" s="1"/>
  <c r="AU187" i="44"/>
  <c r="AU290" i="44"/>
  <c r="AU102" i="40"/>
  <c r="AU278" i="40"/>
  <c r="AT259" i="44"/>
  <c r="AT285" i="44" s="1"/>
  <c r="AT193" i="44"/>
  <c r="AT261" i="44" s="1"/>
  <c r="AT287" i="44" s="1"/>
  <c r="AU102" i="37"/>
  <c r="AU278" i="37"/>
  <c r="AT193" i="38"/>
  <c r="AT109" i="45"/>
  <c r="AU271" i="41"/>
  <c r="AU22" i="41"/>
  <c r="AU272" i="41"/>
  <c r="AT187" i="36"/>
  <c r="AU185" i="36"/>
  <c r="AU289" i="36" s="1"/>
  <c r="AU294" i="36" s="1"/>
  <c r="AU184" i="36"/>
  <c r="AT290" i="36"/>
  <c r="AT295" i="36" s="1"/>
  <c r="AT106" i="41"/>
  <c r="AT282" i="41"/>
  <c r="AT281" i="41"/>
  <c r="AZ242" i="36"/>
  <c r="AZ243" i="36" s="1"/>
  <c r="BA237" i="36"/>
  <c r="BA238" i="36"/>
  <c r="BB71" i="44"/>
  <c r="AY216" i="41"/>
  <c r="AY217" i="41" s="1"/>
  <c r="AZ211" i="41"/>
  <c r="AZ212" i="41"/>
  <c r="AZ213" i="45"/>
  <c r="AY219" i="45"/>
  <c r="BD74" i="43" l="1"/>
  <c r="BD75" i="43" s="1"/>
  <c r="BD77" i="43" s="1"/>
  <c r="AK10" i="20"/>
  <c r="BE69" i="43"/>
  <c r="BD129" i="40"/>
  <c r="BF142" i="41"/>
  <c r="BG140" i="41" s="1"/>
  <c r="BD238" i="43"/>
  <c r="BD239" i="43" s="1"/>
  <c r="BC242" i="43"/>
  <c r="BC243" i="43" s="1"/>
  <c r="BC245" i="43" s="1"/>
  <c r="T6" i="48"/>
  <c r="AK9" i="20"/>
  <c r="BB239" i="44"/>
  <c r="BC237" i="44" s="1"/>
  <c r="BF45" i="44"/>
  <c r="BB83" i="39"/>
  <c r="BB82" i="39"/>
  <c r="BD224" i="45"/>
  <c r="BF71" i="38"/>
  <c r="BF74" i="38" s="1"/>
  <c r="BF75" i="38" s="1"/>
  <c r="BF77" i="38" s="1"/>
  <c r="BD225" i="45"/>
  <c r="BE158" i="36"/>
  <c r="BE159" i="36" s="1"/>
  <c r="BE161" i="36" s="1"/>
  <c r="BF154" i="36"/>
  <c r="BF155" i="36" s="1"/>
  <c r="BF158" i="36" s="1"/>
  <c r="BF159" i="36" s="1"/>
  <c r="BF161" i="36" s="1"/>
  <c r="BF74" i="35"/>
  <c r="BF75" i="35" s="1"/>
  <c r="BF77" i="35" s="1"/>
  <c r="BG69" i="35"/>
  <c r="BG71" i="35" s="1"/>
  <c r="BD224" i="37"/>
  <c r="BC229" i="37"/>
  <c r="BC230" i="37" s="1"/>
  <c r="BC232" i="37" s="1"/>
  <c r="BD225" i="37"/>
  <c r="BE252" i="41"/>
  <c r="BE71" i="37"/>
  <c r="BF69" i="37" s="1"/>
  <c r="BG74" i="45"/>
  <c r="BG75" i="45" s="1"/>
  <c r="BG77" i="45" s="1"/>
  <c r="BB87" i="44"/>
  <c r="BB88" i="44" s="1"/>
  <c r="BB90" i="44" s="1"/>
  <c r="BC83" i="44"/>
  <c r="BC82" i="44"/>
  <c r="BH70" i="45"/>
  <c r="BH71" i="45" s="1"/>
  <c r="BI69" i="45" s="1"/>
  <c r="BE200" i="38"/>
  <c r="BF198" i="38" s="1"/>
  <c r="BG83" i="37"/>
  <c r="BC155" i="37"/>
  <c r="BD153" i="37" s="1"/>
  <c r="BG82" i="37"/>
  <c r="BE167" i="36"/>
  <c r="BE168" i="36" s="1"/>
  <c r="BF167" i="36" s="1"/>
  <c r="BD171" i="36"/>
  <c r="BD172" i="36" s="1"/>
  <c r="BD174" i="36" s="1"/>
  <c r="BC116" i="40"/>
  <c r="BE71" i="43"/>
  <c r="BD87" i="45"/>
  <c r="BD88" i="45" s="1"/>
  <c r="BD90" i="45" s="1"/>
  <c r="BE83" i="45"/>
  <c r="BE84" i="45" s="1"/>
  <c r="BE87" i="45" s="1"/>
  <c r="BE88" i="45" s="1"/>
  <c r="BE90" i="45" s="1"/>
  <c r="BF251" i="39"/>
  <c r="BE255" i="39"/>
  <c r="BE256" i="39" s="1"/>
  <c r="BE258" i="39" s="1"/>
  <c r="BF250" i="39"/>
  <c r="BF83" i="38"/>
  <c r="BF82" i="38"/>
  <c r="BF200" i="35"/>
  <c r="BD128" i="39"/>
  <c r="BC132" i="39"/>
  <c r="BC133" i="39" s="1"/>
  <c r="BC135" i="39" s="1"/>
  <c r="BD127" i="39"/>
  <c r="BH153" i="44"/>
  <c r="BG114" i="44"/>
  <c r="BG115" i="44"/>
  <c r="BD252" i="36"/>
  <c r="BD158" i="39"/>
  <c r="BD159" i="39" s="1"/>
  <c r="BD161" i="39" s="1"/>
  <c r="BH154" i="44"/>
  <c r="BD117" i="41"/>
  <c r="BD120" i="41" s="1"/>
  <c r="BD121" i="41" s="1"/>
  <c r="BD123" i="41" s="1"/>
  <c r="BE114" i="41"/>
  <c r="BE115" i="41"/>
  <c r="BE43" i="39"/>
  <c r="BE44" i="39"/>
  <c r="BD145" i="38"/>
  <c r="BD146" i="38" s="1"/>
  <c r="BD148" i="38" s="1"/>
  <c r="BE141" i="38"/>
  <c r="BE140" i="38"/>
  <c r="BF84" i="40"/>
  <c r="BG82" i="40" s="1"/>
  <c r="BC171" i="35"/>
  <c r="BC172" i="35" s="1"/>
  <c r="BC174" i="35" s="1"/>
  <c r="BD166" i="35"/>
  <c r="BD167" i="35"/>
  <c r="BB61" i="37"/>
  <c r="BB62" i="37" s="1"/>
  <c r="BB64" i="37" s="1"/>
  <c r="BD255" i="43"/>
  <c r="BD256" i="43" s="1"/>
  <c r="BD258" i="43" s="1"/>
  <c r="BB132" i="43"/>
  <c r="BB133" i="43" s="1"/>
  <c r="BB135" i="43" s="1"/>
  <c r="BC127" i="43"/>
  <c r="BC128" i="43"/>
  <c r="BE250" i="43"/>
  <c r="BE252" i="43" s="1"/>
  <c r="BF251" i="43" s="1"/>
  <c r="BG141" i="40"/>
  <c r="BF145" i="40"/>
  <c r="BF146" i="40" s="1"/>
  <c r="BF148" i="40" s="1"/>
  <c r="BG140" i="40"/>
  <c r="BD127" i="41"/>
  <c r="BD128" i="41"/>
  <c r="BC237" i="35"/>
  <c r="BC239" i="35" s="1"/>
  <c r="BD237" i="35" s="1"/>
  <c r="BI30" i="44"/>
  <c r="BD171" i="37"/>
  <c r="BD172" i="37" s="1"/>
  <c r="BD174" i="37" s="1"/>
  <c r="BD237" i="37"/>
  <c r="BD239" i="37" s="1"/>
  <c r="BD242" i="37" s="1"/>
  <c r="BD243" i="37" s="1"/>
  <c r="BD245" i="37" s="1"/>
  <c r="BE155" i="43"/>
  <c r="BF154" i="43" s="1"/>
  <c r="BI31" i="44"/>
  <c r="BB140" i="43"/>
  <c r="BB141" i="43"/>
  <c r="BA145" i="43"/>
  <c r="BA146" i="43" s="1"/>
  <c r="BA148" i="43" s="1"/>
  <c r="BE238" i="45"/>
  <c r="BC242" i="37"/>
  <c r="BC243" i="37" s="1"/>
  <c r="BC245" i="37" s="1"/>
  <c r="BH153" i="35"/>
  <c r="BH155" i="35" s="1"/>
  <c r="BG158" i="35"/>
  <c r="BG159" i="35" s="1"/>
  <c r="BG161" i="35" s="1"/>
  <c r="BC250" i="44"/>
  <c r="BB255" i="44"/>
  <c r="BB256" i="44" s="1"/>
  <c r="BB258" i="44" s="1"/>
  <c r="BC251" i="44"/>
  <c r="BE237" i="45"/>
  <c r="BC56" i="37"/>
  <c r="BC58" i="37" s="1"/>
  <c r="BD56" i="37" s="1"/>
  <c r="BB242" i="35"/>
  <c r="BB243" i="35" s="1"/>
  <c r="BB245" i="35" s="1"/>
  <c r="BD255" i="45"/>
  <c r="BD256" i="45" s="1"/>
  <c r="BD258" i="45" s="1"/>
  <c r="BE30" i="41"/>
  <c r="BE32" i="41" s="1"/>
  <c r="BF31" i="41" s="1"/>
  <c r="BD33" i="41"/>
  <c r="BD36" i="41" s="1"/>
  <c r="BD37" i="41" s="1"/>
  <c r="BD39" i="41" s="1"/>
  <c r="BD226" i="38"/>
  <c r="BD229" i="38" s="1"/>
  <c r="BD230" i="38" s="1"/>
  <c r="BD232" i="38" s="1"/>
  <c r="BE132" i="45"/>
  <c r="BE133" i="45" s="1"/>
  <c r="BE135" i="45" s="1"/>
  <c r="AY74" i="41"/>
  <c r="AY75" i="41" s="1"/>
  <c r="AY77" i="41" s="1"/>
  <c r="AZ69" i="41"/>
  <c r="AZ70" i="41"/>
  <c r="BF127" i="45"/>
  <c r="BF129" i="45" s="1"/>
  <c r="BG127" i="45" s="1"/>
  <c r="BD30" i="37"/>
  <c r="BC33" i="37"/>
  <c r="BC36" i="37" s="1"/>
  <c r="BC37" i="37" s="1"/>
  <c r="BC39" i="37" s="1"/>
  <c r="BD31" i="37"/>
  <c r="BE153" i="39"/>
  <c r="BE155" i="39" s="1"/>
  <c r="BF154" i="39" s="1"/>
  <c r="BF199" i="40"/>
  <c r="BF200" i="40" s="1"/>
  <c r="BE201" i="40"/>
  <c r="BE204" i="40" s="1"/>
  <c r="BE205" i="40" s="1"/>
  <c r="BE207" i="40" s="1"/>
  <c r="BE212" i="43"/>
  <c r="BE213" i="43" s="1"/>
  <c r="BD216" i="43"/>
  <c r="BD217" i="43" s="1"/>
  <c r="BD219" i="43" s="1"/>
  <c r="BE166" i="37"/>
  <c r="BE168" i="37" s="1"/>
  <c r="BD30" i="39"/>
  <c r="BC33" i="39"/>
  <c r="BC36" i="39" s="1"/>
  <c r="BC37" i="39" s="1"/>
  <c r="BC39" i="39" s="1"/>
  <c r="BD31" i="39"/>
  <c r="BG212" i="38"/>
  <c r="BG211" i="38"/>
  <c r="BF216" i="38"/>
  <c r="BF217" i="38" s="1"/>
  <c r="BF219" i="38" s="1"/>
  <c r="BE251" i="45"/>
  <c r="BE252" i="45" s="1"/>
  <c r="BF250" i="45" s="1"/>
  <c r="BE154" i="40"/>
  <c r="BE155" i="40" s="1"/>
  <c r="BD158" i="40"/>
  <c r="BD159" i="40" s="1"/>
  <c r="BD161" i="40" s="1"/>
  <c r="BE224" i="36"/>
  <c r="BE158" i="45"/>
  <c r="BE159" i="45" s="1"/>
  <c r="BE161" i="45" s="1"/>
  <c r="BD213" i="44"/>
  <c r="BD216" i="44" s="1"/>
  <c r="BD217" i="44" s="1"/>
  <c r="BD219" i="44" s="1"/>
  <c r="BH83" i="43"/>
  <c r="BH84" i="43" s="1"/>
  <c r="BE225" i="36"/>
  <c r="BH132" i="38"/>
  <c r="BH133" i="38" s="1"/>
  <c r="BH135" i="38" s="1"/>
  <c r="BI128" i="38"/>
  <c r="BI127" i="38"/>
  <c r="AU45" i="45"/>
  <c r="AU272" i="45" s="1"/>
  <c r="AU268" i="45"/>
  <c r="BE200" i="36"/>
  <c r="BE129" i="44"/>
  <c r="BF127" i="44" s="1"/>
  <c r="BE212" i="40"/>
  <c r="BD216" i="40"/>
  <c r="BD217" i="40" s="1"/>
  <c r="BD219" i="40" s="1"/>
  <c r="BE211" i="40"/>
  <c r="BG87" i="43"/>
  <c r="BG88" i="43" s="1"/>
  <c r="BG90" i="43" s="1"/>
  <c r="BF145" i="45"/>
  <c r="BF146" i="45" s="1"/>
  <c r="BF148" i="45" s="1"/>
  <c r="BG141" i="45"/>
  <c r="BG142" i="45" s="1"/>
  <c r="BE84" i="36"/>
  <c r="BE87" i="36" s="1"/>
  <c r="BE88" i="36" s="1"/>
  <c r="BE90" i="36" s="1"/>
  <c r="BH213" i="39"/>
  <c r="BI212" i="39" s="1"/>
  <c r="BD239" i="41"/>
  <c r="BE237" i="41" s="1"/>
  <c r="BC145" i="35"/>
  <c r="BC146" i="35" s="1"/>
  <c r="BC148" i="35" s="1"/>
  <c r="AJ14" i="20"/>
  <c r="AJ18" i="20"/>
  <c r="BD140" i="35"/>
  <c r="BD142" i="35" s="1"/>
  <c r="BD145" i="35" s="1"/>
  <c r="BD146" i="35" s="1"/>
  <c r="BD148" i="35" s="1"/>
  <c r="BB242" i="40"/>
  <c r="BB243" i="40" s="1"/>
  <c r="BB245" i="40" s="1"/>
  <c r="BH239" i="39"/>
  <c r="BI238" i="39" s="1"/>
  <c r="BI117" i="39"/>
  <c r="BI120" i="39" s="1"/>
  <c r="BI121" i="39" s="1"/>
  <c r="BI123" i="39" s="1"/>
  <c r="BJ114" i="39"/>
  <c r="BJ116" i="39" s="1"/>
  <c r="BE117" i="43"/>
  <c r="BE120" i="43" s="1"/>
  <c r="BE121" i="43" s="1"/>
  <c r="BE123" i="43" s="1"/>
  <c r="BF114" i="43"/>
  <c r="BF116" i="43" s="1"/>
  <c r="BF117" i="43" s="1"/>
  <c r="BF120" i="43" s="1"/>
  <c r="BF121" i="43" s="1"/>
  <c r="BF123" i="43" s="1"/>
  <c r="BD226" i="41"/>
  <c r="BD229" i="41" s="1"/>
  <c r="BD230" i="41" s="1"/>
  <c r="BD232" i="41" s="1"/>
  <c r="BJ140" i="44"/>
  <c r="BI145" i="44"/>
  <c r="BI146" i="44" s="1"/>
  <c r="BI148" i="44" s="1"/>
  <c r="BJ141" i="44"/>
  <c r="BD211" i="37"/>
  <c r="BC216" i="37"/>
  <c r="BC217" i="37" s="1"/>
  <c r="BC219" i="37" s="1"/>
  <c r="BD212" i="37"/>
  <c r="BI132" i="36"/>
  <c r="BI133" i="36" s="1"/>
  <c r="BI135" i="36" s="1"/>
  <c r="BJ128" i="36"/>
  <c r="BJ127" i="36"/>
  <c r="BE154" i="38"/>
  <c r="BE155" i="38" s="1"/>
  <c r="BD84" i="35"/>
  <c r="BE83" i="35" s="1"/>
  <c r="BC168" i="43"/>
  <c r="BC171" i="43" s="1"/>
  <c r="BC172" i="43" s="1"/>
  <c r="BC174" i="43" s="1"/>
  <c r="AT298" i="38"/>
  <c r="BC229" i="44"/>
  <c r="BC230" i="44" s="1"/>
  <c r="BC232" i="44" s="1"/>
  <c r="BD225" i="44"/>
  <c r="BD224" i="44"/>
  <c r="BH83" i="41"/>
  <c r="BH82" i="41"/>
  <c r="BG87" i="41"/>
  <c r="BG88" i="41" s="1"/>
  <c r="BG90" i="41" s="1"/>
  <c r="BC201" i="43"/>
  <c r="BC204" i="43" s="1"/>
  <c r="BC205" i="43" s="1"/>
  <c r="BC207" i="43" s="1"/>
  <c r="BD198" i="43"/>
  <c r="BD199" i="43"/>
  <c r="BH48" i="36"/>
  <c r="BH49" i="36" s="1"/>
  <c r="BH51" i="36" s="1"/>
  <c r="BI43" i="36"/>
  <c r="BI44" i="36"/>
  <c r="BF153" i="45"/>
  <c r="BF155" i="45" s="1"/>
  <c r="AT296" i="41"/>
  <c r="BC238" i="40"/>
  <c r="BC239" i="40" s="1"/>
  <c r="BA56" i="39"/>
  <c r="BA58" i="39" s="1"/>
  <c r="BB57" i="39" s="1"/>
  <c r="BF58" i="36"/>
  <c r="BI31" i="36"/>
  <c r="BI32" i="36" s="1"/>
  <c r="BJ30" i="36" s="1"/>
  <c r="BH33" i="36"/>
  <c r="BH36" i="36" s="1"/>
  <c r="BH37" i="36" s="1"/>
  <c r="BH39" i="36" s="1"/>
  <c r="AZ61" i="39"/>
  <c r="AZ62" i="39" s="1"/>
  <c r="AZ64" i="39" s="1"/>
  <c r="BF171" i="39"/>
  <c r="BF172" i="39" s="1"/>
  <c r="BF174" i="39" s="1"/>
  <c r="BG166" i="39"/>
  <c r="BG167" i="39"/>
  <c r="BE31" i="38"/>
  <c r="BE32" i="38" s="1"/>
  <c r="BF30" i="38" s="1"/>
  <c r="BD33" i="38"/>
  <c r="BD36" i="38" s="1"/>
  <c r="BD37" i="38" s="1"/>
  <c r="BD39" i="38" s="1"/>
  <c r="BD158" i="38"/>
  <c r="BD159" i="38" s="1"/>
  <c r="BD161" i="38" s="1"/>
  <c r="BE115" i="45"/>
  <c r="BD117" i="45"/>
  <c r="BD120" i="45" s="1"/>
  <c r="BD121" i="45" s="1"/>
  <c r="BD123" i="45" s="1"/>
  <c r="BE114" i="45"/>
  <c r="BE58" i="45"/>
  <c r="BG71" i="36"/>
  <c r="BG74" i="36" s="1"/>
  <c r="BG75" i="36" s="1"/>
  <c r="BG77" i="36" s="1"/>
  <c r="BF224" i="40"/>
  <c r="BF225" i="40"/>
  <c r="BE229" i="40"/>
  <c r="BE230" i="40" s="1"/>
  <c r="BE232" i="40" s="1"/>
  <c r="BE166" i="40"/>
  <c r="BF213" i="36"/>
  <c r="BG211" i="36" s="1"/>
  <c r="BI199" i="44"/>
  <c r="BI200" i="44" s="1"/>
  <c r="BI201" i="44" s="1"/>
  <c r="BI204" i="44" s="1"/>
  <c r="BI205" i="44" s="1"/>
  <c r="BI207" i="44" s="1"/>
  <c r="BH201" i="44"/>
  <c r="BH204" i="44" s="1"/>
  <c r="BH205" i="44" s="1"/>
  <c r="BH207" i="44" s="1"/>
  <c r="BE167" i="40"/>
  <c r="BG171" i="41"/>
  <c r="BG172" i="41" s="1"/>
  <c r="BG174" i="41" s="1"/>
  <c r="BH166" i="41"/>
  <c r="BH167" i="41"/>
  <c r="BH58" i="44"/>
  <c r="BE237" i="43"/>
  <c r="BE238" i="43"/>
  <c r="BD242" i="43"/>
  <c r="BD243" i="43" s="1"/>
  <c r="BD245" i="43" s="1"/>
  <c r="BE250" i="37"/>
  <c r="BD31" i="35"/>
  <c r="BD30" i="35"/>
  <c r="BC33" i="35"/>
  <c r="BC36" i="35" s="1"/>
  <c r="BC37" i="35" s="1"/>
  <c r="BC39" i="35" s="1"/>
  <c r="BE251" i="37"/>
  <c r="BH242" i="38"/>
  <c r="BH243" i="38" s="1"/>
  <c r="BH245" i="38" s="1"/>
  <c r="BI237" i="38"/>
  <c r="BI238" i="38"/>
  <c r="BA128" i="37"/>
  <c r="AZ132" i="37"/>
  <c r="AZ133" i="37" s="1"/>
  <c r="AZ135" i="37" s="1"/>
  <c r="BA127" i="37"/>
  <c r="BH226" i="39"/>
  <c r="AT295" i="43"/>
  <c r="BA57" i="43"/>
  <c r="AZ61" i="43"/>
  <c r="AZ62" i="43" s="1"/>
  <c r="AZ64" i="43" s="1"/>
  <c r="BA56" i="43"/>
  <c r="BF45" i="37"/>
  <c r="BC145" i="36"/>
  <c r="BC146" i="36" s="1"/>
  <c r="BC148" i="36" s="1"/>
  <c r="BD140" i="36"/>
  <c r="BD142" i="36" s="1"/>
  <c r="BE141" i="36" s="1"/>
  <c r="BE145" i="37"/>
  <c r="BE146" i="37" s="1"/>
  <c r="BE148" i="37" s="1"/>
  <c r="BF140" i="37"/>
  <c r="BF142" i="37" s="1"/>
  <c r="AU294" i="45"/>
  <c r="BE45" i="43"/>
  <c r="BF44" i="43" s="1"/>
  <c r="BD117" i="36"/>
  <c r="BD120" i="36" s="1"/>
  <c r="BD121" i="36" s="1"/>
  <c r="BD123" i="36" s="1"/>
  <c r="BE114" i="36"/>
  <c r="BE115" i="36"/>
  <c r="BC61" i="41"/>
  <c r="BC62" i="41" s="1"/>
  <c r="BC64" i="41" s="1"/>
  <c r="BI212" i="35"/>
  <c r="BG31" i="40"/>
  <c r="BF33" i="40"/>
  <c r="BF36" i="40" s="1"/>
  <c r="BF37" i="40" s="1"/>
  <c r="BF39" i="40" s="1"/>
  <c r="BG30" i="40"/>
  <c r="BI211" i="35"/>
  <c r="BI229" i="35"/>
  <c r="BI230" i="35" s="1"/>
  <c r="BI232" i="35" s="1"/>
  <c r="BF155" i="41"/>
  <c r="BF57" i="40"/>
  <c r="BF56" i="40"/>
  <c r="BE61" i="40"/>
  <c r="BE62" i="40" s="1"/>
  <c r="BE64" i="40" s="1"/>
  <c r="BE200" i="39"/>
  <c r="BD56" i="41"/>
  <c r="BD58" i="41" s="1"/>
  <c r="BJ225" i="35"/>
  <c r="BJ226" i="35" s="1"/>
  <c r="BH116" i="38"/>
  <c r="BH117" i="38" s="1"/>
  <c r="BH120" i="38" s="1"/>
  <c r="BH121" i="38" s="1"/>
  <c r="BH123" i="38" s="1"/>
  <c r="BC200" i="41"/>
  <c r="BE229" i="43"/>
  <c r="BE230" i="43" s="1"/>
  <c r="BE232" i="43" s="1"/>
  <c r="BF225" i="43"/>
  <c r="BF224" i="43"/>
  <c r="BA74" i="40"/>
  <c r="BA75" i="40" s="1"/>
  <c r="BA77" i="40" s="1"/>
  <c r="BB70" i="40"/>
  <c r="BB71" i="40" s="1"/>
  <c r="AU294" i="35"/>
  <c r="BD58" i="35"/>
  <c r="BE69" i="39"/>
  <c r="BC252" i="40"/>
  <c r="BD250" i="40" s="1"/>
  <c r="AO10" i="20"/>
  <c r="BH45" i="35"/>
  <c r="BI44" i="35" s="1"/>
  <c r="BH167" i="44"/>
  <c r="BH168" i="44" s="1"/>
  <c r="BI166" i="44" s="1"/>
  <c r="AT261" i="38"/>
  <c r="AT287" i="38" s="1"/>
  <c r="BG171" i="44"/>
  <c r="BG172" i="44" s="1"/>
  <c r="BG174" i="44" s="1"/>
  <c r="BH32" i="45"/>
  <c r="BI31" i="45" s="1"/>
  <c r="BE32" i="43"/>
  <c r="BF30" i="43" s="1"/>
  <c r="BE70" i="39"/>
  <c r="AT295" i="35"/>
  <c r="AT259" i="38"/>
  <c r="AT285" i="38" s="1"/>
  <c r="BH142" i="39"/>
  <c r="BI141" i="39" s="1"/>
  <c r="AT177" i="45"/>
  <c r="AT277" i="45" s="1"/>
  <c r="BG168" i="38"/>
  <c r="BH167" i="38" s="1"/>
  <c r="AT295" i="45"/>
  <c r="BH45" i="40"/>
  <c r="BI43" i="40" s="1"/>
  <c r="AT175" i="45"/>
  <c r="AT275" i="45" s="1"/>
  <c r="AT298" i="41"/>
  <c r="AV100" i="37"/>
  <c r="AU103" i="37"/>
  <c r="AV101" i="37"/>
  <c r="AV279" i="37" s="1"/>
  <c r="AU280" i="37"/>
  <c r="BC43" i="41"/>
  <c r="BB48" i="41"/>
  <c r="BB49" i="41" s="1"/>
  <c r="BB51" i="41" s="1"/>
  <c r="BC44" i="41"/>
  <c r="AV18" i="45"/>
  <c r="AU293" i="37"/>
  <c r="BH114" i="37"/>
  <c r="BG117" i="37"/>
  <c r="BG120" i="37" s="1"/>
  <c r="BG121" i="37" s="1"/>
  <c r="BG123" i="37" s="1"/>
  <c r="BH115" i="37"/>
  <c r="AU268" i="35"/>
  <c r="AU18" i="35"/>
  <c r="AV290" i="37"/>
  <c r="AW184" i="37"/>
  <c r="AW185" i="37"/>
  <c r="AW289" i="37" s="1"/>
  <c r="AV187" i="37"/>
  <c r="AU168" i="45"/>
  <c r="AU281" i="45" s="1"/>
  <c r="AU278" i="45"/>
  <c r="AV278" i="44"/>
  <c r="AV102" i="44"/>
  <c r="AT23" i="44"/>
  <c r="AT299" i="44"/>
  <c r="AU18" i="43"/>
  <c r="AU268" i="43"/>
  <c r="AT282" i="39"/>
  <c r="AT298" i="39" s="1"/>
  <c r="AT281" i="39"/>
  <c r="AT296" i="39" s="1"/>
  <c r="AT106" i="39"/>
  <c r="AT107" i="39" s="1"/>
  <c r="AV100" i="36"/>
  <c r="AV101" i="36"/>
  <c r="AV279" i="36" s="1"/>
  <c r="AU280" i="36"/>
  <c r="AU103" i="36"/>
  <c r="AU106" i="45"/>
  <c r="AU107" i="45" s="1"/>
  <c r="BF58" i="38"/>
  <c r="AT296" i="37"/>
  <c r="BH201" i="37"/>
  <c r="BH204" i="37" s="1"/>
  <c r="BH205" i="37" s="1"/>
  <c r="BH207" i="37" s="1"/>
  <c r="BI198" i="37"/>
  <c r="BI199" i="37"/>
  <c r="AT23" i="36"/>
  <c r="AT292" i="43"/>
  <c r="AT291" i="43"/>
  <c r="AT190" i="43"/>
  <c r="AT191" i="43" s="1"/>
  <c r="AS91" i="35"/>
  <c r="AS265" i="35" s="1"/>
  <c r="AS300" i="35" s="1"/>
  <c r="AS25" i="35"/>
  <c r="AS93" i="35" s="1"/>
  <c r="AS267" i="35" s="1"/>
  <c r="AS302" i="35" s="1"/>
  <c r="AT107" i="41"/>
  <c r="AT299" i="41"/>
  <c r="AT190" i="36"/>
  <c r="AT191" i="36" s="1"/>
  <c r="AT292" i="36"/>
  <c r="AT298" i="36" s="1"/>
  <c r="AT291" i="36"/>
  <c r="AT296" i="36" s="1"/>
  <c r="AU103" i="40"/>
  <c r="AU280" i="40"/>
  <c r="AV100" i="40"/>
  <c r="AV101" i="40"/>
  <c r="AV279" i="40" s="1"/>
  <c r="AV288" i="44"/>
  <c r="AV186" i="44"/>
  <c r="AT175" i="43"/>
  <c r="AT275" i="43" s="1"/>
  <c r="AT109" i="43"/>
  <c r="AT177" i="43" s="1"/>
  <c r="AT277" i="43" s="1"/>
  <c r="AU19" i="36"/>
  <c r="AU270" i="36"/>
  <c r="AV16" i="36"/>
  <c r="AV17" i="36"/>
  <c r="AV269" i="36" s="1"/>
  <c r="AT91" i="45"/>
  <c r="AT265" i="45" s="1"/>
  <c r="AT25" i="45"/>
  <c r="AT93" i="45" s="1"/>
  <c r="AT267" i="45" s="1"/>
  <c r="AV101" i="43"/>
  <c r="AV279" i="43" s="1"/>
  <c r="AU280" i="43"/>
  <c r="AU103" i="43"/>
  <c r="AV100" i="43"/>
  <c r="AS91" i="40"/>
  <c r="AS265" i="40" s="1"/>
  <c r="AS300" i="40" s="1"/>
  <c r="AS25" i="40"/>
  <c r="AS93" i="40" s="1"/>
  <c r="AS267" i="40" s="1"/>
  <c r="AS302" i="40" s="1"/>
  <c r="AT109" i="36"/>
  <c r="AT177" i="36" s="1"/>
  <c r="AT277" i="36" s="1"/>
  <c r="AT175" i="36"/>
  <c r="AT275" i="36" s="1"/>
  <c r="AU190" i="38"/>
  <c r="AU191" i="38" s="1"/>
  <c r="AT109" i="40"/>
  <c r="AT177" i="40" s="1"/>
  <c r="AT277" i="40" s="1"/>
  <c r="AT175" i="40"/>
  <c r="AT275" i="40" s="1"/>
  <c r="AU106" i="44"/>
  <c r="AU107" i="44" s="1"/>
  <c r="AU282" i="44"/>
  <c r="AU281" i="44"/>
  <c r="AT175" i="38"/>
  <c r="AT275" i="38" s="1"/>
  <c r="AT109" i="38"/>
  <c r="AT177" i="38" s="1"/>
  <c r="AT277" i="38" s="1"/>
  <c r="AT204" i="45"/>
  <c r="AT292" i="45"/>
  <c r="AT298" i="45" s="1"/>
  <c r="AT291" i="45"/>
  <c r="AT296" i="45" s="1"/>
  <c r="AT120" i="35"/>
  <c r="AT121" i="35" s="1"/>
  <c r="AT281" i="35"/>
  <c r="AT282" i="35"/>
  <c r="AS302" i="36"/>
  <c r="AV102" i="45"/>
  <c r="AU292" i="39"/>
  <c r="AU190" i="39"/>
  <c r="AU191" i="39" s="1"/>
  <c r="AU291" i="39"/>
  <c r="AU193" i="45"/>
  <c r="AU186" i="43"/>
  <c r="AU288" i="43"/>
  <c r="AV102" i="35"/>
  <c r="AT23" i="39"/>
  <c r="AU291" i="40"/>
  <c r="AU190" i="40"/>
  <c r="AU191" i="40" s="1"/>
  <c r="AU292" i="40"/>
  <c r="AT23" i="38"/>
  <c r="AT299" i="38"/>
  <c r="AU252" i="38"/>
  <c r="AU288" i="38"/>
  <c r="AU293" i="38" s="1"/>
  <c r="AT193" i="35"/>
  <c r="AT261" i="35" s="1"/>
  <c r="AT287" i="35" s="1"/>
  <c r="AT259" i="35"/>
  <c r="AT285" i="35" s="1"/>
  <c r="AV17" i="38"/>
  <c r="AV269" i="38" s="1"/>
  <c r="AV16" i="38"/>
  <c r="AU19" i="38"/>
  <c r="AU270" i="38"/>
  <c r="AT109" i="37"/>
  <c r="AT177" i="37" s="1"/>
  <c r="AT277" i="37" s="1"/>
  <c r="AT175" i="37"/>
  <c r="AT275" i="37" s="1"/>
  <c r="AV186" i="38"/>
  <c r="BD252" i="35"/>
  <c r="AS300" i="39"/>
  <c r="AT22" i="43"/>
  <c r="AT272" i="43"/>
  <c r="AT271" i="43"/>
  <c r="AU259" i="37"/>
  <c r="AU285" i="37" s="1"/>
  <c r="AU193" i="37"/>
  <c r="AU261" i="37" s="1"/>
  <c r="AU287" i="37" s="1"/>
  <c r="AT296" i="38"/>
  <c r="AU200" i="45"/>
  <c r="AU288" i="45"/>
  <c r="BD43" i="38"/>
  <c r="BD44" i="38"/>
  <c r="BC48" i="38"/>
  <c r="BC49" i="38" s="1"/>
  <c r="BC51" i="38" s="1"/>
  <c r="AU278" i="39"/>
  <c r="AU293" i="39" s="1"/>
  <c r="AU102" i="39"/>
  <c r="AS207" i="45"/>
  <c r="AS261" i="45" s="1"/>
  <c r="AS287" i="45" s="1"/>
  <c r="AS302" i="45" s="1"/>
  <c r="AS259" i="45"/>
  <c r="AS285" i="45" s="1"/>
  <c r="AS300" i="45" s="1"/>
  <c r="AS300" i="36"/>
  <c r="AV184" i="35"/>
  <c r="AU290" i="35"/>
  <c r="AV185" i="35"/>
  <c r="AV289" i="35" s="1"/>
  <c r="AU187" i="35"/>
  <c r="AV100" i="38"/>
  <c r="AU103" i="38"/>
  <c r="AU280" i="38"/>
  <c r="AV101" i="38"/>
  <c r="AV279" i="38" s="1"/>
  <c r="AV186" i="39"/>
  <c r="AV288" i="39"/>
  <c r="AT272" i="40"/>
  <c r="AT298" i="40" s="1"/>
  <c r="AT271" i="40"/>
  <c r="AT296" i="40" s="1"/>
  <c r="AT22" i="40"/>
  <c r="AT298" i="37"/>
  <c r="AT193" i="41"/>
  <c r="AT261" i="41" s="1"/>
  <c r="AT287" i="41" s="1"/>
  <c r="AT259" i="41"/>
  <c r="AT285" i="41" s="1"/>
  <c r="AV101" i="41"/>
  <c r="AV279" i="41" s="1"/>
  <c r="AU103" i="41"/>
  <c r="AU280" i="41"/>
  <c r="AV100" i="41"/>
  <c r="AU294" i="43"/>
  <c r="AU106" i="35"/>
  <c r="AU107" i="35" s="1"/>
  <c r="AV288" i="40"/>
  <c r="AV186" i="40"/>
  <c r="AU186" i="36"/>
  <c r="AU288" i="36"/>
  <c r="AU293" i="36" s="1"/>
  <c r="AU23" i="41"/>
  <c r="AU292" i="44"/>
  <c r="AU190" i="44"/>
  <c r="AU191" i="44" s="1"/>
  <c r="AU291" i="44"/>
  <c r="AU22" i="45"/>
  <c r="AU270" i="37"/>
  <c r="AV17" i="37"/>
  <c r="AV269" i="37" s="1"/>
  <c r="AV16" i="37"/>
  <c r="AU19" i="37"/>
  <c r="AV16" i="44"/>
  <c r="AU270" i="44"/>
  <c r="AU295" i="44" s="1"/>
  <c r="AU19" i="44"/>
  <c r="AV17" i="44"/>
  <c r="AV269" i="44" s="1"/>
  <c r="AV294" i="44" s="1"/>
  <c r="AT272" i="35"/>
  <c r="AT22" i="35"/>
  <c r="AT271" i="35"/>
  <c r="AV17" i="39"/>
  <c r="AV269" i="39" s="1"/>
  <c r="AU19" i="39"/>
  <c r="AU270" i="39"/>
  <c r="AV16" i="39"/>
  <c r="BG127" i="35"/>
  <c r="BG128" i="35"/>
  <c r="BF132" i="35"/>
  <c r="BF133" i="35" s="1"/>
  <c r="BF135" i="35" s="1"/>
  <c r="AU187" i="41"/>
  <c r="AV184" i="41"/>
  <c r="AV185" i="41"/>
  <c r="AV289" i="41" s="1"/>
  <c r="AU290" i="41"/>
  <c r="AS25" i="43"/>
  <c r="AS93" i="43" s="1"/>
  <c r="AS267" i="43" s="1"/>
  <c r="AS302" i="43" s="1"/>
  <c r="AS91" i="43"/>
  <c r="AS265" i="43" s="1"/>
  <c r="AS300" i="43" s="1"/>
  <c r="AS302" i="39"/>
  <c r="AW185" i="45"/>
  <c r="AW184" i="45"/>
  <c r="AV187" i="45"/>
  <c r="AU116" i="35"/>
  <c r="AU278" i="35"/>
  <c r="AU18" i="40"/>
  <c r="AU268" i="40"/>
  <c r="AU293" i="40" s="1"/>
  <c r="AT23" i="37"/>
  <c r="AT299" i="37"/>
  <c r="AU293" i="41"/>
  <c r="AW17" i="41"/>
  <c r="AW269" i="41" s="1"/>
  <c r="AW16" i="41"/>
  <c r="AV19" i="41"/>
  <c r="AV270" i="41"/>
  <c r="BA239" i="36"/>
  <c r="AZ245" i="36"/>
  <c r="BC70" i="44"/>
  <c r="BB74" i="44"/>
  <c r="BB75" i="44" s="1"/>
  <c r="BB77" i="44" s="1"/>
  <c r="BC69" i="44"/>
  <c r="AZ213" i="41"/>
  <c r="AY219" i="41"/>
  <c r="BA211" i="45"/>
  <c r="BA212" i="45"/>
  <c r="AZ216" i="45"/>
  <c r="AZ217" i="45" s="1"/>
  <c r="BB84" i="39" l="1"/>
  <c r="BC82" i="39" s="1"/>
  <c r="BG141" i="41"/>
  <c r="BF145" i="41"/>
  <c r="BF146" i="41" s="1"/>
  <c r="BF148" i="41" s="1"/>
  <c r="BE127" i="40"/>
  <c r="BD132" i="40"/>
  <c r="BD133" i="40" s="1"/>
  <c r="BD135" i="40" s="1"/>
  <c r="BE128" i="40"/>
  <c r="BE129" i="40" s="1"/>
  <c r="BG142" i="41"/>
  <c r="BH141" i="41" s="1"/>
  <c r="BB242" i="44"/>
  <c r="BB243" i="44" s="1"/>
  <c r="BB245" i="44" s="1"/>
  <c r="BC238" i="44"/>
  <c r="BC239" i="44" s="1"/>
  <c r="BC242" i="44" s="1"/>
  <c r="BC243" i="44" s="1"/>
  <c r="BC245" i="44" s="1"/>
  <c r="AK12" i="20"/>
  <c r="BE74" i="37"/>
  <c r="BE75" i="37" s="1"/>
  <c r="BE77" i="37" s="1"/>
  <c r="BD226" i="45"/>
  <c r="BE225" i="45" s="1"/>
  <c r="BF48" i="44"/>
  <c r="BF49" i="44" s="1"/>
  <c r="BF51" i="44" s="1"/>
  <c r="BG44" i="44"/>
  <c r="BG43" i="44"/>
  <c r="BI70" i="45"/>
  <c r="BI71" i="45" s="1"/>
  <c r="BI74" i="45" s="1"/>
  <c r="BI75" i="45" s="1"/>
  <c r="BI77" i="45" s="1"/>
  <c r="BG69" i="38"/>
  <c r="BF70" i="37"/>
  <c r="BF71" i="37" s="1"/>
  <c r="BG70" i="37" s="1"/>
  <c r="BG70" i="38"/>
  <c r="BH74" i="45"/>
  <c r="BH75" i="45" s="1"/>
  <c r="BH77" i="45" s="1"/>
  <c r="BD226" i="37"/>
  <c r="BD229" i="37" s="1"/>
  <c r="BD230" i="37" s="1"/>
  <c r="BD232" i="37" s="1"/>
  <c r="BG74" i="35"/>
  <c r="BG75" i="35" s="1"/>
  <c r="BG77" i="35" s="1"/>
  <c r="BH70" i="35"/>
  <c r="BH69" i="35"/>
  <c r="BE255" i="41"/>
  <c r="BE256" i="41" s="1"/>
  <c r="BE258" i="41" s="1"/>
  <c r="BF251" i="41"/>
  <c r="BF250" i="41"/>
  <c r="BG84" i="37"/>
  <c r="BG87" i="37" s="1"/>
  <c r="BG88" i="37" s="1"/>
  <c r="BG90" i="37" s="1"/>
  <c r="BF166" i="36"/>
  <c r="BF168" i="36" s="1"/>
  <c r="BF171" i="36" s="1"/>
  <c r="BF172" i="36" s="1"/>
  <c r="BF174" i="36" s="1"/>
  <c r="BE171" i="36"/>
  <c r="BE172" i="36" s="1"/>
  <c r="BE174" i="36" s="1"/>
  <c r="BC84" i="44"/>
  <c r="BF199" i="38"/>
  <c r="BF200" i="38" s="1"/>
  <c r="BG199" i="38" s="1"/>
  <c r="BE201" i="38"/>
  <c r="BE204" i="38" s="1"/>
  <c r="BE205" i="38" s="1"/>
  <c r="BE207" i="38" s="1"/>
  <c r="BF83" i="45"/>
  <c r="BF82" i="45"/>
  <c r="BH155" i="44"/>
  <c r="BI154" i="44" s="1"/>
  <c r="BF252" i="39"/>
  <c r="BD154" i="37"/>
  <c r="BD155" i="37" s="1"/>
  <c r="BC158" i="37"/>
  <c r="BC159" i="37" s="1"/>
  <c r="BC161" i="37" s="1"/>
  <c r="BE74" i="43"/>
  <c r="BE75" i="43" s="1"/>
  <c r="BE77" i="43" s="1"/>
  <c r="BF69" i="43"/>
  <c r="BF70" i="43"/>
  <c r="BD115" i="40"/>
  <c r="BD114" i="40"/>
  <c r="BC117" i="40"/>
  <c r="BC120" i="40" s="1"/>
  <c r="BC121" i="40" s="1"/>
  <c r="BC123" i="40" s="1"/>
  <c r="BF84" i="38"/>
  <c r="BG82" i="38" s="1"/>
  <c r="BD129" i="39"/>
  <c r="BE128" i="39" s="1"/>
  <c r="BG199" i="35"/>
  <c r="BF201" i="35"/>
  <c r="BF204" i="35" s="1"/>
  <c r="BF205" i="35" s="1"/>
  <c r="BF207" i="35" s="1"/>
  <c r="BG198" i="35"/>
  <c r="BG116" i="44"/>
  <c r="AU271" i="45"/>
  <c r="BE45" i="39"/>
  <c r="BF43" i="39" s="1"/>
  <c r="BE142" i="38"/>
  <c r="BF141" i="38" s="1"/>
  <c r="BE250" i="36"/>
  <c r="BD255" i="36"/>
  <c r="BD256" i="36" s="1"/>
  <c r="BD258" i="36" s="1"/>
  <c r="BE251" i="36"/>
  <c r="BG83" i="40"/>
  <c r="BG84" i="40" s="1"/>
  <c r="BH82" i="40" s="1"/>
  <c r="BE116" i="41"/>
  <c r="BF87" i="40"/>
  <c r="BF88" i="40" s="1"/>
  <c r="BF90" i="40" s="1"/>
  <c r="BD129" i="41"/>
  <c r="BD132" i="41" s="1"/>
  <c r="BD133" i="41" s="1"/>
  <c r="BD135" i="41" s="1"/>
  <c r="BE255" i="43"/>
  <c r="BE256" i="43" s="1"/>
  <c r="BE258" i="43" s="1"/>
  <c r="BD168" i="35"/>
  <c r="BF250" i="43"/>
  <c r="BF252" i="43" s="1"/>
  <c r="BF255" i="43" s="1"/>
  <c r="BF256" i="43" s="1"/>
  <c r="BF258" i="43" s="1"/>
  <c r="BC129" i="43"/>
  <c r="BI32" i="44"/>
  <c r="BI33" i="44" s="1"/>
  <c r="BI36" i="44" s="1"/>
  <c r="BI37" i="44" s="1"/>
  <c r="BI39" i="44" s="1"/>
  <c r="BE33" i="41"/>
  <c r="BE36" i="41" s="1"/>
  <c r="BE37" i="41" s="1"/>
  <c r="BE39" i="41" s="1"/>
  <c r="BG142" i="40"/>
  <c r="BI44" i="40"/>
  <c r="BI45" i="40" s="1"/>
  <c r="BF30" i="41"/>
  <c r="BF32" i="41" s="1"/>
  <c r="BG31" i="41" s="1"/>
  <c r="BE158" i="43"/>
  <c r="BE159" i="43" s="1"/>
  <c r="BE161" i="43" s="1"/>
  <c r="BF82" i="36"/>
  <c r="BF83" i="36"/>
  <c r="BD32" i="37"/>
  <c r="BE31" i="37" s="1"/>
  <c r="BF153" i="43"/>
  <c r="BF155" i="43" s="1"/>
  <c r="BE238" i="37"/>
  <c r="BE237" i="37"/>
  <c r="BD238" i="35"/>
  <c r="BD239" i="35" s="1"/>
  <c r="BC242" i="35"/>
  <c r="BC243" i="35" s="1"/>
  <c r="BC245" i="35" s="1"/>
  <c r="BB142" i="43"/>
  <c r="BH158" i="35"/>
  <c r="BH159" i="35" s="1"/>
  <c r="BH161" i="35" s="1"/>
  <c r="BI153" i="35"/>
  <c r="BI154" i="35"/>
  <c r="BC252" i="44"/>
  <c r="BE239" i="45"/>
  <c r="BE224" i="38"/>
  <c r="BG213" i="38"/>
  <c r="BH212" i="38" s="1"/>
  <c r="BG198" i="40"/>
  <c r="BG199" i="40"/>
  <c r="BF201" i="40"/>
  <c r="BF204" i="40" s="1"/>
  <c r="BF205" i="40" s="1"/>
  <c r="BF207" i="40" s="1"/>
  <c r="BI30" i="45"/>
  <c r="BI32" i="45" s="1"/>
  <c r="BH33" i="45"/>
  <c r="BH36" i="45" s="1"/>
  <c r="BH37" i="45" s="1"/>
  <c r="BH39" i="45" s="1"/>
  <c r="AZ71" i="41"/>
  <c r="BH145" i="39"/>
  <c r="BH146" i="39" s="1"/>
  <c r="BH148" i="39" s="1"/>
  <c r="BE225" i="38"/>
  <c r="BH166" i="38"/>
  <c r="BH168" i="38" s="1"/>
  <c r="BG128" i="45"/>
  <c r="BG129" i="45" s="1"/>
  <c r="BH127" i="45" s="1"/>
  <c r="BF212" i="43"/>
  <c r="BF211" i="43"/>
  <c r="BE216" i="43"/>
  <c r="BE217" i="43" s="1"/>
  <c r="BE219" i="43" s="1"/>
  <c r="AU295" i="37"/>
  <c r="BD32" i="39"/>
  <c r="BE224" i="41"/>
  <c r="BF132" i="45"/>
  <c r="BF133" i="45" s="1"/>
  <c r="BF135" i="45" s="1"/>
  <c r="BG153" i="36"/>
  <c r="BE226" i="36"/>
  <c r="BF224" i="36" s="1"/>
  <c r="BE255" i="45"/>
  <c r="BE256" i="45" s="1"/>
  <c r="BE258" i="45" s="1"/>
  <c r="BC61" i="37"/>
  <c r="BC62" i="37" s="1"/>
  <c r="BC64" i="37" s="1"/>
  <c r="BF251" i="45"/>
  <c r="BF252" i="45" s="1"/>
  <c r="BG250" i="45" s="1"/>
  <c r="BD57" i="37"/>
  <c r="BD58" i="37" s="1"/>
  <c r="BE56" i="37" s="1"/>
  <c r="BE211" i="44"/>
  <c r="BE212" i="44"/>
  <c r="BI129" i="38"/>
  <c r="BI132" i="38" s="1"/>
  <c r="BI133" i="38" s="1"/>
  <c r="BI135" i="38" s="1"/>
  <c r="BI237" i="39"/>
  <c r="BI239" i="39" s="1"/>
  <c r="BI242" i="39" s="1"/>
  <c r="BI243" i="39" s="1"/>
  <c r="BI245" i="39" s="1"/>
  <c r="BH216" i="39"/>
  <c r="BH217" i="39" s="1"/>
  <c r="BH219" i="39" s="1"/>
  <c r="BG168" i="39"/>
  <c r="BH166" i="39" s="1"/>
  <c r="BF128" i="44"/>
  <c r="BF129" i="44" s="1"/>
  <c r="BE132" i="44"/>
  <c r="BE133" i="44" s="1"/>
  <c r="BE135" i="44" s="1"/>
  <c r="BH242" i="39"/>
  <c r="BH243" i="39" s="1"/>
  <c r="BH245" i="39" s="1"/>
  <c r="AU48" i="45"/>
  <c r="AU49" i="45" s="1"/>
  <c r="AU51" i="45" s="1"/>
  <c r="AV43" i="45"/>
  <c r="AV44" i="45"/>
  <c r="AV269" i="45" s="1"/>
  <c r="AU270" i="45"/>
  <c r="BI140" i="39"/>
  <c r="BI142" i="39" s="1"/>
  <c r="BJ141" i="39" s="1"/>
  <c r="BG154" i="36"/>
  <c r="BE238" i="41"/>
  <c r="BE239" i="41" s="1"/>
  <c r="BF238" i="41" s="1"/>
  <c r="BD242" i="41"/>
  <c r="BD243" i="41" s="1"/>
  <c r="BD245" i="41" s="1"/>
  <c r="BE213" i="40"/>
  <c r="BF199" i="36"/>
  <c r="BF198" i="36"/>
  <c r="BE201" i="36"/>
  <c r="BE204" i="36" s="1"/>
  <c r="BE205" i="36" s="1"/>
  <c r="BE207" i="36" s="1"/>
  <c r="BG145" i="45"/>
  <c r="BG146" i="45" s="1"/>
  <c r="BG148" i="45" s="1"/>
  <c r="BH140" i="45"/>
  <c r="BH141" i="45"/>
  <c r="BI211" i="39"/>
  <c r="BI213" i="39" s="1"/>
  <c r="BJ211" i="39" s="1"/>
  <c r="BE171" i="37"/>
  <c r="BE172" i="37" s="1"/>
  <c r="BE174" i="37" s="1"/>
  <c r="BF167" i="37"/>
  <c r="BF166" i="37"/>
  <c r="BC83" i="39"/>
  <c r="BC84" i="39" s="1"/>
  <c r="AJ20" i="20"/>
  <c r="BE140" i="35"/>
  <c r="BE141" i="35"/>
  <c r="T10" i="48"/>
  <c r="R11" i="53" s="1"/>
  <c r="AO9" i="20"/>
  <c r="BD226" i="44"/>
  <c r="BE225" i="44" s="1"/>
  <c r="BD87" i="35"/>
  <c r="BD88" i="35" s="1"/>
  <c r="BD90" i="35" s="1"/>
  <c r="BB87" i="39"/>
  <c r="BB88" i="39" s="1"/>
  <c r="BB90" i="39" s="1"/>
  <c r="BD167" i="43"/>
  <c r="BE225" i="41"/>
  <c r="BH84" i="41"/>
  <c r="BA61" i="39"/>
  <c r="BA62" i="39" s="1"/>
  <c r="BA64" i="39" s="1"/>
  <c r="BB56" i="39"/>
  <c r="BB58" i="39" s="1"/>
  <c r="BC57" i="39" s="1"/>
  <c r="BJ129" i="36"/>
  <c r="BE82" i="35"/>
  <c r="BE84" i="35" s="1"/>
  <c r="BF83" i="35" s="1"/>
  <c r="BD213" i="37"/>
  <c r="BJ142" i="44"/>
  <c r="BH87" i="43"/>
  <c r="BH88" i="43" s="1"/>
  <c r="BH90" i="43" s="1"/>
  <c r="BI82" i="43"/>
  <c r="BI83" i="43"/>
  <c r="BE158" i="40"/>
  <c r="BE159" i="40" s="1"/>
  <c r="BE161" i="40" s="1"/>
  <c r="BF154" i="40"/>
  <c r="BF153" i="40"/>
  <c r="BI114" i="38"/>
  <c r="BI115" i="38"/>
  <c r="BK114" i="39"/>
  <c r="BJ117" i="39"/>
  <c r="BJ120" i="39" s="1"/>
  <c r="BJ121" i="39" s="1"/>
  <c r="BJ123" i="39" s="1"/>
  <c r="BK115" i="39"/>
  <c r="BD166" i="43"/>
  <c r="BF31" i="38"/>
  <c r="BF32" i="38" s="1"/>
  <c r="BI45" i="36"/>
  <c r="BD200" i="43"/>
  <c r="BF226" i="40"/>
  <c r="BF229" i="40" s="1"/>
  <c r="BF230" i="40" s="1"/>
  <c r="BF232" i="40" s="1"/>
  <c r="BH48" i="40"/>
  <c r="BH49" i="40" s="1"/>
  <c r="BH51" i="40" s="1"/>
  <c r="BE33" i="38"/>
  <c r="BE36" i="38" s="1"/>
  <c r="BE37" i="38" s="1"/>
  <c r="BE39" i="38" s="1"/>
  <c r="BG212" i="36"/>
  <c r="BG213" i="36" s="1"/>
  <c r="BF216" i="36"/>
  <c r="BF217" i="36" s="1"/>
  <c r="BF219" i="36" s="1"/>
  <c r="BF61" i="36"/>
  <c r="BF62" i="36" s="1"/>
  <c r="BF64" i="36" s="1"/>
  <c r="BG56" i="36"/>
  <c r="BG57" i="36"/>
  <c r="BE116" i="36"/>
  <c r="BF115" i="36" s="1"/>
  <c r="BE168" i="40"/>
  <c r="BF166" i="40" s="1"/>
  <c r="BE116" i="45"/>
  <c r="BE117" i="45" s="1"/>
  <c r="BE120" i="45" s="1"/>
  <c r="BE121" i="45" s="1"/>
  <c r="BE123" i="45" s="1"/>
  <c r="AV294" i="37"/>
  <c r="BD32" i="35"/>
  <c r="BE30" i="35" s="1"/>
  <c r="BD238" i="40"/>
  <c r="BC242" i="40"/>
  <c r="BC243" i="40" s="1"/>
  <c r="BC245" i="40" s="1"/>
  <c r="BD237" i="40"/>
  <c r="BH70" i="36"/>
  <c r="BE252" i="37"/>
  <c r="BF251" i="37" s="1"/>
  <c r="BH69" i="36"/>
  <c r="BF56" i="45"/>
  <c r="BF57" i="45"/>
  <c r="BE61" i="45"/>
  <c r="BE62" i="45" s="1"/>
  <c r="BE64" i="45" s="1"/>
  <c r="T7" i="48"/>
  <c r="T8" i="48" s="1"/>
  <c r="R3" i="52" s="1"/>
  <c r="R37" i="52" s="1"/>
  <c r="R26" i="6" s="1"/>
  <c r="AK13" i="20"/>
  <c r="BE239" i="43"/>
  <c r="BE242" i="43" s="1"/>
  <c r="BE243" i="43" s="1"/>
  <c r="BE245" i="43" s="1"/>
  <c r="BJ198" i="44"/>
  <c r="BJ199" i="44"/>
  <c r="BI239" i="38"/>
  <c r="BI242" i="38" s="1"/>
  <c r="BI243" i="38" s="1"/>
  <c r="BI245" i="38" s="1"/>
  <c r="BH168" i="41"/>
  <c r="BA58" i="43"/>
  <c r="BH61" i="44"/>
  <c r="BH62" i="44" s="1"/>
  <c r="BH64" i="44" s="1"/>
  <c r="BI57" i="44"/>
  <c r="BI56" i="44"/>
  <c r="BA129" i="37"/>
  <c r="BD145" i="36"/>
  <c r="BD146" i="36" s="1"/>
  <c r="BD148" i="36" s="1"/>
  <c r="BG32" i="40"/>
  <c r="BH31" i="40" s="1"/>
  <c r="BH229" i="39"/>
  <c r="BH230" i="39" s="1"/>
  <c r="BH232" i="39" s="1"/>
  <c r="BI224" i="39"/>
  <c r="BI225" i="39"/>
  <c r="BG44" i="37"/>
  <c r="BF48" i="37"/>
  <c r="BF49" i="37" s="1"/>
  <c r="BF51" i="37" s="1"/>
  <c r="BG43" i="37"/>
  <c r="BE140" i="36"/>
  <c r="BE142" i="36" s="1"/>
  <c r="BF140" i="36" s="1"/>
  <c r="BG114" i="43"/>
  <c r="BJ31" i="36"/>
  <c r="BJ32" i="36" s="1"/>
  <c r="BK30" i="36" s="1"/>
  <c r="BG115" i="43"/>
  <c r="BI213" i="35"/>
  <c r="BI216" i="35" s="1"/>
  <c r="BI217" i="35" s="1"/>
  <c r="BI219" i="35" s="1"/>
  <c r="BE48" i="43"/>
  <c r="BE49" i="43" s="1"/>
  <c r="BE51" i="43" s="1"/>
  <c r="BF43" i="43"/>
  <c r="BF45" i="43" s="1"/>
  <c r="BF48" i="43" s="1"/>
  <c r="BF49" i="43" s="1"/>
  <c r="BF51" i="43" s="1"/>
  <c r="BG153" i="41"/>
  <c r="BG154" i="41"/>
  <c r="BF158" i="41"/>
  <c r="BF159" i="41" s="1"/>
  <c r="BF161" i="41" s="1"/>
  <c r="BG171" i="38"/>
  <c r="BG172" i="38" s="1"/>
  <c r="BG174" i="38" s="1"/>
  <c r="BI33" i="36"/>
  <c r="BI36" i="36" s="1"/>
  <c r="BI37" i="36" s="1"/>
  <c r="BI39" i="36" s="1"/>
  <c r="BE71" i="39"/>
  <c r="BE74" i="39" s="1"/>
  <c r="BE75" i="39" s="1"/>
  <c r="BE77" i="39" s="1"/>
  <c r="BF58" i="40"/>
  <c r="BF31" i="43"/>
  <c r="BF32" i="43" s="1"/>
  <c r="BG30" i="43" s="1"/>
  <c r="BF153" i="39"/>
  <c r="BF155" i="39" s="1"/>
  <c r="BB74" i="40"/>
  <c r="BB75" i="40" s="1"/>
  <c r="BB77" i="40" s="1"/>
  <c r="BC69" i="40"/>
  <c r="BC70" i="40"/>
  <c r="BF226" i="43"/>
  <c r="BF229" i="43" s="1"/>
  <c r="BF230" i="43" s="1"/>
  <c r="BF232" i="43" s="1"/>
  <c r="BE201" i="39"/>
  <c r="BE204" i="39" s="1"/>
  <c r="BE205" i="39" s="1"/>
  <c r="BE207" i="39" s="1"/>
  <c r="BF198" i="39"/>
  <c r="BF199" i="39"/>
  <c r="BF154" i="38"/>
  <c r="BF153" i="38"/>
  <c r="BE158" i="38"/>
  <c r="BE159" i="38" s="1"/>
  <c r="BE161" i="38" s="1"/>
  <c r="BD198" i="41"/>
  <c r="BD199" i="41"/>
  <c r="BC201" i="41"/>
  <c r="BC204" i="41" s="1"/>
  <c r="BC205" i="41" s="1"/>
  <c r="BC207" i="41" s="1"/>
  <c r="BF158" i="45"/>
  <c r="BF159" i="45" s="1"/>
  <c r="BF161" i="45" s="1"/>
  <c r="BG153" i="45"/>
  <c r="BG154" i="45"/>
  <c r="BE57" i="35"/>
  <c r="BE56" i="35"/>
  <c r="BD61" i="35"/>
  <c r="BD62" i="35" s="1"/>
  <c r="BD64" i="35" s="1"/>
  <c r="BE56" i="41"/>
  <c r="BE57" i="41"/>
  <c r="BD61" i="41"/>
  <c r="BD62" i="41" s="1"/>
  <c r="BD64" i="41" s="1"/>
  <c r="BK225" i="35"/>
  <c r="BJ229" i="35"/>
  <c r="BJ230" i="35" s="1"/>
  <c r="BJ232" i="35" s="1"/>
  <c r="BK224" i="35"/>
  <c r="AV294" i="41"/>
  <c r="BC255" i="40"/>
  <c r="BC256" i="40" s="1"/>
  <c r="BC258" i="40" s="1"/>
  <c r="BD251" i="40"/>
  <c r="BD252" i="40" s="1"/>
  <c r="BE250" i="40" s="1"/>
  <c r="AT298" i="35"/>
  <c r="BH48" i="35"/>
  <c r="BH49" i="35" s="1"/>
  <c r="BH51" i="35" s="1"/>
  <c r="BI43" i="35"/>
  <c r="BI45" i="35" s="1"/>
  <c r="BJ43" i="35" s="1"/>
  <c r="BE158" i="39"/>
  <c r="BE159" i="39" s="1"/>
  <c r="BE161" i="39" s="1"/>
  <c r="BH171" i="44"/>
  <c r="BH172" i="44" s="1"/>
  <c r="BH174" i="44" s="1"/>
  <c r="BI167" i="44"/>
  <c r="BI168" i="44" s="1"/>
  <c r="AT299" i="39"/>
  <c r="BE33" i="43"/>
  <c r="BE36" i="43" s="1"/>
  <c r="BE37" i="43" s="1"/>
  <c r="BE39" i="43" s="1"/>
  <c r="AU282" i="45"/>
  <c r="BI200" i="37"/>
  <c r="BJ198" i="37" s="1"/>
  <c r="BH116" i="37"/>
  <c r="BI114" i="37" s="1"/>
  <c r="BC45" i="41"/>
  <c r="BD44" i="41" s="1"/>
  <c r="AT296" i="35"/>
  <c r="AU19" i="40"/>
  <c r="AU270" i="40"/>
  <c r="AU295" i="40" s="1"/>
  <c r="AV16" i="40"/>
  <c r="AV17" i="40"/>
  <c r="AV269" i="40" s="1"/>
  <c r="AV294" i="40" s="1"/>
  <c r="AV190" i="45"/>
  <c r="AV191" i="45" s="1"/>
  <c r="AV186" i="41"/>
  <c r="AV288" i="41"/>
  <c r="AV18" i="39"/>
  <c r="AV268" i="39"/>
  <c r="AU272" i="44"/>
  <c r="AU298" i="44" s="1"/>
  <c r="AU271" i="44"/>
  <c r="AU296" i="44" s="1"/>
  <c r="AU22" i="44"/>
  <c r="AU91" i="41"/>
  <c r="AU265" i="41" s="1"/>
  <c r="AU25" i="41"/>
  <c r="AU93" i="41" s="1"/>
  <c r="AU267" i="41" s="1"/>
  <c r="AV187" i="40"/>
  <c r="AW184" i="40"/>
  <c r="AV290" i="40"/>
  <c r="AW185" i="40"/>
  <c r="AW289" i="40" s="1"/>
  <c r="AV278" i="41"/>
  <c r="AV102" i="41"/>
  <c r="AU282" i="38"/>
  <c r="AU106" i="38"/>
  <c r="AU107" i="38" s="1"/>
  <c r="AU281" i="38"/>
  <c r="AV198" i="45"/>
  <c r="AU201" i="45"/>
  <c r="AV199" i="45"/>
  <c r="AV289" i="45" s="1"/>
  <c r="AU290" i="45"/>
  <c r="AV250" i="38"/>
  <c r="AV251" i="38"/>
  <c r="AV289" i="38" s="1"/>
  <c r="AV294" i="38" s="1"/>
  <c r="AU255" i="38"/>
  <c r="AU256" i="38" s="1"/>
  <c r="AU258" i="38" s="1"/>
  <c r="AU290" i="38"/>
  <c r="AU295" i="38" s="1"/>
  <c r="AU259" i="40"/>
  <c r="AU285" i="40" s="1"/>
  <c r="AU193" i="40"/>
  <c r="AU261" i="40" s="1"/>
  <c r="AU287" i="40" s="1"/>
  <c r="AW100" i="35"/>
  <c r="AW101" i="35"/>
  <c r="AV103" i="35"/>
  <c r="AU175" i="44"/>
  <c r="AU275" i="44" s="1"/>
  <c r="AU109" i="44"/>
  <c r="AU177" i="44" s="1"/>
  <c r="AU277" i="44" s="1"/>
  <c r="AU193" i="38"/>
  <c r="AU281" i="43"/>
  <c r="AU282" i="43"/>
  <c r="AU106" i="43"/>
  <c r="AU107" i="43" s="1"/>
  <c r="AW184" i="44"/>
  <c r="AW185" i="44"/>
  <c r="AW289" i="44" s="1"/>
  <c r="AV290" i="44"/>
  <c r="AV187" i="44"/>
  <c r="AT193" i="36"/>
  <c r="AT261" i="36" s="1"/>
  <c r="AT287" i="36" s="1"/>
  <c r="AT259" i="36"/>
  <c r="AT285" i="36" s="1"/>
  <c r="AT259" i="43"/>
  <c r="AT285" i="43" s="1"/>
  <c r="AT193" i="43"/>
  <c r="AT261" i="43" s="1"/>
  <c r="AT287" i="43" s="1"/>
  <c r="BF61" i="38"/>
  <c r="BF62" i="38" s="1"/>
  <c r="BF64" i="38" s="1"/>
  <c r="BG56" i="38"/>
  <c r="BG57" i="38"/>
  <c r="AV278" i="36"/>
  <c r="AV102" i="36"/>
  <c r="AU293" i="43"/>
  <c r="AW100" i="44"/>
  <c r="AV103" i="44"/>
  <c r="AV280" i="44"/>
  <c r="AW101" i="44"/>
  <c r="AW279" i="44" s="1"/>
  <c r="AV166" i="45"/>
  <c r="AU171" i="45"/>
  <c r="AU172" i="45" s="1"/>
  <c r="AU174" i="45" s="1"/>
  <c r="AV167" i="45"/>
  <c r="AV279" i="45" s="1"/>
  <c r="AU280" i="45"/>
  <c r="AV17" i="35"/>
  <c r="AV269" i="35" s="1"/>
  <c r="AV16" i="35"/>
  <c r="AU19" i="35"/>
  <c r="AU270" i="35"/>
  <c r="AV102" i="37"/>
  <c r="AV278" i="37"/>
  <c r="AV271" i="41"/>
  <c r="AV272" i="41"/>
  <c r="AV22" i="41"/>
  <c r="AW186" i="45"/>
  <c r="AU190" i="41"/>
  <c r="AU191" i="41" s="1"/>
  <c r="AU292" i="41"/>
  <c r="AU291" i="41"/>
  <c r="AT23" i="35"/>
  <c r="AT299" i="35"/>
  <c r="AU272" i="37"/>
  <c r="AU271" i="37"/>
  <c r="AU22" i="37"/>
  <c r="AU295" i="41"/>
  <c r="AV278" i="38"/>
  <c r="AV102" i="38"/>
  <c r="AV288" i="35"/>
  <c r="AV186" i="35"/>
  <c r="AU103" i="39"/>
  <c r="AU280" i="39"/>
  <c r="AU295" i="39" s="1"/>
  <c r="AV100" i="39"/>
  <c r="AV101" i="39"/>
  <c r="AV279" i="39" s="1"/>
  <c r="AV294" i="39" s="1"/>
  <c r="BD45" i="38"/>
  <c r="BE251" i="35"/>
  <c r="BD255" i="35"/>
  <c r="BD256" i="35" s="1"/>
  <c r="BD258" i="35" s="1"/>
  <c r="BE250" i="35"/>
  <c r="AU292" i="38"/>
  <c r="AU271" i="36"/>
  <c r="AU272" i="36"/>
  <c r="AU22" i="36"/>
  <c r="AU282" i="40"/>
  <c r="AU281" i="40"/>
  <c r="AU106" i="40"/>
  <c r="AU107" i="40" s="1"/>
  <c r="AT296" i="43"/>
  <c r="AU109" i="45"/>
  <c r="AU282" i="36"/>
  <c r="AU281" i="36"/>
  <c r="AU106" i="36"/>
  <c r="AU107" i="36" s="1"/>
  <c r="AT175" i="39"/>
  <c r="AT275" i="39" s="1"/>
  <c r="AT109" i="39"/>
  <c r="AT177" i="39" s="1"/>
  <c r="AT277" i="39" s="1"/>
  <c r="AV16" i="43"/>
  <c r="AV17" i="43"/>
  <c r="AV269" i="43" s="1"/>
  <c r="AU19" i="43"/>
  <c r="AU270" i="43"/>
  <c r="AT91" i="44"/>
  <c r="AT265" i="44" s="1"/>
  <c r="AT300" i="44" s="1"/>
  <c r="AT25" i="44"/>
  <c r="AT93" i="44" s="1"/>
  <c r="AT267" i="44" s="1"/>
  <c r="AT302" i="44" s="1"/>
  <c r="AV291" i="37"/>
  <c r="AV190" i="37"/>
  <c r="AV191" i="37" s="1"/>
  <c r="AV292" i="37"/>
  <c r="AU293" i="35"/>
  <c r="AW18" i="41"/>
  <c r="AW268" i="41"/>
  <c r="AT25" i="37"/>
  <c r="AT93" i="37" s="1"/>
  <c r="AT267" i="37" s="1"/>
  <c r="AT302" i="37" s="1"/>
  <c r="AT91" i="37"/>
  <c r="AT265" i="37" s="1"/>
  <c r="AT300" i="37" s="1"/>
  <c r="AV114" i="35"/>
  <c r="AU117" i="35"/>
  <c r="AV115" i="35"/>
  <c r="AV279" i="35" s="1"/>
  <c r="AU280" i="35"/>
  <c r="AU22" i="39"/>
  <c r="AU272" i="39"/>
  <c r="AU271" i="39"/>
  <c r="AV18" i="44"/>
  <c r="AV268" i="44"/>
  <c r="AV293" i="44" s="1"/>
  <c r="AV268" i="37"/>
  <c r="AV18" i="37"/>
  <c r="AU23" i="45"/>
  <c r="AV185" i="36"/>
  <c r="AV289" i="36" s="1"/>
  <c r="AV294" i="36" s="1"/>
  <c r="AV184" i="36"/>
  <c r="AU187" i="36"/>
  <c r="AU290" i="36"/>
  <c r="AU295" i="36" s="1"/>
  <c r="AU109" i="35"/>
  <c r="AU281" i="41"/>
  <c r="AU282" i="41"/>
  <c r="AU106" i="41"/>
  <c r="AT299" i="40"/>
  <c r="AT23" i="40"/>
  <c r="AW184" i="39"/>
  <c r="AW185" i="39"/>
  <c r="AW289" i="39" s="1"/>
  <c r="AV187" i="39"/>
  <c r="AV290" i="39"/>
  <c r="AU190" i="35"/>
  <c r="AU191" i="35" s="1"/>
  <c r="AU291" i="35"/>
  <c r="AU292" i="35"/>
  <c r="AT23" i="43"/>
  <c r="AT299" i="43"/>
  <c r="AW185" i="38"/>
  <c r="AW184" i="38"/>
  <c r="AV187" i="38"/>
  <c r="AU22" i="38"/>
  <c r="AU272" i="38"/>
  <c r="AU271" i="38"/>
  <c r="AT25" i="38"/>
  <c r="AT93" i="38" s="1"/>
  <c r="AT267" i="38" s="1"/>
  <c r="AT302" i="38" s="1"/>
  <c r="AT91" i="38"/>
  <c r="AT265" i="38" s="1"/>
  <c r="AT300" i="38" s="1"/>
  <c r="AU259" i="39"/>
  <c r="AU285" i="39" s="1"/>
  <c r="AU193" i="39"/>
  <c r="AU261" i="39" s="1"/>
  <c r="AU287" i="39" s="1"/>
  <c r="AT205" i="45"/>
  <c r="AT299" i="45"/>
  <c r="AU291" i="38"/>
  <c r="BG141" i="37"/>
  <c r="BG140" i="37"/>
  <c r="BF145" i="37"/>
  <c r="BF146" i="37" s="1"/>
  <c r="BF148" i="37" s="1"/>
  <c r="AT109" i="41"/>
  <c r="AT177" i="41" s="1"/>
  <c r="AT277" i="41" s="1"/>
  <c r="AT302" i="41" s="1"/>
  <c r="AT175" i="41"/>
  <c r="AT275" i="41" s="1"/>
  <c r="AT300" i="41" s="1"/>
  <c r="AT298" i="43"/>
  <c r="AT299" i="36"/>
  <c r="AW16" i="45"/>
  <c r="AW17" i="45"/>
  <c r="AV19" i="45"/>
  <c r="BG129" i="35"/>
  <c r="AU259" i="44"/>
  <c r="AU285" i="44" s="1"/>
  <c r="AU193" i="44"/>
  <c r="AU261" i="44" s="1"/>
  <c r="AU287" i="44" s="1"/>
  <c r="AV268" i="38"/>
  <c r="AV18" i="38"/>
  <c r="AT91" i="39"/>
  <c r="AT265" i="39" s="1"/>
  <c r="AT25" i="39"/>
  <c r="AT93" i="39" s="1"/>
  <c r="AT267" i="39" s="1"/>
  <c r="AV184" i="43"/>
  <c r="AU187" i="43"/>
  <c r="AU290" i="43"/>
  <c r="AV185" i="43"/>
  <c r="AV289" i="43" s="1"/>
  <c r="AW100" i="45"/>
  <c r="AW101" i="45"/>
  <c r="AV103" i="45"/>
  <c r="AT123" i="35"/>
  <c r="AT177" i="35" s="1"/>
  <c r="AT277" i="35" s="1"/>
  <c r="AT175" i="35"/>
  <c r="AT275" i="35" s="1"/>
  <c r="AV102" i="43"/>
  <c r="AV278" i="43"/>
  <c r="AV268" i="36"/>
  <c r="AV18" i="36"/>
  <c r="AV278" i="40"/>
  <c r="AV102" i="40"/>
  <c r="AT91" i="36"/>
  <c r="AT265" i="36" s="1"/>
  <c r="AT25" i="36"/>
  <c r="AT93" i="36" s="1"/>
  <c r="AT267" i="36" s="1"/>
  <c r="AU293" i="45"/>
  <c r="AW288" i="37"/>
  <c r="AW186" i="37"/>
  <c r="AU106" i="37"/>
  <c r="AU107" i="37" s="1"/>
  <c r="AU281" i="37"/>
  <c r="AU282" i="37"/>
  <c r="BA242" i="36"/>
  <c r="BA243" i="36" s="1"/>
  <c r="BB237" i="36"/>
  <c r="BB238" i="36"/>
  <c r="BC71" i="44"/>
  <c r="BA211" i="41"/>
  <c r="BA212" i="41"/>
  <c r="AZ216" i="41"/>
  <c r="AZ217" i="41" s="1"/>
  <c r="AZ219" i="45"/>
  <c r="BA213" i="45"/>
  <c r="BI153" i="44" l="1"/>
  <c r="BI155" i="44" s="1"/>
  <c r="BJ153" i="44" s="1"/>
  <c r="BD229" i="45"/>
  <c r="BD230" i="45" s="1"/>
  <c r="BD232" i="45" s="1"/>
  <c r="BE132" i="40"/>
  <c r="BE133" i="40" s="1"/>
  <c r="BE135" i="40" s="1"/>
  <c r="BF128" i="40"/>
  <c r="BF127" i="40"/>
  <c r="BF129" i="40" s="1"/>
  <c r="BG128" i="40" s="1"/>
  <c r="BD237" i="44"/>
  <c r="BD238" i="44"/>
  <c r="BG69" i="37"/>
  <c r="BG71" i="37" s="1"/>
  <c r="BH70" i="37" s="1"/>
  <c r="BE224" i="45"/>
  <c r="BE226" i="45" s="1"/>
  <c r="BG145" i="41"/>
  <c r="BG146" i="41" s="1"/>
  <c r="BG148" i="41" s="1"/>
  <c r="BH140" i="41"/>
  <c r="BH142" i="41" s="1"/>
  <c r="BI141" i="41" s="1"/>
  <c r="BG45" i="44"/>
  <c r="BF74" i="37"/>
  <c r="BF75" i="37" s="1"/>
  <c r="BF77" i="37" s="1"/>
  <c r="BE225" i="37"/>
  <c r="BG71" i="38"/>
  <c r="BG74" i="38" s="1"/>
  <c r="BG75" i="38" s="1"/>
  <c r="BG77" i="38" s="1"/>
  <c r="BH71" i="35"/>
  <c r="BI70" i="35" s="1"/>
  <c r="BE224" i="37"/>
  <c r="BH83" i="37"/>
  <c r="BG166" i="36"/>
  <c r="BF252" i="41"/>
  <c r="BG251" i="41" s="1"/>
  <c r="BH158" i="44"/>
  <c r="BH159" i="44" s="1"/>
  <c r="BH161" i="44" s="1"/>
  <c r="BH82" i="37"/>
  <c r="BF87" i="38"/>
  <c r="BF88" i="38" s="1"/>
  <c r="BF90" i="38" s="1"/>
  <c r="BG167" i="36"/>
  <c r="BF84" i="45"/>
  <c r="BF87" i="45" s="1"/>
  <c r="BF88" i="45" s="1"/>
  <c r="BF90" i="45" s="1"/>
  <c r="BF84" i="36"/>
  <c r="BG83" i="36" s="1"/>
  <c r="BD83" i="44"/>
  <c r="BC87" i="44"/>
  <c r="BC88" i="44" s="1"/>
  <c r="BC90" i="44" s="1"/>
  <c r="BD82" i="44"/>
  <c r="BG251" i="43"/>
  <c r="BG83" i="38"/>
  <c r="BG84" i="38" s="1"/>
  <c r="BH82" i="38" s="1"/>
  <c r="BF201" i="38"/>
  <c r="BF204" i="38" s="1"/>
  <c r="BF205" i="38" s="1"/>
  <c r="BF207" i="38" s="1"/>
  <c r="BG198" i="38"/>
  <c r="BG200" i="38" s="1"/>
  <c r="BH199" i="38" s="1"/>
  <c r="BG251" i="39"/>
  <c r="BF255" i="39"/>
  <c r="BF256" i="39" s="1"/>
  <c r="BF258" i="39" s="1"/>
  <c r="BG250" i="39"/>
  <c r="BE153" i="37"/>
  <c r="BE154" i="37"/>
  <c r="BD158" i="37"/>
  <c r="BD159" i="37" s="1"/>
  <c r="BD161" i="37" s="1"/>
  <c r="BD116" i="40"/>
  <c r="BE114" i="40" s="1"/>
  <c r="BH198" i="38"/>
  <c r="BF71" i="43"/>
  <c r="BE127" i="39"/>
  <c r="BE129" i="39" s="1"/>
  <c r="BF128" i="39" s="1"/>
  <c r="BD132" i="39"/>
  <c r="BD133" i="39" s="1"/>
  <c r="BD135" i="39" s="1"/>
  <c r="BG200" i="35"/>
  <c r="BG201" i="35" s="1"/>
  <c r="BG204" i="35" s="1"/>
  <c r="BG205" i="35" s="1"/>
  <c r="BG207" i="35" s="1"/>
  <c r="BE48" i="39"/>
  <c r="BE49" i="39" s="1"/>
  <c r="BE51" i="39" s="1"/>
  <c r="BE252" i="36"/>
  <c r="BE255" i="36" s="1"/>
  <c r="BE256" i="36" s="1"/>
  <c r="BE258" i="36" s="1"/>
  <c r="BF44" i="39"/>
  <c r="BF45" i="39" s="1"/>
  <c r="BG44" i="39" s="1"/>
  <c r="BD33" i="37"/>
  <c r="BD36" i="37" s="1"/>
  <c r="BD37" i="37" s="1"/>
  <c r="BD39" i="37" s="1"/>
  <c r="BI116" i="38"/>
  <c r="BJ114" i="38" s="1"/>
  <c r="BF140" i="38"/>
  <c r="BF142" i="38" s="1"/>
  <c r="BG117" i="44"/>
  <c r="BG120" i="44" s="1"/>
  <c r="BG121" i="44" s="1"/>
  <c r="BG123" i="44" s="1"/>
  <c r="BH115" i="44"/>
  <c r="BH114" i="44"/>
  <c r="BE145" i="38"/>
  <c r="BE146" i="38" s="1"/>
  <c r="BE148" i="38" s="1"/>
  <c r="BE128" i="41"/>
  <c r="BF114" i="41"/>
  <c r="BF115" i="41"/>
  <c r="BE117" i="41"/>
  <c r="BE120" i="41" s="1"/>
  <c r="BE121" i="41" s="1"/>
  <c r="BE123" i="41" s="1"/>
  <c r="BG87" i="40"/>
  <c r="BG88" i="40" s="1"/>
  <c r="BG90" i="40" s="1"/>
  <c r="BH83" i="40"/>
  <c r="BH84" i="40" s="1"/>
  <c r="BI82" i="40" s="1"/>
  <c r="BE30" i="37"/>
  <c r="BE32" i="37" s="1"/>
  <c r="BJ31" i="44"/>
  <c r="BE127" i="41"/>
  <c r="BG250" i="43"/>
  <c r="BD171" i="35"/>
  <c r="BD172" i="35" s="1"/>
  <c r="BD174" i="35" s="1"/>
  <c r="BE167" i="35"/>
  <c r="BE166" i="35"/>
  <c r="BJ30" i="44"/>
  <c r="BC132" i="43"/>
  <c r="BC133" i="43" s="1"/>
  <c r="BC135" i="43" s="1"/>
  <c r="BD128" i="43"/>
  <c r="BD127" i="43"/>
  <c r="BG145" i="40"/>
  <c r="BG146" i="40" s="1"/>
  <c r="BG148" i="40" s="1"/>
  <c r="BH140" i="40"/>
  <c r="BH141" i="40"/>
  <c r="BE117" i="36"/>
  <c r="BE120" i="36" s="1"/>
  <c r="BE121" i="36" s="1"/>
  <c r="BE123" i="36" s="1"/>
  <c r="BI216" i="39"/>
  <c r="BI217" i="39" s="1"/>
  <c r="BI219" i="39" s="1"/>
  <c r="BJ212" i="39"/>
  <c r="BJ213" i="39" s="1"/>
  <c r="BK211" i="39" s="1"/>
  <c r="BG30" i="41"/>
  <c r="BG32" i="41" s="1"/>
  <c r="BH30" i="41" s="1"/>
  <c r="BF33" i="41"/>
  <c r="BF36" i="41" s="1"/>
  <c r="BF37" i="41" s="1"/>
  <c r="BF39" i="41" s="1"/>
  <c r="BE239" i="37"/>
  <c r="BF238" i="37" s="1"/>
  <c r="BE226" i="41"/>
  <c r="BF225" i="41" s="1"/>
  <c r="BG216" i="38"/>
  <c r="BG217" i="38" s="1"/>
  <c r="BG219" i="38" s="1"/>
  <c r="BE237" i="35"/>
  <c r="BD242" i="35"/>
  <c r="BD243" i="35" s="1"/>
  <c r="BD245" i="35" s="1"/>
  <c r="BE238" i="35"/>
  <c r="BG154" i="43"/>
  <c r="BG153" i="43"/>
  <c r="BF158" i="43"/>
  <c r="BF159" i="43" s="1"/>
  <c r="BF161" i="43" s="1"/>
  <c r="BC141" i="43"/>
  <c r="BB145" i="43"/>
  <c r="BB146" i="43" s="1"/>
  <c r="BB148" i="43" s="1"/>
  <c r="BC140" i="43"/>
  <c r="BF225" i="36"/>
  <c r="BF226" i="36" s="1"/>
  <c r="BF229" i="36" s="1"/>
  <c r="BF230" i="36" s="1"/>
  <c r="BF232" i="36" s="1"/>
  <c r="BH211" i="38"/>
  <c r="BH213" i="38" s="1"/>
  <c r="BH216" i="38" s="1"/>
  <c r="BH217" i="38" s="1"/>
  <c r="BH219" i="38" s="1"/>
  <c r="BF213" i="43"/>
  <c r="BG211" i="43" s="1"/>
  <c r="BI155" i="35"/>
  <c r="BF237" i="45"/>
  <c r="BF238" i="45"/>
  <c r="BE242" i="45"/>
  <c r="BE243" i="45" s="1"/>
  <c r="BE245" i="45" s="1"/>
  <c r="BE226" i="38"/>
  <c r="BE229" i="38" s="1"/>
  <c r="BE230" i="38" s="1"/>
  <c r="BE232" i="38" s="1"/>
  <c r="BG200" i="40"/>
  <c r="BH198" i="40" s="1"/>
  <c r="BD250" i="44"/>
  <c r="BC255" i="44"/>
  <c r="BC256" i="44" s="1"/>
  <c r="BC258" i="44" s="1"/>
  <c r="BD251" i="44"/>
  <c r="BA69" i="41"/>
  <c r="BA70" i="41"/>
  <c r="AZ74" i="41"/>
  <c r="AZ75" i="41" s="1"/>
  <c r="AZ77" i="41" s="1"/>
  <c r="BF255" i="45"/>
  <c r="BF256" i="45" s="1"/>
  <c r="BF258" i="45" s="1"/>
  <c r="BG251" i="45"/>
  <c r="BG252" i="45" s="1"/>
  <c r="BE229" i="36"/>
  <c r="BE230" i="36" s="1"/>
  <c r="BE232" i="36" s="1"/>
  <c r="BD33" i="39"/>
  <c r="BD36" i="39" s="1"/>
  <c r="BD37" i="39" s="1"/>
  <c r="BD39" i="39" s="1"/>
  <c r="BE30" i="39"/>
  <c r="BE31" i="39"/>
  <c r="BJ127" i="38"/>
  <c r="BG155" i="36"/>
  <c r="BG158" i="36" s="1"/>
  <c r="BG159" i="36" s="1"/>
  <c r="BG161" i="36" s="1"/>
  <c r="BJ238" i="39"/>
  <c r="BJ237" i="39"/>
  <c r="BG132" i="45"/>
  <c r="BG133" i="45" s="1"/>
  <c r="BG135" i="45" s="1"/>
  <c r="BE213" i="44"/>
  <c r="BE216" i="44" s="1"/>
  <c r="BE217" i="44" s="1"/>
  <c r="BE219" i="44" s="1"/>
  <c r="BH128" i="45"/>
  <c r="BH129" i="45" s="1"/>
  <c r="BH132" i="45" s="1"/>
  <c r="BH133" i="45" s="1"/>
  <c r="BH135" i="45" s="1"/>
  <c r="BD61" i="37"/>
  <c r="BD62" i="37" s="1"/>
  <c r="BD64" i="37" s="1"/>
  <c r="BE57" i="37"/>
  <c r="BE58" i="37" s="1"/>
  <c r="BH167" i="39"/>
  <c r="BH168" i="39" s="1"/>
  <c r="BG171" i="39"/>
  <c r="BG172" i="39" s="1"/>
  <c r="BG174" i="39" s="1"/>
  <c r="BJ128" i="38"/>
  <c r="BF200" i="36"/>
  <c r="BG199" i="36" s="1"/>
  <c r="BH142" i="45"/>
  <c r="BH145" i="45" s="1"/>
  <c r="BH146" i="45" s="1"/>
  <c r="BH148" i="45" s="1"/>
  <c r="BF82" i="35"/>
  <c r="BF84" i="35" s="1"/>
  <c r="AV45" i="45"/>
  <c r="AV272" i="45" s="1"/>
  <c r="AV268" i="45"/>
  <c r="BF168" i="37"/>
  <c r="BF212" i="40"/>
  <c r="BE216" i="40"/>
  <c r="BE217" i="40" s="1"/>
  <c r="BE219" i="40" s="1"/>
  <c r="BF211" i="40"/>
  <c r="BE224" i="44"/>
  <c r="BE226" i="44" s="1"/>
  <c r="BE171" i="40"/>
  <c r="BE172" i="40" s="1"/>
  <c r="BE174" i="40" s="1"/>
  <c r="BD229" i="44"/>
  <c r="BD230" i="44" s="1"/>
  <c r="BD232" i="44" s="1"/>
  <c r="BD83" i="39"/>
  <c r="BD82" i="39"/>
  <c r="BC87" i="39"/>
  <c r="BC88" i="39" s="1"/>
  <c r="BC90" i="39" s="1"/>
  <c r="AK18" i="20"/>
  <c r="AO18" i="20" s="1"/>
  <c r="AO12" i="20"/>
  <c r="AK19" i="20"/>
  <c r="AO19" i="20" s="1"/>
  <c r="AO13" i="20"/>
  <c r="BE142" i="35"/>
  <c r="BE87" i="35"/>
  <c r="BE88" i="35" s="1"/>
  <c r="BE90" i="35" s="1"/>
  <c r="BD168" i="43"/>
  <c r="BE166" i="43" s="1"/>
  <c r="BH87" i="41"/>
  <c r="BH88" i="41" s="1"/>
  <c r="BH90" i="41" s="1"/>
  <c r="BI83" i="41"/>
  <c r="BI82" i="41"/>
  <c r="BC71" i="40"/>
  <c r="BD70" i="40" s="1"/>
  <c r="BF69" i="39"/>
  <c r="BF70" i="39"/>
  <c r="BB61" i="39"/>
  <c r="BB62" i="39" s="1"/>
  <c r="BB64" i="39" s="1"/>
  <c r="BI84" i="43"/>
  <c r="BI87" i="43" s="1"/>
  <c r="BI88" i="43" s="1"/>
  <c r="BI90" i="43" s="1"/>
  <c r="BF155" i="40"/>
  <c r="BG153" i="40" s="1"/>
  <c r="BJ145" i="44"/>
  <c r="BJ146" i="44" s="1"/>
  <c r="BJ148" i="44" s="1"/>
  <c r="BK141" i="44"/>
  <c r="BK140" i="44"/>
  <c r="BE212" i="37"/>
  <c r="BE211" i="37"/>
  <c r="BD216" i="37"/>
  <c r="BD217" i="37" s="1"/>
  <c r="BD219" i="37" s="1"/>
  <c r="BK31" i="36"/>
  <c r="BK32" i="36" s="1"/>
  <c r="BL30" i="36" s="1"/>
  <c r="BH71" i="36"/>
  <c r="BH74" i="36" s="1"/>
  <c r="BH75" i="36" s="1"/>
  <c r="BH77" i="36" s="1"/>
  <c r="BK127" i="36"/>
  <c r="BJ132" i="36"/>
  <c r="BJ133" i="36" s="1"/>
  <c r="BJ135" i="36" s="1"/>
  <c r="BK128" i="36"/>
  <c r="BG128" i="44"/>
  <c r="BF132" i="44"/>
  <c r="BF133" i="44" s="1"/>
  <c r="BF135" i="44" s="1"/>
  <c r="BG127" i="44"/>
  <c r="BG224" i="40"/>
  <c r="BG225" i="40"/>
  <c r="BC56" i="39"/>
  <c r="BC58" i="39" s="1"/>
  <c r="BF114" i="36"/>
  <c r="BF116" i="36" s="1"/>
  <c r="BG114" i="36" s="1"/>
  <c r="BK116" i="39"/>
  <c r="BI158" i="44"/>
  <c r="BI159" i="44" s="1"/>
  <c r="BI161" i="44" s="1"/>
  <c r="BJ200" i="44"/>
  <c r="BJ201" i="44" s="1"/>
  <c r="BJ204" i="44" s="1"/>
  <c r="BJ205" i="44" s="1"/>
  <c r="BJ207" i="44" s="1"/>
  <c r="BD239" i="40"/>
  <c r="BE238" i="40" s="1"/>
  <c r="BJ154" i="44"/>
  <c r="BJ155" i="44" s="1"/>
  <c r="BE198" i="43"/>
  <c r="BE199" i="43"/>
  <c r="BD201" i="43"/>
  <c r="BD204" i="43" s="1"/>
  <c r="BD205" i="43" s="1"/>
  <c r="BD207" i="43" s="1"/>
  <c r="BI48" i="36"/>
  <c r="BI49" i="36" s="1"/>
  <c r="BI51" i="36" s="1"/>
  <c r="BJ43" i="36"/>
  <c r="BJ44" i="36"/>
  <c r="BG58" i="36"/>
  <c r="BJ33" i="36"/>
  <c r="BJ36" i="36" s="1"/>
  <c r="BJ37" i="36" s="1"/>
  <c r="BJ39" i="36" s="1"/>
  <c r="R53" i="52"/>
  <c r="R9" i="6"/>
  <c r="BF167" i="40"/>
  <c r="BF168" i="40" s="1"/>
  <c r="BF115" i="45"/>
  <c r="BF114" i="45"/>
  <c r="BF237" i="41"/>
  <c r="BF239" i="41" s="1"/>
  <c r="BE242" i="41"/>
  <c r="BE243" i="41" s="1"/>
  <c r="BE245" i="41" s="1"/>
  <c r="BE31" i="35"/>
  <c r="BE32" i="35" s="1"/>
  <c r="BD33" i="35"/>
  <c r="BD36" i="35" s="1"/>
  <c r="BD37" i="35" s="1"/>
  <c r="BD39" i="35" s="1"/>
  <c r="BF237" i="43"/>
  <c r="BF238" i="43"/>
  <c r="BC48" i="41"/>
  <c r="BC49" i="41" s="1"/>
  <c r="BC51" i="41" s="1"/>
  <c r="BD255" i="40"/>
  <c r="BD256" i="40" s="1"/>
  <c r="BD258" i="40" s="1"/>
  <c r="BE255" i="37"/>
  <c r="BE256" i="37" s="1"/>
  <c r="BE258" i="37" s="1"/>
  <c r="BF250" i="37"/>
  <c r="BF252" i="37" s="1"/>
  <c r="AT300" i="36"/>
  <c r="BI115" i="37"/>
  <c r="BI116" i="37" s="1"/>
  <c r="BJ237" i="38"/>
  <c r="BF58" i="45"/>
  <c r="BJ238" i="38"/>
  <c r="T11" i="48"/>
  <c r="T12" i="48" s="1"/>
  <c r="T14" i="48" s="1"/>
  <c r="T17" i="48" s="1"/>
  <c r="T48" i="48" s="1"/>
  <c r="AK14" i="20"/>
  <c r="BE145" i="36"/>
  <c r="BE146" i="36" s="1"/>
  <c r="BE148" i="36" s="1"/>
  <c r="BF141" i="36"/>
  <c r="BF142" i="36" s="1"/>
  <c r="BG141" i="36" s="1"/>
  <c r="BJ70" i="45"/>
  <c r="BJ69" i="45"/>
  <c r="BG116" i="43"/>
  <c r="BG117" i="43" s="1"/>
  <c r="BG120" i="43" s="1"/>
  <c r="BG121" i="43" s="1"/>
  <c r="BG123" i="43" s="1"/>
  <c r="BI166" i="41"/>
  <c r="BH171" i="41"/>
  <c r="BH172" i="41" s="1"/>
  <c r="BH174" i="41" s="1"/>
  <c r="BI167" i="41"/>
  <c r="BH30" i="40"/>
  <c r="BH32" i="40" s="1"/>
  <c r="BG33" i="40"/>
  <c r="BG36" i="40" s="1"/>
  <c r="BG37" i="40" s="1"/>
  <c r="BG39" i="40" s="1"/>
  <c r="BH211" i="36"/>
  <c r="BG216" i="36"/>
  <c r="BG217" i="36" s="1"/>
  <c r="BG219" i="36" s="1"/>
  <c r="BH212" i="36"/>
  <c r="BA61" i="43"/>
  <c r="BA62" i="43" s="1"/>
  <c r="BA64" i="43" s="1"/>
  <c r="BB56" i="43"/>
  <c r="BB57" i="43"/>
  <c r="BI58" i="44"/>
  <c r="BI226" i="39"/>
  <c r="BI229" i="39" s="1"/>
  <c r="BI230" i="39" s="1"/>
  <c r="BI232" i="39" s="1"/>
  <c r="BB128" i="37"/>
  <c r="BA132" i="37"/>
  <c r="BA133" i="37" s="1"/>
  <c r="BA135" i="37" s="1"/>
  <c r="BB127" i="37"/>
  <c r="BJ211" i="35"/>
  <c r="BG45" i="37"/>
  <c r="BH43" i="37" s="1"/>
  <c r="BH117" i="37"/>
  <c r="BH120" i="37" s="1"/>
  <c r="BH121" i="37" s="1"/>
  <c r="BH123" i="37" s="1"/>
  <c r="BJ140" i="39"/>
  <c r="BJ142" i="39" s="1"/>
  <c r="BJ212" i="35"/>
  <c r="BE251" i="40"/>
  <c r="BE252" i="40" s="1"/>
  <c r="AU298" i="41"/>
  <c r="BG44" i="43"/>
  <c r="BG43" i="43"/>
  <c r="BG225" i="43"/>
  <c r="BG155" i="41"/>
  <c r="BF200" i="39"/>
  <c r="BG198" i="39" s="1"/>
  <c r="BF155" i="38"/>
  <c r="BF158" i="38" s="1"/>
  <c r="BF159" i="38" s="1"/>
  <c r="BF161" i="38" s="1"/>
  <c r="BG57" i="40"/>
  <c r="BG56" i="40"/>
  <c r="BF61" i="40"/>
  <c r="BF62" i="40" s="1"/>
  <c r="BF64" i="40" s="1"/>
  <c r="AU175" i="45"/>
  <c r="AU275" i="45" s="1"/>
  <c r="BD200" i="41"/>
  <c r="BD201" i="41" s="1"/>
  <c r="BD204" i="41" s="1"/>
  <c r="BD205" i="41" s="1"/>
  <c r="BD207" i="41" s="1"/>
  <c r="BG224" i="43"/>
  <c r="BG31" i="38"/>
  <c r="BF33" i="38"/>
  <c r="BF36" i="38" s="1"/>
  <c r="BF37" i="38" s="1"/>
  <c r="BF39" i="38" s="1"/>
  <c r="BG30" i="38"/>
  <c r="BK226" i="35"/>
  <c r="BL224" i="35" s="1"/>
  <c r="AU295" i="45"/>
  <c r="BG155" i="45"/>
  <c r="BJ199" i="37"/>
  <c r="BJ200" i="37" s="1"/>
  <c r="AV294" i="45"/>
  <c r="BG31" i="43"/>
  <c r="BG32" i="43" s="1"/>
  <c r="BE58" i="41"/>
  <c r="BE252" i="35"/>
  <c r="BF250" i="35" s="1"/>
  <c r="BE58" i="35"/>
  <c r="BF33" i="43"/>
  <c r="BF36" i="43" s="1"/>
  <c r="BF37" i="43" s="1"/>
  <c r="BF39" i="43" s="1"/>
  <c r="AT302" i="36"/>
  <c r="AU296" i="41"/>
  <c r="BJ44" i="35"/>
  <c r="BJ45" i="35" s="1"/>
  <c r="BK43" i="35" s="1"/>
  <c r="BI48" i="35"/>
  <c r="BI49" i="35" s="1"/>
  <c r="BI51" i="35" s="1"/>
  <c r="AV293" i="37"/>
  <c r="BI145" i="39"/>
  <c r="BI146" i="39" s="1"/>
  <c r="BI148" i="39" s="1"/>
  <c r="BJ167" i="44"/>
  <c r="BJ166" i="44"/>
  <c r="BI171" i="44"/>
  <c r="BI172" i="44" s="1"/>
  <c r="BI174" i="44" s="1"/>
  <c r="BD43" i="41"/>
  <c r="BD45" i="41" s="1"/>
  <c r="BI201" i="37"/>
  <c r="BI204" i="37" s="1"/>
  <c r="BI205" i="37" s="1"/>
  <c r="BI207" i="37" s="1"/>
  <c r="AU261" i="38"/>
  <c r="AU287" i="38" s="1"/>
  <c r="AU177" i="45"/>
  <c r="AU277" i="45" s="1"/>
  <c r="AU259" i="38"/>
  <c r="AU285" i="38" s="1"/>
  <c r="AV293" i="41"/>
  <c r="AU298" i="38"/>
  <c r="BG58" i="38"/>
  <c r="BG61" i="38" s="1"/>
  <c r="BG62" i="38" s="1"/>
  <c r="BG64" i="38" s="1"/>
  <c r="AW290" i="37"/>
  <c r="AX185" i="37"/>
  <c r="AX289" i="37" s="1"/>
  <c r="AX184" i="37"/>
  <c r="AW187" i="37"/>
  <c r="AW101" i="40"/>
  <c r="AW279" i="40" s="1"/>
  <c r="AV103" i="40"/>
  <c r="AV280" i="40"/>
  <c r="AW100" i="40"/>
  <c r="AV106" i="45"/>
  <c r="AV107" i="45" s="1"/>
  <c r="AU190" i="43"/>
  <c r="AU191" i="43" s="1"/>
  <c r="AU292" i="43"/>
  <c r="AU291" i="43"/>
  <c r="AV270" i="38"/>
  <c r="AW16" i="38"/>
  <c r="AW17" i="38"/>
  <c r="AW269" i="38" s="1"/>
  <c r="AV19" i="38"/>
  <c r="BH128" i="35"/>
  <c r="BH127" i="35"/>
  <c r="BG132" i="35"/>
  <c r="BG133" i="35" s="1"/>
  <c r="BG135" i="35" s="1"/>
  <c r="BJ31" i="45"/>
  <c r="BI33" i="45"/>
  <c r="BI36" i="45" s="1"/>
  <c r="BI37" i="45" s="1"/>
  <c r="BI39" i="45" s="1"/>
  <c r="BJ30" i="45"/>
  <c r="AU259" i="35"/>
  <c r="AU285" i="35" s="1"/>
  <c r="AU193" i="35"/>
  <c r="AU261" i="35" s="1"/>
  <c r="AU287" i="35" s="1"/>
  <c r="AV186" i="36"/>
  <c r="AV288" i="36"/>
  <c r="AV293" i="36" s="1"/>
  <c r="AU120" i="35"/>
  <c r="AU121" i="35" s="1"/>
  <c r="AU281" i="35"/>
  <c r="AU282" i="35"/>
  <c r="AV18" i="43"/>
  <c r="AV268" i="43"/>
  <c r="AV278" i="39"/>
  <c r="AV293" i="39" s="1"/>
  <c r="AV102" i="39"/>
  <c r="AU298" i="37"/>
  <c r="AU193" i="41"/>
  <c r="AU261" i="41" s="1"/>
  <c r="AU287" i="41" s="1"/>
  <c r="AU259" i="41"/>
  <c r="AU285" i="41" s="1"/>
  <c r="AW187" i="45"/>
  <c r="AX184" i="45"/>
  <c r="AX185" i="45"/>
  <c r="AV23" i="41"/>
  <c r="AU271" i="35"/>
  <c r="AU22" i="35"/>
  <c r="AU272" i="35"/>
  <c r="AV168" i="45"/>
  <c r="AV281" i="45" s="1"/>
  <c r="AV278" i="45"/>
  <c r="AW278" i="44"/>
  <c r="AW102" i="44"/>
  <c r="AW100" i="36"/>
  <c r="AW101" i="36"/>
  <c r="AW279" i="36" s="1"/>
  <c r="AV103" i="36"/>
  <c r="AV280" i="36"/>
  <c r="AW288" i="40"/>
  <c r="AW186" i="40"/>
  <c r="AW184" i="41"/>
  <c r="AV187" i="41"/>
  <c r="AW185" i="41"/>
  <c r="AW289" i="41" s="1"/>
  <c r="AV290" i="41"/>
  <c r="AV186" i="43"/>
  <c r="AV288" i="43"/>
  <c r="BJ43" i="40"/>
  <c r="BJ44" i="40"/>
  <c r="BI48" i="40"/>
  <c r="BI49" i="40" s="1"/>
  <c r="BI51" i="40" s="1"/>
  <c r="AV22" i="45"/>
  <c r="AT207" i="45"/>
  <c r="AT261" i="45" s="1"/>
  <c r="AT287" i="45" s="1"/>
  <c r="AT302" i="45" s="1"/>
  <c r="AT259" i="45"/>
  <c r="AT285" i="45" s="1"/>
  <c r="AT300" i="45" s="1"/>
  <c r="AU23" i="38"/>
  <c r="AU299" i="38"/>
  <c r="AV190" i="38"/>
  <c r="AV191" i="38" s="1"/>
  <c r="AW288" i="39"/>
  <c r="AW186" i="39"/>
  <c r="AW16" i="37"/>
  <c r="AW17" i="37"/>
  <c r="AW269" i="37" s="1"/>
  <c r="AV19" i="37"/>
  <c r="AV270" i="37"/>
  <c r="AV116" i="35"/>
  <c r="AV278" i="35"/>
  <c r="AU295" i="43"/>
  <c r="AT302" i="39"/>
  <c r="AU175" i="40"/>
  <c r="AU275" i="40" s="1"/>
  <c r="AU109" i="40"/>
  <c r="AU177" i="40" s="1"/>
  <c r="AU277" i="40" s="1"/>
  <c r="AU23" i="36"/>
  <c r="AV103" i="38"/>
  <c r="AW100" i="38"/>
  <c r="AV280" i="38"/>
  <c r="AW101" i="38"/>
  <c r="AW279" i="38" s="1"/>
  <c r="AV268" i="35"/>
  <c r="AV18" i="35"/>
  <c r="AW288" i="44"/>
  <c r="AW186" i="44"/>
  <c r="AW102" i="35"/>
  <c r="AU109" i="38"/>
  <c r="AU177" i="38" s="1"/>
  <c r="AU277" i="38" s="1"/>
  <c r="AU175" i="38"/>
  <c r="AU275" i="38" s="1"/>
  <c r="AV190" i="40"/>
  <c r="AV191" i="40" s="1"/>
  <c r="AV291" i="40"/>
  <c r="AV292" i="40"/>
  <c r="AU23" i="44"/>
  <c r="AU299" i="44"/>
  <c r="AU272" i="40"/>
  <c r="AU298" i="40" s="1"/>
  <c r="AU271" i="40"/>
  <c r="AU296" i="40" s="1"/>
  <c r="AU22" i="40"/>
  <c r="AU109" i="37"/>
  <c r="AU177" i="37" s="1"/>
  <c r="AU277" i="37" s="1"/>
  <c r="AU175" i="37"/>
  <c r="AU275" i="37" s="1"/>
  <c r="AV103" i="43"/>
  <c r="AV280" i="43"/>
  <c r="AW101" i="43"/>
  <c r="AW279" i="43" s="1"/>
  <c r="AW100" i="43"/>
  <c r="BJ115" i="38"/>
  <c r="BG142" i="37"/>
  <c r="AW186" i="38"/>
  <c r="AT91" i="40"/>
  <c r="AT265" i="40" s="1"/>
  <c r="AT300" i="40" s="1"/>
  <c r="AT25" i="40"/>
  <c r="AT93" i="40" s="1"/>
  <c r="AT267" i="40" s="1"/>
  <c r="AT302" i="40" s="1"/>
  <c r="AU107" i="41"/>
  <c r="AU299" i="41"/>
  <c r="BI166" i="38"/>
  <c r="BI167" i="38"/>
  <c r="BH171" i="38"/>
  <c r="BH172" i="38" s="1"/>
  <c r="BH174" i="38" s="1"/>
  <c r="AU23" i="39"/>
  <c r="AX17" i="41"/>
  <c r="AX269" i="41" s="1"/>
  <c r="AW19" i="41"/>
  <c r="AX16" i="41"/>
  <c r="AW270" i="41"/>
  <c r="AV193" i="37"/>
  <c r="AV261" i="37" s="1"/>
  <c r="AV287" i="37" s="1"/>
  <c r="AV259" i="37"/>
  <c r="AV285" i="37" s="1"/>
  <c r="AU22" i="43"/>
  <c r="AU271" i="43"/>
  <c r="AU272" i="43"/>
  <c r="AT300" i="39"/>
  <c r="BD48" i="38"/>
  <c r="BD49" i="38" s="1"/>
  <c r="BD51" i="38" s="1"/>
  <c r="BE43" i="38"/>
  <c r="BE44" i="38"/>
  <c r="AU282" i="39"/>
  <c r="AU298" i="39" s="1"/>
  <c r="AU281" i="39"/>
  <c r="AU296" i="39" s="1"/>
  <c r="AU106" i="39"/>
  <c r="AU107" i="39" s="1"/>
  <c r="AU299" i="37"/>
  <c r="AU23" i="37"/>
  <c r="AT25" i="35"/>
  <c r="AT93" i="35" s="1"/>
  <c r="AT267" i="35" s="1"/>
  <c r="AT302" i="35" s="1"/>
  <c r="AT91" i="35"/>
  <c r="AT265" i="35" s="1"/>
  <c r="AT300" i="35" s="1"/>
  <c r="AV294" i="35"/>
  <c r="AV190" i="44"/>
  <c r="AV191" i="44" s="1"/>
  <c r="AV291" i="44"/>
  <c r="AV292" i="44"/>
  <c r="AV106" i="35"/>
  <c r="AV107" i="35" s="1"/>
  <c r="AV252" i="38"/>
  <c r="AV292" i="38" s="1"/>
  <c r="AV288" i="38"/>
  <c r="AV293" i="38" s="1"/>
  <c r="AU204" i="45"/>
  <c r="AU291" i="45"/>
  <c r="AU296" i="45" s="1"/>
  <c r="AU292" i="45"/>
  <c r="AU298" i="45" s="1"/>
  <c r="AV280" i="41"/>
  <c r="AW101" i="41"/>
  <c r="AW279" i="41" s="1"/>
  <c r="AV103" i="41"/>
  <c r="AW100" i="41"/>
  <c r="AV270" i="39"/>
  <c r="AW16" i="39"/>
  <c r="AW17" i="39"/>
  <c r="AW269" i="39" s="1"/>
  <c r="AV19" i="39"/>
  <c r="AV193" i="45"/>
  <c r="AV19" i="36"/>
  <c r="AW16" i="36"/>
  <c r="AV270" i="36"/>
  <c r="AW17" i="36"/>
  <c r="AW269" i="36" s="1"/>
  <c r="AW102" i="45"/>
  <c r="AW18" i="45"/>
  <c r="BF158" i="39"/>
  <c r="BF159" i="39" s="1"/>
  <c r="BF161" i="39" s="1"/>
  <c r="BG153" i="39"/>
  <c r="BG154" i="39"/>
  <c r="AU296" i="38"/>
  <c r="AT25" i="43"/>
  <c r="AT93" i="43" s="1"/>
  <c r="AT267" i="43" s="1"/>
  <c r="AT302" i="43" s="1"/>
  <c r="AT91" i="43"/>
  <c r="AT265" i="43" s="1"/>
  <c r="AT300" i="43" s="1"/>
  <c r="AV292" i="39"/>
  <c r="AV291" i="39"/>
  <c r="AV190" i="39"/>
  <c r="AV191" i="39" s="1"/>
  <c r="AU190" i="36"/>
  <c r="AU191" i="36" s="1"/>
  <c r="AU292" i="36"/>
  <c r="AU298" i="36" s="1"/>
  <c r="AU291" i="36"/>
  <c r="AU296" i="36" s="1"/>
  <c r="AU91" i="45"/>
  <c r="AU265" i="45" s="1"/>
  <c r="AU25" i="45"/>
  <c r="AU93" i="45" s="1"/>
  <c r="AU267" i="45" s="1"/>
  <c r="AW16" i="44"/>
  <c r="AV270" i="44"/>
  <c r="AV295" i="44" s="1"/>
  <c r="AW17" i="44"/>
  <c r="AW269" i="44" s="1"/>
  <c r="AW294" i="44" s="1"/>
  <c r="AV19" i="44"/>
  <c r="AV294" i="43"/>
  <c r="AU175" i="36"/>
  <c r="AU275" i="36" s="1"/>
  <c r="AU109" i="36"/>
  <c r="AU177" i="36" s="1"/>
  <c r="AU277" i="36" s="1"/>
  <c r="AW184" i="35"/>
  <c r="AV187" i="35"/>
  <c r="AW185" i="35"/>
  <c r="AW289" i="35" s="1"/>
  <c r="AV290" i="35"/>
  <c r="AU296" i="37"/>
  <c r="AW100" i="37"/>
  <c r="AW101" i="37"/>
  <c r="AW279" i="37" s="1"/>
  <c r="AV103" i="37"/>
  <c r="AV280" i="37"/>
  <c r="AU295" i="35"/>
  <c r="AV282" i="44"/>
  <c r="AV106" i="44"/>
  <c r="AV107" i="44" s="1"/>
  <c r="AV281" i="44"/>
  <c r="AU175" i="43"/>
  <c r="AU275" i="43" s="1"/>
  <c r="AU109" i="43"/>
  <c r="AU177" i="43" s="1"/>
  <c r="AU277" i="43" s="1"/>
  <c r="AV200" i="45"/>
  <c r="AV288" i="45"/>
  <c r="AV18" i="40"/>
  <c r="AV268" i="40"/>
  <c r="AV293" i="40" s="1"/>
  <c r="BA245" i="36"/>
  <c r="BB239" i="36"/>
  <c r="BD70" i="44"/>
  <c r="BC74" i="44"/>
  <c r="BC75" i="44" s="1"/>
  <c r="BC77" i="44" s="1"/>
  <c r="BD69" i="44"/>
  <c r="BA213" i="41"/>
  <c r="AZ219" i="41"/>
  <c r="BB211" i="45"/>
  <c r="BB212" i="45"/>
  <c r="BA216" i="45"/>
  <c r="BA217" i="45" s="1"/>
  <c r="BG74" i="37" l="1"/>
  <c r="BG75" i="37" s="1"/>
  <c r="BG77" i="37" s="1"/>
  <c r="BH145" i="41"/>
  <c r="BH146" i="41" s="1"/>
  <c r="BH148" i="41" s="1"/>
  <c r="BD239" i="44"/>
  <c r="BE237" i="44" s="1"/>
  <c r="BG127" i="40"/>
  <c r="BG129" i="40" s="1"/>
  <c r="BH127" i="40" s="1"/>
  <c r="BF132" i="40"/>
  <c r="BF133" i="40" s="1"/>
  <c r="BF135" i="40" s="1"/>
  <c r="BH69" i="37"/>
  <c r="BH69" i="38"/>
  <c r="BI140" i="41"/>
  <c r="BI142" i="41" s="1"/>
  <c r="BJ141" i="41" s="1"/>
  <c r="BF87" i="36"/>
  <c r="BF88" i="36" s="1"/>
  <c r="BF90" i="36" s="1"/>
  <c r="BG82" i="36"/>
  <c r="BE226" i="37"/>
  <c r="BE229" i="37" s="1"/>
  <c r="BE230" i="37" s="1"/>
  <c r="BE232" i="37" s="1"/>
  <c r="BI117" i="38"/>
  <c r="BI120" i="38" s="1"/>
  <c r="BI121" i="38" s="1"/>
  <c r="BI123" i="38" s="1"/>
  <c r="BH44" i="44"/>
  <c r="BG48" i="44"/>
  <c r="BG49" i="44" s="1"/>
  <c r="BG51" i="44" s="1"/>
  <c r="BH43" i="44"/>
  <c r="BH70" i="38"/>
  <c r="BH74" i="35"/>
  <c r="BH75" i="35" s="1"/>
  <c r="BH77" i="35" s="1"/>
  <c r="BI69" i="35"/>
  <c r="BI71" i="35" s="1"/>
  <c r="BI74" i="35" s="1"/>
  <c r="BI75" i="35" s="1"/>
  <c r="BI77" i="35" s="1"/>
  <c r="BE229" i="45"/>
  <c r="BE230" i="45" s="1"/>
  <c r="BE232" i="45" s="1"/>
  <c r="BF224" i="45"/>
  <c r="BF225" i="45"/>
  <c r="BH84" i="37"/>
  <c r="BI83" i="37" s="1"/>
  <c r="BG250" i="41"/>
  <c r="BG252" i="41" s="1"/>
  <c r="BH251" i="41" s="1"/>
  <c r="BF255" i="41"/>
  <c r="BF256" i="41" s="1"/>
  <c r="BF258" i="41" s="1"/>
  <c r="BG168" i="36"/>
  <c r="BH166" i="36" s="1"/>
  <c r="BG201" i="38"/>
  <c r="BG204" i="38" s="1"/>
  <c r="BG205" i="38" s="1"/>
  <c r="BG207" i="38" s="1"/>
  <c r="BG82" i="45"/>
  <c r="BG83" i="45"/>
  <c r="BI141" i="45"/>
  <c r="BG252" i="43"/>
  <c r="BH251" i="43" s="1"/>
  <c r="BD84" i="44"/>
  <c r="BG252" i="39"/>
  <c r="BH251" i="39" s="1"/>
  <c r="BD117" i="40"/>
  <c r="BD120" i="40" s="1"/>
  <c r="BD121" i="40" s="1"/>
  <c r="BD123" i="40" s="1"/>
  <c r="BE115" i="40"/>
  <c r="BE116" i="40" s="1"/>
  <c r="BE155" i="37"/>
  <c r="BF127" i="39"/>
  <c r="BF129" i="39" s="1"/>
  <c r="BF132" i="39" s="1"/>
  <c r="BF133" i="39" s="1"/>
  <c r="BF135" i="39" s="1"/>
  <c r="BG70" i="43"/>
  <c r="BG69" i="43"/>
  <c r="BF74" i="43"/>
  <c r="BF75" i="43" s="1"/>
  <c r="BF77" i="43" s="1"/>
  <c r="BE132" i="39"/>
  <c r="BE133" i="39" s="1"/>
  <c r="BE135" i="39" s="1"/>
  <c r="BH200" i="38"/>
  <c r="BF116" i="41"/>
  <c r="BG115" i="41" s="1"/>
  <c r="BF251" i="36"/>
  <c r="BH199" i="35"/>
  <c r="BF250" i="36"/>
  <c r="BH198" i="35"/>
  <c r="BD129" i="43"/>
  <c r="BD132" i="43" s="1"/>
  <c r="BD133" i="43" s="1"/>
  <c r="BD135" i="43" s="1"/>
  <c r="BH83" i="38"/>
  <c r="BH84" i="38" s="1"/>
  <c r="BH87" i="38" s="1"/>
  <c r="BH88" i="38" s="1"/>
  <c r="BH90" i="38" s="1"/>
  <c r="BG87" i="38"/>
  <c r="BG88" i="38" s="1"/>
  <c r="BG90" i="38" s="1"/>
  <c r="BE129" i="41"/>
  <c r="BF128" i="41" s="1"/>
  <c r="BH87" i="40"/>
  <c r="BH88" i="40" s="1"/>
  <c r="BH90" i="40" s="1"/>
  <c r="BI83" i="40"/>
  <c r="BI84" i="40" s="1"/>
  <c r="BJ83" i="40" s="1"/>
  <c r="BH116" i="44"/>
  <c r="BJ32" i="44"/>
  <c r="BJ33" i="44" s="1"/>
  <c r="BJ36" i="44" s="1"/>
  <c r="BJ37" i="44" s="1"/>
  <c r="BJ39" i="44" s="1"/>
  <c r="BG141" i="38"/>
  <c r="BF145" i="38"/>
  <c r="BF146" i="38" s="1"/>
  <c r="BF148" i="38" s="1"/>
  <c r="BG140" i="38"/>
  <c r="BE242" i="37"/>
  <c r="BE243" i="37" s="1"/>
  <c r="BE245" i="37" s="1"/>
  <c r="BE229" i="41"/>
  <c r="BE230" i="41" s="1"/>
  <c r="BE232" i="41" s="1"/>
  <c r="BF224" i="41"/>
  <c r="BF226" i="41" s="1"/>
  <c r="BF229" i="41" s="1"/>
  <c r="BF230" i="41" s="1"/>
  <c r="BF232" i="41" s="1"/>
  <c r="BG201" i="40"/>
  <c r="BG204" i="40" s="1"/>
  <c r="BG205" i="40" s="1"/>
  <c r="BG207" i="40" s="1"/>
  <c r="BI140" i="45"/>
  <c r="BE168" i="35"/>
  <c r="BF237" i="37"/>
  <c r="BF239" i="37" s="1"/>
  <c r="BJ239" i="39"/>
  <c r="BK238" i="39" s="1"/>
  <c r="BH142" i="40"/>
  <c r="BD69" i="40"/>
  <c r="BD71" i="40" s="1"/>
  <c r="BI211" i="38"/>
  <c r="BG155" i="43"/>
  <c r="BG158" i="43" s="1"/>
  <c r="BG159" i="43" s="1"/>
  <c r="BG161" i="43" s="1"/>
  <c r="BC74" i="40"/>
  <c r="BC75" i="40" s="1"/>
  <c r="BC77" i="40" s="1"/>
  <c r="AV271" i="45"/>
  <c r="BF224" i="38"/>
  <c r="BH199" i="40"/>
  <c r="BH200" i="40" s="1"/>
  <c r="BH201" i="40" s="1"/>
  <c r="BH204" i="40" s="1"/>
  <c r="BH205" i="40" s="1"/>
  <c r="BH207" i="40" s="1"/>
  <c r="BF225" i="38"/>
  <c r="BC142" i="43"/>
  <c r="BC145" i="43" s="1"/>
  <c r="BC146" i="43" s="1"/>
  <c r="BC148" i="43" s="1"/>
  <c r="BF216" i="43"/>
  <c r="BF217" i="43" s="1"/>
  <c r="BF219" i="43" s="1"/>
  <c r="BG212" i="43"/>
  <c r="BG213" i="43" s="1"/>
  <c r="BH212" i="43" s="1"/>
  <c r="BG43" i="39"/>
  <c r="BG45" i="39" s="1"/>
  <c r="BF48" i="39"/>
  <c r="BF49" i="39" s="1"/>
  <c r="BF51" i="39" s="1"/>
  <c r="BF239" i="45"/>
  <c r="BG237" i="45" s="1"/>
  <c r="BH153" i="36"/>
  <c r="BI212" i="38"/>
  <c r="BH154" i="36"/>
  <c r="BE239" i="35"/>
  <c r="BD252" i="44"/>
  <c r="BJ153" i="35"/>
  <c r="BJ154" i="35"/>
  <c r="BI158" i="35"/>
  <c r="BI159" i="35" s="1"/>
  <c r="BI161" i="35" s="1"/>
  <c r="BH57" i="38"/>
  <c r="BH56" i="38"/>
  <c r="BA71" i="41"/>
  <c r="BF211" i="44"/>
  <c r="BF31" i="37"/>
  <c r="BF30" i="37"/>
  <c r="BE33" i="37"/>
  <c r="BE36" i="37" s="1"/>
  <c r="BE37" i="37" s="1"/>
  <c r="BE39" i="37" s="1"/>
  <c r="BF213" i="40"/>
  <c r="BG211" i="40" s="1"/>
  <c r="BJ129" i="38"/>
  <c r="BK128" i="38" s="1"/>
  <c r="BG225" i="36"/>
  <c r="BG224" i="36"/>
  <c r="BE32" i="39"/>
  <c r="BH31" i="41"/>
  <c r="BH32" i="41" s="1"/>
  <c r="BG33" i="41"/>
  <c r="BG36" i="41" s="1"/>
  <c r="BG37" i="41" s="1"/>
  <c r="BG39" i="41" s="1"/>
  <c r="BF212" i="44"/>
  <c r="BE61" i="37"/>
  <c r="BE62" i="37" s="1"/>
  <c r="BE64" i="37" s="1"/>
  <c r="BF56" i="37"/>
  <c r="BF57" i="37"/>
  <c r="BI128" i="45"/>
  <c r="BI127" i="45"/>
  <c r="BF201" i="36"/>
  <c r="BF204" i="36" s="1"/>
  <c r="BF205" i="36" s="1"/>
  <c r="BF207" i="36" s="1"/>
  <c r="BD84" i="39"/>
  <c r="BH171" i="39"/>
  <c r="BH172" i="39" s="1"/>
  <c r="BH174" i="39" s="1"/>
  <c r="BI167" i="39"/>
  <c r="BI166" i="39"/>
  <c r="BG198" i="36"/>
  <c r="BG200" i="36" s="1"/>
  <c r="BF71" i="39"/>
  <c r="BG69" i="39" s="1"/>
  <c r="BD171" i="43"/>
  <c r="BD172" i="43" s="1"/>
  <c r="BD174" i="43" s="1"/>
  <c r="AW44" i="45"/>
  <c r="AW269" i="45" s="1"/>
  <c r="AV48" i="45"/>
  <c r="AV49" i="45" s="1"/>
  <c r="AV51" i="45" s="1"/>
  <c r="AW43" i="45"/>
  <c r="AV270" i="45"/>
  <c r="BG129" i="44"/>
  <c r="BH127" i="44" s="1"/>
  <c r="BF171" i="37"/>
  <c r="BF172" i="37" s="1"/>
  <c r="BF174" i="37" s="1"/>
  <c r="BG166" i="37"/>
  <c r="BG167" i="37"/>
  <c r="BI84" i="41"/>
  <c r="BJ83" i="43"/>
  <c r="BE167" i="43"/>
  <c r="BE168" i="43" s="1"/>
  <c r="BE171" i="43" s="1"/>
  <c r="BE172" i="43" s="1"/>
  <c r="BE174" i="43" s="1"/>
  <c r="BJ82" i="43"/>
  <c r="BF141" i="35"/>
  <c r="BE145" i="35"/>
  <c r="BE146" i="35" s="1"/>
  <c r="BE148" i="35" s="1"/>
  <c r="BF140" i="35"/>
  <c r="AK20" i="20"/>
  <c r="AO20" i="20" s="1"/>
  <c r="AO14" i="20"/>
  <c r="BE213" i="37"/>
  <c r="BF212" i="37" s="1"/>
  <c r="BI70" i="36"/>
  <c r="BI69" i="36"/>
  <c r="BE237" i="40"/>
  <c r="BE239" i="40" s="1"/>
  <c r="BE242" i="40" s="1"/>
  <c r="BE243" i="40" s="1"/>
  <c r="BE245" i="40" s="1"/>
  <c r="BG154" i="40"/>
  <c r="BG155" i="40" s="1"/>
  <c r="BF158" i="40"/>
  <c r="BF159" i="40" s="1"/>
  <c r="BF161" i="40" s="1"/>
  <c r="BK142" i="44"/>
  <c r="BK145" i="44" s="1"/>
  <c r="BK146" i="44" s="1"/>
  <c r="BK148" i="44" s="1"/>
  <c r="BD56" i="39"/>
  <c r="BD57" i="39"/>
  <c r="BC61" i="39"/>
  <c r="BC62" i="39" s="1"/>
  <c r="BC64" i="39" s="1"/>
  <c r="BD242" i="40"/>
  <c r="BD243" i="40" s="1"/>
  <c r="BD245" i="40" s="1"/>
  <c r="BK198" i="44"/>
  <c r="BK129" i="36"/>
  <c r="BG226" i="40"/>
  <c r="BJ158" i="44"/>
  <c r="BJ159" i="44" s="1"/>
  <c r="BJ161" i="44" s="1"/>
  <c r="BK154" i="44"/>
  <c r="BK153" i="44"/>
  <c r="BL114" i="39"/>
  <c r="BL115" i="39"/>
  <c r="BK117" i="39"/>
  <c r="BK120" i="39" s="1"/>
  <c r="BK121" i="39" s="1"/>
  <c r="BK123" i="39" s="1"/>
  <c r="BK199" i="44"/>
  <c r="BF225" i="44"/>
  <c r="BF224" i="44"/>
  <c r="BE229" i="44"/>
  <c r="BE230" i="44" s="1"/>
  <c r="BE232" i="44" s="1"/>
  <c r="BE200" i="43"/>
  <c r="BJ45" i="36"/>
  <c r="BG61" i="36"/>
  <c r="BG62" i="36" s="1"/>
  <c r="BG64" i="36" s="1"/>
  <c r="BH57" i="36"/>
  <c r="BH56" i="36"/>
  <c r="BG83" i="35"/>
  <c r="BF87" i="35"/>
  <c r="BF88" i="35" s="1"/>
  <c r="BF90" i="35" s="1"/>
  <c r="BG82" i="35"/>
  <c r="BJ239" i="38"/>
  <c r="BK237" i="38" s="1"/>
  <c r="BF116" i="45"/>
  <c r="BG237" i="41"/>
  <c r="BG238" i="41"/>
  <c r="BF242" i="41"/>
  <c r="BF243" i="41" s="1"/>
  <c r="BF245" i="41" s="1"/>
  <c r="BH115" i="43"/>
  <c r="BH114" i="43"/>
  <c r="BF239" i="43"/>
  <c r="BG132" i="40"/>
  <c r="BG133" i="40" s="1"/>
  <c r="BG135" i="40" s="1"/>
  <c r="BF251" i="35"/>
  <c r="BF252" i="35" s="1"/>
  <c r="BG250" i="35" s="1"/>
  <c r="BK44" i="35"/>
  <c r="BK45" i="35" s="1"/>
  <c r="BK48" i="35" s="1"/>
  <c r="BK49" i="35" s="1"/>
  <c r="BK51" i="35" s="1"/>
  <c r="BJ48" i="35"/>
  <c r="BJ49" i="35" s="1"/>
  <c r="BJ51" i="35" s="1"/>
  <c r="BE255" i="35"/>
  <c r="BE256" i="35" s="1"/>
  <c r="BE258" i="35" s="1"/>
  <c r="R4" i="52"/>
  <c r="R10" i="6" s="1"/>
  <c r="R11" i="6" s="1"/>
  <c r="BI168" i="41"/>
  <c r="BJ166" i="41" s="1"/>
  <c r="BH128" i="40"/>
  <c r="BH129" i="40" s="1"/>
  <c r="BG140" i="36"/>
  <c r="BG142" i="36" s="1"/>
  <c r="BH141" i="36" s="1"/>
  <c r="BG57" i="45"/>
  <c r="BG56" i="45"/>
  <c r="BF61" i="45"/>
  <c r="BF62" i="45" s="1"/>
  <c r="BF64" i="45" s="1"/>
  <c r="BF250" i="40"/>
  <c r="BE255" i="40"/>
  <c r="BE256" i="40" s="1"/>
  <c r="BE258" i="40" s="1"/>
  <c r="BF251" i="40"/>
  <c r="BG154" i="38"/>
  <c r="BG153" i="38"/>
  <c r="BH44" i="37"/>
  <c r="BH45" i="37" s="1"/>
  <c r="BB58" i="43"/>
  <c r="BJ213" i="35"/>
  <c r="BJ216" i="35" s="1"/>
  <c r="BJ217" i="35" s="1"/>
  <c r="BJ219" i="35" s="1"/>
  <c r="BF145" i="36"/>
  <c r="BF146" i="36" s="1"/>
  <c r="BF148" i="36" s="1"/>
  <c r="BG48" i="37"/>
  <c r="BG49" i="37" s="1"/>
  <c r="BG51" i="37" s="1"/>
  <c r="BJ224" i="39"/>
  <c r="BB129" i="37"/>
  <c r="BJ71" i="45"/>
  <c r="BJ225" i="39"/>
  <c r="BH213" i="36"/>
  <c r="BI61" i="44"/>
  <c r="BI62" i="44" s="1"/>
  <c r="BI64" i="44" s="1"/>
  <c r="BJ57" i="44"/>
  <c r="BJ56" i="44"/>
  <c r="BG166" i="40"/>
  <c r="BG167" i="40"/>
  <c r="BF171" i="40"/>
  <c r="BF172" i="40" s="1"/>
  <c r="BF174" i="40" s="1"/>
  <c r="BG255" i="45"/>
  <c r="BG256" i="45" s="1"/>
  <c r="BG258" i="45" s="1"/>
  <c r="BH251" i="45"/>
  <c r="BH250" i="45"/>
  <c r="BF30" i="35"/>
  <c r="BF31" i="35"/>
  <c r="BE33" i="35"/>
  <c r="BE36" i="35" s="1"/>
  <c r="BE37" i="35" s="1"/>
  <c r="BE39" i="35" s="1"/>
  <c r="BJ216" i="39"/>
  <c r="BJ217" i="39" s="1"/>
  <c r="BJ219" i="39" s="1"/>
  <c r="BK212" i="39"/>
  <c r="BK213" i="39" s="1"/>
  <c r="BL212" i="39" s="1"/>
  <c r="BG226" i="43"/>
  <c r="BH224" i="43" s="1"/>
  <c r="BG45" i="43"/>
  <c r="BK229" i="35"/>
  <c r="BK230" i="35" s="1"/>
  <c r="BK232" i="35" s="1"/>
  <c r="BG84" i="36"/>
  <c r="BG87" i="36" s="1"/>
  <c r="BG88" i="36" s="1"/>
  <c r="BG90" i="36" s="1"/>
  <c r="BG58" i="40"/>
  <c r="BH56" i="40" s="1"/>
  <c r="BH153" i="41"/>
  <c r="BG158" i="41"/>
  <c r="BG159" i="41" s="1"/>
  <c r="BG161" i="41" s="1"/>
  <c r="BH154" i="41"/>
  <c r="BG199" i="39"/>
  <c r="BG200" i="39" s="1"/>
  <c r="BF201" i="39"/>
  <c r="BF204" i="39" s="1"/>
  <c r="BF205" i="39" s="1"/>
  <c r="BF207" i="39" s="1"/>
  <c r="BI30" i="40"/>
  <c r="BH33" i="40"/>
  <c r="BH36" i="40" s="1"/>
  <c r="BH37" i="40" s="1"/>
  <c r="BH39" i="40" s="1"/>
  <c r="BI31" i="40"/>
  <c r="BH71" i="37"/>
  <c r="BI69" i="37" s="1"/>
  <c r="BG250" i="37"/>
  <c r="BG251" i="37"/>
  <c r="BF255" i="37"/>
  <c r="BF256" i="37" s="1"/>
  <c r="BF258" i="37" s="1"/>
  <c r="BL225" i="35"/>
  <c r="BL226" i="35" s="1"/>
  <c r="BM225" i="35" s="1"/>
  <c r="BL31" i="36"/>
  <c r="BL32" i="36" s="1"/>
  <c r="BE198" i="41"/>
  <c r="BE199" i="41"/>
  <c r="BG32" i="38"/>
  <c r="BK33" i="36"/>
  <c r="BK36" i="36" s="1"/>
  <c r="BK37" i="36" s="1"/>
  <c r="BK39" i="36" s="1"/>
  <c r="BH153" i="45"/>
  <c r="BG158" i="45"/>
  <c r="BG159" i="45" s="1"/>
  <c r="BG161" i="45" s="1"/>
  <c r="BH154" i="45"/>
  <c r="BF56" i="35"/>
  <c r="BF57" i="35"/>
  <c r="BE61" i="35"/>
  <c r="BE62" i="35" s="1"/>
  <c r="BE64" i="35" s="1"/>
  <c r="BE61" i="41"/>
  <c r="BE62" i="41" s="1"/>
  <c r="BE64" i="41" s="1"/>
  <c r="BF57" i="41"/>
  <c r="BF56" i="41"/>
  <c r="T60" i="48"/>
  <c r="R12" i="50" s="1"/>
  <c r="R30" i="52"/>
  <c r="R33" i="52" s="1"/>
  <c r="R16" i="6" s="1"/>
  <c r="R20" i="6" s="1"/>
  <c r="BG115" i="36"/>
  <c r="BG116" i="36" s="1"/>
  <c r="BF117" i="36"/>
  <c r="BF120" i="36" s="1"/>
  <c r="BF121" i="36" s="1"/>
  <c r="BF123" i="36" s="1"/>
  <c r="AV295" i="41"/>
  <c r="BJ168" i="44"/>
  <c r="BK167" i="44" s="1"/>
  <c r="BJ116" i="38"/>
  <c r="BK115" i="38" s="1"/>
  <c r="BH30" i="43"/>
  <c r="BG33" i="43"/>
  <c r="BG36" i="43" s="1"/>
  <c r="BG37" i="43" s="1"/>
  <c r="BG39" i="43" s="1"/>
  <c r="BH31" i="43"/>
  <c r="AU299" i="39"/>
  <c r="AU298" i="35"/>
  <c r="BE43" i="41"/>
  <c r="BD48" i="41"/>
  <c r="BD49" i="41" s="1"/>
  <c r="BD51" i="41" s="1"/>
  <c r="BE44" i="41"/>
  <c r="AW294" i="41"/>
  <c r="AV293" i="43"/>
  <c r="BJ45" i="40"/>
  <c r="BK44" i="40" s="1"/>
  <c r="BI168" i="38"/>
  <c r="BJ167" i="38" s="1"/>
  <c r="BG155" i="39"/>
  <c r="BH154" i="39" s="1"/>
  <c r="BJ32" i="45"/>
  <c r="BK31" i="45" s="1"/>
  <c r="AU296" i="35"/>
  <c r="AV293" i="35"/>
  <c r="AW16" i="40"/>
  <c r="AV19" i="40"/>
  <c r="AV270" i="40"/>
  <c r="AV295" i="40" s="1"/>
  <c r="AW17" i="40"/>
  <c r="AW269" i="40" s="1"/>
  <c r="AW294" i="40" s="1"/>
  <c r="AV259" i="39"/>
  <c r="AV285" i="39" s="1"/>
  <c r="AV193" i="39"/>
  <c r="AV261" i="39" s="1"/>
  <c r="AV287" i="39" s="1"/>
  <c r="AV272" i="36"/>
  <c r="AV22" i="36"/>
  <c r="AV271" i="36"/>
  <c r="AV281" i="41"/>
  <c r="AV282" i="41"/>
  <c r="AV106" i="41"/>
  <c r="AV109" i="35"/>
  <c r="AV259" i="44"/>
  <c r="AV285" i="44" s="1"/>
  <c r="AV193" i="44"/>
  <c r="AV261" i="44" s="1"/>
  <c r="AV287" i="44" s="1"/>
  <c r="AU23" i="43"/>
  <c r="AU299" i="43"/>
  <c r="AW102" i="43"/>
  <c r="AW278" i="43"/>
  <c r="AU91" i="36"/>
  <c r="AU265" i="36" s="1"/>
  <c r="AU25" i="36"/>
  <c r="AU93" i="36" s="1"/>
  <c r="AU267" i="36" s="1"/>
  <c r="AV272" i="37"/>
  <c r="AV271" i="37"/>
  <c r="AV22" i="37"/>
  <c r="AV291" i="38"/>
  <c r="AU91" i="38"/>
  <c r="AU265" i="38" s="1"/>
  <c r="AU300" i="38" s="1"/>
  <c r="AU25" i="38"/>
  <c r="AU93" i="38" s="1"/>
  <c r="AU267" i="38" s="1"/>
  <c r="AU302" i="38" s="1"/>
  <c r="AV23" i="45"/>
  <c r="AV190" i="41"/>
  <c r="AV191" i="41" s="1"/>
  <c r="AV292" i="41"/>
  <c r="AV291" i="41"/>
  <c r="AV282" i="36"/>
  <c r="AV281" i="36"/>
  <c r="AV106" i="36"/>
  <c r="AV107" i="36" s="1"/>
  <c r="AV91" i="41"/>
  <c r="AV265" i="41" s="1"/>
  <c r="AV25" i="41"/>
  <c r="AV93" i="41" s="1"/>
  <c r="AV267" i="41" s="1"/>
  <c r="AW190" i="45"/>
  <c r="AW191" i="45" s="1"/>
  <c r="AW184" i="36"/>
  <c r="AW185" i="36"/>
  <c r="AW289" i="36" s="1"/>
  <c r="AW294" i="36" s="1"/>
  <c r="AV187" i="36"/>
  <c r="AV290" i="36"/>
  <c r="AV295" i="36" s="1"/>
  <c r="AV272" i="38"/>
  <c r="AV271" i="38"/>
  <c r="AV22" i="38"/>
  <c r="AV201" i="45"/>
  <c r="AW199" i="45"/>
  <c r="AW289" i="45" s="1"/>
  <c r="AW198" i="45"/>
  <c r="AV290" i="45"/>
  <c r="AV175" i="44"/>
  <c r="AV275" i="44" s="1"/>
  <c r="AV109" i="44"/>
  <c r="AV177" i="44" s="1"/>
  <c r="AV277" i="44" s="1"/>
  <c r="AV106" i="37"/>
  <c r="AV107" i="37" s="1"/>
  <c r="AV281" i="37"/>
  <c r="AV282" i="37"/>
  <c r="AX16" i="45"/>
  <c r="AX17" i="45"/>
  <c r="AW19" i="45"/>
  <c r="AV271" i="39"/>
  <c r="AV272" i="39"/>
  <c r="AV22" i="39"/>
  <c r="BK141" i="39"/>
  <c r="BJ145" i="39"/>
  <c r="BJ146" i="39" s="1"/>
  <c r="BJ148" i="39" s="1"/>
  <c r="BK140" i="39"/>
  <c r="AU205" i="45"/>
  <c r="AU299" i="45"/>
  <c r="AU109" i="39"/>
  <c r="AU177" i="39" s="1"/>
  <c r="AU277" i="39" s="1"/>
  <c r="AU175" i="39"/>
  <c r="AU275" i="39" s="1"/>
  <c r="BE45" i="38"/>
  <c r="AX18" i="41"/>
  <c r="AX268" i="41"/>
  <c r="AU91" i="39"/>
  <c r="AU265" i="39" s="1"/>
  <c r="AU25" i="39"/>
  <c r="AU93" i="39" s="1"/>
  <c r="AU267" i="39" s="1"/>
  <c r="AX184" i="38"/>
  <c r="AW187" i="38"/>
  <c r="AX185" i="38"/>
  <c r="AX101" i="35"/>
  <c r="AW103" i="35"/>
  <c r="AX100" i="35"/>
  <c r="AW290" i="44"/>
  <c r="AX185" i="44"/>
  <c r="AX289" i="44" s="1"/>
  <c r="AW187" i="44"/>
  <c r="AX184" i="44"/>
  <c r="BJ115" i="37"/>
  <c r="BJ114" i="37"/>
  <c r="BI117" i="37"/>
  <c r="BI120" i="37" s="1"/>
  <c r="BI121" i="37" s="1"/>
  <c r="BI123" i="37" s="1"/>
  <c r="AW102" i="38"/>
  <c r="AW278" i="38"/>
  <c r="AW294" i="37"/>
  <c r="AW186" i="41"/>
  <c r="AW288" i="41"/>
  <c r="AW290" i="40"/>
  <c r="AX184" i="40"/>
  <c r="AX185" i="40"/>
  <c r="AX289" i="40" s="1"/>
  <c r="AW187" i="40"/>
  <c r="AV293" i="45"/>
  <c r="AU23" i="35"/>
  <c r="AU299" i="35"/>
  <c r="AU296" i="43"/>
  <c r="AV109" i="45"/>
  <c r="AV281" i="40"/>
  <c r="AV106" i="40"/>
  <c r="AV107" i="40" s="1"/>
  <c r="AV282" i="40"/>
  <c r="AW291" i="37"/>
  <c r="AW190" i="37"/>
  <c r="AW191" i="37" s="1"/>
  <c r="AW292" i="37"/>
  <c r="AV291" i="35"/>
  <c r="AV190" i="35"/>
  <c r="AV191" i="35" s="1"/>
  <c r="AV292" i="35"/>
  <c r="AW18" i="44"/>
  <c r="AW268" i="44"/>
  <c r="AW293" i="44" s="1"/>
  <c r="AW250" i="38"/>
  <c r="AW288" i="38" s="1"/>
  <c r="AV255" i="38"/>
  <c r="AV256" i="38" s="1"/>
  <c r="AV258" i="38" s="1"/>
  <c r="AW251" i="38"/>
  <c r="AV290" i="38"/>
  <c r="AV295" i="38" s="1"/>
  <c r="AW22" i="41"/>
  <c r="AW271" i="41"/>
  <c r="AW272" i="41"/>
  <c r="AU109" i="41"/>
  <c r="AU177" i="41" s="1"/>
  <c r="AU277" i="41" s="1"/>
  <c r="AU302" i="41" s="1"/>
  <c r="AU175" i="41"/>
  <c r="AU275" i="41" s="1"/>
  <c r="AU300" i="41" s="1"/>
  <c r="AU299" i="40"/>
  <c r="AU23" i="40"/>
  <c r="AV281" i="38"/>
  <c r="AV282" i="38"/>
  <c r="AV106" i="38"/>
  <c r="AV107" i="38" s="1"/>
  <c r="AW115" i="35"/>
  <c r="AW279" i="35" s="1"/>
  <c r="AW114" i="35"/>
  <c r="AV117" i="35"/>
  <c r="AV280" i="35"/>
  <c r="AW268" i="37"/>
  <c r="AW18" i="37"/>
  <c r="AV193" i="38"/>
  <c r="AW278" i="36"/>
  <c r="AW102" i="36"/>
  <c r="AV171" i="45"/>
  <c r="AV172" i="45" s="1"/>
  <c r="AV174" i="45" s="1"/>
  <c r="AW167" i="45"/>
  <c r="AW279" i="45" s="1"/>
  <c r="AW166" i="45"/>
  <c r="AV280" i="45"/>
  <c r="AV103" i="39"/>
  <c r="AV280" i="39"/>
  <c r="AV295" i="39" s="1"/>
  <c r="AW101" i="39"/>
  <c r="AW279" i="39" s="1"/>
  <c r="AW294" i="39" s="1"/>
  <c r="AW100" i="39"/>
  <c r="AW17" i="43"/>
  <c r="AW269" i="43" s="1"/>
  <c r="AW16" i="43"/>
  <c r="AV19" i="43"/>
  <c r="AV270" i="43"/>
  <c r="AU123" i="35"/>
  <c r="AU177" i="35" s="1"/>
  <c r="AU277" i="35" s="1"/>
  <c r="AU175" i="35"/>
  <c r="AU275" i="35" s="1"/>
  <c r="AW268" i="38"/>
  <c r="AW18" i="38"/>
  <c r="AU298" i="43"/>
  <c r="AX288" i="37"/>
  <c r="AX186" i="37"/>
  <c r="AW102" i="37"/>
  <c r="AW278" i="37"/>
  <c r="AW288" i="35"/>
  <c r="AW186" i="35"/>
  <c r="AV272" i="44"/>
  <c r="AV298" i="44" s="1"/>
  <c r="AV271" i="44"/>
  <c r="AV296" i="44" s="1"/>
  <c r="AV22" i="44"/>
  <c r="AU193" i="36"/>
  <c r="AU261" i="36" s="1"/>
  <c r="AU287" i="36" s="1"/>
  <c r="AU259" i="36"/>
  <c r="AU285" i="36" s="1"/>
  <c r="AW103" i="45"/>
  <c r="AX101" i="45"/>
  <c r="AX100" i="45"/>
  <c r="AW268" i="36"/>
  <c r="AW18" i="36"/>
  <c r="AW18" i="39"/>
  <c r="AW268" i="39"/>
  <c r="AW278" i="41"/>
  <c r="AW102" i="41"/>
  <c r="AU91" i="37"/>
  <c r="AU265" i="37" s="1"/>
  <c r="AU300" i="37" s="1"/>
  <c r="AU25" i="37"/>
  <c r="AU93" i="37" s="1"/>
  <c r="AU267" i="37" s="1"/>
  <c r="AU302" i="37" s="1"/>
  <c r="BH140" i="37"/>
  <c r="BH141" i="37"/>
  <c r="BG145" i="37"/>
  <c r="BG146" i="37" s="1"/>
  <c r="BG148" i="37" s="1"/>
  <c r="AV282" i="43"/>
  <c r="AV106" i="43"/>
  <c r="AV107" i="43" s="1"/>
  <c r="AV281" i="43"/>
  <c r="AU25" i="44"/>
  <c r="AU93" i="44" s="1"/>
  <c r="AU267" i="44" s="1"/>
  <c r="AU302" i="44" s="1"/>
  <c r="AU91" i="44"/>
  <c r="AU265" i="44" s="1"/>
  <c r="AU300" i="44" s="1"/>
  <c r="AV259" i="40"/>
  <c r="AV285" i="40" s="1"/>
  <c r="AV193" i="40"/>
  <c r="AV261" i="40" s="1"/>
  <c r="AV287" i="40" s="1"/>
  <c r="BK199" i="37"/>
  <c r="BK198" i="37"/>
  <c r="BJ201" i="37"/>
  <c r="BJ204" i="37" s="1"/>
  <c r="BJ205" i="37" s="1"/>
  <c r="BJ207" i="37" s="1"/>
  <c r="AW17" i="35"/>
  <c r="AW269" i="35" s="1"/>
  <c r="AV19" i="35"/>
  <c r="AW16" i="35"/>
  <c r="AV270" i="35"/>
  <c r="AU299" i="36"/>
  <c r="AV295" i="37"/>
  <c r="AX185" i="39"/>
  <c r="AX289" i="39" s="1"/>
  <c r="AW187" i="39"/>
  <c r="AW290" i="39"/>
  <c r="AX184" i="39"/>
  <c r="AV187" i="43"/>
  <c r="AW184" i="43"/>
  <c r="AV290" i="43"/>
  <c r="AW185" i="43"/>
  <c r="AW289" i="43" s="1"/>
  <c r="AW103" i="44"/>
  <c r="AW280" i="44"/>
  <c r="AX101" i="44"/>
  <c r="AX279" i="44" s="1"/>
  <c r="AX100" i="44"/>
  <c r="AX186" i="45"/>
  <c r="BH129" i="35"/>
  <c r="AU259" i="43"/>
  <c r="AU285" i="43" s="1"/>
  <c r="AU193" i="43"/>
  <c r="AU261" i="43" s="1"/>
  <c r="AU287" i="43" s="1"/>
  <c r="AV282" i="45"/>
  <c r="AW278" i="40"/>
  <c r="AW102" i="40"/>
  <c r="BC238" i="36"/>
  <c r="BB242" i="36"/>
  <c r="BB243" i="36" s="1"/>
  <c r="BC237" i="36"/>
  <c r="BD71" i="44"/>
  <c r="BA216" i="41"/>
  <c r="BA217" i="41" s="1"/>
  <c r="BB211" i="41"/>
  <c r="BB212" i="41"/>
  <c r="BA219" i="45"/>
  <c r="BB213" i="45"/>
  <c r="BE238" i="44" l="1"/>
  <c r="BE239" i="44" s="1"/>
  <c r="BD242" i="44"/>
  <c r="BD243" i="44" s="1"/>
  <c r="BD245" i="44" s="1"/>
  <c r="BI145" i="41"/>
  <c r="BI146" i="41" s="1"/>
  <c r="BI148" i="41" s="1"/>
  <c r="BJ140" i="41"/>
  <c r="BJ142" i="41" s="1"/>
  <c r="BK141" i="41" s="1"/>
  <c r="BH71" i="38"/>
  <c r="BI69" i="38" s="1"/>
  <c r="BF225" i="37"/>
  <c r="BF224" i="37"/>
  <c r="BH45" i="44"/>
  <c r="BH48" i="44" s="1"/>
  <c r="BH49" i="44" s="1"/>
  <c r="BH51" i="44" s="1"/>
  <c r="BH167" i="36"/>
  <c r="BH168" i="36" s="1"/>
  <c r="BH171" i="36" s="1"/>
  <c r="BH172" i="36" s="1"/>
  <c r="BH174" i="36" s="1"/>
  <c r="BF166" i="43"/>
  <c r="BJ70" i="35"/>
  <c r="BJ69" i="35"/>
  <c r="BI82" i="37"/>
  <c r="BI84" i="37" s="1"/>
  <c r="BJ83" i="37" s="1"/>
  <c r="BH87" i="37"/>
  <c r="BH88" i="37" s="1"/>
  <c r="BH90" i="37" s="1"/>
  <c r="BK237" i="39"/>
  <c r="BF226" i="45"/>
  <c r="BG171" i="36"/>
  <c r="BG172" i="36" s="1"/>
  <c r="BG174" i="36" s="1"/>
  <c r="BG255" i="41"/>
  <c r="BG256" i="41" s="1"/>
  <c r="BG258" i="41" s="1"/>
  <c r="BH250" i="41"/>
  <c r="BH252" i="41" s="1"/>
  <c r="BF238" i="44"/>
  <c r="BE242" i="44"/>
  <c r="BE243" i="44" s="1"/>
  <c r="BE245" i="44" s="1"/>
  <c r="BF237" i="44"/>
  <c r="BG84" i="45"/>
  <c r="BG87" i="45" s="1"/>
  <c r="BG88" i="45" s="1"/>
  <c r="BG90" i="45" s="1"/>
  <c r="BH250" i="43"/>
  <c r="BH252" i="43" s="1"/>
  <c r="BI250" i="43" s="1"/>
  <c r="BI142" i="45"/>
  <c r="BJ141" i="45" s="1"/>
  <c r="BG255" i="43"/>
  <c r="BG256" i="43" s="1"/>
  <c r="BG258" i="43" s="1"/>
  <c r="BH250" i="39"/>
  <c r="BH252" i="39" s="1"/>
  <c r="BE83" i="44"/>
  <c r="BD87" i="44"/>
  <c r="BD88" i="44" s="1"/>
  <c r="BD90" i="44" s="1"/>
  <c r="BE82" i="44"/>
  <c r="BG255" i="39"/>
  <c r="BG256" i="39" s="1"/>
  <c r="BG258" i="39" s="1"/>
  <c r="BG128" i="39"/>
  <c r="BF117" i="41"/>
  <c r="BF120" i="41" s="1"/>
  <c r="BF121" i="41" s="1"/>
  <c r="BF123" i="41" s="1"/>
  <c r="BG127" i="39"/>
  <c r="BH200" i="35"/>
  <c r="BI198" i="35" s="1"/>
  <c r="BG71" i="43"/>
  <c r="BH69" i="43" s="1"/>
  <c r="BF114" i="40"/>
  <c r="BE117" i="40"/>
  <c r="BE120" i="40" s="1"/>
  <c r="BE121" i="40" s="1"/>
  <c r="BE123" i="40" s="1"/>
  <c r="BF115" i="40"/>
  <c r="BF252" i="36"/>
  <c r="BG250" i="36" s="1"/>
  <c r="BF153" i="37"/>
  <c r="BE158" i="37"/>
  <c r="BE159" i="37" s="1"/>
  <c r="BE161" i="37" s="1"/>
  <c r="BF154" i="37"/>
  <c r="BE132" i="41"/>
  <c r="BE133" i="41" s="1"/>
  <c r="BE135" i="41" s="1"/>
  <c r="BG114" i="41"/>
  <c r="BG116" i="41" s="1"/>
  <c r="BH114" i="41" s="1"/>
  <c r="BI199" i="38"/>
  <c r="BH201" i="38"/>
  <c r="BH204" i="38" s="1"/>
  <c r="BH205" i="38" s="1"/>
  <c r="BH207" i="38" s="1"/>
  <c r="BI198" i="38"/>
  <c r="BE127" i="43"/>
  <c r="BE128" i="43"/>
  <c r="BF127" i="41"/>
  <c r="BF129" i="41" s="1"/>
  <c r="BF132" i="41" s="1"/>
  <c r="BF133" i="41" s="1"/>
  <c r="BF135" i="41" s="1"/>
  <c r="BJ242" i="39"/>
  <c r="BJ243" i="39" s="1"/>
  <c r="BJ245" i="39" s="1"/>
  <c r="BI82" i="38"/>
  <c r="BI83" i="38"/>
  <c r="BG142" i="38"/>
  <c r="BH141" i="38" s="1"/>
  <c r="BH117" i="44"/>
  <c r="BH120" i="44" s="1"/>
  <c r="BH121" i="44" s="1"/>
  <c r="BH123" i="44" s="1"/>
  <c r="BI114" i="44"/>
  <c r="BI115" i="44"/>
  <c r="BK31" i="44"/>
  <c r="BK30" i="44"/>
  <c r="BI168" i="39"/>
  <c r="BI171" i="39" s="1"/>
  <c r="BI172" i="39" s="1"/>
  <c r="BI174" i="39" s="1"/>
  <c r="BH58" i="38"/>
  <c r="BI57" i="38" s="1"/>
  <c r="BF167" i="35"/>
  <c r="BF166" i="35"/>
  <c r="BE171" i="35"/>
  <c r="BE172" i="35" s="1"/>
  <c r="BE174" i="35" s="1"/>
  <c r="BF226" i="38"/>
  <c r="BG224" i="38" s="1"/>
  <c r="BD141" i="43"/>
  <c r="BG238" i="45"/>
  <c r="BG239" i="45" s="1"/>
  <c r="BH237" i="45" s="1"/>
  <c r="BD140" i="43"/>
  <c r="BI213" i="38"/>
  <c r="BI216" i="38" s="1"/>
  <c r="BI217" i="38" s="1"/>
  <c r="BI219" i="38" s="1"/>
  <c r="BH155" i="36"/>
  <c r="BI153" i="36" s="1"/>
  <c r="BI141" i="40"/>
  <c r="BI140" i="40"/>
  <c r="BH145" i="40"/>
  <c r="BH146" i="40" s="1"/>
  <c r="BH148" i="40" s="1"/>
  <c r="BH154" i="43"/>
  <c r="BH153" i="43"/>
  <c r="BF74" i="39"/>
  <c r="BF75" i="39" s="1"/>
  <c r="BF77" i="39" s="1"/>
  <c r="BJ132" i="38"/>
  <c r="BJ133" i="38" s="1"/>
  <c r="BJ135" i="38" s="1"/>
  <c r="BK127" i="38"/>
  <c r="BK129" i="38" s="1"/>
  <c r="BL127" i="38" s="1"/>
  <c r="BF242" i="45"/>
  <c r="BF243" i="45" s="1"/>
  <c r="BF245" i="45" s="1"/>
  <c r="BF242" i="37"/>
  <c r="BF243" i="37" s="1"/>
  <c r="BF245" i="37" s="1"/>
  <c r="BG237" i="37"/>
  <c r="BG238" i="37"/>
  <c r="BG212" i="40"/>
  <c r="BG213" i="40" s="1"/>
  <c r="BF238" i="35"/>
  <c r="BE242" i="35"/>
  <c r="BE243" i="35" s="1"/>
  <c r="BE245" i="35" s="1"/>
  <c r="BF237" i="35"/>
  <c r="BG226" i="36"/>
  <c r="BH225" i="36" s="1"/>
  <c r="BJ155" i="35"/>
  <c r="BK153" i="35" s="1"/>
  <c r="BD255" i="44"/>
  <c r="BD256" i="44" s="1"/>
  <c r="BD258" i="44" s="1"/>
  <c r="BE250" i="44"/>
  <c r="BE251" i="44"/>
  <c r="BH44" i="39"/>
  <c r="BG48" i="39"/>
  <c r="BG49" i="39" s="1"/>
  <c r="BG51" i="39" s="1"/>
  <c r="BH43" i="39"/>
  <c r="BH211" i="43"/>
  <c r="BH213" i="43" s="1"/>
  <c r="BI211" i="43" s="1"/>
  <c r="BB70" i="41"/>
  <c r="BA74" i="41"/>
  <c r="BA75" i="41" s="1"/>
  <c r="BA77" i="41" s="1"/>
  <c r="BB69" i="41"/>
  <c r="BI199" i="40"/>
  <c r="BG216" i="43"/>
  <c r="BG217" i="43" s="1"/>
  <c r="BG219" i="43" s="1"/>
  <c r="BF216" i="40"/>
  <c r="BF217" i="40" s="1"/>
  <c r="BF219" i="40" s="1"/>
  <c r="BF213" i="44"/>
  <c r="BG211" i="44" s="1"/>
  <c r="BI198" i="40"/>
  <c r="BF32" i="37"/>
  <c r="BK140" i="41"/>
  <c r="BK142" i="41" s="1"/>
  <c r="BF31" i="39"/>
  <c r="BE33" i="39"/>
  <c r="BE36" i="39" s="1"/>
  <c r="BE37" i="39" s="1"/>
  <c r="BE39" i="39" s="1"/>
  <c r="BF30" i="39"/>
  <c r="BI129" i="45"/>
  <c r="BI132" i="45" s="1"/>
  <c r="BI133" i="45" s="1"/>
  <c r="BI135" i="45" s="1"/>
  <c r="BF58" i="37"/>
  <c r="BE83" i="39"/>
  <c r="BE82" i="39"/>
  <c r="BG70" i="39"/>
  <c r="BG71" i="39" s="1"/>
  <c r="BH69" i="39" s="1"/>
  <c r="BI31" i="41"/>
  <c r="BH33" i="41"/>
  <c r="BH36" i="41" s="1"/>
  <c r="BH37" i="41" s="1"/>
  <c r="BH39" i="41" s="1"/>
  <c r="BI30" i="41"/>
  <c r="BD87" i="39"/>
  <c r="BD88" i="39" s="1"/>
  <c r="BD90" i="39" s="1"/>
  <c r="BG201" i="36"/>
  <c r="BG204" i="36" s="1"/>
  <c r="BG205" i="36" s="1"/>
  <c r="BG207" i="36" s="1"/>
  <c r="BH198" i="36"/>
  <c r="BH199" i="36"/>
  <c r="BK155" i="44"/>
  <c r="BL154" i="44" s="1"/>
  <c r="BG168" i="37"/>
  <c r="BH128" i="44"/>
  <c r="BH129" i="44" s="1"/>
  <c r="BF167" i="43"/>
  <c r="AW45" i="45"/>
  <c r="AW268" i="45"/>
  <c r="BG132" i="44"/>
  <c r="BG133" i="44" s="1"/>
  <c r="BG135" i="44" s="1"/>
  <c r="BD58" i="39"/>
  <c r="BE57" i="39" s="1"/>
  <c r="BI71" i="36"/>
  <c r="BI74" i="36" s="1"/>
  <c r="BI75" i="36" s="1"/>
  <c r="BI77" i="36" s="1"/>
  <c r="BE216" i="37"/>
  <c r="BE217" i="37" s="1"/>
  <c r="BE219" i="37" s="1"/>
  <c r="BJ82" i="41"/>
  <c r="BJ83" i="41"/>
  <c r="BI87" i="41"/>
  <c r="BI88" i="41" s="1"/>
  <c r="BI90" i="41" s="1"/>
  <c r="BJ84" i="43"/>
  <c r="BJ87" i="43" s="1"/>
  <c r="BJ88" i="43" s="1"/>
  <c r="BJ90" i="43" s="1"/>
  <c r="BF211" i="37"/>
  <c r="BF213" i="37" s="1"/>
  <c r="BG212" i="37" s="1"/>
  <c r="BF142" i="35"/>
  <c r="BG140" i="35" s="1"/>
  <c r="BH153" i="40"/>
  <c r="BG158" i="40"/>
  <c r="BG159" i="40" s="1"/>
  <c r="BG161" i="40" s="1"/>
  <c r="BH154" i="40"/>
  <c r="BF252" i="40"/>
  <c r="BF255" i="40" s="1"/>
  <c r="BF256" i="40" s="1"/>
  <c r="BF258" i="40" s="1"/>
  <c r="BL140" i="44"/>
  <c r="BL141" i="44"/>
  <c r="BK200" i="44"/>
  <c r="BL128" i="36"/>
  <c r="BK132" i="36"/>
  <c r="BK133" i="36" s="1"/>
  <c r="BK135" i="36" s="1"/>
  <c r="BL127" i="36"/>
  <c r="BL116" i="39"/>
  <c r="BH224" i="40"/>
  <c r="BH225" i="40"/>
  <c r="BG229" i="40"/>
  <c r="BG230" i="40" s="1"/>
  <c r="BG232" i="40" s="1"/>
  <c r="BH58" i="36"/>
  <c r="BI57" i="36" s="1"/>
  <c r="BF226" i="44"/>
  <c r="BK43" i="36"/>
  <c r="BJ48" i="36"/>
  <c r="BJ49" i="36" s="1"/>
  <c r="BJ51" i="36" s="1"/>
  <c r="BK44" i="36"/>
  <c r="BF238" i="40"/>
  <c r="BG84" i="35"/>
  <c r="BH82" i="35" s="1"/>
  <c r="BE201" i="43"/>
  <c r="BE204" i="43" s="1"/>
  <c r="BE205" i="43" s="1"/>
  <c r="BE207" i="43" s="1"/>
  <c r="BF198" i="43"/>
  <c r="BF199" i="43"/>
  <c r="BH116" i="43"/>
  <c r="BI114" i="43" s="1"/>
  <c r="BF237" i="40"/>
  <c r="BJ226" i="39"/>
  <c r="BK225" i="39" s="1"/>
  <c r="BJ242" i="38"/>
  <c r="BJ243" i="38" s="1"/>
  <c r="BJ245" i="38" s="1"/>
  <c r="BF117" i="45"/>
  <c r="BF120" i="45" s="1"/>
  <c r="BF121" i="45" s="1"/>
  <c r="BF123" i="45" s="1"/>
  <c r="BG115" i="45"/>
  <c r="BG114" i="45"/>
  <c r="BK238" i="38"/>
  <c r="BK239" i="38" s="1"/>
  <c r="BK242" i="38" s="1"/>
  <c r="BK243" i="38" s="1"/>
  <c r="BK245" i="38" s="1"/>
  <c r="BJ167" i="41"/>
  <c r="BJ168" i="41" s="1"/>
  <c r="BG239" i="41"/>
  <c r="BG238" i="43"/>
  <c r="BG237" i="43"/>
  <c r="BF242" i="43"/>
  <c r="BF243" i="43" s="1"/>
  <c r="BF245" i="43" s="1"/>
  <c r="BI171" i="41"/>
  <c r="BI172" i="41" s="1"/>
  <c r="BI174" i="41" s="1"/>
  <c r="R5" i="52"/>
  <c r="BJ117" i="38"/>
  <c r="BJ120" i="38" s="1"/>
  <c r="BJ121" i="38" s="1"/>
  <c r="BJ123" i="38" s="1"/>
  <c r="BK212" i="35"/>
  <c r="BG155" i="38"/>
  <c r="BH153" i="38" s="1"/>
  <c r="BG58" i="45"/>
  <c r="BH57" i="45" s="1"/>
  <c r="BG224" i="41"/>
  <c r="BK211" i="35"/>
  <c r="BG225" i="41"/>
  <c r="BC56" i="43"/>
  <c r="BC57" i="43"/>
  <c r="BB61" i="43"/>
  <c r="BB62" i="43" s="1"/>
  <c r="BB64" i="43" s="1"/>
  <c r="BH252" i="45"/>
  <c r="BI251" i="45" s="1"/>
  <c r="BG168" i="40"/>
  <c r="BH225" i="43"/>
  <c r="BH226" i="43" s="1"/>
  <c r="BI225" i="43" s="1"/>
  <c r="BK70" i="45"/>
  <c r="BK69" i="45"/>
  <c r="BJ74" i="45"/>
  <c r="BJ75" i="45" s="1"/>
  <c r="BJ77" i="45" s="1"/>
  <c r="BI127" i="40"/>
  <c r="BI128" i="40"/>
  <c r="BH132" i="40"/>
  <c r="BH133" i="40" s="1"/>
  <c r="BH135" i="40" s="1"/>
  <c r="BF255" i="35"/>
  <c r="BF256" i="35" s="1"/>
  <c r="BF258" i="35" s="1"/>
  <c r="BC127" i="37"/>
  <c r="BC128" i="37"/>
  <c r="BB132" i="37"/>
  <c r="BB133" i="37" s="1"/>
  <c r="BB135" i="37" s="1"/>
  <c r="BJ58" i="44"/>
  <c r="BK114" i="38"/>
  <c r="BK116" i="38" s="1"/>
  <c r="BG145" i="36"/>
  <c r="BG146" i="36" s="1"/>
  <c r="BG148" i="36" s="1"/>
  <c r="BH140" i="36"/>
  <c r="BH142" i="36" s="1"/>
  <c r="BI140" i="36" s="1"/>
  <c r="BI212" i="36"/>
  <c r="BH216" i="36"/>
  <c r="BH217" i="36" s="1"/>
  <c r="BH219" i="36" s="1"/>
  <c r="BI211" i="36"/>
  <c r="BF32" i="35"/>
  <c r="BH82" i="36"/>
  <c r="BG229" i="43"/>
  <c r="BG230" i="43" s="1"/>
  <c r="BG232" i="43" s="1"/>
  <c r="BI43" i="37"/>
  <c r="BI44" i="37"/>
  <c r="BH48" i="37"/>
  <c r="BH49" i="37" s="1"/>
  <c r="BH51" i="37" s="1"/>
  <c r="BG61" i="40"/>
  <c r="BG62" i="40" s="1"/>
  <c r="BG64" i="40" s="1"/>
  <c r="BL211" i="39"/>
  <c r="BL213" i="39" s="1"/>
  <c r="BM211" i="39" s="1"/>
  <c r="BK216" i="39"/>
  <c r="BK217" i="39" s="1"/>
  <c r="BK219" i="39" s="1"/>
  <c r="BH57" i="40"/>
  <c r="BH58" i="40" s="1"/>
  <c r="BI57" i="40" s="1"/>
  <c r="BH44" i="43"/>
  <c r="BG48" i="43"/>
  <c r="BG49" i="43" s="1"/>
  <c r="BG51" i="43" s="1"/>
  <c r="BH43" i="43"/>
  <c r="BH83" i="36"/>
  <c r="BK239" i="39"/>
  <c r="BK242" i="39" s="1"/>
  <c r="BK243" i="39" s="1"/>
  <c r="BK245" i="39" s="1"/>
  <c r="BI32" i="40"/>
  <c r="BI33" i="40" s="1"/>
  <c r="BI36" i="40" s="1"/>
  <c r="BI37" i="40" s="1"/>
  <c r="BI39" i="40" s="1"/>
  <c r="BH155" i="41"/>
  <c r="BE200" i="41"/>
  <c r="BF198" i="41" s="1"/>
  <c r="BI70" i="37"/>
  <c r="BI71" i="37" s="1"/>
  <c r="BJ69" i="37" s="1"/>
  <c r="BH74" i="37"/>
  <c r="BH75" i="37" s="1"/>
  <c r="BH77" i="37" s="1"/>
  <c r="BG252" i="37"/>
  <c r="BH153" i="39"/>
  <c r="BH155" i="39" s="1"/>
  <c r="BI153" i="39" s="1"/>
  <c r="BH199" i="39"/>
  <c r="BG201" i="39"/>
  <c r="BG204" i="39" s="1"/>
  <c r="BG205" i="39" s="1"/>
  <c r="BG207" i="39" s="1"/>
  <c r="BH198" i="39"/>
  <c r="BG158" i="39"/>
  <c r="BG159" i="39" s="1"/>
  <c r="BG161" i="39" s="1"/>
  <c r="BK43" i="40"/>
  <c r="BK45" i="40" s="1"/>
  <c r="BJ48" i="40"/>
  <c r="BJ49" i="40" s="1"/>
  <c r="BJ51" i="40" s="1"/>
  <c r="BH30" i="38"/>
  <c r="BG33" i="38"/>
  <c r="BG36" i="38" s="1"/>
  <c r="BG37" i="38" s="1"/>
  <c r="BG39" i="38" s="1"/>
  <c r="BH31" i="38"/>
  <c r="BK166" i="44"/>
  <c r="BK168" i="44" s="1"/>
  <c r="BK171" i="44" s="1"/>
  <c r="BK172" i="44" s="1"/>
  <c r="BK174" i="44" s="1"/>
  <c r="BL229" i="35"/>
  <c r="BL230" i="35" s="1"/>
  <c r="BL232" i="35" s="1"/>
  <c r="BJ171" i="44"/>
  <c r="BJ172" i="44" s="1"/>
  <c r="BJ174" i="44" s="1"/>
  <c r="AV295" i="45"/>
  <c r="BH155" i="45"/>
  <c r="AV295" i="43"/>
  <c r="BM224" i="35"/>
  <c r="BM226" i="35" s="1"/>
  <c r="BN225" i="35" s="1"/>
  <c r="AW294" i="45"/>
  <c r="BJ33" i="45"/>
  <c r="BJ36" i="45" s="1"/>
  <c r="BJ37" i="45" s="1"/>
  <c r="BJ39" i="45" s="1"/>
  <c r="BK30" i="45"/>
  <c r="BK32" i="45" s="1"/>
  <c r="BF58" i="35"/>
  <c r="BF58" i="41"/>
  <c r="R17" i="50"/>
  <c r="R10" i="52"/>
  <c r="R22" i="50"/>
  <c r="BG117" i="36"/>
  <c r="BG120" i="36" s="1"/>
  <c r="BG121" i="36" s="1"/>
  <c r="BG123" i="36" s="1"/>
  <c r="BH115" i="36"/>
  <c r="BH114" i="36"/>
  <c r="BE45" i="41"/>
  <c r="BE48" i="41" s="1"/>
  <c r="BE49" i="41" s="1"/>
  <c r="BE51" i="41" s="1"/>
  <c r="BL44" i="35"/>
  <c r="BH32" i="43"/>
  <c r="BG251" i="35"/>
  <c r="BG252" i="35" s="1"/>
  <c r="AV295" i="35"/>
  <c r="BK200" i="37"/>
  <c r="BK201" i="37" s="1"/>
  <c r="BK204" i="37" s="1"/>
  <c r="BK205" i="37" s="1"/>
  <c r="BK207" i="37" s="1"/>
  <c r="AW293" i="38"/>
  <c r="BJ166" i="38"/>
  <c r="BJ168" i="38" s="1"/>
  <c r="BI171" i="38"/>
  <c r="BI172" i="38" s="1"/>
  <c r="BI174" i="38" s="1"/>
  <c r="AV259" i="38"/>
  <c r="AV285" i="38" s="1"/>
  <c r="BL43" i="35"/>
  <c r="BJ82" i="40"/>
  <c r="BJ84" i="40" s="1"/>
  <c r="BK142" i="39"/>
  <c r="BL140" i="39" s="1"/>
  <c r="BI87" i="40"/>
  <c r="BI88" i="40" s="1"/>
  <c r="BI90" i="40" s="1"/>
  <c r="AW293" i="41"/>
  <c r="AU300" i="39"/>
  <c r="AW294" i="35"/>
  <c r="AW293" i="37"/>
  <c r="AV292" i="43"/>
  <c r="AV190" i="43"/>
  <c r="AV191" i="43" s="1"/>
  <c r="AV291" i="43"/>
  <c r="AW291" i="39"/>
  <c r="AW190" i="39"/>
  <c r="AW191" i="39" s="1"/>
  <c r="AW292" i="39"/>
  <c r="AW103" i="41"/>
  <c r="AX100" i="41"/>
  <c r="AX101" i="41"/>
  <c r="AX279" i="41" s="1"/>
  <c r="AW280" i="41"/>
  <c r="AX102" i="45"/>
  <c r="AX101" i="37"/>
  <c r="AX279" i="37" s="1"/>
  <c r="AW103" i="37"/>
  <c r="AX100" i="37"/>
  <c r="AW280" i="37"/>
  <c r="AW19" i="38"/>
  <c r="AW270" i="38"/>
  <c r="AX16" i="38"/>
  <c r="AX17" i="38"/>
  <c r="AX269" i="38" s="1"/>
  <c r="AV22" i="43"/>
  <c r="AV272" i="43"/>
  <c r="AV271" i="43"/>
  <c r="AW168" i="45"/>
  <c r="AW281" i="45" s="1"/>
  <c r="AW278" i="45"/>
  <c r="AW270" i="37"/>
  <c r="AX17" i="37"/>
  <c r="AX269" i="37" s="1"/>
  <c r="AW19" i="37"/>
  <c r="AX16" i="37"/>
  <c r="AW116" i="35"/>
  <c r="AW278" i="35"/>
  <c r="AV175" i="38"/>
  <c r="AV275" i="38" s="1"/>
  <c r="AV109" i="38"/>
  <c r="AV177" i="38" s="1"/>
  <c r="AV277" i="38" s="1"/>
  <c r="AW252" i="38"/>
  <c r="AW291" i="38" s="1"/>
  <c r="AW289" i="38"/>
  <c r="AW294" i="38" s="1"/>
  <c r="AW259" i="37"/>
  <c r="AW285" i="37" s="1"/>
  <c r="AW193" i="37"/>
  <c r="AW261" i="37" s="1"/>
  <c r="AW287" i="37" s="1"/>
  <c r="AX186" i="40"/>
  <c r="AX288" i="40"/>
  <c r="BJ116" i="37"/>
  <c r="AX186" i="38"/>
  <c r="BE48" i="38"/>
  <c r="BE49" i="38" s="1"/>
  <c r="BE51" i="38" s="1"/>
  <c r="BF44" i="38"/>
  <c r="BF43" i="38"/>
  <c r="AW22" i="45"/>
  <c r="AV296" i="38"/>
  <c r="AW186" i="36"/>
  <c r="AW288" i="36"/>
  <c r="AW293" i="36" s="1"/>
  <c r="AW193" i="45"/>
  <c r="AV296" i="37"/>
  <c r="AU25" i="43"/>
  <c r="AU93" i="43" s="1"/>
  <c r="AU267" i="43" s="1"/>
  <c r="AU302" i="43" s="1"/>
  <c r="AU91" i="43"/>
  <c r="AU265" i="43" s="1"/>
  <c r="AU300" i="43" s="1"/>
  <c r="AV23" i="36"/>
  <c r="AX101" i="40"/>
  <c r="AX279" i="40" s="1"/>
  <c r="AW103" i="40"/>
  <c r="AW280" i="40"/>
  <c r="AX100" i="40"/>
  <c r="AW18" i="35"/>
  <c r="AW268" i="35"/>
  <c r="AX184" i="35"/>
  <c r="AW187" i="35"/>
  <c r="AW290" i="35"/>
  <c r="AX185" i="35"/>
  <c r="AX289" i="35" s="1"/>
  <c r="AW18" i="43"/>
  <c r="AW268" i="43"/>
  <c r="AU91" i="40"/>
  <c r="AU265" i="40" s="1"/>
  <c r="AU300" i="40" s="1"/>
  <c r="AU25" i="40"/>
  <c r="AU93" i="40" s="1"/>
  <c r="AU267" i="40" s="1"/>
  <c r="AU302" i="40" s="1"/>
  <c r="AW23" i="41"/>
  <c r="AV175" i="45"/>
  <c r="AV275" i="45" s="1"/>
  <c r="BL33" i="36"/>
  <c r="BL36" i="36" s="1"/>
  <c r="BL37" i="36" s="1"/>
  <c r="BL39" i="36" s="1"/>
  <c r="BM30" i="36"/>
  <c r="BM31" i="36"/>
  <c r="AW103" i="38"/>
  <c r="AX101" i="38"/>
  <c r="AX279" i="38" s="1"/>
  <c r="AX100" i="38"/>
  <c r="AW280" i="38"/>
  <c r="AX186" i="44"/>
  <c r="AX288" i="44"/>
  <c r="AX102" i="35"/>
  <c r="AY16" i="41"/>
  <c r="AX19" i="41"/>
  <c r="AY17" i="41"/>
  <c r="AY269" i="41" s="1"/>
  <c r="AX270" i="41"/>
  <c r="AV204" i="45"/>
  <c r="AV205" i="45" s="1"/>
  <c r="AV292" i="45"/>
  <c r="AV298" i="45" s="1"/>
  <c r="AV291" i="45"/>
  <c r="AV296" i="45" s="1"/>
  <c r="AV298" i="38"/>
  <c r="AV298" i="37"/>
  <c r="AV107" i="41"/>
  <c r="AV299" i="41"/>
  <c r="AW282" i="44"/>
  <c r="AW106" i="44"/>
  <c r="AW107" i="44" s="1"/>
  <c r="AW281" i="44"/>
  <c r="AX288" i="39"/>
  <c r="AX186" i="39"/>
  <c r="AV271" i="35"/>
  <c r="AV22" i="35"/>
  <c r="AV272" i="35"/>
  <c r="AV175" i="43"/>
  <c r="AV275" i="43" s="1"/>
  <c r="AV109" i="43"/>
  <c r="AV177" i="43" s="1"/>
  <c r="AV277" i="43" s="1"/>
  <c r="AW270" i="36"/>
  <c r="AX17" i="36"/>
  <c r="AX269" i="36" s="1"/>
  <c r="AX16" i="36"/>
  <c r="AW19" i="36"/>
  <c r="AV23" i="44"/>
  <c r="AV299" i="44"/>
  <c r="AX187" i="37"/>
  <c r="AX290" i="37"/>
  <c r="AY185" i="37"/>
  <c r="AY289" i="37" s="1"/>
  <c r="AY184" i="37"/>
  <c r="AW294" i="43"/>
  <c r="AV281" i="39"/>
  <c r="AV296" i="39" s="1"/>
  <c r="AV282" i="39"/>
  <c r="AV298" i="39" s="1"/>
  <c r="AV106" i="39"/>
  <c r="AV107" i="39" s="1"/>
  <c r="AV259" i="35"/>
  <c r="AV285" i="35" s="1"/>
  <c r="AV193" i="35"/>
  <c r="AV261" i="35" s="1"/>
  <c r="AV287" i="35" s="1"/>
  <c r="AV177" i="45"/>
  <c r="AV277" i="45" s="1"/>
  <c r="AW291" i="40"/>
  <c r="AW190" i="40"/>
  <c r="AW191" i="40" s="1"/>
  <c r="AW292" i="40"/>
  <c r="AW292" i="44"/>
  <c r="AW291" i="44"/>
  <c r="AW190" i="44"/>
  <c r="AW191" i="44" s="1"/>
  <c r="AU302" i="39"/>
  <c r="AX18" i="45"/>
  <c r="BD74" i="40"/>
  <c r="BD75" i="40" s="1"/>
  <c r="BD77" i="40" s="1"/>
  <c r="BE69" i="40"/>
  <c r="BE70" i="40"/>
  <c r="AV190" i="36"/>
  <c r="AV191" i="36" s="1"/>
  <c r="AV292" i="36"/>
  <c r="AV298" i="36" s="1"/>
  <c r="AV291" i="36"/>
  <c r="AV296" i="36" s="1"/>
  <c r="AV193" i="41"/>
  <c r="AV261" i="41" s="1"/>
  <c r="AV287" i="41" s="1"/>
  <c r="AV259" i="41"/>
  <c r="AV285" i="41" s="1"/>
  <c r="AV91" i="45"/>
  <c r="AV265" i="45" s="1"/>
  <c r="AV25" i="45"/>
  <c r="AV93" i="45" s="1"/>
  <c r="AV267" i="45" s="1"/>
  <c r="AU302" i="36"/>
  <c r="AW103" i="43"/>
  <c r="AW280" i="43"/>
  <c r="AX100" i="43"/>
  <c r="AX101" i="43"/>
  <c r="AX279" i="43" s="1"/>
  <c r="AV298" i="41"/>
  <c r="AV22" i="40"/>
  <c r="AV272" i="40"/>
  <c r="AV298" i="40" s="1"/>
  <c r="AV271" i="40"/>
  <c r="AV296" i="40" s="1"/>
  <c r="BH132" i="35"/>
  <c r="BH133" i="35" s="1"/>
  <c r="BH135" i="35" s="1"/>
  <c r="BI128" i="35"/>
  <c r="BI127" i="35"/>
  <c r="AY184" i="45"/>
  <c r="AX187" i="45"/>
  <c r="AY185" i="45"/>
  <c r="AX278" i="44"/>
  <c r="AX102" i="44"/>
  <c r="AW186" i="43"/>
  <c r="AW288" i="43"/>
  <c r="BH142" i="37"/>
  <c r="AX17" i="39"/>
  <c r="AX269" i="39" s="1"/>
  <c r="AX16" i="39"/>
  <c r="AW19" i="39"/>
  <c r="AW270" i="39"/>
  <c r="AW106" i="45"/>
  <c r="AW107" i="45" s="1"/>
  <c r="AW278" i="39"/>
  <c r="AW293" i="39" s="1"/>
  <c r="AW102" i="39"/>
  <c r="AX101" i="36"/>
  <c r="AX279" i="36" s="1"/>
  <c r="AX100" i="36"/>
  <c r="AW280" i="36"/>
  <c r="AW103" i="36"/>
  <c r="AV261" i="38"/>
  <c r="AV287" i="38" s="1"/>
  <c r="AV120" i="35"/>
  <c r="AV121" i="35" s="1"/>
  <c r="AV281" i="35"/>
  <c r="AV282" i="35"/>
  <c r="AW270" i="44"/>
  <c r="AW295" i="44" s="1"/>
  <c r="AX16" i="44"/>
  <c r="AX17" i="44"/>
  <c r="AX269" i="44" s="1"/>
  <c r="AX294" i="44" s="1"/>
  <c r="AW19" i="44"/>
  <c r="AV175" i="40"/>
  <c r="AV275" i="40" s="1"/>
  <c r="AV109" i="40"/>
  <c r="AV177" i="40" s="1"/>
  <c r="AV277" i="40" s="1"/>
  <c r="AU91" i="35"/>
  <c r="AU265" i="35" s="1"/>
  <c r="AU300" i="35" s="1"/>
  <c r="AU25" i="35"/>
  <c r="AU93" i="35" s="1"/>
  <c r="AU267" i="35" s="1"/>
  <c r="AU302" i="35" s="1"/>
  <c r="AX184" i="41"/>
  <c r="AW187" i="41"/>
  <c r="AX185" i="41"/>
  <c r="AX289" i="41" s="1"/>
  <c r="AW290" i="41"/>
  <c r="AW106" i="35"/>
  <c r="AW107" i="35" s="1"/>
  <c r="AW190" i="38"/>
  <c r="AW191" i="38" s="1"/>
  <c r="AU207" i="45"/>
  <c r="AU261" i="45" s="1"/>
  <c r="AU287" i="45" s="1"/>
  <c r="AU302" i="45" s="1"/>
  <c r="AU259" i="45"/>
  <c r="AU285" i="45" s="1"/>
  <c r="AU300" i="45" s="1"/>
  <c r="AV23" i="39"/>
  <c r="AV109" i="37"/>
  <c r="AV177" i="37" s="1"/>
  <c r="AV277" i="37" s="1"/>
  <c r="AV175" i="37"/>
  <c r="AV275" i="37" s="1"/>
  <c r="AW200" i="45"/>
  <c r="AW288" i="45"/>
  <c r="AV23" i="38"/>
  <c r="AV299" i="38"/>
  <c r="AV175" i="36"/>
  <c r="AV275" i="36" s="1"/>
  <c r="AV109" i="36"/>
  <c r="AV177" i="36" s="1"/>
  <c r="AV277" i="36" s="1"/>
  <c r="AV299" i="37"/>
  <c r="AV23" i="37"/>
  <c r="AU300" i="36"/>
  <c r="AV296" i="41"/>
  <c r="AW268" i="40"/>
  <c r="AW293" i="40" s="1"/>
  <c r="AW18" i="40"/>
  <c r="BC239" i="36"/>
  <c r="BB245" i="36"/>
  <c r="BD74" i="44"/>
  <c r="BD75" i="44" s="1"/>
  <c r="BD77" i="44" s="1"/>
  <c r="BE70" i="44"/>
  <c r="BE69" i="44"/>
  <c r="BB213" i="41"/>
  <c r="BA219" i="41"/>
  <c r="BC212" i="45"/>
  <c r="BB216" i="45"/>
  <c r="BB217" i="45" s="1"/>
  <c r="BC211" i="45"/>
  <c r="BF226" i="37" l="1"/>
  <c r="BF229" i="37" s="1"/>
  <c r="BF230" i="37" s="1"/>
  <c r="BF232" i="37" s="1"/>
  <c r="BJ145" i="41"/>
  <c r="BJ146" i="41" s="1"/>
  <c r="BJ148" i="41" s="1"/>
  <c r="BH74" i="38"/>
  <c r="BH75" i="38" s="1"/>
  <c r="BH77" i="38" s="1"/>
  <c r="BI70" i="38"/>
  <c r="BI71" i="38" s="1"/>
  <c r="BI44" i="44"/>
  <c r="BF168" i="43"/>
  <c r="BF171" i="43" s="1"/>
  <c r="BF172" i="43" s="1"/>
  <c r="BF174" i="43" s="1"/>
  <c r="BI43" i="44"/>
  <c r="BJ71" i="35"/>
  <c r="BJ74" i="35" s="1"/>
  <c r="BJ75" i="35" s="1"/>
  <c r="BJ77" i="35" s="1"/>
  <c r="BI145" i="45"/>
  <c r="BI146" i="45" s="1"/>
  <c r="BI148" i="45" s="1"/>
  <c r="BJ140" i="45"/>
  <c r="BJ142" i="45" s="1"/>
  <c r="BK140" i="45" s="1"/>
  <c r="BH83" i="45"/>
  <c r="BI251" i="43"/>
  <c r="BI252" i="43" s="1"/>
  <c r="BI167" i="36"/>
  <c r="BH255" i="43"/>
  <c r="BH256" i="43" s="1"/>
  <c r="BH258" i="43" s="1"/>
  <c r="BH61" i="38"/>
  <c r="BH62" i="38" s="1"/>
  <c r="BH64" i="38" s="1"/>
  <c r="BI56" i="38"/>
  <c r="BI58" i="38" s="1"/>
  <c r="BI61" i="38" s="1"/>
  <c r="BI62" i="38" s="1"/>
  <c r="BI64" i="38" s="1"/>
  <c r="BG225" i="45"/>
  <c r="BF229" i="45"/>
  <c r="BF230" i="45" s="1"/>
  <c r="BF232" i="45" s="1"/>
  <c r="BG224" i="45"/>
  <c r="BG74" i="39"/>
  <c r="BG75" i="39" s="1"/>
  <c r="BG77" i="39" s="1"/>
  <c r="BH70" i="39"/>
  <c r="BF239" i="44"/>
  <c r="BF242" i="44" s="1"/>
  <c r="BF243" i="44" s="1"/>
  <c r="BF245" i="44" s="1"/>
  <c r="BI166" i="36"/>
  <c r="BG129" i="39"/>
  <c r="BG132" i="39" s="1"/>
  <c r="BG133" i="39" s="1"/>
  <c r="BG135" i="39" s="1"/>
  <c r="BG225" i="37"/>
  <c r="BG224" i="37"/>
  <c r="BH82" i="45"/>
  <c r="BE84" i="44"/>
  <c r="BE87" i="44" s="1"/>
  <c r="BE88" i="44" s="1"/>
  <c r="BE90" i="44" s="1"/>
  <c r="BJ166" i="39"/>
  <c r="BI251" i="41"/>
  <c r="BH255" i="41"/>
  <c r="BH256" i="41" s="1"/>
  <c r="BH258" i="41" s="1"/>
  <c r="BI250" i="41"/>
  <c r="BI250" i="39"/>
  <c r="BI251" i="39"/>
  <c r="BH255" i="39"/>
  <c r="BH256" i="39" s="1"/>
  <c r="BH258" i="39" s="1"/>
  <c r="BG74" i="43"/>
  <c r="BG75" i="43" s="1"/>
  <c r="BG77" i="43" s="1"/>
  <c r="BI199" i="35"/>
  <c r="BI200" i="35" s="1"/>
  <c r="BJ199" i="35" s="1"/>
  <c r="BH201" i="35"/>
  <c r="BH204" i="35" s="1"/>
  <c r="BH205" i="35" s="1"/>
  <c r="BH207" i="35" s="1"/>
  <c r="BF255" i="36"/>
  <c r="BF256" i="36" s="1"/>
  <c r="BF258" i="36" s="1"/>
  <c r="BH70" i="43"/>
  <c r="BH71" i="43" s="1"/>
  <c r="BH74" i="43" s="1"/>
  <c r="BH75" i="43" s="1"/>
  <c r="BH77" i="43" s="1"/>
  <c r="BG251" i="36"/>
  <c r="BG252" i="36" s="1"/>
  <c r="BF116" i="40"/>
  <c r="BG128" i="41"/>
  <c r="BG127" i="41"/>
  <c r="BE129" i="43"/>
  <c r="BE132" i="43" s="1"/>
  <c r="BE133" i="43" s="1"/>
  <c r="BE135" i="43" s="1"/>
  <c r="BF155" i="37"/>
  <c r="BI200" i="38"/>
  <c r="BI84" i="38"/>
  <c r="BJ83" i="38" s="1"/>
  <c r="BG117" i="41"/>
  <c r="BG120" i="41" s="1"/>
  <c r="BG121" i="41" s="1"/>
  <c r="BG123" i="41" s="1"/>
  <c r="BH115" i="41"/>
  <c r="BH116" i="41" s="1"/>
  <c r="BI115" i="41" s="1"/>
  <c r="BH140" i="38"/>
  <c r="BH142" i="38" s="1"/>
  <c r="BG145" i="38"/>
  <c r="BG146" i="38" s="1"/>
  <c r="BG148" i="38" s="1"/>
  <c r="BJ167" i="39"/>
  <c r="BI116" i="44"/>
  <c r="BE56" i="39"/>
  <c r="BE58" i="39" s="1"/>
  <c r="BK32" i="44"/>
  <c r="BK33" i="44" s="1"/>
  <c r="BK36" i="44" s="1"/>
  <c r="BK37" i="44" s="1"/>
  <c r="BK39" i="44" s="1"/>
  <c r="BI154" i="36"/>
  <c r="BI155" i="36" s="1"/>
  <c r="AW292" i="38"/>
  <c r="BI87" i="37"/>
  <c r="BI88" i="37" s="1"/>
  <c r="BI90" i="37" s="1"/>
  <c r="BJ82" i="37"/>
  <c r="BJ84" i="37" s="1"/>
  <c r="BH238" i="45"/>
  <c r="BH239" i="45" s="1"/>
  <c r="BI238" i="45" s="1"/>
  <c r="BD142" i="43"/>
  <c r="BE140" i="43" s="1"/>
  <c r="R40" i="52"/>
  <c r="T12" i="54" s="1"/>
  <c r="BH224" i="36"/>
  <c r="BH226" i="36" s="1"/>
  <c r="BF229" i="38"/>
  <c r="BF230" i="38" s="1"/>
  <c r="BF232" i="38" s="1"/>
  <c r="BJ70" i="36"/>
  <c r="BJ211" i="38"/>
  <c r="BF168" i="35"/>
  <c r="BF171" i="35" s="1"/>
  <c r="BF172" i="35" s="1"/>
  <c r="BF174" i="35" s="1"/>
  <c r="BG229" i="36"/>
  <c r="BG230" i="36" s="1"/>
  <c r="BG232" i="36" s="1"/>
  <c r="BG225" i="38"/>
  <c r="BG226" i="38" s="1"/>
  <c r="BK158" i="44"/>
  <c r="BK159" i="44" s="1"/>
  <c r="BK161" i="44" s="1"/>
  <c r="BG242" i="45"/>
  <c r="BG243" i="45" s="1"/>
  <c r="BG245" i="45" s="1"/>
  <c r="BH158" i="36"/>
  <c r="BH159" i="36" s="1"/>
  <c r="BH161" i="36" s="1"/>
  <c r="BJ212" i="38"/>
  <c r="BI142" i="40"/>
  <c r="BI145" i="40" s="1"/>
  <c r="BI146" i="40" s="1"/>
  <c r="BI148" i="40" s="1"/>
  <c r="BH155" i="43"/>
  <c r="BG212" i="44"/>
  <c r="BG213" i="44" s="1"/>
  <c r="BI200" i="40"/>
  <c r="BJ198" i="40" s="1"/>
  <c r="BF239" i="35"/>
  <c r="BG238" i="35" s="1"/>
  <c r="BG239" i="37"/>
  <c r="BK154" i="35"/>
  <c r="BK155" i="35" s="1"/>
  <c r="BJ158" i="35"/>
  <c r="BJ159" i="35" s="1"/>
  <c r="BJ161" i="35" s="1"/>
  <c r="BB71" i="41"/>
  <c r="BE252" i="44"/>
  <c r="BH45" i="39"/>
  <c r="BF216" i="44"/>
  <c r="BF217" i="44" s="1"/>
  <c r="BF219" i="44" s="1"/>
  <c r="BG251" i="40"/>
  <c r="BK132" i="38"/>
  <c r="BK133" i="38" s="1"/>
  <c r="BK135" i="38" s="1"/>
  <c r="BI212" i="43"/>
  <c r="BI213" i="43" s="1"/>
  <c r="BH216" i="43"/>
  <c r="BH217" i="43" s="1"/>
  <c r="BH219" i="43" s="1"/>
  <c r="BL140" i="41"/>
  <c r="BK145" i="41"/>
  <c r="BK146" i="41" s="1"/>
  <c r="BK148" i="41" s="1"/>
  <c r="BF239" i="40"/>
  <c r="BG237" i="40" s="1"/>
  <c r="BK82" i="43"/>
  <c r="BG30" i="37"/>
  <c r="BG31" i="37"/>
  <c r="BF33" i="37"/>
  <c r="BF36" i="37" s="1"/>
  <c r="BF37" i="37" s="1"/>
  <c r="BF39" i="37" s="1"/>
  <c r="BL141" i="41"/>
  <c r="BF32" i="39"/>
  <c r="BF33" i="39" s="1"/>
  <c r="BF36" i="39" s="1"/>
  <c r="BF37" i="39" s="1"/>
  <c r="BF39" i="39" s="1"/>
  <c r="BJ128" i="45"/>
  <c r="BJ127" i="45"/>
  <c r="BI32" i="41"/>
  <c r="BJ30" i="41" s="1"/>
  <c r="BE84" i="39"/>
  <c r="BF83" i="39" s="1"/>
  <c r="BL128" i="38"/>
  <c r="BL129" i="38" s="1"/>
  <c r="BF61" i="37"/>
  <c r="BF62" i="37" s="1"/>
  <c r="BF64" i="37" s="1"/>
  <c r="BG56" i="37"/>
  <c r="BG57" i="37"/>
  <c r="BG166" i="43"/>
  <c r="BL153" i="44"/>
  <c r="BL155" i="44" s="1"/>
  <c r="BM153" i="44" s="1"/>
  <c r="BG167" i="43"/>
  <c r="BH200" i="36"/>
  <c r="BI199" i="36" s="1"/>
  <c r="BD61" i="39"/>
  <c r="BD62" i="39" s="1"/>
  <c r="BD64" i="39" s="1"/>
  <c r="BJ69" i="36"/>
  <c r="BG116" i="45"/>
  <c r="BG117" i="45" s="1"/>
  <c r="BG120" i="45" s="1"/>
  <c r="BG121" i="45" s="1"/>
  <c r="BG123" i="45" s="1"/>
  <c r="BG141" i="35"/>
  <c r="BG142" i="35" s="1"/>
  <c r="BG145" i="35" s="1"/>
  <c r="BG146" i="35" s="1"/>
  <c r="BG148" i="35" s="1"/>
  <c r="BF145" i="35"/>
  <c r="BF146" i="35" s="1"/>
  <c r="BF148" i="35" s="1"/>
  <c r="BH167" i="37"/>
  <c r="BH166" i="37"/>
  <c r="BG171" i="37"/>
  <c r="BG172" i="37" s="1"/>
  <c r="BG174" i="37" s="1"/>
  <c r="AX43" i="45"/>
  <c r="AX268" i="45" s="1"/>
  <c r="AW48" i="45"/>
  <c r="AW49" i="45" s="1"/>
  <c r="AW51" i="45" s="1"/>
  <c r="AX44" i="45"/>
  <c r="AW270" i="45"/>
  <c r="AW271" i="45"/>
  <c r="BI115" i="43"/>
  <c r="BI116" i="43" s="1"/>
  <c r="BJ114" i="43" s="1"/>
  <c r="AW272" i="45"/>
  <c r="BJ84" i="41"/>
  <c r="BH211" i="40"/>
  <c r="BH212" i="40"/>
  <c r="BG216" i="40"/>
  <c r="BG217" i="40" s="1"/>
  <c r="BG219" i="40" s="1"/>
  <c r="BH117" i="43"/>
  <c r="BH120" i="43" s="1"/>
  <c r="BH121" i="43" s="1"/>
  <c r="BH123" i="43" s="1"/>
  <c r="BK83" i="43"/>
  <c r="BL142" i="44"/>
  <c r="BL145" i="44" s="1"/>
  <c r="BL146" i="44" s="1"/>
  <c r="BL148" i="44" s="1"/>
  <c r="BG239" i="43"/>
  <c r="BG242" i="43" s="1"/>
  <c r="BG243" i="43" s="1"/>
  <c r="BG245" i="43" s="1"/>
  <c r="BF216" i="37"/>
  <c r="BF217" i="37" s="1"/>
  <c r="BF219" i="37" s="1"/>
  <c r="BG250" i="40"/>
  <c r="BH155" i="40"/>
  <c r="BI224" i="43"/>
  <c r="BI226" i="43" s="1"/>
  <c r="BJ224" i="43" s="1"/>
  <c r="BG211" i="37"/>
  <c r="BG213" i="37" s="1"/>
  <c r="BL198" i="44"/>
  <c r="BK201" i="44"/>
  <c r="BK204" i="44" s="1"/>
  <c r="BK205" i="44" s="1"/>
  <c r="BK207" i="44" s="1"/>
  <c r="BL199" i="44"/>
  <c r="BL237" i="38"/>
  <c r="BI56" i="36"/>
  <c r="BI58" i="36" s="1"/>
  <c r="BJ56" i="36" s="1"/>
  <c r="BG158" i="38"/>
  <c r="BG159" i="38" s="1"/>
  <c r="BG161" i="38" s="1"/>
  <c r="BL129" i="36"/>
  <c r="BL132" i="36" s="1"/>
  <c r="BL133" i="36" s="1"/>
  <c r="BL135" i="36" s="1"/>
  <c r="BM114" i="39"/>
  <c r="BM115" i="39"/>
  <c r="BL117" i="39"/>
  <c r="BL120" i="39" s="1"/>
  <c r="BL121" i="39" s="1"/>
  <c r="BL123" i="39" s="1"/>
  <c r="BI128" i="44"/>
  <c r="BI127" i="44"/>
  <c r="BH132" i="44"/>
  <c r="BH133" i="44" s="1"/>
  <c r="BH135" i="44" s="1"/>
  <c r="BH226" i="40"/>
  <c r="BJ229" i="39"/>
  <c r="BJ230" i="39" s="1"/>
  <c r="BJ232" i="39" s="1"/>
  <c r="BK224" i="39"/>
  <c r="BK226" i="39" s="1"/>
  <c r="BH61" i="36"/>
  <c r="BH62" i="36" s="1"/>
  <c r="BH64" i="36" s="1"/>
  <c r="BF200" i="43"/>
  <c r="BG198" i="43" s="1"/>
  <c r="BF229" i="44"/>
  <c r="BF230" i="44" s="1"/>
  <c r="BF232" i="44" s="1"/>
  <c r="BG225" i="44"/>
  <c r="BG224" i="44"/>
  <c r="BG61" i="45"/>
  <c r="BG62" i="45" s="1"/>
  <c r="BG64" i="45" s="1"/>
  <c r="BH83" i="35"/>
  <c r="BH84" i="35" s="1"/>
  <c r="BL238" i="38"/>
  <c r="BG87" i="35"/>
  <c r="BG88" i="35" s="1"/>
  <c r="BG90" i="35" s="1"/>
  <c r="BK45" i="36"/>
  <c r="AW282" i="45"/>
  <c r="BH229" i="43"/>
  <c r="BH230" i="43" s="1"/>
  <c r="BH232" i="43" s="1"/>
  <c r="BH154" i="38"/>
  <c r="BH155" i="38" s="1"/>
  <c r="BI153" i="38" s="1"/>
  <c r="BH238" i="41"/>
  <c r="BG242" i="41"/>
  <c r="BG243" i="41" s="1"/>
  <c r="BG245" i="41" s="1"/>
  <c r="BH237" i="41"/>
  <c r="BH56" i="45"/>
  <c r="BH58" i="45" s="1"/>
  <c r="BK213" i="35"/>
  <c r="BL212" i="35" s="1"/>
  <c r="BI250" i="45"/>
  <c r="BI252" i="45" s="1"/>
  <c r="BG226" i="41"/>
  <c r="BK71" i="45"/>
  <c r="BL70" i="45" s="1"/>
  <c r="BK166" i="41"/>
  <c r="BJ171" i="41"/>
  <c r="BJ172" i="41" s="1"/>
  <c r="BJ174" i="41" s="1"/>
  <c r="BK167" i="41"/>
  <c r="BG171" i="40"/>
  <c r="BG172" i="40" s="1"/>
  <c r="BG174" i="40" s="1"/>
  <c r="BH167" i="40"/>
  <c r="BH166" i="40"/>
  <c r="BH255" i="45"/>
  <c r="BH256" i="45" s="1"/>
  <c r="BH258" i="45" s="1"/>
  <c r="BC129" i="37"/>
  <c r="BC58" i="43"/>
  <c r="BI129" i="40"/>
  <c r="BH84" i="36"/>
  <c r="BI83" i="36" s="1"/>
  <c r="BK56" i="44"/>
  <c r="BJ61" i="44"/>
  <c r="BJ62" i="44" s="1"/>
  <c r="BJ64" i="44" s="1"/>
  <c r="BK57" i="44"/>
  <c r="BJ30" i="40"/>
  <c r="BI213" i="36"/>
  <c r="BH145" i="36"/>
  <c r="BH146" i="36" s="1"/>
  <c r="BH148" i="36" s="1"/>
  <c r="BI141" i="36"/>
  <c r="BI142" i="36" s="1"/>
  <c r="BG31" i="35"/>
  <c r="BF33" i="35"/>
  <c r="BF36" i="35" s="1"/>
  <c r="BF37" i="35" s="1"/>
  <c r="BF39" i="35" s="1"/>
  <c r="BG30" i="35"/>
  <c r="BI45" i="37"/>
  <c r="BJ44" i="37" s="1"/>
  <c r="BL216" i="39"/>
  <c r="BL217" i="39" s="1"/>
  <c r="BL219" i="39" s="1"/>
  <c r="BJ31" i="40"/>
  <c r="BM212" i="39"/>
  <c r="BM213" i="39" s="1"/>
  <c r="BN212" i="39" s="1"/>
  <c r="BL237" i="39"/>
  <c r="BL238" i="39"/>
  <c r="BH61" i="40"/>
  <c r="BH62" i="40" s="1"/>
  <c r="BH64" i="40" s="1"/>
  <c r="BI56" i="40"/>
  <c r="BI58" i="40" s="1"/>
  <c r="BJ57" i="40" s="1"/>
  <c r="BH45" i="43"/>
  <c r="BF199" i="41"/>
  <c r="BF200" i="41" s="1"/>
  <c r="BE201" i="41"/>
  <c r="BE204" i="41" s="1"/>
  <c r="BE205" i="41" s="1"/>
  <c r="BE207" i="41" s="1"/>
  <c r="BI74" i="37"/>
  <c r="BI75" i="37" s="1"/>
  <c r="BI77" i="37" s="1"/>
  <c r="BJ70" i="37"/>
  <c r="BJ71" i="37" s="1"/>
  <c r="BI154" i="41"/>
  <c r="BI153" i="41"/>
  <c r="BH158" i="41"/>
  <c r="BH159" i="41" s="1"/>
  <c r="BH161" i="41" s="1"/>
  <c r="BG255" i="37"/>
  <c r="BG256" i="37" s="1"/>
  <c r="BG258" i="37" s="1"/>
  <c r="BH250" i="37"/>
  <c r="BH251" i="37"/>
  <c r="BL199" i="37"/>
  <c r="BH200" i="39"/>
  <c r="BI199" i="39" s="1"/>
  <c r="BH32" i="38"/>
  <c r="BF43" i="41"/>
  <c r="BL198" i="37"/>
  <c r="BN224" i="35"/>
  <c r="BN226" i="35" s="1"/>
  <c r="BN229" i="35" s="1"/>
  <c r="BN230" i="35" s="1"/>
  <c r="BN232" i="35" s="1"/>
  <c r="AV299" i="45"/>
  <c r="BF44" i="41"/>
  <c r="BI153" i="45"/>
  <c r="BI154" i="45"/>
  <c r="BH158" i="45"/>
  <c r="BH159" i="45" s="1"/>
  <c r="BH161" i="45" s="1"/>
  <c r="BM229" i="35"/>
  <c r="BM230" i="35" s="1"/>
  <c r="BM232" i="35" s="1"/>
  <c r="BG57" i="41"/>
  <c r="BG56" i="41"/>
  <c r="BF61" i="41"/>
  <c r="BF62" i="41" s="1"/>
  <c r="BF64" i="41" s="1"/>
  <c r="BG57" i="35"/>
  <c r="BF61" i="35"/>
  <c r="BF62" i="35" s="1"/>
  <c r="BF64" i="35" s="1"/>
  <c r="BG56" i="35"/>
  <c r="R27" i="50"/>
  <c r="R32" i="50"/>
  <c r="R13" i="52"/>
  <c r="R54" i="52" s="1"/>
  <c r="R55" i="52" s="1"/>
  <c r="R12" i="6"/>
  <c r="BH116" i="36"/>
  <c r="BI115" i="36" s="1"/>
  <c r="BJ171" i="38"/>
  <c r="BJ172" i="38" s="1"/>
  <c r="BJ174" i="38" s="1"/>
  <c r="BK166" i="38"/>
  <c r="BL141" i="39"/>
  <c r="BL142" i="39" s="1"/>
  <c r="BH158" i="39"/>
  <c r="BH159" i="39" s="1"/>
  <c r="BH161" i="39" s="1"/>
  <c r="BI154" i="39"/>
  <c r="BI155" i="39" s="1"/>
  <c r="BK145" i="39"/>
  <c r="BK146" i="39" s="1"/>
  <c r="BK148" i="39" s="1"/>
  <c r="BL167" i="44"/>
  <c r="BL45" i="35"/>
  <c r="BM43" i="35" s="1"/>
  <c r="BL166" i="44"/>
  <c r="BK167" i="38"/>
  <c r="AV299" i="39"/>
  <c r="BI30" i="43"/>
  <c r="BH33" i="43"/>
  <c r="BH36" i="43" s="1"/>
  <c r="BH37" i="43" s="1"/>
  <c r="BH39" i="43" s="1"/>
  <c r="BI31" i="43"/>
  <c r="AX294" i="37"/>
  <c r="BH71" i="39"/>
  <c r="BI69" i="39" s="1"/>
  <c r="AW295" i="37"/>
  <c r="AW293" i="43"/>
  <c r="AW293" i="35"/>
  <c r="BE71" i="40"/>
  <c r="BF70" i="40" s="1"/>
  <c r="AX17" i="40"/>
  <c r="AX269" i="40" s="1"/>
  <c r="AX294" i="40" s="1"/>
  <c r="AX16" i="40"/>
  <c r="AW19" i="40"/>
  <c r="AW270" i="40"/>
  <c r="AW295" i="40" s="1"/>
  <c r="AX198" i="45"/>
  <c r="AW201" i="45"/>
  <c r="AX199" i="45"/>
  <c r="AX289" i="45" s="1"/>
  <c r="AW290" i="45"/>
  <c r="AW193" i="38"/>
  <c r="AW109" i="35"/>
  <c r="AW22" i="44"/>
  <c r="AW272" i="44"/>
  <c r="AW298" i="44" s="1"/>
  <c r="AW271" i="44"/>
  <c r="AW296" i="44" s="1"/>
  <c r="BL115" i="38"/>
  <c r="BK117" i="38"/>
  <c r="BK120" i="38" s="1"/>
  <c r="BK121" i="38" s="1"/>
  <c r="BK123" i="38" s="1"/>
  <c r="BL114" i="38"/>
  <c r="AW271" i="39"/>
  <c r="AW272" i="39"/>
  <c r="AW22" i="39"/>
  <c r="BI140" i="37"/>
  <c r="BI141" i="37"/>
  <c r="BH145" i="37"/>
  <c r="BH146" i="37" s="1"/>
  <c r="BH148" i="37" s="1"/>
  <c r="AX184" i="43"/>
  <c r="AW187" i="43"/>
  <c r="AW290" i="43"/>
  <c r="AX185" i="43"/>
  <c r="AX289" i="43" s="1"/>
  <c r="AV299" i="40"/>
  <c r="AV23" i="40"/>
  <c r="AW281" i="43"/>
  <c r="AW282" i="43"/>
  <c r="AW106" i="43"/>
  <c r="AW107" i="43" s="1"/>
  <c r="AX190" i="37"/>
  <c r="AX191" i="37" s="1"/>
  <c r="AX291" i="37"/>
  <c r="AX292" i="37"/>
  <c r="AV296" i="35"/>
  <c r="BL31" i="45"/>
  <c r="BK33" i="45"/>
  <c r="BK36" i="45" s="1"/>
  <c r="BK37" i="45" s="1"/>
  <c r="BK39" i="45" s="1"/>
  <c r="BL30" i="45"/>
  <c r="AV109" i="41"/>
  <c r="AV177" i="41" s="1"/>
  <c r="AV277" i="41" s="1"/>
  <c r="AV302" i="41" s="1"/>
  <c r="AV175" i="41"/>
  <c r="AV275" i="41" s="1"/>
  <c r="AV300" i="41" s="1"/>
  <c r="AY100" i="35"/>
  <c r="AX103" i="35"/>
  <c r="AY101" i="35"/>
  <c r="BM32" i="36"/>
  <c r="AW25" i="41"/>
  <c r="AW93" i="41" s="1"/>
  <c r="AW267" i="41" s="1"/>
  <c r="AW91" i="41"/>
  <c r="AW265" i="41" s="1"/>
  <c r="AW190" i="35"/>
  <c r="AW191" i="35" s="1"/>
  <c r="AW292" i="35"/>
  <c r="AW291" i="35"/>
  <c r="BF45" i="38"/>
  <c r="AY184" i="38"/>
  <c r="AY185" i="38"/>
  <c r="AX187" i="38"/>
  <c r="AX187" i="40"/>
  <c r="AY184" i="40"/>
  <c r="AX290" i="40"/>
  <c r="AY185" i="40"/>
  <c r="AY289" i="40" s="1"/>
  <c r="AX250" i="38"/>
  <c r="AX251" i="38"/>
  <c r="AX289" i="38" s="1"/>
  <c r="AX294" i="38" s="1"/>
  <c r="AW255" i="38"/>
  <c r="AW256" i="38" s="1"/>
  <c r="AW258" i="38" s="1"/>
  <c r="AW290" i="38"/>
  <c r="AW295" i="38" s="1"/>
  <c r="AW22" i="37"/>
  <c r="AW271" i="37"/>
  <c r="AW272" i="37"/>
  <c r="AW293" i="45"/>
  <c r="AV23" i="43"/>
  <c r="AV299" i="43"/>
  <c r="AW272" i="38"/>
  <c r="AW271" i="38"/>
  <c r="AW22" i="38"/>
  <c r="AW106" i="37"/>
  <c r="AW107" i="37" s="1"/>
  <c r="AW281" i="37"/>
  <c r="AW282" i="37"/>
  <c r="AW295" i="41"/>
  <c r="AV296" i="43"/>
  <c r="BJ145" i="45"/>
  <c r="BJ146" i="45" s="1"/>
  <c r="BJ148" i="45" s="1"/>
  <c r="BK141" i="45"/>
  <c r="AV25" i="38"/>
  <c r="AV93" i="38" s="1"/>
  <c r="AV267" i="38" s="1"/>
  <c r="AV302" i="38" s="1"/>
  <c r="AV91" i="38"/>
  <c r="AV265" i="38" s="1"/>
  <c r="AV300" i="38" s="1"/>
  <c r="AW282" i="36"/>
  <c r="AW106" i="36"/>
  <c r="AW107" i="36" s="1"/>
  <c r="AW281" i="36"/>
  <c r="AW280" i="39"/>
  <c r="AW295" i="39" s="1"/>
  <c r="AX100" i="39"/>
  <c r="AX101" i="39"/>
  <c r="AX279" i="39" s="1"/>
  <c r="AX294" i="39" s="1"/>
  <c r="AW103" i="39"/>
  <c r="AX268" i="39"/>
  <c r="AX18" i="39"/>
  <c r="AX103" i="44"/>
  <c r="AX280" i="44"/>
  <c r="AY100" i="44"/>
  <c r="AY101" i="44"/>
  <c r="AY279" i="44" s="1"/>
  <c r="AX190" i="45"/>
  <c r="AX191" i="45" s="1"/>
  <c r="AV193" i="36"/>
  <c r="AV261" i="36" s="1"/>
  <c r="AV287" i="36" s="1"/>
  <c r="AV259" i="36"/>
  <c r="AV285" i="36" s="1"/>
  <c r="AW259" i="44"/>
  <c r="AW285" i="44" s="1"/>
  <c r="AW193" i="44"/>
  <c r="AW261" i="44" s="1"/>
  <c r="AW287" i="44" s="1"/>
  <c r="AV175" i="39"/>
  <c r="AV275" i="39" s="1"/>
  <c r="AV109" i="39"/>
  <c r="AV177" i="39" s="1"/>
  <c r="AV277" i="39" s="1"/>
  <c r="AY288" i="37"/>
  <c r="AY186" i="37"/>
  <c r="AV91" i="44"/>
  <c r="AV265" i="44" s="1"/>
  <c r="AV300" i="44" s="1"/>
  <c r="AV25" i="44"/>
  <c r="AV93" i="44" s="1"/>
  <c r="AV267" i="44" s="1"/>
  <c r="AV302" i="44" s="1"/>
  <c r="AW272" i="36"/>
  <c r="AW271" i="36"/>
  <c r="AW22" i="36"/>
  <c r="AY185" i="39"/>
  <c r="AY289" i="39" s="1"/>
  <c r="AX187" i="39"/>
  <c r="AX290" i="39"/>
  <c r="AY184" i="39"/>
  <c r="AV207" i="45"/>
  <c r="AV261" i="45" s="1"/>
  <c r="AV287" i="45" s="1"/>
  <c r="AV302" i="45" s="1"/>
  <c r="AV259" i="45"/>
  <c r="AV285" i="45" s="1"/>
  <c r="AV300" i="45" s="1"/>
  <c r="AX102" i="38"/>
  <c r="AX278" i="38"/>
  <c r="AX17" i="43"/>
  <c r="AX269" i="43" s="1"/>
  <c r="AX16" i="43"/>
  <c r="AW19" i="43"/>
  <c r="AW270" i="43"/>
  <c r="AX186" i="35"/>
  <c r="AX288" i="35"/>
  <c r="AX278" i="40"/>
  <c r="AX102" i="40"/>
  <c r="BK48" i="40"/>
  <c r="BK49" i="40" s="1"/>
  <c r="BK51" i="40" s="1"/>
  <c r="BL43" i="40"/>
  <c r="BL44" i="40"/>
  <c r="AX184" i="36"/>
  <c r="AX185" i="36"/>
  <c r="AX289" i="36" s="1"/>
  <c r="AX294" i="36" s="1"/>
  <c r="AW187" i="36"/>
  <c r="AW290" i="36"/>
  <c r="AW295" i="36" s="1"/>
  <c r="AW171" i="45"/>
  <c r="AW172" i="45" s="1"/>
  <c r="AW174" i="45" s="1"/>
  <c r="AX167" i="45"/>
  <c r="AX279" i="45" s="1"/>
  <c r="AX166" i="45"/>
  <c r="AW280" i="45"/>
  <c r="AX294" i="41"/>
  <c r="AW259" i="39"/>
  <c r="AW285" i="39" s="1"/>
  <c r="AW193" i="39"/>
  <c r="AW261" i="39" s="1"/>
  <c r="AW287" i="39" s="1"/>
  <c r="AV259" i="43"/>
  <c r="AV285" i="43" s="1"/>
  <c r="AV193" i="43"/>
  <c r="AV261" i="43" s="1"/>
  <c r="AV287" i="43" s="1"/>
  <c r="AV91" i="37"/>
  <c r="AV265" i="37" s="1"/>
  <c r="AV300" i="37" s="1"/>
  <c r="AV25" i="37"/>
  <c r="AV93" i="37" s="1"/>
  <c r="AV267" i="37" s="1"/>
  <c r="AV302" i="37" s="1"/>
  <c r="AW190" i="41"/>
  <c r="AW191" i="41" s="1"/>
  <c r="AW292" i="41"/>
  <c r="AW291" i="41"/>
  <c r="AX18" i="44"/>
  <c r="AX268" i="44"/>
  <c r="AX293" i="44" s="1"/>
  <c r="AW109" i="45"/>
  <c r="AY186" i="45"/>
  <c r="BI129" i="35"/>
  <c r="AX102" i="43"/>
  <c r="AX278" i="43"/>
  <c r="AW193" i="40"/>
  <c r="AW261" i="40" s="1"/>
  <c r="AW287" i="40" s="1"/>
  <c r="AW259" i="40"/>
  <c r="AW285" i="40" s="1"/>
  <c r="AX268" i="36"/>
  <c r="AX18" i="36"/>
  <c r="AV298" i="35"/>
  <c r="AX22" i="41"/>
  <c r="AX272" i="41"/>
  <c r="AX271" i="41"/>
  <c r="AV299" i="36"/>
  <c r="AW23" i="45"/>
  <c r="BK115" i="37"/>
  <c r="BJ117" i="37"/>
  <c r="BJ120" i="37" s="1"/>
  <c r="BJ121" i="37" s="1"/>
  <c r="BJ123" i="37" s="1"/>
  <c r="BK114" i="37"/>
  <c r="AW117" i="35"/>
  <c r="AX114" i="35"/>
  <c r="AX115" i="35"/>
  <c r="AX279" i="35" s="1"/>
  <c r="AW280" i="35"/>
  <c r="AX268" i="38"/>
  <c r="AX18" i="38"/>
  <c r="AX278" i="41"/>
  <c r="AX102" i="41"/>
  <c r="AV298" i="43"/>
  <c r="BJ87" i="40"/>
  <c r="BJ88" i="40" s="1"/>
  <c r="BJ90" i="40" s="1"/>
  <c r="BK83" i="40"/>
  <c r="BK82" i="40"/>
  <c r="BH251" i="35"/>
  <c r="BG255" i="35"/>
  <c r="BG256" i="35" s="1"/>
  <c r="BG258" i="35" s="1"/>
  <c r="BH250" i="35"/>
  <c r="AV25" i="39"/>
  <c r="AV93" i="39" s="1"/>
  <c r="AV267" i="39" s="1"/>
  <c r="AV91" i="39"/>
  <c r="AV265" i="39" s="1"/>
  <c r="AX186" i="41"/>
  <c r="AX288" i="41"/>
  <c r="AV123" i="35"/>
  <c r="AV177" i="35" s="1"/>
  <c r="AV277" i="35" s="1"/>
  <c r="AV175" i="35"/>
  <c r="AV275" i="35" s="1"/>
  <c r="AX278" i="36"/>
  <c r="AX102" i="36"/>
  <c r="AX19" i="45"/>
  <c r="AY16" i="45"/>
  <c r="AY17" i="45"/>
  <c r="AV23" i="35"/>
  <c r="AV299" i="35"/>
  <c r="AW175" i="44"/>
  <c r="AW275" i="44" s="1"/>
  <c r="AW109" i="44"/>
  <c r="AW177" i="44" s="1"/>
  <c r="AW277" i="44" s="1"/>
  <c r="AY18" i="41"/>
  <c r="AY268" i="41"/>
  <c r="AY185" i="44"/>
  <c r="AY289" i="44" s="1"/>
  <c r="AY184" i="44"/>
  <c r="AX187" i="44"/>
  <c r="AX290" i="44"/>
  <c r="AW281" i="38"/>
  <c r="AW282" i="38"/>
  <c r="AW106" i="38"/>
  <c r="AW107" i="38" s="1"/>
  <c r="AW19" i="35"/>
  <c r="AW270" i="35"/>
  <c r="AX17" i="35"/>
  <c r="AX269" i="35" s="1"/>
  <c r="AX16" i="35"/>
  <c r="AW282" i="40"/>
  <c r="AW281" i="40"/>
  <c r="AW106" i="40"/>
  <c r="AW107" i="40" s="1"/>
  <c r="AV25" i="36"/>
  <c r="AV93" i="36" s="1"/>
  <c r="AV267" i="36" s="1"/>
  <c r="AV91" i="36"/>
  <c r="AV265" i="36" s="1"/>
  <c r="AX268" i="37"/>
  <c r="AX18" i="37"/>
  <c r="AX102" i="37"/>
  <c r="AX278" i="37"/>
  <c r="AX103" i="45"/>
  <c r="AY100" i="45"/>
  <c r="AY101" i="45"/>
  <c r="AW281" i="41"/>
  <c r="AW282" i="41"/>
  <c r="AW106" i="41"/>
  <c r="BD238" i="36"/>
  <c r="BC242" i="36"/>
  <c r="BC243" i="36" s="1"/>
  <c r="BD237" i="36"/>
  <c r="BE71" i="44"/>
  <c r="BC211" i="41"/>
  <c r="BC212" i="41"/>
  <c r="BB216" i="41"/>
  <c r="BB217" i="41" s="1"/>
  <c r="BB219" i="45"/>
  <c r="BC213" i="45"/>
  <c r="BJ57" i="38" l="1"/>
  <c r="BJ56" i="38"/>
  <c r="BI45" i="44"/>
  <c r="BK69" i="35"/>
  <c r="BK70" i="35"/>
  <c r="BJ43" i="44"/>
  <c r="BI48" i="44"/>
  <c r="BI49" i="44" s="1"/>
  <c r="BI51" i="44" s="1"/>
  <c r="BJ44" i="44"/>
  <c r="BH84" i="45"/>
  <c r="BI82" i="45" s="1"/>
  <c r="BI168" i="36"/>
  <c r="BI171" i="36" s="1"/>
  <c r="BI172" i="36" s="1"/>
  <c r="BI174" i="36" s="1"/>
  <c r="BG226" i="45"/>
  <c r="BH224" i="45" s="1"/>
  <c r="BG238" i="44"/>
  <c r="BG237" i="44"/>
  <c r="BH128" i="39"/>
  <c r="BG226" i="37"/>
  <c r="BH225" i="37" s="1"/>
  <c r="BH127" i="39"/>
  <c r="BI74" i="38"/>
  <c r="BI75" i="38" s="1"/>
  <c r="BI77" i="38" s="1"/>
  <c r="BJ69" i="38"/>
  <c r="BJ70" i="38"/>
  <c r="BF83" i="44"/>
  <c r="BF82" i="44"/>
  <c r="BI252" i="41"/>
  <c r="BI255" i="41" s="1"/>
  <c r="BI256" i="41" s="1"/>
  <c r="BI258" i="41" s="1"/>
  <c r="BJ168" i="39"/>
  <c r="BK166" i="39" s="1"/>
  <c r="BG129" i="41"/>
  <c r="BG132" i="41" s="1"/>
  <c r="BG133" i="41" s="1"/>
  <c r="BG135" i="41" s="1"/>
  <c r="BI87" i="38"/>
  <c r="BI88" i="38" s="1"/>
  <c r="BI90" i="38" s="1"/>
  <c r="BI70" i="43"/>
  <c r="BI252" i="39"/>
  <c r="BJ82" i="38"/>
  <c r="BJ84" i="38" s="1"/>
  <c r="BH251" i="36"/>
  <c r="BG255" i="36"/>
  <c r="BG256" i="36" s="1"/>
  <c r="BG258" i="36" s="1"/>
  <c r="BH250" i="36"/>
  <c r="BL30" i="44"/>
  <c r="BF127" i="43"/>
  <c r="BI69" i="43"/>
  <c r="BF117" i="40"/>
  <c r="BF120" i="40" s="1"/>
  <c r="BF121" i="40" s="1"/>
  <c r="BF123" i="40" s="1"/>
  <c r="BG114" i="40"/>
  <c r="BG115" i="40"/>
  <c r="BI201" i="38"/>
  <c r="BI204" i="38" s="1"/>
  <c r="BI205" i="38" s="1"/>
  <c r="BI207" i="38" s="1"/>
  <c r="BJ198" i="38"/>
  <c r="BJ199" i="38"/>
  <c r="BG153" i="37"/>
  <c r="BG154" i="37"/>
  <c r="BF158" i="37"/>
  <c r="BF159" i="37" s="1"/>
  <c r="BF161" i="37" s="1"/>
  <c r="BF128" i="43"/>
  <c r="BI201" i="35"/>
  <c r="BI204" i="35" s="1"/>
  <c r="BI205" i="35" s="1"/>
  <c r="BI207" i="35" s="1"/>
  <c r="BJ198" i="35"/>
  <c r="BJ200" i="35" s="1"/>
  <c r="BK199" i="35" s="1"/>
  <c r="BI114" i="41"/>
  <c r="BI116" i="41" s="1"/>
  <c r="BH117" i="41"/>
  <c r="BH120" i="41" s="1"/>
  <c r="BH121" i="41" s="1"/>
  <c r="BH123" i="41" s="1"/>
  <c r="BL31" i="44"/>
  <c r="BJ115" i="44"/>
  <c r="BI117" i="44"/>
  <c r="BI120" i="44" s="1"/>
  <c r="BI121" i="44" s="1"/>
  <c r="BI123" i="44" s="1"/>
  <c r="BJ114" i="44"/>
  <c r="BG252" i="40"/>
  <c r="BH251" i="40" s="1"/>
  <c r="BI237" i="45"/>
  <c r="BI239" i="45" s="1"/>
  <c r="BI242" i="45" s="1"/>
  <c r="BI243" i="45" s="1"/>
  <c r="BI245" i="45" s="1"/>
  <c r="BH242" i="45"/>
  <c r="BH243" i="45" s="1"/>
  <c r="BH245" i="45" s="1"/>
  <c r="BD145" i="43"/>
  <c r="BD146" i="43" s="1"/>
  <c r="BD148" i="43" s="1"/>
  <c r="BE141" i="43"/>
  <c r="BE142" i="43" s="1"/>
  <c r="BG166" i="35"/>
  <c r="BH145" i="38"/>
  <c r="BH146" i="38" s="1"/>
  <c r="BH148" i="38" s="1"/>
  <c r="BI141" i="38"/>
  <c r="BI140" i="38"/>
  <c r="BM140" i="44"/>
  <c r="BJ213" i="38"/>
  <c r="BJ216" i="38" s="1"/>
  <c r="BJ217" i="38" s="1"/>
  <c r="BJ219" i="38" s="1"/>
  <c r="BJ71" i="36"/>
  <c r="BJ74" i="36" s="1"/>
  <c r="BJ75" i="36" s="1"/>
  <c r="BJ77" i="36" s="1"/>
  <c r="BG167" i="35"/>
  <c r="BJ140" i="40"/>
  <c r="BJ141" i="40"/>
  <c r="BJ199" i="40"/>
  <c r="BJ200" i="40" s="1"/>
  <c r="BK199" i="40" s="1"/>
  <c r="BK83" i="37"/>
  <c r="BJ87" i="37"/>
  <c r="BJ88" i="37" s="1"/>
  <c r="BJ90" i="37" s="1"/>
  <c r="BK82" i="37"/>
  <c r="BH158" i="43"/>
  <c r="BH159" i="43" s="1"/>
  <c r="BH161" i="43" s="1"/>
  <c r="BI153" i="43"/>
  <c r="BI154" i="43"/>
  <c r="BI201" i="40"/>
  <c r="BI204" i="40" s="1"/>
  <c r="BI205" i="40" s="1"/>
  <c r="BI207" i="40" s="1"/>
  <c r="BG242" i="37"/>
  <c r="BG243" i="37" s="1"/>
  <c r="BG245" i="37" s="1"/>
  <c r="BH238" i="37"/>
  <c r="BH237" i="37"/>
  <c r="BF242" i="35"/>
  <c r="BF243" i="35" s="1"/>
  <c r="BF245" i="35" s="1"/>
  <c r="BG237" i="35"/>
  <c r="BG239" i="35" s="1"/>
  <c r="BH237" i="35" s="1"/>
  <c r="BK84" i="43"/>
  <c r="BL83" i="43" s="1"/>
  <c r="BF242" i="40"/>
  <c r="BF243" i="40" s="1"/>
  <c r="BF245" i="40" s="1"/>
  <c r="BG238" i="40"/>
  <c r="BG239" i="40" s="1"/>
  <c r="BG242" i="40" s="1"/>
  <c r="BG243" i="40" s="1"/>
  <c r="BG245" i="40" s="1"/>
  <c r="BI44" i="39"/>
  <c r="BI43" i="39"/>
  <c r="BH48" i="39"/>
  <c r="BH49" i="39" s="1"/>
  <c r="BH51" i="39" s="1"/>
  <c r="BF251" i="44"/>
  <c r="BE255" i="44"/>
  <c r="BE256" i="44" s="1"/>
  <c r="BE258" i="44" s="1"/>
  <c r="BF250" i="44"/>
  <c r="BL153" i="35"/>
  <c r="BL154" i="35"/>
  <c r="BK158" i="35"/>
  <c r="BK159" i="35" s="1"/>
  <c r="BK161" i="35" s="1"/>
  <c r="BC69" i="41"/>
  <c r="BB74" i="41"/>
  <c r="BB75" i="41" s="1"/>
  <c r="BB77" i="41" s="1"/>
  <c r="BC70" i="41"/>
  <c r="BJ212" i="43"/>
  <c r="BI216" i="43"/>
  <c r="BI217" i="43" s="1"/>
  <c r="BI219" i="43" s="1"/>
  <c r="BJ211" i="43"/>
  <c r="BL142" i="41"/>
  <c r="BL145" i="41" s="1"/>
  <c r="BL146" i="41" s="1"/>
  <c r="BL148" i="41" s="1"/>
  <c r="BI33" i="41"/>
  <c r="BI36" i="41" s="1"/>
  <c r="BI37" i="41" s="1"/>
  <c r="BI39" i="41" s="1"/>
  <c r="BJ31" i="41"/>
  <c r="BJ32" i="41" s="1"/>
  <c r="BG168" i="43"/>
  <c r="BG171" i="43" s="1"/>
  <c r="BG172" i="43" s="1"/>
  <c r="BG174" i="43" s="1"/>
  <c r="BG32" i="37"/>
  <c r="BH31" i="37" s="1"/>
  <c r="BL200" i="37"/>
  <c r="BM199" i="37" s="1"/>
  <c r="BG31" i="39"/>
  <c r="BJ129" i="45"/>
  <c r="BK128" i="45" s="1"/>
  <c r="BG30" i="39"/>
  <c r="BE87" i="39"/>
  <c r="BE88" i="39" s="1"/>
  <c r="BE90" i="39" s="1"/>
  <c r="BF82" i="39"/>
  <c r="BF84" i="39" s="1"/>
  <c r="BG83" i="39" s="1"/>
  <c r="BG229" i="38"/>
  <c r="BG230" i="38" s="1"/>
  <c r="BG232" i="38" s="1"/>
  <c r="BH225" i="38"/>
  <c r="BH224" i="38"/>
  <c r="BM141" i="44"/>
  <c r="BI198" i="36"/>
  <c r="BI200" i="36" s="1"/>
  <c r="BH201" i="36"/>
  <c r="BH204" i="36" s="1"/>
  <c r="BH205" i="36" s="1"/>
  <c r="BH207" i="36" s="1"/>
  <c r="BL132" i="38"/>
  <c r="BL133" i="38" s="1"/>
  <c r="BL135" i="38" s="1"/>
  <c r="BM128" i="38"/>
  <c r="BM127" i="38"/>
  <c r="BG58" i="37"/>
  <c r="BH168" i="37"/>
  <c r="BH171" i="37" s="1"/>
  <c r="BH172" i="37" s="1"/>
  <c r="BH174" i="37" s="1"/>
  <c r="BH115" i="45"/>
  <c r="BH114" i="45"/>
  <c r="BM127" i="36"/>
  <c r="BG216" i="44"/>
  <c r="BG217" i="44" s="1"/>
  <c r="BG219" i="44" s="1"/>
  <c r="BH212" i="44"/>
  <c r="BH211" i="44"/>
  <c r="BK168" i="38"/>
  <c r="BL166" i="38" s="1"/>
  <c r="BJ251" i="43"/>
  <c r="BI255" i="43"/>
  <c r="BI256" i="43" s="1"/>
  <c r="BI258" i="43" s="1"/>
  <c r="BJ250" i="43"/>
  <c r="BH238" i="43"/>
  <c r="BH140" i="35"/>
  <c r="AX45" i="45"/>
  <c r="AX272" i="45" s="1"/>
  <c r="AX269" i="45"/>
  <c r="AX294" i="45" s="1"/>
  <c r="BH213" i="40"/>
  <c r="BK83" i="41"/>
  <c r="BJ87" i="41"/>
  <c r="BJ88" i="41" s="1"/>
  <c r="BJ90" i="41" s="1"/>
  <c r="BK82" i="41"/>
  <c r="BI158" i="36"/>
  <c r="BI159" i="36" s="1"/>
  <c r="BI161" i="36" s="1"/>
  <c r="BJ153" i="36"/>
  <c r="BJ154" i="36"/>
  <c r="BI225" i="36"/>
  <c r="BH229" i="36"/>
  <c r="BH230" i="36" s="1"/>
  <c r="BH232" i="36" s="1"/>
  <c r="BI224" i="36"/>
  <c r="BH141" i="35"/>
  <c r="BG199" i="43"/>
  <c r="BG200" i="43" s="1"/>
  <c r="BH199" i="43" s="1"/>
  <c r="BH237" i="43"/>
  <c r="BI129" i="44"/>
  <c r="BJ127" i="44" s="1"/>
  <c r="BG226" i="44"/>
  <c r="BG229" i="44" s="1"/>
  <c r="BG230" i="44" s="1"/>
  <c r="BG232" i="44" s="1"/>
  <c r="BM128" i="36"/>
  <c r="BI154" i="40"/>
  <c r="BI153" i="40"/>
  <c r="BH158" i="40"/>
  <c r="BH159" i="40" s="1"/>
  <c r="BH161" i="40" s="1"/>
  <c r="BL211" i="35"/>
  <c r="BL213" i="35" s="1"/>
  <c r="BH212" i="37"/>
  <c r="BG216" i="37"/>
  <c r="BG217" i="37" s="1"/>
  <c r="BG219" i="37" s="1"/>
  <c r="BH211" i="37"/>
  <c r="BM216" i="39"/>
  <c r="BM217" i="39" s="1"/>
  <c r="BM219" i="39" s="1"/>
  <c r="BL239" i="38"/>
  <c r="BL242" i="38" s="1"/>
  <c r="BL243" i="38" s="1"/>
  <c r="BL245" i="38" s="1"/>
  <c r="BL200" i="44"/>
  <c r="BM116" i="39"/>
  <c r="BI224" i="40"/>
  <c r="BH229" i="40"/>
  <c r="BH230" i="40" s="1"/>
  <c r="BH232" i="40" s="1"/>
  <c r="BI225" i="40"/>
  <c r="BI61" i="36"/>
  <c r="BI62" i="36" s="1"/>
  <c r="BI64" i="36" s="1"/>
  <c r="BF201" i="43"/>
  <c r="BF204" i="43" s="1"/>
  <c r="BF205" i="43" s="1"/>
  <c r="BF207" i="43" s="1"/>
  <c r="BJ57" i="36"/>
  <c r="BJ58" i="36" s="1"/>
  <c r="BH168" i="40"/>
  <c r="BI83" i="35"/>
  <c r="BH87" i="35"/>
  <c r="BH88" i="35" s="1"/>
  <c r="BH90" i="35" s="1"/>
  <c r="BI82" i="35"/>
  <c r="BK48" i="36"/>
  <c r="BK49" i="36" s="1"/>
  <c r="BK51" i="36" s="1"/>
  <c r="BL43" i="36"/>
  <c r="BL44" i="36"/>
  <c r="BI70" i="39"/>
  <c r="BI71" i="39" s="1"/>
  <c r="BJ70" i="39" s="1"/>
  <c r="BH239" i="41"/>
  <c r="BI238" i="41" s="1"/>
  <c r="BN211" i="39"/>
  <c r="BN213" i="39" s="1"/>
  <c r="BN216" i="39" s="1"/>
  <c r="BN217" i="39" s="1"/>
  <c r="BN219" i="39" s="1"/>
  <c r="BK216" i="35"/>
  <c r="BK217" i="35" s="1"/>
  <c r="BK219" i="35" s="1"/>
  <c r="AV300" i="36"/>
  <c r="AV302" i="36"/>
  <c r="BM44" i="35"/>
  <c r="BM45" i="35" s="1"/>
  <c r="BM48" i="35" s="1"/>
  <c r="BM49" i="35" s="1"/>
  <c r="BM51" i="35" s="1"/>
  <c r="BJ43" i="37"/>
  <c r="BJ45" i="37" s="1"/>
  <c r="BK44" i="37" s="1"/>
  <c r="BI48" i="37"/>
  <c r="BI49" i="37" s="1"/>
  <c r="BI51" i="37" s="1"/>
  <c r="BI56" i="45"/>
  <c r="BI57" i="45"/>
  <c r="BH61" i="45"/>
  <c r="BH62" i="45" s="1"/>
  <c r="BH64" i="45" s="1"/>
  <c r="BL69" i="45"/>
  <c r="BL71" i="45" s="1"/>
  <c r="BL74" i="45" s="1"/>
  <c r="BL75" i="45" s="1"/>
  <c r="BL77" i="45" s="1"/>
  <c r="BK74" i="45"/>
  <c r="BK75" i="45" s="1"/>
  <c r="BK77" i="45" s="1"/>
  <c r="BK168" i="41"/>
  <c r="BL167" i="41" s="1"/>
  <c r="BJ115" i="43"/>
  <c r="BJ116" i="43" s="1"/>
  <c r="BH225" i="41"/>
  <c r="BG229" i="41"/>
  <c r="BG230" i="41" s="1"/>
  <c r="BG232" i="41" s="1"/>
  <c r="BH224" i="41"/>
  <c r="BK58" i="44"/>
  <c r="BL57" i="44" s="1"/>
  <c r="BL48" i="35"/>
  <c r="BL49" i="35" s="1"/>
  <c r="BL51" i="35" s="1"/>
  <c r="BD57" i="43"/>
  <c r="BC61" i="43"/>
  <c r="BC62" i="43" s="1"/>
  <c r="BC64" i="43" s="1"/>
  <c r="BD56" i="43"/>
  <c r="BD127" i="37"/>
  <c r="BD128" i="37"/>
  <c r="BC132" i="37"/>
  <c r="BC133" i="37" s="1"/>
  <c r="BC135" i="37" s="1"/>
  <c r="BI82" i="36"/>
  <c r="BI84" i="36" s="1"/>
  <c r="BJ32" i="40"/>
  <c r="BJ33" i="40" s="1"/>
  <c r="BJ36" i="40" s="1"/>
  <c r="BJ37" i="40" s="1"/>
  <c r="BJ39" i="40" s="1"/>
  <c r="BH87" i="36"/>
  <c r="BH88" i="36" s="1"/>
  <c r="BH90" i="36" s="1"/>
  <c r="BI132" i="40"/>
  <c r="BI133" i="40" s="1"/>
  <c r="BI135" i="40" s="1"/>
  <c r="BJ127" i="40"/>
  <c r="BJ128" i="40"/>
  <c r="BL239" i="39"/>
  <c r="BM237" i="39" s="1"/>
  <c r="BI216" i="36"/>
  <c r="BI217" i="36" s="1"/>
  <c r="BI219" i="36" s="1"/>
  <c r="BJ212" i="36"/>
  <c r="BJ211" i="36"/>
  <c r="BI117" i="43"/>
  <c r="BI120" i="43" s="1"/>
  <c r="BI121" i="43" s="1"/>
  <c r="BI123" i="43" s="1"/>
  <c r="BF56" i="39"/>
  <c r="BE61" i="39"/>
  <c r="BE62" i="39" s="1"/>
  <c r="BE64" i="39" s="1"/>
  <c r="BF57" i="39"/>
  <c r="BG32" i="35"/>
  <c r="BJ250" i="45"/>
  <c r="BJ251" i="45"/>
  <c r="BI255" i="45"/>
  <c r="BI256" i="45" s="1"/>
  <c r="BI258" i="45" s="1"/>
  <c r="BK229" i="39"/>
  <c r="BK230" i="39" s="1"/>
  <c r="BK232" i="39" s="1"/>
  <c r="BL225" i="39"/>
  <c r="BL224" i="39"/>
  <c r="BI145" i="36"/>
  <c r="BI146" i="36" s="1"/>
  <c r="BI148" i="36" s="1"/>
  <c r="BJ140" i="36"/>
  <c r="BJ141" i="36"/>
  <c r="BM154" i="44"/>
  <c r="BM155" i="44" s="1"/>
  <c r="BI61" i="40"/>
  <c r="BI62" i="40" s="1"/>
  <c r="BI64" i="40" s="1"/>
  <c r="BL158" i="44"/>
  <c r="BL159" i="44" s="1"/>
  <c r="BL161" i="44" s="1"/>
  <c r="BH158" i="38"/>
  <c r="BH159" i="38" s="1"/>
  <c r="BH161" i="38" s="1"/>
  <c r="BJ56" i="40"/>
  <c r="BJ58" i="40" s="1"/>
  <c r="BI154" i="38"/>
  <c r="BI155" i="38" s="1"/>
  <c r="BI158" i="38" s="1"/>
  <c r="BI159" i="38" s="1"/>
  <c r="BI161" i="38" s="1"/>
  <c r="BI44" i="43"/>
  <c r="BH48" i="43"/>
  <c r="BH49" i="43" s="1"/>
  <c r="BH51" i="43" s="1"/>
  <c r="BI43" i="43"/>
  <c r="BI155" i="41"/>
  <c r="BJ154" i="41" s="1"/>
  <c r="BF45" i="41"/>
  <c r="BF48" i="41" s="1"/>
  <c r="BF49" i="41" s="1"/>
  <c r="BF51" i="41" s="1"/>
  <c r="BH201" i="39"/>
  <c r="BH204" i="39" s="1"/>
  <c r="BH205" i="39" s="1"/>
  <c r="BH207" i="39" s="1"/>
  <c r="BI198" i="39"/>
  <c r="BI200" i="39" s="1"/>
  <c r="BG58" i="35"/>
  <c r="BH56" i="35" s="1"/>
  <c r="BI229" i="43"/>
  <c r="BI230" i="43" s="1"/>
  <c r="BI232" i="43" s="1"/>
  <c r="BJ225" i="43"/>
  <c r="BJ226" i="43" s="1"/>
  <c r="BH252" i="37"/>
  <c r="BG58" i="41"/>
  <c r="BG61" i="41" s="1"/>
  <c r="BG62" i="41" s="1"/>
  <c r="BG64" i="41" s="1"/>
  <c r="BI30" i="38"/>
  <c r="BI31" i="38"/>
  <c r="BH33" i="38"/>
  <c r="BH36" i="38" s="1"/>
  <c r="BH37" i="38" s="1"/>
  <c r="BH39" i="38" s="1"/>
  <c r="BH117" i="36"/>
  <c r="BH120" i="36" s="1"/>
  <c r="BH121" i="36" s="1"/>
  <c r="BH123" i="36" s="1"/>
  <c r="BE74" i="40"/>
  <c r="BE75" i="40" s="1"/>
  <c r="BE77" i="40" s="1"/>
  <c r="BF69" i="40"/>
  <c r="BF71" i="40" s="1"/>
  <c r="BG199" i="41"/>
  <c r="BG198" i="41"/>
  <c r="BF201" i="41"/>
  <c r="BF204" i="41" s="1"/>
  <c r="BF205" i="41" s="1"/>
  <c r="BF207" i="41" s="1"/>
  <c r="BK69" i="37"/>
  <c r="BJ74" i="37"/>
  <c r="BJ75" i="37" s="1"/>
  <c r="BJ77" i="37" s="1"/>
  <c r="BK70" i="37"/>
  <c r="BI114" i="36"/>
  <c r="BI116" i="36" s="1"/>
  <c r="BJ114" i="36" s="1"/>
  <c r="BI155" i="45"/>
  <c r="BH74" i="39"/>
  <c r="BH75" i="39" s="1"/>
  <c r="BH77" i="39" s="1"/>
  <c r="BO225" i="35"/>
  <c r="AW295" i="45"/>
  <c r="BO224" i="35"/>
  <c r="R37" i="50"/>
  <c r="R25" i="6" s="1"/>
  <c r="R27" i="6" s="1"/>
  <c r="R42" i="50"/>
  <c r="BL168" i="44"/>
  <c r="BM166" i="44" s="1"/>
  <c r="AW175" i="45"/>
  <c r="AW275" i="45" s="1"/>
  <c r="BH252" i="35"/>
  <c r="BI250" i="35" s="1"/>
  <c r="AX293" i="37"/>
  <c r="BI32" i="43"/>
  <c r="BJ58" i="38"/>
  <c r="BK56" i="38" s="1"/>
  <c r="BK116" i="37"/>
  <c r="BL115" i="37" s="1"/>
  <c r="AW295" i="35"/>
  <c r="AW177" i="45"/>
  <c r="AW277" i="45" s="1"/>
  <c r="AW296" i="41"/>
  <c r="AX293" i="41"/>
  <c r="AW298" i="41"/>
  <c r="AW296" i="37"/>
  <c r="BL45" i="40"/>
  <c r="BM43" i="40" s="1"/>
  <c r="BL116" i="38"/>
  <c r="BL117" i="38" s="1"/>
  <c r="BL120" i="38" s="1"/>
  <c r="BL121" i="38" s="1"/>
  <c r="BL123" i="38" s="1"/>
  <c r="AX294" i="35"/>
  <c r="AX103" i="36"/>
  <c r="AY100" i="36"/>
  <c r="AX280" i="36"/>
  <c r="AY101" i="36"/>
  <c r="AY279" i="36" s="1"/>
  <c r="AY17" i="38"/>
  <c r="AY269" i="38" s="1"/>
  <c r="AX19" i="38"/>
  <c r="AX270" i="38"/>
  <c r="AY16" i="38"/>
  <c r="AW91" i="45"/>
  <c r="AW265" i="45" s="1"/>
  <c r="AW25" i="45"/>
  <c r="AW93" i="45" s="1"/>
  <c r="AW267" i="45" s="1"/>
  <c r="AX23" i="41"/>
  <c r="AY16" i="36"/>
  <c r="AX270" i="36"/>
  <c r="AX19" i="36"/>
  <c r="AY17" i="36"/>
  <c r="AY269" i="36" s="1"/>
  <c r="AW193" i="41"/>
  <c r="AW261" i="41" s="1"/>
  <c r="AW287" i="41" s="1"/>
  <c r="AW259" i="41"/>
  <c r="AW285" i="41" s="1"/>
  <c r="AX186" i="36"/>
  <c r="AX288" i="36"/>
  <c r="AX293" i="36" s="1"/>
  <c r="AY100" i="40"/>
  <c r="AX280" i="40"/>
  <c r="AY101" i="40"/>
  <c r="AY279" i="40" s="1"/>
  <c r="AX103" i="40"/>
  <c r="AY288" i="39"/>
  <c r="AY186" i="39"/>
  <c r="AZ184" i="37"/>
  <c r="AY290" i="37"/>
  <c r="AY187" i="37"/>
  <c r="AZ185" i="37"/>
  <c r="AZ289" i="37" s="1"/>
  <c r="AW109" i="37"/>
  <c r="AW177" i="37" s="1"/>
  <c r="AW277" i="37" s="1"/>
  <c r="AW175" i="37"/>
  <c r="AW275" i="37" s="1"/>
  <c r="AY288" i="40"/>
  <c r="AY186" i="40"/>
  <c r="AW259" i="35"/>
  <c r="AW285" i="35" s="1"/>
  <c r="AW193" i="35"/>
  <c r="AW261" i="35" s="1"/>
  <c r="AW287" i="35" s="1"/>
  <c r="AX106" i="35"/>
  <c r="AX107" i="35" s="1"/>
  <c r="BJ153" i="39"/>
  <c r="BJ154" i="39"/>
  <c r="BI158" i="39"/>
  <c r="BI159" i="39" s="1"/>
  <c r="BI161" i="39" s="1"/>
  <c r="AW175" i="43"/>
  <c r="AW275" i="43" s="1"/>
  <c r="AW109" i="43"/>
  <c r="AW177" i="43" s="1"/>
  <c r="AW277" i="43" s="1"/>
  <c r="AX288" i="43"/>
  <c r="AX186" i="43"/>
  <c r="AW23" i="39"/>
  <c r="AX106" i="45"/>
  <c r="AX107" i="45" s="1"/>
  <c r="AX19" i="37"/>
  <c r="AY16" i="37"/>
  <c r="AY17" i="37"/>
  <c r="AY269" i="37" s="1"/>
  <c r="AX270" i="37"/>
  <c r="AW22" i="35"/>
  <c r="AW272" i="35"/>
  <c r="AW271" i="35"/>
  <c r="AY18" i="45"/>
  <c r="AY100" i="41"/>
  <c r="AY101" i="41"/>
  <c r="AY279" i="41" s="1"/>
  <c r="AX103" i="41"/>
  <c r="AX280" i="41"/>
  <c r="AX116" i="35"/>
  <c r="AX278" i="35"/>
  <c r="AZ184" i="45"/>
  <c r="AZ185" i="45"/>
  <c r="AY187" i="45"/>
  <c r="AY17" i="44"/>
  <c r="AY269" i="44" s="1"/>
  <c r="AY294" i="44" s="1"/>
  <c r="AX19" i="44"/>
  <c r="AX270" i="44"/>
  <c r="AX295" i="44" s="1"/>
  <c r="AY16" i="44"/>
  <c r="AX168" i="45"/>
  <c r="AX278" i="45"/>
  <c r="AW22" i="43"/>
  <c r="AW272" i="43"/>
  <c r="AW271" i="43"/>
  <c r="AX280" i="38"/>
  <c r="AY100" i="38"/>
  <c r="AX103" i="38"/>
  <c r="AY101" i="38"/>
  <c r="AY279" i="38" s="1"/>
  <c r="AY278" i="44"/>
  <c r="AY102" i="44"/>
  <c r="AW282" i="39"/>
  <c r="AW298" i="39" s="1"/>
  <c r="AW106" i="39"/>
  <c r="AW107" i="39" s="1"/>
  <c r="AW281" i="39"/>
  <c r="AW296" i="39" s="1"/>
  <c r="AW23" i="38"/>
  <c r="AW299" i="38"/>
  <c r="AW298" i="37"/>
  <c r="AX292" i="40"/>
  <c r="AX291" i="40"/>
  <c r="AX190" i="40"/>
  <c r="AX191" i="40" s="1"/>
  <c r="AY186" i="38"/>
  <c r="BN30" i="36"/>
  <c r="BN31" i="36"/>
  <c r="BM33" i="36"/>
  <c r="BM36" i="36" s="1"/>
  <c r="BM37" i="36" s="1"/>
  <c r="BM39" i="36" s="1"/>
  <c r="AY102" i="35"/>
  <c r="AX259" i="37"/>
  <c r="AX285" i="37" s="1"/>
  <c r="AX193" i="37"/>
  <c r="AX261" i="37" s="1"/>
  <c r="AX287" i="37" s="1"/>
  <c r="AX294" i="43"/>
  <c r="AW23" i="44"/>
  <c r="AW299" i="44"/>
  <c r="AY100" i="37"/>
  <c r="AY101" i="37"/>
  <c r="AY279" i="37" s="1"/>
  <c r="AX103" i="37"/>
  <c r="AX280" i="37"/>
  <c r="BM140" i="39"/>
  <c r="BM141" i="39"/>
  <c r="BL145" i="39"/>
  <c r="BL146" i="39" s="1"/>
  <c r="BL148" i="39" s="1"/>
  <c r="AX268" i="35"/>
  <c r="AX18" i="35"/>
  <c r="AW109" i="38"/>
  <c r="AW177" i="38" s="1"/>
  <c r="AW277" i="38" s="1"/>
  <c r="AW175" i="38"/>
  <c r="AW275" i="38" s="1"/>
  <c r="AX292" i="44"/>
  <c r="AX291" i="44"/>
  <c r="AX190" i="44"/>
  <c r="AX191" i="44" s="1"/>
  <c r="AV91" i="35"/>
  <c r="AV265" i="35" s="1"/>
  <c r="AV300" i="35" s="1"/>
  <c r="AV25" i="35"/>
  <c r="AV93" i="35" s="1"/>
  <c r="AV267" i="35" s="1"/>
  <c r="AV302" i="35" s="1"/>
  <c r="AY184" i="41"/>
  <c r="AY185" i="41"/>
  <c r="AY289" i="41" s="1"/>
  <c r="AX187" i="41"/>
  <c r="AX290" i="41"/>
  <c r="AW120" i="35"/>
  <c r="AW121" i="35" s="1"/>
  <c r="AW282" i="35"/>
  <c r="AW281" i="35"/>
  <c r="AY101" i="43"/>
  <c r="AY279" i="43" s="1"/>
  <c r="AX103" i="43"/>
  <c r="AY100" i="43"/>
  <c r="AX280" i="43"/>
  <c r="AW190" i="36"/>
  <c r="AW191" i="36" s="1"/>
  <c r="AW292" i="36"/>
  <c r="AW298" i="36" s="1"/>
  <c r="AW291" i="36"/>
  <c r="AW296" i="36" s="1"/>
  <c r="AX18" i="43"/>
  <c r="AX268" i="43"/>
  <c r="AX291" i="39"/>
  <c r="AX292" i="39"/>
  <c r="AX190" i="39"/>
  <c r="AX191" i="39" s="1"/>
  <c r="AV302" i="39"/>
  <c r="AW109" i="36"/>
  <c r="AW177" i="36" s="1"/>
  <c r="AW277" i="36" s="1"/>
  <c r="AW175" i="36"/>
  <c r="AW275" i="36" s="1"/>
  <c r="BK142" i="45"/>
  <c r="AW296" i="38"/>
  <c r="BG43" i="38"/>
  <c r="BG44" i="38"/>
  <c r="BF48" i="38"/>
  <c r="BF49" i="38" s="1"/>
  <c r="BF51" i="38" s="1"/>
  <c r="AV25" i="40"/>
  <c r="AV93" i="40" s="1"/>
  <c r="AV267" i="40" s="1"/>
  <c r="AV302" i="40" s="1"/>
  <c r="AV91" i="40"/>
  <c r="AV265" i="40" s="1"/>
  <c r="AV300" i="40" s="1"/>
  <c r="AW295" i="43"/>
  <c r="AW261" i="38"/>
  <c r="AW287" i="38" s="1"/>
  <c r="AW204" i="45"/>
  <c r="AW292" i="45"/>
  <c r="AW298" i="45" s="1"/>
  <c r="AW291" i="45"/>
  <c r="AW296" i="45" s="1"/>
  <c r="AW271" i="40"/>
  <c r="AW296" i="40" s="1"/>
  <c r="AW272" i="40"/>
  <c r="AW298" i="40" s="1"/>
  <c r="AW22" i="40"/>
  <c r="AW107" i="41"/>
  <c r="AW299" i="41"/>
  <c r="AY102" i="45"/>
  <c r="AW109" i="40"/>
  <c r="AW177" i="40" s="1"/>
  <c r="AW277" i="40" s="1"/>
  <c r="AW175" i="40"/>
  <c r="AW275" i="40" s="1"/>
  <c r="AY288" i="44"/>
  <c r="AY186" i="44"/>
  <c r="AZ17" i="41"/>
  <c r="AZ269" i="41" s="1"/>
  <c r="AY19" i="41"/>
  <c r="AZ16" i="41"/>
  <c r="AY270" i="41"/>
  <c r="AX22" i="45"/>
  <c r="BK84" i="40"/>
  <c r="BJ128" i="35"/>
  <c r="BI132" i="35"/>
  <c r="BI133" i="35" s="1"/>
  <c r="BI135" i="35" s="1"/>
  <c r="BJ127" i="35"/>
  <c r="AY184" i="35"/>
  <c r="AX187" i="35"/>
  <c r="AX290" i="35"/>
  <c r="AY185" i="35"/>
  <c r="AY289" i="35" s="1"/>
  <c r="AW23" i="36"/>
  <c r="AV300" i="39"/>
  <c r="AX193" i="45"/>
  <c r="AX106" i="44"/>
  <c r="AX107" i="44" s="1"/>
  <c r="AX281" i="44"/>
  <c r="AX282" i="44"/>
  <c r="AY17" i="39"/>
  <c r="AY269" i="39" s="1"/>
  <c r="AX19" i="39"/>
  <c r="AY16" i="39"/>
  <c r="AX270" i="39"/>
  <c r="AX102" i="39"/>
  <c r="AX278" i="39"/>
  <c r="AX293" i="39" s="1"/>
  <c r="AW298" i="38"/>
  <c r="AV25" i="43"/>
  <c r="AV93" i="43" s="1"/>
  <c r="AV267" i="43" s="1"/>
  <c r="AV302" i="43" s="1"/>
  <c r="AV91" i="43"/>
  <c r="AV265" i="43" s="1"/>
  <c r="AV300" i="43" s="1"/>
  <c r="AW299" i="37"/>
  <c r="AW23" i="37"/>
  <c r="AX252" i="38"/>
  <c r="AX292" i="38" s="1"/>
  <c r="AX288" i="38"/>
  <c r="AX293" i="38" s="1"/>
  <c r="AX190" i="38"/>
  <c r="AX191" i="38" s="1"/>
  <c r="BL32" i="45"/>
  <c r="AW292" i="43"/>
  <c r="AW291" i="43"/>
  <c r="AW190" i="43"/>
  <c r="AW191" i="43" s="1"/>
  <c r="BI142" i="37"/>
  <c r="AW259" i="38"/>
  <c r="AW285" i="38" s="1"/>
  <c r="AX200" i="45"/>
  <c r="AX288" i="45"/>
  <c r="AX268" i="40"/>
  <c r="AX293" i="40" s="1"/>
  <c r="AX18" i="40"/>
  <c r="BD239" i="36"/>
  <c r="BC245" i="36"/>
  <c r="BF69" i="44"/>
  <c r="BF70" i="44"/>
  <c r="BE74" i="44"/>
  <c r="BE75" i="44" s="1"/>
  <c r="BE77" i="44" s="1"/>
  <c r="BB219" i="41"/>
  <c r="BC213" i="41"/>
  <c r="BD212" i="45"/>
  <c r="BC216" i="45"/>
  <c r="BC217" i="45" s="1"/>
  <c r="BD211" i="45"/>
  <c r="BJ45" i="44" l="1"/>
  <c r="BK71" i="35"/>
  <c r="BK74" i="35" s="1"/>
  <c r="BK75" i="35" s="1"/>
  <c r="BK77" i="35" s="1"/>
  <c r="BI83" i="45"/>
  <c r="BI84" i="45" s="1"/>
  <c r="BJ83" i="45" s="1"/>
  <c r="BG229" i="45"/>
  <c r="BG230" i="45" s="1"/>
  <c r="BG232" i="45" s="1"/>
  <c r="BK44" i="44"/>
  <c r="BJ48" i="44"/>
  <c r="BJ49" i="44" s="1"/>
  <c r="BJ51" i="44" s="1"/>
  <c r="BK43" i="44"/>
  <c r="BK45" i="44" s="1"/>
  <c r="BJ166" i="36"/>
  <c r="BH225" i="45"/>
  <c r="BH226" i="45" s="1"/>
  <c r="BI225" i="45" s="1"/>
  <c r="BH87" i="45"/>
  <c r="BH88" i="45" s="1"/>
  <c r="BH90" i="45" s="1"/>
  <c r="BJ167" i="36"/>
  <c r="BG239" i="44"/>
  <c r="BH237" i="44" s="1"/>
  <c r="BL69" i="35"/>
  <c r="BH224" i="37"/>
  <c r="BH226" i="37" s="1"/>
  <c r="BG242" i="44"/>
  <c r="BG243" i="44" s="1"/>
  <c r="BG245" i="44" s="1"/>
  <c r="BH129" i="39"/>
  <c r="BI127" i="39" s="1"/>
  <c r="BG229" i="37"/>
  <c r="BG230" i="37" s="1"/>
  <c r="BG232" i="37" s="1"/>
  <c r="BM198" i="37"/>
  <c r="BK167" i="39"/>
  <c r="BK168" i="39" s="1"/>
  <c r="BK171" i="39" s="1"/>
  <c r="BK172" i="39" s="1"/>
  <c r="BK174" i="39" s="1"/>
  <c r="BF84" i="44"/>
  <c r="BF87" i="44" s="1"/>
  <c r="BF88" i="44" s="1"/>
  <c r="BF90" i="44" s="1"/>
  <c r="BJ71" i="38"/>
  <c r="BJ171" i="39"/>
  <c r="BJ172" i="39" s="1"/>
  <c r="BJ174" i="39" s="1"/>
  <c r="BH252" i="36"/>
  <c r="BH255" i="36" s="1"/>
  <c r="BH256" i="36" s="1"/>
  <c r="BH258" i="36" s="1"/>
  <c r="BJ250" i="41"/>
  <c r="BH128" i="41"/>
  <c r="BJ251" i="41"/>
  <c r="BH127" i="41"/>
  <c r="BI71" i="43"/>
  <c r="BI74" i="43" s="1"/>
  <c r="BI75" i="43" s="1"/>
  <c r="BI77" i="43" s="1"/>
  <c r="BJ250" i="39"/>
  <c r="BI255" i="39"/>
  <c r="BI256" i="39" s="1"/>
  <c r="BI258" i="39" s="1"/>
  <c r="BJ251" i="39"/>
  <c r="BL32" i="44"/>
  <c r="BL33" i="44" s="1"/>
  <c r="BL36" i="44" s="1"/>
  <c r="BL37" i="44" s="1"/>
  <c r="BL39" i="44" s="1"/>
  <c r="BF129" i="43"/>
  <c r="BG128" i="43" s="1"/>
  <c r="BG116" i="40"/>
  <c r="BJ200" i="38"/>
  <c r="BG155" i="37"/>
  <c r="BK198" i="35"/>
  <c r="BK200" i="35" s="1"/>
  <c r="BJ201" i="35"/>
  <c r="BJ204" i="35" s="1"/>
  <c r="BJ205" i="35" s="1"/>
  <c r="BJ207" i="35" s="1"/>
  <c r="BH167" i="43"/>
  <c r="BK70" i="36"/>
  <c r="BH250" i="40"/>
  <c r="BH252" i="40" s="1"/>
  <c r="BH255" i="40" s="1"/>
  <c r="BH256" i="40" s="1"/>
  <c r="BH258" i="40" s="1"/>
  <c r="BK69" i="36"/>
  <c r="BG255" i="40"/>
  <c r="BG256" i="40" s="1"/>
  <c r="BG258" i="40" s="1"/>
  <c r="BJ116" i="44"/>
  <c r="BK114" i="44" s="1"/>
  <c r="BJ87" i="38"/>
  <c r="BJ88" i="38" s="1"/>
  <c r="BJ90" i="38" s="1"/>
  <c r="BK82" i="38"/>
  <c r="BK83" i="38"/>
  <c r="BH237" i="40"/>
  <c r="BH238" i="40"/>
  <c r="BL201" i="37"/>
  <c r="BL204" i="37" s="1"/>
  <c r="BL205" i="37" s="1"/>
  <c r="BL207" i="37" s="1"/>
  <c r="BG168" i="35"/>
  <c r="BG171" i="35" s="1"/>
  <c r="BG172" i="35" s="1"/>
  <c r="BG174" i="35" s="1"/>
  <c r="BH166" i="43"/>
  <c r="BI142" i="38"/>
  <c r="BL167" i="38"/>
  <c r="BL168" i="38" s="1"/>
  <c r="BK211" i="38"/>
  <c r="BJ115" i="41"/>
  <c r="BI117" i="41"/>
  <c r="BI120" i="41" s="1"/>
  <c r="BI121" i="41" s="1"/>
  <c r="BI123" i="41" s="1"/>
  <c r="BJ114" i="41"/>
  <c r="BK87" i="43"/>
  <c r="BK88" i="43" s="1"/>
  <c r="BK90" i="43" s="1"/>
  <c r="BK212" i="38"/>
  <c r="BM142" i="44"/>
  <c r="BM145" i="44" s="1"/>
  <c r="BM146" i="44" s="1"/>
  <c r="BM148" i="44" s="1"/>
  <c r="BK84" i="37"/>
  <c r="BH239" i="37"/>
  <c r="BH242" i="37" s="1"/>
  <c r="BH243" i="37" s="1"/>
  <c r="BH245" i="37" s="1"/>
  <c r="BJ142" i="40"/>
  <c r="BK140" i="40" s="1"/>
  <c r="BL82" i="43"/>
  <c r="BL84" i="43" s="1"/>
  <c r="BM83" i="43" s="1"/>
  <c r="BM141" i="41"/>
  <c r="BF252" i="44"/>
  <c r="BJ238" i="45"/>
  <c r="BI155" i="43"/>
  <c r="BJ213" i="43"/>
  <c r="BG242" i="35"/>
  <c r="BG243" i="35" s="1"/>
  <c r="BG245" i="35" s="1"/>
  <c r="BH238" i="35"/>
  <c r="BH239" i="35" s="1"/>
  <c r="BF87" i="39"/>
  <c r="BF88" i="39" s="1"/>
  <c r="BF90" i="39" s="1"/>
  <c r="BF141" i="43"/>
  <c r="BF140" i="43"/>
  <c r="BE145" i="43"/>
  <c r="BE146" i="43" s="1"/>
  <c r="BE148" i="43" s="1"/>
  <c r="BG82" i="39"/>
  <c r="BG84" i="39" s="1"/>
  <c r="BH83" i="39" s="1"/>
  <c r="BC71" i="41"/>
  <c r="BD69" i="41" s="1"/>
  <c r="BM140" i="41"/>
  <c r="BJ237" i="45"/>
  <c r="BJ82" i="45"/>
  <c r="BI87" i="45"/>
  <c r="BI88" i="45" s="1"/>
  <c r="BI90" i="45" s="1"/>
  <c r="BI45" i="39"/>
  <c r="BL155" i="35"/>
  <c r="BK198" i="40"/>
  <c r="BK200" i="40" s="1"/>
  <c r="BJ201" i="40"/>
  <c r="BJ204" i="40" s="1"/>
  <c r="BJ205" i="40" s="1"/>
  <c r="BJ207" i="40" s="1"/>
  <c r="BG32" i="39"/>
  <c r="BG33" i="39" s="1"/>
  <c r="BG36" i="39" s="1"/>
  <c r="BG37" i="39" s="1"/>
  <c r="BG39" i="39" s="1"/>
  <c r="BK171" i="38"/>
  <c r="BK172" i="38" s="1"/>
  <c r="BK174" i="38" s="1"/>
  <c r="BJ132" i="45"/>
  <c r="BJ133" i="45" s="1"/>
  <c r="BJ135" i="45" s="1"/>
  <c r="BK127" i="45"/>
  <c r="BK129" i="45" s="1"/>
  <c r="BH226" i="38"/>
  <c r="BI225" i="38" s="1"/>
  <c r="AX271" i="45"/>
  <c r="BG33" i="37"/>
  <c r="BG36" i="37" s="1"/>
  <c r="BG37" i="37" s="1"/>
  <c r="BG39" i="37" s="1"/>
  <c r="BM129" i="36"/>
  <c r="BM132" i="36" s="1"/>
  <c r="BM133" i="36" s="1"/>
  <c r="BM135" i="36" s="1"/>
  <c r="BH30" i="37"/>
  <c r="BH32" i="37" s="1"/>
  <c r="BI30" i="37" s="1"/>
  <c r="BI201" i="36"/>
  <c r="BI204" i="36" s="1"/>
  <c r="BI205" i="36" s="1"/>
  <c r="BI207" i="36" s="1"/>
  <c r="BJ198" i="36"/>
  <c r="BJ252" i="43"/>
  <c r="BJ199" i="36"/>
  <c r="BH142" i="35"/>
  <c r="BI141" i="35" s="1"/>
  <c r="BM129" i="38"/>
  <c r="BM132" i="38" s="1"/>
  <c r="BM133" i="38" s="1"/>
  <c r="BM135" i="38" s="1"/>
  <c r="BI166" i="37"/>
  <c r="BH57" i="37"/>
  <c r="BG61" i="37"/>
  <c r="BG62" i="37" s="1"/>
  <c r="BG64" i="37" s="1"/>
  <c r="BH56" i="37"/>
  <c r="BI167" i="37"/>
  <c r="BH116" i="45"/>
  <c r="BI114" i="45" s="1"/>
  <c r="BH213" i="44"/>
  <c r="BI211" i="44" s="1"/>
  <c r="BK30" i="41"/>
  <c r="BK31" i="41"/>
  <c r="BJ33" i="41"/>
  <c r="BJ36" i="41" s="1"/>
  <c r="BJ37" i="41" s="1"/>
  <c r="BJ39" i="41" s="1"/>
  <c r="BL114" i="37"/>
  <c r="BL116" i="37" s="1"/>
  <c r="BK117" i="37"/>
  <c r="BK120" i="37" s="1"/>
  <c r="BK121" i="37" s="1"/>
  <c r="BK123" i="37" s="1"/>
  <c r="BH239" i="43"/>
  <c r="BI238" i="43" s="1"/>
  <c r="BJ128" i="44"/>
  <c r="BJ129" i="44" s="1"/>
  <c r="BK128" i="44" s="1"/>
  <c r="BJ155" i="36"/>
  <c r="BK84" i="41"/>
  <c r="BL83" i="41" s="1"/>
  <c r="AY43" i="45"/>
  <c r="AY268" i="45" s="1"/>
  <c r="AX48" i="45"/>
  <c r="AX49" i="45" s="1"/>
  <c r="AX51" i="45" s="1"/>
  <c r="AY44" i="45"/>
  <c r="AX270" i="45"/>
  <c r="BI226" i="36"/>
  <c r="BJ225" i="36" s="1"/>
  <c r="BI212" i="40"/>
  <c r="BI211" i="40"/>
  <c r="BH216" i="40"/>
  <c r="BH217" i="40" s="1"/>
  <c r="BH219" i="40" s="1"/>
  <c r="BH224" i="44"/>
  <c r="BI132" i="44"/>
  <c r="BI133" i="44" s="1"/>
  <c r="BI135" i="44" s="1"/>
  <c r="BH225" i="44"/>
  <c r="BI155" i="40"/>
  <c r="BI158" i="40" s="1"/>
  <c r="BI159" i="40" s="1"/>
  <c r="BI161" i="40" s="1"/>
  <c r="BH213" i="37"/>
  <c r="BH216" i="37" s="1"/>
  <c r="BH217" i="37" s="1"/>
  <c r="BH219" i="37" s="1"/>
  <c r="BO211" i="39"/>
  <c r="BO212" i="39"/>
  <c r="BM238" i="38"/>
  <c r="BL201" i="44"/>
  <c r="BL204" i="44" s="1"/>
  <c r="BL205" i="44" s="1"/>
  <c r="BL207" i="44" s="1"/>
  <c r="BM198" i="44"/>
  <c r="BM199" i="44"/>
  <c r="BM237" i="38"/>
  <c r="BN114" i="39"/>
  <c r="BN115" i="39"/>
  <c r="BM117" i="39"/>
  <c r="BM120" i="39" s="1"/>
  <c r="BM121" i="39" s="1"/>
  <c r="BM123" i="39" s="1"/>
  <c r="BH198" i="43"/>
  <c r="BH200" i="43" s="1"/>
  <c r="BG201" i="43"/>
  <c r="BG204" i="43" s="1"/>
  <c r="BG205" i="43" s="1"/>
  <c r="BG207" i="43" s="1"/>
  <c r="AW296" i="43"/>
  <c r="BL166" i="41"/>
  <c r="BL168" i="41" s="1"/>
  <c r="BI226" i="40"/>
  <c r="BH255" i="35"/>
  <c r="BH256" i="35" s="1"/>
  <c r="BH258" i="35" s="1"/>
  <c r="BL45" i="36"/>
  <c r="BM44" i="36" s="1"/>
  <c r="BK57" i="36"/>
  <c r="BJ61" i="36"/>
  <c r="BJ62" i="36" s="1"/>
  <c r="BJ64" i="36" s="1"/>
  <c r="BK56" i="36"/>
  <c r="BI167" i="40"/>
  <c r="BH171" i="40"/>
  <c r="BH172" i="40" s="1"/>
  <c r="BH174" i="40" s="1"/>
  <c r="BI166" i="40"/>
  <c r="BI84" i="35"/>
  <c r="BJ83" i="35" s="1"/>
  <c r="BK171" i="41"/>
  <c r="BK172" i="41" s="1"/>
  <c r="BK174" i="41" s="1"/>
  <c r="BI237" i="41"/>
  <c r="BI239" i="41" s="1"/>
  <c r="BJ237" i="41" s="1"/>
  <c r="BH242" i="41"/>
  <c r="BH243" i="41" s="1"/>
  <c r="BH245" i="41" s="1"/>
  <c r="BL242" i="39"/>
  <c r="BL243" i="39" s="1"/>
  <c r="BL245" i="39" s="1"/>
  <c r="BK31" i="40"/>
  <c r="BK30" i="40"/>
  <c r="BK61" i="44"/>
  <c r="BK62" i="44" s="1"/>
  <c r="BK64" i="44" s="1"/>
  <c r="BL56" i="44"/>
  <c r="BL58" i="44" s="1"/>
  <c r="BL61" i="44" s="1"/>
  <c r="BL62" i="44" s="1"/>
  <c r="BL64" i="44" s="1"/>
  <c r="BM238" i="39"/>
  <c r="BM239" i="39" s="1"/>
  <c r="BN238" i="39" s="1"/>
  <c r="BG43" i="41"/>
  <c r="BI58" i="45"/>
  <c r="BI61" i="45" s="1"/>
  <c r="BI62" i="45" s="1"/>
  <c r="BI64" i="45" s="1"/>
  <c r="BM70" i="45"/>
  <c r="BK115" i="43"/>
  <c r="BJ117" i="43"/>
  <c r="BJ120" i="43" s="1"/>
  <c r="BJ121" i="43" s="1"/>
  <c r="BJ123" i="43" s="1"/>
  <c r="BK114" i="43"/>
  <c r="BJ213" i="36"/>
  <c r="BK211" i="36" s="1"/>
  <c r="BM69" i="45"/>
  <c r="BH226" i="41"/>
  <c r="BK43" i="37"/>
  <c r="BK45" i="37" s="1"/>
  <c r="BD129" i="37"/>
  <c r="BJ48" i="37"/>
  <c r="BJ49" i="37" s="1"/>
  <c r="BJ51" i="37" s="1"/>
  <c r="BJ129" i="40"/>
  <c r="BD58" i="43"/>
  <c r="BG61" i="35"/>
  <c r="BG62" i="35" s="1"/>
  <c r="BG64" i="35" s="1"/>
  <c r="BH57" i="35"/>
  <c r="BH58" i="35" s="1"/>
  <c r="BJ252" i="45"/>
  <c r="BK250" i="45" s="1"/>
  <c r="BL226" i="39"/>
  <c r="BM225" i="39" s="1"/>
  <c r="BF58" i="39"/>
  <c r="BF61" i="39" s="1"/>
  <c r="BF62" i="39" s="1"/>
  <c r="BF64" i="39" s="1"/>
  <c r="BG33" i="35"/>
  <c r="BG36" i="35" s="1"/>
  <c r="BG37" i="35" s="1"/>
  <c r="BG39" i="35" s="1"/>
  <c r="BH30" i="35"/>
  <c r="BH31" i="35"/>
  <c r="BG44" i="41"/>
  <c r="BJ142" i="36"/>
  <c r="BK141" i="36" s="1"/>
  <c r="BI45" i="43"/>
  <c r="BJ44" i="43" s="1"/>
  <c r="BK56" i="40"/>
  <c r="BJ61" i="40"/>
  <c r="BJ62" i="40" s="1"/>
  <c r="BJ64" i="40" s="1"/>
  <c r="BI158" i="41"/>
  <c r="BI159" i="41" s="1"/>
  <c r="BI161" i="41" s="1"/>
  <c r="BH56" i="41"/>
  <c r="BG200" i="41"/>
  <c r="BG201" i="41" s="1"/>
  <c r="BG204" i="41" s="1"/>
  <c r="BG205" i="41" s="1"/>
  <c r="BG207" i="41" s="1"/>
  <c r="BM211" i="35"/>
  <c r="BM212" i="35"/>
  <c r="BL216" i="35"/>
  <c r="BL217" i="35" s="1"/>
  <c r="BL219" i="35" s="1"/>
  <c r="BL171" i="44"/>
  <c r="BL172" i="44" s="1"/>
  <c r="BL174" i="44" s="1"/>
  <c r="BJ154" i="38"/>
  <c r="BJ153" i="38"/>
  <c r="BJ153" i="41"/>
  <c r="BJ155" i="41" s="1"/>
  <c r="BI74" i="39"/>
  <c r="BI75" i="39" s="1"/>
  <c r="BI77" i="39" s="1"/>
  <c r="BH57" i="41"/>
  <c r="BI32" i="38"/>
  <c r="BI33" i="38" s="1"/>
  <c r="BI36" i="38" s="1"/>
  <c r="BI37" i="38" s="1"/>
  <c r="BI39" i="38" s="1"/>
  <c r="BK57" i="40"/>
  <c r="BN154" i="44"/>
  <c r="BN153" i="44"/>
  <c r="BM158" i="44"/>
  <c r="BM159" i="44" s="1"/>
  <c r="BM161" i="44" s="1"/>
  <c r="AW298" i="43"/>
  <c r="BI250" i="37"/>
  <c r="BH255" i="37"/>
  <c r="BH256" i="37" s="1"/>
  <c r="BH258" i="37" s="1"/>
  <c r="BI251" i="37"/>
  <c r="BI117" i="36"/>
  <c r="BI120" i="36" s="1"/>
  <c r="BI121" i="36" s="1"/>
  <c r="BI123" i="36" s="1"/>
  <c r="BJ198" i="39"/>
  <c r="BJ199" i="39"/>
  <c r="BI201" i="39"/>
  <c r="BI204" i="39" s="1"/>
  <c r="BI205" i="39" s="1"/>
  <c r="BI207" i="39" s="1"/>
  <c r="BJ83" i="36"/>
  <c r="BJ82" i="36"/>
  <c r="BI87" i="36"/>
  <c r="BI88" i="36" s="1"/>
  <c r="BI90" i="36" s="1"/>
  <c r="BJ69" i="39"/>
  <c r="BJ71" i="39" s="1"/>
  <c r="BM167" i="44"/>
  <c r="BM168" i="44" s="1"/>
  <c r="BN166" i="44" s="1"/>
  <c r="BO226" i="35"/>
  <c r="BP225" i="35" s="1"/>
  <c r="BJ153" i="45"/>
  <c r="BI158" i="45"/>
  <c r="BI159" i="45" s="1"/>
  <c r="BI161" i="45" s="1"/>
  <c r="BJ154" i="45"/>
  <c r="BJ229" i="43"/>
  <c r="BJ230" i="43" s="1"/>
  <c r="BJ232" i="43" s="1"/>
  <c r="BK225" i="43"/>
  <c r="BK224" i="43"/>
  <c r="BJ115" i="36"/>
  <c r="BJ116" i="36" s="1"/>
  <c r="BJ117" i="36" s="1"/>
  <c r="BJ120" i="36" s="1"/>
  <c r="BJ121" i="36" s="1"/>
  <c r="BJ123" i="36" s="1"/>
  <c r="BK71" i="37"/>
  <c r="BI251" i="35"/>
  <c r="BI252" i="35" s="1"/>
  <c r="BI255" i="35" s="1"/>
  <c r="BI256" i="35" s="1"/>
  <c r="BI258" i="35" s="1"/>
  <c r="R47" i="50"/>
  <c r="R52" i="50"/>
  <c r="AW299" i="36"/>
  <c r="BJ30" i="43"/>
  <c r="BI33" i="43"/>
  <c r="BI36" i="43" s="1"/>
  <c r="BI37" i="43" s="1"/>
  <c r="BI39" i="43" s="1"/>
  <c r="BJ31" i="43"/>
  <c r="BJ61" i="38"/>
  <c r="BJ62" i="38" s="1"/>
  <c r="BJ64" i="38" s="1"/>
  <c r="BK57" i="38"/>
  <c r="BK58" i="38" s="1"/>
  <c r="BM114" i="38"/>
  <c r="BM115" i="38"/>
  <c r="BJ155" i="39"/>
  <c r="BK154" i="39" s="1"/>
  <c r="BL48" i="40"/>
  <c r="BL49" i="40" s="1"/>
  <c r="BL51" i="40" s="1"/>
  <c r="AX291" i="38"/>
  <c r="BM44" i="40"/>
  <c r="BM45" i="40" s="1"/>
  <c r="BN43" i="35"/>
  <c r="BN44" i="35"/>
  <c r="AX293" i="35"/>
  <c r="AX19" i="40"/>
  <c r="AX270" i="40"/>
  <c r="AX295" i="40" s="1"/>
  <c r="AY17" i="40"/>
  <c r="AY269" i="40" s="1"/>
  <c r="AY294" i="40" s="1"/>
  <c r="AY16" i="40"/>
  <c r="AY198" i="45"/>
  <c r="AX201" i="45"/>
  <c r="AY199" i="45"/>
  <c r="AY289" i="45" s="1"/>
  <c r="AX290" i="45"/>
  <c r="AW193" i="43"/>
  <c r="AW261" i="43" s="1"/>
  <c r="AW287" i="43" s="1"/>
  <c r="AW259" i="43"/>
  <c r="AW285" i="43" s="1"/>
  <c r="BM30" i="45"/>
  <c r="BL33" i="45"/>
  <c r="BL36" i="45" s="1"/>
  <c r="BL37" i="45" s="1"/>
  <c r="BL39" i="45" s="1"/>
  <c r="BM31" i="45"/>
  <c r="AY100" i="39"/>
  <c r="AY101" i="39"/>
  <c r="AY279" i="39" s="1"/>
  <c r="AY294" i="39" s="1"/>
  <c r="AX103" i="39"/>
  <c r="AX280" i="39"/>
  <c r="AX295" i="39" s="1"/>
  <c r="AX22" i="39"/>
  <c r="AX271" i="39"/>
  <c r="AX272" i="39"/>
  <c r="AX109" i="44"/>
  <c r="AX177" i="44" s="1"/>
  <c r="AX277" i="44" s="1"/>
  <c r="AX175" i="44"/>
  <c r="AX275" i="44" s="1"/>
  <c r="AW91" i="36"/>
  <c r="AW265" i="36" s="1"/>
  <c r="AW25" i="36"/>
  <c r="AW93" i="36" s="1"/>
  <c r="AW267" i="36" s="1"/>
  <c r="AY186" i="35"/>
  <c r="AY288" i="35"/>
  <c r="BJ129" i="35"/>
  <c r="AX259" i="39"/>
  <c r="AX285" i="39" s="1"/>
  <c r="AX193" i="39"/>
  <c r="AX261" i="39" s="1"/>
  <c r="AX287" i="39" s="1"/>
  <c r="AW193" i="36"/>
  <c r="AW261" i="36" s="1"/>
  <c r="AW287" i="36" s="1"/>
  <c r="AW259" i="36"/>
  <c r="AW285" i="36" s="1"/>
  <c r="AY278" i="43"/>
  <c r="AY102" i="43"/>
  <c r="AY186" i="41"/>
  <c r="AY288" i="41"/>
  <c r="AX259" i="44"/>
  <c r="AX285" i="44" s="1"/>
  <c r="AX193" i="44"/>
  <c r="AX261" i="44" s="1"/>
  <c r="AX287" i="44" s="1"/>
  <c r="AX19" i="35"/>
  <c r="AX270" i="35"/>
  <c r="AY17" i="35"/>
  <c r="AY269" i="35" s="1"/>
  <c r="AY16" i="35"/>
  <c r="AY102" i="37"/>
  <c r="AY278" i="37"/>
  <c r="AY187" i="38"/>
  <c r="AZ184" i="38"/>
  <c r="AZ185" i="38"/>
  <c r="AW91" i="38"/>
  <c r="AW265" i="38" s="1"/>
  <c r="AW300" i="38" s="1"/>
  <c r="AW25" i="38"/>
  <c r="AW93" i="38" s="1"/>
  <c r="AW267" i="38" s="1"/>
  <c r="AW302" i="38" s="1"/>
  <c r="AX293" i="45"/>
  <c r="AY114" i="35"/>
  <c r="AY278" i="35" s="1"/>
  <c r="AY115" i="35"/>
  <c r="AX117" i="35"/>
  <c r="AX280" i="35"/>
  <c r="AY294" i="41"/>
  <c r="AY268" i="37"/>
  <c r="AY18" i="37"/>
  <c r="AX109" i="45"/>
  <c r="AX293" i="43"/>
  <c r="AZ185" i="40"/>
  <c r="AZ289" i="40" s="1"/>
  <c r="AY187" i="40"/>
  <c r="AZ184" i="40"/>
  <c r="AY290" i="40"/>
  <c r="AY187" i="39"/>
  <c r="AY290" i="39"/>
  <c r="AZ185" i="39"/>
  <c r="AZ289" i="39" s="1"/>
  <c r="AZ184" i="39"/>
  <c r="AX282" i="40"/>
  <c r="AX106" i="40"/>
  <c r="AX107" i="40" s="1"/>
  <c r="AX281" i="40"/>
  <c r="AX193" i="38"/>
  <c r="AY251" i="38"/>
  <c r="AY289" i="38" s="1"/>
  <c r="AY294" i="38" s="1"/>
  <c r="AX255" i="38"/>
  <c r="AX256" i="38" s="1"/>
  <c r="AX258" i="38" s="1"/>
  <c r="AY250" i="38"/>
  <c r="AX290" i="38"/>
  <c r="AX295" i="38" s="1"/>
  <c r="BL82" i="40"/>
  <c r="BL83" i="40"/>
  <c r="BK87" i="40"/>
  <c r="BK88" i="40" s="1"/>
  <c r="BK90" i="40" s="1"/>
  <c r="AY290" i="44"/>
  <c r="AZ185" i="44"/>
  <c r="AZ289" i="44" s="1"/>
  <c r="AZ184" i="44"/>
  <c r="AY187" i="44"/>
  <c r="AW109" i="41"/>
  <c r="AW177" i="41" s="1"/>
  <c r="AW277" i="41" s="1"/>
  <c r="AW302" i="41" s="1"/>
  <c r="AW175" i="41"/>
  <c r="AW275" i="41" s="1"/>
  <c r="AW300" i="41" s="1"/>
  <c r="BG45" i="38"/>
  <c r="AX281" i="43"/>
  <c r="AX282" i="43"/>
  <c r="AX106" i="43"/>
  <c r="AX107" i="43" s="1"/>
  <c r="AW123" i="35"/>
  <c r="AW177" i="35" s="1"/>
  <c r="AW277" i="35" s="1"/>
  <c r="AW175" i="35"/>
  <c r="AW275" i="35" s="1"/>
  <c r="BN32" i="36"/>
  <c r="AX281" i="38"/>
  <c r="AX106" i="38"/>
  <c r="AX107" i="38" s="1"/>
  <c r="AX282" i="38"/>
  <c r="AY167" i="45"/>
  <c r="AY279" i="45" s="1"/>
  <c r="AX171" i="45"/>
  <c r="AX172" i="45" s="1"/>
  <c r="AX174" i="45" s="1"/>
  <c r="AY166" i="45"/>
  <c r="AX280" i="45"/>
  <c r="AY18" i="44"/>
  <c r="AY268" i="44"/>
  <c r="AY293" i="44" s="1"/>
  <c r="BL44" i="44"/>
  <c r="BL43" i="44"/>
  <c r="BK48" i="44"/>
  <c r="BK49" i="44" s="1"/>
  <c r="BK51" i="44" s="1"/>
  <c r="AZ186" i="45"/>
  <c r="AY278" i="41"/>
  <c r="AY102" i="41"/>
  <c r="AZ16" i="45"/>
  <c r="AY19" i="45"/>
  <c r="AZ17" i="45"/>
  <c r="AW296" i="35"/>
  <c r="AX271" i="37"/>
  <c r="AX272" i="37"/>
  <c r="AX22" i="37"/>
  <c r="AW299" i="39"/>
  <c r="AX109" i="35"/>
  <c r="AY291" i="37"/>
  <c r="AY190" i="37"/>
  <c r="AY191" i="37" s="1"/>
  <c r="AY292" i="37"/>
  <c r="AY185" i="36"/>
  <c r="AY289" i="36" s="1"/>
  <c r="AY294" i="36" s="1"/>
  <c r="AY184" i="36"/>
  <c r="AX187" i="36"/>
  <c r="AX290" i="36"/>
  <c r="AX295" i="36" s="1"/>
  <c r="AY18" i="36"/>
  <c r="AY268" i="36"/>
  <c r="AX272" i="38"/>
  <c r="AX22" i="38"/>
  <c r="AX271" i="38"/>
  <c r="AW25" i="37"/>
  <c r="AW93" i="37" s="1"/>
  <c r="AW267" i="37" s="1"/>
  <c r="AW302" i="37" s="1"/>
  <c r="AW91" i="37"/>
  <c r="AW265" i="37" s="1"/>
  <c r="AW300" i="37" s="1"/>
  <c r="AZ18" i="41"/>
  <c r="AZ268" i="41"/>
  <c r="AW23" i="40"/>
  <c r="AW299" i="40"/>
  <c r="AW205" i="45"/>
  <c r="AW299" i="45"/>
  <c r="BL141" i="45"/>
  <c r="BK145" i="45"/>
  <c r="BK146" i="45" s="1"/>
  <c r="BK148" i="45" s="1"/>
  <c r="BL140" i="45"/>
  <c r="AX19" i="43"/>
  <c r="AY17" i="43"/>
  <c r="AY269" i="43" s="1"/>
  <c r="AY16" i="43"/>
  <c r="AX270" i="43"/>
  <c r="AX190" i="41"/>
  <c r="AX191" i="41" s="1"/>
  <c r="AX292" i="41"/>
  <c r="AX291" i="41"/>
  <c r="AX106" i="37"/>
  <c r="AX107" i="37" s="1"/>
  <c r="AX282" i="37"/>
  <c r="AX281" i="37"/>
  <c r="AW25" i="44"/>
  <c r="AW93" i="44" s="1"/>
  <c r="AW267" i="44" s="1"/>
  <c r="AW302" i="44" s="1"/>
  <c r="AW91" i="44"/>
  <c r="AW265" i="44" s="1"/>
  <c r="AW300" i="44" s="1"/>
  <c r="AZ101" i="35"/>
  <c r="AZ100" i="35"/>
  <c r="AY103" i="35"/>
  <c r="AX193" i="40"/>
  <c r="AX261" i="40" s="1"/>
  <c r="AX287" i="40" s="1"/>
  <c r="AX259" i="40"/>
  <c r="AX285" i="40" s="1"/>
  <c r="AY278" i="38"/>
  <c r="AY102" i="38"/>
  <c r="AW23" i="43"/>
  <c r="AW299" i="43"/>
  <c r="AX295" i="41"/>
  <c r="AW298" i="35"/>
  <c r="AX295" i="37"/>
  <c r="AX281" i="45"/>
  <c r="AW91" i="39"/>
  <c r="AW265" i="39" s="1"/>
  <c r="AW25" i="39"/>
  <c r="AW93" i="39" s="1"/>
  <c r="AW267" i="39" s="1"/>
  <c r="AX25" i="41"/>
  <c r="AX93" i="41" s="1"/>
  <c r="AX267" i="41" s="1"/>
  <c r="AX91" i="41"/>
  <c r="AX265" i="41" s="1"/>
  <c r="AY102" i="36"/>
  <c r="AY278" i="36"/>
  <c r="BJ141" i="37"/>
  <c r="BI145" i="37"/>
  <c r="BI146" i="37" s="1"/>
  <c r="BI148" i="37" s="1"/>
  <c r="BJ140" i="37"/>
  <c r="AY268" i="39"/>
  <c r="AY18" i="39"/>
  <c r="AX291" i="35"/>
  <c r="AX190" i="35"/>
  <c r="AX191" i="35" s="1"/>
  <c r="AX292" i="35"/>
  <c r="BG69" i="40"/>
  <c r="BF74" i="40"/>
  <c r="BF75" i="40" s="1"/>
  <c r="BF77" i="40" s="1"/>
  <c r="BG70" i="40"/>
  <c r="AX23" i="45"/>
  <c r="AY22" i="41"/>
  <c r="AY272" i="41"/>
  <c r="AY271" i="41"/>
  <c r="AZ100" i="45"/>
  <c r="AZ101" i="45"/>
  <c r="AY103" i="45"/>
  <c r="BM200" i="37"/>
  <c r="BM142" i="39"/>
  <c r="AW175" i="39"/>
  <c r="AW275" i="39" s="1"/>
  <c r="AW109" i="39"/>
  <c r="AW177" i="39" s="1"/>
  <c r="AW277" i="39" s="1"/>
  <c r="AZ101" i="44"/>
  <c r="AZ279" i="44" s="1"/>
  <c r="AY103" i="44"/>
  <c r="AZ100" i="44"/>
  <c r="AY280" i="44"/>
  <c r="AX22" i="44"/>
  <c r="AX272" i="44"/>
  <c r="AX298" i="44" s="1"/>
  <c r="AX271" i="44"/>
  <c r="AX296" i="44" s="1"/>
  <c r="AY190" i="45"/>
  <c r="AY191" i="45" s="1"/>
  <c r="AX282" i="41"/>
  <c r="AX106" i="41"/>
  <c r="AX281" i="41"/>
  <c r="AW23" i="35"/>
  <c r="AW299" i="35"/>
  <c r="AY294" i="37"/>
  <c r="AX282" i="45"/>
  <c r="AX290" i="43"/>
  <c r="AY184" i="43"/>
  <c r="AY185" i="43"/>
  <c r="AY289" i="43" s="1"/>
  <c r="AX187" i="43"/>
  <c r="AZ288" i="37"/>
  <c r="AZ186" i="37"/>
  <c r="AY278" i="40"/>
  <c r="AY102" i="40"/>
  <c r="AX22" i="36"/>
  <c r="AX272" i="36"/>
  <c r="AX271" i="36"/>
  <c r="AY268" i="38"/>
  <c r="AY18" i="38"/>
  <c r="AX282" i="36"/>
  <c r="AX106" i="36"/>
  <c r="AX107" i="36" s="1"/>
  <c r="AX281" i="36"/>
  <c r="BD242" i="36"/>
  <c r="BD243" i="36" s="1"/>
  <c r="BE237" i="36"/>
  <c r="BE238" i="36"/>
  <c r="BF71" i="44"/>
  <c r="R29" i="6"/>
  <c r="T15" i="54" s="1"/>
  <c r="R36" i="6"/>
  <c r="R37" i="6" s="1"/>
  <c r="BD212" i="41"/>
  <c r="BC216" i="41"/>
  <c r="BC217" i="41" s="1"/>
  <c r="BD211" i="41"/>
  <c r="BC219" i="45"/>
  <c r="BD213" i="45"/>
  <c r="BL70" i="35" l="1"/>
  <c r="BJ168" i="36"/>
  <c r="BK166" i="36" s="1"/>
  <c r="BL71" i="35"/>
  <c r="BL74" i="35" s="1"/>
  <c r="BL75" i="35" s="1"/>
  <c r="BL77" i="35" s="1"/>
  <c r="BH238" i="44"/>
  <c r="BH239" i="44" s="1"/>
  <c r="BH242" i="44" s="1"/>
  <c r="BH243" i="44" s="1"/>
  <c r="BH245" i="44" s="1"/>
  <c r="BH229" i="45"/>
  <c r="BH230" i="45" s="1"/>
  <c r="BH232" i="45" s="1"/>
  <c r="BI224" i="45"/>
  <c r="BI226" i="45" s="1"/>
  <c r="BJ225" i="45" s="1"/>
  <c r="BM69" i="35"/>
  <c r="BH132" i="39"/>
  <c r="BH133" i="39" s="1"/>
  <c r="BH135" i="39" s="1"/>
  <c r="BI128" i="39"/>
  <c r="BI129" i="39" s="1"/>
  <c r="BJ128" i="39" s="1"/>
  <c r="BG82" i="44"/>
  <c r="BI250" i="36"/>
  <c r="BG83" i="44"/>
  <c r="BJ171" i="36"/>
  <c r="BJ172" i="36" s="1"/>
  <c r="BJ174" i="36" s="1"/>
  <c r="BI251" i="36"/>
  <c r="BK167" i="36"/>
  <c r="BK168" i="36" s="1"/>
  <c r="BL166" i="36" s="1"/>
  <c r="BK69" i="38"/>
  <c r="BJ74" i="38"/>
  <c r="BJ75" i="38" s="1"/>
  <c r="BJ77" i="38" s="1"/>
  <c r="BK70" i="38"/>
  <c r="BH129" i="41"/>
  <c r="BI128" i="41" s="1"/>
  <c r="BH229" i="37"/>
  <c r="BH230" i="37" s="1"/>
  <c r="BH232" i="37" s="1"/>
  <c r="BI224" i="37"/>
  <c r="BI225" i="37"/>
  <c r="BJ252" i="41"/>
  <c r="BK251" i="41" s="1"/>
  <c r="BJ70" i="43"/>
  <c r="BJ69" i="43"/>
  <c r="BJ252" i="39"/>
  <c r="BK250" i="39" s="1"/>
  <c r="BM31" i="44"/>
  <c r="BL166" i="39"/>
  <c r="BL167" i="39"/>
  <c r="BF132" i="43"/>
  <c r="BF133" i="43" s="1"/>
  <c r="BF135" i="43" s="1"/>
  <c r="BM30" i="44"/>
  <c r="BG127" i="43"/>
  <c r="BG129" i="43" s="1"/>
  <c r="BG132" i="43" s="1"/>
  <c r="BG133" i="43" s="1"/>
  <c r="BG135" i="43" s="1"/>
  <c r="BI238" i="37"/>
  <c r="BK71" i="36"/>
  <c r="BL70" i="36" s="1"/>
  <c r="BH114" i="40"/>
  <c r="BH115" i="40"/>
  <c r="BG117" i="40"/>
  <c r="BG120" i="40" s="1"/>
  <c r="BG121" i="40" s="1"/>
  <c r="BG123" i="40" s="1"/>
  <c r="BK198" i="38"/>
  <c r="BJ201" i="38"/>
  <c r="BJ204" i="38" s="1"/>
  <c r="BJ205" i="38" s="1"/>
  <c r="BJ207" i="38" s="1"/>
  <c r="BK199" i="38"/>
  <c r="BH153" i="37"/>
  <c r="BG158" i="37"/>
  <c r="BG159" i="37" s="1"/>
  <c r="BG161" i="37" s="1"/>
  <c r="BH154" i="37"/>
  <c r="BH168" i="43"/>
  <c r="BI166" i="43" s="1"/>
  <c r="BH239" i="40"/>
  <c r="BI237" i="40" s="1"/>
  <c r="BJ117" i="44"/>
  <c r="BJ120" i="44" s="1"/>
  <c r="BJ121" i="44" s="1"/>
  <c r="BJ123" i="44" s="1"/>
  <c r="BK115" i="44"/>
  <c r="BK116" i="44" s="1"/>
  <c r="BH166" i="35"/>
  <c r="BK201" i="35"/>
  <c r="BK204" i="35" s="1"/>
  <c r="BK205" i="35" s="1"/>
  <c r="BK207" i="35" s="1"/>
  <c r="BL199" i="35"/>
  <c r="BL198" i="35"/>
  <c r="BN141" i="44"/>
  <c r="BK213" i="38"/>
  <c r="BK216" i="38" s="1"/>
  <c r="BK217" i="38" s="1"/>
  <c r="BK219" i="38" s="1"/>
  <c r="BK84" i="38"/>
  <c r="BH167" i="35"/>
  <c r="BN140" i="44"/>
  <c r="BJ116" i="41"/>
  <c r="BK114" i="41" s="1"/>
  <c r="BI145" i="38"/>
  <c r="BI146" i="38" s="1"/>
  <c r="BI148" i="38" s="1"/>
  <c r="BJ141" i="38"/>
  <c r="BJ140" i="38"/>
  <c r="BM82" i="43"/>
  <c r="BM84" i="43" s="1"/>
  <c r="BL87" i="43"/>
  <c r="BL88" i="43" s="1"/>
  <c r="BL90" i="43" s="1"/>
  <c r="BM142" i="41"/>
  <c r="BN140" i="41" s="1"/>
  <c r="BJ145" i="40"/>
  <c r="BJ146" i="40" s="1"/>
  <c r="BJ148" i="40" s="1"/>
  <c r="BI237" i="37"/>
  <c r="BK141" i="40"/>
  <c r="BK142" i="40" s="1"/>
  <c r="BK145" i="40" s="1"/>
  <c r="BK146" i="40" s="1"/>
  <c r="BK148" i="40" s="1"/>
  <c r="BK87" i="37"/>
  <c r="BK88" i="37" s="1"/>
  <c r="BK90" i="37" s="1"/>
  <c r="BL83" i="37"/>
  <c r="BL82" i="37"/>
  <c r="BF142" i="43"/>
  <c r="BJ239" i="45"/>
  <c r="BJ242" i="45" s="1"/>
  <c r="BJ243" i="45" s="1"/>
  <c r="BJ245" i="45" s="1"/>
  <c r="BF255" i="44"/>
  <c r="BF256" i="44" s="1"/>
  <c r="BF258" i="44" s="1"/>
  <c r="BG250" i="44"/>
  <c r="BG251" i="44"/>
  <c r="BN127" i="36"/>
  <c r="BI158" i="43"/>
  <c r="BI159" i="43" s="1"/>
  <c r="BI161" i="43" s="1"/>
  <c r="BJ154" i="43"/>
  <c r="BJ153" i="43"/>
  <c r="BD70" i="41"/>
  <c r="BD71" i="41" s="1"/>
  <c r="BE70" i="41" s="1"/>
  <c r="BI237" i="35"/>
  <c r="BH242" i="35"/>
  <c r="BH243" i="35" s="1"/>
  <c r="BH245" i="35" s="1"/>
  <c r="BI238" i="35"/>
  <c r="BC74" i="41"/>
  <c r="BC75" i="41" s="1"/>
  <c r="BC77" i="41" s="1"/>
  <c r="BK211" i="43"/>
  <c r="BK212" i="43"/>
  <c r="BJ216" i="43"/>
  <c r="BJ217" i="43" s="1"/>
  <c r="BJ219" i="43" s="1"/>
  <c r="BH82" i="39"/>
  <c r="BH84" i="39" s="1"/>
  <c r="BG87" i="39"/>
  <c r="BG88" i="39" s="1"/>
  <c r="BG90" i="39" s="1"/>
  <c r="BN128" i="36"/>
  <c r="BM154" i="35"/>
  <c r="BL158" i="35"/>
  <c r="BL159" i="35" s="1"/>
  <c r="BL161" i="35" s="1"/>
  <c r="BM153" i="35"/>
  <c r="BI224" i="38"/>
  <c r="BI226" i="38" s="1"/>
  <c r="BJ225" i="38" s="1"/>
  <c r="BJ43" i="39"/>
  <c r="BJ44" i="39"/>
  <c r="BI48" i="39"/>
  <c r="BI49" i="39" s="1"/>
  <c r="BI51" i="39" s="1"/>
  <c r="BH229" i="38"/>
  <c r="BH230" i="38" s="1"/>
  <c r="BH232" i="38" s="1"/>
  <c r="BJ84" i="45"/>
  <c r="BH33" i="37"/>
  <c r="BH36" i="37" s="1"/>
  <c r="BH37" i="37" s="1"/>
  <c r="BH39" i="37" s="1"/>
  <c r="BH30" i="39"/>
  <c r="BH31" i="39"/>
  <c r="BI250" i="40"/>
  <c r="BI31" i="37"/>
  <c r="BI32" i="37" s="1"/>
  <c r="BJ154" i="40"/>
  <c r="BI140" i="35"/>
  <c r="BI142" i="35" s="1"/>
  <c r="BH145" i="35"/>
  <c r="BH146" i="35" s="1"/>
  <c r="BH148" i="35" s="1"/>
  <c r="BJ200" i="36"/>
  <c r="BK198" i="36" s="1"/>
  <c r="BL199" i="40"/>
  <c r="BL198" i="40"/>
  <c r="BK201" i="40"/>
  <c r="BK204" i="40" s="1"/>
  <c r="BK205" i="40" s="1"/>
  <c r="BK207" i="40" s="1"/>
  <c r="BK251" i="43"/>
  <c r="BJ255" i="43"/>
  <c r="BJ256" i="43" s="1"/>
  <c r="BJ258" i="43" s="1"/>
  <c r="BK250" i="43"/>
  <c r="BH58" i="37"/>
  <c r="BH117" i="45"/>
  <c r="BH120" i="45" s="1"/>
  <c r="BH121" i="45" s="1"/>
  <c r="BH123" i="45" s="1"/>
  <c r="BI115" i="45"/>
  <c r="BI116" i="45" s="1"/>
  <c r="BJ114" i="45" s="1"/>
  <c r="BN127" i="38"/>
  <c r="BN128" i="38"/>
  <c r="BI212" i="44"/>
  <c r="BI213" i="44" s="1"/>
  <c r="BI168" i="37"/>
  <c r="BJ167" i="37" s="1"/>
  <c r="BH216" i="44"/>
  <c r="BH217" i="44" s="1"/>
  <c r="BH219" i="44" s="1"/>
  <c r="BI237" i="43"/>
  <c r="BI239" i="43" s="1"/>
  <c r="BI242" i="43" s="1"/>
  <c r="BI243" i="43" s="1"/>
  <c r="BI245" i="43" s="1"/>
  <c r="BH242" i="43"/>
  <c r="BH243" i="43" s="1"/>
  <c r="BH245" i="43" s="1"/>
  <c r="BK32" i="41"/>
  <c r="BL31" i="41" s="1"/>
  <c r="BO213" i="39"/>
  <c r="BP211" i="39" s="1"/>
  <c r="BJ153" i="40"/>
  <c r="BK132" i="45"/>
  <c r="BK133" i="45" s="1"/>
  <c r="BK135" i="45" s="1"/>
  <c r="BL127" i="45"/>
  <c r="BL128" i="45"/>
  <c r="BK87" i="41"/>
  <c r="BK88" i="41" s="1"/>
  <c r="BK90" i="41" s="1"/>
  <c r="BL82" i="41"/>
  <c r="BL84" i="41" s="1"/>
  <c r="BI229" i="36"/>
  <c r="BI230" i="36" s="1"/>
  <c r="BI232" i="36" s="1"/>
  <c r="BH226" i="44"/>
  <c r="BI224" i="44" s="1"/>
  <c r="BJ224" i="36"/>
  <c r="BJ226" i="36" s="1"/>
  <c r="BK224" i="36" s="1"/>
  <c r="AY45" i="45"/>
  <c r="AY271" i="45" s="1"/>
  <c r="AY269" i="45"/>
  <c r="AY294" i="45" s="1"/>
  <c r="BK153" i="36"/>
  <c r="BJ158" i="36"/>
  <c r="BJ159" i="36" s="1"/>
  <c r="BJ161" i="36" s="1"/>
  <c r="BK154" i="36"/>
  <c r="BI211" i="37"/>
  <c r="BI251" i="40"/>
  <c r="BI213" i="40"/>
  <c r="BM239" i="38"/>
  <c r="BN238" i="38" s="1"/>
  <c r="BK127" i="44"/>
  <c r="BK129" i="44" s="1"/>
  <c r="BJ132" i="44"/>
  <c r="BJ133" i="44" s="1"/>
  <c r="BJ135" i="44" s="1"/>
  <c r="BI212" i="37"/>
  <c r="BN116" i="39"/>
  <c r="BN117" i="39" s="1"/>
  <c r="BN120" i="39" s="1"/>
  <c r="BN121" i="39" s="1"/>
  <c r="BN123" i="39" s="1"/>
  <c r="BM200" i="44"/>
  <c r="BK58" i="36"/>
  <c r="BL57" i="36" s="1"/>
  <c r="BI168" i="40"/>
  <c r="BI171" i="40" s="1"/>
  <c r="BI172" i="40" s="1"/>
  <c r="BI174" i="40" s="1"/>
  <c r="BJ225" i="40"/>
  <c r="BJ224" i="40"/>
  <c r="BI229" i="40"/>
  <c r="BI230" i="40" s="1"/>
  <c r="BI232" i="40" s="1"/>
  <c r="BL48" i="36"/>
  <c r="BL49" i="36" s="1"/>
  <c r="BL51" i="36" s="1"/>
  <c r="BM43" i="36"/>
  <c r="BM45" i="36" s="1"/>
  <c r="BN44" i="36" s="1"/>
  <c r="BK32" i="40"/>
  <c r="BL30" i="40" s="1"/>
  <c r="BJ82" i="35"/>
  <c r="BJ84" i="35" s="1"/>
  <c r="BI87" i="35"/>
  <c r="BI88" i="35" s="1"/>
  <c r="BI90" i="35" s="1"/>
  <c r="BH201" i="43"/>
  <c r="BH204" i="43" s="1"/>
  <c r="BH205" i="43" s="1"/>
  <c r="BH207" i="43" s="1"/>
  <c r="BI198" i="43"/>
  <c r="BI199" i="43"/>
  <c r="BI242" i="41"/>
  <c r="BI243" i="41" s="1"/>
  <c r="BI245" i="41" s="1"/>
  <c r="BJ238" i="41"/>
  <c r="BJ239" i="41" s="1"/>
  <c r="BG45" i="41"/>
  <c r="BG48" i="41" s="1"/>
  <c r="BG49" i="41" s="1"/>
  <c r="BG51" i="41" s="1"/>
  <c r="BJ57" i="45"/>
  <c r="BJ56" i="45"/>
  <c r="BG57" i="39"/>
  <c r="BM224" i="39"/>
  <c r="BM226" i="39" s="1"/>
  <c r="BK116" i="43"/>
  <c r="BK117" i="43" s="1"/>
  <c r="BK120" i="43" s="1"/>
  <c r="BK121" i="43" s="1"/>
  <c r="BK123" i="43" s="1"/>
  <c r="BJ255" i="45"/>
  <c r="BJ256" i="45" s="1"/>
  <c r="BJ258" i="45" s="1"/>
  <c r="BK212" i="36"/>
  <c r="BK213" i="36" s="1"/>
  <c r="BH229" i="41"/>
  <c r="BH230" i="41" s="1"/>
  <c r="BH232" i="41" s="1"/>
  <c r="BI225" i="41"/>
  <c r="BI224" i="41"/>
  <c r="BM57" i="44"/>
  <c r="BM56" i="44"/>
  <c r="AY294" i="43"/>
  <c r="BJ43" i="43"/>
  <c r="BJ45" i="43" s="1"/>
  <c r="BJ216" i="36"/>
  <c r="BJ217" i="36" s="1"/>
  <c r="BJ219" i="36" s="1"/>
  <c r="AX296" i="41"/>
  <c r="BL229" i="39"/>
  <c r="BL230" i="39" s="1"/>
  <c r="BL232" i="39" s="1"/>
  <c r="BM71" i="45"/>
  <c r="BI48" i="43"/>
  <c r="BI49" i="43" s="1"/>
  <c r="BI51" i="43" s="1"/>
  <c r="BE128" i="37"/>
  <c r="BE127" i="37"/>
  <c r="BD132" i="37"/>
  <c r="BD133" i="37" s="1"/>
  <c r="BD135" i="37" s="1"/>
  <c r="BM167" i="41"/>
  <c r="BL171" i="41"/>
  <c r="BL172" i="41" s="1"/>
  <c r="BL174" i="41" s="1"/>
  <c r="BM166" i="41"/>
  <c r="BE57" i="43"/>
  <c r="BE56" i="43"/>
  <c r="BD61" i="43"/>
  <c r="BD62" i="43" s="1"/>
  <c r="BD64" i="43" s="1"/>
  <c r="BG56" i="39"/>
  <c r="BK251" i="45"/>
  <c r="BK252" i="45" s="1"/>
  <c r="BK127" i="40"/>
  <c r="BK128" i="40"/>
  <c r="BJ132" i="40"/>
  <c r="BJ133" i="40" s="1"/>
  <c r="BJ135" i="40" s="1"/>
  <c r="BK140" i="36"/>
  <c r="BK142" i="36" s="1"/>
  <c r="BL141" i="36" s="1"/>
  <c r="BH58" i="41"/>
  <c r="BI57" i="41" s="1"/>
  <c r="BH198" i="41"/>
  <c r="BH199" i="41"/>
  <c r="BK58" i="40"/>
  <c r="BL56" i="40" s="1"/>
  <c r="BH32" i="35"/>
  <c r="BJ145" i="36"/>
  <c r="BJ146" i="36" s="1"/>
  <c r="BJ148" i="36" s="1"/>
  <c r="BJ155" i="38"/>
  <c r="BK154" i="38" s="1"/>
  <c r="BJ158" i="39"/>
  <c r="BJ159" i="39" s="1"/>
  <c r="BJ161" i="39" s="1"/>
  <c r="BM242" i="39"/>
  <c r="BM243" i="39" s="1"/>
  <c r="BM245" i="39" s="1"/>
  <c r="BK153" i="39"/>
  <c r="BK155" i="39" s="1"/>
  <c r="BK158" i="39" s="1"/>
  <c r="BK159" i="39" s="1"/>
  <c r="BK161" i="39" s="1"/>
  <c r="BN237" i="39"/>
  <c r="BN239" i="39" s="1"/>
  <c r="BN242" i="39" s="1"/>
  <c r="BN243" i="39" s="1"/>
  <c r="BN245" i="39" s="1"/>
  <c r="BK48" i="37"/>
  <c r="BK49" i="37" s="1"/>
  <c r="BK51" i="37" s="1"/>
  <c r="BL43" i="37"/>
  <c r="BL44" i="37"/>
  <c r="BJ84" i="36"/>
  <c r="BK82" i="36" s="1"/>
  <c r="BN155" i="44"/>
  <c r="BN158" i="44" s="1"/>
  <c r="BN159" i="44" s="1"/>
  <c r="BN161" i="44" s="1"/>
  <c r="BK154" i="41"/>
  <c r="BK153" i="41"/>
  <c r="BJ158" i="41"/>
  <c r="BJ159" i="41" s="1"/>
  <c r="BJ161" i="41" s="1"/>
  <c r="BM213" i="35"/>
  <c r="BM171" i="44"/>
  <c r="BM172" i="44" s="1"/>
  <c r="BM174" i="44" s="1"/>
  <c r="BN167" i="44"/>
  <c r="BN168" i="44" s="1"/>
  <c r="BJ31" i="38"/>
  <c r="BJ30" i="38"/>
  <c r="BI252" i="37"/>
  <c r="AY293" i="41"/>
  <c r="BO229" i="35"/>
  <c r="BO230" i="35" s="1"/>
  <c r="BO232" i="35" s="1"/>
  <c r="BJ200" i="39"/>
  <c r="BP224" i="35"/>
  <c r="BP226" i="35" s="1"/>
  <c r="BQ225" i="35" s="1"/>
  <c r="BL70" i="37"/>
  <c r="BK74" i="37"/>
  <c r="BK75" i="37" s="1"/>
  <c r="BK77" i="37" s="1"/>
  <c r="BL69" i="37"/>
  <c r="BK226" i="43"/>
  <c r="BJ155" i="45"/>
  <c r="BH61" i="35"/>
  <c r="BH62" i="35" s="1"/>
  <c r="BH64" i="35" s="1"/>
  <c r="BI57" i="35"/>
  <c r="BI56" i="35"/>
  <c r="BN45" i="35"/>
  <c r="BO43" i="35" s="1"/>
  <c r="R57" i="50"/>
  <c r="R6" i="53"/>
  <c r="R5" i="53" s="1"/>
  <c r="BK115" i="36"/>
  <c r="R38" i="52"/>
  <c r="R41" i="52" s="1"/>
  <c r="T13" i="54" s="1"/>
  <c r="T14" i="54" s="1"/>
  <c r="BJ32" i="43"/>
  <c r="BK31" i="43" s="1"/>
  <c r="BM116" i="38"/>
  <c r="BN114" i="38" s="1"/>
  <c r="BK114" i="36"/>
  <c r="AX298" i="41"/>
  <c r="AW302" i="39"/>
  <c r="BL56" i="38"/>
  <c r="BK61" i="38"/>
  <c r="BK62" i="38" s="1"/>
  <c r="BK64" i="38" s="1"/>
  <c r="BL57" i="38"/>
  <c r="BJ251" i="35"/>
  <c r="BJ250" i="35"/>
  <c r="AY293" i="37"/>
  <c r="AW300" i="39"/>
  <c r="AX295" i="45"/>
  <c r="BJ142" i="37"/>
  <c r="BK140" i="37" s="1"/>
  <c r="AX298" i="38"/>
  <c r="AX261" i="38"/>
  <c r="AX287" i="38" s="1"/>
  <c r="BL84" i="40"/>
  <c r="BL87" i="40" s="1"/>
  <c r="BL88" i="40" s="1"/>
  <c r="BL90" i="40" s="1"/>
  <c r="AX296" i="38"/>
  <c r="AY270" i="38"/>
  <c r="AZ17" i="38"/>
  <c r="AZ269" i="38" s="1"/>
  <c r="AZ16" i="38"/>
  <c r="AY19" i="38"/>
  <c r="AW25" i="35"/>
  <c r="AW93" i="35" s="1"/>
  <c r="AW267" i="35" s="1"/>
  <c r="AW302" i="35" s="1"/>
  <c r="AW91" i="35"/>
  <c r="AW265" i="35" s="1"/>
  <c r="AW300" i="35" s="1"/>
  <c r="AY106" i="45"/>
  <c r="AY107" i="45" s="1"/>
  <c r="AY23" i="41"/>
  <c r="AW25" i="43"/>
  <c r="AW93" i="43" s="1"/>
  <c r="AW267" i="43" s="1"/>
  <c r="AW302" i="43" s="1"/>
  <c r="AW91" i="43"/>
  <c r="AW265" i="43" s="1"/>
  <c r="AW300" i="43" s="1"/>
  <c r="AY106" i="35"/>
  <c r="AY107" i="35" s="1"/>
  <c r="AW25" i="40"/>
  <c r="AW93" i="40" s="1"/>
  <c r="AW267" i="40" s="1"/>
  <c r="AW302" i="40" s="1"/>
  <c r="AW91" i="40"/>
  <c r="AW265" i="40" s="1"/>
  <c r="AW300" i="40" s="1"/>
  <c r="AX23" i="38"/>
  <c r="AX299" i="38"/>
  <c r="AY19" i="36"/>
  <c r="AZ16" i="36"/>
  <c r="AY270" i="36"/>
  <c r="AZ17" i="36"/>
  <c r="AZ269" i="36" s="1"/>
  <c r="AX296" i="37"/>
  <c r="AZ18" i="45"/>
  <c r="AY168" i="45"/>
  <c r="AY282" i="45" s="1"/>
  <c r="AY278" i="45"/>
  <c r="AX175" i="38"/>
  <c r="AX275" i="38" s="1"/>
  <c r="AX109" i="38"/>
  <c r="AX177" i="38" s="1"/>
  <c r="AX277" i="38" s="1"/>
  <c r="BM48" i="40"/>
  <c r="BM49" i="40" s="1"/>
  <c r="BM51" i="40" s="1"/>
  <c r="BN44" i="40"/>
  <c r="BN43" i="40"/>
  <c r="BG48" i="38"/>
  <c r="BG49" i="38" s="1"/>
  <c r="BG51" i="38" s="1"/>
  <c r="BH43" i="38"/>
  <c r="BH44" i="38"/>
  <c r="AX175" i="40"/>
  <c r="AX275" i="40" s="1"/>
  <c r="AX109" i="40"/>
  <c r="AX177" i="40" s="1"/>
  <c r="AX277" i="40" s="1"/>
  <c r="AZ186" i="39"/>
  <c r="AZ288" i="39"/>
  <c r="AX175" i="45"/>
  <c r="AX275" i="45" s="1"/>
  <c r="AY116" i="35"/>
  <c r="AY279" i="35"/>
  <c r="AY294" i="35" s="1"/>
  <c r="AY190" i="38"/>
  <c r="AY191" i="38" s="1"/>
  <c r="AZ100" i="37"/>
  <c r="AY103" i="37"/>
  <c r="AZ101" i="37"/>
  <c r="AZ279" i="37" s="1"/>
  <c r="AY280" i="37"/>
  <c r="AX22" i="35"/>
  <c r="AX272" i="35"/>
  <c r="AX271" i="35"/>
  <c r="AZ185" i="41"/>
  <c r="AZ289" i="41" s="1"/>
  <c r="AY187" i="41"/>
  <c r="AZ184" i="41"/>
  <c r="AY290" i="41"/>
  <c r="AZ184" i="35"/>
  <c r="AZ185" i="35"/>
  <c r="AZ289" i="35" s="1"/>
  <c r="AY187" i="35"/>
  <c r="AY290" i="35"/>
  <c r="AX204" i="45"/>
  <c r="AX291" i="45"/>
  <c r="AX296" i="45" s="1"/>
  <c r="AX292" i="45"/>
  <c r="AX298" i="45" s="1"/>
  <c r="AX175" i="36"/>
  <c r="AX275" i="36" s="1"/>
  <c r="AX109" i="36"/>
  <c r="AX177" i="36" s="1"/>
  <c r="AX277" i="36" s="1"/>
  <c r="AX190" i="43"/>
  <c r="AX191" i="43" s="1"/>
  <c r="AX292" i="43"/>
  <c r="AX291" i="43"/>
  <c r="AX107" i="41"/>
  <c r="AX299" i="41"/>
  <c r="BN140" i="39"/>
  <c r="BM145" i="39"/>
  <c r="BM146" i="39" s="1"/>
  <c r="BM148" i="39" s="1"/>
  <c r="BN141" i="39"/>
  <c r="AX91" i="45"/>
  <c r="AX265" i="45" s="1"/>
  <c r="AX25" i="45"/>
  <c r="AX93" i="45" s="1"/>
  <c r="AX267" i="45" s="1"/>
  <c r="BG71" i="40"/>
  <c r="AZ16" i="39"/>
  <c r="AY19" i="39"/>
  <c r="AY270" i="39"/>
  <c r="AZ17" i="39"/>
  <c r="AZ269" i="39" s="1"/>
  <c r="AY103" i="38"/>
  <c r="AY280" i="38"/>
  <c r="AZ101" i="38"/>
  <c r="AZ279" i="38" s="1"/>
  <c r="AZ100" i="38"/>
  <c r="AZ102" i="35"/>
  <c r="AX22" i="43"/>
  <c r="AX272" i="43"/>
  <c r="AX271" i="43"/>
  <c r="AZ101" i="41"/>
  <c r="AZ279" i="41" s="1"/>
  <c r="AY103" i="41"/>
  <c r="AZ100" i="41"/>
  <c r="AY280" i="41"/>
  <c r="BA185" i="45"/>
  <c r="AZ187" i="45"/>
  <c r="BA184" i="45"/>
  <c r="BN33" i="36"/>
  <c r="BN36" i="36" s="1"/>
  <c r="BN37" i="36" s="1"/>
  <c r="BN39" i="36" s="1"/>
  <c r="BO30" i="36"/>
  <c r="BO31" i="36"/>
  <c r="AX175" i="43"/>
  <c r="AX275" i="43" s="1"/>
  <c r="AX109" i="43"/>
  <c r="AX177" i="43" s="1"/>
  <c r="AX277" i="43" s="1"/>
  <c r="AX259" i="38"/>
  <c r="AX285" i="38" s="1"/>
  <c r="AZ288" i="40"/>
  <c r="AZ186" i="40"/>
  <c r="AY19" i="37"/>
  <c r="AY270" i="37"/>
  <c r="AZ17" i="37"/>
  <c r="AZ269" i="37" s="1"/>
  <c r="AZ16" i="37"/>
  <c r="AY268" i="35"/>
  <c r="AY293" i="35" s="1"/>
  <c r="AY18" i="35"/>
  <c r="AW302" i="36"/>
  <c r="AX23" i="39"/>
  <c r="AY278" i="39"/>
  <c r="AY293" i="39" s="1"/>
  <c r="AY102" i="39"/>
  <c r="AY200" i="45"/>
  <c r="AY288" i="45"/>
  <c r="AX271" i="40"/>
  <c r="AX296" i="40" s="1"/>
  <c r="AX272" i="40"/>
  <c r="AX298" i="40" s="1"/>
  <c r="AX22" i="40"/>
  <c r="BL171" i="38"/>
  <c r="BL172" i="38" s="1"/>
  <c r="BL174" i="38" s="1"/>
  <c r="BM166" i="38"/>
  <c r="BM167" i="38"/>
  <c r="AX23" i="36"/>
  <c r="AX23" i="44"/>
  <c r="AX299" i="44"/>
  <c r="AZ278" i="44"/>
  <c r="AZ102" i="44"/>
  <c r="BN198" i="37"/>
  <c r="BM201" i="37"/>
  <c r="BM204" i="37" s="1"/>
  <c r="BM205" i="37" s="1"/>
  <c r="BM207" i="37" s="1"/>
  <c r="BN199" i="37"/>
  <c r="AZ102" i="45"/>
  <c r="BL117" i="37"/>
  <c r="BL120" i="37" s="1"/>
  <c r="BL121" i="37" s="1"/>
  <c r="BL123" i="37" s="1"/>
  <c r="BM115" i="37"/>
  <c r="BM114" i="37"/>
  <c r="AX193" i="41"/>
  <c r="AX261" i="41" s="1"/>
  <c r="AX287" i="41" s="1"/>
  <c r="AX259" i="41"/>
  <c r="AX285" i="41" s="1"/>
  <c r="AX295" i="43"/>
  <c r="AX190" i="36"/>
  <c r="AX191" i="36" s="1"/>
  <c r="AX291" i="36"/>
  <c r="AX296" i="36" s="1"/>
  <c r="AX292" i="36"/>
  <c r="AX298" i="36" s="1"/>
  <c r="AX299" i="37"/>
  <c r="AX23" i="37"/>
  <c r="AY22" i="45"/>
  <c r="AY270" i="44"/>
  <c r="AY295" i="44" s="1"/>
  <c r="AY19" i="44"/>
  <c r="AZ17" i="44"/>
  <c r="AZ269" i="44" s="1"/>
  <c r="AZ294" i="44" s="1"/>
  <c r="AZ16" i="44"/>
  <c r="AY292" i="44"/>
  <c r="AY291" i="44"/>
  <c r="AY190" i="44"/>
  <c r="AY191" i="44" s="1"/>
  <c r="AY252" i="38"/>
  <c r="AY288" i="38"/>
  <c r="AY293" i="38" s="1"/>
  <c r="AY292" i="40"/>
  <c r="AY291" i="40"/>
  <c r="AY190" i="40"/>
  <c r="AY191" i="40" s="1"/>
  <c r="AZ186" i="38"/>
  <c r="AY280" i="43"/>
  <c r="AZ101" i="43"/>
  <c r="AZ279" i="43" s="1"/>
  <c r="AZ100" i="43"/>
  <c r="AY103" i="43"/>
  <c r="BK128" i="35"/>
  <c r="BK127" i="35"/>
  <c r="BJ132" i="35"/>
  <c r="BJ133" i="35" s="1"/>
  <c r="BJ135" i="35" s="1"/>
  <c r="AW300" i="36"/>
  <c r="AY18" i="40"/>
  <c r="AY268" i="40"/>
  <c r="AY293" i="40" s="1"/>
  <c r="BK69" i="39"/>
  <c r="BK70" i="39"/>
  <c r="BJ74" i="39"/>
  <c r="BJ75" i="39" s="1"/>
  <c r="BJ77" i="39" s="1"/>
  <c r="AZ101" i="40"/>
  <c r="AZ279" i="40" s="1"/>
  <c r="AZ100" i="40"/>
  <c r="AY103" i="40"/>
  <c r="AY280" i="40"/>
  <c r="BA185" i="37"/>
  <c r="BA289" i="37" s="1"/>
  <c r="BA184" i="37"/>
  <c r="AZ187" i="37"/>
  <c r="AZ290" i="37"/>
  <c r="AY288" i="43"/>
  <c r="AY186" i="43"/>
  <c r="AY193" i="45"/>
  <c r="AY282" i="44"/>
  <c r="AY106" i="44"/>
  <c r="AY107" i="44" s="1"/>
  <c r="AY281" i="44"/>
  <c r="AX193" i="35"/>
  <c r="AX261" i="35" s="1"/>
  <c r="AX287" i="35" s="1"/>
  <c r="AX259" i="35"/>
  <c r="AX285" i="35" s="1"/>
  <c r="AZ100" i="36"/>
  <c r="AY280" i="36"/>
  <c r="AY103" i="36"/>
  <c r="AZ101" i="36"/>
  <c r="AZ279" i="36" s="1"/>
  <c r="AX109" i="37"/>
  <c r="AX177" i="37" s="1"/>
  <c r="AX277" i="37" s="1"/>
  <c r="AX175" i="37"/>
  <c r="AX275" i="37" s="1"/>
  <c r="AY18" i="43"/>
  <c r="AY268" i="43"/>
  <c r="BL142" i="45"/>
  <c r="AW207" i="45"/>
  <c r="AW261" i="45" s="1"/>
  <c r="AW287" i="45" s="1"/>
  <c r="AW302" i="45" s="1"/>
  <c r="AW259" i="45"/>
  <c r="AW285" i="45" s="1"/>
  <c r="AW300" i="45" s="1"/>
  <c r="BA17" i="41"/>
  <c r="BA269" i="41" s="1"/>
  <c r="BA16" i="41"/>
  <c r="AZ19" i="41"/>
  <c r="AZ270" i="41"/>
  <c r="AY186" i="36"/>
  <c r="AY288" i="36"/>
  <c r="AY293" i="36" s="1"/>
  <c r="AY259" i="37"/>
  <c r="AY285" i="37" s="1"/>
  <c r="AY193" i="37"/>
  <c r="AY261" i="37" s="1"/>
  <c r="AY287" i="37" s="1"/>
  <c r="AX298" i="37"/>
  <c r="BL45" i="44"/>
  <c r="AZ288" i="44"/>
  <c r="AZ186" i="44"/>
  <c r="AY190" i="39"/>
  <c r="AY191" i="39" s="1"/>
  <c r="AY292" i="39"/>
  <c r="AY291" i="39"/>
  <c r="AX177" i="45"/>
  <c r="AX277" i="45" s="1"/>
  <c r="AX120" i="35"/>
  <c r="AX121" i="35" s="1"/>
  <c r="AX281" i="35"/>
  <c r="AX282" i="35"/>
  <c r="AX295" i="35"/>
  <c r="AX281" i="39"/>
  <c r="AX296" i="39" s="1"/>
  <c r="AX282" i="39"/>
  <c r="AX298" i="39" s="1"/>
  <c r="AX106" i="39"/>
  <c r="AX107" i="39" s="1"/>
  <c r="BM32" i="45"/>
  <c r="BD245" i="36"/>
  <c r="BE239" i="36"/>
  <c r="R38" i="6"/>
  <c r="R40" i="6" s="1"/>
  <c r="BG69" i="44"/>
  <c r="BG70" i="44"/>
  <c r="BF74" i="44"/>
  <c r="BF75" i="44" s="1"/>
  <c r="BF77" i="44" s="1"/>
  <c r="BD213" i="41"/>
  <c r="BC219" i="41"/>
  <c r="BE212" i="45"/>
  <c r="BD216" i="45"/>
  <c r="BD217" i="45" s="1"/>
  <c r="BE211" i="45"/>
  <c r="BM70" i="35" l="1"/>
  <c r="BM71" i="35" s="1"/>
  <c r="BI237" i="44"/>
  <c r="BI238" i="44"/>
  <c r="BI239" i="44" s="1"/>
  <c r="BJ237" i="44" s="1"/>
  <c r="BH132" i="41"/>
  <c r="BH133" i="41" s="1"/>
  <c r="BH135" i="41" s="1"/>
  <c r="BG84" i="44"/>
  <c r="BG87" i="44" s="1"/>
  <c r="BG88" i="44" s="1"/>
  <c r="BG90" i="44" s="1"/>
  <c r="BJ224" i="45"/>
  <c r="BJ226" i="45" s="1"/>
  <c r="BJ229" i="45" s="1"/>
  <c r="BJ230" i="45" s="1"/>
  <c r="BJ232" i="45" s="1"/>
  <c r="BI252" i="36"/>
  <c r="BI255" i="36" s="1"/>
  <c r="BI256" i="36" s="1"/>
  <c r="BI258" i="36" s="1"/>
  <c r="BI229" i="45"/>
  <c r="BI230" i="45" s="1"/>
  <c r="BI232" i="45" s="1"/>
  <c r="BK171" i="36"/>
  <c r="BK172" i="36" s="1"/>
  <c r="BK174" i="36" s="1"/>
  <c r="BL167" i="36"/>
  <c r="BL168" i="36" s="1"/>
  <c r="BM166" i="36" s="1"/>
  <c r="BK71" i="38"/>
  <c r="BL69" i="38" s="1"/>
  <c r="BJ71" i="43"/>
  <c r="BJ74" i="43" s="1"/>
  <c r="BJ75" i="43" s="1"/>
  <c r="BJ77" i="43" s="1"/>
  <c r="BI127" i="41"/>
  <c r="BI129" i="41" s="1"/>
  <c r="BI132" i="41" s="1"/>
  <c r="BI133" i="41" s="1"/>
  <c r="BI135" i="41" s="1"/>
  <c r="BL168" i="39"/>
  <c r="BM167" i="39" s="1"/>
  <c r="BL69" i="36"/>
  <c r="BL71" i="36" s="1"/>
  <c r="BJ255" i="41"/>
  <c r="BJ256" i="41" s="1"/>
  <c r="BJ258" i="41" s="1"/>
  <c r="BK74" i="36"/>
  <c r="BK75" i="36" s="1"/>
  <c r="BK77" i="36" s="1"/>
  <c r="BK250" i="41"/>
  <c r="BK252" i="41" s="1"/>
  <c r="BI226" i="37"/>
  <c r="BK251" i="39"/>
  <c r="BK252" i="39" s="1"/>
  <c r="BJ255" i="39"/>
  <c r="BJ256" i="39" s="1"/>
  <c r="BJ258" i="39" s="1"/>
  <c r="BK200" i="38"/>
  <c r="BL198" i="38" s="1"/>
  <c r="BI239" i="37"/>
  <c r="BI242" i="37" s="1"/>
  <c r="BI243" i="37" s="1"/>
  <c r="BI245" i="37" s="1"/>
  <c r="BH242" i="40"/>
  <c r="BH243" i="40" s="1"/>
  <c r="BH245" i="40" s="1"/>
  <c r="BM32" i="44"/>
  <c r="BN30" i="44" s="1"/>
  <c r="BH127" i="43"/>
  <c r="BH128" i="43"/>
  <c r="BH116" i="40"/>
  <c r="BH117" i="40" s="1"/>
  <c r="BH120" i="40" s="1"/>
  <c r="BH121" i="40" s="1"/>
  <c r="BH123" i="40" s="1"/>
  <c r="BI238" i="40"/>
  <c r="BI239" i="40" s="1"/>
  <c r="BJ238" i="40" s="1"/>
  <c r="BI167" i="43"/>
  <c r="BI168" i="43" s="1"/>
  <c r="BJ167" i="43" s="1"/>
  <c r="BH155" i="37"/>
  <c r="BH171" i="43"/>
  <c r="BH172" i="43" s="1"/>
  <c r="BH174" i="43" s="1"/>
  <c r="BL84" i="37"/>
  <c r="BM82" i="37" s="1"/>
  <c r="BM145" i="41"/>
  <c r="BM146" i="41" s="1"/>
  <c r="BM148" i="41" s="1"/>
  <c r="BK115" i="41"/>
  <c r="BK116" i="41" s="1"/>
  <c r="BL115" i="41" s="1"/>
  <c r="BL200" i="35"/>
  <c r="BD74" i="41"/>
  <c r="BD75" i="41" s="1"/>
  <c r="BD77" i="41" s="1"/>
  <c r="BE69" i="41"/>
  <c r="BE71" i="41" s="1"/>
  <c r="BH168" i="35"/>
  <c r="BH171" i="35" s="1"/>
  <c r="BH172" i="35" s="1"/>
  <c r="BH174" i="35" s="1"/>
  <c r="BL115" i="44"/>
  <c r="BL114" i="44"/>
  <c r="BK117" i="44"/>
  <c r="BK120" i="44" s="1"/>
  <c r="BK121" i="44" s="1"/>
  <c r="BK123" i="44" s="1"/>
  <c r="BJ117" i="41"/>
  <c r="BJ120" i="41" s="1"/>
  <c r="BJ121" i="41" s="1"/>
  <c r="BJ123" i="41" s="1"/>
  <c r="BJ142" i="38"/>
  <c r="BK141" i="38" s="1"/>
  <c r="BN142" i="44"/>
  <c r="BN145" i="44" s="1"/>
  <c r="BN146" i="44" s="1"/>
  <c r="BN148" i="44" s="1"/>
  <c r="BL212" i="38"/>
  <c r="BL211" i="38"/>
  <c r="AY272" i="45"/>
  <c r="BL83" i="38"/>
  <c r="BL82" i="38"/>
  <c r="BK87" i="38"/>
  <c r="BK88" i="38" s="1"/>
  <c r="BK90" i="38" s="1"/>
  <c r="BK238" i="45"/>
  <c r="BN129" i="36"/>
  <c r="BO127" i="36" s="1"/>
  <c r="BN141" i="41"/>
  <c r="BN142" i="41" s="1"/>
  <c r="BO141" i="41" s="1"/>
  <c r="BL141" i="40"/>
  <c r="BL140" i="40"/>
  <c r="BJ155" i="43"/>
  <c r="BK237" i="45"/>
  <c r="BG252" i="44"/>
  <c r="BG141" i="43"/>
  <c r="BG140" i="43"/>
  <c r="BF145" i="43"/>
  <c r="BF146" i="43" s="1"/>
  <c r="BF148" i="43" s="1"/>
  <c r="BK213" i="43"/>
  <c r="BM155" i="35"/>
  <c r="BM158" i="35" s="1"/>
  <c r="BM159" i="35" s="1"/>
  <c r="BM161" i="35" s="1"/>
  <c r="BJ45" i="39"/>
  <c r="BJ48" i="39" s="1"/>
  <c r="BJ49" i="39" s="1"/>
  <c r="BJ51" i="39" s="1"/>
  <c r="BI239" i="35"/>
  <c r="BK199" i="36"/>
  <c r="BK200" i="36" s="1"/>
  <c r="BK201" i="36" s="1"/>
  <c r="BK204" i="36" s="1"/>
  <c r="BK205" i="36" s="1"/>
  <c r="BK207" i="36" s="1"/>
  <c r="BI252" i="40"/>
  <c r="BJ250" i="40" s="1"/>
  <c r="BH32" i="39"/>
  <c r="BH33" i="39" s="1"/>
  <c r="BH36" i="39" s="1"/>
  <c r="BH37" i="39" s="1"/>
  <c r="BH39" i="39" s="1"/>
  <c r="BI229" i="38"/>
  <c r="BI230" i="38" s="1"/>
  <c r="BI232" i="38" s="1"/>
  <c r="BJ87" i="45"/>
  <c r="BJ88" i="45" s="1"/>
  <c r="BJ90" i="45" s="1"/>
  <c r="BK82" i="45"/>
  <c r="BK83" i="45"/>
  <c r="BJ201" i="36"/>
  <c r="BJ204" i="36" s="1"/>
  <c r="BJ205" i="36" s="1"/>
  <c r="BJ207" i="36" s="1"/>
  <c r="BJ224" i="38"/>
  <c r="BJ226" i="38" s="1"/>
  <c r="BP212" i="39"/>
  <c r="BP213" i="39" s="1"/>
  <c r="BQ212" i="39" s="1"/>
  <c r="BO216" i="39"/>
  <c r="BO217" i="39" s="1"/>
  <c r="BO219" i="39" s="1"/>
  <c r="BJ155" i="40"/>
  <c r="BJ158" i="40" s="1"/>
  <c r="BJ159" i="40" s="1"/>
  <c r="BJ161" i="40" s="1"/>
  <c r="BL200" i="40"/>
  <c r="BJ127" i="39"/>
  <c r="BJ129" i="39" s="1"/>
  <c r="BK33" i="41"/>
  <c r="BK36" i="41" s="1"/>
  <c r="BK37" i="41" s="1"/>
  <c r="BK39" i="41" s="1"/>
  <c r="BL30" i="41"/>
  <c r="BL32" i="41" s="1"/>
  <c r="BJ166" i="37"/>
  <c r="BJ168" i="37" s="1"/>
  <c r="BJ171" i="37" s="1"/>
  <c r="BJ172" i="37" s="1"/>
  <c r="BJ174" i="37" s="1"/>
  <c r="BI33" i="37"/>
  <c r="BI36" i="37" s="1"/>
  <c r="BI37" i="37" s="1"/>
  <c r="BI39" i="37" s="1"/>
  <c r="BJ31" i="37"/>
  <c r="BJ30" i="37"/>
  <c r="BI171" i="37"/>
  <c r="BI172" i="37" s="1"/>
  <c r="BI174" i="37" s="1"/>
  <c r="BI132" i="39"/>
  <c r="BI133" i="39" s="1"/>
  <c r="BI135" i="39" s="1"/>
  <c r="BK252" i="43"/>
  <c r="BI83" i="39"/>
  <c r="BH87" i="39"/>
  <c r="BH88" i="39" s="1"/>
  <c r="BH90" i="39" s="1"/>
  <c r="BI82" i="39"/>
  <c r="BH61" i="37"/>
  <c r="BH62" i="37" s="1"/>
  <c r="BH64" i="37" s="1"/>
  <c r="BI57" i="37"/>
  <c r="BI56" i="37"/>
  <c r="BN129" i="38"/>
  <c r="BO127" i="38" s="1"/>
  <c r="BI242" i="44"/>
  <c r="BI243" i="44" s="1"/>
  <c r="BI245" i="44" s="1"/>
  <c r="BM83" i="40"/>
  <c r="BL129" i="45"/>
  <c r="BH229" i="44"/>
  <c r="BH230" i="44" s="1"/>
  <c r="BH232" i="44" s="1"/>
  <c r="BN237" i="38"/>
  <c r="BN239" i="38" s="1"/>
  <c r="BO238" i="38" s="1"/>
  <c r="BI225" i="44"/>
  <c r="BI226" i="44" s="1"/>
  <c r="BI229" i="44" s="1"/>
  <c r="BI230" i="44" s="1"/>
  <c r="BI232" i="44" s="1"/>
  <c r="BJ212" i="44"/>
  <c r="BI216" i="44"/>
  <c r="BI217" i="44" s="1"/>
  <c r="BI219" i="44" s="1"/>
  <c r="BJ211" i="44"/>
  <c r="BM242" i="38"/>
  <c r="BM243" i="38" s="1"/>
  <c r="BM245" i="38" s="1"/>
  <c r="BM82" i="41"/>
  <c r="BM83" i="41"/>
  <c r="BL87" i="41"/>
  <c r="BL88" i="41" s="1"/>
  <c r="BL90" i="41" s="1"/>
  <c r="BI213" i="37"/>
  <c r="BI216" i="37" s="1"/>
  <c r="BI217" i="37" s="1"/>
  <c r="BI219" i="37" s="1"/>
  <c r="BK225" i="36"/>
  <c r="BK226" i="36" s="1"/>
  <c r="BL224" i="36" s="1"/>
  <c r="BJ229" i="36"/>
  <c r="BJ230" i="36" s="1"/>
  <c r="BJ232" i="36" s="1"/>
  <c r="BH44" i="41"/>
  <c r="BH43" i="41"/>
  <c r="BK155" i="36"/>
  <c r="AZ44" i="45"/>
  <c r="AZ269" i="45" s="1"/>
  <c r="AY48" i="45"/>
  <c r="AY49" i="45" s="1"/>
  <c r="AY51" i="45" s="1"/>
  <c r="AZ43" i="45"/>
  <c r="AY270" i="45"/>
  <c r="BI216" i="40"/>
  <c r="BI217" i="40" s="1"/>
  <c r="BI219" i="40" s="1"/>
  <c r="BJ211" i="40"/>
  <c r="BJ212" i="40"/>
  <c r="BJ141" i="35"/>
  <c r="BI145" i="35"/>
  <c r="BI146" i="35" s="1"/>
  <c r="BI148" i="35" s="1"/>
  <c r="BJ140" i="35"/>
  <c r="BK132" i="44"/>
  <c r="BK133" i="44" s="1"/>
  <c r="BK135" i="44" s="1"/>
  <c r="BL127" i="44"/>
  <c r="BL128" i="44"/>
  <c r="BK33" i="40"/>
  <c r="BK36" i="40" s="1"/>
  <c r="BK37" i="40" s="1"/>
  <c r="BK39" i="40" s="1"/>
  <c r="BJ237" i="43"/>
  <c r="BJ238" i="43"/>
  <c r="R49" i="52"/>
  <c r="R50" i="52" s="1"/>
  <c r="R14" i="53" s="1"/>
  <c r="R10" i="53" s="1"/>
  <c r="R18" i="53" s="1"/>
  <c r="AA15" i="20"/>
  <c r="AI15" i="20"/>
  <c r="AB15" i="20"/>
  <c r="AJ15" i="20"/>
  <c r="AC15" i="20"/>
  <c r="AK15" i="20"/>
  <c r="AG15" i="20"/>
  <c r="AD15" i="20"/>
  <c r="Z15" i="20"/>
  <c r="AE15" i="20"/>
  <c r="AF15" i="20"/>
  <c r="AH15" i="20"/>
  <c r="BJ226" i="40"/>
  <c r="BK224" i="40" s="1"/>
  <c r="BO114" i="39"/>
  <c r="BO115" i="39"/>
  <c r="BK61" i="36"/>
  <c r="BK62" i="36" s="1"/>
  <c r="BK64" i="36" s="1"/>
  <c r="BL56" i="36"/>
  <c r="BL58" i="36" s="1"/>
  <c r="BM201" i="44"/>
  <c r="BM204" i="44" s="1"/>
  <c r="BM205" i="44" s="1"/>
  <c r="BM207" i="44" s="1"/>
  <c r="BN198" i="44"/>
  <c r="BN199" i="44"/>
  <c r="BM48" i="36"/>
  <c r="BM49" i="36" s="1"/>
  <c r="BM51" i="36" s="1"/>
  <c r="BJ166" i="40"/>
  <c r="BN43" i="36"/>
  <c r="BN45" i="36" s="1"/>
  <c r="BO44" i="36" s="1"/>
  <c r="BJ167" i="40"/>
  <c r="BM87" i="43"/>
  <c r="BM88" i="43" s="1"/>
  <c r="BM90" i="43" s="1"/>
  <c r="BN83" i="43"/>
  <c r="BN82" i="43"/>
  <c r="BL114" i="43"/>
  <c r="BJ115" i="45"/>
  <c r="BJ116" i="45" s="1"/>
  <c r="BL31" i="40"/>
  <c r="BL32" i="40" s="1"/>
  <c r="BM30" i="40" s="1"/>
  <c r="BJ87" i="35"/>
  <c r="BJ88" i="35" s="1"/>
  <c r="BJ90" i="35" s="1"/>
  <c r="BK83" i="35"/>
  <c r="BK82" i="35"/>
  <c r="BI117" i="45"/>
  <c r="BI120" i="45" s="1"/>
  <c r="BI121" i="45" s="1"/>
  <c r="BI123" i="45" s="1"/>
  <c r="BI200" i="43"/>
  <c r="BH200" i="41"/>
  <c r="BI198" i="41" s="1"/>
  <c r="BJ58" i="45"/>
  <c r="BJ61" i="45" s="1"/>
  <c r="BJ62" i="45" s="1"/>
  <c r="BJ64" i="45" s="1"/>
  <c r="BK141" i="37"/>
  <c r="BK142" i="37" s="1"/>
  <c r="BL140" i="37" s="1"/>
  <c r="BL115" i="43"/>
  <c r="BK238" i="41"/>
  <c r="BK237" i="41"/>
  <c r="BJ242" i="41"/>
  <c r="BJ243" i="41" s="1"/>
  <c r="BJ245" i="41" s="1"/>
  <c r="BK155" i="41"/>
  <c r="BL154" i="41" s="1"/>
  <c r="BG58" i="39"/>
  <c r="BG61" i="39" s="1"/>
  <c r="BG62" i="39" s="1"/>
  <c r="BG64" i="39" s="1"/>
  <c r="BK153" i="38"/>
  <c r="BK155" i="38" s="1"/>
  <c r="BL153" i="38" s="1"/>
  <c r="BK145" i="36"/>
  <c r="BK146" i="36" s="1"/>
  <c r="BK148" i="36" s="1"/>
  <c r="BL140" i="36"/>
  <c r="BL142" i="36" s="1"/>
  <c r="BO237" i="39"/>
  <c r="BM58" i="44"/>
  <c r="BM61" i="44" s="1"/>
  <c r="BM62" i="44" s="1"/>
  <c r="BM64" i="44" s="1"/>
  <c r="BI226" i="41"/>
  <c r="BJ225" i="41" s="1"/>
  <c r="BO167" i="44"/>
  <c r="BO166" i="44"/>
  <c r="BN171" i="44"/>
  <c r="BN172" i="44" s="1"/>
  <c r="BN174" i="44" s="1"/>
  <c r="BO238" i="39"/>
  <c r="BN70" i="45"/>
  <c r="BM74" i="45"/>
  <c r="BM75" i="45" s="1"/>
  <c r="BM77" i="45" s="1"/>
  <c r="BN69" i="45"/>
  <c r="BE58" i="43"/>
  <c r="BL57" i="40"/>
  <c r="BL58" i="40" s="1"/>
  <c r="BL61" i="40" s="1"/>
  <c r="BL62" i="40" s="1"/>
  <c r="BL64" i="40" s="1"/>
  <c r="BE129" i="37"/>
  <c r="BH61" i="41"/>
  <c r="BH62" i="41" s="1"/>
  <c r="BH64" i="41" s="1"/>
  <c r="BL154" i="39"/>
  <c r="BI56" i="41"/>
  <c r="BI58" i="41" s="1"/>
  <c r="BJ56" i="41" s="1"/>
  <c r="BK61" i="40"/>
  <c r="BK62" i="40" s="1"/>
  <c r="BK64" i="40" s="1"/>
  <c r="BL153" i="39"/>
  <c r="BK129" i="40"/>
  <c r="BM168" i="41"/>
  <c r="BL211" i="36"/>
  <c r="BL212" i="36"/>
  <c r="BK216" i="36"/>
  <c r="BK217" i="36" s="1"/>
  <c r="BK219" i="36" s="1"/>
  <c r="BJ158" i="38"/>
  <c r="BJ159" i="38" s="1"/>
  <c r="BJ161" i="38" s="1"/>
  <c r="BL251" i="45"/>
  <c r="BK255" i="45"/>
  <c r="BK256" i="45" s="1"/>
  <c r="BK258" i="45" s="1"/>
  <c r="BL250" i="45"/>
  <c r="BJ87" i="36"/>
  <c r="BJ88" i="36" s="1"/>
  <c r="BJ90" i="36" s="1"/>
  <c r="BL45" i="37"/>
  <c r="BL48" i="37" s="1"/>
  <c r="BL49" i="37" s="1"/>
  <c r="BL51" i="37" s="1"/>
  <c r="BI31" i="35"/>
  <c r="BH33" i="35"/>
  <c r="BH36" i="35" s="1"/>
  <c r="BH37" i="35" s="1"/>
  <c r="BH39" i="35" s="1"/>
  <c r="BI30" i="35"/>
  <c r="BN224" i="39"/>
  <c r="BN225" i="39"/>
  <c r="BM229" i="39"/>
  <c r="BM230" i="39" s="1"/>
  <c r="BM232" i="39" s="1"/>
  <c r="BO153" i="44"/>
  <c r="BJ32" i="38"/>
  <c r="BK30" i="38" s="1"/>
  <c r="BO154" i="44"/>
  <c r="BK83" i="36"/>
  <c r="BK84" i="36" s="1"/>
  <c r="BK43" i="43"/>
  <c r="BK44" i="43"/>
  <c r="BJ48" i="43"/>
  <c r="BJ49" i="43" s="1"/>
  <c r="BJ51" i="43" s="1"/>
  <c r="BN211" i="35"/>
  <c r="BN212" i="35"/>
  <c r="BM216" i="35"/>
  <c r="BM217" i="35" s="1"/>
  <c r="BM219" i="35" s="1"/>
  <c r="BN48" i="35"/>
  <c r="BN49" i="35" s="1"/>
  <c r="BN51" i="35" s="1"/>
  <c r="BO44" i="35"/>
  <c r="BO45" i="35" s="1"/>
  <c r="BL71" i="37"/>
  <c r="BM70" i="37" s="1"/>
  <c r="BI58" i="35"/>
  <c r="BJ57" i="35" s="1"/>
  <c r="BJ251" i="37"/>
  <c r="BJ250" i="37"/>
  <c r="BI255" i="37"/>
  <c r="BI256" i="37" s="1"/>
  <c r="BI258" i="37" s="1"/>
  <c r="BK199" i="39"/>
  <c r="BK198" i="39"/>
  <c r="BJ201" i="39"/>
  <c r="BJ204" i="39" s="1"/>
  <c r="BJ205" i="39" s="1"/>
  <c r="BJ207" i="39" s="1"/>
  <c r="BK116" i="36"/>
  <c r="BL114" i="36" s="1"/>
  <c r="BQ224" i="35"/>
  <c r="BQ226" i="35" s="1"/>
  <c r="BQ229" i="35" s="1"/>
  <c r="BQ230" i="35" s="1"/>
  <c r="BQ232" i="35" s="1"/>
  <c r="BP229" i="35"/>
  <c r="BP230" i="35" s="1"/>
  <c r="BP232" i="35" s="1"/>
  <c r="BN115" i="38"/>
  <c r="BN116" i="38" s="1"/>
  <c r="BK153" i="45"/>
  <c r="BJ158" i="45"/>
  <c r="BJ159" i="45" s="1"/>
  <c r="BJ161" i="45" s="1"/>
  <c r="BK154" i="45"/>
  <c r="BK229" i="43"/>
  <c r="BK230" i="43" s="1"/>
  <c r="BK232" i="43" s="1"/>
  <c r="BL224" i="43"/>
  <c r="BL225" i="43"/>
  <c r="BM117" i="38"/>
  <c r="BM120" i="38" s="1"/>
  <c r="BM121" i="38" s="1"/>
  <c r="BM123" i="38" s="1"/>
  <c r="R26" i="53"/>
  <c r="R21" i="53" s="1"/>
  <c r="R36" i="53" s="1"/>
  <c r="AY295" i="41"/>
  <c r="BJ33" i="43"/>
  <c r="BJ36" i="43" s="1"/>
  <c r="BJ37" i="43" s="1"/>
  <c r="BJ39" i="43" s="1"/>
  <c r="BK30" i="43"/>
  <c r="BK32" i="43" s="1"/>
  <c r="BL31" i="43" s="1"/>
  <c r="BL171" i="39"/>
  <c r="BL172" i="39" s="1"/>
  <c r="BL174" i="39" s="1"/>
  <c r="BM166" i="39"/>
  <c r="BM168" i="39" s="1"/>
  <c r="AZ294" i="37"/>
  <c r="BJ252" i="35"/>
  <c r="BK251" i="35" s="1"/>
  <c r="BL58" i="38"/>
  <c r="BJ145" i="37"/>
  <c r="BJ146" i="37" s="1"/>
  <c r="BJ148" i="37" s="1"/>
  <c r="BM82" i="40"/>
  <c r="BN142" i="39"/>
  <c r="BO140" i="39" s="1"/>
  <c r="BK71" i="39"/>
  <c r="BL69" i="39" s="1"/>
  <c r="AZ294" i="41"/>
  <c r="AY295" i="37"/>
  <c r="BO32" i="36"/>
  <c r="BP30" i="36" s="1"/>
  <c r="BM116" i="37"/>
  <c r="BN114" i="37" s="1"/>
  <c r="AX296" i="43"/>
  <c r="AX298" i="35"/>
  <c r="BK129" i="35"/>
  <c r="BK132" i="35" s="1"/>
  <c r="BK133" i="35" s="1"/>
  <c r="BK135" i="35" s="1"/>
  <c r="AZ185" i="36"/>
  <c r="AZ289" i="36" s="1"/>
  <c r="AZ294" i="36" s="1"/>
  <c r="AZ184" i="36"/>
  <c r="AY187" i="36"/>
  <c r="AY290" i="36"/>
  <c r="AY295" i="36" s="1"/>
  <c r="BA18" i="41"/>
  <c r="BA268" i="41"/>
  <c r="AZ184" i="43"/>
  <c r="AZ185" i="43"/>
  <c r="AZ289" i="43" s="1"/>
  <c r="AY187" i="43"/>
  <c r="AY290" i="43"/>
  <c r="BA185" i="38"/>
  <c r="BA184" i="38"/>
  <c r="AZ187" i="38"/>
  <c r="AX299" i="36"/>
  <c r="AZ278" i="41"/>
  <c r="AZ102" i="41"/>
  <c r="AX109" i="41"/>
  <c r="AX177" i="41" s="1"/>
  <c r="AX277" i="41" s="1"/>
  <c r="AX302" i="41" s="1"/>
  <c r="AX175" i="41"/>
  <c r="AX275" i="41" s="1"/>
  <c r="AX300" i="41" s="1"/>
  <c r="AX91" i="38"/>
  <c r="AX265" i="38" s="1"/>
  <c r="AX300" i="38" s="1"/>
  <c r="AX25" i="38"/>
  <c r="AX93" i="38" s="1"/>
  <c r="AX267" i="38" s="1"/>
  <c r="AX302" i="38" s="1"/>
  <c r="BA185" i="44"/>
  <c r="BA289" i="44" s="1"/>
  <c r="BA184" i="44"/>
  <c r="AZ187" i="44"/>
  <c r="AZ290" i="44"/>
  <c r="AZ278" i="36"/>
  <c r="AZ102" i="36"/>
  <c r="AY293" i="43"/>
  <c r="AY282" i="43"/>
  <c r="AY281" i="43"/>
  <c r="AY106" i="43"/>
  <c r="AY107" i="43" s="1"/>
  <c r="AY22" i="44"/>
  <c r="AY272" i="44"/>
  <c r="AY298" i="44" s="1"/>
  <c r="AY271" i="44"/>
  <c r="AY296" i="44" s="1"/>
  <c r="AX91" i="37"/>
  <c r="AX265" i="37" s="1"/>
  <c r="AX300" i="37" s="1"/>
  <c r="AX25" i="37"/>
  <c r="AX93" i="37" s="1"/>
  <c r="AX267" i="37" s="1"/>
  <c r="AX302" i="37" s="1"/>
  <c r="AX91" i="44"/>
  <c r="AX265" i="44" s="1"/>
  <c r="AX300" i="44" s="1"/>
  <c r="AX25" i="44"/>
  <c r="AX93" i="44" s="1"/>
  <c r="AX267" i="44" s="1"/>
  <c r="AX302" i="44" s="1"/>
  <c r="AX91" i="36"/>
  <c r="AX265" i="36" s="1"/>
  <c r="AX25" i="36"/>
  <c r="AX93" i="36" s="1"/>
  <c r="AX267" i="36" s="1"/>
  <c r="AX299" i="39"/>
  <c r="AY19" i="35"/>
  <c r="AZ17" i="35"/>
  <c r="AZ269" i="35" s="1"/>
  <c r="AZ16" i="35"/>
  <c r="AY270" i="35"/>
  <c r="AZ268" i="37"/>
  <c r="AZ18" i="37"/>
  <c r="AZ187" i="40"/>
  <c r="AZ290" i="40"/>
  <c r="BA185" i="40"/>
  <c r="BA289" i="40" s="1"/>
  <c r="BA184" i="40"/>
  <c r="AZ190" i="45"/>
  <c r="AZ191" i="45" s="1"/>
  <c r="AY282" i="41"/>
  <c r="AY281" i="41"/>
  <c r="AY106" i="41"/>
  <c r="AZ18" i="39"/>
  <c r="AZ268" i="39"/>
  <c r="AZ186" i="35"/>
  <c r="AZ288" i="35"/>
  <c r="AY190" i="41"/>
  <c r="AY191" i="41" s="1"/>
  <c r="AY291" i="41"/>
  <c r="AY292" i="41"/>
  <c r="AX23" i="35"/>
  <c r="AX299" i="35"/>
  <c r="AZ102" i="37"/>
  <c r="AZ278" i="37"/>
  <c r="AY193" i="38"/>
  <c r="AZ268" i="36"/>
  <c r="AZ18" i="36"/>
  <c r="AY91" i="41"/>
  <c r="AY265" i="41" s="1"/>
  <c r="AY25" i="41"/>
  <c r="AY93" i="41" s="1"/>
  <c r="AY267" i="41" s="1"/>
  <c r="BL145" i="45"/>
  <c r="BL146" i="45" s="1"/>
  <c r="BL148" i="45" s="1"/>
  <c r="BM141" i="45"/>
  <c r="BM140" i="45"/>
  <c r="AX193" i="36"/>
  <c r="AX261" i="36" s="1"/>
  <c r="AX287" i="36" s="1"/>
  <c r="AX259" i="36"/>
  <c r="AX285" i="36" s="1"/>
  <c r="AX23" i="43"/>
  <c r="AX299" i="43"/>
  <c r="AY22" i="39"/>
  <c r="AY271" i="39"/>
  <c r="AY272" i="39"/>
  <c r="AZ186" i="41"/>
  <c r="AZ288" i="41"/>
  <c r="AY106" i="37"/>
  <c r="AY107" i="37" s="1"/>
  <c r="AY282" i="37"/>
  <c r="AY281" i="37"/>
  <c r="AY193" i="39"/>
  <c r="AY261" i="39" s="1"/>
  <c r="AY287" i="39" s="1"/>
  <c r="AY259" i="39"/>
  <c r="AY285" i="39" s="1"/>
  <c r="AY19" i="43"/>
  <c r="AZ17" i="43"/>
  <c r="AZ269" i="43" s="1"/>
  <c r="AZ16" i="43"/>
  <c r="AY270" i="43"/>
  <c r="AZ190" i="37"/>
  <c r="AZ191" i="37" s="1"/>
  <c r="AZ292" i="37"/>
  <c r="AZ291" i="37"/>
  <c r="AY106" i="40"/>
  <c r="AY107" i="40" s="1"/>
  <c r="AY282" i="40"/>
  <c r="AY281" i="40"/>
  <c r="AZ278" i="43"/>
  <c r="AZ102" i="43"/>
  <c r="AY255" i="38"/>
  <c r="AY256" i="38" s="1"/>
  <c r="AY258" i="38" s="1"/>
  <c r="AZ250" i="38"/>
  <c r="AZ251" i="38"/>
  <c r="AZ289" i="38" s="1"/>
  <c r="AZ294" i="38" s="1"/>
  <c r="AY290" i="38"/>
  <c r="AY295" i="38" s="1"/>
  <c r="AY193" i="44"/>
  <c r="AY261" i="44" s="1"/>
  <c r="AY287" i="44" s="1"/>
  <c r="AY259" i="44"/>
  <c r="AY285" i="44" s="1"/>
  <c r="AZ103" i="45"/>
  <c r="BA100" i="45"/>
  <c r="BA101" i="45"/>
  <c r="BN200" i="37"/>
  <c r="AZ280" i="44"/>
  <c r="BA100" i="44"/>
  <c r="BA101" i="44"/>
  <c r="BA279" i="44" s="1"/>
  <c r="AZ103" i="44"/>
  <c r="AX299" i="40"/>
  <c r="AX23" i="40"/>
  <c r="AY201" i="45"/>
  <c r="AZ198" i="45"/>
  <c r="AZ288" i="45" s="1"/>
  <c r="AZ199" i="45"/>
  <c r="AY290" i="45"/>
  <c r="AX91" i="39"/>
  <c r="AX265" i="39" s="1"/>
  <c r="AX25" i="39"/>
  <c r="AX93" i="39" s="1"/>
  <c r="AX267" i="39" s="1"/>
  <c r="BA101" i="35"/>
  <c r="BA100" i="35"/>
  <c r="AZ103" i="35"/>
  <c r="BH70" i="40"/>
  <c r="BH69" i="40"/>
  <c r="BG74" i="40"/>
  <c r="BG75" i="40" s="1"/>
  <c r="BG77" i="40" s="1"/>
  <c r="AX298" i="43"/>
  <c r="AX205" i="45"/>
  <c r="AX299" i="45"/>
  <c r="AY291" i="38"/>
  <c r="BA184" i="39"/>
  <c r="AZ187" i="39"/>
  <c r="BA185" i="39"/>
  <c r="BA289" i="39" s="1"/>
  <c r="AZ290" i="39"/>
  <c r="BH45" i="38"/>
  <c r="BA16" i="45"/>
  <c r="AZ19" i="45"/>
  <c r="BA17" i="45"/>
  <c r="AY272" i="36"/>
  <c r="AY271" i="36"/>
  <c r="AY22" i="36"/>
  <c r="AY109" i="45"/>
  <c r="AX175" i="39"/>
  <c r="AX275" i="39" s="1"/>
  <c r="AX109" i="39"/>
  <c r="AX177" i="39" s="1"/>
  <c r="AX277" i="39" s="1"/>
  <c r="BL48" i="44"/>
  <c r="BL49" i="44" s="1"/>
  <c r="BL51" i="44" s="1"/>
  <c r="BM44" i="44"/>
  <c r="BM43" i="44"/>
  <c r="AY193" i="40"/>
  <c r="AY261" i="40" s="1"/>
  <c r="AY287" i="40" s="1"/>
  <c r="AY259" i="40"/>
  <c r="AY285" i="40" s="1"/>
  <c r="AY272" i="37"/>
  <c r="AY22" i="37"/>
  <c r="AY271" i="37"/>
  <c r="BA186" i="45"/>
  <c r="AZ102" i="38"/>
  <c r="AZ278" i="38"/>
  <c r="AZ114" i="35"/>
  <c r="AZ278" i="35" s="1"/>
  <c r="AY117" i="35"/>
  <c r="AZ115" i="35"/>
  <c r="AY280" i="35"/>
  <c r="AY171" i="45"/>
  <c r="AY172" i="45" s="1"/>
  <c r="AY174" i="45" s="1"/>
  <c r="AZ166" i="45"/>
  <c r="AZ167" i="45"/>
  <c r="AZ279" i="45" s="1"/>
  <c r="AY280" i="45"/>
  <c r="AZ18" i="38"/>
  <c r="AZ268" i="38"/>
  <c r="BN30" i="45"/>
  <c r="BM33" i="45"/>
  <c r="BM36" i="45" s="1"/>
  <c r="BM37" i="45" s="1"/>
  <c r="BM39" i="45" s="1"/>
  <c r="BN31" i="45"/>
  <c r="AX123" i="35"/>
  <c r="AX177" i="35" s="1"/>
  <c r="AX277" i="35" s="1"/>
  <c r="AX175" i="35"/>
  <c r="AX275" i="35" s="1"/>
  <c r="AZ22" i="41"/>
  <c r="AZ272" i="41"/>
  <c r="AZ271" i="41"/>
  <c r="AY281" i="36"/>
  <c r="AY106" i="36"/>
  <c r="AY107" i="36" s="1"/>
  <c r="AY282" i="36"/>
  <c r="AY175" i="44"/>
  <c r="AY275" i="44" s="1"/>
  <c r="AY109" i="44"/>
  <c r="AY177" i="44" s="1"/>
  <c r="AY277" i="44" s="1"/>
  <c r="BA288" i="37"/>
  <c r="BA186" i="37"/>
  <c r="AZ278" i="40"/>
  <c r="AZ102" i="40"/>
  <c r="AZ16" i="40"/>
  <c r="AZ17" i="40"/>
  <c r="AZ269" i="40" s="1"/>
  <c r="AZ294" i="40" s="1"/>
  <c r="AY19" i="40"/>
  <c r="AY270" i="40"/>
  <c r="AY295" i="40" s="1"/>
  <c r="AZ268" i="44"/>
  <c r="AZ293" i="44" s="1"/>
  <c r="AZ18" i="44"/>
  <c r="AY23" i="45"/>
  <c r="BM168" i="38"/>
  <c r="AZ101" i="39"/>
  <c r="AZ279" i="39" s="1"/>
  <c r="AZ294" i="39" s="1"/>
  <c r="AY103" i="39"/>
  <c r="AY280" i="39"/>
  <c r="AY295" i="39" s="1"/>
  <c r="AZ100" i="39"/>
  <c r="AY282" i="38"/>
  <c r="AY281" i="38"/>
  <c r="AY106" i="38"/>
  <c r="AY107" i="38" s="1"/>
  <c r="AX259" i="43"/>
  <c r="AX285" i="43" s="1"/>
  <c r="AX193" i="43"/>
  <c r="AX261" i="43" s="1"/>
  <c r="AX287" i="43" s="1"/>
  <c r="AY190" i="35"/>
  <c r="AY191" i="35" s="1"/>
  <c r="AY291" i="35"/>
  <c r="AY292" i="35"/>
  <c r="AX296" i="35"/>
  <c r="AY292" i="38"/>
  <c r="BN45" i="40"/>
  <c r="AY293" i="45"/>
  <c r="AY109" i="35"/>
  <c r="AY281" i="45"/>
  <c r="AY22" i="38"/>
  <c r="AY271" i="38"/>
  <c r="AY272" i="38"/>
  <c r="BE242" i="36"/>
  <c r="BE243" i="36" s="1"/>
  <c r="BF238" i="36"/>
  <c r="BF237" i="36"/>
  <c r="BG71" i="44"/>
  <c r="BE212" i="41"/>
  <c r="BD216" i="41"/>
  <c r="BD217" i="41" s="1"/>
  <c r="BE211" i="41"/>
  <c r="BE213" i="45"/>
  <c r="BD219" i="45"/>
  <c r="BJ238" i="44" l="1"/>
  <c r="BJ239" i="44" s="1"/>
  <c r="BN70" i="35"/>
  <c r="BN69" i="35"/>
  <c r="BN71" i="35" s="1"/>
  <c r="BM74" i="35"/>
  <c r="BM75" i="35" s="1"/>
  <c r="BM77" i="35" s="1"/>
  <c r="BH83" i="44"/>
  <c r="BJ251" i="36"/>
  <c r="BH82" i="44"/>
  <c r="BJ250" i="36"/>
  <c r="BM167" i="36"/>
  <c r="BM168" i="36" s="1"/>
  <c r="BN167" i="36" s="1"/>
  <c r="BI242" i="40"/>
  <c r="BI243" i="40" s="1"/>
  <c r="BI245" i="40" s="1"/>
  <c r="BJ237" i="40"/>
  <c r="BK225" i="45"/>
  <c r="BJ237" i="37"/>
  <c r="BK224" i="45"/>
  <c r="BK69" i="43"/>
  <c r="BK70" i="43"/>
  <c r="BJ127" i="41"/>
  <c r="BL70" i="38"/>
  <c r="BL71" i="38" s="1"/>
  <c r="BM69" i="38" s="1"/>
  <c r="BK74" i="38"/>
  <c r="BK75" i="38" s="1"/>
  <c r="BK77" i="38" s="1"/>
  <c r="BJ128" i="41"/>
  <c r="BL171" i="36"/>
  <c r="BL172" i="36" s="1"/>
  <c r="BL174" i="36" s="1"/>
  <c r="BN31" i="44"/>
  <c r="BN32" i="44" s="1"/>
  <c r="BJ238" i="37"/>
  <c r="BM33" i="44"/>
  <c r="BM36" i="44" s="1"/>
  <c r="BM37" i="44" s="1"/>
  <c r="BM39" i="44" s="1"/>
  <c r="BI229" i="37"/>
  <c r="BI230" i="37" s="1"/>
  <c r="BI232" i="37" s="1"/>
  <c r="BJ224" i="37"/>
  <c r="BJ225" i="37"/>
  <c r="BL251" i="41"/>
  <c r="BK255" i="41"/>
  <c r="BK256" i="41" s="1"/>
  <c r="BK258" i="41" s="1"/>
  <c r="BL250" i="41"/>
  <c r="BK201" i="38"/>
  <c r="BK204" i="38" s="1"/>
  <c r="BK205" i="38" s="1"/>
  <c r="BK207" i="38" s="1"/>
  <c r="BL199" i="38"/>
  <c r="BL200" i="38" s="1"/>
  <c r="BH129" i="43"/>
  <c r="BI128" i="43" s="1"/>
  <c r="BI171" i="43"/>
  <c r="BI172" i="43" s="1"/>
  <c r="BI174" i="43" s="1"/>
  <c r="BJ166" i="43"/>
  <c r="BJ168" i="43" s="1"/>
  <c r="BJ171" i="43" s="1"/>
  <c r="BJ172" i="43" s="1"/>
  <c r="BJ174" i="43" s="1"/>
  <c r="BQ211" i="39"/>
  <c r="BQ213" i="39" s="1"/>
  <c r="BQ216" i="39" s="1"/>
  <c r="BQ217" i="39" s="1"/>
  <c r="BQ219" i="39" s="1"/>
  <c r="BI115" i="40"/>
  <c r="BI114" i="40"/>
  <c r="BL251" i="39"/>
  <c r="BK255" i="39"/>
  <c r="BK256" i="39" s="1"/>
  <c r="BK258" i="39" s="1"/>
  <c r="BL250" i="39"/>
  <c r="BP216" i="39"/>
  <c r="BP217" i="39" s="1"/>
  <c r="BP219" i="39" s="1"/>
  <c r="BM83" i="37"/>
  <c r="BM84" i="37" s="1"/>
  <c r="BM87" i="37" s="1"/>
  <c r="BM88" i="37" s="1"/>
  <c r="BM90" i="37" s="1"/>
  <c r="BI154" i="37"/>
  <c r="BI153" i="37"/>
  <c r="BH158" i="37"/>
  <c r="BH159" i="37" s="1"/>
  <c r="BH161" i="37" s="1"/>
  <c r="BI166" i="35"/>
  <c r="BL87" i="37"/>
  <c r="BL88" i="37" s="1"/>
  <c r="BL90" i="37" s="1"/>
  <c r="BL213" i="38"/>
  <c r="BL216" i="38" s="1"/>
  <c r="BL217" i="38" s="1"/>
  <c r="BL219" i="38" s="1"/>
  <c r="BL84" i="38"/>
  <c r="BL87" i="38" s="1"/>
  <c r="BL88" i="38" s="1"/>
  <c r="BL90" i="38" s="1"/>
  <c r="BO128" i="36"/>
  <c r="BO129" i="36" s="1"/>
  <c r="BO132" i="36" s="1"/>
  <c r="BO133" i="36" s="1"/>
  <c r="BO135" i="36" s="1"/>
  <c r="BL116" i="44"/>
  <c r="BM115" i="44" s="1"/>
  <c r="BN132" i="36"/>
  <c r="BN133" i="36" s="1"/>
  <c r="BN135" i="36" s="1"/>
  <c r="BK117" i="41"/>
  <c r="BK120" i="41" s="1"/>
  <c r="BK121" i="41" s="1"/>
  <c r="BK123" i="41" s="1"/>
  <c r="BL201" i="35"/>
  <c r="BL204" i="35" s="1"/>
  <c r="BL205" i="35" s="1"/>
  <c r="BL207" i="35" s="1"/>
  <c r="BM198" i="35"/>
  <c r="BM199" i="35"/>
  <c r="BI167" i="35"/>
  <c r="BO140" i="44"/>
  <c r="BJ251" i="40"/>
  <c r="BJ252" i="40" s="1"/>
  <c r="BJ255" i="40" s="1"/>
  <c r="BJ256" i="40" s="1"/>
  <c r="BJ258" i="40" s="1"/>
  <c r="BO141" i="44"/>
  <c r="BL114" i="41"/>
  <c r="BL116" i="41" s="1"/>
  <c r="BM115" i="41" s="1"/>
  <c r="BJ145" i="38"/>
  <c r="BJ146" i="38" s="1"/>
  <c r="BJ148" i="38" s="1"/>
  <c r="BK140" i="38"/>
  <c r="BK142" i="38" s="1"/>
  <c r="BK145" i="38" s="1"/>
  <c r="BK146" i="38" s="1"/>
  <c r="BK148" i="38" s="1"/>
  <c r="BK239" i="45"/>
  <c r="BL238" i="45" s="1"/>
  <c r="BM84" i="40"/>
  <c r="BM87" i="40" s="1"/>
  <c r="BM88" i="40" s="1"/>
  <c r="BM90" i="40" s="1"/>
  <c r="BO140" i="41"/>
  <c r="BO142" i="41" s="1"/>
  <c r="BP140" i="41" s="1"/>
  <c r="BL142" i="40"/>
  <c r="BM141" i="40" s="1"/>
  <c r="BN145" i="41"/>
  <c r="BN146" i="41" s="1"/>
  <c r="BN148" i="41" s="1"/>
  <c r="BG142" i="43"/>
  <c r="BK153" i="43"/>
  <c r="BJ158" i="43"/>
  <c r="BJ159" i="43" s="1"/>
  <c r="BJ161" i="43" s="1"/>
  <c r="BK154" i="43"/>
  <c r="BG255" i="44"/>
  <c r="BG256" i="44" s="1"/>
  <c r="BG258" i="44" s="1"/>
  <c r="BH250" i="44"/>
  <c r="BH251" i="44"/>
  <c r="BN154" i="35"/>
  <c r="BN153" i="35"/>
  <c r="BK43" i="39"/>
  <c r="BK216" i="43"/>
  <c r="BK217" i="43" s="1"/>
  <c r="BK219" i="43" s="1"/>
  <c r="BL212" i="43"/>
  <c r="BL211" i="43"/>
  <c r="BK153" i="40"/>
  <c r="BK154" i="40"/>
  <c r="BI255" i="40"/>
  <c r="BI256" i="40" s="1"/>
  <c r="BI258" i="40" s="1"/>
  <c r="BL199" i="36"/>
  <c r="BK44" i="39"/>
  <c r="BK45" i="39" s="1"/>
  <c r="BJ237" i="35"/>
  <c r="BI242" i="35"/>
  <c r="BI243" i="35" s="1"/>
  <c r="BI245" i="35" s="1"/>
  <c r="BJ238" i="35"/>
  <c r="BJ32" i="37"/>
  <c r="BJ33" i="37" s="1"/>
  <c r="BJ36" i="37" s="1"/>
  <c r="BJ37" i="37" s="1"/>
  <c r="BJ39" i="37" s="1"/>
  <c r="BL198" i="36"/>
  <c r="BI31" i="39"/>
  <c r="BI30" i="39"/>
  <c r="BN132" i="38"/>
  <c r="BN133" i="38" s="1"/>
  <c r="BN135" i="38" s="1"/>
  <c r="BK225" i="38"/>
  <c r="BJ229" i="38"/>
  <c r="BJ230" i="38" s="1"/>
  <c r="BJ232" i="38" s="1"/>
  <c r="BK224" i="38"/>
  <c r="BJ224" i="44"/>
  <c r="BK84" i="45"/>
  <c r="BL201" i="40"/>
  <c r="BL204" i="40" s="1"/>
  <c r="BL205" i="40" s="1"/>
  <c r="BL207" i="40" s="1"/>
  <c r="BM198" i="40"/>
  <c r="BM199" i="40"/>
  <c r="BI84" i="39"/>
  <c r="BI58" i="37"/>
  <c r="BL250" i="43"/>
  <c r="BL251" i="43"/>
  <c r="BK255" i="43"/>
  <c r="BK256" i="43" s="1"/>
  <c r="BK258" i="43" s="1"/>
  <c r="BL225" i="36"/>
  <c r="BL226" i="36" s="1"/>
  <c r="BL229" i="36" s="1"/>
  <c r="BL230" i="36" s="1"/>
  <c r="BL232" i="36" s="1"/>
  <c r="BO128" i="38"/>
  <c r="BO129" i="38" s="1"/>
  <c r="BP127" i="38" s="1"/>
  <c r="BK128" i="39"/>
  <c r="BK127" i="39"/>
  <c r="BJ132" i="39"/>
  <c r="BJ133" i="39" s="1"/>
  <c r="BJ135" i="39" s="1"/>
  <c r="BK167" i="37"/>
  <c r="BK166" i="37"/>
  <c r="BN242" i="38"/>
  <c r="BN243" i="38" s="1"/>
  <c r="BN245" i="38" s="1"/>
  <c r="BM31" i="41"/>
  <c r="BL33" i="41"/>
  <c r="BL36" i="41" s="1"/>
  <c r="BL37" i="41" s="1"/>
  <c r="BL39" i="41" s="1"/>
  <c r="BM30" i="41"/>
  <c r="BL132" i="45"/>
  <c r="BL133" i="45" s="1"/>
  <c r="BL135" i="45" s="1"/>
  <c r="BM127" i="45"/>
  <c r="BM128" i="45"/>
  <c r="BJ242" i="44"/>
  <c r="BJ243" i="44" s="1"/>
  <c r="BJ245" i="44" s="1"/>
  <c r="BK238" i="44"/>
  <c r="BK237" i="44"/>
  <c r="BJ213" i="44"/>
  <c r="BJ212" i="37"/>
  <c r="BJ225" i="44"/>
  <c r="BJ142" i="35"/>
  <c r="BK229" i="36"/>
  <c r="BK230" i="36" s="1"/>
  <c r="BK232" i="36" s="1"/>
  <c r="BH45" i="41"/>
  <c r="BI44" i="41" s="1"/>
  <c r="BJ211" i="37"/>
  <c r="BM84" i="41"/>
  <c r="BO237" i="38"/>
  <c r="BO239" i="38" s="1"/>
  <c r="BP238" i="38" s="1"/>
  <c r="BJ213" i="40"/>
  <c r="BJ216" i="40" s="1"/>
  <c r="BJ217" i="40" s="1"/>
  <c r="BJ219" i="40" s="1"/>
  <c r="AZ45" i="45"/>
  <c r="AZ271" i="45" s="1"/>
  <c r="AZ268" i="45"/>
  <c r="BL129" i="44"/>
  <c r="BL132" i="44" s="1"/>
  <c r="BL133" i="44" s="1"/>
  <c r="BL135" i="44" s="1"/>
  <c r="BK158" i="36"/>
  <c r="BK159" i="36" s="1"/>
  <c r="BK161" i="36" s="1"/>
  <c r="BL154" i="36"/>
  <c r="BL153" i="36"/>
  <c r="BL154" i="38"/>
  <c r="BL155" i="38" s="1"/>
  <c r="BM154" i="38" s="1"/>
  <c r="BJ229" i="40"/>
  <c r="BJ230" i="40" s="1"/>
  <c r="BJ232" i="40" s="1"/>
  <c r="BJ239" i="40"/>
  <c r="BK225" i="40"/>
  <c r="BK226" i="40" s="1"/>
  <c r="BO116" i="39"/>
  <c r="BO117" i="39" s="1"/>
  <c r="BO120" i="39" s="1"/>
  <c r="BO121" i="39" s="1"/>
  <c r="BO123" i="39" s="1"/>
  <c r="BN84" i="43"/>
  <c r="BN87" i="43" s="1"/>
  <c r="BN88" i="43" s="1"/>
  <c r="BN90" i="43" s="1"/>
  <c r="AH21" i="20"/>
  <c r="AH16" i="20"/>
  <c r="AH22" i="20" s="1"/>
  <c r="AJ21" i="20"/>
  <c r="AJ16" i="20"/>
  <c r="AJ22" i="20" s="1"/>
  <c r="AF21" i="20"/>
  <c r="AF16" i="20"/>
  <c r="AF22" i="20" s="1"/>
  <c r="AB21" i="20"/>
  <c r="AB16" i="20"/>
  <c r="AB22" i="20" s="1"/>
  <c r="AE21" i="20"/>
  <c r="AE16" i="20"/>
  <c r="AE22" i="20" s="1"/>
  <c r="AI21" i="20"/>
  <c r="AI16" i="20"/>
  <c r="AI22" i="20" s="1"/>
  <c r="Z21" i="20"/>
  <c r="AO15" i="20"/>
  <c r="Z16" i="20"/>
  <c r="AA21" i="20"/>
  <c r="AA16" i="20"/>
  <c r="AA22" i="20" s="1"/>
  <c r="AD21" i="20"/>
  <c r="AD16" i="20"/>
  <c r="AD22" i="20" s="1"/>
  <c r="AG21" i="20"/>
  <c r="AG16" i="20"/>
  <c r="AG22" i="20" s="1"/>
  <c r="AK21" i="20"/>
  <c r="AK16" i="20"/>
  <c r="AK22" i="20" s="1"/>
  <c r="AC21" i="20"/>
  <c r="AC16" i="20"/>
  <c r="AC22" i="20" s="1"/>
  <c r="BJ239" i="43"/>
  <c r="BK57" i="45"/>
  <c r="BL116" i="43"/>
  <c r="BL117" i="43" s="1"/>
  <c r="BL120" i="43" s="1"/>
  <c r="BL121" i="43" s="1"/>
  <c r="BL123" i="43" s="1"/>
  <c r="BH201" i="41"/>
  <c r="BH204" i="41" s="1"/>
  <c r="BH205" i="41" s="1"/>
  <c r="BH207" i="41" s="1"/>
  <c r="BI199" i="41"/>
  <c r="BI200" i="41" s="1"/>
  <c r="BI201" i="41" s="1"/>
  <c r="BI204" i="41" s="1"/>
  <c r="BI205" i="41" s="1"/>
  <c r="BI207" i="41" s="1"/>
  <c r="BL155" i="39"/>
  <c r="BM154" i="39" s="1"/>
  <c r="BN200" i="44"/>
  <c r="BJ168" i="40"/>
  <c r="BM31" i="40"/>
  <c r="BM32" i="40" s="1"/>
  <c r="BL33" i="40"/>
  <c r="BL36" i="40" s="1"/>
  <c r="BL37" i="40" s="1"/>
  <c r="BL39" i="40" s="1"/>
  <c r="BN48" i="36"/>
  <c r="BN49" i="36" s="1"/>
  <c r="BN51" i="36" s="1"/>
  <c r="BO43" i="36"/>
  <c r="BO45" i="36" s="1"/>
  <c r="BK115" i="45"/>
  <c r="BK114" i="45"/>
  <c r="BJ117" i="45"/>
  <c r="BJ120" i="45" s="1"/>
  <c r="BJ121" i="45" s="1"/>
  <c r="BJ123" i="45" s="1"/>
  <c r="BK84" i="35"/>
  <c r="BK87" i="35" s="1"/>
  <c r="BK88" i="35" s="1"/>
  <c r="BK90" i="35" s="1"/>
  <c r="BM140" i="36"/>
  <c r="BL145" i="36"/>
  <c r="BL146" i="36" s="1"/>
  <c r="BL148" i="36" s="1"/>
  <c r="BM57" i="36"/>
  <c r="BM56" i="36"/>
  <c r="BL61" i="36"/>
  <c r="BL62" i="36" s="1"/>
  <c r="BL64" i="36" s="1"/>
  <c r="BO239" i="39"/>
  <c r="BO242" i="39" s="1"/>
  <c r="BO243" i="39" s="1"/>
  <c r="BO245" i="39" s="1"/>
  <c r="BK56" i="45"/>
  <c r="BL74" i="37"/>
  <c r="BL75" i="37" s="1"/>
  <c r="BL77" i="37" s="1"/>
  <c r="BH57" i="39"/>
  <c r="BM69" i="37"/>
  <c r="BM71" i="37" s="1"/>
  <c r="BN69" i="37" s="1"/>
  <c r="BH56" i="39"/>
  <c r="BO168" i="44"/>
  <c r="BP167" i="44" s="1"/>
  <c r="BI201" i="43"/>
  <c r="BI204" i="43" s="1"/>
  <c r="BI205" i="43" s="1"/>
  <c r="BI207" i="43" s="1"/>
  <c r="BJ199" i="43"/>
  <c r="BJ198" i="43"/>
  <c r="BL153" i="41"/>
  <c r="BL155" i="41" s="1"/>
  <c r="BK158" i="41"/>
  <c r="BK159" i="41" s="1"/>
  <c r="BK161" i="41" s="1"/>
  <c r="BK239" i="41"/>
  <c r="BL238" i="41" s="1"/>
  <c r="BN57" i="44"/>
  <c r="BN56" i="44"/>
  <c r="BI32" i="35"/>
  <c r="BI33" i="35" s="1"/>
  <c r="BI36" i="35" s="1"/>
  <c r="BI37" i="35" s="1"/>
  <c r="BI39" i="35" s="1"/>
  <c r="BN71" i="45"/>
  <c r="BO70" i="45" s="1"/>
  <c r="BO155" i="44"/>
  <c r="BP154" i="44" s="1"/>
  <c r="BM57" i="40"/>
  <c r="BK158" i="38"/>
  <c r="BK159" i="38" s="1"/>
  <c r="BK161" i="38" s="1"/>
  <c r="BP31" i="36"/>
  <c r="BP32" i="36" s="1"/>
  <c r="BJ224" i="41"/>
  <c r="BJ226" i="41" s="1"/>
  <c r="BI229" i="41"/>
  <c r="BI230" i="41" s="1"/>
  <c r="BI232" i="41" s="1"/>
  <c r="BJ57" i="41"/>
  <c r="BJ58" i="41" s="1"/>
  <c r="BJ61" i="41" s="1"/>
  <c r="BJ62" i="41" s="1"/>
  <c r="BJ64" i="41" s="1"/>
  <c r="BM141" i="36"/>
  <c r="BF57" i="43"/>
  <c r="BF56" i="43"/>
  <c r="BE61" i="43"/>
  <c r="BE62" i="43" s="1"/>
  <c r="BE64" i="43" s="1"/>
  <c r="AY296" i="37"/>
  <c r="BI61" i="41"/>
  <c r="BI62" i="41" s="1"/>
  <c r="BI64" i="41" s="1"/>
  <c r="BM56" i="40"/>
  <c r="BM44" i="37"/>
  <c r="BE132" i="37"/>
  <c r="BE133" i="37" s="1"/>
  <c r="BE135" i="37" s="1"/>
  <c r="BF128" i="37"/>
  <c r="BF127" i="37"/>
  <c r="BK132" i="40"/>
  <c r="BK133" i="40" s="1"/>
  <c r="BK135" i="40" s="1"/>
  <c r="BL127" i="40"/>
  <c r="BL128" i="40"/>
  <c r="BL74" i="36"/>
  <c r="BL75" i="36" s="1"/>
  <c r="BL77" i="36" s="1"/>
  <c r="BM69" i="36"/>
  <c r="BM70" i="36"/>
  <c r="BM43" i="37"/>
  <c r="BL252" i="45"/>
  <c r="BM250" i="45" s="1"/>
  <c r="BN166" i="41"/>
  <c r="BM171" i="41"/>
  <c r="BM172" i="41" s="1"/>
  <c r="BM174" i="41" s="1"/>
  <c r="BN167" i="41"/>
  <c r="BL115" i="36"/>
  <c r="BL116" i="36" s="1"/>
  <c r="BK117" i="36"/>
  <c r="BK120" i="36" s="1"/>
  <c r="BK121" i="36" s="1"/>
  <c r="BK123" i="36" s="1"/>
  <c r="BK31" i="38"/>
  <c r="BK32" i="38" s="1"/>
  <c r="BJ33" i="38"/>
  <c r="BJ36" i="38" s="1"/>
  <c r="BJ37" i="38" s="1"/>
  <c r="BJ39" i="38" s="1"/>
  <c r="BL213" i="36"/>
  <c r="BN226" i="39"/>
  <c r="BN213" i="35"/>
  <c r="BO212" i="35" s="1"/>
  <c r="BK45" i="43"/>
  <c r="BJ56" i="35"/>
  <c r="BJ58" i="35" s="1"/>
  <c r="BI61" i="35"/>
  <c r="BI62" i="35" s="1"/>
  <c r="BI64" i="35" s="1"/>
  <c r="BJ255" i="35"/>
  <c r="BJ256" i="35" s="1"/>
  <c r="BJ258" i="35" s="1"/>
  <c r="BK200" i="39"/>
  <c r="BK201" i="39" s="1"/>
  <c r="BK204" i="39" s="1"/>
  <c r="BK205" i="39" s="1"/>
  <c r="BK207" i="39" s="1"/>
  <c r="BO114" i="38"/>
  <c r="BO115" i="38"/>
  <c r="BN117" i="38"/>
  <c r="BN120" i="38" s="1"/>
  <c r="BN121" i="38" s="1"/>
  <c r="BN123" i="38" s="1"/>
  <c r="BO141" i="39"/>
  <c r="BO142" i="39" s="1"/>
  <c r="BP141" i="39" s="1"/>
  <c r="BJ252" i="37"/>
  <c r="BK87" i="36"/>
  <c r="BK88" i="36" s="1"/>
  <c r="BK90" i="36" s="1"/>
  <c r="BL82" i="36"/>
  <c r="BL83" i="36"/>
  <c r="BO33" i="36"/>
  <c r="BO36" i="36" s="1"/>
  <c r="BO37" i="36" s="1"/>
  <c r="BO39" i="36" s="1"/>
  <c r="BN145" i="39"/>
  <c r="BN146" i="39" s="1"/>
  <c r="BN148" i="39" s="1"/>
  <c r="BM117" i="37"/>
  <c r="BM120" i="37" s="1"/>
  <c r="BM121" i="37" s="1"/>
  <c r="BM123" i="37" s="1"/>
  <c r="BN115" i="37"/>
  <c r="BN116" i="37" s="1"/>
  <c r="BL226" i="43"/>
  <c r="BK155" i="45"/>
  <c r="BK250" i="35"/>
  <c r="BK252" i="35" s="1"/>
  <c r="BL251" i="35" s="1"/>
  <c r="BK33" i="43"/>
  <c r="BK36" i="43" s="1"/>
  <c r="BK37" i="43" s="1"/>
  <c r="BK39" i="43" s="1"/>
  <c r="AY298" i="37"/>
  <c r="BL30" i="43"/>
  <c r="BL32" i="43" s="1"/>
  <c r="BM30" i="43" s="1"/>
  <c r="R40" i="53"/>
  <c r="R38" i="53" s="1"/>
  <c r="BL128" i="35"/>
  <c r="BM171" i="39"/>
  <c r="BM172" i="39" s="1"/>
  <c r="BM174" i="39" s="1"/>
  <c r="BN167" i="39"/>
  <c r="BN166" i="39"/>
  <c r="AY295" i="45"/>
  <c r="BK145" i="37"/>
  <c r="BK146" i="37" s="1"/>
  <c r="BK148" i="37" s="1"/>
  <c r="BL141" i="37"/>
  <c r="BL142" i="37" s="1"/>
  <c r="BM56" i="38"/>
  <c r="BM57" i="38"/>
  <c r="BL61" i="38"/>
  <c r="BL62" i="38" s="1"/>
  <c r="BL64" i="38" s="1"/>
  <c r="BL127" i="35"/>
  <c r="AX302" i="39"/>
  <c r="AX300" i="39"/>
  <c r="BL70" i="39"/>
  <c r="BL71" i="39" s="1"/>
  <c r="BK74" i="39"/>
  <c r="BK75" i="39" s="1"/>
  <c r="BK77" i="39" s="1"/>
  <c r="AY296" i="38"/>
  <c r="AY298" i="38"/>
  <c r="BM142" i="45"/>
  <c r="BN141" i="45" s="1"/>
  <c r="AY259" i="35"/>
  <c r="AY285" i="35" s="1"/>
  <c r="AY193" i="35"/>
  <c r="AY261" i="35" s="1"/>
  <c r="AY287" i="35" s="1"/>
  <c r="AZ268" i="40"/>
  <c r="AZ293" i="40" s="1"/>
  <c r="AZ18" i="40"/>
  <c r="BP44" i="35"/>
  <c r="BO48" i="35"/>
  <c r="BO49" i="35" s="1"/>
  <c r="BO51" i="35" s="1"/>
  <c r="BP43" i="35"/>
  <c r="BA17" i="38"/>
  <c r="BA269" i="38" s="1"/>
  <c r="AZ19" i="38"/>
  <c r="BA16" i="38"/>
  <c r="AZ270" i="38"/>
  <c r="AZ280" i="38"/>
  <c r="BA100" i="38"/>
  <c r="BA101" i="38"/>
  <c r="BA279" i="38" s="1"/>
  <c r="AZ103" i="38"/>
  <c r="AY23" i="37"/>
  <c r="AY299" i="37"/>
  <c r="AY23" i="36"/>
  <c r="BH71" i="40"/>
  <c r="BA102" i="35"/>
  <c r="AZ282" i="44"/>
  <c r="AZ281" i="44"/>
  <c r="AZ106" i="44"/>
  <c r="AZ107" i="44" s="1"/>
  <c r="BO199" i="37"/>
  <c r="BN201" i="37"/>
  <c r="BN204" i="37" s="1"/>
  <c r="BN205" i="37" s="1"/>
  <c r="BN207" i="37" s="1"/>
  <c r="BO198" i="37"/>
  <c r="AZ106" i="45"/>
  <c r="AZ107" i="45" s="1"/>
  <c r="AY22" i="43"/>
  <c r="AY271" i="43"/>
  <c r="AY272" i="43"/>
  <c r="AX25" i="43"/>
  <c r="AX93" i="43" s="1"/>
  <c r="AX267" i="43" s="1"/>
  <c r="AX302" i="43" s="1"/>
  <c r="AX91" i="43"/>
  <c r="AX265" i="43" s="1"/>
  <c r="AX300" i="43" s="1"/>
  <c r="AY259" i="38"/>
  <c r="AY285" i="38" s="1"/>
  <c r="AX25" i="35"/>
  <c r="AX93" i="35" s="1"/>
  <c r="AX267" i="35" s="1"/>
  <c r="AX302" i="35" s="1"/>
  <c r="AX91" i="35"/>
  <c r="AX265" i="35" s="1"/>
  <c r="AX300" i="35" s="1"/>
  <c r="BA184" i="35"/>
  <c r="BA185" i="35"/>
  <c r="BA289" i="35" s="1"/>
  <c r="AZ187" i="35"/>
  <c r="AZ290" i="35"/>
  <c r="AZ270" i="39"/>
  <c r="BA17" i="39"/>
  <c r="BA269" i="39" s="1"/>
  <c r="AZ19" i="39"/>
  <c r="BA16" i="39"/>
  <c r="AY107" i="41"/>
  <c r="AY299" i="41"/>
  <c r="AY295" i="35"/>
  <c r="AY23" i="44"/>
  <c r="AY299" i="44"/>
  <c r="BA101" i="41"/>
  <c r="BA279" i="41" s="1"/>
  <c r="BA100" i="41"/>
  <c r="AZ103" i="41"/>
  <c r="AZ280" i="41"/>
  <c r="AZ288" i="43"/>
  <c r="AZ186" i="43"/>
  <c r="AY23" i="38"/>
  <c r="AY299" i="38"/>
  <c r="AY175" i="38"/>
  <c r="AY275" i="38" s="1"/>
  <c r="AY109" i="38"/>
  <c r="AY177" i="38" s="1"/>
  <c r="AY277" i="38" s="1"/>
  <c r="AY282" i="39"/>
  <c r="AY298" i="39" s="1"/>
  <c r="AY106" i="39"/>
  <c r="AY107" i="39" s="1"/>
  <c r="AY281" i="39"/>
  <c r="AY296" i="39" s="1"/>
  <c r="AZ270" i="44"/>
  <c r="AZ295" i="44" s="1"/>
  <c r="AZ19" i="44"/>
  <c r="BA17" i="44"/>
  <c r="BA269" i="44" s="1"/>
  <c r="BA294" i="44" s="1"/>
  <c r="BA16" i="44"/>
  <c r="BB185" i="37"/>
  <c r="BB289" i="37" s="1"/>
  <c r="BB184" i="37"/>
  <c r="BA187" i="37"/>
  <c r="BA290" i="37"/>
  <c r="BN32" i="45"/>
  <c r="AZ116" i="35"/>
  <c r="AZ279" i="35"/>
  <c r="AZ294" i="35" s="1"/>
  <c r="AY177" i="45"/>
  <c r="AY277" i="45" s="1"/>
  <c r="AZ22" i="45"/>
  <c r="AZ292" i="39"/>
  <c r="AZ190" i="39"/>
  <c r="AZ191" i="39" s="1"/>
  <c r="AZ291" i="39"/>
  <c r="AY204" i="45"/>
  <c r="AY205" i="45" s="1"/>
  <c r="AY291" i="45"/>
  <c r="AY296" i="45" s="1"/>
  <c r="AY292" i="45"/>
  <c r="AY298" i="45" s="1"/>
  <c r="AY109" i="37"/>
  <c r="AY177" i="37" s="1"/>
  <c r="AY277" i="37" s="1"/>
  <c r="AY175" i="37"/>
  <c r="AY275" i="37" s="1"/>
  <c r="AY23" i="39"/>
  <c r="AY296" i="41"/>
  <c r="AZ193" i="45"/>
  <c r="AZ292" i="40"/>
  <c r="AZ190" i="40"/>
  <c r="AZ191" i="40" s="1"/>
  <c r="AZ291" i="40"/>
  <c r="AZ18" i="35"/>
  <c r="AZ268" i="35"/>
  <c r="AZ293" i="35" s="1"/>
  <c r="AX302" i="36"/>
  <c r="AY175" i="43"/>
  <c r="AY275" i="43" s="1"/>
  <c r="AY109" i="43"/>
  <c r="AY177" i="43" s="1"/>
  <c r="AY277" i="43" s="1"/>
  <c r="AZ103" i="36"/>
  <c r="AZ280" i="36"/>
  <c r="BA101" i="36"/>
  <c r="BA279" i="36" s="1"/>
  <c r="BA100" i="36"/>
  <c r="AZ190" i="44"/>
  <c r="AZ191" i="44" s="1"/>
  <c r="AZ292" i="44"/>
  <c r="AZ291" i="44"/>
  <c r="AZ293" i="41"/>
  <c r="AY295" i="43"/>
  <c r="AY190" i="36"/>
  <c r="AY191" i="36" s="1"/>
  <c r="AY292" i="36"/>
  <c r="AY298" i="36" s="1"/>
  <c r="AY291" i="36"/>
  <c r="AY296" i="36" s="1"/>
  <c r="AY271" i="40"/>
  <c r="AY296" i="40" s="1"/>
  <c r="AY272" i="40"/>
  <c r="AY298" i="40" s="1"/>
  <c r="AY22" i="40"/>
  <c r="AY175" i="36"/>
  <c r="AY275" i="36" s="1"/>
  <c r="AY109" i="36"/>
  <c r="AY177" i="36" s="1"/>
  <c r="AY277" i="36" s="1"/>
  <c r="AZ168" i="45"/>
  <c r="AZ281" i="45" s="1"/>
  <c r="AZ278" i="45"/>
  <c r="AY120" i="35"/>
  <c r="AY121" i="35" s="1"/>
  <c r="AY281" i="35"/>
  <c r="AY282" i="35"/>
  <c r="BA187" i="45"/>
  <c r="BB184" i="45"/>
  <c r="BB185" i="45"/>
  <c r="BM45" i="44"/>
  <c r="AY175" i="45"/>
  <c r="AY275" i="45" s="1"/>
  <c r="BA18" i="45"/>
  <c r="BA186" i="39"/>
  <c r="BA288" i="39"/>
  <c r="AX207" i="45"/>
  <c r="AX261" i="45" s="1"/>
  <c r="AX287" i="45" s="1"/>
  <c r="AX302" i="45" s="1"/>
  <c r="AX259" i="45"/>
  <c r="AX285" i="45" s="1"/>
  <c r="AX300" i="45" s="1"/>
  <c r="AX25" i="40"/>
  <c r="AX93" i="40" s="1"/>
  <c r="AX267" i="40" s="1"/>
  <c r="AX302" i="40" s="1"/>
  <c r="AX91" i="40"/>
  <c r="AX265" i="40" s="1"/>
  <c r="AX300" i="40" s="1"/>
  <c r="BA278" i="44"/>
  <c r="BA102" i="44"/>
  <c r="BA102" i="45"/>
  <c r="AZ252" i="38"/>
  <c r="AZ291" i="38" s="1"/>
  <c r="AZ288" i="38"/>
  <c r="AZ293" i="38" s="1"/>
  <c r="AZ193" i="37"/>
  <c r="AZ261" i="37" s="1"/>
  <c r="AZ287" i="37" s="1"/>
  <c r="AZ259" i="37"/>
  <c r="AZ285" i="37" s="1"/>
  <c r="AZ18" i="43"/>
  <c r="AZ268" i="43"/>
  <c r="AZ270" i="36"/>
  <c r="BA17" i="36"/>
  <c r="BA269" i="36" s="1"/>
  <c r="AZ19" i="36"/>
  <c r="BA16" i="36"/>
  <c r="BA100" i="37"/>
  <c r="BA101" i="37"/>
  <c r="BA279" i="37" s="1"/>
  <c r="AZ103" i="37"/>
  <c r="AZ280" i="37"/>
  <c r="AY298" i="41"/>
  <c r="BA288" i="40"/>
  <c r="BA186" i="40"/>
  <c r="BA16" i="37"/>
  <c r="AZ19" i="37"/>
  <c r="AZ270" i="37"/>
  <c r="BA17" i="37"/>
  <c r="BA269" i="37" s="1"/>
  <c r="AX300" i="36"/>
  <c r="BA288" i="44"/>
  <c r="BA186" i="44"/>
  <c r="AZ190" i="38"/>
  <c r="AZ191" i="38" s="1"/>
  <c r="AY190" i="43"/>
  <c r="AY191" i="43" s="1"/>
  <c r="AY292" i="43"/>
  <c r="AY291" i="43"/>
  <c r="AZ186" i="36"/>
  <c r="AZ288" i="36"/>
  <c r="AZ293" i="36" s="1"/>
  <c r="BO44" i="40"/>
  <c r="BN48" i="40"/>
  <c r="BN49" i="40" s="1"/>
  <c r="BN51" i="40" s="1"/>
  <c r="BO43" i="40"/>
  <c r="AZ278" i="39"/>
  <c r="AZ293" i="39" s="1"/>
  <c r="AZ102" i="39"/>
  <c r="BN167" i="38"/>
  <c r="BM171" i="38"/>
  <c r="BM172" i="38" s="1"/>
  <c r="BM174" i="38" s="1"/>
  <c r="BN166" i="38"/>
  <c r="AY91" i="45"/>
  <c r="AY265" i="45" s="1"/>
  <c r="AY25" i="45"/>
  <c r="AY93" i="45" s="1"/>
  <c r="AY267" i="45" s="1"/>
  <c r="AZ103" i="40"/>
  <c r="AZ280" i="40"/>
  <c r="BA100" i="40"/>
  <c r="BA101" i="40"/>
  <c r="BA279" i="40" s="1"/>
  <c r="AZ23" i="41"/>
  <c r="BH48" i="38"/>
  <c r="BH49" i="38" s="1"/>
  <c r="BH51" i="38" s="1"/>
  <c r="BI43" i="38"/>
  <c r="BI44" i="38"/>
  <c r="AZ106" i="35"/>
  <c r="AZ107" i="35" s="1"/>
  <c r="AZ200" i="45"/>
  <c r="AZ289" i="45"/>
  <c r="AZ294" i="45" s="1"/>
  <c r="AZ103" i="43"/>
  <c r="AZ280" i="43"/>
  <c r="BA101" i="43"/>
  <c r="BA279" i="43" s="1"/>
  <c r="BA100" i="43"/>
  <c r="AY109" i="40"/>
  <c r="AY177" i="40" s="1"/>
  <c r="AY277" i="40" s="1"/>
  <c r="AY175" i="40"/>
  <c r="AY275" i="40" s="1"/>
  <c r="BA185" i="41"/>
  <c r="BA289" i="41" s="1"/>
  <c r="AZ187" i="41"/>
  <c r="BA184" i="41"/>
  <c r="AZ290" i="41"/>
  <c r="AY261" i="38"/>
  <c r="AY287" i="38" s="1"/>
  <c r="AY193" i="41"/>
  <c r="AY261" i="41" s="1"/>
  <c r="AY287" i="41" s="1"/>
  <c r="AY259" i="41"/>
  <c r="AY285" i="41" s="1"/>
  <c r="AZ293" i="37"/>
  <c r="AY271" i="35"/>
  <c r="AY22" i="35"/>
  <c r="AY272" i="35"/>
  <c r="BA186" i="38"/>
  <c r="AZ294" i="43"/>
  <c r="BA19" i="41"/>
  <c r="BB17" i="41"/>
  <c r="BB269" i="41" s="1"/>
  <c r="BB16" i="41"/>
  <c r="BA270" i="41"/>
  <c r="BF239" i="36"/>
  <c r="BE245" i="36"/>
  <c r="BH69" i="44"/>
  <c r="BH70" i="44"/>
  <c r="BG74" i="44"/>
  <c r="BG75" i="44" s="1"/>
  <c r="BG77" i="44" s="1"/>
  <c r="BE74" i="41"/>
  <c r="BE75" i="41" s="1"/>
  <c r="BE77" i="41" s="1"/>
  <c r="BF70" i="41"/>
  <c r="BF69" i="41"/>
  <c r="BE213" i="41"/>
  <c r="BD219" i="41"/>
  <c r="BF212" i="45"/>
  <c r="BE216" i="45"/>
  <c r="BE217" i="45" s="1"/>
  <c r="BF211" i="45"/>
  <c r="BH84" i="44" l="1"/>
  <c r="BJ252" i="36"/>
  <c r="BK250" i="36" s="1"/>
  <c r="BJ129" i="41"/>
  <c r="BJ132" i="41" s="1"/>
  <c r="BJ133" i="41" s="1"/>
  <c r="BJ135" i="41" s="1"/>
  <c r="BO70" i="35"/>
  <c r="BO69" i="35"/>
  <c r="BO71" i="35" s="1"/>
  <c r="BP69" i="35" s="1"/>
  <c r="BN74" i="35"/>
  <c r="BN75" i="35" s="1"/>
  <c r="BN77" i="35" s="1"/>
  <c r="BK167" i="43"/>
  <c r="BK166" i="43"/>
  <c r="BK71" i="43"/>
  <c r="BL70" i="43" s="1"/>
  <c r="BK226" i="45"/>
  <c r="BL225" i="45" s="1"/>
  <c r="BN82" i="40"/>
  <c r="BN83" i="40"/>
  <c r="BJ239" i="37"/>
  <c r="BK238" i="37" s="1"/>
  <c r="BL74" i="38"/>
  <c r="BL75" i="38" s="1"/>
  <c r="BL77" i="38" s="1"/>
  <c r="BM70" i="38"/>
  <c r="BM71" i="38" s="1"/>
  <c r="BN69" i="38" s="1"/>
  <c r="BJ226" i="37"/>
  <c r="BH132" i="43"/>
  <c r="BH133" i="43" s="1"/>
  <c r="BH135" i="43" s="1"/>
  <c r="BL252" i="41"/>
  <c r="BI127" i="43"/>
  <c r="BI129" i="43" s="1"/>
  <c r="BM114" i="41"/>
  <c r="BM116" i="41" s="1"/>
  <c r="BI155" i="37"/>
  <c r="BJ153" i="37" s="1"/>
  <c r="BI116" i="40"/>
  <c r="BJ115" i="40" s="1"/>
  <c r="BL252" i="39"/>
  <c r="BM251" i="39" s="1"/>
  <c r="BH87" i="44"/>
  <c r="BH88" i="44" s="1"/>
  <c r="BH90" i="44" s="1"/>
  <c r="BI83" i="44"/>
  <c r="BI82" i="44"/>
  <c r="BK251" i="36"/>
  <c r="BK252" i="36" s="1"/>
  <c r="BJ255" i="36"/>
  <c r="BJ256" i="36" s="1"/>
  <c r="BJ258" i="36" s="1"/>
  <c r="BN83" i="37"/>
  <c r="BN82" i="37"/>
  <c r="BK250" i="40"/>
  <c r="BM199" i="38"/>
  <c r="BM198" i="38"/>
  <c r="BL201" i="38"/>
  <c r="BL204" i="38" s="1"/>
  <c r="BL205" i="38" s="1"/>
  <c r="BL207" i="38" s="1"/>
  <c r="BM83" i="38"/>
  <c r="BM82" i="38"/>
  <c r="BI168" i="35"/>
  <c r="BJ166" i="35" s="1"/>
  <c r="BL117" i="44"/>
  <c r="BL120" i="44" s="1"/>
  <c r="BL121" i="44" s="1"/>
  <c r="BL123" i="44" s="1"/>
  <c r="BK127" i="41"/>
  <c r="BM114" i="44"/>
  <c r="BM116" i="44" s="1"/>
  <c r="BN114" i="44" s="1"/>
  <c r="BM212" i="38"/>
  <c r="BM211" i="38"/>
  <c r="BK242" i="45"/>
  <c r="BK243" i="45" s="1"/>
  <c r="BK245" i="45" s="1"/>
  <c r="BK251" i="40"/>
  <c r="BK128" i="41"/>
  <c r="BO142" i="44"/>
  <c r="BP141" i="44" s="1"/>
  <c r="BL117" i="41"/>
  <c r="BL120" i="41" s="1"/>
  <c r="BL121" i="41" s="1"/>
  <c r="BL123" i="41" s="1"/>
  <c r="BM171" i="36"/>
  <c r="BM172" i="36" s="1"/>
  <c r="BM174" i="36" s="1"/>
  <c r="BN166" i="36"/>
  <c r="BN168" i="36" s="1"/>
  <c r="BM200" i="35"/>
  <c r="BL200" i="36"/>
  <c r="BM199" i="36" s="1"/>
  <c r="BL140" i="38"/>
  <c r="BL141" i="38"/>
  <c r="BL237" i="45"/>
  <c r="BL239" i="45" s="1"/>
  <c r="BL242" i="45" s="1"/>
  <c r="BL243" i="45" s="1"/>
  <c r="BL245" i="45" s="1"/>
  <c r="BL145" i="40"/>
  <c r="BL146" i="40" s="1"/>
  <c r="BL148" i="40" s="1"/>
  <c r="BM153" i="39"/>
  <c r="BM155" i="39" s="1"/>
  <c r="BM158" i="39" s="1"/>
  <c r="BM159" i="39" s="1"/>
  <c r="BM161" i="39" s="1"/>
  <c r="BO145" i="41"/>
  <c r="BO146" i="41" s="1"/>
  <c r="BO148" i="41" s="1"/>
  <c r="BP141" i="41"/>
  <c r="BP142" i="41" s="1"/>
  <c r="BK129" i="39"/>
  <c r="BL127" i="39" s="1"/>
  <c r="BL213" i="43"/>
  <c r="BM212" i="43" s="1"/>
  <c r="BM140" i="40"/>
  <c r="BM142" i="40" s="1"/>
  <c r="BN140" i="40" s="1"/>
  <c r="BO31" i="44"/>
  <c r="BO30" i="44"/>
  <c r="BN33" i="44"/>
  <c r="BN36" i="44" s="1"/>
  <c r="BN37" i="44" s="1"/>
  <c r="BN39" i="44" s="1"/>
  <c r="BH141" i="43"/>
  <c r="BG145" i="43"/>
  <c r="BG146" i="43" s="1"/>
  <c r="BG148" i="43" s="1"/>
  <c r="BH140" i="43"/>
  <c r="BK155" i="43"/>
  <c r="BK155" i="40"/>
  <c r="BL154" i="40" s="1"/>
  <c r="BN155" i="35"/>
  <c r="BN158" i="35" s="1"/>
  <c r="BN159" i="35" s="1"/>
  <c r="BN161" i="35" s="1"/>
  <c r="BH252" i="44"/>
  <c r="BO132" i="38"/>
  <c r="BO133" i="38" s="1"/>
  <c r="BO135" i="38" s="1"/>
  <c r="BI32" i="39"/>
  <c r="BI33" i="39" s="1"/>
  <c r="BI36" i="39" s="1"/>
  <c r="BI37" i="39" s="1"/>
  <c r="BI39" i="39" s="1"/>
  <c r="BK30" i="37"/>
  <c r="BK31" i="37"/>
  <c r="BJ239" i="35"/>
  <c r="BK226" i="38"/>
  <c r="BL225" i="38" s="1"/>
  <c r="AZ293" i="45"/>
  <c r="BI43" i="41"/>
  <c r="BI45" i="41" s="1"/>
  <c r="BM224" i="36"/>
  <c r="BJ226" i="44"/>
  <c r="BK224" i="44" s="1"/>
  <c r="BK48" i="39"/>
  <c r="BK49" i="39" s="1"/>
  <c r="BK51" i="39" s="1"/>
  <c r="BL43" i="39"/>
  <c r="BL44" i="39"/>
  <c r="BL82" i="45"/>
  <c r="BK87" i="45"/>
  <c r="BK88" i="45" s="1"/>
  <c r="BK90" i="45" s="1"/>
  <c r="BL83" i="45"/>
  <c r="BM225" i="36"/>
  <c r="BH48" i="41"/>
  <c r="BH49" i="41" s="1"/>
  <c r="BH51" i="41" s="1"/>
  <c r="AZ272" i="45"/>
  <c r="BJ57" i="37"/>
  <c r="BJ56" i="37"/>
  <c r="BI61" i="37"/>
  <c r="BI62" i="37" s="1"/>
  <c r="BI64" i="37" s="1"/>
  <c r="BP128" i="38"/>
  <c r="BP129" i="38" s="1"/>
  <c r="BJ82" i="39"/>
  <c r="BI87" i="39"/>
  <c r="BI88" i="39" s="1"/>
  <c r="BI90" i="39" s="1"/>
  <c r="BJ83" i="39"/>
  <c r="BM200" i="40"/>
  <c r="BL252" i="43"/>
  <c r="BM250" i="43" s="1"/>
  <c r="BK168" i="37"/>
  <c r="BL166" i="37" s="1"/>
  <c r="BM32" i="41"/>
  <c r="BN31" i="41" s="1"/>
  <c r="BL155" i="36"/>
  <c r="BM129" i="45"/>
  <c r="BM132" i="45" s="1"/>
  <c r="BM133" i="45" s="1"/>
  <c r="BM135" i="45" s="1"/>
  <c r="BJ213" i="37"/>
  <c r="BK212" i="37" s="1"/>
  <c r="BJ198" i="41"/>
  <c r="BK239" i="44"/>
  <c r="BO83" i="43"/>
  <c r="BM128" i="44"/>
  <c r="BM127" i="44"/>
  <c r="BK211" i="44"/>
  <c r="BJ216" i="44"/>
  <c r="BJ217" i="44" s="1"/>
  <c r="BJ219" i="44" s="1"/>
  <c r="BK212" i="44"/>
  <c r="BP128" i="36"/>
  <c r="BO242" i="38"/>
  <c r="BO243" i="38" s="1"/>
  <c r="BO245" i="38" s="1"/>
  <c r="BK140" i="35"/>
  <c r="BJ145" i="35"/>
  <c r="BJ146" i="35" s="1"/>
  <c r="BJ148" i="35" s="1"/>
  <c r="BK141" i="35"/>
  <c r="BP114" i="39"/>
  <c r="BP237" i="38"/>
  <c r="BP239" i="38" s="1"/>
  <c r="BK212" i="40"/>
  <c r="BN82" i="41"/>
  <c r="BM87" i="41"/>
  <c r="BM88" i="41" s="1"/>
  <c r="BM90" i="41" s="1"/>
  <c r="BN83" i="41"/>
  <c r="BP115" i="39"/>
  <c r="BA43" i="45"/>
  <c r="BA268" i="45" s="1"/>
  <c r="AZ48" i="45"/>
  <c r="AZ49" i="45" s="1"/>
  <c r="AZ51" i="45" s="1"/>
  <c r="BA44" i="45"/>
  <c r="AZ270" i="45"/>
  <c r="BM153" i="38"/>
  <c r="BM155" i="38" s="1"/>
  <c r="BL158" i="38"/>
  <c r="BL159" i="38" s="1"/>
  <c r="BL161" i="38" s="1"/>
  <c r="BK211" i="40"/>
  <c r="BO82" i="43"/>
  <c r="BK237" i="40"/>
  <c r="BJ242" i="40"/>
  <c r="BJ243" i="40" s="1"/>
  <c r="BJ245" i="40" s="1"/>
  <c r="BK238" i="40"/>
  <c r="BL158" i="39"/>
  <c r="BL159" i="39" s="1"/>
  <c r="BL161" i="39" s="1"/>
  <c r="BP127" i="36"/>
  <c r="Z22" i="20"/>
  <c r="AO22" i="20" s="1"/>
  <c r="AO16" i="20"/>
  <c r="AO21" i="20"/>
  <c r="BJ242" i="43"/>
  <c r="BJ243" i="43" s="1"/>
  <c r="BJ245" i="43" s="1"/>
  <c r="BK238" i="43"/>
  <c r="BK237" i="43"/>
  <c r="BN74" i="45"/>
  <c r="BN75" i="45" s="1"/>
  <c r="BN77" i="45" s="1"/>
  <c r="BK58" i="45"/>
  <c r="BL56" i="45" s="1"/>
  <c r="BK116" i="45"/>
  <c r="BL115" i="45" s="1"/>
  <c r="BJ199" i="41"/>
  <c r="BM58" i="36"/>
  <c r="BM61" i="36" s="1"/>
  <c r="BM62" i="36" s="1"/>
  <c r="BM64" i="36" s="1"/>
  <c r="BM145" i="45"/>
  <c r="BM146" i="45" s="1"/>
  <c r="BM148" i="45" s="1"/>
  <c r="BN140" i="45"/>
  <c r="BN142" i="45" s="1"/>
  <c r="BO140" i="45" s="1"/>
  <c r="BM115" i="43"/>
  <c r="BM114" i="43"/>
  <c r="BK166" i="40"/>
  <c r="BK167" i="40"/>
  <c r="BJ171" i="40"/>
  <c r="BJ172" i="40" s="1"/>
  <c r="BJ174" i="40" s="1"/>
  <c r="BO198" i="44"/>
  <c r="BO199" i="44"/>
  <c r="BN201" i="44"/>
  <c r="BN204" i="44" s="1"/>
  <c r="BN205" i="44" s="1"/>
  <c r="BN207" i="44" s="1"/>
  <c r="BM142" i="36"/>
  <c r="BM145" i="36" s="1"/>
  <c r="BM146" i="36" s="1"/>
  <c r="BM148" i="36" s="1"/>
  <c r="BP43" i="36"/>
  <c r="BO48" i="36"/>
  <c r="BO49" i="36" s="1"/>
  <c r="BO51" i="36" s="1"/>
  <c r="BP44" i="36"/>
  <c r="BH58" i="39"/>
  <c r="BH61" i="39" s="1"/>
  <c r="BH62" i="39" s="1"/>
  <c r="BH64" i="39" s="1"/>
  <c r="BL225" i="40"/>
  <c r="BK229" i="40"/>
  <c r="BK230" i="40" s="1"/>
  <c r="BK232" i="40" s="1"/>
  <c r="BL224" i="40"/>
  <c r="BL83" i="35"/>
  <c r="BO74" i="35"/>
  <c r="BO75" i="35" s="1"/>
  <c r="BO77" i="35" s="1"/>
  <c r="BL82" i="35"/>
  <c r="BP166" i="44"/>
  <c r="BP168" i="44" s="1"/>
  <c r="BQ166" i="44" s="1"/>
  <c r="BP238" i="39"/>
  <c r="BP153" i="44"/>
  <c r="BP155" i="44" s="1"/>
  <c r="BQ153" i="44" s="1"/>
  <c r="BO171" i="44"/>
  <c r="BO172" i="44" s="1"/>
  <c r="BO174" i="44" s="1"/>
  <c r="BP237" i="39"/>
  <c r="BO158" i="44"/>
  <c r="BO159" i="44" s="1"/>
  <c r="BO161" i="44" s="1"/>
  <c r="BN58" i="44"/>
  <c r="BN61" i="44" s="1"/>
  <c r="BN62" i="44" s="1"/>
  <c r="BN64" i="44" s="1"/>
  <c r="BJ200" i="43"/>
  <c r="BK242" i="41"/>
  <c r="BK243" i="41" s="1"/>
  <c r="BK245" i="41" s="1"/>
  <c r="BL237" i="41"/>
  <c r="BL239" i="41" s="1"/>
  <c r="BO69" i="45"/>
  <c r="BO71" i="45" s="1"/>
  <c r="BJ31" i="35"/>
  <c r="BJ30" i="35"/>
  <c r="BL255" i="45"/>
  <c r="BL256" i="45" s="1"/>
  <c r="BL258" i="45" s="1"/>
  <c r="BM251" i="45"/>
  <c r="BM252" i="45" s="1"/>
  <c r="BM58" i="40"/>
  <c r="BM61" i="40" s="1"/>
  <c r="BM62" i="40" s="1"/>
  <c r="BM64" i="40" s="1"/>
  <c r="BK57" i="41"/>
  <c r="BK56" i="41"/>
  <c r="BF129" i="37"/>
  <c r="BK225" i="41"/>
  <c r="BK224" i="41"/>
  <c r="BJ229" i="41"/>
  <c r="BJ230" i="41" s="1"/>
  <c r="BJ232" i="41" s="1"/>
  <c r="BM45" i="37"/>
  <c r="BN43" i="37" s="1"/>
  <c r="BF58" i="43"/>
  <c r="BM71" i="36"/>
  <c r="BN168" i="41"/>
  <c r="BO145" i="39"/>
  <c r="BO146" i="39" s="1"/>
  <c r="BO148" i="39" s="1"/>
  <c r="BP140" i="39"/>
  <c r="BP142" i="39" s="1"/>
  <c r="BP145" i="39" s="1"/>
  <c r="BP146" i="39" s="1"/>
  <c r="BP148" i="39" s="1"/>
  <c r="BM74" i="37"/>
  <c r="BM75" i="37" s="1"/>
  <c r="BM77" i="37" s="1"/>
  <c r="BN70" i="37"/>
  <c r="BN71" i="37" s="1"/>
  <c r="BO69" i="37" s="1"/>
  <c r="BL129" i="40"/>
  <c r="BM212" i="36"/>
  <c r="BL216" i="36"/>
  <c r="BL217" i="36" s="1"/>
  <c r="BL219" i="36" s="1"/>
  <c r="BM211" i="36"/>
  <c r="BP70" i="35"/>
  <c r="BP71" i="35" s="1"/>
  <c r="BQ69" i="35" s="1"/>
  <c r="AY296" i="43"/>
  <c r="BO225" i="39"/>
  <c r="BO224" i="39"/>
  <c r="BN229" i="39"/>
  <c r="BN230" i="39" s="1"/>
  <c r="BN232" i="39" s="1"/>
  <c r="BO116" i="38"/>
  <c r="BP115" i="38" s="1"/>
  <c r="BN216" i="35"/>
  <c r="BN217" i="35" s="1"/>
  <c r="BN219" i="35" s="1"/>
  <c r="BO211" i="35"/>
  <c r="BO213" i="35" s="1"/>
  <c r="BP212" i="35" s="1"/>
  <c r="BL43" i="43"/>
  <c r="BL44" i="43"/>
  <c r="BK48" i="43"/>
  <c r="BK49" i="43" s="1"/>
  <c r="BK51" i="43" s="1"/>
  <c r="BO115" i="37"/>
  <c r="BO114" i="37"/>
  <c r="BN117" i="37"/>
  <c r="BN120" i="37" s="1"/>
  <c r="BN121" i="37" s="1"/>
  <c r="BN123" i="37" s="1"/>
  <c r="BL199" i="39"/>
  <c r="BL198" i="39"/>
  <c r="BM154" i="41"/>
  <c r="BM153" i="41"/>
  <c r="BL158" i="41"/>
  <c r="BL159" i="41" s="1"/>
  <c r="BL161" i="41" s="1"/>
  <c r="BN31" i="40"/>
  <c r="BN30" i="40"/>
  <c r="BM33" i="40"/>
  <c r="BM36" i="40" s="1"/>
  <c r="BM37" i="40" s="1"/>
  <c r="BM39" i="40" s="1"/>
  <c r="BJ255" i="37"/>
  <c r="BJ256" i="37" s="1"/>
  <c r="BJ258" i="37" s="1"/>
  <c r="BK250" i="37"/>
  <c r="BK251" i="37"/>
  <c r="BL84" i="36"/>
  <c r="BM83" i="36" s="1"/>
  <c r="BN168" i="39"/>
  <c r="BN171" i="39" s="1"/>
  <c r="BN172" i="39" s="1"/>
  <c r="BN174" i="39" s="1"/>
  <c r="BL30" i="38"/>
  <c r="BK33" i="38"/>
  <c r="BK36" i="38" s="1"/>
  <c r="BK37" i="38" s="1"/>
  <c r="BK39" i="38" s="1"/>
  <c r="BL31" i="38"/>
  <c r="BL154" i="45"/>
  <c r="BK158" i="45"/>
  <c r="BK159" i="45" s="1"/>
  <c r="BK161" i="45" s="1"/>
  <c r="BL153" i="45"/>
  <c r="BL229" i="43"/>
  <c r="BL230" i="43" s="1"/>
  <c r="BL232" i="43" s="1"/>
  <c r="BM225" i="43"/>
  <c r="BM224" i="43"/>
  <c r="BM140" i="37"/>
  <c r="BM141" i="37"/>
  <c r="BL145" i="37"/>
  <c r="BL146" i="37" s="1"/>
  <c r="BL148" i="37" s="1"/>
  <c r="BK56" i="35"/>
  <c r="BK57" i="35"/>
  <c r="BJ61" i="35"/>
  <c r="BJ62" i="35" s="1"/>
  <c r="BJ64" i="35" s="1"/>
  <c r="BL250" i="35"/>
  <c r="BL252" i="35" s="1"/>
  <c r="BK255" i="35"/>
  <c r="BK256" i="35" s="1"/>
  <c r="BK258" i="35" s="1"/>
  <c r="BL129" i="35"/>
  <c r="BM127" i="35" s="1"/>
  <c r="BL33" i="43"/>
  <c r="BL36" i="43" s="1"/>
  <c r="BL37" i="43" s="1"/>
  <c r="BL39" i="43" s="1"/>
  <c r="BM31" i="43"/>
  <c r="BM32" i="43" s="1"/>
  <c r="AZ292" i="38"/>
  <c r="BM115" i="36"/>
  <c r="BL117" i="36"/>
  <c r="BL120" i="36" s="1"/>
  <c r="BL121" i="36" s="1"/>
  <c r="BL123" i="36" s="1"/>
  <c r="BM114" i="36"/>
  <c r="AY299" i="39"/>
  <c r="AZ295" i="37"/>
  <c r="BM58" i="38"/>
  <c r="AY296" i="35"/>
  <c r="AY298" i="43"/>
  <c r="BO200" i="37"/>
  <c r="BP199" i="37" s="1"/>
  <c r="BP45" i="35"/>
  <c r="BQ44" i="35" s="1"/>
  <c r="BI45" i="38"/>
  <c r="BJ43" i="38" s="1"/>
  <c r="BN168" i="38"/>
  <c r="BN171" i="38" s="1"/>
  <c r="BN172" i="38" s="1"/>
  <c r="BN174" i="38" s="1"/>
  <c r="AY298" i="35"/>
  <c r="AZ190" i="41"/>
  <c r="AZ191" i="41" s="1"/>
  <c r="AZ291" i="41"/>
  <c r="AZ292" i="41"/>
  <c r="AZ201" i="45"/>
  <c r="BA199" i="45"/>
  <c r="BA289" i="45" s="1"/>
  <c r="BA198" i="45"/>
  <c r="AZ290" i="45"/>
  <c r="AZ109" i="35"/>
  <c r="BA184" i="36"/>
  <c r="BA185" i="36"/>
  <c r="BA289" i="36" s="1"/>
  <c r="BA294" i="36" s="1"/>
  <c r="AZ187" i="36"/>
  <c r="AZ290" i="36"/>
  <c r="AZ295" i="36" s="1"/>
  <c r="AY193" i="43"/>
  <c r="AY261" i="43" s="1"/>
  <c r="AY287" i="43" s="1"/>
  <c r="AY259" i="43"/>
  <c r="AY285" i="43" s="1"/>
  <c r="BA268" i="37"/>
  <c r="BA18" i="37"/>
  <c r="BA16" i="43"/>
  <c r="AZ19" i="43"/>
  <c r="BA17" i="43"/>
  <c r="BA269" i="43" s="1"/>
  <c r="AZ270" i="43"/>
  <c r="BA280" i="44"/>
  <c r="BB101" i="44"/>
  <c r="BB279" i="44" s="1"/>
  <c r="BB100" i="44"/>
  <c r="BA103" i="44"/>
  <c r="BB185" i="39"/>
  <c r="BB289" i="39" s="1"/>
  <c r="BB184" i="39"/>
  <c r="BA187" i="39"/>
  <c r="BA290" i="39"/>
  <c r="BN43" i="44"/>
  <c r="BM48" i="44"/>
  <c r="BM49" i="44" s="1"/>
  <c r="BM51" i="44" s="1"/>
  <c r="BN44" i="44"/>
  <c r="BB186" i="45"/>
  <c r="AY123" i="35"/>
  <c r="AY177" i="35" s="1"/>
  <c r="AY277" i="35" s="1"/>
  <c r="AY175" i="35"/>
  <c r="AY275" i="35" s="1"/>
  <c r="AZ106" i="36"/>
  <c r="AZ107" i="36" s="1"/>
  <c r="AZ281" i="36"/>
  <c r="AZ282" i="36"/>
  <c r="AZ259" i="40"/>
  <c r="AZ285" i="40" s="1"/>
  <c r="AZ193" i="40"/>
  <c r="AZ261" i="40" s="1"/>
  <c r="AZ287" i="40" s="1"/>
  <c r="AY207" i="45"/>
  <c r="AY261" i="45" s="1"/>
  <c r="AY287" i="45" s="1"/>
  <c r="AY302" i="45" s="1"/>
  <c r="AY259" i="45"/>
  <c r="AY285" i="45" s="1"/>
  <c r="AY300" i="45" s="1"/>
  <c r="BA18" i="44"/>
  <c r="BA268" i="44"/>
  <c r="BA293" i="44" s="1"/>
  <c r="AY175" i="39"/>
  <c r="AY275" i="39" s="1"/>
  <c r="AY109" i="39"/>
  <c r="AY177" i="39" s="1"/>
  <c r="AY277" i="39" s="1"/>
  <c r="AZ281" i="41"/>
  <c r="AZ106" i="41"/>
  <c r="AZ282" i="41"/>
  <c r="AY299" i="36"/>
  <c r="AZ271" i="38"/>
  <c r="AZ272" i="38"/>
  <c r="AZ22" i="38"/>
  <c r="BA22" i="41"/>
  <c r="BA271" i="41"/>
  <c r="BA272" i="41"/>
  <c r="AZ282" i="43"/>
  <c r="AZ106" i="43"/>
  <c r="AZ107" i="43" s="1"/>
  <c r="AZ281" i="43"/>
  <c r="AZ281" i="40"/>
  <c r="AZ282" i="40"/>
  <c r="AZ106" i="40"/>
  <c r="AZ107" i="40" s="1"/>
  <c r="BB184" i="44"/>
  <c r="BA187" i="44"/>
  <c r="BB185" i="44"/>
  <c r="BB289" i="44" s="1"/>
  <c r="BA290" i="44"/>
  <c r="BA294" i="37"/>
  <c r="BB184" i="40"/>
  <c r="BA290" i="40"/>
  <c r="BB185" i="40"/>
  <c r="BB289" i="40" s="1"/>
  <c r="BA187" i="40"/>
  <c r="BA102" i="37"/>
  <c r="BA278" i="37"/>
  <c r="BA268" i="36"/>
  <c r="BA18" i="36"/>
  <c r="BA250" i="38"/>
  <c r="BA251" i="38"/>
  <c r="BA289" i="38" s="1"/>
  <c r="BA294" i="38" s="1"/>
  <c r="AZ255" i="38"/>
  <c r="AZ256" i="38" s="1"/>
  <c r="AZ258" i="38" s="1"/>
  <c r="AZ290" i="38"/>
  <c r="AZ295" i="38" s="1"/>
  <c r="BA19" i="45"/>
  <c r="BB17" i="45"/>
  <c r="BB16" i="45"/>
  <c r="BA190" i="45"/>
  <c r="BA191" i="45" s="1"/>
  <c r="AY23" i="40"/>
  <c r="AY299" i="40"/>
  <c r="AZ259" i="44"/>
  <c r="AZ285" i="44" s="1"/>
  <c r="AZ193" i="44"/>
  <c r="AZ261" i="44" s="1"/>
  <c r="AZ287" i="44" s="1"/>
  <c r="BA102" i="36"/>
  <c r="BA278" i="36"/>
  <c r="AY91" i="39"/>
  <c r="AY265" i="39" s="1"/>
  <c r="AY25" i="39"/>
  <c r="AY93" i="39" s="1"/>
  <c r="AY267" i="39" s="1"/>
  <c r="AZ259" i="39"/>
  <c r="AZ285" i="39" s="1"/>
  <c r="AZ193" i="39"/>
  <c r="AZ261" i="39" s="1"/>
  <c r="AZ287" i="39" s="1"/>
  <c r="BO31" i="45"/>
  <c r="BN33" i="45"/>
  <c r="BN36" i="45" s="1"/>
  <c r="BN37" i="45" s="1"/>
  <c r="BN39" i="45" s="1"/>
  <c r="BO30" i="45"/>
  <c r="AY25" i="38"/>
  <c r="AY93" i="38" s="1"/>
  <c r="AY267" i="38" s="1"/>
  <c r="AY302" i="38" s="1"/>
  <c r="AY91" i="38"/>
  <c r="AY265" i="38" s="1"/>
  <c r="AY300" i="38" s="1"/>
  <c r="BA184" i="43"/>
  <c r="AZ290" i="43"/>
  <c r="BA185" i="43"/>
  <c r="BA289" i="43" s="1"/>
  <c r="AZ187" i="43"/>
  <c r="BA278" i="41"/>
  <c r="BA102" i="41"/>
  <c r="BA186" i="35"/>
  <c r="BA288" i="35"/>
  <c r="AY23" i="43"/>
  <c r="AY299" i="43"/>
  <c r="BM69" i="39"/>
  <c r="BM70" i="39"/>
  <c r="BL74" i="39"/>
  <c r="BL75" i="39" s="1"/>
  <c r="BL77" i="39" s="1"/>
  <c r="BA103" i="35"/>
  <c r="BB101" i="35"/>
  <c r="BB100" i="35"/>
  <c r="AY91" i="36"/>
  <c r="AY265" i="36" s="1"/>
  <c r="AY25" i="36"/>
  <c r="AY93" i="36" s="1"/>
  <c r="AY267" i="36" s="1"/>
  <c r="BA278" i="38"/>
  <c r="BA102" i="38"/>
  <c r="BA102" i="43"/>
  <c r="BA278" i="43"/>
  <c r="AZ280" i="39"/>
  <c r="AZ295" i="39" s="1"/>
  <c r="BA101" i="39"/>
  <c r="BA279" i="39" s="1"/>
  <c r="BA294" i="39" s="1"/>
  <c r="AZ103" i="39"/>
  <c r="BA100" i="39"/>
  <c r="AZ193" i="38"/>
  <c r="AZ271" i="36"/>
  <c r="AZ22" i="36"/>
  <c r="AZ272" i="36"/>
  <c r="BB101" i="45"/>
  <c r="BA103" i="45"/>
  <c r="BB100" i="45"/>
  <c r="BA166" i="45"/>
  <c r="BA167" i="45"/>
  <c r="BA279" i="45" s="1"/>
  <c r="AZ171" i="45"/>
  <c r="AZ172" i="45" s="1"/>
  <c r="AZ174" i="45" s="1"/>
  <c r="AZ280" i="45"/>
  <c r="AY193" i="36"/>
  <c r="AY261" i="36" s="1"/>
  <c r="AY287" i="36" s="1"/>
  <c r="AY259" i="36"/>
  <c r="AY285" i="36" s="1"/>
  <c r="AZ270" i="35"/>
  <c r="BA17" i="35"/>
  <c r="BA269" i="35" s="1"/>
  <c r="BA16" i="35"/>
  <c r="AZ19" i="35"/>
  <c r="AZ23" i="45"/>
  <c r="BA190" i="37"/>
  <c r="BA191" i="37" s="1"/>
  <c r="BA292" i="37"/>
  <c r="BA291" i="37"/>
  <c r="AZ271" i="44"/>
  <c r="AZ296" i="44" s="1"/>
  <c r="AZ22" i="44"/>
  <c r="AZ272" i="44"/>
  <c r="AZ298" i="44" s="1"/>
  <c r="AZ293" i="43"/>
  <c r="BA294" i="41"/>
  <c r="BA268" i="39"/>
  <c r="BA18" i="39"/>
  <c r="BM117" i="41"/>
  <c r="BM120" i="41" s="1"/>
  <c r="BM121" i="41" s="1"/>
  <c r="BM123" i="41" s="1"/>
  <c r="BN114" i="41"/>
  <c r="BN115" i="41"/>
  <c r="AZ109" i="45"/>
  <c r="AY91" i="37"/>
  <c r="AY265" i="37" s="1"/>
  <c r="AY300" i="37" s="1"/>
  <c r="AY25" i="37"/>
  <c r="AY93" i="37" s="1"/>
  <c r="AY267" i="37" s="1"/>
  <c r="AY302" i="37" s="1"/>
  <c r="BB18" i="41"/>
  <c r="BB268" i="41"/>
  <c r="BA187" i="38"/>
  <c r="BB185" i="38"/>
  <c r="BB184" i="38"/>
  <c r="AY23" i="35"/>
  <c r="AY299" i="35"/>
  <c r="BA186" i="41"/>
  <c r="BA288" i="41"/>
  <c r="AZ91" i="41"/>
  <c r="AZ265" i="41" s="1"/>
  <c r="AZ25" i="41"/>
  <c r="AZ93" i="41" s="1"/>
  <c r="AZ267" i="41" s="1"/>
  <c r="BA102" i="40"/>
  <c r="BA278" i="40"/>
  <c r="BO45" i="40"/>
  <c r="AZ271" i="37"/>
  <c r="AZ272" i="37"/>
  <c r="AZ22" i="37"/>
  <c r="AZ106" i="37"/>
  <c r="AZ107" i="37" s="1"/>
  <c r="AZ281" i="37"/>
  <c r="AZ282" i="37"/>
  <c r="BP33" i="36"/>
  <c r="BP36" i="36" s="1"/>
  <c r="BP37" i="36" s="1"/>
  <c r="BP39" i="36" s="1"/>
  <c r="BQ30" i="36"/>
  <c r="BQ31" i="36"/>
  <c r="AZ117" i="35"/>
  <c r="BA115" i="35"/>
  <c r="BA114" i="35"/>
  <c r="BA278" i="35" s="1"/>
  <c r="AZ280" i="35"/>
  <c r="BB288" i="37"/>
  <c r="BB186" i="37"/>
  <c r="AZ295" i="41"/>
  <c r="BN84" i="40"/>
  <c r="AY25" i="44"/>
  <c r="AY93" i="44" s="1"/>
  <c r="AY267" i="44" s="1"/>
  <c r="AY302" i="44" s="1"/>
  <c r="AY91" i="44"/>
  <c r="AY265" i="44" s="1"/>
  <c r="AY300" i="44" s="1"/>
  <c r="AY175" i="41"/>
  <c r="AY275" i="41" s="1"/>
  <c r="AY300" i="41" s="1"/>
  <c r="AY109" i="41"/>
  <c r="AY177" i="41" s="1"/>
  <c r="AY277" i="41" s="1"/>
  <c r="AY302" i="41" s="1"/>
  <c r="AZ272" i="39"/>
  <c r="AZ271" i="39"/>
  <c r="AZ22" i="39"/>
  <c r="AZ291" i="35"/>
  <c r="AZ190" i="35"/>
  <c r="AZ191" i="35" s="1"/>
  <c r="AZ292" i="35"/>
  <c r="AZ282" i="45"/>
  <c r="AZ175" i="44"/>
  <c r="AZ275" i="44" s="1"/>
  <c r="AZ109" i="44"/>
  <c r="AZ177" i="44" s="1"/>
  <c r="AZ277" i="44" s="1"/>
  <c r="BI70" i="40"/>
  <c r="BI69" i="40"/>
  <c r="BH74" i="40"/>
  <c r="BH75" i="40" s="1"/>
  <c r="BH77" i="40" s="1"/>
  <c r="AZ282" i="38"/>
  <c r="AZ281" i="38"/>
  <c r="AZ106" i="38"/>
  <c r="AZ107" i="38" s="1"/>
  <c r="BA268" i="38"/>
  <c r="BA18" i="38"/>
  <c r="AZ19" i="40"/>
  <c r="AZ270" i="40"/>
  <c r="AZ295" i="40" s="1"/>
  <c r="BA17" i="40"/>
  <c r="BA269" i="40" s="1"/>
  <c r="BA294" i="40" s="1"/>
  <c r="BA16" i="40"/>
  <c r="AY299" i="45"/>
  <c r="BG237" i="36"/>
  <c r="BG238" i="36"/>
  <c r="BF242" i="36"/>
  <c r="BF243" i="36" s="1"/>
  <c r="BH71" i="44"/>
  <c r="BF71" i="41"/>
  <c r="BE216" i="41"/>
  <c r="BE217" i="41" s="1"/>
  <c r="BF211" i="41"/>
  <c r="BF212" i="41"/>
  <c r="BF213" i="45"/>
  <c r="BE219" i="45"/>
  <c r="BK168" i="43" l="1"/>
  <c r="BK237" i="37"/>
  <c r="BL69" i="43"/>
  <c r="BL71" i="43" s="1"/>
  <c r="BL74" i="43" s="1"/>
  <c r="BL75" i="43" s="1"/>
  <c r="BL77" i="43" s="1"/>
  <c r="BK229" i="45"/>
  <c r="BK230" i="45" s="1"/>
  <c r="BK232" i="45" s="1"/>
  <c r="BJ242" i="37"/>
  <c r="BJ243" i="37" s="1"/>
  <c r="BJ245" i="37" s="1"/>
  <c r="BK74" i="43"/>
  <c r="BK75" i="43" s="1"/>
  <c r="BK77" i="43" s="1"/>
  <c r="BL224" i="45"/>
  <c r="BL226" i="45" s="1"/>
  <c r="BM225" i="45" s="1"/>
  <c r="BN70" i="38"/>
  <c r="BN71" i="38" s="1"/>
  <c r="BO69" i="38" s="1"/>
  <c r="BI158" i="37"/>
  <c r="BI159" i="37" s="1"/>
  <c r="BI161" i="37" s="1"/>
  <c r="BM74" i="38"/>
  <c r="BM75" i="38" s="1"/>
  <c r="BM77" i="38" s="1"/>
  <c r="BJ154" i="37"/>
  <c r="BJ155" i="37" s="1"/>
  <c r="BJ128" i="43"/>
  <c r="BJ127" i="43"/>
  <c r="BI132" i="43"/>
  <c r="BI133" i="43" s="1"/>
  <c r="BI135" i="43" s="1"/>
  <c r="BL255" i="41"/>
  <c r="BL256" i="41" s="1"/>
  <c r="BL258" i="41" s="1"/>
  <c r="BM251" i="41"/>
  <c r="BM250" i="41"/>
  <c r="BK224" i="37"/>
  <c r="BK225" i="37"/>
  <c r="BJ229" i="37"/>
  <c r="BJ230" i="37" s="1"/>
  <c r="BJ232" i="37" s="1"/>
  <c r="BI117" i="40"/>
  <c r="BI120" i="40" s="1"/>
  <c r="BI121" i="40" s="1"/>
  <c r="BI123" i="40" s="1"/>
  <c r="BJ114" i="40"/>
  <c r="BJ116" i="40" s="1"/>
  <c r="BK115" i="40" s="1"/>
  <c r="BM250" i="39"/>
  <c r="BM252" i="39" s="1"/>
  <c r="BN251" i="39" s="1"/>
  <c r="BL255" i="39"/>
  <c r="BL256" i="39" s="1"/>
  <c r="BL258" i="39" s="1"/>
  <c r="BK252" i="40"/>
  <c r="BL250" i="40" s="1"/>
  <c r="BI84" i="44"/>
  <c r="BJ82" i="44" s="1"/>
  <c r="BN84" i="37"/>
  <c r="BO83" i="37" s="1"/>
  <c r="BM84" i="38"/>
  <c r="BM87" i="38" s="1"/>
  <c r="BM88" i="38" s="1"/>
  <c r="BM90" i="38" s="1"/>
  <c r="BM200" i="38"/>
  <c r="BM201" i="38" s="1"/>
  <c r="BM204" i="38" s="1"/>
  <c r="BM205" i="38" s="1"/>
  <c r="BM207" i="38" s="1"/>
  <c r="BI171" i="35"/>
  <c r="BI172" i="35" s="1"/>
  <c r="BI174" i="35" s="1"/>
  <c r="BK129" i="41"/>
  <c r="BL128" i="41" s="1"/>
  <c r="BJ167" i="35"/>
  <c r="BJ168" i="35" s="1"/>
  <c r="BO145" i="44"/>
  <c r="BO146" i="44" s="1"/>
  <c r="BO148" i="44" s="1"/>
  <c r="BP140" i="44"/>
  <c r="BP142" i="44" s="1"/>
  <c r="BP145" i="44" s="1"/>
  <c r="BP146" i="44" s="1"/>
  <c r="BP148" i="44" s="1"/>
  <c r="BM213" i="38"/>
  <c r="BM198" i="36"/>
  <c r="BM200" i="36" s="1"/>
  <c r="BN198" i="36" s="1"/>
  <c r="BL201" i="36"/>
  <c r="BL204" i="36" s="1"/>
  <c r="BL205" i="36" s="1"/>
  <c r="BL207" i="36" s="1"/>
  <c r="BM117" i="44"/>
  <c r="BM120" i="44" s="1"/>
  <c r="BM121" i="44" s="1"/>
  <c r="BM123" i="44" s="1"/>
  <c r="BL216" i="43"/>
  <c r="BL217" i="43" s="1"/>
  <c r="BL219" i="43" s="1"/>
  <c r="BJ30" i="39"/>
  <c r="BL142" i="38"/>
  <c r="BL145" i="38" s="1"/>
  <c r="BL146" i="38" s="1"/>
  <c r="BL148" i="38" s="1"/>
  <c r="BM238" i="45"/>
  <c r="BL128" i="39"/>
  <c r="BL129" i="39" s="1"/>
  <c r="BM128" i="39" s="1"/>
  <c r="BK132" i="39"/>
  <c r="BK133" i="39" s="1"/>
  <c r="BK135" i="39" s="1"/>
  <c r="BN115" i="44"/>
  <c r="BN116" i="44" s="1"/>
  <c r="BO115" i="44" s="1"/>
  <c r="BN199" i="35"/>
  <c r="BN198" i="35"/>
  <c r="BM201" i="35"/>
  <c r="BM204" i="35" s="1"/>
  <c r="BM205" i="35" s="1"/>
  <c r="BM207" i="35" s="1"/>
  <c r="BJ216" i="37"/>
  <c r="BJ217" i="37" s="1"/>
  <c r="BJ219" i="37" s="1"/>
  <c r="BO166" i="36"/>
  <c r="BN171" i="36"/>
  <c r="BN172" i="36" s="1"/>
  <c r="BN174" i="36" s="1"/>
  <c r="BO167" i="36"/>
  <c r="BM237" i="45"/>
  <c r="BK255" i="36"/>
  <c r="BK256" i="36" s="1"/>
  <c r="BK258" i="36" s="1"/>
  <c r="BL250" i="36"/>
  <c r="BL251" i="36"/>
  <c r="BK32" i="37"/>
  <c r="BL30" i="37" s="1"/>
  <c r="BM211" i="43"/>
  <c r="BM213" i="43" s="1"/>
  <c r="BO32" i="44"/>
  <c r="BM145" i="40"/>
  <c r="BM146" i="40" s="1"/>
  <c r="BM148" i="40" s="1"/>
  <c r="BN141" i="40"/>
  <c r="BN142" i="40" s="1"/>
  <c r="BN145" i="40" s="1"/>
  <c r="BN146" i="40" s="1"/>
  <c r="BN148" i="40" s="1"/>
  <c r="BM226" i="36"/>
  <c r="BM229" i="36" s="1"/>
  <c r="BM230" i="36" s="1"/>
  <c r="BM232" i="36" s="1"/>
  <c r="BH142" i="43"/>
  <c r="BK158" i="40"/>
  <c r="BK159" i="40" s="1"/>
  <c r="BK161" i="40" s="1"/>
  <c r="BL153" i="40"/>
  <c r="BL155" i="40" s="1"/>
  <c r="BM153" i="40" s="1"/>
  <c r="BK158" i="43"/>
  <c r="BK159" i="43" s="1"/>
  <c r="BK161" i="43" s="1"/>
  <c r="BL153" i="43"/>
  <c r="BL154" i="43"/>
  <c r="BK211" i="37"/>
  <c r="BK213" i="37" s="1"/>
  <c r="BK216" i="37" s="1"/>
  <c r="BK217" i="37" s="1"/>
  <c r="BK219" i="37" s="1"/>
  <c r="BJ31" i="39"/>
  <c r="BO153" i="35"/>
  <c r="BO154" i="35"/>
  <c r="BI250" i="44"/>
  <c r="BH255" i="44"/>
  <c r="BH256" i="44" s="1"/>
  <c r="BH258" i="44" s="1"/>
  <c r="BI251" i="44"/>
  <c r="BK225" i="44"/>
  <c r="BK226" i="44" s="1"/>
  <c r="BL225" i="44" s="1"/>
  <c r="BK229" i="38"/>
  <c r="BK230" i="38" s="1"/>
  <c r="BK232" i="38" s="1"/>
  <c r="BK237" i="35"/>
  <c r="BJ242" i="35"/>
  <c r="BJ243" i="35" s="1"/>
  <c r="BJ245" i="35" s="1"/>
  <c r="BK238" i="35"/>
  <c r="BL224" i="38"/>
  <c r="BL226" i="38" s="1"/>
  <c r="BM224" i="38" s="1"/>
  <c r="BJ229" i="44"/>
  <c r="BJ230" i="44" s="1"/>
  <c r="BJ232" i="44" s="1"/>
  <c r="BK239" i="37"/>
  <c r="BK242" i="37" s="1"/>
  <c r="BK243" i="37" s="1"/>
  <c r="BK245" i="37" s="1"/>
  <c r="BK213" i="40"/>
  <c r="BL212" i="40" s="1"/>
  <c r="BL84" i="45"/>
  <c r="BJ200" i="41"/>
  <c r="BK198" i="41" s="1"/>
  <c r="BN127" i="45"/>
  <c r="BJ58" i="37"/>
  <c r="BK57" i="37" s="1"/>
  <c r="BN30" i="41"/>
  <c r="BN32" i="41" s="1"/>
  <c r="BN33" i="41" s="1"/>
  <c r="BN36" i="41" s="1"/>
  <c r="BN37" i="41" s="1"/>
  <c r="BN39" i="41" s="1"/>
  <c r="BL45" i="39"/>
  <c r="BM33" i="41"/>
  <c r="BM36" i="41" s="1"/>
  <c r="BM37" i="41" s="1"/>
  <c r="BM39" i="41" s="1"/>
  <c r="BN128" i="45"/>
  <c r="BM201" i="40"/>
  <c r="BM204" i="40" s="1"/>
  <c r="BM205" i="40" s="1"/>
  <c r="BM207" i="40" s="1"/>
  <c r="BN199" i="40"/>
  <c r="BN198" i="40"/>
  <c r="BL167" i="37"/>
  <c r="BL168" i="37" s="1"/>
  <c r="BM167" i="37" s="1"/>
  <c r="BJ84" i="39"/>
  <c r="BM251" i="43"/>
  <c r="BM252" i="43" s="1"/>
  <c r="BM255" i="43" s="1"/>
  <c r="BM256" i="43" s="1"/>
  <c r="BM258" i="43" s="1"/>
  <c r="BL255" i="43"/>
  <c r="BL256" i="43" s="1"/>
  <c r="BL258" i="43" s="1"/>
  <c r="BK171" i="37"/>
  <c r="BK172" i="37" s="1"/>
  <c r="BK174" i="37" s="1"/>
  <c r="BQ128" i="38"/>
  <c r="BQ127" i="38"/>
  <c r="BP132" i="38"/>
  <c r="BP133" i="38" s="1"/>
  <c r="BP135" i="38" s="1"/>
  <c r="BQ141" i="41"/>
  <c r="BP145" i="41"/>
  <c r="BP146" i="41" s="1"/>
  <c r="BP148" i="41" s="1"/>
  <c r="BQ140" i="41"/>
  <c r="BM154" i="36"/>
  <c r="BL158" i="36"/>
  <c r="BL159" i="36" s="1"/>
  <c r="BL161" i="36" s="1"/>
  <c r="BM153" i="36"/>
  <c r="BO84" i="43"/>
  <c r="BO87" i="43" s="1"/>
  <c r="BO88" i="43" s="1"/>
  <c r="BO90" i="43" s="1"/>
  <c r="BM129" i="44"/>
  <c r="BN128" i="44" s="1"/>
  <c r="BN84" i="41"/>
  <c r="BO83" i="41" s="1"/>
  <c r="BP116" i="39"/>
  <c r="BQ115" i="39" s="1"/>
  <c r="BK242" i="44"/>
  <c r="BK243" i="44" s="1"/>
  <c r="BK245" i="44" s="1"/>
  <c r="BL238" i="44"/>
  <c r="BL237" i="44"/>
  <c r="BK142" i="35"/>
  <c r="BP129" i="36"/>
  <c r="BQ128" i="36" s="1"/>
  <c r="BK213" i="44"/>
  <c r="BN141" i="36"/>
  <c r="BA45" i="45"/>
  <c r="BA271" i="45" s="1"/>
  <c r="BA269" i="45"/>
  <c r="BA294" i="45" s="1"/>
  <c r="BN140" i="36"/>
  <c r="BP45" i="36"/>
  <c r="BQ44" i="36" s="1"/>
  <c r="BK239" i="43"/>
  <c r="BL238" i="43" s="1"/>
  <c r="BK117" i="45"/>
  <c r="BK120" i="45" s="1"/>
  <c r="BK121" i="45" s="1"/>
  <c r="BK123" i="45" s="1"/>
  <c r="BL114" i="45"/>
  <c r="BL116" i="45" s="1"/>
  <c r="BM114" i="45" s="1"/>
  <c r="BK239" i="40"/>
  <c r="BK226" i="41"/>
  <c r="BL224" i="41" s="1"/>
  <c r="BK61" i="45"/>
  <c r="BK62" i="45" s="1"/>
  <c r="BK64" i="45" s="1"/>
  <c r="BL57" i="45"/>
  <c r="BL58" i="45" s="1"/>
  <c r="BJ32" i="35"/>
  <c r="BJ33" i="35" s="1"/>
  <c r="BJ36" i="35" s="1"/>
  <c r="BJ37" i="35" s="1"/>
  <c r="BJ39" i="35" s="1"/>
  <c r="BQ237" i="38"/>
  <c r="BP242" i="38"/>
  <c r="BP243" i="38" s="1"/>
  <c r="BP245" i="38" s="1"/>
  <c r="BQ238" i="38"/>
  <c r="BN57" i="36"/>
  <c r="BN56" i="36"/>
  <c r="BO200" i="44"/>
  <c r="BO201" i="44" s="1"/>
  <c r="BO204" i="44" s="1"/>
  <c r="BO205" i="44" s="1"/>
  <c r="BO207" i="44" s="1"/>
  <c r="BM116" i="43"/>
  <c r="BM117" i="43" s="1"/>
  <c r="BM120" i="43" s="1"/>
  <c r="BM121" i="43" s="1"/>
  <c r="BM123" i="43" s="1"/>
  <c r="BK168" i="40"/>
  <c r="BI57" i="39"/>
  <c r="BP239" i="39"/>
  <c r="BQ237" i="39" s="1"/>
  <c r="BL84" i="35"/>
  <c r="BM83" i="35" s="1"/>
  <c r="BI56" i="39"/>
  <c r="BQ167" i="44"/>
  <c r="BQ168" i="44" s="1"/>
  <c r="BQ171" i="44" s="1"/>
  <c r="BQ172" i="44" s="1"/>
  <c r="BQ174" i="44" s="1"/>
  <c r="BP171" i="44"/>
  <c r="BP172" i="44" s="1"/>
  <c r="BP174" i="44" s="1"/>
  <c r="BL226" i="40"/>
  <c r="BO167" i="38"/>
  <c r="BO166" i="38"/>
  <c r="BN57" i="40"/>
  <c r="BN56" i="40"/>
  <c r="BO56" i="44"/>
  <c r="BO57" i="44"/>
  <c r="BK58" i="41"/>
  <c r="BK61" i="41" s="1"/>
  <c r="BK62" i="41" s="1"/>
  <c r="BK64" i="41" s="1"/>
  <c r="BM238" i="41"/>
  <c r="BL242" i="41"/>
  <c r="BL243" i="41" s="1"/>
  <c r="BL245" i="41" s="1"/>
  <c r="BM237" i="41"/>
  <c r="BK198" i="43"/>
  <c r="BJ201" i="43"/>
  <c r="BJ204" i="43" s="1"/>
  <c r="BJ205" i="43" s="1"/>
  <c r="BJ207" i="43" s="1"/>
  <c r="BK199" i="43"/>
  <c r="BM142" i="37"/>
  <c r="BN141" i="37" s="1"/>
  <c r="BM128" i="35"/>
  <c r="BM129" i="35" s="1"/>
  <c r="BM132" i="35" s="1"/>
  <c r="BM133" i="35" s="1"/>
  <c r="BM135" i="35" s="1"/>
  <c r="BP74" i="35"/>
  <c r="BP75" i="35" s="1"/>
  <c r="BP77" i="35" s="1"/>
  <c r="AZ295" i="45"/>
  <c r="BP158" i="44"/>
  <c r="BP159" i="44" s="1"/>
  <c r="BP161" i="44" s="1"/>
  <c r="BK171" i="43"/>
  <c r="BK172" i="43" s="1"/>
  <c r="BK174" i="43" s="1"/>
  <c r="BL166" i="43"/>
  <c r="BL167" i="43"/>
  <c r="BL132" i="35"/>
  <c r="BL133" i="35" s="1"/>
  <c r="BL135" i="35" s="1"/>
  <c r="BQ70" i="35"/>
  <c r="BQ71" i="35" s="1"/>
  <c r="BQ74" i="35" s="1"/>
  <c r="BQ75" i="35" s="1"/>
  <c r="BQ77" i="35" s="1"/>
  <c r="BG127" i="37"/>
  <c r="BF132" i="37"/>
  <c r="BF133" i="37" s="1"/>
  <c r="BF135" i="37" s="1"/>
  <c r="BG128" i="37"/>
  <c r="BQ154" i="44"/>
  <c r="BQ155" i="44" s="1"/>
  <c r="BQ158" i="44" s="1"/>
  <c r="BQ159" i="44" s="1"/>
  <c r="BQ161" i="44" s="1"/>
  <c r="BM48" i="37"/>
  <c r="BM49" i="37" s="1"/>
  <c r="BM51" i="37" s="1"/>
  <c r="BN44" i="37"/>
  <c r="BN45" i="37" s="1"/>
  <c r="BG56" i="43"/>
  <c r="BG57" i="43"/>
  <c r="BF61" i="43"/>
  <c r="BF62" i="43" s="1"/>
  <c r="BF64" i="43" s="1"/>
  <c r="BO74" i="45"/>
  <c r="BO75" i="45" s="1"/>
  <c r="BO77" i="45" s="1"/>
  <c r="BP69" i="45"/>
  <c r="BP70" i="45"/>
  <c r="BO167" i="41"/>
  <c r="BN171" i="41"/>
  <c r="BN172" i="41" s="1"/>
  <c r="BN174" i="41" s="1"/>
  <c r="BO166" i="41"/>
  <c r="BM155" i="41"/>
  <c r="BM158" i="41" s="1"/>
  <c r="BM159" i="41" s="1"/>
  <c r="BM161" i="41" s="1"/>
  <c r="BM213" i="36"/>
  <c r="BN212" i="36" s="1"/>
  <c r="BM128" i="40"/>
  <c r="BM127" i="40"/>
  <c r="BL132" i="40"/>
  <c r="BL133" i="40" s="1"/>
  <c r="BL135" i="40" s="1"/>
  <c r="BN69" i="36"/>
  <c r="BM74" i="36"/>
  <c r="BM75" i="36" s="1"/>
  <c r="BM77" i="36" s="1"/>
  <c r="BN70" i="36"/>
  <c r="BO117" i="38"/>
  <c r="BO120" i="38" s="1"/>
  <c r="BO121" i="38" s="1"/>
  <c r="BO123" i="38" s="1"/>
  <c r="BL45" i="43"/>
  <c r="BL48" i="43" s="1"/>
  <c r="BL49" i="43" s="1"/>
  <c r="BL51" i="43" s="1"/>
  <c r="BO116" i="37"/>
  <c r="BP114" i="37" s="1"/>
  <c r="BM255" i="45"/>
  <c r="BM256" i="45" s="1"/>
  <c r="BM258" i="45" s="1"/>
  <c r="BN250" i="45"/>
  <c r="BN251" i="45"/>
  <c r="BP48" i="35"/>
  <c r="BP49" i="35" s="1"/>
  <c r="BP51" i="35" s="1"/>
  <c r="BO216" i="35"/>
  <c r="BO217" i="35" s="1"/>
  <c r="BO219" i="35" s="1"/>
  <c r="BP211" i="35"/>
  <c r="BP213" i="35" s="1"/>
  <c r="BQ212" i="35" s="1"/>
  <c r="BO226" i="39"/>
  <c r="BP114" i="38"/>
  <c r="BP116" i="38" s="1"/>
  <c r="BQ114" i="38" s="1"/>
  <c r="BL200" i="39"/>
  <c r="BM199" i="39" s="1"/>
  <c r="BM158" i="38"/>
  <c r="BM159" i="38" s="1"/>
  <c r="BM161" i="38" s="1"/>
  <c r="BN153" i="38"/>
  <c r="BN154" i="38"/>
  <c r="BN32" i="40"/>
  <c r="BO30" i="40" s="1"/>
  <c r="BO167" i="39"/>
  <c r="BO166" i="39"/>
  <c r="BL155" i="45"/>
  <c r="BL158" i="45" s="1"/>
  <c r="BL159" i="45" s="1"/>
  <c r="BL161" i="45" s="1"/>
  <c r="BM82" i="36"/>
  <c r="BM84" i="36" s="1"/>
  <c r="BM87" i="36" s="1"/>
  <c r="BM88" i="36" s="1"/>
  <c r="BM90" i="36" s="1"/>
  <c r="BL87" i="36"/>
  <c r="BL88" i="36" s="1"/>
  <c r="BL90" i="36" s="1"/>
  <c r="BK58" i="35"/>
  <c r="BK61" i="35" s="1"/>
  <c r="BK62" i="35" s="1"/>
  <c r="BK64" i="35" s="1"/>
  <c r="BM226" i="43"/>
  <c r="BM229" i="43" s="1"/>
  <c r="BM230" i="43" s="1"/>
  <c r="BM232" i="43" s="1"/>
  <c r="BK252" i="37"/>
  <c r="AZ259" i="38"/>
  <c r="AZ285" i="38" s="1"/>
  <c r="BO70" i="37"/>
  <c r="BO71" i="37" s="1"/>
  <c r="BN74" i="37"/>
  <c r="BN75" i="37" s="1"/>
  <c r="BN77" i="37" s="1"/>
  <c r="BL32" i="38"/>
  <c r="BQ140" i="39"/>
  <c r="BO141" i="45"/>
  <c r="BO142" i="45" s="1"/>
  <c r="BI48" i="38"/>
  <c r="BI49" i="38" s="1"/>
  <c r="BI51" i="38" s="1"/>
  <c r="BL255" i="35"/>
  <c r="BL256" i="35" s="1"/>
  <c r="BL258" i="35" s="1"/>
  <c r="BM251" i="35"/>
  <c r="BM250" i="35"/>
  <c r="AZ177" i="45"/>
  <c r="AZ277" i="45" s="1"/>
  <c r="BQ141" i="39"/>
  <c r="BQ43" i="35"/>
  <c r="BQ45" i="35" s="1"/>
  <c r="BQ48" i="35" s="1"/>
  <c r="BQ49" i="35" s="1"/>
  <c r="BQ51" i="35" s="1"/>
  <c r="AZ296" i="41"/>
  <c r="BJ44" i="41"/>
  <c r="BI48" i="41"/>
  <c r="BI49" i="41" s="1"/>
  <c r="BI51" i="41" s="1"/>
  <c r="BJ43" i="41"/>
  <c r="BM116" i="36"/>
  <c r="BM33" i="43"/>
  <c r="BM36" i="43" s="1"/>
  <c r="BM37" i="43" s="1"/>
  <c r="BM39" i="43" s="1"/>
  <c r="BN31" i="43"/>
  <c r="BN30" i="43"/>
  <c r="BN57" i="38"/>
  <c r="BN56" i="38"/>
  <c r="BM61" i="38"/>
  <c r="BM62" i="38" s="1"/>
  <c r="BM64" i="38" s="1"/>
  <c r="BN154" i="39"/>
  <c r="BN153" i="39"/>
  <c r="AZ261" i="38"/>
  <c r="AZ287" i="38" s="1"/>
  <c r="BJ44" i="38"/>
  <c r="BJ45" i="38" s="1"/>
  <c r="BP198" i="37"/>
  <c r="BP200" i="37" s="1"/>
  <c r="BO201" i="37"/>
  <c r="BO204" i="37" s="1"/>
  <c r="BO205" i="37" s="1"/>
  <c r="BO207" i="37" s="1"/>
  <c r="BN116" i="41"/>
  <c r="BN117" i="41" s="1"/>
  <c r="BN120" i="41" s="1"/>
  <c r="BN121" i="41" s="1"/>
  <c r="BN123" i="41" s="1"/>
  <c r="AZ298" i="41"/>
  <c r="AZ175" i="45"/>
  <c r="AZ275" i="45" s="1"/>
  <c r="BN145" i="45"/>
  <c r="BN146" i="45" s="1"/>
  <c r="BN148" i="45" s="1"/>
  <c r="BQ32" i="36"/>
  <c r="BQ33" i="36" s="1"/>
  <c r="BQ36" i="36" s="1"/>
  <c r="BQ37" i="36" s="1"/>
  <c r="BQ39" i="36" s="1"/>
  <c r="BO32" i="45"/>
  <c r="BP31" i="45" s="1"/>
  <c r="BA294" i="43"/>
  <c r="AZ295" i="43"/>
  <c r="BN45" i="44"/>
  <c r="BO43" i="44" s="1"/>
  <c r="AZ22" i="40"/>
  <c r="AZ271" i="40"/>
  <c r="AZ296" i="40" s="1"/>
  <c r="AZ272" i="40"/>
  <c r="AZ298" i="40" s="1"/>
  <c r="AZ298" i="37"/>
  <c r="BB186" i="38"/>
  <c r="BA106" i="45"/>
  <c r="BA107" i="45" s="1"/>
  <c r="BA278" i="39"/>
  <c r="BA293" i="39" s="1"/>
  <c r="BA102" i="39"/>
  <c r="AY300" i="36"/>
  <c r="BA106" i="35"/>
  <c r="BA107" i="35" s="1"/>
  <c r="BB101" i="36"/>
  <c r="BB279" i="36" s="1"/>
  <c r="BA103" i="36"/>
  <c r="BB100" i="36"/>
  <c r="BA280" i="36"/>
  <c r="BA193" i="45"/>
  <c r="BB18" i="45"/>
  <c r="BB186" i="44"/>
  <c r="BB288" i="44"/>
  <c r="AZ23" i="38"/>
  <c r="AZ299" i="38"/>
  <c r="BB288" i="39"/>
  <c r="BB186" i="39"/>
  <c r="AZ22" i="43"/>
  <c r="AZ272" i="43"/>
  <c r="AZ271" i="43"/>
  <c r="BA200" i="45"/>
  <c r="BA288" i="45"/>
  <c r="BA18" i="40"/>
  <c r="BA268" i="40"/>
  <c r="BA293" i="40" s="1"/>
  <c r="BA270" i="38"/>
  <c r="BB17" i="38"/>
  <c r="BB269" i="38" s="1"/>
  <c r="BB16" i="38"/>
  <c r="BA19" i="38"/>
  <c r="AZ193" i="35"/>
  <c r="AZ261" i="35" s="1"/>
  <c r="AZ287" i="35" s="1"/>
  <c r="AZ259" i="35"/>
  <c r="AZ285" i="35" s="1"/>
  <c r="AZ296" i="37"/>
  <c r="BB101" i="40"/>
  <c r="BB279" i="40" s="1"/>
  <c r="BB100" i="40"/>
  <c r="BA103" i="40"/>
  <c r="BA280" i="40"/>
  <c r="BB185" i="41"/>
  <c r="BB289" i="41" s="1"/>
  <c r="BA187" i="41"/>
  <c r="BB184" i="41"/>
  <c r="BA290" i="41"/>
  <c r="BB19" i="41"/>
  <c r="BC17" i="41"/>
  <c r="BC269" i="41" s="1"/>
  <c r="BC16" i="41"/>
  <c r="BB270" i="41"/>
  <c r="AZ295" i="35"/>
  <c r="AZ106" i="39"/>
  <c r="AZ107" i="39" s="1"/>
  <c r="AZ282" i="39"/>
  <c r="AZ298" i="39" s="1"/>
  <c r="AZ281" i="39"/>
  <c r="AZ296" i="39" s="1"/>
  <c r="BA280" i="43"/>
  <c r="BB101" i="43"/>
  <c r="BB279" i="43" s="1"/>
  <c r="BB100" i="43"/>
  <c r="BA103" i="43"/>
  <c r="BA103" i="38"/>
  <c r="BB100" i="38"/>
  <c r="BA280" i="38"/>
  <c r="BB101" i="38"/>
  <c r="BB279" i="38" s="1"/>
  <c r="BB102" i="35"/>
  <c r="AY25" i="43"/>
  <c r="AY93" i="43" s="1"/>
  <c r="AY267" i="43" s="1"/>
  <c r="AY302" i="43" s="1"/>
  <c r="AY91" i="43"/>
  <c r="AY265" i="43" s="1"/>
  <c r="AY300" i="43" s="1"/>
  <c r="BB100" i="41"/>
  <c r="BA103" i="41"/>
  <c r="BA280" i="41"/>
  <c r="BB101" i="41"/>
  <c r="BB279" i="41" s="1"/>
  <c r="BA103" i="37"/>
  <c r="BB100" i="37"/>
  <c r="BB101" i="37"/>
  <c r="BB279" i="37" s="1"/>
  <c r="BA280" i="37"/>
  <c r="BB288" i="40"/>
  <c r="BB186" i="40"/>
  <c r="BA23" i="41"/>
  <c r="AZ298" i="38"/>
  <c r="AY302" i="39"/>
  <c r="BA18" i="43"/>
  <c r="BA268" i="43"/>
  <c r="BA186" i="36"/>
  <c r="BA288" i="36"/>
  <c r="BA293" i="36" s="1"/>
  <c r="AZ193" i="41"/>
  <c r="AZ261" i="41" s="1"/>
  <c r="AZ287" i="41" s="1"/>
  <c r="AZ259" i="41"/>
  <c r="AZ285" i="41" s="1"/>
  <c r="BO82" i="40"/>
  <c r="BN87" i="40"/>
  <c r="BN88" i="40" s="1"/>
  <c r="BN90" i="40" s="1"/>
  <c r="BO83" i="40"/>
  <c r="BC185" i="37"/>
  <c r="BC289" i="37" s="1"/>
  <c r="BB187" i="37"/>
  <c r="BB290" i="37"/>
  <c r="BC184" i="37"/>
  <c r="BA116" i="35"/>
  <c r="BA279" i="35"/>
  <c r="BA294" i="35" s="1"/>
  <c r="AZ109" i="37"/>
  <c r="AZ177" i="37" s="1"/>
  <c r="AZ277" i="37" s="1"/>
  <c r="AZ175" i="37"/>
  <c r="AZ275" i="37" s="1"/>
  <c r="BP43" i="40"/>
  <c r="BO48" i="40"/>
  <c r="BO49" i="40" s="1"/>
  <c r="BO51" i="40" s="1"/>
  <c r="BP44" i="40"/>
  <c r="AZ23" i="44"/>
  <c r="AZ299" i="44"/>
  <c r="BA259" i="37"/>
  <c r="BA285" i="37" s="1"/>
  <c r="BA193" i="37"/>
  <c r="BA261" i="37" s="1"/>
  <c r="BA287" i="37" s="1"/>
  <c r="AZ22" i="35"/>
  <c r="AZ271" i="35"/>
  <c r="AZ272" i="35"/>
  <c r="BB102" i="45"/>
  <c r="BB184" i="35"/>
  <c r="BA187" i="35"/>
  <c r="BB185" i="35"/>
  <c r="BB289" i="35" s="1"/>
  <c r="BA290" i="35"/>
  <c r="BA293" i="41"/>
  <c r="BA288" i="43"/>
  <c r="BA186" i="43"/>
  <c r="AY91" i="40"/>
  <c r="AY265" i="40" s="1"/>
  <c r="AY300" i="40" s="1"/>
  <c r="AY25" i="40"/>
  <c r="AY93" i="40" s="1"/>
  <c r="AY267" i="40" s="1"/>
  <c r="AY302" i="40" s="1"/>
  <c r="BA19" i="36"/>
  <c r="BA270" i="36"/>
  <c r="BB16" i="36"/>
  <c r="BB17" i="36"/>
  <c r="BB269" i="36" s="1"/>
  <c r="BA291" i="40"/>
  <c r="BA190" i="40"/>
  <c r="BA191" i="40" s="1"/>
  <c r="BA292" i="40"/>
  <c r="AZ175" i="40"/>
  <c r="AZ275" i="40" s="1"/>
  <c r="AZ109" i="40"/>
  <c r="AZ177" i="40" s="1"/>
  <c r="AZ277" i="40" s="1"/>
  <c r="AZ296" i="38"/>
  <c r="AY300" i="39"/>
  <c r="AZ175" i="36"/>
  <c r="AZ275" i="36" s="1"/>
  <c r="AZ109" i="36"/>
  <c r="AZ177" i="36" s="1"/>
  <c r="AZ277" i="36" s="1"/>
  <c r="BC185" i="45"/>
  <c r="BC184" i="45"/>
  <c r="BB187" i="45"/>
  <c r="BA282" i="44"/>
  <c r="BA106" i="44"/>
  <c r="BA107" i="44" s="1"/>
  <c r="BA281" i="44"/>
  <c r="BA270" i="37"/>
  <c r="BB17" i="37"/>
  <c r="BB269" i="37" s="1"/>
  <c r="BB16" i="37"/>
  <c r="BA19" i="37"/>
  <c r="AZ204" i="45"/>
  <c r="AZ205" i="45" s="1"/>
  <c r="AZ292" i="45"/>
  <c r="AZ298" i="45" s="1"/>
  <c r="AZ291" i="45"/>
  <c r="AZ296" i="45" s="1"/>
  <c r="AZ175" i="38"/>
  <c r="AZ275" i="38" s="1"/>
  <c r="AZ109" i="38"/>
  <c r="AZ177" i="38" s="1"/>
  <c r="AZ277" i="38" s="1"/>
  <c r="BI71" i="40"/>
  <c r="AZ23" i="39"/>
  <c r="AZ120" i="35"/>
  <c r="AZ121" i="35" s="1"/>
  <c r="AZ282" i="35"/>
  <c r="AZ281" i="35"/>
  <c r="AZ299" i="37"/>
  <c r="AZ23" i="37"/>
  <c r="AY91" i="35"/>
  <c r="AY265" i="35" s="1"/>
  <c r="AY300" i="35" s="1"/>
  <c r="AY25" i="35"/>
  <c r="AY93" i="35" s="1"/>
  <c r="AY267" i="35" s="1"/>
  <c r="AY302" i="35" s="1"/>
  <c r="BA190" i="38"/>
  <c r="BA191" i="38" s="1"/>
  <c r="BB17" i="39"/>
  <c r="BB269" i="39" s="1"/>
  <c r="BB16" i="39"/>
  <c r="BA19" i="39"/>
  <c r="BA270" i="39"/>
  <c r="AZ91" i="45"/>
  <c r="AZ265" i="45" s="1"/>
  <c r="AZ25" i="45"/>
  <c r="AZ93" i="45" s="1"/>
  <c r="AZ267" i="45" s="1"/>
  <c r="BA18" i="35"/>
  <c r="BA268" i="35"/>
  <c r="BA293" i="35" s="1"/>
  <c r="BA168" i="45"/>
  <c r="BA278" i="45"/>
  <c r="AZ23" i="36"/>
  <c r="AY302" i="36"/>
  <c r="BM71" i="39"/>
  <c r="AZ292" i="43"/>
  <c r="AZ291" i="43"/>
  <c r="AZ190" i="43"/>
  <c r="AZ191" i="43" s="1"/>
  <c r="BA22" i="45"/>
  <c r="BA252" i="38"/>
  <c r="BA288" i="38"/>
  <c r="BA293" i="38" s="1"/>
  <c r="BA292" i="44"/>
  <c r="BA291" i="44"/>
  <c r="BA190" i="44"/>
  <c r="BA191" i="44" s="1"/>
  <c r="AZ175" i="43"/>
  <c r="AZ275" i="43" s="1"/>
  <c r="AZ109" i="43"/>
  <c r="AZ177" i="43" s="1"/>
  <c r="AZ277" i="43" s="1"/>
  <c r="AZ107" i="41"/>
  <c r="AZ299" i="41"/>
  <c r="BB16" i="44"/>
  <c r="BA19" i="44"/>
  <c r="BA270" i="44"/>
  <c r="BA295" i="44" s="1"/>
  <c r="BB17" i="44"/>
  <c r="BB269" i="44" s="1"/>
  <c r="BB294" i="44" s="1"/>
  <c r="BA190" i="39"/>
  <c r="BA191" i="39" s="1"/>
  <c r="BA292" i="39"/>
  <c r="BA291" i="39"/>
  <c r="BB102" i="44"/>
  <c r="BB278" i="44"/>
  <c r="BA293" i="37"/>
  <c r="AZ190" i="36"/>
  <c r="AZ191" i="36" s="1"/>
  <c r="AZ292" i="36"/>
  <c r="AZ298" i="36" s="1"/>
  <c r="AZ291" i="36"/>
  <c r="AZ296" i="36" s="1"/>
  <c r="BF245" i="36"/>
  <c r="BG239" i="36"/>
  <c r="BI70" i="44"/>
  <c r="BH74" i="44"/>
  <c r="BH75" i="44" s="1"/>
  <c r="BH77" i="44" s="1"/>
  <c r="BI69" i="44"/>
  <c r="BG69" i="41"/>
  <c r="BF74" i="41"/>
  <c r="BF75" i="41" s="1"/>
  <c r="BF77" i="41" s="1"/>
  <c r="BG70" i="41"/>
  <c r="BF213" i="41"/>
  <c r="BE219" i="41"/>
  <c r="BG212" i="45"/>
  <c r="BF216" i="45"/>
  <c r="BF217" i="45" s="1"/>
  <c r="BG211" i="45"/>
  <c r="BM224" i="45" l="1"/>
  <c r="BL229" i="45"/>
  <c r="BL230" i="45" s="1"/>
  <c r="BL232" i="45" s="1"/>
  <c r="BM69" i="43"/>
  <c r="BM70" i="43"/>
  <c r="BM226" i="45"/>
  <c r="BN225" i="45" s="1"/>
  <c r="BO70" i="38"/>
  <c r="BO71" i="38" s="1"/>
  <c r="BP70" i="38" s="1"/>
  <c r="BN74" i="38"/>
  <c r="BN75" i="38" s="1"/>
  <c r="BN77" i="38" s="1"/>
  <c r="BK226" i="37"/>
  <c r="BL225" i="37" s="1"/>
  <c r="BN82" i="38"/>
  <c r="BM140" i="38"/>
  <c r="BJ129" i="43"/>
  <c r="BM252" i="41"/>
  <c r="BK255" i="40"/>
  <c r="BK256" i="40" s="1"/>
  <c r="BK258" i="40" s="1"/>
  <c r="BJ83" i="44"/>
  <c r="BJ84" i="44" s="1"/>
  <c r="BI87" i="44"/>
  <c r="BI88" i="44" s="1"/>
  <c r="BI90" i="44" s="1"/>
  <c r="BM255" i="39"/>
  <c r="BM256" i="39" s="1"/>
  <c r="BM258" i="39" s="1"/>
  <c r="BL251" i="40"/>
  <c r="BL252" i="40" s="1"/>
  <c r="BM251" i="40" s="1"/>
  <c r="BN250" i="39"/>
  <c r="BN252" i="39" s="1"/>
  <c r="BN83" i="38"/>
  <c r="BJ117" i="40"/>
  <c r="BJ120" i="40" s="1"/>
  <c r="BJ121" i="40" s="1"/>
  <c r="BJ123" i="40" s="1"/>
  <c r="BK114" i="40"/>
  <c r="BK116" i="40" s="1"/>
  <c r="BO82" i="37"/>
  <c r="BO84" i="37" s="1"/>
  <c r="BP83" i="37" s="1"/>
  <c r="BN87" i="37"/>
  <c r="BN88" i="37" s="1"/>
  <c r="BN90" i="37" s="1"/>
  <c r="BN199" i="38"/>
  <c r="BJ32" i="39"/>
  <c r="BK31" i="39" s="1"/>
  <c r="BN198" i="38"/>
  <c r="BK132" i="41"/>
  <c r="BK133" i="41" s="1"/>
  <c r="BK135" i="41" s="1"/>
  <c r="BL127" i="41"/>
  <c r="BL129" i="41" s="1"/>
  <c r="BM128" i="41" s="1"/>
  <c r="BK154" i="37"/>
  <c r="BK153" i="37"/>
  <c r="BJ158" i="37"/>
  <c r="BJ159" i="37" s="1"/>
  <c r="BJ161" i="37" s="1"/>
  <c r="BQ141" i="44"/>
  <c r="BQ140" i="44"/>
  <c r="BN200" i="35"/>
  <c r="BN212" i="38"/>
  <c r="BN211" i="38"/>
  <c r="BM216" i="38"/>
  <c r="BM217" i="38" s="1"/>
  <c r="BM219" i="38" s="1"/>
  <c r="BO168" i="36"/>
  <c r="BP167" i="36" s="1"/>
  <c r="BM239" i="45"/>
  <c r="BN237" i="45" s="1"/>
  <c r="BM141" i="38"/>
  <c r="BN117" i="44"/>
  <c r="BN120" i="44" s="1"/>
  <c r="BN121" i="44" s="1"/>
  <c r="BN123" i="44" s="1"/>
  <c r="BO114" i="44"/>
  <c r="BO116" i="44" s="1"/>
  <c r="BL31" i="37"/>
  <c r="BL32" i="37" s="1"/>
  <c r="BM31" i="37" s="1"/>
  <c r="BK199" i="41"/>
  <c r="BK200" i="41" s="1"/>
  <c r="BL198" i="41" s="1"/>
  <c r="BK33" i="37"/>
  <c r="BK36" i="37" s="1"/>
  <c r="BK37" i="37" s="1"/>
  <c r="BK39" i="37" s="1"/>
  <c r="BO140" i="40"/>
  <c r="BO141" i="40"/>
  <c r="BL158" i="40"/>
  <c r="BL159" i="40" s="1"/>
  <c r="BL161" i="40" s="1"/>
  <c r="BL252" i="36"/>
  <c r="BK229" i="44"/>
  <c r="BK230" i="44" s="1"/>
  <c r="BK232" i="44" s="1"/>
  <c r="BN212" i="43"/>
  <c r="BN211" i="43"/>
  <c r="BM216" i="43"/>
  <c r="BM217" i="43" s="1"/>
  <c r="BM219" i="43" s="1"/>
  <c r="BM154" i="40"/>
  <c r="BM155" i="40" s="1"/>
  <c r="BN153" i="40" s="1"/>
  <c r="BN225" i="36"/>
  <c r="BN224" i="36"/>
  <c r="BJ201" i="41"/>
  <c r="BJ204" i="41" s="1"/>
  <c r="BJ205" i="41" s="1"/>
  <c r="BJ207" i="41" s="1"/>
  <c r="BK167" i="35"/>
  <c r="BJ171" i="35"/>
  <c r="BJ172" i="35" s="1"/>
  <c r="BJ174" i="35" s="1"/>
  <c r="BK166" i="35"/>
  <c r="BP31" i="44"/>
  <c r="BP30" i="44"/>
  <c r="BO33" i="44"/>
  <c r="BO36" i="44" s="1"/>
  <c r="BO37" i="44" s="1"/>
  <c r="BO39" i="44" s="1"/>
  <c r="BH145" i="43"/>
  <c r="BH146" i="43" s="1"/>
  <c r="BH148" i="43" s="1"/>
  <c r="BI141" i="43"/>
  <c r="BI140" i="43"/>
  <c r="BL155" i="43"/>
  <c r="BO155" i="35"/>
  <c r="BP154" i="35" s="1"/>
  <c r="BL224" i="44"/>
  <c r="BL226" i="44" s="1"/>
  <c r="BM224" i="44" s="1"/>
  <c r="BI252" i="44"/>
  <c r="BL211" i="37"/>
  <c r="BK216" i="40"/>
  <c r="BK217" i="40" s="1"/>
  <c r="BK219" i="40" s="1"/>
  <c r="BL238" i="37"/>
  <c r="BN251" i="43"/>
  <c r="BL237" i="37"/>
  <c r="BN250" i="43"/>
  <c r="BN129" i="45"/>
  <c r="BN132" i="45" s="1"/>
  <c r="BN133" i="45" s="1"/>
  <c r="BN135" i="45" s="1"/>
  <c r="BK239" i="35"/>
  <c r="BL211" i="40"/>
  <c r="BL213" i="40" s="1"/>
  <c r="BM211" i="40" s="1"/>
  <c r="BK56" i="37"/>
  <c r="BK58" i="37" s="1"/>
  <c r="BK61" i="37" s="1"/>
  <c r="BK62" i="37" s="1"/>
  <c r="BK64" i="37" s="1"/>
  <c r="BM132" i="44"/>
  <c r="BM133" i="44" s="1"/>
  <c r="BM135" i="44" s="1"/>
  <c r="BO30" i="41"/>
  <c r="BO31" i="41"/>
  <c r="BJ61" i="37"/>
  <c r="BJ62" i="37" s="1"/>
  <c r="BJ64" i="37" s="1"/>
  <c r="BM225" i="38"/>
  <c r="BM226" i="38" s="1"/>
  <c r="BL229" i="38"/>
  <c r="BL230" i="38" s="1"/>
  <c r="BL232" i="38" s="1"/>
  <c r="BL87" i="45"/>
  <c r="BL88" i="45" s="1"/>
  <c r="BL90" i="45" s="1"/>
  <c r="BM83" i="45"/>
  <c r="BM82" i="45"/>
  <c r="BM44" i="39"/>
  <c r="BM43" i="39"/>
  <c r="BL48" i="39"/>
  <c r="BL49" i="39" s="1"/>
  <c r="BL51" i="39" s="1"/>
  <c r="BQ142" i="41"/>
  <c r="BQ145" i="41" s="1"/>
  <c r="BQ146" i="41" s="1"/>
  <c r="BQ148" i="41" s="1"/>
  <c r="BA272" i="45"/>
  <c r="BM127" i="39"/>
  <c r="BM129" i="39" s="1"/>
  <c r="BM155" i="36"/>
  <c r="BM158" i="36" s="1"/>
  <c r="BM159" i="36" s="1"/>
  <c r="BM161" i="36" s="1"/>
  <c r="BQ129" i="38"/>
  <c r="BQ132" i="38" s="1"/>
  <c r="BQ133" i="38" s="1"/>
  <c r="BQ135" i="38" s="1"/>
  <c r="BN200" i="40"/>
  <c r="BP83" i="43"/>
  <c r="BK82" i="39"/>
  <c r="BJ87" i="39"/>
  <c r="BJ88" i="39" s="1"/>
  <c r="BJ90" i="39" s="1"/>
  <c r="BK83" i="39"/>
  <c r="BP82" i="43"/>
  <c r="BL171" i="37"/>
  <c r="BL172" i="37" s="1"/>
  <c r="BL174" i="37" s="1"/>
  <c r="BM166" i="37"/>
  <c r="BM168" i="37" s="1"/>
  <c r="BO82" i="41"/>
  <c r="BO84" i="41" s="1"/>
  <c r="BP117" i="39"/>
  <c r="BP120" i="39" s="1"/>
  <c r="BP121" i="39" s="1"/>
  <c r="BP123" i="39" s="1"/>
  <c r="BL239" i="44"/>
  <c r="BL242" i="44" s="1"/>
  <c r="BL243" i="44" s="1"/>
  <c r="BL245" i="44" s="1"/>
  <c r="BN127" i="44"/>
  <c r="BN129" i="44" s="1"/>
  <c r="BO127" i="44" s="1"/>
  <c r="BN87" i="41"/>
  <c r="BN88" i="41" s="1"/>
  <c r="BN90" i="41" s="1"/>
  <c r="BL132" i="39"/>
  <c r="BL133" i="39" s="1"/>
  <c r="BL135" i="39" s="1"/>
  <c r="BK229" i="41"/>
  <c r="BK230" i="41" s="1"/>
  <c r="BK232" i="41" s="1"/>
  <c r="BQ114" i="39"/>
  <c r="BQ116" i="39" s="1"/>
  <c r="BQ117" i="39" s="1"/>
  <c r="BQ120" i="39" s="1"/>
  <c r="BQ121" i="39" s="1"/>
  <c r="BQ123" i="39" s="1"/>
  <c r="BK30" i="35"/>
  <c r="BM201" i="36"/>
  <c r="BM204" i="36" s="1"/>
  <c r="BM205" i="36" s="1"/>
  <c r="BM207" i="36" s="1"/>
  <c r="BN199" i="36"/>
  <c r="BN200" i="36" s="1"/>
  <c r="BM115" i="45"/>
  <c r="BM116" i="45" s="1"/>
  <c r="BN115" i="45" s="1"/>
  <c r="BM82" i="35"/>
  <c r="BM84" i="35" s="1"/>
  <c r="BQ127" i="36"/>
  <c r="BQ129" i="36" s="1"/>
  <c r="BQ132" i="36" s="1"/>
  <c r="BQ133" i="36" s="1"/>
  <c r="BQ135" i="36" s="1"/>
  <c r="BP132" i="36"/>
  <c r="BP133" i="36" s="1"/>
  <c r="BP135" i="36" s="1"/>
  <c r="BL212" i="37"/>
  <c r="BK145" i="35"/>
  <c r="BK146" i="35" s="1"/>
  <c r="BK148" i="35" s="1"/>
  <c r="BL141" i="35"/>
  <c r="BL140" i="35"/>
  <c r="BN142" i="36"/>
  <c r="BO140" i="36" s="1"/>
  <c r="BL212" i="44"/>
  <c r="BK216" i="44"/>
  <c r="BK217" i="44" s="1"/>
  <c r="BK219" i="44" s="1"/>
  <c r="BL211" i="44"/>
  <c r="BL225" i="41"/>
  <c r="BL226" i="41" s="1"/>
  <c r="BP48" i="36"/>
  <c r="BP49" i="36" s="1"/>
  <c r="BP51" i="36" s="1"/>
  <c r="BQ43" i="36"/>
  <c r="BQ45" i="36" s="1"/>
  <c r="BQ48" i="36" s="1"/>
  <c r="BQ49" i="36" s="1"/>
  <c r="BQ51" i="36" s="1"/>
  <c r="BN114" i="43"/>
  <c r="BA48" i="45"/>
  <c r="BA49" i="45" s="1"/>
  <c r="BA51" i="45" s="1"/>
  <c r="BB43" i="45"/>
  <c r="BB44" i="45"/>
  <c r="BB269" i="45" s="1"/>
  <c r="BA270" i="45"/>
  <c r="BP117" i="38"/>
  <c r="BP120" i="38" s="1"/>
  <c r="BP121" i="38" s="1"/>
  <c r="BP123" i="38" s="1"/>
  <c r="BN115" i="43"/>
  <c r="BK242" i="43"/>
  <c r="BK243" i="43" s="1"/>
  <c r="BK245" i="43" s="1"/>
  <c r="BL237" i="43"/>
  <c r="BL239" i="43" s="1"/>
  <c r="BL242" i="43" s="1"/>
  <c r="BL243" i="43" s="1"/>
  <c r="BL245" i="43" s="1"/>
  <c r="BN58" i="36"/>
  <c r="BN61" i="36" s="1"/>
  <c r="BN62" i="36" s="1"/>
  <c r="BN64" i="36" s="1"/>
  <c r="BK31" i="35"/>
  <c r="BQ239" i="38"/>
  <c r="BQ242" i="38" s="1"/>
  <c r="BQ243" i="38" s="1"/>
  <c r="BQ245" i="38" s="1"/>
  <c r="BL237" i="40"/>
  <c r="BL238" i="40"/>
  <c r="BK242" i="40"/>
  <c r="BK243" i="40" s="1"/>
  <c r="BK245" i="40" s="1"/>
  <c r="BM252" i="35"/>
  <c r="BM255" i="35" s="1"/>
  <c r="BM256" i="35" s="1"/>
  <c r="BM258" i="35" s="1"/>
  <c r="BL117" i="45"/>
  <c r="BL120" i="45" s="1"/>
  <c r="BL121" i="45" s="1"/>
  <c r="BL123" i="45" s="1"/>
  <c r="BI58" i="39"/>
  <c r="BJ57" i="39" s="1"/>
  <c r="BO168" i="38"/>
  <c r="BO171" i="38" s="1"/>
  <c r="BO172" i="38" s="1"/>
  <c r="BO174" i="38" s="1"/>
  <c r="BP199" i="44"/>
  <c r="BP198" i="44"/>
  <c r="BO58" i="44"/>
  <c r="BP57" i="44" s="1"/>
  <c r="BM145" i="37"/>
  <c r="BM146" i="37" s="1"/>
  <c r="BM148" i="37" s="1"/>
  <c r="BO117" i="37"/>
  <c r="BO120" i="37" s="1"/>
  <c r="BO121" i="37" s="1"/>
  <c r="BO123" i="37" s="1"/>
  <c r="BN140" i="37"/>
  <c r="BN142" i="37" s="1"/>
  <c r="BN145" i="37" s="1"/>
  <c r="BN146" i="37" s="1"/>
  <c r="BN148" i="37" s="1"/>
  <c r="BL166" i="40"/>
  <c r="BK171" i="40"/>
  <c r="BK172" i="40" s="1"/>
  <c r="BK174" i="40" s="1"/>
  <c r="BL167" i="40"/>
  <c r="BQ238" i="39"/>
  <c r="BQ239" i="39" s="1"/>
  <c r="BQ242" i="39" s="1"/>
  <c r="BQ243" i="39" s="1"/>
  <c r="BQ245" i="39" s="1"/>
  <c r="BP242" i="39"/>
  <c r="BP243" i="39" s="1"/>
  <c r="BP245" i="39" s="1"/>
  <c r="BN58" i="40"/>
  <c r="BN61" i="40" s="1"/>
  <c r="BN62" i="40" s="1"/>
  <c r="BN64" i="40" s="1"/>
  <c r="BL87" i="35"/>
  <c r="BL88" i="35" s="1"/>
  <c r="BL90" i="35" s="1"/>
  <c r="BL57" i="41"/>
  <c r="BL56" i="41"/>
  <c r="BL229" i="40"/>
  <c r="BL230" i="40" s="1"/>
  <c r="BL232" i="40" s="1"/>
  <c r="BM224" i="40"/>
  <c r="BM225" i="40"/>
  <c r="BN127" i="35"/>
  <c r="BN128" i="35"/>
  <c r="BM57" i="45"/>
  <c r="BL61" i="45"/>
  <c r="BL62" i="45" s="1"/>
  <c r="BL64" i="45" s="1"/>
  <c r="BM56" i="45"/>
  <c r="BM239" i="41"/>
  <c r="BM242" i="41" s="1"/>
  <c r="BM243" i="41" s="1"/>
  <c r="BM245" i="41" s="1"/>
  <c r="BN153" i="41"/>
  <c r="BN154" i="41"/>
  <c r="BK200" i="43"/>
  <c r="BA293" i="45"/>
  <c r="BG58" i="43"/>
  <c r="AZ296" i="43"/>
  <c r="BL168" i="43"/>
  <c r="BP115" i="37"/>
  <c r="BP116" i="37" s="1"/>
  <c r="BQ115" i="37" s="1"/>
  <c r="BQ211" i="35"/>
  <c r="BQ213" i="35" s="1"/>
  <c r="BQ216" i="35" s="1"/>
  <c r="BQ217" i="35" s="1"/>
  <c r="BQ219" i="35" s="1"/>
  <c r="BM129" i="40"/>
  <c r="BN127" i="40" s="1"/>
  <c r="AZ299" i="39"/>
  <c r="BN71" i="36"/>
  <c r="BN74" i="36" s="1"/>
  <c r="BN75" i="36" s="1"/>
  <c r="BN77" i="36" s="1"/>
  <c r="BO168" i="41"/>
  <c r="BP166" i="41" s="1"/>
  <c r="BM43" i="43"/>
  <c r="BN211" i="36"/>
  <c r="BN213" i="36" s="1"/>
  <c r="BG129" i="37"/>
  <c r="BO43" i="37"/>
  <c r="BO44" i="37"/>
  <c r="BN48" i="37"/>
  <c r="BN49" i="37" s="1"/>
  <c r="BN51" i="37" s="1"/>
  <c r="BP71" i="45"/>
  <c r="BM198" i="39"/>
  <c r="BM200" i="39" s="1"/>
  <c r="BN198" i="39" s="1"/>
  <c r="BN252" i="45"/>
  <c r="BN255" i="45" s="1"/>
  <c r="BN256" i="45" s="1"/>
  <c r="BN258" i="45" s="1"/>
  <c r="BM216" i="36"/>
  <c r="BM217" i="36" s="1"/>
  <c r="BM219" i="36" s="1"/>
  <c r="BM44" i="43"/>
  <c r="BN224" i="43"/>
  <c r="BL201" i="39"/>
  <c r="BL204" i="39" s="1"/>
  <c r="BL205" i="39" s="1"/>
  <c r="BL207" i="39" s="1"/>
  <c r="BP224" i="39"/>
  <c r="BP225" i="39"/>
  <c r="BO229" i="39"/>
  <c r="BO230" i="39" s="1"/>
  <c r="BO232" i="39" s="1"/>
  <c r="BQ115" i="38"/>
  <c r="BQ116" i="38" s="1"/>
  <c r="BQ117" i="38" s="1"/>
  <c r="BQ120" i="38" s="1"/>
  <c r="BQ121" i="38" s="1"/>
  <c r="BQ123" i="38" s="1"/>
  <c r="BO168" i="39"/>
  <c r="BP166" i="39" s="1"/>
  <c r="BP216" i="35"/>
  <c r="BP217" i="35" s="1"/>
  <c r="BP219" i="35" s="1"/>
  <c r="BA295" i="37"/>
  <c r="BN225" i="43"/>
  <c r="BQ142" i="39"/>
  <c r="BQ145" i="39" s="1"/>
  <c r="BQ146" i="39" s="1"/>
  <c r="BQ148" i="39" s="1"/>
  <c r="BN82" i="36"/>
  <c r="BL56" i="35"/>
  <c r="BN83" i="36"/>
  <c r="BL57" i="35"/>
  <c r="BN155" i="38"/>
  <c r="BO154" i="38" s="1"/>
  <c r="BO31" i="40"/>
  <c r="BO32" i="40" s="1"/>
  <c r="BN33" i="40"/>
  <c r="BN36" i="40" s="1"/>
  <c r="BN37" i="40" s="1"/>
  <c r="BN39" i="40" s="1"/>
  <c r="BN48" i="44"/>
  <c r="BN49" i="44" s="1"/>
  <c r="BN51" i="44" s="1"/>
  <c r="BM153" i="45"/>
  <c r="BM154" i="45"/>
  <c r="BK255" i="37"/>
  <c r="BK256" i="37" s="1"/>
  <c r="BK258" i="37" s="1"/>
  <c r="BL250" i="37"/>
  <c r="BL251" i="37"/>
  <c r="BM30" i="38"/>
  <c r="BM31" i="38"/>
  <c r="BL33" i="38"/>
  <c r="BL36" i="38" s="1"/>
  <c r="BL37" i="38" s="1"/>
  <c r="BL39" i="38" s="1"/>
  <c r="BP70" i="37"/>
  <c r="BP69" i="37"/>
  <c r="BO74" i="37"/>
  <c r="BO75" i="37" s="1"/>
  <c r="BO77" i="37" s="1"/>
  <c r="BN58" i="38"/>
  <c r="AZ298" i="43"/>
  <c r="BN32" i="43"/>
  <c r="BO30" i="43" s="1"/>
  <c r="BJ45" i="41"/>
  <c r="BK43" i="41" s="1"/>
  <c r="BM117" i="36"/>
  <c r="BM120" i="36" s="1"/>
  <c r="BM121" i="36" s="1"/>
  <c r="BM123" i="36" s="1"/>
  <c r="BN114" i="36"/>
  <c r="BN115" i="36"/>
  <c r="BN155" i="39"/>
  <c r="BO153" i="39" s="1"/>
  <c r="BB294" i="41"/>
  <c r="BO44" i="44"/>
  <c r="BO45" i="44" s="1"/>
  <c r="BP43" i="44" s="1"/>
  <c r="BO84" i="40"/>
  <c r="BP82" i="40" s="1"/>
  <c r="BA293" i="43"/>
  <c r="BO33" i="45"/>
  <c r="BO36" i="45" s="1"/>
  <c r="BO37" i="45" s="1"/>
  <c r="BO39" i="45" s="1"/>
  <c r="BP30" i="45"/>
  <c r="BP32" i="45" s="1"/>
  <c r="BP33" i="45" s="1"/>
  <c r="BP36" i="45" s="1"/>
  <c r="BP37" i="45" s="1"/>
  <c r="BP39" i="45" s="1"/>
  <c r="BO114" i="41"/>
  <c r="BO115" i="41"/>
  <c r="BB294" i="37"/>
  <c r="BA22" i="44"/>
  <c r="BA271" i="44"/>
  <c r="BA296" i="44" s="1"/>
  <c r="BA272" i="44"/>
  <c r="BA298" i="44" s="1"/>
  <c r="BA292" i="35"/>
  <c r="BA291" i="35"/>
  <c r="BA190" i="35"/>
  <c r="BA191" i="35" s="1"/>
  <c r="BB103" i="45"/>
  <c r="BC101" i="45"/>
  <c r="BC100" i="45"/>
  <c r="BC186" i="37"/>
  <c r="BC288" i="37"/>
  <c r="BC185" i="40"/>
  <c r="BC289" i="40" s="1"/>
  <c r="BC184" i="40"/>
  <c r="BB187" i="40"/>
  <c r="BB290" i="40"/>
  <c r="BB102" i="37"/>
  <c r="BB278" i="37"/>
  <c r="BA282" i="43"/>
  <c r="BA281" i="43"/>
  <c r="BA106" i="43"/>
  <c r="BA107" i="43" s="1"/>
  <c r="AZ23" i="43"/>
  <c r="AZ299" i="43"/>
  <c r="BA109" i="45"/>
  <c r="AZ23" i="40"/>
  <c r="AZ299" i="40"/>
  <c r="BA259" i="39"/>
  <c r="BA285" i="39" s="1"/>
  <c r="BA193" i="39"/>
  <c r="BA261" i="39" s="1"/>
  <c r="BA287" i="39" s="1"/>
  <c r="BA255" i="38"/>
  <c r="BA256" i="38" s="1"/>
  <c r="BA258" i="38" s="1"/>
  <c r="BB250" i="38"/>
  <c r="BB251" i="38"/>
  <c r="BB289" i="38" s="1"/>
  <c r="BB294" i="38" s="1"/>
  <c r="BA290" i="38"/>
  <c r="BA295" i="38" s="1"/>
  <c r="BA292" i="38"/>
  <c r="BP141" i="45"/>
  <c r="BO145" i="45"/>
  <c r="BO146" i="45" s="1"/>
  <c r="BO148" i="45" s="1"/>
  <c r="BP140" i="45"/>
  <c r="BB103" i="44"/>
  <c r="BB280" i="44"/>
  <c r="BC101" i="44"/>
  <c r="BC279" i="44" s="1"/>
  <c r="BC100" i="44"/>
  <c r="BB18" i="44"/>
  <c r="BB268" i="44"/>
  <c r="BB293" i="44" s="1"/>
  <c r="BQ199" i="37"/>
  <c r="BP201" i="37"/>
  <c r="BP204" i="37" s="1"/>
  <c r="BP205" i="37" s="1"/>
  <c r="BP207" i="37" s="1"/>
  <c r="BQ198" i="37"/>
  <c r="BA259" i="44"/>
  <c r="BA285" i="44" s="1"/>
  <c r="BA193" i="44"/>
  <c r="BA261" i="44" s="1"/>
  <c r="BA287" i="44" s="1"/>
  <c r="BN69" i="39"/>
  <c r="BN70" i="39"/>
  <c r="BM74" i="39"/>
  <c r="BM75" i="39" s="1"/>
  <c r="BM77" i="39" s="1"/>
  <c r="BB166" i="45"/>
  <c r="BA171" i="45"/>
  <c r="BA172" i="45" s="1"/>
  <c r="BA174" i="45" s="1"/>
  <c r="BB167" i="45"/>
  <c r="BB279" i="45" s="1"/>
  <c r="BA280" i="45"/>
  <c r="BA193" i="38"/>
  <c r="AZ91" i="39"/>
  <c r="AZ265" i="39" s="1"/>
  <c r="AZ25" i="39"/>
  <c r="AZ93" i="39" s="1"/>
  <c r="AZ267" i="39" s="1"/>
  <c r="BA22" i="37"/>
  <c r="BA272" i="37"/>
  <c r="BA271" i="37"/>
  <c r="BB190" i="45"/>
  <c r="BB191" i="45" s="1"/>
  <c r="BB18" i="36"/>
  <c r="BB268" i="36"/>
  <c r="BB186" i="35"/>
  <c r="BB288" i="35"/>
  <c r="AZ298" i="35"/>
  <c r="BA106" i="37"/>
  <c r="BA107" i="37" s="1"/>
  <c r="BA282" i="37"/>
  <c r="BA281" i="37"/>
  <c r="BA295" i="41"/>
  <c r="BB278" i="43"/>
  <c r="BB102" i="43"/>
  <c r="BC18" i="41"/>
  <c r="BC268" i="41"/>
  <c r="BB186" i="41"/>
  <c r="BB288" i="41"/>
  <c r="BA282" i="40"/>
  <c r="BA106" i="40"/>
  <c r="BA107" i="40" s="1"/>
  <c r="BA281" i="40"/>
  <c r="BC184" i="39"/>
  <c r="BB187" i="39"/>
  <c r="BB290" i="39"/>
  <c r="BC185" i="39"/>
  <c r="BC289" i="39" s="1"/>
  <c r="AZ91" i="38"/>
  <c r="AZ265" i="38" s="1"/>
  <c r="AZ300" i="38" s="1"/>
  <c r="AZ25" i="38"/>
  <c r="AZ93" i="38" s="1"/>
  <c r="AZ267" i="38" s="1"/>
  <c r="AZ302" i="38" s="1"/>
  <c r="BA109" i="35"/>
  <c r="BA281" i="45"/>
  <c r="AZ299" i="45"/>
  <c r="BC185" i="38"/>
  <c r="BC184" i="38"/>
  <c r="BB187" i="38"/>
  <c r="BJ48" i="38"/>
  <c r="BJ49" i="38" s="1"/>
  <c r="BJ51" i="38" s="1"/>
  <c r="BK43" i="38"/>
  <c r="BK44" i="38"/>
  <c r="AZ193" i="36"/>
  <c r="AZ261" i="36" s="1"/>
  <c r="AZ287" i="36" s="1"/>
  <c r="AZ259" i="36"/>
  <c r="AZ285" i="36" s="1"/>
  <c r="BA23" i="45"/>
  <c r="AZ259" i="43"/>
  <c r="AZ285" i="43" s="1"/>
  <c r="AZ193" i="43"/>
  <c r="AZ261" i="43" s="1"/>
  <c r="AZ287" i="43" s="1"/>
  <c r="AZ299" i="36"/>
  <c r="BA19" i="35"/>
  <c r="BA270" i="35"/>
  <c r="BB17" i="35"/>
  <c r="BB269" i="35" s="1"/>
  <c r="BB16" i="35"/>
  <c r="BA272" i="39"/>
  <c r="BA271" i="39"/>
  <c r="BA22" i="39"/>
  <c r="BI74" i="40"/>
  <c r="BI75" i="40" s="1"/>
  <c r="BI77" i="40" s="1"/>
  <c r="BJ70" i="40"/>
  <c r="BJ69" i="40"/>
  <c r="BB18" i="37"/>
  <c r="BB268" i="37"/>
  <c r="BA109" i="44"/>
  <c r="BA177" i="44" s="1"/>
  <c r="BA277" i="44" s="1"/>
  <c r="BA175" i="44"/>
  <c r="BA275" i="44" s="1"/>
  <c r="BC186" i="45"/>
  <c r="BA193" i="40"/>
  <c r="BA261" i="40" s="1"/>
  <c r="BA287" i="40" s="1"/>
  <c r="BA259" i="40"/>
  <c r="BA285" i="40" s="1"/>
  <c r="AZ296" i="35"/>
  <c r="AZ25" i="44"/>
  <c r="AZ93" i="44" s="1"/>
  <c r="AZ267" i="44" s="1"/>
  <c r="AZ302" i="44" s="1"/>
  <c r="AZ91" i="44"/>
  <c r="AZ265" i="44" s="1"/>
  <c r="AZ300" i="44" s="1"/>
  <c r="BP45" i="40"/>
  <c r="BB292" i="37"/>
  <c r="BB190" i="37"/>
  <c r="BB191" i="37" s="1"/>
  <c r="BB291" i="37"/>
  <c r="BA187" i="36"/>
  <c r="BB185" i="36"/>
  <c r="BB289" i="36" s="1"/>
  <c r="BB294" i="36" s="1"/>
  <c r="BB184" i="36"/>
  <c r="BA290" i="36"/>
  <c r="BA295" i="36" s="1"/>
  <c r="BA282" i="41"/>
  <c r="BA281" i="41"/>
  <c r="BA106" i="41"/>
  <c r="BB103" i="35"/>
  <c r="BC101" i="35"/>
  <c r="BC100" i="35"/>
  <c r="BB278" i="38"/>
  <c r="BB102" i="38"/>
  <c r="AZ109" i="39"/>
  <c r="AZ177" i="39" s="1"/>
  <c r="AZ277" i="39" s="1"/>
  <c r="AZ175" i="39"/>
  <c r="AZ275" i="39" s="1"/>
  <c r="BA190" i="41"/>
  <c r="BA191" i="41" s="1"/>
  <c r="BA291" i="41"/>
  <c r="BA292" i="41"/>
  <c r="BB278" i="40"/>
  <c r="BB102" i="40"/>
  <c r="BA22" i="38"/>
  <c r="BA271" i="38"/>
  <c r="BA272" i="38"/>
  <c r="BB198" i="45"/>
  <c r="BB199" i="45"/>
  <c r="BB289" i="45" s="1"/>
  <c r="BA201" i="45"/>
  <c r="BA290" i="45"/>
  <c r="BB290" i="44"/>
  <c r="BC184" i="44"/>
  <c r="BB187" i="44"/>
  <c r="BC185" i="44"/>
  <c r="BC289" i="44" s="1"/>
  <c r="BC17" i="45"/>
  <c r="BC16" i="45"/>
  <c r="BB19" i="45"/>
  <c r="BB278" i="36"/>
  <c r="BB102" i="36"/>
  <c r="BB100" i="39"/>
  <c r="BA103" i="39"/>
  <c r="BA280" i="39"/>
  <c r="BA295" i="39" s="1"/>
  <c r="BB101" i="39"/>
  <c r="BB279" i="39" s="1"/>
  <c r="BB294" i="39" s="1"/>
  <c r="BA282" i="45"/>
  <c r="AZ91" i="37"/>
  <c r="AZ265" i="37" s="1"/>
  <c r="AZ300" i="37" s="1"/>
  <c r="AZ25" i="37"/>
  <c r="AZ93" i="37" s="1"/>
  <c r="AZ267" i="37" s="1"/>
  <c r="AZ302" i="37" s="1"/>
  <c r="AZ123" i="35"/>
  <c r="AZ177" i="35" s="1"/>
  <c r="AZ277" i="35" s="1"/>
  <c r="AZ175" i="35"/>
  <c r="AZ275" i="35" s="1"/>
  <c r="AZ175" i="41"/>
  <c r="AZ275" i="41" s="1"/>
  <c r="AZ300" i="41" s="1"/>
  <c r="AZ109" i="41"/>
  <c r="AZ177" i="41" s="1"/>
  <c r="AZ277" i="41" s="1"/>
  <c r="AZ302" i="41" s="1"/>
  <c r="AZ91" i="36"/>
  <c r="AZ265" i="36" s="1"/>
  <c r="AZ25" i="36"/>
  <c r="AZ93" i="36" s="1"/>
  <c r="AZ267" i="36" s="1"/>
  <c r="BB18" i="39"/>
  <c r="BB268" i="39"/>
  <c r="BA291" i="38"/>
  <c r="AZ207" i="45"/>
  <c r="AZ261" i="45" s="1"/>
  <c r="AZ287" i="45" s="1"/>
  <c r="AZ302" i="45" s="1"/>
  <c r="AZ259" i="45"/>
  <c r="AZ285" i="45" s="1"/>
  <c r="AZ300" i="45" s="1"/>
  <c r="BA271" i="36"/>
  <c r="BA272" i="36"/>
  <c r="BA22" i="36"/>
  <c r="BA290" i="43"/>
  <c r="BB185" i="43"/>
  <c r="BB289" i="43" s="1"/>
  <c r="BA187" i="43"/>
  <c r="BB184" i="43"/>
  <c r="AZ23" i="35"/>
  <c r="AZ299" i="35"/>
  <c r="BB114" i="35"/>
  <c r="BB115" i="35"/>
  <c r="BB279" i="35" s="1"/>
  <c r="BA117" i="35"/>
  <c r="BA280" i="35"/>
  <c r="BB16" i="43"/>
  <c r="BB17" i="43"/>
  <c r="BB269" i="43" s="1"/>
  <c r="BA19" i="43"/>
  <c r="BA270" i="43"/>
  <c r="BA25" i="41"/>
  <c r="BA93" i="41" s="1"/>
  <c r="BA267" i="41" s="1"/>
  <c r="BA91" i="41"/>
  <c r="BA265" i="41" s="1"/>
  <c r="BB278" i="41"/>
  <c r="BB102" i="41"/>
  <c r="BA282" i="38"/>
  <c r="BA281" i="38"/>
  <c r="BA106" i="38"/>
  <c r="BA107" i="38" s="1"/>
  <c r="BB271" i="41"/>
  <c r="BB22" i="41"/>
  <c r="BB272" i="41"/>
  <c r="BB268" i="38"/>
  <c r="BB18" i="38"/>
  <c r="BA19" i="40"/>
  <c r="BA270" i="40"/>
  <c r="BA295" i="40" s="1"/>
  <c r="BB16" i="40"/>
  <c r="BB17" i="40"/>
  <c r="BB269" i="40" s="1"/>
  <c r="BB294" i="40" s="1"/>
  <c r="BA106" i="36"/>
  <c r="BA107" i="36" s="1"/>
  <c r="BA281" i="36"/>
  <c r="BA282" i="36"/>
  <c r="BH237" i="36"/>
  <c r="BH238" i="36"/>
  <c r="BG242" i="36"/>
  <c r="BG243" i="36" s="1"/>
  <c r="BI71" i="44"/>
  <c r="BG71" i="41"/>
  <c r="BG212" i="41"/>
  <c r="BF216" i="41"/>
  <c r="BF217" i="41" s="1"/>
  <c r="BG211" i="41"/>
  <c r="BG213" i="45"/>
  <c r="BF219" i="45"/>
  <c r="BM71" i="43" l="1"/>
  <c r="BN69" i="43" s="1"/>
  <c r="BM229" i="45"/>
  <c r="BM230" i="45" s="1"/>
  <c r="BM232" i="45" s="1"/>
  <c r="BN224" i="45"/>
  <c r="BN226" i="45" s="1"/>
  <c r="BN229" i="45" s="1"/>
  <c r="BN230" i="45" s="1"/>
  <c r="BN232" i="45" s="1"/>
  <c r="BM250" i="40"/>
  <c r="BL255" i="40"/>
  <c r="BL256" i="40" s="1"/>
  <c r="BL258" i="40" s="1"/>
  <c r="BL224" i="37"/>
  <c r="BL226" i="37" s="1"/>
  <c r="BL229" i="37" s="1"/>
  <c r="BL230" i="37" s="1"/>
  <c r="BL232" i="37" s="1"/>
  <c r="BN84" i="38"/>
  <c r="BN87" i="38" s="1"/>
  <c r="BN88" i="38" s="1"/>
  <c r="BN90" i="38" s="1"/>
  <c r="BK229" i="37"/>
  <c r="BK230" i="37" s="1"/>
  <c r="BK232" i="37" s="1"/>
  <c r="BP69" i="38"/>
  <c r="BP71" i="38" s="1"/>
  <c r="BQ69" i="38" s="1"/>
  <c r="BO74" i="38"/>
  <c r="BO75" i="38" s="1"/>
  <c r="BO77" i="38" s="1"/>
  <c r="BN70" i="43"/>
  <c r="BN71" i="43" s="1"/>
  <c r="BO69" i="43" s="1"/>
  <c r="BO87" i="37"/>
  <c r="BO88" i="37" s="1"/>
  <c r="BO90" i="37" s="1"/>
  <c r="BP82" i="37"/>
  <c r="BP84" i="37" s="1"/>
  <c r="BQ82" i="37" s="1"/>
  <c r="BM142" i="38"/>
  <c r="BM145" i="38" s="1"/>
  <c r="BM146" i="38" s="1"/>
  <c r="BM148" i="38" s="1"/>
  <c r="BK128" i="43"/>
  <c r="BJ132" i="43"/>
  <c r="BJ133" i="43" s="1"/>
  <c r="BJ135" i="43" s="1"/>
  <c r="BK127" i="43"/>
  <c r="BN251" i="41"/>
  <c r="BM255" i="41"/>
  <c r="BM256" i="41" s="1"/>
  <c r="BM258" i="41" s="1"/>
  <c r="BN250" i="41"/>
  <c r="BK82" i="44"/>
  <c r="BJ87" i="44"/>
  <c r="BJ88" i="44" s="1"/>
  <c r="BJ90" i="44" s="1"/>
  <c r="BK83" i="44"/>
  <c r="BN200" i="38"/>
  <c r="BO198" i="38" s="1"/>
  <c r="BL115" i="40"/>
  <c r="BK117" i="40"/>
  <c r="BK120" i="40" s="1"/>
  <c r="BK121" i="40" s="1"/>
  <c r="BK123" i="40" s="1"/>
  <c r="BL114" i="40"/>
  <c r="BJ33" i="39"/>
  <c r="BJ36" i="39" s="1"/>
  <c r="BJ37" i="39" s="1"/>
  <c r="BJ39" i="39" s="1"/>
  <c r="BK30" i="39"/>
  <c r="BK32" i="39" s="1"/>
  <c r="BK33" i="39" s="1"/>
  <c r="BK36" i="39" s="1"/>
  <c r="BK37" i="39" s="1"/>
  <c r="BK39" i="39" s="1"/>
  <c r="BO251" i="39"/>
  <c r="BN255" i="39"/>
  <c r="BN256" i="39" s="1"/>
  <c r="BN258" i="39" s="1"/>
  <c r="BO250" i="39"/>
  <c r="BK155" i="37"/>
  <c r="BL153" i="37" s="1"/>
  <c r="BM127" i="41"/>
  <c r="BM129" i="41" s="1"/>
  <c r="BL132" i="41"/>
  <c r="BL133" i="41" s="1"/>
  <c r="BL135" i="41" s="1"/>
  <c r="BM242" i="45"/>
  <c r="BM243" i="45" s="1"/>
  <c r="BM245" i="45" s="1"/>
  <c r="BQ142" i="44"/>
  <c r="BQ145" i="44" s="1"/>
  <c r="BQ146" i="44" s="1"/>
  <c r="BQ148" i="44" s="1"/>
  <c r="BO171" i="36"/>
  <c r="BO172" i="36" s="1"/>
  <c r="BO174" i="36" s="1"/>
  <c r="BP166" i="36"/>
  <c r="BP168" i="36" s="1"/>
  <c r="BN213" i="38"/>
  <c r="BN216" i="38" s="1"/>
  <c r="BN217" i="38" s="1"/>
  <c r="BN219" i="38" s="1"/>
  <c r="BN201" i="35"/>
  <c r="BN204" i="35" s="1"/>
  <c r="BN205" i="35" s="1"/>
  <c r="BN207" i="35" s="1"/>
  <c r="BO198" i="35"/>
  <c r="BO199" i="35"/>
  <c r="BN238" i="45"/>
  <c r="BN239" i="45" s="1"/>
  <c r="BN242" i="45" s="1"/>
  <c r="BN243" i="45" s="1"/>
  <c r="BN245" i="45" s="1"/>
  <c r="BM30" i="37"/>
  <c r="BM32" i="37" s="1"/>
  <c r="BN30" i="37" s="1"/>
  <c r="BL33" i="37"/>
  <c r="BL36" i="37" s="1"/>
  <c r="BL37" i="37" s="1"/>
  <c r="BL39" i="37" s="1"/>
  <c r="BN226" i="36"/>
  <c r="BO224" i="36" s="1"/>
  <c r="BM158" i="40"/>
  <c r="BM159" i="40" s="1"/>
  <c r="BM161" i="40" s="1"/>
  <c r="BN154" i="40"/>
  <c r="BN155" i="40" s="1"/>
  <c r="BN158" i="40" s="1"/>
  <c r="BN159" i="40" s="1"/>
  <c r="BN161" i="40" s="1"/>
  <c r="BI142" i="43"/>
  <c r="BI145" i="43" s="1"/>
  <c r="BI146" i="43" s="1"/>
  <c r="BI148" i="43" s="1"/>
  <c r="BO142" i="40"/>
  <c r="BP140" i="40" s="1"/>
  <c r="BN213" i="43"/>
  <c r="BO117" i="44"/>
  <c r="BO120" i="44" s="1"/>
  <c r="BO121" i="44" s="1"/>
  <c r="BO123" i="44" s="1"/>
  <c r="BP115" i="44"/>
  <c r="BP114" i="44"/>
  <c r="BL255" i="36"/>
  <c r="BL256" i="36" s="1"/>
  <c r="BL258" i="36" s="1"/>
  <c r="BM250" i="36"/>
  <c r="BM251" i="36"/>
  <c r="BN250" i="35"/>
  <c r="BN251" i="35"/>
  <c r="BK168" i="35"/>
  <c r="BK171" i="35" s="1"/>
  <c r="BK172" i="35" s="1"/>
  <c r="BK174" i="35" s="1"/>
  <c r="BO127" i="45"/>
  <c r="BO158" i="35"/>
  <c r="BO159" i="35" s="1"/>
  <c r="BO161" i="35" s="1"/>
  <c r="BP32" i="44"/>
  <c r="BP33" i="44" s="1"/>
  <c r="BP36" i="44" s="1"/>
  <c r="BP37" i="44" s="1"/>
  <c r="BP39" i="44" s="1"/>
  <c r="BP153" i="35"/>
  <c r="BP155" i="35" s="1"/>
  <c r="BQ154" i="35" s="1"/>
  <c r="BL213" i="37"/>
  <c r="BL216" i="37" s="1"/>
  <c r="BL217" i="37" s="1"/>
  <c r="BL219" i="37" s="1"/>
  <c r="BO128" i="45"/>
  <c r="BL158" i="43"/>
  <c r="BL159" i="43" s="1"/>
  <c r="BL161" i="43" s="1"/>
  <c r="BM154" i="43"/>
  <c r="BM153" i="43"/>
  <c r="BL239" i="37"/>
  <c r="BM238" i="37" s="1"/>
  <c r="BN252" i="43"/>
  <c r="BO250" i="43" s="1"/>
  <c r="BJ251" i="44"/>
  <c r="BI255" i="44"/>
  <c r="BI256" i="44" s="1"/>
  <c r="BI258" i="44" s="1"/>
  <c r="BJ250" i="44"/>
  <c r="BM45" i="39"/>
  <c r="BN44" i="39" s="1"/>
  <c r="BO32" i="41"/>
  <c r="BO33" i="41" s="1"/>
  <c r="BO36" i="41" s="1"/>
  <c r="BO37" i="41" s="1"/>
  <c r="BO39" i="41" s="1"/>
  <c r="BK242" i="35"/>
  <c r="BK243" i="35" s="1"/>
  <c r="BK245" i="35" s="1"/>
  <c r="BL238" i="35"/>
  <c r="BL237" i="35"/>
  <c r="BM84" i="45"/>
  <c r="BM87" i="45" s="1"/>
  <c r="BM88" i="45" s="1"/>
  <c r="BM90" i="45" s="1"/>
  <c r="BN153" i="36"/>
  <c r="BL56" i="37"/>
  <c r="BL57" i="37"/>
  <c r="BP84" i="43"/>
  <c r="BQ83" i="43" s="1"/>
  <c r="BN224" i="38"/>
  <c r="BN225" i="38"/>
  <c r="BM229" i="38"/>
  <c r="BM230" i="38" s="1"/>
  <c r="BM232" i="38" s="1"/>
  <c r="BK84" i="39"/>
  <c r="BN154" i="36"/>
  <c r="BN201" i="40"/>
  <c r="BN204" i="40" s="1"/>
  <c r="BN205" i="40" s="1"/>
  <c r="BN207" i="40" s="1"/>
  <c r="BO199" i="40"/>
  <c r="BO198" i="40"/>
  <c r="BK32" i="35"/>
  <c r="BL30" i="35" s="1"/>
  <c r="BM238" i="44"/>
  <c r="BM237" i="44"/>
  <c r="BL229" i="44"/>
  <c r="BL230" i="44" s="1"/>
  <c r="BL232" i="44" s="1"/>
  <c r="BL142" i="35"/>
  <c r="BN114" i="45"/>
  <c r="BN116" i="45" s="1"/>
  <c r="BO114" i="45" s="1"/>
  <c r="BN128" i="39"/>
  <c r="BN127" i="39"/>
  <c r="BM132" i="39"/>
  <c r="BM133" i="39" s="1"/>
  <c r="BM135" i="39" s="1"/>
  <c r="BP166" i="38"/>
  <c r="BM117" i="45"/>
  <c r="BM120" i="45" s="1"/>
  <c r="BM121" i="45" s="1"/>
  <c r="BM123" i="45" s="1"/>
  <c r="BM171" i="37"/>
  <c r="BM172" i="37" s="1"/>
  <c r="BM174" i="37" s="1"/>
  <c r="BN166" i="37"/>
  <c r="BN167" i="37"/>
  <c r="BI61" i="39"/>
  <c r="BI62" i="39" s="1"/>
  <c r="BI64" i="39" s="1"/>
  <c r="BP167" i="38"/>
  <c r="BO61" i="44"/>
  <c r="BO62" i="44" s="1"/>
  <c r="BO64" i="44" s="1"/>
  <c r="BN145" i="36"/>
  <c r="BN146" i="36" s="1"/>
  <c r="BN148" i="36" s="1"/>
  <c r="BN116" i="43"/>
  <c r="BN117" i="43" s="1"/>
  <c r="BN120" i="43" s="1"/>
  <c r="BN121" i="43" s="1"/>
  <c r="BN123" i="43" s="1"/>
  <c r="BM212" i="40"/>
  <c r="BM213" i="40" s="1"/>
  <c r="BM225" i="44"/>
  <c r="BM226" i="44" s="1"/>
  <c r="BM229" i="44" s="1"/>
  <c r="BM230" i="44" s="1"/>
  <c r="BM232" i="44" s="1"/>
  <c r="BO199" i="36"/>
  <c r="BO198" i="36"/>
  <c r="BN201" i="36"/>
  <c r="BN204" i="36" s="1"/>
  <c r="BN205" i="36" s="1"/>
  <c r="BN207" i="36" s="1"/>
  <c r="BL216" i="40"/>
  <c r="BL217" i="40" s="1"/>
  <c r="BL219" i="40" s="1"/>
  <c r="BL213" i="44"/>
  <c r="BM211" i="44" s="1"/>
  <c r="BO141" i="36"/>
  <c r="BO142" i="36" s="1"/>
  <c r="BP141" i="36" s="1"/>
  <c r="BP56" i="44"/>
  <c r="BP58" i="44" s="1"/>
  <c r="BQ57" i="44" s="1"/>
  <c r="BO87" i="41"/>
  <c r="BO88" i="41" s="1"/>
  <c r="BO90" i="41" s="1"/>
  <c r="BP82" i="41"/>
  <c r="BP83" i="41"/>
  <c r="BM238" i="43"/>
  <c r="BM237" i="43"/>
  <c r="BO56" i="36"/>
  <c r="BJ56" i="39"/>
  <c r="BJ58" i="39" s="1"/>
  <c r="BO57" i="36"/>
  <c r="BO128" i="44"/>
  <c r="BO129" i="44" s="1"/>
  <c r="BO132" i="44" s="1"/>
  <c r="BO133" i="44" s="1"/>
  <c r="BO135" i="44" s="1"/>
  <c r="BN132" i="44"/>
  <c r="BN133" i="44" s="1"/>
  <c r="BN135" i="44" s="1"/>
  <c r="BB45" i="45"/>
  <c r="BB268" i="45"/>
  <c r="BO56" i="40"/>
  <c r="BL239" i="40"/>
  <c r="BP200" i="44"/>
  <c r="BQ199" i="44" s="1"/>
  <c r="BM45" i="43"/>
  <c r="BN44" i="43" s="1"/>
  <c r="BO57" i="40"/>
  <c r="BN129" i="35"/>
  <c r="BO127" i="35" s="1"/>
  <c r="BN238" i="41"/>
  <c r="BL168" i="40"/>
  <c r="BN237" i="41"/>
  <c r="BN155" i="41"/>
  <c r="BN158" i="41" s="1"/>
  <c r="BN159" i="41" s="1"/>
  <c r="BN161" i="41" s="1"/>
  <c r="BM58" i="45"/>
  <c r="BM61" i="45" s="1"/>
  <c r="BM62" i="45" s="1"/>
  <c r="BM64" i="45" s="1"/>
  <c r="BL58" i="41"/>
  <c r="BM226" i="40"/>
  <c r="BP117" i="37"/>
  <c r="BP120" i="37" s="1"/>
  <c r="BP121" i="37" s="1"/>
  <c r="BP123" i="37" s="1"/>
  <c r="BQ114" i="37"/>
  <c r="BQ116" i="37" s="1"/>
  <c r="BQ117" i="37" s="1"/>
  <c r="BQ120" i="37" s="1"/>
  <c r="BQ121" i="37" s="1"/>
  <c r="BQ123" i="37" s="1"/>
  <c r="BL198" i="43"/>
  <c r="BL199" i="43"/>
  <c r="BK201" i="43"/>
  <c r="BK204" i="43" s="1"/>
  <c r="BK205" i="43" s="1"/>
  <c r="BK207" i="43" s="1"/>
  <c r="BN83" i="35"/>
  <c r="BM87" i="35"/>
  <c r="BM88" i="35" s="1"/>
  <c r="BM90" i="35" s="1"/>
  <c r="BN82" i="35"/>
  <c r="BM252" i="40"/>
  <c r="BN250" i="40" s="1"/>
  <c r="BO171" i="41"/>
  <c r="BO172" i="41" s="1"/>
  <c r="BO174" i="41" s="1"/>
  <c r="BM132" i="40"/>
  <c r="BM133" i="40" s="1"/>
  <c r="BM135" i="40" s="1"/>
  <c r="BN128" i="40"/>
  <c r="BN129" i="40" s="1"/>
  <c r="BO251" i="45"/>
  <c r="BM166" i="43"/>
  <c r="BM167" i="43"/>
  <c r="BL171" i="43"/>
  <c r="BL172" i="43" s="1"/>
  <c r="BL174" i="43" s="1"/>
  <c r="BH56" i="43"/>
  <c r="BH57" i="43"/>
  <c r="BG61" i="43"/>
  <c r="BG62" i="43" s="1"/>
  <c r="BG64" i="43" s="1"/>
  <c r="BB293" i="41"/>
  <c r="BP167" i="41"/>
  <c r="BP168" i="41" s="1"/>
  <c r="BO69" i="36"/>
  <c r="BO70" i="36"/>
  <c r="BO250" i="45"/>
  <c r="BH127" i="37"/>
  <c r="BH128" i="37"/>
  <c r="BG132" i="37"/>
  <c r="BG133" i="37" s="1"/>
  <c r="BG135" i="37" s="1"/>
  <c r="BN226" i="43"/>
  <c r="BN229" i="43" s="1"/>
  <c r="BN230" i="43" s="1"/>
  <c r="BN232" i="43" s="1"/>
  <c r="BQ70" i="45"/>
  <c r="BP74" i="45"/>
  <c r="BP75" i="45" s="1"/>
  <c r="BP77" i="45" s="1"/>
  <c r="BQ69" i="45"/>
  <c r="BL199" i="41"/>
  <c r="BL200" i="41" s="1"/>
  <c r="BM224" i="41"/>
  <c r="BL229" i="41"/>
  <c r="BL230" i="41" s="1"/>
  <c r="BL232" i="41" s="1"/>
  <c r="BM225" i="41"/>
  <c r="BO45" i="37"/>
  <c r="BL58" i="35"/>
  <c r="BL61" i="35" s="1"/>
  <c r="BL62" i="35" s="1"/>
  <c r="BL64" i="35" s="1"/>
  <c r="BO212" i="36"/>
  <c r="BN216" i="36"/>
  <c r="BN217" i="36" s="1"/>
  <c r="BN219" i="36" s="1"/>
  <c r="BO211" i="36"/>
  <c r="BO153" i="38"/>
  <c r="BO155" i="38" s="1"/>
  <c r="BO171" i="39"/>
  <c r="BO172" i="39" s="1"/>
  <c r="BO174" i="39" s="1"/>
  <c r="BP167" i="39"/>
  <c r="BP168" i="39" s="1"/>
  <c r="BP226" i="39"/>
  <c r="BN84" i="36"/>
  <c r="BN87" i="36" s="1"/>
  <c r="BN88" i="36" s="1"/>
  <c r="BN90" i="36" s="1"/>
  <c r="BN158" i="38"/>
  <c r="BN159" i="38" s="1"/>
  <c r="BN161" i="38" s="1"/>
  <c r="BK201" i="41"/>
  <c r="BK204" i="41" s="1"/>
  <c r="BK205" i="41" s="1"/>
  <c r="BK207" i="41" s="1"/>
  <c r="BM155" i="45"/>
  <c r="AZ300" i="39"/>
  <c r="BM201" i="39"/>
  <c r="BM204" i="39" s="1"/>
  <c r="BM205" i="39" s="1"/>
  <c r="BM207" i="39" s="1"/>
  <c r="BO140" i="37"/>
  <c r="BP83" i="40"/>
  <c r="BP84" i="40" s="1"/>
  <c r="BN199" i="39"/>
  <c r="BN200" i="39" s="1"/>
  <c r="BP31" i="40"/>
  <c r="BO33" i="40"/>
  <c r="BO36" i="40" s="1"/>
  <c r="BO37" i="40" s="1"/>
  <c r="BO39" i="40" s="1"/>
  <c r="BP30" i="40"/>
  <c r="BO141" i="37"/>
  <c r="BL252" i="37"/>
  <c r="BO87" i="40"/>
  <c r="BO88" i="40" s="1"/>
  <c r="BO90" i="40" s="1"/>
  <c r="BP71" i="37"/>
  <c r="BP74" i="37" s="1"/>
  <c r="BP75" i="37" s="1"/>
  <c r="BP77" i="37" s="1"/>
  <c r="BM32" i="38"/>
  <c r="BA259" i="38"/>
  <c r="BA285" i="38" s="1"/>
  <c r="BO116" i="41"/>
  <c r="BO117" i="41" s="1"/>
  <c r="BO120" i="41" s="1"/>
  <c r="BO121" i="41" s="1"/>
  <c r="BO123" i="41" s="1"/>
  <c r="BN33" i="43"/>
  <c r="BN36" i="43" s="1"/>
  <c r="BN37" i="43" s="1"/>
  <c r="BN39" i="43" s="1"/>
  <c r="BO31" i="43"/>
  <c r="BO32" i="43" s="1"/>
  <c r="BO56" i="38"/>
  <c r="BO57" i="38"/>
  <c r="BN61" i="38"/>
  <c r="BN62" i="38" s="1"/>
  <c r="BN64" i="38" s="1"/>
  <c r="BK44" i="41"/>
  <c r="BK45" i="41" s="1"/>
  <c r="BJ48" i="41"/>
  <c r="BJ49" i="41" s="1"/>
  <c r="BJ51" i="41" s="1"/>
  <c r="AZ302" i="36"/>
  <c r="AZ300" i="36"/>
  <c r="BO154" i="39"/>
  <c r="BO155" i="39" s="1"/>
  <c r="BO158" i="39" s="1"/>
  <c r="BO159" i="39" s="1"/>
  <c r="BO161" i="39" s="1"/>
  <c r="BN116" i="36"/>
  <c r="BJ71" i="40"/>
  <c r="BJ74" i="40" s="1"/>
  <c r="BJ75" i="40" s="1"/>
  <c r="BJ77" i="40" s="1"/>
  <c r="BN158" i="39"/>
  <c r="BN159" i="39" s="1"/>
  <c r="BN161" i="39" s="1"/>
  <c r="BQ30" i="45"/>
  <c r="BQ31" i="45"/>
  <c r="BK45" i="38"/>
  <c r="BL44" i="38" s="1"/>
  <c r="BA261" i="38"/>
  <c r="BA287" i="38" s="1"/>
  <c r="BA295" i="43"/>
  <c r="BP44" i="44"/>
  <c r="BP45" i="44" s="1"/>
  <c r="BO48" i="44"/>
  <c r="BO49" i="44" s="1"/>
  <c r="BO51" i="44" s="1"/>
  <c r="BN71" i="39"/>
  <c r="BN74" i="39" s="1"/>
  <c r="BN75" i="39" s="1"/>
  <c r="BN77" i="39" s="1"/>
  <c r="BA296" i="41"/>
  <c r="BA298" i="37"/>
  <c r="AZ302" i="39"/>
  <c r="BB293" i="37"/>
  <c r="BB268" i="40"/>
  <c r="BB293" i="40" s="1"/>
  <c r="BB18" i="40"/>
  <c r="BB280" i="41"/>
  <c r="BC101" i="41"/>
  <c r="BC279" i="41" s="1"/>
  <c r="BC100" i="41"/>
  <c r="BB103" i="41"/>
  <c r="BA22" i="43"/>
  <c r="BA271" i="43"/>
  <c r="BA272" i="43"/>
  <c r="BA292" i="43"/>
  <c r="BA291" i="43"/>
  <c r="BA190" i="43"/>
  <c r="BA191" i="43" s="1"/>
  <c r="BB278" i="39"/>
  <c r="BB293" i="39" s="1"/>
  <c r="BB102" i="39"/>
  <c r="BA23" i="38"/>
  <c r="BA299" i="38"/>
  <c r="BC101" i="40"/>
  <c r="BC279" i="40" s="1"/>
  <c r="BB103" i="40"/>
  <c r="BC100" i="40"/>
  <c r="BB280" i="40"/>
  <c r="BA193" i="41"/>
  <c r="BA261" i="41" s="1"/>
  <c r="BA287" i="41" s="1"/>
  <c r="BA259" i="41"/>
  <c r="BA285" i="41" s="1"/>
  <c r="BA22" i="35"/>
  <c r="BA271" i="35"/>
  <c r="BA272" i="35"/>
  <c r="BC186" i="38"/>
  <c r="BC101" i="43"/>
  <c r="BC279" i="43" s="1"/>
  <c r="BC100" i="43"/>
  <c r="BB103" i="43"/>
  <c r="BB280" i="43"/>
  <c r="BA109" i="37"/>
  <c r="BA177" i="37" s="1"/>
  <c r="BA277" i="37" s="1"/>
  <c r="BA175" i="37"/>
  <c r="BA275" i="37" s="1"/>
  <c r="BB168" i="45"/>
  <c r="BB281" i="45" s="1"/>
  <c r="BB278" i="45"/>
  <c r="BC278" i="44"/>
  <c r="BC102" i="44"/>
  <c r="BP142" i="45"/>
  <c r="BB252" i="38"/>
  <c r="BB292" i="38" s="1"/>
  <c r="BB288" i="38"/>
  <c r="BB293" i="38" s="1"/>
  <c r="AZ91" i="40"/>
  <c r="AZ265" i="40" s="1"/>
  <c r="AZ300" i="40" s="1"/>
  <c r="AZ25" i="40"/>
  <c r="AZ93" i="40" s="1"/>
  <c r="AZ267" i="40" s="1"/>
  <c r="AZ302" i="40" s="1"/>
  <c r="BC186" i="40"/>
  <c r="BC288" i="40"/>
  <c r="BA175" i="36"/>
  <c r="BA275" i="36" s="1"/>
  <c r="BA109" i="36"/>
  <c r="BA177" i="36" s="1"/>
  <c r="BA277" i="36" s="1"/>
  <c r="BA175" i="38"/>
  <c r="BA275" i="38" s="1"/>
  <c r="BA109" i="38"/>
  <c r="BA177" i="38" s="1"/>
  <c r="BA277" i="38" s="1"/>
  <c r="BA120" i="35"/>
  <c r="BA121" i="35" s="1"/>
  <c r="BA281" i="35"/>
  <c r="BA282" i="35"/>
  <c r="AZ25" i="35"/>
  <c r="AZ93" i="35" s="1"/>
  <c r="AZ267" i="35" s="1"/>
  <c r="AZ302" i="35" s="1"/>
  <c r="AZ91" i="35"/>
  <c r="AZ265" i="35" s="1"/>
  <c r="AZ300" i="35" s="1"/>
  <c r="BB294" i="43"/>
  <c r="BC16" i="39"/>
  <c r="BC17" i="39"/>
  <c r="BC269" i="39" s="1"/>
  <c r="BB19" i="39"/>
  <c r="BB270" i="39"/>
  <c r="BB22" i="45"/>
  <c r="BB200" i="45"/>
  <c r="BB288" i="45"/>
  <c r="BB280" i="38"/>
  <c r="BC101" i="38"/>
  <c r="BC279" i="38" s="1"/>
  <c r="BC100" i="38"/>
  <c r="BB103" i="38"/>
  <c r="BA298" i="41"/>
  <c r="BB186" i="36"/>
  <c r="BB288" i="36"/>
  <c r="BB293" i="36" s="1"/>
  <c r="BB193" i="37"/>
  <c r="BB261" i="37" s="1"/>
  <c r="BB287" i="37" s="1"/>
  <c r="BB259" i="37"/>
  <c r="BB285" i="37" s="1"/>
  <c r="BD185" i="45"/>
  <c r="BD184" i="45"/>
  <c r="BC187" i="45"/>
  <c r="BB270" i="37"/>
  <c r="BB19" i="37"/>
  <c r="BC16" i="37"/>
  <c r="BC17" i="37"/>
  <c r="BC269" i="37" s="1"/>
  <c r="BB18" i="35"/>
  <c r="BB268" i="35"/>
  <c r="BC184" i="41"/>
  <c r="BB187" i="41"/>
  <c r="BC185" i="41"/>
  <c r="BC289" i="41" s="1"/>
  <c r="BB290" i="41"/>
  <c r="BB187" i="35"/>
  <c r="BB290" i="35"/>
  <c r="BC185" i="35"/>
  <c r="BC289" i="35" s="1"/>
  <c r="BC184" i="35"/>
  <c r="BA299" i="37"/>
  <c r="BA23" i="37"/>
  <c r="BA295" i="45"/>
  <c r="BB103" i="37"/>
  <c r="BC101" i="37"/>
  <c r="BC279" i="37" s="1"/>
  <c r="BC100" i="37"/>
  <c r="BB280" i="37"/>
  <c r="BA272" i="40"/>
  <c r="BA298" i="40" s="1"/>
  <c r="BA271" i="40"/>
  <c r="BA296" i="40" s="1"/>
  <c r="BA22" i="40"/>
  <c r="BB23" i="41"/>
  <c r="BB18" i="43"/>
  <c r="BB268" i="43"/>
  <c r="BC101" i="36"/>
  <c r="BC279" i="36" s="1"/>
  <c r="BB103" i="36"/>
  <c r="BB280" i="36"/>
  <c r="BC100" i="36"/>
  <c r="BC18" i="45"/>
  <c r="BB292" i="44"/>
  <c r="BB190" i="44"/>
  <c r="BB191" i="44" s="1"/>
  <c r="BB291" i="44"/>
  <c r="BA298" i="38"/>
  <c r="BB106" i="35"/>
  <c r="BB107" i="35" s="1"/>
  <c r="BB294" i="35"/>
  <c r="BB291" i="39"/>
  <c r="BB292" i="39"/>
  <c r="BB190" i="39"/>
  <c r="BB191" i="39" s="1"/>
  <c r="BA109" i="40"/>
  <c r="BA177" i="40" s="1"/>
  <c r="BA277" i="40" s="1"/>
  <c r="BA175" i="40"/>
  <c r="BA275" i="40" s="1"/>
  <c r="BB193" i="45"/>
  <c r="BB294" i="45"/>
  <c r="BA177" i="45"/>
  <c r="BA277" i="45" s="1"/>
  <c r="BA109" i="43"/>
  <c r="BA177" i="43" s="1"/>
  <c r="BA277" i="43" s="1"/>
  <c r="BA175" i="43"/>
  <c r="BA275" i="43" s="1"/>
  <c r="BB106" i="45"/>
  <c r="BB107" i="45" s="1"/>
  <c r="BC16" i="38"/>
  <c r="BB19" i="38"/>
  <c r="BB270" i="38"/>
  <c r="BC17" i="38"/>
  <c r="BC269" i="38" s="1"/>
  <c r="BB116" i="35"/>
  <c r="BB278" i="35"/>
  <c r="BB288" i="43"/>
  <c r="BB186" i="43"/>
  <c r="BA23" i="36"/>
  <c r="BA106" i="39"/>
  <c r="BA107" i="39" s="1"/>
  <c r="BA282" i="39"/>
  <c r="BA298" i="39" s="1"/>
  <c r="BA281" i="39"/>
  <c r="BA296" i="39" s="1"/>
  <c r="BC288" i="44"/>
  <c r="BC186" i="44"/>
  <c r="BA204" i="45"/>
  <c r="BA291" i="45"/>
  <c r="BA296" i="45" s="1"/>
  <c r="BA292" i="45"/>
  <c r="BA298" i="45" s="1"/>
  <c r="BA296" i="38"/>
  <c r="BC102" i="35"/>
  <c r="BA107" i="41"/>
  <c r="BA299" i="41"/>
  <c r="BA190" i="36"/>
  <c r="BA191" i="36" s="1"/>
  <c r="BA291" i="36"/>
  <c r="BA296" i="36" s="1"/>
  <c r="BA292" i="36"/>
  <c r="BA298" i="36" s="1"/>
  <c r="BP48" i="40"/>
  <c r="BP49" i="40" s="1"/>
  <c r="BP51" i="40" s="1"/>
  <c r="BQ43" i="40"/>
  <c r="BQ44" i="40"/>
  <c r="BA23" i="39"/>
  <c r="BA295" i="35"/>
  <c r="BA25" i="45"/>
  <c r="BA93" i="45" s="1"/>
  <c r="BA267" i="45" s="1"/>
  <c r="BA91" i="45"/>
  <c r="BA265" i="45" s="1"/>
  <c r="BB190" i="38"/>
  <c r="BB191" i="38" s="1"/>
  <c r="BC288" i="39"/>
  <c r="BC186" i="39"/>
  <c r="BD17" i="41"/>
  <c r="BD269" i="41" s="1"/>
  <c r="BD16" i="41"/>
  <c r="BC19" i="41"/>
  <c r="BC270" i="41"/>
  <c r="BC16" i="36"/>
  <c r="BC17" i="36"/>
  <c r="BC269" i="36" s="1"/>
  <c r="BB19" i="36"/>
  <c r="BB270" i="36"/>
  <c r="BA296" i="37"/>
  <c r="BQ200" i="37"/>
  <c r="BQ201" i="37" s="1"/>
  <c r="BQ204" i="37" s="1"/>
  <c r="BQ205" i="37" s="1"/>
  <c r="BQ207" i="37" s="1"/>
  <c r="BC16" i="44"/>
  <c r="BB19" i="44"/>
  <c r="BC17" i="44"/>
  <c r="BC269" i="44" s="1"/>
  <c r="BC294" i="44" s="1"/>
  <c r="BB270" i="44"/>
  <c r="BB295" i="44" s="1"/>
  <c r="BB282" i="44"/>
  <c r="BB281" i="44"/>
  <c r="BB106" i="44"/>
  <c r="BB107" i="44" s="1"/>
  <c r="BA175" i="45"/>
  <c r="BA275" i="45" s="1"/>
  <c r="AZ25" i="43"/>
  <c r="AZ93" i="43" s="1"/>
  <c r="AZ267" i="43" s="1"/>
  <c r="AZ302" i="43" s="1"/>
  <c r="AZ91" i="43"/>
  <c r="AZ265" i="43" s="1"/>
  <c r="AZ300" i="43" s="1"/>
  <c r="BB291" i="40"/>
  <c r="BB292" i="40"/>
  <c r="BB190" i="40"/>
  <c r="BB191" i="40" s="1"/>
  <c r="BC290" i="37"/>
  <c r="BD184" i="37"/>
  <c r="BD185" i="37"/>
  <c r="BD289" i="37" s="1"/>
  <c r="BC187" i="37"/>
  <c r="BC102" i="45"/>
  <c r="BA259" i="35"/>
  <c r="BA285" i="35" s="1"/>
  <c r="BA193" i="35"/>
  <c r="BA261" i="35" s="1"/>
  <c r="BA287" i="35" s="1"/>
  <c r="BA23" i="44"/>
  <c r="BA299" i="44"/>
  <c r="BG245" i="36"/>
  <c r="BH239" i="36"/>
  <c r="BJ70" i="44"/>
  <c r="BJ69" i="44"/>
  <c r="BI74" i="44"/>
  <c r="BI75" i="44" s="1"/>
  <c r="BI77" i="44" s="1"/>
  <c r="BG74" i="41"/>
  <c r="BG75" i="41" s="1"/>
  <c r="BG77" i="41" s="1"/>
  <c r="BH70" i="41"/>
  <c r="BH69" i="41"/>
  <c r="BG213" i="41"/>
  <c r="BF219" i="41"/>
  <c r="BG216" i="45"/>
  <c r="BG217" i="45" s="1"/>
  <c r="BH211" i="45"/>
  <c r="BH212" i="45"/>
  <c r="BO225" i="45" l="1"/>
  <c r="BM74" i="43"/>
  <c r="BM75" i="43" s="1"/>
  <c r="BM77" i="43" s="1"/>
  <c r="BO224" i="45"/>
  <c r="BO226" i="45" s="1"/>
  <c r="BK84" i="44"/>
  <c r="BL82" i="44" s="1"/>
  <c r="BK129" i="43"/>
  <c r="BL128" i="43" s="1"/>
  <c r="BO199" i="38"/>
  <c r="BO82" i="38"/>
  <c r="BN140" i="38"/>
  <c r="BO83" i="38"/>
  <c r="BO70" i="43"/>
  <c r="BO71" i="43" s="1"/>
  <c r="BO74" i="43" s="1"/>
  <c r="BO75" i="43" s="1"/>
  <c r="BO77" i="43" s="1"/>
  <c r="BQ70" i="38"/>
  <c r="BQ71" i="38" s="1"/>
  <c r="BQ74" i="38" s="1"/>
  <c r="BQ75" i="38" s="1"/>
  <c r="BQ77" i="38" s="1"/>
  <c r="BP74" i="38"/>
  <c r="BP75" i="38" s="1"/>
  <c r="BP77" i="38" s="1"/>
  <c r="BP87" i="37"/>
  <c r="BP88" i="37" s="1"/>
  <c r="BP90" i="37" s="1"/>
  <c r="BQ83" i="37"/>
  <c r="BN74" i="43"/>
  <c r="BN75" i="43" s="1"/>
  <c r="BN77" i="43" s="1"/>
  <c r="BN141" i="38"/>
  <c r="BN142" i="38" s="1"/>
  <c r="BN145" i="38" s="1"/>
  <c r="BN146" i="38" s="1"/>
  <c r="BN148" i="38" s="1"/>
  <c r="BN252" i="41"/>
  <c r="BN255" i="41" s="1"/>
  <c r="BN256" i="41" s="1"/>
  <c r="BN258" i="41" s="1"/>
  <c r="BM225" i="37"/>
  <c r="BM224" i="37"/>
  <c r="BL30" i="39"/>
  <c r="BL31" i="39"/>
  <c r="BO200" i="38"/>
  <c r="BP198" i="38" s="1"/>
  <c r="BL127" i="43"/>
  <c r="BO225" i="36"/>
  <c r="BO226" i="36" s="1"/>
  <c r="BP225" i="36" s="1"/>
  <c r="BL116" i="40"/>
  <c r="BM115" i="40" s="1"/>
  <c r="BN201" i="38"/>
  <c r="BN204" i="38" s="1"/>
  <c r="BN205" i="38" s="1"/>
  <c r="BN207" i="38" s="1"/>
  <c r="BK158" i="37"/>
  <c r="BK159" i="37" s="1"/>
  <c r="BK161" i="37" s="1"/>
  <c r="BO252" i="39"/>
  <c r="BO255" i="39" s="1"/>
  <c r="BO256" i="39" s="1"/>
  <c r="BO258" i="39" s="1"/>
  <c r="BL154" i="37"/>
  <c r="BL155" i="37" s="1"/>
  <c r="BL158" i="37" s="1"/>
  <c r="BL159" i="37" s="1"/>
  <c r="BL161" i="37" s="1"/>
  <c r="BO145" i="40"/>
  <c r="BO146" i="40" s="1"/>
  <c r="BO148" i="40" s="1"/>
  <c r="BO238" i="45"/>
  <c r="BN229" i="36"/>
  <c r="BN230" i="36" s="1"/>
  <c r="BN232" i="36" s="1"/>
  <c r="BO237" i="45"/>
  <c r="BO212" i="38"/>
  <c r="BO211" i="38"/>
  <c r="BP141" i="40"/>
  <c r="BP142" i="40" s="1"/>
  <c r="BP145" i="40" s="1"/>
  <c r="BP146" i="40" s="1"/>
  <c r="BP148" i="40" s="1"/>
  <c r="BO200" i="35"/>
  <c r="BL239" i="35"/>
  <c r="BL242" i="35" s="1"/>
  <c r="BL243" i="35" s="1"/>
  <c r="BL245" i="35" s="1"/>
  <c r="BP116" i="44"/>
  <c r="BN252" i="35"/>
  <c r="BN255" i="35" s="1"/>
  <c r="BN256" i="35" s="1"/>
  <c r="BN258" i="35" s="1"/>
  <c r="BJ140" i="43"/>
  <c r="BJ141" i="43"/>
  <c r="BM212" i="37"/>
  <c r="BN216" i="43"/>
  <c r="BN217" i="43" s="1"/>
  <c r="BN219" i="43" s="1"/>
  <c r="BO212" i="43"/>
  <c r="BO211" i="43"/>
  <c r="BO129" i="45"/>
  <c r="BO132" i="45" s="1"/>
  <c r="BO133" i="45" s="1"/>
  <c r="BO135" i="45" s="1"/>
  <c r="BP171" i="36"/>
  <c r="BP172" i="36" s="1"/>
  <c r="BP174" i="36" s="1"/>
  <c r="BQ166" i="36"/>
  <c r="BQ167" i="36"/>
  <c r="BM252" i="36"/>
  <c r="BL166" i="35"/>
  <c r="BL167" i="35"/>
  <c r="BM211" i="37"/>
  <c r="BJ252" i="44"/>
  <c r="BJ255" i="44" s="1"/>
  <c r="BJ256" i="44" s="1"/>
  <c r="BJ258" i="44" s="1"/>
  <c r="BQ30" i="44"/>
  <c r="BM155" i="43"/>
  <c r="BN154" i="43" s="1"/>
  <c r="BQ31" i="44"/>
  <c r="BP158" i="35"/>
  <c r="BP159" i="35" s="1"/>
  <c r="BP161" i="35" s="1"/>
  <c r="BM33" i="37"/>
  <c r="BM36" i="37" s="1"/>
  <c r="BM37" i="37" s="1"/>
  <c r="BM39" i="37" s="1"/>
  <c r="BQ153" i="35"/>
  <c r="BQ155" i="35" s="1"/>
  <c r="BQ158" i="35" s="1"/>
  <c r="BQ159" i="35" s="1"/>
  <c r="BQ161" i="35" s="1"/>
  <c r="BM48" i="39"/>
  <c r="BM49" i="39" s="1"/>
  <c r="BM51" i="39" s="1"/>
  <c r="BN31" i="37"/>
  <c r="BN32" i="37" s="1"/>
  <c r="BN33" i="37" s="1"/>
  <c r="BN36" i="37" s="1"/>
  <c r="BN37" i="37" s="1"/>
  <c r="BN39" i="37" s="1"/>
  <c r="BL242" i="37"/>
  <c r="BL243" i="37" s="1"/>
  <c r="BL245" i="37" s="1"/>
  <c r="BO251" i="43"/>
  <c r="BO252" i="43" s="1"/>
  <c r="BN255" i="43"/>
  <c r="BN256" i="43" s="1"/>
  <c r="BN258" i="43" s="1"/>
  <c r="BM237" i="37"/>
  <c r="BM239" i="37" s="1"/>
  <c r="BN238" i="37" s="1"/>
  <c r="BO200" i="40"/>
  <c r="BP199" i="40" s="1"/>
  <c r="BL31" i="35"/>
  <c r="BL32" i="35" s="1"/>
  <c r="BL33" i="35" s="1"/>
  <c r="BL36" i="35" s="1"/>
  <c r="BL37" i="35" s="1"/>
  <c r="BL39" i="35" s="1"/>
  <c r="BN43" i="39"/>
  <c r="BN45" i="39" s="1"/>
  <c r="BP31" i="41"/>
  <c r="BP30" i="41"/>
  <c r="BK33" i="35"/>
  <c r="BK36" i="35" s="1"/>
  <c r="BK37" i="35" s="1"/>
  <c r="BK39" i="35" s="1"/>
  <c r="BN83" i="45"/>
  <c r="BN82" i="45"/>
  <c r="BN155" i="36"/>
  <c r="BO153" i="36" s="1"/>
  <c r="BQ82" i="43"/>
  <c r="BQ84" i="43" s="1"/>
  <c r="BQ87" i="43" s="1"/>
  <c r="BQ88" i="43" s="1"/>
  <c r="BQ90" i="43" s="1"/>
  <c r="BP87" i="43"/>
  <c r="BP88" i="43" s="1"/>
  <c r="BP90" i="43" s="1"/>
  <c r="BL58" i="37"/>
  <c r="BM56" i="37" s="1"/>
  <c r="BP61" i="44"/>
  <c r="BP62" i="44" s="1"/>
  <c r="BP64" i="44" s="1"/>
  <c r="BP168" i="38"/>
  <c r="BP171" i="38" s="1"/>
  <c r="BP172" i="38" s="1"/>
  <c r="BP174" i="38" s="1"/>
  <c r="BN226" i="38"/>
  <c r="BO115" i="43"/>
  <c r="BK87" i="39"/>
  <c r="BK88" i="39" s="1"/>
  <c r="BK90" i="39" s="1"/>
  <c r="BL82" i="39"/>
  <c r="BL83" i="39"/>
  <c r="BM239" i="44"/>
  <c r="BN129" i="39"/>
  <c r="BN132" i="39" s="1"/>
  <c r="BN133" i="39" s="1"/>
  <c r="BN135" i="39" s="1"/>
  <c r="BN128" i="41"/>
  <c r="BN127" i="41"/>
  <c r="BM132" i="41"/>
  <c r="BM133" i="41" s="1"/>
  <c r="BM135" i="41" s="1"/>
  <c r="BQ56" i="44"/>
  <c r="BQ58" i="44" s="1"/>
  <c r="BQ61" i="44" s="1"/>
  <c r="BQ62" i="44" s="1"/>
  <c r="BQ64" i="44" s="1"/>
  <c r="BN168" i="37"/>
  <c r="BO167" i="37" s="1"/>
  <c r="BM141" i="35"/>
  <c r="BL145" i="35"/>
  <c r="BL146" i="35" s="1"/>
  <c r="BL148" i="35" s="1"/>
  <c r="BM140" i="35"/>
  <c r="BO145" i="36"/>
  <c r="BO146" i="36" s="1"/>
  <c r="BO148" i="36" s="1"/>
  <c r="BP140" i="36"/>
  <c r="BP142" i="36" s="1"/>
  <c r="BQ140" i="36" s="1"/>
  <c r="BO114" i="43"/>
  <c r="BO153" i="40"/>
  <c r="BO154" i="40"/>
  <c r="BN224" i="44"/>
  <c r="BM212" i="44"/>
  <c r="BM213" i="44" s="1"/>
  <c r="BN225" i="44"/>
  <c r="BO200" i="36"/>
  <c r="BO58" i="36"/>
  <c r="BP57" i="36" s="1"/>
  <c r="BM239" i="43"/>
  <c r="BN237" i="43" s="1"/>
  <c r="BL216" i="44"/>
  <c r="BL217" i="44" s="1"/>
  <c r="BL219" i="44" s="1"/>
  <c r="BP84" i="41"/>
  <c r="BC44" i="45"/>
  <c r="BC269" i="45" s="1"/>
  <c r="BC43" i="45"/>
  <c r="BB48" i="45"/>
  <c r="BB49" i="45" s="1"/>
  <c r="BB51" i="45" s="1"/>
  <c r="BB270" i="45"/>
  <c r="BO58" i="40"/>
  <c r="BP57" i="40" s="1"/>
  <c r="BB272" i="45"/>
  <c r="BB271" i="45"/>
  <c r="BN211" i="40"/>
  <c r="BN212" i="40"/>
  <c r="BM216" i="40"/>
  <c r="BM217" i="40" s="1"/>
  <c r="BM219" i="40" s="1"/>
  <c r="BO128" i="35"/>
  <c r="BO129" i="35" s="1"/>
  <c r="BP128" i="35" s="1"/>
  <c r="BL242" i="40"/>
  <c r="BL243" i="40" s="1"/>
  <c r="BL245" i="40" s="1"/>
  <c r="BM238" i="40"/>
  <c r="BM237" i="40"/>
  <c r="BO71" i="36"/>
  <c r="BO74" i="36" s="1"/>
  <c r="BO75" i="36" s="1"/>
  <c r="BO77" i="36" s="1"/>
  <c r="BN239" i="41"/>
  <c r="BO238" i="41" s="1"/>
  <c r="BP201" i="44"/>
  <c r="BP204" i="44" s="1"/>
  <c r="BP205" i="44" s="1"/>
  <c r="BP207" i="44" s="1"/>
  <c r="BM48" i="43"/>
  <c r="BM49" i="43" s="1"/>
  <c r="BM51" i="43" s="1"/>
  <c r="BN43" i="43"/>
  <c r="BN45" i="43" s="1"/>
  <c r="BO44" i="43" s="1"/>
  <c r="BN132" i="35"/>
  <c r="BN133" i="35" s="1"/>
  <c r="BN135" i="35" s="1"/>
  <c r="BO153" i="41"/>
  <c r="BQ198" i="44"/>
  <c r="BQ200" i="44" s="1"/>
  <c r="BQ201" i="44" s="1"/>
  <c r="BQ204" i="44" s="1"/>
  <c r="BQ205" i="44" s="1"/>
  <c r="BQ207" i="44" s="1"/>
  <c r="BP128" i="44"/>
  <c r="BP127" i="44"/>
  <c r="BN56" i="45"/>
  <c r="BO154" i="41"/>
  <c r="BO115" i="45"/>
  <c r="BO116" i="45" s="1"/>
  <c r="BN57" i="45"/>
  <c r="BM167" i="40"/>
  <c r="BM166" i="40"/>
  <c r="BL171" i="40"/>
  <c r="BL172" i="40" s="1"/>
  <c r="BL174" i="40" s="1"/>
  <c r="BN117" i="45"/>
  <c r="BN120" i="45" s="1"/>
  <c r="BN121" i="45" s="1"/>
  <c r="BN123" i="45" s="1"/>
  <c r="BO224" i="43"/>
  <c r="BM57" i="41"/>
  <c r="BL61" i="41"/>
  <c r="BL62" i="41" s="1"/>
  <c r="BL64" i="41" s="1"/>
  <c r="BM56" i="41"/>
  <c r="BM229" i="40"/>
  <c r="BM230" i="40" s="1"/>
  <c r="BM232" i="40" s="1"/>
  <c r="BN225" i="40"/>
  <c r="BN224" i="40"/>
  <c r="BM255" i="40"/>
  <c r="BM256" i="40" s="1"/>
  <c r="BM258" i="40" s="1"/>
  <c r="BN251" i="40"/>
  <c r="BN252" i="40" s="1"/>
  <c r="BN84" i="35"/>
  <c r="BO83" i="35" s="1"/>
  <c r="BO142" i="37"/>
  <c r="BO145" i="37" s="1"/>
  <c r="BO146" i="37" s="1"/>
  <c r="BO148" i="37" s="1"/>
  <c r="BO225" i="43"/>
  <c r="BL200" i="43"/>
  <c r="BB291" i="38"/>
  <c r="BQ84" i="37"/>
  <c r="BQ87" i="37" s="1"/>
  <c r="BQ88" i="37" s="1"/>
  <c r="BQ90" i="37" s="1"/>
  <c r="BO252" i="45"/>
  <c r="BO255" i="45" s="1"/>
  <c r="BO256" i="45" s="1"/>
  <c r="BO258" i="45" s="1"/>
  <c r="BM168" i="43"/>
  <c r="BM171" i="43" s="1"/>
  <c r="BM172" i="43" s="1"/>
  <c r="BM174" i="43" s="1"/>
  <c r="BH58" i="43"/>
  <c r="BK69" i="40"/>
  <c r="BK70" i="40"/>
  <c r="BM57" i="35"/>
  <c r="BH129" i="37"/>
  <c r="BM56" i="35"/>
  <c r="BQ71" i="45"/>
  <c r="BQ74" i="45" s="1"/>
  <c r="BQ75" i="45" s="1"/>
  <c r="BQ77" i="45" s="1"/>
  <c r="BP43" i="37"/>
  <c r="BP44" i="37"/>
  <c r="BO48" i="37"/>
  <c r="BO49" i="37" s="1"/>
  <c r="BO51" i="37" s="1"/>
  <c r="BM226" i="41"/>
  <c r="BN132" i="40"/>
  <c r="BN133" i="40" s="1"/>
  <c r="BN135" i="40" s="1"/>
  <c r="BO128" i="40"/>
  <c r="BO127" i="40"/>
  <c r="BQ166" i="41"/>
  <c r="BQ167" i="41"/>
  <c r="BP171" i="41"/>
  <c r="BP172" i="41" s="1"/>
  <c r="BP174" i="41" s="1"/>
  <c r="BO213" i="36"/>
  <c r="BK57" i="39"/>
  <c r="BK56" i="39"/>
  <c r="BJ61" i="39"/>
  <c r="BJ62" i="39" s="1"/>
  <c r="BJ64" i="39" s="1"/>
  <c r="BO82" i="36"/>
  <c r="BO83" i="36"/>
  <c r="BQ224" i="39"/>
  <c r="BQ225" i="39"/>
  <c r="BP229" i="39"/>
  <c r="BP230" i="39" s="1"/>
  <c r="BP232" i="39" s="1"/>
  <c r="BP32" i="40"/>
  <c r="BQ31" i="40" s="1"/>
  <c r="BQ70" i="37"/>
  <c r="BP114" i="41"/>
  <c r="BQ69" i="37"/>
  <c r="BP153" i="38"/>
  <c r="BP154" i="38"/>
  <c r="BO158" i="38"/>
  <c r="BO159" i="38" s="1"/>
  <c r="BO161" i="38" s="1"/>
  <c r="BM158" i="45"/>
  <c r="BM159" i="45" s="1"/>
  <c r="BM161" i="45" s="1"/>
  <c r="BN153" i="45"/>
  <c r="BN154" i="45"/>
  <c r="BQ167" i="39"/>
  <c r="BP171" i="39"/>
  <c r="BP172" i="39" s="1"/>
  <c r="BP174" i="39" s="1"/>
  <c r="BQ166" i="39"/>
  <c r="BM251" i="37"/>
  <c r="BL255" i="37"/>
  <c r="BL256" i="37" s="1"/>
  <c r="BL258" i="37" s="1"/>
  <c r="BM250" i="37"/>
  <c r="BN201" i="39"/>
  <c r="BN204" i="39" s="1"/>
  <c r="BN205" i="39" s="1"/>
  <c r="BN207" i="39" s="1"/>
  <c r="BO199" i="39"/>
  <c r="BO198" i="39"/>
  <c r="BN31" i="38"/>
  <c r="BN30" i="38"/>
  <c r="BM33" i="38"/>
  <c r="BM36" i="38" s="1"/>
  <c r="BM37" i="38" s="1"/>
  <c r="BM39" i="38" s="1"/>
  <c r="BP115" i="41"/>
  <c r="BO58" i="38"/>
  <c r="BM199" i="41"/>
  <c r="BL201" i="41"/>
  <c r="BL204" i="41" s="1"/>
  <c r="BL205" i="41" s="1"/>
  <c r="BL207" i="41" s="1"/>
  <c r="BM198" i="41"/>
  <c r="BB282" i="45"/>
  <c r="BO33" i="43"/>
  <c r="BO36" i="43" s="1"/>
  <c r="BO37" i="43" s="1"/>
  <c r="BO39" i="43" s="1"/>
  <c r="BP30" i="43"/>
  <c r="BP31" i="43"/>
  <c r="BO69" i="39"/>
  <c r="BP154" i="39"/>
  <c r="BP153" i="39"/>
  <c r="BL43" i="38"/>
  <c r="BL45" i="38" s="1"/>
  <c r="BL48" i="38" s="1"/>
  <c r="BL49" i="38" s="1"/>
  <c r="BL51" i="38" s="1"/>
  <c r="BL44" i="41"/>
  <c r="BK48" i="41"/>
  <c r="BK49" i="41" s="1"/>
  <c r="BK51" i="41" s="1"/>
  <c r="BL43" i="41"/>
  <c r="BO115" i="36"/>
  <c r="BO114" i="36"/>
  <c r="BN117" i="36"/>
  <c r="BN120" i="36" s="1"/>
  <c r="BN121" i="36" s="1"/>
  <c r="BN123" i="36" s="1"/>
  <c r="BK48" i="38"/>
  <c r="BK49" i="38" s="1"/>
  <c r="BK51" i="38" s="1"/>
  <c r="BQ32" i="45"/>
  <c r="BQ33" i="45" s="1"/>
  <c r="BQ36" i="45" s="1"/>
  <c r="BQ37" i="45" s="1"/>
  <c r="BQ39" i="45" s="1"/>
  <c r="BO70" i="39"/>
  <c r="BQ45" i="40"/>
  <c r="BQ48" i="40" s="1"/>
  <c r="BQ49" i="40" s="1"/>
  <c r="BQ51" i="40" s="1"/>
  <c r="BA299" i="39"/>
  <c r="BA299" i="36"/>
  <c r="BB293" i="43"/>
  <c r="BB293" i="45"/>
  <c r="BP48" i="44"/>
  <c r="BP49" i="44" s="1"/>
  <c r="BP51" i="44" s="1"/>
  <c r="BQ43" i="44"/>
  <c r="BQ44" i="44"/>
  <c r="BD18" i="41"/>
  <c r="BD268" i="41"/>
  <c r="BB22" i="38"/>
  <c r="BB272" i="38"/>
  <c r="BB271" i="38"/>
  <c r="BA23" i="40"/>
  <c r="BA299" i="40"/>
  <c r="BB291" i="35"/>
  <c r="BB190" i="35"/>
  <c r="BB191" i="35" s="1"/>
  <c r="BB292" i="35"/>
  <c r="BB295" i="37"/>
  <c r="BB187" i="36"/>
  <c r="BC185" i="36"/>
  <c r="BC289" i="36" s="1"/>
  <c r="BC294" i="36" s="1"/>
  <c r="BC184" i="36"/>
  <c r="BB290" i="36"/>
  <c r="BB295" i="36" s="1"/>
  <c r="BB280" i="39"/>
  <c r="BB295" i="39" s="1"/>
  <c r="BC100" i="39"/>
  <c r="BC101" i="39"/>
  <c r="BC279" i="39" s="1"/>
  <c r="BC294" i="39" s="1"/>
  <c r="BB103" i="39"/>
  <c r="BC278" i="41"/>
  <c r="BC102" i="41"/>
  <c r="BB22" i="44"/>
  <c r="BB272" i="44"/>
  <c r="BB298" i="44" s="1"/>
  <c r="BB271" i="44"/>
  <c r="BB296" i="44" s="1"/>
  <c r="BB193" i="38"/>
  <c r="BA175" i="41"/>
  <c r="BA275" i="41" s="1"/>
  <c r="BA300" i="41" s="1"/>
  <c r="BA109" i="41"/>
  <c r="BA177" i="41" s="1"/>
  <c r="BA277" i="41" s="1"/>
  <c r="BA302" i="41" s="1"/>
  <c r="BA205" i="45"/>
  <c r="BA299" i="45"/>
  <c r="BA91" i="36"/>
  <c r="BA265" i="36" s="1"/>
  <c r="BA25" i="36"/>
  <c r="BA93" i="36" s="1"/>
  <c r="BA267" i="36" s="1"/>
  <c r="BC115" i="35"/>
  <c r="BC279" i="35" s="1"/>
  <c r="BB117" i="35"/>
  <c r="BC114" i="35"/>
  <c r="BB280" i="35"/>
  <c r="BC268" i="38"/>
  <c r="BC18" i="38"/>
  <c r="BB259" i="44"/>
  <c r="BB285" i="44" s="1"/>
  <c r="BB193" i="44"/>
  <c r="BB261" i="44" s="1"/>
  <c r="BB287" i="44" s="1"/>
  <c r="BC278" i="36"/>
  <c r="BC102" i="36"/>
  <c r="BB19" i="43"/>
  <c r="BC16" i="43"/>
  <c r="BC17" i="43"/>
  <c r="BC269" i="43" s="1"/>
  <c r="BB270" i="43"/>
  <c r="BC102" i="37"/>
  <c r="BC278" i="37"/>
  <c r="BC288" i="35"/>
  <c r="BC186" i="35"/>
  <c r="BC294" i="37"/>
  <c r="BC268" i="39"/>
  <c r="BC18" i="39"/>
  <c r="BB255" i="38"/>
  <c r="BB256" i="38" s="1"/>
  <c r="BB258" i="38" s="1"/>
  <c r="BC250" i="38"/>
  <c r="BC251" i="38"/>
  <c r="BC289" i="38" s="1"/>
  <c r="BC294" i="38" s="1"/>
  <c r="BB290" i="38"/>
  <c r="BB295" i="38" s="1"/>
  <c r="BC167" i="45"/>
  <c r="BC279" i="45" s="1"/>
  <c r="BC166" i="45"/>
  <c r="BB171" i="45"/>
  <c r="BB172" i="45" s="1"/>
  <c r="BB174" i="45" s="1"/>
  <c r="BB280" i="45"/>
  <c r="BD185" i="38"/>
  <c r="BD184" i="38"/>
  <c r="BC187" i="38"/>
  <c r="BA296" i="43"/>
  <c r="BA23" i="43"/>
  <c r="BA299" i="43"/>
  <c r="BC294" i="41"/>
  <c r="BB175" i="44"/>
  <c r="BB275" i="44" s="1"/>
  <c r="BB109" i="44"/>
  <c r="BB177" i="44" s="1"/>
  <c r="BB277" i="44" s="1"/>
  <c r="BC186" i="41"/>
  <c r="BC288" i="41"/>
  <c r="BA23" i="35"/>
  <c r="BA299" i="35"/>
  <c r="BA193" i="43"/>
  <c r="BA261" i="43" s="1"/>
  <c r="BA287" i="43" s="1"/>
  <c r="BA259" i="43"/>
  <c r="BA285" i="43" s="1"/>
  <c r="BD288" i="37"/>
  <c r="BD186" i="37"/>
  <c r="BB193" i="40"/>
  <c r="BB261" i="40" s="1"/>
  <c r="BB287" i="40" s="1"/>
  <c r="BB259" i="40"/>
  <c r="BB285" i="40" s="1"/>
  <c r="BC18" i="44"/>
  <c r="BC268" i="44"/>
  <c r="BC293" i="44" s="1"/>
  <c r="BB272" i="36"/>
  <c r="BB271" i="36"/>
  <c r="BB22" i="36"/>
  <c r="BC290" i="39"/>
  <c r="BD185" i="39"/>
  <c r="BD289" i="39" s="1"/>
  <c r="BD184" i="39"/>
  <c r="BC187" i="39"/>
  <c r="BD100" i="35"/>
  <c r="BC103" i="35"/>
  <c r="BD101" i="35"/>
  <c r="BC290" i="44"/>
  <c r="BD184" i="44"/>
  <c r="BD185" i="44"/>
  <c r="BD289" i="44" s="1"/>
  <c r="BC187" i="44"/>
  <c r="BB187" i="43"/>
  <c r="BB290" i="43"/>
  <c r="BC185" i="43"/>
  <c r="BC289" i="43" s="1"/>
  <c r="BC184" i="43"/>
  <c r="BB259" i="39"/>
  <c r="BB285" i="39" s="1"/>
  <c r="BB193" i="39"/>
  <c r="BB261" i="39" s="1"/>
  <c r="BB287" i="39" s="1"/>
  <c r="BB109" i="35"/>
  <c r="BB293" i="35"/>
  <c r="BC268" i="37"/>
  <c r="BC18" i="37"/>
  <c r="BC190" i="45"/>
  <c r="BC191" i="45" s="1"/>
  <c r="BB281" i="38"/>
  <c r="BB282" i="38"/>
  <c r="BB106" i="38"/>
  <c r="BB107" i="38" s="1"/>
  <c r="BB201" i="45"/>
  <c r="BC198" i="45"/>
  <c r="BC199" i="45"/>
  <c r="BC289" i="45" s="1"/>
  <c r="BB290" i="45"/>
  <c r="BA123" i="35"/>
  <c r="BA177" i="35" s="1"/>
  <c r="BA277" i="35" s="1"/>
  <c r="BA175" i="35"/>
  <c r="BA275" i="35" s="1"/>
  <c r="BQ140" i="45"/>
  <c r="BQ141" i="45"/>
  <c r="BP145" i="45"/>
  <c r="BP146" i="45" s="1"/>
  <c r="BP148" i="45" s="1"/>
  <c r="BB282" i="43"/>
  <c r="BB281" i="43"/>
  <c r="BB106" i="43"/>
  <c r="BB107" i="43" s="1"/>
  <c r="BA298" i="35"/>
  <c r="BC278" i="40"/>
  <c r="BC102" i="40"/>
  <c r="BA91" i="38"/>
  <c r="BA265" i="38" s="1"/>
  <c r="BA300" i="38" s="1"/>
  <c r="BA25" i="38"/>
  <c r="BA93" i="38" s="1"/>
  <c r="BA267" i="38" s="1"/>
  <c r="BA302" i="38" s="1"/>
  <c r="BA298" i="43"/>
  <c r="BB295" i="41"/>
  <c r="BC17" i="40"/>
  <c r="BC269" i="40" s="1"/>
  <c r="BC294" i="40" s="1"/>
  <c r="BC16" i="40"/>
  <c r="BB19" i="40"/>
  <c r="BB270" i="40"/>
  <c r="BB295" i="40" s="1"/>
  <c r="BC291" i="37"/>
  <c r="BC292" i="37"/>
  <c r="BC190" i="37"/>
  <c r="BC191" i="37" s="1"/>
  <c r="BC268" i="36"/>
  <c r="BC18" i="36"/>
  <c r="BA91" i="39"/>
  <c r="BA265" i="39" s="1"/>
  <c r="BA25" i="39"/>
  <c r="BA93" i="39" s="1"/>
  <c r="BA267" i="39" s="1"/>
  <c r="BA25" i="44"/>
  <c r="BA93" i="44" s="1"/>
  <c r="BA267" i="44" s="1"/>
  <c r="BA302" i="44" s="1"/>
  <c r="BA91" i="44"/>
  <c r="BA265" i="44" s="1"/>
  <c r="BA300" i="44" s="1"/>
  <c r="BD100" i="45"/>
  <c r="BC103" i="45"/>
  <c r="BD101" i="45"/>
  <c r="BC271" i="41"/>
  <c r="BC22" i="41"/>
  <c r="BC272" i="41"/>
  <c r="BA193" i="36"/>
  <c r="BA261" i="36" s="1"/>
  <c r="BA287" i="36" s="1"/>
  <c r="BA259" i="36"/>
  <c r="BA285" i="36" s="1"/>
  <c r="BA175" i="39"/>
  <c r="BA275" i="39" s="1"/>
  <c r="BA109" i="39"/>
  <c r="BA177" i="39" s="1"/>
  <c r="BA277" i="39" s="1"/>
  <c r="BB109" i="45"/>
  <c r="BD17" i="45"/>
  <c r="BD16" i="45"/>
  <c r="BC19" i="45"/>
  <c r="BB282" i="36"/>
  <c r="BB281" i="36"/>
  <c r="BB106" i="36"/>
  <c r="BB107" i="36" s="1"/>
  <c r="BB91" i="41"/>
  <c r="BB265" i="41" s="1"/>
  <c r="BB25" i="41"/>
  <c r="BB93" i="41" s="1"/>
  <c r="BB267" i="41" s="1"/>
  <c r="BP87" i="40"/>
  <c r="BP88" i="40" s="1"/>
  <c r="BP90" i="40" s="1"/>
  <c r="BQ83" i="40"/>
  <c r="BQ82" i="40"/>
  <c r="BB106" i="37"/>
  <c r="BB107" i="37" s="1"/>
  <c r="BB282" i="37"/>
  <c r="BB281" i="37"/>
  <c r="BA91" i="37"/>
  <c r="BA265" i="37" s="1"/>
  <c r="BA300" i="37" s="1"/>
  <c r="BA25" i="37"/>
  <c r="BA93" i="37" s="1"/>
  <c r="BA267" i="37" s="1"/>
  <c r="BA302" i="37" s="1"/>
  <c r="BB190" i="41"/>
  <c r="BB191" i="41" s="1"/>
  <c r="BB292" i="41"/>
  <c r="BB291" i="41"/>
  <c r="BC17" i="35"/>
  <c r="BC269" i="35" s="1"/>
  <c r="BC16" i="35"/>
  <c r="BB19" i="35"/>
  <c r="BB270" i="35"/>
  <c r="BB271" i="37"/>
  <c r="BB22" i="37"/>
  <c r="BB272" i="37"/>
  <c r="BD186" i="45"/>
  <c r="BC278" i="38"/>
  <c r="BC102" i="38"/>
  <c r="BB23" i="45"/>
  <c r="BB271" i="39"/>
  <c r="BB22" i="39"/>
  <c r="BB272" i="39"/>
  <c r="BD184" i="40"/>
  <c r="BD185" i="40"/>
  <c r="BD289" i="40" s="1"/>
  <c r="BC187" i="40"/>
  <c r="BC290" i="40"/>
  <c r="BD100" i="44"/>
  <c r="BC280" i="44"/>
  <c r="BD101" i="44"/>
  <c r="BD279" i="44" s="1"/>
  <c r="BC103" i="44"/>
  <c r="BC278" i="43"/>
  <c r="BC102" i="43"/>
  <c r="BA296" i="35"/>
  <c r="BB282" i="40"/>
  <c r="BB281" i="40"/>
  <c r="BB106" i="40"/>
  <c r="BB107" i="40" s="1"/>
  <c r="BB282" i="41"/>
  <c r="BB281" i="41"/>
  <c r="BB106" i="41"/>
  <c r="BI238" i="36"/>
  <c r="BH242" i="36"/>
  <c r="BH243" i="36" s="1"/>
  <c r="BI237" i="36"/>
  <c r="BJ71" i="44"/>
  <c r="BH71" i="41"/>
  <c r="BH212" i="41"/>
  <c r="BG216" i="41"/>
  <c r="BG217" i="41" s="1"/>
  <c r="BH211" i="41"/>
  <c r="BH213" i="45"/>
  <c r="BG219" i="45"/>
  <c r="BK87" i="44" l="1"/>
  <c r="BK88" i="44" s="1"/>
  <c r="BK90" i="44" s="1"/>
  <c r="BK132" i="43"/>
  <c r="BK133" i="43" s="1"/>
  <c r="BK135" i="43" s="1"/>
  <c r="BO84" i="38"/>
  <c r="BL83" i="44"/>
  <c r="BL84" i="44" s="1"/>
  <c r="BL87" i="44" s="1"/>
  <c r="BL88" i="44" s="1"/>
  <c r="BL90" i="44" s="1"/>
  <c r="BL32" i="39"/>
  <c r="BL33" i="39" s="1"/>
  <c r="BL36" i="39" s="1"/>
  <c r="BL37" i="39" s="1"/>
  <c r="BL39" i="39" s="1"/>
  <c r="BP225" i="45"/>
  <c r="BO229" i="45"/>
  <c r="BO230" i="45" s="1"/>
  <c r="BO232" i="45" s="1"/>
  <c r="BP224" i="45"/>
  <c r="BM226" i="37"/>
  <c r="BN225" i="37" s="1"/>
  <c r="BO250" i="41"/>
  <c r="BO251" i="41"/>
  <c r="BO201" i="38"/>
  <c r="BO204" i="38" s="1"/>
  <c r="BO205" i="38" s="1"/>
  <c r="BO207" i="38" s="1"/>
  <c r="BP199" i="38"/>
  <c r="BP200" i="38" s="1"/>
  <c r="BL117" i="40"/>
  <c r="BL120" i="40" s="1"/>
  <c r="BL121" i="40" s="1"/>
  <c r="BL123" i="40" s="1"/>
  <c r="BM114" i="40"/>
  <c r="BM116" i="40" s="1"/>
  <c r="BM117" i="40" s="1"/>
  <c r="BM120" i="40" s="1"/>
  <c r="BM121" i="40" s="1"/>
  <c r="BM123" i="40" s="1"/>
  <c r="BL129" i="43"/>
  <c r="BM127" i="43" s="1"/>
  <c r="BP69" i="43"/>
  <c r="BP70" i="43"/>
  <c r="BM153" i="37"/>
  <c r="BM154" i="37"/>
  <c r="BP250" i="39"/>
  <c r="BP251" i="39"/>
  <c r="BM238" i="35"/>
  <c r="BQ140" i="40"/>
  <c r="BQ141" i="40"/>
  <c r="BO239" i="45"/>
  <c r="BO242" i="45" s="1"/>
  <c r="BO243" i="45" s="1"/>
  <c r="BO245" i="45" s="1"/>
  <c r="BM237" i="35"/>
  <c r="BO213" i="38"/>
  <c r="BO250" i="35"/>
  <c r="BO251" i="35"/>
  <c r="BO201" i="35"/>
  <c r="BO204" i="35" s="1"/>
  <c r="BO205" i="35" s="1"/>
  <c r="BO207" i="35" s="1"/>
  <c r="BP198" i="35"/>
  <c r="BP199" i="35"/>
  <c r="BM213" i="37"/>
  <c r="BN211" i="37" s="1"/>
  <c r="BJ142" i="43"/>
  <c r="BP117" i="44"/>
  <c r="BP120" i="44" s="1"/>
  <c r="BP121" i="44" s="1"/>
  <c r="BP123" i="44" s="1"/>
  <c r="BQ115" i="44"/>
  <c r="BQ114" i="44"/>
  <c r="BL168" i="35"/>
  <c r="BL171" i="35" s="1"/>
  <c r="BL172" i="35" s="1"/>
  <c r="BL174" i="35" s="1"/>
  <c r="BO140" i="38"/>
  <c r="BO213" i="43"/>
  <c r="BP128" i="45"/>
  <c r="BP127" i="45"/>
  <c r="BQ168" i="36"/>
  <c r="BQ171" i="36" s="1"/>
  <c r="BQ172" i="36" s="1"/>
  <c r="BQ174" i="36" s="1"/>
  <c r="BM30" i="35"/>
  <c r="BN251" i="36"/>
  <c r="BN250" i="36"/>
  <c r="BM255" i="36"/>
  <c r="BM256" i="36" s="1"/>
  <c r="BM258" i="36" s="1"/>
  <c r="BK251" i="44"/>
  <c r="BK250" i="44"/>
  <c r="BO87" i="38"/>
  <c r="BO88" i="38" s="1"/>
  <c r="BO90" i="38" s="1"/>
  <c r="BP82" i="38"/>
  <c r="BP83" i="38"/>
  <c r="BN153" i="43"/>
  <c r="BN155" i="43" s="1"/>
  <c r="BM31" i="35"/>
  <c r="BM158" i="43"/>
  <c r="BM159" i="43" s="1"/>
  <c r="BM161" i="43" s="1"/>
  <c r="BO141" i="38"/>
  <c r="BO30" i="37"/>
  <c r="BQ32" i="44"/>
  <c r="BQ33" i="44" s="1"/>
  <c r="BQ36" i="44" s="1"/>
  <c r="BQ37" i="44" s="1"/>
  <c r="BQ39" i="44" s="1"/>
  <c r="BO31" i="37"/>
  <c r="BP198" i="40"/>
  <c r="BP200" i="40" s="1"/>
  <c r="BQ198" i="40" s="1"/>
  <c r="BO201" i="40"/>
  <c r="BO204" i="40" s="1"/>
  <c r="BO205" i="40" s="1"/>
  <c r="BO207" i="40" s="1"/>
  <c r="BN237" i="37"/>
  <c r="BN239" i="37" s="1"/>
  <c r="BN242" i="37" s="1"/>
  <c r="BN243" i="37" s="1"/>
  <c r="BN245" i="37" s="1"/>
  <c r="BM242" i="37"/>
  <c r="BM243" i="37" s="1"/>
  <c r="BM245" i="37" s="1"/>
  <c r="BN84" i="45"/>
  <c r="BO83" i="45" s="1"/>
  <c r="BP32" i="41"/>
  <c r="BQ31" i="41" s="1"/>
  <c r="BP141" i="37"/>
  <c r="BP140" i="37"/>
  <c r="BM57" i="37"/>
  <c r="BM58" i="37" s="1"/>
  <c r="BM30" i="39"/>
  <c r="BN158" i="36"/>
  <c r="BN159" i="36" s="1"/>
  <c r="BN161" i="36" s="1"/>
  <c r="BO154" i="36"/>
  <c r="BO155" i="36" s="1"/>
  <c r="BP153" i="36" s="1"/>
  <c r="BO116" i="43"/>
  <c r="BP114" i="43" s="1"/>
  <c r="BL61" i="37"/>
  <c r="BL62" i="37" s="1"/>
  <c r="BL64" i="37" s="1"/>
  <c r="BQ141" i="36"/>
  <c r="BQ142" i="36" s="1"/>
  <c r="BQ145" i="36" s="1"/>
  <c r="BQ146" i="36" s="1"/>
  <c r="BQ148" i="36" s="1"/>
  <c r="BL84" i="39"/>
  <c r="BP145" i="36"/>
  <c r="BP146" i="36" s="1"/>
  <c r="BP148" i="36" s="1"/>
  <c r="BQ167" i="38"/>
  <c r="BQ166" i="38"/>
  <c r="BN48" i="39"/>
  <c r="BN49" i="39" s="1"/>
  <c r="BN51" i="39" s="1"/>
  <c r="BO43" i="39"/>
  <c r="BO44" i="39"/>
  <c r="BO224" i="38"/>
  <c r="BO225" i="38"/>
  <c r="BN229" i="38"/>
  <c r="BN230" i="38" s="1"/>
  <c r="BN232" i="38" s="1"/>
  <c r="BP127" i="35"/>
  <c r="BP129" i="35" s="1"/>
  <c r="BP132" i="35" s="1"/>
  <c r="BP133" i="35" s="1"/>
  <c r="BP135" i="35" s="1"/>
  <c r="BO128" i="39"/>
  <c r="BO127" i="39"/>
  <c r="BN129" i="41"/>
  <c r="BO128" i="41" s="1"/>
  <c r="BO255" i="43"/>
  <c r="BO256" i="43" s="1"/>
  <c r="BO258" i="43" s="1"/>
  <c r="BP250" i="43"/>
  <c r="BP251" i="43"/>
  <c r="BO229" i="36"/>
  <c r="BO230" i="36" s="1"/>
  <c r="BO232" i="36" s="1"/>
  <c r="BN238" i="44"/>
  <c r="BM242" i="44"/>
  <c r="BM243" i="44" s="1"/>
  <c r="BM245" i="44" s="1"/>
  <c r="BN237" i="44"/>
  <c r="BP69" i="36"/>
  <c r="BO132" i="35"/>
  <c r="BO133" i="35" s="1"/>
  <c r="BO135" i="35" s="1"/>
  <c r="BP70" i="36"/>
  <c r="BO155" i="40"/>
  <c r="BP153" i="40" s="1"/>
  <c r="BP56" i="36"/>
  <c r="BP58" i="36" s="1"/>
  <c r="BP61" i="36" s="1"/>
  <c r="BP62" i="36" s="1"/>
  <c r="BP64" i="36" s="1"/>
  <c r="BM142" i="35"/>
  <c r="BN226" i="44"/>
  <c r="BO225" i="44" s="1"/>
  <c r="BP56" i="40"/>
  <c r="BP58" i="40" s="1"/>
  <c r="BP224" i="36"/>
  <c r="BP226" i="36" s="1"/>
  <c r="BQ224" i="36" s="1"/>
  <c r="BN171" i="37"/>
  <c r="BN172" i="37" s="1"/>
  <c r="BN174" i="37" s="1"/>
  <c r="BO166" i="37"/>
  <c r="BO168" i="37" s="1"/>
  <c r="BO171" i="37" s="1"/>
  <c r="BO172" i="37" s="1"/>
  <c r="BO174" i="37" s="1"/>
  <c r="BO61" i="36"/>
  <c r="BO62" i="36" s="1"/>
  <c r="BO64" i="36" s="1"/>
  <c r="BN238" i="43"/>
  <c r="BN239" i="43" s="1"/>
  <c r="BO237" i="43" s="1"/>
  <c r="BM242" i="43"/>
  <c r="BM243" i="43" s="1"/>
  <c r="BM245" i="43" s="1"/>
  <c r="BO201" i="36"/>
  <c r="BO204" i="36" s="1"/>
  <c r="BO205" i="36" s="1"/>
  <c r="BO207" i="36" s="1"/>
  <c r="BP199" i="36"/>
  <c r="BP198" i="36"/>
  <c r="BO61" i="40"/>
  <c r="BO62" i="40" s="1"/>
  <c r="BO64" i="40" s="1"/>
  <c r="BM216" i="44"/>
  <c r="BM217" i="44" s="1"/>
  <c r="BM219" i="44" s="1"/>
  <c r="BN211" i="44"/>
  <c r="BN212" i="44"/>
  <c r="BQ83" i="41"/>
  <c r="BP87" i="41"/>
  <c r="BP88" i="41" s="1"/>
  <c r="BP90" i="41" s="1"/>
  <c r="BQ82" i="41"/>
  <c r="BN213" i="40"/>
  <c r="BO211" i="40" s="1"/>
  <c r="BN242" i="41"/>
  <c r="BN243" i="41" s="1"/>
  <c r="BN245" i="41" s="1"/>
  <c r="BC45" i="45"/>
  <c r="BC271" i="45" s="1"/>
  <c r="BC268" i="45"/>
  <c r="BM58" i="41"/>
  <c r="BM61" i="41" s="1"/>
  <c r="BM62" i="41" s="1"/>
  <c r="BM64" i="41" s="1"/>
  <c r="BM168" i="40"/>
  <c r="BN166" i="40" s="1"/>
  <c r="BM239" i="40"/>
  <c r="BO155" i="41"/>
  <c r="BP153" i="41" s="1"/>
  <c r="BP129" i="44"/>
  <c r="BO237" i="41"/>
  <c r="BO239" i="41" s="1"/>
  <c r="BP238" i="41" s="1"/>
  <c r="BO226" i="43"/>
  <c r="BO229" i="43" s="1"/>
  <c r="BO230" i="43" s="1"/>
  <c r="BO232" i="43" s="1"/>
  <c r="BN58" i="45"/>
  <c r="BO57" i="45" s="1"/>
  <c r="BP114" i="45"/>
  <c r="BP115" i="45"/>
  <c r="BO117" i="45"/>
  <c r="BO120" i="45" s="1"/>
  <c r="BO121" i="45" s="1"/>
  <c r="BO123" i="45" s="1"/>
  <c r="BN226" i="40"/>
  <c r="BN229" i="40" s="1"/>
  <c r="BN230" i="40" s="1"/>
  <c r="BN232" i="40" s="1"/>
  <c r="BN48" i="43"/>
  <c r="BN49" i="43" s="1"/>
  <c r="BN51" i="43" s="1"/>
  <c r="BO82" i="35"/>
  <c r="BO84" i="35" s="1"/>
  <c r="BP82" i="35" s="1"/>
  <c r="BN87" i="35"/>
  <c r="BN88" i="35" s="1"/>
  <c r="BN90" i="35" s="1"/>
  <c r="BM58" i="35"/>
  <c r="BN56" i="35" s="1"/>
  <c r="BL201" i="43"/>
  <c r="BL204" i="43" s="1"/>
  <c r="BL205" i="43" s="1"/>
  <c r="BL207" i="43" s="1"/>
  <c r="BM199" i="43"/>
  <c r="BM198" i="43"/>
  <c r="BK71" i="40"/>
  <c r="BL70" i="40" s="1"/>
  <c r="BO250" i="40"/>
  <c r="BN255" i="40"/>
  <c r="BN256" i="40" s="1"/>
  <c r="BN258" i="40" s="1"/>
  <c r="BO251" i="40"/>
  <c r="BP251" i="45"/>
  <c r="BP250" i="45"/>
  <c r="BN166" i="43"/>
  <c r="BN167" i="43"/>
  <c r="BI57" i="43"/>
  <c r="BI56" i="43"/>
  <c r="BH61" i="43"/>
  <c r="BH62" i="43" s="1"/>
  <c r="BH64" i="43" s="1"/>
  <c r="BO84" i="36"/>
  <c r="BP83" i="36" s="1"/>
  <c r="BI127" i="37"/>
  <c r="BI128" i="37"/>
  <c r="BH132" i="37"/>
  <c r="BH133" i="37" s="1"/>
  <c r="BH135" i="37" s="1"/>
  <c r="BN225" i="41"/>
  <c r="BM229" i="41"/>
  <c r="BM230" i="41" s="1"/>
  <c r="BM232" i="41" s="1"/>
  <c r="BN224" i="41"/>
  <c r="BQ168" i="41"/>
  <c r="BQ171" i="41" s="1"/>
  <c r="BQ172" i="41" s="1"/>
  <c r="BQ174" i="41" s="1"/>
  <c r="BO129" i="40"/>
  <c r="BO132" i="40" s="1"/>
  <c r="BO133" i="40" s="1"/>
  <c r="BO135" i="40" s="1"/>
  <c r="BP45" i="37"/>
  <c r="BO43" i="43"/>
  <c r="BO45" i="43" s="1"/>
  <c r="BP43" i="43" s="1"/>
  <c r="BP211" i="36"/>
  <c r="BP212" i="36"/>
  <c r="BO216" i="36"/>
  <c r="BO217" i="36" s="1"/>
  <c r="BO219" i="36" s="1"/>
  <c r="BK58" i="39"/>
  <c r="BQ226" i="39"/>
  <c r="BQ229" i="39" s="1"/>
  <c r="BQ230" i="39" s="1"/>
  <c r="BQ232" i="39" s="1"/>
  <c r="BP116" i="41"/>
  <c r="BQ114" i="41" s="1"/>
  <c r="BQ30" i="40"/>
  <c r="BQ32" i="40" s="1"/>
  <c r="BQ33" i="40" s="1"/>
  <c r="BQ36" i="40" s="1"/>
  <c r="BQ37" i="40" s="1"/>
  <c r="BQ39" i="40" s="1"/>
  <c r="BP33" i="40"/>
  <c r="BP36" i="40" s="1"/>
  <c r="BP37" i="40" s="1"/>
  <c r="BP39" i="40" s="1"/>
  <c r="BQ71" i="37"/>
  <c r="BQ74" i="37" s="1"/>
  <c r="BQ75" i="37" s="1"/>
  <c r="BQ77" i="37" s="1"/>
  <c r="BP155" i="38"/>
  <c r="BM252" i="37"/>
  <c r="BN251" i="37" s="1"/>
  <c r="BN32" i="38"/>
  <c r="BO30" i="38" s="1"/>
  <c r="BQ168" i="39"/>
  <c r="BQ171" i="39" s="1"/>
  <c r="BQ172" i="39" s="1"/>
  <c r="BQ174" i="39" s="1"/>
  <c r="BN155" i="45"/>
  <c r="BO200" i="39"/>
  <c r="BP199" i="39" s="1"/>
  <c r="BM43" i="38"/>
  <c r="BM44" i="38"/>
  <c r="BM200" i="41"/>
  <c r="BO61" i="38"/>
  <c r="BO62" i="38" s="1"/>
  <c r="BO64" i="38" s="1"/>
  <c r="BP57" i="38"/>
  <c r="BP56" i="38"/>
  <c r="BB175" i="45"/>
  <c r="BB275" i="45" s="1"/>
  <c r="BO71" i="39"/>
  <c r="BO74" i="39" s="1"/>
  <c r="BO75" i="39" s="1"/>
  <c r="BO77" i="39" s="1"/>
  <c r="BP155" i="39"/>
  <c r="BP158" i="39" s="1"/>
  <c r="BP159" i="39" s="1"/>
  <c r="BP161" i="39" s="1"/>
  <c r="BP32" i="43"/>
  <c r="BO116" i="36"/>
  <c r="BP114" i="36" s="1"/>
  <c r="BL45" i="41"/>
  <c r="BM44" i="41" s="1"/>
  <c r="BB177" i="45"/>
  <c r="BB277" i="45" s="1"/>
  <c r="BC293" i="37"/>
  <c r="BC294" i="35"/>
  <c r="BA302" i="39"/>
  <c r="BB295" i="35"/>
  <c r="BQ142" i="45"/>
  <c r="BQ145" i="45" s="1"/>
  <c r="BQ146" i="45" s="1"/>
  <c r="BQ148" i="45" s="1"/>
  <c r="BB298" i="41"/>
  <c r="BQ84" i="40"/>
  <c r="BQ87" i="40" s="1"/>
  <c r="BQ88" i="40" s="1"/>
  <c r="BQ90" i="40" s="1"/>
  <c r="BA300" i="39"/>
  <c r="BB295" i="43"/>
  <c r="BB298" i="37"/>
  <c r="BB296" i="41"/>
  <c r="BB296" i="37"/>
  <c r="BC282" i="44"/>
  <c r="BC281" i="44"/>
  <c r="BC106" i="44"/>
  <c r="BC107" i="44" s="1"/>
  <c r="BD288" i="40"/>
  <c r="BD186" i="40"/>
  <c r="BB91" i="45"/>
  <c r="BB265" i="45" s="1"/>
  <c r="BB25" i="45"/>
  <c r="BB93" i="45" s="1"/>
  <c r="BB267" i="45" s="1"/>
  <c r="BB109" i="37"/>
  <c r="BB177" i="37" s="1"/>
  <c r="BB277" i="37" s="1"/>
  <c r="BB175" i="37"/>
  <c r="BB275" i="37" s="1"/>
  <c r="BB175" i="36"/>
  <c r="BB275" i="36" s="1"/>
  <c r="BB109" i="36"/>
  <c r="BB177" i="36" s="1"/>
  <c r="BB277" i="36" s="1"/>
  <c r="BD18" i="45"/>
  <c r="BD102" i="45"/>
  <c r="BC268" i="40"/>
  <c r="BC293" i="40" s="1"/>
  <c r="BC18" i="40"/>
  <c r="BB204" i="45"/>
  <c r="BB291" i="45"/>
  <c r="BB296" i="45" s="1"/>
  <c r="BB292" i="45"/>
  <c r="BB298" i="45" s="1"/>
  <c r="BC19" i="37"/>
  <c r="BC270" i="37"/>
  <c r="BD16" i="37"/>
  <c r="BD17" i="37"/>
  <c r="BD269" i="37" s="1"/>
  <c r="BD186" i="44"/>
  <c r="BD288" i="44"/>
  <c r="BD288" i="39"/>
  <c r="BD186" i="39"/>
  <c r="BB23" i="36"/>
  <c r="BD16" i="44"/>
  <c r="BC19" i="44"/>
  <c r="BD17" i="44"/>
  <c r="BD269" i="44" s="1"/>
  <c r="BD294" i="44" s="1"/>
  <c r="BC270" i="44"/>
  <c r="BC295" i="44" s="1"/>
  <c r="BA25" i="35"/>
  <c r="BA93" i="35" s="1"/>
  <c r="BA267" i="35" s="1"/>
  <c r="BA302" i="35" s="1"/>
  <c r="BA91" i="35"/>
  <c r="BA265" i="35" s="1"/>
  <c r="BA300" i="35" s="1"/>
  <c r="BC294" i="45"/>
  <c r="BD17" i="39"/>
  <c r="BD269" i="39" s="1"/>
  <c r="BC19" i="39"/>
  <c r="BC270" i="39"/>
  <c r="BD16" i="39"/>
  <c r="BD184" i="35"/>
  <c r="BC187" i="35"/>
  <c r="BC290" i="35"/>
  <c r="BD185" i="35"/>
  <c r="BD289" i="35" s="1"/>
  <c r="BC18" i="43"/>
  <c r="BC268" i="43"/>
  <c r="BA302" i="36"/>
  <c r="BC293" i="41"/>
  <c r="BB190" i="36"/>
  <c r="BB191" i="36" s="1"/>
  <c r="BB292" i="36"/>
  <c r="BB298" i="36" s="1"/>
  <c r="BB291" i="36"/>
  <c r="BB296" i="36" s="1"/>
  <c r="BB259" i="35"/>
  <c r="BB285" i="35" s="1"/>
  <c r="BB193" i="35"/>
  <c r="BB261" i="35" s="1"/>
  <c r="BB287" i="35" s="1"/>
  <c r="BB296" i="38"/>
  <c r="BE16" i="41"/>
  <c r="BD19" i="41"/>
  <c r="BE17" i="41"/>
  <c r="BE269" i="41" s="1"/>
  <c r="BD270" i="41"/>
  <c r="BB107" i="41"/>
  <c r="BB299" i="41"/>
  <c r="BD187" i="45"/>
  <c r="BE185" i="45"/>
  <c r="BE184" i="45"/>
  <c r="BB175" i="43"/>
  <c r="BB275" i="43" s="1"/>
  <c r="BB109" i="43"/>
  <c r="BB177" i="43" s="1"/>
  <c r="BB277" i="43" s="1"/>
  <c r="BB291" i="43"/>
  <c r="BB292" i="43"/>
  <c r="BB190" i="43"/>
  <c r="BB191" i="43" s="1"/>
  <c r="BC106" i="35"/>
  <c r="BC107" i="35" s="1"/>
  <c r="BD184" i="41"/>
  <c r="BD185" i="41"/>
  <c r="BD289" i="41" s="1"/>
  <c r="BC187" i="41"/>
  <c r="BC290" i="41"/>
  <c r="BA25" i="43"/>
  <c r="BA93" i="43" s="1"/>
  <c r="BA267" i="43" s="1"/>
  <c r="BA302" i="43" s="1"/>
  <c r="BA91" i="43"/>
  <c r="BA265" i="43" s="1"/>
  <c r="BA300" i="43" s="1"/>
  <c r="BB295" i="45"/>
  <c r="BB22" i="43"/>
  <c r="BB271" i="43"/>
  <c r="BB272" i="43"/>
  <c r="BC116" i="35"/>
  <c r="BC278" i="35"/>
  <c r="BA300" i="36"/>
  <c r="BB281" i="39"/>
  <c r="BB296" i="39" s="1"/>
  <c r="BB106" i="39"/>
  <c r="BB107" i="39" s="1"/>
  <c r="BB282" i="39"/>
  <c r="BB298" i="39" s="1"/>
  <c r="BB298" i="38"/>
  <c r="BC291" i="40"/>
  <c r="BC292" i="40"/>
  <c r="BC190" i="40"/>
  <c r="BC191" i="40" s="1"/>
  <c r="BB23" i="39"/>
  <c r="BC280" i="38"/>
  <c r="BD100" i="38"/>
  <c r="BC103" i="38"/>
  <c r="BD101" i="38"/>
  <c r="BD279" i="38" s="1"/>
  <c r="BB272" i="35"/>
  <c r="BB22" i="35"/>
  <c r="BB271" i="35"/>
  <c r="BD16" i="36"/>
  <c r="BD17" i="36"/>
  <c r="BD269" i="36" s="1"/>
  <c r="BC19" i="36"/>
  <c r="BC270" i="36"/>
  <c r="BB175" i="38"/>
  <c r="BB275" i="38" s="1"/>
  <c r="BB109" i="38"/>
  <c r="BB177" i="38" s="1"/>
  <c r="BB277" i="38" s="1"/>
  <c r="BC288" i="43"/>
  <c r="BC186" i="43"/>
  <c r="BC292" i="44"/>
  <c r="BC291" i="44"/>
  <c r="BC190" i="44"/>
  <c r="BC191" i="44" s="1"/>
  <c r="BD102" i="35"/>
  <c r="BC190" i="38"/>
  <c r="BC191" i="38" s="1"/>
  <c r="BD100" i="36"/>
  <c r="BD101" i="36"/>
  <c r="BD279" i="36" s="1"/>
  <c r="BC103" i="36"/>
  <c r="BC280" i="36"/>
  <c r="BD16" i="38"/>
  <c r="BC270" i="38"/>
  <c r="BD17" i="38"/>
  <c r="BD269" i="38" s="1"/>
  <c r="BC19" i="38"/>
  <c r="BB120" i="35"/>
  <c r="BB121" i="35" s="1"/>
  <c r="BB281" i="35"/>
  <c r="BB282" i="35"/>
  <c r="BB261" i="38"/>
  <c r="BB287" i="38" s="1"/>
  <c r="BC186" i="36"/>
  <c r="BC288" i="36"/>
  <c r="BC293" i="36" s="1"/>
  <c r="BB23" i="38"/>
  <c r="BB299" i="38"/>
  <c r="BQ45" i="44"/>
  <c r="BQ48" i="44" s="1"/>
  <c r="BQ49" i="44" s="1"/>
  <c r="BQ51" i="44" s="1"/>
  <c r="BB175" i="40"/>
  <c r="BB275" i="40" s="1"/>
  <c r="BB109" i="40"/>
  <c r="BB177" i="40" s="1"/>
  <c r="BB277" i="40" s="1"/>
  <c r="BC280" i="43"/>
  <c r="BD100" i="43"/>
  <c r="BD101" i="43"/>
  <c r="BD279" i="43" s="1"/>
  <c r="BC103" i="43"/>
  <c r="BD278" i="44"/>
  <c r="BD102" i="44"/>
  <c r="BB299" i="37"/>
  <c r="BB23" i="37"/>
  <c r="BC268" i="35"/>
  <c r="BC18" i="35"/>
  <c r="BB193" i="41"/>
  <c r="BB261" i="41" s="1"/>
  <c r="BB287" i="41" s="1"/>
  <c r="BB259" i="41"/>
  <c r="BB285" i="41" s="1"/>
  <c r="BC22" i="45"/>
  <c r="BC23" i="41"/>
  <c r="BC106" i="45"/>
  <c r="BC107" i="45" s="1"/>
  <c r="BC193" i="37"/>
  <c r="BC261" i="37" s="1"/>
  <c r="BC287" i="37" s="1"/>
  <c r="BC259" i="37"/>
  <c r="BC285" i="37" s="1"/>
  <c r="BB22" i="40"/>
  <c r="BB272" i="40"/>
  <c r="BB298" i="40" s="1"/>
  <c r="BB271" i="40"/>
  <c r="BB296" i="40" s="1"/>
  <c r="BC280" i="40"/>
  <c r="BD100" i="40"/>
  <c r="BD101" i="40"/>
  <c r="BD279" i="40" s="1"/>
  <c r="BC103" i="40"/>
  <c r="BC200" i="45"/>
  <c r="BC288" i="45"/>
  <c r="BC193" i="45"/>
  <c r="BC292" i="39"/>
  <c r="BC190" i="39"/>
  <c r="BC191" i="39" s="1"/>
  <c r="BC291" i="39"/>
  <c r="BD187" i="37"/>
  <c r="BD290" i="37"/>
  <c r="BE184" i="37"/>
  <c r="BE185" i="37"/>
  <c r="BE289" i="37" s="1"/>
  <c r="BD186" i="38"/>
  <c r="BC168" i="45"/>
  <c r="BC282" i="45" s="1"/>
  <c r="BC278" i="45"/>
  <c r="BC252" i="38"/>
  <c r="BC288" i="38"/>
  <c r="BC293" i="38" s="1"/>
  <c r="BD101" i="37"/>
  <c r="BD279" i="37" s="1"/>
  <c r="BD100" i="37"/>
  <c r="BC103" i="37"/>
  <c r="BC280" i="37"/>
  <c r="BC294" i="43"/>
  <c r="BA207" i="45"/>
  <c r="BA261" i="45" s="1"/>
  <c r="BA287" i="45" s="1"/>
  <c r="BA302" i="45" s="1"/>
  <c r="BA259" i="45"/>
  <c r="BA285" i="45" s="1"/>
  <c r="BA300" i="45" s="1"/>
  <c r="BB259" i="38"/>
  <c r="BB285" i="38" s="1"/>
  <c r="BB23" i="44"/>
  <c r="BB299" i="44"/>
  <c r="BC103" i="41"/>
  <c r="BC280" i="41"/>
  <c r="BD100" i="41"/>
  <c r="BD101" i="41"/>
  <c r="BD279" i="41" s="1"/>
  <c r="BC278" i="39"/>
  <c r="BC293" i="39" s="1"/>
  <c r="BC102" i="39"/>
  <c r="BA25" i="40"/>
  <c r="BA93" i="40" s="1"/>
  <c r="BA267" i="40" s="1"/>
  <c r="BA302" i="40" s="1"/>
  <c r="BA91" i="40"/>
  <c r="BA265" i="40" s="1"/>
  <c r="BA300" i="40" s="1"/>
  <c r="BI239" i="36"/>
  <c r="BH245" i="36"/>
  <c r="BK70" i="44"/>
  <c r="BJ74" i="44"/>
  <c r="BJ75" i="44" s="1"/>
  <c r="BJ77" i="44" s="1"/>
  <c r="BK69" i="44"/>
  <c r="BH74" i="41"/>
  <c r="BH75" i="41" s="1"/>
  <c r="BH77" i="41" s="1"/>
  <c r="BI70" i="41"/>
  <c r="BI69" i="41"/>
  <c r="BG219" i="41"/>
  <c r="BH213" i="41"/>
  <c r="BI211" i="45"/>
  <c r="BI212" i="45"/>
  <c r="BH216" i="45"/>
  <c r="BH217" i="45" s="1"/>
  <c r="BM31" i="39" l="1"/>
  <c r="BM229" i="37"/>
  <c r="BM230" i="37" s="1"/>
  <c r="BM232" i="37" s="1"/>
  <c r="BP226" i="45"/>
  <c r="BN224" i="37"/>
  <c r="BN226" i="37" s="1"/>
  <c r="BO224" i="37" s="1"/>
  <c r="BQ224" i="45"/>
  <c r="BP229" i="45"/>
  <c r="BP230" i="45" s="1"/>
  <c r="BP232" i="45" s="1"/>
  <c r="BQ225" i="45"/>
  <c r="BO252" i="41"/>
  <c r="BO255" i="41" s="1"/>
  <c r="BO256" i="41" s="1"/>
  <c r="BO258" i="41" s="1"/>
  <c r="BL132" i="43"/>
  <c r="BL133" i="43" s="1"/>
  <c r="BL135" i="43" s="1"/>
  <c r="BM128" i="43"/>
  <c r="BM129" i="43" s="1"/>
  <c r="BN114" i="40"/>
  <c r="BN115" i="40"/>
  <c r="BM83" i="44"/>
  <c r="BP71" i="43"/>
  <c r="BQ69" i="43" s="1"/>
  <c r="BO252" i="35"/>
  <c r="BO255" i="35" s="1"/>
  <c r="BO256" i="35" s="1"/>
  <c r="BO258" i="35" s="1"/>
  <c r="BM82" i="44"/>
  <c r="BM155" i="37"/>
  <c r="BN154" i="37" s="1"/>
  <c r="BP252" i="39"/>
  <c r="BP255" i="39" s="1"/>
  <c r="BP256" i="39" s="1"/>
  <c r="BP258" i="39" s="1"/>
  <c r="BM239" i="35"/>
  <c r="BN238" i="35" s="1"/>
  <c r="BP238" i="45"/>
  <c r="BQ142" i="40"/>
  <c r="BQ145" i="40" s="1"/>
  <c r="BQ146" i="40" s="1"/>
  <c r="BQ148" i="40" s="1"/>
  <c r="BQ116" i="44"/>
  <c r="BQ117" i="44" s="1"/>
  <c r="BQ120" i="44" s="1"/>
  <c r="BQ121" i="44" s="1"/>
  <c r="BQ123" i="44" s="1"/>
  <c r="BP237" i="45"/>
  <c r="BP211" i="38"/>
  <c r="BP212" i="38"/>
  <c r="BO216" i="38"/>
  <c r="BO217" i="38" s="1"/>
  <c r="BO219" i="38" s="1"/>
  <c r="BM216" i="37"/>
  <c r="BM217" i="37" s="1"/>
  <c r="BM219" i="37" s="1"/>
  <c r="BN212" i="37"/>
  <c r="BN213" i="37" s="1"/>
  <c r="BN216" i="37" s="1"/>
  <c r="BN217" i="37" s="1"/>
  <c r="BN219" i="37" s="1"/>
  <c r="BP200" i="35"/>
  <c r="BP129" i="45"/>
  <c r="BP132" i="45" s="1"/>
  <c r="BP133" i="45" s="1"/>
  <c r="BP135" i="45" s="1"/>
  <c r="BO142" i="38"/>
  <c r="BO145" i="38" s="1"/>
  <c r="BO146" i="38" s="1"/>
  <c r="BO148" i="38" s="1"/>
  <c r="BM166" i="35"/>
  <c r="BM167" i="35"/>
  <c r="BJ145" i="43"/>
  <c r="BJ146" i="43" s="1"/>
  <c r="BJ148" i="43" s="1"/>
  <c r="BK140" i="43"/>
  <c r="BK141" i="43"/>
  <c r="BM32" i="35"/>
  <c r="BM33" i="35" s="1"/>
  <c r="BM36" i="35" s="1"/>
  <c r="BM37" i="35" s="1"/>
  <c r="BM39" i="35" s="1"/>
  <c r="BP142" i="37"/>
  <c r="BQ140" i="37" s="1"/>
  <c r="BP115" i="43"/>
  <c r="BP116" i="43" s="1"/>
  <c r="BP117" i="43" s="1"/>
  <c r="BP120" i="43" s="1"/>
  <c r="BP121" i="43" s="1"/>
  <c r="BP123" i="43" s="1"/>
  <c r="BP212" i="43"/>
  <c r="BP211" i="43"/>
  <c r="BO216" i="43"/>
  <c r="BO217" i="43" s="1"/>
  <c r="BO219" i="43" s="1"/>
  <c r="BN252" i="36"/>
  <c r="BN255" i="36" s="1"/>
  <c r="BN256" i="36" s="1"/>
  <c r="BN258" i="36" s="1"/>
  <c r="BK252" i="44"/>
  <c r="BL250" i="44" s="1"/>
  <c r="BO32" i="37"/>
  <c r="BP31" i="37" s="1"/>
  <c r="BP84" i="38"/>
  <c r="BC272" i="45"/>
  <c r="BO82" i="45"/>
  <c r="BO84" i="45" s="1"/>
  <c r="BP201" i="40"/>
  <c r="BP204" i="40" s="1"/>
  <c r="BP205" i="40" s="1"/>
  <c r="BP207" i="40" s="1"/>
  <c r="BQ199" i="38"/>
  <c r="BP201" i="38"/>
  <c r="BP204" i="38" s="1"/>
  <c r="BP205" i="38" s="1"/>
  <c r="BP207" i="38" s="1"/>
  <c r="BQ198" i="38"/>
  <c r="BN158" i="43"/>
  <c r="BN159" i="43" s="1"/>
  <c r="BN161" i="43" s="1"/>
  <c r="BO154" i="43"/>
  <c r="BO153" i="43"/>
  <c r="BQ199" i="40"/>
  <c r="BQ200" i="40" s="1"/>
  <c r="BQ201" i="40" s="1"/>
  <c r="BQ204" i="40" s="1"/>
  <c r="BQ205" i="40" s="1"/>
  <c r="BQ207" i="40" s="1"/>
  <c r="BN87" i="45"/>
  <c r="BN88" i="45" s="1"/>
  <c r="BN90" i="45" s="1"/>
  <c r="BQ30" i="41"/>
  <c r="BQ32" i="41" s="1"/>
  <c r="BQ33" i="41" s="1"/>
  <c r="BQ36" i="41" s="1"/>
  <c r="BQ37" i="41" s="1"/>
  <c r="BQ39" i="41" s="1"/>
  <c r="BO117" i="43"/>
  <c r="BO120" i="43" s="1"/>
  <c r="BO121" i="43" s="1"/>
  <c r="BO123" i="43" s="1"/>
  <c r="BP33" i="41"/>
  <c r="BP36" i="41" s="1"/>
  <c r="BP37" i="41" s="1"/>
  <c r="BP39" i="41" s="1"/>
  <c r="BP154" i="36"/>
  <c r="BP155" i="36" s="1"/>
  <c r="BO158" i="36"/>
  <c r="BO159" i="36" s="1"/>
  <c r="BO161" i="36" s="1"/>
  <c r="BM32" i="39"/>
  <c r="BM33" i="39" s="1"/>
  <c r="BM36" i="39" s="1"/>
  <c r="BM37" i="39" s="1"/>
  <c r="BM39" i="39" s="1"/>
  <c r="BP154" i="40"/>
  <c r="BP155" i="40" s="1"/>
  <c r="BO158" i="40"/>
  <c r="BO159" i="40" s="1"/>
  <c r="BO161" i="40" s="1"/>
  <c r="BO237" i="37"/>
  <c r="BN57" i="37"/>
  <c r="BM61" i="37"/>
  <c r="BM62" i="37" s="1"/>
  <c r="BM64" i="37" s="1"/>
  <c r="BO238" i="37"/>
  <c r="BN56" i="37"/>
  <c r="BQ127" i="35"/>
  <c r="BQ128" i="35"/>
  <c r="BO226" i="38"/>
  <c r="BP224" i="38" s="1"/>
  <c r="BO129" i="39"/>
  <c r="BP128" i="39" s="1"/>
  <c r="BQ168" i="38"/>
  <c r="BQ171" i="38" s="1"/>
  <c r="BQ172" i="38" s="1"/>
  <c r="BQ174" i="38" s="1"/>
  <c r="BO45" i="39"/>
  <c r="BP44" i="39" s="1"/>
  <c r="BO224" i="44"/>
  <c r="BO226" i="44" s="1"/>
  <c r="BP224" i="44" s="1"/>
  <c r="BM83" i="39"/>
  <c r="BM82" i="39"/>
  <c r="BL87" i="39"/>
  <c r="BL88" i="39" s="1"/>
  <c r="BL90" i="39" s="1"/>
  <c r="BO212" i="40"/>
  <c r="BO213" i="40" s="1"/>
  <c r="BO216" i="40" s="1"/>
  <c r="BO217" i="40" s="1"/>
  <c r="BO219" i="40" s="1"/>
  <c r="BN239" i="44"/>
  <c r="BN242" i="44" s="1"/>
  <c r="BN243" i="44" s="1"/>
  <c r="BN245" i="44" s="1"/>
  <c r="BO127" i="41"/>
  <c r="BO129" i="41" s="1"/>
  <c r="BN132" i="41"/>
  <c r="BN133" i="41" s="1"/>
  <c r="BN135" i="41" s="1"/>
  <c r="BQ57" i="36"/>
  <c r="BP71" i="36"/>
  <c r="BQ69" i="36" s="1"/>
  <c r="BQ56" i="36"/>
  <c r="BP252" i="43"/>
  <c r="BN229" i="44"/>
  <c r="BN230" i="44" s="1"/>
  <c r="BN232" i="44" s="1"/>
  <c r="BP200" i="36"/>
  <c r="BP201" i="36" s="1"/>
  <c r="BP204" i="36" s="1"/>
  <c r="BP205" i="36" s="1"/>
  <c r="BP207" i="36" s="1"/>
  <c r="BN140" i="35"/>
  <c r="BM145" i="35"/>
  <c r="BM146" i="35" s="1"/>
  <c r="BM148" i="35" s="1"/>
  <c r="BN141" i="35"/>
  <c r="BP229" i="36"/>
  <c r="BP230" i="36" s="1"/>
  <c r="BP232" i="36" s="1"/>
  <c r="BQ225" i="36"/>
  <c r="BQ226" i="36" s="1"/>
  <c r="BQ229" i="36" s="1"/>
  <c r="BQ230" i="36" s="1"/>
  <c r="BQ232" i="36" s="1"/>
  <c r="BQ84" i="41"/>
  <c r="BQ87" i="41" s="1"/>
  <c r="BQ88" i="41" s="1"/>
  <c r="BQ90" i="41" s="1"/>
  <c r="BP167" i="37"/>
  <c r="BP166" i="37"/>
  <c r="BP224" i="43"/>
  <c r="BM171" i="40"/>
  <c r="BM172" i="40" s="1"/>
  <c r="BM174" i="40" s="1"/>
  <c r="BN56" i="41"/>
  <c r="BN213" i="44"/>
  <c r="BO212" i="44" s="1"/>
  <c r="BN242" i="43"/>
  <c r="BN243" i="43" s="1"/>
  <c r="BN245" i="43" s="1"/>
  <c r="BO238" i="43"/>
  <c r="BO239" i="43" s="1"/>
  <c r="BP154" i="41"/>
  <c r="BP155" i="41" s="1"/>
  <c r="BQ154" i="41" s="1"/>
  <c r="BN216" i="40"/>
  <c r="BN217" i="40" s="1"/>
  <c r="BN219" i="40" s="1"/>
  <c r="BD43" i="45"/>
  <c r="BD44" i="45"/>
  <c r="BD269" i="45" s="1"/>
  <c r="BC48" i="45"/>
  <c r="BC49" i="45" s="1"/>
  <c r="BC51" i="45" s="1"/>
  <c r="BC270" i="45"/>
  <c r="BN57" i="41"/>
  <c r="BP237" i="41"/>
  <c r="BP239" i="41" s="1"/>
  <c r="BO242" i="41"/>
  <c r="BO243" i="41" s="1"/>
  <c r="BO245" i="41" s="1"/>
  <c r="BM242" i="40"/>
  <c r="BM243" i="40" s="1"/>
  <c r="BM245" i="40" s="1"/>
  <c r="BN238" i="40"/>
  <c r="BN237" i="40"/>
  <c r="BP225" i="43"/>
  <c r="BN167" i="40"/>
  <c r="BN168" i="40" s="1"/>
  <c r="BN171" i="40" s="1"/>
  <c r="BN172" i="40" s="1"/>
  <c r="BN174" i="40" s="1"/>
  <c r="BO158" i="41"/>
  <c r="BO159" i="41" s="1"/>
  <c r="BO161" i="41" s="1"/>
  <c r="BQ127" i="44"/>
  <c r="BP132" i="44"/>
  <c r="BP133" i="44" s="1"/>
  <c r="BP135" i="44" s="1"/>
  <c r="BQ128" i="44"/>
  <c r="BP116" i="45"/>
  <c r="BQ114" i="45" s="1"/>
  <c r="BN61" i="45"/>
  <c r="BN62" i="45" s="1"/>
  <c r="BN64" i="45" s="1"/>
  <c r="BO56" i="45"/>
  <c r="BO58" i="45" s="1"/>
  <c r="BO61" i="45" s="1"/>
  <c r="BO62" i="45" s="1"/>
  <c r="BO64" i="45" s="1"/>
  <c r="BM45" i="38"/>
  <c r="BN44" i="38" s="1"/>
  <c r="BL69" i="40"/>
  <c r="BL71" i="40" s="1"/>
  <c r="BL74" i="40" s="1"/>
  <c r="BL75" i="40" s="1"/>
  <c r="BL77" i="40" s="1"/>
  <c r="BO225" i="40"/>
  <c r="BO224" i="40"/>
  <c r="BN57" i="35"/>
  <c r="BN58" i="35" s="1"/>
  <c r="BN61" i="35" s="1"/>
  <c r="BN62" i="35" s="1"/>
  <c r="BN64" i="35" s="1"/>
  <c r="BK74" i="40"/>
  <c r="BK75" i="40" s="1"/>
  <c r="BK77" i="40" s="1"/>
  <c r="BO87" i="36"/>
  <c r="BO88" i="36" s="1"/>
  <c r="BO90" i="36" s="1"/>
  <c r="BM61" i="35"/>
  <c r="BM62" i="35" s="1"/>
  <c r="BM64" i="35" s="1"/>
  <c r="BP83" i="35"/>
  <c r="BP84" i="35" s="1"/>
  <c r="BO87" i="35"/>
  <c r="BO88" i="35" s="1"/>
  <c r="BO90" i="35" s="1"/>
  <c r="BM200" i="43"/>
  <c r="BN198" i="43" s="1"/>
  <c r="BI58" i="43"/>
  <c r="BP252" i="45"/>
  <c r="BP255" i="45" s="1"/>
  <c r="BP256" i="45" s="1"/>
  <c r="BP258" i="45" s="1"/>
  <c r="BN226" i="41"/>
  <c r="BO225" i="41" s="1"/>
  <c r="BO252" i="40"/>
  <c r="BP82" i="36"/>
  <c r="BP84" i="36" s="1"/>
  <c r="BQ83" i="36" s="1"/>
  <c r="BN168" i="43"/>
  <c r="BI129" i="37"/>
  <c r="BP213" i="36"/>
  <c r="BP216" i="36" s="1"/>
  <c r="BP217" i="36" s="1"/>
  <c r="BP219" i="36" s="1"/>
  <c r="BP44" i="43"/>
  <c r="BP45" i="43" s="1"/>
  <c r="BP48" i="43" s="1"/>
  <c r="BP49" i="43" s="1"/>
  <c r="BP51" i="43" s="1"/>
  <c r="BO48" i="43"/>
  <c r="BO49" i="43" s="1"/>
  <c r="BO51" i="43" s="1"/>
  <c r="BQ115" i="41"/>
  <c r="BQ116" i="41" s="1"/>
  <c r="BQ117" i="41" s="1"/>
  <c r="BQ120" i="41" s="1"/>
  <c r="BQ121" i="41" s="1"/>
  <c r="BQ123" i="41" s="1"/>
  <c r="BP127" i="40"/>
  <c r="BP128" i="40"/>
  <c r="BP48" i="37"/>
  <c r="BP49" i="37" s="1"/>
  <c r="BP51" i="37" s="1"/>
  <c r="BQ44" i="37"/>
  <c r="BQ43" i="37"/>
  <c r="BP117" i="41"/>
  <c r="BP120" i="41" s="1"/>
  <c r="BP121" i="41" s="1"/>
  <c r="BP123" i="41" s="1"/>
  <c r="BL57" i="39"/>
  <c r="BK61" i="39"/>
  <c r="BK62" i="39" s="1"/>
  <c r="BK64" i="39" s="1"/>
  <c r="BL56" i="39"/>
  <c r="BQ57" i="40"/>
  <c r="BP61" i="40"/>
  <c r="BP62" i="40" s="1"/>
  <c r="BP64" i="40" s="1"/>
  <c r="BQ56" i="40"/>
  <c r="BD294" i="41"/>
  <c r="BM255" i="37"/>
  <c r="BM256" i="37" s="1"/>
  <c r="BM258" i="37" s="1"/>
  <c r="BN250" i="37"/>
  <c r="BN252" i="37" s="1"/>
  <c r="BO250" i="37" s="1"/>
  <c r="BP198" i="39"/>
  <c r="BP200" i="39" s="1"/>
  <c r="BQ198" i="39" s="1"/>
  <c r="BO31" i="38"/>
  <c r="BO32" i="38" s="1"/>
  <c r="BN33" i="38"/>
  <c r="BN36" i="38" s="1"/>
  <c r="BN37" i="38" s="1"/>
  <c r="BN39" i="38" s="1"/>
  <c r="BQ154" i="38"/>
  <c r="BP158" i="38"/>
  <c r="BP159" i="38" s="1"/>
  <c r="BP161" i="38" s="1"/>
  <c r="BQ153" i="38"/>
  <c r="BO153" i="45"/>
  <c r="BN158" i="45"/>
  <c r="BN159" i="45" s="1"/>
  <c r="BN161" i="45" s="1"/>
  <c r="BO154" i="45"/>
  <c r="BO201" i="39"/>
  <c r="BO204" i="39" s="1"/>
  <c r="BO205" i="39" s="1"/>
  <c r="BO207" i="39" s="1"/>
  <c r="BQ154" i="39"/>
  <c r="BQ153" i="39"/>
  <c r="BP58" i="38"/>
  <c r="BN198" i="41"/>
  <c r="BM201" i="41"/>
  <c r="BM204" i="41" s="1"/>
  <c r="BM205" i="41" s="1"/>
  <c r="BM207" i="41" s="1"/>
  <c r="BN199" i="41"/>
  <c r="BP115" i="36"/>
  <c r="BP116" i="36" s="1"/>
  <c r="BO117" i="36"/>
  <c r="BO120" i="36" s="1"/>
  <c r="BO121" i="36" s="1"/>
  <c r="BO123" i="36" s="1"/>
  <c r="BQ30" i="43"/>
  <c r="BP33" i="43"/>
  <c r="BP36" i="43" s="1"/>
  <c r="BP37" i="43" s="1"/>
  <c r="BP39" i="43" s="1"/>
  <c r="BQ31" i="43"/>
  <c r="BP70" i="39"/>
  <c r="BP69" i="39"/>
  <c r="BM43" i="41"/>
  <c r="BM45" i="41" s="1"/>
  <c r="BN43" i="41" s="1"/>
  <c r="BL48" i="41"/>
  <c r="BL49" i="41" s="1"/>
  <c r="BL51" i="41" s="1"/>
  <c r="BC295" i="41"/>
  <c r="BB299" i="39"/>
  <c r="BC293" i="45"/>
  <c r="BC293" i="35"/>
  <c r="BC106" i="37"/>
  <c r="BC107" i="37" s="1"/>
  <c r="BC282" i="37"/>
  <c r="BC281" i="37"/>
  <c r="BE184" i="38"/>
  <c r="BD187" i="38"/>
  <c r="BE185" i="38"/>
  <c r="BE186" i="37"/>
  <c r="BE288" i="37"/>
  <c r="BC259" i="39"/>
  <c r="BC285" i="39" s="1"/>
  <c r="BC193" i="39"/>
  <c r="BC261" i="39" s="1"/>
  <c r="BC287" i="39" s="1"/>
  <c r="BC109" i="45"/>
  <c r="BD102" i="36"/>
  <c r="BD278" i="36"/>
  <c r="BB296" i="35"/>
  <c r="BC282" i="38"/>
  <c r="BC281" i="38"/>
  <c r="BC106" i="38"/>
  <c r="BC107" i="38" s="1"/>
  <c r="BB25" i="39"/>
  <c r="BB93" i="39" s="1"/>
  <c r="BB267" i="39" s="1"/>
  <c r="BB91" i="39"/>
  <c r="BB265" i="39" s="1"/>
  <c r="BC190" i="41"/>
  <c r="BC191" i="41" s="1"/>
  <c r="BC291" i="41"/>
  <c r="BC292" i="41"/>
  <c r="BB193" i="36"/>
  <c r="BB261" i="36" s="1"/>
  <c r="BB287" i="36" s="1"/>
  <c r="BB259" i="36"/>
  <c r="BB285" i="36" s="1"/>
  <c r="BC293" i="43"/>
  <c r="BC291" i="35"/>
  <c r="BC190" i="35"/>
  <c r="BC191" i="35" s="1"/>
  <c r="BC292" i="35"/>
  <c r="BC272" i="39"/>
  <c r="BC271" i="39"/>
  <c r="BC22" i="39"/>
  <c r="BD18" i="44"/>
  <c r="BD268" i="44"/>
  <c r="BD293" i="44" s="1"/>
  <c r="BC272" i="37"/>
  <c r="BC22" i="37"/>
  <c r="BC271" i="37"/>
  <c r="BE17" i="45"/>
  <c r="BD19" i="45"/>
  <c r="BE16" i="45"/>
  <c r="BD102" i="41"/>
  <c r="BD278" i="41"/>
  <c r="BD102" i="37"/>
  <c r="BD278" i="37"/>
  <c r="BC255" i="38"/>
  <c r="BC256" i="38" s="1"/>
  <c r="BC258" i="38" s="1"/>
  <c r="BD250" i="38"/>
  <c r="BD251" i="38"/>
  <c r="BD289" i="38" s="1"/>
  <c r="BD294" i="38" s="1"/>
  <c r="BC290" i="38"/>
  <c r="BC295" i="38" s="1"/>
  <c r="BC106" i="40"/>
  <c r="BC107" i="40" s="1"/>
  <c r="BC282" i="40"/>
  <c r="BC281" i="40"/>
  <c r="BD17" i="35"/>
  <c r="BD269" i="35" s="1"/>
  <c r="BD16" i="35"/>
  <c r="BC19" i="35"/>
  <c r="BC270" i="35"/>
  <c r="BC106" i="43"/>
  <c r="BC107" i="43" s="1"/>
  <c r="BC281" i="43"/>
  <c r="BC282" i="43"/>
  <c r="BB25" i="38"/>
  <c r="BB93" i="38" s="1"/>
  <c r="BB267" i="38" s="1"/>
  <c r="BB302" i="38" s="1"/>
  <c r="BB91" i="38"/>
  <c r="BB265" i="38" s="1"/>
  <c r="BB300" i="38" s="1"/>
  <c r="BB123" i="35"/>
  <c r="BB177" i="35" s="1"/>
  <c r="BB277" i="35" s="1"/>
  <c r="BB175" i="35"/>
  <c r="BB275" i="35" s="1"/>
  <c r="BD268" i="38"/>
  <c r="BD18" i="38"/>
  <c r="BC291" i="38"/>
  <c r="BD18" i="36"/>
  <c r="BD268" i="36"/>
  <c r="BB23" i="35"/>
  <c r="BB299" i="35"/>
  <c r="BD278" i="38"/>
  <c r="BD102" i="38"/>
  <c r="BC259" i="40"/>
  <c r="BC285" i="40" s="1"/>
  <c r="BC193" i="40"/>
  <c r="BC261" i="40" s="1"/>
  <c r="BC287" i="40" s="1"/>
  <c r="BC109" i="35"/>
  <c r="BB193" i="43"/>
  <c r="BB261" i="43" s="1"/>
  <c r="BB287" i="43" s="1"/>
  <c r="BB259" i="43"/>
  <c r="BB285" i="43" s="1"/>
  <c r="BE186" i="45"/>
  <c r="BB175" i="41"/>
  <c r="BB275" i="41" s="1"/>
  <c r="BB300" i="41" s="1"/>
  <c r="BB109" i="41"/>
  <c r="BB177" i="41" s="1"/>
  <c r="BB277" i="41" s="1"/>
  <c r="BB302" i="41" s="1"/>
  <c r="BD22" i="41"/>
  <c r="BD271" i="41"/>
  <c r="BD272" i="41"/>
  <c r="BD16" i="43"/>
  <c r="BD17" i="43"/>
  <c r="BD269" i="43" s="1"/>
  <c r="BC19" i="43"/>
  <c r="BC270" i="43"/>
  <c r="BD288" i="35"/>
  <c r="BD186" i="35"/>
  <c r="BB299" i="36"/>
  <c r="BD294" i="37"/>
  <c r="BD16" i="40"/>
  <c r="BC19" i="40"/>
  <c r="BC270" i="40"/>
  <c r="BC295" i="40" s="1"/>
  <c r="BD17" i="40"/>
  <c r="BD269" i="40" s="1"/>
  <c r="BD294" i="40" s="1"/>
  <c r="BD187" i="40"/>
  <c r="BD290" i="40"/>
  <c r="BE184" i="40"/>
  <c r="BE185" i="40"/>
  <c r="BE289" i="40" s="1"/>
  <c r="BD101" i="39"/>
  <c r="BD279" i="39" s="1"/>
  <c r="BD294" i="39" s="1"/>
  <c r="BD100" i="39"/>
  <c r="BC103" i="39"/>
  <c r="BC280" i="39"/>
  <c r="BC295" i="39" s="1"/>
  <c r="BB25" i="44"/>
  <c r="BB93" i="44" s="1"/>
  <c r="BB267" i="44" s="1"/>
  <c r="BB302" i="44" s="1"/>
  <c r="BB91" i="44"/>
  <c r="BB265" i="44" s="1"/>
  <c r="BB300" i="44" s="1"/>
  <c r="BD190" i="37"/>
  <c r="BD191" i="37" s="1"/>
  <c r="BD291" i="37"/>
  <c r="BD292" i="37"/>
  <c r="BC23" i="45"/>
  <c r="BC22" i="38"/>
  <c r="BC272" i="38"/>
  <c r="BC271" i="38"/>
  <c r="BC282" i="36"/>
  <c r="BC281" i="36"/>
  <c r="BC106" i="36"/>
  <c r="BC107" i="36" s="1"/>
  <c r="BC193" i="38"/>
  <c r="BE100" i="35"/>
  <c r="BE101" i="35"/>
  <c r="BD103" i="35"/>
  <c r="BD185" i="43"/>
  <c r="BD289" i="43" s="1"/>
  <c r="BD184" i="43"/>
  <c r="BC187" i="43"/>
  <c r="BC290" i="43"/>
  <c r="BB298" i="35"/>
  <c r="BD186" i="41"/>
  <c r="BD288" i="41"/>
  <c r="BB298" i="43"/>
  <c r="BE18" i="41"/>
  <c r="BE268" i="41"/>
  <c r="BD18" i="39"/>
  <c r="BD268" i="39"/>
  <c r="BB91" i="36"/>
  <c r="BB265" i="36" s="1"/>
  <c r="BB25" i="36"/>
  <c r="BB93" i="36" s="1"/>
  <c r="BB267" i="36" s="1"/>
  <c r="BE185" i="44"/>
  <c r="BE289" i="44" s="1"/>
  <c r="BD290" i="44"/>
  <c r="BD187" i="44"/>
  <c r="BE184" i="44"/>
  <c r="BD268" i="37"/>
  <c r="BD18" i="37"/>
  <c r="BC281" i="41"/>
  <c r="BC106" i="41"/>
  <c r="BC282" i="41"/>
  <c r="BD167" i="45"/>
  <c r="BD279" i="45" s="1"/>
  <c r="BD166" i="45"/>
  <c r="BC171" i="45"/>
  <c r="BC172" i="45" s="1"/>
  <c r="BC174" i="45" s="1"/>
  <c r="BC280" i="45"/>
  <c r="BD198" i="45"/>
  <c r="BD199" i="45"/>
  <c r="BD289" i="45" s="1"/>
  <c r="BC201" i="45"/>
  <c r="BC290" i="45"/>
  <c r="BD278" i="40"/>
  <c r="BD102" i="40"/>
  <c r="BB299" i="40"/>
  <c r="BB23" i="40"/>
  <c r="BC281" i="45"/>
  <c r="BC91" i="41"/>
  <c r="BC265" i="41" s="1"/>
  <c r="BC25" i="41"/>
  <c r="BC93" i="41" s="1"/>
  <c r="BC267" i="41" s="1"/>
  <c r="BB25" i="37"/>
  <c r="BB93" i="37" s="1"/>
  <c r="BB267" i="37" s="1"/>
  <c r="BB302" i="37" s="1"/>
  <c r="BB91" i="37"/>
  <c r="BB265" i="37" s="1"/>
  <c r="BB300" i="37" s="1"/>
  <c r="BE101" i="44"/>
  <c r="BE279" i="44" s="1"/>
  <c r="BE100" i="44"/>
  <c r="BD103" i="44"/>
  <c r="BD280" i="44"/>
  <c r="BD278" i="43"/>
  <c r="BD102" i="43"/>
  <c r="BD184" i="36"/>
  <c r="BC187" i="36"/>
  <c r="BD185" i="36"/>
  <c r="BD289" i="36" s="1"/>
  <c r="BD294" i="36" s="1"/>
  <c r="BC290" i="36"/>
  <c r="BC295" i="36" s="1"/>
  <c r="BC292" i="38"/>
  <c r="BC259" i="44"/>
  <c r="BC285" i="44" s="1"/>
  <c r="BC193" i="44"/>
  <c r="BC261" i="44" s="1"/>
  <c r="BC287" i="44" s="1"/>
  <c r="BC271" i="36"/>
  <c r="BC272" i="36"/>
  <c r="BC22" i="36"/>
  <c r="BB109" i="39"/>
  <c r="BB177" i="39" s="1"/>
  <c r="BB277" i="39" s="1"/>
  <c r="BB175" i="39"/>
  <c r="BB275" i="39" s="1"/>
  <c r="BD114" i="35"/>
  <c r="BD278" i="35" s="1"/>
  <c r="BD115" i="35"/>
  <c r="BC117" i="35"/>
  <c r="BC280" i="35"/>
  <c r="BB23" i="43"/>
  <c r="BB299" i="43"/>
  <c r="BB296" i="43"/>
  <c r="BD190" i="45"/>
  <c r="BD191" i="45" s="1"/>
  <c r="BC272" i="44"/>
  <c r="BC298" i="44" s="1"/>
  <c r="BC22" i="44"/>
  <c r="BC271" i="44"/>
  <c r="BC296" i="44" s="1"/>
  <c r="BD290" i="39"/>
  <c r="BE184" i="39"/>
  <c r="BE185" i="39"/>
  <c r="BE289" i="39" s="1"/>
  <c r="BD187" i="39"/>
  <c r="BC295" i="37"/>
  <c r="BB205" i="45"/>
  <c r="BB299" i="45"/>
  <c r="BD103" i="45"/>
  <c r="BE101" i="45"/>
  <c r="BE100" i="45"/>
  <c r="BC175" i="44"/>
  <c r="BC275" i="44" s="1"/>
  <c r="BC109" i="44"/>
  <c r="BC177" i="44" s="1"/>
  <c r="BC277" i="44" s="1"/>
  <c r="BJ238" i="36"/>
  <c r="BI242" i="36"/>
  <c r="BI243" i="36" s="1"/>
  <c r="BJ237" i="36"/>
  <c r="BK71" i="44"/>
  <c r="BI71" i="41"/>
  <c r="BH216" i="41"/>
  <c r="BH217" i="41" s="1"/>
  <c r="BI211" i="41"/>
  <c r="BI212" i="41"/>
  <c r="BI213" i="45"/>
  <c r="BH219" i="45"/>
  <c r="BQ226" i="45" l="1"/>
  <c r="BQ229" i="45" s="1"/>
  <c r="BQ230" i="45" s="1"/>
  <c r="BQ232" i="45" s="1"/>
  <c r="BP251" i="35"/>
  <c r="BP250" i="35"/>
  <c r="BP250" i="41"/>
  <c r="BQ70" i="43"/>
  <c r="BQ71" i="43" s="1"/>
  <c r="BQ74" i="43" s="1"/>
  <c r="BQ75" i="43" s="1"/>
  <c r="BQ77" i="43" s="1"/>
  <c r="BP251" i="41"/>
  <c r="BN116" i="40"/>
  <c r="BO115" i="40" s="1"/>
  <c r="BP74" i="43"/>
  <c r="BP75" i="43" s="1"/>
  <c r="BP77" i="43" s="1"/>
  <c r="BM84" i="44"/>
  <c r="BM87" i="44" s="1"/>
  <c r="BM88" i="44" s="1"/>
  <c r="BM90" i="44" s="1"/>
  <c r="BM158" i="37"/>
  <c r="BM159" i="37" s="1"/>
  <c r="BM161" i="37" s="1"/>
  <c r="BN153" i="37"/>
  <c r="BN155" i="37" s="1"/>
  <c r="BO225" i="37"/>
  <c r="BO226" i="37" s="1"/>
  <c r="BN229" i="37"/>
  <c r="BN230" i="37" s="1"/>
  <c r="BN232" i="37" s="1"/>
  <c r="BQ141" i="37"/>
  <c r="BQ142" i="37" s="1"/>
  <c r="BQ145" i="37" s="1"/>
  <c r="BQ146" i="37" s="1"/>
  <c r="BQ148" i="37" s="1"/>
  <c r="BQ250" i="39"/>
  <c r="BN127" i="43"/>
  <c r="BN128" i="43"/>
  <c r="BM132" i="43"/>
  <c r="BM133" i="43" s="1"/>
  <c r="BM135" i="43" s="1"/>
  <c r="BM242" i="35"/>
  <c r="BM243" i="35" s="1"/>
  <c r="BM245" i="35" s="1"/>
  <c r="BQ251" i="39"/>
  <c r="BN237" i="35"/>
  <c r="BN239" i="35" s="1"/>
  <c r="BP239" i="45"/>
  <c r="BP242" i="45" s="1"/>
  <c r="BP243" i="45" s="1"/>
  <c r="BP245" i="45" s="1"/>
  <c r="BO211" i="37"/>
  <c r="BP141" i="38"/>
  <c r="BO212" i="37"/>
  <c r="BP213" i="38"/>
  <c r="BQ212" i="38" s="1"/>
  <c r="BP145" i="37"/>
  <c r="BP146" i="37" s="1"/>
  <c r="BP148" i="37" s="1"/>
  <c r="BN30" i="35"/>
  <c r="BQ129" i="35"/>
  <c r="BQ132" i="35" s="1"/>
  <c r="BQ133" i="35" s="1"/>
  <c r="BQ135" i="35" s="1"/>
  <c r="BQ127" i="45"/>
  <c r="BQ128" i="45"/>
  <c r="BP140" i="38"/>
  <c r="BQ198" i="35"/>
  <c r="BQ199" i="35"/>
  <c r="BP201" i="35"/>
  <c r="BP204" i="35" s="1"/>
  <c r="BP205" i="35" s="1"/>
  <c r="BP207" i="35" s="1"/>
  <c r="BM168" i="35"/>
  <c r="BN166" i="35" s="1"/>
  <c r="BP213" i="43"/>
  <c r="BQ212" i="43" s="1"/>
  <c r="BO33" i="37"/>
  <c r="BO36" i="37" s="1"/>
  <c r="BO37" i="37" s="1"/>
  <c r="BO39" i="37" s="1"/>
  <c r="BK142" i="43"/>
  <c r="BP30" i="37"/>
  <c r="BP32" i="37" s="1"/>
  <c r="BN31" i="35"/>
  <c r="BO250" i="36"/>
  <c r="BO251" i="36"/>
  <c r="BK255" i="44"/>
  <c r="BK256" i="44" s="1"/>
  <c r="BK258" i="44" s="1"/>
  <c r="BL251" i="44"/>
  <c r="BL252" i="44" s="1"/>
  <c r="BL255" i="44" s="1"/>
  <c r="BL256" i="44" s="1"/>
  <c r="BL258" i="44" s="1"/>
  <c r="BP87" i="38"/>
  <c r="BP88" i="38" s="1"/>
  <c r="BP90" i="38" s="1"/>
  <c r="BQ82" i="38"/>
  <c r="BQ83" i="38"/>
  <c r="BO155" i="43"/>
  <c r="BP158" i="36"/>
  <c r="BP159" i="36" s="1"/>
  <c r="BP161" i="36" s="1"/>
  <c r="BQ154" i="36"/>
  <c r="BQ200" i="38"/>
  <c r="BQ201" i="38" s="1"/>
  <c r="BQ204" i="38" s="1"/>
  <c r="BQ205" i="38" s="1"/>
  <c r="BQ207" i="38" s="1"/>
  <c r="BN31" i="39"/>
  <c r="BQ153" i="36"/>
  <c r="BO239" i="37"/>
  <c r="BO242" i="37" s="1"/>
  <c r="BO243" i="37" s="1"/>
  <c r="BO245" i="37" s="1"/>
  <c r="BN30" i="39"/>
  <c r="BN58" i="37"/>
  <c r="BO56" i="37" s="1"/>
  <c r="BP127" i="39"/>
  <c r="BP129" i="39" s="1"/>
  <c r="BQ128" i="39" s="1"/>
  <c r="BO48" i="39"/>
  <c r="BO49" i="39" s="1"/>
  <c r="BO51" i="39" s="1"/>
  <c r="BO229" i="38"/>
  <c r="BO230" i="38" s="1"/>
  <c r="BO232" i="38" s="1"/>
  <c r="BQ70" i="36"/>
  <c r="BQ71" i="36" s="1"/>
  <c r="BQ74" i="36" s="1"/>
  <c r="BQ75" i="36" s="1"/>
  <c r="BQ77" i="36" s="1"/>
  <c r="BQ115" i="43"/>
  <c r="BP225" i="38"/>
  <c r="BP226" i="38" s="1"/>
  <c r="BP43" i="39"/>
  <c r="BP45" i="39" s="1"/>
  <c r="BO87" i="45"/>
  <c r="BO88" i="45" s="1"/>
  <c r="BO90" i="45" s="1"/>
  <c r="BP82" i="45"/>
  <c r="BP83" i="45"/>
  <c r="BO132" i="39"/>
  <c r="BO133" i="39" s="1"/>
  <c r="BO135" i="39" s="1"/>
  <c r="BQ58" i="36"/>
  <c r="BQ61" i="36" s="1"/>
  <c r="BQ62" i="36" s="1"/>
  <c r="BQ64" i="36" s="1"/>
  <c r="BM84" i="39"/>
  <c r="BN83" i="39" s="1"/>
  <c r="BO238" i="44"/>
  <c r="BO237" i="44"/>
  <c r="BQ198" i="36"/>
  <c r="BQ199" i="36"/>
  <c r="BP225" i="44"/>
  <c r="BP226" i="44" s="1"/>
  <c r="BP229" i="44" s="1"/>
  <c r="BP230" i="44" s="1"/>
  <c r="BP232" i="44" s="1"/>
  <c r="BP74" i="36"/>
  <c r="BP75" i="36" s="1"/>
  <c r="BP77" i="36" s="1"/>
  <c r="BP168" i="37"/>
  <c r="BP171" i="37" s="1"/>
  <c r="BP172" i="37" s="1"/>
  <c r="BP174" i="37" s="1"/>
  <c r="BP255" i="43"/>
  <c r="BP256" i="43" s="1"/>
  <c r="BP258" i="43" s="1"/>
  <c r="BQ251" i="43"/>
  <c r="BQ250" i="43"/>
  <c r="BO229" i="44"/>
  <c r="BO230" i="44" s="1"/>
  <c r="BO232" i="44" s="1"/>
  <c r="BO132" i="41"/>
  <c r="BO133" i="41" s="1"/>
  <c r="BO135" i="41" s="1"/>
  <c r="BP128" i="41"/>
  <c r="BP127" i="41"/>
  <c r="BN142" i="35"/>
  <c r="BO140" i="35" s="1"/>
  <c r="BP226" i="43"/>
  <c r="BQ225" i="43" s="1"/>
  <c r="BP212" i="40"/>
  <c r="BN58" i="41"/>
  <c r="BO57" i="41" s="1"/>
  <c r="BO211" i="44"/>
  <c r="BO213" i="44" s="1"/>
  <c r="BO216" i="44" s="1"/>
  <c r="BO217" i="44" s="1"/>
  <c r="BO219" i="44" s="1"/>
  <c r="BN216" i="44"/>
  <c r="BN217" i="44" s="1"/>
  <c r="BN219" i="44" s="1"/>
  <c r="BQ153" i="41"/>
  <c r="BQ155" i="41" s="1"/>
  <c r="BQ158" i="41" s="1"/>
  <c r="BQ159" i="41" s="1"/>
  <c r="BQ161" i="41" s="1"/>
  <c r="BQ114" i="43"/>
  <c r="BP238" i="43"/>
  <c r="BP237" i="43"/>
  <c r="BO242" i="43"/>
  <c r="BO243" i="43" s="1"/>
  <c r="BO245" i="43" s="1"/>
  <c r="BM48" i="38"/>
  <c r="BM49" i="38" s="1"/>
  <c r="BM51" i="38" s="1"/>
  <c r="BN43" i="38"/>
  <c r="BN45" i="38" s="1"/>
  <c r="BO44" i="38" s="1"/>
  <c r="BP158" i="41"/>
  <c r="BP159" i="41" s="1"/>
  <c r="BP161" i="41" s="1"/>
  <c r="BN239" i="40"/>
  <c r="BO238" i="40" s="1"/>
  <c r="BP211" i="40"/>
  <c r="BM70" i="40"/>
  <c r="BD45" i="45"/>
  <c r="BD271" i="45" s="1"/>
  <c r="BD268" i="45"/>
  <c r="BO166" i="40"/>
  <c r="BO167" i="40"/>
  <c r="BP117" i="45"/>
  <c r="BP120" i="45" s="1"/>
  <c r="BP121" i="45" s="1"/>
  <c r="BP123" i="45" s="1"/>
  <c r="BM69" i="40"/>
  <c r="BP158" i="40"/>
  <c r="BP159" i="40" s="1"/>
  <c r="BP161" i="40" s="1"/>
  <c r="BQ154" i="40"/>
  <c r="BQ153" i="40"/>
  <c r="BO226" i="40"/>
  <c r="BO229" i="40" s="1"/>
  <c r="BO230" i="40" s="1"/>
  <c r="BO232" i="40" s="1"/>
  <c r="BQ129" i="44"/>
  <c r="BQ132" i="44" s="1"/>
  <c r="BQ133" i="44" s="1"/>
  <c r="BQ135" i="44" s="1"/>
  <c r="BO56" i="35"/>
  <c r="BQ115" i="45"/>
  <c r="BQ116" i="45" s="1"/>
  <c r="BQ117" i="45" s="1"/>
  <c r="BQ120" i="45" s="1"/>
  <c r="BQ121" i="45" s="1"/>
  <c r="BQ123" i="45" s="1"/>
  <c r="BP56" i="45"/>
  <c r="BP57" i="45"/>
  <c r="BO57" i="35"/>
  <c r="BQ237" i="41"/>
  <c r="BQ238" i="41"/>
  <c r="BP242" i="41"/>
  <c r="BP243" i="41" s="1"/>
  <c r="BP245" i="41" s="1"/>
  <c r="BQ82" i="36"/>
  <c r="BQ84" i="36" s="1"/>
  <c r="BQ87" i="36" s="1"/>
  <c r="BQ88" i="36" s="1"/>
  <c r="BQ90" i="36" s="1"/>
  <c r="BN199" i="43"/>
  <c r="BN200" i="43" s="1"/>
  <c r="BO199" i="43" s="1"/>
  <c r="BM201" i="43"/>
  <c r="BM204" i="43" s="1"/>
  <c r="BM205" i="43" s="1"/>
  <c r="BM207" i="43" s="1"/>
  <c r="BQ83" i="35"/>
  <c r="BP87" i="35"/>
  <c r="BP88" i="35" s="1"/>
  <c r="BP90" i="35" s="1"/>
  <c r="BQ82" i="35"/>
  <c r="BQ251" i="45"/>
  <c r="BD293" i="37"/>
  <c r="BP87" i="36"/>
  <c r="BP88" i="36" s="1"/>
  <c r="BP90" i="36" s="1"/>
  <c r="BO255" i="40"/>
  <c r="BO256" i="40" s="1"/>
  <c r="BO258" i="40" s="1"/>
  <c r="BP251" i="40"/>
  <c r="BP250" i="40"/>
  <c r="BJ57" i="43"/>
  <c r="BJ56" i="43"/>
  <c r="BI61" i="43"/>
  <c r="BI62" i="43" s="1"/>
  <c r="BI64" i="43" s="1"/>
  <c r="BO224" i="41"/>
  <c r="BO226" i="41" s="1"/>
  <c r="BO229" i="41" s="1"/>
  <c r="BO230" i="41" s="1"/>
  <c r="BO232" i="41" s="1"/>
  <c r="BN229" i="41"/>
  <c r="BN230" i="41" s="1"/>
  <c r="BN232" i="41" s="1"/>
  <c r="BQ250" i="45"/>
  <c r="BO167" i="43"/>
  <c r="BN171" i="43"/>
  <c r="BN172" i="43" s="1"/>
  <c r="BN174" i="43" s="1"/>
  <c r="BO166" i="43"/>
  <c r="BQ212" i="36"/>
  <c r="BB302" i="39"/>
  <c r="BQ211" i="36"/>
  <c r="BL58" i="39"/>
  <c r="BM56" i="39" s="1"/>
  <c r="BQ44" i="43"/>
  <c r="BQ43" i="43"/>
  <c r="BP129" i="40"/>
  <c r="BP132" i="40" s="1"/>
  <c r="BP133" i="40" s="1"/>
  <c r="BP135" i="40" s="1"/>
  <c r="BJ127" i="37"/>
  <c r="BI132" i="37"/>
  <c r="BI133" i="37" s="1"/>
  <c r="BI135" i="37" s="1"/>
  <c r="BJ128" i="37"/>
  <c r="BQ45" i="37"/>
  <c r="BQ48" i="37" s="1"/>
  <c r="BQ49" i="37" s="1"/>
  <c r="BQ51" i="37" s="1"/>
  <c r="BQ58" i="40"/>
  <c r="BQ61" i="40" s="1"/>
  <c r="BQ62" i="40" s="1"/>
  <c r="BQ64" i="40" s="1"/>
  <c r="BQ155" i="38"/>
  <c r="BQ158" i="38" s="1"/>
  <c r="BQ159" i="38" s="1"/>
  <c r="BQ161" i="38" s="1"/>
  <c r="BO251" i="37"/>
  <c r="BO252" i="37" s="1"/>
  <c r="BN255" i="37"/>
  <c r="BN256" i="37" s="1"/>
  <c r="BN258" i="37" s="1"/>
  <c r="BO155" i="45"/>
  <c r="BP201" i="39"/>
  <c r="BP204" i="39" s="1"/>
  <c r="BP205" i="39" s="1"/>
  <c r="BP207" i="39" s="1"/>
  <c r="BB300" i="39"/>
  <c r="BQ199" i="39"/>
  <c r="BQ200" i="39" s="1"/>
  <c r="BQ201" i="39" s="1"/>
  <c r="BQ204" i="39" s="1"/>
  <c r="BQ205" i="39" s="1"/>
  <c r="BQ207" i="39" s="1"/>
  <c r="BQ155" i="39"/>
  <c r="BQ158" i="39" s="1"/>
  <c r="BQ159" i="39" s="1"/>
  <c r="BQ161" i="39" s="1"/>
  <c r="BN200" i="41"/>
  <c r="BN201" i="41" s="1"/>
  <c r="BN204" i="41" s="1"/>
  <c r="BN205" i="41" s="1"/>
  <c r="BN207" i="41" s="1"/>
  <c r="BP30" i="38"/>
  <c r="BP31" i="38"/>
  <c r="BO33" i="38"/>
  <c r="BO36" i="38" s="1"/>
  <c r="BO37" i="38" s="1"/>
  <c r="BO39" i="38" s="1"/>
  <c r="BQ56" i="38"/>
  <c r="BQ57" i="38"/>
  <c r="BP61" i="38"/>
  <c r="BP62" i="38" s="1"/>
  <c r="BP64" i="38" s="1"/>
  <c r="BB302" i="36"/>
  <c r="BC298" i="37"/>
  <c r="BQ32" i="43"/>
  <c r="BQ33" i="43" s="1"/>
  <c r="BQ36" i="43" s="1"/>
  <c r="BQ37" i="43" s="1"/>
  <c r="BQ39" i="43" s="1"/>
  <c r="BP71" i="39"/>
  <c r="BC259" i="38"/>
  <c r="BC285" i="38" s="1"/>
  <c r="BM48" i="41"/>
  <c r="BM49" i="41" s="1"/>
  <c r="BM51" i="41" s="1"/>
  <c r="BN44" i="41"/>
  <c r="BN45" i="41" s="1"/>
  <c r="BB300" i="36"/>
  <c r="BC261" i="38"/>
  <c r="BC287" i="38" s="1"/>
  <c r="BQ114" i="36"/>
  <c r="BQ115" i="36"/>
  <c r="BP117" i="36"/>
  <c r="BP120" i="36" s="1"/>
  <c r="BP121" i="36" s="1"/>
  <c r="BP123" i="36" s="1"/>
  <c r="BC298" i="41"/>
  <c r="BC296" i="41"/>
  <c r="BD294" i="43"/>
  <c r="BC296" i="37"/>
  <c r="BC296" i="38"/>
  <c r="BC295" i="43"/>
  <c r="BB207" i="45"/>
  <c r="BB261" i="45" s="1"/>
  <c r="BB287" i="45" s="1"/>
  <c r="BB302" i="45" s="1"/>
  <c r="BB259" i="45"/>
  <c r="BB285" i="45" s="1"/>
  <c r="BB300" i="45" s="1"/>
  <c r="BE288" i="39"/>
  <c r="BE186" i="39"/>
  <c r="BC23" i="36"/>
  <c r="BC190" i="36"/>
  <c r="BC191" i="36" s="1"/>
  <c r="BC292" i="36"/>
  <c r="BC298" i="36" s="1"/>
  <c r="BC291" i="36"/>
  <c r="BC296" i="36" s="1"/>
  <c r="BC204" i="45"/>
  <c r="BC205" i="45" s="1"/>
  <c r="BC292" i="45"/>
  <c r="BC298" i="45" s="1"/>
  <c r="BC291" i="45"/>
  <c r="BC296" i="45" s="1"/>
  <c r="BC107" i="41"/>
  <c r="BC299" i="41"/>
  <c r="BD270" i="39"/>
  <c r="BE16" i="39"/>
  <c r="BE17" i="39"/>
  <c r="BE269" i="39" s="1"/>
  <c r="BD19" i="39"/>
  <c r="BD187" i="41"/>
  <c r="BE185" i="41"/>
  <c r="BE289" i="41" s="1"/>
  <c r="BE184" i="41"/>
  <c r="BD290" i="41"/>
  <c r="BC23" i="38"/>
  <c r="BC299" i="38"/>
  <c r="BD268" i="40"/>
  <c r="BD293" i="40" s="1"/>
  <c r="BD18" i="40"/>
  <c r="BD18" i="43"/>
  <c r="BD268" i="43"/>
  <c r="BD23" i="41"/>
  <c r="BF184" i="45"/>
  <c r="BF185" i="45"/>
  <c r="BE187" i="45"/>
  <c r="BC295" i="35"/>
  <c r="BE18" i="45"/>
  <c r="BD19" i="44"/>
  <c r="BD270" i="44"/>
  <c r="BD295" i="44" s="1"/>
  <c r="BE16" i="44"/>
  <c r="BE17" i="44"/>
  <c r="BE269" i="44" s="1"/>
  <c r="BE294" i="44" s="1"/>
  <c r="BD193" i="45"/>
  <c r="BC120" i="35"/>
  <c r="BC121" i="35" s="1"/>
  <c r="BC282" i="35"/>
  <c r="BC281" i="35"/>
  <c r="BD186" i="36"/>
  <c r="BD288" i="36"/>
  <c r="BD293" i="36" s="1"/>
  <c r="BE101" i="40"/>
  <c r="BE279" i="40" s="1"/>
  <c r="BD103" i="40"/>
  <c r="BD280" i="40"/>
  <c r="BE100" i="40"/>
  <c r="BD168" i="45"/>
  <c r="BD281" i="45" s="1"/>
  <c r="BD278" i="45"/>
  <c r="BE288" i="44"/>
  <c r="BE186" i="44"/>
  <c r="BD106" i="35"/>
  <c r="BD107" i="35" s="1"/>
  <c r="BE288" i="40"/>
  <c r="BE186" i="40"/>
  <c r="BB91" i="35"/>
  <c r="BB265" i="35" s="1"/>
  <c r="BB300" i="35" s="1"/>
  <c r="BB25" i="35"/>
  <c r="BB93" i="35" s="1"/>
  <c r="BB267" i="35" s="1"/>
  <c r="BB302" i="35" s="1"/>
  <c r="BC272" i="35"/>
  <c r="BC271" i="35"/>
  <c r="BC22" i="35"/>
  <c r="BC299" i="37"/>
  <c r="BC23" i="37"/>
  <c r="BC23" i="39"/>
  <c r="BC193" i="35"/>
  <c r="BC261" i="35" s="1"/>
  <c r="BC287" i="35" s="1"/>
  <c r="BC259" i="35"/>
  <c r="BC285" i="35" s="1"/>
  <c r="BC193" i="41"/>
  <c r="BC261" i="41" s="1"/>
  <c r="BC287" i="41" s="1"/>
  <c r="BC259" i="41"/>
  <c r="BC285" i="41" s="1"/>
  <c r="BD106" i="45"/>
  <c r="BD107" i="45" s="1"/>
  <c r="BD291" i="39"/>
  <c r="BD292" i="39"/>
  <c r="BD190" i="39"/>
  <c r="BD191" i="39" s="1"/>
  <c r="BB25" i="43"/>
  <c r="BB93" i="43" s="1"/>
  <c r="BB267" i="43" s="1"/>
  <c r="BB302" i="43" s="1"/>
  <c r="BB91" i="43"/>
  <c r="BB265" i="43" s="1"/>
  <c r="BB300" i="43" s="1"/>
  <c r="BD116" i="35"/>
  <c r="BD279" i="35"/>
  <c r="BD294" i="35" s="1"/>
  <c r="BD106" i="44"/>
  <c r="BD107" i="44" s="1"/>
  <c r="BD281" i="44"/>
  <c r="BD282" i="44"/>
  <c r="BD200" i="45"/>
  <c r="BD288" i="45"/>
  <c r="BD294" i="45"/>
  <c r="BD292" i="44"/>
  <c r="BD291" i="44"/>
  <c r="BD190" i="44"/>
  <c r="BD191" i="44" s="1"/>
  <c r="BC291" i="43"/>
  <c r="BC292" i="43"/>
  <c r="BC190" i="43"/>
  <c r="BC191" i="43" s="1"/>
  <c r="BC282" i="39"/>
  <c r="BC298" i="39" s="1"/>
  <c r="BC281" i="39"/>
  <c r="BC296" i="39" s="1"/>
  <c r="BC106" i="39"/>
  <c r="BC107" i="39" s="1"/>
  <c r="BC22" i="43"/>
  <c r="BC271" i="43"/>
  <c r="BC272" i="43"/>
  <c r="BD103" i="38"/>
  <c r="BE100" i="38"/>
  <c r="BD280" i="38"/>
  <c r="BE101" i="38"/>
  <c r="BE279" i="38" s="1"/>
  <c r="BD18" i="35"/>
  <c r="BD268" i="35"/>
  <c r="BD293" i="35" s="1"/>
  <c r="BE100" i="37"/>
  <c r="BE101" i="37"/>
  <c r="BE279" i="37" s="1"/>
  <c r="BD103" i="37"/>
  <c r="BD280" i="37"/>
  <c r="BD293" i="41"/>
  <c r="BD22" i="45"/>
  <c r="BD280" i="36"/>
  <c r="BE101" i="36"/>
  <c r="BE279" i="36" s="1"/>
  <c r="BE100" i="36"/>
  <c r="BD103" i="36"/>
  <c r="BC177" i="45"/>
  <c r="BC277" i="45" s="1"/>
  <c r="BD190" i="38"/>
  <c r="BD191" i="38" s="1"/>
  <c r="BC109" i="37"/>
  <c r="BC177" i="37" s="1"/>
  <c r="BC277" i="37" s="1"/>
  <c r="BC175" i="37"/>
  <c r="BC275" i="37" s="1"/>
  <c r="BE102" i="45"/>
  <c r="BC23" i="44"/>
  <c r="BC299" i="44"/>
  <c r="BP252" i="35"/>
  <c r="BE101" i="43"/>
  <c r="BE279" i="43" s="1"/>
  <c r="BD103" i="43"/>
  <c r="BD280" i="43"/>
  <c r="BE100" i="43"/>
  <c r="BE102" i="44"/>
  <c r="BE278" i="44"/>
  <c r="BB25" i="40"/>
  <c r="BB93" i="40" s="1"/>
  <c r="BB267" i="40" s="1"/>
  <c r="BB302" i="40" s="1"/>
  <c r="BB91" i="40"/>
  <c r="BB265" i="40" s="1"/>
  <c r="BB300" i="40" s="1"/>
  <c r="BC295" i="45"/>
  <c r="BD19" i="37"/>
  <c r="BD270" i="37"/>
  <c r="BE16" i="37"/>
  <c r="BE17" i="37"/>
  <c r="BE269" i="37" s="1"/>
  <c r="BF17" i="41"/>
  <c r="BF269" i="41" s="1"/>
  <c r="BF16" i="41"/>
  <c r="BE19" i="41"/>
  <c r="BE270" i="41"/>
  <c r="BD288" i="43"/>
  <c r="BD186" i="43"/>
  <c r="BE102" i="35"/>
  <c r="BC175" i="36"/>
  <c r="BC275" i="36" s="1"/>
  <c r="BC109" i="36"/>
  <c r="BC177" i="36" s="1"/>
  <c r="BC277" i="36" s="1"/>
  <c r="BC298" i="38"/>
  <c r="BC91" i="45"/>
  <c r="BC265" i="45" s="1"/>
  <c r="BC25" i="45"/>
  <c r="BC93" i="45" s="1"/>
  <c r="BC267" i="45" s="1"/>
  <c r="BD259" i="37"/>
  <c r="BD285" i="37" s="1"/>
  <c r="BD193" i="37"/>
  <c r="BD261" i="37" s="1"/>
  <c r="BD287" i="37" s="1"/>
  <c r="BD278" i="39"/>
  <c r="BD293" i="39" s="1"/>
  <c r="BD102" i="39"/>
  <c r="BD190" i="40"/>
  <c r="BD191" i="40" s="1"/>
  <c r="BD291" i="40"/>
  <c r="BD292" i="40"/>
  <c r="BC271" i="40"/>
  <c r="BC296" i="40" s="1"/>
  <c r="BC22" i="40"/>
  <c r="BC272" i="40"/>
  <c r="BC298" i="40" s="1"/>
  <c r="BE185" i="35"/>
  <c r="BE289" i="35" s="1"/>
  <c r="BE184" i="35"/>
  <c r="BD187" i="35"/>
  <c r="BD290" i="35"/>
  <c r="BD270" i="36"/>
  <c r="BE16" i="36"/>
  <c r="BD19" i="36"/>
  <c r="BE17" i="36"/>
  <c r="BE269" i="36" s="1"/>
  <c r="BE16" i="38"/>
  <c r="BD19" i="38"/>
  <c r="BE17" i="38"/>
  <c r="BE269" i="38" s="1"/>
  <c r="BD270" i="38"/>
  <c r="BC175" i="43"/>
  <c r="BC275" i="43" s="1"/>
  <c r="BC109" i="43"/>
  <c r="BC177" i="43" s="1"/>
  <c r="BC277" i="43" s="1"/>
  <c r="BC175" i="40"/>
  <c r="BC275" i="40" s="1"/>
  <c r="BC109" i="40"/>
  <c r="BC177" i="40" s="1"/>
  <c r="BC277" i="40" s="1"/>
  <c r="BD252" i="38"/>
  <c r="BD292" i="38" s="1"/>
  <c r="BD288" i="38"/>
  <c r="BD293" i="38" s="1"/>
  <c r="BD103" i="41"/>
  <c r="BD280" i="41"/>
  <c r="BE101" i="41"/>
  <c r="BE279" i="41" s="1"/>
  <c r="BE100" i="41"/>
  <c r="BC175" i="38"/>
  <c r="BC275" i="38" s="1"/>
  <c r="BC109" i="38"/>
  <c r="BC177" i="38" s="1"/>
  <c r="BC277" i="38" s="1"/>
  <c r="BC175" i="45"/>
  <c r="BC275" i="45" s="1"/>
  <c r="BE290" i="37"/>
  <c r="BF184" i="37"/>
  <c r="BE187" i="37"/>
  <c r="BF185" i="37"/>
  <c r="BF289" i="37" s="1"/>
  <c r="BE186" i="38"/>
  <c r="BJ239" i="36"/>
  <c r="BI245" i="36"/>
  <c r="BK74" i="44"/>
  <c r="BK75" i="44" s="1"/>
  <c r="BK77" i="44" s="1"/>
  <c r="BL69" i="44"/>
  <c r="BL70" i="44"/>
  <c r="BI74" i="41"/>
  <c r="BI75" i="41" s="1"/>
  <c r="BI77" i="41" s="1"/>
  <c r="BJ70" i="41"/>
  <c r="BJ69" i="41"/>
  <c r="BI213" i="41"/>
  <c r="BH219" i="41"/>
  <c r="BJ211" i="45"/>
  <c r="BJ212" i="45"/>
  <c r="BI216" i="45"/>
  <c r="BI217" i="45" s="1"/>
  <c r="BP252" i="41" l="1"/>
  <c r="BP255" i="41"/>
  <c r="BP256" i="41" s="1"/>
  <c r="BP258" i="41" s="1"/>
  <c r="BN117" i="40"/>
  <c r="BN120" i="40" s="1"/>
  <c r="BN121" i="40" s="1"/>
  <c r="BN123" i="40" s="1"/>
  <c r="BO114" i="40"/>
  <c r="BO116" i="40" s="1"/>
  <c r="BO117" i="40" s="1"/>
  <c r="BO120" i="40" s="1"/>
  <c r="BO121" i="40" s="1"/>
  <c r="BO123" i="40" s="1"/>
  <c r="BN82" i="44"/>
  <c r="BN83" i="44"/>
  <c r="BO229" i="37"/>
  <c r="BO230" i="37" s="1"/>
  <c r="BO232" i="37" s="1"/>
  <c r="BP224" i="37"/>
  <c r="BP225" i="37"/>
  <c r="BQ238" i="45"/>
  <c r="BQ237" i="45"/>
  <c r="BQ252" i="39"/>
  <c r="BQ255" i="39" s="1"/>
  <c r="BQ256" i="39" s="1"/>
  <c r="BQ258" i="39" s="1"/>
  <c r="BN129" i="43"/>
  <c r="BO154" i="37"/>
  <c r="BN158" i="37"/>
  <c r="BN159" i="37" s="1"/>
  <c r="BN161" i="37" s="1"/>
  <c r="BO153" i="37"/>
  <c r="BO213" i="37"/>
  <c r="BO216" i="37" s="1"/>
  <c r="BO217" i="37" s="1"/>
  <c r="BO219" i="37" s="1"/>
  <c r="BP142" i="38"/>
  <c r="BP145" i="38" s="1"/>
  <c r="BP146" i="38" s="1"/>
  <c r="BP148" i="38" s="1"/>
  <c r="BQ129" i="45"/>
  <c r="BQ132" i="45" s="1"/>
  <c r="BQ133" i="45" s="1"/>
  <c r="BQ135" i="45" s="1"/>
  <c r="BQ211" i="38"/>
  <c r="BQ213" i="38" s="1"/>
  <c r="BQ216" i="38" s="1"/>
  <c r="BQ217" i="38" s="1"/>
  <c r="BQ219" i="38" s="1"/>
  <c r="BP216" i="38"/>
  <c r="BP217" i="38" s="1"/>
  <c r="BP219" i="38" s="1"/>
  <c r="BN167" i="35"/>
  <c r="BN168" i="35" s="1"/>
  <c r="BO167" i="35" s="1"/>
  <c r="BQ200" i="35"/>
  <c r="BQ201" i="35" s="1"/>
  <c r="BQ204" i="35" s="1"/>
  <c r="BQ205" i="35" s="1"/>
  <c r="BQ207" i="35" s="1"/>
  <c r="BQ155" i="36"/>
  <c r="BQ158" i="36" s="1"/>
  <c r="BQ159" i="36" s="1"/>
  <c r="BQ161" i="36" s="1"/>
  <c r="BN32" i="35"/>
  <c r="BN33" i="35" s="1"/>
  <c r="BN36" i="35" s="1"/>
  <c r="BN37" i="35" s="1"/>
  <c r="BN39" i="35" s="1"/>
  <c r="BM171" i="35"/>
  <c r="BM172" i="35" s="1"/>
  <c r="BM174" i="35" s="1"/>
  <c r="BP216" i="43"/>
  <c r="BP217" i="43" s="1"/>
  <c r="BP219" i="43" s="1"/>
  <c r="BQ211" i="43"/>
  <c r="BQ213" i="43" s="1"/>
  <c r="BQ216" i="43" s="1"/>
  <c r="BQ217" i="43" s="1"/>
  <c r="BQ219" i="43" s="1"/>
  <c r="BO252" i="36"/>
  <c r="BP251" i="36" s="1"/>
  <c r="BL141" i="43"/>
  <c r="BL140" i="43"/>
  <c r="BK145" i="43"/>
  <c r="BK146" i="43" s="1"/>
  <c r="BK148" i="43" s="1"/>
  <c r="BN32" i="39"/>
  <c r="BO30" i="39" s="1"/>
  <c r="BQ84" i="38"/>
  <c r="BQ87" i="38" s="1"/>
  <c r="BQ88" i="38" s="1"/>
  <c r="BQ90" i="38" s="1"/>
  <c r="BP238" i="37"/>
  <c r="BP154" i="43"/>
  <c r="BP153" i="43"/>
  <c r="BO158" i="43"/>
  <c r="BO159" i="43" s="1"/>
  <c r="BO161" i="43" s="1"/>
  <c r="BQ116" i="43"/>
  <c r="BQ117" i="43" s="1"/>
  <c r="BQ120" i="43" s="1"/>
  <c r="BQ121" i="43" s="1"/>
  <c r="BQ123" i="43" s="1"/>
  <c r="BP132" i="39"/>
  <c r="BP133" i="39" s="1"/>
  <c r="BP135" i="39" s="1"/>
  <c r="BM251" i="44"/>
  <c r="BM250" i="44"/>
  <c r="BP237" i="37"/>
  <c r="BQ127" i="39"/>
  <c r="BQ129" i="39" s="1"/>
  <c r="BQ132" i="39" s="1"/>
  <c r="BQ133" i="39" s="1"/>
  <c r="BQ135" i="39" s="1"/>
  <c r="BN82" i="39"/>
  <c r="BN84" i="39" s="1"/>
  <c r="BO82" i="39" s="1"/>
  <c r="BM87" i="39"/>
  <c r="BM88" i="39" s="1"/>
  <c r="BM90" i="39" s="1"/>
  <c r="BN61" i="37"/>
  <c r="BN62" i="37" s="1"/>
  <c r="BN64" i="37" s="1"/>
  <c r="BO57" i="37"/>
  <c r="BO58" i="37" s="1"/>
  <c r="BQ166" i="37"/>
  <c r="BP229" i="43"/>
  <c r="BP230" i="43" s="1"/>
  <c r="BP232" i="43" s="1"/>
  <c r="BQ224" i="43"/>
  <c r="BQ226" i="43" s="1"/>
  <c r="BQ229" i="43" s="1"/>
  <c r="BQ230" i="43" s="1"/>
  <c r="BQ232" i="43" s="1"/>
  <c r="BO239" i="44"/>
  <c r="BO242" i="44" s="1"/>
  <c r="BO243" i="44" s="1"/>
  <c r="BO245" i="44" s="1"/>
  <c r="BP48" i="39"/>
  <c r="BP49" i="39" s="1"/>
  <c r="BP51" i="39" s="1"/>
  <c r="BQ43" i="39"/>
  <c r="BQ44" i="39"/>
  <c r="BP84" i="45"/>
  <c r="BN242" i="35"/>
  <c r="BN243" i="35" s="1"/>
  <c r="BN245" i="35" s="1"/>
  <c r="BO237" i="35"/>
  <c r="BO238" i="35"/>
  <c r="BQ225" i="38"/>
  <c r="BP229" i="38"/>
  <c r="BP230" i="38" s="1"/>
  <c r="BP232" i="38" s="1"/>
  <c r="BQ224" i="38"/>
  <c r="BP212" i="44"/>
  <c r="BQ167" i="37"/>
  <c r="BN242" i="40"/>
  <c r="BN243" i="40" s="1"/>
  <c r="BN245" i="40" s="1"/>
  <c r="BQ200" i="36"/>
  <c r="BQ201" i="36" s="1"/>
  <c r="BQ204" i="36" s="1"/>
  <c r="BQ205" i="36" s="1"/>
  <c r="BQ207" i="36" s="1"/>
  <c r="BP211" i="44"/>
  <c r="BP239" i="43"/>
  <c r="BQ238" i="43" s="1"/>
  <c r="BP129" i="41"/>
  <c r="BQ252" i="43"/>
  <c r="BQ255" i="43" s="1"/>
  <c r="BQ256" i="43" s="1"/>
  <c r="BQ258" i="43" s="1"/>
  <c r="BQ30" i="37"/>
  <c r="BQ31" i="37"/>
  <c r="BP33" i="37"/>
  <c r="BP36" i="37" s="1"/>
  <c r="BP37" i="37" s="1"/>
  <c r="BP39" i="37" s="1"/>
  <c r="BO141" i="35"/>
  <c r="BO142" i="35" s="1"/>
  <c r="BN145" i="35"/>
  <c r="BN146" i="35" s="1"/>
  <c r="BN148" i="35" s="1"/>
  <c r="BQ239" i="41"/>
  <c r="BQ242" i="41" s="1"/>
  <c r="BQ243" i="41" s="1"/>
  <c r="BQ245" i="41" s="1"/>
  <c r="BO56" i="41"/>
  <c r="BO58" i="41" s="1"/>
  <c r="BP56" i="41" s="1"/>
  <c r="BQ155" i="40"/>
  <c r="BQ158" i="40" s="1"/>
  <c r="BQ159" i="40" s="1"/>
  <c r="BQ161" i="40" s="1"/>
  <c r="BP213" i="40"/>
  <c r="BQ211" i="40" s="1"/>
  <c r="BE294" i="41"/>
  <c r="BN61" i="41"/>
  <c r="BN62" i="41" s="1"/>
  <c r="BN64" i="41" s="1"/>
  <c r="BD272" i="45"/>
  <c r="BP225" i="40"/>
  <c r="BO237" i="40"/>
  <c r="BO239" i="40" s="1"/>
  <c r="BP237" i="40" s="1"/>
  <c r="BP224" i="40"/>
  <c r="BM71" i="40"/>
  <c r="BM74" i="40" s="1"/>
  <c r="BM75" i="40" s="1"/>
  <c r="BM77" i="40" s="1"/>
  <c r="BD48" i="45"/>
  <c r="BD49" i="45" s="1"/>
  <c r="BD51" i="45" s="1"/>
  <c r="BE44" i="45"/>
  <c r="BE269" i="45" s="1"/>
  <c r="BE43" i="45"/>
  <c r="BD270" i="45"/>
  <c r="BO58" i="35"/>
  <c r="BP56" i="35" s="1"/>
  <c r="BQ225" i="44"/>
  <c r="BO168" i="40"/>
  <c r="BQ224" i="44"/>
  <c r="BP58" i="45"/>
  <c r="BD295" i="41"/>
  <c r="BQ45" i="43"/>
  <c r="BQ48" i="43" s="1"/>
  <c r="BQ49" i="43" s="1"/>
  <c r="BQ51" i="43" s="1"/>
  <c r="BO198" i="43"/>
  <c r="BO200" i="43" s="1"/>
  <c r="BN201" i="43"/>
  <c r="BN204" i="43" s="1"/>
  <c r="BN205" i="43" s="1"/>
  <c r="BN207" i="43" s="1"/>
  <c r="BM57" i="39"/>
  <c r="BM58" i="39" s="1"/>
  <c r="BN56" i="39" s="1"/>
  <c r="BL61" i="39"/>
  <c r="BL62" i="39" s="1"/>
  <c r="BL64" i="39" s="1"/>
  <c r="BQ252" i="45"/>
  <c r="BQ255" i="45" s="1"/>
  <c r="BQ256" i="45" s="1"/>
  <c r="BQ258" i="45" s="1"/>
  <c r="BP224" i="41"/>
  <c r="BP225" i="41"/>
  <c r="BP252" i="40"/>
  <c r="BQ251" i="40" s="1"/>
  <c r="BQ84" i="35"/>
  <c r="BQ87" i="35" s="1"/>
  <c r="BQ88" i="35" s="1"/>
  <c r="BQ90" i="35" s="1"/>
  <c r="BJ58" i="43"/>
  <c r="BQ127" i="40"/>
  <c r="BQ213" i="36"/>
  <c r="BQ216" i="36" s="1"/>
  <c r="BQ217" i="36" s="1"/>
  <c r="BQ219" i="36" s="1"/>
  <c r="BO168" i="43"/>
  <c r="BJ129" i="37"/>
  <c r="BQ128" i="40"/>
  <c r="BP250" i="37"/>
  <c r="BP251" i="37"/>
  <c r="BO43" i="38"/>
  <c r="BO45" i="38" s="1"/>
  <c r="BO255" i="37"/>
  <c r="BO256" i="37" s="1"/>
  <c r="BO258" i="37" s="1"/>
  <c r="BO198" i="41"/>
  <c r="BP153" i="45"/>
  <c r="BO158" i="45"/>
  <c r="BO159" i="45" s="1"/>
  <c r="BO161" i="45" s="1"/>
  <c r="BP154" i="45"/>
  <c r="BO199" i="41"/>
  <c r="BQ58" i="38"/>
  <c r="BQ61" i="38" s="1"/>
  <c r="BQ62" i="38" s="1"/>
  <c r="BQ64" i="38" s="1"/>
  <c r="BN48" i="38"/>
  <c r="BN49" i="38" s="1"/>
  <c r="BN51" i="38" s="1"/>
  <c r="BP32" i="38"/>
  <c r="BD293" i="43"/>
  <c r="BQ70" i="39"/>
  <c r="BP74" i="39"/>
  <c r="BP75" i="39" s="1"/>
  <c r="BP77" i="39" s="1"/>
  <c r="BQ69" i="39"/>
  <c r="BO44" i="41"/>
  <c r="BN48" i="41"/>
  <c r="BN49" i="41" s="1"/>
  <c r="BN51" i="41" s="1"/>
  <c r="BO43" i="41"/>
  <c r="BQ116" i="36"/>
  <c r="BQ117" i="36" s="1"/>
  <c r="BQ120" i="36" s="1"/>
  <c r="BQ121" i="36" s="1"/>
  <c r="BQ123" i="36" s="1"/>
  <c r="BD282" i="45"/>
  <c r="BD295" i="37"/>
  <c r="BC298" i="35"/>
  <c r="BC299" i="45"/>
  <c r="BE294" i="37"/>
  <c r="BC296" i="43"/>
  <c r="BE190" i="37"/>
  <c r="BE191" i="37" s="1"/>
  <c r="BE291" i="37"/>
  <c r="BE292" i="37"/>
  <c r="BD282" i="41"/>
  <c r="BD106" i="41"/>
  <c r="BD281" i="41"/>
  <c r="BF101" i="35"/>
  <c r="BF100" i="35"/>
  <c r="BE103" i="35"/>
  <c r="BF18" i="41"/>
  <c r="BF268" i="41"/>
  <c r="BE268" i="37"/>
  <c r="BE18" i="37"/>
  <c r="BE278" i="43"/>
  <c r="BE102" i="43"/>
  <c r="BC91" i="44"/>
  <c r="BC265" i="44" s="1"/>
  <c r="BC300" i="44" s="1"/>
  <c r="BC25" i="44"/>
  <c r="BC93" i="44" s="1"/>
  <c r="BC267" i="44" s="1"/>
  <c r="BC302" i="44" s="1"/>
  <c r="BE278" i="36"/>
  <c r="BE102" i="36"/>
  <c r="BD23" i="45"/>
  <c r="BD106" i="37"/>
  <c r="BD107" i="37" s="1"/>
  <c r="BD282" i="37"/>
  <c r="BD281" i="37"/>
  <c r="BE16" i="35"/>
  <c r="BE17" i="35"/>
  <c r="BE269" i="35" s="1"/>
  <c r="BD19" i="35"/>
  <c r="BD270" i="35"/>
  <c r="BD106" i="38"/>
  <c r="BD107" i="38" s="1"/>
  <c r="BD281" i="38"/>
  <c r="BD282" i="38"/>
  <c r="BC109" i="39"/>
  <c r="BC177" i="39" s="1"/>
  <c r="BC277" i="39" s="1"/>
  <c r="BC175" i="39"/>
  <c r="BC275" i="39" s="1"/>
  <c r="BD193" i="44"/>
  <c r="BD261" i="44" s="1"/>
  <c r="BD287" i="44" s="1"/>
  <c r="BD259" i="44"/>
  <c r="BD285" i="44" s="1"/>
  <c r="BD175" i="44"/>
  <c r="BD275" i="44" s="1"/>
  <c r="BD109" i="44"/>
  <c r="BD177" i="44" s="1"/>
  <c r="BD277" i="44" s="1"/>
  <c r="BD109" i="45"/>
  <c r="BC91" i="37"/>
  <c r="BC265" i="37" s="1"/>
  <c r="BC300" i="37" s="1"/>
  <c r="BC25" i="37"/>
  <c r="BC93" i="37" s="1"/>
  <c r="BC267" i="37" s="1"/>
  <c r="BC302" i="37" s="1"/>
  <c r="BD171" i="45"/>
  <c r="BD172" i="45" s="1"/>
  <c r="BD174" i="45" s="1"/>
  <c r="BE167" i="45"/>
  <c r="BE279" i="45" s="1"/>
  <c r="BE166" i="45"/>
  <c r="BD280" i="45"/>
  <c r="BF186" i="45"/>
  <c r="BD19" i="43"/>
  <c r="BE17" i="43"/>
  <c r="BE269" i="43" s="1"/>
  <c r="BE16" i="43"/>
  <c r="BD270" i="43"/>
  <c r="BE16" i="40"/>
  <c r="BD19" i="40"/>
  <c r="BD270" i="40"/>
  <c r="BD295" i="40" s="1"/>
  <c r="BE17" i="40"/>
  <c r="BE269" i="40" s="1"/>
  <c r="BE294" i="40" s="1"/>
  <c r="BC91" i="38"/>
  <c r="BC265" i="38" s="1"/>
  <c r="BC300" i="38" s="1"/>
  <c r="BC25" i="38"/>
  <c r="BC93" i="38" s="1"/>
  <c r="BC267" i="38" s="1"/>
  <c r="BC302" i="38" s="1"/>
  <c r="BE268" i="39"/>
  <c r="BE18" i="39"/>
  <c r="BC175" i="41"/>
  <c r="BC275" i="41" s="1"/>
  <c r="BC300" i="41" s="1"/>
  <c r="BC109" i="41"/>
  <c r="BC177" i="41" s="1"/>
  <c r="BC277" i="41" s="1"/>
  <c r="BC302" i="41" s="1"/>
  <c r="BC91" i="36"/>
  <c r="BC265" i="36" s="1"/>
  <c r="BC25" i="36"/>
  <c r="BC93" i="36" s="1"/>
  <c r="BC267" i="36" s="1"/>
  <c r="BE187" i="38"/>
  <c r="BF184" i="38"/>
  <c r="BF185" i="38"/>
  <c r="BF186" i="37"/>
  <c r="BF288" i="37"/>
  <c r="BE278" i="41"/>
  <c r="BE102" i="41"/>
  <c r="BD272" i="36"/>
  <c r="BD22" i="36"/>
  <c r="BD271" i="36"/>
  <c r="BC193" i="43"/>
  <c r="BC261" i="43" s="1"/>
  <c r="BC287" i="43" s="1"/>
  <c r="BC259" i="43"/>
  <c r="BC285" i="43" s="1"/>
  <c r="BE198" i="45"/>
  <c r="BD201" i="45"/>
  <c r="BE199" i="45"/>
  <c r="BE289" i="45" s="1"/>
  <c r="BD290" i="45"/>
  <c r="BD193" i="39"/>
  <c r="BD261" i="39" s="1"/>
  <c r="BD287" i="39" s="1"/>
  <c r="BD259" i="39"/>
  <c r="BD285" i="39" s="1"/>
  <c r="BF185" i="40"/>
  <c r="BF289" i="40" s="1"/>
  <c r="BE187" i="40"/>
  <c r="BE290" i="40"/>
  <c r="BF184" i="40"/>
  <c r="BD109" i="35"/>
  <c r="BF184" i="44"/>
  <c r="BE290" i="44"/>
  <c r="BF185" i="44"/>
  <c r="BF289" i="44" s="1"/>
  <c r="BE187" i="44"/>
  <c r="BE278" i="40"/>
  <c r="BE102" i="40"/>
  <c r="BC123" i="35"/>
  <c r="BC177" i="35" s="1"/>
  <c r="BC277" i="35" s="1"/>
  <c r="BC175" i="35"/>
  <c r="BC275" i="35" s="1"/>
  <c r="BD271" i="44"/>
  <c r="BD296" i="44" s="1"/>
  <c r="BD22" i="44"/>
  <c r="BD272" i="44"/>
  <c r="BD298" i="44" s="1"/>
  <c r="BD190" i="41"/>
  <c r="BD191" i="41" s="1"/>
  <c r="BD291" i="41"/>
  <c r="BD292" i="41"/>
  <c r="BF184" i="39"/>
  <c r="BE290" i="39"/>
  <c r="BF185" i="39"/>
  <c r="BF289" i="39" s="1"/>
  <c r="BE187" i="39"/>
  <c r="BE251" i="38"/>
  <c r="BE289" i="38" s="1"/>
  <c r="BE294" i="38" s="1"/>
  <c r="BE250" i="38"/>
  <c r="BD255" i="38"/>
  <c r="BD256" i="38" s="1"/>
  <c r="BD258" i="38" s="1"/>
  <c r="BD290" i="38"/>
  <c r="BD295" i="38" s="1"/>
  <c r="BD271" i="38"/>
  <c r="BD22" i="38"/>
  <c r="BD272" i="38"/>
  <c r="BE268" i="36"/>
  <c r="BE18" i="36"/>
  <c r="BD292" i="35"/>
  <c r="BD190" i="35"/>
  <c r="BD191" i="35" s="1"/>
  <c r="BD291" i="35"/>
  <c r="BC299" i="40"/>
  <c r="BC23" i="40"/>
  <c r="BD259" i="40"/>
  <c r="BD285" i="40" s="1"/>
  <c r="BD193" i="40"/>
  <c r="BD261" i="40" s="1"/>
  <c r="BD287" i="40" s="1"/>
  <c r="BE185" i="43"/>
  <c r="BE289" i="43" s="1"/>
  <c r="BD187" i="43"/>
  <c r="BE184" i="43"/>
  <c r="BD290" i="43"/>
  <c r="BD272" i="37"/>
  <c r="BD22" i="37"/>
  <c r="BD271" i="37"/>
  <c r="BD281" i="43"/>
  <c r="BD282" i="43"/>
  <c r="BD106" i="43"/>
  <c r="BD107" i="43" s="1"/>
  <c r="BP255" i="35"/>
  <c r="BP256" i="35" s="1"/>
  <c r="BP258" i="35" s="1"/>
  <c r="BQ251" i="35"/>
  <c r="BQ250" i="35"/>
  <c r="BF101" i="45"/>
  <c r="BF100" i="45"/>
  <c r="BE103" i="45"/>
  <c r="BD291" i="38"/>
  <c r="BE102" i="37"/>
  <c r="BE278" i="37"/>
  <c r="BC298" i="43"/>
  <c r="BD117" i="35"/>
  <c r="BE115" i="35"/>
  <c r="BE279" i="35" s="1"/>
  <c r="BE114" i="35"/>
  <c r="BD280" i="35"/>
  <c r="BC299" i="39"/>
  <c r="BE184" i="36"/>
  <c r="BE185" i="36"/>
  <c r="BE289" i="36" s="1"/>
  <c r="BE294" i="36" s="1"/>
  <c r="BD187" i="36"/>
  <c r="BD290" i="36"/>
  <c r="BD295" i="36" s="1"/>
  <c r="BF16" i="45"/>
  <c r="BF17" i="45"/>
  <c r="BE19" i="45"/>
  <c r="BE190" i="45"/>
  <c r="BE191" i="45" s="1"/>
  <c r="BD91" i="41"/>
  <c r="BD265" i="41" s="1"/>
  <c r="BD25" i="41"/>
  <c r="BD93" i="41" s="1"/>
  <c r="BD267" i="41" s="1"/>
  <c r="BD271" i="39"/>
  <c r="BD272" i="39"/>
  <c r="BD22" i="39"/>
  <c r="BC193" i="36"/>
  <c r="BC261" i="36" s="1"/>
  <c r="BC287" i="36" s="1"/>
  <c r="BC259" i="36"/>
  <c r="BC285" i="36" s="1"/>
  <c r="BE268" i="38"/>
  <c r="BE18" i="38"/>
  <c r="BE288" i="35"/>
  <c r="BE186" i="35"/>
  <c r="BD280" i="39"/>
  <c r="BD295" i="39" s="1"/>
  <c r="BE101" i="39"/>
  <c r="BE279" i="39" s="1"/>
  <c r="BE294" i="39" s="1"/>
  <c r="BE100" i="39"/>
  <c r="BD103" i="39"/>
  <c r="BE22" i="41"/>
  <c r="BE272" i="41"/>
  <c r="BE271" i="41"/>
  <c r="BF101" i="44"/>
  <c r="BF279" i="44" s="1"/>
  <c r="BF100" i="44"/>
  <c r="BE103" i="44"/>
  <c r="BE280" i="44"/>
  <c r="BD193" i="38"/>
  <c r="BD281" i="36"/>
  <c r="BD282" i="36"/>
  <c r="BD106" i="36"/>
  <c r="BD107" i="36" s="1"/>
  <c r="BE278" i="38"/>
  <c r="BE102" i="38"/>
  <c r="BC23" i="43"/>
  <c r="BC299" i="43"/>
  <c r="BC91" i="39"/>
  <c r="BC265" i="39" s="1"/>
  <c r="BC25" i="39"/>
  <c r="BC93" i="39" s="1"/>
  <c r="BC267" i="39" s="1"/>
  <c r="BC23" i="35"/>
  <c r="BC299" i="35"/>
  <c r="BD293" i="45"/>
  <c r="BD282" i="40"/>
  <c r="BD281" i="40"/>
  <c r="BD106" i="40"/>
  <c r="BD107" i="40" s="1"/>
  <c r="BC296" i="35"/>
  <c r="BE268" i="44"/>
  <c r="BE293" i="44" s="1"/>
  <c r="BE18" i="44"/>
  <c r="BE186" i="41"/>
  <c r="BE288" i="41"/>
  <c r="BC207" i="45"/>
  <c r="BC261" i="45" s="1"/>
  <c r="BC287" i="45" s="1"/>
  <c r="BC302" i="45" s="1"/>
  <c r="BC259" i="45"/>
  <c r="BC285" i="45" s="1"/>
  <c r="BC300" i="45" s="1"/>
  <c r="BC299" i="36"/>
  <c r="BK238" i="36"/>
  <c r="BK237" i="36"/>
  <c r="BJ242" i="36"/>
  <c r="BJ243" i="36" s="1"/>
  <c r="BL71" i="44"/>
  <c r="BJ71" i="41"/>
  <c r="BJ211" i="41"/>
  <c r="BJ212" i="41"/>
  <c r="BI216" i="41"/>
  <c r="BI217" i="41" s="1"/>
  <c r="BI219" i="45"/>
  <c r="BJ213" i="45"/>
  <c r="BQ250" i="41" l="1"/>
  <c r="BQ251" i="41"/>
  <c r="BN84" i="44"/>
  <c r="BO83" i="44" s="1"/>
  <c r="BP211" i="37"/>
  <c r="BP212" i="37"/>
  <c r="BO82" i="44"/>
  <c r="BO84" i="44" s="1"/>
  <c r="BQ239" i="45"/>
  <c r="BQ242" i="45" s="1"/>
  <c r="BQ243" i="45" s="1"/>
  <c r="BQ245" i="45" s="1"/>
  <c r="BO155" i="37"/>
  <c r="BP153" i="37" s="1"/>
  <c r="BP226" i="37"/>
  <c r="BO127" i="43"/>
  <c r="BN132" i="43"/>
  <c r="BN133" i="43" s="1"/>
  <c r="BN135" i="43" s="1"/>
  <c r="BO128" i="43"/>
  <c r="BQ140" i="38"/>
  <c r="BQ141" i="38"/>
  <c r="BN171" i="35"/>
  <c r="BN172" i="35" s="1"/>
  <c r="BN174" i="35" s="1"/>
  <c r="BP115" i="40"/>
  <c r="BP114" i="40"/>
  <c r="BN87" i="39"/>
  <c r="BN88" i="39" s="1"/>
  <c r="BN90" i="39" s="1"/>
  <c r="BO30" i="35"/>
  <c r="BO166" i="35"/>
  <c r="BO168" i="35" s="1"/>
  <c r="BP167" i="35" s="1"/>
  <c r="BO31" i="35"/>
  <c r="BO83" i="39"/>
  <c r="BO84" i="39" s="1"/>
  <c r="BP82" i="39" s="1"/>
  <c r="BO255" i="36"/>
  <c r="BO256" i="36" s="1"/>
  <c r="BO258" i="36" s="1"/>
  <c r="BP250" i="36"/>
  <c r="BP252" i="36" s="1"/>
  <c r="BQ251" i="36" s="1"/>
  <c r="BP239" i="37"/>
  <c r="BQ238" i="37" s="1"/>
  <c r="BL142" i="43"/>
  <c r="BL145" i="43" s="1"/>
  <c r="BL146" i="43" s="1"/>
  <c r="BL148" i="43" s="1"/>
  <c r="BN33" i="39"/>
  <c r="BN36" i="39" s="1"/>
  <c r="BN37" i="39" s="1"/>
  <c r="BN39" i="39" s="1"/>
  <c r="BO31" i="39"/>
  <c r="BO32" i="39" s="1"/>
  <c r="BP30" i="39" s="1"/>
  <c r="BM252" i="44"/>
  <c r="BM255" i="44" s="1"/>
  <c r="BM256" i="44" s="1"/>
  <c r="BM258" i="44" s="1"/>
  <c r="BP155" i="43"/>
  <c r="BQ168" i="37"/>
  <c r="BQ171" i="37" s="1"/>
  <c r="BQ172" i="37" s="1"/>
  <c r="BQ174" i="37" s="1"/>
  <c r="BQ226" i="38"/>
  <c r="BQ229" i="38" s="1"/>
  <c r="BQ230" i="38" s="1"/>
  <c r="BQ232" i="38" s="1"/>
  <c r="BO61" i="37"/>
  <c r="BO62" i="37" s="1"/>
  <c r="BO64" i="37" s="1"/>
  <c r="BP56" i="37"/>
  <c r="BP57" i="37"/>
  <c r="BP237" i="44"/>
  <c r="BP213" i="44"/>
  <c r="BQ211" i="44" s="1"/>
  <c r="BP238" i="44"/>
  <c r="BO239" i="35"/>
  <c r="BQ83" i="45"/>
  <c r="BP87" i="45"/>
  <c r="BP88" i="45" s="1"/>
  <c r="BP90" i="45" s="1"/>
  <c r="BQ82" i="45"/>
  <c r="BQ45" i="39"/>
  <c r="BQ48" i="39" s="1"/>
  <c r="BQ49" i="39" s="1"/>
  <c r="BQ51" i="39" s="1"/>
  <c r="BP242" i="43"/>
  <c r="BP243" i="43" s="1"/>
  <c r="BP245" i="43" s="1"/>
  <c r="BQ237" i="43"/>
  <c r="BQ239" i="43" s="1"/>
  <c r="BQ242" i="43" s="1"/>
  <c r="BQ243" i="43" s="1"/>
  <c r="BQ245" i="43" s="1"/>
  <c r="BQ32" i="37"/>
  <c r="BQ33" i="37" s="1"/>
  <c r="BQ36" i="37" s="1"/>
  <c r="BQ37" i="37" s="1"/>
  <c r="BQ39" i="37" s="1"/>
  <c r="BQ128" i="41"/>
  <c r="BP132" i="41"/>
  <c r="BP133" i="41" s="1"/>
  <c r="BP135" i="41" s="1"/>
  <c r="BQ127" i="41"/>
  <c r="BO61" i="41"/>
  <c r="BO62" i="41" s="1"/>
  <c r="BO64" i="41" s="1"/>
  <c r="BQ212" i="40"/>
  <c r="BQ213" i="40" s="1"/>
  <c r="BQ216" i="40" s="1"/>
  <c r="BQ217" i="40" s="1"/>
  <c r="BQ219" i="40" s="1"/>
  <c r="BO145" i="35"/>
  <c r="BO146" i="35" s="1"/>
  <c r="BO148" i="35" s="1"/>
  <c r="BP140" i="35"/>
  <c r="BP141" i="35"/>
  <c r="BP216" i="40"/>
  <c r="BP217" i="40" s="1"/>
  <c r="BP219" i="40" s="1"/>
  <c r="BP57" i="41"/>
  <c r="BP58" i="41" s="1"/>
  <c r="BD298" i="37"/>
  <c r="BP226" i="40"/>
  <c r="BQ224" i="40" s="1"/>
  <c r="BP238" i="40"/>
  <c r="BP239" i="40" s="1"/>
  <c r="BN69" i="40"/>
  <c r="BO242" i="40"/>
  <c r="BO243" i="40" s="1"/>
  <c r="BO245" i="40" s="1"/>
  <c r="BN70" i="40"/>
  <c r="BQ226" i="44"/>
  <c r="BQ229" i="44" s="1"/>
  <c r="BQ230" i="44" s="1"/>
  <c r="BQ232" i="44" s="1"/>
  <c r="BE45" i="45"/>
  <c r="BE272" i="45" s="1"/>
  <c r="BE268" i="45"/>
  <c r="BP57" i="35"/>
  <c r="BP58" i="35" s="1"/>
  <c r="BQ56" i="35" s="1"/>
  <c r="BO61" i="35"/>
  <c r="BO62" i="35" s="1"/>
  <c r="BO64" i="35" s="1"/>
  <c r="BP166" i="40"/>
  <c r="BO171" i="40"/>
  <c r="BO172" i="40" s="1"/>
  <c r="BO174" i="40" s="1"/>
  <c r="BP167" i="40"/>
  <c r="BP61" i="45"/>
  <c r="BP62" i="45" s="1"/>
  <c r="BP64" i="45" s="1"/>
  <c r="BQ56" i="45"/>
  <c r="BQ57" i="45"/>
  <c r="BP198" i="43"/>
  <c r="BO201" i="43"/>
  <c r="BO204" i="43" s="1"/>
  <c r="BO205" i="43" s="1"/>
  <c r="BO207" i="43" s="1"/>
  <c r="BP199" i="43"/>
  <c r="BN57" i="39"/>
  <c r="BN58" i="39" s="1"/>
  <c r="BP226" i="41"/>
  <c r="BQ224" i="41" s="1"/>
  <c r="BQ250" i="40"/>
  <c r="BQ252" i="40" s="1"/>
  <c r="BQ255" i="40" s="1"/>
  <c r="BQ256" i="40" s="1"/>
  <c r="BQ258" i="40" s="1"/>
  <c r="BM61" i="39"/>
  <c r="BM62" i="39" s="1"/>
  <c r="BM64" i="39" s="1"/>
  <c r="BQ129" i="40"/>
  <c r="BQ132" i="40" s="1"/>
  <c r="BQ133" i="40" s="1"/>
  <c r="BQ135" i="40" s="1"/>
  <c r="BP255" i="40"/>
  <c r="BP256" i="40" s="1"/>
  <c r="BP258" i="40" s="1"/>
  <c r="BK56" i="43"/>
  <c r="BK57" i="43"/>
  <c r="BJ61" i="43"/>
  <c r="BJ62" i="43" s="1"/>
  <c r="BJ64" i="43" s="1"/>
  <c r="BO171" i="43"/>
  <c r="BO172" i="43" s="1"/>
  <c r="BO174" i="43" s="1"/>
  <c r="BP166" i="43"/>
  <c r="BP167" i="43"/>
  <c r="BK127" i="37"/>
  <c r="BK128" i="37"/>
  <c r="BJ132" i="37"/>
  <c r="BJ133" i="37" s="1"/>
  <c r="BJ135" i="37" s="1"/>
  <c r="BP252" i="37"/>
  <c r="BQ251" i="37" s="1"/>
  <c r="BP43" i="38"/>
  <c r="BO48" i="38"/>
  <c r="BO49" i="38" s="1"/>
  <c r="BO51" i="38" s="1"/>
  <c r="BQ71" i="39"/>
  <c r="BQ74" i="39" s="1"/>
  <c r="BQ75" i="39" s="1"/>
  <c r="BQ77" i="39" s="1"/>
  <c r="BO200" i="41"/>
  <c r="BP199" i="41" s="1"/>
  <c r="BP155" i="45"/>
  <c r="BQ30" i="38"/>
  <c r="BP33" i="38"/>
  <c r="BP36" i="38" s="1"/>
  <c r="BP37" i="38" s="1"/>
  <c r="BP39" i="38" s="1"/>
  <c r="BQ31" i="38"/>
  <c r="BP44" i="38"/>
  <c r="BO45" i="41"/>
  <c r="BP44" i="41" s="1"/>
  <c r="BD259" i="38"/>
  <c r="BD285" i="38" s="1"/>
  <c r="BQ252" i="35"/>
  <c r="BQ255" i="35" s="1"/>
  <c r="BQ256" i="35" s="1"/>
  <c r="BQ258" i="35" s="1"/>
  <c r="BD296" i="37"/>
  <c r="BD298" i="38"/>
  <c r="BD295" i="43"/>
  <c r="BD261" i="38"/>
  <c r="BD287" i="38" s="1"/>
  <c r="BF185" i="41"/>
  <c r="BF289" i="41" s="1"/>
  <c r="BE187" i="41"/>
  <c r="BF184" i="41"/>
  <c r="BE290" i="41"/>
  <c r="BC25" i="35"/>
  <c r="BC93" i="35" s="1"/>
  <c r="BC267" i="35" s="1"/>
  <c r="BC302" i="35" s="1"/>
  <c r="BC91" i="35"/>
  <c r="BC265" i="35" s="1"/>
  <c r="BC300" i="35" s="1"/>
  <c r="BE106" i="44"/>
  <c r="BE107" i="44" s="1"/>
  <c r="BE281" i="44"/>
  <c r="BE282" i="44"/>
  <c r="BE102" i="39"/>
  <c r="BE278" i="39"/>
  <c r="BE293" i="39" s="1"/>
  <c r="BE193" i="45"/>
  <c r="BE22" i="45"/>
  <c r="BD190" i="36"/>
  <c r="BD191" i="36" s="1"/>
  <c r="BD292" i="36"/>
  <c r="BD298" i="36" s="1"/>
  <c r="BD291" i="36"/>
  <c r="BD296" i="36" s="1"/>
  <c r="BE116" i="35"/>
  <c r="BE278" i="35"/>
  <c r="BD190" i="43"/>
  <c r="BD191" i="43" s="1"/>
  <c r="BD291" i="43"/>
  <c r="BD292" i="43"/>
  <c r="BC25" i="40"/>
  <c r="BC93" i="40" s="1"/>
  <c r="BC267" i="40" s="1"/>
  <c r="BC302" i="40" s="1"/>
  <c r="BC91" i="40"/>
  <c r="BC265" i="40" s="1"/>
  <c r="BC300" i="40" s="1"/>
  <c r="BD23" i="38"/>
  <c r="BD299" i="38"/>
  <c r="BE252" i="38"/>
  <c r="BE291" i="38" s="1"/>
  <c r="BE288" i="38"/>
  <c r="BE293" i="38" s="1"/>
  <c r="BE291" i="44"/>
  <c r="BE292" i="44"/>
  <c r="BE190" i="44"/>
  <c r="BE191" i="44" s="1"/>
  <c r="BE292" i="40"/>
  <c r="BE291" i="40"/>
  <c r="BE190" i="40"/>
  <c r="BE191" i="40" s="1"/>
  <c r="BF101" i="41"/>
  <c r="BF279" i="41" s="1"/>
  <c r="BF100" i="41"/>
  <c r="BE103" i="41"/>
  <c r="BE280" i="41"/>
  <c r="BC302" i="36"/>
  <c r="BF17" i="39"/>
  <c r="BF269" i="39" s="1"/>
  <c r="BE19" i="39"/>
  <c r="BE270" i="39"/>
  <c r="BF16" i="39"/>
  <c r="BE168" i="45"/>
  <c r="BE282" i="45" s="1"/>
  <c r="BE278" i="45"/>
  <c r="BC302" i="39"/>
  <c r="BD295" i="35"/>
  <c r="BD91" i="45"/>
  <c r="BD265" i="45" s="1"/>
  <c r="BD25" i="45"/>
  <c r="BD93" i="45" s="1"/>
  <c r="BD267" i="45" s="1"/>
  <c r="BE270" i="37"/>
  <c r="BF17" i="37"/>
  <c r="BF269" i="37" s="1"/>
  <c r="BE19" i="37"/>
  <c r="BF16" i="37"/>
  <c r="BE106" i="35"/>
  <c r="BE107" i="35" s="1"/>
  <c r="BD298" i="41"/>
  <c r="BE259" i="37"/>
  <c r="BE285" i="37" s="1"/>
  <c r="BE193" i="37"/>
  <c r="BE261" i="37" s="1"/>
  <c r="BE287" i="37" s="1"/>
  <c r="BF102" i="44"/>
  <c r="BF278" i="44"/>
  <c r="BE23" i="41"/>
  <c r="BE270" i="38"/>
  <c r="BF16" i="38"/>
  <c r="BF17" i="38"/>
  <c r="BF269" i="38" s="1"/>
  <c r="BE19" i="38"/>
  <c r="BD23" i="39"/>
  <c r="BF100" i="37"/>
  <c r="BF101" i="37"/>
  <c r="BF279" i="37" s="1"/>
  <c r="BE103" i="37"/>
  <c r="BE280" i="37"/>
  <c r="BE106" i="45"/>
  <c r="BE107" i="45" s="1"/>
  <c r="BF17" i="36"/>
  <c r="BF269" i="36" s="1"/>
  <c r="BE19" i="36"/>
  <c r="BF16" i="36"/>
  <c r="BE270" i="36"/>
  <c r="BD296" i="38"/>
  <c r="BD193" i="41"/>
  <c r="BD261" i="41" s="1"/>
  <c r="BD287" i="41" s="1"/>
  <c r="BD259" i="41"/>
  <c r="BD285" i="41" s="1"/>
  <c r="BD23" i="36"/>
  <c r="BE293" i="41"/>
  <c r="BC300" i="36"/>
  <c r="BE18" i="43"/>
  <c r="BE268" i="43"/>
  <c r="BG185" i="45"/>
  <c r="BG184" i="45"/>
  <c r="BF187" i="45"/>
  <c r="BE294" i="45"/>
  <c r="BD175" i="45"/>
  <c r="BD275" i="45" s="1"/>
  <c r="BD272" i="35"/>
  <c r="BD271" i="35"/>
  <c r="BD22" i="35"/>
  <c r="BE103" i="36"/>
  <c r="BE280" i="36"/>
  <c r="BF101" i="36"/>
  <c r="BF279" i="36" s="1"/>
  <c r="BF100" i="36"/>
  <c r="BE293" i="37"/>
  <c r="BF102" i="35"/>
  <c r="BF17" i="44"/>
  <c r="BF269" i="44" s="1"/>
  <c r="BF294" i="44" s="1"/>
  <c r="BE19" i="44"/>
  <c r="BE270" i="44"/>
  <c r="BE295" i="44" s="1"/>
  <c r="BF16" i="44"/>
  <c r="BE103" i="38"/>
  <c r="BF101" i="38"/>
  <c r="BF279" i="38" s="1"/>
  <c r="BE280" i="38"/>
  <c r="BF100" i="38"/>
  <c r="BD109" i="36"/>
  <c r="BD177" i="36" s="1"/>
  <c r="BD277" i="36" s="1"/>
  <c r="BD175" i="36"/>
  <c r="BD275" i="36" s="1"/>
  <c r="BF18" i="45"/>
  <c r="BE186" i="36"/>
  <c r="BE288" i="36"/>
  <c r="BE293" i="36" s="1"/>
  <c r="BD120" i="35"/>
  <c r="BD121" i="35" s="1"/>
  <c r="BD282" i="35"/>
  <c r="BD281" i="35"/>
  <c r="BF102" i="45"/>
  <c r="BF288" i="39"/>
  <c r="BF186" i="39"/>
  <c r="BE103" i="40"/>
  <c r="BE280" i="40"/>
  <c r="BF100" i="40"/>
  <c r="BF101" i="40"/>
  <c r="BF279" i="40" s="1"/>
  <c r="BF186" i="40"/>
  <c r="BF288" i="40"/>
  <c r="BD204" i="45"/>
  <c r="BD205" i="45" s="1"/>
  <c r="BD291" i="45"/>
  <c r="BD296" i="45" s="1"/>
  <c r="BD292" i="45"/>
  <c r="BD298" i="45" s="1"/>
  <c r="BF186" i="38"/>
  <c r="BD271" i="40"/>
  <c r="BD296" i="40" s="1"/>
  <c r="BD22" i="40"/>
  <c r="BD272" i="40"/>
  <c r="BD298" i="40" s="1"/>
  <c r="BE294" i="43"/>
  <c r="BD177" i="45"/>
  <c r="BD277" i="45" s="1"/>
  <c r="BE294" i="35"/>
  <c r="BD109" i="37"/>
  <c r="BD177" i="37" s="1"/>
  <c r="BD277" i="37" s="1"/>
  <c r="BD175" i="37"/>
  <c r="BD275" i="37" s="1"/>
  <c r="BE280" i="43"/>
  <c r="BF100" i="43"/>
  <c r="BF101" i="43"/>
  <c r="BF279" i="43" s="1"/>
  <c r="BE103" i="43"/>
  <c r="BD296" i="41"/>
  <c r="BD175" i="40"/>
  <c r="BD275" i="40" s="1"/>
  <c r="BD109" i="40"/>
  <c r="BD177" i="40" s="1"/>
  <c r="BD277" i="40" s="1"/>
  <c r="BC25" i="43"/>
  <c r="BC93" i="43" s="1"/>
  <c r="BC267" i="43" s="1"/>
  <c r="BC302" i="43" s="1"/>
  <c r="BC91" i="43"/>
  <c r="BC265" i="43" s="1"/>
  <c r="BC300" i="43" s="1"/>
  <c r="BD281" i="39"/>
  <c r="BD296" i="39" s="1"/>
  <c r="BD106" i="39"/>
  <c r="BD107" i="39" s="1"/>
  <c r="BD282" i="39"/>
  <c r="BD298" i="39" s="1"/>
  <c r="BE290" i="35"/>
  <c r="BF184" i="35"/>
  <c r="BE187" i="35"/>
  <c r="BF185" i="35"/>
  <c r="BF289" i="35" s="1"/>
  <c r="BD175" i="43"/>
  <c r="BD275" i="43" s="1"/>
  <c r="BD109" i="43"/>
  <c r="BD177" i="43" s="1"/>
  <c r="BD277" i="43" s="1"/>
  <c r="BD299" i="37"/>
  <c r="BD23" i="37"/>
  <c r="BE288" i="43"/>
  <c r="BE186" i="43"/>
  <c r="BD259" i="35"/>
  <c r="BD285" i="35" s="1"/>
  <c r="BD193" i="35"/>
  <c r="BD261" i="35" s="1"/>
  <c r="BD287" i="35" s="1"/>
  <c r="BE190" i="39"/>
  <c r="BE191" i="39" s="1"/>
  <c r="BE291" i="39"/>
  <c r="BE292" i="39"/>
  <c r="BD23" i="44"/>
  <c r="BD299" i="44"/>
  <c r="BF186" i="44"/>
  <c r="BF288" i="44"/>
  <c r="BE200" i="45"/>
  <c r="BE288" i="45"/>
  <c r="BF290" i="37"/>
  <c r="BG185" i="37"/>
  <c r="BG289" i="37" s="1"/>
  <c r="BG184" i="37"/>
  <c r="BF187" i="37"/>
  <c r="BE190" i="38"/>
  <c r="BE191" i="38" s="1"/>
  <c r="BE268" i="40"/>
  <c r="BE293" i="40" s="1"/>
  <c r="BE18" i="40"/>
  <c r="BD22" i="43"/>
  <c r="BD272" i="43"/>
  <c r="BD271" i="43"/>
  <c r="BD295" i="45"/>
  <c r="BC300" i="39"/>
  <c r="BD175" i="38"/>
  <c r="BD275" i="38" s="1"/>
  <c r="BD109" i="38"/>
  <c r="BD177" i="38" s="1"/>
  <c r="BD277" i="38" s="1"/>
  <c r="BE268" i="35"/>
  <c r="BE18" i="35"/>
  <c r="BG16" i="41"/>
  <c r="BG17" i="41"/>
  <c r="BG269" i="41" s="1"/>
  <c r="BF19" i="41"/>
  <c r="BF270" i="41"/>
  <c r="BD107" i="41"/>
  <c r="BD299" i="41"/>
  <c r="BJ245" i="36"/>
  <c r="BK239" i="36"/>
  <c r="BL74" i="44"/>
  <c r="BL75" i="44" s="1"/>
  <c r="BL77" i="44" s="1"/>
  <c r="BM69" i="44"/>
  <c r="BM70" i="44"/>
  <c r="BK69" i="41"/>
  <c r="BJ74" i="41"/>
  <c r="BJ75" i="41" s="1"/>
  <c r="BJ77" i="41" s="1"/>
  <c r="BK70" i="41"/>
  <c r="BI219" i="41"/>
  <c r="BJ213" i="41"/>
  <c r="BK212" i="45"/>
  <c r="BJ216" i="45"/>
  <c r="BJ217" i="45" s="1"/>
  <c r="BK211" i="45"/>
  <c r="BN87" i="44" l="1"/>
  <c r="BN88" i="44" s="1"/>
  <c r="BN90" i="44" s="1"/>
  <c r="BQ252" i="41"/>
  <c r="BQ255" i="41" s="1"/>
  <c r="BQ256" i="41" s="1"/>
  <c r="BQ258" i="41" s="1"/>
  <c r="BP213" i="37"/>
  <c r="BP216" i="37" s="1"/>
  <c r="BP217" i="37" s="1"/>
  <c r="BP219" i="37" s="1"/>
  <c r="BO158" i="37"/>
  <c r="BO159" i="37" s="1"/>
  <c r="BO161" i="37" s="1"/>
  <c r="BP154" i="37"/>
  <c r="BP155" i="37" s="1"/>
  <c r="BP116" i="40"/>
  <c r="BQ115" i="40" s="1"/>
  <c r="BQ142" i="38"/>
  <c r="BQ145" i="38" s="1"/>
  <c r="BQ146" i="38" s="1"/>
  <c r="BQ148" i="38" s="1"/>
  <c r="BQ225" i="37"/>
  <c r="BQ224" i="37"/>
  <c r="BP229" i="37"/>
  <c r="BP230" i="37" s="1"/>
  <c r="BP232" i="37" s="1"/>
  <c r="BO171" i="35"/>
  <c r="BO172" i="35" s="1"/>
  <c r="BO174" i="35" s="1"/>
  <c r="BO129" i="43"/>
  <c r="BO32" i="35"/>
  <c r="BO33" i="35" s="1"/>
  <c r="BO36" i="35" s="1"/>
  <c r="BO37" i="35" s="1"/>
  <c r="BO39" i="35" s="1"/>
  <c r="BP166" i="35"/>
  <c r="BP168" i="35" s="1"/>
  <c r="BP171" i="35" s="1"/>
  <c r="BP172" i="35" s="1"/>
  <c r="BP174" i="35" s="1"/>
  <c r="BO87" i="39"/>
  <c r="BO88" i="39" s="1"/>
  <c r="BO90" i="39" s="1"/>
  <c r="BP83" i="39"/>
  <c r="BP84" i="39" s="1"/>
  <c r="BP83" i="44"/>
  <c r="BP82" i="44"/>
  <c r="BO87" i="44"/>
  <c r="BO88" i="44" s="1"/>
  <c r="BO90" i="44" s="1"/>
  <c r="BP255" i="36"/>
  <c r="BP256" i="36" s="1"/>
  <c r="BP258" i="36" s="1"/>
  <c r="BM141" i="43"/>
  <c r="BQ250" i="36"/>
  <c r="BQ252" i="36" s="1"/>
  <c r="BQ255" i="36" s="1"/>
  <c r="BQ256" i="36" s="1"/>
  <c r="BQ258" i="36" s="1"/>
  <c r="BM140" i="43"/>
  <c r="BP31" i="39"/>
  <c r="BP32" i="39" s="1"/>
  <c r="BP33" i="39" s="1"/>
  <c r="BP36" i="39" s="1"/>
  <c r="BP37" i="39" s="1"/>
  <c r="BP39" i="39" s="1"/>
  <c r="BQ237" i="37"/>
  <c r="BQ239" i="37" s="1"/>
  <c r="BQ242" i="37" s="1"/>
  <c r="BQ243" i="37" s="1"/>
  <c r="BQ245" i="37" s="1"/>
  <c r="BP242" i="37"/>
  <c r="BP243" i="37" s="1"/>
  <c r="BP245" i="37" s="1"/>
  <c r="BO33" i="39"/>
  <c r="BO36" i="39" s="1"/>
  <c r="BO37" i="39" s="1"/>
  <c r="BO39" i="39" s="1"/>
  <c r="BN251" i="44"/>
  <c r="BN250" i="44"/>
  <c r="BQ154" i="43"/>
  <c r="BP158" i="43"/>
  <c r="BP159" i="43" s="1"/>
  <c r="BP161" i="43" s="1"/>
  <c r="BQ153" i="43"/>
  <c r="BP239" i="44"/>
  <c r="BQ237" i="44" s="1"/>
  <c r="BP216" i="44"/>
  <c r="BP217" i="44" s="1"/>
  <c r="BP219" i="44" s="1"/>
  <c r="BQ212" i="44"/>
  <c r="BQ213" i="44" s="1"/>
  <c r="BQ216" i="44" s="1"/>
  <c r="BQ217" i="44" s="1"/>
  <c r="BQ219" i="44" s="1"/>
  <c r="BP58" i="37"/>
  <c r="BQ84" i="45"/>
  <c r="BQ87" i="45" s="1"/>
  <c r="BQ88" i="45" s="1"/>
  <c r="BQ90" i="45" s="1"/>
  <c r="BQ129" i="41"/>
  <c r="BQ132" i="41" s="1"/>
  <c r="BQ133" i="41" s="1"/>
  <c r="BQ135" i="41" s="1"/>
  <c r="BP238" i="35"/>
  <c r="BP237" i="35"/>
  <c r="BO242" i="35"/>
  <c r="BO243" i="35" s="1"/>
  <c r="BO245" i="35" s="1"/>
  <c r="BP45" i="38"/>
  <c r="BQ43" i="38" s="1"/>
  <c r="BQ57" i="35"/>
  <c r="BQ58" i="35" s="1"/>
  <c r="BQ61" i="35" s="1"/>
  <c r="BQ62" i="35" s="1"/>
  <c r="BQ64" i="35" s="1"/>
  <c r="BQ225" i="40"/>
  <c r="BQ226" i="40" s="1"/>
  <c r="BQ229" i="40" s="1"/>
  <c r="BQ230" i="40" s="1"/>
  <c r="BQ232" i="40" s="1"/>
  <c r="BP229" i="40"/>
  <c r="BP230" i="40" s="1"/>
  <c r="BP232" i="40" s="1"/>
  <c r="BP61" i="41"/>
  <c r="BP62" i="41" s="1"/>
  <c r="BP64" i="41" s="1"/>
  <c r="BQ56" i="41"/>
  <c r="BP142" i="35"/>
  <c r="BQ57" i="41"/>
  <c r="BN71" i="40"/>
  <c r="BO69" i="40" s="1"/>
  <c r="BE271" i="45"/>
  <c r="BQ238" i="40"/>
  <c r="BP242" i="40"/>
  <c r="BP243" i="40" s="1"/>
  <c r="BP245" i="40" s="1"/>
  <c r="BQ237" i="40"/>
  <c r="BF44" i="45"/>
  <c r="BF269" i="45" s="1"/>
  <c r="BE48" i="45"/>
  <c r="BE49" i="45" s="1"/>
  <c r="BE51" i="45" s="1"/>
  <c r="BF43" i="45"/>
  <c r="BE270" i="45"/>
  <c r="BP61" i="35"/>
  <c r="BP62" i="35" s="1"/>
  <c r="BP64" i="35" s="1"/>
  <c r="BP200" i="43"/>
  <c r="BQ198" i="43" s="1"/>
  <c r="BP168" i="40"/>
  <c r="BQ58" i="45"/>
  <c r="BQ61" i="45" s="1"/>
  <c r="BQ62" i="45" s="1"/>
  <c r="BQ64" i="45" s="1"/>
  <c r="BP229" i="41"/>
  <c r="BP230" i="41" s="1"/>
  <c r="BP232" i="41" s="1"/>
  <c r="BE293" i="35"/>
  <c r="BQ225" i="41"/>
  <c r="BQ226" i="41" s="1"/>
  <c r="BQ229" i="41" s="1"/>
  <c r="BQ230" i="41" s="1"/>
  <c r="BQ232" i="41" s="1"/>
  <c r="BP168" i="43"/>
  <c r="BQ167" i="43" s="1"/>
  <c r="BK58" i="43"/>
  <c r="BQ250" i="37"/>
  <c r="BQ252" i="37" s="1"/>
  <c r="BQ255" i="37" s="1"/>
  <c r="BQ256" i="37" s="1"/>
  <c r="BQ258" i="37" s="1"/>
  <c r="BP255" i="37"/>
  <c r="BP256" i="37" s="1"/>
  <c r="BP258" i="37" s="1"/>
  <c r="BK129" i="37"/>
  <c r="BO56" i="39"/>
  <c r="BN61" i="39"/>
  <c r="BN62" i="39" s="1"/>
  <c r="BN64" i="39" s="1"/>
  <c r="BO57" i="39"/>
  <c r="BE281" i="45"/>
  <c r="BO201" i="41"/>
  <c r="BO204" i="41" s="1"/>
  <c r="BO205" i="41" s="1"/>
  <c r="BO207" i="41" s="1"/>
  <c r="BP198" i="41"/>
  <c r="BP200" i="41" s="1"/>
  <c r="BP201" i="41" s="1"/>
  <c r="BP204" i="41" s="1"/>
  <c r="BP205" i="41" s="1"/>
  <c r="BP207" i="41" s="1"/>
  <c r="BP43" i="41"/>
  <c r="BP45" i="41" s="1"/>
  <c r="BP158" i="45"/>
  <c r="BP159" i="45" s="1"/>
  <c r="BP161" i="45" s="1"/>
  <c r="BQ153" i="45"/>
  <c r="BQ154" i="45"/>
  <c r="BO48" i="41"/>
  <c r="BO49" i="41" s="1"/>
  <c r="BO51" i="41" s="1"/>
  <c r="BQ32" i="38"/>
  <c r="BQ33" i="38" s="1"/>
  <c r="BQ36" i="38" s="1"/>
  <c r="BQ37" i="38" s="1"/>
  <c r="BQ39" i="38" s="1"/>
  <c r="BD299" i="45"/>
  <c r="BE292" i="38"/>
  <c r="BD299" i="36"/>
  <c r="BF294" i="41"/>
  <c r="BE295" i="41"/>
  <c r="BF22" i="41"/>
  <c r="BF272" i="41"/>
  <c r="BF271" i="41"/>
  <c r="BF17" i="35"/>
  <c r="BF269" i="35" s="1"/>
  <c r="BE19" i="35"/>
  <c r="BE270" i="35"/>
  <c r="BF16" i="35"/>
  <c r="BD23" i="43"/>
  <c r="BD299" i="43"/>
  <c r="BE193" i="38"/>
  <c r="BE201" i="45"/>
  <c r="BF199" i="45"/>
  <c r="BF289" i="45" s="1"/>
  <c r="BF198" i="45"/>
  <c r="BE290" i="45"/>
  <c r="BD25" i="44"/>
  <c r="BD93" i="44" s="1"/>
  <c r="BD267" i="44" s="1"/>
  <c r="BD302" i="44" s="1"/>
  <c r="BD91" i="44"/>
  <c r="BD265" i="44" s="1"/>
  <c r="BD300" i="44" s="1"/>
  <c r="BF102" i="43"/>
  <c r="BF278" i="43"/>
  <c r="BG184" i="38"/>
  <c r="BF187" i="38"/>
  <c r="BG185" i="38"/>
  <c r="BD207" i="45"/>
  <c r="BD261" i="45" s="1"/>
  <c r="BD287" i="45" s="1"/>
  <c r="BD302" i="45" s="1"/>
  <c r="BD259" i="45"/>
  <c r="BD285" i="45" s="1"/>
  <c r="BD300" i="45" s="1"/>
  <c r="BG184" i="39"/>
  <c r="BG185" i="39"/>
  <c r="BG289" i="39" s="1"/>
  <c r="BF187" i="39"/>
  <c r="BF290" i="39"/>
  <c r="BG17" i="45"/>
  <c r="BF19" i="45"/>
  <c r="BG16" i="45"/>
  <c r="BE22" i="44"/>
  <c r="BE272" i="44"/>
  <c r="BE298" i="44" s="1"/>
  <c r="BE271" i="44"/>
  <c r="BE296" i="44" s="1"/>
  <c r="BE282" i="36"/>
  <c r="BE281" i="36"/>
  <c r="BE106" i="36"/>
  <c r="BE107" i="36" s="1"/>
  <c r="BG186" i="45"/>
  <c r="BE91" i="41"/>
  <c r="BE265" i="41" s="1"/>
  <c r="BE25" i="41"/>
  <c r="BE93" i="41" s="1"/>
  <c r="BE267" i="41" s="1"/>
  <c r="BF268" i="37"/>
  <c r="BF18" i="37"/>
  <c r="BE293" i="45"/>
  <c r="BE22" i="39"/>
  <c r="BE271" i="39"/>
  <c r="BE272" i="39"/>
  <c r="BD25" i="38"/>
  <c r="BD93" i="38" s="1"/>
  <c r="BD267" i="38" s="1"/>
  <c r="BD302" i="38" s="1"/>
  <c r="BD91" i="38"/>
  <c r="BD265" i="38" s="1"/>
  <c r="BD300" i="38" s="1"/>
  <c r="BD296" i="43"/>
  <c r="BE175" i="44"/>
  <c r="BE275" i="44" s="1"/>
  <c r="BE109" i="44"/>
  <c r="BE177" i="44" s="1"/>
  <c r="BE277" i="44" s="1"/>
  <c r="BF186" i="41"/>
  <c r="BF288" i="41"/>
  <c r="BD109" i="41"/>
  <c r="BD177" i="41" s="1"/>
  <c r="BD277" i="41" s="1"/>
  <c r="BD302" i="41" s="1"/>
  <c r="BD175" i="41"/>
  <c r="BD275" i="41" s="1"/>
  <c r="BD300" i="41" s="1"/>
  <c r="BF16" i="40"/>
  <c r="BE19" i="40"/>
  <c r="BE270" i="40"/>
  <c r="BE295" i="40" s="1"/>
  <c r="BF17" i="40"/>
  <c r="BF269" i="40" s="1"/>
  <c r="BF294" i="40" s="1"/>
  <c r="BD91" i="37"/>
  <c r="BD265" i="37" s="1"/>
  <c r="BD300" i="37" s="1"/>
  <c r="BD25" i="37"/>
  <c r="BD93" i="37" s="1"/>
  <c r="BD267" i="37" s="1"/>
  <c r="BD302" i="37" s="1"/>
  <c r="BD23" i="40"/>
  <c r="BD299" i="40"/>
  <c r="BF102" i="40"/>
  <c r="BF278" i="40"/>
  <c r="BE281" i="38"/>
  <c r="BE282" i="38"/>
  <c r="BE106" i="38"/>
  <c r="BE107" i="38" s="1"/>
  <c r="BF102" i="36"/>
  <c r="BF278" i="36"/>
  <c r="BD23" i="35"/>
  <c r="BD299" i="35"/>
  <c r="BD91" i="36"/>
  <c r="BD265" i="36" s="1"/>
  <c r="BD25" i="36"/>
  <c r="BD93" i="36" s="1"/>
  <c r="BD267" i="36" s="1"/>
  <c r="BE106" i="37"/>
  <c r="BE107" i="37" s="1"/>
  <c r="BE281" i="37"/>
  <c r="BE282" i="37"/>
  <c r="BD299" i="39"/>
  <c r="BF18" i="38"/>
  <c r="BF268" i="38"/>
  <c r="BE22" i="37"/>
  <c r="BE271" i="37"/>
  <c r="BE272" i="37"/>
  <c r="BF167" i="45"/>
  <c r="BF279" i="45" s="1"/>
  <c r="BF166" i="45"/>
  <c r="BE171" i="45"/>
  <c r="BE172" i="45" s="1"/>
  <c r="BE174" i="45" s="1"/>
  <c r="BE280" i="45"/>
  <c r="BE259" i="40"/>
  <c r="BE285" i="40" s="1"/>
  <c r="BE193" i="40"/>
  <c r="BE261" i="40" s="1"/>
  <c r="BE287" i="40" s="1"/>
  <c r="BE259" i="44"/>
  <c r="BE285" i="44" s="1"/>
  <c r="BE193" i="44"/>
  <c r="BE261" i="44" s="1"/>
  <c r="BE287" i="44" s="1"/>
  <c r="BD193" i="43"/>
  <c r="BD261" i="43" s="1"/>
  <c r="BD287" i="43" s="1"/>
  <c r="BD259" i="43"/>
  <c r="BD285" i="43" s="1"/>
  <c r="BE23" i="45"/>
  <c r="BE103" i="39"/>
  <c r="BE280" i="39"/>
  <c r="BE295" i="39" s="1"/>
  <c r="BF100" i="39"/>
  <c r="BF101" i="39"/>
  <c r="BF279" i="39" s="1"/>
  <c r="BF294" i="39" s="1"/>
  <c r="BE190" i="41"/>
  <c r="BE191" i="41" s="1"/>
  <c r="BE292" i="41"/>
  <c r="BE291" i="41"/>
  <c r="BG18" i="41"/>
  <c r="BG268" i="41"/>
  <c r="BF291" i="37"/>
  <c r="BF190" i="37"/>
  <c r="BF191" i="37" s="1"/>
  <c r="BF292" i="37"/>
  <c r="BG184" i="44"/>
  <c r="BF187" i="44"/>
  <c r="BF290" i="44"/>
  <c r="BG185" i="44"/>
  <c r="BG289" i="44" s="1"/>
  <c r="BE292" i="35"/>
  <c r="BE291" i="35"/>
  <c r="BE190" i="35"/>
  <c r="BE191" i="35" s="1"/>
  <c r="BD109" i="39"/>
  <c r="BD177" i="39" s="1"/>
  <c r="BD277" i="39" s="1"/>
  <c r="BD175" i="39"/>
  <c r="BD275" i="39" s="1"/>
  <c r="BE281" i="43"/>
  <c r="BE282" i="43"/>
  <c r="BE106" i="43"/>
  <c r="BE107" i="43" s="1"/>
  <c r="BF290" i="40"/>
  <c r="BG185" i="40"/>
  <c r="BG289" i="40" s="1"/>
  <c r="BF187" i="40"/>
  <c r="BG184" i="40"/>
  <c r="BG100" i="45"/>
  <c r="BG101" i="45"/>
  <c r="BF103" i="45"/>
  <c r="BD123" i="35"/>
  <c r="BD177" i="35" s="1"/>
  <c r="BD277" i="35" s="1"/>
  <c r="BD175" i="35"/>
  <c r="BD275" i="35" s="1"/>
  <c r="BF185" i="36"/>
  <c r="BF289" i="36" s="1"/>
  <c r="BF294" i="36" s="1"/>
  <c r="BE187" i="36"/>
  <c r="BF184" i="36"/>
  <c r="BE290" i="36"/>
  <c r="BE295" i="36" s="1"/>
  <c r="BF278" i="38"/>
  <c r="BF102" i="38"/>
  <c r="BF18" i="44"/>
  <c r="BF268" i="44"/>
  <c r="BF293" i="44" s="1"/>
  <c r="BG101" i="35"/>
  <c r="BF103" i="35"/>
  <c r="BG100" i="35"/>
  <c r="BD296" i="35"/>
  <c r="BE293" i="43"/>
  <c r="BF268" i="36"/>
  <c r="BF18" i="36"/>
  <c r="BD91" i="39"/>
  <c r="BD265" i="39" s="1"/>
  <c r="BD25" i="39"/>
  <c r="BD93" i="39" s="1"/>
  <c r="BD267" i="39" s="1"/>
  <c r="BF103" i="44"/>
  <c r="BG101" i="44"/>
  <c r="BG279" i="44" s="1"/>
  <c r="BF280" i="44"/>
  <c r="BG100" i="44"/>
  <c r="BE109" i="35"/>
  <c r="BF294" i="37"/>
  <c r="BF18" i="39"/>
  <c r="BF268" i="39"/>
  <c r="BE106" i="41"/>
  <c r="BE281" i="41"/>
  <c r="BE282" i="41"/>
  <c r="BF250" i="38"/>
  <c r="BE255" i="38"/>
  <c r="BE256" i="38" s="1"/>
  <c r="BE258" i="38" s="1"/>
  <c r="BF251" i="38"/>
  <c r="BF289" i="38" s="1"/>
  <c r="BF294" i="38" s="1"/>
  <c r="BE290" i="38"/>
  <c r="BE295" i="38" s="1"/>
  <c r="BD193" i="36"/>
  <c r="BD261" i="36" s="1"/>
  <c r="BD287" i="36" s="1"/>
  <c r="BD259" i="36"/>
  <c r="BD285" i="36" s="1"/>
  <c r="BG288" i="37"/>
  <c r="BG186" i="37"/>
  <c r="BE259" i="39"/>
  <c r="BE285" i="39" s="1"/>
  <c r="BE193" i="39"/>
  <c r="BE261" i="39" s="1"/>
  <c r="BE287" i="39" s="1"/>
  <c r="BE187" i="43"/>
  <c r="BE290" i="43"/>
  <c r="BF185" i="43"/>
  <c r="BF289" i="43" s="1"/>
  <c r="BF184" i="43"/>
  <c r="BF288" i="35"/>
  <c r="BF186" i="35"/>
  <c r="BE281" i="40"/>
  <c r="BE106" i="40"/>
  <c r="BE107" i="40" s="1"/>
  <c r="BE282" i="40"/>
  <c r="BD298" i="35"/>
  <c r="BF190" i="45"/>
  <c r="BF191" i="45" s="1"/>
  <c r="BF17" i="43"/>
  <c r="BF269" i="43" s="1"/>
  <c r="BF16" i="43"/>
  <c r="BE19" i="43"/>
  <c r="BE270" i="43"/>
  <c r="BE22" i="36"/>
  <c r="BE272" i="36"/>
  <c r="BE271" i="36"/>
  <c r="BE109" i="45"/>
  <c r="BF102" i="37"/>
  <c r="BF278" i="37"/>
  <c r="BE271" i="38"/>
  <c r="BE22" i="38"/>
  <c r="BE272" i="38"/>
  <c r="BE295" i="37"/>
  <c r="BF278" i="41"/>
  <c r="BF102" i="41"/>
  <c r="BD298" i="43"/>
  <c r="BE117" i="35"/>
  <c r="BF115" i="35"/>
  <c r="BF279" i="35" s="1"/>
  <c r="BF114" i="35"/>
  <c r="BE280" i="35"/>
  <c r="BL238" i="36"/>
  <c r="BK242" i="36"/>
  <c r="BK243" i="36" s="1"/>
  <c r="BL237" i="36"/>
  <c r="BM71" i="44"/>
  <c r="BK71" i="41"/>
  <c r="BK211" i="41"/>
  <c r="BK212" i="41"/>
  <c r="BJ216" i="41"/>
  <c r="BJ217" i="41" s="1"/>
  <c r="BK213" i="45"/>
  <c r="BJ219" i="45"/>
  <c r="BQ212" i="37" l="1"/>
  <c r="BQ114" i="40"/>
  <c r="BQ211" i="37"/>
  <c r="BQ213" i="37" s="1"/>
  <c r="BQ216" i="37" s="1"/>
  <c r="BQ217" i="37" s="1"/>
  <c r="BQ219" i="37" s="1"/>
  <c r="BP117" i="40"/>
  <c r="BP120" i="40" s="1"/>
  <c r="BP121" i="40" s="1"/>
  <c r="BP123" i="40" s="1"/>
  <c r="BQ226" i="37"/>
  <c r="BQ229" i="37" s="1"/>
  <c r="BQ230" i="37" s="1"/>
  <c r="BQ232" i="37" s="1"/>
  <c r="BQ166" i="35"/>
  <c r="BQ167" i="35"/>
  <c r="BP30" i="35"/>
  <c r="BP31" i="35"/>
  <c r="BQ153" i="37"/>
  <c r="BP158" i="37"/>
  <c r="BP159" i="37" s="1"/>
  <c r="BP161" i="37" s="1"/>
  <c r="BQ154" i="37"/>
  <c r="BP128" i="43"/>
  <c r="BO132" i="43"/>
  <c r="BO133" i="43" s="1"/>
  <c r="BO135" i="43" s="1"/>
  <c r="BP127" i="43"/>
  <c r="BM142" i="43"/>
  <c r="BN140" i="43" s="1"/>
  <c r="BN252" i="44"/>
  <c r="BO251" i="44" s="1"/>
  <c r="BP84" i="44"/>
  <c r="BP87" i="44" s="1"/>
  <c r="BP88" i="44" s="1"/>
  <c r="BP90" i="44" s="1"/>
  <c r="BQ30" i="39"/>
  <c r="BQ31" i="39"/>
  <c r="BQ116" i="40"/>
  <c r="BQ117" i="40" s="1"/>
  <c r="BQ120" i="40" s="1"/>
  <c r="BQ121" i="40" s="1"/>
  <c r="BQ123" i="40" s="1"/>
  <c r="BQ155" i="43"/>
  <c r="BQ158" i="43" s="1"/>
  <c r="BQ159" i="43" s="1"/>
  <c r="BQ161" i="43" s="1"/>
  <c r="BP242" i="44"/>
  <c r="BP243" i="44" s="1"/>
  <c r="BP245" i="44" s="1"/>
  <c r="BQ238" i="44"/>
  <c r="BQ239" i="44" s="1"/>
  <c r="BQ242" i="44" s="1"/>
  <c r="BQ243" i="44" s="1"/>
  <c r="BQ245" i="44" s="1"/>
  <c r="BQ56" i="37"/>
  <c r="BP61" i="37"/>
  <c r="BP62" i="37" s="1"/>
  <c r="BP64" i="37" s="1"/>
  <c r="BQ57" i="37"/>
  <c r="BP239" i="35"/>
  <c r="BP242" i="35" s="1"/>
  <c r="BP243" i="35" s="1"/>
  <c r="BP245" i="35" s="1"/>
  <c r="BN74" i="40"/>
  <c r="BN75" i="40" s="1"/>
  <c r="BN77" i="40" s="1"/>
  <c r="BP48" i="38"/>
  <c r="BP49" i="38" s="1"/>
  <c r="BP51" i="38" s="1"/>
  <c r="BQ44" i="38"/>
  <c r="BQ45" i="38" s="1"/>
  <c r="BQ48" i="38" s="1"/>
  <c r="BQ49" i="38" s="1"/>
  <c r="BQ51" i="38" s="1"/>
  <c r="BP145" i="35"/>
  <c r="BP146" i="35" s="1"/>
  <c r="BP148" i="35" s="1"/>
  <c r="BQ140" i="35"/>
  <c r="BQ141" i="35"/>
  <c r="BO70" i="40"/>
  <c r="BO71" i="40" s="1"/>
  <c r="BP70" i="40" s="1"/>
  <c r="BQ58" i="41"/>
  <c r="BQ61" i="41" s="1"/>
  <c r="BQ62" i="41" s="1"/>
  <c r="BQ64" i="41" s="1"/>
  <c r="BQ239" i="40"/>
  <c r="BQ242" i="40" s="1"/>
  <c r="BQ243" i="40" s="1"/>
  <c r="BQ245" i="40" s="1"/>
  <c r="BF45" i="45"/>
  <c r="BF271" i="45" s="1"/>
  <c r="BF268" i="45"/>
  <c r="BQ199" i="43"/>
  <c r="BQ200" i="43" s="1"/>
  <c r="BQ201" i="43" s="1"/>
  <c r="BQ204" i="43" s="1"/>
  <c r="BQ205" i="43" s="1"/>
  <c r="BQ207" i="43" s="1"/>
  <c r="BP201" i="43"/>
  <c r="BP204" i="43" s="1"/>
  <c r="BP205" i="43" s="1"/>
  <c r="BP207" i="43" s="1"/>
  <c r="BP171" i="40"/>
  <c r="BP172" i="40" s="1"/>
  <c r="BP174" i="40" s="1"/>
  <c r="BQ166" i="40"/>
  <c r="BQ167" i="40"/>
  <c r="BQ166" i="43"/>
  <c r="BQ168" i="43" s="1"/>
  <c r="BQ171" i="43" s="1"/>
  <c r="BQ172" i="43" s="1"/>
  <c r="BQ174" i="43" s="1"/>
  <c r="BP171" i="43"/>
  <c r="BP172" i="43" s="1"/>
  <c r="BP174" i="43" s="1"/>
  <c r="BQ198" i="41"/>
  <c r="BQ199" i="41"/>
  <c r="BL56" i="43"/>
  <c r="BL57" i="43"/>
  <c r="BK61" i="43"/>
  <c r="BK62" i="43" s="1"/>
  <c r="BK64" i="43" s="1"/>
  <c r="BL128" i="37"/>
  <c r="BK132" i="37"/>
  <c r="BK133" i="37" s="1"/>
  <c r="BK135" i="37" s="1"/>
  <c r="BL127" i="37"/>
  <c r="BO58" i="39"/>
  <c r="BO61" i="39" s="1"/>
  <c r="BO62" i="39" s="1"/>
  <c r="BO64" i="39" s="1"/>
  <c r="BQ155" i="45"/>
  <c r="BQ158" i="45" s="1"/>
  <c r="BQ159" i="45" s="1"/>
  <c r="BQ161" i="45" s="1"/>
  <c r="BE298" i="38"/>
  <c r="BQ82" i="39"/>
  <c r="BQ83" i="39"/>
  <c r="BP87" i="39"/>
  <c r="BP88" i="39" s="1"/>
  <c r="BP90" i="39" s="1"/>
  <c r="BE295" i="45"/>
  <c r="BF294" i="45"/>
  <c r="BQ43" i="41"/>
  <c r="BQ44" i="41"/>
  <c r="BP48" i="41"/>
  <c r="BP49" i="41" s="1"/>
  <c r="BP51" i="41" s="1"/>
  <c r="BF293" i="41"/>
  <c r="BE296" i="38"/>
  <c r="BE298" i="41"/>
  <c r="BE177" i="45"/>
  <c r="BE277" i="45" s="1"/>
  <c r="BE175" i="45"/>
  <c r="BE275" i="45" s="1"/>
  <c r="BE296" i="41"/>
  <c r="BE298" i="37"/>
  <c r="BE296" i="37"/>
  <c r="BE295" i="43"/>
  <c r="BE120" i="35"/>
  <c r="BE121" i="35" s="1"/>
  <c r="BE282" i="35"/>
  <c r="BE281" i="35"/>
  <c r="BE22" i="43"/>
  <c r="BE271" i="43"/>
  <c r="BE272" i="43"/>
  <c r="BF252" i="38"/>
  <c r="BF291" i="38" s="1"/>
  <c r="BF288" i="38"/>
  <c r="BF293" i="38" s="1"/>
  <c r="BE107" i="41"/>
  <c r="BE299" i="41"/>
  <c r="BF19" i="44"/>
  <c r="BF270" i="44"/>
  <c r="BF295" i="44" s="1"/>
  <c r="BG16" i="44"/>
  <c r="BG17" i="44"/>
  <c r="BG269" i="44" s="1"/>
  <c r="BG294" i="44" s="1"/>
  <c r="BF186" i="36"/>
  <c r="BF288" i="36"/>
  <c r="BF293" i="36" s="1"/>
  <c r="BD300" i="39"/>
  <c r="BG288" i="44"/>
  <c r="BG186" i="44"/>
  <c r="BG101" i="36"/>
  <c r="BG279" i="36" s="1"/>
  <c r="BG100" i="36"/>
  <c r="BF280" i="36"/>
  <c r="BF103" i="36"/>
  <c r="BG185" i="41"/>
  <c r="BG289" i="41" s="1"/>
  <c r="BF187" i="41"/>
  <c r="BG184" i="41"/>
  <c r="BF290" i="41"/>
  <c r="BF19" i="37"/>
  <c r="BG17" i="37"/>
  <c r="BG269" i="37" s="1"/>
  <c r="BG16" i="37"/>
  <c r="BF270" i="37"/>
  <c r="BE109" i="36"/>
  <c r="BE177" i="36" s="1"/>
  <c r="BE277" i="36" s="1"/>
  <c r="BE175" i="36"/>
  <c r="BE275" i="36" s="1"/>
  <c r="BF22" i="45"/>
  <c r="BF291" i="39"/>
  <c r="BF190" i="39"/>
  <c r="BF191" i="39" s="1"/>
  <c r="BF292" i="39"/>
  <c r="BG186" i="38"/>
  <c r="BE204" i="45"/>
  <c r="BE291" i="45"/>
  <c r="BE296" i="45" s="1"/>
  <c r="BE292" i="45"/>
  <c r="BE298" i="45" s="1"/>
  <c r="BE259" i="38"/>
  <c r="BE285" i="38" s="1"/>
  <c r="BE295" i="35"/>
  <c r="BG100" i="37"/>
  <c r="BG101" i="37"/>
  <c r="BG279" i="37" s="1"/>
  <c r="BF103" i="37"/>
  <c r="BF280" i="37"/>
  <c r="BF18" i="43"/>
  <c r="BF268" i="43"/>
  <c r="BF193" i="45"/>
  <c r="BG184" i="35"/>
  <c r="BF187" i="35"/>
  <c r="BF290" i="35"/>
  <c r="BG185" i="35"/>
  <c r="BG289" i="35" s="1"/>
  <c r="BF106" i="35"/>
  <c r="BF107" i="35" s="1"/>
  <c r="BF280" i="38"/>
  <c r="BG100" i="38"/>
  <c r="BG101" i="38"/>
  <c r="BG279" i="38" s="1"/>
  <c r="BF103" i="38"/>
  <c r="BE190" i="36"/>
  <c r="BE191" i="36" s="1"/>
  <c r="BE291" i="36"/>
  <c r="BE296" i="36" s="1"/>
  <c r="BE292" i="36"/>
  <c r="BE298" i="36" s="1"/>
  <c r="BF106" i="45"/>
  <c r="BF107" i="45" s="1"/>
  <c r="BG288" i="40"/>
  <c r="BG186" i="40"/>
  <c r="BE175" i="43"/>
  <c r="BE275" i="43" s="1"/>
  <c r="BE109" i="43"/>
  <c r="BE177" i="43" s="1"/>
  <c r="BE277" i="43" s="1"/>
  <c r="BD302" i="39"/>
  <c r="BE193" i="41"/>
  <c r="BE261" i="41" s="1"/>
  <c r="BE287" i="41" s="1"/>
  <c r="BE259" i="41"/>
  <c r="BE285" i="41" s="1"/>
  <c r="BE281" i="39"/>
  <c r="BE296" i="39" s="1"/>
  <c r="BE282" i="39"/>
  <c r="BE298" i="39" s="1"/>
  <c r="BE106" i="39"/>
  <c r="BE107" i="39" s="1"/>
  <c r="BF168" i="45"/>
  <c r="BF278" i="45"/>
  <c r="BD302" i="36"/>
  <c r="BE175" i="38"/>
  <c r="BE275" i="38" s="1"/>
  <c r="BE109" i="38"/>
  <c r="BE177" i="38" s="1"/>
  <c r="BE277" i="38" s="1"/>
  <c r="BF103" i="40"/>
  <c r="BG101" i="40"/>
  <c r="BG279" i="40" s="1"/>
  <c r="BG100" i="40"/>
  <c r="BF280" i="40"/>
  <c r="BE22" i="40"/>
  <c r="BE271" i="40"/>
  <c r="BE296" i="40" s="1"/>
  <c r="BE272" i="40"/>
  <c r="BE298" i="40" s="1"/>
  <c r="BE23" i="39"/>
  <c r="BF293" i="37"/>
  <c r="BE23" i="44"/>
  <c r="BE299" i="44"/>
  <c r="BE271" i="35"/>
  <c r="BE22" i="35"/>
  <c r="BE272" i="35"/>
  <c r="BF23" i="41"/>
  <c r="BF116" i="35"/>
  <c r="BF278" i="35"/>
  <c r="BE23" i="38"/>
  <c r="BE299" i="38"/>
  <c r="BE23" i="36"/>
  <c r="BF294" i="43"/>
  <c r="BE291" i="43"/>
  <c r="BE292" i="43"/>
  <c r="BE190" i="43"/>
  <c r="BE191" i="43" s="1"/>
  <c r="BH184" i="37"/>
  <c r="BG187" i="37"/>
  <c r="BG290" i="37"/>
  <c r="BH185" i="37"/>
  <c r="BH289" i="37" s="1"/>
  <c r="BG16" i="39"/>
  <c r="BF270" i="39"/>
  <c r="BG17" i="39"/>
  <c r="BG269" i="39" s="1"/>
  <c r="BF19" i="39"/>
  <c r="BF281" i="44"/>
  <c r="BF282" i="44"/>
  <c r="BF106" i="44"/>
  <c r="BF107" i="44" s="1"/>
  <c r="BG16" i="36"/>
  <c r="BF270" i="36"/>
  <c r="BG17" i="36"/>
  <c r="BG269" i="36" s="1"/>
  <c r="BF19" i="36"/>
  <c r="BF291" i="40"/>
  <c r="BF190" i="40"/>
  <c r="BF191" i="40" s="1"/>
  <c r="BF292" i="40"/>
  <c r="BE259" i="35"/>
  <c r="BE285" i="35" s="1"/>
  <c r="BE193" i="35"/>
  <c r="BE261" i="35" s="1"/>
  <c r="BE287" i="35" s="1"/>
  <c r="BH16" i="41"/>
  <c r="BH17" i="41"/>
  <c r="BH269" i="41" s="1"/>
  <c r="BG19" i="41"/>
  <c r="BG270" i="41"/>
  <c r="BE23" i="37"/>
  <c r="BE299" i="37"/>
  <c r="BD300" i="36"/>
  <c r="BD91" i="35"/>
  <c r="BD265" i="35" s="1"/>
  <c r="BD300" i="35" s="1"/>
  <c r="BD25" i="35"/>
  <c r="BD93" i="35" s="1"/>
  <c r="BD267" i="35" s="1"/>
  <c r="BD302" i="35" s="1"/>
  <c r="BF268" i="40"/>
  <c r="BF293" i="40" s="1"/>
  <c r="BF18" i="40"/>
  <c r="BG288" i="39"/>
  <c r="BG186" i="39"/>
  <c r="BG100" i="43"/>
  <c r="BF280" i="43"/>
  <c r="BG101" i="43"/>
  <c r="BG279" i="43" s="1"/>
  <c r="BF103" i="43"/>
  <c r="BF200" i="45"/>
  <c r="BF288" i="45"/>
  <c r="BD25" i="43"/>
  <c r="BD93" i="43" s="1"/>
  <c r="BD267" i="43" s="1"/>
  <c r="BD302" i="43" s="1"/>
  <c r="BD91" i="43"/>
  <c r="BD265" i="43" s="1"/>
  <c r="BD300" i="43" s="1"/>
  <c r="BF294" i="35"/>
  <c r="BG101" i="41"/>
  <c r="BG279" i="41" s="1"/>
  <c r="BG100" i="41"/>
  <c r="BF103" i="41"/>
  <c r="BF280" i="41"/>
  <c r="BE175" i="40"/>
  <c r="BE275" i="40" s="1"/>
  <c r="BE109" i="40"/>
  <c r="BE177" i="40" s="1"/>
  <c r="BE277" i="40" s="1"/>
  <c r="BF186" i="43"/>
  <c r="BF288" i="43"/>
  <c r="BG102" i="44"/>
  <c r="BG278" i="44"/>
  <c r="BG102" i="35"/>
  <c r="BG102" i="45"/>
  <c r="BF190" i="44"/>
  <c r="BF191" i="44" s="1"/>
  <c r="BF292" i="44"/>
  <c r="BF291" i="44"/>
  <c r="BF193" i="37"/>
  <c r="BF261" i="37" s="1"/>
  <c r="BF287" i="37" s="1"/>
  <c r="BF259" i="37"/>
  <c r="BF285" i="37" s="1"/>
  <c r="BF278" i="39"/>
  <c r="BF293" i="39" s="1"/>
  <c r="BF102" i="39"/>
  <c r="BE91" i="45"/>
  <c r="BE265" i="45" s="1"/>
  <c r="BE25" i="45"/>
  <c r="BE93" i="45" s="1"/>
  <c r="BE267" i="45" s="1"/>
  <c r="BG16" i="38"/>
  <c r="BF270" i="38"/>
  <c r="BG17" i="38"/>
  <c r="BG269" i="38" s="1"/>
  <c r="BF19" i="38"/>
  <c r="BE109" i="37"/>
  <c r="BE177" i="37" s="1"/>
  <c r="BE277" i="37" s="1"/>
  <c r="BE175" i="37"/>
  <c r="BE275" i="37" s="1"/>
  <c r="BD91" i="40"/>
  <c r="BD265" i="40" s="1"/>
  <c r="BD300" i="40" s="1"/>
  <c r="BD25" i="40"/>
  <c r="BD93" i="40" s="1"/>
  <c r="BD267" i="40" s="1"/>
  <c r="BD302" i="40" s="1"/>
  <c r="BH184" i="45"/>
  <c r="BH185" i="45"/>
  <c r="BG187" i="45"/>
  <c r="BG18" i="45"/>
  <c r="BF190" i="38"/>
  <c r="BF191" i="38" s="1"/>
  <c r="BE261" i="38"/>
  <c r="BE287" i="38" s="1"/>
  <c r="BF268" i="35"/>
  <c r="BF18" i="35"/>
  <c r="BL239" i="36"/>
  <c r="BK245" i="36"/>
  <c r="BN69" i="44"/>
  <c r="BN70" i="44"/>
  <c r="BM74" i="44"/>
  <c r="BM75" i="44" s="1"/>
  <c r="BM77" i="44" s="1"/>
  <c r="BL69" i="41"/>
  <c r="BK74" i="41"/>
  <c r="BK75" i="41" s="1"/>
  <c r="BK77" i="41" s="1"/>
  <c r="BL70" i="41"/>
  <c r="BJ219" i="41"/>
  <c r="BK213" i="41"/>
  <c r="BL212" i="45"/>
  <c r="BK216" i="45"/>
  <c r="BK217" i="45" s="1"/>
  <c r="BL211" i="45"/>
  <c r="BE299" i="39" l="1"/>
  <c r="BQ168" i="35"/>
  <c r="BQ171" i="35" s="1"/>
  <c r="BQ172" i="35" s="1"/>
  <c r="BQ174" i="35" s="1"/>
  <c r="BO250" i="44"/>
  <c r="BO252" i="44" s="1"/>
  <c r="BO255" i="44" s="1"/>
  <c r="BO256" i="44" s="1"/>
  <c r="BO258" i="44" s="1"/>
  <c r="BP32" i="35"/>
  <c r="BQ30" i="35" s="1"/>
  <c r="BP129" i="43"/>
  <c r="BP132" i="43" s="1"/>
  <c r="BP133" i="43" s="1"/>
  <c r="BP135" i="43" s="1"/>
  <c r="BQ155" i="37"/>
  <c r="BQ158" i="37" s="1"/>
  <c r="BQ159" i="37" s="1"/>
  <c r="BQ161" i="37" s="1"/>
  <c r="BQ32" i="39"/>
  <c r="BQ33" i="39" s="1"/>
  <c r="BQ36" i="39" s="1"/>
  <c r="BQ37" i="39" s="1"/>
  <c r="BQ39" i="39" s="1"/>
  <c r="BN255" i="44"/>
  <c r="BN256" i="44" s="1"/>
  <c r="BN258" i="44" s="1"/>
  <c r="BM145" i="43"/>
  <c r="BM146" i="43" s="1"/>
  <c r="BM148" i="43" s="1"/>
  <c r="BN141" i="43"/>
  <c r="BN142" i="43" s="1"/>
  <c r="BN145" i="43" s="1"/>
  <c r="BN146" i="43" s="1"/>
  <c r="BN148" i="43" s="1"/>
  <c r="BQ82" i="44"/>
  <c r="BQ83" i="44"/>
  <c r="BQ58" i="37"/>
  <c r="BQ61" i="37" s="1"/>
  <c r="BQ62" i="37" s="1"/>
  <c r="BQ64" i="37" s="1"/>
  <c r="BQ237" i="35"/>
  <c r="BQ238" i="35"/>
  <c r="BF272" i="45"/>
  <c r="BF292" i="38"/>
  <c r="BP69" i="40"/>
  <c r="BP71" i="40" s="1"/>
  <c r="BP74" i="40" s="1"/>
  <c r="BP75" i="40" s="1"/>
  <c r="BP77" i="40" s="1"/>
  <c r="BQ142" i="35"/>
  <c r="BQ145" i="35" s="1"/>
  <c r="BQ146" i="35" s="1"/>
  <c r="BQ148" i="35" s="1"/>
  <c r="BO74" i="40"/>
  <c r="BO75" i="40" s="1"/>
  <c r="BO77" i="40" s="1"/>
  <c r="BQ200" i="41"/>
  <c r="BQ201" i="41" s="1"/>
  <c r="BQ204" i="41" s="1"/>
  <c r="BQ205" i="41" s="1"/>
  <c r="BQ207" i="41" s="1"/>
  <c r="BF48" i="45"/>
  <c r="BF49" i="45" s="1"/>
  <c r="BF51" i="45" s="1"/>
  <c r="BG43" i="45"/>
  <c r="BG44" i="45"/>
  <c r="BG269" i="45" s="1"/>
  <c r="BF270" i="45"/>
  <c r="BQ168" i="40"/>
  <c r="BQ171" i="40" s="1"/>
  <c r="BQ172" i="40" s="1"/>
  <c r="BQ174" i="40" s="1"/>
  <c r="BP56" i="39"/>
  <c r="BP57" i="39"/>
  <c r="BL129" i="37"/>
  <c r="BL58" i="43"/>
  <c r="BF293" i="35"/>
  <c r="BG294" i="41"/>
  <c r="BQ45" i="41"/>
  <c r="BQ48" i="41" s="1"/>
  <c r="BQ49" i="41" s="1"/>
  <c r="BQ51" i="41" s="1"/>
  <c r="BQ84" i="39"/>
  <c r="BQ87" i="39" s="1"/>
  <c r="BQ88" i="39" s="1"/>
  <c r="BQ90" i="39" s="1"/>
  <c r="BF293" i="43"/>
  <c r="BE298" i="43"/>
  <c r="BE296" i="35"/>
  <c r="BE298" i="35"/>
  <c r="BF295" i="37"/>
  <c r="BE299" i="36"/>
  <c r="BH16" i="45"/>
  <c r="BH17" i="45"/>
  <c r="BG19" i="45"/>
  <c r="BF22" i="38"/>
  <c r="BF271" i="38"/>
  <c r="BF272" i="38"/>
  <c r="BF259" i="44"/>
  <c r="BF285" i="44" s="1"/>
  <c r="BF193" i="44"/>
  <c r="BF261" i="44" s="1"/>
  <c r="BF287" i="44" s="1"/>
  <c r="BH18" i="41"/>
  <c r="BH268" i="41"/>
  <c r="BF175" i="44"/>
  <c r="BF275" i="44" s="1"/>
  <c r="BF109" i="44"/>
  <c r="BF177" i="44" s="1"/>
  <c r="BF277" i="44" s="1"/>
  <c r="BE259" i="43"/>
  <c r="BE285" i="43" s="1"/>
  <c r="BE193" i="43"/>
  <c r="BE261" i="43" s="1"/>
  <c r="BE287" i="43" s="1"/>
  <c r="BE91" i="38"/>
  <c r="BE265" i="38" s="1"/>
  <c r="BE300" i="38" s="1"/>
  <c r="BE25" i="38"/>
  <c r="BE93" i="38" s="1"/>
  <c r="BE267" i="38" s="1"/>
  <c r="BE302" i="38" s="1"/>
  <c r="BF25" i="41"/>
  <c r="BF93" i="41" s="1"/>
  <c r="BF267" i="41" s="1"/>
  <c r="BF91" i="41"/>
  <c r="BF265" i="41" s="1"/>
  <c r="BE299" i="40"/>
  <c r="BE23" i="40"/>
  <c r="BF109" i="45"/>
  <c r="BG278" i="38"/>
  <c r="BG102" i="38"/>
  <c r="BF281" i="36"/>
  <c r="BF282" i="36"/>
  <c r="BF106" i="36"/>
  <c r="BF107" i="36" s="1"/>
  <c r="BF193" i="38"/>
  <c r="BG190" i="45"/>
  <c r="BG191" i="45" s="1"/>
  <c r="BG268" i="38"/>
  <c r="BG18" i="38"/>
  <c r="BG184" i="43"/>
  <c r="BG185" i="43"/>
  <c r="BG289" i="43" s="1"/>
  <c r="BF187" i="43"/>
  <c r="BF290" i="43"/>
  <c r="BF295" i="41"/>
  <c r="BG268" i="36"/>
  <c r="BG18" i="36"/>
  <c r="BG268" i="39"/>
  <c r="BG18" i="39"/>
  <c r="BH186" i="37"/>
  <c r="BH288" i="37"/>
  <c r="BE25" i="44"/>
  <c r="BE93" i="44" s="1"/>
  <c r="BE267" i="44" s="1"/>
  <c r="BE302" i="44" s="1"/>
  <c r="BE91" i="44"/>
  <c r="BE265" i="44" s="1"/>
  <c r="BE300" i="44" s="1"/>
  <c r="BF171" i="45"/>
  <c r="BF172" i="45" s="1"/>
  <c r="BF174" i="45" s="1"/>
  <c r="BG167" i="45"/>
  <c r="BG279" i="45" s="1"/>
  <c r="BG166" i="45"/>
  <c r="BF280" i="45"/>
  <c r="BF109" i="35"/>
  <c r="BH185" i="38"/>
  <c r="BH184" i="38"/>
  <c r="BG187" i="38"/>
  <c r="BF272" i="37"/>
  <c r="BF22" i="37"/>
  <c r="BF271" i="37"/>
  <c r="BG268" i="44"/>
  <c r="BG293" i="44" s="1"/>
  <c r="BG18" i="44"/>
  <c r="BE91" i="37"/>
  <c r="BE265" i="37" s="1"/>
  <c r="BE300" i="37" s="1"/>
  <c r="BE25" i="37"/>
  <c r="BE93" i="37" s="1"/>
  <c r="BE267" i="37" s="1"/>
  <c r="BE302" i="37" s="1"/>
  <c r="BF282" i="40"/>
  <c r="BF106" i="40"/>
  <c r="BF107" i="40" s="1"/>
  <c r="BF281" i="40"/>
  <c r="BE175" i="39"/>
  <c r="BE275" i="39" s="1"/>
  <c r="BE109" i="39"/>
  <c r="BE177" i="39" s="1"/>
  <c r="BE277" i="39" s="1"/>
  <c r="BF23" i="45"/>
  <c r="BE109" i="41"/>
  <c r="BE177" i="41" s="1"/>
  <c r="BE277" i="41" s="1"/>
  <c r="BE302" i="41" s="1"/>
  <c r="BE175" i="41"/>
  <c r="BE275" i="41" s="1"/>
  <c r="BE300" i="41" s="1"/>
  <c r="BH186" i="45"/>
  <c r="BG103" i="35"/>
  <c r="BH101" i="35"/>
  <c r="BH100" i="35"/>
  <c r="BH100" i="44"/>
  <c r="BH101" i="44"/>
  <c r="BH279" i="44" s="1"/>
  <c r="BG280" i="44"/>
  <c r="BG103" i="44"/>
  <c r="BG278" i="41"/>
  <c r="BG102" i="41"/>
  <c r="BG199" i="45"/>
  <c r="BG289" i="45" s="1"/>
  <c r="BF201" i="45"/>
  <c r="BG198" i="45"/>
  <c r="BF290" i="45"/>
  <c r="BG102" i="43"/>
  <c r="BG278" i="43"/>
  <c r="BF259" i="40"/>
  <c r="BF285" i="40" s="1"/>
  <c r="BF193" i="40"/>
  <c r="BF261" i="40" s="1"/>
  <c r="BF287" i="40" s="1"/>
  <c r="BE91" i="39"/>
  <c r="BE265" i="39" s="1"/>
  <c r="BE25" i="39"/>
  <c r="BE93" i="39" s="1"/>
  <c r="BE267" i="39" s="1"/>
  <c r="BF281" i="45"/>
  <c r="BE193" i="36"/>
  <c r="BE261" i="36" s="1"/>
  <c r="BE287" i="36" s="1"/>
  <c r="BE259" i="36"/>
  <c r="BE285" i="36" s="1"/>
  <c r="BF292" i="35"/>
  <c r="BF190" i="35"/>
  <c r="BF191" i="35" s="1"/>
  <c r="BF291" i="35"/>
  <c r="BE205" i="45"/>
  <c r="BE299" i="45"/>
  <c r="BF193" i="39"/>
  <c r="BF261" i="39" s="1"/>
  <c r="BF287" i="39" s="1"/>
  <c r="BF259" i="39"/>
  <c r="BF285" i="39" s="1"/>
  <c r="BG268" i="37"/>
  <c r="BG18" i="37"/>
  <c r="BG186" i="41"/>
  <c r="BG288" i="41"/>
  <c r="BG184" i="36"/>
  <c r="BG185" i="36"/>
  <c r="BG289" i="36" s="1"/>
  <c r="BG294" i="36" s="1"/>
  <c r="BF187" i="36"/>
  <c r="BF290" i="36"/>
  <c r="BF295" i="36" s="1"/>
  <c r="BF272" i="44"/>
  <c r="BF298" i="44" s="1"/>
  <c r="BF271" i="44"/>
  <c r="BF296" i="44" s="1"/>
  <c r="BF22" i="44"/>
  <c r="BE23" i="43"/>
  <c r="BE299" i="43"/>
  <c r="BF106" i="41"/>
  <c r="BF281" i="41"/>
  <c r="BF282" i="41"/>
  <c r="BF271" i="36"/>
  <c r="BF272" i="36"/>
  <c r="BF22" i="36"/>
  <c r="BF22" i="39"/>
  <c r="BF271" i="39"/>
  <c r="BF272" i="39"/>
  <c r="BF106" i="37"/>
  <c r="BF107" i="37" s="1"/>
  <c r="BF282" i="37"/>
  <c r="BF281" i="37"/>
  <c r="BH184" i="44"/>
  <c r="BG187" i="44"/>
  <c r="BG290" i="44"/>
  <c r="BH185" i="44"/>
  <c r="BH289" i="44" s="1"/>
  <c r="BE123" i="35"/>
  <c r="BE177" i="35" s="1"/>
  <c r="BE277" i="35" s="1"/>
  <c r="BE175" i="35"/>
  <c r="BE275" i="35" s="1"/>
  <c r="BF270" i="35"/>
  <c r="BG17" i="35"/>
  <c r="BG269" i="35" s="1"/>
  <c r="BG16" i="35"/>
  <c r="BF19" i="35"/>
  <c r="BG101" i="39"/>
  <c r="BG279" i="39" s="1"/>
  <c r="BG294" i="39" s="1"/>
  <c r="BF103" i="39"/>
  <c r="BG100" i="39"/>
  <c r="BF280" i="39"/>
  <c r="BF295" i="39" s="1"/>
  <c r="BH100" i="45"/>
  <c r="BH101" i="45"/>
  <c r="BG103" i="45"/>
  <c r="BF281" i="43"/>
  <c r="BF282" i="43"/>
  <c r="BF106" i="43"/>
  <c r="BF107" i="43" s="1"/>
  <c r="BH184" i="39"/>
  <c r="BG187" i="39"/>
  <c r="BG290" i="39"/>
  <c r="BH185" i="39"/>
  <c r="BH289" i="39" s="1"/>
  <c r="BF270" i="40"/>
  <c r="BF295" i="40" s="1"/>
  <c r="BG17" i="40"/>
  <c r="BG269" i="40" s="1"/>
  <c r="BG294" i="40" s="1"/>
  <c r="BG16" i="40"/>
  <c r="BF19" i="40"/>
  <c r="BG272" i="41"/>
  <c r="BG271" i="41"/>
  <c r="BG22" i="41"/>
  <c r="BG292" i="37"/>
  <c r="BG291" i="37"/>
  <c r="BG190" i="37"/>
  <c r="BG191" i="37" s="1"/>
  <c r="BE296" i="43"/>
  <c r="BE25" i="36"/>
  <c r="BE93" i="36" s="1"/>
  <c r="BE267" i="36" s="1"/>
  <c r="BE91" i="36"/>
  <c r="BE265" i="36" s="1"/>
  <c r="BF117" i="35"/>
  <c r="BG114" i="35"/>
  <c r="BG115" i="35"/>
  <c r="BG279" i="35" s="1"/>
  <c r="BF280" i="35"/>
  <c r="BE23" i="35"/>
  <c r="BE299" i="35"/>
  <c r="BG278" i="40"/>
  <c r="BG102" i="40"/>
  <c r="BF293" i="45"/>
  <c r="BG290" i="40"/>
  <c r="BH185" i="40"/>
  <c r="BH289" i="40" s="1"/>
  <c r="BG187" i="40"/>
  <c r="BH184" i="40"/>
  <c r="BF282" i="45"/>
  <c r="BF282" i="38"/>
  <c r="BF106" i="38"/>
  <c r="BF107" i="38" s="1"/>
  <c r="BF281" i="38"/>
  <c r="BG288" i="35"/>
  <c r="BG186" i="35"/>
  <c r="BG17" i="43"/>
  <c r="BG269" i="43" s="1"/>
  <c r="BG16" i="43"/>
  <c r="BF19" i="43"/>
  <c r="BF270" i="43"/>
  <c r="BG102" i="37"/>
  <c r="BG278" i="37"/>
  <c r="BG294" i="37"/>
  <c r="BF190" i="41"/>
  <c r="BF191" i="41" s="1"/>
  <c r="BF292" i="41"/>
  <c r="BF291" i="41"/>
  <c r="BG102" i="36"/>
  <c r="BG278" i="36"/>
  <c r="BF255" i="38"/>
  <c r="BF256" i="38" s="1"/>
  <c r="BF258" i="38" s="1"/>
  <c r="BG250" i="38"/>
  <c r="BG251" i="38"/>
  <c r="BG289" i="38" s="1"/>
  <c r="BG294" i="38" s="1"/>
  <c r="BF290" i="38"/>
  <c r="BF295" i="38" s="1"/>
  <c r="BM238" i="36"/>
  <c r="BL242" i="36"/>
  <c r="BL243" i="36" s="1"/>
  <c r="BM237" i="36"/>
  <c r="BN71" i="44"/>
  <c r="BL71" i="41"/>
  <c r="BL212" i="41"/>
  <c r="BK216" i="41"/>
  <c r="BK217" i="41" s="1"/>
  <c r="BL211" i="41"/>
  <c r="BL213" i="45"/>
  <c r="BK219" i="45"/>
  <c r="BQ31" i="35" l="1"/>
  <c r="BQ32" i="35" s="1"/>
  <c r="BQ33" i="35" s="1"/>
  <c r="BQ36" i="35" s="1"/>
  <c r="BQ37" i="35" s="1"/>
  <c r="BQ39" i="35" s="1"/>
  <c r="BP251" i="44"/>
  <c r="BP250" i="44"/>
  <c r="BP252" i="44" s="1"/>
  <c r="BQ251" i="44" s="1"/>
  <c r="BP33" i="35"/>
  <c r="BP36" i="35" s="1"/>
  <c r="BP37" i="35" s="1"/>
  <c r="BP39" i="35" s="1"/>
  <c r="BQ84" i="44"/>
  <c r="BQ87" i="44" s="1"/>
  <c r="BQ88" i="44" s="1"/>
  <c r="BQ90" i="44" s="1"/>
  <c r="BQ128" i="43"/>
  <c r="BQ127" i="43"/>
  <c r="BO141" i="43"/>
  <c r="BO140" i="43"/>
  <c r="BQ70" i="40"/>
  <c r="BQ69" i="40"/>
  <c r="BQ239" i="35"/>
  <c r="BQ242" i="35" s="1"/>
  <c r="BQ243" i="35" s="1"/>
  <c r="BQ245" i="35" s="1"/>
  <c r="BG45" i="45"/>
  <c r="BG272" i="45" s="1"/>
  <c r="BG268" i="45"/>
  <c r="BP58" i="39"/>
  <c r="BM127" i="37"/>
  <c r="BM128" i="37"/>
  <c r="BL132" i="37"/>
  <c r="BL133" i="37" s="1"/>
  <c r="BL135" i="37" s="1"/>
  <c r="BF295" i="43"/>
  <c r="BM57" i="43"/>
  <c r="BL61" i="43"/>
  <c r="BL62" i="43" s="1"/>
  <c r="BL64" i="43" s="1"/>
  <c r="BM56" i="43"/>
  <c r="BE302" i="36"/>
  <c r="BE300" i="36"/>
  <c r="BG252" i="38"/>
  <c r="BG292" i="38" s="1"/>
  <c r="BG288" i="38"/>
  <c r="BG293" i="38" s="1"/>
  <c r="BG18" i="43"/>
  <c r="BG268" i="43"/>
  <c r="BH288" i="40"/>
  <c r="BH186" i="40"/>
  <c r="BE25" i="35"/>
  <c r="BE93" i="35" s="1"/>
  <c r="BE267" i="35" s="1"/>
  <c r="BE302" i="35" s="1"/>
  <c r="BE91" i="35"/>
  <c r="BE265" i="35" s="1"/>
  <c r="BE300" i="35" s="1"/>
  <c r="BF120" i="35"/>
  <c r="BF121" i="35" s="1"/>
  <c r="BF281" i="35"/>
  <c r="BF282" i="35"/>
  <c r="BG259" i="37"/>
  <c r="BG285" i="37" s="1"/>
  <c r="BG193" i="37"/>
  <c r="BG261" i="37" s="1"/>
  <c r="BG287" i="37" s="1"/>
  <c r="BG268" i="40"/>
  <c r="BG293" i="40" s="1"/>
  <c r="BG18" i="40"/>
  <c r="BG106" i="45"/>
  <c r="BG107" i="45" s="1"/>
  <c r="BF295" i="35"/>
  <c r="BG291" i="44"/>
  <c r="BG190" i="44"/>
  <c r="BG191" i="44" s="1"/>
  <c r="BG292" i="44"/>
  <c r="BF109" i="37"/>
  <c r="BF177" i="37" s="1"/>
  <c r="BF277" i="37" s="1"/>
  <c r="BF175" i="37"/>
  <c r="BF275" i="37" s="1"/>
  <c r="BF23" i="36"/>
  <c r="BE207" i="45"/>
  <c r="BE261" i="45" s="1"/>
  <c r="BE287" i="45" s="1"/>
  <c r="BE302" i="45" s="1"/>
  <c r="BE259" i="45"/>
  <c r="BE285" i="45" s="1"/>
  <c r="BE300" i="45" s="1"/>
  <c r="BG280" i="43"/>
  <c r="BH101" i="43"/>
  <c r="BH279" i="43" s="1"/>
  <c r="BH100" i="43"/>
  <c r="BG103" i="43"/>
  <c r="BF91" i="45"/>
  <c r="BF265" i="45" s="1"/>
  <c r="BF25" i="45"/>
  <c r="BF93" i="45" s="1"/>
  <c r="BF267" i="45" s="1"/>
  <c r="BF175" i="40"/>
  <c r="BF275" i="40" s="1"/>
  <c r="BF109" i="40"/>
  <c r="BF177" i="40" s="1"/>
  <c r="BF277" i="40" s="1"/>
  <c r="BG168" i="45"/>
  <c r="BG282" i="45" s="1"/>
  <c r="BG278" i="45"/>
  <c r="BF261" i="38"/>
  <c r="BF287" i="38" s="1"/>
  <c r="BF177" i="45"/>
  <c r="BF277" i="45" s="1"/>
  <c r="BI17" i="41"/>
  <c r="BI269" i="41" s="1"/>
  <c r="BI16" i="41"/>
  <c r="BH19" i="41"/>
  <c r="BH270" i="41"/>
  <c r="BF296" i="38"/>
  <c r="BH101" i="37"/>
  <c r="BH279" i="37" s="1"/>
  <c r="BG103" i="37"/>
  <c r="BH100" i="37"/>
  <c r="BG280" i="37"/>
  <c r="BF175" i="38"/>
  <c r="BF275" i="38" s="1"/>
  <c r="BF109" i="38"/>
  <c r="BF177" i="38" s="1"/>
  <c r="BF277" i="38" s="1"/>
  <c r="BG190" i="40"/>
  <c r="BG191" i="40" s="1"/>
  <c r="BG291" i="40"/>
  <c r="BG292" i="40"/>
  <c r="BH101" i="40"/>
  <c r="BH279" i="40" s="1"/>
  <c r="BH100" i="40"/>
  <c r="BG103" i="40"/>
  <c r="BG280" i="40"/>
  <c r="BG190" i="39"/>
  <c r="BG191" i="39" s="1"/>
  <c r="BG292" i="39"/>
  <c r="BG291" i="39"/>
  <c r="BG278" i="39"/>
  <c r="BG293" i="39" s="1"/>
  <c r="BG102" i="39"/>
  <c r="BF272" i="35"/>
  <c r="BF271" i="35"/>
  <c r="BF22" i="35"/>
  <c r="BH288" i="44"/>
  <c r="BH186" i="44"/>
  <c r="BF298" i="41"/>
  <c r="BG186" i="36"/>
  <c r="BG288" i="36"/>
  <c r="BG293" i="36" s="1"/>
  <c r="BH185" i="41"/>
  <c r="BH289" i="41" s="1"/>
  <c r="BG187" i="41"/>
  <c r="BH184" i="41"/>
  <c r="BG290" i="41"/>
  <c r="BG103" i="41"/>
  <c r="BG280" i="41"/>
  <c r="BH101" i="41"/>
  <c r="BH279" i="41" s="1"/>
  <c r="BH100" i="41"/>
  <c r="BE302" i="39"/>
  <c r="BF296" i="37"/>
  <c r="BG294" i="45"/>
  <c r="BG19" i="36"/>
  <c r="BH16" i="36"/>
  <c r="BH17" i="36"/>
  <c r="BH269" i="36" s="1"/>
  <c r="BG270" i="36"/>
  <c r="BF292" i="43"/>
  <c r="BF190" i="43"/>
  <c r="BF191" i="43" s="1"/>
  <c r="BF291" i="43"/>
  <c r="BG19" i="38"/>
  <c r="BH16" i="38"/>
  <c r="BH17" i="38"/>
  <c r="BH269" i="38" s="1"/>
  <c r="BG270" i="38"/>
  <c r="BF259" i="38"/>
  <c r="BF285" i="38" s="1"/>
  <c r="BF175" i="36"/>
  <c r="BF275" i="36" s="1"/>
  <c r="BF109" i="36"/>
  <c r="BF177" i="36" s="1"/>
  <c r="BF277" i="36" s="1"/>
  <c r="BG280" i="38"/>
  <c r="BH100" i="38"/>
  <c r="BH101" i="38"/>
  <c r="BH279" i="38" s="1"/>
  <c r="BG103" i="38"/>
  <c r="BE91" i="40"/>
  <c r="BE265" i="40" s="1"/>
  <c r="BE300" i="40" s="1"/>
  <c r="BE25" i="40"/>
  <c r="BE93" i="40" s="1"/>
  <c r="BE267" i="40" s="1"/>
  <c r="BE302" i="40" s="1"/>
  <c r="BF23" i="38"/>
  <c r="BF299" i="38"/>
  <c r="BH18" i="45"/>
  <c r="BF193" i="41"/>
  <c r="BF261" i="41" s="1"/>
  <c r="BF287" i="41" s="1"/>
  <c r="BF259" i="41"/>
  <c r="BF285" i="41" s="1"/>
  <c r="BH185" i="35"/>
  <c r="BH289" i="35" s="1"/>
  <c r="BG187" i="35"/>
  <c r="BH184" i="35"/>
  <c r="BG290" i="35"/>
  <c r="BH288" i="39"/>
  <c r="BH186" i="39"/>
  <c r="BH102" i="45"/>
  <c r="BF282" i="39"/>
  <c r="BF298" i="39" s="1"/>
  <c r="BF281" i="39"/>
  <c r="BF296" i="39" s="1"/>
  <c r="BF106" i="39"/>
  <c r="BF107" i="39" s="1"/>
  <c r="BG18" i="35"/>
  <c r="BG268" i="35"/>
  <c r="BF296" i="41"/>
  <c r="BE25" i="43"/>
  <c r="BE93" i="43" s="1"/>
  <c r="BE267" i="43" s="1"/>
  <c r="BE302" i="43" s="1"/>
  <c r="BE91" i="43"/>
  <c r="BE265" i="43" s="1"/>
  <c r="BE300" i="43" s="1"/>
  <c r="BG19" i="37"/>
  <c r="BG270" i="37"/>
  <c r="BH17" i="37"/>
  <c r="BH269" i="37" s="1"/>
  <c r="BH16" i="37"/>
  <c r="BF259" i="35"/>
  <c r="BF285" i="35" s="1"/>
  <c r="BF193" i="35"/>
  <c r="BF261" i="35" s="1"/>
  <c r="BF287" i="35" s="1"/>
  <c r="BG200" i="45"/>
  <c r="BG288" i="45"/>
  <c r="BG293" i="41"/>
  <c r="BH278" i="44"/>
  <c r="BH102" i="44"/>
  <c r="BG106" i="35"/>
  <c r="BG107" i="35" s="1"/>
  <c r="BI184" i="45"/>
  <c r="BI185" i="45"/>
  <c r="BH187" i="45"/>
  <c r="BE300" i="39"/>
  <c r="BH17" i="44"/>
  <c r="BH269" i="44" s="1"/>
  <c r="BH294" i="44" s="1"/>
  <c r="BH16" i="44"/>
  <c r="BG19" i="44"/>
  <c r="BG270" i="44"/>
  <c r="BG295" i="44" s="1"/>
  <c r="BF299" i="37"/>
  <c r="BF23" i="37"/>
  <c r="BG190" i="38"/>
  <c r="BG191" i="38" s="1"/>
  <c r="BH187" i="37"/>
  <c r="BH290" i="37"/>
  <c r="BI185" i="37"/>
  <c r="BI289" i="37" s="1"/>
  <c r="BI184" i="37"/>
  <c r="BG294" i="43"/>
  <c r="BG22" i="45"/>
  <c r="BG103" i="36"/>
  <c r="BH100" i="36"/>
  <c r="BG280" i="36"/>
  <c r="BH101" i="36"/>
  <c r="BH279" i="36" s="1"/>
  <c r="BF22" i="43"/>
  <c r="BF272" i="43"/>
  <c r="BF271" i="43"/>
  <c r="BG116" i="35"/>
  <c r="BG278" i="35"/>
  <c r="BG23" i="41"/>
  <c r="BF272" i="40"/>
  <c r="BF298" i="40" s="1"/>
  <c r="BF22" i="40"/>
  <c r="BF271" i="40"/>
  <c r="BF296" i="40" s="1"/>
  <c r="BF175" i="43"/>
  <c r="BF275" i="43" s="1"/>
  <c r="BF109" i="43"/>
  <c r="BF177" i="43" s="1"/>
  <c r="BF277" i="43" s="1"/>
  <c r="BG294" i="35"/>
  <c r="BF23" i="39"/>
  <c r="BF107" i="41"/>
  <c r="BF299" i="41"/>
  <c r="BF23" i="44"/>
  <c r="BF299" i="44"/>
  <c r="BF190" i="36"/>
  <c r="BF191" i="36" s="1"/>
  <c r="BF291" i="36"/>
  <c r="BF296" i="36" s="1"/>
  <c r="BF292" i="36"/>
  <c r="BF298" i="36" s="1"/>
  <c r="BG293" i="37"/>
  <c r="BF204" i="45"/>
  <c r="BF292" i="45"/>
  <c r="BF298" i="45" s="1"/>
  <c r="BF291" i="45"/>
  <c r="BF296" i="45" s="1"/>
  <c r="BG281" i="44"/>
  <c r="BG282" i="44"/>
  <c r="BG106" i="44"/>
  <c r="BG107" i="44" s="1"/>
  <c r="BH102" i="35"/>
  <c r="BF298" i="37"/>
  <c r="BH186" i="38"/>
  <c r="BF295" i="45"/>
  <c r="BH17" i="39"/>
  <c r="BH269" i="39" s="1"/>
  <c r="BH16" i="39"/>
  <c r="BG19" i="39"/>
  <c r="BG270" i="39"/>
  <c r="BG288" i="43"/>
  <c r="BG186" i="43"/>
  <c r="BG193" i="45"/>
  <c r="BF175" i="45"/>
  <c r="BF275" i="45" s="1"/>
  <c r="BF298" i="38"/>
  <c r="BL245" i="36"/>
  <c r="BM239" i="36"/>
  <c r="BO69" i="44"/>
  <c r="BO70" i="44"/>
  <c r="BN74" i="44"/>
  <c r="BN75" i="44" s="1"/>
  <c r="BN77" i="44" s="1"/>
  <c r="BM70" i="41"/>
  <c r="BL74" i="41"/>
  <c r="BL75" i="41" s="1"/>
  <c r="BL77" i="41" s="1"/>
  <c r="BM69" i="41"/>
  <c r="BK219" i="41"/>
  <c r="BL213" i="41"/>
  <c r="BM212" i="45"/>
  <c r="BL216" i="45"/>
  <c r="BL217" i="45" s="1"/>
  <c r="BM211" i="45"/>
  <c r="BQ129" i="43" l="1"/>
  <c r="BQ132" i="43" s="1"/>
  <c r="BQ133" i="43" s="1"/>
  <c r="BQ135" i="43" s="1"/>
  <c r="BG271" i="45"/>
  <c r="BO142" i="43"/>
  <c r="BP141" i="43" s="1"/>
  <c r="BQ71" i="40"/>
  <c r="BQ74" i="40" s="1"/>
  <c r="BQ75" i="40" s="1"/>
  <c r="BQ77" i="40" s="1"/>
  <c r="BP255" i="44"/>
  <c r="BP256" i="44" s="1"/>
  <c r="BP258" i="44" s="1"/>
  <c r="BQ250" i="44"/>
  <c r="BQ252" i="44" s="1"/>
  <c r="BQ255" i="44" s="1"/>
  <c r="BQ256" i="44" s="1"/>
  <c r="BQ258" i="44" s="1"/>
  <c r="BH44" i="45"/>
  <c r="BH269" i="45" s="1"/>
  <c r="BH43" i="45"/>
  <c r="BG48" i="45"/>
  <c r="BG49" i="45" s="1"/>
  <c r="BG51" i="45" s="1"/>
  <c r="BG270" i="45"/>
  <c r="BM58" i="43"/>
  <c r="BN56" i="43" s="1"/>
  <c r="BQ56" i="39"/>
  <c r="BQ57" i="39"/>
  <c r="BP61" i="39"/>
  <c r="BP62" i="39" s="1"/>
  <c r="BP64" i="39" s="1"/>
  <c r="BG291" i="38"/>
  <c r="BM129" i="37"/>
  <c r="BG293" i="43"/>
  <c r="BH294" i="37"/>
  <c r="BG295" i="37"/>
  <c r="BF296" i="35"/>
  <c r="BF298" i="35"/>
  <c r="BF299" i="39"/>
  <c r="BH184" i="43"/>
  <c r="BH185" i="43"/>
  <c r="BH289" i="43" s="1"/>
  <c r="BG187" i="43"/>
  <c r="BG290" i="43"/>
  <c r="BH18" i="39"/>
  <c r="BH268" i="39"/>
  <c r="BG175" i="44"/>
  <c r="BG275" i="44" s="1"/>
  <c r="BG109" i="44"/>
  <c r="BG177" i="44" s="1"/>
  <c r="BG277" i="44" s="1"/>
  <c r="BG91" i="41"/>
  <c r="BG265" i="41" s="1"/>
  <c r="BG25" i="41"/>
  <c r="BG93" i="41" s="1"/>
  <c r="BG267" i="41" s="1"/>
  <c r="BG193" i="38"/>
  <c r="BG109" i="35"/>
  <c r="BH18" i="37"/>
  <c r="BH268" i="37"/>
  <c r="BG293" i="35"/>
  <c r="BH186" i="35"/>
  <c r="BH288" i="35"/>
  <c r="BF296" i="43"/>
  <c r="BG295" i="41"/>
  <c r="BG190" i="41"/>
  <c r="BG191" i="41" s="1"/>
  <c r="BG292" i="41"/>
  <c r="BG291" i="41"/>
  <c r="BF23" i="35"/>
  <c r="BF299" i="35"/>
  <c r="BG281" i="40"/>
  <c r="BG282" i="40"/>
  <c r="BG106" i="40"/>
  <c r="BG107" i="40" s="1"/>
  <c r="BH102" i="37"/>
  <c r="BH278" i="37"/>
  <c r="BH278" i="43"/>
  <c r="BH102" i="43"/>
  <c r="BF25" i="36"/>
  <c r="BF93" i="36" s="1"/>
  <c r="BF267" i="36" s="1"/>
  <c r="BF91" i="36"/>
  <c r="BF265" i="36" s="1"/>
  <c r="BG259" i="44"/>
  <c r="BG285" i="44" s="1"/>
  <c r="BG193" i="44"/>
  <c r="BG261" i="44" s="1"/>
  <c r="BG287" i="44" s="1"/>
  <c r="BF123" i="35"/>
  <c r="BF177" i="35" s="1"/>
  <c r="BF277" i="35" s="1"/>
  <c r="BF175" i="35"/>
  <c r="BF275" i="35" s="1"/>
  <c r="BF205" i="45"/>
  <c r="BF299" i="45"/>
  <c r="BF193" i="36"/>
  <c r="BF261" i="36" s="1"/>
  <c r="BF287" i="36" s="1"/>
  <c r="BF259" i="36"/>
  <c r="BF285" i="36" s="1"/>
  <c r="BF175" i="41"/>
  <c r="BF275" i="41" s="1"/>
  <c r="BF300" i="41" s="1"/>
  <c r="BF109" i="41"/>
  <c r="BF177" i="41" s="1"/>
  <c r="BF277" i="41" s="1"/>
  <c r="BF302" i="41" s="1"/>
  <c r="BF299" i="40"/>
  <c r="BF23" i="40"/>
  <c r="BH278" i="36"/>
  <c r="BH102" i="36"/>
  <c r="BI186" i="45"/>
  <c r="BI101" i="44"/>
  <c r="BI279" i="44" s="1"/>
  <c r="BH103" i="44"/>
  <c r="BH280" i="44"/>
  <c r="BI100" i="44"/>
  <c r="BH198" i="45"/>
  <c r="BG201" i="45"/>
  <c r="BH199" i="45"/>
  <c r="BH289" i="45" s="1"/>
  <c r="BG290" i="45"/>
  <c r="BH16" i="35"/>
  <c r="BG19" i="35"/>
  <c r="BG270" i="35"/>
  <c r="BH17" i="35"/>
  <c r="BH269" i="35" s="1"/>
  <c r="BI100" i="45"/>
  <c r="BI101" i="45"/>
  <c r="BH103" i="45"/>
  <c r="BG291" i="35"/>
  <c r="BG190" i="35"/>
  <c r="BG191" i="35" s="1"/>
  <c r="BG292" i="35"/>
  <c r="BG106" i="38"/>
  <c r="BG107" i="38" s="1"/>
  <c r="BG282" i="38"/>
  <c r="BG281" i="38"/>
  <c r="BF259" i="43"/>
  <c r="BF285" i="43" s="1"/>
  <c r="BF193" i="43"/>
  <c r="BF261" i="43" s="1"/>
  <c r="BF287" i="43" s="1"/>
  <c r="BH268" i="36"/>
  <c r="BH18" i="36"/>
  <c r="BG281" i="41"/>
  <c r="BG106" i="41"/>
  <c r="BG282" i="41"/>
  <c r="BH294" i="41"/>
  <c r="BI184" i="44"/>
  <c r="BH187" i="44"/>
  <c r="BH290" i="44"/>
  <c r="BI185" i="44"/>
  <c r="BI289" i="44" s="1"/>
  <c r="BH100" i="39"/>
  <c r="BH101" i="39"/>
  <c r="BH279" i="39" s="1"/>
  <c r="BH294" i="39" s="1"/>
  <c r="BG103" i="39"/>
  <c r="BG280" i="39"/>
  <c r="BG295" i="39" s="1"/>
  <c r="BH102" i="40"/>
  <c r="BH278" i="40"/>
  <c r="BG193" i="40"/>
  <c r="BG261" i="40" s="1"/>
  <c r="BG287" i="40" s="1"/>
  <c r="BG259" i="40"/>
  <c r="BG285" i="40" s="1"/>
  <c r="BG106" i="37"/>
  <c r="BG107" i="37" s="1"/>
  <c r="BG281" i="37"/>
  <c r="BG282" i="37"/>
  <c r="BG293" i="45"/>
  <c r="BG109" i="45"/>
  <c r="BH251" i="38"/>
  <c r="BH289" i="38" s="1"/>
  <c r="BH294" i="38" s="1"/>
  <c r="BH250" i="38"/>
  <c r="BG255" i="38"/>
  <c r="BG256" i="38" s="1"/>
  <c r="BG258" i="38" s="1"/>
  <c r="BG290" i="38"/>
  <c r="BG295" i="38" s="1"/>
  <c r="BI100" i="35"/>
  <c r="BH103" i="35"/>
  <c r="BI101" i="35"/>
  <c r="BH114" i="35"/>
  <c r="BG117" i="35"/>
  <c r="BH115" i="35"/>
  <c r="BH279" i="35" s="1"/>
  <c r="BG280" i="35"/>
  <c r="BF23" i="43"/>
  <c r="BF299" i="43"/>
  <c r="BG106" i="36"/>
  <c r="BG107" i="36" s="1"/>
  <c r="BG281" i="36"/>
  <c r="BG282" i="36"/>
  <c r="BH292" i="37"/>
  <c r="BH190" i="37"/>
  <c r="BH191" i="37" s="1"/>
  <c r="BH291" i="37"/>
  <c r="BG272" i="44"/>
  <c r="BG298" i="44" s="1"/>
  <c r="BG271" i="44"/>
  <c r="BG296" i="44" s="1"/>
  <c r="BG22" i="44"/>
  <c r="BF109" i="39"/>
  <c r="BF177" i="39" s="1"/>
  <c r="BF277" i="39" s="1"/>
  <c r="BF175" i="39"/>
  <c r="BF275" i="39" s="1"/>
  <c r="BF91" i="38"/>
  <c r="BF265" i="38" s="1"/>
  <c r="BF300" i="38" s="1"/>
  <c r="BF25" i="38"/>
  <c r="BF93" i="38" s="1"/>
  <c r="BF267" i="38" s="1"/>
  <c r="BF302" i="38" s="1"/>
  <c r="BH18" i="38"/>
  <c r="BH268" i="38"/>
  <c r="BF298" i="43"/>
  <c r="BG272" i="36"/>
  <c r="BG22" i="36"/>
  <c r="BG271" i="36"/>
  <c r="BH278" i="41"/>
  <c r="BH102" i="41"/>
  <c r="BG259" i="39"/>
  <c r="BG285" i="39" s="1"/>
  <c r="BG193" i="39"/>
  <c r="BG261" i="39" s="1"/>
  <c r="BG287" i="39" s="1"/>
  <c r="BH272" i="41"/>
  <c r="BH271" i="41"/>
  <c r="BH22" i="41"/>
  <c r="BG171" i="45"/>
  <c r="BG172" i="45" s="1"/>
  <c r="BG174" i="45" s="1"/>
  <c r="BH167" i="45"/>
  <c r="BH279" i="45" s="1"/>
  <c r="BH166" i="45"/>
  <c r="BG280" i="45"/>
  <c r="BG19" i="40"/>
  <c r="BG270" i="40"/>
  <c r="BG295" i="40" s="1"/>
  <c r="BH16" i="40"/>
  <c r="BH17" i="40"/>
  <c r="BH269" i="40" s="1"/>
  <c r="BH294" i="40" s="1"/>
  <c r="BG22" i="39"/>
  <c r="BG271" i="39"/>
  <c r="BG272" i="39"/>
  <c r="BI184" i="38"/>
  <c r="BH187" i="38"/>
  <c r="BI185" i="38"/>
  <c r="BF25" i="44"/>
  <c r="BF93" i="44" s="1"/>
  <c r="BF267" i="44" s="1"/>
  <c r="BF302" i="44" s="1"/>
  <c r="BF91" i="44"/>
  <c r="BF265" i="44" s="1"/>
  <c r="BF300" i="44" s="1"/>
  <c r="BF91" i="39"/>
  <c r="BF265" i="39" s="1"/>
  <c r="BF25" i="39"/>
  <c r="BF93" i="39" s="1"/>
  <c r="BF267" i="39" s="1"/>
  <c r="BG23" i="45"/>
  <c r="BI288" i="37"/>
  <c r="BI186" i="37"/>
  <c r="BF91" i="37"/>
  <c r="BF265" i="37" s="1"/>
  <c r="BF300" i="37" s="1"/>
  <c r="BF25" i="37"/>
  <c r="BF93" i="37" s="1"/>
  <c r="BF267" i="37" s="1"/>
  <c r="BF302" i="37" s="1"/>
  <c r="BH268" i="44"/>
  <c r="BH293" i="44" s="1"/>
  <c r="BH18" i="44"/>
  <c r="BH190" i="45"/>
  <c r="BH191" i="45" s="1"/>
  <c r="BG22" i="37"/>
  <c r="BG271" i="37"/>
  <c r="BG272" i="37"/>
  <c r="BI184" i="39"/>
  <c r="BH187" i="39"/>
  <c r="BH290" i="39"/>
  <c r="BI185" i="39"/>
  <c r="BI289" i="39" s="1"/>
  <c r="BI17" i="45"/>
  <c r="BI16" i="45"/>
  <c r="BH19" i="45"/>
  <c r="BH278" i="38"/>
  <c r="BH102" i="38"/>
  <c r="BG272" i="38"/>
  <c r="BG22" i="38"/>
  <c r="BG271" i="38"/>
  <c r="BH186" i="41"/>
  <c r="BH288" i="41"/>
  <c r="BH184" i="36"/>
  <c r="BH185" i="36"/>
  <c r="BH289" i="36" s="1"/>
  <c r="BH294" i="36" s="1"/>
  <c r="BG187" i="36"/>
  <c r="BG290" i="36"/>
  <c r="BG295" i="36" s="1"/>
  <c r="BI18" i="41"/>
  <c r="BI268" i="41"/>
  <c r="BG281" i="43"/>
  <c r="BG106" i="43"/>
  <c r="BG107" i="43" s="1"/>
  <c r="BG282" i="43"/>
  <c r="BF299" i="36"/>
  <c r="BG281" i="45"/>
  <c r="BH290" i="40"/>
  <c r="BI185" i="40"/>
  <c r="BI289" i="40" s="1"/>
  <c r="BI184" i="40"/>
  <c r="BH187" i="40"/>
  <c r="BH16" i="43"/>
  <c r="BG19" i="43"/>
  <c r="BH17" i="43"/>
  <c r="BH269" i="43" s="1"/>
  <c r="BG270" i="43"/>
  <c r="BM242" i="36"/>
  <c r="BM243" i="36" s="1"/>
  <c r="BN237" i="36"/>
  <c r="BN238" i="36"/>
  <c r="BO71" i="44"/>
  <c r="BM71" i="41"/>
  <c r="BL216" i="41"/>
  <c r="BL217" i="41" s="1"/>
  <c r="BM211" i="41"/>
  <c r="BM212" i="41"/>
  <c r="BM213" i="45"/>
  <c r="BL219" i="45"/>
  <c r="BO145" i="43" l="1"/>
  <c r="BO146" i="43" s="1"/>
  <c r="BO148" i="43" s="1"/>
  <c r="BP140" i="43"/>
  <c r="BP142" i="43" s="1"/>
  <c r="BH294" i="45"/>
  <c r="BH45" i="45"/>
  <c r="BH271" i="45" s="1"/>
  <c r="BH268" i="45"/>
  <c r="BQ58" i="39"/>
  <c r="BQ61" i="39" s="1"/>
  <c r="BQ62" i="39" s="1"/>
  <c r="BQ64" i="39" s="1"/>
  <c r="BM61" i="43"/>
  <c r="BM62" i="43" s="1"/>
  <c r="BM64" i="43" s="1"/>
  <c r="BN57" i="43"/>
  <c r="BN58" i="43" s="1"/>
  <c r="BO57" i="43" s="1"/>
  <c r="BM132" i="37"/>
  <c r="BM133" i="37" s="1"/>
  <c r="BM135" i="37" s="1"/>
  <c r="BN128" i="37"/>
  <c r="BN127" i="37"/>
  <c r="BG295" i="45"/>
  <c r="BG296" i="37"/>
  <c r="BG295" i="43"/>
  <c r="BG298" i="41"/>
  <c r="BG296" i="38"/>
  <c r="BG298" i="38"/>
  <c r="BG298" i="37"/>
  <c r="BG296" i="41"/>
  <c r="BF302" i="36"/>
  <c r="BH18" i="43"/>
  <c r="BH268" i="43"/>
  <c r="BH22" i="45"/>
  <c r="BH193" i="45"/>
  <c r="BI186" i="38"/>
  <c r="BH293" i="41"/>
  <c r="BG175" i="36"/>
  <c r="BG275" i="36" s="1"/>
  <c r="BG109" i="36"/>
  <c r="BG177" i="36" s="1"/>
  <c r="BG277" i="36" s="1"/>
  <c r="BG175" i="45"/>
  <c r="BG275" i="45" s="1"/>
  <c r="BG109" i="37"/>
  <c r="BG177" i="37" s="1"/>
  <c r="BG277" i="37" s="1"/>
  <c r="BG175" i="37"/>
  <c r="BG275" i="37" s="1"/>
  <c r="BI101" i="40"/>
  <c r="BI279" i="40" s="1"/>
  <c r="BI100" i="40"/>
  <c r="BH103" i="40"/>
  <c r="BH280" i="40"/>
  <c r="BH102" i="39"/>
  <c r="BH278" i="39"/>
  <c r="BH293" i="39" s="1"/>
  <c r="BI288" i="44"/>
  <c r="BI186" i="44"/>
  <c r="BG175" i="38"/>
  <c r="BG275" i="38" s="1"/>
  <c r="BG109" i="38"/>
  <c r="BG177" i="38" s="1"/>
  <c r="BG277" i="38" s="1"/>
  <c r="BI102" i="45"/>
  <c r="BH18" i="35"/>
  <c r="BH268" i="35"/>
  <c r="BH200" i="45"/>
  <c r="BH288" i="45"/>
  <c r="BH103" i="36"/>
  <c r="BI100" i="36"/>
  <c r="BH280" i="36"/>
  <c r="BI101" i="36"/>
  <c r="BI279" i="36" s="1"/>
  <c r="BF300" i="36"/>
  <c r="BG193" i="41"/>
  <c r="BG261" i="41" s="1"/>
  <c r="BG287" i="41" s="1"/>
  <c r="BG259" i="41"/>
  <c r="BG285" i="41" s="1"/>
  <c r="BI185" i="35"/>
  <c r="BI289" i="35" s="1"/>
  <c r="BH187" i="35"/>
  <c r="BI184" i="35"/>
  <c r="BH290" i="35"/>
  <c r="BG259" i="38"/>
  <c r="BG285" i="38" s="1"/>
  <c r="BH190" i="40"/>
  <c r="BH191" i="40" s="1"/>
  <c r="BH291" i="40"/>
  <c r="BH292" i="40"/>
  <c r="BG190" i="36"/>
  <c r="BG191" i="36" s="1"/>
  <c r="BG291" i="36"/>
  <c r="BG296" i="36" s="1"/>
  <c r="BG292" i="36"/>
  <c r="BG298" i="36" s="1"/>
  <c r="BI184" i="41"/>
  <c r="BH187" i="41"/>
  <c r="BI185" i="41"/>
  <c r="BI289" i="41" s="1"/>
  <c r="BH290" i="41"/>
  <c r="BH280" i="38"/>
  <c r="BI101" i="38"/>
  <c r="BI279" i="38" s="1"/>
  <c r="BI100" i="38"/>
  <c r="BH103" i="38"/>
  <c r="BI18" i="45"/>
  <c r="BH292" i="39"/>
  <c r="BH291" i="39"/>
  <c r="BH190" i="39"/>
  <c r="BH191" i="39" s="1"/>
  <c r="BG299" i="37"/>
  <c r="BG23" i="37"/>
  <c r="BH19" i="44"/>
  <c r="BH270" i="44"/>
  <c r="BH295" i="44" s="1"/>
  <c r="BI17" i="44"/>
  <c r="BI269" i="44" s="1"/>
  <c r="BI294" i="44" s="1"/>
  <c r="BI16" i="44"/>
  <c r="BJ184" i="37"/>
  <c r="BI187" i="37"/>
  <c r="BI290" i="37"/>
  <c r="BJ185" i="37"/>
  <c r="BJ289" i="37" s="1"/>
  <c r="BH18" i="40"/>
  <c r="BH268" i="40"/>
  <c r="BH293" i="40" s="1"/>
  <c r="BF300" i="39"/>
  <c r="BG120" i="35"/>
  <c r="BG121" i="35" s="1"/>
  <c r="BG281" i="35"/>
  <c r="BG282" i="35"/>
  <c r="BH106" i="35"/>
  <c r="BH107" i="35" s="1"/>
  <c r="BH252" i="38"/>
  <c r="BH292" i="38" s="1"/>
  <c r="BH288" i="38"/>
  <c r="BH293" i="38" s="1"/>
  <c r="BH19" i="36"/>
  <c r="BH270" i="36"/>
  <c r="BI16" i="36"/>
  <c r="BI17" i="36"/>
  <c r="BI269" i="36" s="1"/>
  <c r="BH294" i="35"/>
  <c r="BI278" i="44"/>
  <c r="BI102" i="44"/>
  <c r="BF207" i="45"/>
  <c r="BF261" i="45" s="1"/>
  <c r="BF287" i="45" s="1"/>
  <c r="BF302" i="45" s="1"/>
  <c r="BF259" i="45"/>
  <c r="BF285" i="45" s="1"/>
  <c r="BF300" i="45" s="1"/>
  <c r="BG109" i="40"/>
  <c r="BG177" i="40" s="1"/>
  <c r="BG277" i="40" s="1"/>
  <c r="BG175" i="40"/>
  <c r="BG275" i="40" s="1"/>
  <c r="BF91" i="35"/>
  <c r="BF265" i="35" s="1"/>
  <c r="BF300" i="35" s="1"/>
  <c r="BF25" i="35"/>
  <c r="BF93" i="35" s="1"/>
  <c r="BF267" i="35" s="1"/>
  <c r="BF302" i="35" s="1"/>
  <c r="BG292" i="43"/>
  <c r="BG291" i="43"/>
  <c r="BG190" i="43"/>
  <c r="BG191" i="43" s="1"/>
  <c r="BI288" i="40"/>
  <c r="BI186" i="40"/>
  <c r="BG109" i="43"/>
  <c r="BG177" i="43" s="1"/>
  <c r="BG277" i="43" s="1"/>
  <c r="BG175" i="43"/>
  <c r="BG275" i="43" s="1"/>
  <c r="BI288" i="39"/>
  <c r="BI186" i="39"/>
  <c r="BH168" i="45"/>
  <c r="BH282" i="45" s="1"/>
  <c r="BH278" i="45"/>
  <c r="BG23" i="36"/>
  <c r="BH270" i="38"/>
  <c r="BI17" i="38"/>
  <c r="BI269" i="38" s="1"/>
  <c r="BH19" i="38"/>
  <c r="BI16" i="38"/>
  <c r="BF302" i="39"/>
  <c r="BF25" i="43"/>
  <c r="BF93" i="43" s="1"/>
  <c r="BF267" i="43" s="1"/>
  <c r="BF302" i="43" s="1"/>
  <c r="BF91" i="43"/>
  <c r="BF265" i="43" s="1"/>
  <c r="BF300" i="43" s="1"/>
  <c r="BH116" i="35"/>
  <c r="BH278" i="35"/>
  <c r="BI102" i="35"/>
  <c r="BG106" i="39"/>
  <c r="BG107" i="39" s="1"/>
  <c r="BG281" i="39"/>
  <c r="BG296" i="39" s="1"/>
  <c r="BG282" i="39"/>
  <c r="BG298" i="39" s="1"/>
  <c r="BG193" i="35"/>
  <c r="BG261" i="35" s="1"/>
  <c r="BG287" i="35" s="1"/>
  <c r="BG259" i="35"/>
  <c r="BG285" i="35" s="1"/>
  <c r="BH106" i="45"/>
  <c r="BH107" i="45" s="1"/>
  <c r="BG295" i="35"/>
  <c r="BJ185" i="45"/>
  <c r="BI187" i="45"/>
  <c r="BJ184" i="45"/>
  <c r="BF91" i="40"/>
  <c r="BF265" i="40" s="1"/>
  <c r="BF300" i="40" s="1"/>
  <c r="BF25" i="40"/>
  <c r="BF93" i="40" s="1"/>
  <c r="BF267" i="40" s="1"/>
  <c r="BF302" i="40" s="1"/>
  <c r="BH103" i="43"/>
  <c r="BH280" i="43"/>
  <c r="BI101" i="43"/>
  <c r="BI279" i="43" s="1"/>
  <c r="BI100" i="43"/>
  <c r="BH293" i="37"/>
  <c r="BH294" i="43"/>
  <c r="BG22" i="43"/>
  <c r="BG272" i="43"/>
  <c r="BG271" i="43"/>
  <c r="BJ17" i="41"/>
  <c r="BJ269" i="41" s="1"/>
  <c r="BJ16" i="41"/>
  <c r="BI19" i="41"/>
  <c r="BI270" i="41"/>
  <c r="BH186" i="36"/>
  <c r="BH288" i="36"/>
  <c r="BH293" i="36" s="1"/>
  <c r="BG23" i="38"/>
  <c r="BG299" i="38"/>
  <c r="BG25" i="45"/>
  <c r="BG93" i="45" s="1"/>
  <c r="BG267" i="45" s="1"/>
  <c r="BG91" i="45"/>
  <c r="BG265" i="45" s="1"/>
  <c r="BH190" i="38"/>
  <c r="BH191" i="38" s="1"/>
  <c r="BG23" i="39"/>
  <c r="BG272" i="40"/>
  <c r="BG298" i="40" s="1"/>
  <c r="BG271" i="40"/>
  <c r="BG296" i="40" s="1"/>
  <c r="BG22" i="40"/>
  <c r="BH23" i="41"/>
  <c r="BH280" i="41"/>
  <c r="BI101" i="41"/>
  <c r="BI279" i="41" s="1"/>
  <c r="BI100" i="41"/>
  <c r="BH103" i="41"/>
  <c r="BG23" i="44"/>
  <c r="BG299" i="44"/>
  <c r="BH193" i="37"/>
  <c r="BH261" i="37" s="1"/>
  <c r="BH287" i="37" s="1"/>
  <c r="BH259" i="37"/>
  <c r="BH285" i="37" s="1"/>
  <c r="BG177" i="45"/>
  <c r="BG277" i="45" s="1"/>
  <c r="BH292" i="44"/>
  <c r="BH291" i="44"/>
  <c r="BH190" i="44"/>
  <c r="BH191" i="44" s="1"/>
  <c r="BG107" i="41"/>
  <c r="BG299" i="41"/>
  <c r="BG272" i="35"/>
  <c r="BG22" i="35"/>
  <c r="BG271" i="35"/>
  <c r="BG204" i="45"/>
  <c r="BG291" i="45"/>
  <c r="BG296" i="45" s="1"/>
  <c r="BG292" i="45"/>
  <c r="BG298" i="45" s="1"/>
  <c r="BH106" i="44"/>
  <c r="BH107" i="44" s="1"/>
  <c r="BH282" i="44"/>
  <c r="BH281" i="44"/>
  <c r="BH103" i="37"/>
  <c r="BI100" i="37"/>
  <c r="BI101" i="37"/>
  <c r="BI279" i="37" s="1"/>
  <c r="BH280" i="37"/>
  <c r="BI16" i="37"/>
  <c r="BH19" i="37"/>
  <c r="BH270" i="37"/>
  <c r="BI17" i="37"/>
  <c r="BI269" i="37" s="1"/>
  <c r="BG261" i="38"/>
  <c r="BG287" i="38" s="1"/>
  <c r="BI17" i="39"/>
  <c r="BI269" i="39" s="1"/>
  <c r="BH19" i="39"/>
  <c r="BI16" i="39"/>
  <c r="BH270" i="39"/>
  <c r="BH288" i="43"/>
  <c r="BH186" i="43"/>
  <c r="BN239" i="36"/>
  <c r="BM245" i="36"/>
  <c r="BP69" i="44"/>
  <c r="BP70" i="44"/>
  <c r="BO74" i="44"/>
  <c r="BO75" i="44" s="1"/>
  <c r="BO77" i="44" s="1"/>
  <c r="BM74" i="41"/>
  <c r="BM75" i="41" s="1"/>
  <c r="BM77" i="41" s="1"/>
  <c r="BN70" i="41"/>
  <c r="BN69" i="41"/>
  <c r="BM213" i="41"/>
  <c r="BL219" i="41"/>
  <c r="BN212" i="45"/>
  <c r="BM216" i="45"/>
  <c r="BM217" i="45" s="1"/>
  <c r="BN211" i="45"/>
  <c r="BP145" i="43" l="1"/>
  <c r="BP146" i="43" s="1"/>
  <c r="BP148" i="43" s="1"/>
  <c r="BQ141" i="43"/>
  <c r="BQ140" i="43"/>
  <c r="BG296" i="35"/>
  <c r="BI294" i="41"/>
  <c r="BH272" i="45"/>
  <c r="BN61" i="43"/>
  <c r="BN62" i="43" s="1"/>
  <c r="BN64" i="43" s="1"/>
  <c r="BO56" i="43"/>
  <c r="BO58" i="43" s="1"/>
  <c r="BI43" i="45"/>
  <c r="BI268" i="45" s="1"/>
  <c r="BI44" i="45"/>
  <c r="BH48" i="45"/>
  <c r="BH49" i="45" s="1"/>
  <c r="BH51" i="45" s="1"/>
  <c r="BH270" i="45"/>
  <c r="BG298" i="35"/>
  <c r="BN129" i="37"/>
  <c r="BH281" i="45"/>
  <c r="BG299" i="36"/>
  <c r="BH293" i="45"/>
  <c r="BG299" i="39"/>
  <c r="BH291" i="38"/>
  <c r="BI294" i="37"/>
  <c r="BH295" i="41"/>
  <c r="BH22" i="37"/>
  <c r="BH271" i="37"/>
  <c r="BH272" i="37"/>
  <c r="BI102" i="37"/>
  <c r="BI278" i="37"/>
  <c r="BH193" i="44"/>
  <c r="BH261" i="44" s="1"/>
  <c r="BH287" i="44" s="1"/>
  <c r="BH259" i="44"/>
  <c r="BH285" i="44" s="1"/>
  <c r="BH281" i="41"/>
  <c r="BH106" i="41"/>
  <c r="BH282" i="41"/>
  <c r="BG299" i="40"/>
  <c r="BG23" i="40"/>
  <c r="BG91" i="39"/>
  <c r="BG265" i="39" s="1"/>
  <c r="BG25" i="39"/>
  <c r="BG93" i="39" s="1"/>
  <c r="BG267" i="39" s="1"/>
  <c r="BG25" i="38"/>
  <c r="BG93" i="38" s="1"/>
  <c r="BG267" i="38" s="1"/>
  <c r="BG302" i="38" s="1"/>
  <c r="BG91" i="38"/>
  <c r="BG265" i="38" s="1"/>
  <c r="BG300" i="38" s="1"/>
  <c r="BI22" i="41"/>
  <c r="BI271" i="41"/>
  <c r="BI272" i="41"/>
  <c r="BI278" i="43"/>
  <c r="BI102" i="43"/>
  <c r="BI190" i="45"/>
  <c r="BI191" i="45" s="1"/>
  <c r="BI166" i="45"/>
  <c r="BI167" i="45"/>
  <c r="BI279" i="45" s="1"/>
  <c r="BH171" i="45"/>
  <c r="BH172" i="45" s="1"/>
  <c r="BH174" i="45" s="1"/>
  <c r="BH280" i="45"/>
  <c r="BJ185" i="40"/>
  <c r="BJ289" i="40" s="1"/>
  <c r="BI187" i="40"/>
  <c r="BJ184" i="40"/>
  <c r="BI290" i="40"/>
  <c r="BG298" i="43"/>
  <c r="BH22" i="36"/>
  <c r="BH271" i="36"/>
  <c r="BH272" i="36"/>
  <c r="BH109" i="35"/>
  <c r="BI18" i="44"/>
  <c r="BI268" i="44"/>
  <c r="BI293" i="44" s="1"/>
  <c r="BG91" i="37"/>
  <c r="BG265" i="37" s="1"/>
  <c r="BG300" i="37" s="1"/>
  <c r="BG25" i="37"/>
  <c r="BG93" i="37" s="1"/>
  <c r="BG267" i="37" s="1"/>
  <c r="BG302" i="37" s="1"/>
  <c r="BI278" i="38"/>
  <c r="BI102" i="38"/>
  <c r="BH259" i="40"/>
  <c r="BH285" i="40" s="1"/>
  <c r="BH193" i="40"/>
  <c r="BH261" i="40" s="1"/>
  <c r="BH287" i="40" s="1"/>
  <c r="BH190" i="35"/>
  <c r="BH191" i="35" s="1"/>
  <c r="BH292" i="35"/>
  <c r="BH291" i="35"/>
  <c r="BI278" i="36"/>
  <c r="BI102" i="36"/>
  <c r="BH293" i="35"/>
  <c r="BI102" i="40"/>
  <c r="BI278" i="40"/>
  <c r="BI18" i="37"/>
  <c r="BI268" i="37"/>
  <c r="BH106" i="37"/>
  <c r="BH107" i="37" s="1"/>
  <c r="BH281" i="37"/>
  <c r="BH282" i="37"/>
  <c r="BG205" i="45"/>
  <c r="BG299" i="45"/>
  <c r="BG91" i="44"/>
  <c r="BG265" i="44" s="1"/>
  <c r="BG300" i="44" s="1"/>
  <c r="BG25" i="44"/>
  <c r="BG93" i="44" s="1"/>
  <c r="BG267" i="44" s="1"/>
  <c r="BG302" i="44" s="1"/>
  <c r="BI278" i="41"/>
  <c r="BI102" i="41"/>
  <c r="BH193" i="38"/>
  <c r="BJ18" i="41"/>
  <c r="BJ268" i="41"/>
  <c r="BG23" i="43"/>
  <c r="BG299" i="43"/>
  <c r="BH109" i="45"/>
  <c r="BH117" i="35"/>
  <c r="BI115" i="35"/>
  <c r="BI279" i="35" s="1"/>
  <c r="BI114" i="35"/>
  <c r="BH280" i="35"/>
  <c r="BI268" i="38"/>
  <c r="BI18" i="38"/>
  <c r="BJ185" i="39"/>
  <c r="BJ289" i="39" s="1"/>
  <c r="BJ184" i="39"/>
  <c r="BI187" i="39"/>
  <c r="BI290" i="39"/>
  <c r="BG123" i="35"/>
  <c r="BG177" i="35" s="1"/>
  <c r="BG277" i="35" s="1"/>
  <c r="BG175" i="35"/>
  <c r="BG275" i="35" s="1"/>
  <c r="BI19" i="45"/>
  <c r="BJ17" i="45"/>
  <c r="BJ16" i="45"/>
  <c r="BH190" i="41"/>
  <c r="BH191" i="41" s="1"/>
  <c r="BH292" i="41"/>
  <c r="BH291" i="41"/>
  <c r="BG193" i="36"/>
  <c r="BG261" i="36" s="1"/>
  <c r="BG287" i="36" s="1"/>
  <c r="BG259" i="36"/>
  <c r="BG285" i="36" s="1"/>
  <c r="BH281" i="36"/>
  <c r="BH282" i="36"/>
  <c r="BH106" i="36"/>
  <c r="BH107" i="36" s="1"/>
  <c r="BH19" i="35"/>
  <c r="BH270" i="35"/>
  <c r="BI16" i="35"/>
  <c r="BI17" i="35"/>
  <c r="BI269" i="35" s="1"/>
  <c r="BI100" i="39"/>
  <c r="BH280" i="39"/>
  <c r="BH295" i="39" s="1"/>
  <c r="BI101" i="39"/>
  <c r="BI279" i="39" s="1"/>
  <c r="BI294" i="39" s="1"/>
  <c r="BH103" i="39"/>
  <c r="BH293" i="43"/>
  <c r="BI18" i="39"/>
  <c r="BI268" i="39"/>
  <c r="BH175" i="44"/>
  <c r="BH275" i="44" s="1"/>
  <c r="BH109" i="44"/>
  <c r="BH177" i="44" s="1"/>
  <c r="BH277" i="44" s="1"/>
  <c r="BI184" i="36"/>
  <c r="BI185" i="36"/>
  <c r="BI289" i="36" s="1"/>
  <c r="BI294" i="36" s="1"/>
  <c r="BH187" i="36"/>
  <c r="BH290" i="36"/>
  <c r="BH295" i="36" s="1"/>
  <c r="BJ101" i="35"/>
  <c r="BJ100" i="35"/>
  <c r="BI103" i="35"/>
  <c r="BH271" i="38"/>
  <c r="BH272" i="38"/>
  <c r="BH22" i="38"/>
  <c r="BG25" i="36"/>
  <c r="BG93" i="36" s="1"/>
  <c r="BG267" i="36" s="1"/>
  <c r="BG91" i="36"/>
  <c r="BG265" i="36" s="1"/>
  <c r="BG259" i="43"/>
  <c r="BG285" i="43" s="1"/>
  <c r="BG193" i="43"/>
  <c r="BG261" i="43" s="1"/>
  <c r="BG287" i="43" s="1"/>
  <c r="BI280" i="44"/>
  <c r="BJ101" i="44"/>
  <c r="BJ279" i="44" s="1"/>
  <c r="BJ100" i="44"/>
  <c r="BI103" i="44"/>
  <c r="BI268" i="36"/>
  <c r="BI18" i="36"/>
  <c r="BI17" i="40"/>
  <c r="BI269" i="40" s="1"/>
  <c r="BI294" i="40" s="1"/>
  <c r="BH19" i="40"/>
  <c r="BH270" i="40"/>
  <c r="BH295" i="40" s="1"/>
  <c r="BI16" i="40"/>
  <c r="BI291" i="37"/>
  <c r="BI190" i="37"/>
  <c r="BI191" i="37" s="1"/>
  <c r="BI292" i="37"/>
  <c r="BH193" i="39"/>
  <c r="BH261" i="39" s="1"/>
  <c r="BH287" i="39" s="1"/>
  <c r="BH259" i="39"/>
  <c r="BH285" i="39" s="1"/>
  <c r="BI186" i="41"/>
  <c r="BI288" i="41"/>
  <c r="BJ100" i="45"/>
  <c r="BJ101" i="45"/>
  <c r="BI103" i="45"/>
  <c r="BJ184" i="44"/>
  <c r="BJ185" i="44"/>
  <c r="BJ289" i="44" s="1"/>
  <c r="BI187" i="44"/>
  <c r="BI290" i="44"/>
  <c r="BI187" i="38"/>
  <c r="BJ185" i="38"/>
  <c r="BJ184" i="38"/>
  <c r="BH23" i="45"/>
  <c r="BI17" i="43"/>
  <c r="BI269" i="43" s="1"/>
  <c r="BI16" i="43"/>
  <c r="BH19" i="43"/>
  <c r="BH270" i="43"/>
  <c r="BH290" i="43"/>
  <c r="BH187" i="43"/>
  <c r="BI184" i="43"/>
  <c r="BI185" i="43"/>
  <c r="BI289" i="43" s="1"/>
  <c r="BH271" i="39"/>
  <c r="BH22" i="39"/>
  <c r="BH272" i="39"/>
  <c r="BH295" i="37"/>
  <c r="BG23" i="35"/>
  <c r="BG299" i="35"/>
  <c r="BG175" i="41"/>
  <c r="BG275" i="41" s="1"/>
  <c r="BG300" i="41" s="1"/>
  <c r="BG109" i="41"/>
  <c r="BG177" i="41" s="1"/>
  <c r="BG277" i="41" s="1"/>
  <c r="BG302" i="41" s="1"/>
  <c r="BH91" i="41"/>
  <c r="BH265" i="41" s="1"/>
  <c r="BH25" i="41"/>
  <c r="BH93" i="41" s="1"/>
  <c r="BH267" i="41" s="1"/>
  <c r="BH282" i="43"/>
  <c r="BH281" i="43"/>
  <c r="BH106" i="43"/>
  <c r="BH107" i="43" s="1"/>
  <c r="BJ186" i="45"/>
  <c r="BG175" i="39"/>
  <c r="BG275" i="39" s="1"/>
  <c r="BG109" i="39"/>
  <c r="BG177" i="39" s="1"/>
  <c r="BG277" i="39" s="1"/>
  <c r="BG296" i="43"/>
  <c r="BH255" i="38"/>
  <c r="BH256" i="38" s="1"/>
  <c r="BH258" i="38" s="1"/>
  <c r="BI250" i="38"/>
  <c r="BI251" i="38"/>
  <c r="BI289" i="38" s="1"/>
  <c r="BI294" i="38" s="1"/>
  <c r="BH290" i="38"/>
  <c r="BH295" i="38" s="1"/>
  <c r="BJ186" i="37"/>
  <c r="BJ288" i="37"/>
  <c r="BH22" i="44"/>
  <c r="BH272" i="44"/>
  <c r="BH298" i="44" s="1"/>
  <c r="BH271" i="44"/>
  <c r="BH296" i="44" s="1"/>
  <c r="BH282" i="38"/>
  <c r="BH281" i="38"/>
  <c r="BH106" i="38"/>
  <c r="BH107" i="38" s="1"/>
  <c r="BI288" i="35"/>
  <c r="BI186" i="35"/>
  <c r="BI198" i="45"/>
  <c r="BI199" i="45"/>
  <c r="BI289" i="45" s="1"/>
  <c r="BH201" i="45"/>
  <c r="BH290" i="45"/>
  <c r="BH281" i="40"/>
  <c r="BH282" i="40"/>
  <c r="BH106" i="40"/>
  <c r="BH107" i="40" s="1"/>
  <c r="BN242" i="36"/>
  <c r="BN243" i="36" s="1"/>
  <c r="BO238" i="36"/>
  <c r="BO237" i="36"/>
  <c r="BP71" i="44"/>
  <c r="BN71" i="41"/>
  <c r="BN212" i="41"/>
  <c r="BM216" i="41"/>
  <c r="BM217" i="41" s="1"/>
  <c r="BN211" i="41"/>
  <c r="BN213" i="45"/>
  <c r="BM219" i="45"/>
  <c r="BQ142" i="43" l="1"/>
  <c r="BQ145" i="43" s="1"/>
  <c r="BQ146" i="43" s="1"/>
  <c r="BQ148" i="43" s="1"/>
  <c r="BG300" i="36"/>
  <c r="BI45" i="45"/>
  <c r="BI269" i="45"/>
  <c r="BN132" i="37"/>
  <c r="BN133" i="37" s="1"/>
  <c r="BN135" i="37" s="1"/>
  <c r="BO128" i="37"/>
  <c r="BO127" i="37"/>
  <c r="BG302" i="39"/>
  <c r="BG300" i="39"/>
  <c r="BG302" i="36"/>
  <c r="BH295" i="35"/>
  <c r="BI293" i="37"/>
  <c r="BH177" i="45"/>
  <c r="BH277" i="45" s="1"/>
  <c r="BH175" i="45"/>
  <c r="BH275" i="45" s="1"/>
  <c r="BI294" i="35"/>
  <c r="BH175" i="38"/>
  <c r="BH275" i="38" s="1"/>
  <c r="BH109" i="38"/>
  <c r="BH177" i="38" s="1"/>
  <c r="BH277" i="38" s="1"/>
  <c r="BG91" i="35"/>
  <c r="BG265" i="35" s="1"/>
  <c r="BG300" i="35" s="1"/>
  <c r="BG25" i="35"/>
  <c r="BG93" i="35" s="1"/>
  <c r="BG267" i="35" s="1"/>
  <c r="BG302" i="35" s="1"/>
  <c r="BI18" i="43"/>
  <c r="BI268" i="43"/>
  <c r="BJ186" i="38"/>
  <c r="BI106" i="45"/>
  <c r="BI107" i="45" s="1"/>
  <c r="BJ278" i="44"/>
  <c r="BJ102" i="44"/>
  <c r="BH298" i="38"/>
  <c r="BH190" i="36"/>
  <c r="BH191" i="36" s="1"/>
  <c r="BH292" i="36"/>
  <c r="BH298" i="36" s="1"/>
  <c r="BH291" i="36"/>
  <c r="BH296" i="36" s="1"/>
  <c r="BI270" i="39"/>
  <c r="BI19" i="39"/>
  <c r="BJ17" i="39"/>
  <c r="BJ269" i="39" s="1"/>
  <c r="BJ16" i="39"/>
  <c r="BH282" i="39"/>
  <c r="BH298" i="39" s="1"/>
  <c r="BH281" i="39"/>
  <c r="BH296" i="39" s="1"/>
  <c r="BH106" i="39"/>
  <c r="BH107" i="39" s="1"/>
  <c r="BH175" i="36"/>
  <c r="BH275" i="36" s="1"/>
  <c r="BH109" i="36"/>
  <c r="BH177" i="36" s="1"/>
  <c r="BH277" i="36" s="1"/>
  <c r="BJ18" i="45"/>
  <c r="BG25" i="43"/>
  <c r="BG93" i="43" s="1"/>
  <c r="BG267" i="43" s="1"/>
  <c r="BG302" i="43" s="1"/>
  <c r="BG91" i="43"/>
  <c r="BG265" i="43" s="1"/>
  <c r="BG300" i="43" s="1"/>
  <c r="BH261" i="38"/>
  <c r="BH287" i="38" s="1"/>
  <c r="BI293" i="41"/>
  <c r="BH109" i="37"/>
  <c r="BH177" i="37" s="1"/>
  <c r="BH277" i="37" s="1"/>
  <c r="BH175" i="37"/>
  <c r="BH275" i="37" s="1"/>
  <c r="BJ100" i="38"/>
  <c r="BI280" i="38"/>
  <c r="BJ101" i="38"/>
  <c r="BJ279" i="38" s="1"/>
  <c r="BI103" i="38"/>
  <c r="BI168" i="45"/>
  <c r="BI281" i="45" s="1"/>
  <c r="BI278" i="45"/>
  <c r="BG91" i="40"/>
  <c r="BG265" i="40" s="1"/>
  <c r="BG300" i="40" s="1"/>
  <c r="BG25" i="40"/>
  <c r="BG93" i="40" s="1"/>
  <c r="BG267" i="40" s="1"/>
  <c r="BG302" i="40" s="1"/>
  <c r="BH107" i="41"/>
  <c r="BH299" i="41"/>
  <c r="BH23" i="37"/>
  <c r="BH299" i="37"/>
  <c r="BI200" i="45"/>
  <c r="BI288" i="45"/>
  <c r="BH23" i="44"/>
  <c r="BH299" i="44"/>
  <c r="BI294" i="43"/>
  <c r="BI291" i="44"/>
  <c r="BI190" i="44"/>
  <c r="BI191" i="44" s="1"/>
  <c r="BI292" i="44"/>
  <c r="BI18" i="40"/>
  <c r="BI268" i="40"/>
  <c r="BI293" i="40" s="1"/>
  <c r="BI19" i="36"/>
  <c r="BI270" i="36"/>
  <c r="BJ16" i="36"/>
  <c r="BJ17" i="36"/>
  <c r="BJ269" i="36" s="1"/>
  <c r="BH296" i="38"/>
  <c r="BI268" i="35"/>
  <c r="BI18" i="35"/>
  <c r="BI292" i="39"/>
  <c r="BI291" i="39"/>
  <c r="BI190" i="39"/>
  <c r="BI191" i="39" s="1"/>
  <c r="BI116" i="35"/>
  <c r="BI278" i="35"/>
  <c r="BH259" i="38"/>
  <c r="BH285" i="38" s="1"/>
  <c r="BG207" i="45"/>
  <c r="BG261" i="45" s="1"/>
  <c r="BG287" i="45" s="1"/>
  <c r="BG302" i="45" s="1"/>
  <c r="BG259" i="45"/>
  <c r="BG285" i="45" s="1"/>
  <c r="BG300" i="45" s="1"/>
  <c r="BI280" i="36"/>
  <c r="BJ101" i="36"/>
  <c r="BJ279" i="36" s="1"/>
  <c r="BJ100" i="36"/>
  <c r="BI103" i="36"/>
  <c r="BH259" i="35"/>
  <c r="BH285" i="35" s="1"/>
  <c r="BH193" i="35"/>
  <c r="BH261" i="35" s="1"/>
  <c r="BH287" i="35" s="1"/>
  <c r="BI270" i="44"/>
  <c r="BI295" i="44" s="1"/>
  <c r="BJ17" i="44"/>
  <c r="BJ269" i="44" s="1"/>
  <c r="BJ294" i="44" s="1"/>
  <c r="BJ16" i="44"/>
  <c r="BI19" i="44"/>
  <c r="BH295" i="45"/>
  <c r="BI193" i="45"/>
  <c r="BH296" i="41"/>
  <c r="BI103" i="37"/>
  <c r="BJ101" i="37"/>
  <c r="BJ279" i="37" s="1"/>
  <c r="BJ100" i="37"/>
  <c r="BI280" i="37"/>
  <c r="BH109" i="40"/>
  <c r="BH177" i="40" s="1"/>
  <c r="BH277" i="40" s="1"/>
  <c r="BH175" i="40"/>
  <c r="BH275" i="40" s="1"/>
  <c r="BI187" i="35"/>
  <c r="BI290" i="35"/>
  <c r="BJ185" i="35"/>
  <c r="BJ289" i="35" s="1"/>
  <c r="BJ184" i="35"/>
  <c r="BI252" i="38"/>
  <c r="BI291" i="38" s="1"/>
  <c r="BI288" i="38"/>
  <c r="BI293" i="38" s="1"/>
  <c r="BK184" i="45"/>
  <c r="BJ187" i="45"/>
  <c r="BK185" i="45"/>
  <c r="BI288" i="43"/>
  <c r="BI186" i="43"/>
  <c r="BH295" i="43"/>
  <c r="BH91" i="45"/>
  <c r="BH265" i="45" s="1"/>
  <c r="BH25" i="45"/>
  <c r="BH93" i="45" s="1"/>
  <c r="BH267" i="45" s="1"/>
  <c r="BJ102" i="45"/>
  <c r="BJ185" i="41"/>
  <c r="BJ289" i="41" s="1"/>
  <c r="BI187" i="41"/>
  <c r="BJ184" i="41"/>
  <c r="BI290" i="41"/>
  <c r="BI106" i="35"/>
  <c r="BI107" i="35" s="1"/>
  <c r="BI186" i="36"/>
  <c r="BI288" i="36"/>
  <c r="BI293" i="36" s="1"/>
  <c r="BJ288" i="39"/>
  <c r="BJ186" i="39"/>
  <c r="BJ16" i="38"/>
  <c r="BI19" i="38"/>
  <c r="BI270" i="38"/>
  <c r="BJ17" i="38"/>
  <c r="BJ269" i="38" s="1"/>
  <c r="BJ19" i="41"/>
  <c r="BK17" i="41"/>
  <c r="BK269" i="41" s="1"/>
  <c r="BK16" i="41"/>
  <c r="BJ270" i="41"/>
  <c r="BJ16" i="37"/>
  <c r="BI19" i="37"/>
  <c r="BI270" i="37"/>
  <c r="BJ17" i="37"/>
  <c r="BJ269" i="37" s="1"/>
  <c r="BH23" i="36"/>
  <c r="BJ288" i="40"/>
  <c r="BJ186" i="40"/>
  <c r="BI280" i="43"/>
  <c r="BJ101" i="43"/>
  <c r="BJ279" i="43" s="1"/>
  <c r="BJ100" i="43"/>
  <c r="BI103" i="43"/>
  <c r="BI23" i="41"/>
  <c r="BH298" i="37"/>
  <c r="BH204" i="45"/>
  <c r="BH292" i="45"/>
  <c r="BH298" i="45" s="1"/>
  <c r="BH291" i="45"/>
  <c r="BH296" i="45" s="1"/>
  <c r="BK185" i="37"/>
  <c r="BK289" i="37" s="1"/>
  <c r="BJ187" i="37"/>
  <c r="BJ290" i="37"/>
  <c r="BK184" i="37"/>
  <c r="BH175" i="43"/>
  <c r="BH275" i="43" s="1"/>
  <c r="BH109" i="43"/>
  <c r="BH177" i="43" s="1"/>
  <c r="BH277" i="43" s="1"/>
  <c r="BH23" i="39"/>
  <c r="BH292" i="43"/>
  <c r="BH291" i="43"/>
  <c r="BH190" i="43"/>
  <c r="BH191" i="43" s="1"/>
  <c r="BH22" i="43"/>
  <c r="BH272" i="43"/>
  <c r="BH271" i="43"/>
  <c r="BI190" i="38"/>
  <c r="BI191" i="38" s="1"/>
  <c r="BJ186" i="44"/>
  <c r="BJ288" i="44"/>
  <c r="BI259" i="37"/>
  <c r="BI285" i="37" s="1"/>
  <c r="BI193" i="37"/>
  <c r="BI261" i="37" s="1"/>
  <c r="BI287" i="37" s="1"/>
  <c r="BH271" i="40"/>
  <c r="BH296" i="40" s="1"/>
  <c r="BH272" i="40"/>
  <c r="BH298" i="40" s="1"/>
  <c r="BH22" i="40"/>
  <c r="BI106" i="44"/>
  <c r="BI107" i="44" s="1"/>
  <c r="BI282" i="44"/>
  <c r="BI281" i="44"/>
  <c r="BH23" i="38"/>
  <c r="BH299" i="38"/>
  <c r="BJ102" i="35"/>
  <c r="BI278" i="39"/>
  <c r="BI293" i="39" s="1"/>
  <c r="BI102" i="39"/>
  <c r="BH271" i="35"/>
  <c r="BH272" i="35"/>
  <c r="BH22" i="35"/>
  <c r="BH193" i="41"/>
  <c r="BH261" i="41" s="1"/>
  <c r="BH287" i="41" s="1"/>
  <c r="BH259" i="41"/>
  <c r="BH285" i="41" s="1"/>
  <c r="BI272" i="45"/>
  <c r="BI22" i="45"/>
  <c r="BI271" i="45"/>
  <c r="BH120" i="35"/>
  <c r="BH121" i="35" s="1"/>
  <c r="BH282" i="35"/>
  <c r="BH281" i="35"/>
  <c r="BJ100" i="41"/>
  <c r="BI103" i="41"/>
  <c r="BI280" i="41"/>
  <c r="BJ101" i="41"/>
  <c r="BJ279" i="41" s="1"/>
  <c r="BI103" i="40"/>
  <c r="BI280" i="40"/>
  <c r="BJ101" i="40"/>
  <c r="BJ279" i="40" s="1"/>
  <c r="BJ100" i="40"/>
  <c r="BI292" i="40"/>
  <c r="BI291" i="40"/>
  <c r="BI190" i="40"/>
  <c r="BI191" i="40" s="1"/>
  <c r="BI294" i="45"/>
  <c r="BH298" i="41"/>
  <c r="BH296" i="37"/>
  <c r="BP57" i="43"/>
  <c r="BO61" i="43"/>
  <c r="BO62" i="43" s="1"/>
  <c r="BP56" i="43"/>
  <c r="BO239" i="36"/>
  <c r="BN245" i="36"/>
  <c r="BP74" i="44"/>
  <c r="BP75" i="44" s="1"/>
  <c r="BP77" i="44" s="1"/>
  <c r="BQ69" i="44"/>
  <c r="BQ70" i="44"/>
  <c r="BN74" i="41"/>
  <c r="BN75" i="41" s="1"/>
  <c r="BN77" i="41" s="1"/>
  <c r="BO70" i="41"/>
  <c r="BO69" i="41"/>
  <c r="BN213" i="41"/>
  <c r="BM219" i="41"/>
  <c r="BO212" i="45"/>
  <c r="BN216" i="45"/>
  <c r="BN217" i="45" s="1"/>
  <c r="BO211" i="45"/>
  <c r="BH299" i="39" l="1"/>
  <c r="BO129" i="37"/>
  <c r="BJ43" i="45"/>
  <c r="BJ44" i="45"/>
  <c r="BJ269" i="45" s="1"/>
  <c r="BI48" i="45"/>
  <c r="BI49" i="45" s="1"/>
  <c r="BI51" i="45" s="1"/>
  <c r="BI270" i="45"/>
  <c r="BH299" i="36"/>
  <c r="BJ294" i="41"/>
  <c r="BI292" i="38"/>
  <c r="BJ294" i="37"/>
  <c r="BI295" i="41"/>
  <c r="BI295" i="37"/>
  <c r="BI259" i="40"/>
  <c r="BI285" i="40" s="1"/>
  <c r="BI193" i="40"/>
  <c r="BI261" i="40" s="1"/>
  <c r="BI287" i="40" s="1"/>
  <c r="BJ278" i="40"/>
  <c r="BJ102" i="40"/>
  <c r="BH298" i="35"/>
  <c r="BK101" i="35"/>
  <c r="BK100" i="35"/>
  <c r="BJ103" i="35"/>
  <c r="BK185" i="44"/>
  <c r="BK289" i="44" s="1"/>
  <c r="BJ187" i="44"/>
  <c r="BJ290" i="44"/>
  <c r="BK184" i="44"/>
  <c r="BH296" i="43"/>
  <c r="BJ102" i="43"/>
  <c r="BJ278" i="43"/>
  <c r="BH91" i="36"/>
  <c r="BH265" i="36" s="1"/>
  <c r="BH25" i="36"/>
  <c r="BH93" i="36" s="1"/>
  <c r="BH267" i="36" s="1"/>
  <c r="BI22" i="37"/>
  <c r="BI271" i="37"/>
  <c r="BI272" i="37"/>
  <c r="BI272" i="38"/>
  <c r="BI22" i="38"/>
  <c r="BI271" i="38"/>
  <c r="BI187" i="36"/>
  <c r="BJ184" i="36"/>
  <c r="BJ185" i="36"/>
  <c r="BJ289" i="36" s="1"/>
  <c r="BJ294" i="36" s="1"/>
  <c r="BI290" i="36"/>
  <c r="BI295" i="36" s="1"/>
  <c r="BI190" i="41"/>
  <c r="BI191" i="41" s="1"/>
  <c r="BI291" i="41"/>
  <c r="BI292" i="41"/>
  <c r="BI187" i="43"/>
  <c r="BJ184" i="43"/>
  <c r="BI290" i="43"/>
  <c r="BJ185" i="43"/>
  <c r="BJ289" i="43" s="1"/>
  <c r="BI272" i="44"/>
  <c r="BI298" i="44" s="1"/>
  <c r="BI22" i="44"/>
  <c r="BI271" i="44"/>
  <c r="BI296" i="44" s="1"/>
  <c r="BI259" i="39"/>
  <c r="BI285" i="39" s="1"/>
  <c r="BI193" i="39"/>
  <c r="BI261" i="39" s="1"/>
  <c r="BI287" i="39" s="1"/>
  <c r="BI271" i="36"/>
  <c r="BI272" i="36"/>
  <c r="BI22" i="36"/>
  <c r="BH25" i="37"/>
  <c r="BH93" i="37" s="1"/>
  <c r="BH267" i="37" s="1"/>
  <c r="BH302" i="37" s="1"/>
  <c r="BH91" i="37"/>
  <c r="BH265" i="37" s="1"/>
  <c r="BH300" i="37" s="1"/>
  <c r="BI272" i="39"/>
  <c r="BI271" i="39"/>
  <c r="BI22" i="39"/>
  <c r="BH193" i="36"/>
  <c r="BH261" i="36" s="1"/>
  <c r="BH287" i="36" s="1"/>
  <c r="BH259" i="36"/>
  <c r="BH285" i="36" s="1"/>
  <c r="BJ16" i="43"/>
  <c r="BJ17" i="43"/>
  <c r="BJ269" i="43" s="1"/>
  <c r="BI19" i="43"/>
  <c r="BI270" i="43"/>
  <c r="BH296" i="35"/>
  <c r="BI175" i="44"/>
  <c r="BI275" i="44" s="1"/>
  <c r="BI109" i="44"/>
  <c r="BI177" i="44" s="1"/>
  <c r="BI277" i="44" s="1"/>
  <c r="BH298" i="43"/>
  <c r="BK288" i="37"/>
  <c r="BK186" i="37"/>
  <c r="BK184" i="40"/>
  <c r="BJ187" i="40"/>
  <c r="BJ290" i="40"/>
  <c r="BK185" i="40"/>
  <c r="BK289" i="40" s="1"/>
  <c r="BJ18" i="37"/>
  <c r="BJ268" i="37"/>
  <c r="BJ22" i="41"/>
  <c r="BJ271" i="41"/>
  <c r="BJ272" i="41"/>
  <c r="BJ18" i="38"/>
  <c r="BJ268" i="38"/>
  <c r="BI109" i="35"/>
  <c r="BJ251" i="38"/>
  <c r="BJ289" i="38" s="1"/>
  <c r="BJ294" i="38" s="1"/>
  <c r="BI255" i="38"/>
  <c r="BI256" i="38" s="1"/>
  <c r="BI258" i="38" s="1"/>
  <c r="BJ250" i="38"/>
  <c r="BI290" i="38"/>
  <c r="BI295" i="38" s="1"/>
  <c r="BI292" i="35"/>
  <c r="BI291" i="35"/>
  <c r="BI190" i="35"/>
  <c r="BI191" i="35" s="1"/>
  <c r="BJ102" i="37"/>
  <c r="BJ278" i="37"/>
  <c r="BJ18" i="44"/>
  <c r="BJ268" i="44"/>
  <c r="BJ293" i="44" s="1"/>
  <c r="BI259" i="44"/>
  <c r="BI285" i="44" s="1"/>
  <c r="BI193" i="44"/>
  <c r="BI261" i="44" s="1"/>
  <c r="BI287" i="44" s="1"/>
  <c r="BI201" i="45"/>
  <c r="BJ198" i="45"/>
  <c r="BJ199" i="45"/>
  <c r="BJ289" i="45" s="1"/>
  <c r="BI290" i="45"/>
  <c r="BI293" i="45"/>
  <c r="BI282" i="41"/>
  <c r="BI281" i="41"/>
  <c r="BI106" i="41"/>
  <c r="BH123" i="35"/>
  <c r="BH177" i="35" s="1"/>
  <c r="BH277" i="35" s="1"/>
  <c r="BH175" i="35"/>
  <c r="BH275" i="35" s="1"/>
  <c r="BJ100" i="39"/>
  <c r="BI103" i="39"/>
  <c r="BI280" i="39"/>
  <c r="BI295" i="39" s="1"/>
  <c r="BJ101" i="39"/>
  <c r="BJ279" i="39" s="1"/>
  <c r="BJ294" i="39" s="1"/>
  <c r="BH25" i="38"/>
  <c r="BH93" i="38" s="1"/>
  <c r="BH267" i="38" s="1"/>
  <c r="BH302" i="38" s="1"/>
  <c r="BH91" i="38"/>
  <c r="BH265" i="38" s="1"/>
  <c r="BH300" i="38" s="1"/>
  <c r="BH299" i="40"/>
  <c r="BH23" i="40"/>
  <c r="BI193" i="38"/>
  <c r="BH23" i="43"/>
  <c r="BH299" i="43"/>
  <c r="BI25" i="41"/>
  <c r="BI93" i="41" s="1"/>
  <c r="BI267" i="41" s="1"/>
  <c r="BI91" i="41"/>
  <c r="BI265" i="41" s="1"/>
  <c r="BK184" i="39"/>
  <c r="BJ187" i="39"/>
  <c r="BJ290" i="39"/>
  <c r="BK185" i="39"/>
  <c r="BK289" i="39" s="1"/>
  <c r="BJ190" i="45"/>
  <c r="BJ191" i="45" s="1"/>
  <c r="BJ288" i="35"/>
  <c r="BJ186" i="35"/>
  <c r="BI281" i="36"/>
  <c r="BI282" i="36"/>
  <c r="BI106" i="36"/>
  <c r="BI107" i="36" s="1"/>
  <c r="BJ17" i="35"/>
  <c r="BJ269" i="35" s="1"/>
  <c r="BJ16" i="35"/>
  <c r="BI270" i="35"/>
  <c r="BI19" i="35"/>
  <c r="BJ268" i="36"/>
  <c r="BJ18" i="36"/>
  <c r="BI19" i="40"/>
  <c r="BI270" i="40"/>
  <c r="BI295" i="40" s="1"/>
  <c r="BJ16" i="40"/>
  <c r="BJ17" i="40"/>
  <c r="BJ269" i="40" s="1"/>
  <c r="BJ294" i="40" s="1"/>
  <c r="BH175" i="41"/>
  <c r="BH275" i="41" s="1"/>
  <c r="BH300" i="41" s="1"/>
  <c r="BH109" i="41"/>
  <c r="BH177" i="41" s="1"/>
  <c r="BH277" i="41" s="1"/>
  <c r="BH302" i="41" s="1"/>
  <c r="BJ167" i="45"/>
  <c r="BJ279" i="45" s="1"/>
  <c r="BI171" i="45"/>
  <c r="BI172" i="45" s="1"/>
  <c r="BI174" i="45" s="1"/>
  <c r="BJ166" i="45"/>
  <c r="BI280" i="45"/>
  <c r="BJ278" i="38"/>
  <c r="BJ102" i="38"/>
  <c r="BK17" i="45"/>
  <c r="BK16" i="45"/>
  <c r="BJ19" i="45"/>
  <c r="BJ18" i="39"/>
  <c r="BJ268" i="39"/>
  <c r="BI282" i="45"/>
  <c r="BK185" i="38"/>
  <c r="BJ187" i="38"/>
  <c r="BK184" i="38"/>
  <c r="BI282" i="40"/>
  <c r="BI106" i="40"/>
  <c r="BI107" i="40" s="1"/>
  <c r="BI281" i="40"/>
  <c r="BJ278" i="41"/>
  <c r="BJ102" i="41"/>
  <c r="BI23" i="45"/>
  <c r="BH23" i="35"/>
  <c r="BH299" i="35"/>
  <c r="BH259" i="43"/>
  <c r="BH285" i="43" s="1"/>
  <c r="BH193" i="43"/>
  <c r="BH261" i="43" s="1"/>
  <c r="BH287" i="43" s="1"/>
  <c r="BH91" i="39"/>
  <c r="BH265" i="39" s="1"/>
  <c r="BH25" i="39"/>
  <c r="BH93" i="39" s="1"/>
  <c r="BH267" i="39" s="1"/>
  <c r="BJ292" i="37"/>
  <c r="BJ190" i="37"/>
  <c r="BJ191" i="37" s="1"/>
  <c r="BJ291" i="37"/>
  <c r="BH205" i="45"/>
  <c r="BH299" i="45"/>
  <c r="BI106" i="43"/>
  <c r="BI107" i="43" s="1"/>
  <c r="BI282" i="43"/>
  <c r="BI281" i="43"/>
  <c r="BK18" i="41"/>
  <c r="BK268" i="41"/>
  <c r="BJ186" i="41"/>
  <c r="BJ288" i="41"/>
  <c r="BK100" i="45"/>
  <c r="BJ103" i="45"/>
  <c r="BK101" i="45"/>
  <c r="BK186" i="45"/>
  <c r="BI106" i="37"/>
  <c r="BI107" i="37" s="1"/>
  <c r="BI281" i="37"/>
  <c r="BI282" i="37"/>
  <c r="BJ278" i="36"/>
  <c r="BJ102" i="36"/>
  <c r="BI117" i="35"/>
  <c r="BJ114" i="35"/>
  <c r="BJ115" i="35"/>
  <c r="BJ279" i="35" s="1"/>
  <c r="BI280" i="35"/>
  <c r="BI293" i="35"/>
  <c r="BH25" i="44"/>
  <c r="BH93" i="44" s="1"/>
  <c r="BH267" i="44" s="1"/>
  <c r="BH302" i="44" s="1"/>
  <c r="BH91" i="44"/>
  <c r="BH265" i="44" s="1"/>
  <c r="BH300" i="44" s="1"/>
  <c r="BI281" i="38"/>
  <c r="BI282" i="38"/>
  <c r="BI106" i="38"/>
  <c r="BI107" i="38" s="1"/>
  <c r="BH175" i="39"/>
  <c r="BH275" i="39" s="1"/>
  <c r="BH109" i="39"/>
  <c r="BH177" i="39" s="1"/>
  <c r="BH277" i="39" s="1"/>
  <c r="BK100" i="44"/>
  <c r="BJ103" i="44"/>
  <c r="BJ280" i="44"/>
  <c r="BK101" i="44"/>
  <c r="BK279" i="44" s="1"/>
  <c r="BI109" i="45"/>
  <c r="BI293" i="43"/>
  <c r="BP58" i="43"/>
  <c r="BO64" i="43"/>
  <c r="BP238" i="36"/>
  <c r="BO242" i="36"/>
  <c r="BO243" i="36" s="1"/>
  <c r="BP237" i="36"/>
  <c r="BQ71" i="44"/>
  <c r="BO71" i="41"/>
  <c r="BN216" i="41"/>
  <c r="BN217" i="41" s="1"/>
  <c r="BO211" i="41"/>
  <c r="BO212" i="41"/>
  <c r="BO213" i="45"/>
  <c r="BN219" i="45"/>
  <c r="BI177" i="45" l="1"/>
  <c r="BI277" i="45" s="1"/>
  <c r="BI298" i="38"/>
  <c r="BP128" i="37"/>
  <c r="BO132" i="37"/>
  <c r="BO133" i="37" s="1"/>
  <c r="BO135" i="37" s="1"/>
  <c r="BP127" i="37"/>
  <c r="BJ45" i="45"/>
  <c r="BJ271" i="45" s="1"/>
  <c r="BJ268" i="45"/>
  <c r="BI295" i="45"/>
  <c r="BI261" i="38"/>
  <c r="BI287" i="38" s="1"/>
  <c r="BI175" i="45"/>
  <c r="BI275" i="45" s="1"/>
  <c r="BJ294" i="45"/>
  <c r="BI298" i="41"/>
  <c r="BI296" i="41"/>
  <c r="BH302" i="39"/>
  <c r="BI259" i="38"/>
  <c r="BI285" i="38" s="1"/>
  <c r="BI295" i="43"/>
  <c r="BJ282" i="44"/>
  <c r="BJ281" i="44"/>
  <c r="BJ106" i="44"/>
  <c r="BJ107" i="44" s="1"/>
  <c r="BJ106" i="45"/>
  <c r="BJ107" i="45" s="1"/>
  <c r="BH207" i="45"/>
  <c r="BH261" i="45" s="1"/>
  <c r="BH287" i="45" s="1"/>
  <c r="BH302" i="45" s="1"/>
  <c r="BH259" i="45"/>
  <c r="BH285" i="45" s="1"/>
  <c r="BH300" i="45" s="1"/>
  <c r="BI91" i="45"/>
  <c r="BI265" i="45" s="1"/>
  <c r="BI25" i="45"/>
  <c r="BI93" i="45" s="1"/>
  <c r="BI267" i="45" s="1"/>
  <c r="BJ293" i="41"/>
  <c r="BJ268" i="40"/>
  <c r="BJ293" i="40" s="1"/>
  <c r="BJ18" i="40"/>
  <c r="BJ294" i="35"/>
  <c r="BI259" i="35"/>
  <c r="BI285" i="35" s="1"/>
  <c r="BI193" i="35"/>
  <c r="BI261" i="35" s="1"/>
  <c r="BI287" i="35" s="1"/>
  <c r="BJ252" i="38"/>
  <c r="BJ292" i="38" s="1"/>
  <c r="BJ288" i="38"/>
  <c r="BJ293" i="38" s="1"/>
  <c r="BK16" i="38"/>
  <c r="BJ19" i="38"/>
  <c r="BJ270" i="38"/>
  <c r="BK17" i="38"/>
  <c r="BK269" i="38" s="1"/>
  <c r="BJ293" i="37"/>
  <c r="BJ190" i="40"/>
  <c r="BJ191" i="40" s="1"/>
  <c r="BJ291" i="40"/>
  <c r="BJ292" i="40"/>
  <c r="BI22" i="43"/>
  <c r="BI271" i="43"/>
  <c r="BI272" i="43"/>
  <c r="BI23" i="36"/>
  <c r="BI190" i="43"/>
  <c r="BI191" i="43" s="1"/>
  <c r="BI292" i="43"/>
  <c r="BI291" i="43"/>
  <c r="BI296" i="38"/>
  <c r="BI296" i="37"/>
  <c r="BK278" i="44"/>
  <c r="BK102" i="44"/>
  <c r="BI175" i="38"/>
  <c r="BI275" i="38" s="1"/>
  <c r="BI109" i="38"/>
  <c r="BI177" i="38" s="1"/>
  <c r="BI277" i="38" s="1"/>
  <c r="BJ116" i="35"/>
  <c r="BJ278" i="35"/>
  <c r="BK187" i="45"/>
  <c r="BL185" i="45"/>
  <c r="BL184" i="45"/>
  <c r="BK102" i="45"/>
  <c r="BK16" i="39"/>
  <c r="BK17" i="39"/>
  <c r="BK269" i="39" s="1"/>
  <c r="BJ19" i="39"/>
  <c r="BJ270" i="39"/>
  <c r="BJ168" i="45"/>
  <c r="BJ278" i="45"/>
  <c r="BI272" i="35"/>
  <c r="BI22" i="35"/>
  <c r="BI271" i="35"/>
  <c r="BI175" i="36"/>
  <c r="BI275" i="36" s="1"/>
  <c r="BI109" i="36"/>
  <c r="BI177" i="36" s="1"/>
  <c r="BI277" i="36" s="1"/>
  <c r="BJ290" i="35"/>
  <c r="BK185" i="35"/>
  <c r="BK289" i="35" s="1"/>
  <c r="BJ187" i="35"/>
  <c r="BK184" i="35"/>
  <c r="BJ193" i="45"/>
  <c r="BJ200" i="45"/>
  <c r="BJ288" i="45"/>
  <c r="BK17" i="44"/>
  <c r="BK269" i="44" s="1"/>
  <c r="BK294" i="44" s="1"/>
  <c r="BK16" i="44"/>
  <c r="BJ19" i="44"/>
  <c r="BJ270" i="44"/>
  <c r="BJ295" i="44" s="1"/>
  <c r="BK16" i="37"/>
  <c r="BK17" i="37"/>
  <c r="BK269" i="37" s="1"/>
  <c r="BJ19" i="37"/>
  <c r="BJ270" i="37"/>
  <c r="BK288" i="40"/>
  <c r="BK186" i="40"/>
  <c r="BI23" i="39"/>
  <c r="BJ294" i="43"/>
  <c r="BI23" i="38"/>
  <c r="BI299" i="38"/>
  <c r="BI299" i="37"/>
  <c r="BI23" i="37"/>
  <c r="BK288" i="44"/>
  <c r="BK186" i="44"/>
  <c r="BJ106" i="35"/>
  <c r="BJ107" i="35" s="1"/>
  <c r="BI120" i="35"/>
  <c r="BI121" i="35" s="1"/>
  <c r="BI281" i="35"/>
  <c r="BI282" i="35"/>
  <c r="BL16" i="41"/>
  <c r="BK19" i="41"/>
  <c r="BL17" i="41"/>
  <c r="BL269" i="41" s="1"/>
  <c r="BK270" i="41"/>
  <c r="BI109" i="43"/>
  <c r="BI177" i="43" s="1"/>
  <c r="BI277" i="43" s="1"/>
  <c r="BI175" i="43"/>
  <c r="BI275" i="43" s="1"/>
  <c r="BJ259" i="37"/>
  <c r="BJ285" i="37" s="1"/>
  <c r="BJ193" i="37"/>
  <c r="BJ261" i="37" s="1"/>
  <c r="BJ287" i="37" s="1"/>
  <c r="BI109" i="40"/>
  <c r="BI177" i="40" s="1"/>
  <c r="BI277" i="40" s="1"/>
  <c r="BI175" i="40"/>
  <c r="BI275" i="40" s="1"/>
  <c r="BK186" i="38"/>
  <c r="BJ22" i="45"/>
  <c r="BK100" i="38"/>
  <c r="BJ103" i="38"/>
  <c r="BJ280" i="38"/>
  <c r="BK101" i="38"/>
  <c r="BK279" i="38" s="1"/>
  <c r="BI271" i="40"/>
  <c r="BI296" i="40" s="1"/>
  <c r="BI22" i="40"/>
  <c r="BI272" i="40"/>
  <c r="BI298" i="40" s="1"/>
  <c r="BI295" i="35"/>
  <c r="BJ190" i="39"/>
  <c r="BJ191" i="39" s="1"/>
  <c r="BJ291" i="39"/>
  <c r="BJ292" i="39"/>
  <c r="BH91" i="40"/>
  <c r="BH265" i="40" s="1"/>
  <c r="BH300" i="40" s="1"/>
  <c r="BH25" i="40"/>
  <c r="BH93" i="40" s="1"/>
  <c r="BH267" i="40" s="1"/>
  <c r="BH302" i="40" s="1"/>
  <c r="BI106" i="39"/>
  <c r="BI107" i="39" s="1"/>
  <c r="BI282" i="39"/>
  <c r="BI298" i="39" s="1"/>
  <c r="BI281" i="39"/>
  <c r="BI296" i="39" s="1"/>
  <c r="BI204" i="45"/>
  <c r="BI291" i="45"/>
  <c r="BI296" i="45" s="1"/>
  <c r="BI292" i="45"/>
  <c r="BI298" i="45" s="1"/>
  <c r="BL184" i="37"/>
  <c r="BL185" i="37"/>
  <c r="BL289" i="37" s="1"/>
  <c r="BK187" i="37"/>
  <c r="BK290" i="37"/>
  <c r="BJ18" i="43"/>
  <c r="BJ268" i="43"/>
  <c r="BJ186" i="36"/>
  <c r="BJ288" i="36"/>
  <c r="BJ293" i="36" s="1"/>
  <c r="BH302" i="36"/>
  <c r="BJ103" i="43"/>
  <c r="BJ280" i="43"/>
  <c r="BK101" i="43"/>
  <c r="BK279" i="43" s="1"/>
  <c r="BK100" i="43"/>
  <c r="BK102" i="35"/>
  <c r="BH300" i="39"/>
  <c r="BJ103" i="36"/>
  <c r="BJ280" i="36"/>
  <c r="BK100" i="36"/>
  <c r="BK101" i="36"/>
  <c r="BK279" i="36" s="1"/>
  <c r="BI109" i="37"/>
  <c r="BI177" i="37" s="1"/>
  <c r="BI277" i="37" s="1"/>
  <c r="BI175" i="37"/>
  <c r="BI275" i="37" s="1"/>
  <c r="BK184" i="41"/>
  <c r="BK185" i="41"/>
  <c r="BK289" i="41" s="1"/>
  <c r="BJ187" i="41"/>
  <c r="BJ290" i="41"/>
  <c r="BH91" i="35"/>
  <c r="BH265" i="35" s="1"/>
  <c r="BH300" i="35" s="1"/>
  <c r="BH25" i="35"/>
  <c r="BH93" i="35" s="1"/>
  <c r="BH267" i="35" s="1"/>
  <c r="BH302" i="35" s="1"/>
  <c r="BJ103" i="41"/>
  <c r="BJ280" i="41"/>
  <c r="BK101" i="41"/>
  <c r="BK279" i="41" s="1"/>
  <c r="BK100" i="41"/>
  <c r="BJ190" i="38"/>
  <c r="BJ191" i="38" s="1"/>
  <c r="BK18" i="45"/>
  <c r="BK17" i="36"/>
  <c r="BK269" i="36" s="1"/>
  <c r="BJ19" i="36"/>
  <c r="BJ270" i="36"/>
  <c r="BK16" i="36"/>
  <c r="BJ18" i="35"/>
  <c r="BJ268" i="35"/>
  <c r="BK288" i="39"/>
  <c r="BK186" i="39"/>
  <c r="BH25" i="43"/>
  <c r="BH93" i="43" s="1"/>
  <c r="BH267" i="43" s="1"/>
  <c r="BH302" i="43" s="1"/>
  <c r="BH91" i="43"/>
  <c r="BH265" i="43" s="1"/>
  <c r="BH300" i="43" s="1"/>
  <c r="BJ278" i="39"/>
  <c r="BJ293" i="39" s="1"/>
  <c r="BJ102" i="39"/>
  <c r="BI107" i="41"/>
  <c r="BI299" i="41"/>
  <c r="BK100" i="37"/>
  <c r="BJ103" i="37"/>
  <c r="BK101" i="37"/>
  <c r="BK279" i="37" s="1"/>
  <c r="BJ280" i="37"/>
  <c r="BJ23" i="41"/>
  <c r="BI23" i="44"/>
  <c r="BI299" i="44"/>
  <c r="BJ288" i="43"/>
  <c r="BJ186" i="43"/>
  <c r="BI193" i="41"/>
  <c r="BI261" i="41" s="1"/>
  <c r="BI287" i="41" s="1"/>
  <c r="BI259" i="41"/>
  <c r="BI285" i="41" s="1"/>
  <c r="BI190" i="36"/>
  <c r="BI191" i="36" s="1"/>
  <c r="BI291" i="36"/>
  <c r="BI296" i="36" s="1"/>
  <c r="BI292" i="36"/>
  <c r="BI298" i="36" s="1"/>
  <c r="BI298" i="37"/>
  <c r="BH300" i="36"/>
  <c r="BJ292" i="44"/>
  <c r="BJ190" i="44"/>
  <c r="BJ191" i="44" s="1"/>
  <c r="BJ291" i="44"/>
  <c r="BJ103" i="40"/>
  <c r="BJ280" i="40"/>
  <c r="BK101" i="40"/>
  <c r="BK279" i="40" s="1"/>
  <c r="BK100" i="40"/>
  <c r="BQ56" i="43"/>
  <c r="BQ57" i="43"/>
  <c r="BP61" i="43"/>
  <c r="BP62" i="43" s="1"/>
  <c r="BO245" i="36"/>
  <c r="BP239" i="36"/>
  <c r="BQ74" i="44"/>
  <c r="BQ75" i="44" s="1"/>
  <c r="BQ77" i="44" s="1"/>
  <c r="BO74" i="41"/>
  <c r="BO75" i="41" s="1"/>
  <c r="BO77" i="41" s="1"/>
  <c r="BP70" i="41"/>
  <c r="BP69" i="41"/>
  <c r="BO213" i="41"/>
  <c r="BN219" i="41"/>
  <c r="BO216" i="45"/>
  <c r="BO217" i="45" s="1"/>
  <c r="BP211" i="45"/>
  <c r="BP212" i="45"/>
  <c r="BJ291" i="38" l="1"/>
  <c r="BP129" i="37"/>
  <c r="BJ272" i="45"/>
  <c r="BK43" i="45"/>
  <c r="BK44" i="45"/>
  <c r="BK269" i="45" s="1"/>
  <c r="BJ48" i="45"/>
  <c r="BJ49" i="45" s="1"/>
  <c r="BJ51" i="45" s="1"/>
  <c r="BJ270" i="45"/>
  <c r="BJ293" i="35"/>
  <c r="BI298" i="43"/>
  <c r="BJ293" i="43"/>
  <c r="BJ295" i="41"/>
  <c r="BL185" i="39"/>
  <c r="BL289" i="39" s="1"/>
  <c r="BL184" i="39"/>
  <c r="BK187" i="39"/>
  <c r="BK290" i="39"/>
  <c r="BJ270" i="35"/>
  <c r="BJ19" i="35"/>
  <c r="BK17" i="35"/>
  <c r="BK269" i="35" s="1"/>
  <c r="BK16" i="35"/>
  <c r="BJ281" i="43"/>
  <c r="BJ106" i="43"/>
  <c r="BJ107" i="43" s="1"/>
  <c r="BJ282" i="43"/>
  <c r="BI205" i="45"/>
  <c r="BI299" i="45"/>
  <c r="BI109" i="39"/>
  <c r="BI177" i="39" s="1"/>
  <c r="BI277" i="39" s="1"/>
  <c r="BI175" i="39"/>
  <c r="BI275" i="39" s="1"/>
  <c r="BK271" i="41"/>
  <c r="BK22" i="41"/>
  <c r="BK272" i="41"/>
  <c r="BI299" i="39"/>
  <c r="BJ295" i="37"/>
  <c r="BJ22" i="44"/>
  <c r="BJ272" i="44"/>
  <c r="BJ298" i="44" s="1"/>
  <c r="BJ271" i="44"/>
  <c r="BJ296" i="44" s="1"/>
  <c r="BK198" i="45"/>
  <c r="BK199" i="45"/>
  <c r="BK289" i="45" s="1"/>
  <c r="BJ201" i="45"/>
  <c r="BJ290" i="45"/>
  <c r="BI296" i="35"/>
  <c r="BK167" i="45"/>
  <c r="BK279" i="45" s="1"/>
  <c r="BJ171" i="45"/>
  <c r="BJ172" i="45" s="1"/>
  <c r="BJ174" i="45" s="1"/>
  <c r="BK166" i="45"/>
  <c r="BJ280" i="45"/>
  <c r="BK190" i="45"/>
  <c r="BK191" i="45" s="1"/>
  <c r="BK251" i="38"/>
  <c r="BK289" i="38" s="1"/>
  <c r="BK294" i="38" s="1"/>
  <c r="BK250" i="38"/>
  <c r="BJ255" i="38"/>
  <c r="BJ256" i="38" s="1"/>
  <c r="BJ258" i="38" s="1"/>
  <c r="BJ290" i="38"/>
  <c r="BJ295" i="38" s="1"/>
  <c r="BJ281" i="45"/>
  <c r="BJ175" i="44"/>
  <c r="BJ275" i="44" s="1"/>
  <c r="BJ109" i="44"/>
  <c r="BJ177" i="44" s="1"/>
  <c r="BJ277" i="44" s="1"/>
  <c r="BJ193" i="44"/>
  <c r="BJ261" i="44" s="1"/>
  <c r="BJ287" i="44" s="1"/>
  <c r="BJ259" i="44"/>
  <c r="BJ285" i="44" s="1"/>
  <c r="BI25" i="44"/>
  <c r="BI93" i="44" s="1"/>
  <c r="BI267" i="44" s="1"/>
  <c r="BI302" i="44" s="1"/>
  <c r="BI91" i="44"/>
  <c r="BI265" i="44" s="1"/>
  <c r="BI300" i="44" s="1"/>
  <c r="BI109" i="41"/>
  <c r="BI177" i="41" s="1"/>
  <c r="BI277" i="41" s="1"/>
  <c r="BI302" i="41" s="1"/>
  <c r="BI175" i="41"/>
  <c r="BI275" i="41" s="1"/>
  <c r="BI300" i="41" s="1"/>
  <c r="BK18" i="36"/>
  <c r="BK268" i="36"/>
  <c r="BJ282" i="41"/>
  <c r="BJ281" i="41"/>
  <c r="BJ106" i="41"/>
  <c r="BJ190" i="41"/>
  <c r="BJ191" i="41" s="1"/>
  <c r="BJ291" i="41"/>
  <c r="BJ292" i="41"/>
  <c r="BK278" i="36"/>
  <c r="BK102" i="36"/>
  <c r="BK278" i="43"/>
  <c r="BK102" i="43"/>
  <c r="BJ19" i="43"/>
  <c r="BK16" i="43"/>
  <c r="BK17" i="43"/>
  <c r="BK269" i="43" s="1"/>
  <c r="BJ270" i="43"/>
  <c r="BL288" i="37"/>
  <c r="BL186" i="37"/>
  <c r="BJ259" i="39"/>
  <c r="BJ285" i="39" s="1"/>
  <c r="BJ193" i="39"/>
  <c r="BJ261" i="39" s="1"/>
  <c r="BJ287" i="39" s="1"/>
  <c r="BI23" i="40"/>
  <c r="BI299" i="40"/>
  <c r="BJ282" i="38"/>
  <c r="BJ281" i="38"/>
  <c r="BJ106" i="38"/>
  <c r="BJ107" i="38" s="1"/>
  <c r="BJ23" i="45"/>
  <c r="BL18" i="41"/>
  <c r="BL268" i="41"/>
  <c r="BL185" i="44"/>
  <c r="BL289" i="44" s="1"/>
  <c r="BK187" i="44"/>
  <c r="BK290" i="44"/>
  <c r="BL184" i="44"/>
  <c r="BI25" i="39"/>
  <c r="BI93" i="39" s="1"/>
  <c r="BI267" i="39" s="1"/>
  <c r="BI91" i="39"/>
  <c r="BI265" i="39" s="1"/>
  <c r="BJ271" i="37"/>
  <c r="BJ22" i="37"/>
  <c r="BJ272" i="37"/>
  <c r="BK18" i="44"/>
  <c r="BK268" i="44"/>
  <c r="BK293" i="44" s="1"/>
  <c r="BI23" i="35"/>
  <c r="BI299" i="35"/>
  <c r="BK268" i="39"/>
  <c r="BK18" i="39"/>
  <c r="BK280" i="44"/>
  <c r="BL101" i="44"/>
  <c r="BL279" i="44" s="1"/>
  <c r="BL100" i="44"/>
  <c r="BK103" i="44"/>
  <c r="BI259" i="43"/>
  <c r="BI285" i="43" s="1"/>
  <c r="BI193" i="43"/>
  <c r="BI261" i="43" s="1"/>
  <c r="BI287" i="43" s="1"/>
  <c r="BJ259" i="40"/>
  <c r="BJ285" i="40" s="1"/>
  <c r="BJ193" i="40"/>
  <c r="BJ261" i="40" s="1"/>
  <c r="BJ287" i="40" s="1"/>
  <c r="BJ271" i="38"/>
  <c r="BJ22" i="38"/>
  <c r="BJ272" i="38"/>
  <c r="BK16" i="40"/>
  <c r="BJ19" i="40"/>
  <c r="BJ270" i="40"/>
  <c r="BJ295" i="40" s="1"/>
  <c r="BK17" i="40"/>
  <c r="BK269" i="40" s="1"/>
  <c r="BK294" i="40" s="1"/>
  <c r="BJ282" i="40"/>
  <c r="BJ281" i="40"/>
  <c r="BJ106" i="40"/>
  <c r="BJ107" i="40" s="1"/>
  <c r="BK185" i="43"/>
  <c r="BK289" i="43" s="1"/>
  <c r="BK184" i="43"/>
  <c r="BJ187" i="43"/>
  <c r="BJ290" i="43"/>
  <c r="BJ106" i="37"/>
  <c r="BJ107" i="37" s="1"/>
  <c r="BJ282" i="37"/>
  <c r="BJ281" i="37"/>
  <c r="BK101" i="39"/>
  <c r="BK279" i="39" s="1"/>
  <c r="BK294" i="39" s="1"/>
  <c r="BK100" i="39"/>
  <c r="BJ103" i="39"/>
  <c r="BJ280" i="39"/>
  <c r="BJ295" i="39" s="1"/>
  <c r="BL16" i="45"/>
  <c r="BL17" i="45"/>
  <c r="BK19" i="45"/>
  <c r="BK278" i="41"/>
  <c r="BK102" i="41"/>
  <c r="BK102" i="38"/>
  <c r="BK278" i="38"/>
  <c r="BL184" i="38"/>
  <c r="BK187" i="38"/>
  <c r="BL185" i="38"/>
  <c r="BI123" i="35"/>
  <c r="BI177" i="35" s="1"/>
  <c r="BI277" i="35" s="1"/>
  <c r="BI175" i="35"/>
  <c r="BI275" i="35" s="1"/>
  <c r="BJ109" i="35"/>
  <c r="BI91" i="38"/>
  <c r="BI265" i="38" s="1"/>
  <c r="BI300" i="38" s="1"/>
  <c r="BI25" i="38"/>
  <c r="BI93" i="38" s="1"/>
  <c r="BI267" i="38" s="1"/>
  <c r="BI302" i="38" s="1"/>
  <c r="BL185" i="40"/>
  <c r="BL289" i="40" s="1"/>
  <c r="BK187" i="40"/>
  <c r="BK290" i="40"/>
  <c r="BL184" i="40"/>
  <c r="BK294" i="37"/>
  <c r="BK288" i="35"/>
  <c r="BK186" i="35"/>
  <c r="BI298" i="35"/>
  <c r="BL186" i="45"/>
  <c r="BK114" i="35"/>
  <c r="BK278" i="35" s="1"/>
  <c r="BK115" i="35"/>
  <c r="BJ117" i="35"/>
  <c r="BJ280" i="35"/>
  <c r="BI299" i="36"/>
  <c r="BI23" i="43"/>
  <c r="BI299" i="43"/>
  <c r="BK18" i="38"/>
  <c r="BK268" i="38"/>
  <c r="BJ109" i="45"/>
  <c r="BK278" i="40"/>
  <c r="BK102" i="40"/>
  <c r="BI193" i="36"/>
  <c r="BI261" i="36" s="1"/>
  <c r="BI287" i="36" s="1"/>
  <c r="BI259" i="36"/>
  <c r="BI285" i="36" s="1"/>
  <c r="BJ91" i="41"/>
  <c r="BJ265" i="41" s="1"/>
  <c r="BJ25" i="41"/>
  <c r="BJ93" i="41" s="1"/>
  <c r="BJ267" i="41" s="1"/>
  <c r="BK102" i="37"/>
  <c r="BK278" i="37"/>
  <c r="BJ271" i="36"/>
  <c r="BJ22" i="36"/>
  <c r="BJ272" i="36"/>
  <c r="BJ193" i="38"/>
  <c r="BK294" i="41"/>
  <c r="BK186" i="41"/>
  <c r="BK288" i="41"/>
  <c r="BJ282" i="36"/>
  <c r="BJ281" i="36"/>
  <c r="BJ106" i="36"/>
  <c r="BJ107" i="36" s="1"/>
  <c r="BL100" i="35"/>
  <c r="BK103" i="35"/>
  <c r="BL101" i="35"/>
  <c r="BK185" i="36"/>
  <c r="BK289" i="36" s="1"/>
  <c r="BK294" i="36" s="1"/>
  <c r="BK184" i="36"/>
  <c r="BJ187" i="36"/>
  <c r="BJ290" i="36"/>
  <c r="BJ295" i="36" s="1"/>
  <c r="BK291" i="37"/>
  <c r="BK292" i="37"/>
  <c r="BK190" i="37"/>
  <c r="BK191" i="37" s="1"/>
  <c r="BI25" i="37"/>
  <c r="BI93" i="37" s="1"/>
  <c r="BI267" i="37" s="1"/>
  <c r="BI302" i="37" s="1"/>
  <c r="BI91" i="37"/>
  <c r="BI265" i="37" s="1"/>
  <c r="BI300" i="37" s="1"/>
  <c r="BK18" i="37"/>
  <c r="BK268" i="37"/>
  <c r="BJ190" i="35"/>
  <c r="BJ191" i="35" s="1"/>
  <c r="BJ292" i="35"/>
  <c r="BJ291" i="35"/>
  <c r="BJ293" i="45"/>
  <c r="BJ272" i="39"/>
  <c r="BJ271" i="39"/>
  <c r="BJ22" i="39"/>
  <c r="BL100" i="45"/>
  <c r="BK103" i="45"/>
  <c r="BL101" i="45"/>
  <c r="BI296" i="43"/>
  <c r="BI91" i="36"/>
  <c r="BI265" i="36" s="1"/>
  <c r="BI25" i="36"/>
  <c r="BI93" i="36" s="1"/>
  <c r="BI267" i="36" s="1"/>
  <c r="BJ282" i="45"/>
  <c r="BP64" i="43"/>
  <c r="BQ58" i="43"/>
  <c r="BQ238" i="36"/>
  <c r="BP242" i="36"/>
  <c r="BP243" i="36" s="1"/>
  <c r="BQ237" i="36"/>
  <c r="BP71" i="41"/>
  <c r="BP211" i="41"/>
  <c r="BP212" i="41"/>
  <c r="BO216" i="41"/>
  <c r="BO217" i="41" s="1"/>
  <c r="BP213" i="45"/>
  <c r="BO219" i="45"/>
  <c r="BJ296" i="38" l="1"/>
  <c r="BQ127" i="37"/>
  <c r="BQ128" i="37"/>
  <c r="BP132" i="37"/>
  <c r="BP133" i="37" s="1"/>
  <c r="BP135" i="37" s="1"/>
  <c r="BK45" i="45"/>
  <c r="BK272" i="45" s="1"/>
  <c r="BK268" i="45"/>
  <c r="BK294" i="45"/>
  <c r="BJ298" i="41"/>
  <c r="BJ175" i="45"/>
  <c r="BJ275" i="45" s="1"/>
  <c r="BJ177" i="45"/>
  <c r="BJ277" i="45" s="1"/>
  <c r="BJ261" i="38"/>
  <c r="BJ287" i="38" s="1"/>
  <c r="BJ259" i="38"/>
  <c r="BJ285" i="38" s="1"/>
  <c r="BI300" i="36"/>
  <c r="BJ298" i="38"/>
  <c r="BJ295" i="45"/>
  <c r="BI302" i="36"/>
  <c r="BJ23" i="39"/>
  <c r="BK293" i="37"/>
  <c r="BJ175" i="36"/>
  <c r="BJ275" i="36" s="1"/>
  <c r="BJ109" i="36"/>
  <c r="BJ177" i="36" s="1"/>
  <c r="BJ277" i="36" s="1"/>
  <c r="BL184" i="41"/>
  <c r="BL185" i="41"/>
  <c r="BL289" i="41" s="1"/>
  <c r="BK187" i="41"/>
  <c r="BK290" i="41"/>
  <c r="BK19" i="38"/>
  <c r="BK270" i="38"/>
  <c r="BL16" i="38"/>
  <c r="BL17" i="38"/>
  <c r="BL269" i="38" s="1"/>
  <c r="BK187" i="35"/>
  <c r="BL185" i="35"/>
  <c r="BL289" i="35" s="1"/>
  <c r="BK290" i="35"/>
  <c r="BL184" i="35"/>
  <c r="BL288" i="40"/>
  <c r="BL186" i="40"/>
  <c r="BL100" i="41"/>
  <c r="BL101" i="41"/>
  <c r="BL279" i="41" s="1"/>
  <c r="BK103" i="41"/>
  <c r="BK280" i="41"/>
  <c r="BL18" i="45"/>
  <c r="BK102" i="39"/>
  <c r="BK278" i="39"/>
  <c r="BK293" i="39" s="1"/>
  <c r="BJ109" i="37"/>
  <c r="BJ177" i="37" s="1"/>
  <c r="BJ277" i="37" s="1"/>
  <c r="BJ175" i="37"/>
  <c r="BJ275" i="37" s="1"/>
  <c r="BK268" i="40"/>
  <c r="BK293" i="40" s="1"/>
  <c r="BK18" i="40"/>
  <c r="BK281" i="44"/>
  <c r="BK106" i="44"/>
  <c r="BK107" i="44" s="1"/>
  <c r="BK282" i="44"/>
  <c r="BL17" i="39"/>
  <c r="BL269" i="39" s="1"/>
  <c r="BK19" i="39"/>
  <c r="BK270" i="39"/>
  <c r="BL16" i="39"/>
  <c r="BJ299" i="37"/>
  <c r="BJ23" i="37"/>
  <c r="BL288" i="44"/>
  <c r="BL186" i="44"/>
  <c r="BJ175" i="38"/>
  <c r="BJ275" i="38" s="1"/>
  <c r="BJ109" i="38"/>
  <c r="BJ177" i="38" s="1"/>
  <c r="BJ277" i="38" s="1"/>
  <c r="BI25" i="40"/>
  <c r="BI93" i="40" s="1"/>
  <c r="BI267" i="40" s="1"/>
  <c r="BI302" i="40" s="1"/>
  <c r="BI91" i="40"/>
  <c r="BI265" i="40" s="1"/>
  <c r="BI300" i="40" s="1"/>
  <c r="BJ22" i="43"/>
  <c r="BJ271" i="43"/>
  <c r="BJ272" i="43"/>
  <c r="BJ107" i="41"/>
  <c r="BJ299" i="41"/>
  <c r="BK168" i="45"/>
  <c r="BK282" i="45" s="1"/>
  <c r="BK278" i="45"/>
  <c r="BI207" i="45"/>
  <c r="BI261" i="45" s="1"/>
  <c r="BI287" i="45" s="1"/>
  <c r="BI302" i="45" s="1"/>
  <c r="BI259" i="45"/>
  <c r="BI285" i="45" s="1"/>
  <c r="BI300" i="45" s="1"/>
  <c r="BJ271" i="35"/>
  <c r="BJ272" i="35"/>
  <c r="BJ22" i="35"/>
  <c r="BL288" i="39"/>
  <c r="BL186" i="39"/>
  <c r="BK270" i="37"/>
  <c r="BL16" i="37"/>
  <c r="BK19" i="37"/>
  <c r="BL17" i="37"/>
  <c r="BL269" i="37" s="1"/>
  <c r="BK259" i="37"/>
  <c r="BK285" i="37" s="1"/>
  <c r="BK193" i="37"/>
  <c r="BK261" i="37" s="1"/>
  <c r="BK287" i="37" s="1"/>
  <c r="BJ190" i="36"/>
  <c r="BJ191" i="36" s="1"/>
  <c r="BJ292" i="36"/>
  <c r="BJ298" i="36" s="1"/>
  <c r="BJ291" i="36"/>
  <c r="BJ296" i="36" s="1"/>
  <c r="BK106" i="35"/>
  <c r="BK107" i="35" s="1"/>
  <c r="BJ23" i="36"/>
  <c r="BK190" i="38"/>
  <c r="BK191" i="38" s="1"/>
  <c r="BK280" i="38"/>
  <c r="BL101" i="38"/>
  <c r="BL279" i="38" s="1"/>
  <c r="BL100" i="38"/>
  <c r="BK103" i="38"/>
  <c r="BK293" i="41"/>
  <c r="BL278" i="44"/>
  <c r="BL102" i="44"/>
  <c r="BJ296" i="37"/>
  <c r="BM17" i="41"/>
  <c r="BM269" i="41" s="1"/>
  <c r="BM16" i="41"/>
  <c r="BL19" i="41"/>
  <c r="BL270" i="41"/>
  <c r="BJ295" i="43"/>
  <c r="BL101" i="43"/>
  <c r="BL279" i="43" s="1"/>
  <c r="BK103" i="43"/>
  <c r="BK280" i="43"/>
  <c r="BL100" i="43"/>
  <c r="BJ296" i="41"/>
  <c r="BK19" i="36"/>
  <c r="BL16" i="36"/>
  <c r="BL17" i="36"/>
  <c r="BL269" i="36" s="1"/>
  <c r="BK270" i="36"/>
  <c r="BK252" i="38"/>
  <c r="BK291" i="38" s="1"/>
  <c r="BK288" i="38"/>
  <c r="BK293" i="38" s="1"/>
  <c r="BJ204" i="45"/>
  <c r="BJ291" i="45"/>
  <c r="BJ296" i="45" s="1"/>
  <c r="BJ292" i="45"/>
  <c r="BJ298" i="45" s="1"/>
  <c r="BI300" i="39"/>
  <c r="BJ295" i="35"/>
  <c r="BK106" i="45"/>
  <c r="BK107" i="45" s="1"/>
  <c r="BJ259" i="35"/>
  <c r="BJ285" i="35" s="1"/>
  <c r="BJ193" i="35"/>
  <c r="BJ261" i="35" s="1"/>
  <c r="BJ287" i="35" s="1"/>
  <c r="BK186" i="36"/>
  <c r="BK288" i="36"/>
  <c r="BK293" i="36" s="1"/>
  <c r="BL102" i="35"/>
  <c r="BL100" i="37"/>
  <c r="BK103" i="37"/>
  <c r="BL101" i="37"/>
  <c r="BL279" i="37" s="1"/>
  <c r="BK280" i="37"/>
  <c r="BI25" i="43"/>
  <c r="BI93" i="43" s="1"/>
  <c r="BI267" i="43" s="1"/>
  <c r="BI302" i="43" s="1"/>
  <c r="BI91" i="43"/>
  <c r="BI265" i="43" s="1"/>
  <c r="BI300" i="43" s="1"/>
  <c r="BJ120" i="35"/>
  <c r="BJ121" i="35" s="1"/>
  <c r="BJ281" i="35"/>
  <c r="BJ282" i="35"/>
  <c r="BL187" i="45"/>
  <c r="BM185" i="45"/>
  <c r="BM184" i="45"/>
  <c r="BK292" i="40"/>
  <c r="BK190" i="40"/>
  <c r="BK191" i="40" s="1"/>
  <c r="BK291" i="40"/>
  <c r="BL186" i="38"/>
  <c r="BK22" i="45"/>
  <c r="BK271" i="45"/>
  <c r="BJ291" i="43"/>
  <c r="BJ292" i="43"/>
  <c r="BJ190" i="43"/>
  <c r="BJ191" i="43" s="1"/>
  <c r="BJ175" i="40"/>
  <c r="BJ275" i="40" s="1"/>
  <c r="BJ109" i="40"/>
  <c r="BJ177" i="40" s="1"/>
  <c r="BJ277" i="40" s="1"/>
  <c r="BJ23" i="38"/>
  <c r="BJ299" i="38"/>
  <c r="BL16" i="44"/>
  <c r="BK19" i="44"/>
  <c r="BK270" i="44"/>
  <c r="BK295" i="44" s="1"/>
  <c r="BL17" i="44"/>
  <c r="BL269" i="44" s="1"/>
  <c r="BL294" i="44" s="1"/>
  <c r="BK292" i="44"/>
  <c r="BK190" i="44"/>
  <c r="BK191" i="44" s="1"/>
  <c r="BK291" i="44"/>
  <c r="BJ91" i="45"/>
  <c r="BJ265" i="45" s="1"/>
  <c r="BJ25" i="45"/>
  <c r="BJ93" i="45" s="1"/>
  <c r="BJ267" i="45" s="1"/>
  <c r="BK294" i="43"/>
  <c r="BK193" i="45"/>
  <c r="BJ23" i="44"/>
  <c r="BJ299" i="44"/>
  <c r="BK23" i="41"/>
  <c r="BI302" i="39"/>
  <c r="BJ109" i="43"/>
  <c r="BJ177" i="43" s="1"/>
  <c r="BJ277" i="43" s="1"/>
  <c r="BJ175" i="43"/>
  <c r="BJ275" i="43" s="1"/>
  <c r="BK268" i="35"/>
  <c r="BK293" i="35" s="1"/>
  <c r="BK18" i="35"/>
  <c r="BL102" i="45"/>
  <c r="BK103" i="40"/>
  <c r="BK280" i="40"/>
  <c r="BL100" i="40"/>
  <c r="BL101" i="40"/>
  <c r="BL279" i="40" s="1"/>
  <c r="BK116" i="35"/>
  <c r="BK279" i="35"/>
  <c r="BK294" i="35" s="1"/>
  <c r="BJ282" i="39"/>
  <c r="BJ298" i="39" s="1"/>
  <c r="BJ281" i="39"/>
  <c r="BJ296" i="39" s="1"/>
  <c r="BJ106" i="39"/>
  <c r="BJ107" i="39" s="1"/>
  <c r="BK288" i="43"/>
  <c r="BK186" i="43"/>
  <c r="BJ22" i="40"/>
  <c r="BJ272" i="40"/>
  <c r="BJ298" i="40" s="1"/>
  <c r="BJ271" i="40"/>
  <c r="BJ296" i="40" s="1"/>
  <c r="BI91" i="35"/>
  <c r="BI265" i="35" s="1"/>
  <c r="BI300" i="35" s="1"/>
  <c r="BI25" i="35"/>
  <c r="BI93" i="35" s="1"/>
  <c r="BI267" i="35" s="1"/>
  <c r="BI302" i="35" s="1"/>
  <c r="BJ298" i="37"/>
  <c r="BL290" i="37"/>
  <c r="BM184" i="37"/>
  <c r="BM185" i="37"/>
  <c r="BM289" i="37" s="1"/>
  <c r="BL187" i="37"/>
  <c r="BK18" i="43"/>
  <c r="BK268" i="43"/>
  <c r="BL101" i="36"/>
  <c r="BL279" i="36" s="1"/>
  <c r="BK103" i="36"/>
  <c r="BK280" i="36"/>
  <c r="BL100" i="36"/>
  <c r="BJ193" i="41"/>
  <c r="BJ261" i="41" s="1"/>
  <c r="BJ287" i="41" s="1"/>
  <c r="BJ259" i="41"/>
  <c r="BJ285" i="41" s="1"/>
  <c r="BK200" i="45"/>
  <c r="BK288" i="45"/>
  <c r="BK291" i="39"/>
  <c r="BK190" i="39"/>
  <c r="BK191" i="39" s="1"/>
  <c r="BK292" i="39"/>
  <c r="BQ61" i="43"/>
  <c r="BQ62" i="43" s="1"/>
  <c r="BQ239" i="36"/>
  <c r="BP245" i="36"/>
  <c r="BP74" i="41"/>
  <c r="BP75" i="41" s="1"/>
  <c r="BP77" i="41" s="1"/>
  <c r="BQ70" i="41"/>
  <c r="BQ69" i="41"/>
  <c r="BO219" i="41"/>
  <c r="BP213" i="41"/>
  <c r="BQ211" i="45"/>
  <c r="BQ212" i="45"/>
  <c r="BP216" i="45"/>
  <c r="BP217" i="45" s="1"/>
  <c r="BQ129" i="37" l="1"/>
  <c r="BQ132" i="37" s="1"/>
  <c r="BQ133" i="37" s="1"/>
  <c r="BL43" i="45"/>
  <c r="BL268" i="45" s="1"/>
  <c r="BL44" i="45"/>
  <c r="BK48" i="45"/>
  <c r="BK49" i="45" s="1"/>
  <c r="BK51" i="45" s="1"/>
  <c r="BK270" i="45"/>
  <c r="BJ296" i="43"/>
  <c r="BJ298" i="43"/>
  <c r="BK295" i="41"/>
  <c r="BK293" i="43"/>
  <c r="BK281" i="45"/>
  <c r="BJ299" i="36"/>
  <c r="BL17" i="43"/>
  <c r="BL269" i="43" s="1"/>
  <c r="BK19" i="43"/>
  <c r="BL16" i="43"/>
  <c r="BK270" i="43"/>
  <c r="BJ23" i="40"/>
  <c r="BJ299" i="40"/>
  <c r="BK117" i="35"/>
  <c r="BL114" i="35"/>
  <c r="BL115" i="35"/>
  <c r="BL279" i="35" s="1"/>
  <c r="BK280" i="35"/>
  <c r="BL18" i="44"/>
  <c r="BL268" i="44"/>
  <c r="BL293" i="44" s="1"/>
  <c r="BL190" i="45"/>
  <c r="BL191" i="45" s="1"/>
  <c r="BK106" i="37"/>
  <c r="BK107" i="37" s="1"/>
  <c r="BK281" i="37"/>
  <c r="BK282" i="37"/>
  <c r="BK281" i="43"/>
  <c r="BK282" i="43"/>
  <c r="BK106" i="43"/>
  <c r="BK107" i="43" s="1"/>
  <c r="BL271" i="41"/>
  <c r="BL22" i="41"/>
  <c r="BL272" i="41"/>
  <c r="BK295" i="37"/>
  <c r="BL187" i="39"/>
  <c r="BL290" i="39"/>
  <c r="BM184" i="39"/>
  <c r="BM185" i="39"/>
  <c r="BM289" i="39" s="1"/>
  <c r="BJ296" i="35"/>
  <c r="BL166" i="45"/>
  <c r="BL167" i="45"/>
  <c r="BL279" i="45" s="1"/>
  <c r="BK171" i="45"/>
  <c r="BK172" i="45" s="1"/>
  <c r="BK174" i="45" s="1"/>
  <c r="BK280" i="45"/>
  <c r="BJ175" i="41"/>
  <c r="BJ275" i="41" s="1"/>
  <c r="BJ300" i="41" s="1"/>
  <c r="BJ109" i="41"/>
  <c r="BJ177" i="41" s="1"/>
  <c r="BJ277" i="41" s="1"/>
  <c r="BJ302" i="41" s="1"/>
  <c r="BJ91" i="37"/>
  <c r="BJ265" i="37" s="1"/>
  <c r="BJ300" i="37" s="1"/>
  <c r="BJ25" i="37"/>
  <c r="BJ93" i="37" s="1"/>
  <c r="BJ267" i="37" s="1"/>
  <c r="BJ302" i="37" s="1"/>
  <c r="BL16" i="40"/>
  <c r="BK19" i="40"/>
  <c r="BK270" i="40"/>
  <c r="BK295" i="40" s="1"/>
  <c r="BL17" i="40"/>
  <c r="BL269" i="40" s="1"/>
  <c r="BL294" i="40" s="1"/>
  <c r="BL288" i="35"/>
  <c r="BL186" i="35"/>
  <c r="BJ299" i="39"/>
  <c r="BK281" i="36"/>
  <c r="BK106" i="36"/>
  <c r="BK107" i="36" s="1"/>
  <c r="BK282" i="36"/>
  <c r="BL292" i="37"/>
  <c r="BL291" i="37"/>
  <c r="BL190" i="37"/>
  <c r="BL191" i="37" s="1"/>
  <c r="BL184" i="43"/>
  <c r="BK187" i="43"/>
  <c r="BK290" i="43"/>
  <c r="BL185" i="43"/>
  <c r="BL289" i="43" s="1"/>
  <c r="BK282" i="40"/>
  <c r="BK281" i="40"/>
  <c r="BK106" i="40"/>
  <c r="BK107" i="40" s="1"/>
  <c r="BK270" i="35"/>
  <c r="BL17" i="35"/>
  <c r="BL269" i="35" s="1"/>
  <c r="BL16" i="35"/>
  <c r="BK19" i="35"/>
  <c r="BJ91" i="44"/>
  <c r="BJ265" i="44" s="1"/>
  <c r="BJ300" i="44" s="1"/>
  <c r="BJ25" i="44"/>
  <c r="BJ93" i="44" s="1"/>
  <c r="BJ267" i="44" s="1"/>
  <c r="BJ302" i="44" s="1"/>
  <c r="BK259" i="44"/>
  <c r="BK285" i="44" s="1"/>
  <c r="BK193" i="44"/>
  <c r="BK261" i="44" s="1"/>
  <c r="BK287" i="44" s="1"/>
  <c r="BJ259" i="43"/>
  <c r="BJ285" i="43" s="1"/>
  <c r="BJ193" i="43"/>
  <c r="BJ261" i="43" s="1"/>
  <c r="BJ287" i="43" s="1"/>
  <c r="BL102" i="37"/>
  <c r="BL278" i="37"/>
  <c r="BK109" i="45"/>
  <c r="BJ205" i="45"/>
  <c r="BJ299" i="45"/>
  <c r="BM18" i="41"/>
  <c r="BM268" i="41"/>
  <c r="BM100" i="44"/>
  <c r="BL103" i="44"/>
  <c r="BL280" i="44"/>
  <c r="BM101" i="44"/>
  <c r="BM279" i="44" s="1"/>
  <c r="BL294" i="37"/>
  <c r="BJ23" i="43"/>
  <c r="BJ299" i="43"/>
  <c r="BL268" i="39"/>
  <c r="BL18" i="39"/>
  <c r="BK103" i="39"/>
  <c r="BK280" i="39"/>
  <c r="BK295" i="39" s="1"/>
  <c r="BL101" i="39"/>
  <c r="BL279" i="39" s="1"/>
  <c r="BL294" i="39" s="1"/>
  <c r="BL100" i="39"/>
  <c r="BK282" i="41"/>
  <c r="BK106" i="41"/>
  <c r="BK281" i="41"/>
  <c r="BL18" i="38"/>
  <c r="BL268" i="38"/>
  <c r="BK190" i="41"/>
  <c r="BK191" i="41" s="1"/>
  <c r="BK291" i="41"/>
  <c r="BK292" i="41"/>
  <c r="BJ91" i="39"/>
  <c r="BJ265" i="39" s="1"/>
  <c r="BJ25" i="39"/>
  <c r="BJ93" i="39" s="1"/>
  <c r="BJ267" i="39" s="1"/>
  <c r="BK193" i="39"/>
  <c r="BK261" i="39" s="1"/>
  <c r="BK287" i="39" s="1"/>
  <c r="BK259" i="39"/>
  <c r="BK285" i="39" s="1"/>
  <c r="BL199" i="45"/>
  <c r="BL289" i="45" s="1"/>
  <c r="BK201" i="45"/>
  <c r="BL198" i="45"/>
  <c r="BK290" i="45"/>
  <c r="BJ91" i="38"/>
  <c r="BJ265" i="38" s="1"/>
  <c r="BJ300" i="38" s="1"/>
  <c r="BJ25" i="38"/>
  <c r="BJ93" i="38" s="1"/>
  <c r="BJ267" i="38" s="1"/>
  <c r="BJ302" i="38" s="1"/>
  <c r="BK23" i="45"/>
  <c r="BM186" i="45"/>
  <c r="BL184" i="36"/>
  <c r="BK187" i="36"/>
  <c r="BL185" i="36"/>
  <c r="BL289" i="36" s="1"/>
  <c r="BL294" i="36" s="1"/>
  <c r="BK290" i="36"/>
  <c r="BK295" i="36" s="1"/>
  <c r="BL268" i="36"/>
  <c r="BL18" i="36"/>
  <c r="BL278" i="43"/>
  <c r="BL102" i="43"/>
  <c r="BK282" i="38"/>
  <c r="BK106" i="38"/>
  <c r="BK107" i="38" s="1"/>
  <c r="BK281" i="38"/>
  <c r="BK193" i="38"/>
  <c r="BK109" i="35"/>
  <c r="BJ193" i="36"/>
  <c r="BJ261" i="36" s="1"/>
  <c r="BJ287" i="36" s="1"/>
  <c r="BJ259" i="36"/>
  <c r="BJ285" i="36" s="1"/>
  <c r="BK271" i="37"/>
  <c r="BK272" i="37"/>
  <c r="BK22" i="37"/>
  <c r="BJ23" i="35"/>
  <c r="BJ299" i="35"/>
  <c r="BL290" i="44"/>
  <c r="BL187" i="44"/>
  <c r="BM184" i="44"/>
  <c r="BM185" i="44"/>
  <c r="BM289" i="44" s="1"/>
  <c r="BK175" i="44"/>
  <c r="BK275" i="44" s="1"/>
  <c r="BK109" i="44"/>
  <c r="BK177" i="44" s="1"/>
  <c r="BK277" i="44" s="1"/>
  <c r="BM17" i="45"/>
  <c r="BL19" i="45"/>
  <c r="BM16" i="45"/>
  <c r="BM184" i="40"/>
  <c r="BM185" i="40"/>
  <c r="BM289" i="40" s="1"/>
  <c r="BL187" i="40"/>
  <c r="BL290" i="40"/>
  <c r="BL294" i="41"/>
  <c r="BL278" i="36"/>
  <c r="BL102" i="36"/>
  <c r="BM186" i="37"/>
  <c r="BM288" i="37"/>
  <c r="BJ175" i="39"/>
  <c r="BJ275" i="39" s="1"/>
  <c r="BJ109" i="39"/>
  <c r="BJ177" i="39" s="1"/>
  <c r="BJ277" i="39" s="1"/>
  <c r="BL278" i="40"/>
  <c r="BL102" i="40"/>
  <c r="BL103" i="45"/>
  <c r="BM101" i="45"/>
  <c r="BM100" i="45"/>
  <c r="BK91" i="41"/>
  <c r="BK265" i="41" s="1"/>
  <c r="BK25" i="41"/>
  <c r="BK93" i="41" s="1"/>
  <c r="BK267" i="41" s="1"/>
  <c r="BK272" i="44"/>
  <c r="BK298" i="44" s="1"/>
  <c r="BK22" i="44"/>
  <c r="BK271" i="44"/>
  <c r="BK296" i="44" s="1"/>
  <c r="BL187" i="38"/>
  <c r="BM185" i="38"/>
  <c r="BM184" i="38"/>
  <c r="BK259" i="40"/>
  <c r="BK285" i="40" s="1"/>
  <c r="BK193" i="40"/>
  <c r="BK261" i="40" s="1"/>
  <c r="BK287" i="40" s="1"/>
  <c r="BJ123" i="35"/>
  <c r="BJ177" i="35" s="1"/>
  <c r="BJ277" i="35" s="1"/>
  <c r="BJ175" i="35"/>
  <c r="BJ275" i="35" s="1"/>
  <c r="BM101" i="35"/>
  <c r="BL103" i="35"/>
  <c r="BM100" i="35"/>
  <c r="BL250" i="38"/>
  <c r="BL288" i="38" s="1"/>
  <c r="BK255" i="38"/>
  <c r="BK256" i="38" s="1"/>
  <c r="BK258" i="38" s="1"/>
  <c r="BL251" i="38"/>
  <c r="BK290" i="38"/>
  <c r="BK295" i="38" s="1"/>
  <c r="BK271" i="36"/>
  <c r="BK22" i="36"/>
  <c r="BK272" i="36"/>
  <c r="BL102" i="38"/>
  <c r="BL278" i="38"/>
  <c r="BK292" i="38"/>
  <c r="BJ25" i="36"/>
  <c r="BJ93" i="36" s="1"/>
  <c r="BJ267" i="36" s="1"/>
  <c r="BJ91" i="36"/>
  <c r="BJ265" i="36" s="1"/>
  <c r="BL18" i="37"/>
  <c r="BL268" i="37"/>
  <c r="BJ298" i="35"/>
  <c r="BK293" i="45"/>
  <c r="BK271" i="39"/>
  <c r="BK22" i="39"/>
  <c r="BK272" i="39"/>
  <c r="BL278" i="41"/>
  <c r="BL102" i="41"/>
  <c r="BK292" i="35"/>
  <c r="BK291" i="35"/>
  <c r="BK190" i="35"/>
  <c r="BK191" i="35" s="1"/>
  <c r="BK22" i="38"/>
  <c r="BK272" i="38"/>
  <c r="BK271" i="38"/>
  <c r="BL186" i="41"/>
  <c r="BL288" i="41"/>
  <c r="BQ64" i="43"/>
  <c r="BQ242" i="36"/>
  <c r="BQ243" i="36" s="1"/>
  <c r="BQ71" i="41"/>
  <c r="BQ135" i="37"/>
  <c r="BP216" i="41"/>
  <c r="BP217" i="41" s="1"/>
  <c r="BQ211" i="41"/>
  <c r="BQ212" i="41"/>
  <c r="BP219" i="45"/>
  <c r="BQ213" i="45"/>
  <c r="BK295" i="35" l="1"/>
  <c r="BL45" i="45"/>
  <c r="BL271" i="45" s="1"/>
  <c r="BL269" i="45"/>
  <c r="BL294" i="45" s="1"/>
  <c r="BJ302" i="36"/>
  <c r="BJ300" i="36"/>
  <c r="BK296" i="37"/>
  <c r="BK298" i="38"/>
  <c r="BK298" i="37"/>
  <c r="BL294" i="35"/>
  <c r="BJ302" i="39"/>
  <c r="BK298" i="41"/>
  <c r="BK175" i="45"/>
  <c r="BK275" i="45" s="1"/>
  <c r="BK261" i="38"/>
  <c r="BK287" i="38" s="1"/>
  <c r="BJ300" i="39"/>
  <c r="BK177" i="45"/>
  <c r="BK277" i="45" s="1"/>
  <c r="BL294" i="43"/>
  <c r="BL293" i="38"/>
  <c r="BL190" i="38"/>
  <c r="BL191" i="38" s="1"/>
  <c r="BL22" i="45"/>
  <c r="BL291" i="44"/>
  <c r="BL292" i="44"/>
  <c r="BL190" i="44"/>
  <c r="BL191" i="44" s="1"/>
  <c r="BJ91" i="35"/>
  <c r="BJ265" i="35" s="1"/>
  <c r="BJ300" i="35" s="1"/>
  <c r="BJ25" i="35"/>
  <c r="BJ93" i="35" s="1"/>
  <c r="BJ267" i="35" s="1"/>
  <c r="BJ302" i="35" s="1"/>
  <c r="BK190" i="36"/>
  <c r="BK191" i="36" s="1"/>
  <c r="BK292" i="36"/>
  <c r="BK298" i="36" s="1"/>
  <c r="BK291" i="36"/>
  <c r="BK296" i="36" s="1"/>
  <c r="BK291" i="43"/>
  <c r="BK292" i="43"/>
  <c r="BK190" i="43"/>
  <c r="BK191" i="43" s="1"/>
  <c r="BL187" i="35"/>
  <c r="BM185" i="35"/>
  <c r="BM289" i="35" s="1"/>
  <c r="BL290" i="35"/>
  <c r="BM184" i="35"/>
  <c r="BK272" i="40"/>
  <c r="BK298" i="40" s="1"/>
  <c r="BK271" i="40"/>
  <c r="BK296" i="40" s="1"/>
  <c r="BK22" i="40"/>
  <c r="BM186" i="39"/>
  <c r="BM288" i="39"/>
  <c r="BK109" i="37"/>
  <c r="BK177" i="37" s="1"/>
  <c r="BK277" i="37" s="1"/>
  <c r="BK175" i="37"/>
  <c r="BK275" i="37" s="1"/>
  <c r="BL116" i="35"/>
  <c r="BL278" i="35"/>
  <c r="BL103" i="38"/>
  <c r="BM100" i="38"/>
  <c r="BL280" i="38"/>
  <c r="BM101" i="38"/>
  <c r="BM279" i="38" s="1"/>
  <c r="BL106" i="45"/>
  <c r="BL107" i="45" s="1"/>
  <c r="BM16" i="36"/>
  <c r="BL19" i="36"/>
  <c r="BL270" i="36"/>
  <c r="BM17" i="36"/>
  <c r="BM269" i="36" s="1"/>
  <c r="BK91" i="45"/>
  <c r="BK265" i="45" s="1"/>
  <c r="BK25" i="45"/>
  <c r="BK93" i="45" s="1"/>
  <c r="BK267" i="45" s="1"/>
  <c r="BK282" i="39"/>
  <c r="BK298" i="39" s="1"/>
  <c r="BK281" i="39"/>
  <c r="BK296" i="39" s="1"/>
  <c r="BK106" i="39"/>
  <c r="BK107" i="39" s="1"/>
  <c r="BJ25" i="43"/>
  <c r="BJ93" i="43" s="1"/>
  <c r="BJ267" i="43" s="1"/>
  <c r="BJ302" i="43" s="1"/>
  <c r="BJ91" i="43"/>
  <c r="BJ265" i="43" s="1"/>
  <c r="BJ300" i="43" s="1"/>
  <c r="BL282" i="44"/>
  <c r="BL106" i="44"/>
  <c r="BL107" i="44" s="1"/>
  <c r="BL281" i="44"/>
  <c r="BK23" i="38"/>
  <c r="BK299" i="38"/>
  <c r="BM100" i="41"/>
  <c r="BL280" i="41"/>
  <c r="BM101" i="41"/>
  <c r="BM279" i="41" s="1"/>
  <c r="BL103" i="41"/>
  <c r="BK23" i="39"/>
  <c r="BL252" i="38"/>
  <c r="BL291" i="38" s="1"/>
  <c r="BL289" i="38"/>
  <c r="BL294" i="38" s="1"/>
  <c r="BM102" i="35"/>
  <c r="BM186" i="38"/>
  <c r="BM102" i="45"/>
  <c r="BM101" i="40"/>
  <c r="BM279" i="40" s="1"/>
  <c r="BL103" i="40"/>
  <c r="BL280" i="40"/>
  <c r="BM100" i="40"/>
  <c r="BM186" i="40"/>
  <c r="BM288" i="40"/>
  <c r="BK299" i="37"/>
  <c r="BK23" i="37"/>
  <c r="BK259" i="38"/>
  <c r="BK285" i="38" s="1"/>
  <c r="BL186" i="36"/>
  <c r="BL288" i="36"/>
  <c r="BL293" i="36" s="1"/>
  <c r="BL200" i="45"/>
  <c r="BL288" i="45"/>
  <c r="BL270" i="38"/>
  <c r="BM16" i="38"/>
  <c r="BM17" i="38"/>
  <c r="BM269" i="38" s="1"/>
  <c r="BL19" i="38"/>
  <c r="BL102" i="39"/>
  <c r="BL278" i="39"/>
  <c r="BL293" i="39" s="1"/>
  <c r="BL19" i="39"/>
  <c r="BL270" i="39"/>
  <c r="BM16" i="39"/>
  <c r="BM17" i="39"/>
  <c r="BM269" i="39" s="1"/>
  <c r="BM278" i="44"/>
  <c r="BM102" i="44"/>
  <c r="BJ207" i="45"/>
  <c r="BJ261" i="45" s="1"/>
  <c r="BJ287" i="45" s="1"/>
  <c r="BJ302" i="45" s="1"/>
  <c r="BJ259" i="45"/>
  <c r="BJ285" i="45" s="1"/>
  <c r="BJ300" i="45" s="1"/>
  <c r="BM101" i="37"/>
  <c r="BM279" i="37" s="1"/>
  <c r="BL103" i="37"/>
  <c r="BM100" i="37"/>
  <c r="BL280" i="37"/>
  <c r="BK272" i="35"/>
  <c r="BK271" i="35"/>
  <c r="BK22" i="35"/>
  <c r="BL288" i="43"/>
  <c r="BL186" i="43"/>
  <c r="BL268" i="40"/>
  <c r="BL293" i="40" s="1"/>
  <c r="BL18" i="40"/>
  <c r="BL168" i="45"/>
  <c r="BL278" i="45"/>
  <c r="BL23" i="41"/>
  <c r="BK120" i="35"/>
  <c r="BK121" i="35" s="1"/>
  <c r="BK282" i="35"/>
  <c r="BK281" i="35"/>
  <c r="BL18" i="43"/>
  <c r="BL268" i="43"/>
  <c r="BK259" i="35"/>
  <c r="BK285" i="35" s="1"/>
  <c r="BK193" i="35"/>
  <c r="BK261" i="35" s="1"/>
  <c r="BK287" i="35" s="1"/>
  <c r="BL293" i="41"/>
  <c r="BL293" i="37"/>
  <c r="BK23" i="36"/>
  <c r="BL106" i="35"/>
  <c r="BL107" i="35" s="1"/>
  <c r="BK23" i="44"/>
  <c r="BK299" i="44"/>
  <c r="BN185" i="37"/>
  <c r="BN289" i="37" s="1"/>
  <c r="BN184" i="37"/>
  <c r="BM187" i="37"/>
  <c r="BM290" i="37"/>
  <c r="BM18" i="45"/>
  <c r="BK296" i="38"/>
  <c r="BL103" i="43"/>
  <c r="BL280" i="43"/>
  <c r="BM100" i="43"/>
  <c r="BM101" i="43"/>
  <c r="BM279" i="43" s="1"/>
  <c r="BK204" i="45"/>
  <c r="BK291" i="45"/>
  <c r="BK296" i="45" s="1"/>
  <c r="BK292" i="45"/>
  <c r="BK298" i="45" s="1"/>
  <c r="BK296" i="41"/>
  <c r="BL268" i="35"/>
  <c r="BL18" i="35"/>
  <c r="BK175" i="40"/>
  <c r="BK275" i="40" s="1"/>
  <c r="BK109" i="40"/>
  <c r="BK177" i="40" s="1"/>
  <c r="BK277" i="40" s="1"/>
  <c r="BL259" i="37"/>
  <c r="BL285" i="37" s="1"/>
  <c r="BL193" i="37"/>
  <c r="BL261" i="37" s="1"/>
  <c r="BL287" i="37" s="1"/>
  <c r="BK175" i="36"/>
  <c r="BK275" i="36" s="1"/>
  <c r="BK109" i="36"/>
  <c r="BK177" i="36" s="1"/>
  <c r="BK277" i="36" s="1"/>
  <c r="BK295" i="45"/>
  <c r="BL190" i="39"/>
  <c r="BL191" i="39" s="1"/>
  <c r="BL291" i="39"/>
  <c r="BL292" i="39"/>
  <c r="BM17" i="44"/>
  <c r="BM269" i="44" s="1"/>
  <c r="BM294" i="44" s="1"/>
  <c r="BL270" i="44"/>
  <c r="BL295" i="44" s="1"/>
  <c r="BL19" i="44"/>
  <c r="BM16" i="44"/>
  <c r="BK22" i="43"/>
  <c r="BK272" i="43"/>
  <c r="BK271" i="43"/>
  <c r="BL187" i="41"/>
  <c r="BM185" i="41"/>
  <c r="BM289" i="41" s="1"/>
  <c r="BM184" i="41"/>
  <c r="BL290" i="41"/>
  <c r="BM17" i="37"/>
  <c r="BM269" i="37" s="1"/>
  <c r="BL19" i="37"/>
  <c r="BL270" i="37"/>
  <c r="BM16" i="37"/>
  <c r="BM101" i="36"/>
  <c r="BM279" i="36" s="1"/>
  <c r="BL103" i="36"/>
  <c r="BM100" i="36"/>
  <c r="BL280" i="36"/>
  <c r="BL190" i="40"/>
  <c r="BL191" i="40" s="1"/>
  <c r="BL292" i="40"/>
  <c r="BL291" i="40"/>
  <c r="BM186" i="44"/>
  <c r="BM288" i="44"/>
  <c r="BK175" i="38"/>
  <c r="BK275" i="38" s="1"/>
  <c r="BK109" i="38"/>
  <c r="BK177" i="38" s="1"/>
  <c r="BK277" i="38" s="1"/>
  <c r="BM187" i="45"/>
  <c r="BN184" i="45"/>
  <c r="BN185" i="45"/>
  <c r="BK193" i="41"/>
  <c r="BK261" i="41" s="1"/>
  <c r="BK287" i="41" s="1"/>
  <c r="BK259" i="41"/>
  <c r="BK285" i="41" s="1"/>
  <c r="BK107" i="41"/>
  <c r="BK299" i="41"/>
  <c r="BM19" i="41"/>
  <c r="BN16" i="41"/>
  <c r="BN17" i="41"/>
  <c r="BN269" i="41" s="1"/>
  <c r="BM270" i="41"/>
  <c r="BK295" i="43"/>
  <c r="BK109" i="43"/>
  <c r="BK177" i="43" s="1"/>
  <c r="BK277" i="43" s="1"/>
  <c r="BK175" i="43"/>
  <c r="BK275" i="43" s="1"/>
  <c r="BL193" i="45"/>
  <c r="BJ91" i="40"/>
  <c r="BJ265" i="40" s="1"/>
  <c r="BJ300" i="40" s="1"/>
  <c r="BJ25" i="40"/>
  <c r="BJ93" i="40" s="1"/>
  <c r="BJ267" i="40" s="1"/>
  <c r="BJ302" i="40" s="1"/>
  <c r="BQ245" i="36"/>
  <c r="BQ74" i="41"/>
  <c r="BQ75" i="41" s="1"/>
  <c r="BQ77" i="41" s="1"/>
  <c r="BQ213" i="41"/>
  <c r="BP219" i="41"/>
  <c r="BQ216" i="45"/>
  <c r="BQ217" i="45" s="1"/>
  <c r="BL272" i="45" l="1"/>
  <c r="BM44" i="45"/>
  <c r="BM269" i="45" s="1"/>
  <c r="BM43" i="45"/>
  <c r="BL48" i="45"/>
  <c r="BL49" i="45" s="1"/>
  <c r="BL51" i="45" s="1"/>
  <c r="BL270" i="45"/>
  <c r="BL295" i="37"/>
  <c r="BL293" i="35"/>
  <c r="BM294" i="37"/>
  <c r="BK299" i="36"/>
  <c r="BL293" i="45"/>
  <c r="BN18" i="41"/>
  <c r="BN268" i="41"/>
  <c r="BM190" i="45"/>
  <c r="BM191" i="45" s="1"/>
  <c r="BM187" i="44"/>
  <c r="BN184" i="44"/>
  <c r="BM290" i="44"/>
  <c r="BN185" i="44"/>
  <c r="BN289" i="44" s="1"/>
  <c r="BL259" i="40"/>
  <c r="BL285" i="40" s="1"/>
  <c r="BL193" i="40"/>
  <c r="BL261" i="40" s="1"/>
  <c r="BL287" i="40" s="1"/>
  <c r="BL190" i="41"/>
  <c r="BL191" i="41" s="1"/>
  <c r="BL291" i="41"/>
  <c r="BL292" i="41"/>
  <c r="BL271" i="44"/>
  <c r="BL296" i="44" s="1"/>
  <c r="BL22" i="44"/>
  <c r="BL272" i="44"/>
  <c r="BL298" i="44" s="1"/>
  <c r="BL109" i="35"/>
  <c r="BM167" i="45"/>
  <c r="BM279" i="45" s="1"/>
  <c r="BM166" i="45"/>
  <c r="BL171" i="45"/>
  <c r="BL172" i="45" s="1"/>
  <c r="BL174" i="45" s="1"/>
  <c r="BL280" i="45"/>
  <c r="BL290" i="43"/>
  <c r="BM185" i="43"/>
  <c r="BM289" i="43" s="1"/>
  <c r="BL187" i="43"/>
  <c r="BM184" i="43"/>
  <c r="BK298" i="35"/>
  <c r="BL271" i="39"/>
  <c r="BL272" i="39"/>
  <c r="BL22" i="39"/>
  <c r="BL201" i="45"/>
  <c r="BM199" i="45"/>
  <c r="BM289" i="45" s="1"/>
  <c r="BM198" i="45"/>
  <c r="BL290" i="45"/>
  <c r="BL106" i="40"/>
  <c r="BL107" i="40" s="1"/>
  <c r="BL282" i="40"/>
  <c r="BL281" i="40"/>
  <c r="BM187" i="38"/>
  <c r="BN184" i="38"/>
  <c r="BN185" i="38"/>
  <c r="BN100" i="35"/>
  <c r="BN101" i="35"/>
  <c r="BM103" i="35"/>
  <c r="BK91" i="39"/>
  <c r="BK265" i="39" s="1"/>
  <c r="BK25" i="39"/>
  <c r="BK93" i="39" s="1"/>
  <c r="BK267" i="39" s="1"/>
  <c r="BM278" i="41"/>
  <c r="BM102" i="41"/>
  <c r="BL175" i="44"/>
  <c r="BL275" i="44" s="1"/>
  <c r="BL109" i="44"/>
  <c r="BL177" i="44" s="1"/>
  <c r="BL277" i="44" s="1"/>
  <c r="BK109" i="39"/>
  <c r="BK177" i="39" s="1"/>
  <c r="BK277" i="39" s="1"/>
  <c r="BK175" i="39"/>
  <c r="BK275" i="39" s="1"/>
  <c r="BL22" i="36"/>
  <c r="BL271" i="36"/>
  <c r="BL272" i="36"/>
  <c r="BL282" i="45"/>
  <c r="BL281" i="38"/>
  <c r="BL282" i="38"/>
  <c r="BL106" i="38"/>
  <c r="BL107" i="38" s="1"/>
  <c r="BK299" i="40"/>
  <c r="BK23" i="40"/>
  <c r="BK298" i="43"/>
  <c r="BL292" i="38"/>
  <c r="BM271" i="41"/>
  <c r="BM272" i="41"/>
  <c r="BM22" i="41"/>
  <c r="BM268" i="37"/>
  <c r="BM18" i="37"/>
  <c r="BL259" i="39"/>
  <c r="BL285" i="39" s="1"/>
  <c r="BL193" i="39"/>
  <c r="BL261" i="39" s="1"/>
  <c r="BL287" i="39" s="1"/>
  <c r="BL19" i="35"/>
  <c r="BM16" i="35"/>
  <c r="BM17" i="35"/>
  <c r="BM269" i="35" s="1"/>
  <c r="BL270" i="35"/>
  <c r="BL281" i="43"/>
  <c r="BL282" i="43"/>
  <c r="BL106" i="43"/>
  <c r="BL107" i="43" s="1"/>
  <c r="BM291" i="37"/>
  <c r="BM292" i="37"/>
  <c r="BM190" i="37"/>
  <c r="BM191" i="37" s="1"/>
  <c r="BK91" i="44"/>
  <c r="BK265" i="44" s="1"/>
  <c r="BK300" i="44" s="1"/>
  <c r="BK25" i="44"/>
  <c r="BK93" i="44" s="1"/>
  <c r="BK267" i="44" s="1"/>
  <c r="BK302" i="44" s="1"/>
  <c r="BM16" i="40"/>
  <c r="BL19" i="40"/>
  <c r="BL270" i="40"/>
  <c r="BL295" i="40" s="1"/>
  <c r="BM17" i="40"/>
  <c r="BM269" i="40" s="1"/>
  <c r="BM294" i="40" s="1"/>
  <c r="BL293" i="43"/>
  <c r="BM268" i="38"/>
  <c r="BM18" i="38"/>
  <c r="BN185" i="40"/>
  <c r="BN289" i="40" s="1"/>
  <c r="BM290" i="40"/>
  <c r="BN184" i="40"/>
  <c r="BM187" i="40"/>
  <c r="BL281" i="41"/>
  <c r="BL296" i="41" s="1"/>
  <c r="BL282" i="41"/>
  <c r="BL298" i="41" s="1"/>
  <c r="BL106" i="41"/>
  <c r="BM18" i="36"/>
  <c r="BM268" i="36"/>
  <c r="BK296" i="43"/>
  <c r="BL259" i="44"/>
  <c r="BL285" i="44" s="1"/>
  <c r="BL193" i="44"/>
  <c r="BL261" i="44" s="1"/>
  <c r="BL287" i="44" s="1"/>
  <c r="BL23" i="45"/>
  <c r="BM278" i="36"/>
  <c r="BM102" i="36"/>
  <c r="BM186" i="41"/>
  <c r="BM288" i="41"/>
  <c r="BK23" i="43"/>
  <c r="BK299" i="43"/>
  <c r="BN16" i="45"/>
  <c r="BN17" i="45"/>
  <c r="BM19" i="45"/>
  <c r="BN186" i="37"/>
  <c r="BN288" i="37"/>
  <c r="BK91" i="36"/>
  <c r="BK265" i="36" s="1"/>
  <c r="BK25" i="36"/>
  <c r="BK93" i="36" s="1"/>
  <c r="BK267" i="36" s="1"/>
  <c r="BK123" i="35"/>
  <c r="BK177" i="35" s="1"/>
  <c r="BK277" i="35" s="1"/>
  <c r="BK175" i="35"/>
  <c r="BK275" i="35" s="1"/>
  <c r="BL91" i="41"/>
  <c r="BL265" i="41" s="1"/>
  <c r="BL25" i="41"/>
  <c r="BL93" i="41" s="1"/>
  <c r="BL267" i="41" s="1"/>
  <c r="BK23" i="35"/>
  <c r="BK299" i="35"/>
  <c r="BM102" i="37"/>
  <c r="BM278" i="37"/>
  <c r="BM268" i="39"/>
  <c r="BM18" i="39"/>
  <c r="BL103" i="39"/>
  <c r="BL280" i="39"/>
  <c r="BL295" i="39" s="1"/>
  <c r="BM101" i="39"/>
  <c r="BM279" i="39" s="1"/>
  <c r="BM294" i="39" s="1"/>
  <c r="BM100" i="39"/>
  <c r="BK25" i="37"/>
  <c r="BK93" i="37" s="1"/>
  <c r="BK267" i="37" s="1"/>
  <c r="BK302" i="37" s="1"/>
  <c r="BK91" i="37"/>
  <c r="BK265" i="37" s="1"/>
  <c r="BK300" i="37" s="1"/>
  <c r="BM102" i="40"/>
  <c r="BM278" i="40"/>
  <c r="BM250" i="38"/>
  <c r="BL255" i="38"/>
  <c r="BL256" i="38" s="1"/>
  <c r="BL258" i="38" s="1"/>
  <c r="BM251" i="38"/>
  <c r="BM289" i="38" s="1"/>
  <c r="BM294" i="38" s="1"/>
  <c r="BL290" i="38"/>
  <c r="BL295" i="38" s="1"/>
  <c r="BM294" i="41"/>
  <c r="BK91" i="38"/>
  <c r="BK265" i="38" s="1"/>
  <c r="BK300" i="38" s="1"/>
  <c r="BK25" i="38"/>
  <c r="BK93" i="38" s="1"/>
  <c r="BK267" i="38" s="1"/>
  <c r="BK302" i="38" s="1"/>
  <c r="BL281" i="45"/>
  <c r="BL190" i="35"/>
  <c r="BL191" i="35" s="1"/>
  <c r="BL291" i="35"/>
  <c r="BL292" i="35"/>
  <c r="BK193" i="36"/>
  <c r="BK261" i="36" s="1"/>
  <c r="BK287" i="36" s="1"/>
  <c r="BK259" i="36"/>
  <c r="BK285" i="36" s="1"/>
  <c r="BK109" i="41"/>
  <c r="BK177" i="41" s="1"/>
  <c r="BK277" i="41" s="1"/>
  <c r="BK302" i="41" s="1"/>
  <c r="BK175" i="41"/>
  <c r="BK275" i="41" s="1"/>
  <c r="BK300" i="41" s="1"/>
  <c r="BN186" i="45"/>
  <c r="BL106" i="36"/>
  <c r="BL107" i="36" s="1"/>
  <c r="BL282" i="36"/>
  <c r="BL281" i="36"/>
  <c r="BL272" i="37"/>
  <c r="BL271" i="37"/>
  <c r="BL22" i="37"/>
  <c r="BM18" i="44"/>
  <c r="BM268" i="44"/>
  <c r="BM293" i="44" s="1"/>
  <c r="BK205" i="45"/>
  <c r="BK299" i="45"/>
  <c r="BM102" i="43"/>
  <c r="BM278" i="43"/>
  <c r="BM17" i="43"/>
  <c r="BM269" i="43" s="1"/>
  <c r="BM16" i="43"/>
  <c r="BL19" i="43"/>
  <c r="BL270" i="43"/>
  <c r="BK296" i="35"/>
  <c r="BL106" i="37"/>
  <c r="BL107" i="37" s="1"/>
  <c r="BL281" i="37"/>
  <c r="BL282" i="37"/>
  <c r="BN101" i="44"/>
  <c r="BN279" i="44" s="1"/>
  <c r="BN100" i="44"/>
  <c r="BM103" i="44"/>
  <c r="BM280" i="44"/>
  <c r="BL271" i="38"/>
  <c r="BL22" i="38"/>
  <c r="BL272" i="38"/>
  <c r="BM185" i="36"/>
  <c r="BM289" i="36" s="1"/>
  <c r="BM294" i="36" s="1"/>
  <c r="BL187" i="36"/>
  <c r="BM184" i="36"/>
  <c r="BL290" i="36"/>
  <c r="BL295" i="36" s="1"/>
  <c r="BN101" i="45"/>
  <c r="BN100" i="45"/>
  <c r="BM103" i="45"/>
  <c r="BK299" i="39"/>
  <c r="BL295" i="41"/>
  <c r="BL109" i="45"/>
  <c r="BM102" i="38"/>
  <c r="BM278" i="38"/>
  <c r="BL117" i="35"/>
  <c r="BM115" i="35"/>
  <c r="BM279" i="35" s="1"/>
  <c r="BM114" i="35"/>
  <c r="BL280" i="35"/>
  <c r="BM187" i="39"/>
  <c r="BM290" i="39"/>
  <c r="BN184" i="39"/>
  <c r="BN185" i="39"/>
  <c r="BN289" i="39" s="1"/>
  <c r="BM288" i="35"/>
  <c r="BM186" i="35"/>
  <c r="BK259" i="43"/>
  <c r="BK285" i="43" s="1"/>
  <c r="BK193" i="43"/>
  <c r="BK261" i="43" s="1"/>
  <c r="BK287" i="43" s="1"/>
  <c r="BL193" i="38"/>
  <c r="BQ216" i="41"/>
  <c r="BQ217" i="41" s="1"/>
  <c r="BQ219" i="45"/>
  <c r="BL177" i="45" l="1"/>
  <c r="BL277" i="45" s="1"/>
  <c r="BM45" i="45"/>
  <c r="BM268" i="45"/>
  <c r="BL175" i="45"/>
  <c r="BL275" i="45" s="1"/>
  <c r="BL298" i="38"/>
  <c r="BL259" i="38"/>
  <c r="BL285" i="38" s="1"/>
  <c r="BL261" i="38"/>
  <c r="BL287" i="38" s="1"/>
  <c r="BK300" i="39"/>
  <c r="BM294" i="43"/>
  <c r="BM294" i="35"/>
  <c r="BN288" i="39"/>
  <c r="BN186" i="39"/>
  <c r="BM116" i="35"/>
  <c r="BM278" i="35"/>
  <c r="BN101" i="38"/>
  <c r="BN279" i="38" s="1"/>
  <c r="BN100" i="38"/>
  <c r="BM280" i="38"/>
  <c r="BM103" i="38"/>
  <c r="BL272" i="40"/>
  <c r="BL298" i="40" s="1"/>
  <c r="BL271" i="40"/>
  <c r="BL296" i="40" s="1"/>
  <c r="BL22" i="40"/>
  <c r="BL109" i="43"/>
  <c r="BL177" i="43" s="1"/>
  <c r="BL277" i="43" s="1"/>
  <c r="BL175" i="43"/>
  <c r="BL275" i="43" s="1"/>
  <c r="BK91" i="40"/>
  <c r="BK265" i="40" s="1"/>
  <c r="BK300" i="40" s="1"/>
  <c r="BK25" i="40"/>
  <c r="BK93" i="40" s="1"/>
  <c r="BK267" i="40" s="1"/>
  <c r="BK302" i="40" s="1"/>
  <c r="BM193" i="45"/>
  <c r="BM292" i="39"/>
  <c r="BM190" i="39"/>
  <c r="BM191" i="39" s="1"/>
  <c r="BM291" i="39"/>
  <c r="BL120" i="35"/>
  <c r="BL121" i="35" s="1"/>
  <c r="BL281" i="35"/>
  <c r="BL282" i="35"/>
  <c r="BM106" i="45"/>
  <c r="BM107" i="45" s="1"/>
  <c r="BM186" i="36"/>
  <c r="BM288" i="36"/>
  <c r="BM293" i="36" s="1"/>
  <c r="BL23" i="38"/>
  <c r="BL299" i="38"/>
  <c r="BN102" i="44"/>
  <c r="BN278" i="44"/>
  <c r="BL109" i="37"/>
  <c r="BL177" i="37" s="1"/>
  <c r="BL277" i="37" s="1"/>
  <c r="BL175" i="37"/>
  <c r="BL275" i="37" s="1"/>
  <c r="BL22" i="43"/>
  <c r="BL271" i="43"/>
  <c r="BL272" i="43"/>
  <c r="BK207" i="45"/>
  <c r="BK261" i="45" s="1"/>
  <c r="BK287" i="45" s="1"/>
  <c r="BK302" i="45" s="1"/>
  <c r="BK259" i="45"/>
  <c r="BK285" i="45" s="1"/>
  <c r="BK300" i="45" s="1"/>
  <c r="BL296" i="37"/>
  <c r="BL175" i="36"/>
  <c r="BL275" i="36" s="1"/>
  <c r="BL109" i="36"/>
  <c r="BL177" i="36" s="1"/>
  <c r="BL277" i="36" s="1"/>
  <c r="BK91" i="35"/>
  <c r="BK265" i="35" s="1"/>
  <c r="BK300" i="35" s="1"/>
  <c r="BK25" i="35"/>
  <c r="BK93" i="35" s="1"/>
  <c r="BK267" i="35" s="1"/>
  <c r="BK302" i="35" s="1"/>
  <c r="BK302" i="36"/>
  <c r="BM270" i="36"/>
  <c r="BN17" i="36"/>
  <c r="BN269" i="36" s="1"/>
  <c r="BN16" i="36"/>
  <c r="BM19" i="36"/>
  <c r="BL22" i="35"/>
  <c r="BL271" i="35"/>
  <c r="BL272" i="35"/>
  <c r="BM293" i="37"/>
  <c r="BL175" i="38"/>
  <c r="BL275" i="38" s="1"/>
  <c r="BL109" i="38"/>
  <c r="BL177" i="38" s="1"/>
  <c r="BL277" i="38" s="1"/>
  <c r="BM280" i="41"/>
  <c r="BM103" i="41"/>
  <c r="BN100" i="41"/>
  <c r="BN101" i="41"/>
  <c r="BN279" i="41" s="1"/>
  <c r="BM200" i="45"/>
  <c r="BM288" i="45"/>
  <c r="BL23" i="39"/>
  <c r="BM186" i="43"/>
  <c r="BM288" i="43"/>
  <c r="BL295" i="45"/>
  <c r="BM280" i="43"/>
  <c r="BN100" i="43"/>
  <c r="BN101" i="43"/>
  <c r="BN279" i="43" s="1"/>
  <c r="BM103" i="43"/>
  <c r="BM270" i="44"/>
  <c r="BM295" i="44" s="1"/>
  <c r="BN16" i="44"/>
  <c r="BN17" i="44"/>
  <c r="BN269" i="44" s="1"/>
  <c r="BN294" i="44" s="1"/>
  <c r="BM19" i="44"/>
  <c r="BN100" i="37"/>
  <c r="BN101" i="37"/>
  <c r="BN279" i="37" s="1"/>
  <c r="BM103" i="37"/>
  <c r="BM280" i="37"/>
  <c r="BM280" i="36"/>
  <c r="BN101" i="36"/>
  <c r="BN279" i="36" s="1"/>
  <c r="BN100" i="36"/>
  <c r="BM103" i="36"/>
  <c r="BM193" i="37"/>
  <c r="BM261" i="37" s="1"/>
  <c r="BM287" i="37" s="1"/>
  <c r="BM259" i="37"/>
  <c r="BM285" i="37" s="1"/>
  <c r="BN102" i="45"/>
  <c r="BL190" i="36"/>
  <c r="BL191" i="36" s="1"/>
  <c r="BL292" i="36"/>
  <c r="BL298" i="36" s="1"/>
  <c r="BL291" i="36"/>
  <c r="BL296" i="36" s="1"/>
  <c r="BL296" i="38"/>
  <c r="BM18" i="43"/>
  <c r="BM268" i="43"/>
  <c r="BL298" i="37"/>
  <c r="BL259" i="35"/>
  <c r="BL285" i="35" s="1"/>
  <c r="BL193" i="35"/>
  <c r="BL261" i="35" s="1"/>
  <c r="BL287" i="35" s="1"/>
  <c r="BM252" i="38"/>
  <c r="BM291" i="38" s="1"/>
  <c r="BM288" i="38"/>
  <c r="BM293" i="38" s="1"/>
  <c r="BK300" i="36"/>
  <c r="BO185" i="37"/>
  <c r="BO289" i="37" s="1"/>
  <c r="BO184" i="37"/>
  <c r="BN187" i="37"/>
  <c r="BN290" i="37"/>
  <c r="BN18" i="45"/>
  <c r="BN184" i="41"/>
  <c r="BN185" i="41"/>
  <c r="BN289" i="41" s="1"/>
  <c r="BM187" i="41"/>
  <c r="BM290" i="41"/>
  <c r="BM291" i="40"/>
  <c r="BM292" i="40"/>
  <c r="BM190" i="40"/>
  <c r="BM191" i="40" s="1"/>
  <c r="BM19" i="38"/>
  <c r="BM270" i="38"/>
  <c r="BN16" i="38"/>
  <c r="BN17" i="38"/>
  <c r="BN269" i="38" s="1"/>
  <c r="BL295" i="35"/>
  <c r="BK302" i="39"/>
  <c r="BM293" i="41"/>
  <c r="BM106" i="35"/>
  <c r="BM107" i="35" s="1"/>
  <c r="BN186" i="38"/>
  <c r="BL291" i="43"/>
  <c r="BL292" i="43"/>
  <c r="BL298" i="43" s="1"/>
  <c r="BL190" i="43"/>
  <c r="BL191" i="43" s="1"/>
  <c r="BL23" i="44"/>
  <c r="BL299" i="44"/>
  <c r="BL193" i="41"/>
  <c r="BL261" i="41" s="1"/>
  <c r="BL287" i="41" s="1"/>
  <c r="BL259" i="41"/>
  <c r="BL285" i="41" s="1"/>
  <c r="BL281" i="39"/>
  <c r="BL296" i="39" s="1"/>
  <c r="BL282" i="39"/>
  <c r="BL298" i="39" s="1"/>
  <c r="BL106" i="39"/>
  <c r="BL107" i="39" s="1"/>
  <c r="BL91" i="45"/>
  <c r="BL265" i="45" s="1"/>
  <c r="BL25" i="45"/>
  <c r="BL93" i="45" s="1"/>
  <c r="BL267" i="45" s="1"/>
  <c r="BL107" i="41"/>
  <c r="BL299" i="41"/>
  <c r="BN186" i="40"/>
  <c r="BN288" i="40"/>
  <c r="BM23" i="41"/>
  <c r="BL23" i="36"/>
  <c r="BL175" i="40"/>
  <c r="BL275" i="40" s="1"/>
  <c r="BL109" i="40"/>
  <c r="BL177" i="40" s="1"/>
  <c r="BL277" i="40" s="1"/>
  <c r="BL204" i="45"/>
  <c r="BL292" i="45"/>
  <c r="BL298" i="45" s="1"/>
  <c r="BL291" i="45"/>
  <c r="BL296" i="45" s="1"/>
  <c r="BM168" i="45"/>
  <c r="BM282" i="45" s="1"/>
  <c r="BM278" i="45"/>
  <c r="BN288" i="44"/>
  <c r="BN186" i="44"/>
  <c r="BO17" i="41"/>
  <c r="BO269" i="41" s="1"/>
  <c r="BN19" i="41"/>
  <c r="BO16" i="41"/>
  <c r="BN270" i="41"/>
  <c r="BM290" i="35"/>
  <c r="BN185" i="35"/>
  <c r="BN289" i="35" s="1"/>
  <c r="BN184" i="35"/>
  <c r="BM187" i="35"/>
  <c r="BM106" i="44"/>
  <c r="BM107" i="44" s="1"/>
  <c r="BM281" i="44"/>
  <c r="BM282" i="44"/>
  <c r="BL299" i="37"/>
  <c r="BL23" i="37"/>
  <c r="BO185" i="45"/>
  <c r="BO184" i="45"/>
  <c r="BN187" i="45"/>
  <c r="BM103" i="40"/>
  <c r="BM280" i="40"/>
  <c r="BN100" i="40"/>
  <c r="BN101" i="40"/>
  <c r="BN279" i="40" s="1"/>
  <c r="BM102" i="39"/>
  <c r="BM278" i="39"/>
  <c r="BM293" i="39" s="1"/>
  <c r="BM270" i="39"/>
  <c r="BN17" i="39"/>
  <c r="BN269" i="39" s="1"/>
  <c r="BN16" i="39"/>
  <c r="BM19" i="39"/>
  <c r="BM22" i="45"/>
  <c r="BM272" i="45"/>
  <c r="BM271" i="45"/>
  <c r="BK25" i="43"/>
  <c r="BK93" i="43" s="1"/>
  <c r="BK267" i="43" s="1"/>
  <c r="BK302" i="43" s="1"/>
  <c r="BK91" i="43"/>
  <c r="BK265" i="43" s="1"/>
  <c r="BK300" i="43" s="1"/>
  <c r="BM268" i="40"/>
  <c r="BM293" i="40" s="1"/>
  <c r="BM18" i="40"/>
  <c r="BM18" i="35"/>
  <c r="BM268" i="35"/>
  <c r="BN16" i="37"/>
  <c r="BM270" i="37"/>
  <c r="BN17" i="37"/>
  <c r="BN269" i="37" s="1"/>
  <c r="BM19" i="37"/>
  <c r="BN102" i="35"/>
  <c r="BM190" i="38"/>
  <c r="BM191" i="38" s="1"/>
  <c r="BL295" i="43"/>
  <c r="BM294" i="45"/>
  <c r="BM190" i="44"/>
  <c r="BM191" i="44" s="1"/>
  <c r="BM291" i="44"/>
  <c r="BM292" i="44"/>
  <c r="BQ219" i="41"/>
  <c r="BM295" i="37" l="1"/>
  <c r="BL299" i="36"/>
  <c r="BN43" i="45"/>
  <c r="BN268" i="45" s="1"/>
  <c r="BN44" i="45"/>
  <c r="BM48" i="45"/>
  <c r="BM49" i="45" s="1"/>
  <c r="BM51" i="45" s="1"/>
  <c r="BM270" i="45"/>
  <c r="BM292" i="38"/>
  <c r="BM293" i="45"/>
  <c r="BN294" i="37"/>
  <c r="BL296" i="43"/>
  <c r="BL298" i="35"/>
  <c r="BM293" i="35"/>
  <c r="BL296" i="35"/>
  <c r="BM259" i="44"/>
  <c r="BM285" i="44" s="1"/>
  <c r="BM193" i="44"/>
  <c r="BM261" i="44" s="1"/>
  <c r="BM287" i="44" s="1"/>
  <c r="BM193" i="38"/>
  <c r="BM272" i="37"/>
  <c r="BM22" i="37"/>
  <c r="BM271" i="37"/>
  <c r="BM23" i="45"/>
  <c r="BN288" i="35"/>
  <c r="BN186" i="35"/>
  <c r="BO18" i="41"/>
  <c r="BO268" i="41"/>
  <c r="BM91" i="41"/>
  <c r="BM265" i="41" s="1"/>
  <c r="BM25" i="41"/>
  <c r="BM93" i="41" s="1"/>
  <c r="BM267" i="41" s="1"/>
  <c r="BL175" i="39"/>
  <c r="BL275" i="39" s="1"/>
  <c r="BL109" i="39"/>
  <c r="BL177" i="39" s="1"/>
  <c r="BL277" i="39" s="1"/>
  <c r="BL91" i="44"/>
  <c r="BL265" i="44" s="1"/>
  <c r="BL300" i="44" s="1"/>
  <c r="BL25" i="44"/>
  <c r="BL93" i="44" s="1"/>
  <c r="BL267" i="44" s="1"/>
  <c r="BL302" i="44" s="1"/>
  <c r="BM272" i="38"/>
  <c r="BM271" i="38"/>
  <c r="BM22" i="38"/>
  <c r="BO16" i="45"/>
  <c r="BO17" i="45"/>
  <c r="BN19" i="45"/>
  <c r="BO186" i="37"/>
  <c r="BO288" i="37"/>
  <c r="BN250" i="38"/>
  <c r="BN288" i="38" s="1"/>
  <c r="BM255" i="38"/>
  <c r="BM256" i="38" s="1"/>
  <c r="BM258" i="38" s="1"/>
  <c r="BN251" i="38"/>
  <c r="BM290" i="38"/>
  <c r="BM295" i="38" s="1"/>
  <c r="BN103" i="45"/>
  <c r="BO100" i="45"/>
  <c r="BO101" i="45"/>
  <c r="BM282" i="36"/>
  <c r="BM281" i="36"/>
  <c r="BM106" i="36"/>
  <c r="BM107" i="36" s="1"/>
  <c r="BM22" i="44"/>
  <c r="BM272" i="44"/>
  <c r="BM298" i="44" s="1"/>
  <c r="BM271" i="44"/>
  <c r="BM296" i="44" s="1"/>
  <c r="BM281" i="43"/>
  <c r="BM282" i="43"/>
  <c r="BM106" i="43"/>
  <c r="BM107" i="43" s="1"/>
  <c r="BM293" i="43"/>
  <c r="BN278" i="41"/>
  <c r="BN102" i="41"/>
  <c r="BM272" i="36"/>
  <c r="BM271" i="36"/>
  <c r="BM22" i="36"/>
  <c r="BL23" i="43"/>
  <c r="BL299" i="43"/>
  <c r="BN103" i="44"/>
  <c r="BN280" i="44"/>
  <c r="BO100" i="44"/>
  <c r="BO101" i="44"/>
  <c r="BO279" i="44" s="1"/>
  <c r="BN185" i="36"/>
  <c r="BN289" i="36" s="1"/>
  <c r="BN294" i="36" s="1"/>
  <c r="BM187" i="36"/>
  <c r="BN184" i="36"/>
  <c r="BM290" i="36"/>
  <c r="BM295" i="36" s="1"/>
  <c r="BM193" i="39"/>
  <c r="BM261" i="39" s="1"/>
  <c r="BM287" i="39" s="1"/>
  <c r="BM259" i="39"/>
  <c r="BM285" i="39" s="1"/>
  <c r="BN278" i="38"/>
  <c r="BN102" i="38"/>
  <c r="BN187" i="39"/>
  <c r="BN290" i="39"/>
  <c r="BO184" i="39"/>
  <c r="BO185" i="39"/>
  <c r="BO289" i="39" s="1"/>
  <c r="BM19" i="35"/>
  <c r="BN16" i="35"/>
  <c r="BM270" i="35"/>
  <c r="BN17" i="35"/>
  <c r="BN269" i="35" s="1"/>
  <c r="BM19" i="40"/>
  <c r="BM270" i="40"/>
  <c r="BM295" i="40" s="1"/>
  <c r="BN17" i="40"/>
  <c r="BN269" i="40" s="1"/>
  <c r="BN294" i="40" s="1"/>
  <c r="BN16" i="40"/>
  <c r="BN278" i="40"/>
  <c r="BN102" i="40"/>
  <c r="BN190" i="45"/>
  <c r="BN191" i="45" s="1"/>
  <c r="BL25" i="37"/>
  <c r="BL93" i="37" s="1"/>
  <c r="BL267" i="37" s="1"/>
  <c r="BL302" i="37" s="1"/>
  <c r="BL91" i="37"/>
  <c r="BL265" i="37" s="1"/>
  <c r="BL300" i="37" s="1"/>
  <c r="BM175" i="44"/>
  <c r="BM275" i="44" s="1"/>
  <c r="BM109" i="44"/>
  <c r="BM177" i="44" s="1"/>
  <c r="BM277" i="44" s="1"/>
  <c r="BN272" i="41"/>
  <c r="BN22" i="41"/>
  <c r="BN271" i="41"/>
  <c r="BL109" i="41"/>
  <c r="BL177" i="41" s="1"/>
  <c r="BL277" i="41" s="1"/>
  <c r="BL302" i="41" s="1"/>
  <c r="BL175" i="41"/>
  <c r="BL275" i="41" s="1"/>
  <c r="BL300" i="41" s="1"/>
  <c r="BL193" i="43"/>
  <c r="BL261" i="43" s="1"/>
  <c r="BL287" i="43" s="1"/>
  <c r="BL259" i="43"/>
  <c r="BL285" i="43" s="1"/>
  <c r="BO184" i="38"/>
  <c r="BO185" i="38"/>
  <c r="BN187" i="38"/>
  <c r="BM259" i="40"/>
  <c r="BM285" i="40" s="1"/>
  <c r="BM193" i="40"/>
  <c r="BM261" i="40" s="1"/>
  <c r="BM287" i="40" s="1"/>
  <c r="BM190" i="41"/>
  <c r="BM191" i="41" s="1"/>
  <c r="BM291" i="41"/>
  <c r="BM292" i="41"/>
  <c r="BN17" i="43"/>
  <c r="BN269" i="43" s="1"/>
  <c r="BN16" i="43"/>
  <c r="BM19" i="43"/>
  <c r="BM270" i="43"/>
  <c r="BN278" i="36"/>
  <c r="BN102" i="36"/>
  <c r="BM106" i="37"/>
  <c r="BM107" i="37" s="1"/>
  <c r="BM282" i="37"/>
  <c r="BM281" i="37"/>
  <c r="BM290" i="43"/>
  <c r="BN185" i="43"/>
  <c r="BN289" i="43" s="1"/>
  <c r="BN184" i="43"/>
  <c r="BM187" i="43"/>
  <c r="BN198" i="45"/>
  <c r="BM201" i="45"/>
  <c r="BN199" i="45"/>
  <c r="BN289" i="45" s="1"/>
  <c r="BM290" i="45"/>
  <c r="BM281" i="41"/>
  <c r="BM282" i="41"/>
  <c r="BM106" i="41"/>
  <c r="BN268" i="36"/>
  <c r="BN18" i="36"/>
  <c r="BM109" i="45"/>
  <c r="BM272" i="39"/>
  <c r="BM22" i="39"/>
  <c r="BM271" i="39"/>
  <c r="BO186" i="45"/>
  <c r="BL205" i="45"/>
  <c r="BL299" i="45"/>
  <c r="BL25" i="36"/>
  <c r="BL93" i="36" s="1"/>
  <c r="BL267" i="36" s="1"/>
  <c r="BL91" i="36"/>
  <c r="BL265" i="36" s="1"/>
  <c r="BM109" i="35"/>
  <c r="BN268" i="38"/>
  <c r="BN18" i="38"/>
  <c r="BL193" i="36"/>
  <c r="BL261" i="36" s="1"/>
  <c r="BL287" i="36" s="1"/>
  <c r="BL259" i="36"/>
  <c r="BL285" i="36" s="1"/>
  <c r="BN18" i="44"/>
  <c r="BN268" i="44"/>
  <c r="BN293" i="44" s="1"/>
  <c r="BN102" i="43"/>
  <c r="BN278" i="43"/>
  <c r="BL299" i="39"/>
  <c r="BM295" i="41"/>
  <c r="BL23" i="35"/>
  <c r="BL299" i="35"/>
  <c r="BL91" i="38"/>
  <c r="BL265" i="38" s="1"/>
  <c r="BL300" i="38" s="1"/>
  <c r="BL25" i="38"/>
  <c r="BL93" i="38" s="1"/>
  <c r="BL267" i="38" s="1"/>
  <c r="BL302" i="38" s="1"/>
  <c r="BL123" i="35"/>
  <c r="BL177" i="35" s="1"/>
  <c r="BL277" i="35" s="1"/>
  <c r="BL175" i="35"/>
  <c r="BL275" i="35" s="1"/>
  <c r="BM106" i="38"/>
  <c r="BM107" i="38" s="1"/>
  <c r="BM281" i="38"/>
  <c r="BM282" i="38"/>
  <c r="BN103" i="35"/>
  <c r="BO100" i="35"/>
  <c r="BO101" i="35"/>
  <c r="BN268" i="37"/>
  <c r="BN18" i="37"/>
  <c r="BN268" i="39"/>
  <c r="BN18" i="39"/>
  <c r="BN101" i="39"/>
  <c r="BN279" i="39" s="1"/>
  <c r="BN294" i="39" s="1"/>
  <c r="BM103" i="39"/>
  <c r="BM280" i="39"/>
  <c r="BM295" i="39" s="1"/>
  <c r="BN100" i="39"/>
  <c r="BM282" i="40"/>
  <c r="BM281" i="40"/>
  <c r="BM106" i="40"/>
  <c r="BM107" i="40" s="1"/>
  <c r="BM292" i="35"/>
  <c r="BM291" i="35"/>
  <c r="BM190" i="35"/>
  <c r="BM191" i="35" s="1"/>
  <c r="BO184" i="44"/>
  <c r="BN187" i="44"/>
  <c r="BN290" i="44"/>
  <c r="BO185" i="44"/>
  <c r="BO289" i="44" s="1"/>
  <c r="BN166" i="45"/>
  <c r="BM171" i="45"/>
  <c r="BM172" i="45" s="1"/>
  <c r="BM174" i="45" s="1"/>
  <c r="BN167" i="45"/>
  <c r="BN279" i="45" s="1"/>
  <c r="BM280" i="45"/>
  <c r="BN290" i="40"/>
  <c r="BO185" i="40"/>
  <c r="BO289" i="40" s="1"/>
  <c r="BN187" i="40"/>
  <c r="BO184" i="40"/>
  <c r="BN186" i="41"/>
  <c r="BN288" i="41"/>
  <c r="BN292" i="37"/>
  <c r="BN291" i="37"/>
  <c r="BN190" i="37"/>
  <c r="BN191" i="37" s="1"/>
  <c r="BN102" i="37"/>
  <c r="BN278" i="37"/>
  <c r="BL25" i="39"/>
  <c r="BL93" i="39" s="1"/>
  <c r="BL267" i="39" s="1"/>
  <c r="BL91" i="39"/>
  <c r="BL265" i="39" s="1"/>
  <c r="BN294" i="41"/>
  <c r="BM281" i="45"/>
  <c r="BL299" i="40"/>
  <c r="BL23" i="40"/>
  <c r="BN114" i="35"/>
  <c r="BN115" i="35"/>
  <c r="BN279" i="35" s="1"/>
  <c r="BM117" i="35"/>
  <c r="BM280" i="35"/>
  <c r="BN45" i="45" l="1"/>
  <c r="BN269" i="45"/>
  <c r="BN294" i="45" s="1"/>
  <c r="BN293" i="38"/>
  <c r="BM295" i="45"/>
  <c r="BM296" i="41"/>
  <c r="BM295" i="43"/>
  <c r="BL302" i="36"/>
  <c r="BN294" i="43"/>
  <c r="BM120" i="35"/>
  <c r="BM121" i="35" s="1"/>
  <c r="BM282" i="35"/>
  <c r="BM281" i="35"/>
  <c r="BO288" i="40"/>
  <c r="BO186" i="40"/>
  <c r="BN278" i="39"/>
  <c r="BN293" i="39" s="1"/>
  <c r="BN102" i="39"/>
  <c r="BN19" i="39"/>
  <c r="BN270" i="39"/>
  <c r="BO17" i="39"/>
  <c r="BO269" i="39" s="1"/>
  <c r="BO16" i="39"/>
  <c r="BN270" i="37"/>
  <c r="BO17" i="37"/>
  <c r="BO269" i="37" s="1"/>
  <c r="BO16" i="37"/>
  <c r="BN19" i="37"/>
  <c r="BM175" i="45"/>
  <c r="BM275" i="45" s="1"/>
  <c r="BO17" i="36"/>
  <c r="BO269" i="36" s="1"/>
  <c r="BN19" i="36"/>
  <c r="BO16" i="36"/>
  <c r="BN270" i="36"/>
  <c r="BN200" i="45"/>
  <c r="BN288" i="45"/>
  <c r="BM109" i="37"/>
  <c r="BM177" i="37" s="1"/>
  <c r="BM277" i="37" s="1"/>
  <c r="BM175" i="37"/>
  <c r="BM275" i="37" s="1"/>
  <c r="BM22" i="43"/>
  <c r="BM272" i="43"/>
  <c r="BM271" i="43"/>
  <c r="BO186" i="38"/>
  <c r="BO101" i="40"/>
  <c r="BO279" i="40" s="1"/>
  <c r="BN103" i="40"/>
  <c r="BO100" i="40"/>
  <c r="BN280" i="40"/>
  <c r="BN268" i="35"/>
  <c r="BN18" i="35"/>
  <c r="BN280" i="38"/>
  <c r="BO100" i="38"/>
  <c r="BO101" i="38"/>
  <c r="BO279" i="38" s="1"/>
  <c r="BN103" i="38"/>
  <c r="BN272" i="45"/>
  <c r="BN271" i="45"/>
  <c r="BN22" i="45"/>
  <c r="BM23" i="38"/>
  <c r="BM299" i="38"/>
  <c r="BN187" i="35"/>
  <c r="BN290" i="35"/>
  <c r="BO185" i="35"/>
  <c r="BO289" i="35" s="1"/>
  <c r="BO184" i="35"/>
  <c r="BM298" i="37"/>
  <c r="BN193" i="37"/>
  <c r="BN261" i="37" s="1"/>
  <c r="BN287" i="37" s="1"/>
  <c r="BN259" i="37"/>
  <c r="BN285" i="37" s="1"/>
  <c r="BO185" i="41"/>
  <c r="BO289" i="41" s="1"/>
  <c r="BN187" i="41"/>
  <c r="BO184" i="41"/>
  <c r="BN290" i="41"/>
  <c r="BN190" i="40"/>
  <c r="BN191" i="40" s="1"/>
  <c r="BN292" i="40"/>
  <c r="BN291" i="40"/>
  <c r="BM259" i="35"/>
  <c r="BM285" i="35" s="1"/>
  <c r="BM193" i="35"/>
  <c r="BM261" i="35" s="1"/>
  <c r="BM287" i="35" s="1"/>
  <c r="BM175" i="40"/>
  <c r="BM275" i="40" s="1"/>
  <c r="BM109" i="40"/>
  <c r="BM177" i="40" s="1"/>
  <c r="BM277" i="40" s="1"/>
  <c r="BN293" i="37"/>
  <c r="BN106" i="35"/>
  <c r="BN107" i="35" s="1"/>
  <c r="BM175" i="38"/>
  <c r="BM275" i="38" s="1"/>
  <c r="BM109" i="38"/>
  <c r="BM177" i="38" s="1"/>
  <c r="BM277" i="38" s="1"/>
  <c r="BL25" i="35"/>
  <c r="BL93" i="35" s="1"/>
  <c r="BL267" i="35" s="1"/>
  <c r="BL302" i="35" s="1"/>
  <c r="BL91" i="35"/>
  <c r="BL265" i="35" s="1"/>
  <c r="BL300" i="35" s="1"/>
  <c r="BN280" i="43"/>
  <c r="BO101" i="43"/>
  <c r="BO279" i="43" s="1"/>
  <c r="BN103" i="43"/>
  <c r="BO100" i="43"/>
  <c r="BP185" i="45"/>
  <c r="BO187" i="45"/>
  <c r="BP184" i="45"/>
  <c r="BM291" i="43"/>
  <c r="BM292" i="43"/>
  <c r="BM298" i="43" s="1"/>
  <c r="BM190" i="43"/>
  <c r="BM191" i="43" s="1"/>
  <c r="BN280" i="36"/>
  <c r="BO101" i="36"/>
  <c r="BO279" i="36" s="1"/>
  <c r="BN103" i="36"/>
  <c r="BO100" i="36"/>
  <c r="BN18" i="43"/>
  <c r="BN268" i="43"/>
  <c r="BM272" i="40"/>
  <c r="BM298" i="40" s="1"/>
  <c r="BM22" i="40"/>
  <c r="BM271" i="40"/>
  <c r="BM296" i="40" s="1"/>
  <c r="BM271" i="35"/>
  <c r="BM22" i="35"/>
  <c r="BM272" i="35"/>
  <c r="BO186" i="39"/>
  <c r="BO288" i="39"/>
  <c r="BN186" i="36"/>
  <c r="BN288" i="36"/>
  <c r="BN293" i="36" s="1"/>
  <c r="BO278" i="44"/>
  <c r="BO102" i="44"/>
  <c r="BL25" i="43"/>
  <c r="BL93" i="43" s="1"/>
  <c r="BL267" i="43" s="1"/>
  <c r="BL302" i="43" s="1"/>
  <c r="BL91" i="43"/>
  <c r="BL265" i="43" s="1"/>
  <c r="BL300" i="43" s="1"/>
  <c r="BN280" i="41"/>
  <c r="BO100" i="41"/>
  <c r="BO101" i="41"/>
  <c r="BO279" i="41" s="1"/>
  <c r="BN103" i="41"/>
  <c r="BM175" i="43"/>
  <c r="BM275" i="43" s="1"/>
  <c r="BM109" i="43"/>
  <c r="BM177" i="43" s="1"/>
  <c r="BM277" i="43" s="1"/>
  <c r="BN106" i="45"/>
  <c r="BN107" i="45" s="1"/>
  <c r="BM296" i="38"/>
  <c r="BL302" i="39"/>
  <c r="BM259" i="38"/>
  <c r="BM285" i="38" s="1"/>
  <c r="BN116" i="35"/>
  <c r="BN278" i="35"/>
  <c r="BO101" i="37"/>
  <c r="BO279" i="37" s="1"/>
  <c r="BN103" i="37"/>
  <c r="BO100" i="37"/>
  <c r="BN280" i="37"/>
  <c r="BN292" i="44"/>
  <c r="BN291" i="44"/>
  <c r="BN190" i="44"/>
  <c r="BN191" i="44" s="1"/>
  <c r="BM106" i="39"/>
  <c r="BM107" i="39" s="1"/>
  <c r="BM281" i="39"/>
  <c r="BM296" i="39" s="1"/>
  <c r="BM282" i="39"/>
  <c r="BM298" i="39" s="1"/>
  <c r="BN19" i="38"/>
  <c r="BN270" i="38"/>
  <c r="BO16" i="38"/>
  <c r="BO17" i="38"/>
  <c r="BO269" i="38" s="1"/>
  <c r="BL207" i="45"/>
  <c r="BL261" i="45" s="1"/>
  <c r="BL287" i="45" s="1"/>
  <c r="BL302" i="45" s="1"/>
  <c r="BL259" i="45"/>
  <c r="BL285" i="45" s="1"/>
  <c r="BL300" i="45" s="1"/>
  <c r="BM107" i="41"/>
  <c r="BM299" i="41"/>
  <c r="BN288" i="43"/>
  <c r="BN186" i="43"/>
  <c r="BM193" i="41"/>
  <c r="BM261" i="41" s="1"/>
  <c r="BM287" i="41" s="1"/>
  <c r="BM259" i="41"/>
  <c r="BM285" i="41" s="1"/>
  <c r="BN190" i="38"/>
  <c r="BN191" i="38" s="1"/>
  <c r="BN268" i="40"/>
  <c r="BN293" i="40" s="1"/>
  <c r="BN18" i="40"/>
  <c r="BN294" i="35"/>
  <c r="BM190" i="36"/>
  <c r="BM191" i="36" s="1"/>
  <c r="BM291" i="36"/>
  <c r="BM296" i="36" s="1"/>
  <c r="BM292" i="36"/>
  <c r="BM298" i="36" s="1"/>
  <c r="BM23" i="36"/>
  <c r="BN293" i="41"/>
  <c r="BM23" i="44"/>
  <c r="BM299" i="44"/>
  <c r="BO18" i="45"/>
  <c r="BM298" i="38"/>
  <c r="BL300" i="39"/>
  <c r="BM25" i="45"/>
  <c r="BM93" i="45" s="1"/>
  <c r="BM267" i="45" s="1"/>
  <c r="BM91" i="45"/>
  <c r="BM265" i="45" s="1"/>
  <c r="BM296" i="37"/>
  <c r="BM261" i="38"/>
  <c r="BM287" i="38" s="1"/>
  <c r="BL91" i="40"/>
  <c r="BL265" i="40" s="1"/>
  <c r="BL300" i="40" s="1"/>
  <c r="BL25" i="40"/>
  <c r="BL93" i="40" s="1"/>
  <c r="BL267" i="40" s="1"/>
  <c r="BL302" i="40" s="1"/>
  <c r="BN168" i="45"/>
  <c r="BN282" i="45" s="1"/>
  <c r="BN278" i="45"/>
  <c r="BO288" i="44"/>
  <c r="BO186" i="44"/>
  <c r="BO102" i="35"/>
  <c r="BN270" i="44"/>
  <c r="BN295" i="44" s="1"/>
  <c r="BO16" i="44"/>
  <c r="BO17" i="44"/>
  <c r="BO269" i="44" s="1"/>
  <c r="BO294" i="44" s="1"/>
  <c r="BN19" i="44"/>
  <c r="BL300" i="36"/>
  <c r="BM23" i="39"/>
  <c r="BM177" i="45"/>
  <c r="BM277" i="45" s="1"/>
  <c r="BM298" i="41"/>
  <c r="BM204" i="45"/>
  <c r="BM205" i="45" s="1"/>
  <c r="BM292" i="45"/>
  <c r="BM298" i="45" s="1"/>
  <c r="BM291" i="45"/>
  <c r="BM296" i="45" s="1"/>
  <c r="BN23" i="41"/>
  <c r="BN193" i="45"/>
  <c r="BM295" i="35"/>
  <c r="BN292" i="39"/>
  <c r="BN291" i="39"/>
  <c r="BN190" i="39"/>
  <c r="BN191" i="39" s="1"/>
  <c r="BN282" i="44"/>
  <c r="BN106" i="44"/>
  <c r="BN107" i="44" s="1"/>
  <c r="BN281" i="44"/>
  <c r="BM175" i="36"/>
  <c r="BM275" i="36" s="1"/>
  <c r="BM109" i="36"/>
  <c r="BM177" i="36" s="1"/>
  <c r="BM277" i="36" s="1"/>
  <c r="BO102" i="45"/>
  <c r="BN252" i="38"/>
  <c r="BN292" i="38" s="1"/>
  <c r="BN289" i="38"/>
  <c r="BN294" i="38" s="1"/>
  <c r="BO290" i="37"/>
  <c r="BP185" i="37"/>
  <c r="BP289" i="37" s="1"/>
  <c r="BP184" i="37"/>
  <c r="BO187" i="37"/>
  <c r="BO19" i="41"/>
  <c r="BP16" i="41"/>
  <c r="BP17" i="41"/>
  <c r="BP269" i="41" s="1"/>
  <c r="BO270" i="41"/>
  <c r="BM299" i="37"/>
  <c r="BM23" i="37"/>
  <c r="BN295" i="41" l="1"/>
  <c r="BO43" i="45"/>
  <c r="BO44" i="45"/>
  <c r="BO269" i="45" s="1"/>
  <c r="BN48" i="45"/>
  <c r="BN49" i="45" s="1"/>
  <c r="BN51" i="45" s="1"/>
  <c r="BN270" i="45"/>
  <c r="BM299" i="39"/>
  <c r="BM299" i="36"/>
  <c r="BM296" i="43"/>
  <c r="BN293" i="45"/>
  <c r="BM298" i="35"/>
  <c r="BO294" i="41"/>
  <c r="BM299" i="45"/>
  <c r="BM296" i="35"/>
  <c r="BN293" i="43"/>
  <c r="BN259" i="39"/>
  <c r="BN285" i="39" s="1"/>
  <c r="BN193" i="39"/>
  <c r="BN261" i="39" s="1"/>
  <c r="BN287" i="39" s="1"/>
  <c r="BO290" i="44"/>
  <c r="BP185" i="44"/>
  <c r="BP289" i="44" s="1"/>
  <c r="BP184" i="44"/>
  <c r="BO187" i="44"/>
  <c r="BM91" i="36"/>
  <c r="BM265" i="36" s="1"/>
  <c r="BM25" i="36"/>
  <c r="BM93" i="36" s="1"/>
  <c r="BM267" i="36" s="1"/>
  <c r="BN291" i="38"/>
  <c r="BN259" i="44"/>
  <c r="BN285" i="44" s="1"/>
  <c r="BN193" i="44"/>
  <c r="BN261" i="44" s="1"/>
  <c r="BN287" i="44" s="1"/>
  <c r="BO102" i="37"/>
  <c r="BO278" i="37"/>
  <c r="BN117" i="35"/>
  <c r="BO115" i="35"/>
  <c r="BO279" i="35" s="1"/>
  <c r="BO114" i="35"/>
  <c r="BN280" i="35"/>
  <c r="BN281" i="45"/>
  <c r="BM23" i="35"/>
  <c r="BM299" i="35"/>
  <c r="BN282" i="36"/>
  <c r="BN281" i="36"/>
  <c r="BN106" i="36"/>
  <c r="BN107" i="36" s="1"/>
  <c r="BO190" i="45"/>
  <c r="BO191" i="45" s="1"/>
  <c r="BM25" i="38"/>
  <c r="BM93" i="38" s="1"/>
  <c r="BM267" i="38" s="1"/>
  <c r="BM302" i="38" s="1"/>
  <c r="BM91" i="38"/>
  <c r="BM265" i="38" s="1"/>
  <c r="BM300" i="38" s="1"/>
  <c r="BO102" i="38"/>
  <c r="BO278" i="38"/>
  <c r="BO187" i="38"/>
  <c r="BP184" i="38"/>
  <c r="BP185" i="38"/>
  <c r="BM23" i="43"/>
  <c r="BM299" i="43"/>
  <c r="BO199" i="45"/>
  <c r="BO289" i="45" s="1"/>
  <c r="BO198" i="45"/>
  <c r="BN201" i="45"/>
  <c r="BN290" i="45"/>
  <c r="BO18" i="37"/>
  <c r="BO268" i="37"/>
  <c r="BN91" i="41"/>
  <c r="BN265" i="41" s="1"/>
  <c r="BN25" i="41"/>
  <c r="BN93" i="41" s="1"/>
  <c r="BN267" i="41" s="1"/>
  <c r="BM207" i="45"/>
  <c r="BM261" i="45" s="1"/>
  <c r="BM287" i="45" s="1"/>
  <c r="BM302" i="45" s="1"/>
  <c r="BM259" i="45"/>
  <c r="BM285" i="45" s="1"/>
  <c r="BM300" i="45" s="1"/>
  <c r="BN22" i="44"/>
  <c r="BN271" i="44"/>
  <c r="BN296" i="44" s="1"/>
  <c r="BN272" i="44"/>
  <c r="BN298" i="44" s="1"/>
  <c r="BP17" i="45"/>
  <c r="BO19" i="45"/>
  <c r="BP16" i="45"/>
  <c r="BM25" i="44"/>
  <c r="BM93" i="44" s="1"/>
  <c r="BM267" i="44" s="1"/>
  <c r="BM302" i="44" s="1"/>
  <c r="BM91" i="44"/>
  <c r="BM265" i="44" s="1"/>
  <c r="BM300" i="44" s="1"/>
  <c r="BM109" i="41"/>
  <c r="BM177" i="41" s="1"/>
  <c r="BM277" i="41" s="1"/>
  <c r="BM302" i="41" s="1"/>
  <c r="BM175" i="41"/>
  <c r="BM275" i="41" s="1"/>
  <c r="BM300" i="41" s="1"/>
  <c r="BO268" i="38"/>
  <c r="BO18" i="38"/>
  <c r="BN106" i="37"/>
  <c r="BN107" i="37" s="1"/>
  <c r="BN282" i="37"/>
  <c r="BN281" i="37"/>
  <c r="BN281" i="41"/>
  <c r="BN282" i="41"/>
  <c r="BN106" i="41"/>
  <c r="BN109" i="35"/>
  <c r="BO186" i="41"/>
  <c r="BO288" i="41"/>
  <c r="BN23" i="45"/>
  <c r="BO278" i="40"/>
  <c r="BO102" i="40"/>
  <c r="BO294" i="37"/>
  <c r="BM91" i="37"/>
  <c r="BM265" i="37" s="1"/>
  <c r="BM300" i="37" s="1"/>
  <c r="BM25" i="37"/>
  <c r="BM93" i="37" s="1"/>
  <c r="BM267" i="37" s="1"/>
  <c r="BM302" i="37" s="1"/>
  <c r="BO292" i="37"/>
  <c r="BO291" i="37"/>
  <c r="BO190" i="37"/>
  <c r="BO191" i="37" s="1"/>
  <c r="BP18" i="41"/>
  <c r="BP268" i="41"/>
  <c r="BP288" i="37"/>
  <c r="BP186" i="37"/>
  <c r="BO17" i="40"/>
  <c r="BO269" i="40" s="1"/>
  <c r="BO294" i="40" s="1"/>
  <c r="BO16" i="40"/>
  <c r="BN19" i="40"/>
  <c r="BN270" i="40"/>
  <c r="BN295" i="40" s="1"/>
  <c r="BN193" i="38"/>
  <c r="BO184" i="43"/>
  <c r="BO185" i="43"/>
  <c r="BO289" i="43" s="1"/>
  <c r="BN187" i="43"/>
  <c r="BN290" i="43"/>
  <c r="BO185" i="36"/>
  <c r="BO289" i="36" s="1"/>
  <c r="BO294" i="36" s="1"/>
  <c r="BO184" i="36"/>
  <c r="BN187" i="36"/>
  <c r="BN290" i="36"/>
  <c r="BN295" i="36" s="1"/>
  <c r="BO290" i="39"/>
  <c r="BP185" i="39"/>
  <c r="BP289" i="39" s="1"/>
  <c r="BP184" i="39"/>
  <c r="BO187" i="39"/>
  <c r="BN19" i="43"/>
  <c r="BO17" i="43"/>
  <c r="BO269" i="43" s="1"/>
  <c r="BO16" i="43"/>
  <c r="BN270" i="43"/>
  <c r="BO278" i="43"/>
  <c r="BO102" i="43"/>
  <c r="BN190" i="41"/>
  <c r="BN191" i="41" s="1"/>
  <c r="BN292" i="41"/>
  <c r="BN291" i="41"/>
  <c r="BN190" i="35"/>
  <c r="BN191" i="35" s="1"/>
  <c r="BN292" i="35"/>
  <c r="BN291" i="35"/>
  <c r="BN106" i="38"/>
  <c r="BN107" i="38" s="1"/>
  <c r="BN281" i="38"/>
  <c r="BN282" i="38"/>
  <c r="BO17" i="35"/>
  <c r="BO269" i="35" s="1"/>
  <c r="BO16" i="35"/>
  <c r="BN19" i="35"/>
  <c r="BN270" i="35"/>
  <c r="BN281" i="40"/>
  <c r="BN282" i="40"/>
  <c r="BN106" i="40"/>
  <c r="BN107" i="40" s="1"/>
  <c r="BO18" i="36"/>
  <c r="BO268" i="36"/>
  <c r="BN295" i="37"/>
  <c r="BN22" i="39"/>
  <c r="BN271" i="39"/>
  <c r="BN272" i="39"/>
  <c r="BP184" i="40"/>
  <c r="BO290" i="40"/>
  <c r="BP185" i="40"/>
  <c r="BP289" i="40" s="1"/>
  <c r="BO187" i="40"/>
  <c r="BM123" i="35"/>
  <c r="BM177" i="35" s="1"/>
  <c r="BM277" i="35" s="1"/>
  <c r="BM175" i="35"/>
  <c r="BM275" i="35" s="1"/>
  <c r="BO250" i="38"/>
  <c r="BO288" i="38" s="1"/>
  <c r="BO251" i="38"/>
  <c r="BN255" i="38"/>
  <c r="BN256" i="38" s="1"/>
  <c r="BN258" i="38" s="1"/>
  <c r="BN290" i="38"/>
  <c r="BN295" i="38" s="1"/>
  <c r="BO22" i="41"/>
  <c r="BO272" i="41"/>
  <c r="BO271" i="41"/>
  <c r="BP101" i="45"/>
  <c r="BO103" i="45"/>
  <c r="BP100" i="45"/>
  <c r="BN175" i="44"/>
  <c r="BN275" i="44" s="1"/>
  <c r="BN109" i="44"/>
  <c r="BN177" i="44" s="1"/>
  <c r="BN277" i="44" s="1"/>
  <c r="BM91" i="39"/>
  <c r="BM265" i="39" s="1"/>
  <c r="BM25" i="39"/>
  <c r="BM93" i="39" s="1"/>
  <c r="BM267" i="39" s="1"/>
  <c r="BO18" i="44"/>
  <c r="BO268" i="44"/>
  <c r="BO293" i="44" s="1"/>
  <c r="BO103" i="35"/>
  <c r="BP101" i="35"/>
  <c r="BP100" i="35"/>
  <c r="BO166" i="45"/>
  <c r="BO167" i="45"/>
  <c r="BO279" i="45" s="1"/>
  <c r="BN171" i="45"/>
  <c r="BN172" i="45" s="1"/>
  <c r="BN174" i="45" s="1"/>
  <c r="BN280" i="45"/>
  <c r="BM193" i="36"/>
  <c r="BM261" i="36" s="1"/>
  <c r="BM287" i="36" s="1"/>
  <c r="BM259" i="36"/>
  <c r="BM285" i="36" s="1"/>
  <c r="BN271" i="38"/>
  <c r="BN272" i="38"/>
  <c r="BN22" i="38"/>
  <c r="BM175" i="39"/>
  <c r="BM275" i="39" s="1"/>
  <c r="BM109" i="39"/>
  <c r="BM177" i="39" s="1"/>
  <c r="BM277" i="39" s="1"/>
  <c r="BN109" i="45"/>
  <c r="BO278" i="41"/>
  <c r="BO102" i="41"/>
  <c r="BP101" i="44"/>
  <c r="BP279" i="44" s="1"/>
  <c r="BO103" i="44"/>
  <c r="BO280" i="44"/>
  <c r="BP100" i="44"/>
  <c r="BM23" i="40"/>
  <c r="BM299" i="40"/>
  <c r="BO102" i="36"/>
  <c r="BO278" i="36"/>
  <c r="BM193" i="43"/>
  <c r="BM261" i="43" s="1"/>
  <c r="BM287" i="43" s="1"/>
  <c r="BM259" i="43"/>
  <c r="BM285" i="43" s="1"/>
  <c r="BP186" i="45"/>
  <c r="BN282" i="43"/>
  <c r="BN106" i="43"/>
  <c r="BN107" i="43" s="1"/>
  <c r="BN281" i="43"/>
  <c r="BN193" i="40"/>
  <c r="BN261" i="40" s="1"/>
  <c r="BN287" i="40" s="1"/>
  <c r="BN259" i="40"/>
  <c r="BN285" i="40" s="1"/>
  <c r="BO186" i="35"/>
  <c r="BO288" i="35"/>
  <c r="BN293" i="35"/>
  <c r="BN271" i="36"/>
  <c r="BN22" i="36"/>
  <c r="BN272" i="36"/>
  <c r="BN22" i="37"/>
  <c r="BN271" i="37"/>
  <c r="BN272" i="37"/>
  <c r="BO268" i="39"/>
  <c r="BO18" i="39"/>
  <c r="BN103" i="39"/>
  <c r="BO100" i="39"/>
  <c r="BN280" i="39"/>
  <c r="BN295" i="39" s="1"/>
  <c r="BO101" i="39"/>
  <c r="BO279" i="39" s="1"/>
  <c r="BO294" i="39" s="1"/>
  <c r="BO294" i="45" l="1"/>
  <c r="BO45" i="45"/>
  <c r="BO271" i="45" s="1"/>
  <c r="BO268" i="45"/>
  <c r="BN295" i="45"/>
  <c r="BN298" i="38"/>
  <c r="BM300" i="39"/>
  <c r="BN298" i="37"/>
  <c r="BN296" i="37"/>
  <c r="BN177" i="45"/>
  <c r="BN277" i="45" s="1"/>
  <c r="BO293" i="41"/>
  <c r="BN296" i="38"/>
  <c r="BO293" i="37"/>
  <c r="BN295" i="35"/>
  <c r="BM302" i="39"/>
  <c r="BO294" i="43"/>
  <c r="BO294" i="35"/>
  <c r="BN23" i="37"/>
  <c r="BN299" i="37"/>
  <c r="BO270" i="44"/>
  <c r="BO295" i="44" s="1"/>
  <c r="BP17" i="44"/>
  <c r="BP269" i="44" s="1"/>
  <c r="BP294" i="44" s="1"/>
  <c r="BP16" i="44"/>
  <c r="BO19" i="44"/>
  <c r="BO106" i="45"/>
  <c r="BO107" i="45" s="1"/>
  <c r="BO23" i="41"/>
  <c r="BP17" i="36"/>
  <c r="BP269" i="36" s="1"/>
  <c r="BO19" i="36"/>
  <c r="BP16" i="36"/>
  <c r="BO270" i="36"/>
  <c r="BO292" i="39"/>
  <c r="BO291" i="39"/>
  <c r="BO190" i="39"/>
  <c r="BO191" i="39" s="1"/>
  <c r="BN190" i="43"/>
  <c r="BN191" i="43" s="1"/>
  <c r="BN292" i="43"/>
  <c r="BN291" i="43"/>
  <c r="BN259" i="38"/>
  <c r="BN285" i="38" s="1"/>
  <c r="BP185" i="41"/>
  <c r="BP289" i="41" s="1"/>
  <c r="BO187" i="41"/>
  <c r="BP184" i="41"/>
  <c r="BO290" i="41"/>
  <c r="BO22" i="45"/>
  <c r="BN23" i="44"/>
  <c r="BN299" i="44"/>
  <c r="BO270" i="37"/>
  <c r="BP17" i="37"/>
  <c r="BP269" i="37" s="1"/>
  <c r="BP16" i="37"/>
  <c r="BO19" i="37"/>
  <c r="BO280" i="38"/>
  <c r="BP100" i="38"/>
  <c r="BP101" i="38"/>
  <c r="BP279" i="38" s="1"/>
  <c r="BO103" i="38"/>
  <c r="BN175" i="43"/>
  <c r="BN275" i="43" s="1"/>
  <c r="BN109" i="43"/>
  <c r="BN177" i="43" s="1"/>
  <c r="BN277" i="43" s="1"/>
  <c r="BP184" i="35"/>
  <c r="BP185" i="35"/>
  <c r="BP289" i="35" s="1"/>
  <c r="BO290" i="35"/>
  <c r="BO187" i="35"/>
  <c r="BM91" i="40"/>
  <c r="BM265" i="40" s="1"/>
  <c r="BM300" i="40" s="1"/>
  <c r="BM25" i="40"/>
  <c r="BM93" i="40" s="1"/>
  <c r="BM267" i="40" s="1"/>
  <c r="BM302" i="40" s="1"/>
  <c r="BO282" i="44"/>
  <c r="BO106" i="44"/>
  <c r="BO107" i="44" s="1"/>
  <c r="BO281" i="44"/>
  <c r="BN175" i="45"/>
  <c r="BN275" i="45" s="1"/>
  <c r="BN23" i="39"/>
  <c r="BN175" i="40"/>
  <c r="BN275" i="40" s="1"/>
  <c r="BN109" i="40"/>
  <c r="BN177" i="40" s="1"/>
  <c r="BN277" i="40" s="1"/>
  <c r="BN271" i="35"/>
  <c r="BN272" i="35"/>
  <c r="BN22" i="35"/>
  <c r="BN193" i="41"/>
  <c r="BN261" i="41" s="1"/>
  <c r="BN287" i="41" s="1"/>
  <c r="BN259" i="41"/>
  <c r="BN285" i="41" s="1"/>
  <c r="BO18" i="43"/>
  <c r="BO268" i="43"/>
  <c r="BP288" i="39"/>
  <c r="BP186" i="39"/>
  <c r="BN190" i="36"/>
  <c r="BN191" i="36" s="1"/>
  <c r="BN292" i="36"/>
  <c r="BN298" i="36" s="1"/>
  <c r="BN291" i="36"/>
  <c r="BN296" i="36" s="1"/>
  <c r="BP19" i="41"/>
  <c r="BQ17" i="41"/>
  <c r="BQ269" i="41" s="1"/>
  <c r="BQ16" i="41"/>
  <c r="BP270" i="41"/>
  <c r="BP100" i="40"/>
  <c r="BO103" i="40"/>
  <c r="BO280" i="40"/>
  <c r="BP101" i="40"/>
  <c r="BP279" i="40" s="1"/>
  <c r="BN107" i="41"/>
  <c r="BN299" i="41"/>
  <c r="BO19" i="38"/>
  <c r="BP16" i="38"/>
  <c r="BO270" i="38"/>
  <c r="BP17" i="38"/>
  <c r="BP269" i="38" s="1"/>
  <c r="BP186" i="38"/>
  <c r="BO193" i="45"/>
  <c r="BO116" i="35"/>
  <c r="BO278" i="35"/>
  <c r="BP101" i="37"/>
  <c r="BP279" i="37" s="1"/>
  <c r="BO103" i="37"/>
  <c r="BP100" i="37"/>
  <c r="BO280" i="37"/>
  <c r="BO19" i="39"/>
  <c r="BO270" i="39"/>
  <c r="BP17" i="39"/>
  <c r="BP269" i="39" s="1"/>
  <c r="BP16" i="39"/>
  <c r="BN23" i="36"/>
  <c r="BN23" i="38"/>
  <c r="BN299" i="38"/>
  <c r="BO168" i="45"/>
  <c r="BO282" i="45" s="1"/>
  <c r="BO278" i="45"/>
  <c r="BO106" i="35"/>
  <c r="BO107" i="35" s="1"/>
  <c r="BP102" i="45"/>
  <c r="BP288" i="40"/>
  <c r="BP186" i="40"/>
  <c r="BO268" i="35"/>
  <c r="BO18" i="35"/>
  <c r="BN175" i="38"/>
  <c r="BN275" i="38" s="1"/>
  <c r="BN109" i="38"/>
  <c r="BN177" i="38" s="1"/>
  <c r="BN277" i="38" s="1"/>
  <c r="BN193" i="35"/>
  <c r="BN261" i="35" s="1"/>
  <c r="BN287" i="35" s="1"/>
  <c r="BN259" i="35"/>
  <c r="BN285" i="35" s="1"/>
  <c r="BO103" i="43"/>
  <c r="BO280" i="43"/>
  <c r="BP101" i="43"/>
  <c r="BP279" i="43" s="1"/>
  <c r="BP100" i="43"/>
  <c r="BO186" i="36"/>
  <c r="BO288" i="36"/>
  <c r="BO293" i="36" s="1"/>
  <c r="BO288" i="43"/>
  <c r="BO186" i="43"/>
  <c r="BN271" i="40"/>
  <c r="BN296" i="40" s="1"/>
  <c r="BN272" i="40"/>
  <c r="BN298" i="40" s="1"/>
  <c r="BN22" i="40"/>
  <c r="BP187" i="37"/>
  <c r="BP290" i="37"/>
  <c r="BQ185" i="37"/>
  <c r="BQ289" i="37" s="1"/>
  <c r="BQ184" i="37"/>
  <c r="BO259" i="37"/>
  <c r="BO285" i="37" s="1"/>
  <c r="BO193" i="37"/>
  <c r="BO261" i="37" s="1"/>
  <c r="BO287" i="37" s="1"/>
  <c r="BN298" i="41"/>
  <c r="BO293" i="38"/>
  <c r="BN204" i="45"/>
  <c r="BN205" i="45" s="1"/>
  <c r="BN292" i="45"/>
  <c r="BN298" i="45" s="1"/>
  <c r="BN291" i="45"/>
  <c r="BN296" i="45" s="1"/>
  <c r="BM25" i="43"/>
  <c r="BM93" i="43" s="1"/>
  <c r="BM267" i="43" s="1"/>
  <c r="BM302" i="43" s="1"/>
  <c r="BM91" i="43"/>
  <c r="BM265" i="43" s="1"/>
  <c r="BM300" i="43" s="1"/>
  <c r="BO190" i="38"/>
  <c r="BO191" i="38" s="1"/>
  <c r="BN109" i="36"/>
  <c r="BN177" i="36" s="1"/>
  <c r="BN277" i="36" s="1"/>
  <c r="BN175" i="36"/>
  <c r="BN275" i="36" s="1"/>
  <c r="BM25" i="35"/>
  <c r="BM93" i="35" s="1"/>
  <c r="BM267" i="35" s="1"/>
  <c r="BM302" i="35" s="1"/>
  <c r="BM91" i="35"/>
  <c r="BM265" i="35" s="1"/>
  <c r="BM300" i="35" s="1"/>
  <c r="BM302" i="36"/>
  <c r="BO292" i="44"/>
  <c r="BO291" i="44"/>
  <c r="BO190" i="44"/>
  <c r="BO191" i="44" s="1"/>
  <c r="BO102" i="39"/>
  <c r="BO278" i="39"/>
  <c r="BO293" i="39" s="1"/>
  <c r="BN281" i="39"/>
  <c r="BN296" i="39" s="1"/>
  <c r="BN282" i="39"/>
  <c r="BN298" i="39" s="1"/>
  <c r="BN106" i="39"/>
  <c r="BN107" i="39" s="1"/>
  <c r="BQ184" i="45"/>
  <c r="BQ185" i="45"/>
  <c r="BP187" i="45"/>
  <c r="BO280" i="36"/>
  <c r="BP101" i="36"/>
  <c r="BP279" i="36" s="1"/>
  <c r="BO103" i="36"/>
  <c r="BP100" i="36"/>
  <c r="BP278" i="44"/>
  <c r="BP102" i="44"/>
  <c r="BO103" i="41"/>
  <c r="BP100" i="41"/>
  <c r="BO280" i="41"/>
  <c r="BP101" i="41"/>
  <c r="BP279" i="41" s="1"/>
  <c r="BP102" i="35"/>
  <c r="BO252" i="38"/>
  <c r="BO291" i="38" s="1"/>
  <c r="BO289" i="38"/>
  <c r="BO294" i="38" s="1"/>
  <c r="BO291" i="40"/>
  <c r="BO190" i="40"/>
  <c r="BO191" i="40" s="1"/>
  <c r="BO292" i="40"/>
  <c r="BN22" i="43"/>
  <c r="BN271" i="43"/>
  <c r="BN272" i="43"/>
  <c r="BN295" i="43"/>
  <c r="BN261" i="38"/>
  <c r="BN287" i="38" s="1"/>
  <c r="BO18" i="40"/>
  <c r="BO268" i="40"/>
  <c r="BO293" i="40" s="1"/>
  <c r="BN25" i="45"/>
  <c r="BN93" i="45" s="1"/>
  <c r="BN267" i="45" s="1"/>
  <c r="BN91" i="45"/>
  <c r="BN265" i="45" s="1"/>
  <c r="BN296" i="41"/>
  <c r="BN109" i="37"/>
  <c r="BN177" i="37" s="1"/>
  <c r="BN277" i="37" s="1"/>
  <c r="BN175" i="37"/>
  <c r="BN275" i="37" s="1"/>
  <c r="BP18" i="45"/>
  <c r="BO200" i="45"/>
  <c r="BO288" i="45"/>
  <c r="BN120" i="35"/>
  <c r="BN121" i="35" s="1"/>
  <c r="BN281" i="35"/>
  <c r="BN282" i="35"/>
  <c r="BM300" i="36"/>
  <c r="BP288" i="44"/>
  <c r="BP186" i="44"/>
  <c r="BO272" i="45" l="1"/>
  <c r="BP44" i="45"/>
  <c r="BP269" i="45" s="1"/>
  <c r="BP43" i="45"/>
  <c r="BO48" i="45"/>
  <c r="BO49" i="45" s="1"/>
  <c r="BO51" i="45" s="1"/>
  <c r="BO270" i="45"/>
  <c r="BO295" i="41"/>
  <c r="BO293" i="43"/>
  <c r="BP294" i="41"/>
  <c r="BN299" i="39"/>
  <c r="BN299" i="45"/>
  <c r="BN299" i="36"/>
  <c r="BO293" i="35"/>
  <c r="BP19" i="45"/>
  <c r="BQ17" i="45"/>
  <c r="BQ16" i="45"/>
  <c r="BP17" i="40"/>
  <c r="BP269" i="40" s="1"/>
  <c r="BP294" i="40" s="1"/>
  <c r="BO19" i="40"/>
  <c r="BO270" i="40"/>
  <c r="BO295" i="40" s="1"/>
  <c r="BP16" i="40"/>
  <c r="BO259" i="40"/>
  <c r="BO285" i="40" s="1"/>
  <c r="BO193" i="40"/>
  <c r="BO261" i="40" s="1"/>
  <c r="BO287" i="40" s="1"/>
  <c r="BQ186" i="45"/>
  <c r="BO201" i="45"/>
  <c r="BP198" i="45"/>
  <c r="BP199" i="45"/>
  <c r="BP289" i="45" s="1"/>
  <c r="BO290" i="45"/>
  <c r="BP251" i="38"/>
  <c r="BP289" i="38" s="1"/>
  <c r="BP294" i="38" s="1"/>
  <c r="BO255" i="38"/>
  <c r="BO256" i="38" s="1"/>
  <c r="BO258" i="38" s="1"/>
  <c r="BP250" i="38"/>
  <c r="BO290" i="38"/>
  <c r="BO295" i="38" s="1"/>
  <c r="BQ100" i="44"/>
  <c r="BQ101" i="44"/>
  <c r="BQ279" i="44" s="1"/>
  <c r="BP103" i="44"/>
  <c r="BP280" i="44"/>
  <c r="BO280" i="39"/>
  <c r="BO295" i="39" s="1"/>
  <c r="BP100" i="39"/>
  <c r="BO103" i="39"/>
  <c r="BP101" i="39"/>
  <c r="BP279" i="39" s="1"/>
  <c r="BP294" i="39" s="1"/>
  <c r="BO193" i="38"/>
  <c r="BP292" i="37"/>
  <c r="BP291" i="37"/>
  <c r="BP190" i="37"/>
  <c r="BP191" i="37" s="1"/>
  <c r="BO290" i="43"/>
  <c r="BP184" i="43"/>
  <c r="BP185" i="43"/>
  <c r="BP289" i="43" s="1"/>
  <c r="BO187" i="43"/>
  <c r="BP278" i="43"/>
  <c r="BP102" i="43"/>
  <c r="BP17" i="35"/>
  <c r="BP269" i="35" s="1"/>
  <c r="BO270" i="35"/>
  <c r="BO19" i="35"/>
  <c r="BP16" i="35"/>
  <c r="BQ18" i="41"/>
  <c r="BQ268" i="41"/>
  <c r="BN23" i="35"/>
  <c r="BN299" i="35"/>
  <c r="BO291" i="35"/>
  <c r="BO292" i="35"/>
  <c r="BO190" i="35"/>
  <c r="BO191" i="35" s="1"/>
  <c r="BO106" i="38"/>
  <c r="BO107" i="38" s="1"/>
  <c r="BO282" i="38"/>
  <c r="BO281" i="38"/>
  <c r="BO271" i="37"/>
  <c r="BO272" i="37"/>
  <c r="BO22" i="37"/>
  <c r="BO23" i="45"/>
  <c r="BN296" i="43"/>
  <c r="BP268" i="36"/>
  <c r="BP18" i="36"/>
  <c r="BO25" i="41"/>
  <c r="BO93" i="41" s="1"/>
  <c r="BO267" i="41" s="1"/>
  <c r="BO91" i="41"/>
  <c r="BO265" i="41" s="1"/>
  <c r="BO272" i="44"/>
  <c r="BO298" i="44" s="1"/>
  <c r="BO22" i="44"/>
  <c r="BO271" i="44"/>
  <c r="BO296" i="44" s="1"/>
  <c r="BP103" i="35"/>
  <c r="BQ100" i="35"/>
  <c r="BQ101" i="35"/>
  <c r="BO259" i="44"/>
  <c r="BO285" i="44" s="1"/>
  <c r="BO193" i="44"/>
  <c r="BO261" i="44" s="1"/>
  <c r="BO287" i="44" s="1"/>
  <c r="BQ100" i="45"/>
  <c r="BQ101" i="45"/>
  <c r="BP103" i="45"/>
  <c r="BN25" i="38"/>
  <c r="BN93" i="38" s="1"/>
  <c r="BN267" i="38" s="1"/>
  <c r="BN302" i="38" s="1"/>
  <c r="BN91" i="38"/>
  <c r="BN265" i="38" s="1"/>
  <c r="BN300" i="38" s="1"/>
  <c r="BP102" i="37"/>
  <c r="BP278" i="37"/>
  <c r="BQ185" i="38"/>
  <c r="BQ184" i="38"/>
  <c r="BP187" i="38"/>
  <c r="BN175" i="41"/>
  <c r="BN275" i="41" s="1"/>
  <c r="BN300" i="41" s="1"/>
  <c r="BN109" i="41"/>
  <c r="BN177" i="41" s="1"/>
  <c r="BN277" i="41" s="1"/>
  <c r="BN302" i="41" s="1"/>
  <c r="BO282" i="40"/>
  <c r="BO106" i="40"/>
  <c r="BO107" i="40" s="1"/>
  <c r="BO281" i="40"/>
  <c r="BN193" i="36"/>
  <c r="BN261" i="36" s="1"/>
  <c r="BN287" i="36" s="1"/>
  <c r="BN259" i="36"/>
  <c r="BN285" i="36" s="1"/>
  <c r="BO109" i="44"/>
  <c r="BO177" i="44" s="1"/>
  <c r="BO277" i="44" s="1"/>
  <c r="BO175" i="44"/>
  <c r="BO275" i="44" s="1"/>
  <c r="BP268" i="37"/>
  <c r="BP18" i="37"/>
  <c r="BN91" i="44"/>
  <c r="BN265" i="44" s="1"/>
  <c r="BN300" i="44" s="1"/>
  <c r="BN25" i="44"/>
  <c r="BN93" i="44" s="1"/>
  <c r="BN267" i="44" s="1"/>
  <c r="BN302" i="44" s="1"/>
  <c r="BN298" i="43"/>
  <c r="BO22" i="36"/>
  <c r="BO271" i="36"/>
  <c r="BO272" i="36"/>
  <c r="BP18" i="44"/>
  <c r="BP268" i="44"/>
  <c r="BP293" i="44" s="1"/>
  <c r="BP290" i="44"/>
  <c r="BQ185" i="44"/>
  <c r="BQ289" i="44" s="1"/>
  <c r="BP187" i="44"/>
  <c r="BQ184" i="44"/>
  <c r="BN23" i="43"/>
  <c r="BN299" i="43"/>
  <c r="BP278" i="41"/>
  <c r="BP102" i="41"/>
  <c r="BP278" i="36"/>
  <c r="BP102" i="36"/>
  <c r="BN175" i="39"/>
  <c r="BN275" i="39" s="1"/>
  <c r="BN109" i="39"/>
  <c r="BN177" i="39" s="1"/>
  <c r="BN277" i="39" s="1"/>
  <c r="BO292" i="38"/>
  <c r="BQ184" i="40"/>
  <c r="BP187" i="40"/>
  <c r="BP290" i="40"/>
  <c r="BQ185" i="40"/>
  <c r="BQ289" i="40" s="1"/>
  <c r="BO293" i="45"/>
  <c r="BN91" i="36"/>
  <c r="BN265" i="36" s="1"/>
  <c r="BN25" i="36"/>
  <c r="BN93" i="36" s="1"/>
  <c r="BN267" i="36" s="1"/>
  <c r="BO271" i="39"/>
  <c r="BO22" i="39"/>
  <c r="BO272" i="39"/>
  <c r="BO106" i="37"/>
  <c r="BO107" i="37" s="1"/>
  <c r="BO281" i="37"/>
  <c r="BO282" i="37"/>
  <c r="BP268" i="38"/>
  <c r="BP18" i="38"/>
  <c r="BP278" i="40"/>
  <c r="BP102" i="40"/>
  <c r="BP272" i="41"/>
  <c r="BP22" i="41"/>
  <c r="BP271" i="41"/>
  <c r="BP290" i="39"/>
  <c r="BQ185" i="39"/>
  <c r="BQ289" i="39" s="1"/>
  <c r="BQ184" i="39"/>
  <c r="BP187" i="39"/>
  <c r="BN296" i="35"/>
  <c r="BN91" i="39"/>
  <c r="BN265" i="39" s="1"/>
  <c r="BN25" i="39"/>
  <c r="BN93" i="39" s="1"/>
  <c r="BN267" i="39" s="1"/>
  <c r="BP278" i="38"/>
  <c r="BP102" i="38"/>
  <c r="BP294" i="37"/>
  <c r="BP186" i="41"/>
  <c r="BP288" i="41"/>
  <c r="BN259" i="43"/>
  <c r="BN285" i="43" s="1"/>
  <c r="BN193" i="43"/>
  <c r="BN261" i="43" s="1"/>
  <c r="BN287" i="43" s="1"/>
  <c r="BO109" i="45"/>
  <c r="BQ288" i="37"/>
  <c r="BQ186" i="37"/>
  <c r="BN299" i="40"/>
  <c r="BN23" i="40"/>
  <c r="BP115" i="35"/>
  <c r="BP279" i="35" s="1"/>
  <c r="BO117" i="35"/>
  <c r="BP114" i="35"/>
  <c r="BO280" i="35"/>
  <c r="BP16" i="43"/>
  <c r="BO19" i="43"/>
  <c r="BP17" i="43"/>
  <c r="BP269" i="43" s="1"/>
  <c r="BO270" i="43"/>
  <c r="BN298" i="35"/>
  <c r="BN123" i="35"/>
  <c r="BN177" i="35" s="1"/>
  <c r="BN277" i="35" s="1"/>
  <c r="BN175" i="35"/>
  <c r="BN275" i="35" s="1"/>
  <c r="BO281" i="41"/>
  <c r="BO106" i="41"/>
  <c r="BO282" i="41"/>
  <c r="BO282" i="36"/>
  <c r="BO106" i="36"/>
  <c r="BO107" i="36" s="1"/>
  <c r="BO281" i="36"/>
  <c r="BP190" i="45"/>
  <c r="BP191" i="45" s="1"/>
  <c r="BN207" i="45"/>
  <c r="BN261" i="45" s="1"/>
  <c r="BN287" i="45" s="1"/>
  <c r="BN302" i="45" s="1"/>
  <c r="BN259" i="45"/>
  <c r="BN285" i="45" s="1"/>
  <c r="BN300" i="45" s="1"/>
  <c r="BP185" i="36"/>
  <c r="BP289" i="36" s="1"/>
  <c r="BP294" i="36" s="1"/>
  <c r="BO187" i="36"/>
  <c r="BP184" i="36"/>
  <c r="BO290" i="36"/>
  <c r="BO295" i="36" s="1"/>
  <c r="BO106" i="43"/>
  <c r="BO107" i="43" s="1"/>
  <c r="BO282" i="43"/>
  <c r="BO281" i="43"/>
  <c r="BO109" i="35"/>
  <c r="BP166" i="45"/>
  <c r="BP278" i="45" s="1"/>
  <c r="BO171" i="45"/>
  <c r="BO172" i="45" s="1"/>
  <c r="BO174" i="45" s="1"/>
  <c r="BP167" i="45"/>
  <c r="BO280" i="45"/>
  <c r="BP268" i="39"/>
  <c r="BP18" i="39"/>
  <c r="BO22" i="38"/>
  <c r="BO271" i="38"/>
  <c r="BO272" i="38"/>
  <c r="BP186" i="35"/>
  <c r="BP288" i="35"/>
  <c r="BO295" i="37"/>
  <c r="BO190" i="41"/>
  <c r="BO191" i="41" s="1"/>
  <c r="BO292" i="41"/>
  <c r="BO291" i="41"/>
  <c r="BO259" i="39"/>
  <c r="BO285" i="39" s="1"/>
  <c r="BO193" i="39"/>
  <c r="BO261" i="39" s="1"/>
  <c r="BO287" i="39" s="1"/>
  <c r="BO281" i="45"/>
  <c r="BN25" i="37"/>
  <c r="BN93" i="37" s="1"/>
  <c r="BN267" i="37" s="1"/>
  <c r="BN302" i="37" s="1"/>
  <c r="BN91" i="37"/>
  <c r="BN265" i="37" s="1"/>
  <c r="BN300" i="37" s="1"/>
  <c r="BO295" i="45" l="1"/>
  <c r="BP45" i="45"/>
  <c r="BP268" i="45"/>
  <c r="BP294" i="43"/>
  <c r="BO298" i="38"/>
  <c r="BO296" i="38"/>
  <c r="BN300" i="36"/>
  <c r="BP293" i="37"/>
  <c r="BO259" i="38"/>
  <c r="BO285" i="38" s="1"/>
  <c r="BO261" i="38"/>
  <c r="BO287" i="38" s="1"/>
  <c r="BN302" i="36"/>
  <c r="BQ17" i="39"/>
  <c r="BQ269" i="39" s="1"/>
  <c r="BQ16" i="39"/>
  <c r="BP19" i="39"/>
  <c r="BP270" i="39"/>
  <c r="BP186" i="36"/>
  <c r="BP288" i="36"/>
  <c r="BP293" i="36" s="1"/>
  <c r="BO175" i="36"/>
  <c r="BO275" i="36" s="1"/>
  <c r="BO109" i="36"/>
  <c r="BO177" i="36" s="1"/>
  <c r="BO277" i="36" s="1"/>
  <c r="BO296" i="41"/>
  <c r="BQ288" i="39"/>
  <c r="BQ186" i="39"/>
  <c r="BP23" i="41"/>
  <c r="BP19" i="38"/>
  <c r="BQ16" i="38"/>
  <c r="BP270" i="38"/>
  <c r="BQ17" i="38"/>
  <c r="BQ269" i="38" s="1"/>
  <c r="BO109" i="37"/>
  <c r="BO177" i="37" s="1"/>
  <c r="BO277" i="37" s="1"/>
  <c r="BO175" i="37"/>
  <c r="BO275" i="37" s="1"/>
  <c r="BP103" i="36"/>
  <c r="BQ101" i="36"/>
  <c r="BQ279" i="36" s="1"/>
  <c r="BQ100" i="36"/>
  <c r="BP280" i="36"/>
  <c r="BQ288" i="44"/>
  <c r="BQ186" i="44"/>
  <c r="BO23" i="36"/>
  <c r="BP19" i="37"/>
  <c r="BQ17" i="37"/>
  <c r="BQ269" i="37" s="1"/>
  <c r="BQ16" i="37"/>
  <c r="BP270" i="37"/>
  <c r="BO175" i="40"/>
  <c r="BO275" i="40" s="1"/>
  <c r="BO109" i="40"/>
  <c r="BO177" i="40" s="1"/>
  <c r="BO277" i="40" s="1"/>
  <c r="BP190" i="38"/>
  <c r="BP191" i="38" s="1"/>
  <c r="BP106" i="45"/>
  <c r="BP107" i="45" s="1"/>
  <c r="BQ102" i="35"/>
  <c r="BO23" i="44"/>
  <c r="BO299" i="44"/>
  <c r="BQ16" i="36"/>
  <c r="BP19" i="36"/>
  <c r="BP270" i="36"/>
  <c r="BQ17" i="36"/>
  <c r="BQ269" i="36" s="1"/>
  <c r="BN91" i="35"/>
  <c r="BN265" i="35" s="1"/>
  <c r="BN300" i="35" s="1"/>
  <c r="BN25" i="35"/>
  <c r="BN93" i="35" s="1"/>
  <c r="BN267" i="35" s="1"/>
  <c r="BN302" i="35" s="1"/>
  <c r="BP294" i="35"/>
  <c r="BP278" i="39"/>
  <c r="BP293" i="39" s="1"/>
  <c r="BP102" i="39"/>
  <c r="BP282" i="44"/>
  <c r="BP281" i="44"/>
  <c r="BP106" i="44"/>
  <c r="BP107" i="44" s="1"/>
  <c r="BP252" i="38"/>
  <c r="BP288" i="38"/>
  <c r="BP293" i="38" s="1"/>
  <c r="BP18" i="40"/>
  <c r="BP268" i="40"/>
  <c r="BP293" i="40" s="1"/>
  <c r="BQ18" i="45"/>
  <c r="BO190" i="36"/>
  <c r="BO191" i="36" s="1"/>
  <c r="BO292" i="36"/>
  <c r="BO298" i="36" s="1"/>
  <c r="BO291" i="36"/>
  <c r="BO296" i="36" s="1"/>
  <c r="BN91" i="40"/>
  <c r="BN265" i="40" s="1"/>
  <c r="BN300" i="40" s="1"/>
  <c r="BN25" i="40"/>
  <c r="BN93" i="40" s="1"/>
  <c r="BN267" i="40" s="1"/>
  <c r="BN302" i="40" s="1"/>
  <c r="BO175" i="45"/>
  <c r="BO275" i="45" s="1"/>
  <c r="BP103" i="38"/>
  <c r="BP280" i="38"/>
  <c r="BQ100" i="38"/>
  <c r="BQ101" i="38"/>
  <c r="BQ279" i="38" s="1"/>
  <c r="BP190" i="40"/>
  <c r="BP191" i="40" s="1"/>
  <c r="BP292" i="40"/>
  <c r="BP291" i="40"/>
  <c r="BN25" i="43"/>
  <c r="BN93" i="43" s="1"/>
  <c r="BN267" i="43" s="1"/>
  <c r="BN302" i="43" s="1"/>
  <c r="BN91" i="43"/>
  <c r="BN265" i="43" s="1"/>
  <c r="BN300" i="43" s="1"/>
  <c r="BP292" i="44"/>
  <c r="BP291" i="44"/>
  <c r="BP190" i="44"/>
  <c r="BP191" i="44" s="1"/>
  <c r="BQ16" i="44"/>
  <c r="BP19" i="44"/>
  <c r="BP270" i="44"/>
  <c r="BP295" i="44" s="1"/>
  <c r="BQ17" i="44"/>
  <c r="BQ269" i="44" s="1"/>
  <c r="BQ294" i="44" s="1"/>
  <c r="BQ186" i="38"/>
  <c r="BQ101" i="37"/>
  <c r="BQ279" i="37" s="1"/>
  <c r="BP103" i="37"/>
  <c r="BQ100" i="37"/>
  <c r="BP280" i="37"/>
  <c r="BO299" i="37"/>
  <c r="BO23" i="37"/>
  <c r="BP18" i="35"/>
  <c r="BP268" i="35"/>
  <c r="BP103" i="43"/>
  <c r="BP280" i="43"/>
  <c r="BQ101" i="43"/>
  <c r="BQ279" i="43" s="1"/>
  <c r="BQ100" i="43"/>
  <c r="BP186" i="43"/>
  <c r="BP288" i="43"/>
  <c r="BP200" i="45"/>
  <c r="BP288" i="45"/>
  <c r="BP293" i="45" s="1"/>
  <c r="BQ187" i="45"/>
  <c r="BO175" i="43"/>
  <c r="BO275" i="43" s="1"/>
  <c r="BO109" i="43"/>
  <c r="BO177" i="43" s="1"/>
  <c r="BO277" i="43" s="1"/>
  <c r="BP193" i="45"/>
  <c r="BO298" i="41"/>
  <c r="BO22" i="43"/>
  <c r="BO271" i="43"/>
  <c r="BO272" i="43"/>
  <c r="BP116" i="35"/>
  <c r="BP278" i="35"/>
  <c r="BO177" i="45"/>
  <c r="BO277" i="45" s="1"/>
  <c r="BP187" i="41"/>
  <c r="BQ185" i="41"/>
  <c r="BQ289" i="41" s="1"/>
  <c r="BQ184" i="41"/>
  <c r="BP290" i="41"/>
  <c r="BQ100" i="40"/>
  <c r="BP103" i="40"/>
  <c r="BP280" i="40"/>
  <c r="BQ101" i="40"/>
  <c r="BQ279" i="40" s="1"/>
  <c r="BO23" i="39"/>
  <c r="BQ288" i="40"/>
  <c r="BQ186" i="40"/>
  <c r="BN302" i="39"/>
  <c r="BP103" i="41"/>
  <c r="BQ100" i="41"/>
  <c r="BP280" i="41"/>
  <c r="BQ101" i="41"/>
  <c r="BQ279" i="41" s="1"/>
  <c r="BQ102" i="45"/>
  <c r="BP106" i="35"/>
  <c r="BP107" i="35" s="1"/>
  <c r="BO298" i="37"/>
  <c r="BO175" i="38"/>
  <c r="BO275" i="38" s="1"/>
  <c r="BO109" i="38"/>
  <c r="BO177" i="38" s="1"/>
  <c r="BO277" i="38" s="1"/>
  <c r="BQ19" i="41"/>
  <c r="BQ270" i="41"/>
  <c r="BO271" i="35"/>
  <c r="BO22" i="35"/>
  <c r="BO272" i="35"/>
  <c r="BO295" i="43"/>
  <c r="BQ278" i="44"/>
  <c r="BQ102" i="44"/>
  <c r="BO204" i="45"/>
  <c r="BO205" i="45" s="1"/>
  <c r="BO291" i="45"/>
  <c r="BO296" i="45" s="1"/>
  <c r="BO292" i="45"/>
  <c r="BO298" i="45" s="1"/>
  <c r="BO22" i="40"/>
  <c r="BO271" i="40"/>
  <c r="BO296" i="40" s="1"/>
  <c r="BO272" i="40"/>
  <c r="BO298" i="40" s="1"/>
  <c r="BO193" i="41"/>
  <c r="BO261" i="41" s="1"/>
  <c r="BO287" i="41" s="1"/>
  <c r="BO259" i="41"/>
  <c r="BO285" i="41" s="1"/>
  <c r="BQ184" i="35"/>
  <c r="BQ185" i="35"/>
  <c r="BQ289" i="35" s="1"/>
  <c r="BP187" i="35"/>
  <c r="BP290" i="35"/>
  <c r="BO23" i="38"/>
  <c r="BO299" i="38"/>
  <c r="BP168" i="45"/>
  <c r="BP282" i="45" s="1"/>
  <c r="BP279" i="45"/>
  <c r="BP294" i="45" s="1"/>
  <c r="BO107" i="41"/>
  <c r="BO299" i="41"/>
  <c r="BP18" i="43"/>
  <c r="BP268" i="43"/>
  <c r="BO120" i="35"/>
  <c r="BO121" i="35" s="1"/>
  <c r="BO281" i="35"/>
  <c r="BO282" i="35"/>
  <c r="BQ290" i="37"/>
  <c r="BQ187" i="37"/>
  <c r="BP292" i="39"/>
  <c r="BP291" i="39"/>
  <c r="BP190" i="39"/>
  <c r="BP191" i="39" s="1"/>
  <c r="BN300" i="39"/>
  <c r="BP293" i="41"/>
  <c r="BO91" i="45"/>
  <c r="BO265" i="45" s="1"/>
  <c r="BO25" i="45"/>
  <c r="BO93" i="45" s="1"/>
  <c r="BO267" i="45" s="1"/>
  <c r="BO296" i="37"/>
  <c r="BO193" i="35"/>
  <c r="BO261" i="35" s="1"/>
  <c r="BO287" i="35" s="1"/>
  <c r="BO259" i="35"/>
  <c r="BO285" i="35" s="1"/>
  <c r="BO295" i="35"/>
  <c r="BO291" i="43"/>
  <c r="BO190" i="43"/>
  <c r="BO191" i="43" s="1"/>
  <c r="BO292" i="43"/>
  <c r="BP259" i="37"/>
  <c r="BP285" i="37" s="1"/>
  <c r="BP193" i="37"/>
  <c r="BP261" i="37" s="1"/>
  <c r="BP287" i="37" s="1"/>
  <c r="BO282" i="39"/>
  <c r="BO298" i="39" s="1"/>
  <c r="BO106" i="39"/>
  <c r="BO107" i="39" s="1"/>
  <c r="BO281" i="39"/>
  <c r="BO296" i="39" s="1"/>
  <c r="BP272" i="45"/>
  <c r="BP22" i="45"/>
  <c r="BP271" i="45"/>
  <c r="BQ44" i="45" l="1"/>
  <c r="BQ269" i="45" s="1"/>
  <c r="BP48" i="45"/>
  <c r="BP49" i="45" s="1"/>
  <c r="BP51" i="45" s="1"/>
  <c r="BQ43" i="45"/>
  <c r="BP270" i="45"/>
  <c r="BQ294" i="41"/>
  <c r="BO298" i="43"/>
  <c r="BP293" i="35"/>
  <c r="BO296" i="43"/>
  <c r="BO175" i="41"/>
  <c r="BO275" i="41" s="1"/>
  <c r="BO300" i="41" s="1"/>
  <c r="BO109" i="41"/>
  <c r="BO177" i="41" s="1"/>
  <c r="BO277" i="41" s="1"/>
  <c r="BO302" i="41" s="1"/>
  <c r="BO25" i="38"/>
  <c r="BO93" i="38" s="1"/>
  <c r="BO267" i="38" s="1"/>
  <c r="BO302" i="38" s="1"/>
  <c r="BO91" i="38"/>
  <c r="BO265" i="38" s="1"/>
  <c r="BO300" i="38" s="1"/>
  <c r="BQ186" i="35"/>
  <c r="BQ288" i="35"/>
  <c r="BO296" i="35"/>
  <c r="BO91" i="39"/>
  <c r="BO265" i="39" s="1"/>
  <c r="BO25" i="39"/>
  <c r="BO93" i="39" s="1"/>
  <c r="BO267" i="39" s="1"/>
  <c r="BQ102" i="40"/>
  <c r="BQ278" i="40"/>
  <c r="BP293" i="43"/>
  <c r="BQ187" i="38"/>
  <c r="BP22" i="44"/>
  <c r="BP271" i="44"/>
  <c r="BP296" i="44" s="1"/>
  <c r="BP272" i="44"/>
  <c r="BP298" i="44" s="1"/>
  <c r="BP282" i="38"/>
  <c r="BP281" i="38"/>
  <c r="BP106" i="38"/>
  <c r="BP107" i="38" s="1"/>
  <c r="BQ251" i="38"/>
  <c r="BQ289" i="38" s="1"/>
  <c r="BQ294" i="38" s="1"/>
  <c r="BP255" i="38"/>
  <c r="BP256" i="38" s="1"/>
  <c r="BP258" i="38" s="1"/>
  <c r="BQ250" i="38"/>
  <c r="BP290" i="38"/>
  <c r="BP295" i="38" s="1"/>
  <c r="BP103" i="39"/>
  <c r="BQ100" i="39"/>
  <c r="BP280" i="39"/>
  <c r="BP295" i="39" s="1"/>
  <c r="BQ101" i="39"/>
  <c r="BQ279" i="39" s="1"/>
  <c r="BQ294" i="39" s="1"/>
  <c r="BP22" i="36"/>
  <c r="BP271" i="36"/>
  <c r="BP272" i="36"/>
  <c r="BP281" i="45"/>
  <c r="BQ294" i="37"/>
  <c r="BQ290" i="44"/>
  <c r="BQ187" i="44"/>
  <c r="BO175" i="39"/>
  <c r="BO275" i="39" s="1"/>
  <c r="BO109" i="39"/>
  <c r="BO177" i="39" s="1"/>
  <c r="BO277" i="39" s="1"/>
  <c r="BQ17" i="43"/>
  <c r="BQ269" i="43" s="1"/>
  <c r="BQ16" i="43"/>
  <c r="BP19" i="43"/>
  <c r="BP270" i="43"/>
  <c r="BQ103" i="45"/>
  <c r="BP295" i="41"/>
  <c r="BQ290" i="40"/>
  <c r="BQ187" i="40"/>
  <c r="BQ186" i="41"/>
  <c r="BQ288" i="41"/>
  <c r="BO23" i="43"/>
  <c r="BO299" i="43"/>
  <c r="BQ190" i="45"/>
  <c r="BQ191" i="45" s="1"/>
  <c r="BP187" i="43"/>
  <c r="BP290" i="43"/>
  <c r="BQ184" i="43"/>
  <c r="BQ185" i="43"/>
  <c r="BQ289" i="43" s="1"/>
  <c r="BP282" i="43"/>
  <c r="BP281" i="43"/>
  <c r="BP106" i="43"/>
  <c r="BP107" i="43" s="1"/>
  <c r="BO91" i="37"/>
  <c r="BO265" i="37" s="1"/>
  <c r="BO300" i="37" s="1"/>
  <c r="BO25" i="37"/>
  <c r="BO93" i="37" s="1"/>
  <c r="BO267" i="37" s="1"/>
  <c r="BO302" i="37" s="1"/>
  <c r="BQ102" i="37"/>
  <c r="BQ278" i="37"/>
  <c r="BQ18" i="44"/>
  <c r="BQ268" i="44"/>
  <c r="BQ293" i="44" s="1"/>
  <c r="BO193" i="36"/>
  <c r="BO261" i="36" s="1"/>
  <c r="BO287" i="36" s="1"/>
  <c r="BO259" i="36"/>
  <c r="BO285" i="36" s="1"/>
  <c r="BP175" i="44"/>
  <c r="BP275" i="44" s="1"/>
  <c r="BP109" i="44"/>
  <c r="BP177" i="44" s="1"/>
  <c r="BP277" i="44" s="1"/>
  <c r="BO299" i="45"/>
  <c r="BQ268" i="36"/>
  <c r="BQ18" i="36"/>
  <c r="BQ103" i="35"/>
  <c r="BP291" i="38"/>
  <c r="BP272" i="37"/>
  <c r="BP22" i="37"/>
  <c r="BP271" i="37"/>
  <c r="BP282" i="36"/>
  <c r="BP106" i="36"/>
  <c r="BP107" i="36" s="1"/>
  <c r="BP281" i="36"/>
  <c r="BP25" i="41"/>
  <c r="BP93" i="41" s="1"/>
  <c r="BP267" i="41" s="1"/>
  <c r="BP91" i="41"/>
  <c r="BP265" i="41" s="1"/>
  <c r="BP292" i="35"/>
  <c r="BP291" i="35"/>
  <c r="BP190" i="35"/>
  <c r="BP191" i="35" s="1"/>
  <c r="BO207" i="45"/>
  <c r="BO261" i="45" s="1"/>
  <c r="BO287" i="45" s="1"/>
  <c r="BO302" i="45" s="1"/>
  <c r="BO259" i="45"/>
  <c r="BO285" i="45" s="1"/>
  <c r="BO300" i="45" s="1"/>
  <c r="BO298" i="35"/>
  <c r="BQ22" i="41"/>
  <c r="BQ271" i="41"/>
  <c r="BQ272" i="41"/>
  <c r="BP109" i="35"/>
  <c r="BQ102" i="41"/>
  <c r="BQ278" i="41"/>
  <c r="BQ114" i="35"/>
  <c r="BQ278" i="35" s="1"/>
  <c r="BP117" i="35"/>
  <c r="BQ115" i="35"/>
  <c r="BP280" i="35"/>
  <c r="BQ102" i="43"/>
  <c r="BQ278" i="43"/>
  <c r="BP106" i="37"/>
  <c r="BP107" i="37" s="1"/>
  <c r="BP281" i="37"/>
  <c r="BP282" i="37"/>
  <c r="BP259" i="44"/>
  <c r="BP285" i="44" s="1"/>
  <c r="BP193" i="44"/>
  <c r="BP261" i="44" s="1"/>
  <c r="BP287" i="44" s="1"/>
  <c r="BP259" i="40"/>
  <c r="BP285" i="40" s="1"/>
  <c r="BP193" i="40"/>
  <c r="BP261" i="40" s="1"/>
  <c r="BP287" i="40" s="1"/>
  <c r="BQ278" i="38"/>
  <c r="BQ102" i="38"/>
  <c r="BP270" i="40"/>
  <c r="BP295" i="40" s="1"/>
  <c r="BQ17" i="40"/>
  <c r="BQ269" i="40" s="1"/>
  <c r="BQ294" i="40" s="1"/>
  <c r="BP19" i="40"/>
  <c r="BQ16" i="40"/>
  <c r="BP292" i="38"/>
  <c r="BP295" i="37"/>
  <c r="BO299" i="36"/>
  <c r="BQ268" i="38"/>
  <c r="BQ18" i="38"/>
  <c r="BQ290" i="39"/>
  <c r="BQ187" i="39"/>
  <c r="BQ184" i="36"/>
  <c r="BQ185" i="36"/>
  <c r="BQ289" i="36" s="1"/>
  <c r="BQ294" i="36" s="1"/>
  <c r="BP187" i="36"/>
  <c r="BP290" i="36"/>
  <c r="BP295" i="36" s="1"/>
  <c r="BP271" i="39"/>
  <c r="BP22" i="39"/>
  <c r="BP272" i="39"/>
  <c r="BP23" i="45"/>
  <c r="BO193" i="43"/>
  <c r="BO261" i="43" s="1"/>
  <c r="BO287" i="43" s="1"/>
  <c r="BO259" i="43"/>
  <c r="BO285" i="43" s="1"/>
  <c r="BP259" i="39"/>
  <c r="BP285" i="39" s="1"/>
  <c r="BP193" i="39"/>
  <c r="BP261" i="39" s="1"/>
  <c r="BP287" i="39" s="1"/>
  <c r="BQ190" i="37"/>
  <c r="BQ191" i="37" s="1"/>
  <c r="BQ292" i="37"/>
  <c r="BQ291" i="37"/>
  <c r="BO123" i="35"/>
  <c r="BO177" i="35" s="1"/>
  <c r="BO277" i="35" s="1"/>
  <c r="BO175" i="35"/>
  <c r="BO275" i="35" s="1"/>
  <c r="BP171" i="45"/>
  <c r="BP172" i="45" s="1"/>
  <c r="BP174" i="45" s="1"/>
  <c r="BQ166" i="45"/>
  <c r="BQ167" i="45"/>
  <c r="BQ279" i="45" s="1"/>
  <c r="BP280" i="45"/>
  <c r="BO299" i="40"/>
  <c r="BO23" i="40"/>
  <c r="BQ280" i="44"/>
  <c r="BQ103" i="44"/>
  <c r="BO23" i="35"/>
  <c r="BO299" i="35"/>
  <c r="BP106" i="41"/>
  <c r="BP282" i="41"/>
  <c r="BP281" i="41"/>
  <c r="BO299" i="39"/>
  <c r="BP281" i="40"/>
  <c r="BP282" i="40"/>
  <c r="BP106" i="40"/>
  <c r="BP107" i="40" s="1"/>
  <c r="BP190" i="41"/>
  <c r="BP191" i="41" s="1"/>
  <c r="BP292" i="41"/>
  <c r="BP291" i="41"/>
  <c r="BQ199" i="45"/>
  <c r="BQ289" i="45" s="1"/>
  <c r="BQ198" i="45"/>
  <c r="BP201" i="45"/>
  <c r="BP290" i="45"/>
  <c r="BP270" i="35"/>
  <c r="BQ17" i="35"/>
  <c r="BQ269" i="35" s="1"/>
  <c r="BP19" i="35"/>
  <c r="BQ16" i="35"/>
  <c r="BQ19" i="45"/>
  <c r="BO91" i="44"/>
  <c r="BO265" i="44" s="1"/>
  <c r="BO300" i="44" s="1"/>
  <c r="BO25" i="44"/>
  <c r="BO93" i="44" s="1"/>
  <c r="BO267" i="44" s="1"/>
  <c r="BO302" i="44" s="1"/>
  <c r="BP109" i="45"/>
  <c r="BP193" i="38"/>
  <c r="BP261" i="38" s="1"/>
  <c r="BP287" i="38" s="1"/>
  <c r="BQ18" i="37"/>
  <c r="BQ268" i="37"/>
  <c r="BO25" i="36"/>
  <c r="BO93" i="36" s="1"/>
  <c r="BO267" i="36" s="1"/>
  <c r="BO91" i="36"/>
  <c r="BO265" i="36" s="1"/>
  <c r="BQ278" i="36"/>
  <c r="BQ102" i="36"/>
  <c r="BP271" i="38"/>
  <c r="BP272" i="38"/>
  <c r="BP22" i="38"/>
  <c r="BQ268" i="39"/>
  <c r="BQ18" i="39"/>
  <c r="BQ293" i="37" l="1"/>
  <c r="BQ45" i="45"/>
  <c r="BQ272" i="45" s="1"/>
  <c r="BQ268" i="45"/>
  <c r="BO300" i="36"/>
  <c r="BQ293" i="41"/>
  <c r="BP259" i="38"/>
  <c r="BP285" i="38" s="1"/>
  <c r="BO302" i="36"/>
  <c r="BP296" i="41"/>
  <c r="BP298" i="38"/>
  <c r="BP296" i="38"/>
  <c r="BP177" i="45"/>
  <c r="BP277" i="45" s="1"/>
  <c r="BO302" i="39"/>
  <c r="BP175" i="45"/>
  <c r="BP275" i="45" s="1"/>
  <c r="BP295" i="43"/>
  <c r="BO300" i="39"/>
  <c r="BP295" i="35"/>
  <c r="BQ103" i="36"/>
  <c r="BQ280" i="36"/>
  <c r="BQ271" i="45"/>
  <c r="BQ22" i="45"/>
  <c r="BQ268" i="35"/>
  <c r="BQ293" i="35" s="1"/>
  <c r="BQ18" i="35"/>
  <c r="BP175" i="40"/>
  <c r="BP275" i="40" s="1"/>
  <c r="BP109" i="40"/>
  <c r="BP177" i="40" s="1"/>
  <c r="BP277" i="40" s="1"/>
  <c r="BO25" i="35"/>
  <c r="BO93" i="35" s="1"/>
  <c r="BO267" i="35" s="1"/>
  <c r="BO302" i="35" s="1"/>
  <c r="BO91" i="35"/>
  <c r="BO265" i="35" s="1"/>
  <c r="BO300" i="35" s="1"/>
  <c r="BP190" i="36"/>
  <c r="BP191" i="36" s="1"/>
  <c r="BP292" i="36"/>
  <c r="BP298" i="36" s="1"/>
  <c r="BP291" i="36"/>
  <c r="BP296" i="36" s="1"/>
  <c r="BQ280" i="43"/>
  <c r="BQ103" i="43"/>
  <c r="BP120" i="35"/>
  <c r="BP121" i="35" s="1"/>
  <c r="BP281" i="35"/>
  <c r="BP282" i="35"/>
  <c r="BP175" i="36"/>
  <c r="BP275" i="36" s="1"/>
  <c r="BP109" i="36"/>
  <c r="BP177" i="36" s="1"/>
  <c r="BP277" i="36" s="1"/>
  <c r="BP299" i="37"/>
  <c r="BP23" i="37"/>
  <c r="BQ106" i="35"/>
  <c r="BQ107" i="35" s="1"/>
  <c r="BP291" i="43"/>
  <c r="BP190" i="43"/>
  <c r="BP191" i="43" s="1"/>
  <c r="BP292" i="43"/>
  <c r="BQ187" i="41"/>
  <c r="BQ290" i="41"/>
  <c r="BQ106" i="45"/>
  <c r="BQ107" i="45" s="1"/>
  <c r="BP22" i="43"/>
  <c r="BP271" i="43"/>
  <c r="BP272" i="43"/>
  <c r="BQ190" i="38"/>
  <c r="BQ191" i="38" s="1"/>
  <c r="BQ103" i="40"/>
  <c r="BQ280" i="40"/>
  <c r="BP23" i="38"/>
  <c r="BP299" i="38"/>
  <c r="BQ19" i="37"/>
  <c r="BQ270" i="37"/>
  <c r="BP22" i="35"/>
  <c r="BP271" i="35"/>
  <c r="BP272" i="35"/>
  <c r="BP204" i="45"/>
  <c r="BP205" i="45" s="1"/>
  <c r="BP291" i="45"/>
  <c r="BP296" i="45" s="1"/>
  <c r="BP292" i="45"/>
  <c r="BP298" i="45" s="1"/>
  <c r="BP298" i="41"/>
  <c r="BQ106" i="44"/>
  <c r="BQ107" i="44" s="1"/>
  <c r="BQ282" i="44"/>
  <c r="BQ281" i="44"/>
  <c r="BP295" i="45"/>
  <c r="BQ193" i="37"/>
  <c r="BQ261" i="37" s="1"/>
  <c r="BQ287" i="37" s="1"/>
  <c r="BQ259" i="37"/>
  <c r="BQ285" i="37" s="1"/>
  <c r="BP25" i="45"/>
  <c r="BP93" i="45" s="1"/>
  <c r="BP267" i="45" s="1"/>
  <c r="BP91" i="45"/>
  <c r="BP265" i="45" s="1"/>
  <c r="BP23" i="39"/>
  <c r="BQ19" i="38"/>
  <c r="BQ270" i="38"/>
  <c r="BQ18" i="40"/>
  <c r="BQ268" i="40"/>
  <c r="BQ293" i="40" s="1"/>
  <c r="BQ280" i="38"/>
  <c r="BQ103" i="38"/>
  <c r="BP109" i="37"/>
  <c r="BP177" i="37" s="1"/>
  <c r="BP277" i="37" s="1"/>
  <c r="BP175" i="37"/>
  <c r="BP275" i="37" s="1"/>
  <c r="BQ280" i="41"/>
  <c r="BQ103" i="41"/>
  <c r="BP298" i="37"/>
  <c r="BQ19" i="36"/>
  <c r="BQ270" i="36"/>
  <c r="BQ19" i="44"/>
  <c r="BQ270" i="44"/>
  <c r="BQ295" i="44" s="1"/>
  <c r="BQ292" i="40"/>
  <c r="BQ291" i="40"/>
  <c r="BQ190" i="40"/>
  <c r="BQ191" i="40" s="1"/>
  <c r="BQ18" i="43"/>
  <c r="BQ268" i="43"/>
  <c r="BQ292" i="44"/>
  <c r="BQ190" i="44"/>
  <c r="BQ191" i="44" s="1"/>
  <c r="BQ291" i="44"/>
  <c r="BQ252" i="38"/>
  <c r="BQ288" i="38"/>
  <c r="BQ293" i="38" s="1"/>
  <c r="BP109" i="38"/>
  <c r="BP177" i="38" s="1"/>
  <c r="BP277" i="38" s="1"/>
  <c r="BP175" i="38"/>
  <c r="BP275" i="38" s="1"/>
  <c r="BQ290" i="35"/>
  <c r="BQ187" i="35"/>
  <c r="BQ200" i="45"/>
  <c r="BQ288" i="45"/>
  <c r="BP107" i="41"/>
  <c r="BP299" i="41"/>
  <c r="BQ294" i="45"/>
  <c r="BQ186" i="36"/>
  <c r="BQ288" i="36"/>
  <c r="BQ293" i="36" s="1"/>
  <c r="BP271" i="40"/>
  <c r="BP296" i="40" s="1"/>
  <c r="BP272" i="40"/>
  <c r="BP298" i="40" s="1"/>
  <c r="BP22" i="40"/>
  <c r="BQ23" i="41"/>
  <c r="BP259" i="35"/>
  <c r="BP285" i="35" s="1"/>
  <c r="BP193" i="35"/>
  <c r="BP261" i="35" s="1"/>
  <c r="BP287" i="35" s="1"/>
  <c r="BP175" i="43"/>
  <c r="BP275" i="43" s="1"/>
  <c r="BP109" i="43"/>
  <c r="BP177" i="43" s="1"/>
  <c r="BP277" i="43" s="1"/>
  <c r="BQ288" i="43"/>
  <c r="BQ186" i="43"/>
  <c r="BO25" i="43"/>
  <c r="BO93" i="43" s="1"/>
  <c r="BO267" i="43" s="1"/>
  <c r="BO302" i="43" s="1"/>
  <c r="BO91" i="43"/>
  <c r="BO265" i="43" s="1"/>
  <c r="BO300" i="43" s="1"/>
  <c r="BQ294" i="43"/>
  <c r="BQ278" i="39"/>
  <c r="BQ293" i="39" s="1"/>
  <c r="BQ102" i="39"/>
  <c r="BQ270" i="39"/>
  <c r="BQ19" i="39"/>
  <c r="BP193" i="41"/>
  <c r="BP261" i="41" s="1"/>
  <c r="BP287" i="41" s="1"/>
  <c r="BP259" i="41"/>
  <c r="BP285" i="41" s="1"/>
  <c r="BO91" i="40"/>
  <c r="BO265" i="40" s="1"/>
  <c r="BO300" i="40" s="1"/>
  <c r="BO25" i="40"/>
  <c r="BO93" i="40" s="1"/>
  <c r="BO267" i="40" s="1"/>
  <c r="BO302" i="40" s="1"/>
  <c r="BQ168" i="45"/>
  <c r="BQ278" i="45"/>
  <c r="BQ292" i="39"/>
  <c r="BQ291" i="39"/>
  <c r="BQ190" i="39"/>
  <c r="BQ191" i="39" s="1"/>
  <c r="BQ116" i="35"/>
  <c r="BQ279" i="35"/>
  <c r="BQ294" i="35" s="1"/>
  <c r="BP296" i="37"/>
  <c r="BQ103" i="37"/>
  <c r="BQ280" i="37"/>
  <c r="BQ193" i="45"/>
  <c r="BP23" i="36"/>
  <c r="BP282" i="39"/>
  <c r="BP298" i="39" s="1"/>
  <c r="BP281" i="39"/>
  <c r="BP296" i="39" s="1"/>
  <c r="BP106" i="39"/>
  <c r="BP107" i="39" s="1"/>
  <c r="BP23" i="44"/>
  <c r="BP299" i="44"/>
  <c r="BQ48" i="45" l="1"/>
  <c r="BQ49" i="45" s="1"/>
  <c r="BQ51" i="45" s="1"/>
  <c r="BQ270" i="45"/>
  <c r="BP298" i="35"/>
  <c r="BP299" i="36"/>
  <c r="BP299" i="45"/>
  <c r="BQ295" i="41"/>
  <c r="BP296" i="43"/>
  <c r="BP296" i="35"/>
  <c r="BQ293" i="45"/>
  <c r="BP298" i="43"/>
  <c r="BQ295" i="37"/>
  <c r="BQ293" i="43"/>
  <c r="BQ280" i="39"/>
  <c r="BQ295" i="39" s="1"/>
  <c r="BQ103" i="39"/>
  <c r="BQ255" i="38"/>
  <c r="BQ256" i="38" s="1"/>
  <c r="BQ258" i="38" s="1"/>
  <c r="BQ290" i="38"/>
  <c r="BQ295" i="38" s="1"/>
  <c r="BQ22" i="38"/>
  <c r="BQ271" i="38"/>
  <c r="BQ272" i="38"/>
  <c r="BQ291" i="38"/>
  <c r="BP23" i="43"/>
  <c r="BP299" i="43"/>
  <c r="BP25" i="44"/>
  <c r="BP93" i="44" s="1"/>
  <c r="BP267" i="44" s="1"/>
  <c r="BP302" i="44" s="1"/>
  <c r="BP91" i="44"/>
  <c r="BP265" i="44" s="1"/>
  <c r="BP300" i="44" s="1"/>
  <c r="BQ259" i="39"/>
  <c r="BQ285" i="39" s="1"/>
  <c r="BQ193" i="39"/>
  <c r="BQ261" i="39" s="1"/>
  <c r="BQ287" i="39" s="1"/>
  <c r="BQ171" i="45"/>
  <c r="BQ172" i="45" s="1"/>
  <c r="BQ174" i="45" s="1"/>
  <c r="BQ280" i="45"/>
  <c r="BP23" i="40"/>
  <c r="BP299" i="40"/>
  <c r="BQ201" i="45"/>
  <c r="BQ290" i="45"/>
  <c r="BQ292" i="35"/>
  <c r="BQ291" i="35"/>
  <c r="BQ190" i="35"/>
  <c r="BQ191" i="35" s="1"/>
  <c r="BQ281" i="41"/>
  <c r="BQ106" i="41"/>
  <c r="BQ282" i="41"/>
  <c r="BQ282" i="38"/>
  <c r="BQ281" i="38"/>
  <c r="BQ106" i="38"/>
  <c r="BQ107" i="38" s="1"/>
  <c r="BQ109" i="44"/>
  <c r="BQ177" i="44" s="1"/>
  <c r="BQ277" i="44" s="1"/>
  <c r="BQ175" i="44"/>
  <c r="BQ275" i="44" s="1"/>
  <c r="BP207" i="45"/>
  <c r="BP261" i="45" s="1"/>
  <c r="BP287" i="45" s="1"/>
  <c r="BP302" i="45" s="1"/>
  <c r="BP259" i="45"/>
  <c r="BP285" i="45" s="1"/>
  <c r="BP300" i="45" s="1"/>
  <c r="BQ193" i="38"/>
  <c r="BQ282" i="45"/>
  <c r="BP193" i="43"/>
  <c r="BP261" i="43" s="1"/>
  <c r="BP287" i="43" s="1"/>
  <c r="BP259" i="43"/>
  <c r="BP285" i="43" s="1"/>
  <c r="BQ106" i="43"/>
  <c r="BQ107" i="43" s="1"/>
  <c r="BQ282" i="43"/>
  <c r="BQ281" i="43"/>
  <c r="BP193" i="36"/>
  <c r="BP261" i="36" s="1"/>
  <c r="BP287" i="36" s="1"/>
  <c r="BP259" i="36"/>
  <c r="BP285" i="36" s="1"/>
  <c r="BQ187" i="36"/>
  <c r="BQ290" i="36"/>
  <c r="BQ295" i="36" s="1"/>
  <c r="BQ106" i="36"/>
  <c r="BQ107" i="36" s="1"/>
  <c r="BQ281" i="36"/>
  <c r="BQ282" i="36"/>
  <c r="BQ272" i="39"/>
  <c r="BQ271" i="39"/>
  <c r="BQ22" i="39"/>
  <c r="BP109" i="41"/>
  <c r="BP177" i="41" s="1"/>
  <c r="BP277" i="41" s="1"/>
  <c r="BP302" i="41" s="1"/>
  <c r="BP175" i="41"/>
  <c r="BP275" i="41" s="1"/>
  <c r="BP300" i="41" s="1"/>
  <c r="BQ19" i="43"/>
  <c r="BQ270" i="43"/>
  <c r="BP299" i="39"/>
  <c r="BQ271" i="37"/>
  <c r="BQ272" i="37"/>
  <c r="BQ22" i="37"/>
  <c r="BQ292" i="38"/>
  <c r="BQ109" i="45"/>
  <c r="BQ190" i="41"/>
  <c r="BQ191" i="41" s="1"/>
  <c r="BQ291" i="41"/>
  <c r="BQ292" i="41"/>
  <c r="BQ109" i="35"/>
  <c r="BP109" i="39"/>
  <c r="BP177" i="39" s="1"/>
  <c r="BP277" i="39" s="1"/>
  <c r="BP175" i="39"/>
  <c r="BP275" i="39" s="1"/>
  <c r="BP91" i="36"/>
  <c r="BP265" i="36" s="1"/>
  <c r="BP25" i="36"/>
  <c r="BP93" i="36" s="1"/>
  <c r="BP267" i="36" s="1"/>
  <c r="BQ106" i="37"/>
  <c r="BQ107" i="37" s="1"/>
  <c r="BQ282" i="37"/>
  <c r="BQ281" i="37"/>
  <c r="BQ272" i="36"/>
  <c r="BQ22" i="36"/>
  <c r="BQ271" i="36"/>
  <c r="BP25" i="38"/>
  <c r="BP93" i="38" s="1"/>
  <c r="BP267" i="38" s="1"/>
  <c r="BP302" i="38" s="1"/>
  <c r="BP91" i="38"/>
  <c r="BP265" i="38" s="1"/>
  <c r="BP300" i="38" s="1"/>
  <c r="BP91" i="37"/>
  <c r="BP265" i="37" s="1"/>
  <c r="BP300" i="37" s="1"/>
  <c r="BP25" i="37"/>
  <c r="BP93" i="37" s="1"/>
  <c r="BP267" i="37" s="1"/>
  <c r="BP302" i="37" s="1"/>
  <c r="BQ23" i="45"/>
  <c r="BQ117" i="35"/>
  <c r="BQ280" i="35"/>
  <c r="BQ290" i="43"/>
  <c r="BQ187" i="43"/>
  <c r="BQ91" i="41"/>
  <c r="BQ265" i="41" s="1"/>
  <c r="BQ25" i="41"/>
  <c r="BQ93" i="41" s="1"/>
  <c r="BQ267" i="41" s="1"/>
  <c r="BQ259" i="44"/>
  <c r="BQ285" i="44" s="1"/>
  <c r="BQ193" i="44"/>
  <c r="BQ261" i="44" s="1"/>
  <c r="BQ287" i="44" s="1"/>
  <c r="BQ259" i="40"/>
  <c r="BQ285" i="40" s="1"/>
  <c r="BQ193" i="40"/>
  <c r="BQ261" i="40" s="1"/>
  <c r="BQ287" i="40" s="1"/>
  <c r="BQ272" i="44"/>
  <c r="BQ298" i="44" s="1"/>
  <c r="BQ22" i="44"/>
  <c r="BQ271" i="44"/>
  <c r="BQ296" i="44" s="1"/>
  <c r="BQ270" i="40"/>
  <c r="BQ295" i="40" s="1"/>
  <c r="BQ19" i="40"/>
  <c r="BP91" i="39"/>
  <c r="BP265" i="39" s="1"/>
  <c r="BP25" i="39"/>
  <c r="BP93" i="39" s="1"/>
  <c r="BP267" i="39" s="1"/>
  <c r="BP23" i="35"/>
  <c r="BP299" i="35"/>
  <c r="BQ281" i="40"/>
  <c r="BQ282" i="40"/>
  <c r="BQ106" i="40"/>
  <c r="BQ107" i="40" s="1"/>
  <c r="BQ281" i="45"/>
  <c r="BP123" i="35"/>
  <c r="BP177" i="35" s="1"/>
  <c r="BP277" i="35" s="1"/>
  <c r="BP175" i="35"/>
  <c r="BP275" i="35" s="1"/>
  <c r="BQ270" i="35"/>
  <c r="BQ19" i="35"/>
  <c r="BP302" i="36" l="1"/>
  <c r="BQ175" i="45"/>
  <c r="BQ275" i="45" s="1"/>
  <c r="BQ177" i="45"/>
  <c r="BQ277" i="45" s="1"/>
  <c r="BP300" i="36"/>
  <c r="BQ295" i="35"/>
  <c r="BQ261" i="38"/>
  <c r="BQ287" i="38" s="1"/>
  <c r="BQ295" i="43"/>
  <c r="BQ259" i="38"/>
  <c r="BQ285" i="38" s="1"/>
  <c r="BQ175" i="40"/>
  <c r="BQ275" i="40" s="1"/>
  <c r="BQ109" i="40"/>
  <c r="BQ177" i="40" s="1"/>
  <c r="BQ277" i="40" s="1"/>
  <c r="BP91" i="35"/>
  <c r="BP265" i="35" s="1"/>
  <c r="BP300" i="35" s="1"/>
  <c r="BP25" i="35"/>
  <c r="BP93" i="35" s="1"/>
  <c r="BP267" i="35" s="1"/>
  <c r="BP302" i="35" s="1"/>
  <c r="BP300" i="39"/>
  <c r="BQ298" i="37"/>
  <c r="BQ22" i="43"/>
  <c r="BQ271" i="43"/>
  <c r="BQ272" i="43"/>
  <c r="BQ23" i="39"/>
  <c r="BQ190" i="36"/>
  <c r="BQ191" i="36" s="1"/>
  <c r="BQ292" i="36"/>
  <c r="BQ298" i="36" s="1"/>
  <c r="BQ291" i="36"/>
  <c r="BQ296" i="36" s="1"/>
  <c r="BQ296" i="41"/>
  <c r="BP91" i="40"/>
  <c r="BP265" i="40" s="1"/>
  <c r="BP300" i="40" s="1"/>
  <c r="BP25" i="40"/>
  <c r="BP93" i="40" s="1"/>
  <c r="BP267" i="40" s="1"/>
  <c r="BP302" i="40" s="1"/>
  <c r="BQ23" i="36"/>
  <c r="BQ109" i="37"/>
  <c r="BQ177" i="37" s="1"/>
  <c r="BQ277" i="37" s="1"/>
  <c r="BQ175" i="37"/>
  <c r="BQ275" i="37" s="1"/>
  <c r="BP302" i="39"/>
  <c r="BQ296" i="37"/>
  <c r="BQ175" i="36"/>
  <c r="BQ275" i="36" s="1"/>
  <c r="BQ109" i="36"/>
  <c r="BQ177" i="36" s="1"/>
  <c r="BQ277" i="36" s="1"/>
  <c r="BQ295" i="45"/>
  <c r="BQ298" i="38"/>
  <c r="BQ23" i="44"/>
  <c r="BQ299" i="44"/>
  <c r="BQ120" i="35"/>
  <c r="BQ121" i="35" s="1"/>
  <c r="BQ281" i="35"/>
  <c r="BQ282" i="35"/>
  <c r="BQ298" i="41"/>
  <c r="BQ259" i="35"/>
  <c r="BQ285" i="35" s="1"/>
  <c r="BQ193" i="35"/>
  <c r="BQ261" i="35" s="1"/>
  <c r="BQ287" i="35" s="1"/>
  <c r="BQ204" i="45"/>
  <c r="BQ292" i="45"/>
  <c r="BQ298" i="45" s="1"/>
  <c r="BQ291" i="45"/>
  <c r="BQ296" i="45" s="1"/>
  <c r="BQ296" i="38"/>
  <c r="BQ281" i="39"/>
  <c r="BQ296" i="39" s="1"/>
  <c r="BQ282" i="39"/>
  <c r="BQ298" i="39" s="1"/>
  <c r="BQ106" i="39"/>
  <c r="BQ107" i="39" s="1"/>
  <c r="BQ22" i="35"/>
  <c r="BQ272" i="35"/>
  <c r="BQ271" i="35"/>
  <c r="BQ271" i="40"/>
  <c r="BQ296" i="40" s="1"/>
  <c r="BQ22" i="40"/>
  <c r="BQ272" i="40"/>
  <c r="BQ298" i="40" s="1"/>
  <c r="BQ190" i="43"/>
  <c r="BQ191" i="43" s="1"/>
  <c r="BQ292" i="43"/>
  <c r="BQ298" i="43" s="1"/>
  <c r="BQ291" i="43"/>
  <c r="BQ91" i="45"/>
  <c r="BQ265" i="45" s="1"/>
  <c r="BQ25" i="45"/>
  <c r="BQ93" i="45" s="1"/>
  <c r="BQ267" i="45" s="1"/>
  <c r="BQ193" i="41"/>
  <c r="BQ261" i="41" s="1"/>
  <c r="BQ287" i="41" s="1"/>
  <c r="BQ259" i="41"/>
  <c r="BQ285" i="41" s="1"/>
  <c r="BQ299" i="37"/>
  <c r="BQ23" i="37"/>
  <c r="BQ175" i="43"/>
  <c r="BQ275" i="43" s="1"/>
  <c r="BQ109" i="43"/>
  <c r="BQ177" i="43" s="1"/>
  <c r="BQ277" i="43" s="1"/>
  <c r="BQ109" i="38"/>
  <c r="BQ177" i="38" s="1"/>
  <c r="BQ277" i="38" s="1"/>
  <c r="BQ175" i="38"/>
  <c r="BQ275" i="38" s="1"/>
  <c r="BQ107" i="41"/>
  <c r="BQ299" i="41"/>
  <c r="BP25" i="43"/>
  <c r="BP93" i="43" s="1"/>
  <c r="BP267" i="43" s="1"/>
  <c r="BP302" i="43" s="1"/>
  <c r="BP91" i="43"/>
  <c r="BP265" i="43" s="1"/>
  <c r="BP300" i="43" s="1"/>
  <c r="BQ23" i="38"/>
  <c r="BQ299" i="38"/>
  <c r="BQ296" i="43" l="1"/>
  <c r="BQ296" i="35"/>
  <c r="BQ299" i="36"/>
  <c r="BQ298" i="35"/>
  <c r="BQ259" i="43"/>
  <c r="BQ285" i="43" s="1"/>
  <c r="BQ193" i="43"/>
  <c r="BQ261" i="43" s="1"/>
  <c r="BQ287" i="43" s="1"/>
  <c r="BQ25" i="44"/>
  <c r="BQ93" i="44" s="1"/>
  <c r="BQ267" i="44" s="1"/>
  <c r="BQ302" i="44" s="1"/>
  <c r="BQ91" i="44"/>
  <c r="BQ265" i="44" s="1"/>
  <c r="BQ300" i="44" s="1"/>
  <c r="BQ91" i="38"/>
  <c r="BQ265" i="38" s="1"/>
  <c r="BQ300" i="38" s="1"/>
  <c r="BQ25" i="38"/>
  <c r="BQ93" i="38" s="1"/>
  <c r="BQ267" i="38" s="1"/>
  <c r="BQ302" i="38" s="1"/>
  <c r="BQ175" i="41"/>
  <c r="BQ275" i="41" s="1"/>
  <c r="BQ300" i="41" s="1"/>
  <c r="BQ109" i="41"/>
  <c r="BQ177" i="41" s="1"/>
  <c r="BQ277" i="41" s="1"/>
  <c r="BQ302" i="41" s="1"/>
  <c r="BQ205" i="45"/>
  <c r="BQ299" i="45"/>
  <c r="BQ91" i="36"/>
  <c r="BQ265" i="36" s="1"/>
  <c r="BQ25" i="36"/>
  <c r="BQ93" i="36" s="1"/>
  <c r="BQ267" i="36" s="1"/>
  <c r="BQ299" i="39"/>
  <c r="BQ23" i="43"/>
  <c r="BQ299" i="43"/>
  <c r="BQ299" i="40"/>
  <c r="BQ23" i="40"/>
  <c r="BQ23" i="35"/>
  <c r="BQ299" i="35"/>
  <c r="BQ123" i="35"/>
  <c r="BQ177" i="35" s="1"/>
  <c r="BQ277" i="35" s="1"/>
  <c r="BQ175" i="35"/>
  <c r="BQ275" i="35" s="1"/>
  <c r="BQ25" i="39"/>
  <c r="BQ93" i="39" s="1"/>
  <c r="BQ267" i="39" s="1"/>
  <c r="BQ91" i="39"/>
  <c r="BQ265" i="39" s="1"/>
  <c r="BQ25" i="37"/>
  <c r="BQ93" i="37" s="1"/>
  <c r="BQ267" i="37" s="1"/>
  <c r="BQ302" i="37" s="1"/>
  <c r="BQ91" i="37"/>
  <c r="BQ265" i="37" s="1"/>
  <c r="BQ300" i="37" s="1"/>
  <c r="BQ175" i="39"/>
  <c r="BQ275" i="39" s="1"/>
  <c r="BQ109" i="39"/>
  <c r="BQ177" i="39" s="1"/>
  <c r="BQ277" i="39" s="1"/>
  <c r="BQ193" i="36"/>
  <c r="BQ261" i="36" s="1"/>
  <c r="BQ287" i="36" s="1"/>
  <c r="BQ259" i="36"/>
  <c r="BQ285" i="36" s="1"/>
  <c r="BQ300" i="39" l="1"/>
  <c r="BQ302" i="39"/>
  <c r="BQ91" i="35"/>
  <c r="BQ265" i="35" s="1"/>
  <c r="BQ300" i="35" s="1"/>
  <c r="BQ25" i="35"/>
  <c r="BQ93" i="35" s="1"/>
  <c r="BQ267" i="35" s="1"/>
  <c r="BQ302" i="35" s="1"/>
  <c r="BQ25" i="43"/>
  <c r="BQ93" i="43" s="1"/>
  <c r="BQ267" i="43" s="1"/>
  <c r="BQ302" i="43" s="1"/>
  <c r="BQ91" i="43"/>
  <c r="BQ265" i="43" s="1"/>
  <c r="BQ300" i="43" s="1"/>
  <c r="BQ91" i="40"/>
  <c r="BQ265" i="40" s="1"/>
  <c r="BQ300" i="40" s="1"/>
  <c r="BQ25" i="40"/>
  <c r="BQ93" i="40" s="1"/>
  <c r="BQ267" i="40" s="1"/>
  <c r="BQ302" i="40" s="1"/>
  <c r="BQ207" i="45"/>
  <c r="BQ261" i="45" s="1"/>
  <c r="BQ287" i="45" s="1"/>
  <c r="BQ302" i="45" s="1"/>
  <c r="BQ259" i="45"/>
  <c r="BQ285" i="45" s="1"/>
  <c r="BQ300" i="45" s="1"/>
  <c r="BQ302" i="36"/>
  <c r="BQ300" i="36"/>
</calcChain>
</file>

<file path=xl/sharedStrings.xml><?xml version="1.0" encoding="utf-8"?>
<sst xmlns="http://schemas.openxmlformats.org/spreadsheetml/2006/main" count="4669" uniqueCount="451">
  <si>
    <t>EBITDA</t>
  </si>
  <si>
    <t>Mentor</t>
  </si>
  <si>
    <t>Összesen</t>
  </si>
  <si>
    <t>x</t>
  </si>
  <si>
    <t>Management</t>
  </si>
  <si>
    <t>EXPORT</t>
  </si>
  <si>
    <t>Q4</t>
  </si>
  <si>
    <t>Q3</t>
  </si>
  <si>
    <t>Q2</t>
  </si>
  <si>
    <t>Q1</t>
  </si>
  <si>
    <t>KIVA</t>
  </si>
  <si>
    <t>CTO</t>
  </si>
  <si>
    <t>CFO</t>
  </si>
  <si>
    <t>X</t>
  </si>
  <si>
    <t>Cost Per Click on Facebook (HUF)</t>
  </si>
  <si>
    <t>Word of mouth rate (%)</t>
  </si>
  <si>
    <t>CXO</t>
  </si>
  <si>
    <t>Community manager</t>
  </si>
  <si>
    <t>Calculated</t>
  </si>
  <si>
    <t>Benchmark</t>
  </si>
  <si>
    <t>Target</t>
  </si>
  <si>
    <t>Facebook Marketing</t>
  </si>
  <si>
    <t>FB Marketing</t>
  </si>
  <si>
    <t>Cost Per Click a Facebookon (HUF)</t>
  </si>
  <si>
    <t>Customer Acqusition Cost (HUF)</t>
  </si>
  <si>
    <t>Hot desk</t>
  </si>
  <si>
    <t>Dedicated desk</t>
  </si>
  <si>
    <t>Basic</t>
  </si>
  <si>
    <t>Standard</t>
  </si>
  <si>
    <t>Pro</t>
  </si>
  <si>
    <t>Cities in the plan</t>
  </si>
  <si>
    <t>Key variable</t>
  </si>
  <si>
    <t>Category</t>
  </si>
  <si>
    <t>Variables</t>
  </si>
  <si>
    <t>Market size</t>
  </si>
  <si>
    <t>Basket shares</t>
  </si>
  <si>
    <t>Ticket prices</t>
  </si>
  <si>
    <t>Package shares</t>
  </si>
  <si>
    <t>Yearly wage growth rate in Budapest</t>
  </si>
  <si>
    <t>Marketing, users</t>
  </si>
  <si>
    <t>No. of offices in the city at launch (pcs.)</t>
  </si>
  <si>
    <t>No. of desks in the office (pcs.)</t>
  </si>
  <si>
    <t>No. of desks in the city (pcs.)</t>
  </si>
  <si>
    <t>Hourly pass share (%)</t>
  </si>
  <si>
    <t>Daily pass share (%)</t>
  </si>
  <si>
    <t>Weekly pass share (%)</t>
  </si>
  <si>
    <t>Monthly pass share (%)</t>
  </si>
  <si>
    <t>Private office</t>
  </si>
  <si>
    <t>Hourly pass price HUF</t>
  </si>
  <si>
    <t>Hourly</t>
  </si>
  <si>
    <t>Daily pass price HUF</t>
  </si>
  <si>
    <t>Daily</t>
  </si>
  <si>
    <t>Weekly pass price HUF</t>
  </si>
  <si>
    <t>Weekly</t>
  </si>
  <si>
    <t>Hot desk monthly pass share (%)</t>
  </si>
  <si>
    <t>Dedicated desk monthly pass share (%)</t>
  </si>
  <si>
    <t>Private office monthly pass share (%)</t>
  </si>
  <si>
    <t>Conversion rate (%)</t>
  </si>
  <si>
    <t>Click Trough rate (%)</t>
  </si>
  <si>
    <t>Resell rate (%)</t>
  </si>
  <si>
    <t>Hot desk monthly pass price HUF</t>
  </si>
  <si>
    <t>Dedicated desk monthly pass price HUF</t>
  </si>
  <si>
    <t>Private office monthly pass price HUF</t>
  </si>
  <si>
    <t>monthly</t>
  </si>
  <si>
    <t>Purchase frequency (person/hour/month)</t>
  </si>
  <si>
    <t>Purchase frequency (person/day/month)</t>
  </si>
  <si>
    <t>No. of offices monthly growth rate (%)</t>
  </si>
  <si>
    <t>Yearly wage growth rate in Budapest (%)</t>
  </si>
  <si>
    <t>Basic package</t>
  </si>
  <si>
    <t>Standard package</t>
  </si>
  <si>
    <t>Pro package</t>
  </si>
  <si>
    <t>Maximum: No. of new paying users at launch (pcs.)</t>
  </si>
  <si>
    <t>No. of new paying users at launch (pcs.)</t>
  </si>
  <si>
    <t>Marketing budget HUF</t>
  </si>
  <si>
    <t>Marketing budget (HUF)</t>
  </si>
  <si>
    <t>Marketing budget at launch HUF</t>
  </si>
  <si>
    <t>Marketing budget monthly growth rate (%)</t>
  </si>
  <si>
    <t>Package Basic user share (%)</t>
  </si>
  <si>
    <t>1. Month</t>
  </si>
  <si>
    <t>2. Month</t>
  </si>
  <si>
    <t>3. Month</t>
  </si>
  <si>
    <t>4. Month</t>
  </si>
  <si>
    <t>5. Month</t>
  </si>
  <si>
    <t>6. Month</t>
  </si>
  <si>
    <t>7. Month</t>
  </si>
  <si>
    <t>8. Month</t>
  </si>
  <si>
    <t>9. Month</t>
  </si>
  <si>
    <t>10. Month</t>
  </si>
  <si>
    <t>11. Month</t>
  </si>
  <si>
    <t>12. Month</t>
  </si>
  <si>
    <t>13. Month</t>
  </si>
  <si>
    <t>14. Month</t>
  </si>
  <si>
    <t>15. Month</t>
  </si>
  <si>
    <t>16. Month</t>
  </si>
  <si>
    <t>17. Month</t>
  </si>
  <si>
    <t>18. Month</t>
  </si>
  <si>
    <t>19. Month</t>
  </si>
  <si>
    <t>20. Month</t>
  </si>
  <si>
    <t>21. Month</t>
  </si>
  <si>
    <t>22. Month</t>
  </si>
  <si>
    <t>23. Month</t>
  </si>
  <si>
    <t>24. Month</t>
  </si>
  <si>
    <t>25. Month</t>
  </si>
  <si>
    <t>26. Month</t>
  </si>
  <si>
    <t>27. Month</t>
  </si>
  <si>
    <t>28. Month</t>
  </si>
  <si>
    <t>29. Month</t>
  </si>
  <si>
    <t>30. Month</t>
  </si>
  <si>
    <t>31. Month</t>
  </si>
  <si>
    <t>32. Month</t>
  </si>
  <si>
    <t>33. Month</t>
  </si>
  <si>
    <t>34. Month</t>
  </si>
  <si>
    <t>35. Month</t>
  </si>
  <si>
    <t>36. Month</t>
  </si>
  <si>
    <t>37. Month</t>
  </si>
  <si>
    <t>38. Month</t>
  </si>
  <si>
    <t>39. Month</t>
  </si>
  <si>
    <t>40. Month</t>
  </si>
  <si>
    <t>41. Month</t>
  </si>
  <si>
    <t>42. Month</t>
  </si>
  <si>
    <t>43. Month</t>
  </si>
  <si>
    <t>44. Month</t>
  </si>
  <si>
    <t>45. Month</t>
  </si>
  <si>
    <t>46. Month</t>
  </si>
  <si>
    <t>47. Month</t>
  </si>
  <si>
    <t>48. Month</t>
  </si>
  <si>
    <t>49. Month</t>
  </si>
  <si>
    <t>50. Month</t>
  </si>
  <si>
    <t>51. Month</t>
  </si>
  <si>
    <t>52. Month</t>
  </si>
  <si>
    <t>53. Month</t>
  </si>
  <si>
    <t>54. Month</t>
  </si>
  <si>
    <t>55. Month</t>
  </si>
  <si>
    <t>56. Month</t>
  </si>
  <si>
    <t>57. Month</t>
  </si>
  <si>
    <t>58. Month</t>
  </si>
  <si>
    <t>59. Month</t>
  </si>
  <si>
    <t>60. Month</t>
  </si>
  <si>
    <t>Első 12 Month</t>
  </si>
  <si>
    <t>REVENUES</t>
  </si>
  <si>
    <t>EXPENSES</t>
  </si>
  <si>
    <t>DOMESTIC</t>
  </si>
  <si>
    <t>Sales (pcs.)</t>
  </si>
  <si>
    <t>Unit price</t>
  </si>
  <si>
    <t>Material costs (HUF)</t>
  </si>
  <si>
    <t>Quantity produced (pcs.)</t>
  </si>
  <si>
    <t>Unit production cost ( / pc.)</t>
  </si>
  <si>
    <t>Total production cost</t>
  </si>
  <si>
    <t>Cost of goods sold (CAB)</t>
  </si>
  <si>
    <t>Value of services sold (intermediated)</t>
  </si>
  <si>
    <t>SUM OF MATERIAL COSTS</t>
  </si>
  <si>
    <t>Accounting, auditing</t>
  </si>
  <si>
    <t>Payroll</t>
  </si>
  <si>
    <t>Real estate overheads</t>
  </si>
  <si>
    <t>Bank Charges</t>
  </si>
  <si>
    <t>Internet / Communications</t>
  </si>
  <si>
    <t>Legal costs</t>
  </si>
  <si>
    <t>Services Required (HUF)</t>
  </si>
  <si>
    <t>Real estate rent</t>
  </si>
  <si>
    <t>Travel</t>
  </si>
  <si>
    <t>Vehicle and its costs</t>
  </si>
  <si>
    <t>Research</t>
  </si>
  <si>
    <t>Accelerator program</t>
  </si>
  <si>
    <t>Industrial property protection costs</t>
  </si>
  <si>
    <t>External hardware development</t>
  </si>
  <si>
    <t>External software developer</t>
  </si>
  <si>
    <t>Data service</t>
  </si>
  <si>
    <t>Marketing and Sales</t>
  </si>
  <si>
    <t>Marketing Expenses</t>
  </si>
  <si>
    <t>Market research fee</t>
  </si>
  <si>
    <t>Affiliate, agency sales costs</t>
  </si>
  <si>
    <t>Other services</t>
  </si>
  <si>
    <t>Costs to be capitalized</t>
  </si>
  <si>
    <t>Comment</t>
  </si>
  <si>
    <t>Basic Revenue and Expense Data (in HUF)</t>
  </si>
  <si>
    <t>Activating</t>
  </si>
  <si>
    <t>CEO</t>
  </si>
  <si>
    <t>Name of the position</t>
  </si>
  <si>
    <t>Sales person</t>
  </si>
  <si>
    <t>Mentor/Business Angel</t>
  </si>
  <si>
    <t>Total headcount</t>
  </si>
  <si>
    <t>Manager salaries</t>
  </si>
  <si>
    <t>Staff Wages</t>
  </si>
  <si>
    <t>Total gross wages and salaries</t>
  </si>
  <si>
    <t>Manager contribution</t>
  </si>
  <si>
    <t>Staff Contribution</t>
  </si>
  <si>
    <t>Total contribution</t>
  </si>
  <si>
    <t>Summary of contributions</t>
  </si>
  <si>
    <t xml:space="preserve">Summary of payroll </t>
  </si>
  <si>
    <t>Our Mentor is also a Business Angel and does not receive a salary and will own a share in our company.</t>
  </si>
  <si>
    <t>Device Categories</t>
  </si>
  <si>
    <t>Intangible assets</t>
  </si>
  <si>
    <t>IT tools</t>
  </si>
  <si>
    <t>Other machinery and equipment</t>
  </si>
  <si>
    <t>Owned property</t>
  </si>
  <si>
    <t>Total</t>
  </si>
  <si>
    <t>Depreciation rate %</t>
  </si>
  <si>
    <t>External Investor (HUF)</t>
  </si>
  <si>
    <t>Founders' Own Resources (HUF)</t>
  </si>
  <si>
    <t>Long term loan</t>
  </si>
  <si>
    <t>Borrowing (HUF)</t>
  </si>
  <si>
    <t>installment</t>
  </si>
  <si>
    <t>of which Capital repayment (HUF)</t>
  </si>
  <si>
    <t>of which Interest repayment (HUF)</t>
  </si>
  <si>
    <t>Annual interest rate%</t>
  </si>
  <si>
    <t>Short term loan</t>
  </si>
  <si>
    <t>Summary (data in thousand HUF)</t>
  </si>
  <si>
    <t>Domestic Sales Revenue</t>
  </si>
  <si>
    <t>Export sales revenue</t>
  </si>
  <si>
    <t>Total revenue</t>
  </si>
  <si>
    <t>Other revenues</t>
  </si>
  <si>
    <t>Fixed assets</t>
  </si>
  <si>
    <t>Personnel costs</t>
  </si>
  <si>
    <t>Management contribution</t>
  </si>
  <si>
    <t>Staff contributions</t>
  </si>
  <si>
    <t>COGS</t>
  </si>
  <si>
    <t>Sold (brokerage) services</t>
  </si>
  <si>
    <t>Material costs</t>
  </si>
  <si>
    <t>Operational costs</t>
  </si>
  <si>
    <t>Enabled service</t>
  </si>
  <si>
    <t>External professional services</t>
  </si>
  <si>
    <t>Total operating costs</t>
  </si>
  <si>
    <t>Business tax</t>
  </si>
  <si>
    <t>Corporate Tax</t>
  </si>
  <si>
    <t>Credit repayment</t>
  </si>
  <si>
    <t>Balance change</t>
  </si>
  <si>
    <t>Closing balance (CF)</t>
  </si>
  <si>
    <t>VAT</t>
  </si>
  <si>
    <t>VAT payable</t>
  </si>
  <si>
    <t>VAT charged in advance</t>
  </si>
  <si>
    <t>Monthly VAT Balance</t>
  </si>
  <si>
    <t>Revenues</t>
  </si>
  <si>
    <t>Investments</t>
  </si>
  <si>
    <t>Colleagues</t>
  </si>
  <si>
    <t>Contributions %</t>
  </si>
  <si>
    <t>Founder Own Resources</t>
  </si>
  <si>
    <t>Capital investment</t>
  </si>
  <si>
    <t>Borrowing</t>
  </si>
  <si>
    <t>Own work capitalized</t>
  </si>
  <si>
    <t>Income Statement / P&amp;L (in thousand HUF)</t>
  </si>
  <si>
    <t>Domestic sales VAT</t>
  </si>
  <si>
    <t>Service VAT</t>
  </si>
  <si>
    <t>Own work capitalized value</t>
  </si>
  <si>
    <t>Total of sales</t>
  </si>
  <si>
    <t>Value of services required</t>
  </si>
  <si>
    <t>Value of other services</t>
  </si>
  <si>
    <t>Cost of goods sold</t>
  </si>
  <si>
    <t>Material inputs</t>
  </si>
  <si>
    <t>Other HR related expenses</t>
  </si>
  <si>
    <t>Wage contributions</t>
  </si>
  <si>
    <t>Personnel expenses</t>
  </si>
  <si>
    <t>Depreciation</t>
  </si>
  <si>
    <t>Other expenses</t>
  </si>
  <si>
    <t>Revenue from financial operations</t>
  </si>
  <si>
    <t>Expenditure on financial operations</t>
  </si>
  <si>
    <t>The result of financial procedures</t>
  </si>
  <si>
    <t>Extraordinary income</t>
  </si>
  <si>
    <t>Extraordinary expenses</t>
  </si>
  <si>
    <t>Profit before tax</t>
  </si>
  <si>
    <t>Profit after tax</t>
  </si>
  <si>
    <t>Dividend</t>
  </si>
  <si>
    <t>Net profit</t>
  </si>
  <si>
    <t>Extraordinary profit</t>
  </si>
  <si>
    <t>TAX to be paid</t>
  </si>
  <si>
    <t xml:space="preserve">Profit of operating (business) activities    </t>
  </si>
  <si>
    <t>Assets</t>
  </si>
  <si>
    <t>A. Fixed Assets</t>
  </si>
  <si>
    <t>I. Intangible assets</t>
  </si>
  <si>
    <t>II. Fixed assets</t>
  </si>
  <si>
    <t>III. Financial fixed assets</t>
  </si>
  <si>
    <t>B. Current assets</t>
  </si>
  <si>
    <t>I. Inventories</t>
  </si>
  <si>
    <t>II. Recievables</t>
  </si>
  <si>
    <t>III. Securities</t>
  </si>
  <si>
    <t>IV. Funds</t>
  </si>
  <si>
    <t>Accruals and deferred income</t>
  </si>
  <si>
    <t>Total assets</t>
  </si>
  <si>
    <t>Liabilities</t>
  </si>
  <si>
    <t>Total liabilities</t>
  </si>
  <si>
    <t>Assets and Liabilities Match?</t>
  </si>
  <si>
    <t>Amount of difference</t>
  </si>
  <si>
    <t>Opening</t>
  </si>
  <si>
    <t>C. Shareholder’s Equity</t>
  </si>
  <si>
    <t>I. Share Capital</t>
  </si>
  <si>
    <t>V. Simplified Balance Sheet Profit</t>
  </si>
  <si>
    <t>D. Reserve</t>
  </si>
  <si>
    <t>E. Provisions</t>
  </si>
  <si>
    <t>F. Obligations</t>
  </si>
  <si>
    <t>I. Long-term liabilities</t>
  </si>
  <si>
    <t>II. Short-term liabilities</t>
  </si>
  <si>
    <t>Passive Accruals</t>
  </si>
  <si>
    <t>III. Profit reserves</t>
  </si>
  <si>
    <t>II. Capital reserves</t>
  </si>
  <si>
    <t>IV. Allocated reserves</t>
  </si>
  <si>
    <t>Total no. of sold tickets and packages monthly (pcs.)</t>
  </si>
  <si>
    <t>Total no. of tickets sold monthly (pcs.)</t>
  </si>
  <si>
    <t>Total no. of paying users (pcs.)</t>
  </si>
  <si>
    <t>Average Customer Acqusition Cost HUF</t>
  </si>
  <si>
    <t>No. of visiting users (pcs.)</t>
  </si>
  <si>
    <t>No. of returning paying users (pcs.)</t>
  </si>
  <si>
    <t>No. of new paying users (pcs.)</t>
  </si>
  <si>
    <t>World of Mouth users (pcs.)</t>
  </si>
  <si>
    <t>No. of users reached (pcs.)</t>
  </si>
  <si>
    <t>Package Basic commission (%)</t>
  </si>
  <si>
    <t>Package Standard commission (%)</t>
  </si>
  <si>
    <t>Package Pro commission (%)</t>
  </si>
  <si>
    <t>No. of new paying users (pcs.) / No. of offices in the city at launch (pcs.)</t>
  </si>
  <si>
    <t>Value</t>
  </si>
  <si>
    <t>Package type</t>
  </si>
  <si>
    <t>Main type</t>
  </si>
  <si>
    <t>Sub type</t>
  </si>
  <si>
    <t>Package Basic office share (%)</t>
  </si>
  <si>
    <t>Package Standard office share (%)</t>
  </si>
  <si>
    <t>Package Standard user share (%)</t>
  </si>
  <si>
    <t>Package Standard userk (pcs.)</t>
  </si>
  <si>
    <t>Package Pro office share (%)</t>
  </si>
  <si>
    <t>Package Pro user share (%)</t>
  </si>
  <si>
    <t>Package Pro userk (pcs.)</t>
  </si>
  <si>
    <t>Ticket Main type share (%)</t>
  </si>
  <si>
    <t>Ticket Sub type share (%)</t>
  </si>
  <si>
    <t>Package Basic users in every office (pcs.)</t>
  </si>
  <si>
    <t>New paying users in every office (pcs.)</t>
  </si>
  <si>
    <t>Package Basic new users by office by ticket Sub type (pcs.)</t>
  </si>
  <si>
    <t>Package Standard new users by office by ticket Sub type (pcs.)</t>
  </si>
  <si>
    <t>Package Pro new users by office by ticket Sub type (pcs.)</t>
  </si>
  <si>
    <t>Total no. of paying users monthly (pcs.)</t>
  </si>
  <si>
    <t>Ticket price (HUF)</t>
  </si>
  <si>
    <t>Basic package Total</t>
  </si>
  <si>
    <t>Standard package Total</t>
  </si>
  <si>
    <t>Pro package Total</t>
  </si>
  <si>
    <t>Packages Total</t>
  </si>
  <si>
    <t>No. of offices in the city</t>
  </si>
  <si>
    <t>No. of offices in the city (pcs.)</t>
  </si>
  <si>
    <t>Total no. of packages sold monthly (pcs.)</t>
  </si>
  <si>
    <t>Tickets</t>
  </si>
  <si>
    <t>Payment Processing</t>
  </si>
  <si>
    <t>Payment processing costs: Brain Tree costs: (96 HUF + 1.9%) / transaction, Other services: Prelaunch marketing campaign: 3 M HUF in the first 4 months of the first year, 2 M HUF in the first year 5th and 7th months, System operation costs: 44,5 K HUF / month</t>
  </si>
  <si>
    <t>Junior software engineer</t>
  </si>
  <si>
    <t>Co-founder?</t>
  </si>
  <si>
    <t>Normal</t>
  </si>
  <si>
    <t>Domestic sales revenue</t>
  </si>
  <si>
    <t>Domestic revenue</t>
  </si>
  <si>
    <t>Export revenue</t>
  </si>
  <si>
    <t>Sum of revenue</t>
  </si>
  <si>
    <t>Other revenue</t>
  </si>
  <si>
    <t>Export revenue HUF</t>
  </si>
  <si>
    <t>Total revenue (HUF)</t>
  </si>
  <si>
    <t>Revenue HUF</t>
  </si>
  <si>
    <t>SUM OF REVENUE</t>
  </si>
  <si>
    <t>Monthly gross salary (data in HUF / month / person in the second and third year!)</t>
  </si>
  <si>
    <t>Investments in HUF</t>
  </si>
  <si>
    <t>Gross investment value (automatic calculation - HUF)</t>
  </si>
  <si>
    <t>Depreciation (automatic calculation - HUF)</t>
  </si>
  <si>
    <t>Accumulated depreciation (automatic calculation - HUF)</t>
  </si>
  <si>
    <t>Net investment value (automatic calculation - HUF)</t>
  </si>
  <si>
    <t>Annual interest rate %</t>
  </si>
  <si>
    <t>Installment</t>
  </si>
  <si>
    <t>Dashboard (data in thousand HUF)</t>
  </si>
  <si>
    <t>Balance Sheet (data in thousand HUF)</t>
  </si>
  <si>
    <t>Total revenue HUF</t>
  </si>
  <si>
    <t>Domestic revenue HUF</t>
  </si>
  <si>
    <t>Month 1</t>
  </si>
  <si>
    <t>Month 2</t>
  </si>
  <si>
    <t>Month 3</t>
  </si>
  <si>
    <t>Month 4</t>
  </si>
  <si>
    <t>Month 5</t>
  </si>
  <si>
    <t>Month 6</t>
  </si>
  <si>
    <t>Month 7</t>
  </si>
  <si>
    <t>Month 8</t>
  </si>
  <si>
    <t>Month 9</t>
  </si>
  <si>
    <t>Month 10</t>
  </si>
  <si>
    <t>Month 11</t>
  </si>
  <si>
    <t>Month 12</t>
  </si>
  <si>
    <t>Year 1</t>
  </si>
  <si>
    <t>Year 2</t>
  </si>
  <si>
    <t>Year 3</t>
  </si>
  <si>
    <t>Comments</t>
  </si>
  <si>
    <t>All city</t>
  </si>
  <si>
    <t>Month 13</t>
  </si>
  <si>
    <t>Month 14</t>
  </si>
  <si>
    <t>Month 15</t>
  </si>
  <si>
    <t>Month 16</t>
  </si>
  <si>
    <t>Month 17</t>
  </si>
  <si>
    <t>Month 18</t>
  </si>
  <si>
    <t>Month 19</t>
  </si>
  <si>
    <t>Month 20</t>
  </si>
  <si>
    <t>Month 21</t>
  </si>
  <si>
    <t>Month 22</t>
  </si>
  <si>
    <t>Month 23</t>
  </si>
  <si>
    <t>Month 24</t>
  </si>
  <si>
    <t>Month 25</t>
  </si>
  <si>
    <t>Month 26</t>
  </si>
  <si>
    <t>Month 27</t>
  </si>
  <si>
    <t>Month 28</t>
  </si>
  <si>
    <t>Month 29</t>
  </si>
  <si>
    <t>Month 30</t>
  </si>
  <si>
    <t>Month 31</t>
  </si>
  <si>
    <t>Month 32</t>
  </si>
  <si>
    <t>Month 33</t>
  </si>
  <si>
    <t>Month 34</t>
  </si>
  <si>
    <t>Month 35</t>
  </si>
  <si>
    <t>Month 36</t>
  </si>
  <si>
    <t>Total cost HUF</t>
  </si>
  <si>
    <t>Total cost</t>
  </si>
  <si>
    <t>Equity investments denominated in thousand HUF</t>
  </si>
  <si>
    <t>Loans denominated in thousand HUF</t>
  </si>
  <si>
    <t>Marketing budget (Thousand HUF)</t>
  </si>
  <si>
    <t>Export revenue (Thousand HUF)</t>
  </si>
  <si>
    <t>Domestic revenue (Thousand HUF)</t>
  </si>
  <si>
    <r>
      <t>Total revenue</t>
    </r>
    <r>
      <rPr>
        <b/>
        <u/>
        <sz val="11"/>
        <color theme="0"/>
        <rFont val="Calibri (Body)"/>
        <charset val="238"/>
      </rPr>
      <t xml:space="preserve"> (</t>
    </r>
    <r>
      <rPr>
        <b/>
        <u/>
        <sz val="11"/>
        <color theme="1"/>
        <rFont val="Calibri (Body)"/>
        <charset val="238"/>
      </rPr>
      <t>Thousand HUF</t>
    </r>
    <r>
      <rPr>
        <b/>
        <u/>
        <sz val="11"/>
        <color theme="1"/>
        <rFont val="Calibri"/>
        <family val="2"/>
        <scheme val="minor"/>
      </rPr>
      <t>)</t>
    </r>
  </si>
  <si>
    <t>Total cost (Thousand HUF)</t>
  </si>
  <si>
    <t>Scenario Analysis</t>
  </si>
  <si>
    <t>Conversion rate</t>
  </si>
  <si>
    <t>Resell rate</t>
  </si>
  <si>
    <t>Key variables</t>
  </si>
  <si>
    <t>Marketing budget monthly growth rate</t>
  </si>
  <si>
    <t>Pessimistic</t>
  </si>
  <si>
    <t>Realistic</t>
  </si>
  <si>
    <t>Optimistic</t>
  </si>
  <si>
    <t>Total net profit (Thousand HUF)</t>
  </si>
  <si>
    <t>Total net profit HUF</t>
  </si>
  <si>
    <t>Total revenue in year 3 thousand HUF</t>
  </si>
  <si>
    <t>Total cost in year 3 thousand HUF</t>
  </si>
  <si>
    <t>Total net profit in year 3 thousand HUF</t>
  </si>
  <si>
    <t>EBITDA  in year 3 thousand HUF</t>
  </si>
  <si>
    <t>No. Users in year 3</t>
  </si>
  <si>
    <t>Funding in year 1 thousand HUF</t>
  </si>
  <si>
    <t>Funding in year 2 thousand HUF</t>
  </si>
  <si>
    <t>Funding in year 3 thousand HUF</t>
  </si>
  <si>
    <t>Output values</t>
  </si>
  <si>
    <t>Marketing monthly budget at start</t>
  </si>
  <si>
    <t>Word of mouth rate</t>
  </si>
  <si>
    <t>City1</t>
  </si>
  <si>
    <t>City2</t>
  </si>
  <si>
    <t>City3</t>
  </si>
  <si>
    <t>City4</t>
  </si>
  <si>
    <t>City5</t>
  </si>
  <si>
    <t>City6</t>
  </si>
  <si>
    <t>City7</t>
  </si>
  <si>
    <t>City8</t>
  </si>
  <si>
    <t>City9</t>
  </si>
  <si>
    <t>City10</t>
  </si>
  <si>
    <t>Online Platform commission</t>
  </si>
  <si>
    <t>Online Platform Package Basic commission (%)</t>
  </si>
  <si>
    <t>Online Platform Package Standard commission (%)</t>
  </si>
  <si>
    <t>Online Platform Package Pro commission (%)</t>
  </si>
  <si>
    <t>Online Platform revenue per ticket (HUF)</t>
  </si>
  <si>
    <t>Online Platform revenue (HUF)</t>
  </si>
  <si>
    <t>Online Platform costs (HUF)</t>
  </si>
  <si>
    <t>Online Platform profit (HUF)</t>
  </si>
  <si>
    <t>Summary
The following sheets contain the financial plan of the online coworking space rental platform, the Online platform. Disclaimer: Some of the numbers are made on purpose. The aim of this plan is to show my abilities of building the logic and the structure of a financial plan. 
Via the platform, different types of tickets and passes shall be made available for purchase, which mainly serve the purpose of providing access to coworking spaces’ services. By default, four main types of tickets/passes shall be made available for purchase on the platform: hourly, daily, weekly and monthly. Out of which monthly passes are to be made available in 3 subtypes: hot desk, dedicated desk and private office.
Of all ticket/pass purchase transactions to be completed via the platform, a commission fee shall be deducted. All plans provide free listing on the site, although the rate of commission is depending on the plan. These plans provide featured position in search results, extended customer support, marketing/PR support and detailed analytics for the purchasing offices.
Regarding expenses, the largest amount is to be spent on marketing activities, mainly in forms of social media marketing and search engine marketing. To be able to support the increased human resource necessary to grow, the second largest amount is to be spent on payroll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</si>
</sst>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00_);_(* \(#,##0.00\);_(* &quot;-&quot;??_);_(@_)"/>
    <numFmt numFmtId="165" formatCode="0.0%"/>
    <numFmt numFmtId="166" formatCode="#,##0.0"/>
    <numFmt numFmtId="167" formatCode="_-* #,##0.0_-;\-* #,##0.0_-;_-* &quot;-&quot;??_-;_-@_-"/>
    <numFmt numFmtId="168" formatCode="_(&quot;HUF&quot;* #,##0.00_);_(&quot;HUF&quot;* \(#,##0.00\);_(&quot;HUF&quot;* &quot;-&quot;??_);_(@_)"/>
    <numFmt numFmtId="169" formatCode="_-* #,##0\ &quot;HUF&quot;_-;\-* #,##0\ &quot;HUF&quot;_-;_-* &quot;-&quot;??\ &quot;HUF&quot;_-;_-@_-"/>
    <numFmt numFmtId="170" formatCode="_-* #,##0_-;\-* #,##0_-;_-* &quot;-&quot;??_-;_-@_-"/>
    <numFmt numFmtId="171" formatCode="_(* #,##0_);_(* \(#,##0\);_(* &quot;-&quot;_);@_)"/>
    <numFmt numFmtId="172" formatCode="_(* #,##0.0_);_(* \(#,##0.0\);_(* &quot;-&quot;_);@_)"/>
    <numFmt numFmtId="173" formatCode="0.0"/>
    <numFmt numFmtId="174" formatCode="_-* #,##0.00\ [$€-1]_-;\-* #,##0.00\ [$€-1]_-;_-* &quot;-&quot;??\ [$€-1]_-;_-@_-"/>
  </numFmts>
  <fonts count="60">
    <font>
      <sz val="11"/>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2"/>
      <color theme="1"/>
      <name val="Calibri"/>
      <family val="2"/>
      <charset val="238"/>
      <scheme val="minor"/>
    </font>
    <font>
      <sz val="11"/>
      <color theme="1"/>
      <name val="Calibri"/>
      <family val="2"/>
      <charset val="238"/>
      <scheme val="minor"/>
    </font>
    <font>
      <sz val="10"/>
      <name val="Arial"/>
      <family val="2"/>
      <charset val="238"/>
    </font>
    <font>
      <sz val="11"/>
      <color indexed="8"/>
      <name val="Calibri"/>
      <family val="2"/>
    </font>
    <font>
      <sz val="10"/>
      <name val="Times New Roman CE"/>
    </font>
    <font>
      <sz val="10"/>
      <name val="Arial CE"/>
      <family val="2"/>
    </font>
    <font>
      <b/>
      <sz val="11"/>
      <color theme="1"/>
      <name val="Calibri"/>
      <family val="2"/>
      <charset val="238"/>
      <scheme val="minor"/>
    </font>
    <font>
      <b/>
      <i/>
      <sz val="11"/>
      <color theme="1"/>
      <name val="Calibri"/>
      <family val="2"/>
      <charset val="238"/>
      <scheme val="minor"/>
    </font>
    <font>
      <b/>
      <sz val="11"/>
      <color indexed="8"/>
      <name val="Calibri"/>
      <family val="2"/>
      <charset val="238"/>
      <scheme val="minor"/>
    </font>
    <font>
      <b/>
      <sz val="11"/>
      <name val="Calibri"/>
      <family val="2"/>
      <charset val="238"/>
      <scheme val="minor"/>
    </font>
    <font>
      <sz val="11"/>
      <color indexed="8"/>
      <name val="Calibri"/>
      <family val="2"/>
      <charset val="238"/>
      <scheme val="minor"/>
    </font>
    <font>
      <b/>
      <sz val="11"/>
      <color indexed="9"/>
      <name val="Calibri"/>
      <family val="2"/>
      <charset val="238"/>
      <scheme val="minor"/>
    </font>
    <font>
      <b/>
      <u/>
      <sz val="11"/>
      <color indexed="8"/>
      <name val="Calibri"/>
      <family val="2"/>
      <charset val="238"/>
      <scheme val="minor"/>
    </font>
    <font>
      <i/>
      <sz val="11"/>
      <name val="Calibri"/>
      <family val="2"/>
      <charset val="238"/>
      <scheme val="minor"/>
    </font>
    <font>
      <b/>
      <i/>
      <sz val="11"/>
      <color indexed="8"/>
      <name val="Calibri"/>
      <family val="2"/>
      <charset val="238"/>
      <scheme val="minor"/>
    </font>
    <font>
      <u/>
      <sz val="11"/>
      <color indexed="8"/>
      <name val="Calibri"/>
      <family val="2"/>
      <charset val="238"/>
      <scheme val="minor"/>
    </font>
    <font>
      <sz val="11"/>
      <name val="Calibri"/>
      <family val="2"/>
      <charset val="238"/>
      <scheme val="minor"/>
    </font>
    <font>
      <b/>
      <sz val="11"/>
      <color theme="0"/>
      <name val="Calibri"/>
      <family val="2"/>
      <charset val="238"/>
      <scheme val="minor"/>
    </font>
    <font>
      <sz val="11"/>
      <color theme="0"/>
      <name val="Calibri"/>
      <family val="2"/>
      <charset val="238"/>
      <scheme val="minor"/>
    </font>
    <font>
      <sz val="12"/>
      <color rgb="FF006100"/>
      <name val="Calibri"/>
      <family val="2"/>
      <charset val="238"/>
      <scheme val="minor"/>
    </font>
    <font>
      <sz val="12"/>
      <color rgb="FF9C0006"/>
      <name val="Calibri"/>
      <family val="2"/>
      <charset val="238"/>
      <scheme val="minor"/>
    </font>
    <font>
      <b/>
      <sz val="12"/>
      <color theme="0"/>
      <name val="Calibri"/>
      <family val="2"/>
      <charset val="238"/>
      <scheme val="minor"/>
    </font>
    <font>
      <sz val="12"/>
      <color theme="0"/>
      <name val="Calibri"/>
      <family val="2"/>
      <charset val="238"/>
      <scheme val="minor"/>
    </font>
    <font>
      <b/>
      <sz val="12"/>
      <color rgb="FF006100"/>
      <name val="Calibri"/>
      <family val="2"/>
      <charset val="238"/>
      <scheme val="minor"/>
    </font>
    <font>
      <sz val="12"/>
      <color rgb="FF006100"/>
      <name val="Calibri"/>
      <family val="2"/>
      <scheme val="minor"/>
    </font>
    <font>
      <sz val="12"/>
      <color theme="1"/>
      <name val="Calibri"/>
      <family val="2"/>
      <scheme val="minor"/>
    </font>
    <font>
      <b/>
      <sz val="12"/>
      <color rgb="FF006100"/>
      <name val="Calibri"/>
      <family val="2"/>
      <scheme val="minor"/>
    </font>
    <font>
      <b/>
      <sz val="11"/>
      <color theme="3"/>
      <name val="Calibri"/>
      <family val="2"/>
      <scheme val="minor"/>
    </font>
    <font>
      <sz val="12"/>
      <color rgb="FFFFFFFF"/>
      <name val="Calibri"/>
      <family val="2"/>
      <charset val="238"/>
      <scheme val="minor"/>
    </font>
    <font>
      <sz val="9"/>
      <color theme="1"/>
      <name val="Calibri"/>
      <family val="2"/>
      <scheme val="minor"/>
    </font>
    <font>
      <u/>
      <sz val="9"/>
      <color theme="10"/>
      <name val="Calibri"/>
      <family val="2"/>
      <scheme val="minor"/>
    </font>
    <font>
      <sz val="72"/>
      <color theme="0"/>
      <name val="Calibri"/>
      <family val="2"/>
      <charset val="238"/>
      <scheme val="minor"/>
    </font>
    <font>
      <b/>
      <sz val="12"/>
      <color theme="1"/>
      <name val="Calibri"/>
      <family val="2"/>
      <scheme val="minor"/>
    </font>
    <font>
      <sz val="36"/>
      <color theme="0"/>
      <name val="Calibri"/>
      <family val="2"/>
      <charset val="238"/>
      <scheme val="minor"/>
    </font>
    <font>
      <sz val="26"/>
      <color theme="0"/>
      <name val="Calibri"/>
      <family val="2"/>
      <charset val="238"/>
      <scheme val="minor"/>
    </font>
    <font>
      <sz val="24"/>
      <color theme="0"/>
      <name val="Calibri"/>
      <family val="2"/>
      <charset val="238"/>
      <scheme val="minor"/>
    </font>
    <font>
      <b/>
      <sz val="36"/>
      <color theme="1"/>
      <name val="Calibri"/>
      <family val="2"/>
      <scheme val="minor"/>
    </font>
    <font>
      <sz val="12"/>
      <color rgb="FF000000"/>
      <name val="Calibri"/>
      <family val="2"/>
      <scheme val="minor"/>
    </font>
    <font>
      <sz val="12"/>
      <color rgb="FF000000"/>
      <name val="Calibri"/>
      <family val="2"/>
      <charset val="238"/>
      <scheme val="minor"/>
    </font>
    <font>
      <sz val="28"/>
      <color theme="1"/>
      <name val="Calibri"/>
      <family val="2"/>
      <charset val="238"/>
      <scheme val="minor"/>
    </font>
    <font>
      <b/>
      <sz val="11"/>
      <color theme="1"/>
      <name val="Calibri"/>
      <family val="2"/>
      <scheme val="minor"/>
    </font>
    <font>
      <sz val="12"/>
      <color rgb="FF9C5700"/>
      <name val="Calibri"/>
      <family val="2"/>
      <charset val="238"/>
      <scheme val="minor"/>
    </font>
    <font>
      <sz val="48"/>
      <color theme="0"/>
      <name val="Calibri"/>
      <family val="2"/>
      <charset val="238"/>
      <scheme val="minor"/>
    </font>
    <font>
      <sz val="8"/>
      <name val="Calibri"/>
      <family val="2"/>
      <charset val="238"/>
      <scheme val="minor"/>
    </font>
    <font>
      <b/>
      <sz val="12"/>
      <color theme="0"/>
      <name val="Calibri"/>
      <family val="2"/>
      <scheme val="minor"/>
    </font>
    <font>
      <b/>
      <u/>
      <sz val="11"/>
      <color theme="1"/>
      <name val="Calibri"/>
      <family val="2"/>
      <scheme val="minor"/>
    </font>
    <font>
      <b/>
      <u/>
      <sz val="11"/>
      <color theme="0"/>
      <name val="Calibri (Body)"/>
      <charset val="238"/>
    </font>
    <font>
      <b/>
      <u/>
      <sz val="11"/>
      <color theme="1"/>
      <name val="Calibri (Body)"/>
      <charset val="238"/>
    </font>
    <font>
      <sz val="11"/>
      <color theme="1"/>
      <name val="Calibri"/>
      <family val="2"/>
      <scheme val="minor"/>
    </font>
    <font>
      <b/>
      <sz val="11"/>
      <color theme="0"/>
      <name val="Calibri"/>
      <family val="2"/>
      <scheme val="minor"/>
    </font>
    <font>
      <sz val="11"/>
      <name val="Calibri"/>
      <family val="2"/>
      <scheme val="minor"/>
    </font>
    <font>
      <sz val="12"/>
      <color rgb="FF000000"/>
      <name val="Calibri"/>
      <family val="2"/>
    </font>
  </fonts>
  <fills count="34">
    <fill>
      <patternFill patternType="none"/>
    </fill>
    <fill>
      <patternFill patternType="gray125"/>
    </fill>
    <fill>
      <patternFill patternType="solid">
        <fgColor indexed="18"/>
        <bgColor indexed="64"/>
      </patternFill>
    </fill>
    <fill>
      <patternFill patternType="solid">
        <fgColor rgb="FFF9ED91"/>
        <bgColor indexed="64"/>
      </patternFill>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rgb="FF0000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D9E1F2"/>
        <bgColor rgb="FF000000"/>
      </patternFill>
    </fill>
    <fill>
      <patternFill patternType="solid">
        <fgColor rgb="FFFCE4D6"/>
        <bgColor rgb="FF000000"/>
      </patternFill>
    </fill>
    <fill>
      <patternFill patternType="solid">
        <fgColor theme="4"/>
        <bgColor indexed="64"/>
      </patternFill>
    </fill>
    <fill>
      <patternFill patternType="solid">
        <fgColor rgb="FFFFEB9C"/>
      </patternFill>
    </fill>
    <fill>
      <patternFill patternType="solid">
        <fgColor theme="9"/>
        <bgColor indexed="64"/>
      </patternFill>
    </fill>
    <fill>
      <patternFill patternType="solid">
        <fgColor rgb="FF007AFF"/>
        <bgColor indexed="64"/>
      </patternFill>
    </fill>
  </fills>
  <borders count="31">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medium">
        <color indexed="64"/>
      </bottom>
      <diagonal/>
    </border>
    <border>
      <left/>
      <right style="thin">
        <color indexed="64"/>
      </right>
      <top/>
      <bottom/>
      <diagonal/>
    </border>
    <border>
      <left style="thin">
        <color rgb="FFB2B2B2"/>
      </left>
      <right style="thin">
        <color rgb="FFB2B2B2"/>
      </right>
      <top style="thin">
        <color rgb="FFB2B2B2"/>
      </top>
      <bottom style="thin">
        <color rgb="FFB2B2B2"/>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diagonal/>
    </border>
  </borders>
  <cellStyleXfs count="58">
    <xf numFmtId="0" fontId="0" fillId="0" borderId="0"/>
    <xf numFmtId="9" fontId="9" fillId="0" borderId="0" applyFont="0" applyFill="0" applyBorder="0" applyAlignment="0" applyProtection="0"/>
    <xf numFmtId="0" fontId="10" fillId="0" borderId="0"/>
    <xf numFmtId="9" fontId="11" fillId="0" borderId="0" applyFont="0" applyFill="0" applyBorder="0" applyAlignment="0" applyProtection="0"/>
    <xf numFmtId="0" fontId="10" fillId="0" borderId="0"/>
    <xf numFmtId="0" fontId="12" fillId="0" borderId="0"/>
    <xf numFmtId="0" fontId="13" fillId="0" borderId="0"/>
    <xf numFmtId="0" fontId="27" fillId="7" borderId="0" applyNumberFormat="0" applyBorder="0" applyAlignment="0" applyProtection="0"/>
    <xf numFmtId="0" fontId="28" fillId="8" borderId="0" applyNumberFormat="0" applyBorder="0" applyAlignment="0" applyProtection="0"/>
    <xf numFmtId="0" fontId="30" fillId="9" borderId="0" applyNumberFormat="0" applyBorder="0" applyAlignment="0" applyProtection="0"/>
    <xf numFmtId="0" fontId="30" fillId="13" borderId="0" applyNumberFormat="0" applyBorder="0" applyAlignment="0" applyProtection="0"/>
    <xf numFmtId="0" fontId="30" fillId="20"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35" fillId="0" borderId="0" applyAlignment="0" applyProtection="0"/>
    <xf numFmtId="0" fontId="9" fillId="0" borderId="0"/>
    <xf numFmtId="171" fontId="37" fillId="0" borderId="0"/>
    <xf numFmtId="9" fontId="9" fillId="0" borderId="0" applyFont="0" applyFill="0" applyBorder="0" applyAlignment="0" applyProtection="0"/>
    <xf numFmtId="171" fontId="38" fillId="0" borderId="0" applyNumberFormat="0" applyFill="0" applyBorder="0" applyAlignment="0" applyProtection="0"/>
    <xf numFmtId="0" fontId="9" fillId="0" borderId="0"/>
    <xf numFmtId="9" fontId="9" fillId="0" borderId="0" applyFont="0" applyFill="0" applyBorder="0" applyAlignment="0" applyProtection="0"/>
    <xf numFmtId="171" fontId="33" fillId="26" borderId="27"/>
    <xf numFmtId="0" fontId="6" fillId="0" borderId="0"/>
    <xf numFmtId="0" fontId="6" fillId="19"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22" borderId="0" applyNumberFormat="0" applyBorder="0" applyAlignment="0" applyProtection="0"/>
    <xf numFmtId="0" fontId="6" fillId="21" borderId="0" applyNumberFormat="0" applyBorder="0" applyAlignment="0" applyProtection="0"/>
    <xf numFmtId="164" fontId="6" fillId="0" borderId="0" applyFont="0" applyFill="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0" borderId="0" applyNumberFormat="0" applyBorder="0" applyAlignment="0" applyProtection="0"/>
    <xf numFmtId="0" fontId="6" fillId="15"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18" borderId="0" applyNumberFormat="0" applyBorder="0" applyAlignment="0" applyProtection="0"/>
    <xf numFmtId="0" fontId="5" fillId="0" borderId="0"/>
    <xf numFmtId="0" fontId="5" fillId="19"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22" borderId="0" applyNumberFormat="0" applyBorder="0" applyAlignment="0" applyProtection="0"/>
    <xf numFmtId="0" fontId="5" fillId="21" borderId="0" applyNumberFormat="0" applyBorder="0" applyAlignment="0" applyProtection="0"/>
    <xf numFmtId="164" fontId="5" fillId="0" borderId="0" applyFont="0" applyFill="0" applyBorder="0" applyAlignment="0" applyProtection="0"/>
    <xf numFmtId="0" fontId="5" fillId="12" borderId="0" applyNumberFormat="0" applyBorder="0" applyAlignment="0" applyProtection="0"/>
    <xf numFmtId="0" fontId="5" fillId="11" borderId="0" applyNumberFormat="0" applyBorder="0" applyAlignment="0" applyProtection="0"/>
    <xf numFmtId="0" fontId="5" fillId="10" borderId="0" applyNumberFormat="0" applyBorder="0" applyAlignment="0" applyProtection="0"/>
    <xf numFmtId="0" fontId="5" fillId="15" borderId="0" applyNumberFormat="0" applyBorder="0" applyAlignment="0" applyProtection="0"/>
    <xf numFmtId="0" fontId="5" fillId="14" borderId="0" applyNumberFormat="0" applyBorder="0" applyAlignment="0" applyProtection="0"/>
    <xf numFmtId="0" fontId="5" fillId="23" borderId="0" applyNumberFormat="0" applyBorder="0" applyAlignment="0" applyProtection="0"/>
    <xf numFmtId="0" fontId="5" fillId="18" borderId="0" applyNumberFormat="0" applyBorder="0" applyAlignment="0" applyProtection="0"/>
    <xf numFmtId="43" fontId="9" fillId="0" borderId="0" applyFont="0" applyFill="0" applyBorder="0" applyAlignment="0" applyProtection="0"/>
    <xf numFmtId="0" fontId="49" fillId="31" borderId="0" applyNumberFormat="0" applyBorder="0" applyAlignment="0" applyProtection="0"/>
  </cellStyleXfs>
  <cellXfs count="336">
    <xf numFmtId="0" fontId="0" fillId="0" borderId="0" xfId="0"/>
    <xf numFmtId="0" fontId="17" fillId="0" borderId="12" xfId="0" applyFont="1" applyFill="1" applyBorder="1" applyProtection="1"/>
    <xf numFmtId="3" fontId="18" fillId="0" borderId="0" xfId="0" applyNumberFormat="1" applyFont="1" applyProtection="1"/>
    <xf numFmtId="3" fontId="16" fillId="0" borderId="12" xfId="0" applyNumberFormat="1" applyFont="1" applyBorder="1" applyAlignment="1" applyProtection="1">
      <alignment horizontal="left" indent="1"/>
    </xf>
    <xf numFmtId="3" fontId="16" fillId="0" borderId="12" xfId="0" applyNumberFormat="1" applyFont="1" applyBorder="1" applyAlignment="1" applyProtection="1">
      <alignment horizontal="left" indent="2"/>
    </xf>
    <xf numFmtId="3" fontId="18" fillId="0" borderId="12" xfId="0" applyNumberFormat="1" applyFont="1" applyBorder="1" applyAlignment="1" applyProtection="1">
      <alignment horizontal="left" indent="3"/>
    </xf>
    <xf numFmtId="3" fontId="18" fillId="0" borderId="0" xfId="0" applyNumberFormat="1" applyFont="1" applyBorder="1" applyProtection="1"/>
    <xf numFmtId="3" fontId="18" fillId="3" borderId="12" xfId="0" applyNumberFormat="1" applyFont="1" applyFill="1" applyBorder="1" applyProtection="1">
      <protection locked="0"/>
    </xf>
    <xf numFmtId="3" fontId="18" fillId="0" borderId="12" xfId="0" applyNumberFormat="1" applyFont="1" applyBorder="1" applyProtection="1"/>
    <xf numFmtId="3" fontId="16" fillId="0" borderId="0" xfId="0" applyNumberFormat="1" applyFont="1" applyBorder="1" applyProtection="1"/>
    <xf numFmtId="3" fontId="16" fillId="0" borderId="12" xfId="0" applyNumberFormat="1" applyFont="1" applyBorder="1" applyProtection="1"/>
    <xf numFmtId="3" fontId="16" fillId="0" borderId="0" xfId="0" applyNumberFormat="1" applyFont="1" applyProtection="1"/>
    <xf numFmtId="3" fontId="18" fillId="0" borderId="12" xfId="0" applyNumberFormat="1" applyFont="1" applyBorder="1" applyAlignment="1" applyProtection="1">
      <alignment horizontal="left" indent="2"/>
    </xf>
    <xf numFmtId="3" fontId="16" fillId="0" borderId="12" xfId="0" applyNumberFormat="1" applyFont="1" applyFill="1" applyBorder="1" applyAlignment="1" applyProtection="1">
      <alignment horizontal="left" indent="1"/>
    </xf>
    <xf numFmtId="3" fontId="16" fillId="0" borderId="0" xfId="0" applyNumberFormat="1" applyFont="1" applyFill="1" applyProtection="1"/>
    <xf numFmtId="3" fontId="18" fillId="0" borderId="12" xfId="0" applyNumberFormat="1" applyFont="1" applyBorder="1" applyAlignment="1" applyProtection="1">
      <alignment horizontal="left" indent="1"/>
    </xf>
    <xf numFmtId="3" fontId="18" fillId="3" borderId="12" xfId="0" applyNumberFormat="1" applyFont="1" applyFill="1" applyBorder="1" applyAlignment="1" applyProtection="1">
      <alignment horizontal="center"/>
      <protection locked="0"/>
    </xf>
    <xf numFmtId="3" fontId="18" fillId="3" borderId="4" xfId="0" applyNumberFormat="1" applyFont="1" applyFill="1" applyBorder="1" applyProtection="1">
      <protection locked="0"/>
    </xf>
    <xf numFmtId="3" fontId="16" fillId="0" borderId="15" xfId="0" applyNumberFormat="1" applyFont="1" applyBorder="1" applyProtection="1"/>
    <xf numFmtId="3" fontId="16" fillId="0" borderId="19" xfId="0" applyNumberFormat="1" applyFont="1" applyBorder="1" applyProtection="1"/>
    <xf numFmtId="3" fontId="16" fillId="0" borderId="18" xfId="0" applyNumberFormat="1" applyFont="1" applyBorder="1" applyProtection="1"/>
    <xf numFmtId="3" fontId="16" fillId="0" borderId="12" xfId="0" applyNumberFormat="1" applyFont="1" applyFill="1" applyBorder="1" applyProtection="1"/>
    <xf numFmtId="3" fontId="16" fillId="0" borderId="0" xfId="0" applyNumberFormat="1" applyFont="1" applyAlignment="1" applyProtection="1">
      <alignment vertical="center" wrapText="1"/>
    </xf>
    <xf numFmtId="3" fontId="16" fillId="0" borderId="0" xfId="0" applyNumberFormat="1" applyFont="1" applyAlignment="1" applyProtection="1">
      <alignment horizontal="center" vertical="center" wrapText="1"/>
    </xf>
    <xf numFmtId="3" fontId="18" fillId="0" borderId="4" xfId="0" applyNumberFormat="1" applyFont="1" applyBorder="1" applyProtection="1"/>
    <xf numFmtId="3" fontId="18" fillId="3" borderId="2" xfId="0" applyNumberFormat="1" applyFont="1" applyFill="1" applyBorder="1" applyProtection="1">
      <protection locked="0"/>
    </xf>
    <xf numFmtId="3" fontId="18" fillId="3" borderId="7" xfId="0" applyNumberFormat="1" applyFont="1" applyFill="1" applyBorder="1" applyProtection="1">
      <protection locked="0"/>
    </xf>
    <xf numFmtId="3" fontId="18" fillId="6" borderId="12" xfId="0" applyNumberFormat="1" applyFont="1" applyFill="1" applyBorder="1" applyProtection="1"/>
    <xf numFmtId="3" fontId="18" fillId="6" borderId="0" xfId="0" applyNumberFormat="1" applyFont="1" applyFill="1" applyProtection="1"/>
    <xf numFmtId="3" fontId="18" fillId="0" borderId="8" xfId="0" applyNumberFormat="1" applyFont="1" applyBorder="1" applyProtection="1"/>
    <xf numFmtId="3" fontId="18" fillId="0" borderId="11" xfId="0" applyNumberFormat="1" applyFont="1" applyBorder="1" applyAlignment="1" applyProtection="1">
      <alignment horizontal="left" indent="1"/>
    </xf>
    <xf numFmtId="3" fontId="18" fillId="0" borderId="0" xfId="0" applyNumberFormat="1" applyFont="1" applyAlignment="1" applyProtection="1">
      <alignment horizontal="left" indent="1"/>
    </xf>
    <xf numFmtId="165" fontId="18" fillId="3" borderId="12" xfId="1" applyNumberFormat="1" applyFont="1" applyFill="1" applyBorder="1" applyProtection="1">
      <protection locked="0"/>
    </xf>
    <xf numFmtId="3" fontId="18" fillId="6" borderId="0" xfId="0" applyNumberFormat="1" applyFont="1" applyFill="1" applyBorder="1" applyProtection="1"/>
    <xf numFmtId="3" fontId="16" fillId="6" borderId="0" xfId="0" applyNumberFormat="1" applyFont="1" applyFill="1" applyBorder="1" applyAlignment="1" applyProtection="1">
      <alignment horizontal="center"/>
    </xf>
    <xf numFmtId="3" fontId="16" fillId="6" borderId="0" xfId="0" applyNumberFormat="1" applyFont="1" applyFill="1" applyBorder="1" applyProtection="1"/>
    <xf numFmtId="3" fontId="18" fillId="6" borderId="0" xfId="0" applyNumberFormat="1" applyFont="1" applyFill="1" applyBorder="1" applyAlignment="1" applyProtection="1">
      <alignment horizontal="center"/>
    </xf>
    <xf numFmtId="0" fontId="0" fillId="0" borderId="0" xfId="0" applyFont="1" applyProtection="1"/>
    <xf numFmtId="0" fontId="0" fillId="6" borderId="0" xfId="0" applyFont="1" applyFill="1" applyBorder="1" applyProtection="1"/>
    <xf numFmtId="0" fontId="14" fillId="0" borderId="15" xfId="0" applyFont="1" applyBorder="1" applyProtection="1"/>
    <xf numFmtId="1" fontId="19" fillId="2" borderId="20" xfId="2" applyNumberFormat="1" applyFont="1" applyFill="1" applyBorder="1" applyAlignment="1" applyProtection="1">
      <alignment horizontal="center"/>
    </xf>
    <xf numFmtId="1" fontId="19" fillId="6" borderId="0" xfId="2" applyNumberFormat="1" applyFont="1" applyFill="1" applyBorder="1" applyAlignment="1" applyProtection="1">
      <alignment horizontal="center"/>
    </xf>
    <xf numFmtId="0" fontId="14" fillId="0" borderId="14" xfId="0" applyFont="1" applyBorder="1" applyProtection="1"/>
    <xf numFmtId="3" fontId="16" fillId="0" borderId="11" xfId="0" applyNumberFormat="1" applyFont="1" applyBorder="1" applyProtection="1"/>
    <xf numFmtId="0" fontId="0" fillId="0" borderId="14" xfId="0" applyFont="1" applyBorder="1" applyAlignment="1" applyProtection="1">
      <alignment horizontal="left" indent="1"/>
    </xf>
    <xf numFmtId="0" fontId="0" fillId="0" borderId="14" xfId="0" applyFont="1" applyBorder="1" applyProtection="1"/>
    <xf numFmtId="3" fontId="18" fillId="0" borderId="18" xfId="0" applyNumberFormat="1" applyFont="1" applyBorder="1" applyProtection="1"/>
    <xf numFmtId="1" fontId="14" fillId="0" borderId="0" xfId="0" applyNumberFormat="1" applyFont="1" applyBorder="1" applyProtection="1"/>
    <xf numFmtId="1" fontId="14" fillId="6" borderId="0" xfId="0" applyNumberFormat="1" applyFont="1" applyFill="1" applyBorder="1" applyProtection="1"/>
    <xf numFmtId="1" fontId="0" fillId="0" borderId="0" xfId="0" applyNumberFormat="1" applyFont="1" applyBorder="1" applyProtection="1"/>
    <xf numFmtId="3" fontId="16" fillId="0" borderId="20" xfId="0" applyNumberFormat="1" applyFont="1" applyBorder="1" applyProtection="1"/>
    <xf numFmtId="0" fontId="0" fillId="0" borderId="0" xfId="0" applyFont="1" applyAlignment="1" applyProtection="1">
      <alignment horizontal="center"/>
    </xf>
    <xf numFmtId="0" fontId="0" fillId="6" borderId="0" xfId="0" applyFont="1" applyFill="1" applyBorder="1" applyAlignment="1" applyProtection="1">
      <alignment horizontal="center"/>
    </xf>
    <xf numFmtId="3" fontId="0" fillId="0" borderId="0" xfId="0" applyNumberFormat="1" applyFont="1" applyProtection="1"/>
    <xf numFmtId="0" fontId="14" fillId="0" borderId="0" xfId="0" applyFont="1" applyProtection="1"/>
    <xf numFmtId="0" fontId="24" fillId="0" borderId="0" xfId="0" applyFont="1" applyFill="1" applyProtection="1"/>
    <xf numFmtId="0" fontId="18" fillId="0" borderId="0" xfId="0" applyFont="1" applyProtection="1"/>
    <xf numFmtId="0" fontId="18" fillId="6" borderId="0" xfId="0" applyFont="1" applyFill="1" applyBorder="1" applyProtection="1"/>
    <xf numFmtId="0" fontId="18" fillId="0" borderId="0" xfId="0" applyFont="1" applyAlignment="1" applyProtection="1">
      <alignment horizontal="right"/>
    </xf>
    <xf numFmtId="9" fontId="18" fillId="0" borderId="0" xfId="1" applyFont="1" applyFill="1" applyBorder="1" applyProtection="1"/>
    <xf numFmtId="0" fontId="21" fillId="0" borderId="0" xfId="0" applyFont="1" applyFill="1" applyBorder="1" applyAlignment="1" applyProtection="1">
      <alignment horizontal="left"/>
    </xf>
    <xf numFmtId="0" fontId="24" fillId="0" borderId="6" xfId="0" applyFont="1" applyBorder="1" applyAlignment="1" applyProtection="1">
      <alignment horizontal="left" vertical="center" indent="1"/>
    </xf>
    <xf numFmtId="0" fontId="24" fillId="0" borderId="10" xfId="0" applyFont="1" applyBorder="1" applyAlignment="1" applyProtection="1">
      <alignment horizontal="left" vertical="center" indent="1"/>
    </xf>
    <xf numFmtId="3" fontId="18" fillId="0" borderId="11" xfId="0" applyNumberFormat="1" applyFont="1" applyBorder="1" applyProtection="1"/>
    <xf numFmtId="0" fontId="17" fillId="0" borderId="9" xfId="0" applyFont="1" applyBorder="1" applyAlignment="1" applyProtection="1">
      <alignment horizontal="left" vertical="center"/>
    </xf>
    <xf numFmtId="3" fontId="16" fillId="0" borderId="4" xfId="0" applyNumberFormat="1" applyFont="1" applyBorder="1" applyProtection="1"/>
    <xf numFmtId="3" fontId="18" fillId="0" borderId="8" xfId="0" applyNumberFormat="1" applyFont="1" applyFill="1" applyBorder="1" applyProtection="1"/>
    <xf numFmtId="3" fontId="0" fillId="0" borderId="0" xfId="0" quotePrefix="1" applyNumberFormat="1" applyFont="1" applyProtection="1"/>
    <xf numFmtId="3" fontId="16" fillId="0" borderId="11" xfId="0" applyNumberFormat="1" applyFont="1" applyFill="1" applyBorder="1" applyProtection="1"/>
    <xf numFmtId="3" fontId="16" fillId="0" borderId="9" xfId="0" applyNumberFormat="1" applyFont="1" applyFill="1" applyBorder="1" applyProtection="1"/>
    <xf numFmtId="3" fontId="16" fillId="0" borderId="4" xfId="0" applyNumberFormat="1" applyFont="1" applyFill="1" applyBorder="1" applyProtection="1"/>
    <xf numFmtId="3" fontId="16" fillId="0" borderId="8" xfId="0" applyNumberFormat="1" applyFont="1" applyFill="1" applyBorder="1" applyProtection="1"/>
    <xf numFmtId="0" fontId="24" fillId="0" borderId="9" xfId="0" applyFont="1" applyBorder="1" applyAlignment="1" applyProtection="1">
      <alignment horizontal="left" vertical="center" indent="1"/>
    </xf>
    <xf numFmtId="0" fontId="17" fillId="4" borderId="11" xfId="0" applyFont="1" applyFill="1" applyBorder="1" applyAlignment="1" applyProtection="1">
      <alignment horizontal="left" vertical="center"/>
    </xf>
    <xf numFmtId="3" fontId="16" fillId="5" borderId="11" xfId="0" applyNumberFormat="1" applyFont="1" applyFill="1" applyBorder="1" applyProtection="1"/>
    <xf numFmtId="0" fontId="18" fillId="0" borderId="0" xfId="0" applyFont="1" applyBorder="1" applyProtection="1"/>
    <xf numFmtId="0" fontId="17" fillId="0" borderId="6" xfId="0" applyFont="1" applyBorder="1" applyAlignment="1" applyProtection="1">
      <alignment horizontal="left" vertical="center" wrapText="1"/>
    </xf>
    <xf numFmtId="0" fontId="18" fillId="0" borderId="8" xfId="0" applyFont="1" applyFill="1" applyBorder="1" applyProtection="1"/>
    <xf numFmtId="3" fontId="18" fillId="0" borderId="11" xfId="0" applyNumberFormat="1" applyFont="1" applyFill="1" applyBorder="1" applyProtection="1"/>
    <xf numFmtId="3" fontId="16" fillId="0" borderId="8" xfId="0" applyNumberFormat="1" applyFont="1" applyBorder="1" applyProtection="1"/>
    <xf numFmtId="0" fontId="18" fillId="0" borderId="11" xfId="0" applyFont="1" applyFill="1" applyBorder="1" applyProtection="1"/>
    <xf numFmtId="0" fontId="16" fillId="0" borderId="4" xfId="0" applyFont="1" applyBorder="1" applyProtection="1"/>
    <xf numFmtId="0" fontId="16" fillId="6" borderId="0" xfId="0" applyFont="1" applyFill="1" applyBorder="1" applyProtection="1"/>
    <xf numFmtId="1" fontId="18" fillId="0" borderId="11" xfId="0" applyNumberFormat="1" applyFont="1" applyFill="1" applyBorder="1" applyProtection="1"/>
    <xf numFmtId="1" fontId="18" fillId="6" borderId="0" xfId="0" applyNumberFormat="1" applyFont="1" applyFill="1" applyBorder="1" applyProtection="1"/>
    <xf numFmtId="0" fontId="17" fillId="4" borderId="10" xfId="0" applyFont="1" applyFill="1" applyBorder="1" applyAlignment="1" applyProtection="1">
      <alignment horizontal="left" vertical="center"/>
    </xf>
    <xf numFmtId="3" fontId="16" fillId="5" borderId="12" xfId="0" applyNumberFormat="1" applyFont="1" applyFill="1" applyBorder="1" applyProtection="1"/>
    <xf numFmtId="3" fontId="20" fillId="0" borderId="0" xfId="0" applyNumberFormat="1" applyFont="1" applyProtection="1"/>
    <xf numFmtId="1" fontId="19" fillId="2" borderId="12" xfId="2" applyNumberFormat="1" applyFont="1" applyFill="1" applyBorder="1" applyAlignment="1" applyProtection="1">
      <alignment horizontal="center"/>
    </xf>
    <xf numFmtId="3" fontId="22" fillId="0" borderId="12" xfId="0" applyNumberFormat="1" applyFont="1" applyBorder="1" applyProtection="1"/>
    <xf numFmtId="3" fontId="22" fillId="6" borderId="0" xfId="0" applyNumberFormat="1" applyFont="1" applyFill="1" applyBorder="1" applyProtection="1"/>
    <xf numFmtId="0" fontId="15" fillId="0" borderId="0" xfId="0" applyFont="1" applyProtection="1"/>
    <xf numFmtId="3" fontId="20" fillId="0" borderId="3" xfId="0" applyNumberFormat="1" applyFont="1" applyBorder="1" applyProtection="1"/>
    <xf numFmtId="3" fontId="20" fillId="6" borderId="0" xfId="0" applyNumberFormat="1" applyFont="1" applyFill="1" applyBorder="1" applyProtection="1"/>
    <xf numFmtId="3" fontId="22" fillId="0" borderId="3" xfId="0" applyNumberFormat="1" applyFont="1" applyBorder="1" applyProtection="1"/>
    <xf numFmtId="3" fontId="23" fillId="6" borderId="0" xfId="0" applyNumberFormat="1" applyFont="1" applyFill="1" applyBorder="1" applyProtection="1"/>
    <xf numFmtId="0" fontId="24" fillId="0" borderId="12" xfId="0" applyFont="1" applyBorder="1" applyAlignment="1" applyProtection="1">
      <alignment horizontal="left" vertical="center" indent="1"/>
    </xf>
    <xf numFmtId="3" fontId="22" fillId="0" borderId="12" xfId="0" applyNumberFormat="1" applyFont="1" applyFill="1" applyBorder="1" applyProtection="1"/>
    <xf numFmtId="166" fontId="16" fillId="0" borderId="12" xfId="0" applyNumberFormat="1" applyFont="1" applyBorder="1" applyAlignment="1" applyProtection="1">
      <alignment horizontal="left"/>
    </xf>
    <xf numFmtId="0" fontId="18" fillId="6" borderId="0" xfId="0" applyFont="1" applyFill="1" applyBorder="1" applyAlignment="1" applyProtection="1"/>
    <xf numFmtId="1" fontId="18" fillId="6" borderId="0" xfId="0" applyNumberFormat="1" applyFont="1" applyFill="1" applyBorder="1" applyAlignment="1" applyProtection="1"/>
    <xf numFmtId="0" fontId="0" fillId="0" borderId="0" xfId="0" applyFont="1" applyBorder="1" applyProtection="1"/>
    <xf numFmtId="0" fontId="0" fillId="0" borderId="12" xfId="0" applyFont="1" applyBorder="1" applyProtection="1"/>
    <xf numFmtId="0" fontId="14" fillId="0" borderId="12" xfId="0" applyFont="1" applyBorder="1" applyProtection="1"/>
    <xf numFmtId="0" fontId="0" fillId="0" borderId="12" xfId="0" applyFont="1" applyBorder="1" applyAlignment="1" applyProtection="1">
      <alignment horizontal="left" indent="1"/>
    </xf>
    <xf numFmtId="1" fontId="0" fillId="0" borderId="12" xfId="0" applyNumberFormat="1" applyFont="1" applyBorder="1" applyProtection="1"/>
    <xf numFmtId="1" fontId="0" fillId="6" borderId="0" xfId="0" applyNumberFormat="1" applyFont="1" applyFill="1" applyBorder="1" applyProtection="1"/>
    <xf numFmtId="1" fontId="14" fillId="0" borderId="12" xfId="0" applyNumberFormat="1" applyFont="1" applyBorder="1" applyProtection="1"/>
    <xf numFmtId="0" fontId="0" fillId="6" borderId="0" xfId="0" applyFont="1" applyFill="1" applyProtection="1"/>
    <xf numFmtId="0" fontId="0" fillId="0" borderId="0" xfId="0" applyFont="1" applyBorder="1" applyAlignment="1" applyProtection="1">
      <alignment vertical="top" wrapText="1"/>
    </xf>
    <xf numFmtId="0" fontId="0" fillId="0" borderId="0" xfId="0" applyFont="1" applyAlignment="1" applyProtection="1">
      <alignment horizontal="left"/>
    </xf>
    <xf numFmtId="0" fontId="0" fillId="6" borderId="0" xfId="0" applyFont="1" applyFill="1" applyBorder="1" applyAlignment="1" applyProtection="1">
      <alignment horizontal="left"/>
    </xf>
    <xf numFmtId="3" fontId="18" fillId="0" borderId="12" xfId="0" applyNumberFormat="1" applyFont="1" applyFill="1" applyBorder="1" applyProtection="1"/>
    <xf numFmtId="0" fontId="0" fillId="0" borderId="0" xfId="0" applyFont="1" applyAlignment="1" applyProtection="1">
      <alignment vertical="center"/>
    </xf>
    <xf numFmtId="165" fontId="18" fillId="0" borderId="12" xfId="1" applyNumberFormat="1" applyFont="1" applyFill="1" applyBorder="1" applyProtection="1"/>
    <xf numFmtId="3" fontId="18" fillId="0" borderId="4" xfId="0" applyNumberFormat="1" applyFont="1" applyFill="1" applyBorder="1" applyProtection="1"/>
    <xf numFmtId="3" fontId="14" fillId="0" borderId="16" xfId="0" applyNumberFormat="1" applyFont="1" applyBorder="1" applyProtection="1"/>
    <xf numFmtId="3" fontId="14" fillId="0" borderId="17" xfId="0" applyNumberFormat="1" applyFont="1" applyBorder="1" applyProtection="1"/>
    <xf numFmtId="3" fontId="14" fillId="6" borderId="0" xfId="0" applyNumberFormat="1" applyFont="1" applyFill="1" applyBorder="1" applyProtection="1"/>
    <xf numFmtId="3" fontId="16" fillId="0" borderId="22" xfId="0" applyNumberFormat="1" applyFont="1" applyFill="1" applyBorder="1" applyAlignment="1" applyProtection="1"/>
    <xf numFmtId="3" fontId="0" fillId="6" borderId="0" xfId="0" applyNumberFormat="1" applyFont="1" applyFill="1" applyBorder="1" applyProtection="1"/>
    <xf numFmtId="0" fontId="14" fillId="6" borderId="0" xfId="0" applyFont="1" applyFill="1" applyBorder="1" applyAlignment="1" applyProtection="1">
      <alignment horizontal="center"/>
    </xf>
    <xf numFmtId="3" fontId="18" fillId="0" borderId="12" xfId="0" applyNumberFormat="1" applyFont="1" applyFill="1" applyBorder="1" applyAlignment="1" applyProtection="1"/>
    <xf numFmtId="3" fontId="18" fillId="6" borderId="0" xfId="0" applyNumberFormat="1" applyFont="1" applyFill="1" applyBorder="1" applyAlignment="1" applyProtection="1"/>
    <xf numFmtId="3" fontId="18" fillId="0" borderId="4" xfId="0" applyNumberFormat="1" applyFont="1" applyFill="1" applyBorder="1" applyAlignment="1" applyProtection="1"/>
    <xf numFmtId="3" fontId="16" fillId="0" borderId="18" xfId="0" applyNumberFormat="1" applyFont="1" applyFill="1" applyBorder="1" applyAlignment="1" applyProtection="1"/>
    <xf numFmtId="3" fontId="16" fillId="0" borderId="21" xfId="0" applyNumberFormat="1" applyFont="1" applyFill="1" applyBorder="1" applyAlignment="1" applyProtection="1"/>
    <xf numFmtId="3" fontId="16" fillId="6" borderId="0" xfId="0" applyNumberFormat="1" applyFont="1" applyFill="1" applyBorder="1" applyAlignment="1" applyProtection="1"/>
    <xf numFmtId="0" fontId="14" fillId="0" borderId="0" xfId="0" applyFont="1" applyBorder="1" applyProtection="1"/>
    <xf numFmtId="0" fontId="14" fillId="0" borderId="0" xfId="0" applyFont="1" applyFill="1" applyProtection="1"/>
    <xf numFmtId="0" fontId="17" fillId="0" borderId="12" xfId="0" applyFont="1" applyBorder="1" applyAlignment="1" applyProtection="1">
      <alignment horizontal="left" vertical="center" indent="1"/>
    </xf>
    <xf numFmtId="0" fontId="17" fillId="0" borderId="0" xfId="0" applyFont="1" applyBorder="1" applyAlignment="1" applyProtection="1">
      <alignment horizontal="left" vertical="center"/>
    </xf>
    <xf numFmtId="3" fontId="18" fillId="0" borderId="9" xfId="0" applyNumberFormat="1" applyFont="1" applyBorder="1" applyProtection="1"/>
    <xf numFmtId="0" fontId="0" fillId="0" borderId="0" xfId="0" applyFont="1" applyFill="1" applyProtection="1"/>
    <xf numFmtId="0" fontId="18" fillId="6" borderId="0" xfId="0" applyFont="1" applyFill="1" applyProtection="1"/>
    <xf numFmtId="3" fontId="20" fillId="6" borderId="0" xfId="0" applyNumberFormat="1" applyFont="1" applyFill="1" applyProtection="1"/>
    <xf numFmtId="3" fontId="23" fillId="6" borderId="0" xfId="0" applyNumberFormat="1" applyFont="1" applyFill="1" applyProtection="1"/>
    <xf numFmtId="3" fontId="16" fillId="6" borderId="0" xfId="0" applyNumberFormat="1" applyFont="1" applyFill="1" applyAlignment="1" applyProtection="1">
      <alignment horizontal="center"/>
    </xf>
    <xf numFmtId="3" fontId="16" fillId="6" borderId="0" xfId="0" applyNumberFormat="1" applyFont="1" applyFill="1" applyProtection="1"/>
    <xf numFmtId="3" fontId="17" fillId="6" borderId="0" xfId="0" applyNumberFormat="1" applyFont="1" applyFill="1" applyBorder="1" applyAlignment="1" applyProtection="1"/>
    <xf numFmtId="0" fontId="17" fillId="6" borderId="0" xfId="0" applyFont="1" applyFill="1" applyBorder="1" applyProtection="1"/>
    <xf numFmtId="3" fontId="17" fillId="6" borderId="0" xfId="0" applyNumberFormat="1" applyFont="1" applyFill="1" applyBorder="1" applyProtection="1"/>
    <xf numFmtId="0" fontId="14" fillId="6" borderId="0" xfId="0" applyFont="1" applyFill="1" applyAlignment="1" applyProtection="1">
      <alignment horizontal="right"/>
    </xf>
    <xf numFmtId="0" fontId="14" fillId="6" borderId="0" xfId="0" applyFont="1" applyFill="1" applyBorder="1" applyProtection="1"/>
    <xf numFmtId="0" fontId="14" fillId="6" borderId="0" xfId="0" applyFont="1" applyFill="1" applyAlignment="1" applyProtection="1"/>
    <xf numFmtId="0" fontId="14" fillId="6" borderId="13" xfId="0" applyFont="1" applyFill="1" applyBorder="1" applyAlignment="1" applyProtection="1"/>
    <xf numFmtId="0" fontId="0" fillId="6" borderId="0" xfId="0" applyFont="1" applyFill="1" applyAlignment="1" applyProtection="1">
      <alignment vertical="center"/>
    </xf>
    <xf numFmtId="3" fontId="16" fillId="6" borderId="0" xfId="0" applyNumberFormat="1" applyFont="1" applyFill="1" applyAlignment="1" applyProtection="1"/>
    <xf numFmtId="3" fontId="0" fillId="6" borderId="0" xfId="0" applyNumberFormat="1" applyFont="1" applyFill="1" applyProtection="1"/>
    <xf numFmtId="0" fontId="14" fillId="6" borderId="0" xfId="0" applyFont="1" applyFill="1" applyAlignment="1" applyProtection="1">
      <alignment horizontal="center"/>
    </xf>
    <xf numFmtId="165" fontId="18" fillId="6" borderId="0" xfId="1" applyNumberFormat="1" applyFont="1" applyFill="1" applyBorder="1" applyProtection="1"/>
    <xf numFmtId="165" fontId="18" fillId="0" borderId="0" xfId="1" applyNumberFormat="1" applyFont="1" applyFill="1" applyBorder="1" applyProtection="1"/>
    <xf numFmtId="3" fontId="16" fillId="6" borderId="24" xfId="0" applyNumberFormat="1" applyFont="1" applyFill="1" applyBorder="1" applyAlignment="1" applyProtection="1"/>
    <xf numFmtId="3" fontId="18" fillId="6" borderId="24" xfId="0" applyNumberFormat="1" applyFont="1" applyFill="1" applyBorder="1" applyAlignment="1" applyProtection="1"/>
    <xf numFmtId="3" fontId="18" fillId="0" borderId="11" xfId="0" applyNumberFormat="1" applyFont="1" applyBorder="1" applyAlignment="1" applyProtection="1">
      <alignment horizontal="left" indent="3"/>
    </xf>
    <xf numFmtId="3" fontId="16" fillId="0" borderId="0" xfId="0" applyNumberFormat="1" applyFont="1" applyBorder="1" applyAlignment="1" applyProtection="1">
      <alignment horizontal="left" indent="2"/>
    </xf>
    <xf numFmtId="0" fontId="0" fillId="6" borderId="0" xfId="0" applyFont="1" applyFill="1" applyAlignment="1" applyProtection="1">
      <alignment horizontal="left" indent="3"/>
    </xf>
    <xf numFmtId="3" fontId="16" fillId="0" borderId="12" xfId="0" applyNumberFormat="1" applyFont="1" applyFill="1" applyBorder="1" applyAlignment="1" applyProtection="1">
      <alignment horizontal="left" indent="2"/>
    </xf>
    <xf numFmtId="0" fontId="14" fillId="6" borderId="0" xfId="0" applyFont="1" applyFill="1" applyProtection="1"/>
    <xf numFmtId="0" fontId="0" fillId="0" borderId="0" xfId="0" applyFont="1" applyFill="1" applyBorder="1" applyProtection="1"/>
    <xf numFmtId="3" fontId="25" fillId="6" borderId="0" xfId="0" applyNumberFormat="1" applyFont="1" applyFill="1" applyBorder="1" applyAlignment="1" applyProtection="1"/>
    <xf numFmtId="3" fontId="18" fillId="0" borderId="2" xfId="0" applyNumberFormat="1" applyFont="1" applyBorder="1" applyProtection="1"/>
    <xf numFmtId="3" fontId="16" fillId="0" borderId="2" xfId="0" applyNumberFormat="1" applyFont="1" applyBorder="1" applyProtection="1"/>
    <xf numFmtId="3" fontId="16" fillId="0" borderId="2" xfId="0" applyNumberFormat="1" applyFont="1" applyFill="1" applyBorder="1" applyProtection="1"/>
    <xf numFmtId="3" fontId="18" fillId="6" borderId="2" xfId="0" applyNumberFormat="1" applyFont="1" applyFill="1" applyBorder="1" applyProtection="1"/>
    <xf numFmtId="3" fontId="16" fillId="6" borderId="0" xfId="0" applyNumberFormat="1" applyFont="1" applyFill="1" applyBorder="1" applyAlignment="1" applyProtection="1">
      <alignment horizontal="left" indent="2"/>
    </xf>
    <xf numFmtId="3" fontId="16" fillId="6" borderId="12" xfId="0" applyNumberFormat="1" applyFont="1" applyFill="1" applyBorder="1" applyAlignment="1" applyProtection="1">
      <alignment horizontal="left" indent="2"/>
    </xf>
    <xf numFmtId="0" fontId="0" fillId="6" borderId="0" xfId="0" applyFont="1" applyFill="1" applyAlignment="1" applyProtection="1">
      <alignment horizontal="center"/>
    </xf>
    <xf numFmtId="0" fontId="17" fillId="6" borderId="0" xfId="0" applyFont="1" applyFill="1" applyBorder="1" applyAlignment="1" applyProtection="1">
      <alignment horizontal="center"/>
    </xf>
    <xf numFmtId="0" fontId="26" fillId="6" borderId="0" xfId="0" applyFont="1" applyFill="1" applyAlignment="1" applyProtection="1">
      <alignment horizontal="center"/>
    </xf>
    <xf numFmtId="3" fontId="17" fillId="6" borderId="0" xfId="0" applyNumberFormat="1" applyFont="1" applyFill="1" applyBorder="1" applyAlignment="1" applyProtection="1">
      <alignment horizontal="center"/>
    </xf>
    <xf numFmtId="0" fontId="0" fillId="0" borderId="0" xfId="0" applyFont="1" applyFill="1" applyAlignment="1" applyProtection="1">
      <alignment horizontal="center"/>
    </xf>
    <xf numFmtId="0" fontId="26" fillId="6" borderId="0" xfId="0" applyFont="1" applyFill="1" applyBorder="1" applyAlignment="1" applyProtection="1">
      <alignment horizontal="center"/>
    </xf>
    <xf numFmtId="0" fontId="14" fillId="6" borderId="0" xfId="0" applyFont="1" applyFill="1" applyBorder="1" applyAlignment="1" applyProtection="1"/>
    <xf numFmtId="3" fontId="18" fillId="3" borderId="3" xfId="0" applyNumberFormat="1" applyFont="1" applyFill="1" applyBorder="1" applyProtection="1">
      <protection locked="0"/>
    </xf>
    <xf numFmtId="3" fontId="18" fillId="3" borderId="12" xfId="0" applyNumberFormat="1" applyFont="1" applyFill="1" applyBorder="1" applyAlignment="1" applyProtection="1">
      <alignment horizontal="center" vertical="center"/>
      <protection locked="0"/>
    </xf>
    <xf numFmtId="0" fontId="0" fillId="6" borderId="0" xfId="0" applyFont="1" applyFill="1" applyAlignment="1" applyProtection="1">
      <alignment horizontal="center" vertical="center"/>
    </xf>
    <xf numFmtId="0" fontId="14" fillId="6" borderId="0" xfId="0" applyFont="1" applyFill="1" applyAlignment="1" applyProtection="1">
      <alignment horizontal="center" vertical="center"/>
    </xf>
    <xf numFmtId="3" fontId="16" fillId="6" borderId="0" xfId="0" applyNumberFormat="1" applyFont="1" applyFill="1" applyBorder="1" applyAlignment="1" applyProtection="1">
      <alignment horizontal="center" vertical="center"/>
    </xf>
    <xf numFmtId="0" fontId="14" fillId="6" borderId="0" xfId="0" applyFont="1" applyFill="1" applyBorder="1" applyAlignment="1" applyProtection="1">
      <alignment horizontal="center" vertical="center"/>
    </xf>
    <xf numFmtId="0" fontId="0" fillId="6" borderId="0" xfId="0" applyFont="1" applyFill="1" applyBorder="1" applyAlignment="1" applyProtection="1">
      <alignment horizontal="center" vertical="center"/>
    </xf>
    <xf numFmtId="0" fontId="0" fillId="0" borderId="0" xfId="0" applyFont="1" applyAlignment="1" applyProtection="1">
      <alignment horizontal="center" vertical="center"/>
    </xf>
    <xf numFmtId="165" fontId="16" fillId="0" borderId="12" xfId="1" applyNumberFormat="1" applyFont="1" applyFill="1" applyBorder="1" applyProtection="1"/>
    <xf numFmtId="0" fontId="31" fillId="7" borderId="26" xfId="7" applyFont="1" applyBorder="1"/>
    <xf numFmtId="0" fontId="8" fillId="0" borderId="0" xfId="12"/>
    <xf numFmtId="0" fontId="29" fillId="13" borderId="25" xfId="10" applyFont="1" applyBorder="1"/>
    <xf numFmtId="0" fontId="30" fillId="9" borderId="0" xfId="9"/>
    <xf numFmtId="0" fontId="32" fillId="7" borderId="0" xfId="7" applyFont="1"/>
    <xf numFmtId="0" fontId="27" fillId="7" borderId="0" xfId="7"/>
    <xf numFmtId="167" fontId="0" fillId="0" borderId="0" xfId="13" applyNumberFormat="1" applyFont="1"/>
    <xf numFmtId="165" fontId="0" fillId="0" borderId="0" xfId="14" applyNumberFormat="1" applyFont="1"/>
    <xf numFmtId="169" fontId="0" fillId="0" borderId="0" xfId="15" applyNumberFormat="1" applyFont="1"/>
    <xf numFmtId="164" fontId="0" fillId="0" borderId="0" xfId="13" applyFont="1"/>
    <xf numFmtId="169" fontId="0" fillId="0" borderId="0" xfId="13" applyNumberFormat="1" applyFont="1"/>
    <xf numFmtId="170" fontId="0" fillId="0" borderId="0" xfId="13" applyNumberFormat="1" applyFont="1"/>
    <xf numFmtId="170" fontId="27" fillId="7" borderId="0" xfId="7" applyNumberFormat="1"/>
    <xf numFmtId="0" fontId="30" fillId="9" borderId="0" xfId="9" applyAlignment="1">
      <alignment horizontal="left"/>
    </xf>
    <xf numFmtId="171" fontId="33" fillId="25" borderId="27" xfId="18" applyFont="1" applyFill="1" applyBorder="1"/>
    <xf numFmtId="172" fontId="27" fillId="7" borderId="27" xfId="7" applyNumberFormat="1" applyBorder="1"/>
    <xf numFmtId="171" fontId="33" fillId="26" borderId="27" xfId="18" applyFont="1" applyFill="1" applyBorder="1"/>
    <xf numFmtId="167" fontId="27" fillId="7" borderId="0" xfId="7" applyNumberFormat="1"/>
    <xf numFmtId="169" fontId="33" fillId="26" borderId="27" xfId="18" applyNumberFormat="1" applyFont="1" applyFill="1" applyBorder="1"/>
    <xf numFmtId="169" fontId="34" fillId="7" borderId="0" xfId="7" applyNumberFormat="1" applyFont="1"/>
    <xf numFmtId="172" fontId="33" fillId="25" borderId="27" xfId="18" applyNumberFormat="1" applyFont="1" applyFill="1" applyBorder="1"/>
    <xf numFmtId="169" fontId="27" fillId="7" borderId="0" xfId="7" applyNumberFormat="1"/>
    <xf numFmtId="169" fontId="27" fillId="27" borderId="0" xfId="7" applyNumberFormat="1" applyFill="1"/>
    <xf numFmtId="169" fontId="32" fillId="27" borderId="0" xfId="7" applyNumberFormat="1" applyFont="1" applyFill="1"/>
    <xf numFmtId="173" fontId="27" fillId="7" borderId="0" xfId="7" applyNumberFormat="1"/>
    <xf numFmtId="167" fontId="34" fillId="7" borderId="0" xfId="7" applyNumberFormat="1" applyFont="1"/>
    <xf numFmtId="172" fontId="33" fillId="26" borderId="27" xfId="18" applyNumberFormat="1" applyFont="1" applyFill="1" applyBorder="1"/>
    <xf numFmtId="169" fontId="33" fillId="26" borderId="27" xfId="23" applyNumberFormat="1"/>
    <xf numFmtId="0" fontId="30" fillId="9" borderId="0" xfId="9" applyAlignment="1">
      <alignment horizontal="center"/>
    </xf>
    <xf numFmtId="0" fontId="5" fillId="0" borderId="0" xfId="40"/>
    <xf numFmtId="0" fontId="36" fillId="24" borderId="0" xfId="40" applyFont="1" applyFill="1" applyAlignment="1">
      <alignment horizontal="center"/>
    </xf>
    <xf numFmtId="0" fontId="40" fillId="17" borderId="0" xfId="43" applyFont="1"/>
    <xf numFmtId="0" fontId="5" fillId="17" borderId="0" xfId="43"/>
    <xf numFmtId="9" fontId="33" fillId="25" borderId="27" xfId="44" applyFont="1" applyFill="1" applyBorder="1"/>
    <xf numFmtId="10" fontId="33" fillId="25" borderId="27" xfId="44" applyNumberFormat="1" applyFont="1" applyFill="1" applyBorder="1"/>
    <xf numFmtId="165" fontId="33" fillId="25" borderId="27" xfId="44" applyNumberFormat="1" applyFont="1" applyFill="1" applyBorder="1"/>
    <xf numFmtId="169" fontId="33" fillId="25" borderId="27" xfId="45" applyNumberFormat="1" applyFont="1" applyFill="1" applyBorder="1"/>
    <xf numFmtId="10" fontId="5" fillId="21" borderId="0" xfId="47" applyNumberFormat="1"/>
    <xf numFmtId="9" fontId="33" fillId="25" borderId="28" xfId="44" applyFont="1" applyFill="1" applyBorder="1"/>
    <xf numFmtId="167" fontId="27" fillId="7" borderId="28" xfId="48" applyNumberFormat="1" applyFont="1" applyFill="1" applyBorder="1"/>
    <xf numFmtId="167" fontId="33" fillId="25" borderId="27" xfId="48" applyNumberFormat="1" applyFont="1" applyFill="1" applyBorder="1"/>
    <xf numFmtId="0" fontId="5" fillId="10" borderId="0" xfId="51"/>
    <xf numFmtId="167" fontId="27" fillId="7" borderId="0" xfId="48" applyNumberFormat="1" applyFont="1" applyFill="1"/>
    <xf numFmtId="0" fontId="33" fillId="10" borderId="0" xfId="51" applyFont="1"/>
    <xf numFmtId="0" fontId="0" fillId="10" borderId="0" xfId="51" applyFont="1"/>
    <xf numFmtId="169" fontId="27" fillId="7" borderId="0" xfId="45" applyNumberFormat="1" applyFont="1" applyFill="1"/>
    <xf numFmtId="0" fontId="40" fillId="10" borderId="0" xfId="51" applyFont="1"/>
    <xf numFmtId="0" fontId="5" fillId="14" borderId="0" xfId="53"/>
    <xf numFmtId="0" fontId="40" fillId="14" borderId="0" xfId="53" applyFont="1"/>
    <xf numFmtId="0" fontId="0" fillId="14" borderId="0" xfId="53" applyFont="1"/>
    <xf numFmtId="0" fontId="40" fillId="27" borderId="0" xfId="53" applyFont="1" applyFill="1"/>
    <xf numFmtId="0" fontId="45" fillId="28" borderId="0" xfId="40" applyFont="1" applyFill="1"/>
    <xf numFmtId="0" fontId="46" fillId="29" borderId="0" xfId="40" applyFont="1" applyFill="1"/>
    <xf numFmtId="0" fontId="5" fillId="21" borderId="0" xfId="47"/>
    <xf numFmtId="164" fontId="27" fillId="7" borderId="0" xfId="48" applyFont="1" applyFill="1"/>
    <xf numFmtId="0" fontId="40" fillId="21" borderId="0" xfId="47" applyFont="1"/>
    <xf numFmtId="0" fontId="33" fillId="0" borderId="0" xfId="40" applyFont="1"/>
    <xf numFmtId="174" fontId="5" fillId="0" borderId="0" xfId="40" applyNumberFormat="1"/>
    <xf numFmtId="0" fontId="48" fillId="0" borderId="0" xfId="0" applyFont="1"/>
    <xf numFmtId="169" fontId="0" fillId="0" borderId="0" xfId="0" applyNumberFormat="1"/>
    <xf numFmtId="170" fontId="0" fillId="0" borderId="0" xfId="56" applyNumberFormat="1" applyFont="1"/>
    <xf numFmtId="0" fontId="29" fillId="9" borderId="29" xfId="9" applyFont="1" applyFill="1" applyBorder="1"/>
    <xf numFmtId="0" fontId="26" fillId="30" borderId="0" xfId="0" applyFont="1" applyFill="1" applyAlignment="1">
      <alignment horizontal="center"/>
    </xf>
    <xf numFmtId="10" fontId="0" fillId="0" borderId="0" xfId="14" applyNumberFormat="1" applyFont="1"/>
    <xf numFmtId="0" fontId="4" fillId="21" borderId="0" xfId="47" applyFont="1" applyAlignment="1">
      <alignment horizontal="center" vertical="center"/>
    </xf>
    <xf numFmtId="0" fontId="4" fillId="0" borderId="0" xfId="12" applyFont="1"/>
    <xf numFmtId="0" fontId="4" fillId="17" borderId="0" xfId="43" applyFont="1"/>
    <xf numFmtId="0" fontId="0" fillId="0" borderId="0" xfId="0" applyFont="1" applyBorder="1" applyAlignment="1" applyProtection="1">
      <alignment horizontal="left"/>
    </xf>
    <xf numFmtId="3" fontId="16" fillId="0" borderId="12" xfId="0" applyNumberFormat="1" applyFont="1" applyBorder="1" applyAlignment="1" applyProtection="1">
      <alignment horizontal="left" wrapText="1" indent="2"/>
    </xf>
    <xf numFmtId="0" fontId="3" fillId="0" borderId="0" xfId="40" applyFont="1"/>
    <xf numFmtId="10" fontId="3" fillId="21" borderId="0" xfId="47" applyNumberFormat="1" applyFont="1"/>
    <xf numFmtId="0" fontId="3" fillId="21" borderId="0" xfId="47" applyFont="1"/>
    <xf numFmtId="0" fontId="3" fillId="17" borderId="0" xfId="43" applyFont="1"/>
    <xf numFmtId="0" fontId="3" fillId="14" borderId="0" xfId="53" applyFont="1"/>
    <xf numFmtId="1" fontId="14" fillId="6" borderId="0" xfId="2" applyNumberFormat="1" applyFont="1" applyFill="1" applyBorder="1" applyAlignment="1" applyProtection="1">
      <alignment horizontal="center"/>
    </xf>
    <xf numFmtId="0" fontId="30" fillId="9" borderId="0" xfId="9" applyAlignment="1">
      <alignment horizontal="center"/>
    </xf>
    <xf numFmtId="3" fontId="26" fillId="6" borderId="0" xfId="0" applyNumberFormat="1" applyFont="1" applyFill="1" applyBorder="1" applyProtection="1">
      <protection locked="0"/>
    </xf>
    <xf numFmtId="1" fontId="19" fillId="30" borderId="12" xfId="2" applyNumberFormat="1" applyFont="1" applyFill="1" applyBorder="1" applyAlignment="1" applyProtection="1">
      <alignment horizontal="center"/>
    </xf>
    <xf numFmtId="1" fontId="19" fillId="30" borderId="2" xfId="2" applyNumberFormat="1" applyFont="1" applyFill="1" applyBorder="1" applyAlignment="1" applyProtection="1">
      <alignment horizontal="center"/>
    </xf>
    <xf numFmtId="1" fontId="19" fillId="30" borderId="3" xfId="2" applyNumberFormat="1" applyFont="1" applyFill="1" applyBorder="1" applyAlignment="1" applyProtection="1">
      <alignment horizontal="center"/>
    </xf>
    <xf numFmtId="1" fontId="19" fillId="30" borderId="12" xfId="2" applyNumberFormat="1" applyFont="1" applyFill="1" applyBorder="1" applyAlignment="1" applyProtection="1">
      <alignment horizontal="center" vertical="center"/>
    </xf>
    <xf numFmtId="0" fontId="48" fillId="0" borderId="0" xfId="0" applyFont="1" applyProtection="1"/>
    <xf numFmtId="1" fontId="19" fillId="30" borderId="5" xfId="2" applyNumberFormat="1" applyFont="1" applyFill="1" applyBorder="1" applyAlignment="1" applyProtection="1">
      <alignment horizontal="center"/>
    </xf>
    <xf numFmtId="0" fontId="0" fillId="0" borderId="0" xfId="0" applyAlignment="1"/>
    <xf numFmtId="1" fontId="19" fillId="30" borderId="20" xfId="2" applyNumberFormat="1" applyFont="1" applyFill="1" applyBorder="1" applyAlignment="1" applyProtection="1">
      <alignment horizontal="center"/>
    </xf>
    <xf numFmtId="9" fontId="29" fillId="13" borderId="0" xfId="10" applyNumberFormat="1" applyFont="1" applyBorder="1"/>
    <xf numFmtId="0" fontId="52" fillId="32" borderId="0" xfId="39" applyFont="1" applyFill="1"/>
    <xf numFmtId="3" fontId="28" fillId="8" borderId="12" xfId="8" applyNumberFormat="1" applyBorder="1" applyProtection="1"/>
    <xf numFmtId="3" fontId="27" fillId="7" borderId="12" xfId="7" applyNumberFormat="1" applyBorder="1" applyProtection="1"/>
    <xf numFmtId="0" fontId="53" fillId="0" borderId="0" xfId="0" applyFont="1"/>
    <xf numFmtId="170" fontId="0" fillId="0" borderId="0" xfId="0" applyNumberFormat="1"/>
    <xf numFmtId="0" fontId="49" fillId="31" borderId="12" xfId="57" applyBorder="1" applyProtection="1"/>
    <xf numFmtId="0" fontId="56" fillId="0" borderId="0" xfId="0" applyFont="1"/>
    <xf numFmtId="9" fontId="56" fillId="0" borderId="0" xfId="0" applyNumberFormat="1" applyFont="1"/>
    <xf numFmtId="0" fontId="58" fillId="0" borderId="0" xfId="0" applyFont="1"/>
    <xf numFmtId="9" fontId="58" fillId="0" borderId="0" xfId="0" applyNumberFormat="1" applyFont="1"/>
    <xf numFmtId="0" fontId="28" fillId="8" borderId="0" xfId="8" applyProtection="1"/>
    <xf numFmtId="0" fontId="49" fillId="31" borderId="0" xfId="57" applyProtection="1"/>
    <xf numFmtId="0" fontId="27" fillId="7" borderId="0" xfId="7" applyProtection="1"/>
    <xf numFmtId="9" fontId="48" fillId="0" borderId="0" xfId="0" applyNumberFormat="1" applyFont="1"/>
    <xf numFmtId="0" fontId="57" fillId="33" borderId="0" xfId="0" applyFont="1" applyFill="1" applyProtection="1"/>
    <xf numFmtId="9" fontId="56" fillId="0" borderId="0" xfId="0" applyNumberFormat="1" applyFont="1" applyProtection="1"/>
    <xf numFmtId="9" fontId="29" fillId="13" borderId="25" xfId="1" applyFont="1" applyFill="1" applyBorder="1"/>
    <xf numFmtId="170" fontId="0" fillId="0" borderId="0" xfId="56" applyNumberFormat="1" applyFont="1" applyProtection="1"/>
    <xf numFmtId="170" fontId="56" fillId="0" borderId="0" xfId="56" applyNumberFormat="1" applyFont="1" applyProtection="1"/>
    <xf numFmtId="165" fontId="2" fillId="0" borderId="0" xfId="1" applyNumberFormat="1" applyFont="1"/>
    <xf numFmtId="169" fontId="8" fillId="0" borderId="0" xfId="12" applyNumberFormat="1" applyFill="1"/>
    <xf numFmtId="0" fontId="49" fillId="31" borderId="0" xfId="57" applyAlignment="1">
      <alignment horizontal="center"/>
    </xf>
    <xf numFmtId="165" fontId="56" fillId="0" borderId="0" xfId="0" applyNumberFormat="1" applyFont="1"/>
    <xf numFmtId="0" fontId="26" fillId="0" borderId="0" xfId="0" applyFont="1" applyAlignment="1" applyProtection="1">
      <alignment horizontal="center"/>
    </xf>
    <xf numFmtId="0" fontId="7" fillId="0" borderId="0" xfId="12" applyFont="1" applyAlignment="1">
      <alignment horizontal="left" vertical="top" wrapText="1"/>
    </xf>
    <xf numFmtId="1" fontId="19" fillId="30" borderId="0" xfId="2" applyNumberFormat="1" applyFont="1" applyFill="1" applyBorder="1" applyAlignment="1" applyProtection="1">
      <alignment horizontal="center"/>
    </xf>
    <xf numFmtId="3" fontId="18" fillId="3" borderId="0" xfId="0" applyNumberFormat="1" applyFont="1" applyFill="1" applyBorder="1" applyAlignment="1" applyProtection="1">
      <alignment horizontal="center" vertical="center" wrapText="1"/>
      <protection locked="0"/>
    </xf>
    <xf numFmtId="3" fontId="18" fillId="3" borderId="0" xfId="0" applyNumberFormat="1" applyFont="1" applyFill="1" applyBorder="1" applyAlignment="1" applyProtection="1">
      <alignment horizontal="center" wrapText="1"/>
      <protection locked="0"/>
    </xf>
    <xf numFmtId="3" fontId="18" fillId="3" borderId="0" xfId="0" applyNumberFormat="1" applyFont="1" applyFill="1" applyBorder="1" applyAlignment="1" applyProtection="1">
      <alignment horizontal="left" wrapText="1"/>
      <protection locked="0"/>
    </xf>
    <xf numFmtId="3" fontId="18" fillId="0" borderId="12" xfId="0" applyNumberFormat="1" applyFont="1" applyBorder="1" applyAlignment="1" applyProtection="1">
      <alignment horizontal="center"/>
    </xf>
    <xf numFmtId="0" fontId="18" fillId="0" borderId="3" xfId="0" applyFont="1" applyBorder="1" applyAlignment="1" applyProtection="1">
      <alignment horizontal="center"/>
    </xf>
    <xf numFmtId="0" fontId="18" fillId="0" borderId="1" xfId="0" applyFont="1" applyBorder="1" applyAlignment="1" applyProtection="1">
      <alignment horizontal="center"/>
    </xf>
    <xf numFmtId="1" fontId="19" fillId="30" borderId="13" xfId="2" applyNumberFormat="1" applyFont="1" applyFill="1" applyBorder="1" applyAlignment="1" applyProtection="1">
      <alignment horizontal="center"/>
    </xf>
    <xf numFmtId="1" fontId="19" fillId="2" borderId="23" xfId="2" applyNumberFormat="1" applyFont="1" applyFill="1" applyBorder="1" applyAlignment="1" applyProtection="1">
      <alignment horizontal="center"/>
    </xf>
    <xf numFmtId="3" fontId="18" fillId="3" borderId="3" xfId="0" applyNumberFormat="1" applyFont="1" applyFill="1" applyBorder="1" applyAlignment="1" applyProtection="1">
      <alignment horizontal="center" wrapText="1"/>
    </xf>
    <xf numFmtId="3" fontId="18" fillId="3" borderId="1" xfId="0" applyNumberFormat="1" applyFont="1" applyFill="1" applyBorder="1" applyAlignment="1" applyProtection="1">
      <alignment horizontal="center" wrapText="1"/>
    </xf>
    <xf numFmtId="3" fontId="0" fillId="0" borderId="0" xfId="0" applyNumberFormat="1" applyFont="1" applyAlignment="1" applyProtection="1">
      <alignment horizontal="center"/>
    </xf>
    <xf numFmtId="0" fontId="0" fillId="0" borderId="0" xfId="56" applyNumberFormat="1" applyFont="1" applyAlignment="1" applyProtection="1">
      <alignment horizontal="center"/>
    </xf>
    <xf numFmtId="0" fontId="57" fillId="30" borderId="0" xfId="0" applyFont="1" applyFill="1" applyAlignment="1">
      <alignment horizontal="center"/>
    </xf>
    <xf numFmtId="3" fontId="58" fillId="0" borderId="0" xfId="0" applyNumberFormat="1" applyFont="1" applyAlignment="1">
      <alignment horizontal="center"/>
    </xf>
    <xf numFmtId="0" fontId="5" fillId="10" borderId="0" xfId="51" applyAlignment="1">
      <alignment horizontal="center" vertical="center"/>
    </xf>
    <xf numFmtId="0" fontId="4" fillId="21" borderId="0" xfId="47" applyFont="1" applyAlignment="1">
      <alignment horizontal="center" vertical="center"/>
    </xf>
    <xf numFmtId="0" fontId="5" fillId="21" borderId="0" xfId="47" applyAlignment="1">
      <alignment horizontal="center" vertical="center"/>
    </xf>
    <xf numFmtId="0" fontId="30" fillId="12" borderId="0" xfId="49" applyFont="1" applyAlignment="1">
      <alignment horizontal="center" vertical="center"/>
    </xf>
    <xf numFmtId="0" fontId="27" fillId="7" borderId="30" xfId="7" applyBorder="1" applyAlignment="1">
      <alignment horizontal="center" vertical="center"/>
    </xf>
    <xf numFmtId="0" fontId="27" fillId="7" borderId="0" xfId="7" applyAlignment="1">
      <alignment horizontal="center" vertical="center"/>
    </xf>
    <xf numFmtId="0" fontId="49" fillId="31" borderId="0" xfId="57" applyAlignment="1">
      <alignment horizontal="center" vertical="center"/>
    </xf>
    <xf numFmtId="0" fontId="30" fillId="16" borderId="0" xfId="42" applyFont="1" applyAlignment="1">
      <alignment horizontal="center" vertical="center"/>
    </xf>
    <xf numFmtId="0" fontId="39" fillId="9" borderId="0" xfId="9" applyFont="1" applyAlignment="1">
      <alignment horizontal="center" vertical="center"/>
    </xf>
    <xf numFmtId="0" fontId="44" fillId="27" borderId="0" xfId="53" applyFont="1" applyFill="1" applyAlignment="1">
      <alignment horizontal="center" vertical="center"/>
    </xf>
    <xf numFmtId="0" fontId="30" fillId="23" borderId="0" xfId="54" applyFont="1" applyAlignment="1">
      <alignment horizontal="center"/>
    </xf>
    <xf numFmtId="0" fontId="50" fillId="13" borderId="0" xfId="10" applyFont="1" applyAlignment="1">
      <alignment horizontal="center" vertical="center"/>
    </xf>
    <xf numFmtId="0" fontId="47" fillId="18" borderId="0" xfId="55" applyFont="1" applyAlignment="1">
      <alignment horizontal="center" vertical="center"/>
    </xf>
    <xf numFmtId="0" fontId="47" fillId="22" borderId="0" xfId="46" applyFont="1" applyAlignment="1">
      <alignment horizontal="center" vertical="center"/>
    </xf>
    <xf numFmtId="0" fontId="42" fillId="15" borderId="0" xfId="52" applyFont="1" applyAlignment="1">
      <alignment horizontal="center" vertical="center"/>
    </xf>
    <xf numFmtId="0" fontId="41" fillId="12" borderId="0" xfId="49" applyFont="1" applyAlignment="1">
      <alignment horizontal="center" vertical="center"/>
    </xf>
    <xf numFmtId="0" fontId="42" fillId="11" borderId="0" xfId="50" applyFont="1" applyAlignment="1">
      <alignment horizontal="center" vertical="center"/>
    </xf>
    <xf numFmtId="0" fontId="39" fillId="20" borderId="0" xfId="11" applyFont="1" applyAlignment="1">
      <alignment horizontal="center" vertical="center" textRotation="255"/>
    </xf>
    <xf numFmtId="0" fontId="5" fillId="22" borderId="0" xfId="46" applyAlignment="1">
      <alignment horizontal="center"/>
    </xf>
    <xf numFmtId="0" fontId="39" fillId="9" borderId="0" xfId="9" applyFont="1" applyAlignment="1">
      <alignment horizontal="center" vertical="center" textRotation="255"/>
    </xf>
    <xf numFmtId="0" fontId="41" fillId="16" borderId="0" xfId="42" applyFont="1" applyAlignment="1">
      <alignment horizontal="center" vertical="center"/>
    </xf>
    <xf numFmtId="0" fontId="43" fillId="11" borderId="0" xfId="50" applyFont="1" applyAlignment="1">
      <alignment horizontal="center" vertical="center"/>
    </xf>
    <xf numFmtId="0" fontId="39" fillId="13" borderId="0" xfId="10" applyFont="1" applyAlignment="1">
      <alignment horizontal="center" vertical="center" textRotation="255"/>
    </xf>
    <xf numFmtId="0" fontId="30" fillId="9" borderId="0" xfId="9" applyAlignment="1">
      <alignment horizontal="center"/>
    </xf>
    <xf numFmtId="0" fontId="39" fillId="19" borderId="0" xfId="41" applyFont="1" applyAlignment="1">
      <alignment horizontal="center" vertical="center"/>
    </xf>
    <xf numFmtId="0" fontId="39" fillId="13" borderId="0" xfId="10" applyFont="1" applyAlignment="1">
      <alignment horizontal="center" vertical="center"/>
    </xf>
    <xf numFmtId="0" fontId="1" fillId="0" borderId="0" xfId="12" applyFont="1" applyAlignment="1">
      <alignment horizontal="left" vertical="top" wrapText="1"/>
    </xf>
  </cellXfs>
  <cellStyles count="58">
    <cellStyle name="20% - Accent1 2" xfId="35" xr:uid="{3D043DD8-B9B3-2242-9016-1977B18B6488}"/>
    <cellStyle name="20% - Accent1 3" xfId="51" xr:uid="{0988A51A-DBFC-2F42-90B2-DDC4604F9A27}"/>
    <cellStyle name="20% - Accent2 2" xfId="37" xr:uid="{D5A4BF1C-E81E-FC43-AC2A-0994C65534C0}"/>
    <cellStyle name="20% - Accent2 3" xfId="53" xr:uid="{00193FD2-BD8E-324A-9B02-6B6B7580E08E}"/>
    <cellStyle name="20% - Accent4 2" xfId="27" xr:uid="{882730AA-DE36-2B46-BDA1-1B5B1B142156}"/>
    <cellStyle name="20% - Accent4 3" xfId="43" xr:uid="{686E285F-8C9C-294C-AD5D-B280617EA951}"/>
    <cellStyle name="20% - Accent6 2" xfId="31" xr:uid="{FF46AEFB-2722-5C49-8627-6234DEE4B8FE}"/>
    <cellStyle name="20% - Accent6 3" xfId="47" xr:uid="{B7B355D9-ED4C-8248-85D3-D2E87C778D8B}"/>
    <cellStyle name="40% - Accent1 2" xfId="34" xr:uid="{71DBEA21-582C-4A45-9B02-17972DF25F9B}"/>
    <cellStyle name="40% - Accent1 3" xfId="50" xr:uid="{358BEB1F-B041-224C-BD5A-7EFE5FAF8907}"/>
    <cellStyle name="40% - Accent2 2" xfId="36" xr:uid="{50624612-95BD-364E-9738-2565CCBC9C6B}"/>
    <cellStyle name="40% - Accent2 3" xfId="52" xr:uid="{55B6B972-DB80-1D40-9174-C103593DB9BD}"/>
    <cellStyle name="40% - Accent4 2" xfId="39" xr:uid="{07E9A00D-04F8-CA40-9690-A5D3CD7F5835}"/>
    <cellStyle name="40% - Accent4 3" xfId="55" xr:uid="{A8A69C81-EE6B-4444-B810-52AFDCBD2472}"/>
    <cellStyle name="40% - Accent6 2" xfId="30" xr:uid="{26699F19-DDF7-4641-82C6-9DB3E2544438}"/>
    <cellStyle name="40% - Accent6 3" xfId="46" xr:uid="{76F456BA-62EF-2944-A05A-A1F807AB484C}"/>
    <cellStyle name="60% - Accent1 2" xfId="33" xr:uid="{44275421-02AC-444A-9F50-43624AA85157}"/>
    <cellStyle name="60% - Accent1 3" xfId="49" xr:uid="{F9AE28BE-3B88-AA4B-A1C2-348B8993FA4D}"/>
    <cellStyle name="60% - Accent2 2" xfId="26" xr:uid="{86F51EC5-4F5A-9E4E-AD0D-DFA4E65E258F}"/>
    <cellStyle name="60% - Accent2 3" xfId="42" xr:uid="{DA9205DA-206C-F646-BC9B-57A2E30B4A53}"/>
    <cellStyle name="60% - Accent4 2" xfId="25" xr:uid="{67F47E5E-7050-4E41-A492-44799B4007F2}"/>
    <cellStyle name="60% - Accent4 3" xfId="41" xr:uid="{EE2ED111-B744-8E47-B654-8BC34E5969F3}"/>
    <cellStyle name="60% - Accent6 2" xfId="38" xr:uid="{9E58948E-C28B-3047-A600-A36FA723AFCC}"/>
    <cellStyle name="60% - Accent6 3" xfId="54" xr:uid="{EE545249-BAB2-2940-9A73-88120D63291A}"/>
    <cellStyle name="Accent1" xfId="9" builtinId="29"/>
    <cellStyle name="Accent2" xfId="10" builtinId="33"/>
    <cellStyle name="Accent6" xfId="11" builtinId="49"/>
    <cellStyle name="Bad" xfId="8" builtinId="27"/>
    <cellStyle name="Comma" xfId="56" builtinId="3"/>
    <cellStyle name="Comma 2" xfId="13" xr:uid="{127E6ED3-2698-6B42-9593-EC79F68B547B}"/>
    <cellStyle name="Comma 3" xfId="32" xr:uid="{53F3B418-1496-6046-8AA6-0D88B06456E6}"/>
    <cellStyle name="Comma 4" xfId="48" xr:uid="{CA9F4289-3D34-8349-B847-775270D936B2}"/>
    <cellStyle name="Currency 2" xfId="15" xr:uid="{FCFF5C25-6983-E440-9114-36BCB8121B7F}"/>
    <cellStyle name="Currency 3" xfId="29" xr:uid="{6DA4F8E8-77E2-B44E-84FC-10E04E5AA67B}"/>
    <cellStyle name="Currency 4" xfId="45" xr:uid="{0DD73420-7642-CE44-9DD5-06A37FEAC828}"/>
    <cellStyle name="Good" xfId="7" builtinId="26"/>
    <cellStyle name="Hyperlink 2" xfId="20" xr:uid="{AAAE8272-9731-2740-8C38-AF6C6CC90C56}"/>
    <cellStyle name="Neutral" xfId="57" builtinId="28"/>
    <cellStyle name="Normal" xfId="0" builtinId="0"/>
    <cellStyle name="Normal 2" xfId="12" xr:uid="{4DEB5717-AA14-E846-8B64-972E3D18923B}"/>
    <cellStyle name="Normal 2 2" xfId="17" xr:uid="{F7046B45-05C2-3844-A4A9-DE76064F216C}"/>
    <cellStyle name="Normál 2 2" xfId="5" xr:uid="{00000000-0005-0000-0000-000001000000}"/>
    <cellStyle name="Normal 3" xfId="18" xr:uid="{76344E3C-5E92-D748-8E5C-19507E9C872F}"/>
    <cellStyle name="Normal 3 2" xfId="21" xr:uid="{47ED2606-9034-C94C-A3CF-12E071A11CF8}"/>
    <cellStyle name="Normál 3 2" xfId="4" xr:uid="{00000000-0005-0000-0000-000002000000}"/>
    <cellStyle name="Normal 4" xfId="24" xr:uid="{9848CF12-930A-614E-988D-394EE1E8F2E3}"/>
    <cellStyle name="Normál 4" xfId="6" xr:uid="{00000000-0005-0000-0000-000003000000}"/>
    <cellStyle name="Normal 5" xfId="40" xr:uid="{978E6ED8-F387-E94A-B2AE-D5BA6DC700AF}"/>
    <cellStyle name="Normál 5" xfId="2" xr:uid="{00000000-0005-0000-0000-000004000000}"/>
    <cellStyle name="Per cent" xfId="1" builtinId="5"/>
    <cellStyle name="Per cent 2" xfId="14" xr:uid="{E8000B78-A5B0-EA4F-B8CB-AA3D62586056}"/>
    <cellStyle name="Per cent 3" xfId="28" xr:uid="{A7E73F96-DC75-6E4F-9B28-61545C870995}"/>
    <cellStyle name="Per cent 4" xfId="44" xr:uid="{A3000DFB-5FC7-BA4F-9493-0487A0D5D94D}"/>
    <cellStyle name="Percent 2" xfId="19" xr:uid="{27FCE795-4C20-D745-AAA2-EA2D9B33D2A5}"/>
    <cellStyle name="Percent 3" xfId="22" xr:uid="{7E0FFA59-F892-964E-A6AC-D1CEAD4B398C}"/>
    <cellStyle name="Smart Title" xfId="16" xr:uid="{4956BBF0-A29D-274A-945C-80CFA7143421}"/>
    <cellStyle name="Style 1" xfId="23" xr:uid="{FFE67BF5-F29E-3A4F-AABB-C1F5F8E4CEA2}"/>
    <cellStyle name="Százalék 2" xfId="3" xr:uid="{00000000-0005-0000-0000-000006000000}"/>
  </cellStyles>
  <dxfs count="5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Calibri"/>
        <family val="2"/>
        <charset val="238"/>
        <scheme val="minor"/>
      </font>
      <numFmt numFmtId="165" formatCode="0.0%"/>
    </dxf>
    <dxf>
      <font>
        <b val="0"/>
        <i val="0"/>
        <strike val="0"/>
        <condense val="0"/>
        <extend val="0"/>
        <outline val="0"/>
        <shadow val="0"/>
        <u val="none"/>
        <vertAlign val="baseline"/>
        <sz val="12"/>
        <color theme="1"/>
        <name val="Calibri"/>
        <family val="2"/>
        <charset val="238"/>
        <scheme val="minor"/>
      </font>
      <numFmt numFmtId="165" formatCode="0.0%"/>
    </dxf>
    <dxf>
      <font>
        <b val="0"/>
        <i val="0"/>
        <strike val="0"/>
        <condense val="0"/>
        <extend val="0"/>
        <outline val="0"/>
        <shadow val="0"/>
        <u val="none"/>
        <vertAlign val="baseline"/>
        <sz val="12"/>
        <color theme="1"/>
        <name val="Calibri"/>
        <family val="2"/>
        <charset val="238"/>
        <scheme val="minor"/>
      </font>
      <numFmt numFmtId="165" formatCode="0.0%"/>
    </dxf>
    <dxf>
      <font>
        <b val="0"/>
        <i val="0"/>
        <strike val="0"/>
        <condense val="0"/>
        <extend val="0"/>
        <outline val="0"/>
        <shadow val="0"/>
        <u val="none"/>
        <vertAlign val="baseline"/>
        <sz val="12"/>
        <color theme="1"/>
        <name val="Calibri"/>
        <family val="2"/>
        <charset val="238"/>
        <scheme val="minor"/>
      </font>
      <numFmt numFmtId="165" formatCode="0.0%"/>
    </dxf>
    <dxf>
      <alignment horizontal="general" vertical="bottom" textRotation="0" wrapText="0" indent="0" justifyLastLine="0" shrinkToFit="0" readingOrder="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rgb="FF006100"/>
      </font>
      <fill>
        <patternFill>
          <bgColor rgb="FFC6EFCE"/>
        </patternFill>
      </fill>
    </dxf>
    <dxf>
      <font>
        <color rgb="FF9C0006"/>
      </font>
      <fill>
        <patternFill>
          <bgColor rgb="FFFFC7C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rgb="FFFF0000"/>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rgb="FF9C0006"/>
      </font>
      <fill>
        <patternFill>
          <bgColor rgb="FFFFC7C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s>
  <tableStyles count="0" defaultTableStyle="TableStyleMedium2" defaultPivotStyle="PivotStyleLight16"/>
  <colors>
    <mruColors>
      <color rgb="FF007AFF"/>
      <color rgb="FF66FF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hu-HU" baseline="0"/>
              <a:t>Cost structure</a:t>
            </a:r>
            <a:endParaRPr lang="hu-HU"/>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17782152230971E-2"/>
          <c:y val="0.17644352476418265"/>
          <c:w val="0.60971303587051617"/>
          <c:h val="0.79261938674047994"/>
        </c:manualLayout>
      </c:layout>
      <c:pie3DChart>
        <c:varyColors val="1"/>
        <c:ser>
          <c:idx val="0"/>
          <c:order val="0"/>
          <c:dPt>
            <c:idx val="0"/>
            <c:bubble3D val="0"/>
            <c:spPr>
              <a:solidFill>
                <a:srgbClr val="007AFF"/>
              </a:solidFill>
            </c:spPr>
            <c:extLst>
              <c:ext xmlns:c16="http://schemas.microsoft.com/office/drawing/2014/chart" uri="{C3380CC4-5D6E-409C-BE32-E72D297353CC}">
                <c16:uniqueId val="{00000000-183C-874E-9FCF-1C0A8C0D4C00}"/>
              </c:ext>
            </c:extLst>
          </c:dPt>
          <c:dPt>
            <c:idx val="1"/>
            <c:bubble3D val="0"/>
            <c:spPr>
              <a:solidFill>
                <a:srgbClr val="C00000"/>
              </a:solidFill>
            </c:spPr>
            <c:extLst>
              <c:ext xmlns:c16="http://schemas.microsoft.com/office/drawing/2014/chart" uri="{C3380CC4-5D6E-409C-BE32-E72D297353CC}">
                <c16:uniqueId val="{00000001-183C-874E-9FCF-1C0A8C0D4C00}"/>
              </c:ext>
            </c:extLst>
          </c:dPt>
          <c:dPt>
            <c:idx val="2"/>
            <c:bubble3D val="0"/>
            <c:spPr>
              <a:solidFill>
                <a:srgbClr val="FF0000"/>
              </a:solidFill>
            </c:spPr>
            <c:extLst>
              <c:ext xmlns:c16="http://schemas.microsoft.com/office/drawing/2014/chart" uri="{C3380CC4-5D6E-409C-BE32-E72D297353CC}">
                <c16:uniqueId val="{00000002-183C-874E-9FCF-1C0A8C0D4C00}"/>
              </c:ext>
            </c:extLst>
          </c:dPt>
          <c:dPt>
            <c:idx val="3"/>
            <c:bubble3D val="0"/>
            <c:spPr>
              <a:solidFill>
                <a:srgbClr val="002060"/>
              </a:solidFill>
            </c:spPr>
            <c:extLst>
              <c:ext xmlns:c16="http://schemas.microsoft.com/office/drawing/2014/chart" uri="{C3380CC4-5D6E-409C-BE32-E72D297353CC}">
                <c16:uniqueId val="{00000003-183C-874E-9FCF-1C0A8C0D4C00}"/>
              </c:ext>
            </c:extLst>
          </c:dPt>
          <c:dPt>
            <c:idx val="4"/>
            <c:bubble3D val="0"/>
            <c:spPr>
              <a:solidFill>
                <a:srgbClr val="00B050"/>
              </a:solidFill>
            </c:spPr>
            <c:extLst>
              <c:ext xmlns:c16="http://schemas.microsoft.com/office/drawing/2014/chart" uri="{C3380CC4-5D6E-409C-BE32-E72D297353CC}">
                <c16:uniqueId val="{00000004-183C-874E-9FCF-1C0A8C0D4C00}"/>
              </c:ext>
            </c:extLst>
          </c:dPt>
          <c:dPt>
            <c:idx val="5"/>
            <c:bubble3D val="0"/>
            <c:spPr>
              <a:solidFill>
                <a:srgbClr val="66FF33"/>
              </a:solidFill>
            </c:spPr>
            <c:extLst>
              <c:ext xmlns:c16="http://schemas.microsoft.com/office/drawing/2014/chart" uri="{C3380CC4-5D6E-409C-BE32-E72D297353CC}">
                <c16:uniqueId val="{00000005-183C-874E-9FCF-1C0A8C0D4C00}"/>
              </c:ext>
            </c:extLst>
          </c:dPt>
          <c:dPt>
            <c:idx val="6"/>
            <c:bubble3D val="0"/>
            <c:spPr>
              <a:solidFill>
                <a:srgbClr val="7030A0"/>
              </a:solidFill>
            </c:spPr>
            <c:extLst>
              <c:ext xmlns:c16="http://schemas.microsoft.com/office/drawing/2014/chart" uri="{C3380CC4-5D6E-409C-BE32-E72D297353CC}">
                <c16:uniqueId val="{00000006-183C-874E-9FCF-1C0A8C0D4C00}"/>
              </c:ext>
            </c:extLst>
          </c:dPt>
          <c:dPt>
            <c:idx val="7"/>
            <c:bubble3D val="0"/>
            <c:spPr>
              <a:solidFill>
                <a:srgbClr val="FFFF00"/>
              </a:solidFill>
            </c:spPr>
            <c:extLst>
              <c:ext xmlns:c16="http://schemas.microsoft.com/office/drawing/2014/chart" uri="{C3380CC4-5D6E-409C-BE32-E72D297353CC}">
                <c16:uniqueId val="{00000007-183C-874E-9FCF-1C0A8C0D4C00}"/>
              </c:ext>
            </c:extLst>
          </c:dPt>
          <c:dLbls>
            <c:dLbl>
              <c:idx val="0"/>
              <c:layout>
                <c:manualLayout>
                  <c:x val="6.8549868766404195E-3"/>
                  <c:y val="-3.67461358996792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183C-874E-9FCF-1C0A8C0D4C00}"/>
                </c:ext>
              </c:extLst>
            </c:dLbl>
            <c:dLbl>
              <c:idx val="1"/>
              <c:layout>
                <c:manualLayout>
                  <c:x val="-5.4142169728783905E-2"/>
                  <c:y val="-0.1413238021015291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3C-874E-9FCF-1C0A8C0D4C00}"/>
                </c:ext>
              </c:extLst>
            </c:dLbl>
            <c:dLbl>
              <c:idx val="2"/>
              <c:layout>
                <c:manualLayout>
                  <c:x val="-1.4344706911636045E-2"/>
                  <c:y val="0.1198853385647613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83C-874E-9FCF-1C0A8C0D4C00}"/>
                </c:ext>
              </c:extLst>
            </c:dLbl>
            <c:dLbl>
              <c:idx val="3"/>
              <c:layout>
                <c:manualLayout>
                  <c:x val="-9.230314960629921E-3"/>
                  <c:y val="5.12478127734033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3C-874E-9FCF-1C0A8C0D4C00}"/>
                </c:ext>
              </c:extLst>
            </c:dLbl>
            <c:dLbl>
              <c:idx val="4"/>
              <c:layout>
                <c:manualLayout>
                  <c:x val="-3.2392825896762907E-2"/>
                  <c:y val="-6.387941090696996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83C-874E-9FCF-1C0A8C0D4C00}"/>
                </c:ext>
              </c:extLst>
            </c:dLbl>
            <c:dLbl>
              <c:idx val="5"/>
              <c:layout>
                <c:manualLayout>
                  <c:x val="-8.3814523184601933E-3"/>
                  <c:y val="-6.102726742490521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83C-874E-9FCF-1C0A8C0D4C00}"/>
                </c:ext>
              </c:extLst>
            </c:dLbl>
            <c:dLbl>
              <c:idx val="6"/>
              <c:layout>
                <c:manualLayout>
                  <c:x val="4.8414260717410326E-3"/>
                  <c:y val="-5.57294400699912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83C-874E-9FCF-1C0A8C0D4C00}"/>
                </c:ext>
              </c:extLst>
            </c:dLbl>
            <c:dLbl>
              <c:idx val="7"/>
              <c:layout>
                <c:manualLayout>
                  <c:x val="4.074015748031496E-2"/>
                  <c:y val="-3.67461358996792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83C-874E-9FCF-1C0A8C0D4C0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(Summary!$A$13,Summary!$A$20,Summary!$A$26,Summary!$A$29,Summary!$A$30,Summary!$A$31,Summary!$A$32,Summary!$A$35)</c:f>
              <c:strCache>
                <c:ptCount val="8"/>
                <c:pt idx="0">
                  <c:v>Investments</c:v>
                </c:pt>
                <c:pt idx="1">
                  <c:v>Personnel costs</c:v>
                </c:pt>
                <c:pt idx="2">
                  <c:v>Material costs</c:v>
                </c:pt>
                <c:pt idx="3">
                  <c:v>Enabled service</c:v>
                </c:pt>
                <c:pt idx="4">
                  <c:v>External professional services</c:v>
                </c:pt>
                <c:pt idx="5">
                  <c:v>Mentor</c:v>
                </c:pt>
                <c:pt idx="6">
                  <c:v>Marketing and Sales</c:v>
                </c:pt>
                <c:pt idx="7">
                  <c:v>Other services</c:v>
                </c:pt>
              </c:strCache>
            </c:strRef>
          </c:cat>
          <c:val>
            <c:numRef>
              <c:f>(Summary!$P$13,Summary!$P$20,Summary!$P$26,Summary!$P$29,Summary!$P$30,Summary!$P$31,Summary!$P$32,Summary!$P$35)</c:f>
              <c:numCache>
                <c:formatCode>#,##0</c:formatCode>
                <c:ptCount val="8"/>
                <c:pt idx="0">
                  <c:v>10784.575999999999</c:v>
                </c:pt>
                <c:pt idx="1">
                  <c:v>42954.240000000005</c:v>
                </c:pt>
                <c:pt idx="2">
                  <c:v>0</c:v>
                </c:pt>
                <c:pt idx="3">
                  <c:v>3203.2</c:v>
                </c:pt>
                <c:pt idx="4">
                  <c:v>14177.089960579406</c:v>
                </c:pt>
                <c:pt idx="5">
                  <c:v>0</c:v>
                </c:pt>
                <c:pt idx="6">
                  <c:v>44976.088684617906</c:v>
                </c:pt>
                <c:pt idx="7">
                  <c:v>28534</c:v>
                </c:pt>
              </c:numCache>
            </c:numRef>
          </c:val>
          <c:extLst>
            <c:ext xmlns:c16="http://schemas.microsoft.com/office/drawing/2014/chart" uri="{C3380CC4-5D6E-409C-BE32-E72D297353CC}">
              <c16:uniqueId val="{00000008-183C-874E-9FCF-1C0A8C0D4C00}"/>
            </c:ext>
          </c:extLst>
        </c:ser>
        <c:dLbls>
          <c:showLegendKey val="0"/>
          <c:showVal val="0"/>
          <c:showCatName val="0"/>
          <c:showSerName val="0"/>
          <c:showPercent val="1"/>
          <c:showBubbleSize val="0"/>
          <c:showLeaderLines val="1"/>
        </c:dLbls>
      </c:pie3DChart>
    </c:plotArea>
    <c:legend>
      <c:legendPos val="r"/>
      <c:layout>
        <c:manualLayout>
          <c:xMode val="edge"/>
          <c:yMode val="edge"/>
          <c:x val="0.65031933508311457"/>
          <c:y val="0.12201624967527523"/>
          <c:w val="0.33023622047244094"/>
          <c:h val="0.8770073365402703"/>
        </c:manualLayout>
      </c:layout>
      <c:overlay val="0"/>
      <c:txPr>
        <a:bodyPr/>
        <a:lstStyle/>
        <a:p>
          <a:pPr>
            <a:defRPr sz="1100"/>
          </a:pPr>
          <a:endParaRPr lang="hu-HU"/>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hu-HU"/>
              <a:t>Cash-flow</a:t>
            </a:r>
          </a:p>
        </c:rich>
      </c:tx>
      <c:overlay val="0"/>
    </c:title>
    <c:autoTitleDeleted val="0"/>
    <c:plotArea>
      <c:layout>
        <c:manualLayout>
          <c:layoutTarget val="inner"/>
          <c:xMode val="edge"/>
          <c:yMode val="edge"/>
          <c:x val="0.15030351401807462"/>
          <c:y val="0.18731533901207315"/>
          <c:w val="0.80676767959959095"/>
          <c:h val="0.60231353556059308"/>
        </c:manualLayout>
      </c:layout>
      <c:lineChart>
        <c:grouping val="standard"/>
        <c:varyColors val="0"/>
        <c:ser>
          <c:idx val="0"/>
          <c:order val="0"/>
          <c:spPr>
            <a:ln>
              <a:solidFill>
                <a:srgbClr val="007AFF"/>
              </a:solidFill>
            </a:ln>
          </c:spPr>
          <c:marker>
            <c:symbol val="none"/>
          </c:marker>
          <c:val>
            <c:numRef>
              <c:f>Summary!$C$50:$N$50</c:f>
              <c:numCache>
                <c:formatCode>#,##0</c:formatCode>
                <c:ptCount val="12"/>
                <c:pt idx="0">
                  <c:v>59607.954844894477</c:v>
                </c:pt>
                <c:pt idx="1">
                  <c:v>56501.579266031971</c:v>
                </c:pt>
                <c:pt idx="2">
                  <c:v>54853.985392360642</c:v>
                </c:pt>
                <c:pt idx="3">
                  <c:v>60583.464538683278</c:v>
                </c:pt>
                <c:pt idx="4">
                  <c:v>61411.722136459677</c:v>
                </c:pt>
                <c:pt idx="5">
                  <c:v>62599.835247272058</c:v>
                </c:pt>
                <c:pt idx="6">
                  <c:v>63813.832202811172</c:v>
                </c:pt>
                <c:pt idx="7">
                  <c:v>65288.737861431669</c:v>
                </c:pt>
                <c:pt idx="8">
                  <c:v>67012.042183962534</c:v>
                </c:pt>
                <c:pt idx="9">
                  <c:v>68624.019439986732</c:v>
                </c:pt>
                <c:pt idx="10">
                  <c:v>70483.48413623852</c:v>
                </c:pt>
                <c:pt idx="11">
                  <c:v>71424.537135807128</c:v>
                </c:pt>
              </c:numCache>
            </c:numRef>
          </c:val>
          <c:smooth val="0"/>
          <c:extLst>
            <c:ext xmlns:c15="http://schemas.microsoft.com/office/drawing/2012/chart" uri="{02D57815-91ED-43cb-92C2-25804820EDAC}">
              <c15:filteredSeriesTitle>
                <c15:tx>
                  <c:strRef>
                    <c:extLst>
                      <c:ext uri="{02D57815-91ED-43cb-92C2-25804820EDAC}">
                        <c15:formulaRef>
                          <c15:sqref>Summary!$A$50</c15:sqref>
                        </c15:formulaRef>
                      </c:ext>
                    </c:extLst>
                    <c:strCache>
                      <c:ptCount val="1"/>
                      <c:pt idx="0">
                        <c:v>Closing balance (CF)</c:v>
                      </c:pt>
                    </c:strCache>
                  </c:strRef>
                </c15:tx>
              </c15:filteredSeriesTitle>
            </c:ext>
            <c:ext xmlns:c16="http://schemas.microsoft.com/office/drawing/2014/chart" uri="{C3380CC4-5D6E-409C-BE32-E72D297353CC}">
              <c16:uniqueId val="{00000000-293C-9547-A680-88744B1CEF8B}"/>
            </c:ext>
          </c:extLst>
        </c:ser>
        <c:dLbls>
          <c:showLegendKey val="0"/>
          <c:showVal val="0"/>
          <c:showCatName val="0"/>
          <c:showSerName val="0"/>
          <c:showPercent val="0"/>
          <c:showBubbleSize val="0"/>
        </c:dLbls>
        <c:smooth val="0"/>
        <c:axId val="50106368"/>
        <c:axId val="57337536"/>
      </c:lineChart>
      <c:catAx>
        <c:axId val="50106368"/>
        <c:scaling>
          <c:orientation val="minMax"/>
        </c:scaling>
        <c:delete val="0"/>
        <c:axPos val="b"/>
        <c:title>
          <c:tx>
            <c:rich>
              <a:bodyPr/>
              <a:lstStyle/>
              <a:p>
                <a:pPr>
                  <a:defRPr b="0"/>
                </a:pPr>
                <a:r>
                  <a:rPr lang="en-GB" b="0"/>
                  <a:t> Number</a:t>
                </a:r>
                <a:r>
                  <a:rPr lang="en-GB" b="0" baseline="0"/>
                  <a:t> of months in the first year</a:t>
                </a:r>
                <a:endParaRPr lang="en-GB" b="0"/>
              </a:p>
            </c:rich>
          </c:tx>
          <c:overlay val="0"/>
        </c:title>
        <c:numFmt formatCode="General" sourceLinked="1"/>
        <c:majorTickMark val="none"/>
        <c:minorTickMark val="none"/>
        <c:tickLblPos val="low"/>
        <c:crossAx val="57337536"/>
        <c:crosses val="autoZero"/>
        <c:auto val="1"/>
        <c:lblAlgn val="ctr"/>
        <c:lblOffset val="100"/>
        <c:noMultiLvlLbl val="0"/>
      </c:catAx>
      <c:valAx>
        <c:axId val="57337536"/>
        <c:scaling>
          <c:orientation val="minMax"/>
        </c:scaling>
        <c:delete val="0"/>
        <c:axPos val="l"/>
        <c:majorGridlines/>
        <c:title>
          <c:tx>
            <c:rich>
              <a:bodyPr/>
              <a:lstStyle/>
              <a:p>
                <a:pPr>
                  <a:defRPr/>
                </a:pPr>
                <a:r>
                  <a:rPr lang="hu-HU" baseline="0"/>
                  <a:t>Thousand HUF</a:t>
                </a:r>
              </a:p>
            </c:rich>
          </c:tx>
          <c:overlay val="0"/>
        </c:title>
        <c:numFmt formatCode="#,##0" sourceLinked="1"/>
        <c:majorTickMark val="none"/>
        <c:minorTickMark val="none"/>
        <c:tickLblPos val="nextTo"/>
        <c:crossAx val="50106368"/>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hu-HU"/>
              <a:t>Planned</a:t>
            </a:r>
            <a:r>
              <a:rPr lang="hu-HU" baseline="0"/>
              <a:t> fundraising</a:t>
            </a:r>
            <a:endParaRPr lang="hu-HU"/>
          </a:p>
        </c:rich>
      </c:tx>
      <c:overlay val="0"/>
    </c:title>
    <c:autoTitleDeleted val="0"/>
    <c:plotArea>
      <c:layout/>
      <c:barChart>
        <c:barDir val="col"/>
        <c:grouping val="clustered"/>
        <c:varyColors val="0"/>
        <c:ser>
          <c:idx val="0"/>
          <c:order val="0"/>
          <c:spPr>
            <a:solidFill>
              <a:srgbClr val="007AFF"/>
            </a:solidFill>
          </c:spPr>
          <c:invertIfNegative val="0"/>
          <c:val>
            <c:numRef>
              <c:f>'External Financies Thousand HUF'!$P$5:$R$5</c:f>
              <c:numCache>
                <c:formatCode>#,##0</c:formatCode>
                <c:ptCount val="3"/>
                <c:pt idx="0">
                  <c:v>71600</c:v>
                </c:pt>
                <c:pt idx="1">
                  <c:v>120000</c:v>
                </c:pt>
                <c:pt idx="2">
                  <c:v>180000</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B0DE-7B49-836B-797239BD687D}"/>
            </c:ext>
          </c:extLst>
        </c:ser>
        <c:dLbls>
          <c:showLegendKey val="0"/>
          <c:showVal val="0"/>
          <c:showCatName val="0"/>
          <c:showSerName val="0"/>
          <c:showPercent val="0"/>
          <c:showBubbleSize val="0"/>
        </c:dLbls>
        <c:gapWidth val="150"/>
        <c:axId val="50107904"/>
        <c:axId val="57339264"/>
      </c:barChart>
      <c:catAx>
        <c:axId val="50107904"/>
        <c:scaling>
          <c:orientation val="minMax"/>
        </c:scaling>
        <c:delete val="0"/>
        <c:axPos val="b"/>
        <c:title>
          <c:tx>
            <c:rich>
              <a:bodyPr/>
              <a:lstStyle/>
              <a:p>
                <a:pPr>
                  <a:defRPr/>
                </a:pPr>
                <a:r>
                  <a:rPr lang="en-GB" b="0"/>
                  <a:t> Number</a:t>
                </a:r>
                <a:r>
                  <a:rPr lang="en-GB" b="0" baseline="0"/>
                  <a:t> of years</a:t>
                </a:r>
                <a:endParaRPr lang="en-GB" b="0"/>
              </a:p>
            </c:rich>
          </c:tx>
          <c:overlay val="0"/>
        </c:title>
        <c:majorTickMark val="none"/>
        <c:minorTickMark val="none"/>
        <c:tickLblPos val="nextTo"/>
        <c:crossAx val="57339264"/>
        <c:crosses val="autoZero"/>
        <c:auto val="1"/>
        <c:lblAlgn val="ctr"/>
        <c:lblOffset val="100"/>
        <c:noMultiLvlLbl val="0"/>
      </c:catAx>
      <c:valAx>
        <c:axId val="57339264"/>
        <c:scaling>
          <c:orientation val="minMax"/>
        </c:scaling>
        <c:delete val="0"/>
        <c:axPos val="l"/>
        <c:majorGridlines/>
        <c:title>
          <c:tx>
            <c:rich>
              <a:bodyPr/>
              <a:lstStyle/>
              <a:p>
                <a:pPr>
                  <a:defRPr/>
                </a:pPr>
                <a:r>
                  <a:rPr lang="hu-HU" baseline="0"/>
                  <a:t> Thousand HUF </a:t>
                </a:r>
              </a:p>
            </c:rich>
          </c:tx>
          <c:layout>
            <c:manualLayout>
              <c:xMode val="edge"/>
              <c:yMode val="edge"/>
              <c:x val="1.3179571663920923E-2"/>
              <c:y val="0.35638644646367135"/>
            </c:manualLayout>
          </c:layout>
          <c:overlay val="0"/>
        </c:title>
        <c:numFmt formatCode="#,##0" sourceLinked="1"/>
        <c:majorTickMark val="none"/>
        <c:minorTickMark val="none"/>
        <c:tickLblPos val="nextTo"/>
        <c:crossAx val="50107904"/>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hu-HU"/>
              <a:t>EBITDA</a:t>
            </a:r>
          </a:p>
        </c:rich>
      </c:tx>
      <c:overlay val="0"/>
    </c:title>
    <c:autoTitleDeleted val="0"/>
    <c:plotArea>
      <c:layout/>
      <c:barChart>
        <c:barDir val="col"/>
        <c:grouping val="clustered"/>
        <c:varyColors val="0"/>
        <c:ser>
          <c:idx val="0"/>
          <c:order val="0"/>
          <c:tx>
            <c:strRef>
              <c:f>'Income Statement'!$B$29</c:f>
              <c:strCache>
                <c:ptCount val="1"/>
                <c:pt idx="0">
                  <c:v>EBITDA</c:v>
                </c:pt>
              </c:strCache>
            </c:strRef>
          </c:tx>
          <c:spPr>
            <a:solidFill>
              <a:srgbClr val="007AFF"/>
            </a:solidFill>
          </c:spPr>
          <c:invertIfNegative val="0"/>
          <c:val>
            <c:numRef>
              <c:f>'Income Statement'!$P$29:$R$29</c:f>
              <c:numCache>
                <c:formatCode>#,##0</c:formatCode>
                <c:ptCount val="3"/>
                <c:pt idx="0">
                  <c:v>11129.959138249638</c:v>
                </c:pt>
                <c:pt idx="1">
                  <c:v>29182.914388777528</c:v>
                </c:pt>
                <c:pt idx="2">
                  <c:v>69482.446236888471</c:v>
                </c:pt>
              </c:numCache>
            </c:numRef>
          </c:val>
          <c:extLst>
            <c:ext xmlns:c16="http://schemas.microsoft.com/office/drawing/2014/chart" uri="{C3380CC4-5D6E-409C-BE32-E72D297353CC}">
              <c16:uniqueId val="{00000000-AC8E-A147-AA54-6D351932D8EE}"/>
            </c:ext>
          </c:extLst>
        </c:ser>
        <c:dLbls>
          <c:showLegendKey val="0"/>
          <c:showVal val="0"/>
          <c:showCatName val="0"/>
          <c:showSerName val="0"/>
          <c:showPercent val="0"/>
          <c:showBubbleSize val="0"/>
        </c:dLbls>
        <c:gapWidth val="150"/>
        <c:axId val="50108416"/>
        <c:axId val="57340992"/>
      </c:barChart>
      <c:catAx>
        <c:axId val="50108416"/>
        <c:scaling>
          <c:orientation val="minMax"/>
        </c:scaling>
        <c:delete val="0"/>
        <c:axPos val="b"/>
        <c:title>
          <c:tx>
            <c:rich>
              <a:bodyPr/>
              <a:lstStyle/>
              <a:p>
                <a:pPr>
                  <a:defRPr/>
                </a:pPr>
                <a:r>
                  <a:rPr lang="en-GB" b="0"/>
                  <a:t>Number</a:t>
                </a:r>
                <a:r>
                  <a:rPr lang="en-GB" b="0" baseline="0"/>
                  <a:t> of years</a:t>
                </a:r>
                <a:endParaRPr lang="en-GB" b="0"/>
              </a:p>
            </c:rich>
          </c:tx>
          <c:overlay val="0"/>
        </c:title>
        <c:majorTickMark val="none"/>
        <c:minorTickMark val="none"/>
        <c:tickLblPos val="low"/>
        <c:crossAx val="57340992"/>
        <c:crosses val="autoZero"/>
        <c:auto val="1"/>
        <c:lblAlgn val="ctr"/>
        <c:lblOffset val="100"/>
        <c:noMultiLvlLbl val="0"/>
      </c:catAx>
      <c:valAx>
        <c:axId val="57340992"/>
        <c:scaling>
          <c:orientation val="minMax"/>
        </c:scaling>
        <c:delete val="0"/>
        <c:axPos val="l"/>
        <c:majorGridlines/>
        <c:title>
          <c:tx>
            <c:rich>
              <a:bodyPr/>
              <a:lstStyle/>
              <a:p>
                <a:pPr>
                  <a:defRPr/>
                </a:pPr>
                <a:r>
                  <a:rPr lang="hu-HU" baseline="0"/>
                  <a:t>Thousand HUF</a:t>
                </a:r>
                <a:endParaRPr lang="hu-HU"/>
              </a:p>
            </c:rich>
          </c:tx>
          <c:overlay val="0"/>
        </c:title>
        <c:numFmt formatCode="#,##0" sourceLinked="1"/>
        <c:majorTickMark val="none"/>
        <c:minorTickMark val="none"/>
        <c:tickLblPos val="nextTo"/>
        <c:crossAx val="50108416"/>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GB" sz="1800" b="1"/>
              <a:t>First year: revenue, cost, profit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hu-HU"/>
        </a:p>
      </c:txPr>
    </c:title>
    <c:autoTitleDeleted val="0"/>
    <c:plotArea>
      <c:layout/>
      <c:barChart>
        <c:barDir val="col"/>
        <c:grouping val="clustered"/>
        <c:varyColors val="0"/>
        <c:ser>
          <c:idx val="0"/>
          <c:order val="0"/>
          <c:tx>
            <c:strRef>
              <c:f>'Monthly Summary'!$A$20</c:f>
              <c:strCache>
                <c:ptCount val="1"/>
                <c:pt idx="0">
                  <c:v>Total revenue (Thousand HUF)</c:v>
                </c:pt>
              </c:strCache>
            </c:strRef>
          </c:tx>
          <c:spPr>
            <a:solidFill>
              <a:srgbClr val="007AFF"/>
            </a:solidFill>
            <a:ln>
              <a:noFill/>
            </a:ln>
            <a:effectLst/>
          </c:spPr>
          <c:invertIfNegative val="0"/>
          <c:val>
            <c:numRef>
              <c:f>'Monthly Summary'!$B$20:$M$20</c:f>
              <c:numCache>
                <c:formatCode>_-* #\ ##0_-;\-* #\ ##0_-;_-* "-"??_-;_-@_-</c:formatCode>
                <c:ptCount val="12"/>
                <c:pt idx="0">
                  <c:v>5183.4137052950828</c:v>
                </c:pt>
                <c:pt idx="1">
                  <c:v>7982.4571061544293</c:v>
                </c:pt>
                <c:pt idx="2">
                  <c:v>9570.1367240863128</c:v>
                </c:pt>
                <c:pt idx="3">
                  <c:v>10544.825837230002</c:v>
                </c:pt>
                <c:pt idx="4">
                  <c:v>11211.838968171664</c:v>
                </c:pt>
                <c:pt idx="5">
                  <c:v>11727.034998687441</c:v>
                </c:pt>
                <c:pt idx="6">
                  <c:v>12170.054887998085</c:v>
                </c:pt>
                <c:pt idx="7">
                  <c:v>12581.673042706538</c:v>
                </c:pt>
                <c:pt idx="8">
                  <c:v>12982.846653102673</c:v>
                </c:pt>
                <c:pt idx="9">
                  <c:v>13384.430996444375</c:v>
                </c:pt>
                <c:pt idx="10">
                  <c:v>13792.134387649499</c:v>
                </c:pt>
                <c:pt idx="11">
                  <c:v>14209.045354548003</c:v>
                </c:pt>
              </c:numCache>
            </c:numRef>
          </c:val>
          <c:extLst>
            <c:ext xmlns:c16="http://schemas.microsoft.com/office/drawing/2014/chart" uri="{C3380CC4-5D6E-409C-BE32-E72D297353CC}">
              <c16:uniqueId val="{00000000-0FF4-1A4A-92E5-B29C58096A25}"/>
            </c:ext>
          </c:extLst>
        </c:ser>
        <c:ser>
          <c:idx val="1"/>
          <c:order val="1"/>
          <c:tx>
            <c:strRef>
              <c:f>'Monthly Summary'!$A$21</c:f>
              <c:strCache>
                <c:ptCount val="1"/>
                <c:pt idx="0">
                  <c:v>Total cost (Thousand HUF)</c:v>
                </c:pt>
              </c:strCache>
            </c:strRef>
          </c:tx>
          <c:spPr>
            <a:solidFill>
              <a:srgbClr val="FF0000"/>
            </a:solidFill>
            <a:ln>
              <a:noFill/>
            </a:ln>
            <a:effectLst/>
          </c:spPr>
          <c:invertIfNegative val="0"/>
          <c:val>
            <c:numRef>
              <c:f>'Monthly Summary'!$B$21:$M$21</c:f>
              <c:numCache>
                <c:formatCode>_-* #\ ##0_-;\-* #\ ##0_-;_-* "-"??_-;_-@_-</c:formatCode>
                <c:ptCount val="12"/>
                <c:pt idx="0">
                  <c:v>10875.458860400606</c:v>
                </c:pt>
                <c:pt idx="1">
                  <c:v>11088.832685016934</c:v>
                </c:pt>
                <c:pt idx="2">
                  <c:v>11217.73059775764</c:v>
                </c:pt>
                <c:pt idx="3">
                  <c:v>11415.346690907369</c:v>
                </c:pt>
                <c:pt idx="4">
                  <c:v>10383.581370395263</c:v>
                </c:pt>
                <c:pt idx="5">
                  <c:v>10538.921887875062</c:v>
                </c:pt>
                <c:pt idx="6">
                  <c:v>10956.057932458965</c:v>
                </c:pt>
                <c:pt idx="7">
                  <c:v>11106.767384086035</c:v>
                </c:pt>
                <c:pt idx="8">
                  <c:v>11259.542330571801</c:v>
                </c:pt>
                <c:pt idx="9">
                  <c:v>11772.453740420178</c:v>
                </c:pt>
                <c:pt idx="10">
                  <c:v>11932.669691397707</c:v>
                </c:pt>
                <c:pt idx="11">
                  <c:v>13267.992354979393</c:v>
                </c:pt>
              </c:numCache>
            </c:numRef>
          </c:val>
          <c:extLst>
            <c:ext xmlns:c16="http://schemas.microsoft.com/office/drawing/2014/chart" uri="{C3380CC4-5D6E-409C-BE32-E72D297353CC}">
              <c16:uniqueId val="{00000001-0FF4-1A4A-92E5-B29C58096A25}"/>
            </c:ext>
          </c:extLst>
        </c:ser>
        <c:ser>
          <c:idx val="2"/>
          <c:order val="2"/>
          <c:tx>
            <c:strRef>
              <c:f>'Monthly Summary'!$A$22</c:f>
              <c:strCache>
                <c:ptCount val="1"/>
                <c:pt idx="0">
                  <c:v>Total net profit (Thousand HUF)</c:v>
                </c:pt>
              </c:strCache>
            </c:strRef>
          </c:tx>
          <c:spPr>
            <a:solidFill>
              <a:srgbClr val="66FF33"/>
            </a:solidFill>
            <a:ln>
              <a:noFill/>
            </a:ln>
            <a:effectLst/>
          </c:spPr>
          <c:invertIfNegative val="0"/>
          <c:val>
            <c:numRef>
              <c:f>'Monthly Summary'!$B$22:$M$22</c:f>
              <c:numCache>
                <c:formatCode>_-* #\ ##0_-;\-* #\ ##0_-;_-* "-"??_-;_-@_-</c:formatCode>
                <c:ptCount val="12"/>
                <c:pt idx="0">
                  <c:v>-5692.045155105523</c:v>
                </c:pt>
                <c:pt idx="1">
                  <c:v>-3106.375578862504</c:v>
                </c:pt>
                <c:pt idx="2">
                  <c:v>-1647.5938736713267</c:v>
                </c:pt>
                <c:pt idx="3">
                  <c:v>-870.52085367736595</c:v>
                </c:pt>
                <c:pt idx="4">
                  <c:v>828.25759777640178</c:v>
                </c:pt>
                <c:pt idx="5">
                  <c:v>1188.1131108123791</c:v>
                </c:pt>
                <c:pt idx="6">
                  <c:v>1213.9969555391203</c:v>
                </c:pt>
                <c:pt idx="7">
                  <c:v>1474.9056586205029</c:v>
                </c:pt>
                <c:pt idx="8">
                  <c:v>1723.3043225308732</c:v>
                </c:pt>
                <c:pt idx="9">
                  <c:v>1611.9772560241968</c:v>
                </c:pt>
                <c:pt idx="10">
                  <c:v>1859.4646962517929</c:v>
                </c:pt>
                <c:pt idx="11">
                  <c:v>941.05299956861143</c:v>
                </c:pt>
              </c:numCache>
            </c:numRef>
          </c:val>
          <c:extLst>
            <c:ext xmlns:c16="http://schemas.microsoft.com/office/drawing/2014/chart" uri="{C3380CC4-5D6E-409C-BE32-E72D297353CC}">
              <c16:uniqueId val="{00000002-0FF4-1A4A-92E5-B29C58096A25}"/>
            </c:ext>
          </c:extLst>
        </c:ser>
        <c:dLbls>
          <c:showLegendKey val="0"/>
          <c:showVal val="0"/>
          <c:showCatName val="0"/>
          <c:showSerName val="0"/>
          <c:showPercent val="0"/>
          <c:showBubbleSize val="0"/>
        </c:dLbls>
        <c:gapWidth val="219"/>
        <c:overlap val="-27"/>
        <c:axId val="1749586592"/>
        <c:axId val="1749588224"/>
      </c:barChart>
      <c:catAx>
        <c:axId val="17495865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GB" sz="1100"/>
                  <a:t>Number</a:t>
                </a:r>
                <a:r>
                  <a:rPr lang="en-GB" sz="1100" baseline="0"/>
                  <a:t> of months in the first year</a:t>
                </a:r>
                <a:endParaRPr lang="en-GB" sz="1100"/>
              </a:p>
            </c:rich>
          </c:tx>
          <c:layout>
            <c:manualLayout>
              <c:xMode val="edge"/>
              <c:yMode val="edge"/>
              <c:x val="0.34144543291114982"/>
              <c:y val="0.8159937792473449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crossAx val="1749588224"/>
        <c:crosses val="autoZero"/>
        <c:auto val="1"/>
        <c:lblAlgn val="ctr"/>
        <c:lblOffset val="100"/>
        <c:noMultiLvlLbl val="0"/>
      </c:catAx>
      <c:valAx>
        <c:axId val="1749588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GB" b="1"/>
                  <a:t>Thousand</a:t>
                </a:r>
                <a:r>
                  <a:rPr lang="en-GB" b="1" baseline="0"/>
                  <a:t> </a:t>
                </a:r>
                <a:r>
                  <a:rPr lang="en-GB" b="1"/>
                  <a:t>HUF</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hu-HU"/>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crossAx val="1749586592"/>
        <c:crosses val="autoZero"/>
        <c:crossBetween val="between"/>
      </c:valAx>
      <c:spPr>
        <a:noFill/>
        <a:ln>
          <a:noFill/>
        </a:ln>
        <a:effectLst/>
      </c:spPr>
    </c:plotArea>
    <c:legend>
      <c:legendPos val="b"/>
      <c:layout>
        <c:manualLayout>
          <c:xMode val="edge"/>
          <c:yMode val="edge"/>
          <c:x val="7.6810464614844032E-2"/>
          <c:y val="0.858202706868047"/>
          <c:w val="0.8952786987152922"/>
          <c:h val="0.1404223335719398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hu-H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hu-H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GB" sz="1800" b="1"/>
              <a:t>Yearly totals:</a:t>
            </a:r>
            <a:r>
              <a:rPr lang="en-GB" sz="1800" b="1" baseline="0"/>
              <a:t> </a:t>
            </a:r>
            <a:r>
              <a:rPr lang="en-GB" sz="1800" b="1"/>
              <a:t>revenue, cost, profit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hu-HU"/>
        </a:p>
      </c:txPr>
    </c:title>
    <c:autoTitleDeleted val="0"/>
    <c:plotArea>
      <c:layout/>
      <c:barChart>
        <c:barDir val="col"/>
        <c:grouping val="clustered"/>
        <c:varyColors val="0"/>
        <c:ser>
          <c:idx val="0"/>
          <c:order val="0"/>
          <c:tx>
            <c:strRef>
              <c:f>'Monthly Summary'!$A$20</c:f>
              <c:strCache>
                <c:ptCount val="1"/>
                <c:pt idx="0">
                  <c:v>Total revenue (Thousand HUF)</c:v>
                </c:pt>
              </c:strCache>
            </c:strRef>
          </c:tx>
          <c:spPr>
            <a:solidFill>
              <a:srgbClr val="007AFF"/>
            </a:solidFill>
            <a:ln>
              <a:noFill/>
            </a:ln>
            <a:effectLst/>
          </c:spPr>
          <c:invertIfNegative val="0"/>
          <c:val>
            <c:numRef>
              <c:f>'Monthly Summary'!$AM$20:$AO$20</c:f>
              <c:numCache>
                <c:formatCode>_-* #\ ##0_-;\-* #\ ##0_-;_-* "-"??_-;_-@_-</c:formatCode>
                <c:ptCount val="3"/>
                <c:pt idx="0">
                  <c:v>135339.89266207413</c:v>
                </c:pt>
                <c:pt idx="1">
                  <c:v>207746.75266662065</c:v>
                </c:pt>
                <c:pt idx="2">
                  <c:v>296201.77201390034</c:v>
                </c:pt>
              </c:numCache>
            </c:numRef>
          </c:val>
          <c:extLst>
            <c:ext xmlns:c16="http://schemas.microsoft.com/office/drawing/2014/chart" uri="{C3380CC4-5D6E-409C-BE32-E72D297353CC}">
              <c16:uniqueId val="{00000000-732B-1C48-9F65-774403620B10}"/>
            </c:ext>
          </c:extLst>
        </c:ser>
        <c:ser>
          <c:idx val="1"/>
          <c:order val="1"/>
          <c:tx>
            <c:strRef>
              <c:f>'Monthly Summary'!$A$21</c:f>
              <c:strCache>
                <c:ptCount val="1"/>
                <c:pt idx="0">
                  <c:v>Total cost (Thousand HUF)</c:v>
                </c:pt>
              </c:strCache>
            </c:strRef>
          </c:tx>
          <c:spPr>
            <a:solidFill>
              <a:srgbClr val="FF0000"/>
            </a:solidFill>
            <a:ln>
              <a:noFill/>
            </a:ln>
            <a:effectLst/>
          </c:spPr>
          <c:invertIfNegative val="0"/>
          <c:val>
            <c:numRef>
              <c:f>'Monthly Summary'!$AM$21:$AO$21</c:f>
              <c:numCache>
                <c:formatCode>_-* #\ ##0_-;\-* #\ ##0_-;_-* "-"??_-;_-@_-</c:formatCode>
                <c:ptCount val="3"/>
                <c:pt idx="0">
                  <c:v>135815.35552626697</c:v>
                </c:pt>
                <c:pt idx="1">
                  <c:v>200210.72624851312</c:v>
                </c:pt>
                <c:pt idx="2">
                  <c:v>253952.48683595398</c:v>
                </c:pt>
              </c:numCache>
            </c:numRef>
          </c:val>
          <c:extLst>
            <c:ext xmlns:c16="http://schemas.microsoft.com/office/drawing/2014/chart" uri="{C3380CC4-5D6E-409C-BE32-E72D297353CC}">
              <c16:uniqueId val="{00000001-732B-1C48-9F65-774403620B10}"/>
            </c:ext>
          </c:extLst>
        </c:ser>
        <c:ser>
          <c:idx val="2"/>
          <c:order val="2"/>
          <c:tx>
            <c:strRef>
              <c:f>'Monthly Summary'!$A$22</c:f>
              <c:strCache>
                <c:ptCount val="1"/>
                <c:pt idx="0">
                  <c:v>Total net profit (Thousand HUF)</c:v>
                </c:pt>
              </c:strCache>
            </c:strRef>
          </c:tx>
          <c:spPr>
            <a:solidFill>
              <a:srgbClr val="66FF33"/>
            </a:solidFill>
            <a:ln>
              <a:noFill/>
            </a:ln>
            <a:effectLst/>
          </c:spPr>
          <c:invertIfNegative val="0"/>
          <c:val>
            <c:numRef>
              <c:f>'Monthly Summary'!$AM$22:$AO$22</c:f>
              <c:numCache>
                <c:formatCode>_-* #\ ##0_-;\-* #\ ##0_-;_-* "-"??_-;_-@_-</c:formatCode>
                <c:ptCount val="3"/>
                <c:pt idx="0">
                  <c:v>-475.46286419284377</c:v>
                </c:pt>
                <c:pt idx="1">
                  <c:v>7536.0264181075263</c:v>
                </c:pt>
                <c:pt idx="2">
                  <c:v>42249.28517794644</c:v>
                </c:pt>
              </c:numCache>
            </c:numRef>
          </c:val>
          <c:extLst>
            <c:ext xmlns:c16="http://schemas.microsoft.com/office/drawing/2014/chart" uri="{C3380CC4-5D6E-409C-BE32-E72D297353CC}">
              <c16:uniqueId val="{00000002-732B-1C48-9F65-774403620B10}"/>
            </c:ext>
          </c:extLst>
        </c:ser>
        <c:dLbls>
          <c:showLegendKey val="0"/>
          <c:showVal val="0"/>
          <c:showCatName val="0"/>
          <c:showSerName val="0"/>
          <c:showPercent val="0"/>
          <c:showBubbleSize val="0"/>
        </c:dLbls>
        <c:gapWidth val="219"/>
        <c:overlap val="-27"/>
        <c:axId val="1749586592"/>
        <c:axId val="1749588224"/>
      </c:barChart>
      <c:catAx>
        <c:axId val="17495865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GB" sz="1100"/>
                  <a:t>Number</a:t>
                </a:r>
                <a:r>
                  <a:rPr lang="en-GB" sz="1100" baseline="0"/>
                  <a:t> of years</a:t>
                </a:r>
                <a:endParaRPr lang="en-GB" sz="1100"/>
              </a:p>
            </c:rich>
          </c:tx>
          <c:layout>
            <c:manualLayout>
              <c:xMode val="edge"/>
              <c:yMode val="edge"/>
              <c:x val="0.47634912070680674"/>
              <c:y val="0.8159937454626682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crossAx val="1749588224"/>
        <c:crosses val="autoZero"/>
        <c:auto val="1"/>
        <c:lblAlgn val="ctr"/>
        <c:lblOffset val="100"/>
        <c:noMultiLvlLbl val="0"/>
      </c:catAx>
      <c:valAx>
        <c:axId val="1749588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GB" b="1"/>
                  <a:t>Thousand</a:t>
                </a:r>
                <a:r>
                  <a:rPr lang="en-GB" b="1" baseline="0"/>
                  <a:t> </a:t>
                </a:r>
                <a:r>
                  <a:rPr lang="en-GB" b="1"/>
                  <a:t>HUF</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hu-HU"/>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hu-HU"/>
          </a:p>
        </c:txPr>
        <c:crossAx val="1749586592"/>
        <c:crosses val="autoZero"/>
        <c:crossBetween val="between"/>
      </c:valAx>
      <c:spPr>
        <a:noFill/>
        <a:ln>
          <a:noFill/>
        </a:ln>
        <a:effectLst/>
      </c:spPr>
    </c:plotArea>
    <c:legend>
      <c:legendPos val="b"/>
      <c:layout>
        <c:manualLayout>
          <c:xMode val="edge"/>
          <c:yMode val="edge"/>
          <c:x val="7.6810464614844032E-2"/>
          <c:y val="0.858202706868047"/>
          <c:w val="0.8952786987152922"/>
          <c:h val="0.1404223335719398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hu-H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hu-H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Number of users monthly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hu-HU"/>
        </a:p>
      </c:txPr>
    </c:title>
    <c:autoTitleDeleted val="0"/>
    <c:plotArea>
      <c:layout/>
      <c:barChart>
        <c:barDir val="col"/>
        <c:grouping val="stacked"/>
        <c:varyColors val="0"/>
        <c:ser>
          <c:idx val="0"/>
          <c:order val="0"/>
          <c:tx>
            <c:strRef>
              <c:f>'Monthly Summary'!$A$2</c:f>
              <c:strCache>
                <c:ptCount val="1"/>
                <c:pt idx="0">
                  <c:v>No. of new paying users (pcs.)</c:v>
                </c:pt>
              </c:strCache>
            </c:strRef>
          </c:tx>
          <c:spPr>
            <a:solidFill>
              <a:srgbClr val="007AFF"/>
            </a:solidFill>
            <a:ln>
              <a:noFill/>
            </a:ln>
            <a:effectLst/>
          </c:spPr>
          <c:invertIfNegative val="0"/>
          <c:val>
            <c:numRef>
              <c:f>'Monthly Summary'!$B$2:$AK$2</c:f>
              <c:numCache>
                <c:formatCode>_-* #\ ##0_-;\-* #\ ##0_-;_-* "-"??_-;_-@_-</c:formatCode>
                <c:ptCount val="36"/>
                <c:pt idx="0">
                  <c:v>926.10261594843928</c:v>
                </c:pt>
                <c:pt idx="1">
                  <c:v>953.88569442689243</c:v>
                </c:pt>
                <c:pt idx="2">
                  <c:v>982.50226525969924</c:v>
                </c:pt>
                <c:pt idx="3">
                  <c:v>1011.9773332174904</c:v>
                </c:pt>
                <c:pt idx="4">
                  <c:v>1042.3366532140149</c:v>
                </c:pt>
                <c:pt idx="5">
                  <c:v>1073.6067528104354</c:v>
                </c:pt>
                <c:pt idx="6">
                  <c:v>1105.8149553947485</c:v>
                </c:pt>
                <c:pt idx="7">
                  <c:v>1138.989404056591</c:v>
                </c:pt>
                <c:pt idx="8">
                  <c:v>1173.1590861782888</c:v>
                </c:pt>
                <c:pt idx="9">
                  <c:v>1208.3538587636376</c:v>
                </c:pt>
                <c:pt idx="10">
                  <c:v>1244.6044745265467</c:v>
                </c:pt>
                <c:pt idx="11">
                  <c:v>1281.9426087623431</c:v>
                </c:pt>
                <c:pt idx="12">
                  <c:v>1320.4008870252133</c:v>
                </c:pt>
                <c:pt idx="13">
                  <c:v>1360.0129136359697</c:v>
                </c:pt>
                <c:pt idx="14">
                  <c:v>1400.813301045049</c:v>
                </c:pt>
                <c:pt idx="15">
                  <c:v>1442.8377000764003</c:v>
                </c:pt>
                <c:pt idx="16">
                  <c:v>1486.1228310786926</c:v>
                </c:pt>
                <c:pt idx="17">
                  <c:v>1530.7065160110533</c:v>
                </c:pt>
                <c:pt idx="18">
                  <c:v>1576.6277114913846</c:v>
                </c:pt>
                <c:pt idx="19">
                  <c:v>1623.9265428361264</c:v>
                </c:pt>
                <c:pt idx="20">
                  <c:v>1672.6443391212106</c:v>
                </c:pt>
                <c:pt idx="21">
                  <c:v>1722.8236692948467</c:v>
                </c:pt>
                <c:pt idx="22">
                  <c:v>1774.5083793736922</c:v>
                </c:pt>
                <c:pt idx="23">
                  <c:v>1827.7436307549028</c:v>
                </c:pt>
                <c:pt idx="24">
                  <c:v>1882.5759396775502</c:v>
                </c:pt>
                <c:pt idx="25">
                  <c:v>1939.0532178678766</c:v>
                </c:pt>
                <c:pt idx="26">
                  <c:v>1997.2248144039131</c:v>
                </c:pt>
                <c:pt idx="27">
                  <c:v>2057.1415588360305</c:v>
                </c:pt>
                <c:pt idx="28">
                  <c:v>2118.8558056011116</c:v>
                </c:pt>
                <c:pt idx="29">
                  <c:v>2182.4214797691448</c:v>
                </c:pt>
                <c:pt idx="30">
                  <c:v>2247.8941241622192</c:v>
                </c:pt>
                <c:pt idx="31">
                  <c:v>2315.330947887086</c:v>
                </c:pt>
                <c:pt idx="32">
                  <c:v>2384.7908763236983</c:v>
                </c:pt>
                <c:pt idx="33">
                  <c:v>2456.3346026134095</c:v>
                </c:pt>
                <c:pt idx="34">
                  <c:v>2530.0246406918122</c:v>
                </c:pt>
                <c:pt idx="35">
                  <c:v>2605.9253799125663</c:v>
                </c:pt>
              </c:numCache>
            </c:numRef>
          </c:val>
          <c:extLst>
            <c:ext xmlns:c16="http://schemas.microsoft.com/office/drawing/2014/chart" uri="{C3380CC4-5D6E-409C-BE32-E72D297353CC}">
              <c16:uniqueId val="{00000000-1364-7C48-819F-2B63F0D72D7F}"/>
            </c:ext>
          </c:extLst>
        </c:ser>
        <c:ser>
          <c:idx val="1"/>
          <c:order val="1"/>
          <c:tx>
            <c:strRef>
              <c:f>'Monthly Summary'!$A$3</c:f>
              <c:strCache>
                <c:ptCount val="1"/>
                <c:pt idx="0">
                  <c:v>No. of returning paying users (pcs.)</c:v>
                </c:pt>
              </c:strCache>
            </c:strRef>
          </c:tx>
          <c:spPr>
            <a:solidFill>
              <a:srgbClr val="FF0000"/>
            </a:solidFill>
            <a:ln>
              <a:noFill/>
            </a:ln>
            <a:effectLst/>
          </c:spPr>
          <c:invertIfNegative val="0"/>
          <c:val>
            <c:numRef>
              <c:f>'Monthly Summary'!$B$3:$AK$3</c:f>
              <c:numCache>
                <c:formatCode>_-* #\ ##0_-;\-* #\ ##0_-;_-* "-"??_-;_-@_-</c:formatCode>
                <c:ptCount val="36"/>
                <c:pt idx="0">
                  <c:v>0</c:v>
                </c:pt>
                <c:pt idx="1">
                  <c:v>377</c:v>
                </c:pt>
                <c:pt idx="2">
                  <c:v>583</c:v>
                </c:pt>
                <c:pt idx="3">
                  <c:v>698</c:v>
                </c:pt>
                <c:pt idx="4">
                  <c:v>769</c:v>
                </c:pt>
                <c:pt idx="5">
                  <c:v>817</c:v>
                </c:pt>
                <c:pt idx="6">
                  <c:v>854</c:v>
                </c:pt>
                <c:pt idx="7">
                  <c:v>887</c:v>
                </c:pt>
                <c:pt idx="8">
                  <c:v>917</c:v>
                </c:pt>
                <c:pt idx="9">
                  <c:v>947</c:v>
                </c:pt>
                <c:pt idx="10">
                  <c:v>974</c:v>
                </c:pt>
                <c:pt idx="11">
                  <c:v>1004</c:v>
                </c:pt>
                <c:pt idx="12">
                  <c:v>1037</c:v>
                </c:pt>
                <c:pt idx="13">
                  <c:v>1069</c:v>
                </c:pt>
                <c:pt idx="14">
                  <c:v>1099</c:v>
                </c:pt>
                <c:pt idx="15">
                  <c:v>1132</c:v>
                </c:pt>
                <c:pt idx="16">
                  <c:v>1167</c:v>
                </c:pt>
                <c:pt idx="17">
                  <c:v>1199</c:v>
                </c:pt>
                <c:pt idx="18">
                  <c:v>1238</c:v>
                </c:pt>
                <c:pt idx="19">
                  <c:v>1275</c:v>
                </c:pt>
                <c:pt idx="20">
                  <c:v>1313</c:v>
                </c:pt>
                <c:pt idx="21">
                  <c:v>1353</c:v>
                </c:pt>
                <c:pt idx="22">
                  <c:v>1391</c:v>
                </c:pt>
                <c:pt idx="23">
                  <c:v>1436</c:v>
                </c:pt>
                <c:pt idx="24">
                  <c:v>1475</c:v>
                </c:pt>
                <c:pt idx="25">
                  <c:v>1523</c:v>
                </c:pt>
                <c:pt idx="26">
                  <c:v>1566</c:v>
                </c:pt>
                <c:pt idx="27">
                  <c:v>1614</c:v>
                </c:pt>
                <c:pt idx="28">
                  <c:v>1664</c:v>
                </c:pt>
                <c:pt idx="29">
                  <c:v>1711</c:v>
                </c:pt>
                <c:pt idx="30">
                  <c:v>1763</c:v>
                </c:pt>
                <c:pt idx="31">
                  <c:v>1815</c:v>
                </c:pt>
                <c:pt idx="32">
                  <c:v>1872</c:v>
                </c:pt>
                <c:pt idx="33">
                  <c:v>1927</c:v>
                </c:pt>
                <c:pt idx="34">
                  <c:v>1986</c:v>
                </c:pt>
                <c:pt idx="35">
                  <c:v>2045</c:v>
                </c:pt>
              </c:numCache>
            </c:numRef>
          </c:val>
          <c:extLst>
            <c:ext xmlns:c16="http://schemas.microsoft.com/office/drawing/2014/chart" uri="{C3380CC4-5D6E-409C-BE32-E72D297353CC}">
              <c16:uniqueId val="{00000001-1364-7C48-819F-2B63F0D72D7F}"/>
            </c:ext>
          </c:extLst>
        </c:ser>
        <c:ser>
          <c:idx val="2"/>
          <c:order val="2"/>
          <c:tx>
            <c:strRef>
              <c:f>'Monthly Summary'!$A$4</c:f>
              <c:strCache>
                <c:ptCount val="1"/>
                <c:pt idx="0">
                  <c:v>World of Mouth users (pcs.)</c:v>
                </c:pt>
              </c:strCache>
            </c:strRef>
          </c:tx>
          <c:spPr>
            <a:solidFill>
              <a:srgbClr val="66FF33"/>
            </a:solidFill>
            <a:ln>
              <a:noFill/>
            </a:ln>
            <a:effectLst/>
          </c:spPr>
          <c:invertIfNegative val="0"/>
          <c:val>
            <c:numRef>
              <c:f>'Monthly Summary'!$B$4:$AK$4</c:f>
              <c:numCache>
                <c:formatCode>_-* #\ ##0_-;\-* #\ ##0_-;_-* "-"??_-;_-@_-</c:formatCode>
                <c:ptCount val="36"/>
                <c:pt idx="0">
                  <c:v>0</c:v>
                </c:pt>
                <c:pt idx="1">
                  <c:v>94</c:v>
                </c:pt>
                <c:pt idx="2">
                  <c:v>145</c:v>
                </c:pt>
                <c:pt idx="3">
                  <c:v>174</c:v>
                </c:pt>
                <c:pt idx="4">
                  <c:v>192</c:v>
                </c:pt>
                <c:pt idx="5">
                  <c:v>205</c:v>
                </c:pt>
                <c:pt idx="6">
                  <c:v>214</c:v>
                </c:pt>
                <c:pt idx="7">
                  <c:v>222</c:v>
                </c:pt>
                <c:pt idx="8">
                  <c:v>230</c:v>
                </c:pt>
                <c:pt idx="9">
                  <c:v>236</c:v>
                </c:pt>
                <c:pt idx="10">
                  <c:v>244</c:v>
                </c:pt>
                <c:pt idx="11">
                  <c:v>252</c:v>
                </c:pt>
                <c:pt idx="12">
                  <c:v>259</c:v>
                </c:pt>
                <c:pt idx="13">
                  <c:v>266</c:v>
                </c:pt>
                <c:pt idx="14">
                  <c:v>276</c:v>
                </c:pt>
                <c:pt idx="15">
                  <c:v>283</c:v>
                </c:pt>
                <c:pt idx="16">
                  <c:v>292</c:v>
                </c:pt>
                <c:pt idx="17">
                  <c:v>301</c:v>
                </c:pt>
                <c:pt idx="18">
                  <c:v>310</c:v>
                </c:pt>
                <c:pt idx="19">
                  <c:v>318</c:v>
                </c:pt>
                <c:pt idx="20">
                  <c:v>329</c:v>
                </c:pt>
                <c:pt idx="21">
                  <c:v>338</c:v>
                </c:pt>
                <c:pt idx="22">
                  <c:v>349</c:v>
                </c:pt>
                <c:pt idx="23">
                  <c:v>359</c:v>
                </c:pt>
                <c:pt idx="24">
                  <c:v>370</c:v>
                </c:pt>
                <c:pt idx="25">
                  <c:v>379</c:v>
                </c:pt>
                <c:pt idx="26">
                  <c:v>390</c:v>
                </c:pt>
                <c:pt idx="27">
                  <c:v>404</c:v>
                </c:pt>
                <c:pt idx="28">
                  <c:v>416</c:v>
                </c:pt>
                <c:pt idx="29">
                  <c:v>429</c:v>
                </c:pt>
                <c:pt idx="30">
                  <c:v>442</c:v>
                </c:pt>
                <c:pt idx="31">
                  <c:v>454</c:v>
                </c:pt>
                <c:pt idx="32">
                  <c:v>467</c:v>
                </c:pt>
                <c:pt idx="33">
                  <c:v>481</c:v>
                </c:pt>
                <c:pt idx="34">
                  <c:v>494</c:v>
                </c:pt>
                <c:pt idx="35">
                  <c:v>511</c:v>
                </c:pt>
              </c:numCache>
            </c:numRef>
          </c:val>
          <c:extLst>
            <c:ext xmlns:c16="http://schemas.microsoft.com/office/drawing/2014/chart" uri="{C3380CC4-5D6E-409C-BE32-E72D297353CC}">
              <c16:uniqueId val="{00000002-1364-7C48-819F-2B63F0D72D7F}"/>
            </c:ext>
          </c:extLst>
        </c:ser>
        <c:dLbls>
          <c:showLegendKey val="0"/>
          <c:showVal val="0"/>
          <c:showCatName val="0"/>
          <c:showSerName val="0"/>
          <c:showPercent val="0"/>
          <c:showBubbleSize val="0"/>
        </c:dLbls>
        <c:gapWidth val="150"/>
        <c:overlap val="100"/>
        <c:axId val="2029948096"/>
        <c:axId val="2029922400"/>
      </c:barChart>
      <c:catAx>
        <c:axId val="2029948096"/>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Number of months</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crossAx val="2029922400"/>
        <c:crosses val="autoZero"/>
        <c:auto val="1"/>
        <c:lblAlgn val="ctr"/>
        <c:lblOffset val="100"/>
        <c:noMultiLvlLbl val="0"/>
      </c:catAx>
      <c:valAx>
        <c:axId val="2029922400"/>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crossAx val="2029948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hu-H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Number of users yearly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hu-HU"/>
        </a:p>
      </c:txPr>
    </c:title>
    <c:autoTitleDeleted val="0"/>
    <c:plotArea>
      <c:layout/>
      <c:barChart>
        <c:barDir val="col"/>
        <c:grouping val="stacked"/>
        <c:varyColors val="0"/>
        <c:ser>
          <c:idx val="0"/>
          <c:order val="0"/>
          <c:tx>
            <c:strRef>
              <c:f>'Monthly Summary'!$A$2</c:f>
              <c:strCache>
                <c:ptCount val="1"/>
                <c:pt idx="0">
                  <c:v>No. of new paying users (pcs.)</c:v>
                </c:pt>
              </c:strCache>
            </c:strRef>
          </c:tx>
          <c:spPr>
            <a:solidFill>
              <a:srgbClr val="007AFF"/>
            </a:solidFill>
            <a:ln>
              <a:noFill/>
            </a:ln>
            <a:effectLst/>
          </c:spPr>
          <c:invertIfNegative val="0"/>
          <c:val>
            <c:numRef>
              <c:f>'Monthly Summary'!$AM$2:$AO$2</c:f>
              <c:numCache>
                <c:formatCode>_-* #\ ##0_-;\-* #\ ##0_-;_-* "-"??_-;_-@_-</c:formatCode>
                <c:ptCount val="3"/>
                <c:pt idx="0">
                  <c:v>13143.275702559129</c:v>
                </c:pt>
                <c:pt idx="1">
                  <c:v>18739.168421744544</c:v>
                </c:pt>
                <c:pt idx="2">
                  <c:v>26717.573387746419</c:v>
                </c:pt>
              </c:numCache>
            </c:numRef>
          </c:val>
          <c:extLst>
            <c:ext xmlns:c16="http://schemas.microsoft.com/office/drawing/2014/chart" uri="{C3380CC4-5D6E-409C-BE32-E72D297353CC}">
              <c16:uniqueId val="{00000000-D066-6D4C-973E-6632C8F8B4CE}"/>
            </c:ext>
          </c:extLst>
        </c:ser>
        <c:ser>
          <c:idx val="1"/>
          <c:order val="1"/>
          <c:tx>
            <c:strRef>
              <c:f>'Monthly Summary'!$A$3</c:f>
              <c:strCache>
                <c:ptCount val="1"/>
                <c:pt idx="0">
                  <c:v>No. of returning paying users (pcs.)</c:v>
                </c:pt>
              </c:strCache>
            </c:strRef>
          </c:tx>
          <c:spPr>
            <a:solidFill>
              <a:srgbClr val="FF0000"/>
            </a:solidFill>
            <a:ln>
              <a:noFill/>
            </a:ln>
            <a:effectLst/>
          </c:spPr>
          <c:invertIfNegative val="0"/>
          <c:val>
            <c:numRef>
              <c:f>'Monthly Summary'!$AM$3:$AO$3</c:f>
              <c:numCache>
                <c:formatCode>_-* #\ ##0_-;\-* #\ ##0_-;_-* "-"??_-;_-@_-</c:formatCode>
                <c:ptCount val="3"/>
                <c:pt idx="0">
                  <c:v>8827</c:v>
                </c:pt>
                <c:pt idx="1">
                  <c:v>14709</c:v>
                </c:pt>
                <c:pt idx="2">
                  <c:v>20961</c:v>
                </c:pt>
              </c:numCache>
            </c:numRef>
          </c:val>
          <c:extLst>
            <c:ext xmlns:c16="http://schemas.microsoft.com/office/drawing/2014/chart" uri="{C3380CC4-5D6E-409C-BE32-E72D297353CC}">
              <c16:uniqueId val="{00000001-D066-6D4C-973E-6632C8F8B4CE}"/>
            </c:ext>
          </c:extLst>
        </c:ser>
        <c:ser>
          <c:idx val="2"/>
          <c:order val="2"/>
          <c:tx>
            <c:strRef>
              <c:f>'Monthly Summary'!$A$4</c:f>
              <c:strCache>
                <c:ptCount val="1"/>
                <c:pt idx="0">
                  <c:v>World of Mouth users (pcs.)</c:v>
                </c:pt>
              </c:strCache>
            </c:strRef>
          </c:tx>
          <c:spPr>
            <a:solidFill>
              <a:srgbClr val="66FF33"/>
            </a:solidFill>
            <a:ln>
              <a:noFill/>
            </a:ln>
            <a:effectLst/>
          </c:spPr>
          <c:invertIfNegative val="0"/>
          <c:val>
            <c:numRef>
              <c:f>'Monthly Summary'!$AM$4:$AO$4</c:f>
              <c:numCache>
                <c:formatCode>_-* #\ ##0_-;\-* #\ ##0_-;_-* "-"??_-;_-@_-</c:formatCode>
                <c:ptCount val="3"/>
                <c:pt idx="0">
                  <c:v>2208</c:v>
                </c:pt>
                <c:pt idx="1">
                  <c:v>3680</c:v>
                </c:pt>
                <c:pt idx="2">
                  <c:v>5237</c:v>
                </c:pt>
              </c:numCache>
            </c:numRef>
          </c:val>
          <c:extLst>
            <c:ext xmlns:c16="http://schemas.microsoft.com/office/drawing/2014/chart" uri="{C3380CC4-5D6E-409C-BE32-E72D297353CC}">
              <c16:uniqueId val="{00000002-D066-6D4C-973E-6632C8F8B4CE}"/>
            </c:ext>
          </c:extLst>
        </c:ser>
        <c:dLbls>
          <c:showLegendKey val="0"/>
          <c:showVal val="0"/>
          <c:showCatName val="0"/>
          <c:showSerName val="0"/>
          <c:showPercent val="0"/>
          <c:showBubbleSize val="0"/>
        </c:dLbls>
        <c:gapWidth val="150"/>
        <c:overlap val="100"/>
        <c:axId val="2029948096"/>
        <c:axId val="2029922400"/>
      </c:barChart>
      <c:catAx>
        <c:axId val="2029948096"/>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Number of years</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crossAx val="2029922400"/>
        <c:crosses val="autoZero"/>
        <c:auto val="1"/>
        <c:lblAlgn val="ctr"/>
        <c:lblOffset val="100"/>
        <c:noMultiLvlLbl val="0"/>
      </c:catAx>
      <c:valAx>
        <c:axId val="2029922400"/>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crossAx val="2029948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hu-H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hu-H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S$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9525</xdr:colOff>
      <xdr:row>2</xdr:row>
      <xdr:rowOff>5197</xdr:rowOff>
    </xdr:from>
    <xdr:to>
      <xdr:col>17</xdr:col>
      <xdr:colOff>0</xdr:colOff>
      <xdr:row>16</xdr:row>
      <xdr:rowOff>184491</xdr:rowOff>
    </xdr:to>
    <xdr:graphicFrame macro="">
      <xdr:nvGraphicFramePr>
        <xdr:cNvPr id="2" name="Diagram 2">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6569</xdr:colOff>
      <xdr:row>2</xdr:row>
      <xdr:rowOff>6569</xdr:rowOff>
    </xdr:from>
    <xdr:to>
      <xdr:col>8</xdr:col>
      <xdr:colOff>0</xdr:colOff>
      <xdr:row>17</xdr:row>
      <xdr:rowOff>1932</xdr:rowOff>
    </xdr:to>
    <xdr:graphicFrame macro="">
      <xdr:nvGraphicFramePr>
        <xdr:cNvPr id="3" name="Diagram 3">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17</xdr:row>
      <xdr:rowOff>188820</xdr:rowOff>
    </xdr:from>
    <xdr:to>
      <xdr:col>8</xdr:col>
      <xdr:colOff>0</xdr:colOff>
      <xdr:row>33</xdr:row>
      <xdr:rowOff>0</xdr:rowOff>
    </xdr:to>
    <xdr:graphicFrame macro="">
      <xdr:nvGraphicFramePr>
        <xdr:cNvPr id="4" name="Diagram 4">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6319</xdr:colOff>
      <xdr:row>18</xdr:row>
      <xdr:rowOff>6318</xdr:rowOff>
    </xdr:from>
    <xdr:to>
      <xdr:col>17</xdr:col>
      <xdr:colOff>0</xdr:colOff>
      <xdr:row>33</xdr:row>
      <xdr:rowOff>0</xdr:rowOff>
    </xdr:to>
    <xdr:graphicFrame macro="">
      <xdr:nvGraphicFramePr>
        <xdr:cNvPr id="5" name="Diagram 5">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25400</xdr:colOff>
      <xdr:row>33</xdr:row>
      <xdr:rowOff>165100</xdr:rowOff>
    </xdr:from>
    <xdr:to>
      <xdr:col>17</xdr:col>
      <xdr:colOff>0</xdr:colOff>
      <xdr:row>52</xdr:row>
      <xdr:rowOff>127000</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33</xdr:row>
      <xdr:rowOff>152400</xdr:rowOff>
    </xdr:from>
    <xdr:to>
      <xdr:col>8</xdr:col>
      <xdr:colOff>139700</xdr:colOff>
      <xdr:row>52</xdr:row>
      <xdr:rowOff>114300</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88900</xdr:colOff>
      <xdr:row>53</xdr:row>
      <xdr:rowOff>88900</xdr:rowOff>
    </xdr:from>
    <xdr:to>
      <xdr:col>8</xdr:col>
      <xdr:colOff>88900</xdr:colOff>
      <xdr:row>73</xdr:row>
      <xdr:rowOff>44630</xdr:rowOff>
    </xdr:to>
    <xdr:graphicFrame macro="">
      <xdr:nvGraphicFramePr>
        <xdr:cNvPr id="8" name="Chart 7">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165100</xdr:colOff>
      <xdr:row>53</xdr:row>
      <xdr:rowOff>139700</xdr:rowOff>
    </xdr:from>
    <xdr:to>
      <xdr:col>17</xdr:col>
      <xdr:colOff>0</xdr:colOff>
      <xdr:row>72</xdr:row>
      <xdr:rowOff>133530</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292100</xdr:colOff>
          <xdr:row>0</xdr:row>
          <xdr:rowOff>101600</xdr:rowOff>
        </xdr:from>
        <xdr:to>
          <xdr:col>20</xdr:col>
          <xdr:colOff>850900</xdr:colOff>
          <xdr:row>2</xdr:row>
          <xdr:rowOff>101600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8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endParaRPr lang="en-GB" sz="1200" b="0" i="0" u="none" strike="noStrike" baseline="0">
                <a:solidFill>
                  <a:srgbClr val="000000"/>
                </a:solidFill>
                <a:latin typeface="Calibri" pitchFamily="2" charset="0"/>
                <a:cs typeface="Calibri" pitchFamily="2" charset="0"/>
              </a:endParaRPr>
            </a:p>
            <a:p>
              <a:pPr algn="l" rtl="0">
                <a:defRPr sz="1000"/>
              </a:pPr>
              <a:endParaRPr lang="en-GB" sz="1200" b="0" i="0" u="none" strike="noStrike" baseline="0">
                <a:solidFill>
                  <a:srgbClr val="000000"/>
                </a:solidFill>
                <a:latin typeface="Calibri" pitchFamily="2" charset="0"/>
                <a:cs typeface="Calibri" pitchFamily="2" charset="0"/>
              </a:endParaRP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330200</xdr:colOff>
          <xdr:row>0</xdr:row>
          <xdr:rowOff>101600</xdr:rowOff>
        </xdr:from>
        <xdr:to>
          <xdr:col>21</xdr:col>
          <xdr:colOff>889000</xdr:colOff>
          <xdr:row>2</xdr:row>
          <xdr:rowOff>101600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8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330200</xdr:colOff>
          <xdr:row>0</xdr:row>
          <xdr:rowOff>101600</xdr:rowOff>
        </xdr:from>
        <xdr:to>
          <xdr:col>22</xdr:col>
          <xdr:colOff>901700</xdr:colOff>
          <xdr:row>2</xdr:row>
          <xdr:rowOff>101600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8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159FE5-535F-1840-9DA5-5FD0E013F520}" name="Table2" displayName="Table2" ref="B4:M43" totalsRowShown="0" headerRowDxfId="86" headerRowCellStyle="Accent1">
  <tableColumns count="12">
    <tableColumn id="1" xr3:uid="{548149D2-1370-EC4A-BC4A-F36C8785B7FF}" name="Variables"/>
    <tableColumn id="12" xr3:uid="{3F108D65-C06E-8648-8E72-334B598484DD}" name="All city" dataCellStyle="Normal 2"/>
    <tableColumn id="2" xr3:uid="{4C7D709D-1927-1943-9A26-51BC210FF47A}" name="City1"/>
    <tableColumn id="3" xr3:uid="{4D558AA2-21C2-C34C-A93E-81C6BA6C5468}" name="City2"/>
    <tableColumn id="4" xr3:uid="{2D625787-5442-BF47-8B73-E5C52AE9F32C}" name="City3"/>
    <tableColumn id="5" xr3:uid="{929C3B6C-FD49-C241-AF49-1AA117D9987F}" name="City4"/>
    <tableColumn id="6" xr3:uid="{42B291F8-3861-314E-ADBF-16ADDF08F758}" name="City5"/>
    <tableColumn id="7" xr3:uid="{4BF42074-9F6D-E849-A071-09612A2D876E}" name="City6"/>
    <tableColumn id="22" xr3:uid="{BC87D9AA-641A-8D43-A1DA-2D6135515722}" name="City7" dataDxfId="85" dataCellStyle="Per cent"/>
    <tableColumn id="25" xr3:uid="{F565BD0F-2524-A34A-8FA1-BB64F335CD32}" name="City8" dataDxfId="84" dataCellStyle="Per cent"/>
    <tableColumn id="24" xr3:uid="{6A968FBB-E856-A943-B921-4C5A1948FB95}" name="City9" dataDxfId="83" dataCellStyle="Per cent"/>
    <tableColumn id="23" xr3:uid="{06DF7BB7-1C73-7D4A-B573-917966F04827}" name="City10" dataDxfId="82" dataCellStyle="Per 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C9886-A112-8D4C-A959-D1DF5E09DF92}">
  <dimension ref="A1:G48"/>
  <sheetViews>
    <sheetView zoomScale="149" zoomScaleNormal="150" workbookViewId="0">
      <selection sqref="A1:G48"/>
    </sheetView>
  </sheetViews>
  <sheetFormatPr baseColWidth="10" defaultRowHeight="16"/>
  <cols>
    <col min="1" max="16384" width="10.83203125" style="184"/>
  </cols>
  <sheetData>
    <row r="1" spans="1:7" ht="16" customHeight="1">
      <c r="A1" s="335" t="s">
        <v>450</v>
      </c>
      <c r="B1" s="293"/>
      <c r="C1" s="293"/>
      <c r="D1" s="293"/>
      <c r="E1" s="293"/>
      <c r="F1" s="293"/>
      <c r="G1" s="293"/>
    </row>
    <row r="2" spans="1:7">
      <c r="A2" s="293"/>
      <c r="B2" s="293"/>
      <c r="C2" s="293"/>
      <c r="D2" s="293"/>
      <c r="E2" s="293"/>
      <c r="F2" s="293"/>
      <c r="G2" s="293"/>
    </row>
    <row r="3" spans="1:7">
      <c r="A3" s="293"/>
      <c r="B3" s="293"/>
      <c r="C3" s="293"/>
      <c r="D3" s="293"/>
      <c r="E3" s="293"/>
      <c r="F3" s="293"/>
      <c r="G3" s="293"/>
    </row>
    <row r="4" spans="1:7">
      <c r="A4" s="293"/>
      <c r="B4" s="293"/>
      <c r="C4" s="293"/>
      <c r="D4" s="293"/>
      <c r="E4" s="293"/>
      <c r="F4" s="293"/>
      <c r="G4" s="293"/>
    </row>
    <row r="5" spans="1:7">
      <c r="A5" s="293"/>
      <c r="B5" s="293"/>
      <c r="C5" s="293"/>
      <c r="D5" s="293"/>
      <c r="E5" s="293"/>
      <c r="F5" s="293"/>
      <c r="G5" s="293"/>
    </row>
    <row r="6" spans="1:7">
      <c r="A6" s="293"/>
      <c r="B6" s="293"/>
      <c r="C6" s="293"/>
      <c r="D6" s="293"/>
      <c r="E6" s="293"/>
      <c r="F6" s="293"/>
      <c r="G6" s="293"/>
    </row>
    <row r="7" spans="1:7">
      <c r="A7" s="293"/>
      <c r="B7" s="293"/>
      <c r="C7" s="293"/>
      <c r="D7" s="293"/>
      <c r="E7" s="293"/>
      <c r="F7" s="293"/>
      <c r="G7" s="293"/>
    </row>
    <row r="8" spans="1:7">
      <c r="A8" s="293"/>
      <c r="B8" s="293"/>
      <c r="C8" s="293"/>
      <c r="D8" s="293"/>
      <c r="E8" s="293"/>
      <c r="F8" s="293"/>
      <c r="G8" s="293"/>
    </row>
    <row r="9" spans="1:7">
      <c r="A9" s="293"/>
      <c r="B9" s="293"/>
      <c r="C9" s="293"/>
      <c r="D9" s="293"/>
      <c r="E9" s="293"/>
      <c r="F9" s="293"/>
      <c r="G9" s="293"/>
    </row>
    <row r="10" spans="1:7">
      <c r="A10" s="293"/>
      <c r="B10" s="293"/>
      <c r="C10" s="293"/>
      <c r="D10" s="293"/>
      <c r="E10" s="293"/>
      <c r="F10" s="293"/>
      <c r="G10" s="293"/>
    </row>
    <row r="11" spans="1:7">
      <c r="A11" s="293"/>
      <c r="B11" s="293"/>
      <c r="C11" s="293"/>
      <c r="D11" s="293"/>
      <c r="E11" s="293"/>
      <c r="F11" s="293"/>
      <c r="G11" s="293"/>
    </row>
    <row r="12" spans="1:7">
      <c r="A12" s="293"/>
      <c r="B12" s="293"/>
      <c r="C12" s="293"/>
      <c r="D12" s="293"/>
      <c r="E12" s="293"/>
      <c r="F12" s="293"/>
      <c r="G12" s="293"/>
    </row>
    <row r="13" spans="1:7">
      <c r="A13" s="293"/>
      <c r="B13" s="293"/>
      <c r="C13" s="293"/>
      <c r="D13" s="293"/>
      <c r="E13" s="293"/>
      <c r="F13" s="293"/>
      <c r="G13" s="293"/>
    </row>
    <row r="14" spans="1:7">
      <c r="A14" s="293"/>
      <c r="B14" s="293"/>
      <c r="C14" s="293"/>
      <c r="D14" s="293"/>
      <c r="E14" s="293"/>
      <c r="F14" s="293"/>
      <c r="G14" s="293"/>
    </row>
    <row r="15" spans="1:7">
      <c r="A15" s="293"/>
      <c r="B15" s="293"/>
      <c r="C15" s="293"/>
      <c r="D15" s="293"/>
      <c r="E15" s="293"/>
      <c r="F15" s="293"/>
      <c r="G15" s="293"/>
    </row>
    <row r="16" spans="1:7">
      <c r="A16" s="293"/>
      <c r="B16" s="293"/>
      <c r="C16" s="293"/>
      <c r="D16" s="293"/>
      <c r="E16" s="293"/>
      <c r="F16" s="293"/>
      <c r="G16" s="293"/>
    </row>
    <row r="17" spans="1:7">
      <c r="A17" s="293"/>
      <c r="B17" s="293"/>
      <c r="C17" s="293"/>
      <c r="D17" s="293"/>
      <c r="E17" s="293"/>
      <c r="F17" s="293"/>
      <c r="G17" s="293"/>
    </row>
    <row r="18" spans="1:7">
      <c r="A18" s="293"/>
      <c r="B18" s="293"/>
      <c r="C18" s="293"/>
      <c r="D18" s="293"/>
      <c r="E18" s="293"/>
      <c r="F18" s="293"/>
      <c r="G18" s="293"/>
    </row>
    <row r="19" spans="1:7">
      <c r="A19" s="293"/>
      <c r="B19" s="293"/>
      <c r="C19" s="293"/>
      <c r="D19" s="293"/>
      <c r="E19" s="293"/>
      <c r="F19" s="293"/>
      <c r="G19" s="293"/>
    </row>
    <row r="20" spans="1:7">
      <c r="A20" s="293"/>
      <c r="B20" s="293"/>
      <c r="C20" s="293"/>
      <c r="D20" s="293"/>
      <c r="E20" s="293"/>
      <c r="F20" s="293"/>
      <c r="G20" s="293"/>
    </row>
    <row r="21" spans="1:7">
      <c r="A21" s="293"/>
      <c r="B21" s="293"/>
      <c r="C21" s="293"/>
      <c r="D21" s="293"/>
      <c r="E21" s="293"/>
      <c r="F21" s="293"/>
      <c r="G21" s="293"/>
    </row>
    <row r="22" spans="1:7">
      <c r="A22" s="293"/>
      <c r="B22" s="293"/>
      <c r="C22" s="293"/>
      <c r="D22" s="293"/>
      <c r="E22" s="293"/>
      <c r="F22" s="293"/>
      <c r="G22" s="293"/>
    </row>
    <row r="23" spans="1:7">
      <c r="A23" s="293"/>
      <c r="B23" s="293"/>
      <c r="C23" s="293"/>
      <c r="D23" s="293"/>
      <c r="E23" s="293"/>
      <c r="F23" s="293"/>
      <c r="G23" s="293"/>
    </row>
    <row r="24" spans="1:7">
      <c r="A24" s="293"/>
      <c r="B24" s="293"/>
      <c r="C24" s="293"/>
      <c r="D24" s="293"/>
      <c r="E24" s="293"/>
      <c r="F24" s="293"/>
      <c r="G24" s="293"/>
    </row>
    <row r="25" spans="1:7">
      <c r="A25" s="293"/>
      <c r="B25" s="293"/>
      <c r="C25" s="293"/>
      <c r="D25" s="293"/>
      <c r="E25" s="293"/>
      <c r="F25" s="293"/>
      <c r="G25" s="293"/>
    </row>
    <row r="26" spans="1:7">
      <c r="A26" s="293"/>
      <c r="B26" s="293"/>
      <c r="C26" s="293"/>
      <c r="D26" s="293"/>
      <c r="E26" s="293"/>
      <c r="F26" s="293"/>
      <c r="G26" s="293"/>
    </row>
    <row r="27" spans="1:7">
      <c r="A27" s="293"/>
      <c r="B27" s="293"/>
      <c r="C27" s="293"/>
      <c r="D27" s="293"/>
      <c r="E27" s="293"/>
      <c r="F27" s="293"/>
      <c r="G27" s="293"/>
    </row>
    <row r="28" spans="1:7">
      <c r="A28" s="293"/>
      <c r="B28" s="293"/>
      <c r="C28" s="293"/>
      <c r="D28" s="293"/>
      <c r="E28" s="293"/>
      <c r="F28" s="293"/>
      <c r="G28" s="293"/>
    </row>
    <row r="29" spans="1:7">
      <c r="A29" s="293"/>
      <c r="B29" s="293"/>
      <c r="C29" s="293"/>
      <c r="D29" s="293"/>
      <c r="E29" s="293"/>
      <c r="F29" s="293"/>
      <c r="G29" s="293"/>
    </row>
    <row r="30" spans="1:7">
      <c r="A30" s="293"/>
      <c r="B30" s="293"/>
      <c r="C30" s="293"/>
      <c r="D30" s="293"/>
      <c r="E30" s="293"/>
      <c r="F30" s="293"/>
      <c r="G30" s="293"/>
    </row>
    <row r="31" spans="1:7">
      <c r="A31" s="293"/>
      <c r="B31" s="293"/>
      <c r="C31" s="293"/>
      <c r="D31" s="293"/>
      <c r="E31" s="293"/>
      <c r="F31" s="293"/>
      <c r="G31" s="293"/>
    </row>
    <row r="32" spans="1:7">
      <c r="A32" s="293"/>
      <c r="B32" s="293"/>
      <c r="C32" s="293"/>
      <c r="D32" s="293"/>
      <c r="E32" s="293"/>
      <c r="F32" s="293"/>
      <c r="G32" s="293"/>
    </row>
    <row r="33" spans="1:7">
      <c r="A33" s="293"/>
      <c r="B33" s="293"/>
      <c r="C33" s="293"/>
      <c r="D33" s="293"/>
      <c r="E33" s="293"/>
      <c r="F33" s="293"/>
      <c r="G33" s="293"/>
    </row>
    <row r="34" spans="1:7">
      <c r="A34" s="293"/>
      <c r="B34" s="293"/>
      <c r="C34" s="293"/>
      <c r="D34" s="293"/>
      <c r="E34" s="293"/>
      <c r="F34" s="293"/>
      <c r="G34" s="293"/>
    </row>
    <row r="35" spans="1:7">
      <c r="A35" s="293"/>
      <c r="B35" s="293"/>
      <c r="C35" s="293"/>
      <c r="D35" s="293"/>
      <c r="E35" s="293"/>
      <c r="F35" s="293"/>
      <c r="G35" s="293"/>
    </row>
    <row r="36" spans="1:7">
      <c r="A36" s="293"/>
      <c r="B36" s="293"/>
      <c r="C36" s="293"/>
      <c r="D36" s="293"/>
      <c r="E36" s="293"/>
      <c r="F36" s="293"/>
      <c r="G36" s="293"/>
    </row>
    <row r="37" spans="1:7">
      <c r="A37" s="293"/>
      <c r="B37" s="293"/>
      <c r="C37" s="293"/>
      <c r="D37" s="293"/>
      <c r="E37" s="293"/>
      <c r="F37" s="293"/>
      <c r="G37" s="293"/>
    </row>
    <row r="38" spans="1:7">
      <c r="A38" s="293"/>
      <c r="B38" s="293"/>
      <c r="C38" s="293"/>
      <c r="D38" s="293"/>
      <c r="E38" s="293"/>
      <c r="F38" s="293"/>
      <c r="G38" s="293"/>
    </row>
    <row r="39" spans="1:7">
      <c r="A39" s="293"/>
      <c r="B39" s="293"/>
      <c r="C39" s="293"/>
      <c r="D39" s="293"/>
      <c r="E39" s="293"/>
      <c r="F39" s="293"/>
      <c r="G39" s="293"/>
    </row>
    <row r="40" spans="1:7">
      <c r="A40" s="293"/>
      <c r="B40" s="293"/>
      <c r="C40" s="293"/>
      <c r="D40" s="293"/>
      <c r="E40" s="293"/>
      <c r="F40" s="293"/>
      <c r="G40" s="293"/>
    </row>
    <row r="41" spans="1:7">
      <c r="A41" s="293"/>
      <c r="B41" s="293"/>
      <c r="C41" s="293"/>
      <c r="D41" s="293"/>
      <c r="E41" s="293"/>
      <c r="F41" s="293"/>
      <c r="G41" s="293"/>
    </row>
    <row r="42" spans="1:7">
      <c r="A42" s="293"/>
      <c r="B42" s="293"/>
      <c r="C42" s="293"/>
      <c r="D42" s="293"/>
      <c r="E42" s="293"/>
      <c r="F42" s="293"/>
      <c r="G42" s="293"/>
    </row>
    <row r="43" spans="1:7">
      <c r="A43" s="293"/>
      <c r="B43" s="293"/>
      <c r="C43" s="293"/>
      <c r="D43" s="293"/>
      <c r="E43" s="293"/>
      <c r="F43" s="293"/>
      <c r="G43" s="293"/>
    </row>
    <row r="44" spans="1:7">
      <c r="A44" s="293"/>
      <c r="B44" s="293"/>
      <c r="C44" s="293"/>
      <c r="D44" s="293"/>
      <c r="E44" s="293"/>
      <c r="F44" s="293"/>
      <c r="G44" s="293"/>
    </row>
    <row r="45" spans="1:7">
      <c r="A45" s="293"/>
      <c r="B45" s="293"/>
      <c r="C45" s="293"/>
      <c r="D45" s="293"/>
      <c r="E45" s="293"/>
      <c r="F45" s="293"/>
      <c r="G45" s="293"/>
    </row>
    <row r="46" spans="1:7">
      <c r="A46" s="293"/>
      <c r="B46" s="293"/>
      <c r="C46" s="293"/>
      <c r="D46" s="293"/>
      <c r="E46" s="293"/>
      <c r="F46" s="293"/>
      <c r="G46" s="293"/>
    </row>
    <row r="47" spans="1:7">
      <c r="A47" s="293"/>
      <c r="B47" s="293"/>
      <c r="C47" s="293"/>
      <c r="D47" s="293"/>
      <c r="E47" s="293"/>
      <c r="F47" s="293"/>
      <c r="G47" s="293"/>
    </row>
    <row r="48" spans="1:7">
      <c r="A48" s="293"/>
      <c r="B48" s="293"/>
      <c r="C48" s="293"/>
      <c r="D48" s="293"/>
      <c r="E48" s="293"/>
      <c r="F48" s="293"/>
      <c r="G48" s="293"/>
    </row>
  </sheetData>
  <mergeCells count="1">
    <mergeCell ref="A1:G48"/>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5CF5F-0307-D14D-A9A2-9D89355D8D7D}">
  <dimension ref="A1:V69"/>
  <sheetViews>
    <sheetView topLeftCell="A19" workbookViewId="0">
      <selection activeCell="E10" sqref="E10"/>
    </sheetView>
  </sheetViews>
  <sheetFormatPr baseColWidth="10" defaultColWidth="9.1640625" defaultRowHeight="15"/>
  <cols>
    <col min="1" max="1" width="42" style="37" customWidth="1"/>
    <col min="2" max="2" width="2.1640625" style="37" customWidth="1"/>
    <col min="3" max="3" width="10.5" style="51" customWidth="1"/>
    <col min="4" max="4" width="2.1640625" style="52" customWidth="1"/>
    <col min="5" max="10" width="10.33203125" style="37" customWidth="1"/>
    <col min="11" max="11" width="10.5" style="37" customWidth="1"/>
    <col min="12" max="16" width="10.33203125" style="37" customWidth="1"/>
    <col min="17" max="17" width="2.6640625" style="38" customWidth="1"/>
    <col min="18" max="18" width="15.1640625" style="37" bestFit="1" customWidth="1"/>
    <col min="19" max="20" width="22" style="37" bestFit="1" customWidth="1"/>
    <col min="21" max="16384" width="9.1640625" style="37"/>
  </cols>
  <sheetData>
    <row r="1" spans="1:22">
      <c r="A1" s="294" t="s">
        <v>174</v>
      </c>
      <c r="B1" s="294"/>
      <c r="C1" s="294"/>
      <c r="D1" s="294"/>
      <c r="E1" s="294"/>
      <c r="F1" s="294"/>
      <c r="G1" s="294"/>
      <c r="H1" s="294"/>
      <c r="I1" s="294"/>
      <c r="J1" s="294"/>
      <c r="K1" s="294"/>
      <c r="L1" s="294"/>
      <c r="M1" s="294"/>
      <c r="N1" s="294"/>
      <c r="O1" s="294"/>
      <c r="P1" s="294"/>
      <c r="Q1" s="294"/>
      <c r="R1" s="294"/>
      <c r="S1" s="294"/>
      <c r="T1" s="294"/>
    </row>
    <row r="2" spans="1:22">
      <c r="A2" s="142"/>
      <c r="B2" s="108"/>
      <c r="C2" s="167"/>
      <c r="E2" s="259">
        <v>12</v>
      </c>
      <c r="F2" s="108"/>
      <c r="G2" s="108"/>
      <c r="H2" s="108"/>
      <c r="I2" s="108"/>
      <c r="J2" s="108"/>
      <c r="K2" s="108"/>
      <c r="L2" s="108"/>
      <c r="M2" s="108"/>
      <c r="N2" s="108"/>
      <c r="O2" s="108"/>
      <c r="P2" s="108"/>
      <c r="R2" s="108"/>
      <c r="S2" s="108"/>
      <c r="T2" s="108"/>
    </row>
    <row r="3" spans="1:22">
      <c r="A3" s="1" t="s">
        <v>139</v>
      </c>
      <c r="B3" s="140"/>
      <c r="C3" s="168"/>
      <c r="D3" s="168"/>
      <c r="E3" s="139"/>
      <c r="F3" s="139"/>
      <c r="G3" s="139"/>
      <c r="H3" s="139"/>
      <c r="I3" s="139"/>
      <c r="J3" s="139"/>
      <c r="K3" s="139"/>
      <c r="L3" s="139"/>
      <c r="M3" s="139"/>
      <c r="N3" s="139"/>
      <c r="O3" s="139"/>
      <c r="P3" s="139"/>
      <c r="Q3" s="139"/>
      <c r="R3" s="139"/>
      <c r="S3" s="139"/>
      <c r="T3" s="139"/>
      <c r="U3" s="2"/>
      <c r="V3" s="2"/>
    </row>
    <row r="4" spans="1:22">
      <c r="A4" s="3" t="s">
        <v>347</v>
      </c>
      <c r="B4" s="141"/>
      <c r="C4" s="36"/>
      <c r="D4" s="36"/>
      <c r="E4" s="260" t="s">
        <v>361</v>
      </c>
      <c r="F4" s="261" t="s">
        <v>362</v>
      </c>
      <c r="G4" s="260" t="s">
        <v>363</v>
      </c>
      <c r="H4" s="260" t="s">
        <v>364</v>
      </c>
      <c r="I4" s="261" t="s">
        <v>365</v>
      </c>
      <c r="J4" s="260" t="s">
        <v>366</v>
      </c>
      <c r="K4" s="260" t="s">
        <v>367</v>
      </c>
      <c r="L4" s="261" t="s">
        <v>368</v>
      </c>
      <c r="M4" s="260" t="s">
        <v>369</v>
      </c>
      <c r="N4" s="260" t="s">
        <v>370</v>
      </c>
      <c r="O4" s="261" t="s">
        <v>371</v>
      </c>
      <c r="P4" s="260" t="s">
        <v>372</v>
      </c>
      <c r="Q4" s="41"/>
      <c r="R4" s="260" t="s">
        <v>373</v>
      </c>
      <c r="S4" s="260" t="s">
        <v>374</v>
      </c>
      <c r="T4" s="260" t="s">
        <v>375</v>
      </c>
      <c r="U4" s="2"/>
      <c r="V4" s="2"/>
    </row>
    <row r="5" spans="1:22">
      <c r="A5" s="4" t="s">
        <v>141</v>
      </c>
      <c r="B5" s="127"/>
      <c r="C5" s="34"/>
      <c r="D5" s="34"/>
      <c r="E5" s="127"/>
      <c r="F5" s="127"/>
      <c r="G5" s="127"/>
      <c r="H5" s="127"/>
      <c r="I5" s="127"/>
      <c r="J5" s="127"/>
      <c r="K5" s="127"/>
      <c r="L5" s="127"/>
      <c r="M5" s="127"/>
      <c r="N5" s="127"/>
      <c r="O5" s="127"/>
      <c r="P5" s="127"/>
      <c r="Q5" s="127"/>
      <c r="R5" s="127"/>
      <c r="S5" s="127"/>
      <c r="T5" s="127"/>
      <c r="U5" s="2"/>
      <c r="V5" s="2"/>
    </row>
    <row r="6" spans="1:22">
      <c r="A6" s="5" t="s">
        <v>142</v>
      </c>
      <c r="B6" s="33"/>
      <c r="C6" s="36"/>
      <c r="D6" s="36"/>
      <c r="E6" s="7">
        <f>City1!J296</f>
        <v>725</v>
      </c>
      <c r="F6" s="7">
        <f>City1!K296</f>
        <v>1117</v>
      </c>
      <c r="G6" s="7">
        <f>City1!L296</f>
        <v>1339</v>
      </c>
      <c r="H6" s="7">
        <f>City1!M296</f>
        <v>1475</v>
      </c>
      <c r="I6" s="7">
        <f>City1!N296</f>
        <v>1568</v>
      </c>
      <c r="J6" s="7">
        <f>City1!O296</f>
        <v>1640</v>
      </c>
      <c r="K6" s="7">
        <f>City1!P296</f>
        <v>1702</v>
      </c>
      <c r="L6" s="7">
        <f>City1!Q296</f>
        <v>1760</v>
      </c>
      <c r="M6" s="7">
        <f>City1!R296</f>
        <v>1816</v>
      </c>
      <c r="N6" s="7">
        <f>City1!S296</f>
        <v>1872</v>
      </c>
      <c r="O6" s="7">
        <f>City1!T296</f>
        <v>1929</v>
      </c>
      <c r="P6" s="7">
        <f>City1!U296</f>
        <v>1988</v>
      </c>
      <c r="Q6" s="123"/>
      <c r="R6" s="112">
        <f>SUM(E6:P6)</f>
        <v>18931</v>
      </c>
      <c r="S6" s="7">
        <f>SUM(City1!V296:AG296)</f>
        <v>29060</v>
      </c>
      <c r="T6" s="7">
        <f>SUM(City1!AH296:AS296)</f>
        <v>41434</v>
      </c>
      <c r="U6" s="2"/>
      <c r="V6" s="2"/>
    </row>
    <row r="7" spans="1:22">
      <c r="A7" s="5" t="s">
        <v>143</v>
      </c>
      <c r="B7" s="33"/>
      <c r="C7" s="36"/>
      <c r="D7" s="36"/>
      <c r="E7" s="7">
        <f>City1!J300/E6</f>
        <v>924.17595227408401</v>
      </c>
      <c r="F7" s="7">
        <f>City1!K300/F6</f>
        <v>923.76226563474904</v>
      </c>
      <c r="G7" s="7">
        <f>City1!L300/G6</f>
        <v>923.87744137090385</v>
      </c>
      <c r="H7" s="7">
        <f>City1!M300/H6</f>
        <v>924.11110331743305</v>
      </c>
      <c r="I7" s="7">
        <f>City1!N300/I6</f>
        <v>924.28858754441285</v>
      </c>
      <c r="J7" s="7">
        <f>City1!O300/J6</f>
        <v>924.31748982962779</v>
      </c>
      <c r="K7" s="7">
        <f>City1!P300/K6</f>
        <v>924.29324423946321</v>
      </c>
      <c r="L7" s="7">
        <f>City1!Q300/L6</f>
        <v>924.06500776299242</v>
      </c>
      <c r="M7" s="7">
        <f>City1!R300/M6</f>
        <v>924.12534389875191</v>
      </c>
      <c r="N7" s="7">
        <f>City1!S300/N6</f>
        <v>924.2104317649048</v>
      </c>
      <c r="O7" s="7">
        <f>City1!T300/O6</f>
        <v>924.22146353861194</v>
      </c>
      <c r="P7" s="7">
        <f>City1!U300/P6</f>
        <v>923.90074645804089</v>
      </c>
      <c r="Q7" s="153"/>
      <c r="R7" s="8">
        <f>IF(R6&gt;0,R8/R6,0)</f>
        <v>924.12149022021276</v>
      </c>
      <c r="S7" s="7">
        <f>SUM(City1!V300:AG300)/S6</f>
        <v>924.09247032851965</v>
      </c>
      <c r="T7" s="7">
        <f>SUM(City1!AH300:AS300)/T6</f>
        <v>924.07578134980315</v>
      </c>
      <c r="U7" s="2"/>
      <c r="V7" s="2"/>
    </row>
    <row r="8" spans="1:22">
      <c r="A8" s="4" t="s">
        <v>341</v>
      </c>
      <c r="B8" s="35"/>
      <c r="C8" s="36"/>
      <c r="D8" s="36"/>
      <c r="E8" s="8">
        <f>E6*E7</f>
        <v>670027.5653987109</v>
      </c>
      <c r="F8" s="161">
        <f t="shared" ref="F8:P8" si="0">F6*F7</f>
        <v>1031842.4507140147</v>
      </c>
      <c r="G8" s="8">
        <f t="shared" si="0"/>
        <v>1237071.8939956403</v>
      </c>
      <c r="H8" s="8">
        <f t="shared" si="0"/>
        <v>1363063.8773932138</v>
      </c>
      <c r="I8" s="8">
        <f t="shared" si="0"/>
        <v>1449284.5052696394</v>
      </c>
      <c r="J8" s="8">
        <f t="shared" si="0"/>
        <v>1515880.6833205896</v>
      </c>
      <c r="K8" s="8">
        <f t="shared" si="0"/>
        <v>1573147.1016955664</v>
      </c>
      <c r="L8" s="8">
        <f t="shared" si="0"/>
        <v>1626354.4136628667</v>
      </c>
      <c r="M8" s="8">
        <f t="shared" si="0"/>
        <v>1678211.6245201335</v>
      </c>
      <c r="N8" s="8">
        <f t="shared" si="0"/>
        <v>1730121.9282639017</v>
      </c>
      <c r="O8" s="8">
        <f t="shared" si="0"/>
        <v>1782823.2031659824</v>
      </c>
      <c r="P8" s="8">
        <f t="shared" si="0"/>
        <v>1836714.6839585854</v>
      </c>
      <c r="Q8" s="123"/>
      <c r="R8" s="8">
        <f>SUM(E8:P8)</f>
        <v>17494543.931358848</v>
      </c>
      <c r="S8" s="8">
        <f>S6*S7</f>
        <v>26854127.187746782</v>
      </c>
      <c r="T8" s="8">
        <f>T6*T7</f>
        <v>38288155.924447745</v>
      </c>
      <c r="U8" s="2"/>
      <c r="V8" s="2"/>
    </row>
    <row r="9" spans="1:22">
      <c r="A9" s="4" t="s">
        <v>5</v>
      </c>
      <c r="B9" s="35"/>
      <c r="C9" s="34"/>
      <c r="D9" s="34"/>
      <c r="E9" s="123"/>
      <c r="F9" s="123"/>
      <c r="G9" s="123"/>
      <c r="H9" s="123"/>
      <c r="I9" s="123"/>
      <c r="J9" s="123"/>
      <c r="K9" s="123"/>
      <c r="L9" s="123"/>
      <c r="M9" s="123"/>
      <c r="N9" s="123"/>
      <c r="O9" s="123"/>
      <c r="P9" s="123"/>
      <c r="Q9" s="123"/>
      <c r="R9" s="123"/>
      <c r="S9" s="123"/>
      <c r="T9" s="123"/>
      <c r="U9" s="2"/>
      <c r="V9" s="2"/>
    </row>
    <row r="10" spans="1:22">
      <c r="A10" s="5" t="s">
        <v>142</v>
      </c>
      <c r="B10" s="35"/>
      <c r="C10" s="36"/>
      <c r="D10" s="36"/>
      <c r="E10" s="7">
        <f>City6!J296+City5!J296+City3!J296+City4!J296+City7!J296+City2!J296+City8!J296+City9!J296+City10!J296</f>
        <v>3904</v>
      </c>
      <c r="F10" s="7">
        <f>City6!K296+City5!K296+City3!K296+City4!K296+City7!K296+City2!K296+City8!K296+City9!K296+City10!K296</f>
        <v>6014</v>
      </c>
      <c r="G10" s="7">
        <f>City6!L296+City5!L296+City3!L296+City4!L296+City7!L296+City2!L296+City8!L296+City9!L296+City10!L296</f>
        <v>7209</v>
      </c>
      <c r="H10" s="7">
        <f>City6!M296+City5!M296+City3!M296+City4!M296+City7!M296+City2!M296+City8!M296+City9!M296+City10!M296</f>
        <v>7944</v>
      </c>
      <c r="I10" s="7">
        <f>City6!N296+City5!N296+City3!N296+City4!N296+City7!N296+City2!N296+City8!N296+City9!N296+City10!N296</f>
        <v>8447</v>
      </c>
      <c r="J10" s="7">
        <f>City6!O296+City5!O296+City3!O296+City4!O296+City7!O296+City2!O296+City8!O296+City9!O296+City10!O296</f>
        <v>8836</v>
      </c>
      <c r="K10" s="7">
        <f>City6!P296+City5!P296+City3!P296+City4!P296+City7!P296+City2!P296+City8!P296+City9!P296+City10!P296</f>
        <v>9168</v>
      </c>
      <c r="L10" s="7">
        <f>City6!Q296+City5!Q296+City3!Q296+City4!Q296+City7!Q296+City2!Q296+City8!Q296+City9!Q296+City10!Q296</f>
        <v>9479</v>
      </c>
      <c r="M10" s="7">
        <f>City6!R296+City5!R296+City3!R296+City4!R296+City7!R296+City2!R296+City8!R296+City9!R296+City10!R296</f>
        <v>9782</v>
      </c>
      <c r="N10" s="7">
        <f>City6!S296+City5!S296+City3!S296+City4!S296+City7!S296+City2!S296+City8!S296+City9!S296+City10!S296</f>
        <v>10083</v>
      </c>
      <c r="O10" s="7">
        <f>City6!T296+City5!T296+City3!T296+City4!T296+City7!T296+City2!T296+City8!T296+City9!T296+City10!T296</f>
        <v>10391</v>
      </c>
      <c r="P10" s="7">
        <f>City6!U296+City5!U296+City3!U296+City4!U296+City7!U296+City2!U296+City8!U296+City9!U296+City10!U296</f>
        <v>10704</v>
      </c>
      <c r="Q10" s="33"/>
      <c r="R10" s="8">
        <f>SUM(E10:P10)</f>
        <v>101961</v>
      </c>
      <c r="S10" s="7">
        <f>SUM('Monthly Summary'!N9:Y9)-S6</f>
        <v>156526</v>
      </c>
      <c r="T10" s="7">
        <f>SUM('Monthly Summary'!Z9:AK9)-T6</f>
        <v>223173</v>
      </c>
      <c r="U10" s="2"/>
      <c r="V10" s="2"/>
    </row>
    <row r="11" spans="1:22">
      <c r="A11" s="5" t="s">
        <v>143</v>
      </c>
      <c r="B11" s="35"/>
      <c r="C11" s="36"/>
      <c r="D11" s="36"/>
      <c r="E11" s="7">
        <f>(City6!J300+City5!J300+City3!J300+City4!J300+City7!J300+City2!J300+City8!J300+City9!J300+City10!J300)/E10</f>
        <v>1156.0927612439477</v>
      </c>
      <c r="F11" s="7">
        <f>(City6!K300+City5!K300+City3!K300+City4!K300+City7!K300+City2!K300+City8!K300+City9!K300+City10!K300)/F10</f>
        <v>1155.7390514533447</v>
      </c>
      <c r="G11" s="7">
        <f>(City6!L300+City5!L300+City3!L300+City4!L300+City7!L300+City2!L300+City8!L300+City9!L300+City10!L300)/G10</f>
        <v>1155.9252087793971</v>
      </c>
      <c r="H11" s="7">
        <f>(City6!M300+City5!M300+City3!M300+City4!M300+City7!M300+City2!M300+City8!M300+City9!M300+City10!M300)/H10</f>
        <v>1155.8109214296057</v>
      </c>
      <c r="I11" s="7">
        <f>(City6!N300+City5!N300+City3!N300+City4!N300+City7!N300+City2!N300+City8!N300+City9!N300+City10!N300)/I10</f>
        <v>1155.7422117795695</v>
      </c>
      <c r="J11" s="7">
        <f>(City6!O300+City5!O300+City3!O300+City4!O300+City7!O300+City2!O300+City8!O300+City9!O300+City10!O300)/J10</f>
        <v>1155.6308641202866</v>
      </c>
      <c r="K11" s="7">
        <f>(City6!P300+City5!P300+City3!P300+City4!P300+City7!P300+City2!P300+City8!P300+City9!P300+City10!P300)/K10</f>
        <v>1155.8581791342187</v>
      </c>
      <c r="L11" s="7">
        <f>(City6!Q300+City5!Q300+City3!Q300+City4!Q300+City7!Q300+City2!Q300+City8!Q300+City9!Q300+City10!Q300)/L10</f>
        <v>1155.746242118754</v>
      </c>
      <c r="M11" s="7">
        <f>(City6!R300+City5!R300+City3!R300+City4!R300+City7!R300+City2!R300+City8!R300+City9!R300+City10!R300)/M10</f>
        <v>1155.656821568446</v>
      </c>
      <c r="N11" s="7">
        <f>(City6!S300+City5!S300+City3!S300+City4!S300+City7!S300+City2!S300+City8!S300+City9!S300+City10!S300)/N10</f>
        <v>1155.8374559337967</v>
      </c>
      <c r="O11" s="7">
        <f>(City6!T300+City5!T300+City3!T300+City4!T300+City7!T300+City2!T300+City8!T300+City9!T300+City10!T300)/O10</f>
        <v>1155.7416210647211</v>
      </c>
      <c r="P11" s="7">
        <f>(City6!U300+City5!U300+City3!U300+City4!U300+City7!U300+City2!U300+City8!U300+City9!U300+City10!U300)/P10</f>
        <v>1155.8604886574567</v>
      </c>
      <c r="Q11" s="153"/>
      <c r="R11" s="8">
        <f>IF(R10&gt;0,R12/R10,0)</f>
        <v>1155.7884753063943</v>
      </c>
      <c r="S11" s="7">
        <f>SUM('Monthly Summary'!N12:Y12)/S10</f>
        <v>1155.6714250595676</v>
      </c>
      <c r="T11" s="7">
        <f>SUM('Monthly Summary'!Z12:AK12)/T10</f>
        <v>1155.6667522032353</v>
      </c>
      <c r="U11" s="2"/>
      <c r="V11" s="2"/>
    </row>
    <row r="12" spans="1:22">
      <c r="A12" s="4" t="s">
        <v>342</v>
      </c>
      <c r="B12" s="35"/>
      <c r="C12" s="36"/>
      <c r="D12" s="36"/>
      <c r="E12" s="8">
        <f>E10*E11</f>
        <v>4513386.1398963723</v>
      </c>
      <c r="F12" s="161">
        <f>F10*F11</f>
        <v>6950614.6554404153</v>
      </c>
      <c r="G12" s="8">
        <f t="shared" ref="G12:P12" si="1">G10*G11</f>
        <v>8333064.8300906736</v>
      </c>
      <c r="H12" s="8">
        <f t="shared" si="1"/>
        <v>9181761.9598367885</v>
      </c>
      <c r="I12" s="8">
        <f t="shared" si="1"/>
        <v>9762554.4629020244</v>
      </c>
      <c r="J12" s="8">
        <f t="shared" si="1"/>
        <v>10211154.315366851</v>
      </c>
      <c r="K12" s="8">
        <f t="shared" si="1"/>
        <v>10596907.786302518</v>
      </c>
      <c r="L12" s="8">
        <f t="shared" si="1"/>
        <v>10955318.629043669</v>
      </c>
      <c r="M12" s="8">
        <f t="shared" si="1"/>
        <v>11304635.028582539</v>
      </c>
      <c r="N12" s="8">
        <f t="shared" si="1"/>
        <v>11654309.068180472</v>
      </c>
      <c r="O12" s="8">
        <f t="shared" si="1"/>
        <v>12009311.184483517</v>
      </c>
      <c r="P12" s="8">
        <f t="shared" si="1"/>
        <v>12372330.670589417</v>
      </c>
      <c r="Q12" s="153"/>
      <c r="R12" s="8">
        <f>SUM(E12:P12)</f>
        <v>117845348.73071526</v>
      </c>
      <c r="S12" s="8">
        <f>S10*S11</f>
        <v>180892625.47887388</v>
      </c>
      <c r="T12" s="8">
        <f>T10*T11</f>
        <v>257913616.08945262</v>
      </c>
      <c r="U12" s="2"/>
      <c r="V12" s="2"/>
    </row>
    <row r="13" spans="1:22">
      <c r="A13" s="9"/>
      <c r="B13" s="35"/>
      <c r="C13" s="34"/>
      <c r="D13" s="34"/>
      <c r="E13" s="33"/>
      <c r="F13" s="33"/>
      <c r="G13" s="33"/>
      <c r="H13" s="33"/>
      <c r="I13" s="33"/>
      <c r="J13" s="33"/>
      <c r="K13" s="33"/>
      <c r="L13" s="33"/>
      <c r="M13" s="33"/>
      <c r="N13" s="33"/>
      <c r="O13" s="33"/>
      <c r="P13" s="33"/>
      <c r="Q13" s="33"/>
      <c r="R13" s="33"/>
      <c r="S13" s="33"/>
      <c r="T13" s="33"/>
      <c r="U13" s="6"/>
      <c r="V13" s="2"/>
    </row>
    <row r="14" spans="1:22" s="54" customFormat="1">
      <c r="A14" s="3" t="s">
        <v>343</v>
      </c>
      <c r="B14" s="35"/>
      <c r="C14" s="36"/>
      <c r="D14" s="36"/>
      <c r="E14" s="10">
        <f>E8+E12</f>
        <v>5183413.7052950831</v>
      </c>
      <c r="F14" s="162">
        <f>F8+F12</f>
        <v>7982457.1061544297</v>
      </c>
      <c r="G14" s="10">
        <f t="shared" ref="G14:T14" si="2">G8+G12</f>
        <v>9570136.7240863144</v>
      </c>
      <c r="H14" s="10">
        <f t="shared" si="2"/>
        <v>10544825.837230003</v>
      </c>
      <c r="I14" s="10">
        <f t="shared" si="2"/>
        <v>11211838.968171664</v>
      </c>
      <c r="J14" s="10">
        <f t="shared" si="2"/>
        <v>11727034.998687441</v>
      </c>
      <c r="K14" s="10">
        <f t="shared" si="2"/>
        <v>12170054.887998085</v>
      </c>
      <c r="L14" s="10">
        <f t="shared" si="2"/>
        <v>12581673.042706534</v>
      </c>
      <c r="M14" s="10">
        <f t="shared" si="2"/>
        <v>12982846.653102674</v>
      </c>
      <c r="N14" s="10">
        <f t="shared" si="2"/>
        <v>13384430.996444374</v>
      </c>
      <c r="O14" s="10">
        <f t="shared" si="2"/>
        <v>13792134.387649499</v>
      </c>
      <c r="P14" s="10">
        <f t="shared" si="2"/>
        <v>14209045.354548004</v>
      </c>
      <c r="Q14" s="152"/>
      <c r="R14" s="10">
        <f>R8+R12</f>
        <v>135339892.66207412</v>
      </c>
      <c r="S14" s="10">
        <f t="shared" si="2"/>
        <v>207746752.66662067</v>
      </c>
      <c r="T14" s="10">
        <f t="shared" si="2"/>
        <v>296201772.0139004</v>
      </c>
      <c r="U14" s="11"/>
      <c r="V14" s="11"/>
    </row>
    <row r="15" spans="1:22" s="54" customFormat="1">
      <c r="A15" s="3" t="s">
        <v>344</v>
      </c>
      <c r="B15" s="35"/>
      <c r="C15" s="36"/>
      <c r="D15" s="36"/>
      <c r="E15" s="7">
        <v>0</v>
      </c>
      <c r="F15" s="7">
        <v>0</v>
      </c>
      <c r="G15" s="7">
        <v>0</v>
      </c>
      <c r="H15" s="7">
        <v>0</v>
      </c>
      <c r="I15" s="7">
        <v>0</v>
      </c>
      <c r="J15" s="7">
        <v>0</v>
      </c>
      <c r="K15" s="7">
        <v>0</v>
      </c>
      <c r="L15" s="7">
        <v>0</v>
      </c>
      <c r="M15" s="7">
        <v>0</v>
      </c>
      <c r="N15" s="7">
        <v>0</v>
      </c>
      <c r="O15" s="7">
        <v>0</v>
      </c>
      <c r="P15" s="7">
        <v>0</v>
      </c>
      <c r="Q15" s="152"/>
      <c r="R15" s="8">
        <f>SUM(E15:P15)</f>
        <v>0</v>
      </c>
      <c r="S15" s="7">
        <v>0</v>
      </c>
      <c r="T15" s="7">
        <v>0</v>
      </c>
      <c r="U15" s="11"/>
      <c r="V15" s="11"/>
    </row>
    <row r="16" spans="1:22" s="54" customFormat="1">
      <c r="A16" s="9"/>
      <c r="B16" s="35"/>
      <c r="C16" s="34"/>
      <c r="D16" s="34"/>
      <c r="E16" s="28"/>
      <c r="F16" s="28"/>
      <c r="G16" s="28"/>
      <c r="H16" s="28"/>
      <c r="I16" s="28"/>
      <c r="J16" s="28"/>
      <c r="K16" s="28"/>
      <c r="L16" s="28"/>
      <c r="M16" s="28"/>
      <c r="N16" s="28"/>
      <c r="O16" s="28"/>
      <c r="P16" s="28"/>
      <c r="Q16" s="33"/>
      <c r="R16" s="28"/>
      <c r="S16" s="28"/>
      <c r="T16" s="28"/>
      <c r="U16" s="11"/>
      <c r="V16" s="11"/>
    </row>
    <row r="17" spans="1:22">
      <c r="A17" s="10" t="s">
        <v>348</v>
      </c>
      <c r="B17" s="35"/>
      <c r="C17" s="36"/>
      <c r="D17" s="36"/>
      <c r="E17" s="10">
        <f t="shared" ref="E17:O17" si="3">E14+E15</f>
        <v>5183413.7052950831</v>
      </c>
      <c r="F17" s="162">
        <f t="shared" si="3"/>
        <v>7982457.1061544297</v>
      </c>
      <c r="G17" s="10">
        <f t="shared" si="3"/>
        <v>9570136.7240863144</v>
      </c>
      <c r="H17" s="10">
        <f t="shared" si="3"/>
        <v>10544825.837230003</v>
      </c>
      <c r="I17" s="10">
        <f t="shared" si="3"/>
        <v>11211838.968171664</v>
      </c>
      <c r="J17" s="10">
        <f t="shared" si="3"/>
        <v>11727034.998687441</v>
      </c>
      <c r="K17" s="10">
        <f t="shared" si="3"/>
        <v>12170054.887998085</v>
      </c>
      <c r="L17" s="10">
        <f t="shared" si="3"/>
        <v>12581673.042706534</v>
      </c>
      <c r="M17" s="10">
        <f t="shared" si="3"/>
        <v>12982846.653102674</v>
      </c>
      <c r="N17" s="10">
        <f t="shared" si="3"/>
        <v>13384430.996444374</v>
      </c>
      <c r="O17" s="10">
        <f t="shared" si="3"/>
        <v>13792134.387649499</v>
      </c>
      <c r="P17" s="10">
        <f>P14+P15</f>
        <v>14209045.354548004</v>
      </c>
      <c r="Q17" s="34"/>
      <c r="R17" s="10">
        <f>R14+R15</f>
        <v>135339892.66207412</v>
      </c>
      <c r="S17" s="10">
        <f>S14+S15</f>
        <v>207746752.66662067</v>
      </c>
      <c r="T17" s="10">
        <f>T14+T15</f>
        <v>296201772.0139004</v>
      </c>
      <c r="U17" s="2"/>
      <c r="V17" s="2"/>
    </row>
    <row r="18" spans="1:22">
      <c r="A18" s="2"/>
      <c r="B18" s="33"/>
      <c r="C18" s="36"/>
      <c r="D18" s="36"/>
      <c r="E18" s="28"/>
      <c r="F18" s="28"/>
      <c r="G18" s="28"/>
      <c r="H18" s="28"/>
      <c r="I18" s="28"/>
      <c r="J18" s="28"/>
      <c r="K18" s="28"/>
      <c r="L18" s="28"/>
      <c r="M18" s="28"/>
      <c r="N18" s="28"/>
      <c r="O18" s="28"/>
      <c r="P18" s="28"/>
      <c r="Q18" s="33"/>
      <c r="R18" s="28"/>
      <c r="S18" s="28"/>
      <c r="T18" s="28"/>
      <c r="U18" s="2"/>
      <c r="V18" s="2"/>
    </row>
    <row r="19" spans="1:22">
      <c r="A19" s="10" t="s">
        <v>144</v>
      </c>
      <c r="B19" s="35"/>
      <c r="C19" s="34"/>
      <c r="D19" s="34"/>
      <c r="E19" s="260" t="str">
        <f>E4</f>
        <v>Month 1</v>
      </c>
      <c r="F19" s="261" t="str">
        <f t="shared" ref="F19:P19" si="4">F4</f>
        <v>Month 2</v>
      </c>
      <c r="G19" s="260" t="str">
        <f t="shared" si="4"/>
        <v>Month 3</v>
      </c>
      <c r="H19" s="260" t="str">
        <f t="shared" si="4"/>
        <v>Month 4</v>
      </c>
      <c r="I19" s="261" t="str">
        <f t="shared" si="4"/>
        <v>Month 5</v>
      </c>
      <c r="J19" s="260" t="str">
        <f t="shared" si="4"/>
        <v>Month 6</v>
      </c>
      <c r="K19" s="260" t="str">
        <f t="shared" si="4"/>
        <v>Month 7</v>
      </c>
      <c r="L19" s="261" t="str">
        <f t="shared" si="4"/>
        <v>Month 8</v>
      </c>
      <c r="M19" s="260" t="str">
        <f t="shared" si="4"/>
        <v>Month 9</v>
      </c>
      <c r="N19" s="260" t="str">
        <f t="shared" si="4"/>
        <v>Month 10</v>
      </c>
      <c r="O19" s="261" t="str">
        <f t="shared" si="4"/>
        <v>Month 11</v>
      </c>
      <c r="P19" s="260" t="str">
        <f t="shared" si="4"/>
        <v>Month 12</v>
      </c>
      <c r="Q19" s="41"/>
      <c r="R19" s="260" t="str">
        <f>R4</f>
        <v>Year 1</v>
      </c>
      <c r="S19" s="260" t="str">
        <f>S4</f>
        <v>Year 2</v>
      </c>
      <c r="T19" s="260" t="str">
        <f>T4</f>
        <v>Year 3</v>
      </c>
      <c r="U19" s="2"/>
      <c r="V19" s="2"/>
    </row>
    <row r="20" spans="1:22">
      <c r="A20" s="12" t="s">
        <v>145</v>
      </c>
      <c r="B20" s="35"/>
      <c r="C20" s="36"/>
      <c r="D20" s="36"/>
      <c r="E20" s="7">
        <v>0</v>
      </c>
      <c r="F20" s="7">
        <v>0</v>
      </c>
      <c r="G20" s="7">
        <v>0</v>
      </c>
      <c r="H20" s="7">
        <v>0</v>
      </c>
      <c r="I20" s="7">
        <v>0</v>
      </c>
      <c r="J20" s="7">
        <v>0</v>
      </c>
      <c r="K20" s="7">
        <v>0</v>
      </c>
      <c r="L20" s="7">
        <v>0</v>
      </c>
      <c r="M20" s="7">
        <v>0</v>
      </c>
      <c r="N20" s="7">
        <v>0</v>
      </c>
      <c r="O20" s="7">
        <v>0</v>
      </c>
      <c r="P20" s="7">
        <v>0</v>
      </c>
      <c r="Q20" s="33"/>
      <c r="R20" s="112">
        <f>SUM(E20:P20)</f>
        <v>0</v>
      </c>
      <c r="S20" s="7">
        <v>0</v>
      </c>
      <c r="T20" s="7">
        <v>0</v>
      </c>
      <c r="U20" s="2"/>
      <c r="V20" s="2"/>
    </row>
    <row r="21" spans="1:22">
      <c r="A21" s="12" t="s">
        <v>146</v>
      </c>
      <c r="B21" s="33"/>
      <c r="C21" s="36"/>
      <c r="D21" s="36"/>
      <c r="E21" s="7">
        <v>0</v>
      </c>
      <c r="F21" s="7">
        <v>0</v>
      </c>
      <c r="G21" s="7">
        <v>0</v>
      </c>
      <c r="H21" s="7">
        <v>0</v>
      </c>
      <c r="I21" s="7">
        <v>0</v>
      </c>
      <c r="J21" s="7">
        <v>0</v>
      </c>
      <c r="K21" s="7">
        <v>0</v>
      </c>
      <c r="L21" s="7">
        <v>0</v>
      </c>
      <c r="M21" s="7">
        <v>0</v>
      </c>
      <c r="N21" s="7">
        <v>0</v>
      </c>
      <c r="O21" s="7">
        <v>0</v>
      </c>
      <c r="P21" s="7">
        <v>0</v>
      </c>
      <c r="Q21" s="33"/>
      <c r="R21" s="112">
        <f>IF(R20&gt;0,R22/R20,0)</f>
        <v>0</v>
      </c>
      <c r="S21" s="7">
        <v>0</v>
      </c>
      <c r="T21" s="7">
        <v>0</v>
      </c>
      <c r="U21" s="2"/>
      <c r="V21" s="2"/>
    </row>
    <row r="22" spans="1:22">
      <c r="A22" s="13" t="s">
        <v>147</v>
      </c>
      <c r="B22" s="35"/>
      <c r="C22" s="36"/>
      <c r="D22" s="36"/>
      <c r="E22" s="21">
        <f>E20*E21</f>
        <v>0</v>
      </c>
      <c r="F22" s="163">
        <f t="shared" ref="F22:T22" si="5">F20*F21</f>
        <v>0</v>
      </c>
      <c r="G22" s="21">
        <f t="shared" si="5"/>
        <v>0</v>
      </c>
      <c r="H22" s="21">
        <f t="shared" si="5"/>
        <v>0</v>
      </c>
      <c r="I22" s="21">
        <f t="shared" si="5"/>
        <v>0</v>
      </c>
      <c r="J22" s="21">
        <f t="shared" si="5"/>
        <v>0</v>
      </c>
      <c r="K22" s="21">
        <f t="shared" si="5"/>
        <v>0</v>
      </c>
      <c r="L22" s="21">
        <f t="shared" si="5"/>
        <v>0</v>
      </c>
      <c r="M22" s="21">
        <f t="shared" si="5"/>
        <v>0</v>
      </c>
      <c r="N22" s="21">
        <f t="shared" si="5"/>
        <v>0</v>
      </c>
      <c r="O22" s="21">
        <f t="shared" si="5"/>
        <v>0</v>
      </c>
      <c r="P22" s="21">
        <f t="shared" si="5"/>
        <v>0</v>
      </c>
      <c r="Q22" s="35"/>
      <c r="R22" s="21">
        <f>SUM(E22:P22)</f>
        <v>0</v>
      </c>
      <c r="S22" s="21">
        <f t="shared" si="5"/>
        <v>0</v>
      </c>
      <c r="T22" s="21">
        <f t="shared" si="5"/>
        <v>0</v>
      </c>
      <c r="U22" s="2"/>
      <c r="V22" s="2"/>
    </row>
    <row r="23" spans="1:22">
      <c r="A23" s="3" t="s">
        <v>148</v>
      </c>
      <c r="B23" s="35"/>
      <c r="C23" s="36"/>
      <c r="D23" s="36"/>
      <c r="E23" s="7">
        <v>0</v>
      </c>
      <c r="F23" s="7">
        <v>0</v>
      </c>
      <c r="G23" s="7">
        <v>0</v>
      </c>
      <c r="H23" s="7">
        <v>0</v>
      </c>
      <c r="I23" s="7">
        <v>0</v>
      </c>
      <c r="J23" s="7">
        <v>0</v>
      </c>
      <c r="K23" s="7">
        <v>0</v>
      </c>
      <c r="L23" s="7">
        <v>0</v>
      </c>
      <c r="M23" s="7">
        <v>0</v>
      </c>
      <c r="N23" s="7">
        <v>0</v>
      </c>
      <c r="O23" s="7">
        <v>0</v>
      </c>
      <c r="P23" s="7">
        <v>0</v>
      </c>
      <c r="Q23" s="33"/>
      <c r="R23" s="112">
        <f>SUM(E23:P23)</f>
        <v>0</v>
      </c>
      <c r="S23" s="7">
        <v>0</v>
      </c>
      <c r="T23" s="7">
        <v>0</v>
      </c>
      <c r="U23" s="2"/>
      <c r="V23" s="2"/>
    </row>
    <row r="24" spans="1:22">
      <c r="A24" s="130" t="s">
        <v>149</v>
      </c>
      <c r="B24" s="35"/>
      <c r="C24" s="36"/>
      <c r="D24" s="36"/>
      <c r="E24" s="7">
        <v>0</v>
      </c>
      <c r="F24" s="7">
        <v>0</v>
      </c>
      <c r="G24" s="7">
        <v>0</v>
      </c>
      <c r="H24" s="7">
        <v>0</v>
      </c>
      <c r="I24" s="7">
        <v>0</v>
      </c>
      <c r="J24" s="7">
        <v>0</v>
      </c>
      <c r="K24" s="7">
        <v>0</v>
      </c>
      <c r="L24" s="7">
        <v>0</v>
      </c>
      <c r="M24" s="7">
        <v>0</v>
      </c>
      <c r="N24" s="7">
        <v>0</v>
      </c>
      <c r="O24" s="7">
        <v>0</v>
      </c>
      <c r="P24" s="7">
        <v>0</v>
      </c>
      <c r="Q24" s="33"/>
      <c r="R24" s="112">
        <f>SUM(E24:P24)</f>
        <v>0</v>
      </c>
      <c r="S24" s="7">
        <v>0</v>
      </c>
      <c r="T24" s="7">
        <v>0</v>
      </c>
      <c r="U24" s="2"/>
      <c r="V24" s="2"/>
    </row>
    <row r="25" spans="1:22">
      <c r="A25" s="131"/>
      <c r="B25" s="35"/>
      <c r="C25" s="34"/>
      <c r="D25" s="34"/>
      <c r="E25" s="28"/>
      <c r="F25" s="28"/>
      <c r="G25" s="28"/>
      <c r="H25" s="28"/>
      <c r="I25" s="28"/>
      <c r="J25" s="28"/>
      <c r="K25" s="28"/>
      <c r="L25" s="28"/>
      <c r="M25" s="28"/>
      <c r="N25" s="28"/>
      <c r="O25" s="28"/>
      <c r="P25" s="28"/>
      <c r="Q25" s="33"/>
      <c r="R25" s="28"/>
      <c r="S25" s="28"/>
      <c r="T25" s="28"/>
      <c r="U25" s="2"/>
      <c r="V25" s="2"/>
    </row>
    <row r="26" spans="1:22">
      <c r="A26" s="10" t="s">
        <v>150</v>
      </c>
      <c r="B26" s="35"/>
      <c r="C26" s="36"/>
      <c r="D26" s="36"/>
      <c r="E26" s="21">
        <f>SUM(E22:E24)</f>
        <v>0</v>
      </c>
      <c r="F26" s="163">
        <f t="shared" ref="F26:T26" si="6">SUM(F22:F24)</f>
        <v>0</v>
      </c>
      <c r="G26" s="21">
        <f t="shared" si="6"/>
        <v>0</v>
      </c>
      <c r="H26" s="21">
        <f t="shared" si="6"/>
        <v>0</v>
      </c>
      <c r="I26" s="21">
        <f t="shared" si="6"/>
        <v>0</v>
      </c>
      <c r="J26" s="21">
        <f t="shared" si="6"/>
        <v>0</v>
      </c>
      <c r="K26" s="21">
        <f t="shared" si="6"/>
        <v>0</v>
      </c>
      <c r="L26" s="21">
        <f t="shared" si="6"/>
        <v>0</v>
      </c>
      <c r="M26" s="21">
        <f t="shared" si="6"/>
        <v>0</v>
      </c>
      <c r="N26" s="21">
        <f t="shared" si="6"/>
        <v>0</v>
      </c>
      <c r="O26" s="21">
        <f t="shared" si="6"/>
        <v>0</v>
      </c>
      <c r="P26" s="21">
        <f t="shared" si="6"/>
        <v>0</v>
      </c>
      <c r="Q26" s="35"/>
      <c r="R26" s="21">
        <f>SUM(R22:R24)</f>
        <v>0</v>
      </c>
      <c r="S26" s="21">
        <f t="shared" si="6"/>
        <v>0</v>
      </c>
      <c r="T26" s="21">
        <f t="shared" si="6"/>
        <v>0</v>
      </c>
      <c r="U26" s="2"/>
      <c r="V26" s="2"/>
    </row>
    <row r="27" spans="1:22">
      <c r="A27" s="2"/>
      <c r="B27" s="33"/>
      <c r="C27" s="36"/>
      <c r="D27" s="36"/>
      <c r="E27" s="28"/>
      <c r="F27" s="28"/>
      <c r="G27" s="28"/>
      <c r="H27" s="28"/>
      <c r="I27" s="28"/>
      <c r="J27" s="28"/>
      <c r="K27" s="28"/>
      <c r="L27" s="28"/>
      <c r="M27" s="28"/>
      <c r="N27" s="28"/>
      <c r="O27" s="28"/>
      <c r="P27" s="28"/>
      <c r="Q27" s="33"/>
      <c r="R27" s="28"/>
      <c r="S27" s="28"/>
      <c r="T27" s="28"/>
      <c r="U27" s="2"/>
      <c r="V27" s="2"/>
    </row>
    <row r="28" spans="1:22">
      <c r="A28" s="1" t="s">
        <v>140</v>
      </c>
      <c r="B28" s="108"/>
      <c r="C28" s="169" t="s">
        <v>13</v>
      </c>
      <c r="D28" s="172"/>
      <c r="E28" s="108"/>
      <c r="F28" s="108"/>
      <c r="G28" s="108"/>
      <c r="H28" s="108"/>
      <c r="I28" s="108"/>
      <c r="J28" s="108"/>
      <c r="K28" s="108"/>
      <c r="L28" s="108"/>
      <c r="M28" s="108"/>
      <c r="N28" s="108"/>
      <c r="O28" s="108"/>
      <c r="P28" s="108"/>
      <c r="Q28" s="108"/>
      <c r="R28" s="108"/>
      <c r="S28" s="108"/>
      <c r="T28" s="108"/>
      <c r="U28" s="2"/>
      <c r="V28" s="2"/>
    </row>
    <row r="29" spans="1:22" s="54" customFormat="1">
      <c r="A29" s="4"/>
      <c r="B29" s="141"/>
      <c r="C29" s="260" t="s">
        <v>175</v>
      </c>
      <c r="D29" s="41"/>
      <c r="E29" s="260" t="s">
        <v>361</v>
      </c>
      <c r="F29" s="261" t="s">
        <v>362</v>
      </c>
      <c r="G29" s="260" t="s">
        <v>363</v>
      </c>
      <c r="H29" s="260" t="s">
        <v>364</v>
      </c>
      <c r="I29" s="261" t="s">
        <v>365</v>
      </c>
      <c r="J29" s="260" t="s">
        <v>366</v>
      </c>
      <c r="K29" s="260" t="s">
        <v>367</v>
      </c>
      <c r="L29" s="261" t="s">
        <v>368</v>
      </c>
      <c r="M29" s="260" t="s">
        <v>369</v>
      </c>
      <c r="N29" s="260" t="s">
        <v>370</v>
      </c>
      <c r="O29" s="261" t="s">
        <v>371</v>
      </c>
      <c r="P29" s="260" t="s">
        <v>372</v>
      </c>
      <c r="Q29" s="41"/>
      <c r="R29" s="260" t="str">
        <f>R19</f>
        <v>Year 1</v>
      </c>
      <c r="S29" s="260" t="str">
        <f>S19</f>
        <v>Year 2</v>
      </c>
      <c r="T29" s="260" t="str">
        <f>T19</f>
        <v>Year 3</v>
      </c>
      <c r="U29" s="11"/>
      <c r="V29" s="11"/>
    </row>
    <row r="30" spans="1:22" s="54" customFormat="1">
      <c r="A30" s="155"/>
      <c r="B30" s="141"/>
      <c r="C30" s="170"/>
      <c r="D30" s="170"/>
      <c r="E30" s="160">
        <v>11</v>
      </c>
      <c r="F30" s="160">
        <v>10</v>
      </c>
      <c r="G30" s="160">
        <v>9</v>
      </c>
      <c r="H30" s="160">
        <v>8</v>
      </c>
      <c r="I30" s="160">
        <v>7</v>
      </c>
      <c r="J30" s="160">
        <v>6</v>
      </c>
      <c r="K30" s="160">
        <v>5</v>
      </c>
      <c r="L30" s="160">
        <v>4</v>
      </c>
      <c r="M30" s="160">
        <v>3</v>
      </c>
      <c r="N30" s="160">
        <v>2</v>
      </c>
      <c r="O30" s="160">
        <v>1</v>
      </c>
      <c r="P30" s="160">
        <v>0</v>
      </c>
      <c r="Q30" s="127"/>
      <c r="R30" s="127"/>
      <c r="S30" s="127"/>
      <c r="T30" s="127"/>
      <c r="U30" s="11"/>
      <c r="V30" s="11"/>
    </row>
    <row r="31" spans="1:22">
      <c r="A31" s="5" t="s">
        <v>151</v>
      </c>
      <c r="B31" s="127"/>
      <c r="C31" s="16"/>
      <c r="D31" s="36"/>
      <c r="E31" s="7">
        <f>IF($E$2&gt;E30,10000,0)</f>
        <v>10000</v>
      </c>
      <c r="F31" s="7">
        <f t="shared" ref="F31:P31" si="7">IF($E$2&gt;F30,10000,0)</f>
        <v>10000</v>
      </c>
      <c r="G31" s="7">
        <f t="shared" si="7"/>
        <v>10000</v>
      </c>
      <c r="H31" s="7">
        <f t="shared" si="7"/>
        <v>10000</v>
      </c>
      <c r="I31" s="7">
        <f t="shared" si="7"/>
        <v>10000</v>
      </c>
      <c r="J31" s="7">
        <f t="shared" si="7"/>
        <v>10000</v>
      </c>
      <c r="K31" s="7">
        <f t="shared" si="7"/>
        <v>10000</v>
      </c>
      <c r="L31" s="7">
        <f t="shared" si="7"/>
        <v>10000</v>
      </c>
      <c r="M31" s="7">
        <f t="shared" si="7"/>
        <v>10000</v>
      </c>
      <c r="N31" s="7">
        <f t="shared" si="7"/>
        <v>10000</v>
      </c>
      <c r="O31" s="7">
        <f t="shared" si="7"/>
        <v>10000</v>
      </c>
      <c r="P31" s="7">
        <f t="shared" si="7"/>
        <v>10000</v>
      </c>
      <c r="Q31" s="123"/>
      <c r="R31" s="112">
        <f t="shared" ref="R31:R36" si="8">SUM(E31:P31)</f>
        <v>120000</v>
      </c>
      <c r="S31" s="27">
        <v>120000</v>
      </c>
      <c r="T31" s="27">
        <v>120000</v>
      </c>
      <c r="U31" s="2"/>
      <c r="V31" s="2"/>
    </row>
    <row r="32" spans="1:22" s="129" customFormat="1">
      <c r="A32" s="5" t="s">
        <v>152</v>
      </c>
      <c r="B32" s="108"/>
      <c r="C32" s="16"/>
      <c r="D32" s="36"/>
      <c r="E32" s="7">
        <v>15000</v>
      </c>
      <c r="F32" s="7">
        <v>15000</v>
      </c>
      <c r="G32" s="7">
        <v>15000</v>
      </c>
      <c r="H32" s="7">
        <v>15000</v>
      </c>
      <c r="I32" s="7">
        <v>15000</v>
      </c>
      <c r="J32" s="7">
        <v>15000</v>
      </c>
      <c r="K32" s="7">
        <v>15000</v>
      </c>
      <c r="L32" s="7">
        <v>15000</v>
      </c>
      <c r="M32" s="7">
        <v>15000</v>
      </c>
      <c r="N32" s="7">
        <v>15000</v>
      </c>
      <c r="O32" s="7">
        <v>15000</v>
      </c>
      <c r="P32" s="7">
        <v>15000</v>
      </c>
      <c r="Q32" s="123"/>
      <c r="R32" s="112">
        <f t="shared" si="8"/>
        <v>180000</v>
      </c>
      <c r="S32" s="27">
        <f>'Payroll Expenses'!T21*2500*12</f>
        <v>360000</v>
      </c>
      <c r="T32" s="27">
        <f>'Payroll Expenses'!U21*2500*12</f>
        <v>390000</v>
      </c>
      <c r="U32" s="14"/>
      <c r="V32" s="14"/>
    </row>
    <row r="33" spans="1:22" s="54" customFormat="1">
      <c r="A33" s="5" t="s">
        <v>153</v>
      </c>
      <c r="B33" s="108"/>
      <c r="C33" s="16"/>
      <c r="D33" s="36"/>
      <c r="E33" s="7">
        <v>40000</v>
      </c>
      <c r="F33" s="7">
        <v>40000</v>
      </c>
      <c r="G33" s="7">
        <v>40000</v>
      </c>
      <c r="H33" s="7">
        <v>40000</v>
      </c>
      <c r="I33" s="7">
        <v>40000</v>
      </c>
      <c r="J33" s="7">
        <v>40000</v>
      </c>
      <c r="K33" s="7">
        <v>40000</v>
      </c>
      <c r="L33" s="7">
        <v>40000</v>
      </c>
      <c r="M33" s="7">
        <v>40000</v>
      </c>
      <c r="N33" s="7">
        <v>40000</v>
      </c>
      <c r="O33" s="7">
        <v>40000</v>
      </c>
      <c r="P33" s="7">
        <v>40000</v>
      </c>
      <c r="Q33" s="123"/>
      <c r="R33" s="112">
        <f t="shared" si="8"/>
        <v>480000</v>
      </c>
      <c r="S33" s="25">
        <v>500000</v>
      </c>
      <c r="T33" s="7">
        <v>520000</v>
      </c>
      <c r="U33" s="11"/>
      <c r="V33" s="11"/>
    </row>
    <row r="34" spans="1:22" s="54" customFormat="1">
      <c r="A34" s="5" t="s">
        <v>154</v>
      </c>
      <c r="B34" s="108"/>
      <c r="C34" s="16"/>
      <c r="D34" s="36"/>
      <c r="E34" s="7">
        <v>13000</v>
      </c>
      <c r="F34" s="7">
        <v>13000</v>
      </c>
      <c r="G34" s="7">
        <v>13000</v>
      </c>
      <c r="H34" s="7">
        <v>13000</v>
      </c>
      <c r="I34" s="7">
        <v>13000</v>
      </c>
      <c r="J34" s="7">
        <v>13000</v>
      </c>
      <c r="K34" s="7">
        <v>13000</v>
      </c>
      <c r="L34" s="7">
        <v>13000</v>
      </c>
      <c r="M34" s="7">
        <v>13000</v>
      </c>
      <c r="N34" s="7">
        <v>13000</v>
      </c>
      <c r="O34" s="7">
        <v>13000</v>
      </c>
      <c r="P34" s="7">
        <v>13000</v>
      </c>
      <c r="Q34" s="123"/>
      <c r="R34" s="112">
        <f t="shared" si="8"/>
        <v>156000</v>
      </c>
      <c r="S34" s="25">
        <v>160000</v>
      </c>
      <c r="T34" s="25">
        <v>165000</v>
      </c>
      <c r="U34" s="11"/>
      <c r="V34" s="11"/>
    </row>
    <row r="35" spans="1:22" s="54" customFormat="1">
      <c r="A35" s="5" t="s">
        <v>155</v>
      </c>
      <c r="B35" s="108"/>
      <c r="C35" s="16"/>
      <c r="D35" s="36"/>
      <c r="E35" s="7">
        <v>3100</v>
      </c>
      <c r="F35" s="7">
        <v>3100</v>
      </c>
      <c r="G35" s="7">
        <v>3100</v>
      </c>
      <c r="H35" s="7">
        <v>3100</v>
      </c>
      <c r="I35" s="7">
        <v>3100</v>
      </c>
      <c r="J35" s="7">
        <v>3100</v>
      </c>
      <c r="K35" s="7">
        <v>3100</v>
      </c>
      <c r="L35" s="7">
        <v>3100</v>
      </c>
      <c r="M35" s="7">
        <v>3100</v>
      </c>
      <c r="N35" s="7">
        <v>3100</v>
      </c>
      <c r="O35" s="7">
        <v>3100</v>
      </c>
      <c r="P35" s="7">
        <v>3100</v>
      </c>
      <c r="Q35" s="123"/>
      <c r="R35" s="112">
        <f t="shared" si="8"/>
        <v>37200</v>
      </c>
      <c r="S35" s="25">
        <v>39200</v>
      </c>
      <c r="T35" s="7">
        <v>41200</v>
      </c>
      <c r="U35" s="11"/>
      <c r="V35" s="11"/>
    </row>
    <row r="36" spans="1:22" s="54" customFormat="1">
      <c r="A36" s="5" t="s">
        <v>156</v>
      </c>
      <c r="B36" s="108"/>
      <c r="C36" s="16"/>
      <c r="D36" s="36"/>
      <c r="E36" s="7">
        <v>0</v>
      </c>
      <c r="F36" s="7">
        <v>130000</v>
      </c>
      <c r="G36" s="7">
        <v>0</v>
      </c>
      <c r="H36" s="7">
        <v>0</v>
      </c>
      <c r="I36" s="7">
        <v>0</v>
      </c>
      <c r="J36" s="7">
        <v>0</v>
      </c>
      <c r="K36" s="7">
        <v>0</v>
      </c>
      <c r="L36" s="7">
        <v>0</v>
      </c>
      <c r="M36" s="7">
        <v>0</v>
      </c>
      <c r="N36" s="7">
        <v>0</v>
      </c>
      <c r="O36" s="7">
        <v>0</v>
      </c>
      <c r="P36" s="7">
        <v>0</v>
      </c>
      <c r="Q36" s="123"/>
      <c r="R36" s="112">
        <f t="shared" si="8"/>
        <v>130000</v>
      </c>
      <c r="S36" s="7">
        <v>130000</v>
      </c>
      <c r="T36" s="7">
        <v>260000</v>
      </c>
      <c r="U36" s="11"/>
      <c r="V36" s="11"/>
    </row>
    <row r="37" spans="1:22">
      <c r="A37" s="108"/>
      <c r="B37" s="108"/>
      <c r="C37" s="167"/>
      <c r="E37" s="108"/>
      <c r="F37" s="108"/>
      <c r="G37" s="108"/>
      <c r="H37" s="108"/>
      <c r="I37" s="108"/>
      <c r="J37" s="108"/>
      <c r="K37" s="108"/>
      <c r="L37" s="108"/>
      <c r="M37" s="108"/>
      <c r="N37" s="108"/>
      <c r="O37" s="108"/>
      <c r="P37" s="108"/>
      <c r="Q37" s="108"/>
      <c r="R37" s="108"/>
      <c r="S37" s="108"/>
      <c r="T37" s="108"/>
      <c r="U37" s="2"/>
      <c r="V37" s="2"/>
    </row>
    <row r="38" spans="1:22" ht="16">
      <c r="A38" s="251" t="s">
        <v>157</v>
      </c>
      <c r="B38" s="108"/>
      <c r="C38" s="260" t="s">
        <v>175</v>
      </c>
      <c r="D38" s="41"/>
      <c r="E38" s="260" t="s">
        <v>361</v>
      </c>
      <c r="F38" s="261" t="s">
        <v>362</v>
      </c>
      <c r="G38" s="260" t="s">
        <v>363</v>
      </c>
      <c r="H38" s="260" t="s">
        <v>364</v>
      </c>
      <c r="I38" s="261" t="s">
        <v>365</v>
      </c>
      <c r="J38" s="260" t="s">
        <v>366</v>
      </c>
      <c r="K38" s="260" t="s">
        <v>367</v>
      </c>
      <c r="L38" s="261" t="s">
        <v>368</v>
      </c>
      <c r="M38" s="260" t="s">
        <v>369</v>
      </c>
      <c r="N38" s="260" t="s">
        <v>370</v>
      </c>
      <c r="O38" s="261" t="s">
        <v>371</v>
      </c>
      <c r="P38" s="260" t="s">
        <v>372</v>
      </c>
      <c r="Q38" s="41"/>
      <c r="R38" s="260" t="str">
        <f>R29</f>
        <v>Year 1</v>
      </c>
      <c r="S38" s="260" t="str">
        <f>S29</f>
        <v>Year 2</v>
      </c>
      <c r="T38" s="260" t="str">
        <f>T29</f>
        <v>Year 3</v>
      </c>
      <c r="U38" s="6"/>
      <c r="V38" s="2"/>
    </row>
    <row r="39" spans="1:22">
      <c r="A39" s="155"/>
      <c r="B39" s="108"/>
      <c r="C39" s="167"/>
      <c r="E39" s="108"/>
      <c r="F39" s="108"/>
      <c r="G39" s="108"/>
      <c r="H39" s="108"/>
      <c r="I39" s="108"/>
      <c r="J39" s="108"/>
      <c r="K39" s="108"/>
      <c r="L39" s="108"/>
      <c r="M39" s="108"/>
      <c r="N39" s="108"/>
      <c r="O39" s="108"/>
      <c r="P39" s="108"/>
      <c r="Q39" s="108"/>
      <c r="R39" s="108"/>
      <c r="S39" s="108"/>
      <c r="T39" s="108"/>
      <c r="U39" s="6"/>
      <c r="V39" s="2"/>
    </row>
    <row r="40" spans="1:22">
      <c r="A40" s="5" t="s">
        <v>158</v>
      </c>
      <c r="B40" s="108"/>
      <c r="C40" s="16"/>
      <c r="D40" s="36"/>
      <c r="E40" s="7">
        <v>450000</v>
      </c>
      <c r="F40" s="25">
        <v>150000</v>
      </c>
      <c r="G40" s="25">
        <v>150000</v>
      </c>
      <c r="H40" s="25">
        <v>150000</v>
      </c>
      <c r="I40" s="25">
        <v>150000</v>
      </c>
      <c r="J40" s="25">
        <v>150000</v>
      </c>
      <c r="K40" s="25">
        <v>150000</v>
      </c>
      <c r="L40" s="25">
        <v>150000</v>
      </c>
      <c r="M40" s="25">
        <v>150000</v>
      </c>
      <c r="N40" s="25">
        <v>150000</v>
      </c>
      <c r="O40" s="25">
        <v>150000</v>
      </c>
      <c r="P40" s="25">
        <v>150000</v>
      </c>
      <c r="Q40" s="123"/>
      <c r="R40" s="112">
        <f t="shared" ref="R40:R45" si="9">SUM(E40:P40)</f>
        <v>2100000</v>
      </c>
      <c r="S40" s="25">
        <v>2200000</v>
      </c>
      <c r="T40" s="7">
        <v>2400000</v>
      </c>
      <c r="U40" s="6"/>
      <c r="V40" s="2"/>
    </row>
    <row r="41" spans="1:22">
      <c r="A41" s="154" t="s">
        <v>159</v>
      </c>
      <c r="B41" s="108"/>
      <c r="C41" s="16"/>
      <c r="D41" s="36"/>
      <c r="E41" s="7">
        <v>0</v>
      </c>
      <c r="F41" s="7">
        <v>0</v>
      </c>
      <c r="G41" s="7">
        <v>0</v>
      </c>
      <c r="H41" s="7">
        <v>0</v>
      </c>
      <c r="I41" s="7">
        <v>0</v>
      </c>
      <c r="J41" s="7">
        <v>0</v>
      </c>
      <c r="K41" s="7">
        <v>0</v>
      </c>
      <c r="L41" s="7">
        <v>0</v>
      </c>
      <c r="M41" s="7">
        <v>0</v>
      </c>
      <c r="N41" s="7">
        <v>0</v>
      </c>
      <c r="O41" s="7">
        <v>0</v>
      </c>
      <c r="P41" s="7">
        <v>0</v>
      </c>
      <c r="Q41" s="123"/>
      <c r="R41" s="112">
        <f t="shared" si="9"/>
        <v>0</v>
      </c>
      <c r="S41" s="25">
        <v>0</v>
      </c>
      <c r="T41" s="7">
        <v>0</v>
      </c>
      <c r="U41" s="6"/>
      <c r="V41" s="2"/>
    </row>
    <row r="42" spans="1:22">
      <c r="A42" s="5" t="s">
        <v>160</v>
      </c>
      <c r="B42" s="108"/>
      <c r="C42" s="16"/>
      <c r="D42" s="36"/>
      <c r="E42" s="7">
        <v>0</v>
      </c>
      <c r="F42" s="7">
        <v>0</v>
      </c>
      <c r="G42" s="7">
        <v>0</v>
      </c>
      <c r="H42" s="7">
        <v>0</v>
      </c>
      <c r="I42" s="7">
        <v>0</v>
      </c>
      <c r="J42" s="7">
        <v>0</v>
      </c>
      <c r="K42" s="7">
        <v>0</v>
      </c>
      <c r="L42" s="7">
        <v>0</v>
      </c>
      <c r="M42" s="7">
        <v>0</v>
      </c>
      <c r="N42" s="7">
        <v>0</v>
      </c>
      <c r="O42" s="7">
        <v>0</v>
      </c>
      <c r="P42" s="7">
        <v>0</v>
      </c>
      <c r="Q42" s="123"/>
      <c r="R42" s="112">
        <f t="shared" si="9"/>
        <v>0</v>
      </c>
      <c r="S42" s="25">
        <v>0</v>
      </c>
      <c r="T42" s="7">
        <v>0</v>
      </c>
      <c r="U42" s="6"/>
      <c r="V42" s="2"/>
    </row>
    <row r="43" spans="1:22">
      <c r="A43" s="5" t="s">
        <v>161</v>
      </c>
      <c r="B43" s="108"/>
      <c r="C43" s="16"/>
      <c r="D43" s="36"/>
      <c r="E43" s="7">
        <v>0</v>
      </c>
      <c r="F43" s="7">
        <v>0</v>
      </c>
      <c r="G43" s="7">
        <v>0</v>
      </c>
      <c r="H43" s="7">
        <v>0</v>
      </c>
      <c r="I43" s="7">
        <v>0</v>
      </c>
      <c r="J43" s="7">
        <v>0</v>
      </c>
      <c r="K43" s="7">
        <v>0</v>
      </c>
      <c r="L43" s="7">
        <v>0</v>
      </c>
      <c r="M43" s="7">
        <v>0</v>
      </c>
      <c r="N43" s="7">
        <v>0</v>
      </c>
      <c r="O43" s="7">
        <v>0</v>
      </c>
      <c r="P43" s="7">
        <v>0</v>
      </c>
      <c r="Q43" s="123"/>
      <c r="R43" s="112">
        <f t="shared" si="9"/>
        <v>0</v>
      </c>
      <c r="S43" s="25">
        <v>0</v>
      </c>
      <c r="T43" s="7">
        <v>0</v>
      </c>
      <c r="U43" s="6"/>
      <c r="V43" s="2"/>
    </row>
    <row r="44" spans="1:22">
      <c r="A44" s="5" t="s">
        <v>162</v>
      </c>
      <c r="B44" s="108"/>
      <c r="C44" s="16"/>
      <c r="D44" s="36"/>
      <c r="E44" s="7">
        <v>0</v>
      </c>
      <c r="F44" s="7">
        <v>0</v>
      </c>
      <c r="G44" s="7">
        <v>0</v>
      </c>
      <c r="H44" s="7">
        <v>0</v>
      </c>
      <c r="I44" s="7">
        <v>0</v>
      </c>
      <c r="J44" s="7">
        <v>0</v>
      </c>
      <c r="K44" s="7">
        <v>0</v>
      </c>
      <c r="L44" s="7">
        <v>0</v>
      </c>
      <c r="M44" s="7">
        <v>0</v>
      </c>
      <c r="N44" s="7">
        <v>0</v>
      </c>
      <c r="O44" s="7">
        <v>0</v>
      </c>
      <c r="P44" s="7">
        <v>0</v>
      </c>
      <c r="Q44" s="123"/>
      <c r="R44" s="112">
        <f t="shared" si="9"/>
        <v>0</v>
      </c>
      <c r="S44" s="25">
        <v>0</v>
      </c>
      <c r="T44" s="7">
        <v>0</v>
      </c>
      <c r="U44" s="6"/>
      <c r="V44" s="2"/>
    </row>
    <row r="45" spans="1:22">
      <c r="A45" s="5" t="s">
        <v>163</v>
      </c>
      <c r="B45" s="108"/>
      <c r="C45" s="16"/>
      <c r="D45" s="36"/>
      <c r="E45" s="7">
        <v>0</v>
      </c>
      <c r="F45" s="7">
        <v>0</v>
      </c>
      <c r="G45" s="7">
        <v>0</v>
      </c>
      <c r="H45" s="7">
        <v>0</v>
      </c>
      <c r="I45" s="7">
        <v>0</v>
      </c>
      <c r="J45" s="7">
        <v>0</v>
      </c>
      <c r="K45" s="7">
        <v>0</v>
      </c>
      <c r="L45" s="7">
        <v>0</v>
      </c>
      <c r="M45" s="7">
        <v>0</v>
      </c>
      <c r="N45" s="7">
        <v>0</v>
      </c>
      <c r="O45" s="7">
        <v>0</v>
      </c>
      <c r="P45" s="7">
        <v>0</v>
      </c>
      <c r="Q45" s="123"/>
      <c r="R45" s="112">
        <f t="shared" si="9"/>
        <v>0</v>
      </c>
      <c r="S45" s="25">
        <v>0</v>
      </c>
      <c r="T45" s="7">
        <v>0</v>
      </c>
      <c r="U45" s="6"/>
      <c r="V45" s="2"/>
    </row>
    <row r="46" spans="1:22">
      <c r="A46" s="156"/>
      <c r="B46" s="108"/>
      <c r="C46" s="167"/>
      <c r="E46" s="108"/>
      <c r="F46" s="108"/>
      <c r="G46" s="108"/>
      <c r="H46" s="108"/>
      <c r="I46" s="108"/>
      <c r="J46" s="108"/>
      <c r="K46" s="108"/>
      <c r="L46" s="108"/>
      <c r="M46" s="108"/>
      <c r="N46" s="108"/>
      <c r="O46" s="108"/>
      <c r="P46" s="108"/>
      <c r="Q46" s="108"/>
      <c r="R46" s="108"/>
      <c r="S46" s="108"/>
      <c r="T46" s="108"/>
      <c r="U46" s="6"/>
      <c r="V46" s="2"/>
    </row>
    <row r="47" spans="1:22">
      <c r="A47" s="5" t="s">
        <v>166</v>
      </c>
      <c r="B47" s="108"/>
      <c r="C47" s="16"/>
      <c r="D47" s="36"/>
      <c r="E47" s="7"/>
      <c r="F47" s="7"/>
      <c r="G47" s="7"/>
      <c r="H47" s="7"/>
      <c r="I47" s="7"/>
      <c r="J47" s="7"/>
      <c r="K47" s="7"/>
      <c r="L47" s="7"/>
      <c r="M47" s="7"/>
      <c r="N47" s="7"/>
      <c r="O47" s="7"/>
      <c r="P47" s="7"/>
      <c r="Q47" s="123"/>
      <c r="R47" s="112">
        <f>SUM(E47:P47)</f>
        <v>0</v>
      </c>
      <c r="S47" s="27">
        <f>12*35000</f>
        <v>420000</v>
      </c>
      <c r="T47" s="27">
        <f>12*35000</f>
        <v>420000</v>
      </c>
      <c r="U47" s="6"/>
      <c r="V47" s="2"/>
    </row>
    <row r="48" spans="1:22">
      <c r="A48" s="5" t="s">
        <v>335</v>
      </c>
      <c r="B48" s="108"/>
      <c r="C48" s="16"/>
      <c r="D48" s="36"/>
      <c r="E48" s="7">
        <f>(E6+E10)*96+0.019*E17</f>
        <v>542868.86040060653</v>
      </c>
      <c r="F48" s="7">
        <f t="shared" ref="F48:O48" si="10">(F6+F10)*96+0.019*F17</f>
        <v>836242.68501693418</v>
      </c>
      <c r="G48" s="7">
        <f t="shared" si="10"/>
        <v>1002440.5977576399</v>
      </c>
      <c r="H48" s="7">
        <f t="shared" si="10"/>
        <v>1104575.6909073701</v>
      </c>
      <c r="I48" s="7">
        <f t="shared" si="10"/>
        <v>1174464.9403952616</v>
      </c>
      <c r="J48" s="7">
        <f t="shared" si="10"/>
        <v>1228509.6649750613</v>
      </c>
      <c r="K48" s="7">
        <f t="shared" si="10"/>
        <v>1274751.0428719637</v>
      </c>
      <c r="L48" s="7">
        <f t="shared" si="10"/>
        <v>1317995.7878114241</v>
      </c>
      <c r="M48" s="7">
        <f t="shared" si="10"/>
        <v>1360082.0864089509</v>
      </c>
      <c r="N48" s="7">
        <f t="shared" si="10"/>
        <v>1401984.188932443</v>
      </c>
      <c r="O48" s="7">
        <f t="shared" si="10"/>
        <v>1444770.5533653405</v>
      </c>
      <c r="P48" s="7">
        <f>(P6+P10)*96+0.019*P17</f>
        <v>1488403.8617364122</v>
      </c>
      <c r="Q48" s="123"/>
      <c r="R48" s="112">
        <f>SUM(E48:P48)</f>
        <v>14177089.960579406</v>
      </c>
      <c r="S48" s="25">
        <f>(S6+S10)*96+0.019*S17</f>
        <v>21763444.300665792</v>
      </c>
      <c r="T48" s="7">
        <f>(T6+T10)*96+0.019*T17</f>
        <v>31030105.668264106</v>
      </c>
      <c r="U48" s="6"/>
      <c r="V48" s="2"/>
    </row>
    <row r="49" spans="1:22">
      <c r="A49" s="5" t="s">
        <v>164</v>
      </c>
      <c r="B49" s="108"/>
      <c r="C49" s="16"/>
      <c r="D49" s="36"/>
      <c r="E49" s="7">
        <v>0</v>
      </c>
      <c r="F49" s="7">
        <v>0</v>
      </c>
      <c r="G49" s="7">
        <v>0</v>
      </c>
      <c r="H49" s="7">
        <v>0</v>
      </c>
      <c r="I49" s="7">
        <v>0</v>
      </c>
      <c r="J49" s="7">
        <v>0</v>
      </c>
      <c r="K49" s="7">
        <v>0</v>
      </c>
      <c r="L49" s="7">
        <v>0</v>
      </c>
      <c r="M49" s="7">
        <v>0</v>
      </c>
      <c r="N49" s="7">
        <v>0</v>
      </c>
      <c r="O49" s="7">
        <v>0</v>
      </c>
      <c r="P49" s="7">
        <v>0</v>
      </c>
      <c r="Q49" s="123"/>
      <c r="R49" s="112">
        <f>SUM(E49:P49)</f>
        <v>0</v>
      </c>
      <c r="S49" s="7">
        <v>0</v>
      </c>
      <c r="T49" s="7">
        <v>0</v>
      </c>
      <c r="U49" s="6"/>
      <c r="V49" s="2"/>
    </row>
    <row r="50" spans="1:22">
      <c r="A50" s="5" t="s">
        <v>165</v>
      </c>
      <c r="B50" s="108"/>
      <c r="C50" s="16"/>
      <c r="D50" s="36"/>
      <c r="E50" s="7">
        <v>0</v>
      </c>
      <c r="F50" s="7">
        <v>0</v>
      </c>
      <c r="G50" s="7">
        <v>0</v>
      </c>
      <c r="H50" s="7">
        <v>0</v>
      </c>
      <c r="I50" s="7">
        <v>0</v>
      </c>
      <c r="J50" s="7">
        <v>0</v>
      </c>
      <c r="K50" s="7">
        <v>0</v>
      </c>
      <c r="L50" s="7">
        <v>0</v>
      </c>
      <c r="M50" s="7">
        <v>0</v>
      </c>
      <c r="N50" s="7">
        <v>0</v>
      </c>
      <c r="O50" s="7">
        <v>0</v>
      </c>
      <c r="P50" s="7">
        <v>0</v>
      </c>
      <c r="Q50" s="123"/>
      <c r="R50" s="112">
        <f>SUM(E50:P50)</f>
        <v>0</v>
      </c>
      <c r="S50" s="25">
        <v>0</v>
      </c>
      <c r="T50" s="7">
        <v>0</v>
      </c>
      <c r="U50" s="6"/>
      <c r="V50" s="2"/>
    </row>
    <row r="51" spans="1:22">
      <c r="A51" s="108"/>
      <c r="B51" s="108"/>
      <c r="C51" s="167"/>
      <c r="E51" s="108"/>
      <c r="F51" s="108"/>
      <c r="G51" s="108"/>
      <c r="H51" s="108"/>
      <c r="I51" s="108"/>
      <c r="J51" s="108"/>
      <c r="K51" s="108"/>
      <c r="L51" s="108"/>
      <c r="M51" s="108"/>
      <c r="N51" s="108"/>
      <c r="O51" s="108"/>
      <c r="P51" s="108"/>
      <c r="Q51" s="108"/>
      <c r="R51" s="108"/>
      <c r="S51" s="108"/>
      <c r="T51" s="108"/>
      <c r="U51" s="6"/>
      <c r="V51" s="2"/>
    </row>
    <row r="52" spans="1:22">
      <c r="A52" s="4" t="s">
        <v>179</v>
      </c>
      <c r="B52" s="108"/>
      <c r="C52" s="16"/>
      <c r="D52" s="36"/>
      <c r="E52" s="7">
        <v>0</v>
      </c>
      <c r="F52" s="7">
        <v>0</v>
      </c>
      <c r="G52" s="7">
        <v>0</v>
      </c>
      <c r="H52" s="7">
        <v>0</v>
      </c>
      <c r="I52" s="7">
        <v>0</v>
      </c>
      <c r="J52" s="7">
        <v>0</v>
      </c>
      <c r="K52" s="7">
        <v>0</v>
      </c>
      <c r="L52" s="7">
        <v>0</v>
      </c>
      <c r="M52" s="7">
        <v>0</v>
      </c>
      <c r="N52" s="7">
        <v>0</v>
      </c>
      <c r="O52" s="7">
        <v>0</v>
      </c>
      <c r="P52" s="7">
        <v>0</v>
      </c>
      <c r="Q52" s="123"/>
      <c r="R52" s="112">
        <f>SUM(E52:P52)</f>
        <v>0</v>
      </c>
      <c r="S52" s="108"/>
      <c r="T52" s="108"/>
      <c r="U52" s="6"/>
      <c r="V52" s="2"/>
    </row>
    <row r="53" spans="1:22">
      <c r="A53" s="132"/>
      <c r="B53" s="108"/>
      <c r="C53" s="167"/>
      <c r="E53" s="108"/>
      <c r="F53" s="108"/>
      <c r="G53" s="108"/>
      <c r="H53" s="108"/>
      <c r="I53" s="108"/>
      <c r="J53" s="108"/>
      <c r="K53" s="108"/>
      <c r="L53" s="108"/>
      <c r="M53" s="108"/>
      <c r="N53" s="108"/>
      <c r="O53" s="108"/>
      <c r="P53" s="108"/>
      <c r="Q53" s="108"/>
      <c r="R53" s="108"/>
      <c r="S53" s="108"/>
      <c r="T53" s="108"/>
      <c r="U53" s="6"/>
      <c r="V53" s="2"/>
    </row>
    <row r="54" spans="1:22">
      <c r="A54" s="4" t="s">
        <v>167</v>
      </c>
      <c r="B54" s="108"/>
      <c r="C54" s="167"/>
      <c r="E54" s="33"/>
      <c r="F54" s="33"/>
      <c r="G54" s="33"/>
      <c r="H54" s="33"/>
      <c r="I54" s="33"/>
      <c r="J54" s="33"/>
      <c r="K54" s="33"/>
      <c r="L54" s="33"/>
      <c r="M54" s="33"/>
      <c r="N54" s="33"/>
      <c r="O54" s="33"/>
      <c r="P54" s="33"/>
      <c r="Q54" s="123"/>
      <c r="R54" s="33"/>
      <c r="S54" s="33"/>
      <c r="T54" s="33"/>
      <c r="U54" s="6"/>
      <c r="V54" s="2"/>
    </row>
    <row r="55" spans="1:22">
      <c r="A55" s="5" t="s">
        <v>168</v>
      </c>
      <c r="B55" s="108"/>
      <c r="C55" s="16"/>
      <c r="D55" s="36"/>
      <c r="E55" s="7">
        <f>City1!J8+City6!J8+City5!J8+City3!J8+City4!J8+City7!J8+City2!J8+City8!J8+City9!J8+City10!J8</f>
        <v>3000000</v>
      </c>
      <c r="F55" s="7">
        <f>City1!K8+City6!K8+City5!K8+City3!K8+City4!K8+City7!K8+City2!K8+City8!K8+City9!K8+City10!K8</f>
        <v>3090000</v>
      </c>
      <c r="G55" s="7">
        <f>City1!L8+City6!L8+City5!L8+City3!L8+City4!L8+City7!L8+City2!L8+City8!L8+City9!L8+City10!L8</f>
        <v>3182700</v>
      </c>
      <c r="H55" s="7">
        <f>City1!M8+City6!M8+City5!M8+City3!M8+City4!M8+City7!M8+City2!M8+City8!M8+City9!M8+City10!M8</f>
        <v>3278181</v>
      </c>
      <c r="I55" s="7">
        <f>City1!N8+City6!N8+City5!N8+City3!N8+City4!N8+City7!N8+City2!N8+City8!N8+City9!N8+City10!N8</f>
        <v>3376526.4300000006</v>
      </c>
      <c r="J55" s="7">
        <f>City1!O8+City6!O8+City5!O8+City3!O8+City4!O8+City7!O8+City2!O8+City8!O8+City9!O8+City10!O8</f>
        <v>3477822.2228999999</v>
      </c>
      <c r="K55" s="7">
        <f>City1!P8+City6!P8+City5!P8+City3!P8+City4!P8+City7!P8+City2!P8+City8!P8+City9!P8+City10!P8</f>
        <v>3582156.8895870009</v>
      </c>
      <c r="L55" s="7">
        <f>City1!Q8+City6!Q8+City5!Q8+City3!Q8+City4!Q8+City7!Q8+City2!Q8+City8!Q8+City9!Q8+City10!Q8</f>
        <v>3689621.5962746106</v>
      </c>
      <c r="M55" s="7">
        <f>City1!R8+City6!R8+City5!R8+City3!R8+City4!R8+City7!R8+City2!R8+City8!R8+City9!R8+City10!R8</f>
        <v>3800310.2441628492</v>
      </c>
      <c r="N55" s="7">
        <f>City1!S8+City6!S8+City5!S8+City3!S8+City4!S8+City7!S8+City2!S8+City8!S8+City9!S8+City10!S8</f>
        <v>3914319.5514877345</v>
      </c>
      <c r="O55" s="7">
        <f>City1!T8+City6!T8+City5!T8+City3!T8+City4!T8+City7!T8+City2!T8+City8!T8+City9!T8+City10!T8</f>
        <v>4031749.1380323665</v>
      </c>
      <c r="P55" s="7">
        <f>City1!U8+City6!U8+City5!U8+City3!U8+City4!U8+City7!U8+City2!U8+City8!U8+City9!U8+City10!U8</f>
        <v>4152701.6121733375</v>
      </c>
      <c r="Q55" s="123"/>
      <c r="R55" s="112">
        <f>SUM(E55:P55)</f>
        <v>42576088.684617907</v>
      </c>
      <c r="S55" s="7">
        <f>SUM('Monthly Summary'!N11:Y11)</f>
        <v>60703321.961422391</v>
      </c>
      <c r="T55" s="7">
        <f>SUM('Monthly Summary'!Z11:AK11)</f>
        <v>86548422.15422675</v>
      </c>
      <c r="U55" s="6"/>
      <c r="V55" s="2"/>
    </row>
    <row r="56" spans="1:22">
      <c r="A56" s="5" t="s">
        <v>169</v>
      </c>
      <c r="B56" s="108"/>
      <c r="C56" s="16"/>
      <c r="D56" s="36"/>
      <c r="E56" s="7">
        <v>0</v>
      </c>
      <c r="F56" s="7">
        <v>0</v>
      </c>
      <c r="G56" s="7">
        <v>0</v>
      </c>
      <c r="H56" s="7">
        <v>0</v>
      </c>
      <c r="I56" s="7">
        <v>0</v>
      </c>
      <c r="J56" s="7">
        <v>0</v>
      </c>
      <c r="K56" s="7">
        <v>0</v>
      </c>
      <c r="L56" s="7">
        <v>0</v>
      </c>
      <c r="M56" s="7">
        <v>0</v>
      </c>
      <c r="N56" s="7">
        <v>0</v>
      </c>
      <c r="O56" s="7">
        <v>0</v>
      </c>
      <c r="P56" s="7">
        <v>0</v>
      </c>
      <c r="Q56" s="123"/>
      <c r="R56" s="112">
        <f>SUM(E56:P56)</f>
        <v>0</v>
      </c>
      <c r="S56" s="7">
        <v>0</v>
      </c>
      <c r="T56" s="7">
        <v>0</v>
      </c>
      <c r="U56" s="6"/>
      <c r="V56" s="2"/>
    </row>
    <row r="57" spans="1:22">
      <c r="A57" s="5" t="s">
        <v>170</v>
      </c>
      <c r="B57" s="108"/>
      <c r="C57" s="16"/>
      <c r="D57" s="36"/>
      <c r="E57" s="7">
        <v>200000</v>
      </c>
      <c r="F57" s="7">
        <v>200000</v>
      </c>
      <c r="G57" s="7">
        <v>200000</v>
      </c>
      <c r="H57" s="7">
        <v>200000</v>
      </c>
      <c r="I57" s="7">
        <v>200000</v>
      </c>
      <c r="J57" s="7">
        <v>200000</v>
      </c>
      <c r="K57" s="7">
        <v>200000</v>
      </c>
      <c r="L57" s="7">
        <v>200000</v>
      </c>
      <c r="M57" s="7">
        <v>200000</v>
      </c>
      <c r="N57" s="7">
        <v>200000</v>
      </c>
      <c r="O57" s="7">
        <v>200000</v>
      </c>
      <c r="P57" s="7">
        <v>200000</v>
      </c>
      <c r="Q57" s="123"/>
      <c r="R57" s="112">
        <f>SUM(E57:P57)</f>
        <v>2400000</v>
      </c>
      <c r="S57" s="7">
        <f>P57*12</f>
        <v>2400000</v>
      </c>
      <c r="T57" s="7">
        <f>S57</f>
        <v>2400000</v>
      </c>
      <c r="U57" s="6"/>
      <c r="V57" s="2"/>
    </row>
    <row r="58" spans="1:22">
      <c r="A58" s="157" t="s">
        <v>171</v>
      </c>
      <c r="B58" s="108"/>
      <c r="C58" s="16"/>
      <c r="D58" s="36"/>
      <c r="E58" s="7">
        <f>3000000+44500</f>
        <v>3044500</v>
      </c>
      <c r="F58" s="7">
        <f>3000000+44500</f>
        <v>3044500</v>
      </c>
      <c r="G58" s="7">
        <f>3000000+44500</f>
        <v>3044500</v>
      </c>
      <c r="H58" s="7">
        <f>3000000+44500</f>
        <v>3044500</v>
      </c>
      <c r="I58" s="7">
        <f>2000000+44500</f>
        <v>2044500</v>
      </c>
      <c r="J58" s="7">
        <f t="shared" ref="J58:P58" si="11">2000000+44500</f>
        <v>2044500</v>
      </c>
      <c r="K58" s="7">
        <f t="shared" si="11"/>
        <v>2044500</v>
      </c>
      <c r="L58" s="7">
        <f t="shared" si="11"/>
        <v>2044500</v>
      </c>
      <c r="M58" s="7">
        <f t="shared" si="11"/>
        <v>2044500</v>
      </c>
      <c r="N58" s="7">
        <f t="shared" si="11"/>
        <v>2044500</v>
      </c>
      <c r="O58" s="7">
        <f t="shared" si="11"/>
        <v>2044500</v>
      </c>
      <c r="P58" s="7">
        <f t="shared" si="11"/>
        <v>2044500</v>
      </c>
      <c r="Q58" s="123"/>
      <c r="R58" s="112">
        <f>SUM(E58:P58)</f>
        <v>28534000</v>
      </c>
      <c r="S58" s="7">
        <v>29000000</v>
      </c>
      <c r="T58" s="7">
        <v>29500000</v>
      </c>
      <c r="U58" s="6"/>
      <c r="V58" s="2"/>
    </row>
    <row r="59" spans="1:22">
      <c r="A59" s="165"/>
      <c r="B59" s="108"/>
      <c r="C59" s="36"/>
      <c r="D59" s="36"/>
      <c r="E59" s="33"/>
      <c r="F59" s="33"/>
      <c r="G59" s="33"/>
      <c r="H59" s="33"/>
      <c r="I59" s="33"/>
      <c r="J59" s="33"/>
      <c r="K59" s="33"/>
      <c r="L59" s="33"/>
      <c r="M59" s="33"/>
      <c r="N59" s="33"/>
      <c r="O59" s="33"/>
      <c r="P59" s="33"/>
      <c r="Q59" s="123"/>
      <c r="R59" s="33"/>
      <c r="S59" s="33"/>
      <c r="T59" s="33"/>
      <c r="U59" s="6"/>
      <c r="V59" s="2"/>
    </row>
    <row r="60" spans="1:22">
      <c r="A60" s="166" t="s">
        <v>172</v>
      </c>
      <c r="B60" s="127"/>
      <c r="C60" s="36"/>
      <c r="D60" s="36"/>
      <c r="E60" s="27">
        <f t="shared" ref="E60:P60" si="12">SUMIF($C$29:$C$58,"X",E29:E58)</f>
        <v>0</v>
      </c>
      <c r="F60" s="164">
        <f t="shared" si="12"/>
        <v>0</v>
      </c>
      <c r="G60" s="27">
        <f t="shared" si="12"/>
        <v>0</v>
      </c>
      <c r="H60" s="27">
        <f t="shared" si="12"/>
        <v>0</v>
      </c>
      <c r="I60" s="27">
        <f t="shared" si="12"/>
        <v>0</v>
      </c>
      <c r="J60" s="27">
        <f t="shared" si="12"/>
        <v>0</v>
      </c>
      <c r="K60" s="27">
        <f t="shared" si="12"/>
        <v>0</v>
      </c>
      <c r="L60" s="27">
        <f t="shared" si="12"/>
        <v>0</v>
      </c>
      <c r="M60" s="27">
        <f t="shared" si="12"/>
        <v>0</v>
      </c>
      <c r="N60" s="27">
        <f t="shared" si="12"/>
        <v>0</v>
      </c>
      <c r="O60" s="27">
        <f t="shared" si="12"/>
        <v>0</v>
      </c>
      <c r="P60" s="27">
        <f t="shared" si="12"/>
        <v>0</v>
      </c>
      <c r="Q60" s="123"/>
      <c r="R60" s="112">
        <f>SUM(E60:P60)</f>
        <v>0</v>
      </c>
      <c r="S60" s="27">
        <f>SUMIF($C$29:$C$58,"X",S29:S58)</f>
        <v>0</v>
      </c>
      <c r="T60" s="27">
        <f>SUMIF($C$29:$C$58,"X",T29:T58)</f>
        <v>0</v>
      </c>
      <c r="U60" s="6"/>
      <c r="V60" s="2"/>
    </row>
    <row r="61" spans="1:22">
      <c r="A61" s="108"/>
      <c r="B61" s="108"/>
      <c r="C61" s="167"/>
      <c r="E61" s="108"/>
      <c r="F61" s="108"/>
      <c r="G61" s="108"/>
      <c r="H61" s="108"/>
      <c r="I61" s="108"/>
      <c r="J61" s="108"/>
      <c r="K61" s="108"/>
      <c r="L61" s="108"/>
      <c r="M61" s="108"/>
      <c r="N61" s="108"/>
      <c r="O61" s="108"/>
      <c r="P61" s="108"/>
      <c r="Q61" s="108"/>
      <c r="R61" s="108"/>
      <c r="S61" s="108"/>
      <c r="T61" s="108"/>
      <c r="U61" s="6"/>
      <c r="V61" s="2"/>
    </row>
    <row r="62" spans="1:22">
      <c r="A62" s="158" t="s">
        <v>376</v>
      </c>
      <c r="B62" s="108"/>
      <c r="C62" s="167"/>
      <c r="E62" s="108"/>
      <c r="F62" s="108"/>
      <c r="G62" s="108"/>
      <c r="H62" s="108"/>
      <c r="I62" s="108"/>
      <c r="J62" s="108"/>
      <c r="K62" s="108"/>
      <c r="L62" s="108"/>
      <c r="M62" s="108"/>
      <c r="N62" s="108"/>
      <c r="O62" s="108"/>
      <c r="P62" s="108"/>
      <c r="Q62" s="108"/>
      <c r="R62" s="108"/>
      <c r="S62" s="108"/>
      <c r="T62" s="108"/>
      <c r="U62" s="6"/>
      <c r="V62" s="2"/>
    </row>
    <row r="63" spans="1:22" ht="15" customHeight="1">
      <c r="A63" s="295" t="s">
        <v>336</v>
      </c>
      <c r="B63" s="295"/>
      <c r="C63" s="295"/>
      <c r="D63" s="295"/>
      <c r="E63" s="295"/>
      <c r="F63" s="295"/>
      <c r="G63" s="295"/>
      <c r="H63" s="295"/>
      <c r="I63" s="295"/>
      <c r="J63" s="295"/>
      <c r="K63" s="295"/>
      <c r="L63" s="295"/>
      <c r="M63" s="295"/>
      <c r="N63" s="295"/>
      <c r="O63" s="295"/>
      <c r="P63" s="295"/>
      <c r="Q63" s="108"/>
      <c r="R63" s="108"/>
      <c r="S63" s="108"/>
      <c r="T63" s="108"/>
      <c r="U63" s="6"/>
      <c r="V63" s="2"/>
    </row>
    <row r="64" spans="1:22">
      <c r="A64" s="295"/>
      <c r="B64" s="295"/>
      <c r="C64" s="295"/>
      <c r="D64" s="295"/>
      <c r="E64" s="295"/>
      <c r="F64" s="295"/>
      <c r="G64" s="295"/>
      <c r="H64" s="295"/>
      <c r="I64" s="295"/>
      <c r="J64" s="295"/>
      <c r="K64" s="295"/>
      <c r="L64" s="295"/>
      <c r="M64" s="295"/>
      <c r="N64" s="295"/>
      <c r="O64" s="295"/>
      <c r="P64" s="295"/>
      <c r="Q64" s="133"/>
      <c r="R64" s="133"/>
      <c r="S64" s="133"/>
      <c r="T64" s="133"/>
      <c r="U64" s="6"/>
      <c r="V64" s="2"/>
    </row>
    <row r="65" spans="1:22">
      <c r="A65" s="295"/>
      <c r="B65" s="295"/>
      <c r="C65" s="295"/>
      <c r="D65" s="295"/>
      <c r="E65" s="295"/>
      <c r="F65" s="295"/>
      <c r="G65" s="295"/>
      <c r="H65" s="295"/>
      <c r="I65" s="295"/>
      <c r="J65" s="295"/>
      <c r="K65" s="295"/>
      <c r="L65" s="295"/>
      <c r="M65" s="295"/>
      <c r="N65" s="295"/>
      <c r="O65" s="295"/>
      <c r="P65" s="295"/>
      <c r="Q65" s="133"/>
      <c r="R65" s="133"/>
      <c r="S65" s="133"/>
      <c r="T65" s="133"/>
      <c r="U65" s="6"/>
      <c r="V65" s="2"/>
    </row>
    <row r="66" spans="1:22">
      <c r="A66" s="295"/>
      <c r="B66" s="295"/>
      <c r="C66" s="295"/>
      <c r="D66" s="295"/>
      <c r="E66" s="295"/>
      <c r="F66" s="295"/>
      <c r="G66" s="295"/>
      <c r="H66" s="295"/>
      <c r="I66" s="295"/>
      <c r="J66" s="295"/>
      <c r="K66" s="295"/>
      <c r="L66" s="295"/>
      <c r="M66" s="295"/>
      <c r="N66" s="295"/>
      <c r="O66" s="295"/>
      <c r="P66" s="295"/>
      <c r="Q66" s="133"/>
      <c r="R66" s="133"/>
      <c r="S66" s="133"/>
      <c r="T66" s="133"/>
      <c r="U66" s="6"/>
      <c r="V66" s="2"/>
    </row>
    <row r="67" spans="1:22">
      <c r="A67" s="133"/>
      <c r="B67" s="133"/>
      <c r="C67" s="171"/>
      <c r="E67" s="133"/>
      <c r="F67" s="133"/>
      <c r="G67" s="133"/>
      <c r="H67" s="133"/>
      <c r="I67" s="133"/>
      <c r="J67" s="133"/>
      <c r="K67" s="133"/>
      <c r="L67" s="133"/>
      <c r="M67" s="133"/>
      <c r="N67" s="133"/>
      <c r="O67" s="133"/>
      <c r="P67" s="133"/>
      <c r="Q67" s="133"/>
      <c r="R67" s="133"/>
      <c r="S67" s="133"/>
      <c r="T67" s="133"/>
    </row>
    <row r="68" spans="1:22">
      <c r="A68" s="133"/>
      <c r="B68" s="133"/>
      <c r="C68" s="171"/>
      <c r="E68" s="133"/>
      <c r="F68" s="133"/>
      <c r="G68" s="133"/>
      <c r="H68" s="133"/>
      <c r="I68" s="133"/>
      <c r="J68" s="133"/>
      <c r="K68" s="133"/>
      <c r="L68" s="133"/>
      <c r="M68" s="133"/>
      <c r="N68" s="133"/>
      <c r="O68" s="133"/>
      <c r="P68" s="133"/>
      <c r="Q68" s="133"/>
      <c r="R68" s="133"/>
      <c r="S68" s="133"/>
      <c r="T68" s="133"/>
    </row>
    <row r="69" spans="1:22">
      <c r="A69" s="133"/>
      <c r="B69" s="133"/>
      <c r="C69" s="171"/>
      <c r="E69" s="133"/>
      <c r="F69" s="133"/>
      <c r="G69" s="133"/>
      <c r="H69" s="133"/>
      <c r="I69" s="133"/>
      <c r="J69" s="133"/>
      <c r="K69" s="133"/>
      <c r="L69" s="133"/>
      <c r="M69" s="133"/>
      <c r="N69" s="133"/>
      <c r="O69" s="133"/>
      <c r="P69" s="133"/>
      <c r="Q69" s="159"/>
      <c r="R69" s="133"/>
      <c r="S69" s="133"/>
      <c r="T69" s="133"/>
    </row>
  </sheetData>
  <mergeCells count="2">
    <mergeCell ref="A1:T1"/>
    <mergeCell ref="A63:P66"/>
  </mergeCells>
  <phoneticPr fontId="51" type="noConversion"/>
  <conditionalFormatting sqref="E34:P34">
    <cfRule type="expression" dxfId="525" priority="224">
      <formula>E$4=0</formula>
    </cfRule>
  </conditionalFormatting>
  <conditionalFormatting sqref="E35:P35">
    <cfRule type="expression" dxfId="524" priority="223">
      <formula>E$4=0</formula>
    </cfRule>
  </conditionalFormatting>
  <conditionalFormatting sqref="E36:P36">
    <cfRule type="expression" dxfId="523" priority="222">
      <formula>E$4=0</formula>
    </cfRule>
  </conditionalFormatting>
  <conditionalFormatting sqref="E16:E17 E4:E14 F6:P7 G4:H4 J4:K4 M4:N4 P4 F10:P11">
    <cfRule type="expression" dxfId="522" priority="250">
      <formula>E$4=0</formula>
    </cfRule>
  </conditionalFormatting>
  <conditionalFormatting sqref="F4:F5 F16:F17 F8:F9 F12:F14 I4 L4 O4">
    <cfRule type="expression" dxfId="521" priority="249">
      <formula>F$4=0</formula>
    </cfRule>
  </conditionalFormatting>
  <conditionalFormatting sqref="P5 P8:P9 P12:P14 P16:P17">
    <cfRule type="expression" dxfId="520" priority="239">
      <formula>P$4=0</formula>
    </cfRule>
  </conditionalFormatting>
  <conditionalFormatting sqref="G5 G16:G17 G8:G9 G12:G14">
    <cfRule type="expression" dxfId="519" priority="248">
      <formula>G$4=0</formula>
    </cfRule>
  </conditionalFormatting>
  <conditionalFormatting sqref="H5 H16:H17 H8:H9 H12:H14">
    <cfRule type="expression" dxfId="518" priority="247">
      <formula>H$4=0</formula>
    </cfRule>
  </conditionalFormatting>
  <conditionalFormatting sqref="I5 I16:I17 I8:I9 I12:I14">
    <cfRule type="expression" dxfId="517" priority="246">
      <formula>I$4=0</formula>
    </cfRule>
  </conditionalFormatting>
  <conditionalFormatting sqref="J5 J16:J17 J8:J9 J12:J14">
    <cfRule type="expression" dxfId="516" priority="245">
      <formula>J$4=0</formula>
    </cfRule>
  </conditionalFormatting>
  <conditionalFormatting sqref="K5 K16:K17 K8:K9 K12:K14">
    <cfRule type="expression" dxfId="515" priority="244">
      <formula>K$4=0</formula>
    </cfRule>
  </conditionalFormatting>
  <conditionalFormatting sqref="L5 L16:L17 L8:L9 L12:L14">
    <cfRule type="expression" dxfId="514" priority="243">
      <formula>L$4=0</formula>
    </cfRule>
  </conditionalFormatting>
  <conditionalFormatting sqref="M5 M16:M17 M8:M9 M12:M14">
    <cfRule type="expression" dxfId="513" priority="242">
      <formula>M$4=0</formula>
    </cfRule>
  </conditionalFormatting>
  <conditionalFormatting sqref="N5 N16:N17 N8:N9 N12:N14">
    <cfRule type="expression" dxfId="512" priority="241">
      <formula>N$4=0</formula>
    </cfRule>
  </conditionalFormatting>
  <conditionalFormatting sqref="O5 O8:O9 O12:O14 O16:O17">
    <cfRule type="expression" dxfId="511" priority="240">
      <formula>O$4=0</formula>
    </cfRule>
  </conditionalFormatting>
  <conditionalFormatting sqref="E56:P56">
    <cfRule type="expression" dxfId="510" priority="150">
      <formula>E$4=0</formula>
    </cfRule>
  </conditionalFormatting>
  <conditionalFormatting sqref="G30">
    <cfRule type="expression" dxfId="509" priority="219">
      <formula>G$4=0</formula>
    </cfRule>
  </conditionalFormatting>
  <conditionalFormatting sqref="E30">
    <cfRule type="expression" dxfId="508" priority="221">
      <formula>E$4=0</formula>
    </cfRule>
  </conditionalFormatting>
  <conditionalFormatting sqref="F30">
    <cfRule type="expression" dxfId="507" priority="220">
      <formula>F$4=0</formula>
    </cfRule>
  </conditionalFormatting>
  <conditionalFormatting sqref="E55:P55">
    <cfRule type="expression" dxfId="506" priority="151">
      <formula>E$4=0</formula>
    </cfRule>
  </conditionalFormatting>
  <conditionalFormatting sqref="E57">
    <cfRule type="expression" dxfId="505" priority="138">
      <formula>E$4=0</formula>
    </cfRule>
  </conditionalFormatting>
  <conditionalFormatting sqref="H30">
    <cfRule type="expression" dxfId="504" priority="218">
      <formula>H$4=0</formula>
    </cfRule>
  </conditionalFormatting>
  <conditionalFormatting sqref="I30">
    <cfRule type="expression" dxfId="503" priority="217">
      <formula>I$4=0</formula>
    </cfRule>
  </conditionalFormatting>
  <conditionalFormatting sqref="J30">
    <cfRule type="expression" dxfId="502" priority="216">
      <formula>J$4=0</formula>
    </cfRule>
  </conditionalFormatting>
  <conditionalFormatting sqref="K30">
    <cfRule type="expression" dxfId="501" priority="215">
      <formula>K$4=0</formula>
    </cfRule>
  </conditionalFormatting>
  <conditionalFormatting sqref="L30">
    <cfRule type="expression" dxfId="500" priority="214">
      <formula>L$4=0</formula>
    </cfRule>
  </conditionalFormatting>
  <conditionalFormatting sqref="M30">
    <cfRule type="expression" dxfId="499" priority="213">
      <formula>M$4=0</formula>
    </cfRule>
  </conditionalFormatting>
  <conditionalFormatting sqref="N30">
    <cfRule type="expression" dxfId="498" priority="212">
      <formula>N$4=0</formula>
    </cfRule>
  </conditionalFormatting>
  <conditionalFormatting sqref="O30">
    <cfRule type="expression" dxfId="497" priority="211">
      <formula>O$4=0</formula>
    </cfRule>
  </conditionalFormatting>
  <conditionalFormatting sqref="P30">
    <cfRule type="expression" dxfId="496" priority="210">
      <formula>P$4=0</formula>
    </cfRule>
  </conditionalFormatting>
  <conditionalFormatting sqref="F40:P40">
    <cfRule type="expression" dxfId="495" priority="196">
      <formula>F$4=0</formula>
    </cfRule>
  </conditionalFormatting>
  <conditionalFormatting sqref="E40">
    <cfRule type="expression" dxfId="494" priority="197">
      <formula>E$4=0</formula>
    </cfRule>
  </conditionalFormatting>
  <conditionalFormatting sqref="E41:P41">
    <cfRule type="expression" dxfId="493" priority="195">
      <formula>E$4=0</formula>
    </cfRule>
  </conditionalFormatting>
  <conditionalFormatting sqref="E42:P42">
    <cfRule type="expression" dxfId="492" priority="194">
      <formula>E$4=0</formula>
    </cfRule>
  </conditionalFormatting>
  <conditionalFormatting sqref="E43:P44">
    <cfRule type="expression" dxfId="491" priority="192">
      <formula>E$4=0</formula>
    </cfRule>
  </conditionalFormatting>
  <conditionalFormatting sqref="E45:P45">
    <cfRule type="expression" dxfId="490" priority="190">
      <formula>E$4=0</formula>
    </cfRule>
  </conditionalFormatting>
  <conditionalFormatting sqref="E48:P49">
    <cfRule type="expression" dxfId="489" priority="188">
      <formula>E$4=0</formula>
    </cfRule>
  </conditionalFormatting>
  <conditionalFormatting sqref="E50:P50">
    <cfRule type="expression" dxfId="488" priority="176">
      <formula>E$4=0</formula>
    </cfRule>
  </conditionalFormatting>
  <conditionalFormatting sqref="E52:P52">
    <cfRule type="expression" dxfId="487" priority="164">
      <formula>E$4=0</formula>
    </cfRule>
  </conditionalFormatting>
  <conditionalFormatting sqref="O54">
    <cfRule type="expression" dxfId="486" priority="153">
      <formula>O$4=0</formula>
    </cfRule>
  </conditionalFormatting>
  <conditionalFormatting sqref="P54">
    <cfRule type="expression" dxfId="485" priority="152">
      <formula>P$4=0</formula>
    </cfRule>
  </conditionalFormatting>
  <conditionalFormatting sqref="E54">
    <cfRule type="expression" dxfId="484" priority="163">
      <formula>E$4=0</formula>
    </cfRule>
  </conditionalFormatting>
  <conditionalFormatting sqref="F54">
    <cfRule type="expression" dxfId="483" priority="162">
      <formula>F$4=0</formula>
    </cfRule>
  </conditionalFormatting>
  <conditionalFormatting sqref="G54">
    <cfRule type="expression" dxfId="482" priority="161">
      <formula>G$4=0</formula>
    </cfRule>
  </conditionalFormatting>
  <conditionalFormatting sqref="H54">
    <cfRule type="expression" dxfId="481" priority="160">
      <formula>H$4=0</formula>
    </cfRule>
  </conditionalFormatting>
  <conditionalFormatting sqref="I54">
    <cfRule type="expression" dxfId="480" priority="159">
      <formula>I$4=0</formula>
    </cfRule>
  </conditionalFormatting>
  <conditionalFormatting sqref="J54">
    <cfRule type="expression" dxfId="479" priority="158">
      <formula>J$4=0</formula>
    </cfRule>
  </conditionalFormatting>
  <conditionalFormatting sqref="K54">
    <cfRule type="expression" dxfId="478" priority="157">
      <formula>K$4=0</formula>
    </cfRule>
  </conditionalFormatting>
  <conditionalFormatting sqref="L54">
    <cfRule type="expression" dxfId="477" priority="156">
      <formula>L$4=0</formula>
    </cfRule>
  </conditionalFormatting>
  <conditionalFormatting sqref="M54">
    <cfRule type="expression" dxfId="476" priority="155">
      <formula>M$4=0</formula>
    </cfRule>
  </conditionalFormatting>
  <conditionalFormatting sqref="N54">
    <cfRule type="expression" dxfId="475" priority="154">
      <formula>N$4=0</formula>
    </cfRule>
  </conditionalFormatting>
  <conditionalFormatting sqref="E18 F20:P21 F23:P24 E20:E27">
    <cfRule type="expression" dxfId="474" priority="137">
      <formula>E$4=0</formula>
    </cfRule>
  </conditionalFormatting>
  <conditionalFormatting sqref="F18 F22 F25:F27">
    <cfRule type="expression" dxfId="473" priority="136">
      <formula>F$4=0</formula>
    </cfRule>
  </conditionalFormatting>
  <conditionalFormatting sqref="G18 G22 G25:G27">
    <cfRule type="expression" dxfId="472" priority="135">
      <formula>G$4=0</formula>
    </cfRule>
  </conditionalFormatting>
  <conditionalFormatting sqref="H18 H22 H25:H27">
    <cfRule type="expression" dxfId="471" priority="134">
      <formula>H$4=0</formula>
    </cfRule>
  </conditionalFormatting>
  <conditionalFormatting sqref="I18 I22 I25:I27">
    <cfRule type="expression" dxfId="470" priority="133">
      <formula>I$4=0</formula>
    </cfRule>
  </conditionalFormatting>
  <conditionalFormatting sqref="J18 J22 J25:J27">
    <cfRule type="expression" dxfId="469" priority="132">
      <formula>J$4=0</formula>
    </cfRule>
  </conditionalFormatting>
  <conditionalFormatting sqref="K18 K22 K25:K27">
    <cfRule type="expression" dxfId="468" priority="131">
      <formula>K$4=0</formula>
    </cfRule>
  </conditionalFormatting>
  <conditionalFormatting sqref="L18 L22 L25:L27">
    <cfRule type="expression" dxfId="467" priority="130">
      <formula>L$4=0</formula>
    </cfRule>
  </conditionalFormatting>
  <conditionalFormatting sqref="M18 M22 M25:M27">
    <cfRule type="expression" dxfId="466" priority="129">
      <formula>M$4=0</formula>
    </cfRule>
  </conditionalFormatting>
  <conditionalFormatting sqref="N18 N22 N25:N27">
    <cfRule type="expression" dxfId="465" priority="128">
      <formula>N$4=0</formula>
    </cfRule>
  </conditionalFormatting>
  <conditionalFormatting sqref="O18 O22 O25:O27">
    <cfRule type="expression" dxfId="464" priority="127">
      <formula>O$4=0</formula>
    </cfRule>
  </conditionalFormatting>
  <conditionalFormatting sqref="P18 P22 P25:P27">
    <cfRule type="expression" dxfId="463" priority="126">
      <formula>P$4=0</formula>
    </cfRule>
  </conditionalFormatting>
  <conditionalFormatting sqref="E58:E59 F58:P58">
    <cfRule type="expression" dxfId="462" priority="114">
      <formula>E$4=0</formula>
    </cfRule>
  </conditionalFormatting>
  <conditionalFormatting sqref="F59">
    <cfRule type="expression" dxfId="461" priority="113">
      <formula>F$4=0</formula>
    </cfRule>
  </conditionalFormatting>
  <conditionalFormatting sqref="P59">
    <cfRule type="expression" dxfId="460" priority="103">
      <formula>P$4=0</formula>
    </cfRule>
  </conditionalFormatting>
  <conditionalFormatting sqref="G59">
    <cfRule type="expression" dxfId="459" priority="112">
      <formula>G$4=0</formula>
    </cfRule>
  </conditionalFormatting>
  <conditionalFormatting sqref="H59">
    <cfRule type="expression" dxfId="458" priority="111">
      <formula>H$4=0</formula>
    </cfRule>
  </conditionalFormatting>
  <conditionalFormatting sqref="I59">
    <cfRule type="expression" dxfId="457" priority="110">
      <formula>I$4=0</formula>
    </cfRule>
  </conditionalFormatting>
  <conditionalFormatting sqref="J59">
    <cfRule type="expression" dxfId="456" priority="109">
      <formula>J$4=0</formula>
    </cfRule>
  </conditionalFormatting>
  <conditionalFormatting sqref="N59">
    <cfRule type="expression" dxfId="455" priority="105">
      <formula>N$4=0</formula>
    </cfRule>
  </conditionalFormatting>
  <conditionalFormatting sqref="O59">
    <cfRule type="expression" dxfId="454" priority="104">
      <formula>O$4=0</formula>
    </cfRule>
  </conditionalFormatting>
  <conditionalFormatting sqref="K59">
    <cfRule type="expression" dxfId="453" priority="108">
      <formula>K$4=0</formula>
    </cfRule>
  </conditionalFormatting>
  <conditionalFormatting sqref="L59">
    <cfRule type="expression" dxfId="452" priority="107">
      <formula>L$4=0</formula>
    </cfRule>
  </conditionalFormatting>
  <conditionalFormatting sqref="M59">
    <cfRule type="expression" dxfId="451" priority="106">
      <formula>M$4=0</formula>
    </cfRule>
  </conditionalFormatting>
  <conditionalFormatting sqref="T32">
    <cfRule type="expression" dxfId="450" priority="101">
      <formula>T$4=0</formula>
    </cfRule>
  </conditionalFormatting>
  <conditionalFormatting sqref="S32">
    <cfRule type="expression" dxfId="449" priority="102">
      <formula>S$4=0</formula>
    </cfRule>
  </conditionalFormatting>
  <conditionalFormatting sqref="E33:P33">
    <cfRule type="expression" dxfId="448" priority="98">
      <formula>E$4=0</formula>
    </cfRule>
  </conditionalFormatting>
  <conditionalFormatting sqref="E60">
    <cfRule type="expression" dxfId="447" priority="73">
      <formula>E$4=0</formula>
    </cfRule>
  </conditionalFormatting>
  <conditionalFormatting sqref="E60">
    <cfRule type="expression" dxfId="446" priority="72">
      <formula>E$4=0</formula>
    </cfRule>
  </conditionalFormatting>
  <conditionalFormatting sqref="H60">
    <cfRule type="expression" dxfId="445" priority="67">
      <formula>H$4=0</formula>
    </cfRule>
  </conditionalFormatting>
  <conditionalFormatting sqref="H60">
    <cfRule type="expression" dxfId="444" priority="66">
      <formula>H$4=0</formula>
    </cfRule>
  </conditionalFormatting>
  <conditionalFormatting sqref="F60">
    <cfRule type="expression" dxfId="443" priority="71">
      <formula>F$4=0</formula>
    </cfRule>
  </conditionalFormatting>
  <conditionalFormatting sqref="F60">
    <cfRule type="expression" dxfId="442" priority="70">
      <formula>F$4=0</formula>
    </cfRule>
  </conditionalFormatting>
  <conditionalFormatting sqref="G60">
    <cfRule type="expression" dxfId="441" priority="69">
      <formula>G$4=0</formula>
    </cfRule>
  </conditionalFormatting>
  <conditionalFormatting sqref="G60">
    <cfRule type="expression" dxfId="440" priority="68">
      <formula>G$4=0</formula>
    </cfRule>
  </conditionalFormatting>
  <conditionalFormatting sqref="I60">
    <cfRule type="expression" dxfId="439" priority="65">
      <formula>I$4=0</formula>
    </cfRule>
  </conditionalFormatting>
  <conditionalFormatting sqref="I60">
    <cfRule type="expression" dxfId="438" priority="64">
      <formula>I$4=0</formula>
    </cfRule>
  </conditionalFormatting>
  <conditionalFormatting sqref="J60">
    <cfRule type="expression" dxfId="437" priority="63">
      <formula>J$4=0</formula>
    </cfRule>
  </conditionalFormatting>
  <conditionalFormatting sqref="J60">
    <cfRule type="expression" dxfId="436" priority="62">
      <formula>J$4=0</formula>
    </cfRule>
  </conditionalFormatting>
  <conditionalFormatting sqref="K60">
    <cfRule type="expression" dxfId="435" priority="61">
      <formula>K$4=0</formula>
    </cfRule>
  </conditionalFormatting>
  <conditionalFormatting sqref="K60">
    <cfRule type="expression" dxfId="434" priority="60">
      <formula>K$4=0</formula>
    </cfRule>
  </conditionalFormatting>
  <conditionalFormatting sqref="L60">
    <cfRule type="expression" dxfId="433" priority="59">
      <formula>L$4=0</formula>
    </cfRule>
  </conditionalFormatting>
  <conditionalFormatting sqref="L60">
    <cfRule type="expression" dxfId="432" priority="58">
      <formula>L$4=0</formula>
    </cfRule>
  </conditionalFormatting>
  <conditionalFormatting sqref="M60">
    <cfRule type="expression" dxfId="431" priority="57">
      <formula>M$4=0</formula>
    </cfRule>
  </conditionalFormatting>
  <conditionalFormatting sqref="M60">
    <cfRule type="expression" dxfId="430" priority="56">
      <formula>M$4=0</formula>
    </cfRule>
  </conditionalFormatting>
  <conditionalFormatting sqref="N60">
    <cfRule type="expression" dxfId="429" priority="55">
      <formula>N$4=0</formula>
    </cfRule>
  </conditionalFormatting>
  <conditionalFormatting sqref="N60">
    <cfRule type="expression" dxfId="428" priority="54">
      <formula>N$4=0</formula>
    </cfRule>
  </conditionalFormatting>
  <conditionalFormatting sqref="O60">
    <cfRule type="expression" dxfId="427" priority="53">
      <formula>O$4=0</formula>
    </cfRule>
  </conditionalFormatting>
  <conditionalFormatting sqref="O60">
    <cfRule type="expression" dxfId="426" priority="52">
      <formula>O$4=0</formula>
    </cfRule>
  </conditionalFormatting>
  <conditionalFormatting sqref="P60">
    <cfRule type="expression" dxfId="425" priority="51">
      <formula>P$4=0</formula>
    </cfRule>
  </conditionalFormatting>
  <conditionalFormatting sqref="P60">
    <cfRule type="expression" dxfId="424" priority="50">
      <formula>P$4=0</formula>
    </cfRule>
  </conditionalFormatting>
  <conditionalFormatting sqref="S60">
    <cfRule type="expression" dxfId="423" priority="49">
      <formula>S$4=0</formula>
    </cfRule>
  </conditionalFormatting>
  <conditionalFormatting sqref="S60">
    <cfRule type="expression" dxfId="422" priority="48">
      <formula>S$4=0</formula>
    </cfRule>
  </conditionalFormatting>
  <conditionalFormatting sqref="T60">
    <cfRule type="expression" dxfId="421" priority="47">
      <formula>T$4=0</formula>
    </cfRule>
  </conditionalFormatting>
  <conditionalFormatting sqref="T60">
    <cfRule type="expression" dxfId="420" priority="46">
      <formula>T$4=0</formula>
    </cfRule>
  </conditionalFormatting>
  <conditionalFormatting sqref="E15:P15">
    <cfRule type="expression" dxfId="419" priority="45">
      <formula>E$4=0</formula>
    </cfRule>
  </conditionalFormatting>
  <conditionalFormatting sqref="F57:P57">
    <cfRule type="expression" dxfId="418" priority="13">
      <formula>F$4=0</formula>
    </cfRule>
  </conditionalFormatting>
  <conditionalFormatting sqref="S36">
    <cfRule type="expression" dxfId="417" priority="12">
      <formula>S$4=0</formula>
    </cfRule>
  </conditionalFormatting>
  <conditionalFormatting sqref="T36">
    <cfRule type="expression" dxfId="416" priority="11">
      <formula>T$4=0</formula>
    </cfRule>
  </conditionalFormatting>
  <conditionalFormatting sqref="E19 G19:H19 J19:K19 M19:N19 P19">
    <cfRule type="expression" dxfId="415" priority="10">
      <formula>E$4=0</formula>
    </cfRule>
  </conditionalFormatting>
  <conditionalFormatting sqref="F19 I19 L19 O19">
    <cfRule type="expression" dxfId="414" priority="9">
      <formula>F$4=0</formula>
    </cfRule>
  </conditionalFormatting>
  <conditionalFormatting sqref="F38 I38 L38 O38">
    <cfRule type="expression" dxfId="413" priority="3">
      <formula>F$4=0</formula>
    </cfRule>
  </conditionalFormatting>
  <conditionalFormatting sqref="E38 G38:H38 J38:K38 M38:N38 P38">
    <cfRule type="expression" dxfId="412" priority="4">
      <formula>E$4=0</formula>
    </cfRule>
  </conditionalFormatting>
  <conditionalFormatting sqref="E29 G29:H29 J29:K29 M29:N29 P29">
    <cfRule type="expression" dxfId="411" priority="6">
      <formula>E$4=0</formula>
    </cfRule>
  </conditionalFormatting>
  <conditionalFormatting sqref="F29 I29 L29 O29">
    <cfRule type="expression" dxfId="410" priority="5">
      <formula>F$4=0</formula>
    </cfRule>
  </conditionalFormatting>
  <conditionalFormatting sqref="E47:P47">
    <cfRule type="expression" dxfId="409" priority="2">
      <formula>E$4=0</formula>
    </cfRule>
  </conditionalFormatting>
  <conditionalFormatting sqref="E31:P32">
    <cfRule type="expression" dxfId="408" priority="1">
      <formula>E$4=0</formula>
    </cfRule>
  </conditionalFormatting>
  <dataValidations count="1">
    <dataValidation type="list" showInputMessage="1" showErrorMessage="1" sqref="C31:D36 C40:D45 C47:D50 C52:D52 C55:D58" xr:uid="{52AC5B9B-3CDB-E94D-945F-EEDC0407FFEB}">
      <formula1>$C$27:$C$28</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3740-BEE3-164E-8952-7660198D4B26}">
  <dimension ref="A1:AD38"/>
  <sheetViews>
    <sheetView workbookViewId="0">
      <selection activeCell="A18" sqref="A18"/>
    </sheetView>
  </sheetViews>
  <sheetFormatPr baseColWidth="10" defaultColWidth="9.1640625" defaultRowHeight="15"/>
  <cols>
    <col min="1" max="1" width="30.5" style="37" customWidth="1"/>
    <col min="2" max="2" width="11" style="37" customWidth="1"/>
    <col min="3" max="3" width="2.1640625" style="38" customWidth="1"/>
    <col min="4" max="4" width="8.5" style="181" customWidth="1"/>
    <col min="5" max="5" width="1.83203125" style="38" customWidth="1"/>
    <col min="6" max="17" width="10.33203125" style="37" customWidth="1"/>
    <col min="18" max="18" width="3.5" style="38" customWidth="1"/>
    <col min="19" max="19" width="15.1640625" style="37" bestFit="1" customWidth="1"/>
    <col min="20" max="21" width="22" style="37" bestFit="1" customWidth="1"/>
    <col min="22" max="16384" width="9.1640625" style="37"/>
  </cols>
  <sheetData>
    <row r="1" spans="1:21">
      <c r="A1" s="294" t="s">
        <v>349</v>
      </c>
      <c r="B1" s="294"/>
      <c r="C1" s="294"/>
      <c r="D1" s="294"/>
      <c r="E1" s="294"/>
      <c r="F1" s="294"/>
      <c r="G1" s="294"/>
      <c r="H1" s="294"/>
      <c r="I1" s="294"/>
      <c r="J1" s="294"/>
      <c r="K1" s="294"/>
      <c r="L1" s="294"/>
      <c r="M1" s="294"/>
      <c r="N1" s="294"/>
      <c r="O1" s="294"/>
      <c r="P1" s="294"/>
      <c r="Q1" s="294"/>
      <c r="R1" s="294"/>
      <c r="S1" s="294"/>
      <c r="T1" s="294"/>
      <c r="U1" s="294"/>
    </row>
    <row r="2" spans="1:21" s="108" customFormat="1">
      <c r="A2" s="142"/>
      <c r="C2" s="38"/>
      <c r="D2" s="176"/>
      <c r="E2" s="38"/>
      <c r="F2" s="16" t="s">
        <v>339</v>
      </c>
      <c r="G2" s="257" t="s">
        <v>339</v>
      </c>
      <c r="H2" s="257" t="s">
        <v>10</v>
      </c>
      <c r="I2" s="41"/>
      <c r="J2" s="41"/>
      <c r="K2" s="41"/>
      <c r="L2" s="41"/>
      <c r="M2" s="41"/>
      <c r="N2" s="41"/>
      <c r="O2" s="41"/>
      <c r="P2" s="41"/>
      <c r="Q2" s="41"/>
      <c r="R2" s="41"/>
      <c r="S2" s="41"/>
      <c r="T2" s="41"/>
      <c r="U2" s="41"/>
    </row>
    <row r="3" spans="1:21">
      <c r="A3" s="108"/>
      <c r="B3" s="144"/>
      <c r="C3" s="173"/>
      <c r="D3" s="177"/>
      <c r="E3" s="173"/>
      <c r="F3" s="145"/>
      <c r="G3" s="145"/>
      <c r="H3" s="145"/>
      <c r="I3" s="145"/>
      <c r="J3" s="145"/>
      <c r="K3" s="145"/>
      <c r="L3" s="145"/>
      <c r="M3" s="145"/>
      <c r="N3" s="145"/>
      <c r="O3" s="145"/>
      <c r="P3" s="145"/>
      <c r="Q3" s="145"/>
      <c r="R3" s="145"/>
      <c r="S3" s="145"/>
      <c r="T3" s="145"/>
      <c r="U3" s="145"/>
    </row>
    <row r="4" spans="1:21">
      <c r="A4" s="262" t="s">
        <v>177</v>
      </c>
      <c r="B4" s="260" t="s">
        <v>338</v>
      </c>
      <c r="C4" s="41"/>
      <c r="D4" s="263" t="s">
        <v>175</v>
      </c>
      <c r="E4" s="41"/>
      <c r="F4" s="260" t="str">
        <f>'Basic data'!E4</f>
        <v>Month 1</v>
      </c>
      <c r="G4" s="261" t="str">
        <f>'Basic data'!F4</f>
        <v>Month 2</v>
      </c>
      <c r="H4" s="260" t="str">
        <f>'Basic data'!G4</f>
        <v>Month 3</v>
      </c>
      <c r="I4" s="260" t="str">
        <f>'Basic data'!H4</f>
        <v>Month 4</v>
      </c>
      <c r="J4" s="260" t="str">
        <f>'Basic data'!I4</f>
        <v>Month 5</v>
      </c>
      <c r="K4" s="260" t="str">
        <f>'Basic data'!J4</f>
        <v>Month 6</v>
      </c>
      <c r="L4" s="260" t="str">
        <f>'Basic data'!K4</f>
        <v>Month 7</v>
      </c>
      <c r="M4" s="260" t="str">
        <f>'Basic data'!L4</f>
        <v>Month 8</v>
      </c>
      <c r="N4" s="260" t="str">
        <f>'Basic data'!M4</f>
        <v>Month 9</v>
      </c>
      <c r="O4" s="260" t="str">
        <f>'Basic data'!N4</f>
        <v>Month 10</v>
      </c>
      <c r="P4" s="260" t="str">
        <f>'Basic data'!O4</f>
        <v>Month 11</v>
      </c>
      <c r="Q4" s="260" t="str">
        <f>'Basic data'!P4</f>
        <v>Month 12</v>
      </c>
      <c r="R4" s="41"/>
      <c r="S4" s="260" t="str">
        <f>'Basic data'!R4</f>
        <v>Year 1</v>
      </c>
      <c r="T4" s="260" t="str">
        <f>'Basic data'!S4</f>
        <v>Year 2</v>
      </c>
      <c r="U4" s="260" t="str">
        <f>'Basic data'!T4</f>
        <v>Year 3</v>
      </c>
    </row>
    <row r="5" spans="1:21">
      <c r="A5" s="174" t="s">
        <v>176</v>
      </c>
      <c r="B5" s="16" t="s">
        <v>3</v>
      </c>
      <c r="C5" s="36"/>
      <c r="D5" s="175"/>
      <c r="E5" s="36"/>
      <c r="F5" s="7">
        <v>395000</v>
      </c>
      <c r="G5" s="7">
        <v>395000</v>
      </c>
      <c r="H5" s="7">
        <v>395000</v>
      </c>
      <c r="I5" s="7">
        <v>395000</v>
      </c>
      <c r="J5" s="7">
        <v>395000</v>
      </c>
      <c r="K5" s="7">
        <v>395000</v>
      </c>
      <c r="L5" s="7">
        <v>451000</v>
      </c>
      <c r="M5" s="7">
        <v>451000</v>
      </c>
      <c r="N5" s="7">
        <v>451000</v>
      </c>
      <c r="O5" s="7">
        <v>451000</v>
      </c>
      <c r="P5" s="7">
        <v>451000</v>
      </c>
      <c r="Q5" s="7">
        <v>451000</v>
      </c>
      <c r="R5" s="33"/>
      <c r="S5" s="112">
        <f>SUM(F5:Q5)</f>
        <v>5076000</v>
      </c>
      <c r="T5" s="7">
        <f>Q5*(1+Variables!$D$42)</f>
        <v>498806.00000000006</v>
      </c>
      <c r="U5" s="7">
        <f>T5*(1+Variables!$D$42)</f>
        <v>551679.4360000001</v>
      </c>
    </row>
    <row r="6" spans="1:21">
      <c r="A6" s="174" t="s">
        <v>11</v>
      </c>
      <c r="B6" s="16" t="s">
        <v>3</v>
      </c>
      <c r="C6" s="36"/>
      <c r="D6" s="175" t="s">
        <v>13</v>
      </c>
      <c r="E6" s="36"/>
      <c r="F6" s="7">
        <v>395000</v>
      </c>
      <c r="G6" s="7">
        <v>395000</v>
      </c>
      <c r="H6" s="7">
        <v>395000</v>
      </c>
      <c r="I6" s="7">
        <v>395000</v>
      </c>
      <c r="J6" s="7">
        <v>395000</v>
      </c>
      <c r="K6" s="7">
        <v>395000</v>
      </c>
      <c r="L6" s="7">
        <v>451000</v>
      </c>
      <c r="M6" s="7">
        <v>451000</v>
      </c>
      <c r="N6" s="7">
        <v>451000</v>
      </c>
      <c r="O6" s="7">
        <v>451000</v>
      </c>
      <c r="P6" s="7">
        <v>451000</v>
      </c>
      <c r="Q6" s="7">
        <v>451000</v>
      </c>
      <c r="R6" s="33"/>
      <c r="S6" s="112">
        <f>SUM(F6:Q6)</f>
        <v>5076000</v>
      </c>
      <c r="T6" s="7">
        <f>Q6*(1+Variables!$D$42)</f>
        <v>498806.00000000006</v>
      </c>
      <c r="U6" s="7">
        <f>T6*(1+Variables!$D$42)</f>
        <v>551679.4360000001</v>
      </c>
    </row>
    <row r="7" spans="1:21">
      <c r="A7" s="174" t="s">
        <v>12</v>
      </c>
      <c r="B7" s="16" t="s">
        <v>3</v>
      </c>
      <c r="C7" s="36"/>
      <c r="D7" s="175"/>
      <c r="E7" s="36"/>
      <c r="F7" s="7">
        <v>395000</v>
      </c>
      <c r="G7" s="7">
        <v>395000</v>
      </c>
      <c r="H7" s="7">
        <v>395000</v>
      </c>
      <c r="I7" s="7">
        <v>395000</v>
      </c>
      <c r="J7" s="7">
        <v>395000</v>
      </c>
      <c r="K7" s="7">
        <v>395000</v>
      </c>
      <c r="L7" s="7">
        <v>451000</v>
      </c>
      <c r="M7" s="7">
        <v>451000</v>
      </c>
      <c r="N7" s="7">
        <v>451000</v>
      </c>
      <c r="O7" s="7">
        <v>451000</v>
      </c>
      <c r="P7" s="7">
        <v>451000</v>
      </c>
      <c r="Q7" s="7">
        <v>451000</v>
      </c>
      <c r="R7" s="33"/>
      <c r="S7" s="112">
        <f>SUM(F7:Q7)</f>
        <v>5076000</v>
      </c>
      <c r="T7" s="7">
        <f>Q7*(1+Variables!$D$42)</f>
        <v>498806.00000000006</v>
      </c>
      <c r="U7" s="7">
        <f>T7*(1+Variables!$D$42)</f>
        <v>551679.4360000001</v>
      </c>
    </row>
    <row r="8" spans="1:21">
      <c r="A8" s="174" t="s">
        <v>16</v>
      </c>
      <c r="B8" s="16" t="s">
        <v>3</v>
      </c>
      <c r="C8" s="36"/>
      <c r="D8" s="175"/>
      <c r="E8" s="36"/>
      <c r="F8" s="7">
        <v>395000</v>
      </c>
      <c r="G8" s="7">
        <v>395000</v>
      </c>
      <c r="H8" s="7">
        <v>395000</v>
      </c>
      <c r="I8" s="7">
        <v>395000</v>
      </c>
      <c r="J8" s="7">
        <v>395000</v>
      </c>
      <c r="K8" s="7">
        <v>395000</v>
      </c>
      <c r="L8" s="7">
        <v>451000</v>
      </c>
      <c r="M8" s="7">
        <v>451000</v>
      </c>
      <c r="N8" s="7">
        <v>451000</v>
      </c>
      <c r="O8" s="7">
        <v>451000</v>
      </c>
      <c r="P8" s="7">
        <v>451000</v>
      </c>
      <c r="Q8" s="7">
        <v>451000</v>
      </c>
      <c r="R8" s="33"/>
      <c r="S8" s="112">
        <f>SUM(F8:Q8)</f>
        <v>5076000</v>
      </c>
      <c r="T8" s="7">
        <f>Q8*(1+Variables!$D$42)</f>
        <v>498806.00000000006</v>
      </c>
      <c r="U8" s="7">
        <f>T8*(1+Variables!$D$42)</f>
        <v>551679.4360000001</v>
      </c>
    </row>
    <row r="9" spans="1:21">
      <c r="A9" s="174" t="s">
        <v>337</v>
      </c>
      <c r="B9" s="16"/>
      <c r="C9" s="36"/>
      <c r="D9" s="175" t="s">
        <v>13</v>
      </c>
      <c r="E9" s="36"/>
      <c r="F9" s="7">
        <v>451000</v>
      </c>
      <c r="G9" s="7">
        <v>451000</v>
      </c>
      <c r="H9" s="7">
        <v>451000</v>
      </c>
      <c r="I9" s="7">
        <v>451000</v>
      </c>
      <c r="J9" s="7">
        <v>451000</v>
      </c>
      <c r="K9" s="7">
        <v>451000</v>
      </c>
      <c r="L9" s="7">
        <v>451000</v>
      </c>
      <c r="M9" s="7">
        <v>451000</v>
      </c>
      <c r="N9" s="7">
        <v>451000</v>
      </c>
      <c r="O9" s="7">
        <v>451000</v>
      </c>
      <c r="P9" s="7">
        <v>451000</v>
      </c>
      <c r="Q9" s="7">
        <v>451000</v>
      </c>
      <c r="R9" s="33"/>
      <c r="S9" s="112">
        <f t="shared" ref="S9:S18" si="0">SUM(F9:Q9)</f>
        <v>5412000</v>
      </c>
      <c r="T9" s="7">
        <f>Q9*(1+Variables!$D$42)</f>
        <v>498806.00000000006</v>
      </c>
      <c r="U9" s="7">
        <f>T9*(1+Variables!$D$42)</f>
        <v>551679.4360000001</v>
      </c>
    </row>
    <row r="10" spans="1:21">
      <c r="A10" s="174" t="s">
        <v>337</v>
      </c>
      <c r="B10" s="16"/>
      <c r="C10" s="36"/>
      <c r="D10" s="175" t="s">
        <v>13</v>
      </c>
      <c r="E10" s="36"/>
      <c r="F10" s="7">
        <v>0</v>
      </c>
      <c r="G10" s="7">
        <v>0</v>
      </c>
      <c r="H10" s="7">
        <v>0</v>
      </c>
      <c r="I10" s="7">
        <v>0</v>
      </c>
      <c r="J10" s="7">
        <v>0</v>
      </c>
      <c r="K10" s="7">
        <v>0</v>
      </c>
      <c r="L10" s="7">
        <v>0</v>
      </c>
      <c r="M10" s="7">
        <v>0</v>
      </c>
      <c r="N10" s="7">
        <v>0</v>
      </c>
      <c r="O10" s="7">
        <v>0</v>
      </c>
      <c r="P10" s="7">
        <v>0</v>
      </c>
      <c r="Q10" s="7">
        <v>0</v>
      </c>
      <c r="R10" s="33"/>
      <c r="S10" s="112">
        <f t="shared" si="0"/>
        <v>0</v>
      </c>
      <c r="T10" s="7">
        <v>498810</v>
      </c>
      <c r="U10" s="7">
        <f>T10*(1+Variables!$D$42)</f>
        <v>551683.8600000001</v>
      </c>
    </row>
    <row r="11" spans="1:21">
      <c r="A11" s="174" t="s">
        <v>178</v>
      </c>
      <c r="B11" s="16"/>
      <c r="C11" s="36"/>
      <c r="D11" s="175"/>
      <c r="E11" s="36"/>
      <c r="F11" s="7">
        <v>395000</v>
      </c>
      <c r="G11" s="7">
        <v>395000</v>
      </c>
      <c r="H11" s="7">
        <v>395000</v>
      </c>
      <c r="I11" s="7">
        <v>395000</v>
      </c>
      <c r="J11" s="7">
        <v>395000</v>
      </c>
      <c r="K11" s="7">
        <v>395000</v>
      </c>
      <c r="L11" s="7">
        <v>395000</v>
      </c>
      <c r="M11" s="7">
        <v>395000</v>
      </c>
      <c r="N11" s="7">
        <v>395000</v>
      </c>
      <c r="O11" s="7">
        <v>395000</v>
      </c>
      <c r="P11" s="7">
        <v>395000</v>
      </c>
      <c r="Q11" s="7">
        <v>395000</v>
      </c>
      <c r="R11" s="33"/>
      <c r="S11" s="112">
        <f t="shared" si="0"/>
        <v>4740000</v>
      </c>
      <c r="T11" s="7">
        <f>Q11*(1+Variables!$D$42)</f>
        <v>436870.00000000006</v>
      </c>
      <c r="U11" s="7">
        <f>T11*(1+Variables!$D$42)</f>
        <v>483178.22000000009</v>
      </c>
    </row>
    <row r="12" spans="1:21">
      <c r="A12" s="174" t="s">
        <v>178</v>
      </c>
      <c r="B12" s="16"/>
      <c r="C12" s="36"/>
      <c r="D12" s="175"/>
      <c r="E12" s="36"/>
      <c r="F12" s="7">
        <v>395000</v>
      </c>
      <c r="G12" s="7">
        <v>395000</v>
      </c>
      <c r="H12" s="7">
        <v>395000</v>
      </c>
      <c r="I12" s="7">
        <v>395000</v>
      </c>
      <c r="J12" s="7">
        <v>395000</v>
      </c>
      <c r="K12" s="7">
        <v>395000</v>
      </c>
      <c r="L12" s="7">
        <v>395000</v>
      </c>
      <c r="M12" s="7">
        <v>395000</v>
      </c>
      <c r="N12" s="7">
        <v>395000</v>
      </c>
      <c r="O12" s="7">
        <v>395000</v>
      </c>
      <c r="P12" s="7">
        <v>395000</v>
      </c>
      <c r="Q12" s="7">
        <v>395000</v>
      </c>
      <c r="R12" s="33"/>
      <c r="S12" s="112">
        <f t="shared" si="0"/>
        <v>4740000</v>
      </c>
      <c r="T12" s="7">
        <f>Q12*(1+Variables!$D$42)</f>
        <v>436870.00000000006</v>
      </c>
      <c r="U12" s="7">
        <f>T12*(1+Variables!$D$42)</f>
        <v>483178.22000000009</v>
      </c>
    </row>
    <row r="13" spans="1:21">
      <c r="A13" s="174" t="s">
        <v>178</v>
      </c>
      <c r="B13" s="16"/>
      <c r="C13" s="36"/>
      <c r="D13" s="175"/>
      <c r="E13" s="36"/>
      <c r="F13" s="7">
        <v>0</v>
      </c>
      <c r="G13" s="7">
        <v>0</v>
      </c>
      <c r="H13" s="7">
        <v>0</v>
      </c>
      <c r="I13" s="7">
        <v>0</v>
      </c>
      <c r="J13" s="7">
        <v>0</v>
      </c>
      <c r="K13" s="7">
        <v>0</v>
      </c>
      <c r="L13" s="7">
        <v>0</v>
      </c>
      <c r="M13" s="7">
        <v>0</v>
      </c>
      <c r="N13" s="7">
        <v>0</v>
      </c>
      <c r="O13" s="7">
        <v>0</v>
      </c>
      <c r="P13" s="7">
        <v>0</v>
      </c>
      <c r="Q13" s="7">
        <v>0</v>
      </c>
      <c r="R13" s="33"/>
      <c r="S13" s="112">
        <f t="shared" si="0"/>
        <v>0</v>
      </c>
      <c r="T13" s="7">
        <v>442400</v>
      </c>
      <c r="U13" s="7">
        <f>T13*(1+Variables!$D$42)</f>
        <v>489294.4</v>
      </c>
    </row>
    <row r="14" spans="1:21">
      <c r="A14" s="174" t="s">
        <v>178</v>
      </c>
      <c r="B14" s="16"/>
      <c r="C14" s="36"/>
      <c r="D14" s="175"/>
      <c r="E14" s="36"/>
      <c r="F14" s="7">
        <v>0</v>
      </c>
      <c r="G14" s="7">
        <v>0</v>
      </c>
      <c r="H14" s="7">
        <v>0</v>
      </c>
      <c r="I14" s="7">
        <v>0</v>
      </c>
      <c r="J14" s="7">
        <v>0</v>
      </c>
      <c r="K14" s="7">
        <v>0</v>
      </c>
      <c r="L14" s="7">
        <v>0</v>
      </c>
      <c r="M14" s="7">
        <v>0</v>
      </c>
      <c r="N14" s="7">
        <v>0</v>
      </c>
      <c r="O14" s="7">
        <v>0</v>
      </c>
      <c r="P14" s="7">
        <v>0</v>
      </c>
      <c r="Q14" s="7">
        <v>0</v>
      </c>
      <c r="R14" s="33"/>
      <c r="S14" s="112">
        <f t="shared" si="0"/>
        <v>0</v>
      </c>
      <c r="T14" s="7">
        <v>442400</v>
      </c>
      <c r="U14" s="7">
        <f>T14*(1+Variables!$D$42)</f>
        <v>489294.4</v>
      </c>
    </row>
    <row r="15" spans="1:21">
      <c r="A15" s="174" t="s">
        <v>17</v>
      </c>
      <c r="B15" s="16"/>
      <c r="C15" s="36"/>
      <c r="D15" s="175"/>
      <c r="E15" s="36"/>
      <c r="F15" s="7">
        <v>0</v>
      </c>
      <c r="G15" s="7">
        <v>0</v>
      </c>
      <c r="H15" s="7">
        <v>0</v>
      </c>
      <c r="I15" s="7">
        <v>0</v>
      </c>
      <c r="J15" s="7">
        <v>0</v>
      </c>
      <c r="K15" s="7">
        <v>0</v>
      </c>
      <c r="L15" s="7">
        <v>0</v>
      </c>
      <c r="M15" s="7">
        <v>0</v>
      </c>
      <c r="N15" s="7">
        <v>0</v>
      </c>
      <c r="O15" s="7">
        <v>300000</v>
      </c>
      <c r="P15" s="7">
        <v>300000</v>
      </c>
      <c r="Q15" s="7">
        <v>300000</v>
      </c>
      <c r="R15" s="33"/>
      <c r="S15" s="112">
        <f t="shared" si="0"/>
        <v>900000</v>
      </c>
      <c r="T15" s="7">
        <f>Q15*(1+Variables!$D$42)</f>
        <v>331800</v>
      </c>
      <c r="U15" s="7">
        <f>T15*(1+Variables!$D$42)</f>
        <v>366970.80000000005</v>
      </c>
    </row>
    <row r="16" spans="1:21">
      <c r="A16" s="174" t="s">
        <v>17</v>
      </c>
      <c r="B16" s="16"/>
      <c r="C16" s="36"/>
      <c r="D16" s="175"/>
      <c r="E16" s="36"/>
      <c r="F16" s="7">
        <v>0</v>
      </c>
      <c r="G16" s="7">
        <v>0</v>
      </c>
      <c r="H16" s="7">
        <v>0</v>
      </c>
      <c r="I16" s="7">
        <v>0</v>
      </c>
      <c r="J16" s="7">
        <v>0</v>
      </c>
      <c r="K16" s="7">
        <v>0</v>
      </c>
      <c r="L16" s="7">
        <v>0</v>
      </c>
      <c r="M16" s="7">
        <v>0</v>
      </c>
      <c r="N16" s="7">
        <v>0</v>
      </c>
      <c r="O16" s="7">
        <v>0</v>
      </c>
      <c r="P16" s="7">
        <v>0</v>
      </c>
      <c r="Q16" s="7">
        <v>0</v>
      </c>
      <c r="R16" s="33"/>
      <c r="S16" s="112">
        <f t="shared" si="0"/>
        <v>0</v>
      </c>
      <c r="T16" s="7">
        <v>331800</v>
      </c>
      <c r="U16" s="7">
        <f>T16*(1+Variables!$D$42)</f>
        <v>366970.80000000005</v>
      </c>
    </row>
    <row r="17" spans="1:30">
      <c r="A17" s="174" t="s">
        <v>17</v>
      </c>
      <c r="B17" s="16"/>
      <c r="C17" s="36"/>
      <c r="D17" s="175"/>
      <c r="E17" s="36"/>
      <c r="F17" s="7">
        <v>0</v>
      </c>
      <c r="G17" s="7">
        <v>0</v>
      </c>
      <c r="H17" s="7">
        <v>0</v>
      </c>
      <c r="I17" s="7">
        <v>0</v>
      </c>
      <c r="J17" s="7">
        <v>0</v>
      </c>
      <c r="K17" s="7">
        <v>0</v>
      </c>
      <c r="L17" s="7">
        <v>0</v>
      </c>
      <c r="M17" s="7">
        <v>0</v>
      </c>
      <c r="N17" s="7">
        <v>0</v>
      </c>
      <c r="O17" s="7">
        <v>0</v>
      </c>
      <c r="P17" s="7">
        <v>0</v>
      </c>
      <c r="Q17" s="7">
        <v>0</v>
      </c>
      <c r="R17" s="33"/>
      <c r="S17" s="112">
        <f t="shared" si="0"/>
        <v>0</v>
      </c>
      <c r="T17" s="7">
        <v>0</v>
      </c>
      <c r="U17" s="7">
        <v>388206</v>
      </c>
    </row>
    <row r="18" spans="1:30">
      <c r="A18" s="174" t="s">
        <v>179</v>
      </c>
      <c r="B18" s="16"/>
      <c r="C18" s="36"/>
      <c r="D18" s="175"/>
      <c r="E18" s="36"/>
      <c r="F18" s="7">
        <v>0</v>
      </c>
      <c r="G18" s="7">
        <v>0</v>
      </c>
      <c r="H18" s="7">
        <v>0</v>
      </c>
      <c r="I18" s="7">
        <v>0</v>
      </c>
      <c r="J18" s="7">
        <v>0</v>
      </c>
      <c r="K18" s="7">
        <v>0</v>
      </c>
      <c r="L18" s="7">
        <v>0</v>
      </c>
      <c r="M18" s="7">
        <v>0</v>
      </c>
      <c r="N18" s="7">
        <v>0</v>
      </c>
      <c r="O18" s="7">
        <v>0</v>
      </c>
      <c r="P18" s="7">
        <v>0</v>
      </c>
      <c r="Q18" s="7">
        <v>0</v>
      </c>
      <c r="R18" s="33"/>
      <c r="S18" s="112">
        <f t="shared" si="0"/>
        <v>0</v>
      </c>
      <c r="T18" s="7">
        <v>0</v>
      </c>
      <c r="U18" s="7">
        <v>0</v>
      </c>
    </row>
    <row r="19" spans="1:30">
      <c r="A19" s="174"/>
      <c r="B19" s="16"/>
      <c r="C19" s="36"/>
      <c r="D19" s="175"/>
      <c r="E19" s="36"/>
      <c r="F19" s="7"/>
      <c r="G19" s="25"/>
      <c r="H19" s="7"/>
      <c r="I19" s="7"/>
      <c r="J19" s="7"/>
      <c r="K19" s="7"/>
      <c r="L19" s="7"/>
      <c r="M19" s="7"/>
      <c r="N19" s="7"/>
      <c r="O19" s="7"/>
      <c r="P19" s="7"/>
      <c r="Q19" s="7"/>
      <c r="R19" s="33"/>
      <c r="S19" s="112">
        <f>SUM(F19:Q19)</f>
        <v>0</v>
      </c>
      <c r="T19" s="7"/>
      <c r="U19" s="7"/>
    </row>
    <row r="20" spans="1:30" ht="16" thickBot="1">
      <c r="A20" s="7"/>
      <c r="B20" s="16"/>
      <c r="C20" s="36"/>
      <c r="D20" s="175"/>
      <c r="E20" s="36"/>
      <c r="F20" s="17"/>
      <c r="G20" s="17"/>
      <c r="H20" s="17"/>
      <c r="I20" s="17"/>
      <c r="J20" s="17"/>
      <c r="K20" s="17"/>
      <c r="L20" s="17"/>
      <c r="M20" s="17"/>
      <c r="N20" s="17"/>
      <c r="O20" s="17"/>
      <c r="P20" s="17"/>
      <c r="Q20" s="17"/>
      <c r="R20" s="33"/>
      <c r="S20" s="112">
        <f>SUM(F20:Q20)</f>
        <v>0</v>
      </c>
      <c r="T20" s="7"/>
      <c r="U20" s="7"/>
    </row>
    <row r="21" spans="1:30" ht="16" thickBot="1">
      <c r="A21" s="20" t="s">
        <v>180</v>
      </c>
      <c r="B21" s="35"/>
      <c r="C21" s="35"/>
      <c r="D21" s="178"/>
      <c r="E21" s="35"/>
      <c r="F21" s="20">
        <f>COUNTIF(F5:F20,"&gt;0")</f>
        <v>7</v>
      </c>
      <c r="G21" s="20">
        <f t="shared" ref="G21:U21" si="1">COUNTIF(G5:G20,"&gt;0")</f>
        <v>7</v>
      </c>
      <c r="H21" s="50">
        <f t="shared" si="1"/>
        <v>7</v>
      </c>
      <c r="I21" s="20">
        <f t="shared" si="1"/>
        <v>7</v>
      </c>
      <c r="J21" s="20">
        <f t="shared" si="1"/>
        <v>7</v>
      </c>
      <c r="K21" s="20">
        <f t="shared" si="1"/>
        <v>7</v>
      </c>
      <c r="L21" s="20">
        <f t="shared" si="1"/>
        <v>7</v>
      </c>
      <c r="M21" s="20">
        <f t="shared" si="1"/>
        <v>7</v>
      </c>
      <c r="N21" s="20">
        <f t="shared" si="1"/>
        <v>7</v>
      </c>
      <c r="O21" s="20">
        <f t="shared" si="1"/>
        <v>8</v>
      </c>
      <c r="P21" s="20">
        <f t="shared" si="1"/>
        <v>8</v>
      </c>
      <c r="Q21" s="20">
        <f t="shared" si="1"/>
        <v>8</v>
      </c>
      <c r="R21" s="35"/>
      <c r="S21" s="20">
        <f>COUNTIF(S5:S20,"&gt;0")</f>
        <v>8</v>
      </c>
      <c r="T21" s="20">
        <f t="shared" si="1"/>
        <v>12</v>
      </c>
      <c r="U21" s="20">
        <f t="shared" si="1"/>
        <v>13</v>
      </c>
    </row>
    <row r="22" spans="1:30">
      <c r="A22" s="35"/>
      <c r="B22" s="35"/>
      <c r="C22" s="35"/>
      <c r="D22" s="178"/>
      <c r="E22" s="35"/>
      <c r="F22" s="35"/>
      <c r="G22" s="35"/>
      <c r="H22" s="35"/>
      <c r="I22" s="35"/>
      <c r="J22" s="35"/>
      <c r="K22" s="35"/>
      <c r="L22" s="35"/>
      <c r="M22" s="35"/>
      <c r="N22" s="35"/>
      <c r="O22" s="35"/>
      <c r="P22" s="35"/>
      <c r="Q22" s="35"/>
      <c r="R22" s="35"/>
      <c r="S22" s="35"/>
      <c r="T22" s="35"/>
      <c r="U22" s="35"/>
    </row>
    <row r="23" spans="1:30">
      <c r="A23" s="10" t="s">
        <v>234</v>
      </c>
      <c r="B23" s="35"/>
      <c r="C23" s="35"/>
      <c r="D23" s="178"/>
      <c r="E23" s="35"/>
      <c r="F23" s="114">
        <f>IF($F$2=$G$2,19%,13%)</f>
        <v>0.19</v>
      </c>
      <c r="G23" s="114">
        <f t="shared" ref="G23:Q23" si="2">IF($F$2=$G$2,19%,13%)</f>
        <v>0.19</v>
      </c>
      <c r="H23" s="114">
        <f t="shared" si="2"/>
        <v>0.19</v>
      </c>
      <c r="I23" s="114">
        <f t="shared" si="2"/>
        <v>0.19</v>
      </c>
      <c r="J23" s="114">
        <f t="shared" si="2"/>
        <v>0.19</v>
      </c>
      <c r="K23" s="114">
        <f t="shared" si="2"/>
        <v>0.19</v>
      </c>
      <c r="L23" s="114">
        <f t="shared" si="2"/>
        <v>0.19</v>
      </c>
      <c r="M23" s="114">
        <f t="shared" si="2"/>
        <v>0.19</v>
      </c>
      <c r="N23" s="114">
        <f t="shared" si="2"/>
        <v>0.19</v>
      </c>
      <c r="O23" s="114">
        <f t="shared" si="2"/>
        <v>0.19</v>
      </c>
      <c r="P23" s="114">
        <f t="shared" si="2"/>
        <v>0.19</v>
      </c>
      <c r="Q23" s="114">
        <f t="shared" si="2"/>
        <v>0.19</v>
      </c>
      <c r="R23" s="150"/>
      <c r="S23" s="114">
        <f>IF($F$2=$G$2,19%,13%)</f>
        <v>0.19</v>
      </c>
      <c r="T23" s="114">
        <f>IF($F$2=$G$2,19%,13%)</f>
        <v>0.19</v>
      </c>
      <c r="U23" s="114">
        <f>IF($F$2=$G$2,19%,13%)</f>
        <v>0.19</v>
      </c>
      <c r="V23" s="151"/>
      <c r="W23" s="151"/>
      <c r="X23" s="151"/>
      <c r="Y23" s="151"/>
      <c r="Z23" s="151"/>
      <c r="AA23" s="151"/>
      <c r="AB23" s="151"/>
      <c r="AC23" s="151"/>
      <c r="AD23" s="151"/>
    </row>
    <row r="24" spans="1:30">
      <c r="A24" s="9"/>
      <c r="B24" s="35"/>
      <c r="C24" s="35"/>
      <c r="D24" s="178"/>
      <c r="E24" s="35"/>
      <c r="F24" s="35"/>
      <c r="G24" s="35"/>
      <c r="H24" s="35"/>
      <c r="I24" s="35"/>
      <c r="J24" s="35"/>
      <c r="K24" s="35"/>
      <c r="L24" s="35"/>
      <c r="M24" s="35"/>
      <c r="N24" s="35"/>
      <c r="O24" s="35"/>
      <c r="P24" s="35"/>
      <c r="Q24" s="35"/>
      <c r="R24" s="35"/>
      <c r="S24" s="35"/>
      <c r="T24" s="35"/>
      <c r="U24" s="35"/>
    </row>
    <row r="25" spans="1:30">
      <c r="A25" s="21" t="s">
        <v>188</v>
      </c>
      <c r="B25" s="143"/>
      <c r="C25" s="143"/>
      <c r="D25" s="179"/>
      <c r="E25" s="143"/>
      <c r="F25" s="108"/>
      <c r="G25" s="108"/>
      <c r="H25" s="108"/>
      <c r="I25" s="108"/>
      <c r="J25" s="108"/>
      <c r="K25" s="108"/>
      <c r="L25" s="108"/>
      <c r="M25" s="108"/>
      <c r="N25" s="108"/>
      <c r="O25" s="108"/>
      <c r="P25" s="108"/>
      <c r="Q25" s="108"/>
      <c r="S25" s="108"/>
      <c r="T25" s="108"/>
      <c r="U25" s="108"/>
    </row>
    <row r="26" spans="1:30">
      <c r="A26" s="102" t="s">
        <v>181</v>
      </c>
      <c r="B26" s="143"/>
      <c r="C26" s="143"/>
      <c r="D26" s="179"/>
      <c r="E26" s="143"/>
      <c r="F26" s="112">
        <f t="shared" ref="F26:Q26" si="3">SUMIF($B$5:$B$20,"x",F5:F20)</f>
        <v>1580000</v>
      </c>
      <c r="G26" s="112">
        <f t="shared" si="3"/>
        <v>1580000</v>
      </c>
      <c r="H26" s="112">
        <f t="shared" si="3"/>
        <v>1580000</v>
      </c>
      <c r="I26" s="112">
        <f t="shared" si="3"/>
        <v>1580000</v>
      </c>
      <c r="J26" s="112">
        <f t="shared" si="3"/>
        <v>1580000</v>
      </c>
      <c r="K26" s="112">
        <f t="shared" si="3"/>
        <v>1580000</v>
      </c>
      <c r="L26" s="112">
        <f t="shared" si="3"/>
        <v>1804000</v>
      </c>
      <c r="M26" s="112">
        <f t="shared" si="3"/>
        <v>1804000</v>
      </c>
      <c r="N26" s="112">
        <f t="shared" si="3"/>
        <v>1804000</v>
      </c>
      <c r="O26" s="112">
        <f t="shared" si="3"/>
        <v>1804000</v>
      </c>
      <c r="P26" s="112">
        <f t="shared" si="3"/>
        <v>1804000</v>
      </c>
      <c r="Q26" s="112">
        <f t="shared" si="3"/>
        <v>1804000</v>
      </c>
      <c r="R26" s="33"/>
      <c r="S26" s="112">
        <f>SUM(F26:Q26)</f>
        <v>20304000</v>
      </c>
      <c r="T26" s="112">
        <f>SUMIF($B$5:$B$20,"x",T5:T20)*12</f>
        <v>23942688.000000004</v>
      </c>
      <c r="U26" s="112">
        <f>SUMIF($B$5:$B$20,"x",U5:U20)*12</f>
        <v>26480612.928000003</v>
      </c>
    </row>
    <row r="27" spans="1:30">
      <c r="A27" s="102" t="s">
        <v>182</v>
      </c>
      <c r="B27" s="143"/>
      <c r="C27" s="143"/>
      <c r="D27" s="179"/>
      <c r="E27" s="143"/>
      <c r="F27" s="112">
        <f t="shared" ref="F27:U27" si="4">F28-F26</f>
        <v>1241000</v>
      </c>
      <c r="G27" s="112">
        <f t="shared" si="4"/>
        <v>1241000</v>
      </c>
      <c r="H27" s="112">
        <f t="shared" si="4"/>
        <v>1241000</v>
      </c>
      <c r="I27" s="112">
        <f t="shared" si="4"/>
        <v>1241000</v>
      </c>
      <c r="J27" s="112">
        <f t="shared" si="4"/>
        <v>1241000</v>
      </c>
      <c r="K27" s="112">
        <f t="shared" si="4"/>
        <v>1241000</v>
      </c>
      <c r="L27" s="112">
        <f t="shared" si="4"/>
        <v>1241000</v>
      </c>
      <c r="M27" s="112">
        <f t="shared" si="4"/>
        <v>1241000</v>
      </c>
      <c r="N27" s="112">
        <f t="shared" si="4"/>
        <v>1241000</v>
      </c>
      <c r="O27" s="112">
        <f t="shared" si="4"/>
        <v>1541000</v>
      </c>
      <c r="P27" s="112">
        <f t="shared" si="4"/>
        <v>1541000</v>
      </c>
      <c r="Q27" s="112">
        <f t="shared" si="4"/>
        <v>1541000</v>
      </c>
      <c r="R27" s="33"/>
      <c r="S27" s="112">
        <f>SUM(F27:Q27)</f>
        <v>15792000</v>
      </c>
      <c r="T27" s="112">
        <f t="shared" si="4"/>
        <v>41037072</v>
      </c>
      <c r="U27" s="112">
        <f t="shared" si="4"/>
        <v>50045473.632000014</v>
      </c>
    </row>
    <row r="28" spans="1:30">
      <c r="A28" s="103" t="s">
        <v>183</v>
      </c>
      <c r="B28" s="143"/>
      <c r="C28" s="143"/>
      <c r="D28" s="179"/>
      <c r="E28" s="143"/>
      <c r="F28" s="21">
        <f t="shared" ref="F28:Q28" si="5">SUM(F5:F20)</f>
        <v>2821000</v>
      </c>
      <c r="G28" s="21">
        <f t="shared" si="5"/>
        <v>2821000</v>
      </c>
      <c r="H28" s="21">
        <f t="shared" si="5"/>
        <v>2821000</v>
      </c>
      <c r="I28" s="21">
        <f t="shared" si="5"/>
        <v>2821000</v>
      </c>
      <c r="J28" s="21">
        <f t="shared" si="5"/>
        <v>2821000</v>
      </c>
      <c r="K28" s="21">
        <f t="shared" si="5"/>
        <v>2821000</v>
      </c>
      <c r="L28" s="21">
        <f t="shared" si="5"/>
        <v>3045000</v>
      </c>
      <c r="M28" s="21">
        <f t="shared" si="5"/>
        <v>3045000</v>
      </c>
      <c r="N28" s="21">
        <f t="shared" si="5"/>
        <v>3045000</v>
      </c>
      <c r="O28" s="21">
        <f t="shared" si="5"/>
        <v>3345000</v>
      </c>
      <c r="P28" s="21">
        <f t="shared" si="5"/>
        <v>3345000</v>
      </c>
      <c r="Q28" s="21">
        <f t="shared" si="5"/>
        <v>3345000</v>
      </c>
      <c r="R28" s="35"/>
      <c r="S28" s="21">
        <f>SUM(F28:Q28)</f>
        <v>36096000</v>
      </c>
      <c r="T28" s="21">
        <f>SUM(T5:T20)*12</f>
        <v>64979760</v>
      </c>
      <c r="U28" s="21">
        <f>SUM(U5:U20)*12</f>
        <v>76526086.560000017</v>
      </c>
    </row>
    <row r="29" spans="1:30">
      <c r="A29" s="128"/>
      <c r="B29" s="143"/>
      <c r="C29" s="143"/>
      <c r="D29" s="179"/>
      <c r="E29" s="143"/>
      <c r="F29" s="35"/>
      <c r="G29" s="35"/>
      <c r="H29" s="35"/>
      <c r="I29" s="35"/>
      <c r="J29" s="35"/>
      <c r="K29" s="35"/>
      <c r="L29" s="35"/>
      <c r="M29" s="35"/>
      <c r="N29" s="35"/>
      <c r="O29" s="35"/>
      <c r="P29" s="35"/>
      <c r="Q29" s="35"/>
      <c r="R29" s="35"/>
      <c r="S29" s="35"/>
      <c r="T29" s="35"/>
      <c r="U29" s="35"/>
    </row>
    <row r="30" spans="1:30">
      <c r="A30" s="103" t="s">
        <v>187</v>
      </c>
      <c r="B30" s="38"/>
      <c r="D30" s="180"/>
      <c r="F30" s="33"/>
      <c r="G30" s="33"/>
      <c r="H30" s="33"/>
      <c r="I30" s="33"/>
      <c r="J30" s="33"/>
      <c r="K30" s="33"/>
      <c r="L30" s="33"/>
      <c r="M30" s="33"/>
      <c r="N30" s="33"/>
      <c r="O30" s="33"/>
      <c r="P30" s="33"/>
      <c r="Q30" s="33"/>
      <c r="R30" s="33"/>
      <c r="S30" s="33"/>
      <c r="T30" s="33"/>
      <c r="U30" s="33"/>
    </row>
    <row r="31" spans="1:30">
      <c r="A31" s="102" t="s">
        <v>184</v>
      </c>
      <c r="B31" s="38"/>
      <c r="D31" s="180"/>
      <c r="F31" s="112">
        <f>F26*F$23</f>
        <v>300200</v>
      </c>
      <c r="G31" s="112">
        <f t="shared" ref="F31:U33" si="6">G26*G$23</f>
        <v>300200</v>
      </c>
      <c r="H31" s="112">
        <f t="shared" si="6"/>
        <v>300200</v>
      </c>
      <c r="I31" s="112">
        <f t="shared" si="6"/>
        <v>300200</v>
      </c>
      <c r="J31" s="112">
        <f t="shared" si="6"/>
        <v>300200</v>
      </c>
      <c r="K31" s="112">
        <f t="shared" si="6"/>
        <v>300200</v>
      </c>
      <c r="L31" s="112">
        <f t="shared" si="6"/>
        <v>342760</v>
      </c>
      <c r="M31" s="112">
        <f t="shared" si="6"/>
        <v>342760</v>
      </c>
      <c r="N31" s="112">
        <f t="shared" si="6"/>
        <v>342760</v>
      </c>
      <c r="O31" s="112">
        <f t="shared" si="6"/>
        <v>342760</v>
      </c>
      <c r="P31" s="112">
        <f t="shared" si="6"/>
        <v>342760</v>
      </c>
      <c r="Q31" s="112">
        <f t="shared" si="6"/>
        <v>342760</v>
      </c>
      <c r="R31" s="33"/>
      <c r="S31" s="112">
        <f t="shared" si="6"/>
        <v>3857760</v>
      </c>
      <c r="T31" s="112">
        <f t="shared" si="6"/>
        <v>4549110.7200000007</v>
      </c>
      <c r="U31" s="112">
        <f t="shared" si="6"/>
        <v>5031316.4563200008</v>
      </c>
    </row>
    <row r="32" spans="1:30">
      <c r="A32" s="102" t="s">
        <v>185</v>
      </c>
      <c r="B32" s="38"/>
      <c r="D32" s="180"/>
      <c r="F32" s="112">
        <f t="shared" si="6"/>
        <v>235790</v>
      </c>
      <c r="G32" s="112">
        <f t="shared" si="6"/>
        <v>235790</v>
      </c>
      <c r="H32" s="112">
        <f t="shared" si="6"/>
        <v>235790</v>
      </c>
      <c r="I32" s="112">
        <f t="shared" si="6"/>
        <v>235790</v>
      </c>
      <c r="J32" s="112">
        <f t="shared" si="6"/>
        <v>235790</v>
      </c>
      <c r="K32" s="112">
        <f t="shared" si="6"/>
        <v>235790</v>
      </c>
      <c r="L32" s="112">
        <f t="shared" si="6"/>
        <v>235790</v>
      </c>
      <c r="M32" s="112">
        <f t="shared" si="6"/>
        <v>235790</v>
      </c>
      <c r="N32" s="112">
        <f t="shared" si="6"/>
        <v>235790</v>
      </c>
      <c r="O32" s="112">
        <f t="shared" si="6"/>
        <v>292790</v>
      </c>
      <c r="P32" s="112">
        <f t="shared" si="6"/>
        <v>292790</v>
      </c>
      <c r="Q32" s="112">
        <f t="shared" si="6"/>
        <v>292790</v>
      </c>
      <c r="R32" s="33"/>
      <c r="S32" s="112">
        <f t="shared" si="6"/>
        <v>3000480</v>
      </c>
      <c r="T32" s="112">
        <f t="shared" si="6"/>
        <v>7797043.6799999997</v>
      </c>
      <c r="U32" s="112">
        <f t="shared" si="6"/>
        <v>9508639.9900800027</v>
      </c>
    </row>
    <row r="33" spans="1:21">
      <c r="A33" s="103" t="s">
        <v>186</v>
      </c>
      <c r="B33" s="38"/>
      <c r="D33" s="180"/>
      <c r="F33" s="21">
        <f t="shared" si="6"/>
        <v>535990</v>
      </c>
      <c r="G33" s="21">
        <f t="shared" si="6"/>
        <v>535990</v>
      </c>
      <c r="H33" s="21">
        <f t="shared" si="6"/>
        <v>535990</v>
      </c>
      <c r="I33" s="21">
        <f t="shared" si="6"/>
        <v>535990</v>
      </c>
      <c r="J33" s="21">
        <f t="shared" si="6"/>
        <v>535990</v>
      </c>
      <c r="K33" s="21">
        <f t="shared" si="6"/>
        <v>535990</v>
      </c>
      <c r="L33" s="21">
        <f t="shared" si="6"/>
        <v>578550</v>
      </c>
      <c r="M33" s="21">
        <f t="shared" si="6"/>
        <v>578550</v>
      </c>
      <c r="N33" s="21">
        <f t="shared" si="6"/>
        <v>578550</v>
      </c>
      <c r="O33" s="21">
        <f t="shared" si="6"/>
        <v>635550</v>
      </c>
      <c r="P33" s="21">
        <f t="shared" si="6"/>
        <v>635550</v>
      </c>
      <c r="Q33" s="21">
        <f t="shared" si="6"/>
        <v>635550</v>
      </c>
      <c r="R33" s="35"/>
      <c r="S33" s="21">
        <f t="shared" si="6"/>
        <v>6858240</v>
      </c>
      <c r="T33" s="21">
        <f t="shared" si="6"/>
        <v>12346154.4</v>
      </c>
      <c r="U33" s="21">
        <f t="shared" si="6"/>
        <v>14539956.446400004</v>
      </c>
    </row>
    <row r="34" spans="1:21">
      <c r="A34" s="108"/>
      <c r="B34" s="38"/>
      <c r="D34" s="180"/>
      <c r="F34" s="108"/>
      <c r="G34" s="108"/>
      <c r="H34" s="108"/>
      <c r="I34" s="108"/>
      <c r="J34" s="108"/>
      <c r="K34" s="108"/>
      <c r="L34" s="108"/>
      <c r="M34" s="108"/>
      <c r="N34" s="108"/>
      <c r="O34" s="108"/>
      <c r="P34" s="108"/>
      <c r="Q34" s="108"/>
      <c r="S34" s="108"/>
      <c r="T34" s="108"/>
      <c r="U34" s="108"/>
    </row>
    <row r="35" spans="1:21">
      <c r="A35" s="103" t="s">
        <v>172</v>
      </c>
      <c r="B35" s="127"/>
      <c r="C35" s="36"/>
      <c r="D35" s="36"/>
      <c r="E35" s="33">
        <f>SUMIF($C$29:$C$57,"X",E5:E33)</f>
        <v>0</v>
      </c>
      <c r="F35" s="27">
        <f t="shared" ref="F35:Q35" si="7">(SUMIF($D$5:$D$20,"X",F5:F20)*(1+F23))*0.8</f>
        <v>805392</v>
      </c>
      <c r="G35" s="27">
        <f t="shared" si="7"/>
        <v>805392</v>
      </c>
      <c r="H35" s="27">
        <f t="shared" si="7"/>
        <v>805392</v>
      </c>
      <c r="I35" s="27">
        <f t="shared" si="7"/>
        <v>805392</v>
      </c>
      <c r="J35" s="27">
        <f t="shared" si="7"/>
        <v>805392</v>
      </c>
      <c r="K35" s="27">
        <f t="shared" si="7"/>
        <v>805392</v>
      </c>
      <c r="L35" s="27">
        <f t="shared" si="7"/>
        <v>858704</v>
      </c>
      <c r="M35" s="27">
        <f t="shared" si="7"/>
        <v>858704</v>
      </c>
      <c r="N35" s="27">
        <f t="shared" si="7"/>
        <v>858704</v>
      </c>
      <c r="O35" s="27">
        <f t="shared" si="7"/>
        <v>858704</v>
      </c>
      <c r="P35" s="27">
        <f t="shared" si="7"/>
        <v>858704</v>
      </c>
      <c r="Q35" s="27">
        <f t="shared" si="7"/>
        <v>858704</v>
      </c>
      <c r="R35" s="33"/>
      <c r="S35" s="27">
        <f>SUM(F35:Q35)</f>
        <v>9984576</v>
      </c>
      <c r="T35" s="164">
        <f>(SUMIF($D$5:$D$20,"X",T5:T20)*(1+T23)*12)*0.8</f>
        <v>17095124.927999999</v>
      </c>
      <c r="U35" s="164">
        <f>(SUMIF($D$5:$D$20,"X",U5:U20)*(1+U23)*12)*0.8</f>
        <v>18907208.170368001</v>
      </c>
    </row>
    <row r="36" spans="1:21">
      <c r="A36" s="108"/>
      <c r="B36" s="38"/>
      <c r="D36" s="180"/>
      <c r="F36" s="108"/>
      <c r="G36" s="108"/>
      <c r="H36" s="108"/>
      <c r="I36" s="108"/>
      <c r="J36" s="108"/>
      <c r="K36" s="108"/>
      <c r="L36" s="108"/>
      <c r="M36" s="108"/>
      <c r="N36" s="108"/>
      <c r="O36" s="108"/>
      <c r="P36" s="108"/>
      <c r="Q36" s="108"/>
      <c r="S36" s="108"/>
      <c r="T36" s="108"/>
      <c r="U36" s="108"/>
    </row>
    <row r="37" spans="1:21">
      <c r="A37" s="158" t="s">
        <v>376</v>
      </c>
      <c r="B37" s="108"/>
      <c r="D37" s="176"/>
      <c r="F37" s="108"/>
      <c r="G37" s="108"/>
      <c r="H37" s="108"/>
      <c r="I37" s="108"/>
      <c r="J37" s="108"/>
      <c r="K37" s="108"/>
      <c r="L37" s="108"/>
      <c r="M37" s="108"/>
      <c r="N37" s="108"/>
      <c r="O37" s="108"/>
      <c r="P37" s="108"/>
      <c r="Q37" s="108"/>
      <c r="R37" s="108"/>
      <c r="S37" s="108"/>
      <c r="T37" s="108"/>
      <c r="U37" s="108"/>
    </row>
    <row r="38" spans="1:21">
      <c r="A38" s="296" t="s">
        <v>189</v>
      </c>
      <c r="B38" s="296"/>
      <c r="C38" s="296"/>
      <c r="D38" s="296"/>
      <c r="E38" s="296"/>
      <c r="F38" s="296"/>
      <c r="G38" s="296"/>
      <c r="H38" s="296"/>
      <c r="I38" s="296"/>
      <c r="J38" s="296"/>
      <c r="K38" s="296"/>
      <c r="L38" s="296"/>
      <c r="M38" s="296"/>
      <c r="N38" s="296"/>
      <c r="O38" s="296"/>
      <c r="P38" s="296"/>
      <c r="Q38" s="296"/>
      <c r="R38" s="37"/>
      <c r="S38" s="108"/>
      <c r="T38" s="108"/>
      <c r="U38" s="108"/>
    </row>
  </sheetData>
  <mergeCells count="2">
    <mergeCell ref="A1:U1"/>
    <mergeCell ref="A38:Q38"/>
  </mergeCells>
  <conditionalFormatting sqref="F4 G23:R23 G24:Q33 F22:F33 N21:P22">
    <cfRule type="expression" dxfId="407" priority="77">
      <formula>F$4=0</formula>
    </cfRule>
  </conditionalFormatting>
  <conditionalFormatting sqref="G22">
    <cfRule type="expression" dxfId="406" priority="76">
      <formula>G$4=0</formula>
    </cfRule>
  </conditionalFormatting>
  <conditionalFormatting sqref="H21:H22">
    <cfRule type="expression" dxfId="405" priority="75">
      <formula>H$4=0</formula>
    </cfRule>
  </conditionalFormatting>
  <conditionalFormatting sqref="I21:I22">
    <cfRule type="expression" dxfId="404" priority="74">
      <formula>I$4=0</formula>
    </cfRule>
  </conditionalFormatting>
  <conditionalFormatting sqref="J21:J22">
    <cfRule type="expression" dxfId="403" priority="73">
      <formula>J$4=0</formula>
    </cfRule>
  </conditionalFormatting>
  <conditionalFormatting sqref="K21:K22">
    <cfRule type="expression" dxfId="402" priority="72">
      <formula>K$4=0</formula>
    </cfRule>
  </conditionalFormatting>
  <conditionalFormatting sqref="L21:L22">
    <cfRule type="expression" dxfId="401" priority="71">
      <formula>L$4=0</formula>
    </cfRule>
  </conditionalFormatting>
  <conditionalFormatting sqref="M21:M22">
    <cfRule type="expression" dxfId="400" priority="70">
      <formula>M$4=0</formula>
    </cfRule>
  </conditionalFormatting>
  <conditionalFormatting sqref="S23:AD23">
    <cfRule type="expression" dxfId="399" priority="68">
      <formula>S$4=0</formula>
    </cfRule>
  </conditionalFormatting>
  <conditionalFormatting sqref="G4">
    <cfRule type="expression" dxfId="398" priority="67">
      <formula>G$4=0</formula>
    </cfRule>
  </conditionalFormatting>
  <conditionalFormatting sqref="Q21:Q22">
    <cfRule type="expression" dxfId="397" priority="69">
      <formula>Q$4=0</formula>
    </cfRule>
  </conditionalFormatting>
  <conditionalFormatting sqref="H4">
    <cfRule type="expression" dxfId="396" priority="66">
      <formula>H$4=0</formula>
    </cfRule>
  </conditionalFormatting>
  <conditionalFormatting sqref="I4">
    <cfRule type="expression" dxfId="395" priority="65">
      <formula>I$4=0</formula>
    </cfRule>
  </conditionalFormatting>
  <conditionalFormatting sqref="J4">
    <cfRule type="expression" dxfId="394" priority="64">
      <formula>J$4=0</formula>
    </cfRule>
  </conditionalFormatting>
  <conditionalFormatting sqref="K4">
    <cfRule type="expression" dxfId="393" priority="63">
      <formula>K$4=0</formula>
    </cfRule>
  </conditionalFormatting>
  <conditionalFormatting sqref="L4">
    <cfRule type="expression" dxfId="392" priority="62">
      <formula>L$4=0</formula>
    </cfRule>
  </conditionalFormatting>
  <conditionalFormatting sqref="M4">
    <cfRule type="expression" dxfId="391" priority="61">
      <formula>M$4=0</formula>
    </cfRule>
  </conditionalFormatting>
  <conditionalFormatting sqref="N4">
    <cfRule type="expression" dxfId="390" priority="60">
      <formula>N$4=0</formula>
    </cfRule>
  </conditionalFormatting>
  <conditionalFormatting sqref="O4">
    <cfRule type="expression" dxfId="389" priority="59">
      <formula>O$4=0</formula>
    </cfRule>
  </conditionalFormatting>
  <conditionalFormatting sqref="P4">
    <cfRule type="expression" dxfId="388" priority="58">
      <formula>P$4=0</formula>
    </cfRule>
  </conditionalFormatting>
  <conditionalFormatting sqref="Q4">
    <cfRule type="expression" dxfId="387" priority="57">
      <formula>Q$4=0</formula>
    </cfRule>
  </conditionalFormatting>
  <conditionalFormatting sqref="S4">
    <cfRule type="expression" dxfId="386" priority="56">
      <formula>S$4=0</formula>
    </cfRule>
  </conditionalFormatting>
  <conditionalFormatting sqref="T4">
    <cfRule type="expression" dxfId="385" priority="55">
      <formula>T$4=0</formula>
    </cfRule>
  </conditionalFormatting>
  <conditionalFormatting sqref="U4">
    <cfRule type="expression" dxfId="384" priority="54">
      <formula>U$4=0</formula>
    </cfRule>
  </conditionalFormatting>
  <conditionalFormatting sqref="B21">
    <cfRule type="expression" dxfId="383" priority="53">
      <formula>B$4=0</formula>
    </cfRule>
  </conditionalFormatting>
  <conditionalFormatting sqref="D21">
    <cfRule type="expression" dxfId="382" priority="52">
      <formula>D$4=0</formula>
    </cfRule>
  </conditionalFormatting>
  <conditionalFormatting sqref="F21">
    <cfRule type="expression" dxfId="381" priority="51">
      <formula>F$4=0</formula>
    </cfRule>
  </conditionalFormatting>
  <conditionalFormatting sqref="G21">
    <cfRule type="expression" dxfId="380" priority="50">
      <formula>G$4=0</formula>
    </cfRule>
  </conditionalFormatting>
  <conditionalFormatting sqref="E35">
    <cfRule type="expression" dxfId="379" priority="49">
      <formula>E$4=0</formula>
    </cfRule>
  </conditionalFormatting>
  <conditionalFormatting sqref="E35">
    <cfRule type="expression" dxfId="378" priority="48">
      <formula>E$4=0</formula>
    </cfRule>
  </conditionalFormatting>
  <conditionalFormatting sqref="F35">
    <cfRule type="expression" dxfId="377" priority="47">
      <formula>F$4=0</formula>
    </cfRule>
  </conditionalFormatting>
  <conditionalFormatting sqref="F35">
    <cfRule type="expression" dxfId="376" priority="46">
      <formula>F$4=0</formula>
    </cfRule>
  </conditionalFormatting>
  <conditionalFormatting sqref="S35">
    <cfRule type="expression" dxfId="375" priority="45">
      <formula>S$4=0</formula>
    </cfRule>
  </conditionalFormatting>
  <conditionalFormatting sqref="S35">
    <cfRule type="expression" dxfId="374" priority="44">
      <formula>S$4=0</formula>
    </cfRule>
  </conditionalFormatting>
  <conditionalFormatting sqref="T35">
    <cfRule type="expression" dxfId="373" priority="43">
      <formula>T$4=0</formula>
    </cfRule>
  </conditionalFormatting>
  <conditionalFormatting sqref="T35">
    <cfRule type="expression" dxfId="372" priority="42">
      <formula>T$4=0</formula>
    </cfRule>
  </conditionalFormatting>
  <conditionalFormatting sqref="A21">
    <cfRule type="expression" dxfId="371" priority="41">
      <formula>A$4=0</formula>
    </cfRule>
  </conditionalFormatting>
  <conditionalFormatting sqref="G35">
    <cfRule type="expression" dxfId="370" priority="40">
      <formula>G$4=0</formula>
    </cfRule>
  </conditionalFormatting>
  <conditionalFormatting sqref="G35">
    <cfRule type="expression" dxfId="369" priority="39">
      <formula>G$4=0</formula>
    </cfRule>
  </conditionalFormatting>
  <conditionalFormatting sqref="H35">
    <cfRule type="expression" dxfId="368" priority="38">
      <formula>H$4=0</formula>
    </cfRule>
  </conditionalFormatting>
  <conditionalFormatting sqref="H35">
    <cfRule type="expression" dxfId="367" priority="37">
      <formula>H$4=0</formula>
    </cfRule>
  </conditionalFormatting>
  <conditionalFormatting sqref="I35">
    <cfRule type="expression" dxfId="366" priority="36">
      <formula>I$4=0</formula>
    </cfRule>
  </conditionalFormatting>
  <conditionalFormatting sqref="I35">
    <cfRule type="expression" dxfId="365" priority="35">
      <formula>I$4=0</formula>
    </cfRule>
  </conditionalFormatting>
  <conditionalFormatting sqref="J35">
    <cfRule type="expression" dxfId="364" priority="34">
      <formula>J$4=0</formula>
    </cfRule>
  </conditionalFormatting>
  <conditionalFormatting sqref="J35">
    <cfRule type="expression" dxfId="363" priority="33">
      <formula>J$4=0</formula>
    </cfRule>
  </conditionalFormatting>
  <conditionalFormatting sqref="K35">
    <cfRule type="expression" dxfId="362" priority="32">
      <formula>K$4=0</formula>
    </cfRule>
  </conditionalFormatting>
  <conditionalFormatting sqref="K35">
    <cfRule type="expression" dxfId="361" priority="31">
      <formula>K$4=0</formula>
    </cfRule>
  </conditionalFormatting>
  <conditionalFormatting sqref="L35">
    <cfRule type="expression" dxfId="360" priority="30">
      <formula>L$4=0</formula>
    </cfRule>
  </conditionalFormatting>
  <conditionalFormatting sqref="L35">
    <cfRule type="expression" dxfId="359" priority="29">
      <formula>L$4=0</formula>
    </cfRule>
  </conditionalFormatting>
  <conditionalFormatting sqref="M35">
    <cfRule type="expression" dxfId="358" priority="28">
      <formula>M$4=0</formula>
    </cfRule>
  </conditionalFormatting>
  <conditionalFormatting sqref="M35">
    <cfRule type="expression" dxfId="357" priority="27">
      <formula>M$4=0</formula>
    </cfRule>
  </conditionalFormatting>
  <conditionalFormatting sqref="N35">
    <cfRule type="expression" dxfId="356" priority="26">
      <formula>N$4=0</formula>
    </cfRule>
  </conditionalFormatting>
  <conditionalFormatting sqref="N35">
    <cfRule type="expression" dxfId="355" priority="25">
      <formula>N$4=0</formula>
    </cfRule>
  </conditionalFormatting>
  <conditionalFormatting sqref="O35">
    <cfRule type="expression" dxfId="354" priority="24">
      <formula>O$4=0</formula>
    </cfRule>
  </conditionalFormatting>
  <conditionalFormatting sqref="O35">
    <cfRule type="expression" dxfId="353" priority="23">
      <formula>O$4=0</formula>
    </cfRule>
  </conditionalFormatting>
  <conditionalFormatting sqref="P35">
    <cfRule type="expression" dxfId="352" priority="22">
      <formula>P$4=0</formula>
    </cfRule>
  </conditionalFormatting>
  <conditionalFormatting sqref="P35">
    <cfRule type="expression" dxfId="351" priority="21">
      <formula>P$4=0</formula>
    </cfRule>
  </conditionalFormatting>
  <conditionalFormatting sqref="Q35">
    <cfRule type="expression" dxfId="350" priority="20">
      <formula>Q$4=0</formula>
    </cfRule>
  </conditionalFormatting>
  <conditionalFormatting sqref="Q35">
    <cfRule type="expression" dxfId="349" priority="19">
      <formula>Q$4=0</formula>
    </cfRule>
  </conditionalFormatting>
  <conditionalFormatting sqref="U35">
    <cfRule type="expression" dxfId="348" priority="18">
      <formula>U$4=0</formula>
    </cfRule>
  </conditionalFormatting>
  <conditionalFormatting sqref="U35">
    <cfRule type="expression" dxfId="347" priority="17">
      <formula>U$4=0</formula>
    </cfRule>
  </conditionalFormatting>
  <conditionalFormatting sqref="N19:P20 F5:K8 F11:F20 G11:Q18">
    <cfRule type="expression" dxfId="346" priority="12">
      <formula>F$4=0</formula>
    </cfRule>
  </conditionalFormatting>
  <conditionalFormatting sqref="G19:G20">
    <cfRule type="expression" dxfId="345" priority="11">
      <formula>G$4=0</formula>
    </cfRule>
  </conditionalFormatting>
  <conditionalFormatting sqref="H19:H20">
    <cfRule type="expression" dxfId="344" priority="10">
      <formula>H$4=0</formula>
    </cfRule>
  </conditionalFormatting>
  <conditionalFormatting sqref="I19:I20">
    <cfRule type="expression" dxfId="343" priority="9">
      <formula>I$4=0</formula>
    </cfRule>
  </conditionalFormatting>
  <conditionalFormatting sqref="J19:J20">
    <cfRule type="expression" dxfId="342" priority="8">
      <formula>J$4=0</formula>
    </cfRule>
  </conditionalFormatting>
  <conditionalFormatting sqref="K19:K20">
    <cfRule type="expression" dxfId="341" priority="7">
      <formula>K$4=0</formula>
    </cfRule>
  </conditionalFormatting>
  <conditionalFormatting sqref="L5:Q5 L19:L20">
    <cfRule type="expression" dxfId="340" priority="6">
      <formula>L$4=0</formula>
    </cfRule>
  </conditionalFormatting>
  <conditionalFormatting sqref="M19:M20">
    <cfRule type="expression" dxfId="339" priority="5">
      <formula>M$4=0</formula>
    </cfRule>
  </conditionalFormatting>
  <conditionalFormatting sqref="Q19:Q20">
    <cfRule type="expression" dxfId="338" priority="4">
      <formula>Q$4=0</formula>
    </cfRule>
  </conditionalFormatting>
  <conditionalFormatting sqref="F9:Q9">
    <cfRule type="expression" dxfId="337" priority="3">
      <formula>F$4=0</formula>
    </cfRule>
  </conditionalFormatting>
  <conditionalFormatting sqref="F10:Q10">
    <cfRule type="expression" dxfId="336" priority="2">
      <formula>F$4=0</formula>
    </cfRule>
  </conditionalFormatting>
  <conditionalFormatting sqref="L6:Q8">
    <cfRule type="expression" dxfId="335" priority="1">
      <formula>L$4=0</formula>
    </cfRule>
  </conditionalFormatting>
  <dataValidations count="2">
    <dataValidation type="list" allowBlank="1" showInputMessage="1" showErrorMessage="1" sqref="F2" xr:uid="{3795427E-AC6D-7B48-99E6-43634D3E7A97}">
      <formula1>$G$2:$H$2</formula1>
    </dataValidation>
    <dataValidation type="list" showInputMessage="1" showErrorMessage="1" sqref="D5:D20" xr:uid="{F164EA01-8AB3-F94E-B1E0-0DC92F78C4F9}">
      <formula1>#REF!</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07230-8185-EB4B-B506-D99C3C80DA12}">
  <dimension ref="A1:T60"/>
  <sheetViews>
    <sheetView topLeftCell="A30" workbookViewId="0">
      <selection activeCell="C12" sqref="C12"/>
    </sheetView>
  </sheetViews>
  <sheetFormatPr baseColWidth="10" defaultColWidth="9.1640625" defaultRowHeight="15"/>
  <cols>
    <col min="1" max="1" width="32.6640625" style="37" bestFit="1" customWidth="1"/>
    <col min="2" max="2" width="7.83203125" style="37" bestFit="1" customWidth="1"/>
    <col min="3" max="11" width="9.83203125" style="37" bestFit="1" customWidth="1"/>
    <col min="12" max="14" width="10.83203125" style="37" bestFit="1" customWidth="1"/>
    <col min="15" max="15" width="3.5" style="38" customWidth="1"/>
    <col min="16" max="16" width="10.83203125" style="37" bestFit="1" customWidth="1"/>
    <col min="17" max="18" width="19.33203125" style="37" bestFit="1" customWidth="1"/>
    <col min="19" max="16384" width="9.1640625" style="37"/>
  </cols>
  <sheetData>
    <row r="1" spans="1:20">
      <c r="A1" s="294" t="s">
        <v>350</v>
      </c>
      <c r="B1" s="294"/>
      <c r="C1" s="294"/>
      <c r="D1" s="294"/>
      <c r="E1" s="294"/>
      <c r="F1" s="294"/>
      <c r="G1" s="294"/>
      <c r="H1" s="294"/>
      <c r="I1" s="294"/>
      <c r="J1" s="294"/>
      <c r="K1" s="294"/>
      <c r="L1" s="294"/>
      <c r="M1" s="294"/>
      <c r="N1" s="294"/>
      <c r="O1" s="294"/>
      <c r="P1" s="294"/>
      <c r="Q1" s="294"/>
      <c r="R1" s="294"/>
    </row>
    <row r="2" spans="1:20">
      <c r="A2" s="108"/>
      <c r="B2" s="108"/>
      <c r="C2" s="108"/>
      <c r="D2" s="108"/>
      <c r="E2" s="108"/>
      <c r="F2" s="108"/>
      <c r="G2" s="108"/>
      <c r="H2" s="108"/>
      <c r="I2" s="108"/>
      <c r="J2" s="108"/>
      <c r="K2" s="108"/>
      <c r="L2" s="108"/>
      <c r="M2" s="108"/>
      <c r="N2" s="108"/>
      <c r="P2" s="108"/>
      <c r="Q2" s="108"/>
      <c r="R2" s="108"/>
    </row>
    <row r="3" spans="1:20" s="113" customFormat="1" ht="48">
      <c r="A3" s="22" t="s">
        <v>190</v>
      </c>
      <c r="B3" s="23" t="s">
        <v>196</v>
      </c>
      <c r="C3" s="146"/>
      <c r="D3" s="108"/>
      <c r="E3" s="108"/>
      <c r="F3" s="108"/>
      <c r="G3" s="108"/>
      <c r="H3" s="108"/>
      <c r="I3" s="108"/>
      <c r="J3" s="108"/>
      <c r="K3" s="108"/>
      <c r="L3" s="108"/>
      <c r="M3" s="108"/>
      <c r="N3" s="108"/>
      <c r="O3" s="38"/>
      <c r="P3" s="108"/>
      <c r="Q3" s="108"/>
      <c r="R3" s="108"/>
    </row>
    <row r="4" spans="1:20" s="113" customFormat="1">
      <c r="A4" t="s">
        <v>238</v>
      </c>
      <c r="B4" s="182">
        <f>1/3</f>
        <v>0.33333333333333331</v>
      </c>
      <c r="C4" s="146"/>
      <c r="D4" s="108"/>
      <c r="E4" s="108"/>
      <c r="F4" s="108"/>
      <c r="G4" s="108"/>
      <c r="H4" s="108"/>
      <c r="I4" s="108"/>
      <c r="J4" s="108"/>
      <c r="K4" s="108"/>
      <c r="L4" s="108"/>
      <c r="M4" s="108"/>
      <c r="N4" s="108"/>
      <c r="O4" s="38"/>
      <c r="P4" s="108"/>
      <c r="Q4" s="108"/>
      <c r="R4" s="108"/>
    </row>
    <row r="5" spans="1:20">
      <c r="A5" s="8" t="s">
        <v>191</v>
      </c>
      <c r="B5" s="114">
        <v>0.2</v>
      </c>
      <c r="C5" s="108"/>
      <c r="D5" s="108"/>
      <c r="E5" s="108"/>
      <c r="F5" s="108"/>
      <c r="G5" s="108"/>
      <c r="H5" s="108"/>
      <c r="I5" s="108"/>
      <c r="J5" s="108"/>
      <c r="K5" s="108"/>
      <c r="L5" s="108"/>
      <c r="M5" s="108"/>
      <c r="N5" s="108"/>
      <c r="P5" s="108"/>
      <c r="Q5" s="108"/>
      <c r="R5" s="108"/>
    </row>
    <row r="6" spans="1:20">
      <c r="A6" s="8" t="s">
        <v>192</v>
      </c>
      <c r="B6" s="114">
        <f>1/3</f>
        <v>0.33333333333333331</v>
      </c>
      <c r="C6" s="108"/>
      <c r="D6" s="108"/>
      <c r="E6" s="108"/>
      <c r="F6" s="108"/>
      <c r="G6" s="108"/>
      <c r="H6" s="108"/>
      <c r="I6" s="108"/>
      <c r="J6" s="108"/>
      <c r="K6" s="108"/>
      <c r="L6" s="108"/>
      <c r="M6" s="108"/>
      <c r="N6" s="108"/>
      <c r="P6" s="108"/>
      <c r="Q6" s="108"/>
      <c r="R6" s="108"/>
    </row>
    <row r="7" spans="1:20">
      <c r="A7" s="8" t="s">
        <v>193</v>
      </c>
      <c r="B7" s="114">
        <v>0.14499999999999999</v>
      </c>
      <c r="C7" s="108"/>
      <c r="D7" s="108"/>
      <c r="E7" s="108"/>
      <c r="F7" s="108"/>
      <c r="G7" s="108"/>
      <c r="H7" s="108"/>
      <c r="I7" s="108"/>
      <c r="J7" s="108"/>
      <c r="K7" s="108"/>
      <c r="L7" s="108"/>
      <c r="M7" s="108"/>
      <c r="N7" s="108"/>
      <c r="P7" s="108"/>
      <c r="Q7" s="108"/>
      <c r="R7" s="108"/>
    </row>
    <row r="8" spans="1:20">
      <c r="A8" s="8" t="s">
        <v>194</v>
      </c>
      <c r="B8" s="114">
        <v>0.02</v>
      </c>
      <c r="C8" s="108"/>
      <c r="D8" s="108"/>
      <c r="E8" s="108"/>
      <c r="F8" s="108"/>
      <c r="G8" s="108"/>
      <c r="H8" s="108"/>
      <c r="I8" s="108"/>
      <c r="J8" s="108"/>
      <c r="K8" s="108"/>
      <c r="L8" s="108"/>
      <c r="M8" s="108"/>
      <c r="N8" s="108"/>
      <c r="P8" s="108"/>
      <c r="Q8" s="108"/>
      <c r="R8" s="108"/>
    </row>
    <row r="9" spans="1:20">
      <c r="A9" s="147"/>
      <c r="B9" s="147"/>
      <c r="C9" s="147"/>
      <c r="D9" s="147"/>
      <c r="E9" s="147"/>
      <c r="F9" s="147"/>
      <c r="G9" s="147"/>
      <c r="H9" s="147"/>
      <c r="I9" s="147"/>
      <c r="J9" s="147"/>
      <c r="K9" s="147"/>
      <c r="L9" s="147"/>
      <c r="M9" s="147"/>
      <c r="N9" s="147"/>
      <c r="O9" s="147"/>
      <c r="P9" s="147"/>
      <c r="Q9" s="147"/>
      <c r="R9" s="147"/>
      <c r="S9" s="2"/>
      <c r="T9" s="2"/>
    </row>
    <row r="10" spans="1:20">
      <c r="A10" s="137"/>
      <c r="B10" s="137"/>
      <c r="C10" s="137"/>
      <c r="D10" s="137"/>
      <c r="E10" s="137"/>
      <c r="F10" s="137"/>
      <c r="G10" s="137"/>
      <c r="H10" s="137"/>
      <c r="I10" s="137"/>
      <c r="J10" s="137"/>
      <c r="K10" s="137"/>
      <c r="L10" s="137"/>
      <c r="M10" s="137"/>
      <c r="N10" s="137"/>
      <c r="O10" s="34"/>
      <c r="P10" s="137"/>
      <c r="Q10" s="137"/>
      <c r="R10" s="137"/>
      <c r="S10" s="2"/>
      <c r="T10" s="2"/>
    </row>
    <row r="11" spans="1:20">
      <c r="A11" s="11" t="s">
        <v>32</v>
      </c>
      <c r="B11" s="260"/>
      <c r="C11" s="260" t="str">
        <f>'Basic data'!E4</f>
        <v>Month 1</v>
      </c>
      <c r="D11" s="260" t="str">
        <f>'Basic data'!F4</f>
        <v>Month 2</v>
      </c>
      <c r="E11" s="260" t="str">
        <f>'Basic data'!G4</f>
        <v>Month 3</v>
      </c>
      <c r="F11" s="260" t="str">
        <f>'Basic data'!H4</f>
        <v>Month 4</v>
      </c>
      <c r="G11" s="260" t="str">
        <f>'Basic data'!I4</f>
        <v>Month 5</v>
      </c>
      <c r="H11" s="260" t="str">
        <f>'Basic data'!J4</f>
        <v>Month 6</v>
      </c>
      <c r="I11" s="260" t="str">
        <f>'Basic data'!K4</f>
        <v>Month 7</v>
      </c>
      <c r="J11" s="260" t="str">
        <f>'Basic data'!L4</f>
        <v>Month 8</v>
      </c>
      <c r="K11" s="260" t="str">
        <f>'Basic data'!M4</f>
        <v>Month 9</v>
      </c>
      <c r="L11" s="260" t="str">
        <f>'Basic data'!N4</f>
        <v>Month 10</v>
      </c>
      <c r="M11" s="260" t="str">
        <f>'Basic data'!O4</f>
        <v>Month 11</v>
      </c>
      <c r="N11" s="260" t="str">
        <f>'Basic data'!P4</f>
        <v>Month 12</v>
      </c>
      <c r="O11" s="41"/>
      <c r="P11" s="260" t="str">
        <f>'Basic data'!R4</f>
        <v>Year 1</v>
      </c>
      <c r="Q11" s="260" t="str">
        <f>'Basic data'!S4</f>
        <v>Year 2</v>
      </c>
      <c r="R11" s="260" t="str">
        <f>'Basic data'!T4</f>
        <v>Year 3</v>
      </c>
      <c r="S11" s="2"/>
      <c r="T11" s="2"/>
    </row>
    <row r="12" spans="1:20">
      <c r="A12" s="65" t="str">
        <f>A4</f>
        <v>Own work capitalized</v>
      </c>
      <c r="B12" s="112"/>
      <c r="C12" s="27">
        <f>'Basic data'!E60+'Payroll Expenses'!F35</f>
        <v>805392</v>
      </c>
      <c r="D12" s="27">
        <f>'Basic data'!F60+'Payroll Expenses'!G35</f>
        <v>805392</v>
      </c>
      <c r="E12" s="27">
        <f>'Basic data'!G60+'Payroll Expenses'!H35</f>
        <v>805392</v>
      </c>
      <c r="F12" s="27">
        <f>'Basic data'!H60+'Payroll Expenses'!I35</f>
        <v>805392</v>
      </c>
      <c r="G12" s="27">
        <f>'Basic data'!I60+'Payroll Expenses'!J35</f>
        <v>805392</v>
      </c>
      <c r="H12" s="27">
        <f>'Basic data'!J60+'Payroll Expenses'!K35</f>
        <v>805392</v>
      </c>
      <c r="I12" s="27">
        <f>'Basic data'!K60+'Payroll Expenses'!L35</f>
        <v>858704</v>
      </c>
      <c r="J12" s="27">
        <f>'Basic data'!L60+'Payroll Expenses'!M35</f>
        <v>858704</v>
      </c>
      <c r="K12" s="27">
        <f>'Basic data'!M60+'Payroll Expenses'!N35</f>
        <v>858704</v>
      </c>
      <c r="L12" s="27">
        <f>'Basic data'!N60+'Payroll Expenses'!O35</f>
        <v>858704</v>
      </c>
      <c r="M12" s="27">
        <f>'Basic data'!O60+'Payroll Expenses'!P35</f>
        <v>858704</v>
      </c>
      <c r="N12" s="27">
        <f>'Basic data'!P60+'Payroll Expenses'!Q35</f>
        <v>858704</v>
      </c>
      <c r="O12" s="33"/>
      <c r="P12" s="21">
        <f>SUM(C12:N12)</f>
        <v>9984576</v>
      </c>
      <c r="Q12" s="27">
        <f>'Basic data'!S60+'Payroll Expenses'!T35</f>
        <v>17095124.927999999</v>
      </c>
      <c r="R12" s="27">
        <f>'Basic data'!T60+'Payroll Expenses'!U35</f>
        <v>18907208.170368001</v>
      </c>
      <c r="S12" s="2"/>
      <c r="T12" s="2"/>
    </row>
    <row r="13" spans="1:20">
      <c r="A13" s="24" t="str">
        <f>A5</f>
        <v>Intangible assets</v>
      </c>
      <c r="B13" s="112"/>
      <c r="C13" s="7">
        <v>0</v>
      </c>
      <c r="D13" s="7">
        <v>0</v>
      </c>
      <c r="E13" s="7">
        <v>0</v>
      </c>
      <c r="F13" s="7">
        <v>0</v>
      </c>
      <c r="G13" s="7">
        <v>0</v>
      </c>
      <c r="H13" s="7">
        <v>0</v>
      </c>
      <c r="I13" s="7">
        <v>0</v>
      </c>
      <c r="J13" s="7">
        <v>0</v>
      </c>
      <c r="K13" s="7">
        <v>0</v>
      </c>
      <c r="L13" s="7">
        <v>0</v>
      </c>
      <c r="M13" s="7">
        <v>0</v>
      </c>
      <c r="N13" s="7">
        <v>0</v>
      </c>
      <c r="O13" s="33"/>
      <c r="P13" s="21">
        <f>SUM(C13:N13)</f>
        <v>0</v>
      </c>
      <c r="Q13" s="25">
        <v>0</v>
      </c>
      <c r="R13" s="25">
        <v>0</v>
      </c>
      <c r="S13" s="2"/>
      <c r="T13" s="2"/>
    </row>
    <row r="14" spans="1:20">
      <c r="A14" s="24" t="str">
        <f>A6</f>
        <v>IT tools</v>
      </c>
      <c r="B14" s="112"/>
      <c r="C14" s="7">
        <v>200000</v>
      </c>
      <c r="D14" s="7">
        <v>200000</v>
      </c>
      <c r="E14" s="7">
        <v>200000</v>
      </c>
      <c r="F14" s="7">
        <v>200000</v>
      </c>
      <c r="G14" s="7">
        <v>0</v>
      </c>
      <c r="H14" s="7">
        <v>0</v>
      </c>
      <c r="I14" s="7">
        <v>0</v>
      </c>
      <c r="J14" s="7">
        <v>0</v>
      </c>
      <c r="K14" s="7">
        <v>0</v>
      </c>
      <c r="L14" s="7">
        <v>0</v>
      </c>
      <c r="M14" s="7">
        <v>0</v>
      </c>
      <c r="N14" s="7">
        <v>0</v>
      </c>
      <c r="O14" s="33"/>
      <c r="P14" s="21">
        <f>SUM(C14:N14)</f>
        <v>800000</v>
      </c>
      <c r="Q14" s="25">
        <v>2000000</v>
      </c>
      <c r="R14" s="25">
        <v>2200000</v>
      </c>
      <c r="S14" s="2"/>
      <c r="T14" s="2"/>
    </row>
    <row r="15" spans="1:20">
      <c r="A15" s="24" t="str">
        <f>A7</f>
        <v>Other machinery and equipment</v>
      </c>
      <c r="B15" s="112"/>
      <c r="C15" s="7">
        <v>0</v>
      </c>
      <c r="D15" s="7">
        <v>0</v>
      </c>
      <c r="E15" s="7">
        <v>0</v>
      </c>
      <c r="F15" s="7">
        <v>0</v>
      </c>
      <c r="G15" s="7">
        <v>0</v>
      </c>
      <c r="H15" s="7">
        <v>0</v>
      </c>
      <c r="I15" s="7">
        <v>0</v>
      </c>
      <c r="J15" s="7">
        <v>0</v>
      </c>
      <c r="K15" s="7">
        <v>0</v>
      </c>
      <c r="L15" s="7">
        <v>0</v>
      </c>
      <c r="M15" s="7">
        <v>0</v>
      </c>
      <c r="N15" s="7">
        <v>0</v>
      </c>
      <c r="O15" s="33"/>
      <c r="P15" s="21">
        <f>SUM(C15:N15)</f>
        <v>0</v>
      </c>
      <c r="Q15" s="25">
        <v>0</v>
      </c>
      <c r="R15" s="7">
        <v>0</v>
      </c>
      <c r="S15" s="2"/>
      <c r="T15" s="2"/>
    </row>
    <row r="16" spans="1:20" ht="16" thickBot="1">
      <c r="A16" s="24" t="str">
        <f>A8</f>
        <v>Owned property</v>
      </c>
      <c r="B16" s="115"/>
      <c r="C16" s="17">
        <v>0</v>
      </c>
      <c r="D16" s="17">
        <v>0</v>
      </c>
      <c r="E16" s="17">
        <v>0</v>
      </c>
      <c r="F16" s="17">
        <v>0</v>
      </c>
      <c r="G16" s="17">
        <v>0</v>
      </c>
      <c r="H16" s="17">
        <v>0</v>
      </c>
      <c r="I16" s="17">
        <v>0</v>
      </c>
      <c r="J16" s="17">
        <v>0</v>
      </c>
      <c r="K16" s="17">
        <v>0</v>
      </c>
      <c r="L16" s="17">
        <v>0</v>
      </c>
      <c r="M16" s="17">
        <v>0</v>
      </c>
      <c r="N16" s="17">
        <v>0</v>
      </c>
      <c r="O16" s="33"/>
      <c r="P16" s="21">
        <f>SUM(C16:N16)</f>
        <v>0</v>
      </c>
      <c r="Q16" s="26">
        <v>0</v>
      </c>
      <c r="R16" s="17">
        <v>0</v>
      </c>
      <c r="S16" s="2"/>
      <c r="T16" s="2"/>
    </row>
    <row r="17" spans="1:20" ht="16" thickBot="1">
      <c r="A17" s="39" t="s">
        <v>195</v>
      </c>
      <c r="B17" s="116">
        <f>SUM(B12:B16)</f>
        <v>0</v>
      </c>
      <c r="C17" s="116">
        <f t="shared" ref="C17:R17" si="0">SUM(C12:C16)</f>
        <v>1005392</v>
      </c>
      <c r="D17" s="116">
        <f t="shared" si="0"/>
        <v>1005392</v>
      </c>
      <c r="E17" s="116">
        <f t="shared" si="0"/>
        <v>1005392</v>
      </c>
      <c r="F17" s="116">
        <f t="shared" si="0"/>
        <v>1005392</v>
      </c>
      <c r="G17" s="116">
        <f t="shared" si="0"/>
        <v>805392</v>
      </c>
      <c r="H17" s="116">
        <f t="shared" si="0"/>
        <v>805392</v>
      </c>
      <c r="I17" s="116">
        <f t="shared" si="0"/>
        <v>858704</v>
      </c>
      <c r="J17" s="116">
        <f t="shared" si="0"/>
        <v>858704</v>
      </c>
      <c r="K17" s="116">
        <f t="shared" si="0"/>
        <v>858704</v>
      </c>
      <c r="L17" s="116">
        <f t="shared" si="0"/>
        <v>858704</v>
      </c>
      <c r="M17" s="116">
        <f t="shared" si="0"/>
        <v>858704</v>
      </c>
      <c r="N17" s="117">
        <f t="shared" si="0"/>
        <v>858704</v>
      </c>
      <c r="O17" s="118"/>
      <c r="P17" s="119">
        <f t="shared" si="0"/>
        <v>10784576</v>
      </c>
      <c r="Q17" s="116">
        <f>SUM(Q12:Q16)</f>
        <v>19095124.927999999</v>
      </c>
      <c r="R17" s="117">
        <f t="shared" si="0"/>
        <v>21107208.170368001</v>
      </c>
      <c r="T17" s="53"/>
    </row>
    <row r="18" spans="1:20">
      <c r="A18" s="108"/>
      <c r="B18" s="148"/>
      <c r="C18" s="148"/>
      <c r="D18" s="148"/>
      <c r="E18" s="148"/>
      <c r="F18" s="148"/>
      <c r="G18" s="148"/>
      <c r="H18" s="148"/>
      <c r="I18" s="148"/>
      <c r="J18" s="148"/>
      <c r="K18" s="148"/>
      <c r="L18" s="148"/>
      <c r="M18" s="148"/>
      <c r="N18" s="148"/>
      <c r="O18" s="120"/>
      <c r="P18" s="148"/>
      <c r="Q18" s="148"/>
      <c r="R18" s="148"/>
    </row>
    <row r="19" spans="1:20">
      <c r="A19" s="294" t="s">
        <v>351</v>
      </c>
      <c r="B19" s="294"/>
      <c r="C19" s="294"/>
      <c r="D19" s="294"/>
      <c r="E19" s="294"/>
      <c r="F19" s="294"/>
      <c r="G19" s="294"/>
      <c r="H19" s="294"/>
      <c r="I19" s="294"/>
      <c r="J19" s="294"/>
      <c r="K19" s="294"/>
      <c r="L19" s="294"/>
      <c r="M19" s="294"/>
      <c r="N19" s="294"/>
      <c r="O19" s="294"/>
      <c r="P19" s="294"/>
      <c r="Q19" s="294"/>
      <c r="R19" s="294"/>
    </row>
    <row r="20" spans="1:20">
      <c r="A20" s="149"/>
      <c r="B20" s="149"/>
      <c r="C20" s="149"/>
      <c r="D20" s="149"/>
      <c r="E20" s="149"/>
      <c r="F20" s="149"/>
      <c r="G20" s="149"/>
      <c r="H20" s="149"/>
      <c r="I20" s="149"/>
      <c r="J20" s="149"/>
      <c r="K20" s="149"/>
      <c r="L20" s="149"/>
      <c r="M20" s="149"/>
      <c r="N20" s="149"/>
      <c r="O20" s="121"/>
      <c r="P20" s="149"/>
      <c r="Q20" s="149"/>
      <c r="R20" s="149"/>
    </row>
    <row r="21" spans="1:20">
      <c r="A21" s="11" t="s">
        <v>32</v>
      </c>
      <c r="B21" s="260"/>
      <c r="C21" s="260" t="str">
        <f t="shared" ref="C21:N21" si="1">C11</f>
        <v>Month 1</v>
      </c>
      <c r="D21" s="260" t="str">
        <f t="shared" si="1"/>
        <v>Month 2</v>
      </c>
      <c r="E21" s="260" t="str">
        <f t="shared" si="1"/>
        <v>Month 3</v>
      </c>
      <c r="F21" s="260" t="str">
        <f t="shared" si="1"/>
        <v>Month 4</v>
      </c>
      <c r="G21" s="260" t="str">
        <f t="shared" si="1"/>
        <v>Month 5</v>
      </c>
      <c r="H21" s="260" t="str">
        <f t="shared" si="1"/>
        <v>Month 6</v>
      </c>
      <c r="I21" s="260" t="str">
        <f t="shared" si="1"/>
        <v>Month 7</v>
      </c>
      <c r="J21" s="260" t="str">
        <f t="shared" si="1"/>
        <v>Month 8</v>
      </c>
      <c r="K21" s="260" t="str">
        <f t="shared" si="1"/>
        <v>Month 9</v>
      </c>
      <c r="L21" s="260" t="str">
        <f t="shared" si="1"/>
        <v>Month 10</v>
      </c>
      <c r="M21" s="260" t="str">
        <f t="shared" si="1"/>
        <v>Month 11</v>
      </c>
      <c r="N21" s="260" t="str">
        <f t="shared" si="1"/>
        <v>Month 12</v>
      </c>
      <c r="O21" s="41"/>
      <c r="P21" s="260" t="str">
        <f>P11</f>
        <v>Year 1</v>
      </c>
      <c r="Q21" s="260" t="str">
        <f>Q11</f>
        <v>Year 2</v>
      </c>
      <c r="R21" s="260" t="str">
        <f>R11</f>
        <v>Year 3</v>
      </c>
    </row>
    <row r="22" spans="1:20">
      <c r="A22" s="65" t="str">
        <f>$A$4</f>
        <v>Own work capitalized</v>
      </c>
      <c r="B22" s="112"/>
      <c r="C22" s="122">
        <f>C12</f>
        <v>805392</v>
      </c>
      <c r="D22" s="122">
        <f>D12+C22</f>
        <v>1610784</v>
      </c>
      <c r="E22" s="122">
        <f t="shared" ref="E22:N22" si="2">E12+D22</f>
        <v>2416176</v>
      </c>
      <c r="F22" s="122">
        <f t="shared" si="2"/>
        <v>3221568</v>
      </c>
      <c r="G22" s="122">
        <f t="shared" si="2"/>
        <v>4026960</v>
      </c>
      <c r="H22" s="122">
        <f t="shared" si="2"/>
        <v>4832352</v>
      </c>
      <c r="I22" s="122">
        <f t="shared" si="2"/>
        <v>5691056</v>
      </c>
      <c r="J22" s="122">
        <f t="shared" si="2"/>
        <v>6549760</v>
      </c>
      <c r="K22" s="122">
        <f t="shared" si="2"/>
        <v>7408464</v>
      </c>
      <c r="L22" s="122">
        <f t="shared" si="2"/>
        <v>8267168</v>
      </c>
      <c r="M22" s="122">
        <f t="shared" si="2"/>
        <v>9125872</v>
      </c>
      <c r="N22" s="122">
        <f t="shared" si="2"/>
        <v>9984576</v>
      </c>
      <c r="O22" s="123"/>
      <c r="P22" s="21">
        <f>N22</f>
        <v>9984576</v>
      </c>
      <c r="Q22" s="112">
        <f>Q12+N22</f>
        <v>27079700.927999999</v>
      </c>
      <c r="R22" s="112">
        <f>R12+Q22</f>
        <v>45986909.098368004</v>
      </c>
    </row>
    <row r="23" spans="1:20">
      <c r="A23" s="24" t="str">
        <f>$A$5</f>
        <v>Intangible assets</v>
      </c>
      <c r="B23" s="112"/>
      <c r="C23" s="122">
        <f>C13</f>
        <v>0</v>
      </c>
      <c r="D23" s="122">
        <f t="shared" ref="D23:N26" si="3">D13+C23</f>
        <v>0</v>
      </c>
      <c r="E23" s="122">
        <f t="shared" si="3"/>
        <v>0</v>
      </c>
      <c r="F23" s="122">
        <f t="shared" si="3"/>
        <v>0</v>
      </c>
      <c r="G23" s="122">
        <f t="shared" si="3"/>
        <v>0</v>
      </c>
      <c r="H23" s="122">
        <f t="shared" si="3"/>
        <v>0</v>
      </c>
      <c r="I23" s="122">
        <f t="shared" si="3"/>
        <v>0</v>
      </c>
      <c r="J23" s="122">
        <f t="shared" si="3"/>
        <v>0</v>
      </c>
      <c r="K23" s="122">
        <f t="shared" si="3"/>
        <v>0</v>
      </c>
      <c r="L23" s="122">
        <f t="shared" si="3"/>
        <v>0</v>
      </c>
      <c r="M23" s="122">
        <f t="shared" si="3"/>
        <v>0</v>
      </c>
      <c r="N23" s="122">
        <f t="shared" si="3"/>
        <v>0</v>
      </c>
      <c r="O23" s="123"/>
      <c r="P23" s="21">
        <f>N23</f>
        <v>0</v>
      </c>
      <c r="Q23" s="112">
        <f>Q13+N23</f>
        <v>0</v>
      </c>
      <c r="R23" s="112">
        <f>R13+Q23</f>
        <v>0</v>
      </c>
    </row>
    <row r="24" spans="1:20">
      <c r="A24" s="24" t="str">
        <f>$A$6</f>
        <v>IT tools</v>
      </c>
      <c r="B24" s="112"/>
      <c r="C24" s="122">
        <f>C14</f>
        <v>200000</v>
      </c>
      <c r="D24" s="122">
        <f t="shared" si="3"/>
        <v>400000</v>
      </c>
      <c r="E24" s="122">
        <f t="shared" si="3"/>
        <v>600000</v>
      </c>
      <c r="F24" s="122">
        <f t="shared" si="3"/>
        <v>800000</v>
      </c>
      <c r="G24" s="122">
        <f t="shared" si="3"/>
        <v>800000</v>
      </c>
      <c r="H24" s="122">
        <f t="shared" si="3"/>
        <v>800000</v>
      </c>
      <c r="I24" s="122">
        <f t="shared" si="3"/>
        <v>800000</v>
      </c>
      <c r="J24" s="122">
        <f t="shared" si="3"/>
        <v>800000</v>
      </c>
      <c r="K24" s="122">
        <f t="shared" si="3"/>
        <v>800000</v>
      </c>
      <c r="L24" s="122">
        <f t="shared" si="3"/>
        <v>800000</v>
      </c>
      <c r="M24" s="122">
        <f t="shared" si="3"/>
        <v>800000</v>
      </c>
      <c r="N24" s="122">
        <f t="shared" si="3"/>
        <v>800000</v>
      </c>
      <c r="O24" s="123"/>
      <c r="P24" s="21">
        <f>N24</f>
        <v>800000</v>
      </c>
      <c r="Q24" s="112">
        <f>Q14+N24</f>
        <v>2800000</v>
      </c>
      <c r="R24" s="112">
        <f>R14+Q24</f>
        <v>5000000</v>
      </c>
    </row>
    <row r="25" spans="1:20">
      <c r="A25" s="24" t="str">
        <f>$A$7</f>
        <v>Other machinery and equipment</v>
      </c>
      <c r="B25" s="112"/>
      <c r="C25" s="122">
        <f>C15</f>
        <v>0</v>
      </c>
      <c r="D25" s="122">
        <f t="shared" si="3"/>
        <v>0</v>
      </c>
      <c r="E25" s="122">
        <f t="shared" si="3"/>
        <v>0</v>
      </c>
      <c r="F25" s="122">
        <f t="shared" si="3"/>
        <v>0</v>
      </c>
      <c r="G25" s="122">
        <f t="shared" si="3"/>
        <v>0</v>
      </c>
      <c r="H25" s="122">
        <f t="shared" si="3"/>
        <v>0</v>
      </c>
      <c r="I25" s="122">
        <f t="shared" si="3"/>
        <v>0</v>
      </c>
      <c r="J25" s="122">
        <f t="shared" si="3"/>
        <v>0</v>
      </c>
      <c r="K25" s="122">
        <f t="shared" si="3"/>
        <v>0</v>
      </c>
      <c r="L25" s="122">
        <f t="shared" si="3"/>
        <v>0</v>
      </c>
      <c r="M25" s="122">
        <f t="shared" si="3"/>
        <v>0</v>
      </c>
      <c r="N25" s="122">
        <f t="shared" si="3"/>
        <v>0</v>
      </c>
      <c r="O25" s="123"/>
      <c r="P25" s="21">
        <f>N25</f>
        <v>0</v>
      </c>
      <c r="Q25" s="112">
        <f>Q15+N25</f>
        <v>0</v>
      </c>
      <c r="R25" s="112">
        <f>R15+Q25</f>
        <v>0</v>
      </c>
    </row>
    <row r="26" spans="1:20" ht="16" thickBot="1">
      <c r="A26" s="24" t="str">
        <f>$A$8</f>
        <v>Owned property</v>
      </c>
      <c r="B26" s="115"/>
      <c r="C26" s="124">
        <v>0</v>
      </c>
      <c r="D26" s="124">
        <f t="shared" si="3"/>
        <v>0</v>
      </c>
      <c r="E26" s="124">
        <f t="shared" si="3"/>
        <v>0</v>
      </c>
      <c r="F26" s="124">
        <f t="shared" si="3"/>
        <v>0</v>
      </c>
      <c r="G26" s="124">
        <f t="shared" si="3"/>
        <v>0</v>
      </c>
      <c r="H26" s="124">
        <f t="shared" si="3"/>
        <v>0</v>
      </c>
      <c r="I26" s="124">
        <f t="shared" si="3"/>
        <v>0</v>
      </c>
      <c r="J26" s="124">
        <f t="shared" si="3"/>
        <v>0</v>
      </c>
      <c r="K26" s="124">
        <f t="shared" si="3"/>
        <v>0</v>
      </c>
      <c r="L26" s="124">
        <f t="shared" si="3"/>
        <v>0</v>
      </c>
      <c r="M26" s="124">
        <f t="shared" si="3"/>
        <v>0</v>
      </c>
      <c r="N26" s="124">
        <f t="shared" si="3"/>
        <v>0</v>
      </c>
      <c r="O26" s="123"/>
      <c r="P26" s="70">
        <f>N26</f>
        <v>0</v>
      </c>
      <c r="Q26" s="115">
        <f>Q16+N26</f>
        <v>0</v>
      </c>
      <c r="R26" s="115">
        <f>R16+Q26</f>
        <v>0</v>
      </c>
    </row>
    <row r="27" spans="1:20" ht="16" thickBot="1">
      <c r="A27" s="18" t="s">
        <v>2</v>
      </c>
      <c r="B27" s="125"/>
      <c r="C27" s="125">
        <f>SUM(C22:C26)</f>
        <v>1005392</v>
      </c>
      <c r="D27" s="125">
        <f t="shared" ref="D27:R27" si="4">SUM(D22:D26)</f>
        <v>2010784</v>
      </c>
      <c r="E27" s="125">
        <f t="shared" si="4"/>
        <v>3016176</v>
      </c>
      <c r="F27" s="125">
        <f>SUM(F22:F26)</f>
        <v>4021568</v>
      </c>
      <c r="G27" s="125">
        <f t="shared" si="4"/>
        <v>4826960</v>
      </c>
      <c r="H27" s="125">
        <f t="shared" si="4"/>
        <v>5632352</v>
      </c>
      <c r="I27" s="125">
        <f t="shared" si="4"/>
        <v>6491056</v>
      </c>
      <c r="J27" s="125">
        <f t="shared" si="4"/>
        <v>7349760</v>
      </c>
      <c r="K27" s="125">
        <f t="shared" si="4"/>
        <v>8208464</v>
      </c>
      <c r="L27" s="125">
        <f t="shared" si="4"/>
        <v>9067168</v>
      </c>
      <c r="M27" s="125">
        <f t="shared" si="4"/>
        <v>9925872</v>
      </c>
      <c r="N27" s="125">
        <f t="shared" si="4"/>
        <v>10784576</v>
      </c>
      <c r="O27" s="127"/>
      <c r="P27" s="119">
        <f t="shared" si="4"/>
        <v>10784576</v>
      </c>
      <c r="Q27" s="125">
        <f t="shared" si="4"/>
        <v>29879700.927999999</v>
      </c>
      <c r="R27" s="126">
        <f t="shared" si="4"/>
        <v>50986909.098368004</v>
      </c>
      <c r="T27" s="53"/>
    </row>
    <row r="28" spans="1:20">
      <c r="A28" s="35"/>
      <c r="B28" s="127"/>
      <c r="C28" s="127"/>
      <c r="D28" s="127"/>
      <c r="E28" s="127"/>
      <c r="F28" s="127"/>
      <c r="G28" s="127"/>
      <c r="H28" s="127"/>
      <c r="I28" s="127"/>
      <c r="J28" s="127"/>
      <c r="K28" s="127"/>
      <c r="L28" s="127"/>
      <c r="M28" s="127"/>
      <c r="N28" s="127"/>
      <c r="O28" s="127"/>
      <c r="P28" s="127"/>
      <c r="Q28" s="127"/>
      <c r="R28" s="127"/>
      <c r="T28" s="53"/>
    </row>
    <row r="29" spans="1:20">
      <c r="A29" s="294" t="s">
        <v>352</v>
      </c>
      <c r="B29" s="294"/>
      <c r="C29" s="294"/>
      <c r="D29" s="294"/>
      <c r="E29" s="294"/>
      <c r="F29" s="294"/>
      <c r="G29" s="294"/>
      <c r="H29" s="294"/>
      <c r="I29" s="294"/>
      <c r="J29" s="294"/>
      <c r="K29" s="294"/>
      <c r="L29" s="294"/>
      <c r="M29" s="294"/>
      <c r="N29" s="294"/>
      <c r="O29" s="294"/>
      <c r="P29" s="294"/>
      <c r="Q29" s="294"/>
      <c r="R29" s="294"/>
      <c r="T29" s="53"/>
    </row>
    <row r="30" spans="1:20">
      <c r="A30" s="149"/>
      <c r="B30" s="149"/>
      <c r="C30" s="149"/>
      <c r="D30" s="149"/>
      <c r="E30" s="149"/>
      <c r="F30" s="149"/>
      <c r="G30" s="149"/>
      <c r="H30" s="149"/>
      <c r="I30" s="149"/>
      <c r="J30" s="149"/>
      <c r="K30" s="149"/>
      <c r="L30" s="149"/>
      <c r="M30" s="149"/>
      <c r="N30" s="149"/>
      <c r="O30" s="121"/>
      <c r="P30" s="149"/>
      <c r="Q30" s="149"/>
      <c r="R30" s="149"/>
      <c r="T30" s="53"/>
    </row>
    <row r="31" spans="1:20">
      <c r="A31" s="11" t="s">
        <v>32</v>
      </c>
      <c r="B31" s="260"/>
      <c r="C31" s="260" t="str">
        <f t="shared" ref="C31:N31" si="5">C21</f>
        <v>Month 1</v>
      </c>
      <c r="D31" s="260" t="str">
        <f t="shared" si="5"/>
        <v>Month 2</v>
      </c>
      <c r="E31" s="260" t="str">
        <f t="shared" si="5"/>
        <v>Month 3</v>
      </c>
      <c r="F31" s="260" t="str">
        <f t="shared" si="5"/>
        <v>Month 4</v>
      </c>
      <c r="G31" s="260" t="str">
        <f t="shared" si="5"/>
        <v>Month 5</v>
      </c>
      <c r="H31" s="260" t="str">
        <f t="shared" si="5"/>
        <v>Month 6</v>
      </c>
      <c r="I31" s="260" t="str">
        <f t="shared" si="5"/>
        <v>Month 7</v>
      </c>
      <c r="J31" s="260" t="str">
        <f t="shared" si="5"/>
        <v>Month 8</v>
      </c>
      <c r="K31" s="260" t="str">
        <f t="shared" si="5"/>
        <v>Month 9</v>
      </c>
      <c r="L31" s="260" t="str">
        <f t="shared" si="5"/>
        <v>Month 10</v>
      </c>
      <c r="M31" s="260" t="str">
        <f t="shared" si="5"/>
        <v>Month 11</v>
      </c>
      <c r="N31" s="260" t="str">
        <f t="shared" si="5"/>
        <v>Month 12</v>
      </c>
      <c r="O31" s="41"/>
      <c r="P31" s="260" t="str">
        <f>P21</f>
        <v>Year 1</v>
      </c>
      <c r="Q31" s="260" t="str">
        <f>Q21</f>
        <v>Year 2</v>
      </c>
      <c r="R31" s="260" t="str">
        <f>R21</f>
        <v>Year 3</v>
      </c>
      <c r="T31" s="53"/>
    </row>
    <row r="32" spans="1:20">
      <c r="A32" s="65" t="str">
        <f>$A$4</f>
        <v>Own work capitalized</v>
      </c>
      <c r="B32" s="112"/>
      <c r="C32" s="122">
        <f>C22*$B4/12</f>
        <v>22372</v>
      </c>
      <c r="D32" s="122">
        <f>IF(D22*$B4/12&lt;C52,D22*$B4/12,C52)</f>
        <v>44744</v>
      </c>
      <c r="E32" s="122">
        <f t="shared" ref="E32:N32" si="6">IF(E22*$B4/12&lt;D52,E22*$B4/12,D52)</f>
        <v>67116</v>
      </c>
      <c r="F32" s="122">
        <f t="shared" si="6"/>
        <v>89488</v>
      </c>
      <c r="G32" s="122">
        <f>IF((G22*$B4)/12&lt;F52,G22*$B4/12,F52)</f>
        <v>111860</v>
      </c>
      <c r="H32" s="122">
        <f t="shared" si="6"/>
        <v>134232</v>
      </c>
      <c r="I32" s="122">
        <f t="shared" si="6"/>
        <v>158084.88888888888</v>
      </c>
      <c r="J32" s="122">
        <f t="shared" si="6"/>
        <v>181937.77777777775</v>
      </c>
      <c r="K32" s="122">
        <f t="shared" si="6"/>
        <v>205790.66666666666</v>
      </c>
      <c r="L32" s="122">
        <f t="shared" si="6"/>
        <v>229643.55555555553</v>
      </c>
      <c r="M32" s="122">
        <f t="shared" si="6"/>
        <v>253496.44444444441</v>
      </c>
      <c r="N32" s="122">
        <f t="shared" si="6"/>
        <v>277349.33333333331</v>
      </c>
      <c r="O32" s="123"/>
      <c r="P32" s="21">
        <f>SUM(C32:N32)</f>
        <v>1776114.6666666665</v>
      </c>
      <c r="Q32" s="122">
        <f>IF(Q22*$B4/12&lt;N52,Q22*$B4/12,N52)</f>
        <v>752213.91466666665</v>
      </c>
      <c r="R32" s="122">
        <f>IF(R22*$B4/12&lt;Q52,R22*$B4/12,Q52)</f>
        <v>1277414.1416213333</v>
      </c>
      <c r="T32" s="53"/>
    </row>
    <row r="33" spans="1:20">
      <c r="A33" s="24" t="str">
        <f>$A$5</f>
        <v>Intangible assets</v>
      </c>
      <c r="B33" s="112"/>
      <c r="C33" s="122">
        <f>C23*$B5/12</f>
        <v>0</v>
      </c>
      <c r="D33" s="122">
        <f t="shared" ref="D33:N36" si="7">IF(D23*$B5/12&lt;C53,D23*$B5/12,C53)</f>
        <v>0</v>
      </c>
      <c r="E33" s="122">
        <f t="shared" si="7"/>
        <v>0</v>
      </c>
      <c r="F33" s="122">
        <f t="shared" si="7"/>
        <v>0</v>
      </c>
      <c r="G33" s="122">
        <f t="shared" si="7"/>
        <v>0</v>
      </c>
      <c r="H33" s="122">
        <f t="shared" si="7"/>
        <v>0</v>
      </c>
      <c r="I33" s="122">
        <f t="shared" si="7"/>
        <v>0</v>
      </c>
      <c r="J33" s="122">
        <f t="shared" si="7"/>
        <v>0</v>
      </c>
      <c r="K33" s="122">
        <f t="shared" si="7"/>
        <v>0</v>
      </c>
      <c r="L33" s="122">
        <f t="shared" si="7"/>
        <v>0</v>
      </c>
      <c r="M33" s="122">
        <f t="shared" si="7"/>
        <v>0</v>
      </c>
      <c r="N33" s="122">
        <f t="shared" si="7"/>
        <v>0</v>
      </c>
      <c r="O33" s="123"/>
      <c r="P33" s="21">
        <f>SUM(C33:N33)</f>
        <v>0</v>
      </c>
      <c r="Q33" s="112">
        <f>IF(Q23*$B5/12&lt;N53,Q23*$B5/12,N53)</f>
        <v>0</v>
      </c>
      <c r="R33" s="112">
        <f>IF(R23*$B5/12&lt;Q53,R23*$B5/12,Q53)</f>
        <v>0</v>
      </c>
      <c r="T33" s="53"/>
    </row>
    <row r="34" spans="1:20">
      <c r="A34" s="24" t="str">
        <f>$A$6</f>
        <v>IT tools</v>
      </c>
      <c r="B34" s="112"/>
      <c r="C34" s="122">
        <f>C24*$B6/12</f>
        <v>5555.5555555555547</v>
      </c>
      <c r="D34" s="122">
        <f t="shared" si="7"/>
        <v>11111.111111111109</v>
      </c>
      <c r="E34" s="122">
        <f t="shared" si="7"/>
        <v>16666.666666666668</v>
      </c>
      <c r="F34" s="122">
        <f t="shared" si="7"/>
        <v>22222.222222222219</v>
      </c>
      <c r="G34" s="122">
        <f t="shared" si="7"/>
        <v>22222.222222222219</v>
      </c>
      <c r="H34" s="122">
        <f t="shared" si="7"/>
        <v>22222.222222222219</v>
      </c>
      <c r="I34" s="122">
        <f t="shared" si="7"/>
        <v>22222.222222222219</v>
      </c>
      <c r="J34" s="122">
        <f t="shared" si="7"/>
        <v>22222.222222222219</v>
      </c>
      <c r="K34" s="122">
        <f t="shared" si="7"/>
        <v>22222.222222222219</v>
      </c>
      <c r="L34" s="122">
        <f t="shared" si="7"/>
        <v>22222.222222222219</v>
      </c>
      <c r="M34" s="122">
        <f t="shared" si="7"/>
        <v>22222.222222222219</v>
      </c>
      <c r="N34" s="122">
        <f t="shared" si="7"/>
        <v>22222.222222222219</v>
      </c>
      <c r="O34" s="123"/>
      <c r="P34" s="21">
        <f>SUM(C34:N34)</f>
        <v>233333.33333333331</v>
      </c>
      <c r="Q34" s="112">
        <f>IF(Q24*$B6/12&lt;N54,Q24*$B6/12,N54)</f>
        <v>77777.777777777766</v>
      </c>
      <c r="R34" s="112">
        <f>IF(R24*$B6/12&lt;Q54,R24*$B6/12,Q54)</f>
        <v>138888.88888888888</v>
      </c>
      <c r="T34" s="53"/>
    </row>
    <row r="35" spans="1:20">
      <c r="A35" s="24" t="str">
        <f>$A$7</f>
        <v>Other machinery and equipment</v>
      </c>
      <c r="B35" s="112"/>
      <c r="C35" s="122">
        <f>C25*$B7/12</f>
        <v>0</v>
      </c>
      <c r="D35" s="122">
        <f t="shared" si="7"/>
        <v>0</v>
      </c>
      <c r="E35" s="122">
        <f t="shared" si="7"/>
        <v>0</v>
      </c>
      <c r="F35" s="122">
        <f t="shared" si="7"/>
        <v>0</v>
      </c>
      <c r="G35" s="122">
        <f t="shared" si="7"/>
        <v>0</v>
      </c>
      <c r="H35" s="122">
        <f t="shared" si="7"/>
        <v>0</v>
      </c>
      <c r="I35" s="122">
        <f t="shared" si="7"/>
        <v>0</v>
      </c>
      <c r="J35" s="122">
        <f t="shared" si="7"/>
        <v>0</v>
      </c>
      <c r="K35" s="122">
        <f t="shared" si="7"/>
        <v>0</v>
      </c>
      <c r="L35" s="122">
        <f t="shared" si="7"/>
        <v>0</v>
      </c>
      <c r="M35" s="122">
        <f t="shared" si="7"/>
        <v>0</v>
      </c>
      <c r="N35" s="122">
        <f t="shared" si="7"/>
        <v>0</v>
      </c>
      <c r="O35" s="123"/>
      <c r="P35" s="21">
        <f>SUM(C35:N35)</f>
        <v>0</v>
      </c>
      <c r="Q35" s="112">
        <f>IF(Q25*$B7/12&lt;N55,Q25*$B7/12,N55)</f>
        <v>0</v>
      </c>
      <c r="R35" s="112">
        <f>IF(R25*$B7/12&lt;Q55,R25*$B7/12,Q55)</f>
        <v>0</v>
      </c>
      <c r="T35" s="53"/>
    </row>
    <row r="36" spans="1:20" ht="16" thickBot="1">
      <c r="A36" s="24" t="str">
        <f>$A$8</f>
        <v>Owned property</v>
      </c>
      <c r="B36" s="115"/>
      <c r="C36" s="124">
        <f>C26*$B8/12</f>
        <v>0</v>
      </c>
      <c r="D36" s="124">
        <f t="shared" si="7"/>
        <v>0</v>
      </c>
      <c r="E36" s="124">
        <f t="shared" si="7"/>
        <v>0</v>
      </c>
      <c r="F36" s="124">
        <f t="shared" si="7"/>
        <v>0</v>
      </c>
      <c r="G36" s="124">
        <f t="shared" si="7"/>
        <v>0</v>
      </c>
      <c r="H36" s="124">
        <f t="shared" si="7"/>
        <v>0</v>
      </c>
      <c r="I36" s="124">
        <f t="shared" si="7"/>
        <v>0</v>
      </c>
      <c r="J36" s="124">
        <f t="shared" si="7"/>
        <v>0</v>
      </c>
      <c r="K36" s="124">
        <f t="shared" si="7"/>
        <v>0</v>
      </c>
      <c r="L36" s="124">
        <f t="shared" si="7"/>
        <v>0</v>
      </c>
      <c r="M36" s="124">
        <f t="shared" si="7"/>
        <v>0</v>
      </c>
      <c r="N36" s="124">
        <f t="shared" si="7"/>
        <v>0</v>
      </c>
      <c r="O36" s="123"/>
      <c r="P36" s="70">
        <f>SUM(C36:N36)</f>
        <v>0</v>
      </c>
      <c r="Q36" s="115">
        <f>IF(Q26*$B8/12&lt;N56,Q26*$B8/12,N56)</f>
        <v>0</v>
      </c>
      <c r="R36" s="115">
        <f>IF(R26*$B8/12&lt;Q56,R26*$B8/12,Q56)</f>
        <v>0</v>
      </c>
      <c r="T36" s="53"/>
    </row>
    <row r="37" spans="1:20" ht="16" thickBot="1">
      <c r="A37" s="18" t="s">
        <v>2</v>
      </c>
      <c r="B37" s="125"/>
      <c r="C37" s="125">
        <f>SUM(C32:C36)</f>
        <v>27927.555555555555</v>
      </c>
      <c r="D37" s="125">
        <f>SUM(D32:D36)</f>
        <v>55855.111111111109</v>
      </c>
      <c r="E37" s="125">
        <f>SUM(E32:E36)</f>
        <v>83782.666666666672</v>
      </c>
      <c r="F37" s="125">
        <f>SUM(F32:F36)</f>
        <v>111710.22222222222</v>
      </c>
      <c r="G37" s="125">
        <f t="shared" ref="G37:N37" si="8">SUM(G32:G36)</f>
        <v>134082.22222222222</v>
      </c>
      <c r="H37" s="125">
        <f t="shared" si="8"/>
        <v>156454.22222222222</v>
      </c>
      <c r="I37" s="125">
        <f t="shared" si="8"/>
        <v>180307.11111111109</v>
      </c>
      <c r="J37" s="125">
        <f t="shared" si="8"/>
        <v>204159.99999999997</v>
      </c>
      <c r="K37" s="125">
        <f t="shared" si="8"/>
        <v>228012.88888888888</v>
      </c>
      <c r="L37" s="125">
        <f t="shared" si="8"/>
        <v>251865.77777777775</v>
      </c>
      <c r="M37" s="125">
        <f t="shared" si="8"/>
        <v>275718.66666666663</v>
      </c>
      <c r="N37" s="125">
        <f t="shared" si="8"/>
        <v>299571.5555555555</v>
      </c>
      <c r="O37" s="127"/>
      <c r="P37" s="119">
        <f>SUM(P32:P36)</f>
        <v>2009447.9999999998</v>
      </c>
      <c r="Q37" s="125">
        <f>SUM(Q32:Q36)</f>
        <v>829991.6924444444</v>
      </c>
      <c r="R37" s="126">
        <f>SUM(R32:R36)</f>
        <v>1416303.0305102221</v>
      </c>
      <c r="T37" s="53"/>
    </row>
    <row r="38" spans="1:20">
      <c r="A38" s="108"/>
      <c r="B38" s="108"/>
      <c r="C38" s="108"/>
      <c r="D38" s="108"/>
      <c r="E38" s="108"/>
      <c r="F38" s="108"/>
      <c r="G38" s="108"/>
      <c r="H38" s="108"/>
      <c r="I38" s="108"/>
      <c r="J38" s="108"/>
      <c r="K38" s="108"/>
      <c r="L38" s="108"/>
      <c r="M38" s="108"/>
      <c r="N38" s="108"/>
      <c r="P38" s="108"/>
      <c r="Q38" s="108"/>
      <c r="R38" s="108"/>
    </row>
    <row r="39" spans="1:20">
      <c r="A39" s="294" t="s">
        <v>353</v>
      </c>
      <c r="B39" s="294"/>
      <c r="C39" s="294"/>
      <c r="D39" s="294"/>
      <c r="E39" s="294"/>
      <c r="F39" s="294"/>
      <c r="G39" s="294"/>
      <c r="H39" s="294"/>
      <c r="I39" s="294"/>
      <c r="J39" s="294"/>
      <c r="K39" s="294"/>
      <c r="L39" s="294"/>
      <c r="M39" s="294"/>
      <c r="N39" s="294"/>
      <c r="O39" s="294"/>
      <c r="P39" s="294"/>
      <c r="Q39" s="294"/>
      <c r="R39" s="294"/>
    </row>
    <row r="40" spans="1:20">
      <c r="A40" s="149"/>
      <c r="B40" s="149"/>
      <c r="C40" s="149"/>
      <c r="D40" s="149"/>
      <c r="E40" s="149"/>
      <c r="F40" s="149"/>
      <c r="G40" s="149"/>
      <c r="H40" s="149"/>
      <c r="I40" s="149"/>
      <c r="J40" s="149"/>
      <c r="K40" s="149"/>
      <c r="L40" s="149"/>
      <c r="M40" s="149"/>
      <c r="N40" s="149"/>
      <c r="O40" s="121"/>
      <c r="P40" s="149"/>
      <c r="Q40" s="149"/>
      <c r="R40" s="149"/>
    </row>
    <row r="41" spans="1:20">
      <c r="A41" s="11" t="s">
        <v>32</v>
      </c>
      <c r="B41" s="260"/>
      <c r="C41" s="260" t="str">
        <f t="shared" ref="C41:N41" si="9">C31</f>
        <v>Month 1</v>
      </c>
      <c r="D41" s="260" t="str">
        <f t="shared" si="9"/>
        <v>Month 2</v>
      </c>
      <c r="E41" s="260" t="str">
        <f t="shared" si="9"/>
        <v>Month 3</v>
      </c>
      <c r="F41" s="260" t="str">
        <f t="shared" si="9"/>
        <v>Month 4</v>
      </c>
      <c r="G41" s="260" t="str">
        <f t="shared" si="9"/>
        <v>Month 5</v>
      </c>
      <c r="H41" s="260" t="str">
        <f t="shared" si="9"/>
        <v>Month 6</v>
      </c>
      <c r="I41" s="260" t="str">
        <f t="shared" si="9"/>
        <v>Month 7</v>
      </c>
      <c r="J41" s="260" t="str">
        <f t="shared" si="9"/>
        <v>Month 8</v>
      </c>
      <c r="K41" s="260" t="str">
        <f t="shared" si="9"/>
        <v>Month 9</v>
      </c>
      <c r="L41" s="260" t="str">
        <f t="shared" si="9"/>
        <v>Month 10</v>
      </c>
      <c r="M41" s="260" t="str">
        <f t="shared" si="9"/>
        <v>Month 11</v>
      </c>
      <c r="N41" s="260" t="str">
        <f t="shared" si="9"/>
        <v>Month 12</v>
      </c>
      <c r="O41" s="41"/>
      <c r="P41" s="260" t="str">
        <f>P31</f>
        <v>Year 1</v>
      </c>
      <c r="Q41" s="260" t="str">
        <f>Q31</f>
        <v>Year 2</v>
      </c>
      <c r="R41" s="260" t="str">
        <f>R31</f>
        <v>Year 3</v>
      </c>
    </row>
    <row r="42" spans="1:20">
      <c r="A42" s="65" t="str">
        <f>$A$4</f>
        <v>Own work capitalized</v>
      </c>
      <c r="B42" s="112"/>
      <c r="C42" s="122">
        <f>C32</f>
        <v>22372</v>
      </c>
      <c r="D42" s="122">
        <f>D32+C42</f>
        <v>67116</v>
      </c>
      <c r="E42" s="122">
        <f t="shared" ref="E42:M42" si="10">E32+D42</f>
        <v>134232</v>
      </c>
      <c r="F42" s="122">
        <f t="shared" si="10"/>
        <v>223720</v>
      </c>
      <c r="G42" s="122">
        <f t="shared" si="10"/>
        <v>335580</v>
      </c>
      <c r="H42" s="122">
        <f t="shared" si="10"/>
        <v>469812</v>
      </c>
      <c r="I42" s="122">
        <f t="shared" si="10"/>
        <v>627896.88888888888</v>
      </c>
      <c r="J42" s="122">
        <f t="shared" si="10"/>
        <v>809834.66666666663</v>
      </c>
      <c r="K42" s="122">
        <f t="shared" si="10"/>
        <v>1015625.3333333333</v>
      </c>
      <c r="L42" s="122">
        <f t="shared" si="10"/>
        <v>1245268.8888888888</v>
      </c>
      <c r="M42" s="122">
        <f t="shared" si="10"/>
        <v>1498765.3333333333</v>
      </c>
      <c r="N42" s="122">
        <f>N32+M42</f>
        <v>1776114.6666666665</v>
      </c>
      <c r="O42" s="123"/>
      <c r="P42" s="21">
        <f>N42</f>
        <v>1776114.6666666665</v>
      </c>
      <c r="Q42" s="112">
        <f>Q32+N42</f>
        <v>2528328.5813333332</v>
      </c>
      <c r="R42" s="112">
        <f>R32+Q42</f>
        <v>3805742.7229546662</v>
      </c>
    </row>
    <row r="43" spans="1:20">
      <c r="A43" s="24" t="str">
        <f>$A$5</f>
        <v>Intangible assets</v>
      </c>
      <c r="B43" s="112"/>
      <c r="C43" s="122">
        <f>C33</f>
        <v>0</v>
      </c>
      <c r="D43" s="122">
        <f t="shared" ref="D43:N46" si="11">D33+C43</f>
        <v>0</v>
      </c>
      <c r="E43" s="122">
        <f t="shared" si="11"/>
        <v>0</v>
      </c>
      <c r="F43" s="122">
        <f t="shared" si="11"/>
        <v>0</v>
      </c>
      <c r="G43" s="122">
        <f t="shared" si="11"/>
        <v>0</v>
      </c>
      <c r="H43" s="122">
        <f t="shared" si="11"/>
        <v>0</v>
      </c>
      <c r="I43" s="122">
        <f t="shared" si="11"/>
        <v>0</v>
      </c>
      <c r="J43" s="122">
        <f t="shared" si="11"/>
        <v>0</v>
      </c>
      <c r="K43" s="122">
        <f t="shared" si="11"/>
        <v>0</v>
      </c>
      <c r="L43" s="122">
        <f t="shared" si="11"/>
        <v>0</v>
      </c>
      <c r="M43" s="122">
        <f t="shared" si="11"/>
        <v>0</v>
      </c>
      <c r="N43" s="122">
        <f t="shared" si="11"/>
        <v>0</v>
      </c>
      <c r="O43" s="123"/>
      <c r="P43" s="21">
        <f>N43</f>
        <v>0</v>
      </c>
      <c r="Q43" s="112">
        <f>Q33+N43</f>
        <v>0</v>
      </c>
      <c r="R43" s="112">
        <f>R33+Q43</f>
        <v>0</v>
      </c>
    </row>
    <row r="44" spans="1:20">
      <c r="A44" s="24" t="str">
        <f>$A$6</f>
        <v>IT tools</v>
      </c>
      <c r="B44" s="112"/>
      <c r="C44" s="122">
        <f>C34</f>
        <v>5555.5555555555547</v>
      </c>
      <c r="D44" s="122">
        <f t="shared" si="11"/>
        <v>16666.666666666664</v>
      </c>
      <c r="E44" s="122">
        <f t="shared" si="11"/>
        <v>33333.333333333328</v>
      </c>
      <c r="F44" s="122">
        <f t="shared" si="11"/>
        <v>55555.555555555547</v>
      </c>
      <c r="G44" s="122">
        <f t="shared" si="11"/>
        <v>77777.777777777766</v>
      </c>
      <c r="H44" s="122">
        <f t="shared" si="11"/>
        <v>99999.999999999985</v>
      </c>
      <c r="I44" s="122">
        <f t="shared" si="11"/>
        <v>122222.2222222222</v>
      </c>
      <c r="J44" s="122">
        <f t="shared" si="11"/>
        <v>144444.44444444444</v>
      </c>
      <c r="K44" s="122">
        <f t="shared" si="11"/>
        <v>166666.66666666666</v>
      </c>
      <c r="L44" s="122">
        <f t="shared" si="11"/>
        <v>188888.88888888888</v>
      </c>
      <c r="M44" s="122">
        <f t="shared" si="11"/>
        <v>211111.11111111109</v>
      </c>
      <c r="N44" s="122">
        <f t="shared" si="11"/>
        <v>233333.33333333331</v>
      </c>
      <c r="O44" s="123"/>
      <c r="P44" s="21">
        <f>N44</f>
        <v>233333.33333333331</v>
      </c>
      <c r="Q44" s="112">
        <f>Q34+N44</f>
        <v>311111.11111111107</v>
      </c>
      <c r="R44" s="112">
        <f>R34+Q44</f>
        <v>449999.99999999994</v>
      </c>
    </row>
    <row r="45" spans="1:20">
      <c r="A45" s="24" t="str">
        <f>$A$7</f>
        <v>Other machinery and equipment</v>
      </c>
      <c r="B45" s="112"/>
      <c r="C45" s="122">
        <f>C35</f>
        <v>0</v>
      </c>
      <c r="D45" s="122">
        <f t="shared" si="11"/>
        <v>0</v>
      </c>
      <c r="E45" s="122">
        <f t="shared" si="11"/>
        <v>0</v>
      </c>
      <c r="F45" s="122">
        <f t="shared" si="11"/>
        <v>0</v>
      </c>
      <c r="G45" s="122">
        <f t="shared" si="11"/>
        <v>0</v>
      </c>
      <c r="H45" s="122">
        <f t="shared" si="11"/>
        <v>0</v>
      </c>
      <c r="I45" s="122">
        <f t="shared" si="11"/>
        <v>0</v>
      </c>
      <c r="J45" s="122">
        <f t="shared" si="11"/>
        <v>0</v>
      </c>
      <c r="K45" s="122">
        <f t="shared" si="11"/>
        <v>0</v>
      </c>
      <c r="L45" s="122">
        <f t="shared" si="11"/>
        <v>0</v>
      </c>
      <c r="M45" s="122">
        <f t="shared" si="11"/>
        <v>0</v>
      </c>
      <c r="N45" s="122">
        <f t="shared" si="11"/>
        <v>0</v>
      </c>
      <c r="O45" s="123"/>
      <c r="P45" s="21">
        <f>N45</f>
        <v>0</v>
      </c>
      <c r="Q45" s="112">
        <f>Q35+N45</f>
        <v>0</v>
      </c>
      <c r="R45" s="112">
        <f>R35+Q45</f>
        <v>0</v>
      </c>
    </row>
    <row r="46" spans="1:20" ht="16" thickBot="1">
      <c r="A46" s="24" t="str">
        <f>$A$8</f>
        <v>Owned property</v>
      </c>
      <c r="B46" s="115"/>
      <c r="C46" s="124">
        <f>C36</f>
        <v>0</v>
      </c>
      <c r="D46" s="124">
        <f t="shared" si="11"/>
        <v>0</v>
      </c>
      <c r="E46" s="124">
        <f t="shared" si="11"/>
        <v>0</v>
      </c>
      <c r="F46" s="124">
        <f t="shared" si="11"/>
        <v>0</v>
      </c>
      <c r="G46" s="124">
        <f t="shared" si="11"/>
        <v>0</v>
      </c>
      <c r="H46" s="124">
        <f t="shared" si="11"/>
        <v>0</v>
      </c>
      <c r="I46" s="124">
        <f t="shared" si="11"/>
        <v>0</v>
      </c>
      <c r="J46" s="124">
        <f t="shared" si="11"/>
        <v>0</v>
      </c>
      <c r="K46" s="124">
        <f t="shared" si="11"/>
        <v>0</v>
      </c>
      <c r="L46" s="124">
        <f t="shared" si="11"/>
        <v>0</v>
      </c>
      <c r="M46" s="124">
        <f t="shared" si="11"/>
        <v>0</v>
      </c>
      <c r="N46" s="124">
        <f t="shared" si="11"/>
        <v>0</v>
      </c>
      <c r="O46" s="123"/>
      <c r="P46" s="70">
        <f>N46</f>
        <v>0</v>
      </c>
      <c r="Q46" s="115">
        <f>Q36+N46</f>
        <v>0</v>
      </c>
      <c r="R46" s="115">
        <f>R36+Q46</f>
        <v>0</v>
      </c>
    </row>
    <row r="47" spans="1:20" ht="16" thickBot="1">
      <c r="A47" s="18" t="s">
        <v>2</v>
      </c>
      <c r="B47" s="125"/>
      <c r="C47" s="125">
        <f>SUM(C42:C46)</f>
        <v>27927.555555555555</v>
      </c>
      <c r="D47" s="125">
        <f>SUM(D42:D46)</f>
        <v>83782.666666666657</v>
      </c>
      <c r="E47" s="125">
        <f>SUM(E42:E46)</f>
        <v>167565.33333333331</v>
      </c>
      <c r="F47" s="125">
        <f>SUM(F42:F46)</f>
        <v>279275.55555555556</v>
      </c>
      <c r="G47" s="125">
        <f t="shared" ref="G47:N47" si="12">SUM(G42:G46)</f>
        <v>413357.77777777775</v>
      </c>
      <c r="H47" s="125">
        <f t="shared" si="12"/>
        <v>569812</v>
      </c>
      <c r="I47" s="125">
        <f t="shared" si="12"/>
        <v>750119.11111111112</v>
      </c>
      <c r="J47" s="125">
        <f t="shared" si="12"/>
        <v>954279.11111111101</v>
      </c>
      <c r="K47" s="125">
        <f t="shared" si="12"/>
        <v>1182292</v>
      </c>
      <c r="L47" s="125">
        <f t="shared" si="12"/>
        <v>1434157.7777777775</v>
      </c>
      <c r="M47" s="125">
        <f t="shared" si="12"/>
        <v>1709876.4444444443</v>
      </c>
      <c r="N47" s="125">
        <f t="shared" si="12"/>
        <v>2009447.9999999998</v>
      </c>
      <c r="O47" s="127"/>
      <c r="P47" s="119">
        <f>SUM(P42:P46)</f>
        <v>2009447.9999999998</v>
      </c>
      <c r="Q47" s="125">
        <f>SUM(Q42:Q46)</f>
        <v>2839439.6924444442</v>
      </c>
      <c r="R47" s="126">
        <f>SUM(R42:R46)</f>
        <v>4255742.7229546662</v>
      </c>
    </row>
    <row r="48" spans="1:20">
      <c r="A48" s="108"/>
      <c r="B48" s="108"/>
      <c r="C48" s="108"/>
      <c r="D48" s="108"/>
      <c r="E48" s="108"/>
      <c r="F48" s="108"/>
      <c r="G48" s="108"/>
      <c r="H48" s="108"/>
      <c r="I48" s="108"/>
      <c r="J48" s="108"/>
      <c r="K48" s="108"/>
      <c r="L48" s="108"/>
      <c r="M48" s="108"/>
      <c r="N48" s="108"/>
      <c r="P48" s="108"/>
      <c r="Q48" s="108"/>
      <c r="R48" s="108"/>
    </row>
    <row r="49" spans="1:20">
      <c r="A49" s="294" t="s">
        <v>354</v>
      </c>
      <c r="B49" s="294"/>
      <c r="C49" s="294"/>
      <c r="D49" s="294"/>
      <c r="E49" s="294"/>
      <c r="F49" s="294"/>
      <c r="G49" s="294"/>
      <c r="H49" s="294"/>
      <c r="I49" s="294"/>
      <c r="J49" s="294"/>
      <c r="K49" s="294"/>
      <c r="L49" s="294"/>
      <c r="M49" s="294"/>
      <c r="N49" s="294"/>
      <c r="O49" s="294"/>
      <c r="P49" s="294"/>
      <c r="Q49" s="294"/>
      <c r="R49" s="294"/>
    </row>
    <row r="50" spans="1:20">
      <c r="A50" s="149"/>
      <c r="B50" s="149"/>
      <c r="C50" s="149"/>
      <c r="D50" s="149"/>
      <c r="E50" s="149"/>
      <c r="F50" s="149"/>
      <c r="G50" s="149"/>
      <c r="H50" s="149"/>
      <c r="I50" s="149"/>
      <c r="J50" s="149"/>
      <c r="K50" s="149"/>
      <c r="L50" s="149"/>
      <c r="M50" s="149"/>
      <c r="N50" s="149"/>
      <c r="O50" s="121"/>
      <c r="P50" s="149"/>
      <c r="Q50" s="149"/>
      <c r="R50" s="149"/>
    </row>
    <row r="51" spans="1:20">
      <c r="A51" s="11" t="s">
        <v>32</v>
      </c>
      <c r="B51" s="260"/>
      <c r="C51" s="260" t="str">
        <f t="shared" ref="C51:N51" si="13">C41</f>
        <v>Month 1</v>
      </c>
      <c r="D51" s="260" t="str">
        <f t="shared" si="13"/>
        <v>Month 2</v>
      </c>
      <c r="E51" s="260" t="str">
        <f t="shared" si="13"/>
        <v>Month 3</v>
      </c>
      <c r="F51" s="260" t="str">
        <f t="shared" si="13"/>
        <v>Month 4</v>
      </c>
      <c r="G51" s="260" t="str">
        <f t="shared" si="13"/>
        <v>Month 5</v>
      </c>
      <c r="H51" s="260" t="str">
        <f t="shared" si="13"/>
        <v>Month 6</v>
      </c>
      <c r="I51" s="260" t="str">
        <f t="shared" si="13"/>
        <v>Month 7</v>
      </c>
      <c r="J51" s="260" t="str">
        <f t="shared" si="13"/>
        <v>Month 8</v>
      </c>
      <c r="K51" s="260" t="str">
        <f t="shared" si="13"/>
        <v>Month 9</v>
      </c>
      <c r="L51" s="260" t="str">
        <f t="shared" si="13"/>
        <v>Month 10</v>
      </c>
      <c r="M51" s="260" t="str">
        <f t="shared" si="13"/>
        <v>Month 11</v>
      </c>
      <c r="N51" s="260" t="str">
        <f t="shared" si="13"/>
        <v>Month 12</v>
      </c>
      <c r="O51" s="41"/>
      <c r="P51" s="260" t="str">
        <f>P41</f>
        <v>Year 1</v>
      </c>
      <c r="Q51" s="260" t="str">
        <f>Q41</f>
        <v>Year 2</v>
      </c>
      <c r="R51" s="260" t="str">
        <f>R41</f>
        <v>Year 3</v>
      </c>
    </row>
    <row r="52" spans="1:20">
      <c r="A52" s="65" t="str">
        <f>$A$4</f>
        <v>Own work capitalized</v>
      </c>
      <c r="B52" s="112"/>
      <c r="C52" s="122">
        <f>C22-C42</f>
        <v>783020</v>
      </c>
      <c r="D52" s="122">
        <f t="shared" ref="D52:N52" si="14">D22-D42</f>
        <v>1543668</v>
      </c>
      <c r="E52" s="122">
        <f t="shared" si="14"/>
        <v>2281944</v>
      </c>
      <c r="F52" s="122">
        <f t="shared" si="14"/>
        <v>2997848</v>
      </c>
      <c r="G52" s="122">
        <f t="shared" si="14"/>
        <v>3691380</v>
      </c>
      <c r="H52" s="122">
        <f t="shared" si="14"/>
        <v>4362540</v>
      </c>
      <c r="I52" s="122">
        <f t="shared" si="14"/>
        <v>5063159.111111111</v>
      </c>
      <c r="J52" s="122">
        <f t="shared" si="14"/>
        <v>5739925.333333333</v>
      </c>
      <c r="K52" s="122">
        <f t="shared" si="14"/>
        <v>6392838.666666667</v>
      </c>
      <c r="L52" s="122">
        <f t="shared" si="14"/>
        <v>7021899.111111111</v>
      </c>
      <c r="M52" s="122">
        <f t="shared" si="14"/>
        <v>7627106.666666667</v>
      </c>
      <c r="N52" s="122">
        <f t="shared" si="14"/>
        <v>8208461.333333334</v>
      </c>
      <c r="O52" s="123"/>
      <c r="P52" s="21">
        <f>N52</f>
        <v>8208461.333333334</v>
      </c>
      <c r="Q52" s="122">
        <f t="shared" ref="Q52:R56" si="15">Q22-Q42</f>
        <v>24551372.346666668</v>
      </c>
      <c r="R52" s="122">
        <f t="shared" si="15"/>
        <v>42181166.375413336</v>
      </c>
    </row>
    <row r="53" spans="1:20">
      <c r="A53" s="24" t="str">
        <f>$A$5</f>
        <v>Intangible assets</v>
      </c>
      <c r="B53" s="112"/>
      <c r="C53" s="122">
        <f t="shared" ref="C53:N56" si="16">C23-C43</f>
        <v>0</v>
      </c>
      <c r="D53" s="122">
        <f t="shared" si="16"/>
        <v>0</v>
      </c>
      <c r="E53" s="122">
        <f t="shared" si="16"/>
        <v>0</v>
      </c>
      <c r="F53" s="122">
        <f t="shared" si="16"/>
        <v>0</v>
      </c>
      <c r="G53" s="122">
        <f t="shared" si="16"/>
        <v>0</v>
      </c>
      <c r="H53" s="122">
        <f t="shared" si="16"/>
        <v>0</v>
      </c>
      <c r="I53" s="122">
        <f t="shared" si="16"/>
        <v>0</v>
      </c>
      <c r="J53" s="122">
        <f t="shared" si="16"/>
        <v>0</v>
      </c>
      <c r="K53" s="122">
        <f t="shared" si="16"/>
        <v>0</v>
      </c>
      <c r="L53" s="122">
        <f t="shared" si="16"/>
        <v>0</v>
      </c>
      <c r="M53" s="122">
        <f t="shared" si="16"/>
        <v>0</v>
      </c>
      <c r="N53" s="122">
        <f t="shared" si="16"/>
        <v>0</v>
      </c>
      <c r="O53" s="123"/>
      <c r="P53" s="21">
        <f>N53</f>
        <v>0</v>
      </c>
      <c r="Q53" s="112">
        <f t="shared" si="15"/>
        <v>0</v>
      </c>
      <c r="R53" s="112">
        <f t="shared" si="15"/>
        <v>0</v>
      </c>
    </row>
    <row r="54" spans="1:20">
      <c r="A54" s="24" t="str">
        <f>$A$6</f>
        <v>IT tools</v>
      </c>
      <c r="B54" s="112"/>
      <c r="C54" s="122">
        <f t="shared" si="16"/>
        <v>194444.44444444444</v>
      </c>
      <c r="D54" s="122">
        <f t="shared" si="16"/>
        <v>383333.33333333331</v>
      </c>
      <c r="E54" s="122">
        <f t="shared" si="16"/>
        <v>566666.66666666663</v>
      </c>
      <c r="F54" s="122">
        <f t="shared" si="16"/>
        <v>744444.4444444445</v>
      </c>
      <c r="G54" s="122">
        <f t="shared" si="16"/>
        <v>722222.22222222225</v>
      </c>
      <c r="H54" s="122">
        <f t="shared" si="16"/>
        <v>700000</v>
      </c>
      <c r="I54" s="122">
        <f t="shared" si="16"/>
        <v>677777.77777777775</v>
      </c>
      <c r="J54" s="122">
        <f t="shared" si="16"/>
        <v>655555.5555555555</v>
      </c>
      <c r="K54" s="122">
        <f t="shared" si="16"/>
        <v>633333.33333333337</v>
      </c>
      <c r="L54" s="122">
        <f t="shared" si="16"/>
        <v>611111.11111111112</v>
      </c>
      <c r="M54" s="122">
        <f t="shared" si="16"/>
        <v>588888.88888888888</v>
      </c>
      <c r="N54" s="122">
        <f t="shared" si="16"/>
        <v>566666.66666666674</v>
      </c>
      <c r="O54" s="123"/>
      <c r="P54" s="21">
        <f>N54</f>
        <v>566666.66666666674</v>
      </c>
      <c r="Q54" s="112">
        <f t="shared" si="15"/>
        <v>2488888.888888889</v>
      </c>
      <c r="R54" s="112">
        <f t="shared" si="15"/>
        <v>4550000</v>
      </c>
    </row>
    <row r="55" spans="1:20">
      <c r="A55" s="24" t="str">
        <f>$A$7</f>
        <v>Other machinery and equipment</v>
      </c>
      <c r="B55" s="112"/>
      <c r="C55" s="122">
        <f t="shared" si="16"/>
        <v>0</v>
      </c>
      <c r="D55" s="122">
        <f t="shared" si="16"/>
        <v>0</v>
      </c>
      <c r="E55" s="122">
        <f t="shared" si="16"/>
        <v>0</v>
      </c>
      <c r="F55" s="122">
        <f t="shared" si="16"/>
        <v>0</v>
      </c>
      <c r="G55" s="122">
        <f t="shared" si="16"/>
        <v>0</v>
      </c>
      <c r="H55" s="122">
        <f t="shared" si="16"/>
        <v>0</v>
      </c>
      <c r="I55" s="122">
        <f t="shared" si="16"/>
        <v>0</v>
      </c>
      <c r="J55" s="122">
        <f t="shared" si="16"/>
        <v>0</v>
      </c>
      <c r="K55" s="122">
        <f t="shared" si="16"/>
        <v>0</v>
      </c>
      <c r="L55" s="122">
        <f t="shared" si="16"/>
        <v>0</v>
      </c>
      <c r="M55" s="122">
        <f t="shared" si="16"/>
        <v>0</v>
      </c>
      <c r="N55" s="122">
        <f t="shared" si="16"/>
        <v>0</v>
      </c>
      <c r="O55" s="123"/>
      <c r="P55" s="21">
        <f>N55</f>
        <v>0</v>
      </c>
      <c r="Q55" s="112">
        <f t="shared" si="15"/>
        <v>0</v>
      </c>
      <c r="R55" s="112">
        <f t="shared" si="15"/>
        <v>0</v>
      </c>
    </row>
    <row r="56" spans="1:20" ht="16" thickBot="1">
      <c r="A56" s="24" t="str">
        <f>$A$8</f>
        <v>Owned property</v>
      </c>
      <c r="B56" s="115"/>
      <c r="C56" s="124">
        <f t="shared" si="16"/>
        <v>0</v>
      </c>
      <c r="D56" s="124">
        <f t="shared" si="16"/>
        <v>0</v>
      </c>
      <c r="E56" s="124">
        <f t="shared" si="16"/>
        <v>0</v>
      </c>
      <c r="F56" s="124">
        <f t="shared" si="16"/>
        <v>0</v>
      </c>
      <c r="G56" s="124">
        <f t="shared" si="16"/>
        <v>0</v>
      </c>
      <c r="H56" s="124">
        <f t="shared" si="16"/>
        <v>0</v>
      </c>
      <c r="I56" s="124">
        <f t="shared" si="16"/>
        <v>0</v>
      </c>
      <c r="J56" s="124">
        <f t="shared" si="16"/>
        <v>0</v>
      </c>
      <c r="K56" s="124">
        <f t="shared" si="16"/>
        <v>0</v>
      </c>
      <c r="L56" s="124">
        <f t="shared" si="16"/>
        <v>0</v>
      </c>
      <c r="M56" s="124">
        <f t="shared" si="16"/>
        <v>0</v>
      </c>
      <c r="N56" s="124">
        <f t="shared" si="16"/>
        <v>0</v>
      </c>
      <c r="O56" s="123"/>
      <c r="P56" s="70">
        <f>N56</f>
        <v>0</v>
      </c>
      <c r="Q56" s="115">
        <f t="shared" si="15"/>
        <v>0</v>
      </c>
      <c r="R56" s="115">
        <f t="shared" si="15"/>
        <v>0</v>
      </c>
    </row>
    <row r="57" spans="1:20" ht="16" thickBot="1">
      <c r="A57" s="18" t="s">
        <v>195</v>
      </c>
      <c r="B57" s="125"/>
      <c r="C57" s="125">
        <f>SUM(C52:C56)</f>
        <v>977464.4444444445</v>
      </c>
      <c r="D57" s="125">
        <f>SUM(D52:D56)</f>
        <v>1927001.3333333333</v>
      </c>
      <c r="E57" s="125">
        <f>SUM(E52:E56)</f>
        <v>2848610.6666666665</v>
      </c>
      <c r="F57" s="125">
        <f>SUM(F52:F56)</f>
        <v>3742292.4444444445</v>
      </c>
      <c r="G57" s="125">
        <f t="shared" ref="G57:N57" si="17">SUM(G52:G56)</f>
        <v>4413602.222222222</v>
      </c>
      <c r="H57" s="125">
        <f t="shared" si="17"/>
        <v>5062540</v>
      </c>
      <c r="I57" s="125">
        <f t="shared" si="17"/>
        <v>5740936.888888889</v>
      </c>
      <c r="J57" s="125">
        <f t="shared" si="17"/>
        <v>6395480.8888888881</v>
      </c>
      <c r="K57" s="125">
        <f t="shared" si="17"/>
        <v>7026172</v>
      </c>
      <c r="L57" s="125">
        <f t="shared" si="17"/>
        <v>7633010.222222222</v>
      </c>
      <c r="M57" s="125">
        <f t="shared" si="17"/>
        <v>8215995.555555556</v>
      </c>
      <c r="N57" s="125">
        <f t="shared" si="17"/>
        <v>8775128</v>
      </c>
      <c r="O57" s="127"/>
      <c r="P57" s="119">
        <f>SUM(P52:P56)</f>
        <v>8775128</v>
      </c>
      <c r="Q57" s="125">
        <f>SUM(Q52:Q56)</f>
        <v>27040261.235555556</v>
      </c>
      <c r="R57" s="126">
        <f>SUM(R52:R56)</f>
        <v>46731166.375413336</v>
      </c>
    </row>
    <row r="58" spans="1:20">
      <c r="A58" s="108"/>
      <c r="B58" s="108"/>
      <c r="C58" s="108"/>
      <c r="D58" s="108"/>
      <c r="E58" s="108"/>
      <c r="F58" s="108"/>
      <c r="G58" s="108"/>
      <c r="H58" s="108"/>
      <c r="I58" s="108"/>
      <c r="J58" s="108"/>
      <c r="K58" s="108"/>
      <c r="L58" s="108"/>
      <c r="M58" s="108"/>
      <c r="N58" s="108"/>
      <c r="P58" s="108"/>
      <c r="Q58" s="108"/>
      <c r="R58" s="108"/>
    </row>
    <row r="59" spans="1:20">
      <c r="A59" s="108" t="s">
        <v>376</v>
      </c>
      <c r="B59" s="108"/>
      <c r="C59" s="108"/>
      <c r="D59" s="108"/>
      <c r="E59" s="108"/>
      <c r="F59" s="108"/>
      <c r="G59" s="108"/>
      <c r="H59" s="108"/>
      <c r="I59" s="108"/>
      <c r="J59" s="108"/>
      <c r="K59" s="108"/>
      <c r="L59" s="108"/>
      <c r="M59" s="108"/>
      <c r="N59" s="108"/>
      <c r="O59" s="108"/>
      <c r="P59" s="108"/>
      <c r="Q59" s="108"/>
      <c r="R59" s="108"/>
      <c r="T59" s="53"/>
    </row>
    <row r="60" spans="1:20">
      <c r="A60" s="296"/>
      <c r="B60" s="296"/>
      <c r="C60" s="296"/>
      <c r="D60" s="296"/>
      <c r="E60" s="296"/>
      <c r="F60" s="296"/>
      <c r="G60" s="296"/>
      <c r="H60" s="296"/>
      <c r="I60" s="296"/>
      <c r="J60" s="296"/>
      <c r="K60" s="296"/>
      <c r="L60" s="296"/>
      <c r="M60" s="296"/>
      <c r="N60" s="296"/>
      <c r="O60" s="108"/>
      <c r="P60" s="108"/>
      <c r="Q60" s="108"/>
      <c r="R60" s="108"/>
    </row>
  </sheetData>
  <mergeCells count="6">
    <mergeCell ref="A60:N60"/>
    <mergeCell ref="A1:R1"/>
    <mergeCell ref="A19:R19"/>
    <mergeCell ref="A29:R29"/>
    <mergeCell ref="A39:R39"/>
    <mergeCell ref="A49:R49"/>
  </mergeCells>
  <conditionalFormatting sqref="C11:C18 C20:C28 D13:N16">
    <cfRule type="expression" dxfId="334" priority="80">
      <formula>C$11=0</formula>
    </cfRule>
  </conditionalFormatting>
  <conditionalFormatting sqref="D17">
    <cfRule type="expression" dxfId="333" priority="79">
      <formula>D$11=0</formula>
    </cfRule>
  </conditionalFormatting>
  <conditionalFormatting sqref="E17">
    <cfRule type="expression" dxfId="332" priority="78">
      <formula>E$11=0</formula>
    </cfRule>
  </conditionalFormatting>
  <conditionalFormatting sqref="F17">
    <cfRule type="expression" dxfId="331" priority="77">
      <formula>F$11=0</formula>
    </cfRule>
  </conditionalFormatting>
  <conditionalFormatting sqref="G17">
    <cfRule type="expression" dxfId="330" priority="76">
      <formula>G$11=0</formula>
    </cfRule>
  </conditionalFormatting>
  <conditionalFormatting sqref="H17">
    <cfRule type="expression" dxfId="329" priority="75">
      <formula>H$11=0</formula>
    </cfRule>
  </conditionalFormatting>
  <conditionalFormatting sqref="I17">
    <cfRule type="expression" dxfId="328" priority="74">
      <formula>I$11=0</formula>
    </cfRule>
  </conditionalFormatting>
  <conditionalFormatting sqref="J17">
    <cfRule type="expression" dxfId="327" priority="73">
      <formula>J$11=0</formula>
    </cfRule>
  </conditionalFormatting>
  <conditionalFormatting sqref="K17">
    <cfRule type="expression" dxfId="326" priority="72">
      <formula>K$11=0</formula>
    </cfRule>
  </conditionalFormatting>
  <conditionalFormatting sqref="L17">
    <cfRule type="expression" dxfId="325" priority="71">
      <formula>L$11=0</formula>
    </cfRule>
  </conditionalFormatting>
  <conditionalFormatting sqref="M17">
    <cfRule type="expression" dxfId="324" priority="70">
      <formula>M$11=0</formula>
    </cfRule>
  </conditionalFormatting>
  <conditionalFormatting sqref="N17">
    <cfRule type="expression" dxfId="323" priority="69">
      <formula>N$11=0</formula>
    </cfRule>
  </conditionalFormatting>
  <conditionalFormatting sqref="D21:D28">
    <cfRule type="expression" dxfId="322" priority="68">
      <formula>D$11=0</formula>
    </cfRule>
  </conditionalFormatting>
  <conditionalFormatting sqref="E21:E28">
    <cfRule type="expression" dxfId="321" priority="67">
      <formula>E$11=0</formula>
    </cfRule>
  </conditionalFormatting>
  <conditionalFormatting sqref="F21:F28">
    <cfRule type="expression" dxfId="320" priority="66">
      <formula>F$11=0</formula>
    </cfRule>
  </conditionalFormatting>
  <conditionalFormatting sqref="G21:G28">
    <cfRule type="expression" dxfId="319" priority="65">
      <formula>G$11=0</formula>
    </cfRule>
  </conditionalFormatting>
  <conditionalFormatting sqref="H21:H28">
    <cfRule type="expression" dxfId="318" priority="64">
      <formula>H$11=0</formula>
    </cfRule>
  </conditionalFormatting>
  <conditionalFormatting sqref="I21:I28">
    <cfRule type="expression" dxfId="317" priority="63">
      <formula>I$11=0</formula>
    </cfRule>
  </conditionalFormatting>
  <conditionalFormatting sqref="J21:J28">
    <cfRule type="expression" dxfId="316" priority="62">
      <formula>J$11=0</formula>
    </cfRule>
  </conditionalFormatting>
  <conditionalFormatting sqref="K21:K28">
    <cfRule type="expression" dxfId="315" priority="61">
      <formula>K$11=0</formula>
    </cfRule>
  </conditionalFormatting>
  <conditionalFormatting sqref="L21:L28">
    <cfRule type="expression" dxfId="314" priority="60">
      <formula>L$11=0</formula>
    </cfRule>
  </conditionalFormatting>
  <conditionalFormatting sqref="M21:M28">
    <cfRule type="expression" dxfId="313" priority="59">
      <formula>M$11=0</formula>
    </cfRule>
  </conditionalFormatting>
  <conditionalFormatting sqref="N21:N28">
    <cfRule type="expression" dxfId="312" priority="58">
      <formula>N$11=0</formula>
    </cfRule>
  </conditionalFormatting>
  <conditionalFormatting sqref="D11:N11">
    <cfRule type="expression" dxfId="311" priority="57">
      <formula>D$11=0</formula>
    </cfRule>
  </conditionalFormatting>
  <conditionalFormatting sqref="P11">
    <cfRule type="expression" dxfId="310" priority="56">
      <formula>P$11=0</formula>
    </cfRule>
  </conditionalFormatting>
  <conditionalFormatting sqref="Q11">
    <cfRule type="expression" dxfId="309" priority="55">
      <formula>Q$11=0</formula>
    </cfRule>
  </conditionalFormatting>
  <conditionalFormatting sqref="R11">
    <cfRule type="expression" dxfId="308" priority="54">
      <formula>R$11=0</formula>
    </cfRule>
  </conditionalFormatting>
  <conditionalFormatting sqref="D12">
    <cfRule type="expression" dxfId="307" priority="53">
      <formula>D$11=0</formula>
    </cfRule>
  </conditionalFormatting>
  <conditionalFormatting sqref="E12">
    <cfRule type="expression" dxfId="306" priority="52">
      <formula>E$11=0</formula>
    </cfRule>
  </conditionalFormatting>
  <conditionalFormatting sqref="F12">
    <cfRule type="expression" dxfId="305" priority="51">
      <formula>F$11=0</formula>
    </cfRule>
  </conditionalFormatting>
  <conditionalFormatting sqref="G12">
    <cfRule type="expression" dxfId="304" priority="50">
      <formula>G$11=0</formula>
    </cfRule>
  </conditionalFormatting>
  <conditionalFormatting sqref="H12">
    <cfRule type="expression" dxfId="303" priority="49">
      <formula>H$11=0</formula>
    </cfRule>
  </conditionalFormatting>
  <conditionalFormatting sqref="I12">
    <cfRule type="expression" dxfId="302" priority="48">
      <formula>I$11=0</formula>
    </cfRule>
  </conditionalFormatting>
  <conditionalFormatting sqref="J12">
    <cfRule type="expression" dxfId="301" priority="47">
      <formula>J$11=0</formula>
    </cfRule>
  </conditionalFormatting>
  <conditionalFormatting sqref="K12">
    <cfRule type="expression" dxfId="300" priority="46">
      <formula>K$11=0</formula>
    </cfRule>
  </conditionalFormatting>
  <conditionalFormatting sqref="L12">
    <cfRule type="expression" dxfId="299" priority="45">
      <formula>L$11=0</formula>
    </cfRule>
  </conditionalFormatting>
  <conditionalFormatting sqref="M12">
    <cfRule type="expression" dxfId="298" priority="44">
      <formula>M$11=0</formula>
    </cfRule>
  </conditionalFormatting>
  <conditionalFormatting sqref="N12">
    <cfRule type="expression" dxfId="297" priority="43">
      <formula>N$11=0</formula>
    </cfRule>
  </conditionalFormatting>
  <conditionalFormatting sqref="Q12">
    <cfRule type="expression" dxfId="296" priority="42">
      <formula>Q$11=0</formula>
    </cfRule>
  </conditionalFormatting>
  <conditionalFormatting sqref="R12">
    <cfRule type="expression" dxfId="295" priority="41">
      <formula>R$11=0</formula>
    </cfRule>
  </conditionalFormatting>
  <conditionalFormatting sqref="C30:C37">
    <cfRule type="expression" dxfId="294" priority="40">
      <formula>C$11=0</formula>
    </cfRule>
  </conditionalFormatting>
  <conditionalFormatting sqref="D31:D37">
    <cfRule type="expression" dxfId="293" priority="39">
      <formula>D$11=0</formula>
    </cfRule>
  </conditionalFormatting>
  <conditionalFormatting sqref="E31:E37">
    <cfRule type="expression" dxfId="292" priority="38">
      <formula>E$11=0</formula>
    </cfRule>
  </conditionalFormatting>
  <conditionalFormatting sqref="F31:F37">
    <cfRule type="expression" dxfId="291" priority="37">
      <formula>F$11=0</formula>
    </cfRule>
  </conditionalFormatting>
  <conditionalFormatting sqref="G31:G37">
    <cfRule type="expression" dxfId="290" priority="36">
      <formula>G$11=0</formula>
    </cfRule>
  </conditionalFormatting>
  <conditionalFormatting sqref="H31:H37">
    <cfRule type="expression" dxfId="289" priority="35">
      <formula>H$11=0</formula>
    </cfRule>
  </conditionalFormatting>
  <conditionalFormatting sqref="I31:I37">
    <cfRule type="expression" dxfId="288" priority="34">
      <formula>I$11=0</formula>
    </cfRule>
  </conditionalFormatting>
  <conditionalFormatting sqref="J31:J37">
    <cfRule type="expression" dxfId="287" priority="33">
      <formula>J$11=0</formula>
    </cfRule>
  </conditionalFormatting>
  <conditionalFormatting sqref="K31:K37">
    <cfRule type="expression" dxfId="286" priority="32">
      <formula>K$11=0</formula>
    </cfRule>
  </conditionalFormatting>
  <conditionalFormatting sqref="L31:L37">
    <cfRule type="expression" dxfId="285" priority="31">
      <formula>L$11=0</formula>
    </cfRule>
  </conditionalFormatting>
  <conditionalFormatting sqref="M31:M37">
    <cfRule type="expression" dxfId="284" priority="30">
      <formula>M$11=0</formula>
    </cfRule>
  </conditionalFormatting>
  <conditionalFormatting sqref="N31:N37">
    <cfRule type="expression" dxfId="283" priority="29">
      <formula>N$11=0</formula>
    </cfRule>
  </conditionalFormatting>
  <conditionalFormatting sqref="C40:C47">
    <cfRule type="expression" dxfId="282" priority="28">
      <formula>C$11=0</formula>
    </cfRule>
  </conditionalFormatting>
  <conditionalFormatting sqref="D41:D47 E42:N42">
    <cfRule type="expression" dxfId="281" priority="27">
      <formula>D$11=0</formula>
    </cfRule>
  </conditionalFormatting>
  <conditionalFormatting sqref="E41:E47">
    <cfRule type="expression" dxfId="280" priority="26">
      <formula>E$11=0</formula>
    </cfRule>
  </conditionalFormatting>
  <conditionalFormatting sqref="F41:F47">
    <cfRule type="expression" dxfId="279" priority="25">
      <formula>F$11=0</formula>
    </cfRule>
  </conditionalFormatting>
  <conditionalFormatting sqref="G41:G47">
    <cfRule type="expression" dxfId="278" priority="24">
      <formula>G$11=0</formula>
    </cfRule>
  </conditionalFormatting>
  <conditionalFormatting sqref="H41:H47">
    <cfRule type="expression" dxfId="277" priority="23">
      <formula>H$11=0</formula>
    </cfRule>
  </conditionalFormatting>
  <conditionalFormatting sqref="I41:I47">
    <cfRule type="expression" dxfId="276" priority="22">
      <formula>I$11=0</formula>
    </cfRule>
  </conditionalFormatting>
  <conditionalFormatting sqref="J41:J47">
    <cfRule type="expression" dxfId="275" priority="21">
      <formula>J$11=0</formula>
    </cfRule>
  </conditionalFormatting>
  <conditionalFormatting sqref="K41:K47">
    <cfRule type="expression" dxfId="274" priority="20">
      <formula>K$11=0</formula>
    </cfRule>
  </conditionalFormatting>
  <conditionalFormatting sqref="L41:L47">
    <cfRule type="expression" dxfId="273" priority="19">
      <formula>L$11=0</formula>
    </cfRule>
  </conditionalFormatting>
  <conditionalFormatting sqref="M41:M47">
    <cfRule type="expression" dxfId="272" priority="18">
      <formula>M$11=0</formula>
    </cfRule>
  </conditionalFormatting>
  <conditionalFormatting sqref="N41:N47">
    <cfRule type="expression" dxfId="271" priority="17">
      <formula>N$11=0</formula>
    </cfRule>
  </conditionalFormatting>
  <conditionalFormatting sqref="C50:C57">
    <cfRule type="expression" dxfId="270" priority="16">
      <formula>C$11=0</formula>
    </cfRule>
  </conditionalFormatting>
  <conditionalFormatting sqref="D51 D53:D57">
    <cfRule type="expression" dxfId="269" priority="15">
      <formula>D$11=0</formula>
    </cfRule>
  </conditionalFormatting>
  <conditionalFormatting sqref="E51 E53:E57">
    <cfRule type="expression" dxfId="268" priority="14">
      <formula>E$11=0</formula>
    </cfRule>
  </conditionalFormatting>
  <conditionalFormatting sqref="F51 F53:F57">
    <cfRule type="expression" dxfId="267" priority="13">
      <formula>F$11=0</formula>
    </cfRule>
  </conditionalFormatting>
  <conditionalFormatting sqref="G51 G53:G57">
    <cfRule type="expression" dxfId="266" priority="12">
      <formula>G$11=0</formula>
    </cfRule>
  </conditionalFormatting>
  <conditionalFormatting sqref="H51 H53:H57">
    <cfRule type="expression" dxfId="265" priority="11">
      <formula>H$11=0</formula>
    </cfRule>
  </conditionalFormatting>
  <conditionalFormatting sqref="I51 I53:I57">
    <cfRule type="expression" dxfId="264" priority="10">
      <formula>I$11=0</formula>
    </cfRule>
  </conditionalFormatting>
  <conditionalFormatting sqref="J51 J53:J57">
    <cfRule type="expression" dxfId="263" priority="9">
      <formula>J$11=0</formula>
    </cfRule>
  </conditionalFormatting>
  <conditionalFormatting sqref="K51 K53:K57">
    <cfRule type="expression" dxfId="262" priority="8">
      <formula>K$11=0</formula>
    </cfRule>
  </conditionalFormatting>
  <conditionalFormatting sqref="L51 L53:L57">
    <cfRule type="expression" dxfId="261" priority="7">
      <formula>L$11=0</formula>
    </cfRule>
  </conditionalFormatting>
  <conditionalFormatting sqref="M51 M53:M57">
    <cfRule type="expression" dxfId="260" priority="6">
      <formula>M$11=0</formula>
    </cfRule>
  </conditionalFormatting>
  <conditionalFormatting sqref="N51 N53:N57">
    <cfRule type="expression" dxfId="259" priority="5">
      <formula>N$11=0</formula>
    </cfRule>
  </conditionalFormatting>
  <conditionalFormatting sqref="Q32">
    <cfRule type="expression" dxfId="258" priority="4">
      <formula>Q$11=0</formula>
    </cfRule>
  </conditionalFormatting>
  <conditionalFormatting sqref="R32">
    <cfRule type="expression" dxfId="257" priority="3">
      <formula>R$11=0</formula>
    </cfRule>
  </conditionalFormatting>
  <conditionalFormatting sqref="D52:N52">
    <cfRule type="expression" dxfId="256" priority="2">
      <formula>D$11=0</formula>
    </cfRule>
  </conditionalFormatting>
  <conditionalFormatting sqref="Q52:R52">
    <cfRule type="expression" dxfId="255" priority="1">
      <formula>Q$11=0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0C59-4602-5141-9CB0-3223934C66DC}">
  <dimension ref="A1:T29"/>
  <sheetViews>
    <sheetView workbookViewId="0">
      <selection activeCell="G37" sqref="G37"/>
    </sheetView>
  </sheetViews>
  <sheetFormatPr baseColWidth="10" defaultColWidth="9.1640625" defaultRowHeight="15"/>
  <cols>
    <col min="1" max="1" width="32.5" style="37" customWidth="1"/>
    <col min="2" max="2" width="10" style="37" customWidth="1"/>
    <col min="3" max="14" width="10.33203125" style="37" customWidth="1"/>
    <col min="15" max="15" width="6" style="38" customWidth="1"/>
    <col min="16" max="16" width="15.1640625" style="37" bestFit="1" customWidth="1"/>
    <col min="17" max="18" width="22" style="37" bestFit="1" customWidth="1"/>
    <col min="19" max="16384" width="9.1640625" style="37"/>
  </cols>
  <sheetData>
    <row r="1" spans="1:20">
      <c r="A1" s="294" t="s">
        <v>404</v>
      </c>
      <c r="B1" s="294"/>
      <c r="C1" s="294"/>
      <c r="D1" s="294"/>
      <c r="E1" s="294"/>
      <c r="F1" s="294"/>
      <c r="G1" s="294"/>
      <c r="H1" s="294"/>
      <c r="I1" s="294"/>
      <c r="J1" s="294"/>
      <c r="K1" s="294"/>
      <c r="L1" s="294"/>
      <c r="M1" s="294"/>
      <c r="N1" s="294"/>
      <c r="O1" s="294"/>
      <c r="P1" s="294"/>
      <c r="Q1" s="294"/>
      <c r="R1" s="294"/>
      <c r="S1" s="2"/>
      <c r="T1" s="2"/>
    </row>
    <row r="2" spans="1:20">
      <c r="A2" s="137"/>
      <c r="B2" s="137"/>
      <c r="C2" s="137"/>
      <c r="D2" s="137"/>
      <c r="E2" s="137"/>
      <c r="F2" s="137"/>
      <c r="G2" s="137"/>
      <c r="H2" s="137"/>
      <c r="I2" s="137"/>
      <c r="J2" s="137"/>
      <c r="K2" s="137"/>
      <c r="L2" s="137"/>
      <c r="M2" s="137"/>
      <c r="N2" s="137"/>
      <c r="O2" s="34"/>
      <c r="P2" s="137"/>
      <c r="Q2" s="137"/>
      <c r="R2" s="137"/>
      <c r="S2" s="2"/>
      <c r="T2" s="2"/>
    </row>
    <row r="3" spans="1:20">
      <c r="A3" s="10" t="s">
        <v>232</v>
      </c>
      <c r="C3" s="260" t="str">
        <f>'Basic data'!E4</f>
        <v>Month 1</v>
      </c>
      <c r="D3" s="260" t="str">
        <f>'Basic data'!F4</f>
        <v>Month 2</v>
      </c>
      <c r="E3" s="260" t="str">
        <f>'Basic data'!G4</f>
        <v>Month 3</v>
      </c>
      <c r="F3" s="260" t="str">
        <f>'Basic data'!H4</f>
        <v>Month 4</v>
      </c>
      <c r="G3" s="260" t="str">
        <f>'Basic data'!I4</f>
        <v>Month 5</v>
      </c>
      <c r="H3" s="260" t="str">
        <f>'Basic data'!J4</f>
        <v>Month 6</v>
      </c>
      <c r="I3" s="260" t="str">
        <f>'Basic data'!K4</f>
        <v>Month 7</v>
      </c>
      <c r="J3" s="260" t="str">
        <f>'Basic data'!L4</f>
        <v>Month 8</v>
      </c>
      <c r="K3" s="260" t="str">
        <f>'Basic data'!M4</f>
        <v>Month 9</v>
      </c>
      <c r="L3" s="260" t="str">
        <f>'Basic data'!N4</f>
        <v>Month 10</v>
      </c>
      <c r="M3" s="260" t="str">
        <f>'Basic data'!O4</f>
        <v>Month 11</v>
      </c>
      <c r="N3" s="260" t="str">
        <f>'Basic data'!P4</f>
        <v>Month 12</v>
      </c>
      <c r="O3" s="41"/>
      <c r="P3" s="260" t="str">
        <f>'Basic data'!R4</f>
        <v>Year 1</v>
      </c>
      <c r="Q3" s="260" t="str">
        <f>'Basic data'!S4</f>
        <v>Year 2</v>
      </c>
      <c r="R3" s="260" t="str">
        <f>'Basic data'!T4</f>
        <v>Year 3</v>
      </c>
      <c r="S3" s="2"/>
      <c r="T3" s="2"/>
    </row>
    <row r="4" spans="1:20">
      <c r="A4" s="8" t="s">
        <v>198</v>
      </c>
      <c r="C4" s="7">
        <v>300</v>
      </c>
      <c r="D4" s="7">
        <v>0</v>
      </c>
      <c r="E4" s="7">
        <v>0</v>
      </c>
      <c r="F4" s="7">
        <v>0</v>
      </c>
      <c r="G4" s="7">
        <v>0</v>
      </c>
      <c r="H4" s="7">
        <v>0</v>
      </c>
      <c r="I4" s="7">
        <v>0</v>
      </c>
      <c r="J4" s="7">
        <v>0</v>
      </c>
      <c r="K4" s="7">
        <v>0</v>
      </c>
      <c r="L4" s="7">
        <v>0</v>
      </c>
      <c r="M4" s="7">
        <v>0</v>
      </c>
      <c r="N4" s="7">
        <v>0</v>
      </c>
      <c r="O4" s="33"/>
      <c r="P4" s="27">
        <f>SUM(B4:N4)</f>
        <v>300</v>
      </c>
      <c r="Q4" s="7">
        <v>0</v>
      </c>
      <c r="R4" s="7">
        <v>0</v>
      </c>
      <c r="S4" s="2"/>
      <c r="T4" s="2"/>
    </row>
    <row r="5" spans="1:20" s="108" customFormat="1">
      <c r="A5" s="8" t="s">
        <v>197</v>
      </c>
      <c r="B5" s="37"/>
      <c r="C5" s="7">
        <f>IF(Dashboard!S2=1,Dashboard!T8,IF(Dashboard!S2=2,Dashboard!U8,IF(Dashboard!S2=3,Dashboard!V8)))</f>
        <v>65000</v>
      </c>
      <c r="D5" s="7">
        <v>0</v>
      </c>
      <c r="E5" s="7">
        <v>0</v>
      </c>
      <c r="F5" s="7">
        <v>6600</v>
      </c>
      <c r="G5" s="7">
        <v>0</v>
      </c>
      <c r="H5" s="7">
        <v>0</v>
      </c>
      <c r="I5" s="7">
        <v>0</v>
      </c>
      <c r="J5" s="7">
        <v>0</v>
      </c>
      <c r="K5" s="7">
        <v>0</v>
      </c>
      <c r="L5" s="7">
        <v>0</v>
      </c>
      <c r="M5" s="7">
        <v>0</v>
      </c>
      <c r="N5" s="7">
        <v>0</v>
      </c>
      <c r="O5" s="33"/>
      <c r="P5" s="27">
        <f>SUM(C5:N5)</f>
        <v>71600</v>
      </c>
      <c r="Q5" s="7">
        <f>IF(Dashboard!S2=1,Dashboard!T9,IF(Dashboard!S2=2,Dashboard!U9,IF(Dashboard!S2=3,Dashboard!V9)))</f>
        <v>120000</v>
      </c>
      <c r="R5" s="7">
        <f>IF(Dashboard!S2=1,Dashboard!T10,IF(Dashboard!S2=2,Dashboard!U10,IF(Dashboard!S2=3,Dashboard!V10)))</f>
        <v>180000</v>
      </c>
      <c r="S5" s="28"/>
      <c r="T5" s="28"/>
    </row>
    <row r="7" spans="1:20">
      <c r="B7" s="250"/>
      <c r="C7" s="109"/>
      <c r="D7" s="109"/>
      <c r="E7" s="109"/>
      <c r="F7" s="109"/>
      <c r="G7" s="109"/>
      <c r="H7" s="109"/>
      <c r="I7" s="109"/>
      <c r="J7" s="109"/>
      <c r="K7" s="109"/>
      <c r="L7" s="109"/>
      <c r="M7" s="109"/>
      <c r="N7" s="109"/>
      <c r="O7" s="109"/>
      <c r="P7" s="109"/>
    </row>
    <row r="8" spans="1:20">
      <c r="B8" s="250"/>
      <c r="C8" s="250"/>
      <c r="D8" s="110"/>
      <c r="E8" s="110"/>
      <c r="F8" s="110"/>
      <c r="G8" s="110"/>
      <c r="H8" s="110"/>
      <c r="I8" s="110"/>
      <c r="J8" s="110"/>
      <c r="K8" s="110"/>
      <c r="L8" s="110"/>
      <c r="M8" s="110"/>
      <c r="N8" s="110"/>
      <c r="O8" s="111"/>
    </row>
    <row r="10" spans="1:20" s="11" customFormat="1" ht="15" customHeight="1">
      <c r="A10" s="294" t="s">
        <v>405</v>
      </c>
      <c r="B10" s="294"/>
      <c r="C10" s="294"/>
      <c r="D10" s="294"/>
      <c r="E10" s="294"/>
      <c r="F10" s="294"/>
      <c r="G10" s="294"/>
      <c r="H10" s="294"/>
      <c r="I10" s="294"/>
      <c r="J10" s="294"/>
      <c r="K10" s="294"/>
      <c r="L10" s="294"/>
      <c r="M10" s="294"/>
      <c r="N10" s="294"/>
      <c r="O10" s="294"/>
      <c r="P10" s="294"/>
      <c r="Q10" s="294"/>
      <c r="R10" s="294"/>
    </row>
    <row r="11" spans="1:20">
      <c r="A11" s="138" t="s">
        <v>199</v>
      </c>
      <c r="B11" s="28"/>
      <c r="C11" s="28"/>
      <c r="D11" s="28"/>
      <c r="E11" s="28"/>
      <c r="F11" s="28"/>
      <c r="G11" s="28"/>
      <c r="H11" s="28"/>
      <c r="I11" s="28"/>
      <c r="J11" s="28"/>
      <c r="K11" s="28"/>
      <c r="L11" s="28"/>
      <c r="M11" s="28"/>
      <c r="N11" s="28"/>
      <c r="O11" s="33"/>
      <c r="P11" s="28"/>
      <c r="Q11" s="28"/>
      <c r="R11" s="28"/>
      <c r="S11" s="2"/>
      <c r="T11" s="2"/>
    </row>
    <row r="12" spans="1:20">
      <c r="A12" s="6"/>
      <c r="B12" s="88">
        <f>'Basic data'!B4</f>
        <v>0</v>
      </c>
      <c r="C12" s="260" t="str">
        <f>'Basic data'!E4</f>
        <v>Month 1</v>
      </c>
      <c r="D12" s="260" t="str">
        <f>'Basic data'!F4</f>
        <v>Month 2</v>
      </c>
      <c r="E12" s="260" t="str">
        <f>'Basic data'!G4</f>
        <v>Month 3</v>
      </c>
      <c r="F12" s="260" t="str">
        <f>'Basic data'!H4</f>
        <v>Month 4</v>
      </c>
      <c r="G12" s="260" t="str">
        <f>'Basic data'!I4</f>
        <v>Month 5</v>
      </c>
      <c r="H12" s="260" t="str">
        <f>'Basic data'!J4</f>
        <v>Month 6</v>
      </c>
      <c r="I12" s="260" t="str">
        <f>'Basic data'!K4</f>
        <v>Month 7</v>
      </c>
      <c r="J12" s="260" t="str">
        <f>'Basic data'!L4</f>
        <v>Month 8</v>
      </c>
      <c r="K12" s="260" t="str">
        <f>'Basic data'!M4</f>
        <v>Month 9</v>
      </c>
      <c r="L12" s="260" t="str">
        <f>'Basic data'!N4</f>
        <v>Month 10</v>
      </c>
      <c r="M12" s="260" t="str">
        <f>'Basic data'!O4</f>
        <v>Month 11</v>
      </c>
      <c r="N12" s="260" t="str">
        <f>'Basic data'!P4</f>
        <v>Month 12</v>
      </c>
      <c r="O12" s="41"/>
      <c r="P12" s="260" t="str">
        <f>'Basic data'!R4</f>
        <v>Year 1</v>
      </c>
      <c r="Q12" s="260" t="str">
        <f>'Basic data'!S4</f>
        <v>Year 2</v>
      </c>
      <c r="R12" s="260" t="str">
        <f>'Basic data'!T4</f>
        <v>Year 3</v>
      </c>
      <c r="S12" s="2"/>
      <c r="T12" s="2"/>
    </row>
    <row r="13" spans="1:20">
      <c r="A13" s="24" t="s">
        <v>200</v>
      </c>
      <c r="B13" s="7">
        <v>0</v>
      </c>
      <c r="C13" s="7">
        <v>0</v>
      </c>
      <c r="D13" s="7">
        <v>0</v>
      </c>
      <c r="E13" s="7">
        <v>0</v>
      </c>
      <c r="F13" s="7">
        <v>0</v>
      </c>
      <c r="G13" s="7">
        <v>0</v>
      </c>
      <c r="H13" s="7">
        <v>0</v>
      </c>
      <c r="I13" s="7">
        <v>0</v>
      </c>
      <c r="J13" s="7">
        <v>0</v>
      </c>
      <c r="K13" s="7">
        <v>0</v>
      </c>
      <c r="L13" s="7">
        <v>0</v>
      </c>
      <c r="M13" s="7">
        <v>0</v>
      </c>
      <c r="N13" s="7">
        <v>0</v>
      </c>
      <c r="O13" s="33"/>
      <c r="P13" s="7">
        <f>SUM(C13:N13)</f>
        <v>0</v>
      </c>
      <c r="Q13" s="7">
        <v>0</v>
      </c>
      <c r="R13" s="7">
        <v>0</v>
      </c>
      <c r="S13" s="2"/>
      <c r="T13" s="2"/>
    </row>
    <row r="14" spans="1:20">
      <c r="A14" s="29" t="s">
        <v>201</v>
      </c>
      <c r="B14" s="112">
        <f>B15+B16</f>
        <v>0</v>
      </c>
      <c r="C14" s="112">
        <f t="shared" ref="C14:R14" si="0">C15+C16</f>
        <v>0</v>
      </c>
      <c r="D14" s="112">
        <f t="shared" si="0"/>
        <v>0</v>
      </c>
      <c r="E14" s="112">
        <f t="shared" si="0"/>
        <v>0</v>
      </c>
      <c r="F14" s="112">
        <f t="shared" si="0"/>
        <v>0</v>
      </c>
      <c r="G14" s="112">
        <f t="shared" si="0"/>
        <v>0</v>
      </c>
      <c r="H14" s="112">
        <f t="shared" si="0"/>
        <v>0</v>
      </c>
      <c r="I14" s="112">
        <f t="shared" si="0"/>
        <v>0</v>
      </c>
      <c r="J14" s="112">
        <f t="shared" si="0"/>
        <v>0</v>
      </c>
      <c r="K14" s="112">
        <f t="shared" si="0"/>
        <v>0</v>
      </c>
      <c r="L14" s="112">
        <f t="shared" si="0"/>
        <v>0</v>
      </c>
      <c r="M14" s="112">
        <f t="shared" si="0"/>
        <v>0</v>
      </c>
      <c r="N14" s="112">
        <f t="shared" si="0"/>
        <v>0</v>
      </c>
      <c r="O14" s="33"/>
      <c r="P14" s="112">
        <f t="shared" si="0"/>
        <v>0</v>
      </c>
      <c r="Q14" s="112">
        <f t="shared" si="0"/>
        <v>0</v>
      </c>
      <c r="R14" s="112">
        <f t="shared" si="0"/>
        <v>0</v>
      </c>
      <c r="S14" s="2"/>
      <c r="T14" s="2"/>
    </row>
    <row r="15" spans="1:20">
      <c r="A15" s="30" t="s">
        <v>202</v>
      </c>
      <c r="B15" s="7">
        <v>0</v>
      </c>
      <c r="C15" s="7">
        <v>0</v>
      </c>
      <c r="D15" s="7">
        <v>0</v>
      </c>
      <c r="E15" s="7">
        <v>0</v>
      </c>
      <c r="F15" s="7">
        <v>0</v>
      </c>
      <c r="G15" s="7">
        <v>0</v>
      </c>
      <c r="H15" s="7">
        <v>0</v>
      </c>
      <c r="I15" s="7">
        <v>0</v>
      </c>
      <c r="J15" s="7">
        <v>0</v>
      </c>
      <c r="K15" s="7">
        <v>0</v>
      </c>
      <c r="L15" s="7">
        <v>0</v>
      </c>
      <c r="M15" s="7">
        <v>0</v>
      </c>
      <c r="N15" s="7">
        <v>0</v>
      </c>
      <c r="O15" s="33"/>
      <c r="P15" s="7">
        <f>SUM(C15:N15)</f>
        <v>0</v>
      </c>
      <c r="Q15" s="7">
        <v>0</v>
      </c>
      <c r="R15" s="7">
        <v>0</v>
      </c>
      <c r="S15" s="2"/>
      <c r="T15" s="2"/>
    </row>
    <row r="16" spans="1:20">
      <c r="A16" s="31" t="s">
        <v>203</v>
      </c>
      <c r="B16" s="7">
        <v>0</v>
      </c>
      <c r="C16" s="7">
        <v>0</v>
      </c>
      <c r="D16" s="7">
        <v>0</v>
      </c>
      <c r="E16" s="7">
        <v>0</v>
      </c>
      <c r="F16" s="7">
        <v>0</v>
      </c>
      <c r="G16" s="7">
        <v>0</v>
      </c>
      <c r="H16" s="7">
        <v>0</v>
      </c>
      <c r="I16" s="7">
        <v>0</v>
      </c>
      <c r="J16" s="7">
        <v>0</v>
      </c>
      <c r="K16" s="7">
        <v>0</v>
      </c>
      <c r="L16" s="7">
        <v>0</v>
      </c>
      <c r="M16" s="7">
        <v>0</v>
      </c>
      <c r="N16" s="7">
        <v>0</v>
      </c>
      <c r="O16" s="33"/>
      <c r="P16" s="7">
        <f>SUM(C16:N16)</f>
        <v>0</v>
      </c>
      <c r="Q16" s="7">
        <v>0</v>
      </c>
      <c r="R16" s="7">
        <v>0</v>
      </c>
      <c r="S16" s="2"/>
      <c r="T16" s="2"/>
    </row>
    <row r="17" spans="1:20">
      <c r="A17" s="8" t="s">
        <v>204</v>
      </c>
      <c r="B17" s="32">
        <v>0</v>
      </c>
      <c r="C17" s="298"/>
      <c r="D17" s="298"/>
      <c r="E17" s="298"/>
      <c r="F17" s="298"/>
      <c r="G17" s="298"/>
      <c r="H17" s="298"/>
      <c r="I17" s="298"/>
      <c r="J17" s="298"/>
      <c r="K17" s="298"/>
      <c r="L17" s="298"/>
      <c r="M17" s="298"/>
      <c r="N17" s="298"/>
      <c r="O17" s="36"/>
      <c r="P17" s="32">
        <v>0</v>
      </c>
      <c r="Q17" s="32">
        <v>0</v>
      </c>
      <c r="R17" s="32">
        <v>0</v>
      </c>
      <c r="S17" s="2"/>
      <c r="T17" s="2"/>
    </row>
    <row r="18" spans="1:20">
      <c r="A18" s="2"/>
      <c r="B18" s="2"/>
      <c r="C18" s="2"/>
      <c r="D18" s="2"/>
      <c r="E18" s="2"/>
      <c r="F18" s="2"/>
      <c r="G18" s="2"/>
      <c r="H18" s="2"/>
      <c r="I18" s="2"/>
      <c r="J18" s="2"/>
      <c r="K18" s="2"/>
      <c r="L18" s="2"/>
      <c r="M18" s="2"/>
      <c r="N18" s="2"/>
      <c r="O18" s="33"/>
      <c r="P18" s="2"/>
      <c r="Q18" s="2"/>
      <c r="R18" s="2"/>
      <c r="S18" s="2"/>
      <c r="T18" s="2"/>
    </row>
    <row r="19" spans="1:20">
      <c r="A19" s="11" t="s">
        <v>205</v>
      </c>
      <c r="B19" s="2"/>
      <c r="C19" s="2"/>
      <c r="D19" s="2"/>
      <c r="E19" s="2"/>
      <c r="F19" s="2"/>
      <c r="G19" s="2"/>
      <c r="H19" s="2"/>
      <c r="I19" s="2"/>
      <c r="J19" s="2"/>
      <c r="K19" s="2"/>
      <c r="L19" s="2"/>
      <c r="M19" s="2"/>
      <c r="N19" s="2"/>
      <c r="O19" s="33"/>
      <c r="P19" s="2"/>
      <c r="Q19" s="2"/>
      <c r="R19" s="2"/>
      <c r="S19" s="2"/>
      <c r="T19" s="2"/>
    </row>
    <row r="20" spans="1:20">
      <c r="A20" s="6"/>
      <c r="B20" s="88">
        <f>'Basic data'!B4</f>
        <v>0</v>
      </c>
      <c r="C20" s="260" t="str">
        <f>'Basic data'!E4</f>
        <v>Month 1</v>
      </c>
      <c r="D20" s="260" t="str">
        <f>'Basic data'!F4</f>
        <v>Month 2</v>
      </c>
      <c r="E20" s="260" t="str">
        <f>'Basic data'!G4</f>
        <v>Month 3</v>
      </c>
      <c r="F20" s="260" t="str">
        <f>'Basic data'!H4</f>
        <v>Month 4</v>
      </c>
      <c r="G20" s="260" t="str">
        <f>'Basic data'!I4</f>
        <v>Month 5</v>
      </c>
      <c r="H20" s="260" t="str">
        <f>'Basic data'!J4</f>
        <v>Month 6</v>
      </c>
      <c r="I20" s="260" t="str">
        <f>'Basic data'!K4</f>
        <v>Month 7</v>
      </c>
      <c r="J20" s="260" t="str">
        <f>'Basic data'!L4</f>
        <v>Month 8</v>
      </c>
      <c r="K20" s="260" t="str">
        <f>'Basic data'!M4</f>
        <v>Month 9</v>
      </c>
      <c r="L20" s="260" t="str">
        <f>'Basic data'!N4</f>
        <v>Month 10</v>
      </c>
      <c r="M20" s="260" t="str">
        <f>'Basic data'!O4</f>
        <v>Month 11</v>
      </c>
      <c r="N20" s="260" t="str">
        <f>'Basic data'!P4</f>
        <v>Month 12</v>
      </c>
      <c r="O20" s="41"/>
      <c r="P20" s="260" t="str">
        <f>'Basic data'!R4</f>
        <v>Year 1</v>
      </c>
      <c r="Q20" s="260" t="str">
        <f>'Basic data'!S4</f>
        <v>Year 2</v>
      </c>
      <c r="R20" s="260" t="str">
        <f>'Basic data'!T4</f>
        <v>Year 3</v>
      </c>
      <c r="S20" s="2"/>
      <c r="T20" s="2"/>
    </row>
    <row r="21" spans="1:20">
      <c r="A21" s="24" t="s">
        <v>200</v>
      </c>
      <c r="B21" s="7">
        <v>0</v>
      </c>
      <c r="C21" s="7">
        <v>0</v>
      </c>
      <c r="D21" s="7">
        <v>0</v>
      </c>
      <c r="E21" s="7">
        <v>0</v>
      </c>
      <c r="F21" s="7">
        <v>0</v>
      </c>
      <c r="G21" s="7">
        <v>0</v>
      </c>
      <c r="H21" s="7">
        <v>0</v>
      </c>
      <c r="I21" s="7">
        <v>0</v>
      </c>
      <c r="J21" s="7">
        <v>0</v>
      </c>
      <c r="K21" s="7">
        <v>0</v>
      </c>
      <c r="L21" s="7">
        <v>0</v>
      </c>
      <c r="M21" s="7">
        <v>0</v>
      </c>
      <c r="N21" s="7">
        <v>0</v>
      </c>
      <c r="O21" s="33"/>
      <c r="P21" s="7">
        <f>SUM(C21:N21)</f>
        <v>0</v>
      </c>
      <c r="Q21" s="7">
        <v>0</v>
      </c>
      <c r="R21" s="7">
        <v>0</v>
      </c>
      <c r="S21" s="2"/>
      <c r="T21" s="2"/>
    </row>
    <row r="22" spans="1:20">
      <c r="A22" s="29" t="s">
        <v>356</v>
      </c>
      <c r="B22" s="112">
        <f t="shared" ref="B22:N22" si="1">B23+B24</f>
        <v>0</v>
      </c>
      <c r="C22" s="112">
        <f t="shared" si="1"/>
        <v>0</v>
      </c>
      <c r="D22" s="112">
        <f t="shared" si="1"/>
        <v>0</v>
      </c>
      <c r="E22" s="112">
        <f t="shared" si="1"/>
        <v>0</v>
      </c>
      <c r="F22" s="112">
        <f t="shared" si="1"/>
        <v>0</v>
      </c>
      <c r="G22" s="112">
        <f t="shared" si="1"/>
        <v>0</v>
      </c>
      <c r="H22" s="112">
        <f t="shared" si="1"/>
        <v>0</v>
      </c>
      <c r="I22" s="112">
        <f t="shared" si="1"/>
        <v>0</v>
      </c>
      <c r="J22" s="112">
        <f t="shared" si="1"/>
        <v>0</v>
      </c>
      <c r="K22" s="112">
        <f t="shared" si="1"/>
        <v>0</v>
      </c>
      <c r="L22" s="112">
        <f t="shared" si="1"/>
        <v>0</v>
      </c>
      <c r="M22" s="112">
        <f t="shared" si="1"/>
        <v>0</v>
      </c>
      <c r="N22" s="112">
        <f t="shared" si="1"/>
        <v>0</v>
      </c>
      <c r="O22" s="33"/>
      <c r="P22" s="112">
        <f>P23+P24</f>
        <v>0</v>
      </c>
      <c r="Q22" s="112">
        <f>Q23+Q24</f>
        <v>0</v>
      </c>
      <c r="R22" s="112">
        <f>R23+R24</f>
        <v>0</v>
      </c>
      <c r="S22" s="2"/>
      <c r="T22" s="2"/>
    </row>
    <row r="23" spans="1:20">
      <c r="A23" s="30" t="s">
        <v>202</v>
      </c>
      <c r="B23" s="7">
        <v>0</v>
      </c>
      <c r="C23" s="7">
        <v>0</v>
      </c>
      <c r="D23" s="7">
        <v>0</v>
      </c>
      <c r="E23" s="7">
        <v>0</v>
      </c>
      <c r="F23" s="7">
        <v>0</v>
      </c>
      <c r="G23" s="7">
        <v>0</v>
      </c>
      <c r="H23" s="7">
        <v>0</v>
      </c>
      <c r="I23" s="7">
        <v>0</v>
      </c>
      <c r="J23" s="7">
        <v>0</v>
      </c>
      <c r="K23" s="7">
        <v>0</v>
      </c>
      <c r="L23" s="7">
        <v>0</v>
      </c>
      <c r="M23" s="7">
        <v>0</v>
      </c>
      <c r="N23" s="7">
        <v>0</v>
      </c>
      <c r="O23" s="33"/>
      <c r="P23" s="7">
        <f>SUM(C23:N23)</f>
        <v>0</v>
      </c>
      <c r="Q23" s="7">
        <v>0</v>
      </c>
      <c r="R23" s="7">
        <v>0</v>
      </c>
      <c r="S23" s="2"/>
      <c r="T23" s="2"/>
    </row>
    <row r="24" spans="1:20">
      <c r="A24" s="31" t="s">
        <v>203</v>
      </c>
      <c r="B24" s="7">
        <v>0</v>
      </c>
      <c r="C24" s="7">
        <v>0</v>
      </c>
      <c r="D24" s="7">
        <v>0</v>
      </c>
      <c r="E24" s="7">
        <v>0</v>
      </c>
      <c r="F24" s="7">
        <v>0</v>
      </c>
      <c r="G24" s="7">
        <v>0</v>
      </c>
      <c r="H24" s="7">
        <v>0</v>
      </c>
      <c r="I24" s="7">
        <v>0</v>
      </c>
      <c r="J24" s="7">
        <v>0</v>
      </c>
      <c r="K24" s="7">
        <v>0</v>
      </c>
      <c r="L24" s="7">
        <v>0</v>
      </c>
      <c r="M24" s="7">
        <v>0</v>
      </c>
      <c r="N24" s="7">
        <v>0</v>
      </c>
      <c r="O24" s="33"/>
      <c r="P24" s="7">
        <f>SUM(C24:N24)</f>
        <v>0</v>
      </c>
      <c r="Q24" s="7">
        <v>0</v>
      </c>
      <c r="R24" s="7">
        <v>0</v>
      </c>
      <c r="S24" s="2"/>
      <c r="T24" s="2"/>
    </row>
    <row r="25" spans="1:20">
      <c r="A25" s="8" t="s">
        <v>355</v>
      </c>
      <c r="B25" s="32">
        <v>0</v>
      </c>
      <c r="C25" s="298"/>
      <c r="D25" s="298"/>
      <c r="E25" s="298"/>
      <c r="F25" s="298"/>
      <c r="G25" s="298"/>
      <c r="H25" s="298"/>
      <c r="I25" s="298"/>
      <c r="J25" s="298"/>
      <c r="K25" s="298"/>
      <c r="L25" s="298"/>
      <c r="M25" s="298"/>
      <c r="N25" s="298"/>
      <c r="O25" s="36"/>
      <c r="P25" s="32">
        <v>0</v>
      </c>
      <c r="Q25" s="32">
        <v>0</v>
      </c>
      <c r="R25" s="32">
        <v>0</v>
      </c>
      <c r="S25" s="2"/>
      <c r="T25" s="2"/>
    </row>
    <row r="26" spans="1:20">
      <c r="A26" s="2"/>
      <c r="B26" s="2"/>
      <c r="C26" s="2"/>
      <c r="D26" s="2"/>
      <c r="E26" s="2"/>
      <c r="F26" s="2"/>
      <c r="G26" s="2"/>
      <c r="H26" s="2"/>
      <c r="I26" s="2"/>
      <c r="J26" s="2"/>
      <c r="K26" s="2"/>
      <c r="L26" s="2"/>
      <c r="M26" s="2"/>
      <c r="N26" s="2"/>
      <c r="O26" s="33"/>
      <c r="P26" s="2"/>
      <c r="Q26" s="2"/>
      <c r="R26" s="2"/>
      <c r="S26" s="2"/>
      <c r="T26" s="2"/>
    </row>
    <row r="27" spans="1:20">
      <c r="A27" s="264" t="s">
        <v>376</v>
      </c>
      <c r="O27" s="37"/>
    </row>
    <row r="28" spans="1:20" ht="15" customHeight="1">
      <c r="A28" s="297"/>
      <c r="B28" s="297"/>
      <c r="C28" s="297"/>
      <c r="D28" s="297"/>
      <c r="E28" s="297"/>
      <c r="F28" s="297"/>
      <c r="G28" s="297"/>
      <c r="H28" s="297"/>
      <c r="I28" s="297"/>
      <c r="J28" s="297"/>
      <c r="K28" s="297"/>
      <c r="L28" s="297"/>
      <c r="M28" s="297"/>
      <c r="N28" s="297"/>
      <c r="O28" s="37"/>
    </row>
    <row r="29" spans="1:20">
      <c r="A29" s="297"/>
      <c r="B29" s="297"/>
      <c r="C29" s="297"/>
      <c r="D29" s="297"/>
      <c r="E29" s="297"/>
      <c r="F29" s="297"/>
      <c r="G29" s="297"/>
      <c r="H29" s="297"/>
      <c r="I29" s="297"/>
      <c r="J29" s="297"/>
      <c r="K29" s="297"/>
      <c r="L29" s="297"/>
      <c r="M29" s="297"/>
      <c r="N29" s="297"/>
    </row>
  </sheetData>
  <mergeCells count="5">
    <mergeCell ref="A28:N29"/>
    <mergeCell ref="A10:R10"/>
    <mergeCell ref="C17:N17"/>
    <mergeCell ref="C25:N25"/>
    <mergeCell ref="A1:R1"/>
  </mergeCells>
  <conditionalFormatting sqref="C3:C5 C12:C16 C20:C24 D3:N3 D12:N12">
    <cfRule type="expression" dxfId="254" priority="48">
      <formula>C$3=0</formula>
    </cfRule>
  </conditionalFormatting>
  <conditionalFormatting sqref="D3:D4 E4:N4">
    <cfRule type="expression" dxfId="253" priority="47">
      <formula>D$3=0</formula>
    </cfRule>
  </conditionalFormatting>
  <conditionalFormatting sqref="E3">
    <cfRule type="expression" dxfId="252" priority="46">
      <formula>E$3=0</formula>
    </cfRule>
  </conditionalFormatting>
  <conditionalFormatting sqref="F3">
    <cfRule type="expression" dxfId="251" priority="45">
      <formula>F$3=0</formula>
    </cfRule>
  </conditionalFormatting>
  <conditionalFormatting sqref="G3">
    <cfRule type="expression" dxfId="250" priority="44">
      <formula>G$3=0</formula>
    </cfRule>
  </conditionalFormatting>
  <conditionalFormatting sqref="H3">
    <cfRule type="expression" dxfId="249" priority="43">
      <formula>H$3=0</formula>
    </cfRule>
  </conditionalFormatting>
  <conditionalFormatting sqref="I3">
    <cfRule type="expression" dxfId="248" priority="42">
      <formula>I$3=0</formula>
    </cfRule>
  </conditionalFormatting>
  <conditionalFormatting sqref="J3">
    <cfRule type="expression" dxfId="247" priority="41">
      <formula>J$3=0</formula>
    </cfRule>
  </conditionalFormatting>
  <conditionalFormatting sqref="K3">
    <cfRule type="expression" dxfId="246" priority="40">
      <formula>K$3=0</formula>
    </cfRule>
  </conditionalFormatting>
  <conditionalFormatting sqref="L3">
    <cfRule type="expression" dxfId="245" priority="39">
      <formula>L$3=0</formula>
    </cfRule>
  </conditionalFormatting>
  <conditionalFormatting sqref="M3">
    <cfRule type="expression" dxfId="244" priority="38">
      <formula>M$3=0</formula>
    </cfRule>
  </conditionalFormatting>
  <conditionalFormatting sqref="N3">
    <cfRule type="expression" dxfId="243" priority="37">
      <formula>N$3=0</formula>
    </cfRule>
  </conditionalFormatting>
  <conditionalFormatting sqref="D12 D14:D16">
    <cfRule type="expression" dxfId="242" priority="36">
      <formula>D$3=0</formula>
    </cfRule>
  </conditionalFormatting>
  <conditionalFormatting sqref="E12 E14:E16">
    <cfRule type="expression" dxfId="241" priority="35">
      <formula>E$3=0</formula>
    </cfRule>
  </conditionalFormatting>
  <conditionalFormatting sqref="F12 F14:F16">
    <cfRule type="expression" dxfId="240" priority="34">
      <formula>F$3=0</formula>
    </cfRule>
  </conditionalFormatting>
  <conditionalFormatting sqref="G12 G14:G16">
    <cfRule type="expression" dxfId="239" priority="33">
      <formula>G$3=0</formula>
    </cfRule>
  </conditionalFormatting>
  <conditionalFormatting sqref="H12 H14:H16">
    <cfRule type="expression" dxfId="238" priority="32">
      <formula>H$3=0</formula>
    </cfRule>
  </conditionalFormatting>
  <conditionalFormatting sqref="I12 I14:I16">
    <cfRule type="expression" dxfId="237" priority="31">
      <formula>I$3=0</formula>
    </cfRule>
  </conditionalFormatting>
  <conditionalFormatting sqref="J12 J14:J16">
    <cfRule type="expression" dxfId="236" priority="30">
      <formula>J$3=0</formula>
    </cfRule>
  </conditionalFormatting>
  <conditionalFormatting sqref="K12 K14:K16">
    <cfRule type="expression" dxfId="235" priority="29">
      <formula>K$3=0</formula>
    </cfRule>
  </conditionalFormatting>
  <conditionalFormatting sqref="L12 L14:L16">
    <cfRule type="expression" dxfId="234" priority="28">
      <formula>L$3=0</formula>
    </cfRule>
  </conditionalFormatting>
  <conditionalFormatting sqref="M21:M24">
    <cfRule type="expression" dxfId="233" priority="16">
      <formula>M$3=0</formula>
    </cfRule>
  </conditionalFormatting>
  <conditionalFormatting sqref="L21:L24">
    <cfRule type="expression" dxfId="232" priority="17">
      <formula>L$3=0</formula>
    </cfRule>
  </conditionalFormatting>
  <conditionalFormatting sqref="N21:N24">
    <cfRule type="expression" dxfId="231" priority="15">
      <formula>N$3=0</formula>
    </cfRule>
  </conditionalFormatting>
  <conditionalFormatting sqref="M12 M14:M16">
    <cfRule type="expression" dxfId="230" priority="27">
      <formula>M$3=0</formula>
    </cfRule>
  </conditionalFormatting>
  <conditionalFormatting sqref="N12 N14:N16">
    <cfRule type="expression" dxfId="229" priority="26">
      <formula>N$3=0</formula>
    </cfRule>
  </conditionalFormatting>
  <conditionalFormatting sqref="D21:D24">
    <cfRule type="expression" dxfId="228" priority="25">
      <formula>D$3=0</formula>
    </cfRule>
  </conditionalFormatting>
  <conditionalFormatting sqref="E21:E24">
    <cfRule type="expression" dxfId="227" priority="24">
      <formula>E$3=0</formula>
    </cfRule>
  </conditionalFormatting>
  <conditionalFormatting sqref="F21:F24">
    <cfRule type="expression" dxfId="226" priority="23">
      <formula>F$3=0</formula>
    </cfRule>
  </conditionalFormatting>
  <conditionalFormatting sqref="G21:G24">
    <cfRule type="expression" dxfId="225" priority="22">
      <formula>G$3=0</formula>
    </cfRule>
  </conditionalFormatting>
  <conditionalFormatting sqref="H21:H24">
    <cfRule type="expression" dxfId="224" priority="21">
      <formula>H$3=0</formula>
    </cfRule>
  </conditionalFormatting>
  <conditionalFormatting sqref="I21:I24">
    <cfRule type="expression" dxfId="223" priority="20">
      <formula>I$3=0</formula>
    </cfRule>
  </conditionalFormatting>
  <conditionalFormatting sqref="J21:J24">
    <cfRule type="expression" dxfId="222" priority="19">
      <formula>J$3=0</formula>
    </cfRule>
  </conditionalFormatting>
  <conditionalFormatting sqref="K21:K24">
    <cfRule type="expression" dxfId="221" priority="18">
      <formula>K$3=0</formula>
    </cfRule>
  </conditionalFormatting>
  <conditionalFormatting sqref="P3">
    <cfRule type="expression" dxfId="220" priority="14">
      <formula>P$3=0</formula>
    </cfRule>
  </conditionalFormatting>
  <conditionalFormatting sqref="Q3">
    <cfRule type="expression" dxfId="219" priority="13">
      <formula>Q$3=0</formula>
    </cfRule>
  </conditionalFormatting>
  <conditionalFormatting sqref="R3">
    <cfRule type="expression" dxfId="218" priority="12">
      <formula>R$3=0</formula>
    </cfRule>
  </conditionalFormatting>
  <conditionalFormatting sqref="P12:R12">
    <cfRule type="expression" dxfId="217" priority="11">
      <formula>P$3=0</formula>
    </cfRule>
  </conditionalFormatting>
  <conditionalFormatting sqref="B20">
    <cfRule type="expression" dxfId="216" priority="10">
      <formula>B$3=0</formula>
    </cfRule>
  </conditionalFormatting>
  <conditionalFormatting sqref="D20:N20">
    <cfRule type="expression" dxfId="215" priority="9">
      <formula>D$3=0</formula>
    </cfRule>
  </conditionalFormatting>
  <conditionalFormatting sqref="P20:R20">
    <cfRule type="expression" dxfId="214" priority="8">
      <formula>P$3=0</formula>
    </cfRule>
  </conditionalFormatting>
  <conditionalFormatting sqref="B12">
    <cfRule type="expression" dxfId="213" priority="7">
      <formula>B$3=0</formula>
    </cfRule>
  </conditionalFormatting>
  <conditionalFormatting sqref="D5:N5">
    <cfRule type="expression" dxfId="212" priority="5">
      <formula>D$3=0</formula>
    </cfRule>
  </conditionalFormatting>
  <conditionalFormatting sqref="D13">
    <cfRule type="expression" dxfId="211" priority="4">
      <formula>D$3=0</formula>
    </cfRule>
  </conditionalFormatting>
  <conditionalFormatting sqref="E13">
    <cfRule type="expression" dxfId="210" priority="3">
      <formula>E$3=0</formula>
    </cfRule>
  </conditionalFormatting>
  <conditionalFormatting sqref="F13">
    <cfRule type="expression" dxfId="209" priority="2">
      <formula>F$3=0</formula>
    </cfRule>
  </conditionalFormatting>
  <conditionalFormatting sqref="G13:N13">
    <cfRule type="expression" dxfId="208" priority="1">
      <formula>G$3=0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6D60-878E-954C-8443-ED0B2D18FAEB}">
  <dimension ref="A1:R55"/>
  <sheetViews>
    <sheetView topLeftCell="A33" workbookViewId="0">
      <selection activeCell="C15" sqref="C15"/>
    </sheetView>
  </sheetViews>
  <sheetFormatPr baseColWidth="10" defaultColWidth="9.1640625" defaultRowHeight="15"/>
  <cols>
    <col min="1" max="1" width="33.6640625" style="37" bestFit="1" customWidth="1"/>
    <col min="2" max="2" width="3" style="101" customWidth="1"/>
    <col min="3" max="14" width="10.5" style="37" customWidth="1"/>
    <col min="15" max="15" width="3.5" style="38" customWidth="1"/>
    <col min="16" max="16" width="15.1640625" style="37" bestFit="1" customWidth="1"/>
    <col min="17" max="18" width="22" style="37" bestFit="1" customWidth="1"/>
    <col min="19" max="16384" width="9.1640625" style="37"/>
  </cols>
  <sheetData>
    <row r="1" spans="1:18">
      <c r="A1" s="294" t="s">
        <v>206</v>
      </c>
      <c r="B1" s="294"/>
      <c r="C1" s="294"/>
      <c r="D1" s="294"/>
      <c r="E1" s="294"/>
      <c r="F1" s="294"/>
      <c r="G1" s="294"/>
      <c r="H1" s="294"/>
      <c r="I1" s="294"/>
      <c r="J1" s="294"/>
      <c r="K1" s="294"/>
      <c r="L1" s="294"/>
      <c r="M1" s="294"/>
      <c r="N1" s="294"/>
      <c r="O1" s="294"/>
      <c r="P1" s="294"/>
      <c r="Q1" s="294"/>
      <c r="R1" s="294"/>
    </row>
    <row r="2" spans="1:18">
      <c r="A2" s="87" t="s">
        <v>231</v>
      </c>
      <c r="B2" s="57"/>
      <c r="C2" s="261" t="str">
        <f>'Basic data'!E4</f>
        <v>Month 1</v>
      </c>
      <c r="D2" s="261" t="str">
        <f>'Basic data'!F4</f>
        <v>Month 2</v>
      </c>
      <c r="E2" s="261" t="str">
        <f>'Basic data'!G4</f>
        <v>Month 3</v>
      </c>
      <c r="F2" s="261" t="str">
        <f>'Basic data'!H4</f>
        <v>Month 4</v>
      </c>
      <c r="G2" s="261" t="str">
        <f>'Basic data'!I4</f>
        <v>Month 5</v>
      </c>
      <c r="H2" s="261" t="str">
        <f>'Basic data'!J4</f>
        <v>Month 6</v>
      </c>
      <c r="I2" s="261" t="str">
        <f>'Basic data'!K4</f>
        <v>Month 7</v>
      </c>
      <c r="J2" s="261" t="str">
        <f>'Basic data'!L4</f>
        <v>Month 8</v>
      </c>
      <c r="K2" s="261" t="str">
        <f>'Basic data'!M4</f>
        <v>Month 9</v>
      </c>
      <c r="L2" s="261" t="str">
        <f>'Basic data'!N4</f>
        <v>Month 10</v>
      </c>
      <c r="M2" s="261" t="str">
        <f>'Basic data'!O4</f>
        <v>Month 11</v>
      </c>
      <c r="N2" s="261" t="str">
        <f>'Basic data'!P4</f>
        <v>Month 12</v>
      </c>
      <c r="O2" s="41"/>
      <c r="P2" s="261" t="str">
        <f>'Basic data'!R4</f>
        <v>Year 1</v>
      </c>
      <c r="Q2" s="261" t="str">
        <f>'Basic data'!S4</f>
        <v>Year 2</v>
      </c>
      <c r="R2" s="261" t="str">
        <f>'Basic data'!T4</f>
        <v>Year 3</v>
      </c>
    </row>
    <row r="3" spans="1:18">
      <c r="A3" s="15" t="s">
        <v>340</v>
      </c>
      <c r="B3" s="33"/>
      <c r="C3" s="8">
        <f>'Basic data'!E8/1000</f>
        <v>670.02756539871086</v>
      </c>
      <c r="D3" s="8">
        <f>'Basic data'!F8/1000</f>
        <v>1031.8424507140146</v>
      </c>
      <c r="E3" s="8">
        <f>'Basic data'!G8/1000</f>
        <v>1237.0718939956403</v>
      </c>
      <c r="F3" s="8">
        <f>'Basic data'!H8/1000</f>
        <v>1363.0638773932137</v>
      </c>
      <c r="G3" s="8">
        <f>'Basic data'!I8/1000</f>
        <v>1449.2845052696393</v>
      </c>
      <c r="H3" s="8">
        <f>'Basic data'!J8/1000</f>
        <v>1515.8806833205897</v>
      </c>
      <c r="I3" s="8">
        <f>'Basic data'!K8/1000</f>
        <v>1573.1471016955663</v>
      </c>
      <c r="J3" s="8">
        <f>'Basic data'!L8/1000</f>
        <v>1626.3544136628666</v>
      </c>
      <c r="K3" s="8">
        <f>'Basic data'!M8/1000</f>
        <v>1678.2116245201335</v>
      </c>
      <c r="L3" s="8">
        <f>'Basic data'!N8/1000</f>
        <v>1730.1219282639017</v>
      </c>
      <c r="M3" s="8">
        <f>'Basic data'!O8/1000</f>
        <v>1782.8232031659825</v>
      </c>
      <c r="N3" s="8">
        <f>'Basic data'!P8/1000</f>
        <v>1836.7146839585853</v>
      </c>
      <c r="O3" s="33"/>
      <c r="P3" s="8">
        <f>SUM(C3:N3)</f>
        <v>17494.543931358843</v>
      </c>
      <c r="Q3" s="8">
        <f>'Basic data'!S8/1000</f>
        <v>26854.127187746781</v>
      </c>
      <c r="R3" s="8">
        <f>'Basic data'!T8/1000</f>
        <v>38288.155924447747</v>
      </c>
    </row>
    <row r="4" spans="1:18">
      <c r="A4" s="15" t="s">
        <v>208</v>
      </c>
      <c r="B4" s="33"/>
      <c r="C4" s="8">
        <f>'Basic data'!E12/1000</f>
        <v>4513.3861398963727</v>
      </c>
      <c r="D4" s="8">
        <f>'Basic data'!F12/1000</f>
        <v>6950.6146554404149</v>
      </c>
      <c r="E4" s="8">
        <f>'Basic data'!G12/1000</f>
        <v>8333.0648300906741</v>
      </c>
      <c r="F4" s="8">
        <f>'Basic data'!H12/1000</f>
        <v>9181.7619598367892</v>
      </c>
      <c r="G4" s="8">
        <f>'Basic data'!I12/1000</f>
        <v>9762.5544629020242</v>
      </c>
      <c r="H4" s="8">
        <f>'Basic data'!J12/1000</f>
        <v>10211.154315366852</v>
      </c>
      <c r="I4" s="8">
        <f>'Basic data'!K12/1000</f>
        <v>10596.907786302518</v>
      </c>
      <c r="J4" s="8">
        <f>'Basic data'!L12/1000</f>
        <v>10955.318629043668</v>
      </c>
      <c r="K4" s="8">
        <f>'Basic data'!M12/1000</f>
        <v>11304.635028582539</v>
      </c>
      <c r="L4" s="8">
        <f>'Basic data'!N12/1000</f>
        <v>11654.309068180472</v>
      </c>
      <c r="M4" s="8">
        <f>'Basic data'!O12/1000</f>
        <v>12009.311184483517</v>
      </c>
      <c r="N4" s="8">
        <f>'Basic data'!P12/1000</f>
        <v>12372.330670589417</v>
      </c>
      <c r="O4" s="33"/>
      <c r="P4" s="8">
        <f>SUM(C4:N4)</f>
        <v>117845.34873071527</v>
      </c>
      <c r="Q4" s="8">
        <f>'Basic data'!S12/1000</f>
        <v>180892.62547887387</v>
      </c>
      <c r="R4" s="8">
        <f>'Basic data'!T12/1000</f>
        <v>257913.61608945261</v>
      </c>
    </row>
    <row r="5" spans="1:18" s="91" customFormat="1">
      <c r="A5" s="89" t="s">
        <v>209</v>
      </c>
      <c r="B5" s="90"/>
      <c r="C5" s="89">
        <f t="shared" ref="C5:R5" si="0">SUM(C3:C4)</f>
        <v>5183.4137052950837</v>
      </c>
      <c r="D5" s="89">
        <f t="shared" si="0"/>
        <v>7982.4571061544293</v>
      </c>
      <c r="E5" s="89">
        <f t="shared" si="0"/>
        <v>9570.1367240863146</v>
      </c>
      <c r="F5" s="89">
        <f t="shared" si="0"/>
        <v>10544.825837230002</v>
      </c>
      <c r="G5" s="89">
        <f t="shared" si="0"/>
        <v>11211.838968171664</v>
      </c>
      <c r="H5" s="89">
        <f t="shared" si="0"/>
        <v>11727.034998687441</v>
      </c>
      <c r="I5" s="89">
        <f t="shared" si="0"/>
        <v>12170.054887998083</v>
      </c>
      <c r="J5" s="89">
        <f t="shared" si="0"/>
        <v>12581.673042706534</v>
      </c>
      <c r="K5" s="89">
        <f t="shared" si="0"/>
        <v>12982.846653102673</v>
      </c>
      <c r="L5" s="89">
        <f t="shared" si="0"/>
        <v>13384.430996444373</v>
      </c>
      <c r="M5" s="89">
        <f t="shared" si="0"/>
        <v>13792.134387649499</v>
      </c>
      <c r="N5" s="89">
        <f t="shared" si="0"/>
        <v>14209.045354548003</v>
      </c>
      <c r="O5" s="90"/>
      <c r="P5" s="89">
        <f>SUM(P3:P4)</f>
        <v>135339.89266207413</v>
      </c>
      <c r="Q5" s="89">
        <f t="shared" si="0"/>
        <v>207746.75266662065</v>
      </c>
      <c r="R5" s="89">
        <f t="shared" si="0"/>
        <v>296201.77201390034</v>
      </c>
    </row>
    <row r="6" spans="1:18">
      <c r="A6" s="2"/>
      <c r="B6" s="33"/>
      <c r="C6" s="28"/>
      <c r="D6" s="28"/>
      <c r="E6" s="28"/>
      <c r="F6" s="28"/>
      <c r="G6" s="28"/>
      <c r="H6" s="28"/>
      <c r="I6" s="28"/>
      <c r="J6" s="28"/>
      <c r="K6" s="28"/>
      <c r="L6" s="28"/>
      <c r="M6" s="28"/>
      <c r="N6" s="28"/>
      <c r="O6" s="33"/>
      <c r="P6" s="28"/>
      <c r="Q6" s="28"/>
      <c r="R6" s="28"/>
    </row>
    <row r="7" spans="1:18">
      <c r="A7" s="92" t="s">
        <v>210</v>
      </c>
      <c r="B7" s="93"/>
      <c r="C7" s="10">
        <f>'Basic data'!E15/1000</f>
        <v>0</v>
      </c>
      <c r="D7" s="10">
        <f>'Basic data'!F15/1000</f>
        <v>0</v>
      </c>
      <c r="E7" s="10">
        <f>'Basic data'!G15/1000</f>
        <v>0</v>
      </c>
      <c r="F7" s="10">
        <f>'Basic data'!H15/1000</f>
        <v>0</v>
      </c>
      <c r="G7" s="10">
        <f>'Basic data'!I15/1000</f>
        <v>0</v>
      </c>
      <c r="H7" s="10">
        <f>'Basic data'!J15/1000</f>
        <v>0</v>
      </c>
      <c r="I7" s="10">
        <f>'Basic data'!K15/1000</f>
        <v>0</v>
      </c>
      <c r="J7" s="10">
        <f>'Basic data'!L15/1000</f>
        <v>0</v>
      </c>
      <c r="K7" s="10">
        <f>'Basic data'!M15/1000</f>
        <v>0</v>
      </c>
      <c r="L7" s="10">
        <f>'Basic data'!N15/1000</f>
        <v>0</v>
      </c>
      <c r="M7" s="10">
        <f>'Basic data'!O15/1000</f>
        <v>0</v>
      </c>
      <c r="N7" s="10">
        <f>'Basic data'!P15/1000</f>
        <v>0</v>
      </c>
      <c r="O7" s="35"/>
      <c r="P7" s="10">
        <f>'Basic data'!R15/1000</f>
        <v>0</v>
      </c>
      <c r="Q7" s="10">
        <f>'Basic data'!S15/1000</f>
        <v>0</v>
      </c>
      <c r="R7" s="10">
        <f>'Basic data'!T15/1000</f>
        <v>0</v>
      </c>
    </row>
    <row r="8" spans="1:18">
      <c r="A8" s="56"/>
      <c r="B8" s="57"/>
      <c r="C8" s="134"/>
      <c r="D8" s="134"/>
      <c r="E8" s="134"/>
      <c r="F8" s="134"/>
      <c r="G8" s="134"/>
      <c r="H8" s="134"/>
      <c r="I8" s="134"/>
      <c r="J8" s="134"/>
      <c r="K8" s="134"/>
      <c r="L8" s="134"/>
      <c r="M8" s="134"/>
      <c r="N8" s="134"/>
      <c r="O8" s="57"/>
      <c r="P8" s="28"/>
      <c r="Q8" s="28"/>
      <c r="R8" s="28"/>
    </row>
    <row r="9" spans="1:18">
      <c r="A9" s="135" t="s">
        <v>232</v>
      </c>
      <c r="B9" s="57"/>
      <c r="C9" s="134"/>
      <c r="D9" s="134"/>
      <c r="E9" s="134"/>
      <c r="F9" s="134"/>
      <c r="G9" s="134"/>
      <c r="H9" s="134"/>
      <c r="I9" s="134"/>
      <c r="J9" s="134"/>
      <c r="K9" s="134"/>
      <c r="L9" s="134"/>
      <c r="M9" s="134"/>
      <c r="N9" s="134"/>
      <c r="O9" s="57"/>
      <c r="P9" s="28"/>
      <c r="Q9" s="28"/>
      <c r="R9" s="28"/>
    </row>
    <row r="10" spans="1:18">
      <c r="A10" s="15" t="s">
        <v>238</v>
      </c>
      <c r="B10" s="57"/>
      <c r="C10" s="8">
        <f>Investments!C12/1000</f>
        <v>805.39200000000005</v>
      </c>
      <c r="D10" s="8">
        <f>Investments!D12/1000</f>
        <v>805.39200000000005</v>
      </c>
      <c r="E10" s="8">
        <f>Investments!E12/1000</f>
        <v>805.39200000000005</v>
      </c>
      <c r="F10" s="8">
        <f>Investments!F12/1000</f>
        <v>805.39200000000005</v>
      </c>
      <c r="G10" s="8">
        <f>Investments!G12/1000</f>
        <v>805.39200000000005</v>
      </c>
      <c r="H10" s="8">
        <f>Investments!H12/1000</f>
        <v>805.39200000000005</v>
      </c>
      <c r="I10" s="8">
        <f>Investments!I12/1000</f>
        <v>858.70399999999995</v>
      </c>
      <c r="J10" s="8">
        <f>Investments!J12/1000</f>
        <v>858.70399999999995</v>
      </c>
      <c r="K10" s="8">
        <f>Investments!K12/1000</f>
        <v>858.70399999999995</v>
      </c>
      <c r="L10" s="8">
        <f>Investments!L12/1000</f>
        <v>858.70399999999995</v>
      </c>
      <c r="M10" s="8">
        <f>Investments!M12/1000</f>
        <v>858.70399999999995</v>
      </c>
      <c r="N10" s="8">
        <f>Investments!N12/1000</f>
        <v>858.70399999999995</v>
      </c>
      <c r="O10" s="33"/>
      <c r="P10" s="8">
        <f>SUM(C10:N10)</f>
        <v>9984.5759999999991</v>
      </c>
      <c r="Q10" s="8">
        <f>Investments!Q12/1000</f>
        <v>17095.124928000001</v>
      </c>
      <c r="R10" s="8">
        <f>Investments!R12/1000</f>
        <v>18907.208170368001</v>
      </c>
    </row>
    <row r="11" spans="1:18">
      <c r="A11" s="15" t="s">
        <v>191</v>
      </c>
      <c r="B11" s="57"/>
      <c r="C11" s="8">
        <f>Investments!C13/1000</f>
        <v>0</v>
      </c>
      <c r="D11" s="8">
        <f>Investments!D13/1000</f>
        <v>0</v>
      </c>
      <c r="E11" s="8">
        <f>Investments!E13/1000</f>
        <v>0</v>
      </c>
      <c r="F11" s="8">
        <f>Investments!F13/1000</f>
        <v>0</v>
      </c>
      <c r="G11" s="8">
        <f>Investments!G13/1000</f>
        <v>0</v>
      </c>
      <c r="H11" s="8">
        <f>Investments!H13/1000</f>
        <v>0</v>
      </c>
      <c r="I11" s="8">
        <f>Investments!I13/1000</f>
        <v>0</v>
      </c>
      <c r="J11" s="8">
        <f>Investments!J13/1000</f>
        <v>0</v>
      </c>
      <c r="K11" s="8">
        <f>Investments!K13/1000</f>
        <v>0</v>
      </c>
      <c r="L11" s="8">
        <f>Investments!L13/1000</f>
        <v>0</v>
      </c>
      <c r="M11" s="8">
        <f>Investments!M13/1000</f>
        <v>0</v>
      </c>
      <c r="N11" s="8">
        <f>Investments!N13/1000</f>
        <v>0</v>
      </c>
      <c r="O11" s="33"/>
      <c r="P11" s="8">
        <f>SUM(C11:N11)</f>
        <v>0</v>
      </c>
      <c r="Q11" s="8">
        <f>Investments!Q13/1000</f>
        <v>0</v>
      </c>
      <c r="R11" s="8">
        <f>Investments!R13/1000</f>
        <v>0</v>
      </c>
    </row>
    <row r="12" spans="1:18">
      <c r="A12" s="15" t="s">
        <v>211</v>
      </c>
      <c r="B12" s="57"/>
      <c r="C12" s="8">
        <f>SUM(Investments!C14:C16)/1000</f>
        <v>200</v>
      </c>
      <c r="D12" s="8">
        <f>SUM(Investments!D14:D16)/1000</f>
        <v>200</v>
      </c>
      <c r="E12" s="8">
        <f>SUM(Investments!E14:E16)/1000</f>
        <v>200</v>
      </c>
      <c r="F12" s="8">
        <f>SUM(Investments!F14:F16)/1000</f>
        <v>200</v>
      </c>
      <c r="G12" s="8">
        <f>SUM(Investments!G14:G16)/1000</f>
        <v>0</v>
      </c>
      <c r="H12" s="8">
        <f>SUM(Investments!H14:H16)/1000</f>
        <v>0</v>
      </c>
      <c r="I12" s="8">
        <f>SUM(Investments!I14:I16)/1000</f>
        <v>0</v>
      </c>
      <c r="J12" s="8">
        <f>SUM(Investments!J14:J16)/1000</f>
        <v>0</v>
      </c>
      <c r="K12" s="8">
        <f>SUM(Investments!K14:K16)/1000</f>
        <v>0</v>
      </c>
      <c r="L12" s="8">
        <f>SUM(Investments!L14:L16)/1000</f>
        <v>0</v>
      </c>
      <c r="M12" s="8">
        <f>SUM(Investments!M14:M16)/1000</f>
        <v>0</v>
      </c>
      <c r="N12" s="8">
        <f>SUM(Investments!N14:N16)/1000</f>
        <v>0</v>
      </c>
      <c r="O12" s="33"/>
      <c r="P12" s="8">
        <f>SUM(C12:N12)</f>
        <v>800</v>
      </c>
      <c r="Q12" s="8">
        <f>SUM(Investments!Q14:Q16)/1000</f>
        <v>2000</v>
      </c>
      <c r="R12" s="8">
        <f>SUM(Investments!R14:R16)/1000</f>
        <v>2200</v>
      </c>
    </row>
    <row r="13" spans="1:18">
      <c r="A13" s="89" t="s">
        <v>232</v>
      </c>
      <c r="B13" s="57"/>
      <c r="C13" s="10">
        <f>SUM(C10:C12)</f>
        <v>1005.3920000000001</v>
      </c>
      <c r="D13" s="10">
        <f t="shared" ref="D13:N13" si="1">SUM(D10:D12)</f>
        <v>1005.3920000000001</v>
      </c>
      <c r="E13" s="10">
        <f t="shared" si="1"/>
        <v>1005.3920000000001</v>
      </c>
      <c r="F13" s="10">
        <f t="shared" si="1"/>
        <v>1005.3920000000001</v>
      </c>
      <c r="G13" s="10">
        <f t="shared" si="1"/>
        <v>805.39200000000005</v>
      </c>
      <c r="H13" s="10">
        <f t="shared" si="1"/>
        <v>805.39200000000005</v>
      </c>
      <c r="I13" s="10">
        <f t="shared" si="1"/>
        <v>858.70399999999995</v>
      </c>
      <c r="J13" s="10">
        <f t="shared" si="1"/>
        <v>858.70399999999995</v>
      </c>
      <c r="K13" s="10">
        <f t="shared" si="1"/>
        <v>858.70399999999995</v>
      </c>
      <c r="L13" s="10">
        <f t="shared" si="1"/>
        <v>858.70399999999995</v>
      </c>
      <c r="M13" s="10">
        <f t="shared" si="1"/>
        <v>858.70399999999995</v>
      </c>
      <c r="N13" s="10">
        <f t="shared" si="1"/>
        <v>858.70399999999995</v>
      </c>
      <c r="O13" s="35"/>
      <c r="P13" s="10">
        <f>SUM(P10:P12)</f>
        <v>10784.575999999999</v>
      </c>
      <c r="Q13" s="10">
        <f>SUM(Q10:Q12)</f>
        <v>19095.124928000001</v>
      </c>
      <c r="R13" s="10">
        <f>SUM(R10:R12)</f>
        <v>21107.208170368001</v>
      </c>
    </row>
    <row r="14" spans="1:18">
      <c r="A14" s="56"/>
      <c r="B14" s="57"/>
      <c r="C14" s="134"/>
      <c r="D14" s="134"/>
      <c r="E14" s="134"/>
      <c r="F14" s="134"/>
      <c r="G14" s="134"/>
      <c r="H14" s="134"/>
      <c r="I14" s="134"/>
      <c r="J14" s="134"/>
      <c r="K14" s="134"/>
      <c r="L14" s="134"/>
      <c r="M14" s="134"/>
      <c r="N14" s="134"/>
      <c r="O14" s="57"/>
      <c r="P14" s="28"/>
      <c r="Q14" s="28"/>
      <c r="R14" s="28"/>
    </row>
    <row r="15" spans="1:18">
      <c r="A15" s="135" t="s">
        <v>212</v>
      </c>
      <c r="B15" s="93"/>
      <c r="C15" s="135"/>
      <c r="D15" s="135"/>
      <c r="E15" s="135"/>
      <c r="F15" s="135"/>
      <c r="G15" s="135"/>
      <c r="H15" s="135"/>
      <c r="I15" s="135"/>
      <c r="J15" s="135"/>
      <c r="K15" s="135"/>
      <c r="L15" s="135"/>
      <c r="M15" s="135"/>
      <c r="N15" s="135"/>
      <c r="O15" s="93"/>
      <c r="P15" s="28"/>
      <c r="Q15" s="28"/>
      <c r="R15" s="28"/>
    </row>
    <row r="16" spans="1:18">
      <c r="A16" s="15" t="s">
        <v>4</v>
      </c>
      <c r="B16" s="33"/>
      <c r="C16" s="8">
        <f>'Payroll Expenses'!F26/1000</f>
        <v>1580</v>
      </c>
      <c r="D16" s="8">
        <f>'Payroll Expenses'!G26/1000</f>
        <v>1580</v>
      </c>
      <c r="E16" s="8">
        <f>'Payroll Expenses'!H26/1000</f>
        <v>1580</v>
      </c>
      <c r="F16" s="8">
        <f>'Payroll Expenses'!I26/1000</f>
        <v>1580</v>
      </c>
      <c r="G16" s="8">
        <f>'Payroll Expenses'!J26/1000</f>
        <v>1580</v>
      </c>
      <c r="H16" s="8">
        <f>'Payroll Expenses'!K26/1000</f>
        <v>1580</v>
      </c>
      <c r="I16" s="8">
        <f>'Payroll Expenses'!L26/1000</f>
        <v>1804</v>
      </c>
      <c r="J16" s="8">
        <f>'Payroll Expenses'!M26/1000</f>
        <v>1804</v>
      </c>
      <c r="K16" s="8">
        <f>'Payroll Expenses'!N26/1000</f>
        <v>1804</v>
      </c>
      <c r="L16" s="8">
        <f>'Payroll Expenses'!O26/1000</f>
        <v>1804</v>
      </c>
      <c r="M16" s="8">
        <f>'Payroll Expenses'!P26/1000</f>
        <v>1804</v>
      </c>
      <c r="N16" s="8">
        <f>'Payroll Expenses'!Q26/1000</f>
        <v>1804</v>
      </c>
      <c r="O16" s="33"/>
      <c r="P16" s="8">
        <f>'Payroll Expenses'!S26/1000</f>
        <v>20304</v>
      </c>
      <c r="Q16" s="8">
        <f>'Payroll Expenses'!T26/1000</f>
        <v>23942.688000000002</v>
      </c>
      <c r="R16" s="8">
        <f>'Payroll Expenses'!U26/1000</f>
        <v>26480.612928000002</v>
      </c>
    </row>
    <row r="17" spans="1:18">
      <c r="A17" s="15" t="s">
        <v>213</v>
      </c>
      <c r="B17" s="33"/>
      <c r="C17" s="8">
        <f>'Payroll Expenses'!F31/1000</f>
        <v>300.2</v>
      </c>
      <c r="D17" s="8">
        <f>'Payroll Expenses'!G31/1000</f>
        <v>300.2</v>
      </c>
      <c r="E17" s="8">
        <f>'Payroll Expenses'!H31/1000</f>
        <v>300.2</v>
      </c>
      <c r="F17" s="8">
        <f>'Payroll Expenses'!I31/1000</f>
        <v>300.2</v>
      </c>
      <c r="G17" s="8">
        <f>'Payroll Expenses'!J31/1000</f>
        <v>300.2</v>
      </c>
      <c r="H17" s="8">
        <f>'Payroll Expenses'!K31/1000</f>
        <v>300.2</v>
      </c>
      <c r="I17" s="8">
        <f>'Payroll Expenses'!L31/1000</f>
        <v>342.76</v>
      </c>
      <c r="J17" s="8">
        <f>'Payroll Expenses'!M31/1000</f>
        <v>342.76</v>
      </c>
      <c r="K17" s="8">
        <f>'Payroll Expenses'!N31/1000</f>
        <v>342.76</v>
      </c>
      <c r="L17" s="8">
        <f>'Payroll Expenses'!O31/1000</f>
        <v>342.76</v>
      </c>
      <c r="M17" s="8">
        <f>'Payroll Expenses'!P31/1000</f>
        <v>342.76</v>
      </c>
      <c r="N17" s="8">
        <f>'Payroll Expenses'!Q31/1000</f>
        <v>342.76</v>
      </c>
      <c r="O17" s="33"/>
      <c r="P17" s="8">
        <f>'Payroll Expenses'!S31/1000</f>
        <v>3857.76</v>
      </c>
      <c r="Q17" s="8">
        <f>'Payroll Expenses'!T31/1000</f>
        <v>4549.1107200000006</v>
      </c>
      <c r="R17" s="8">
        <f>'Payroll Expenses'!U31/1000</f>
        <v>5031.3164563200007</v>
      </c>
    </row>
    <row r="18" spans="1:18">
      <c r="A18" s="15" t="s">
        <v>233</v>
      </c>
      <c r="B18" s="33"/>
      <c r="C18" s="8">
        <f>'Payroll Expenses'!F27/1000</f>
        <v>1241</v>
      </c>
      <c r="D18" s="8">
        <f>'Payroll Expenses'!G27/1000</f>
        <v>1241</v>
      </c>
      <c r="E18" s="8">
        <f>'Payroll Expenses'!H27/1000</f>
        <v>1241</v>
      </c>
      <c r="F18" s="8">
        <f>'Payroll Expenses'!I27/1000</f>
        <v>1241</v>
      </c>
      <c r="G18" s="8">
        <f>'Payroll Expenses'!J27/1000</f>
        <v>1241</v>
      </c>
      <c r="H18" s="8">
        <f>'Payroll Expenses'!K27/1000</f>
        <v>1241</v>
      </c>
      <c r="I18" s="8">
        <f>'Payroll Expenses'!L27/1000</f>
        <v>1241</v>
      </c>
      <c r="J18" s="8">
        <f>'Payroll Expenses'!M27/1000</f>
        <v>1241</v>
      </c>
      <c r="K18" s="8">
        <f>'Payroll Expenses'!N27/1000</f>
        <v>1241</v>
      </c>
      <c r="L18" s="8">
        <f>'Payroll Expenses'!O27/1000</f>
        <v>1541</v>
      </c>
      <c r="M18" s="8">
        <f>'Payroll Expenses'!P27/1000</f>
        <v>1541</v>
      </c>
      <c r="N18" s="8">
        <f>'Payroll Expenses'!Q27/1000</f>
        <v>1541</v>
      </c>
      <c r="O18" s="33"/>
      <c r="P18" s="8">
        <f>'Payroll Expenses'!S27/1000</f>
        <v>15792</v>
      </c>
      <c r="Q18" s="8">
        <f>'Payroll Expenses'!T27/1000</f>
        <v>41037.072</v>
      </c>
      <c r="R18" s="8">
        <f>'Payroll Expenses'!U27/1000</f>
        <v>50045.473632000016</v>
      </c>
    </row>
    <row r="19" spans="1:18">
      <c r="A19" s="15" t="s">
        <v>214</v>
      </c>
      <c r="B19" s="33"/>
      <c r="C19" s="8">
        <f>'Payroll Expenses'!F32/1000</f>
        <v>235.79</v>
      </c>
      <c r="D19" s="8">
        <f>'Payroll Expenses'!G32/1000</f>
        <v>235.79</v>
      </c>
      <c r="E19" s="8">
        <f>'Payroll Expenses'!H32/1000</f>
        <v>235.79</v>
      </c>
      <c r="F19" s="8">
        <f>'Payroll Expenses'!I32/1000</f>
        <v>235.79</v>
      </c>
      <c r="G19" s="8">
        <f>'Payroll Expenses'!J32/1000</f>
        <v>235.79</v>
      </c>
      <c r="H19" s="8">
        <f>'Payroll Expenses'!K32/1000</f>
        <v>235.79</v>
      </c>
      <c r="I19" s="8">
        <f>'Payroll Expenses'!L32/1000</f>
        <v>235.79</v>
      </c>
      <c r="J19" s="8">
        <f>'Payroll Expenses'!M32/1000</f>
        <v>235.79</v>
      </c>
      <c r="K19" s="8">
        <f>'Payroll Expenses'!N32/1000</f>
        <v>235.79</v>
      </c>
      <c r="L19" s="8">
        <f>'Payroll Expenses'!O32/1000</f>
        <v>292.79000000000002</v>
      </c>
      <c r="M19" s="8">
        <f>'Payroll Expenses'!P32/1000</f>
        <v>292.79000000000002</v>
      </c>
      <c r="N19" s="8">
        <f>'Payroll Expenses'!Q32/1000</f>
        <v>292.79000000000002</v>
      </c>
      <c r="O19" s="33"/>
      <c r="P19" s="8">
        <f>'Payroll Expenses'!S32/1000</f>
        <v>3000.48</v>
      </c>
      <c r="Q19" s="8">
        <f>'Payroll Expenses'!T32/1000</f>
        <v>7797.0436799999998</v>
      </c>
      <c r="R19" s="8">
        <f>'Payroll Expenses'!U32/1000</f>
        <v>9508.6399900800025</v>
      </c>
    </row>
    <row r="20" spans="1:18">
      <c r="A20" s="94" t="s">
        <v>212</v>
      </c>
      <c r="B20" s="90"/>
      <c r="C20" s="89">
        <f t="shared" ref="C20:N20" si="2">SUM(C16:C19)</f>
        <v>3356.99</v>
      </c>
      <c r="D20" s="89">
        <f t="shared" si="2"/>
        <v>3356.99</v>
      </c>
      <c r="E20" s="89">
        <f t="shared" si="2"/>
        <v>3356.99</v>
      </c>
      <c r="F20" s="89">
        <f t="shared" si="2"/>
        <v>3356.99</v>
      </c>
      <c r="G20" s="89">
        <f t="shared" si="2"/>
        <v>3356.99</v>
      </c>
      <c r="H20" s="89">
        <f t="shared" si="2"/>
        <v>3356.99</v>
      </c>
      <c r="I20" s="89">
        <f t="shared" si="2"/>
        <v>3623.55</v>
      </c>
      <c r="J20" s="89">
        <f t="shared" si="2"/>
        <v>3623.55</v>
      </c>
      <c r="K20" s="89">
        <f t="shared" si="2"/>
        <v>3623.55</v>
      </c>
      <c r="L20" s="89">
        <f t="shared" si="2"/>
        <v>3980.55</v>
      </c>
      <c r="M20" s="89">
        <f t="shared" si="2"/>
        <v>3980.55</v>
      </c>
      <c r="N20" s="89">
        <f t="shared" si="2"/>
        <v>3980.55</v>
      </c>
      <c r="O20" s="90"/>
      <c r="P20" s="89">
        <f>SUM(P16:P19)</f>
        <v>42954.240000000005</v>
      </c>
      <c r="Q20" s="89">
        <f>SUM(Q16:Q19)</f>
        <v>77325.914400000009</v>
      </c>
      <c r="R20" s="89">
        <f>SUM(R16:R19)</f>
        <v>91066.043006400025</v>
      </c>
    </row>
    <row r="21" spans="1:18">
      <c r="A21" s="56"/>
      <c r="B21" s="57"/>
      <c r="C21" s="134"/>
      <c r="D21" s="134"/>
      <c r="E21" s="134"/>
      <c r="F21" s="134"/>
      <c r="G21" s="134"/>
      <c r="H21" s="134"/>
      <c r="I21" s="134"/>
      <c r="J21" s="134"/>
      <c r="K21" s="134"/>
      <c r="L21" s="134"/>
      <c r="M21" s="134"/>
      <c r="N21" s="134"/>
      <c r="O21" s="57"/>
      <c r="P21" s="134"/>
      <c r="Q21" s="134"/>
      <c r="R21" s="134"/>
    </row>
    <row r="22" spans="1:18" ht="15" customHeight="1">
      <c r="A22" s="135" t="s">
        <v>217</v>
      </c>
      <c r="B22" s="93"/>
      <c r="C22" s="136"/>
      <c r="D22" s="136"/>
      <c r="E22" s="136"/>
      <c r="F22" s="136"/>
      <c r="G22" s="136"/>
      <c r="H22" s="136"/>
      <c r="I22" s="136"/>
      <c r="J22" s="136"/>
      <c r="K22" s="136"/>
      <c r="L22" s="136"/>
      <c r="M22" s="136"/>
      <c r="N22" s="136"/>
      <c r="O22" s="95"/>
      <c r="P22" s="134"/>
      <c r="Q22" s="134"/>
      <c r="R22" s="134"/>
    </row>
    <row r="23" spans="1:18" ht="15" customHeight="1">
      <c r="A23" s="15" t="s">
        <v>217</v>
      </c>
      <c r="B23" s="35"/>
      <c r="C23" s="8">
        <f>'Basic data'!E22/1000</f>
        <v>0</v>
      </c>
      <c r="D23" s="8">
        <f>'Basic data'!F22/1000</f>
        <v>0</v>
      </c>
      <c r="E23" s="8">
        <f>'Basic data'!G22/1000</f>
        <v>0</v>
      </c>
      <c r="F23" s="8">
        <f>'Basic data'!H22/1000</f>
        <v>0</v>
      </c>
      <c r="G23" s="8">
        <f>'Basic data'!I22/1000</f>
        <v>0</v>
      </c>
      <c r="H23" s="8">
        <f>'Basic data'!J22/1000</f>
        <v>0</v>
      </c>
      <c r="I23" s="8">
        <f>'Basic data'!K22/1000</f>
        <v>0</v>
      </c>
      <c r="J23" s="8">
        <f>'Basic data'!L22/1000</f>
        <v>0</v>
      </c>
      <c r="K23" s="8">
        <f>'Basic data'!M22/1000</f>
        <v>0</v>
      </c>
      <c r="L23" s="8">
        <f>'Basic data'!N22/1000</f>
        <v>0</v>
      </c>
      <c r="M23" s="8">
        <f>'Basic data'!O22/1000</f>
        <v>0</v>
      </c>
      <c r="N23" s="8">
        <f>'Basic data'!P22/1000</f>
        <v>0</v>
      </c>
      <c r="O23" s="33"/>
      <c r="P23" s="8">
        <f>'Basic data'!R22/1000</f>
        <v>0</v>
      </c>
      <c r="Q23" s="8">
        <f>'Basic data'!S22/1000</f>
        <v>0</v>
      </c>
      <c r="R23" s="8">
        <f>'Basic data'!T22/1000</f>
        <v>0</v>
      </c>
    </row>
    <row r="24" spans="1:18" ht="15" customHeight="1">
      <c r="A24" s="15" t="s">
        <v>215</v>
      </c>
      <c r="B24" s="35"/>
      <c r="C24" s="8">
        <f>'Basic data'!E23/1000</f>
        <v>0</v>
      </c>
      <c r="D24" s="8">
        <f>'Basic data'!F23/1000</f>
        <v>0</v>
      </c>
      <c r="E24" s="8">
        <f>'Basic data'!G23/1000</f>
        <v>0</v>
      </c>
      <c r="F24" s="8">
        <f>'Basic data'!H23/1000</f>
        <v>0</v>
      </c>
      <c r="G24" s="8">
        <f>'Basic data'!I23/1000</f>
        <v>0</v>
      </c>
      <c r="H24" s="8">
        <f>'Basic data'!J23/1000</f>
        <v>0</v>
      </c>
      <c r="I24" s="8">
        <f>'Basic data'!K23/1000</f>
        <v>0</v>
      </c>
      <c r="J24" s="8">
        <f>'Basic data'!L23/1000</f>
        <v>0</v>
      </c>
      <c r="K24" s="8">
        <f>'Basic data'!M23/1000</f>
        <v>0</v>
      </c>
      <c r="L24" s="8">
        <f>'Basic data'!N23/1000</f>
        <v>0</v>
      </c>
      <c r="M24" s="8">
        <f>'Basic data'!O23/1000</f>
        <v>0</v>
      </c>
      <c r="N24" s="8">
        <f>'Basic data'!P23/1000</f>
        <v>0</v>
      </c>
      <c r="O24" s="33"/>
      <c r="P24" s="8">
        <f>'Basic data'!R23/1000</f>
        <v>0</v>
      </c>
      <c r="Q24" s="8">
        <f>'Basic data'!S23/1000</f>
        <v>0</v>
      </c>
      <c r="R24" s="8">
        <f>'Basic data'!T23/1000</f>
        <v>0</v>
      </c>
    </row>
    <row r="25" spans="1:18" s="54" customFormat="1">
      <c r="A25" s="96" t="s">
        <v>216</v>
      </c>
      <c r="B25" s="35"/>
      <c r="C25" s="8">
        <f>'Basic data'!E24/1000</f>
        <v>0</v>
      </c>
      <c r="D25" s="8">
        <f>'Basic data'!F24/1000</f>
        <v>0</v>
      </c>
      <c r="E25" s="8">
        <f>'Basic data'!G24/1000</f>
        <v>0</v>
      </c>
      <c r="F25" s="8">
        <f>'Basic data'!H24/1000</f>
        <v>0</v>
      </c>
      <c r="G25" s="8">
        <f>'Basic data'!I24/1000</f>
        <v>0</v>
      </c>
      <c r="H25" s="8">
        <f>'Basic data'!J24/1000</f>
        <v>0</v>
      </c>
      <c r="I25" s="8">
        <f>'Basic data'!K24/1000</f>
        <v>0</v>
      </c>
      <c r="J25" s="8">
        <f>'Basic data'!L24/1000</f>
        <v>0</v>
      </c>
      <c r="K25" s="8">
        <f>'Basic data'!M24/1000</f>
        <v>0</v>
      </c>
      <c r="L25" s="8">
        <f>'Basic data'!N24/1000</f>
        <v>0</v>
      </c>
      <c r="M25" s="8">
        <f>'Basic data'!O24/1000</f>
        <v>0</v>
      </c>
      <c r="N25" s="8">
        <f>'Basic data'!P24/1000</f>
        <v>0</v>
      </c>
      <c r="O25" s="33"/>
      <c r="P25" s="8">
        <f>'Basic data'!R24/1000</f>
        <v>0</v>
      </c>
      <c r="Q25" s="8">
        <f>'Basic data'!S24/1000</f>
        <v>0</v>
      </c>
      <c r="R25" s="8">
        <f>'Basic data'!T24/1000</f>
        <v>0</v>
      </c>
    </row>
    <row r="26" spans="1:18" s="54" customFormat="1">
      <c r="A26" s="94" t="s">
        <v>217</v>
      </c>
      <c r="B26" s="90"/>
      <c r="C26" s="89">
        <f>SUM(C23:C25)</f>
        <v>0</v>
      </c>
      <c r="D26" s="89">
        <f t="shared" ref="D26:N26" si="3">SUM(D23:D25)</f>
        <v>0</v>
      </c>
      <c r="E26" s="89">
        <f t="shared" si="3"/>
        <v>0</v>
      </c>
      <c r="F26" s="89">
        <f t="shared" si="3"/>
        <v>0</v>
      </c>
      <c r="G26" s="89">
        <f t="shared" si="3"/>
        <v>0</v>
      </c>
      <c r="H26" s="89">
        <f t="shared" si="3"/>
        <v>0</v>
      </c>
      <c r="I26" s="89">
        <f t="shared" si="3"/>
        <v>0</v>
      </c>
      <c r="J26" s="89">
        <f t="shared" si="3"/>
        <v>0</v>
      </c>
      <c r="K26" s="89">
        <f t="shared" si="3"/>
        <v>0</v>
      </c>
      <c r="L26" s="89">
        <f t="shared" si="3"/>
        <v>0</v>
      </c>
      <c r="M26" s="89">
        <f t="shared" si="3"/>
        <v>0</v>
      </c>
      <c r="N26" s="89">
        <f t="shared" si="3"/>
        <v>0</v>
      </c>
      <c r="O26" s="90"/>
      <c r="P26" s="89">
        <f>SUM(P23:P25)</f>
        <v>0</v>
      </c>
      <c r="Q26" s="89">
        <f>SUM(Q23:Q25)</f>
        <v>0</v>
      </c>
      <c r="R26" s="89">
        <f>SUM(R23:R25)</f>
        <v>0</v>
      </c>
    </row>
    <row r="27" spans="1:18">
      <c r="A27" s="6"/>
      <c r="B27" s="33"/>
      <c r="C27" s="33"/>
      <c r="D27" s="33"/>
      <c r="E27" s="33"/>
      <c r="F27" s="33"/>
      <c r="G27" s="33"/>
      <c r="H27" s="33"/>
      <c r="I27" s="33"/>
      <c r="J27" s="33"/>
      <c r="K27" s="33"/>
      <c r="L27" s="33"/>
      <c r="M27" s="33"/>
      <c r="N27" s="33"/>
      <c r="O27" s="33"/>
      <c r="P27" s="33"/>
      <c r="Q27" s="33"/>
      <c r="R27" s="33"/>
    </row>
    <row r="28" spans="1:18">
      <c r="A28" s="135" t="s">
        <v>218</v>
      </c>
      <c r="B28" s="93"/>
      <c r="C28" s="135"/>
      <c r="D28" s="135"/>
      <c r="E28" s="135"/>
      <c r="F28" s="135"/>
      <c r="G28" s="135"/>
      <c r="H28" s="135"/>
      <c r="I28" s="135"/>
      <c r="J28" s="135"/>
      <c r="K28" s="135"/>
      <c r="L28" s="135"/>
      <c r="M28" s="135"/>
      <c r="N28" s="135"/>
      <c r="O28" s="93"/>
      <c r="P28" s="134"/>
      <c r="Q28" s="134"/>
      <c r="R28" s="134"/>
    </row>
    <row r="29" spans="1:18">
      <c r="A29" s="15" t="s">
        <v>219</v>
      </c>
      <c r="B29" s="33"/>
      <c r="C29" s="8">
        <f>SUM('Basic data'!E31:E36,'Basic data'!E40:E45)/1000</f>
        <v>531.1</v>
      </c>
      <c r="D29" s="8">
        <f>SUM('Basic data'!F31:F36,'Basic data'!F40:F45)/1000</f>
        <v>361.1</v>
      </c>
      <c r="E29" s="8">
        <f>SUM('Basic data'!G31:G36,'Basic data'!G40:G45)/1000</f>
        <v>231.1</v>
      </c>
      <c r="F29" s="8">
        <f>SUM('Basic data'!H31:H36,'Basic data'!H40:H45)/1000</f>
        <v>231.1</v>
      </c>
      <c r="G29" s="8">
        <f>SUM('Basic data'!I31:I36,'Basic data'!I40:I45)/1000</f>
        <v>231.1</v>
      </c>
      <c r="H29" s="8">
        <f>SUM('Basic data'!J31:J36,'Basic data'!J40:J45)/1000</f>
        <v>231.1</v>
      </c>
      <c r="I29" s="8">
        <f>SUM('Basic data'!K31:K36,'Basic data'!K40:K45)/1000</f>
        <v>231.1</v>
      </c>
      <c r="J29" s="8">
        <f>SUM('Basic data'!L31:L36,'Basic data'!L40:L45)/1000</f>
        <v>231.1</v>
      </c>
      <c r="K29" s="8">
        <f>SUM('Basic data'!M31:M36,'Basic data'!M40:M45)/1000</f>
        <v>231.1</v>
      </c>
      <c r="L29" s="8">
        <f>SUM('Basic data'!N31:N36,'Basic data'!N40:N45)/1000</f>
        <v>231.1</v>
      </c>
      <c r="M29" s="8">
        <f>SUM('Basic data'!O31:O36,'Basic data'!O40:O45)/1000</f>
        <v>231.1</v>
      </c>
      <c r="N29" s="8">
        <f>SUM('Basic data'!P31:P36,'Basic data'!P40:P45)/1000</f>
        <v>231.1</v>
      </c>
      <c r="O29" s="33"/>
      <c r="P29" s="8">
        <f>SUM('Basic data'!R31:R36,'Basic data'!R40:R45)/1000</f>
        <v>3203.2</v>
      </c>
      <c r="Q29" s="8">
        <f>SUM('Basic data'!S31:S36,'Basic data'!S40:S45)/1000</f>
        <v>3509.2</v>
      </c>
      <c r="R29" s="8">
        <f>SUM('Basic data'!T31:T36,'Basic data'!T40:T45)/1000</f>
        <v>3896.2</v>
      </c>
    </row>
    <row r="30" spans="1:18">
      <c r="A30" s="15" t="s">
        <v>220</v>
      </c>
      <c r="B30" s="33"/>
      <c r="C30" s="8">
        <f>SUM('Basic data'!E47:E50)/1000</f>
        <v>542.86886040060654</v>
      </c>
      <c r="D30" s="8">
        <f>SUM('Basic data'!F47:F50)/1000</f>
        <v>836.24268501693416</v>
      </c>
      <c r="E30" s="8">
        <f>SUM('Basic data'!G47:G50)/1000</f>
        <v>1002.4405977576399</v>
      </c>
      <c r="F30" s="8">
        <f>SUM('Basic data'!H47:H50)/1000</f>
        <v>1104.57569090737</v>
      </c>
      <c r="G30" s="8">
        <f>SUM('Basic data'!I47:I50)/1000</f>
        <v>1174.4649403952617</v>
      </c>
      <c r="H30" s="8">
        <f>SUM('Basic data'!J47:J50)/1000</f>
        <v>1228.5096649750612</v>
      </c>
      <c r="I30" s="8">
        <f>SUM('Basic data'!K47:K50)/1000</f>
        <v>1274.7510428719636</v>
      </c>
      <c r="J30" s="8">
        <f>SUM('Basic data'!L47:L50)/1000</f>
        <v>1317.9957878114242</v>
      </c>
      <c r="K30" s="8">
        <f>SUM('Basic data'!M47:M50)/1000</f>
        <v>1360.0820864089508</v>
      </c>
      <c r="L30" s="8">
        <f>SUM('Basic data'!N47:N50)/1000</f>
        <v>1401.984188932443</v>
      </c>
      <c r="M30" s="8">
        <f>SUM('Basic data'!O47:O50)/1000</f>
        <v>1444.7705533653404</v>
      </c>
      <c r="N30" s="8">
        <f>SUM('Basic data'!P47:P50)/1000</f>
        <v>1488.4038617364122</v>
      </c>
      <c r="O30" s="33"/>
      <c r="P30" s="8">
        <f>SUM('Basic data'!R47:R50)/1000</f>
        <v>14177.089960579406</v>
      </c>
      <c r="Q30" s="8">
        <f>SUM('Basic data'!S47:S50)/1000</f>
        <v>22183.444300665793</v>
      </c>
      <c r="R30" s="8">
        <f>SUM('Basic data'!T47:T50)/1000</f>
        <v>31450.105668264106</v>
      </c>
    </row>
    <row r="31" spans="1:18">
      <c r="A31" s="15" t="s">
        <v>1</v>
      </c>
      <c r="B31" s="33"/>
      <c r="C31" s="8">
        <f>'Basic data'!E52/1000</f>
        <v>0</v>
      </c>
      <c r="D31" s="8">
        <f>'Basic data'!F52/1000</f>
        <v>0</v>
      </c>
      <c r="E31" s="8">
        <f>'Basic data'!G52/1000</f>
        <v>0</v>
      </c>
      <c r="F31" s="8">
        <f>'Basic data'!H52/1000</f>
        <v>0</v>
      </c>
      <c r="G31" s="8">
        <f>'Basic data'!I52/1000</f>
        <v>0</v>
      </c>
      <c r="H31" s="8">
        <f>'Basic data'!J52/1000</f>
        <v>0</v>
      </c>
      <c r="I31" s="8">
        <f>'Basic data'!K52/1000</f>
        <v>0</v>
      </c>
      <c r="J31" s="8">
        <f>'Basic data'!L52/1000</f>
        <v>0</v>
      </c>
      <c r="K31" s="8">
        <f>'Basic data'!M52/1000</f>
        <v>0</v>
      </c>
      <c r="L31" s="8">
        <f>'Basic data'!N52/1000</f>
        <v>0</v>
      </c>
      <c r="M31" s="8">
        <f>'Basic data'!O52/1000</f>
        <v>0</v>
      </c>
      <c r="N31" s="8">
        <f>'Basic data'!P52/1000</f>
        <v>0</v>
      </c>
      <c r="O31" s="33"/>
      <c r="P31" s="8">
        <f>'Basic data'!R52/1000</f>
        <v>0</v>
      </c>
      <c r="Q31" s="8">
        <f>'Basic data'!S52/1000</f>
        <v>0</v>
      </c>
      <c r="R31" s="8">
        <f>'Basic data'!T52/1000</f>
        <v>0</v>
      </c>
    </row>
    <row r="32" spans="1:18">
      <c r="A32" s="15" t="s">
        <v>167</v>
      </c>
      <c r="B32" s="33"/>
      <c r="C32" s="8">
        <f>SUM('Basic data'!E55:E57)/1000</f>
        <v>3200</v>
      </c>
      <c r="D32" s="8">
        <f>SUM('Basic data'!F55:F57)/1000</f>
        <v>3290</v>
      </c>
      <c r="E32" s="8">
        <f>SUM('Basic data'!G55:G57)/1000</f>
        <v>3382.7</v>
      </c>
      <c r="F32" s="8">
        <f>SUM('Basic data'!H55:H57)/1000</f>
        <v>3478.181</v>
      </c>
      <c r="G32" s="8">
        <f>SUM('Basic data'!I55:I57)/1000</f>
        <v>3576.5264300000008</v>
      </c>
      <c r="H32" s="8">
        <f>SUM('Basic data'!J55:J57)/1000</f>
        <v>3677.8222228999998</v>
      </c>
      <c r="I32" s="8">
        <f>SUM('Basic data'!K55:K57)/1000</f>
        <v>3782.1568895870009</v>
      </c>
      <c r="J32" s="8">
        <f>SUM('Basic data'!L55:L57)/1000</f>
        <v>3889.6215962746105</v>
      </c>
      <c r="K32" s="8">
        <f>SUM('Basic data'!M55:M57)/1000</f>
        <v>4000.3102441628494</v>
      </c>
      <c r="L32" s="8">
        <f>SUM('Basic data'!N55:N57)/1000</f>
        <v>4114.3195514877343</v>
      </c>
      <c r="M32" s="8">
        <f>SUM('Basic data'!O55:O57)/1000</f>
        <v>4231.7491380323663</v>
      </c>
      <c r="N32" s="8">
        <f>SUM('Basic data'!P55:P57)/1000</f>
        <v>4352.7016121733377</v>
      </c>
      <c r="O32" s="33"/>
      <c r="P32" s="8">
        <f>SUM('Basic data'!R55:R57)/1000</f>
        <v>44976.088684617906</v>
      </c>
      <c r="Q32" s="8">
        <f>SUM('Basic data'!S55:S57)/1000</f>
        <v>63103.321961422393</v>
      </c>
      <c r="R32" s="8">
        <f>SUM('Basic data'!T55:T57)/1000</f>
        <v>88948.422154226748</v>
      </c>
    </row>
    <row r="33" spans="1:18">
      <c r="A33" s="97" t="s">
        <v>221</v>
      </c>
      <c r="B33" s="90"/>
      <c r="C33" s="97">
        <f>SUM(C29:C32)</f>
        <v>4273.968860400606</v>
      </c>
      <c r="D33" s="97">
        <f t="shared" ref="D33:N33" si="4">SUM(D29:D32)</f>
        <v>4487.3426850169344</v>
      </c>
      <c r="E33" s="97">
        <f t="shared" si="4"/>
        <v>4616.24059775764</v>
      </c>
      <c r="F33" s="97">
        <f t="shared" si="4"/>
        <v>4813.8566909073697</v>
      </c>
      <c r="G33" s="97">
        <f t="shared" si="4"/>
        <v>4982.0913703952629</v>
      </c>
      <c r="H33" s="97">
        <f t="shared" si="4"/>
        <v>5137.431887875061</v>
      </c>
      <c r="I33" s="97">
        <f t="shared" si="4"/>
        <v>5288.0079324589642</v>
      </c>
      <c r="J33" s="97">
        <f t="shared" si="4"/>
        <v>5438.7173840860341</v>
      </c>
      <c r="K33" s="97">
        <f t="shared" si="4"/>
        <v>5591.4923305718003</v>
      </c>
      <c r="L33" s="97">
        <f t="shared" si="4"/>
        <v>5747.4037404201772</v>
      </c>
      <c r="M33" s="97">
        <f t="shared" si="4"/>
        <v>5907.6196913977064</v>
      </c>
      <c r="N33" s="97">
        <f t="shared" si="4"/>
        <v>6072.2054739097493</v>
      </c>
      <c r="O33" s="90"/>
      <c r="P33" s="97">
        <f>SUM(P29:P32)</f>
        <v>62356.378645197314</v>
      </c>
      <c r="Q33" s="97">
        <f>SUM(Q29:Q32)</f>
        <v>88795.966262088186</v>
      </c>
      <c r="R33" s="97">
        <f>SUM(R29:R32)</f>
        <v>124294.72782249085</v>
      </c>
    </row>
    <row r="34" spans="1:18">
      <c r="A34" s="56"/>
      <c r="B34" s="57"/>
      <c r="C34" s="134"/>
      <c r="D34" s="134"/>
      <c r="E34" s="134"/>
      <c r="F34" s="134"/>
      <c r="G34" s="134"/>
      <c r="H34" s="134"/>
      <c r="I34" s="134"/>
      <c r="J34" s="134"/>
      <c r="K34" s="134"/>
      <c r="L34" s="134"/>
      <c r="M34" s="134"/>
      <c r="N34" s="134"/>
      <c r="O34" s="57"/>
      <c r="P34" s="134"/>
      <c r="Q34" s="134"/>
      <c r="R34" s="134"/>
    </row>
    <row r="35" spans="1:18">
      <c r="A35" s="98" t="s">
        <v>171</v>
      </c>
      <c r="B35" s="33"/>
      <c r="C35" s="10">
        <f>'Basic data'!E58/1000</f>
        <v>3044.5</v>
      </c>
      <c r="D35" s="10">
        <f>'Basic data'!F58/1000</f>
        <v>3044.5</v>
      </c>
      <c r="E35" s="10">
        <f>'Basic data'!G58/1000</f>
        <v>3044.5</v>
      </c>
      <c r="F35" s="10">
        <f>'Basic data'!H58/1000</f>
        <v>3044.5</v>
      </c>
      <c r="G35" s="10">
        <f>'Basic data'!I58/1000</f>
        <v>2044.5</v>
      </c>
      <c r="H35" s="10">
        <f>'Basic data'!J58/1000</f>
        <v>2044.5</v>
      </c>
      <c r="I35" s="10">
        <f>'Basic data'!K58/1000</f>
        <v>2044.5</v>
      </c>
      <c r="J35" s="10">
        <f>'Basic data'!L58/1000</f>
        <v>2044.5</v>
      </c>
      <c r="K35" s="10">
        <f>'Basic data'!M58/1000</f>
        <v>2044.5</v>
      </c>
      <c r="L35" s="10">
        <f>'Basic data'!N58/1000</f>
        <v>2044.5</v>
      </c>
      <c r="M35" s="10">
        <f>'Basic data'!O58/1000</f>
        <v>2044.5</v>
      </c>
      <c r="N35" s="10">
        <f>'Basic data'!P58/1000</f>
        <v>2044.5</v>
      </c>
      <c r="O35" s="35"/>
      <c r="P35" s="10">
        <f>'Basic data'!R58/1000</f>
        <v>28534</v>
      </c>
      <c r="Q35" s="10">
        <f>'Basic data'!S58/1000</f>
        <v>29000</v>
      </c>
      <c r="R35" s="10">
        <f>'Basic data'!T58/1000</f>
        <v>29500</v>
      </c>
    </row>
    <row r="36" spans="1:18">
      <c r="A36" s="56"/>
      <c r="B36" s="57"/>
      <c r="C36" s="134"/>
      <c r="D36" s="134"/>
      <c r="E36" s="134"/>
      <c r="F36" s="134"/>
      <c r="G36" s="134"/>
      <c r="H36" s="134"/>
      <c r="I36" s="134"/>
      <c r="J36" s="134"/>
      <c r="K36" s="134"/>
      <c r="L36" s="134"/>
      <c r="M36" s="134"/>
      <c r="N36" s="134"/>
      <c r="O36" s="57"/>
      <c r="P36" s="134"/>
      <c r="Q36" s="134"/>
      <c r="R36" s="134"/>
    </row>
    <row r="37" spans="1:18">
      <c r="A37" s="10" t="s">
        <v>222</v>
      </c>
      <c r="B37" s="93"/>
      <c r="C37" s="299"/>
      <c r="D37" s="300"/>
      <c r="E37" s="300"/>
      <c r="F37" s="300"/>
      <c r="G37" s="300"/>
      <c r="H37" s="300"/>
      <c r="I37" s="300"/>
      <c r="J37" s="300"/>
      <c r="K37" s="300"/>
      <c r="L37" s="300"/>
      <c r="M37" s="300"/>
      <c r="N37" s="8">
        <f>IF((P3-(P23+P24))*'Income Statement'!$R$4&gt;0,(P3-(P23+P24))*'Income Statement'!$R$4,0)</f>
        <v>349.89087862717685</v>
      </c>
      <c r="O37" s="99"/>
      <c r="P37" s="8">
        <f>IF((P3-(P23+P24))*'Income Statement'!$R$4&gt;0,(P3-(P23+P24))*'Income Statement'!$R$4,0)</f>
        <v>349.89087862717685</v>
      </c>
      <c r="Q37" s="8">
        <f>IF((Q3-(Q23+Q24))*'Income Statement'!$R$4&gt;0,(Q3-(Q23+Q24))*'Income Statement'!$R$4,0)</f>
        <v>537.08254375493561</v>
      </c>
      <c r="R37" s="8">
        <f>IF((R3-(R23+R24))*'Income Statement'!$R$4&gt;0,(R3-(R23+R24))*'Income Statement'!$R$4,0)</f>
        <v>765.763118488955</v>
      </c>
    </row>
    <row r="38" spans="1:18">
      <c r="A38" s="10" t="s">
        <v>223</v>
      </c>
      <c r="B38" s="57"/>
      <c r="C38" s="299"/>
      <c r="D38" s="300"/>
      <c r="E38" s="300"/>
      <c r="F38" s="300"/>
      <c r="G38" s="300"/>
      <c r="H38" s="300"/>
      <c r="I38" s="300"/>
      <c r="J38" s="300"/>
      <c r="K38" s="300"/>
      <c r="L38" s="300"/>
      <c r="M38" s="300"/>
      <c r="N38" s="8">
        <f>'Income Statement'!P37</f>
        <v>820.84600244246735</v>
      </c>
      <c r="O38" s="100"/>
      <c r="P38" s="8">
        <f>'Income Statement'!P37</f>
        <v>820.84600244246735</v>
      </c>
      <c r="Q38" s="8">
        <f>'Income Statement'!Q37</f>
        <v>2551.7630426699775</v>
      </c>
      <c r="R38" s="8">
        <f>'Income Statement'!R37</f>
        <v>6125.9528885740428</v>
      </c>
    </row>
    <row r="39" spans="1:18">
      <c r="B39" s="38"/>
      <c r="C39" s="108"/>
      <c r="D39" s="108"/>
      <c r="E39" s="108"/>
      <c r="F39" s="108"/>
      <c r="G39" s="108"/>
      <c r="H39" s="108"/>
      <c r="I39" s="108"/>
      <c r="J39" s="108"/>
      <c r="K39" s="108"/>
      <c r="L39" s="108"/>
      <c r="M39" s="108"/>
      <c r="N39" s="108"/>
      <c r="P39" s="108"/>
      <c r="Q39" s="108"/>
      <c r="R39" s="108"/>
    </row>
    <row r="40" spans="1:18" ht="16">
      <c r="A40" s="271" t="s">
        <v>209</v>
      </c>
      <c r="B40" s="38"/>
      <c r="C40" s="10">
        <f t="shared" ref="C40:N40" si="5">C5+C7</f>
        <v>5183.4137052950837</v>
      </c>
      <c r="D40" s="10">
        <f t="shared" si="5"/>
        <v>7982.4571061544293</v>
      </c>
      <c r="E40" s="10">
        <f t="shared" si="5"/>
        <v>9570.1367240863146</v>
      </c>
      <c r="F40" s="10">
        <f t="shared" si="5"/>
        <v>10544.825837230002</v>
      </c>
      <c r="G40" s="10">
        <f t="shared" si="5"/>
        <v>11211.838968171664</v>
      </c>
      <c r="H40" s="10">
        <f t="shared" si="5"/>
        <v>11727.034998687441</v>
      </c>
      <c r="I40" s="10">
        <f t="shared" si="5"/>
        <v>12170.054887998083</v>
      </c>
      <c r="J40" s="10">
        <f t="shared" si="5"/>
        <v>12581.673042706534</v>
      </c>
      <c r="K40" s="10">
        <f t="shared" si="5"/>
        <v>12982.846653102673</v>
      </c>
      <c r="L40" s="10">
        <f t="shared" si="5"/>
        <v>13384.430996444373</v>
      </c>
      <c r="M40" s="10">
        <f t="shared" si="5"/>
        <v>13792.134387649499</v>
      </c>
      <c r="N40" s="10">
        <f t="shared" si="5"/>
        <v>14209.045354548003</v>
      </c>
      <c r="O40" s="35"/>
      <c r="P40" s="10">
        <f>P5+P7</f>
        <v>135339.89266207413</v>
      </c>
      <c r="Q40" s="10">
        <f>Q5+Q7</f>
        <v>207746.75266662065</v>
      </c>
      <c r="R40" s="10">
        <f>R5+R7</f>
        <v>296201.77201390034</v>
      </c>
    </row>
    <row r="41" spans="1:18" ht="16">
      <c r="A41" s="270" t="s">
        <v>403</v>
      </c>
      <c r="B41" s="38"/>
      <c r="C41" s="10">
        <f>C13+C20+C26+C33+C35+C37+C38-C10</f>
        <v>10875.458860400606</v>
      </c>
      <c r="D41" s="10">
        <f>D13+D20+D26+D33+D35+D37+D38-D10</f>
        <v>11088.832685016934</v>
      </c>
      <c r="E41" s="10">
        <f t="shared" ref="E41:N41" si="6">E13+E20+E26+E33+E35+E37+E38-E10</f>
        <v>11217.73059775764</v>
      </c>
      <c r="F41" s="10">
        <f t="shared" si="6"/>
        <v>11415.346690907369</v>
      </c>
      <c r="G41" s="10">
        <f t="shared" si="6"/>
        <v>10383.581370395263</v>
      </c>
      <c r="H41" s="10">
        <f t="shared" si="6"/>
        <v>10538.921887875062</v>
      </c>
      <c r="I41" s="10">
        <f t="shared" si="6"/>
        <v>10956.057932458965</v>
      </c>
      <c r="J41" s="10">
        <f t="shared" si="6"/>
        <v>11106.767384086035</v>
      </c>
      <c r="K41" s="10">
        <f t="shared" si="6"/>
        <v>11259.542330571801</v>
      </c>
      <c r="L41" s="10">
        <f t="shared" si="6"/>
        <v>11772.453740420178</v>
      </c>
      <c r="M41" s="10">
        <f t="shared" si="6"/>
        <v>11932.669691397707</v>
      </c>
      <c r="N41" s="10">
        <f t="shared" si="6"/>
        <v>13267.992354979393</v>
      </c>
      <c r="O41" s="35"/>
      <c r="P41" s="10">
        <f>P13+P20+P26+P33+P35+P37+P38-P10</f>
        <v>135815.35552626694</v>
      </c>
      <c r="Q41" s="10">
        <f>Q13+Q20+Q26+Q33+Q35+Q37+Q38-Q10</f>
        <v>200210.72624851312</v>
      </c>
      <c r="R41" s="10">
        <f>R13+R20+R26+R33+R35+R37+R38-R10</f>
        <v>253952.4868359539</v>
      </c>
    </row>
    <row r="42" spans="1:18">
      <c r="B42" s="38"/>
      <c r="C42" s="108"/>
      <c r="D42" s="108"/>
      <c r="E42" s="108"/>
      <c r="F42" s="108"/>
      <c r="G42" s="108"/>
      <c r="H42" s="108"/>
      <c r="I42" s="108"/>
      <c r="J42" s="108"/>
      <c r="K42" s="108"/>
      <c r="L42" s="108"/>
      <c r="M42" s="108"/>
      <c r="N42" s="108"/>
      <c r="P42" s="108"/>
      <c r="Q42" s="108"/>
      <c r="R42" s="108"/>
    </row>
    <row r="43" spans="1:18">
      <c r="A43" s="102" t="s">
        <v>235</v>
      </c>
      <c r="B43" s="38"/>
      <c r="C43" s="10">
        <f>'External Financies Thousand HUF'!C4</f>
        <v>300</v>
      </c>
      <c r="D43" s="10">
        <f>'External Financies Thousand HUF'!D4</f>
        <v>0</v>
      </c>
      <c r="E43" s="10">
        <f>'External Financies Thousand HUF'!E4</f>
        <v>0</v>
      </c>
      <c r="F43" s="10">
        <f>'External Financies Thousand HUF'!F4</f>
        <v>0</v>
      </c>
      <c r="G43" s="10">
        <f>'External Financies Thousand HUF'!G4</f>
        <v>0</v>
      </c>
      <c r="H43" s="10">
        <f>'External Financies Thousand HUF'!H4</f>
        <v>0</v>
      </c>
      <c r="I43" s="10">
        <f>'External Financies Thousand HUF'!I4</f>
        <v>0</v>
      </c>
      <c r="J43" s="10">
        <f>'External Financies Thousand HUF'!J4</f>
        <v>0</v>
      </c>
      <c r="K43" s="10">
        <f>'External Financies Thousand HUF'!K4</f>
        <v>0</v>
      </c>
      <c r="L43" s="10">
        <f>'External Financies Thousand HUF'!L4</f>
        <v>0</v>
      </c>
      <c r="M43" s="10">
        <f>'External Financies Thousand HUF'!M4</f>
        <v>0</v>
      </c>
      <c r="N43" s="10">
        <f>'External Financies Thousand HUF'!N4</f>
        <v>0</v>
      </c>
      <c r="O43" s="33"/>
      <c r="P43" s="10">
        <f>'External Financies Thousand HUF'!P4</f>
        <v>300</v>
      </c>
      <c r="Q43" s="10">
        <f>'External Financies Thousand HUF'!Q4</f>
        <v>0</v>
      </c>
      <c r="R43" s="10">
        <f>'External Financies Thousand HUF'!R4</f>
        <v>0</v>
      </c>
    </row>
    <row r="44" spans="1:18">
      <c r="A44" s="102" t="s">
        <v>236</v>
      </c>
      <c r="B44" s="38"/>
      <c r="C44" s="10">
        <f>'External Financies Thousand HUF'!C5</f>
        <v>65000</v>
      </c>
      <c r="D44" s="10">
        <f>'External Financies Thousand HUF'!D5</f>
        <v>0</v>
      </c>
      <c r="E44" s="10">
        <f>'External Financies Thousand HUF'!E5</f>
        <v>0</v>
      </c>
      <c r="F44" s="10">
        <f>'External Financies Thousand HUF'!F5</f>
        <v>6600</v>
      </c>
      <c r="G44" s="10">
        <f>'External Financies Thousand HUF'!G5</f>
        <v>0</v>
      </c>
      <c r="H44" s="10">
        <f>'External Financies Thousand HUF'!H5</f>
        <v>0</v>
      </c>
      <c r="I44" s="10">
        <f>'External Financies Thousand HUF'!I5</f>
        <v>0</v>
      </c>
      <c r="J44" s="10">
        <f>'External Financies Thousand HUF'!J5</f>
        <v>0</v>
      </c>
      <c r="K44" s="10">
        <f>'External Financies Thousand HUF'!K5</f>
        <v>0</v>
      </c>
      <c r="L44" s="10">
        <f>'External Financies Thousand HUF'!L5</f>
        <v>0</v>
      </c>
      <c r="M44" s="10">
        <f>'External Financies Thousand HUF'!M5</f>
        <v>0</v>
      </c>
      <c r="N44" s="10">
        <f>'External Financies Thousand HUF'!N5</f>
        <v>0</v>
      </c>
      <c r="O44" s="33"/>
      <c r="P44" s="10">
        <f>'External Financies Thousand HUF'!P5</f>
        <v>71600</v>
      </c>
      <c r="Q44" s="10">
        <f>'External Financies Thousand HUF'!Q5</f>
        <v>120000</v>
      </c>
      <c r="R44" s="10">
        <f>'External Financies Thousand HUF'!R5</f>
        <v>180000</v>
      </c>
    </row>
    <row r="45" spans="1:18">
      <c r="B45" s="38"/>
      <c r="C45" s="35"/>
      <c r="D45" s="35"/>
      <c r="E45" s="35"/>
      <c r="F45" s="35"/>
      <c r="G45" s="35"/>
      <c r="H45" s="35"/>
      <c r="I45" s="35"/>
      <c r="J45" s="35"/>
      <c r="K45" s="35"/>
      <c r="L45" s="35"/>
      <c r="M45" s="35"/>
      <c r="N45" s="35"/>
      <c r="O45" s="35"/>
      <c r="P45" s="35"/>
      <c r="Q45" s="35"/>
      <c r="R45" s="35"/>
    </row>
    <row r="46" spans="1:18">
      <c r="A46" s="102" t="s">
        <v>237</v>
      </c>
      <c r="B46" s="38"/>
      <c r="C46" s="10">
        <f>('External Financies Thousand HUF'!C13+'External Financies Thousand HUF'!C21)/1000</f>
        <v>0</v>
      </c>
      <c r="D46" s="10">
        <f>('External Financies Thousand HUF'!D13+'External Financies Thousand HUF'!D21)/1000</f>
        <v>0</v>
      </c>
      <c r="E46" s="10">
        <f>('External Financies Thousand HUF'!E13+'External Financies Thousand HUF'!E21)/1000</f>
        <v>0</v>
      </c>
      <c r="F46" s="10">
        <f>('External Financies Thousand HUF'!F13+'External Financies Thousand HUF'!F21)/1000</f>
        <v>0</v>
      </c>
      <c r="G46" s="10">
        <f>('External Financies Thousand HUF'!G13+'External Financies Thousand HUF'!G21)/1000</f>
        <v>0</v>
      </c>
      <c r="H46" s="10">
        <f>('External Financies Thousand HUF'!H13+'External Financies Thousand HUF'!H21)/1000</f>
        <v>0</v>
      </c>
      <c r="I46" s="10">
        <f>('External Financies Thousand HUF'!I13+'External Financies Thousand HUF'!I21)/1000</f>
        <v>0</v>
      </c>
      <c r="J46" s="10">
        <f>('External Financies Thousand HUF'!J13+'External Financies Thousand HUF'!J21)/1000</f>
        <v>0</v>
      </c>
      <c r="K46" s="10">
        <f>('External Financies Thousand HUF'!K13+'External Financies Thousand HUF'!K21)/1000</f>
        <v>0</v>
      </c>
      <c r="L46" s="10">
        <f>('External Financies Thousand HUF'!L13+'External Financies Thousand HUF'!L21)/1000</f>
        <v>0</v>
      </c>
      <c r="M46" s="10">
        <f>('External Financies Thousand HUF'!M13+'External Financies Thousand HUF'!M21)/1000</f>
        <v>0</v>
      </c>
      <c r="N46" s="10">
        <f>('External Financies Thousand HUF'!N13+'External Financies Thousand HUF'!N21)/1000</f>
        <v>0</v>
      </c>
      <c r="O46" s="35"/>
      <c r="P46" s="10">
        <f>('External Financies Thousand HUF'!P13+'External Financies Thousand HUF'!P21)/1000</f>
        <v>0</v>
      </c>
      <c r="Q46" s="10">
        <f>('External Financies Thousand HUF'!Q13+'External Financies Thousand HUF'!Q21)/1000</f>
        <v>0</v>
      </c>
      <c r="R46" s="10">
        <f>('External Financies Thousand HUF'!R13+'External Financies Thousand HUF'!R21)/1000</f>
        <v>0</v>
      </c>
    </row>
    <row r="47" spans="1:18">
      <c r="A47" s="102" t="s">
        <v>224</v>
      </c>
      <c r="B47" s="38"/>
      <c r="C47" s="10">
        <f>('External Financies Thousand HUF'!C14+'External Financies Thousand HUF'!C22)/1000</f>
        <v>0</v>
      </c>
      <c r="D47" s="10">
        <f>('External Financies Thousand HUF'!D14+'External Financies Thousand HUF'!D22)/1000</f>
        <v>0</v>
      </c>
      <c r="E47" s="10">
        <f>('External Financies Thousand HUF'!E14+'External Financies Thousand HUF'!E22)/1000</f>
        <v>0</v>
      </c>
      <c r="F47" s="10">
        <f>('External Financies Thousand HUF'!F14+'External Financies Thousand HUF'!F22)/1000</f>
        <v>0</v>
      </c>
      <c r="G47" s="10">
        <f>('External Financies Thousand HUF'!G14+'External Financies Thousand HUF'!G22)/1000</f>
        <v>0</v>
      </c>
      <c r="H47" s="10">
        <f>('External Financies Thousand HUF'!H14+'External Financies Thousand HUF'!H22)/1000</f>
        <v>0</v>
      </c>
      <c r="I47" s="10">
        <f>('External Financies Thousand HUF'!I14+'External Financies Thousand HUF'!I22)/1000</f>
        <v>0</v>
      </c>
      <c r="J47" s="10">
        <f>('External Financies Thousand HUF'!J14+'External Financies Thousand HUF'!J22)/1000</f>
        <v>0</v>
      </c>
      <c r="K47" s="10">
        <f>('External Financies Thousand HUF'!K14+'External Financies Thousand HUF'!K22)/1000</f>
        <v>0</v>
      </c>
      <c r="L47" s="10">
        <f>('External Financies Thousand HUF'!L14+'External Financies Thousand HUF'!L22)/1000</f>
        <v>0</v>
      </c>
      <c r="M47" s="10">
        <f>('External Financies Thousand HUF'!M14+'External Financies Thousand HUF'!M22)/1000</f>
        <v>0</v>
      </c>
      <c r="N47" s="10">
        <f>('External Financies Thousand HUF'!N14+'External Financies Thousand HUF'!N22)/1000</f>
        <v>0</v>
      </c>
      <c r="O47" s="35"/>
      <c r="P47" s="10">
        <f>('External Financies Thousand HUF'!P14+'External Financies Thousand HUF'!P22)/1000</f>
        <v>0</v>
      </c>
      <c r="Q47" s="10">
        <f>('External Financies Thousand HUF'!Q14+'External Financies Thousand HUF'!Q22)/1000</f>
        <v>0</v>
      </c>
      <c r="R47" s="10">
        <f>('External Financies Thousand HUF'!R14+'External Financies Thousand HUF'!R22)/1000</f>
        <v>0</v>
      </c>
    </row>
    <row r="48" spans="1:18">
      <c r="B48" s="38"/>
      <c r="C48" s="108"/>
      <c r="D48" s="108"/>
      <c r="E48" s="108"/>
      <c r="F48" s="108"/>
      <c r="G48" s="108"/>
      <c r="H48" s="108"/>
      <c r="I48" s="108"/>
      <c r="J48" s="108"/>
      <c r="K48" s="108"/>
      <c r="L48" s="108"/>
      <c r="M48" s="108"/>
      <c r="N48" s="108"/>
      <c r="P48" s="108"/>
      <c r="Q48" s="108"/>
      <c r="R48" s="108"/>
    </row>
    <row r="49" spans="1:18" ht="16">
      <c r="A49" s="274" t="s">
        <v>225</v>
      </c>
      <c r="B49" s="38"/>
      <c r="C49" s="8">
        <f>'Balance Sheet'!B14+(C40+C43+C44+C46)-C41-C47</f>
        <v>59607.954844894477</v>
      </c>
      <c r="D49" s="8">
        <f>(D40+D43+D44+D46)-D41-D47</f>
        <v>-3106.3755788625049</v>
      </c>
      <c r="E49" s="8">
        <f t="shared" ref="E49:N49" si="7">(E40+E43+E44+E46)-E41-E47</f>
        <v>-1647.5938736713251</v>
      </c>
      <c r="F49" s="8">
        <f>(F40+F43+F44+F46)-F41-F47</f>
        <v>5729.4791463226356</v>
      </c>
      <c r="G49" s="8">
        <f t="shared" si="7"/>
        <v>828.25759777640087</v>
      </c>
      <c r="H49" s="8">
        <f t="shared" si="7"/>
        <v>1188.1131108123791</v>
      </c>
      <c r="I49" s="8">
        <f t="shared" si="7"/>
        <v>1213.9969555391181</v>
      </c>
      <c r="J49" s="8">
        <f t="shared" si="7"/>
        <v>1474.9056586204988</v>
      </c>
      <c r="K49" s="8">
        <f t="shared" si="7"/>
        <v>1723.304322530872</v>
      </c>
      <c r="L49" s="8">
        <f t="shared" si="7"/>
        <v>1611.9772560241945</v>
      </c>
      <c r="M49" s="8">
        <f t="shared" si="7"/>
        <v>1859.4646962517927</v>
      </c>
      <c r="N49" s="8">
        <f t="shared" si="7"/>
        <v>941.05299956861018</v>
      </c>
      <c r="O49" s="35"/>
      <c r="P49" s="8">
        <f>'Balance Sheet'!B14+(P40+P43+P44+P46)-P41-P47</f>
        <v>71424.537135807186</v>
      </c>
      <c r="Q49" s="8">
        <f>(Q40+Q43+Q44+Q46)-Q41-Q47</f>
        <v>127536.02641810753</v>
      </c>
      <c r="R49" s="8">
        <f>(R40+R43+R44+R46)-R41-R47</f>
        <v>222249.28517794644</v>
      </c>
    </row>
    <row r="50" spans="1:18" ht="16">
      <c r="A50" s="274" t="s">
        <v>226</v>
      </c>
      <c r="B50" s="38"/>
      <c r="C50" s="10">
        <f>+C49</f>
        <v>59607.954844894477</v>
      </c>
      <c r="D50" s="10">
        <f t="shared" ref="D50:N50" si="8">C50+D49</f>
        <v>56501.579266031971</v>
      </c>
      <c r="E50" s="10">
        <f t="shared" si="8"/>
        <v>54853.985392360642</v>
      </c>
      <c r="F50" s="10">
        <f>E50+F49</f>
        <v>60583.464538683278</v>
      </c>
      <c r="G50" s="10">
        <f t="shared" si="8"/>
        <v>61411.722136459677</v>
      </c>
      <c r="H50" s="10">
        <f t="shared" si="8"/>
        <v>62599.835247272058</v>
      </c>
      <c r="I50" s="10">
        <f t="shared" si="8"/>
        <v>63813.832202811172</v>
      </c>
      <c r="J50" s="10">
        <f t="shared" si="8"/>
        <v>65288.737861431669</v>
      </c>
      <c r="K50" s="10">
        <f t="shared" si="8"/>
        <v>67012.042183962534</v>
      </c>
      <c r="L50" s="10">
        <f t="shared" si="8"/>
        <v>68624.019439986732</v>
      </c>
      <c r="M50" s="10">
        <f t="shared" si="8"/>
        <v>70483.48413623852</v>
      </c>
      <c r="N50" s="10">
        <f t="shared" si="8"/>
        <v>71424.537135807128</v>
      </c>
      <c r="O50" s="35"/>
      <c r="P50" s="10">
        <f>+P49</f>
        <v>71424.537135807186</v>
      </c>
      <c r="Q50" s="10">
        <f>P50+Q49</f>
        <v>198960.56355391472</v>
      </c>
      <c r="R50" s="10">
        <f>Q50+R49</f>
        <v>421209.84873186116</v>
      </c>
    </row>
    <row r="51" spans="1:18">
      <c r="B51" s="38"/>
      <c r="C51" s="108" t="str">
        <f>IF('Basic data'!E4=0,IF(C40+C41+C43+C44+C46+C47=0,"","Van Adat"),"")</f>
        <v/>
      </c>
      <c r="D51" s="108" t="str">
        <f>IF('Basic data'!F4=0,IF(D40+D41+D43+D44+D46+D47=0,"","Van Adat"),"")</f>
        <v/>
      </c>
      <c r="E51" s="108" t="str">
        <f>IF('Basic data'!G4=0,IF(E40+E41+E43+E44+E46+E47=0,"","Van Adat"),"")</f>
        <v/>
      </c>
      <c r="F51" s="108" t="str">
        <f>IF('Basic data'!H4=0,IF(F40+F41+F43+F44+F46+F47=0,"","Van Adat"),"")</f>
        <v/>
      </c>
      <c r="G51" s="108" t="str">
        <f>IF('Basic data'!I4=0,IF(G40+G41+G43+G44+G46+G47=0,"","Van Adat"),"")</f>
        <v/>
      </c>
      <c r="H51" s="108" t="str">
        <f>IF('Basic data'!J4=0,IF(H40+H41+H43+H44+H46+H47=0,"","Van Adat"),"")</f>
        <v/>
      </c>
      <c r="I51" s="108" t="str">
        <f>IF('Basic data'!K4=0,IF(I40+I41+I43+I44+I46+I47=0,"","Van Adat"),"")</f>
        <v/>
      </c>
      <c r="J51" s="108" t="str">
        <f>IF('Basic data'!L4=0,IF(J40+J41+J43+J44+J46+J47=0,"","Van Adat"),"")</f>
        <v/>
      </c>
      <c r="K51" s="108" t="str">
        <f>IF('Basic data'!M4=0,IF(K40+K41+K43+K44+K46+K47=0,"","Van Adat"),"")</f>
        <v/>
      </c>
      <c r="L51" s="108" t="str">
        <f>IF('Basic data'!N4=0,IF(L40+L41+L43+L44+L46+L47=0,"","Van Adat"),"")</f>
        <v/>
      </c>
      <c r="M51" s="108" t="str">
        <f>IF('Basic data'!O4=0,IF(M40+M41+M43+M44+M46+M47=0,"","Van Adat"),"")</f>
        <v/>
      </c>
      <c r="N51" s="108" t="str">
        <f>IF('Basic data'!P4=0,IF(N40+N41+N43+N44+N46+N47=0,"","Van Adat"),"")</f>
        <v/>
      </c>
      <c r="P51" s="108"/>
      <c r="Q51" s="108"/>
      <c r="R51" s="108"/>
    </row>
    <row r="52" spans="1:18">
      <c r="A52" s="103" t="s">
        <v>227</v>
      </c>
      <c r="B52" s="38"/>
      <c r="C52" s="108"/>
      <c r="D52" s="108"/>
      <c r="E52" s="108"/>
      <c r="F52" s="108"/>
      <c r="G52" s="108"/>
      <c r="H52" s="108"/>
      <c r="I52" s="108"/>
      <c r="J52" s="108"/>
      <c r="K52" s="108"/>
      <c r="L52" s="108"/>
      <c r="M52" s="108"/>
      <c r="N52" s="108"/>
      <c r="P52" s="108"/>
      <c r="Q52" s="108"/>
      <c r="R52" s="108"/>
    </row>
    <row r="53" spans="1:18">
      <c r="A53" s="104" t="s">
        <v>228</v>
      </c>
      <c r="B53" s="38"/>
      <c r="C53" s="105">
        <f>(C3+C7)*'Income Statement'!$R$5</f>
        <v>180.90744265765196</v>
      </c>
      <c r="D53" s="105">
        <f>(D3+D7)*'Income Statement'!$R$5</f>
        <v>278.59746169278395</v>
      </c>
      <c r="E53" s="105">
        <f>(E3+E7)*'Income Statement'!$R$5</f>
        <v>334.0094113788229</v>
      </c>
      <c r="F53" s="105">
        <f>(F3+F7)*'Income Statement'!$R$5</f>
        <v>368.02724689616775</v>
      </c>
      <c r="G53" s="105">
        <f>(G3+G7)*'Income Statement'!$R$5</f>
        <v>391.30681642280263</v>
      </c>
      <c r="H53" s="105">
        <f>(H3+H7)*'Income Statement'!$R$5</f>
        <v>409.28778449655925</v>
      </c>
      <c r="I53" s="105">
        <f>(I3+I7)*'Income Statement'!$R$5</f>
        <v>424.74971745780294</v>
      </c>
      <c r="J53" s="105">
        <f>(J3+J7)*'Income Statement'!$R$5</f>
        <v>439.11569168897398</v>
      </c>
      <c r="K53" s="105">
        <f>(K3+K7)*'Income Statement'!$R$5</f>
        <v>453.11713862043604</v>
      </c>
      <c r="L53" s="105">
        <f>(L3+L7)*'Income Statement'!$R$5</f>
        <v>467.13292063125351</v>
      </c>
      <c r="M53" s="105">
        <f>(M3+M7)*'Income Statement'!$R$5</f>
        <v>481.36226485481529</v>
      </c>
      <c r="N53" s="105">
        <f>(N3+N7)*'Income Statement'!$R$5</f>
        <v>495.91296466881806</v>
      </c>
      <c r="O53" s="106"/>
      <c r="P53" s="105">
        <f>(P3+P7)*'Income Statement'!$R$5</f>
        <v>4723.5268614668876</v>
      </c>
      <c r="Q53" s="105">
        <f>(Q3+Q7)*'Income Statement'!$R$5</f>
        <v>7250.6143406916317</v>
      </c>
      <c r="R53" s="105">
        <f>(R3+R7)*'Income Statement'!$R$5</f>
        <v>10337.802099600893</v>
      </c>
    </row>
    <row r="54" spans="1:18">
      <c r="A54" s="104" t="s">
        <v>229</v>
      </c>
      <c r="B54" s="38"/>
      <c r="C54" s="105">
        <f>(C13+C26+C33+C35)*'Income Statement'!$R$6</f>
        <v>2247.4424323081639</v>
      </c>
      <c r="D54" s="105">
        <f>(D13+D26+D33+D35)*'Income Statement'!$R$6</f>
        <v>2305.0533649545723</v>
      </c>
      <c r="E54" s="105">
        <f>(E13+E26+E33+E35)*'Income Statement'!$R$6</f>
        <v>2339.8558013945631</v>
      </c>
      <c r="F54" s="105">
        <f>(F13+F26+F33+F35)*'Income Statement'!$R$6</f>
        <v>2393.21214654499</v>
      </c>
      <c r="G54" s="105">
        <f>(G13+G26+G33+G35)*'Income Statement'!$R$6</f>
        <v>2114.6355100067212</v>
      </c>
      <c r="H54" s="105">
        <f>(H13+H26+H33+H35)*'Income Statement'!$R$6</f>
        <v>2156.5774497262664</v>
      </c>
      <c r="I54" s="105">
        <f>(I13+I26+I33+I35)*'Income Statement'!$R$6</f>
        <v>2211.6272217639203</v>
      </c>
      <c r="J54" s="105">
        <f>(J13+J26+J33+J35)*'Income Statement'!$R$6</f>
        <v>2252.3187737032295</v>
      </c>
      <c r="K54" s="105">
        <f>(K13+K26+K33+K35)*'Income Statement'!$R$6</f>
        <v>2293.5680092543862</v>
      </c>
      <c r="L54" s="105">
        <f>(L13+L26+L33+L35)*'Income Statement'!$R$6</f>
        <v>2335.6640899134477</v>
      </c>
      <c r="M54" s="105">
        <f>(M13+M26+M33+M35)*'Income Statement'!$R$6</f>
        <v>2378.9223966773807</v>
      </c>
      <c r="N54" s="105">
        <f>(N13+N26+N33+N35)*'Income Statement'!$R$6</f>
        <v>2423.3605579556324</v>
      </c>
      <c r="O54" s="106"/>
      <c r="P54" s="105">
        <f>(P13+P26+P33+P35)*'Income Statement'!$R$6</f>
        <v>27452.237754203277</v>
      </c>
      <c r="Q54" s="105">
        <f>(Q13+Q26+Q33+Q35)*'Income Statement'!$R$6</f>
        <v>36960.594621323813</v>
      </c>
      <c r="R54" s="105">
        <f>(R13+R26+R33+R35)*'Income Statement'!$R$6</f>
        <v>47223.522718071887</v>
      </c>
    </row>
    <row r="55" spans="1:18">
      <c r="A55" s="103" t="s">
        <v>230</v>
      </c>
      <c r="B55" s="38"/>
      <c r="C55" s="107">
        <f>C53-C54</f>
        <v>-2066.5349896505118</v>
      </c>
      <c r="D55" s="107">
        <f t="shared" ref="D55:R55" si="9">D53-D54</f>
        <v>-2026.4559032617883</v>
      </c>
      <c r="E55" s="107">
        <f t="shared" si="9"/>
        <v>-2005.8463900157401</v>
      </c>
      <c r="F55" s="107">
        <f t="shared" si="9"/>
        <v>-2025.1848996488222</v>
      </c>
      <c r="G55" s="107">
        <f t="shared" si="9"/>
        <v>-1723.3286935839187</v>
      </c>
      <c r="H55" s="107">
        <f t="shared" si="9"/>
        <v>-1747.2896652297072</v>
      </c>
      <c r="I55" s="107">
        <f t="shared" si="9"/>
        <v>-1786.8775043061173</v>
      </c>
      <c r="J55" s="107">
        <f t="shared" si="9"/>
        <v>-1813.2030820142554</v>
      </c>
      <c r="K55" s="107">
        <f t="shared" si="9"/>
        <v>-1840.4508706339502</v>
      </c>
      <c r="L55" s="107">
        <f t="shared" si="9"/>
        <v>-1868.5311692821942</v>
      </c>
      <c r="M55" s="107">
        <f t="shared" si="9"/>
        <v>-1897.5601318225654</v>
      </c>
      <c r="N55" s="107">
        <f t="shared" si="9"/>
        <v>-1927.4475932868145</v>
      </c>
      <c r="O55" s="48"/>
      <c r="P55" s="107">
        <f t="shared" si="9"/>
        <v>-22728.710892736388</v>
      </c>
      <c r="Q55" s="107">
        <f t="shared" si="9"/>
        <v>-29709.980280632182</v>
      </c>
      <c r="R55" s="107">
        <f t="shared" si="9"/>
        <v>-36885.720618470994</v>
      </c>
    </row>
  </sheetData>
  <mergeCells count="3">
    <mergeCell ref="A1:R1"/>
    <mergeCell ref="C37:M37"/>
    <mergeCell ref="C38:M38"/>
  </mergeCells>
  <conditionalFormatting sqref="P50:R50">
    <cfRule type="cellIs" dxfId="207" priority="95" operator="lessThan">
      <formula>0</formula>
    </cfRule>
  </conditionalFormatting>
  <conditionalFormatting sqref="D2 D34 D5:D6 D8:D9 D27:D28 D14:D22 C44:D50 C40:N43 E44:N48">
    <cfRule type="expression" dxfId="206" priority="94">
      <formula>C$2=0</formula>
    </cfRule>
  </conditionalFormatting>
  <conditionalFormatting sqref="E2 E34 E5:E6 E8:E9 E27:E28 E14:E22">
    <cfRule type="expression" dxfId="205" priority="93">
      <formula>E$2=0</formula>
    </cfRule>
  </conditionalFormatting>
  <conditionalFormatting sqref="F2 F34 F5:F6 F8:F9 F27:F28 F14:F22">
    <cfRule type="expression" dxfId="204" priority="92">
      <formula>F$2=0</formula>
    </cfRule>
  </conditionalFormatting>
  <conditionalFormatting sqref="G2 G34 G5:G6 G8:G9 G27:G28 G14:G22">
    <cfRule type="expression" dxfId="203" priority="91">
      <formula>G$2=0</formula>
    </cfRule>
  </conditionalFormatting>
  <conditionalFormatting sqref="H2 H34 H5:H6 H8:H9 H27:H28 H14:H22">
    <cfRule type="expression" dxfId="202" priority="90">
      <formula>H$2=0</formula>
    </cfRule>
  </conditionalFormatting>
  <conditionalFormatting sqref="I2 I34 I5:I6 I8:I9 I27:I28 I14:I22">
    <cfRule type="expression" dxfId="201" priority="89">
      <formula>I$2=0</formula>
    </cfRule>
  </conditionalFormatting>
  <conditionalFormatting sqref="J2 J34 J5:J6 J8:J9 J27:J28 J14:J22">
    <cfRule type="expression" dxfId="200" priority="88">
      <formula>J$2=0</formula>
    </cfRule>
  </conditionalFormatting>
  <conditionalFormatting sqref="K2 K34 K5:K6 K8:K9 K27:K28 K14:K22">
    <cfRule type="expression" dxfId="199" priority="87">
      <formula>K$2=0</formula>
    </cfRule>
  </conditionalFormatting>
  <conditionalFormatting sqref="L2 L34 L5:L6 L8:L9 L27:L28 L14:L22">
    <cfRule type="expression" dxfId="198" priority="86">
      <formula>L$2=0</formula>
    </cfRule>
  </conditionalFormatting>
  <conditionalFormatting sqref="M2 M34 M5:M6 M8:M9 M27:M28 M14:M22">
    <cfRule type="expression" dxfId="197" priority="85">
      <formula>M$2=0</formula>
    </cfRule>
  </conditionalFormatting>
  <conditionalFormatting sqref="N2 N34 N5:N6 N8:N9 N27:N28 N14:N22">
    <cfRule type="expression" dxfId="196" priority="84">
      <formula>N$2=0</formula>
    </cfRule>
  </conditionalFormatting>
  <conditionalFormatting sqref="D50">
    <cfRule type="cellIs" dxfId="195" priority="83" operator="lessThan">
      <formula>0</formula>
    </cfRule>
  </conditionalFormatting>
  <conditionalFormatting sqref="D52:D55 F49 H49 J49 L49 N49">
    <cfRule type="expression" dxfId="194" priority="82">
      <formula>D$2=0</formula>
    </cfRule>
  </conditionalFormatting>
  <conditionalFormatting sqref="E50">
    <cfRule type="cellIs" dxfId="193" priority="81" operator="lessThan">
      <formula>0</formula>
    </cfRule>
  </conditionalFormatting>
  <conditionalFormatting sqref="E52:E55 E50">
    <cfRule type="expression" dxfId="192" priority="80">
      <formula>E$2=0</formula>
    </cfRule>
  </conditionalFormatting>
  <conditionalFormatting sqref="F50">
    <cfRule type="cellIs" dxfId="191" priority="79" operator="lessThan">
      <formula>0</formula>
    </cfRule>
  </conditionalFormatting>
  <conditionalFormatting sqref="F52:F55 F50">
    <cfRule type="expression" dxfId="190" priority="78">
      <formula>F$2=0</formula>
    </cfRule>
  </conditionalFormatting>
  <conditionalFormatting sqref="G50">
    <cfRule type="cellIs" dxfId="189" priority="77" operator="lessThan">
      <formula>0</formula>
    </cfRule>
  </conditionalFormatting>
  <conditionalFormatting sqref="G52:G55 G50">
    <cfRule type="expression" dxfId="188" priority="76">
      <formula>G$2=0</formula>
    </cfRule>
  </conditionalFormatting>
  <conditionalFormatting sqref="H50">
    <cfRule type="cellIs" dxfId="187" priority="75" operator="lessThan">
      <formula>0</formula>
    </cfRule>
  </conditionalFormatting>
  <conditionalFormatting sqref="H52:H55 H50">
    <cfRule type="expression" dxfId="186" priority="74">
      <formula>H$2=0</formula>
    </cfRule>
  </conditionalFormatting>
  <conditionalFormatting sqref="I50">
    <cfRule type="cellIs" dxfId="185" priority="73" operator="lessThan">
      <formula>0</formula>
    </cfRule>
  </conditionalFormatting>
  <conditionalFormatting sqref="I52:I55 I50">
    <cfRule type="expression" dxfId="184" priority="72">
      <formula>I$2=0</formula>
    </cfRule>
  </conditionalFormatting>
  <conditionalFormatting sqref="J50">
    <cfRule type="cellIs" dxfId="183" priority="71" operator="lessThan">
      <formula>0</formula>
    </cfRule>
  </conditionalFormatting>
  <conditionalFormatting sqref="J52:J55 J50">
    <cfRule type="expression" dxfId="182" priority="70">
      <formula>J$2=0</formula>
    </cfRule>
  </conditionalFormatting>
  <conditionalFormatting sqref="K50">
    <cfRule type="cellIs" dxfId="181" priority="69" operator="lessThan">
      <formula>0</formula>
    </cfRule>
  </conditionalFormatting>
  <conditionalFormatting sqref="K52:K55 K50">
    <cfRule type="expression" dxfId="180" priority="68">
      <formula>K$2=0</formula>
    </cfRule>
  </conditionalFormatting>
  <conditionalFormatting sqref="L50">
    <cfRule type="cellIs" dxfId="179" priority="67" operator="lessThan">
      <formula>0</formula>
    </cfRule>
  </conditionalFormatting>
  <conditionalFormatting sqref="L52:L55 L50">
    <cfRule type="expression" dxfId="178" priority="66">
      <formula>L$2=0</formula>
    </cfRule>
  </conditionalFormatting>
  <conditionalFormatting sqref="M50">
    <cfRule type="cellIs" dxfId="177" priority="65" operator="lessThan">
      <formula>0</formula>
    </cfRule>
  </conditionalFormatting>
  <conditionalFormatting sqref="M52:M55 M50">
    <cfRule type="expression" dxfId="176" priority="64">
      <formula>M$2=0</formula>
    </cfRule>
  </conditionalFormatting>
  <conditionalFormatting sqref="N50">
    <cfRule type="cellIs" dxfId="175" priority="63" operator="lessThan">
      <formula>0</formula>
    </cfRule>
  </conditionalFormatting>
  <conditionalFormatting sqref="N52:N55 N50">
    <cfRule type="expression" dxfId="174" priority="62">
      <formula>N$2=0</formula>
    </cfRule>
  </conditionalFormatting>
  <conditionalFormatting sqref="C2:C9 C31:C35 D7:N7 D23:N26 D29:N29 D35:N35 D31:N33 D2:N4 C11:C29">
    <cfRule type="expression" dxfId="173" priority="61">
      <formula>C$2=0</formula>
    </cfRule>
  </conditionalFormatting>
  <conditionalFormatting sqref="C50">
    <cfRule type="cellIs" dxfId="172" priority="60" operator="lessThan">
      <formula>0</formula>
    </cfRule>
  </conditionalFormatting>
  <conditionalFormatting sqref="C52:C55 E49 G49 I49 K49 M49">
    <cfRule type="expression" dxfId="171" priority="59">
      <formula>C$2=0</formula>
    </cfRule>
  </conditionalFormatting>
  <conditionalFormatting sqref="C51">
    <cfRule type="cellIs" dxfId="170" priority="58" operator="equal">
      <formula>"Van Adat"</formula>
    </cfRule>
  </conditionalFormatting>
  <conditionalFormatting sqref="C30:N30">
    <cfRule type="expression" dxfId="169" priority="57">
      <formula>C$2=0</formula>
    </cfRule>
  </conditionalFormatting>
  <conditionalFormatting sqref="P29 P31 P33">
    <cfRule type="expression" dxfId="168" priority="56">
      <formula>P$2=0</formula>
    </cfRule>
  </conditionalFormatting>
  <conditionalFormatting sqref="P30">
    <cfRule type="expression" dxfId="167" priority="55">
      <formula>P$2=0</formula>
    </cfRule>
  </conditionalFormatting>
  <conditionalFormatting sqref="Q29 Q31 Q33">
    <cfRule type="expression" dxfId="166" priority="54">
      <formula>Q$2=0</formula>
    </cfRule>
  </conditionalFormatting>
  <conditionalFormatting sqref="Q30">
    <cfRule type="expression" dxfId="165" priority="53">
      <formula>Q$2=0</formula>
    </cfRule>
  </conditionalFormatting>
  <conditionalFormatting sqref="R29 R31 R33">
    <cfRule type="expression" dxfId="164" priority="52">
      <formula>R$2=0</formula>
    </cfRule>
  </conditionalFormatting>
  <conditionalFormatting sqref="R30">
    <cfRule type="expression" dxfId="163" priority="51">
      <formula>R$2=0</formula>
    </cfRule>
  </conditionalFormatting>
  <conditionalFormatting sqref="P35">
    <cfRule type="expression" dxfId="162" priority="50">
      <formula>P$2=0</formula>
    </cfRule>
  </conditionalFormatting>
  <conditionalFormatting sqref="Q35">
    <cfRule type="expression" dxfId="161" priority="49">
      <formula>Q$2=0</formula>
    </cfRule>
  </conditionalFormatting>
  <conditionalFormatting sqref="R35">
    <cfRule type="expression" dxfId="160" priority="48">
      <formula>R$2=0</formula>
    </cfRule>
  </conditionalFormatting>
  <conditionalFormatting sqref="P32">
    <cfRule type="expression" dxfId="159" priority="47">
      <formula>P$2=0</formula>
    </cfRule>
  </conditionalFormatting>
  <conditionalFormatting sqref="Q32">
    <cfRule type="expression" dxfId="158" priority="46">
      <formula>Q$2=0</formula>
    </cfRule>
  </conditionalFormatting>
  <conditionalFormatting sqref="R32">
    <cfRule type="expression" dxfId="157" priority="45">
      <formula>R$2=0</formula>
    </cfRule>
  </conditionalFormatting>
  <conditionalFormatting sqref="P2">
    <cfRule type="expression" dxfId="156" priority="44">
      <formula>P$2=0</formula>
    </cfRule>
  </conditionalFormatting>
  <conditionalFormatting sqref="Q2">
    <cfRule type="expression" dxfId="155" priority="43">
      <formula>Q$2=0</formula>
    </cfRule>
  </conditionalFormatting>
  <conditionalFormatting sqref="R2">
    <cfRule type="expression" dxfId="154" priority="42">
      <formula>R$2=0</formula>
    </cfRule>
  </conditionalFormatting>
  <conditionalFormatting sqref="D51">
    <cfRule type="cellIs" dxfId="153" priority="41" operator="equal">
      <formula>"Van Adat"</formula>
    </cfRule>
  </conditionalFormatting>
  <conditionalFormatting sqref="E51">
    <cfRule type="cellIs" dxfId="152" priority="40" operator="equal">
      <formula>"Van Adat"</formula>
    </cfRule>
  </conditionalFormatting>
  <conditionalFormatting sqref="F51">
    <cfRule type="cellIs" dxfId="151" priority="39" operator="equal">
      <formula>"Van Adat"</formula>
    </cfRule>
  </conditionalFormatting>
  <conditionalFormatting sqref="G51">
    <cfRule type="cellIs" dxfId="150" priority="38" operator="equal">
      <formula>"Van Adat"</formula>
    </cfRule>
  </conditionalFormatting>
  <conditionalFormatting sqref="H51">
    <cfRule type="cellIs" dxfId="149" priority="37" operator="equal">
      <formula>"Van Adat"</formula>
    </cfRule>
  </conditionalFormatting>
  <conditionalFormatting sqref="I51">
    <cfRule type="cellIs" dxfId="148" priority="36" operator="equal">
      <formula>"Van Adat"</formula>
    </cfRule>
  </conditionalFormatting>
  <conditionalFormatting sqref="J51">
    <cfRule type="cellIs" dxfId="147" priority="35" operator="equal">
      <formula>"Van Adat"</formula>
    </cfRule>
  </conditionalFormatting>
  <conditionalFormatting sqref="K51">
    <cfRule type="cellIs" dxfId="146" priority="34" operator="equal">
      <formula>"Van Adat"</formula>
    </cfRule>
  </conditionalFormatting>
  <conditionalFormatting sqref="L51">
    <cfRule type="cellIs" dxfId="145" priority="33" operator="equal">
      <formula>"Van Adat"</formula>
    </cfRule>
  </conditionalFormatting>
  <conditionalFormatting sqref="M51">
    <cfRule type="cellIs" dxfId="144" priority="32" operator="equal">
      <formula>"Van Adat"</formula>
    </cfRule>
  </conditionalFormatting>
  <conditionalFormatting sqref="N51">
    <cfRule type="cellIs" dxfId="143" priority="31" operator="equal">
      <formula>"Van Adat"</formula>
    </cfRule>
  </conditionalFormatting>
  <conditionalFormatting sqref="C10">
    <cfRule type="expression" dxfId="142" priority="30">
      <formula>C$2=0</formula>
    </cfRule>
  </conditionalFormatting>
  <conditionalFormatting sqref="D11:N12">
    <cfRule type="expression" dxfId="141" priority="29">
      <formula>D$2=0</formula>
    </cfRule>
  </conditionalFormatting>
  <conditionalFormatting sqref="D10:N10">
    <cfRule type="expression" dxfId="140" priority="28">
      <formula>D$2=0</formula>
    </cfRule>
  </conditionalFormatting>
  <conditionalFormatting sqref="Q11:Q12">
    <cfRule type="expression" dxfId="139" priority="27">
      <formula>Q$2=0</formula>
    </cfRule>
  </conditionalFormatting>
  <conditionalFormatting sqref="Q10">
    <cfRule type="expression" dxfId="138" priority="26">
      <formula>Q$2=0</formula>
    </cfRule>
  </conditionalFormatting>
  <conditionalFormatting sqref="R11:R12">
    <cfRule type="expression" dxfId="137" priority="25">
      <formula>R$2=0</formula>
    </cfRule>
  </conditionalFormatting>
  <conditionalFormatting sqref="R10">
    <cfRule type="expression" dxfId="136" priority="24">
      <formula>R$2=0</formula>
    </cfRule>
  </conditionalFormatting>
  <conditionalFormatting sqref="D13">
    <cfRule type="expression" dxfId="135" priority="23">
      <formula>D$2=0</formula>
    </cfRule>
  </conditionalFormatting>
  <conditionalFormatting sqref="E13">
    <cfRule type="expression" dxfId="134" priority="22">
      <formula>E$2=0</formula>
    </cfRule>
  </conditionalFormatting>
  <conditionalFormatting sqref="F13">
    <cfRule type="expression" dxfId="133" priority="21">
      <formula>F$2=0</formula>
    </cfRule>
  </conditionalFormatting>
  <conditionalFormatting sqref="G13">
    <cfRule type="expression" dxfId="132" priority="20">
      <formula>G$2=0</formula>
    </cfRule>
  </conditionalFormatting>
  <conditionalFormatting sqref="H13">
    <cfRule type="expression" dxfId="131" priority="19">
      <formula>H$2=0</formula>
    </cfRule>
  </conditionalFormatting>
  <conditionalFormatting sqref="I13">
    <cfRule type="expression" dxfId="130" priority="18">
      <formula>I$2=0</formula>
    </cfRule>
  </conditionalFormatting>
  <conditionalFormatting sqref="J13">
    <cfRule type="expression" dxfId="129" priority="17">
      <formula>J$2=0</formula>
    </cfRule>
  </conditionalFormatting>
  <conditionalFormatting sqref="K13">
    <cfRule type="expression" dxfId="128" priority="16">
      <formula>K$2=0</formula>
    </cfRule>
  </conditionalFormatting>
  <conditionalFormatting sqref="L13">
    <cfRule type="expression" dxfId="127" priority="15">
      <formula>L$2=0</formula>
    </cfRule>
  </conditionalFormatting>
  <conditionalFormatting sqref="M13">
    <cfRule type="expression" dxfId="126" priority="14">
      <formula>M$2=0</formula>
    </cfRule>
  </conditionalFormatting>
  <conditionalFormatting sqref="N13">
    <cfRule type="expression" dxfId="125" priority="13">
      <formula>N$2=0</formula>
    </cfRule>
  </conditionalFormatting>
  <conditionalFormatting sqref="P13">
    <cfRule type="expression" dxfId="124" priority="12">
      <formula>P$2=0</formula>
    </cfRule>
  </conditionalFormatting>
  <conditionalFormatting sqref="Q13">
    <cfRule type="expression" dxfId="123" priority="11">
      <formula>Q$2=0</formula>
    </cfRule>
  </conditionalFormatting>
  <conditionalFormatting sqref="R13">
    <cfRule type="expression" dxfId="122" priority="10">
      <formula>R$2=0</formula>
    </cfRule>
  </conditionalFormatting>
  <conditionalFormatting sqref="P41">
    <cfRule type="expression" dxfId="121" priority="9">
      <formula>P$2=0</formula>
    </cfRule>
  </conditionalFormatting>
  <conditionalFormatting sqref="Q41">
    <cfRule type="expression" dxfId="120" priority="8">
      <formula>Q$2=0</formula>
    </cfRule>
  </conditionalFormatting>
  <conditionalFormatting sqref="R41">
    <cfRule type="expression" dxfId="119" priority="7">
      <formula>R$2=0</formula>
    </cfRule>
  </conditionalFormatting>
  <conditionalFormatting sqref="C49:R50">
    <cfRule type="cellIs" dxfId="118" priority="5" operator="lessThan">
      <formula>0</formula>
    </cfRule>
    <cfRule type="cellIs" dxfId="117" priority="6" operator="greaterThan">
      <formula>0</formula>
    </cfRule>
  </conditionalFormatting>
  <conditionalFormatting sqref="A28">
    <cfRule type="expression" dxfId="116" priority="4">
      <formula>A$2=0</formula>
    </cfRule>
  </conditionalFormatting>
  <conditionalFormatting sqref="A22">
    <cfRule type="expression" dxfId="115" priority="3">
      <formula>A$2=0</formula>
    </cfRule>
  </conditionalFormatting>
  <conditionalFormatting sqref="A15">
    <cfRule type="expression" dxfId="114" priority="2">
      <formula>A$2=0</formula>
    </cfRule>
  </conditionalFormatting>
  <conditionalFormatting sqref="A9">
    <cfRule type="expression" dxfId="113" priority="1">
      <formula>A$2=0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6FF33"/>
    <pageSetUpPr fitToPage="1"/>
  </sheetPr>
  <dimension ref="A1:X194"/>
  <sheetViews>
    <sheetView topLeftCell="A5" zoomScaleNormal="100" workbookViewId="0">
      <selection activeCell="L45" sqref="L45"/>
    </sheetView>
  </sheetViews>
  <sheetFormatPr baseColWidth="10" defaultColWidth="9.1640625" defaultRowHeight="15"/>
  <cols>
    <col min="1" max="1" width="10.1640625" style="37" customWidth="1"/>
    <col min="2" max="2" width="32.33203125" style="37" bestFit="1" customWidth="1"/>
    <col min="3" max="11" width="7.83203125" style="37" bestFit="1" customWidth="1"/>
    <col min="12" max="14" width="8.83203125" style="37" bestFit="1" customWidth="1"/>
    <col min="15" max="15" width="4" style="38" customWidth="1"/>
    <col min="16" max="16" width="7.5" style="37" bestFit="1" customWidth="1"/>
    <col min="17" max="17" width="15.5" style="37" bestFit="1" customWidth="1"/>
    <col min="18" max="18" width="7.5" style="37" bestFit="1" customWidth="1"/>
    <col min="19" max="19" width="9.1640625" style="37"/>
    <col min="20" max="23" width="3.5" style="37" bestFit="1" customWidth="1"/>
    <col min="24" max="16384" width="9.1640625" style="37"/>
  </cols>
  <sheetData>
    <row r="1" spans="1:24">
      <c r="A1" s="294" t="s">
        <v>239</v>
      </c>
      <c r="B1" s="294"/>
      <c r="C1" s="294"/>
      <c r="D1" s="294"/>
      <c r="E1" s="294"/>
      <c r="F1" s="294"/>
      <c r="G1" s="294"/>
      <c r="H1" s="294"/>
      <c r="I1" s="294"/>
      <c r="J1" s="294"/>
      <c r="K1" s="294"/>
      <c r="L1" s="294"/>
      <c r="M1" s="294"/>
      <c r="N1" s="294"/>
      <c r="O1" s="294"/>
      <c r="P1" s="294"/>
      <c r="Q1" s="294"/>
      <c r="R1" s="294"/>
      <c r="S1" s="294"/>
      <c r="T1" s="294"/>
      <c r="U1" s="294"/>
      <c r="V1" s="294"/>
      <c r="W1" s="294"/>
    </row>
    <row r="3" spans="1:24">
      <c r="A3" s="55"/>
      <c r="C3" s="56"/>
      <c r="D3" s="56"/>
      <c r="E3" s="56"/>
      <c r="F3" s="56"/>
      <c r="G3" s="56"/>
      <c r="H3" s="56"/>
      <c r="I3" s="56"/>
      <c r="J3" s="56"/>
      <c r="K3" s="56"/>
      <c r="L3" s="56"/>
      <c r="M3" s="56"/>
      <c r="N3" s="56"/>
      <c r="O3" s="57"/>
      <c r="P3" s="56"/>
      <c r="Q3" s="58" t="s">
        <v>223</v>
      </c>
      <c r="R3" s="59">
        <f>IF('Payroll Expenses'!F2="Normal",9%,13%)</f>
        <v>0.09</v>
      </c>
      <c r="T3" s="56"/>
      <c r="U3" s="56"/>
      <c r="V3" s="56"/>
      <c r="W3" s="56"/>
    </row>
    <row r="4" spans="1:24">
      <c r="A4" s="55"/>
      <c r="C4" s="56"/>
      <c r="D4" s="56"/>
      <c r="E4" s="56"/>
      <c r="F4" s="56"/>
      <c r="G4" s="56"/>
      <c r="H4" s="56"/>
      <c r="I4" s="56"/>
      <c r="J4" s="56"/>
      <c r="K4" s="56"/>
      <c r="L4" s="56"/>
      <c r="M4" s="56"/>
      <c r="N4" s="56"/>
      <c r="O4" s="57"/>
      <c r="P4" s="56"/>
      <c r="Q4" s="58" t="s">
        <v>222</v>
      </c>
      <c r="R4" s="59">
        <v>0.02</v>
      </c>
      <c r="T4" s="56"/>
      <c r="U4" s="56"/>
      <c r="V4" s="56"/>
      <c r="W4" s="56"/>
    </row>
    <row r="5" spans="1:24">
      <c r="A5" s="55"/>
      <c r="B5" s="60"/>
      <c r="C5" s="56"/>
      <c r="D5" s="56"/>
      <c r="E5" s="56"/>
      <c r="F5" s="56"/>
      <c r="G5" s="56"/>
      <c r="H5" s="56"/>
      <c r="I5" s="56"/>
      <c r="J5" s="56"/>
      <c r="K5" s="56"/>
      <c r="L5" s="56"/>
      <c r="M5" s="56"/>
      <c r="N5" s="56"/>
      <c r="O5" s="57"/>
      <c r="P5" s="56"/>
      <c r="Q5" s="58" t="s">
        <v>240</v>
      </c>
      <c r="R5" s="59">
        <v>0.27</v>
      </c>
      <c r="T5" s="56"/>
      <c r="U5" s="56"/>
      <c r="V5" s="56"/>
      <c r="W5" s="56"/>
    </row>
    <row r="6" spans="1:24">
      <c r="A6" s="55"/>
      <c r="C6" s="56"/>
      <c r="D6" s="56"/>
      <c r="E6" s="56"/>
      <c r="F6" s="56"/>
      <c r="G6" s="56"/>
      <c r="H6" s="56"/>
      <c r="I6" s="56"/>
      <c r="J6" s="56"/>
      <c r="K6" s="56"/>
      <c r="L6" s="56"/>
      <c r="M6" s="56"/>
      <c r="N6" s="56"/>
      <c r="O6" s="57"/>
      <c r="P6" s="56"/>
      <c r="Q6" s="58" t="s">
        <v>241</v>
      </c>
      <c r="R6" s="59">
        <v>0.27</v>
      </c>
      <c r="T6"/>
      <c r="U6"/>
      <c r="V6"/>
      <c r="W6"/>
    </row>
    <row r="7" spans="1:24">
      <c r="A7" s="55"/>
      <c r="B7" s="60"/>
      <c r="C7" s="301" t="s">
        <v>373</v>
      </c>
      <c r="D7" s="301"/>
      <c r="E7" s="301"/>
      <c r="F7" s="301"/>
      <c r="G7" s="301"/>
      <c r="H7" s="301"/>
      <c r="I7" s="301"/>
      <c r="J7" s="301"/>
      <c r="K7" s="301"/>
      <c r="L7" s="301"/>
      <c r="M7" s="301"/>
      <c r="N7" s="301"/>
      <c r="O7" s="41"/>
      <c r="P7" s="56"/>
      <c r="Q7" s="56"/>
      <c r="R7" s="56"/>
      <c r="T7" s="266"/>
      <c r="U7" s="266"/>
      <c r="V7" s="266"/>
      <c r="W7" s="266"/>
    </row>
    <row r="8" spans="1:24">
      <c r="A8" s="55"/>
      <c r="B8" s="56"/>
      <c r="C8" s="265" t="str">
        <f>'Basic data'!E4</f>
        <v>Month 1</v>
      </c>
      <c r="D8" s="265" t="str">
        <f>'Basic data'!F4</f>
        <v>Month 2</v>
      </c>
      <c r="E8" s="265" t="str">
        <f>'Basic data'!G4</f>
        <v>Month 3</v>
      </c>
      <c r="F8" s="265" t="str">
        <f>'Basic data'!H4</f>
        <v>Month 4</v>
      </c>
      <c r="G8" s="265" t="str">
        <f>'Basic data'!I4</f>
        <v>Month 5</v>
      </c>
      <c r="H8" s="265" t="str">
        <f>'Basic data'!J4</f>
        <v>Month 6</v>
      </c>
      <c r="I8" s="265" t="str">
        <f>'Basic data'!K4</f>
        <v>Month 7</v>
      </c>
      <c r="J8" s="265" t="str">
        <f>'Basic data'!L4</f>
        <v>Month 8</v>
      </c>
      <c r="K8" s="265" t="str">
        <f>'Basic data'!M4</f>
        <v>Month 9</v>
      </c>
      <c r="L8" s="265" t="str">
        <f>'Basic data'!N4</f>
        <v>Month 10</v>
      </c>
      <c r="M8" s="265" t="str">
        <f>'Basic data'!O4</f>
        <v>Month 11</v>
      </c>
      <c r="N8" s="265" t="str">
        <f>'Basic data'!P4</f>
        <v>Month 12</v>
      </c>
      <c r="O8" s="41"/>
      <c r="P8" s="265" t="str">
        <f>'Basic data'!R4</f>
        <v>Year 1</v>
      </c>
      <c r="Q8" s="265" t="str">
        <f>'Basic data'!S4</f>
        <v>Year 2</v>
      </c>
      <c r="R8" s="265" t="str">
        <f>'Basic data'!T4</f>
        <v>Year 3</v>
      </c>
      <c r="T8"/>
      <c r="U8"/>
      <c r="V8"/>
      <c r="W8"/>
    </row>
    <row r="9" spans="1:24">
      <c r="A9" s="56"/>
      <c r="B9" s="61" t="s">
        <v>207</v>
      </c>
      <c r="C9" s="24">
        <f>Summary!C3</f>
        <v>670.02756539871086</v>
      </c>
      <c r="D9" s="24">
        <f>Summary!D3</f>
        <v>1031.8424507140146</v>
      </c>
      <c r="E9" s="24">
        <f>Summary!E3</f>
        <v>1237.0718939956403</v>
      </c>
      <c r="F9" s="24">
        <f>Summary!F3</f>
        <v>1363.0638773932137</v>
      </c>
      <c r="G9" s="24">
        <f>Summary!G3</f>
        <v>1449.2845052696393</v>
      </c>
      <c r="H9" s="24">
        <f>Summary!H3</f>
        <v>1515.8806833205897</v>
      </c>
      <c r="I9" s="24">
        <f>Summary!I3</f>
        <v>1573.1471016955663</v>
      </c>
      <c r="J9" s="24">
        <f>Summary!J3</f>
        <v>1626.3544136628666</v>
      </c>
      <c r="K9" s="24">
        <f>Summary!K3</f>
        <v>1678.2116245201335</v>
      </c>
      <c r="L9" s="24">
        <f>Summary!L3</f>
        <v>1730.1219282639017</v>
      </c>
      <c r="M9" s="24">
        <f>Summary!M3</f>
        <v>1782.8232031659825</v>
      </c>
      <c r="N9" s="24">
        <f>Summary!N3</f>
        <v>1836.7146839585853</v>
      </c>
      <c r="O9" s="33"/>
      <c r="P9" s="24">
        <f>Summary!P3</f>
        <v>17494.543931358843</v>
      </c>
      <c r="Q9" s="24">
        <f>Summary!Q3</f>
        <v>26854.127187746781</v>
      </c>
      <c r="R9" s="24">
        <f>Summary!R3</f>
        <v>38288.155924447747</v>
      </c>
      <c r="T9"/>
      <c r="U9"/>
      <c r="V9"/>
      <c r="W9"/>
    </row>
    <row r="10" spans="1:24">
      <c r="A10" s="56"/>
      <c r="B10" s="62" t="s">
        <v>208</v>
      </c>
      <c r="C10" s="63">
        <f>Summary!C4</f>
        <v>4513.3861398963727</v>
      </c>
      <c r="D10" s="63">
        <f>Summary!D4</f>
        <v>6950.6146554404149</v>
      </c>
      <c r="E10" s="63">
        <f>Summary!E4</f>
        <v>8333.0648300906741</v>
      </c>
      <c r="F10" s="63">
        <f>Summary!F4</f>
        <v>9181.7619598367892</v>
      </c>
      <c r="G10" s="63">
        <f>Summary!G4</f>
        <v>9762.5544629020242</v>
      </c>
      <c r="H10" s="63">
        <f>Summary!H4</f>
        <v>10211.154315366852</v>
      </c>
      <c r="I10" s="63">
        <f>Summary!I4</f>
        <v>10596.907786302518</v>
      </c>
      <c r="J10" s="63">
        <f>Summary!J4</f>
        <v>10955.318629043668</v>
      </c>
      <c r="K10" s="63">
        <f>Summary!K4</f>
        <v>11304.635028582539</v>
      </c>
      <c r="L10" s="63">
        <f>Summary!L4</f>
        <v>11654.309068180472</v>
      </c>
      <c r="M10" s="63">
        <f>Summary!M4</f>
        <v>12009.311184483517</v>
      </c>
      <c r="N10" s="63">
        <f>Summary!N4</f>
        <v>12372.330670589417</v>
      </c>
      <c r="O10" s="33"/>
      <c r="P10" s="63">
        <f>Summary!P4</f>
        <v>117845.34873071527</v>
      </c>
      <c r="Q10" s="63">
        <f>Summary!Q4</f>
        <v>180892.62547887387</v>
      </c>
      <c r="R10" s="63">
        <f>Summary!R4</f>
        <v>257913.61608945261</v>
      </c>
      <c r="T10"/>
      <c r="U10"/>
      <c r="V10"/>
      <c r="W10"/>
    </row>
    <row r="11" spans="1:24">
      <c r="A11" s="56"/>
      <c r="B11" s="64" t="s">
        <v>243</v>
      </c>
      <c r="C11" s="65">
        <f t="shared" ref="C11:N11" si="0">SUM(C9:C10)</f>
        <v>5183.4137052950837</v>
      </c>
      <c r="D11" s="65">
        <f t="shared" si="0"/>
        <v>7982.4571061544293</v>
      </c>
      <c r="E11" s="65">
        <f t="shared" si="0"/>
        <v>9570.1367240863146</v>
      </c>
      <c r="F11" s="65">
        <f t="shared" si="0"/>
        <v>10544.825837230002</v>
      </c>
      <c r="G11" s="65">
        <f t="shared" si="0"/>
        <v>11211.838968171664</v>
      </c>
      <c r="H11" s="65">
        <f t="shared" si="0"/>
        <v>11727.034998687441</v>
      </c>
      <c r="I11" s="65">
        <f t="shared" si="0"/>
        <v>12170.054887998083</v>
      </c>
      <c r="J11" s="65">
        <f t="shared" si="0"/>
        <v>12581.673042706534</v>
      </c>
      <c r="K11" s="65">
        <f t="shared" si="0"/>
        <v>12982.846653102673</v>
      </c>
      <c r="L11" s="65">
        <f t="shared" si="0"/>
        <v>13384.430996444373</v>
      </c>
      <c r="M11" s="65">
        <f t="shared" si="0"/>
        <v>13792.134387649499</v>
      </c>
      <c r="N11" s="65">
        <f t="shared" si="0"/>
        <v>14209.045354548003</v>
      </c>
      <c r="O11" s="35"/>
      <c r="P11" s="65">
        <f>SUM(P9:P10)</f>
        <v>135339.89266207413</v>
      </c>
      <c r="Q11" s="65">
        <f>SUM(Q9:Q10)</f>
        <v>207746.75266662065</v>
      </c>
      <c r="R11" s="65">
        <f>SUM(R9:R10)</f>
        <v>296201.77201390034</v>
      </c>
      <c r="T11"/>
      <c r="U11"/>
      <c r="V11"/>
      <c r="W11"/>
    </row>
    <row r="12" spans="1:24">
      <c r="A12" s="56"/>
      <c r="B12" s="64" t="s">
        <v>242</v>
      </c>
      <c r="C12" s="66">
        <f>Summary!C10</f>
        <v>805.39200000000005</v>
      </c>
      <c r="D12" s="66">
        <f>Summary!D10</f>
        <v>805.39200000000005</v>
      </c>
      <c r="E12" s="66">
        <f>Summary!E10</f>
        <v>805.39200000000005</v>
      </c>
      <c r="F12" s="66">
        <f>Summary!F10</f>
        <v>805.39200000000005</v>
      </c>
      <c r="G12" s="66">
        <f>Summary!G10</f>
        <v>805.39200000000005</v>
      </c>
      <c r="H12" s="66">
        <f>Summary!H10</f>
        <v>805.39200000000005</v>
      </c>
      <c r="I12" s="66">
        <f>Summary!I10</f>
        <v>858.70399999999995</v>
      </c>
      <c r="J12" s="66">
        <f>Summary!J10</f>
        <v>858.70399999999995</v>
      </c>
      <c r="K12" s="66">
        <f>Summary!K10</f>
        <v>858.70399999999995</v>
      </c>
      <c r="L12" s="66">
        <f>Summary!L10</f>
        <v>858.70399999999995</v>
      </c>
      <c r="M12" s="66">
        <f>Summary!M10</f>
        <v>858.70399999999995</v>
      </c>
      <c r="N12" s="66">
        <f>Summary!N10</f>
        <v>858.70399999999995</v>
      </c>
      <c r="O12" s="33"/>
      <c r="P12" s="66">
        <f>Summary!P10+('Basic data'!R20-('Basic data'!R6+'Basic data'!R10))*'Basic data'!R21/1000</f>
        <v>9984.5759999999991</v>
      </c>
      <c r="Q12" s="66">
        <f>Summary!Q10+('Basic data'!S20-('Basic data'!S6+'Basic data'!S10))*'Basic data'!S21/1000</f>
        <v>17095.124928000001</v>
      </c>
      <c r="R12" s="66">
        <f>Summary!R10+('Basic data'!T20-('Basic data'!T6+'Basic data'!T10))*'Basic data'!T21/1000</f>
        <v>18907.208170368001</v>
      </c>
      <c r="T12"/>
      <c r="U12"/>
      <c r="V12"/>
      <c r="W12"/>
      <c r="X12" s="67"/>
    </row>
    <row r="13" spans="1:24">
      <c r="A13" s="56"/>
      <c r="B13" s="64" t="s">
        <v>210</v>
      </c>
      <c r="C13" s="68">
        <f>Summary!C7</f>
        <v>0</v>
      </c>
      <c r="D13" s="68">
        <f>Summary!D7</f>
        <v>0</v>
      </c>
      <c r="E13" s="68">
        <f>Summary!E7</f>
        <v>0</v>
      </c>
      <c r="F13" s="68">
        <f>Summary!F7</f>
        <v>0</v>
      </c>
      <c r="G13" s="68">
        <f>Summary!G7</f>
        <v>0</v>
      </c>
      <c r="H13" s="68">
        <f>Summary!H7</f>
        <v>0</v>
      </c>
      <c r="I13" s="68">
        <f>Summary!I7</f>
        <v>0</v>
      </c>
      <c r="J13" s="68">
        <f>Summary!J7</f>
        <v>0</v>
      </c>
      <c r="K13" s="68">
        <f>Summary!K7</f>
        <v>0</v>
      </c>
      <c r="L13" s="68">
        <f>Summary!L7</f>
        <v>0</v>
      </c>
      <c r="M13" s="68">
        <f>Summary!M7</f>
        <v>0</v>
      </c>
      <c r="N13" s="68">
        <f>Summary!N7</f>
        <v>0</v>
      </c>
      <c r="O13" s="35"/>
      <c r="P13" s="68">
        <f>Summary!P7</f>
        <v>0</v>
      </c>
      <c r="Q13" s="68">
        <f>Summary!Q7</f>
        <v>0</v>
      </c>
      <c r="R13" s="68">
        <f>Summary!R7</f>
        <v>0</v>
      </c>
      <c r="T13"/>
      <c r="U13"/>
      <c r="V13"/>
      <c r="W13"/>
    </row>
    <row r="14" spans="1:24">
      <c r="A14" s="56"/>
      <c r="B14" s="64"/>
      <c r="C14" s="69"/>
      <c r="D14" s="69"/>
      <c r="E14" s="69"/>
      <c r="F14" s="69"/>
      <c r="G14" s="69"/>
      <c r="H14" s="69"/>
      <c r="I14" s="69"/>
      <c r="J14" s="69"/>
      <c r="K14" s="69"/>
      <c r="L14" s="69"/>
      <c r="M14" s="69"/>
      <c r="N14" s="70"/>
      <c r="O14" s="35"/>
      <c r="P14" s="71"/>
      <c r="Q14" s="71"/>
      <c r="R14" s="71"/>
      <c r="T14"/>
      <c r="U14"/>
      <c r="V14"/>
      <c r="W14"/>
    </row>
    <row r="15" spans="1:24">
      <c r="A15" s="56"/>
      <c r="B15" s="72" t="s">
        <v>217</v>
      </c>
      <c r="C15" s="66">
        <f>Summary!C23</f>
        <v>0</v>
      </c>
      <c r="D15" s="66">
        <f>Summary!D23</f>
        <v>0</v>
      </c>
      <c r="E15" s="66">
        <f>Summary!E23</f>
        <v>0</v>
      </c>
      <c r="F15" s="66">
        <f>Summary!F23</f>
        <v>0</v>
      </c>
      <c r="G15" s="66">
        <f>Summary!G23</f>
        <v>0</v>
      </c>
      <c r="H15" s="66">
        <f>Summary!H23</f>
        <v>0</v>
      </c>
      <c r="I15" s="66">
        <f>Summary!I23</f>
        <v>0</v>
      </c>
      <c r="J15" s="66">
        <f>Summary!J23</f>
        <v>0</v>
      </c>
      <c r="K15" s="66">
        <f>Summary!K23</f>
        <v>0</v>
      </c>
      <c r="L15" s="66">
        <f>Summary!L23</f>
        <v>0</v>
      </c>
      <c r="M15" s="66">
        <f>Summary!M23</f>
        <v>0</v>
      </c>
      <c r="N15" s="66">
        <f>Summary!N23</f>
        <v>0</v>
      </c>
      <c r="O15" s="33"/>
      <c r="P15" s="66">
        <f>Summary!P23</f>
        <v>0</v>
      </c>
      <c r="Q15" s="66">
        <f>Summary!Q23</f>
        <v>0</v>
      </c>
      <c r="R15" s="66">
        <f>Summary!R23</f>
        <v>0</v>
      </c>
      <c r="T15"/>
      <c r="U15"/>
      <c r="V15"/>
      <c r="W15"/>
    </row>
    <row r="16" spans="1:24">
      <c r="A16" s="56"/>
      <c r="B16" s="72" t="s">
        <v>244</v>
      </c>
      <c r="C16" s="29">
        <f>Summary!C33</f>
        <v>4273.968860400606</v>
      </c>
      <c r="D16" s="29">
        <f>Summary!D33</f>
        <v>4487.3426850169344</v>
      </c>
      <c r="E16" s="29">
        <f>Summary!E33</f>
        <v>4616.24059775764</v>
      </c>
      <c r="F16" s="29">
        <f>Summary!F33</f>
        <v>4813.8566909073697</v>
      </c>
      <c r="G16" s="29">
        <f>Summary!G33</f>
        <v>4982.0913703952629</v>
      </c>
      <c r="H16" s="29">
        <f>Summary!H33</f>
        <v>5137.431887875061</v>
      </c>
      <c r="I16" s="29">
        <f>Summary!I33</f>
        <v>5288.0079324589642</v>
      </c>
      <c r="J16" s="29">
        <f>Summary!J33</f>
        <v>5438.7173840860341</v>
      </c>
      <c r="K16" s="29">
        <f>Summary!K33</f>
        <v>5591.4923305718003</v>
      </c>
      <c r="L16" s="29">
        <f>Summary!L33</f>
        <v>5747.4037404201772</v>
      </c>
      <c r="M16" s="29">
        <f>Summary!M33</f>
        <v>5907.6196913977064</v>
      </c>
      <c r="N16" s="29">
        <f>Summary!N33</f>
        <v>6072.2054739097493</v>
      </c>
      <c r="O16" s="33"/>
      <c r="P16" s="29">
        <f>Summary!P33</f>
        <v>62356.378645197314</v>
      </c>
      <c r="Q16" s="29">
        <f>Summary!Q33</f>
        <v>88795.966262088186</v>
      </c>
      <c r="R16" s="29">
        <f>Summary!R33</f>
        <v>124294.72782249085</v>
      </c>
      <c r="T16"/>
      <c r="U16"/>
      <c r="V16"/>
      <c r="W16"/>
    </row>
    <row r="17" spans="1:23">
      <c r="A17" s="56"/>
      <c r="B17" s="72" t="s">
        <v>245</v>
      </c>
      <c r="C17" s="29">
        <f>Summary!C35</f>
        <v>3044.5</v>
      </c>
      <c r="D17" s="29">
        <f>Summary!D35</f>
        <v>3044.5</v>
      </c>
      <c r="E17" s="29">
        <f>Summary!E35</f>
        <v>3044.5</v>
      </c>
      <c r="F17" s="29">
        <f>Summary!F35</f>
        <v>3044.5</v>
      </c>
      <c r="G17" s="29">
        <f>Summary!G35</f>
        <v>2044.5</v>
      </c>
      <c r="H17" s="29">
        <f>Summary!H35</f>
        <v>2044.5</v>
      </c>
      <c r="I17" s="29">
        <f>Summary!I35</f>
        <v>2044.5</v>
      </c>
      <c r="J17" s="29">
        <f>Summary!J35</f>
        <v>2044.5</v>
      </c>
      <c r="K17" s="29">
        <f>Summary!K35</f>
        <v>2044.5</v>
      </c>
      <c r="L17" s="29">
        <f>Summary!L35</f>
        <v>2044.5</v>
      </c>
      <c r="M17" s="29">
        <f>Summary!M35</f>
        <v>2044.5</v>
      </c>
      <c r="N17" s="29">
        <f>Summary!N35</f>
        <v>2044.5</v>
      </c>
      <c r="O17" s="33"/>
      <c r="P17" s="29">
        <f>Summary!P35</f>
        <v>28534</v>
      </c>
      <c r="Q17" s="29">
        <f>Summary!Q35</f>
        <v>29000</v>
      </c>
      <c r="R17" s="29">
        <f>Summary!R35</f>
        <v>29500</v>
      </c>
      <c r="T17"/>
      <c r="U17"/>
      <c r="V17"/>
      <c r="W17"/>
    </row>
    <row r="18" spans="1:23">
      <c r="A18" s="56"/>
      <c r="B18" s="72" t="s">
        <v>246</v>
      </c>
      <c r="C18" s="29">
        <f>Summary!C24</f>
        <v>0</v>
      </c>
      <c r="D18" s="29">
        <f>Summary!D24</f>
        <v>0</v>
      </c>
      <c r="E18" s="29">
        <f>Summary!E24</f>
        <v>0</v>
      </c>
      <c r="F18" s="29">
        <f>Summary!F24</f>
        <v>0</v>
      </c>
      <c r="G18" s="29">
        <f>Summary!G24</f>
        <v>0</v>
      </c>
      <c r="H18" s="29">
        <f>Summary!H24</f>
        <v>0</v>
      </c>
      <c r="I18" s="29">
        <f>Summary!I24</f>
        <v>0</v>
      </c>
      <c r="J18" s="29">
        <f>Summary!J24</f>
        <v>0</v>
      </c>
      <c r="K18" s="29">
        <f>Summary!K24</f>
        <v>0</v>
      </c>
      <c r="L18" s="29">
        <f>Summary!L24</f>
        <v>0</v>
      </c>
      <c r="M18" s="29">
        <f>Summary!M24</f>
        <v>0</v>
      </c>
      <c r="N18" s="29">
        <f>Summary!N24</f>
        <v>0</v>
      </c>
      <c r="O18" s="33"/>
      <c r="P18" s="29">
        <f>Summary!P24</f>
        <v>0</v>
      </c>
      <c r="Q18" s="29">
        <f>Summary!Q24</f>
        <v>0</v>
      </c>
      <c r="R18" s="29">
        <f>Summary!R24</f>
        <v>0</v>
      </c>
      <c r="T18"/>
      <c r="U18"/>
      <c r="V18"/>
      <c r="W18"/>
    </row>
    <row r="19" spans="1:23">
      <c r="A19" s="56"/>
      <c r="B19" s="62" t="s">
        <v>149</v>
      </c>
      <c r="C19" s="63">
        <f>Summary!C25</f>
        <v>0</v>
      </c>
      <c r="D19" s="63">
        <f>Summary!D25</f>
        <v>0</v>
      </c>
      <c r="E19" s="63">
        <f>Summary!E25</f>
        <v>0</v>
      </c>
      <c r="F19" s="63">
        <f>Summary!F25</f>
        <v>0</v>
      </c>
      <c r="G19" s="63">
        <f>Summary!G25</f>
        <v>0</v>
      </c>
      <c r="H19" s="63">
        <f>Summary!H25</f>
        <v>0</v>
      </c>
      <c r="I19" s="63">
        <f>Summary!I25</f>
        <v>0</v>
      </c>
      <c r="J19" s="63">
        <f>Summary!J25</f>
        <v>0</v>
      </c>
      <c r="K19" s="63">
        <f>Summary!K25</f>
        <v>0</v>
      </c>
      <c r="L19" s="63">
        <f>Summary!L25</f>
        <v>0</v>
      </c>
      <c r="M19" s="63">
        <f>Summary!M25</f>
        <v>0</v>
      </c>
      <c r="N19" s="63">
        <f>Summary!N25</f>
        <v>0</v>
      </c>
      <c r="O19" s="33"/>
      <c r="P19" s="63">
        <f>Summary!P25</f>
        <v>0</v>
      </c>
      <c r="Q19" s="63">
        <f>Summary!Q25</f>
        <v>0</v>
      </c>
      <c r="R19" s="63">
        <f>Summary!R25</f>
        <v>0</v>
      </c>
      <c r="T19"/>
      <c r="U19"/>
      <c r="V19"/>
      <c r="W19"/>
    </row>
    <row r="20" spans="1:23">
      <c r="A20" s="56"/>
      <c r="B20" s="64" t="s">
        <v>247</v>
      </c>
      <c r="C20" s="65">
        <f t="shared" ref="C20:N20" si="1">SUM(C15:C19)</f>
        <v>7318.468860400606</v>
      </c>
      <c r="D20" s="65">
        <f t="shared" si="1"/>
        <v>7531.8426850169344</v>
      </c>
      <c r="E20" s="65">
        <f t="shared" si="1"/>
        <v>7660.74059775764</v>
      </c>
      <c r="F20" s="65">
        <f t="shared" si="1"/>
        <v>7858.3566909073697</v>
      </c>
      <c r="G20" s="65">
        <f t="shared" si="1"/>
        <v>7026.5913703952629</v>
      </c>
      <c r="H20" s="65">
        <f t="shared" si="1"/>
        <v>7181.931887875061</v>
      </c>
      <c r="I20" s="65">
        <f t="shared" si="1"/>
        <v>7332.5079324589642</v>
      </c>
      <c r="J20" s="65">
        <f t="shared" si="1"/>
        <v>7483.2173840860341</v>
      </c>
      <c r="K20" s="65">
        <f t="shared" si="1"/>
        <v>7635.9923305718003</v>
      </c>
      <c r="L20" s="65">
        <f t="shared" si="1"/>
        <v>7791.9037404201772</v>
      </c>
      <c r="M20" s="65">
        <f t="shared" si="1"/>
        <v>7952.1196913977064</v>
      </c>
      <c r="N20" s="65">
        <f t="shared" si="1"/>
        <v>8116.7054739097493</v>
      </c>
      <c r="O20" s="35"/>
      <c r="P20" s="65">
        <f>SUM(P15:P19)</f>
        <v>90890.378645197314</v>
      </c>
      <c r="Q20" s="65">
        <f>SUM(Q15:Q19)</f>
        <v>117795.96626208819</v>
      </c>
      <c r="R20" s="65">
        <f>SUM(R15:R19)</f>
        <v>153794.72782249085</v>
      </c>
      <c r="T20"/>
      <c r="U20"/>
      <c r="V20"/>
      <c r="W20"/>
    </row>
    <row r="21" spans="1:23">
      <c r="A21" s="56"/>
      <c r="B21" s="72" t="s">
        <v>152</v>
      </c>
      <c r="C21" s="29">
        <f>Summary!C16+Summary!C18</f>
        <v>2821</v>
      </c>
      <c r="D21" s="29">
        <f>Summary!D16+Summary!D18</f>
        <v>2821</v>
      </c>
      <c r="E21" s="29">
        <f>Summary!E16+Summary!E18</f>
        <v>2821</v>
      </c>
      <c r="F21" s="29">
        <f>Summary!F16+Summary!F18</f>
        <v>2821</v>
      </c>
      <c r="G21" s="29">
        <f>Summary!G16+Summary!G18</f>
        <v>2821</v>
      </c>
      <c r="H21" s="29">
        <f>Summary!H16+Summary!H18</f>
        <v>2821</v>
      </c>
      <c r="I21" s="29">
        <f>Summary!I16+Summary!I18</f>
        <v>3045</v>
      </c>
      <c r="J21" s="29">
        <f>Summary!J16+Summary!J18</f>
        <v>3045</v>
      </c>
      <c r="K21" s="29">
        <f>Summary!K16+Summary!K18</f>
        <v>3045</v>
      </c>
      <c r="L21" s="29">
        <f>Summary!L16+Summary!L18</f>
        <v>3345</v>
      </c>
      <c r="M21" s="29">
        <f>Summary!M16+Summary!M18</f>
        <v>3345</v>
      </c>
      <c r="N21" s="29">
        <f>Summary!N16+Summary!N18</f>
        <v>3345</v>
      </c>
      <c r="O21" s="33"/>
      <c r="P21" s="29">
        <f>Summary!P16+Summary!P18</f>
        <v>36096</v>
      </c>
      <c r="Q21" s="29">
        <f>Summary!Q16+Summary!Q18</f>
        <v>64979.76</v>
      </c>
      <c r="R21" s="29">
        <f>Summary!R16+Summary!R18</f>
        <v>76526.086560000025</v>
      </c>
      <c r="T21"/>
      <c r="U21"/>
      <c r="V21"/>
      <c r="W21"/>
    </row>
    <row r="22" spans="1:23">
      <c r="A22" s="56"/>
      <c r="B22" s="72" t="s">
        <v>248</v>
      </c>
      <c r="C22" s="29">
        <v>0</v>
      </c>
      <c r="D22" s="29">
        <v>0</v>
      </c>
      <c r="E22" s="29">
        <v>0</v>
      </c>
      <c r="F22" s="29">
        <v>0</v>
      </c>
      <c r="G22" s="29">
        <v>0</v>
      </c>
      <c r="H22" s="29">
        <v>0</v>
      </c>
      <c r="I22" s="29">
        <v>0</v>
      </c>
      <c r="J22" s="29">
        <v>0</v>
      </c>
      <c r="K22" s="29">
        <v>0</v>
      </c>
      <c r="L22" s="29">
        <v>0</v>
      </c>
      <c r="M22" s="29">
        <v>0</v>
      </c>
      <c r="N22" s="29">
        <v>0</v>
      </c>
      <c r="O22" s="33"/>
      <c r="P22" s="29">
        <v>0</v>
      </c>
      <c r="Q22" s="29">
        <v>0</v>
      </c>
      <c r="R22" s="29">
        <v>0</v>
      </c>
      <c r="T22"/>
      <c r="U22"/>
      <c r="V22"/>
      <c r="W22"/>
    </row>
    <row r="23" spans="1:23">
      <c r="A23" s="56"/>
      <c r="B23" s="62" t="s">
        <v>249</v>
      </c>
      <c r="C23" s="63">
        <f>Summary!C17+Summary!C19</f>
        <v>535.99</v>
      </c>
      <c r="D23" s="63">
        <f>Summary!D17+Summary!D19</f>
        <v>535.99</v>
      </c>
      <c r="E23" s="63">
        <f>Summary!E17+Summary!E19</f>
        <v>535.99</v>
      </c>
      <c r="F23" s="63">
        <f>Summary!F17+Summary!F19</f>
        <v>535.99</v>
      </c>
      <c r="G23" s="63">
        <f>Summary!G17+Summary!G19</f>
        <v>535.99</v>
      </c>
      <c r="H23" s="63">
        <f>Summary!H17+Summary!H19</f>
        <v>535.99</v>
      </c>
      <c r="I23" s="63">
        <f>Summary!I17+Summary!I19</f>
        <v>578.54999999999995</v>
      </c>
      <c r="J23" s="63">
        <f>Summary!J17+Summary!J19</f>
        <v>578.54999999999995</v>
      </c>
      <c r="K23" s="63">
        <f>Summary!K17+Summary!K19</f>
        <v>578.54999999999995</v>
      </c>
      <c r="L23" s="63">
        <f>Summary!L17+Summary!L19</f>
        <v>635.54999999999995</v>
      </c>
      <c r="M23" s="63">
        <f>Summary!M17+Summary!M19</f>
        <v>635.54999999999995</v>
      </c>
      <c r="N23" s="63">
        <f>Summary!N17+Summary!N19</f>
        <v>635.54999999999995</v>
      </c>
      <c r="O23" s="33"/>
      <c r="P23" s="63">
        <f>Summary!P17+Summary!P19</f>
        <v>6858.24</v>
      </c>
      <c r="Q23" s="63">
        <f>Summary!Q17+Summary!Q19</f>
        <v>12346.154399999999</v>
      </c>
      <c r="R23" s="63">
        <f>Summary!R17+Summary!R19</f>
        <v>14539.956446400003</v>
      </c>
      <c r="T23"/>
      <c r="U23"/>
      <c r="V23"/>
      <c r="W23"/>
    </row>
    <row r="24" spans="1:23">
      <c r="B24" s="56" t="s">
        <v>250</v>
      </c>
      <c r="C24" s="65">
        <f t="shared" ref="C24:N24" si="2">SUM(C21:C23)</f>
        <v>3356.99</v>
      </c>
      <c r="D24" s="65">
        <f t="shared" si="2"/>
        <v>3356.99</v>
      </c>
      <c r="E24" s="65">
        <f t="shared" si="2"/>
        <v>3356.99</v>
      </c>
      <c r="F24" s="65">
        <f t="shared" si="2"/>
        <v>3356.99</v>
      </c>
      <c r="G24" s="65">
        <f t="shared" si="2"/>
        <v>3356.99</v>
      </c>
      <c r="H24" s="65">
        <f t="shared" si="2"/>
        <v>3356.99</v>
      </c>
      <c r="I24" s="65">
        <f t="shared" si="2"/>
        <v>3623.55</v>
      </c>
      <c r="J24" s="65">
        <f t="shared" si="2"/>
        <v>3623.55</v>
      </c>
      <c r="K24" s="65">
        <f t="shared" si="2"/>
        <v>3623.55</v>
      </c>
      <c r="L24" s="65">
        <f t="shared" si="2"/>
        <v>3980.55</v>
      </c>
      <c r="M24" s="65">
        <f t="shared" si="2"/>
        <v>3980.55</v>
      </c>
      <c r="N24" s="65">
        <f t="shared" si="2"/>
        <v>3980.55</v>
      </c>
      <c r="O24" s="35"/>
      <c r="P24" s="65">
        <f>SUM(P21:P23)</f>
        <v>42954.239999999998</v>
      </c>
      <c r="Q24" s="65">
        <f>SUM(Q21:Q23)</f>
        <v>77325.914400000009</v>
      </c>
      <c r="R24" s="65">
        <f>SUM(R21:R23)</f>
        <v>91066.043006400025</v>
      </c>
      <c r="T24"/>
      <c r="U24"/>
      <c r="V24"/>
      <c r="W24"/>
    </row>
    <row r="25" spans="1:23">
      <c r="B25" s="56" t="s">
        <v>251</v>
      </c>
      <c r="C25" s="71">
        <f>Investments!C37/1000</f>
        <v>27.927555555555553</v>
      </c>
      <c r="D25" s="71">
        <f>Investments!D37/1000</f>
        <v>55.855111111111107</v>
      </c>
      <c r="E25" s="71">
        <f>Investments!E37/1000</f>
        <v>83.782666666666671</v>
      </c>
      <c r="F25" s="71">
        <f>Investments!F37/1000</f>
        <v>111.71022222222221</v>
      </c>
      <c r="G25" s="71">
        <f>Investments!G37/1000</f>
        <v>134.08222222222221</v>
      </c>
      <c r="H25" s="71">
        <f>Investments!H37/1000</f>
        <v>156.45422222222223</v>
      </c>
      <c r="I25" s="71">
        <f>Investments!I37/1000</f>
        <v>180.30711111111108</v>
      </c>
      <c r="J25" s="71">
        <f>Investments!J37/1000</f>
        <v>204.15999999999997</v>
      </c>
      <c r="K25" s="71">
        <f>Investments!K37/1000</f>
        <v>228.01288888888888</v>
      </c>
      <c r="L25" s="71">
        <f>Investments!L37/1000</f>
        <v>251.86577777777777</v>
      </c>
      <c r="M25" s="71">
        <f>Investments!M37/1000</f>
        <v>275.71866666666665</v>
      </c>
      <c r="N25" s="71">
        <f>Investments!N37/1000</f>
        <v>299.57155555555551</v>
      </c>
      <c r="O25" s="35"/>
      <c r="P25" s="71">
        <f>Investments!P37/1000</f>
        <v>2009.4479999999999</v>
      </c>
      <c r="Q25" s="71">
        <f>Investments!Q37/1000</f>
        <v>829.99169244444442</v>
      </c>
      <c r="R25" s="71">
        <f>Investments!R37/1000</f>
        <v>1416.303030510222</v>
      </c>
      <c r="T25"/>
      <c r="U25"/>
      <c r="V25"/>
      <c r="W25"/>
    </row>
    <row r="26" spans="1:23">
      <c r="B26" s="56" t="s">
        <v>252</v>
      </c>
      <c r="C26" s="43">
        <f>Summary!C37</f>
        <v>0</v>
      </c>
      <c r="D26" s="43">
        <f>Summary!D37</f>
        <v>0</v>
      </c>
      <c r="E26" s="43">
        <f>Summary!E37</f>
        <v>0</v>
      </c>
      <c r="F26" s="43">
        <f>Summary!F37</f>
        <v>0</v>
      </c>
      <c r="G26" s="43">
        <f>Summary!G37</f>
        <v>0</v>
      </c>
      <c r="H26" s="43">
        <f>Summary!H37</f>
        <v>0</v>
      </c>
      <c r="I26" s="43">
        <f>Summary!I37</f>
        <v>0</v>
      </c>
      <c r="J26" s="43">
        <f>Summary!J37</f>
        <v>0</v>
      </c>
      <c r="K26" s="43">
        <f>Summary!K37</f>
        <v>0</v>
      </c>
      <c r="L26" s="43">
        <f>Summary!L37</f>
        <v>0</v>
      </c>
      <c r="M26" s="43">
        <f>Summary!M37</f>
        <v>0</v>
      </c>
      <c r="N26" s="43">
        <f>Summary!N37</f>
        <v>349.89087862717685</v>
      </c>
      <c r="O26" s="35"/>
      <c r="P26" s="43">
        <f>Summary!P37</f>
        <v>349.89087862717685</v>
      </c>
      <c r="Q26" s="43">
        <f>Summary!Q37</f>
        <v>537.08254375493561</v>
      </c>
      <c r="R26" s="43">
        <f>Summary!R37</f>
        <v>765.763118488955</v>
      </c>
      <c r="T26"/>
      <c r="U26"/>
      <c r="V26"/>
      <c r="W26"/>
    </row>
    <row r="27" spans="1:23">
      <c r="A27" s="56"/>
      <c r="B27" s="73" t="s">
        <v>264</v>
      </c>
      <c r="C27" s="74">
        <f t="shared" ref="C27:N27" si="3">C11+C12+C13-C20-C24-C25-C26</f>
        <v>-4714.5807106610782</v>
      </c>
      <c r="D27" s="74">
        <f t="shared" si="3"/>
        <v>-2156.8386899736151</v>
      </c>
      <c r="E27" s="74">
        <f t="shared" si="3"/>
        <v>-725.98454033799203</v>
      </c>
      <c r="F27" s="74">
        <f t="shared" si="3"/>
        <v>23.160924100410526</v>
      </c>
      <c r="G27" s="74">
        <f t="shared" si="3"/>
        <v>1499.5673755541784</v>
      </c>
      <c r="H27" s="74">
        <f t="shared" si="3"/>
        <v>1837.0508885901577</v>
      </c>
      <c r="I27" s="74">
        <f t="shared" si="3"/>
        <v>1892.3938444280077</v>
      </c>
      <c r="J27" s="74">
        <f t="shared" si="3"/>
        <v>2129.4496586204996</v>
      </c>
      <c r="K27" s="74">
        <f t="shared" si="3"/>
        <v>2353.9954336419837</v>
      </c>
      <c r="L27" s="74">
        <f t="shared" si="3"/>
        <v>2218.8154782464176</v>
      </c>
      <c r="M27" s="74">
        <f t="shared" si="3"/>
        <v>2442.4500295851258</v>
      </c>
      <c r="N27" s="74">
        <f t="shared" si="3"/>
        <v>2321.0314464555213</v>
      </c>
      <c r="O27" s="35"/>
      <c r="P27" s="74">
        <f>P11+P12+P13-P20-P24-P25-P26</f>
        <v>9120.511138249638</v>
      </c>
      <c r="Q27" s="74">
        <f>Q11+Q12+Q13-Q20-Q24-Q25-Q26</f>
        <v>28352.922696333084</v>
      </c>
      <c r="R27" s="74">
        <f>R11+R12+R13-R20-R24-R25-R26</f>
        <v>68066.143206378256</v>
      </c>
      <c r="T27"/>
      <c r="U27"/>
      <c r="V27"/>
      <c r="W27"/>
    </row>
    <row r="28" spans="1:23">
      <c r="A28" s="56"/>
      <c r="B28" s="75"/>
      <c r="C28" s="75"/>
      <c r="D28" s="75"/>
      <c r="E28" s="75"/>
      <c r="F28" s="75"/>
      <c r="G28" s="75"/>
      <c r="H28" s="75"/>
      <c r="I28" s="75"/>
      <c r="J28" s="75"/>
      <c r="K28" s="75"/>
      <c r="L28" s="75"/>
      <c r="M28" s="75"/>
      <c r="N28" s="75"/>
      <c r="O28" s="57"/>
      <c r="P28" s="75"/>
      <c r="Q28" s="75"/>
      <c r="R28" s="75"/>
      <c r="T28"/>
      <c r="U28"/>
      <c r="V28"/>
      <c r="W28"/>
    </row>
    <row r="29" spans="1:23" ht="16">
      <c r="A29" s="56"/>
      <c r="B29" s="76" t="s">
        <v>0</v>
      </c>
      <c r="C29" s="65">
        <f t="shared" ref="C29:M29" si="4">C27+C25</f>
        <v>-4686.6531551055223</v>
      </c>
      <c r="D29" s="65">
        <f t="shared" si="4"/>
        <v>-2100.9835788625041</v>
      </c>
      <c r="E29" s="65">
        <f t="shared" si="4"/>
        <v>-642.2018736713253</v>
      </c>
      <c r="F29" s="65">
        <f>F27+F25</f>
        <v>134.87114632263274</v>
      </c>
      <c r="G29" s="65">
        <f t="shared" si="4"/>
        <v>1633.6495977764007</v>
      </c>
      <c r="H29" s="65">
        <f t="shared" si="4"/>
        <v>1993.5051108123798</v>
      </c>
      <c r="I29" s="65">
        <f t="shared" si="4"/>
        <v>2072.7009555391187</v>
      </c>
      <c r="J29" s="65">
        <f t="shared" si="4"/>
        <v>2333.6096586204994</v>
      </c>
      <c r="K29" s="65">
        <f t="shared" si="4"/>
        <v>2582.0083225308726</v>
      </c>
      <c r="L29" s="65">
        <f t="shared" si="4"/>
        <v>2470.6812560241951</v>
      </c>
      <c r="M29" s="65">
        <f t="shared" si="4"/>
        <v>2718.1686962517924</v>
      </c>
      <c r="N29" s="65">
        <f>N27+N25</f>
        <v>2620.6030020110766</v>
      </c>
      <c r="O29" s="35"/>
      <c r="P29" s="65">
        <f>P27+P25</f>
        <v>11129.959138249638</v>
      </c>
      <c r="Q29" s="65">
        <f>Q27+Q25</f>
        <v>29182.914388777528</v>
      </c>
      <c r="R29" s="65">
        <f>R27+R25</f>
        <v>69482.446236888471</v>
      </c>
      <c r="T29"/>
      <c r="U29"/>
      <c r="V29"/>
      <c r="W29"/>
    </row>
    <row r="30" spans="1:23">
      <c r="B30" s="72" t="s">
        <v>253</v>
      </c>
      <c r="C30" s="77">
        <v>0</v>
      </c>
      <c r="D30" s="77">
        <v>0</v>
      </c>
      <c r="E30" s="77">
        <v>0</v>
      </c>
      <c r="F30" s="77">
        <v>0</v>
      </c>
      <c r="G30" s="77">
        <v>0</v>
      </c>
      <c r="H30" s="77">
        <v>0</v>
      </c>
      <c r="I30" s="77">
        <v>0</v>
      </c>
      <c r="J30" s="77">
        <v>0</v>
      </c>
      <c r="K30" s="77">
        <v>0</v>
      </c>
      <c r="L30" s="77">
        <v>0</v>
      </c>
      <c r="M30" s="77">
        <v>0</v>
      </c>
      <c r="N30" s="77">
        <v>0</v>
      </c>
      <c r="O30" s="57"/>
      <c r="P30" s="77">
        <v>0</v>
      </c>
      <c r="Q30" s="77">
        <v>0</v>
      </c>
      <c r="R30" s="77">
        <v>0</v>
      </c>
      <c r="T30"/>
      <c r="U30"/>
      <c r="V30"/>
      <c r="W30"/>
    </row>
    <row r="31" spans="1:23">
      <c r="B31" s="72" t="s">
        <v>254</v>
      </c>
      <c r="C31" s="78">
        <f>('External Financies Thousand HUF'!C16+'External Financies Thousand HUF'!C24)/1000</f>
        <v>0</v>
      </c>
      <c r="D31" s="78">
        <f>('External Financies Thousand HUF'!D16+'External Financies Thousand HUF'!D24)/1000</f>
        <v>0</v>
      </c>
      <c r="E31" s="78">
        <f>('External Financies Thousand HUF'!E16+'External Financies Thousand HUF'!E24)/1000</f>
        <v>0</v>
      </c>
      <c r="F31" s="78">
        <f>('External Financies Thousand HUF'!F16+'External Financies Thousand HUF'!F24)/1000</f>
        <v>0</v>
      </c>
      <c r="G31" s="78">
        <f>('External Financies Thousand HUF'!G16+'External Financies Thousand HUF'!G24)/1000</f>
        <v>0</v>
      </c>
      <c r="H31" s="78">
        <f>('External Financies Thousand HUF'!H16+'External Financies Thousand HUF'!H24)/1000</f>
        <v>0</v>
      </c>
      <c r="I31" s="78">
        <f>('External Financies Thousand HUF'!I16+'External Financies Thousand HUF'!I24)/1000</f>
        <v>0</v>
      </c>
      <c r="J31" s="78">
        <f>('External Financies Thousand HUF'!J16+'External Financies Thousand HUF'!J24)/1000</f>
        <v>0</v>
      </c>
      <c r="K31" s="78">
        <f>('External Financies Thousand HUF'!K16+'External Financies Thousand HUF'!K24)/1000</f>
        <v>0</v>
      </c>
      <c r="L31" s="78">
        <f>('External Financies Thousand HUF'!L16+'External Financies Thousand HUF'!L24)/1000</f>
        <v>0</v>
      </c>
      <c r="M31" s="78">
        <f>('External Financies Thousand HUF'!M16+'External Financies Thousand HUF'!M24)/1000</f>
        <v>0</v>
      </c>
      <c r="N31" s="78">
        <f>('External Financies Thousand HUF'!N16+'External Financies Thousand HUF'!N24)/1000</f>
        <v>0</v>
      </c>
      <c r="O31" s="33"/>
      <c r="P31" s="78">
        <f>('External Financies Thousand HUF'!P16+'External Financies Thousand HUF'!P24)/1000</f>
        <v>0</v>
      </c>
      <c r="Q31" s="78">
        <f>('External Financies Thousand HUF'!Q16+'External Financies Thousand HUF'!Q24)/1000</f>
        <v>0</v>
      </c>
      <c r="R31" s="78">
        <f>('External Financies Thousand HUF'!R16+'External Financies Thousand HUF'!R24)/1000</f>
        <v>0</v>
      </c>
      <c r="T31"/>
      <c r="U31"/>
      <c r="V31"/>
      <c r="W31"/>
    </row>
    <row r="32" spans="1:23">
      <c r="A32" s="56"/>
      <c r="B32" s="64" t="s">
        <v>255</v>
      </c>
      <c r="C32" s="79">
        <f t="shared" ref="C32:N32" si="5">C30-C31</f>
        <v>0</v>
      </c>
      <c r="D32" s="79">
        <f t="shared" si="5"/>
        <v>0</v>
      </c>
      <c r="E32" s="79">
        <f t="shared" si="5"/>
        <v>0</v>
      </c>
      <c r="F32" s="79">
        <f t="shared" si="5"/>
        <v>0</v>
      </c>
      <c r="G32" s="79">
        <f t="shared" si="5"/>
        <v>0</v>
      </c>
      <c r="H32" s="79">
        <f t="shared" si="5"/>
        <v>0</v>
      </c>
      <c r="I32" s="79">
        <f t="shared" si="5"/>
        <v>0</v>
      </c>
      <c r="J32" s="79">
        <f t="shared" si="5"/>
        <v>0</v>
      </c>
      <c r="K32" s="79">
        <f t="shared" si="5"/>
        <v>0</v>
      </c>
      <c r="L32" s="79">
        <f t="shared" si="5"/>
        <v>0</v>
      </c>
      <c r="M32" s="79">
        <f t="shared" si="5"/>
        <v>0</v>
      </c>
      <c r="N32" s="79">
        <f t="shared" si="5"/>
        <v>0</v>
      </c>
      <c r="O32" s="35"/>
      <c r="P32" s="79">
        <f>P30-P31</f>
        <v>0</v>
      </c>
      <c r="Q32" s="79">
        <f>Q30-Q31</f>
        <v>0</v>
      </c>
      <c r="R32" s="79">
        <f>R30-R31</f>
        <v>0</v>
      </c>
      <c r="T32"/>
      <c r="U32"/>
      <c r="V32"/>
      <c r="W32"/>
    </row>
    <row r="33" spans="1:23">
      <c r="A33" s="56"/>
      <c r="B33" s="72" t="s">
        <v>256</v>
      </c>
      <c r="C33" s="77">
        <v>0</v>
      </c>
      <c r="D33" s="77">
        <v>0</v>
      </c>
      <c r="E33" s="77">
        <v>0</v>
      </c>
      <c r="F33" s="77">
        <v>0</v>
      </c>
      <c r="G33" s="77">
        <v>0</v>
      </c>
      <c r="H33" s="77">
        <v>0</v>
      </c>
      <c r="I33" s="77">
        <v>0</v>
      </c>
      <c r="J33" s="77">
        <v>0</v>
      </c>
      <c r="K33" s="77">
        <v>0</v>
      </c>
      <c r="L33" s="77">
        <v>0</v>
      </c>
      <c r="M33" s="77">
        <v>0</v>
      </c>
      <c r="N33" s="77">
        <v>0</v>
      </c>
      <c r="O33" s="57"/>
      <c r="P33" s="77">
        <v>0</v>
      </c>
      <c r="Q33" s="77">
        <v>0</v>
      </c>
      <c r="R33" s="77">
        <v>0</v>
      </c>
      <c r="T33"/>
      <c r="U33"/>
      <c r="V33"/>
      <c r="W33"/>
    </row>
    <row r="34" spans="1:23">
      <c r="A34" s="56"/>
      <c r="B34" s="72" t="s">
        <v>257</v>
      </c>
      <c r="C34" s="80">
        <v>0</v>
      </c>
      <c r="D34" s="80">
        <v>0</v>
      </c>
      <c r="E34" s="80">
        <v>0</v>
      </c>
      <c r="F34" s="80">
        <v>0</v>
      </c>
      <c r="G34" s="80">
        <v>0</v>
      </c>
      <c r="H34" s="80">
        <v>0</v>
      </c>
      <c r="I34" s="80">
        <v>0</v>
      </c>
      <c r="J34" s="80">
        <v>0</v>
      </c>
      <c r="K34" s="80">
        <v>0</v>
      </c>
      <c r="L34" s="80">
        <v>0</v>
      </c>
      <c r="M34" s="80">
        <v>0</v>
      </c>
      <c r="N34" s="80">
        <v>0</v>
      </c>
      <c r="O34" s="57"/>
      <c r="P34" s="80">
        <v>0</v>
      </c>
      <c r="Q34" s="80">
        <v>0</v>
      </c>
      <c r="R34" s="80">
        <v>0</v>
      </c>
      <c r="T34"/>
      <c r="U34"/>
      <c r="V34"/>
      <c r="W34"/>
    </row>
    <row r="35" spans="1:23">
      <c r="A35" s="56"/>
      <c r="B35" s="64" t="s">
        <v>262</v>
      </c>
      <c r="C35" s="81">
        <f t="shared" ref="C35:N35" si="6">C33-C34</f>
        <v>0</v>
      </c>
      <c r="D35" s="81">
        <f t="shared" si="6"/>
        <v>0</v>
      </c>
      <c r="E35" s="81">
        <f t="shared" si="6"/>
        <v>0</v>
      </c>
      <c r="F35" s="81">
        <f t="shared" si="6"/>
        <v>0</v>
      </c>
      <c r="G35" s="81">
        <f t="shared" si="6"/>
        <v>0</v>
      </c>
      <c r="H35" s="81">
        <f t="shared" si="6"/>
        <v>0</v>
      </c>
      <c r="I35" s="81">
        <f t="shared" si="6"/>
        <v>0</v>
      </c>
      <c r="J35" s="81">
        <f t="shared" si="6"/>
        <v>0</v>
      </c>
      <c r="K35" s="81">
        <f t="shared" si="6"/>
        <v>0</v>
      </c>
      <c r="L35" s="81">
        <f t="shared" si="6"/>
        <v>0</v>
      </c>
      <c r="M35" s="81">
        <f t="shared" si="6"/>
        <v>0</v>
      </c>
      <c r="N35" s="81">
        <f t="shared" si="6"/>
        <v>0</v>
      </c>
      <c r="O35" s="82"/>
      <c r="P35" s="81">
        <f>P33-P34</f>
        <v>0</v>
      </c>
      <c r="Q35" s="81">
        <f>Q33-Q34</f>
        <v>0</v>
      </c>
      <c r="R35" s="81">
        <f>R33-R34</f>
        <v>0</v>
      </c>
      <c r="T35"/>
      <c r="U35"/>
      <c r="V35"/>
      <c r="W35"/>
    </row>
    <row r="36" spans="1:23">
      <c r="A36" s="56"/>
      <c r="B36" s="64" t="s">
        <v>258</v>
      </c>
      <c r="C36" s="79">
        <f t="shared" ref="C36:N36" si="7">C27+C32+C35</f>
        <v>-4714.5807106610782</v>
      </c>
      <c r="D36" s="79">
        <f t="shared" si="7"/>
        <v>-2156.8386899736151</v>
      </c>
      <c r="E36" s="79">
        <f t="shared" si="7"/>
        <v>-725.98454033799203</v>
      </c>
      <c r="F36" s="79">
        <f t="shared" si="7"/>
        <v>23.160924100410526</v>
      </c>
      <c r="G36" s="79">
        <f t="shared" si="7"/>
        <v>1499.5673755541784</v>
      </c>
      <c r="H36" s="79">
        <f t="shared" si="7"/>
        <v>1837.0508885901577</v>
      </c>
      <c r="I36" s="79">
        <f t="shared" si="7"/>
        <v>1892.3938444280077</v>
      </c>
      <c r="J36" s="79">
        <f t="shared" si="7"/>
        <v>2129.4496586204996</v>
      </c>
      <c r="K36" s="79">
        <f t="shared" si="7"/>
        <v>2353.9954336419837</v>
      </c>
      <c r="L36" s="79">
        <f t="shared" si="7"/>
        <v>2218.8154782464176</v>
      </c>
      <c r="M36" s="79">
        <f t="shared" si="7"/>
        <v>2442.4500295851258</v>
      </c>
      <c r="N36" s="79">
        <f t="shared" si="7"/>
        <v>2321.0314464555213</v>
      </c>
      <c r="O36" s="35"/>
      <c r="P36" s="79">
        <f>P27+P32+P35</f>
        <v>9120.511138249638</v>
      </c>
      <c r="Q36" s="79">
        <f>Q27+Q32+Q35</f>
        <v>28352.922696333084</v>
      </c>
      <c r="R36" s="79">
        <f>R27+R32+R35</f>
        <v>68066.143206378256</v>
      </c>
      <c r="T36"/>
      <c r="U36"/>
      <c r="V36"/>
      <c r="W36"/>
    </row>
    <row r="37" spans="1:23">
      <c r="A37" s="56"/>
      <c r="B37" s="62" t="s">
        <v>263</v>
      </c>
      <c r="C37" s="83">
        <v>0</v>
      </c>
      <c r="D37" s="83">
        <v>0</v>
      </c>
      <c r="E37" s="83">
        <v>0</v>
      </c>
      <c r="F37" s="83">
        <v>0</v>
      </c>
      <c r="G37" s="83">
        <v>0</v>
      </c>
      <c r="H37" s="83">
        <v>0</v>
      </c>
      <c r="I37" s="83">
        <v>0</v>
      </c>
      <c r="J37" s="83">
        <v>0</v>
      </c>
      <c r="K37" s="83">
        <v>0</v>
      </c>
      <c r="L37" s="83">
        <v>0</v>
      </c>
      <c r="M37" s="83">
        <v>0</v>
      </c>
      <c r="N37" s="83">
        <f>IF(P36&gt;0,P36*$R$3,0)</f>
        <v>820.84600244246735</v>
      </c>
      <c r="O37" s="84"/>
      <c r="P37" s="63">
        <f>IF(P36&gt;0,P36*$R$3,0)</f>
        <v>820.84600244246735</v>
      </c>
      <c r="Q37" s="63">
        <f>IF(Q36&gt;0,Q36*$R$3,0)</f>
        <v>2551.7630426699775</v>
      </c>
      <c r="R37" s="63">
        <f>IF(R36&gt;0,R36*$R$3,0)</f>
        <v>6125.9528885740428</v>
      </c>
      <c r="T37"/>
      <c r="U37"/>
      <c r="V37"/>
      <c r="W37"/>
    </row>
    <row r="38" spans="1:23">
      <c r="A38" s="56"/>
      <c r="B38" s="64" t="s">
        <v>259</v>
      </c>
      <c r="C38" s="79">
        <f t="shared" ref="C38:N38" si="8">C36-C37</f>
        <v>-4714.5807106610782</v>
      </c>
      <c r="D38" s="79">
        <f t="shared" si="8"/>
        <v>-2156.8386899736151</v>
      </c>
      <c r="E38" s="79">
        <f t="shared" si="8"/>
        <v>-725.98454033799203</v>
      </c>
      <c r="F38" s="79">
        <f t="shared" si="8"/>
        <v>23.160924100410526</v>
      </c>
      <c r="G38" s="79">
        <f t="shared" si="8"/>
        <v>1499.5673755541784</v>
      </c>
      <c r="H38" s="79">
        <f t="shared" si="8"/>
        <v>1837.0508885901577</v>
      </c>
      <c r="I38" s="79">
        <f t="shared" si="8"/>
        <v>1892.3938444280077</v>
      </c>
      <c r="J38" s="79">
        <f t="shared" si="8"/>
        <v>2129.4496586204996</v>
      </c>
      <c r="K38" s="79">
        <f t="shared" si="8"/>
        <v>2353.9954336419837</v>
      </c>
      <c r="L38" s="79">
        <f t="shared" si="8"/>
        <v>2218.8154782464176</v>
      </c>
      <c r="M38" s="79">
        <f t="shared" si="8"/>
        <v>2442.4500295851258</v>
      </c>
      <c r="N38" s="79">
        <f t="shared" si="8"/>
        <v>1500.1854440130539</v>
      </c>
      <c r="O38" s="35"/>
      <c r="P38" s="79">
        <f>P36-P37</f>
        <v>8299.6651358071704</v>
      </c>
      <c r="Q38" s="79">
        <f>Q36-Q37</f>
        <v>25801.159653663108</v>
      </c>
      <c r="R38" s="79">
        <f>R36-R37</f>
        <v>61940.190317804212</v>
      </c>
      <c r="T38"/>
      <c r="U38"/>
      <c r="V38"/>
      <c r="W38"/>
    </row>
    <row r="39" spans="1:23">
      <c r="A39" s="56"/>
      <c r="B39" s="62" t="s">
        <v>260</v>
      </c>
      <c r="C39" s="66">
        <v>0</v>
      </c>
      <c r="D39" s="66">
        <v>0</v>
      </c>
      <c r="E39" s="66">
        <v>0</v>
      </c>
      <c r="F39" s="66">
        <v>0</v>
      </c>
      <c r="G39" s="66">
        <v>0</v>
      </c>
      <c r="H39" s="66">
        <v>0</v>
      </c>
      <c r="I39" s="66">
        <v>0</v>
      </c>
      <c r="J39" s="66">
        <v>0</v>
      </c>
      <c r="K39" s="66">
        <v>0</v>
      </c>
      <c r="L39" s="66">
        <v>0</v>
      </c>
      <c r="M39" s="66">
        <v>0</v>
      </c>
      <c r="N39" s="66">
        <v>0</v>
      </c>
      <c r="O39" s="33"/>
      <c r="P39" s="66">
        <v>0</v>
      </c>
      <c r="Q39" s="66">
        <v>0</v>
      </c>
      <c r="R39" s="66">
        <v>0</v>
      </c>
      <c r="T39"/>
      <c r="U39"/>
      <c r="V39"/>
      <c r="W39"/>
    </row>
    <row r="40" spans="1:23">
      <c r="A40" s="56"/>
      <c r="B40" s="85" t="s">
        <v>261</v>
      </c>
      <c r="C40" s="86">
        <f t="shared" ref="C40:N40" si="9">C38-C39</f>
        <v>-4714.5807106610782</v>
      </c>
      <c r="D40" s="86">
        <f t="shared" si="9"/>
        <v>-2156.8386899736151</v>
      </c>
      <c r="E40" s="86">
        <f t="shared" si="9"/>
        <v>-725.98454033799203</v>
      </c>
      <c r="F40" s="86">
        <f t="shared" si="9"/>
        <v>23.160924100410526</v>
      </c>
      <c r="G40" s="86">
        <f t="shared" si="9"/>
        <v>1499.5673755541784</v>
      </c>
      <c r="H40" s="86">
        <f t="shared" si="9"/>
        <v>1837.0508885901577</v>
      </c>
      <c r="I40" s="86">
        <f t="shared" si="9"/>
        <v>1892.3938444280077</v>
      </c>
      <c r="J40" s="86">
        <f t="shared" si="9"/>
        <v>2129.4496586204996</v>
      </c>
      <c r="K40" s="86">
        <f t="shared" si="9"/>
        <v>2353.9954336419837</v>
      </c>
      <c r="L40" s="86">
        <f t="shared" si="9"/>
        <v>2218.8154782464176</v>
      </c>
      <c r="M40" s="86">
        <f t="shared" si="9"/>
        <v>2442.4500295851258</v>
      </c>
      <c r="N40" s="86">
        <f t="shared" si="9"/>
        <v>1500.1854440130539</v>
      </c>
      <c r="O40" s="35"/>
      <c r="P40" s="86">
        <f>P38-P39</f>
        <v>8299.6651358071704</v>
      </c>
      <c r="Q40" s="86">
        <f>Q38-Q39</f>
        <v>25801.159653663108</v>
      </c>
      <c r="R40" s="86">
        <f>R38-R39</f>
        <v>61940.190317804212</v>
      </c>
      <c r="T40"/>
      <c r="U40"/>
      <c r="V40"/>
      <c r="W40"/>
    </row>
    <row r="41" spans="1:23">
      <c r="T41"/>
      <c r="U41"/>
      <c r="V41"/>
      <c r="W41"/>
    </row>
    <row r="42" spans="1:23">
      <c r="T42"/>
      <c r="U42"/>
      <c r="V42"/>
      <c r="W42"/>
    </row>
    <row r="43" spans="1:23">
      <c r="T43"/>
      <c r="U43"/>
      <c r="V43"/>
      <c r="W43"/>
    </row>
    <row r="44" spans="1:23">
      <c r="T44"/>
      <c r="U44"/>
      <c r="V44"/>
      <c r="W44"/>
    </row>
    <row r="45" spans="1:23">
      <c r="T45"/>
      <c r="U45"/>
      <c r="V45"/>
      <c r="W45"/>
    </row>
    <row r="46" spans="1:23">
      <c r="T46"/>
      <c r="U46"/>
      <c r="V46"/>
      <c r="W46"/>
    </row>
    <row r="47" spans="1:23">
      <c r="T47"/>
      <c r="U47"/>
      <c r="V47"/>
      <c r="W47"/>
    </row>
    <row r="48" spans="1:23">
      <c r="T48"/>
      <c r="U48"/>
      <c r="V48"/>
      <c r="W48"/>
    </row>
    <row r="49" spans="20:23">
      <c r="T49"/>
      <c r="U49"/>
      <c r="V49"/>
      <c r="W49"/>
    </row>
    <row r="50" spans="20:23">
      <c r="T50"/>
      <c r="U50"/>
      <c r="V50"/>
      <c r="W50"/>
    </row>
    <row r="51" spans="20:23">
      <c r="T51"/>
      <c r="U51"/>
      <c r="V51"/>
      <c r="W51"/>
    </row>
    <row r="52" spans="20:23">
      <c r="T52"/>
      <c r="U52"/>
      <c r="V52"/>
      <c r="W52"/>
    </row>
    <row r="53" spans="20:23">
      <c r="T53"/>
      <c r="U53"/>
      <c r="V53"/>
      <c r="W53"/>
    </row>
    <row r="54" spans="20:23">
      <c r="T54"/>
      <c r="U54"/>
      <c r="V54"/>
      <c r="W54"/>
    </row>
    <row r="55" spans="20:23">
      <c r="T55"/>
      <c r="U55"/>
      <c r="V55"/>
      <c r="W55"/>
    </row>
    <row r="56" spans="20:23">
      <c r="T56"/>
      <c r="U56"/>
      <c r="V56"/>
      <c r="W56"/>
    </row>
    <row r="57" spans="20:23">
      <c r="T57"/>
      <c r="U57"/>
      <c r="V57"/>
      <c r="W57"/>
    </row>
    <row r="58" spans="20:23">
      <c r="T58"/>
      <c r="U58"/>
      <c r="V58"/>
      <c r="W58"/>
    </row>
    <row r="59" spans="20:23">
      <c r="T59"/>
      <c r="U59"/>
      <c r="V59"/>
      <c r="W59"/>
    </row>
    <row r="60" spans="20:23">
      <c r="T60"/>
      <c r="U60"/>
      <c r="V60"/>
      <c r="W60"/>
    </row>
    <row r="61" spans="20:23">
      <c r="T61"/>
      <c r="U61"/>
      <c r="V61"/>
      <c r="W61"/>
    </row>
    <row r="62" spans="20:23">
      <c r="T62"/>
      <c r="U62"/>
      <c r="V62"/>
      <c r="W62"/>
    </row>
    <row r="63" spans="20:23">
      <c r="T63"/>
      <c r="U63"/>
      <c r="V63"/>
      <c r="W63"/>
    </row>
    <row r="64" spans="20:23">
      <c r="T64"/>
      <c r="U64"/>
      <c r="V64"/>
      <c r="W64"/>
    </row>
    <row r="65" spans="20:23">
      <c r="T65"/>
      <c r="U65"/>
      <c r="V65"/>
      <c r="W65"/>
    </row>
    <row r="66" spans="20:23">
      <c r="T66"/>
      <c r="U66"/>
      <c r="V66"/>
      <c r="W66"/>
    </row>
    <row r="67" spans="20:23">
      <c r="T67"/>
      <c r="U67"/>
      <c r="V67"/>
      <c r="W67"/>
    </row>
    <row r="68" spans="20:23">
      <c r="T68"/>
      <c r="U68"/>
      <c r="V68"/>
      <c r="W68"/>
    </row>
    <row r="69" spans="20:23">
      <c r="T69"/>
      <c r="U69"/>
      <c r="V69"/>
      <c r="W69"/>
    </row>
    <row r="70" spans="20:23">
      <c r="T70"/>
      <c r="U70"/>
      <c r="V70"/>
      <c r="W70"/>
    </row>
    <row r="71" spans="20:23">
      <c r="T71"/>
      <c r="U71"/>
      <c r="V71"/>
      <c r="W71"/>
    </row>
    <row r="72" spans="20:23">
      <c r="T72"/>
      <c r="U72"/>
      <c r="V72"/>
      <c r="W72"/>
    </row>
    <row r="73" spans="20:23">
      <c r="T73"/>
      <c r="U73"/>
      <c r="V73"/>
      <c r="W73"/>
    </row>
    <row r="74" spans="20:23">
      <c r="T74"/>
      <c r="U74"/>
      <c r="V74"/>
      <c r="W74"/>
    </row>
    <row r="75" spans="20:23">
      <c r="T75"/>
      <c r="U75"/>
      <c r="V75"/>
      <c r="W75"/>
    </row>
    <row r="76" spans="20:23">
      <c r="T76"/>
      <c r="U76"/>
      <c r="V76"/>
      <c r="W76"/>
    </row>
    <row r="77" spans="20:23">
      <c r="T77"/>
      <c r="U77"/>
      <c r="V77"/>
      <c r="W77"/>
    </row>
    <row r="78" spans="20:23">
      <c r="T78"/>
      <c r="U78"/>
      <c r="V78"/>
      <c r="W78"/>
    </row>
    <row r="79" spans="20:23">
      <c r="T79"/>
      <c r="U79"/>
      <c r="V79"/>
      <c r="W79"/>
    </row>
    <row r="80" spans="20:23">
      <c r="T80"/>
      <c r="U80"/>
      <c r="V80"/>
      <c r="W80"/>
    </row>
    <row r="81" spans="20:23">
      <c r="T81"/>
      <c r="U81"/>
      <c r="V81"/>
      <c r="W81"/>
    </row>
    <row r="82" spans="20:23">
      <c r="T82"/>
      <c r="U82"/>
      <c r="V82"/>
      <c r="W82"/>
    </row>
    <row r="83" spans="20:23">
      <c r="T83"/>
      <c r="U83"/>
      <c r="V83"/>
      <c r="W83"/>
    </row>
    <row r="84" spans="20:23">
      <c r="T84"/>
      <c r="U84"/>
      <c r="V84"/>
      <c r="W84"/>
    </row>
    <row r="85" spans="20:23">
      <c r="T85"/>
      <c r="U85"/>
      <c r="V85"/>
      <c r="W85"/>
    </row>
    <row r="86" spans="20:23">
      <c r="T86"/>
      <c r="U86"/>
      <c r="V86"/>
      <c r="W86"/>
    </row>
    <row r="87" spans="20:23">
      <c r="T87"/>
      <c r="U87"/>
      <c r="V87"/>
      <c r="W87"/>
    </row>
    <row r="88" spans="20:23">
      <c r="T88"/>
      <c r="U88"/>
      <c r="V88"/>
      <c r="W88"/>
    </row>
    <row r="89" spans="20:23">
      <c r="T89"/>
      <c r="U89"/>
      <c r="V89"/>
      <c r="W89"/>
    </row>
    <row r="90" spans="20:23">
      <c r="T90"/>
      <c r="U90"/>
      <c r="V90"/>
      <c r="W90"/>
    </row>
    <row r="91" spans="20:23">
      <c r="T91"/>
      <c r="U91"/>
      <c r="V91"/>
      <c r="W91"/>
    </row>
    <row r="92" spans="20:23">
      <c r="T92"/>
      <c r="U92"/>
      <c r="V92"/>
      <c r="W92"/>
    </row>
    <row r="93" spans="20:23">
      <c r="T93"/>
      <c r="U93"/>
      <c r="V93"/>
      <c r="W93"/>
    </row>
    <row r="94" spans="20:23">
      <c r="T94"/>
      <c r="U94"/>
      <c r="V94"/>
      <c r="W94"/>
    </row>
    <row r="95" spans="20:23">
      <c r="T95"/>
      <c r="U95"/>
      <c r="V95"/>
      <c r="W95"/>
    </row>
    <row r="96" spans="20:23">
      <c r="T96"/>
      <c r="U96"/>
      <c r="V96"/>
      <c r="W96"/>
    </row>
    <row r="97" spans="20:23">
      <c r="T97"/>
      <c r="U97"/>
      <c r="V97"/>
      <c r="W97"/>
    </row>
    <row r="98" spans="20:23">
      <c r="T98"/>
      <c r="U98"/>
      <c r="V98"/>
      <c r="W98"/>
    </row>
    <row r="99" spans="20:23">
      <c r="T99"/>
      <c r="U99"/>
      <c r="V99"/>
      <c r="W99"/>
    </row>
    <row r="100" spans="20:23">
      <c r="T100"/>
      <c r="U100"/>
      <c r="V100"/>
      <c r="W100"/>
    </row>
    <row r="101" spans="20:23">
      <c r="T101"/>
      <c r="U101"/>
      <c r="V101"/>
      <c r="W101"/>
    </row>
    <row r="102" spans="20:23">
      <c r="T102"/>
      <c r="U102"/>
      <c r="V102"/>
      <c r="W102"/>
    </row>
    <row r="103" spans="20:23">
      <c r="T103"/>
      <c r="U103"/>
      <c r="V103"/>
      <c r="W103"/>
    </row>
    <row r="104" spans="20:23">
      <c r="T104"/>
      <c r="U104"/>
      <c r="V104"/>
      <c r="W104"/>
    </row>
    <row r="105" spans="20:23">
      <c r="T105"/>
      <c r="U105"/>
      <c r="V105"/>
      <c r="W105"/>
    </row>
    <row r="106" spans="20:23">
      <c r="T106"/>
      <c r="U106"/>
      <c r="V106"/>
      <c r="W106"/>
    </row>
    <row r="107" spans="20:23">
      <c r="T107"/>
      <c r="U107"/>
      <c r="V107"/>
      <c r="W107"/>
    </row>
    <row r="108" spans="20:23">
      <c r="T108"/>
      <c r="U108"/>
      <c r="V108"/>
      <c r="W108"/>
    </row>
    <row r="109" spans="20:23">
      <c r="T109"/>
      <c r="U109"/>
      <c r="V109"/>
      <c r="W109"/>
    </row>
    <row r="110" spans="20:23">
      <c r="T110"/>
      <c r="U110"/>
      <c r="V110"/>
      <c r="W110"/>
    </row>
    <row r="111" spans="20:23">
      <c r="T111"/>
      <c r="U111"/>
      <c r="V111"/>
      <c r="W111"/>
    </row>
    <row r="112" spans="20:23">
      <c r="T112"/>
      <c r="U112"/>
      <c r="V112"/>
      <c r="W112"/>
    </row>
    <row r="113" spans="20:23">
      <c r="T113"/>
      <c r="U113"/>
      <c r="V113"/>
      <c r="W113"/>
    </row>
    <row r="114" spans="20:23">
      <c r="T114"/>
      <c r="U114"/>
      <c r="V114"/>
      <c r="W114"/>
    </row>
    <row r="115" spans="20:23">
      <c r="T115"/>
      <c r="U115"/>
      <c r="V115"/>
      <c r="W115"/>
    </row>
    <row r="116" spans="20:23">
      <c r="T116"/>
      <c r="U116"/>
      <c r="V116"/>
      <c r="W116"/>
    </row>
    <row r="117" spans="20:23">
      <c r="T117"/>
      <c r="U117"/>
      <c r="V117"/>
      <c r="W117"/>
    </row>
    <row r="118" spans="20:23">
      <c r="T118"/>
      <c r="U118"/>
      <c r="V118"/>
      <c r="W118"/>
    </row>
    <row r="119" spans="20:23">
      <c r="T119"/>
      <c r="U119"/>
      <c r="V119"/>
      <c r="W119"/>
    </row>
    <row r="120" spans="20:23">
      <c r="T120"/>
      <c r="U120"/>
      <c r="V120"/>
      <c r="W120"/>
    </row>
    <row r="121" spans="20:23">
      <c r="T121"/>
      <c r="U121"/>
      <c r="V121"/>
      <c r="W121"/>
    </row>
    <row r="122" spans="20:23">
      <c r="T122"/>
      <c r="U122"/>
      <c r="V122"/>
      <c r="W122"/>
    </row>
    <row r="123" spans="20:23">
      <c r="T123"/>
      <c r="U123"/>
      <c r="V123"/>
      <c r="W123"/>
    </row>
    <row r="124" spans="20:23">
      <c r="T124"/>
      <c r="U124"/>
      <c r="V124"/>
      <c r="W124"/>
    </row>
    <row r="125" spans="20:23">
      <c r="T125"/>
      <c r="U125"/>
      <c r="V125"/>
      <c r="W125"/>
    </row>
    <row r="126" spans="20:23">
      <c r="T126"/>
      <c r="U126"/>
      <c r="V126"/>
      <c r="W126"/>
    </row>
    <row r="127" spans="20:23">
      <c r="T127"/>
      <c r="U127"/>
      <c r="V127"/>
      <c r="W127"/>
    </row>
    <row r="128" spans="20:23">
      <c r="T128"/>
      <c r="U128"/>
      <c r="V128"/>
      <c r="W128"/>
    </row>
    <row r="129" spans="20:23">
      <c r="T129"/>
      <c r="U129"/>
      <c r="V129"/>
      <c r="W129"/>
    </row>
    <row r="130" spans="20:23">
      <c r="T130"/>
      <c r="U130"/>
      <c r="V130"/>
      <c r="W130"/>
    </row>
    <row r="131" spans="20:23">
      <c r="T131"/>
      <c r="U131"/>
      <c r="V131"/>
      <c r="W131"/>
    </row>
    <row r="132" spans="20:23">
      <c r="T132"/>
      <c r="U132"/>
      <c r="V132"/>
      <c r="W132"/>
    </row>
    <row r="133" spans="20:23">
      <c r="T133"/>
      <c r="U133"/>
      <c r="V133"/>
      <c r="W133"/>
    </row>
    <row r="134" spans="20:23">
      <c r="T134"/>
      <c r="U134"/>
      <c r="V134"/>
      <c r="W134"/>
    </row>
    <row r="135" spans="20:23">
      <c r="T135"/>
      <c r="U135"/>
      <c r="V135"/>
      <c r="W135"/>
    </row>
    <row r="136" spans="20:23">
      <c r="T136"/>
      <c r="U136"/>
      <c r="V136"/>
      <c r="W136"/>
    </row>
    <row r="137" spans="20:23">
      <c r="T137"/>
      <c r="U137"/>
      <c r="V137"/>
      <c r="W137"/>
    </row>
    <row r="138" spans="20:23">
      <c r="T138"/>
      <c r="U138"/>
      <c r="V138"/>
      <c r="W138"/>
    </row>
    <row r="139" spans="20:23">
      <c r="T139"/>
      <c r="U139"/>
      <c r="V139"/>
      <c r="W139"/>
    </row>
    <row r="140" spans="20:23">
      <c r="T140"/>
      <c r="U140"/>
      <c r="V140"/>
      <c r="W140"/>
    </row>
    <row r="141" spans="20:23">
      <c r="T141"/>
      <c r="U141"/>
      <c r="V141"/>
      <c r="W141"/>
    </row>
    <row r="142" spans="20:23">
      <c r="T142"/>
      <c r="U142"/>
      <c r="V142"/>
      <c r="W142"/>
    </row>
    <row r="143" spans="20:23">
      <c r="T143"/>
      <c r="U143"/>
      <c r="V143"/>
      <c r="W143"/>
    </row>
    <row r="144" spans="20:23">
      <c r="T144"/>
      <c r="U144"/>
      <c r="V144"/>
      <c r="W144"/>
    </row>
    <row r="145" spans="20:23">
      <c r="T145"/>
      <c r="U145"/>
      <c r="V145"/>
      <c r="W145"/>
    </row>
    <row r="146" spans="20:23">
      <c r="T146"/>
      <c r="U146"/>
      <c r="V146"/>
      <c r="W146"/>
    </row>
    <row r="147" spans="20:23">
      <c r="T147"/>
      <c r="U147"/>
      <c r="V147"/>
      <c r="W147"/>
    </row>
    <row r="148" spans="20:23">
      <c r="T148"/>
      <c r="U148"/>
      <c r="V148"/>
      <c r="W148"/>
    </row>
    <row r="149" spans="20:23">
      <c r="T149"/>
      <c r="U149"/>
      <c r="V149"/>
      <c r="W149"/>
    </row>
    <row r="150" spans="20:23">
      <c r="T150"/>
      <c r="U150"/>
      <c r="V150"/>
      <c r="W150"/>
    </row>
    <row r="151" spans="20:23">
      <c r="T151"/>
      <c r="U151"/>
      <c r="V151"/>
      <c r="W151"/>
    </row>
    <row r="152" spans="20:23">
      <c r="T152"/>
      <c r="U152"/>
      <c r="V152"/>
      <c r="W152"/>
    </row>
    <row r="153" spans="20:23">
      <c r="T153"/>
      <c r="U153"/>
      <c r="V153"/>
      <c r="W153"/>
    </row>
    <row r="154" spans="20:23">
      <c r="T154"/>
      <c r="U154"/>
      <c r="V154"/>
      <c r="W154"/>
    </row>
    <row r="155" spans="20:23">
      <c r="T155"/>
      <c r="U155"/>
      <c r="V155"/>
      <c r="W155"/>
    </row>
    <row r="156" spans="20:23">
      <c r="T156"/>
      <c r="U156"/>
      <c r="V156"/>
      <c r="W156"/>
    </row>
    <row r="157" spans="20:23">
      <c r="T157"/>
      <c r="U157"/>
      <c r="V157"/>
      <c r="W157"/>
    </row>
    <row r="158" spans="20:23">
      <c r="T158"/>
      <c r="U158"/>
      <c r="V158"/>
      <c r="W158"/>
    </row>
    <row r="159" spans="20:23">
      <c r="T159"/>
      <c r="U159"/>
      <c r="V159"/>
      <c r="W159"/>
    </row>
    <row r="160" spans="20:23">
      <c r="T160"/>
      <c r="U160"/>
      <c r="V160"/>
      <c r="W160"/>
    </row>
    <row r="161" spans="20:23">
      <c r="T161"/>
      <c r="U161"/>
      <c r="V161"/>
      <c r="W161"/>
    </row>
    <row r="162" spans="20:23">
      <c r="T162"/>
      <c r="U162"/>
      <c r="V162"/>
      <c r="W162"/>
    </row>
    <row r="163" spans="20:23">
      <c r="T163"/>
      <c r="U163"/>
      <c r="V163"/>
      <c r="W163"/>
    </row>
    <row r="164" spans="20:23">
      <c r="T164"/>
      <c r="U164"/>
      <c r="V164"/>
      <c r="W164"/>
    </row>
    <row r="165" spans="20:23">
      <c r="T165"/>
      <c r="U165"/>
      <c r="V165"/>
      <c r="W165"/>
    </row>
    <row r="166" spans="20:23">
      <c r="T166"/>
      <c r="U166"/>
      <c r="V166"/>
      <c r="W166"/>
    </row>
    <row r="167" spans="20:23">
      <c r="T167"/>
      <c r="U167"/>
      <c r="V167"/>
      <c r="W167"/>
    </row>
    <row r="168" spans="20:23">
      <c r="T168"/>
      <c r="U168"/>
      <c r="V168"/>
      <c r="W168"/>
    </row>
    <row r="169" spans="20:23">
      <c r="T169"/>
      <c r="U169"/>
      <c r="V169"/>
      <c r="W169"/>
    </row>
    <row r="170" spans="20:23">
      <c r="T170"/>
      <c r="U170"/>
      <c r="V170"/>
      <c r="W170"/>
    </row>
    <row r="171" spans="20:23">
      <c r="T171"/>
      <c r="U171"/>
      <c r="V171"/>
      <c r="W171"/>
    </row>
    <row r="172" spans="20:23">
      <c r="T172"/>
      <c r="U172"/>
      <c r="V172"/>
      <c r="W172"/>
    </row>
    <row r="173" spans="20:23">
      <c r="T173"/>
      <c r="U173"/>
      <c r="V173"/>
      <c r="W173"/>
    </row>
    <row r="174" spans="20:23">
      <c r="T174"/>
      <c r="U174"/>
      <c r="V174"/>
      <c r="W174"/>
    </row>
    <row r="175" spans="20:23">
      <c r="T175"/>
      <c r="U175"/>
      <c r="V175"/>
      <c r="W175"/>
    </row>
    <row r="176" spans="20:23">
      <c r="T176"/>
      <c r="U176"/>
      <c r="V176"/>
      <c r="W176"/>
    </row>
    <row r="177" spans="20:23">
      <c r="T177"/>
      <c r="U177"/>
      <c r="V177"/>
      <c r="W177"/>
    </row>
    <row r="178" spans="20:23">
      <c r="T178"/>
      <c r="U178"/>
      <c r="V178"/>
      <c r="W178"/>
    </row>
    <row r="179" spans="20:23">
      <c r="T179"/>
      <c r="U179"/>
      <c r="V179"/>
      <c r="W179"/>
    </row>
    <row r="180" spans="20:23">
      <c r="T180"/>
      <c r="U180"/>
      <c r="V180"/>
      <c r="W180"/>
    </row>
    <row r="181" spans="20:23">
      <c r="T181"/>
      <c r="U181"/>
      <c r="V181"/>
      <c r="W181"/>
    </row>
    <row r="182" spans="20:23">
      <c r="T182"/>
      <c r="U182"/>
      <c r="V182"/>
      <c r="W182"/>
    </row>
    <row r="183" spans="20:23">
      <c r="T183"/>
      <c r="U183"/>
      <c r="V183"/>
      <c r="W183"/>
    </row>
    <row r="184" spans="20:23">
      <c r="T184"/>
      <c r="U184"/>
      <c r="V184"/>
      <c r="W184"/>
    </row>
    <row r="185" spans="20:23">
      <c r="T185"/>
      <c r="U185"/>
      <c r="V185"/>
      <c r="W185"/>
    </row>
    <row r="186" spans="20:23">
      <c r="T186"/>
      <c r="U186"/>
      <c r="V186"/>
      <c r="W186"/>
    </row>
    <row r="187" spans="20:23">
      <c r="T187"/>
      <c r="U187"/>
      <c r="V187"/>
      <c r="W187"/>
    </row>
    <row r="188" spans="20:23">
      <c r="T188"/>
      <c r="U188"/>
      <c r="V188"/>
      <c r="W188"/>
    </row>
    <row r="189" spans="20:23">
      <c r="T189"/>
      <c r="U189"/>
      <c r="V189"/>
      <c r="W189"/>
    </row>
    <row r="190" spans="20:23">
      <c r="T190"/>
      <c r="U190"/>
      <c r="V190"/>
      <c r="W190"/>
    </row>
    <row r="191" spans="20:23">
      <c r="T191"/>
      <c r="U191"/>
      <c r="V191"/>
      <c r="W191"/>
    </row>
    <row r="192" spans="20:23">
      <c r="T192"/>
      <c r="U192"/>
      <c r="V192"/>
      <c r="W192"/>
    </row>
    <row r="193" spans="20:23">
      <c r="T193"/>
      <c r="U193"/>
      <c r="V193"/>
      <c r="W193"/>
    </row>
    <row r="194" spans="20:23">
      <c r="T194"/>
      <c r="U194"/>
      <c r="V194"/>
      <c r="W194"/>
    </row>
  </sheetData>
  <sheetProtection pivotTables="0"/>
  <mergeCells count="2">
    <mergeCell ref="C7:N7"/>
    <mergeCell ref="A1:W1"/>
  </mergeCells>
  <pageMargins left="0.70866141732283472" right="0.70866141732283472" top="1.4173228346456694" bottom="0.74803149606299213" header="0.31496062992125984" footer="0.31496062992125984"/>
  <pageSetup paperSize="9" scale="75" orientation="landscape" r:id="rId1"/>
  <headerFooter>
    <oddHeader>&amp;L&amp;G&amp;R&amp;A</oddHeader>
    <oddFooter>&amp;L&amp;F&amp;R&amp;D</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E9A03-51B4-EC45-8D1B-4922E15CDD77}">
  <dimension ref="A1:Z103"/>
  <sheetViews>
    <sheetView workbookViewId="0">
      <selection activeCell="C14" sqref="C14"/>
    </sheetView>
  </sheetViews>
  <sheetFormatPr baseColWidth="10" defaultColWidth="9.1640625" defaultRowHeight="15"/>
  <cols>
    <col min="1" max="1" width="44.83203125" style="37" bestFit="1" customWidth="1"/>
    <col min="2" max="2" width="8.5" style="37" customWidth="1"/>
    <col min="3" max="14" width="11.5" style="37" customWidth="1"/>
    <col min="15" max="15" width="3.5" style="38" customWidth="1"/>
    <col min="16" max="16" width="15.1640625" style="37" bestFit="1" customWidth="1"/>
    <col min="17" max="18" width="22" style="37" bestFit="1" customWidth="1"/>
    <col min="19" max="19" width="6" style="37" customWidth="1"/>
    <col min="20" max="23" width="11.5" style="37" hidden="1" customWidth="1"/>
    <col min="24" max="16384" width="9.1640625" style="37"/>
  </cols>
  <sheetData>
    <row r="1" spans="1:26">
      <c r="A1" s="294" t="s">
        <v>358</v>
      </c>
      <c r="B1" s="294"/>
      <c r="C1" s="294"/>
      <c r="D1" s="294"/>
      <c r="E1" s="294"/>
      <c r="F1" s="294"/>
      <c r="G1" s="294"/>
      <c r="H1" s="294"/>
      <c r="I1" s="294"/>
      <c r="J1" s="294"/>
      <c r="K1" s="294"/>
      <c r="L1" s="294"/>
      <c r="M1" s="294"/>
      <c r="N1" s="294"/>
      <c r="O1" s="294"/>
      <c r="P1" s="294"/>
      <c r="Q1" s="294"/>
      <c r="R1" s="294"/>
      <c r="S1" s="294"/>
      <c r="T1" s="294"/>
      <c r="U1" s="294"/>
      <c r="V1" s="294"/>
      <c r="W1" s="294"/>
    </row>
    <row r="3" spans="1:26" ht="16" thickBot="1">
      <c r="T3" s="302" t="s">
        <v>138</v>
      </c>
      <c r="U3" s="302"/>
      <c r="V3" s="302"/>
      <c r="W3" s="302"/>
      <c r="Y3"/>
      <c r="Z3"/>
    </row>
    <row r="4" spans="1:26" ht="16" thickBot="1">
      <c r="A4" s="39" t="s">
        <v>265</v>
      </c>
      <c r="B4" s="267" t="s">
        <v>281</v>
      </c>
      <c r="C4" s="267" t="str">
        <f>'Basic data'!E4</f>
        <v>Month 1</v>
      </c>
      <c r="D4" s="267" t="str">
        <f>'Basic data'!F4</f>
        <v>Month 2</v>
      </c>
      <c r="E4" s="267" t="str">
        <f>'Basic data'!G4</f>
        <v>Month 3</v>
      </c>
      <c r="F4" s="267" t="str">
        <f>'Basic data'!H4</f>
        <v>Month 4</v>
      </c>
      <c r="G4" s="267" t="str">
        <f>'Basic data'!I4</f>
        <v>Month 5</v>
      </c>
      <c r="H4" s="267" t="str">
        <f>'Basic data'!J4</f>
        <v>Month 6</v>
      </c>
      <c r="I4" s="267" t="str">
        <f>'Basic data'!K4</f>
        <v>Month 7</v>
      </c>
      <c r="J4" s="267" t="str">
        <f>'Basic data'!L4</f>
        <v>Month 8</v>
      </c>
      <c r="K4" s="267" t="str">
        <f>'Basic data'!M4</f>
        <v>Month 9</v>
      </c>
      <c r="L4" s="267" t="str">
        <f>'Basic data'!N4</f>
        <v>Month 10</v>
      </c>
      <c r="M4" s="267" t="str">
        <f>'Basic data'!O4</f>
        <v>Month 11</v>
      </c>
      <c r="N4" s="267" t="str">
        <f>'Basic data'!P4</f>
        <v>Month 12</v>
      </c>
      <c r="O4" s="41"/>
      <c r="P4" s="267" t="str">
        <f>'Basic data'!R4</f>
        <v>Year 1</v>
      </c>
      <c r="Q4" s="267" t="str">
        <f>'Basic data'!S4</f>
        <v>Year 2</v>
      </c>
      <c r="R4" s="267" t="str">
        <f>'Basic data'!T4</f>
        <v>Year 3</v>
      </c>
      <c r="T4" s="40" t="s">
        <v>9</v>
      </c>
      <c r="U4" s="40" t="s">
        <v>8</v>
      </c>
      <c r="V4" s="40" t="s">
        <v>7</v>
      </c>
      <c r="W4" s="40" t="s">
        <v>6</v>
      </c>
      <c r="Y4"/>
      <c r="Z4"/>
    </row>
    <row r="5" spans="1:26">
      <c r="A5" s="42" t="s">
        <v>266</v>
      </c>
      <c r="B5" s="43">
        <f>SUM(B6:B8)</f>
        <v>0</v>
      </c>
      <c r="C5" s="43"/>
      <c r="D5" s="43"/>
      <c r="E5" s="43"/>
      <c r="F5" s="43"/>
      <c r="G5" s="43"/>
      <c r="H5" s="43"/>
      <c r="I5" s="43"/>
      <c r="J5" s="43"/>
      <c r="K5" s="43"/>
      <c r="L5" s="43"/>
      <c r="M5" s="43"/>
      <c r="N5" s="43"/>
      <c r="O5" s="35"/>
      <c r="P5" s="43">
        <f>SUM(P6:P8)</f>
        <v>8775.1280000000006</v>
      </c>
      <c r="Q5" s="43">
        <f>SUM(Q6:Q8)</f>
        <v>27040.261235555558</v>
      </c>
      <c r="R5" s="43">
        <f>SUM(R6:R8)</f>
        <v>46731.166375413333</v>
      </c>
      <c r="T5" s="43"/>
      <c r="U5" s="43"/>
      <c r="V5" s="43"/>
      <c r="W5" s="43"/>
      <c r="Y5"/>
      <c r="Z5"/>
    </row>
    <row r="6" spans="1:26">
      <c r="A6" s="44" t="s">
        <v>267</v>
      </c>
      <c r="B6" s="7"/>
      <c r="C6" s="8">
        <f>(Investments!C52+Investments!C53)/1000</f>
        <v>783.02</v>
      </c>
      <c r="D6" s="8">
        <f>(Investments!D52+Investments!D53)/1000</f>
        <v>1543.6679999999999</v>
      </c>
      <c r="E6" s="8">
        <f>(Investments!E52+Investments!E53)/1000</f>
        <v>2281.944</v>
      </c>
      <c r="F6" s="8">
        <f>(Investments!F52+Investments!F53)/1000</f>
        <v>2997.848</v>
      </c>
      <c r="G6" s="8">
        <f>(Investments!G52+Investments!G53)/1000</f>
        <v>3691.38</v>
      </c>
      <c r="H6" s="8">
        <f>(Investments!H52+Investments!H53)/1000</f>
        <v>4362.54</v>
      </c>
      <c r="I6" s="8">
        <f>(Investments!I52+Investments!I53)/1000</f>
        <v>5063.1591111111111</v>
      </c>
      <c r="J6" s="8">
        <f>(Investments!J52+Investments!J53)/1000</f>
        <v>5739.9253333333327</v>
      </c>
      <c r="K6" s="8">
        <f>(Investments!K52+Investments!K53)/1000</f>
        <v>6392.8386666666665</v>
      </c>
      <c r="L6" s="8">
        <f>(Investments!L52+Investments!L53)/1000</f>
        <v>7021.8991111111109</v>
      </c>
      <c r="M6" s="8">
        <f>(Investments!M52+Investments!M53)/1000</f>
        <v>7627.1066666666666</v>
      </c>
      <c r="N6" s="8">
        <f>(Investments!N52+Investments!N53)/1000</f>
        <v>8208.4613333333346</v>
      </c>
      <c r="O6" s="33"/>
      <c r="P6" s="8">
        <f>(Investments!P52+Investments!P53)/1000+B6</f>
        <v>8208.4613333333346</v>
      </c>
      <c r="Q6" s="8">
        <f>(Investments!Q52+Investments!Q53)/1000+B6</f>
        <v>24551.372346666667</v>
      </c>
      <c r="R6" s="8">
        <f>(Investments!R52+Investments!R53)/1000+B6</f>
        <v>42181.166375413333</v>
      </c>
      <c r="T6" s="8"/>
      <c r="U6" s="8"/>
      <c r="V6" s="8"/>
      <c r="W6" s="8"/>
      <c r="Y6"/>
      <c r="Z6"/>
    </row>
    <row r="7" spans="1:26">
      <c r="A7" s="44" t="s">
        <v>268</v>
      </c>
      <c r="B7" s="7"/>
      <c r="C7" s="8">
        <f>(Investments!C54+Investments!C55+Investments!C56)/1000</f>
        <v>194.44444444444443</v>
      </c>
      <c r="D7" s="8">
        <f>(Investments!D54+Investments!D55+Investments!D56)/1000</f>
        <v>383.33333333333331</v>
      </c>
      <c r="E7" s="8">
        <f>(Investments!E54+Investments!E55+Investments!E56)/1000</f>
        <v>566.66666666666663</v>
      </c>
      <c r="F7" s="8">
        <f>(Investments!F54+Investments!F55+Investments!F56)/1000</f>
        <v>744.44444444444446</v>
      </c>
      <c r="G7" s="8">
        <f>(Investments!G54+Investments!G55+Investments!G56)/1000</f>
        <v>722.22222222222229</v>
      </c>
      <c r="H7" s="8">
        <f>(Investments!H54+Investments!H55+Investments!H56)/1000</f>
        <v>700</v>
      </c>
      <c r="I7" s="8">
        <f>(Investments!I54+Investments!I55+Investments!I56)/1000</f>
        <v>677.77777777777771</v>
      </c>
      <c r="J7" s="8">
        <f>(Investments!J54+Investments!J55+Investments!J56)/1000</f>
        <v>655.55555555555554</v>
      </c>
      <c r="K7" s="8">
        <f>(Investments!K54+Investments!K55+Investments!K56)/1000</f>
        <v>633.33333333333337</v>
      </c>
      <c r="L7" s="8">
        <f>(Investments!L54+Investments!L55+Investments!L56)/1000</f>
        <v>611.11111111111109</v>
      </c>
      <c r="M7" s="8">
        <f>(Investments!M54+Investments!M55+Investments!M56)/1000</f>
        <v>588.88888888888891</v>
      </c>
      <c r="N7" s="8">
        <f>(Investments!N54+Investments!N55+Investments!N56)/1000</f>
        <v>566.66666666666674</v>
      </c>
      <c r="O7" s="33"/>
      <c r="P7" s="8">
        <f>(Investments!P54+Investments!P55+Investments!P56)/1000+B7</f>
        <v>566.66666666666674</v>
      </c>
      <c r="Q7" s="8">
        <f>(Investments!Q54+Investments!Q55+Investments!Q56)/1000+B7</f>
        <v>2488.8888888888891</v>
      </c>
      <c r="R7" s="8">
        <f>(Investments!R54+Investments!R55+Investments!R56)/1000+B7</f>
        <v>4550</v>
      </c>
      <c r="T7" s="8"/>
      <c r="U7" s="8"/>
      <c r="V7" s="8"/>
      <c r="W7" s="8"/>
      <c r="Y7"/>
      <c r="Z7"/>
    </row>
    <row r="8" spans="1:26">
      <c r="A8" s="44" t="s">
        <v>269</v>
      </c>
      <c r="B8" s="7"/>
      <c r="C8" s="8">
        <f t="shared" ref="C8:N8" si="0">B8</f>
        <v>0</v>
      </c>
      <c r="D8" s="8">
        <f t="shared" si="0"/>
        <v>0</v>
      </c>
      <c r="E8" s="8">
        <f t="shared" si="0"/>
        <v>0</v>
      </c>
      <c r="F8" s="8">
        <f t="shared" si="0"/>
        <v>0</v>
      </c>
      <c r="G8" s="8">
        <f t="shared" si="0"/>
        <v>0</v>
      </c>
      <c r="H8" s="8">
        <f t="shared" si="0"/>
        <v>0</v>
      </c>
      <c r="I8" s="8">
        <f t="shared" si="0"/>
        <v>0</v>
      </c>
      <c r="J8" s="8">
        <f t="shared" si="0"/>
        <v>0</v>
      </c>
      <c r="K8" s="8">
        <f t="shared" si="0"/>
        <v>0</v>
      </c>
      <c r="L8" s="8">
        <f t="shared" si="0"/>
        <v>0</v>
      </c>
      <c r="M8" s="8">
        <f t="shared" si="0"/>
        <v>0</v>
      </c>
      <c r="N8" s="8">
        <f t="shared" si="0"/>
        <v>0</v>
      </c>
      <c r="O8" s="33"/>
      <c r="P8" s="8">
        <f>N8</f>
        <v>0</v>
      </c>
      <c r="Q8" s="8">
        <v>0</v>
      </c>
      <c r="R8" s="8">
        <v>0</v>
      </c>
      <c r="T8" s="8"/>
      <c r="U8" s="8"/>
      <c r="V8" s="8"/>
      <c r="W8" s="8"/>
      <c r="Y8"/>
      <c r="Z8"/>
    </row>
    <row r="9" spans="1:26">
      <c r="A9" s="44"/>
      <c r="B9" s="8"/>
      <c r="C9" s="8"/>
      <c r="D9" s="8"/>
      <c r="E9" s="8"/>
      <c r="F9" s="8"/>
      <c r="G9" s="8"/>
      <c r="H9" s="8"/>
      <c r="I9" s="8"/>
      <c r="J9" s="8"/>
      <c r="K9" s="8"/>
      <c r="L9" s="8"/>
      <c r="M9" s="8"/>
      <c r="N9" s="8"/>
      <c r="O9" s="33"/>
      <c r="P9" s="8"/>
      <c r="Q9" s="8"/>
      <c r="R9" s="8"/>
      <c r="T9" s="8"/>
      <c r="U9" s="8"/>
      <c r="V9" s="8"/>
      <c r="W9" s="8"/>
      <c r="Y9"/>
      <c r="Z9"/>
    </row>
    <row r="10" spans="1:26">
      <c r="A10" s="42" t="s">
        <v>270</v>
      </c>
      <c r="B10" s="10">
        <f>SUM(B11:B14)</f>
        <v>0</v>
      </c>
      <c r="C10" s="10">
        <f t="shared" ref="C10:N10" si="1">SUM(C11:C14)</f>
        <v>59607.954844894477</v>
      </c>
      <c r="D10" s="10">
        <f t="shared" si="1"/>
        <v>56501.579266031971</v>
      </c>
      <c r="E10" s="10">
        <f t="shared" si="1"/>
        <v>54853.985392360642</v>
      </c>
      <c r="F10" s="10">
        <f t="shared" si="1"/>
        <v>60583.464538683278</v>
      </c>
      <c r="G10" s="10">
        <f t="shared" si="1"/>
        <v>61411.722136459677</v>
      </c>
      <c r="H10" s="10">
        <f t="shared" si="1"/>
        <v>62599.835247272058</v>
      </c>
      <c r="I10" s="10">
        <f t="shared" si="1"/>
        <v>63813.832202811172</v>
      </c>
      <c r="J10" s="10">
        <f t="shared" si="1"/>
        <v>65288.737861431669</v>
      </c>
      <c r="K10" s="10">
        <f t="shared" si="1"/>
        <v>67012.042183962534</v>
      </c>
      <c r="L10" s="10">
        <f t="shared" si="1"/>
        <v>68624.019439986732</v>
      </c>
      <c r="M10" s="10">
        <f t="shared" si="1"/>
        <v>70483.48413623852</v>
      </c>
      <c r="N10" s="10">
        <f t="shared" si="1"/>
        <v>71424.537135807128</v>
      </c>
      <c r="O10" s="35"/>
      <c r="P10" s="10">
        <f>SUM(P11:P14)</f>
        <v>71424.537135807186</v>
      </c>
      <c r="Q10" s="10">
        <f>SUM(Q11:Q14)</f>
        <v>198960.56355391472</v>
      </c>
      <c r="R10" s="10">
        <f>SUM(R11:R14)</f>
        <v>421209.84873186116</v>
      </c>
      <c r="T10" s="10"/>
      <c r="U10" s="10"/>
      <c r="V10" s="10"/>
      <c r="W10" s="10"/>
      <c r="Y10"/>
      <c r="Z10"/>
    </row>
    <row r="11" spans="1:26">
      <c r="A11" s="44" t="s">
        <v>271</v>
      </c>
      <c r="B11" s="7"/>
      <c r="C11" s="8">
        <f>B11+('Basic data'!E20-('Basic data'!E6+'Basic data'!E10))*'Basic data'!$R21/1000</f>
        <v>0</v>
      </c>
      <c r="D11" s="8">
        <f>C11+('Basic data'!F20-('Basic data'!F6+'Basic data'!F10))*'Basic data'!$R21/1000</f>
        <v>0</v>
      </c>
      <c r="E11" s="8">
        <f>D11+('Basic data'!G20-('Basic data'!G6+'Basic data'!G10))*'Basic data'!$R21/1000</f>
        <v>0</v>
      </c>
      <c r="F11" s="8">
        <f>E11+('Basic data'!H20-('Basic data'!H6+'Basic data'!H10))*'Basic data'!$R21/1000</f>
        <v>0</v>
      </c>
      <c r="G11" s="8">
        <f>F11+('Basic data'!I20-('Basic data'!I6+'Basic data'!I10))*'Basic data'!$R21/1000</f>
        <v>0</v>
      </c>
      <c r="H11" s="8">
        <f>G11+('Basic data'!J20-('Basic data'!J6+'Basic data'!J10))*'Basic data'!$R21/1000</f>
        <v>0</v>
      </c>
      <c r="I11" s="8">
        <f>H11+('Basic data'!K20-('Basic data'!K6+'Basic data'!K10))*'Basic data'!$R21/1000</f>
        <v>0</v>
      </c>
      <c r="J11" s="8">
        <f>I11+('Basic data'!L20-('Basic data'!L6+'Basic data'!L10))*'Basic data'!$R21/1000</f>
        <v>0</v>
      </c>
      <c r="K11" s="8">
        <f>J11+('Basic data'!M20-('Basic data'!M6+'Basic data'!M10))*'Basic data'!$R21/1000</f>
        <v>0</v>
      </c>
      <c r="L11" s="8">
        <f>K11+('Basic data'!N20-('Basic data'!N6+'Basic data'!N10))*'Basic data'!$R21/1000</f>
        <v>0</v>
      </c>
      <c r="M11" s="8">
        <f>L11+('Basic data'!O20-('Basic data'!O6+'Basic data'!O10))*'Basic data'!$R21/1000</f>
        <v>0</v>
      </c>
      <c r="N11" s="8">
        <f>M11+('Basic data'!P20-('Basic data'!P6+'Basic data'!P10))*'Basic data'!$R21/1000</f>
        <v>0</v>
      </c>
      <c r="O11" s="33"/>
      <c r="P11" s="8">
        <f>O11+('Basic data'!R20-('Basic data'!R6+'Basic data'!R10))*'Basic data'!$R21/1000</f>
        <v>0</v>
      </c>
      <c r="Q11" s="8">
        <f>P11+('Basic data'!S20-('Basic data'!S6+'Basic data'!S10))*'Basic data'!$S21/1000</f>
        <v>0</v>
      </c>
      <c r="R11" s="8">
        <f>Q11+('Basic data'!T20-('Basic data'!T6+'Basic data'!T10))*'Basic data'!$T21/1000</f>
        <v>0</v>
      </c>
      <c r="T11" s="8"/>
      <c r="U11" s="8"/>
      <c r="V11" s="8"/>
      <c r="W11" s="8"/>
      <c r="Y11"/>
      <c r="Z11"/>
    </row>
    <row r="12" spans="1:26">
      <c r="A12" s="44" t="s">
        <v>272</v>
      </c>
      <c r="B12" s="7"/>
      <c r="C12" s="8">
        <f t="shared" ref="C12:N13" si="2">B12</f>
        <v>0</v>
      </c>
      <c r="D12" s="8">
        <f t="shared" si="2"/>
        <v>0</v>
      </c>
      <c r="E12" s="8">
        <f t="shared" si="2"/>
        <v>0</v>
      </c>
      <c r="F12" s="8">
        <f t="shared" si="2"/>
        <v>0</v>
      </c>
      <c r="G12" s="8">
        <f t="shared" si="2"/>
        <v>0</v>
      </c>
      <c r="H12" s="8">
        <f t="shared" si="2"/>
        <v>0</v>
      </c>
      <c r="I12" s="8">
        <f t="shared" si="2"/>
        <v>0</v>
      </c>
      <c r="J12" s="8">
        <f t="shared" si="2"/>
        <v>0</v>
      </c>
      <c r="K12" s="8">
        <f t="shared" si="2"/>
        <v>0</v>
      </c>
      <c r="L12" s="8">
        <f t="shared" si="2"/>
        <v>0</v>
      </c>
      <c r="M12" s="8">
        <f t="shared" si="2"/>
        <v>0</v>
      </c>
      <c r="N12" s="8">
        <f t="shared" si="2"/>
        <v>0</v>
      </c>
      <c r="O12" s="33"/>
      <c r="P12" s="8">
        <f>N12</f>
        <v>0</v>
      </c>
      <c r="Q12" s="8">
        <v>0</v>
      </c>
      <c r="R12" s="8">
        <v>0</v>
      </c>
      <c r="T12" s="8"/>
      <c r="U12" s="8"/>
      <c r="V12" s="8"/>
      <c r="W12" s="8"/>
      <c r="Y12"/>
      <c r="Z12"/>
    </row>
    <row r="13" spans="1:26">
      <c r="A13" s="44" t="s">
        <v>273</v>
      </c>
      <c r="B13" s="7"/>
      <c r="C13" s="8">
        <f t="shared" si="2"/>
        <v>0</v>
      </c>
      <c r="D13" s="8">
        <f t="shared" si="2"/>
        <v>0</v>
      </c>
      <c r="E13" s="8">
        <f t="shared" si="2"/>
        <v>0</v>
      </c>
      <c r="F13" s="8">
        <f t="shared" si="2"/>
        <v>0</v>
      </c>
      <c r="G13" s="8">
        <f t="shared" si="2"/>
        <v>0</v>
      </c>
      <c r="H13" s="8">
        <f t="shared" si="2"/>
        <v>0</v>
      </c>
      <c r="I13" s="8">
        <f t="shared" si="2"/>
        <v>0</v>
      </c>
      <c r="J13" s="8">
        <f t="shared" si="2"/>
        <v>0</v>
      </c>
      <c r="K13" s="8">
        <f t="shared" si="2"/>
        <v>0</v>
      </c>
      <c r="L13" s="8">
        <f t="shared" si="2"/>
        <v>0</v>
      </c>
      <c r="M13" s="8">
        <f t="shared" si="2"/>
        <v>0</v>
      </c>
      <c r="N13" s="8">
        <f t="shared" si="2"/>
        <v>0</v>
      </c>
      <c r="O13" s="33"/>
      <c r="P13" s="8">
        <f>N13</f>
        <v>0</v>
      </c>
      <c r="Q13" s="8">
        <v>0</v>
      </c>
      <c r="R13" s="8">
        <v>0</v>
      </c>
      <c r="T13" s="8"/>
      <c r="U13" s="8"/>
      <c r="V13" s="8"/>
      <c r="W13" s="8"/>
      <c r="Y13"/>
      <c r="Z13"/>
    </row>
    <row r="14" spans="1:26">
      <c r="A14" s="44" t="s">
        <v>274</v>
      </c>
      <c r="B14" s="7"/>
      <c r="C14" s="8">
        <f>Summary!C50</f>
        <v>59607.954844894477</v>
      </c>
      <c r="D14" s="8">
        <f>Summary!D50</f>
        <v>56501.579266031971</v>
      </c>
      <c r="E14" s="8">
        <f>Summary!E50</f>
        <v>54853.985392360642</v>
      </c>
      <c r="F14" s="8">
        <f>Summary!F50</f>
        <v>60583.464538683278</v>
      </c>
      <c r="G14" s="8">
        <f>Summary!G50</f>
        <v>61411.722136459677</v>
      </c>
      <c r="H14" s="8">
        <f>Summary!H50</f>
        <v>62599.835247272058</v>
      </c>
      <c r="I14" s="8">
        <f>Summary!I50</f>
        <v>63813.832202811172</v>
      </c>
      <c r="J14" s="8">
        <f>Summary!J50</f>
        <v>65288.737861431669</v>
      </c>
      <c r="K14" s="8">
        <f>Summary!K50</f>
        <v>67012.042183962534</v>
      </c>
      <c r="L14" s="8">
        <f>Summary!L50</f>
        <v>68624.019439986732</v>
      </c>
      <c r="M14" s="8">
        <f>Summary!M50</f>
        <v>70483.48413623852</v>
      </c>
      <c r="N14" s="8">
        <f>Summary!N50</f>
        <v>71424.537135807128</v>
      </c>
      <c r="O14" s="33"/>
      <c r="P14" s="8">
        <f>Summary!P50</f>
        <v>71424.537135807186</v>
      </c>
      <c r="Q14" s="8">
        <f>Summary!Q50</f>
        <v>198960.56355391472</v>
      </c>
      <c r="R14" s="8">
        <f>Summary!R50</f>
        <v>421209.84873186116</v>
      </c>
      <c r="T14" s="8"/>
      <c r="U14" s="8"/>
      <c r="V14" s="8"/>
      <c r="W14" s="8"/>
      <c r="Y14"/>
      <c r="Z14"/>
    </row>
    <row r="15" spans="1:26">
      <c r="A15" s="44"/>
      <c r="B15" s="8"/>
      <c r="C15" s="8"/>
      <c r="D15" s="8"/>
      <c r="E15" s="8"/>
      <c r="F15" s="8"/>
      <c r="G15" s="8"/>
      <c r="H15" s="8"/>
      <c r="I15" s="8"/>
      <c r="J15" s="8"/>
      <c r="K15" s="8"/>
      <c r="L15" s="8"/>
      <c r="M15" s="8"/>
      <c r="N15" s="8"/>
      <c r="O15" s="33"/>
      <c r="P15" s="8"/>
      <c r="Q15" s="8"/>
      <c r="R15" s="8"/>
      <c r="T15" s="8"/>
      <c r="U15" s="8"/>
      <c r="V15" s="8"/>
      <c r="W15" s="8"/>
      <c r="Y15"/>
      <c r="Z15"/>
    </row>
    <row r="16" spans="1:26">
      <c r="A16" s="42" t="s">
        <v>275</v>
      </c>
      <c r="B16" s="7"/>
      <c r="C16" s="8">
        <v>0</v>
      </c>
      <c r="D16" s="8">
        <v>0</v>
      </c>
      <c r="E16" s="8">
        <v>0</v>
      </c>
      <c r="F16" s="8">
        <v>0</v>
      </c>
      <c r="G16" s="8">
        <v>0</v>
      </c>
      <c r="H16" s="8">
        <v>0</v>
      </c>
      <c r="I16" s="8">
        <v>0</v>
      </c>
      <c r="J16" s="8">
        <v>0</v>
      </c>
      <c r="K16" s="8">
        <v>0</v>
      </c>
      <c r="L16" s="8">
        <v>0</v>
      </c>
      <c r="M16" s="8">
        <v>0</v>
      </c>
      <c r="N16" s="8">
        <v>0</v>
      </c>
      <c r="O16" s="33"/>
      <c r="P16" s="8">
        <f>N16</f>
        <v>0</v>
      </c>
      <c r="Q16" s="8">
        <f>O16</f>
        <v>0</v>
      </c>
      <c r="R16" s="8">
        <f>P16</f>
        <v>0</v>
      </c>
      <c r="T16" s="10"/>
      <c r="U16" s="10"/>
      <c r="V16" s="10"/>
      <c r="W16" s="10"/>
      <c r="Y16"/>
      <c r="Z16"/>
    </row>
    <row r="17" spans="1:26" ht="16" thickBot="1">
      <c r="A17" s="44"/>
      <c r="B17" s="24"/>
      <c r="C17" s="24"/>
      <c r="D17" s="24"/>
      <c r="E17" s="24"/>
      <c r="F17" s="24"/>
      <c r="G17" s="24"/>
      <c r="H17" s="24"/>
      <c r="I17" s="24"/>
      <c r="J17" s="24"/>
      <c r="K17" s="24"/>
      <c r="L17" s="24"/>
      <c r="M17" s="24"/>
      <c r="N17" s="24"/>
      <c r="O17" s="33"/>
      <c r="P17" s="24"/>
      <c r="Q17" s="24"/>
      <c r="R17" s="24"/>
      <c r="T17" s="24"/>
      <c r="U17" s="24"/>
      <c r="V17" s="24"/>
      <c r="W17" s="24"/>
      <c r="Y17"/>
      <c r="Z17"/>
    </row>
    <row r="18" spans="1:26" ht="16" thickBot="1">
      <c r="A18" s="39" t="s">
        <v>276</v>
      </c>
      <c r="B18" s="20">
        <f>B5+B10+B16</f>
        <v>0</v>
      </c>
      <c r="C18" s="20"/>
      <c r="D18" s="20"/>
      <c r="E18" s="20"/>
      <c r="F18" s="20"/>
      <c r="G18" s="20"/>
      <c r="H18" s="20"/>
      <c r="I18" s="20"/>
      <c r="J18" s="20"/>
      <c r="K18" s="20"/>
      <c r="L18" s="20"/>
      <c r="M18" s="20"/>
      <c r="N18" s="20"/>
      <c r="O18" s="35"/>
      <c r="P18" s="20">
        <f>P5+P10+P16</f>
        <v>80199.665135807183</v>
      </c>
      <c r="Q18" s="20">
        <f>Q5+Q10+Q16</f>
        <v>226000.82478947027</v>
      </c>
      <c r="R18" s="20">
        <f>R5+R10+R16</f>
        <v>467941.01510727452</v>
      </c>
      <c r="T18" s="46"/>
      <c r="U18" s="46"/>
      <c r="V18" s="46"/>
      <c r="W18" s="46"/>
      <c r="Y18"/>
      <c r="Z18"/>
    </row>
    <row r="19" spans="1:26" ht="16" thickBot="1">
      <c r="Y19"/>
      <c r="Z19"/>
    </row>
    <row r="20" spans="1:26" ht="16" thickBot="1">
      <c r="A20" s="39" t="s">
        <v>277</v>
      </c>
      <c r="B20" s="267" t="str">
        <f>B4</f>
        <v>Opening</v>
      </c>
      <c r="C20" s="267" t="str">
        <f>C4</f>
        <v>Month 1</v>
      </c>
      <c r="D20" s="267" t="str">
        <f t="shared" ref="D20:N20" si="3">D4</f>
        <v>Month 2</v>
      </c>
      <c r="E20" s="267" t="str">
        <f t="shared" si="3"/>
        <v>Month 3</v>
      </c>
      <c r="F20" s="267" t="str">
        <f t="shared" si="3"/>
        <v>Month 4</v>
      </c>
      <c r="G20" s="267" t="str">
        <f t="shared" si="3"/>
        <v>Month 5</v>
      </c>
      <c r="H20" s="267" t="str">
        <f t="shared" si="3"/>
        <v>Month 6</v>
      </c>
      <c r="I20" s="267" t="str">
        <f t="shared" si="3"/>
        <v>Month 7</v>
      </c>
      <c r="J20" s="267" t="str">
        <f t="shared" si="3"/>
        <v>Month 8</v>
      </c>
      <c r="K20" s="267" t="str">
        <f t="shared" si="3"/>
        <v>Month 9</v>
      </c>
      <c r="L20" s="267" t="str">
        <f t="shared" si="3"/>
        <v>Month 10</v>
      </c>
      <c r="M20" s="267" t="str">
        <f t="shared" si="3"/>
        <v>Month 11</v>
      </c>
      <c r="N20" s="267" t="str">
        <f t="shared" si="3"/>
        <v>Month 12</v>
      </c>
      <c r="O20" s="41"/>
      <c r="P20" s="267" t="str">
        <f>P4</f>
        <v>Year 1</v>
      </c>
      <c r="Q20" s="267" t="str">
        <f>Q4</f>
        <v>Year 2</v>
      </c>
      <c r="R20" s="267" t="str">
        <f>R4</f>
        <v>Year 3</v>
      </c>
      <c r="T20" s="40" t="str">
        <f>T4</f>
        <v>Q1</v>
      </c>
      <c r="U20" s="40" t="str">
        <f>U4</f>
        <v>Q2</v>
      </c>
      <c r="V20" s="40" t="str">
        <f>V4</f>
        <v>Q3</v>
      </c>
      <c r="W20" s="40" t="str">
        <f>W4</f>
        <v>Q4</v>
      </c>
      <c r="Y20"/>
      <c r="Z20"/>
    </row>
    <row r="21" spans="1:26">
      <c r="A21" s="42" t="s">
        <v>282</v>
      </c>
      <c r="B21" s="43">
        <f>SUM(B22:B28)</f>
        <v>0</v>
      </c>
      <c r="C21" s="43"/>
      <c r="D21" s="43"/>
      <c r="E21" s="43"/>
      <c r="F21" s="43"/>
      <c r="G21" s="43"/>
      <c r="H21" s="43"/>
      <c r="I21" s="43"/>
      <c r="J21" s="43"/>
      <c r="K21" s="43"/>
      <c r="L21" s="43"/>
      <c r="M21" s="43"/>
      <c r="N21" s="43"/>
      <c r="O21" s="35"/>
      <c r="P21" s="43">
        <f>SUM(P22:P26)</f>
        <v>80199.665135807169</v>
      </c>
      <c r="Q21" s="43">
        <f>SUM(Q22:Q26)</f>
        <v>226000.82478947029</v>
      </c>
      <c r="R21" s="43">
        <f>SUM(R22:R26)</f>
        <v>467941.01510727452</v>
      </c>
      <c r="T21" s="43"/>
      <c r="U21" s="43"/>
      <c r="V21" s="43"/>
      <c r="W21" s="43"/>
      <c r="Y21"/>
      <c r="Z21"/>
    </row>
    <row r="22" spans="1:26">
      <c r="A22" s="44" t="s">
        <v>283</v>
      </c>
      <c r="B22" s="7"/>
      <c r="C22" s="7"/>
      <c r="D22" s="7"/>
      <c r="E22" s="7"/>
      <c r="F22" s="7"/>
      <c r="G22" s="7"/>
      <c r="H22" s="7"/>
      <c r="I22" s="7"/>
      <c r="J22" s="7"/>
      <c r="K22" s="7"/>
      <c r="L22" s="7"/>
      <c r="M22" s="7"/>
      <c r="N22" s="7"/>
      <c r="O22" s="33"/>
      <c r="P22" s="7">
        <f>SUM(Summary!P43:P44)</f>
        <v>71900</v>
      </c>
      <c r="Q22" s="7">
        <f>SUM(Summary!Q43:Q44)+P22</f>
        <v>191900</v>
      </c>
      <c r="R22" s="7">
        <f>SUM(Summary!R43:R44)+Q22</f>
        <v>371900</v>
      </c>
      <c r="T22" s="8"/>
      <c r="U22" s="8"/>
      <c r="V22" s="8"/>
      <c r="W22" s="8"/>
      <c r="Y22"/>
      <c r="Z22"/>
    </row>
    <row r="23" spans="1:26">
      <c r="A23" s="44" t="s">
        <v>292</v>
      </c>
      <c r="B23" s="7"/>
      <c r="C23" s="7"/>
      <c r="D23" s="7"/>
      <c r="E23" s="7"/>
      <c r="F23" s="7"/>
      <c r="G23" s="7"/>
      <c r="H23" s="7"/>
      <c r="I23" s="7"/>
      <c r="J23" s="7"/>
      <c r="K23" s="7"/>
      <c r="L23" s="7"/>
      <c r="M23" s="7"/>
      <c r="N23" s="7"/>
      <c r="O23" s="33"/>
      <c r="P23" s="7"/>
      <c r="Q23" s="7"/>
      <c r="R23" s="7"/>
      <c r="T23" s="8"/>
      <c r="U23" s="8"/>
      <c r="V23" s="8"/>
      <c r="W23" s="8"/>
      <c r="Y23"/>
      <c r="Z23"/>
    </row>
    <row r="24" spans="1:26">
      <c r="A24" s="44" t="s">
        <v>291</v>
      </c>
      <c r="B24" s="7"/>
      <c r="C24" s="8">
        <f>+B24</f>
        <v>0</v>
      </c>
      <c r="D24" s="8">
        <f t="shared" ref="D24:N25" si="4">C24</f>
        <v>0</v>
      </c>
      <c r="E24" s="8">
        <f t="shared" si="4"/>
        <v>0</v>
      </c>
      <c r="F24" s="8">
        <f t="shared" si="4"/>
        <v>0</v>
      </c>
      <c r="G24" s="8">
        <f t="shared" si="4"/>
        <v>0</v>
      </c>
      <c r="H24" s="8">
        <f t="shared" si="4"/>
        <v>0</v>
      </c>
      <c r="I24" s="8">
        <f t="shared" si="4"/>
        <v>0</v>
      </c>
      <c r="J24" s="8">
        <f t="shared" si="4"/>
        <v>0</v>
      </c>
      <c r="K24" s="8">
        <f t="shared" si="4"/>
        <v>0</v>
      </c>
      <c r="L24" s="8">
        <f t="shared" si="4"/>
        <v>0</v>
      </c>
      <c r="M24" s="8">
        <f t="shared" si="4"/>
        <v>0</v>
      </c>
      <c r="N24" s="8">
        <f t="shared" si="4"/>
        <v>0</v>
      </c>
      <c r="O24" s="33"/>
      <c r="P24" s="8">
        <f>N24+B26</f>
        <v>0</v>
      </c>
      <c r="Q24" s="8">
        <f>P24+P26</f>
        <v>8299.6651358071704</v>
      </c>
      <c r="R24" s="8">
        <f>Q24+Q26</f>
        <v>34100.82478947028</v>
      </c>
      <c r="T24" s="8"/>
      <c r="U24" s="8"/>
      <c r="V24" s="8"/>
      <c r="W24" s="8"/>
      <c r="Y24"/>
      <c r="Z24"/>
    </row>
    <row r="25" spans="1:26">
      <c r="A25" s="44" t="s">
        <v>293</v>
      </c>
      <c r="B25" s="7"/>
      <c r="C25" s="8">
        <f>B25</f>
        <v>0</v>
      </c>
      <c r="D25" s="8">
        <f t="shared" si="4"/>
        <v>0</v>
      </c>
      <c r="E25" s="8">
        <f t="shared" si="4"/>
        <v>0</v>
      </c>
      <c r="F25" s="8">
        <f t="shared" si="4"/>
        <v>0</v>
      </c>
      <c r="G25" s="8">
        <f t="shared" si="4"/>
        <v>0</v>
      </c>
      <c r="H25" s="8">
        <f t="shared" si="4"/>
        <v>0</v>
      </c>
      <c r="I25" s="8">
        <f t="shared" si="4"/>
        <v>0</v>
      </c>
      <c r="J25" s="8">
        <f t="shared" si="4"/>
        <v>0</v>
      </c>
      <c r="K25" s="8">
        <f t="shared" si="4"/>
        <v>0</v>
      </c>
      <c r="L25" s="8">
        <f t="shared" si="4"/>
        <v>0</v>
      </c>
      <c r="M25" s="8">
        <f t="shared" si="4"/>
        <v>0</v>
      </c>
      <c r="N25" s="8">
        <f t="shared" si="4"/>
        <v>0</v>
      </c>
      <c r="O25" s="33"/>
      <c r="P25" s="8">
        <f>N25</f>
        <v>0</v>
      </c>
      <c r="Q25" s="8">
        <f>P25</f>
        <v>0</v>
      </c>
      <c r="R25" s="8">
        <f>Q25</f>
        <v>0</v>
      </c>
      <c r="T25" s="8"/>
      <c r="U25" s="8"/>
      <c r="V25" s="8"/>
      <c r="W25" s="8"/>
      <c r="Y25"/>
      <c r="Z25"/>
    </row>
    <row r="26" spans="1:26">
      <c r="A26" s="44" t="s">
        <v>284</v>
      </c>
      <c r="B26" s="7"/>
      <c r="C26" s="8"/>
      <c r="D26" s="8"/>
      <c r="E26" s="8"/>
      <c r="F26" s="8"/>
      <c r="G26" s="8"/>
      <c r="H26" s="8"/>
      <c r="I26" s="8"/>
      <c r="J26" s="8"/>
      <c r="K26" s="8"/>
      <c r="L26" s="8"/>
      <c r="M26" s="8"/>
      <c r="N26" s="8"/>
      <c r="O26" s="33"/>
      <c r="P26" s="8">
        <f>'Income Statement'!P40</f>
        <v>8299.6651358071704</v>
      </c>
      <c r="Q26" s="8">
        <f>'Income Statement'!Q40</f>
        <v>25801.159653663108</v>
      </c>
      <c r="R26" s="8">
        <f>'Income Statement'!R40</f>
        <v>61940.190317804212</v>
      </c>
      <c r="T26" s="8"/>
      <c r="U26" s="8"/>
      <c r="V26" s="8"/>
      <c r="W26" s="8"/>
      <c r="Y26"/>
      <c r="Z26"/>
    </row>
    <row r="27" spans="1:26">
      <c r="A27" s="42" t="s">
        <v>285</v>
      </c>
      <c r="B27" s="7"/>
      <c r="C27" s="10"/>
      <c r="D27" s="10"/>
      <c r="E27" s="10"/>
      <c r="F27" s="10"/>
      <c r="G27" s="10"/>
      <c r="H27" s="10"/>
      <c r="I27" s="10"/>
      <c r="J27" s="10"/>
      <c r="K27" s="10"/>
      <c r="L27" s="10"/>
      <c r="M27" s="10"/>
      <c r="N27" s="10"/>
      <c r="O27" s="35"/>
      <c r="P27" s="10">
        <v>0</v>
      </c>
      <c r="Q27" s="10">
        <v>0</v>
      </c>
      <c r="R27" s="10">
        <v>0</v>
      </c>
      <c r="T27" s="10"/>
      <c r="U27" s="10"/>
      <c r="V27" s="10"/>
      <c r="W27" s="10"/>
      <c r="Y27"/>
      <c r="Z27"/>
    </row>
    <row r="28" spans="1:26">
      <c r="A28" s="42" t="s">
        <v>286</v>
      </c>
      <c r="B28" s="7"/>
      <c r="C28" s="10"/>
      <c r="D28" s="10"/>
      <c r="E28" s="10"/>
      <c r="F28" s="10"/>
      <c r="G28" s="10"/>
      <c r="H28" s="10"/>
      <c r="I28" s="10"/>
      <c r="J28" s="10"/>
      <c r="K28" s="10"/>
      <c r="L28" s="10"/>
      <c r="M28" s="10"/>
      <c r="N28" s="10"/>
      <c r="O28" s="35"/>
      <c r="P28" s="10">
        <v>0</v>
      </c>
      <c r="Q28" s="10">
        <v>0</v>
      </c>
      <c r="R28" s="10">
        <v>0</v>
      </c>
      <c r="T28" s="10"/>
      <c r="U28" s="10"/>
      <c r="V28" s="10"/>
      <c r="W28" s="10"/>
      <c r="Y28"/>
      <c r="Z28"/>
    </row>
    <row r="29" spans="1:26">
      <c r="A29" s="45"/>
      <c r="B29" s="8"/>
      <c r="C29" s="8"/>
      <c r="D29" s="8"/>
      <c r="E29" s="8"/>
      <c r="F29" s="8"/>
      <c r="G29" s="8"/>
      <c r="H29" s="8"/>
      <c r="I29" s="8"/>
      <c r="J29" s="8"/>
      <c r="K29" s="8"/>
      <c r="L29" s="8"/>
      <c r="M29" s="8"/>
      <c r="N29" s="8"/>
      <c r="O29" s="33"/>
      <c r="P29" s="8"/>
      <c r="Q29" s="8"/>
      <c r="R29" s="8"/>
      <c r="T29" s="8"/>
      <c r="U29" s="8"/>
      <c r="V29" s="8"/>
      <c r="W29" s="8"/>
      <c r="Y29"/>
      <c r="Z29"/>
    </row>
    <row r="30" spans="1:26">
      <c r="A30" s="42" t="s">
        <v>287</v>
      </c>
      <c r="B30" s="10">
        <f>SUM(B31:B32)</f>
        <v>0</v>
      </c>
      <c r="C30" s="10"/>
      <c r="D30" s="10"/>
      <c r="E30" s="10"/>
      <c r="F30" s="10"/>
      <c r="G30" s="10"/>
      <c r="H30" s="10"/>
      <c r="I30" s="10"/>
      <c r="J30" s="10"/>
      <c r="K30" s="10"/>
      <c r="L30" s="10"/>
      <c r="M30" s="10"/>
      <c r="N30" s="10"/>
      <c r="O30" s="35"/>
      <c r="P30" s="10">
        <f>SUM(P31:P32)</f>
        <v>0</v>
      </c>
      <c r="Q30" s="10">
        <f>SUM(Q31:Q32)</f>
        <v>0</v>
      </c>
      <c r="R30" s="10">
        <f>SUM(R31:R32)</f>
        <v>0</v>
      </c>
      <c r="T30" s="10"/>
      <c r="U30" s="10"/>
      <c r="V30" s="10"/>
      <c r="W30" s="10"/>
      <c r="Y30"/>
      <c r="Z30"/>
    </row>
    <row r="31" spans="1:26">
      <c r="A31" s="44" t="s">
        <v>288</v>
      </c>
      <c r="B31" s="7"/>
      <c r="C31" s="8"/>
      <c r="D31" s="8"/>
      <c r="E31" s="8"/>
      <c r="F31" s="8"/>
      <c r="G31" s="8"/>
      <c r="H31" s="8"/>
      <c r="I31" s="8"/>
      <c r="J31" s="8"/>
      <c r="K31" s="8"/>
      <c r="L31" s="8"/>
      <c r="M31" s="8"/>
      <c r="N31" s="8"/>
      <c r="O31" s="33"/>
      <c r="P31" s="7">
        <f>Summary!P46</f>
        <v>0</v>
      </c>
      <c r="Q31" s="7">
        <f>Summary!Q46+P31</f>
        <v>0</v>
      </c>
      <c r="R31" s="7">
        <f>Summary!R46+Q31</f>
        <v>0</v>
      </c>
      <c r="T31" s="8"/>
      <c r="U31" s="8"/>
      <c r="V31" s="8"/>
      <c r="W31" s="8"/>
      <c r="Y31"/>
      <c r="Z31"/>
    </row>
    <row r="32" spans="1:26">
      <c r="A32" s="44" t="s">
        <v>289</v>
      </c>
      <c r="B32" s="7"/>
      <c r="C32" s="8"/>
      <c r="D32" s="8"/>
      <c r="E32" s="8"/>
      <c r="F32" s="8"/>
      <c r="G32" s="8"/>
      <c r="H32" s="8"/>
      <c r="I32" s="8"/>
      <c r="J32" s="8"/>
      <c r="K32" s="8"/>
      <c r="L32" s="8"/>
      <c r="M32" s="8"/>
      <c r="N32" s="8"/>
      <c r="O32" s="33"/>
      <c r="P32" s="7"/>
      <c r="Q32" s="7"/>
      <c r="R32" s="7"/>
      <c r="T32" s="8"/>
      <c r="U32" s="8"/>
      <c r="V32" s="8"/>
      <c r="W32" s="8"/>
      <c r="Y32"/>
      <c r="Z32"/>
    </row>
    <row r="33" spans="1:26">
      <c r="A33" s="45"/>
      <c r="B33" s="8"/>
      <c r="C33" s="8"/>
      <c r="D33" s="8"/>
      <c r="E33" s="8"/>
      <c r="F33" s="8"/>
      <c r="G33" s="8"/>
      <c r="H33" s="8"/>
      <c r="I33" s="8"/>
      <c r="J33" s="8"/>
      <c r="K33" s="8"/>
      <c r="L33" s="8"/>
      <c r="M33" s="8"/>
      <c r="N33" s="8"/>
      <c r="O33" s="33"/>
      <c r="P33" s="8"/>
      <c r="Q33" s="8"/>
      <c r="R33" s="8"/>
      <c r="T33" s="8"/>
      <c r="U33" s="8"/>
      <c r="V33" s="8"/>
      <c r="W33" s="8"/>
      <c r="Y33"/>
      <c r="Z33"/>
    </row>
    <row r="34" spans="1:26">
      <c r="A34" s="42" t="s">
        <v>290</v>
      </c>
      <c r="B34" s="7"/>
      <c r="C34" s="10">
        <v>0</v>
      </c>
      <c r="D34" s="10">
        <v>0</v>
      </c>
      <c r="E34" s="10">
        <v>0</v>
      </c>
      <c r="F34" s="10">
        <v>0</v>
      </c>
      <c r="G34" s="10">
        <v>0</v>
      </c>
      <c r="H34" s="10">
        <v>0</v>
      </c>
      <c r="I34" s="10">
        <v>0</v>
      </c>
      <c r="J34" s="10">
        <v>0</v>
      </c>
      <c r="K34" s="10">
        <v>0</v>
      </c>
      <c r="L34" s="10">
        <v>0</v>
      </c>
      <c r="M34" s="10">
        <v>0</v>
      </c>
      <c r="N34" s="10">
        <v>0</v>
      </c>
      <c r="O34" s="35"/>
      <c r="P34" s="10">
        <f>N34</f>
        <v>0</v>
      </c>
      <c r="Q34" s="10">
        <f>O34</f>
        <v>0</v>
      </c>
      <c r="R34" s="10">
        <f>P34</f>
        <v>0</v>
      </c>
      <c r="T34" s="10"/>
      <c r="U34" s="10"/>
      <c r="V34" s="10"/>
      <c r="W34" s="10"/>
      <c r="Y34"/>
      <c r="Z34"/>
    </row>
    <row r="35" spans="1:26" ht="16" thickBot="1">
      <c r="A35" s="45"/>
      <c r="B35" s="49"/>
      <c r="C35" s="47"/>
      <c r="D35" s="47"/>
      <c r="E35" s="47"/>
      <c r="F35" s="47"/>
      <c r="G35" s="47"/>
      <c r="H35" s="47"/>
      <c r="I35" s="47"/>
      <c r="J35" s="47"/>
      <c r="K35" s="47"/>
      <c r="L35" s="47"/>
      <c r="M35" s="47"/>
      <c r="N35" s="47"/>
      <c r="O35" s="48"/>
      <c r="P35" s="49"/>
      <c r="Q35" s="49"/>
      <c r="R35" s="49"/>
      <c r="T35" s="47"/>
      <c r="U35" s="47"/>
      <c r="V35" s="47"/>
      <c r="W35" s="47"/>
      <c r="Y35"/>
      <c r="Z35"/>
    </row>
    <row r="36" spans="1:26" ht="16" thickBot="1">
      <c r="A36" s="39" t="s">
        <v>278</v>
      </c>
      <c r="B36" s="20">
        <f>B21+B27+B28+B30+B34</f>
        <v>0</v>
      </c>
      <c r="C36" s="20"/>
      <c r="D36" s="20"/>
      <c r="E36" s="20"/>
      <c r="F36" s="20"/>
      <c r="G36" s="20"/>
      <c r="H36" s="20"/>
      <c r="I36" s="20"/>
      <c r="J36" s="20"/>
      <c r="K36" s="20"/>
      <c r="L36" s="20"/>
      <c r="M36" s="20"/>
      <c r="N36" s="19"/>
      <c r="O36" s="35"/>
      <c r="P36" s="50">
        <f>P21+P27+P28+P30+P34</f>
        <v>80199.665135807169</v>
      </c>
      <c r="Q36" s="20">
        <f>Q21+Q27+Q28+Q30+Q34</f>
        <v>226000.82478947029</v>
      </c>
      <c r="R36" s="20">
        <f>R21+R27+R28+R30+R34</f>
        <v>467941.01510727452</v>
      </c>
      <c r="T36" s="46"/>
      <c r="U36" s="46"/>
      <c r="V36" s="46"/>
      <c r="W36" s="46"/>
      <c r="Y36"/>
      <c r="Z36"/>
    </row>
    <row r="37" spans="1:26">
      <c r="Y37"/>
      <c r="Z37"/>
    </row>
    <row r="38" spans="1:26">
      <c r="A38" s="37" t="s">
        <v>279</v>
      </c>
      <c r="B38" s="51" t="str">
        <f>IF(B40=0,"YES", "NO")</f>
        <v>YES</v>
      </c>
      <c r="C38" s="51"/>
      <c r="D38" s="51"/>
      <c r="E38" s="51"/>
      <c r="F38" s="51"/>
      <c r="G38" s="51"/>
      <c r="H38" s="51"/>
      <c r="I38" s="51"/>
      <c r="J38" s="51"/>
      <c r="K38" s="51"/>
      <c r="L38" s="51"/>
      <c r="M38" s="51"/>
      <c r="N38" s="51"/>
      <c r="O38" s="52"/>
      <c r="P38" s="51" t="str">
        <f>IF(P40=0,"YES", "NO")</f>
        <v>YES</v>
      </c>
      <c r="Q38" s="51" t="str">
        <f>IF(Q40=0,"YES", "NO")</f>
        <v>YES</v>
      </c>
      <c r="R38" s="51" t="str">
        <f>IF(R40=0,"YES", "NO")</f>
        <v>YES</v>
      </c>
      <c r="T38" s="51" t="str">
        <f>IF(T18=T36,"IGEN", "NEM")</f>
        <v>IGEN</v>
      </c>
      <c r="U38" s="51" t="str">
        <f>IF(U18=U36,"IGEN", "NEM")</f>
        <v>IGEN</v>
      </c>
      <c r="V38" s="51" t="str">
        <f>IF(V18=V36,"IGEN", "NEM")</f>
        <v>IGEN</v>
      </c>
      <c r="W38" s="51" t="str">
        <f>IF(W18=W36,"IGEN", "NEM")</f>
        <v>IGEN</v>
      </c>
      <c r="Y38"/>
      <c r="Z38"/>
    </row>
    <row r="39" spans="1:26">
      <c r="P39" s="53"/>
      <c r="Y39"/>
      <c r="Z39"/>
    </row>
    <row r="40" spans="1:26">
      <c r="A40" s="37" t="s">
        <v>280</v>
      </c>
      <c r="B40" s="53">
        <f>ROUNDDOWN(B18-B36,0)</f>
        <v>0</v>
      </c>
      <c r="P40" s="53">
        <f>ROUNDDOWN(P18-P36,0)</f>
        <v>0</v>
      </c>
      <c r="Q40" s="53">
        <f>ROUNDDOWN(Q18-Q36,0)</f>
        <v>0</v>
      </c>
      <c r="R40" s="53">
        <f>ROUNDDOWN(R18-R36,0)</f>
        <v>0</v>
      </c>
      <c r="T40" s="53">
        <f>T18-T36</f>
        <v>0</v>
      </c>
      <c r="U40" s="53">
        <f>U18-U36</f>
        <v>0</v>
      </c>
      <c r="V40" s="53">
        <f>V18-V36</f>
        <v>0</v>
      </c>
      <c r="W40" s="53">
        <f>W18-W36</f>
        <v>0</v>
      </c>
      <c r="Y40"/>
      <c r="Z40"/>
    </row>
    <row r="41" spans="1:26">
      <c r="Y41"/>
      <c r="Z41"/>
    </row>
    <row r="42" spans="1:26">
      <c r="A42" s="54" t="s">
        <v>173</v>
      </c>
      <c r="Y42"/>
      <c r="Z42"/>
    </row>
    <row r="43" spans="1:26">
      <c r="A43" s="303"/>
      <c r="B43" s="304"/>
      <c r="C43" s="304"/>
      <c r="D43" s="304"/>
      <c r="E43" s="304"/>
      <c r="F43" s="304"/>
      <c r="G43" s="304"/>
      <c r="H43" s="304"/>
      <c r="I43" s="304"/>
      <c r="J43" s="304"/>
      <c r="K43" s="304"/>
      <c r="L43" s="304"/>
      <c r="M43" s="304"/>
      <c r="N43" s="304"/>
      <c r="O43" s="304"/>
      <c r="P43" s="304"/>
      <c r="Q43" s="304"/>
      <c r="R43" s="304"/>
      <c r="Y43"/>
      <c r="Z43"/>
    </row>
    <row r="44" spans="1:26">
      <c r="Y44"/>
      <c r="Z44"/>
    </row>
    <row r="45" spans="1:26">
      <c r="Y45"/>
      <c r="Z45"/>
    </row>
    <row r="46" spans="1:26">
      <c r="Y46"/>
      <c r="Z46"/>
    </row>
    <row r="47" spans="1:26">
      <c r="Y47"/>
      <c r="Z47"/>
    </row>
    <row r="48" spans="1:26">
      <c r="Y48"/>
      <c r="Z48"/>
    </row>
    <row r="49" spans="25:26">
      <c r="Y49"/>
      <c r="Z49"/>
    </row>
    <row r="50" spans="25:26">
      <c r="Y50"/>
      <c r="Z50"/>
    </row>
    <row r="51" spans="25:26">
      <c r="Y51"/>
      <c r="Z51"/>
    </row>
    <row r="52" spans="25:26">
      <c r="Y52"/>
      <c r="Z52"/>
    </row>
    <row r="53" spans="25:26">
      <c r="Y53"/>
      <c r="Z53"/>
    </row>
    <row r="54" spans="25:26">
      <c r="Y54"/>
      <c r="Z54"/>
    </row>
    <row r="55" spans="25:26">
      <c r="Y55"/>
      <c r="Z55"/>
    </row>
    <row r="56" spans="25:26">
      <c r="Y56"/>
      <c r="Z56"/>
    </row>
    <row r="57" spans="25:26">
      <c r="Y57"/>
      <c r="Z57"/>
    </row>
    <row r="58" spans="25:26">
      <c r="Y58"/>
      <c r="Z58"/>
    </row>
    <row r="59" spans="25:26">
      <c r="Y59"/>
      <c r="Z59"/>
    </row>
    <row r="60" spans="25:26">
      <c r="Y60"/>
      <c r="Z60"/>
    </row>
    <row r="61" spans="25:26">
      <c r="Y61"/>
      <c r="Z61"/>
    </row>
    <row r="62" spans="25:26">
      <c r="Y62"/>
      <c r="Z62"/>
    </row>
    <row r="63" spans="25:26">
      <c r="Y63"/>
      <c r="Z63"/>
    </row>
    <row r="64" spans="25:26">
      <c r="Y64"/>
      <c r="Z64"/>
    </row>
    <row r="65" spans="25:26">
      <c r="Y65"/>
      <c r="Z65"/>
    </row>
    <row r="66" spans="25:26">
      <c r="Y66"/>
      <c r="Z66"/>
    </row>
    <row r="67" spans="25:26">
      <c r="Y67"/>
      <c r="Z67"/>
    </row>
    <row r="68" spans="25:26">
      <c r="Y68"/>
      <c r="Z68"/>
    </row>
    <row r="69" spans="25:26">
      <c r="Y69"/>
      <c r="Z69"/>
    </row>
    <row r="70" spans="25:26">
      <c r="Y70"/>
      <c r="Z70"/>
    </row>
    <row r="71" spans="25:26">
      <c r="Y71"/>
      <c r="Z71"/>
    </row>
    <row r="72" spans="25:26">
      <c r="Y72"/>
      <c r="Z72"/>
    </row>
    <row r="73" spans="25:26">
      <c r="Y73"/>
      <c r="Z73"/>
    </row>
    <row r="74" spans="25:26">
      <c r="Y74"/>
      <c r="Z74"/>
    </row>
    <row r="75" spans="25:26">
      <c r="Y75"/>
      <c r="Z75"/>
    </row>
    <row r="76" spans="25:26">
      <c r="Y76"/>
      <c r="Z76"/>
    </row>
    <row r="77" spans="25:26">
      <c r="Y77"/>
      <c r="Z77"/>
    </row>
    <row r="78" spans="25:26">
      <c r="Y78"/>
      <c r="Z78"/>
    </row>
    <row r="79" spans="25:26">
      <c r="Y79"/>
      <c r="Z79"/>
    </row>
    <row r="80" spans="25:26">
      <c r="Y80"/>
      <c r="Z80"/>
    </row>
    <row r="81" spans="25:26">
      <c r="Y81"/>
      <c r="Z81"/>
    </row>
    <row r="82" spans="25:26">
      <c r="Y82"/>
      <c r="Z82"/>
    </row>
    <row r="83" spans="25:26">
      <c r="Y83"/>
      <c r="Z83"/>
    </row>
    <row r="84" spans="25:26">
      <c r="Y84"/>
      <c r="Z84"/>
    </row>
    <row r="85" spans="25:26">
      <c r="Y85"/>
      <c r="Z85"/>
    </row>
    <row r="86" spans="25:26">
      <c r="Y86"/>
      <c r="Z86"/>
    </row>
    <row r="87" spans="25:26">
      <c r="Y87"/>
      <c r="Z87"/>
    </row>
    <row r="88" spans="25:26">
      <c r="Y88"/>
      <c r="Z88"/>
    </row>
    <row r="89" spans="25:26">
      <c r="Y89"/>
      <c r="Z89"/>
    </row>
    <row r="90" spans="25:26">
      <c r="Y90"/>
      <c r="Z90"/>
    </row>
    <row r="91" spans="25:26">
      <c r="Y91"/>
      <c r="Z91"/>
    </row>
    <row r="92" spans="25:26">
      <c r="Y92"/>
      <c r="Z92"/>
    </row>
    <row r="93" spans="25:26">
      <c r="Y93"/>
      <c r="Z93"/>
    </row>
    <row r="94" spans="25:26">
      <c r="Y94"/>
      <c r="Z94"/>
    </row>
    <row r="95" spans="25:26">
      <c r="Y95"/>
      <c r="Z95"/>
    </row>
    <row r="96" spans="25:26">
      <c r="Y96"/>
      <c r="Z96"/>
    </row>
    <row r="97" spans="25:26">
      <c r="Y97"/>
      <c r="Z97"/>
    </row>
    <row r="98" spans="25:26">
      <c r="Y98"/>
      <c r="Z98"/>
    </row>
    <row r="99" spans="25:26">
      <c r="Y99"/>
      <c r="Z99"/>
    </row>
    <row r="100" spans="25:26">
      <c r="Y100"/>
      <c r="Z100"/>
    </row>
    <row r="101" spans="25:26">
      <c r="Y101"/>
      <c r="Z101"/>
    </row>
    <row r="102" spans="25:26">
      <c r="Y102"/>
      <c r="Z102"/>
    </row>
    <row r="103" spans="25:26">
      <c r="Y103"/>
      <c r="Z103"/>
    </row>
  </sheetData>
  <mergeCells count="3">
    <mergeCell ref="A1:W1"/>
    <mergeCell ref="T3:W3"/>
    <mergeCell ref="A43:R43"/>
  </mergeCells>
  <conditionalFormatting sqref="B38:O38">
    <cfRule type="containsText" dxfId="112" priority="41" operator="containsText" text="&quot;NEM&quot;">
      <formula>NOT(ISERROR(SEARCH("""NEM""",B38)))</formula>
    </cfRule>
  </conditionalFormatting>
  <conditionalFormatting sqref="B38:O38">
    <cfRule type="cellIs" dxfId="111" priority="38" operator="equal">
      <formula>"IGEN"</formula>
    </cfRule>
    <cfRule type="cellIs" dxfId="110" priority="40" operator="equal">
      <formula>"NEM"</formula>
    </cfRule>
  </conditionalFormatting>
  <conditionalFormatting sqref="T38">
    <cfRule type="containsText" dxfId="109" priority="35" operator="containsText" text="&quot;NEM&quot;">
      <formula>NOT(ISERROR(SEARCH("""NEM""",T38)))</formula>
    </cfRule>
  </conditionalFormatting>
  <conditionalFormatting sqref="T38">
    <cfRule type="cellIs" dxfId="108" priority="34" operator="equal">
      <formula>"NEM"</formula>
    </cfRule>
  </conditionalFormatting>
  <conditionalFormatting sqref="T38">
    <cfRule type="cellIs" dxfId="107" priority="32" operator="equal">
      <formula>"IGEN"</formula>
    </cfRule>
    <cfRule type="cellIs" dxfId="106" priority="33" operator="equal">
      <formula>"NEM"</formula>
    </cfRule>
  </conditionalFormatting>
  <conditionalFormatting sqref="U38">
    <cfRule type="containsText" dxfId="105" priority="31" operator="containsText" text="&quot;NEM&quot;">
      <formula>NOT(ISERROR(SEARCH("""NEM""",U38)))</formula>
    </cfRule>
  </conditionalFormatting>
  <conditionalFormatting sqref="U38">
    <cfRule type="cellIs" dxfId="104" priority="30" operator="equal">
      <formula>"NEM"</formula>
    </cfRule>
  </conditionalFormatting>
  <conditionalFormatting sqref="U38">
    <cfRule type="cellIs" dxfId="103" priority="28" operator="equal">
      <formula>"IGEN"</formula>
    </cfRule>
    <cfRule type="cellIs" dxfId="102" priority="29" operator="equal">
      <formula>"NEM"</formula>
    </cfRule>
  </conditionalFormatting>
  <conditionalFormatting sqref="V38">
    <cfRule type="containsText" dxfId="101" priority="27" operator="containsText" text="&quot;NEM&quot;">
      <formula>NOT(ISERROR(SEARCH("""NEM""",V38)))</formula>
    </cfRule>
  </conditionalFormatting>
  <conditionalFormatting sqref="V38">
    <cfRule type="cellIs" dxfId="100" priority="26" operator="equal">
      <formula>"NEM"</formula>
    </cfRule>
  </conditionalFormatting>
  <conditionalFormatting sqref="V38">
    <cfRule type="cellIs" dxfId="99" priority="24" operator="equal">
      <formula>"IGEN"</formula>
    </cfRule>
    <cfRule type="cellIs" dxfId="98" priority="25" operator="equal">
      <formula>"NEM"</formula>
    </cfRule>
  </conditionalFormatting>
  <conditionalFormatting sqref="W38">
    <cfRule type="containsText" dxfId="97" priority="23" operator="containsText" text="&quot;NEM&quot;">
      <formula>NOT(ISERROR(SEARCH("""NEM""",W38)))</formula>
    </cfRule>
  </conditionalFormatting>
  <conditionalFormatting sqref="W38">
    <cfRule type="cellIs" dxfId="96" priority="22" operator="equal">
      <formula>"NEM"</formula>
    </cfRule>
  </conditionalFormatting>
  <conditionalFormatting sqref="W38">
    <cfRule type="cellIs" dxfId="95" priority="20" operator="equal">
      <formula>"IGEN"</formula>
    </cfRule>
    <cfRule type="cellIs" dxfId="94" priority="21" operator="equal">
      <formula>"NEM"</formula>
    </cfRule>
  </conditionalFormatting>
  <conditionalFormatting sqref="B38">
    <cfRule type="containsText" dxfId="93" priority="6" operator="containsText" text="NO">
      <formula>NOT(ISERROR(SEARCH("NO",B38)))</formula>
    </cfRule>
    <cfRule type="containsText" dxfId="92" priority="7" operator="containsText" text="YES">
      <formula>NOT(ISERROR(SEARCH("YES",B38)))</formula>
    </cfRule>
  </conditionalFormatting>
  <conditionalFormatting sqref="P38:R38">
    <cfRule type="containsText" dxfId="91" priority="5" operator="containsText" text="&quot;NEM&quot;">
      <formula>NOT(ISERROR(SEARCH("""NEM""",P38)))</formula>
    </cfRule>
  </conditionalFormatting>
  <conditionalFormatting sqref="P38:R38">
    <cfRule type="cellIs" dxfId="90" priority="3" operator="equal">
      <formula>"IGEN"</formula>
    </cfRule>
    <cfRule type="cellIs" dxfId="89" priority="4" operator="equal">
      <formula>"NEM"</formula>
    </cfRule>
  </conditionalFormatting>
  <conditionalFormatting sqref="P38:R38">
    <cfRule type="containsText" dxfId="88" priority="1" operator="containsText" text="NO">
      <formula>NOT(ISERROR(SEARCH("NO",P38)))</formula>
    </cfRule>
    <cfRule type="containsText" dxfId="87" priority="2" operator="containsText" text="YES">
      <formula>NOT(ISERROR(SEARCH("YES",P38)))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E5D3-9F52-5542-B1C4-D0C20B3F3EBF}">
  <dimension ref="A1:W16"/>
  <sheetViews>
    <sheetView tabSelected="1" zoomScale="110" zoomScaleNormal="110" workbookViewId="0">
      <selection activeCell="S6" sqref="S6"/>
    </sheetView>
  </sheetViews>
  <sheetFormatPr baseColWidth="10" defaultColWidth="9.1640625" defaultRowHeight="15"/>
  <cols>
    <col min="1" max="8" width="9.5" style="37" customWidth="1"/>
    <col min="9" max="9" width="2.83203125" style="37" customWidth="1"/>
    <col min="10" max="17" width="9.5" style="37" customWidth="1"/>
    <col min="18" max="18" width="9.1640625" style="37"/>
    <col min="19" max="19" width="31.33203125" style="37" customWidth="1"/>
    <col min="20" max="21" width="12.6640625" style="37" bestFit="1" customWidth="1"/>
    <col min="22" max="23" width="12.5" style="37" bestFit="1" customWidth="1"/>
    <col min="24" max="16384" width="9.1640625" style="37"/>
  </cols>
  <sheetData>
    <row r="1" spans="1:23">
      <c r="A1" s="294" t="s">
        <v>357</v>
      </c>
      <c r="B1" s="294"/>
      <c r="C1" s="294"/>
      <c r="D1" s="294"/>
      <c r="E1" s="294"/>
      <c r="F1" s="294"/>
      <c r="G1" s="294"/>
      <c r="H1" s="294"/>
      <c r="I1" s="294"/>
      <c r="J1" s="294"/>
      <c r="K1" s="294"/>
      <c r="L1" s="294"/>
      <c r="M1" s="294"/>
      <c r="N1" s="294"/>
      <c r="O1" s="294"/>
      <c r="P1" s="294"/>
      <c r="Q1" s="294"/>
      <c r="S1" s="307" t="s">
        <v>411</v>
      </c>
      <c r="T1" s="307"/>
      <c r="U1" s="307"/>
      <c r="V1" s="307"/>
      <c r="W1"/>
    </row>
    <row r="2" spans="1:23">
      <c r="S2" s="292">
        <v>2</v>
      </c>
      <c r="W2" s="275"/>
    </row>
    <row r="3" spans="1:23" ht="16">
      <c r="S3" s="283" t="s">
        <v>414</v>
      </c>
      <c r="T3" s="279" t="s">
        <v>416</v>
      </c>
      <c r="U3" s="280" t="s">
        <v>417</v>
      </c>
      <c r="V3" s="281" t="s">
        <v>418</v>
      </c>
      <c r="W3" s="275"/>
    </row>
    <row r="4" spans="1:23">
      <c r="S4" s="241" t="s">
        <v>413</v>
      </c>
      <c r="T4" s="276">
        <v>0.35</v>
      </c>
      <c r="U4" s="276">
        <v>0.4</v>
      </c>
      <c r="V4" s="276">
        <v>0.45</v>
      </c>
      <c r="W4" s="275"/>
    </row>
    <row r="5" spans="1:23">
      <c r="S5" s="241" t="s">
        <v>431</v>
      </c>
      <c r="T5" s="276">
        <v>0.08</v>
      </c>
      <c r="U5" s="276">
        <v>0.1</v>
      </c>
      <c r="V5" s="276">
        <v>0.12</v>
      </c>
      <c r="W5" s="277"/>
    </row>
    <row r="6" spans="1:23">
      <c r="S6" s="241" t="s">
        <v>412</v>
      </c>
      <c r="T6" s="291">
        <v>0.02</v>
      </c>
      <c r="U6" s="291">
        <v>2.5000000000000001E-2</v>
      </c>
      <c r="V6" s="291">
        <v>0.03</v>
      </c>
      <c r="W6" s="277"/>
    </row>
    <row r="7" spans="1:23">
      <c r="S7" s="282" t="s">
        <v>415</v>
      </c>
      <c r="T7" s="278">
        <v>0.01</v>
      </c>
      <c r="U7" s="278">
        <v>0.03</v>
      </c>
      <c r="V7" s="278">
        <v>0.05</v>
      </c>
      <c r="W7" s="277"/>
    </row>
    <row r="8" spans="1:23">
      <c r="S8" s="282" t="s">
        <v>426</v>
      </c>
      <c r="T8" s="286">
        <v>60000</v>
      </c>
      <c r="U8" s="287">
        <v>65000</v>
      </c>
      <c r="V8" s="286">
        <v>70000</v>
      </c>
      <c r="W8" s="277"/>
    </row>
    <row r="9" spans="1:23">
      <c r="S9" s="282" t="s">
        <v>427</v>
      </c>
      <c r="T9" s="287">
        <v>100000</v>
      </c>
      <c r="U9" s="287">
        <v>120000</v>
      </c>
      <c r="V9" s="287">
        <v>140000</v>
      </c>
      <c r="W9" s="277"/>
    </row>
    <row r="10" spans="1:23">
      <c r="S10" s="282" t="s">
        <v>428</v>
      </c>
      <c r="T10" s="286">
        <v>150000</v>
      </c>
      <c r="U10" s="287">
        <v>180000</v>
      </c>
      <c r="V10" s="286">
        <v>210000</v>
      </c>
    </row>
    <row r="11" spans="1:23">
      <c r="S11" s="283" t="s">
        <v>429</v>
      </c>
    </row>
    <row r="12" spans="1:23">
      <c r="S12" s="276" t="s">
        <v>421</v>
      </c>
      <c r="T12" s="308">
        <f>Summary!R40</f>
        <v>296201.77201390034</v>
      </c>
      <c r="U12" s="308"/>
      <c r="V12" s="308"/>
    </row>
    <row r="13" spans="1:23">
      <c r="S13" s="276" t="s">
        <v>422</v>
      </c>
      <c r="T13" s="308">
        <f>Summary!R41</f>
        <v>253952.4868359539</v>
      </c>
      <c r="U13" s="308"/>
      <c r="V13" s="308"/>
    </row>
    <row r="14" spans="1:23">
      <c r="S14" s="276" t="s">
        <v>423</v>
      </c>
      <c r="T14" s="308">
        <f>T12-T13</f>
        <v>42249.28517794644</v>
      </c>
      <c r="U14" s="308"/>
      <c r="V14" s="308"/>
    </row>
    <row r="15" spans="1:23">
      <c r="S15" s="284" t="s">
        <v>424</v>
      </c>
      <c r="T15" s="305">
        <f>'Income Statement'!R29</f>
        <v>69482.446236888471</v>
      </c>
      <c r="U15" s="305"/>
      <c r="V15" s="305"/>
    </row>
    <row r="16" spans="1:23">
      <c r="S16" s="284" t="s">
        <v>425</v>
      </c>
      <c r="T16" s="306">
        <f>'Monthly Summary'!AO8</f>
        <v>52917</v>
      </c>
      <c r="U16" s="306"/>
      <c r="V16" s="306"/>
    </row>
  </sheetData>
  <mergeCells count="7">
    <mergeCell ref="T15:V15"/>
    <mergeCell ref="T16:V16"/>
    <mergeCell ref="A1:Q1"/>
    <mergeCell ref="S1:V1"/>
    <mergeCell ref="T12:V12"/>
    <mergeCell ref="T13:V13"/>
    <mergeCell ref="T14:V14"/>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19</xdr:col>
                    <xdr:colOff>292100</xdr:colOff>
                    <xdr:row>0</xdr:row>
                    <xdr:rowOff>101600</xdr:rowOff>
                  </from>
                  <to>
                    <xdr:col>20</xdr:col>
                    <xdr:colOff>850900</xdr:colOff>
                    <xdr:row>2</xdr:row>
                    <xdr:rowOff>101600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20</xdr:col>
                    <xdr:colOff>330200</xdr:colOff>
                    <xdr:row>0</xdr:row>
                    <xdr:rowOff>101600</xdr:rowOff>
                  </from>
                  <to>
                    <xdr:col>21</xdr:col>
                    <xdr:colOff>889000</xdr:colOff>
                    <xdr:row>2</xdr:row>
                    <xdr:rowOff>101600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21</xdr:col>
                    <xdr:colOff>330200</xdr:colOff>
                    <xdr:row>0</xdr:row>
                    <xdr:rowOff>101600</xdr:rowOff>
                  </from>
                  <to>
                    <xdr:col>22</xdr:col>
                    <xdr:colOff>901700</xdr:colOff>
                    <xdr:row>2</xdr:row>
                    <xdr:rowOff>101600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59719-FA59-444A-A487-99E6ACE2BF53}">
  <dimension ref="A1:M57"/>
  <sheetViews>
    <sheetView topLeftCell="B1" zoomScale="113" zoomScaleNormal="60" workbookViewId="0">
      <selection activeCell="M6" sqref="M6"/>
    </sheetView>
  </sheetViews>
  <sheetFormatPr baseColWidth="10" defaultRowHeight="16"/>
  <cols>
    <col min="1" max="1" width="39.33203125" style="184" customWidth="1"/>
    <col min="2" max="2" width="47.5" style="184" bestFit="1" customWidth="1"/>
    <col min="3" max="3" width="32.83203125" style="184" customWidth="1"/>
    <col min="4" max="13" width="15.5" style="184" bestFit="1" customWidth="1"/>
    <col min="14" max="16" width="13" style="184" bestFit="1" customWidth="1"/>
    <col min="17" max="18" width="13.1640625" style="184" bestFit="1" customWidth="1"/>
    <col min="19" max="16384" width="10.83203125" style="184"/>
  </cols>
  <sheetData>
    <row r="1" spans="1:13">
      <c r="A1" s="183" t="s">
        <v>30</v>
      </c>
    </row>
    <row r="2" spans="1:13">
      <c r="A2" s="185" t="s">
        <v>31</v>
      </c>
    </row>
    <row r="4" spans="1:13">
      <c r="A4" s="244" t="s">
        <v>32</v>
      </c>
      <c r="B4" s="186" t="s">
        <v>33</v>
      </c>
      <c r="C4" s="258" t="s">
        <v>377</v>
      </c>
      <c r="D4" s="187" t="s">
        <v>432</v>
      </c>
      <c r="E4" s="188" t="s">
        <v>433</v>
      </c>
      <c r="F4" s="187" t="s">
        <v>434</v>
      </c>
      <c r="G4" s="188" t="s">
        <v>435</v>
      </c>
      <c r="H4" s="187" t="s">
        <v>436</v>
      </c>
      <c r="I4" s="188" t="s">
        <v>437</v>
      </c>
      <c r="J4" s="187" t="s">
        <v>438</v>
      </c>
      <c r="K4" s="188" t="s">
        <v>439</v>
      </c>
      <c r="L4" s="187" t="s">
        <v>440</v>
      </c>
      <c r="M4" s="188" t="s">
        <v>441</v>
      </c>
    </row>
    <row r="5" spans="1:13">
      <c r="A5" s="313" t="s">
        <v>34</v>
      </c>
      <c r="B5" s="248" t="s">
        <v>40</v>
      </c>
      <c r="C5" s="248"/>
      <c r="D5" s="189">
        <v>51</v>
      </c>
      <c r="E5" s="189">
        <v>42</v>
      </c>
      <c r="F5" s="189">
        <v>14</v>
      </c>
      <c r="G5" s="189">
        <v>46</v>
      </c>
      <c r="H5" s="189">
        <v>14</v>
      </c>
      <c r="I5" s="189">
        <v>20</v>
      </c>
      <c r="J5" s="189">
        <v>38</v>
      </c>
      <c r="K5" s="189">
        <v>60</v>
      </c>
      <c r="L5" s="189">
        <v>49</v>
      </c>
      <c r="M5" s="189">
        <v>52</v>
      </c>
    </row>
    <row r="6" spans="1:13">
      <c r="A6" s="314"/>
      <c r="B6" s="184" t="s">
        <v>41</v>
      </c>
      <c r="D6" s="189">
        <v>25</v>
      </c>
      <c r="E6" s="189">
        <v>40</v>
      </c>
      <c r="F6" s="189">
        <v>40</v>
      </c>
      <c r="G6" s="189">
        <v>40</v>
      </c>
      <c r="H6" s="189">
        <v>40</v>
      </c>
      <c r="I6" s="189">
        <v>40</v>
      </c>
      <c r="J6" s="189">
        <v>40</v>
      </c>
      <c r="K6" s="189">
        <v>40</v>
      </c>
      <c r="L6" s="189">
        <v>40</v>
      </c>
      <c r="M6" s="189">
        <v>40</v>
      </c>
    </row>
    <row r="7" spans="1:13">
      <c r="A7" s="314"/>
      <c r="B7" s="248" t="s">
        <v>42</v>
      </c>
      <c r="C7" s="248"/>
      <c r="D7" s="189">
        <f>D5*D6</f>
        <v>1275</v>
      </c>
      <c r="E7" s="189">
        <f>E5*E6</f>
        <v>1680</v>
      </c>
      <c r="F7" s="189">
        <f t="shared" ref="F7:M7" si="0">F5*F6</f>
        <v>560</v>
      </c>
      <c r="G7" s="189">
        <f t="shared" si="0"/>
        <v>1840</v>
      </c>
      <c r="H7" s="189">
        <f t="shared" si="0"/>
        <v>560</v>
      </c>
      <c r="I7" s="189">
        <f t="shared" si="0"/>
        <v>800</v>
      </c>
      <c r="J7" s="189">
        <f t="shared" si="0"/>
        <v>1520</v>
      </c>
      <c r="K7" s="189">
        <f t="shared" si="0"/>
        <v>2400</v>
      </c>
      <c r="L7" s="189">
        <f t="shared" si="0"/>
        <v>1960</v>
      </c>
      <c r="M7" s="189">
        <f t="shared" si="0"/>
        <v>2080</v>
      </c>
    </row>
    <row r="8" spans="1:13">
      <c r="A8" s="314"/>
      <c r="B8" s="248" t="s">
        <v>64</v>
      </c>
      <c r="C8" s="248"/>
      <c r="D8" s="189">
        <v>5</v>
      </c>
      <c r="E8" s="189">
        <v>5</v>
      </c>
      <c r="F8" s="189">
        <v>5</v>
      </c>
      <c r="G8" s="189">
        <v>5</v>
      </c>
      <c r="H8" s="189">
        <v>5</v>
      </c>
      <c r="I8" s="189">
        <v>5</v>
      </c>
      <c r="J8" s="189">
        <v>5</v>
      </c>
      <c r="K8" s="189">
        <v>5</v>
      </c>
      <c r="L8" s="189">
        <v>5</v>
      </c>
      <c r="M8" s="189">
        <v>5</v>
      </c>
    </row>
    <row r="9" spans="1:13">
      <c r="A9" s="314"/>
      <c r="B9" s="248" t="s">
        <v>65</v>
      </c>
      <c r="C9" s="248"/>
      <c r="D9" s="189">
        <v>9</v>
      </c>
      <c r="E9" s="189">
        <v>9</v>
      </c>
      <c r="F9" s="189">
        <v>9</v>
      </c>
      <c r="G9" s="189">
        <v>9</v>
      </c>
      <c r="H9" s="189">
        <v>9</v>
      </c>
      <c r="I9" s="189">
        <v>9</v>
      </c>
      <c r="J9" s="189">
        <v>9</v>
      </c>
      <c r="K9" s="189">
        <v>9</v>
      </c>
      <c r="L9" s="189">
        <v>9</v>
      </c>
      <c r="M9" s="189">
        <v>9</v>
      </c>
    </row>
    <row r="10" spans="1:13">
      <c r="A10" s="314"/>
      <c r="B10" s="248" t="s">
        <v>66</v>
      </c>
      <c r="C10" s="248"/>
      <c r="D10" s="190">
        <f>20%/10</f>
        <v>0.02</v>
      </c>
      <c r="E10" s="190">
        <f t="shared" ref="E10:M10" si="1">20%/10</f>
        <v>0.02</v>
      </c>
      <c r="F10" s="190">
        <f t="shared" si="1"/>
        <v>0.02</v>
      </c>
      <c r="G10" s="190">
        <f t="shared" si="1"/>
        <v>0.02</v>
      </c>
      <c r="H10" s="190">
        <f t="shared" si="1"/>
        <v>0.02</v>
      </c>
      <c r="I10" s="190">
        <f t="shared" si="1"/>
        <v>0.02</v>
      </c>
      <c r="J10" s="190">
        <f t="shared" si="1"/>
        <v>0.02</v>
      </c>
      <c r="K10" s="190">
        <f t="shared" si="1"/>
        <v>0.02</v>
      </c>
      <c r="L10" s="190">
        <f t="shared" si="1"/>
        <v>0.02</v>
      </c>
      <c r="M10" s="190">
        <f t="shared" si="1"/>
        <v>0.02</v>
      </c>
    </row>
    <row r="11" spans="1:13">
      <c r="A11" s="315" t="s">
        <v>39</v>
      </c>
      <c r="B11" s="185" t="s">
        <v>57</v>
      </c>
      <c r="C11" s="285">
        <v>0.03</v>
      </c>
      <c r="D11" s="190">
        <f>Table2[[#This Row],[All city]]</f>
        <v>0.03</v>
      </c>
      <c r="E11" s="190">
        <f>Table2[[#This Row],[All city]]</f>
        <v>0.03</v>
      </c>
      <c r="F11" s="190">
        <f>Table2[[#This Row],[All city]]</f>
        <v>0.03</v>
      </c>
      <c r="G11" s="190">
        <f>Table2[[#This Row],[All city]]</f>
        <v>0.03</v>
      </c>
      <c r="H11" s="190">
        <f>Table2[[#This Row],[All city]]</f>
        <v>0.03</v>
      </c>
      <c r="I11" s="190">
        <f>Table2[[#This Row],[All city]]</f>
        <v>0.03</v>
      </c>
      <c r="J11" s="190">
        <f>Table2[[#This Row],[All city]]</f>
        <v>0.03</v>
      </c>
      <c r="K11" s="190">
        <f>Table2[[#This Row],[All city]]</f>
        <v>0.03</v>
      </c>
      <c r="L11" s="190">
        <f>Table2[[#This Row],[All city]]</f>
        <v>0.03</v>
      </c>
      <c r="M11" s="190">
        <f>Table2[[#This Row],[All city]]</f>
        <v>0.03</v>
      </c>
    </row>
    <row r="12" spans="1:13">
      <c r="A12" s="315"/>
      <c r="B12" s="184" t="s">
        <v>58</v>
      </c>
      <c r="D12" s="246">
        <v>1.3299999999999999E-2</v>
      </c>
      <c r="E12" s="246">
        <v>1.3299999999999999E-2</v>
      </c>
      <c r="F12" s="246">
        <v>1.3299999999999999E-2</v>
      </c>
      <c r="G12" s="246">
        <v>1.3299999999999999E-2</v>
      </c>
      <c r="H12" s="246">
        <v>1.3299999999999999E-2</v>
      </c>
      <c r="I12" s="246">
        <v>1.3299999999999999E-2</v>
      </c>
      <c r="J12" s="246">
        <v>1.3299999999999999E-2</v>
      </c>
      <c r="K12" s="246">
        <v>1.3299999999999999E-2</v>
      </c>
      <c r="L12" s="246">
        <v>1.3299999999999999E-2</v>
      </c>
      <c r="M12" s="246">
        <v>1.3299999999999999E-2</v>
      </c>
    </row>
    <row r="13" spans="1:13">
      <c r="A13" s="315"/>
      <c r="B13" s="184" t="s">
        <v>14</v>
      </c>
      <c r="D13" s="191">
        <v>82</v>
      </c>
      <c r="E13" s="191">
        <v>100</v>
      </c>
      <c r="F13" s="191">
        <v>100</v>
      </c>
      <c r="G13" s="191">
        <v>100</v>
      </c>
      <c r="H13" s="191">
        <v>100</v>
      </c>
      <c r="I13" s="191">
        <v>100</v>
      </c>
      <c r="J13" s="191">
        <v>100</v>
      </c>
      <c r="K13" s="191">
        <v>100</v>
      </c>
      <c r="L13" s="191">
        <v>100</v>
      </c>
      <c r="M13" s="191">
        <v>100</v>
      </c>
    </row>
    <row r="14" spans="1:13">
      <c r="A14" s="315"/>
      <c r="B14" s="185" t="s">
        <v>59</v>
      </c>
      <c r="C14" s="268">
        <f>IF(Dashboard!S2=1,Dashboard!T4,IF(Dashboard!S2=2,Dashboard!U4,IF(Dashboard!S2=3,Dashboard!V4)))</f>
        <v>0.4</v>
      </c>
      <c r="D14" s="190">
        <f>Table2[[#This Row],[All city]]</f>
        <v>0.4</v>
      </c>
      <c r="E14" s="190">
        <f>Table2[[#This Row],[All city]]</f>
        <v>0.4</v>
      </c>
      <c r="F14" s="190">
        <f>Table2[[#This Row],[All city]]</f>
        <v>0.4</v>
      </c>
      <c r="G14" s="190">
        <f>Table2[[#This Row],[All city]]</f>
        <v>0.4</v>
      </c>
      <c r="H14" s="190">
        <f>Table2[[#This Row],[All city]]</f>
        <v>0.4</v>
      </c>
      <c r="I14" s="190">
        <f>Table2[[#This Row],[All city]]</f>
        <v>0.4</v>
      </c>
      <c r="J14" s="190">
        <f>Table2[[#This Row],[All city]]</f>
        <v>0.4</v>
      </c>
      <c r="K14" s="190">
        <f>Table2[[#This Row],[All city]]</f>
        <v>0.4</v>
      </c>
      <c r="L14" s="190">
        <f>Table2[[#This Row],[All city]]</f>
        <v>0.4</v>
      </c>
      <c r="M14" s="190">
        <f>Table2[[#This Row],[All city]]</f>
        <v>0.4</v>
      </c>
    </row>
    <row r="15" spans="1:13">
      <c r="A15" s="315"/>
      <c r="B15" s="185" t="s">
        <v>15</v>
      </c>
      <c r="C15" s="268">
        <f>IF(Dashboard!S2=1,Dashboard!T5,IF(Dashboard!S2=2,Dashboard!U5,IF(Dashboard!S2=3,Dashboard!V5)))</f>
        <v>0.1</v>
      </c>
      <c r="D15" s="190">
        <f>Table2[[#This Row],[All city]]</f>
        <v>0.1</v>
      </c>
      <c r="E15" s="190">
        <f>Table2[[#This Row],[All city]]</f>
        <v>0.1</v>
      </c>
      <c r="F15" s="190">
        <f>Table2[[#This Row],[All city]]</f>
        <v>0.1</v>
      </c>
      <c r="G15" s="190">
        <f>Table2[[#This Row],[All city]]</f>
        <v>0.1</v>
      </c>
      <c r="H15" s="190">
        <f>Table2[[#This Row],[All city]]</f>
        <v>0.1</v>
      </c>
      <c r="I15" s="190">
        <f>Table2[[#This Row],[All city]]</f>
        <v>0.1</v>
      </c>
      <c r="J15" s="190">
        <f>Table2[[#This Row],[All city]]</f>
        <v>0.1</v>
      </c>
      <c r="K15" s="190">
        <f>Table2[[#This Row],[All city]]</f>
        <v>0.1</v>
      </c>
      <c r="L15" s="190">
        <f>Table2[[#This Row],[All city]]</f>
        <v>0.1</v>
      </c>
      <c r="M15" s="190">
        <f>Table2[[#This Row],[All city]]</f>
        <v>0.1</v>
      </c>
    </row>
    <row r="16" spans="1:13">
      <c r="A16" s="315"/>
      <c r="B16" s="248" t="s">
        <v>71</v>
      </c>
      <c r="C16" s="248"/>
      <c r="D16" s="192">
        <f t="shared" ref="D16:M16" si="2">0.1*D7</f>
        <v>127.5</v>
      </c>
      <c r="E16" s="192">
        <f t="shared" si="2"/>
        <v>168</v>
      </c>
      <c r="F16" s="192">
        <f t="shared" si="2"/>
        <v>56</v>
      </c>
      <c r="G16" s="192">
        <f t="shared" si="2"/>
        <v>184</v>
      </c>
      <c r="H16" s="192">
        <f t="shared" si="2"/>
        <v>56</v>
      </c>
      <c r="I16" s="192">
        <f t="shared" si="2"/>
        <v>80</v>
      </c>
      <c r="J16" s="192">
        <f t="shared" si="2"/>
        <v>152</v>
      </c>
      <c r="K16" s="192">
        <f t="shared" si="2"/>
        <v>240</v>
      </c>
      <c r="L16" s="192">
        <f t="shared" si="2"/>
        <v>196</v>
      </c>
      <c r="M16" s="192">
        <f t="shared" si="2"/>
        <v>208</v>
      </c>
    </row>
    <row r="17" spans="1:13">
      <c r="A17" s="315"/>
      <c r="B17" s="185" t="s">
        <v>76</v>
      </c>
      <c r="C17" s="268">
        <f>IF(Dashboard!S2=1,Dashboard!T7,IF(Dashboard!S2=2,Dashboard!U7,IF(Dashboard!S2=3,Dashboard!V7)))</f>
        <v>0.03</v>
      </c>
      <c r="D17" s="190">
        <f>Table2[[#This Row],[All city]]</f>
        <v>0.03</v>
      </c>
      <c r="E17" s="190">
        <f>Table2[[#This Row],[All city]]</f>
        <v>0.03</v>
      </c>
      <c r="F17" s="190">
        <f>Table2[[#This Row],[All city]]</f>
        <v>0.03</v>
      </c>
      <c r="G17" s="190">
        <f>Table2[[#This Row],[All city]]</f>
        <v>0.03</v>
      </c>
      <c r="H17" s="190">
        <f>Table2[[#This Row],[All city]]</f>
        <v>0.03</v>
      </c>
      <c r="I17" s="190">
        <f>Table2[[#This Row],[All city]]</f>
        <v>0.03</v>
      </c>
      <c r="J17" s="190">
        <f>Table2[[#This Row],[All city]]</f>
        <v>0.03</v>
      </c>
      <c r="K17" s="190">
        <f>Table2[[#This Row],[All city]]</f>
        <v>0.03</v>
      </c>
      <c r="L17" s="190">
        <f>Table2[[#This Row],[All city]]</f>
        <v>0.03</v>
      </c>
      <c r="M17" s="190">
        <f>Table2[[#This Row],[All city]]</f>
        <v>0.03</v>
      </c>
    </row>
    <row r="18" spans="1:13">
      <c r="A18" s="315"/>
      <c r="B18" s="184" t="s">
        <v>75</v>
      </c>
      <c r="D18" s="193">
        <f>($C$43)*(D5/SUM($D$5:$M$5))</f>
        <v>396373.05699481862</v>
      </c>
      <c r="E18" s="193">
        <f>($C$43)*(E5/SUM($D$5:$M$5))</f>
        <v>326424.87046632124</v>
      </c>
      <c r="F18" s="193">
        <f t="shared" ref="F18:L18" si="3">($C$43)*(F5/SUM($D$5:$M$5))</f>
        <v>108808.29015544041</v>
      </c>
      <c r="G18" s="193">
        <f t="shared" si="3"/>
        <v>357512.95336787566</v>
      </c>
      <c r="H18" s="193">
        <f t="shared" si="3"/>
        <v>108808.29015544041</v>
      </c>
      <c r="I18" s="193">
        <f t="shared" si="3"/>
        <v>155440.41450777202</v>
      </c>
      <c r="J18" s="193">
        <f t="shared" si="3"/>
        <v>295336.78756476683</v>
      </c>
      <c r="K18" s="193">
        <f t="shared" si="3"/>
        <v>466321.24352331605</v>
      </c>
      <c r="L18" s="193">
        <f t="shared" si="3"/>
        <v>380829.01554404147</v>
      </c>
      <c r="M18" s="193">
        <f>($C$43)*(M5/SUM($D$5:$M$5))</f>
        <v>404145.07772020728</v>
      </c>
    </row>
    <row r="19" spans="1:13">
      <c r="A19" s="315"/>
      <c r="B19" s="184" t="s">
        <v>72</v>
      </c>
      <c r="D19" s="189">
        <f>City1!J2</f>
        <v>145.01453304688485</v>
      </c>
      <c r="E19" s="189">
        <f>City2!J2</f>
        <v>97.927461139896366</v>
      </c>
      <c r="F19" s="189">
        <f>City3!J2</f>
        <v>32.64248704663212</v>
      </c>
      <c r="G19" s="189">
        <f>City4!J2</f>
        <v>107.25388601036269</v>
      </c>
      <c r="H19" s="189">
        <f>City5!J2</f>
        <v>32.64248704663212</v>
      </c>
      <c r="I19" s="189">
        <f>City6!J2</f>
        <v>46.632124352331601</v>
      </c>
      <c r="J19" s="189">
        <f>City7!J2</f>
        <v>88.601036269430054</v>
      </c>
      <c r="K19" s="189">
        <f>City8!J2</f>
        <v>139.8963730569948</v>
      </c>
      <c r="L19" s="189">
        <f>City9!J2</f>
        <v>114.24870466321244</v>
      </c>
      <c r="M19" s="189">
        <f>City10!J2</f>
        <v>121.24352331606218</v>
      </c>
    </row>
    <row r="20" spans="1:13">
      <c r="A20" s="310" t="s">
        <v>36</v>
      </c>
      <c r="B20" s="184" t="s">
        <v>48</v>
      </c>
      <c r="D20" s="191">
        <f t="shared" ref="D20:I20" si="4">D21/5</f>
        <v>800</v>
      </c>
      <c r="E20" s="191">
        <f t="shared" si="4"/>
        <v>2200</v>
      </c>
      <c r="F20" s="191">
        <f>F21/5</f>
        <v>2000</v>
      </c>
      <c r="G20" s="191">
        <f t="shared" si="4"/>
        <v>1000</v>
      </c>
      <c r="H20" s="191">
        <f t="shared" si="4"/>
        <v>534</v>
      </c>
      <c r="I20" s="191">
        <f t="shared" si="4"/>
        <v>760</v>
      </c>
      <c r="J20" s="191">
        <f>J21/5</f>
        <v>1024</v>
      </c>
      <c r="K20" s="191">
        <f>K21/5</f>
        <v>720</v>
      </c>
      <c r="L20" s="191">
        <f>L21/5</f>
        <v>900</v>
      </c>
      <c r="M20" s="191">
        <f>M21/5</f>
        <v>900</v>
      </c>
    </row>
    <row r="21" spans="1:13" ht="16" customHeight="1">
      <c r="A21" s="311"/>
      <c r="B21" s="184" t="s">
        <v>50</v>
      </c>
      <c r="D21" s="191">
        <v>4000</v>
      </c>
      <c r="E21" s="191">
        <v>11000</v>
      </c>
      <c r="F21" s="191">
        <v>10000</v>
      </c>
      <c r="G21" s="191">
        <v>5000</v>
      </c>
      <c r="H21" s="191">
        <v>2670</v>
      </c>
      <c r="I21" s="191">
        <v>3800</v>
      </c>
      <c r="J21" s="191">
        <v>5120</v>
      </c>
      <c r="K21" s="191">
        <v>3600</v>
      </c>
      <c r="L21" s="191">
        <v>4500</v>
      </c>
      <c r="M21" s="191">
        <v>4500</v>
      </c>
    </row>
    <row r="22" spans="1:13" ht="16" customHeight="1">
      <c r="A22" s="311"/>
      <c r="B22" s="184" t="s">
        <v>52</v>
      </c>
      <c r="D22" s="191">
        <v>20000</v>
      </c>
      <c r="E22" s="191">
        <v>25000</v>
      </c>
      <c r="F22" s="191">
        <v>23000</v>
      </c>
      <c r="G22" s="191">
        <v>20000</v>
      </c>
      <c r="H22" s="191">
        <v>15300</v>
      </c>
      <c r="I22" s="191">
        <v>15000</v>
      </c>
      <c r="J22" s="191">
        <v>19000</v>
      </c>
      <c r="K22" s="191">
        <v>14000</v>
      </c>
      <c r="L22" s="191">
        <v>21000</v>
      </c>
      <c r="M22" s="191">
        <v>9400</v>
      </c>
    </row>
    <row r="23" spans="1:13" ht="16" customHeight="1">
      <c r="A23" s="311"/>
      <c r="B23" s="184" t="s">
        <v>60</v>
      </c>
      <c r="D23" s="191">
        <v>40000</v>
      </c>
      <c r="E23" s="191">
        <v>90000</v>
      </c>
      <c r="F23" s="191">
        <v>45000</v>
      </c>
      <c r="G23" s="191">
        <v>21000</v>
      </c>
      <c r="H23" s="191">
        <v>45900</v>
      </c>
      <c r="I23" s="191">
        <v>36500</v>
      </c>
      <c r="J23" s="191">
        <v>51200</v>
      </c>
      <c r="K23" s="191">
        <v>45000</v>
      </c>
      <c r="L23" s="191">
        <v>40000</v>
      </c>
      <c r="M23" s="191">
        <v>28500</v>
      </c>
    </row>
    <row r="24" spans="1:13">
      <c r="A24" s="311"/>
      <c r="B24" s="184" t="s">
        <v>61</v>
      </c>
      <c r="D24" s="191">
        <v>55000</v>
      </c>
      <c r="E24" s="191">
        <v>105000</v>
      </c>
      <c r="F24" s="191">
        <v>60000</v>
      </c>
      <c r="G24" s="191">
        <v>42000</v>
      </c>
      <c r="H24" s="191">
        <v>57000</v>
      </c>
      <c r="I24" s="191">
        <v>60000</v>
      </c>
      <c r="J24" s="191">
        <v>76800</v>
      </c>
      <c r="K24" s="191">
        <v>54000</v>
      </c>
      <c r="L24" s="191">
        <v>59000</v>
      </c>
      <c r="M24" s="191">
        <v>39000</v>
      </c>
    </row>
    <row r="25" spans="1:13">
      <c r="A25" s="311"/>
      <c r="B25" s="184" t="s">
        <v>62</v>
      </c>
      <c r="D25" s="191">
        <v>110000</v>
      </c>
      <c r="E25" s="191">
        <v>125000</v>
      </c>
      <c r="F25" s="191">
        <v>115000</v>
      </c>
      <c r="G25" s="191">
        <v>100000</v>
      </c>
      <c r="H25" s="191">
        <v>70000</v>
      </c>
      <c r="I25" s="191">
        <v>84000</v>
      </c>
      <c r="J25" s="191">
        <v>336000</v>
      </c>
      <c r="K25" s="191">
        <v>181000</v>
      </c>
      <c r="L25" s="191">
        <v>268000</v>
      </c>
      <c r="M25" s="191">
        <v>161000</v>
      </c>
    </row>
    <row r="26" spans="1:13">
      <c r="A26" s="309" t="s">
        <v>35</v>
      </c>
      <c r="B26" s="248" t="s">
        <v>43</v>
      </c>
      <c r="C26" s="248"/>
      <c r="D26" s="190">
        <v>0.4</v>
      </c>
      <c r="E26" s="190">
        <v>0.4</v>
      </c>
      <c r="F26" s="190">
        <v>0.4</v>
      </c>
      <c r="G26" s="190">
        <v>0.4</v>
      </c>
      <c r="H26" s="190">
        <v>0.4</v>
      </c>
      <c r="I26" s="190">
        <v>0.4</v>
      </c>
      <c r="J26" s="190">
        <v>0.4</v>
      </c>
      <c r="K26" s="190">
        <v>0.4</v>
      </c>
      <c r="L26" s="190">
        <v>0.4</v>
      </c>
      <c r="M26" s="190">
        <v>0.4</v>
      </c>
    </row>
    <row r="27" spans="1:13">
      <c r="A27" s="309"/>
      <c r="B27" s="184" t="s">
        <v>44</v>
      </c>
      <c r="D27" s="190">
        <v>0.3</v>
      </c>
      <c r="E27" s="190">
        <v>0.3</v>
      </c>
      <c r="F27" s="190">
        <v>0.3</v>
      </c>
      <c r="G27" s="190">
        <v>0.3</v>
      </c>
      <c r="H27" s="190">
        <v>0.3</v>
      </c>
      <c r="I27" s="190">
        <v>0.3</v>
      </c>
      <c r="J27" s="190">
        <v>0.3</v>
      </c>
      <c r="K27" s="190">
        <v>0.3</v>
      </c>
      <c r="L27" s="190">
        <v>0.3</v>
      </c>
      <c r="M27" s="190">
        <v>0.3</v>
      </c>
    </row>
    <row r="28" spans="1:13">
      <c r="A28" s="309"/>
      <c r="B28" s="184" t="s">
        <v>45</v>
      </c>
      <c r="D28" s="190">
        <v>0.2</v>
      </c>
      <c r="E28" s="190">
        <v>0.2</v>
      </c>
      <c r="F28" s="190">
        <v>0.2</v>
      </c>
      <c r="G28" s="190">
        <v>0.2</v>
      </c>
      <c r="H28" s="190">
        <v>0.2</v>
      </c>
      <c r="I28" s="190">
        <v>0.2</v>
      </c>
      <c r="J28" s="190">
        <v>0.2</v>
      </c>
      <c r="K28" s="190">
        <v>0.2</v>
      </c>
      <c r="L28" s="190">
        <v>0.2</v>
      </c>
      <c r="M28" s="190">
        <v>0.2</v>
      </c>
    </row>
    <row r="29" spans="1:13">
      <c r="A29" s="309"/>
      <c r="B29" s="184" t="s">
        <v>46</v>
      </c>
      <c r="D29" s="190">
        <v>0.1</v>
      </c>
      <c r="E29" s="190">
        <v>0.1</v>
      </c>
      <c r="F29" s="190">
        <v>0.1</v>
      </c>
      <c r="G29" s="190">
        <v>0.1</v>
      </c>
      <c r="H29" s="190">
        <v>0.1</v>
      </c>
      <c r="I29" s="190">
        <v>0.1</v>
      </c>
      <c r="J29" s="190">
        <v>0.1</v>
      </c>
      <c r="K29" s="190">
        <v>0.1</v>
      </c>
      <c r="L29" s="190">
        <v>0.1</v>
      </c>
      <c r="M29" s="190">
        <v>0.1</v>
      </c>
    </row>
    <row r="30" spans="1:13">
      <c r="A30" s="309"/>
      <c r="B30" s="248" t="s">
        <v>54</v>
      </c>
      <c r="C30" s="248"/>
      <c r="D30" s="190">
        <v>0.75</v>
      </c>
      <c r="E30" s="190">
        <v>0.5</v>
      </c>
      <c r="F30" s="190">
        <v>0.5</v>
      </c>
      <c r="G30" s="190">
        <v>0.5</v>
      </c>
      <c r="H30" s="190">
        <v>0.5</v>
      </c>
      <c r="I30" s="190">
        <v>0.5</v>
      </c>
      <c r="J30" s="190">
        <v>0.5</v>
      </c>
      <c r="K30" s="190">
        <v>0.5</v>
      </c>
      <c r="L30" s="190">
        <v>0.5</v>
      </c>
      <c r="M30" s="190">
        <v>0.5</v>
      </c>
    </row>
    <row r="31" spans="1:13">
      <c r="A31" s="309"/>
      <c r="B31" s="248" t="s">
        <v>55</v>
      </c>
      <c r="C31" s="248"/>
      <c r="D31" s="190">
        <v>0.15</v>
      </c>
      <c r="E31" s="190">
        <v>0.4</v>
      </c>
      <c r="F31" s="190">
        <v>0.4</v>
      </c>
      <c r="G31" s="190">
        <v>0.4</v>
      </c>
      <c r="H31" s="190">
        <v>0.4</v>
      </c>
      <c r="I31" s="190">
        <v>0.4</v>
      </c>
      <c r="J31" s="190">
        <v>0.4</v>
      </c>
      <c r="K31" s="190">
        <v>0.4</v>
      </c>
      <c r="L31" s="190">
        <v>0.4</v>
      </c>
      <c r="M31" s="190">
        <v>0.4</v>
      </c>
    </row>
    <row r="32" spans="1:13">
      <c r="A32" s="309"/>
      <c r="B32" s="248" t="s">
        <v>56</v>
      </c>
      <c r="C32" s="248"/>
      <c r="D32" s="190">
        <v>0.1</v>
      </c>
      <c r="E32" s="190">
        <v>0.1</v>
      </c>
      <c r="F32" s="190">
        <v>0.1</v>
      </c>
      <c r="G32" s="190">
        <v>0.1</v>
      </c>
      <c r="H32" s="190">
        <v>0.1</v>
      </c>
      <c r="I32" s="190">
        <v>0.1</v>
      </c>
      <c r="J32" s="190">
        <v>0.1</v>
      </c>
      <c r="K32" s="190">
        <v>0.1</v>
      </c>
      <c r="L32" s="190">
        <v>0.1</v>
      </c>
      <c r="M32" s="190">
        <v>0.1</v>
      </c>
    </row>
    <row r="33" spans="1:13">
      <c r="A33" s="316" t="s">
        <v>37</v>
      </c>
      <c r="B33" s="248" t="s">
        <v>77</v>
      </c>
      <c r="C33" s="248"/>
      <c r="D33" s="190">
        <v>0.33333333333333331</v>
      </c>
      <c r="E33" s="190">
        <v>0.33333333333333331</v>
      </c>
      <c r="F33" s="190">
        <v>0.33333333333333331</v>
      </c>
      <c r="G33" s="190">
        <v>0.33333333333333331</v>
      </c>
      <c r="H33" s="190">
        <v>0.33333333333333331</v>
      </c>
      <c r="I33" s="190">
        <v>0.33333333333333331</v>
      </c>
      <c r="J33" s="190">
        <v>0.33333333333333331</v>
      </c>
      <c r="K33" s="190">
        <v>0.33333333333333331</v>
      </c>
      <c r="L33" s="190">
        <v>0.33333333333333331</v>
      </c>
      <c r="M33" s="190">
        <v>0.33333333333333331</v>
      </c>
    </row>
    <row r="34" spans="1:13">
      <c r="A34" s="316"/>
      <c r="B34" s="248" t="s">
        <v>313</v>
      </c>
      <c r="C34" s="248"/>
      <c r="D34" s="190">
        <v>0.33333333333333331</v>
      </c>
      <c r="E34" s="190">
        <v>0.33333333333333331</v>
      </c>
      <c r="F34" s="190">
        <v>0.33333333333333331</v>
      </c>
      <c r="G34" s="190">
        <v>0.33333333333333331</v>
      </c>
      <c r="H34" s="190">
        <v>0.33333333333333331</v>
      </c>
      <c r="I34" s="190">
        <v>0.33333333333333331</v>
      </c>
      <c r="J34" s="190">
        <v>0.33333333333333331</v>
      </c>
      <c r="K34" s="190">
        <v>0.33333333333333331</v>
      </c>
      <c r="L34" s="190">
        <v>0.33333333333333331</v>
      </c>
      <c r="M34" s="190">
        <v>0.33333333333333331</v>
      </c>
    </row>
    <row r="35" spans="1:13">
      <c r="A35" s="316"/>
      <c r="B35" s="248" t="s">
        <v>316</v>
      </c>
      <c r="C35" s="248"/>
      <c r="D35" s="190">
        <v>0.33333333333333331</v>
      </c>
      <c r="E35" s="190">
        <v>0.33333333333333331</v>
      </c>
      <c r="F35" s="190">
        <v>0.33333333333333331</v>
      </c>
      <c r="G35" s="190">
        <v>0.33333333333333331</v>
      </c>
      <c r="H35" s="190">
        <v>0.33333333333333331</v>
      </c>
      <c r="I35" s="190">
        <v>0.33333333333333331</v>
      </c>
      <c r="J35" s="190">
        <v>0.33333333333333331</v>
      </c>
      <c r="K35" s="190">
        <v>0.33333333333333331</v>
      </c>
      <c r="L35" s="190">
        <v>0.33333333333333331</v>
      </c>
      <c r="M35" s="190">
        <v>0.33333333333333331</v>
      </c>
    </row>
    <row r="36" spans="1:13">
      <c r="A36" s="316"/>
      <c r="B36" s="184" t="s">
        <v>311</v>
      </c>
      <c r="D36" s="190">
        <v>0.85</v>
      </c>
      <c r="E36" s="190">
        <v>0.85</v>
      </c>
      <c r="F36" s="190">
        <v>0.85</v>
      </c>
      <c r="G36" s="190">
        <v>0.85</v>
      </c>
      <c r="H36" s="190">
        <v>0.85</v>
      </c>
      <c r="I36" s="190">
        <v>0.85</v>
      </c>
      <c r="J36" s="190">
        <v>0.85</v>
      </c>
      <c r="K36" s="190">
        <v>0.85</v>
      </c>
      <c r="L36" s="190">
        <v>0.85</v>
      </c>
      <c r="M36" s="190">
        <v>0.85</v>
      </c>
    </row>
    <row r="37" spans="1:13">
      <c r="A37" s="316"/>
      <c r="B37" s="184" t="s">
        <v>312</v>
      </c>
      <c r="D37" s="190">
        <v>0.1</v>
      </c>
      <c r="E37" s="190">
        <v>0.1</v>
      </c>
      <c r="F37" s="190">
        <v>0.1</v>
      </c>
      <c r="G37" s="190">
        <v>0.1</v>
      </c>
      <c r="H37" s="190">
        <v>0.1</v>
      </c>
      <c r="I37" s="190">
        <v>0.1</v>
      </c>
      <c r="J37" s="190">
        <v>0.1</v>
      </c>
      <c r="K37" s="190">
        <v>0.1</v>
      </c>
      <c r="L37" s="190">
        <v>0.1</v>
      </c>
      <c r="M37" s="190">
        <v>0.1</v>
      </c>
    </row>
    <row r="38" spans="1:13">
      <c r="A38" s="316"/>
      <c r="B38" s="248" t="s">
        <v>315</v>
      </c>
      <c r="C38" s="248"/>
      <c r="D38" s="190">
        <v>0.05</v>
      </c>
      <c r="E38" s="190">
        <v>0.05</v>
      </c>
      <c r="F38" s="190">
        <v>0.05</v>
      </c>
      <c r="G38" s="190">
        <v>0.05</v>
      </c>
      <c r="H38" s="190">
        <v>0.05</v>
      </c>
      <c r="I38" s="190">
        <v>0.05</v>
      </c>
      <c r="J38" s="190">
        <v>0.05</v>
      </c>
      <c r="K38" s="190">
        <v>0.05</v>
      </c>
      <c r="L38" s="190">
        <v>0.05</v>
      </c>
      <c r="M38" s="190">
        <v>0.05</v>
      </c>
    </row>
    <row r="39" spans="1:13">
      <c r="A39" s="312" t="s">
        <v>442</v>
      </c>
      <c r="B39" s="184" t="s">
        <v>443</v>
      </c>
      <c r="D39" s="190">
        <v>0.18</v>
      </c>
      <c r="E39" s="190">
        <v>0.18</v>
      </c>
      <c r="F39" s="190">
        <v>0.18</v>
      </c>
      <c r="G39" s="190">
        <v>0.18</v>
      </c>
      <c r="H39" s="190">
        <v>0.18</v>
      </c>
      <c r="I39" s="190">
        <v>0.18</v>
      </c>
      <c r="J39" s="190">
        <v>0.18</v>
      </c>
      <c r="K39" s="190">
        <v>0.18</v>
      </c>
      <c r="L39" s="190">
        <v>0.18</v>
      </c>
      <c r="M39" s="190">
        <v>0.18</v>
      </c>
    </row>
    <row r="40" spans="1:13">
      <c r="A40" s="312"/>
      <c r="B40" s="184" t="s">
        <v>444</v>
      </c>
      <c r="D40" s="190">
        <v>0.22</v>
      </c>
      <c r="E40" s="190">
        <v>0.22</v>
      </c>
      <c r="F40" s="190">
        <v>0.22</v>
      </c>
      <c r="G40" s="190">
        <v>0.22</v>
      </c>
      <c r="H40" s="190">
        <v>0.22</v>
      </c>
      <c r="I40" s="190">
        <v>0.22</v>
      </c>
      <c r="J40" s="190">
        <v>0.22</v>
      </c>
      <c r="K40" s="190">
        <v>0.22</v>
      </c>
      <c r="L40" s="190">
        <v>0.22</v>
      </c>
      <c r="M40" s="190">
        <v>0.22</v>
      </c>
    </row>
    <row r="41" spans="1:13">
      <c r="A41" s="312"/>
      <c r="B41" s="184" t="s">
        <v>445</v>
      </c>
      <c r="D41" s="190">
        <v>0.25</v>
      </c>
      <c r="E41" s="190">
        <v>0.25</v>
      </c>
      <c r="F41" s="190">
        <v>0.25</v>
      </c>
      <c r="G41" s="190">
        <v>0.25</v>
      </c>
      <c r="H41" s="190">
        <v>0.25</v>
      </c>
      <c r="I41" s="190">
        <v>0.25</v>
      </c>
      <c r="J41" s="190">
        <v>0.25</v>
      </c>
      <c r="K41" s="190">
        <v>0.25</v>
      </c>
      <c r="L41" s="190">
        <v>0.25</v>
      </c>
      <c r="M41" s="190">
        <v>0.25</v>
      </c>
    </row>
    <row r="42" spans="1:13">
      <c r="A42" s="247" t="s">
        <v>38</v>
      </c>
      <c r="B42" s="248" t="s">
        <v>67</v>
      </c>
      <c r="C42" s="248"/>
      <c r="D42" s="190">
        <v>0.106</v>
      </c>
    </row>
    <row r="43" spans="1:13">
      <c r="A43" s="290" t="s">
        <v>430</v>
      </c>
      <c r="B43" s="194"/>
      <c r="C43" s="289">
        <v>3000000</v>
      </c>
      <c r="J43" s="288"/>
      <c r="K43" s="288"/>
      <c r="L43" s="288"/>
      <c r="M43" s="288"/>
    </row>
    <row r="57" spans="5:13">
      <c r="E57" s="190"/>
      <c r="F57" s="190"/>
      <c r="G57" s="190"/>
      <c r="H57" s="190"/>
      <c r="I57" s="190"/>
      <c r="J57" s="190"/>
      <c r="K57" s="190"/>
      <c r="L57" s="190"/>
      <c r="M57" s="190"/>
    </row>
  </sheetData>
  <scenarios current="0">
    <scenario name="nemtom" count="2" user="Microsoft Office User" comment="Created by Microsoft Office User on 9/29/2019">
      <inputCells r="K2" val="0,0464939534737025" numFmtId="9"/>
      <inputCells r="K3" val="3,49895106243081"/>
    </scenario>
  </scenarios>
  <mergeCells count="6">
    <mergeCell ref="A26:A32"/>
    <mergeCell ref="A20:A25"/>
    <mergeCell ref="A39:A41"/>
    <mergeCell ref="A5:A10"/>
    <mergeCell ref="A11:A19"/>
    <mergeCell ref="A33:A38"/>
  </mergeCells>
  <phoneticPr fontId="5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3268-4BCF-E643-BDAA-450F26D0BAF4}">
  <dimension ref="A1:AO22"/>
  <sheetViews>
    <sheetView zoomScale="109" workbookViewId="0">
      <selection activeCell="C1" sqref="C1"/>
    </sheetView>
  </sheetViews>
  <sheetFormatPr baseColWidth="10" defaultRowHeight="15"/>
  <cols>
    <col min="1" max="1" width="51" bestFit="1" customWidth="1"/>
    <col min="2" max="2" width="17" bestFit="1" customWidth="1"/>
    <col min="3" max="9" width="15.83203125" bestFit="1" customWidth="1"/>
    <col min="10" max="37" width="17" bestFit="1" customWidth="1"/>
    <col min="38" max="38" width="17" customWidth="1"/>
    <col min="39" max="57" width="17" bestFit="1" customWidth="1"/>
    <col min="58" max="62" width="18" bestFit="1" customWidth="1"/>
    <col min="63" max="70" width="7.83203125" bestFit="1" customWidth="1"/>
  </cols>
  <sheetData>
    <row r="1" spans="1:41" ht="16">
      <c r="A1" s="269" t="s">
        <v>21</v>
      </c>
      <c r="B1" s="245" t="s">
        <v>361</v>
      </c>
      <c r="C1" s="245" t="s">
        <v>362</v>
      </c>
      <c r="D1" s="245" t="s">
        <v>363</v>
      </c>
      <c r="E1" s="245" t="s">
        <v>364</v>
      </c>
      <c r="F1" s="245" t="s">
        <v>365</v>
      </c>
      <c r="G1" s="245" t="s">
        <v>366</v>
      </c>
      <c r="H1" s="245" t="s">
        <v>367</v>
      </c>
      <c r="I1" s="245" t="s">
        <v>368</v>
      </c>
      <c r="J1" s="245" t="s">
        <v>369</v>
      </c>
      <c r="K1" s="245" t="s">
        <v>370</v>
      </c>
      <c r="L1" s="245" t="s">
        <v>371</v>
      </c>
      <c r="M1" s="245" t="s">
        <v>372</v>
      </c>
      <c r="N1" s="245" t="s">
        <v>378</v>
      </c>
      <c r="O1" s="245" t="s">
        <v>379</v>
      </c>
      <c r="P1" s="245" t="s">
        <v>380</v>
      </c>
      <c r="Q1" s="245" t="s">
        <v>381</v>
      </c>
      <c r="R1" s="245" t="s">
        <v>382</v>
      </c>
      <c r="S1" s="245" t="s">
        <v>383</v>
      </c>
      <c r="T1" s="245" t="s">
        <v>384</v>
      </c>
      <c r="U1" s="245" t="s">
        <v>385</v>
      </c>
      <c r="V1" s="245" t="s">
        <v>386</v>
      </c>
      <c r="W1" s="245" t="s">
        <v>387</v>
      </c>
      <c r="X1" s="245" t="s">
        <v>388</v>
      </c>
      <c r="Y1" s="245" t="s">
        <v>389</v>
      </c>
      <c r="Z1" s="245" t="s">
        <v>390</v>
      </c>
      <c r="AA1" s="245" t="s">
        <v>391</v>
      </c>
      <c r="AB1" s="245" t="s">
        <v>392</v>
      </c>
      <c r="AC1" s="245" t="s">
        <v>393</v>
      </c>
      <c r="AD1" s="245" t="s">
        <v>394</v>
      </c>
      <c r="AE1" s="245" t="s">
        <v>395</v>
      </c>
      <c r="AF1" s="245" t="s">
        <v>396</v>
      </c>
      <c r="AG1" s="245" t="s">
        <v>397</v>
      </c>
      <c r="AH1" s="245" t="s">
        <v>398</v>
      </c>
      <c r="AI1" s="245" t="s">
        <v>399</v>
      </c>
      <c r="AJ1" s="245" t="s">
        <v>400</v>
      </c>
      <c r="AK1" s="245" t="s">
        <v>401</v>
      </c>
      <c r="AM1" s="245" t="s">
        <v>373</v>
      </c>
      <c r="AN1" s="245" t="s">
        <v>374</v>
      </c>
      <c r="AO1" s="245" t="s">
        <v>375</v>
      </c>
    </row>
    <row r="2" spans="1:41">
      <c r="A2" t="s">
        <v>300</v>
      </c>
      <c r="B2" s="243">
        <f>City1!J2+City6!J2+City5!J2+City3!J2+City4!J2+City7!J2+City2!J2+City8!J2+City9!J2+City10!J2</f>
        <v>926.10261594843928</v>
      </c>
      <c r="C2" s="243">
        <f>City1!K2+City6!K2+City5!K2+City3!K2+City4!K2+City7!K2+City2!K2+City8!K2+City9!K2+City10!K2</f>
        <v>953.88569442689243</v>
      </c>
      <c r="D2" s="243">
        <f>City1!L2+City6!L2+City5!L2+City3!L2+City4!L2+City7!L2+City2!L2+City8!L2+City9!L2+City10!L2</f>
        <v>982.50226525969924</v>
      </c>
      <c r="E2" s="243">
        <f>City1!M2+City6!M2+City5!M2+City3!M2+City4!M2+City7!M2+City2!M2+City8!M2+City9!M2+City10!M2</f>
        <v>1011.9773332174904</v>
      </c>
      <c r="F2" s="243">
        <f>City1!N2+City6!N2+City5!N2+City3!N2+City4!N2+City7!N2+City2!N2+City8!N2+City9!N2+City10!N2</f>
        <v>1042.3366532140149</v>
      </c>
      <c r="G2" s="243">
        <f>City1!O2+City6!O2+City5!O2+City3!O2+City4!O2+City7!O2+City2!O2+City8!O2+City9!O2+City10!O2</f>
        <v>1073.6067528104354</v>
      </c>
      <c r="H2" s="243">
        <f>City1!P2+City6!P2+City5!P2+City3!P2+City4!P2+City7!P2+City2!P2+City8!P2+City9!P2+City10!P2</f>
        <v>1105.8149553947485</v>
      </c>
      <c r="I2" s="243">
        <f>City1!Q2+City6!Q2+City5!Q2+City3!Q2+City4!Q2+City7!Q2+City2!Q2+City8!Q2+City9!Q2+City10!Q2</f>
        <v>1138.989404056591</v>
      </c>
      <c r="J2" s="243">
        <f>City1!R2+City6!R2+City5!R2+City3!R2+City4!R2+City7!R2+City2!R2+City8!R2+City9!R2+City10!R2</f>
        <v>1173.1590861782888</v>
      </c>
      <c r="K2" s="243">
        <f>City1!S2+City6!S2+City5!S2+City3!S2+City4!S2+City7!S2+City2!S2+City8!S2+City9!S2+City10!S2</f>
        <v>1208.3538587636376</v>
      </c>
      <c r="L2" s="243">
        <f>City1!T2+City6!T2+City5!T2+City3!T2+City4!T2+City7!T2+City2!T2+City8!T2+City9!T2+City10!T2</f>
        <v>1244.6044745265467</v>
      </c>
      <c r="M2" s="243">
        <f>City1!U2+City6!U2+City5!U2+City3!U2+City4!U2+City7!U2+City2!U2+City8!U2+City9!U2+City10!U2</f>
        <v>1281.9426087623431</v>
      </c>
      <c r="N2" s="243">
        <f>City1!V2+City6!V2+City5!V2+City3!V2+City4!V2+City7!V2+City2!V2+City8!V2+City9!V2+City10!V2</f>
        <v>1320.4008870252133</v>
      </c>
      <c r="O2" s="243">
        <f>City1!W2+City6!W2+City5!W2+City3!W2+City4!W2+City7!W2+City2!W2+City8!W2+City9!W2+City10!W2</f>
        <v>1360.0129136359697</v>
      </c>
      <c r="P2" s="243">
        <f>City1!X2+City6!X2+City5!X2+City3!X2+City4!X2+City7!X2+City2!X2+City8!X2+City9!X2+City10!X2</f>
        <v>1400.813301045049</v>
      </c>
      <c r="Q2" s="243">
        <f>City1!Y2+City6!Y2+City5!Y2+City3!Y2+City4!Y2+City7!Y2+City2!Y2+City8!Y2+City9!Y2+City10!Y2</f>
        <v>1442.8377000764003</v>
      </c>
      <c r="R2" s="243">
        <f>City1!Z2+City6!Z2+City5!Z2+City3!Z2+City4!Z2+City7!Z2+City2!Z2+City8!Z2+City9!Z2+City10!Z2</f>
        <v>1486.1228310786926</v>
      </c>
      <c r="S2" s="243">
        <f>City1!AA2+City6!AA2+City5!AA2+City3!AA2+City4!AA2+City7!AA2+City2!AA2+City8!AA2+City9!AA2+City10!AA2</f>
        <v>1530.7065160110533</v>
      </c>
      <c r="T2" s="243">
        <f>City1!AB2+City6!AB2+City5!AB2+City3!AB2+City4!AB2+City7!AB2+City2!AB2+City8!AB2+City9!AB2+City10!AB2</f>
        <v>1576.6277114913846</v>
      </c>
      <c r="U2" s="243">
        <f>City1!AC2+City6!AC2+City5!AC2+City3!AC2+City4!AC2+City7!AC2+City2!AC2+City8!AC2+City9!AC2+City10!AC2</f>
        <v>1623.9265428361264</v>
      </c>
      <c r="V2" s="243">
        <f>City1!AD2+City6!AD2+City5!AD2+City3!AD2+City4!AD2+City7!AD2+City2!AD2+City8!AD2+City9!AD2+City10!AD2</f>
        <v>1672.6443391212106</v>
      </c>
      <c r="W2" s="243">
        <f>City1!AE2+City6!AE2+City5!AE2+City3!AE2+City4!AE2+City7!AE2+City2!AE2+City8!AE2+City9!AE2+City10!AE2</f>
        <v>1722.8236692948467</v>
      </c>
      <c r="X2" s="243">
        <f>City1!AF2+City6!AF2+City5!AF2+City3!AF2+City4!AF2+City7!AF2+City2!AF2+City8!AF2+City9!AF2+City10!AF2</f>
        <v>1774.5083793736922</v>
      </c>
      <c r="Y2" s="243">
        <f>City1!AG2+City6!AG2+City5!AG2+City3!AG2+City4!AG2+City7!AG2+City2!AG2+City8!AG2+City9!AG2+City10!AG2</f>
        <v>1827.7436307549028</v>
      </c>
      <c r="Z2" s="243">
        <f>City1!AH2+City6!AH2+City5!AH2+City3!AH2+City4!AH2+City7!AH2+City2!AH2+City8!AH2+City9!AH2+City10!AH2</f>
        <v>1882.5759396775502</v>
      </c>
      <c r="AA2" s="243">
        <f>City1!AI2+City6!AI2+City5!AI2+City3!AI2+City4!AI2+City7!AI2+City2!AI2+City8!AI2+City9!AI2+City10!AI2</f>
        <v>1939.0532178678766</v>
      </c>
      <c r="AB2" s="243">
        <f>City1!AJ2+City6!AJ2+City5!AJ2+City3!AJ2+City4!AJ2+City7!AJ2+City2!AJ2+City8!AJ2+City9!AJ2+City10!AJ2</f>
        <v>1997.2248144039131</v>
      </c>
      <c r="AC2" s="243">
        <f>City1!AK2+City6!AK2+City5!AK2+City3!AK2+City4!AK2+City7!AK2+City2!AK2+City8!AK2+City9!AK2+City10!AK2</f>
        <v>2057.1415588360305</v>
      </c>
      <c r="AD2" s="243">
        <f>City1!AL2+City6!AL2+City5!AL2+City3!AL2+City4!AL2+City7!AL2+City2!AL2+City8!AL2+City9!AL2+City10!AL2</f>
        <v>2118.8558056011116</v>
      </c>
      <c r="AE2" s="243">
        <f>City1!AM2+City6!AM2+City5!AM2+City3!AM2+City4!AM2+City7!AM2+City2!AM2+City8!AM2+City9!AM2+City10!AM2</f>
        <v>2182.4214797691448</v>
      </c>
      <c r="AF2" s="243">
        <f>City1!AN2+City6!AN2+City5!AN2+City3!AN2+City4!AN2+City7!AN2+City2!AN2+City8!AN2+City9!AN2+City10!AN2</f>
        <v>2247.8941241622192</v>
      </c>
      <c r="AG2" s="243">
        <f>City1!AO2+City6!AO2+City5!AO2+City3!AO2+City4!AO2+City7!AO2+City2!AO2+City8!AO2+City9!AO2+City10!AO2</f>
        <v>2315.330947887086</v>
      </c>
      <c r="AH2" s="243">
        <f>City1!AP2+City6!AP2+City5!AP2+City3!AP2+City4!AP2+City7!AP2+City2!AP2+City8!AP2+City9!AP2+City10!AP2</f>
        <v>2384.7908763236983</v>
      </c>
      <c r="AI2" s="243">
        <f>City1!AQ2+City6!AQ2+City5!AQ2+City3!AQ2+City4!AQ2+City7!AQ2+City2!AQ2+City8!AQ2+City9!AQ2+City10!AQ2</f>
        <v>2456.3346026134095</v>
      </c>
      <c r="AJ2" s="243">
        <f>City1!AR2+City6!AR2+City5!AR2+City3!AR2+City4!AR2+City7!AR2+City2!AR2+City8!AR2+City9!AR2+City10!AR2</f>
        <v>2530.0246406918122</v>
      </c>
      <c r="AK2" s="243">
        <f>City1!AS2+City6!AS2+City5!AS2+City3!AS2+City4!AS2+City7!AS2+City2!AS2+City8!AS2+City9!AS2+City10!AS2</f>
        <v>2605.9253799125663</v>
      </c>
      <c r="AL2" s="243"/>
      <c r="AM2" s="273">
        <f>SUM(B2:M2)</f>
        <v>13143.275702559129</v>
      </c>
      <c r="AN2" s="273">
        <f>SUM(N2:Y2)</f>
        <v>18739.168421744544</v>
      </c>
      <c r="AO2" s="273">
        <f>SUM(Z2:AK2)</f>
        <v>26717.573387746419</v>
      </c>
    </row>
    <row r="3" spans="1:41">
      <c r="A3" t="s">
        <v>299</v>
      </c>
      <c r="B3" s="243">
        <f>City1!J293+City6!J293+City5!J293+City3!J293+City4!J293+City7!J293+City2!J293+City8!J293+City9!J293+City10!J293</f>
        <v>0</v>
      </c>
      <c r="C3" s="243">
        <f>City1!K293+City6!K293+City5!K293+City3!K293+City4!K293+City7!K293+City2!K293+City8!K293+City9!K293+City10!K293</f>
        <v>377</v>
      </c>
      <c r="D3" s="243">
        <f>City1!L293+City6!L293+City5!L293+City3!L293+City4!L293+City7!L293+City2!L293+City8!L293+City9!L293+City10!L293</f>
        <v>583</v>
      </c>
      <c r="E3" s="243">
        <f>City1!M293+City6!M293+City5!M293+City3!M293+City4!M293+City7!M293+City2!M293+City8!M293+City9!M293+City10!M293</f>
        <v>698</v>
      </c>
      <c r="F3" s="243">
        <f>City1!N293+City6!N293+City5!N293+City3!N293+City4!N293+City7!N293+City2!N293+City8!N293+City9!N293+City10!N293</f>
        <v>769</v>
      </c>
      <c r="G3" s="243">
        <f>City1!O293+City6!O293+City5!O293+City3!O293+City4!O293+City7!O293+City2!O293+City8!O293+City9!O293+City10!O293</f>
        <v>817</v>
      </c>
      <c r="H3" s="243">
        <f>City1!P293+City6!P293+City5!P293+City3!P293+City4!P293+City7!P293+City2!P293+City8!P293+City9!P293+City10!P293</f>
        <v>854</v>
      </c>
      <c r="I3" s="243">
        <f>City1!Q293+City6!Q293+City5!Q293+City3!Q293+City4!Q293+City7!Q293+City2!Q293+City8!Q293+City9!Q293+City10!Q293</f>
        <v>887</v>
      </c>
      <c r="J3" s="243">
        <f>City1!R293+City6!R293+City5!R293+City3!R293+City4!R293+City7!R293+City2!R293+City8!R293+City9!R293+City10!R293</f>
        <v>917</v>
      </c>
      <c r="K3" s="243">
        <f>City1!S293+City6!S293+City5!S293+City3!S293+City4!S293+City7!S293+City2!S293+City8!S293+City9!S293+City10!S293</f>
        <v>947</v>
      </c>
      <c r="L3" s="243">
        <f>City1!T293+City6!T293+City5!T293+City3!T293+City4!T293+City7!T293+City2!T293+City8!T293+City9!T293+City10!T293</f>
        <v>974</v>
      </c>
      <c r="M3" s="243">
        <f>City1!U293+City6!U293+City5!U293+City3!U293+City4!U293+City7!U293+City2!U293+City8!U293+City9!U293+City10!U293</f>
        <v>1004</v>
      </c>
      <c r="N3" s="243">
        <f>City1!V293+City6!V293+City5!V293+City3!V293+City4!V293+City7!V293+City2!V293+City8!V293+City9!V293+City10!V293</f>
        <v>1037</v>
      </c>
      <c r="O3" s="243">
        <f>City1!W293+City6!W293+City5!W293+City3!W293+City4!W293+City7!W293+City2!W293+City8!W293+City9!W293+City10!W293</f>
        <v>1069</v>
      </c>
      <c r="P3" s="243">
        <f>City1!X293+City6!X293+City5!X293+City3!X293+City4!X293+City7!X293+City2!X293+City8!X293+City9!X293+City10!X293</f>
        <v>1099</v>
      </c>
      <c r="Q3" s="243">
        <f>City1!Y293+City6!Y293+City5!Y293+City3!Y293+City4!Y293+City7!Y293+City2!Y293+City8!Y293+City9!Y293+City10!Y293</f>
        <v>1132</v>
      </c>
      <c r="R3" s="243">
        <f>City1!Z293+City6!Z293+City5!Z293+City3!Z293+City4!Z293+City7!Z293+City2!Z293+City8!Z293+City9!Z293+City10!Z293</f>
        <v>1167</v>
      </c>
      <c r="S3" s="243">
        <f>City1!AA293+City6!AA293+City5!AA293+City3!AA293+City4!AA293+City7!AA293+City2!AA293+City8!AA293+City9!AA293+City10!AA293</f>
        <v>1199</v>
      </c>
      <c r="T3" s="243">
        <f>City1!AB293+City6!AB293+City5!AB293+City3!AB293+City4!AB293+City7!AB293+City2!AB293+City8!AB293+City9!AB293+City10!AB293</f>
        <v>1238</v>
      </c>
      <c r="U3" s="243">
        <f>City1!AC293+City6!AC293+City5!AC293+City3!AC293+City4!AC293+City7!AC293+City2!AC293+City8!AC293+City9!AC293+City10!AC293</f>
        <v>1275</v>
      </c>
      <c r="V3" s="243">
        <f>City1!AD293+City6!AD293+City5!AD293+City3!AD293+City4!AD293+City7!AD293+City2!AD293+City8!AD293+City9!AD293+City10!AD293</f>
        <v>1313</v>
      </c>
      <c r="W3" s="243">
        <f>City1!AE293+City6!AE293+City5!AE293+City3!AE293+City4!AE293+City7!AE293+City2!AE293+City8!AE293+City9!AE293+City10!AE293</f>
        <v>1353</v>
      </c>
      <c r="X3" s="243">
        <f>City1!AF293+City6!AF293+City5!AF293+City3!AF293+City4!AF293+City7!AF293+City2!AF293+City8!AF293+City9!AF293+City10!AF293</f>
        <v>1391</v>
      </c>
      <c r="Y3" s="243">
        <f>City1!AG293+City6!AG293+City5!AG293+City3!AG293+City4!AG293+City7!AG293+City2!AG293+City8!AG293+City9!AG293+City10!AG293</f>
        <v>1436</v>
      </c>
      <c r="Z3" s="243">
        <f>City1!AH293+City6!AH293+City5!AH293+City3!AH293+City4!AH293+City7!AH293+City2!AH293+City8!AH293+City9!AH293+City10!AH293</f>
        <v>1475</v>
      </c>
      <c r="AA3" s="243">
        <f>City1!AI293+City6!AI293+City5!AI293+City3!AI293+City4!AI293+City7!AI293+City2!AI293+City8!AI293+City9!AI293+City10!AI293</f>
        <v>1523</v>
      </c>
      <c r="AB3" s="243">
        <f>City1!AJ293+City6!AJ293+City5!AJ293+City3!AJ293+City4!AJ293+City7!AJ293+City2!AJ293+City8!AJ293+City9!AJ293+City10!AJ293</f>
        <v>1566</v>
      </c>
      <c r="AC3" s="243">
        <f>City1!AK293+City6!AK293+City5!AK293+City3!AK293+City4!AK293+City7!AK293+City2!AK293+City8!AK293+City9!AK293+City10!AK293</f>
        <v>1614</v>
      </c>
      <c r="AD3" s="243">
        <f>City1!AL293+City6!AL293+City5!AL293+City3!AL293+City4!AL293+City7!AL293+City2!AL293+City8!AL293+City9!AL293+City10!AL293</f>
        <v>1664</v>
      </c>
      <c r="AE3" s="243">
        <f>City1!AM293+City6!AM293+City5!AM293+City3!AM293+City4!AM293+City7!AM293+City2!AM293+City8!AM293+City9!AM293+City10!AM293</f>
        <v>1711</v>
      </c>
      <c r="AF3" s="243">
        <f>City1!AN293+City6!AN293+City5!AN293+City3!AN293+City4!AN293+City7!AN293+City2!AN293+City8!AN293+City9!AN293+City10!AN293</f>
        <v>1763</v>
      </c>
      <c r="AG3" s="243">
        <f>City1!AO293+City6!AO293+City5!AO293+City3!AO293+City4!AO293+City7!AO293+City2!AO293+City8!AO293+City9!AO293+City10!AO293</f>
        <v>1815</v>
      </c>
      <c r="AH3" s="243">
        <f>City1!AP293+City6!AP293+City5!AP293+City3!AP293+City4!AP293+City7!AP293+City2!AP293+City8!AP293+City9!AP293+City10!AP293</f>
        <v>1872</v>
      </c>
      <c r="AI3" s="243">
        <f>City1!AQ293+City6!AQ293+City5!AQ293+City3!AQ293+City4!AQ293+City7!AQ293+City2!AQ293+City8!AQ293+City9!AQ293+City10!AQ293</f>
        <v>1927</v>
      </c>
      <c r="AJ3" s="243">
        <f>City1!AR293+City6!AR293+City5!AR293+City3!AR293+City4!AR293+City7!AR293+City2!AR293+City8!AR293+City9!AR293+City10!AR293</f>
        <v>1986</v>
      </c>
      <c r="AK3" s="243">
        <f>City1!AS293+City6!AS293+City5!AS293+City3!AS293+City4!AS293+City7!AS293+City2!AS293+City8!AS293+City9!AS293+City10!AS293</f>
        <v>2045</v>
      </c>
      <c r="AL3" s="243"/>
      <c r="AM3" s="273">
        <f t="shared" ref="AM3:AM22" si="0">SUM(B3:M3)</f>
        <v>8827</v>
      </c>
      <c r="AN3" s="273">
        <f t="shared" ref="AN3:AN22" si="1">SUM(N3:Y3)</f>
        <v>14709</v>
      </c>
      <c r="AO3" s="273">
        <f t="shared" ref="AO3:AO22" si="2">SUM(Z3:AK3)</f>
        <v>20961</v>
      </c>
    </row>
    <row r="4" spans="1:41">
      <c r="A4" t="s">
        <v>301</v>
      </c>
      <c r="B4" s="243">
        <f>City1!J294+City6!J294+City5!J294+City3!J294+City4!J294+City7!J294+City2!J294+City8!J294+City9!J294+City10!J294</f>
        <v>0</v>
      </c>
      <c r="C4" s="243">
        <f>City1!K294+City6!K294+City5!K294+City3!K294+City4!K294+City7!K294+City2!K294+City8!K294+City9!K294+City10!K294</f>
        <v>94</v>
      </c>
      <c r="D4" s="243">
        <f>City1!L294+City6!L294+City5!L294+City3!L294+City4!L294+City7!L294+City2!L294+City8!L294+City9!L294+City10!L294</f>
        <v>145</v>
      </c>
      <c r="E4" s="243">
        <f>City1!M294+City6!M294+City5!M294+City3!M294+City4!M294+City7!M294+City2!M294+City8!M294+City9!M294+City10!M294</f>
        <v>174</v>
      </c>
      <c r="F4" s="243">
        <f>City1!N294+City6!N294+City5!N294+City3!N294+City4!N294+City7!N294+City2!N294+City8!N294+City9!N294+City10!N294</f>
        <v>192</v>
      </c>
      <c r="G4" s="243">
        <f>City1!O294+City6!O294+City5!O294+City3!O294+City4!O294+City7!O294+City2!O294+City8!O294+City9!O294+City10!O294</f>
        <v>205</v>
      </c>
      <c r="H4" s="243">
        <f>City1!P294+City6!P294+City5!P294+City3!P294+City4!P294+City7!P294+City2!P294+City8!P294+City9!P294+City10!P294</f>
        <v>214</v>
      </c>
      <c r="I4" s="243">
        <f>City1!Q294+City6!Q294+City5!Q294+City3!Q294+City4!Q294+City7!Q294+City2!Q294+City8!Q294+City9!Q294+City10!Q294</f>
        <v>222</v>
      </c>
      <c r="J4" s="243">
        <f>City1!R294+City6!R294+City5!R294+City3!R294+City4!R294+City7!R294+City2!R294+City8!R294+City9!R294+City10!R294</f>
        <v>230</v>
      </c>
      <c r="K4" s="243">
        <f>City1!S294+City6!S294+City5!S294+City3!S294+City4!S294+City7!S294+City2!S294+City8!S294+City9!S294+City10!S294</f>
        <v>236</v>
      </c>
      <c r="L4" s="243">
        <f>City1!T294+City6!T294+City5!T294+City3!T294+City4!T294+City7!T294+City2!T294+City8!T294+City9!T294+City10!T294</f>
        <v>244</v>
      </c>
      <c r="M4" s="243">
        <f>City1!U294+City6!U294+City5!U294+City3!U294+City4!U294+City7!U294+City2!U294+City8!U294+City9!U294+City10!U294</f>
        <v>252</v>
      </c>
      <c r="N4" s="243">
        <f>City1!V294+City6!V294+City5!V294+City3!V294+City4!V294+City7!V294+City2!V294+City8!V294+City9!V294+City10!V294</f>
        <v>259</v>
      </c>
      <c r="O4" s="243">
        <f>City1!W294+City6!W294+City5!W294+City3!W294+City4!W294+City7!W294+City2!W294+City8!W294+City9!W294+City10!W294</f>
        <v>266</v>
      </c>
      <c r="P4" s="243">
        <f>City1!X294+City6!X294+City5!X294+City3!X294+City4!X294+City7!X294+City2!X294+City8!X294+City9!X294+City10!X294</f>
        <v>276</v>
      </c>
      <c r="Q4" s="243">
        <f>City1!Y294+City6!Y294+City5!Y294+City3!Y294+City4!Y294+City7!Y294+City2!Y294+City8!Y294+City9!Y294+City10!Y294</f>
        <v>283</v>
      </c>
      <c r="R4" s="243">
        <f>City1!Z294+City6!Z294+City5!Z294+City3!Z294+City4!Z294+City7!Z294+City2!Z294+City8!Z294+City9!Z294+City10!Z294</f>
        <v>292</v>
      </c>
      <c r="S4" s="243">
        <f>City1!AA294+City6!AA294+City5!AA294+City3!AA294+City4!AA294+City7!AA294+City2!AA294+City8!AA294+City9!AA294+City10!AA294</f>
        <v>301</v>
      </c>
      <c r="T4" s="243">
        <f>City1!AB294+City6!AB294+City5!AB294+City3!AB294+City4!AB294+City7!AB294+City2!AB294+City8!AB294+City9!AB294+City10!AB294</f>
        <v>310</v>
      </c>
      <c r="U4" s="243">
        <f>City1!AC294+City6!AC294+City5!AC294+City3!AC294+City4!AC294+City7!AC294+City2!AC294+City8!AC294+City9!AC294+City10!AC294</f>
        <v>318</v>
      </c>
      <c r="V4" s="243">
        <f>City1!AD294+City6!AD294+City5!AD294+City3!AD294+City4!AD294+City7!AD294+City2!AD294+City8!AD294+City9!AD294+City10!AD294</f>
        <v>329</v>
      </c>
      <c r="W4" s="243">
        <f>City1!AE294+City6!AE294+City5!AE294+City3!AE294+City4!AE294+City7!AE294+City2!AE294+City8!AE294+City9!AE294+City10!AE294</f>
        <v>338</v>
      </c>
      <c r="X4" s="243">
        <f>City1!AF294+City6!AF294+City5!AF294+City3!AF294+City4!AF294+City7!AF294+City2!AF294+City8!AF294+City9!AF294+City10!AF294</f>
        <v>349</v>
      </c>
      <c r="Y4" s="243">
        <f>City1!AG294+City6!AG294+City5!AG294+City3!AG294+City4!AG294+City7!AG294+City2!AG294+City8!AG294+City9!AG294+City10!AG294</f>
        <v>359</v>
      </c>
      <c r="Z4" s="243">
        <f>City1!AH294+City6!AH294+City5!AH294+City3!AH294+City4!AH294+City7!AH294+City2!AH294+City8!AH294+City9!AH294+City10!AH294</f>
        <v>370</v>
      </c>
      <c r="AA4" s="243">
        <f>City1!AI294+City6!AI294+City5!AI294+City3!AI294+City4!AI294+City7!AI294+City2!AI294+City8!AI294+City9!AI294+City10!AI294</f>
        <v>379</v>
      </c>
      <c r="AB4" s="243">
        <f>City1!AJ294+City6!AJ294+City5!AJ294+City3!AJ294+City4!AJ294+City7!AJ294+City2!AJ294+City8!AJ294+City9!AJ294+City10!AJ294</f>
        <v>390</v>
      </c>
      <c r="AC4" s="243">
        <f>City1!AK294+City6!AK294+City5!AK294+City3!AK294+City4!AK294+City7!AK294+City2!AK294+City8!AK294+City9!AK294+City10!AK294</f>
        <v>404</v>
      </c>
      <c r="AD4" s="243">
        <f>City1!AL294+City6!AL294+City5!AL294+City3!AL294+City4!AL294+City7!AL294+City2!AL294+City8!AL294+City9!AL294+City10!AL294</f>
        <v>416</v>
      </c>
      <c r="AE4" s="243">
        <f>City1!AM294+City6!AM294+City5!AM294+City3!AM294+City4!AM294+City7!AM294+City2!AM294+City8!AM294+City9!AM294+City10!AM294</f>
        <v>429</v>
      </c>
      <c r="AF4" s="243">
        <f>City1!AN294+City6!AN294+City5!AN294+City3!AN294+City4!AN294+City7!AN294+City2!AN294+City8!AN294+City9!AN294+City10!AN294</f>
        <v>442</v>
      </c>
      <c r="AG4" s="243">
        <f>City1!AO294+City6!AO294+City5!AO294+City3!AO294+City4!AO294+City7!AO294+City2!AO294+City8!AO294+City9!AO294+City10!AO294</f>
        <v>454</v>
      </c>
      <c r="AH4" s="243">
        <f>City1!AP294+City6!AP294+City5!AP294+City3!AP294+City4!AP294+City7!AP294+City2!AP294+City8!AP294+City9!AP294+City10!AP294</f>
        <v>467</v>
      </c>
      <c r="AI4" s="243">
        <f>City1!AQ294+City6!AQ294+City5!AQ294+City3!AQ294+City4!AQ294+City7!AQ294+City2!AQ294+City8!AQ294+City9!AQ294+City10!AQ294</f>
        <v>481</v>
      </c>
      <c r="AJ4" s="243">
        <f>City1!AR294+City6!AR294+City5!AR294+City3!AR294+City4!AR294+City7!AR294+City2!AR294+City8!AR294+City9!AR294+City10!AR294</f>
        <v>494</v>
      </c>
      <c r="AK4" s="243">
        <f>City1!AS294+City6!AS294+City5!AS294+City3!AS294+City4!AS294+City7!AS294+City2!AS294+City8!AS294+City9!AS294+City10!AS294</f>
        <v>511</v>
      </c>
      <c r="AL4" s="243"/>
      <c r="AM4" s="273">
        <f t="shared" si="0"/>
        <v>2208</v>
      </c>
      <c r="AN4" s="273">
        <f t="shared" si="1"/>
        <v>3680</v>
      </c>
      <c r="AO4" s="273">
        <f t="shared" si="2"/>
        <v>5237</v>
      </c>
    </row>
    <row r="5" spans="1:41">
      <c r="A5" t="s">
        <v>298</v>
      </c>
      <c r="B5" s="243">
        <f>City1!J4+City6!J4+City5!J4+City3!J4+City4!J4+City7!J4+City2!J4+City8!J4+City9!J4+City10!J4</f>
        <v>30870.087198281311</v>
      </c>
      <c r="C5" s="243">
        <f>City1!K4+City6!K4+City5!K4+City3!K4+City4!K4+City7!K4+City2!K4+City8!K4+City9!K4+City10!K4</f>
        <v>31796.18981422975</v>
      </c>
      <c r="D5" s="243">
        <f>City1!L4+City6!L4+City5!L4+City3!L4+City4!L4+City7!L4+City2!L4+City8!L4+City9!L4+City10!L4</f>
        <v>32750.075508656639</v>
      </c>
      <c r="E5" s="243">
        <f>City1!M4+City6!M4+City5!M4+City3!M4+City4!M4+City7!M4+City2!M4+City8!M4+City9!M4+City10!M4</f>
        <v>33732.577773916346</v>
      </c>
      <c r="F5" s="243">
        <f>City1!N4+City6!N4+City5!N4+City3!N4+City4!N4+City7!N4+City2!N4+City8!N4+City9!N4+City10!N4</f>
        <v>34744.555107133834</v>
      </c>
      <c r="G5" s="243">
        <f>City1!O4+City6!O4+City5!O4+City3!O4+City4!O4+City7!O4+City2!O4+City8!O4+City9!O4+City10!O4</f>
        <v>35786.891760347855</v>
      </c>
      <c r="H5" s="243">
        <f>City1!P4+City6!P4+City5!P4+City3!P4+City4!P4+City7!P4+City2!P4+City8!P4+City9!P4+City10!P4</f>
        <v>36860.498513158287</v>
      </c>
      <c r="I5" s="243">
        <f>City1!Q4+City6!Q4+City5!Q4+City3!Q4+City4!Q4+City7!Q4+City2!Q4+City8!Q4+City9!Q4+City10!Q4</f>
        <v>37966.313468553031</v>
      </c>
      <c r="J5" s="243">
        <f>City1!R4+City6!R4+City5!R4+City3!R4+City4!R4+City7!R4+City2!R4+City8!R4+City9!R4+City10!R4</f>
        <v>39105.302872609624</v>
      </c>
      <c r="K5" s="243">
        <f>City1!S4+City6!S4+City5!S4+City3!S4+City4!S4+City7!S4+City2!S4+City8!S4+City9!S4+City10!S4</f>
        <v>40278.461958787928</v>
      </c>
      <c r="L5" s="243">
        <f>City1!T4+City6!T4+City5!T4+City3!T4+City4!T4+City7!T4+City2!T4+City8!T4+City9!T4+City10!T4</f>
        <v>41486.815817551556</v>
      </c>
      <c r="M5" s="243">
        <f>City1!U4+City6!U4+City5!U4+City3!U4+City4!U4+City7!U4+City2!U4+City8!U4+City9!U4+City10!U4</f>
        <v>42731.420292078095</v>
      </c>
      <c r="N5" s="243">
        <f>City1!V4+City6!V4+City5!V4+City3!V4+City4!V4+City7!V4+City2!V4+City8!V4+City9!V4+City10!V4</f>
        <v>44013.362900840446</v>
      </c>
      <c r="O5" s="243">
        <f>City1!W4+City6!W4+City5!W4+City3!W4+City4!W4+City7!W4+City2!W4+City8!W4+City9!W4+City10!W4</f>
        <v>45333.763787865661</v>
      </c>
      <c r="P5" s="243">
        <f>City1!X4+City6!X4+City5!X4+City3!X4+City4!X4+City7!X4+City2!X4+City8!X4+City9!X4+City10!X4</f>
        <v>46693.776701501629</v>
      </c>
      <c r="Q5" s="243">
        <f>City1!Y4+City6!Y4+City5!Y4+City3!Y4+City4!Y4+City7!Y4+City2!Y4+City8!Y4+City9!Y4+City10!Y4</f>
        <v>48094.590002546676</v>
      </c>
      <c r="R5" s="243">
        <f>City1!Z4+City6!Z4+City5!Z4+City3!Z4+City4!Z4+City7!Z4+City2!Z4+City8!Z4+City9!Z4+City10!Z4</f>
        <v>49537.427702623085</v>
      </c>
      <c r="S5" s="243">
        <f>City1!AA4+City6!AA4+City5!AA4+City3!AA4+City4!AA4+City7!AA4+City2!AA4+City8!AA4+City9!AA4+City10!AA4</f>
        <v>51023.550533701775</v>
      </c>
      <c r="T5" s="243">
        <f>City1!AB4+City6!AB4+City5!AB4+City3!AB4+City4!AB4+City7!AB4+City2!AB4+City8!AB4+City9!AB4+City10!AB4</f>
        <v>52554.257049712833</v>
      </c>
      <c r="U5" s="243">
        <f>City1!AC4+City6!AC4+City5!AC4+City3!AC4+City4!AC4+City7!AC4+City2!AC4+City8!AC4+City9!AC4+City10!AC4</f>
        <v>54130.884761204223</v>
      </c>
      <c r="V5" s="243">
        <f>City1!AD4+City6!AD4+City5!AD4+City3!AD4+City4!AD4+City7!AD4+City2!AD4+City8!AD4+City9!AD4+City10!AD4</f>
        <v>55754.81130404034</v>
      </c>
      <c r="W5" s="243">
        <f>City1!AE4+City6!AE4+City5!AE4+City3!AE4+City4!AE4+City7!AE4+City2!AE4+City8!AE4+City9!AE4+City10!AE4</f>
        <v>57427.455643161557</v>
      </c>
      <c r="X5" s="243">
        <f>City1!AF4+City6!AF4+City5!AF4+City3!AF4+City4!AF4+City7!AF4+City2!AF4+City8!AF4+City9!AF4+City10!AF4</f>
        <v>59150.279312456405</v>
      </c>
      <c r="Y5" s="243">
        <f>City1!AG4+City6!AG4+City5!AG4+City3!AG4+City4!AG4+City7!AG4+City2!AG4+City8!AG4+City9!AG4+City10!AG4</f>
        <v>60924.787691830104</v>
      </c>
      <c r="Z5" s="243">
        <f>City1!AH4+City6!AH4+City5!AH4+City3!AH4+City4!AH4+City7!AH4+City2!AH4+City8!AH4+City9!AH4+City10!AH4</f>
        <v>62752.531322585004</v>
      </c>
      <c r="AA5" s="243">
        <f>City1!AI4+City6!AI4+City5!AI4+City3!AI4+City4!AI4+City7!AI4+City2!AI4+City8!AI4+City9!AI4+City10!AI4</f>
        <v>64635.107262262551</v>
      </c>
      <c r="AB5" s="243">
        <f>City1!AJ4+City6!AJ4+City5!AJ4+City3!AJ4+City4!AJ4+City7!AJ4+City2!AJ4+City8!AJ4+City9!AJ4+City10!AJ4</f>
        <v>66574.160480130435</v>
      </c>
      <c r="AC5" s="243">
        <f>City1!AK4+City6!AK4+City5!AK4+City3!AK4+City4!AK4+City7!AK4+City2!AK4+City8!AK4+City9!AK4+City10!AK4</f>
        <v>68571.385294534353</v>
      </c>
      <c r="AD5" s="243">
        <f>City1!AL4+City6!AL4+City5!AL4+City3!AL4+City4!AL4+City7!AL4+City2!AL4+City8!AL4+City9!AL4+City10!AL4</f>
        <v>70628.526853370378</v>
      </c>
      <c r="AE5" s="243">
        <f>City1!AM4+City6!AM4+City5!AM4+City3!AM4+City4!AM4+City7!AM4+City2!AM4+City8!AM4+City9!AM4+City10!AM4</f>
        <v>72747.382658971503</v>
      </c>
      <c r="AF5" s="243">
        <f>City1!AN4+City6!AN4+City5!AN4+City3!AN4+City4!AN4+City7!AN4+City2!AN4+City8!AN4+City9!AN4+City10!AN4</f>
        <v>74929.804138740641</v>
      </c>
      <c r="AG5" s="243">
        <f>City1!AO4+City6!AO4+City5!AO4+City3!AO4+City4!AO4+City7!AO4+City2!AO4+City8!AO4+City9!AO4+City10!AO4</f>
        <v>77177.698262902879</v>
      </c>
      <c r="AH5" s="243">
        <f>City1!AP4+City6!AP4+City5!AP4+City3!AP4+City4!AP4+City7!AP4+City2!AP4+City8!AP4+City9!AP4+City10!AP4</f>
        <v>79493.029210789959</v>
      </c>
      <c r="AI5" s="243">
        <f>City1!AQ4+City6!AQ4+City5!AQ4+City3!AQ4+City4!AQ4+City7!AQ4+City2!AQ4+City8!AQ4+City9!AQ4+City10!AQ4</f>
        <v>81877.820087113651</v>
      </c>
      <c r="AJ5" s="243">
        <f>City1!AR4+City6!AR4+City5!AR4+City3!AR4+City4!AR4+City7!AR4+City2!AR4+City8!AR4+City9!AR4+City10!AR4</f>
        <v>84334.15468972706</v>
      </c>
      <c r="AK5" s="243">
        <f>City1!AS4+City6!AS4+City5!AS4+City3!AS4+City4!AS4+City7!AS4+City2!AS4+City8!AS4+City9!AS4+City10!AS4</f>
        <v>86864.179330418876</v>
      </c>
      <c r="AL5" s="243"/>
      <c r="AM5" s="273">
        <f t="shared" si="0"/>
        <v>438109.19008530432</v>
      </c>
      <c r="AN5" s="273">
        <f t="shared" si="1"/>
        <v>624638.94739148463</v>
      </c>
      <c r="AO5" s="273">
        <f t="shared" si="2"/>
        <v>890585.77959154733</v>
      </c>
    </row>
    <row r="6" spans="1:41">
      <c r="A6" t="s">
        <v>302</v>
      </c>
      <c r="B6" s="243">
        <f>City1!J6+City6!J6+City5!J6+City3!J6+City4!J6+City7!J6+City2!J6+City8!J6+City9!J6+City10!J6</f>
        <v>2321059.1878406997</v>
      </c>
      <c r="C6" s="243">
        <f>City1!K6+City6!K6+City5!K6+City3!K6+City4!K6+City7!K6+City2!K6+City8!K6+City9!K6+City10!K6</f>
        <v>2390690.9634759212</v>
      </c>
      <c r="D6" s="243">
        <f>City1!L6+City6!L6+City5!L6+City3!L6+City4!L6+City7!L6+City2!L6+City8!L6+City9!L6+City10!L6</f>
        <v>2462411.6923801987</v>
      </c>
      <c r="E6" s="243">
        <f>City1!M6+City6!M6+City5!M6+City3!M6+City4!M6+City7!M6+City2!M6+City8!M6+City9!M6+City10!M6</f>
        <v>2536284.0431516049</v>
      </c>
      <c r="F6" s="243">
        <f>City1!N6+City6!N6+City5!N6+City3!N6+City4!N6+City7!N6+City2!N6+City8!N6+City9!N6+City10!N6</f>
        <v>2612372.5644461531</v>
      </c>
      <c r="G6" s="243">
        <f>City1!O6+City6!O6+City5!O6+City3!O6+City4!O6+City7!O6+City2!O6+City8!O6+City9!O6+City10!O6</f>
        <v>2690743.7413795376</v>
      </c>
      <c r="H6" s="243">
        <f>City1!P6+City6!P6+City5!P6+City3!P6+City4!P6+City7!P6+City2!P6+City8!P6+City9!P6+City10!P6</f>
        <v>2771466.0536209242</v>
      </c>
      <c r="I6" s="243">
        <f>City1!Q6+City6!Q6+City5!Q6+City3!Q6+City4!Q6+City7!Q6+City2!Q6+City8!Q6+City9!Q6+City10!Q6</f>
        <v>2854610.0352295511</v>
      </c>
      <c r="J6" s="243">
        <f>City1!R6+City6!R6+City5!R6+City3!R6+City4!R6+City7!R6+City2!R6+City8!R6+City9!R6+City10!R6</f>
        <v>2940248.3362864386</v>
      </c>
      <c r="K6" s="243">
        <f>City1!S6+City6!S6+City5!S6+City3!S6+City4!S6+City7!S6+City2!S6+City8!S6+City9!S6+City10!S6</f>
        <v>3028455.7863750318</v>
      </c>
      <c r="L6" s="243">
        <f>City1!T6+City6!T6+City5!T6+City3!T6+City4!T6+City7!T6+City2!T6+City8!T6+City9!T6+City10!T6</f>
        <v>3119309.4599662828</v>
      </c>
      <c r="M6" s="243">
        <f>City1!U6+City6!U6+City5!U6+City3!U6+City4!U6+City7!U6+City2!U6+City8!U6+City9!U6+City10!U6</f>
        <v>3212888.7437652713</v>
      </c>
      <c r="N6" s="243">
        <f>City1!V6+City6!V6+City5!V6+City3!V6+City4!V6+City7!V6+City2!V6+City8!V6+City9!V6+City10!V6</f>
        <v>3309275.4060782287</v>
      </c>
      <c r="O6" s="243">
        <f>City1!W6+City6!W6+City5!W6+City3!W6+City4!W6+City7!W6+City2!W6+City8!W6+City9!W6+City10!W6</f>
        <v>3408553.6682605762</v>
      </c>
      <c r="P6" s="243">
        <f>City1!X6+City6!X6+City5!X6+City3!X6+City4!X6+City7!X6+City2!X6+City8!X6+City9!X6+City10!X6</f>
        <v>3510810.2783083934</v>
      </c>
      <c r="Q6" s="243">
        <f>City1!Y6+City6!Y6+City5!Y6+City3!Y6+City4!Y6+City7!Y6+City2!Y6+City8!Y6+City9!Y6+City10!Y6</f>
        <v>3616134.5866576461</v>
      </c>
      <c r="R6" s="243">
        <f>City1!Z6+City6!Z6+City5!Z6+City3!Z6+City4!Z6+City7!Z6+City2!Z6+City8!Z6+City9!Z6+City10!Z6</f>
        <v>3724618.624257375</v>
      </c>
      <c r="S6" s="243">
        <f>City1!AA6+City6!AA6+City5!AA6+City3!AA6+City4!AA6+City7!AA6+City2!AA6+City8!AA6+City9!AA6+City10!AA6</f>
        <v>3836357.1829850958</v>
      </c>
      <c r="T6" s="243">
        <f>City1!AB6+City6!AB6+City5!AB6+City3!AB6+City4!AB6+City7!AB6+City2!AB6+City8!AB6+City9!AB6+City10!AB6</f>
        <v>3951447.8984746491</v>
      </c>
      <c r="U6" s="243">
        <f>City1!AC6+City6!AC6+City5!AC6+City3!AC6+City4!AC6+City7!AC6+City2!AC6+City8!AC6+City9!AC6+City10!AC6</f>
        <v>4069991.3354288889</v>
      </c>
      <c r="V6" s="243">
        <f>City1!AD6+City6!AD6+City5!AD6+City3!AD6+City4!AD6+City7!AD6+City2!AD6+City8!AD6+City9!AD6+City10!AD6</f>
        <v>4192091.0754917557</v>
      </c>
      <c r="W6" s="243">
        <f>City1!AE6+City6!AE6+City5!AE6+City3!AE6+City4!AE6+City7!AE6+City2!AE6+City8!AE6+City9!AE6+City10!AE6</f>
        <v>4317853.8077565078</v>
      </c>
      <c r="X6" s="243">
        <f>City1!AF6+City6!AF6+City5!AF6+City3!AF6+City4!AF6+City7!AF6+City2!AF6+City8!AF6+City9!AF6+City10!AF6</f>
        <v>4447389.4219892034</v>
      </c>
      <c r="Y6" s="243">
        <f>City1!AG6+City6!AG6+City5!AG6+City3!AG6+City4!AG6+City7!AG6+City2!AG6+City8!AG6+City9!AG6+City10!AG6</f>
        <v>4580811.1046488797</v>
      </c>
      <c r="Z6" s="243">
        <f>City1!AH6+City6!AH6+City5!AH6+City3!AH6+City4!AH6+City7!AH6+City2!AH6+City8!AH6+City9!AH6+City10!AH6</f>
        <v>4718235.4377883459</v>
      </c>
      <c r="AA6" s="243">
        <f>City1!AI6+City6!AI6+City5!AI6+City3!AI6+City4!AI6+City7!AI6+City2!AI6+City8!AI6+City9!AI6+City10!AI6</f>
        <v>4859782.5009219972</v>
      </c>
      <c r="AB6" s="243">
        <f>City1!AJ6+City6!AJ6+City5!AJ6+City3!AJ6+City4!AJ6+City7!AJ6+City2!AJ6+City8!AJ6+City9!AJ6+City10!AJ6</f>
        <v>5005575.9759496571</v>
      </c>
      <c r="AC6" s="243">
        <f>City1!AK6+City6!AK6+City5!AK6+City3!AK6+City4!AK6+City7!AK6+City2!AK6+City8!AK6+City9!AK6+City10!AK6</f>
        <v>5155743.2552281469</v>
      </c>
      <c r="AD6" s="243">
        <f>City1!AL6+City6!AL6+City5!AL6+City3!AL6+City4!AL6+City7!AL6+City2!AL6+City8!AL6+City9!AL6+City10!AL6</f>
        <v>5310415.5528849922</v>
      </c>
      <c r="AE6" s="243">
        <f>City1!AM6+City6!AM6+City5!AM6+City3!AM6+City4!AM6+City7!AM6+City2!AM6+City8!AM6+City9!AM6+City10!AM6</f>
        <v>5469728.019471541</v>
      </c>
      <c r="AF6" s="243">
        <f>City1!AN6+City6!AN6+City5!AN6+City3!AN6+City4!AN6+City7!AN6+City2!AN6+City8!AN6+City9!AN6+City10!AN6</f>
        <v>5633819.8600556869</v>
      </c>
      <c r="AG6" s="243">
        <f>City1!AO6+City6!AO6+City5!AO6+City3!AO6+City4!AO6+City7!AO6+City2!AO6+City8!AO6+City9!AO6+City10!AO6</f>
        <v>5802834.4558573589</v>
      </c>
      <c r="AH6" s="243">
        <f>City1!AP6+City6!AP6+City5!AP6+City3!AP6+City4!AP6+City7!AP6+City2!AP6+City8!AP6+City9!AP6+City10!AP6</f>
        <v>5976919.4895330798</v>
      </c>
      <c r="AI6" s="243">
        <f>City1!AQ6+City6!AQ6+City5!AQ6+City3!AQ6+City4!AQ6+City7!AQ6+City2!AQ6+City8!AQ6+City9!AQ6+City10!AQ6</f>
        <v>6156227.0742190713</v>
      </c>
      <c r="AJ6" s="243">
        <f>City1!AR6+City6!AR6+City5!AR6+City3!AR6+City4!AR6+City7!AR6+City2!AR6+City8!AR6+City9!AR6+City10!AR6</f>
        <v>6340913.8864456452</v>
      </c>
      <c r="AK6" s="243">
        <f>City1!AS6+City6!AS6+City5!AS6+City3!AS6+City4!AS6+City7!AS6+City2!AS6+City8!AS6+City9!AS6+City10!AS6</f>
        <v>6531141.3030390143</v>
      </c>
      <c r="AL6" s="243"/>
      <c r="AM6" s="273">
        <f t="shared" si="0"/>
        <v>32940540.607917618</v>
      </c>
      <c r="AN6" s="273">
        <f t="shared" si="1"/>
        <v>46965334.390337199</v>
      </c>
      <c r="AO6" s="273">
        <f t="shared" si="2"/>
        <v>66961336.811394542</v>
      </c>
    </row>
    <row r="7" spans="1:41">
      <c r="A7" t="s">
        <v>297</v>
      </c>
      <c r="B7" s="242">
        <f>B11/B2</f>
        <v>3239.3818442329343</v>
      </c>
      <c r="C7" s="242">
        <f t="shared" ref="C7:AK7" si="3">C11/C2</f>
        <v>3239.3818442329343</v>
      </c>
      <c r="D7" s="242">
        <f t="shared" si="3"/>
        <v>3239.3818442329343</v>
      </c>
      <c r="E7" s="242">
        <f t="shared" si="3"/>
        <v>3239.3818442329339</v>
      </c>
      <c r="F7" s="242">
        <f t="shared" si="3"/>
        <v>3239.3818442329348</v>
      </c>
      <c r="G7" s="242">
        <f t="shared" si="3"/>
        <v>3239.3818442329339</v>
      </c>
      <c r="H7" s="242">
        <f t="shared" si="3"/>
        <v>3239.3818442329348</v>
      </c>
      <c r="I7" s="242">
        <f t="shared" si="3"/>
        <v>3239.3818442329343</v>
      </c>
      <c r="J7" s="242">
        <f t="shared" si="3"/>
        <v>3239.3818442329343</v>
      </c>
      <c r="K7" s="242">
        <f t="shared" si="3"/>
        <v>3239.3818442329339</v>
      </c>
      <c r="L7" s="242">
        <f t="shared" si="3"/>
        <v>3239.3818442329339</v>
      </c>
      <c r="M7" s="242">
        <f t="shared" si="3"/>
        <v>3239.3818442329339</v>
      </c>
      <c r="N7" s="242">
        <f t="shared" si="3"/>
        <v>3239.3818442329343</v>
      </c>
      <c r="O7" s="242">
        <f t="shared" si="3"/>
        <v>3239.3818442329352</v>
      </c>
      <c r="P7" s="242">
        <f t="shared" si="3"/>
        <v>3239.3818442329339</v>
      </c>
      <c r="Q7" s="242">
        <f t="shared" si="3"/>
        <v>3239.3818442329343</v>
      </c>
      <c r="R7" s="242">
        <f t="shared" si="3"/>
        <v>3239.3818442329343</v>
      </c>
      <c r="S7" s="242">
        <f t="shared" si="3"/>
        <v>3239.3818442329343</v>
      </c>
      <c r="T7" s="242">
        <f t="shared" si="3"/>
        <v>3239.3818442329348</v>
      </c>
      <c r="U7" s="242">
        <f t="shared" si="3"/>
        <v>3239.3818442329348</v>
      </c>
      <c r="V7" s="242">
        <f t="shared" si="3"/>
        <v>3239.3818442329334</v>
      </c>
      <c r="W7" s="242">
        <f t="shared" si="3"/>
        <v>3239.3818442329343</v>
      </c>
      <c r="X7" s="242">
        <f t="shared" si="3"/>
        <v>3239.3818442329339</v>
      </c>
      <c r="Y7" s="242">
        <f t="shared" si="3"/>
        <v>3239.3818442329348</v>
      </c>
      <c r="Z7" s="242">
        <f t="shared" si="3"/>
        <v>3239.3818442329334</v>
      </c>
      <c r="AA7" s="242">
        <f t="shared" si="3"/>
        <v>3239.3818442329339</v>
      </c>
      <c r="AB7" s="242">
        <f t="shared" si="3"/>
        <v>3239.3818442329343</v>
      </c>
      <c r="AC7" s="242">
        <f t="shared" si="3"/>
        <v>3239.3818442329339</v>
      </c>
      <c r="AD7" s="242">
        <f t="shared" si="3"/>
        <v>3239.3818442329343</v>
      </c>
      <c r="AE7" s="242">
        <f t="shared" si="3"/>
        <v>3239.3818442329339</v>
      </c>
      <c r="AF7" s="242">
        <f t="shared" si="3"/>
        <v>3239.3818442329334</v>
      </c>
      <c r="AG7" s="242">
        <f t="shared" si="3"/>
        <v>3239.3818442329339</v>
      </c>
      <c r="AH7" s="242">
        <f t="shared" si="3"/>
        <v>3239.3818442329348</v>
      </c>
      <c r="AI7" s="242">
        <f t="shared" si="3"/>
        <v>3239.3818442329343</v>
      </c>
      <c r="AJ7" s="242">
        <f t="shared" si="3"/>
        <v>3239.3818442329339</v>
      </c>
      <c r="AK7" s="242">
        <f t="shared" si="3"/>
        <v>3239.3818442329343</v>
      </c>
      <c r="AL7" s="242"/>
      <c r="AM7" s="273"/>
      <c r="AN7" s="273"/>
      <c r="AO7" s="273"/>
    </row>
    <row r="8" spans="1:41">
      <c r="A8" s="241" t="s">
        <v>296</v>
      </c>
      <c r="B8" s="243">
        <f>City1!J295+City6!J295+City5!J295+City3!J295+City4!J295+City7!J295+City2!J295+City8!J295+City9!J295+City10!J295</f>
        <v>927</v>
      </c>
      <c r="C8" s="243">
        <f>City1!K295+City6!K295+City5!K295+City3!K295+City4!K295+City7!K295+City2!K295+City8!K295+City9!K295+City10!K295</f>
        <v>1425</v>
      </c>
      <c r="D8" s="243">
        <f>City1!L295+City6!L295+City5!L295+City3!L295+City4!L295+City7!L295+City2!L295+City8!L295+City9!L295+City10!L295</f>
        <v>1710</v>
      </c>
      <c r="E8" s="243">
        <f>City1!M295+City6!M295+City5!M295+City3!M295+City4!M295+City7!M295+City2!M295+City8!M295+City9!M295+City10!M295</f>
        <v>1883</v>
      </c>
      <c r="F8" s="243">
        <f>City1!N295+City6!N295+City5!N295+City3!N295+City4!N295+City7!N295+City2!N295+City8!N295+City9!N295+City10!N295</f>
        <v>2005</v>
      </c>
      <c r="G8" s="243">
        <f>City1!O295+City6!O295+City5!O295+City3!O295+City4!O295+City7!O295+City2!O295+City8!O295+City9!O295+City10!O295</f>
        <v>2096</v>
      </c>
      <c r="H8" s="243">
        <f>City1!P295+City6!P295+City5!P295+City3!P295+City4!P295+City7!P295+City2!P295+City8!P295+City9!P295+City10!P295</f>
        <v>2174</v>
      </c>
      <c r="I8" s="243">
        <f>City1!Q295+City6!Q295+City5!Q295+City3!Q295+City4!Q295+City7!Q295+City2!Q295+City8!Q295+City9!Q295+City10!Q295</f>
        <v>2247</v>
      </c>
      <c r="J8" s="243">
        <f>City1!R295+City6!R295+City5!R295+City3!R295+City4!R295+City7!R295+City2!R295+City8!R295+City9!R295+City10!R295</f>
        <v>2320</v>
      </c>
      <c r="K8" s="243">
        <f>City1!S295+City6!S295+City5!S295+City3!S295+City4!S295+City7!S295+City2!S295+City8!S295+City9!S295+City10!S295</f>
        <v>2390</v>
      </c>
      <c r="L8" s="243">
        <f>City1!T295+City6!T295+City5!T295+City3!T295+City4!T295+City7!T295+City2!T295+City8!T295+City9!T295+City10!T295</f>
        <v>2465</v>
      </c>
      <c r="M8" s="243">
        <f>City1!U295+City6!U295+City5!U295+City3!U295+City4!U295+City7!U295+City2!U295+City8!U295+City9!U295+City10!U295</f>
        <v>2537</v>
      </c>
      <c r="N8" s="243">
        <f>City1!V295+City6!V295+City5!V295+City3!V295+City4!V295+City7!V295+City2!V295+City8!V295+City9!V295+City10!V295</f>
        <v>2615</v>
      </c>
      <c r="O8" s="243">
        <f>City1!W295+City6!W295+City5!W295+City3!W295+City4!W295+City7!W295+City2!W295+City8!W295+City9!W295+City10!W295</f>
        <v>2695</v>
      </c>
      <c r="P8" s="243">
        <f>City1!X295+City6!X295+City5!X295+City3!X295+City4!X295+City7!X295+City2!X295+City8!X295+City9!X295+City10!X295</f>
        <v>2773</v>
      </c>
      <c r="Q8" s="243">
        <f>City1!Y295+City6!Y295+City5!Y295+City3!Y295+City4!Y295+City7!Y295+City2!Y295+City8!Y295+City9!Y295+City10!Y295</f>
        <v>2859</v>
      </c>
      <c r="R8" s="243">
        <f>City1!Z295+City6!Z295+City5!Z295+City3!Z295+City4!Z295+City7!Z295+City2!Z295+City8!Z295+City9!Z295+City10!Z295</f>
        <v>2944</v>
      </c>
      <c r="S8" s="243">
        <f>City1!AA295+City6!AA295+City5!AA295+City3!AA295+City4!AA295+City7!AA295+City2!AA295+City8!AA295+City9!AA295+City10!AA295</f>
        <v>3033</v>
      </c>
      <c r="T8" s="243">
        <f>City1!AB295+City6!AB295+City5!AB295+City3!AB295+City4!AB295+City7!AB295+City2!AB295+City8!AB295+City9!AB295+City10!AB295</f>
        <v>3123</v>
      </c>
      <c r="U8" s="243">
        <f>City1!AC295+City6!AC295+City5!AC295+City3!AC295+City4!AC295+City7!AC295+City2!AC295+City8!AC295+City9!AC295+City10!AC295</f>
        <v>3217</v>
      </c>
      <c r="V8" s="243">
        <f>City1!AD295+City6!AD295+City5!AD295+City3!AD295+City4!AD295+City7!AD295+City2!AD295+City8!AD295+City9!AD295+City10!AD295</f>
        <v>3314</v>
      </c>
      <c r="W8" s="243">
        <f>City1!AE295+City6!AE295+City5!AE295+City3!AE295+City4!AE295+City7!AE295+City2!AE295+City8!AE295+City9!AE295+City10!AE295</f>
        <v>3411</v>
      </c>
      <c r="X8" s="243">
        <f>City1!AF295+City6!AF295+City5!AF295+City3!AF295+City4!AF295+City7!AF295+City2!AF295+City8!AF295+City9!AF295+City10!AF295</f>
        <v>3515</v>
      </c>
      <c r="Y8" s="243">
        <f>City1!AG295+City6!AG295+City5!AG295+City3!AG295+City4!AG295+City7!AG295+City2!AG295+City8!AG295+City9!AG295+City10!AG295</f>
        <v>3621</v>
      </c>
      <c r="Z8" s="243">
        <f>City1!AH295+City6!AH295+City5!AH295+City3!AH295+City4!AH295+City7!AH295+City2!AH295+City8!AH295+City9!AH295+City10!AH295</f>
        <v>3728</v>
      </c>
      <c r="AA8" s="243">
        <f>City1!AI295+City6!AI295+City5!AI295+City3!AI295+City4!AI295+City7!AI295+City2!AI295+City8!AI295+City9!AI295+City10!AI295</f>
        <v>3839</v>
      </c>
      <c r="AB8" s="243">
        <f>City1!AJ295+City6!AJ295+City5!AJ295+City3!AJ295+City4!AJ295+City7!AJ295+City2!AJ295+City8!AJ295+City9!AJ295+City10!AJ295</f>
        <v>3954</v>
      </c>
      <c r="AC8" s="243">
        <f>City1!AK295+City6!AK295+City5!AK295+City3!AK295+City4!AK295+City7!AK295+City2!AK295+City8!AK295+City9!AK295+City10!AK295</f>
        <v>4076</v>
      </c>
      <c r="AD8" s="243">
        <f>City1!AL295+City6!AL295+City5!AL295+City3!AL295+City4!AL295+City7!AL295+City2!AL295+City8!AL295+City9!AL295+City10!AL295</f>
        <v>4197</v>
      </c>
      <c r="AE8" s="243">
        <f>City1!AM295+City6!AM295+City5!AM295+City3!AM295+City4!AM295+City7!AM295+City2!AM295+City8!AM295+City9!AM295+City10!AM295</f>
        <v>4323</v>
      </c>
      <c r="AF8" s="243">
        <f>City1!AN295+City6!AN295+City5!AN295+City3!AN295+City4!AN295+City7!AN295+City2!AN295+City8!AN295+City9!AN295+City10!AN295</f>
        <v>4453</v>
      </c>
      <c r="AG8" s="243">
        <f>City1!AO295+City6!AO295+City5!AO295+City3!AO295+City4!AO295+City7!AO295+City2!AO295+City8!AO295+City9!AO295+City10!AO295</f>
        <v>4587</v>
      </c>
      <c r="AH8" s="243">
        <f>City1!AP295+City6!AP295+City5!AP295+City3!AP295+City4!AP295+City7!AP295+City2!AP295+City8!AP295+City9!AP295+City10!AP295</f>
        <v>4723</v>
      </c>
      <c r="AI8" s="243">
        <f>City1!AQ295+City6!AQ295+City5!AQ295+City3!AQ295+City4!AQ295+City7!AQ295+City2!AQ295+City8!AQ295+City9!AQ295+City10!AQ295</f>
        <v>4863</v>
      </c>
      <c r="AJ8" s="243">
        <f>City1!AR295+City6!AR295+City5!AR295+City3!AR295+City4!AR295+City7!AR295+City2!AR295+City8!AR295+City9!AR295+City10!AR295</f>
        <v>5011</v>
      </c>
      <c r="AK8" s="243">
        <f>City1!AS295+City6!AS295+City5!AS295+City3!AS295+City4!AS295+City7!AS295+City2!AS295+City8!AS295+City9!AS295+City10!AS295</f>
        <v>5163</v>
      </c>
      <c r="AL8" s="243"/>
      <c r="AM8" s="273">
        <f t="shared" si="0"/>
        <v>24179</v>
      </c>
      <c r="AN8" s="273">
        <f t="shared" si="1"/>
        <v>37120</v>
      </c>
      <c r="AO8" s="273">
        <f t="shared" si="2"/>
        <v>52917</v>
      </c>
    </row>
    <row r="9" spans="1:41">
      <c r="A9" s="241" t="s">
        <v>295</v>
      </c>
      <c r="B9" s="243">
        <f>City1!J296+City6!J296+City5!J296+City3!J296+City4!J296+City7!J296+City2!J296+City8!J296+City9!J296+City10!J296</f>
        <v>4629</v>
      </c>
      <c r="C9" s="243">
        <f>City1!K296+City6!K296+City5!K296+City3!K296+City4!K296+City7!K296+City2!K296+City8!K296+City9!K296+City10!K296</f>
        <v>7131</v>
      </c>
      <c r="D9" s="243">
        <f>City1!L296+City6!L296+City5!L296+City3!L296+City4!L296+City7!L296+City2!L296+City8!L296+City9!L296+City10!L296</f>
        <v>8548</v>
      </c>
      <c r="E9" s="243">
        <f>City1!M296+City6!M296+City5!M296+City3!M296+City4!M296+City7!M296+City2!M296+City8!M296+City9!M296+City10!M296</f>
        <v>9419</v>
      </c>
      <c r="F9" s="243">
        <f>City1!N296+City6!N296+City5!N296+City3!N296+City4!N296+City7!N296+City2!N296+City8!N296+City9!N296+City10!N296</f>
        <v>10015</v>
      </c>
      <c r="G9" s="243">
        <f>City1!O296+City6!O296+City5!O296+City3!O296+City4!O296+City7!O296+City2!O296+City8!O296+City9!O296+City10!O296</f>
        <v>10476</v>
      </c>
      <c r="H9" s="243">
        <f>City1!P296+City6!P296+City5!P296+City3!P296+City4!P296+City7!P296+City2!P296+City8!P296+City9!P296+City10!P296</f>
        <v>10870</v>
      </c>
      <c r="I9" s="243">
        <f>City1!Q296+City6!Q296+City5!Q296+City3!Q296+City4!Q296+City7!Q296+City2!Q296+City8!Q296+City9!Q296+City10!Q296</f>
        <v>11239</v>
      </c>
      <c r="J9" s="243">
        <f>City1!R296+City6!R296+City5!R296+City3!R296+City4!R296+City7!R296+City2!R296+City8!R296+City9!R296+City10!R296</f>
        <v>11598</v>
      </c>
      <c r="K9" s="243">
        <f>City1!S296+City6!S296+City5!S296+City3!S296+City4!S296+City7!S296+City2!S296+City8!S296+City9!S296+City10!S296</f>
        <v>11955</v>
      </c>
      <c r="L9" s="243">
        <f>City1!T296+City6!T296+City5!T296+City3!T296+City4!T296+City7!T296+City2!T296+City8!T296+City9!T296+City10!T296</f>
        <v>12320</v>
      </c>
      <c r="M9" s="243">
        <f>City1!U296+City6!U296+City5!U296+City3!U296+City4!U296+City7!U296+City2!U296+City8!U296+City9!U296+City10!U296</f>
        <v>12692</v>
      </c>
      <c r="N9" s="243">
        <f>City1!V296+City6!V296+City5!V296+City3!V296+City4!V296+City7!V296+City2!V296+City8!V296+City9!V296+City10!V296</f>
        <v>13075</v>
      </c>
      <c r="O9" s="243">
        <f>City1!W296+City6!W296+City5!W296+City3!W296+City4!W296+City7!W296+City2!W296+City8!W296+City9!W296+City10!W296</f>
        <v>13470</v>
      </c>
      <c r="P9" s="243">
        <f>City1!X296+City6!X296+City5!X296+City3!X296+City4!X296+City7!X296+City2!X296+City8!X296+City9!X296+City10!X296</f>
        <v>13873</v>
      </c>
      <c r="Q9" s="243">
        <f>City1!Y296+City6!Y296+City5!Y296+City3!Y296+City4!Y296+City7!Y296+City2!Y296+City8!Y296+City9!Y296+City10!Y296</f>
        <v>14292</v>
      </c>
      <c r="R9" s="243">
        <f>City1!Z296+City6!Z296+City5!Z296+City3!Z296+City4!Z296+City7!Z296+City2!Z296+City8!Z296+City9!Z296+City10!Z296</f>
        <v>14719</v>
      </c>
      <c r="S9" s="243">
        <f>City1!AA296+City6!AA296+City5!AA296+City3!AA296+City4!AA296+City7!AA296+City2!AA296+City8!AA296+City9!AA296+City10!AA296</f>
        <v>15159</v>
      </c>
      <c r="T9" s="243">
        <f>City1!AB296+City6!AB296+City5!AB296+City3!AB296+City4!AB296+City7!AB296+City2!AB296+City8!AB296+City9!AB296+City10!AB296</f>
        <v>15613</v>
      </c>
      <c r="U9" s="243">
        <f>City1!AC296+City6!AC296+City5!AC296+City3!AC296+City4!AC296+City7!AC296+City2!AC296+City8!AC296+City9!AC296+City10!AC296</f>
        <v>16085</v>
      </c>
      <c r="V9" s="243">
        <f>City1!AD296+City6!AD296+City5!AD296+City3!AD296+City4!AD296+City7!AD296+City2!AD296+City8!AD296+City9!AD296+City10!AD296</f>
        <v>16566</v>
      </c>
      <c r="W9" s="243">
        <f>City1!AE296+City6!AE296+City5!AE296+City3!AE296+City4!AE296+City7!AE296+City2!AE296+City8!AE296+City9!AE296+City10!AE296</f>
        <v>17061</v>
      </c>
      <c r="X9" s="243">
        <f>City1!AF296+City6!AF296+City5!AF296+City3!AF296+City4!AF296+City7!AF296+City2!AF296+City8!AF296+City9!AF296+City10!AF296</f>
        <v>17573</v>
      </c>
      <c r="Y9" s="243">
        <f>City1!AG296+City6!AG296+City5!AG296+City3!AG296+City4!AG296+City7!AG296+City2!AG296+City8!AG296+City9!AG296+City10!AG296</f>
        <v>18100</v>
      </c>
      <c r="Z9" s="243">
        <f>City1!AH296+City6!AH296+City5!AH296+City3!AH296+City4!AH296+City7!AH296+City2!AH296+City8!AH296+City9!AH296+City10!AH296</f>
        <v>18645</v>
      </c>
      <c r="AA9" s="243">
        <f>City1!AI296+City6!AI296+City5!AI296+City3!AI296+City4!AI296+City7!AI296+City2!AI296+City8!AI296+City9!AI296+City10!AI296</f>
        <v>19204</v>
      </c>
      <c r="AB9" s="243">
        <f>City1!AJ296+City6!AJ296+City5!AJ296+City3!AJ296+City4!AJ296+City7!AJ296+City2!AJ296+City8!AJ296+City9!AJ296+City10!AJ296</f>
        <v>19780</v>
      </c>
      <c r="AC9" s="243">
        <f>City1!AK296+City6!AK296+City5!AK296+City3!AK296+City4!AK296+City7!AK296+City2!AK296+City8!AK296+City9!AK296+City10!AK296</f>
        <v>20373</v>
      </c>
      <c r="AD9" s="243">
        <f>City1!AL296+City6!AL296+City5!AL296+City3!AL296+City4!AL296+City7!AL296+City2!AL296+City8!AL296+City9!AL296+City10!AL296</f>
        <v>20986</v>
      </c>
      <c r="AE9" s="243">
        <f>City1!AM296+City6!AM296+City5!AM296+City3!AM296+City4!AM296+City7!AM296+City2!AM296+City8!AM296+City9!AM296+City10!AM296</f>
        <v>21615</v>
      </c>
      <c r="AF9" s="243">
        <f>City1!AN296+City6!AN296+City5!AN296+City3!AN296+City4!AN296+City7!AN296+City2!AN296+City8!AN296+City9!AN296+City10!AN296</f>
        <v>22263</v>
      </c>
      <c r="AG9" s="243">
        <f>City1!AO296+City6!AO296+City5!AO296+City3!AO296+City4!AO296+City7!AO296+City2!AO296+City8!AO296+City9!AO296+City10!AO296</f>
        <v>22932</v>
      </c>
      <c r="AH9" s="243">
        <f>City1!AP296+City6!AP296+City5!AP296+City3!AP296+City4!AP296+City7!AP296+City2!AP296+City8!AP296+City9!AP296+City10!AP296</f>
        <v>23617</v>
      </c>
      <c r="AI9" s="243">
        <f>City1!AQ296+City6!AQ296+City5!AQ296+City3!AQ296+City4!AQ296+City7!AQ296+City2!AQ296+City8!AQ296+City9!AQ296+City10!AQ296</f>
        <v>24325</v>
      </c>
      <c r="AJ9" s="243">
        <f>City1!AR296+City6!AR296+City5!AR296+City3!AR296+City4!AR296+City7!AR296+City2!AR296+City8!AR296+City9!AR296+City10!AR296</f>
        <v>25057</v>
      </c>
      <c r="AK9" s="243">
        <f>City1!AS296+City6!AS296+City5!AS296+City3!AS296+City4!AS296+City7!AS296+City2!AS296+City8!AS296+City9!AS296+City10!AS296</f>
        <v>25810</v>
      </c>
      <c r="AL9" s="243"/>
      <c r="AM9" s="273">
        <f t="shared" si="0"/>
        <v>120892</v>
      </c>
      <c r="AN9" s="273">
        <f t="shared" si="1"/>
        <v>185586</v>
      </c>
      <c r="AO9" s="273">
        <f t="shared" si="2"/>
        <v>264607</v>
      </c>
    </row>
    <row r="10" spans="1:41">
      <c r="A10" s="241" t="s">
        <v>294</v>
      </c>
      <c r="B10" s="243">
        <f>City1!J298+City6!J298+City5!J298+City3!J298+City4!J298+City7!J298+City2!J298+City8!J298+City9!J298+City10!J298</f>
        <v>5015</v>
      </c>
      <c r="C10" s="243">
        <f>City1!K298+City6!K298+City5!K298+City3!K298+City4!K298+City7!K298+City2!K298+City8!K298+City9!K298+City10!K298</f>
        <v>7526</v>
      </c>
      <c r="D10" s="243">
        <f>City1!L298+City6!L298+City5!L298+City3!L298+City4!L298+City7!L298+City2!L298+City8!L298+City9!L298+City10!L298</f>
        <v>8951</v>
      </c>
      <c r="E10" s="243">
        <f>City1!M298+City6!M298+City5!M298+City3!M298+City4!M298+City7!M298+City2!M298+City8!M298+City9!M298+City10!M298</f>
        <v>9831</v>
      </c>
      <c r="F10" s="243">
        <f>City1!N298+City6!N298+City5!N298+City3!N298+City4!N298+City7!N298+City2!N298+City8!N298+City9!N298+City10!N298</f>
        <v>10435</v>
      </c>
      <c r="G10" s="243">
        <f>City1!O298+City6!O298+City5!O298+City3!O298+City4!O298+City7!O298+City2!O298+City8!O298+City9!O298+City10!O298</f>
        <v>10903</v>
      </c>
      <c r="H10" s="243">
        <f>City1!P298+City6!P298+City5!P298+City3!P298+City4!P298+City7!P298+City2!P298+City8!P298+City9!P298+City10!P298</f>
        <v>11307</v>
      </c>
      <c r="I10" s="243">
        <f>City1!Q298+City6!Q298+City5!Q298+City3!Q298+City4!Q298+City7!Q298+City2!Q298+City8!Q298+City9!Q298+City10!Q298</f>
        <v>11684</v>
      </c>
      <c r="J10" s="243">
        <f>City1!R298+City6!R298+City5!R298+City3!R298+City4!R298+City7!R298+City2!R298+City8!R298+City9!R298+City10!R298</f>
        <v>12049</v>
      </c>
      <c r="K10" s="243">
        <f>City1!S298+City6!S298+City5!S298+City3!S298+City4!S298+City7!S298+City2!S298+City8!S298+City9!S298+City10!S298</f>
        <v>12418</v>
      </c>
      <c r="L10" s="243">
        <f>City1!T298+City6!T298+City5!T298+City3!T298+City4!T298+City7!T298+City2!T298+City8!T298+City9!T298+City10!T298</f>
        <v>12790</v>
      </c>
      <c r="M10" s="243">
        <f>City1!U298+City6!U298+City5!U298+City3!U298+City4!U298+City7!U298+City2!U298+City8!U298+City9!U298+City10!U298</f>
        <v>13173</v>
      </c>
      <c r="N10" s="243">
        <f>City1!V298+City6!V298+City5!V298+City3!V298+City4!V298+City7!V298+City2!V298+City8!V298+City9!V298+City10!V298</f>
        <v>13566</v>
      </c>
      <c r="O10" s="243">
        <f>City1!W298+City6!W298+City5!W298+City3!W298+City4!W298+City7!W298+City2!W298+City8!W298+City9!W298+City10!W298</f>
        <v>13969</v>
      </c>
      <c r="P10" s="243">
        <f>City1!X298+City6!X298+City5!X298+City3!X298+City4!X298+City7!X298+City2!X298+City8!X298+City9!X298+City10!X298</f>
        <v>14381</v>
      </c>
      <c r="Q10" s="243">
        <f>City1!Y298+City6!Y298+City5!Y298+City3!Y298+City4!Y298+City7!Y298+City2!Y298+City8!Y298+City9!Y298+City10!Y298</f>
        <v>14810</v>
      </c>
      <c r="R10" s="243">
        <f>City1!Z298+City6!Z298+City5!Z298+City3!Z298+City4!Z298+City7!Z298+City2!Z298+City8!Z298+City9!Z298+City10!Z298</f>
        <v>15249</v>
      </c>
      <c r="S10" s="243">
        <f>City1!AA298+City6!AA298+City5!AA298+City3!AA298+City4!AA298+City7!AA298+City2!AA298+City8!AA298+City9!AA298+City10!AA298</f>
        <v>15701</v>
      </c>
      <c r="T10" s="243">
        <f>City1!AB298+City6!AB298+City5!AB298+City3!AB298+City4!AB298+City7!AB298+City2!AB298+City8!AB298+City9!AB298+City10!AB298</f>
        <v>16165</v>
      </c>
      <c r="U10" s="243">
        <f>City1!AC298+City6!AC298+City5!AC298+City3!AC298+City4!AC298+City7!AC298+City2!AC298+City8!AC298+City9!AC298+City10!AC298</f>
        <v>16645</v>
      </c>
      <c r="V10" s="243">
        <f>City1!AD298+City6!AD298+City5!AD298+City3!AD298+City4!AD298+City7!AD298+City2!AD298+City8!AD298+City9!AD298+City10!AD298</f>
        <v>17140</v>
      </c>
      <c r="W10" s="243">
        <f>City1!AE298+City6!AE298+City5!AE298+City3!AE298+City4!AE298+City7!AE298+City2!AE298+City8!AE298+City9!AE298+City10!AE298</f>
        <v>17648</v>
      </c>
      <c r="X10" s="243">
        <f>City1!AF298+City6!AF298+City5!AF298+City3!AF298+City4!AF298+City7!AF298+City2!AF298+City8!AF298+City9!AF298+City10!AF298</f>
        <v>18171</v>
      </c>
      <c r="Y10" s="243">
        <f>City1!AG298+City6!AG298+City5!AG298+City3!AG298+City4!AG298+City7!AG298+City2!AG298+City8!AG298+City9!AG298+City10!AG298</f>
        <v>18710</v>
      </c>
      <c r="Z10" s="243">
        <f>City1!AH298+City6!AH298+City5!AH298+City3!AH298+City4!AH298+City7!AH298+City2!AH298+City8!AH298+City9!AH298+City10!AH298</f>
        <v>19267</v>
      </c>
      <c r="AA10" s="243">
        <f>City1!AI298+City6!AI298+City5!AI298+City3!AI298+City4!AI298+City7!AI298+City2!AI298+City8!AI298+City9!AI298+City10!AI298</f>
        <v>19839</v>
      </c>
      <c r="AB10" s="243">
        <f>City1!AJ298+City6!AJ298+City5!AJ298+City3!AJ298+City4!AJ298+City7!AJ298+City2!AJ298+City8!AJ298+City9!AJ298+City10!AJ298</f>
        <v>20427</v>
      </c>
      <c r="AC10" s="243">
        <f>City1!AK298+City6!AK298+City5!AK298+City3!AK298+City4!AK298+City7!AK298+City2!AK298+City8!AK298+City9!AK298+City10!AK298</f>
        <v>21032</v>
      </c>
      <c r="AD10" s="243">
        <f>City1!AL298+City6!AL298+City5!AL298+City3!AL298+City4!AL298+City7!AL298+City2!AL298+City8!AL298+City9!AL298+City10!AL298</f>
        <v>21656</v>
      </c>
      <c r="AE10" s="243">
        <f>City1!AM298+City6!AM298+City5!AM298+City3!AM298+City4!AM298+City7!AM298+City2!AM298+City8!AM298+City9!AM298+City10!AM298</f>
        <v>22300</v>
      </c>
      <c r="AF10" s="243">
        <f>City1!AN298+City6!AN298+City5!AN298+City3!AN298+City4!AN298+City7!AN298+City2!AN298+City8!AN298+City9!AN298+City10!AN298</f>
        <v>22962</v>
      </c>
      <c r="AG10" s="243">
        <f>City1!AO298+City6!AO298+City5!AO298+City3!AO298+City4!AO298+City7!AO298+City2!AO298+City8!AO298+City9!AO298+City10!AO298</f>
        <v>23644</v>
      </c>
      <c r="AH10" s="243">
        <f>City1!AP298+City6!AP298+City5!AP298+City3!AP298+City4!AP298+City7!AP298+City2!AP298+City8!AP298+City9!AP298+City10!AP298</f>
        <v>24346</v>
      </c>
      <c r="AI10" s="243">
        <f>City1!AQ298+City6!AQ298+City5!AQ298+City3!AQ298+City4!AQ298+City7!AQ298+City2!AQ298+City8!AQ298+City9!AQ298+City10!AQ298</f>
        <v>25067</v>
      </c>
      <c r="AJ10" s="243">
        <f>City1!AR298+City6!AR298+City5!AR298+City3!AR298+City4!AR298+City7!AR298+City2!AR298+City8!AR298+City9!AR298+City10!AR298</f>
        <v>25815</v>
      </c>
      <c r="AK10" s="243">
        <f>City1!AS298+City6!AS298+City5!AS298+City3!AS298+City4!AS298+City7!AS298+City2!AS298+City8!AS298+City9!AS298+City10!AS298</f>
        <v>26582</v>
      </c>
      <c r="AL10" s="243"/>
      <c r="AM10" s="273">
        <f t="shared" si="0"/>
        <v>126082</v>
      </c>
      <c r="AN10" s="273">
        <f t="shared" si="1"/>
        <v>192155</v>
      </c>
      <c r="AO10" s="273">
        <f t="shared" si="2"/>
        <v>272937</v>
      </c>
    </row>
    <row r="11" spans="1:41">
      <c r="A11" s="241" t="s">
        <v>73</v>
      </c>
      <c r="B11" s="243">
        <f>City1!J8+City6!J8+City5!J8+City3!J8+City4!J8+City7!J8+City2!J8+City8!J8+City9!J8+City10!J8</f>
        <v>3000000</v>
      </c>
      <c r="C11" s="243">
        <f>City1!K8+City6!K8+City5!K8+City3!K8+City4!K8+City7!K8+City2!K8+City8!K8+City9!K8+City10!K8</f>
        <v>3090000</v>
      </c>
      <c r="D11" s="243">
        <f>City1!L8+City6!L8+City5!L8+City3!L8+City4!L8+City7!L8+City2!L8+City8!L8+City9!L8+City10!L8</f>
        <v>3182700</v>
      </c>
      <c r="E11" s="243">
        <f>City1!M8+City6!M8+City5!M8+City3!M8+City4!M8+City7!M8+City2!M8+City8!M8+City9!M8+City10!M8</f>
        <v>3278181</v>
      </c>
      <c r="F11" s="243">
        <f>City1!N8+City6!N8+City5!N8+City3!N8+City4!N8+City7!N8+City2!N8+City8!N8+City9!N8+City10!N8</f>
        <v>3376526.4300000006</v>
      </c>
      <c r="G11" s="243">
        <f>City1!O8+City6!O8+City5!O8+City3!O8+City4!O8+City7!O8+City2!O8+City8!O8+City9!O8+City10!O8</f>
        <v>3477822.2228999999</v>
      </c>
      <c r="H11" s="243">
        <f>City1!P8+City6!P8+City5!P8+City3!P8+City4!P8+City7!P8+City2!P8+City8!P8+City9!P8+City10!P8</f>
        <v>3582156.8895870009</v>
      </c>
      <c r="I11" s="243">
        <f>City1!Q8+City6!Q8+City5!Q8+City3!Q8+City4!Q8+City7!Q8+City2!Q8+City8!Q8+City9!Q8+City10!Q8</f>
        <v>3689621.5962746106</v>
      </c>
      <c r="J11" s="243">
        <f>City1!R8+City6!R8+City5!R8+City3!R8+City4!R8+City7!R8+City2!R8+City8!R8+City9!R8+City10!R8</f>
        <v>3800310.2441628492</v>
      </c>
      <c r="K11" s="243">
        <f>City1!S8+City6!S8+City5!S8+City3!S8+City4!S8+City7!S8+City2!S8+City8!S8+City9!S8+City10!S8</f>
        <v>3914319.5514877345</v>
      </c>
      <c r="L11" s="243">
        <f>City1!T8+City6!T8+City5!T8+City3!T8+City4!T8+City7!T8+City2!T8+City8!T8+City9!T8+City10!T8</f>
        <v>4031749.1380323665</v>
      </c>
      <c r="M11" s="243">
        <f>City1!U8+City6!U8+City5!U8+City3!U8+City4!U8+City7!U8+City2!U8+City8!U8+City9!U8+City10!U8</f>
        <v>4152701.6121733375</v>
      </c>
      <c r="N11" s="243">
        <f>City1!V8+City6!V8+City5!V8+City3!V8+City4!V8+City7!V8+City2!V8+City8!V8+City9!V8+City10!V8</f>
        <v>4277282.6605385374</v>
      </c>
      <c r="O11" s="243">
        <f>City1!W8+City6!W8+City5!W8+City3!W8+City4!W8+City7!W8+City2!W8+City8!W8+City9!W8+City10!W8</f>
        <v>4405601.1403546948</v>
      </c>
      <c r="P11" s="243">
        <f>City1!X8+City6!X8+City5!X8+City3!X8+City4!X8+City7!X8+City2!X8+City8!X8+City9!X8+City10!X8</f>
        <v>4537769.1745653348</v>
      </c>
      <c r="Q11" s="243">
        <f>City1!Y8+City6!Y8+City5!Y8+City3!Y8+City4!Y8+City7!Y8+City2!Y8+City8!Y8+City9!Y8+City10!Y8</f>
        <v>4673902.2498022951</v>
      </c>
      <c r="R11" s="243">
        <f>City1!Z8+City6!Z8+City5!Z8+City3!Z8+City4!Z8+City7!Z8+City2!Z8+City8!Z8+City9!Z8+City10!Z8</f>
        <v>4814119.3172963643</v>
      </c>
      <c r="S11" s="243">
        <f>City1!AA8+City6!AA8+City5!AA8+City3!AA8+City4!AA8+City7!AA8+City2!AA8+City8!AA8+City9!AA8+City10!AA8</f>
        <v>4958542.8968152553</v>
      </c>
      <c r="T11" s="243">
        <f>City1!AB8+City6!AB8+City5!AB8+City3!AB8+City4!AB8+City7!AB8+City2!AB8+City8!AB8+City9!AB8+City10!AB8</f>
        <v>5107299.1837197132</v>
      </c>
      <c r="U11" s="243">
        <f>City1!AC8+City6!AC8+City5!AC8+City3!AC8+City4!AC8+City7!AC8+City2!AC8+City8!AC8+City9!AC8+City10!AC8</f>
        <v>5260518.1592313051</v>
      </c>
      <c r="V11" s="243">
        <f>City1!AD8+City6!AD8+City5!AD8+City3!AD8+City4!AD8+City7!AD8+City2!AD8+City8!AD8+City9!AD8+City10!AD8</f>
        <v>5418333.704008243</v>
      </c>
      <c r="W11" s="243">
        <f>City1!AE8+City6!AE8+City5!AE8+City3!AE8+City4!AE8+City7!AE8+City2!AE8+City8!AE8+City9!AE8+City10!AE8</f>
        <v>5580883.7151284916</v>
      </c>
      <c r="X11" s="243">
        <f>City1!AF8+City6!AF8+City5!AF8+City3!AF8+City4!AF8+City7!AF8+City2!AF8+City8!AF8+City9!AF8+City10!AF8</f>
        <v>5748310.2265823456</v>
      </c>
      <c r="Y11" s="243">
        <f>City1!AG8+City6!AG8+City5!AG8+City3!AG8+City4!AG8+City7!AG8+City2!AG8+City8!AG8+City9!AG8+City10!AG8</f>
        <v>5920759.5333798174</v>
      </c>
      <c r="Z11" s="243">
        <f>City1!AH8+City6!AH8+City5!AH8+City3!AH8+City4!AH8+City7!AH8+City2!AH8+City8!AH8+City9!AH8+City10!AH8</f>
        <v>6098382.31938121</v>
      </c>
      <c r="AA11" s="243">
        <f>City1!AI8+City6!AI8+City5!AI8+City3!AI8+City4!AI8+City7!AI8+City2!AI8+City8!AI8+City9!AI8+City10!AI8</f>
        <v>6281333.7889626473</v>
      </c>
      <c r="AB11" s="243">
        <f>City1!AJ8+City6!AJ8+City5!AJ8+City3!AJ8+City4!AJ8+City7!AJ8+City2!AJ8+City8!AJ8+City9!AJ8+City10!AJ8</f>
        <v>6469773.8026315281</v>
      </c>
      <c r="AC11" s="243">
        <f>City1!AK8+City6!AK8+City5!AK8+City3!AK8+City4!AK8+City7!AK8+City2!AK8+City8!AK8+City9!AK8+City10!AK8</f>
        <v>6663867.0167104732</v>
      </c>
      <c r="AD11" s="243">
        <f>City1!AL8+City6!AL8+City5!AL8+City3!AL8+City4!AL8+City7!AL8+City2!AL8+City8!AL8+City9!AL8+City10!AL8</f>
        <v>6863783.0272117881</v>
      </c>
      <c r="AE11" s="243">
        <f>City1!AM8+City6!AM8+City5!AM8+City3!AM8+City4!AM8+City7!AM8+City2!AM8+City8!AM8+City9!AM8+City10!AM8</f>
        <v>7069696.518028141</v>
      </c>
      <c r="AF11" s="243">
        <f>City1!AN8+City6!AN8+City5!AN8+City3!AN8+City4!AN8+City7!AN8+City2!AN8+City8!AN8+City9!AN8+City10!AN8</f>
        <v>7281787.4135689847</v>
      </c>
      <c r="AG11" s="243">
        <f>City1!AO8+City6!AO8+City5!AO8+City3!AO8+City4!AO8+City7!AO8+City2!AO8+City8!AO8+City9!AO8+City10!AO8</f>
        <v>7500241.035976056</v>
      </c>
      <c r="AH11" s="243">
        <f>City1!AP8+City6!AP8+City5!AP8+City3!AP8+City4!AP8+City7!AP8+City2!AP8+City8!AP8+City9!AP8+City10!AP8</f>
        <v>7725248.2670553382</v>
      </c>
      <c r="AI11" s="243">
        <f>City1!AQ8+City6!AQ8+City5!AQ8+City3!AQ8+City4!AQ8+City7!AQ8+City2!AQ8+City8!AQ8+City9!AQ8+City10!AQ8</f>
        <v>7957005.7150669983</v>
      </c>
      <c r="AJ11" s="243">
        <f>City1!AR8+City6!AR8+City5!AR8+City3!AR8+City4!AR8+City7!AR8+City2!AR8+City8!AR8+City9!AR8+City10!AR8</f>
        <v>8195715.8865190083</v>
      </c>
      <c r="AK11" s="243">
        <f>City1!AS8+City6!AS8+City5!AS8+City3!AS8+City4!AS8+City7!AS8+City2!AS8+City8!AS8+City9!AS8+City10!AS8</f>
        <v>8441587.3631145786</v>
      </c>
      <c r="AL11" s="243"/>
      <c r="AM11" s="273">
        <f t="shared" si="0"/>
        <v>42576088.684617907</v>
      </c>
      <c r="AN11" s="273">
        <f t="shared" si="1"/>
        <v>60703321.961422391</v>
      </c>
      <c r="AO11" s="273">
        <f t="shared" si="2"/>
        <v>86548422.15422675</v>
      </c>
    </row>
    <row r="12" spans="1:41">
      <c r="A12" s="241" t="s">
        <v>345</v>
      </c>
      <c r="B12" s="243">
        <f>City6!J300+City5!J300+City3!J300+City4!J300+City7!J300+City2!J300+City8!J300+City9!J300+City10!J300</f>
        <v>4513386.1398963723</v>
      </c>
      <c r="C12" s="243">
        <f>City6!K300+City5!K300+City3!K300+City4!K300+City7!K300+City2!K300+City8!K300+City9!K300+City10!K300</f>
        <v>6950614.6554404153</v>
      </c>
      <c r="D12" s="243">
        <f>City6!L300+City5!L300+City3!L300+City4!L300+City7!L300+City2!L300+City8!L300+City9!L300+City10!L300</f>
        <v>8333064.8300906727</v>
      </c>
      <c r="E12" s="243">
        <f>City6!M300+City5!M300+City3!M300+City4!M300+City7!M300+City2!M300+City8!M300+City9!M300+City10!M300</f>
        <v>9181761.9598367885</v>
      </c>
      <c r="F12" s="243">
        <f>City6!N300+City5!N300+City3!N300+City4!N300+City7!N300+City2!N300+City8!N300+City9!N300+City10!N300</f>
        <v>9762554.4629020244</v>
      </c>
      <c r="G12" s="243">
        <f>City6!O300+City5!O300+City3!O300+City4!O300+City7!O300+City2!O300+City8!O300+City9!O300+City10!O300</f>
        <v>10211154.315366851</v>
      </c>
      <c r="H12" s="243">
        <f>City6!P300+City5!P300+City3!P300+City4!P300+City7!P300+City2!P300+City8!P300+City9!P300+City10!P300</f>
        <v>10596907.786302518</v>
      </c>
      <c r="I12" s="243">
        <f>City6!Q300+City5!Q300+City3!Q300+City4!Q300+City7!Q300+City2!Q300+City8!Q300+City9!Q300+City10!Q300</f>
        <v>10955318.62904367</v>
      </c>
      <c r="J12" s="243">
        <f>City6!R300+City5!R300+City3!R300+City4!R300+City7!R300+City2!R300+City8!R300+City9!R300+City10!R300</f>
        <v>11304635.028582539</v>
      </c>
      <c r="K12" s="243">
        <f>City6!S300+City5!S300+City3!S300+City4!S300+City7!S300+City2!S300+City8!S300+City9!S300+City10!S300</f>
        <v>11654309.068180472</v>
      </c>
      <c r="L12" s="243">
        <f>City6!T300+City5!T300+City3!T300+City4!T300+City7!T300+City2!T300+City8!T300+City9!T300+City10!T300</f>
        <v>12009311.184483517</v>
      </c>
      <c r="M12" s="243">
        <f>City6!U300+City5!U300+City3!U300+City4!U300+City7!U300+City2!U300+City8!U300+City9!U300+City10!U300</f>
        <v>12372330.670589417</v>
      </c>
      <c r="N12" s="243">
        <f>City6!V300+City5!V300+City3!V300+City4!V300+City7!V300+City2!V300+City8!V300+City9!V300+City10!V300</f>
        <v>12744898.067498507</v>
      </c>
      <c r="O12" s="243">
        <f>City6!W300+City5!W300+City3!W300+City4!W300+City7!W300+City2!W300+City8!W300+City9!W300+City10!W300</f>
        <v>13127957.722687082</v>
      </c>
      <c r="P12" s="243">
        <f>City6!X300+City5!X300+City3!X300+City4!X300+City7!X300+City2!X300+City8!X300+City9!X300+City10!X300</f>
        <v>13522159.938081143</v>
      </c>
      <c r="Q12" s="243">
        <f>City6!Y300+City5!Y300+City3!Y300+City4!Y300+City7!Y300+City2!Y300+City8!Y300+City9!Y300+City10!Y300</f>
        <v>13928010.112917434</v>
      </c>
      <c r="R12" s="243">
        <f>City6!Z300+City5!Z300+City3!Z300+City4!Z300+City7!Z300+City2!Z300+City8!Z300+City9!Z300+City10!Z300</f>
        <v>14345944.958418824</v>
      </c>
      <c r="S12" s="243">
        <f>City6!AA300+City5!AA300+City3!AA300+City4!AA300+City7!AA300+City2!AA300+City8!AA300+City9!AA300+City10!AA300</f>
        <v>14776371.523649463</v>
      </c>
      <c r="T12" s="243">
        <f>City6!AB300+City5!AB300+City3!AB300+City4!AB300+City7!AB300+City2!AB300+City8!AB300+City9!AB300+City10!AB300</f>
        <v>15219687.259762762</v>
      </c>
      <c r="U12" s="243">
        <f>City6!AC300+City5!AC300+City3!AC300+City4!AC300+City7!AC300+City2!AC300+City8!AC300+City9!AC300+City10!AC300</f>
        <v>15676290.418661594</v>
      </c>
      <c r="V12" s="243">
        <f>City6!AD300+City5!AD300+City3!AD300+City4!AD300+City7!AD300+City2!AD300+City8!AD300+City9!AD300+City10!AD300</f>
        <v>16146585.527185474</v>
      </c>
      <c r="W12" s="243">
        <f>City6!AE300+City5!AE300+City3!AE300+City4!AE300+City7!AE300+City2!AE300+City8!AE300+City9!AE300+City10!AE300</f>
        <v>16630986.354942694</v>
      </c>
      <c r="X12" s="243">
        <f>City6!AF300+City5!AF300+City3!AF300+City4!AF300+City7!AF300+City2!AF300+City8!AF300+City9!AF300+City10!AF300</f>
        <v>17129917.609181222</v>
      </c>
      <c r="Y12" s="243">
        <f>City6!AG300+City5!AG300+City3!AG300+City4!AG300+City7!AG300+City2!AG300+City8!AG300+City9!AG300+City10!AG300</f>
        <v>17643815.985887684</v>
      </c>
      <c r="Z12" s="243">
        <f>City6!AH300+City5!AH300+City3!AH300+City4!AH300+City7!AH300+City2!AH300+City8!AH300+City9!AH300+City10!AH300</f>
        <v>18173130.898164138</v>
      </c>
      <c r="AA12" s="243">
        <f>City6!AI300+City5!AI300+City3!AI300+City4!AI300+City7!AI300+City2!AI300+City8!AI300+City9!AI300+City10!AI300</f>
        <v>18718325.045785971</v>
      </c>
      <c r="AB12" s="243">
        <f>City6!AJ300+City5!AJ300+City3!AJ300+City4!AJ300+City7!AJ300+City2!AJ300+City8!AJ300+City9!AJ300+City10!AJ300</f>
        <v>19279874.909704775</v>
      </c>
      <c r="AC12" s="243">
        <f>City6!AK300+City5!AK300+City3!AK300+City4!AK300+City7!AK300+City2!AK300+City8!AK300+City9!AK300+City10!AK300</f>
        <v>19858271.214393985</v>
      </c>
      <c r="AD12" s="243">
        <f>City6!AL300+City5!AL300+City3!AL300+City4!AL300+City7!AL300+City2!AL300+City8!AL300+City9!AL300+City10!AL300</f>
        <v>20454019.380098816</v>
      </c>
      <c r="AE12" s="243">
        <f>City6!AM300+City5!AM300+City3!AM300+City4!AM300+City7!AM300+City2!AM300+City8!AM300+City9!AM300+City10!AM300</f>
        <v>21067639.976431016</v>
      </c>
      <c r="AF12" s="243">
        <f>City6!AN300+City5!AN300+City3!AN300+City4!AN300+City7!AN300+City2!AN300+City8!AN300+City9!AN300+City10!AN300</f>
        <v>21699669.183337856</v>
      </c>
      <c r="AG12" s="243">
        <f>City6!AO300+City5!AO300+City3!AO300+City4!AO300+City7!AO300+City2!AO300+City8!AO300+City9!AO300+City10!AO300</f>
        <v>22350659.262721092</v>
      </c>
      <c r="AH12" s="243">
        <f>City6!AP300+City5!AP300+City3!AP300+City4!AP300+City7!AP300+City2!AP300+City8!AP300+City9!AP300+City10!AP300</f>
        <v>23021179.0425831</v>
      </c>
      <c r="AI12" s="243">
        <f>City6!AQ300+City5!AQ300+City3!AQ300+City4!AQ300+City7!AQ300+City2!AQ300+City8!AQ300+City9!AQ300+City10!AQ300</f>
        <v>23711814.414870586</v>
      </c>
      <c r="AJ12" s="243">
        <f>City6!AR300+City5!AR300+City3!AR300+City4!AR300+City7!AR300+City2!AR300+City8!AR300+City9!AR300+City10!AR300</f>
        <v>24423168.847831804</v>
      </c>
      <c r="AK12" s="243">
        <f>City6!AS300+City5!AS300+City3!AS300+City4!AS300+City7!AS300+City2!AS300+City8!AS300+City9!AS300+City10!AS300</f>
        <v>25155863.913529456</v>
      </c>
      <c r="AL12" s="243"/>
      <c r="AM12" s="273">
        <f t="shared" si="0"/>
        <v>117845348.73071526</v>
      </c>
      <c r="AN12" s="273">
        <f t="shared" si="1"/>
        <v>180892625.47887388</v>
      </c>
      <c r="AO12" s="273">
        <f t="shared" si="2"/>
        <v>257913616.08945262</v>
      </c>
    </row>
    <row r="13" spans="1:41">
      <c r="A13" s="241" t="s">
        <v>360</v>
      </c>
      <c r="B13" s="243">
        <f>City1!J300</f>
        <v>670027.5653987109</v>
      </c>
      <c r="C13" s="243">
        <f>City1!K300</f>
        <v>1031842.4507140147</v>
      </c>
      <c r="D13" s="243">
        <f>City1!L300</f>
        <v>1237071.8939956403</v>
      </c>
      <c r="E13" s="243">
        <f>City1!M300</f>
        <v>1363063.8773932138</v>
      </c>
      <c r="F13" s="243">
        <f>City1!N300</f>
        <v>1449284.5052696394</v>
      </c>
      <c r="G13" s="243">
        <f>City1!O300</f>
        <v>1515880.6833205896</v>
      </c>
      <c r="H13" s="243">
        <f>City1!P300</f>
        <v>1573147.1016955664</v>
      </c>
      <c r="I13" s="243">
        <f>City1!Q300</f>
        <v>1626354.4136628667</v>
      </c>
      <c r="J13" s="243">
        <f>City1!R300</f>
        <v>1678211.6245201335</v>
      </c>
      <c r="K13" s="243">
        <f>City1!S300</f>
        <v>1730121.9282639017</v>
      </c>
      <c r="L13" s="243">
        <f>City1!T300</f>
        <v>1782823.2031659824</v>
      </c>
      <c r="M13" s="243">
        <f>City1!U300</f>
        <v>1836714.6839585854</v>
      </c>
      <c r="N13" s="243">
        <f>City1!V300</f>
        <v>1892023.5846731314</v>
      </c>
      <c r="O13" s="243">
        <f>City1!W300</f>
        <v>1948890.0969131771</v>
      </c>
      <c r="P13" s="243">
        <f>City1!X300</f>
        <v>2007410.7602174969</v>
      </c>
      <c r="Q13" s="243">
        <f>City1!Y300</f>
        <v>2067660.6028264535</v>
      </c>
      <c r="R13" s="243">
        <f>City1!Z300</f>
        <v>2129704.4560104865</v>
      </c>
      <c r="S13" s="243">
        <f>City1!AA300</f>
        <v>2193602.7475914136</v>
      </c>
      <c r="T13" s="243">
        <f>City1!AB300</f>
        <v>2259414.4805484684</v>
      </c>
      <c r="U13" s="243">
        <f>City1!AC300</f>
        <v>2327198.7767348718</v>
      </c>
      <c r="V13" s="243">
        <f>City1!AD300</f>
        <v>2397015.6895395922</v>
      </c>
      <c r="W13" s="243">
        <f>City1!AE300</f>
        <v>2468926.6444721436</v>
      </c>
      <c r="X13" s="243">
        <f>City1!AF300</f>
        <v>2542994.6907719532</v>
      </c>
      <c r="Y13" s="243">
        <f>City1!AG300</f>
        <v>2619284.657447591</v>
      </c>
      <c r="Z13" s="243">
        <f>City1!AH300</f>
        <v>2697863.261406783</v>
      </c>
      <c r="AA13" s="243">
        <f>City1!AI300</f>
        <v>2778799.1920092264</v>
      </c>
      <c r="AB13" s="243">
        <f>City1!AJ300</f>
        <v>2862163.1844772259</v>
      </c>
      <c r="AC13" s="243">
        <f>City1!AK300</f>
        <v>2948028.0885324813</v>
      </c>
      <c r="AD13" s="243">
        <f>City1!AL300</f>
        <v>3036468.9355341345</v>
      </c>
      <c r="AE13" s="243">
        <f>City1!AM300</f>
        <v>3127563.0058164541</v>
      </c>
      <c r="AF13" s="243">
        <f>City1!AN300</f>
        <v>3221389.8971212599</v>
      </c>
      <c r="AG13" s="243">
        <f>City1!AO300</f>
        <v>3318031.594611356</v>
      </c>
      <c r="AH13" s="243">
        <f>City1!AP300</f>
        <v>3417572.5427436903</v>
      </c>
      <c r="AI13" s="243">
        <f>City1!AQ300</f>
        <v>3520099.7191759385</v>
      </c>
      <c r="AJ13" s="243">
        <f>City1!AR300</f>
        <v>3625702.7108276845</v>
      </c>
      <c r="AK13" s="243">
        <f>City1!AS300</f>
        <v>3734473.7921915138</v>
      </c>
      <c r="AL13" s="243"/>
      <c r="AM13" s="273">
        <f t="shared" si="0"/>
        <v>17494543.931358848</v>
      </c>
      <c r="AN13" s="273">
        <f t="shared" si="1"/>
        <v>26854127.187746782</v>
      </c>
      <c r="AO13" s="273">
        <f t="shared" si="2"/>
        <v>38288155.924447745</v>
      </c>
    </row>
    <row r="14" spans="1:41">
      <c r="A14" s="241" t="s">
        <v>359</v>
      </c>
      <c r="B14" s="243">
        <f>SUM(B12:B13)</f>
        <v>5183413.7052950831</v>
      </c>
      <c r="C14" s="243">
        <f t="shared" ref="C14:AK14" si="4">SUM(C12:C13)</f>
        <v>7982457.1061544297</v>
      </c>
      <c r="D14" s="243">
        <f t="shared" si="4"/>
        <v>9570136.7240863126</v>
      </c>
      <c r="E14" s="243">
        <f t="shared" si="4"/>
        <v>10544825.837230003</v>
      </c>
      <c r="F14" s="243">
        <f t="shared" si="4"/>
        <v>11211838.968171664</v>
      </c>
      <c r="G14" s="243">
        <f t="shared" si="4"/>
        <v>11727034.998687441</v>
      </c>
      <c r="H14" s="243">
        <f t="shared" si="4"/>
        <v>12170054.887998085</v>
      </c>
      <c r="I14" s="243">
        <f t="shared" si="4"/>
        <v>12581673.042706538</v>
      </c>
      <c r="J14" s="243">
        <f t="shared" si="4"/>
        <v>12982846.653102674</v>
      </c>
      <c r="K14" s="243">
        <f t="shared" si="4"/>
        <v>13384430.996444374</v>
      </c>
      <c r="L14" s="243">
        <f t="shared" si="4"/>
        <v>13792134.387649499</v>
      </c>
      <c r="M14" s="243">
        <f t="shared" si="4"/>
        <v>14209045.354548004</v>
      </c>
      <c r="N14" s="243">
        <f t="shared" si="4"/>
        <v>14636921.652171638</v>
      </c>
      <c r="O14" s="243">
        <f t="shared" si="4"/>
        <v>15076847.81960026</v>
      </c>
      <c r="P14" s="243">
        <f t="shared" si="4"/>
        <v>15529570.698298641</v>
      </c>
      <c r="Q14" s="243">
        <f t="shared" si="4"/>
        <v>15995670.715743888</v>
      </c>
      <c r="R14" s="243">
        <f t="shared" si="4"/>
        <v>16475649.414429311</v>
      </c>
      <c r="S14" s="243">
        <f t="shared" si="4"/>
        <v>16969974.271240875</v>
      </c>
      <c r="T14" s="243">
        <f t="shared" si="4"/>
        <v>17479101.740311231</v>
      </c>
      <c r="U14" s="243">
        <f t="shared" si="4"/>
        <v>18003489.195396468</v>
      </c>
      <c r="V14" s="243">
        <f t="shared" si="4"/>
        <v>18543601.216725066</v>
      </c>
      <c r="W14" s="243">
        <f t="shared" si="4"/>
        <v>19099912.999414839</v>
      </c>
      <c r="X14" s="243">
        <f t="shared" si="4"/>
        <v>19672912.299953174</v>
      </c>
      <c r="Y14" s="243">
        <f t="shared" si="4"/>
        <v>20263100.643335275</v>
      </c>
      <c r="Z14" s="243">
        <f t="shared" si="4"/>
        <v>20870994.159570921</v>
      </c>
      <c r="AA14" s="243">
        <f t="shared" si="4"/>
        <v>21497124.237795196</v>
      </c>
      <c r="AB14" s="243">
        <f t="shared" si="4"/>
        <v>22142038.094182</v>
      </c>
      <c r="AC14" s="243">
        <f t="shared" si="4"/>
        <v>22806299.302926466</v>
      </c>
      <c r="AD14" s="243">
        <f t="shared" si="4"/>
        <v>23490488.315632951</v>
      </c>
      <c r="AE14" s="243">
        <f t="shared" si="4"/>
        <v>24195202.982247472</v>
      </c>
      <c r="AF14" s="243">
        <f t="shared" si="4"/>
        <v>24921059.080459118</v>
      </c>
      <c r="AG14" s="243">
        <f t="shared" si="4"/>
        <v>25668690.857332446</v>
      </c>
      <c r="AH14" s="243">
        <f t="shared" si="4"/>
        <v>26438751.585326791</v>
      </c>
      <c r="AI14" s="243">
        <f t="shared" si="4"/>
        <v>27231914.134046525</v>
      </c>
      <c r="AJ14" s="243">
        <f t="shared" si="4"/>
        <v>28048871.55865949</v>
      </c>
      <c r="AK14" s="243">
        <f t="shared" si="4"/>
        <v>28890337.705720969</v>
      </c>
      <c r="AL14" s="243"/>
      <c r="AM14" s="273">
        <f t="shared" si="0"/>
        <v>135339892.66207412</v>
      </c>
      <c r="AN14" s="273">
        <f t="shared" si="1"/>
        <v>207746752.66662064</v>
      </c>
      <c r="AO14" s="273">
        <f t="shared" si="2"/>
        <v>296201772.01390034</v>
      </c>
    </row>
    <row r="15" spans="1:41">
      <c r="A15" s="241" t="s">
        <v>402</v>
      </c>
      <c r="B15" s="243">
        <f>Summary!C41*1000</f>
        <v>10875458.860400606</v>
      </c>
      <c r="C15" s="243">
        <f>Summary!D41*1000</f>
        <v>11088832.685016934</v>
      </c>
      <c r="D15" s="243">
        <f>Summary!E41*1000</f>
        <v>11217730.597757639</v>
      </c>
      <c r="E15" s="243">
        <f>Summary!F41*1000</f>
        <v>11415346.690907368</v>
      </c>
      <c r="F15" s="243">
        <f>Summary!G41*1000</f>
        <v>10383581.370395262</v>
      </c>
      <c r="G15" s="243">
        <f>Summary!H41*1000</f>
        <v>10538921.887875061</v>
      </c>
      <c r="H15" s="243">
        <f>Summary!I41*1000</f>
        <v>10956057.932458965</v>
      </c>
      <c r="I15" s="243">
        <f>Summary!J41*1000</f>
        <v>11106767.384086035</v>
      </c>
      <c r="J15" s="243">
        <f>Summary!K41*1000</f>
        <v>11259542.3305718</v>
      </c>
      <c r="K15" s="243">
        <f>Summary!L41*1000</f>
        <v>11772453.740420178</v>
      </c>
      <c r="L15" s="243">
        <f>Summary!M41*1000</f>
        <v>11932669.691397706</v>
      </c>
      <c r="M15" s="243">
        <f>Summary!N41*1000</f>
        <v>13267992.354979392</v>
      </c>
      <c r="N15" s="243">
        <f>Summary!$Q$41*1000/12</f>
        <v>16684227.187376095</v>
      </c>
      <c r="O15" s="243">
        <f>Summary!$Q$41*1000/12</f>
        <v>16684227.187376095</v>
      </c>
      <c r="P15" s="243">
        <f>Summary!$Q$41*1000/12</f>
        <v>16684227.187376095</v>
      </c>
      <c r="Q15" s="243">
        <f>Summary!$Q$41*1000/12</f>
        <v>16684227.187376095</v>
      </c>
      <c r="R15" s="243">
        <f>Summary!$Q$41*1000/12</f>
        <v>16684227.187376095</v>
      </c>
      <c r="S15" s="243">
        <f>Summary!$Q$41*1000/12</f>
        <v>16684227.187376095</v>
      </c>
      <c r="T15" s="243">
        <f>Summary!$Q$41*1000/12</f>
        <v>16684227.187376095</v>
      </c>
      <c r="U15" s="243">
        <f>Summary!$Q$41*1000/12</f>
        <v>16684227.187376095</v>
      </c>
      <c r="V15" s="243">
        <f>Summary!$Q$41*1000/12</f>
        <v>16684227.187376095</v>
      </c>
      <c r="W15" s="243">
        <f>Summary!$Q$41*1000/12</f>
        <v>16684227.187376095</v>
      </c>
      <c r="X15" s="243">
        <f>Summary!$Q$41*1000/12</f>
        <v>16684227.187376095</v>
      </c>
      <c r="Y15" s="243">
        <f>Summary!$Q$41*1000/12</f>
        <v>16684227.187376095</v>
      </c>
      <c r="Z15" s="243">
        <f>Summary!$R$41*1000/12</f>
        <v>21162707.236329492</v>
      </c>
      <c r="AA15" s="243">
        <f>Summary!$R$41*1000/12</f>
        <v>21162707.236329492</v>
      </c>
      <c r="AB15" s="243">
        <f>Summary!$R$41*1000/12</f>
        <v>21162707.236329492</v>
      </c>
      <c r="AC15" s="243">
        <f>Summary!$R$41*1000/12</f>
        <v>21162707.236329492</v>
      </c>
      <c r="AD15" s="243">
        <f>Summary!$R$41*1000/12</f>
        <v>21162707.236329492</v>
      </c>
      <c r="AE15" s="243">
        <f>Summary!$R$41*1000/12</f>
        <v>21162707.236329492</v>
      </c>
      <c r="AF15" s="243">
        <f>Summary!$R$41*1000/12</f>
        <v>21162707.236329492</v>
      </c>
      <c r="AG15" s="243">
        <f>Summary!$R$41*1000/12</f>
        <v>21162707.236329492</v>
      </c>
      <c r="AH15" s="243">
        <f>Summary!$R$41*1000/12</f>
        <v>21162707.236329492</v>
      </c>
      <c r="AI15" s="243">
        <f>Summary!$R$41*1000/12</f>
        <v>21162707.236329492</v>
      </c>
      <c r="AJ15" s="243">
        <f>Summary!$R$41*1000/12</f>
        <v>21162707.236329492</v>
      </c>
      <c r="AK15" s="243">
        <f>Summary!$R$41*1000/12</f>
        <v>21162707.236329492</v>
      </c>
      <c r="AL15" s="243"/>
      <c r="AM15" s="273">
        <f t="shared" si="0"/>
        <v>135815355.52626696</v>
      </c>
      <c r="AN15" s="273">
        <f t="shared" si="1"/>
        <v>200210726.2485131</v>
      </c>
      <c r="AO15" s="273">
        <f t="shared" si="2"/>
        <v>253952486.83595392</v>
      </c>
    </row>
    <row r="16" spans="1:41">
      <c r="A16" s="241" t="s">
        <v>420</v>
      </c>
      <c r="B16" s="243">
        <f>B14-B15</f>
        <v>-5692045.1551055228</v>
      </c>
      <c r="C16" s="243">
        <f t="shared" ref="C16:AK16" si="5">C14-C15</f>
        <v>-3106375.5788625041</v>
      </c>
      <c r="D16" s="243">
        <f t="shared" si="5"/>
        <v>-1647593.8736713268</v>
      </c>
      <c r="E16" s="243">
        <f t="shared" si="5"/>
        <v>-870520.85367736593</v>
      </c>
      <c r="F16" s="243">
        <f t="shared" si="5"/>
        <v>828257.59777640179</v>
      </c>
      <c r="G16" s="243">
        <f t="shared" si="5"/>
        <v>1188113.110812379</v>
      </c>
      <c r="H16" s="243">
        <f t="shared" si="5"/>
        <v>1213996.9555391204</v>
      </c>
      <c r="I16" s="243">
        <f t="shared" si="5"/>
        <v>1474905.6586205028</v>
      </c>
      <c r="J16" s="243">
        <f t="shared" si="5"/>
        <v>1723304.3225308731</v>
      </c>
      <c r="K16" s="243">
        <f t="shared" si="5"/>
        <v>1611977.2560241967</v>
      </c>
      <c r="L16" s="243">
        <f t="shared" si="5"/>
        <v>1859464.6962517928</v>
      </c>
      <c r="M16" s="243">
        <f t="shared" si="5"/>
        <v>941052.99956861138</v>
      </c>
      <c r="N16" s="243">
        <f t="shared" si="5"/>
        <v>-2047305.5352044571</v>
      </c>
      <c r="O16" s="243">
        <f t="shared" si="5"/>
        <v>-1607379.3677758351</v>
      </c>
      <c r="P16" s="243">
        <f t="shared" si="5"/>
        <v>-1154656.4890774544</v>
      </c>
      <c r="Q16" s="243">
        <f t="shared" si="5"/>
        <v>-688556.47163220681</v>
      </c>
      <c r="R16" s="243">
        <f t="shared" si="5"/>
        <v>-208577.77294678427</v>
      </c>
      <c r="S16" s="243">
        <f t="shared" si="5"/>
        <v>285747.08386478014</v>
      </c>
      <c r="T16" s="243">
        <f t="shared" si="5"/>
        <v>794874.55293513648</v>
      </c>
      <c r="U16" s="243">
        <f t="shared" si="5"/>
        <v>1319262.0080203731</v>
      </c>
      <c r="V16" s="243">
        <f t="shared" si="5"/>
        <v>1859374.0293489713</v>
      </c>
      <c r="W16" s="243">
        <f t="shared" si="5"/>
        <v>2415685.8120387439</v>
      </c>
      <c r="X16" s="243">
        <f t="shared" si="5"/>
        <v>2988685.1125770789</v>
      </c>
      <c r="Y16" s="243">
        <f t="shared" si="5"/>
        <v>3578873.4559591804</v>
      </c>
      <c r="Z16" s="243">
        <f t="shared" si="5"/>
        <v>-291713.07675857097</v>
      </c>
      <c r="AA16" s="243">
        <f t="shared" si="5"/>
        <v>334417.00146570429</v>
      </c>
      <c r="AB16" s="243">
        <f t="shared" si="5"/>
        <v>979330.85785250738</v>
      </c>
      <c r="AC16" s="243">
        <f t="shared" si="5"/>
        <v>1643592.0665969737</v>
      </c>
      <c r="AD16" s="243">
        <f t="shared" si="5"/>
        <v>2327781.0793034583</v>
      </c>
      <c r="AE16" s="243">
        <f t="shared" si="5"/>
        <v>3032495.7459179796</v>
      </c>
      <c r="AF16" s="243">
        <f t="shared" si="5"/>
        <v>3758351.8441296257</v>
      </c>
      <c r="AG16" s="243">
        <f t="shared" si="5"/>
        <v>4505983.6210029535</v>
      </c>
      <c r="AH16" s="243">
        <f t="shared" si="5"/>
        <v>5276044.3489972986</v>
      </c>
      <c r="AI16" s="243">
        <f t="shared" si="5"/>
        <v>6069206.8977170326</v>
      </c>
      <c r="AJ16" s="243">
        <f t="shared" si="5"/>
        <v>6886164.322329998</v>
      </c>
      <c r="AK16" s="243">
        <f t="shared" si="5"/>
        <v>7727630.4693914764</v>
      </c>
      <c r="AL16" s="243"/>
      <c r="AM16" s="273">
        <f t="shared" si="0"/>
        <v>-475462.86419284157</v>
      </c>
      <c r="AN16" s="273">
        <f t="shared" si="1"/>
        <v>7536026.4181075264</v>
      </c>
      <c r="AO16" s="273">
        <f t="shared" si="2"/>
        <v>42249285.177946433</v>
      </c>
    </row>
    <row r="17" spans="1:41">
      <c r="A17" s="272" t="s">
        <v>406</v>
      </c>
      <c r="B17" s="273">
        <f>B11/1000</f>
        <v>3000</v>
      </c>
      <c r="C17" s="273">
        <f t="shared" ref="C17:AK22" si="6">C11/1000</f>
        <v>3090</v>
      </c>
      <c r="D17" s="273">
        <f t="shared" si="6"/>
        <v>3182.7</v>
      </c>
      <c r="E17" s="273">
        <f t="shared" si="6"/>
        <v>3278.181</v>
      </c>
      <c r="F17" s="273">
        <f t="shared" si="6"/>
        <v>3376.5264300000008</v>
      </c>
      <c r="G17" s="273">
        <f t="shared" si="6"/>
        <v>3477.8222228999998</v>
      </c>
      <c r="H17" s="273">
        <f t="shared" si="6"/>
        <v>3582.1568895870009</v>
      </c>
      <c r="I17" s="273">
        <f t="shared" si="6"/>
        <v>3689.6215962746105</v>
      </c>
      <c r="J17" s="273">
        <f t="shared" si="6"/>
        <v>3800.3102441628494</v>
      </c>
      <c r="K17" s="273">
        <f t="shared" si="6"/>
        <v>3914.3195514877343</v>
      </c>
      <c r="L17" s="273">
        <f t="shared" si="6"/>
        <v>4031.7491380323663</v>
      </c>
      <c r="M17" s="273">
        <f t="shared" si="6"/>
        <v>4152.7016121733377</v>
      </c>
      <c r="N17" s="273">
        <f t="shared" si="6"/>
        <v>4277.2826605385371</v>
      </c>
      <c r="O17" s="273">
        <f t="shared" si="6"/>
        <v>4405.6011403546945</v>
      </c>
      <c r="P17" s="273">
        <f t="shared" si="6"/>
        <v>4537.7691745653347</v>
      </c>
      <c r="Q17" s="273">
        <f t="shared" si="6"/>
        <v>4673.902249802295</v>
      </c>
      <c r="R17" s="273">
        <f t="shared" si="6"/>
        <v>4814.119317296364</v>
      </c>
      <c r="S17" s="273">
        <f t="shared" si="6"/>
        <v>4958.5428968152555</v>
      </c>
      <c r="T17" s="273">
        <f t="shared" si="6"/>
        <v>5107.2991837197133</v>
      </c>
      <c r="U17" s="273">
        <f t="shared" si="6"/>
        <v>5260.5181592313047</v>
      </c>
      <c r="V17" s="273">
        <f t="shared" si="6"/>
        <v>5418.3337040082433</v>
      </c>
      <c r="W17" s="273">
        <f t="shared" si="6"/>
        <v>5580.8837151284915</v>
      </c>
      <c r="X17" s="273">
        <f t="shared" si="6"/>
        <v>5748.3102265823454</v>
      </c>
      <c r="Y17" s="273">
        <f t="shared" si="6"/>
        <v>5920.7595333798172</v>
      </c>
      <c r="Z17" s="273">
        <f t="shared" si="6"/>
        <v>6098.3823193812104</v>
      </c>
      <c r="AA17" s="273">
        <f t="shared" si="6"/>
        <v>6281.3337889626473</v>
      </c>
      <c r="AB17" s="273">
        <f t="shared" si="6"/>
        <v>6469.7738026315283</v>
      </c>
      <c r="AC17" s="273">
        <f t="shared" si="6"/>
        <v>6663.8670167104729</v>
      </c>
      <c r="AD17" s="273">
        <f t="shared" si="6"/>
        <v>6863.7830272117881</v>
      </c>
      <c r="AE17" s="273">
        <f t="shared" si="6"/>
        <v>7069.6965180281413</v>
      </c>
      <c r="AF17" s="273">
        <f t="shared" si="6"/>
        <v>7281.7874135689844</v>
      </c>
      <c r="AG17" s="273">
        <f t="shared" si="6"/>
        <v>7500.2410359760561</v>
      </c>
      <c r="AH17" s="273">
        <f t="shared" si="6"/>
        <v>7725.2482670553381</v>
      </c>
      <c r="AI17" s="273">
        <f t="shared" si="6"/>
        <v>7957.0057150669982</v>
      </c>
      <c r="AJ17" s="273">
        <f t="shared" si="6"/>
        <v>8195.7158865190086</v>
      </c>
      <c r="AK17" s="273">
        <f t="shared" si="6"/>
        <v>8441.5873631145787</v>
      </c>
      <c r="AL17" s="273"/>
      <c r="AM17" s="273">
        <f t="shared" si="0"/>
        <v>42576.088684617898</v>
      </c>
      <c r="AN17" s="273">
        <f t="shared" si="1"/>
        <v>60703.321961422393</v>
      </c>
      <c r="AO17" s="273">
        <f t="shared" si="2"/>
        <v>86548.422154226762</v>
      </c>
    </row>
    <row r="18" spans="1:41">
      <c r="A18" s="272" t="s">
        <v>407</v>
      </c>
      <c r="B18" s="273">
        <f t="shared" ref="B18:Q22" si="7">B12/1000</f>
        <v>4513.3861398963727</v>
      </c>
      <c r="C18" s="273">
        <f t="shared" si="7"/>
        <v>6950.6146554404149</v>
      </c>
      <c r="D18" s="273">
        <f t="shared" si="7"/>
        <v>8333.0648300906723</v>
      </c>
      <c r="E18" s="273">
        <f t="shared" si="7"/>
        <v>9181.7619598367892</v>
      </c>
      <c r="F18" s="273">
        <f t="shared" si="7"/>
        <v>9762.5544629020242</v>
      </c>
      <c r="G18" s="273">
        <f t="shared" si="7"/>
        <v>10211.154315366852</v>
      </c>
      <c r="H18" s="273">
        <f t="shared" si="7"/>
        <v>10596.907786302518</v>
      </c>
      <c r="I18" s="273">
        <f t="shared" si="7"/>
        <v>10955.31862904367</v>
      </c>
      <c r="J18" s="273">
        <f t="shared" si="7"/>
        <v>11304.635028582539</v>
      </c>
      <c r="K18" s="273">
        <f t="shared" si="7"/>
        <v>11654.309068180472</v>
      </c>
      <c r="L18" s="273">
        <f t="shared" si="7"/>
        <v>12009.311184483517</v>
      </c>
      <c r="M18" s="273">
        <f t="shared" si="7"/>
        <v>12372.330670589417</v>
      </c>
      <c r="N18" s="273">
        <f t="shared" si="7"/>
        <v>12744.898067498507</v>
      </c>
      <c r="O18" s="273">
        <f t="shared" si="7"/>
        <v>13127.957722687082</v>
      </c>
      <c r="P18" s="273">
        <f t="shared" si="7"/>
        <v>13522.159938081144</v>
      </c>
      <c r="Q18" s="273">
        <f t="shared" si="7"/>
        <v>13928.010112917435</v>
      </c>
      <c r="R18" s="273">
        <f t="shared" si="6"/>
        <v>14345.944958418824</v>
      </c>
      <c r="S18" s="273">
        <f t="shared" si="6"/>
        <v>14776.371523649463</v>
      </c>
      <c r="T18" s="273">
        <f t="shared" si="6"/>
        <v>15219.687259762763</v>
      </c>
      <c r="U18" s="273">
        <f t="shared" si="6"/>
        <v>15676.290418661594</v>
      </c>
      <c r="V18" s="273">
        <f t="shared" si="6"/>
        <v>16146.585527185474</v>
      </c>
      <c r="W18" s="273">
        <f t="shared" si="6"/>
        <v>16630.986354942695</v>
      </c>
      <c r="X18" s="273">
        <f t="shared" si="6"/>
        <v>17129.917609181222</v>
      </c>
      <c r="Y18" s="273">
        <f t="shared" si="6"/>
        <v>17643.815985887682</v>
      </c>
      <c r="Z18" s="273">
        <f t="shared" si="6"/>
        <v>18173.130898164138</v>
      </c>
      <c r="AA18" s="273">
        <f t="shared" si="6"/>
        <v>18718.325045785972</v>
      </c>
      <c r="AB18" s="273">
        <f t="shared" si="6"/>
        <v>19279.874909704773</v>
      </c>
      <c r="AC18" s="273">
        <f t="shared" si="6"/>
        <v>19858.271214393986</v>
      </c>
      <c r="AD18" s="273">
        <f t="shared" si="6"/>
        <v>20454.019380098816</v>
      </c>
      <c r="AE18" s="273">
        <f t="shared" si="6"/>
        <v>21067.639976431015</v>
      </c>
      <c r="AF18" s="273">
        <f t="shared" si="6"/>
        <v>21699.669183337857</v>
      </c>
      <c r="AG18" s="273">
        <f t="shared" si="6"/>
        <v>22350.659262721092</v>
      </c>
      <c r="AH18" s="273">
        <f t="shared" si="6"/>
        <v>23021.179042583102</v>
      </c>
      <c r="AI18" s="273">
        <f t="shared" si="6"/>
        <v>23711.814414870587</v>
      </c>
      <c r="AJ18" s="273">
        <f t="shared" si="6"/>
        <v>24423.168847831803</v>
      </c>
      <c r="AK18" s="273">
        <f t="shared" si="6"/>
        <v>25155.863913529454</v>
      </c>
      <c r="AL18" s="273"/>
      <c r="AM18" s="273">
        <f t="shared" si="0"/>
        <v>117845.34873071527</v>
      </c>
      <c r="AN18" s="273">
        <f t="shared" si="1"/>
        <v>180892.6254788739</v>
      </c>
      <c r="AO18" s="273">
        <f t="shared" si="2"/>
        <v>257913.61608945258</v>
      </c>
    </row>
    <row r="19" spans="1:41">
      <c r="A19" s="272" t="s">
        <v>408</v>
      </c>
      <c r="B19" s="273">
        <f t="shared" si="7"/>
        <v>670.02756539871086</v>
      </c>
      <c r="C19" s="273">
        <f t="shared" si="6"/>
        <v>1031.8424507140146</v>
      </c>
      <c r="D19" s="273">
        <f t="shared" si="6"/>
        <v>1237.0718939956403</v>
      </c>
      <c r="E19" s="273">
        <f t="shared" si="6"/>
        <v>1363.0638773932137</v>
      </c>
      <c r="F19" s="273">
        <f t="shared" si="6"/>
        <v>1449.2845052696393</v>
      </c>
      <c r="G19" s="273">
        <f t="shared" si="6"/>
        <v>1515.8806833205897</v>
      </c>
      <c r="H19" s="273">
        <f t="shared" si="6"/>
        <v>1573.1471016955663</v>
      </c>
      <c r="I19" s="273">
        <f t="shared" si="6"/>
        <v>1626.3544136628666</v>
      </c>
      <c r="J19" s="273">
        <f t="shared" si="6"/>
        <v>1678.2116245201335</v>
      </c>
      <c r="K19" s="273">
        <f t="shared" si="6"/>
        <v>1730.1219282639017</v>
      </c>
      <c r="L19" s="273">
        <f t="shared" si="6"/>
        <v>1782.8232031659825</v>
      </c>
      <c r="M19" s="273">
        <f t="shared" si="6"/>
        <v>1836.7146839585853</v>
      </c>
      <c r="N19" s="273">
        <f t="shared" si="6"/>
        <v>1892.0235846731314</v>
      </c>
      <c r="O19" s="273">
        <f t="shared" si="6"/>
        <v>1948.8900969131771</v>
      </c>
      <c r="P19" s="273">
        <f t="shared" si="6"/>
        <v>2007.410760217497</v>
      </c>
      <c r="Q19" s="273">
        <f t="shared" si="6"/>
        <v>2067.6606028264537</v>
      </c>
      <c r="R19" s="273">
        <f t="shared" si="6"/>
        <v>2129.7044560104864</v>
      </c>
      <c r="S19" s="273">
        <f t="shared" si="6"/>
        <v>2193.6027475914134</v>
      </c>
      <c r="T19" s="273">
        <f t="shared" si="6"/>
        <v>2259.4144805484684</v>
      </c>
      <c r="U19" s="273">
        <f t="shared" si="6"/>
        <v>2327.1987767348719</v>
      </c>
      <c r="V19" s="273">
        <f t="shared" si="6"/>
        <v>2397.0156895395921</v>
      </c>
      <c r="W19" s="273">
        <f t="shared" si="6"/>
        <v>2468.9266444721438</v>
      </c>
      <c r="X19" s="273">
        <f t="shared" si="6"/>
        <v>2542.9946907719532</v>
      </c>
      <c r="Y19" s="273">
        <f t="shared" si="6"/>
        <v>2619.2846574475911</v>
      </c>
      <c r="Z19" s="273">
        <f t="shared" si="6"/>
        <v>2697.8632614067828</v>
      </c>
      <c r="AA19" s="273">
        <f t="shared" si="6"/>
        <v>2778.7991920092263</v>
      </c>
      <c r="AB19" s="273">
        <f t="shared" si="6"/>
        <v>2862.163184477226</v>
      </c>
      <c r="AC19" s="273">
        <f t="shared" si="6"/>
        <v>2948.0280885324814</v>
      </c>
      <c r="AD19" s="273">
        <f t="shared" si="6"/>
        <v>3036.4689355341343</v>
      </c>
      <c r="AE19" s="273">
        <f t="shared" si="6"/>
        <v>3127.5630058164543</v>
      </c>
      <c r="AF19" s="273">
        <f t="shared" si="6"/>
        <v>3221.3898971212598</v>
      </c>
      <c r="AG19" s="273">
        <f t="shared" si="6"/>
        <v>3318.031594611356</v>
      </c>
      <c r="AH19" s="273">
        <f t="shared" si="6"/>
        <v>3417.5725427436905</v>
      </c>
      <c r="AI19" s="273">
        <f t="shared" si="6"/>
        <v>3520.0997191759384</v>
      </c>
      <c r="AJ19" s="273">
        <f t="shared" si="6"/>
        <v>3625.7027108276843</v>
      </c>
      <c r="AK19" s="273">
        <f t="shared" si="6"/>
        <v>3734.4737921915139</v>
      </c>
      <c r="AL19" s="273"/>
      <c r="AM19" s="273">
        <f t="shared" si="0"/>
        <v>17494.543931358843</v>
      </c>
      <c r="AN19" s="273">
        <f t="shared" si="1"/>
        <v>26854.127187746781</v>
      </c>
      <c r="AO19" s="273">
        <f t="shared" si="2"/>
        <v>38288.155924447747</v>
      </c>
    </row>
    <row r="20" spans="1:41">
      <c r="A20" s="272" t="s">
        <v>409</v>
      </c>
      <c r="B20" s="273">
        <f t="shared" si="7"/>
        <v>5183.4137052950828</v>
      </c>
      <c r="C20" s="273">
        <f t="shared" si="6"/>
        <v>7982.4571061544293</v>
      </c>
      <c r="D20" s="273">
        <f t="shared" si="6"/>
        <v>9570.1367240863128</v>
      </c>
      <c r="E20" s="273">
        <f t="shared" si="6"/>
        <v>10544.825837230002</v>
      </c>
      <c r="F20" s="273">
        <f t="shared" si="6"/>
        <v>11211.838968171664</v>
      </c>
      <c r="G20" s="273">
        <f t="shared" si="6"/>
        <v>11727.034998687441</v>
      </c>
      <c r="H20" s="273">
        <f t="shared" si="6"/>
        <v>12170.054887998085</v>
      </c>
      <c r="I20" s="273">
        <f t="shared" si="6"/>
        <v>12581.673042706538</v>
      </c>
      <c r="J20" s="273">
        <f t="shared" si="6"/>
        <v>12982.846653102673</v>
      </c>
      <c r="K20" s="273">
        <f t="shared" si="6"/>
        <v>13384.430996444375</v>
      </c>
      <c r="L20" s="273">
        <f t="shared" si="6"/>
        <v>13792.134387649499</v>
      </c>
      <c r="M20" s="273">
        <f t="shared" si="6"/>
        <v>14209.045354548003</v>
      </c>
      <c r="N20" s="273">
        <f t="shared" si="6"/>
        <v>14636.921652171637</v>
      </c>
      <c r="O20" s="273">
        <f t="shared" si="6"/>
        <v>15076.84781960026</v>
      </c>
      <c r="P20" s="273">
        <f t="shared" si="6"/>
        <v>15529.570698298641</v>
      </c>
      <c r="Q20" s="273">
        <f t="shared" si="6"/>
        <v>15995.670715743889</v>
      </c>
      <c r="R20" s="273">
        <f t="shared" si="6"/>
        <v>16475.64941442931</v>
      </c>
      <c r="S20" s="273">
        <f t="shared" si="6"/>
        <v>16969.974271240873</v>
      </c>
      <c r="T20" s="273">
        <f t="shared" si="6"/>
        <v>17479.101740311231</v>
      </c>
      <c r="U20" s="273">
        <f t="shared" si="6"/>
        <v>18003.489195396469</v>
      </c>
      <c r="V20" s="273">
        <f t="shared" si="6"/>
        <v>18543.601216725066</v>
      </c>
      <c r="W20" s="273">
        <f t="shared" si="6"/>
        <v>19099.912999414839</v>
      </c>
      <c r="X20" s="273">
        <f t="shared" si="6"/>
        <v>19672.912299953176</v>
      </c>
      <c r="Y20" s="273">
        <f t="shared" si="6"/>
        <v>20263.100643335274</v>
      </c>
      <c r="Z20" s="273">
        <f t="shared" si="6"/>
        <v>20870.994159570921</v>
      </c>
      <c r="AA20" s="273">
        <f t="shared" si="6"/>
        <v>21497.124237795197</v>
      </c>
      <c r="AB20" s="273">
        <f t="shared" si="6"/>
        <v>22142.038094182</v>
      </c>
      <c r="AC20" s="273">
        <f t="shared" si="6"/>
        <v>22806.299302926465</v>
      </c>
      <c r="AD20" s="273">
        <f t="shared" si="6"/>
        <v>23490.488315632949</v>
      </c>
      <c r="AE20" s="273">
        <f t="shared" si="6"/>
        <v>24195.202982247472</v>
      </c>
      <c r="AF20" s="273">
        <f t="shared" si="6"/>
        <v>24921.059080459119</v>
      </c>
      <c r="AG20" s="273">
        <f t="shared" si="6"/>
        <v>25668.690857332447</v>
      </c>
      <c r="AH20" s="273">
        <f t="shared" si="6"/>
        <v>26438.751585326791</v>
      </c>
      <c r="AI20" s="273">
        <f t="shared" si="6"/>
        <v>27231.914134046525</v>
      </c>
      <c r="AJ20" s="273">
        <f t="shared" si="6"/>
        <v>28048.871558659492</v>
      </c>
      <c r="AK20" s="273">
        <f t="shared" si="6"/>
        <v>28890.337705720969</v>
      </c>
      <c r="AL20" s="273"/>
      <c r="AM20" s="273">
        <f t="shared" si="0"/>
        <v>135339.89266207413</v>
      </c>
      <c r="AN20" s="273">
        <f t="shared" si="1"/>
        <v>207746.75266662065</v>
      </c>
      <c r="AO20" s="273">
        <f t="shared" si="2"/>
        <v>296201.77201390034</v>
      </c>
    </row>
    <row r="21" spans="1:41">
      <c r="A21" s="272" t="s">
        <v>410</v>
      </c>
      <c r="B21" s="273">
        <f t="shared" si="7"/>
        <v>10875.458860400606</v>
      </c>
      <c r="C21" s="273">
        <f t="shared" si="6"/>
        <v>11088.832685016934</v>
      </c>
      <c r="D21" s="273">
        <f t="shared" si="6"/>
        <v>11217.73059775764</v>
      </c>
      <c r="E21" s="273">
        <f t="shared" si="6"/>
        <v>11415.346690907369</v>
      </c>
      <c r="F21" s="273">
        <f t="shared" si="6"/>
        <v>10383.581370395263</v>
      </c>
      <c r="G21" s="273">
        <f t="shared" si="6"/>
        <v>10538.921887875062</v>
      </c>
      <c r="H21" s="273">
        <f t="shared" si="6"/>
        <v>10956.057932458965</v>
      </c>
      <c r="I21" s="273">
        <f t="shared" si="6"/>
        <v>11106.767384086035</v>
      </c>
      <c r="J21" s="273">
        <f t="shared" si="6"/>
        <v>11259.542330571801</v>
      </c>
      <c r="K21" s="273">
        <f t="shared" si="6"/>
        <v>11772.453740420178</v>
      </c>
      <c r="L21" s="273">
        <f t="shared" si="6"/>
        <v>11932.669691397707</v>
      </c>
      <c r="M21" s="273">
        <f t="shared" si="6"/>
        <v>13267.992354979393</v>
      </c>
      <c r="N21" s="273">
        <f t="shared" si="6"/>
        <v>16684.227187376095</v>
      </c>
      <c r="O21" s="273">
        <f t="shared" si="6"/>
        <v>16684.227187376095</v>
      </c>
      <c r="P21" s="273">
        <f t="shared" si="6"/>
        <v>16684.227187376095</v>
      </c>
      <c r="Q21" s="273">
        <f t="shared" si="6"/>
        <v>16684.227187376095</v>
      </c>
      <c r="R21" s="273">
        <f t="shared" si="6"/>
        <v>16684.227187376095</v>
      </c>
      <c r="S21" s="273">
        <f t="shared" si="6"/>
        <v>16684.227187376095</v>
      </c>
      <c r="T21" s="273">
        <f t="shared" si="6"/>
        <v>16684.227187376095</v>
      </c>
      <c r="U21" s="273">
        <f t="shared" si="6"/>
        <v>16684.227187376095</v>
      </c>
      <c r="V21" s="273">
        <f t="shared" si="6"/>
        <v>16684.227187376095</v>
      </c>
      <c r="W21" s="273">
        <f t="shared" si="6"/>
        <v>16684.227187376095</v>
      </c>
      <c r="X21" s="273">
        <f t="shared" si="6"/>
        <v>16684.227187376095</v>
      </c>
      <c r="Y21" s="273">
        <f t="shared" si="6"/>
        <v>16684.227187376095</v>
      </c>
      <c r="Z21" s="273">
        <f t="shared" si="6"/>
        <v>21162.707236329494</v>
      </c>
      <c r="AA21" s="273">
        <f t="shared" si="6"/>
        <v>21162.707236329494</v>
      </c>
      <c r="AB21" s="273">
        <f t="shared" si="6"/>
        <v>21162.707236329494</v>
      </c>
      <c r="AC21" s="273">
        <f t="shared" si="6"/>
        <v>21162.707236329494</v>
      </c>
      <c r="AD21" s="273">
        <f t="shared" si="6"/>
        <v>21162.707236329494</v>
      </c>
      <c r="AE21" s="273">
        <f t="shared" si="6"/>
        <v>21162.707236329494</v>
      </c>
      <c r="AF21" s="273">
        <f t="shared" si="6"/>
        <v>21162.707236329494</v>
      </c>
      <c r="AG21" s="273">
        <f t="shared" si="6"/>
        <v>21162.707236329494</v>
      </c>
      <c r="AH21" s="273">
        <f t="shared" si="6"/>
        <v>21162.707236329494</v>
      </c>
      <c r="AI21" s="273">
        <f t="shared" si="6"/>
        <v>21162.707236329494</v>
      </c>
      <c r="AJ21" s="273">
        <f t="shared" si="6"/>
        <v>21162.707236329494</v>
      </c>
      <c r="AK21" s="273">
        <f t="shared" si="6"/>
        <v>21162.707236329494</v>
      </c>
      <c r="AL21" s="273"/>
      <c r="AM21" s="273">
        <f t="shared" si="0"/>
        <v>135815.35552626697</v>
      </c>
      <c r="AN21" s="273">
        <f t="shared" si="1"/>
        <v>200210.72624851312</v>
      </c>
      <c r="AO21" s="273">
        <f t="shared" si="2"/>
        <v>253952.48683595398</v>
      </c>
    </row>
    <row r="22" spans="1:41">
      <c r="A22" s="272" t="s">
        <v>419</v>
      </c>
      <c r="B22" s="273">
        <f t="shared" si="7"/>
        <v>-5692.045155105523</v>
      </c>
      <c r="C22" s="273">
        <f t="shared" si="6"/>
        <v>-3106.375578862504</v>
      </c>
      <c r="D22" s="273">
        <f t="shared" si="6"/>
        <v>-1647.5938736713267</v>
      </c>
      <c r="E22" s="273">
        <f t="shared" si="6"/>
        <v>-870.52085367736595</v>
      </c>
      <c r="F22" s="273">
        <f t="shared" si="6"/>
        <v>828.25759777640178</v>
      </c>
      <c r="G22" s="273">
        <f t="shared" si="6"/>
        <v>1188.1131108123791</v>
      </c>
      <c r="H22" s="273">
        <f t="shared" si="6"/>
        <v>1213.9969555391203</v>
      </c>
      <c r="I22" s="273">
        <f t="shared" si="6"/>
        <v>1474.9056586205029</v>
      </c>
      <c r="J22" s="273">
        <f t="shared" si="6"/>
        <v>1723.3043225308732</v>
      </c>
      <c r="K22" s="273">
        <f t="shared" si="6"/>
        <v>1611.9772560241968</v>
      </c>
      <c r="L22" s="273">
        <f t="shared" si="6"/>
        <v>1859.4646962517929</v>
      </c>
      <c r="M22" s="273">
        <f t="shared" si="6"/>
        <v>941.05299956861143</v>
      </c>
      <c r="N22" s="273">
        <f t="shared" si="6"/>
        <v>-2047.3055352044571</v>
      </c>
      <c r="O22" s="273">
        <f t="shared" si="6"/>
        <v>-1607.3793677758351</v>
      </c>
      <c r="P22" s="273">
        <f t="shared" si="6"/>
        <v>-1154.6564890774544</v>
      </c>
      <c r="Q22" s="273">
        <f t="shared" si="6"/>
        <v>-688.55647163220681</v>
      </c>
      <c r="R22" s="273">
        <f t="shared" si="6"/>
        <v>-208.57777294678428</v>
      </c>
      <c r="S22" s="273">
        <f t="shared" si="6"/>
        <v>285.74708386478017</v>
      </c>
      <c r="T22" s="273">
        <f t="shared" si="6"/>
        <v>794.87455293513653</v>
      </c>
      <c r="U22" s="273">
        <f t="shared" si="6"/>
        <v>1319.2620080203731</v>
      </c>
      <c r="V22" s="273">
        <f t="shared" si="6"/>
        <v>1859.3740293489714</v>
      </c>
      <c r="W22" s="273">
        <f t="shared" si="6"/>
        <v>2415.6858120387437</v>
      </c>
      <c r="X22" s="273">
        <f t="shared" si="6"/>
        <v>2988.6851125770791</v>
      </c>
      <c r="Y22" s="273">
        <f t="shared" si="6"/>
        <v>3578.8734559591803</v>
      </c>
      <c r="Z22" s="273">
        <f t="shared" si="6"/>
        <v>-291.71307675857099</v>
      </c>
      <c r="AA22" s="273">
        <f t="shared" si="6"/>
        <v>334.41700146570429</v>
      </c>
      <c r="AB22" s="273">
        <f t="shared" si="6"/>
        <v>979.33085785250739</v>
      </c>
      <c r="AC22" s="273">
        <f t="shared" si="6"/>
        <v>1643.5920665969736</v>
      </c>
      <c r="AD22" s="273">
        <f t="shared" si="6"/>
        <v>2327.7810793034582</v>
      </c>
      <c r="AE22" s="273">
        <f t="shared" si="6"/>
        <v>3032.4957459179795</v>
      </c>
      <c r="AF22" s="273">
        <f t="shared" si="6"/>
        <v>3758.3518441296255</v>
      </c>
      <c r="AG22" s="273">
        <f t="shared" si="6"/>
        <v>4505.9836210029534</v>
      </c>
      <c r="AH22" s="273">
        <f t="shared" si="6"/>
        <v>5276.0443489972986</v>
      </c>
      <c r="AI22" s="273">
        <f t="shared" si="6"/>
        <v>6069.2068977170329</v>
      </c>
      <c r="AJ22" s="273">
        <f t="shared" si="6"/>
        <v>6886.164322329998</v>
      </c>
      <c r="AK22" s="273">
        <f t="shared" si="6"/>
        <v>7727.6304693914763</v>
      </c>
      <c r="AL22" s="273"/>
      <c r="AM22" s="273">
        <f t="shared" si="0"/>
        <v>-475.46286419284377</v>
      </c>
      <c r="AN22" s="273">
        <f t="shared" si="1"/>
        <v>7536.0264181075263</v>
      </c>
      <c r="AO22" s="273">
        <f t="shared" si="2"/>
        <v>42249.28517794644</v>
      </c>
    </row>
  </sheetData>
  <phoneticPr fontId="5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59A47-4E3E-0748-A357-5542AA9D8686}">
  <dimension ref="A1:BY310"/>
  <sheetViews>
    <sheetView zoomScale="89" zoomScaleNormal="61" workbookViewId="0">
      <selection activeCell="C24" sqref="C24"/>
    </sheetView>
  </sheetViews>
  <sheetFormatPr baseColWidth="10" defaultColWidth="17" defaultRowHeight="16"/>
  <cols>
    <col min="1" max="1" width="62" style="212" bestFit="1" customWidth="1"/>
    <col min="2" max="2" width="6.6640625" style="212" bestFit="1" customWidth="1"/>
    <col min="3" max="4" width="16.83203125" style="212" customWidth="1"/>
    <col min="5" max="6" width="20.33203125" style="212" bestFit="1" customWidth="1"/>
    <col min="7" max="7" width="22.83203125" style="212" bestFit="1" customWidth="1"/>
    <col min="8" max="8" width="27" style="212" bestFit="1" customWidth="1"/>
    <col min="9" max="9" width="53.83203125" style="239" bestFit="1" customWidth="1"/>
    <col min="10" max="10" width="13.5" style="212" bestFit="1" customWidth="1"/>
    <col min="11" max="69" width="1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145.01453304688485</v>
      </c>
      <c r="K2" s="198">
        <f>K4*K3</f>
        <v>149.36496903829141</v>
      </c>
      <c r="L2" s="198">
        <f t="shared" ref="L2:BQ2" si="0">L4*L3</f>
        <v>153.84591810944016</v>
      </c>
      <c r="M2" s="198">
        <f t="shared" si="0"/>
        <v>158.46129565272338</v>
      </c>
      <c r="N2" s="198">
        <f t="shared" si="0"/>
        <v>163.21513452230508</v>
      </c>
      <c r="O2" s="198">
        <f t="shared" si="0"/>
        <v>168.11158855797424</v>
      </c>
      <c r="P2" s="198">
        <f t="shared" si="0"/>
        <v>173.15493621471344</v>
      </c>
      <c r="Q2" s="198">
        <f t="shared" si="0"/>
        <v>178.34958430115486</v>
      </c>
      <c r="R2" s="198">
        <f t="shared" si="0"/>
        <v>183.7000718301895</v>
      </c>
      <c r="S2" s="198">
        <f t="shared" si="0"/>
        <v>189.2110739850952</v>
      </c>
      <c r="T2" s="198">
        <f t="shared" si="0"/>
        <v>194.88740620464807</v>
      </c>
      <c r="U2" s="198">
        <f t="shared" si="0"/>
        <v>200.73402839078753</v>
      </c>
      <c r="V2" s="198">
        <f t="shared" si="0"/>
        <v>206.75604924251115</v>
      </c>
      <c r="W2" s="198">
        <f t="shared" si="0"/>
        <v>212.95873071978647</v>
      </c>
      <c r="X2" s="198">
        <f t="shared" si="0"/>
        <v>219.34749264138006</v>
      </c>
      <c r="Y2" s="198">
        <f t="shared" si="0"/>
        <v>225.92791742062147</v>
      </c>
      <c r="Z2" s="198">
        <f t="shared" si="0"/>
        <v>232.70575494324009</v>
      </c>
      <c r="AA2" s="198">
        <f t="shared" si="0"/>
        <v>239.68692759153731</v>
      </c>
      <c r="AB2" s="198">
        <f t="shared" si="0"/>
        <v>246.87753541928342</v>
      </c>
      <c r="AC2" s="198">
        <f t="shared" si="0"/>
        <v>254.28386148186195</v>
      </c>
      <c r="AD2" s="198">
        <f t="shared" si="0"/>
        <v>261.91237732631777</v>
      </c>
      <c r="AE2" s="198">
        <f t="shared" si="0"/>
        <v>269.7697486461073</v>
      </c>
      <c r="AF2" s="198">
        <f t="shared" si="0"/>
        <v>277.86284110549047</v>
      </c>
      <c r="AG2" s="198">
        <f t="shared" si="0"/>
        <v>286.19872633865521</v>
      </c>
      <c r="AH2" s="198">
        <f t="shared" si="0"/>
        <v>294.78468812881488</v>
      </c>
      <c r="AI2" s="198">
        <f t="shared" si="0"/>
        <v>303.62822877267934</v>
      </c>
      <c r="AJ2" s="198">
        <f t="shared" si="0"/>
        <v>312.73707563585975</v>
      </c>
      <c r="AK2" s="198">
        <f t="shared" si="0"/>
        <v>322.11918790493559</v>
      </c>
      <c r="AL2" s="198">
        <f t="shared" si="0"/>
        <v>331.78276354208367</v>
      </c>
      <c r="AM2" s="198">
        <f t="shared" si="0"/>
        <v>341.73624644834615</v>
      </c>
      <c r="AN2" s="198">
        <f t="shared" si="0"/>
        <v>351.98833384179659</v>
      </c>
      <c r="AO2" s="198">
        <f t="shared" si="0"/>
        <v>362.54798385705044</v>
      </c>
      <c r="AP2" s="198">
        <f t="shared" si="0"/>
        <v>373.42442337276196</v>
      </c>
      <c r="AQ2" s="198">
        <f t="shared" si="0"/>
        <v>384.62715607394483</v>
      </c>
      <c r="AR2" s="198">
        <f t="shared" si="0"/>
        <v>396.16597075616323</v>
      </c>
      <c r="AS2" s="198">
        <f t="shared" si="0"/>
        <v>408.05094987884809</v>
      </c>
      <c r="AT2" s="198">
        <f t="shared" si="0"/>
        <v>420.29247837521353</v>
      </c>
      <c r="AU2" s="198">
        <f t="shared" si="0"/>
        <v>432.90125272647003</v>
      </c>
      <c r="AV2" s="198">
        <f t="shared" si="0"/>
        <v>445.88829030826412</v>
      </c>
      <c r="AW2" s="198">
        <f t="shared" si="0"/>
        <v>459.26493901751206</v>
      </c>
      <c r="AX2" s="198">
        <f t="shared" si="0"/>
        <v>473.04288718803741</v>
      </c>
      <c r="AY2" s="198">
        <f t="shared" si="0"/>
        <v>487.23417380367852</v>
      </c>
      <c r="AZ2" s="198">
        <f t="shared" si="0"/>
        <v>501.85119901778893</v>
      </c>
      <c r="BA2" s="198">
        <f t="shared" si="0"/>
        <v>516.90673498832257</v>
      </c>
      <c r="BB2" s="198">
        <f t="shared" si="0"/>
        <v>532.41393703797235</v>
      </c>
      <c r="BC2" s="198">
        <f t="shared" si="0"/>
        <v>548.38635514911141</v>
      </c>
      <c r="BD2" s="198">
        <f t="shared" si="0"/>
        <v>564.83794580358483</v>
      </c>
      <c r="BE2" s="198">
        <f t="shared" si="0"/>
        <v>581.78308417769233</v>
      </c>
      <c r="BF2" s="198">
        <f t="shared" si="0"/>
        <v>599.23657670302316</v>
      </c>
      <c r="BG2" s="198">
        <f t="shared" si="0"/>
        <v>617.21367400411384</v>
      </c>
      <c r="BH2" s="198">
        <f t="shared" si="0"/>
        <v>635.73008422423732</v>
      </c>
      <c r="BI2" s="198">
        <f t="shared" si="0"/>
        <v>654.80198675096449</v>
      </c>
      <c r="BJ2" s="198">
        <f t="shared" si="0"/>
        <v>674.44604635349333</v>
      </c>
      <c r="BK2" s="198">
        <f t="shared" si="0"/>
        <v>694.67942774409823</v>
      </c>
      <c r="BL2" s="198">
        <f t="shared" si="0"/>
        <v>715.51981057642126</v>
      </c>
      <c r="BM2" s="198">
        <f t="shared" si="0"/>
        <v>736.98540489371385</v>
      </c>
      <c r="BN2" s="198">
        <f t="shared" si="0"/>
        <v>759.09496704052526</v>
      </c>
      <c r="BO2" s="198">
        <f t="shared" si="0"/>
        <v>781.8678160517411</v>
      </c>
      <c r="BP2" s="198">
        <f t="shared" si="0"/>
        <v>805.32385053329335</v>
      </c>
      <c r="BQ2" s="198">
        <f t="shared" si="0"/>
        <v>829.48356604929211</v>
      </c>
    </row>
    <row r="3" spans="1:77" ht="16" customHeight="1">
      <c r="A3" s="199" t="s">
        <v>20</v>
      </c>
      <c r="E3" s="333"/>
      <c r="F3" s="333"/>
      <c r="G3" s="333"/>
      <c r="H3" s="333"/>
      <c r="I3" s="215" t="s">
        <v>57</v>
      </c>
      <c r="J3" s="216">
        <f>Variables!$D$11</f>
        <v>0.03</v>
      </c>
      <c r="K3" s="216">
        <f>Variables!$D$11</f>
        <v>0.03</v>
      </c>
      <c r="L3" s="216">
        <f>Variables!$D$11</f>
        <v>0.03</v>
      </c>
      <c r="M3" s="216">
        <f>Variables!$D$11</f>
        <v>0.03</v>
      </c>
      <c r="N3" s="216">
        <f>Variables!$D$11</f>
        <v>0.03</v>
      </c>
      <c r="O3" s="216">
        <f>Variables!$D$11</f>
        <v>0.03</v>
      </c>
      <c r="P3" s="216">
        <f>Variables!$D$11</f>
        <v>0.03</v>
      </c>
      <c r="Q3" s="216">
        <f>Variables!$D$11</f>
        <v>0.03</v>
      </c>
      <c r="R3" s="216">
        <f>Variables!$D$11</f>
        <v>0.03</v>
      </c>
      <c r="S3" s="216">
        <f>Variables!$D$11</f>
        <v>0.03</v>
      </c>
      <c r="T3" s="216">
        <f>Variables!$D$11</f>
        <v>0.03</v>
      </c>
      <c r="U3" s="216">
        <f>Variables!$D$11</f>
        <v>0.03</v>
      </c>
      <c r="V3" s="216">
        <f>Variables!$D$11</f>
        <v>0.03</v>
      </c>
      <c r="W3" s="216">
        <f>Variables!$D$11</f>
        <v>0.03</v>
      </c>
      <c r="X3" s="216">
        <f>Variables!$D$11</f>
        <v>0.03</v>
      </c>
      <c r="Y3" s="216">
        <f>Variables!$D$11</f>
        <v>0.03</v>
      </c>
      <c r="Z3" s="216">
        <f>Variables!$D$11</f>
        <v>0.03</v>
      </c>
      <c r="AA3" s="216">
        <f>Variables!$D$11</f>
        <v>0.03</v>
      </c>
      <c r="AB3" s="216">
        <f>Variables!$D$11</f>
        <v>0.03</v>
      </c>
      <c r="AC3" s="216">
        <f>Variables!$D$11</f>
        <v>0.03</v>
      </c>
      <c r="AD3" s="216">
        <f>Variables!$D$11</f>
        <v>0.03</v>
      </c>
      <c r="AE3" s="216">
        <f>Variables!$D$11</f>
        <v>0.03</v>
      </c>
      <c r="AF3" s="216">
        <f>Variables!$D$11</f>
        <v>0.03</v>
      </c>
      <c r="AG3" s="216">
        <f>Variables!$D$11</f>
        <v>0.03</v>
      </c>
      <c r="AH3" s="216">
        <f>Variables!$D$11</f>
        <v>0.03</v>
      </c>
      <c r="AI3" s="216">
        <f>Variables!$D$11</f>
        <v>0.03</v>
      </c>
      <c r="AJ3" s="216">
        <f>Variables!$D$11</f>
        <v>0.03</v>
      </c>
      <c r="AK3" s="216">
        <f>Variables!$D$11</f>
        <v>0.03</v>
      </c>
      <c r="AL3" s="216">
        <f>Variables!$D$11</f>
        <v>0.03</v>
      </c>
      <c r="AM3" s="216">
        <f>Variables!$D$11</f>
        <v>0.03</v>
      </c>
      <c r="AN3" s="216">
        <f>Variables!$D$11</f>
        <v>0.03</v>
      </c>
      <c r="AO3" s="216">
        <f>Variables!$D$11</f>
        <v>0.03</v>
      </c>
      <c r="AP3" s="216">
        <f>Variables!$D$11</f>
        <v>0.03</v>
      </c>
      <c r="AQ3" s="216">
        <f>Variables!$D$11</f>
        <v>0.03</v>
      </c>
      <c r="AR3" s="216">
        <f>Variables!$D$11</f>
        <v>0.03</v>
      </c>
      <c r="AS3" s="216">
        <f>Variables!$D$11</f>
        <v>0.03</v>
      </c>
      <c r="AT3" s="216">
        <f>Variables!$D$11</f>
        <v>0.03</v>
      </c>
      <c r="AU3" s="216">
        <f>Variables!$D$11</f>
        <v>0.03</v>
      </c>
      <c r="AV3" s="216">
        <f>Variables!$D$11</f>
        <v>0.03</v>
      </c>
      <c r="AW3" s="216">
        <f>Variables!$D$11</f>
        <v>0.03</v>
      </c>
      <c r="AX3" s="216">
        <f>Variables!$D$11</f>
        <v>0.03</v>
      </c>
      <c r="AY3" s="216">
        <f>Variables!$D$11</f>
        <v>0.03</v>
      </c>
      <c r="AZ3" s="216">
        <f>Variables!$D$11</f>
        <v>0.03</v>
      </c>
      <c r="BA3" s="216">
        <f>Variables!$D$11</f>
        <v>0.03</v>
      </c>
      <c r="BB3" s="216">
        <f>Variables!$D$11</f>
        <v>0.03</v>
      </c>
      <c r="BC3" s="216">
        <f>Variables!$D$11</f>
        <v>0.03</v>
      </c>
      <c r="BD3" s="216">
        <f>Variables!$D$11</f>
        <v>0.03</v>
      </c>
      <c r="BE3" s="216">
        <f>Variables!$D$11</f>
        <v>0.03</v>
      </c>
      <c r="BF3" s="216">
        <f>Variables!$D$11</f>
        <v>0.03</v>
      </c>
      <c r="BG3" s="216">
        <f>Variables!$D$11</f>
        <v>0.03</v>
      </c>
      <c r="BH3" s="216">
        <f>Variables!$D$11</f>
        <v>0.03</v>
      </c>
      <c r="BI3" s="216">
        <f>Variables!$D$11</f>
        <v>0.03</v>
      </c>
      <c r="BJ3" s="216">
        <f>Variables!$D$11</f>
        <v>0.03</v>
      </c>
      <c r="BK3" s="216">
        <f>Variables!$D$11</f>
        <v>0.03</v>
      </c>
      <c r="BL3" s="216">
        <f>Variables!$D$11</f>
        <v>0.03</v>
      </c>
      <c r="BM3" s="216">
        <f>Variables!$D$11</f>
        <v>0.03</v>
      </c>
      <c r="BN3" s="216">
        <f>Variables!$D$11</f>
        <v>0.03</v>
      </c>
      <c r="BO3" s="216">
        <f>Variables!$D$11</f>
        <v>0.03</v>
      </c>
      <c r="BP3" s="216">
        <f>Variables!$D$11</f>
        <v>0.03</v>
      </c>
      <c r="BQ3" s="216">
        <f>Variables!$D$11</f>
        <v>0.03</v>
      </c>
    </row>
    <row r="4" spans="1:77" ht="16" customHeight="1">
      <c r="E4" s="333"/>
      <c r="F4" s="333"/>
      <c r="G4" s="333"/>
      <c r="H4" s="333"/>
      <c r="I4" s="215" t="s">
        <v>298</v>
      </c>
      <c r="J4" s="200">
        <f>J8/J7</f>
        <v>4833.8177682294954</v>
      </c>
      <c r="K4" s="200">
        <f>K8/K7</f>
        <v>4978.8323012763803</v>
      </c>
      <c r="L4" s="200">
        <f t="shared" ref="L4:BQ4" si="1">L8/L7</f>
        <v>5128.1972703146721</v>
      </c>
      <c r="M4" s="200">
        <f t="shared" si="1"/>
        <v>5282.0431884241125</v>
      </c>
      <c r="N4" s="200">
        <f t="shared" si="1"/>
        <v>5440.504484076836</v>
      </c>
      <c r="O4" s="200">
        <f t="shared" si="1"/>
        <v>5603.7196185991415</v>
      </c>
      <c r="P4" s="200">
        <f t="shared" si="1"/>
        <v>5771.8312071571154</v>
      </c>
      <c r="Q4" s="200">
        <f t="shared" si="1"/>
        <v>5944.9861433718288</v>
      </c>
      <c r="R4" s="200">
        <f t="shared" si="1"/>
        <v>6123.3357276729839</v>
      </c>
      <c r="S4" s="200">
        <f t="shared" si="1"/>
        <v>6307.0357995031736</v>
      </c>
      <c r="T4" s="200">
        <f t="shared" si="1"/>
        <v>6496.2468734882696</v>
      </c>
      <c r="U4" s="200">
        <f t="shared" si="1"/>
        <v>6691.1342796929175</v>
      </c>
      <c r="V4" s="200">
        <f t="shared" si="1"/>
        <v>6891.8683080837054</v>
      </c>
      <c r="W4" s="200">
        <f t="shared" si="1"/>
        <v>7098.6243573262163</v>
      </c>
      <c r="X4" s="200">
        <f t="shared" si="1"/>
        <v>7311.5830880460026</v>
      </c>
      <c r="Y4" s="200">
        <f t="shared" si="1"/>
        <v>7530.9305806873826</v>
      </c>
      <c r="Z4" s="200">
        <f t="shared" si="1"/>
        <v>7756.8584981080039</v>
      </c>
      <c r="AA4" s="200">
        <f t="shared" si="1"/>
        <v>7989.5642530512441</v>
      </c>
      <c r="AB4" s="200">
        <f t="shared" si="1"/>
        <v>8229.251180642781</v>
      </c>
      <c r="AC4" s="200">
        <f t="shared" si="1"/>
        <v>8476.128716062065</v>
      </c>
      <c r="AD4" s="200">
        <f t="shared" si="1"/>
        <v>8730.4125775439261</v>
      </c>
      <c r="AE4" s="200">
        <f t="shared" si="1"/>
        <v>8992.3249548702443</v>
      </c>
      <c r="AF4" s="200">
        <f t="shared" si="1"/>
        <v>9262.0947035163499</v>
      </c>
      <c r="AG4" s="200">
        <f t="shared" si="1"/>
        <v>9539.9575446218405</v>
      </c>
      <c r="AH4" s="200">
        <f t="shared" si="1"/>
        <v>9826.1562709604968</v>
      </c>
      <c r="AI4" s="200">
        <f t="shared" si="1"/>
        <v>10120.940959089312</v>
      </c>
      <c r="AJ4" s="200">
        <f t="shared" si="1"/>
        <v>10424.569187861993</v>
      </c>
      <c r="AK4" s="200">
        <f t="shared" si="1"/>
        <v>10737.306263497852</v>
      </c>
      <c r="AL4" s="200">
        <f t="shared" si="1"/>
        <v>11059.425451402789</v>
      </c>
      <c r="AM4" s="200">
        <f t="shared" si="1"/>
        <v>11391.208214944872</v>
      </c>
      <c r="AN4" s="200">
        <f t="shared" si="1"/>
        <v>11732.944461393219</v>
      </c>
      <c r="AO4" s="200">
        <f t="shared" si="1"/>
        <v>12084.932795235016</v>
      </c>
      <c r="AP4" s="200">
        <f t="shared" si="1"/>
        <v>12447.480779092066</v>
      </c>
      <c r="AQ4" s="200">
        <f t="shared" si="1"/>
        <v>12820.905202464828</v>
      </c>
      <c r="AR4" s="200">
        <f t="shared" si="1"/>
        <v>13205.532358538774</v>
      </c>
      <c r="AS4" s="200">
        <f t="shared" si="1"/>
        <v>13601.698329294937</v>
      </c>
      <c r="AT4" s="200">
        <f t="shared" si="1"/>
        <v>14009.749279173786</v>
      </c>
      <c r="AU4" s="200">
        <f t="shared" si="1"/>
        <v>14430.041757549001</v>
      </c>
      <c r="AV4" s="200">
        <f t="shared" si="1"/>
        <v>14862.94301027547</v>
      </c>
      <c r="AW4" s="200">
        <f t="shared" si="1"/>
        <v>15308.831300583735</v>
      </c>
      <c r="AX4" s="200">
        <f t="shared" si="1"/>
        <v>15768.096239601247</v>
      </c>
      <c r="AY4" s="200">
        <f t="shared" si="1"/>
        <v>16241.139126789285</v>
      </c>
      <c r="AZ4" s="200">
        <f t="shared" si="1"/>
        <v>16728.373300592964</v>
      </c>
      <c r="BA4" s="200">
        <f t="shared" si="1"/>
        <v>17230.224499610751</v>
      </c>
      <c r="BB4" s="200">
        <f t="shared" si="1"/>
        <v>17747.131234599077</v>
      </c>
      <c r="BC4" s="200">
        <f t="shared" si="1"/>
        <v>18279.545171637048</v>
      </c>
      <c r="BD4" s="200">
        <f t="shared" si="1"/>
        <v>18827.93152678616</v>
      </c>
      <c r="BE4" s="200">
        <f t="shared" si="1"/>
        <v>19392.769472589745</v>
      </c>
      <c r="BF4" s="200">
        <f t="shared" si="1"/>
        <v>19974.552556767438</v>
      </c>
      <c r="BG4" s="200">
        <f t="shared" si="1"/>
        <v>20573.789133470462</v>
      </c>
      <c r="BH4" s="200">
        <f t="shared" si="1"/>
        <v>21191.002807474579</v>
      </c>
      <c r="BI4" s="200">
        <f t="shared" si="1"/>
        <v>21826.732891698815</v>
      </c>
      <c r="BJ4" s="200">
        <f t="shared" si="1"/>
        <v>22481.53487844978</v>
      </c>
      <c r="BK4" s="200">
        <f t="shared" si="1"/>
        <v>23155.980924803276</v>
      </c>
      <c r="BL4" s="200">
        <f t="shared" si="1"/>
        <v>23850.660352547377</v>
      </c>
      <c r="BM4" s="200">
        <f t="shared" si="1"/>
        <v>24566.180163123794</v>
      </c>
      <c r="BN4" s="200">
        <f t="shared" si="1"/>
        <v>25303.16556801751</v>
      </c>
      <c r="BO4" s="200">
        <f t="shared" si="1"/>
        <v>26062.260535058038</v>
      </c>
      <c r="BP4" s="200">
        <f t="shared" si="1"/>
        <v>26844.128351109779</v>
      </c>
      <c r="BQ4" s="200">
        <f t="shared" si="1"/>
        <v>27649.452201643071</v>
      </c>
    </row>
    <row r="5" spans="1:77" ht="16" customHeight="1">
      <c r="A5" s="196" t="s">
        <v>32</v>
      </c>
      <c r="B5" s="196" t="s">
        <v>307</v>
      </c>
      <c r="E5" s="333"/>
      <c r="F5" s="333"/>
      <c r="G5" s="333"/>
      <c r="H5" s="333"/>
      <c r="I5" s="215" t="s">
        <v>58</v>
      </c>
      <c r="J5" s="217">
        <f>Variables!$D$12</f>
        <v>1.3299999999999999E-2</v>
      </c>
      <c r="K5" s="217">
        <f>Variables!$D$12</f>
        <v>1.3299999999999999E-2</v>
      </c>
      <c r="L5" s="217">
        <f>Variables!$D$12</f>
        <v>1.3299999999999999E-2</v>
      </c>
      <c r="M5" s="217">
        <f>Variables!$D$12</f>
        <v>1.3299999999999999E-2</v>
      </c>
      <c r="N5" s="217">
        <f>Variables!$D$12</f>
        <v>1.3299999999999999E-2</v>
      </c>
      <c r="O5" s="217">
        <f>Variables!$D$12</f>
        <v>1.3299999999999999E-2</v>
      </c>
      <c r="P5" s="217">
        <f>Variables!$D$12</f>
        <v>1.3299999999999999E-2</v>
      </c>
      <c r="Q5" s="217">
        <f>Variables!$D$12</f>
        <v>1.3299999999999999E-2</v>
      </c>
      <c r="R5" s="217">
        <f>Variables!$D$12</f>
        <v>1.3299999999999999E-2</v>
      </c>
      <c r="S5" s="217">
        <f>Variables!$D$12</f>
        <v>1.3299999999999999E-2</v>
      </c>
      <c r="T5" s="217">
        <f>Variables!$D$12</f>
        <v>1.3299999999999999E-2</v>
      </c>
      <c r="U5" s="217">
        <f>Variables!$D$12</f>
        <v>1.3299999999999999E-2</v>
      </c>
      <c r="V5" s="217">
        <f>Variables!$D$12</f>
        <v>1.3299999999999999E-2</v>
      </c>
      <c r="W5" s="217">
        <f>Variables!$D$12</f>
        <v>1.3299999999999999E-2</v>
      </c>
      <c r="X5" s="217">
        <f>Variables!$D$12</f>
        <v>1.3299999999999999E-2</v>
      </c>
      <c r="Y5" s="217">
        <f>Variables!$D$12</f>
        <v>1.3299999999999999E-2</v>
      </c>
      <c r="Z5" s="217">
        <f>Variables!$D$12</f>
        <v>1.3299999999999999E-2</v>
      </c>
      <c r="AA5" s="217">
        <f>Variables!$D$12</f>
        <v>1.3299999999999999E-2</v>
      </c>
      <c r="AB5" s="217">
        <f>Variables!$D$12</f>
        <v>1.3299999999999999E-2</v>
      </c>
      <c r="AC5" s="217">
        <f>Variables!$D$12</f>
        <v>1.3299999999999999E-2</v>
      </c>
      <c r="AD5" s="217">
        <f>Variables!$D$12</f>
        <v>1.3299999999999999E-2</v>
      </c>
      <c r="AE5" s="217">
        <f>Variables!$D$12</f>
        <v>1.3299999999999999E-2</v>
      </c>
      <c r="AF5" s="217">
        <f>Variables!$D$12</f>
        <v>1.3299999999999999E-2</v>
      </c>
      <c r="AG5" s="217">
        <f>Variables!$D$12</f>
        <v>1.3299999999999999E-2</v>
      </c>
      <c r="AH5" s="217">
        <f>Variables!$D$12</f>
        <v>1.3299999999999999E-2</v>
      </c>
      <c r="AI5" s="217">
        <f>Variables!$D$12</f>
        <v>1.3299999999999999E-2</v>
      </c>
      <c r="AJ5" s="217">
        <f>Variables!$D$12</f>
        <v>1.3299999999999999E-2</v>
      </c>
      <c r="AK5" s="217">
        <f>Variables!$D$12</f>
        <v>1.3299999999999999E-2</v>
      </c>
      <c r="AL5" s="217">
        <f>Variables!$D$12</f>
        <v>1.3299999999999999E-2</v>
      </c>
      <c r="AM5" s="217">
        <f>Variables!$D$12</f>
        <v>1.3299999999999999E-2</v>
      </c>
      <c r="AN5" s="217">
        <f>Variables!$D$12</f>
        <v>1.3299999999999999E-2</v>
      </c>
      <c r="AO5" s="217">
        <f>Variables!$D$12</f>
        <v>1.3299999999999999E-2</v>
      </c>
      <c r="AP5" s="217">
        <f>Variables!$D$12</f>
        <v>1.3299999999999999E-2</v>
      </c>
      <c r="AQ5" s="217">
        <f>Variables!$D$12</f>
        <v>1.3299999999999999E-2</v>
      </c>
      <c r="AR5" s="217">
        <f>Variables!$D$12</f>
        <v>1.3299999999999999E-2</v>
      </c>
      <c r="AS5" s="217">
        <f>Variables!$D$12</f>
        <v>1.3299999999999999E-2</v>
      </c>
      <c r="AT5" s="217">
        <f>Variables!$D$12</f>
        <v>1.3299999999999999E-2</v>
      </c>
      <c r="AU5" s="217">
        <f>Variables!$D$12</f>
        <v>1.3299999999999999E-2</v>
      </c>
      <c r="AV5" s="217">
        <f>Variables!$D$12</f>
        <v>1.3299999999999999E-2</v>
      </c>
      <c r="AW5" s="217">
        <f>Variables!$D$12</f>
        <v>1.3299999999999999E-2</v>
      </c>
      <c r="AX5" s="217">
        <f>Variables!$D$12</f>
        <v>1.3299999999999999E-2</v>
      </c>
      <c r="AY5" s="217">
        <f>Variables!$D$12</f>
        <v>1.3299999999999999E-2</v>
      </c>
      <c r="AZ5" s="217">
        <f>Variables!$D$12</f>
        <v>1.3299999999999999E-2</v>
      </c>
      <c r="BA5" s="217">
        <f>Variables!$D$12</f>
        <v>1.3299999999999999E-2</v>
      </c>
      <c r="BB5" s="217">
        <f>Variables!$D$12</f>
        <v>1.3299999999999999E-2</v>
      </c>
      <c r="BC5" s="217">
        <f>Variables!$D$12</f>
        <v>1.3299999999999999E-2</v>
      </c>
      <c r="BD5" s="217">
        <f>Variables!$D$12</f>
        <v>1.3299999999999999E-2</v>
      </c>
      <c r="BE5" s="217">
        <f>Variables!$D$12</f>
        <v>1.3299999999999999E-2</v>
      </c>
      <c r="BF5" s="217">
        <f>Variables!$D$12</f>
        <v>1.3299999999999999E-2</v>
      </c>
      <c r="BG5" s="217">
        <f>Variables!$D$12</f>
        <v>1.3299999999999999E-2</v>
      </c>
      <c r="BH5" s="217">
        <f>Variables!$D$12</f>
        <v>1.3299999999999999E-2</v>
      </c>
      <c r="BI5" s="217">
        <f>Variables!$D$12</f>
        <v>1.3299999999999999E-2</v>
      </c>
      <c r="BJ5" s="217">
        <f>Variables!$D$12</f>
        <v>1.3299999999999999E-2</v>
      </c>
      <c r="BK5" s="217">
        <f>Variables!$D$12</f>
        <v>1.3299999999999999E-2</v>
      </c>
      <c r="BL5" s="217">
        <f>Variables!$D$12</f>
        <v>1.3299999999999999E-2</v>
      </c>
      <c r="BM5" s="217">
        <f>Variables!$D$12</f>
        <v>1.3299999999999999E-2</v>
      </c>
      <c r="BN5" s="217">
        <f>Variables!$D$12</f>
        <v>1.3299999999999999E-2</v>
      </c>
      <c r="BO5" s="217">
        <f>Variables!$D$12</f>
        <v>1.3299999999999999E-2</v>
      </c>
      <c r="BP5" s="217">
        <f>Variables!$D$12</f>
        <v>1.3299999999999999E-2</v>
      </c>
      <c r="BQ5" s="217">
        <f>Variables!$D$12</f>
        <v>1.3299999999999999E-2</v>
      </c>
    </row>
    <row r="6" spans="1:77" ht="16" customHeight="1">
      <c r="A6" s="212" t="s">
        <v>59</v>
      </c>
      <c r="B6" s="218">
        <f>Variables!$D$14</f>
        <v>0.4</v>
      </c>
      <c r="E6" s="333"/>
      <c r="F6" s="333"/>
      <c r="G6" s="333"/>
      <c r="H6" s="333"/>
      <c r="I6" s="215" t="s">
        <v>302</v>
      </c>
      <c r="J6" s="200">
        <f>J4/J5</f>
        <v>363444.94497966132</v>
      </c>
      <c r="K6" s="200">
        <f>K4/K5</f>
        <v>374348.29332905117</v>
      </c>
      <c r="L6" s="200">
        <f t="shared" ref="L6:BQ6" si="2">L4/L5</f>
        <v>385578.74212892272</v>
      </c>
      <c r="M6" s="200">
        <f t="shared" si="2"/>
        <v>397146.10439279041</v>
      </c>
      <c r="N6" s="200">
        <f t="shared" si="2"/>
        <v>409060.48752457416</v>
      </c>
      <c r="O6" s="200">
        <f t="shared" si="2"/>
        <v>421332.30215031141</v>
      </c>
      <c r="P6" s="200">
        <f t="shared" si="2"/>
        <v>433972.27121482074</v>
      </c>
      <c r="Q6" s="200">
        <f t="shared" si="2"/>
        <v>446991.43935126532</v>
      </c>
      <c r="R6" s="200">
        <f t="shared" si="2"/>
        <v>460401.18253180332</v>
      </c>
      <c r="S6" s="200">
        <f t="shared" si="2"/>
        <v>474213.21800775744</v>
      </c>
      <c r="T6" s="200">
        <f t="shared" si="2"/>
        <v>488439.6145479902</v>
      </c>
      <c r="U6" s="200">
        <f t="shared" si="2"/>
        <v>503092.80298442993</v>
      </c>
      <c r="V6" s="200">
        <f t="shared" si="2"/>
        <v>518185.58707396284</v>
      </c>
      <c r="W6" s="200">
        <f t="shared" si="2"/>
        <v>533731.15468618169</v>
      </c>
      <c r="X6" s="200">
        <f t="shared" si="2"/>
        <v>549743.08932676713</v>
      </c>
      <c r="Y6" s="200">
        <f t="shared" si="2"/>
        <v>566235.38200657011</v>
      </c>
      <c r="Z6" s="200">
        <f t="shared" si="2"/>
        <v>583222.4434667672</v>
      </c>
      <c r="AA6" s="200">
        <f t="shared" si="2"/>
        <v>600719.11677077028</v>
      </c>
      <c r="AB6" s="200">
        <f t="shared" si="2"/>
        <v>618740.6902738933</v>
      </c>
      <c r="AC6" s="200">
        <f t="shared" si="2"/>
        <v>637302.91098211019</v>
      </c>
      <c r="AD6" s="200">
        <f t="shared" si="2"/>
        <v>656421.99831157341</v>
      </c>
      <c r="AE6" s="200">
        <f t="shared" si="2"/>
        <v>676114.65826092067</v>
      </c>
      <c r="AF6" s="200">
        <f t="shared" si="2"/>
        <v>696398.09800874814</v>
      </c>
      <c r="AG6" s="200">
        <f t="shared" si="2"/>
        <v>717290.04094901064</v>
      </c>
      <c r="AH6" s="200">
        <f t="shared" si="2"/>
        <v>738808.74217748095</v>
      </c>
      <c r="AI6" s="200">
        <f t="shared" si="2"/>
        <v>760973.00444280542</v>
      </c>
      <c r="AJ6" s="200">
        <f t="shared" si="2"/>
        <v>783802.19457608974</v>
      </c>
      <c r="AK6" s="200">
        <f t="shared" si="2"/>
        <v>807316.26041337242</v>
      </c>
      <c r="AL6" s="200">
        <f t="shared" si="2"/>
        <v>831535.74822577368</v>
      </c>
      <c r="AM6" s="200">
        <f t="shared" si="2"/>
        <v>856481.82067254686</v>
      </c>
      <c r="AN6" s="200">
        <f t="shared" si="2"/>
        <v>882176.27529272332</v>
      </c>
      <c r="AO6" s="200">
        <f t="shared" si="2"/>
        <v>908641.56355150498</v>
      </c>
      <c r="AP6" s="200">
        <f t="shared" si="2"/>
        <v>935900.81045805011</v>
      </c>
      <c r="AQ6" s="200">
        <f t="shared" si="2"/>
        <v>963977.83477179159</v>
      </c>
      <c r="AR6" s="200">
        <f t="shared" si="2"/>
        <v>992897.16981494543</v>
      </c>
      <c r="AS6" s="200">
        <f t="shared" si="2"/>
        <v>1022684.0849093938</v>
      </c>
      <c r="AT6" s="200">
        <f t="shared" si="2"/>
        <v>1053364.6074566757</v>
      </c>
      <c r="AU6" s="200">
        <f t="shared" si="2"/>
        <v>1084965.545680376</v>
      </c>
      <c r="AV6" s="200">
        <f t="shared" si="2"/>
        <v>1117514.5120507872</v>
      </c>
      <c r="AW6" s="200">
        <f t="shared" si="2"/>
        <v>1151039.9474123111</v>
      </c>
      <c r="AX6" s="200">
        <f t="shared" si="2"/>
        <v>1185571.1458346804</v>
      </c>
      <c r="AY6" s="200">
        <f t="shared" si="2"/>
        <v>1221138.2802097208</v>
      </c>
      <c r="AZ6" s="200">
        <f t="shared" si="2"/>
        <v>1257772.4286160124</v>
      </c>
      <c r="BA6" s="200">
        <f t="shared" si="2"/>
        <v>1295505.6014744926</v>
      </c>
      <c r="BB6" s="200">
        <f t="shared" si="2"/>
        <v>1334370.7695187277</v>
      </c>
      <c r="BC6" s="200">
        <f t="shared" si="2"/>
        <v>1374401.8926042893</v>
      </c>
      <c r="BD6" s="200">
        <f t="shared" si="2"/>
        <v>1415633.9493824181</v>
      </c>
      <c r="BE6" s="200">
        <f t="shared" si="2"/>
        <v>1458102.9678638908</v>
      </c>
      <c r="BF6" s="200">
        <f t="shared" si="2"/>
        <v>1501846.0568998074</v>
      </c>
      <c r="BG6" s="200">
        <f t="shared" si="2"/>
        <v>1546901.4386068017</v>
      </c>
      <c r="BH6" s="200">
        <f t="shared" si="2"/>
        <v>1593308.481765006</v>
      </c>
      <c r="BI6" s="200">
        <f t="shared" si="2"/>
        <v>1641107.7362179561</v>
      </c>
      <c r="BJ6" s="200">
        <f t="shared" si="2"/>
        <v>1690340.9683044949</v>
      </c>
      <c r="BK6" s="200">
        <f t="shared" si="2"/>
        <v>1741051.1973536299</v>
      </c>
      <c r="BL6" s="200">
        <f t="shared" si="2"/>
        <v>1793282.7332742389</v>
      </c>
      <c r="BM6" s="200">
        <f t="shared" si="2"/>
        <v>1847081.2152724657</v>
      </c>
      <c r="BN6" s="200">
        <f t="shared" si="2"/>
        <v>1902493.6517306399</v>
      </c>
      <c r="BO6" s="200">
        <f t="shared" si="2"/>
        <v>1959568.4612825594</v>
      </c>
      <c r="BP6" s="200">
        <f t="shared" si="2"/>
        <v>2018355.5151210362</v>
      </c>
      <c r="BQ6" s="200">
        <f t="shared" si="2"/>
        <v>2078906.1805746672</v>
      </c>
    </row>
    <row r="7" spans="1:77" ht="16" customHeight="1">
      <c r="A7" s="212" t="s">
        <v>15</v>
      </c>
      <c r="B7" s="218">
        <f>Variables!$D$15</f>
        <v>0.1</v>
      </c>
      <c r="E7" s="333"/>
      <c r="F7" s="333"/>
      <c r="G7" s="333"/>
      <c r="H7" s="333"/>
      <c r="I7" s="215" t="s">
        <v>23</v>
      </c>
      <c r="J7" s="219">
        <f>Variables!$D$13</f>
        <v>82</v>
      </c>
      <c r="K7" s="219">
        <f>Variables!$D$13</f>
        <v>82</v>
      </c>
      <c r="L7" s="219">
        <f>Variables!$D$13</f>
        <v>82</v>
      </c>
      <c r="M7" s="219">
        <f>Variables!$D$13</f>
        <v>82</v>
      </c>
      <c r="N7" s="219">
        <f>Variables!$D$13</f>
        <v>82</v>
      </c>
      <c r="O7" s="219">
        <f>Variables!$D$13</f>
        <v>82</v>
      </c>
      <c r="P7" s="219">
        <f>Variables!$D$13</f>
        <v>82</v>
      </c>
      <c r="Q7" s="219">
        <f>Variables!$D$13</f>
        <v>82</v>
      </c>
      <c r="R7" s="219">
        <f>Variables!$D$13</f>
        <v>82</v>
      </c>
      <c r="S7" s="219">
        <f>Variables!$D$13</f>
        <v>82</v>
      </c>
      <c r="T7" s="219">
        <f>Variables!$D$13</f>
        <v>82</v>
      </c>
      <c r="U7" s="219">
        <f>Variables!$D$13</f>
        <v>82</v>
      </c>
      <c r="V7" s="219">
        <f>Variables!$D$13</f>
        <v>82</v>
      </c>
      <c r="W7" s="219">
        <f>Variables!$D$13</f>
        <v>82</v>
      </c>
      <c r="X7" s="219">
        <f>Variables!$D$13</f>
        <v>82</v>
      </c>
      <c r="Y7" s="219">
        <f>Variables!$D$13</f>
        <v>82</v>
      </c>
      <c r="Z7" s="219">
        <f>Variables!$D$13</f>
        <v>82</v>
      </c>
      <c r="AA7" s="219">
        <f>Variables!$D$13</f>
        <v>82</v>
      </c>
      <c r="AB7" s="219">
        <f>Variables!$D$13</f>
        <v>82</v>
      </c>
      <c r="AC7" s="219">
        <f>Variables!$D$13</f>
        <v>82</v>
      </c>
      <c r="AD7" s="219">
        <f>Variables!$D$13</f>
        <v>82</v>
      </c>
      <c r="AE7" s="219">
        <f>Variables!$D$13</f>
        <v>82</v>
      </c>
      <c r="AF7" s="219">
        <f>Variables!$D$13</f>
        <v>82</v>
      </c>
      <c r="AG7" s="219">
        <f>Variables!$D$13</f>
        <v>82</v>
      </c>
      <c r="AH7" s="219">
        <f>Variables!$D$13</f>
        <v>82</v>
      </c>
      <c r="AI7" s="219">
        <f>Variables!$D$13</f>
        <v>82</v>
      </c>
      <c r="AJ7" s="219">
        <f>Variables!$D$13</f>
        <v>82</v>
      </c>
      <c r="AK7" s="219">
        <f>Variables!$D$13</f>
        <v>82</v>
      </c>
      <c r="AL7" s="219">
        <f>Variables!$D$13</f>
        <v>82</v>
      </c>
      <c r="AM7" s="219">
        <f>Variables!$D$13</f>
        <v>82</v>
      </c>
      <c r="AN7" s="219">
        <f>Variables!$D$13</f>
        <v>82</v>
      </c>
      <c r="AO7" s="219">
        <f>Variables!$D$13</f>
        <v>82</v>
      </c>
      <c r="AP7" s="219">
        <f>Variables!$D$13</f>
        <v>82</v>
      </c>
      <c r="AQ7" s="219">
        <f>Variables!$D$13</f>
        <v>82</v>
      </c>
      <c r="AR7" s="219">
        <f>Variables!$D$13</f>
        <v>82</v>
      </c>
      <c r="AS7" s="219">
        <f>Variables!$D$13</f>
        <v>82</v>
      </c>
      <c r="AT7" s="219">
        <f>Variables!$D$13</f>
        <v>82</v>
      </c>
      <c r="AU7" s="219">
        <f>Variables!$D$13</f>
        <v>82</v>
      </c>
      <c r="AV7" s="219">
        <f>Variables!$D$13</f>
        <v>82</v>
      </c>
      <c r="AW7" s="219">
        <f>Variables!$D$13</f>
        <v>82</v>
      </c>
      <c r="AX7" s="219">
        <f>Variables!$D$13</f>
        <v>82</v>
      </c>
      <c r="AY7" s="219">
        <f>Variables!$D$13</f>
        <v>82</v>
      </c>
      <c r="AZ7" s="219">
        <f>Variables!$D$13</f>
        <v>82</v>
      </c>
      <c r="BA7" s="219">
        <f>Variables!$D$13</f>
        <v>82</v>
      </c>
      <c r="BB7" s="219">
        <f>Variables!$D$13</f>
        <v>82</v>
      </c>
      <c r="BC7" s="219">
        <f>Variables!$D$13</f>
        <v>82</v>
      </c>
      <c r="BD7" s="219">
        <f>Variables!$D$13</f>
        <v>82</v>
      </c>
      <c r="BE7" s="219">
        <f>Variables!$D$13</f>
        <v>82</v>
      </c>
      <c r="BF7" s="219">
        <f>Variables!$D$13</f>
        <v>82</v>
      </c>
      <c r="BG7" s="219">
        <f>Variables!$D$13</f>
        <v>82</v>
      </c>
      <c r="BH7" s="219">
        <f>Variables!$D$13</f>
        <v>82</v>
      </c>
      <c r="BI7" s="219">
        <f>Variables!$D$13</f>
        <v>82</v>
      </c>
      <c r="BJ7" s="219">
        <f>Variables!$D$13</f>
        <v>82</v>
      </c>
      <c r="BK7" s="219">
        <f>Variables!$D$13</f>
        <v>82</v>
      </c>
      <c r="BL7" s="219">
        <f>Variables!$D$13</f>
        <v>82</v>
      </c>
      <c r="BM7" s="219">
        <f>Variables!$D$13</f>
        <v>82</v>
      </c>
      <c r="BN7" s="219">
        <f>Variables!$D$13</f>
        <v>82</v>
      </c>
      <c r="BO7" s="219">
        <f>Variables!$D$13</f>
        <v>82</v>
      </c>
      <c r="BP7" s="219">
        <f>Variables!$D$13</f>
        <v>82</v>
      </c>
      <c r="BQ7" s="219">
        <f>Variables!$D$13</f>
        <v>82</v>
      </c>
    </row>
    <row r="8" spans="1:77" ht="16" customHeight="1">
      <c r="A8" s="212" t="s">
        <v>76</v>
      </c>
      <c r="B8" s="218">
        <f>Variables!$D$17</f>
        <v>0.03</v>
      </c>
      <c r="E8" s="333"/>
      <c r="F8" s="333"/>
      <c r="G8" s="333"/>
      <c r="H8" s="333"/>
      <c r="I8" s="215" t="s">
        <v>74</v>
      </c>
      <c r="J8" s="201">
        <f>Variables!D18</f>
        <v>396373.05699481862</v>
      </c>
      <c r="K8" s="201">
        <f>J8*(1+$B$8)</f>
        <v>408264.24870466319</v>
      </c>
      <c r="L8" s="201">
        <f>K8*(1+$B$8)</f>
        <v>420512.1761658031</v>
      </c>
      <c r="M8" s="201">
        <f t="shared" ref="M8:BQ8" si="3">L8*(1+$B$8)</f>
        <v>433127.54145077721</v>
      </c>
      <c r="N8" s="201">
        <f t="shared" si="3"/>
        <v>446121.36769430054</v>
      </c>
      <c r="O8" s="201">
        <f t="shared" si="3"/>
        <v>459505.00872512959</v>
      </c>
      <c r="P8" s="201">
        <f>O8*(1+$B$8)</f>
        <v>473290.15898688347</v>
      </c>
      <c r="Q8" s="201">
        <f t="shared" si="3"/>
        <v>487488.86375649</v>
      </c>
      <c r="R8" s="201">
        <f t="shared" si="3"/>
        <v>502113.5296691847</v>
      </c>
      <c r="S8" s="201">
        <f t="shared" si="3"/>
        <v>517176.93555926025</v>
      </c>
      <c r="T8" s="201">
        <f t="shared" si="3"/>
        <v>532692.24362603808</v>
      </c>
      <c r="U8" s="201">
        <f t="shared" si="3"/>
        <v>548673.01093481923</v>
      </c>
      <c r="V8" s="201">
        <f t="shared" si="3"/>
        <v>565133.20126286382</v>
      </c>
      <c r="W8" s="201">
        <f t="shared" si="3"/>
        <v>582087.19730074971</v>
      </c>
      <c r="X8" s="201">
        <f t="shared" si="3"/>
        <v>599549.81321977219</v>
      </c>
      <c r="Y8" s="201">
        <f t="shared" si="3"/>
        <v>617536.30761636537</v>
      </c>
      <c r="Z8" s="201">
        <f t="shared" si="3"/>
        <v>636062.39684485632</v>
      </c>
      <c r="AA8" s="201">
        <f t="shared" si="3"/>
        <v>655144.26875020203</v>
      </c>
      <c r="AB8" s="201">
        <f t="shared" si="3"/>
        <v>674798.59681270807</v>
      </c>
      <c r="AC8" s="201">
        <f t="shared" si="3"/>
        <v>695042.55471708928</v>
      </c>
      <c r="AD8" s="201">
        <f t="shared" si="3"/>
        <v>715893.83135860192</v>
      </c>
      <c r="AE8" s="201">
        <f t="shared" si="3"/>
        <v>737370.64629935997</v>
      </c>
      <c r="AF8" s="201">
        <f t="shared" si="3"/>
        <v>759491.76568834076</v>
      </c>
      <c r="AG8" s="201">
        <f t="shared" si="3"/>
        <v>782276.51865899097</v>
      </c>
      <c r="AH8" s="201">
        <f t="shared" si="3"/>
        <v>805744.8142187607</v>
      </c>
      <c r="AI8" s="201">
        <f t="shared" si="3"/>
        <v>829917.15864532359</v>
      </c>
      <c r="AJ8" s="201">
        <f t="shared" si="3"/>
        <v>854814.67340468336</v>
      </c>
      <c r="AK8" s="201">
        <f t="shared" si="3"/>
        <v>880459.11360682384</v>
      </c>
      <c r="AL8" s="201">
        <f t="shared" si="3"/>
        <v>906872.88701502862</v>
      </c>
      <c r="AM8" s="201">
        <f t="shared" si="3"/>
        <v>934079.07362547948</v>
      </c>
      <c r="AN8" s="201">
        <f t="shared" si="3"/>
        <v>962101.4458342439</v>
      </c>
      <c r="AO8" s="201">
        <f t="shared" si="3"/>
        <v>990964.48920927127</v>
      </c>
      <c r="AP8" s="201">
        <f t="shared" si="3"/>
        <v>1020693.4238855494</v>
      </c>
      <c r="AQ8" s="201">
        <f t="shared" si="3"/>
        <v>1051314.2266021159</v>
      </c>
      <c r="AR8" s="201">
        <f t="shared" si="3"/>
        <v>1082853.6534001795</v>
      </c>
      <c r="AS8" s="201">
        <f t="shared" si="3"/>
        <v>1115339.2630021849</v>
      </c>
      <c r="AT8" s="201">
        <f t="shared" si="3"/>
        <v>1148799.4408922505</v>
      </c>
      <c r="AU8" s="201">
        <f t="shared" si="3"/>
        <v>1183263.424119018</v>
      </c>
      <c r="AV8" s="201">
        <f t="shared" si="3"/>
        <v>1218761.3268425886</v>
      </c>
      <c r="AW8" s="201">
        <f t="shared" si="3"/>
        <v>1255324.1666478664</v>
      </c>
      <c r="AX8" s="201">
        <f t="shared" si="3"/>
        <v>1292983.8916473023</v>
      </c>
      <c r="AY8" s="201">
        <f t="shared" si="3"/>
        <v>1331773.4083967214</v>
      </c>
      <c r="AZ8" s="201">
        <f t="shared" si="3"/>
        <v>1371726.610648623</v>
      </c>
      <c r="BA8" s="201">
        <f t="shared" si="3"/>
        <v>1412878.4089680817</v>
      </c>
      <c r="BB8" s="201">
        <f t="shared" si="3"/>
        <v>1455264.7612371242</v>
      </c>
      <c r="BC8" s="201">
        <f t="shared" si="3"/>
        <v>1498922.704074238</v>
      </c>
      <c r="BD8" s="201">
        <f t="shared" si="3"/>
        <v>1543890.3851964651</v>
      </c>
      <c r="BE8" s="201">
        <f t="shared" si="3"/>
        <v>1590207.0967523591</v>
      </c>
      <c r="BF8" s="201">
        <f t="shared" si="3"/>
        <v>1637913.3096549299</v>
      </c>
      <c r="BG8" s="201">
        <f t="shared" si="3"/>
        <v>1687050.708944578</v>
      </c>
      <c r="BH8" s="201">
        <f t="shared" si="3"/>
        <v>1737662.2302129155</v>
      </c>
      <c r="BI8" s="201">
        <f t="shared" si="3"/>
        <v>1789792.097119303</v>
      </c>
      <c r="BJ8" s="201">
        <f t="shared" si="3"/>
        <v>1843485.8600328821</v>
      </c>
      <c r="BK8" s="201">
        <f t="shared" si="3"/>
        <v>1898790.4358338686</v>
      </c>
      <c r="BL8" s="201">
        <f t="shared" si="3"/>
        <v>1955754.1489088847</v>
      </c>
      <c r="BM8" s="201">
        <f t="shared" si="3"/>
        <v>2014426.7733761512</v>
      </c>
      <c r="BN8" s="201">
        <f t="shared" si="3"/>
        <v>2074859.5765774357</v>
      </c>
      <c r="BO8" s="201">
        <f t="shared" si="3"/>
        <v>2137105.3638747591</v>
      </c>
      <c r="BP8" s="201">
        <f t="shared" si="3"/>
        <v>2201218.5247910018</v>
      </c>
      <c r="BQ8" s="201">
        <f t="shared" si="3"/>
        <v>2267255.080534732</v>
      </c>
    </row>
    <row r="9" spans="1:77" ht="16" customHeight="1">
      <c r="A9" s="252" t="s">
        <v>303</v>
      </c>
      <c r="B9" s="218">
        <f>Variables!$D$39</f>
        <v>0.18</v>
      </c>
      <c r="E9" s="333"/>
      <c r="F9" s="333"/>
      <c r="G9" s="333"/>
      <c r="H9" s="333"/>
      <c r="I9" s="214" t="s">
        <v>24</v>
      </c>
      <c r="J9" s="202">
        <f>J8/J2</f>
        <v>2733.3333333333335</v>
      </c>
      <c r="K9" s="202">
        <f>K8/K2</f>
        <v>2733.3333333333335</v>
      </c>
      <c r="L9" s="202">
        <f t="shared" ref="L9:BQ9" si="4">L8/L2</f>
        <v>2733.3333333333335</v>
      </c>
      <c r="M9" s="202">
        <f t="shared" si="4"/>
        <v>2733.333333333333</v>
      </c>
      <c r="N9" s="202">
        <f t="shared" si="4"/>
        <v>2733.3333333333335</v>
      </c>
      <c r="O9" s="202">
        <f t="shared" si="4"/>
        <v>2733.3333333333335</v>
      </c>
      <c r="P9" s="202">
        <f t="shared" si="4"/>
        <v>2733.3333333333335</v>
      </c>
      <c r="Q9" s="202">
        <f t="shared" si="4"/>
        <v>2733.3333333333335</v>
      </c>
      <c r="R9" s="202">
        <f t="shared" si="4"/>
        <v>2733.3333333333335</v>
      </c>
      <c r="S9" s="202">
        <f t="shared" si="4"/>
        <v>2733.3333333333335</v>
      </c>
      <c r="T9" s="202">
        <f t="shared" si="4"/>
        <v>2733.3333333333335</v>
      </c>
      <c r="U9" s="202">
        <f t="shared" si="4"/>
        <v>2733.3333333333335</v>
      </c>
      <c r="V9" s="202">
        <f t="shared" si="4"/>
        <v>2733.3333333333335</v>
      </c>
      <c r="W9" s="202">
        <f t="shared" si="4"/>
        <v>2733.3333333333335</v>
      </c>
      <c r="X9" s="202">
        <f t="shared" si="4"/>
        <v>2733.3333333333335</v>
      </c>
      <c r="Y9" s="202">
        <f t="shared" si="4"/>
        <v>2733.3333333333335</v>
      </c>
      <c r="Z9" s="202">
        <f t="shared" si="4"/>
        <v>2733.3333333333335</v>
      </c>
      <c r="AA9" s="202">
        <f t="shared" si="4"/>
        <v>2733.3333333333335</v>
      </c>
      <c r="AB9" s="202">
        <f t="shared" si="4"/>
        <v>2733.3333333333335</v>
      </c>
      <c r="AC9" s="202">
        <f t="shared" si="4"/>
        <v>2733.333333333333</v>
      </c>
      <c r="AD9" s="202">
        <f t="shared" si="4"/>
        <v>2733.3333333333335</v>
      </c>
      <c r="AE9" s="202">
        <f t="shared" si="4"/>
        <v>2733.3333333333335</v>
      </c>
      <c r="AF9" s="202">
        <f t="shared" si="4"/>
        <v>2733.3333333333339</v>
      </c>
      <c r="AG9" s="202">
        <f t="shared" si="4"/>
        <v>2733.3333333333335</v>
      </c>
      <c r="AH9" s="202">
        <f t="shared" si="4"/>
        <v>2733.3333333333335</v>
      </c>
      <c r="AI9" s="202">
        <f t="shared" si="4"/>
        <v>2733.3333333333335</v>
      </c>
      <c r="AJ9" s="202">
        <f t="shared" si="4"/>
        <v>2733.3333333333335</v>
      </c>
      <c r="AK9" s="202">
        <f t="shared" si="4"/>
        <v>2733.333333333333</v>
      </c>
      <c r="AL9" s="202">
        <f t="shared" si="4"/>
        <v>2733.333333333333</v>
      </c>
      <c r="AM9" s="202">
        <f t="shared" si="4"/>
        <v>2733.3333333333335</v>
      </c>
      <c r="AN9" s="202">
        <f t="shared" si="4"/>
        <v>2733.333333333333</v>
      </c>
      <c r="AO9" s="202">
        <f t="shared" si="4"/>
        <v>2733.3333333333335</v>
      </c>
      <c r="AP9" s="202">
        <f t="shared" si="4"/>
        <v>2733.3333333333335</v>
      </c>
      <c r="AQ9" s="202">
        <f t="shared" si="4"/>
        <v>2733.3333333333335</v>
      </c>
      <c r="AR9" s="202">
        <f t="shared" si="4"/>
        <v>2733.333333333333</v>
      </c>
      <c r="AS9" s="202">
        <f t="shared" si="4"/>
        <v>2733.3333333333335</v>
      </c>
      <c r="AT9" s="202">
        <f t="shared" si="4"/>
        <v>2733.3333333333339</v>
      </c>
      <c r="AU9" s="202">
        <f t="shared" si="4"/>
        <v>2733.333333333333</v>
      </c>
      <c r="AV9" s="202">
        <f t="shared" si="4"/>
        <v>2733.3333333333335</v>
      </c>
      <c r="AW9" s="202">
        <f t="shared" si="4"/>
        <v>2733.3333333333335</v>
      </c>
      <c r="AX9" s="202">
        <f t="shared" si="4"/>
        <v>2733.3333333333335</v>
      </c>
      <c r="AY9" s="202">
        <f t="shared" si="4"/>
        <v>2733.3333333333335</v>
      </c>
      <c r="AZ9" s="202">
        <f t="shared" si="4"/>
        <v>2733.333333333333</v>
      </c>
      <c r="BA9" s="202">
        <f t="shared" si="4"/>
        <v>2733.3333333333335</v>
      </c>
      <c r="BB9" s="202">
        <f t="shared" si="4"/>
        <v>2733.333333333333</v>
      </c>
      <c r="BC9" s="202">
        <f t="shared" si="4"/>
        <v>2733.3333333333335</v>
      </c>
      <c r="BD9" s="202">
        <f t="shared" si="4"/>
        <v>2733.333333333333</v>
      </c>
      <c r="BE9" s="202">
        <f t="shared" si="4"/>
        <v>2733.3333333333335</v>
      </c>
      <c r="BF9" s="202">
        <f t="shared" si="4"/>
        <v>2733.333333333333</v>
      </c>
      <c r="BG9" s="202">
        <f t="shared" si="4"/>
        <v>2733.3333333333335</v>
      </c>
      <c r="BH9" s="202">
        <f t="shared" si="4"/>
        <v>2733.3333333333335</v>
      </c>
      <c r="BI9" s="202">
        <f t="shared" si="4"/>
        <v>2733.3333333333335</v>
      </c>
      <c r="BJ9" s="202">
        <f t="shared" si="4"/>
        <v>2733.3333333333339</v>
      </c>
      <c r="BK9" s="202">
        <f t="shared" si="4"/>
        <v>2733.3333333333335</v>
      </c>
      <c r="BL9" s="202">
        <f t="shared" si="4"/>
        <v>2733.333333333333</v>
      </c>
      <c r="BM9" s="202">
        <f t="shared" si="4"/>
        <v>2733.3333333333335</v>
      </c>
      <c r="BN9" s="202">
        <f t="shared" si="4"/>
        <v>2733.3333333333335</v>
      </c>
      <c r="BO9" s="202">
        <f t="shared" si="4"/>
        <v>2733.3333333333335</v>
      </c>
      <c r="BP9" s="202">
        <f t="shared" si="4"/>
        <v>2733.3333333333335</v>
      </c>
      <c r="BQ9" s="202">
        <f t="shared" si="4"/>
        <v>2733.3333333333335</v>
      </c>
    </row>
    <row r="10" spans="1:77" ht="16" customHeight="1">
      <c r="A10" s="212" t="s">
        <v>304</v>
      </c>
      <c r="B10" s="218">
        <f>Variables!$D$40</f>
        <v>0.22</v>
      </c>
      <c r="E10" s="326" t="s">
        <v>68</v>
      </c>
      <c r="F10" s="327"/>
      <c r="G10" s="327"/>
      <c r="H10" s="327"/>
      <c r="I10" s="220" t="s">
        <v>77</v>
      </c>
      <c r="J10" s="221">
        <f>Variables!$D$33</f>
        <v>0.33333333333333331</v>
      </c>
      <c r="K10" s="221">
        <f>Variables!$D$33</f>
        <v>0.33333333333333331</v>
      </c>
      <c r="L10" s="221">
        <f>Variables!$D$33</f>
        <v>0.33333333333333331</v>
      </c>
      <c r="M10" s="221">
        <f>Variables!$D$33</f>
        <v>0.33333333333333331</v>
      </c>
      <c r="N10" s="221">
        <f>Variables!$D$33</f>
        <v>0.33333333333333331</v>
      </c>
      <c r="O10" s="221">
        <f>Variables!$D$33</f>
        <v>0.33333333333333331</v>
      </c>
      <c r="P10" s="221">
        <f>Variables!$D$33</f>
        <v>0.33333333333333331</v>
      </c>
      <c r="Q10" s="221">
        <f>Variables!$D$33</f>
        <v>0.33333333333333331</v>
      </c>
      <c r="R10" s="221">
        <f>Variables!$D$33</f>
        <v>0.33333333333333331</v>
      </c>
      <c r="S10" s="221">
        <f>Variables!$D$33</f>
        <v>0.33333333333333331</v>
      </c>
      <c r="T10" s="221">
        <f>Variables!$D$33</f>
        <v>0.33333333333333331</v>
      </c>
      <c r="U10" s="221">
        <f>Variables!$D$33</f>
        <v>0.33333333333333331</v>
      </c>
      <c r="V10" s="221">
        <f>Variables!$D$33</f>
        <v>0.33333333333333331</v>
      </c>
      <c r="W10" s="221">
        <f>Variables!$D$33</f>
        <v>0.33333333333333331</v>
      </c>
      <c r="X10" s="221">
        <f>Variables!$D$33</f>
        <v>0.33333333333333331</v>
      </c>
      <c r="Y10" s="221">
        <f>Variables!$D$33</f>
        <v>0.33333333333333331</v>
      </c>
      <c r="Z10" s="221">
        <f>Variables!$D$33</f>
        <v>0.33333333333333331</v>
      </c>
      <c r="AA10" s="221">
        <f>Variables!$D$33</f>
        <v>0.33333333333333331</v>
      </c>
      <c r="AB10" s="221">
        <f>Variables!$D$33</f>
        <v>0.33333333333333331</v>
      </c>
      <c r="AC10" s="221">
        <f>Variables!$D$33</f>
        <v>0.33333333333333331</v>
      </c>
      <c r="AD10" s="221">
        <f>Variables!$D$33</f>
        <v>0.33333333333333331</v>
      </c>
      <c r="AE10" s="221">
        <f>Variables!$D$33</f>
        <v>0.33333333333333331</v>
      </c>
      <c r="AF10" s="221">
        <f>Variables!$D$33</f>
        <v>0.33333333333333331</v>
      </c>
      <c r="AG10" s="221">
        <f>Variables!$D$33</f>
        <v>0.33333333333333331</v>
      </c>
      <c r="AH10" s="221">
        <f>Variables!$D$33</f>
        <v>0.33333333333333331</v>
      </c>
      <c r="AI10" s="221">
        <f>Variables!$D$33</f>
        <v>0.33333333333333331</v>
      </c>
      <c r="AJ10" s="221">
        <f>Variables!$D$33</f>
        <v>0.33333333333333331</v>
      </c>
      <c r="AK10" s="221">
        <f>Variables!$D$33</f>
        <v>0.33333333333333331</v>
      </c>
      <c r="AL10" s="221">
        <f>Variables!$D$33</f>
        <v>0.33333333333333331</v>
      </c>
      <c r="AM10" s="221">
        <f>Variables!$D$33</f>
        <v>0.33333333333333331</v>
      </c>
      <c r="AN10" s="221">
        <f>Variables!$D$33</f>
        <v>0.33333333333333331</v>
      </c>
      <c r="AO10" s="221">
        <f>Variables!$D$33</f>
        <v>0.33333333333333331</v>
      </c>
      <c r="AP10" s="221">
        <f>Variables!$D$33</f>
        <v>0.33333333333333331</v>
      </c>
      <c r="AQ10" s="221">
        <f>Variables!$D$33</f>
        <v>0.33333333333333331</v>
      </c>
      <c r="AR10" s="221">
        <f>Variables!$D$33</f>
        <v>0.33333333333333331</v>
      </c>
      <c r="AS10" s="221">
        <f>Variables!$D$33</f>
        <v>0.33333333333333331</v>
      </c>
      <c r="AT10" s="221">
        <f>Variables!$D$33</f>
        <v>0.33333333333333331</v>
      </c>
      <c r="AU10" s="221">
        <f>Variables!$D$33</f>
        <v>0.33333333333333331</v>
      </c>
      <c r="AV10" s="221">
        <f>Variables!$D$33</f>
        <v>0.33333333333333331</v>
      </c>
      <c r="AW10" s="221">
        <f>Variables!$D$33</f>
        <v>0.33333333333333331</v>
      </c>
      <c r="AX10" s="221">
        <f>Variables!$D$33</f>
        <v>0.33333333333333331</v>
      </c>
      <c r="AY10" s="221">
        <f>Variables!$D$33</f>
        <v>0.33333333333333331</v>
      </c>
      <c r="AZ10" s="221">
        <f>Variables!$D$33</f>
        <v>0.33333333333333331</v>
      </c>
      <c r="BA10" s="221">
        <f>Variables!$D$33</f>
        <v>0.33333333333333331</v>
      </c>
      <c r="BB10" s="221">
        <f>Variables!$D$33</f>
        <v>0.33333333333333331</v>
      </c>
      <c r="BC10" s="221">
        <f>Variables!$D$33</f>
        <v>0.33333333333333331</v>
      </c>
      <c r="BD10" s="221">
        <f>Variables!$D$33</f>
        <v>0.33333333333333331</v>
      </c>
      <c r="BE10" s="221">
        <f>Variables!$D$33</f>
        <v>0.33333333333333331</v>
      </c>
      <c r="BF10" s="221">
        <f>Variables!$D$33</f>
        <v>0.33333333333333331</v>
      </c>
      <c r="BG10" s="221">
        <f>Variables!$D$33</f>
        <v>0.33333333333333331</v>
      </c>
      <c r="BH10" s="221">
        <f>Variables!$D$33</f>
        <v>0.33333333333333331</v>
      </c>
      <c r="BI10" s="221">
        <f>Variables!$D$33</f>
        <v>0.33333333333333331</v>
      </c>
      <c r="BJ10" s="221">
        <f>Variables!$D$33</f>
        <v>0.33333333333333331</v>
      </c>
      <c r="BK10" s="221">
        <f>Variables!$D$33</f>
        <v>0.33333333333333331</v>
      </c>
      <c r="BL10" s="221">
        <f>Variables!$D$33</f>
        <v>0.33333333333333331</v>
      </c>
      <c r="BM10" s="221">
        <f>Variables!$D$33</f>
        <v>0.33333333333333331</v>
      </c>
      <c r="BN10" s="221">
        <f>Variables!$D$33</f>
        <v>0.33333333333333331</v>
      </c>
      <c r="BO10" s="221">
        <f>Variables!$D$33</f>
        <v>0.33333333333333331</v>
      </c>
      <c r="BP10" s="221">
        <f>Variables!$D$33</f>
        <v>0.33333333333333331</v>
      </c>
      <c r="BQ10" s="221">
        <f>Variables!$D$33</f>
        <v>0.33333333333333331</v>
      </c>
    </row>
    <row r="11" spans="1:77" ht="16" customHeight="1">
      <c r="A11" s="212" t="s">
        <v>305</v>
      </c>
      <c r="B11" s="218">
        <f>Variables!$D$41</f>
        <v>0.25</v>
      </c>
      <c r="E11" s="326"/>
      <c r="F11" s="327"/>
      <c r="G11" s="327"/>
      <c r="H11" s="327"/>
      <c r="I11" s="253" t="s">
        <v>320</v>
      </c>
      <c r="J11" s="222">
        <f>J2*J10</f>
        <v>48.338177682294948</v>
      </c>
      <c r="K11" s="222">
        <f>K2*K10</f>
        <v>49.788323012763797</v>
      </c>
      <c r="L11" s="222">
        <f t="shared" ref="L11:BQ11" si="5">L2*L10</f>
        <v>51.281972703146721</v>
      </c>
      <c r="M11" s="222">
        <f t="shared" si="5"/>
        <v>52.820431884241124</v>
      </c>
      <c r="N11" s="222">
        <f t="shared" si="5"/>
        <v>54.405044840768355</v>
      </c>
      <c r="O11" s="222">
        <f t="shared" si="5"/>
        <v>56.037196185991412</v>
      </c>
      <c r="P11" s="222">
        <f t="shared" si="5"/>
        <v>57.718312071571148</v>
      </c>
      <c r="Q11" s="222">
        <f t="shared" si="5"/>
        <v>59.449861433718283</v>
      </c>
      <c r="R11" s="222">
        <f t="shared" si="5"/>
        <v>61.233357276729834</v>
      </c>
      <c r="S11" s="222">
        <f t="shared" si="5"/>
        <v>63.070357995031728</v>
      </c>
      <c r="T11" s="222">
        <f t="shared" si="5"/>
        <v>64.962468734882691</v>
      </c>
      <c r="U11" s="222">
        <f t="shared" si="5"/>
        <v>66.911342796929176</v>
      </c>
      <c r="V11" s="222">
        <f t="shared" si="5"/>
        <v>68.918683080837042</v>
      </c>
      <c r="W11" s="222">
        <f t="shared" si="5"/>
        <v>70.986243573262158</v>
      </c>
      <c r="X11" s="222">
        <f t="shared" si="5"/>
        <v>73.11583088046001</v>
      </c>
      <c r="Y11" s="222">
        <f t="shared" si="5"/>
        <v>75.309305806873823</v>
      </c>
      <c r="Z11" s="222">
        <f t="shared" si="5"/>
        <v>77.568584981080022</v>
      </c>
      <c r="AA11" s="222">
        <f t="shared" si="5"/>
        <v>79.895642530512433</v>
      </c>
      <c r="AB11" s="222">
        <f t="shared" si="5"/>
        <v>82.292511806427797</v>
      </c>
      <c r="AC11" s="222">
        <f t="shared" si="5"/>
        <v>84.76128716062064</v>
      </c>
      <c r="AD11" s="222">
        <f t="shared" si="5"/>
        <v>87.304125775439246</v>
      </c>
      <c r="AE11" s="222">
        <f t="shared" si="5"/>
        <v>89.923249548702429</v>
      </c>
      <c r="AF11" s="222">
        <f t="shared" si="5"/>
        <v>92.620947035163482</v>
      </c>
      <c r="AG11" s="222">
        <f t="shared" si="5"/>
        <v>95.399575446218392</v>
      </c>
      <c r="AH11" s="222">
        <f t="shared" si="5"/>
        <v>98.261562709604959</v>
      </c>
      <c r="AI11" s="222">
        <f t="shared" si="5"/>
        <v>101.2094095908931</v>
      </c>
      <c r="AJ11" s="222">
        <f t="shared" si="5"/>
        <v>104.24569187861991</v>
      </c>
      <c r="AK11" s="222">
        <f t="shared" si="5"/>
        <v>107.37306263497852</v>
      </c>
      <c r="AL11" s="222">
        <f t="shared" si="5"/>
        <v>110.59425451402788</v>
      </c>
      <c r="AM11" s="222">
        <f t="shared" si="5"/>
        <v>113.91208214944871</v>
      </c>
      <c r="AN11" s="222">
        <f t="shared" si="5"/>
        <v>117.3294446139322</v>
      </c>
      <c r="AO11" s="222">
        <f t="shared" si="5"/>
        <v>120.84932795235014</v>
      </c>
      <c r="AP11" s="222">
        <f t="shared" si="5"/>
        <v>124.47480779092065</v>
      </c>
      <c r="AQ11" s="222">
        <f t="shared" si="5"/>
        <v>128.20905202464826</v>
      </c>
      <c r="AR11" s="222">
        <f t="shared" si="5"/>
        <v>132.05532358538773</v>
      </c>
      <c r="AS11" s="222">
        <f t="shared" si="5"/>
        <v>136.01698329294936</v>
      </c>
      <c r="AT11" s="222">
        <f t="shared" si="5"/>
        <v>140.09749279173784</v>
      </c>
      <c r="AU11" s="222">
        <f t="shared" si="5"/>
        <v>144.30041757549</v>
      </c>
      <c r="AV11" s="222">
        <f t="shared" si="5"/>
        <v>148.6294301027547</v>
      </c>
      <c r="AW11" s="222">
        <f t="shared" si="5"/>
        <v>153.08831300583734</v>
      </c>
      <c r="AX11" s="222">
        <f t="shared" si="5"/>
        <v>157.68096239601246</v>
      </c>
      <c r="AY11" s="222">
        <f t="shared" si="5"/>
        <v>162.41139126789284</v>
      </c>
      <c r="AZ11" s="222">
        <f t="shared" si="5"/>
        <v>167.28373300592963</v>
      </c>
      <c r="BA11" s="222">
        <f t="shared" si="5"/>
        <v>172.3022449961075</v>
      </c>
      <c r="BB11" s="222">
        <f t="shared" si="5"/>
        <v>177.47131234599078</v>
      </c>
      <c r="BC11" s="222">
        <f t="shared" si="5"/>
        <v>182.79545171637045</v>
      </c>
      <c r="BD11" s="222">
        <f t="shared" si="5"/>
        <v>188.27931526786159</v>
      </c>
      <c r="BE11" s="222">
        <f t="shared" si="5"/>
        <v>193.92769472589742</v>
      </c>
      <c r="BF11" s="222">
        <f t="shared" si="5"/>
        <v>199.74552556767438</v>
      </c>
      <c r="BG11" s="222">
        <f t="shared" si="5"/>
        <v>205.73789133470461</v>
      </c>
      <c r="BH11" s="222">
        <f t="shared" si="5"/>
        <v>211.91002807474575</v>
      </c>
      <c r="BI11" s="222">
        <f t="shared" si="5"/>
        <v>218.26732891698816</v>
      </c>
      <c r="BJ11" s="222">
        <f t="shared" si="5"/>
        <v>224.81534878449776</v>
      </c>
      <c r="BK11" s="222">
        <f t="shared" si="5"/>
        <v>231.55980924803274</v>
      </c>
      <c r="BL11" s="222">
        <f t="shared" si="5"/>
        <v>238.50660352547374</v>
      </c>
      <c r="BM11" s="222">
        <f t="shared" si="5"/>
        <v>245.66180163123795</v>
      </c>
      <c r="BN11" s="222">
        <f t="shared" si="5"/>
        <v>253.03165568017508</v>
      </c>
      <c r="BO11" s="222">
        <f t="shared" si="5"/>
        <v>260.62260535058033</v>
      </c>
      <c r="BP11" s="222">
        <f t="shared" si="5"/>
        <v>268.44128351109777</v>
      </c>
      <c r="BQ11" s="222">
        <f t="shared" si="5"/>
        <v>276.49452201643066</v>
      </c>
    </row>
    <row r="12" spans="1:77" ht="16" customHeight="1">
      <c r="A12" s="252" t="s">
        <v>40</v>
      </c>
      <c r="B12" s="223">
        <f>Variables!$D$5</f>
        <v>51</v>
      </c>
      <c r="E12" s="326"/>
      <c r="F12" s="328" t="s">
        <v>334</v>
      </c>
      <c r="G12" s="324" t="s">
        <v>49</v>
      </c>
      <c r="H12" s="325" t="s">
        <v>25</v>
      </c>
      <c r="I12" s="224" t="s">
        <v>318</v>
      </c>
      <c r="J12" s="216">
        <f>Variables!$D$26</f>
        <v>0.4</v>
      </c>
      <c r="K12" s="216">
        <f>Variables!$D$26</f>
        <v>0.4</v>
      </c>
      <c r="L12" s="216">
        <f>Variables!$D$26</f>
        <v>0.4</v>
      </c>
      <c r="M12" s="216">
        <f>Variables!$D$26</f>
        <v>0.4</v>
      </c>
      <c r="N12" s="216">
        <f>Variables!$D$26</f>
        <v>0.4</v>
      </c>
      <c r="O12" s="216">
        <f>Variables!$D$26</f>
        <v>0.4</v>
      </c>
      <c r="P12" s="216">
        <f>Variables!$D$26</f>
        <v>0.4</v>
      </c>
      <c r="Q12" s="216">
        <f>Variables!$D$26</f>
        <v>0.4</v>
      </c>
      <c r="R12" s="216">
        <f>Variables!$D$26</f>
        <v>0.4</v>
      </c>
      <c r="S12" s="216">
        <f>Variables!$D$26</f>
        <v>0.4</v>
      </c>
      <c r="T12" s="216">
        <f>Variables!$D$26</f>
        <v>0.4</v>
      </c>
      <c r="U12" s="216">
        <f>Variables!$D$26</f>
        <v>0.4</v>
      </c>
      <c r="V12" s="216">
        <f>Variables!$D$26</f>
        <v>0.4</v>
      </c>
      <c r="W12" s="216">
        <f>Variables!$D$26</f>
        <v>0.4</v>
      </c>
      <c r="X12" s="216">
        <f>Variables!$D$26</f>
        <v>0.4</v>
      </c>
      <c r="Y12" s="216">
        <f>Variables!$D$26</f>
        <v>0.4</v>
      </c>
      <c r="Z12" s="216">
        <f>Variables!$D$26</f>
        <v>0.4</v>
      </c>
      <c r="AA12" s="216">
        <f>Variables!$D$26</f>
        <v>0.4</v>
      </c>
      <c r="AB12" s="216">
        <f>Variables!$D$26</f>
        <v>0.4</v>
      </c>
      <c r="AC12" s="216">
        <f>Variables!$D$26</f>
        <v>0.4</v>
      </c>
      <c r="AD12" s="216">
        <f>Variables!$D$26</f>
        <v>0.4</v>
      </c>
      <c r="AE12" s="216">
        <f>Variables!$D$26</f>
        <v>0.4</v>
      </c>
      <c r="AF12" s="216">
        <f>Variables!$D$26</f>
        <v>0.4</v>
      </c>
      <c r="AG12" s="216">
        <f>Variables!$D$26</f>
        <v>0.4</v>
      </c>
      <c r="AH12" s="216">
        <f>Variables!$D$26</f>
        <v>0.4</v>
      </c>
      <c r="AI12" s="216">
        <f>Variables!$D$26</f>
        <v>0.4</v>
      </c>
      <c r="AJ12" s="216">
        <f>Variables!$D$26</f>
        <v>0.4</v>
      </c>
      <c r="AK12" s="216">
        <f>Variables!$D$26</f>
        <v>0.4</v>
      </c>
      <c r="AL12" s="216">
        <f>Variables!$D$26</f>
        <v>0.4</v>
      </c>
      <c r="AM12" s="216">
        <f>Variables!$D$26</f>
        <v>0.4</v>
      </c>
      <c r="AN12" s="216">
        <f>Variables!$D$26</f>
        <v>0.4</v>
      </c>
      <c r="AO12" s="216">
        <f>Variables!$D$26</f>
        <v>0.4</v>
      </c>
      <c r="AP12" s="216">
        <f>Variables!$D$26</f>
        <v>0.4</v>
      </c>
      <c r="AQ12" s="216">
        <f>Variables!$D$26</f>
        <v>0.4</v>
      </c>
      <c r="AR12" s="216">
        <f>Variables!$D$26</f>
        <v>0.4</v>
      </c>
      <c r="AS12" s="216">
        <f>Variables!$D$26</f>
        <v>0.4</v>
      </c>
      <c r="AT12" s="216">
        <f>Variables!$D$26</f>
        <v>0.4</v>
      </c>
      <c r="AU12" s="216">
        <f>Variables!$D$26</f>
        <v>0.4</v>
      </c>
      <c r="AV12" s="216">
        <f>Variables!$D$26</f>
        <v>0.4</v>
      </c>
      <c r="AW12" s="216">
        <f>Variables!$D$26</f>
        <v>0.4</v>
      </c>
      <c r="AX12" s="216">
        <f>Variables!$D$26</f>
        <v>0.4</v>
      </c>
      <c r="AY12" s="216">
        <f>Variables!$D$26</f>
        <v>0.4</v>
      </c>
      <c r="AZ12" s="216">
        <f>Variables!$D$26</f>
        <v>0.4</v>
      </c>
      <c r="BA12" s="216">
        <f>Variables!$D$26</f>
        <v>0.4</v>
      </c>
      <c r="BB12" s="216">
        <f>Variables!$D$26</f>
        <v>0.4</v>
      </c>
      <c r="BC12" s="216">
        <f>Variables!$D$26</f>
        <v>0.4</v>
      </c>
      <c r="BD12" s="216">
        <f>Variables!$D$26</f>
        <v>0.4</v>
      </c>
      <c r="BE12" s="216">
        <f>Variables!$D$26</f>
        <v>0.4</v>
      </c>
      <c r="BF12" s="216">
        <f>Variables!$D$26</f>
        <v>0.4</v>
      </c>
      <c r="BG12" s="216">
        <f>Variables!$D$26</f>
        <v>0.4</v>
      </c>
      <c r="BH12" s="216">
        <f>Variables!$D$26</f>
        <v>0.4</v>
      </c>
      <c r="BI12" s="216">
        <f>Variables!$D$26</f>
        <v>0.4</v>
      </c>
      <c r="BJ12" s="216">
        <f>Variables!$D$26</f>
        <v>0.4</v>
      </c>
      <c r="BK12" s="216">
        <f>Variables!$D$26</f>
        <v>0.4</v>
      </c>
      <c r="BL12" s="216">
        <f>Variables!$D$26</f>
        <v>0.4</v>
      </c>
      <c r="BM12" s="216">
        <f>Variables!$D$26</f>
        <v>0.4</v>
      </c>
      <c r="BN12" s="216">
        <f>Variables!$D$26</f>
        <v>0.4</v>
      </c>
      <c r="BO12" s="216">
        <f>Variables!$D$26</f>
        <v>0.4</v>
      </c>
      <c r="BP12" s="216">
        <f>Variables!$D$26</f>
        <v>0.4</v>
      </c>
      <c r="BQ12" s="216">
        <f>Variables!$D$26</f>
        <v>0.4</v>
      </c>
    </row>
    <row r="13" spans="1:77" ht="16" customHeight="1">
      <c r="A13" s="252" t="s">
        <v>306</v>
      </c>
      <c r="B13" s="225">
        <f>J2/B12</f>
        <v>2.8434222166055854</v>
      </c>
      <c r="E13" s="326"/>
      <c r="F13" s="328"/>
      <c r="G13" s="324"/>
      <c r="H13" s="325"/>
      <c r="I13" s="226" t="s">
        <v>321</v>
      </c>
      <c r="J13" s="200">
        <f>J12*J11</f>
        <v>19.33527107291798</v>
      </c>
      <c r="K13" s="200">
        <f>K12*K11</f>
        <v>19.915329205105522</v>
      </c>
      <c r="L13" s="200">
        <f t="shared" ref="L13:BQ13" si="6">L12*L11</f>
        <v>20.512789081258688</v>
      </c>
      <c r="M13" s="200">
        <f t="shared" si="6"/>
        <v>21.12817275369645</v>
      </c>
      <c r="N13" s="200">
        <f t="shared" si="6"/>
        <v>21.762017936307345</v>
      </c>
      <c r="O13" s="200">
        <f t="shared" si="6"/>
        <v>22.414878474396566</v>
      </c>
      <c r="P13" s="200">
        <f t="shared" si="6"/>
        <v>23.087324828628461</v>
      </c>
      <c r="Q13" s="200">
        <f t="shared" si="6"/>
        <v>23.779944573487313</v>
      </c>
      <c r="R13" s="200">
        <f t="shared" si="6"/>
        <v>24.493342910691936</v>
      </c>
      <c r="S13" s="200">
        <f t="shared" si="6"/>
        <v>25.228143198012692</v>
      </c>
      <c r="T13" s="200">
        <f t="shared" si="6"/>
        <v>25.984987493953078</v>
      </c>
      <c r="U13" s="200">
        <f t="shared" si="6"/>
        <v>26.764537118771671</v>
      </c>
      <c r="V13" s="200">
        <f t="shared" si="6"/>
        <v>27.567473232334819</v>
      </c>
      <c r="W13" s="200">
        <f t="shared" si="6"/>
        <v>28.394497429304863</v>
      </c>
      <c r="X13" s="200">
        <f t="shared" si="6"/>
        <v>29.246332352184005</v>
      </c>
      <c r="Y13" s="200">
        <f t="shared" si="6"/>
        <v>30.123722322749529</v>
      </c>
      <c r="Z13" s="200">
        <f t="shared" si="6"/>
        <v>31.027433992432009</v>
      </c>
      <c r="AA13" s="200">
        <f t="shared" si="6"/>
        <v>31.958257012204975</v>
      </c>
      <c r="AB13" s="200">
        <f t="shared" si="6"/>
        <v>32.917004722571122</v>
      </c>
      <c r="AC13" s="200">
        <f t="shared" si="6"/>
        <v>33.904514864248256</v>
      </c>
      <c r="AD13" s="200">
        <f t="shared" si="6"/>
        <v>34.9216503101757</v>
      </c>
      <c r="AE13" s="200">
        <f t="shared" si="6"/>
        <v>35.969299819480973</v>
      </c>
      <c r="AF13" s="200">
        <f t="shared" si="6"/>
        <v>37.048378814065394</v>
      </c>
      <c r="AG13" s="200">
        <f t="shared" si="6"/>
        <v>38.159830178487361</v>
      </c>
      <c r="AH13" s="200">
        <f t="shared" si="6"/>
        <v>39.304625083841984</v>
      </c>
      <c r="AI13" s="200">
        <f t="shared" si="6"/>
        <v>40.483763836357241</v>
      </c>
      <c r="AJ13" s="200">
        <f t="shared" si="6"/>
        <v>41.698276751447963</v>
      </c>
      <c r="AK13" s="200">
        <f t="shared" si="6"/>
        <v>42.949225053991412</v>
      </c>
      <c r="AL13" s="200">
        <f t="shared" si="6"/>
        <v>44.237701805611152</v>
      </c>
      <c r="AM13" s="200">
        <f t="shared" si="6"/>
        <v>45.564832859779486</v>
      </c>
      <c r="AN13" s="200">
        <f t="shared" si="6"/>
        <v>46.931777845572881</v>
      </c>
      <c r="AO13" s="200">
        <f t="shared" si="6"/>
        <v>48.339731180940056</v>
      </c>
      <c r="AP13" s="200">
        <f t="shared" si="6"/>
        <v>49.789923116368264</v>
      </c>
      <c r="AQ13" s="200">
        <f t="shared" si="6"/>
        <v>51.283620809859308</v>
      </c>
      <c r="AR13" s="200">
        <f t="shared" si="6"/>
        <v>52.822129434155094</v>
      </c>
      <c r="AS13" s="200">
        <f t="shared" si="6"/>
        <v>54.406793317179748</v>
      </c>
      <c r="AT13" s="200">
        <f t="shared" si="6"/>
        <v>56.038997116695136</v>
      </c>
      <c r="AU13" s="200">
        <f t="shared" si="6"/>
        <v>57.720167030196002</v>
      </c>
      <c r="AV13" s="200">
        <f t="shared" si="6"/>
        <v>59.451772041101883</v>
      </c>
      <c r="AW13" s="200">
        <f t="shared" si="6"/>
        <v>61.235325202334934</v>
      </c>
      <c r="AX13" s="200">
        <f t="shared" si="6"/>
        <v>63.072384958404989</v>
      </c>
      <c r="AY13" s="200">
        <f t="shared" si="6"/>
        <v>64.964556507157141</v>
      </c>
      <c r="AZ13" s="200">
        <f t="shared" si="6"/>
        <v>66.913493202371853</v>
      </c>
      <c r="BA13" s="200">
        <f t="shared" si="6"/>
        <v>68.92089799844301</v>
      </c>
      <c r="BB13" s="200">
        <f t="shared" si="6"/>
        <v>70.98852493839631</v>
      </c>
      <c r="BC13" s="200">
        <f t="shared" si="6"/>
        <v>73.118180686548186</v>
      </c>
      <c r="BD13" s="200">
        <f t="shared" si="6"/>
        <v>75.311726107144636</v>
      </c>
      <c r="BE13" s="200">
        <f t="shared" si="6"/>
        <v>77.571077890358978</v>
      </c>
      <c r="BF13" s="200">
        <f t="shared" si="6"/>
        <v>79.898210227069754</v>
      </c>
      <c r="BG13" s="200">
        <f t="shared" si="6"/>
        <v>82.295156533881851</v>
      </c>
      <c r="BH13" s="200">
        <f t="shared" si="6"/>
        <v>84.764011229898301</v>
      </c>
      <c r="BI13" s="200">
        <f t="shared" si="6"/>
        <v>87.306931566795271</v>
      </c>
      <c r="BJ13" s="200">
        <f t="shared" si="6"/>
        <v>89.926139513799114</v>
      </c>
      <c r="BK13" s="200">
        <f t="shared" si="6"/>
        <v>92.623923699213094</v>
      </c>
      <c r="BL13" s="200">
        <f t="shared" si="6"/>
        <v>95.402641410189503</v>
      </c>
      <c r="BM13" s="200">
        <f t="shared" si="6"/>
        <v>98.264720652495186</v>
      </c>
      <c r="BN13" s="200">
        <f t="shared" si="6"/>
        <v>101.21266227207003</v>
      </c>
      <c r="BO13" s="200">
        <f t="shared" si="6"/>
        <v>104.24904214023213</v>
      </c>
      <c r="BP13" s="200">
        <f t="shared" si="6"/>
        <v>107.37651340443911</v>
      </c>
      <c r="BQ13" s="200">
        <f t="shared" si="6"/>
        <v>110.59780880657227</v>
      </c>
    </row>
    <row r="14" spans="1:77" ht="16" customHeight="1">
      <c r="E14" s="326"/>
      <c r="F14" s="328"/>
      <c r="G14" s="324"/>
      <c r="H14" s="325"/>
      <c r="I14" s="226" t="s">
        <v>322</v>
      </c>
      <c r="J14" s="200">
        <f>J13/J264</f>
        <v>0.44602701436950354</v>
      </c>
      <c r="K14" s="200">
        <f>K13/K264</f>
        <v>0.45039982823587132</v>
      </c>
      <c r="L14" s="200">
        <f t="shared" ref="L14:BQ14" si="7">L13/L264</f>
        <v>0.45481551282641908</v>
      </c>
      <c r="M14" s="200">
        <f t="shared" si="7"/>
        <v>0.4592744884423644</v>
      </c>
      <c r="N14" s="200">
        <f t="shared" si="7"/>
        <v>0.46377717950552483</v>
      </c>
      <c r="O14" s="200">
        <f t="shared" si="7"/>
        <v>0.46832401459871625</v>
      </c>
      <c r="P14" s="200">
        <f t="shared" si="7"/>
        <v>0.47291542650654683</v>
      </c>
      <c r="Q14" s="200">
        <f t="shared" si="7"/>
        <v>0.47755185225661095</v>
      </c>
      <c r="R14" s="200">
        <f t="shared" si="7"/>
        <v>0.48223373316108764</v>
      </c>
      <c r="S14" s="200">
        <f t="shared" si="7"/>
        <v>0.48696151485874523</v>
      </c>
      <c r="T14" s="200">
        <f t="shared" si="7"/>
        <v>0.49173564735736047</v>
      </c>
      <c r="U14" s="200">
        <f t="shared" si="7"/>
        <v>0.49655658507655026</v>
      </c>
      <c r="V14" s="200">
        <f t="shared" si="7"/>
        <v>0.50142478689102621</v>
      </c>
      <c r="W14" s="200">
        <f t="shared" si="7"/>
        <v>0.50634071617427157</v>
      </c>
      <c r="X14" s="200">
        <f t="shared" si="7"/>
        <v>0.51130484084264671</v>
      </c>
      <c r="Y14" s="200">
        <f t="shared" si="7"/>
        <v>0.51631763339992753</v>
      </c>
      <c r="Z14" s="200">
        <f t="shared" si="7"/>
        <v>0.52137957098227961</v>
      </c>
      <c r="AA14" s="200">
        <f t="shared" si="7"/>
        <v>0.52649113540367465</v>
      </c>
      <c r="AB14" s="200">
        <f t="shared" si="7"/>
        <v>0.53165281320174984</v>
      </c>
      <c r="AC14" s="200">
        <f t="shared" si="7"/>
        <v>0.53686509568411989</v>
      </c>
      <c r="AD14" s="200">
        <f t="shared" si="7"/>
        <v>0.5421284789751406</v>
      </c>
      <c r="AE14" s="200">
        <f t="shared" si="7"/>
        <v>0.54744346406313227</v>
      </c>
      <c r="AF14" s="200">
        <f t="shared" si="7"/>
        <v>0.55281055684806468</v>
      </c>
      <c r="AG14" s="200">
        <f t="shared" si="7"/>
        <v>0.55823026818971255</v>
      </c>
      <c r="AH14" s="200">
        <f t="shared" si="7"/>
        <v>0.56370311395627837</v>
      </c>
      <c r="AI14" s="200">
        <f t="shared" si="7"/>
        <v>0.56922961507349679</v>
      </c>
      <c r="AJ14" s="200">
        <f t="shared" si="7"/>
        <v>0.57481029757421742</v>
      </c>
      <c r="AK14" s="200">
        <f t="shared" si="7"/>
        <v>0.58044569264847456</v>
      </c>
      <c r="AL14" s="200">
        <f t="shared" si="7"/>
        <v>0.58613633669404785</v>
      </c>
      <c r="AM14" s="200">
        <f t="shared" si="7"/>
        <v>0.59188277136751888</v>
      </c>
      <c r="AN14" s="200">
        <f t="shared" si="7"/>
        <v>0.59768554363582804</v>
      </c>
      <c r="AO14" s="200">
        <f t="shared" si="7"/>
        <v>0.60354520582833593</v>
      </c>
      <c r="AP14" s="200">
        <f t="shared" si="7"/>
        <v>0.60946231568939813</v>
      </c>
      <c r="AQ14" s="200">
        <f t="shared" si="7"/>
        <v>0.61543743643145099</v>
      </c>
      <c r="AR14" s="200">
        <f t="shared" si="7"/>
        <v>0.62147113678862209</v>
      </c>
      <c r="AS14" s="200">
        <f t="shared" si="7"/>
        <v>0.62756399107086358</v>
      </c>
      <c r="AT14" s="200">
        <f t="shared" si="7"/>
        <v>0.63371657921861702</v>
      </c>
      <c r="AU14" s="200">
        <f t="shared" si="7"/>
        <v>0.63992948685801532</v>
      </c>
      <c r="AV14" s="200">
        <f t="shared" si="7"/>
        <v>0.64620330535662329</v>
      </c>
      <c r="AW14" s="200">
        <f t="shared" si="7"/>
        <v>0.65253863187972738</v>
      </c>
      <c r="AX14" s="200">
        <f t="shared" si="7"/>
        <v>0.65893606944717575</v>
      </c>
      <c r="AY14" s="200">
        <f t="shared" si="7"/>
        <v>0.66539622699077561</v>
      </c>
      <c r="AZ14" s="200">
        <f t="shared" si="7"/>
        <v>0.67191971941225381</v>
      </c>
      <c r="BA14" s="200">
        <f t="shared" si="7"/>
        <v>0.67850716764178576</v>
      </c>
      <c r="BB14" s="200">
        <f t="shared" si="7"/>
        <v>0.6851591986970974</v>
      </c>
      <c r="BC14" s="200">
        <f t="shared" si="7"/>
        <v>0.69187644574314722</v>
      </c>
      <c r="BD14" s="200">
        <f t="shared" si="7"/>
        <v>0.69865954815239384</v>
      </c>
      <c r="BE14" s="200">
        <f t="shared" si="7"/>
        <v>0.70550915156565264</v>
      </c>
      <c r="BF14" s="200">
        <f t="shared" si="7"/>
        <v>0.71242590795355121</v>
      </c>
      <c r="BG14" s="200">
        <f t="shared" si="7"/>
        <v>0.71941047567858618</v>
      </c>
      <c r="BH14" s="200">
        <f t="shared" si="7"/>
        <v>0.72646351955778787</v>
      </c>
      <c r="BI14" s="200">
        <f t="shared" si="7"/>
        <v>0.73358571092600167</v>
      </c>
      <c r="BJ14" s="200">
        <f t="shared" si="7"/>
        <v>0.74077772769978578</v>
      </c>
      <c r="BK14" s="200">
        <f t="shared" si="7"/>
        <v>0.74804025444194056</v>
      </c>
      <c r="BL14" s="200">
        <f t="shared" si="7"/>
        <v>0.75537398242666554</v>
      </c>
      <c r="BM14" s="200">
        <f t="shared" si="7"/>
        <v>0.7627796097053583</v>
      </c>
      <c r="BN14" s="200">
        <f t="shared" si="7"/>
        <v>0.77025784117305773</v>
      </c>
      <c r="BO14" s="200">
        <f t="shared" si="7"/>
        <v>0.77780938863553861</v>
      </c>
      <c r="BP14" s="200">
        <f t="shared" si="7"/>
        <v>0.78543497087706371</v>
      </c>
      <c r="BQ14" s="200">
        <f t="shared" si="7"/>
        <v>0.79313531372879953</v>
      </c>
    </row>
    <row r="15" spans="1:77" ht="16" customHeight="1">
      <c r="A15" s="252"/>
      <c r="E15" s="326"/>
      <c r="F15" s="328"/>
      <c r="G15" s="324"/>
      <c r="H15" s="325"/>
      <c r="I15" s="226" t="s">
        <v>64</v>
      </c>
      <c r="J15" s="203">
        <f>Variables!$D$8</f>
        <v>5</v>
      </c>
      <c r="K15" s="203">
        <f>Variables!$D$8</f>
        <v>5</v>
      </c>
      <c r="L15" s="203">
        <f>Variables!$D$8</f>
        <v>5</v>
      </c>
      <c r="M15" s="203">
        <f>Variables!$D$8</f>
        <v>5</v>
      </c>
      <c r="N15" s="203">
        <f>Variables!$D$8</f>
        <v>5</v>
      </c>
      <c r="O15" s="203">
        <f>Variables!$D$8</f>
        <v>5</v>
      </c>
      <c r="P15" s="203">
        <f>Variables!$D$8</f>
        <v>5</v>
      </c>
      <c r="Q15" s="203">
        <f>Variables!$D$8</f>
        <v>5</v>
      </c>
      <c r="R15" s="203">
        <f>Variables!$D$8</f>
        <v>5</v>
      </c>
      <c r="S15" s="203">
        <f>Variables!$D$8</f>
        <v>5</v>
      </c>
      <c r="T15" s="203">
        <f>Variables!$D$8</f>
        <v>5</v>
      </c>
      <c r="U15" s="203">
        <f>Variables!$D$8</f>
        <v>5</v>
      </c>
      <c r="V15" s="203">
        <f>Variables!$D$8</f>
        <v>5</v>
      </c>
      <c r="W15" s="203">
        <f>Variables!$D$8</f>
        <v>5</v>
      </c>
      <c r="X15" s="203">
        <f>Variables!$D$8</f>
        <v>5</v>
      </c>
      <c r="Y15" s="203">
        <f>Variables!$D$8</f>
        <v>5</v>
      </c>
      <c r="Z15" s="203">
        <f>Variables!$D$8</f>
        <v>5</v>
      </c>
      <c r="AA15" s="203">
        <f>Variables!$D$8</f>
        <v>5</v>
      </c>
      <c r="AB15" s="203">
        <f>Variables!$D$8</f>
        <v>5</v>
      </c>
      <c r="AC15" s="203">
        <f>Variables!$D$8</f>
        <v>5</v>
      </c>
      <c r="AD15" s="203">
        <f>Variables!$D$8</f>
        <v>5</v>
      </c>
      <c r="AE15" s="203">
        <f>Variables!$D$8</f>
        <v>5</v>
      </c>
      <c r="AF15" s="203">
        <f>Variables!$D$8</f>
        <v>5</v>
      </c>
      <c r="AG15" s="203">
        <f>Variables!$D$8</f>
        <v>5</v>
      </c>
      <c r="AH15" s="203">
        <f>Variables!$D$8</f>
        <v>5</v>
      </c>
      <c r="AI15" s="203">
        <f>Variables!$D$8</f>
        <v>5</v>
      </c>
      <c r="AJ15" s="203">
        <f>Variables!$D$8</f>
        <v>5</v>
      </c>
      <c r="AK15" s="203">
        <f>Variables!$D$8</f>
        <v>5</v>
      </c>
      <c r="AL15" s="203">
        <f>Variables!$D$8</f>
        <v>5</v>
      </c>
      <c r="AM15" s="203">
        <f>Variables!$D$8</f>
        <v>5</v>
      </c>
      <c r="AN15" s="203">
        <f>Variables!$D$8</f>
        <v>5</v>
      </c>
      <c r="AO15" s="203">
        <f>Variables!$D$8</f>
        <v>5</v>
      </c>
      <c r="AP15" s="203">
        <f>Variables!$D$8</f>
        <v>5</v>
      </c>
      <c r="AQ15" s="203">
        <f>Variables!$D$8</f>
        <v>5</v>
      </c>
      <c r="AR15" s="203">
        <f>Variables!$D$8</f>
        <v>5</v>
      </c>
      <c r="AS15" s="203">
        <f>Variables!$D$8</f>
        <v>5</v>
      </c>
      <c r="AT15" s="203">
        <f>Variables!$D$8</f>
        <v>5</v>
      </c>
      <c r="AU15" s="203">
        <f>Variables!$D$8</f>
        <v>5</v>
      </c>
      <c r="AV15" s="203">
        <f>Variables!$D$8</f>
        <v>5</v>
      </c>
      <c r="AW15" s="203">
        <f>Variables!$D$8</f>
        <v>5</v>
      </c>
      <c r="AX15" s="203">
        <f>Variables!$D$8</f>
        <v>5</v>
      </c>
      <c r="AY15" s="203">
        <f>Variables!$D$8</f>
        <v>5</v>
      </c>
      <c r="AZ15" s="203">
        <f>Variables!$D$8</f>
        <v>5</v>
      </c>
      <c r="BA15" s="203">
        <f>Variables!$D$8</f>
        <v>5</v>
      </c>
      <c r="BB15" s="203">
        <f>Variables!$D$8</f>
        <v>5</v>
      </c>
      <c r="BC15" s="203">
        <f>Variables!$D$8</f>
        <v>5</v>
      </c>
      <c r="BD15" s="203">
        <f>Variables!$D$8</f>
        <v>5</v>
      </c>
      <c r="BE15" s="203">
        <f>Variables!$D$8</f>
        <v>5</v>
      </c>
      <c r="BF15" s="203">
        <f>Variables!$D$8</f>
        <v>5</v>
      </c>
      <c r="BG15" s="203">
        <f>Variables!$D$8</f>
        <v>5</v>
      </c>
      <c r="BH15" s="203">
        <f>Variables!$D$8</f>
        <v>5</v>
      </c>
      <c r="BI15" s="203">
        <f>Variables!$D$8</f>
        <v>5</v>
      </c>
      <c r="BJ15" s="203">
        <f>Variables!$D$8</f>
        <v>5</v>
      </c>
      <c r="BK15" s="203">
        <f>Variables!$D$8</f>
        <v>5</v>
      </c>
      <c r="BL15" s="203">
        <f>Variables!$D$8</f>
        <v>5</v>
      </c>
      <c r="BM15" s="203">
        <f>Variables!$D$8</f>
        <v>5</v>
      </c>
      <c r="BN15" s="203">
        <f>Variables!$D$8</f>
        <v>5</v>
      </c>
      <c r="BO15" s="203">
        <f>Variables!$D$8</f>
        <v>5</v>
      </c>
      <c r="BP15" s="203">
        <f>Variables!$D$8</f>
        <v>5</v>
      </c>
      <c r="BQ15" s="203">
        <f>Variables!$D$8</f>
        <v>5</v>
      </c>
    </row>
    <row r="16" spans="1:77" ht="16" customHeight="1">
      <c r="E16" s="326"/>
      <c r="F16" s="328"/>
      <c r="G16" s="324"/>
      <c r="H16" s="325"/>
      <c r="I16" s="226" t="s">
        <v>299</v>
      </c>
      <c r="J16" s="200">
        <v>0</v>
      </c>
      <c r="K16" s="200">
        <f>J18*$B$6</f>
        <v>0.17841080574780144</v>
      </c>
      <c r="L16" s="200">
        <f t="shared" ref="L16:BQ16" si="8">K18*$B$6</f>
        <v>0.26936533416824926</v>
      </c>
      <c r="M16" s="200">
        <f t="shared" si="8"/>
        <v>0.31660887221469225</v>
      </c>
      <c r="N16" s="200">
        <f t="shared" si="8"/>
        <v>0.34201423148429194</v>
      </c>
      <c r="O16" s="200">
        <f t="shared" si="8"/>
        <v>0.35651798754435593</v>
      </c>
      <c r="P16" s="200">
        <f t="shared" si="8"/>
        <v>0.36558859961166451</v>
      </c>
      <c r="Q16" s="200">
        <f t="shared" si="8"/>
        <v>0.37196047040845098</v>
      </c>
      <c r="R16" s="200">
        <f t="shared" si="8"/>
        <v>0.37700097610686989</v>
      </c>
      <c r="S16" s="200">
        <f t="shared" si="8"/>
        <v>0.38139398131787</v>
      </c>
      <c r="T16" s="200">
        <f t="shared" si="8"/>
        <v>0.38548159660243314</v>
      </c>
      <c r="U16" s="200">
        <f t="shared" si="8"/>
        <v>0.38943505724416078</v>
      </c>
      <c r="V16" s="200">
        <f t="shared" si="8"/>
        <v>0.3933401626527005</v>
      </c>
      <c r="W16" s="200">
        <f t="shared" si="8"/>
        <v>0.39723999608276073</v>
      </c>
      <c r="X16" s="200">
        <f t="shared" si="8"/>
        <v>0.40115628451108903</v>
      </c>
      <c r="Y16" s="200">
        <f t="shared" si="8"/>
        <v>0.40510007859260322</v>
      </c>
      <c r="Z16" s="200">
        <f t="shared" si="8"/>
        <v>0.40907709265627262</v>
      </c>
      <c r="AA16" s="200">
        <f t="shared" si="8"/>
        <v>0.4130903747210482</v>
      </c>
      <c r="AB16" s="200">
        <f t="shared" si="8"/>
        <v>0.41714164152199401</v>
      </c>
      <c r="AC16" s="200">
        <f t="shared" si="8"/>
        <v>0.42123194604169695</v>
      </c>
      <c r="AD16" s="200">
        <f t="shared" si="8"/>
        <v>0.42536201129449647</v>
      </c>
      <c r="AE16" s="200">
        <f t="shared" si="8"/>
        <v>0.42953239723730452</v>
      </c>
      <c r="AF16" s="200">
        <f t="shared" si="8"/>
        <v>0.43374358424390524</v>
      </c>
      <c r="AG16" s="200">
        <f t="shared" si="8"/>
        <v>0.43799601486117851</v>
      </c>
      <c r="AH16" s="200">
        <f t="shared" si="8"/>
        <v>0.44229011470647422</v>
      </c>
      <c r="AI16" s="200">
        <f t="shared" si="8"/>
        <v>0.44662630293574851</v>
      </c>
      <c r="AJ16" s="200">
        <f t="shared" si="8"/>
        <v>0.45100499749727296</v>
      </c>
      <c r="AK16" s="200">
        <f t="shared" si="8"/>
        <v>0.45542661777832355</v>
      </c>
      <c r="AL16" s="200">
        <f t="shared" si="8"/>
        <v>0.45989158594855167</v>
      </c>
      <c r="AM16" s="200">
        <f t="shared" si="8"/>
        <v>0.46440032765189498</v>
      </c>
      <c r="AN16" s="200">
        <f t="shared" si="8"/>
        <v>0.46895327237295509</v>
      </c>
      <c r="AO16" s="200">
        <f t="shared" si="8"/>
        <v>0.47355085364080884</v>
      </c>
      <c r="AP16" s="200">
        <f t="shared" si="8"/>
        <v>0.47819350915173886</v>
      </c>
      <c r="AQ16" s="200">
        <f t="shared" si="8"/>
        <v>0.48288168085162869</v>
      </c>
      <c r="AR16" s="200">
        <f t="shared" si="8"/>
        <v>0.48761581499839474</v>
      </c>
      <c r="AS16" s="200">
        <f t="shared" si="8"/>
        <v>0.49239636221464622</v>
      </c>
      <c r="AT16" s="200">
        <f t="shared" si="8"/>
        <v>0.49722377753566854</v>
      </c>
      <c r="AU16" s="200">
        <f t="shared" si="8"/>
        <v>0.50209852045528114</v>
      </c>
      <c r="AV16" s="200">
        <f t="shared" si="8"/>
        <v>0.50702105497084671</v>
      </c>
      <c r="AW16" s="200">
        <f t="shared" si="8"/>
        <v>0.51199184962807265</v>
      </c>
      <c r="AX16" s="200">
        <f t="shared" si="8"/>
        <v>0.5170113775659273</v>
      </c>
      <c r="AY16" s="200">
        <f t="shared" si="8"/>
        <v>0.52208011656183395</v>
      </c>
      <c r="AZ16" s="200">
        <f t="shared" si="8"/>
        <v>0.5271985490772273</v>
      </c>
      <c r="BA16" s="200">
        <f t="shared" si="8"/>
        <v>0.53236716230351522</v>
      </c>
      <c r="BB16" s="200">
        <f t="shared" si="8"/>
        <v>0.5375864482084719</v>
      </c>
      <c r="BC16" s="200">
        <f t="shared" si="8"/>
        <v>0.54285690358307492</v>
      </c>
      <c r="BD16" s="200">
        <f t="shared" si="8"/>
        <v>0.54817903008879632</v>
      </c>
      <c r="BE16" s="200">
        <f t="shared" si="8"/>
        <v>0.55355333430535569</v>
      </c>
      <c r="BF16" s="200">
        <f t="shared" si="8"/>
        <v>0.55898032777893902</v>
      </c>
      <c r="BG16" s="200">
        <f t="shared" si="8"/>
        <v>0.56446052707089001</v>
      </c>
      <c r="BH16" s="200">
        <f t="shared" si="8"/>
        <v>0.56999445380687952</v>
      </c>
      <c r="BI16" s="200">
        <f t="shared" si="8"/>
        <v>0.57558263472655491</v>
      </c>
      <c r="BJ16" s="200">
        <f t="shared" si="8"/>
        <v>0.5812256017336781</v>
      </c>
      <c r="BK16" s="200">
        <f t="shared" si="8"/>
        <v>0.58692389194675332</v>
      </c>
      <c r="BL16" s="200">
        <f t="shared" si="8"/>
        <v>0.59267804775015287</v>
      </c>
      <c r="BM16" s="200">
        <f t="shared" si="8"/>
        <v>0.59848861684574262</v>
      </c>
      <c r="BN16" s="200">
        <f t="shared" si="8"/>
        <v>0.6043561523050146</v>
      </c>
      <c r="BO16" s="200">
        <f t="shared" si="8"/>
        <v>0.61028121262173052</v>
      </c>
      <c r="BP16" s="200">
        <f t="shared" si="8"/>
        <v>0.6162643617650807</v>
      </c>
      <c r="BQ16" s="200">
        <f t="shared" si="8"/>
        <v>0.6223061692333659</v>
      </c>
    </row>
    <row r="17" spans="5:69" ht="16" customHeight="1">
      <c r="E17" s="326"/>
      <c r="F17" s="328"/>
      <c r="G17" s="324"/>
      <c r="H17" s="325"/>
      <c r="I17" s="227" t="s">
        <v>301</v>
      </c>
      <c r="J17" s="200">
        <v>0</v>
      </c>
      <c r="K17" s="200">
        <f t="shared" ref="K17:BQ17" si="9">J18*$B$7</f>
        <v>4.4602701436950359E-2</v>
      </c>
      <c r="L17" s="200">
        <f t="shared" si="9"/>
        <v>6.7341333542062315E-2</v>
      </c>
      <c r="M17" s="200">
        <f t="shared" si="9"/>
        <v>7.9152218053673062E-2</v>
      </c>
      <c r="N17" s="200">
        <f t="shared" si="9"/>
        <v>8.5503557871072985E-2</v>
      </c>
      <c r="O17" s="200">
        <f t="shared" si="9"/>
        <v>8.9129496886088982E-2</v>
      </c>
      <c r="P17" s="200">
        <f t="shared" si="9"/>
        <v>9.1397149902916128E-2</v>
      </c>
      <c r="Q17" s="200">
        <f t="shared" si="9"/>
        <v>9.2990117602112746E-2</v>
      </c>
      <c r="R17" s="200">
        <f t="shared" si="9"/>
        <v>9.4250244026717472E-2</v>
      </c>
      <c r="S17" s="200">
        <f t="shared" si="9"/>
        <v>9.53484953294675E-2</v>
      </c>
      <c r="T17" s="200">
        <f t="shared" si="9"/>
        <v>9.6370399150608285E-2</v>
      </c>
      <c r="U17" s="200">
        <f t="shared" si="9"/>
        <v>9.7358764311040194E-2</v>
      </c>
      <c r="V17" s="200">
        <f t="shared" si="9"/>
        <v>9.8335040663175124E-2</v>
      </c>
      <c r="W17" s="200">
        <f t="shared" si="9"/>
        <v>9.9309999020690182E-2</v>
      </c>
      <c r="X17" s="200">
        <f t="shared" si="9"/>
        <v>0.10028907112777226</v>
      </c>
      <c r="Y17" s="200">
        <f t="shared" si="9"/>
        <v>0.1012750196481508</v>
      </c>
      <c r="Z17" s="200">
        <f t="shared" si="9"/>
        <v>0.10226927316406816</v>
      </c>
      <c r="AA17" s="200">
        <f t="shared" si="9"/>
        <v>0.10327259368026205</v>
      </c>
      <c r="AB17" s="200">
        <f t="shared" si="9"/>
        <v>0.1042854103804985</v>
      </c>
      <c r="AC17" s="200">
        <f t="shared" si="9"/>
        <v>0.10530798651042424</v>
      </c>
      <c r="AD17" s="200">
        <f t="shared" si="9"/>
        <v>0.10634050282362412</v>
      </c>
      <c r="AE17" s="200">
        <f t="shared" si="9"/>
        <v>0.10738309930932613</v>
      </c>
      <c r="AF17" s="200">
        <f t="shared" si="9"/>
        <v>0.10843589606097631</v>
      </c>
      <c r="AG17" s="200">
        <f t="shared" si="9"/>
        <v>0.10949900371529463</v>
      </c>
      <c r="AH17" s="200">
        <f t="shared" si="9"/>
        <v>0.11057252867661856</v>
      </c>
      <c r="AI17" s="200">
        <f t="shared" si="9"/>
        <v>0.11165657573393713</v>
      </c>
      <c r="AJ17" s="200">
        <f t="shared" si="9"/>
        <v>0.11275124937431824</v>
      </c>
      <c r="AK17" s="200">
        <f t="shared" si="9"/>
        <v>0.11385665444458089</v>
      </c>
      <c r="AL17" s="200">
        <f t="shared" si="9"/>
        <v>0.11497289648713792</v>
      </c>
      <c r="AM17" s="200">
        <f t="shared" si="9"/>
        <v>0.11610008191297375</v>
      </c>
      <c r="AN17" s="200">
        <f t="shared" si="9"/>
        <v>0.11723831809323877</v>
      </c>
      <c r="AO17" s="200">
        <f t="shared" si="9"/>
        <v>0.11838771341020221</v>
      </c>
      <c r="AP17" s="200">
        <f t="shared" si="9"/>
        <v>0.11954837728793472</v>
      </c>
      <c r="AQ17" s="200">
        <f t="shared" si="9"/>
        <v>0.12072042021290717</v>
      </c>
      <c r="AR17" s="200">
        <f t="shared" si="9"/>
        <v>0.12190395374959868</v>
      </c>
      <c r="AS17" s="200">
        <f t="shared" si="9"/>
        <v>0.12309909055366156</v>
      </c>
      <c r="AT17" s="200">
        <f t="shared" si="9"/>
        <v>0.12430594438391714</v>
      </c>
      <c r="AU17" s="200">
        <f t="shared" si="9"/>
        <v>0.12552463011382028</v>
      </c>
      <c r="AV17" s="200">
        <f t="shared" si="9"/>
        <v>0.12675526374271168</v>
      </c>
      <c r="AW17" s="200">
        <f t="shared" si="9"/>
        <v>0.12799796240701816</v>
      </c>
      <c r="AX17" s="200">
        <f t="shared" si="9"/>
        <v>0.12925284439148182</v>
      </c>
      <c r="AY17" s="200">
        <f t="shared" si="9"/>
        <v>0.13052002914045849</v>
      </c>
      <c r="AZ17" s="200">
        <f t="shared" si="9"/>
        <v>0.13179963726930682</v>
      </c>
      <c r="BA17" s="200">
        <f t="shared" si="9"/>
        <v>0.1330917905758788</v>
      </c>
      <c r="BB17" s="200">
        <f t="shared" si="9"/>
        <v>0.13439661205211798</v>
      </c>
      <c r="BC17" s="200">
        <f t="shared" si="9"/>
        <v>0.13571422589576873</v>
      </c>
      <c r="BD17" s="200">
        <f t="shared" si="9"/>
        <v>0.13704475752219908</v>
      </c>
      <c r="BE17" s="200">
        <f t="shared" si="9"/>
        <v>0.13838833357633892</v>
      </c>
      <c r="BF17" s="200">
        <f t="shared" si="9"/>
        <v>0.13974508194473476</v>
      </c>
      <c r="BG17" s="200">
        <f t="shared" si="9"/>
        <v>0.1411151317677225</v>
      </c>
      <c r="BH17" s="200">
        <f t="shared" si="9"/>
        <v>0.14249861345171988</v>
      </c>
      <c r="BI17" s="200">
        <f t="shared" si="9"/>
        <v>0.14389565868163873</v>
      </c>
      <c r="BJ17" s="200">
        <f t="shared" si="9"/>
        <v>0.14530640043341952</v>
      </c>
      <c r="BK17" s="200">
        <f t="shared" si="9"/>
        <v>0.14673097298668833</v>
      </c>
      <c r="BL17" s="200">
        <f t="shared" si="9"/>
        <v>0.14816951193753822</v>
      </c>
      <c r="BM17" s="200">
        <f t="shared" si="9"/>
        <v>0.14962215421143565</v>
      </c>
      <c r="BN17" s="200">
        <f t="shared" si="9"/>
        <v>0.15108903807625365</v>
      </c>
      <c r="BO17" s="200">
        <f t="shared" si="9"/>
        <v>0.15257030315543263</v>
      </c>
      <c r="BP17" s="200">
        <f t="shared" si="9"/>
        <v>0.15406609044127018</v>
      </c>
      <c r="BQ17" s="200">
        <f t="shared" si="9"/>
        <v>0.15557654230834148</v>
      </c>
    </row>
    <row r="18" spans="5:69" ht="16" customHeight="1">
      <c r="E18" s="326"/>
      <c r="F18" s="328"/>
      <c r="G18" s="324"/>
      <c r="H18" s="325"/>
      <c r="I18" s="226" t="s">
        <v>325</v>
      </c>
      <c r="J18" s="200">
        <f>J14+J16+J17</f>
        <v>0.44602701436950354</v>
      </c>
      <c r="K18" s="200">
        <f>K14+K16+K17</f>
        <v>0.67341333542062309</v>
      </c>
      <c r="L18" s="200">
        <f t="shared" ref="L18:BQ18" si="10">L14+L16+L17</f>
        <v>0.79152218053673062</v>
      </c>
      <c r="M18" s="200">
        <f t="shared" si="10"/>
        <v>0.85503557871072977</v>
      </c>
      <c r="N18" s="200">
        <f t="shared" si="10"/>
        <v>0.89129496886088977</v>
      </c>
      <c r="O18" s="200">
        <f t="shared" si="10"/>
        <v>0.91397149902916119</v>
      </c>
      <c r="P18" s="200">
        <f t="shared" si="10"/>
        <v>0.92990117602112743</v>
      </c>
      <c r="Q18" s="200">
        <f t="shared" si="10"/>
        <v>0.94250244026717467</v>
      </c>
      <c r="R18" s="200">
        <f t="shared" si="10"/>
        <v>0.95348495329467498</v>
      </c>
      <c r="S18" s="200">
        <f t="shared" si="10"/>
        <v>0.96370399150608277</v>
      </c>
      <c r="T18" s="200">
        <f t="shared" si="10"/>
        <v>0.97358764311040191</v>
      </c>
      <c r="U18" s="200">
        <f t="shared" si="10"/>
        <v>0.98335040663175122</v>
      </c>
      <c r="V18" s="200">
        <f t="shared" si="10"/>
        <v>0.99309999020690176</v>
      </c>
      <c r="W18" s="200">
        <f t="shared" si="10"/>
        <v>1.0028907112777226</v>
      </c>
      <c r="X18" s="200">
        <f t="shared" si="10"/>
        <v>1.012750196481508</v>
      </c>
      <c r="Y18" s="200">
        <f t="shared" si="10"/>
        <v>1.0226927316406815</v>
      </c>
      <c r="Z18" s="200">
        <f t="shared" si="10"/>
        <v>1.0327259368026205</v>
      </c>
      <c r="AA18" s="200">
        <f t="shared" si="10"/>
        <v>1.042854103804985</v>
      </c>
      <c r="AB18" s="200">
        <f t="shared" si="10"/>
        <v>1.0530798651042423</v>
      </c>
      <c r="AC18" s="200">
        <f t="shared" si="10"/>
        <v>1.0634050282362411</v>
      </c>
      <c r="AD18" s="200">
        <f t="shared" si="10"/>
        <v>1.0738309930932612</v>
      </c>
      <c r="AE18" s="200">
        <f t="shared" si="10"/>
        <v>1.084358960609763</v>
      </c>
      <c r="AF18" s="200">
        <f t="shared" si="10"/>
        <v>1.0949900371529462</v>
      </c>
      <c r="AG18" s="200">
        <f t="shared" si="10"/>
        <v>1.1057252867661855</v>
      </c>
      <c r="AH18" s="200">
        <f t="shared" si="10"/>
        <v>1.1165657573393712</v>
      </c>
      <c r="AI18" s="200">
        <f t="shared" si="10"/>
        <v>1.1275124937431824</v>
      </c>
      <c r="AJ18" s="200">
        <f t="shared" si="10"/>
        <v>1.1385665444458088</v>
      </c>
      <c r="AK18" s="200">
        <f t="shared" si="10"/>
        <v>1.1497289648713791</v>
      </c>
      <c r="AL18" s="200">
        <f t="shared" si="10"/>
        <v>1.1610008191297374</v>
      </c>
      <c r="AM18" s="200">
        <f t="shared" si="10"/>
        <v>1.1723831809323877</v>
      </c>
      <c r="AN18" s="200">
        <f t="shared" si="10"/>
        <v>1.183877134102022</v>
      </c>
      <c r="AO18" s="200">
        <f t="shared" si="10"/>
        <v>1.195483772879347</v>
      </c>
      <c r="AP18" s="200">
        <f t="shared" si="10"/>
        <v>1.2072042021290716</v>
      </c>
      <c r="AQ18" s="200">
        <f t="shared" si="10"/>
        <v>1.2190395374959868</v>
      </c>
      <c r="AR18" s="200">
        <f t="shared" si="10"/>
        <v>1.2309909055366155</v>
      </c>
      <c r="AS18" s="200">
        <f t="shared" si="10"/>
        <v>1.2430594438391713</v>
      </c>
      <c r="AT18" s="200">
        <f t="shared" si="10"/>
        <v>1.2552463011382027</v>
      </c>
      <c r="AU18" s="200">
        <f t="shared" si="10"/>
        <v>1.2675526374271167</v>
      </c>
      <c r="AV18" s="200">
        <f t="shared" si="10"/>
        <v>1.2799796240701815</v>
      </c>
      <c r="AW18" s="200">
        <f t="shared" si="10"/>
        <v>1.2925284439148181</v>
      </c>
      <c r="AX18" s="200">
        <f t="shared" si="10"/>
        <v>1.3052002914045848</v>
      </c>
      <c r="AY18" s="200">
        <f t="shared" si="10"/>
        <v>1.3179963726930681</v>
      </c>
      <c r="AZ18" s="200">
        <f t="shared" si="10"/>
        <v>1.3309179057587881</v>
      </c>
      <c r="BA18" s="200">
        <f t="shared" si="10"/>
        <v>1.3439661205211797</v>
      </c>
      <c r="BB18" s="200">
        <f t="shared" si="10"/>
        <v>1.3571422589576874</v>
      </c>
      <c r="BC18" s="200">
        <f t="shared" si="10"/>
        <v>1.3704475752219907</v>
      </c>
      <c r="BD18" s="200">
        <f t="shared" si="10"/>
        <v>1.3838833357633893</v>
      </c>
      <c r="BE18" s="200">
        <f t="shared" si="10"/>
        <v>1.3974508194473474</v>
      </c>
      <c r="BF18" s="200">
        <f t="shared" si="10"/>
        <v>1.411151317677225</v>
      </c>
      <c r="BG18" s="200">
        <f t="shared" si="10"/>
        <v>1.4249861345171988</v>
      </c>
      <c r="BH18" s="200">
        <f t="shared" si="10"/>
        <v>1.4389565868163872</v>
      </c>
      <c r="BI18" s="200">
        <f t="shared" si="10"/>
        <v>1.4530640043341951</v>
      </c>
      <c r="BJ18" s="200">
        <f t="shared" si="10"/>
        <v>1.4673097298668833</v>
      </c>
      <c r="BK18" s="200">
        <f t="shared" si="10"/>
        <v>1.4816951193753822</v>
      </c>
      <c r="BL18" s="200">
        <f t="shared" si="10"/>
        <v>1.4962215421143565</v>
      </c>
      <c r="BM18" s="200">
        <f t="shared" si="10"/>
        <v>1.5108903807625365</v>
      </c>
      <c r="BN18" s="200">
        <f t="shared" si="10"/>
        <v>1.5257030315543261</v>
      </c>
      <c r="BO18" s="200">
        <f t="shared" si="10"/>
        <v>1.5406609044127018</v>
      </c>
      <c r="BP18" s="200">
        <f t="shared" si="10"/>
        <v>1.5557654230834146</v>
      </c>
      <c r="BQ18" s="200">
        <f t="shared" si="10"/>
        <v>1.5710180252705068</v>
      </c>
    </row>
    <row r="19" spans="5:69" ht="16" customHeight="1">
      <c r="E19" s="326"/>
      <c r="F19" s="328"/>
      <c r="G19" s="324"/>
      <c r="H19" s="325"/>
      <c r="I19" s="226" t="s">
        <v>295</v>
      </c>
      <c r="J19" s="200">
        <f>J15*J18</f>
        <v>2.2301350718475179</v>
      </c>
      <c r="K19" s="200">
        <f>K15*K18</f>
        <v>3.3670666771031152</v>
      </c>
      <c r="L19" s="200">
        <f t="shared" ref="L19:BQ19" si="11">L15*L18</f>
        <v>3.957610902683653</v>
      </c>
      <c r="M19" s="200">
        <f t="shared" si="11"/>
        <v>4.2751778935536491</v>
      </c>
      <c r="N19" s="200">
        <f t="shared" si="11"/>
        <v>4.4564748443044486</v>
      </c>
      <c r="O19" s="200">
        <f t="shared" si="11"/>
        <v>4.569857495145806</v>
      </c>
      <c r="P19" s="200">
        <f t="shared" si="11"/>
        <v>4.6495058801056368</v>
      </c>
      <c r="Q19" s="200">
        <f t="shared" si="11"/>
        <v>4.7125122013358736</v>
      </c>
      <c r="R19" s="200">
        <f t="shared" si="11"/>
        <v>4.7674247664733747</v>
      </c>
      <c r="S19" s="200">
        <f t="shared" si="11"/>
        <v>4.8185199575304143</v>
      </c>
      <c r="T19" s="200">
        <f t="shared" si="11"/>
        <v>4.8679382155520097</v>
      </c>
      <c r="U19" s="200">
        <f t="shared" si="11"/>
        <v>4.9167520331587564</v>
      </c>
      <c r="V19" s="200">
        <f t="shared" si="11"/>
        <v>4.9654999510345093</v>
      </c>
      <c r="W19" s="200">
        <f t="shared" si="11"/>
        <v>5.014453556388613</v>
      </c>
      <c r="X19" s="200">
        <f t="shared" si="11"/>
        <v>5.06375098240754</v>
      </c>
      <c r="Y19" s="200">
        <f t="shared" si="11"/>
        <v>5.1134636582034076</v>
      </c>
      <c r="Z19" s="200">
        <f t="shared" si="11"/>
        <v>5.1636296840131024</v>
      </c>
      <c r="AA19" s="200">
        <f t="shared" si="11"/>
        <v>5.2142705190249252</v>
      </c>
      <c r="AB19" s="200">
        <f t="shared" si="11"/>
        <v>5.2653993255212121</v>
      </c>
      <c r="AC19" s="200">
        <f t="shared" si="11"/>
        <v>5.3170251411812055</v>
      </c>
      <c r="AD19" s="200">
        <f t="shared" si="11"/>
        <v>5.369154965466306</v>
      </c>
      <c r="AE19" s="200">
        <f t="shared" si="11"/>
        <v>5.4217948030488152</v>
      </c>
      <c r="AF19" s="200">
        <f t="shared" si="11"/>
        <v>5.4749501857647314</v>
      </c>
      <c r="AG19" s="200">
        <f t="shared" si="11"/>
        <v>5.5286264338309277</v>
      </c>
      <c r="AH19" s="200">
        <f t="shared" si="11"/>
        <v>5.5828287866968562</v>
      </c>
      <c r="AI19" s="200">
        <f t="shared" si="11"/>
        <v>5.6375624687159123</v>
      </c>
      <c r="AJ19" s="200">
        <f t="shared" si="11"/>
        <v>5.6928327222290438</v>
      </c>
      <c r="AK19" s="200">
        <f t="shared" si="11"/>
        <v>5.7486448243568953</v>
      </c>
      <c r="AL19" s="200">
        <f t="shared" si="11"/>
        <v>5.8050040956486875</v>
      </c>
      <c r="AM19" s="200">
        <f t="shared" si="11"/>
        <v>5.861915904661938</v>
      </c>
      <c r="AN19" s="200">
        <f t="shared" si="11"/>
        <v>5.9193856705101098</v>
      </c>
      <c r="AO19" s="200">
        <f t="shared" si="11"/>
        <v>5.9774188643967356</v>
      </c>
      <c r="AP19" s="200">
        <f t="shared" si="11"/>
        <v>6.0360210106453582</v>
      </c>
      <c r="AQ19" s="200">
        <f t="shared" si="11"/>
        <v>6.0951976874799341</v>
      </c>
      <c r="AR19" s="200">
        <f t="shared" si="11"/>
        <v>6.1549545276830777</v>
      </c>
      <c r="AS19" s="200">
        <f t="shared" si="11"/>
        <v>6.2152972191958566</v>
      </c>
      <c r="AT19" s="200">
        <f t="shared" si="11"/>
        <v>6.2762315056910136</v>
      </c>
      <c r="AU19" s="200">
        <f t="shared" si="11"/>
        <v>6.3377631871355833</v>
      </c>
      <c r="AV19" s="200">
        <f t="shared" si="11"/>
        <v>6.3998981203509073</v>
      </c>
      <c r="AW19" s="200">
        <f t="shared" si="11"/>
        <v>6.4626422195740911</v>
      </c>
      <c r="AX19" s="200">
        <f t="shared" si="11"/>
        <v>6.5260014570229243</v>
      </c>
      <c r="AY19" s="200">
        <f t="shared" si="11"/>
        <v>6.5899818634653409</v>
      </c>
      <c r="AZ19" s="200">
        <f t="shared" si="11"/>
        <v>6.6545895287939407</v>
      </c>
      <c r="BA19" s="200">
        <f t="shared" si="11"/>
        <v>6.7198306026058985</v>
      </c>
      <c r="BB19" s="200">
        <f t="shared" si="11"/>
        <v>6.7857112947884364</v>
      </c>
      <c r="BC19" s="200">
        <f t="shared" si="11"/>
        <v>6.8522378761099532</v>
      </c>
      <c r="BD19" s="200">
        <f t="shared" si="11"/>
        <v>6.9194166788169467</v>
      </c>
      <c r="BE19" s="200">
        <f t="shared" si="11"/>
        <v>6.987254097236737</v>
      </c>
      <c r="BF19" s="200">
        <f t="shared" si="11"/>
        <v>7.0557565883861253</v>
      </c>
      <c r="BG19" s="200">
        <f t="shared" si="11"/>
        <v>7.124930672585994</v>
      </c>
      <c r="BH19" s="200">
        <f t="shared" si="11"/>
        <v>7.1947829340819354</v>
      </c>
      <c r="BI19" s="200">
        <f t="shared" si="11"/>
        <v>7.2653200216709752</v>
      </c>
      <c r="BJ19" s="200">
        <f t="shared" si="11"/>
        <v>7.336548649334417</v>
      </c>
      <c r="BK19" s="200">
        <f t="shared" si="11"/>
        <v>7.4084755968769116</v>
      </c>
      <c r="BL19" s="200">
        <f t="shared" si="11"/>
        <v>7.4811077105717825</v>
      </c>
      <c r="BM19" s="200">
        <f t="shared" si="11"/>
        <v>7.5544519038126818</v>
      </c>
      <c r="BN19" s="200">
        <f t="shared" si="11"/>
        <v>7.6285151577716306</v>
      </c>
      <c r="BO19" s="200">
        <f t="shared" si="11"/>
        <v>7.703304522063509</v>
      </c>
      <c r="BP19" s="200">
        <f t="shared" si="11"/>
        <v>7.7788271154170729</v>
      </c>
      <c r="BQ19" s="200">
        <f t="shared" si="11"/>
        <v>7.8550901263525343</v>
      </c>
    </row>
    <row r="20" spans="5:69" ht="16" customHeight="1">
      <c r="E20" s="326"/>
      <c r="F20" s="328"/>
      <c r="G20" s="324"/>
      <c r="H20" s="325"/>
      <c r="I20" s="226" t="s">
        <v>326</v>
      </c>
      <c r="J20" s="219">
        <f>Variables!$D$20</f>
        <v>800</v>
      </c>
      <c r="K20" s="219">
        <f>Variables!$D$20</f>
        <v>800</v>
      </c>
      <c r="L20" s="219">
        <f>Variables!$D$20</f>
        <v>800</v>
      </c>
      <c r="M20" s="219">
        <f>Variables!$D$20</f>
        <v>800</v>
      </c>
      <c r="N20" s="219">
        <f>Variables!$D$20</f>
        <v>800</v>
      </c>
      <c r="O20" s="219">
        <f>Variables!$D$20</f>
        <v>800</v>
      </c>
      <c r="P20" s="219">
        <f>Variables!$D$20</f>
        <v>800</v>
      </c>
      <c r="Q20" s="219">
        <f>Variables!$D$20</f>
        <v>800</v>
      </c>
      <c r="R20" s="219">
        <f>Variables!$D$20</f>
        <v>800</v>
      </c>
      <c r="S20" s="219">
        <f>Variables!$D$20</f>
        <v>800</v>
      </c>
      <c r="T20" s="219">
        <f>Variables!$D$20</f>
        <v>800</v>
      </c>
      <c r="U20" s="219">
        <f>Variables!$D$20</f>
        <v>800</v>
      </c>
      <c r="V20" s="219">
        <f>Variables!$D$20</f>
        <v>800</v>
      </c>
      <c r="W20" s="219">
        <f>Variables!$D$20</f>
        <v>800</v>
      </c>
      <c r="X20" s="219">
        <f>Variables!$D$20</f>
        <v>800</v>
      </c>
      <c r="Y20" s="219">
        <f>Variables!$D$20</f>
        <v>800</v>
      </c>
      <c r="Z20" s="219">
        <f>Variables!$D$20</f>
        <v>800</v>
      </c>
      <c r="AA20" s="219">
        <f>Variables!$D$20</f>
        <v>800</v>
      </c>
      <c r="AB20" s="219">
        <f>Variables!$D$20</f>
        <v>800</v>
      </c>
      <c r="AC20" s="219">
        <f>Variables!$D$20</f>
        <v>800</v>
      </c>
      <c r="AD20" s="219">
        <f>Variables!$D$20</f>
        <v>800</v>
      </c>
      <c r="AE20" s="219">
        <f>Variables!$D$20</f>
        <v>800</v>
      </c>
      <c r="AF20" s="219">
        <f>Variables!$D$20</f>
        <v>800</v>
      </c>
      <c r="AG20" s="219">
        <f>Variables!$D$20</f>
        <v>800</v>
      </c>
      <c r="AH20" s="219">
        <f>Variables!$D$20</f>
        <v>800</v>
      </c>
      <c r="AI20" s="219">
        <f>Variables!$D$20</f>
        <v>800</v>
      </c>
      <c r="AJ20" s="219">
        <f>Variables!$D$20</f>
        <v>800</v>
      </c>
      <c r="AK20" s="219">
        <f>Variables!$D$20</f>
        <v>800</v>
      </c>
      <c r="AL20" s="219">
        <f>Variables!$D$20</f>
        <v>800</v>
      </c>
      <c r="AM20" s="219">
        <f>Variables!$D$20</f>
        <v>800</v>
      </c>
      <c r="AN20" s="219">
        <f>Variables!$D$20</f>
        <v>800</v>
      </c>
      <c r="AO20" s="219">
        <f>Variables!$D$20</f>
        <v>800</v>
      </c>
      <c r="AP20" s="219">
        <f>Variables!$D$20</f>
        <v>800</v>
      </c>
      <c r="AQ20" s="219">
        <f>Variables!$D$20</f>
        <v>800</v>
      </c>
      <c r="AR20" s="219">
        <f>Variables!$D$20</f>
        <v>800</v>
      </c>
      <c r="AS20" s="219">
        <f>Variables!$D$20</f>
        <v>800</v>
      </c>
      <c r="AT20" s="219">
        <f>Variables!$D$20</f>
        <v>800</v>
      </c>
      <c r="AU20" s="219">
        <f>Variables!$D$20</f>
        <v>800</v>
      </c>
      <c r="AV20" s="219">
        <f>Variables!$D$20</f>
        <v>800</v>
      </c>
      <c r="AW20" s="219">
        <f>Variables!$D$20</f>
        <v>800</v>
      </c>
      <c r="AX20" s="219">
        <f>Variables!$D$20</f>
        <v>800</v>
      </c>
      <c r="AY20" s="219">
        <f>Variables!$D$20</f>
        <v>800</v>
      </c>
      <c r="AZ20" s="219">
        <f>Variables!$D$20</f>
        <v>800</v>
      </c>
      <c r="BA20" s="219">
        <f>Variables!$D$20</f>
        <v>800</v>
      </c>
      <c r="BB20" s="219">
        <f>Variables!$D$20</f>
        <v>800</v>
      </c>
      <c r="BC20" s="219">
        <f>Variables!$D$20</f>
        <v>800</v>
      </c>
      <c r="BD20" s="219">
        <f>Variables!$D$20</f>
        <v>800</v>
      </c>
      <c r="BE20" s="219">
        <f>Variables!$D$20</f>
        <v>800</v>
      </c>
      <c r="BF20" s="219">
        <f>Variables!$D$20</f>
        <v>800</v>
      </c>
      <c r="BG20" s="219">
        <f>Variables!$D$20</f>
        <v>800</v>
      </c>
      <c r="BH20" s="219">
        <f>Variables!$D$20</f>
        <v>800</v>
      </c>
      <c r="BI20" s="219">
        <f>Variables!$D$20</f>
        <v>800</v>
      </c>
      <c r="BJ20" s="219">
        <f>Variables!$D$20</f>
        <v>800</v>
      </c>
      <c r="BK20" s="219">
        <f>Variables!$D$20</f>
        <v>800</v>
      </c>
      <c r="BL20" s="219">
        <f>Variables!$D$20</f>
        <v>800</v>
      </c>
      <c r="BM20" s="219">
        <f>Variables!$D$20</f>
        <v>800</v>
      </c>
      <c r="BN20" s="219">
        <f>Variables!$D$20</f>
        <v>800</v>
      </c>
      <c r="BO20" s="219">
        <f>Variables!$D$20</f>
        <v>800</v>
      </c>
      <c r="BP20" s="219">
        <f>Variables!$D$20</f>
        <v>800</v>
      </c>
      <c r="BQ20" s="219">
        <f>Variables!$D$20</f>
        <v>800</v>
      </c>
    </row>
    <row r="21" spans="5:69" ht="16" customHeight="1">
      <c r="E21" s="326"/>
      <c r="F21" s="328"/>
      <c r="G21" s="324"/>
      <c r="H21" s="325"/>
      <c r="I21" s="226" t="s">
        <v>446</v>
      </c>
      <c r="J21" s="204">
        <f>J20*$B$9</f>
        <v>144</v>
      </c>
      <c r="K21" s="204">
        <f t="shared" ref="K21:BQ21" si="12">K20*$B$9</f>
        <v>144</v>
      </c>
      <c r="L21" s="204">
        <f t="shared" si="12"/>
        <v>144</v>
      </c>
      <c r="M21" s="204">
        <f t="shared" si="12"/>
        <v>144</v>
      </c>
      <c r="N21" s="204">
        <f t="shared" si="12"/>
        <v>144</v>
      </c>
      <c r="O21" s="204">
        <f t="shared" si="12"/>
        <v>144</v>
      </c>
      <c r="P21" s="204">
        <f t="shared" si="12"/>
        <v>144</v>
      </c>
      <c r="Q21" s="204">
        <f t="shared" si="12"/>
        <v>144</v>
      </c>
      <c r="R21" s="204">
        <f t="shared" si="12"/>
        <v>144</v>
      </c>
      <c r="S21" s="204">
        <f t="shared" si="12"/>
        <v>144</v>
      </c>
      <c r="T21" s="204">
        <f t="shared" si="12"/>
        <v>144</v>
      </c>
      <c r="U21" s="204">
        <f t="shared" si="12"/>
        <v>144</v>
      </c>
      <c r="V21" s="204">
        <f t="shared" si="12"/>
        <v>144</v>
      </c>
      <c r="W21" s="204">
        <f t="shared" si="12"/>
        <v>144</v>
      </c>
      <c r="X21" s="204">
        <f t="shared" si="12"/>
        <v>144</v>
      </c>
      <c r="Y21" s="204">
        <f t="shared" si="12"/>
        <v>144</v>
      </c>
      <c r="Z21" s="204">
        <f t="shared" si="12"/>
        <v>144</v>
      </c>
      <c r="AA21" s="204">
        <f t="shared" si="12"/>
        <v>144</v>
      </c>
      <c r="AB21" s="204">
        <f t="shared" si="12"/>
        <v>144</v>
      </c>
      <c r="AC21" s="204">
        <f t="shared" si="12"/>
        <v>144</v>
      </c>
      <c r="AD21" s="204">
        <f t="shared" si="12"/>
        <v>144</v>
      </c>
      <c r="AE21" s="204">
        <f t="shared" si="12"/>
        <v>144</v>
      </c>
      <c r="AF21" s="204">
        <f t="shared" si="12"/>
        <v>144</v>
      </c>
      <c r="AG21" s="204">
        <f t="shared" si="12"/>
        <v>144</v>
      </c>
      <c r="AH21" s="204">
        <f t="shared" si="12"/>
        <v>144</v>
      </c>
      <c r="AI21" s="204">
        <f t="shared" si="12"/>
        <v>144</v>
      </c>
      <c r="AJ21" s="204">
        <f t="shared" si="12"/>
        <v>144</v>
      </c>
      <c r="AK21" s="204">
        <f t="shared" si="12"/>
        <v>144</v>
      </c>
      <c r="AL21" s="204">
        <f t="shared" si="12"/>
        <v>144</v>
      </c>
      <c r="AM21" s="204">
        <f t="shared" si="12"/>
        <v>144</v>
      </c>
      <c r="AN21" s="204">
        <f t="shared" si="12"/>
        <v>144</v>
      </c>
      <c r="AO21" s="204">
        <f t="shared" si="12"/>
        <v>144</v>
      </c>
      <c r="AP21" s="204">
        <f t="shared" si="12"/>
        <v>144</v>
      </c>
      <c r="AQ21" s="204">
        <f t="shared" si="12"/>
        <v>144</v>
      </c>
      <c r="AR21" s="204">
        <f t="shared" si="12"/>
        <v>144</v>
      </c>
      <c r="AS21" s="204">
        <f t="shared" si="12"/>
        <v>144</v>
      </c>
      <c r="AT21" s="204">
        <f t="shared" si="12"/>
        <v>144</v>
      </c>
      <c r="AU21" s="204">
        <f t="shared" si="12"/>
        <v>144</v>
      </c>
      <c r="AV21" s="204">
        <f t="shared" si="12"/>
        <v>144</v>
      </c>
      <c r="AW21" s="204">
        <f t="shared" si="12"/>
        <v>144</v>
      </c>
      <c r="AX21" s="204">
        <f t="shared" si="12"/>
        <v>144</v>
      </c>
      <c r="AY21" s="204">
        <f t="shared" si="12"/>
        <v>144</v>
      </c>
      <c r="AZ21" s="204">
        <f t="shared" si="12"/>
        <v>144</v>
      </c>
      <c r="BA21" s="204">
        <f t="shared" si="12"/>
        <v>144</v>
      </c>
      <c r="BB21" s="204">
        <f t="shared" si="12"/>
        <v>144</v>
      </c>
      <c r="BC21" s="204">
        <f t="shared" si="12"/>
        <v>144</v>
      </c>
      <c r="BD21" s="204">
        <f t="shared" si="12"/>
        <v>144</v>
      </c>
      <c r="BE21" s="204">
        <f t="shared" si="12"/>
        <v>144</v>
      </c>
      <c r="BF21" s="204">
        <f t="shared" si="12"/>
        <v>144</v>
      </c>
      <c r="BG21" s="204">
        <f t="shared" si="12"/>
        <v>144</v>
      </c>
      <c r="BH21" s="204">
        <f t="shared" si="12"/>
        <v>144</v>
      </c>
      <c r="BI21" s="204">
        <f t="shared" si="12"/>
        <v>144</v>
      </c>
      <c r="BJ21" s="204">
        <f t="shared" si="12"/>
        <v>144</v>
      </c>
      <c r="BK21" s="204">
        <f t="shared" si="12"/>
        <v>144</v>
      </c>
      <c r="BL21" s="204">
        <f t="shared" si="12"/>
        <v>144</v>
      </c>
      <c r="BM21" s="204">
        <f t="shared" si="12"/>
        <v>144</v>
      </c>
      <c r="BN21" s="204">
        <f t="shared" si="12"/>
        <v>144</v>
      </c>
      <c r="BO21" s="204">
        <f t="shared" si="12"/>
        <v>144</v>
      </c>
      <c r="BP21" s="204">
        <f t="shared" si="12"/>
        <v>144</v>
      </c>
      <c r="BQ21" s="204">
        <f t="shared" si="12"/>
        <v>144</v>
      </c>
    </row>
    <row r="22" spans="5:69" ht="16" customHeight="1">
      <c r="E22" s="326"/>
      <c r="F22" s="328"/>
      <c r="G22" s="324"/>
      <c r="H22" s="325"/>
      <c r="I22" s="226" t="s">
        <v>346</v>
      </c>
      <c r="J22" s="204">
        <f>J19*J20</f>
        <v>1784.1080574780144</v>
      </c>
      <c r="K22" s="204">
        <f>K19*K20</f>
        <v>2693.6533416824923</v>
      </c>
      <c r="L22" s="204">
        <f t="shared" ref="L22:BQ22" si="13">L19*L20</f>
        <v>3166.0887221469225</v>
      </c>
      <c r="M22" s="204">
        <f t="shared" si="13"/>
        <v>3420.1423148429194</v>
      </c>
      <c r="N22" s="204">
        <f t="shared" si="13"/>
        <v>3565.179875443559</v>
      </c>
      <c r="O22" s="204">
        <f t="shared" si="13"/>
        <v>3655.8859961166449</v>
      </c>
      <c r="P22" s="204">
        <f t="shared" si="13"/>
        <v>3719.6047040845096</v>
      </c>
      <c r="Q22" s="204">
        <f t="shared" si="13"/>
        <v>3770.0097610686989</v>
      </c>
      <c r="R22" s="204">
        <f t="shared" si="13"/>
        <v>3813.9398131786998</v>
      </c>
      <c r="S22" s="204">
        <f t="shared" si="13"/>
        <v>3854.8159660243314</v>
      </c>
      <c r="T22" s="204">
        <f t="shared" si="13"/>
        <v>3894.3505724416077</v>
      </c>
      <c r="U22" s="204">
        <f t="shared" si="13"/>
        <v>3933.4016265270052</v>
      </c>
      <c r="V22" s="204">
        <f t="shared" si="13"/>
        <v>3972.3999608276072</v>
      </c>
      <c r="W22" s="204">
        <f t="shared" si="13"/>
        <v>4011.5628451108905</v>
      </c>
      <c r="X22" s="204">
        <f t="shared" si="13"/>
        <v>4051.0007859260318</v>
      </c>
      <c r="Y22" s="204">
        <f t="shared" si="13"/>
        <v>4090.7709265627263</v>
      </c>
      <c r="Z22" s="204">
        <f t="shared" si="13"/>
        <v>4130.9037472104819</v>
      </c>
      <c r="AA22" s="204">
        <f t="shared" si="13"/>
        <v>4171.4164152199401</v>
      </c>
      <c r="AB22" s="204">
        <f t="shared" si="13"/>
        <v>4212.3194604169694</v>
      </c>
      <c r="AC22" s="204">
        <f t="shared" si="13"/>
        <v>4253.6201129449646</v>
      </c>
      <c r="AD22" s="204">
        <f t="shared" si="13"/>
        <v>4295.3239723730449</v>
      </c>
      <c r="AE22" s="204">
        <f t="shared" si="13"/>
        <v>4337.4358424390521</v>
      </c>
      <c r="AF22" s="204">
        <f t="shared" si="13"/>
        <v>4379.9601486117854</v>
      </c>
      <c r="AG22" s="204">
        <f t="shared" si="13"/>
        <v>4422.901147064742</v>
      </c>
      <c r="AH22" s="204">
        <f t="shared" si="13"/>
        <v>4466.2630293574848</v>
      </c>
      <c r="AI22" s="204">
        <f t="shared" si="13"/>
        <v>4510.0499749727296</v>
      </c>
      <c r="AJ22" s="204">
        <f t="shared" si="13"/>
        <v>4554.2661777832354</v>
      </c>
      <c r="AK22" s="204">
        <f t="shared" si="13"/>
        <v>4598.9158594855162</v>
      </c>
      <c r="AL22" s="204">
        <f t="shared" si="13"/>
        <v>4644.0032765189499</v>
      </c>
      <c r="AM22" s="204">
        <f t="shared" si="13"/>
        <v>4689.5327237295505</v>
      </c>
      <c r="AN22" s="204">
        <f t="shared" si="13"/>
        <v>4735.5085364080878</v>
      </c>
      <c r="AO22" s="204">
        <f t="shared" si="13"/>
        <v>4781.9350915173882</v>
      </c>
      <c r="AP22" s="204">
        <f t="shared" si="13"/>
        <v>4828.816808516287</v>
      </c>
      <c r="AQ22" s="204">
        <f t="shared" si="13"/>
        <v>4876.1581499839476</v>
      </c>
      <c r="AR22" s="204">
        <f t="shared" si="13"/>
        <v>4923.9636221464625</v>
      </c>
      <c r="AS22" s="204">
        <f t="shared" si="13"/>
        <v>4972.2377753566852</v>
      </c>
      <c r="AT22" s="204">
        <f t="shared" si="13"/>
        <v>5020.9852045528105</v>
      </c>
      <c r="AU22" s="204">
        <f t="shared" si="13"/>
        <v>5070.2105497084667</v>
      </c>
      <c r="AV22" s="204">
        <f t="shared" si="13"/>
        <v>5119.9184962807258</v>
      </c>
      <c r="AW22" s="204">
        <f t="shared" si="13"/>
        <v>5170.1137756592725</v>
      </c>
      <c r="AX22" s="204">
        <f t="shared" si="13"/>
        <v>5220.8011656183398</v>
      </c>
      <c r="AY22" s="204">
        <f t="shared" si="13"/>
        <v>5271.9854907722729</v>
      </c>
      <c r="AZ22" s="204">
        <f t="shared" si="13"/>
        <v>5323.6716230351522</v>
      </c>
      <c r="BA22" s="204">
        <f t="shared" si="13"/>
        <v>5375.8644820847185</v>
      </c>
      <c r="BB22" s="204">
        <f t="shared" si="13"/>
        <v>5428.5690358307493</v>
      </c>
      <c r="BC22" s="204">
        <f t="shared" si="13"/>
        <v>5481.7903008879621</v>
      </c>
      <c r="BD22" s="204">
        <f t="shared" si="13"/>
        <v>5535.5333430535575</v>
      </c>
      <c r="BE22" s="204">
        <f t="shared" si="13"/>
        <v>5589.8032777893895</v>
      </c>
      <c r="BF22" s="204">
        <f t="shared" si="13"/>
        <v>5644.6052707089002</v>
      </c>
      <c r="BG22" s="204">
        <f t="shared" si="13"/>
        <v>5699.9445380687948</v>
      </c>
      <c r="BH22" s="204">
        <f t="shared" si="13"/>
        <v>5755.8263472655481</v>
      </c>
      <c r="BI22" s="204">
        <f t="shared" si="13"/>
        <v>5812.2560173367801</v>
      </c>
      <c r="BJ22" s="204">
        <f t="shared" si="13"/>
        <v>5869.2389194675334</v>
      </c>
      <c r="BK22" s="204">
        <f t="shared" si="13"/>
        <v>5926.7804775015293</v>
      </c>
      <c r="BL22" s="204">
        <f t="shared" si="13"/>
        <v>5984.8861684574258</v>
      </c>
      <c r="BM22" s="204">
        <f t="shared" si="13"/>
        <v>6043.5615230501453</v>
      </c>
      <c r="BN22" s="204">
        <f t="shared" si="13"/>
        <v>6102.8121262173045</v>
      </c>
      <c r="BO22" s="204">
        <f t="shared" si="13"/>
        <v>6162.6436176508068</v>
      </c>
      <c r="BP22" s="204">
        <f t="shared" si="13"/>
        <v>6223.0616923336584</v>
      </c>
      <c r="BQ22" s="204">
        <f t="shared" si="13"/>
        <v>6284.0721010820271</v>
      </c>
    </row>
    <row r="23" spans="5:69" ht="16" customHeight="1">
      <c r="E23" s="326"/>
      <c r="F23" s="328"/>
      <c r="G23" s="324"/>
      <c r="H23" s="325"/>
      <c r="I23" s="226" t="s">
        <v>447</v>
      </c>
      <c r="J23" s="228">
        <f t="shared" ref="J23:BQ23" si="14">J22*$B$9</f>
        <v>321.13945034604257</v>
      </c>
      <c r="K23" s="228">
        <f t="shared" si="14"/>
        <v>484.85760150284858</v>
      </c>
      <c r="L23" s="228">
        <f t="shared" si="14"/>
        <v>569.89596998644606</v>
      </c>
      <c r="M23" s="228">
        <f t="shared" si="14"/>
        <v>615.62561667172542</v>
      </c>
      <c r="N23" s="228">
        <f t="shared" si="14"/>
        <v>641.73237757984054</v>
      </c>
      <c r="O23" s="228">
        <f t="shared" si="14"/>
        <v>658.05947930099603</v>
      </c>
      <c r="P23" s="228">
        <f t="shared" si="14"/>
        <v>669.52884673521169</v>
      </c>
      <c r="Q23" s="228">
        <f t="shared" si="14"/>
        <v>678.60175699236584</v>
      </c>
      <c r="R23" s="228">
        <f t="shared" si="14"/>
        <v>686.50916637216596</v>
      </c>
      <c r="S23" s="228">
        <f t="shared" si="14"/>
        <v>693.86687388437963</v>
      </c>
      <c r="T23" s="228">
        <f t="shared" si="14"/>
        <v>700.98310303948938</v>
      </c>
      <c r="U23" s="228">
        <f t="shared" si="14"/>
        <v>708.01229277486095</v>
      </c>
      <c r="V23" s="228">
        <f t="shared" si="14"/>
        <v>715.03199294896922</v>
      </c>
      <c r="W23" s="228">
        <f t="shared" si="14"/>
        <v>722.08131211996022</v>
      </c>
      <c r="X23" s="228">
        <f t="shared" si="14"/>
        <v>729.18014146668565</v>
      </c>
      <c r="Y23" s="228">
        <f t="shared" si="14"/>
        <v>736.3387667812907</v>
      </c>
      <c r="Z23" s="228">
        <f t="shared" si="14"/>
        <v>743.56267449788675</v>
      </c>
      <c r="AA23" s="228">
        <f t="shared" si="14"/>
        <v>750.85495473958918</v>
      </c>
      <c r="AB23" s="228">
        <f t="shared" si="14"/>
        <v>758.21750287505449</v>
      </c>
      <c r="AC23" s="228">
        <f t="shared" si="14"/>
        <v>765.65162033009358</v>
      </c>
      <c r="AD23" s="228">
        <f t="shared" si="14"/>
        <v>773.15831502714809</v>
      </c>
      <c r="AE23" s="228">
        <f t="shared" si="14"/>
        <v>780.73845163902934</v>
      </c>
      <c r="AF23" s="228">
        <f t="shared" si="14"/>
        <v>788.39282675012134</v>
      </c>
      <c r="AG23" s="228">
        <f t="shared" si="14"/>
        <v>796.1222064716535</v>
      </c>
      <c r="AH23" s="228">
        <f t="shared" si="14"/>
        <v>803.92734528434721</v>
      </c>
      <c r="AI23" s="228">
        <f t="shared" si="14"/>
        <v>811.80899549509127</v>
      </c>
      <c r="AJ23" s="228">
        <f t="shared" si="14"/>
        <v>819.76791200098239</v>
      </c>
      <c r="AK23" s="228">
        <f t="shared" si="14"/>
        <v>827.80485470739291</v>
      </c>
      <c r="AL23" s="228">
        <f t="shared" si="14"/>
        <v>835.92058977341094</v>
      </c>
      <c r="AM23" s="228">
        <f t="shared" si="14"/>
        <v>844.11589027131902</v>
      </c>
      <c r="AN23" s="228">
        <f t="shared" si="14"/>
        <v>852.39153655345581</v>
      </c>
      <c r="AO23" s="228">
        <f t="shared" si="14"/>
        <v>860.74831647312988</v>
      </c>
      <c r="AP23" s="228">
        <f t="shared" si="14"/>
        <v>869.18702553293167</v>
      </c>
      <c r="AQ23" s="228">
        <f t="shared" si="14"/>
        <v>877.70846699711058</v>
      </c>
      <c r="AR23" s="228">
        <f t="shared" si="14"/>
        <v>886.31345198636325</v>
      </c>
      <c r="AS23" s="228">
        <f t="shared" si="14"/>
        <v>895.00279956420331</v>
      </c>
      <c r="AT23" s="228">
        <f t="shared" si="14"/>
        <v>903.77733681950588</v>
      </c>
      <c r="AU23" s="228">
        <f t="shared" si="14"/>
        <v>912.63789894752392</v>
      </c>
      <c r="AV23" s="228">
        <f t="shared" si="14"/>
        <v>921.58532933053061</v>
      </c>
      <c r="AW23" s="228">
        <f t="shared" si="14"/>
        <v>930.62047961866904</v>
      </c>
      <c r="AX23" s="228">
        <f t="shared" si="14"/>
        <v>939.74420981130118</v>
      </c>
      <c r="AY23" s="228">
        <f t="shared" si="14"/>
        <v>948.95738833900907</v>
      </c>
      <c r="AZ23" s="228">
        <f t="shared" si="14"/>
        <v>958.26089214632736</v>
      </c>
      <c r="BA23" s="228">
        <f t="shared" si="14"/>
        <v>967.65560677524934</v>
      </c>
      <c r="BB23" s="228">
        <f t="shared" si="14"/>
        <v>977.14242644953481</v>
      </c>
      <c r="BC23" s="228">
        <f t="shared" si="14"/>
        <v>986.72225415983314</v>
      </c>
      <c r="BD23" s="228">
        <f t="shared" si="14"/>
        <v>996.39600174964028</v>
      </c>
      <c r="BE23" s="228">
        <f t="shared" si="14"/>
        <v>1006.1645900020901</v>
      </c>
      <c r="BF23" s="228">
        <f t="shared" si="14"/>
        <v>1016.028948727602</v>
      </c>
      <c r="BG23" s="228">
        <f t="shared" si="14"/>
        <v>1025.990016852383</v>
      </c>
      <c r="BH23" s="228">
        <f t="shared" si="14"/>
        <v>1036.0487425077986</v>
      </c>
      <c r="BI23" s="228">
        <f t="shared" si="14"/>
        <v>1046.2060831206204</v>
      </c>
      <c r="BJ23" s="228">
        <f t="shared" si="14"/>
        <v>1056.4630055041559</v>
      </c>
      <c r="BK23" s="228">
        <f t="shared" si="14"/>
        <v>1066.8204859502753</v>
      </c>
      <c r="BL23" s="228">
        <f t="shared" si="14"/>
        <v>1077.2795103223366</v>
      </c>
      <c r="BM23" s="228">
        <f t="shared" si="14"/>
        <v>1087.8410741490261</v>
      </c>
      <c r="BN23" s="228">
        <f t="shared" si="14"/>
        <v>1098.5061827191148</v>
      </c>
      <c r="BO23" s="228">
        <f t="shared" si="14"/>
        <v>1109.2758511771451</v>
      </c>
      <c r="BP23" s="228">
        <f t="shared" si="14"/>
        <v>1120.1511046200585</v>
      </c>
      <c r="BQ23" s="228">
        <f t="shared" si="14"/>
        <v>1131.1329781947647</v>
      </c>
    </row>
    <row r="24" spans="5:69" ht="16" customHeight="1">
      <c r="E24" s="326"/>
      <c r="F24" s="328"/>
      <c r="G24" s="324"/>
      <c r="H24" s="325"/>
      <c r="I24" s="226" t="s">
        <v>448</v>
      </c>
      <c r="J24" s="228">
        <f>J9*J14</f>
        <v>1219.1405059433098</v>
      </c>
      <c r="K24" s="228">
        <f>K9*K14</f>
        <v>1231.0928638447151</v>
      </c>
      <c r="L24" s="228">
        <f t="shared" ref="L24:BQ24" si="15">L9*L14</f>
        <v>1243.1624017255456</v>
      </c>
      <c r="M24" s="228">
        <f t="shared" si="15"/>
        <v>1255.3502684091293</v>
      </c>
      <c r="N24" s="228">
        <f t="shared" si="15"/>
        <v>1267.657623981768</v>
      </c>
      <c r="O24" s="228">
        <f t="shared" si="15"/>
        <v>1280.0856399031579</v>
      </c>
      <c r="P24" s="228">
        <f t="shared" si="15"/>
        <v>1292.6354991178948</v>
      </c>
      <c r="Q24" s="228">
        <f t="shared" si="15"/>
        <v>1305.30839616807</v>
      </c>
      <c r="R24" s="228">
        <f t="shared" si="15"/>
        <v>1318.105537306973</v>
      </c>
      <c r="S24" s="228">
        <f t="shared" si="15"/>
        <v>1331.0281406139036</v>
      </c>
      <c r="T24" s="228">
        <f t="shared" si="15"/>
        <v>1344.0774361101187</v>
      </c>
      <c r="U24" s="228">
        <f t="shared" si="15"/>
        <v>1357.254665875904</v>
      </c>
      <c r="V24" s="228">
        <f t="shared" si="15"/>
        <v>1370.5610841688051</v>
      </c>
      <c r="W24" s="228">
        <f t="shared" si="15"/>
        <v>1383.9979575430091</v>
      </c>
      <c r="X24" s="228">
        <f t="shared" si="15"/>
        <v>1397.566564969901</v>
      </c>
      <c r="Y24" s="228">
        <f t="shared" si="15"/>
        <v>1411.2681979598019</v>
      </c>
      <c r="Z24" s="228">
        <f t="shared" si="15"/>
        <v>1425.1041606848976</v>
      </c>
      <c r="AA24" s="228">
        <f t="shared" si="15"/>
        <v>1439.0757701033774</v>
      </c>
      <c r="AB24" s="228">
        <f t="shared" si="15"/>
        <v>1453.1843560847831</v>
      </c>
      <c r="AC24" s="228">
        <f t="shared" si="15"/>
        <v>1467.4312615365941</v>
      </c>
      <c r="AD24" s="228">
        <f t="shared" si="15"/>
        <v>1481.8178425320511</v>
      </c>
      <c r="AE24" s="228">
        <f t="shared" si="15"/>
        <v>1496.3454684392282</v>
      </c>
      <c r="AF24" s="228">
        <f t="shared" si="15"/>
        <v>1511.015522051377</v>
      </c>
      <c r="AG24" s="228">
        <f t="shared" si="15"/>
        <v>1525.8293997185476</v>
      </c>
      <c r="AH24" s="228">
        <f t="shared" si="15"/>
        <v>1540.7885114804942</v>
      </c>
      <c r="AI24" s="228">
        <f t="shared" si="15"/>
        <v>1555.8942812008913</v>
      </c>
      <c r="AJ24" s="228">
        <f t="shared" si="15"/>
        <v>1571.1481467028611</v>
      </c>
      <c r="AK24" s="228">
        <f t="shared" si="15"/>
        <v>1586.5515599058303</v>
      </c>
      <c r="AL24" s="228">
        <f t="shared" si="15"/>
        <v>1602.1059869637306</v>
      </c>
      <c r="AM24" s="228">
        <f t="shared" si="15"/>
        <v>1617.8129084045518</v>
      </c>
      <c r="AN24" s="228">
        <f t="shared" si="15"/>
        <v>1633.673819271263</v>
      </c>
      <c r="AO24" s="228">
        <f t="shared" si="15"/>
        <v>1649.6902292641182</v>
      </c>
      <c r="AP24" s="228">
        <f t="shared" si="15"/>
        <v>1665.8636628843549</v>
      </c>
      <c r="AQ24" s="228">
        <f t="shared" si="15"/>
        <v>1682.1956595792994</v>
      </c>
      <c r="AR24" s="228">
        <f t="shared" si="15"/>
        <v>1698.6877738889002</v>
      </c>
      <c r="AS24" s="228">
        <f t="shared" si="15"/>
        <v>1715.341575593694</v>
      </c>
      <c r="AT24" s="228">
        <f t="shared" si="15"/>
        <v>1732.1586498642203</v>
      </c>
      <c r="AU24" s="228">
        <f t="shared" si="15"/>
        <v>1749.1405974119084</v>
      </c>
      <c r="AV24" s="228">
        <f t="shared" si="15"/>
        <v>1766.2890346414372</v>
      </c>
      <c r="AW24" s="228">
        <f t="shared" si="15"/>
        <v>1783.6055938045884</v>
      </c>
      <c r="AX24" s="228">
        <f t="shared" si="15"/>
        <v>1801.0919231556138</v>
      </c>
      <c r="AY24" s="228">
        <f t="shared" si="15"/>
        <v>1818.74968710812</v>
      </c>
      <c r="AZ24" s="228">
        <f t="shared" si="15"/>
        <v>1836.5805663934937</v>
      </c>
      <c r="BA24" s="228">
        <f t="shared" si="15"/>
        <v>1854.5862582208811</v>
      </c>
      <c r="BB24" s="228">
        <f t="shared" si="15"/>
        <v>1872.7684764387327</v>
      </c>
      <c r="BC24" s="228">
        <f t="shared" si="15"/>
        <v>1891.1289516979359</v>
      </c>
      <c r="BD24" s="228">
        <f t="shared" si="15"/>
        <v>1909.6694316165429</v>
      </c>
      <c r="BE24" s="228">
        <f t="shared" si="15"/>
        <v>1928.3916809461173</v>
      </c>
      <c r="BF24" s="228">
        <f t="shared" si="15"/>
        <v>1947.2974817397064</v>
      </c>
      <c r="BG24" s="228">
        <f t="shared" si="15"/>
        <v>1966.388633521469</v>
      </c>
      <c r="BH24" s="228">
        <f t="shared" si="15"/>
        <v>1985.6669534579537</v>
      </c>
      <c r="BI24" s="228">
        <f t="shared" si="15"/>
        <v>2005.1342765310712</v>
      </c>
      <c r="BJ24" s="228">
        <f t="shared" si="15"/>
        <v>2024.7924557127483</v>
      </c>
      <c r="BK24" s="228">
        <f t="shared" si="15"/>
        <v>2044.6433621413044</v>
      </c>
      <c r="BL24" s="228">
        <f t="shared" si="15"/>
        <v>2064.6888852995521</v>
      </c>
      <c r="BM24" s="228">
        <f t="shared" si="15"/>
        <v>2084.9309331946461</v>
      </c>
      <c r="BN24" s="228">
        <f t="shared" si="15"/>
        <v>2105.3714325396913</v>
      </c>
      <c r="BO24" s="228">
        <f t="shared" si="15"/>
        <v>2126.012328937139</v>
      </c>
      <c r="BP24" s="228">
        <f t="shared" si="15"/>
        <v>2146.8555870639743</v>
      </c>
      <c r="BQ24" s="228">
        <f t="shared" si="15"/>
        <v>2167.903190858719</v>
      </c>
    </row>
    <row r="25" spans="5:69" ht="16" customHeight="1">
      <c r="E25" s="326"/>
      <c r="F25" s="328"/>
      <c r="G25" s="324"/>
      <c r="H25" s="325"/>
      <c r="I25" s="229" t="s">
        <v>449</v>
      </c>
      <c r="J25" s="204">
        <f>J23-J24</f>
        <v>-898.00105559726717</v>
      </c>
      <c r="K25" s="204">
        <f>K23-K24</f>
        <v>-746.23526234186647</v>
      </c>
      <c r="L25" s="204">
        <f t="shared" ref="L25:BQ25" si="16">L23-L24</f>
        <v>-673.26643173909952</v>
      </c>
      <c r="M25" s="204">
        <f t="shared" si="16"/>
        <v>-639.72465173740386</v>
      </c>
      <c r="N25" s="204">
        <f t="shared" si="16"/>
        <v>-625.92524640192744</v>
      </c>
      <c r="O25" s="204">
        <f t="shared" si="16"/>
        <v>-622.02616060216189</v>
      </c>
      <c r="P25" s="204">
        <f t="shared" si="16"/>
        <v>-623.10665238268314</v>
      </c>
      <c r="Q25" s="204">
        <f t="shared" si="16"/>
        <v>-626.70663917570414</v>
      </c>
      <c r="R25" s="204">
        <f t="shared" si="16"/>
        <v>-631.59637093480706</v>
      </c>
      <c r="S25" s="204">
        <f t="shared" si="16"/>
        <v>-637.16126672952396</v>
      </c>
      <c r="T25" s="204">
        <f t="shared" si="16"/>
        <v>-643.09433307062932</v>
      </c>
      <c r="U25" s="204">
        <f t="shared" si="16"/>
        <v>-649.24237310104309</v>
      </c>
      <c r="V25" s="204">
        <f t="shared" si="16"/>
        <v>-655.52909121983589</v>
      </c>
      <c r="W25" s="204">
        <f t="shared" si="16"/>
        <v>-661.91664542304886</v>
      </c>
      <c r="X25" s="204">
        <f t="shared" si="16"/>
        <v>-668.38642350321538</v>
      </c>
      <c r="Y25" s="204">
        <f t="shared" si="16"/>
        <v>-674.92943117851121</v>
      </c>
      <c r="Z25" s="204">
        <f t="shared" si="16"/>
        <v>-681.54148618701083</v>
      </c>
      <c r="AA25" s="204">
        <f t="shared" si="16"/>
        <v>-688.22081536378823</v>
      </c>
      <c r="AB25" s="204">
        <f t="shared" si="16"/>
        <v>-694.96685320972858</v>
      </c>
      <c r="AC25" s="204">
        <f t="shared" si="16"/>
        <v>-701.77964120650051</v>
      </c>
      <c r="AD25" s="204">
        <f t="shared" si="16"/>
        <v>-708.65952750490305</v>
      </c>
      <c r="AE25" s="204">
        <f t="shared" si="16"/>
        <v>-715.60701680019883</v>
      </c>
      <c r="AF25" s="204">
        <f t="shared" si="16"/>
        <v>-722.6226953012557</v>
      </c>
      <c r="AG25" s="204">
        <f t="shared" si="16"/>
        <v>-729.70719324689412</v>
      </c>
      <c r="AH25" s="204">
        <f t="shared" si="16"/>
        <v>-736.861166196147</v>
      </c>
      <c r="AI25" s="204">
        <f t="shared" si="16"/>
        <v>-744.08528570580006</v>
      </c>
      <c r="AJ25" s="204">
        <f t="shared" si="16"/>
        <v>-751.38023470187875</v>
      </c>
      <c r="AK25" s="204">
        <f t="shared" si="16"/>
        <v>-758.74670519843744</v>
      </c>
      <c r="AL25" s="204">
        <f t="shared" si="16"/>
        <v>-766.18539719031969</v>
      </c>
      <c r="AM25" s="204">
        <f t="shared" si="16"/>
        <v>-773.69701813323275</v>
      </c>
      <c r="AN25" s="204">
        <f t="shared" si="16"/>
        <v>-781.28228271780722</v>
      </c>
      <c r="AO25" s="204">
        <f t="shared" si="16"/>
        <v>-788.94191279098834</v>
      </c>
      <c r="AP25" s="204">
        <f t="shared" si="16"/>
        <v>-796.67663735142321</v>
      </c>
      <c r="AQ25" s="204">
        <f t="shared" si="16"/>
        <v>-804.48719258218887</v>
      </c>
      <c r="AR25" s="204">
        <f t="shared" si="16"/>
        <v>-812.37432190253696</v>
      </c>
      <c r="AS25" s="204">
        <f t="shared" si="16"/>
        <v>-820.33877602949065</v>
      </c>
      <c r="AT25" s="204">
        <f t="shared" si="16"/>
        <v>-828.38131304471437</v>
      </c>
      <c r="AU25" s="204">
        <f t="shared" si="16"/>
        <v>-836.50269846438448</v>
      </c>
      <c r="AV25" s="204">
        <f t="shared" si="16"/>
        <v>-844.70370531090657</v>
      </c>
      <c r="AW25" s="204">
        <f t="shared" si="16"/>
        <v>-852.98511418591931</v>
      </c>
      <c r="AX25" s="204">
        <f t="shared" si="16"/>
        <v>-861.34771334431264</v>
      </c>
      <c r="AY25" s="204">
        <f t="shared" si="16"/>
        <v>-869.79229876911097</v>
      </c>
      <c r="AZ25" s="204">
        <f t="shared" si="16"/>
        <v>-878.31967424716629</v>
      </c>
      <c r="BA25" s="204">
        <f t="shared" si="16"/>
        <v>-886.93065144563172</v>
      </c>
      <c r="BB25" s="204">
        <f t="shared" si="16"/>
        <v>-895.6260499891979</v>
      </c>
      <c r="BC25" s="204">
        <f t="shared" si="16"/>
        <v>-904.40669753810278</v>
      </c>
      <c r="BD25" s="204">
        <f t="shared" si="16"/>
        <v>-913.27342986690257</v>
      </c>
      <c r="BE25" s="204">
        <f t="shared" si="16"/>
        <v>-922.22709094402717</v>
      </c>
      <c r="BF25" s="204">
        <f t="shared" si="16"/>
        <v>-931.2685330121044</v>
      </c>
      <c r="BG25" s="204">
        <f t="shared" si="16"/>
        <v>-940.3986166690861</v>
      </c>
      <c r="BH25" s="204">
        <f t="shared" si="16"/>
        <v>-949.61821095015512</v>
      </c>
      <c r="BI25" s="204">
        <f t="shared" si="16"/>
        <v>-958.92819341045083</v>
      </c>
      <c r="BJ25" s="204">
        <f t="shared" si="16"/>
        <v>-968.32945020859233</v>
      </c>
      <c r="BK25" s="204">
        <f t="shared" si="16"/>
        <v>-977.82287619102908</v>
      </c>
      <c r="BL25" s="204">
        <f t="shared" si="16"/>
        <v>-987.40937497721552</v>
      </c>
      <c r="BM25" s="204">
        <f t="shared" si="16"/>
        <v>-997.08985904561996</v>
      </c>
      <c r="BN25" s="204">
        <f t="shared" si="16"/>
        <v>-1006.8652498205765</v>
      </c>
      <c r="BO25" s="204">
        <f t="shared" si="16"/>
        <v>-1016.7364777599939</v>
      </c>
      <c r="BP25" s="204">
        <f t="shared" si="16"/>
        <v>-1026.7044824439158</v>
      </c>
      <c r="BQ25" s="204">
        <f t="shared" si="16"/>
        <v>-1036.7702126639542</v>
      </c>
    </row>
    <row r="26" spans="5:69" ht="16" customHeight="1">
      <c r="E26" s="326"/>
      <c r="F26" s="328"/>
      <c r="G26" s="329" t="s">
        <v>51</v>
      </c>
      <c r="H26" s="323" t="s">
        <v>25</v>
      </c>
      <c r="I26" s="230" t="s">
        <v>318</v>
      </c>
      <c r="J26" s="216">
        <f>Variables!$D$27</f>
        <v>0.3</v>
      </c>
      <c r="K26" s="216">
        <f>Variables!$D$27</f>
        <v>0.3</v>
      </c>
      <c r="L26" s="216">
        <f>Variables!$D$27</f>
        <v>0.3</v>
      </c>
      <c r="M26" s="216">
        <f>Variables!$D$27</f>
        <v>0.3</v>
      </c>
      <c r="N26" s="216">
        <f>Variables!$D$27</f>
        <v>0.3</v>
      </c>
      <c r="O26" s="216">
        <f>Variables!$D$27</f>
        <v>0.3</v>
      </c>
      <c r="P26" s="216">
        <f>Variables!$D$27</f>
        <v>0.3</v>
      </c>
      <c r="Q26" s="216">
        <f>Variables!$D$27</f>
        <v>0.3</v>
      </c>
      <c r="R26" s="216">
        <f>Variables!$D$27</f>
        <v>0.3</v>
      </c>
      <c r="S26" s="216">
        <f>Variables!$D$27</f>
        <v>0.3</v>
      </c>
      <c r="T26" s="216">
        <f>Variables!$D$27</f>
        <v>0.3</v>
      </c>
      <c r="U26" s="216">
        <f>Variables!$D$27</f>
        <v>0.3</v>
      </c>
      <c r="V26" s="216">
        <f>Variables!$D$27</f>
        <v>0.3</v>
      </c>
      <c r="W26" s="216">
        <f>Variables!$D$27</f>
        <v>0.3</v>
      </c>
      <c r="X26" s="216">
        <f>Variables!$D$27</f>
        <v>0.3</v>
      </c>
      <c r="Y26" s="216">
        <f>Variables!$D$27</f>
        <v>0.3</v>
      </c>
      <c r="Z26" s="216">
        <f>Variables!$D$27</f>
        <v>0.3</v>
      </c>
      <c r="AA26" s="216">
        <f>Variables!$D$27</f>
        <v>0.3</v>
      </c>
      <c r="AB26" s="216">
        <f>Variables!$D$27</f>
        <v>0.3</v>
      </c>
      <c r="AC26" s="216">
        <f>Variables!$D$27</f>
        <v>0.3</v>
      </c>
      <c r="AD26" s="216">
        <f>Variables!$D$27</f>
        <v>0.3</v>
      </c>
      <c r="AE26" s="216">
        <f>Variables!$D$27</f>
        <v>0.3</v>
      </c>
      <c r="AF26" s="216">
        <f>Variables!$D$27</f>
        <v>0.3</v>
      </c>
      <c r="AG26" s="216">
        <f>Variables!$D$27</f>
        <v>0.3</v>
      </c>
      <c r="AH26" s="216">
        <f>Variables!$D$27</f>
        <v>0.3</v>
      </c>
      <c r="AI26" s="216">
        <f>Variables!$D$27</f>
        <v>0.3</v>
      </c>
      <c r="AJ26" s="216">
        <f>Variables!$D$27</f>
        <v>0.3</v>
      </c>
      <c r="AK26" s="216">
        <f>Variables!$D$27</f>
        <v>0.3</v>
      </c>
      <c r="AL26" s="216">
        <f>Variables!$D$27</f>
        <v>0.3</v>
      </c>
      <c r="AM26" s="216">
        <f>Variables!$D$27</f>
        <v>0.3</v>
      </c>
      <c r="AN26" s="216">
        <f>Variables!$D$27</f>
        <v>0.3</v>
      </c>
      <c r="AO26" s="216">
        <f>Variables!$D$27</f>
        <v>0.3</v>
      </c>
      <c r="AP26" s="216">
        <f>Variables!$D$27</f>
        <v>0.3</v>
      </c>
      <c r="AQ26" s="216">
        <f>Variables!$D$27</f>
        <v>0.3</v>
      </c>
      <c r="AR26" s="216">
        <f>Variables!$D$27</f>
        <v>0.3</v>
      </c>
      <c r="AS26" s="216">
        <f>Variables!$D$27</f>
        <v>0.3</v>
      </c>
      <c r="AT26" s="216">
        <f>Variables!$D$27</f>
        <v>0.3</v>
      </c>
      <c r="AU26" s="216">
        <f>Variables!$D$27</f>
        <v>0.3</v>
      </c>
      <c r="AV26" s="216">
        <f>Variables!$D$27</f>
        <v>0.3</v>
      </c>
      <c r="AW26" s="216">
        <f>Variables!$D$27</f>
        <v>0.3</v>
      </c>
      <c r="AX26" s="216">
        <f>Variables!$D$27</f>
        <v>0.3</v>
      </c>
      <c r="AY26" s="216">
        <f>Variables!$D$27</f>
        <v>0.3</v>
      </c>
      <c r="AZ26" s="216">
        <f>Variables!$D$27</f>
        <v>0.3</v>
      </c>
      <c r="BA26" s="216">
        <f>Variables!$D$27</f>
        <v>0.3</v>
      </c>
      <c r="BB26" s="216">
        <f>Variables!$D$27</f>
        <v>0.3</v>
      </c>
      <c r="BC26" s="216">
        <f>Variables!$D$27</f>
        <v>0.3</v>
      </c>
      <c r="BD26" s="216">
        <f>Variables!$D$27</f>
        <v>0.3</v>
      </c>
      <c r="BE26" s="216">
        <f>Variables!$D$27</f>
        <v>0.3</v>
      </c>
      <c r="BF26" s="216">
        <f>Variables!$D$27</f>
        <v>0.3</v>
      </c>
      <c r="BG26" s="216">
        <f>Variables!$D$27</f>
        <v>0.3</v>
      </c>
      <c r="BH26" s="216">
        <f>Variables!$D$27</f>
        <v>0.3</v>
      </c>
      <c r="BI26" s="216">
        <f>Variables!$D$27</f>
        <v>0.3</v>
      </c>
      <c r="BJ26" s="216">
        <f>Variables!$D$27</f>
        <v>0.3</v>
      </c>
      <c r="BK26" s="216">
        <f>Variables!$D$27</f>
        <v>0.3</v>
      </c>
      <c r="BL26" s="216">
        <f>Variables!$D$27</f>
        <v>0.3</v>
      </c>
      <c r="BM26" s="216">
        <f>Variables!$D$27</f>
        <v>0.3</v>
      </c>
      <c r="BN26" s="216">
        <f>Variables!$D$27</f>
        <v>0.3</v>
      </c>
      <c r="BO26" s="216">
        <f>Variables!$D$27</f>
        <v>0.3</v>
      </c>
      <c r="BP26" s="216">
        <f>Variables!$D$27</f>
        <v>0.3</v>
      </c>
      <c r="BQ26" s="216">
        <f>Variables!$D$27</f>
        <v>0.3</v>
      </c>
    </row>
    <row r="27" spans="5:69" ht="16" customHeight="1">
      <c r="E27" s="326"/>
      <c r="F27" s="328"/>
      <c r="G27" s="329"/>
      <c r="H27" s="323"/>
      <c r="I27" s="230" t="s">
        <v>321</v>
      </c>
      <c r="J27" s="200">
        <f>J11*J26</f>
        <v>14.501453304688484</v>
      </c>
      <c r="K27" s="200">
        <f>K11*K26</f>
        <v>14.936496903829138</v>
      </c>
      <c r="L27" s="200">
        <f t="shared" ref="L27:BQ27" si="17">L11*L26</f>
        <v>15.384591810944016</v>
      </c>
      <c r="M27" s="200">
        <f t="shared" si="17"/>
        <v>15.846129565272337</v>
      </c>
      <c r="N27" s="200">
        <f t="shared" si="17"/>
        <v>16.321513452230505</v>
      </c>
      <c r="O27" s="200">
        <f t="shared" si="17"/>
        <v>16.811158855797423</v>
      </c>
      <c r="P27" s="200">
        <f t="shared" si="17"/>
        <v>17.315493621471344</v>
      </c>
      <c r="Q27" s="200">
        <f t="shared" si="17"/>
        <v>17.834958430115485</v>
      </c>
      <c r="R27" s="200">
        <f t="shared" si="17"/>
        <v>18.370007183018949</v>
      </c>
      <c r="S27" s="200">
        <f t="shared" si="17"/>
        <v>18.921107398509516</v>
      </c>
      <c r="T27" s="200">
        <f t="shared" si="17"/>
        <v>19.488740620464807</v>
      </c>
      <c r="U27" s="200">
        <f t="shared" si="17"/>
        <v>20.073402839078753</v>
      </c>
      <c r="V27" s="200">
        <f t="shared" si="17"/>
        <v>20.675604924251111</v>
      </c>
      <c r="W27" s="200">
        <f t="shared" si="17"/>
        <v>21.295873071978647</v>
      </c>
      <c r="X27" s="200">
        <f t="shared" si="17"/>
        <v>21.934749264138002</v>
      </c>
      <c r="Y27" s="200">
        <f t="shared" si="17"/>
        <v>22.592791742062147</v>
      </c>
      <c r="Z27" s="200">
        <f t="shared" si="17"/>
        <v>23.270575494324007</v>
      </c>
      <c r="AA27" s="200">
        <f t="shared" si="17"/>
        <v>23.968692759153729</v>
      </c>
      <c r="AB27" s="200">
        <f t="shared" si="17"/>
        <v>24.687753541928338</v>
      </c>
      <c r="AC27" s="200">
        <f t="shared" si="17"/>
        <v>25.428386148186192</v>
      </c>
      <c r="AD27" s="200">
        <f t="shared" si="17"/>
        <v>26.191237732631773</v>
      </c>
      <c r="AE27" s="200">
        <f t="shared" si="17"/>
        <v>26.976974864610728</v>
      </c>
      <c r="AF27" s="200">
        <f t="shared" si="17"/>
        <v>27.786284110549044</v>
      </c>
      <c r="AG27" s="200">
        <f t="shared" si="17"/>
        <v>28.619872633865516</v>
      </c>
      <c r="AH27" s="200">
        <f t="shared" si="17"/>
        <v>29.478468812881488</v>
      </c>
      <c r="AI27" s="200">
        <f t="shared" si="17"/>
        <v>30.362822877267931</v>
      </c>
      <c r="AJ27" s="200">
        <f t="shared" si="17"/>
        <v>31.273707563585972</v>
      </c>
      <c r="AK27" s="200">
        <f t="shared" si="17"/>
        <v>32.211918790493556</v>
      </c>
      <c r="AL27" s="200">
        <f t="shared" si="17"/>
        <v>33.178276354208364</v>
      </c>
      <c r="AM27" s="200">
        <f t="shared" si="17"/>
        <v>34.173624644834611</v>
      </c>
      <c r="AN27" s="200">
        <f t="shared" si="17"/>
        <v>35.198833384179657</v>
      </c>
      <c r="AO27" s="200">
        <f t="shared" si="17"/>
        <v>36.254798385705037</v>
      </c>
      <c r="AP27" s="200">
        <f t="shared" si="17"/>
        <v>37.342442337276196</v>
      </c>
      <c r="AQ27" s="200">
        <f t="shared" si="17"/>
        <v>38.462715607394479</v>
      </c>
      <c r="AR27" s="200">
        <f t="shared" si="17"/>
        <v>39.616597075616319</v>
      </c>
      <c r="AS27" s="200">
        <f t="shared" si="17"/>
        <v>40.805094987884807</v>
      </c>
      <c r="AT27" s="200">
        <f t="shared" si="17"/>
        <v>42.029247837521346</v>
      </c>
      <c r="AU27" s="200">
        <f t="shared" si="17"/>
        <v>43.290125272646996</v>
      </c>
      <c r="AV27" s="200">
        <f t="shared" si="17"/>
        <v>44.58882903082641</v>
      </c>
      <c r="AW27" s="200">
        <f t="shared" si="17"/>
        <v>45.926493901751201</v>
      </c>
      <c r="AX27" s="200">
        <f t="shared" si="17"/>
        <v>47.30428871880374</v>
      </c>
      <c r="AY27" s="200">
        <f t="shared" si="17"/>
        <v>48.723417380367849</v>
      </c>
      <c r="AZ27" s="200">
        <f t="shared" si="17"/>
        <v>50.18511990177889</v>
      </c>
      <c r="BA27" s="200">
        <f t="shared" si="17"/>
        <v>51.690673498832247</v>
      </c>
      <c r="BB27" s="200">
        <f t="shared" si="17"/>
        <v>53.241393703797236</v>
      </c>
      <c r="BC27" s="200">
        <f t="shared" si="17"/>
        <v>54.838635514911132</v>
      </c>
      <c r="BD27" s="200">
        <f t="shared" si="17"/>
        <v>56.483794580358477</v>
      </c>
      <c r="BE27" s="200">
        <f t="shared" si="17"/>
        <v>58.178308417769223</v>
      </c>
      <c r="BF27" s="200">
        <f t="shared" si="17"/>
        <v>59.923657670302312</v>
      </c>
      <c r="BG27" s="200">
        <f t="shared" si="17"/>
        <v>61.721367400411381</v>
      </c>
      <c r="BH27" s="200">
        <f t="shared" si="17"/>
        <v>63.573008422423726</v>
      </c>
      <c r="BI27" s="200">
        <f t="shared" si="17"/>
        <v>65.480198675096446</v>
      </c>
      <c r="BJ27" s="200">
        <f t="shared" si="17"/>
        <v>67.444604635349322</v>
      </c>
      <c r="BK27" s="200">
        <f t="shared" si="17"/>
        <v>69.467942774409821</v>
      </c>
      <c r="BL27" s="200">
        <f t="shared" si="17"/>
        <v>71.551981057642124</v>
      </c>
      <c r="BM27" s="200">
        <f t="shared" si="17"/>
        <v>73.698540489371382</v>
      </c>
      <c r="BN27" s="200">
        <f t="shared" si="17"/>
        <v>75.909496704052515</v>
      </c>
      <c r="BO27" s="200">
        <f t="shared" si="17"/>
        <v>78.18678160517409</v>
      </c>
      <c r="BP27" s="200">
        <f t="shared" si="17"/>
        <v>80.532385053329321</v>
      </c>
      <c r="BQ27" s="200">
        <f t="shared" si="17"/>
        <v>82.948356604929202</v>
      </c>
    </row>
    <row r="28" spans="5:69" ht="16" customHeight="1">
      <c r="E28" s="326"/>
      <c r="F28" s="328"/>
      <c r="G28" s="329"/>
      <c r="H28" s="323"/>
      <c r="I28" s="230" t="s">
        <v>322</v>
      </c>
      <c r="J28" s="200">
        <f>J27/J264</f>
        <v>0.33452026077712765</v>
      </c>
      <c r="K28" s="200">
        <f>K27/K264</f>
        <v>0.33779987117690341</v>
      </c>
      <c r="L28" s="200">
        <f t="shared" ref="L28:BQ28" si="18">L27/L264</f>
        <v>0.34111163461981431</v>
      </c>
      <c r="M28" s="200">
        <f t="shared" si="18"/>
        <v>0.34445586633177327</v>
      </c>
      <c r="N28" s="200">
        <f t="shared" si="18"/>
        <v>0.34783288462914352</v>
      </c>
      <c r="O28" s="200">
        <f t="shared" si="18"/>
        <v>0.35124301094903715</v>
      </c>
      <c r="P28" s="200">
        <f t="shared" si="18"/>
        <v>0.3546865698799101</v>
      </c>
      <c r="Q28" s="200">
        <f t="shared" si="18"/>
        <v>0.35816388919245817</v>
      </c>
      <c r="R28" s="200">
        <f t="shared" si="18"/>
        <v>0.36167529987081565</v>
      </c>
      <c r="S28" s="200">
        <f t="shared" si="18"/>
        <v>0.36522113614405888</v>
      </c>
      <c r="T28" s="200">
        <f t="shared" si="18"/>
        <v>0.36880173551802031</v>
      </c>
      <c r="U28" s="200">
        <f t="shared" si="18"/>
        <v>0.37241743880741268</v>
      </c>
      <c r="V28" s="200">
        <f t="shared" si="18"/>
        <v>0.3760685901682696</v>
      </c>
      <c r="W28" s="200">
        <f t="shared" si="18"/>
        <v>0.37975553713070365</v>
      </c>
      <c r="X28" s="200">
        <f t="shared" si="18"/>
        <v>0.38347863063198501</v>
      </c>
      <c r="Y28" s="200">
        <f t="shared" si="18"/>
        <v>0.38723822504994571</v>
      </c>
      <c r="Z28" s="200">
        <f t="shared" si="18"/>
        <v>0.39103467823670968</v>
      </c>
      <c r="AA28" s="200">
        <f t="shared" si="18"/>
        <v>0.3948683515527559</v>
      </c>
      <c r="AB28" s="200">
        <f t="shared" si="18"/>
        <v>0.39873960990131235</v>
      </c>
      <c r="AC28" s="200">
        <f t="shared" si="18"/>
        <v>0.40264882176308991</v>
      </c>
      <c r="AD28" s="200">
        <f t="shared" si="18"/>
        <v>0.40659635923135545</v>
      </c>
      <c r="AE28" s="200">
        <f t="shared" si="18"/>
        <v>0.41058259804734915</v>
      </c>
      <c r="AF28" s="200">
        <f t="shared" si="18"/>
        <v>0.41460791763604854</v>
      </c>
      <c r="AG28" s="200">
        <f t="shared" si="18"/>
        <v>0.41867270114228433</v>
      </c>
      <c r="AH28" s="200">
        <f t="shared" si="18"/>
        <v>0.42277733546720875</v>
      </c>
      <c r="AI28" s="200">
        <f t="shared" si="18"/>
        <v>0.42692221130512253</v>
      </c>
      <c r="AJ28" s="200">
        <f t="shared" si="18"/>
        <v>0.43110772318066304</v>
      </c>
      <c r="AK28" s="200">
        <f t="shared" si="18"/>
        <v>0.4353342694863559</v>
      </c>
      <c r="AL28" s="200">
        <f t="shared" si="18"/>
        <v>0.43960225252053586</v>
      </c>
      <c r="AM28" s="200">
        <f t="shared" si="18"/>
        <v>0.44391207852563908</v>
      </c>
      <c r="AN28" s="200">
        <f t="shared" si="18"/>
        <v>0.448264157726871</v>
      </c>
      <c r="AO28" s="200">
        <f t="shared" si="18"/>
        <v>0.45265890437125189</v>
      </c>
      <c r="AP28" s="200">
        <f t="shared" si="18"/>
        <v>0.45709673676704854</v>
      </c>
      <c r="AQ28" s="200">
        <f t="shared" si="18"/>
        <v>0.46157807732358824</v>
      </c>
      <c r="AR28" s="200">
        <f t="shared" si="18"/>
        <v>0.46610335259146657</v>
      </c>
      <c r="AS28" s="200">
        <f t="shared" si="18"/>
        <v>0.4706729933031476</v>
      </c>
      <c r="AT28" s="200">
        <f t="shared" si="18"/>
        <v>0.47528743441396276</v>
      </c>
      <c r="AU28" s="200">
        <f t="shared" si="18"/>
        <v>0.47994711514351146</v>
      </c>
      <c r="AV28" s="200">
        <f t="shared" si="18"/>
        <v>0.48465247901746744</v>
      </c>
      <c r="AW28" s="200">
        <f t="shared" si="18"/>
        <v>0.48940397390979556</v>
      </c>
      <c r="AX28" s="200">
        <f t="shared" si="18"/>
        <v>0.49420205208538182</v>
      </c>
      <c r="AY28" s="200">
        <f t="shared" si="18"/>
        <v>0.49904717024308159</v>
      </c>
      <c r="AZ28" s="200">
        <f t="shared" si="18"/>
        <v>0.50393978955919028</v>
      </c>
      <c r="BA28" s="200">
        <f t="shared" si="18"/>
        <v>0.50888037573133915</v>
      </c>
      <c r="BB28" s="200">
        <f t="shared" si="18"/>
        <v>0.51386939902282314</v>
      </c>
      <c r="BC28" s="200">
        <f t="shared" si="18"/>
        <v>0.51890733430736036</v>
      </c>
      <c r="BD28" s="200">
        <f t="shared" si="18"/>
        <v>0.52399466111429538</v>
      </c>
      <c r="BE28" s="200">
        <f t="shared" si="18"/>
        <v>0.52913186367423937</v>
      </c>
      <c r="BF28" s="200">
        <f t="shared" si="18"/>
        <v>0.53431943096516332</v>
      </c>
      <c r="BG28" s="200">
        <f t="shared" si="18"/>
        <v>0.53955785675893952</v>
      </c>
      <c r="BH28" s="200">
        <f t="shared" si="18"/>
        <v>0.54484763966834082</v>
      </c>
      <c r="BI28" s="200">
        <f t="shared" si="18"/>
        <v>0.55018928319450111</v>
      </c>
      <c r="BJ28" s="200">
        <f t="shared" si="18"/>
        <v>0.55558329577483923</v>
      </c>
      <c r="BK28" s="200">
        <f t="shared" si="18"/>
        <v>0.56103019083145544</v>
      </c>
      <c r="BL28" s="200">
        <f t="shared" si="18"/>
        <v>0.56653048681999907</v>
      </c>
      <c r="BM28" s="200">
        <f t="shared" si="18"/>
        <v>0.57208470727901872</v>
      </c>
      <c r="BN28" s="200">
        <f t="shared" si="18"/>
        <v>0.57769338087979327</v>
      </c>
      <c r="BO28" s="200">
        <f t="shared" si="18"/>
        <v>0.5833570414766539</v>
      </c>
      <c r="BP28" s="200">
        <f t="shared" si="18"/>
        <v>0.5890762281577977</v>
      </c>
      <c r="BQ28" s="200">
        <f t="shared" si="18"/>
        <v>0.59485148529659959</v>
      </c>
    </row>
    <row r="29" spans="5:69" ht="16" customHeight="1">
      <c r="E29" s="326"/>
      <c r="F29" s="328"/>
      <c r="G29" s="329"/>
      <c r="H29" s="323"/>
      <c r="I29" s="230" t="s">
        <v>65</v>
      </c>
      <c r="J29" s="203">
        <f>Variables!$D$9</f>
        <v>9</v>
      </c>
      <c r="K29" s="203">
        <f>Variables!$D$9</f>
        <v>9</v>
      </c>
      <c r="L29" s="203">
        <f>Variables!$D$9</f>
        <v>9</v>
      </c>
      <c r="M29" s="203">
        <f>Variables!$D$9</f>
        <v>9</v>
      </c>
      <c r="N29" s="203">
        <f>Variables!$D$9</f>
        <v>9</v>
      </c>
      <c r="O29" s="203">
        <f>Variables!$D$9</f>
        <v>9</v>
      </c>
      <c r="P29" s="203">
        <f>Variables!$D$9</f>
        <v>9</v>
      </c>
      <c r="Q29" s="203">
        <f>Variables!$D$9</f>
        <v>9</v>
      </c>
      <c r="R29" s="203">
        <f>Variables!$D$9</f>
        <v>9</v>
      </c>
      <c r="S29" s="203">
        <f>Variables!$D$9</f>
        <v>9</v>
      </c>
      <c r="T29" s="203">
        <f>Variables!$D$9</f>
        <v>9</v>
      </c>
      <c r="U29" s="203">
        <f>Variables!$D$9</f>
        <v>9</v>
      </c>
      <c r="V29" s="203">
        <f>Variables!$D$9</f>
        <v>9</v>
      </c>
      <c r="W29" s="203">
        <f>Variables!$D$9</f>
        <v>9</v>
      </c>
      <c r="X29" s="203">
        <f>Variables!$D$9</f>
        <v>9</v>
      </c>
      <c r="Y29" s="203">
        <f>Variables!$D$9</f>
        <v>9</v>
      </c>
      <c r="Z29" s="203">
        <f>Variables!$D$9</f>
        <v>9</v>
      </c>
      <c r="AA29" s="203">
        <f>Variables!$D$9</f>
        <v>9</v>
      </c>
      <c r="AB29" s="203">
        <f>Variables!$D$9</f>
        <v>9</v>
      </c>
      <c r="AC29" s="203">
        <f>Variables!$D$9</f>
        <v>9</v>
      </c>
      <c r="AD29" s="203">
        <f>Variables!$D$9</f>
        <v>9</v>
      </c>
      <c r="AE29" s="203">
        <f>Variables!$D$9</f>
        <v>9</v>
      </c>
      <c r="AF29" s="203">
        <f>Variables!$D$9</f>
        <v>9</v>
      </c>
      <c r="AG29" s="203">
        <f>Variables!$D$9</f>
        <v>9</v>
      </c>
      <c r="AH29" s="203">
        <f>Variables!$D$9</f>
        <v>9</v>
      </c>
      <c r="AI29" s="203">
        <f>Variables!$D$9</f>
        <v>9</v>
      </c>
      <c r="AJ29" s="203">
        <f>Variables!$D$9</f>
        <v>9</v>
      </c>
      <c r="AK29" s="203">
        <f>Variables!$D$9</f>
        <v>9</v>
      </c>
      <c r="AL29" s="203">
        <f>Variables!$D$9</f>
        <v>9</v>
      </c>
      <c r="AM29" s="203">
        <f>Variables!$D$9</f>
        <v>9</v>
      </c>
      <c r="AN29" s="203">
        <f>Variables!$D$9</f>
        <v>9</v>
      </c>
      <c r="AO29" s="203">
        <f>Variables!$D$9</f>
        <v>9</v>
      </c>
      <c r="AP29" s="203">
        <f>Variables!$D$9</f>
        <v>9</v>
      </c>
      <c r="AQ29" s="203">
        <f>Variables!$D$9</f>
        <v>9</v>
      </c>
      <c r="AR29" s="203">
        <f>Variables!$D$9</f>
        <v>9</v>
      </c>
      <c r="AS29" s="203">
        <f>Variables!$D$9</f>
        <v>9</v>
      </c>
      <c r="AT29" s="203">
        <f>Variables!$D$9</f>
        <v>9</v>
      </c>
      <c r="AU29" s="203">
        <f>Variables!$D$9</f>
        <v>9</v>
      </c>
      <c r="AV29" s="203">
        <f>Variables!$D$9</f>
        <v>9</v>
      </c>
      <c r="AW29" s="203">
        <f>Variables!$D$9</f>
        <v>9</v>
      </c>
      <c r="AX29" s="203">
        <f>Variables!$D$9</f>
        <v>9</v>
      </c>
      <c r="AY29" s="203">
        <f>Variables!$D$9</f>
        <v>9</v>
      </c>
      <c r="AZ29" s="203">
        <f>Variables!$D$9</f>
        <v>9</v>
      </c>
      <c r="BA29" s="203">
        <f>Variables!$D$9</f>
        <v>9</v>
      </c>
      <c r="BB29" s="203">
        <f>Variables!$D$9</f>
        <v>9</v>
      </c>
      <c r="BC29" s="203">
        <f>Variables!$D$9</f>
        <v>9</v>
      </c>
      <c r="BD29" s="203">
        <f>Variables!$D$9</f>
        <v>9</v>
      </c>
      <c r="BE29" s="203">
        <f>Variables!$D$9</f>
        <v>9</v>
      </c>
      <c r="BF29" s="203">
        <f>Variables!$D$9</f>
        <v>9</v>
      </c>
      <c r="BG29" s="203">
        <f>Variables!$D$9</f>
        <v>9</v>
      </c>
      <c r="BH29" s="203">
        <f>Variables!$D$9</f>
        <v>9</v>
      </c>
      <c r="BI29" s="203">
        <f>Variables!$D$9</f>
        <v>9</v>
      </c>
      <c r="BJ29" s="203">
        <f>Variables!$D$9</f>
        <v>9</v>
      </c>
      <c r="BK29" s="203">
        <f>Variables!$D$9</f>
        <v>9</v>
      </c>
      <c r="BL29" s="203">
        <f>Variables!$D$9</f>
        <v>9</v>
      </c>
      <c r="BM29" s="203">
        <f>Variables!$D$9</f>
        <v>9</v>
      </c>
      <c r="BN29" s="203">
        <f>Variables!$D$9</f>
        <v>9</v>
      </c>
      <c r="BO29" s="203">
        <f>Variables!$D$9</f>
        <v>9</v>
      </c>
      <c r="BP29" s="203">
        <f>Variables!$D$9</f>
        <v>9</v>
      </c>
      <c r="BQ29" s="203">
        <f>Variables!$D$9</f>
        <v>9</v>
      </c>
    </row>
    <row r="30" spans="5:69" ht="16" customHeight="1">
      <c r="E30" s="326"/>
      <c r="F30" s="328"/>
      <c r="G30" s="329"/>
      <c r="H30" s="323"/>
      <c r="I30" s="230" t="s">
        <v>299</v>
      </c>
      <c r="J30" s="200">
        <v>0</v>
      </c>
      <c r="K30" s="200">
        <f t="shared" ref="K30:BQ30" si="19">J32*$B$6</f>
        <v>0.13380810431085108</v>
      </c>
      <c r="L30" s="200">
        <f t="shared" si="19"/>
        <v>0.20202400062618692</v>
      </c>
      <c r="M30" s="200">
        <f t="shared" si="19"/>
        <v>0.23745665416101921</v>
      </c>
      <c r="N30" s="200">
        <f t="shared" si="19"/>
        <v>0.25651067361321894</v>
      </c>
      <c r="O30" s="200">
        <f t="shared" si="19"/>
        <v>0.26738849065826686</v>
      </c>
      <c r="P30" s="200">
        <f t="shared" si="19"/>
        <v>0.27419144970874831</v>
      </c>
      <c r="Q30" s="200">
        <f t="shared" si="19"/>
        <v>0.2789703528063382</v>
      </c>
      <c r="R30" s="200">
        <f t="shared" si="19"/>
        <v>0.28275073208015239</v>
      </c>
      <c r="S30" s="200">
        <f t="shared" si="19"/>
        <v>0.28604548598840246</v>
      </c>
      <c r="T30" s="200">
        <f t="shared" si="19"/>
        <v>0.28911119745182479</v>
      </c>
      <c r="U30" s="200">
        <f t="shared" si="19"/>
        <v>0.29207629293312054</v>
      </c>
      <c r="V30" s="200">
        <f t="shared" si="19"/>
        <v>0.29500512198952539</v>
      </c>
      <c r="W30" s="200">
        <f t="shared" si="19"/>
        <v>0.29792999706207052</v>
      </c>
      <c r="X30" s="200">
        <f t="shared" si="19"/>
        <v>0.30086721338331673</v>
      </c>
      <c r="Y30" s="200">
        <f t="shared" si="19"/>
        <v>0.30382505894445239</v>
      </c>
      <c r="Z30" s="200">
        <f t="shared" si="19"/>
        <v>0.30680781949220448</v>
      </c>
      <c r="AA30" s="200">
        <f t="shared" si="19"/>
        <v>0.30981778104078611</v>
      </c>
      <c r="AB30" s="200">
        <f t="shared" si="19"/>
        <v>0.31285623114149547</v>
      </c>
      <c r="AC30" s="200">
        <f t="shared" si="19"/>
        <v>0.31592395953127267</v>
      </c>
      <c r="AD30" s="200">
        <f t="shared" si="19"/>
        <v>0.31902150847087229</v>
      </c>
      <c r="AE30" s="200">
        <f t="shared" si="19"/>
        <v>0.32214929792797836</v>
      </c>
      <c r="AF30" s="200">
        <f t="shared" si="19"/>
        <v>0.32530768818292888</v>
      </c>
      <c r="AG30" s="200">
        <f t="shared" si="19"/>
        <v>0.32849701114588387</v>
      </c>
      <c r="AH30" s="200">
        <f t="shared" si="19"/>
        <v>0.33171758602985568</v>
      </c>
      <c r="AI30" s="200">
        <f t="shared" si="19"/>
        <v>0.33496972720181134</v>
      </c>
      <c r="AJ30" s="200">
        <f t="shared" si="19"/>
        <v>0.33825374812295467</v>
      </c>
      <c r="AK30" s="200">
        <f t="shared" si="19"/>
        <v>0.34156996333374257</v>
      </c>
      <c r="AL30" s="200">
        <f t="shared" si="19"/>
        <v>0.34491868946141369</v>
      </c>
      <c r="AM30" s="200">
        <f t="shared" si="19"/>
        <v>0.34830024573892121</v>
      </c>
      <c r="AN30" s="200">
        <f t="shared" si="19"/>
        <v>0.35171495427971622</v>
      </c>
      <c r="AO30" s="200">
        <f t="shared" si="19"/>
        <v>0.35516314023060658</v>
      </c>
      <c r="AP30" s="200">
        <f t="shared" si="19"/>
        <v>0.35864513186380409</v>
      </c>
      <c r="AQ30" s="200">
        <f t="shared" si="19"/>
        <v>0.36216126063872145</v>
      </c>
      <c r="AR30" s="200">
        <f t="shared" si="19"/>
        <v>0.36571186124879607</v>
      </c>
      <c r="AS30" s="200">
        <f t="shared" si="19"/>
        <v>0.36929727166098464</v>
      </c>
      <c r="AT30" s="200">
        <f t="shared" si="19"/>
        <v>0.37291783315175142</v>
      </c>
      <c r="AU30" s="200">
        <f t="shared" si="19"/>
        <v>0.37657389034146083</v>
      </c>
      <c r="AV30" s="200">
        <f t="shared" si="19"/>
        <v>0.38026579122813503</v>
      </c>
      <c r="AW30" s="200">
        <f t="shared" si="19"/>
        <v>0.38399388722105449</v>
      </c>
      <c r="AX30" s="200">
        <f t="shared" si="19"/>
        <v>0.38775853317444553</v>
      </c>
      <c r="AY30" s="200">
        <f t="shared" si="19"/>
        <v>0.39156008742137555</v>
      </c>
      <c r="AZ30" s="200">
        <f t="shared" si="19"/>
        <v>0.39539891180792042</v>
      </c>
      <c r="BA30" s="200">
        <f t="shared" si="19"/>
        <v>0.39927537172763633</v>
      </c>
      <c r="BB30" s="200">
        <f t="shared" si="19"/>
        <v>0.40318983615635384</v>
      </c>
      <c r="BC30" s="200">
        <f t="shared" si="19"/>
        <v>0.40714267768730616</v>
      </c>
      <c r="BD30" s="200">
        <f t="shared" si="19"/>
        <v>0.41113427256659724</v>
      </c>
      <c r="BE30" s="200">
        <f t="shared" si="19"/>
        <v>0.4151650007290168</v>
      </c>
      <c r="BF30" s="200">
        <f t="shared" si="19"/>
        <v>0.41923524583420413</v>
      </c>
      <c r="BG30" s="200">
        <f t="shared" si="19"/>
        <v>0.42334539530316739</v>
      </c>
      <c r="BH30" s="200">
        <f t="shared" si="19"/>
        <v>0.42749584035515958</v>
      </c>
      <c r="BI30" s="200">
        <f t="shared" si="19"/>
        <v>0.43168697604491613</v>
      </c>
      <c r="BJ30" s="200">
        <f t="shared" si="19"/>
        <v>0.43591920130025852</v>
      </c>
      <c r="BK30" s="200">
        <f t="shared" si="19"/>
        <v>0.44019291896006502</v>
      </c>
      <c r="BL30" s="200">
        <f t="shared" si="19"/>
        <v>0.44450853581261474</v>
      </c>
      <c r="BM30" s="200">
        <f t="shared" si="19"/>
        <v>0.44886646263430702</v>
      </c>
      <c r="BN30" s="200">
        <f t="shared" si="19"/>
        <v>0.45326711422876098</v>
      </c>
      <c r="BO30" s="200">
        <f t="shared" si="19"/>
        <v>0.45771090946629783</v>
      </c>
      <c r="BP30" s="200">
        <f t="shared" si="19"/>
        <v>0.46219827132381042</v>
      </c>
      <c r="BQ30" s="200">
        <f t="shared" si="19"/>
        <v>0.46672962692502429</v>
      </c>
    </row>
    <row r="31" spans="5:69" ht="16" customHeight="1">
      <c r="E31" s="326"/>
      <c r="F31" s="328"/>
      <c r="G31" s="329"/>
      <c r="H31" s="323"/>
      <c r="I31" s="230" t="s">
        <v>301</v>
      </c>
      <c r="J31" s="200">
        <v>0</v>
      </c>
      <c r="K31" s="200">
        <f t="shared" ref="K31:BQ31" si="20">J32*$B$7</f>
        <v>3.345202607771277E-2</v>
      </c>
      <c r="L31" s="200">
        <f t="shared" si="20"/>
        <v>5.0506000156546729E-2</v>
      </c>
      <c r="M31" s="200">
        <f t="shared" si="20"/>
        <v>5.9364163540254804E-2</v>
      </c>
      <c r="N31" s="200">
        <f t="shared" si="20"/>
        <v>6.4127668403304736E-2</v>
      </c>
      <c r="O31" s="200">
        <f t="shared" si="20"/>
        <v>6.6847122664566716E-2</v>
      </c>
      <c r="P31" s="200">
        <f t="shared" si="20"/>
        <v>6.8547862427187078E-2</v>
      </c>
      <c r="Q31" s="200">
        <f t="shared" si="20"/>
        <v>6.9742588201584549E-2</v>
      </c>
      <c r="R31" s="200">
        <f t="shared" si="20"/>
        <v>7.0687683020038097E-2</v>
      </c>
      <c r="S31" s="200">
        <f t="shared" si="20"/>
        <v>7.1511371497100615E-2</v>
      </c>
      <c r="T31" s="200">
        <f t="shared" si="20"/>
        <v>7.2277799362956197E-2</v>
      </c>
      <c r="U31" s="200">
        <f t="shared" si="20"/>
        <v>7.3019073233280135E-2</v>
      </c>
      <c r="V31" s="200">
        <f t="shared" si="20"/>
        <v>7.3751280497381347E-2</v>
      </c>
      <c r="W31" s="200">
        <f t="shared" si="20"/>
        <v>7.4482499265517629E-2</v>
      </c>
      <c r="X31" s="200">
        <f t="shared" si="20"/>
        <v>7.5216803345829183E-2</v>
      </c>
      <c r="Y31" s="200">
        <f t="shared" si="20"/>
        <v>7.5956264736113097E-2</v>
      </c>
      <c r="Z31" s="200">
        <f t="shared" si="20"/>
        <v>7.670195487305112E-2</v>
      </c>
      <c r="AA31" s="200">
        <f t="shared" si="20"/>
        <v>7.7454445260196528E-2</v>
      </c>
      <c r="AB31" s="200">
        <f t="shared" si="20"/>
        <v>7.8214057785373867E-2</v>
      </c>
      <c r="AC31" s="200">
        <f t="shared" si="20"/>
        <v>7.8980989882818167E-2</v>
      </c>
      <c r="AD31" s="200">
        <f t="shared" si="20"/>
        <v>7.9755377117718074E-2</v>
      </c>
      <c r="AE31" s="200">
        <f t="shared" si="20"/>
        <v>8.053732448199459E-2</v>
      </c>
      <c r="AF31" s="200">
        <f t="shared" si="20"/>
        <v>8.132692204573222E-2</v>
      </c>
      <c r="AG31" s="200">
        <f t="shared" si="20"/>
        <v>8.2124252786470966E-2</v>
      </c>
      <c r="AH31" s="200">
        <f t="shared" si="20"/>
        <v>8.2929396507463921E-2</v>
      </c>
      <c r="AI31" s="200">
        <f t="shared" si="20"/>
        <v>8.3742431800452835E-2</v>
      </c>
      <c r="AJ31" s="200">
        <f t="shared" si="20"/>
        <v>8.4563437030738667E-2</v>
      </c>
      <c r="AK31" s="200">
        <f t="shared" si="20"/>
        <v>8.5392490833435641E-2</v>
      </c>
      <c r="AL31" s="200">
        <f t="shared" si="20"/>
        <v>8.6229672365353421E-2</v>
      </c>
      <c r="AM31" s="200">
        <f t="shared" si="20"/>
        <v>8.7075061434730303E-2</v>
      </c>
      <c r="AN31" s="200">
        <f t="shared" si="20"/>
        <v>8.7928738569929055E-2</v>
      </c>
      <c r="AO31" s="200">
        <f t="shared" si="20"/>
        <v>8.8790785057651644E-2</v>
      </c>
      <c r="AP31" s="200">
        <f t="shared" si="20"/>
        <v>8.9661282965951022E-2</v>
      </c>
      <c r="AQ31" s="200">
        <f t="shared" si="20"/>
        <v>9.0540315159680362E-2</v>
      </c>
      <c r="AR31" s="200">
        <f t="shared" si="20"/>
        <v>9.1427965312199017E-2</v>
      </c>
      <c r="AS31" s="200">
        <f t="shared" si="20"/>
        <v>9.232431791524616E-2</v>
      </c>
      <c r="AT31" s="200">
        <f t="shared" si="20"/>
        <v>9.3229458287937855E-2</v>
      </c>
      <c r="AU31" s="200">
        <f t="shared" si="20"/>
        <v>9.4143472585365207E-2</v>
      </c>
      <c r="AV31" s="200">
        <f t="shared" si="20"/>
        <v>9.5066447807033758E-2</v>
      </c>
      <c r="AW31" s="200">
        <f t="shared" si="20"/>
        <v>9.5998471805263622E-2</v>
      </c>
      <c r="AX31" s="200">
        <f t="shared" si="20"/>
        <v>9.6939633293611382E-2</v>
      </c>
      <c r="AY31" s="200">
        <f t="shared" si="20"/>
        <v>9.7890021855343887E-2</v>
      </c>
      <c r="AZ31" s="200">
        <f t="shared" si="20"/>
        <v>9.8849727951980104E-2</v>
      </c>
      <c r="BA31" s="200">
        <f t="shared" si="20"/>
        <v>9.9818842931909083E-2</v>
      </c>
      <c r="BB31" s="200">
        <f t="shared" si="20"/>
        <v>0.10079745903908846</v>
      </c>
      <c r="BC31" s="200">
        <f t="shared" si="20"/>
        <v>0.10178566942182654</v>
      </c>
      <c r="BD31" s="200">
        <f t="shared" si="20"/>
        <v>0.10278356814164931</v>
      </c>
      <c r="BE31" s="200">
        <f t="shared" si="20"/>
        <v>0.1037912501822542</v>
      </c>
      <c r="BF31" s="200">
        <f t="shared" si="20"/>
        <v>0.10480881145855103</v>
      </c>
      <c r="BG31" s="200">
        <f t="shared" si="20"/>
        <v>0.10583634882579185</v>
      </c>
      <c r="BH31" s="200">
        <f t="shared" si="20"/>
        <v>0.1068739600887899</v>
      </c>
      <c r="BI31" s="200">
        <f t="shared" si="20"/>
        <v>0.10792174401122903</v>
      </c>
      <c r="BJ31" s="200">
        <f t="shared" si="20"/>
        <v>0.10897980032506463</v>
      </c>
      <c r="BK31" s="200">
        <f t="shared" si="20"/>
        <v>0.11004822974001625</v>
      </c>
      <c r="BL31" s="200">
        <f t="shared" si="20"/>
        <v>0.11112713395315368</v>
      </c>
      <c r="BM31" s="200">
        <f t="shared" si="20"/>
        <v>0.11221661565857675</v>
      </c>
      <c r="BN31" s="200">
        <f t="shared" si="20"/>
        <v>0.11331677855719025</v>
      </c>
      <c r="BO31" s="200">
        <f t="shared" si="20"/>
        <v>0.11442772736657446</v>
      </c>
      <c r="BP31" s="200">
        <f t="shared" si="20"/>
        <v>0.1155495678309526</v>
      </c>
      <c r="BQ31" s="200">
        <f t="shared" si="20"/>
        <v>0.11668240673125607</v>
      </c>
    </row>
    <row r="32" spans="5:69" ht="16" customHeight="1">
      <c r="E32" s="326"/>
      <c r="F32" s="328"/>
      <c r="G32" s="329"/>
      <c r="H32" s="323"/>
      <c r="I32" s="230" t="s">
        <v>325</v>
      </c>
      <c r="J32" s="200">
        <f>J28+J30+J31</f>
        <v>0.33452026077712765</v>
      </c>
      <c r="K32" s="200">
        <f>K28+K30+K31</f>
        <v>0.50506000156546726</v>
      </c>
      <c r="L32" s="200">
        <f t="shared" ref="L32:BQ32" si="21">L28+L30+L31</f>
        <v>0.593641635402548</v>
      </c>
      <c r="M32" s="200">
        <f t="shared" si="21"/>
        <v>0.64127668403304727</v>
      </c>
      <c r="N32" s="200">
        <f t="shared" si="21"/>
        <v>0.66847122664566716</v>
      </c>
      <c r="O32" s="200">
        <f t="shared" si="21"/>
        <v>0.68547862427187078</v>
      </c>
      <c r="P32" s="200">
        <f t="shared" si="21"/>
        <v>0.69742588201584543</v>
      </c>
      <c r="Q32" s="200">
        <f t="shared" si="21"/>
        <v>0.70687683020038095</v>
      </c>
      <c r="R32" s="200">
        <f t="shared" si="21"/>
        <v>0.71511371497100618</v>
      </c>
      <c r="S32" s="200">
        <f t="shared" si="21"/>
        <v>0.72277799362956197</v>
      </c>
      <c r="T32" s="200">
        <f t="shared" si="21"/>
        <v>0.7301907323328013</v>
      </c>
      <c r="U32" s="200">
        <f t="shared" si="21"/>
        <v>0.73751280497381344</v>
      </c>
      <c r="V32" s="200">
        <f t="shared" si="21"/>
        <v>0.74482499265517632</v>
      </c>
      <c r="W32" s="200">
        <f t="shared" si="21"/>
        <v>0.75216803345829175</v>
      </c>
      <c r="X32" s="200">
        <f t="shared" si="21"/>
        <v>0.75956264736113088</v>
      </c>
      <c r="Y32" s="200">
        <f t="shared" si="21"/>
        <v>0.76701954873051115</v>
      </c>
      <c r="Z32" s="200">
        <f t="shared" si="21"/>
        <v>0.77454445260196525</v>
      </c>
      <c r="AA32" s="200">
        <f t="shared" si="21"/>
        <v>0.78214057785373858</v>
      </c>
      <c r="AB32" s="200">
        <f t="shared" si="21"/>
        <v>0.78980989882818164</v>
      </c>
      <c r="AC32" s="200">
        <f t="shared" si="21"/>
        <v>0.79755377117718074</v>
      </c>
      <c r="AD32" s="200">
        <f t="shared" si="21"/>
        <v>0.80537324481994588</v>
      </c>
      <c r="AE32" s="200">
        <f t="shared" si="21"/>
        <v>0.81326922045732208</v>
      </c>
      <c r="AF32" s="200">
        <f t="shared" si="21"/>
        <v>0.82124252786470964</v>
      </c>
      <c r="AG32" s="200">
        <f t="shared" si="21"/>
        <v>0.82929396507463915</v>
      </c>
      <c r="AH32" s="200">
        <f t="shared" si="21"/>
        <v>0.83742431800452832</v>
      </c>
      <c r="AI32" s="200">
        <f t="shared" si="21"/>
        <v>0.84563437030738664</v>
      </c>
      <c r="AJ32" s="200">
        <f t="shared" si="21"/>
        <v>0.8539249083343563</v>
      </c>
      <c r="AK32" s="200">
        <f t="shared" si="21"/>
        <v>0.86229672365353416</v>
      </c>
      <c r="AL32" s="200">
        <f t="shared" si="21"/>
        <v>0.87075061434730294</v>
      </c>
      <c r="AM32" s="200">
        <f t="shared" si="21"/>
        <v>0.87928738569929055</v>
      </c>
      <c r="AN32" s="200">
        <f t="shared" si="21"/>
        <v>0.88790785057651633</v>
      </c>
      <c r="AO32" s="200">
        <f t="shared" si="21"/>
        <v>0.89661282965951017</v>
      </c>
      <c r="AP32" s="200">
        <f t="shared" si="21"/>
        <v>0.90540315159680362</v>
      </c>
      <c r="AQ32" s="200">
        <f t="shared" si="21"/>
        <v>0.91427965312199011</v>
      </c>
      <c r="AR32" s="200">
        <f t="shared" si="21"/>
        <v>0.92324317915246157</v>
      </c>
      <c r="AS32" s="200">
        <f t="shared" si="21"/>
        <v>0.9322945828793785</v>
      </c>
      <c r="AT32" s="200">
        <f t="shared" si="21"/>
        <v>0.94143472585365195</v>
      </c>
      <c r="AU32" s="200">
        <f t="shared" si="21"/>
        <v>0.95066447807033749</v>
      </c>
      <c r="AV32" s="200">
        <f t="shared" si="21"/>
        <v>0.95998471805263619</v>
      </c>
      <c r="AW32" s="200">
        <f t="shared" si="21"/>
        <v>0.96939633293611371</v>
      </c>
      <c r="AX32" s="200">
        <f t="shared" si="21"/>
        <v>0.97890021855343878</v>
      </c>
      <c r="AY32" s="200">
        <f t="shared" si="21"/>
        <v>0.98849727951980104</v>
      </c>
      <c r="AZ32" s="200">
        <f t="shared" si="21"/>
        <v>0.9981884293190908</v>
      </c>
      <c r="BA32" s="200">
        <f t="shared" si="21"/>
        <v>1.0079745903908846</v>
      </c>
      <c r="BB32" s="200">
        <f t="shared" si="21"/>
        <v>1.0178566942182654</v>
      </c>
      <c r="BC32" s="200">
        <f t="shared" si="21"/>
        <v>1.0278356814164931</v>
      </c>
      <c r="BD32" s="200">
        <f t="shared" si="21"/>
        <v>1.0379125018225419</v>
      </c>
      <c r="BE32" s="200">
        <f t="shared" si="21"/>
        <v>1.0480881145855103</v>
      </c>
      <c r="BF32" s="200">
        <f t="shared" si="21"/>
        <v>1.0583634882579185</v>
      </c>
      <c r="BG32" s="200">
        <f t="shared" si="21"/>
        <v>1.0687396008878989</v>
      </c>
      <c r="BH32" s="200">
        <f t="shared" si="21"/>
        <v>1.0792174401122903</v>
      </c>
      <c r="BI32" s="200">
        <f t="shared" si="21"/>
        <v>1.0897980032506462</v>
      </c>
      <c r="BJ32" s="200">
        <f t="shared" si="21"/>
        <v>1.1004822974001625</v>
      </c>
      <c r="BK32" s="200">
        <f t="shared" si="21"/>
        <v>1.1112713395315368</v>
      </c>
      <c r="BL32" s="200">
        <f t="shared" si="21"/>
        <v>1.1221661565857675</v>
      </c>
      <c r="BM32" s="200">
        <f t="shared" si="21"/>
        <v>1.1331677855719025</v>
      </c>
      <c r="BN32" s="200">
        <f t="shared" si="21"/>
        <v>1.1442772736657445</v>
      </c>
      <c r="BO32" s="200">
        <f t="shared" si="21"/>
        <v>1.155495678309526</v>
      </c>
      <c r="BP32" s="200">
        <f t="shared" si="21"/>
        <v>1.1668240673125607</v>
      </c>
      <c r="BQ32" s="200">
        <f t="shared" si="21"/>
        <v>1.1782635189528801</v>
      </c>
    </row>
    <row r="33" spans="5:69" ht="16" customHeight="1">
      <c r="E33" s="326"/>
      <c r="F33" s="328"/>
      <c r="G33" s="329"/>
      <c r="H33" s="323"/>
      <c r="I33" s="230" t="s">
        <v>295</v>
      </c>
      <c r="J33" s="200">
        <f>J29*J32</f>
        <v>3.0106823469941491</v>
      </c>
      <c r="K33" s="200">
        <f>K29*K32</f>
        <v>4.5455400140892053</v>
      </c>
      <c r="L33" s="200">
        <f t="shared" ref="L33:BQ33" si="22">L29*L32</f>
        <v>5.3427747186229322</v>
      </c>
      <c r="M33" s="200">
        <f t="shared" si="22"/>
        <v>5.7714901562974257</v>
      </c>
      <c r="N33" s="200">
        <f t="shared" si="22"/>
        <v>6.0162410398110042</v>
      </c>
      <c r="O33" s="200">
        <f t="shared" si="22"/>
        <v>6.1693076184468367</v>
      </c>
      <c r="P33" s="200">
        <f t="shared" si="22"/>
        <v>6.2768329381426087</v>
      </c>
      <c r="Q33" s="200">
        <f t="shared" si="22"/>
        <v>6.3618914718034283</v>
      </c>
      <c r="R33" s="200">
        <f t="shared" si="22"/>
        <v>6.4360234347390559</v>
      </c>
      <c r="S33" s="200">
        <f t="shared" si="22"/>
        <v>6.5050019426660572</v>
      </c>
      <c r="T33" s="200">
        <f t="shared" si="22"/>
        <v>6.5717165909952113</v>
      </c>
      <c r="U33" s="200">
        <f t="shared" si="22"/>
        <v>6.6376152447643211</v>
      </c>
      <c r="V33" s="200">
        <f t="shared" si="22"/>
        <v>6.7034249338965868</v>
      </c>
      <c r="W33" s="200">
        <f t="shared" si="22"/>
        <v>6.7695123011246254</v>
      </c>
      <c r="X33" s="200">
        <f t="shared" si="22"/>
        <v>6.8360638262501778</v>
      </c>
      <c r="Y33" s="200">
        <f t="shared" si="22"/>
        <v>6.9031759385746003</v>
      </c>
      <c r="Z33" s="200">
        <f t="shared" si="22"/>
        <v>6.9709000734176874</v>
      </c>
      <c r="AA33" s="200">
        <f t="shared" si="22"/>
        <v>7.0392652006836469</v>
      </c>
      <c r="AB33" s="200">
        <f t="shared" si="22"/>
        <v>7.1082890894536348</v>
      </c>
      <c r="AC33" s="200">
        <f t="shared" si="22"/>
        <v>7.1779839405946264</v>
      </c>
      <c r="AD33" s="200">
        <f t="shared" si="22"/>
        <v>7.248359203379513</v>
      </c>
      <c r="AE33" s="200">
        <f t="shared" si="22"/>
        <v>7.3194229841158984</v>
      </c>
      <c r="AF33" s="200">
        <f t="shared" si="22"/>
        <v>7.3911827507823871</v>
      </c>
      <c r="AG33" s="200">
        <f t="shared" si="22"/>
        <v>7.4636456856717519</v>
      </c>
      <c r="AH33" s="200">
        <f t="shared" si="22"/>
        <v>7.5368188620407546</v>
      </c>
      <c r="AI33" s="200">
        <f t="shared" si="22"/>
        <v>7.6107093327664801</v>
      </c>
      <c r="AJ33" s="200">
        <f t="shared" si="22"/>
        <v>7.6853241750092067</v>
      </c>
      <c r="AK33" s="200">
        <f t="shared" si="22"/>
        <v>7.7606705128818074</v>
      </c>
      <c r="AL33" s="200">
        <f t="shared" si="22"/>
        <v>7.8367555291257265</v>
      </c>
      <c r="AM33" s="200">
        <f t="shared" si="22"/>
        <v>7.9135864712936153</v>
      </c>
      <c r="AN33" s="200">
        <f t="shared" si="22"/>
        <v>7.9911706551886468</v>
      </c>
      <c r="AO33" s="200">
        <f t="shared" si="22"/>
        <v>8.0695154669355915</v>
      </c>
      <c r="AP33" s="200">
        <f t="shared" si="22"/>
        <v>8.1486283643712323</v>
      </c>
      <c r="AQ33" s="200">
        <f t="shared" si="22"/>
        <v>8.2285168780979117</v>
      </c>
      <c r="AR33" s="200">
        <f t="shared" si="22"/>
        <v>8.3091886123721537</v>
      </c>
      <c r="AS33" s="200">
        <f t="shared" si="22"/>
        <v>8.3906512459144071</v>
      </c>
      <c r="AT33" s="200">
        <f t="shared" si="22"/>
        <v>8.4729125326828676</v>
      </c>
      <c r="AU33" s="200">
        <f t="shared" si="22"/>
        <v>8.5559803026330368</v>
      </c>
      <c r="AV33" s="200">
        <f t="shared" si="22"/>
        <v>8.6398624624737259</v>
      </c>
      <c r="AW33" s="200">
        <f t="shared" si="22"/>
        <v>8.7245669964250236</v>
      </c>
      <c r="AX33" s="200">
        <f t="shared" si="22"/>
        <v>8.8101019669809482</v>
      </c>
      <c r="AY33" s="200">
        <f t="shared" si="22"/>
        <v>8.89647551567821</v>
      </c>
      <c r="AZ33" s="200">
        <f t="shared" si="22"/>
        <v>8.9836958638718176</v>
      </c>
      <c r="BA33" s="200">
        <f t="shared" si="22"/>
        <v>9.0717713135179601</v>
      </c>
      <c r="BB33" s="200">
        <f t="shared" si="22"/>
        <v>9.1607102479643885</v>
      </c>
      <c r="BC33" s="200">
        <f t="shared" si="22"/>
        <v>9.2505211327484371</v>
      </c>
      <c r="BD33" s="200">
        <f t="shared" si="22"/>
        <v>9.3412125164028765</v>
      </c>
      <c r="BE33" s="200">
        <f t="shared" si="22"/>
        <v>9.4327930312695933</v>
      </c>
      <c r="BF33" s="200">
        <f t="shared" si="22"/>
        <v>9.5252713943212655</v>
      </c>
      <c r="BG33" s="200">
        <f t="shared" si="22"/>
        <v>9.6186564079910895</v>
      </c>
      <c r="BH33" s="200">
        <f t="shared" si="22"/>
        <v>9.7129569610106117</v>
      </c>
      <c r="BI33" s="200">
        <f t="shared" si="22"/>
        <v>9.8081820292558159</v>
      </c>
      <c r="BJ33" s="200">
        <f t="shared" si="22"/>
        <v>9.9043406766014623</v>
      </c>
      <c r="BK33" s="200">
        <f t="shared" si="22"/>
        <v>10.001442055783832</v>
      </c>
      <c r="BL33" s="200">
        <f t="shared" si="22"/>
        <v>10.099495409271906</v>
      </c>
      <c r="BM33" s="200">
        <f t="shared" si="22"/>
        <v>10.198510070147123</v>
      </c>
      <c r="BN33" s="200">
        <f t="shared" si="22"/>
        <v>10.298495462991701</v>
      </c>
      <c r="BO33" s="200">
        <f t="shared" si="22"/>
        <v>10.399461104785734</v>
      </c>
      <c r="BP33" s="200">
        <f t="shared" si="22"/>
        <v>10.501416605813047</v>
      </c>
      <c r="BQ33" s="200">
        <f t="shared" si="22"/>
        <v>10.604371670575921</v>
      </c>
    </row>
    <row r="34" spans="5:69" ht="16" customHeight="1">
      <c r="E34" s="326"/>
      <c r="F34" s="328"/>
      <c r="G34" s="329"/>
      <c r="H34" s="323"/>
      <c r="I34" s="230" t="s">
        <v>326</v>
      </c>
      <c r="J34" s="219">
        <f>Variables!$D$21</f>
        <v>4000</v>
      </c>
      <c r="K34" s="219">
        <f>Variables!$D$21</f>
        <v>4000</v>
      </c>
      <c r="L34" s="219">
        <f>Variables!$D$21</f>
        <v>4000</v>
      </c>
      <c r="M34" s="219">
        <f>Variables!$D$21</f>
        <v>4000</v>
      </c>
      <c r="N34" s="219">
        <f>Variables!$D$21</f>
        <v>4000</v>
      </c>
      <c r="O34" s="219">
        <f>Variables!$D$21</f>
        <v>4000</v>
      </c>
      <c r="P34" s="219">
        <f>Variables!$D$21</f>
        <v>4000</v>
      </c>
      <c r="Q34" s="219">
        <f>Variables!$D$21</f>
        <v>4000</v>
      </c>
      <c r="R34" s="219">
        <f>Variables!$D$21</f>
        <v>4000</v>
      </c>
      <c r="S34" s="219">
        <f>Variables!$D$21</f>
        <v>4000</v>
      </c>
      <c r="T34" s="219">
        <f>Variables!$D$21</f>
        <v>4000</v>
      </c>
      <c r="U34" s="219">
        <f>Variables!$D$21</f>
        <v>4000</v>
      </c>
      <c r="V34" s="219">
        <f>Variables!$D$21</f>
        <v>4000</v>
      </c>
      <c r="W34" s="219">
        <f>Variables!$D$21</f>
        <v>4000</v>
      </c>
      <c r="X34" s="219">
        <f>Variables!$D$21</f>
        <v>4000</v>
      </c>
      <c r="Y34" s="219">
        <f>Variables!$D$21</f>
        <v>4000</v>
      </c>
      <c r="Z34" s="219">
        <f>Variables!$D$21</f>
        <v>4000</v>
      </c>
      <c r="AA34" s="219">
        <f>Variables!$D$21</f>
        <v>4000</v>
      </c>
      <c r="AB34" s="219">
        <f>Variables!$D$21</f>
        <v>4000</v>
      </c>
      <c r="AC34" s="219">
        <f>Variables!$D$21</f>
        <v>4000</v>
      </c>
      <c r="AD34" s="219">
        <f>Variables!$D$21</f>
        <v>4000</v>
      </c>
      <c r="AE34" s="219">
        <f>Variables!$D$21</f>
        <v>4000</v>
      </c>
      <c r="AF34" s="219">
        <f>Variables!$D$21</f>
        <v>4000</v>
      </c>
      <c r="AG34" s="219">
        <f>Variables!$D$21</f>
        <v>4000</v>
      </c>
      <c r="AH34" s="219">
        <f>Variables!$D$21</f>
        <v>4000</v>
      </c>
      <c r="AI34" s="219">
        <f>Variables!$D$21</f>
        <v>4000</v>
      </c>
      <c r="AJ34" s="219">
        <f>Variables!$D$21</f>
        <v>4000</v>
      </c>
      <c r="AK34" s="219">
        <f>Variables!$D$21</f>
        <v>4000</v>
      </c>
      <c r="AL34" s="219">
        <f>Variables!$D$21</f>
        <v>4000</v>
      </c>
      <c r="AM34" s="219">
        <f>Variables!$D$21</f>
        <v>4000</v>
      </c>
      <c r="AN34" s="219">
        <f>Variables!$D$21</f>
        <v>4000</v>
      </c>
      <c r="AO34" s="219">
        <f>Variables!$D$21</f>
        <v>4000</v>
      </c>
      <c r="AP34" s="219">
        <f>Variables!$D$21</f>
        <v>4000</v>
      </c>
      <c r="AQ34" s="219">
        <f>Variables!$D$21</f>
        <v>4000</v>
      </c>
      <c r="AR34" s="219">
        <f>Variables!$D$21</f>
        <v>4000</v>
      </c>
      <c r="AS34" s="219">
        <f>Variables!$D$21</f>
        <v>4000</v>
      </c>
      <c r="AT34" s="219">
        <f>Variables!$D$21</f>
        <v>4000</v>
      </c>
      <c r="AU34" s="219">
        <f>Variables!$D$21</f>
        <v>4000</v>
      </c>
      <c r="AV34" s="219">
        <f>Variables!$D$21</f>
        <v>4000</v>
      </c>
      <c r="AW34" s="219">
        <f>Variables!$D$21</f>
        <v>4000</v>
      </c>
      <c r="AX34" s="219">
        <f>Variables!$D$21</f>
        <v>4000</v>
      </c>
      <c r="AY34" s="219">
        <f>Variables!$D$21</f>
        <v>4000</v>
      </c>
      <c r="AZ34" s="219">
        <f>Variables!$D$21</f>
        <v>4000</v>
      </c>
      <c r="BA34" s="219">
        <f>Variables!$D$21</f>
        <v>4000</v>
      </c>
      <c r="BB34" s="219">
        <f>Variables!$D$21</f>
        <v>4000</v>
      </c>
      <c r="BC34" s="219">
        <f>Variables!$D$21</f>
        <v>4000</v>
      </c>
      <c r="BD34" s="219">
        <f>Variables!$D$21</f>
        <v>4000</v>
      </c>
      <c r="BE34" s="219">
        <f>Variables!$D$21</f>
        <v>4000</v>
      </c>
      <c r="BF34" s="219">
        <f>Variables!$D$21</f>
        <v>4000</v>
      </c>
      <c r="BG34" s="219">
        <f>Variables!$D$21</f>
        <v>4000</v>
      </c>
      <c r="BH34" s="219">
        <f>Variables!$D$21</f>
        <v>4000</v>
      </c>
      <c r="BI34" s="219">
        <f>Variables!$D$21</f>
        <v>4000</v>
      </c>
      <c r="BJ34" s="219">
        <f>Variables!$D$21</f>
        <v>4000</v>
      </c>
      <c r="BK34" s="219">
        <f>Variables!$D$21</f>
        <v>4000</v>
      </c>
      <c r="BL34" s="219">
        <f>Variables!$D$21</f>
        <v>4000</v>
      </c>
      <c r="BM34" s="219">
        <f>Variables!$D$21</f>
        <v>4000</v>
      </c>
      <c r="BN34" s="219">
        <f>Variables!$D$21</f>
        <v>4000</v>
      </c>
      <c r="BO34" s="219">
        <f>Variables!$D$21</f>
        <v>4000</v>
      </c>
      <c r="BP34" s="219">
        <f>Variables!$D$21</f>
        <v>4000</v>
      </c>
      <c r="BQ34" s="219">
        <f>Variables!$D$21</f>
        <v>4000</v>
      </c>
    </row>
    <row r="35" spans="5:69" ht="16" customHeight="1">
      <c r="E35" s="326"/>
      <c r="F35" s="328"/>
      <c r="G35" s="329"/>
      <c r="H35" s="323"/>
      <c r="I35" s="230" t="s">
        <v>446</v>
      </c>
      <c r="J35" s="204">
        <f t="shared" ref="J35:BQ35" si="23">J34*$B$9</f>
        <v>720</v>
      </c>
      <c r="K35" s="204">
        <f t="shared" si="23"/>
        <v>720</v>
      </c>
      <c r="L35" s="204">
        <f t="shared" si="23"/>
        <v>720</v>
      </c>
      <c r="M35" s="204">
        <f t="shared" si="23"/>
        <v>720</v>
      </c>
      <c r="N35" s="204">
        <f t="shared" si="23"/>
        <v>720</v>
      </c>
      <c r="O35" s="204">
        <f t="shared" si="23"/>
        <v>720</v>
      </c>
      <c r="P35" s="204">
        <f t="shared" si="23"/>
        <v>720</v>
      </c>
      <c r="Q35" s="204">
        <f t="shared" si="23"/>
        <v>720</v>
      </c>
      <c r="R35" s="204">
        <f t="shared" si="23"/>
        <v>720</v>
      </c>
      <c r="S35" s="204">
        <f t="shared" si="23"/>
        <v>720</v>
      </c>
      <c r="T35" s="204">
        <f t="shared" si="23"/>
        <v>720</v>
      </c>
      <c r="U35" s="204">
        <f t="shared" si="23"/>
        <v>720</v>
      </c>
      <c r="V35" s="204">
        <f t="shared" si="23"/>
        <v>720</v>
      </c>
      <c r="W35" s="204">
        <f t="shared" si="23"/>
        <v>720</v>
      </c>
      <c r="X35" s="204">
        <f t="shared" si="23"/>
        <v>720</v>
      </c>
      <c r="Y35" s="204">
        <f t="shared" si="23"/>
        <v>720</v>
      </c>
      <c r="Z35" s="204">
        <f t="shared" si="23"/>
        <v>720</v>
      </c>
      <c r="AA35" s="204">
        <f t="shared" si="23"/>
        <v>720</v>
      </c>
      <c r="AB35" s="204">
        <f t="shared" si="23"/>
        <v>720</v>
      </c>
      <c r="AC35" s="204">
        <f t="shared" si="23"/>
        <v>720</v>
      </c>
      <c r="AD35" s="204">
        <f t="shared" si="23"/>
        <v>720</v>
      </c>
      <c r="AE35" s="204">
        <f t="shared" si="23"/>
        <v>720</v>
      </c>
      <c r="AF35" s="204">
        <f t="shared" si="23"/>
        <v>720</v>
      </c>
      <c r="AG35" s="204">
        <f t="shared" si="23"/>
        <v>720</v>
      </c>
      <c r="AH35" s="204">
        <f t="shared" si="23"/>
        <v>720</v>
      </c>
      <c r="AI35" s="204">
        <f t="shared" si="23"/>
        <v>720</v>
      </c>
      <c r="AJ35" s="204">
        <f t="shared" si="23"/>
        <v>720</v>
      </c>
      <c r="AK35" s="204">
        <f t="shared" si="23"/>
        <v>720</v>
      </c>
      <c r="AL35" s="204">
        <f t="shared" si="23"/>
        <v>720</v>
      </c>
      <c r="AM35" s="204">
        <f t="shared" si="23"/>
        <v>720</v>
      </c>
      <c r="AN35" s="204">
        <f t="shared" si="23"/>
        <v>720</v>
      </c>
      <c r="AO35" s="204">
        <f t="shared" si="23"/>
        <v>720</v>
      </c>
      <c r="AP35" s="204">
        <f t="shared" si="23"/>
        <v>720</v>
      </c>
      <c r="AQ35" s="204">
        <f t="shared" si="23"/>
        <v>720</v>
      </c>
      <c r="AR35" s="204">
        <f t="shared" si="23"/>
        <v>720</v>
      </c>
      <c r="AS35" s="204">
        <f t="shared" si="23"/>
        <v>720</v>
      </c>
      <c r="AT35" s="204">
        <f t="shared" si="23"/>
        <v>720</v>
      </c>
      <c r="AU35" s="204">
        <f t="shared" si="23"/>
        <v>720</v>
      </c>
      <c r="AV35" s="204">
        <f t="shared" si="23"/>
        <v>720</v>
      </c>
      <c r="AW35" s="204">
        <f t="shared" si="23"/>
        <v>720</v>
      </c>
      <c r="AX35" s="204">
        <f t="shared" si="23"/>
        <v>720</v>
      </c>
      <c r="AY35" s="204">
        <f t="shared" si="23"/>
        <v>720</v>
      </c>
      <c r="AZ35" s="204">
        <f t="shared" si="23"/>
        <v>720</v>
      </c>
      <c r="BA35" s="204">
        <f t="shared" si="23"/>
        <v>720</v>
      </c>
      <c r="BB35" s="204">
        <f t="shared" si="23"/>
        <v>720</v>
      </c>
      <c r="BC35" s="204">
        <f t="shared" si="23"/>
        <v>720</v>
      </c>
      <c r="BD35" s="204">
        <f t="shared" si="23"/>
        <v>720</v>
      </c>
      <c r="BE35" s="204">
        <f t="shared" si="23"/>
        <v>720</v>
      </c>
      <c r="BF35" s="204">
        <f t="shared" si="23"/>
        <v>720</v>
      </c>
      <c r="BG35" s="204">
        <f t="shared" si="23"/>
        <v>720</v>
      </c>
      <c r="BH35" s="204">
        <f t="shared" si="23"/>
        <v>720</v>
      </c>
      <c r="BI35" s="204">
        <f t="shared" si="23"/>
        <v>720</v>
      </c>
      <c r="BJ35" s="204">
        <f t="shared" si="23"/>
        <v>720</v>
      </c>
      <c r="BK35" s="204">
        <f t="shared" si="23"/>
        <v>720</v>
      </c>
      <c r="BL35" s="204">
        <f t="shared" si="23"/>
        <v>720</v>
      </c>
      <c r="BM35" s="204">
        <f t="shared" si="23"/>
        <v>720</v>
      </c>
      <c r="BN35" s="204">
        <f t="shared" si="23"/>
        <v>720</v>
      </c>
      <c r="BO35" s="204">
        <f t="shared" si="23"/>
        <v>720</v>
      </c>
      <c r="BP35" s="204">
        <f t="shared" si="23"/>
        <v>720</v>
      </c>
      <c r="BQ35" s="204">
        <f t="shared" si="23"/>
        <v>720</v>
      </c>
    </row>
    <row r="36" spans="5:69" ht="16" customHeight="1">
      <c r="E36" s="326"/>
      <c r="F36" s="328"/>
      <c r="G36" s="329"/>
      <c r="H36" s="323"/>
      <c r="I36" s="230" t="s">
        <v>346</v>
      </c>
      <c r="J36" s="204">
        <f>J33*J34</f>
        <v>12042.729387976597</v>
      </c>
      <c r="K36" s="204">
        <f>K33*K34</f>
        <v>18182.160056356821</v>
      </c>
      <c r="L36" s="204">
        <f t="shared" ref="L36:BQ36" si="24">L33*L34</f>
        <v>21371.09887449173</v>
      </c>
      <c r="M36" s="204">
        <f t="shared" si="24"/>
        <v>23085.960625189702</v>
      </c>
      <c r="N36" s="204">
        <f t="shared" si="24"/>
        <v>24064.964159244017</v>
      </c>
      <c r="O36" s="204">
        <f t="shared" si="24"/>
        <v>24677.230473787346</v>
      </c>
      <c r="P36" s="204">
        <f t="shared" si="24"/>
        <v>25107.331752570433</v>
      </c>
      <c r="Q36" s="204">
        <f t="shared" si="24"/>
        <v>25447.565887213714</v>
      </c>
      <c r="R36" s="204">
        <f t="shared" si="24"/>
        <v>25744.093738956224</v>
      </c>
      <c r="S36" s="204">
        <f t="shared" si="24"/>
        <v>26020.00777066423</v>
      </c>
      <c r="T36" s="204">
        <f t="shared" si="24"/>
        <v>26286.866363980844</v>
      </c>
      <c r="U36" s="204">
        <f t="shared" si="24"/>
        <v>26550.460979057283</v>
      </c>
      <c r="V36" s="204">
        <f t="shared" si="24"/>
        <v>26813.699735586346</v>
      </c>
      <c r="W36" s="204">
        <f t="shared" si="24"/>
        <v>27078.0492044985</v>
      </c>
      <c r="X36" s="204">
        <f t="shared" si="24"/>
        <v>27344.255305000712</v>
      </c>
      <c r="Y36" s="204">
        <f t="shared" si="24"/>
        <v>27612.7037542984</v>
      </c>
      <c r="Z36" s="204">
        <f t="shared" si="24"/>
        <v>27883.600293670748</v>
      </c>
      <c r="AA36" s="204">
        <f t="shared" si="24"/>
        <v>28157.060802734588</v>
      </c>
      <c r="AB36" s="204">
        <f t="shared" si="24"/>
        <v>28433.15635781454</v>
      </c>
      <c r="AC36" s="204">
        <f t="shared" si="24"/>
        <v>28711.935762378507</v>
      </c>
      <c r="AD36" s="204">
        <f t="shared" si="24"/>
        <v>28993.436813518052</v>
      </c>
      <c r="AE36" s="204">
        <f t="shared" si="24"/>
        <v>29277.691936463594</v>
      </c>
      <c r="AF36" s="204">
        <f t="shared" si="24"/>
        <v>29564.731003129549</v>
      </c>
      <c r="AG36" s="204">
        <f t="shared" si="24"/>
        <v>29854.582742687009</v>
      </c>
      <c r="AH36" s="204">
        <f t="shared" si="24"/>
        <v>30147.275448163018</v>
      </c>
      <c r="AI36" s="204">
        <f t="shared" si="24"/>
        <v>30442.837331065919</v>
      </c>
      <c r="AJ36" s="204">
        <f t="shared" si="24"/>
        <v>30741.296700036826</v>
      </c>
      <c r="AK36" s="204">
        <f t="shared" si="24"/>
        <v>31042.68205152723</v>
      </c>
      <c r="AL36" s="204">
        <f t="shared" si="24"/>
        <v>31347.022116502907</v>
      </c>
      <c r="AM36" s="204">
        <f t="shared" si="24"/>
        <v>31654.345885174462</v>
      </c>
      <c r="AN36" s="204">
        <f t="shared" si="24"/>
        <v>31964.682620754586</v>
      </c>
      <c r="AO36" s="204">
        <f t="shared" si="24"/>
        <v>32278.061867742366</v>
      </c>
      <c r="AP36" s="204">
        <f t="shared" si="24"/>
        <v>32594.513457484929</v>
      </c>
      <c r="AQ36" s="204">
        <f t="shared" si="24"/>
        <v>32914.067512391644</v>
      </c>
      <c r="AR36" s="204">
        <f t="shared" si="24"/>
        <v>33236.754449488617</v>
      </c>
      <c r="AS36" s="204">
        <f t="shared" si="24"/>
        <v>33562.604983657628</v>
      </c>
      <c r="AT36" s="204">
        <f t="shared" si="24"/>
        <v>33891.650130731468</v>
      </c>
      <c r="AU36" s="204">
        <f t="shared" si="24"/>
        <v>34223.921210532149</v>
      </c>
      <c r="AV36" s="204">
        <f t="shared" si="24"/>
        <v>34559.449849894903</v>
      </c>
      <c r="AW36" s="204">
        <f t="shared" si="24"/>
        <v>34898.267985700091</v>
      </c>
      <c r="AX36" s="204">
        <f t="shared" si="24"/>
        <v>35240.407867923794</v>
      </c>
      <c r="AY36" s="204">
        <f t="shared" si="24"/>
        <v>35585.902062712841</v>
      </c>
      <c r="AZ36" s="204">
        <f t="shared" si="24"/>
        <v>35934.783455487268</v>
      </c>
      <c r="BA36" s="204">
        <f t="shared" si="24"/>
        <v>36287.085254071841</v>
      </c>
      <c r="BB36" s="204">
        <f t="shared" si="24"/>
        <v>36642.840991857556</v>
      </c>
      <c r="BC36" s="204">
        <f t="shared" si="24"/>
        <v>37002.08453099375</v>
      </c>
      <c r="BD36" s="204">
        <f t="shared" si="24"/>
        <v>37364.850065611507</v>
      </c>
      <c r="BE36" s="204">
        <f t="shared" si="24"/>
        <v>37731.172125078374</v>
      </c>
      <c r="BF36" s="204">
        <f t="shared" si="24"/>
        <v>38101.085577285063</v>
      </c>
      <c r="BG36" s="204">
        <f t="shared" si="24"/>
        <v>38474.625631964358</v>
      </c>
      <c r="BH36" s="204">
        <f t="shared" si="24"/>
        <v>38851.827844042447</v>
      </c>
      <c r="BI36" s="204">
        <f t="shared" si="24"/>
        <v>39232.728117023267</v>
      </c>
      <c r="BJ36" s="204">
        <f t="shared" si="24"/>
        <v>39617.362706405853</v>
      </c>
      <c r="BK36" s="204">
        <f t="shared" si="24"/>
        <v>40005.768223135325</v>
      </c>
      <c r="BL36" s="204">
        <f t="shared" si="24"/>
        <v>40397.981637087621</v>
      </c>
      <c r="BM36" s="204">
        <f t="shared" si="24"/>
        <v>40794.040280588488</v>
      </c>
      <c r="BN36" s="204">
        <f t="shared" si="24"/>
        <v>41193.981851966804</v>
      </c>
      <c r="BO36" s="204">
        <f t="shared" si="24"/>
        <v>41597.844419142937</v>
      </c>
      <c r="BP36" s="204">
        <f t="shared" si="24"/>
        <v>42005.666423252187</v>
      </c>
      <c r="BQ36" s="204">
        <f t="shared" si="24"/>
        <v>42417.486682303679</v>
      </c>
    </row>
    <row r="37" spans="5:69" ht="16" customHeight="1">
      <c r="E37" s="326"/>
      <c r="F37" s="328"/>
      <c r="G37" s="329"/>
      <c r="H37" s="323"/>
      <c r="I37" s="230" t="s">
        <v>447</v>
      </c>
      <c r="J37" s="228">
        <f t="shared" ref="J37:BQ37" si="25">J36*$B$9</f>
        <v>2167.6912898357873</v>
      </c>
      <c r="K37" s="228">
        <f t="shared" si="25"/>
        <v>3272.7888101442277</v>
      </c>
      <c r="L37" s="228">
        <f t="shared" si="25"/>
        <v>3846.7977974085115</v>
      </c>
      <c r="M37" s="228">
        <f t="shared" si="25"/>
        <v>4155.4729125341464</v>
      </c>
      <c r="N37" s="228">
        <f t="shared" si="25"/>
        <v>4331.6935486639231</v>
      </c>
      <c r="O37" s="228">
        <f t="shared" si="25"/>
        <v>4441.9014852817218</v>
      </c>
      <c r="P37" s="228">
        <f t="shared" si="25"/>
        <v>4519.3197154626778</v>
      </c>
      <c r="Q37" s="228">
        <f t="shared" si="25"/>
        <v>4580.5618596984687</v>
      </c>
      <c r="R37" s="228">
        <f t="shared" si="25"/>
        <v>4633.9368730121205</v>
      </c>
      <c r="S37" s="228">
        <f t="shared" si="25"/>
        <v>4683.6013987195611</v>
      </c>
      <c r="T37" s="228">
        <f t="shared" si="25"/>
        <v>4731.6359455165521</v>
      </c>
      <c r="U37" s="228">
        <f t="shared" si="25"/>
        <v>4779.082976230311</v>
      </c>
      <c r="V37" s="228">
        <f t="shared" si="25"/>
        <v>4826.4659524055423</v>
      </c>
      <c r="W37" s="228">
        <f t="shared" si="25"/>
        <v>4874.0488568097298</v>
      </c>
      <c r="X37" s="228">
        <f t="shared" si="25"/>
        <v>4921.9659549001281</v>
      </c>
      <c r="Y37" s="228">
        <f t="shared" si="25"/>
        <v>4970.286675773712</v>
      </c>
      <c r="Z37" s="228">
        <f t="shared" si="25"/>
        <v>5019.0480528607341</v>
      </c>
      <c r="AA37" s="228">
        <f t="shared" si="25"/>
        <v>5068.2709444922257</v>
      </c>
      <c r="AB37" s="228">
        <f t="shared" si="25"/>
        <v>5117.9681444066173</v>
      </c>
      <c r="AC37" s="228">
        <f t="shared" si="25"/>
        <v>5168.1484372281311</v>
      </c>
      <c r="AD37" s="228">
        <f t="shared" si="25"/>
        <v>5218.8186264332489</v>
      </c>
      <c r="AE37" s="228">
        <f t="shared" si="25"/>
        <v>5269.9845485634469</v>
      </c>
      <c r="AF37" s="228">
        <f t="shared" si="25"/>
        <v>5321.6515805633189</v>
      </c>
      <c r="AG37" s="228">
        <f t="shared" si="25"/>
        <v>5373.8248936836617</v>
      </c>
      <c r="AH37" s="228">
        <f t="shared" si="25"/>
        <v>5426.5095806693434</v>
      </c>
      <c r="AI37" s="228">
        <f t="shared" si="25"/>
        <v>5479.7107195918652</v>
      </c>
      <c r="AJ37" s="228">
        <f t="shared" si="25"/>
        <v>5533.4334060066285</v>
      </c>
      <c r="AK37" s="228">
        <f t="shared" si="25"/>
        <v>5587.6827692749011</v>
      </c>
      <c r="AL37" s="228">
        <f t="shared" si="25"/>
        <v>5642.4639809705232</v>
      </c>
      <c r="AM37" s="228">
        <f t="shared" si="25"/>
        <v>5697.7822593314031</v>
      </c>
      <c r="AN37" s="228">
        <f t="shared" si="25"/>
        <v>5753.6428717358249</v>
      </c>
      <c r="AO37" s="228">
        <f t="shared" si="25"/>
        <v>5810.051136193626</v>
      </c>
      <c r="AP37" s="228">
        <f t="shared" si="25"/>
        <v>5867.0124223472867</v>
      </c>
      <c r="AQ37" s="228">
        <f t="shared" si="25"/>
        <v>5924.5321522304957</v>
      </c>
      <c r="AR37" s="228">
        <f t="shared" si="25"/>
        <v>5982.6158009079509</v>
      </c>
      <c r="AS37" s="228">
        <f t="shared" si="25"/>
        <v>6041.2688970583731</v>
      </c>
      <c r="AT37" s="228">
        <f t="shared" si="25"/>
        <v>6100.4970235316641</v>
      </c>
      <c r="AU37" s="228">
        <f t="shared" si="25"/>
        <v>6160.3058178957863</v>
      </c>
      <c r="AV37" s="228">
        <f t="shared" si="25"/>
        <v>6220.7009729810825</v>
      </c>
      <c r="AW37" s="228">
        <f t="shared" si="25"/>
        <v>6281.6882374260158</v>
      </c>
      <c r="AX37" s="228">
        <f t="shared" si="25"/>
        <v>6343.2734162262823</v>
      </c>
      <c r="AY37" s="228">
        <f t="shared" si="25"/>
        <v>6405.4623712883113</v>
      </c>
      <c r="AZ37" s="228">
        <f t="shared" si="25"/>
        <v>6468.2610219877079</v>
      </c>
      <c r="BA37" s="228">
        <f t="shared" si="25"/>
        <v>6531.6753457329314</v>
      </c>
      <c r="BB37" s="228">
        <f t="shared" si="25"/>
        <v>6595.7113785343599</v>
      </c>
      <c r="BC37" s="228">
        <f t="shared" si="25"/>
        <v>6660.3752155788752</v>
      </c>
      <c r="BD37" s="228">
        <f t="shared" si="25"/>
        <v>6725.6730118100713</v>
      </c>
      <c r="BE37" s="228">
        <f t="shared" si="25"/>
        <v>6791.6109825141075</v>
      </c>
      <c r="BF37" s="228">
        <f t="shared" si="25"/>
        <v>6858.1954039113107</v>
      </c>
      <c r="BG37" s="228">
        <f t="shared" si="25"/>
        <v>6925.4326137535845</v>
      </c>
      <c r="BH37" s="228">
        <f t="shared" si="25"/>
        <v>6993.3290119276398</v>
      </c>
      <c r="BI37" s="228">
        <f t="shared" si="25"/>
        <v>7061.8910610641879</v>
      </c>
      <c r="BJ37" s="228">
        <f t="shared" si="25"/>
        <v>7131.1252871530533</v>
      </c>
      <c r="BK37" s="228">
        <f t="shared" si="25"/>
        <v>7201.0382801643582</v>
      </c>
      <c r="BL37" s="228">
        <f t="shared" si="25"/>
        <v>7271.6366946757717</v>
      </c>
      <c r="BM37" s="228">
        <f t="shared" si="25"/>
        <v>7342.927250505928</v>
      </c>
      <c r="BN37" s="228">
        <f t="shared" si="25"/>
        <v>7414.9167333540245</v>
      </c>
      <c r="BO37" s="228">
        <f t="shared" si="25"/>
        <v>7487.6119954457281</v>
      </c>
      <c r="BP37" s="228">
        <f t="shared" si="25"/>
        <v>7561.0199561853933</v>
      </c>
      <c r="BQ37" s="228">
        <f t="shared" si="25"/>
        <v>7635.1476028146617</v>
      </c>
    </row>
    <row r="38" spans="5:69" ht="16" customHeight="1">
      <c r="E38" s="326"/>
      <c r="F38" s="328"/>
      <c r="G38" s="329"/>
      <c r="H38" s="323"/>
      <c r="I38" s="230" t="s">
        <v>448</v>
      </c>
      <c r="J38" s="228">
        <f>J9*J28</f>
        <v>914.35537945748229</v>
      </c>
      <c r="K38" s="228">
        <f>K9*K28</f>
        <v>923.31964788353605</v>
      </c>
      <c r="L38" s="228">
        <f t="shared" ref="L38:BQ38" si="26">L9*L28</f>
        <v>932.37180129415913</v>
      </c>
      <c r="M38" s="228">
        <f t="shared" si="26"/>
        <v>941.51270130684679</v>
      </c>
      <c r="N38" s="228">
        <f t="shared" si="26"/>
        <v>950.7432179863257</v>
      </c>
      <c r="O38" s="228">
        <f t="shared" si="26"/>
        <v>960.06422992736827</v>
      </c>
      <c r="P38" s="228">
        <f t="shared" si="26"/>
        <v>969.47662433842095</v>
      </c>
      <c r="Q38" s="228">
        <f t="shared" si="26"/>
        <v>978.98129712605237</v>
      </c>
      <c r="R38" s="228">
        <f t="shared" si="26"/>
        <v>988.57915298022954</v>
      </c>
      <c r="S38" s="228">
        <f t="shared" si="26"/>
        <v>998.27110546042763</v>
      </c>
      <c r="T38" s="228">
        <f t="shared" si="26"/>
        <v>1008.058077082589</v>
      </c>
      <c r="U38" s="228">
        <f t="shared" si="26"/>
        <v>1017.9409994069281</v>
      </c>
      <c r="V38" s="228">
        <f t="shared" si="26"/>
        <v>1027.9208131266037</v>
      </c>
      <c r="W38" s="228">
        <f t="shared" si="26"/>
        <v>1037.9984681572566</v>
      </c>
      <c r="X38" s="228">
        <f t="shared" si="26"/>
        <v>1048.1749237274257</v>
      </c>
      <c r="Y38" s="228">
        <f t="shared" si="26"/>
        <v>1058.4511484698517</v>
      </c>
      <c r="Z38" s="228">
        <f t="shared" si="26"/>
        <v>1068.8281205136732</v>
      </c>
      <c r="AA38" s="228">
        <f t="shared" si="26"/>
        <v>1079.3068275775329</v>
      </c>
      <c r="AB38" s="228">
        <f t="shared" si="26"/>
        <v>1089.8882670635871</v>
      </c>
      <c r="AC38" s="228">
        <f t="shared" si="26"/>
        <v>1100.5734461524457</v>
      </c>
      <c r="AD38" s="228">
        <f t="shared" si="26"/>
        <v>1111.3633818990384</v>
      </c>
      <c r="AE38" s="228">
        <f t="shared" si="26"/>
        <v>1122.2591013294211</v>
      </c>
      <c r="AF38" s="228">
        <f t="shared" si="26"/>
        <v>1133.261641538533</v>
      </c>
      <c r="AG38" s="228">
        <f t="shared" si="26"/>
        <v>1144.3720497889105</v>
      </c>
      <c r="AH38" s="228">
        <f t="shared" si="26"/>
        <v>1155.5913836103707</v>
      </c>
      <c r="AI38" s="228">
        <f t="shared" si="26"/>
        <v>1166.9207109006684</v>
      </c>
      <c r="AJ38" s="228">
        <f t="shared" si="26"/>
        <v>1178.3611100271457</v>
      </c>
      <c r="AK38" s="228">
        <f t="shared" si="26"/>
        <v>1189.9136699293726</v>
      </c>
      <c r="AL38" s="228">
        <f t="shared" si="26"/>
        <v>1201.5794902227979</v>
      </c>
      <c r="AM38" s="228">
        <f t="shared" si="26"/>
        <v>1213.3596813034135</v>
      </c>
      <c r="AN38" s="228">
        <f t="shared" si="26"/>
        <v>1225.2553644534473</v>
      </c>
      <c r="AO38" s="228">
        <f t="shared" si="26"/>
        <v>1237.2676719480885</v>
      </c>
      <c r="AP38" s="228">
        <f t="shared" si="26"/>
        <v>1249.3977471632661</v>
      </c>
      <c r="AQ38" s="228">
        <f t="shared" si="26"/>
        <v>1261.6467446844747</v>
      </c>
      <c r="AR38" s="228">
        <f t="shared" si="26"/>
        <v>1274.015830416675</v>
      </c>
      <c r="AS38" s="228">
        <f t="shared" si="26"/>
        <v>1286.5061816952702</v>
      </c>
      <c r="AT38" s="228">
        <f t="shared" si="26"/>
        <v>1299.1189873981652</v>
      </c>
      <c r="AU38" s="228">
        <f t="shared" si="26"/>
        <v>1311.8554480589312</v>
      </c>
      <c r="AV38" s="228">
        <f t="shared" si="26"/>
        <v>1324.7167759810777</v>
      </c>
      <c r="AW38" s="228">
        <f t="shared" si="26"/>
        <v>1337.7041953534413</v>
      </c>
      <c r="AX38" s="228">
        <f t="shared" si="26"/>
        <v>1350.8189423667104</v>
      </c>
      <c r="AY38" s="228">
        <f t="shared" si="26"/>
        <v>1364.0622653310897</v>
      </c>
      <c r="AZ38" s="228">
        <f t="shared" si="26"/>
        <v>1377.4354247951198</v>
      </c>
      <c r="BA38" s="228">
        <f t="shared" si="26"/>
        <v>1390.9396936656603</v>
      </c>
      <c r="BB38" s="228">
        <f t="shared" si="26"/>
        <v>1404.5763573290496</v>
      </c>
      <c r="BC38" s="228">
        <f t="shared" si="26"/>
        <v>1418.3467137734517</v>
      </c>
      <c r="BD38" s="228">
        <f t="shared" si="26"/>
        <v>1432.2520737124073</v>
      </c>
      <c r="BE38" s="228">
        <f t="shared" si="26"/>
        <v>1446.2937607095878</v>
      </c>
      <c r="BF38" s="228">
        <f t="shared" si="26"/>
        <v>1460.4731113047796</v>
      </c>
      <c r="BG38" s="228">
        <f t="shared" si="26"/>
        <v>1474.7914751411015</v>
      </c>
      <c r="BH38" s="228">
        <f t="shared" si="26"/>
        <v>1489.2502150934649</v>
      </c>
      <c r="BI38" s="228">
        <f t="shared" si="26"/>
        <v>1503.850707398303</v>
      </c>
      <c r="BJ38" s="228">
        <f t="shared" si="26"/>
        <v>1518.5943417845608</v>
      </c>
      <c r="BK38" s="228">
        <f t="shared" si="26"/>
        <v>1533.4825216059783</v>
      </c>
      <c r="BL38" s="228">
        <f t="shared" si="26"/>
        <v>1548.516663974664</v>
      </c>
      <c r="BM38" s="228">
        <f t="shared" si="26"/>
        <v>1563.6981998959845</v>
      </c>
      <c r="BN38" s="228">
        <f t="shared" si="26"/>
        <v>1579.0285744047683</v>
      </c>
      <c r="BO38" s="228">
        <f t="shared" si="26"/>
        <v>1594.5092467028542</v>
      </c>
      <c r="BP38" s="228">
        <f t="shared" si="26"/>
        <v>1610.1416902979804</v>
      </c>
      <c r="BQ38" s="228">
        <f t="shared" si="26"/>
        <v>1625.9273931440389</v>
      </c>
    </row>
    <row r="39" spans="5:69" ht="16" customHeight="1">
      <c r="E39" s="326"/>
      <c r="F39" s="328"/>
      <c r="G39" s="329"/>
      <c r="H39" s="323"/>
      <c r="I39" s="231" t="s">
        <v>449</v>
      </c>
      <c r="J39" s="204">
        <f>J37-J38</f>
        <v>1253.335910378305</v>
      </c>
      <c r="K39" s="204">
        <f>K37-K38</f>
        <v>2349.4691622606915</v>
      </c>
      <c r="L39" s="204">
        <f t="shared" ref="L39:BQ39" si="27">L37-L38</f>
        <v>2914.4259961143525</v>
      </c>
      <c r="M39" s="204">
        <f t="shared" si="27"/>
        <v>3213.9602112272996</v>
      </c>
      <c r="N39" s="204">
        <f t="shared" si="27"/>
        <v>3380.9503306775973</v>
      </c>
      <c r="O39" s="204">
        <f t="shared" si="27"/>
        <v>3481.8372553543536</v>
      </c>
      <c r="P39" s="204">
        <f t="shared" si="27"/>
        <v>3549.8430911242567</v>
      </c>
      <c r="Q39" s="204">
        <f t="shared" si="27"/>
        <v>3601.5805625724161</v>
      </c>
      <c r="R39" s="204">
        <f t="shared" si="27"/>
        <v>3645.3577200318909</v>
      </c>
      <c r="S39" s="204">
        <f t="shared" si="27"/>
        <v>3685.3302932591332</v>
      </c>
      <c r="T39" s="204">
        <f t="shared" si="27"/>
        <v>3723.577868433963</v>
      </c>
      <c r="U39" s="204">
        <f t="shared" si="27"/>
        <v>3761.1419768233827</v>
      </c>
      <c r="V39" s="204">
        <f t="shared" si="27"/>
        <v>3798.5451392789387</v>
      </c>
      <c r="W39" s="204">
        <f t="shared" si="27"/>
        <v>3836.050388652473</v>
      </c>
      <c r="X39" s="204">
        <f t="shared" si="27"/>
        <v>3873.7910311727023</v>
      </c>
      <c r="Y39" s="204">
        <f t="shared" si="27"/>
        <v>3911.8355273038605</v>
      </c>
      <c r="Z39" s="204">
        <f t="shared" si="27"/>
        <v>3950.2199323470609</v>
      </c>
      <c r="AA39" s="204">
        <f t="shared" si="27"/>
        <v>3988.9641169146926</v>
      </c>
      <c r="AB39" s="204">
        <f t="shared" si="27"/>
        <v>4028.0798773430301</v>
      </c>
      <c r="AC39" s="204">
        <f t="shared" si="27"/>
        <v>4067.5749910756854</v>
      </c>
      <c r="AD39" s="204">
        <f t="shared" si="27"/>
        <v>4107.4552445342106</v>
      </c>
      <c r="AE39" s="204">
        <f t="shared" si="27"/>
        <v>4147.7254472340255</v>
      </c>
      <c r="AF39" s="204">
        <f t="shared" si="27"/>
        <v>4188.3899390247861</v>
      </c>
      <c r="AG39" s="204">
        <f t="shared" si="27"/>
        <v>4229.4528438947509</v>
      </c>
      <c r="AH39" s="204">
        <f t="shared" si="27"/>
        <v>4270.9181970589725</v>
      </c>
      <c r="AI39" s="204">
        <f t="shared" si="27"/>
        <v>4312.7900086911968</v>
      </c>
      <c r="AJ39" s="204">
        <f t="shared" si="27"/>
        <v>4355.072295979483</v>
      </c>
      <c r="AK39" s="204">
        <f t="shared" si="27"/>
        <v>4397.769099345529</v>
      </c>
      <c r="AL39" s="204">
        <f t="shared" si="27"/>
        <v>4440.8844907477251</v>
      </c>
      <c r="AM39" s="204">
        <f t="shared" si="27"/>
        <v>4484.4225780279894</v>
      </c>
      <c r="AN39" s="204">
        <f t="shared" si="27"/>
        <v>4528.3875072823776</v>
      </c>
      <c r="AO39" s="204">
        <f t="shared" si="27"/>
        <v>4572.7834642455373</v>
      </c>
      <c r="AP39" s="204">
        <f t="shared" si="27"/>
        <v>4617.6146751840206</v>
      </c>
      <c r="AQ39" s="204">
        <f t="shared" si="27"/>
        <v>4662.8854075460213</v>
      </c>
      <c r="AR39" s="204">
        <f t="shared" si="27"/>
        <v>4708.5999704912756</v>
      </c>
      <c r="AS39" s="204">
        <f t="shared" si="27"/>
        <v>4754.7627153631029</v>
      </c>
      <c r="AT39" s="204">
        <f t="shared" si="27"/>
        <v>4801.3780361334993</v>
      </c>
      <c r="AU39" s="204">
        <f t="shared" si="27"/>
        <v>4848.4503698368553</v>
      </c>
      <c r="AV39" s="204">
        <f t="shared" si="27"/>
        <v>4895.9841970000052</v>
      </c>
      <c r="AW39" s="204">
        <f t="shared" si="27"/>
        <v>4943.9840420725741</v>
      </c>
      <c r="AX39" s="204">
        <f t="shared" si="27"/>
        <v>4992.4544738595723</v>
      </c>
      <c r="AY39" s="204">
        <f t="shared" si="27"/>
        <v>5041.400105957222</v>
      </c>
      <c r="AZ39" s="204">
        <f t="shared" si="27"/>
        <v>5090.8255971925882</v>
      </c>
      <c r="BA39" s="204">
        <f t="shared" si="27"/>
        <v>5140.7356520672711</v>
      </c>
      <c r="BB39" s="204">
        <f t="shared" si="27"/>
        <v>5191.1350212053103</v>
      </c>
      <c r="BC39" s="204">
        <f t="shared" si="27"/>
        <v>5242.0285018054237</v>
      </c>
      <c r="BD39" s="204">
        <f t="shared" si="27"/>
        <v>5293.4209380976645</v>
      </c>
      <c r="BE39" s="204">
        <f t="shared" si="27"/>
        <v>5345.3172218045202</v>
      </c>
      <c r="BF39" s="204">
        <f t="shared" si="27"/>
        <v>5397.7222926065315</v>
      </c>
      <c r="BG39" s="204">
        <f t="shared" si="27"/>
        <v>5450.6411386124828</v>
      </c>
      <c r="BH39" s="204">
        <f t="shared" si="27"/>
        <v>5504.0787968341747</v>
      </c>
      <c r="BI39" s="204">
        <f t="shared" si="27"/>
        <v>5558.040353665885</v>
      </c>
      <c r="BJ39" s="204">
        <f t="shared" si="27"/>
        <v>5612.5309453684922</v>
      </c>
      <c r="BK39" s="204">
        <f t="shared" si="27"/>
        <v>5667.5557585583801</v>
      </c>
      <c r="BL39" s="204">
        <f t="shared" si="27"/>
        <v>5723.1200307011077</v>
      </c>
      <c r="BM39" s="204">
        <f t="shared" si="27"/>
        <v>5779.2290506099434</v>
      </c>
      <c r="BN39" s="204">
        <f t="shared" si="27"/>
        <v>5835.8881589492557</v>
      </c>
      <c r="BO39" s="204">
        <f t="shared" si="27"/>
        <v>5893.1027487428737</v>
      </c>
      <c r="BP39" s="204">
        <f t="shared" si="27"/>
        <v>5950.8782658874134</v>
      </c>
      <c r="BQ39" s="204">
        <f t="shared" si="27"/>
        <v>6009.2202096706224</v>
      </c>
    </row>
    <row r="40" spans="5:69" ht="16" customHeight="1">
      <c r="E40" s="326"/>
      <c r="F40" s="328"/>
      <c r="G40" s="324" t="s">
        <v>53</v>
      </c>
      <c r="H40" s="325" t="s">
        <v>25</v>
      </c>
      <c r="I40" s="224" t="s">
        <v>318</v>
      </c>
      <c r="J40" s="216">
        <f>Variables!$D$28</f>
        <v>0.2</v>
      </c>
      <c r="K40" s="216">
        <f>Variables!$D$28</f>
        <v>0.2</v>
      </c>
      <c r="L40" s="216">
        <f>Variables!$D$28</f>
        <v>0.2</v>
      </c>
      <c r="M40" s="216">
        <f>Variables!$D$28</f>
        <v>0.2</v>
      </c>
      <c r="N40" s="216">
        <f>Variables!$D$28</f>
        <v>0.2</v>
      </c>
      <c r="O40" s="216">
        <f>Variables!$D$28</f>
        <v>0.2</v>
      </c>
      <c r="P40" s="216">
        <f>Variables!$D$28</f>
        <v>0.2</v>
      </c>
      <c r="Q40" s="216">
        <f>Variables!$D$28</f>
        <v>0.2</v>
      </c>
      <c r="R40" s="216">
        <f>Variables!$D$28</f>
        <v>0.2</v>
      </c>
      <c r="S40" s="216">
        <f>Variables!$D$28</f>
        <v>0.2</v>
      </c>
      <c r="T40" s="216">
        <f>Variables!$D$28</f>
        <v>0.2</v>
      </c>
      <c r="U40" s="216">
        <f>Variables!$D$28</f>
        <v>0.2</v>
      </c>
      <c r="V40" s="216">
        <f>Variables!$D$28</f>
        <v>0.2</v>
      </c>
      <c r="W40" s="216">
        <f>Variables!$D$28</f>
        <v>0.2</v>
      </c>
      <c r="X40" s="216">
        <f>Variables!$D$28</f>
        <v>0.2</v>
      </c>
      <c r="Y40" s="216">
        <f>Variables!$D$28</f>
        <v>0.2</v>
      </c>
      <c r="Z40" s="216">
        <f>Variables!$D$28</f>
        <v>0.2</v>
      </c>
      <c r="AA40" s="216">
        <f>Variables!$D$28</f>
        <v>0.2</v>
      </c>
      <c r="AB40" s="216">
        <f>Variables!$D$28</f>
        <v>0.2</v>
      </c>
      <c r="AC40" s="216">
        <f>Variables!$D$28</f>
        <v>0.2</v>
      </c>
      <c r="AD40" s="216">
        <f>Variables!$D$28</f>
        <v>0.2</v>
      </c>
      <c r="AE40" s="216">
        <f>Variables!$D$28</f>
        <v>0.2</v>
      </c>
      <c r="AF40" s="216">
        <f>Variables!$D$28</f>
        <v>0.2</v>
      </c>
      <c r="AG40" s="216">
        <f>Variables!$D$28</f>
        <v>0.2</v>
      </c>
      <c r="AH40" s="216">
        <f>Variables!$D$28</f>
        <v>0.2</v>
      </c>
      <c r="AI40" s="216">
        <f>Variables!$D$28</f>
        <v>0.2</v>
      </c>
      <c r="AJ40" s="216">
        <f>Variables!$D$28</f>
        <v>0.2</v>
      </c>
      <c r="AK40" s="216">
        <f>Variables!$D$28</f>
        <v>0.2</v>
      </c>
      <c r="AL40" s="216">
        <f>Variables!$D$28</f>
        <v>0.2</v>
      </c>
      <c r="AM40" s="216">
        <f>Variables!$D$28</f>
        <v>0.2</v>
      </c>
      <c r="AN40" s="216">
        <f>Variables!$D$28</f>
        <v>0.2</v>
      </c>
      <c r="AO40" s="216">
        <f>Variables!$D$28</f>
        <v>0.2</v>
      </c>
      <c r="AP40" s="216">
        <f>Variables!$D$28</f>
        <v>0.2</v>
      </c>
      <c r="AQ40" s="216">
        <f>Variables!$D$28</f>
        <v>0.2</v>
      </c>
      <c r="AR40" s="216">
        <f>Variables!$D$28</f>
        <v>0.2</v>
      </c>
      <c r="AS40" s="216">
        <f>Variables!$D$28</f>
        <v>0.2</v>
      </c>
      <c r="AT40" s="216">
        <f>Variables!$D$28</f>
        <v>0.2</v>
      </c>
      <c r="AU40" s="216">
        <f>Variables!$D$28</f>
        <v>0.2</v>
      </c>
      <c r="AV40" s="216">
        <f>Variables!$D$28</f>
        <v>0.2</v>
      </c>
      <c r="AW40" s="216">
        <f>Variables!$D$28</f>
        <v>0.2</v>
      </c>
      <c r="AX40" s="216">
        <f>Variables!$D$28</f>
        <v>0.2</v>
      </c>
      <c r="AY40" s="216">
        <f>Variables!$D$28</f>
        <v>0.2</v>
      </c>
      <c r="AZ40" s="216">
        <f>Variables!$D$28</f>
        <v>0.2</v>
      </c>
      <c r="BA40" s="216">
        <f>Variables!$D$28</f>
        <v>0.2</v>
      </c>
      <c r="BB40" s="216">
        <f>Variables!$D$28</f>
        <v>0.2</v>
      </c>
      <c r="BC40" s="216">
        <f>Variables!$D$28</f>
        <v>0.2</v>
      </c>
      <c r="BD40" s="216">
        <f>Variables!$D$28</f>
        <v>0.2</v>
      </c>
      <c r="BE40" s="216">
        <f>Variables!$D$28</f>
        <v>0.2</v>
      </c>
      <c r="BF40" s="216">
        <f>Variables!$D$28</f>
        <v>0.2</v>
      </c>
      <c r="BG40" s="216">
        <f>Variables!$D$28</f>
        <v>0.2</v>
      </c>
      <c r="BH40" s="216">
        <f>Variables!$D$28</f>
        <v>0.2</v>
      </c>
      <c r="BI40" s="216">
        <f>Variables!$D$28</f>
        <v>0.2</v>
      </c>
      <c r="BJ40" s="216">
        <f>Variables!$D$28</f>
        <v>0.2</v>
      </c>
      <c r="BK40" s="216">
        <f>Variables!$D$28</f>
        <v>0.2</v>
      </c>
      <c r="BL40" s="216">
        <f>Variables!$D$28</f>
        <v>0.2</v>
      </c>
      <c r="BM40" s="216">
        <f>Variables!$D$28</f>
        <v>0.2</v>
      </c>
      <c r="BN40" s="216">
        <f>Variables!$D$28</f>
        <v>0.2</v>
      </c>
      <c r="BO40" s="216">
        <f>Variables!$D$28</f>
        <v>0.2</v>
      </c>
      <c r="BP40" s="216">
        <f>Variables!$D$28</f>
        <v>0.2</v>
      </c>
      <c r="BQ40" s="216">
        <f>Variables!$D$28</f>
        <v>0.2</v>
      </c>
    </row>
    <row r="41" spans="5:69" ht="16" customHeight="1">
      <c r="E41" s="326"/>
      <c r="F41" s="328"/>
      <c r="G41" s="324"/>
      <c r="H41" s="325"/>
      <c r="I41" s="226" t="s">
        <v>321</v>
      </c>
      <c r="J41" s="200">
        <f>J11*J40</f>
        <v>9.6676355364589899</v>
      </c>
      <c r="K41" s="200">
        <f>K11*K40</f>
        <v>9.9576646025527609</v>
      </c>
      <c r="L41" s="200">
        <f t="shared" ref="L41:BQ41" si="28">L11*L40</f>
        <v>10.256394540629344</v>
      </c>
      <c r="M41" s="200">
        <f t="shared" si="28"/>
        <v>10.564086376848225</v>
      </c>
      <c r="N41" s="200">
        <f t="shared" si="28"/>
        <v>10.881008968153672</v>
      </c>
      <c r="O41" s="200">
        <f t="shared" si="28"/>
        <v>11.207439237198283</v>
      </c>
      <c r="P41" s="200">
        <f t="shared" si="28"/>
        <v>11.54366241431423</v>
      </c>
      <c r="Q41" s="200">
        <f t="shared" si="28"/>
        <v>11.889972286743657</v>
      </c>
      <c r="R41" s="200">
        <f t="shared" si="28"/>
        <v>12.246671455345968</v>
      </c>
      <c r="S41" s="200">
        <f t="shared" si="28"/>
        <v>12.614071599006346</v>
      </c>
      <c r="T41" s="200">
        <f t="shared" si="28"/>
        <v>12.992493746976539</v>
      </c>
      <c r="U41" s="200">
        <f t="shared" si="28"/>
        <v>13.382268559385835</v>
      </c>
      <c r="V41" s="200">
        <f t="shared" si="28"/>
        <v>13.78373661616741</v>
      </c>
      <c r="W41" s="200">
        <f t="shared" si="28"/>
        <v>14.197248714652432</v>
      </c>
      <c r="X41" s="200">
        <f t="shared" si="28"/>
        <v>14.623166176092003</v>
      </c>
      <c r="Y41" s="200">
        <f t="shared" si="28"/>
        <v>15.061861161374765</v>
      </c>
      <c r="Z41" s="200">
        <f t="shared" si="28"/>
        <v>15.513716996216004</v>
      </c>
      <c r="AA41" s="200">
        <f t="shared" si="28"/>
        <v>15.979128506102487</v>
      </c>
      <c r="AB41" s="200">
        <f t="shared" si="28"/>
        <v>16.458502361285561</v>
      </c>
      <c r="AC41" s="200">
        <f t="shared" si="28"/>
        <v>16.952257432124128</v>
      </c>
      <c r="AD41" s="200">
        <f t="shared" si="28"/>
        <v>17.46082515508785</v>
      </c>
      <c r="AE41" s="200">
        <f t="shared" si="28"/>
        <v>17.984649909740487</v>
      </c>
      <c r="AF41" s="200">
        <f t="shared" si="28"/>
        <v>18.524189407032697</v>
      </c>
      <c r="AG41" s="200">
        <f t="shared" si="28"/>
        <v>19.079915089243681</v>
      </c>
      <c r="AH41" s="200">
        <f t="shared" si="28"/>
        <v>19.652312541920992</v>
      </c>
      <c r="AI41" s="200">
        <f t="shared" si="28"/>
        <v>20.24188191817862</v>
      </c>
      <c r="AJ41" s="200">
        <f t="shared" si="28"/>
        <v>20.849138375723982</v>
      </c>
      <c r="AK41" s="200">
        <f t="shared" si="28"/>
        <v>21.474612526995706</v>
      </c>
      <c r="AL41" s="200">
        <f t="shared" si="28"/>
        <v>22.118850902805576</v>
      </c>
      <c r="AM41" s="200">
        <f t="shared" si="28"/>
        <v>22.782416429889743</v>
      </c>
      <c r="AN41" s="200">
        <f t="shared" si="28"/>
        <v>23.465888922786441</v>
      </c>
      <c r="AO41" s="200">
        <f t="shared" si="28"/>
        <v>24.169865590470028</v>
      </c>
      <c r="AP41" s="200">
        <f t="shared" si="28"/>
        <v>24.894961558184132</v>
      </c>
      <c r="AQ41" s="200">
        <f t="shared" si="28"/>
        <v>25.641810404929654</v>
      </c>
      <c r="AR41" s="200">
        <f t="shared" si="28"/>
        <v>26.411064717077547</v>
      </c>
      <c r="AS41" s="200">
        <f t="shared" si="28"/>
        <v>27.203396658589874</v>
      </c>
      <c r="AT41" s="200">
        <f t="shared" si="28"/>
        <v>28.019498558347568</v>
      </c>
      <c r="AU41" s="200">
        <f t="shared" si="28"/>
        <v>28.860083515098001</v>
      </c>
      <c r="AV41" s="200">
        <f t="shared" si="28"/>
        <v>29.725886020550941</v>
      </c>
      <c r="AW41" s="200">
        <f t="shared" si="28"/>
        <v>30.617662601167467</v>
      </c>
      <c r="AX41" s="200">
        <f t="shared" si="28"/>
        <v>31.536192479202494</v>
      </c>
      <c r="AY41" s="200">
        <f t="shared" si="28"/>
        <v>32.482278253578571</v>
      </c>
      <c r="AZ41" s="200">
        <f t="shared" si="28"/>
        <v>33.456746601185927</v>
      </c>
      <c r="BA41" s="200">
        <f t="shared" si="28"/>
        <v>34.460448999221505</v>
      </c>
      <c r="BB41" s="200">
        <f t="shared" si="28"/>
        <v>35.494262469198155</v>
      </c>
      <c r="BC41" s="200">
        <f t="shared" si="28"/>
        <v>36.559090343274093</v>
      </c>
      <c r="BD41" s="200">
        <f t="shared" si="28"/>
        <v>37.655863053572318</v>
      </c>
      <c r="BE41" s="200">
        <f t="shared" si="28"/>
        <v>38.785538945179489</v>
      </c>
      <c r="BF41" s="200">
        <f t="shared" si="28"/>
        <v>39.949105113534877</v>
      </c>
      <c r="BG41" s="200">
        <f t="shared" si="28"/>
        <v>41.147578266940926</v>
      </c>
      <c r="BH41" s="200">
        <f t="shared" si="28"/>
        <v>42.382005614949151</v>
      </c>
      <c r="BI41" s="200">
        <f t="shared" si="28"/>
        <v>43.653465783397635</v>
      </c>
      <c r="BJ41" s="200">
        <f t="shared" si="28"/>
        <v>44.963069756899557</v>
      </c>
      <c r="BK41" s="200">
        <f t="shared" si="28"/>
        <v>46.311961849606547</v>
      </c>
      <c r="BL41" s="200">
        <f t="shared" si="28"/>
        <v>47.701320705094751</v>
      </c>
      <c r="BM41" s="200">
        <f t="shared" si="28"/>
        <v>49.132360326247593</v>
      </c>
      <c r="BN41" s="200">
        <f t="shared" si="28"/>
        <v>50.606331136035017</v>
      </c>
      <c r="BO41" s="200">
        <f t="shared" si="28"/>
        <v>52.124521070116067</v>
      </c>
      <c r="BP41" s="200">
        <f t="shared" si="28"/>
        <v>53.688256702219554</v>
      </c>
      <c r="BQ41" s="200">
        <f t="shared" si="28"/>
        <v>55.298904403286137</v>
      </c>
    </row>
    <row r="42" spans="5:69" ht="16" customHeight="1">
      <c r="E42" s="326"/>
      <c r="F42" s="328"/>
      <c r="G42" s="324"/>
      <c r="H42" s="325"/>
      <c r="I42" s="226" t="s">
        <v>322</v>
      </c>
      <c r="J42" s="200">
        <f>J41/J264</f>
        <v>0.22301350718475177</v>
      </c>
      <c r="K42" s="200">
        <f>K41/K264</f>
        <v>0.22519991411793566</v>
      </c>
      <c r="L42" s="200">
        <f t="shared" ref="L42:BQ42" si="29">L41/L264</f>
        <v>0.22740775641320954</v>
      </c>
      <c r="M42" s="200">
        <f t="shared" si="29"/>
        <v>0.2296372442211822</v>
      </c>
      <c r="N42" s="200">
        <f t="shared" si="29"/>
        <v>0.23188858975276241</v>
      </c>
      <c r="O42" s="200">
        <f t="shared" si="29"/>
        <v>0.23416200729935813</v>
      </c>
      <c r="P42" s="200">
        <f t="shared" si="29"/>
        <v>0.23645771325327342</v>
      </c>
      <c r="Q42" s="200">
        <f t="shared" si="29"/>
        <v>0.23877592612830548</v>
      </c>
      <c r="R42" s="200">
        <f t="shared" si="29"/>
        <v>0.24111686658054382</v>
      </c>
      <c r="S42" s="200">
        <f t="shared" si="29"/>
        <v>0.24348075742937261</v>
      </c>
      <c r="T42" s="200">
        <f t="shared" si="29"/>
        <v>0.24586782367868024</v>
      </c>
      <c r="U42" s="200">
        <f t="shared" si="29"/>
        <v>0.24827829253827513</v>
      </c>
      <c r="V42" s="200">
        <f t="shared" si="29"/>
        <v>0.2507123934455131</v>
      </c>
      <c r="W42" s="200">
        <f t="shared" si="29"/>
        <v>0.25317035808713578</v>
      </c>
      <c r="X42" s="200">
        <f t="shared" si="29"/>
        <v>0.25565242042132336</v>
      </c>
      <c r="Y42" s="200">
        <f t="shared" si="29"/>
        <v>0.25815881669996377</v>
      </c>
      <c r="Z42" s="200">
        <f t="shared" si="29"/>
        <v>0.2606897854911398</v>
      </c>
      <c r="AA42" s="200">
        <f t="shared" si="29"/>
        <v>0.26324556770183732</v>
      </c>
      <c r="AB42" s="200">
        <f t="shared" si="29"/>
        <v>0.26582640660087492</v>
      </c>
      <c r="AC42" s="200">
        <f t="shared" si="29"/>
        <v>0.26843254784205994</v>
      </c>
      <c r="AD42" s="200">
        <f t="shared" si="29"/>
        <v>0.2710642394875703</v>
      </c>
      <c r="AE42" s="200">
        <f t="shared" si="29"/>
        <v>0.27372173203156613</v>
      </c>
      <c r="AF42" s="200">
        <f t="shared" si="29"/>
        <v>0.27640527842403234</v>
      </c>
      <c r="AG42" s="200">
        <f t="shared" si="29"/>
        <v>0.27911513409485628</v>
      </c>
      <c r="AH42" s="200">
        <f t="shared" si="29"/>
        <v>0.28185155697813918</v>
      </c>
      <c r="AI42" s="200">
        <f t="shared" si="29"/>
        <v>0.28461480753674839</v>
      </c>
      <c r="AJ42" s="200">
        <f t="shared" si="29"/>
        <v>0.28740514878710871</v>
      </c>
      <c r="AK42" s="200">
        <f t="shared" si="29"/>
        <v>0.29022284632423728</v>
      </c>
      <c r="AL42" s="200">
        <f t="shared" si="29"/>
        <v>0.29306816834702393</v>
      </c>
      <c r="AM42" s="200">
        <f t="shared" si="29"/>
        <v>0.29594138568375944</v>
      </c>
      <c r="AN42" s="200">
        <f t="shared" si="29"/>
        <v>0.29884277181791402</v>
      </c>
      <c r="AO42" s="200">
        <f t="shared" si="29"/>
        <v>0.30177260291416796</v>
      </c>
      <c r="AP42" s="200">
        <f t="shared" si="29"/>
        <v>0.30473115784469906</v>
      </c>
      <c r="AQ42" s="200">
        <f t="shared" si="29"/>
        <v>0.3077187182157255</v>
      </c>
      <c r="AR42" s="200">
        <f t="shared" si="29"/>
        <v>0.31073556839431105</v>
      </c>
      <c r="AS42" s="200">
        <f t="shared" si="29"/>
        <v>0.31378199553543179</v>
      </c>
      <c r="AT42" s="200">
        <f t="shared" si="29"/>
        <v>0.31685828960930851</v>
      </c>
      <c r="AU42" s="200">
        <f t="shared" si="29"/>
        <v>0.31996474342900766</v>
      </c>
      <c r="AV42" s="200">
        <f t="shared" si="29"/>
        <v>0.32310165267831165</v>
      </c>
      <c r="AW42" s="200">
        <f t="shared" si="29"/>
        <v>0.32626931593986369</v>
      </c>
      <c r="AX42" s="200">
        <f t="shared" si="29"/>
        <v>0.32946803472358788</v>
      </c>
      <c r="AY42" s="200">
        <f t="shared" si="29"/>
        <v>0.3326981134953878</v>
      </c>
      <c r="AZ42" s="200">
        <f t="shared" si="29"/>
        <v>0.33595985970612691</v>
      </c>
      <c r="BA42" s="200">
        <f t="shared" si="29"/>
        <v>0.33925358382089288</v>
      </c>
      <c r="BB42" s="200">
        <f t="shared" si="29"/>
        <v>0.3425795993485487</v>
      </c>
      <c r="BC42" s="200">
        <f t="shared" si="29"/>
        <v>0.34593822287157361</v>
      </c>
      <c r="BD42" s="200">
        <f t="shared" si="29"/>
        <v>0.34932977407619692</v>
      </c>
      <c r="BE42" s="200">
        <f t="shared" si="29"/>
        <v>0.35275457578282632</v>
      </c>
      <c r="BF42" s="200">
        <f t="shared" si="29"/>
        <v>0.3562129539767756</v>
      </c>
      <c r="BG42" s="200">
        <f t="shared" si="29"/>
        <v>0.35970523783929309</v>
      </c>
      <c r="BH42" s="200">
        <f t="shared" si="29"/>
        <v>0.36323175977889394</v>
      </c>
      <c r="BI42" s="200">
        <f t="shared" si="29"/>
        <v>0.36679285546300083</v>
      </c>
      <c r="BJ42" s="200">
        <f t="shared" si="29"/>
        <v>0.37038886384989289</v>
      </c>
      <c r="BK42" s="200">
        <f t="shared" si="29"/>
        <v>0.37402012722097028</v>
      </c>
      <c r="BL42" s="200">
        <f t="shared" si="29"/>
        <v>0.37768699121333277</v>
      </c>
      <c r="BM42" s="200">
        <f t="shared" si="29"/>
        <v>0.38138980485267915</v>
      </c>
      <c r="BN42" s="200">
        <f t="shared" si="29"/>
        <v>0.38512892058652887</v>
      </c>
      <c r="BO42" s="200">
        <f t="shared" si="29"/>
        <v>0.38890469431776931</v>
      </c>
      <c r="BP42" s="200">
        <f t="shared" si="29"/>
        <v>0.39271748543853185</v>
      </c>
      <c r="BQ42" s="200">
        <f t="shared" si="29"/>
        <v>0.39656765686439976</v>
      </c>
    </row>
    <row r="43" spans="5:69" ht="16" customHeight="1">
      <c r="E43" s="326"/>
      <c r="F43" s="328"/>
      <c r="G43" s="324"/>
      <c r="H43" s="325"/>
      <c r="I43" s="226" t="s">
        <v>299</v>
      </c>
      <c r="J43" s="200">
        <v>0</v>
      </c>
      <c r="K43" s="200">
        <f t="shared" ref="K43:BQ43" si="30">J45*$B$6</f>
        <v>8.9205402873900719E-2</v>
      </c>
      <c r="L43" s="200">
        <f t="shared" si="30"/>
        <v>0.13468266708412463</v>
      </c>
      <c r="M43" s="200">
        <f t="shared" si="30"/>
        <v>0.15830443610734612</v>
      </c>
      <c r="N43" s="200">
        <f t="shared" si="30"/>
        <v>0.17100711574214597</v>
      </c>
      <c r="O43" s="200">
        <f t="shared" si="30"/>
        <v>0.17825899377217796</v>
      </c>
      <c r="P43" s="200">
        <f t="shared" si="30"/>
        <v>0.18279429980583226</v>
      </c>
      <c r="Q43" s="200">
        <f t="shared" si="30"/>
        <v>0.18598023520422549</v>
      </c>
      <c r="R43" s="200">
        <f t="shared" si="30"/>
        <v>0.18850048805343494</v>
      </c>
      <c r="S43" s="200">
        <f t="shared" si="30"/>
        <v>0.190696990658935</v>
      </c>
      <c r="T43" s="200">
        <f t="shared" si="30"/>
        <v>0.19274079830121657</v>
      </c>
      <c r="U43" s="200">
        <f t="shared" si="30"/>
        <v>0.19471752862208039</v>
      </c>
      <c r="V43" s="200">
        <f t="shared" si="30"/>
        <v>0.19667008132635025</v>
      </c>
      <c r="W43" s="200">
        <f t="shared" si="30"/>
        <v>0.19861999804138036</v>
      </c>
      <c r="X43" s="200">
        <f t="shared" si="30"/>
        <v>0.20057814225554452</v>
      </c>
      <c r="Y43" s="200">
        <f t="shared" si="30"/>
        <v>0.20255003929630161</v>
      </c>
      <c r="Z43" s="200">
        <f t="shared" si="30"/>
        <v>0.20453854632813631</v>
      </c>
      <c r="AA43" s="200">
        <f t="shared" si="30"/>
        <v>0.2065451873605241</v>
      </c>
      <c r="AB43" s="200">
        <f t="shared" si="30"/>
        <v>0.20857082076099701</v>
      </c>
      <c r="AC43" s="200">
        <f t="shared" si="30"/>
        <v>0.21061597302084847</v>
      </c>
      <c r="AD43" s="200">
        <f t="shared" si="30"/>
        <v>0.21268100564724823</v>
      </c>
      <c r="AE43" s="200">
        <f t="shared" si="30"/>
        <v>0.21476619861865226</v>
      </c>
      <c r="AF43" s="200">
        <f t="shared" si="30"/>
        <v>0.21687179212195262</v>
      </c>
      <c r="AG43" s="200">
        <f t="shared" si="30"/>
        <v>0.21899800743058925</v>
      </c>
      <c r="AH43" s="200">
        <f t="shared" si="30"/>
        <v>0.22114505735323711</v>
      </c>
      <c r="AI43" s="200">
        <f t="shared" si="30"/>
        <v>0.22331315146787425</v>
      </c>
      <c r="AJ43" s="200">
        <f t="shared" si="30"/>
        <v>0.22550249874863648</v>
      </c>
      <c r="AK43" s="200">
        <f t="shared" si="30"/>
        <v>0.22771330888916178</v>
      </c>
      <c r="AL43" s="200">
        <f t="shared" si="30"/>
        <v>0.22994579297427584</v>
      </c>
      <c r="AM43" s="200">
        <f t="shared" si="30"/>
        <v>0.23220016382594749</v>
      </c>
      <c r="AN43" s="200">
        <f t="shared" si="30"/>
        <v>0.23447663618647754</v>
      </c>
      <c r="AO43" s="200">
        <f t="shared" si="30"/>
        <v>0.23677542682040442</v>
      </c>
      <c r="AP43" s="200">
        <f t="shared" si="30"/>
        <v>0.23909675457586943</v>
      </c>
      <c r="AQ43" s="200">
        <f t="shared" si="30"/>
        <v>0.24144084042581435</v>
      </c>
      <c r="AR43" s="200">
        <f t="shared" si="30"/>
        <v>0.24380790749919737</v>
      </c>
      <c r="AS43" s="200">
        <f t="shared" si="30"/>
        <v>0.24619818110732311</v>
      </c>
      <c r="AT43" s="200">
        <f t="shared" si="30"/>
        <v>0.24861188876783427</v>
      </c>
      <c r="AU43" s="200">
        <f t="shared" si="30"/>
        <v>0.25104926022764057</v>
      </c>
      <c r="AV43" s="200">
        <f t="shared" si="30"/>
        <v>0.25351052748542335</v>
      </c>
      <c r="AW43" s="200">
        <f t="shared" si="30"/>
        <v>0.25599592481403632</v>
      </c>
      <c r="AX43" s="200">
        <f t="shared" si="30"/>
        <v>0.25850568878296365</v>
      </c>
      <c r="AY43" s="200">
        <f t="shared" si="30"/>
        <v>0.26104005828091698</v>
      </c>
      <c r="AZ43" s="200">
        <f t="shared" si="30"/>
        <v>0.26359927453861365</v>
      </c>
      <c r="BA43" s="200">
        <f t="shared" si="30"/>
        <v>0.26618358115175761</v>
      </c>
      <c r="BB43" s="200">
        <f t="shared" si="30"/>
        <v>0.26879322410423595</v>
      </c>
      <c r="BC43" s="200">
        <f t="shared" si="30"/>
        <v>0.27142845179153746</v>
      </c>
      <c r="BD43" s="200">
        <f t="shared" si="30"/>
        <v>0.27408951504439816</v>
      </c>
      <c r="BE43" s="200">
        <f t="shared" si="30"/>
        <v>0.27677666715267785</v>
      </c>
      <c r="BF43" s="200">
        <f t="shared" si="30"/>
        <v>0.27949016388946951</v>
      </c>
      <c r="BG43" s="200">
        <f t="shared" si="30"/>
        <v>0.282230263535445</v>
      </c>
      <c r="BH43" s="200">
        <f t="shared" si="30"/>
        <v>0.28499722690343976</v>
      </c>
      <c r="BI43" s="200">
        <f t="shared" si="30"/>
        <v>0.28779131736327745</v>
      </c>
      <c r="BJ43" s="200">
        <f t="shared" si="30"/>
        <v>0.29061280086683905</v>
      </c>
      <c r="BK43" s="200">
        <f t="shared" si="30"/>
        <v>0.29346194597337666</v>
      </c>
      <c r="BL43" s="200">
        <f t="shared" si="30"/>
        <v>0.29633902387507643</v>
      </c>
      <c r="BM43" s="200">
        <f t="shared" si="30"/>
        <v>0.29924430842287131</v>
      </c>
      <c r="BN43" s="200">
        <f t="shared" si="30"/>
        <v>0.3021780761525073</v>
      </c>
      <c r="BO43" s="200">
        <f t="shared" si="30"/>
        <v>0.30514060631086526</v>
      </c>
      <c r="BP43" s="200">
        <f t="shared" si="30"/>
        <v>0.30813218088254035</v>
      </c>
      <c r="BQ43" s="200">
        <f t="shared" si="30"/>
        <v>0.31115308461668295</v>
      </c>
    </row>
    <row r="44" spans="5:69" ht="16" customHeight="1">
      <c r="E44" s="326"/>
      <c r="F44" s="328"/>
      <c r="G44" s="324"/>
      <c r="H44" s="325"/>
      <c r="I44" s="227" t="s">
        <v>301</v>
      </c>
      <c r="J44" s="200">
        <v>0</v>
      </c>
      <c r="K44" s="200">
        <f t="shared" ref="K44:BQ44" si="31">J45*$B$7</f>
        <v>2.230135071847518E-2</v>
      </c>
      <c r="L44" s="200">
        <f t="shared" si="31"/>
        <v>3.3670666771031157E-2</v>
      </c>
      <c r="M44" s="200">
        <f t="shared" si="31"/>
        <v>3.9576109026836531E-2</v>
      </c>
      <c r="N44" s="200">
        <f t="shared" si="31"/>
        <v>4.2751778935536493E-2</v>
      </c>
      <c r="O44" s="200">
        <f t="shared" si="31"/>
        <v>4.4564748443044491E-2</v>
      </c>
      <c r="P44" s="200">
        <f t="shared" si="31"/>
        <v>4.5698574951458064E-2</v>
      </c>
      <c r="Q44" s="200">
        <f t="shared" si="31"/>
        <v>4.6495058801056373E-2</v>
      </c>
      <c r="R44" s="200">
        <f t="shared" si="31"/>
        <v>4.7125122013358736E-2</v>
      </c>
      <c r="S44" s="200">
        <f t="shared" si="31"/>
        <v>4.767424766473375E-2</v>
      </c>
      <c r="T44" s="200">
        <f t="shared" si="31"/>
        <v>4.8185199575304143E-2</v>
      </c>
      <c r="U44" s="200">
        <f t="shared" si="31"/>
        <v>4.8679382155520097E-2</v>
      </c>
      <c r="V44" s="200">
        <f t="shared" si="31"/>
        <v>4.9167520331587562E-2</v>
      </c>
      <c r="W44" s="200">
        <f t="shared" si="31"/>
        <v>4.9654999510345091E-2</v>
      </c>
      <c r="X44" s="200">
        <f t="shared" si="31"/>
        <v>5.0144535563886129E-2</v>
      </c>
      <c r="Y44" s="200">
        <f t="shared" si="31"/>
        <v>5.0637509824075402E-2</v>
      </c>
      <c r="Z44" s="200">
        <f t="shared" si="31"/>
        <v>5.1134636582034078E-2</v>
      </c>
      <c r="AA44" s="200">
        <f t="shared" si="31"/>
        <v>5.1636296840131025E-2</v>
      </c>
      <c r="AB44" s="200">
        <f t="shared" si="31"/>
        <v>5.2142705190249251E-2</v>
      </c>
      <c r="AC44" s="200">
        <f t="shared" si="31"/>
        <v>5.2653993255212118E-2</v>
      </c>
      <c r="AD44" s="200">
        <f t="shared" si="31"/>
        <v>5.3170251411812058E-2</v>
      </c>
      <c r="AE44" s="200">
        <f t="shared" si="31"/>
        <v>5.3691549654663065E-2</v>
      </c>
      <c r="AF44" s="200">
        <f t="shared" si="31"/>
        <v>5.4217948030488156E-2</v>
      </c>
      <c r="AG44" s="200">
        <f t="shared" si="31"/>
        <v>5.4749501857647313E-2</v>
      </c>
      <c r="AH44" s="200">
        <f t="shared" si="31"/>
        <v>5.5286264338309278E-2</v>
      </c>
      <c r="AI44" s="200">
        <f t="shared" si="31"/>
        <v>5.5828287866968564E-2</v>
      </c>
      <c r="AJ44" s="200">
        <f t="shared" si="31"/>
        <v>5.637562468715912E-2</v>
      </c>
      <c r="AK44" s="200">
        <f t="shared" si="31"/>
        <v>5.6928327222290444E-2</v>
      </c>
      <c r="AL44" s="200">
        <f t="shared" si="31"/>
        <v>5.7486448243568959E-2</v>
      </c>
      <c r="AM44" s="200">
        <f t="shared" si="31"/>
        <v>5.8050040956486873E-2</v>
      </c>
      <c r="AN44" s="200">
        <f t="shared" si="31"/>
        <v>5.8619159046619386E-2</v>
      </c>
      <c r="AO44" s="200">
        <f t="shared" si="31"/>
        <v>5.9193856705101106E-2</v>
      </c>
      <c r="AP44" s="200">
        <f t="shared" si="31"/>
        <v>5.9774188643967358E-2</v>
      </c>
      <c r="AQ44" s="200">
        <f t="shared" si="31"/>
        <v>6.0360210106453586E-2</v>
      </c>
      <c r="AR44" s="200">
        <f t="shared" si="31"/>
        <v>6.0951976874799342E-2</v>
      </c>
      <c r="AS44" s="200">
        <f t="shared" si="31"/>
        <v>6.1549545276830778E-2</v>
      </c>
      <c r="AT44" s="200">
        <f t="shared" si="31"/>
        <v>6.2152972191958568E-2</v>
      </c>
      <c r="AU44" s="200">
        <f t="shared" si="31"/>
        <v>6.2762315056910142E-2</v>
      </c>
      <c r="AV44" s="200">
        <f t="shared" si="31"/>
        <v>6.3377631871355838E-2</v>
      </c>
      <c r="AW44" s="200">
        <f t="shared" si="31"/>
        <v>6.3998981203509081E-2</v>
      </c>
      <c r="AX44" s="200">
        <f t="shared" si="31"/>
        <v>6.4626422195740912E-2</v>
      </c>
      <c r="AY44" s="200">
        <f t="shared" si="31"/>
        <v>6.5260014570229244E-2</v>
      </c>
      <c r="AZ44" s="200">
        <f t="shared" si="31"/>
        <v>6.5899818634653412E-2</v>
      </c>
      <c r="BA44" s="200">
        <f t="shared" si="31"/>
        <v>6.6545895287939402E-2</v>
      </c>
      <c r="BB44" s="200">
        <f t="shared" si="31"/>
        <v>6.7198306026058988E-2</v>
      </c>
      <c r="BC44" s="200">
        <f t="shared" si="31"/>
        <v>6.7857112947884365E-2</v>
      </c>
      <c r="BD44" s="200">
        <f t="shared" si="31"/>
        <v>6.8522378761099539E-2</v>
      </c>
      <c r="BE44" s="200">
        <f t="shared" si="31"/>
        <v>6.9194166788169462E-2</v>
      </c>
      <c r="BF44" s="200">
        <f t="shared" si="31"/>
        <v>6.9872540972367378E-2</v>
      </c>
      <c r="BG44" s="200">
        <f t="shared" si="31"/>
        <v>7.0557565883861251E-2</v>
      </c>
      <c r="BH44" s="200">
        <f t="shared" si="31"/>
        <v>7.124930672585994E-2</v>
      </c>
      <c r="BI44" s="200">
        <f t="shared" si="31"/>
        <v>7.1947829340819364E-2</v>
      </c>
      <c r="BJ44" s="200">
        <f t="shared" si="31"/>
        <v>7.2653200216709762E-2</v>
      </c>
      <c r="BK44" s="200">
        <f t="shared" si="31"/>
        <v>7.3365486493344165E-2</v>
      </c>
      <c r="BL44" s="200">
        <f t="shared" si="31"/>
        <v>7.4084755968769109E-2</v>
      </c>
      <c r="BM44" s="200">
        <f t="shared" si="31"/>
        <v>7.4811077105717827E-2</v>
      </c>
      <c r="BN44" s="200">
        <f t="shared" si="31"/>
        <v>7.5544519038126826E-2</v>
      </c>
      <c r="BO44" s="200">
        <f t="shared" si="31"/>
        <v>7.6285151577716315E-2</v>
      </c>
      <c r="BP44" s="200">
        <f t="shared" si="31"/>
        <v>7.7033045220635088E-2</v>
      </c>
      <c r="BQ44" s="200">
        <f t="shared" si="31"/>
        <v>7.7788271154170738E-2</v>
      </c>
    </row>
    <row r="45" spans="5:69" ht="16" customHeight="1">
      <c r="E45" s="326"/>
      <c r="F45" s="328"/>
      <c r="G45" s="324"/>
      <c r="H45" s="325"/>
      <c r="I45" s="226" t="s">
        <v>295</v>
      </c>
      <c r="J45" s="200">
        <f>J42+J43+J44</f>
        <v>0.22301350718475177</v>
      </c>
      <c r="K45" s="200">
        <f>K42+K43+K44</f>
        <v>0.33670666771031155</v>
      </c>
      <c r="L45" s="200">
        <f t="shared" ref="L45:BQ45" si="32">L42+L43+L44</f>
        <v>0.39576109026836531</v>
      </c>
      <c r="M45" s="200">
        <f t="shared" si="32"/>
        <v>0.42751778935536489</v>
      </c>
      <c r="N45" s="200">
        <f t="shared" si="32"/>
        <v>0.44564748443044488</v>
      </c>
      <c r="O45" s="200">
        <f t="shared" si="32"/>
        <v>0.4569857495145806</v>
      </c>
      <c r="P45" s="200">
        <f t="shared" si="32"/>
        <v>0.46495058801056371</v>
      </c>
      <c r="Q45" s="200">
        <f t="shared" si="32"/>
        <v>0.47125122013358733</v>
      </c>
      <c r="R45" s="200">
        <f t="shared" si="32"/>
        <v>0.47674247664733749</v>
      </c>
      <c r="S45" s="200">
        <f t="shared" si="32"/>
        <v>0.48185199575304138</v>
      </c>
      <c r="T45" s="200">
        <f t="shared" si="32"/>
        <v>0.48679382155520096</v>
      </c>
      <c r="U45" s="200">
        <f t="shared" si="32"/>
        <v>0.49167520331587561</v>
      </c>
      <c r="V45" s="200">
        <f t="shared" si="32"/>
        <v>0.49654999510345088</v>
      </c>
      <c r="W45" s="200">
        <f t="shared" si="32"/>
        <v>0.50144535563886128</v>
      </c>
      <c r="X45" s="200">
        <f t="shared" si="32"/>
        <v>0.506375098240754</v>
      </c>
      <c r="Y45" s="200">
        <f t="shared" si="32"/>
        <v>0.51134636582034076</v>
      </c>
      <c r="Z45" s="200">
        <f t="shared" si="32"/>
        <v>0.51636296840131024</v>
      </c>
      <c r="AA45" s="200">
        <f t="shared" si="32"/>
        <v>0.5214270519024925</v>
      </c>
      <c r="AB45" s="200">
        <f t="shared" si="32"/>
        <v>0.52653993255212117</v>
      </c>
      <c r="AC45" s="200">
        <f t="shared" si="32"/>
        <v>0.53170251411812053</v>
      </c>
      <c r="AD45" s="200">
        <f t="shared" si="32"/>
        <v>0.53691549654663062</v>
      </c>
      <c r="AE45" s="200">
        <f t="shared" si="32"/>
        <v>0.5421794803048815</v>
      </c>
      <c r="AF45" s="200">
        <f t="shared" si="32"/>
        <v>0.54749501857647309</v>
      </c>
      <c r="AG45" s="200">
        <f t="shared" si="32"/>
        <v>0.55286264338309277</v>
      </c>
      <c r="AH45" s="200">
        <f t="shared" si="32"/>
        <v>0.55828287866968562</v>
      </c>
      <c r="AI45" s="200">
        <f t="shared" si="32"/>
        <v>0.5637562468715912</v>
      </c>
      <c r="AJ45" s="200">
        <f t="shared" si="32"/>
        <v>0.56928327222290442</v>
      </c>
      <c r="AK45" s="200">
        <f t="shared" si="32"/>
        <v>0.57486448243568955</v>
      </c>
      <c r="AL45" s="200">
        <f t="shared" si="32"/>
        <v>0.5805004095648687</v>
      </c>
      <c r="AM45" s="200">
        <f t="shared" si="32"/>
        <v>0.58619159046619385</v>
      </c>
      <c r="AN45" s="200">
        <f t="shared" si="32"/>
        <v>0.591938567051011</v>
      </c>
      <c r="AO45" s="200">
        <f t="shared" si="32"/>
        <v>0.59774188643967352</v>
      </c>
      <c r="AP45" s="200">
        <f t="shared" si="32"/>
        <v>0.60360210106453582</v>
      </c>
      <c r="AQ45" s="200">
        <f t="shared" si="32"/>
        <v>0.60951976874799341</v>
      </c>
      <c r="AR45" s="200">
        <f t="shared" si="32"/>
        <v>0.61549545276830775</v>
      </c>
      <c r="AS45" s="200">
        <f t="shared" si="32"/>
        <v>0.62152972191958566</v>
      </c>
      <c r="AT45" s="200">
        <f t="shared" si="32"/>
        <v>0.62762315056910134</v>
      </c>
      <c r="AU45" s="200">
        <f t="shared" si="32"/>
        <v>0.63377631871355833</v>
      </c>
      <c r="AV45" s="200">
        <f t="shared" si="32"/>
        <v>0.63998981203509075</v>
      </c>
      <c r="AW45" s="200">
        <f t="shared" si="32"/>
        <v>0.64626422195740907</v>
      </c>
      <c r="AX45" s="200">
        <f t="shared" si="32"/>
        <v>0.65260014570229241</v>
      </c>
      <c r="AY45" s="200">
        <f t="shared" si="32"/>
        <v>0.65899818634653407</v>
      </c>
      <c r="AZ45" s="200">
        <f t="shared" si="32"/>
        <v>0.66545895287939405</v>
      </c>
      <c r="BA45" s="200">
        <f t="shared" si="32"/>
        <v>0.67198306026058985</v>
      </c>
      <c r="BB45" s="200">
        <f t="shared" si="32"/>
        <v>0.67857112947884368</v>
      </c>
      <c r="BC45" s="200">
        <f t="shared" si="32"/>
        <v>0.68522378761099534</v>
      </c>
      <c r="BD45" s="200">
        <f t="shared" si="32"/>
        <v>0.69194166788169464</v>
      </c>
      <c r="BE45" s="200">
        <f t="shared" si="32"/>
        <v>0.6987254097236737</v>
      </c>
      <c r="BF45" s="200">
        <f t="shared" si="32"/>
        <v>0.70557565883861251</v>
      </c>
      <c r="BG45" s="200">
        <f t="shared" si="32"/>
        <v>0.7124930672585994</v>
      </c>
      <c r="BH45" s="200">
        <f t="shared" si="32"/>
        <v>0.71947829340819358</v>
      </c>
      <c r="BI45" s="200">
        <f t="shared" si="32"/>
        <v>0.72653200216709757</v>
      </c>
      <c r="BJ45" s="200">
        <f t="shared" si="32"/>
        <v>0.73365486493344167</v>
      </c>
      <c r="BK45" s="200">
        <f t="shared" si="32"/>
        <v>0.74084755968769112</v>
      </c>
      <c r="BL45" s="200">
        <f t="shared" si="32"/>
        <v>0.74811077105717827</v>
      </c>
      <c r="BM45" s="200">
        <f t="shared" si="32"/>
        <v>0.75544519038126823</v>
      </c>
      <c r="BN45" s="200">
        <f t="shared" si="32"/>
        <v>0.76285151577716304</v>
      </c>
      <c r="BO45" s="200">
        <f t="shared" si="32"/>
        <v>0.77033045220635088</v>
      </c>
      <c r="BP45" s="200">
        <f t="shared" si="32"/>
        <v>0.77788271154170729</v>
      </c>
      <c r="BQ45" s="200">
        <f t="shared" si="32"/>
        <v>0.78550901263525341</v>
      </c>
    </row>
    <row r="46" spans="5:69" ht="16" customHeight="1">
      <c r="E46" s="326"/>
      <c r="F46" s="328"/>
      <c r="G46" s="324"/>
      <c r="H46" s="325"/>
      <c r="I46" s="226" t="s">
        <v>326</v>
      </c>
      <c r="J46" s="219">
        <f>Variables!$D$22</f>
        <v>20000</v>
      </c>
      <c r="K46" s="219">
        <f>Variables!$D$22</f>
        <v>20000</v>
      </c>
      <c r="L46" s="219">
        <f>Variables!$D$22</f>
        <v>20000</v>
      </c>
      <c r="M46" s="219">
        <f>Variables!$D$22</f>
        <v>20000</v>
      </c>
      <c r="N46" s="219">
        <f>Variables!$D$22</f>
        <v>20000</v>
      </c>
      <c r="O46" s="219">
        <f>Variables!$D$22</f>
        <v>20000</v>
      </c>
      <c r="P46" s="219">
        <f>Variables!$D$22</f>
        <v>20000</v>
      </c>
      <c r="Q46" s="219">
        <f>Variables!$D$22</f>
        <v>20000</v>
      </c>
      <c r="R46" s="219">
        <f>Variables!$D$22</f>
        <v>20000</v>
      </c>
      <c r="S46" s="219">
        <f>Variables!$D$22</f>
        <v>20000</v>
      </c>
      <c r="T46" s="219">
        <f>Variables!$D$22</f>
        <v>20000</v>
      </c>
      <c r="U46" s="219">
        <f>Variables!$D$22</f>
        <v>20000</v>
      </c>
      <c r="V46" s="219">
        <f>Variables!$D$22</f>
        <v>20000</v>
      </c>
      <c r="W46" s="219">
        <f>Variables!$D$22</f>
        <v>20000</v>
      </c>
      <c r="X46" s="219">
        <f>Variables!$D$22</f>
        <v>20000</v>
      </c>
      <c r="Y46" s="219">
        <f>Variables!$D$22</f>
        <v>20000</v>
      </c>
      <c r="Z46" s="219">
        <f>Variables!$D$22</f>
        <v>20000</v>
      </c>
      <c r="AA46" s="219">
        <f>Variables!$D$22</f>
        <v>20000</v>
      </c>
      <c r="AB46" s="219">
        <f>Variables!$D$22</f>
        <v>20000</v>
      </c>
      <c r="AC46" s="219">
        <f>Variables!$D$22</f>
        <v>20000</v>
      </c>
      <c r="AD46" s="219">
        <f>Variables!$D$22</f>
        <v>20000</v>
      </c>
      <c r="AE46" s="219">
        <f>Variables!$D$22</f>
        <v>20000</v>
      </c>
      <c r="AF46" s="219">
        <f>Variables!$D$22</f>
        <v>20000</v>
      </c>
      <c r="AG46" s="219">
        <f>Variables!$D$22</f>
        <v>20000</v>
      </c>
      <c r="AH46" s="219">
        <f>Variables!$D$22</f>
        <v>20000</v>
      </c>
      <c r="AI46" s="219">
        <f>Variables!$D$22</f>
        <v>20000</v>
      </c>
      <c r="AJ46" s="219">
        <f>Variables!$D$22</f>
        <v>20000</v>
      </c>
      <c r="AK46" s="219">
        <f>Variables!$D$22</f>
        <v>20000</v>
      </c>
      <c r="AL46" s="219">
        <f>Variables!$D$22</f>
        <v>20000</v>
      </c>
      <c r="AM46" s="219">
        <f>Variables!$D$22</f>
        <v>20000</v>
      </c>
      <c r="AN46" s="219">
        <f>Variables!$D$22</f>
        <v>20000</v>
      </c>
      <c r="AO46" s="219">
        <f>Variables!$D$22</f>
        <v>20000</v>
      </c>
      <c r="AP46" s="219">
        <f>Variables!$D$22</f>
        <v>20000</v>
      </c>
      <c r="AQ46" s="219">
        <f>Variables!$D$22</f>
        <v>20000</v>
      </c>
      <c r="AR46" s="219">
        <f>Variables!$D$22</f>
        <v>20000</v>
      </c>
      <c r="AS46" s="219">
        <f>Variables!$D$22</f>
        <v>20000</v>
      </c>
      <c r="AT46" s="219">
        <f>Variables!$D$22</f>
        <v>20000</v>
      </c>
      <c r="AU46" s="219">
        <f>Variables!$D$22</f>
        <v>20000</v>
      </c>
      <c r="AV46" s="219">
        <f>Variables!$D$22</f>
        <v>20000</v>
      </c>
      <c r="AW46" s="219">
        <f>Variables!$D$22</f>
        <v>20000</v>
      </c>
      <c r="AX46" s="219">
        <f>Variables!$D$22</f>
        <v>20000</v>
      </c>
      <c r="AY46" s="219">
        <f>Variables!$D$22</f>
        <v>20000</v>
      </c>
      <c r="AZ46" s="219">
        <f>Variables!$D$22</f>
        <v>20000</v>
      </c>
      <c r="BA46" s="219">
        <f>Variables!$D$22</f>
        <v>20000</v>
      </c>
      <c r="BB46" s="219">
        <f>Variables!$D$22</f>
        <v>20000</v>
      </c>
      <c r="BC46" s="219">
        <f>Variables!$D$22</f>
        <v>20000</v>
      </c>
      <c r="BD46" s="219">
        <f>Variables!$D$22</f>
        <v>20000</v>
      </c>
      <c r="BE46" s="219">
        <f>Variables!$D$22</f>
        <v>20000</v>
      </c>
      <c r="BF46" s="219">
        <f>Variables!$D$22</f>
        <v>20000</v>
      </c>
      <c r="BG46" s="219">
        <f>Variables!$D$22</f>
        <v>20000</v>
      </c>
      <c r="BH46" s="219">
        <f>Variables!$D$22</f>
        <v>20000</v>
      </c>
      <c r="BI46" s="219">
        <f>Variables!$D$22</f>
        <v>20000</v>
      </c>
      <c r="BJ46" s="219">
        <f>Variables!$D$22</f>
        <v>20000</v>
      </c>
      <c r="BK46" s="219">
        <f>Variables!$D$22</f>
        <v>20000</v>
      </c>
      <c r="BL46" s="219">
        <f>Variables!$D$22</f>
        <v>20000</v>
      </c>
      <c r="BM46" s="219">
        <f>Variables!$D$22</f>
        <v>20000</v>
      </c>
      <c r="BN46" s="219">
        <f>Variables!$D$22</f>
        <v>20000</v>
      </c>
      <c r="BO46" s="219">
        <f>Variables!$D$22</f>
        <v>20000</v>
      </c>
      <c r="BP46" s="219">
        <f>Variables!$D$22</f>
        <v>20000</v>
      </c>
      <c r="BQ46" s="219">
        <f>Variables!$D$22</f>
        <v>20000</v>
      </c>
    </row>
    <row r="47" spans="5:69" ht="16" customHeight="1">
      <c r="E47" s="326"/>
      <c r="F47" s="328"/>
      <c r="G47" s="324"/>
      <c r="H47" s="325"/>
      <c r="I47" s="226" t="s">
        <v>446</v>
      </c>
      <c r="J47" s="204">
        <f t="shared" ref="J47:BQ47" si="33">J46*$B$9</f>
        <v>3600</v>
      </c>
      <c r="K47" s="204">
        <f t="shared" si="33"/>
        <v>3600</v>
      </c>
      <c r="L47" s="204">
        <f t="shared" si="33"/>
        <v>3600</v>
      </c>
      <c r="M47" s="204">
        <f t="shared" si="33"/>
        <v>3600</v>
      </c>
      <c r="N47" s="204">
        <f t="shared" si="33"/>
        <v>3600</v>
      </c>
      <c r="O47" s="204">
        <f t="shared" si="33"/>
        <v>3600</v>
      </c>
      <c r="P47" s="204">
        <f t="shared" si="33"/>
        <v>3600</v>
      </c>
      <c r="Q47" s="204">
        <f t="shared" si="33"/>
        <v>3600</v>
      </c>
      <c r="R47" s="204">
        <f t="shared" si="33"/>
        <v>3600</v>
      </c>
      <c r="S47" s="204">
        <f t="shared" si="33"/>
        <v>3600</v>
      </c>
      <c r="T47" s="204">
        <f t="shared" si="33"/>
        <v>3600</v>
      </c>
      <c r="U47" s="204">
        <f t="shared" si="33"/>
        <v>3600</v>
      </c>
      <c r="V47" s="204">
        <f t="shared" si="33"/>
        <v>3600</v>
      </c>
      <c r="W47" s="204">
        <f t="shared" si="33"/>
        <v>3600</v>
      </c>
      <c r="X47" s="204">
        <f t="shared" si="33"/>
        <v>3600</v>
      </c>
      <c r="Y47" s="204">
        <f t="shared" si="33"/>
        <v>3600</v>
      </c>
      <c r="Z47" s="204">
        <f t="shared" si="33"/>
        <v>3600</v>
      </c>
      <c r="AA47" s="204">
        <f t="shared" si="33"/>
        <v>3600</v>
      </c>
      <c r="AB47" s="204">
        <f t="shared" si="33"/>
        <v>3600</v>
      </c>
      <c r="AC47" s="204">
        <f t="shared" si="33"/>
        <v>3600</v>
      </c>
      <c r="AD47" s="204">
        <f t="shared" si="33"/>
        <v>3600</v>
      </c>
      <c r="AE47" s="204">
        <f t="shared" si="33"/>
        <v>3600</v>
      </c>
      <c r="AF47" s="204">
        <f t="shared" si="33"/>
        <v>3600</v>
      </c>
      <c r="AG47" s="204">
        <f t="shared" si="33"/>
        <v>3600</v>
      </c>
      <c r="AH47" s="204">
        <f t="shared" si="33"/>
        <v>3600</v>
      </c>
      <c r="AI47" s="204">
        <f t="shared" si="33"/>
        <v>3600</v>
      </c>
      <c r="AJ47" s="204">
        <f t="shared" si="33"/>
        <v>3600</v>
      </c>
      <c r="AK47" s="204">
        <f t="shared" si="33"/>
        <v>3600</v>
      </c>
      <c r="AL47" s="204">
        <f t="shared" si="33"/>
        <v>3600</v>
      </c>
      <c r="AM47" s="204">
        <f t="shared" si="33"/>
        <v>3600</v>
      </c>
      <c r="AN47" s="204">
        <f t="shared" si="33"/>
        <v>3600</v>
      </c>
      <c r="AO47" s="204">
        <f t="shared" si="33"/>
        <v>3600</v>
      </c>
      <c r="AP47" s="204">
        <f t="shared" si="33"/>
        <v>3600</v>
      </c>
      <c r="AQ47" s="204">
        <f t="shared" si="33"/>
        <v>3600</v>
      </c>
      <c r="AR47" s="204">
        <f t="shared" si="33"/>
        <v>3600</v>
      </c>
      <c r="AS47" s="204">
        <f t="shared" si="33"/>
        <v>3600</v>
      </c>
      <c r="AT47" s="204">
        <f t="shared" si="33"/>
        <v>3600</v>
      </c>
      <c r="AU47" s="204">
        <f t="shared" si="33"/>
        <v>3600</v>
      </c>
      <c r="AV47" s="204">
        <f t="shared" si="33"/>
        <v>3600</v>
      </c>
      <c r="AW47" s="204">
        <f t="shared" si="33"/>
        <v>3600</v>
      </c>
      <c r="AX47" s="204">
        <f t="shared" si="33"/>
        <v>3600</v>
      </c>
      <c r="AY47" s="204">
        <f t="shared" si="33"/>
        <v>3600</v>
      </c>
      <c r="AZ47" s="204">
        <f t="shared" si="33"/>
        <v>3600</v>
      </c>
      <c r="BA47" s="204">
        <f t="shared" si="33"/>
        <v>3600</v>
      </c>
      <c r="BB47" s="204">
        <f t="shared" si="33"/>
        <v>3600</v>
      </c>
      <c r="BC47" s="204">
        <f t="shared" si="33"/>
        <v>3600</v>
      </c>
      <c r="BD47" s="204">
        <f t="shared" si="33"/>
        <v>3600</v>
      </c>
      <c r="BE47" s="204">
        <f t="shared" si="33"/>
        <v>3600</v>
      </c>
      <c r="BF47" s="204">
        <f t="shared" si="33"/>
        <v>3600</v>
      </c>
      <c r="BG47" s="204">
        <f t="shared" si="33"/>
        <v>3600</v>
      </c>
      <c r="BH47" s="204">
        <f t="shared" si="33"/>
        <v>3600</v>
      </c>
      <c r="BI47" s="204">
        <f t="shared" si="33"/>
        <v>3600</v>
      </c>
      <c r="BJ47" s="204">
        <f t="shared" si="33"/>
        <v>3600</v>
      </c>
      <c r="BK47" s="204">
        <f t="shared" si="33"/>
        <v>3600</v>
      </c>
      <c r="BL47" s="204">
        <f t="shared" si="33"/>
        <v>3600</v>
      </c>
      <c r="BM47" s="204">
        <f t="shared" si="33"/>
        <v>3600</v>
      </c>
      <c r="BN47" s="204">
        <f t="shared" si="33"/>
        <v>3600</v>
      </c>
      <c r="BO47" s="204">
        <f t="shared" si="33"/>
        <v>3600</v>
      </c>
      <c r="BP47" s="204">
        <f t="shared" si="33"/>
        <v>3600</v>
      </c>
      <c r="BQ47" s="204">
        <f t="shared" si="33"/>
        <v>3600</v>
      </c>
    </row>
    <row r="48" spans="5:69" ht="16" customHeight="1">
      <c r="E48" s="326"/>
      <c r="F48" s="328"/>
      <c r="G48" s="324"/>
      <c r="H48" s="325"/>
      <c r="I48" s="226" t="s">
        <v>346</v>
      </c>
      <c r="J48" s="204">
        <f>J45*J46</f>
        <v>4460.2701436950356</v>
      </c>
      <c r="K48" s="204">
        <f>K45*K46</f>
        <v>6734.1333542062312</v>
      </c>
      <c r="L48" s="204">
        <f t="shared" ref="L48:BQ48" si="34">L45*L46</f>
        <v>7915.2218053673059</v>
      </c>
      <c r="M48" s="204">
        <f t="shared" si="34"/>
        <v>8550.3557871072971</v>
      </c>
      <c r="N48" s="204">
        <f t="shared" si="34"/>
        <v>8912.9496886088982</v>
      </c>
      <c r="O48" s="204">
        <f t="shared" si="34"/>
        <v>9139.7149902916117</v>
      </c>
      <c r="P48" s="204">
        <f t="shared" si="34"/>
        <v>9299.011760211275</v>
      </c>
      <c r="Q48" s="204">
        <f t="shared" si="34"/>
        <v>9425.0244026717464</v>
      </c>
      <c r="R48" s="204">
        <f t="shared" si="34"/>
        <v>9534.8495329467496</v>
      </c>
      <c r="S48" s="204">
        <f t="shared" si="34"/>
        <v>9637.0399150608282</v>
      </c>
      <c r="T48" s="204">
        <f t="shared" si="34"/>
        <v>9735.8764311040195</v>
      </c>
      <c r="U48" s="204">
        <f t="shared" si="34"/>
        <v>9833.5040663175114</v>
      </c>
      <c r="V48" s="204">
        <f t="shared" si="34"/>
        <v>9930.9999020690175</v>
      </c>
      <c r="W48" s="204">
        <f t="shared" si="34"/>
        <v>10028.907112777226</v>
      </c>
      <c r="X48" s="204">
        <f t="shared" si="34"/>
        <v>10127.501964815079</v>
      </c>
      <c r="Y48" s="204">
        <f t="shared" si="34"/>
        <v>10226.927316406814</v>
      </c>
      <c r="Z48" s="204">
        <f t="shared" si="34"/>
        <v>10327.259368026205</v>
      </c>
      <c r="AA48" s="204">
        <f t="shared" si="34"/>
        <v>10428.541038049851</v>
      </c>
      <c r="AB48" s="204">
        <f t="shared" si="34"/>
        <v>10530.798651042423</v>
      </c>
      <c r="AC48" s="204">
        <f t="shared" si="34"/>
        <v>10634.05028236241</v>
      </c>
      <c r="AD48" s="204">
        <f t="shared" si="34"/>
        <v>10738.309930932612</v>
      </c>
      <c r="AE48" s="204">
        <f t="shared" si="34"/>
        <v>10843.58960609763</v>
      </c>
      <c r="AF48" s="204">
        <f t="shared" si="34"/>
        <v>10949.900371529462</v>
      </c>
      <c r="AG48" s="204">
        <f t="shared" si="34"/>
        <v>11057.252867661855</v>
      </c>
      <c r="AH48" s="204">
        <f t="shared" si="34"/>
        <v>11165.657573393712</v>
      </c>
      <c r="AI48" s="204">
        <f t="shared" si="34"/>
        <v>11275.124937431825</v>
      </c>
      <c r="AJ48" s="204">
        <f t="shared" si="34"/>
        <v>11385.665444458089</v>
      </c>
      <c r="AK48" s="204">
        <f t="shared" si="34"/>
        <v>11497.289648713791</v>
      </c>
      <c r="AL48" s="204">
        <f t="shared" si="34"/>
        <v>11610.008191297375</v>
      </c>
      <c r="AM48" s="204">
        <f t="shared" si="34"/>
        <v>11723.831809323878</v>
      </c>
      <c r="AN48" s="204">
        <f t="shared" si="34"/>
        <v>11838.77134102022</v>
      </c>
      <c r="AO48" s="204">
        <f t="shared" si="34"/>
        <v>11954.837728793471</v>
      </c>
      <c r="AP48" s="204">
        <f t="shared" si="34"/>
        <v>12072.042021290716</v>
      </c>
      <c r="AQ48" s="204">
        <f t="shared" si="34"/>
        <v>12190.395374959868</v>
      </c>
      <c r="AR48" s="204">
        <f t="shared" si="34"/>
        <v>12309.909055366155</v>
      </c>
      <c r="AS48" s="204">
        <f t="shared" si="34"/>
        <v>12430.594438391714</v>
      </c>
      <c r="AT48" s="204">
        <f t="shared" si="34"/>
        <v>12552.463011382028</v>
      </c>
      <c r="AU48" s="204">
        <f t="shared" si="34"/>
        <v>12675.526374271167</v>
      </c>
      <c r="AV48" s="204">
        <f t="shared" si="34"/>
        <v>12799.796240701815</v>
      </c>
      <c r="AW48" s="204">
        <f t="shared" si="34"/>
        <v>12925.284439148181</v>
      </c>
      <c r="AX48" s="204">
        <f t="shared" si="34"/>
        <v>13052.002914045848</v>
      </c>
      <c r="AY48" s="204">
        <f t="shared" si="34"/>
        <v>13179.96372693068</v>
      </c>
      <c r="AZ48" s="204">
        <f t="shared" si="34"/>
        <v>13309.17905758788</v>
      </c>
      <c r="BA48" s="204">
        <f t="shared" si="34"/>
        <v>13439.661205211796</v>
      </c>
      <c r="BB48" s="204">
        <f t="shared" si="34"/>
        <v>13571.422589576874</v>
      </c>
      <c r="BC48" s="204">
        <f t="shared" si="34"/>
        <v>13704.475752219907</v>
      </c>
      <c r="BD48" s="204">
        <f t="shared" si="34"/>
        <v>13838.833357633894</v>
      </c>
      <c r="BE48" s="204">
        <f t="shared" si="34"/>
        <v>13974.508194473474</v>
      </c>
      <c r="BF48" s="204">
        <f t="shared" si="34"/>
        <v>14111.513176772251</v>
      </c>
      <c r="BG48" s="204">
        <f t="shared" si="34"/>
        <v>14249.861345171988</v>
      </c>
      <c r="BH48" s="204">
        <f t="shared" si="34"/>
        <v>14389.565868163872</v>
      </c>
      <c r="BI48" s="204">
        <f t="shared" si="34"/>
        <v>14530.640043341951</v>
      </c>
      <c r="BJ48" s="204">
        <f t="shared" si="34"/>
        <v>14673.097298668834</v>
      </c>
      <c r="BK48" s="204">
        <f t="shared" si="34"/>
        <v>14816.951193753823</v>
      </c>
      <c r="BL48" s="204">
        <f t="shared" si="34"/>
        <v>14962.215421143565</v>
      </c>
      <c r="BM48" s="204">
        <f t="shared" si="34"/>
        <v>15108.903807625364</v>
      </c>
      <c r="BN48" s="204">
        <f t="shared" si="34"/>
        <v>15257.030315543261</v>
      </c>
      <c r="BO48" s="204">
        <f t="shared" si="34"/>
        <v>15406.609044127017</v>
      </c>
      <c r="BP48" s="204">
        <f t="shared" si="34"/>
        <v>15557.654230834145</v>
      </c>
      <c r="BQ48" s="204">
        <f t="shared" si="34"/>
        <v>15710.180252705068</v>
      </c>
    </row>
    <row r="49" spans="5:69" ht="16" customHeight="1">
      <c r="E49" s="326"/>
      <c r="F49" s="328"/>
      <c r="G49" s="324"/>
      <c r="H49" s="325"/>
      <c r="I49" s="226" t="s">
        <v>447</v>
      </c>
      <c r="J49" s="228">
        <f t="shared" ref="J49:BQ49" si="35">J48*$B$9</f>
        <v>802.84862586510633</v>
      </c>
      <c r="K49" s="228">
        <f t="shared" si="35"/>
        <v>1212.1440037571215</v>
      </c>
      <c r="L49" s="228">
        <f t="shared" si="35"/>
        <v>1424.739924966115</v>
      </c>
      <c r="M49" s="228">
        <f t="shared" si="35"/>
        <v>1539.0640416793135</v>
      </c>
      <c r="N49" s="228">
        <f t="shared" si="35"/>
        <v>1604.3309439496015</v>
      </c>
      <c r="O49" s="228">
        <f t="shared" si="35"/>
        <v>1645.14869825249</v>
      </c>
      <c r="P49" s="228">
        <f t="shared" si="35"/>
        <v>1673.8221168380294</v>
      </c>
      <c r="Q49" s="228">
        <f t="shared" si="35"/>
        <v>1696.5043924809142</v>
      </c>
      <c r="R49" s="228">
        <f t="shared" si="35"/>
        <v>1716.2729159304149</v>
      </c>
      <c r="S49" s="228">
        <f t="shared" si="35"/>
        <v>1734.667184710949</v>
      </c>
      <c r="T49" s="228">
        <f t="shared" si="35"/>
        <v>1752.4577575987234</v>
      </c>
      <c r="U49" s="228">
        <f t="shared" si="35"/>
        <v>1770.030731937152</v>
      </c>
      <c r="V49" s="228">
        <f t="shared" si="35"/>
        <v>1787.579982372423</v>
      </c>
      <c r="W49" s="228">
        <f t="shared" si="35"/>
        <v>1805.2032802999006</v>
      </c>
      <c r="X49" s="228">
        <f t="shared" si="35"/>
        <v>1822.9503536667141</v>
      </c>
      <c r="Y49" s="228">
        <f t="shared" si="35"/>
        <v>1840.8469169532266</v>
      </c>
      <c r="Z49" s="228">
        <f t="shared" si="35"/>
        <v>1858.9066862447169</v>
      </c>
      <c r="AA49" s="228">
        <f t="shared" si="35"/>
        <v>1877.1373868489729</v>
      </c>
      <c r="AB49" s="228">
        <f t="shared" si="35"/>
        <v>1895.5437571876362</v>
      </c>
      <c r="AC49" s="228">
        <f t="shared" si="35"/>
        <v>1914.1290508252337</v>
      </c>
      <c r="AD49" s="228">
        <f t="shared" si="35"/>
        <v>1932.89578756787</v>
      </c>
      <c r="AE49" s="228">
        <f t="shared" si="35"/>
        <v>1951.8461290975733</v>
      </c>
      <c r="AF49" s="228">
        <f t="shared" si="35"/>
        <v>1970.9820668753032</v>
      </c>
      <c r="AG49" s="228">
        <f t="shared" si="35"/>
        <v>1990.3055161791337</v>
      </c>
      <c r="AH49" s="228">
        <f t="shared" si="35"/>
        <v>2009.818363210868</v>
      </c>
      <c r="AI49" s="228">
        <f t="shared" si="35"/>
        <v>2029.5224887377285</v>
      </c>
      <c r="AJ49" s="228">
        <f t="shared" si="35"/>
        <v>2049.4197800024558</v>
      </c>
      <c r="AK49" s="228">
        <f t="shared" si="35"/>
        <v>2069.5121367684824</v>
      </c>
      <c r="AL49" s="228">
        <f t="shared" si="35"/>
        <v>2089.8014744335273</v>
      </c>
      <c r="AM49" s="228">
        <f t="shared" si="35"/>
        <v>2110.2897256782981</v>
      </c>
      <c r="AN49" s="228">
        <f t="shared" si="35"/>
        <v>2130.9788413836395</v>
      </c>
      <c r="AO49" s="228">
        <f t="shared" si="35"/>
        <v>2151.8707911828246</v>
      </c>
      <c r="AP49" s="228">
        <f t="shared" si="35"/>
        <v>2172.9675638323288</v>
      </c>
      <c r="AQ49" s="228">
        <f t="shared" si="35"/>
        <v>2194.2711674927759</v>
      </c>
      <c r="AR49" s="228">
        <f t="shared" si="35"/>
        <v>2215.7836299659079</v>
      </c>
      <c r="AS49" s="228">
        <f t="shared" si="35"/>
        <v>2237.5069989105086</v>
      </c>
      <c r="AT49" s="228">
        <f t="shared" si="35"/>
        <v>2259.4433420487649</v>
      </c>
      <c r="AU49" s="228">
        <f t="shared" si="35"/>
        <v>2281.5947473688097</v>
      </c>
      <c r="AV49" s="228">
        <f t="shared" si="35"/>
        <v>2303.9633233263266</v>
      </c>
      <c r="AW49" s="228">
        <f t="shared" si="35"/>
        <v>2326.5511990466725</v>
      </c>
      <c r="AX49" s="228">
        <f t="shared" si="35"/>
        <v>2349.3605245282524</v>
      </c>
      <c r="AY49" s="228">
        <f t="shared" si="35"/>
        <v>2372.3934708475222</v>
      </c>
      <c r="AZ49" s="228">
        <f t="shared" si="35"/>
        <v>2395.6522303658185</v>
      </c>
      <c r="BA49" s="228">
        <f t="shared" si="35"/>
        <v>2419.1390169381234</v>
      </c>
      <c r="BB49" s="228">
        <f t="shared" si="35"/>
        <v>2442.8560661238371</v>
      </c>
      <c r="BC49" s="228">
        <f t="shared" si="35"/>
        <v>2466.805635399583</v>
      </c>
      <c r="BD49" s="228">
        <f t="shared" si="35"/>
        <v>2490.9900043741009</v>
      </c>
      <c r="BE49" s="228">
        <f t="shared" si="35"/>
        <v>2515.4114750052254</v>
      </c>
      <c r="BF49" s="228">
        <f t="shared" si="35"/>
        <v>2540.0723718190052</v>
      </c>
      <c r="BG49" s="228">
        <f t="shared" si="35"/>
        <v>2564.9750421309577</v>
      </c>
      <c r="BH49" s="228">
        <f t="shared" si="35"/>
        <v>2590.1218562694971</v>
      </c>
      <c r="BI49" s="228">
        <f t="shared" si="35"/>
        <v>2615.5152078015512</v>
      </c>
      <c r="BJ49" s="228">
        <f t="shared" si="35"/>
        <v>2641.15751376039</v>
      </c>
      <c r="BK49" s="228">
        <f t="shared" si="35"/>
        <v>2667.0512148756879</v>
      </c>
      <c r="BL49" s="228">
        <f t="shared" si="35"/>
        <v>2693.1987758058417</v>
      </c>
      <c r="BM49" s="228">
        <f t="shared" si="35"/>
        <v>2719.6026853725652</v>
      </c>
      <c r="BN49" s="228">
        <f t="shared" si="35"/>
        <v>2746.265456797787</v>
      </c>
      <c r="BO49" s="228">
        <f t="shared" si="35"/>
        <v>2773.1896279428629</v>
      </c>
      <c r="BP49" s="228">
        <f t="shared" si="35"/>
        <v>2800.3777615501458</v>
      </c>
      <c r="BQ49" s="228">
        <f t="shared" si="35"/>
        <v>2827.8324454869121</v>
      </c>
    </row>
    <row r="50" spans="5:69" ht="16" customHeight="1">
      <c r="E50" s="326"/>
      <c r="F50" s="328"/>
      <c r="G50" s="324"/>
      <c r="H50" s="325"/>
      <c r="I50" s="226" t="s">
        <v>448</v>
      </c>
      <c r="J50" s="228">
        <f>J9*J42</f>
        <v>609.5702529716549</v>
      </c>
      <c r="K50" s="228">
        <f>K9*K42</f>
        <v>615.54643192235756</v>
      </c>
      <c r="L50" s="228">
        <f t="shared" ref="L50:BQ50" si="36">L9*L42</f>
        <v>621.58120086277279</v>
      </c>
      <c r="M50" s="228">
        <f t="shared" si="36"/>
        <v>627.67513420456464</v>
      </c>
      <c r="N50" s="228">
        <f t="shared" si="36"/>
        <v>633.82881199088399</v>
      </c>
      <c r="O50" s="228">
        <f t="shared" si="36"/>
        <v>640.04281995157896</v>
      </c>
      <c r="P50" s="228">
        <f t="shared" si="36"/>
        <v>646.31774955894741</v>
      </c>
      <c r="Q50" s="228">
        <f t="shared" si="36"/>
        <v>652.65419808403499</v>
      </c>
      <c r="R50" s="228">
        <f t="shared" si="36"/>
        <v>659.05276865348651</v>
      </c>
      <c r="S50" s="228">
        <f t="shared" si="36"/>
        <v>665.51407030695179</v>
      </c>
      <c r="T50" s="228">
        <f t="shared" si="36"/>
        <v>672.03871805505935</v>
      </c>
      <c r="U50" s="228">
        <f t="shared" si="36"/>
        <v>678.62733293795202</v>
      </c>
      <c r="V50" s="228">
        <f t="shared" si="36"/>
        <v>685.28054208440255</v>
      </c>
      <c r="W50" s="228">
        <f t="shared" si="36"/>
        <v>691.99897877150454</v>
      </c>
      <c r="X50" s="228">
        <f t="shared" si="36"/>
        <v>698.78328248495052</v>
      </c>
      <c r="Y50" s="228">
        <f t="shared" si="36"/>
        <v>705.63409897990095</v>
      </c>
      <c r="Z50" s="228">
        <f t="shared" si="36"/>
        <v>712.55208034244879</v>
      </c>
      <c r="AA50" s="228">
        <f t="shared" si="36"/>
        <v>719.5378850516887</v>
      </c>
      <c r="AB50" s="228">
        <f t="shared" si="36"/>
        <v>726.59217804239154</v>
      </c>
      <c r="AC50" s="228">
        <f t="shared" si="36"/>
        <v>733.71563076829705</v>
      </c>
      <c r="AD50" s="228">
        <f t="shared" si="36"/>
        <v>740.90892126602557</v>
      </c>
      <c r="AE50" s="228">
        <f t="shared" si="36"/>
        <v>748.17273421961409</v>
      </c>
      <c r="AF50" s="228">
        <f t="shared" si="36"/>
        <v>755.50776102568852</v>
      </c>
      <c r="AG50" s="228">
        <f t="shared" si="36"/>
        <v>762.91469985927381</v>
      </c>
      <c r="AH50" s="228">
        <f t="shared" si="36"/>
        <v>770.3942557402471</v>
      </c>
      <c r="AI50" s="228">
        <f t="shared" si="36"/>
        <v>777.94714060044566</v>
      </c>
      <c r="AJ50" s="228">
        <f t="shared" si="36"/>
        <v>785.57407335143057</v>
      </c>
      <c r="AK50" s="228">
        <f t="shared" si="36"/>
        <v>793.27577995291517</v>
      </c>
      <c r="AL50" s="228">
        <f t="shared" si="36"/>
        <v>801.05299348186531</v>
      </c>
      <c r="AM50" s="228">
        <f t="shared" si="36"/>
        <v>808.90645420227588</v>
      </c>
      <c r="AN50" s="228">
        <f t="shared" si="36"/>
        <v>816.83690963563151</v>
      </c>
      <c r="AO50" s="228">
        <f t="shared" si="36"/>
        <v>824.84511463205911</v>
      </c>
      <c r="AP50" s="228">
        <f t="shared" si="36"/>
        <v>832.93183144217744</v>
      </c>
      <c r="AQ50" s="228">
        <f t="shared" si="36"/>
        <v>841.09782978964972</v>
      </c>
      <c r="AR50" s="228">
        <f t="shared" si="36"/>
        <v>849.34388694445011</v>
      </c>
      <c r="AS50" s="228">
        <f t="shared" si="36"/>
        <v>857.67078779684698</v>
      </c>
      <c r="AT50" s="228">
        <f t="shared" si="36"/>
        <v>866.07932493211013</v>
      </c>
      <c r="AU50" s="228">
        <f t="shared" si="36"/>
        <v>874.5702987059542</v>
      </c>
      <c r="AV50" s="228">
        <f t="shared" si="36"/>
        <v>883.14451732071859</v>
      </c>
      <c r="AW50" s="228">
        <f t="shared" si="36"/>
        <v>891.80279690229418</v>
      </c>
      <c r="AX50" s="228">
        <f t="shared" si="36"/>
        <v>900.54596157780691</v>
      </c>
      <c r="AY50" s="228">
        <f t="shared" si="36"/>
        <v>909.37484355406002</v>
      </c>
      <c r="AZ50" s="228">
        <f t="shared" si="36"/>
        <v>918.29028319674683</v>
      </c>
      <c r="BA50" s="228">
        <f t="shared" si="36"/>
        <v>927.29312911044053</v>
      </c>
      <c r="BB50" s="228">
        <f t="shared" si="36"/>
        <v>936.38423821936635</v>
      </c>
      <c r="BC50" s="228">
        <f t="shared" si="36"/>
        <v>945.56447584896796</v>
      </c>
      <c r="BD50" s="228">
        <f t="shared" si="36"/>
        <v>954.83471580827143</v>
      </c>
      <c r="BE50" s="228">
        <f t="shared" si="36"/>
        <v>964.19584047305864</v>
      </c>
      <c r="BF50" s="228">
        <f t="shared" si="36"/>
        <v>973.64874086985321</v>
      </c>
      <c r="BG50" s="228">
        <f t="shared" si="36"/>
        <v>983.19431676073452</v>
      </c>
      <c r="BH50" s="228">
        <f t="shared" si="36"/>
        <v>992.83347672897685</v>
      </c>
      <c r="BI50" s="228">
        <f t="shared" si="36"/>
        <v>1002.5671382655356</v>
      </c>
      <c r="BJ50" s="228">
        <f t="shared" si="36"/>
        <v>1012.3962278563741</v>
      </c>
      <c r="BK50" s="228">
        <f t="shared" si="36"/>
        <v>1022.3216810706522</v>
      </c>
      <c r="BL50" s="228">
        <f t="shared" si="36"/>
        <v>1032.3444426497761</v>
      </c>
      <c r="BM50" s="228">
        <f t="shared" si="36"/>
        <v>1042.465466597323</v>
      </c>
      <c r="BN50" s="228">
        <f t="shared" si="36"/>
        <v>1052.6857162698457</v>
      </c>
      <c r="BO50" s="228">
        <f t="shared" si="36"/>
        <v>1063.0061644685695</v>
      </c>
      <c r="BP50" s="228">
        <f t="shared" si="36"/>
        <v>1073.4277935319872</v>
      </c>
      <c r="BQ50" s="228">
        <f t="shared" si="36"/>
        <v>1083.9515954293595</v>
      </c>
    </row>
    <row r="51" spans="5:69" ht="16" customHeight="1">
      <c r="E51" s="326"/>
      <c r="F51" s="328"/>
      <c r="G51" s="324"/>
      <c r="H51" s="325"/>
      <c r="I51" s="229" t="s">
        <v>449</v>
      </c>
      <c r="J51" s="204">
        <f t="shared" ref="J51:BQ51" si="37">J49-J50</f>
        <v>193.27837289345143</v>
      </c>
      <c r="K51" s="204">
        <f t="shared" si="37"/>
        <v>596.59757183476393</v>
      </c>
      <c r="L51" s="204">
        <f t="shared" si="37"/>
        <v>803.15872410334225</v>
      </c>
      <c r="M51" s="204">
        <f t="shared" si="37"/>
        <v>911.38890747474886</v>
      </c>
      <c r="N51" s="204">
        <f t="shared" si="37"/>
        <v>970.50213195871754</v>
      </c>
      <c r="O51" s="204">
        <f t="shared" si="37"/>
        <v>1005.1058783009111</v>
      </c>
      <c r="P51" s="204">
        <f t="shared" si="37"/>
        <v>1027.5043672790821</v>
      </c>
      <c r="Q51" s="204">
        <f t="shared" si="37"/>
        <v>1043.8501943968793</v>
      </c>
      <c r="R51" s="204">
        <f t="shared" si="37"/>
        <v>1057.2201472769284</v>
      </c>
      <c r="S51" s="204">
        <f t="shared" si="37"/>
        <v>1069.1531144039973</v>
      </c>
      <c r="T51" s="204">
        <f t="shared" si="37"/>
        <v>1080.419039543664</v>
      </c>
      <c r="U51" s="204">
        <f t="shared" si="37"/>
        <v>1091.4033989991999</v>
      </c>
      <c r="V51" s="204">
        <f t="shared" si="37"/>
        <v>1102.2994402880204</v>
      </c>
      <c r="W51" s="204">
        <f t="shared" si="37"/>
        <v>1113.2043015283962</v>
      </c>
      <c r="X51" s="204">
        <f t="shared" si="37"/>
        <v>1124.1670711817637</v>
      </c>
      <c r="Y51" s="204">
        <f t="shared" si="37"/>
        <v>1135.2128179733256</v>
      </c>
      <c r="Z51" s="204">
        <f t="shared" si="37"/>
        <v>1146.3546059022681</v>
      </c>
      <c r="AA51" s="204">
        <f t="shared" si="37"/>
        <v>1157.5995017972841</v>
      </c>
      <c r="AB51" s="204">
        <f t="shared" si="37"/>
        <v>1168.9515791452445</v>
      </c>
      <c r="AC51" s="204">
        <f t="shared" si="37"/>
        <v>1180.4134200569365</v>
      </c>
      <c r="AD51" s="204">
        <f t="shared" si="37"/>
        <v>1191.9868663018444</v>
      </c>
      <c r="AE51" s="204">
        <f t="shared" si="37"/>
        <v>1203.6733948779593</v>
      </c>
      <c r="AF51" s="204">
        <f t="shared" si="37"/>
        <v>1215.4743058496147</v>
      </c>
      <c r="AG51" s="204">
        <f t="shared" si="37"/>
        <v>1227.3908163198598</v>
      </c>
      <c r="AH51" s="204">
        <f t="shared" si="37"/>
        <v>1239.424107470621</v>
      </c>
      <c r="AI51" s="204">
        <f t="shared" si="37"/>
        <v>1251.5753481372828</v>
      </c>
      <c r="AJ51" s="204">
        <f t="shared" si="37"/>
        <v>1263.8457066510252</v>
      </c>
      <c r="AK51" s="204">
        <f t="shared" si="37"/>
        <v>1276.2363568155672</v>
      </c>
      <c r="AL51" s="204">
        <f t="shared" si="37"/>
        <v>1288.748480951662</v>
      </c>
      <c r="AM51" s="204">
        <f t="shared" si="37"/>
        <v>1301.3832714760222</v>
      </c>
      <c r="AN51" s="204">
        <f t="shared" si="37"/>
        <v>1314.1419317480081</v>
      </c>
      <c r="AO51" s="204">
        <f t="shared" si="37"/>
        <v>1327.0256765507656</v>
      </c>
      <c r="AP51" s="204">
        <f t="shared" si="37"/>
        <v>1340.0357323901512</v>
      </c>
      <c r="AQ51" s="204">
        <f t="shared" si="37"/>
        <v>1353.1733377031262</v>
      </c>
      <c r="AR51" s="204">
        <f t="shared" si="37"/>
        <v>1366.4397430214578</v>
      </c>
      <c r="AS51" s="204">
        <f t="shared" si="37"/>
        <v>1379.8362111136616</v>
      </c>
      <c r="AT51" s="204">
        <f t="shared" si="37"/>
        <v>1393.3640171166548</v>
      </c>
      <c r="AU51" s="204">
        <f t="shared" si="37"/>
        <v>1407.0244486628555</v>
      </c>
      <c r="AV51" s="204">
        <f t="shared" si="37"/>
        <v>1420.8188060056082</v>
      </c>
      <c r="AW51" s="204">
        <f t="shared" si="37"/>
        <v>1434.7484021443784</v>
      </c>
      <c r="AX51" s="204">
        <f t="shared" si="37"/>
        <v>1448.8145629504456</v>
      </c>
      <c r="AY51" s="204">
        <f t="shared" si="37"/>
        <v>1463.018627293462</v>
      </c>
      <c r="AZ51" s="204">
        <f t="shared" si="37"/>
        <v>1477.3619471690718</v>
      </c>
      <c r="BA51" s="204">
        <f t="shared" si="37"/>
        <v>1491.8458878276829</v>
      </c>
      <c r="BB51" s="204">
        <f t="shared" si="37"/>
        <v>1506.4718279044707</v>
      </c>
      <c r="BC51" s="204">
        <f t="shared" si="37"/>
        <v>1521.2411595506151</v>
      </c>
      <c r="BD51" s="204">
        <f t="shared" si="37"/>
        <v>1536.1552885658293</v>
      </c>
      <c r="BE51" s="204">
        <f t="shared" si="37"/>
        <v>1551.2156345321669</v>
      </c>
      <c r="BF51" s="204">
        <f t="shared" si="37"/>
        <v>1566.4236309491521</v>
      </c>
      <c r="BG51" s="204">
        <f t="shared" si="37"/>
        <v>1581.7807253702231</v>
      </c>
      <c r="BH51" s="204">
        <f t="shared" si="37"/>
        <v>1597.2883795405203</v>
      </c>
      <c r="BI51" s="204">
        <f t="shared" si="37"/>
        <v>1612.9480695360157</v>
      </c>
      <c r="BJ51" s="204">
        <f t="shared" si="37"/>
        <v>1628.7612859040159</v>
      </c>
      <c r="BK51" s="204">
        <f t="shared" si="37"/>
        <v>1644.7295338050358</v>
      </c>
      <c r="BL51" s="204">
        <f t="shared" si="37"/>
        <v>1660.8543331560656</v>
      </c>
      <c r="BM51" s="204">
        <f t="shared" si="37"/>
        <v>1677.1372187752422</v>
      </c>
      <c r="BN51" s="204">
        <f t="shared" si="37"/>
        <v>1693.5797405279413</v>
      </c>
      <c r="BO51" s="204">
        <f t="shared" si="37"/>
        <v>1710.1834634742934</v>
      </c>
      <c r="BP51" s="204">
        <f t="shared" si="37"/>
        <v>1726.9499680181586</v>
      </c>
      <c r="BQ51" s="204">
        <f t="shared" si="37"/>
        <v>1743.8808500575526</v>
      </c>
    </row>
    <row r="52" spans="5:69" ht="16" customHeight="1">
      <c r="E52" s="326"/>
      <c r="F52" s="328"/>
      <c r="G52" s="329" t="s">
        <v>63</v>
      </c>
      <c r="H52" s="323" t="s">
        <v>25</v>
      </c>
      <c r="I52" s="230" t="s">
        <v>318</v>
      </c>
      <c r="J52" s="216">
        <f>Variables!$D$29</f>
        <v>0.1</v>
      </c>
      <c r="K52" s="216">
        <f>Variables!$D$29</f>
        <v>0.1</v>
      </c>
      <c r="L52" s="216">
        <f>Variables!$D$29</f>
        <v>0.1</v>
      </c>
      <c r="M52" s="216">
        <f>Variables!$D$29</f>
        <v>0.1</v>
      </c>
      <c r="N52" s="216">
        <f>Variables!$D$29</f>
        <v>0.1</v>
      </c>
      <c r="O52" s="216">
        <f>Variables!$D$29</f>
        <v>0.1</v>
      </c>
      <c r="P52" s="216">
        <f>Variables!$D$29</f>
        <v>0.1</v>
      </c>
      <c r="Q52" s="216">
        <f>Variables!$D$29</f>
        <v>0.1</v>
      </c>
      <c r="R52" s="216">
        <f>Variables!$D$29</f>
        <v>0.1</v>
      </c>
      <c r="S52" s="216">
        <f>Variables!$D$29</f>
        <v>0.1</v>
      </c>
      <c r="T52" s="216">
        <f>Variables!$D$29</f>
        <v>0.1</v>
      </c>
      <c r="U52" s="216">
        <f>Variables!$D$29</f>
        <v>0.1</v>
      </c>
      <c r="V52" s="216">
        <f>Variables!$D$29</f>
        <v>0.1</v>
      </c>
      <c r="W52" s="216">
        <f>Variables!$D$29</f>
        <v>0.1</v>
      </c>
      <c r="X52" s="216">
        <f>Variables!$D$29</f>
        <v>0.1</v>
      </c>
      <c r="Y52" s="216">
        <f>Variables!$D$29</f>
        <v>0.1</v>
      </c>
      <c r="Z52" s="216">
        <f>Variables!$D$29</f>
        <v>0.1</v>
      </c>
      <c r="AA52" s="216">
        <f>Variables!$D$29</f>
        <v>0.1</v>
      </c>
      <c r="AB52" s="216">
        <f>Variables!$D$29</f>
        <v>0.1</v>
      </c>
      <c r="AC52" s="216">
        <f>Variables!$D$29</f>
        <v>0.1</v>
      </c>
      <c r="AD52" s="216">
        <f>Variables!$D$29</f>
        <v>0.1</v>
      </c>
      <c r="AE52" s="216">
        <f>Variables!$D$29</f>
        <v>0.1</v>
      </c>
      <c r="AF52" s="216">
        <f>Variables!$D$29</f>
        <v>0.1</v>
      </c>
      <c r="AG52" s="216">
        <f>Variables!$D$29</f>
        <v>0.1</v>
      </c>
      <c r="AH52" s="216">
        <f>Variables!$D$29</f>
        <v>0.1</v>
      </c>
      <c r="AI52" s="216">
        <f>Variables!$D$29</f>
        <v>0.1</v>
      </c>
      <c r="AJ52" s="216">
        <f>Variables!$D$29</f>
        <v>0.1</v>
      </c>
      <c r="AK52" s="216">
        <f>Variables!$D$29</f>
        <v>0.1</v>
      </c>
      <c r="AL52" s="216">
        <f>Variables!$D$29</f>
        <v>0.1</v>
      </c>
      <c r="AM52" s="216">
        <f>Variables!$D$29</f>
        <v>0.1</v>
      </c>
      <c r="AN52" s="216">
        <f>Variables!$D$29</f>
        <v>0.1</v>
      </c>
      <c r="AO52" s="216">
        <f>Variables!$D$29</f>
        <v>0.1</v>
      </c>
      <c r="AP52" s="216">
        <f>Variables!$D$29</f>
        <v>0.1</v>
      </c>
      <c r="AQ52" s="216">
        <f>Variables!$D$29</f>
        <v>0.1</v>
      </c>
      <c r="AR52" s="216">
        <f>Variables!$D$29</f>
        <v>0.1</v>
      </c>
      <c r="AS52" s="216">
        <f>Variables!$D$29</f>
        <v>0.1</v>
      </c>
      <c r="AT52" s="216">
        <f>Variables!$D$29</f>
        <v>0.1</v>
      </c>
      <c r="AU52" s="216">
        <f>Variables!$D$29</f>
        <v>0.1</v>
      </c>
      <c r="AV52" s="216">
        <f>Variables!$D$29</f>
        <v>0.1</v>
      </c>
      <c r="AW52" s="216">
        <f>Variables!$D$29</f>
        <v>0.1</v>
      </c>
      <c r="AX52" s="216">
        <f>Variables!$D$29</f>
        <v>0.1</v>
      </c>
      <c r="AY52" s="216">
        <f>Variables!$D$29</f>
        <v>0.1</v>
      </c>
      <c r="AZ52" s="216">
        <f>Variables!$D$29</f>
        <v>0.1</v>
      </c>
      <c r="BA52" s="216">
        <f>Variables!$D$29</f>
        <v>0.1</v>
      </c>
      <c r="BB52" s="216">
        <f>Variables!$D$29</f>
        <v>0.1</v>
      </c>
      <c r="BC52" s="216">
        <f>Variables!$D$29</f>
        <v>0.1</v>
      </c>
      <c r="BD52" s="216">
        <f>Variables!$D$29</f>
        <v>0.1</v>
      </c>
      <c r="BE52" s="216">
        <f>Variables!$D$29</f>
        <v>0.1</v>
      </c>
      <c r="BF52" s="216">
        <f>Variables!$D$29</f>
        <v>0.1</v>
      </c>
      <c r="BG52" s="216">
        <f>Variables!$D$29</f>
        <v>0.1</v>
      </c>
      <c r="BH52" s="216">
        <f>Variables!$D$29</f>
        <v>0.1</v>
      </c>
      <c r="BI52" s="216">
        <f>Variables!$D$29</f>
        <v>0.1</v>
      </c>
      <c r="BJ52" s="216">
        <f>Variables!$D$29</f>
        <v>0.1</v>
      </c>
      <c r="BK52" s="216">
        <f>Variables!$D$29</f>
        <v>0.1</v>
      </c>
      <c r="BL52" s="216">
        <f>Variables!$D$29</f>
        <v>0.1</v>
      </c>
      <c r="BM52" s="216">
        <f>Variables!$D$29</f>
        <v>0.1</v>
      </c>
      <c r="BN52" s="216">
        <f>Variables!$D$29</f>
        <v>0.1</v>
      </c>
      <c r="BO52" s="216">
        <f>Variables!$D$29</f>
        <v>0.1</v>
      </c>
      <c r="BP52" s="216">
        <f>Variables!$D$29</f>
        <v>0.1</v>
      </c>
      <c r="BQ52" s="216">
        <f>Variables!$D$29</f>
        <v>0.1</v>
      </c>
    </row>
    <row r="53" spans="5:69" ht="16" customHeight="1">
      <c r="E53" s="326"/>
      <c r="F53" s="328"/>
      <c r="G53" s="329"/>
      <c r="H53" s="323"/>
      <c r="I53" s="232" t="s">
        <v>319</v>
      </c>
      <c r="J53" s="216">
        <f>Variables!$D$30</f>
        <v>0.75</v>
      </c>
      <c r="K53" s="216">
        <f>Variables!$D$30</f>
        <v>0.75</v>
      </c>
      <c r="L53" s="216">
        <f>Variables!$D$30</f>
        <v>0.75</v>
      </c>
      <c r="M53" s="216">
        <f>Variables!$D$30</f>
        <v>0.75</v>
      </c>
      <c r="N53" s="216">
        <f>Variables!$D$30</f>
        <v>0.75</v>
      </c>
      <c r="O53" s="216">
        <f>Variables!$D$30</f>
        <v>0.75</v>
      </c>
      <c r="P53" s="216">
        <f>Variables!$D$30</f>
        <v>0.75</v>
      </c>
      <c r="Q53" s="216">
        <f>Variables!$D$30</f>
        <v>0.75</v>
      </c>
      <c r="R53" s="216">
        <f>Variables!$D$30</f>
        <v>0.75</v>
      </c>
      <c r="S53" s="216">
        <f>Variables!$D$30</f>
        <v>0.75</v>
      </c>
      <c r="T53" s="216">
        <f>Variables!$D$30</f>
        <v>0.75</v>
      </c>
      <c r="U53" s="216">
        <f>Variables!$D$30</f>
        <v>0.75</v>
      </c>
      <c r="V53" s="216">
        <f>Variables!$D$30</f>
        <v>0.75</v>
      </c>
      <c r="W53" s="216">
        <f>Variables!$D$30</f>
        <v>0.75</v>
      </c>
      <c r="X53" s="216">
        <f>Variables!$D$30</f>
        <v>0.75</v>
      </c>
      <c r="Y53" s="216">
        <f>Variables!$D$30</f>
        <v>0.75</v>
      </c>
      <c r="Z53" s="216">
        <f>Variables!$D$30</f>
        <v>0.75</v>
      </c>
      <c r="AA53" s="216">
        <f>Variables!$D$30</f>
        <v>0.75</v>
      </c>
      <c r="AB53" s="216">
        <f>Variables!$D$30</f>
        <v>0.75</v>
      </c>
      <c r="AC53" s="216">
        <f>Variables!$D$30</f>
        <v>0.75</v>
      </c>
      <c r="AD53" s="216">
        <f>Variables!$D$30</f>
        <v>0.75</v>
      </c>
      <c r="AE53" s="216">
        <f>Variables!$D$30</f>
        <v>0.75</v>
      </c>
      <c r="AF53" s="216">
        <f>Variables!$D$30</f>
        <v>0.75</v>
      </c>
      <c r="AG53" s="216">
        <f>Variables!$D$30</f>
        <v>0.75</v>
      </c>
      <c r="AH53" s="216">
        <f>Variables!$D$30</f>
        <v>0.75</v>
      </c>
      <c r="AI53" s="216">
        <f>Variables!$D$30</f>
        <v>0.75</v>
      </c>
      <c r="AJ53" s="216">
        <f>Variables!$D$30</f>
        <v>0.75</v>
      </c>
      <c r="AK53" s="216">
        <f>Variables!$D$30</f>
        <v>0.75</v>
      </c>
      <c r="AL53" s="216">
        <f>Variables!$D$30</f>
        <v>0.75</v>
      </c>
      <c r="AM53" s="216">
        <f>Variables!$D$30</f>
        <v>0.75</v>
      </c>
      <c r="AN53" s="216">
        <f>Variables!$D$30</f>
        <v>0.75</v>
      </c>
      <c r="AO53" s="216">
        <f>Variables!$D$30</f>
        <v>0.75</v>
      </c>
      <c r="AP53" s="216">
        <f>Variables!$D$30</f>
        <v>0.75</v>
      </c>
      <c r="AQ53" s="216">
        <f>Variables!$D$30</f>
        <v>0.75</v>
      </c>
      <c r="AR53" s="216">
        <f>Variables!$D$30</f>
        <v>0.75</v>
      </c>
      <c r="AS53" s="216">
        <f>Variables!$D$30</f>
        <v>0.75</v>
      </c>
      <c r="AT53" s="216">
        <f>Variables!$D$30</f>
        <v>0.75</v>
      </c>
      <c r="AU53" s="216">
        <f>Variables!$D$30</f>
        <v>0.75</v>
      </c>
      <c r="AV53" s="216">
        <f>Variables!$D$30</f>
        <v>0.75</v>
      </c>
      <c r="AW53" s="216">
        <f>Variables!$D$30</f>
        <v>0.75</v>
      </c>
      <c r="AX53" s="216">
        <f>Variables!$D$30</f>
        <v>0.75</v>
      </c>
      <c r="AY53" s="216">
        <f>Variables!$D$30</f>
        <v>0.75</v>
      </c>
      <c r="AZ53" s="216">
        <f>Variables!$D$30</f>
        <v>0.75</v>
      </c>
      <c r="BA53" s="216">
        <f>Variables!$D$30</f>
        <v>0.75</v>
      </c>
      <c r="BB53" s="216">
        <f>Variables!$D$30</f>
        <v>0.75</v>
      </c>
      <c r="BC53" s="216">
        <f>Variables!$D$30</f>
        <v>0.75</v>
      </c>
      <c r="BD53" s="216">
        <f>Variables!$D$30</f>
        <v>0.75</v>
      </c>
      <c r="BE53" s="216">
        <f>Variables!$D$30</f>
        <v>0.75</v>
      </c>
      <c r="BF53" s="216">
        <f>Variables!$D$30</f>
        <v>0.75</v>
      </c>
      <c r="BG53" s="216">
        <f>Variables!$D$30</f>
        <v>0.75</v>
      </c>
      <c r="BH53" s="216">
        <f>Variables!$D$30</f>
        <v>0.75</v>
      </c>
      <c r="BI53" s="216">
        <f>Variables!$D$30</f>
        <v>0.75</v>
      </c>
      <c r="BJ53" s="216">
        <f>Variables!$D$30</f>
        <v>0.75</v>
      </c>
      <c r="BK53" s="216">
        <f>Variables!$D$30</f>
        <v>0.75</v>
      </c>
      <c r="BL53" s="216">
        <f>Variables!$D$30</f>
        <v>0.75</v>
      </c>
      <c r="BM53" s="216">
        <f>Variables!$D$30</f>
        <v>0.75</v>
      </c>
      <c r="BN53" s="216">
        <f>Variables!$D$30</f>
        <v>0.75</v>
      </c>
      <c r="BO53" s="216">
        <f>Variables!$D$30</f>
        <v>0.75</v>
      </c>
      <c r="BP53" s="216">
        <f>Variables!$D$30</f>
        <v>0.75</v>
      </c>
      <c r="BQ53" s="216">
        <f>Variables!$D$30</f>
        <v>0.75</v>
      </c>
    </row>
    <row r="54" spans="5:69" ht="16" customHeight="1">
      <c r="E54" s="326"/>
      <c r="F54" s="328"/>
      <c r="G54" s="329"/>
      <c r="H54" s="323"/>
      <c r="I54" s="230" t="s">
        <v>321</v>
      </c>
      <c r="J54" s="200">
        <f>J11*J52*J53</f>
        <v>3.6253633261721214</v>
      </c>
      <c r="K54" s="200">
        <f>K11*K52*K53</f>
        <v>3.7341242259572853</v>
      </c>
      <c r="L54" s="200">
        <f t="shared" ref="L54:BQ54" si="38">L11*L52*L53</f>
        <v>3.8461479527360041</v>
      </c>
      <c r="M54" s="200">
        <f t="shared" si="38"/>
        <v>3.9615323913180847</v>
      </c>
      <c r="N54" s="200">
        <f t="shared" si="38"/>
        <v>4.0803783630576271</v>
      </c>
      <c r="O54" s="200">
        <f t="shared" si="38"/>
        <v>4.2027897139493557</v>
      </c>
      <c r="P54" s="200">
        <f t="shared" si="38"/>
        <v>4.3288734053678368</v>
      </c>
      <c r="Q54" s="200">
        <f t="shared" si="38"/>
        <v>4.4587396075288712</v>
      </c>
      <c r="R54" s="200">
        <f t="shared" si="38"/>
        <v>4.592501795754738</v>
      </c>
      <c r="S54" s="200">
        <f t="shared" si="38"/>
        <v>4.7302768496273799</v>
      </c>
      <c r="T54" s="200">
        <f t="shared" si="38"/>
        <v>4.8721851551162025</v>
      </c>
      <c r="U54" s="200">
        <f t="shared" si="38"/>
        <v>5.0183507097696882</v>
      </c>
      <c r="V54" s="200">
        <f t="shared" si="38"/>
        <v>5.1689012310627787</v>
      </c>
      <c r="W54" s="200">
        <f t="shared" si="38"/>
        <v>5.3239682679946618</v>
      </c>
      <c r="X54" s="200">
        <f t="shared" si="38"/>
        <v>5.4836873160345014</v>
      </c>
      <c r="Y54" s="200">
        <f t="shared" si="38"/>
        <v>5.6481979355155367</v>
      </c>
      <c r="Z54" s="200">
        <f t="shared" si="38"/>
        <v>5.8176438735810017</v>
      </c>
      <c r="AA54" s="200">
        <f t="shared" si="38"/>
        <v>5.9921731897884332</v>
      </c>
      <c r="AB54" s="200">
        <f t="shared" si="38"/>
        <v>6.1719383854820853</v>
      </c>
      <c r="AC54" s="200">
        <f t="shared" si="38"/>
        <v>6.357096537046548</v>
      </c>
      <c r="AD54" s="200">
        <f t="shared" si="38"/>
        <v>6.5478094331579442</v>
      </c>
      <c r="AE54" s="200">
        <f t="shared" si="38"/>
        <v>6.7442437161526829</v>
      </c>
      <c r="AF54" s="200">
        <f t="shared" si="38"/>
        <v>6.9465710276372619</v>
      </c>
      <c r="AG54" s="200">
        <f t="shared" si="38"/>
        <v>7.1549681584663798</v>
      </c>
      <c r="AH54" s="200">
        <f t="shared" si="38"/>
        <v>7.3696172032203719</v>
      </c>
      <c r="AI54" s="200">
        <f t="shared" si="38"/>
        <v>7.5907057193169827</v>
      </c>
      <c r="AJ54" s="200">
        <f t="shared" si="38"/>
        <v>7.8184268908964931</v>
      </c>
      <c r="AK54" s="200">
        <f t="shared" si="38"/>
        <v>8.0529796976233889</v>
      </c>
      <c r="AL54" s="200">
        <f t="shared" si="38"/>
        <v>8.2945690885520911</v>
      </c>
      <c r="AM54" s="200">
        <f t="shared" si="38"/>
        <v>8.5434061612086545</v>
      </c>
      <c r="AN54" s="200">
        <f t="shared" si="38"/>
        <v>8.7997083460449161</v>
      </c>
      <c r="AO54" s="200">
        <f t="shared" si="38"/>
        <v>9.063699596426261</v>
      </c>
      <c r="AP54" s="200">
        <f t="shared" si="38"/>
        <v>9.3356105843190491</v>
      </c>
      <c r="AQ54" s="200">
        <f t="shared" si="38"/>
        <v>9.6156789018486197</v>
      </c>
      <c r="AR54" s="200">
        <f t="shared" si="38"/>
        <v>9.9041492689040798</v>
      </c>
      <c r="AS54" s="200">
        <f t="shared" si="38"/>
        <v>10.201273746971204</v>
      </c>
      <c r="AT54" s="200">
        <f t="shared" si="38"/>
        <v>10.507311959380338</v>
      </c>
      <c r="AU54" s="200">
        <f t="shared" si="38"/>
        <v>10.822531318161751</v>
      </c>
      <c r="AV54" s="200">
        <f t="shared" si="38"/>
        <v>11.147207257706603</v>
      </c>
      <c r="AW54" s="200">
        <f t="shared" si="38"/>
        <v>11.4816234754378</v>
      </c>
      <c r="AX54" s="200">
        <f t="shared" si="38"/>
        <v>11.826072179700935</v>
      </c>
      <c r="AY54" s="200">
        <f t="shared" si="38"/>
        <v>12.180854345091964</v>
      </c>
      <c r="AZ54" s="200">
        <f t="shared" si="38"/>
        <v>12.546279975444723</v>
      </c>
      <c r="BA54" s="200">
        <f t="shared" si="38"/>
        <v>12.922668374708064</v>
      </c>
      <c r="BB54" s="200">
        <f t="shared" si="38"/>
        <v>13.310348425949307</v>
      </c>
      <c r="BC54" s="200">
        <f t="shared" si="38"/>
        <v>13.709658878727785</v>
      </c>
      <c r="BD54" s="200">
        <f t="shared" si="38"/>
        <v>14.120948645089619</v>
      </c>
      <c r="BE54" s="200">
        <f t="shared" si="38"/>
        <v>14.544577104442308</v>
      </c>
      <c r="BF54" s="200">
        <f t="shared" si="38"/>
        <v>14.98091441757558</v>
      </c>
      <c r="BG54" s="200">
        <f t="shared" si="38"/>
        <v>15.430341850102847</v>
      </c>
      <c r="BH54" s="200">
        <f t="shared" si="38"/>
        <v>15.893252105605931</v>
      </c>
      <c r="BI54" s="200">
        <f t="shared" si="38"/>
        <v>16.370049668774115</v>
      </c>
      <c r="BJ54" s="200">
        <f t="shared" si="38"/>
        <v>16.861151158837334</v>
      </c>
      <c r="BK54" s="200">
        <f t="shared" si="38"/>
        <v>17.366985693602455</v>
      </c>
      <c r="BL54" s="200">
        <f t="shared" si="38"/>
        <v>17.887995264410531</v>
      </c>
      <c r="BM54" s="200">
        <f t="shared" si="38"/>
        <v>18.424635122342849</v>
      </c>
      <c r="BN54" s="200">
        <f t="shared" si="38"/>
        <v>18.977374176013132</v>
      </c>
      <c r="BO54" s="200">
        <f t="shared" si="38"/>
        <v>19.546695401293526</v>
      </c>
      <c r="BP54" s="200">
        <f t="shared" si="38"/>
        <v>20.133096263332334</v>
      </c>
      <c r="BQ54" s="200">
        <f t="shared" si="38"/>
        <v>20.737089151232301</v>
      </c>
    </row>
    <row r="55" spans="5:69" ht="16" customHeight="1">
      <c r="E55" s="326"/>
      <c r="F55" s="328"/>
      <c r="G55" s="329"/>
      <c r="H55" s="323"/>
      <c r="I55" s="230" t="s">
        <v>322</v>
      </c>
      <c r="J55" s="200">
        <f>J54/J264</f>
        <v>8.3630065194281927E-2</v>
      </c>
      <c r="K55" s="200">
        <f>K54/K264</f>
        <v>8.4449967794225866E-2</v>
      </c>
      <c r="L55" s="200">
        <f t="shared" ref="L55:BQ55" si="39">L54/L264</f>
        <v>8.5277908654953577E-2</v>
      </c>
      <c r="M55" s="200">
        <f t="shared" si="39"/>
        <v>8.6113966582943333E-2</v>
      </c>
      <c r="N55" s="200">
        <f t="shared" si="39"/>
        <v>8.6958221157285909E-2</v>
      </c>
      <c r="O55" s="200">
        <f t="shared" si="39"/>
        <v>8.7810752737259287E-2</v>
      </c>
      <c r="P55" s="200">
        <f t="shared" si="39"/>
        <v>8.8671642469977538E-2</v>
      </c>
      <c r="Q55" s="200">
        <f t="shared" si="39"/>
        <v>8.9540972298114543E-2</v>
      </c>
      <c r="R55" s="200">
        <f t="shared" si="39"/>
        <v>9.0418824967703926E-2</v>
      </c>
      <c r="S55" s="200">
        <f t="shared" si="39"/>
        <v>9.1305284036014733E-2</v>
      </c>
      <c r="T55" s="200">
        <f t="shared" si="39"/>
        <v>9.2200433879505092E-2</v>
      </c>
      <c r="U55" s="200">
        <f t="shared" si="39"/>
        <v>9.310435970185317E-2</v>
      </c>
      <c r="V55" s="200">
        <f t="shared" si="39"/>
        <v>9.4017147542067414E-2</v>
      </c>
      <c r="W55" s="200">
        <f t="shared" si="39"/>
        <v>9.4938884282675912E-2</v>
      </c>
      <c r="X55" s="200">
        <f t="shared" si="39"/>
        <v>9.5869657657996266E-2</v>
      </c>
      <c r="Y55" s="200">
        <f t="shared" si="39"/>
        <v>9.6809556262486426E-2</v>
      </c>
      <c r="Z55" s="200">
        <f t="shared" si="39"/>
        <v>9.7758669559177419E-2</v>
      </c>
      <c r="AA55" s="200">
        <f t="shared" si="39"/>
        <v>9.871708788818899E-2</v>
      </c>
      <c r="AB55" s="200">
        <f t="shared" si="39"/>
        <v>9.9684902475328102E-2</v>
      </c>
      <c r="AC55" s="200">
        <f t="shared" si="39"/>
        <v>0.10066220544077248</v>
      </c>
      <c r="AD55" s="200">
        <f t="shared" si="39"/>
        <v>0.10164908980783888</v>
      </c>
      <c r="AE55" s="200">
        <f t="shared" si="39"/>
        <v>0.1026456495118373</v>
      </c>
      <c r="AF55" s="200">
        <f t="shared" si="39"/>
        <v>0.10365197940901215</v>
      </c>
      <c r="AG55" s="200">
        <f t="shared" si="39"/>
        <v>0.1046681752855711</v>
      </c>
      <c r="AH55" s="200">
        <f t="shared" si="39"/>
        <v>0.10569433386680219</v>
      </c>
      <c r="AI55" s="200">
        <f t="shared" si="39"/>
        <v>0.10673055282628063</v>
      </c>
      <c r="AJ55" s="200">
        <f t="shared" si="39"/>
        <v>0.10777693079516576</v>
      </c>
      <c r="AK55" s="200">
        <f t="shared" si="39"/>
        <v>0.10883356737158897</v>
      </c>
      <c r="AL55" s="200">
        <f t="shared" si="39"/>
        <v>0.10990056313013397</v>
      </c>
      <c r="AM55" s="200">
        <f t="shared" si="39"/>
        <v>0.1109780196314098</v>
      </c>
      <c r="AN55" s="200">
        <f t="shared" si="39"/>
        <v>0.11206603943171776</v>
      </c>
      <c r="AO55" s="200">
        <f t="shared" si="39"/>
        <v>0.11316472609281299</v>
      </c>
      <c r="AP55" s="200">
        <f t="shared" si="39"/>
        <v>0.11427418419176213</v>
      </c>
      <c r="AQ55" s="200">
        <f t="shared" si="39"/>
        <v>0.11539451933089706</v>
      </c>
      <c r="AR55" s="200">
        <f t="shared" si="39"/>
        <v>0.11652583814786664</v>
      </c>
      <c r="AS55" s="200">
        <f t="shared" si="39"/>
        <v>0.11766824832578693</v>
      </c>
      <c r="AT55" s="200">
        <f t="shared" si="39"/>
        <v>0.1188218586034907</v>
      </c>
      <c r="AU55" s="200">
        <f t="shared" si="39"/>
        <v>0.11998677878587788</v>
      </c>
      <c r="AV55" s="200">
        <f t="shared" si="39"/>
        <v>0.12116311975436686</v>
      </c>
      <c r="AW55" s="200">
        <f t="shared" si="39"/>
        <v>0.12235099347744889</v>
      </c>
      <c r="AX55" s="200">
        <f t="shared" si="39"/>
        <v>0.12355051302134545</v>
      </c>
      <c r="AY55" s="200">
        <f t="shared" si="39"/>
        <v>0.12476179256077043</v>
      </c>
      <c r="AZ55" s="200">
        <f t="shared" si="39"/>
        <v>0.12598494738979757</v>
      </c>
      <c r="BA55" s="200">
        <f t="shared" si="39"/>
        <v>0.12722009393283482</v>
      </c>
      <c r="BB55" s="200">
        <f t="shared" si="39"/>
        <v>0.12846734975570576</v>
      </c>
      <c r="BC55" s="200">
        <f t="shared" si="39"/>
        <v>0.12972683357684012</v>
      </c>
      <c r="BD55" s="200">
        <f t="shared" si="39"/>
        <v>0.13099866527857384</v>
      </c>
      <c r="BE55" s="200">
        <f t="shared" si="39"/>
        <v>0.13228296591855984</v>
      </c>
      <c r="BF55" s="200">
        <f t="shared" si="39"/>
        <v>0.13357985774129086</v>
      </c>
      <c r="BG55" s="200">
        <f t="shared" si="39"/>
        <v>0.13488946418973491</v>
      </c>
      <c r="BH55" s="200">
        <f t="shared" si="39"/>
        <v>0.13621190991708521</v>
      </c>
      <c r="BI55" s="200">
        <f t="shared" si="39"/>
        <v>0.13754732079862533</v>
      </c>
      <c r="BJ55" s="200">
        <f t="shared" si="39"/>
        <v>0.13889582394370983</v>
      </c>
      <c r="BK55" s="200">
        <f t="shared" si="39"/>
        <v>0.14025754770786386</v>
      </c>
      <c r="BL55" s="200">
        <f t="shared" si="39"/>
        <v>0.14163262170499977</v>
      </c>
      <c r="BM55" s="200">
        <f t="shared" si="39"/>
        <v>0.14302117681975471</v>
      </c>
      <c r="BN55" s="200">
        <f t="shared" si="39"/>
        <v>0.14442334521994835</v>
      </c>
      <c r="BO55" s="200">
        <f t="shared" si="39"/>
        <v>0.1458392603691635</v>
      </c>
      <c r="BP55" s="200">
        <f t="shared" si="39"/>
        <v>0.14726905703944945</v>
      </c>
      <c r="BQ55" s="200">
        <f t="shared" si="39"/>
        <v>0.1487128713241499</v>
      </c>
    </row>
    <row r="56" spans="5:69" ht="16" customHeight="1">
      <c r="E56" s="326"/>
      <c r="F56" s="328"/>
      <c r="G56" s="329"/>
      <c r="H56" s="323"/>
      <c r="I56" s="230" t="s">
        <v>299</v>
      </c>
      <c r="J56" s="200">
        <v>0</v>
      </c>
      <c r="K56" s="200">
        <f t="shared" ref="K56:BQ56" si="40">J58*$B$6</f>
        <v>3.345202607771277E-2</v>
      </c>
      <c r="L56" s="200">
        <f t="shared" si="40"/>
        <v>5.0506000156546743E-2</v>
      </c>
      <c r="M56" s="200">
        <f t="shared" si="40"/>
        <v>5.9364163540254804E-2</v>
      </c>
      <c r="N56" s="200">
        <f t="shared" si="40"/>
        <v>6.4127668403304736E-2</v>
      </c>
      <c r="O56" s="200">
        <f t="shared" si="40"/>
        <v>6.6847122664566744E-2</v>
      </c>
      <c r="P56" s="200">
        <f t="shared" si="40"/>
        <v>6.8547862427187078E-2</v>
      </c>
      <c r="Q56" s="200">
        <f t="shared" si="40"/>
        <v>6.9742588201584563E-2</v>
      </c>
      <c r="R56" s="200">
        <f t="shared" si="40"/>
        <v>7.0687683020038097E-2</v>
      </c>
      <c r="S56" s="200">
        <f t="shared" si="40"/>
        <v>7.1511371497100615E-2</v>
      </c>
      <c r="T56" s="200">
        <f t="shared" si="40"/>
        <v>7.227779936295621E-2</v>
      </c>
      <c r="U56" s="200">
        <f t="shared" si="40"/>
        <v>7.3019073233280149E-2</v>
      </c>
      <c r="V56" s="200">
        <f t="shared" si="40"/>
        <v>7.3751280497381347E-2</v>
      </c>
      <c r="W56" s="200">
        <f t="shared" si="40"/>
        <v>7.4482499265517629E-2</v>
      </c>
      <c r="X56" s="200">
        <f t="shared" si="40"/>
        <v>7.5216803345829183E-2</v>
      </c>
      <c r="Y56" s="200">
        <f t="shared" si="40"/>
        <v>7.595626473611311E-2</v>
      </c>
      <c r="Z56" s="200">
        <f t="shared" si="40"/>
        <v>7.6701954873051148E-2</v>
      </c>
      <c r="AA56" s="200">
        <f t="shared" si="40"/>
        <v>7.7454445260196542E-2</v>
      </c>
      <c r="AB56" s="200">
        <f t="shared" si="40"/>
        <v>7.8214057785373867E-2</v>
      </c>
      <c r="AC56" s="200">
        <f t="shared" si="40"/>
        <v>7.8980989882818167E-2</v>
      </c>
      <c r="AD56" s="200">
        <f t="shared" si="40"/>
        <v>7.9755377117718074E-2</v>
      </c>
      <c r="AE56" s="200">
        <f t="shared" si="40"/>
        <v>8.053732448199459E-2</v>
      </c>
      <c r="AF56" s="200">
        <f t="shared" si="40"/>
        <v>8.132692204573222E-2</v>
      </c>
      <c r="AG56" s="200">
        <f t="shared" si="40"/>
        <v>8.212425278647098E-2</v>
      </c>
      <c r="AH56" s="200">
        <f t="shared" si="40"/>
        <v>8.2929396507463934E-2</v>
      </c>
      <c r="AI56" s="200">
        <f t="shared" si="40"/>
        <v>8.3742431800452835E-2</v>
      </c>
      <c r="AJ56" s="200">
        <f t="shared" si="40"/>
        <v>8.4563437030738667E-2</v>
      </c>
      <c r="AK56" s="200">
        <f t="shared" si="40"/>
        <v>8.5392490833435641E-2</v>
      </c>
      <c r="AL56" s="200">
        <f t="shared" si="40"/>
        <v>8.6229672365353421E-2</v>
      </c>
      <c r="AM56" s="200">
        <f t="shared" si="40"/>
        <v>8.7075061434730303E-2</v>
      </c>
      <c r="AN56" s="200">
        <f t="shared" si="40"/>
        <v>8.7928738569929082E-2</v>
      </c>
      <c r="AO56" s="200">
        <f t="shared" si="40"/>
        <v>8.8790785057651644E-2</v>
      </c>
      <c r="AP56" s="200">
        <f t="shared" si="40"/>
        <v>8.9661282965951022E-2</v>
      </c>
      <c r="AQ56" s="200">
        <f t="shared" si="40"/>
        <v>9.0540315159680362E-2</v>
      </c>
      <c r="AR56" s="200">
        <f t="shared" si="40"/>
        <v>9.1427965312199017E-2</v>
      </c>
      <c r="AS56" s="200">
        <f t="shared" si="40"/>
        <v>9.232431791524616E-2</v>
      </c>
      <c r="AT56" s="200">
        <f t="shared" si="40"/>
        <v>9.3229458287937855E-2</v>
      </c>
      <c r="AU56" s="200">
        <f t="shared" si="40"/>
        <v>9.4143472585365207E-2</v>
      </c>
      <c r="AV56" s="200">
        <f t="shared" si="40"/>
        <v>9.5066447807033758E-2</v>
      </c>
      <c r="AW56" s="200">
        <f t="shared" si="40"/>
        <v>9.5998471805263622E-2</v>
      </c>
      <c r="AX56" s="200">
        <f t="shared" si="40"/>
        <v>9.6939633293611382E-2</v>
      </c>
      <c r="AY56" s="200">
        <f t="shared" si="40"/>
        <v>9.7890021855343887E-2</v>
      </c>
      <c r="AZ56" s="200">
        <f t="shared" si="40"/>
        <v>9.8849727951980118E-2</v>
      </c>
      <c r="BA56" s="200">
        <f t="shared" si="40"/>
        <v>9.9818842931909096E-2</v>
      </c>
      <c r="BB56" s="200">
        <f t="shared" si="40"/>
        <v>0.10079745903908849</v>
      </c>
      <c r="BC56" s="200">
        <f t="shared" si="40"/>
        <v>0.10178566942182654</v>
      </c>
      <c r="BD56" s="200">
        <f t="shared" si="40"/>
        <v>0.10278356814164931</v>
      </c>
      <c r="BE56" s="200">
        <f t="shared" si="40"/>
        <v>0.1037912501822542</v>
      </c>
      <c r="BF56" s="200">
        <f t="shared" si="40"/>
        <v>0.10480881145855103</v>
      </c>
      <c r="BG56" s="200">
        <f t="shared" si="40"/>
        <v>0.10583634882579185</v>
      </c>
      <c r="BH56" s="200">
        <f t="shared" si="40"/>
        <v>0.1068739600887899</v>
      </c>
      <c r="BI56" s="200">
        <f t="shared" si="40"/>
        <v>0.10792174401122903</v>
      </c>
      <c r="BJ56" s="200">
        <f t="shared" si="40"/>
        <v>0.10897980032506466</v>
      </c>
      <c r="BK56" s="200">
        <f t="shared" si="40"/>
        <v>0.11004822974001627</v>
      </c>
      <c r="BL56" s="200">
        <f t="shared" si="40"/>
        <v>0.11112713395315368</v>
      </c>
      <c r="BM56" s="200">
        <f t="shared" si="40"/>
        <v>0.11221661565857675</v>
      </c>
      <c r="BN56" s="200">
        <f t="shared" si="40"/>
        <v>0.11331677855719025</v>
      </c>
      <c r="BO56" s="200">
        <f t="shared" si="40"/>
        <v>0.11442772736657447</v>
      </c>
      <c r="BP56" s="200">
        <f t="shared" si="40"/>
        <v>0.11554956783095266</v>
      </c>
      <c r="BQ56" s="200">
        <f t="shared" si="40"/>
        <v>0.1166824067312561</v>
      </c>
    </row>
    <row r="57" spans="5:69" ht="16" customHeight="1">
      <c r="E57" s="326"/>
      <c r="F57" s="328"/>
      <c r="G57" s="329"/>
      <c r="H57" s="323"/>
      <c r="I57" s="230" t="s">
        <v>301</v>
      </c>
      <c r="J57" s="200">
        <v>0</v>
      </c>
      <c r="K57" s="200">
        <f t="shared" ref="K57:BQ57" si="41">J58*$B$7</f>
        <v>8.3630065194281924E-3</v>
      </c>
      <c r="L57" s="200">
        <f t="shared" si="41"/>
        <v>1.2626500039136686E-2</v>
      </c>
      <c r="M57" s="200">
        <f t="shared" si="41"/>
        <v>1.4841040885063701E-2</v>
      </c>
      <c r="N57" s="200">
        <f t="shared" si="41"/>
        <v>1.6031917100826184E-2</v>
      </c>
      <c r="O57" s="200">
        <f t="shared" si="41"/>
        <v>1.6711780666141686E-2</v>
      </c>
      <c r="P57" s="200">
        <f t="shared" si="41"/>
        <v>1.713696560679677E-2</v>
      </c>
      <c r="Q57" s="200">
        <f t="shared" si="41"/>
        <v>1.7435647050396141E-2</v>
      </c>
      <c r="R57" s="200">
        <f t="shared" si="41"/>
        <v>1.7671920755009524E-2</v>
      </c>
      <c r="S57" s="200">
        <f t="shared" si="41"/>
        <v>1.7877842874275154E-2</v>
      </c>
      <c r="T57" s="200">
        <f t="shared" si="41"/>
        <v>1.8069449840739053E-2</v>
      </c>
      <c r="U57" s="200">
        <f t="shared" si="41"/>
        <v>1.8254768308320037E-2</v>
      </c>
      <c r="V57" s="200">
        <f t="shared" si="41"/>
        <v>1.8437820124345337E-2</v>
      </c>
      <c r="W57" s="200">
        <f t="shared" si="41"/>
        <v>1.8620624816379407E-2</v>
      </c>
      <c r="X57" s="200">
        <f t="shared" si="41"/>
        <v>1.8804200836457296E-2</v>
      </c>
      <c r="Y57" s="200">
        <f t="shared" si="41"/>
        <v>1.8989066184028278E-2</v>
      </c>
      <c r="Z57" s="200">
        <f t="shared" si="41"/>
        <v>1.9175488718262787E-2</v>
      </c>
      <c r="AA57" s="200">
        <f t="shared" si="41"/>
        <v>1.9363611315049135E-2</v>
      </c>
      <c r="AB57" s="200">
        <f t="shared" si="41"/>
        <v>1.9553514446343467E-2</v>
      </c>
      <c r="AC57" s="200">
        <f t="shared" si="41"/>
        <v>1.9745247470704542E-2</v>
      </c>
      <c r="AD57" s="200">
        <f t="shared" si="41"/>
        <v>1.9938844279429518E-2</v>
      </c>
      <c r="AE57" s="200">
        <f t="shared" si="41"/>
        <v>2.0134331120498648E-2</v>
      </c>
      <c r="AF57" s="200">
        <f t="shared" si="41"/>
        <v>2.0331730511433055E-2</v>
      </c>
      <c r="AG57" s="200">
        <f t="shared" si="41"/>
        <v>2.0531063196617745E-2</v>
      </c>
      <c r="AH57" s="200">
        <f t="shared" si="41"/>
        <v>2.0732349126865984E-2</v>
      </c>
      <c r="AI57" s="200">
        <f t="shared" si="41"/>
        <v>2.0935607950113209E-2</v>
      </c>
      <c r="AJ57" s="200">
        <f t="shared" si="41"/>
        <v>2.1140859257684667E-2</v>
      </c>
      <c r="AK57" s="200">
        <f t="shared" si="41"/>
        <v>2.134812270835891E-2</v>
      </c>
      <c r="AL57" s="200">
        <f t="shared" si="41"/>
        <v>2.1557418091338355E-2</v>
      </c>
      <c r="AM57" s="200">
        <f t="shared" si="41"/>
        <v>2.1768765358682576E-2</v>
      </c>
      <c r="AN57" s="200">
        <f t="shared" si="41"/>
        <v>2.1982184642482271E-2</v>
      </c>
      <c r="AO57" s="200">
        <f t="shared" si="41"/>
        <v>2.2197696264412911E-2</v>
      </c>
      <c r="AP57" s="200">
        <f t="shared" si="41"/>
        <v>2.2415320741487756E-2</v>
      </c>
      <c r="AQ57" s="200">
        <f t="shared" si="41"/>
        <v>2.2635078789920091E-2</v>
      </c>
      <c r="AR57" s="200">
        <f t="shared" si="41"/>
        <v>2.2856991328049754E-2</v>
      </c>
      <c r="AS57" s="200">
        <f t="shared" si="41"/>
        <v>2.308107947881154E-2</v>
      </c>
      <c r="AT57" s="200">
        <f t="shared" si="41"/>
        <v>2.3307364571984464E-2</v>
      </c>
      <c r="AU57" s="200">
        <f t="shared" si="41"/>
        <v>2.3535868146341302E-2</v>
      </c>
      <c r="AV57" s="200">
        <f t="shared" si="41"/>
        <v>2.3766611951758439E-2</v>
      </c>
      <c r="AW57" s="200">
        <f t="shared" si="41"/>
        <v>2.3999617951315905E-2</v>
      </c>
      <c r="AX57" s="200">
        <f t="shared" si="41"/>
        <v>2.4234908323402846E-2</v>
      </c>
      <c r="AY57" s="200">
        <f t="shared" si="41"/>
        <v>2.4472505463835972E-2</v>
      </c>
      <c r="AZ57" s="200">
        <f t="shared" si="41"/>
        <v>2.471243198799503E-2</v>
      </c>
      <c r="BA57" s="200">
        <f t="shared" si="41"/>
        <v>2.4954710732977274E-2</v>
      </c>
      <c r="BB57" s="200">
        <f t="shared" si="41"/>
        <v>2.5199364759772122E-2</v>
      </c>
      <c r="BC57" s="200">
        <f t="shared" si="41"/>
        <v>2.5446417355456635E-2</v>
      </c>
      <c r="BD57" s="200">
        <f t="shared" si="41"/>
        <v>2.5695892035412327E-2</v>
      </c>
      <c r="BE57" s="200">
        <f t="shared" si="41"/>
        <v>2.594781254556355E-2</v>
      </c>
      <c r="BF57" s="200">
        <f t="shared" si="41"/>
        <v>2.6202202864637758E-2</v>
      </c>
      <c r="BG57" s="200">
        <f t="shared" si="41"/>
        <v>2.6459087206447962E-2</v>
      </c>
      <c r="BH57" s="200">
        <f t="shared" si="41"/>
        <v>2.6718490022197474E-2</v>
      </c>
      <c r="BI57" s="200">
        <f t="shared" si="41"/>
        <v>2.6980436002807258E-2</v>
      </c>
      <c r="BJ57" s="200">
        <f t="shared" si="41"/>
        <v>2.7244950081266164E-2</v>
      </c>
      <c r="BK57" s="200">
        <f t="shared" si="41"/>
        <v>2.7512057435004067E-2</v>
      </c>
      <c r="BL57" s="200">
        <f t="shared" si="41"/>
        <v>2.7781783488288421E-2</v>
      </c>
      <c r="BM57" s="200">
        <f t="shared" si="41"/>
        <v>2.8054153914644189E-2</v>
      </c>
      <c r="BN57" s="200">
        <f t="shared" si="41"/>
        <v>2.8329194639297561E-2</v>
      </c>
      <c r="BO57" s="200">
        <f t="shared" si="41"/>
        <v>2.8606931841643618E-2</v>
      </c>
      <c r="BP57" s="200">
        <f t="shared" si="41"/>
        <v>2.8887391957738165E-2</v>
      </c>
      <c r="BQ57" s="200">
        <f t="shared" si="41"/>
        <v>2.9170601682814025E-2</v>
      </c>
    </row>
    <row r="58" spans="5:69" ht="16" customHeight="1">
      <c r="E58" s="326"/>
      <c r="F58" s="328"/>
      <c r="G58" s="329"/>
      <c r="H58" s="323"/>
      <c r="I58" s="230" t="s">
        <v>295</v>
      </c>
      <c r="J58" s="200">
        <f>J55+J56+J57</f>
        <v>8.3630065194281927E-2</v>
      </c>
      <c r="K58" s="200">
        <f>K55+K56+K57</f>
        <v>0.12626500039136684</v>
      </c>
      <c r="L58" s="200">
        <f t="shared" ref="L58:BQ58" si="42">L55+L56+L57</f>
        <v>0.148410408850637</v>
      </c>
      <c r="M58" s="200">
        <f t="shared" si="42"/>
        <v>0.16031917100826182</v>
      </c>
      <c r="N58" s="200">
        <f t="shared" si="42"/>
        <v>0.16711780666141685</v>
      </c>
      <c r="O58" s="200">
        <f t="shared" si="42"/>
        <v>0.1713696560679677</v>
      </c>
      <c r="P58" s="200">
        <f t="shared" si="42"/>
        <v>0.17435647050396141</v>
      </c>
      <c r="Q58" s="200">
        <f t="shared" si="42"/>
        <v>0.17671920755009524</v>
      </c>
      <c r="R58" s="200">
        <f t="shared" si="42"/>
        <v>0.17877842874275154</v>
      </c>
      <c r="S58" s="200">
        <f t="shared" si="42"/>
        <v>0.18069449840739052</v>
      </c>
      <c r="T58" s="200">
        <f t="shared" si="42"/>
        <v>0.18254768308320035</v>
      </c>
      <c r="U58" s="200">
        <f t="shared" si="42"/>
        <v>0.18437820124345336</v>
      </c>
      <c r="V58" s="200">
        <f t="shared" si="42"/>
        <v>0.18620624816379408</v>
      </c>
      <c r="W58" s="200">
        <f t="shared" si="42"/>
        <v>0.18804200836457294</v>
      </c>
      <c r="X58" s="200">
        <f t="shared" si="42"/>
        <v>0.18989066184028275</v>
      </c>
      <c r="Y58" s="200">
        <f t="shared" si="42"/>
        <v>0.19175488718262784</v>
      </c>
      <c r="Z58" s="200">
        <f t="shared" si="42"/>
        <v>0.19363611315049134</v>
      </c>
      <c r="AA58" s="200">
        <f t="shared" si="42"/>
        <v>0.19553514446343465</v>
      </c>
      <c r="AB58" s="200">
        <f t="shared" si="42"/>
        <v>0.19745247470704541</v>
      </c>
      <c r="AC58" s="200">
        <f t="shared" si="42"/>
        <v>0.19938844279429518</v>
      </c>
      <c r="AD58" s="200">
        <f t="shared" si="42"/>
        <v>0.20134331120498647</v>
      </c>
      <c r="AE58" s="200">
        <f t="shared" si="42"/>
        <v>0.20331730511433052</v>
      </c>
      <c r="AF58" s="200">
        <f t="shared" si="42"/>
        <v>0.20531063196617744</v>
      </c>
      <c r="AG58" s="200">
        <f t="shared" si="42"/>
        <v>0.20732349126865982</v>
      </c>
      <c r="AH58" s="200">
        <f t="shared" si="42"/>
        <v>0.20935607950113208</v>
      </c>
      <c r="AI58" s="200">
        <f t="shared" si="42"/>
        <v>0.21140859257684666</v>
      </c>
      <c r="AJ58" s="200">
        <f t="shared" si="42"/>
        <v>0.21348122708358908</v>
      </c>
      <c r="AK58" s="200">
        <f t="shared" si="42"/>
        <v>0.21557418091338354</v>
      </c>
      <c r="AL58" s="200">
        <f t="shared" si="42"/>
        <v>0.21768765358682574</v>
      </c>
      <c r="AM58" s="200">
        <f t="shared" si="42"/>
        <v>0.21982184642482269</v>
      </c>
      <c r="AN58" s="200">
        <f t="shared" si="42"/>
        <v>0.22197696264412911</v>
      </c>
      <c r="AO58" s="200">
        <f t="shared" si="42"/>
        <v>0.22415320741487754</v>
      </c>
      <c r="AP58" s="200">
        <f t="shared" si="42"/>
        <v>0.22635078789920091</v>
      </c>
      <c r="AQ58" s="200">
        <f t="shared" si="42"/>
        <v>0.22856991328049753</v>
      </c>
      <c r="AR58" s="200">
        <f t="shared" si="42"/>
        <v>0.23081079478811539</v>
      </c>
      <c r="AS58" s="200">
        <f t="shared" si="42"/>
        <v>0.23307364571984462</v>
      </c>
      <c r="AT58" s="200">
        <f t="shared" si="42"/>
        <v>0.23535868146341302</v>
      </c>
      <c r="AU58" s="200">
        <f t="shared" si="42"/>
        <v>0.23766611951758437</v>
      </c>
      <c r="AV58" s="200">
        <f t="shared" si="42"/>
        <v>0.23999617951315905</v>
      </c>
      <c r="AW58" s="200">
        <f t="shared" si="42"/>
        <v>0.24234908323402843</v>
      </c>
      <c r="AX58" s="200">
        <f t="shared" si="42"/>
        <v>0.2447250546383597</v>
      </c>
      <c r="AY58" s="200">
        <f t="shared" si="42"/>
        <v>0.24712431987995029</v>
      </c>
      <c r="AZ58" s="200">
        <f t="shared" si="42"/>
        <v>0.24954710732977273</v>
      </c>
      <c r="BA58" s="200">
        <f t="shared" si="42"/>
        <v>0.25199364759772119</v>
      </c>
      <c r="BB58" s="200">
        <f t="shared" si="42"/>
        <v>0.25446417355456635</v>
      </c>
      <c r="BC58" s="200">
        <f t="shared" si="42"/>
        <v>0.25695892035412327</v>
      </c>
      <c r="BD58" s="200">
        <f t="shared" si="42"/>
        <v>0.25947812545563548</v>
      </c>
      <c r="BE58" s="200">
        <f t="shared" si="42"/>
        <v>0.26202202864637758</v>
      </c>
      <c r="BF58" s="200">
        <f t="shared" si="42"/>
        <v>0.26459087206447962</v>
      </c>
      <c r="BG58" s="200">
        <f t="shared" si="42"/>
        <v>0.26718490022197472</v>
      </c>
      <c r="BH58" s="200">
        <f t="shared" si="42"/>
        <v>0.26980436002807257</v>
      </c>
      <c r="BI58" s="200">
        <f t="shared" si="42"/>
        <v>0.27244950081266162</v>
      </c>
      <c r="BJ58" s="200">
        <f t="shared" si="42"/>
        <v>0.27512057435004067</v>
      </c>
      <c r="BK58" s="200">
        <f t="shared" si="42"/>
        <v>0.2778178348828842</v>
      </c>
      <c r="BL58" s="200">
        <f t="shared" si="42"/>
        <v>0.28054153914644187</v>
      </c>
      <c r="BM58" s="200">
        <f t="shared" si="42"/>
        <v>0.28329194639297561</v>
      </c>
      <c r="BN58" s="200">
        <f t="shared" si="42"/>
        <v>0.28606931841643618</v>
      </c>
      <c r="BO58" s="200">
        <f t="shared" si="42"/>
        <v>0.28887391957738162</v>
      </c>
      <c r="BP58" s="200">
        <f t="shared" si="42"/>
        <v>0.29170601682814024</v>
      </c>
      <c r="BQ58" s="200">
        <f t="shared" si="42"/>
        <v>0.29456587973822002</v>
      </c>
    </row>
    <row r="59" spans="5:69" ht="16" customHeight="1">
      <c r="E59" s="326"/>
      <c r="F59" s="328"/>
      <c r="G59" s="329"/>
      <c r="H59" s="323"/>
      <c r="I59" s="230" t="s">
        <v>326</v>
      </c>
      <c r="J59" s="219">
        <f>Variables!$D$23</f>
        <v>40000</v>
      </c>
      <c r="K59" s="219">
        <f>Variables!$D$23</f>
        <v>40000</v>
      </c>
      <c r="L59" s="219">
        <f>Variables!$D$23</f>
        <v>40000</v>
      </c>
      <c r="M59" s="219">
        <f>Variables!$D$23</f>
        <v>40000</v>
      </c>
      <c r="N59" s="219">
        <f>Variables!$D$23</f>
        <v>40000</v>
      </c>
      <c r="O59" s="219">
        <f>Variables!$D$23</f>
        <v>40000</v>
      </c>
      <c r="P59" s="219">
        <f>Variables!$D$23</f>
        <v>40000</v>
      </c>
      <c r="Q59" s="219">
        <f>Variables!$D$23</f>
        <v>40000</v>
      </c>
      <c r="R59" s="219">
        <f>Variables!$D$23</f>
        <v>40000</v>
      </c>
      <c r="S59" s="219">
        <f>Variables!$D$23</f>
        <v>40000</v>
      </c>
      <c r="T59" s="219">
        <f>Variables!$D$23</f>
        <v>40000</v>
      </c>
      <c r="U59" s="219">
        <f>Variables!$D$23</f>
        <v>40000</v>
      </c>
      <c r="V59" s="219">
        <f>Variables!$D$23</f>
        <v>40000</v>
      </c>
      <c r="W59" s="219">
        <f>Variables!$D$23</f>
        <v>40000</v>
      </c>
      <c r="X59" s="219">
        <f>Variables!$D$23</f>
        <v>40000</v>
      </c>
      <c r="Y59" s="219">
        <f>Variables!$D$23</f>
        <v>40000</v>
      </c>
      <c r="Z59" s="219">
        <f>Variables!$D$23</f>
        <v>40000</v>
      </c>
      <c r="AA59" s="219">
        <f>Variables!$D$23</f>
        <v>40000</v>
      </c>
      <c r="AB59" s="219">
        <f>Variables!$D$23</f>
        <v>40000</v>
      </c>
      <c r="AC59" s="219">
        <f>Variables!$D$23</f>
        <v>40000</v>
      </c>
      <c r="AD59" s="219">
        <f>Variables!$D$23</f>
        <v>40000</v>
      </c>
      <c r="AE59" s="219">
        <f>Variables!$D$23</f>
        <v>40000</v>
      </c>
      <c r="AF59" s="219">
        <f>Variables!$D$23</f>
        <v>40000</v>
      </c>
      <c r="AG59" s="219">
        <f>Variables!$D$23</f>
        <v>40000</v>
      </c>
      <c r="AH59" s="219">
        <f>Variables!$D$23</f>
        <v>40000</v>
      </c>
      <c r="AI59" s="219">
        <f>Variables!$D$23</f>
        <v>40000</v>
      </c>
      <c r="AJ59" s="219">
        <f>Variables!$D$23</f>
        <v>40000</v>
      </c>
      <c r="AK59" s="219">
        <f>Variables!$D$23</f>
        <v>40000</v>
      </c>
      <c r="AL59" s="219">
        <f>Variables!$D$23</f>
        <v>40000</v>
      </c>
      <c r="AM59" s="219">
        <f>Variables!$D$23</f>
        <v>40000</v>
      </c>
      <c r="AN59" s="219">
        <f>Variables!$D$23</f>
        <v>40000</v>
      </c>
      <c r="AO59" s="219">
        <f>Variables!$D$23</f>
        <v>40000</v>
      </c>
      <c r="AP59" s="219">
        <f>Variables!$D$23</f>
        <v>40000</v>
      </c>
      <c r="AQ59" s="219">
        <f>Variables!$D$23</f>
        <v>40000</v>
      </c>
      <c r="AR59" s="219">
        <f>Variables!$D$23</f>
        <v>40000</v>
      </c>
      <c r="AS59" s="219">
        <f>Variables!$D$23</f>
        <v>40000</v>
      </c>
      <c r="AT59" s="219">
        <f>Variables!$D$23</f>
        <v>40000</v>
      </c>
      <c r="AU59" s="219">
        <f>Variables!$D$23</f>
        <v>40000</v>
      </c>
      <c r="AV59" s="219">
        <f>Variables!$D$23</f>
        <v>40000</v>
      </c>
      <c r="AW59" s="219">
        <f>Variables!$D$23</f>
        <v>40000</v>
      </c>
      <c r="AX59" s="219">
        <f>Variables!$D$23</f>
        <v>40000</v>
      </c>
      <c r="AY59" s="219">
        <f>Variables!$D$23</f>
        <v>40000</v>
      </c>
      <c r="AZ59" s="219">
        <f>Variables!$D$23</f>
        <v>40000</v>
      </c>
      <c r="BA59" s="219">
        <f>Variables!$D$23</f>
        <v>40000</v>
      </c>
      <c r="BB59" s="219">
        <f>Variables!$D$23</f>
        <v>40000</v>
      </c>
      <c r="BC59" s="219">
        <f>Variables!$D$23</f>
        <v>40000</v>
      </c>
      <c r="BD59" s="219">
        <f>Variables!$D$23</f>
        <v>40000</v>
      </c>
      <c r="BE59" s="219">
        <f>Variables!$D$23</f>
        <v>40000</v>
      </c>
      <c r="BF59" s="219">
        <f>Variables!$D$23</f>
        <v>40000</v>
      </c>
      <c r="BG59" s="219">
        <f>Variables!$D$23</f>
        <v>40000</v>
      </c>
      <c r="BH59" s="219">
        <f>Variables!$D$23</f>
        <v>40000</v>
      </c>
      <c r="BI59" s="219">
        <f>Variables!$D$23</f>
        <v>40000</v>
      </c>
      <c r="BJ59" s="219">
        <f>Variables!$D$23</f>
        <v>40000</v>
      </c>
      <c r="BK59" s="219">
        <f>Variables!$D$23</f>
        <v>40000</v>
      </c>
      <c r="BL59" s="219">
        <f>Variables!$D$23</f>
        <v>40000</v>
      </c>
      <c r="BM59" s="219">
        <f>Variables!$D$23</f>
        <v>40000</v>
      </c>
      <c r="BN59" s="219">
        <f>Variables!$D$23</f>
        <v>40000</v>
      </c>
      <c r="BO59" s="219">
        <f>Variables!$D$23</f>
        <v>40000</v>
      </c>
      <c r="BP59" s="219">
        <f>Variables!$D$23</f>
        <v>40000</v>
      </c>
      <c r="BQ59" s="219">
        <f>Variables!$D$23</f>
        <v>40000</v>
      </c>
    </row>
    <row r="60" spans="5:69" ht="16" customHeight="1">
      <c r="E60" s="326"/>
      <c r="F60" s="328"/>
      <c r="G60" s="329"/>
      <c r="H60" s="323"/>
      <c r="I60" s="230" t="s">
        <v>446</v>
      </c>
      <c r="J60" s="204">
        <f t="shared" ref="J60:BQ60" si="43">J59*$B$9</f>
        <v>7200</v>
      </c>
      <c r="K60" s="204">
        <f t="shared" si="43"/>
        <v>7200</v>
      </c>
      <c r="L60" s="204">
        <f t="shared" si="43"/>
        <v>7200</v>
      </c>
      <c r="M60" s="204">
        <f t="shared" si="43"/>
        <v>7200</v>
      </c>
      <c r="N60" s="204">
        <f t="shared" si="43"/>
        <v>7200</v>
      </c>
      <c r="O60" s="204">
        <f t="shared" si="43"/>
        <v>7200</v>
      </c>
      <c r="P60" s="204">
        <f t="shared" si="43"/>
        <v>7200</v>
      </c>
      <c r="Q60" s="204">
        <f t="shared" si="43"/>
        <v>7200</v>
      </c>
      <c r="R60" s="204">
        <f t="shared" si="43"/>
        <v>7200</v>
      </c>
      <c r="S60" s="204">
        <f t="shared" si="43"/>
        <v>7200</v>
      </c>
      <c r="T60" s="204">
        <f t="shared" si="43"/>
        <v>7200</v>
      </c>
      <c r="U60" s="204">
        <f t="shared" si="43"/>
        <v>7200</v>
      </c>
      <c r="V60" s="204">
        <f t="shared" si="43"/>
        <v>7200</v>
      </c>
      <c r="W60" s="204">
        <f t="shared" si="43"/>
        <v>7200</v>
      </c>
      <c r="X60" s="204">
        <f t="shared" si="43"/>
        <v>7200</v>
      </c>
      <c r="Y60" s="204">
        <f t="shared" si="43"/>
        <v>7200</v>
      </c>
      <c r="Z60" s="204">
        <f t="shared" si="43"/>
        <v>7200</v>
      </c>
      <c r="AA60" s="204">
        <f t="shared" si="43"/>
        <v>7200</v>
      </c>
      <c r="AB60" s="204">
        <f t="shared" si="43"/>
        <v>7200</v>
      </c>
      <c r="AC60" s="204">
        <f t="shared" si="43"/>
        <v>7200</v>
      </c>
      <c r="AD60" s="204">
        <f t="shared" si="43"/>
        <v>7200</v>
      </c>
      <c r="AE60" s="204">
        <f t="shared" si="43"/>
        <v>7200</v>
      </c>
      <c r="AF60" s="204">
        <f t="shared" si="43"/>
        <v>7200</v>
      </c>
      <c r="AG60" s="204">
        <f t="shared" si="43"/>
        <v>7200</v>
      </c>
      <c r="AH60" s="204">
        <f t="shared" si="43"/>
        <v>7200</v>
      </c>
      <c r="AI60" s="204">
        <f t="shared" si="43"/>
        <v>7200</v>
      </c>
      <c r="AJ60" s="204">
        <f t="shared" si="43"/>
        <v>7200</v>
      </c>
      <c r="AK60" s="204">
        <f t="shared" si="43"/>
        <v>7200</v>
      </c>
      <c r="AL60" s="204">
        <f t="shared" si="43"/>
        <v>7200</v>
      </c>
      <c r="AM60" s="204">
        <f t="shared" si="43"/>
        <v>7200</v>
      </c>
      <c r="AN60" s="204">
        <f t="shared" si="43"/>
        <v>7200</v>
      </c>
      <c r="AO60" s="204">
        <f t="shared" si="43"/>
        <v>7200</v>
      </c>
      <c r="AP60" s="204">
        <f t="shared" si="43"/>
        <v>7200</v>
      </c>
      <c r="AQ60" s="204">
        <f t="shared" si="43"/>
        <v>7200</v>
      </c>
      <c r="AR60" s="204">
        <f t="shared" si="43"/>
        <v>7200</v>
      </c>
      <c r="AS60" s="204">
        <f t="shared" si="43"/>
        <v>7200</v>
      </c>
      <c r="AT60" s="204">
        <f t="shared" si="43"/>
        <v>7200</v>
      </c>
      <c r="AU60" s="204">
        <f t="shared" si="43"/>
        <v>7200</v>
      </c>
      <c r="AV60" s="204">
        <f t="shared" si="43"/>
        <v>7200</v>
      </c>
      <c r="AW60" s="204">
        <f t="shared" si="43"/>
        <v>7200</v>
      </c>
      <c r="AX60" s="204">
        <f t="shared" si="43"/>
        <v>7200</v>
      </c>
      <c r="AY60" s="204">
        <f t="shared" si="43"/>
        <v>7200</v>
      </c>
      <c r="AZ60" s="204">
        <f t="shared" si="43"/>
        <v>7200</v>
      </c>
      <c r="BA60" s="204">
        <f t="shared" si="43"/>
        <v>7200</v>
      </c>
      <c r="BB60" s="204">
        <f t="shared" si="43"/>
        <v>7200</v>
      </c>
      <c r="BC60" s="204">
        <f t="shared" si="43"/>
        <v>7200</v>
      </c>
      <c r="BD60" s="204">
        <f t="shared" si="43"/>
        <v>7200</v>
      </c>
      <c r="BE60" s="204">
        <f t="shared" si="43"/>
        <v>7200</v>
      </c>
      <c r="BF60" s="204">
        <f t="shared" si="43"/>
        <v>7200</v>
      </c>
      <c r="BG60" s="204">
        <f t="shared" si="43"/>
        <v>7200</v>
      </c>
      <c r="BH60" s="204">
        <f t="shared" si="43"/>
        <v>7200</v>
      </c>
      <c r="BI60" s="204">
        <f t="shared" si="43"/>
        <v>7200</v>
      </c>
      <c r="BJ60" s="204">
        <f t="shared" si="43"/>
        <v>7200</v>
      </c>
      <c r="BK60" s="204">
        <f t="shared" si="43"/>
        <v>7200</v>
      </c>
      <c r="BL60" s="204">
        <f t="shared" si="43"/>
        <v>7200</v>
      </c>
      <c r="BM60" s="204">
        <f t="shared" si="43"/>
        <v>7200</v>
      </c>
      <c r="BN60" s="204">
        <f t="shared" si="43"/>
        <v>7200</v>
      </c>
      <c r="BO60" s="204">
        <f t="shared" si="43"/>
        <v>7200</v>
      </c>
      <c r="BP60" s="204">
        <f t="shared" si="43"/>
        <v>7200</v>
      </c>
      <c r="BQ60" s="204">
        <f t="shared" si="43"/>
        <v>7200</v>
      </c>
    </row>
    <row r="61" spans="5:69" ht="16" customHeight="1">
      <c r="E61" s="326"/>
      <c r="F61" s="328"/>
      <c r="G61" s="329"/>
      <c r="H61" s="323"/>
      <c r="I61" s="230" t="s">
        <v>346</v>
      </c>
      <c r="J61" s="204">
        <f>J58*J59</f>
        <v>3345.2026077712771</v>
      </c>
      <c r="K61" s="204">
        <f>K58*K59</f>
        <v>5050.6000156546734</v>
      </c>
      <c r="L61" s="204">
        <f t="shared" ref="L61:BQ61" si="44">L58*L59</f>
        <v>5936.4163540254804</v>
      </c>
      <c r="M61" s="204">
        <f t="shared" si="44"/>
        <v>6412.7668403304724</v>
      </c>
      <c r="N61" s="204">
        <f t="shared" si="44"/>
        <v>6684.7122664566741</v>
      </c>
      <c r="O61" s="204">
        <f t="shared" si="44"/>
        <v>6854.7862427187074</v>
      </c>
      <c r="P61" s="204">
        <f t="shared" si="44"/>
        <v>6974.2588201584567</v>
      </c>
      <c r="Q61" s="204">
        <f t="shared" si="44"/>
        <v>7068.7683020038094</v>
      </c>
      <c r="R61" s="204">
        <f t="shared" si="44"/>
        <v>7151.1371497100617</v>
      </c>
      <c r="S61" s="204">
        <f t="shared" si="44"/>
        <v>7227.7799362956212</v>
      </c>
      <c r="T61" s="204">
        <f t="shared" si="44"/>
        <v>7301.9073233280142</v>
      </c>
      <c r="U61" s="204">
        <f t="shared" si="44"/>
        <v>7375.128049738134</v>
      </c>
      <c r="V61" s="204">
        <f t="shared" si="44"/>
        <v>7448.2499265517636</v>
      </c>
      <c r="W61" s="204">
        <f t="shared" si="44"/>
        <v>7521.6803345829176</v>
      </c>
      <c r="X61" s="204">
        <f t="shared" si="44"/>
        <v>7595.6264736113098</v>
      </c>
      <c r="Y61" s="204">
        <f t="shared" si="44"/>
        <v>7670.1954873051136</v>
      </c>
      <c r="Z61" s="204">
        <f t="shared" si="44"/>
        <v>7745.4445260196535</v>
      </c>
      <c r="AA61" s="204">
        <f t="shared" si="44"/>
        <v>7821.4057785373861</v>
      </c>
      <c r="AB61" s="204">
        <f t="shared" si="44"/>
        <v>7898.0989882818167</v>
      </c>
      <c r="AC61" s="204">
        <f t="shared" si="44"/>
        <v>7975.5377117718072</v>
      </c>
      <c r="AD61" s="204">
        <f t="shared" si="44"/>
        <v>8053.7324481994592</v>
      </c>
      <c r="AE61" s="204">
        <f t="shared" si="44"/>
        <v>8132.6922045732208</v>
      </c>
      <c r="AF61" s="204">
        <f t="shared" si="44"/>
        <v>8212.425278647097</v>
      </c>
      <c r="AG61" s="204">
        <f t="shared" si="44"/>
        <v>8292.9396507463935</v>
      </c>
      <c r="AH61" s="204">
        <f t="shared" si="44"/>
        <v>8374.2431800452832</v>
      </c>
      <c r="AI61" s="204">
        <f t="shared" si="44"/>
        <v>8456.343703073866</v>
      </c>
      <c r="AJ61" s="204">
        <f t="shared" si="44"/>
        <v>8539.2490833435622</v>
      </c>
      <c r="AK61" s="204">
        <f t="shared" si="44"/>
        <v>8622.9672365353417</v>
      </c>
      <c r="AL61" s="204">
        <f t="shared" si="44"/>
        <v>8707.5061434730287</v>
      </c>
      <c r="AM61" s="204">
        <f t="shared" si="44"/>
        <v>8792.8738569929083</v>
      </c>
      <c r="AN61" s="204">
        <f t="shared" si="44"/>
        <v>8879.0785057651647</v>
      </c>
      <c r="AO61" s="204">
        <f t="shared" si="44"/>
        <v>8966.1282965951013</v>
      </c>
      <c r="AP61" s="204">
        <f t="shared" si="44"/>
        <v>9054.0315159680358</v>
      </c>
      <c r="AQ61" s="204">
        <f t="shared" si="44"/>
        <v>9142.7965312199012</v>
      </c>
      <c r="AR61" s="204">
        <f t="shared" si="44"/>
        <v>9232.4317915246156</v>
      </c>
      <c r="AS61" s="204">
        <f t="shared" si="44"/>
        <v>9322.945828793785</v>
      </c>
      <c r="AT61" s="204">
        <f t="shared" si="44"/>
        <v>9414.3472585365198</v>
      </c>
      <c r="AU61" s="204">
        <f t="shared" si="44"/>
        <v>9506.6447807033746</v>
      </c>
      <c r="AV61" s="204">
        <f t="shared" si="44"/>
        <v>9599.8471805263616</v>
      </c>
      <c r="AW61" s="204">
        <f t="shared" si="44"/>
        <v>9693.9633293611369</v>
      </c>
      <c r="AX61" s="204">
        <f t="shared" si="44"/>
        <v>9789.0021855343875</v>
      </c>
      <c r="AY61" s="204">
        <f t="shared" si="44"/>
        <v>9884.9727951980112</v>
      </c>
      <c r="AZ61" s="204">
        <f t="shared" si="44"/>
        <v>9981.8842931909094</v>
      </c>
      <c r="BA61" s="204">
        <f t="shared" si="44"/>
        <v>10079.745903908848</v>
      </c>
      <c r="BB61" s="204">
        <f t="shared" si="44"/>
        <v>10178.566942182653</v>
      </c>
      <c r="BC61" s="204">
        <f t="shared" si="44"/>
        <v>10278.35681416493</v>
      </c>
      <c r="BD61" s="204">
        <f t="shared" si="44"/>
        <v>10379.125018225419</v>
      </c>
      <c r="BE61" s="204">
        <f t="shared" si="44"/>
        <v>10480.881145855103</v>
      </c>
      <c r="BF61" s="204">
        <f t="shared" si="44"/>
        <v>10583.634882579185</v>
      </c>
      <c r="BG61" s="204">
        <f t="shared" si="44"/>
        <v>10687.396008878988</v>
      </c>
      <c r="BH61" s="204">
        <f t="shared" si="44"/>
        <v>10792.174401122902</v>
      </c>
      <c r="BI61" s="204">
        <f t="shared" si="44"/>
        <v>10897.980032506464</v>
      </c>
      <c r="BJ61" s="204">
        <f t="shared" si="44"/>
        <v>11004.822974001627</v>
      </c>
      <c r="BK61" s="204">
        <f t="shared" si="44"/>
        <v>11112.713395315368</v>
      </c>
      <c r="BL61" s="204">
        <f t="shared" si="44"/>
        <v>11221.661565857674</v>
      </c>
      <c r="BM61" s="204">
        <f t="shared" si="44"/>
        <v>11331.677855719025</v>
      </c>
      <c r="BN61" s="204">
        <f t="shared" si="44"/>
        <v>11442.772736657447</v>
      </c>
      <c r="BO61" s="204">
        <f t="shared" si="44"/>
        <v>11554.956783095266</v>
      </c>
      <c r="BP61" s="204">
        <f t="shared" si="44"/>
        <v>11668.240673125609</v>
      </c>
      <c r="BQ61" s="204">
        <f t="shared" si="44"/>
        <v>11782.635189528801</v>
      </c>
    </row>
    <row r="62" spans="5:69" ht="16" customHeight="1">
      <c r="E62" s="326"/>
      <c r="F62" s="328"/>
      <c r="G62" s="329"/>
      <c r="H62" s="323"/>
      <c r="I62" s="230" t="s">
        <v>447</v>
      </c>
      <c r="J62" s="204">
        <f t="shared" ref="J62:BQ62" si="45">J61*$B$9</f>
        <v>602.13646939882983</v>
      </c>
      <c r="K62" s="204">
        <f t="shared" si="45"/>
        <v>909.10800281784122</v>
      </c>
      <c r="L62" s="204">
        <f t="shared" si="45"/>
        <v>1068.5549437245863</v>
      </c>
      <c r="M62" s="204">
        <f t="shared" si="45"/>
        <v>1154.298031259485</v>
      </c>
      <c r="N62" s="204">
        <f t="shared" si="45"/>
        <v>1203.2482079622014</v>
      </c>
      <c r="O62" s="204">
        <f t="shared" si="45"/>
        <v>1233.8615236893672</v>
      </c>
      <c r="P62" s="204">
        <f t="shared" si="45"/>
        <v>1255.3665876285222</v>
      </c>
      <c r="Q62" s="204">
        <f t="shared" si="45"/>
        <v>1272.3782943606857</v>
      </c>
      <c r="R62" s="204">
        <f t="shared" si="45"/>
        <v>1287.2046869478111</v>
      </c>
      <c r="S62" s="204">
        <f t="shared" si="45"/>
        <v>1301.0003885332117</v>
      </c>
      <c r="T62" s="204">
        <f t="shared" si="45"/>
        <v>1314.3433181990424</v>
      </c>
      <c r="U62" s="204">
        <f t="shared" si="45"/>
        <v>1327.523048952864</v>
      </c>
      <c r="V62" s="204">
        <f t="shared" si="45"/>
        <v>1340.6849867793173</v>
      </c>
      <c r="W62" s="204">
        <f t="shared" si="45"/>
        <v>1353.9024602249251</v>
      </c>
      <c r="X62" s="204">
        <f t="shared" si="45"/>
        <v>1367.2127652500358</v>
      </c>
      <c r="Y62" s="204">
        <f t="shared" si="45"/>
        <v>1380.6351877149204</v>
      </c>
      <c r="Z62" s="204">
        <f t="shared" si="45"/>
        <v>1394.1800146835376</v>
      </c>
      <c r="AA62" s="204">
        <f t="shared" si="45"/>
        <v>1407.8530401367295</v>
      </c>
      <c r="AB62" s="204">
        <f t="shared" si="45"/>
        <v>1421.6578178907268</v>
      </c>
      <c r="AC62" s="204">
        <f t="shared" si="45"/>
        <v>1435.5967881189251</v>
      </c>
      <c r="AD62" s="204">
        <f t="shared" si="45"/>
        <v>1449.6718406759026</v>
      </c>
      <c r="AE62" s="204">
        <f t="shared" si="45"/>
        <v>1463.8845968231797</v>
      </c>
      <c r="AF62" s="204">
        <f t="shared" si="45"/>
        <v>1478.2365501564775</v>
      </c>
      <c r="AG62" s="204">
        <f t="shared" si="45"/>
        <v>1492.7291371343508</v>
      </c>
      <c r="AH62" s="204">
        <f t="shared" si="45"/>
        <v>1507.3637724081509</v>
      </c>
      <c r="AI62" s="204">
        <f t="shared" si="45"/>
        <v>1522.1418665532958</v>
      </c>
      <c r="AJ62" s="204">
        <f t="shared" si="45"/>
        <v>1537.0648350018412</v>
      </c>
      <c r="AK62" s="204">
        <f t="shared" si="45"/>
        <v>1552.1341025763616</v>
      </c>
      <c r="AL62" s="204">
        <f t="shared" si="45"/>
        <v>1567.3511058251452</v>
      </c>
      <c r="AM62" s="204">
        <f t="shared" si="45"/>
        <v>1582.7172942587235</v>
      </c>
      <c r="AN62" s="204">
        <f t="shared" si="45"/>
        <v>1598.2341310377296</v>
      </c>
      <c r="AO62" s="204">
        <f t="shared" si="45"/>
        <v>1613.9030933871181</v>
      </c>
      <c r="AP62" s="204">
        <f t="shared" si="45"/>
        <v>1629.7256728742464</v>
      </c>
      <c r="AQ62" s="204">
        <f t="shared" si="45"/>
        <v>1645.7033756195822</v>
      </c>
      <c r="AR62" s="204">
        <f t="shared" si="45"/>
        <v>1661.8377224744308</v>
      </c>
      <c r="AS62" s="204">
        <f t="shared" si="45"/>
        <v>1678.1302491828812</v>
      </c>
      <c r="AT62" s="204">
        <f t="shared" si="45"/>
        <v>1694.5825065365734</v>
      </c>
      <c r="AU62" s="204">
        <f t="shared" si="45"/>
        <v>1711.1960605266074</v>
      </c>
      <c r="AV62" s="204">
        <f t="shared" si="45"/>
        <v>1727.972492494745</v>
      </c>
      <c r="AW62" s="204">
        <f t="shared" si="45"/>
        <v>1744.9133992850045</v>
      </c>
      <c r="AX62" s="204">
        <f t="shared" si="45"/>
        <v>1762.0203933961898</v>
      </c>
      <c r="AY62" s="204">
        <f t="shared" si="45"/>
        <v>1779.295103135642</v>
      </c>
      <c r="AZ62" s="204">
        <f t="shared" si="45"/>
        <v>1796.7391727743636</v>
      </c>
      <c r="BA62" s="204">
        <f t="shared" si="45"/>
        <v>1814.3542627035927</v>
      </c>
      <c r="BB62" s="204">
        <f t="shared" si="45"/>
        <v>1832.1420495928776</v>
      </c>
      <c r="BC62" s="204">
        <f t="shared" si="45"/>
        <v>1850.1042265496874</v>
      </c>
      <c r="BD62" s="204">
        <f t="shared" si="45"/>
        <v>1868.2425032805754</v>
      </c>
      <c r="BE62" s="204">
        <f t="shared" si="45"/>
        <v>1886.5586062539185</v>
      </c>
      <c r="BF62" s="204">
        <f t="shared" si="45"/>
        <v>1905.0542788642531</v>
      </c>
      <c r="BG62" s="204">
        <f t="shared" si="45"/>
        <v>1923.7312815982177</v>
      </c>
      <c r="BH62" s="204">
        <f t="shared" si="45"/>
        <v>1942.5913922021223</v>
      </c>
      <c r="BI62" s="204">
        <f t="shared" si="45"/>
        <v>1961.6364058511635</v>
      </c>
      <c r="BJ62" s="204">
        <f t="shared" si="45"/>
        <v>1980.8681353202928</v>
      </c>
      <c r="BK62" s="204">
        <f t="shared" si="45"/>
        <v>2000.2884111567662</v>
      </c>
      <c r="BL62" s="204">
        <f t="shared" si="45"/>
        <v>2019.8990818543812</v>
      </c>
      <c r="BM62" s="204">
        <f t="shared" si="45"/>
        <v>2039.7020140294244</v>
      </c>
      <c r="BN62" s="204">
        <f t="shared" si="45"/>
        <v>2059.6990925983405</v>
      </c>
      <c r="BO62" s="204">
        <f t="shared" si="45"/>
        <v>2079.8922209571479</v>
      </c>
      <c r="BP62" s="204">
        <f t="shared" si="45"/>
        <v>2100.2833211626094</v>
      </c>
      <c r="BQ62" s="204">
        <f t="shared" si="45"/>
        <v>2120.874334115184</v>
      </c>
    </row>
    <row r="63" spans="5:69" ht="16" customHeight="1">
      <c r="E63" s="326"/>
      <c r="F63" s="328"/>
      <c r="G63" s="329"/>
      <c r="H63" s="323"/>
      <c r="I63" s="230" t="s">
        <v>448</v>
      </c>
      <c r="J63" s="204">
        <f>J9*J55</f>
        <v>228.5888448643706</v>
      </c>
      <c r="K63" s="204">
        <f>K9*K55</f>
        <v>230.82991197088404</v>
      </c>
      <c r="L63" s="204">
        <f t="shared" ref="L63:BQ63" si="46">L9*L55</f>
        <v>233.09295032353978</v>
      </c>
      <c r="M63" s="204">
        <f t="shared" si="46"/>
        <v>235.37817532671176</v>
      </c>
      <c r="N63" s="204">
        <f t="shared" si="46"/>
        <v>237.68580449658151</v>
      </c>
      <c r="O63" s="204">
        <f t="shared" si="46"/>
        <v>240.01605748184207</v>
      </c>
      <c r="P63" s="204">
        <f t="shared" si="46"/>
        <v>242.36915608460529</v>
      </c>
      <c r="Q63" s="204">
        <f t="shared" si="46"/>
        <v>244.74532428151309</v>
      </c>
      <c r="R63" s="204">
        <f t="shared" si="46"/>
        <v>247.14478824505741</v>
      </c>
      <c r="S63" s="204">
        <f t="shared" si="46"/>
        <v>249.56777636510697</v>
      </c>
      <c r="T63" s="204">
        <f t="shared" si="46"/>
        <v>252.01451927064727</v>
      </c>
      <c r="U63" s="204">
        <f t="shared" si="46"/>
        <v>254.48524985173202</v>
      </c>
      <c r="V63" s="204">
        <f t="shared" si="46"/>
        <v>256.98020328165097</v>
      </c>
      <c r="W63" s="204">
        <f t="shared" si="46"/>
        <v>259.49961703931416</v>
      </c>
      <c r="X63" s="204">
        <f t="shared" si="46"/>
        <v>262.04373093185649</v>
      </c>
      <c r="Y63" s="204">
        <f t="shared" si="46"/>
        <v>264.61278711746291</v>
      </c>
      <c r="Z63" s="204">
        <f t="shared" si="46"/>
        <v>267.2070301284183</v>
      </c>
      <c r="AA63" s="204">
        <f t="shared" si="46"/>
        <v>269.82670689438328</v>
      </c>
      <c r="AB63" s="204">
        <f t="shared" si="46"/>
        <v>272.47206676589684</v>
      </c>
      <c r="AC63" s="204">
        <f t="shared" si="46"/>
        <v>275.14336153811144</v>
      </c>
      <c r="AD63" s="204">
        <f t="shared" si="46"/>
        <v>277.84084547475959</v>
      </c>
      <c r="AE63" s="204">
        <f t="shared" si="46"/>
        <v>280.56477533235528</v>
      </c>
      <c r="AF63" s="204">
        <f t="shared" si="46"/>
        <v>283.31541038463325</v>
      </c>
      <c r="AG63" s="204">
        <f t="shared" si="46"/>
        <v>286.09301244722769</v>
      </c>
      <c r="AH63" s="204">
        <f t="shared" si="46"/>
        <v>288.89784590259268</v>
      </c>
      <c r="AI63" s="204">
        <f t="shared" si="46"/>
        <v>291.7301777251671</v>
      </c>
      <c r="AJ63" s="204">
        <f t="shared" si="46"/>
        <v>294.59027750678644</v>
      </c>
      <c r="AK63" s="204">
        <f t="shared" si="46"/>
        <v>297.47841748234316</v>
      </c>
      <c r="AL63" s="204">
        <f t="shared" si="46"/>
        <v>300.39487255569946</v>
      </c>
      <c r="AM63" s="204">
        <f t="shared" si="46"/>
        <v>303.33992032585348</v>
      </c>
      <c r="AN63" s="204">
        <f t="shared" si="46"/>
        <v>306.31384111336183</v>
      </c>
      <c r="AO63" s="204">
        <f t="shared" si="46"/>
        <v>309.31691798702218</v>
      </c>
      <c r="AP63" s="204">
        <f t="shared" si="46"/>
        <v>312.34943679081653</v>
      </c>
      <c r="AQ63" s="204">
        <f t="shared" si="46"/>
        <v>315.41168617111867</v>
      </c>
      <c r="AR63" s="204">
        <f t="shared" si="46"/>
        <v>318.50395760416876</v>
      </c>
      <c r="AS63" s="204">
        <f t="shared" si="46"/>
        <v>321.62654542381762</v>
      </c>
      <c r="AT63" s="204">
        <f t="shared" si="46"/>
        <v>324.77974684954131</v>
      </c>
      <c r="AU63" s="204">
        <f t="shared" si="46"/>
        <v>327.96386201473285</v>
      </c>
      <c r="AV63" s="204">
        <f t="shared" si="46"/>
        <v>331.17919399526943</v>
      </c>
      <c r="AW63" s="204">
        <f t="shared" si="46"/>
        <v>334.42604883836032</v>
      </c>
      <c r="AX63" s="204">
        <f t="shared" si="46"/>
        <v>337.7047355916776</v>
      </c>
      <c r="AY63" s="204">
        <f t="shared" si="46"/>
        <v>341.01556633277249</v>
      </c>
      <c r="AZ63" s="204">
        <f t="shared" si="46"/>
        <v>344.35885619877996</v>
      </c>
      <c r="BA63" s="204">
        <f t="shared" si="46"/>
        <v>347.7349234164152</v>
      </c>
      <c r="BB63" s="204">
        <f t="shared" si="46"/>
        <v>351.14408933226235</v>
      </c>
      <c r="BC63" s="204">
        <f t="shared" si="46"/>
        <v>354.58667844336298</v>
      </c>
      <c r="BD63" s="204">
        <f t="shared" si="46"/>
        <v>358.06301842810183</v>
      </c>
      <c r="BE63" s="204">
        <f t="shared" si="46"/>
        <v>361.57344017739695</v>
      </c>
      <c r="BF63" s="204">
        <f t="shared" si="46"/>
        <v>365.11827782619497</v>
      </c>
      <c r="BG63" s="204">
        <f t="shared" si="46"/>
        <v>368.69786878527543</v>
      </c>
      <c r="BH63" s="204">
        <f t="shared" si="46"/>
        <v>372.31255377336623</v>
      </c>
      <c r="BI63" s="204">
        <f t="shared" si="46"/>
        <v>375.96267684957593</v>
      </c>
      <c r="BJ63" s="204">
        <f t="shared" si="46"/>
        <v>379.64858544614032</v>
      </c>
      <c r="BK63" s="204">
        <f t="shared" si="46"/>
        <v>383.37063040149457</v>
      </c>
      <c r="BL63" s="204">
        <f t="shared" si="46"/>
        <v>387.12916599366599</v>
      </c>
      <c r="BM63" s="204">
        <f t="shared" si="46"/>
        <v>390.92454997399625</v>
      </c>
      <c r="BN63" s="204">
        <f t="shared" si="46"/>
        <v>394.75714360119218</v>
      </c>
      <c r="BO63" s="204">
        <f t="shared" si="46"/>
        <v>398.6273116757136</v>
      </c>
      <c r="BP63" s="204">
        <f t="shared" si="46"/>
        <v>402.53542257449521</v>
      </c>
      <c r="BQ63" s="204">
        <f t="shared" si="46"/>
        <v>406.48184828600972</v>
      </c>
    </row>
    <row r="64" spans="5:69" ht="16" customHeight="1">
      <c r="E64" s="326"/>
      <c r="F64" s="328"/>
      <c r="G64" s="329"/>
      <c r="H64" s="323"/>
      <c r="I64" s="231" t="s">
        <v>449</v>
      </c>
      <c r="J64" s="204">
        <f>J62-J63</f>
        <v>373.54762453445926</v>
      </c>
      <c r="K64" s="204">
        <f>K62-K63</f>
        <v>678.27809084695718</v>
      </c>
      <c r="L64" s="204">
        <f t="shared" ref="L64:BQ64" si="47">L62-L63</f>
        <v>835.46199340104658</v>
      </c>
      <c r="M64" s="204">
        <f t="shared" si="47"/>
        <v>918.91985593277332</v>
      </c>
      <c r="N64" s="204">
        <f t="shared" si="47"/>
        <v>965.56240346561981</v>
      </c>
      <c r="O64" s="204">
        <f t="shared" si="47"/>
        <v>993.84546620752519</v>
      </c>
      <c r="P64" s="204">
        <f t="shared" si="47"/>
        <v>1012.9974315439169</v>
      </c>
      <c r="Q64" s="204">
        <f t="shared" si="47"/>
        <v>1027.6329700791725</v>
      </c>
      <c r="R64" s="204">
        <f t="shared" si="47"/>
        <v>1040.0598987027536</v>
      </c>
      <c r="S64" s="204">
        <f t="shared" si="47"/>
        <v>1051.4326121681047</v>
      </c>
      <c r="T64" s="204">
        <f t="shared" si="47"/>
        <v>1062.3287989283951</v>
      </c>
      <c r="U64" s="204">
        <f t="shared" si="47"/>
        <v>1073.0377991011319</v>
      </c>
      <c r="V64" s="204">
        <f t="shared" si="47"/>
        <v>1083.7047834976663</v>
      </c>
      <c r="W64" s="204">
        <f t="shared" si="47"/>
        <v>1094.4028431856109</v>
      </c>
      <c r="X64" s="204">
        <f t="shared" si="47"/>
        <v>1105.1690343181792</v>
      </c>
      <c r="Y64" s="204">
        <f t="shared" si="47"/>
        <v>1116.0224005974576</v>
      </c>
      <c r="Z64" s="204">
        <f t="shared" si="47"/>
        <v>1126.9729845551192</v>
      </c>
      <c r="AA64" s="204">
        <f t="shared" si="47"/>
        <v>1138.0263332423463</v>
      </c>
      <c r="AB64" s="204">
        <f t="shared" si="47"/>
        <v>1149.1857511248299</v>
      </c>
      <c r="AC64" s="204">
        <f t="shared" si="47"/>
        <v>1160.4534265808138</v>
      </c>
      <c r="AD64" s="204">
        <f t="shared" si="47"/>
        <v>1171.830995201143</v>
      </c>
      <c r="AE64" s="204">
        <f t="shared" si="47"/>
        <v>1183.3198214908243</v>
      </c>
      <c r="AF64" s="204">
        <f t="shared" si="47"/>
        <v>1194.9211397718443</v>
      </c>
      <c r="AG64" s="204">
        <f t="shared" si="47"/>
        <v>1206.6361246871231</v>
      </c>
      <c r="AH64" s="204">
        <f t="shared" si="47"/>
        <v>1218.4659265055582</v>
      </c>
      <c r="AI64" s="204">
        <f t="shared" si="47"/>
        <v>1230.4116888281287</v>
      </c>
      <c r="AJ64" s="204">
        <f t="shared" si="47"/>
        <v>1242.4745574950548</v>
      </c>
      <c r="AK64" s="204">
        <f t="shared" si="47"/>
        <v>1254.6556850940183</v>
      </c>
      <c r="AL64" s="204">
        <f t="shared" si="47"/>
        <v>1266.9562332694456</v>
      </c>
      <c r="AM64" s="204">
        <f t="shared" si="47"/>
        <v>1279.3773739328701</v>
      </c>
      <c r="AN64" s="204">
        <f t="shared" si="47"/>
        <v>1291.9202899243678</v>
      </c>
      <c r="AO64" s="204">
        <f t="shared" si="47"/>
        <v>1304.586175400096</v>
      </c>
      <c r="AP64" s="204">
        <f t="shared" si="47"/>
        <v>1317.3762360834298</v>
      </c>
      <c r="AQ64" s="204">
        <f t="shared" si="47"/>
        <v>1330.2916894484636</v>
      </c>
      <c r="AR64" s="204">
        <f t="shared" si="47"/>
        <v>1343.333764870262</v>
      </c>
      <c r="AS64" s="204">
        <f t="shared" si="47"/>
        <v>1356.5037037590637</v>
      </c>
      <c r="AT64" s="204">
        <f t="shared" si="47"/>
        <v>1369.802759687032</v>
      </c>
      <c r="AU64" s="204">
        <f t="shared" si="47"/>
        <v>1383.2321985118747</v>
      </c>
      <c r="AV64" s="204">
        <f t="shared" si="47"/>
        <v>1396.7932984994754</v>
      </c>
      <c r="AW64" s="204">
        <f t="shared" si="47"/>
        <v>1410.4873504466441</v>
      </c>
      <c r="AX64" s="204">
        <f t="shared" si="47"/>
        <v>1424.3156578045123</v>
      </c>
      <c r="AY64" s="204">
        <f t="shared" si="47"/>
        <v>1438.2795368028694</v>
      </c>
      <c r="AZ64" s="204">
        <f t="shared" si="47"/>
        <v>1452.3803165755837</v>
      </c>
      <c r="BA64" s="204">
        <f t="shared" si="47"/>
        <v>1466.6193392871774</v>
      </c>
      <c r="BB64" s="204">
        <f t="shared" si="47"/>
        <v>1480.9979602606152</v>
      </c>
      <c r="BC64" s="204">
        <f t="shared" si="47"/>
        <v>1495.5175481063243</v>
      </c>
      <c r="BD64" s="204">
        <f t="shared" si="47"/>
        <v>1510.1794848524737</v>
      </c>
      <c r="BE64" s="204">
        <f t="shared" si="47"/>
        <v>1524.9851660765216</v>
      </c>
      <c r="BF64" s="204">
        <f t="shared" si="47"/>
        <v>1539.9360010380581</v>
      </c>
      <c r="BG64" s="204">
        <f t="shared" si="47"/>
        <v>1555.0334128129423</v>
      </c>
      <c r="BH64" s="204">
        <f t="shared" si="47"/>
        <v>1570.278838428756</v>
      </c>
      <c r="BI64" s="204">
        <f t="shared" si="47"/>
        <v>1585.6737290015876</v>
      </c>
      <c r="BJ64" s="204">
        <f t="shared" si="47"/>
        <v>1601.2195498741526</v>
      </c>
      <c r="BK64" s="204">
        <f t="shared" si="47"/>
        <v>1616.9177807552717</v>
      </c>
      <c r="BL64" s="204">
        <f t="shared" si="47"/>
        <v>1632.7699158607152</v>
      </c>
      <c r="BM64" s="204">
        <f t="shared" si="47"/>
        <v>1648.777464055428</v>
      </c>
      <c r="BN64" s="204">
        <f t="shared" si="47"/>
        <v>1664.9419489971483</v>
      </c>
      <c r="BO64" s="204">
        <f t="shared" si="47"/>
        <v>1681.2649092814343</v>
      </c>
      <c r="BP64" s="204">
        <f t="shared" si="47"/>
        <v>1697.7478985881141</v>
      </c>
      <c r="BQ64" s="204">
        <f t="shared" si="47"/>
        <v>1714.3924858291743</v>
      </c>
    </row>
    <row r="65" spans="5:69" ht="16" customHeight="1">
      <c r="E65" s="326"/>
      <c r="F65" s="328"/>
      <c r="G65" s="329"/>
      <c r="H65" s="330" t="s">
        <v>26</v>
      </c>
      <c r="I65" s="224" t="s">
        <v>318</v>
      </c>
      <c r="J65" s="216">
        <f>Variables!$D$29</f>
        <v>0.1</v>
      </c>
      <c r="K65" s="216">
        <f>Variables!$D$29</f>
        <v>0.1</v>
      </c>
      <c r="L65" s="216">
        <f>Variables!$D$29</f>
        <v>0.1</v>
      </c>
      <c r="M65" s="216">
        <f>Variables!$D$29</f>
        <v>0.1</v>
      </c>
      <c r="N65" s="216">
        <f>Variables!$D$29</f>
        <v>0.1</v>
      </c>
      <c r="O65" s="216">
        <f>Variables!$D$29</f>
        <v>0.1</v>
      </c>
      <c r="P65" s="216">
        <f>Variables!$D$29</f>
        <v>0.1</v>
      </c>
      <c r="Q65" s="216">
        <f>Variables!$D$29</f>
        <v>0.1</v>
      </c>
      <c r="R65" s="216">
        <f>Variables!$D$29</f>
        <v>0.1</v>
      </c>
      <c r="S65" s="216">
        <f>Variables!$D$29</f>
        <v>0.1</v>
      </c>
      <c r="T65" s="216">
        <f>Variables!$D$29</f>
        <v>0.1</v>
      </c>
      <c r="U65" s="216">
        <f>Variables!$D$29</f>
        <v>0.1</v>
      </c>
      <c r="V65" s="216">
        <f>Variables!$D$29</f>
        <v>0.1</v>
      </c>
      <c r="W65" s="216">
        <f>Variables!$D$29</f>
        <v>0.1</v>
      </c>
      <c r="X65" s="216">
        <f>Variables!$D$29</f>
        <v>0.1</v>
      </c>
      <c r="Y65" s="216">
        <f>Variables!$D$29</f>
        <v>0.1</v>
      </c>
      <c r="Z65" s="216">
        <f>Variables!$D$29</f>
        <v>0.1</v>
      </c>
      <c r="AA65" s="216">
        <f>Variables!$D$29</f>
        <v>0.1</v>
      </c>
      <c r="AB65" s="216">
        <f>Variables!$D$29</f>
        <v>0.1</v>
      </c>
      <c r="AC65" s="216">
        <f>Variables!$D$29</f>
        <v>0.1</v>
      </c>
      <c r="AD65" s="216">
        <f>Variables!$D$29</f>
        <v>0.1</v>
      </c>
      <c r="AE65" s="216">
        <f>Variables!$D$29</f>
        <v>0.1</v>
      </c>
      <c r="AF65" s="216">
        <f>Variables!$D$29</f>
        <v>0.1</v>
      </c>
      <c r="AG65" s="216">
        <f>Variables!$D$29</f>
        <v>0.1</v>
      </c>
      <c r="AH65" s="216">
        <f>Variables!$D$29</f>
        <v>0.1</v>
      </c>
      <c r="AI65" s="216">
        <f>Variables!$D$29</f>
        <v>0.1</v>
      </c>
      <c r="AJ65" s="216">
        <f>Variables!$D$29</f>
        <v>0.1</v>
      </c>
      <c r="AK65" s="216">
        <f>Variables!$D$29</f>
        <v>0.1</v>
      </c>
      <c r="AL65" s="216">
        <f>Variables!$D$29</f>
        <v>0.1</v>
      </c>
      <c r="AM65" s="216">
        <f>Variables!$D$29</f>
        <v>0.1</v>
      </c>
      <c r="AN65" s="216">
        <f>Variables!$D$29</f>
        <v>0.1</v>
      </c>
      <c r="AO65" s="216">
        <f>Variables!$D$29</f>
        <v>0.1</v>
      </c>
      <c r="AP65" s="216">
        <f>Variables!$D$29</f>
        <v>0.1</v>
      </c>
      <c r="AQ65" s="216">
        <f>Variables!$D$29</f>
        <v>0.1</v>
      </c>
      <c r="AR65" s="216">
        <f>Variables!$D$29</f>
        <v>0.1</v>
      </c>
      <c r="AS65" s="216">
        <f>Variables!$D$29</f>
        <v>0.1</v>
      </c>
      <c r="AT65" s="216">
        <f>Variables!$D$29</f>
        <v>0.1</v>
      </c>
      <c r="AU65" s="216">
        <f>Variables!$D$29</f>
        <v>0.1</v>
      </c>
      <c r="AV65" s="216">
        <f>Variables!$D$29</f>
        <v>0.1</v>
      </c>
      <c r="AW65" s="216">
        <f>Variables!$D$29</f>
        <v>0.1</v>
      </c>
      <c r="AX65" s="216">
        <f>Variables!$D$29</f>
        <v>0.1</v>
      </c>
      <c r="AY65" s="216">
        <f>Variables!$D$29</f>
        <v>0.1</v>
      </c>
      <c r="AZ65" s="216">
        <f>Variables!$D$29</f>
        <v>0.1</v>
      </c>
      <c r="BA65" s="216">
        <f>Variables!$D$29</f>
        <v>0.1</v>
      </c>
      <c r="BB65" s="216">
        <f>Variables!$D$29</f>
        <v>0.1</v>
      </c>
      <c r="BC65" s="216">
        <f>Variables!$D$29</f>
        <v>0.1</v>
      </c>
      <c r="BD65" s="216">
        <f>Variables!$D$29</f>
        <v>0.1</v>
      </c>
      <c r="BE65" s="216">
        <f>Variables!$D$29</f>
        <v>0.1</v>
      </c>
      <c r="BF65" s="216">
        <f>Variables!$D$29</f>
        <v>0.1</v>
      </c>
      <c r="BG65" s="216">
        <f>Variables!$D$29</f>
        <v>0.1</v>
      </c>
      <c r="BH65" s="216">
        <f>Variables!$D$29</f>
        <v>0.1</v>
      </c>
      <c r="BI65" s="216">
        <f>Variables!$D$29</f>
        <v>0.1</v>
      </c>
      <c r="BJ65" s="216">
        <f>Variables!$D$29</f>
        <v>0.1</v>
      </c>
      <c r="BK65" s="216">
        <f>Variables!$D$29</f>
        <v>0.1</v>
      </c>
      <c r="BL65" s="216">
        <f>Variables!$D$29</f>
        <v>0.1</v>
      </c>
      <c r="BM65" s="216">
        <f>Variables!$D$29</f>
        <v>0.1</v>
      </c>
      <c r="BN65" s="216">
        <f>Variables!$D$29</f>
        <v>0.1</v>
      </c>
      <c r="BO65" s="216">
        <f>Variables!$D$29</f>
        <v>0.1</v>
      </c>
      <c r="BP65" s="216">
        <f>Variables!$D$29</f>
        <v>0.1</v>
      </c>
      <c r="BQ65" s="216">
        <f>Variables!$D$29</f>
        <v>0.1</v>
      </c>
    </row>
    <row r="66" spans="5:69" ht="16" customHeight="1">
      <c r="E66" s="326"/>
      <c r="F66" s="328"/>
      <c r="G66" s="329"/>
      <c r="H66" s="330"/>
      <c r="I66" s="224" t="s">
        <v>319</v>
      </c>
      <c r="J66" s="216">
        <f>Variables!$D$31</f>
        <v>0.15</v>
      </c>
      <c r="K66" s="216">
        <f>Variables!$D$31</f>
        <v>0.15</v>
      </c>
      <c r="L66" s="216">
        <f>Variables!$D$31</f>
        <v>0.15</v>
      </c>
      <c r="M66" s="216">
        <f>Variables!$D$31</f>
        <v>0.15</v>
      </c>
      <c r="N66" s="216">
        <f>Variables!$D$31</f>
        <v>0.15</v>
      </c>
      <c r="O66" s="216">
        <f>Variables!$D$31</f>
        <v>0.15</v>
      </c>
      <c r="P66" s="216">
        <f>Variables!$D$31</f>
        <v>0.15</v>
      </c>
      <c r="Q66" s="216">
        <f>Variables!$D$31</f>
        <v>0.15</v>
      </c>
      <c r="R66" s="216">
        <f>Variables!$D$31</f>
        <v>0.15</v>
      </c>
      <c r="S66" s="216">
        <f>Variables!$D$31</f>
        <v>0.15</v>
      </c>
      <c r="T66" s="216">
        <f>Variables!$D$31</f>
        <v>0.15</v>
      </c>
      <c r="U66" s="216">
        <f>Variables!$D$31</f>
        <v>0.15</v>
      </c>
      <c r="V66" s="216">
        <f>Variables!$D$31</f>
        <v>0.15</v>
      </c>
      <c r="W66" s="216">
        <f>Variables!$D$31</f>
        <v>0.15</v>
      </c>
      <c r="X66" s="216">
        <f>Variables!$D$31</f>
        <v>0.15</v>
      </c>
      <c r="Y66" s="216">
        <f>Variables!$D$31</f>
        <v>0.15</v>
      </c>
      <c r="Z66" s="216">
        <f>Variables!$D$31</f>
        <v>0.15</v>
      </c>
      <c r="AA66" s="216">
        <f>Variables!$D$31</f>
        <v>0.15</v>
      </c>
      <c r="AB66" s="216">
        <f>Variables!$D$31</f>
        <v>0.15</v>
      </c>
      <c r="AC66" s="216">
        <f>Variables!$D$31</f>
        <v>0.15</v>
      </c>
      <c r="AD66" s="216">
        <f>Variables!$D$31</f>
        <v>0.15</v>
      </c>
      <c r="AE66" s="216">
        <f>Variables!$D$31</f>
        <v>0.15</v>
      </c>
      <c r="AF66" s="216">
        <f>Variables!$D$31</f>
        <v>0.15</v>
      </c>
      <c r="AG66" s="216">
        <f>Variables!$D$31</f>
        <v>0.15</v>
      </c>
      <c r="AH66" s="216">
        <f>Variables!$D$31</f>
        <v>0.15</v>
      </c>
      <c r="AI66" s="216">
        <f>Variables!$D$31</f>
        <v>0.15</v>
      </c>
      <c r="AJ66" s="216">
        <f>Variables!$D$31</f>
        <v>0.15</v>
      </c>
      <c r="AK66" s="216">
        <f>Variables!$D$31</f>
        <v>0.15</v>
      </c>
      <c r="AL66" s="216">
        <f>Variables!$D$31</f>
        <v>0.15</v>
      </c>
      <c r="AM66" s="216">
        <f>Variables!$D$31</f>
        <v>0.15</v>
      </c>
      <c r="AN66" s="216">
        <f>Variables!$D$31</f>
        <v>0.15</v>
      </c>
      <c r="AO66" s="216">
        <f>Variables!$D$31</f>
        <v>0.15</v>
      </c>
      <c r="AP66" s="216">
        <f>Variables!$D$31</f>
        <v>0.15</v>
      </c>
      <c r="AQ66" s="216">
        <f>Variables!$D$31</f>
        <v>0.15</v>
      </c>
      <c r="AR66" s="216">
        <f>Variables!$D$31</f>
        <v>0.15</v>
      </c>
      <c r="AS66" s="216">
        <f>Variables!$D$31</f>
        <v>0.15</v>
      </c>
      <c r="AT66" s="216">
        <f>Variables!$D$31</f>
        <v>0.15</v>
      </c>
      <c r="AU66" s="216">
        <f>Variables!$D$31</f>
        <v>0.15</v>
      </c>
      <c r="AV66" s="216">
        <f>Variables!$D$31</f>
        <v>0.15</v>
      </c>
      <c r="AW66" s="216">
        <f>Variables!$D$31</f>
        <v>0.15</v>
      </c>
      <c r="AX66" s="216">
        <f>Variables!$D$31</f>
        <v>0.15</v>
      </c>
      <c r="AY66" s="216">
        <f>Variables!$D$31</f>
        <v>0.15</v>
      </c>
      <c r="AZ66" s="216">
        <f>Variables!$D$31</f>
        <v>0.15</v>
      </c>
      <c r="BA66" s="216">
        <f>Variables!$D$31</f>
        <v>0.15</v>
      </c>
      <c r="BB66" s="216">
        <f>Variables!$D$31</f>
        <v>0.15</v>
      </c>
      <c r="BC66" s="216">
        <f>Variables!$D$31</f>
        <v>0.15</v>
      </c>
      <c r="BD66" s="216">
        <f>Variables!$D$31</f>
        <v>0.15</v>
      </c>
      <c r="BE66" s="216">
        <f>Variables!$D$31</f>
        <v>0.15</v>
      </c>
      <c r="BF66" s="216">
        <f>Variables!$D$31</f>
        <v>0.15</v>
      </c>
      <c r="BG66" s="216">
        <f>Variables!$D$31</f>
        <v>0.15</v>
      </c>
      <c r="BH66" s="216">
        <f>Variables!$D$31</f>
        <v>0.15</v>
      </c>
      <c r="BI66" s="216">
        <f>Variables!$D$31</f>
        <v>0.15</v>
      </c>
      <c r="BJ66" s="216">
        <f>Variables!$D$31</f>
        <v>0.15</v>
      </c>
      <c r="BK66" s="216">
        <f>Variables!$D$31</f>
        <v>0.15</v>
      </c>
      <c r="BL66" s="216">
        <f>Variables!$D$31</f>
        <v>0.15</v>
      </c>
      <c r="BM66" s="216">
        <f>Variables!$D$31</f>
        <v>0.15</v>
      </c>
      <c r="BN66" s="216">
        <f>Variables!$D$31</f>
        <v>0.15</v>
      </c>
      <c r="BO66" s="216">
        <f>Variables!$D$31</f>
        <v>0.15</v>
      </c>
      <c r="BP66" s="216">
        <f>Variables!$D$31</f>
        <v>0.15</v>
      </c>
      <c r="BQ66" s="216">
        <f>Variables!$D$31</f>
        <v>0.15</v>
      </c>
    </row>
    <row r="67" spans="5:69" ht="16" customHeight="1">
      <c r="E67" s="326"/>
      <c r="F67" s="328"/>
      <c r="G67" s="329"/>
      <c r="H67" s="330"/>
      <c r="I67" s="226" t="s">
        <v>321</v>
      </c>
      <c r="J67" s="200">
        <f>J11*J65*J66</f>
        <v>0.72507266523442426</v>
      </c>
      <c r="K67" s="200">
        <f>K11*K65*K66</f>
        <v>0.74682484519145709</v>
      </c>
      <c r="L67" s="200">
        <f t="shared" ref="L67:BQ67" si="48">L11*L65*L66</f>
        <v>0.76922959054720075</v>
      </c>
      <c r="M67" s="200">
        <f t="shared" si="48"/>
        <v>0.79230647826361689</v>
      </c>
      <c r="N67" s="200">
        <f t="shared" si="48"/>
        <v>0.81607567261152536</v>
      </c>
      <c r="O67" s="200">
        <f t="shared" si="48"/>
        <v>0.84055794278987117</v>
      </c>
      <c r="P67" s="200">
        <f t="shared" si="48"/>
        <v>0.86577468107356725</v>
      </c>
      <c r="Q67" s="200">
        <f t="shared" si="48"/>
        <v>0.8917479215057742</v>
      </c>
      <c r="R67" s="200">
        <f t="shared" si="48"/>
        <v>0.91850035915094752</v>
      </c>
      <c r="S67" s="200">
        <f t="shared" si="48"/>
        <v>0.9460553699254759</v>
      </c>
      <c r="T67" s="200">
        <f t="shared" si="48"/>
        <v>0.97443703102324042</v>
      </c>
      <c r="U67" s="200">
        <f t="shared" si="48"/>
        <v>1.0036701419539376</v>
      </c>
      <c r="V67" s="200">
        <f t="shared" si="48"/>
        <v>1.0337802462125556</v>
      </c>
      <c r="W67" s="200">
        <f t="shared" si="48"/>
        <v>1.0647936535989324</v>
      </c>
      <c r="X67" s="200">
        <f t="shared" si="48"/>
        <v>1.0967374632069002</v>
      </c>
      <c r="Y67" s="200">
        <f t="shared" si="48"/>
        <v>1.1296395871031073</v>
      </c>
      <c r="Z67" s="200">
        <f t="shared" si="48"/>
        <v>1.1635287747162002</v>
      </c>
      <c r="AA67" s="200">
        <f t="shared" si="48"/>
        <v>1.1984346379576865</v>
      </c>
      <c r="AB67" s="200">
        <f t="shared" si="48"/>
        <v>1.2343876770964171</v>
      </c>
      <c r="AC67" s="200">
        <f t="shared" si="48"/>
        <v>1.2714193074093096</v>
      </c>
      <c r="AD67" s="200">
        <f t="shared" si="48"/>
        <v>1.3095618866315888</v>
      </c>
      <c r="AE67" s="200">
        <f t="shared" si="48"/>
        <v>1.3488487432305365</v>
      </c>
      <c r="AF67" s="200">
        <f t="shared" si="48"/>
        <v>1.3893142055274523</v>
      </c>
      <c r="AG67" s="200">
        <f t="shared" si="48"/>
        <v>1.4309936316932761</v>
      </c>
      <c r="AH67" s="200">
        <f t="shared" si="48"/>
        <v>1.4739234406440744</v>
      </c>
      <c r="AI67" s="200">
        <f t="shared" si="48"/>
        <v>1.5181411438633965</v>
      </c>
      <c r="AJ67" s="200">
        <f t="shared" si="48"/>
        <v>1.5636853781792985</v>
      </c>
      <c r="AK67" s="200">
        <f t="shared" si="48"/>
        <v>1.6105959395246778</v>
      </c>
      <c r="AL67" s="200">
        <f t="shared" si="48"/>
        <v>1.6589138177104181</v>
      </c>
      <c r="AM67" s="200">
        <f t="shared" si="48"/>
        <v>1.7086812322417306</v>
      </c>
      <c r="AN67" s="200">
        <f t="shared" si="48"/>
        <v>1.7599416692089831</v>
      </c>
      <c r="AO67" s="200">
        <f t="shared" si="48"/>
        <v>1.812739919285252</v>
      </c>
      <c r="AP67" s="200">
        <f t="shared" si="48"/>
        <v>1.8671221168638099</v>
      </c>
      <c r="AQ67" s="200">
        <f t="shared" si="48"/>
        <v>1.923135780369724</v>
      </c>
      <c r="AR67" s="200">
        <f t="shared" si="48"/>
        <v>1.980829853780816</v>
      </c>
      <c r="AS67" s="200">
        <f t="shared" si="48"/>
        <v>2.0402547493942405</v>
      </c>
      <c r="AT67" s="200">
        <f t="shared" si="48"/>
        <v>2.1014623918760673</v>
      </c>
      <c r="AU67" s="200">
        <f t="shared" si="48"/>
        <v>2.16450626363235</v>
      </c>
      <c r="AV67" s="200">
        <f t="shared" si="48"/>
        <v>2.2294414515413203</v>
      </c>
      <c r="AW67" s="200">
        <f t="shared" si="48"/>
        <v>2.2963246950875598</v>
      </c>
      <c r="AX67" s="200">
        <f t="shared" si="48"/>
        <v>2.365214435940187</v>
      </c>
      <c r="AY67" s="200">
        <f t="shared" si="48"/>
        <v>2.4361708690183925</v>
      </c>
      <c r="AZ67" s="200">
        <f t="shared" si="48"/>
        <v>2.5092559950889446</v>
      </c>
      <c r="BA67" s="200">
        <f t="shared" si="48"/>
        <v>2.5845336749416128</v>
      </c>
      <c r="BB67" s="200">
        <f t="shared" si="48"/>
        <v>2.6620696851898615</v>
      </c>
      <c r="BC67" s="200">
        <f t="shared" si="48"/>
        <v>2.7419317757455568</v>
      </c>
      <c r="BD67" s="200">
        <f t="shared" si="48"/>
        <v>2.8241897290179239</v>
      </c>
      <c r="BE67" s="200">
        <f t="shared" si="48"/>
        <v>2.9089154208884618</v>
      </c>
      <c r="BF67" s="200">
        <f t="shared" si="48"/>
        <v>2.9961828835151159</v>
      </c>
      <c r="BG67" s="200">
        <f t="shared" si="48"/>
        <v>3.0860683700205693</v>
      </c>
      <c r="BH67" s="200">
        <f t="shared" si="48"/>
        <v>3.1786504211211861</v>
      </c>
      <c r="BI67" s="200">
        <f t="shared" si="48"/>
        <v>3.2740099337548227</v>
      </c>
      <c r="BJ67" s="200">
        <f t="shared" si="48"/>
        <v>3.3722302317674666</v>
      </c>
      <c r="BK67" s="200">
        <f t="shared" si="48"/>
        <v>3.4733971387204909</v>
      </c>
      <c r="BL67" s="200">
        <f t="shared" si="48"/>
        <v>3.5775990528821064</v>
      </c>
      <c r="BM67" s="200">
        <f t="shared" si="48"/>
        <v>3.6849270244685695</v>
      </c>
      <c r="BN67" s="200">
        <f t="shared" si="48"/>
        <v>3.7954748352026262</v>
      </c>
      <c r="BO67" s="200">
        <f t="shared" si="48"/>
        <v>3.9093390802587047</v>
      </c>
      <c r="BP67" s="200">
        <f t="shared" si="48"/>
        <v>4.0266192526664666</v>
      </c>
      <c r="BQ67" s="200">
        <f t="shared" si="48"/>
        <v>4.1474178302464599</v>
      </c>
    </row>
    <row r="68" spans="5:69" ht="16" customHeight="1">
      <c r="E68" s="326"/>
      <c r="F68" s="328"/>
      <c r="G68" s="329"/>
      <c r="H68" s="330"/>
      <c r="I68" s="226" t="s">
        <v>322</v>
      </c>
      <c r="J68" s="200">
        <f>J67/J264</f>
        <v>1.6726013038856385E-2</v>
      </c>
      <c r="K68" s="200">
        <f>K67/K264</f>
        <v>1.6889993558845174E-2</v>
      </c>
      <c r="L68" s="200">
        <f t="shared" ref="L68:BQ68" si="49">L67/L264</f>
        <v>1.7055581730990713E-2</v>
      </c>
      <c r="M68" s="200">
        <f t="shared" si="49"/>
        <v>1.7222793316588665E-2</v>
      </c>
      <c r="N68" s="200">
        <f t="shared" si="49"/>
        <v>1.7391644231457178E-2</v>
      </c>
      <c r="O68" s="200">
        <f t="shared" si="49"/>
        <v>1.7562150547451857E-2</v>
      </c>
      <c r="P68" s="200">
        <f t="shared" si="49"/>
        <v>1.7734328493995505E-2</v>
      </c>
      <c r="Q68" s="200">
        <f t="shared" si="49"/>
        <v>1.7908194459622908E-2</v>
      </c>
      <c r="R68" s="200">
        <f t="shared" si="49"/>
        <v>1.8083764993540783E-2</v>
      </c>
      <c r="S68" s="200">
        <f t="shared" si="49"/>
        <v>1.8261056807202945E-2</v>
      </c>
      <c r="T68" s="200">
        <f t="shared" si="49"/>
        <v>1.8440086775901018E-2</v>
      </c>
      <c r="U68" s="200">
        <f t="shared" si="49"/>
        <v>1.8620871940370633E-2</v>
      </c>
      <c r="V68" s="200">
        <f t="shared" si="49"/>
        <v>1.8803429508413478E-2</v>
      </c>
      <c r="W68" s="200">
        <f t="shared" si="49"/>
        <v>1.8987776856535184E-2</v>
      </c>
      <c r="X68" s="200">
        <f t="shared" si="49"/>
        <v>1.9173931531599252E-2</v>
      </c>
      <c r="Y68" s="200">
        <f t="shared" si="49"/>
        <v>1.9361911252497283E-2</v>
      </c>
      <c r="Z68" s="200">
        <f t="shared" si="49"/>
        <v>1.9551733911835484E-2</v>
      </c>
      <c r="AA68" s="200">
        <f t="shared" si="49"/>
        <v>1.9743417577637798E-2</v>
      </c>
      <c r="AB68" s="200">
        <f t="shared" si="49"/>
        <v>1.993698049506562E-2</v>
      </c>
      <c r="AC68" s="200">
        <f t="shared" si="49"/>
        <v>2.0132441088154495E-2</v>
      </c>
      <c r="AD68" s="200">
        <f t="shared" si="49"/>
        <v>2.0329817961567773E-2</v>
      </c>
      <c r="AE68" s="200">
        <f t="shared" si="49"/>
        <v>2.0529129902367459E-2</v>
      </c>
      <c r="AF68" s="200">
        <f t="shared" si="49"/>
        <v>2.0730395881802428E-2</v>
      </c>
      <c r="AG68" s="200">
        <f t="shared" si="49"/>
        <v>2.0933635057114222E-2</v>
      </c>
      <c r="AH68" s="200">
        <f t="shared" si="49"/>
        <v>2.1138866773360437E-2</v>
      </c>
      <c r="AI68" s="200">
        <f t="shared" si="49"/>
        <v>2.1346110565256128E-2</v>
      </c>
      <c r="AJ68" s="200">
        <f t="shared" si="49"/>
        <v>2.1555386159033151E-2</v>
      </c>
      <c r="AK68" s="200">
        <f t="shared" si="49"/>
        <v>2.1766713474317797E-2</v>
      </c>
      <c r="AL68" s="200">
        <f t="shared" si="49"/>
        <v>2.1980112626026792E-2</v>
      </c>
      <c r="AM68" s="200">
        <f t="shared" si="49"/>
        <v>2.2195603926281955E-2</v>
      </c>
      <c r="AN68" s="200">
        <f t="shared" si="49"/>
        <v>2.2413207886343552E-2</v>
      </c>
      <c r="AO68" s="200">
        <f t="shared" si="49"/>
        <v>2.2632945218562597E-2</v>
      </c>
      <c r="AP68" s="200">
        <f t="shared" si="49"/>
        <v>2.2854836838352429E-2</v>
      </c>
      <c r="AQ68" s="200">
        <f t="shared" si="49"/>
        <v>2.3078903866179411E-2</v>
      </c>
      <c r="AR68" s="200">
        <f t="shared" si="49"/>
        <v>2.3305167629573329E-2</v>
      </c>
      <c r="AS68" s="200">
        <f t="shared" si="49"/>
        <v>2.3533649665157381E-2</v>
      </c>
      <c r="AT68" s="200">
        <f t="shared" si="49"/>
        <v>2.3764371720698136E-2</v>
      </c>
      <c r="AU68" s="200">
        <f t="shared" si="49"/>
        <v>2.3997355757175574E-2</v>
      </c>
      <c r="AV68" s="200">
        <f t="shared" si="49"/>
        <v>2.4232623950873371E-2</v>
      </c>
      <c r="AW68" s="200">
        <f t="shared" si="49"/>
        <v>2.4470198695489775E-2</v>
      </c>
      <c r="AX68" s="200">
        <f t="shared" si="49"/>
        <v>2.4710102604269091E-2</v>
      </c>
      <c r="AY68" s="200">
        <f t="shared" si="49"/>
        <v>2.495235851215408E-2</v>
      </c>
      <c r="AZ68" s="200">
        <f t="shared" si="49"/>
        <v>2.5196989477959519E-2</v>
      </c>
      <c r="BA68" s="200">
        <f t="shared" si="49"/>
        <v>2.5444018786566963E-2</v>
      </c>
      <c r="BB68" s="200">
        <f t="shared" si="49"/>
        <v>2.5693469951141152E-2</v>
      </c>
      <c r="BC68" s="200">
        <f t="shared" si="49"/>
        <v>2.5945366715368019E-2</v>
      </c>
      <c r="BD68" s="200">
        <f t="shared" si="49"/>
        <v>2.6199733055714769E-2</v>
      </c>
      <c r="BE68" s="200">
        <f t="shared" si="49"/>
        <v>2.6456593183711973E-2</v>
      </c>
      <c r="BF68" s="200">
        <f t="shared" si="49"/>
        <v>2.671597154825817E-2</v>
      </c>
      <c r="BG68" s="200">
        <f t="shared" si="49"/>
        <v>2.6977892837946979E-2</v>
      </c>
      <c r="BH68" s="200">
        <f t="shared" si="49"/>
        <v>2.7242381983417042E-2</v>
      </c>
      <c r="BI68" s="200">
        <f t="shared" si="49"/>
        <v>2.750946415972506E-2</v>
      </c>
      <c r="BJ68" s="200">
        <f t="shared" si="49"/>
        <v>2.7779164788741966E-2</v>
      </c>
      <c r="BK68" s="200">
        <f t="shared" si="49"/>
        <v>2.8051509541572772E-2</v>
      </c>
      <c r="BL68" s="200">
        <f t="shared" si="49"/>
        <v>2.8326524340999956E-2</v>
      </c>
      <c r="BM68" s="200">
        <f t="shared" si="49"/>
        <v>2.8604235363950938E-2</v>
      </c>
      <c r="BN68" s="200">
        <f t="shared" si="49"/>
        <v>2.8884669043989664E-2</v>
      </c>
      <c r="BO68" s="200">
        <f t="shared" si="49"/>
        <v>2.9167852073832698E-2</v>
      </c>
      <c r="BP68" s="200">
        <f t="shared" si="49"/>
        <v>2.9453811407889888E-2</v>
      </c>
      <c r="BQ68" s="200">
        <f t="shared" si="49"/>
        <v>2.9742574264829982E-2</v>
      </c>
    </row>
    <row r="69" spans="5:69" ht="16" customHeight="1">
      <c r="E69" s="326"/>
      <c r="F69" s="328"/>
      <c r="G69" s="329"/>
      <c r="H69" s="330"/>
      <c r="I69" s="224" t="s">
        <v>299</v>
      </c>
      <c r="J69" s="200">
        <v>0</v>
      </c>
      <c r="K69" s="200">
        <f t="shared" ref="K69:BQ69" si="50">J71*$B$6</f>
        <v>6.6904052155425543E-3</v>
      </c>
      <c r="L69" s="200">
        <f t="shared" si="50"/>
        <v>1.0101200031309349E-2</v>
      </c>
      <c r="M69" s="200">
        <f t="shared" si="50"/>
        <v>1.187283270805096E-2</v>
      </c>
      <c r="N69" s="200">
        <f t="shared" si="50"/>
        <v>1.2825533680660944E-2</v>
      </c>
      <c r="O69" s="200">
        <f t="shared" si="50"/>
        <v>1.3369424532913343E-2</v>
      </c>
      <c r="P69" s="200">
        <f t="shared" si="50"/>
        <v>1.3709572485437416E-2</v>
      </c>
      <c r="Q69" s="200">
        <f t="shared" si="50"/>
        <v>1.3948517640316911E-2</v>
      </c>
      <c r="R69" s="200">
        <f t="shared" si="50"/>
        <v>1.4137536604007617E-2</v>
      </c>
      <c r="S69" s="200">
        <f t="shared" si="50"/>
        <v>1.4302274299420124E-2</v>
      </c>
      <c r="T69" s="200">
        <f t="shared" si="50"/>
        <v>1.4455559872591242E-2</v>
      </c>
      <c r="U69" s="200">
        <f t="shared" si="50"/>
        <v>1.4603814646656027E-2</v>
      </c>
      <c r="V69" s="200">
        <f t="shared" si="50"/>
        <v>1.4750256099476267E-2</v>
      </c>
      <c r="W69" s="200">
        <f t="shared" si="50"/>
        <v>1.4896499853103526E-2</v>
      </c>
      <c r="X69" s="200">
        <f t="shared" si="50"/>
        <v>1.5043360669165839E-2</v>
      </c>
      <c r="Y69" s="200">
        <f t="shared" si="50"/>
        <v>1.5191252947222622E-2</v>
      </c>
      <c r="Z69" s="200">
        <f t="shared" si="50"/>
        <v>1.5340390974610225E-2</v>
      </c>
      <c r="AA69" s="200">
        <f t="shared" si="50"/>
        <v>1.5490889052039306E-2</v>
      </c>
      <c r="AB69" s="200">
        <f t="shared" si="50"/>
        <v>1.5642811557074771E-2</v>
      </c>
      <c r="AC69" s="200">
        <f t="shared" si="50"/>
        <v>1.5796197976563633E-2</v>
      </c>
      <c r="AD69" s="200">
        <f t="shared" si="50"/>
        <v>1.5951075423543615E-2</v>
      </c>
      <c r="AE69" s="200">
        <f t="shared" si="50"/>
        <v>1.6107464896398919E-2</v>
      </c>
      <c r="AF69" s="200">
        <f t="shared" si="50"/>
        <v>1.6265384409146443E-2</v>
      </c>
      <c r="AG69" s="200">
        <f t="shared" si="50"/>
        <v>1.6424850557294191E-2</v>
      </c>
      <c r="AH69" s="200">
        <f t="shared" si="50"/>
        <v>1.6585879301492783E-2</v>
      </c>
      <c r="AI69" s="200">
        <f t="shared" si="50"/>
        <v>1.6748486360090568E-2</v>
      </c>
      <c r="AJ69" s="200">
        <f t="shared" si="50"/>
        <v>1.6912687406147736E-2</v>
      </c>
      <c r="AK69" s="200">
        <f t="shared" si="50"/>
        <v>1.707849816668713E-2</v>
      </c>
      <c r="AL69" s="200">
        <f t="shared" si="50"/>
        <v>1.7245934473070684E-2</v>
      </c>
      <c r="AM69" s="200">
        <f t="shared" si="50"/>
        <v>1.7415012286946061E-2</v>
      </c>
      <c r="AN69" s="200">
        <f t="shared" si="50"/>
        <v>1.7585747713985814E-2</v>
      </c>
      <c r="AO69" s="200">
        <f t="shared" si="50"/>
        <v>1.7758157011530329E-2</v>
      </c>
      <c r="AP69" s="200">
        <f t="shared" si="50"/>
        <v>1.7932256593190206E-2</v>
      </c>
      <c r="AQ69" s="200">
        <f t="shared" si="50"/>
        <v>1.8108063031936072E-2</v>
      </c>
      <c r="AR69" s="200">
        <f t="shared" si="50"/>
        <v>1.8285593062439803E-2</v>
      </c>
      <c r="AS69" s="200">
        <f t="shared" si="50"/>
        <v>1.8464863583049232E-2</v>
      </c>
      <c r="AT69" s="200">
        <f t="shared" si="50"/>
        <v>1.8645891657587566E-2</v>
      </c>
      <c r="AU69" s="200">
        <f t="shared" si="50"/>
        <v>1.8828694517073037E-2</v>
      </c>
      <c r="AV69" s="200">
        <f t="shared" si="50"/>
        <v>1.901328956140675E-2</v>
      </c>
      <c r="AW69" s="200">
        <f t="shared" si="50"/>
        <v>1.9199694361052722E-2</v>
      </c>
      <c r="AX69" s="200">
        <f t="shared" si="50"/>
        <v>1.9387926658722271E-2</v>
      </c>
      <c r="AY69" s="200">
        <f t="shared" si="50"/>
        <v>1.9578004371068772E-2</v>
      </c>
      <c r="AZ69" s="200">
        <f t="shared" si="50"/>
        <v>1.9769945590396021E-2</v>
      </c>
      <c r="BA69" s="200">
        <f t="shared" si="50"/>
        <v>1.9963768586381821E-2</v>
      </c>
      <c r="BB69" s="200">
        <f t="shared" si="50"/>
        <v>2.01594918078177E-2</v>
      </c>
      <c r="BC69" s="200">
        <f t="shared" si="50"/>
        <v>2.0357133884365313E-2</v>
      </c>
      <c r="BD69" s="200">
        <f t="shared" si="50"/>
        <v>2.0556713628329865E-2</v>
      </c>
      <c r="BE69" s="200">
        <f t="shared" si="50"/>
        <v>2.0758250036450841E-2</v>
      </c>
      <c r="BF69" s="200">
        <f t="shared" si="50"/>
        <v>2.096176229171021E-2</v>
      </c>
      <c r="BG69" s="200">
        <f t="shared" si="50"/>
        <v>2.1167269765158373E-2</v>
      </c>
      <c r="BH69" s="200">
        <f t="shared" si="50"/>
        <v>2.1374792017757979E-2</v>
      </c>
      <c r="BI69" s="200">
        <f t="shared" si="50"/>
        <v>2.1584348802245808E-2</v>
      </c>
      <c r="BJ69" s="200">
        <f t="shared" si="50"/>
        <v>2.1795960065012929E-2</v>
      </c>
      <c r="BK69" s="200">
        <f t="shared" si="50"/>
        <v>2.2009645948003254E-2</v>
      </c>
      <c r="BL69" s="200">
        <f t="shared" si="50"/>
        <v>2.2225426790630737E-2</v>
      </c>
      <c r="BM69" s="200">
        <f t="shared" si="50"/>
        <v>2.2443323131715352E-2</v>
      </c>
      <c r="BN69" s="200">
        <f t="shared" si="50"/>
        <v>2.2663355711438054E-2</v>
      </c>
      <c r="BO69" s="200">
        <f t="shared" si="50"/>
        <v>2.2885545473314894E-2</v>
      </c>
      <c r="BP69" s="200">
        <f t="shared" si="50"/>
        <v>2.3109913566190528E-2</v>
      </c>
      <c r="BQ69" s="200">
        <f t="shared" si="50"/>
        <v>2.3336481346251221E-2</v>
      </c>
    </row>
    <row r="70" spans="5:69" ht="16" customHeight="1">
      <c r="E70" s="326"/>
      <c r="F70" s="328"/>
      <c r="G70" s="329"/>
      <c r="H70" s="330"/>
      <c r="I70" s="224" t="s">
        <v>301</v>
      </c>
      <c r="J70" s="200">
        <v>0</v>
      </c>
      <c r="K70" s="200">
        <f t="shared" ref="K70:BQ70" si="51">J71*$B$7</f>
        <v>1.6726013038856386E-3</v>
      </c>
      <c r="L70" s="200">
        <f t="shared" si="51"/>
        <v>2.5253000078273372E-3</v>
      </c>
      <c r="M70" s="200">
        <f t="shared" si="51"/>
        <v>2.9682081770127399E-3</v>
      </c>
      <c r="N70" s="200">
        <f t="shared" si="51"/>
        <v>3.2063834201652361E-3</v>
      </c>
      <c r="O70" s="200">
        <f t="shared" si="51"/>
        <v>3.3423561332283358E-3</v>
      </c>
      <c r="P70" s="200">
        <f t="shared" si="51"/>
        <v>3.4273931213593539E-3</v>
      </c>
      <c r="Q70" s="200">
        <f t="shared" si="51"/>
        <v>3.4871294100792278E-3</v>
      </c>
      <c r="R70" s="200">
        <f t="shared" si="51"/>
        <v>3.5343841510019043E-3</v>
      </c>
      <c r="S70" s="200">
        <f t="shared" si="51"/>
        <v>3.5755685748550311E-3</v>
      </c>
      <c r="T70" s="200">
        <f t="shared" si="51"/>
        <v>3.6138899681478105E-3</v>
      </c>
      <c r="U70" s="200">
        <f t="shared" si="51"/>
        <v>3.6509536616640068E-3</v>
      </c>
      <c r="V70" s="200">
        <f t="shared" si="51"/>
        <v>3.6875640248690668E-3</v>
      </c>
      <c r="W70" s="200">
        <f t="shared" si="51"/>
        <v>3.7241249632758815E-3</v>
      </c>
      <c r="X70" s="200">
        <f t="shared" si="51"/>
        <v>3.7608401672914599E-3</v>
      </c>
      <c r="Y70" s="200">
        <f t="shared" si="51"/>
        <v>3.7978132368056555E-3</v>
      </c>
      <c r="Z70" s="200">
        <f t="shared" si="51"/>
        <v>3.8350977436525562E-3</v>
      </c>
      <c r="AA70" s="200">
        <f t="shared" si="51"/>
        <v>3.8727222630098265E-3</v>
      </c>
      <c r="AB70" s="200">
        <f t="shared" si="51"/>
        <v>3.9107028892686928E-3</v>
      </c>
      <c r="AC70" s="200">
        <f t="shared" si="51"/>
        <v>3.9490494941409084E-3</v>
      </c>
      <c r="AD70" s="200">
        <f t="shared" si="51"/>
        <v>3.9877688558859039E-3</v>
      </c>
      <c r="AE70" s="200">
        <f t="shared" si="51"/>
        <v>4.0268662240997297E-3</v>
      </c>
      <c r="AF70" s="200">
        <f t="shared" si="51"/>
        <v>4.0663461022866108E-3</v>
      </c>
      <c r="AG70" s="200">
        <f t="shared" si="51"/>
        <v>4.1062126393235478E-3</v>
      </c>
      <c r="AH70" s="200">
        <f t="shared" si="51"/>
        <v>4.1464698253731959E-3</v>
      </c>
      <c r="AI70" s="200">
        <f t="shared" si="51"/>
        <v>4.1871215900226421E-3</v>
      </c>
      <c r="AJ70" s="200">
        <f t="shared" si="51"/>
        <v>4.228171851536934E-3</v>
      </c>
      <c r="AK70" s="200">
        <f t="shared" si="51"/>
        <v>4.2696245416717826E-3</v>
      </c>
      <c r="AL70" s="200">
        <f t="shared" si="51"/>
        <v>4.3114836182676711E-3</v>
      </c>
      <c r="AM70" s="200">
        <f t="shared" si="51"/>
        <v>4.3537530717365153E-3</v>
      </c>
      <c r="AN70" s="200">
        <f t="shared" si="51"/>
        <v>4.3964369284964534E-3</v>
      </c>
      <c r="AO70" s="200">
        <f t="shared" si="51"/>
        <v>4.4395392528825822E-3</v>
      </c>
      <c r="AP70" s="200">
        <f t="shared" si="51"/>
        <v>4.4830641482975515E-3</v>
      </c>
      <c r="AQ70" s="200">
        <f t="shared" si="51"/>
        <v>4.5270157579840181E-3</v>
      </c>
      <c r="AR70" s="200">
        <f t="shared" si="51"/>
        <v>4.5713982656099507E-3</v>
      </c>
      <c r="AS70" s="200">
        <f t="shared" si="51"/>
        <v>4.616215895762308E-3</v>
      </c>
      <c r="AT70" s="200">
        <f t="shared" si="51"/>
        <v>4.6614729143968914E-3</v>
      </c>
      <c r="AU70" s="200">
        <f t="shared" si="51"/>
        <v>4.7071736292682593E-3</v>
      </c>
      <c r="AV70" s="200">
        <f t="shared" si="51"/>
        <v>4.7533223903516875E-3</v>
      </c>
      <c r="AW70" s="200">
        <f t="shared" si="51"/>
        <v>4.7999235902631806E-3</v>
      </c>
      <c r="AX70" s="200">
        <f t="shared" si="51"/>
        <v>4.8469816646805677E-3</v>
      </c>
      <c r="AY70" s="200">
        <f t="shared" si="51"/>
        <v>4.8945010927671931E-3</v>
      </c>
      <c r="AZ70" s="200">
        <f t="shared" si="51"/>
        <v>4.9424863975990052E-3</v>
      </c>
      <c r="BA70" s="200">
        <f t="shared" si="51"/>
        <v>4.9909421465954553E-3</v>
      </c>
      <c r="BB70" s="200">
        <f t="shared" si="51"/>
        <v>5.0398729519544249E-3</v>
      </c>
      <c r="BC70" s="200">
        <f t="shared" si="51"/>
        <v>5.0892834710913283E-3</v>
      </c>
      <c r="BD70" s="200">
        <f t="shared" si="51"/>
        <v>5.1391784070824661E-3</v>
      </c>
      <c r="BE70" s="200">
        <f t="shared" si="51"/>
        <v>5.1895625091127103E-3</v>
      </c>
      <c r="BF70" s="200">
        <f t="shared" si="51"/>
        <v>5.2404405729275525E-3</v>
      </c>
      <c r="BG70" s="200">
        <f t="shared" si="51"/>
        <v>5.2918174412895933E-3</v>
      </c>
      <c r="BH70" s="200">
        <f t="shared" si="51"/>
        <v>5.3436980044394948E-3</v>
      </c>
      <c r="BI70" s="200">
        <f t="shared" si="51"/>
        <v>5.3960872005614519E-3</v>
      </c>
      <c r="BJ70" s="200">
        <f t="shared" si="51"/>
        <v>5.4489900162532322E-3</v>
      </c>
      <c r="BK70" s="200">
        <f t="shared" si="51"/>
        <v>5.5024114870008134E-3</v>
      </c>
      <c r="BL70" s="200">
        <f t="shared" si="51"/>
        <v>5.5563566976576844E-3</v>
      </c>
      <c r="BM70" s="200">
        <f t="shared" si="51"/>
        <v>5.6108307829288379E-3</v>
      </c>
      <c r="BN70" s="200">
        <f t="shared" si="51"/>
        <v>5.6658389278595135E-3</v>
      </c>
      <c r="BO70" s="200">
        <f t="shared" si="51"/>
        <v>5.7213863683287236E-3</v>
      </c>
      <c r="BP70" s="200">
        <f t="shared" si="51"/>
        <v>5.7774783915476319E-3</v>
      </c>
      <c r="BQ70" s="200">
        <f t="shared" si="51"/>
        <v>5.8341203365628053E-3</v>
      </c>
    </row>
    <row r="71" spans="5:69" ht="16" customHeight="1">
      <c r="E71" s="326"/>
      <c r="F71" s="328"/>
      <c r="G71" s="329"/>
      <c r="H71" s="330"/>
      <c r="I71" s="224" t="s">
        <v>295</v>
      </c>
      <c r="J71" s="200">
        <f>J68+J69+J70</f>
        <v>1.6726013038856385E-2</v>
      </c>
      <c r="K71" s="200">
        <f>K68+K69+K70</f>
        <v>2.5253000078273368E-2</v>
      </c>
      <c r="L71" s="200">
        <f t="shared" ref="L71:BQ71" si="52">L68+L69+L70</f>
        <v>2.9682081770127398E-2</v>
      </c>
      <c r="M71" s="200">
        <f t="shared" si="52"/>
        <v>3.2063834201652361E-2</v>
      </c>
      <c r="N71" s="200">
        <f t="shared" si="52"/>
        <v>3.3423561332283358E-2</v>
      </c>
      <c r="O71" s="200">
        <f t="shared" si="52"/>
        <v>3.4273931213593539E-2</v>
      </c>
      <c r="P71" s="200">
        <f t="shared" si="52"/>
        <v>3.4871294100792274E-2</v>
      </c>
      <c r="Q71" s="200">
        <f t="shared" si="52"/>
        <v>3.5343841510019042E-2</v>
      </c>
      <c r="R71" s="200">
        <f t="shared" si="52"/>
        <v>3.5755685748550307E-2</v>
      </c>
      <c r="S71" s="200">
        <f t="shared" si="52"/>
        <v>3.6138899681478105E-2</v>
      </c>
      <c r="T71" s="200">
        <f t="shared" si="52"/>
        <v>3.6509536616640068E-2</v>
      </c>
      <c r="U71" s="200">
        <f t="shared" si="52"/>
        <v>3.6875640248690666E-2</v>
      </c>
      <c r="V71" s="200">
        <f t="shared" si="52"/>
        <v>3.7241249632758815E-2</v>
      </c>
      <c r="W71" s="200">
        <f t="shared" si="52"/>
        <v>3.7608401672914599E-2</v>
      </c>
      <c r="X71" s="200">
        <f t="shared" si="52"/>
        <v>3.7978132368056555E-2</v>
      </c>
      <c r="Y71" s="200">
        <f t="shared" si="52"/>
        <v>3.835097743652556E-2</v>
      </c>
      <c r="Z71" s="200">
        <f t="shared" si="52"/>
        <v>3.8727222630098264E-2</v>
      </c>
      <c r="AA71" s="200">
        <f t="shared" si="52"/>
        <v>3.9107028892686926E-2</v>
      </c>
      <c r="AB71" s="200">
        <f t="shared" si="52"/>
        <v>3.9490494941409084E-2</v>
      </c>
      <c r="AC71" s="200">
        <f t="shared" si="52"/>
        <v>3.9877688558859037E-2</v>
      </c>
      <c r="AD71" s="200">
        <f t="shared" si="52"/>
        <v>4.0268662240997295E-2</v>
      </c>
      <c r="AE71" s="200">
        <f t="shared" si="52"/>
        <v>4.066346102286611E-2</v>
      </c>
      <c r="AF71" s="200">
        <f t="shared" si="52"/>
        <v>4.1062126393235476E-2</v>
      </c>
      <c r="AG71" s="200">
        <f t="shared" si="52"/>
        <v>4.146469825373196E-2</v>
      </c>
      <c r="AH71" s="200">
        <f t="shared" si="52"/>
        <v>4.1871215900226418E-2</v>
      </c>
      <c r="AI71" s="200">
        <f t="shared" si="52"/>
        <v>4.228171851536934E-2</v>
      </c>
      <c r="AJ71" s="200">
        <f t="shared" si="52"/>
        <v>4.2696245416717821E-2</v>
      </c>
      <c r="AK71" s="200">
        <f t="shared" si="52"/>
        <v>4.3114836182676711E-2</v>
      </c>
      <c r="AL71" s="200">
        <f t="shared" si="52"/>
        <v>4.3537530717365151E-2</v>
      </c>
      <c r="AM71" s="200">
        <f t="shared" si="52"/>
        <v>4.3964369284964534E-2</v>
      </c>
      <c r="AN71" s="200">
        <f t="shared" si="52"/>
        <v>4.4395392528825822E-2</v>
      </c>
      <c r="AO71" s="200">
        <f t="shared" si="52"/>
        <v>4.4830641482975511E-2</v>
      </c>
      <c r="AP71" s="200">
        <f t="shared" si="52"/>
        <v>4.5270157579840181E-2</v>
      </c>
      <c r="AQ71" s="200">
        <f t="shared" si="52"/>
        <v>4.5713982656099501E-2</v>
      </c>
      <c r="AR71" s="200">
        <f t="shared" si="52"/>
        <v>4.616215895762308E-2</v>
      </c>
      <c r="AS71" s="200">
        <f t="shared" si="52"/>
        <v>4.6614729143968914E-2</v>
      </c>
      <c r="AT71" s="200">
        <f t="shared" si="52"/>
        <v>4.7071736292682589E-2</v>
      </c>
      <c r="AU71" s="200">
        <f t="shared" si="52"/>
        <v>4.7533223903516872E-2</v>
      </c>
      <c r="AV71" s="200">
        <f t="shared" si="52"/>
        <v>4.7999235902631804E-2</v>
      </c>
      <c r="AW71" s="200">
        <f t="shared" si="52"/>
        <v>4.8469816646805677E-2</v>
      </c>
      <c r="AX71" s="200">
        <f t="shared" si="52"/>
        <v>4.8945010927671929E-2</v>
      </c>
      <c r="AY71" s="200">
        <f t="shared" si="52"/>
        <v>4.9424863975990045E-2</v>
      </c>
      <c r="AZ71" s="200">
        <f t="shared" si="52"/>
        <v>4.9909421465954548E-2</v>
      </c>
      <c r="BA71" s="200">
        <f t="shared" si="52"/>
        <v>5.0398729519544244E-2</v>
      </c>
      <c r="BB71" s="200">
        <f t="shared" si="52"/>
        <v>5.0892834710913278E-2</v>
      </c>
      <c r="BC71" s="200">
        <f t="shared" si="52"/>
        <v>5.1391784070824655E-2</v>
      </c>
      <c r="BD71" s="200">
        <f t="shared" si="52"/>
        <v>5.18956250911271E-2</v>
      </c>
      <c r="BE71" s="200">
        <f t="shared" si="52"/>
        <v>5.2404405729275523E-2</v>
      </c>
      <c r="BF71" s="200">
        <f t="shared" si="52"/>
        <v>5.2918174412895931E-2</v>
      </c>
      <c r="BG71" s="200">
        <f t="shared" si="52"/>
        <v>5.3436980044394941E-2</v>
      </c>
      <c r="BH71" s="200">
        <f t="shared" si="52"/>
        <v>5.3960872005614516E-2</v>
      </c>
      <c r="BI71" s="200">
        <f t="shared" si="52"/>
        <v>5.4489900162532315E-2</v>
      </c>
      <c r="BJ71" s="200">
        <f t="shared" si="52"/>
        <v>5.5024114870008134E-2</v>
      </c>
      <c r="BK71" s="200">
        <f t="shared" si="52"/>
        <v>5.5563566976576842E-2</v>
      </c>
      <c r="BL71" s="200">
        <f t="shared" si="52"/>
        <v>5.6108307829288377E-2</v>
      </c>
      <c r="BM71" s="200">
        <f t="shared" si="52"/>
        <v>5.665838927859513E-2</v>
      </c>
      <c r="BN71" s="200">
        <f t="shared" si="52"/>
        <v>5.7213863683287229E-2</v>
      </c>
      <c r="BO71" s="200">
        <f t="shared" si="52"/>
        <v>5.7774783915476316E-2</v>
      </c>
      <c r="BP71" s="200">
        <f t="shared" si="52"/>
        <v>5.834120336562805E-2</v>
      </c>
      <c r="BQ71" s="200">
        <f t="shared" si="52"/>
        <v>5.8913175947644003E-2</v>
      </c>
    </row>
    <row r="72" spans="5:69" ht="16" customHeight="1">
      <c r="E72" s="326"/>
      <c r="F72" s="328"/>
      <c r="G72" s="329"/>
      <c r="H72" s="330"/>
      <c r="I72" s="224" t="s">
        <v>326</v>
      </c>
      <c r="J72" s="219">
        <f>Variables!$D$24</f>
        <v>55000</v>
      </c>
      <c r="K72" s="219">
        <f>Variables!$D$24</f>
        <v>55000</v>
      </c>
      <c r="L72" s="219">
        <f>Variables!$D$24</f>
        <v>55000</v>
      </c>
      <c r="M72" s="219">
        <f>Variables!$D$24</f>
        <v>55000</v>
      </c>
      <c r="N72" s="219">
        <f>Variables!$D$24</f>
        <v>55000</v>
      </c>
      <c r="O72" s="219">
        <f>Variables!$D$24</f>
        <v>55000</v>
      </c>
      <c r="P72" s="219">
        <f>Variables!$D$24</f>
        <v>55000</v>
      </c>
      <c r="Q72" s="219">
        <f>Variables!$D$24</f>
        <v>55000</v>
      </c>
      <c r="R72" s="219">
        <f>Variables!$D$24</f>
        <v>55000</v>
      </c>
      <c r="S72" s="219">
        <f>Variables!$D$24</f>
        <v>55000</v>
      </c>
      <c r="T72" s="219">
        <f>Variables!$D$24</f>
        <v>55000</v>
      </c>
      <c r="U72" s="219">
        <f>Variables!$D$24</f>
        <v>55000</v>
      </c>
      <c r="V72" s="219">
        <f>Variables!$D$24</f>
        <v>55000</v>
      </c>
      <c r="W72" s="219">
        <f>Variables!$D$24</f>
        <v>55000</v>
      </c>
      <c r="X72" s="219">
        <f>Variables!$D$24</f>
        <v>55000</v>
      </c>
      <c r="Y72" s="219">
        <f>Variables!$D$24</f>
        <v>55000</v>
      </c>
      <c r="Z72" s="219">
        <f>Variables!$D$24</f>
        <v>55000</v>
      </c>
      <c r="AA72" s="219">
        <f>Variables!$D$24</f>
        <v>55000</v>
      </c>
      <c r="AB72" s="219">
        <f>Variables!$D$24</f>
        <v>55000</v>
      </c>
      <c r="AC72" s="219">
        <f>Variables!$D$24</f>
        <v>55000</v>
      </c>
      <c r="AD72" s="219">
        <f>Variables!$D$24</f>
        <v>55000</v>
      </c>
      <c r="AE72" s="219">
        <f>Variables!$D$24</f>
        <v>55000</v>
      </c>
      <c r="AF72" s="219">
        <f>Variables!$D$24</f>
        <v>55000</v>
      </c>
      <c r="AG72" s="219">
        <f>Variables!$D$24</f>
        <v>55000</v>
      </c>
      <c r="AH72" s="219">
        <f>Variables!$D$24</f>
        <v>55000</v>
      </c>
      <c r="AI72" s="219">
        <f>Variables!$D$24</f>
        <v>55000</v>
      </c>
      <c r="AJ72" s="219">
        <f>Variables!$D$24</f>
        <v>55000</v>
      </c>
      <c r="AK72" s="219">
        <f>Variables!$D$24</f>
        <v>55000</v>
      </c>
      <c r="AL72" s="219">
        <f>Variables!$D$24</f>
        <v>55000</v>
      </c>
      <c r="AM72" s="219">
        <f>Variables!$D$24</f>
        <v>55000</v>
      </c>
      <c r="AN72" s="219">
        <f>Variables!$D$24</f>
        <v>55000</v>
      </c>
      <c r="AO72" s="219">
        <f>Variables!$D$24</f>
        <v>55000</v>
      </c>
      <c r="AP72" s="219">
        <f>Variables!$D$24</f>
        <v>55000</v>
      </c>
      <c r="AQ72" s="219">
        <f>Variables!$D$24</f>
        <v>55000</v>
      </c>
      <c r="AR72" s="219">
        <f>Variables!$D$24</f>
        <v>55000</v>
      </c>
      <c r="AS72" s="219">
        <f>Variables!$D$24</f>
        <v>55000</v>
      </c>
      <c r="AT72" s="219">
        <f>Variables!$D$24</f>
        <v>55000</v>
      </c>
      <c r="AU72" s="219">
        <f>Variables!$D$24</f>
        <v>55000</v>
      </c>
      <c r="AV72" s="219">
        <f>Variables!$D$24</f>
        <v>55000</v>
      </c>
      <c r="AW72" s="219">
        <f>Variables!$D$24</f>
        <v>55000</v>
      </c>
      <c r="AX72" s="219">
        <f>Variables!$D$24</f>
        <v>55000</v>
      </c>
      <c r="AY72" s="219">
        <f>Variables!$D$24</f>
        <v>55000</v>
      </c>
      <c r="AZ72" s="219">
        <f>Variables!$D$24</f>
        <v>55000</v>
      </c>
      <c r="BA72" s="219">
        <f>Variables!$D$24</f>
        <v>55000</v>
      </c>
      <c r="BB72" s="219">
        <f>Variables!$D$24</f>
        <v>55000</v>
      </c>
      <c r="BC72" s="219">
        <f>Variables!$D$24</f>
        <v>55000</v>
      </c>
      <c r="BD72" s="219">
        <f>Variables!$D$24</f>
        <v>55000</v>
      </c>
      <c r="BE72" s="219">
        <f>Variables!$D$24</f>
        <v>55000</v>
      </c>
      <c r="BF72" s="219">
        <f>Variables!$D$24</f>
        <v>55000</v>
      </c>
      <c r="BG72" s="219">
        <f>Variables!$D$24</f>
        <v>55000</v>
      </c>
      <c r="BH72" s="219">
        <f>Variables!$D$24</f>
        <v>55000</v>
      </c>
      <c r="BI72" s="219">
        <f>Variables!$D$24</f>
        <v>55000</v>
      </c>
      <c r="BJ72" s="219">
        <f>Variables!$D$24</f>
        <v>55000</v>
      </c>
      <c r="BK72" s="219">
        <f>Variables!$D$24</f>
        <v>55000</v>
      </c>
      <c r="BL72" s="219">
        <f>Variables!$D$24</f>
        <v>55000</v>
      </c>
      <c r="BM72" s="219">
        <f>Variables!$D$24</f>
        <v>55000</v>
      </c>
      <c r="BN72" s="219">
        <f>Variables!$D$24</f>
        <v>55000</v>
      </c>
      <c r="BO72" s="219">
        <f>Variables!$D$24</f>
        <v>55000</v>
      </c>
      <c r="BP72" s="219">
        <f>Variables!$D$24</f>
        <v>55000</v>
      </c>
      <c r="BQ72" s="219">
        <f>Variables!$D$24</f>
        <v>55000</v>
      </c>
    </row>
    <row r="73" spans="5:69" ht="16" customHeight="1">
      <c r="E73" s="326"/>
      <c r="F73" s="328"/>
      <c r="G73" s="329"/>
      <c r="H73" s="330"/>
      <c r="I73" s="224" t="s">
        <v>446</v>
      </c>
      <c r="J73" s="204">
        <f t="shared" ref="J73:BQ73" si="53">J72*$B$9</f>
        <v>9900</v>
      </c>
      <c r="K73" s="204">
        <f t="shared" si="53"/>
        <v>9900</v>
      </c>
      <c r="L73" s="204">
        <f t="shared" si="53"/>
        <v>9900</v>
      </c>
      <c r="M73" s="204">
        <f t="shared" si="53"/>
        <v>9900</v>
      </c>
      <c r="N73" s="204">
        <f t="shared" si="53"/>
        <v>9900</v>
      </c>
      <c r="O73" s="204">
        <f t="shared" si="53"/>
        <v>9900</v>
      </c>
      <c r="P73" s="204">
        <f t="shared" si="53"/>
        <v>9900</v>
      </c>
      <c r="Q73" s="204">
        <f t="shared" si="53"/>
        <v>9900</v>
      </c>
      <c r="R73" s="204">
        <f t="shared" si="53"/>
        <v>9900</v>
      </c>
      <c r="S73" s="204">
        <f t="shared" si="53"/>
        <v>9900</v>
      </c>
      <c r="T73" s="204">
        <f t="shared" si="53"/>
        <v>9900</v>
      </c>
      <c r="U73" s="204">
        <f t="shared" si="53"/>
        <v>9900</v>
      </c>
      <c r="V73" s="204">
        <f t="shared" si="53"/>
        <v>9900</v>
      </c>
      <c r="W73" s="204">
        <f t="shared" si="53"/>
        <v>9900</v>
      </c>
      <c r="X73" s="204">
        <f t="shared" si="53"/>
        <v>9900</v>
      </c>
      <c r="Y73" s="204">
        <f t="shared" si="53"/>
        <v>9900</v>
      </c>
      <c r="Z73" s="204">
        <f t="shared" si="53"/>
        <v>9900</v>
      </c>
      <c r="AA73" s="204">
        <f t="shared" si="53"/>
        <v>9900</v>
      </c>
      <c r="AB73" s="204">
        <f t="shared" si="53"/>
        <v>9900</v>
      </c>
      <c r="AC73" s="204">
        <f t="shared" si="53"/>
        <v>9900</v>
      </c>
      <c r="AD73" s="204">
        <f t="shared" si="53"/>
        <v>9900</v>
      </c>
      <c r="AE73" s="204">
        <f t="shared" si="53"/>
        <v>9900</v>
      </c>
      <c r="AF73" s="204">
        <f t="shared" si="53"/>
        <v>9900</v>
      </c>
      <c r="AG73" s="204">
        <f t="shared" si="53"/>
        <v>9900</v>
      </c>
      <c r="AH73" s="204">
        <f t="shared" si="53"/>
        <v>9900</v>
      </c>
      <c r="AI73" s="204">
        <f t="shared" si="53"/>
        <v>9900</v>
      </c>
      <c r="AJ73" s="204">
        <f t="shared" si="53"/>
        <v>9900</v>
      </c>
      <c r="AK73" s="204">
        <f t="shared" si="53"/>
        <v>9900</v>
      </c>
      <c r="AL73" s="204">
        <f t="shared" si="53"/>
        <v>9900</v>
      </c>
      <c r="AM73" s="204">
        <f t="shared" si="53"/>
        <v>9900</v>
      </c>
      <c r="AN73" s="204">
        <f t="shared" si="53"/>
        <v>9900</v>
      </c>
      <c r="AO73" s="204">
        <f t="shared" si="53"/>
        <v>9900</v>
      </c>
      <c r="AP73" s="204">
        <f t="shared" si="53"/>
        <v>9900</v>
      </c>
      <c r="AQ73" s="204">
        <f t="shared" si="53"/>
        <v>9900</v>
      </c>
      <c r="AR73" s="204">
        <f t="shared" si="53"/>
        <v>9900</v>
      </c>
      <c r="AS73" s="204">
        <f t="shared" si="53"/>
        <v>9900</v>
      </c>
      <c r="AT73" s="204">
        <f t="shared" si="53"/>
        <v>9900</v>
      </c>
      <c r="AU73" s="204">
        <f t="shared" si="53"/>
        <v>9900</v>
      </c>
      <c r="AV73" s="204">
        <f t="shared" si="53"/>
        <v>9900</v>
      </c>
      <c r="AW73" s="204">
        <f t="shared" si="53"/>
        <v>9900</v>
      </c>
      <c r="AX73" s="204">
        <f t="shared" si="53"/>
        <v>9900</v>
      </c>
      <c r="AY73" s="204">
        <f t="shared" si="53"/>
        <v>9900</v>
      </c>
      <c r="AZ73" s="204">
        <f t="shared" si="53"/>
        <v>9900</v>
      </c>
      <c r="BA73" s="204">
        <f t="shared" si="53"/>
        <v>9900</v>
      </c>
      <c r="BB73" s="204">
        <f t="shared" si="53"/>
        <v>9900</v>
      </c>
      <c r="BC73" s="204">
        <f t="shared" si="53"/>
        <v>9900</v>
      </c>
      <c r="BD73" s="204">
        <f t="shared" si="53"/>
        <v>9900</v>
      </c>
      <c r="BE73" s="204">
        <f t="shared" si="53"/>
        <v>9900</v>
      </c>
      <c r="BF73" s="204">
        <f t="shared" si="53"/>
        <v>9900</v>
      </c>
      <c r="BG73" s="204">
        <f t="shared" si="53"/>
        <v>9900</v>
      </c>
      <c r="BH73" s="204">
        <f t="shared" si="53"/>
        <v>9900</v>
      </c>
      <c r="BI73" s="204">
        <f t="shared" si="53"/>
        <v>9900</v>
      </c>
      <c r="BJ73" s="204">
        <f t="shared" si="53"/>
        <v>9900</v>
      </c>
      <c r="BK73" s="204">
        <f t="shared" si="53"/>
        <v>9900</v>
      </c>
      <c r="BL73" s="204">
        <f t="shared" si="53"/>
        <v>9900</v>
      </c>
      <c r="BM73" s="204">
        <f t="shared" si="53"/>
        <v>9900</v>
      </c>
      <c r="BN73" s="204">
        <f t="shared" si="53"/>
        <v>9900</v>
      </c>
      <c r="BO73" s="204">
        <f t="shared" si="53"/>
        <v>9900</v>
      </c>
      <c r="BP73" s="204">
        <f t="shared" si="53"/>
        <v>9900</v>
      </c>
      <c r="BQ73" s="204">
        <f t="shared" si="53"/>
        <v>9900</v>
      </c>
    </row>
    <row r="74" spans="5:69" ht="16" customHeight="1">
      <c r="E74" s="326"/>
      <c r="F74" s="328"/>
      <c r="G74" s="329"/>
      <c r="H74" s="330"/>
      <c r="I74" s="224" t="s">
        <v>346</v>
      </c>
      <c r="J74" s="204">
        <f>J71*J72</f>
        <v>919.93071713710117</v>
      </c>
      <c r="K74" s="204">
        <f>K71*K72</f>
        <v>1388.9150043050352</v>
      </c>
      <c r="L74" s="204">
        <f t="shared" ref="L74:BQ74" si="54">L71*L72</f>
        <v>1632.5144973570068</v>
      </c>
      <c r="M74" s="204">
        <f t="shared" si="54"/>
        <v>1763.5108810908798</v>
      </c>
      <c r="N74" s="204">
        <f t="shared" si="54"/>
        <v>1838.2958732755847</v>
      </c>
      <c r="O74" s="204">
        <f t="shared" si="54"/>
        <v>1885.0662167476446</v>
      </c>
      <c r="P74" s="204">
        <f t="shared" si="54"/>
        <v>1917.9211755435751</v>
      </c>
      <c r="Q74" s="204">
        <f t="shared" si="54"/>
        <v>1943.9112830510473</v>
      </c>
      <c r="R74" s="204">
        <f t="shared" si="54"/>
        <v>1966.5627161702669</v>
      </c>
      <c r="S74" s="204">
        <f t="shared" si="54"/>
        <v>1987.6394824812958</v>
      </c>
      <c r="T74" s="204">
        <f t="shared" si="54"/>
        <v>2008.0245139152037</v>
      </c>
      <c r="U74" s="204">
        <f t="shared" si="54"/>
        <v>2028.1602136779866</v>
      </c>
      <c r="V74" s="204">
        <f t="shared" si="54"/>
        <v>2048.2687298017349</v>
      </c>
      <c r="W74" s="204">
        <f t="shared" si="54"/>
        <v>2068.462092010303</v>
      </c>
      <c r="X74" s="204">
        <f t="shared" si="54"/>
        <v>2088.7972802431104</v>
      </c>
      <c r="Y74" s="204">
        <f t="shared" si="54"/>
        <v>2109.3037590089057</v>
      </c>
      <c r="Z74" s="204">
        <f t="shared" si="54"/>
        <v>2129.9972446554043</v>
      </c>
      <c r="AA74" s="204">
        <f t="shared" si="54"/>
        <v>2150.8865890977809</v>
      </c>
      <c r="AB74" s="204">
        <f t="shared" si="54"/>
        <v>2171.9772217774994</v>
      </c>
      <c r="AC74" s="204">
        <f t="shared" si="54"/>
        <v>2193.2728707372471</v>
      </c>
      <c r="AD74" s="204">
        <f t="shared" si="54"/>
        <v>2214.7764232548511</v>
      </c>
      <c r="AE74" s="204">
        <f t="shared" si="54"/>
        <v>2236.490356257636</v>
      </c>
      <c r="AF74" s="204">
        <f t="shared" si="54"/>
        <v>2258.4169516279512</v>
      </c>
      <c r="AG74" s="204">
        <f t="shared" si="54"/>
        <v>2280.5584039552577</v>
      </c>
      <c r="AH74" s="204">
        <f t="shared" si="54"/>
        <v>2302.916874512453</v>
      </c>
      <c r="AI74" s="204">
        <f t="shared" si="54"/>
        <v>2325.4945183453137</v>
      </c>
      <c r="AJ74" s="204">
        <f t="shared" si="54"/>
        <v>2348.2934979194802</v>
      </c>
      <c r="AK74" s="204">
        <f t="shared" si="54"/>
        <v>2371.3159900472192</v>
      </c>
      <c r="AL74" s="204">
        <f t="shared" si="54"/>
        <v>2394.5641894550831</v>
      </c>
      <c r="AM74" s="204">
        <f t="shared" si="54"/>
        <v>2418.0403106730496</v>
      </c>
      <c r="AN74" s="204">
        <f t="shared" si="54"/>
        <v>2441.7465890854201</v>
      </c>
      <c r="AO74" s="204">
        <f t="shared" si="54"/>
        <v>2465.685281563653</v>
      </c>
      <c r="AP74" s="204">
        <f t="shared" si="54"/>
        <v>2489.8586668912099</v>
      </c>
      <c r="AQ74" s="204">
        <f t="shared" si="54"/>
        <v>2514.2690460854724</v>
      </c>
      <c r="AR74" s="204">
        <f t="shared" si="54"/>
        <v>2538.9187426692692</v>
      </c>
      <c r="AS74" s="204">
        <f t="shared" si="54"/>
        <v>2563.8101029182903</v>
      </c>
      <c r="AT74" s="204">
        <f t="shared" si="54"/>
        <v>2588.9454960975422</v>
      </c>
      <c r="AU74" s="204">
        <f t="shared" si="54"/>
        <v>2614.327314693428</v>
      </c>
      <c r="AV74" s="204">
        <f t="shared" si="54"/>
        <v>2639.9579746447494</v>
      </c>
      <c r="AW74" s="204">
        <f t="shared" si="54"/>
        <v>2665.8399155743123</v>
      </c>
      <c r="AX74" s="204">
        <f t="shared" si="54"/>
        <v>2691.9756010219562</v>
      </c>
      <c r="AY74" s="204">
        <f t="shared" si="54"/>
        <v>2718.3675186794526</v>
      </c>
      <c r="AZ74" s="204">
        <f t="shared" si="54"/>
        <v>2745.0181806275</v>
      </c>
      <c r="BA74" s="204">
        <f t="shared" si="54"/>
        <v>2771.9301235749335</v>
      </c>
      <c r="BB74" s="204">
        <f t="shared" si="54"/>
        <v>2799.1059091002303</v>
      </c>
      <c r="BC74" s="204">
        <f t="shared" si="54"/>
        <v>2826.5481238953562</v>
      </c>
      <c r="BD74" s="204">
        <f t="shared" si="54"/>
        <v>2854.2593800119903</v>
      </c>
      <c r="BE74" s="204">
        <f t="shared" si="54"/>
        <v>2882.2423151101539</v>
      </c>
      <c r="BF74" s="204">
        <f t="shared" si="54"/>
        <v>2910.4995927092764</v>
      </c>
      <c r="BG74" s="204">
        <f t="shared" si="54"/>
        <v>2939.0339024417217</v>
      </c>
      <c r="BH74" s="204">
        <f t="shared" si="54"/>
        <v>2967.8479603087985</v>
      </c>
      <c r="BI74" s="204">
        <f t="shared" si="54"/>
        <v>2996.9445089392775</v>
      </c>
      <c r="BJ74" s="204">
        <f t="shared" si="54"/>
        <v>3026.3263178504476</v>
      </c>
      <c r="BK74" s="204">
        <f t="shared" si="54"/>
        <v>3055.9961837117262</v>
      </c>
      <c r="BL74" s="204">
        <f t="shared" si="54"/>
        <v>3085.9569306108606</v>
      </c>
      <c r="BM74" s="204">
        <f t="shared" si="54"/>
        <v>3116.2114103227323</v>
      </c>
      <c r="BN74" s="204">
        <f t="shared" si="54"/>
        <v>3146.7625025807974</v>
      </c>
      <c r="BO74" s="204">
        <f t="shared" si="54"/>
        <v>3177.6131153511974</v>
      </c>
      <c r="BP74" s="204">
        <f t="shared" si="54"/>
        <v>3208.7661851095427</v>
      </c>
      <c r="BQ74" s="204">
        <f t="shared" si="54"/>
        <v>3240.22467712042</v>
      </c>
    </row>
    <row r="75" spans="5:69" ht="16" customHeight="1">
      <c r="E75" s="326"/>
      <c r="F75" s="328"/>
      <c r="G75" s="329"/>
      <c r="H75" s="330"/>
      <c r="I75" s="224" t="s">
        <v>447</v>
      </c>
      <c r="J75" s="204">
        <f t="shared" ref="J75:BQ75" si="55">J74*$B$9</f>
        <v>165.58752908467821</v>
      </c>
      <c r="K75" s="204">
        <f t="shared" si="55"/>
        <v>250.00470077490633</v>
      </c>
      <c r="L75" s="204">
        <f t="shared" si="55"/>
        <v>293.8526095242612</v>
      </c>
      <c r="M75" s="204">
        <f t="shared" si="55"/>
        <v>317.43195859635836</v>
      </c>
      <c r="N75" s="204">
        <f t="shared" si="55"/>
        <v>330.89325718960521</v>
      </c>
      <c r="O75" s="204">
        <f t="shared" si="55"/>
        <v>339.31191901457601</v>
      </c>
      <c r="P75" s="204">
        <f t="shared" si="55"/>
        <v>345.22581159784352</v>
      </c>
      <c r="Q75" s="204">
        <f t="shared" si="55"/>
        <v>349.9040309491885</v>
      </c>
      <c r="R75" s="204">
        <f t="shared" si="55"/>
        <v>353.981288910648</v>
      </c>
      <c r="S75" s="204">
        <f t="shared" si="55"/>
        <v>357.77510684663321</v>
      </c>
      <c r="T75" s="204">
        <f t="shared" si="55"/>
        <v>361.44441250473665</v>
      </c>
      <c r="U75" s="204">
        <f t="shared" si="55"/>
        <v>365.06883846203755</v>
      </c>
      <c r="V75" s="204">
        <f t="shared" si="55"/>
        <v>368.68837136431227</v>
      </c>
      <c r="W75" s="204">
        <f t="shared" si="55"/>
        <v>372.3231765618545</v>
      </c>
      <c r="X75" s="204">
        <f t="shared" si="55"/>
        <v>375.98351044375988</v>
      </c>
      <c r="Y75" s="204">
        <f t="shared" si="55"/>
        <v>379.674676621603</v>
      </c>
      <c r="Z75" s="204">
        <f t="shared" si="55"/>
        <v>383.39950403797275</v>
      </c>
      <c r="AA75" s="204">
        <f t="shared" si="55"/>
        <v>387.15958603760055</v>
      </c>
      <c r="AB75" s="204">
        <f t="shared" si="55"/>
        <v>390.9558999199499</v>
      </c>
      <c r="AC75" s="204">
        <f t="shared" si="55"/>
        <v>394.78911673270449</v>
      </c>
      <c r="AD75" s="204">
        <f t="shared" si="55"/>
        <v>398.65975618587316</v>
      </c>
      <c r="AE75" s="204">
        <f t="shared" si="55"/>
        <v>402.56826412637446</v>
      </c>
      <c r="AF75" s="204">
        <f t="shared" si="55"/>
        <v>406.51505129303121</v>
      </c>
      <c r="AG75" s="204">
        <f t="shared" si="55"/>
        <v>410.50051271194639</v>
      </c>
      <c r="AH75" s="204">
        <f t="shared" si="55"/>
        <v>414.52503741224155</v>
      </c>
      <c r="AI75" s="204">
        <f t="shared" si="55"/>
        <v>418.58901330215645</v>
      </c>
      <c r="AJ75" s="204">
        <f t="shared" si="55"/>
        <v>422.69282962550642</v>
      </c>
      <c r="AK75" s="204">
        <f t="shared" si="55"/>
        <v>426.83687820849946</v>
      </c>
      <c r="AL75" s="204">
        <f t="shared" si="55"/>
        <v>431.02155410191494</v>
      </c>
      <c r="AM75" s="204">
        <f t="shared" si="55"/>
        <v>435.24725592114891</v>
      </c>
      <c r="AN75" s="204">
        <f t="shared" si="55"/>
        <v>439.51438603537559</v>
      </c>
      <c r="AO75" s="204">
        <f t="shared" si="55"/>
        <v>443.8233506814575</v>
      </c>
      <c r="AP75" s="204">
        <f t="shared" si="55"/>
        <v>448.17456004041776</v>
      </c>
      <c r="AQ75" s="204">
        <f t="shared" si="55"/>
        <v>452.56842829538499</v>
      </c>
      <c r="AR75" s="204">
        <f t="shared" si="55"/>
        <v>457.00537368046844</v>
      </c>
      <c r="AS75" s="204">
        <f t="shared" si="55"/>
        <v>461.48581852529225</v>
      </c>
      <c r="AT75" s="204">
        <f t="shared" si="55"/>
        <v>466.01018929755759</v>
      </c>
      <c r="AU75" s="204">
        <f t="shared" si="55"/>
        <v>470.57891664481701</v>
      </c>
      <c r="AV75" s="204">
        <f t="shared" si="55"/>
        <v>475.19243543605489</v>
      </c>
      <c r="AW75" s="204">
        <f t="shared" si="55"/>
        <v>479.85118480337621</v>
      </c>
      <c r="AX75" s="204">
        <f t="shared" si="55"/>
        <v>484.55560818395207</v>
      </c>
      <c r="AY75" s="204">
        <f t="shared" si="55"/>
        <v>489.30615336230147</v>
      </c>
      <c r="AZ75" s="204">
        <f t="shared" si="55"/>
        <v>494.10327251294996</v>
      </c>
      <c r="BA75" s="204">
        <f t="shared" si="55"/>
        <v>498.94742224348801</v>
      </c>
      <c r="BB75" s="204">
        <f t="shared" si="55"/>
        <v>503.83906363804141</v>
      </c>
      <c r="BC75" s="204">
        <f t="shared" si="55"/>
        <v>508.7786623011641</v>
      </c>
      <c r="BD75" s="204">
        <f t="shared" si="55"/>
        <v>513.76668840215825</v>
      </c>
      <c r="BE75" s="204">
        <f t="shared" si="55"/>
        <v>518.80361671982769</v>
      </c>
      <c r="BF75" s="204">
        <f t="shared" si="55"/>
        <v>523.88992668766969</v>
      </c>
      <c r="BG75" s="204">
        <f t="shared" si="55"/>
        <v>529.02610243950994</v>
      </c>
      <c r="BH75" s="204">
        <f t="shared" si="55"/>
        <v>534.21263285558371</v>
      </c>
      <c r="BI75" s="204">
        <f t="shared" si="55"/>
        <v>539.45001160906997</v>
      </c>
      <c r="BJ75" s="204">
        <f t="shared" si="55"/>
        <v>544.73873721308053</v>
      </c>
      <c r="BK75" s="204">
        <f t="shared" si="55"/>
        <v>550.07931306811065</v>
      </c>
      <c r="BL75" s="204">
        <f t="shared" si="55"/>
        <v>555.47224750995485</v>
      </c>
      <c r="BM75" s="204">
        <f t="shared" si="55"/>
        <v>560.91805385809175</v>
      </c>
      <c r="BN75" s="204">
        <f t="shared" si="55"/>
        <v>566.41725046454349</v>
      </c>
      <c r="BO75" s="204">
        <f t="shared" si="55"/>
        <v>571.97036076321547</v>
      </c>
      <c r="BP75" s="204">
        <f t="shared" si="55"/>
        <v>577.57791331971771</v>
      </c>
      <c r="BQ75" s="204">
        <f t="shared" si="55"/>
        <v>583.24044188167557</v>
      </c>
    </row>
    <row r="76" spans="5:69" ht="16" customHeight="1">
      <c r="E76" s="326"/>
      <c r="F76" s="328"/>
      <c r="G76" s="329"/>
      <c r="H76" s="330"/>
      <c r="I76" s="224" t="s">
        <v>448</v>
      </c>
      <c r="J76" s="204">
        <f>J9*J68</f>
        <v>45.717768972874119</v>
      </c>
      <c r="K76" s="204">
        <f>K9*K68</f>
        <v>46.165982394176808</v>
      </c>
      <c r="L76" s="204">
        <f t="shared" ref="L76:BQ76" si="56">L9*L68</f>
        <v>46.618590064707952</v>
      </c>
      <c r="M76" s="204">
        <f t="shared" si="56"/>
        <v>47.075635065342347</v>
      </c>
      <c r="N76" s="204">
        <f t="shared" si="56"/>
        <v>47.537160899316291</v>
      </c>
      <c r="O76" s="204">
        <f t="shared" si="56"/>
        <v>48.003211496368408</v>
      </c>
      <c r="P76" s="204">
        <f t="shared" si="56"/>
        <v>48.473831216921049</v>
      </c>
      <c r="Q76" s="204">
        <f t="shared" si="56"/>
        <v>48.94906485630262</v>
      </c>
      <c r="R76" s="204">
        <f t="shared" si="56"/>
        <v>49.42895764901148</v>
      </c>
      <c r="S76" s="204">
        <f t="shared" si="56"/>
        <v>49.913555273021387</v>
      </c>
      <c r="T76" s="204">
        <f t="shared" si="56"/>
        <v>50.402903854129455</v>
      </c>
      <c r="U76" s="204">
        <f t="shared" si="56"/>
        <v>50.897049970346401</v>
      </c>
      <c r="V76" s="204">
        <f t="shared" si="56"/>
        <v>51.396040656330179</v>
      </c>
      <c r="W76" s="204">
        <f t="shared" si="56"/>
        <v>51.899923407862843</v>
      </c>
      <c r="X76" s="204">
        <f t="shared" si="56"/>
        <v>52.408746186371296</v>
      </c>
      <c r="Y76" s="204">
        <f t="shared" si="56"/>
        <v>52.922557423492577</v>
      </c>
      <c r="Z76" s="204">
        <f t="shared" si="56"/>
        <v>53.441406025683662</v>
      </c>
      <c r="AA76" s="204">
        <f t="shared" si="56"/>
        <v>53.965341378876651</v>
      </c>
      <c r="AB76" s="204">
        <f t="shared" si="56"/>
        <v>54.494413353179368</v>
      </c>
      <c r="AC76" s="204">
        <f t="shared" si="56"/>
        <v>55.02867230762228</v>
      </c>
      <c r="AD76" s="204">
        <f t="shared" si="56"/>
        <v>55.568169094951919</v>
      </c>
      <c r="AE76" s="204">
        <f t="shared" si="56"/>
        <v>56.112955066471059</v>
      </c>
      <c r="AF76" s="204">
        <f t="shared" si="56"/>
        <v>56.663082076926649</v>
      </c>
      <c r="AG76" s="204">
        <f t="shared" si="56"/>
        <v>57.218602489445544</v>
      </c>
      <c r="AH76" s="204">
        <f t="shared" si="56"/>
        <v>57.779569180518536</v>
      </c>
      <c r="AI76" s="204">
        <f t="shared" si="56"/>
        <v>58.346035545033423</v>
      </c>
      <c r="AJ76" s="204">
        <f t="shared" si="56"/>
        <v>58.91805550135728</v>
      </c>
      <c r="AK76" s="204">
        <f t="shared" si="56"/>
        <v>59.495683496468637</v>
      </c>
      <c r="AL76" s="204">
        <f t="shared" si="56"/>
        <v>60.07897451113989</v>
      </c>
      <c r="AM76" s="204">
        <f t="shared" si="56"/>
        <v>60.667984065170678</v>
      </c>
      <c r="AN76" s="204">
        <f t="shared" si="56"/>
        <v>61.262768222672371</v>
      </c>
      <c r="AO76" s="204">
        <f t="shared" si="56"/>
        <v>61.863383597404436</v>
      </c>
      <c r="AP76" s="204">
        <f t="shared" si="56"/>
        <v>62.469887358163312</v>
      </c>
      <c r="AQ76" s="204">
        <f t="shared" si="56"/>
        <v>63.082337234223729</v>
      </c>
      <c r="AR76" s="204">
        <f t="shared" si="56"/>
        <v>63.700791520833761</v>
      </c>
      <c r="AS76" s="204">
        <f t="shared" si="56"/>
        <v>64.325309084763518</v>
      </c>
      <c r="AT76" s="204">
        <f t="shared" si="56"/>
        <v>64.955949369908254</v>
      </c>
      <c r="AU76" s="204">
        <f t="shared" si="56"/>
        <v>65.592772402946565</v>
      </c>
      <c r="AV76" s="204">
        <f t="shared" si="56"/>
        <v>66.23583879905388</v>
      </c>
      <c r="AW76" s="204">
        <f t="shared" si="56"/>
        <v>66.885209767672052</v>
      </c>
      <c r="AX76" s="204">
        <f t="shared" si="56"/>
        <v>67.540947118335524</v>
      </c>
      <c r="AY76" s="204">
        <f t="shared" si="56"/>
        <v>68.203113266554496</v>
      </c>
      <c r="AZ76" s="204">
        <f t="shared" si="56"/>
        <v>68.871771239756015</v>
      </c>
      <c r="BA76" s="204">
        <f t="shared" si="56"/>
        <v>69.546984683283043</v>
      </c>
      <c r="BB76" s="204">
        <f t="shared" si="56"/>
        <v>70.228817866452474</v>
      </c>
      <c r="BC76" s="204">
        <f t="shared" si="56"/>
        <v>70.917335688672594</v>
      </c>
      <c r="BD76" s="204">
        <f t="shared" si="56"/>
        <v>71.612603685620357</v>
      </c>
      <c r="BE76" s="204">
        <f t="shared" si="56"/>
        <v>72.314688035479392</v>
      </c>
      <c r="BF76" s="204">
        <f t="shared" si="56"/>
        <v>73.023655565238982</v>
      </c>
      <c r="BG76" s="204">
        <f t="shared" si="56"/>
        <v>73.739573757055084</v>
      </c>
      <c r="BH76" s="204">
        <f t="shared" si="56"/>
        <v>74.462510754673247</v>
      </c>
      <c r="BI76" s="204">
        <f t="shared" si="56"/>
        <v>75.192535369915163</v>
      </c>
      <c r="BJ76" s="204">
        <f t="shared" si="56"/>
        <v>75.929717089228063</v>
      </c>
      <c r="BK76" s="204">
        <f t="shared" si="56"/>
        <v>76.674126080298919</v>
      </c>
      <c r="BL76" s="204">
        <f t="shared" si="56"/>
        <v>77.425833198733201</v>
      </c>
      <c r="BM76" s="204">
        <f t="shared" si="56"/>
        <v>78.184909994799227</v>
      </c>
      <c r="BN76" s="204">
        <f t="shared" si="56"/>
        <v>78.951428720238425</v>
      </c>
      <c r="BO76" s="204">
        <f t="shared" si="56"/>
        <v>79.725462335142709</v>
      </c>
      <c r="BP76" s="204">
        <f t="shared" si="56"/>
        <v>80.507084514899034</v>
      </c>
      <c r="BQ76" s="204">
        <f t="shared" si="56"/>
        <v>81.29636965720195</v>
      </c>
    </row>
    <row r="77" spans="5:69" ht="16" customHeight="1">
      <c r="E77" s="326"/>
      <c r="F77" s="328"/>
      <c r="G77" s="329"/>
      <c r="H77" s="330"/>
      <c r="I77" s="229" t="s">
        <v>449</v>
      </c>
      <c r="J77" s="204">
        <f>J75-J76</f>
        <v>119.86976011180408</v>
      </c>
      <c r="K77" s="204">
        <f>K75-K76</f>
        <v>203.83871838072952</v>
      </c>
      <c r="L77" s="204">
        <f t="shared" ref="L77:BQ77" si="57">L75-L76</f>
        <v>247.23401945955325</v>
      </c>
      <c r="M77" s="204">
        <f t="shared" si="57"/>
        <v>270.35632353101602</v>
      </c>
      <c r="N77" s="204">
        <f t="shared" si="57"/>
        <v>283.35609629028892</v>
      </c>
      <c r="O77" s="204">
        <f t="shared" si="57"/>
        <v>291.3087075182076</v>
      </c>
      <c r="P77" s="204">
        <f t="shared" si="57"/>
        <v>296.75198038092248</v>
      </c>
      <c r="Q77" s="204">
        <f t="shared" si="57"/>
        <v>300.95496609288585</v>
      </c>
      <c r="R77" s="204">
        <f t="shared" si="57"/>
        <v>304.55233126163654</v>
      </c>
      <c r="S77" s="204">
        <f t="shared" si="57"/>
        <v>307.86155157361179</v>
      </c>
      <c r="T77" s="204">
        <f t="shared" si="57"/>
        <v>311.04150865060717</v>
      </c>
      <c r="U77" s="204">
        <f t="shared" si="57"/>
        <v>314.17178849169113</v>
      </c>
      <c r="V77" s="204">
        <f t="shared" si="57"/>
        <v>317.2923307079821</v>
      </c>
      <c r="W77" s="204">
        <f t="shared" si="57"/>
        <v>320.42325315399165</v>
      </c>
      <c r="X77" s="204">
        <f t="shared" si="57"/>
        <v>323.57476425738861</v>
      </c>
      <c r="Y77" s="204">
        <f t="shared" si="57"/>
        <v>326.75211919811045</v>
      </c>
      <c r="Z77" s="204">
        <f t="shared" si="57"/>
        <v>329.9580980122891</v>
      </c>
      <c r="AA77" s="204">
        <f t="shared" si="57"/>
        <v>333.1942446587239</v>
      </c>
      <c r="AB77" s="204">
        <f t="shared" si="57"/>
        <v>336.46148656677053</v>
      </c>
      <c r="AC77" s="204">
        <f t="shared" si="57"/>
        <v>339.7604444250822</v>
      </c>
      <c r="AD77" s="204">
        <f t="shared" si="57"/>
        <v>343.09158709092122</v>
      </c>
      <c r="AE77" s="204">
        <f t="shared" si="57"/>
        <v>346.45530905990341</v>
      </c>
      <c r="AF77" s="204">
        <f t="shared" si="57"/>
        <v>349.85196921610458</v>
      </c>
      <c r="AG77" s="204">
        <f t="shared" si="57"/>
        <v>353.28191022250087</v>
      </c>
      <c r="AH77" s="204">
        <f t="shared" si="57"/>
        <v>356.74546823172301</v>
      </c>
      <c r="AI77" s="204">
        <f t="shared" si="57"/>
        <v>360.24297775712301</v>
      </c>
      <c r="AJ77" s="204">
        <f t="shared" si="57"/>
        <v>363.77477412414913</v>
      </c>
      <c r="AK77" s="204">
        <f t="shared" si="57"/>
        <v>367.34119471203081</v>
      </c>
      <c r="AL77" s="204">
        <f t="shared" si="57"/>
        <v>370.94257959077504</v>
      </c>
      <c r="AM77" s="204">
        <f t="shared" si="57"/>
        <v>374.57927185597822</v>
      </c>
      <c r="AN77" s="204">
        <f t="shared" si="57"/>
        <v>378.25161781270322</v>
      </c>
      <c r="AO77" s="204">
        <f t="shared" si="57"/>
        <v>381.95996708405306</v>
      </c>
      <c r="AP77" s="204">
        <f t="shared" si="57"/>
        <v>385.70467268225445</v>
      </c>
      <c r="AQ77" s="204">
        <f t="shared" si="57"/>
        <v>389.48609106116123</v>
      </c>
      <c r="AR77" s="204">
        <f t="shared" si="57"/>
        <v>393.30458215963466</v>
      </c>
      <c r="AS77" s="204">
        <f t="shared" si="57"/>
        <v>397.1605094405287</v>
      </c>
      <c r="AT77" s="204">
        <f t="shared" si="57"/>
        <v>401.05423992764935</v>
      </c>
      <c r="AU77" s="204">
        <f t="shared" si="57"/>
        <v>404.98614424187042</v>
      </c>
      <c r="AV77" s="204">
        <f t="shared" si="57"/>
        <v>408.95659663700098</v>
      </c>
      <c r="AW77" s="204">
        <f t="shared" si="57"/>
        <v>412.96597503570416</v>
      </c>
      <c r="AX77" s="204">
        <f t="shared" si="57"/>
        <v>417.01466106561656</v>
      </c>
      <c r="AY77" s="204">
        <f t="shared" si="57"/>
        <v>421.10304009574696</v>
      </c>
      <c r="AZ77" s="204">
        <f t="shared" si="57"/>
        <v>425.23150127319394</v>
      </c>
      <c r="BA77" s="204">
        <f t="shared" si="57"/>
        <v>429.40043756020498</v>
      </c>
      <c r="BB77" s="204">
        <f t="shared" si="57"/>
        <v>433.61024577158895</v>
      </c>
      <c r="BC77" s="204">
        <f t="shared" si="57"/>
        <v>437.8613266124915</v>
      </c>
      <c r="BD77" s="204">
        <f t="shared" si="57"/>
        <v>442.15408471653791</v>
      </c>
      <c r="BE77" s="204">
        <f t="shared" si="57"/>
        <v>446.48892868434831</v>
      </c>
      <c r="BF77" s="204">
        <f t="shared" si="57"/>
        <v>450.8662711224307</v>
      </c>
      <c r="BG77" s="204">
        <f t="shared" si="57"/>
        <v>455.28652868245484</v>
      </c>
      <c r="BH77" s="204">
        <f t="shared" si="57"/>
        <v>459.75012210091046</v>
      </c>
      <c r="BI77" s="204">
        <f t="shared" si="57"/>
        <v>464.25747623915481</v>
      </c>
      <c r="BJ77" s="204">
        <f t="shared" si="57"/>
        <v>468.80902012385246</v>
      </c>
      <c r="BK77" s="204">
        <f t="shared" si="57"/>
        <v>473.4051869878117</v>
      </c>
      <c r="BL77" s="204">
        <f t="shared" si="57"/>
        <v>478.04641431122167</v>
      </c>
      <c r="BM77" s="204">
        <f t="shared" si="57"/>
        <v>482.73314386329253</v>
      </c>
      <c r="BN77" s="204">
        <f t="shared" si="57"/>
        <v>487.46582174430506</v>
      </c>
      <c r="BO77" s="204">
        <f t="shared" si="57"/>
        <v>492.24489842807276</v>
      </c>
      <c r="BP77" s="204">
        <f t="shared" si="57"/>
        <v>497.07082880481869</v>
      </c>
      <c r="BQ77" s="204">
        <f t="shared" si="57"/>
        <v>501.94407222447364</v>
      </c>
    </row>
    <row r="78" spans="5:69" ht="16" customHeight="1">
      <c r="E78" s="326"/>
      <c r="F78" s="328"/>
      <c r="G78" s="329"/>
      <c r="H78" s="323" t="s">
        <v>47</v>
      </c>
      <c r="I78" s="230" t="s">
        <v>318</v>
      </c>
      <c r="J78" s="216">
        <f>Variables!$D$29</f>
        <v>0.1</v>
      </c>
      <c r="K78" s="216">
        <f>Variables!$D$29</f>
        <v>0.1</v>
      </c>
      <c r="L78" s="216">
        <f>Variables!$D$29</f>
        <v>0.1</v>
      </c>
      <c r="M78" s="216">
        <f>Variables!$D$29</f>
        <v>0.1</v>
      </c>
      <c r="N78" s="216">
        <f>Variables!$D$29</f>
        <v>0.1</v>
      </c>
      <c r="O78" s="216">
        <f>Variables!$D$29</f>
        <v>0.1</v>
      </c>
      <c r="P78" s="216">
        <f>Variables!$D$29</f>
        <v>0.1</v>
      </c>
      <c r="Q78" s="216">
        <f>Variables!$D$29</f>
        <v>0.1</v>
      </c>
      <c r="R78" s="216">
        <f>Variables!$D$29</f>
        <v>0.1</v>
      </c>
      <c r="S78" s="216">
        <f>Variables!$D$29</f>
        <v>0.1</v>
      </c>
      <c r="T78" s="216">
        <f>Variables!$D$29</f>
        <v>0.1</v>
      </c>
      <c r="U78" s="216">
        <f>Variables!$D$29</f>
        <v>0.1</v>
      </c>
      <c r="V78" s="216">
        <f>Variables!$D$29</f>
        <v>0.1</v>
      </c>
      <c r="W78" s="216">
        <f>Variables!$D$29</f>
        <v>0.1</v>
      </c>
      <c r="X78" s="216">
        <f>Variables!$D$29</f>
        <v>0.1</v>
      </c>
      <c r="Y78" s="216">
        <f>Variables!$D$29</f>
        <v>0.1</v>
      </c>
      <c r="Z78" s="216">
        <f>Variables!$D$29</f>
        <v>0.1</v>
      </c>
      <c r="AA78" s="216">
        <f>Variables!$D$29</f>
        <v>0.1</v>
      </c>
      <c r="AB78" s="216">
        <f>Variables!$D$29</f>
        <v>0.1</v>
      </c>
      <c r="AC78" s="216">
        <f>Variables!$D$29</f>
        <v>0.1</v>
      </c>
      <c r="AD78" s="216">
        <f>Variables!$D$29</f>
        <v>0.1</v>
      </c>
      <c r="AE78" s="216">
        <f>Variables!$D$29</f>
        <v>0.1</v>
      </c>
      <c r="AF78" s="216">
        <f>Variables!$D$29</f>
        <v>0.1</v>
      </c>
      <c r="AG78" s="216">
        <f>Variables!$D$29</f>
        <v>0.1</v>
      </c>
      <c r="AH78" s="216">
        <f>Variables!$D$29</f>
        <v>0.1</v>
      </c>
      <c r="AI78" s="216">
        <f>Variables!$D$29</f>
        <v>0.1</v>
      </c>
      <c r="AJ78" s="216">
        <f>Variables!$D$29</f>
        <v>0.1</v>
      </c>
      <c r="AK78" s="216">
        <f>Variables!$D$29</f>
        <v>0.1</v>
      </c>
      <c r="AL78" s="216">
        <f>Variables!$D$29</f>
        <v>0.1</v>
      </c>
      <c r="AM78" s="216">
        <f>Variables!$D$29</f>
        <v>0.1</v>
      </c>
      <c r="AN78" s="216">
        <f>Variables!$D$29</f>
        <v>0.1</v>
      </c>
      <c r="AO78" s="216">
        <f>Variables!$D$29</f>
        <v>0.1</v>
      </c>
      <c r="AP78" s="216">
        <f>Variables!$D$29</f>
        <v>0.1</v>
      </c>
      <c r="AQ78" s="216">
        <f>Variables!$D$29</f>
        <v>0.1</v>
      </c>
      <c r="AR78" s="216">
        <f>Variables!$D$29</f>
        <v>0.1</v>
      </c>
      <c r="AS78" s="216">
        <f>Variables!$D$29</f>
        <v>0.1</v>
      </c>
      <c r="AT78" s="216">
        <f>Variables!$D$29</f>
        <v>0.1</v>
      </c>
      <c r="AU78" s="216">
        <f>Variables!$D$29</f>
        <v>0.1</v>
      </c>
      <c r="AV78" s="216">
        <f>Variables!$D$29</f>
        <v>0.1</v>
      </c>
      <c r="AW78" s="216">
        <f>Variables!$D$29</f>
        <v>0.1</v>
      </c>
      <c r="AX78" s="216">
        <f>Variables!$D$29</f>
        <v>0.1</v>
      </c>
      <c r="AY78" s="216">
        <f>Variables!$D$29</f>
        <v>0.1</v>
      </c>
      <c r="AZ78" s="216">
        <f>Variables!$D$29</f>
        <v>0.1</v>
      </c>
      <c r="BA78" s="216">
        <f>Variables!$D$29</f>
        <v>0.1</v>
      </c>
      <c r="BB78" s="216">
        <f>Variables!$D$29</f>
        <v>0.1</v>
      </c>
      <c r="BC78" s="216">
        <f>Variables!$D$29</f>
        <v>0.1</v>
      </c>
      <c r="BD78" s="216">
        <f>Variables!$D$29</f>
        <v>0.1</v>
      </c>
      <c r="BE78" s="216">
        <f>Variables!$D$29</f>
        <v>0.1</v>
      </c>
      <c r="BF78" s="216">
        <f>Variables!$D$29</f>
        <v>0.1</v>
      </c>
      <c r="BG78" s="216">
        <f>Variables!$D$29</f>
        <v>0.1</v>
      </c>
      <c r="BH78" s="216">
        <f>Variables!$D$29</f>
        <v>0.1</v>
      </c>
      <c r="BI78" s="216">
        <f>Variables!$D$29</f>
        <v>0.1</v>
      </c>
      <c r="BJ78" s="216">
        <f>Variables!$D$29</f>
        <v>0.1</v>
      </c>
      <c r="BK78" s="216">
        <f>Variables!$D$29</f>
        <v>0.1</v>
      </c>
      <c r="BL78" s="216">
        <f>Variables!$D$29</f>
        <v>0.1</v>
      </c>
      <c r="BM78" s="216">
        <f>Variables!$D$29</f>
        <v>0.1</v>
      </c>
      <c r="BN78" s="216">
        <f>Variables!$D$29</f>
        <v>0.1</v>
      </c>
      <c r="BO78" s="216">
        <f>Variables!$D$29</f>
        <v>0.1</v>
      </c>
      <c r="BP78" s="216">
        <f>Variables!$D$29</f>
        <v>0.1</v>
      </c>
      <c r="BQ78" s="216">
        <f>Variables!$D$29</f>
        <v>0.1</v>
      </c>
    </row>
    <row r="79" spans="5:69" ht="16" customHeight="1">
      <c r="E79" s="326"/>
      <c r="F79" s="328"/>
      <c r="G79" s="329"/>
      <c r="H79" s="323"/>
      <c r="I79" s="232" t="s">
        <v>319</v>
      </c>
      <c r="J79" s="216">
        <f>Variables!$D$32</f>
        <v>0.1</v>
      </c>
      <c r="K79" s="216">
        <f>Variables!$D$32</f>
        <v>0.1</v>
      </c>
      <c r="L79" s="216">
        <f>Variables!$D$32</f>
        <v>0.1</v>
      </c>
      <c r="M79" s="216">
        <f>Variables!$D$32</f>
        <v>0.1</v>
      </c>
      <c r="N79" s="216">
        <f>Variables!$D$32</f>
        <v>0.1</v>
      </c>
      <c r="O79" s="216">
        <f>Variables!$D$32</f>
        <v>0.1</v>
      </c>
      <c r="P79" s="216">
        <f>Variables!$D$32</f>
        <v>0.1</v>
      </c>
      <c r="Q79" s="216">
        <f>Variables!$D$32</f>
        <v>0.1</v>
      </c>
      <c r="R79" s="216">
        <f>Variables!$D$32</f>
        <v>0.1</v>
      </c>
      <c r="S79" s="216">
        <f>Variables!$D$32</f>
        <v>0.1</v>
      </c>
      <c r="T79" s="216">
        <f>Variables!$D$32</f>
        <v>0.1</v>
      </c>
      <c r="U79" s="216">
        <f>Variables!$D$32</f>
        <v>0.1</v>
      </c>
      <c r="V79" s="216">
        <f>Variables!$D$32</f>
        <v>0.1</v>
      </c>
      <c r="W79" s="216">
        <f>Variables!$D$32</f>
        <v>0.1</v>
      </c>
      <c r="X79" s="216">
        <f>Variables!$D$32</f>
        <v>0.1</v>
      </c>
      <c r="Y79" s="216">
        <f>Variables!$D$32</f>
        <v>0.1</v>
      </c>
      <c r="Z79" s="216">
        <f>Variables!$D$32</f>
        <v>0.1</v>
      </c>
      <c r="AA79" s="216">
        <f>Variables!$D$32</f>
        <v>0.1</v>
      </c>
      <c r="AB79" s="216">
        <f>Variables!$D$32</f>
        <v>0.1</v>
      </c>
      <c r="AC79" s="216">
        <f>Variables!$D$32</f>
        <v>0.1</v>
      </c>
      <c r="AD79" s="216">
        <f>Variables!$D$32</f>
        <v>0.1</v>
      </c>
      <c r="AE79" s="216">
        <f>Variables!$D$32</f>
        <v>0.1</v>
      </c>
      <c r="AF79" s="216">
        <f>Variables!$D$32</f>
        <v>0.1</v>
      </c>
      <c r="AG79" s="216">
        <f>Variables!$D$32</f>
        <v>0.1</v>
      </c>
      <c r="AH79" s="216">
        <f>Variables!$D$32</f>
        <v>0.1</v>
      </c>
      <c r="AI79" s="216">
        <f>Variables!$D$32</f>
        <v>0.1</v>
      </c>
      <c r="AJ79" s="216">
        <f>Variables!$D$32</f>
        <v>0.1</v>
      </c>
      <c r="AK79" s="216">
        <f>Variables!$D$32</f>
        <v>0.1</v>
      </c>
      <c r="AL79" s="216">
        <f>Variables!$D$32</f>
        <v>0.1</v>
      </c>
      <c r="AM79" s="216">
        <f>Variables!$D$32</f>
        <v>0.1</v>
      </c>
      <c r="AN79" s="216">
        <f>Variables!$D$32</f>
        <v>0.1</v>
      </c>
      <c r="AO79" s="216">
        <f>Variables!$D$32</f>
        <v>0.1</v>
      </c>
      <c r="AP79" s="216">
        <f>Variables!$D$32</f>
        <v>0.1</v>
      </c>
      <c r="AQ79" s="216">
        <f>Variables!$D$32</f>
        <v>0.1</v>
      </c>
      <c r="AR79" s="216">
        <f>Variables!$D$32</f>
        <v>0.1</v>
      </c>
      <c r="AS79" s="216">
        <f>Variables!$D$32</f>
        <v>0.1</v>
      </c>
      <c r="AT79" s="216">
        <f>Variables!$D$32</f>
        <v>0.1</v>
      </c>
      <c r="AU79" s="216">
        <f>Variables!$D$32</f>
        <v>0.1</v>
      </c>
      <c r="AV79" s="216">
        <f>Variables!$D$32</f>
        <v>0.1</v>
      </c>
      <c r="AW79" s="216">
        <f>Variables!$D$32</f>
        <v>0.1</v>
      </c>
      <c r="AX79" s="216">
        <f>Variables!$D$32</f>
        <v>0.1</v>
      </c>
      <c r="AY79" s="216">
        <f>Variables!$D$32</f>
        <v>0.1</v>
      </c>
      <c r="AZ79" s="216">
        <f>Variables!$D$32</f>
        <v>0.1</v>
      </c>
      <c r="BA79" s="216">
        <f>Variables!$D$32</f>
        <v>0.1</v>
      </c>
      <c r="BB79" s="216">
        <f>Variables!$D$32</f>
        <v>0.1</v>
      </c>
      <c r="BC79" s="216">
        <f>Variables!$D$32</f>
        <v>0.1</v>
      </c>
      <c r="BD79" s="216">
        <f>Variables!$D$32</f>
        <v>0.1</v>
      </c>
      <c r="BE79" s="216">
        <f>Variables!$D$32</f>
        <v>0.1</v>
      </c>
      <c r="BF79" s="216">
        <f>Variables!$D$32</f>
        <v>0.1</v>
      </c>
      <c r="BG79" s="216">
        <f>Variables!$D$32</f>
        <v>0.1</v>
      </c>
      <c r="BH79" s="216">
        <f>Variables!$D$32</f>
        <v>0.1</v>
      </c>
      <c r="BI79" s="216">
        <f>Variables!$D$32</f>
        <v>0.1</v>
      </c>
      <c r="BJ79" s="216">
        <f>Variables!$D$32</f>
        <v>0.1</v>
      </c>
      <c r="BK79" s="216">
        <f>Variables!$D$32</f>
        <v>0.1</v>
      </c>
      <c r="BL79" s="216">
        <f>Variables!$D$32</f>
        <v>0.1</v>
      </c>
      <c r="BM79" s="216">
        <f>Variables!$D$32</f>
        <v>0.1</v>
      </c>
      <c r="BN79" s="216">
        <f>Variables!$D$32</f>
        <v>0.1</v>
      </c>
      <c r="BO79" s="216">
        <f>Variables!$D$32</f>
        <v>0.1</v>
      </c>
      <c r="BP79" s="216">
        <f>Variables!$D$32</f>
        <v>0.1</v>
      </c>
      <c r="BQ79" s="216">
        <f>Variables!$D$32</f>
        <v>0.1</v>
      </c>
    </row>
    <row r="80" spans="5:69" ht="16" customHeight="1">
      <c r="E80" s="326"/>
      <c r="F80" s="328"/>
      <c r="G80" s="329"/>
      <c r="H80" s="323"/>
      <c r="I80" s="230" t="s">
        <v>321</v>
      </c>
      <c r="J80" s="200">
        <f>J11*J78*J79</f>
        <v>0.48338177682294953</v>
      </c>
      <c r="K80" s="200">
        <f>K11*K78*K79</f>
        <v>0.49788323012763808</v>
      </c>
      <c r="L80" s="200">
        <f t="shared" ref="L80:BQ80" si="58">L11*L78*L79</f>
        <v>0.51281972703146728</v>
      </c>
      <c r="M80" s="200">
        <f t="shared" si="58"/>
        <v>0.52820431884241126</v>
      </c>
      <c r="N80" s="200">
        <f t="shared" si="58"/>
        <v>0.54405044840768368</v>
      </c>
      <c r="O80" s="200">
        <f t="shared" si="58"/>
        <v>0.56037196185991422</v>
      </c>
      <c r="P80" s="200">
        <f t="shared" si="58"/>
        <v>0.57718312071571154</v>
      </c>
      <c r="Q80" s="200">
        <f t="shared" si="58"/>
        <v>0.59449861433718287</v>
      </c>
      <c r="R80" s="200">
        <f t="shared" si="58"/>
        <v>0.6123335727672985</v>
      </c>
      <c r="S80" s="200">
        <f t="shared" si="58"/>
        <v>0.63070357995031734</v>
      </c>
      <c r="T80" s="200">
        <f t="shared" si="58"/>
        <v>0.64962468734882695</v>
      </c>
      <c r="U80" s="200">
        <f t="shared" si="58"/>
        <v>0.66911342796929185</v>
      </c>
      <c r="V80" s="200">
        <f t="shared" si="58"/>
        <v>0.68918683080837051</v>
      </c>
      <c r="W80" s="200">
        <f t="shared" si="58"/>
        <v>0.70986243573262164</v>
      </c>
      <c r="X80" s="200">
        <f t="shared" si="58"/>
        <v>0.7311583088046002</v>
      </c>
      <c r="Y80" s="200">
        <f t="shared" si="58"/>
        <v>0.75309305806873827</v>
      </c>
      <c r="Z80" s="200">
        <f t="shared" si="58"/>
        <v>0.77568584981080024</v>
      </c>
      <c r="AA80" s="200">
        <f t="shared" si="58"/>
        <v>0.79895642530512445</v>
      </c>
      <c r="AB80" s="200">
        <f t="shared" si="58"/>
        <v>0.82292511806427804</v>
      </c>
      <c r="AC80" s="200">
        <f t="shared" si="58"/>
        <v>0.84761287160620646</v>
      </c>
      <c r="AD80" s="200">
        <f t="shared" si="58"/>
        <v>0.87304125775439256</v>
      </c>
      <c r="AE80" s="200">
        <f t="shared" si="58"/>
        <v>0.89923249548702433</v>
      </c>
      <c r="AF80" s="200">
        <f t="shared" si="58"/>
        <v>0.92620947035163492</v>
      </c>
      <c r="AG80" s="200">
        <f t="shared" si="58"/>
        <v>0.9539957544621841</v>
      </c>
      <c r="AH80" s="200">
        <f t="shared" si="58"/>
        <v>0.98261562709604966</v>
      </c>
      <c r="AI80" s="200">
        <f t="shared" si="58"/>
        <v>1.0120940959089311</v>
      </c>
      <c r="AJ80" s="200">
        <f t="shared" si="58"/>
        <v>1.0424569187861992</v>
      </c>
      <c r="AK80" s="200">
        <f t="shared" si="58"/>
        <v>1.0737306263497854</v>
      </c>
      <c r="AL80" s="200">
        <f t="shared" si="58"/>
        <v>1.1059425451402789</v>
      </c>
      <c r="AM80" s="200">
        <f t="shared" si="58"/>
        <v>1.1391208214944872</v>
      </c>
      <c r="AN80" s="200">
        <f t="shared" si="58"/>
        <v>1.173294446139322</v>
      </c>
      <c r="AO80" s="200">
        <f t="shared" si="58"/>
        <v>1.2084932795235015</v>
      </c>
      <c r="AP80" s="200">
        <f t="shared" si="58"/>
        <v>1.2447480779092066</v>
      </c>
      <c r="AQ80" s="200">
        <f t="shared" si="58"/>
        <v>1.2820905202464827</v>
      </c>
      <c r="AR80" s="200">
        <f t="shared" si="58"/>
        <v>1.3205532358538774</v>
      </c>
      <c r="AS80" s="200">
        <f t="shared" si="58"/>
        <v>1.3601698329294938</v>
      </c>
      <c r="AT80" s="200">
        <f t="shared" si="58"/>
        <v>1.4009749279173784</v>
      </c>
      <c r="AU80" s="200">
        <f t="shared" si="58"/>
        <v>1.4430041757549001</v>
      </c>
      <c r="AV80" s="200">
        <f t="shared" si="58"/>
        <v>1.4862943010275471</v>
      </c>
      <c r="AW80" s="200">
        <f t="shared" si="58"/>
        <v>1.5308831300583734</v>
      </c>
      <c r="AX80" s="200">
        <f t="shared" si="58"/>
        <v>1.5768096239601248</v>
      </c>
      <c r="AY80" s="200">
        <f t="shared" si="58"/>
        <v>1.6241139126789286</v>
      </c>
      <c r="AZ80" s="200">
        <f t="shared" si="58"/>
        <v>1.6728373300592965</v>
      </c>
      <c r="BA80" s="200">
        <f t="shared" si="58"/>
        <v>1.7230224499610753</v>
      </c>
      <c r="BB80" s="200">
        <f t="shared" si="58"/>
        <v>1.7747131234599078</v>
      </c>
      <c r="BC80" s="200">
        <f t="shared" si="58"/>
        <v>1.8279545171637048</v>
      </c>
      <c r="BD80" s="200">
        <f t="shared" si="58"/>
        <v>1.8827931526786159</v>
      </c>
      <c r="BE80" s="200">
        <f t="shared" si="58"/>
        <v>1.9392769472589746</v>
      </c>
      <c r="BF80" s="200">
        <f t="shared" si="58"/>
        <v>1.997455255676744</v>
      </c>
      <c r="BG80" s="200">
        <f t="shared" si="58"/>
        <v>2.0573789133470464</v>
      </c>
      <c r="BH80" s="200">
        <f t="shared" si="58"/>
        <v>2.1191002807474577</v>
      </c>
      <c r="BI80" s="200">
        <f t="shared" si="58"/>
        <v>2.1826732891698817</v>
      </c>
      <c r="BJ80" s="200">
        <f t="shared" si="58"/>
        <v>2.248153487844978</v>
      </c>
      <c r="BK80" s="200">
        <f t="shared" si="58"/>
        <v>2.3155980924803274</v>
      </c>
      <c r="BL80" s="200">
        <f t="shared" si="58"/>
        <v>2.3850660352547375</v>
      </c>
      <c r="BM80" s="200">
        <f t="shared" si="58"/>
        <v>2.4566180163123796</v>
      </c>
      <c r="BN80" s="200">
        <f t="shared" si="58"/>
        <v>2.5303165568017509</v>
      </c>
      <c r="BO80" s="200">
        <f t="shared" si="58"/>
        <v>2.6062260535058037</v>
      </c>
      <c r="BP80" s="200">
        <f t="shared" si="58"/>
        <v>2.6844128351109777</v>
      </c>
      <c r="BQ80" s="200">
        <f t="shared" si="58"/>
        <v>2.7649452201643072</v>
      </c>
    </row>
    <row r="81" spans="5:69" ht="16" customHeight="1">
      <c r="E81" s="326"/>
      <c r="F81" s="328"/>
      <c r="G81" s="329"/>
      <c r="H81" s="323"/>
      <c r="I81" s="230" t="s">
        <v>322</v>
      </c>
      <c r="J81" s="200">
        <f>J80/J264</f>
        <v>1.115067535923759E-2</v>
      </c>
      <c r="K81" s="200">
        <f>K80/K264</f>
        <v>1.1259995705896784E-2</v>
      </c>
      <c r="L81" s="200">
        <f t="shared" ref="L81:BQ81" si="59">L80/L264</f>
        <v>1.1370387820660478E-2</v>
      </c>
      <c r="M81" s="200">
        <f t="shared" si="59"/>
        <v>1.148186221105911E-2</v>
      </c>
      <c r="N81" s="200">
        <f t="shared" si="59"/>
        <v>1.1594429487638122E-2</v>
      </c>
      <c r="O81" s="200">
        <f t="shared" si="59"/>
        <v>1.1708100364967907E-2</v>
      </c>
      <c r="P81" s="200">
        <f t="shared" si="59"/>
        <v>1.182288566266367E-2</v>
      </c>
      <c r="Q81" s="200">
        <f t="shared" si="59"/>
        <v>1.1938796306415275E-2</v>
      </c>
      <c r="R81" s="200">
        <f t="shared" si="59"/>
        <v>1.2055843329027193E-2</v>
      </c>
      <c r="S81" s="200">
        <f t="shared" si="59"/>
        <v>1.2174037871468632E-2</v>
      </c>
      <c r="T81" s="200">
        <f t="shared" si="59"/>
        <v>1.2293391183934011E-2</v>
      </c>
      <c r="U81" s="200">
        <f t="shared" si="59"/>
        <v>1.2413914626913759E-2</v>
      </c>
      <c r="V81" s="200">
        <f t="shared" si="59"/>
        <v>1.2535619672275655E-2</v>
      </c>
      <c r="W81" s="200">
        <f t="shared" si="59"/>
        <v>1.265851790435679E-2</v>
      </c>
      <c r="X81" s="200">
        <f t="shared" si="59"/>
        <v>1.2782621021066169E-2</v>
      </c>
      <c r="Y81" s="200">
        <f t="shared" si="59"/>
        <v>1.290794083499819E-2</v>
      </c>
      <c r="Z81" s="200">
        <f t="shared" si="59"/>
        <v>1.303448927455699E-2</v>
      </c>
      <c r="AA81" s="200">
        <f t="shared" si="59"/>
        <v>1.3162278385091866E-2</v>
      </c>
      <c r="AB81" s="200">
        <f t="shared" si="59"/>
        <v>1.3291320330043746E-2</v>
      </c>
      <c r="AC81" s="200">
        <f t="shared" si="59"/>
        <v>1.3421627392102998E-2</v>
      </c>
      <c r="AD81" s="200">
        <f t="shared" si="59"/>
        <v>1.3553211974378516E-2</v>
      </c>
      <c r="AE81" s="200">
        <f t="shared" si="59"/>
        <v>1.3686086601578306E-2</v>
      </c>
      <c r="AF81" s="200">
        <f t="shared" si="59"/>
        <v>1.3820263921201619E-2</v>
      </c>
      <c r="AG81" s="200">
        <f t="shared" si="59"/>
        <v>1.3955756704742814E-2</v>
      </c>
      <c r="AH81" s="200">
        <f t="shared" si="59"/>
        <v>1.4092577848906959E-2</v>
      </c>
      <c r="AI81" s="200">
        <f t="shared" si="59"/>
        <v>1.4230740376837419E-2</v>
      </c>
      <c r="AJ81" s="200">
        <f t="shared" si="59"/>
        <v>1.4370257439355437E-2</v>
      </c>
      <c r="AK81" s="200">
        <f t="shared" si="59"/>
        <v>1.4511142316211867E-2</v>
      </c>
      <c r="AL81" s="200">
        <f t="shared" si="59"/>
        <v>1.4653408417351197E-2</v>
      </c>
      <c r="AM81" s="200">
        <f t="shared" si="59"/>
        <v>1.4797069284187973E-2</v>
      </c>
      <c r="AN81" s="200">
        <f t="shared" si="59"/>
        <v>1.4942138590895701E-2</v>
      </c>
      <c r="AO81" s="200">
        <f t="shared" si="59"/>
        <v>1.5088630145708399E-2</v>
      </c>
      <c r="AP81" s="200">
        <f t="shared" si="59"/>
        <v>1.5236557892234952E-2</v>
      </c>
      <c r="AQ81" s="200">
        <f t="shared" si="59"/>
        <v>1.5385935910786276E-2</v>
      </c>
      <c r="AR81" s="200">
        <f t="shared" si="59"/>
        <v>1.5536778419715553E-2</v>
      </c>
      <c r="AS81" s="200">
        <f t="shared" si="59"/>
        <v>1.568909977677159E-2</v>
      </c>
      <c r="AT81" s="200">
        <f t="shared" si="59"/>
        <v>1.5842914480465427E-2</v>
      </c>
      <c r="AU81" s="200">
        <f t="shared" si="59"/>
        <v>1.5998237171450384E-2</v>
      </c>
      <c r="AV81" s="200">
        <f t="shared" si="59"/>
        <v>1.6155082633915584E-2</v>
      </c>
      <c r="AW81" s="200">
        <f t="shared" si="59"/>
        <v>1.6313465796993186E-2</v>
      </c>
      <c r="AX81" s="200">
        <f t="shared" si="59"/>
        <v>1.6473401736179394E-2</v>
      </c>
      <c r="AY81" s="200">
        <f t="shared" si="59"/>
        <v>1.6634905674769392E-2</v>
      </c>
      <c r="AZ81" s="200">
        <f t="shared" si="59"/>
        <v>1.6797992985306345E-2</v>
      </c>
      <c r="BA81" s="200">
        <f t="shared" si="59"/>
        <v>1.6962679191044643E-2</v>
      </c>
      <c r="BB81" s="200">
        <f t="shared" si="59"/>
        <v>1.7128979967427436E-2</v>
      </c>
      <c r="BC81" s="200">
        <f t="shared" si="59"/>
        <v>1.7296911143578682E-2</v>
      </c>
      <c r="BD81" s="200">
        <f t="shared" si="59"/>
        <v>1.7466488703809846E-2</v>
      </c>
      <c r="BE81" s="200">
        <f t="shared" si="59"/>
        <v>1.7637728789141317E-2</v>
      </c>
      <c r="BF81" s="200">
        <f t="shared" si="59"/>
        <v>1.7810647698838781E-2</v>
      </c>
      <c r="BG81" s="200">
        <f t="shared" si="59"/>
        <v>1.7985261891964654E-2</v>
      </c>
      <c r="BH81" s="200">
        <f t="shared" si="59"/>
        <v>1.8161587988944697E-2</v>
      </c>
      <c r="BI81" s="200">
        <f t="shared" si="59"/>
        <v>1.833964277315004E-2</v>
      </c>
      <c r="BJ81" s="200">
        <f t="shared" si="59"/>
        <v>1.8519443192494645E-2</v>
      </c>
      <c r="BK81" s="200">
        <f t="shared" si="59"/>
        <v>1.8701006361048513E-2</v>
      </c>
      <c r="BL81" s="200">
        <f t="shared" si="59"/>
        <v>1.8884349560666636E-2</v>
      </c>
      <c r="BM81" s="200">
        <f t="shared" si="59"/>
        <v>1.906949024263396E-2</v>
      </c>
      <c r="BN81" s="200">
        <f t="shared" si="59"/>
        <v>1.9256446029326444E-2</v>
      </c>
      <c r="BO81" s="200">
        <f t="shared" si="59"/>
        <v>1.9445234715888469E-2</v>
      </c>
      <c r="BP81" s="200">
        <f t="shared" si="59"/>
        <v>1.9635874271926593E-2</v>
      </c>
      <c r="BQ81" s="200">
        <f t="shared" si="59"/>
        <v>1.9828382843219992E-2</v>
      </c>
    </row>
    <row r="82" spans="5:69" ht="16" customHeight="1">
      <c r="E82" s="326"/>
      <c r="F82" s="328"/>
      <c r="G82" s="329"/>
      <c r="H82" s="323"/>
      <c r="I82" s="230" t="s">
        <v>299</v>
      </c>
      <c r="J82" s="195">
        <v>0</v>
      </c>
      <c r="K82" s="200">
        <f t="shared" ref="K82:BQ82" si="60">J84*$B$6</f>
        <v>4.4602701436950365E-3</v>
      </c>
      <c r="L82" s="200">
        <f t="shared" si="60"/>
        <v>6.7341333542062318E-3</v>
      </c>
      <c r="M82" s="200">
        <f t="shared" si="60"/>
        <v>7.9152218053673076E-3</v>
      </c>
      <c r="N82" s="200">
        <f t="shared" si="60"/>
        <v>8.5503557871072968E-3</v>
      </c>
      <c r="O82" s="200">
        <f t="shared" si="60"/>
        <v>8.9129496886088972E-3</v>
      </c>
      <c r="P82" s="200">
        <f t="shared" si="60"/>
        <v>9.139714990291611E-3</v>
      </c>
      <c r="Q82" s="200">
        <f t="shared" si="60"/>
        <v>9.2990117602112735E-3</v>
      </c>
      <c r="R82" s="200">
        <f t="shared" si="60"/>
        <v>9.4250244026717472E-3</v>
      </c>
      <c r="S82" s="200">
        <f t="shared" si="60"/>
        <v>9.5348495329467507E-3</v>
      </c>
      <c r="T82" s="200">
        <f t="shared" si="60"/>
        <v>9.6370399150608292E-3</v>
      </c>
      <c r="U82" s="200">
        <f t="shared" si="60"/>
        <v>9.7358764311040197E-3</v>
      </c>
      <c r="V82" s="200">
        <f t="shared" si="60"/>
        <v>9.8335040663175138E-3</v>
      </c>
      <c r="W82" s="200">
        <f t="shared" si="60"/>
        <v>9.9309999020690196E-3</v>
      </c>
      <c r="X82" s="200">
        <f t="shared" si="60"/>
        <v>1.0028907112777229E-2</v>
      </c>
      <c r="Y82" s="200">
        <f t="shared" si="60"/>
        <v>1.0127501964815084E-2</v>
      </c>
      <c r="Z82" s="200">
        <f t="shared" si="60"/>
        <v>1.0226927316406819E-2</v>
      </c>
      <c r="AA82" s="200">
        <f t="shared" si="60"/>
        <v>1.0327259368026205E-2</v>
      </c>
      <c r="AB82" s="200">
        <f t="shared" si="60"/>
        <v>1.0428541038049849E-2</v>
      </c>
      <c r="AC82" s="200">
        <f t="shared" si="60"/>
        <v>1.0530798651042424E-2</v>
      </c>
      <c r="AD82" s="200">
        <f t="shared" si="60"/>
        <v>1.0634050282362412E-2</v>
      </c>
      <c r="AE82" s="200">
        <f t="shared" si="60"/>
        <v>1.0738309930932614E-2</v>
      </c>
      <c r="AF82" s="200">
        <f t="shared" si="60"/>
        <v>1.0843589606097629E-2</v>
      </c>
      <c r="AG82" s="200">
        <f t="shared" si="60"/>
        <v>1.0949900371529464E-2</v>
      </c>
      <c r="AH82" s="200">
        <f t="shared" si="60"/>
        <v>1.1057252867661857E-2</v>
      </c>
      <c r="AI82" s="200">
        <f t="shared" si="60"/>
        <v>1.1165657573393713E-2</v>
      </c>
      <c r="AJ82" s="200">
        <f t="shared" si="60"/>
        <v>1.1275124937431824E-2</v>
      </c>
      <c r="AK82" s="200">
        <f t="shared" si="60"/>
        <v>1.1385665444458088E-2</v>
      </c>
      <c r="AL82" s="200">
        <f t="shared" si="60"/>
        <v>1.1497289648713792E-2</v>
      </c>
      <c r="AM82" s="200">
        <f t="shared" si="60"/>
        <v>1.1610008191297375E-2</v>
      </c>
      <c r="AN82" s="200">
        <f t="shared" si="60"/>
        <v>1.1723831809323876E-2</v>
      </c>
      <c r="AO82" s="200">
        <f t="shared" si="60"/>
        <v>1.1838771341020219E-2</v>
      </c>
      <c r="AP82" s="200">
        <f t="shared" si="60"/>
        <v>1.1954837728793471E-2</v>
      </c>
      <c r="AQ82" s="200">
        <f t="shared" si="60"/>
        <v>1.2072042021290717E-2</v>
      </c>
      <c r="AR82" s="200">
        <f t="shared" si="60"/>
        <v>1.219039537495987E-2</v>
      </c>
      <c r="AS82" s="200">
        <f t="shared" si="60"/>
        <v>1.2309909055366157E-2</v>
      </c>
      <c r="AT82" s="200">
        <f t="shared" si="60"/>
        <v>1.2430594438391715E-2</v>
      </c>
      <c r="AU82" s="200">
        <f t="shared" si="60"/>
        <v>1.2552463011382029E-2</v>
      </c>
      <c r="AV82" s="200">
        <f t="shared" si="60"/>
        <v>1.2675526374271169E-2</v>
      </c>
      <c r="AW82" s="200">
        <f t="shared" si="60"/>
        <v>1.279979624070182E-2</v>
      </c>
      <c r="AX82" s="200">
        <f t="shared" si="60"/>
        <v>1.2925284439148185E-2</v>
      </c>
      <c r="AY82" s="200">
        <f t="shared" si="60"/>
        <v>1.3052002914045853E-2</v>
      </c>
      <c r="AZ82" s="200">
        <f t="shared" si="60"/>
        <v>1.3179963726930683E-2</v>
      </c>
      <c r="BA82" s="200">
        <f t="shared" si="60"/>
        <v>1.3309179057587878E-2</v>
      </c>
      <c r="BB82" s="200">
        <f t="shared" si="60"/>
        <v>1.3439661205211798E-2</v>
      </c>
      <c r="BC82" s="200">
        <f t="shared" si="60"/>
        <v>1.3571422589576873E-2</v>
      </c>
      <c r="BD82" s="200">
        <f t="shared" si="60"/>
        <v>1.3704475752219909E-2</v>
      </c>
      <c r="BE82" s="200">
        <f t="shared" si="60"/>
        <v>1.3838833357633893E-2</v>
      </c>
      <c r="BF82" s="200">
        <f t="shared" si="60"/>
        <v>1.3974508194473474E-2</v>
      </c>
      <c r="BG82" s="200">
        <f t="shared" si="60"/>
        <v>1.4111513176772249E-2</v>
      </c>
      <c r="BH82" s="200">
        <f t="shared" si="60"/>
        <v>1.4249861345171986E-2</v>
      </c>
      <c r="BI82" s="200">
        <f t="shared" si="60"/>
        <v>1.4389565868163871E-2</v>
      </c>
      <c r="BJ82" s="200">
        <f t="shared" si="60"/>
        <v>1.4530640043341952E-2</v>
      </c>
      <c r="BK82" s="200">
        <f t="shared" si="60"/>
        <v>1.4673097298668834E-2</v>
      </c>
      <c r="BL82" s="200">
        <f t="shared" si="60"/>
        <v>1.4816951193753822E-2</v>
      </c>
      <c r="BM82" s="200">
        <f t="shared" si="60"/>
        <v>1.4962215421143565E-2</v>
      </c>
      <c r="BN82" s="200">
        <f t="shared" si="60"/>
        <v>1.5108903807625369E-2</v>
      </c>
      <c r="BO82" s="200">
        <f t="shared" si="60"/>
        <v>1.5257030315543263E-2</v>
      </c>
      <c r="BP82" s="200">
        <f t="shared" si="60"/>
        <v>1.5406609044127018E-2</v>
      </c>
      <c r="BQ82" s="200">
        <f t="shared" si="60"/>
        <v>1.5557654230834148E-2</v>
      </c>
    </row>
    <row r="83" spans="5:69" ht="16" customHeight="1">
      <c r="E83" s="326"/>
      <c r="F83" s="328"/>
      <c r="G83" s="329"/>
      <c r="H83" s="323"/>
      <c r="I83" s="230" t="s">
        <v>301</v>
      </c>
      <c r="J83" s="195">
        <v>0</v>
      </c>
      <c r="K83" s="200">
        <f t="shared" ref="K83:BQ83" si="61">J84*$B$7</f>
        <v>1.1150675359237591E-3</v>
      </c>
      <c r="L83" s="200">
        <f t="shared" si="61"/>
        <v>1.683533338551558E-3</v>
      </c>
      <c r="M83" s="200">
        <f t="shared" si="61"/>
        <v>1.9788054513418269E-3</v>
      </c>
      <c r="N83" s="200">
        <f t="shared" si="61"/>
        <v>2.1375889467768242E-3</v>
      </c>
      <c r="O83" s="200">
        <f t="shared" si="61"/>
        <v>2.2282374221522243E-3</v>
      </c>
      <c r="P83" s="200">
        <f t="shared" si="61"/>
        <v>2.2849287475729028E-3</v>
      </c>
      <c r="Q83" s="200">
        <f t="shared" si="61"/>
        <v>2.3247529400528184E-3</v>
      </c>
      <c r="R83" s="200">
        <f t="shared" si="61"/>
        <v>2.3562561006679368E-3</v>
      </c>
      <c r="S83" s="200">
        <f t="shared" si="61"/>
        <v>2.3837123832366877E-3</v>
      </c>
      <c r="T83" s="200">
        <f t="shared" si="61"/>
        <v>2.4092599787652073E-3</v>
      </c>
      <c r="U83" s="200">
        <f t="shared" si="61"/>
        <v>2.4339691077760049E-3</v>
      </c>
      <c r="V83" s="200">
        <f t="shared" si="61"/>
        <v>2.4583760165793785E-3</v>
      </c>
      <c r="W83" s="200">
        <f t="shared" si="61"/>
        <v>2.4827499755172549E-3</v>
      </c>
      <c r="X83" s="200">
        <f t="shared" si="61"/>
        <v>2.5072267781943072E-3</v>
      </c>
      <c r="Y83" s="200">
        <f t="shared" si="61"/>
        <v>2.5318754912037711E-3</v>
      </c>
      <c r="Z83" s="200">
        <f t="shared" si="61"/>
        <v>2.5567318291017048E-3</v>
      </c>
      <c r="AA83" s="200">
        <f t="shared" si="61"/>
        <v>2.5818148420065513E-3</v>
      </c>
      <c r="AB83" s="200">
        <f t="shared" si="61"/>
        <v>2.6071352595124623E-3</v>
      </c>
      <c r="AC83" s="200">
        <f t="shared" si="61"/>
        <v>2.632699662760606E-3</v>
      </c>
      <c r="AD83" s="200">
        <f t="shared" si="61"/>
        <v>2.658512570590603E-3</v>
      </c>
      <c r="AE83" s="200">
        <f t="shared" si="61"/>
        <v>2.6845774827331534E-3</v>
      </c>
      <c r="AF83" s="200">
        <f t="shared" si="61"/>
        <v>2.7108974015244073E-3</v>
      </c>
      <c r="AG83" s="200">
        <f t="shared" si="61"/>
        <v>2.7374750928823659E-3</v>
      </c>
      <c r="AH83" s="200">
        <f t="shared" si="61"/>
        <v>2.7643132169154643E-3</v>
      </c>
      <c r="AI83" s="200">
        <f t="shared" si="61"/>
        <v>2.7914143933484284E-3</v>
      </c>
      <c r="AJ83" s="200">
        <f t="shared" si="61"/>
        <v>2.818781234357956E-3</v>
      </c>
      <c r="AK83" s="200">
        <f t="shared" si="61"/>
        <v>2.846416361114522E-3</v>
      </c>
      <c r="AL83" s="200">
        <f t="shared" si="61"/>
        <v>2.874322412178448E-3</v>
      </c>
      <c r="AM83" s="200">
        <f t="shared" si="61"/>
        <v>2.9025020478243438E-3</v>
      </c>
      <c r="AN83" s="200">
        <f t="shared" si="61"/>
        <v>2.930957952330969E-3</v>
      </c>
      <c r="AO83" s="200">
        <f t="shared" si="61"/>
        <v>2.9596928352550547E-3</v>
      </c>
      <c r="AP83" s="200">
        <f t="shared" si="61"/>
        <v>2.9887094321983678E-3</v>
      </c>
      <c r="AQ83" s="200">
        <f t="shared" si="61"/>
        <v>3.0180105053226793E-3</v>
      </c>
      <c r="AR83" s="200">
        <f t="shared" si="61"/>
        <v>3.0475988437399675E-3</v>
      </c>
      <c r="AS83" s="200">
        <f t="shared" si="61"/>
        <v>3.0774772638415392E-3</v>
      </c>
      <c r="AT83" s="200">
        <f t="shared" si="61"/>
        <v>3.1076486095979287E-3</v>
      </c>
      <c r="AU83" s="200">
        <f t="shared" si="61"/>
        <v>3.1381157528455072E-3</v>
      </c>
      <c r="AV83" s="200">
        <f t="shared" si="61"/>
        <v>3.1688815935677923E-3</v>
      </c>
      <c r="AW83" s="200">
        <f t="shared" si="61"/>
        <v>3.199949060175455E-3</v>
      </c>
      <c r="AX83" s="200">
        <f t="shared" si="61"/>
        <v>3.2313211097870463E-3</v>
      </c>
      <c r="AY83" s="200">
        <f t="shared" si="61"/>
        <v>3.2630007285114632E-3</v>
      </c>
      <c r="AZ83" s="200">
        <f t="shared" si="61"/>
        <v>3.2949909317326709E-3</v>
      </c>
      <c r="BA83" s="200">
        <f t="shared" si="61"/>
        <v>3.3272947643969695E-3</v>
      </c>
      <c r="BB83" s="200">
        <f t="shared" si="61"/>
        <v>3.3599153013029494E-3</v>
      </c>
      <c r="BC83" s="200">
        <f t="shared" si="61"/>
        <v>3.3928556473942183E-3</v>
      </c>
      <c r="BD83" s="200">
        <f t="shared" si="61"/>
        <v>3.4261189380549771E-3</v>
      </c>
      <c r="BE83" s="200">
        <f t="shared" si="61"/>
        <v>3.4597083394084733E-3</v>
      </c>
      <c r="BF83" s="200">
        <f t="shared" si="61"/>
        <v>3.4936270486183685E-3</v>
      </c>
      <c r="BG83" s="200">
        <f t="shared" si="61"/>
        <v>3.5278782941930622E-3</v>
      </c>
      <c r="BH83" s="200">
        <f t="shared" si="61"/>
        <v>3.5624653362929964E-3</v>
      </c>
      <c r="BI83" s="200">
        <f t="shared" si="61"/>
        <v>3.5973914670409677E-3</v>
      </c>
      <c r="BJ83" s="200">
        <f t="shared" si="61"/>
        <v>3.6326600108354881E-3</v>
      </c>
      <c r="BK83" s="200">
        <f t="shared" si="61"/>
        <v>3.6682743246672085E-3</v>
      </c>
      <c r="BL83" s="200">
        <f t="shared" si="61"/>
        <v>3.7042377984384555E-3</v>
      </c>
      <c r="BM83" s="200">
        <f t="shared" si="61"/>
        <v>3.7405538552858913E-3</v>
      </c>
      <c r="BN83" s="200">
        <f t="shared" si="61"/>
        <v>3.7772259519063423E-3</v>
      </c>
      <c r="BO83" s="200">
        <f t="shared" si="61"/>
        <v>3.8142575788858157E-3</v>
      </c>
      <c r="BP83" s="200">
        <f t="shared" si="61"/>
        <v>3.8516522610317545E-3</v>
      </c>
      <c r="BQ83" s="200">
        <f t="shared" si="61"/>
        <v>3.8894135577085369E-3</v>
      </c>
    </row>
    <row r="84" spans="5:69" ht="16" customHeight="1">
      <c r="E84" s="326"/>
      <c r="F84" s="328"/>
      <c r="G84" s="329"/>
      <c r="H84" s="323"/>
      <c r="I84" s="230" t="s">
        <v>295</v>
      </c>
      <c r="J84" s="200">
        <f>J81+J82+J83</f>
        <v>1.115067535923759E-2</v>
      </c>
      <c r="K84" s="200">
        <f>K81+K82+K83</f>
        <v>1.6835333385515579E-2</v>
      </c>
      <c r="L84" s="200">
        <f t="shared" ref="L84:BQ84" si="62">L81+L82+L83</f>
        <v>1.9788054513418269E-2</v>
      </c>
      <c r="M84" s="200">
        <f t="shared" si="62"/>
        <v>2.1375889467768243E-2</v>
      </c>
      <c r="N84" s="200">
        <f t="shared" si="62"/>
        <v>2.2282374221522242E-2</v>
      </c>
      <c r="O84" s="200">
        <f t="shared" si="62"/>
        <v>2.2849287475729028E-2</v>
      </c>
      <c r="P84" s="200">
        <f t="shared" si="62"/>
        <v>2.3247529400528183E-2</v>
      </c>
      <c r="Q84" s="200">
        <f t="shared" si="62"/>
        <v>2.3562561006679368E-2</v>
      </c>
      <c r="R84" s="200">
        <f t="shared" si="62"/>
        <v>2.3837123832366875E-2</v>
      </c>
      <c r="S84" s="200">
        <f t="shared" si="62"/>
        <v>2.4092599787652071E-2</v>
      </c>
      <c r="T84" s="200">
        <f t="shared" si="62"/>
        <v>2.4339691077760049E-2</v>
      </c>
      <c r="U84" s="200">
        <f t="shared" si="62"/>
        <v>2.4583760165793785E-2</v>
      </c>
      <c r="V84" s="200">
        <f t="shared" si="62"/>
        <v>2.4827499755172549E-2</v>
      </c>
      <c r="W84" s="200">
        <f t="shared" si="62"/>
        <v>2.5072267781943068E-2</v>
      </c>
      <c r="X84" s="200">
        <f t="shared" si="62"/>
        <v>2.5318754912037708E-2</v>
      </c>
      <c r="Y84" s="200">
        <f t="shared" si="62"/>
        <v>2.5567318291017046E-2</v>
      </c>
      <c r="Z84" s="200">
        <f t="shared" si="62"/>
        <v>2.5818148420065513E-2</v>
      </c>
      <c r="AA84" s="200">
        <f t="shared" si="62"/>
        <v>2.6071352595124622E-2</v>
      </c>
      <c r="AB84" s="200">
        <f t="shared" si="62"/>
        <v>2.6326996627606059E-2</v>
      </c>
      <c r="AC84" s="200">
        <f t="shared" si="62"/>
        <v>2.6585125705906029E-2</v>
      </c>
      <c r="AD84" s="200">
        <f t="shared" si="62"/>
        <v>2.6845774827331532E-2</v>
      </c>
      <c r="AE84" s="200">
        <f t="shared" si="62"/>
        <v>2.7108974015244071E-2</v>
      </c>
      <c r="AF84" s="200">
        <f t="shared" si="62"/>
        <v>2.7374750928823657E-2</v>
      </c>
      <c r="AG84" s="200">
        <f t="shared" si="62"/>
        <v>2.7643132169154642E-2</v>
      </c>
      <c r="AH84" s="200">
        <f t="shared" si="62"/>
        <v>2.7914143933484282E-2</v>
      </c>
      <c r="AI84" s="200">
        <f t="shared" si="62"/>
        <v>2.818781234357956E-2</v>
      </c>
      <c r="AJ84" s="200">
        <f t="shared" si="62"/>
        <v>2.8464163611145218E-2</v>
      </c>
      <c r="AK84" s="200">
        <f t="shared" si="62"/>
        <v>2.8743224121784476E-2</v>
      </c>
      <c r="AL84" s="200">
        <f t="shared" si="62"/>
        <v>2.9025020478243437E-2</v>
      </c>
      <c r="AM84" s="200">
        <f t="shared" si="62"/>
        <v>2.930957952330969E-2</v>
      </c>
      <c r="AN84" s="200">
        <f t="shared" si="62"/>
        <v>2.9596928352550546E-2</v>
      </c>
      <c r="AO84" s="200">
        <f t="shared" si="62"/>
        <v>2.9887094321983675E-2</v>
      </c>
      <c r="AP84" s="200">
        <f t="shared" si="62"/>
        <v>3.018010505322679E-2</v>
      </c>
      <c r="AQ84" s="200">
        <f t="shared" si="62"/>
        <v>3.0475988437399675E-2</v>
      </c>
      <c r="AR84" s="200">
        <f t="shared" si="62"/>
        <v>3.0774772638415392E-2</v>
      </c>
      <c r="AS84" s="200">
        <f t="shared" si="62"/>
        <v>3.1076486095979287E-2</v>
      </c>
      <c r="AT84" s="200">
        <f t="shared" si="62"/>
        <v>3.1381157528455071E-2</v>
      </c>
      <c r="AU84" s="200">
        <f t="shared" si="62"/>
        <v>3.1688815935677919E-2</v>
      </c>
      <c r="AV84" s="200">
        <f t="shared" si="62"/>
        <v>3.1999490601754547E-2</v>
      </c>
      <c r="AW84" s="200">
        <f t="shared" si="62"/>
        <v>3.2313211097870463E-2</v>
      </c>
      <c r="AX84" s="200">
        <f t="shared" si="62"/>
        <v>3.2630007285114629E-2</v>
      </c>
      <c r="AY84" s="200">
        <f t="shared" si="62"/>
        <v>3.2949909317326706E-2</v>
      </c>
      <c r="AZ84" s="200">
        <f t="shared" si="62"/>
        <v>3.3272947643969694E-2</v>
      </c>
      <c r="BA84" s="200">
        <f t="shared" si="62"/>
        <v>3.3599153013029494E-2</v>
      </c>
      <c r="BB84" s="200">
        <f t="shared" si="62"/>
        <v>3.3928556473942183E-2</v>
      </c>
      <c r="BC84" s="200">
        <f t="shared" si="62"/>
        <v>3.426118938054977E-2</v>
      </c>
      <c r="BD84" s="200">
        <f t="shared" si="62"/>
        <v>3.4597083394084731E-2</v>
      </c>
      <c r="BE84" s="200">
        <f t="shared" si="62"/>
        <v>3.4936270486183682E-2</v>
      </c>
      <c r="BF84" s="200">
        <f t="shared" si="62"/>
        <v>3.5278782941930618E-2</v>
      </c>
      <c r="BG84" s="200">
        <f t="shared" si="62"/>
        <v>3.5624653362929963E-2</v>
      </c>
      <c r="BH84" s="200">
        <f t="shared" si="62"/>
        <v>3.5973914670409675E-2</v>
      </c>
      <c r="BI84" s="200">
        <f t="shared" si="62"/>
        <v>3.6326600108354881E-2</v>
      </c>
      <c r="BJ84" s="200">
        <f t="shared" si="62"/>
        <v>3.6682743246672082E-2</v>
      </c>
      <c r="BK84" s="200">
        <f t="shared" si="62"/>
        <v>3.7042377984384554E-2</v>
      </c>
      <c r="BL84" s="200">
        <f t="shared" si="62"/>
        <v>3.7405538552858913E-2</v>
      </c>
      <c r="BM84" s="200">
        <f t="shared" si="62"/>
        <v>3.777225951906342E-2</v>
      </c>
      <c r="BN84" s="200">
        <f t="shared" si="62"/>
        <v>3.8142575788858157E-2</v>
      </c>
      <c r="BO84" s="200">
        <f t="shared" si="62"/>
        <v>3.8516522610317544E-2</v>
      </c>
      <c r="BP84" s="200">
        <f t="shared" si="62"/>
        <v>3.8894135577085369E-2</v>
      </c>
      <c r="BQ84" s="200">
        <f t="shared" si="62"/>
        <v>3.9275450631762673E-2</v>
      </c>
    </row>
    <row r="85" spans="5:69" ht="16" customHeight="1">
      <c r="E85" s="326"/>
      <c r="F85" s="328"/>
      <c r="G85" s="329"/>
      <c r="H85" s="323"/>
      <c r="I85" s="230" t="s">
        <v>326</v>
      </c>
      <c r="J85" s="219">
        <f>Variables!$D$25</f>
        <v>110000</v>
      </c>
      <c r="K85" s="219">
        <f>Variables!$D$25</f>
        <v>110000</v>
      </c>
      <c r="L85" s="219">
        <f>Variables!$D$25</f>
        <v>110000</v>
      </c>
      <c r="M85" s="219">
        <f>Variables!$D$25</f>
        <v>110000</v>
      </c>
      <c r="N85" s="219">
        <f>Variables!$D$25</f>
        <v>110000</v>
      </c>
      <c r="O85" s="219">
        <f>Variables!$D$25</f>
        <v>110000</v>
      </c>
      <c r="P85" s="219">
        <f>Variables!$D$25</f>
        <v>110000</v>
      </c>
      <c r="Q85" s="219">
        <f>Variables!$D$25</f>
        <v>110000</v>
      </c>
      <c r="R85" s="219">
        <f>Variables!$D$25</f>
        <v>110000</v>
      </c>
      <c r="S85" s="219">
        <f>Variables!$D$25</f>
        <v>110000</v>
      </c>
      <c r="T85" s="219">
        <f>Variables!$D$25</f>
        <v>110000</v>
      </c>
      <c r="U85" s="219">
        <f>Variables!$D$25</f>
        <v>110000</v>
      </c>
      <c r="V85" s="219">
        <f>Variables!$D$25</f>
        <v>110000</v>
      </c>
      <c r="W85" s="219">
        <f>Variables!$D$25</f>
        <v>110000</v>
      </c>
      <c r="X85" s="219">
        <f>Variables!$D$25</f>
        <v>110000</v>
      </c>
      <c r="Y85" s="219">
        <f>Variables!$D$25</f>
        <v>110000</v>
      </c>
      <c r="Z85" s="219">
        <f>Variables!$D$25</f>
        <v>110000</v>
      </c>
      <c r="AA85" s="219">
        <f>Variables!$D$25</f>
        <v>110000</v>
      </c>
      <c r="AB85" s="219">
        <f>Variables!$D$25</f>
        <v>110000</v>
      </c>
      <c r="AC85" s="219">
        <f>Variables!$D$25</f>
        <v>110000</v>
      </c>
      <c r="AD85" s="219">
        <f>Variables!$D$25</f>
        <v>110000</v>
      </c>
      <c r="AE85" s="219">
        <f>Variables!$D$25</f>
        <v>110000</v>
      </c>
      <c r="AF85" s="219">
        <f>Variables!$D$25</f>
        <v>110000</v>
      </c>
      <c r="AG85" s="219">
        <f>Variables!$D$25</f>
        <v>110000</v>
      </c>
      <c r="AH85" s="219">
        <f>Variables!$D$25</f>
        <v>110000</v>
      </c>
      <c r="AI85" s="219">
        <f>Variables!$D$25</f>
        <v>110000</v>
      </c>
      <c r="AJ85" s="219">
        <f>Variables!$D$25</f>
        <v>110000</v>
      </c>
      <c r="AK85" s="219">
        <f>Variables!$D$25</f>
        <v>110000</v>
      </c>
      <c r="AL85" s="219">
        <f>Variables!$D$25</f>
        <v>110000</v>
      </c>
      <c r="AM85" s="219">
        <f>Variables!$D$25</f>
        <v>110000</v>
      </c>
      <c r="AN85" s="219">
        <f>Variables!$D$25</f>
        <v>110000</v>
      </c>
      <c r="AO85" s="219">
        <f>Variables!$D$25</f>
        <v>110000</v>
      </c>
      <c r="AP85" s="219">
        <f>Variables!$D$25</f>
        <v>110000</v>
      </c>
      <c r="AQ85" s="219">
        <f>Variables!$D$25</f>
        <v>110000</v>
      </c>
      <c r="AR85" s="219">
        <f>Variables!$D$25</f>
        <v>110000</v>
      </c>
      <c r="AS85" s="219">
        <f>Variables!$D$25</f>
        <v>110000</v>
      </c>
      <c r="AT85" s="219">
        <f>Variables!$D$25</f>
        <v>110000</v>
      </c>
      <c r="AU85" s="219">
        <f>Variables!$D$25</f>
        <v>110000</v>
      </c>
      <c r="AV85" s="219">
        <f>Variables!$D$25</f>
        <v>110000</v>
      </c>
      <c r="AW85" s="219">
        <f>Variables!$D$25</f>
        <v>110000</v>
      </c>
      <c r="AX85" s="219">
        <f>Variables!$D$25</f>
        <v>110000</v>
      </c>
      <c r="AY85" s="219">
        <f>Variables!$D$25</f>
        <v>110000</v>
      </c>
      <c r="AZ85" s="219">
        <f>Variables!$D$25</f>
        <v>110000</v>
      </c>
      <c r="BA85" s="219">
        <f>Variables!$D$25</f>
        <v>110000</v>
      </c>
      <c r="BB85" s="219">
        <f>Variables!$D$25</f>
        <v>110000</v>
      </c>
      <c r="BC85" s="219">
        <f>Variables!$D$25</f>
        <v>110000</v>
      </c>
      <c r="BD85" s="219">
        <f>Variables!$D$25</f>
        <v>110000</v>
      </c>
      <c r="BE85" s="219">
        <f>Variables!$D$25</f>
        <v>110000</v>
      </c>
      <c r="BF85" s="219">
        <f>Variables!$D$25</f>
        <v>110000</v>
      </c>
      <c r="BG85" s="219">
        <f>Variables!$D$25</f>
        <v>110000</v>
      </c>
      <c r="BH85" s="219">
        <f>Variables!$D$25</f>
        <v>110000</v>
      </c>
      <c r="BI85" s="219">
        <f>Variables!$D$25</f>
        <v>110000</v>
      </c>
      <c r="BJ85" s="219">
        <f>Variables!$D$25</f>
        <v>110000</v>
      </c>
      <c r="BK85" s="219">
        <f>Variables!$D$25</f>
        <v>110000</v>
      </c>
      <c r="BL85" s="219">
        <f>Variables!$D$25</f>
        <v>110000</v>
      </c>
      <c r="BM85" s="219">
        <f>Variables!$D$25</f>
        <v>110000</v>
      </c>
      <c r="BN85" s="219">
        <f>Variables!$D$25</f>
        <v>110000</v>
      </c>
      <c r="BO85" s="219">
        <f>Variables!$D$25</f>
        <v>110000</v>
      </c>
      <c r="BP85" s="219">
        <f>Variables!$D$25</f>
        <v>110000</v>
      </c>
      <c r="BQ85" s="219">
        <f>Variables!$D$25</f>
        <v>110000</v>
      </c>
    </row>
    <row r="86" spans="5:69" ht="16" customHeight="1">
      <c r="E86" s="326"/>
      <c r="F86" s="328"/>
      <c r="G86" s="329"/>
      <c r="H86" s="323"/>
      <c r="I86" s="230" t="s">
        <v>446</v>
      </c>
      <c r="J86" s="204">
        <f t="shared" ref="J86:BQ86" si="63">J85*$B$9</f>
        <v>19800</v>
      </c>
      <c r="K86" s="204">
        <f t="shared" si="63"/>
        <v>19800</v>
      </c>
      <c r="L86" s="204">
        <f t="shared" si="63"/>
        <v>19800</v>
      </c>
      <c r="M86" s="204">
        <f t="shared" si="63"/>
        <v>19800</v>
      </c>
      <c r="N86" s="204">
        <f t="shared" si="63"/>
        <v>19800</v>
      </c>
      <c r="O86" s="204">
        <f t="shared" si="63"/>
        <v>19800</v>
      </c>
      <c r="P86" s="204">
        <f t="shared" si="63"/>
        <v>19800</v>
      </c>
      <c r="Q86" s="204">
        <f t="shared" si="63"/>
        <v>19800</v>
      </c>
      <c r="R86" s="204">
        <f t="shared" si="63"/>
        <v>19800</v>
      </c>
      <c r="S86" s="204">
        <f t="shared" si="63"/>
        <v>19800</v>
      </c>
      <c r="T86" s="204">
        <f t="shared" si="63"/>
        <v>19800</v>
      </c>
      <c r="U86" s="204">
        <f t="shared" si="63"/>
        <v>19800</v>
      </c>
      <c r="V86" s="204">
        <f t="shared" si="63"/>
        <v>19800</v>
      </c>
      <c r="W86" s="204">
        <f t="shared" si="63"/>
        <v>19800</v>
      </c>
      <c r="X86" s="204">
        <f t="shared" si="63"/>
        <v>19800</v>
      </c>
      <c r="Y86" s="204">
        <f t="shared" si="63"/>
        <v>19800</v>
      </c>
      <c r="Z86" s="204">
        <f t="shared" si="63"/>
        <v>19800</v>
      </c>
      <c r="AA86" s="204">
        <f t="shared" si="63"/>
        <v>19800</v>
      </c>
      <c r="AB86" s="204">
        <f t="shared" si="63"/>
        <v>19800</v>
      </c>
      <c r="AC86" s="204">
        <f t="shared" si="63"/>
        <v>19800</v>
      </c>
      <c r="AD86" s="204">
        <f t="shared" si="63"/>
        <v>19800</v>
      </c>
      <c r="AE86" s="204">
        <f t="shared" si="63"/>
        <v>19800</v>
      </c>
      <c r="AF86" s="204">
        <f t="shared" si="63"/>
        <v>19800</v>
      </c>
      <c r="AG86" s="204">
        <f t="shared" si="63"/>
        <v>19800</v>
      </c>
      <c r="AH86" s="204">
        <f t="shared" si="63"/>
        <v>19800</v>
      </c>
      <c r="AI86" s="204">
        <f t="shared" si="63"/>
        <v>19800</v>
      </c>
      <c r="AJ86" s="204">
        <f t="shared" si="63"/>
        <v>19800</v>
      </c>
      <c r="AK86" s="204">
        <f t="shared" si="63"/>
        <v>19800</v>
      </c>
      <c r="AL86" s="204">
        <f t="shared" si="63"/>
        <v>19800</v>
      </c>
      <c r="AM86" s="204">
        <f t="shared" si="63"/>
        <v>19800</v>
      </c>
      <c r="AN86" s="204">
        <f t="shared" si="63"/>
        <v>19800</v>
      </c>
      <c r="AO86" s="204">
        <f t="shared" si="63"/>
        <v>19800</v>
      </c>
      <c r="AP86" s="204">
        <f t="shared" si="63"/>
        <v>19800</v>
      </c>
      <c r="AQ86" s="204">
        <f t="shared" si="63"/>
        <v>19800</v>
      </c>
      <c r="AR86" s="204">
        <f t="shared" si="63"/>
        <v>19800</v>
      </c>
      <c r="AS86" s="204">
        <f t="shared" si="63"/>
        <v>19800</v>
      </c>
      <c r="AT86" s="204">
        <f t="shared" si="63"/>
        <v>19800</v>
      </c>
      <c r="AU86" s="204">
        <f t="shared" si="63"/>
        <v>19800</v>
      </c>
      <c r="AV86" s="204">
        <f t="shared" si="63"/>
        <v>19800</v>
      </c>
      <c r="AW86" s="204">
        <f t="shared" si="63"/>
        <v>19800</v>
      </c>
      <c r="AX86" s="204">
        <f t="shared" si="63"/>
        <v>19800</v>
      </c>
      <c r="AY86" s="204">
        <f t="shared" si="63"/>
        <v>19800</v>
      </c>
      <c r="AZ86" s="204">
        <f t="shared" si="63"/>
        <v>19800</v>
      </c>
      <c r="BA86" s="204">
        <f t="shared" si="63"/>
        <v>19800</v>
      </c>
      <c r="BB86" s="204">
        <f t="shared" si="63"/>
        <v>19800</v>
      </c>
      <c r="BC86" s="204">
        <f t="shared" si="63"/>
        <v>19800</v>
      </c>
      <c r="BD86" s="204">
        <f t="shared" si="63"/>
        <v>19800</v>
      </c>
      <c r="BE86" s="204">
        <f t="shared" si="63"/>
        <v>19800</v>
      </c>
      <c r="BF86" s="204">
        <f t="shared" si="63"/>
        <v>19800</v>
      </c>
      <c r="BG86" s="204">
        <f t="shared" si="63"/>
        <v>19800</v>
      </c>
      <c r="BH86" s="204">
        <f t="shared" si="63"/>
        <v>19800</v>
      </c>
      <c r="BI86" s="204">
        <f t="shared" si="63"/>
        <v>19800</v>
      </c>
      <c r="BJ86" s="204">
        <f t="shared" si="63"/>
        <v>19800</v>
      </c>
      <c r="BK86" s="204">
        <f t="shared" si="63"/>
        <v>19800</v>
      </c>
      <c r="BL86" s="204">
        <f t="shared" si="63"/>
        <v>19800</v>
      </c>
      <c r="BM86" s="204">
        <f t="shared" si="63"/>
        <v>19800</v>
      </c>
      <c r="BN86" s="204">
        <f t="shared" si="63"/>
        <v>19800</v>
      </c>
      <c r="BO86" s="204">
        <f t="shared" si="63"/>
        <v>19800</v>
      </c>
      <c r="BP86" s="204">
        <f t="shared" si="63"/>
        <v>19800</v>
      </c>
      <c r="BQ86" s="204">
        <f t="shared" si="63"/>
        <v>19800</v>
      </c>
    </row>
    <row r="87" spans="5:69" ht="16" customHeight="1">
      <c r="E87" s="326"/>
      <c r="F87" s="328"/>
      <c r="G87" s="329"/>
      <c r="H87" s="323"/>
      <c r="I87" s="230" t="s">
        <v>346</v>
      </c>
      <c r="J87" s="204">
        <f>J84*J85</f>
        <v>1226.574289516135</v>
      </c>
      <c r="K87" s="204">
        <f>K84*K85</f>
        <v>1851.8866724067136</v>
      </c>
      <c r="L87" s="204">
        <f t="shared" ref="L87:BQ87" si="64">L84*L85</f>
        <v>2176.6859964760097</v>
      </c>
      <c r="M87" s="204">
        <f t="shared" si="64"/>
        <v>2351.3478414545066</v>
      </c>
      <c r="N87" s="204">
        <f t="shared" si="64"/>
        <v>2451.0611643674465</v>
      </c>
      <c r="O87" s="204">
        <f t="shared" si="64"/>
        <v>2513.4216223301933</v>
      </c>
      <c r="P87" s="204">
        <f t="shared" si="64"/>
        <v>2557.2282340581</v>
      </c>
      <c r="Q87" s="204">
        <f t="shared" si="64"/>
        <v>2591.8817107347304</v>
      </c>
      <c r="R87" s="204">
        <f t="shared" si="64"/>
        <v>2622.0836215603563</v>
      </c>
      <c r="S87" s="204">
        <f t="shared" si="64"/>
        <v>2650.1859766417278</v>
      </c>
      <c r="T87" s="204">
        <f t="shared" si="64"/>
        <v>2677.3660185536055</v>
      </c>
      <c r="U87" s="204">
        <f t="shared" si="64"/>
        <v>2704.2136182373165</v>
      </c>
      <c r="V87" s="204">
        <f t="shared" si="64"/>
        <v>2731.0249730689802</v>
      </c>
      <c r="W87" s="204">
        <f t="shared" si="64"/>
        <v>2757.9494560137373</v>
      </c>
      <c r="X87" s="204">
        <f t="shared" si="64"/>
        <v>2785.063040324148</v>
      </c>
      <c r="Y87" s="204">
        <f t="shared" si="64"/>
        <v>2812.405012011875</v>
      </c>
      <c r="Z87" s="204">
        <f t="shared" si="64"/>
        <v>2839.9963262072065</v>
      </c>
      <c r="AA87" s="204">
        <f t="shared" si="64"/>
        <v>2867.8487854637083</v>
      </c>
      <c r="AB87" s="204">
        <f t="shared" si="64"/>
        <v>2895.9696290366664</v>
      </c>
      <c r="AC87" s="204">
        <f t="shared" si="64"/>
        <v>2924.3638276496631</v>
      </c>
      <c r="AD87" s="204">
        <f t="shared" si="64"/>
        <v>2953.0352310064686</v>
      </c>
      <c r="AE87" s="204">
        <f t="shared" si="64"/>
        <v>2981.9871416768478</v>
      </c>
      <c r="AF87" s="204">
        <f t="shared" si="64"/>
        <v>3011.2226021706024</v>
      </c>
      <c r="AG87" s="204">
        <f t="shared" si="64"/>
        <v>3040.7445386070108</v>
      </c>
      <c r="AH87" s="204">
        <f t="shared" si="64"/>
        <v>3070.5558326832711</v>
      </c>
      <c r="AI87" s="204">
        <f t="shared" si="64"/>
        <v>3100.6593577937515</v>
      </c>
      <c r="AJ87" s="204">
        <f t="shared" si="64"/>
        <v>3131.0579972259738</v>
      </c>
      <c r="AK87" s="204">
        <f t="shared" si="64"/>
        <v>3161.7546533962923</v>
      </c>
      <c r="AL87" s="204">
        <f t="shared" si="64"/>
        <v>3192.7522526067778</v>
      </c>
      <c r="AM87" s="204">
        <f t="shared" si="64"/>
        <v>3224.0537475640658</v>
      </c>
      <c r="AN87" s="204">
        <f t="shared" si="64"/>
        <v>3255.6621187805599</v>
      </c>
      <c r="AO87" s="204">
        <f t="shared" si="64"/>
        <v>3287.5803754182043</v>
      </c>
      <c r="AP87" s="204">
        <f t="shared" si="64"/>
        <v>3319.8115558549471</v>
      </c>
      <c r="AQ87" s="204">
        <f t="shared" si="64"/>
        <v>3352.3587281139644</v>
      </c>
      <c r="AR87" s="204">
        <f t="shared" si="64"/>
        <v>3385.2249902256931</v>
      </c>
      <c r="AS87" s="204">
        <f t="shared" si="64"/>
        <v>3418.4134705577217</v>
      </c>
      <c r="AT87" s="204">
        <f t="shared" si="64"/>
        <v>3451.927328130058</v>
      </c>
      <c r="AU87" s="204">
        <f t="shared" si="64"/>
        <v>3485.7697529245711</v>
      </c>
      <c r="AV87" s="204">
        <f t="shared" si="64"/>
        <v>3519.9439661930001</v>
      </c>
      <c r="AW87" s="204">
        <f t="shared" si="64"/>
        <v>3554.4532207657508</v>
      </c>
      <c r="AX87" s="204">
        <f t="shared" si="64"/>
        <v>3589.300801362609</v>
      </c>
      <c r="AY87" s="204">
        <f t="shared" si="64"/>
        <v>3624.4900249059378</v>
      </c>
      <c r="AZ87" s="204">
        <f t="shared" si="64"/>
        <v>3660.0242408366662</v>
      </c>
      <c r="BA87" s="204">
        <f t="shared" si="64"/>
        <v>3695.9068314332444</v>
      </c>
      <c r="BB87" s="204">
        <f t="shared" si="64"/>
        <v>3732.1412121336402</v>
      </c>
      <c r="BC87" s="204">
        <f t="shared" si="64"/>
        <v>3768.7308318604746</v>
      </c>
      <c r="BD87" s="204">
        <f t="shared" si="64"/>
        <v>3805.6791733493205</v>
      </c>
      <c r="BE87" s="204">
        <f t="shared" si="64"/>
        <v>3842.9897534802049</v>
      </c>
      <c r="BF87" s="204">
        <f t="shared" si="64"/>
        <v>3880.6661236123682</v>
      </c>
      <c r="BG87" s="204">
        <f t="shared" si="64"/>
        <v>3918.711869922296</v>
      </c>
      <c r="BH87" s="204">
        <f t="shared" si="64"/>
        <v>3957.1306137450642</v>
      </c>
      <c r="BI87" s="204">
        <f t="shared" si="64"/>
        <v>3995.9260119190371</v>
      </c>
      <c r="BJ87" s="204">
        <f t="shared" si="64"/>
        <v>4035.1017571339289</v>
      </c>
      <c r="BK87" s="204">
        <f t="shared" si="64"/>
        <v>4074.661578282301</v>
      </c>
      <c r="BL87" s="204">
        <f t="shared" si="64"/>
        <v>4114.6092408144805</v>
      </c>
      <c r="BM87" s="204">
        <f t="shared" si="64"/>
        <v>4154.9485470969757</v>
      </c>
      <c r="BN87" s="204">
        <f t="shared" si="64"/>
        <v>4195.6833367743975</v>
      </c>
      <c r="BO87" s="204">
        <f t="shared" si="64"/>
        <v>4236.8174871349302</v>
      </c>
      <c r="BP87" s="204">
        <f t="shared" si="64"/>
        <v>4278.3549134793902</v>
      </c>
      <c r="BQ87" s="204">
        <f t="shared" si="64"/>
        <v>4320.2995694938945</v>
      </c>
    </row>
    <row r="88" spans="5:69" ht="16" customHeight="1">
      <c r="E88" s="326"/>
      <c r="F88" s="328"/>
      <c r="G88" s="329"/>
      <c r="H88" s="323"/>
      <c r="I88" s="230" t="s">
        <v>447</v>
      </c>
      <c r="J88" s="204">
        <f t="shared" ref="J88:BQ88" si="65">J87*$B$9</f>
        <v>220.78337211290429</v>
      </c>
      <c r="K88" s="204">
        <f t="shared" si="65"/>
        <v>333.33960103320845</v>
      </c>
      <c r="L88" s="204">
        <f t="shared" si="65"/>
        <v>391.80347936568171</v>
      </c>
      <c r="M88" s="204">
        <f t="shared" si="65"/>
        <v>423.24261146181118</v>
      </c>
      <c r="N88" s="204">
        <f t="shared" si="65"/>
        <v>441.19100958614035</v>
      </c>
      <c r="O88" s="204">
        <f t="shared" si="65"/>
        <v>452.41589201943475</v>
      </c>
      <c r="P88" s="204">
        <f t="shared" si="65"/>
        <v>460.30108213045798</v>
      </c>
      <c r="Q88" s="204">
        <f t="shared" si="65"/>
        <v>466.53870793225144</v>
      </c>
      <c r="R88" s="204">
        <f t="shared" si="65"/>
        <v>471.9750518808641</v>
      </c>
      <c r="S88" s="204">
        <f t="shared" si="65"/>
        <v>477.03347579551098</v>
      </c>
      <c r="T88" s="204">
        <f t="shared" si="65"/>
        <v>481.92588333964898</v>
      </c>
      <c r="U88" s="204">
        <f t="shared" si="65"/>
        <v>486.75845128271698</v>
      </c>
      <c r="V88" s="204">
        <f t="shared" si="65"/>
        <v>491.58449515241642</v>
      </c>
      <c r="W88" s="204">
        <f t="shared" si="65"/>
        <v>496.4309020824727</v>
      </c>
      <c r="X88" s="204">
        <f t="shared" si="65"/>
        <v>501.31134725834664</v>
      </c>
      <c r="Y88" s="204">
        <f t="shared" si="65"/>
        <v>506.23290216213746</v>
      </c>
      <c r="Z88" s="204">
        <f t="shared" si="65"/>
        <v>511.19933871729717</v>
      </c>
      <c r="AA88" s="204">
        <f t="shared" si="65"/>
        <v>516.21278138346747</v>
      </c>
      <c r="AB88" s="204">
        <f t="shared" si="65"/>
        <v>521.27453322659994</v>
      </c>
      <c r="AC88" s="204">
        <f t="shared" si="65"/>
        <v>526.38548897693931</v>
      </c>
      <c r="AD88" s="204">
        <f t="shared" si="65"/>
        <v>531.54634158116437</v>
      </c>
      <c r="AE88" s="204">
        <f t="shared" si="65"/>
        <v>536.75768550183261</v>
      </c>
      <c r="AF88" s="204">
        <f t="shared" si="65"/>
        <v>542.02006839070839</v>
      </c>
      <c r="AG88" s="204">
        <f t="shared" si="65"/>
        <v>547.33401694926192</v>
      </c>
      <c r="AH88" s="204">
        <f t="shared" si="65"/>
        <v>552.70004988298876</v>
      </c>
      <c r="AI88" s="204">
        <f t="shared" si="65"/>
        <v>558.11868440287526</v>
      </c>
      <c r="AJ88" s="204">
        <f t="shared" si="65"/>
        <v>563.5904395006753</v>
      </c>
      <c r="AK88" s="204">
        <f t="shared" si="65"/>
        <v>569.11583761133261</v>
      </c>
      <c r="AL88" s="204">
        <f t="shared" si="65"/>
        <v>574.69540546921996</v>
      </c>
      <c r="AM88" s="204">
        <f t="shared" si="65"/>
        <v>580.32967456153187</v>
      </c>
      <c r="AN88" s="204">
        <f t="shared" si="65"/>
        <v>586.01918138050075</v>
      </c>
      <c r="AO88" s="204">
        <f t="shared" si="65"/>
        <v>591.76446757527674</v>
      </c>
      <c r="AP88" s="204">
        <f t="shared" si="65"/>
        <v>597.56608005389046</v>
      </c>
      <c r="AQ88" s="204">
        <f t="shared" si="65"/>
        <v>603.42457106051359</v>
      </c>
      <c r="AR88" s="204">
        <f t="shared" si="65"/>
        <v>609.3404982406247</v>
      </c>
      <c r="AS88" s="204">
        <f t="shared" si="65"/>
        <v>615.31442470038985</v>
      </c>
      <c r="AT88" s="204">
        <f t="shared" si="65"/>
        <v>621.34691906341038</v>
      </c>
      <c r="AU88" s="204">
        <f t="shared" si="65"/>
        <v>627.43855552642276</v>
      </c>
      <c r="AV88" s="204">
        <f t="shared" si="65"/>
        <v>633.58991391474001</v>
      </c>
      <c r="AW88" s="204">
        <f t="shared" si="65"/>
        <v>639.80157973783514</v>
      </c>
      <c r="AX88" s="204">
        <f t="shared" si="65"/>
        <v>646.07414424526962</v>
      </c>
      <c r="AY88" s="204">
        <f t="shared" si="65"/>
        <v>652.40820448306874</v>
      </c>
      <c r="AZ88" s="204">
        <f t="shared" si="65"/>
        <v>658.80436335059994</v>
      </c>
      <c r="BA88" s="204">
        <f t="shared" si="65"/>
        <v>665.26322965798397</v>
      </c>
      <c r="BB88" s="204">
        <f t="shared" si="65"/>
        <v>671.78541818405517</v>
      </c>
      <c r="BC88" s="204">
        <f t="shared" si="65"/>
        <v>678.37154973488543</v>
      </c>
      <c r="BD88" s="204">
        <f t="shared" si="65"/>
        <v>685.02225120287767</v>
      </c>
      <c r="BE88" s="204">
        <f t="shared" si="65"/>
        <v>691.73815562643688</v>
      </c>
      <c r="BF88" s="204">
        <f t="shared" si="65"/>
        <v>698.51990225022621</v>
      </c>
      <c r="BG88" s="204">
        <f t="shared" si="65"/>
        <v>705.36813658601329</v>
      </c>
      <c r="BH88" s="204">
        <f t="shared" si="65"/>
        <v>712.28351047411149</v>
      </c>
      <c r="BI88" s="204">
        <f t="shared" si="65"/>
        <v>719.26668214542667</v>
      </c>
      <c r="BJ88" s="204">
        <f t="shared" si="65"/>
        <v>726.31831628410714</v>
      </c>
      <c r="BK88" s="204">
        <f t="shared" si="65"/>
        <v>733.43908409081416</v>
      </c>
      <c r="BL88" s="204">
        <f t="shared" si="65"/>
        <v>740.62966334660643</v>
      </c>
      <c r="BM88" s="204">
        <f t="shared" si="65"/>
        <v>747.89073847745556</v>
      </c>
      <c r="BN88" s="204">
        <f t="shared" si="65"/>
        <v>755.22300061939154</v>
      </c>
      <c r="BO88" s="204">
        <f t="shared" si="65"/>
        <v>762.62714768428737</v>
      </c>
      <c r="BP88" s="204">
        <f t="shared" si="65"/>
        <v>770.10388442629016</v>
      </c>
      <c r="BQ88" s="204">
        <f t="shared" si="65"/>
        <v>777.65392250890102</v>
      </c>
    </row>
    <row r="89" spans="5:69" ht="16" customHeight="1">
      <c r="E89" s="326"/>
      <c r="F89" s="328"/>
      <c r="G89" s="329"/>
      <c r="H89" s="323"/>
      <c r="I89" s="230" t="s">
        <v>448</v>
      </c>
      <c r="J89" s="204">
        <f>J9*J81</f>
        <v>30.478512648582747</v>
      </c>
      <c r="K89" s="204">
        <f>K9*K81</f>
        <v>30.777321596117879</v>
      </c>
      <c r="L89" s="204">
        <f t="shared" ref="L89:BQ89" si="66">L9*L81</f>
        <v>31.079060043138643</v>
      </c>
      <c r="M89" s="204">
        <f t="shared" si="66"/>
        <v>31.38375671022823</v>
      </c>
      <c r="N89" s="204">
        <f t="shared" si="66"/>
        <v>31.691440599544205</v>
      </c>
      <c r="O89" s="204">
        <f t="shared" si="66"/>
        <v>32.002140997578948</v>
      </c>
      <c r="P89" s="204">
        <f t="shared" si="66"/>
        <v>32.315887477947371</v>
      </c>
      <c r="Q89" s="204">
        <f t="shared" si="66"/>
        <v>32.632709904201754</v>
      </c>
      <c r="R89" s="204">
        <f t="shared" si="66"/>
        <v>32.952638432674327</v>
      </c>
      <c r="S89" s="204">
        <f t="shared" si="66"/>
        <v>33.275703515347594</v>
      </c>
      <c r="T89" s="204">
        <f t="shared" si="66"/>
        <v>33.601935902752963</v>
      </c>
      <c r="U89" s="204">
        <f t="shared" si="66"/>
        <v>33.931366646897608</v>
      </c>
      <c r="V89" s="204">
        <f t="shared" si="66"/>
        <v>34.264027104220126</v>
      </c>
      <c r="W89" s="204">
        <f t="shared" si="66"/>
        <v>34.599948938575231</v>
      </c>
      <c r="X89" s="204">
        <f t="shared" si="66"/>
        <v>34.939164124247533</v>
      </c>
      <c r="Y89" s="204">
        <f t="shared" si="66"/>
        <v>35.281704948995056</v>
      </c>
      <c r="Z89" s="204">
        <f t="shared" si="66"/>
        <v>35.627604017122444</v>
      </c>
      <c r="AA89" s="204">
        <f t="shared" si="66"/>
        <v>35.976894252584437</v>
      </c>
      <c r="AB89" s="204">
        <f t="shared" si="66"/>
        <v>36.329608902119574</v>
      </c>
      <c r="AC89" s="204">
        <f t="shared" si="66"/>
        <v>36.685781538414858</v>
      </c>
      <c r="AD89" s="204">
        <f t="shared" si="66"/>
        <v>37.045446063301277</v>
      </c>
      <c r="AE89" s="204">
        <f t="shared" si="66"/>
        <v>37.408636710980709</v>
      </c>
      <c r="AF89" s="204">
        <f t="shared" si="66"/>
        <v>37.775388051284438</v>
      </c>
      <c r="AG89" s="204">
        <f t="shared" si="66"/>
        <v>38.145734992963696</v>
      </c>
      <c r="AH89" s="204">
        <f t="shared" si="66"/>
        <v>38.519712787012359</v>
      </c>
      <c r="AI89" s="204">
        <f t="shared" si="66"/>
        <v>38.897357030022285</v>
      </c>
      <c r="AJ89" s="204">
        <f t="shared" si="66"/>
        <v>39.278703667571527</v>
      </c>
      <c r="AK89" s="204">
        <f t="shared" si="66"/>
        <v>39.663788997645767</v>
      </c>
      <c r="AL89" s="204">
        <f t="shared" si="66"/>
        <v>40.052649674093267</v>
      </c>
      <c r="AM89" s="204">
        <f t="shared" si="66"/>
        <v>40.445322710113793</v>
      </c>
      <c r="AN89" s="204">
        <f t="shared" si="66"/>
        <v>40.841845481781576</v>
      </c>
      <c r="AO89" s="204">
        <f t="shared" si="66"/>
        <v>41.24225573160296</v>
      </c>
      <c r="AP89" s="204">
        <f t="shared" si="66"/>
        <v>41.646591572108875</v>
      </c>
      <c r="AQ89" s="204">
        <f t="shared" si="66"/>
        <v>42.054891489482493</v>
      </c>
      <c r="AR89" s="204">
        <f t="shared" si="66"/>
        <v>42.46719434722251</v>
      </c>
      <c r="AS89" s="204">
        <f t="shared" si="66"/>
        <v>42.883539389842348</v>
      </c>
      <c r="AT89" s="204">
        <f t="shared" si="66"/>
        <v>43.303966246605512</v>
      </c>
      <c r="AU89" s="204">
        <f t="shared" si="66"/>
        <v>43.72851493529771</v>
      </c>
      <c r="AV89" s="204">
        <f t="shared" si="66"/>
        <v>44.15722586603593</v>
      </c>
      <c r="AW89" s="204">
        <f t="shared" si="66"/>
        <v>44.590139845114713</v>
      </c>
      <c r="AX89" s="204">
        <f t="shared" si="66"/>
        <v>45.027298078890347</v>
      </c>
      <c r="AY89" s="204">
        <f t="shared" si="66"/>
        <v>45.468742177703007</v>
      </c>
      <c r="AZ89" s="204">
        <f t="shared" si="66"/>
        <v>45.914514159837339</v>
      </c>
      <c r="BA89" s="204">
        <f t="shared" si="66"/>
        <v>46.364656455522031</v>
      </c>
      <c r="BB89" s="204">
        <f t="shared" si="66"/>
        <v>46.81921191096832</v>
      </c>
      <c r="BC89" s="204">
        <f t="shared" si="66"/>
        <v>47.278223792448401</v>
      </c>
      <c r="BD89" s="204">
        <f t="shared" si="66"/>
        <v>47.741735790413571</v>
      </c>
      <c r="BE89" s="204">
        <f t="shared" si="66"/>
        <v>48.209792023652938</v>
      </c>
      <c r="BF89" s="204">
        <f t="shared" si="66"/>
        <v>48.682437043492662</v>
      </c>
      <c r="BG89" s="204">
        <f t="shared" si="66"/>
        <v>49.159715838036725</v>
      </c>
      <c r="BH89" s="204">
        <f t="shared" si="66"/>
        <v>49.641673836448838</v>
      </c>
      <c r="BI89" s="204">
        <f t="shared" si="66"/>
        <v>50.128356913276782</v>
      </c>
      <c r="BJ89" s="204">
        <f t="shared" si="66"/>
        <v>50.619811392818711</v>
      </c>
      <c r="BK89" s="204">
        <f t="shared" si="66"/>
        <v>51.116084053532603</v>
      </c>
      <c r="BL89" s="204">
        <f t="shared" si="66"/>
        <v>51.617222132488799</v>
      </c>
      <c r="BM89" s="204">
        <f t="shared" si="66"/>
        <v>52.123273329866159</v>
      </c>
      <c r="BN89" s="204">
        <f t="shared" si="66"/>
        <v>52.634285813492284</v>
      </c>
      <c r="BO89" s="204">
        <f t="shared" si="66"/>
        <v>53.150308223428482</v>
      </c>
      <c r="BP89" s="204">
        <f t="shared" si="66"/>
        <v>53.671389676599361</v>
      </c>
      <c r="BQ89" s="204">
        <f t="shared" si="66"/>
        <v>54.197579771467986</v>
      </c>
    </row>
    <row r="90" spans="5:69" ht="16" customHeight="1">
      <c r="E90" s="326"/>
      <c r="F90" s="328"/>
      <c r="G90" s="329"/>
      <c r="H90" s="323"/>
      <c r="I90" s="231" t="s">
        <v>449</v>
      </c>
      <c r="J90" s="204">
        <f t="shared" ref="J90:BQ90" si="67">J88-J89</f>
        <v>190.30485946432154</v>
      </c>
      <c r="K90" s="204">
        <f t="shared" si="67"/>
        <v>302.56227943709058</v>
      </c>
      <c r="L90" s="204">
        <f t="shared" si="67"/>
        <v>360.72441932254304</v>
      </c>
      <c r="M90" s="204">
        <f t="shared" si="67"/>
        <v>391.85885475158295</v>
      </c>
      <c r="N90" s="204">
        <f t="shared" si="67"/>
        <v>409.49956898659616</v>
      </c>
      <c r="O90" s="204">
        <f t="shared" si="67"/>
        <v>420.41375102185577</v>
      </c>
      <c r="P90" s="204">
        <f t="shared" si="67"/>
        <v>427.98519465251059</v>
      </c>
      <c r="Q90" s="204">
        <f t="shared" si="67"/>
        <v>433.90599802804968</v>
      </c>
      <c r="R90" s="204">
        <f t="shared" si="67"/>
        <v>439.02241344818975</v>
      </c>
      <c r="S90" s="204">
        <f t="shared" si="67"/>
        <v>443.75777228016341</v>
      </c>
      <c r="T90" s="204">
        <f t="shared" si="67"/>
        <v>448.32394743689599</v>
      </c>
      <c r="U90" s="204">
        <f t="shared" si="67"/>
        <v>452.82708463581935</v>
      </c>
      <c r="V90" s="204">
        <f t="shared" si="67"/>
        <v>457.32046804819629</v>
      </c>
      <c r="W90" s="204">
        <f t="shared" si="67"/>
        <v>461.83095314389749</v>
      </c>
      <c r="X90" s="204">
        <f t="shared" si="67"/>
        <v>466.37218313409909</v>
      </c>
      <c r="Y90" s="204">
        <f t="shared" si="67"/>
        <v>470.95119721314239</v>
      </c>
      <c r="Z90" s="204">
        <f t="shared" si="67"/>
        <v>475.57173470017472</v>
      </c>
      <c r="AA90" s="204">
        <f t="shared" si="67"/>
        <v>480.23588713088304</v>
      </c>
      <c r="AB90" s="204">
        <f t="shared" si="67"/>
        <v>484.94492432448038</v>
      </c>
      <c r="AC90" s="204">
        <f t="shared" si="67"/>
        <v>489.69970743852446</v>
      </c>
      <c r="AD90" s="204">
        <f t="shared" si="67"/>
        <v>494.50089551786311</v>
      </c>
      <c r="AE90" s="204">
        <f t="shared" si="67"/>
        <v>499.3490487908519</v>
      </c>
      <c r="AF90" s="204">
        <f t="shared" si="67"/>
        <v>504.24468033942395</v>
      </c>
      <c r="AG90" s="204">
        <f t="shared" si="67"/>
        <v>509.18828195629823</v>
      </c>
      <c r="AH90" s="204">
        <f t="shared" si="67"/>
        <v>514.18033709597637</v>
      </c>
      <c r="AI90" s="204">
        <f t="shared" si="67"/>
        <v>519.22132737285301</v>
      </c>
      <c r="AJ90" s="204">
        <f t="shared" si="67"/>
        <v>524.31173583310374</v>
      </c>
      <c r="AK90" s="204">
        <f t="shared" si="67"/>
        <v>529.45204861368688</v>
      </c>
      <c r="AL90" s="204">
        <f t="shared" si="67"/>
        <v>534.64275579512673</v>
      </c>
      <c r="AM90" s="204">
        <f t="shared" si="67"/>
        <v>539.88435185141805</v>
      </c>
      <c r="AN90" s="204">
        <f t="shared" si="67"/>
        <v>545.17733589871921</v>
      </c>
      <c r="AO90" s="204">
        <f t="shared" si="67"/>
        <v>550.52221184367374</v>
      </c>
      <c r="AP90" s="204">
        <f t="shared" si="67"/>
        <v>555.91948848178163</v>
      </c>
      <c r="AQ90" s="204">
        <f t="shared" si="67"/>
        <v>561.36967957103104</v>
      </c>
      <c r="AR90" s="204">
        <f t="shared" si="67"/>
        <v>566.87330389340218</v>
      </c>
      <c r="AS90" s="204">
        <f t="shared" si="67"/>
        <v>572.43088531054752</v>
      </c>
      <c r="AT90" s="204">
        <f t="shared" si="67"/>
        <v>578.04295281680493</v>
      </c>
      <c r="AU90" s="204">
        <f t="shared" si="67"/>
        <v>583.71004059112511</v>
      </c>
      <c r="AV90" s="204">
        <f t="shared" si="67"/>
        <v>589.43268804870411</v>
      </c>
      <c r="AW90" s="204">
        <f t="shared" si="67"/>
        <v>595.21143989272048</v>
      </c>
      <c r="AX90" s="204">
        <f t="shared" si="67"/>
        <v>601.04684616637928</v>
      </c>
      <c r="AY90" s="204">
        <f t="shared" si="67"/>
        <v>606.93946230536574</v>
      </c>
      <c r="AZ90" s="204">
        <f t="shared" si="67"/>
        <v>612.88984919076256</v>
      </c>
      <c r="BA90" s="204">
        <f t="shared" si="67"/>
        <v>618.89857320246199</v>
      </c>
      <c r="BB90" s="204">
        <f t="shared" si="67"/>
        <v>624.96620627308687</v>
      </c>
      <c r="BC90" s="204">
        <f t="shared" si="67"/>
        <v>631.09332594243699</v>
      </c>
      <c r="BD90" s="204">
        <f t="shared" si="67"/>
        <v>637.28051541246407</v>
      </c>
      <c r="BE90" s="204">
        <f t="shared" si="67"/>
        <v>643.52836360278388</v>
      </c>
      <c r="BF90" s="204">
        <f t="shared" si="67"/>
        <v>649.83746520673355</v>
      </c>
      <c r="BG90" s="204">
        <f t="shared" si="67"/>
        <v>656.20842074797656</v>
      </c>
      <c r="BH90" s="204">
        <f t="shared" si="67"/>
        <v>662.64183663766266</v>
      </c>
      <c r="BI90" s="204">
        <f t="shared" si="67"/>
        <v>669.1383252321499</v>
      </c>
      <c r="BJ90" s="204">
        <f t="shared" si="67"/>
        <v>675.69850489128839</v>
      </c>
      <c r="BK90" s="204">
        <f t="shared" si="67"/>
        <v>682.32300003728153</v>
      </c>
      <c r="BL90" s="204">
        <f t="shared" si="67"/>
        <v>689.01244121411764</v>
      </c>
      <c r="BM90" s="204">
        <f t="shared" si="67"/>
        <v>695.76746514758941</v>
      </c>
      <c r="BN90" s="204">
        <f t="shared" si="67"/>
        <v>702.58871480589926</v>
      </c>
      <c r="BO90" s="204">
        <f t="shared" si="67"/>
        <v>709.47683946085886</v>
      </c>
      <c r="BP90" s="204">
        <f t="shared" si="67"/>
        <v>716.43249474969082</v>
      </c>
      <c r="BQ90" s="204">
        <f t="shared" si="67"/>
        <v>723.45634273743303</v>
      </c>
    </row>
    <row r="91" spans="5:69" ht="16" customHeight="1">
      <c r="E91" s="318" t="s">
        <v>327</v>
      </c>
      <c r="F91" s="318"/>
      <c r="G91" s="318"/>
      <c r="H91" s="318"/>
      <c r="I91" s="233" t="s">
        <v>447</v>
      </c>
      <c r="J91" s="205">
        <f t="shared" ref="J91:BQ93" si="68">J23+J37+J49+J62+J75+J88</f>
        <v>4280.1867366433489</v>
      </c>
      <c r="K91" s="205">
        <f t="shared" si="68"/>
        <v>6462.2427200301527</v>
      </c>
      <c r="L91" s="205">
        <f t="shared" si="68"/>
        <v>7595.644724975602</v>
      </c>
      <c r="M91" s="205">
        <f t="shared" si="68"/>
        <v>8205.1351722028412</v>
      </c>
      <c r="N91" s="205">
        <f t="shared" si="68"/>
        <v>8553.0893449313116</v>
      </c>
      <c r="O91" s="205">
        <f t="shared" si="68"/>
        <v>8770.6989975585857</v>
      </c>
      <c r="P91" s="205">
        <f t="shared" si="68"/>
        <v>8923.5641603927434</v>
      </c>
      <c r="Q91" s="205">
        <f t="shared" si="68"/>
        <v>9044.4890424138757</v>
      </c>
      <c r="R91" s="205">
        <f t="shared" si="68"/>
        <v>9149.8799830540247</v>
      </c>
      <c r="S91" s="205">
        <f t="shared" si="68"/>
        <v>9247.9444284902456</v>
      </c>
      <c r="T91" s="205">
        <f t="shared" si="68"/>
        <v>9342.7904201981946</v>
      </c>
      <c r="U91" s="205">
        <f t="shared" si="68"/>
        <v>9436.4763396399412</v>
      </c>
      <c r="V91" s="205">
        <f t="shared" si="68"/>
        <v>9530.0357810229798</v>
      </c>
      <c r="W91" s="205">
        <f t="shared" si="68"/>
        <v>9623.9899880988432</v>
      </c>
      <c r="X91" s="205">
        <f t="shared" si="68"/>
        <v>9718.6040729856704</v>
      </c>
      <c r="Y91" s="205">
        <f t="shared" si="68"/>
        <v>9814.0151260068906</v>
      </c>
      <c r="Z91" s="205">
        <f t="shared" si="68"/>
        <v>9910.2962710421452</v>
      </c>
      <c r="AA91" s="205">
        <f t="shared" si="68"/>
        <v>10007.488693638583</v>
      </c>
      <c r="AB91" s="205">
        <f t="shared" si="68"/>
        <v>10105.617655506587</v>
      </c>
      <c r="AC91" s="205">
        <f t="shared" si="68"/>
        <v>10204.700502212027</v>
      </c>
      <c r="AD91" s="205">
        <f t="shared" si="68"/>
        <v>10304.750667471206</v>
      </c>
      <c r="AE91" s="205">
        <f t="shared" si="68"/>
        <v>10405.779675751435</v>
      </c>
      <c r="AF91" s="205">
        <f t="shared" si="68"/>
        <v>10507.79814402896</v>
      </c>
      <c r="AG91" s="205">
        <f t="shared" si="68"/>
        <v>10610.816283130009</v>
      </c>
      <c r="AH91" s="205">
        <f t="shared" si="68"/>
        <v>10714.84414886794</v>
      </c>
      <c r="AI91" s="205">
        <f t="shared" si="68"/>
        <v>10819.891768083013</v>
      </c>
      <c r="AJ91" s="205">
        <f t="shared" si="68"/>
        <v>10925.969202138089</v>
      </c>
      <c r="AK91" s="205">
        <f t="shared" si="68"/>
        <v>11033.08657914697</v>
      </c>
      <c r="AL91" s="205">
        <f t="shared" si="68"/>
        <v>11141.25411057374</v>
      </c>
      <c r="AM91" s="205">
        <f t="shared" si="68"/>
        <v>11250.482100022424</v>
      </c>
      <c r="AN91" s="205">
        <f t="shared" si="68"/>
        <v>11360.780948126529</v>
      </c>
      <c r="AO91" s="205">
        <f t="shared" si="68"/>
        <v>11472.161155493433</v>
      </c>
      <c r="AP91" s="205">
        <f t="shared" si="68"/>
        <v>11584.633324681101</v>
      </c>
      <c r="AQ91" s="205">
        <f t="shared" si="68"/>
        <v>11698.208161695862</v>
      </c>
      <c r="AR91" s="205">
        <f t="shared" si="68"/>
        <v>11812.896477255745</v>
      </c>
      <c r="AS91" s="205">
        <f t="shared" si="68"/>
        <v>11928.709187941648</v>
      </c>
      <c r="AT91" s="205">
        <f t="shared" si="68"/>
        <v>12045.657317297477</v>
      </c>
      <c r="AU91" s="205">
        <f t="shared" si="68"/>
        <v>12163.751996909969</v>
      </c>
      <c r="AV91" s="205">
        <f t="shared" si="68"/>
        <v>12283.004467483481</v>
      </c>
      <c r="AW91" s="205">
        <f t="shared" si="68"/>
        <v>12403.426079917574</v>
      </c>
      <c r="AX91" s="205">
        <f t="shared" si="68"/>
        <v>12525.028296391247</v>
      </c>
      <c r="AY91" s="205">
        <f t="shared" si="68"/>
        <v>12647.822691455856</v>
      </c>
      <c r="AZ91" s="205">
        <f t="shared" si="68"/>
        <v>12771.820953137767</v>
      </c>
      <c r="BA91" s="205">
        <f t="shared" si="68"/>
        <v>12897.034884051367</v>
      </c>
      <c r="BB91" s="205">
        <f t="shared" si="68"/>
        <v>13023.476402522705</v>
      </c>
      <c r="BC91" s="205">
        <f t="shared" si="68"/>
        <v>13151.157543724028</v>
      </c>
      <c r="BD91" s="205">
        <f t="shared" si="68"/>
        <v>13280.090460819423</v>
      </c>
      <c r="BE91" s="205">
        <f t="shared" si="68"/>
        <v>13410.287426121607</v>
      </c>
      <c r="BF91" s="205">
        <f t="shared" si="68"/>
        <v>13541.760832260066</v>
      </c>
      <c r="BG91" s="205">
        <f t="shared" si="68"/>
        <v>13674.523193360665</v>
      </c>
      <c r="BH91" s="205">
        <f t="shared" si="68"/>
        <v>13808.587146236754</v>
      </c>
      <c r="BI91" s="205">
        <f t="shared" si="68"/>
        <v>13943.965451592017</v>
      </c>
      <c r="BJ91" s="205">
        <f t="shared" si="68"/>
        <v>14080.670995235077</v>
      </c>
      <c r="BK91" s="205">
        <f t="shared" si="68"/>
        <v>14218.716789306012</v>
      </c>
      <c r="BL91" s="205">
        <f t="shared" si="68"/>
        <v>14358.115973514892</v>
      </c>
      <c r="BM91" s="205">
        <f t="shared" si="68"/>
        <v>14498.88181639249</v>
      </c>
      <c r="BN91" s="205">
        <f t="shared" si="68"/>
        <v>14641.027716553201</v>
      </c>
      <c r="BO91" s="205">
        <f t="shared" si="68"/>
        <v>14784.567203970388</v>
      </c>
      <c r="BP91" s="205">
        <f t="shared" si="68"/>
        <v>14929.513941264215</v>
      </c>
      <c r="BQ91" s="205">
        <f t="shared" si="68"/>
        <v>15075.8817250021</v>
      </c>
    </row>
    <row r="92" spans="5:69" ht="16" customHeight="1">
      <c r="E92" s="318"/>
      <c r="F92" s="318"/>
      <c r="G92" s="318"/>
      <c r="H92" s="318"/>
      <c r="I92" s="233" t="s">
        <v>448</v>
      </c>
      <c r="J92" s="205">
        <f t="shared" si="68"/>
        <v>3047.8512648582741</v>
      </c>
      <c r="K92" s="205">
        <f t="shared" si="68"/>
        <v>3077.7321596117872</v>
      </c>
      <c r="L92" s="205">
        <f t="shared" si="68"/>
        <v>3107.9060043138638</v>
      </c>
      <c r="M92" s="205">
        <f t="shared" si="68"/>
        <v>3138.3756710228226</v>
      </c>
      <c r="N92" s="205">
        <f t="shared" si="68"/>
        <v>3169.1440599544198</v>
      </c>
      <c r="O92" s="205">
        <f t="shared" si="68"/>
        <v>3200.2140997578945</v>
      </c>
      <c r="P92" s="205">
        <f t="shared" si="68"/>
        <v>3231.5887477947372</v>
      </c>
      <c r="Q92" s="205">
        <f t="shared" si="68"/>
        <v>3263.2709904201747</v>
      </c>
      <c r="R92" s="205">
        <f t="shared" si="68"/>
        <v>3295.2638432674321</v>
      </c>
      <c r="S92" s="205">
        <f t="shared" si="68"/>
        <v>3327.5703515347591</v>
      </c>
      <c r="T92" s="205">
        <f t="shared" si="68"/>
        <v>3360.1935902752962</v>
      </c>
      <c r="U92" s="205">
        <f t="shared" si="68"/>
        <v>3393.13666468976</v>
      </c>
      <c r="V92" s="205">
        <f t="shared" si="68"/>
        <v>3426.4027104220127</v>
      </c>
      <c r="W92" s="205">
        <f t="shared" si="68"/>
        <v>3459.9948938575226</v>
      </c>
      <c r="X92" s="205">
        <f t="shared" si="68"/>
        <v>3493.9164124247523</v>
      </c>
      <c r="Y92" s="205">
        <f t="shared" si="68"/>
        <v>3528.1704948995048</v>
      </c>
      <c r="Z92" s="205">
        <f t="shared" si="68"/>
        <v>3562.7604017122439</v>
      </c>
      <c r="AA92" s="205">
        <f t="shared" si="68"/>
        <v>3597.689425258443</v>
      </c>
      <c r="AB92" s="205">
        <f t="shared" si="68"/>
        <v>3632.9608902119576</v>
      </c>
      <c r="AC92" s="205">
        <f t="shared" si="68"/>
        <v>3668.5781538414858</v>
      </c>
      <c r="AD92" s="205">
        <f t="shared" si="68"/>
        <v>3704.5446063301279</v>
      </c>
      <c r="AE92" s="205">
        <f t="shared" si="68"/>
        <v>3740.8636710980704</v>
      </c>
      <c r="AF92" s="205">
        <f t="shared" si="68"/>
        <v>3777.5388051284426</v>
      </c>
      <c r="AG92" s="205">
        <f t="shared" si="68"/>
        <v>3814.5734992963685</v>
      </c>
      <c r="AH92" s="205">
        <f t="shared" si="68"/>
        <v>3851.9712787012354</v>
      </c>
      <c r="AI92" s="205">
        <f t="shared" si="68"/>
        <v>3889.7357030022276</v>
      </c>
      <c r="AJ92" s="205">
        <f t="shared" si="68"/>
        <v>3927.8703667571526</v>
      </c>
      <c r="AK92" s="205">
        <f t="shared" si="68"/>
        <v>3966.3788997645761</v>
      </c>
      <c r="AL92" s="205">
        <f t="shared" si="68"/>
        <v>4005.2649674093254</v>
      </c>
      <c r="AM92" s="205">
        <f t="shared" si="68"/>
        <v>4044.5322710113792</v>
      </c>
      <c r="AN92" s="205">
        <f t="shared" si="68"/>
        <v>4084.1845481781575</v>
      </c>
      <c r="AO92" s="205">
        <f t="shared" si="68"/>
        <v>4124.2255731602954</v>
      </c>
      <c r="AP92" s="205">
        <f t="shared" si="68"/>
        <v>4164.6591572108882</v>
      </c>
      <c r="AQ92" s="205">
        <f t="shared" si="68"/>
        <v>4205.4891489482497</v>
      </c>
      <c r="AR92" s="205">
        <f t="shared" si="68"/>
        <v>4246.7194347222503</v>
      </c>
      <c r="AS92" s="205">
        <f t="shared" si="68"/>
        <v>4288.3539389842354</v>
      </c>
      <c r="AT92" s="205">
        <f t="shared" si="68"/>
        <v>4330.3966246605505</v>
      </c>
      <c r="AU92" s="205">
        <f t="shared" si="68"/>
        <v>4372.8514935297699</v>
      </c>
      <c r="AV92" s="205">
        <f t="shared" si="68"/>
        <v>4415.7225866035924</v>
      </c>
      <c r="AW92" s="205">
        <f t="shared" si="68"/>
        <v>4459.0139845114709</v>
      </c>
      <c r="AX92" s="205">
        <f t="shared" si="68"/>
        <v>4502.7298078890353</v>
      </c>
      <c r="AY92" s="205">
        <f t="shared" si="68"/>
        <v>4546.8742177702989</v>
      </c>
      <c r="AZ92" s="205">
        <f t="shared" si="68"/>
        <v>4591.4514159837336</v>
      </c>
      <c r="BA92" s="205">
        <f t="shared" si="68"/>
        <v>4636.4656455522017</v>
      </c>
      <c r="BB92" s="205">
        <f t="shared" si="68"/>
        <v>4681.9211910968315</v>
      </c>
      <c r="BC92" s="205">
        <f t="shared" si="68"/>
        <v>4727.8223792448389</v>
      </c>
      <c r="BD92" s="205">
        <f t="shared" si="68"/>
        <v>4774.1735790413568</v>
      </c>
      <c r="BE92" s="205">
        <f t="shared" si="68"/>
        <v>4820.9792023652935</v>
      </c>
      <c r="BF92" s="205">
        <f t="shared" si="68"/>
        <v>4868.2437043492655</v>
      </c>
      <c r="BG92" s="205">
        <f t="shared" si="68"/>
        <v>4915.9715838036718</v>
      </c>
      <c r="BH92" s="205">
        <f t="shared" si="68"/>
        <v>4964.1673836448836</v>
      </c>
      <c r="BI92" s="205">
        <f t="shared" si="68"/>
        <v>5012.8356913276775</v>
      </c>
      <c r="BJ92" s="205">
        <f t="shared" si="68"/>
        <v>5061.9811392818701</v>
      </c>
      <c r="BK92" s="205">
        <f t="shared" si="68"/>
        <v>5111.6084053532604</v>
      </c>
      <c r="BL92" s="205">
        <f t="shared" si="68"/>
        <v>5161.7222132488796</v>
      </c>
      <c r="BM92" s="205">
        <f t="shared" si="68"/>
        <v>5212.3273329866161</v>
      </c>
      <c r="BN92" s="205">
        <f t="shared" si="68"/>
        <v>5263.4285813492279</v>
      </c>
      <c r="BO92" s="205">
        <f t="shared" si="68"/>
        <v>5315.0308223428474</v>
      </c>
      <c r="BP92" s="205">
        <f t="shared" si="68"/>
        <v>5367.1389676599356</v>
      </c>
      <c r="BQ92" s="205">
        <f t="shared" si="68"/>
        <v>5419.7579771467972</v>
      </c>
    </row>
    <row r="93" spans="5:69" ht="16" customHeight="1">
      <c r="E93" s="318"/>
      <c r="F93" s="318"/>
      <c r="G93" s="318"/>
      <c r="H93" s="318"/>
      <c r="I93" s="233" t="s">
        <v>449</v>
      </c>
      <c r="J93" s="205">
        <f t="shared" si="68"/>
        <v>1232.3354717850741</v>
      </c>
      <c r="K93" s="205">
        <f t="shared" si="68"/>
        <v>3384.5105604183664</v>
      </c>
      <c r="L93" s="205">
        <f t="shared" si="68"/>
        <v>4487.7387206617386</v>
      </c>
      <c r="M93" s="205">
        <f t="shared" si="68"/>
        <v>5066.7595011800167</v>
      </c>
      <c r="N93" s="205">
        <f t="shared" si="68"/>
        <v>5383.9452849768932</v>
      </c>
      <c r="O93" s="205">
        <f t="shared" si="68"/>
        <v>5570.4848978006921</v>
      </c>
      <c r="P93" s="205">
        <f t="shared" si="68"/>
        <v>5691.9754125980062</v>
      </c>
      <c r="Q93" s="205">
        <f t="shared" si="68"/>
        <v>5781.2180519937001</v>
      </c>
      <c r="R93" s="205">
        <f t="shared" si="68"/>
        <v>5854.6161397865926</v>
      </c>
      <c r="S93" s="205">
        <f t="shared" si="68"/>
        <v>5920.374076955487</v>
      </c>
      <c r="T93" s="205">
        <f t="shared" si="68"/>
        <v>5982.5968299228953</v>
      </c>
      <c r="U93" s="205">
        <f t="shared" si="68"/>
        <v>6043.3396749501808</v>
      </c>
      <c r="V93" s="205">
        <f t="shared" si="68"/>
        <v>6103.6330706009685</v>
      </c>
      <c r="W93" s="205">
        <f t="shared" si="68"/>
        <v>6163.9950942413207</v>
      </c>
      <c r="X93" s="205">
        <f t="shared" si="68"/>
        <v>6224.6876605609177</v>
      </c>
      <c r="Y93" s="205">
        <f t="shared" si="68"/>
        <v>6285.8446311073858</v>
      </c>
      <c r="Z93" s="205">
        <f t="shared" si="68"/>
        <v>6347.5358693299013</v>
      </c>
      <c r="AA93" s="205">
        <f t="shared" si="68"/>
        <v>6409.7992683801422</v>
      </c>
      <c r="AB93" s="205">
        <f t="shared" si="68"/>
        <v>6472.6567652946278</v>
      </c>
      <c r="AC93" s="205">
        <f t="shared" si="68"/>
        <v>6536.1223483705417</v>
      </c>
      <c r="AD93" s="205">
        <f t="shared" si="68"/>
        <v>6600.2060611410789</v>
      </c>
      <c r="AE93" s="205">
        <f t="shared" si="68"/>
        <v>6664.9160046533661</v>
      </c>
      <c r="AF93" s="205">
        <f t="shared" si="68"/>
        <v>6730.2593389005187</v>
      </c>
      <c r="AG93" s="205">
        <f t="shared" si="68"/>
        <v>6796.2427838336389</v>
      </c>
      <c r="AH93" s="205">
        <f t="shared" si="68"/>
        <v>6862.8728701667042</v>
      </c>
      <c r="AI93" s="205">
        <f t="shared" si="68"/>
        <v>6930.1560650807851</v>
      </c>
      <c r="AJ93" s="205">
        <f t="shared" si="68"/>
        <v>6998.0988353809371</v>
      </c>
      <c r="AK93" s="205">
        <f t="shared" si="68"/>
        <v>7066.7076793823953</v>
      </c>
      <c r="AL93" s="205">
        <f t="shared" si="68"/>
        <v>7135.9891431644155</v>
      </c>
      <c r="AM93" s="205">
        <f t="shared" si="68"/>
        <v>7205.9498290110441</v>
      </c>
      <c r="AN93" s="205">
        <f t="shared" si="68"/>
        <v>7276.5963999483693</v>
      </c>
      <c r="AO93" s="205">
        <f t="shared" si="68"/>
        <v>7347.935582333138</v>
      </c>
      <c r="AP93" s="205">
        <f t="shared" si="68"/>
        <v>7419.9741674702145</v>
      </c>
      <c r="AQ93" s="205">
        <f t="shared" si="68"/>
        <v>7492.7190127476142</v>
      </c>
      <c r="AR93" s="205">
        <f t="shared" si="68"/>
        <v>7566.1770425334953</v>
      </c>
      <c r="AS93" s="205">
        <f t="shared" si="68"/>
        <v>7640.3552489574131</v>
      </c>
      <c r="AT93" s="205">
        <f t="shared" si="68"/>
        <v>7715.2606926369272</v>
      </c>
      <c r="AU93" s="205">
        <f t="shared" si="68"/>
        <v>7790.9005033801968</v>
      </c>
      <c r="AV93" s="205">
        <f t="shared" si="68"/>
        <v>7867.2818808798875</v>
      </c>
      <c r="AW93" s="205">
        <f t="shared" si="68"/>
        <v>7944.4120954061018</v>
      </c>
      <c r="AX93" s="205">
        <f t="shared" si="68"/>
        <v>8022.2984885022142</v>
      </c>
      <c r="AY93" s="205">
        <f t="shared" si="68"/>
        <v>8100.9484736855557</v>
      </c>
      <c r="AZ93" s="205">
        <f t="shared" si="68"/>
        <v>8180.3695371540343</v>
      </c>
      <c r="BA93" s="205">
        <f t="shared" si="68"/>
        <v>8260.5692384991653</v>
      </c>
      <c r="BB93" s="205">
        <f t="shared" si="68"/>
        <v>8341.5552114258753</v>
      </c>
      <c r="BC93" s="205">
        <f t="shared" si="68"/>
        <v>8423.3351644791874</v>
      </c>
      <c r="BD93" s="205">
        <f t="shared" si="68"/>
        <v>8505.9168817780665</v>
      </c>
      <c r="BE93" s="205">
        <f t="shared" si="68"/>
        <v>8589.308223756314</v>
      </c>
      <c r="BF93" s="205">
        <f t="shared" si="68"/>
        <v>8673.5171279108017</v>
      </c>
      <c r="BG93" s="205">
        <f t="shared" si="68"/>
        <v>8758.5516095569947</v>
      </c>
      <c r="BH93" s="205">
        <f t="shared" si="68"/>
        <v>8844.4197625918696</v>
      </c>
      <c r="BI93" s="205">
        <f t="shared" si="68"/>
        <v>8931.1297602643426</v>
      </c>
      <c r="BJ93" s="205">
        <f t="shared" si="68"/>
        <v>9018.6898559532092</v>
      </c>
      <c r="BK93" s="205">
        <f t="shared" si="68"/>
        <v>9107.108383952751</v>
      </c>
      <c r="BL93" s="205">
        <f t="shared" si="68"/>
        <v>9196.3937602660135</v>
      </c>
      <c r="BM93" s="205">
        <f t="shared" si="68"/>
        <v>9286.5544834058765</v>
      </c>
      <c r="BN93" s="205">
        <f t="shared" si="68"/>
        <v>9377.5991352039728</v>
      </c>
      <c r="BO93" s="205">
        <f t="shared" si="68"/>
        <v>9469.5363816275385</v>
      </c>
      <c r="BP93" s="205">
        <f t="shared" si="68"/>
        <v>9562.374973604281</v>
      </c>
      <c r="BQ93" s="205">
        <f t="shared" si="68"/>
        <v>9656.1237478553012</v>
      </c>
    </row>
    <row r="94" spans="5:69" ht="16" customHeight="1">
      <c r="E94" s="331" t="s">
        <v>69</v>
      </c>
      <c r="F94" s="327"/>
      <c r="G94" s="327"/>
      <c r="H94" s="327"/>
      <c r="I94" s="220" t="s">
        <v>313</v>
      </c>
      <c r="J94" s="221">
        <f>Variables!$D$34</f>
        <v>0.33333333333333331</v>
      </c>
      <c r="K94" s="221">
        <f>Variables!$D$34</f>
        <v>0.33333333333333331</v>
      </c>
      <c r="L94" s="221">
        <f>Variables!$D$34</f>
        <v>0.33333333333333331</v>
      </c>
      <c r="M94" s="221">
        <f>Variables!$D$34</f>
        <v>0.33333333333333331</v>
      </c>
      <c r="N94" s="221">
        <f>Variables!$D$34</f>
        <v>0.33333333333333331</v>
      </c>
      <c r="O94" s="221">
        <f>Variables!$D$34</f>
        <v>0.33333333333333331</v>
      </c>
      <c r="P94" s="221">
        <f>Variables!$D$34</f>
        <v>0.33333333333333331</v>
      </c>
      <c r="Q94" s="221">
        <f>Variables!$D$34</f>
        <v>0.33333333333333331</v>
      </c>
      <c r="R94" s="221">
        <f>Variables!$D$34</f>
        <v>0.33333333333333331</v>
      </c>
      <c r="S94" s="221">
        <f>Variables!$D$34</f>
        <v>0.33333333333333331</v>
      </c>
      <c r="T94" s="221">
        <f>Variables!$D$34</f>
        <v>0.33333333333333331</v>
      </c>
      <c r="U94" s="221">
        <f>Variables!$D$34</f>
        <v>0.33333333333333331</v>
      </c>
      <c r="V94" s="221">
        <f>Variables!$D$34</f>
        <v>0.33333333333333331</v>
      </c>
      <c r="W94" s="221">
        <f>Variables!$D$34</f>
        <v>0.33333333333333331</v>
      </c>
      <c r="X94" s="221">
        <f>Variables!$D$34</f>
        <v>0.33333333333333331</v>
      </c>
      <c r="Y94" s="221">
        <f>Variables!$D$34</f>
        <v>0.33333333333333331</v>
      </c>
      <c r="Z94" s="221">
        <f>Variables!$D$34</f>
        <v>0.33333333333333331</v>
      </c>
      <c r="AA94" s="221">
        <f>Variables!$D$34</f>
        <v>0.33333333333333331</v>
      </c>
      <c r="AB94" s="221">
        <f>Variables!$D$34</f>
        <v>0.33333333333333331</v>
      </c>
      <c r="AC94" s="221">
        <f>Variables!$D$34</f>
        <v>0.33333333333333331</v>
      </c>
      <c r="AD94" s="221">
        <f>Variables!$D$34</f>
        <v>0.33333333333333331</v>
      </c>
      <c r="AE94" s="221">
        <f>Variables!$D$34</f>
        <v>0.33333333333333331</v>
      </c>
      <c r="AF94" s="221">
        <f>Variables!$D$34</f>
        <v>0.33333333333333331</v>
      </c>
      <c r="AG94" s="221">
        <f>Variables!$D$34</f>
        <v>0.33333333333333331</v>
      </c>
      <c r="AH94" s="221">
        <f>Variables!$D$34</f>
        <v>0.33333333333333331</v>
      </c>
      <c r="AI94" s="221">
        <f>Variables!$D$34</f>
        <v>0.33333333333333331</v>
      </c>
      <c r="AJ94" s="221">
        <f>Variables!$D$34</f>
        <v>0.33333333333333331</v>
      </c>
      <c r="AK94" s="221">
        <f>Variables!$D$34</f>
        <v>0.33333333333333331</v>
      </c>
      <c r="AL94" s="221">
        <f>Variables!$D$34</f>
        <v>0.33333333333333331</v>
      </c>
      <c r="AM94" s="221">
        <f>Variables!$D$34</f>
        <v>0.33333333333333331</v>
      </c>
      <c r="AN94" s="221">
        <f>Variables!$D$34</f>
        <v>0.33333333333333331</v>
      </c>
      <c r="AO94" s="221">
        <f>Variables!$D$34</f>
        <v>0.33333333333333331</v>
      </c>
      <c r="AP94" s="221">
        <f>Variables!$D$34</f>
        <v>0.33333333333333331</v>
      </c>
      <c r="AQ94" s="221">
        <f>Variables!$D$34</f>
        <v>0.33333333333333331</v>
      </c>
      <c r="AR94" s="221">
        <f>Variables!$D$34</f>
        <v>0.33333333333333331</v>
      </c>
      <c r="AS94" s="221">
        <f>Variables!$D$34</f>
        <v>0.33333333333333331</v>
      </c>
      <c r="AT94" s="221">
        <f>Variables!$D$34</f>
        <v>0.33333333333333331</v>
      </c>
      <c r="AU94" s="221">
        <f>Variables!$D$34</f>
        <v>0.33333333333333331</v>
      </c>
      <c r="AV94" s="221">
        <f>Variables!$D$34</f>
        <v>0.33333333333333331</v>
      </c>
      <c r="AW94" s="221">
        <f>Variables!$D$34</f>
        <v>0.33333333333333331</v>
      </c>
      <c r="AX94" s="221">
        <f>Variables!$D$34</f>
        <v>0.33333333333333331</v>
      </c>
      <c r="AY94" s="221">
        <f>Variables!$D$34</f>
        <v>0.33333333333333331</v>
      </c>
      <c r="AZ94" s="221">
        <f>Variables!$D$34</f>
        <v>0.33333333333333331</v>
      </c>
      <c r="BA94" s="221">
        <f>Variables!$D$34</f>
        <v>0.33333333333333331</v>
      </c>
      <c r="BB94" s="221">
        <f>Variables!$D$34</f>
        <v>0.33333333333333331</v>
      </c>
      <c r="BC94" s="221">
        <f>Variables!$D$34</f>
        <v>0.33333333333333331</v>
      </c>
      <c r="BD94" s="221">
        <f>Variables!$D$34</f>
        <v>0.33333333333333331</v>
      </c>
      <c r="BE94" s="221">
        <f>Variables!$D$34</f>
        <v>0.33333333333333331</v>
      </c>
      <c r="BF94" s="221">
        <f>Variables!$D$34</f>
        <v>0.33333333333333331</v>
      </c>
      <c r="BG94" s="221">
        <f>Variables!$D$34</f>
        <v>0.33333333333333331</v>
      </c>
      <c r="BH94" s="221">
        <f>Variables!$D$34</f>
        <v>0.33333333333333331</v>
      </c>
      <c r="BI94" s="221">
        <f>Variables!$D$34</f>
        <v>0.33333333333333331</v>
      </c>
      <c r="BJ94" s="221">
        <f>Variables!$D$34</f>
        <v>0.33333333333333331</v>
      </c>
      <c r="BK94" s="221">
        <f>Variables!$D$34</f>
        <v>0.33333333333333331</v>
      </c>
      <c r="BL94" s="221">
        <f>Variables!$D$34</f>
        <v>0.33333333333333331</v>
      </c>
      <c r="BM94" s="221">
        <f>Variables!$D$34</f>
        <v>0.33333333333333331</v>
      </c>
      <c r="BN94" s="221">
        <f>Variables!$D$34</f>
        <v>0.33333333333333331</v>
      </c>
      <c r="BO94" s="221">
        <f>Variables!$D$34</f>
        <v>0.33333333333333331</v>
      </c>
      <c r="BP94" s="221">
        <f>Variables!$D$34</f>
        <v>0.33333333333333331</v>
      </c>
      <c r="BQ94" s="221">
        <f>Variables!$D$34</f>
        <v>0.33333333333333331</v>
      </c>
    </row>
    <row r="95" spans="5:69" ht="16" customHeight="1">
      <c r="E95" s="331"/>
      <c r="F95" s="327"/>
      <c r="G95" s="327"/>
      <c r="H95" s="327"/>
      <c r="I95" s="220" t="s">
        <v>314</v>
      </c>
      <c r="J95" s="222">
        <f>J2*J94</f>
        <v>48.338177682294948</v>
      </c>
      <c r="K95" s="222">
        <f>K2*K94</f>
        <v>49.788323012763797</v>
      </c>
      <c r="L95" s="222">
        <f t="shared" ref="L95:BQ95" si="69">L2*L94</f>
        <v>51.281972703146721</v>
      </c>
      <c r="M95" s="222">
        <f t="shared" si="69"/>
        <v>52.820431884241124</v>
      </c>
      <c r="N95" s="222">
        <f t="shared" si="69"/>
        <v>54.405044840768355</v>
      </c>
      <c r="O95" s="222">
        <f t="shared" si="69"/>
        <v>56.037196185991412</v>
      </c>
      <c r="P95" s="222">
        <f t="shared" si="69"/>
        <v>57.718312071571148</v>
      </c>
      <c r="Q95" s="222">
        <f t="shared" si="69"/>
        <v>59.449861433718283</v>
      </c>
      <c r="R95" s="222">
        <f t="shared" si="69"/>
        <v>61.233357276729834</v>
      </c>
      <c r="S95" s="222">
        <f t="shared" si="69"/>
        <v>63.070357995031728</v>
      </c>
      <c r="T95" s="222">
        <f t="shared" si="69"/>
        <v>64.962468734882691</v>
      </c>
      <c r="U95" s="222">
        <f t="shared" si="69"/>
        <v>66.911342796929176</v>
      </c>
      <c r="V95" s="222">
        <f t="shared" si="69"/>
        <v>68.918683080837042</v>
      </c>
      <c r="W95" s="222">
        <f t="shared" si="69"/>
        <v>70.986243573262158</v>
      </c>
      <c r="X95" s="222">
        <f t="shared" si="69"/>
        <v>73.11583088046001</v>
      </c>
      <c r="Y95" s="222">
        <f t="shared" si="69"/>
        <v>75.309305806873823</v>
      </c>
      <c r="Z95" s="222">
        <f t="shared" si="69"/>
        <v>77.568584981080022</v>
      </c>
      <c r="AA95" s="222">
        <f t="shared" si="69"/>
        <v>79.895642530512433</v>
      </c>
      <c r="AB95" s="222">
        <f t="shared" si="69"/>
        <v>82.292511806427797</v>
      </c>
      <c r="AC95" s="222">
        <f t="shared" si="69"/>
        <v>84.76128716062064</v>
      </c>
      <c r="AD95" s="222">
        <f t="shared" si="69"/>
        <v>87.304125775439246</v>
      </c>
      <c r="AE95" s="222">
        <f t="shared" si="69"/>
        <v>89.923249548702429</v>
      </c>
      <c r="AF95" s="222">
        <f t="shared" si="69"/>
        <v>92.620947035163482</v>
      </c>
      <c r="AG95" s="222">
        <f t="shared" si="69"/>
        <v>95.399575446218392</v>
      </c>
      <c r="AH95" s="222">
        <f t="shared" si="69"/>
        <v>98.261562709604959</v>
      </c>
      <c r="AI95" s="222">
        <f t="shared" si="69"/>
        <v>101.2094095908931</v>
      </c>
      <c r="AJ95" s="222">
        <f t="shared" si="69"/>
        <v>104.24569187861991</v>
      </c>
      <c r="AK95" s="222">
        <f t="shared" si="69"/>
        <v>107.37306263497852</v>
      </c>
      <c r="AL95" s="222">
        <f t="shared" si="69"/>
        <v>110.59425451402788</v>
      </c>
      <c r="AM95" s="222">
        <f t="shared" si="69"/>
        <v>113.91208214944871</v>
      </c>
      <c r="AN95" s="222">
        <f t="shared" si="69"/>
        <v>117.3294446139322</v>
      </c>
      <c r="AO95" s="222">
        <f t="shared" si="69"/>
        <v>120.84932795235014</v>
      </c>
      <c r="AP95" s="222">
        <f t="shared" si="69"/>
        <v>124.47480779092065</v>
      </c>
      <c r="AQ95" s="222">
        <f t="shared" si="69"/>
        <v>128.20905202464826</v>
      </c>
      <c r="AR95" s="222">
        <f t="shared" si="69"/>
        <v>132.05532358538773</v>
      </c>
      <c r="AS95" s="222">
        <f t="shared" si="69"/>
        <v>136.01698329294936</v>
      </c>
      <c r="AT95" s="222">
        <f t="shared" si="69"/>
        <v>140.09749279173784</v>
      </c>
      <c r="AU95" s="222">
        <f t="shared" si="69"/>
        <v>144.30041757549</v>
      </c>
      <c r="AV95" s="222">
        <f t="shared" si="69"/>
        <v>148.6294301027547</v>
      </c>
      <c r="AW95" s="222">
        <f t="shared" si="69"/>
        <v>153.08831300583734</v>
      </c>
      <c r="AX95" s="222">
        <f t="shared" si="69"/>
        <v>157.68096239601246</v>
      </c>
      <c r="AY95" s="222">
        <f t="shared" si="69"/>
        <v>162.41139126789284</v>
      </c>
      <c r="AZ95" s="222">
        <f t="shared" si="69"/>
        <v>167.28373300592963</v>
      </c>
      <c r="BA95" s="222">
        <f t="shared" si="69"/>
        <v>172.3022449961075</v>
      </c>
      <c r="BB95" s="222">
        <f t="shared" si="69"/>
        <v>177.47131234599078</v>
      </c>
      <c r="BC95" s="222">
        <f t="shared" si="69"/>
        <v>182.79545171637045</v>
      </c>
      <c r="BD95" s="222">
        <f t="shared" si="69"/>
        <v>188.27931526786159</v>
      </c>
      <c r="BE95" s="222">
        <f t="shared" si="69"/>
        <v>193.92769472589742</v>
      </c>
      <c r="BF95" s="222">
        <f t="shared" si="69"/>
        <v>199.74552556767438</v>
      </c>
      <c r="BG95" s="222">
        <f t="shared" si="69"/>
        <v>205.73789133470461</v>
      </c>
      <c r="BH95" s="222">
        <f t="shared" si="69"/>
        <v>211.91002807474575</v>
      </c>
      <c r="BI95" s="222">
        <f t="shared" si="69"/>
        <v>218.26732891698816</v>
      </c>
      <c r="BJ95" s="222">
        <f t="shared" si="69"/>
        <v>224.81534878449776</v>
      </c>
      <c r="BK95" s="222">
        <f t="shared" si="69"/>
        <v>231.55980924803274</v>
      </c>
      <c r="BL95" s="222">
        <f t="shared" si="69"/>
        <v>238.50660352547374</v>
      </c>
      <c r="BM95" s="222">
        <f t="shared" si="69"/>
        <v>245.66180163123795</v>
      </c>
      <c r="BN95" s="222">
        <f t="shared" si="69"/>
        <v>253.03165568017508</v>
      </c>
      <c r="BO95" s="222">
        <f t="shared" si="69"/>
        <v>260.62260535058033</v>
      </c>
      <c r="BP95" s="222">
        <f t="shared" si="69"/>
        <v>268.44128351109777</v>
      </c>
      <c r="BQ95" s="222">
        <f t="shared" si="69"/>
        <v>276.49452201643066</v>
      </c>
    </row>
    <row r="96" spans="5:69" ht="16" customHeight="1">
      <c r="E96" s="331"/>
      <c r="F96" s="328" t="s">
        <v>334</v>
      </c>
      <c r="G96" s="324" t="s">
        <v>49</v>
      </c>
      <c r="H96" s="325" t="s">
        <v>25</v>
      </c>
      <c r="I96" s="224" t="s">
        <v>318</v>
      </c>
      <c r="J96" s="216">
        <f>Variables!$D$26</f>
        <v>0.4</v>
      </c>
      <c r="K96" s="216">
        <f>Variables!$D$26</f>
        <v>0.4</v>
      </c>
      <c r="L96" s="216">
        <f>Variables!$D$26</f>
        <v>0.4</v>
      </c>
      <c r="M96" s="216">
        <f>Variables!$D$26</f>
        <v>0.4</v>
      </c>
      <c r="N96" s="216">
        <f>Variables!$D$26</f>
        <v>0.4</v>
      </c>
      <c r="O96" s="216">
        <f>Variables!$D$26</f>
        <v>0.4</v>
      </c>
      <c r="P96" s="216">
        <f>Variables!$D$26</f>
        <v>0.4</v>
      </c>
      <c r="Q96" s="216">
        <f>Variables!$D$26</f>
        <v>0.4</v>
      </c>
      <c r="R96" s="216">
        <f>Variables!$D$26</f>
        <v>0.4</v>
      </c>
      <c r="S96" s="216">
        <f>Variables!$D$26</f>
        <v>0.4</v>
      </c>
      <c r="T96" s="216">
        <f>Variables!$D$26</f>
        <v>0.4</v>
      </c>
      <c r="U96" s="216">
        <f>Variables!$D$26</f>
        <v>0.4</v>
      </c>
      <c r="V96" s="216">
        <f>Variables!$D$26</f>
        <v>0.4</v>
      </c>
      <c r="W96" s="216">
        <f>Variables!$D$26</f>
        <v>0.4</v>
      </c>
      <c r="X96" s="216">
        <f>Variables!$D$26</f>
        <v>0.4</v>
      </c>
      <c r="Y96" s="216">
        <f>Variables!$D$26</f>
        <v>0.4</v>
      </c>
      <c r="Z96" s="216">
        <f>Variables!$D$26</f>
        <v>0.4</v>
      </c>
      <c r="AA96" s="216">
        <f>Variables!$D$26</f>
        <v>0.4</v>
      </c>
      <c r="AB96" s="216">
        <f>Variables!$D$26</f>
        <v>0.4</v>
      </c>
      <c r="AC96" s="216">
        <f>Variables!$D$26</f>
        <v>0.4</v>
      </c>
      <c r="AD96" s="216">
        <f>Variables!$D$26</f>
        <v>0.4</v>
      </c>
      <c r="AE96" s="216">
        <f>Variables!$D$26</f>
        <v>0.4</v>
      </c>
      <c r="AF96" s="216">
        <f>Variables!$D$26</f>
        <v>0.4</v>
      </c>
      <c r="AG96" s="216">
        <f>Variables!$D$26</f>
        <v>0.4</v>
      </c>
      <c r="AH96" s="216">
        <f>Variables!$D$26</f>
        <v>0.4</v>
      </c>
      <c r="AI96" s="216">
        <f>Variables!$D$26</f>
        <v>0.4</v>
      </c>
      <c r="AJ96" s="216">
        <f>Variables!$D$26</f>
        <v>0.4</v>
      </c>
      <c r="AK96" s="216">
        <f>Variables!$D$26</f>
        <v>0.4</v>
      </c>
      <c r="AL96" s="216">
        <f>Variables!$D$26</f>
        <v>0.4</v>
      </c>
      <c r="AM96" s="216">
        <f>Variables!$D$26</f>
        <v>0.4</v>
      </c>
      <c r="AN96" s="216">
        <f>Variables!$D$26</f>
        <v>0.4</v>
      </c>
      <c r="AO96" s="216">
        <f>Variables!$D$26</f>
        <v>0.4</v>
      </c>
      <c r="AP96" s="216">
        <f>Variables!$D$26</f>
        <v>0.4</v>
      </c>
      <c r="AQ96" s="216">
        <f>Variables!$D$26</f>
        <v>0.4</v>
      </c>
      <c r="AR96" s="216">
        <f>Variables!$D$26</f>
        <v>0.4</v>
      </c>
      <c r="AS96" s="216">
        <f>Variables!$D$26</f>
        <v>0.4</v>
      </c>
      <c r="AT96" s="216">
        <f>Variables!$D$26</f>
        <v>0.4</v>
      </c>
      <c r="AU96" s="216">
        <f>Variables!$D$26</f>
        <v>0.4</v>
      </c>
      <c r="AV96" s="216">
        <f>Variables!$D$26</f>
        <v>0.4</v>
      </c>
      <c r="AW96" s="216">
        <f>Variables!$D$26</f>
        <v>0.4</v>
      </c>
      <c r="AX96" s="216">
        <f>Variables!$D$26</f>
        <v>0.4</v>
      </c>
      <c r="AY96" s="216">
        <f>Variables!$D$26</f>
        <v>0.4</v>
      </c>
      <c r="AZ96" s="216">
        <f>Variables!$D$26</f>
        <v>0.4</v>
      </c>
      <c r="BA96" s="216">
        <f>Variables!$D$26</f>
        <v>0.4</v>
      </c>
      <c r="BB96" s="216">
        <f>Variables!$D$26</f>
        <v>0.4</v>
      </c>
      <c r="BC96" s="216">
        <f>Variables!$D$26</f>
        <v>0.4</v>
      </c>
      <c r="BD96" s="216">
        <f>Variables!$D$26</f>
        <v>0.4</v>
      </c>
      <c r="BE96" s="216">
        <f>Variables!$D$26</f>
        <v>0.4</v>
      </c>
      <c r="BF96" s="216">
        <f>Variables!$D$26</f>
        <v>0.4</v>
      </c>
      <c r="BG96" s="216">
        <f>Variables!$D$26</f>
        <v>0.4</v>
      </c>
      <c r="BH96" s="216">
        <f>Variables!$D$26</f>
        <v>0.4</v>
      </c>
      <c r="BI96" s="216">
        <f>Variables!$D$26</f>
        <v>0.4</v>
      </c>
      <c r="BJ96" s="216">
        <f>Variables!$D$26</f>
        <v>0.4</v>
      </c>
      <c r="BK96" s="216">
        <f>Variables!$D$26</f>
        <v>0.4</v>
      </c>
      <c r="BL96" s="216">
        <f>Variables!$D$26</f>
        <v>0.4</v>
      </c>
      <c r="BM96" s="216">
        <f>Variables!$D$26</f>
        <v>0.4</v>
      </c>
      <c r="BN96" s="216">
        <f>Variables!$D$26</f>
        <v>0.4</v>
      </c>
      <c r="BO96" s="216">
        <f>Variables!$D$26</f>
        <v>0.4</v>
      </c>
      <c r="BP96" s="216">
        <f>Variables!$D$26</f>
        <v>0.4</v>
      </c>
      <c r="BQ96" s="216">
        <f>Variables!$D$26</f>
        <v>0.4</v>
      </c>
    </row>
    <row r="97" spans="5:69" ht="16" customHeight="1">
      <c r="E97" s="331"/>
      <c r="F97" s="328"/>
      <c r="G97" s="324"/>
      <c r="H97" s="325"/>
      <c r="I97" s="226" t="s">
        <v>321</v>
      </c>
      <c r="J97" s="200">
        <f>J96*J95</f>
        <v>19.33527107291798</v>
      </c>
      <c r="K97" s="200">
        <f>K96*K95</f>
        <v>19.915329205105522</v>
      </c>
      <c r="L97" s="200">
        <f t="shared" ref="L97:BQ97" si="70">L96*L95</f>
        <v>20.512789081258688</v>
      </c>
      <c r="M97" s="200">
        <f t="shared" si="70"/>
        <v>21.12817275369645</v>
      </c>
      <c r="N97" s="200">
        <f t="shared" si="70"/>
        <v>21.762017936307345</v>
      </c>
      <c r="O97" s="200">
        <f t="shared" si="70"/>
        <v>22.414878474396566</v>
      </c>
      <c r="P97" s="200">
        <f t="shared" si="70"/>
        <v>23.087324828628461</v>
      </c>
      <c r="Q97" s="200">
        <f t="shared" si="70"/>
        <v>23.779944573487313</v>
      </c>
      <c r="R97" s="200">
        <f t="shared" si="70"/>
        <v>24.493342910691936</v>
      </c>
      <c r="S97" s="200">
        <f t="shared" si="70"/>
        <v>25.228143198012692</v>
      </c>
      <c r="T97" s="200">
        <f t="shared" si="70"/>
        <v>25.984987493953078</v>
      </c>
      <c r="U97" s="200">
        <f t="shared" si="70"/>
        <v>26.764537118771671</v>
      </c>
      <c r="V97" s="200">
        <f t="shared" si="70"/>
        <v>27.567473232334819</v>
      </c>
      <c r="W97" s="200">
        <f t="shared" si="70"/>
        <v>28.394497429304863</v>
      </c>
      <c r="X97" s="200">
        <f t="shared" si="70"/>
        <v>29.246332352184005</v>
      </c>
      <c r="Y97" s="200">
        <f t="shared" si="70"/>
        <v>30.123722322749529</v>
      </c>
      <c r="Z97" s="200">
        <f t="shared" si="70"/>
        <v>31.027433992432009</v>
      </c>
      <c r="AA97" s="200">
        <f t="shared" si="70"/>
        <v>31.958257012204975</v>
      </c>
      <c r="AB97" s="200">
        <f t="shared" si="70"/>
        <v>32.917004722571122</v>
      </c>
      <c r="AC97" s="200">
        <f t="shared" si="70"/>
        <v>33.904514864248256</v>
      </c>
      <c r="AD97" s="200">
        <f t="shared" si="70"/>
        <v>34.9216503101757</v>
      </c>
      <c r="AE97" s="200">
        <f t="shared" si="70"/>
        <v>35.969299819480973</v>
      </c>
      <c r="AF97" s="200">
        <f t="shared" si="70"/>
        <v>37.048378814065394</v>
      </c>
      <c r="AG97" s="200">
        <f t="shared" si="70"/>
        <v>38.159830178487361</v>
      </c>
      <c r="AH97" s="200">
        <f t="shared" si="70"/>
        <v>39.304625083841984</v>
      </c>
      <c r="AI97" s="200">
        <f t="shared" si="70"/>
        <v>40.483763836357241</v>
      </c>
      <c r="AJ97" s="200">
        <f t="shared" si="70"/>
        <v>41.698276751447963</v>
      </c>
      <c r="AK97" s="200">
        <f t="shared" si="70"/>
        <v>42.949225053991412</v>
      </c>
      <c r="AL97" s="200">
        <f t="shared" si="70"/>
        <v>44.237701805611152</v>
      </c>
      <c r="AM97" s="200">
        <f t="shared" si="70"/>
        <v>45.564832859779486</v>
      </c>
      <c r="AN97" s="200">
        <f t="shared" si="70"/>
        <v>46.931777845572881</v>
      </c>
      <c r="AO97" s="200">
        <f t="shared" si="70"/>
        <v>48.339731180940056</v>
      </c>
      <c r="AP97" s="200">
        <f t="shared" si="70"/>
        <v>49.789923116368264</v>
      </c>
      <c r="AQ97" s="200">
        <f t="shared" si="70"/>
        <v>51.283620809859308</v>
      </c>
      <c r="AR97" s="200">
        <f t="shared" si="70"/>
        <v>52.822129434155094</v>
      </c>
      <c r="AS97" s="200">
        <f t="shared" si="70"/>
        <v>54.406793317179748</v>
      </c>
      <c r="AT97" s="200">
        <f t="shared" si="70"/>
        <v>56.038997116695136</v>
      </c>
      <c r="AU97" s="200">
        <f t="shared" si="70"/>
        <v>57.720167030196002</v>
      </c>
      <c r="AV97" s="200">
        <f t="shared" si="70"/>
        <v>59.451772041101883</v>
      </c>
      <c r="AW97" s="200">
        <f t="shared" si="70"/>
        <v>61.235325202334934</v>
      </c>
      <c r="AX97" s="200">
        <f t="shared" si="70"/>
        <v>63.072384958404989</v>
      </c>
      <c r="AY97" s="200">
        <f t="shared" si="70"/>
        <v>64.964556507157141</v>
      </c>
      <c r="AZ97" s="200">
        <f t="shared" si="70"/>
        <v>66.913493202371853</v>
      </c>
      <c r="BA97" s="200">
        <f t="shared" si="70"/>
        <v>68.92089799844301</v>
      </c>
      <c r="BB97" s="200">
        <f t="shared" si="70"/>
        <v>70.98852493839631</v>
      </c>
      <c r="BC97" s="200">
        <f t="shared" si="70"/>
        <v>73.118180686548186</v>
      </c>
      <c r="BD97" s="200">
        <f t="shared" si="70"/>
        <v>75.311726107144636</v>
      </c>
      <c r="BE97" s="200">
        <f t="shared" si="70"/>
        <v>77.571077890358978</v>
      </c>
      <c r="BF97" s="200">
        <f t="shared" si="70"/>
        <v>79.898210227069754</v>
      </c>
      <c r="BG97" s="200">
        <f t="shared" si="70"/>
        <v>82.295156533881851</v>
      </c>
      <c r="BH97" s="200">
        <f t="shared" si="70"/>
        <v>84.764011229898301</v>
      </c>
      <c r="BI97" s="200">
        <f t="shared" si="70"/>
        <v>87.306931566795271</v>
      </c>
      <c r="BJ97" s="200">
        <f t="shared" si="70"/>
        <v>89.926139513799114</v>
      </c>
      <c r="BK97" s="200">
        <f t="shared" si="70"/>
        <v>92.623923699213094</v>
      </c>
      <c r="BL97" s="200">
        <f t="shared" si="70"/>
        <v>95.402641410189503</v>
      </c>
      <c r="BM97" s="200">
        <f t="shared" si="70"/>
        <v>98.264720652495186</v>
      </c>
      <c r="BN97" s="200">
        <f t="shared" si="70"/>
        <v>101.21266227207003</v>
      </c>
      <c r="BO97" s="200">
        <f t="shared" si="70"/>
        <v>104.24904214023213</v>
      </c>
      <c r="BP97" s="200">
        <f t="shared" si="70"/>
        <v>107.37651340443911</v>
      </c>
      <c r="BQ97" s="200">
        <f t="shared" si="70"/>
        <v>110.59780880657227</v>
      </c>
    </row>
    <row r="98" spans="5:69" ht="16" customHeight="1">
      <c r="E98" s="331"/>
      <c r="F98" s="328"/>
      <c r="G98" s="324"/>
      <c r="H98" s="325"/>
      <c r="I98" s="226" t="s">
        <v>323</v>
      </c>
      <c r="J98" s="200">
        <f>J97/J274</f>
        <v>3.7912296221407797</v>
      </c>
      <c r="K98" s="200">
        <f>K97/K274</f>
        <v>3.8283985400049056</v>
      </c>
      <c r="L98" s="200">
        <f t="shared" ref="L98:BQ98" si="71">L97/L274</f>
        <v>3.8659318590245619</v>
      </c>
      <c r="M98" s="200">
        <f t="shared" si="71"/>
        <v>3.903833151760097</v>
      </c>
      <c r="N98" s="200">
        <f t="shared" si="71"/>
        <v>3.9421060257969609</v>
      </c>
      <c r="O98" s="200">
        <f t="shared" si="71"/>
        <v>3.980754124089088</v>
      </c>
      <c r="P98" s="200">
        <f t="shared" si="71"/>
        <v>4.0197811253056477</v>
      </c>
      <c r="Q98" s="200">
        <f t="shared" si="71"/>
        <v>4.0591907441811923</v>
      </c>
      <c r="R98" s="200">
        <f t="shared" si="71"/>
        <v>4.0989867318692443</v>
      </c>
      <c r="S98" s="200">
        <f t="shared" si="71"/>
        <v>4.1391728762993338</v>
      </c>
      <c r="T98" s="200">
        <f t="shared" si="71"/>
        <v>4.1797530025375638</v>
      </c>
      <c r="U98" s="200">
        <f t="shared" si="71"/>
        <v>4.220730973150677</v>
      </c>
      <c r="V98" s="200">
        <f t="shared" si="71"/>
        <v>4.2621106885737223</v>
      </c>
      <c r="W98" s="200">
        <f t="shared" si="71"/>
        <v>4.3038960874813084</v>
      </c>
      <c r="X98" s="200">
        <f t="shared" si="71"/>
        <v>4.3460911471624959</v>
      </c>
      <c r="Y98" s="200">
        <f t="shared" si="71"/>
        <v>4.3886998838993838</v>
      </c>
      <c r="Z98" s="200">
        <f t="shared" si="71"/>
        <v>4.4317263533493758</v>
      </c>
      <c r="AA98" s="200">
        <f t="shared" si="71"/>
        <v>4.4751746509312333</v>
      </c>
      <c r="AB98" s="200">
        <f t="shared" si="71"/>
        <v>4.5190489122148731</v>
      </c>
      <c r="AC98" s="200">
        <f t="shared" si="71"/>
        <v>4.5633533133150186</v>
      </c>
      <c r="AD98" s="200">
        <f t="shared" si="71"/>
        <v>4.608092071288695</v>
      </c>
      <c r="AE98" s="200">
        <f t="shared" si="71"/>
        <v>4.6532694445366234</v>
      </c>
      <c r="AF98" s="200">
        <f t="shared" si="71"/>
        <v>4.6988897332085502</v>
      </c>
      <c r="AG98" s="200">
        <f t="shared" si="71"/>
        <v>4.7449572796125565</v>
      </c>
      <c r="AH98" s="200">
        <f t="shared" si="71"/>
        <v>4.7914764686283666</v>
      </c>
      <c r="AI98" s="200">
        <f t="shared" si="71"/>
        <v>4.8384517281247224</v>
      </c>
      <c r="AJ98" s="200">
        <f t="shared" si="71"/>
        <v>4.885887529380847</v>
      </c>
      <c r="AK98" s="200">
        <f t="shared" si="71"/>
        <v>4.9337883875120339</v>
      </c>
      <c r="AL98" s="200">
        <f t="shared" si="71"/>
        <v>4.9821588618994053</v>
      </c>
      <c r="AM98" s="200">
        <f t="shared" si="71"/>
        <v>5.0310035566239106</v>
      </c>
      <c r="AN98" s="200">
        <f t="shared" si="71"/>
        <v>5.0803271209045375</v>
      </c>
      <c r="AO98" s="200">
        <f t="shared" si="71"/>
        <v>5.1301342495408555</v>
      </c>
      <c r="AP98" s="200">
        <f t="shared" si="71"/>
        <v>5.1804296833598835</v>
      </c>
      <c r="AQ98" s="200">
        <f t="shared" si="71"/>
        <v>5.2312182096673334</v>
      </c>
      <c r="AR98" s="200">
        <f t="shared" si="71"/>
        <v>5.2825046627032881</v>
      </c>
      <c r="AS98" s="200">
        <f t="shared" si="71"/>
        <v>5.3342939241023393</v>
      </c>
      <c r="AT98" s="200">
        <f t="shared" si="71"/>
        <v>5.3865909233582441</v>
      </c>
      <c r="AU98" s="200">
        <f t="shared" si="71"/>
        <v>5.4394006382931304</v>
      </c>
      <c r="AV98" s="200">
        <f t="shared" si="71"/>
        <v>5.492728095531298</v>
      </c>
      <c r="AW98" s="200">
        <f t="shared" si="71"/>
        <v>5.5465783709776826</v>
      </c>
      <c r="AX98" s="200">
        <f t="shared" si="71"/>
        <v>5.6009565903009939</v>
      </c>
      <c r="AY98" s="200">
        <f t="shared" si="71"/>
        <v>5.6558679294215919</v>
      </c>
      <c r="AZ98" s="200">
        <f t="shared" si="71"/>
        <v>5.7113176150041571</v>
      </c>
      <c r="BA98" s="200">
        <f t="shared" si="71"/>
        <v>5.7673109249551784</v>
      </c>
      <c r="BB98" s="200">
        <f t="shared" si="71"/>
        <v>5.8238531889253276</v>
      </c>
      <c r="BC98" s="200">
        <f t="shared" si="71"/>
        <v>5.8809497888167508</v>
      </c>
      <c r="BD98" s="200">
        <f t="shared" si="71"/>
        <v>5.9386061592953467</v>
      </c>
      <c r="BE98" s="200">
        <f t="shared" si="71"/>
        <v>5.996827788308047</v>
      </c>
      <c r="BF98" s="200">
        <f t="shared" si="71"/>
        <v>6.0556202176051857</v>
      </c>
      <c r="BG98" s="200">
        <f t="shared" si="71"/>
        <v>6.1149890432679816</v>
      </c>
      <c r="BH98" s="200">
        <f t="shared" si="71"/>
        <v>6.1749399162411969</v>
      </c>
      <c r="BI98" s="200">
        <f t="shared" si="71"/>
        <v>6.2354785428710136</v>
      </c>
      <c r="BJ98" s="200">
        <f t="shared" si="71"/>
        <v>6.2966106854481794</v>
      </c>
      <c r="BK98" s="200">
        <f t="shared" si="71"/>
        <v>6.358342162756494</v>
      </c>
      <c r="BL98" s="200">
        <f t="shared" si="71"/>
        <v>6.4206788506266568</v>
      </c>
      <c r="BM98" s="200">
        <f t="shared" si="71"/>
        <v>6.4836266824955446</v>
      </c>
      <c r="BN98" s="200">
        <f t="shared" si="71"/>
        <v>6.5471916499709906</v>
      </c>
      <c r="BO98" s="200">
        <f t="shared" si="71"/>
        <v>6.6113798034020785</v>
      </c>
      <c r="BP98" s="200">
        <f t="shared" si="71"/>
        <v>6.6761972524550419</v>
      </c>
      <c r="BQ98" s="200">
        <f t="shared" si="71"/>
        <v>6.7416501666947957</v>
      </c>
    </row>
    <row r="99" spans="5:69" ht="16" customHeight="1">
      <c r="E99" s="331"/>
      <c r="F99" s="328"/>
      <c r="G99" s="324"/>
      <c r="H99" s="325"/>
      <c r="I99" s="226" t="s">
        <v>64</v>
      </c>
      <c r="J99" s="203">
        <f>Variables!$D$8</f>
        <v>5</v>
      </c>
      <c r="K99" s="203">
        <f>Variables!$D$8</f>
        <v>5</v>
      </c>
      <c r="L99" s="203">
        <f>Variables!$D$8</f>
        <v>5</v>
      </c>
      <c r="M99" s="203">
        <f>Variables!$D$8</f>
        <v>5</v>
      </c>
      <c r="N99" s="203">
        <f>Variables!$D$8</f>
        <v>5</v>
      </c>
      <c r="O99" s="203">
        <f>Variables!$D$8</f>
        <v>5</v>
      </c>
      <c r="P99" s="203">
        <f>Variables!$D$8</f>
        <v>5</v>
      </c>
      <c r="Q99" s="203">
        <f>Variables!$D$8</f>
        <v>5</v>
      </c>
      <c r="R99" s="203">
        <f>Variables!$D$8</f>
        <v>5</v>
      </c>
      <c r="S99" s="203">
        <f>Variables!$D$8</f>
        <v>5</v>
      </c>
      <c r="T99" s="203">
        <f>Variables!$D$8</f>
        <v>5</v>
      </c>
      <c r="U99" s="203">
        <f>Variables!$D$8</f>
        <v>5</v>
      </c>
      <c r="V99" s="203">
        <f>Variables!$D$8</f>
        <v>5</v>
      </c>
      <c r="W99" s="203">
        <f>Variables!$D$8</f>
        <v>5</v>
      </c>
      <c r="X99" s="203">
        <f>Variables!$D$8</f>
        <v>5</v>
      </c>
      <c r="Y99" s="203">
        <f>Variables!$D$8</f>
        <v>5</v>
      </c>
      <c r="Z99" s="203">
        <f>Variables!$D$8</f>
        <v>5</v>
      </c>
      <c r="AA99" s="203">
        <f>Variables!$D$8</f>
        <v>5</v>
      </c>
      <c r="AB99" s="203">
        <f>Variables!$D$8</f>
        <v>5</v>
      </c>
      <c r="AC99" s="203">
        <f>Variables!$D$8</f>
        <v>5</v>
      </c>
      <c r="AD99" s="203">
        <f>Variables!$D$8</f>
        <v>5</v>
      </c>
      <c r="AE99" s="203">
        <f>Variables!$D$8</f>
        <v>5</v>
      </c>
      <c r="AF99" s="203">
        <f>Variables!$D$8</f>
        <v>5</v>
      </c>
      <c r="AG99" s="203">
        <f>Variables!$D$8</f>
        <v>5</v>
      </c>
      <c r="AH99" s="203">
        <f>Variables!$D$8</f>
        <v>5</v>
      </c>
      <c r="AI99" s="203">
        <f>Variables!$D$8</f>
        <v>5</v>
      </c>
      <c r="AJ99" s="203">
        <f>Variables!$D$8</f>
        <v>5</v>
      </c>
      <c r="AK99" s="203">
        <f>Variables!$D$8</f>
        <v>5</v>
      </c>
      <c r="AL99" s="203">
        <f>Variables!$D$8</f>
        <v>5</v>
      </c>
      <c r="AM99" s="203">
        <f>Variables!$D$8</f>
        <v>5</v>
      </c>
      <c r="AN99" s="203">
        <f>Variables!$D$8</f>
        <v>5</v>
      </c>
      <c r="AO99" s="203">
        <f>Variables!$D$8</f>
        <v>5</v>
      </c>
      <c r="AP99" s="203">
        <f>Variables!$D$8</f>
        <v>5</v>
      </c>
      <c r="AQ99" s="203">
        <f>Variables!$D$8</f>
        <v>5</v>
      </c>
      <c r="AR99" s="203">
        <f>Variables!$D$8</f>
        <v>5</v>
      </c>
      <c r="AS99" s="203">
        <f>Variables!$D$8</f>
        <v>5</v>
      </c>
      <c r="AT99" s="203">
        <f>Variables!$D$8</f>
        <v>5</v>
      </c>
      <c r="AU99" s="203">
        <f>Variables!$D$8</f>
        <v>5</v>
      </c>
      <c r="AV99" s="203">
        <f>Variables!$D$8</f>
        <v>5</v>
      </c>
      <c r="AW99" s="203">
        <f>Variables!$D$8</f>
        <v>5</v>
      </c>
      <c r="AX99" s="203">
        <f>Variables!$D$8</f>
        <v>5</v>
      </c>
      <c r="AY99" s="203">
        <f>Variables!$D$8</f>
        <v>5</v>
      </c>
      <c r="AZ99" s="203">
        <f>Variables!$D$8</f>
        <v>5</v>
      </c>
      <c r="BA99" s="203">
        <f>Variables!$D$8</f>
        <v>5</v>
      </c>
      <c r="BB99" s="203">
        <f>Variables!$D$8</f>
        <v>5</v>
      </c>
      <c r="BC99" s="203">
        <f>Variables!$D$8</f>
        <v>5</v>
      </c>
      <c r="BD99" s="203">
        <f>Variables!$D$8</f>
        <v>5</v>
      </c>
      <c r="BE99" s="203">
        <f>Variables!$D$8</f>
        <v>5</v>
      </c>
      <c r="BF99" s="203">
        <f>Variables!$D$8</f>
        <v>5</v>
      </c>
      <c r="BG99" s="203">
        <f>Variables!$D$8</f>
        <v>5</v>
      </c>
      <c r="BH99" s="203">
        <f>Variables!$D$8</f>
        <v>5</v>
      </c>
      <c r="BI99" s="203">
        <f>Variables!$D$8</f>
        <v>5</v>
      </c>
      <c r="BJ99" s="203">
        <f>Variables!$D$8</f>
        <v>5</v>
      </c>
      <c r="BK99" s="203">
        <f>Variables!$D$8</f>
        <v>5</v>
      </c>
      <c r="BL99" s="203">
        <f>Variables!$D$8</f>
        <v>5</v>
      </c>
      <c r="BM99" s="203">
        <f>Variables!$D$8</f>
        <v>5</v>
      </c>
      <c r="BN99" s="203">
        <f>Variables!$D$8</f>
        <v>5</v>
      </c>
      <c r="BO99" s="203">
        <f>Variables!$D$8</f>
        <v>5</v>
      </c>
      <c r="BP99" s="203">
        <f>Variables!$D$8</f>
        <v>5</v>
      </c>
      <c r="BQ99" s="203">
        <f>Variables!$D$8</f>
        <v>5</v>
      </c>
    </row>
    <row r="100" spans="5:69" ht="16" customHeight="1">
      <c r="E100" s="331"/>
      <c r="F100" s="328"/>
      <c r="G100" s="324"/>
      <c r="H100" s="325"/>
      <c r="I100" s="226" t="s">
        <v>299</v>
      </c>
      <c r="J100" s="200">
        <v>0</v>
      </c>
      <c r="K100" s="200">
        <f t="shared" ref="K100:BQ100" si="72">J102*$B$6</f>
        <v>1.5164918488563119</v>
      </c>
      <c r="L100" s="200">
        <f t="shared" si="72"/>
        <v>2.2896053404301182</v>
      </c>
      <c r="M100" s="200">
        <f t="shared" si="72"/>
        <v>2.691175413824884</v>
      </c>
      <c r="N100" s="200">
        <f t="shared" si="72"/>
        <v>2.9071209676164811</v>
      </c>
      <c r="O100" s="200">
        <f t="shared" si="72"/>
        <v>3.0304028941270253</v>
      </c>
      <c r="P100" s="200">
        <f t="shared" si="72"/>
        <v>3.1075030966991481</v>
      </c>
      <c r="Q100" s="200">
        <f t="shared" si="72"/>
        <v>3.1616639984718335</v>
      </c>
      <c r="R100" s="200">
        <f t="shared" si="72"/>
        <v>3.2045082969083936</v>
      </c>
      <c r="S100" s="200">
        <f t="shared" si="72"/>
        <v>3.2418488412018949</v>
      </c>
      <c r="T100" s="200">
        <f t="shared" si="72"/>
        <v>3.2765935711206811</v>
      </c>
      <c r="U100" s="200">
        <f t="shared" si="72"/>
        <v>3.3101979865753659</v>
      </c>
      <c r="V100" s="200">
        <f t="shared" si="72"/>
        <v>3.3433913825479538</v>
      </c>
      <c r="W100" s="200">
        <f t="shared" si="72"/>
        <v>3.3765399667034659</v>
      </c>
      <c r="X100" s="200">
        <f t="shared" si="72"/>
        <v>3.4098284183442567</v>
      </c>
      <c r="Y100" s="200">
        <f t="shared" si="72"/>
        <v>3.4433506680371266</v>
      </c>
      <c r="Z100" s="200">
        <f t="shared" si="72"/>
        <v>3.4771552875783174</v>
      </c>
      <c r="AA100" s="200">
        <f t="shared" si="72"/>
        <v>3.5112681851289089</v>
      </c>
      <c r="AB100" s="200">
        <f t="shared" si="72"/>
        <v>3.5457039529369485</v>
      </c>
      <c r="AC100" s="200">
        <f t="shared" si="72"/>
        <v>3.5804715413544232</v>
      </c>
      <c r="AD100" s="200">
        <f t="shared" si="72"/>
        <v>3.6155770960032187</v>
      </c>
      <c r="AE100" s="200">
        <f t="shared" si="72"/>
        <v>3.6510253765170875</v>
      </c>
      <c r="AF100" s="200">
        <f t="shared" si="72"/>
        <v>3.6868204660731934</v>
      </c>
      <c r="AG100" s="200">
        <f t="shared" si="72"/>
        <v>3.7229661263200167</v>
      </c>
      <c r="AH100" s="200">
        <f t="shared" si="72"/>
        <v>3.7594659750050314</v>
      </c>
      <c r="AI100" s="200">
        <f t="shared" si="72"/>
        <v>3.796323574953862</v>
      </c>
      <c r="AJ100" s="200">
        <f t="shared" si="72"/>
        <v>3.8335424787268195</v>
      </c>
      <c r="AK100" s="200">
        <f t="shared" si="72"/>
        <v>3.8711262511157489</v>
      </c>
      <c r="AL100" s="200">
        <f t="shared" si="72"/>
        <v>3.9090784805626875</v>
      </c>
      <c r="AM100" s="200">
        <f t="shared" si="72"/>
        <v>3.9474027850411062</v>
      </c>
      <c r="AN100" s="200">
        <f t="shared" si="72"/>
        <v>3.9861028151701179</v>
      </c>
      <c r="AO100" s="200">
        <f t="shared" si="72"/>
        <v>4.0251822559468744</v>
      </c>
      <c r="AP100" s="200">
        <f t="shared" si="72"/>
        <v>4.0646448277897793</v>
      </c>
      <c r="AQ100" s="200">
        <f t="shared" si="72"/>
        <v>4.1044942872388432</v>
      </c>
      <c r="AR100" s="200">
        <f t="shared" si="72"/>
        <v>4.1447344274863545</v>
      </c>
      <c r="AS100" s="200">
        <f t="shared" si="72"/>
        <v>4.1853690788244924</v>
      </c>
      <c r="AT100" s="200">
        <f t="shared" si="72"/>
        <v>4.2264021090531818</v>
      </c>
      <c r="AU100" s="200">
        <f t="shared" si="72"/>
        <v>4.2678374238698886</v>
      </c>
      <c r="AV100" s="200">
        <f t="shared" si="72"/>
        <v>4.3096789672521965</v>
      </c>
      <c r="AW100" s="200">
        <f t="shared" si="72"/>
        <v>4.3519307218386176</v>
      </c>
      <c r="AX100" s="200">
        <f t="shared" si="72"/>
        <v>4.3945967093103828</v>
      </c>
      <c r="AY100" s="200">
        <f t="shared" si="72"/>
        <v>4.437680990775589</v>
      </c>
      <c r="AZ100" s="200">
        <f t="shared" si="72"/>
        <v>4.4811876671564317</v>
      </c>
      <c r="BA100" s="200">
        <f t="shared" si="72"/>
        <v>4.5251208795798794</v>
      </c>
      <c r="BB100" s="200">
        <f t="shared" si="72"/>
        <v>4.5694848097720113</v>
      </c>
      <c r="BC100" s="200">
        <f t="shared" si="72"/>
        <v>4.6142836804561371</v>
      </c>
      <c r="BD100" s="200">
        <f t="shared" si="72"/>
        <v>4.6595217557547697</v>
      </c>
      <c r="BE100" s="200">
        <f t="shared" si="72"/>
        <v>4.7052033415955234</v>
      </c>
      <c r="BF100" s="200">
        <f t="shared" si="72"/>
        <v>4.7513327861209804</v>
      </c>
      <c r="BG100" s="200">
        <f t="shared" si="72"/>
        <v>4.7979144801025653</v>
      </c>
      <c r="BH100" s="200">
        <f t="shared" si="72"/>
        <v>4.844952857358475</v>
      </c>
      <c r="BI100" s="200">
        <f t="shared" si="72"/>
        <v>4.8924523951757166</v>
      </c>
      <c r="BJ100" s="200">
        <f t="shared" si="72"/>
        <v>4.9404176147362646</v>
      </c>
      <c r="BK100" s="200">
        <f t="shared" si="72"/>
        <v>4.9888530815474041</v>
      </c>
      <c r="BL100" s="200">
        <f t="shared" si="72"/>
        <v>5.0377634058762997</v>
      </c>
      <c r="BM100" s="200">
        <f t="shared" si="72"/>
        <v>5.087153243188812</v>
      </c>
      <c r="BN100" s="200">
        <f t="shared" si="72"/>
        <v>5.1370272945926239</v>
      </c>
      <c r="BO100" s="200">
        <f t="shared" si="72"/>
        <v>5.1873903072847085</v>
      </c>
      <c r="BP100" s="200">
        <f t="shared" si="72"/>
        <v>5.2382470750031862</v>
      </c>
      <c r="BQ100" s="200">
        <f t="shared" si="72"/>
        <v>5.2896024384836098</v>
      </c>
    </row>
    <row r="101" spans="5:69" ht="16" customHeight="1">
      <c r="E101" s="331"/>
      <c r="F101" s="328"/>
      <c r="G101" s="324"/>
      <c r="H101" s="325"/>
      <c r="I101" s="227" t="s">
        <v>301</v>
      </c>
      <c r="J101" s="200">
        <v>0</v>
      </c>
      <c r="K101" s="200">
        <f t="shared" ref="K101:BQ101" si="73">J102*$B$7</f>
        <v>0.37912296221407799</v>
      </c>
      <c r="L101" s="200">
        <f t="shared" si="73"/>
        <v>0.57240133510752955</v>
      </c>
      <c r="M101" s="200">
        <f t="shared" si="73"/>
        <v>0.672793853456221</v>
      </c>
      <c r="N101" s="200">
        <f t="shared" si="73"/>
        <v>0.72678024190412027</v>
      </c>
      <c r="O101" s="200">
        <f t="shared" si="73"/>
        <v>0.75760072353175634</v>
      </c>
      <c r="P101" s="200">
        <f t="shared" si="73"/>
        <v>0.77687577417478704</v>
      </c>
      <c r="Q101" s="200">
        <f t="shared" si="73"/>
        <v>0.79041599961795839</v>
      </c>
      <c r="R101" s="200">
        <f t="shared" si="73"/>
        <v>0.80112707422709839</v>
      </c>
      <c r="S101" s="200">
        <f t="shared" si="73"/>
        <v>0.81046221030047372</v>
      </c>
      <c r="T101" s="200">
        <f t="shared" si="73"/>
        <v>0.81914839278017026</v>
      </c>
      <c r="U101" s="200">
        <f t="shared" si="73"/>
        <v>0.82754949664384148</v>
      </c>
      <c r="V101" s="200">
        <f t="shared" si="73"/>
        <v>0.83584784563698844</v>
      </c>
      <c r="W101" s="200">
        <f t="shared" si="73"/>
        <v>0.84413499167586648</v>
      </c>
      <c r="X101" s="200">
        <f t="shared" si="73"/>
        <v>0.85245710458606416</v>
      </c>
      <c r="Y101" s="200">
        <f t="shared" si="73"/>
        <v>0.86083766700928166</v>
      </c>
      <c r="Z101" s="200">
        <f t="shared" si="73"/>
        <v>0.86928882189457934</v>
      </c>
      <c r="AA101" s="200">
        <f t="shared" si="73"/>
        <v>0.87781704628222723</v>
      </c>
      <c r="AB101" s="200">
        <f t="shared" si="73"/>
        <v>0.88642598823423713</v>
      </c>
      <c r="AC101" s="200">
        <f t="shared" si="73"/>
        <v>0.89511788533860581</v>
      </c>
      <c r="AD101" s="200">
        <f t="shared" si="73"/>
        <v>0.90389427400080469</v>
      </c>
      <c r="AE101" s="200">
        <f t="shared" si="73"/>
        <v>0.91275634412927187</v>
      </c>
      <c r="AF101" s="200">
        <f t="shared" si="73"/>
        <v>0.92170511651829834</v>
      </c>
      <c r="AG101" s="200">
        <f t="shared" si="73"/>
        <v>0.93074153158000417</v>
      </c>
      <c r="AH101" s="200">
        <f t="shared" si="73"/>
        <v>0.93986649375125786</v>
      </c>
      <c r="AI101" s="200">
        <f t="shared" si="73"/>
        <v>0.94908089373846549</v>
      </c>
      <c r="AJ101" s="200">
        <f t="shared" si="73"/>
        <v>0.95838561968170488</v>
      </c>
      <c r="AK101" s="200">
        <f t="shared" si="73"/>
        <v>0.96778156277893723</v>
      </c>
      <c r="AL101" s="200">
        <f t="shared" si="73"/>
        <v>0.97726962014067187</v>
      </c>
      <c r="AM101" s="200">
        <f t="shared" si="73"/>
        <v>0.98685069626027655</v>
      </c>
      <c r="AN101" s="200">
        <f t="shared" si="73"/>
        <v>0.99652570379252947</v>
      </c>
      <c r="AO101" s="200">
        <f t="shared" si="73"/>
        <v>1.0062955639867186</v>
      </c>
      <c r="AP101" s="200">
        <f t="shared" si="73"/>
        <v>1.0161612069474448</v>
      </c>
      <c r="AQ101" s="200">
        <f t="shared" si="73"/>
        <v>1.0261235718097108</v>
      </c>
      <c r="AR101" s="200">
        <f t="shared" si="73"/>
        <v>1.0361836068715886</v>
      </c>
      <c r="AS101" s="200">
        <f t="shared" si="73"/>
        <v>1.0463422697061231</v>
      </c>
      <c r="AT101" s="200">
        <f t="shared" si="73"/>
        <v>1.0566005272632955</v>
      </c>
      <c r="AU101" s="200">
        <f t="shared" si="73"/>
        <v>1.0669593559674722</v>
      </c>
      <c r="AV101" s="200">
        <f t="shared" si="73"/>
        <v>1.0774197418130491</v>
      </c>
      <c r="AW101" s="200">
        <f t="shared" si="73"/>
        <v>1.0879826804596544</v>
      </c>
      <c r="AX101" s="200">
        <f t="shared" si="73"/>
        <v>1.0986491773275957</v>
      </c>
      <c r="AY101" s="200">
        <f t="shared" si="73"/>
        <v>1.1094202476938972</v>
      </c>
      <c r="AZ101" s="200">
        <f t="shared" si="73"/>
        <v>1.1202969167891079</v>
      </c>
      <c r="BA101" s="200">
        <f t="shared" si="73"/>
        <v>1.1312802198949699</v>
      </c>
      <c r="BB101" s="200">
        <f t="shared" si="73"/>
        <v>1.1423712024430028</v>
      </c>
      <c r="BC101" s="200">
        <f t="shared" si="73"/>
        <v>1.1535709201140343</v>
      </c>
      <c r="BD101" s="200">
        <f t="shared" si="73"/>
        <v>1.1648804389386924</v>
      </c>
      <c r="BE101" s="200">
        <f t="shared" si="73"/>
        <v>1.1763008353988809</v>
      </c>
      <c r="BF101" s="200">
        <f t="shared" si="73"/>
        <v>1.1878331965302451</v>
      </c>
      <c r="BG101" s="200">
        <f t="shared" si="73"/>
        <v>1.1994786200256413</v>
      </c>
      <c r="BH101" s="200">
        <f t="shared" si="73"/>
        <v>1.2112382143396188</v>
      </c>
      <c r="BI101" s="200">
        <f t="shared" si="73"/>
        <v>1.2231130987939292</v>
      </c>
      <c r="BJ101" s="200">
        <f t="shared" si="73"/>
        <v>1.2351044036840662</v>
      </c>
      <c r="BK101" s="200">
        <f t="shared" si="73"/>
        <v>1.247213270386851</v>
      </c>
      <c r="BL101" s="200">
        <f t="shared" si="73"/>
        <v>1.2594408514690749</v>
      </c>
      <c r="BM101" s="200">
        <f t="shared" si="73"/>
        <v>1.271788310797203</v>
      </c>
      <c r="BN101" s="200">
        <f t="shared" si="73"/>
        <v>1.284256823648156</v>
      </c>
      <c r="BO101" s="200">
        <f t="shared" si="73"/>
        <v>1.2968475768211771</v>
      </c>
      <c r="BP101" s="200">
        <f t="shared" si="73"/>
        <v>1.3095617687507966</v>
      </c>
      <c r="BQ101" s="200">
        <f t="shared" si="73"/>
        <v>1.3224006096209024</v>
      </c>
    </row>
    <row r="102" spans="5:69" ht="16" customHeight="1">
      <c r="E102" s="331"/>
      <c r="F102" s="328"/>
      <c r="G102" s="324"/>
      <c r="H102" s="325"/>
      <c r="I102" s="226" t="s">
        <v>325</v>
      </c>
      <c r="J102" s="200">
        <f>J98+J100+J101</f>
        <v>3.7912296221407797</v>
      </c>
      <c r="K102" s="200">
        <f>K98+K100+K101</f>
        <v>5.7240133510752953</v>
      </c>
      <c r="L102" s="200">
        <f t="shared" ref="L102:BQ102" si="74">L98+L100+L101</f>
        <v>6.7279385345622096</v>
      </c>
      <c r="M102" s="200">
        <f t="shared" si="74"/>
        <v>7.2678024190412023</v>
      </c>
      <c r="N102" s="200">
        <f t="shared" si="74"/>
        <v>7.5760072353175625</v>
      </c>
      <c r="O102" s="200">
        <f t="shared" si="74"/>
        <v>7.7687577417478701</v>
      </c>
      <c r="P102" s="200">
        <f t="shared" si="74"/>
        <v>7.9041599961795832</v>
      </c>
      <c r="Q102" s="200">
        <f t="shared" si="74"/>
        <v>8.0112707422709839</v>
      </c>
      <c r="R102" s="200">
        <f t="shared" si="74"/>
        <v>8.1046221030047363</v>
      </c>
      <c r="S102" s="200">
        <f t="shared" si="74"/>
        <v>8.191483927801702</v>
      </c>
      <c r="T102" s="200">
        <f t="shared" si="74"/>
        <v>8.2754949664384139</v>
      </c>
      <c r="U102" s="200">
        <f t="shared" si="74"/>
        <v>8.358478456369884</v>
      </c>
      <c r="V102" s="200">
        <f t="shared" si="74"/>
        <v>8.4413499167586643</v>
      </c>
      <c r="W102" s="200">
        <f t="shared" si="74"/>
        <v>8.5245710458606414</v>
      </c>
      <c r="X102" s="200">
        <f t="shared" si="74"/>
        <v>8.6083766700928166</v>
      </c>
      <c r="Y102" s="200">
        <f t="shared" si="74"/>
        <v>8.692888218945793</v>
      </c>
      <c r="Z102" s="200">
        <f t="shared" si="74"/>
        <v>8.7781704628222723</v>
      </c>
      <c r="AA102" s="200">
        <f t="shared" si="74"/>
        <v>8.8642598823423704</v>
      </c>
      <c r="AB102" s="200">
        <f t="shared" si="74"/>
        <v>8.9511788533860575</v>
      </c>
      <c r="AC102" s="200">
        <f t="shared" si="74"/>
        <v>9.0389427400080464</v>
      </c>
      <c r="AD102" s="200">
        <f t="shared" si="74"/>
        <v>9.1275634412927182</v>
      </c>
      <c r="AE102" s="200">
        <f t="shared" si="74"/>
        <v>9.2170511651829834</v>
      </c>
      <c r="AF102" s="200">
        <f t="shared" si="74"/>
        <v>9.307415315800041</v>
      </c>
      <c r="AG102" s="200">
        <f t="shared" si="74"/>
        <v>9.3986649375125779</v>
      </c>
      <c r="AH102" s="200">
        <f t="shared" si="74"/>
        <v>9.4908089373846547</v>
      </c>
      <c r="AI102" s="200">
        <f t="shared" si="74"/>
        <v>9.5838561968170488</v>
      </c>
      <c r="AJ102" s="200">
        <f t="shared" si="74"/>
        <v>9.6778156277893714</v>
      </c>
      <c r="AK102" s="200">
        <f t="shared" si="74"/>
        <v>9.7726962014067187</v>
      </c>
      <c r="AL102" s="200">
        <f t="shared" si="74"/>
        <v>9.8685069626027655</v>
      </c>
      <c r="AM102" s="200">
        <f t="shared" si="74"/>
        <v>9.9652570379252943</v>
      </c>
      <c r="AN102" s="200">
        <f t="shared" si="74"/>
        <v>10.062955639867186</v>
      </c>
      <c r="AO102" s="200">
        <f t="shared" si="74"/>
        <v>10.161612069474447</v>
      </c>
      <c r="AP102" s="200">
        <f t="shared" si="74"/>
        <v>10.261235718097108</v>
      </c>
      <c r="AQ102" s="200">
        <f t="shared" si="74"/>
        <v>10.361836068715887</v>
      </c>
      <c r="AR102" s="200">
        <f t="shared" si="74"/>
        <v>10.463422697061231</v>
      </c>
      <c r="AS102" s="200">
        <f t="shared" si="74"/>
        <v>10.566005272632955</v>
      </c>
      <c r="AT102" s="200">
        <f t="shared" si="74"/>
        <v>10.669593559674722</v>
      </c>
      <c r="AU102" s="200">
        <f t="shared" si="74"/>
        <v>10.774197418130491</v>
      </c>
      <c r="AV102" s="200">
        <f t="shared" si="74"/>
        <v>10.879826804596544</v>
      </c>
      <c r="AW102" s="200">
        <f t="shared" si="74"/>
        <v>10.986491773275956</v>
      </c>
      <c r="AX102" s="200">
        <f t="shared" si="74"/>
        <v>11.094202476938973</v>
      </c>
      <c r="AY102" s="200">
        <f t="shared" si="74"/>
        <v>11.202969167891078</v>
      </c>
      <c r="AZ102" s="200">
        <f t="shared" si="74"/>
        <v>11.312802198949697</v>
      </c>
      <c r="BA102" s="200">
        <f t="shared" si="74"/>
        <v>11.423712024430028</v>
      </c>
      <c r="BB102" s="200">
        <f t="shared" si="74"/>
        <v>11.535709201140342</v>
      </c>
      <c r="BC102" s="200">
        <f t="shared" si="74"/>
        <v>11.648804389386923</v>
      </c>
      <c r="BD102" s="200">
        <f t="shared" si="74"/>
        <v>11.763008353988809</v>
      </c>
      <c r="BE102" s="200">
        <f t="shared" si="74"/>
        <v>11.878331965302451</v>
      </c>
      <c r="BF102" s="200">
        <f t="shared" si="74"/>
        <v>11.994786200256412</v>
      </c>
      <c r="BG102" s="200">
        <f t="shared" si="74"/>
        <v>12.112382143396188</v>
      </c>
      <c r="BH102" s="200">
        <f t="shared" si="74"/>
        <v>12.231130987939292</v>
      </c>
      <c r="BI102" s="200">
        <f t="shared" si="74"/>
        <v>12.35104403684066</v>
      </c>
      <c r="BJ102" s="200">
        <f t="shared" si="74"/>
        <v>12.47213270386851</v>
      </c>
      <c r="BK102" s="200">
        <f t="shared" si="74"/>
        <v>12.594408514690748</v>
      </c>
      <c r="BL102" s="200">
        <f t="shared" si="74"/>
        <v>12.71788310797203</v>
      </c>
      <c r="BM102" s="200">
        <f t="shared" si="74"/>
        <v>12.842568236481558</v>
      </c>
      <c r="BN102" s="200">
        <f t="shared" si="74"/>
        <v>12.968475768211771</v>
      </c>
      <c r="BO102" s="200">
        <f t="shared" si="74"/>
        <v>13.095617687507964</v>
      </c>
      <c r="BP102" s="200">
        <f t="shared" si="74"/>
        <v>13.224006096209024</v>
      </c>
      <c r="BQ102" s="200">
        <f t="shared" si="74"/>
        <v>13.353653214799309</v>
      </c>
    </row>
    <row r="103" spans="5:69" ht="16" customHeight="1">
      <c r="E103" s="331"/>
      <c r="F103" s="328"/>
      <c r="G103" s="324"/>
      <c r="H103" s="325"/>
      <c r="I103" s="226" t="s">
        <v>295</v>
      </c>
      <c r="J103" s="200">
        <f>J99*J102</f>
        <v>18.9561481107039</v>
      </c>
      <c r="K103" s="200">
        <f>K99*K102</f>
        <v>28.620066755376477</v>
      </c>
      <c r="L103" s="200">
        <f t="shared" ref="L103:BQ103" si="75">L99*L102</f>
        <v>33.639692672811051</v>
      </c>
      <c r="M103" s="200">
        <f t="shared" si="75"/>
        <v>36.339012095206009</v>
      </c>
      <c r="N103" s="200">
        <f t="shared" si="75"/>
        <v>37.880036176587815</v>
      </c>
      <c r="O103" s="200">
        <f t="shared" si="75"/>
        <v>38.843788708739353</v>
      </c>
      <c r="P103" s="200">
        <f t="shared" si="75"/>
        <v>39.52079998089792</v>
      </c>
      <c r="Q103" s="200">
        <f t="shared" si="75"/>
        <v>40.056353711354916</v>
      </c>
      <c r="R103" s="200">
        <f t="shared" si="75"/>
        <v>40.523110515023681</v>
      </c>
      <c r="S103" s="200">
        <f t="shared" si="75"/>
        <v>40.957419639008506</v>
      </c>
      <c r="T103" s="200">
        <f t="shared" si="75"/>
        <v>41.377474832192071</v>
      </c>
      <c r="U103" s="200">
        <f t="shared" si="75"/>
        <v>41.792392281849416</v>
      </c>
      <c r="V103" s="200">
        <f t="shared" si="75"/>
        <v>42.206749583793325</v>
      </c>
      <c r="W103" s="200">
        <f t="shared" si="75"/>
        <v>42.622855229303205</v>
      </c>
      <c r="X103" s="200">
        <f t="shared" si="75"/>
        <v>43.041883350464083</v>
      </c>
      <c r="Y103" s="200">
        <f t="shared" si="75"/>
        <v>43.464441094728969</v>
      </c>
      <c r="Z103" s="200">
        <f t="shared" si="75"/>
        <v>43.890852314111363</v>
      </c>
      <c r="AA103" s="200">
        <f t="shared" si="75"/>
        <v>44.321299411711848</v>
      </c>
      <c r="AB103" s="200">
        <f t="shared" si="75"/>
        <v>44.755894266930284</v>
      </c>
      <c r="AC103" s="200">
        <f t="shared" si="75"/>
        <v>45.194713700040232</v>
      </c>
      <c r="AD103" s="200">
        <f t="shared" si="75"/>
        <v>45.637817206463595</v>
      </c>
      <c r="AE103" s="200">
        <f t="shared" si="75"/>
        <v>46.085255825914913</v>
      </c>
      <c r="AF103" s="200">
        <f t="shared" si="75"/>
        <v>46.537076579000207</v>
      </c>
      <c r="AG103" s="200">
        <f t="shared" si="75"/>
        <v>46.99332468756289</v>
      </c>
      <c r="AH103" s="200">
        <f t="shared" si="75"/>
        <v>47.454044686923275</v>
      </c>
      <c r="AI103" s="200">
        <f t="shared" si="75"/>
        <v>47.919280984085248</v>
      </c>
      <c r="AJ103" s="200">
        <f t="shared" si="75"/>
        <v>48.389078138946857</v>
      </c>
      <c r="AK103" s="200">
        <f t="shared" si="75"/>
        <v>48.863481007033592</v>
      </c>
      <c r="AL103" s="200">
        <f t="shared" si="75"/>
        <v>49.342534813013827</v>
      </c>
      <c r="AM103" s="200">
        <f t="shared" si="75"/>
        <v>49.826285189626475</v>
      </c>
      <c r="AN103" s="200">
        <f t="shared" si="75"/>
        <v>50.314778199335926</v>
      </c>
      <c r="AO103" s="200">
        <f t="shared" si="75"/>
        <v>50.808060347372233</v>
      </c>
      <c r="AP103" s="200">
        <f t="shared" si="75"/>
        <v>51.306178590485544</v>
      </c>
      <c r="AQ103" s="200">
        <f t="shared" si="75"/>
        <v>51.809180343579435</v>
      </c>
      <c r="AR103" s="200">
        <f t="shared" si="75"/>
        <v>52.317113485306159</v>
      </c>
      <c r="AS103" s="200">
        <f t="shared" si="75"/>
        <v>52.830026363164777</v>
      </c>
      <c r="AT103" s="200">
        <f t="shared" si="75"/>
        <v>53.34796779837361</v>
      </c>
      <c r="AU103" s="200">
        <f t="shared" si="75"/>
        <v>53.870987090652456</v>
      </c>
      <c r="AV103" s="200">
        <f t="shared" si="75"/>
        <v>54.399134022982722</v>
      </c>
      <c r="AW103" s="200">
        <f t="shared" si="75"/>
        <v>54.932458866379783</v>
      </c>
      <c r="AX103" s="200">
        <f t="shared" si="75"/>
        <v>55.471012384694866</v>
      </c>
      <c r="AY103" s="200">
        <f t="shared" si="75"/>
        <v>56.01484583945539</v>
      </c>
      <c r="AZ103" s="200">
        <f t="shared" si="75"/>
        <v>56.564010994748486</v>
      </c>
      <c r="BA103" s="200">
        <f t="shared" si="75"/>
        <v>57.118560122150143</v>
      </c>
      <c r="BB103" s="200">
        <f t="shared" si="75"/>
        <v>57.678546005701712</v>
      </c>
      <c r="BC103" s="200">
        <f t="shared" si="75"/>
        <v>58.244021946934616</v>
      </c>
      <c r="BD103" s="200">
        <f t="shared" si="75"/>
        <v>58.815041769944045</v>
      </c>
      <c r="BE103" s="200">
        <f t="shared" si="75"/>
        <v>59.391659826512253</v>
      </c>
      <c r="BF103" s="200">
        <f t="shared" si="75"/>
        <v>59.973931001282061</v>
      </c>
      <c r="BG103" s="200">
        <f t="shared" si="75"/>
        <v>60.56191071698094</v>
      </c>
      <c r="BH103" s="200">
        <f t="shared" si="75"/>
        <v>61.155654939696461</v>
      </c>
      <c r="BI103" s="200">
        <f t="shared" si="75"/>
        <v>61.755220184203303</v>
      </c>
      <c r="BJ103" s="200">
        <f t="shared" si="75"/>
        <v>62.360663519342552</v>
      </c>
      <c r="BK103" s="200">
        <f t="shared" si="75"/>
        <v>62.972042573453741</v>
      </c>
      <c r="BL103" s="200">
        <f t="shared" si="75"/>
        <v>63.589415539860148</v>
      </c>
      <c r="BM103" s="200">
        <f t="shared" si="75"/>
        <v>64.212841182407786</v>
      </c>
      <c r="BN103" s="200">
        <f t="shared" si="75"/>
        <v>64.84237884105886</v>
      </c>
      <c r="BO103" s="200">
        <f t="shared" si="75"/>
        <v>65.478088437539824</v>
      </c>
      <c r="BP103" s="200">
        <f t="shared" si="75"/>
        <v>66.12003048104512</v>
      </c>
      <c r="BQ103" s="200">
        <f t="shared" si="75"/>
        <v>66.768266073996543</v>
      </c>
    </row>
    <row r="104" spans="5:69" ht="16" customHeight="1">
      <c r="E104" s="331"/>
      <c r="F104" s="328"/>
      <c r="G104" s="324"/>
      <c r="H104" s="325"/>
      <c r="I104" s="226" t="s">
        <v>326</v>
      </c>
      <c r="J104" s="219">
        <f>Variables!$D$20</f>
        <v>800</v>
      </c>
      <c r="K104" s="219">
        <f>Variables!$D$20</f>
        <v>800</v>
      </c>
      <c r="L104" s="219">
        <f>Variables!$D$20</f>
        <v>800</v>
      </c>
      <c r="M104" s="219">
        <f>Variables!$D$20</f>
        <v>800</v>
      </c>
      <c r="N104" s="219">
        <f>Variables!$D$20</f>
        <v>800</v>
      </c>
      <c r="O104" s="219">
        <f>Variables!$D$20</f>
        <v>800</v>
      </c>
      <c r="P104" s="219">
        <f>Variables!$D$20</f>
        <v>800</v>
      </c>
      <c r="Q104" s="219">
        <f>Variables!$D$20</f>
        <v>800</v>
      </c>
      <c r="R104" s="219">
        <f>Variables!$D$20</f>
        <v>800</v>
      </c>
      <c r="S104" s="219">
        <f>Variables!$D$20</f>
        <v>800</v>
      </c>
      <c r="T104" s="219">
        <f>Variables!$D$20</f>
        <v>800</v>
      </c>
      <c r="U104" s="219">
        <f>Variables!$D$20</f>
        <v>800</v>
      </c>
      <c r="V104" s="219">
        <f>Variables!$D$20</f>
        <v>800</v>
      </c>
      <c r="W104" s="219">
        <f>Variables!$D$20</f>
        <v>800</v>
      </c>
      <c r="X104" s="219">
        <f>Variables!$D$20</f>
        <v>800</v>
      </c>
      <c r="Y104" s="219">
        <f>Variables!$D$20</f>
        <v>800</v>
      </c>
      <c r="Z104" s="219">
        <f>Variables!$D$20</f>
        <v>800</v>
      </c>
      <c r="AA104" s="219">
        <f>Variables!$D$20</f>
        <v>800</v>
      </c>
      <c r="AB104" s="219">
        <f>Variables!$D$20</f>
        <v>800</v>
      </c>
      <c r="AC104" s="219">
        <f>Variables!$D$20</f>
        <v>800</v>
      </c>
      <c r="AD104" s="219">
        <f>Variables!$D$20</f>
        <v>800</v>
      </c>
      <c r="AE104" s="219">
        <f>Variables!$D$20</f>
        <v>800</v>
      </c>
      <c r="AF104" s="219">
        <f>Variables!$D$20</f>
        <v>800</v>
      </c>
      <c r="AG104" s="219">
        <f>Variables!$D$20</f>
        <v>800</v>
      </c>
      <c r="AH104" s="219">
        <f>Variables!$D$20</f>
        <v>800</v>
      </c>
      <c r="AI104" s="219">
        <f>Variables!$D$20</f>
        <v>800</v>
      </c>
      <c r="AJ104" s="219">
        <f>Variables!$D$20</f>
        <v>800</v>
      </c>
      <c r="AK104" s="219">
        <f>Variables!$D$20</f>
        <v>800</v>
      </c>
      <c r="AL104" s="219">
        <f>Variables!$D$20</f>
        <v>800</v>
      </c>
      <c r="AM104" s="219">
        <f>Variables!$D$20</f>
        <v>800</v>
      </c>
      <c r="AN104" s="219">
        <f>Variables!$D$20</f>
        <v>800</v>
      </c>
      <c r="AO104" s="219">
        <f>Variables!$D$20</f>
        <v>800</v>
      </c>
      <c r="AP104" s="219">
        <f>Variables!$D$20</f>
        <v>800</v>
      </c>
      <c r="AQ104" s="219">
        <f>Variables!$D$20</f>
        <v>800</v>
      </c>
      <c r="AR104" s="219">
        <f>Variables!$D$20</f>
        <v>800</v>
      </c>
      <c r="AS104" s="219">
        <f>Variables!$D$20</f>
        <v>800</v>
      </c>
      <c r="AT104" s="219">
        <f>Variables!$D$20</f>
        <v>800</v>
      </c>
      <c r="AU104" s="219">
        <f>Variables!$D$20</f>
        <v>800</v>
      </c>
      <c r="AV104" s="219">
        <f>Variables!$D$20</f>
        <v>800</v>
      </c>
      <c r="AW104" s="219">
        <f>Variables!$D$20</f>
        <v>800</v>
      </c>
      <c r="AX104" s="219">
        <f>Variables!$D$20</f>
        <v>800</v>
      </c>
      <c r="AY104" s="219">
        <f>Variables!$D$20</f>
        <v>800</v>
      </c>
      <c r="AZ104" s="219">
        <f>Variables!$D$20</f>
        <v>800</v>
      </c>
      <c r="BA104" s="219">
        <f>Variables!$D$20</f>
        <v>800</v>
      </c>
      <c r="BB104" s="219">
        <f>Variables!$D$20</f>
        <v>800</v>
      </c>
      <c r="BC104" s="219">
        <f>Variables!$D$20</f>
        <v>800</v>
      </c>
      <c r="BD104" s="219">
        <f>Variables!$D$20</f>
        <v>800</v>
      </c>
      <c r="BE104" s="219">
        <f>Variables!$D$20</f>
        <v>800</v>
      </c>
      <c r="BF104" s="219">
        <f>Variables!$D$20</f>
        <v>800</v>
      </c>
      <c r="BG104" s="219">
        <f>Variables!$D$20</f>
        <v>800</v>
      </c>
      <c r="BH104" s="219">
        <f>Variables!$D$20</f>
        <v>800</v>
      </c>
      <c r="BI104" s="219">
        <f>Variables!$D$20</f>
        <v>800</v>
      </c>
      <c r="BJ104" s="219">
        <f>Variables!$D$20</f>
        <v>800</v>
      </c>
      <c r="BK104" s="219">
        <f>Variables!$D$20</f>
        <v>800</v>
      </c>
      <c r="BL104" s="219">
        <f>Variables!$D$20</f>
        <v>800</v>
      </c>
      <c r="BM104" s="219">
        <f>Variables!$D$20</f>
        <v>800</v>
      </c>
      <c r="BN104" s="219">
        <f>Variables!$D$20</f>
        <v>800</v>
      </c>
      <c r="BO104" s="219">
        <f>Variables!$D$20</f>
        <v>800</v>
      </c>
      <c r="BP104" s="219">
        <f>Variables!$D$20</f>
        <v>800</v>
      </c>
      <c r="BQ104" s="219">
        <f>Variables!$D$20</f>
        <v>800</v>
      </c>
    </row>
    <row r="105" spans="5:69" ht="16" customHeight="1">
      <c r="E105" s="331"/>
      <c r="F105" s="328"/>
      <c r="G105" s="324"/>
      <c r="H105" s="325"/>
      <c r="I105" s="226" t="s">
        <v>446</v>
      </c>
      <c r="J105" s="204">
        <f t="shared" ref="J105:BQ105" si="76">J104*$B$10</f>
        <v>176</v>
      </c>
      <c r="K105" s="204">
        <f t="shared" si="76"/>
        <v>176</v>
      </c>
      <c r="L105" s="204">
        <f t="shared" si="76"/>
        <v>176</v>
      </c>
      <c r="M105" s="204">
        <f t="shared" si="76"/>
        <v>176</v>
      </c>
      <c r="N105" s="204">
        <f t="shared" si="76"/>
        <v>176</v>
      </c>
      <c r="O105" s="204">
        <f t="shared" si="76"/>
        <v>176</v>
      </c>
      <c r="P105" s="204">
        <f t="shared" si="76"/>
        <v>176</v>
      </c>
      <c r="Q105" s="204">
        <f t="shared" si="76"/>
        <v>176</v>
      </c>
      <c r="R105" s="204">
        <f t="shared" si="76"/>
        <v>176</v>
      </c>
      <c r="S105" s="204">
        <f t="shared" si="76"/>
        <v>176</v>
      </c>
      <c r="T105" s="204">
        <f t="shared" si="76"/>
        <v>176</v>
      </c>
      <c r="U105" s="204">
        <f t="shared" si="76"/>
        <v>176</v>
      </c>
      <c r="V105" s="204">
        <f t="shared" si="76"/>
        <v>176</v>
      </c>
      <c r="W105" s="204">
        <f t="shared" si="76"/>
        <v>176</v>
      </c>
      <c r="X105" s="204">
        <f t="shared" si="76"/>
        <v>176</v>
      </c>
      <c r="Y105" s="204">
        <f t="shared" si="76"/>
        <v>176</v>
      </c>
      <c r="Z105" s="204">
        <f t="shared" si="76"/>
        <v>176</v>
      </c>
      <c r="AA105" s="204">
        <f t="shared" si="76"/>
        <v>176</v>
      </c>
      <c r="AB105" s="204">
        <f t="shared" si="76"/>
        <v>176</v>
      </c>
      <c r="AC105" s="204">
        <f t="shared" si="76"/>
        <v>176</v>
      </c>
      <c r="AD105" s="204">
        <f t="shared" si="76"/>
        <v>176</v>
      </c>
      <c r="AE105" s="204">
        <f t="shared" si="76"/>
        <v>176</v>
      </c>
      <c r="AF105" s="204">
        <f t="shared" si="76"/>
        <v>176</v>
      </c>
      <c r="AG105" s="204">
        <f t="shared" si="76"/>
        <v>176</v>
      </c>
      <c r="AH105" s="204">
        <f t="shared" si="76"/>
        <v>176</v>
      </c>
      <c r="AI105" s="204">
        <f t="shared" si="76"/>
        <v>176</v>
      </c>
      <c r="AJ105" s="204">
        <f t="shared" si="76"/>
        <v>176</v>
      </c>
      <c r="AK105" s="204">
        <f t="shared" si="76"/>
        <v>176</v>
      </c>
      <c r="AL105" s="204">
        <f t="shared" si="76"/>
        <v>176</v>
      </c>
      <c r="AM105" s="204">
        <f t="shared" si="76"/>
        <v>176</v>
      </c>
      <c r="AN105" s="204">
        <f t="shared" si="76"/>
        <v>176</v>
      </c>
      <c r="AO105" s="204">
        <f t="shared" si="76"/>
        <v>176</v>
      </c>
      <c r="AP105" s="204">
        <f t="shared" si="76"/>
        <v>176</v>
      </c>
      <c r="AQ105" s="204">
        <f t="shared" si="76"/>
        <v>176</v>
      </c>
      <c r="AR105" s="204">
        <f t="shared" si="76"/>
        <v>176</v>
      </c>
      <c r="AS105" s="204">
        <f t="shared" si="76"/>
        <v>176</v>
      </c>
      <c r="AT105" s="204">
        <f t="shared" si="76"/>
        <v>176</v>
      </c>
      <c r="AU105" s="204">
        <f t="shared" si="76"/>
        <v>176</v>
      </c>
      <c r="AV105" s="204">
        <f t="shared" si="76"/>
        <v>176</v>
      </c>
      <c r="AW105" s="204">
        <f t="shared" si="76"/>
        <v>176</v>
      </c>
      <c r="AX105" s="204">
        <f t="shared" si="76"/>
        <v>176</v>
      </c>
      <c r="AY105" s="204">
        <f t="shared" si="76"/>
        <v>176</v>
      </c>
      <c r="AZ105" s="204">
        <f t="shared" si="76"/>
        <v>176</v>
      </c>
      <c r="BA105" s="204">
        <f t="shared" si="76"/>
        <v>176</v>
      </c>
      <c r="BB105" s="204">
        <f t="shared" si="76"/>
        <v>176</v>
      </c>
      <c r="BC105" s="204">
        <f t="shared" si="76"/>
        <v>176</v>
      </c>
      <c r="BD105" s="204">
        <f t="shared" si="76"/>
        <v>176</v>
      </c>
      <c r="BE105" s="204">
        <f t="shared" si="76"/>
        <v>176</v>
      </c>
      <c r="BF105" s="204">
        <f t="shared" si="76"/>
        <v>176</v>
      </c>
      <c r="BG105" s="204">
        <f t="shared" si="76"/>
        <v>176</v>
      </c>
      <c r="BH105" s="204">
        <f t="shared" si="76"/>
        <v>176</v>
      </c>
      <c r="BI105" s="204">
        <f t="shared" si="76"/>
        <v>176</v>
      </c>
      <c r="BJ105" s="204">
        <f t="shared" si="76"/>
        <v>176</v>
      </c>
      <c r="BK105" s="204">
        <f t="shared" si="76"/>
        <v>176</v>
      </c>
      <c r="BL105" s="204">
        <f t="shared" si="76"/>
        <v>176</v>
      </c>
      <c r="BM105" s="204">
        <f t="shared" si="76"/>
        <v>176</v>
      </c>
      <c r="BN105" s="204">
        <f t="shared" si="76"/>
        <v>176</v>
      </c>
      <c r="BO105" s="204">
        <f t="shared" si="76"/>
        <v>176</v>
      </c>
      <c r="BP105" s="204">
        <f t="shared" si="76"/>
        <v>176</v>
      </c>
      <c r="BQ105" s="204">
        <f t="shared" si="76"/>
        <v>176</v>
      </c>
    </row>
    <row r="106" spans="5:69" ht="16" customHeight="1">
      <c r="E106" s="331"/>
      <c r="F106" s="328"/>
      <c r="G106" s="324"/>
      <c r="H106" s="325"/>
      <c r="I106" s="226" t="s">
        <v>346</v>
      </c>
      <c r="J106" s="204">
        <f>J103*J104</f>
        <v>15164.91848856312</v>
      </c>
      <c r="K106" s="204">
        <f>K103*K104</f>
        <v>22896.053404301183</v>
      </c>
      <c r="L106" s="204">
        <f t="shared" ref="L106:BQ106" si="77">L103*L104</f>
        <v>26911.754138248842</v>
      </c>
      <c r="M106" s="204">
        <f t="shared" si="77"/>
        <v>29071.209676164806</v>
      </c>
      <c r="N106" s="204">
        <f t="shared" si="77"/>
        <v>30304.028941270251</v>
      </c>
      <c r="O106" s="204">
        <f t="shared" si="77"/>
        <v>31075.030966991482</v>
      </c>
      <c r="P106" s="204">
        <f t="shared" si="77"/>
        <v>31616.639984718335</v>
      </c>
      <c r="Q106" s="204">
        <f t="shared" si="77"/>
        <v>32045.082969083931</v>
      </c>
      <c r="R106" s="204">
        <f t="shared" si="77"/>
        <v>32418.488412018945</v>
      </c>
      <c r="S106" s="204">
        <f t="shared" si="77"/>
        <v>32765.935711206806</v>
      </c>
      <c r="T106" s="204">
        <f t="shared" si="77"/>
        <v>33101.979865753659</v>
      </c>
      <c r="U106" s="204">
        <f t="shared" si="77"/>
        <v>33433.913825479533</v>
      </c>
      <c r="V106" s="204">
        <f t="shared" si="77"/>
        <v>33765.399667034661</v>
      </c>
      <c r="W106" s="204">
        <f t="shared" si="77"/>
        <v>34098.284183442564</v>
      </c>
      <c r="X106" s="204">
        <f t="shared" si="77"/>
        <v>34433.506680371269</v>
      </c>
      <c r="Y106" s="204">
        <f t="shared" si="77"/>
        <v>34771.552875783178</v>
      </c>
      <c r="Z106" s="204">
        <f t="shared" si="77"/>
        <v>35112.68185128909</v>
      </c>
      <c r="AA106" s="204">
        <f t="shared" si="77"/>
        <v>35457.039529369482</v>
      </c>
      <c r="AB106" s="204">
        <f t="shared" si="77"/>
        <v>35804.715413544225</v>
      </c>
      <c r="AC106" s="204">
        <f t="shared" si="77"/>
        <v>36155.770960032183</v>
      </c>
      <c r="AD106" s="204">
        <f t="shared" si="77"/>
        <v>36510.253765170877</v>
      </c>
      <c r="AE106" s="204">
        <f t="shared" si="77"/>
        <v>36868.204660731928</v>
      </c>
      <c r="AF106" s="204">
        <f t="shared" si="77"/>
        <v>37229.661263200163</v>
      </c>
      <c r="AG106" s="204">
        <f t="shared" si="77"/>
        <v>37594.659750050312</v>
      </c>
      <c r="AH106" s="204">
        <f t="shared" si="77"/>
        <v>37963.235749538617</v>
      </c>
      <c r="AI106" s="204">
        <f t="shared" si="77"/>
        <v>38335.424787268195</v>
      </c>
      <c r="AJ106" s="204">
        <f t="shared" si="77"/>
        <v>38711.262511157489</v>
      </c>
      <c r="AK106" s="204">
        <f t="shared" si="77"/>
        <v>39090.78480562687</v>
      </c>
      <c r="AL106" s="204">
        <f t="shared" si="77"/>
        <v>39474.027850411061</v>
      </c>
      <c r="AM106" s="204">
        <f t="shared" si="77"/>
        <v>39861.028151701183</v>
      </c>
      <c r="AN106" s="204">
        <f t="shared" si="77"/>
        <v>40251.822559468739</v>
      </c>
      <c r="AO106" s="204">
        <f t="shared" si="77"/>
        <v>40646.448277897784</v>
      </c>
      <c r="AP106" s="204">
        <f t="shared" si="77"/>
        <v>41044.942872388434</v>
      </c>
      <c r="AQ106" s="204">
        <f t="shared" si="77"/>
        <v>41447.34427486355</v>
      </c>
      <c r="AR106" s="204">
        <f t="shared" si="77"/>
        <v>41853.69078824493</v>
      </c>
      <c r="AS106" s="204">
        <f t="shared" si="77"/>
        <v>42264.021090531824</v>
      </c>
      <c r="AT106" s="204">
        <f t="shared" si="77"/>
        <v>42678.374238698889</v>
      </c>
      <c r="AU106" s="204">
        <f t="shared" si="77"/>
        <v>43096.789672521962</v>
      </c>
      <c r="AV106" s="204">
        <f t="shared" si="77"/>
        <v>43519.30721838618</v>
      </c>
      <c r="AW106" s="204">
        <f t="shared" si="77"/>
        <v>43945.967093103827</v>
      </c>
      <c r="AX106" s="204">
        <f t="shared" si="77"/>
        <v>44376.809907755895</v>
      </c>
      <c r="AY106" s="204">
        <f t="shared" si="77"/>
        <v>44811.876671564314</v>
      </c>
      <c r="AZ106" s="204">
        <f t="shared" si="77"/>
        <v>45251.20879579879</v>
      </c>
      <c r="BA106" s="204">
        <f t="shared" si="77"/>
        <v>45694.848097720111</v>
      </c>
      <c r="BB106" s="204">
        <f t="shared" si="77"/>
        <v>46142.836804561368</v>
      </c>
      <c r="BC106" s="204">
        <f t="shared" si="77"/>
        <v>46595.217557547694</v>
      </c>
      <c r="BD106" s="204">
        <f t="shared" si="77"/>
        <v>47052.033415955237</v>
      </c>
      <c r="BE106" s="204">
        <f t="shared" si="77"/>
        <v>47513.3278612098</v>
      </c>
      <c r="BF106" s="204">
        <f t="shared" si="77"/>
        <v>47979.14480102565</v>
      </c>
      <c r="BG106" s="204">
        <f t="shared" si="77"/>
        <v>48449.52857358475</v>
      </c>
      <c r="BH106" s="204">
        <f t="shared" si="77"/>
        <v>48924.523951757168</v>
      </c>
      <c r="BI106" s="204">
        <f t="shared" si="77"/>
        <v>49404.176147362639</v>
      </c>
      <c r="BJ106" s="204">
        <f t="shared" si="77"/>
        <v>49888.530815474041</v>
      </c>
      <c r="BK106" s="204">
        <f t="shared" si="77"/>
        <v>50377.634058762997</v>
      </c>
      <c r="BL106" s="204">
        <f t="shared" si="77"/>
        <v>50871.532431888118</v>
      </c>
      <c r="BM106" s="204">
        <f t="shared" si="77"/>
        <v>51370.272945926226</v>
      </c>
      <c r="BN106" s="204">
        <f t="shared" si="77"/>
        <v>51873.90307284709</v>
      </c>
      <c r="BO106" s="204">
        <f t="shared" si="77"/>
        <v>52382.470750031862</v>
      </c>
      <c r="BP106" s="204">
        <f t="shared" si="77"/>
        <v>52896.024384836099</v>
      </c>
      <c r="BQ106" s="204">
        <f t="shared" si="77"/>
        <v>53414.612859197237</v>
      </c>
    </row>
    <row r="107" spans="5:69" ht="16" customHeight="1">
      <c r="E107" s="331"/>
      <c r="F107" s="328"/>
      <c r="G107" s="324"/>
      <c r="H107" s="325"/>
      <c r="I107" s="226" t="s">
        <v>447</v>
      </c>
      <c r="J107" s="228">
        <f t="shared" ref="J107:BQ107" si="78">J106*$B$10</f>
        <v>3336.2820674838863</v>
      </c>
      <c r="K107" s="228">
        <f t="shared" si="78"/>
        <v>5037.1317489462599</v>
      </c>
      <c r="L107" s="228">
        <f t="shared" si="78"/>
        <v>5920.5859104147448</v>
      </c>
      <c r="M107" s="228">
        <f t="shared" si="78"/>
        <v>6395.6661287562574</v>
      </c>
      <c r="N107" s="228">
        <f t="shared" si="78"/>
        <v>6666.8863670794553</v>
      </c>
      <c r="O107" s="228">
        <f t="shared" si="78"/>
        <v>6836.5068127381264</v>
      </c>
      <c r="P107" s="228">
        <f t="shared" si="78"/>
        <v>6955.6607966380334</v>
      </c>
      <c r="Q107" s="228">
        <f t="shared" si="78"/>
        <v>7049.9182531984652</v>
      </c>
      <c r="R107" s="228">
        <f t="shared" si="78"/>
        <v>7132.0674506441683</v>
      </c>
      <c r="S107" s="228">
        <f t="shared" si="78"/>
        <v>7208.5058564654973</v>
      </c>
      <c r="T107" s="228">
        <f t="shared" si="78"/>
        <v>7282.4355704658055</v>
      </c>
      <c r="U107" s="228">
        <f t="shared" si="78"/>
        <v>7355.4610416054975</v>
      </c>
      <c r="V107" s="228">
        <f t="shared" si="78"/>
        <v>7428.387926747625</v>
      </c>
      <c r="W107" s="228">
        <f t="shared" si="78"/>
        <v>7501.622520357364</v>
      </c>
      <c r="X107" s="228">
        <f t="shared" si="78"/>
        <v>7575.3714696816796</v>
      </c>
      <c r="Y107" s="228">
        <f t="shared" si="78"/>
        <v>7649.7416326722996</v>
      </c>
      <c r="Z107" s="228">
        <f t="shared" si="78"/>
        <v>7724.7900072836001</v>
      </c>
      <c r="AA107" s="228">
        <f t="shared" si="78"/>
        <v>7800.5486964612865</v>
      </c>
      <c r="AB107" s="228">
        <f t="shared" si="78"/>
        <v>7877.0373909797299</v>
      </c>
      <c r="AC107" s="228">
        <f t="shared" si="78"/>
        <v>7954.2696112070807</v>
      </c>
      <c r="AD107" s="228">
        <f t="shared" si="78"/>
        <v>8032.2558283375929</v>
      </c>
      <c r="AE107" s="228">
        <f t="shared" si="78"/>
        <v>8111.0050253610243</v>
      </c>
      <c r="AF107" s="228">
        <f t="shared" si="78"/>
        <v>8190.5254779040361</v>
      </c>
      <c r="AG107" s="228">
        <f t="shared" si="78"/>
        <v>8270.8251450110693</v>
      </c>
      <c r="AH107" s="228">
        <f t="shared" si="78"/>
        <v>8351.911864898495</v>
      </c>
      <c r="AI107" s="228">
        <f t="shared" si="78"/>
        <v>8433.7934531990031</v>
      </c>
      <c r="AJ107" s="228">
        <f t="shared" si="78"/>
        <v>8516.477752454648</v>
      </c>
      <c r="AK107" s="228">
        <f t="shared" si="78"/>
        <v>8599.9726572379113</v>
      </c>
      <c r="AL107" s="228">
        <f t="shared" si="78"/>
        <v>8684.2861270904341</v>
      </c>
      <c r="AM107" s="228">
        <f t="shared" si="78"/>
        <v>8769.42619337426</v>
      </c>
      <c r="AN107" s="228">
        <f t="shared" si="78"/>
        <v>8855.4009630831224</v>
      </c>
      <c r="AO107" s="228">
        <f t="shared" si="78"/>
        <v>8942.2186211375119</v>
      </c>
      <c r="AP107" s="228">
        <f t="shared" si="78"/>
        <v>9029.8874319254555</v>
      </c>
      <c r="AQ107" s="228">
        <f t="shared" si="78"/>
        <v>9118.4157404699818</v>
      </c>
      <c r="AR107" s="228">
        <f t="shared" si="78"/>
        <v>9207.8119734138854</v>
      </c>
      <c r="AS107" s="228">
        <f t="shared" si="78"/>
        <v>9298.0846399170005</v>
      </c>
      <c r="AT107" s="228">
        <f t="shared" si="78"/>
        <v>9389.2423325137552</v>
      </c>
      <c r="AU107" s="228">
        <f t="shared" si="78"/>
        <v>9481.2937279548314</v>
      </c>
      <c r="AV107" s="228">
        <f t="shared" si="78"/>
        <v>9574.2475880449601</v>
      </c>
      <c r="AW107" s="228">
        <f t="shared" si="78"/>
        <v>9668.1127604828416</v>
      </c>
      <c r="AX107" s="228">
        <f t="shared" si="78"/>
        <v>9762.898179706297</v>
      </c>
      <c r="AY107" s="228">
        <f t="shared" si="78"/>
        <v>9858.6128677441484</v>
      </c>
      <c r="AZ107" s="228">
        <f t="shared" si="78"/>
        <v>9955.2659350757331</v>
      </c>
      <c r="BA107" s="228">
        <f t="shared" si="78"/>
        <v>10052.866581498425</v>
      </c>
      <c r="BB107" s="228">
        <f t="shared" si="78"/>
        <v>10151.424097003501</v>
      </c>
      <c r="BC107" s="228">
        <f t="shared" si="78"/>
        <v>10250.947862660492</v>
      </c>
      <c r="BD107" s="228">
        <f t="shared" si="78"/>
        <v>10351.447351510153</v>
      </c>
      <c r="BE107" s="228">
        <f t="shared" si="78"/>
        <v>10452.932129466157</v>
      </c>
      <c r="BF107" s="228">
        <f t="shared" si="78"/>
        <v>10555.411856225643</v>
      </c>
      <c r="BG107" s="228">
        <f t="shared" si="78"/>
        <v>10658.896286188645</v>
      </c>
      <c r="BH107" s="228">
        <f t="shared" si="78"/>
        <v>10763.395269386578</v>
      </c>
      <c r="BI107" s="228">
        <f t="shared" si="78"/>
        <v>10868.918752419781</v>
      </c>
      <c r="BJ107" s="228">
        <f t="shared" si="78"/>
        <v>10975.476779404289</v>
      </c>
      <c r="BK107" s="228">
        <f t="shared" si="78"/>
        <v>11083.07949292786</v>
      </c>
      <c r="BL107" s="228">
        <f t="shared" si="78"/>
        <v>11191.737135015386</v>
      </c>
      <c r="BM107" s="228">
        <f t="shared" si="78"/>
        <v>11301.460048103771</v>
      </c>
      <c r="BN107" s="228">
        <f t="shared" si="78"/>
        <v>11412.25867602636</v>
      </c>
      <c r="BO107" s="228">
        <f t="shared" si="78"/>
        <v>11524.143565007009</v>
      </c>
      <c r="BP107" s="228">
        <f t="shared" si="78"/>
        <v>11637.125364663942</v>
      </c>
      <c r="BQ107" s="228">
        <f t="shared" si="78"/>
        <v>11751.214829023393</v>
      </c>
    </row>
    <row r="108" spans="5:69" ht="16" customHeight="1">
      <c r="E108" s="331"/>
      <c r="F108" s="328"/>
      <c r="G108" s="324"/>
      <c r="H108" s="325"/>
      <c r="I108" s="226" t="s">
        <v>448</v>
      </c>
      <c r="J108" s="228">
        <f>J9*J98</f>
        <v>10362.694300518131</v>
      </c>
      <c r="K108" s="228">
        <f>K9*K98</f>
        <v>10464.289342680077</v>
      </c>
      <c r="L108" s="228">
        <f t="shared" ref="L108:BQ108" si="79">L9*L98</f>
        <v>10566.880414667137</v>
      </c>
      <c r="M108" s="228">
        <f t="shared" si="79"/>
        <v>10670.477281477597</v>
      </c>
      <c r="N108" s="228">
        <f t="shared" si="79"/>
        <v>10775.089803845027</v>
      </c>
      <c r="O108" s="228">
        <f t="shared" si="79"/>
        <v>10880.727939176841</v>
      </c>
      <c r="P108" s="228">
        <f t="shared" si="79"/>
        <v>10987.401742502105</v>
      </c>
      <c r="Q108" s="228">
        <f t="shared" si="79"/>
        <v>11095.121367428594</v>
      </c>
      <c r="R108" s="228">
        <f t="shared" si="79"/>
        <v>11203.897067109268</v>
      </c>
      <c r="S108" s="228">
        <f t="shared" si="79"/>
        <v>11313.739195218181</v>
      </c>
      <c r="T108" s="228">
        <f t="shared" si="79"/>
        <v>11424.658206936008</v>
      </c>
      <c r="U108" s="228">
        <f t="shared" si="79"/>
        <v>11536.664659945185</v>
      </c>
      <c r="V108" s="228">
        <f t="shared" si="79"/>
        <v>11649.769215434842</v>
      </c>
      <c r="W108" s="228">
        <f t="shared" si="79"/>
        <v>11763.982639115577</v>
      </c>
      <c r="X108" s="228">
        <f t="shared" si="79"/>
        <v>11879.315802244157</v>
      </c>
      <c r="Y108" s="228">
        <f t="shared" si="79"/>
        <v>11995.779682658316</v>
      </c>
      <c r="Z108" s="228">
        <f t="shared" si="79"/>
        <v>12113.385365821629</v>
      </c>
      <c r="AA108" s="228">
        <f t="shared" si="79"/>
        <v>12232.144045878706</v>
      </c>
      <c r="AB108" s="228">
        <f t="shared" si="79"/>
        <v>12352.067026720653</v>
      </c>
      <c r="AC108" s="228">
        <f t="shared" si="79"/>
        <v>12473.165723061049</v>
      </c>
      <c r="AD108" s="228">
        <f t="shared" si="79"/>
        <v>12595.451661522433</v>
      </c>
      <c r="AE108" s="228">
        <f t="shared" si="79"/>
        <v>12718.936481733437</v>
      </c>
      <c r="AF108" s="228">
        <f t="shared" si="79"/>
        <v>12843.631937436707</v>
      </c>
      <c r="AG108" s="228">
        <f t="shared" si="79"/>
        <v>12969.549897607656</v>
      </c>
      <c r="AH108" s="228">
        <f t="shared" si="79"/>
        <v>13096.702347584203</v>
      </c>
      <c r="AI108" s="228">
        <f t="shared" si="79"/>
        <v>13225.101390207576</v>
      </c>
      <c r="AJ108" s="228">
        <f t="shared" si="79"/>
        <v>13354.759246974316</v>
      </c>
      <c r="AK108" s="228">
        <f t="shared" si="79"/>
        <v>13485.688259199558</v>
      </c>
      <c r="AL108" s="228">
        <f t="shared" si="79"/>
        <v>13617.900889191706</v>
      </c>
      <c r="AM108" s="228">
        <f t="shared" si="79"/>
        <v>13751.409721438689</v>
      </c>
      <c r="AN108" s="228">
        <f t="shared" si="79"/>
        <v>13886.227463805735</v>
      </c>
      <c r="AO108" s="228">
        <f t="shared" si="79"/>
        <v>14022.366948745006</v>
      </c>
      <c r="AP108" s="228">
        <f t="shared" si="79"/>
        <v>14159.841134517015</v>
      </c>
      <c r="AQ108" s="228">
        <f t="shared" si="79"/>
        <v>14298.663106424045</v>
      </c>
      <c r="AR108" s="228">
        <f t="shared" si="79"/>
        <v>14438.846078055652</v>
      </c>
      <c r="AS108" s="228">
        <f t="shared" si="79"/>
        <v>14580.403392546395</v>
      </c>
      <c r="AT108" s="228">
        <f t="shared" si="79"/>
        <v>14723.348523845871</v>
      </c>
      <c r="AU108" s="228">
        <f t="shared" si="79"/>
        <v>14867.695078001221</v>
      </c>
      <c r="AV108" s="228">
        <f t="shared" si="79"/>
        <v>15013.456794452215</v>
      </c>
      <c r="AW108" s="228">
        <f t="shared" si="79"/>
        <v>15160.647547339</v>
      </c>
      <c r="AX108" s="228">
        <f t="shared" si="79"/>
        <v>15309.281346822718</v>
      </c>
      <c r="AY108" s="228">
        <f t="shared" si="79"/>
        <v>15459.372340419019</v>
      </c>
      <c r="AZ108" s="228">
        <f t="shared" si="79"/>
        <v>15610.934814344695</v>
      </c>
      <c r="BA108" s="228">
        <f t="shared" si="79"/>
        <v>15763.983194877488</v>
      </c>
      <c r="BB108" s="228">
        <f t="shared" si="79"/>
        <v>15918.532049729227</v>
      </c>
      <c r="BC108" s="228">
        <f t="shared" si="79"/>
        <v>16074.596089432453</v>
      </c>
      <c r="BD108" s="228">
        <f t="shared" si="79"/>
        <v>16232.190168740613</v>
      </c>
      <c r="BE108" s="228">
        <f t="shared" si="79"/>
        <v>16391.329288041998</v>
      </c>
      <c r="BF108" s="228">
        <f t="shared" si="79"/>
        <v>16552.028594787505</v>
      </c>
      <c r="BG108" s="228">
        <f t="shared" si="79"/>
        <v>16714.303384932486</v>
      </c>
      <c r="BH108" s="228">
        <f t="shared" si="79"/>
        <v>16878.169104392604</v>
      </c>
      <c r="BI108" s="228">
        <f t="shared" si="79"/>
        <v>17043.641350514106</v>
      </c>
      <c r="BJ108" s="228">
        <f t="shared" si="79"/>
        <v>17210.735873558362</v>
      </c>
      <c r="BK108" s="228">
        <f t="shared" si="79"/>
        <v>17379.468578201086</v>
      </c>
      <c r="BL108" s="228">
        <f t="shared" si="79"/>
        <v>17549.855525046194</v>
      </c>
      <c r="BM108" s="228">
        <f t="shared" si="79"/>
        <v>17721.91293215449</v>
      </c>
      <c r="BN108" s="228">
        <f t="shared" si="79"/>
        <v>17895.657176587374</v>
      </c>
      <c r="BO108" s="228">
        <f t="shared" si="79"/>
        <v>18071.104795965683</v>
      </c>
      <c r="BP108" s="228">
        <f t="shared" si="79"/>
        <v>18248.272490043782</v>
      </c>
      <c r="BQ108" s="228">
        <f t="shared" si="79"/>
        <v>18427.177122299108</v>
      </c>
    </row>
    <row r="109" spans="5:69" ht="16" customHeight="1">
      <c r="E109" s="331"/>
      <c r="F109" s="328"/>
      <c r="G109" s="324"/>
      <c r="H109" s="325"/>
      <c r="I109" s="229" t="s">
        <v>449</v>
      </c>
      <c r="J109" s="204">
        <f>J107-J108</f>
        <v>-7026.4122330342452</v>
      </c>
      <c r="K109" s="204">
        <f>K107-K108</f>
        <v>-5427.1575937338166</v>
      </c>
      <c r="L109" s="204">
        <f t="shared" ref="L109:BQ109" si="80">L107-L108</f>
        <v>-4646.2945042523925</v>
      </c>
      <c r="M109" s="204">
        <f t="shared" si="80"/>
        <v>-4274.8111527213396</v>
      </c>
      <c r="N109" s="204">
        <f t="shared" si="80"/>
        <v>-4108.2034367655715</v>
      </c>
      <c r="O109" s="204">
        <f t="shared" si="80"/>
        <v>-4044.2211264387142</v>
      </c>
      <c r="P109" s="204">
        <f t="shared" si="80"/>
        <v>-4031.7409458640714</v>
      </c>
      <c r="Q109" s="204">
        <f t="shared" si="80"/>
        <v>-4045.2031142301284</v>
      </c>
      <c r="R109" s="204">
        <f t="shared" si="80"/>
        <v>-4071.8296164651001</v>
      </c>
      <c r="S109" s="204">
        <f t="shared" si="80"/>
        <v>-4105.2333387526833</v>
      </c>
      <c r="T109" s="204">
        <f t="shared" si="80"/>
        <v>-4142.2226364702028</v>
      </c>
      <c r="U109" s="204">
        <f t="shared" si="80"/>
        <v>-4181.2036183396876</v>
      </c>
      <c r="V109" s="204">
        <f t="shared" si="80"/>
        <v>-4221.3812886872174</v>
      </c>
      <c r="W109" s="204">
        <f t="shared" si="80"/>
        <v>-4262.3601187582126</v>
      </c>
      <c r="X109" s="204">
        <f t="shared" si="80"/>
        <v>-4303.944332562477</v>
      </c>
      <c r="Y109" s="204">
        <f t="shared" si="80"/>
        <v>-4346.0380499860166</v>
      </c>
      <c r="Z109" s="204">
        <f t="shared" si="80"/>
        <v>-4388.5953585380284</v>
      </c>
      <c r="AA109" s="204">
        <f t="shared" si="80"/>
        <v>-4431.5953494174191</v>
      </c>
      <c r="AB109" s="204">
        <f t="shared" si="80"/>
        <v>-4475.0296357409234</v>
      </c>
      <c r="AC109" s="204">
        <f t="shared" si="80"/>
        <v>-4518.8961118539683</v>
      </c>
      <c r="AD109" s="204">
        <f t="shared" si="80"/>
        <v>-4563.19583318484</v>
      </c>
      <c r="AE109" s="204">
        <f t="shared" si="80"/>
        <v>-4607.9314563724129</v>
      </c>
      <c r="AF109" s="204">
        <f t="shared" si="80"/>
        <v>-4653.1064595326707</v>
      </c>
      <c r="AG109" s="204">
        <f t="shared" si="80"/>
        <v>-4698.7247525965868</v>
      </c>
      <c r="AH109" s="204">
        <f t="shared" si="80"/>
        <v>-4744.7904826857084</v>
      </c>
      <c r="AI109" s="204">
        <f t="shared" si="80"/>
        <v>-4791.3079370085725</v>
      </c>
      <c r="AJ109" s="204">
        <f t="shared" si="80"/>
        <v>-4838.2814945196678</v>
      </c>
      <c r="AK109" s="204">
        <f t="shared" si="80"/>
        <v>-4885.7156019616468</v>
      </c>
      <c r="AL109" s="204">
        <f t="shared" si="80"/>
        <v>-4933.6147621012715</v>
      </c>
      <c r="AM109" s="204">
        <f t="shared" si="80"/>
        <v>-4981.9835280644293</v>
      </c>
      <c r="AN109" s="204">
        <f t="shared" si="80"/>
        <v>-5030.8265007226128</v>
      </c>
      <c r="AO109" s="204">
        <f t="shared" si="80"/>
        <v>-5080.1483276074941</v>
      </c>
      <c r="AP109" s="204">
        <f t="shared" si="80"/>
        <v>-5129.9537025915597</v>
      </c>
      <c r="AQ109" s="204">
        <f t="shared" si="80"/>
        <v>-5180.2473659540628</v>
      </c>
      <c r="AR109" s="204">
        <f t="shared" si="80"/>
        <v>-5231.034104641767</v>
      </c>
      <c r="AS109" s="204">
        <f t="shared" si="80"/>
        <v>-5282.318752629395</v>
      </c>
      <c r="AT109" s="204">
        <f t="shared" si="80"/>
        <v>-5334.1061913321155</v>
      </c>
      <c r="AU109" s="204">
        <f t="shared" si="80"/>
        <v>-5386.4013500463898</v>
      </c>
      <c r="AV109" s="204">
        <f t="shared" si="80"/>
        <v>-5439.2092064072549</v>
      </c>
      <c r="AW109" s="204">
        <f t="shared" si="80"/>
        <v>-5492.5347868561585</v>
      </c>
      <c r="AX109" s="204">
        <f t="shared" si="80"/>
        <v>-5546.3831671164207</v>
      </c>
      <c r="AY109" s="204">
        <f t="shared" si="80"/>
        <v>-5600.7594726748703</v>
      </c>
      <c r="AZ109" s="204">
        <f t="shared" si="80"/>
        <v>-5655.668879268962</v>
      </c>
      <c r="BA109" s="204">
        <f t="shared" si="80"/>
        <v>-5711.116613379063</v>
      </c>
      <c r="BB109" s="204">
        <f t="shared" si="80"/>
        <v>-5767.1079527257261</v>
      </c>
      <c r="BC109" s="204">
        <f t="shared" si="80"/>
        <v>-5823.6482267719603</v>
      </c>
      <c r="BD109" s="204">
        <f t="shared" si="80"/>
        <v>-5880.7428172304608</v>
      </c>
      <c r="BE109" s="204">
        <f t="shared" si="80"/>
        <v>-5938.3971585758409</v>
      </c>
      <c r="BF109" s="204">
        <f t="shared" si="80"/>
        <v>-5996.6167385618628</v>
      </c>
      <c r="BG109" s="204">
        <f t="shared" si="80"/>
        <v>-6055.4070987438408</v>
      </c>
      <c r="BH109" s="204">
        <f t="shared" si="80"/>
        <v>-6114.7738350060263</v>
      </c>
      <c r="BI109" s="204">
        <f t="shared" si="80"/>
        <v>-6174.7225980943258</v>
      </c>
      <c r="BJ109" s="204">
        <f t="shared" si="80"/>
        <v>-6235.259094154073</v>
      </c>
      <c r="BK109" s="204">
        <f t="shared" si="80"/>
        <v>-6296.3890852732256</v>
      </c>
      <c r="BL109" s="204">
        <f t="shared" si="80"/>
        <v>-6358.1183900308079</v>
      </c>
      <c r="BM109" s="204">
        <f t="shared" si="80"/>
        <v>-6420.4528840507191</v>
      </c>
      <c r="BN109" s="204">
        <f t="shared" si="80"/>
        <v>-6483.3985005610139</v>
      </c>
      <c r="BO109" s="204">
        <f t="shared" si="80"/>
        <v>-6546.9612309586737</v>
      </c>
      <c r="BP109" s="204">
        <f t="shared" si="80"/>
        <v>-6611.1471253798409</v>
      </c>
      <c r="BQ109" s="204">
        <f t="shared" si="80"/>
        <v>-6675.9622932757156</v>
      </c>
    </row>
    <row r="110" spans="5:69" ht="16" customHeight="1">
      <c r="E110" s="331"/>
      <c r="F110" s="328"/>
      <c r="G110" s="329" t="s">
        <v>51</v>
      </c>
      <c r="H110" s="323" t="s">
        <v>25</v>
      </c>
      <c r="I110" s="230" t="s">
        <v>318</v>
      </c>
      <c r="J110" s="216">
        <f>Variables!$D$27</f>
        <v>0.3</v>
      </c>
      <c r="K110" s="216">
        <f>Variables!$D$27</f>
        <v>0.3</v>
      </c>
      <c r="L110" s="216">
        <f>Variables!$D$27</f>
        <v>0.3</v>
      </c>
      <c r="M110" s="216">
        <f>Variables!$D$27</f>
        <v>0.3</v>
      </c>
      <c r="N110" s="216">
        <f>Variables!$D$27</f>
        <v>0.3</v>
      </c>
      <c r="O110" s="216">
        <f>Variables!$D$27</f>
        <v>0.3</v>
      </c>
      <c r="P110" s="216">
        <f>Variables!$D$27</f>
        <v>0.3</v>
      </c>
      <c r="Q110" s="216">
        <f>Variables!$D$27</f>
        <v>0.3</v>
      </c>
      <c r="R110" s="216">
        <f>Variables!$D$27</f>
        <v>0.3</v>
      </c>
      <c r="S110" s="216">
        <f>Variables!$D$27</f>
        <v>0.3</v>
      </c>
      <c r="T110" s="216">
        <f>Variables!$D$27</f>
        <v>0.3</v>
      </c>
      <c r="U110" s="216">
        <f>Variables!$D$27</f>
        <v>0.3</v>
      </c>
      <c r="V110" s="216">
        <f>Variables!$D$27</f>
        <v>0.3</v>
      </c>
      <c r="W110" s="216">
        <f>Variables!$D$27</f>
        <v>0.3</v>
      </c>
      <c r="X110" s="216">
        <f>Variables!$D$27</f>
        <v>0.3</v>
      </c>
      <c r="Y110" s="216">
        <f>Variables!$D$27</f>
        <v>0.3</v>
      </c>
      <c r="Z110" s="216">
        <f>Variables!$D$27</f>
        <v>0.3</v>
      </c>
      <c r="AA110" s="216">
        <f>Variables!$D$27</f>
        <v>0.3</v>
      </c>
      <c r="AB110" s="216">
        <f>Variables!$D$27</f>
        <v>0.3</v>
      </c>
      <c r="AC110" s="216">
        <f>Variables!$D$27</f>
        <v>0.3</v>
      </c>
      <c r="AD110" s="216">
        <f>Variables!$D$27</f>
        <v>0.3</v>
      </c>
      <c r="AE110" s="216">
        <f>Variables!$D$27</f>
        <v>0.3</v>
      </c>
      <c r="AF110" s="216">
        <f>Variables!$D$27</f>
        <v>0.3</v>
      </c>
      <c r="AG110" s="216">
        <f>Variables!$D$27</f>
        <v>0.3</v>
      </c>
      <c r="AH110" s="216">
        <f>Variables!$D$27</f>
        <v>0.3</v>
      </c>
      <c r="AI110" s="216">
        <f>Variables!$D$27</f>
        <v>0.3</v>
      </c>
      <c r="AJ110" s="216">
        <f>Variables!$D$27</f>
        <v>0.3</v>
      </c>
      <c r="AK110" s="216">
        <f>Variables!$D$27</f>
        <v>0.3</v>
      </c>
      <c r="AL110" s="216">
        <f>Variables!$D$27</f>
        <v>0.3</v>
      </c>
      <c r="AM110" s="216">
        <f>Variables!$D$27</f>
        <v>0.3</v>
      </c>
      <c r="AN110" s="216">
        <f>Variables!$D$27</f>
        <v>0.3</v>
      </c>
      <c r="AO110" s="216">
        <f>Variables!$D$27</f>
        <v>0.3</v>
      </c>
      <c r="AP110" s="216">
        <f>Variables!$D$27</f>
        <v>0.3</v>
      </c>
      <c r="AQ110" s="216">
        <f>Variables!$D$27</f>
        <v>0.3</v>
      </c>
      <c r="AR110" s="216">
        <f>Variables!$D$27</f>
        <v>0.3</v>
      </c>
      <c r="AS110" s="216">
        <f>Variables!$D$27</f>
        <v>0.3</v>
      </c>
      <c r="AT110" s="216">
        <f>Variables!$D$27</f>
        <v>0.3</v>
      </c>
      <c r="AU110" s="216">
        <f>Variables!$D$27</f>
        <v>0.3</v>
      </c>
      <c r="AV110" s="216">
        <f>Variables!$D$27</f>
        <v>0.3</v>
      </c>
      <c r="AW110" s="216">
        <f>Variables!$D$27</f>
        <v>0.3</v>
      </c>
      <c r="AX110" s="216">
        <f>Variables!$D$27</f>
        <v>0.3</v>
      </c>
      <c r="AY110" s="216">
        <f>Variables!$D$27</f>
        <v>0.3</v>
      </c>
      <c r="AZ110" s="216">
        <f>Variables!$D$27</f>
        <v>0.3</v>
      </c>
      <c r="BA110" s="216">
        <f>Variables!$D$27</f>
        <v>0.3</v>
      </c>
      <c r="BB110" s="216">
        <f>Variables!$D$27</f>
        <v>0.3</v>
      </c>
      <c r="BC110" s="216">
        <f>Variables!$D$27</f>
        <v>0.3</v>
      </c>
      <c r="BD110" s="216">
        <f>Variables!$D$27</f>
        <v>0.3</v>
      </c>
      <c r="BE110" s="216">
        <f>Variables!$D$27</f>
        <v>0.3</v>
      </c>
      <c r="BF110" s="216">
        <f>Variables!$D$27</f>
        <v>0.3</v>
      </c>
      <c r="BG110" s="216">
        <f>Variables!$D$27</f>
        <v>0.3</v>
      </c>
      <c r="BH110" s="216">
        <f>Variables!$D$27</f>
        <v>0.3</v>
      </c>
      <c r="BI110" s="216">
        <f>Variables!$D$27</f>
        <v>0.3</v>
      </c>
      <c r="BJ110" s="216">
        <f>Variables!$D$27</f>
        <v>0.3</v>
      </c>
      <c r="BK110" s="216">
        <f>Variables!$D$27</f>
        <v>0.3</v>
      </c>
      <c r="BL110" s="216">
        <f>Variables!$D$27</f>
        <v>0.3</v>
      </c>
      <c r="BM110" s="216">
        <f>Variables!$D$27</f>
        <v>0.3</v>
      </c>
      <c r="BN110" s="216">
        <f>Variables!$D$27</f>
        <v>0.3</v>
      </c>
      <c r="BO110" s="216">
        <f>Variables!$D$27</f>
        <v>0.3</v>
      </c>
      <c r="BP110" s="216">
        <f>Variables!$D$27</f>
        <v>0.3</v>
      </c>
      <c r="BQ110" s="216">
        <f>Variables!$D$27</f>
        <v>0.3</v>
      </c>
    </row>
    <row r="111" spans="5:69" ht="16" customHeight="1">
      <c r="E111" s="331"/>
      <c r="F111" s="328"/>
      <c r="G111" s="329"/>
      <c r="H111" s="323"/>
      <c r="I111" s="230" t="s">
        <v>321</v>
      </c>
      <c r="J111" s="200">
        <f>J95*J110</f>
        <v>14.501453304688484</v>
      </c>
      <c r="K111" s="200">
        <f>K95*K110</f>
        <v>14.936496903829138</v>
      </c>
      <c r="L111" s="200">
        <f t="shared" ref="L111:BQ111" si="81">L95*L110</f>
        <v>15.384591810944016</v>
      </c>
      <c r="M111" s="200">
        <f t="shared" si="81"/>
        <v>15.846129565272337</v>
      </c>
      <c r="N111" s="200">
        <f t="shared" si="81"/>
        <v>16.321513452230505</v>
      </c>
      <c r="O111" s="200">
        <f t="shared" si="81"/>
        <v>16.811158855797423</v>
      </c>
      <c r="P111" s="200">
        <f t="shared" si="81"/>
        <v>17.315493621471344</v>
      </c>
      <c r="Q111" s="200">
        <f t="shared" si="81"/>
        <v>17.834958430115485</v>
      </c>
      <c r="R111" s="200">
        <f t="shared" si="81"/>
        <v>18.370007183018949</v>
      </c>
      <c r="S111" s="200">
        <f t="shared" si="81"/>
        <v>18.921107398509516</v>
      </c>
      <c r="T111" s="200">
        <f t="shared" si="81"/>
        <v>19.488740620464807</v>
      </c>
      <c r="U111" s="200">
        <f t="shared" si="81"/>
        <v>20.073402839078753</v>
      </c>
      <c r="V111" s="200">
        <f t="shared" si="81"/>
        <v>20.675604924251111</v>
      </c>
      <c r="W111" s="200">
        <f t="shared" si="81"/>
        <v>21.295873071978647</v>
      </c>
      <c r="X111" s="200">
        <f t="shared" si="81"/>
        <v>21.934749264138002</v>
      </c>
      <c r="Y111" s="200">
        <f t="shared" si="81"/>
        <v>22.592791742062147</v>
      </c>
      <c r="Z111" s="200">
        <f t="shared" si="81"/>
        <v>23.270575494324007</v>
      </c>
      <c r="AA111" s="200">
        <f t="shared" si="81"/>
        <v>23.968692759153729</v>
      </c>
      <c r="AB111" s="200">
        <f t="shared" si="81"/>
        <v>24.687753541928338</v>
      </c>
      <c r="AC111" s="200">
        <f t="shared" si="81"/>
        <v>25.428386148186192</v>
      </c>
      <c r="AD111" s="200">
        <f t="shared" si="81"/>
        <v>26.191237732631773</v>
      </c>
      <c r="AE111" s="200">
        <f t="shared" si="81"/>
        <v>26.976974864610728</v>
      </c>
      <c r="AF111" s="200">
        <f t="shared" si="81"/>
        <v>27.786284110549044</v>
      </c>
      <c r="AG111" s="200">
        <f t="shared" si="81"/>
        <v>28.619872633865516</v>
      </c>
      <c r="AH111" s="200">
        <f t="shared" si="81"/>
        <v>29.478468812881488</v>
      </c>
      <c r="AI111" s="200">
        <f t="shared" si="81"/>
        <v>30.362822877267931</v>
      </c>
      <c r="AJ111" s="200">
        <f t="shared" si="81"/>
        <v>31.273707563585972</v>
      </c>
      <c r="AK111" s="200">
        <f t="shared" si="81"/>
        <v>32.211918790493556</v>
      </c>
      <c r="AL111" s="200">
        <f t="shared" si="81"/>
        <v>33.178276354208364</v>
      </c>
      <c r="AM111" s="200">
        <f t="shared" si="81"/>
        <v>34.173624644834611</v>
      </c>
      <c r="AN111" s="200">
        <f t="shared" si="81"/>
        <v>35.198833384179657</v>
      </c>
      <c r="AO111" s="200">
        <f t="shared" si="81"/>
        <v>36.254798385705037</v>
      </c>
      <c r="AP111" s="200">
        <f t="shared" si="81"/>
        <v>37.342442337276196</v>
      </c>
      <c r="AQ111" s="200">
        <f t="shared" si="81"/>
        <v>38.462715607394479</v>
      </c>
      <c r="AR111" s="200">
        <f t="shared" si="81"/>
        <v>39.616597075616319</v>
      </c>
      <c r="AS111" s="200">
        <f t="shared" si="81"/>
        <v>40.805094987884807</v>
      </c>
      <c r="AT111" s="200">
        <f t="shared" si="81"/>
        <v>42.029247837521346</v>
      </c>
      <c r="AU111" s="200">
        <f t="shared" si="81"/>
        <v>43.290125272646996</v>
      </c>
      <c r="AV111" s="200">
        <f t="shared" si="81"/>
        <v>44.58882903082641</v>
      </c>
      <c r="AW111" s="200">
        <f t="shared" si="81"/>
        <v>45.926493901751201</v>
      </c>
      <c r="AX111" s="200">
        <f t="shared" si="81"/>
        <v>47.30428871880374</v>
      </c>
      <c r="AY111" s="200">
        <f t="shared" si="81"/>
        <v>48.723417380367849</v>
      </c>
      <c r="AZ111" s="200">
        <f t="shared" si="81"/>
        <v>50.18511990177889</v>
      </c>
      <c r="BA111" s="200">
        <f t="shared" si="81"/>
        <v>51.690673498832247</v>
      </c>
      <c r="BB111" s="200">
        <f t="shared" si="81"/>
        <v>53.241393703797236</v>
      </c>
      <c r="BC111" s="200">
        <f t="shared" si="81"/>
        <v>54.838635514911132</v>
      </c>
      <c r="BD111" s="200">
        <f t="shared" si="81"/>
        <v>56.483794580358477</v>
      </c>
      <c r="BE111" s="200">
        <f t="shared" si="81"/>
        <v>58.178308417769223</v>
      </c>
      <c r="BF111" s="200">
        <f t="shared" si="81"/>
        <v>59.923657670302312</v>
      </c>
      <c r="BG111" s="200">
        <f t="shared" si="81"/>
        <v>61.721367400411381</v>
      </c>
      <c r="BH111" s="200">
        <f t="shared" si="81"/>
        <v>63.573008422423726</v>
      </c>
      <c r="BI111" s="200">
        <f t="shared" si="81"/>
        <v>65.480198675096446</v>
      </c>
      <c r="BJ111" s="200">
        <f t="shared" si="81"/>
        <v>67.444604635349322</v>
      </c>
      <c r="BK111" s="200">
        <f t="shared" si="81"/>
        <v>69.467942774409821</v>
      </c>
      <c r="BL111" s="200">
        <f t="shared" si="81"/>
        <v>71.551981057642124</v>
      </c>
      <c r="BM111" s="200">
        <f t="shared" si="81"/>
        <v>73.698540489371382</v>
      </c>
      <c r="BN111" s="200">
        <f t="shared" si="81"/>
        <v>75.909496704052515</v>
      </c>
      <c r="BO111" s="200">
        <f t="shared" si="81"/>
        <v>78.18678160517409</v>
      </c>
      <c r="BP111" s="200">
        <f t="shared" si="81"/>
        <v>80.532385053329321</v>
      </c>
      <c r="BQ111" s="200">
        <f t="shared" si="81"/>
        <v>82.948356604929202</v>
      </c>
    </row>
    <row r="112" spans="5:69" ht="16" customHeight="1">
      <c r="E112" s="331"/>
      <c r="F112" s="328"/>
      <c r="G112" s="329"/>
      <c r="H112" s="323"/>
      <c r="I112" s="230" t="s">
        <v>323</v>
      </c>
      <c r="J112" s="200">
        <f>J111/J274</f>
        <v>2.8434222166055849</v>
      </c>
      <c r="K112" s="200">
        <f>K111/K274</f>
        <v>2.8712989050036786</v>
      </c>
      <c r="L112" s="200">
        <f t="shared" ref="L112:BQ112" si="82">L111/L274</f>
        <v>2.8994488942684216</v>
      </c>
      <c r="M112" s="200">
        <f t="shared" si="82"/>
        <v>2.9278748638200724</v>
      </c>
      <c r="N112" s="200">
        <f t="shared" si="82"/>
        <v>2.95657951934772</v>
      </c>
      <c r="O112" s="200">
        <f t="shared" si="82"/>
        <v>2.9855655930668159</v>
      </c>
      <c r="P112" s="200">
        <f t="shared" si="82"/>
        <v>3.0148358439792355</v>
      </c>
      <c r="Q112" s="200">
        <f t="shared" si="82"/>
        <v>3.0443930581358942</v>
      </c>
      <c r="R112" s="200">
        <f t="shared" si="82"/>
        <v>3.0742400489019328</v>
      </c>
      <c r="S112" s="200">
        <f t="shared" si="82"/>
        <v>3.1043796572244999</v>
      </c>
      <c r="T112" s="200">
        <f t="shared" si="82"/>
        <v>3.1348147519031726</v>
      </c>
      <c r="U112" s="200">
        <f t="shared" si="82"/>
        <v>3.1655482298630075</v>
      </c>
      <c r="V112" s="200">
        <f t="shared" si="82"/>
        <v>3.1965830164302913</v>
      </c>
      <c r="W112" s="200">
        <f t="shared" si="82"/>
        <v>3.2279220656109811</v>
      </c>
      <c r="X112" s="200">
        <f t="shared" si="82"/>
        <v>3.2595683603718721</v>
      </c>
      <c r="Y112" s="200">
        <f t="shared" si="82"/>
        <v>3.2915249129245376</v>
      </c>
      <c r="Z112" s="200">
        <f t="shared" si="82"/>
        <v>3.3237947650120319</v>
      </c>
      <c r="AA112" s="200">
        <f t="shared" si="82"/>
        <v>3.356380988198425</v>
      </c>
      <c r="AB112" s="200">
        <f t="shared" si="82"/>
        <v>3.3892866841611542</v>
      </c>
      <c r="AC112" s="200">
        <f t="shared" si="82"/>
        <v>3.4225149849862642</v>
      </c>
      <c r="AD112" s="200">
        <f t="shared" si="82"/>
        <v>3.4560690534665208</v>
      </c>
      <c r="AE112" s="200">
        <f t="shared" si="82"/>
        <v>3.4899520834024673</v>
      </c>
      <c r="AF112" s="200">
        <f t="shared" si="82"/>
        <v>3.5241672999064129</v>
      </c>
      <c r="AG112" s="200">
        <f t="shared" si="82"/>
        <v>3.5587179597094165</v>
      </c>
      <c r="AH112" s="200">
        <f t="shared" si="82"/>
        <v>3.5936073514712747</v>
      </c>
      <c r="AI112" s="200">
        <f t="shared" si="82"/>
        <v>3.6288387960935413</v>
      </c>
      <c r="AJ112" s="200">
        <f t="shared" si="82"/>
        <v>3.6644156470356353</v>
      </c>
      <c r="AK112" s="200">
        <f t="shared" si="82"/>
        <v>3.7003412906340252</v>
      </c>
      <c r="AL112" s="200">
        <f t="shared" si="82"/>
        <v>3.7366191464245539</v>
      </c>
      <c r="AM112" s="200">
        <f t="shared" si="82"/>
        <v>3.7732526674679323</v>
      </c>
      <c r="AN112" s="200">
        <f t="shared" si="82"/>
        <v>3.8102453406784029</v>
      </c>
      <c r="AO112" s="200">
        <f t="shared" si="82"/>
        <v>3.8476006871556412</v>
      </c>
      <c r="AP112" s="200">
        <f t="shared" si="82"/>
        <v>3.8853222625199124</v>
      </c>
      <c r="AQ112" s="200">
        <f t="shared" si="82"/>
        <v>3.9234136572504994</v>
      </c>
      <c r="AR112" s="200">
        <f t="shared" si="82"/>
        <v>3.9618784970274654</v>
      </c>
      <c r="AS112" s="200">
        <f t="shared" si="82"/>
        <v>4.0007204430767542</v>
      </c>
      <c r="AT112" s="200">
        <f t="shared" si="82"/>
        <v>4.0399431925186828</v>
      </c>
      <c r="AU112" s="200">
        <f t="shared" si="82"/>
        <v>4.0795504787198471</v>
      </c>
      <c r="AV112" s="200">
        <f t="shared" si="82"/>
        <v>4.1195460716484735</v>
      </c>
      <c r="AW112" s="200">
        <f t="shared" si="82"/>
        <v>4.1599337782332624</v>
      </c>
      <c r="AX112" s="200">
        <f t="shared" si="82"/>
        <v>4.200717442725745</v>
      </c>
      <c r="AY112" s="200">
        <f t="shared" si="82"/>
        <v>4.2419009470661937</v>
      </c>
      <c r="AZ112" s="200">
        <f t="shared" si="82"/>
        <v>4.2834882112531174</v>
      </c>
      <c r="BA112" s="200">
        <f t="shared" si="82"/>
        <v>4.3254831937163827</v>
      </c>
      <c r="BB112" s="200">
        <f t="shared" si="82"/>
        <v>4.3678898916939959</v>
      </c>
      <c r="BC112" s="200">
        <f t="shared" si="82"/>
        <v>4.4107123416125624</v>
      </c>
      <c r="BD112" s="200">
        <f t="shared" si="82"/>
        <v>4.4539546194715101</v>
      </c>
      <c r="BE112" s="200">
        <f t="shared" si="82"/>
        <v>4.4976208412310346</v>
      </c>
      <c r="BF112" s="200">
        <f t="shared" si="82"/>
        <v>4.5417151632038886</v>
      </c>
      <c r="BG112" s="200">
        <f t="shared" si="82"/>
        <v>4.586241782450986</v>
      </c>
      <c r="BH112" s="200">
        <f t="shared" si="82"/>
        <v>4.6312049371808977</v>
      </c>
      <c r="BI112" s="200">
        <f t="shared" si="82"/>
        <v>4.6766089071532591</v>
      </c>
      <c r="BJ112" s="200">
        <f t="shared" si="82"/>
        <v>4.7224580140861336</v>
      </c>
      <c r="BK112" s="200">
        <f t="shared" si="82"/>
        <v>4.7687566220673707</v>
      </c>
      <c r="BL112" s="200">
        <f t="shared" si="82"/>
        <v>4.8155091379699924</v>
      </c>
      <c r="BM112" s="200">
        <f t="shared" si="82"/>
        <v>4.8627200118716578</v>
      </c>
      <c r="BN112" s="200">
        <f t="shared" si="82"/>
        <v>4.910393737478242</v>
      </c>
      <c r="BO112" s="200">
        <f t="shared" si="82"/>
        <v>4.9585348525515585</v>
      </c>
      <c r="BP112" s="200">
        <f t="shared" si="82"/>
        <v>5.0071479393412801</v>
      </c>
      <c r="BQ112" s="200">
        <f t="shared" si="82"/>
        <v>5.0562376250210965</v>
      </c>
    </row>
    <row r="113" spans="5:69" ht="16" customHeight="1">
      <c r="E113" s="331"/>
      <c r="F113" s="328"/>
      <c r="G113" s="329"/>
      <c r="H113" s="323"/>
      <c r="I113" s="230" t="s">
        <v>65</v>
      </c>
      <c r="J113" s="203">
        <f>Variables!$D$9</f>
        <v>9</v>
      </c>
      <c r="K113" s="203">
        <f>Variables!$D$9</f>
        <v>9</v>
      </c>
      <c r="L113" s="203">
        <f>Variables!$D$9</f>
        <v>9</v>
      </c>
      <c r="M113" s="203">
        <f>Variables!$D$9</f>
        <v>9</v>
      </c>
      <c r="N113" s="203">
        <f>Variables!$D$9</f>
        <v>9</v>
      </c>
      <c r="O113" s="203">
        <f>Variables!$D$9</f>
        <v>9</v>
      </c>
      <c r="P113" s="203">
        <f>Variables!$D$9</f>
        <v>9</v>
      </c>
      <c r="Q113" s="203">
        <f>Variables!$D$9</f>
        <v>9</v>
      </c>
      <c r="R113" s="203">
        <f>Variables!$D$9</f>
        <v>9</v>
      </c>
      <c r="S113" s="203">
        <f>Variables!$D$9</f>
        <v>9</v>
      </c>
      <c r="T113" s="203">
        <f>Variables!$D$9</f>
        <v>9</v>
      </c>
      <c r="U113" s="203">
        <f>Variables!$D$9</f>
        <v>9</v>
      </c>
      <c r="V113" s="203">
        <f>Variables!$D$9</f>
        <v>9</v>
      </c>
      <c r="W113" s="203">
        <f>Variables!$D$9</f>
        <v>9</v>
      </c>
      <c r="X113" s="203">
        <f>Variables!$D$9</f>
        <v>9</v>
      </c>
      <c r="Y113" s="203">
        <f>Variables!$D$9</f>
        <v>9</v>
      </c>
      <c r="Z113" s="203">
        <f>Variables!$D$9</f>
        <v>9</v>
      </c>
      <c r="AA113" s="203">
        <f>Variables!$D$9</f>
        <v>9</v>
      </c>
      <c r="AB113" s="203">
        <f>Variables!$D$9</f>
        <v>9</v>
      </c>
      <c r="AC113" s="203">
        <f>Variables!$D$9</f>
        <v>9</v>
      </c>
      <c r="AD113" s="203">
        <f>Variables!$D$9</f>
        <v>9</v>
      </c>
      <c r="AE113" s="203">
        <f>Variables!$D$9</f>
        <v>9</v>
      </c>
      <c r="AF113" s="203">
        <f>Variables!$D$9</f>
        <v>9</v>
      </c>
      <c r="AG113" s="203">
        <f>Variables!$D$9</f>
        <v>9</v>
      </c>
      <c r="AH113" s="203">
        <f>Variables!$D$9</f>
        <v>9</v>
      </c>
      <c r="AI113" s="203">
        <f>Variables!$D$9</f>
        <v>9</v>
      </c>
      <c r="AJ113" s="203">
        <f>Variables!$D$9</f>
        <v>9</v>
      </c>
      <c r="AK113" s="203">
        <f>Variables!$D$9</f>
        <v>9</v>
      </c>
      <c r="AL113" s="203">
        <f>Variables!$D$9</f>
        <v>9</v>
      </c>
      <c r="AM113" s="203">
        <f>Variables!$D$9</f>
        <v>9</v>
      </c>
      <c r="AN113" s="203">
        <f>Variables!$D$9</f>
        <v>9</v>
      </c>
      <c r="AO113" s="203">
        <f>Variables!$D$9</f>
        <v>9</v>
      </c>
      <c r="AP113" s="203">
        <f>Variables!$D$9</f>
        <v>9</v>
      </c>
      <c r="AQ113" s="203">
        <f>Variables!$D$9</f>
        <v>9</v>
      </c>
      <c r="AR113" s="203">
        <f>Variables!$D$9</f>
        <v>9</v>
      </c>
      <c r="AS113" s="203">
        <f>Variables!$D$9</f>
        <v>9</v>
      </c>
      <c r="AT113" s="203">
        <f>Variables!$D$9</f>
        <v>9</v>
      </c>
      <c r="AU113" s="203">
        <f>Variables!$D$9</f>
        <v>9</v>
      </c>
      <c r="AV113" s="203">
        <f>Variables!$D$9</f>
        <v>9</v>
      </c>
      <c r="AW113" s="203">
        <f>Variables!$D$9</f>
        <v>9</v>
      </c>
      <c r="AX113" s="203">
        <f>Variables!$D$9</f>
        <v>9</v>
      </c>
      <c r="AY113" s="203">
        <f>Variables!$D$9</f>
        <v>9</v>
      </c>
      <c r="AZ113" s="203">
        <f>Variables!$D$9</f>
        <v>9</v>
      </c>
      <c r="BA113" s="203">
        <f>Variables!$D$9</f>
        <v>9</v>
      </c>
      <c r="BB113" s="203">
        <f>Variables!$D$9</f>
        <v>9</v>
      </c>
      <c r="BC113" s="203">
        <f>Variables!$D$9</f>
        <v>9</v>
      </c>
      <c r="BD113" s="203">
        <f>Variables!$D$9</f>
        <v>9</v>
      </c>
      <c r="BE113" s="203">
        <f>Variables!$D$9</f>
        <v>9</v>
      </c>
      <c r="BF113" s="203">
        <f>Variables!$D$9</f>
        <v>9</v>
      </c>
      <c r="BG113" s="203">
        <f>Variables!$D$9</f>
        <v>9</v>
      </c>
      <c r="BH113" s="203">
        <f>Variables!$D$9</f>
        <v>9</v>
      </c>
      <c r="BI113" s="203">
        <f>Variables!$D$9</f>
        <v>9</v>
      </c>
      <c r="BJ113" s="203">
        <f>Variables!$D$9</f>
        <v>9</v>
      </c>
      <c r="BK113" s="203">
        <f>Variables!$D$9</f>
        <v>9</v>
      </c>
      <c r="BL113" s="203">
        <f>Variables!$D$9</f>
        <v>9</v>
      </c>
      <c r="BM113" s="203">
        <f>Variables!$D$9</f>
        <v>9</v>
      </c>
      <c r="BN113" s="203">
        <f>Variables!$D$9</f>
        <v>9</v>
      </c>
      <c r="BO113" s="203">
        <f>Variables!$D$9</f>
        <v>9</v>
      </c>
      <c r="BP113" s="203">
        <f>Variables!$D$9</f>
        <v>9</v>
      </c>
      <c r="BQ113" s="203">
        <f>Variables!$D$9</f>
        <v>9</v>
      </c>
    </row>
    <row r="114" spans="5:69" ht="16" customHeight="1">
      <c r="E114" s="331"/>
      <c r="F114" s="328"/>
      <c r="G114" s="329"/>
      <c r="H114" s="323"/>
      <c r="I114" s="230" t="s">
        <v>299</v>
      </c>
      <c r="J114" s="200">
        <v>0</v>
      </c>
      <c r="K114" s="200">
        <f t="shared" ref="K114:BQ114" si="83">J116*$B$6</f>
        <v>1.137368886642234</v>
      </c>
      <c r="L114" s="200">
        <f t="shared" si="83"/>
        <v>1.7172040053225885</v>
      </c>
      <c r="M114" s="200">
        <f t="shared" si="83"/>
        <v>2.0183815603686628</v>
      </c>
      <c r="N114" s="200">
        <f t="shared" si="83"/>
        <v>2.1803407257123606</v>
      </c>
      <c r="O114" s="200">
        <f t="shared" si="83"/>
        <v>2.2728021705952686</v>
      </c>
      <c r="P114" s="200">
        <f t="shared" si="83"/>
        <v>2.3306273225243608</v>
      </c>
      <c r="Q114" s="200">
        <f t="shared" si="83"/>
        <v>2.3712479988538746</v>
      </c>
      <c r="R114" s="200">
        <f t="shared" si="83"/>
        <v>2.4033812226812952</v>
      </c>
      <c r="S114" s="200">
        <f t="shared" si="83"/>
        <v>2.4313866309014212</v>
      </c>
      <c r="T114" s="200">
        <f t="shared" si="83"/>
        <v>2.4574451783405107</v>
      </c>
      <c r="U114" s="200">
        <f t="shared" si="83"/>
        <v>2.4826484899315244</v>
      </c>
      <c r="V114" s="200">
        <f t="shared" si="83"/>
        <v>2.5075435369109655</v>
      </c>
      <c r="W114" s="200">
        <f t="shared" si="83"/>
        <v>2.5324049750275996</v>
      </c>
      <c r="X114" s="200">
        <f t="shared" si="83"/>
        <v>2.5573713137581926</v>
      </c>
      <c r="Y114" s="200">
        <f t="shared" si="83"/>
        <v>2.5825130010278454</v>
      </c>
      <c r="Z114" s="200">
        <f t="shared" si="83"/>
        <v>2.6078664656837383</v>
      </c>
      <c r="AA114" s="200">
        <f t="shared" si="83"/>
        <v>2.6334511388466821</v>
      </c>
      <c r="AB114" s="200">
        <f t="shared" si="83"/>
        <v>2.6592779647027109</v>
      </c>
      <c r="AC114" s="200">
        <f t="shared" si="83"/>
        <v>2.6853536560158169</v>
      </c>
      <c r="AD114" s="200">
        <f t="shared" si="83"/>
        <v>2.7116828220024143</v>
      </c>
      <c r="AE114" s="200">
        <f t="shared" si="83"/>
        <v>2.7382690323878158</v>
      </c>
      <c r="AF114" s="200">
        <f t="shared" si="83"/>
        <v>2.765115349554895</v>
      </c>
      <c r="AG114" s="200">
        <f t="shared" si="83"/>
        <v>2.7922245947400128</v>
      </c>
      <c r="AH114" s="200">
        <f t="shared" si="83"/>
        <v>2.819599481253773</v>
      </c>
      <c r="AI114" s="200">
        <f t="shared" si="83"/>
        <v>2.8472426812153966</v>
      </c>
      <c r="AJ114" s="200">
        <f t="shared" si="83"/>
        <v>2.8751568590451151</v>
      </c>
      <c r="AK114" s="200">
        <f t="shared" si="83"/>
        <v>2.9033446883368121</v>
      </c>
      <c r="AL114" s="200">
        <f t="shared" si="83"/>
        <v>2.9318088604220165</v>
      </c>
      <c r="AM114" s="200">
        <f t="shared" si="83"/>
        <v>2.9605520887808296</v>
      </c>
      <c r="AN114" s="200">
        <f t="shared" si="83"/>
        <v>2.9895771113775882</v>
      </c>
      <c r="AO114" s="200">
        <f t="shared" si="83"/>
        <v>3.0188866919601556</v>
      </c>
      <c r="AP114" s="200">
        <f t="shared" si="83"/>
        <v>3.0484836208423345</v>
      </c>
      <c r="AQ114" s="200">
        <f t="shared" si="83"/>
        <v>3.0783707154291324</v>
      </c>
      <c r="AR114" s="200">
        <f t="shared" si="83"/>
        <v>3.1085508206147661</v>
      </c>
      <c r="AS114" s="200">
        <f t="shared" si="83"/>
        <v>3.1390268091183695</v>
      </c>
      <c r="AT114" s="200">
        <f t="shared" si="83"/>
        <v>3.1698015817898866</v>
      </c>
      <c r="AU114" s="200">
        <f t="shared" si="83"/>
        <v>3.2008780679024165</v>
      </c>
      <c r="AV114" s="200">
        <f t="shared" si="83"/>
        <v>3.2322592254391473</v>
      </c>
      <c r="AW114" s="200">
        <f t="shared" si="83"/>
        <v>3.263948041378963</v>
      </c>
      <c r="AX114" s="200">
        <f t="shared" si="83"/>
        <v>3.2959475319827862</v>
      </c>
      <c r="AY114" s="200">
        <f t="shared" si="83"/>
        <v>3.3282607430816911</v>
      </c>
      <c r="AZ114" s="200">
        <f t="shared" si="83"/>
        <v>3.3608907503673233</v>
      </c>
      <c r="BA114" s="200">
        <f t="shared" si="83"/>
        <v>3.3938406596849084</v>
      </c>
      <c r="BB114" s="200">
        <f t="shared" si="83"/>
        <v>3.4271136073290074</v>
      </c>
      <c r="BC114" s="200">
        <f t="shared" si="83"/>
        <v>3.4607127603421022</v>
      </c>
      <c r="BD114" s="200">
        <f t="shared" si="83"/>
        <v>3.4946413168160761</v>
      </c>
      <c r="BE114" s="200">
        <f t="shared" si="83"/>
        <v>3.5289025061966424</v>
      </c>
      <c r="BF114" s="200">
        <f t="shared" si="83"/>
        <v>3.5634995895907355</v>
      </c>
      <c r="BG114" s="200">
        <f t="shared" si="83"/>
        <v>3.5984358600769228</v>
      </c>
      <c r="BH114" s="200">
        <f t="shared" si="83"/>
        <v>3.6337146430188563</v>
      </c>
      <c r="BI114" s="200">
        <f t="shared" si="83"/>
        <v>3.6693392963817875</v>
      </c>
      <c r="BJ114" s="200">
        <f t="shared" si="83"/>
        <v>3.7053132110521974</v>
      </c>
      <c r="BK114" s="200">
        <f t="shared" si="83"/>
        <v>3.7416398111605527</v>
      </c>
      <c r="BL114" s="200">
        <f t="shared" si="83"/>
        <v>3.7783225544072248</v>
      </c>
      <c r="BM114" s="200">
        <f t="shared" si="83"/>
        <v>3.8153649323916095</v>
      </c>
      <c r="BN114" s="200">
        <f t="shared" si="83"/>
        <v>3.8527704709444679</v>
      </c>
      <c r="BO114" s="200">
        <f t="shared" si="83"/>
        <v>3.8905427304635314</v>
      </c>
      <c r="BP114" s="200">
        <f t="shared" si="83"/>
        <v>3.928685306252389</v>
      </c>
      <c r="BQ114" s="200">
        <f t="shared" si="83"/>
        <v>3.9672018288627067</v>
      </c>
    </row>
    <row r="115" spans="5:69" ht="16" customHeight="1">
      <c r="E115" s="331"/>
      <c r="F115" s="328"/>
      <c r="G115" s="329"/>
      <c r="H115" s="323"/>
      <c r="I115" s="230" t="s">
        <v>301</v>
      </c>
      <c r="J115" s="200">
        <v>0</v>
      </c>
      <c r="K115" s="200">
        <f t="shared" ref="K115:BQ115" si="84">J116*$B$7</f>
        <v>0.2843422216605585</v>
      </c>
      <c r="L115" s="200">
        <f t="shared" si="84"/>
        <v>0.42930100133064714</v>
      </c>
      <c r="M115" s="200">
        <f t="shared" si="84"/>
        <v>0.5045953900921657</v>
      </c>
      <c r="N115" s="200">
        <f t="shared" si="84"/>
        <v>0.54508518142809015</v>
      </c>
      <c r="O115" s="200">
        <f t="shared" si="84"/>
        <v>0.56820054264881714</v>
      </c>
      <c r="P115" s="200">
        <f t="shared" si="84"/>
        <v>0.58265683063109019</v>
      </c>
      <c r="Q115" s="200">
        <f t="shared" si="84"/>
        <v>0.59281199971346865</v>
      </c>
      <c r="R115" s="200">
        <f t="shared" si="84"/>
        <v>0.60084530567032379</v>
      </c>
      <c r="S115" s="200">
        <f t="shared" si="84"/>
        <v>0.60784665772535529</v>
      </c>
      <c r="T115" s="200">
        <f t="shared" si="84"/>
        <v>0.61436129458512767</v>
      </c>
      <c r="U115" s="200">
        <f t="shared" si="84"/>
        <v>0.62066212248288111</v>
      </c>
      <c r="V115" s="200">
        <f t="shared" si="84"/>
        <v>0.62688588422774139</v>
      </c>
      <c r="W115" s="200">
        <f t="shared" si="84"/>
        <v>0.63310124375689991</v>
      </c>
      <c r="X115" s="200">
        <f t="shared" si="84"/>
        <v>0.63934282843954815</v>
      </c>
      <c r="Y115" s="200">
        <f t="shared" si="84"/>
        <v>0.64562825025696136</v>
      </c>
      <c r="Z115" s="200">
        <f t="shared" si="84"/>
        <v>0.65196661642093456</v>
      </c>
      <c r="AA115" s="200">
        <f t="shared" si="84"/>
        <v>0.65836278471167053</v>
      </c>
      <c r="AB115" s="200">
        <f t="shared" si="84"/>
        <v>0.66481949117567773</v>
      </c>
      <c r="AC115" s="200">
        <f t="shared" si="84"/>
        <v>0.67133841400395422</v>
      </c>
      <c r="AD115" s="200">
        <f t="shared" si="84"/>
        <v>0.67792070550060357</v>
      </c>
      <c r="AE115" s="200">
        <f t="shared" si="84"/>
        <v>0.68456725809695396</v>
      </c>
      <c r="AF115" s="200">
        <f t="shared" si="84"/>
        <v>0.69127883738872375</v>
      </c>
      <c r="AG115" s="200">
        <f t="shared" si="84"/>
        <v>0.69805614868500321</v>
      </c>
      <c r="AH115" s="200">
        <f t="shared" si="84"/>
        <v>0.70489987031344326</v>
      </c>
      <c r="AI115" s="200">
        <f t="shared" si="84"/>
        <v>0.71181067030384915</v>
      </c>
      <c r="AJ115" s="200">
        <f t="shared" si="84"/>
        <v>0.71878921476127877</v>
      </c>
      <c r="AK115" s="200">
        <f t="shared" si="84"/>
        <v>0.72583617208420304</v>
      </c>
      <c r="AL115" s="200">
        <f t="shared" si="84"/>
        <v>0.73295221510550412</v>
      </c>
      <c r="AM115" s="200">
        <f t="shared" si="84"/>
        <v>0.74013802219520741</v>
      </c>
      <c r="AN115" s="200">
        <f t="shared" si="84"/>
        <v>0.74739427784439705</v>
      </c>
      <c r="AO115" s="200">
        <f t="shared" si="84"/>
        <v>0.75472167299003889</v>
      </c>
      <c r="AP115" s="200">
        <f t="shared" si="84"/>
        <v>0.76212090521058362</v>
      </c>
      <c r="AQ115" s="200">
        <f t="shared" si="84"/>
        <v>0.76959267885728311</v>
      </c>
      <c r="AR115" s="200">
        <f t="shared" si="84"/>
        <v>0.77713770515369152</v>
      </c>
      <c r="AS115" s="200">
        <f t="shared" si="84"/>
        <v>0.78475670227959238</v>
      </c>
      <c r="AT115" s="200">
        <f t="shared" si="84"/>
        <v>0.79245039544747164</v>
      </c>
      <c r="AU115" s="200">
        <f t="shared" si="84"/>
        <v>0.80021951697560412</v>
      </c>
      <c r="AV115" s="200">
        <f t="shared" si="84"/>
        <v>0.80806480635978684</v>
      </c>
      <c r="AW115" s="200">
        <f t="shared" si="84"/>
        <v>0.81598701034474075</v>
      </c>
      <c r="AX115" s="200">
        <f t="shared" si="84"/>
        <v>0.82398688299569656</v>
      </c>
      <c r="AY115" s="200">
        <f t="shared" si="84"/>
        <v>0.83206518577042277</v>
      </c>
      <c r="AZ115" s="200">
        <f t="shared" si="84"/>
        <v>0.84022268759183083</v>
      </c>
      <c r="BA115" s="200">
        <f t="shared" si="84"/>
        <v>0.84846016492122711</v>
      </c>
      <c r="BB115" s="200">
        <f t="shared" si="84"/>
        <v>0.85677840183225185</v>
      </c>
      <c r="BC115" s="200">
        <f t="shared" si="84"/>
        <v>0.86517819008552554</v>
      </c>
      <c r="BD115" s="200">
        <f t="shared" si="84"/>
        <v>0.87366032920401904</v>
      </c>
      <c r="BE115" s="200">
        <f t="shared" si="84"/>
        <v>0.88222562654916059</v>
      </c>
      <c r="BF115" s="200">
        <f t="shared" si="84"/>
        <v>0.89087489739768388</v>
      </c>
      <c r="BG115" s="200">
        <f t="shared" si="84"/>
        <v>0.89960896501923071</v>
      </c>
      <c r="BH115" s="200">
        <f t="shared" si="84"/>
        <v>0.90842866075471407</v>
      </c>
      <c r="BI115" s="200">
        <f t="shared" si="84"/>
        <v>0.91733482409544687</v>
      </c>
      <c r="BJ115" s="200">
        <f t="shared" si="84"/>
        <v>0.92632830276304934</v>
      </c>
      <c r="BK115" s="200">
        <f t="shared" si="84"/>
        <v>0.93540995279013817</v>
      </c>
      <c r="BL115" s="200">
        <f t="shared" si="84"/>
        <v>0.94458063860180619</v>
      </c>
      <c r="BM115" s="200">
        <f t="shared" si="84"/>
        <v>0.95384123309790236</v>
      </c>
      <c r="BN115" s="200">
        <f t="shared" si="84"/>
        <v>0.96319261773611697</v>
      </c>
      <c r="BO115" s="200">
        <f t="shared" si="84"/>
        <v>0.97263568261588285</v>
      </c>
      <c r="BP115" s="200">
        <f t="shared" si="84"/>
        <v>0.98217132656309725</v>
      </c>
      <c r="BQ115" s="200">
        <f t="shared" si="84"/>
        <v>0.99180045721567667</v>
      </c>
    </row>
    <row r="116" spans="5:69" ht="16" customHeight="1">
      <c r="E116" s="331"/>
      <c r="F116" s="328"/>
      <c r="G116" s="329"/>
      <c r="H116" s="323"/>
      <c r="I116" s="230" t="s">
        <v>325</v>
      </c>
      <c r="J116" s="200">
        <f>J112+J114+J115</f>
        <v>2.8434222166055849</v>
      </c>
      <c r="K116" s="200">
        <f>K112+K114+K115</f>
        <v>4.2930100133064713</v>
      </c>
      <c r="L116" s="200">
        <f t="shared" ref="L116:BQ116" si="85">L112+L114+L115</f>
        <v>5.0459539009216572</v>
      </c>
      <c r="M116" s="200">
        <f t="shared" si="85"/>
        <v>5.4508518142809015</v>
      </c>
      <c r="N116" s="200">
        <f t="shared" si="85"/>
        <v>5.6820054264881712</v>
      </c>
      <c r="O116" s="200">
        <f t="shared" si="85"/>
        <v>5.8265683063109019</v>
      </c>
      <c r="P116" s="200">
        <f t="shared" si="85"/>
        <v>5.9281199971346865</v>
      </c>
      <c r="Q116" s="200">
        <f t="shared" si="85"/>
        <v>6.008453056703237</v>
      </c>
      <c r="R116" s="200">
        <f t="shared" si="85"/>
        <v>6.0784665772535522</v>
      </c>
      <c r="S116" s="200">
        <f t="shared" si="85"/>
        <v>6.1436129458512765</v>
      </c>
      <c r="T116" s="200">
        <f t="shared" si="85"/>
        <v>6.2066212248288108</v>
      </c>
      <c r="U116" s="200">
        <f t="shared" si="85"/>
        <v>6.268858842277413</v>
      </c>
      <c r="V116" s="200">
        <f t="shared" si="85"/>
        <v>6.3310124375689982</v>
      </c>
      <c r="W116" s="200">
        <f t="shared" si="85"/>
        <v>6.3934282843954806</v>
      </c>
      <c r="X116" s="200">
        <f t="shared" si="85"/>
        <v>6.4562825025696133</v>
      </c>
      <c r="Y116" s="200">
        <f t="shared" si="85"/>
        <v>6.5196661642093447</v>
      </c>
      <c r="Z116" s="200">
        <f t="shared" si="85"/>
        <v>6.5836278471167047</v>
      </c>
      <c r="AA116" s="200">
        <f t="shared" si="85"/>
        <v>6.6481949117567769</v>
      </c>
      <c r="AB116" s="200">
        <f t="shared" si="85"/>
        <v>6.7133841400395422</v>
      </c>
      <c r="AC116" s="200">
        <f t="shared" si="85"/>
        <v>6.7792070550060357</v>
      </c>
      <c r="AD116" s="200">
        <f t="shared" si="85"/>
        <v>6.8456725809695396</v>
      </c>
      <c r="AE116" s="200">
        <f t="shared" si="85"/>
        <v>6.9127883738872375</v>
      </c>
      <c r="AF116" s="200">
        <f t="shared" si="85"/>
        <v>6.9805614868500321</v>
      </c>
      <c r="AG116" s="200">
        <f t="shared" si="85"/>
        <v>7.0489987031344326</v>
      </c>
      <c r="AH116" s="200">
        <f t="shared" si="85"/>
        <v>7.1181067030384906</v>
      </c>
      <c r="AI116" s="200">
        <f t="shared" si="85"/>
        <v>7.1878921476127875</v>
      </c>
      <c r="AJ116" s="200">
        <f t="shared" si="85"/>
        <v>7.2583617208420295</v>
      </c>
      <c r="AK116" s="200">
        <f t="shared" si="85"/>
        <v>7.3295221510550403</v>
      </c>
      <c r="AL116" s="200">
        <f t="shared" si="85"/>
        <v>7.4013802219520741</v>
      </c>
      <c r="AM116" s="200">
        <f t="shared" si="85"/>
        <v>7.4739427784439698</v>
      </c>
      <c r="AN116" s="200">
        <f t="shared" si="85"/>
        <v>7.5472167299003887</v>
      </c>
      <c r="AO116" s="200">
        <f t="shared" si="85"/>
        <v>7.6212090521058355</v>
      </c>
      <c r="AP116" s="200">
        <f t="shared" si="85"/>
        <v>7.6959267885728302</v>
      </c>
      <c r="AQ116" s="200">
        <f t="shared" si="85"/>
        <v>7.7713770515369145</v>
      </c>
      <c r="AR116" s="200">
        <f t="shared" si="85"/>
        <v>7.8475670227959231</v>
      </c>
      <c r="AS116" s="200">
        <f t="shared" si="85"/>
        <v>7.9245039544747158</v>
      </c>
      <c r="AT116" s="200">
        <f t="shared" si="85"/>
        <v>8.0021951697560407</v>
      </c>
      <c r="AU116" s="200">
        <f t="shared" si="85"/>
        <v>8.0806480635978684</v>
      </c>
      <c r="AV116" s="200">
        <f t="shared" si="85"/>
        <v>8.1598701034474068</v>
      </c>
      <c r="AW116" s="200">
        <f t="shared" si="85"/>
        <v>8.2398688299569649</v>
      </c>
      <c r="AX116" s="200">
        <f t="shared" si="85"/>
        <v>8.3206518577042274</v>
      </c>
      <c r="AY116" s="200">
        <f t="shared" si="85"/>
        <v>8.4022268759183074</v>
      </c>
      <c r="AZ116" s="200">
        <f t="shared" si="85"/>
        <v>8.4846016492122711</v>
      </c>
      <c r="BA116" s="200">
        <f t="shared" si="85"/>
        <v>8.5677840183225182</v>
      </c>
      <c r="BB116" s="200">
        <f t="shared" si="85"/>
        <v>8.651781900855255</v>
      </c>
      <c r="BC116" s="200">
        <f t="shared" si="85"/>
        <v>8.7366032920401899</v>
      </c>
      <c r="BD116" s="200">
        <f t="shared" si="85"/>
        <v>8.822256265491605</v>
      </c>
      <c r="BE116" s="200">
        <f t="shared" si="85"/>
        <v>8.908748973976838</v>
      </c>
      <c r="BF116" s="200">
        <f t="shared" si="85"/>
        <v>8.9960896501923067</v>
      </c>
      <c r="BG116" s="200">
        <f t="shared" si="85"/>
        <v>9.0842866075471402</v>
      </c>
      <c r="BH116" s="200">
        <f t="shared" si="85"/>
        <v>9.1733482409544678</v>
      </c>
      <c r="BI116" s="200">
        <f t="shared" si="85"/>
        <v>9.2632830276304929</v>
      </c>
      <c r="BJ116" s="200">
        <f t="shared" si="85"/>
        <v>9.354099527901381</v>
      </c>
      <c r="BK116" s="200">
        <f t="shared" si="85"/>
        <v>9.4458063860180612</v>
      </c>
      <c r="BL116" s="200">
        <f t="shared" si="85"/>
        <v>9.538412330979023</v>
      </c>
      <c r="BM116" s="200">
        <f t="shared" si="85"/>
        <v>9.6319261773611693</v>
      </c>
      <c r="BN116" s="200">
        <f t="shared" si="85"/>
        <v>9.7263568261588276</v>
      </c>
      <c r="BO116" s="200">
        <f t="shared" si="85"/>
        <v>9.8217132656309722</v>
      </c>
      <c r="BP116" s="200">
        <f t="shared" si="85"/>
        <v>9.9180045721567662</v>
      </c>
      <c r="BQ116" s="200">
        <f t="shared" si="85"/>
        <v>10.01523991109948</v>
      </c>
    </row>
    <row r="117" spans="5:69">
      <c r="E117" s="331"/>
      <c r="F117" s="328"/>
      <c r="G117" s="329"/>
      <c r="H117" s="323"/>
      <c r="I117" s="230" t="s">
        <v>295</v>
      </c>
      <c r="J117" s="200">
        <f>J113*J116</f>
        <v>25.590799949450265</v>
      </c>
      <c r="K117" s="200">
        <f>K113*K116</f>
        <v>38.637090119758241</v>
      </c>
      <c r="L117" s="200">
        <f t="shared" ref="L117:BQ117" si="86">L113*L116</f>
        <v>45.413585108294917</v>
      </c>
      <c r="M117" s="200">
        <f t="shared" si="86"/>
        <v>49.057666328528114</v>
      </c>
      <c r="N117" s="200">
        <f t="shared" si="86"/>
        <v>51.138048838393544</v>
      </c>
      <c r="O117" s="200">
        <f t="shared" si="86"/>
        <v>52.439114756798119</v>
      </c>
      <c r="P117" s="200">
        <f t="shared" si="86"/>
        <v>53.353079974212179</v>
      </c>
      <c r="Q117" s="200">
        <f t="shared" si="86"/>
        <v>54.076077510329135</v>
      </c>
      <c r="R117" s="200">
        <f t="shared" si="86"/>
        <v>54.706199195281968</v>
      </c>
      <c r="S117" s="200">
        <f t="shared" si="86"/>
        <v>55.292516512661486</v>
      </c>
      <c r="T117" s="200">
        <f t="shared" si="86"/>
        <v>55.859591023459295</v>
      </c>
      <c r="U117" s="200">
        <f t="shared" si="86"/>
        <v>56.419729580496714</v>
      </c>
      <c r="V117" s="200">
        <f t="shared" si="86"/>
        <v>56.979111938120987</v>
      </c>
      <c r="W117" s="200">
        <f t="shared" si="86"/>
        <v>57.540854559559328</v>
      </c>
      <c r="X117" s="200">
        <f t="shared" si="86"/>
        <v>58.106542523126521</v>
      </c>
      <c r="Y117" s="200">
        <f t="shared" si="86"/>
        <v>58.676995477884105</v>
      </c>
      <c r="Z117" s="200">
        <f t="shared" si="86"/>
        <v>59.252650624050339</v>
      </c>
      <c r="AA117" s="200">
        <f t="shared" si="86"/>
        <v>59.83375420581099</v>
      </c>
      <c r="AB117" s="200">
        <f t="shared" si="86"/>
        <v>60.420457260355882</v>
      </c>
      <c r="AC117" s="200">
        <f t="shared" si="86"/>
        <v>61.012863495054319</v>
      </c>
      <c r="AD117" s="200">
        <f t="shared" si="86"/>
        <v>61.611053228725858</v>
      </c>
      <c r="AE117" s="200">
        <f t="shared" si="86"/>
        <v>62.215095364985139</v>
      </c>
      <c r="AF117" s="200">
        <f t="shared" si="86"/>
        <v>62.825053381650292</v>
      </c>
      <c r="AG117" s="200">
        <f t="shared" si="86"/>
        <v>63.44098832820989</v>
      </c>
      <c r="AH117" s="200">
        <f t="shared" si="86"/>
        <v>64.062960327346417</v>
      </c>
      <c r="AI117" s="200">
        <f t="shared" si="86"/>
        <v>64.691029328515086</v>
      </c>
      <c r="AJ117" s="200">
        <f t="shared" si="86"/>
        <v>65.325255487578261</v>
      </c>
      <c r="AK117" s="200">
        <f t="shared" si="86"/>
        <v>65.96569935949536</v>
      </c>
      <c r="AL117" s="200">
        <f t="shared" si="86"/>
        <v>66.612421997568674</v>
      </c>
      <c r="AM117" s="200">
        <f t="shared" si="86"/>
        <v>67.265485005995728</v>
      </c>
      <c r="AN117" s="200">
        <f t="shared" si="86"/>
        <v>67.924950569103501</v>
      </c>
      <c r="AO117" s="200">
        <f t="shared" si="86"/>
        <v>68.590881468952517</v>
      </c>
      <c r="AP117" s="200">
        <f t="shared" si="86"/>
        <v>69.263341097155475</v>
      </c>
      <c r="AQ117" s="200">
        <f t="shared" si="86"/>
        <v>69.942393463832232</v>
      </c>
      <c r="AR117" s="200">
        <f t="shared" si="86"/>
        <v>70.628103205163313</v>
      </c>
      <c r="AS117" s="200">
        <f t="shared" si="86"/>
        <v>71.320535590272442</v>
      </c>
      <c r="AT117" s="200">
        <f t="shared" si="86"/>
        <v>72.019756527804361</v>
      </c>
      <c r="AU117" s="200">
        <f t="shared" si="86"/>
        <v>72.72583257238081</v>
      </c>
      <c r="AV117" s="200">
        <f t="shared" si="86"/>
        <v>73.438830931026658</v>
      </c>
      <c r="AW117" s="200">
        <f t="shared" si="86"/>
        <v>74.158819469612681</v>
      </c>
      <c r="AX117" s="200">
        <f t="shared" si="86"/>
        <v>74.885866719338054</v>
      </c>
      <c r="AY117" s="200">
        <f t="shared" si="86"/>
        <v>75.620041883264761</v>
      </c>
      <c r="AZ117" s="200">
        <f t="shared" si="86"/>
        <v>76.361414842910435</v>
      </c>
      <c r="BA117" s="200">
        <f t="shared" si="86"/>
        <v>77.110056164902659</v>
      </c>
      <c r="BB117" s="200">
        <f t="shared" si="86"/>
        <v>77.866037107697295</v>
      </c>
      <c r="BC117" s="200">
        <f t="shared" si="86"/>
        <v>78.629429628361706</v>
      </c>
      <c r="BD117" s="200">
        <f t="shared" si="86"/>
        <v>79.400306389424443</v>
      </c>
      <c r="BE117" s="200">
        <f t="shared" si="86"/>
        <v>80.178740765791545</v>
      </c>
      <c r="BF117" s="200">
        <f t="shared" si="86"/>
        <v>80.964806851730756</v>
      </c>
      <c r="BG117" s="200">
        <f t="shared" si="86"/>
        <v>81.758579467924264</v>
      </c>
      <c r="BH117" s="200">
        <f t="shared" si="86"/>
        <v>82.56013416859021</v>
      </c>
      <c r="BI117" s="200">
        <f t="shared" si="86"/>
        <v>83.369547248674436</v>
      </c>
      <c r="BJ117" s="200">
        <f t="shared" si="86"/>
        <v>84.186895751112431</v>
      </c>
      <c r="BK117" s="200">
        <f t="shared" si="86"/>
        <v>85.012257474162553</v>
      </c>
      <c r="BL117" s="200">
        <f t="shared" si="86"/>
        <v>85.845710978811212</v>
      </c>
      <c r="BM117" s="200">
        <f t="shared" si="86"/>
        <v>86.68733559625052</v>
      </c>
      <c r="BN117" s="200">
        <f t="shared" si="86"/>
        <v>87.537211435429441</v>
      </c>
      <c r="BO117" s="200">
        <f t="shared" si="86"/>
        <v>88.395419390678754</v>
      </c>
      <c r="BP117" s="200">
        <f t="shared" si="86"/>
        <v>89.262041149410891</v>
      </c>
      <c r="BQ117" s="200">
        <f t="shared" si="86"/>
        <v>90.137159199895322</v>
      </c>
    </row>
    <row r="118" spans="5:69">
      <c r="E118" s="331"/>
      <c r="F118" s="328"/>
      <c r="G118" s="329"/>
      <c r="H118" s="323"/>
      <c r="I118" s="230" t="s">
        <v>326</v>
      </c>
      <c r="J118" s="219">
        <f>Variables!$D$21</f>
        <v>4000</v>
      </c>
      <c r="K118" s="219">
        <f>Variables!$D$21</f>
        <v>4000</v>
      </c>
      <c r="L118" s="219">
        <f>Variables!$D$21</f>
        <v>4000</v>
      </c>
      <c r="M118" s="219">
        <f>Variables!$D$21</f>
        <v>4000</v>
      </c>
      <c r="N118" s="219">
        <f>Variables!$D$21</f>
        <v>4000</v>
      </c>
      <c r="O118" s="219">
        <f>Variables!$D$21</f>
        <v>4000</v>
      </c>
      <c r="P118" s="219">
        <f>Variables!$D$21</f>
        <v>4000</v>
      </c>
      <c r="Q118" s="219">
        <f>Variables!$D$21</f>
        <v>4000</v>
      </c>
      <c r="R118" s="219">
        <f>Variables!$D$21</f>
        <v>4000</v>
      </c>
      <c r="S118" s="219">
        <f>Variables!$D$21</f>
        <v>4000</v>
      </c>
      <c r="T118" s="219">
        <f>Variables!$D$21</f>
        <v>4000</v>
      </c>
      <c r="U118" s="219">
        <f>Variables!$D$21</f>
        <v>4000</v>
      </c>
      <c r="V118" s="219">
        <f>Variables!$D$21</f>
        <v>4000</v>
      </c>
      <c r="W118" s="219">
        <f>Variables!$D$21</f>
        <v>4000</v>
      </c>
      <c r="X118" s="219">
        <f>Variables!$D$21</f>
        <v>4000</v>
      </c>
      <c r="Y118" s="219">
        <f>Variables!$D$21</f>
        <v>4000</v>
      </c>
      <c r="Z118" s="219">
        <f>Variables!$D$21</f>
        <v>4000</v>
      </c>
      <c r="AA118" s="219">
        <f>Variables!$D$21</f>
        <v>4000</v>
      </c>
      <c r="AB118" s="219">
        <f>Variables!$D$21</f>
        <v>4000</v>
      </c>
      <c r="AC118" s="219">
        <f>Variables!$D$21</f>
        <v>4000</v>
      </c>
      <c r="AD118" s="219">
        <f>Variables!$D$21</f>
        <v>4000</v>
      </c>
      <c r="AE118" s="219">
        <f>Variables!$D$21</f>
        <v>4000</v>
      </c>
      <c r="AF118" s="219">
        <f>Variables!$D$21</f>
        <v>4000</v>
      </c>
      <c r="AG118" s="219">
        <f>Variables!$D$21</f>
        <v>4000</v>
      </c>
      <c r="AH118" s="219">
        <f>Variables!$D$21</f>
        <v>4000</v>
      </c>
      <c r="AI118" s="219">
        <f>Variables!$D$21</f>
        <v>4000</v>
      </c>
      <c r="AJ118" s="219">
        <f>Variables!$D$21</f>
        <v>4000</v>
      </c>
      <c r="AK118" s="219">
        <f>Variables!$D$21</f>
        <v>4000</v>
      </c>
      <c r="AL118" s="219">
        <f>Variables!$D$21</f>
        <v>4000</v>
      </c>
      <c r="AM118" s="219">
        <f>Variables!$D$21</f>
        <v>4000</v>
      </c>
      <c r="AN118" s="219">
        <f>Variables!$D$21</f>
        <v>4000</v>
      </c>
      <c r="AO118" s="219">
        <f>Variables!$D$21</f>
        <v>4000</v>
      </c>
      <c r="AP118" s="219">
        <f>Variables!$D$21</f>
        <v>4000</v>
      </c>
      <c r="AQ118" s="219">
        <f>Variables!$D$21</f>
        <v>4000</v>
      </c>
      <c r="AR118" s="219">
        <f>Variables!$D$21</f>
        <v>4000</v>
      </c>
      <c r="AS118" s="219">
        <f>Variables!$D$21</f>
        <v>4000</v>
      </c>
      <c r="AT118" s="219">
        <f>Variables!$D$21</f>
        <v>4000</v>
      </c>
      <c r="AU118" s="219">
        <f>Variables!$D$21</f>
        <v>4000</v>
      </c>
      <c r="AV118" s="219">
        <f>Variables!$D$21</f>
        <v>4000</v>
      </c>
      <c r="AW118" s="219">
        <f>Variables!$D$21</f>
        <v>4000</v>
      </c>
      <c r="AX118" s="219">
        <f>Variables!$D$21</f>
        <v>4000</v>
      </c>
      <c r="AY118" s="219">
        <f>Variables!$D$21</f>
        <v>4000</v>
      </c>
      <c r="AZ118" s="219">
        <f>Variables!$D$21</f>
        <v>4000</v>
      </c>
      <c r="BA118" s="219">
        <f>Variables!$D$21</f>
        <v>4000</v>
      </c>
      <c r="BB118" s="219">
        <f>Variables!$D$21</f>
        <v>4000</v>
      </c>
      <c r="BC118" s="219">
        <f>Variables!$D$21</f>
        <v>4000</v>
      </c>
      <c r="BD118" s="219">
        <f>Variables!$D$21</f>
        <v>4000</v>
      </c>
      <c r="BE118" s="219">
        <f>Variables!$D$21</f>
        <v>4000</v>
      </c>
      <c r="BF118" s="219">
        <f>Variables!$D$21</f>
        <v>4000</v>
      </c>
      <c r="BG118" s="219">
        <f>Variables!$D$21</f>
        <v>4000</v>
      </c>
      <c r="BH118" s="219">
        <f>Variables!$D$21</f>
        <v>4000</v>
      </c>
      <c r="BI118" s="219">
        <f>Variables!$D$21</f>
        <v>4000</v>
      </c>
      <c r="BJ118" s="219">
        <f>Variables!$D$21</f>
        <v>4000</v>
      </c>
      <c r="BK118" s="219">
        <f>Variables!$D$21</f>
        <v>4000</v>
      </c>
      <c r="BL118" s="219">
        <f>Variables!$D$21</f>
        <v>4000</v>
      </c>
      <c r="BM118" s="219">
        <f>Variables!$D$21</f>
        <v>4000</v>
      </c>
      <c r="BN118" s="219">
        <f>Variables!$D$21</f>
        <v>4000</v>
      </c>
      <c r="BO118" s="219">
        <f>Variables!$D$21</f>
        <v>4000</v>
      </c>
      <c r="BP118" s="219">
        <f>Variables!$D$21</f>
        <v>4000</v>
      </c>
      <c r="BQ118" s="219">
        <f>Variables!$D$21</f>
        <v>4000</v>
      </c>
    </row>
    <row r="119" spans="5:69">
      <c r="E119" s="331"/>
      <c r="F119" s="328"/>
      <c r="G119" s="329"/>
      <c r="H119" s="323"/>
      <c r="I119" s="230" t="s">
        <v>446</v>
      </c>
      <c r="J119" s="204">
        <f t="shared" ref="J119:BQ119" si="87">J118*$B$10</f>
        <v>880</v>
      </c>
      <c r="K119" s="204">
        <f t="shared" si="87"/>
        <v>880</v>
      </c>
      <c r="L119" s="204">
        <f t="shared" si="87"/>
        <v>880</v>
      </c>
      <c r="M119" s="204">
        <f t="shared" si="87"/>
        <v>880</v>
      </c>
      <c r="N119" s="204">
        <f t="shared" si="87"/>
        <v>880</v>
      </c>
      <c r="O119" s="204">
        <f t="shared" si="87"/>
        <v>880</v>
      </c>
      <c r="P119" s="204">
        <f t="shared" si="87"/>
        <v>880</v>
      </c>
      <c r="Q119" s="204">
        <f t="shared" si="87"/>
        <v>880</v>
      </c>
      <c r="R119" s="204">
        <f t="shared" si="87"/>
        <v>880</v>
      </c>
      <c r="S119" s="204">
        <f t="shared" si="87"/>
        <v>880</v>
      </c>
      <c r="T119" s="204">
        <f t="shared" si="87"/>
        <v>880</v>
      </c>
      <c r="U119" s="204">
        <f t="shared" si="87"/>
        <v>880</v>
      </c>
      <c r="V119" s="204">
        <f t="shared" si="87"/>
        <v>880</v>
      </c>
      <c r="W119" s="204">
        <f t="shared" si="87"/>
        <v>880</v>
      </c>
      <c r="X119" s="204">
        <f t="shared" si="87"/>
        <v>880</v>
      </c>
      <c r="Y119" s="204">
        <f t="shared" si="87"/>
        <v>880</v>
      </c>
      <c r="Z119" s="204">
        <f t="shared" si="87"/>
        <v>880</v>
      </c>
      <c r="AA119" s="204">
        <f t="shared" si="87"/>
        <v>880</v>
      </c>
      <c r="AB119" s="204">
        <f t="shared" si="87"/>
        <v>880</v>
      </c>
      <c r="AC119" s="204">
        <f t="shared" si="87"/>
        <v>880</v>
      </c>
      <c r="AD119" s="204">
        <f t="shared" si="87"/>
        <v>880</v>
      </c>
      <c r="AE119" s="204">
        <f t="shared" si="87"/>
        <v>880</v>
      </c>
      <c r="AF119" s="204">
        <f t="shared" si="87"/>
        <v>880</v>
      </c>
      <c r="AG119" s="204">
        <f t="shared" si="87"/>
        <v>880</v>
      </c>
      <c r="AH119" s="204">
        <f t="shared" si="87"/>
        <v>880</v>
      </c>
      <c r="AI119" s="204">
        <f t="shared" si="87"/>
        <v>880</v>
      </c>
      <c r="AJ119" s="204">
        <f t="shared" si="87"/>
        <v>880</v>
      </c>
      <c r="AK119" s="204">
        <f t="shared" si="87"/>
        <v>880</v>
      </c>
      <c r="AL119" s="204">
        <f t="shared" si="87"/>
        <v>880</v>
      </c>
      <c r="AM119" s="204">
        <f t="shared" si="87"/>
        <v>880</v>
      </c>
      <c r="AN119" s="204">
        <f t="shared" si="87"/>
        <v>880</v>
      </c>
      <c r="AO119" s="204">
        <f t="shared" si="87"/>
        <v>880</v>
      </c>
      <c r="AP119" s="204">
        <f t="shared" si="87"/>
        <v>880</v>
      </c>
      <c r="AQ119" s="204">
        <f t="shared" si="87"/>
        <v>880</v>
      </c>
      <c r="AR119" s="204">
        <f t="shared" si="87"/>
        <v>880</v>
      </c>
      <c r="AS119" s="204">
        <f t="shared" si="87"/>
        <v>880</v>
      </c>
      <c r="AT119" s="204">
        <f t="shared" si="87"/>
        <v>880</v>
      </c>
      <c r="AU119" s="204">
        <f t="shared" si="87"/>
        <v>880</v>
      </c>
      <c r="AV119" s="204">
        <f t="shared" si="87"/>
        <v>880</v>
      </c>
      <c r="AW119" s="204">
        <f t="shared" si="87"/>
        <v>880</v>
      </c>
      <c r="AX119" s="204">
        <f t="shared" si="87"/>
        <v>880</v>
      </c>
      <c r="AY119" s="204">
        <f t="shared" si="87"/>
        <v>880</v>
      </c>
      <c r="AZ119" s="204">
        <f t="shared" si="87"/>
        <v>880</v>
      </c>
      <c r="BA119" s="204">
        <f t="shared" si="87"/>
        <v>880</v>
      </c>
      <c r="BB119" s="204">
        <f t="shared" si="87"/>
        <v>880</v>
      </c>
      <c r="BC119" s="204">
        <f t="shared" si="87"/>
        <v>880</v>
      </c>
      <c r="BD119" s="204">
        <f t="shared" si="87"/>
        <v>880</v>
      </c>
      <c r="BE119" s="204">
        <f t="shared" si="87"/>
        <v>880</v>
      </c>
      <c r="BF119" s="204">
        <f t="shared" si="87"/>
        <v>880</v>
      </c>
      <c r="BG119" s="204">
        <f t="shared" si="87"/>
        <v>880</v>
      </c>
      <c r="BH119" s="204">
        <f t="shared" si="87"/>
        <v>880</v>
      </c>
      <c r="BI119" s="204">
        <f t="shared" si="87"/>
        <v>880</v>
      </c>
      <c r="BJ119" s="204">
        <f t="shared" si="87"/>
        <v>880</v>
      </c>
      <c r="BK119" s="204">
        <f t="shared" si="87"/>
        <v>880</v>
      </c>
      <c r="BL119" s="204">
        <f t="shared" si="87"/>
        <v>880</v>
      </c>
      <c r="BM119" s="204">
        <f t="shared" si="87"/>
        <v>880</v>
      </c>
      <c r="BN119" s="204">
        <f t="shared" si="87"/>
        <v>880</v>
      </c>
      <c r="BO119" s="204">
        <f t="shared" si="87"/>
        <v>880</v>
      </c>
      <c r="BP119" s="204">
        <f t="shared" si="87"/>
        <v>880</v>
      </c>
      <c r="BQ119" s="204">
        <f t="shared" si="87"/>
        <v>880</v>
      </c>
    </row>
    <row r="120" spans="5:69">
      <c r="E120" s="331"/>
      <c r="F120" s="328"/>
      <c r="G120" s="329"/>
      <c r="H120" s="323"/>
      <c r="I120" s="230" t="s">
        <v>346</v>
      </c>
      <c r="J120" s="204">
        <f>J117*J118</f>
        <v>102363.19979780106</v>
      </c>
      <c r="K120" s="204">
        <f t="shared" ref="K120:BQ120" si="88">K117*K118</f>
        <v>154548.36047903297</v>
      </c>
      <c r="L120" s="204">
        <f t="shared" si="88"/>
        <v>181654.34043317966</v>
      </c>
      <c r="M120" s="204">
        <f t="shared" si="88"/>
        <v>196230.66531411247</v>
      </c>
      <c r="N120" s="204">
        <f t="shared" si="88"/>
        <v>204552.19535357418</v>
      </c>
      <c r="O120" s="204">
        <f t="shared" si="88"/>
        <v>209756.45902719247</v>
      </c>
      <c r="P120" s="204">
        <f t="shared" si="88"/>
        <v>213412.31989684873</v>
      </c>
      <c r="Q120" s="204">
        <f t="shared" si="88"/>
        <v>216304.31004131655</v>
      </c>
      <c r="R120" s="204">
        <f t="shared" si="88"/>
        <v>218824.79678112786</v>
      </c>
      <c r="S120" s="204">
        <f t="shared" si="88"/>
        <v>221170.06605064595</v>
      </c>
      <c r="T120" s="204">
        <f t="shared" si="88"/>
        <v>223438.36409383718</v>
      </c>
      <c r="U120" s="204">
        <f t="shared" si="88"/>
        <v>225678.91832198686</v>
      </c>
      <c r="V120" s="204">
        <f t="shared" si="88"/>
        <v>227916.44775248395</v>
      </c>
      <c r="W120" s="204">
        <f t="shared" si="88"/>
        <v>230163.41823823733</v>
      </c>
      <c r="X120" s="204">
        <f t="shared" si="88"/>
        <v>232426.17009250607</v>
      </c>
      <c r="Y120" s="204">
        <f t="shared" si="88"/>
        <v>234707.98191153642</v>
      </c>
      <c r="Z120" s="204">
        <f t="shared" si="88"/>
        <v>237010.60249620135</v>
      </c>
      <c r="AA120" s="204">
        <f t="shared" si="88"/>
        <v>239335.01682324396</v>
      </c>
      <c r="AB120" s="204">
        <f t="shared" si="88"/>
        <v>241681.82904142354</v>
      </c>
      <c r="AC120" s="204">
        <f t="shared" si="88"/>
        <v>244051.45398021728</v>
      </c>
      <c r="AD120" s="204">
        <f t="shared" si="88"/>
        <v>246444.21291490344</v>
      </c>
      <c r="AE120" s="204">
        <f t="shared" si="88"/>
        <v>248860.38145994055</v>
      </c>
      <c r="AF120" s="204">
        <f t="shared" si="88"/>
        <v>251300.21352660118</v>
      </c>
      <c r="AG120" s="204">
        <f t="shared" si="88"/>
        <v>253763.95331283956</v>
      </c>
      <c r="AH120" s="204">
        <f t="shared" si="88"/>
        <v>256251.84130938567</v>
      </c>
      <c r="AI120" s="204">
        <f t="shared" si="88"/>
        <v>258764.11731406034</v>
      </c>
      <c r="AJ120" s="204">
        <f t="shared" si="88"/>
        <v>261301.02195031304</v>
      </c>
      <c r="AK120" s="204">
        <f t="shared" si="88"/>
        <v>263862.79743798147</v>
      </c>
      <c r="AL120" s="204">
        <f t="shared" si="88"/>
        <v>266449.68799027469</v>
      </c>
      <c r="AM120" s="204">
        <f t="shared" si="88"/>
        <v>269061.9400239829</v>
      </c>
      <c r="AN120" s="204">
        <f t="shared" si="88"/>
        <v>271699.802276414</v>
      </c>
      <c r="AO120" s="204">
        <f t="shared" si="88"/>
        <v>274363.52587581007</v>
      </c>
      <c r="AP120" s="204">
        <f t="shared" si="88"/>
        <v>277053.36438862188</v>
      </c>
      <c r="AQ120" s="204">
        <f t="shared" si="88"/>
        <v>279769.57385532896</v>
      </c>
      <c r="AR120" s="204">
        <f t="shared" si="88"/>
        <v>282512.41282065323</v>
      </c>
      <c r="AS120" s="204">
        <f t="shared" si="88"/>
        <v>285282.14236108976</v>
      </c>
      <c r="AT120" s="204">
        <f t="shared" si="88"/>
        <v>288079.02611121745</v>
      </c>
      <c r="AU120" s="204">
        <f t="shared" si="88"/>
        <v>290903.33028952323</v>
      </c>
      <c r="AV120" s="204">
        <f t="shared" si="88"/>
        <v>293755.32372410665</v>
      </c>
      <c r="AW120" s="204">
        <f t="shared" si="88"/>
        <v>296635.2778784507</v>
      </c>
      <c r="AX120" s="204">
        <f t="shared" si="88"/>
        <v>299543.46687735221</v>
      </c>
      <c r="AY120" s="204">
        <f t="shared" si="88"/>
        <v>302480.16753305902</v>
      </c>
      <c r="AZ120" s="204">
        <f t="shared" si="88"/>
        <v>305445.65937164176</v>
      </c>
      <c r="BA120" s="204">
        <f t="shared" si="88"/>
        <v>308440.22465961066</v>
      </c>
      <c r="BB120" s="204">
        <f t="shared" si="88"/>
        <v>311464.14843078918</v>
      </c>
      <c r="BC120" s="204">
        <f t="shared" si="88"/>
        <v>314517.7185134468</v>
      </c>
      <c r="BD120" s="204">
        <f t="shared" si="88"/>
        <v>317601.22555769776</v>
      </c>
      <c r="BE120" s="204">
        <f t="shared" si="88"/>
        <v>320714.96306316619</v>
      </c>
      <c r="BF120" s="204">
        <f t="shared" si="88"/>
        <v>323859.22740692302</v>
      </c>
      <c r="BG120" s="204">
        <f t="shared" si="88"/>
        <v>327034.31787169707</v>
      </c>
      <c r="BH120" s="204">
        <f t="shared" si="88"/>
        <v>330240.53667436086</v>
      </c>
      <c r="BI120" s="204">
        <f t="shared" si="88"/>
        <v>333478.18899469776</v>
      </c>
      <c r="BJ120" s="204">
        <f t="shared" si="88"/>
        <v>336747.58300444973</v>
      </c>
      <c r="BK120" s="204">
        <f t="shared" si="88"/>
        <v>340049.02989665023</v>
      </c>
      <c r="BL120" s="204">
        <f t="shared" si="88"/>
        <v>343382.84391524486</v>
      </c>
      <c r="BM120" s="204">
        <f t="shared" si="88"/>
        <v>346749.34238500206</v>
      </c>
      <c r="BN120" s="204">
        <f t="shared" si="88"/>
        <v>350148.84574171779</v>
      </c>
      <c r="BO120" s="204">
        <f t="shared" si="88"/>
        <v>353581.67756271502</v>
      </c>
      <c r="BP120" s="204">
        <f t="shared" si="88"/>
        <v>357048.16459764354</v>
      </c>
      <c r="BQ120" s="204">
        <f t="shared" si="88"/>
        <v>360548.63679958129</v>
      </c>
    </row>
    <row r="121" spans="5:69">
      <c r="E121" s="331"/>
      <c r="F121" s="328"/>
      <c r="G121" s="329"/>
      <c r="H121" s="323"/>
      <c r="I121" s="230" t="s">
        <v>447</v>
      </c>
      <c r="J121" s="228">
        <f t="shared" ref="J121:BQ121" si="89">J120*$B$10</f>
        <v>22519.903955516234</v>
      </c>
      <c r="K121" s="228">
        <f t="shared" si="89"/>
        <v>34000.639305387253</v>
      </c>
      <c r="L121" s="228">
        <f t="shared" si="89"/>
        <v>39963.954895299525</v>
      </c>
      <c r="M121" s="228">
        <f t="shared" si="89"/>
        <v>43170.746369104745</v>
      </c>
      <c r="N121" s="228">
        <f t="shared" si="89"/>
        <v>45001.48297778632</v>
      </c>
      <c r="O121" s="228">
        <f t="shared" si="89"/>
        <v>46146.420985982346</v>
      </c>
      <c r="P121" s="228">
        <f t="shared" si="89"/>
        <v>46950.710377306721</v>
      </c>
      <c r="Q121" s="228">
        <f t="shared" si="89"/>
        <v>47586.948209089642</v>
      </c>
      <c r="R121" s="228">
        <f t="shared" si="89"/>
        <v>48141.455291848128</v>
      </c>
      <c r="S121" s="228">
        <f t="shared" si="89"/>
        <v>48657.414531142109</v>
      </c>
      <c r="T121" s="228">
        <f t="shared" si="89"/>
        <v>49156.440100644184</v>
      </c>
      <c r="U121" s="228">
        <f t="shared" si="89"/>
        <v>49649.36203083711</v>
      </c>
      <c r="V121" s="228">
        <f t="shared" si="89"/>
        <v>50141.618505546467</v>
      </c>
      <c r="W121" s="228">
        <f t="shared" si="89"/>
        <v>50635.952012412214</v>
      </c>
      <c r="X121" s="228">
        <f t="shared" si="89"/>
        <v>51133.757420351336</v>
      </c>
      <c r="Y121" s="228">
        <f t="shared" si="89"/>
        <v>51635.756020538014</v>
      </c>
      <c r="Z121" s="228">
        <f t="shared" si="89"/>
        <v>52142.332549164297</v>
      </c>
      <c r="AA121" s="228">
        <f t="shared" si="89"/>
        <v>52653.703701113671</v>
      </c>
      <c r="AB121" s="228">
        <f t="shared" si="89"/>
        <v>53170.002389113179</v>
      </c>
      <c r="AC121" s="228">
        <f t="shared" si="89"/>
        <v>53691.319875647801</v>
      </c>
      <c r="AD121" s="228">
        <f t="shared" si="89"/>
        <v>54217.72684127876</v>
      </c>
      <c r="AE121" s="228">
        <f t="shared" si="89"/>
        <v>54749.283921186921</v>
      </c>
      <c r="AF121" s="228">
        <f t="shared" si="89"/>
        <v>55286.046975852259</v>
      </c>
      <c r="AG121" s="228">
        <f t="shared" si="89"/>
        <v>55828.069728824703</v>
      </c>
      <c r="AH121" s="228">
        <f t="shared" si="89"/>
        <v>56375.40508806485</v>
      </c>
      <c r="AI121" s="228">
        <f t="shared" si="89"/>
        <v>56928.105809093271</v>
      </c>
      <c r="AJ121" s="228">
        <f t="shared" si="89"/>
        <v>57486.224829068866</v>
      </c>
      <c r="AK121" s="228">
        <f t="shared" si="89"/>
        <v>58049.815436355922</v>
      </c>
      <c r="AL121" s="228">
        <f t="shared" si="89"/>
        <v>58618.931357860434</v>
      </c>
      <c r="AM121" s="228">
        <f t="shared" si="89"/>
        <v>59193.626805276239</v>
      </c>
      <c r="AN121" s="228">
        <f t="shared" si="89"/>
        <v>59773.95650081108</v>
      </c>
      <c r="AO121" s="228">
        <f t="shared" si="89"/>
        <v>60359.975692678214</v>
      </c>
      <c r="AP121" s="228">
        <f t="shared" si="89"/>
        <v>60951.740165496813</v>
      </c>
      <c r="AQ121" s="228">
        <f t="shared" si="89"/>
        <v>61549.306248172368</v>
      </c>
      <c r="AR121" s="228">
        <f t="shared" si="89"/>
        <v>62152.730820543715</v>
      </c>
      <c r="AS121" s="228">
        <f t="shared" si="89"/>
        <v>62762.071319439747</v>
      </c>
      <c r="AT121" s="228">
        <f t="shared" si="89"/>
        <v>63377.385744467836</v>
      </c>
      <c r="AU121" s="228">
        <f t="shared" si="89"/>
        <v>63998.732663695111</v>
      </c>
      <c r="AV121" s="228">
        <f t="shared" si="89"/>
        <v>64626.171219303462</v>
      </c>
      <c r="AW121" s="228">
        <f t="shared" si="89"/>
        <v>65259.761133259155</v>
      </c>
      <c r="AX121" s="228">
        <f t="shared" si="89"/>
        <v>65899.562713017483</v>
      </c>
      <c r="AY121" s="228">
        <f t="shared" si="89"/>
        <v>66545.636857272984</v>
      </c>
      <c r="AZ121" s="228">
        <f t="shared" si="89"/>
        <v>67198.045061761193</v>
      </c>
      <c r="BA121" s="228">
        <f t="shared" si="89"/>
        <v>67856.849425114342</v>
      </c>
      <c r="BB121" s="228">
        <f t="shared" si="89"/>
        <v>68522.11265477362</v>
      </c>
      <c r="BC121" s="228">
        <f t="shared" si="89"/>
        <v>69193.898072958298</v>
      </c>
      <c r="BD121" s="228">
        <f t="shared" si="89"/>
        <v>69872.269622693508</v>
      </c>
      <c r="BE121" s="228">
        <f t="shared" si="89"/>
        <v>70557.291873896567</v>
      </c>
      <c r="BF121" s="228">
        <f t="shared" si="89"/>
        <v>71249.03002952307</v>
      </c>
      <c r="BG121" s="228">
        <f t="shared" si="89"/>
        <v>71947.549931773363</v>
      </c>
      <c r="BH121" s="228">
        <f t="shared" si="89"/>
        <v>72652.918068359388</v>
      </c>
      <c r="BI121" s="228">
        <f t="shared" si="89"/>
        <v>73365.201578833512</v>
      </c>
      <c r="BJ121" s="228">
        <f t="shared" si="89"/>
        <v>74084.468260978945</v>
      </c>
      <c r="BK121" s="228">
        <f t="shared" si="89"/>
        <v>74810.786577263047</v>
      </c>
      <c r="BL121" s="228">
        <f t="shared" si="89"/>
        <v>75544.225661353863</v>
      </c>
      <c r="BM121" s="228">
        <f t="shared" si="89"/>
        <v>76284.85532470046</v>
      </c>
      <c r="BN121" s="228">
        <f t="shared" si="89"/>
        <v>77032.74606317791</v>
      </c>
      <c r="BO121" s="228">
        <f t="shared" si="89"/>
        <v>77787.969063797311</v>
      </c>
      <c r="BP121" s="228">
        <f t="shared" si="89"/>
        <v>78550.596211481577</v>
      </c>
      <c r="BQ121" s="228">
        <f t="shared" si="89"/>
        <v>79320.700095907887</v>
      </c>
    </row>
    <row r="122" spans="5:69">
      <c r="E122" s="331"/>
      <c r="F122" s="328"/>
      <c r="G122" s="329"/>
      <c r="H122" s="323"/>
      <c r="I122" s="230" t="s">
        <v>448</v>
      </c>
      <c r="J122" s="228">
        <f>J9*J112</f>
        <v>7772.0207253885992</v>
      </c>
      <c r="K122" s="228">
        <f>K9*K112</f>
        <v>7848.2170070100556</v>
      </c>
      <c r="L122" s="228">
        <f t="shared" ref="L122:BQ122" si="90">L9*L112</f>
        <v>7925.1603110003525</v>
      </c>
      <c r="M122" s="228">
        <f t="shared" si="90"/>
        <v>8002.8579611081968</v>
      </c>
      <c r="N122" s="228">
        <f t="shared" si="90"/>
        <v>8081.3173528837688</v>
      </c>
      <c r="O122" s="228">
        <f t="shared" si="90"/>
        <v>8160.545954382631</v>
      </c>
      <c r="P122" s="228">
        <f t="shared" si="90"/>
        <v>8240.5513068765777</v>
      </c>
      <c r="Q122" s="228">
        <f t="shared" si="90"/>
        <v>8321.3410255714443</v>
      </c>
      <c r="R122" s="228">
        <f t="shared" si="90"/>
        <v>8402.9228003319495</v>
      </c>
      <c r="S122" s="228">
        <f t="shared" si="90"/>
        <v>8485.3043964136341</v>
      </c>
      <c r="T122" s="228">
        <f t="shared" si="90"/>
        <v>8568.4936552020063</v>
      </c>
      <c r="U122" s="228">
        <f t="shared" si="90"/>
        <v>8652.498494958887</v>
      </c>
      <c r="V122" s="228">
        <f t="shared" si="90"/>
        <v>8737.3269115761304</v>
      </c>
      <c r="W122" s="228">
        <f t="shared" si="90"/>
        <v>8822.9869793366815</v>
      </c>
      <c r="X122" s="228">
        <f t="shared" si="90"/>
        <v>8909.4868516831175</v>
      </c>
      <c r="Y122" s="228">
        <f t="shared" si="90"/>
        <v>8996.8347619937358</v>
      </c>
      <c r="Z122" s="228">
        <f t="shared" si="90"/>
        <v>9085.0390243662205</v>
      </c>
      <c r="AA122" s="228">
        <f t="shared" si="90"/>
        <v>9174.1080344090296</v>
      </c>
      <c r="AB122" s="228">
        <f t="shared" si="90"/>
        <v>9264.0502700404886</v>
      </c>
      <c r="AC122" s="228">
        <f t="shared" si="90"/>
        <v>9354.8742922957881</v>
      </c>
      <c r="AD122" s="228">
        <f t="shared" si="90"/>
        <v>9446.5887461418242</v>
      </c>
      <c r="AE122" s="228">
        <f t="shared" si="90"/>
        <v>9539.2023613000783</v>
      </c>
      <c r="AF122" s="228">
        <f t="shared" si="90"/>
        <v>9632.7239530775314</v>
      </c>
      <c r="AG122" s="228">
        <f t="shared" si="90"/>
        <v>9727.1624232057384</v>
      </c>
      <c r="AH122" s="228">
        <f t="shared" si="90"/>
        <v>9822.5267606881516</v>
      </c>
      <c r="AI122" s="228">
        <f t="shared" si="90"/>
        <v>9918.8260426556808</v>
      </c>
      <c r="AJ122" s="228">
        <f t="shared" si="90"/>
        <v>10016.069435230736</v>
      </c>
      <c r="AK122" s="228">
        <f t="shared" si="90"/>
        <v>10114.266194399668</v>
      </c>
      <c r="AL122" s="228">
        <f t="shared" si="90"/>
        <v>10213.42566689378</v>
      </c>
      <c r="AM122" s="228">
        <f t="shared" si="90"/>
        <v>10313.557291079016</v>
      </c>
      <c r="AN122" s="228">
        <f t="shared" si="90"/>
        <v>10414.6705978543</v>
      </c>
      <c r="AO122" s="228">
        <f t="shared" si="90"/>
        <v>10516.775211558754</v>
      </c>
      <c r="AP122" s="228">
        <f t="shared" si="90"/>
        <v>10619.880850887761</v>
      </c>
      <c r="AQ122" s="228">
        <f t="shared" si="90"/>
        <v>10723.997329818032</v>
      </c>
      <c r="AR122" s="228">
        <f t="shared" si="90"/>
        <v>10829.134558541738</v>
      </c>
      <c r="AS122" s="228">
        <f t="shared" si="90"/>
        <v>10935.302544409795</v>
      </c>
      <c r="AT122" s="228">
        <f t="shared" si="90"/>
        <v>11042.511392884402</v>
      </c>
      <c r="AU122" s="228">
        <f t="shared" si="90"/>
        <v>11150.771308500915</v>
      </c>
      <c r="AV122" s="228">
        <f t="shared" si="90"/>
        <v>11260.092595839162</v>
      </c>
      <c r="AW122" s="228">
        <f t="shared" si="90"/>
        <v>11370.485660504251</v>
      </c>
      <c r="AX122" s="228">
        <f t="shared" si="90"/>
        <v>11481.961010117036</v>
      </c>
      <c r="AY122" s="228">
        <f t="shared" si="90"/>
        <v>11594.529255314263</v>
      </c>
      <c r="AZ122" s="228">
        <f t="shared" si="90"/>
        <v>11708.20111075852</v>
      </c>
      <c r="BA122" s="228">
        <f t="shared" si="90"/>
        <v>11822.987396158112</v>
      </c>
      <c r="BB122" s="228">
        <f t="shared" si="90"/>
        <v>11938.89903729692</v>
      </c>
      <c r="BC122" s="228">
        <f t="shared" si="90"/>
        <v>12055.947067074338</v>
      </c>
      <c r="BD122" s="228">
        <f t="shared" si="90"/>
        <v>12174.14262655546</v>
      </c>
      <c r="BE122" s="228">
        <f t="shared" si="90"/>
        <v>12293.496966031495</v>
      </c>
      <c r="BF122" s="228">
        <f t="shared" si="90"/>
        <v>12414.021446090628</v>
      </c>
      <c r="BG122" s="228">
        <f t="shared" si="90"/>
        <v>12535.727538699362</v>
      </c>
      <c r="BH122" s="228">
        <f t="shared" si="90"/>
        <v>12658.626828294455</v>
      </c>
      <c r="BI122" s="228">
        <f t="shared" si="90"/>
        <v>12782.731012885575</v>
      </c>
      <c r="BJ122" s="228">
        <f t="shared" si="90"/>
        <v>12908.051905168768</v>
      </c>
      <c r="BK122" s="228">
        <f t="shared" si="90"/>
        <v>13034.601433650814</v>
      </c>
      <c r="BL122" s="228">
        <f t="shared" si="90"/>
        <v>13162.391643784644</v>
      </c>
      <c r="BM122" s="228">
        <f t="shared" si="90"/>
        <v>13291.434699115865</v>
      </c>
      <c r="BN122" s="228">
        <f t="shared" si="90"/>
        <v>13421.742882440529</v>
      </c>
      <c r="BO122" s="228">
        <f t="shared" si="90"/>
        <v>13553.328596974261</v>
      </c>
      <c r="BP122" s="228">
        <f t="shared" si="90"/>
        <v>13686.204367532833</v>
      </c>
      <c r="BQ122" s="228">
        <f t="shared" si="90"/>
        <v>13820.382841724331</v>
      </c>
    </row>
    <row r="123" spans="5:69">
      <c r="E123" s="331"/>
      <c r="F123" s="328"/>
      <c r="G123" s="329"/>
      <c r="H123" s="323"/>
      <c r="I123" s="231" t="s">
        <v>449</v>
      </c>
      <c r="J123" s="204">
        <f>J121-J122</f>
        <v>14747.883230127634</v>
      </c>
      <c r="K123" s="204">
        <f>K121-K122</f>
        <v>26152.422298377198</v>
      </c>
      <c r="L123" s="204">
        <f t="shared" ref="L123:BQ123" si="91">L121-L122</f>
        <v>32038.794584299172</v>
      </c>
      <c r="M123" s="204">
        <f t="shared" si="91"/>
        <v>35167.88840799655</v>
      </c>
      <c r="N123" s="204">
        <f t="shared" si="91"/>
        <v>36920.165624902555</v>
      </c>
      <c r="O123" s="204">
        <f t="shared" si="91"/>
        <v>37985.875031599717</v>
      </c>
      <c r="P123" s="204">
        <f t="shared" si="91"/>
        <v>38710.159070430142</v>
      </c>
      <c r="Q123" s="204">
        <f t="shared" si="91"/>
        <v>39265.607183518194</v>
      </c>
      <c r="R123" s="204">
        <f t="shared" si="91"/>
        <v>39738.532491516176</v>
      </c>
      <c r="S123" s="204">
        <f t="shared" si="91"/>
        <v>40172.110134728471</v>
      </c>
      <c r="T123" s="204">
        <f t="shared" si="91"/>
        <v>40587.946445442176</v>
      </c>
      <c r="U123" s="204">
        <f t="shared" si="91"/>
        <v>40996.863535878219</v>
      </c>
      <c r="V123" s="204">
        <f t="shared" si="91"/>
        <v>41404.291593970338</v>
      </c>
      <c r="W123" s="204">
        <f t="shared" si="91"/>
        <v>41812.965033075532</v>
      </c>
      <c r="X123" s="204">
        <f t="shared" si="91"/>
        <v>42224.270568668217</v>
      </c>
      <c r="Y123" s="204">
        <f t="shared" si="91"/>
        <v>42638.92125854428</v>
      </c>
      <c r="Z123" s="204">
        <f t="shared" si="91"/>
        <v>43057.293524798079</v>
      </c>
      <c r="AA123" s="204">
        <f t="shared" si="91"/>
        <v>43479.595666704641</v>
      </c>
      <c r="AB123" s="204">
        <f t="shared" si="91"/>
        <v>43905.952119072688</v>
      </c>
      <c r="AC123" s="204">
        <f t="shared" si="91"/>
        <v>44336.445583352011</v>
      </c>
      <c r="AD123" s="204">
        <f t="shared" si="91"/>
        <v>44771.138095136936</v>
      </c>
      <c r="AE123" s="204">
        <f t="shared" si="91"/>
        <v>45210.081559886843</v>
      </c>
      <c r="AF123" s="204">
        <f t="shared" si="91"/>
        <v>45653.323022774726</v>
      </c>
      <c r="AG123" s="204">
        <f t="shared" si="91"/>
        <v>46100.907305618966</v>
      </c>
      <c r="AH123" s="204">
        <f t="shared" si="91"/>
        <v>46552.878327376697</v>
      </c>
      <c r="AI123" s="204">
        <f t="shared" si="91"/>
        <v>47009.27976643759</v>
      </c>
      <c r="AJ123" s="204">
        <f t="shared" si="91"/>
        <v>47470.155393838126</v>
      </c>
      <c r="AK123" s="204">
        <f t="shared" si="91"/>
        <v>47935.549241956251</v>
      </c>
      <c r="AL123" s="204">
        <f t="shared" si="91"/>
        <v>48405.505690966653</v>
      </c>
      <c r="AM123" s="204">
        <f t="shared" si="91"/>
        <v>48880.069514197225</v>
      </c>
      <c r="AN123" s="204">
        <f t="shared" si="91"/>
        <v>49359.285902956777</v>
      </c>
      <c r="AO123" s="204">
        <f t="shared" si="91"/>
        <v>49843.200481119464</v>
      </c>
      <c r="AP123" s="204">
        <f t="shared" si="91"/>
        <v>50331.85931460905</v>
      </c>
      <c r="AQ123" s="204">
        <f t="shared" si="91"/>
        <v>50825.308918354334</v>
      </c>
      <c r="AR123" s="204">
        <f t="shared" si="91"/>
        <v>51323.596262001978</v>
      </c>
      <c r="AS123" s="204">
        <f t="shared" si="91"/>
        <v>51826.768775029952</v>
      </c>
      <c r="AT123" s="204">
        <f t="shared" si="91"/>
        <v>52334.874351583436</v>
      </c>
      <c r="AU123" s="204">
        <f t="shared" si="91"/>
        <v>52847.961355194195</v>
      </c>
      <c r="AV123" s="204">
        <f t="shared" si="91"/>
        <v>53366.078623464302</v>
      </c>
      <c r="AW123" s="204">
        <f t="shared" si="91"/>
        <v>53889.275472754904</v>
      </c>
      <c r="AX123" s="204">
        <f t="shared" si="91"/>
        <v>54417.601702900443</v>
      </c>
      <c r="AY123" s="204">
        <f t="shared" si="91"/>
        <v>54951.10760195872</v>
      </c>
      <c r="AZ123" s="204">
        <f t="shared" si="91"/>
        <v>55489.843951002673</v>
      </c>
      <c r="BA123" s="204">
        <f t="shared" si="91"/>
        <v>56033.862028956231</v>
      </c>
      <c r="BB123" s="204">
        <f t="shared" si="91"/>
        <v>56583.2136174767</v>
      </c>
      <c r="BC123" s="204">
        <f t="shared" si="91"/>
        <v>57137.951005883959</v>
      </c>
      <c r="BD123" s="204">
        <f t="shared" si="91"/>
        <v>57698.126996138046</v>
      </c>
      <c r="BE123" s="204">
        <f t="shared" si="91"/>
        <v>58263.794907865071</v>
      </c>
      <c r="BF123" s="204">
        <f t="shared" si="91"/>
        <v>58835.008583432442</v>
      </c>
      <c r="BG123" s="204">
        <f t="shared" si="91"/>
        <v>59411.822393073999</v>
      </c>
      <c r="BH123" s="204">
        <f t="shared" si="91"/>
        <v>59994.291240064937</v>
      </c>
      <c r="BI123" s="204">
        <f t="shared" si="91"/>
        <v>60582.470565947937</v>
      </c>
      <c r="BJ123" s="204">
        <f t="shared" si="91"/>
        <v>61176.416355810179</v>
      </c>
      <c r="BK123" s="204">
        <f t="shared" si="91"/>
        <v>61776.185143612231</v>
      </c>
      <c r="BL123" s="204">
        <f t="shared" si="91"/>
        <v>62381.834017569221</v>
      </c>
      <c r="BM123" s="204">
        <f t="shared" si="91"/>
        <v>62993.420625584593</v>
      </c>
      <c r="BN123" s="204">
        <f t="shared" si="91"/>
        <v>63611.003180737382</v>
      </c>
      <c r="BO123" s="204">
        <f t="shared" si="91"/>
        <v>64234.640466823053</v>
      </c>
      <c r="BP123" s="204">
        <f t="shared" si="91"/>
        <v>64864.391843948746</v>
      </c>
      <c r="BQ123" s="204">
        <f t="shared" si="91"/>
        <v>65500.317254183552</v>
      </c>
    </row>
    <row r="124" spans="5:69">
      <c r="E124" s="331"/>
      <c r="F124" s="328"/>
      <c r="G124" s="324" t="s">
        <v>53</v>
      </c>
      <c r="H124" s="325" t="s">
        <v>25</v>
      </c>
      <c r="I124" s="224" t="s">
        <v>318</v>
      </c>
      <c r="J124" s="216">
        <f>Variables!$D$28</f>
        <v>0.2</v>
      </c>
      <c r="K124" s="216">
        <f>Variables!$D$28</f>
        <v>0.2</v>
      </c>
      <c r="L124" s="216">
        <f>Variables!$D$28</f>
        <v>0.2</v>
      </c>
      <c r="M124" s="216">
        <f>Variables!$D$28</f>
        <v>0.2</v>
      </c>
      <c r="N124" s="216">
        <f>Variables!$D$28</f>
        <v>0.2</v>
      </c>
      <c r="O124" s="216">
        <f>Variables!$D$28</f>
        <v>0.2</v>
      </c>
      <c r="P124" s="216">
        <f>Variables!$D$28</f>
        <v>0.2</v>
      </c>
      <c r="Q124" s="216">
        <f>Variables!$D$28</f>
        <v>0.2</v>
      </c>
      <c r="R124" s="216">
        <f>Variables!$D$28</f>
        <v>0.2</v>
      </c>
      <c r="S124" s="216">
        <f>Variables!$D$28</f>
        <v>0.2</v>
      </c>
      <c r="T124" s="216">
        <f>Variables!$D$28</f>
        <v>0.2</v>
      </c>
      <c r="U124" s="216">
        <f>Variables!$D$28</f>
        <v>0.2</v>
      </c>
      <c r="V124" s="216">
        <f>Variables!$D$28</f>
        <v>0.2</v>
      </c>
      <c r="W124" s="216">
        <f>Variables!$D$28</f>
        <v>0.2</v>
      </c>
      <c r="X124" s="216">
        <f>Variables!$D$28</f>
        <v>0.2</v>
      </c>
      <c r="Y124" s="216">
        <f>Variables!$D$28</f>
        <v>0.2</v>
      </c>
      <c r="Z124" s="216">
        <f>Variables!$D$28</f>
        <v>0.2</v>
      </c>
      <c r="AA124" s="216">
        <f>Variables!$D$28</f>
        <v>0.2</v>
      </c>
      <c r="AB124" s="216">
        <f>Variables!$D$28</f>
        <v>0.2</v>
      </c>
      <c r="AC124" s="216">
        <f>Variables!$D$28</f>
        <v>0.2</v>
      </c>
      <c r="AD124" s="216">
        <f>Variables!$D$28</f>
        <v>0.2</v>
      </c>
      <c r="AE124" s="216">
        <f>Variables!$D$28</f>
        <v>0.2</v>
      </c>
      <c r="AF124" s="216">
        <f>Variables!$D$28</f>
        <v>0.2</v>
      </c>
      <c r="AG124" s="216">
        <f>Variables!$D$28</f>
        <v>0.2</v>
      </c>
      <c r="AH124" s="216">
        <f>Variables!$D$28</f>
        <v>0.2</v>
      </c>
      <c r="AI124" s="216">
        <f>Variables!$D$28</f>
        <v>0.2</v>
      </c>
      <c r="AJ124" s="216">
        <f>Variables!$D$28</f>
        <v>0.2</v>
      </c>
      <c r="AK124" s="216">
        <f>Variables!$D$28</f>
        <v>0.2</v>
      </c>
      <c r="AL124" s="216">
        <f>Variables!$D$28</f>
        <v>0.2</v>
      </c>
      <c r="AM124" s="216">
        <f>Variables!$D$28</f>
        <v>0.2</v>
      </c>
      <c r="AN124" s="216">
        <f>Variables!$D$28</f>
        <v>0.2</v>
      </c>
      <c r="AO124" s="216">
        <f>Variables!$D$28</f>
        <v>0.2</v>
      </c>
      <c r="AP124" s="216">
        <f>Variables!$D$28</f>
        <v>0.2</v>
      </c>
      <c r="AQ124" s="216">
        <f>Variables!$D$28</f>
        <v>0.2</v>
      </c>
      <c r="AR124" s="216">
        <f>Variables!$D$28</f>
        <v>0.2</v>
      </c>
      <c r="AS124" s="216">
        <f>Variables!$D$28</f>
        <v>0.2</v>
      </c>
      <c r="AT124" s="216">
        <f>Variables!$D$28</f>
        <v>0.2</v>
      </c>
      <c r="AU124" s="216">
        <f>Variables!$D$28</f>
        <v>0.2</v>
      </c>
      <c r="AV124" s="216">
        <f>Variables!$D$28</f>
        <v>0.2</v>
      </c>
      <c r="AW124" s="216">
        <f>Variables!$D$28</f>
        <v>0.2</v>
      </c>
      <c r="AX124" s="216">
        <f>Variables!$D$28</f>
        <v>0.2</v>
      </c>
      <c r="AY124" s="216">
        <f>Variables!$D$28</f>
        <v>0.2</v>
      </c>
      <c r="AZ124" s="216">
        <f>Variables!$D$28</f>
        <v>0.2</v>
      </c>
      <c r="BA124" s="216">
        <f>Variables!$D$28</f>
        <v>0.2</v>
      </c>
      <c r="BB124" s="216">
        <f>Variables!$D$28</f>
        <v>0.2</v>
      </c>
      <c r="BC124" s="216">
        <f>Variables!$D$28</f>
        <v>0.2</v>
      </c>
      <c r="BD124" s="216">
        <f>Variables!$D$28</f>
        <v>0.2</v>
      </c>
      <c r="BE124" s="216">
        <f>Variables!$D$28</f>
        <v>0.2</v>
      </c>
      <c r="BF124" s="216">
        <f>Variables!$D$28</f>
        <v>0.2</v>
      </c>
      <c r="BG124" s="216">
        <f>Variables!$D$28</f>
        <v>0.2</v>
      </c>
      <c r="BH124" s="216">
        <f>Variables!$D$28</f>
        <v>0.2</v>
      </c>
      <c r="BI124" s="216">
        <f>Variables!$D$28</f>
        <v>0.2</v>
      </c>
      <c r="BJ124" s="216">
        <f>Variables!$D$28</f>
        <v>0.2</v>
      </c>
      <c r="BK124" s="216">
        <f>Variables!$D$28</f>
        <v>0.2</v>
      </c>
      <c r="BL124" s="216">
        <f>Variables!$D$28</f>
        <v>0.2</v>
      </c>
      <c r="BM124" s="216">
        <f>Variables!$D$28</f>
        <v>0.2</v>
      </c>
      <c r="BN124" s="216">
        <f>Variables!$D$28</f>
        <v>0.2</v>
      </c>
      <c r="BO124" s="216">
        <f>Variables!$D$28</f>
        <v>0.2</v>
      </c>
      <c r="BP124" s="216">
        <f>Variables!$D$28</f>
        <v>0.2</v>
      </c>
      <c r="BQ124" s="216">
        <f>Variables!$D$28</f>
        <v>0.2</v>
      </c>
    </row>
    <row r="125" spans="5:69">
      <c r="E125" s="331"/>
      <c r="F125" s="328"/>
      <c r="G125" s="324"/>
      <c r="H125" s="325"/>
      <c r="I125" s="226" t="s">
        <v>321</v>
      </c>
      <c r="J125" s="200">
        <f>J95*J124</f>
        <v>9.6676355364589899</v>
      </c>
      <c r="K125" s="200">
        <f>K95*K124</f>
        <v>9.9576646025527609</v>
      </c>
      <c r="L125" s="200">
        <f t="shared" ref="L125:BQ125" si="92">L95*L124</f>
        <v>10.256394540629344</v>
      </c>
      <c r="M125" s="200">
        <f t="shared" si="92"/>
        <v>10.564086376848225</v>
      </c>
      <c r="N125" s="200">
        <f t="shared" si="92"/>
        <v>10.881008968153672</v>
      </c>
      <c r="O125" s="200">
        <f t="shared" si="92"/>
        <v>11.207439237198283</v>
      </c>
      <c r="P125" s="200">
        <f t="shared" si="92"/>
        <v>11.54366241431423</v>
      </c>
      <c r="Q125" s="200">
        <f t="shared" si="92"/>
        <v>11.889972286743657</v>
      </c>
      <c r="R125" s="200">
        <f t="shared" si="92"/>
        <v>12.246671455345968</v>
      </c>
      <c r="S125" s="200">
        <f t="shared" si="92"/>
        <v>12.614071599006346</v>
      </c>
      <c r="T125" s="200">
        <f t="shared" si="92"/>
        <v>12.992493746976539</v>
      </c>
      <c r="U125" s="200">
        <f t="shared" si="92"/>
        <v>13.382268559385835</v>
      </c>
      <c r="V125" s="200">
        <f t="shared" si="92"/>
        <v>13.78373661616741</v>
      </c>
      <c r="W125" s="200">
        <f t="shared" si="92"/>
        <v>14.197248714652432</v>
      </c>
      <c r="X125" s="200">
        <f t="shared" si="92"/>
        <v>14.623166176092003</v>
      </c>
      <c r="Y125" s="200">
        <f t="shared" si="92"/>
        <v>15.061861161374765</v>
      </c>
      <c r="Z125" s="200">
        <f t="shared" si="92"/>
        <v>15.513716996216004</v>
      </c>
      <c r="AA125" s="200">
        <f t="shared" si="92"/>
        <v>15.979128506102487</v>
      </c>
      <c r="AB125" s="200">
        <f t="shared" si="92"/>
        <v>16.458502361285561</v>
      </c>
      <c r="AC125" s="200">
        <f t="shared" si="92"/>
        <v>16.952257432124128</v>
      </c>
      <c r="AD125" s="200">
        <f t="shared" si="92"/>
        <v>17.46082515508785</v>
      </c>
      <c r="AE125" s="200">
        <f t="shared" si="92"/>
        <v>17.984649909740487</v>
      </c>
      <c r="AF125" s="200">
        <f t="shared" si="92"/>
        <v>18.524189407032697</v>
      </c>
      <c r="AG125" s="200">
        <f t="shared" si="92"/>
        <v>19.079915089243681</v>
      </c>
      <c r="AH125" s="200">
        <f t="shared" si="92"/>
        <v>19.652312541920992</v>
      </c>
      <c r="AI125" s="200">
        <f t="shared" si="92"/>
        <v>20.24188191817862</v>
      </c>
      <c r="AJ125" s="200">
        <f t="shared" si="92"/>
        <v>20.849138375723982</v>
      </c>
      <c r="AK125" s="200">
        <f t="shared" si="92"/>
        <v>21.474612526995706</v>
      </c>
      <c r="AL125" s="200">
        <f t="shared" si="92"/>
        <v>22.118850902805576</v>
      </c>
      <c r="AM125" s="200">
        <f t="shared" si="92"/>
        <v>22.782416429889743</v>
      </c>
      <c r="AN125" s="200">
        <f t="shared" si="92"/>
        <v>23.465888922786441</v>
      </c>
      <c r="AO125" s="200">
        <f t="shared" si="92"/>
        <v>24.169865590470028</v>
      </c>
      <c r="AP125" s="200">
        <f t="shared" si="92"/>
        <v>24.894961558184132</v>
      </c>
      <c r="AQ125" s="200">
        <f t="shared" si="92"/>
        <v>25.641810404929654</v>
      </c>
      <c r="AR125" s="200">
        <f t="shared" si="92"/>
        <v>26.411064717077547</v>
      </c>
      <c r="AS125" s="200">
        <f t="shared" si="92"/>
        <v>27.203396658589874</v>
      </c>
      <c r="AT125" s="200">
        <f t="shared" si="92"/>
        <v>28.019498558347568</v>
      </c>
      <c r="AU125" s="200">
        <f t="shared" si="92"/>
        <v>28.860083515098001</v>
      </c>
      <c r="AV125" s="200">
        <f t="shared" si="92"/>
        <v>29.725886020550941</v>
      </c>
      <c r="AW125" s="200">
        <f t="shared" si="92"/>
        <v>30.617662601167467</v>
      </c>
      <c r="AX125" s="200">
        <f t="shared" si="92"/>
        <v>31.536192479202494</v>
      </c>
      <c r="AY125" s="200">
        <f t="shared" si="92"/>
        <v>32.482278253578571</v>
      </c>
      <c r="AZ125" s="200">
        <f t="shared" si="92"/>
        <v>33.456746601185927</v>
      </c>
      <c r="BA125" s="200">
        <f t="shared" si="92"/>
        <v>34.460448999221505</v>
      </c>
      <c r="BB125" s="200">
        <f t="shared" si="92"/>
        <v>35.494262469198155</v>
      </c>
      <c r="BC125" s="200">
        <f t="shared" si="92"/>
        <v>36.559090343274093</v>
      </c>
      <c r="BD125" s="200">
        <f t="shared" si="92"/>
        <v>37.655863053572318</v>
      </c>
      <c r="BE125" s="200">
        <f t="shared" si="92"/>
        <v>38.785538945179489</v>
      </c>
      <c r="BF125" s="200">
        <f t="shared" si="92"/>
        <v>39.949105113534877</v>
      </c>
      <c r="BG125" s="200">
        <f t="shared" si="92"/>
        <v>41.147578266940926</v>
      </c>
      <c r="BH125" s="200">
        <f t="shared" si="92"/>
        <v>42.382005614949151</v>
      </c>
      <c r="BI125" s="200">
        <f t="shared" si="92"/>
        <v>43.653465783397635</v>
      </c>
      <c r="BJ125" s="200">
        <f t="shared" si="92"/>
        <v>44.963069756899557</v>
      </c>
      <c r="BK125" s="200">
        <f t="shared" si="92"/>
        <v>46.311961849606547</v>
      </c>
      <c r="BL125" s="200">
        <f t="shared" si="92"/>
        <v>47.701320705094751</v>
      </c>
      <c r="BM125" s="200">
        <f t="shared" si="92"/>
        <v>49.132360326247593</v>
      </c>
      <c r="BN125" s="200">
        <f t="shared" si="92"/>
        <v>50.606331136035017</v>
      </c>
      <c r="BO125" s="200">
        <f t="shared" si="92"/>
        <v>52.124521070116067</v>
      </c>
      <c r="BP125" s="200">
        <f t="shared" si="92"/>
        <v>53.688256702219554</v>
      </c>
      <c r="BQ125" s="200">
        <f t="shared" si="92"/>
        <v>55.298904403286137</v>
      </c>
    </row>
    <row r="126" spans="5:69">
      <c r="E126" s="331"/>
      <c r="F126" s="328"/>
      <c r="G126" s="324"/>
      <c r="H126" s="325"/>
      <c r="I126" s="226" t="s">
        <v>323</v>
      </c>
      <c r="J126" s="200">
        <f>J125/J274</f>
        <v>1.8956148110703899</v>
      </c>
      <c r="K126" s="200">
        <f>K125/K274</f>
        <v>1.9141992700024528</v>
      </c>
      <c r="L126" s="200">
        <f t="shared" ref="L126:BQ126" si="93">L125/L274</f>
        <v>1.932965929512281</v>
      </c>
      <c r="M126" s="200">
        <f t="shared" si="93"/>
        <v>1.9519165758800485</v>
      </c>
      <c r="N126" s="200">
        <f t="shared" si="93"/>
        <v>1.9710530128984804</v>
      </c>
      <c r="O126" s="200">
        <f t="shared" si="93"/>
        <v>1.990377062044544</v>
      </c>
      <c r="P126" s="200">
        <f t="shared" si="93"/>
        <v>2.0098905626528238</v>
      </c>
      <c r="Q126" s="200">
        <f t="shared" si="93"/>
        <v>2.0295953720905962</v>
      </c>
      <c r="R126" s="200">
        <f t="shared" si="93"/>
        <v>2.0494933659346222</v>
      </c>
      <c r="S126" s="200">
        <f t="shared" si="93"/>
        <v>2.0695864381496669</v>
      </c>
      <c r="T126" s="200">
        <f t="shared" si="93"/>
        <v>2.0898765012687819</v>
      </c>
      <c r="U126" s="200">
        <f t="shared" si="93"/>
        <v>2.1103654865753385</v>
      </c>
      <c r="V126" s="200">
        <f t="shared" si="93"/>
        <v>2.1310553442868612</v>
      </c>
      <c r="W126" s="200">
        <f t="shared" si="93"/>
        <v>2.1519480437406542</v>
      </c>
      <c r="X126" s="200">
        <f t="shared" si="93"/>
        <v>2.1730455735812479</v>
      </c>
      <c r="Y126" s="200">
        <f t="shared" si="93"/>
        <v>2.1943499419496919</v>
      </c>
      <c r="Z126" s="200">
        <f t="shared" si="93"/>
        <v>2.2158631766746879</v>
      </c>
      <c r="AA126" s="200">
        <f t="shared" si="93"/>
        <v>2.2375873254656167</v>
      </c>
      <c r="AB126" s="200">
        <f t="shared" si="93"/>
        <v>2.2595244561074366</v>
      </c>
      <c r="AC126" s="200">
        <f t="shared" si="93"/>
        <v>2.2816766566575093</v>
      </c>
      <c r="AD126" s="200">
        <f t="shared" si="93"/>
        <v>2.3040460356443475</v>
      </c>
      <c r="AE126" s="200">
        <f t="shared" si="93"/>
        <v>2.3266347222683117</v>
      </c>
      <c r="AF126" s="200">
        <f t="shared" si="93"/>
        <v>2.3494448666042751</v>
      </c>
      <c r="AG126" s="200">
        <f t="shared" si="93"/>
        <v>2.3724786398062783</v>
      </c>
      <c r="AH126" s="200">
        <f t="shared" si="93"/>
        <v>2.3957382343141833</v>
      </c>
      <c r="AI126" s="200">
        <f t="shared" si="93"/>
        <v>2.4192258640623612</v>
      </c>
      <c r="AJ126" s="200">
        <f t="shared" si="93"/>
        <v>2.4429437646904235</v>
      </c>
      <c r="AK126" s="200">
        <f t="shared" si="93"/>
        <v>2.4668941937560169</v>
      </c>
      <c r="AL126" s="200">
        <f t="shared" si="93"/>
        <v>2.4910794309497026</v>
      </c>
      <c r="AM126" s="200">
        <f t="shared" si="93"/>
        <v>2.5155017783119553</v>
      </c>
      <c r="AN126" s="200">
        <f t="shared" si="93"/>
        <v>2.5401635604522688</v>
      </c>
      <c r="AO126" s="200">
        <f t="shared" si="93"/>
        <v>2.5650671247704278</v>
      </c>
      <c r="AP126" s="200">
        <f t="shared" si="93"/>
        <v>2.5902148416799418</v>
      </c>
      <c r="AQ126" s="200">
        <f t="shared" si="93"/>
        <v>2.6156091048336667</v>
      </c>
      <c r="AR126" s="200">
        <f t="shared" si="93"/>
        <v>2.6412523313516441</v>
      </c>
      <c r="AS126" s="200">
        <f t="shared" si="93"/>
        <v>2.6671469620511696</v>
      </c>
      <c r="AT126" s="200">
        <f t="shared" si="93"/>
        <v>2.693295461679122</v>
      </c>
      <c r="AU126" s="200">
        <f t="shared" si="93"/>
        <v>2.7197003191465652</v>
      </c>
      <c r="AV126" s="200">
        <f t="shared" si="93"/>
        <v>2.746364047765649</v>
      </c>
      <c r="AW126" s="200">
        <f t="shared" si="93"/>
        <v>2.7732891854888413</v>
      </c>
      <c r="AX126" s="200">
        <f t="shared" si="93"/>
        <v>2.800478295150497</v>
      </c>
      <c r="AY126" s="200">
        <f t="shared" si="93"/>
        <v>2.8279339647107959</v>
      </c>
      <c r="AZ126" s="200">
        <f t="shared" si="93"/>
        <v>2.8556588075020786</v>
      </c>
      <c r="BA126" s="200">
        <f t="shared" si="93"/>
        <v>2.8836554624775892</v>
      </c>
      <c r="BB126" s="200">
        <f t="shared" si="93"/>
        <v>2.9119265944626638</v>
      </c>
      <c r="BC126" s="200">
        <f t="shared" si="93"/>
        <v>2.9404748944083754</v>
      </c>
      <c r="BD126" s="200">
        <f t="shared" si="93"/>
        <v>2.9693030796476734</v>
      </c>
      <c r="BE126" s="200">
        <f t="shared" si="93"/>
        <v>2.9984138941540235</v>
      </c>
      <c r="BF126" s="200">
        <f t="shared" si="93"/>
        <v>3.0278101088025928</v>
      </c>
      <c r="BG126" s="200">
        <f t="shared" si="93"/>
        <v>3.0574945216339908</v>
      </c>
      <c r="BH126" s="200">
        <f t="shared" si="93"/>
        <v>3.0874699581205984</v>
      </c>
      <c r="BI126" s="200">
        <f t="shared" si="93"/>
        <v>3.1177392714355068</v>
      </c>
      <c r="BJ126" s="200">
        <f t="shared" si="93"/>
        <v>3.1483053427240897</v>
      </c>
      <c r="BK126" s="200">
        <f t="shared" si="93"/>
        <v>3.179171081378247</v>
      </c>
      <c r="BL126" s="200">
        <f t="shared" si="93"/>
        <v>3.2103394253133284</v>
      </c>
      <c r="BM126" s="200">
        <f t="shared" si="93"/>
        <v>3.2418133412477723</v>
      </c>
      <c r="BN126" s="200">
        <f t="shared" si="93"/>
        <v>3.2735958249854953</v>
      </c>
      <c r="BO126" s="200">
        <f t="shared" si="93"/>
        <v>3.3056899017010393</v>
      </c>
      <c r="BP126" s="200">
        <f t="shared" si="93"/>
        <v>3.338098626227521</v>
      </c>
      <c r="BQ126" s="200">
        <f t="shared" si="93"/>
        <v>3.3708250833473978</v>
      </c>
    </row>
    <row r="127" spans="5:69">
      <c r="E127" s="331"/>
      <c r="F127" s="328"/>
      <c r="G127" s="324"/>
      <c r="H127" s="325"/>
      <c r="I127" s="226" t="s">
        <v>299</v>
      </c>
      <c r="J127" s="200">
        <v>0</v>
      </c>
      <c r="K127" s="200">
        <f t="shared" ref="K127:BQ127" si="94">J129*$B$6</f>
        <v>0.75824592442815597</v>
      </c>
      <c r="L127" s="200">
        <f t="shared" si="94"/>
        <v>1.1448026702150591</v>
      </c>
      <c r="M127" s="200">
        <f t="shared" si="94"/>
        <v>1.345587706912442</v>
      </c>
      <c r="N127" s="200">
        <f t="shared" si="94"/>
        <v>1.4535604838082405</v>
      </c>
      <c r="O127" s="200">
        <f t="shared" si="94"/>
        <v>1.5152014470635127</v>
      </c>
      <c r="P127" s="200">
        <f t="shared" si="94"/>
        <v>1.5537515483495741</v>
      </c>
      <c r="Q127" s="200">
        <f t="shared" si="94"/>
        <v>1.5808319992359168</v>
      </c>
      <c r="R127" s="200">
        <f t="shared" si="94"/>
        <v>1.6022541484541968</v>
      </c>
      <c r="S127" s="200">
        <f t="shared" si="94"/>
        <v>1.6209244206009474</v>
      </c>
      <c r="T127" s="200">
        <f t="shared" si="94"/>
        <v>1.6382967855603405</v>
      </c>
      <c r="U127" s="200">
        <f t="shared" si="94"/>
        <v>1.655098993287683</v>
      </c>
      <c r="V127" s="200">
        <f t="shared" si="94"/>
        <v>1.6716956912739769</v>
      </c>
      <c r="W127" s="200">
        <f t="shared" si="94"/>
        <v>1.688269983351733</v>
      </c>
      <c r="X127" s="200">
        <f t="shared" si="94"/>
        <v>1.7049142091721283</v>
      </c>
      <c r="Y127" s="200">
        <f t="shared" si="94"/>
        <v>1.7216753340185633</v>
      </c>
      <c r="Z127" s="200">
        <f t="shared" si="94"/>
        <v>1.7385776437891587</v>
      </c>
      <c r="AA127" s="200">
        <f t="shared" si="94"/>
        <v>1.7556340925644545</v>
      </c>
      <c r="AB127" s="200">
        <f t="shared" si="94"/>
        <v>1.7728519764684743</v>
      </c>
      <c r="AC127" s="200">
        <f t="shared" si="94"/>
        <v>1.7902357706772116</v>
      </c>
      <c r="AD127" s="200">
        <f t="shared" si="94"/>
        <v>1.8077885480016094</v>
      </c>
      <c r="AE127" s="200">
        <f t="shared" si="94"/>
        <v>1.8255126882585437</v>
      </c>
      <c r="AF127" s="200">
        <f t="shared" si="94"/>
        <v>1.8434102330365967</v>
      </c>
      <c r="AG127" s="200">
        <f t="shared" si="94"/>
        <v>1.8614830631600083</v>
      </c>
      <c r="AH127" s="200">
        <f t="shared" si="94"/>
        <v>1.8797329875025157</v>
      </c>
      <c r="AI127" s="200">
        <f t="shared" si="94"/>
        <v>1.898161787476931</v>
      </c>
      <c r="AJ127" s="200">
        <f t="shared" si="94"/>
        <v>1.9167712393634098</v>
      </c>
      <c r="AK127" s="200">
        <f t="shared" si="94"/>
        <v>1.9355631255578745</v>
      </c>
      <c r="AL127" s="200">
        <f t="shared" si="94"/>
        <v>1.9545392402813437</v>
      </c>
      <c r="AM127" s="200">
        <f t="shared" si="94"/>
        <v>1.9737013925205531</v>
      </c>
      <c r="AN127" s="200">
        <f t="shared" si="94"/>
        <v>1.9930514075850589</v>
      </c>
      <c r="AO127" s="200">
        <f t="shared" si="94"/>
        <v>2.0125911279734372</v>
      </c>
      <c r="AP127" s="200">
        <f t="shared" si="94"/>
        <v>2.0323224138948897</v>
      </c>
      <c r="AQ127" s="200">
        <f t="shared" si="94"/>
        <v>2.0522471436194216</v>
      </c>
      <c r="AR127" s="200">
        <f t="shared" si="94"/>
        <v>2.0723672137431772</v>
      </c>
      <c r="AS127" s="200">
        <f t="shared" si="94"/>
        <v>2.0926845394122462</v>
      </c>
      <c r="AT127" s="200">
        <f t="shared" si="94"/>
        <v>2.1132010545265909</v>
      </c>
      <c r="AU127" s="200">
        <f t="shared" si="94"/>
        <v>2.1339187119349443</v>
      </c>
      <c r="AV127" s="200">
        <f t="shared" si="94"/>
        <v>2.1548394836260982</v>
      </c>
      <c r="AW127" s="200">
        <f t="shared" si="94"/>
        <v>2.1759653609193088</v>
      </c>
      <c r="AX127" s="200">
        <f t="shared" si="94"/>
        <v>2.1972983546551914</v>
      </c>
      <c r="AY127" s="200">
        <f t="shared" si="94"/>
        <v>2.2188404953877945</v>
      </c>
      <c r="AZ127" s="200">
        <f t="shared" si="94"/>
        <v>2.2405938335782158</v>
      </c>
      <c r="BA127" s="200">
        <f t="shared" si="94"/>
        <v>2.2625604397899397</v>
      </c>
      <c r="BB127" s="200">
        <f t="shared" si="94"/>
        <v>2.2847424048860057</v>
      </c>
      <c r="BC127" s="200">
        <f t="shared" si="94"/>
        <v>2.3071418402280686</v>
      </c>
      <c r="BD127" s="200">
        <f t="shared" si="94"/>
        <v>2.3297608778773848</v>
      </c>
      <c r="BE127" s="200">
        <f t="shared" si="94"/>
        <v>2.3526016707977617</v>
      </c>
      <c r="BF127" s="200">
        <f t="shared" si="94"/>
        <v>2.3756663930604902</v>
      </c>
      <c r="BG127" s="200">
        <f t="shared" si="94"/>
        <v>2.3989572400512826</v>
      </c>
      <c r="BH127" s="200">
        <f t="shared" si="94"/>
        <v>2.4224764286792375</v>
      </c>
      <c r="BI127" s="200">
        <f t="shared" si="94"/>
        <v>2.4462261975878583</v>
      </c>
      <c r="BJ127" s="200">
        <f t="shared" si="94"/>
        <v>2.4702088073681323</v>
      </c>
      <c r="BK127" s="200">
        <f t="shared" si="94"/>
        <v>2.4944265407737021</v>
      </c>
      <c r="BL127" s="200">
        <f t="shared" si="94"/>
        <v>2.5188817029381498</v>
      </c>
      <c r="BM127" s="200">
        <f t="shared" si="94"/>
        <v>2.543576621594406</v>
      </c>
      <c r="BN127" s="200">
        <f t="shared" si="94"/>
        <v>2.5685136472963119</v>
      </c>
      <c r="BO127" s="200">
        <f t="shared" si="94"/>
        <v>2.5936951536423543</v>
      </c>
      <c r="BP127" s="200">
        <f t="shared" si="94"/>
        <v>2.6191235375015931</v>
      </c>
      <c r="BQ127" s="200">
        <f t="shared" si="94"/>
        <v>2.6448012192418049</v>
      </c>
    </row>
    <row r="128" spans="5:69">
      <c r="E128" s="331"/>
      <c r="F128" s="328"/>
      <c r="G128" s="324"/>
      <c r="H128" s="325"/>
      <c r="I128" s="227" t="s">
        <v>301</v>
      </c>
      <c r="J128" s="200">
        <v>0</v>
      </c>
      <c r="K128" s="200">
        <f t="shared" ref="K128:BQ128" si="95">J129*$B$7</f>
        <v>0.18956148110703899</v>
      </c>
      <c r="L128" s="200">
        <f t="shared" si="95"/>
        <v>0.28620066755376478</v>
      </c>
      <c r="M128" s="200">
        <f t="shared" si="95"/>
        <v>0.3363969267281105</v>
      </c>
      <c r="N128" s="200">
        <f t="shared" si="95"/>
        <v>0.36339012095206014</v>
      </c>
      <c r="O128" s="200">
        <f t="shared" si="95"/>
        <v>0.37880036176587817</v>
      </c>
      <c r="P128" s="200">
        <f t="shared" si="95"/>
        <v>0.38843788708739352</v>
      </c>
      <c r="Q128" s="200">
        <f t="shared" si="95"/>
        <v>0.39520799980897919</v>
      </c>
      <c r="R128" s="200">
        <f t="shared" si="95"/>
        <v>0.4005635371135492</v>
      </c>
      <c r="S128" s="200">
        <f t="shared" si="95"/>
        <v>0.40523110515023686</v>
      </c>
      <c r="T128" s="200">
        <f t="shared" si="95"/>
        <v>0.40957419639008513</v>
      </c>
      <c r="U128" s="200">
        <f t="shared" si="95"/>
        <v>0.41377474832192074</v>
      </c>
      <c r="V128" s="200">
        <f t="shared" si="95"/>
        <v>0.41792392281849422</v>
      </c>
      <c r="W128" s="200">
        <f t="shared" si="95"/>
        <v>0.42206749583793324</v>
      </c>
      <c r="X128" s="200">
        <f t="shared" si="95"/>
        <v>0.42622855229303208</v>
      </c>
      <c r="Y128" s="200">
        <f t="shared" si="95"/>
        <v>0.43041883350464083</v>
      </c>
      <c r="Z128" s="200">
        <f t="shared" si="95"/>
        <v>0.43464441094728967</v>
      </c>
      <c r="AA128" s="200">
        <f t="shared" si="95"/>
        <v>0.43890852314111362</v>
      </c>
      <c r="AB128" s="200">
        <f t="shared" si="95"/>
        <v>0.44321299411711856</v>
      </c>
      <c r="AC128" s="200">
        <f t="shared" si="95"/>
        <v>0.44755894266930291</v>
      </c>
      <c r="AD128" s="200">
        <f t="shared" si="95"/>
        <v>0.45194713700040234</v>
      </c>
      <c r="AE128" s="200">
        <f t="shared" si="95"/>
        <v>0.45637817206463593</v>
      </c>
      <c r="AF128" s="200">
        <f t="shared" si="95"/>
        <v>0.46085255825914917</v>
      </c>
      <c r="AG128" s="200">
        <f t="shared" si="95"/>
        <v>0.46537076579000208</v>
      </c>
      <c r="AH128" s="200">
        <f t="shared" si="95"/>
        <v>0.46993324687562893</v>
      </c>
      <c r="AI128" s="200">
        <f t="shared" si="95"/>
        <v>0.47454044686923275</v>
      </c>
      <c r="AJ128" s="200">
        <f t="shared" si="95"/>
        <v>0.47919280984085244</v>
      </c>
      <c r="AK128" s="200">
        <f t="shared" si="95"/>
        <v>0.48389078138946862</v>
      </c>
      <c r="AL128" s="200">
        <f t="shared" si="95"/>
        <v>0.48863481007033593</v>
      </c>
      <c r="AM128" s="200">
        <f t="shared" si="95"/>
        <v>0.49342534813013827</v>
      </c>
      <c r="AN128" s="200">
        <f t="shared" si="95"/>
        <v>0.49826285189626474</v>
      </c>
      <c r="AO128" s="200">
        <f t="shared" si="95"/>
        <v>0.5031477819933593</v>
      </c>
      <c r="AP128" s="200">
        <f t="shared" si="95"/>
        <v>0.50808060347372241</v>
      </c>
      <c r="AQ128" s="200">
        <f t="shared" si="95"/>
        <v>0.51306178590485541</v>
      </c>
      <c r="AR128" s="200">
        <f t="shared" si="95"/>
        <v>0.51809180343579431</v>
      </c>
      <c r="AS128" s="200">
        <f t="shared" si="95"/>
        <v>0.52317113485306155</v>
      </c>
      <c r="AT128" s="200">
        <f t="shared" si="95"/>
        <v>0.52830026363164773</v>
      </c>
      <c r="AU128" s="200">
        <f t="shared" si="95"/>
        <v>0.53347967798373608</v>
      </c>
      <c r="AV128" s="200">
        <f t="shared" si="95"/>
        <v>0.53870987090652456</v>
      </c>
      <c r="AW128" s="200">
        <f t="shared" si="95"/>
        <v>0.5439913402298272</v>
      </c>
      <c r="AX128" s="200">
        <f t="shared" si="95"/>
        <v>0.54932458866379785</v>
      </c>
      <c r="AY128" s="200">
        <f t="shared" si="95"/>
        <v>0.55471012384694862</v>
      </c>
      <c r="AZ128" s="200">
        <f t="shared" si="95"/>
        <v>0.56014845839455396</v>
      </c>
      <c r="BA128" s="200">
        <f t="shared" si="95"/>
        <v>0.56564010994748493</v>
      </c>
      <c r="BB128" s="200">
        <f t="shared" si="95"/>
        <v>0.57118560122150142</v>
      </c>
      <c r="BC128" s="200">
        <f t="shared" si="95"/>
        <v>0.57678546005701714</v>
      </c>
      <c r="BD128" s="200">
        <f t="shared" si="95"/>
        <v>0.58244021946934621</v>
      </c>
      <c r="BE128" s="200">
        <f t="shared" si="95"/>
        <v>0.58815041769944043</v>
      </c>
      <c r="BF128" s="200">
        <f t="shared" si="95"/>
        <v>0.59391659826512255</v>
      </c>
      <c r="BG128" s="200">
        <f t="shared" si="95"/>
        <v>0.59973931001282066</v>
      </c>
      <c r="BH128" s="200">
        <f t="shared" si="95"/>
        <v>0.60561910716980938</v>
      </c>
      <c r="BI128" s="200">
        <f t="shared" si="95"/>
        <v>0.61155654939696458</v>
      </c>
      <c r="BJ128" s="200">
        <f t="shared" si="95"/>
        <v>0.61755220184203308</v>
      </c>
      <c r="BK128" s="200">
        <f t="shared" si="95"/>
        <v>0.62360663519342552</v>
      </c>
      <c r="BL128" s="200">
        <f t="shared" si="95"/>
        <v>0.62972042573453746</v>
      </c>
      <c r="BM128" s="200">
        <f t="shared" si="95"/>
        <v>0.6358941553986015</v>
      </c>
      <c r="BN128" s="200">
        <f t="shared" si="95"/>
        <v>0.64212841182407798</v>
      </c>
      <c r="BO128" s="200">
        <f t="shared" si="95"/>
        <v>0.64842378841058856</v>
      </c>
      <c r="BP128" s="200">
        <f t="shared" si="95"/>
        <v>0.65478088437539828</v>
      </c>
      <c r="BQ128" s="200">
        <f t="shared" si="95"/>
        <v>0.66120030481045122</v>
      </c>
    </row>
    <row r="129" spans="5:69">
      <c r="E129" s="331"/>
      <c r="F129" s="328"/>
      <c r="G129" s="324"/>
      <c r="H129" s="325"/>
      <c r="I129" s="226" t="s">
        <v>295</v>
      </c>
      <c r="J129" s="200">
        <f>J126+J127+J128</f>
        <v>1.8956148110703899</v>
      </c>
      <c r="K129" s="200">
        <f>K126+K127+K128</f>
        <v>2.8620066755376476</v>
      </c>
      <c r="L129" s="200">
        <f t="shared" ref="L129:BQ129" si="96">L126+L127+L128</f>
        <v>3.3639692672811048</v>
      </c>
      <c r="M129" s="200">
        <f t="shared" si="96"/>
        <v>3.6339012095206011</v>
      </c>
      <c r="N129" s="200">
        <f t="shared" si="96"/>
        <v>3.7880036176587812</v>
      </c>
      <c r="O129" s="200">
        <f t="shared" si="96"/>
        <v>3.8843788708739351</v>
      </c>
      <c r="P129" s="200">
        <f t="shared" si="96"/>
        <v>3.9520799980897916</v>
      </c>
      <c r="Q129" s="200">
        <f t="shared" si="96"/>
        <v>4.005635371135492</v>
      </c>
      <c r="R129" s="200">
        <f t="shared" si="96"/>
        <v>4.0523110515023681</v>
      </c>
      <c r="S129" s="200">
        <f t="shared" si="96"/>
        <v>4.095741963900851</v>
      </c>
      <c r="T129" s="200">
        <f t="shared" si="96"/>
        <v>4.1377474832192069</v>
      </c>
      <c r="U129" s="200">
        <f t="shared" si="96"/>
        <v>4.179239228184942</v>
      </c>
      <c r="V129" s="200">
        <f t="shared" si="96"/>
        <v>4.2206749583793322</v>
      </c>
      <c r="W129" s="200">
        <f t="shared" si="96"/>
        <v>4.2622855229303207</v>
      </c>
      <c r="X129" s="200">
        <f t="shared" si="96"/>
        <v>4.3041883350464083</v>
      </c>
      <c r="Y129" s="200">
        <f t="shared" si="96"/>
        <v>4.3464441094728965</v>
      </c>
      <c r="Z129" s="200">
        <f t="shared" si="96"/>
        <v>4.3890852314111362</v>
      </c>
      <c r="AA129" s="200">
        <f t="shared" si="96"/>
        <v>4.4321299411711852</v>
      </c>
      <c r="AB129" s="200">
        <f t="shared" si="96"/>
        <v>4.4755894266930287</v>
      </c>
      <c r="AC129" s="200">
        <f t="shared" si="96"/>
        <v>4.5194713700040232</v>
      </c>
      <c r="AD129" s="200">
        <f t="shared" si="96"/>
        <v>4.5637817206463591</v>
      </c>
      <c r="AE129" s="200">
        <f t="shared" si="96"/>
        <v>4.6085255825914917</v>
      </c>
      <c r="AF129" s="200">
        <f t="shared" si="96"/>
        <v>4.6537076579000205</v>
      </c>
      <c r="AG129" s="200">
        <f t="shared" si="96"/>
        <v>4.699332468756289</v>
      </c>
      <c r="AH129" s="200">
        <f t="shared" si="96"/>
        <v>4.7454044686923273</v>
      </c>
      <c r="AI129" s="200">
        <f t="shared" si="96"/>
        <v>4.7919280984085244</v>
      </c>
      <c r="AJ129" s="200">
        <f t="shared" si="96"/>
        <v>4.8389078138946857</v>
      </c>
      <c r="AK129" s="200">
        <f t="shared" si="96"/>
        <v>4.8863481007033593</v>
      </c>
      <c r="AL129" s="200">
        <f t="shared" si="96"/>
        <v>4.9342534813013827</v>
      </c>
      <c r="AM129" s="200">
        <f t="shared" si="96"/>
        <v>4.9826285189626471</v>
      </c>
      <c r="AN129" s="200">
        <f t="shared" si="96"/>
        <v>5.0314778199335928</v>
      </c>
      <c r="AO129" s="200">
        <f t="shared" si="96"/>
        <v>5.0808060347372237</v>
      </c>
      <c r="AP129" s="200">
        <f t="shared" si="96"/>
        <v>5.1306178590485541</v>
      </c>
      <c r="AQ129" s="200">
        <f t="shared" si="96"/>
        <v>5.1809180343579433</v>
      </c>
      <c r="AR129" s="200">
        <f t="shared" si="96"/>
        <v>5.2317113485306157</v>
      </c>
      <c r="AS129" s="200">
        <f t="shared" si="96"/>
        <v>5.2830026363164775</v>
      </c>
      <c r="AT129" s="200">
        <f t="shared" si="96"/>
        <v>5.3347967798373608</v>
      </c>
      <c r="AU129" s="200">
        <f t="shared" si="96"/>
        <v>5.3870987090652456</v>
      </c>
      <c r="AV129" s="200">
        <f t="shared" si="96"/>
        <v>5.4399134022982718</v>
      </c>
      <c r="AW129" s="200">
        <f t="shared" si="96"/>
        <v>5.4932458866379781</v>
      </c>
      <c r="AX129" s="200">
        <f t="shared" si="96"/>
        <v>5.5471012384694864</v>
      </c>
      <c r="AY129" s="200">
        <f t="shared" si="96"/>
        <v>5.6014845839455392</v>
      </c>
      <c r="AZ129" s="200">
        <f t="shared" si="96"/>
        <v>5.6564010994748486</v>
      </c>
      <c r="BA129" s="200">
        <f t="shared" si="96"/>
        <v>5.7118560122150139</v>
      </c>
      <c r="BB129" s="200">
        <f t="shared" si="96"/>
        <v>5.7678546005701712</v>
      </c>
      <c r="BC129" s="200">
        <f t="shared" si="96"/>
        <v>5.8244021946934614</v>
      </c>
      <c r="BD129" s="200">
        <f t="shared" si="96"/>
        <v>5.8815041769944045</v>
      </c>
      <c r="BE129" s="200">
        <f t="shared" si="96"/>
        <v>5.9391659826512253</v>
      </c>
      <c r="BF129" s="200">
        <f t="shared" si="96"/>
        <v>5.9973931001282059</v>
      </c>
      <c r="BG129" s="200">
        <f t="shared" si="96"/>
        <v>6.0561910716980938</v>
      </c>
      <c r="BH129" s="200">
        <f t="shared" si="96"/>
        <v>6.1155654939696458</v>
      </c>
      <c r="BI129" s="200">
        <f t="shared" si="96"/>
        <v>6.1755220184203301</v>
      </c>
      <c r="BJ129" s="200">
        <f t="shared" si="96"/>
        <v>6.2360663519342552</v>
      </c>
      <c r="BK129" s="200">
        <f t="shared" si="96"/>
        <v>6.2972042573453741</v>
      </c>
      <c r="BL129" s="200">
        <f t="shared" si="96"/>
        <v>6.358941553986015</v>
      </c>
      <c r="BM129" s="200">
        <f t="shared" si="96"/>
        <v>6.4212841182407789</v>
      </c>
      <c r="BN129" s="200">
        <f t="shared" si="96"/>
        <v>6.4842378841058856</v>
      </c>
      <c r="BO129" s="200">
        <f t="shared" si="96"/>
        <v>6.5478088437539821</v>
      </c>
      <c r="BP129" s="200">
        <f t="shared" si="96"/>
        <v>6.612003048104512</v>
      </c>
      <c r="BQ129" s="200">
        <f t="shared" si="96"/>
        <v>6.6768266073996543</v>
      </c>
    </row>
    <row r="130" spans="5:69">
      <c r="E130" s="331"/>
      <c r="F130" s="328"/>
      <c r="G130" s="324"/>
      <c r="H130" s="325"/>
      <c r="I130" s="226" t="s">
        <v>326</v>
      </c>
      <c r="J130" s="219">
        <f>Variables!$D$22</f>
        <v>20000</v>
      </c>
      <c r="K130" s="219">
        <f>Variables!$D$22</f>
        <v>20000</v>
      </c>
      <c r="L130" s="219">
        <f>Variables!$D$22</f>
        <v>20000</v>
      </c>
      <c r="M130" s="219">
        <f>Variables!$D$22</f>
        <v>20000</v>
      </c>
      <c r="N130" s="219">
        <f>Variables!$D$22</f>
        <v>20000</v>
      </c>
      <c r="O130" s="219">
        <f>Variables!$D$22</f>
        <v>20000</v>
      </c>
      <c r="P130" s="219">
        <f>Variables!$D$22</f>
        <v>20000</v>
      </c>
      <c r="Q130" s="219">
        <f>Variables!$D$22</f>
        <v>20000</v>
      </c>
      <c r="R130" s="219">
        <f>Variables!$D$22</f>
        <v>20000</v>
      </c>
      <c r="S130" s="219">
        <f>Variables!$D$22</f>
        <v>20000</v>
      </c>
      <c r="T130" s="219">
        <f>Variables!$D$22</f>
        <v>20000</v>
      </c>
      <c r="U130" s="219">
        <f>Variables!$D$22</f>
        <v>20000</v>
      </c>
      <c r="V130" s="219">
        <f>Variables!$D$22</f>
        <v>20000</v>
      </c>
      <c r="W130" s="219">
        <f>Variables!$D$22</f>
        <v>20000</v>
      </c>
      <c r="X130" s="219">
        <f>Variables!$D$22</f>
        <v>20000</v>
      </c>
      <c r="Y130" s="219">
        <f>Variables!$D$22</f>
        <v>20000</v>
      </c>
      <c r="Z130" s="219">
        <f>Variables!$D$22</f>
        <v>20000</v>
      </c>
      <c r="AA130" s="219">
        <f>Variables!$D$22</f>
        <v>20000</v>
      </c>
      <c r="AB130" s="219">
        <f>Variables!$D$22</f>
        <v>20000</v>
      </c>
      <c r="AC130" s="219">
        <f>Variables!$D$22</f>
        <v>20000</v>
      </c>
      <c r="AD130" s="219">
        <f>Variables!$D$22</f>
        <v>20000</v>
      </c>
      <c r="AE130" s="219">
        <f>Variables!$D$22</f>
        <v>20000</v>
      </c>
      <c r="AF130" s="219">
        <f>Variables!$D$22</f>
        <v>20000</v>
      </c>
      <c r="AG130" s="219">
        <f>Variables!$D$22</f>
        <v>20000</v>
      </c>
      <c r="AH130" s="219">
        <f>Variables!$D$22</f>
        <v>20000</v>
      </c>
      <c r="AI130" s="219">
        <f>Variables!$D$22</f>
        <v>20000</v>
      </c>
      <c r="AJ130" s="219">
        <f>Variables!$D$22</f>
        <v>20000</v>
      </c>
      <c r="AK130" s="219">
        <f>Variables!$D$22</f>
        <v>20000</v>
      </c>
      <c r="AL130" s="219">
        <f>Variables!$D$22</f>
        <v>20000</v>
      </c>
      <c r="AM130" s="219">
        <f>Variables!$D$22</f>
        <v>20000</v>
      </c>
      <c r="AN130" s="219">
        <f>Variables!$D$22</f>
        <v>20000</v>
      </c>
      <c r="AO130" s="219">
        <f>Variables!$D$22</f>
        <v>20000</v>
      </c>
      <c r="AP130" s="219">
        <f>Variables!$D$22</f>
        <v>20000</v>
      </c>
      <c r="AQ130" s="219">
        <f>Variables!$D$22</f>
        <v>20000</v>
      </c>
      <c r="AR130" s="219">
        <f>Variables!$D$22</f>
        <v>20000</v>
      </c>
      <c r="AS130" s="219">
        <f>Variables!$D$22</f>
        <v>20000</v>
      </c>
      <c r="AT130" s="219">
        <f>Variables!$D$22</f>
        <v>20000</v>
      </c>
      <c r="AU130" s="219">
        <f>Variables!$D$22</f>
        <v>20000</v>
      </c>
      <c r="AV130" s="219">
        <f>Variables!$D$22</f>
        <v>20000</v>
      </c>
      <c r="AW130" s="219">
        <f>Variables!$D$22</f>
        <v>20000</v>
      </c>
      <c r="AX130" s="219">
        <f>Variables!$D$22</f>
        <v>20000</v>
      </c>
      <c r="AY130" s="219">
        <f>Variables!$D$22</f>
        <v>20000</v>
      </c>
      <c r="AZ130" s="219">
        <f>Variables!$D$22</f>
        <v>20000</v>
      </c>
      <c r="BA130" s="219">
        <f>Variables!$D$22</f>
        <v>20000</v>
      </c>
      <c r="BB130" s="219">
        <f>Variables!$D$22</f>
        <v>20000</v>
      </c>
      <c r="BC130" s="219">
        <f>Variables!$D$22</f>
        <v>20000</v>
      </c>
      <c r="BD130" s="219">
        <f>Variables!$D$22</f>
        <v>20000</v>
      </c>
      <c r="BE130" s="219">
        <f>Variables!$D$22</f>
        <v>20000</v>
      </c>
      <c r="BF130" s="219">
        <f>Variables!$D$22</f>
        <v>20000</v>
      </c>
      <c r="BG130" s="219">
        <f>Variables!$D$22</f>
        <v>20000</v>
      </c>
      <c r="BH130" s="219">
        <f>Variables!$D$22</f>
        <v>20000</v>
      </c>
      <c r="BI130" s="219">
        <f>Variables!$D$22</f>
        <v>20000</v>
      </c>
      <c r="BJ130" s="219">
        <f>Variables!$D$22</f>
        <v>20000</v>
      </c>
      <c r="BK130" s="219">
        <f>Variables!$D$22</f>
        <v>20000</v>
      </c>
      <c r="BL130" s="219">
        <f>Variables!$D$22</f>
        <v>20000</v>
      </c>
      <c r="BM130" s="219">
        <f>Variables!$D$22</f>
        <v>20000</v>
      </c>
      <c r="BN130" s="219">
        <f>Variables!$D$22</f>
        <v>20000</v>
      </c>
      <c r="BO130" s="219">
        <f>Variables!$D$22</f>
        <v>20000</v>
      </c>
      <c r="BP130" s="219">
        <f>Variables!$D$22</f>
        <v>20000</v>
      </c>
      <c r="BQ130" s="219">
        <f>Variables!$D$22</f>
        <v>20000</v>
      </c>
    </row>
    <row r="131" spans="5:69">
      <c r="E131" s="331"/>
      <c r="F131" s="328"/>
      <c r="G131" s="324"/>
      <c r="H131" s="325"/>
      <c r="I131" s="226" t="s">
        <v>446</v>
      </c>
      <c r="J131" s="204">
        <f t="shared" ref="J131:BQ131" si="97">J130*$B$10</f>
        <v>4400</v>
      </c>
      <c r="K131" s="204">
        <f t="shared" si="97"/>
        <v>4400</v>
      </c>
      <c r="L131" s="204">
        <f t="shared" si="97"/>
        <v>4400</v>
      </c>
      <c r="M131" s="204">
        <f t="shared" si="97"/>
        <v>4400</v>
      </c>
      <c r="N131" s="204">
        <f t="shared" si="97"/>
        <v>4400</v>
      </c>
      <c r="O131" s="204">
        <f t="shared" si="97"/>
        <v>4400</v>
      </c>
      <c r="P131" s="204">
        <f t="shared" si="97"/>
        <v>4400</v>
      </c>
      <c r="Q131" s="204">
        <f t="shared" si="97"/>
        <v>4400</v>
      </c>
      <c r="R131" s="204">
        <f t="shared" si="97"/>
        <v>4400</v>
      </c>
      <c r="S131" s="204">
        <f t="shared" si="97"/>
        <v>4400</v>
      </c>
      <c r="T131" s="204">
        <f t="shared" si="97"/>
        <v>4400</v>
      </c>
      <c r="U131" s="204">
        <f t="shared" si="97"/>
        <v>4400</v>
      </c>
      <c r="V131" s="204">
        <f t="shared" si="97"/>
        <v>4400</v>
      </c>
      <c r="W131" s="204">
        <f t="shared" si="97"/>
        <v>4400</v>
      </c>
      <c r="X131" s="204">
        <f t="shared" si="97"/>
        <v>4400</v>
      </c>
      <c r="Y131" s="204">
        <f t="shared" si="97"/>
        <v>4400</v>
      </c>
      <c r="Z131" s="204">
        <f t="shared" si="97"/>
        <v>4400</v>
      </c>
      <c r="AA131" s="204">
        <f t="shared" si="97"/>
        <v>4400</v>
      </c>
      <c r="AB131" s="204">
        <f t="shared" si="97"/>
        <v>4400</v>
      </c>
      <c r="AC131" s="204">
        <f t="shared" si="97"/>
        <v>4400</v>
      </c>
      <c r="AD131" s="204">
        <f t="shared" si="97"/>
        <v>4400</v>
      </c>
      <c r="AE131" s="204">
        <f t="shared" si="97"/>
        <v>4400</v>
      </c>
      <c r="AF131" s="204">
        <f t="shared" si="97"/>
        <v>4400</v>
      </c>
      <c r="AG131" s="204">
        <f t="shared" si="97"/>
        <v>4400</v>
      </c>
      <c r="AH131" s="204">
        <f t="shared" si="97"/>
        <v>4400</v>
      </c>
      <c r="AI131" s="204">
        <f t="shared" si="97"/>
        <v>4400</v>
      </c>
      <c r="AJ131" s="204">
        <f t="shared" si="97"/>
        <v>4400</v>
      </c>
      <c r="AK131" s="204">
        <f t="shared" si="97"/>
        <v>4400</v>
      </c>
      <c r="AL131" s="204">
        <f t="shared" si="97"/>
        <v>4400</v>
      </c>
      <c r="AM131" s="204">
        <f t="shared" si="97"/>
        <v>4400</v>
      </c>
      <c r="AN131" s="204">
        <f t="shared" si="97"/>
        <v>4400</v>
      </c>
      <c r="AO131" s="204">
        <f t="shared" si="97"/>
        <v>4400</v>
      </c>
      <c r="AP131" s="204">
        <f t="shared" si="97"/>
        <v>4400</v>
      </c>
      <c r="AQ131" s="204">
        <f t="shared" si="97"/>
        <v>4400</v>
      </c>
      <c r="AR131" s="204">
        <f t="shared" si="97"/>
        <v>4400</v>
      </c>
      <c r="AS131" s="204">
        <f t="shared" si="97"/>
        <v>4400</v>
      </c>
      <c r="AT131" s="204">
        <f t="shared" si="97"/>
        <v>4400</v>
      </c>
      <c r="AU131" s="204">
        <f t="shared" si="97"/>
        <v>4400</v>
      </c>
      <c r="AV131" s="204">
        <f t="shared" si="97"/>
        <v>4400</v>
      </c>
      <c r="AW131" s="204">
        <f t="shared" si="97"/>
        <v>4400</v>
      </c>
      <c r="AX131" s="204">
        <f t="shared" si="97"/>
        <v>4400</v>
      </c>
      <c r="AY131" s="204">
        <f t="shared" si="97"/>
        <v>4400</v>
      </c>
      <c r="AZ131" s="204">
        <f t="shared" si="97"/>
        <v>4400</v>
      </c>
      <c r="BA131" s="204">
        <f t="shared" si="97"/>
        <v>4400</v>
      </c>
      <c r="BB131" s="204">
        <f t="shared" si="97"/>
        <v>4400</v>
      </c>
      <c r="BC131" s="204">
        <f t="shared" si="97"/>
        <v>4400</v>
      </c>
      <c r="BD131" s="204">
        <f t="shared" si="97"/>
        <v>4400</v>
      </c>
      <c r="BE131" s="204">
        <f t="shared" si="97"/>
        <v>4400</v>
      </c>
      <c r="BF131" s="204">
        <f t="shared" si="97"/>
        <v>4400</v>
      </c>
      <c r="BG131" s="204">
        <f t="shared" si="97"/>
        <v>4400</v>
      </c>
      <c r="BH131" s="204">
        <f t="shared" si="97"/>
        <v>4400</v>
      </c>
      <c r="BI131" s="204">
        <f t="shared" si="97"/>
        <v>4400</v>
      </c>
      <c r="BJ131" s="204">
        <f t="shared" si="97"/>
        <v>4400</v>
      </c>
      <c r="BK131" s="204">
        <f t="shared" si="97"/>
        <v>4400</v>
      </c>
      <c r="BL131" s="204">
        <f t="shared" si="97"/>
        <v>4400</v>
      </c>
      <c r="BM131" s="204">
        <f t="shared" si="97"/>
        <v>4400</v>
      </c>
      <c r="BN131" s="204">
        <f t="shared" si="97"/>
        <v>4400</v>
      </c>
      <c r="BO131" s="204">
        <f t="shared" si="97"/>
        <v>4400</v>
      </c>
      <c r="BP131" s="204">
        <f t="shared" si="97"/>
        <v>4400</v>
      </c>
      <c r="BQ131" s="204">
        <f t="shared" si="97"/>
        <v>4400</v>
      </c>
    </row>
    <row r="132" spans="5:69">
      <c r="E132" s="331"/>
      <c r="F132" s="328"/>
      <c r="G132" s="324"/>
      <c r="H132" s="325"/>
      <c r="I132" s="226" t="s">
        <v>346</v>
      </c>
      <c r="J132" s="204">
        <f>J129*J130</f>
        <v>37912.2962214078</v>
      </c>
      <c r="K132" s="204">
        <f>K129*K130</f>
        <v>57240.133510752952</v>
      </c>
      <c r="L132" s="204">
        <f t="shared" ref="L132:BQ132" si="98">L129*L130</f>
        <v>67279.385345622097</v>
      </c>
      <c r="M132" s="204">
        <f t="shared" si="98"/>
        <v>72678.024190412019</v>
      </c>
      <c r="N132" s="204">
        <f t="shared" si="98"/>
        <v>75760.072353175623</v>
      </c>
      <c r="O132" s="204">
        <f t="shared" si="98"/>
        <v>77687.577417478708</v>
      </c>
      <c r="P132" s="204">
        <f t="shared" si="98"/>
        <v>79041.59996179583</v>
      </c>
      <c r="Q132" s="204">
        <f t="shared" si="98"/>
        <v>80112.707422709835</v>
      </c>
      <c r="R132" s="204">
        <f t="shared" si="98"/>
        <v>81046.221030047367</v>
      </c>
      <c r="S132" s="204">
        <f t="shared" si="98"/>
        <v>81914.839278017025</v>
      </c>
      <c r="T132" s="204">
        <f t="shared" si="98"/>
        <v>82754.949664384141</v>
      </c>
      <c r="U132" s="204">
        <f t="shared" si="98"/>
        <v>83584.784563698835</v>
      </c>
      <c r="V132" s="204">
        <f t="shared" si="98"/>
        <v>84413.499167586648</v>
      </c>
      <c r="W132" s="204">
        <f t="shared" si="98"/>
        <v>85245.710458606409</v>
      </c>
      <c r="X132" s="204">
        <f t="shared" si="98"/>
        <v>86083.766700928172</v>
      </c>
      <c r="Y132" s="204">
        <f t="shared" si="98"/>
        <v>86928.882189457931</v>
      </c>
      <c r="Z132" s="204">
        <f t="shared" si="98"/>
        <v>87781.704628222724</v>
      </c>
      <c r="AA132" s="204">
        <f t="shared" si="98"/>
        <v>88642.598823423701</v>
      </c>
      <c r="AB132" s="204">
        <f t="shared" si="98"/>
        <v>89511.78853386057</v>
      </c>
      <c r="AC132" s="204">
        <f t="shared" si="98"/>
        <v>90389.427400080458</v>
      </c>
      <c r="AD132" s="204">
        <f t="shared" si="98"/>
        <v>91275.634412927189</v>
      </c>
      <c r="AE132" s="204">
        <f t="shared" si="98"/>
        <v>92170.511651829831</v>
      </c>
      <c r="AF132" s="204">
        <f t="shared" si="98"/>
        <v>93074.153158000408</v>
      </c>
      <c r="AG132" s="204">
        <f t="shared" si="98"/>
        <v>93986.64937512578</v>
      </c>
      <c r="AH132" s="204">
        <f t="shared" si="98"/>
        <v>94908.089373846553</v>
      </c>
      <c r="AI132" s="204">
        <f t="shared" si="98"/>
        <v>95838.561968170485</v>
      </c>
      <c r="AJ132" s="204">
        <f t="shared" si="98"/>
        <v>96778.156277893708</v>
      </c>
      <c r="AK132" s="204">
        <f t="shared" si="98"/>
        <v>97726.96201406719</v>
      </c>
      <c r="AL132" s="204">
        <f t="shared" si="98"/>
        <v>98685.06962602766</v>
      </c>
      <c r="AM132" s="204">
        <f t="shared" si="98"/>
        <v>99652.570379252938</v>
      </c>
      <c r="AN132" s="204">
        <f t="shared" si="98"/>
        <v>100629.55639867186</v>
      </c>
      <c r="AO132" s="204">
        <f t="shared" si="98"/>
        <v>101616.12069474447</v>
      </c>
      <c r="AP132" s="204">
        <f t="shared" si="98"/>
        <v>102612.35718097108</v>
      </c>
      <c r="AQ132" s="204">
        <f t="shared" si="98"/>
        <v>103618.36068715887</v>
      </c>
      <c r="AR132" s="204">
        <f t="shared" si="98"/>
        <v>104634.22697061232</v>
      </c>
      <c r="AS132" s="204">
        <f t="shared" si="98"/>
        <v>105660.05272632955</v>
      </c>
      <c r="AT132" s="204">
        <f t="shared" si="98"/>
        <v>106695.93559674722</v>
      </c>
      <c r="AU132" s="204">
        <f t="shared" si="98"/>
        <v>107741.97418130492</v>
      </c>
      <c r="AV132" s="204">
        <f t="shared" si="98"/>
        <v>108798.26804596544</v>
      </c>
      <c r="AW132" s="204">
        <f t="shared" si="98"/>
        <v>109864.91773275957</v>
      </c>
      <c r="AX132" s="204">
        <f t="shared" si="98"/>
        <v>110942.02476938973</v>
      </c>
      <c r="AY132" s="204">
        <f t="shared" si="98"/>
        <v>112029.69167891078</v>
      </c>
      <c r="AZ132" s="204">
        <f t="shared" si="98"/>
        <v>113128.02198949698</v>
      </c>
      <c r="BA132" s="204">
        <f t="shared" si="98"/>
        <v>114237.12024430028</v>
      </c>
      <c r="BB132" s="204">
        <f t="shared" si="98"/>
        <v>115357.09201140342</v>
      </c>
      <c r="BC132" s="204">
        <f t="shared" si="98"/>
        <v>116488.04389386922</v>
      </c>
      <c r="BD132" s="204">
        <f t="shared" si="98"/>
        <v>117630.08353988809</v>
      </c>
      <c r="BE132" s="204">
        <f t="shared" si="98"/>
        <v>118783.3196530245</v>
      </c>
      <c r="BF132" s="204">
        <f t="shared" si="98"/>
        <v>119947.86200256411</v>
      </c>
      <c r="BG132" s="204">
        <f t="shared" si="98"/>
        <v>121123.82143396187</v>
      </c>
      <c r="BH132" s="204">
        <f t="shared" si="98"/>
        <v>122311.30987939291</v>
      </c>
      <c r="BI132" s="204">
        <f t="shared" si="98"/>
        <v>123510.44036840661</v>
      </c>
      <c r="BJ132" s="204">
        <f t="shared" si="98"/>
        <v>124721.32703868511</v>
      </c>
      <c r="BK132" s="204">
        <f t="shared" si="98"/>
        <v>125944.08514690748</v>
      </c>
      <c r="BL132" s="204">
        <f t="shared" si="98"/>
        <v>127178.8310797203</v>
      </c>
      <c r="BM132" s="204">
        <f t="shared" si="98"/>
        <v>128425.68236481558</v>
      </c>
      <c r="BN132" s="204">
        <f t="shared" si="98"/>
        <v>129684.75768211771</v>
      </c>
      <c r="BO132" s="204">
        <f t="shared" si="98"/>
        <v>130956.17687507965</v>
      </c>
      <c r="BP132" s="204">
        <f t="shared" si="98"/>
        <v>132240.06096209024</v>
      </c>
      <c r="BQ132" s="204">
        <f t="shared" si="98"/>
        <v>133536.53214799307</v>
      </c>
    </row>
    <row r="133" spans="5:69">
      <c r="E133" s="331"/>
      <c r="F133" s="328"/>
      <c r="G133" s="324"/>
      <c r="H133" s="325"/>
      <c r="I133" s="226" t="s">
        <v>447</v>
      </c>
      <c r="J133" s="228">
        <f t="shared" ref="J133:BQ133" si="99">J132*$B$10</f>
        <v>8340.7051687097155</v>
      </c>
      <c r="K133" s="228">
        <f t="shared" si="99"/>
        <v>12592.82937236565</v>
      </c>
      <c r="L133" s="228">
        <f t="shared" si="99"/>
        <v>14801.464776036861</v>
      </c>
      <c r="M133" s="228">
        <f t="shared" si="99"/>
        <v>15989.165321890645</v>
      </c>
      <c r="N133" s="228">
        <f t="shared" si="99"/>
        <v>16667.215917698639</v>
      </c>
      <c r="O133" s="228">
        <f t="shared" si="99"/>
        <v>17091.267031845317</v>
      </c>
      <c r="P133" s="228">
        <f t="shared" si="99"/>
        <v>17389.151991595081</v>
      </c>
      <c r="Q133" s="228">
        <f t="shared" si="99"/>
        <v>17624.795632996163</v>
      </c>
      <c r="R133" s="228">
        <f t="shared" si="99"/>
        <v>17830.168626610423</v>
      </c>
      <c r="S133" s="228">
        <f t="shared" si="99"/>
        <v>18021.264641163747</v>
      </c>
      <c r="T133" s="228">
        <f t="shared" si="99"/>
        <v>18206.08892616451</v>
      </c>
      <c r="U133" s="228">
        <f t="shared" si="99"/>
        <v>18388.652604013743</v>
      </c>
      <c r="V133" s="228">
        <f t="shared" si="99"/>
        <v>18570.969816869063</v>
      </c>
      <c r="W133" s="228">
        <f t="shared" si="99"/>
        <v>18754.056300893411</v>
      </c>
      <c r="X133" s="228">
        <f t="shared" si="99"/>
        <v>18938.428674204199</v>
      </c>
      <c r="Y133" s="228">
        <f t="shared" si="99"/>
        <v>19124.354081680744</v>
      </c>
      <c r="Z133" s="228">
        <f t="shared" si="99"/>
        <v>19311.975018208999</v>
      </c>
      <c r="AA133" s="228">
        <f t="shared" si="99"/>
        <v>19501.371741153216</v>
      </c>
      <c r="AB133" s="228">
        <f t="shared" si="99"/>
        <v>19692.593477449325</v>
      </c>
      <c r="AC133" s="228">
        <f t="shared" si="99"/>
        <v>19885.6740280177</v>
      </c>
      <c r="AD133" s="228">
        <f t="shared" si="99"/>
        <v>20080.639570843981</v>
      </c>
      <c r="AE133" s="228">
        <f t="shared" si="99"/>
        <v>20277.512563402564</v>
      </c>
      <c r="AF133" s="228">
        <f t="shared" si="99"/>
        <v>20476.313694760091</v>
      </c>
      <c r="AG133" s="228">
        <f t="shared" si="99"/>
        <v>20677.062862527673</v>
      </c>
      <c r="AH133" s="228">
        <f t="shared" si="99"/>
        <v>20879.779662246241</v>
      </c>
      <c r="AI133" s="228">
        <f t="shared" si="99"/>
        <v>21084.483632997508</v>
      </c>
      <c r="AJ133" s="228">
        <f t="shared" si="99"/>
        <v>21291.194381136615</v>
      </c>
      <c r="AK133" s="228">
        <f t="shared" si="99"/>
        <v>21499.931643094784</v>
      </c>
      <c r="AL133" s="228">
        <f t="shared" si="99"/>
        <v>21710.715317726084</v>
      </c>
      <c r="AM133" s="228">
        <f t="shared" si="99"/>
        <v>21923.565483435646</v>
      </c>
      <c r="AN133" s="228">
        <f t="shared" si="99"/>
        <v>22138.502407707809</v>
      </c>
      <c r="AO133" s="228">
        <f t="shared" si="99"/>
        <v>22355.546552843785</v>
      </c>
      <c r="AP133" s="228">
        <f t="shared" si="99"/>
        <v>22574.718579813638</v>
      </c>
      <c r="AQ133" s="228">
        <f t="shared" si="99"/>
        <v>22796.039351174953</v>
      </c>
      <c r="AR133" s="228">
        <f t="shared" si="99"/>
        <v>23019.529933534712</v>
      </c>
      <c r="AS133" s="228">
        <f t="shared" si="99"/>
        <v>23245.211599792503</v>
      </c>
      <c r="AT133" s="228">
        <f t="shared" si="99"/>
        <v>23473.105831284389</v>
      </c>
      <c r="AU133" s="228">
        <f t="shared" si="99"/>
        <v>23703.234319887084</v>
      </c>
      <c r="AV133" s="228">
        <f t="shared" si="99"/>
        <v>23935.618970112395</v>
      </c>
      <c r="AW133" s="228">
        <f t="shared" si="99"/>
        <v>24170.281901207105</v>
      </c>
      <c r="AX133" s="228">
        <f t="shared" si="99"/>
        <v>24407.245449265738</v>
      </c>
      <c r="AY133" s="228">
        <f t="shared" si="99"/>
        <v>24646.532169360373</v>
      </c>
      <c r="AZ133" s="228">
        <f t="shared" si="99"/>
        <v>24888.164837689335</v>
      </c>
      <c r="BA133" s="228">
        <f t="shared" si="99"/>
        <v>25132.166453746064</v>
      </c>
      <c r="BB133" s="228">
        <f t="shared" si="99"/>
        <v>25378.560242508753</v>
      </c>
      <c r="BC133" s="228">
        <f t="shared" si="99"/>
        <v>25627.36965665123</v>
      </c>
      <c r="BD133" s="228">
        <f t="shared" si="99"/>
        <v>25878.61837877538</v>
      </c>
      <c r="BE133" s="228">
        <f t="shared" si="99"/>
        <v>26132.330323665392</v>
      </c>
      <c r="BF133" s="228">
        <f t="shared" si="99"/>
        <v>26388.529640564106</v>
      </c>
      <c r="BG133" s="228">
        <f t="shared" si="99"/>
        <v>26647.240715471613</v>
      </c>
      <c r="BH133" s="228">
        <f t="shared" si="99"/>
        <v>26908.488173466441</v>
      </c>
      <c r="BI133" s="228">
        <f t="shared" si="99"/>
        <v>27172.296881049453</v>
      </c>
      <c r="BJ133" s="228">
        <f t="shared" si="99"/>
        <v>27438.691948510725</v>
      </c>
      <c r="BK133" s="228">
        <f t="shared" si="99"/>
        <v>27707.698732319648</v>
      </c>
      <c r="BL133" s="228">
        <f t="shared" si="99"/>
        <v>27979.342837538465</v>
      </c>
      <c r="BM133" s="228">
        <f t="shared" si="99"/>
        <v>28253.65012025943</v>
      </c>
      <c r="BN133" s="228">
        <f t="shared" si="99"/>
        <v>28530.646690065896</v>
      </c>
      <c r="BO133" s="228">
        <f t="shared" si="99"/>
        <v>28810.358912517524</v>
      </c>
      <c r="BP133" s="228">
        <f t="shared" si="99"/>
        <v>29092.813411659852</v>
      </c>
      <c r="BQ133" s="228">
        <f t="shared" si="99"/>
        <v>29378.037072558476</v>
      </c>
    </row>
    <row r="134" spans="5:69">
      <c r="E134" s="331"/>
      <c r="F134" s="328"/>
      <c r="G134" s="324"/>
      <c r="H134" s="325"/>
      <c r="I134" s="226" t="s">
        <v>448</v>
      </c>
      <c r="J134" s="228">
        <f>J9*J126</f>
        <v>5181.3471502590655</v>
      </c>
      <c r="K134" s="228">
        <f>K9*K126</f>
        <v>5232.1446713400383</v>
      </c>
      <c r="L134" s="228">
        <f t="shared" ref="L134:BQ134" si="100">L9*L126</f>
        <v>5283.4402073335687</v>
      </c>
      <c r="M134" s="228">
        <f t="shared" si="100"/>
        <v>5335.2386407387985</v>
      </c>
      <c r="N134" s="228">
        <f t="shared" si="100"/>
        <v>5387.5449019225134</v>
      </c>
      <c r="O134" s="228">
        <f t="shared" si="100"/>
        <v>5440.3639695884203</v>
      </c>
      <c r="P134" s="228">
        <f t="shared" si="100"/>
        <v>5493.7008712510524</v>
      </c>
      <c r="Q134" s="228">
        <f t="shared" si="100"/>
        <v>5547.5606837142968</v>
      </c>
      <c r="R134" s="228">
        <f t="shared" si="100"/>
        <v>5601.9485335546342</v>
      </c>
      <c r="S134" s="228">
        <f t="shared" si="100"/>
        <v>5656.8695976090903</v>
      </c>
      <c r="T134" s="228">
        <f t="shared" si="100"/>
        <v>5712.3291034680042</v>
      </c>
      <c r="U134" s="228">
        <f t="shared" si="100"/>
        <v>5768.3323299725926</v>
      </c>
      <c r="V134" s="228">
        <f t="shared" si="100"/>
        <v>5824.8846077174212</v>
      </c>
      <c r="W134" s="228">
        <f t="shared" si="100"/>
        <v>5881.9913195577883</v>
      </c>
      <c r="X134" s="228">
        <f t="shared" si="100"/>
        <v>5939.6579011220783</v>
      </c>
      <c r="Y134" s="228">
        <f t="shared" si="100"/>
        <v>5997.8898413291581</v>
      </c>
      <c r="Z134" s="228">
        <f t="shared" si="100"/>
        <v>6056.6926829108143</v>
      </c>
      <c r="AA134" s="228">
        <f t="shared" si="100"/>
        <v>6116.0720229393528</v>
      </c>
      <c r="AB134" s="228">
        <f t="shared" si="100"/>
        <v>6176.0335133603267</v>
      </c>
      <c r="AC134" s="228">
        <f t="shared" si="100"/>
        <v>6236.5828615305245</v>
      </c>
      <c r="AD134" s="228">
        <f t="shared" si="100"/>
        <v>6297.7258307612165</v>
      </c>
      <c r="AE134" s="228">
        <f t="shared" si="100"/>
        <v>6359.4682408667186</v>
      </c>
      <c r="AF134" s="228">
        <f t="shared" si="100"/>
        <v>6421.8159687183534</v>
      </c>
      <c r="AG134" s="228">
        <f t="shared" si="100"/>
        <v>6484.774948803828</v>
      </c>
      <c r="AH134" s="228">
        <f t="shared" si="100"/>
        <v>6548.3511737921017</v>
      </c>
      <c r="AI134" s="228">
        <f t="shared" si="100"/>
        <v>6612.5506951037878</v>
      </c>
      <c r="AJ134" s="228">
        <f t="shared" si="100"/>
        <v>6677.3796234871579</v>
      </c>
      <c r="AK134" s="228">
        <f t="shared" si="100"/>
        <v>6742.8441295997791</v>
      </c>
      <c r="AL134" s="228">
        <f t="shared" si="100"/>
        <v>6808.9504445958528</v>
      </c>
      <c r="AM134" s="228">
        <f t="shared" si="100"/>
        <v>6875.7048607193447</v>
      </c>
      <c r="AN134" s="228">
        <f t="shared" si="100"/>
        <v>6943.1137319028676</v>
      </c>
      <c r="AO134" s="228">
        <f t="shared" si="100"/>
        <v>7011.183474372503</v>
      </c>
      <c r="AP134" s="228">
        <f t="shared" si="100"/>
        <v>7079.9205672585076</v>
      </c>
      <c r="AQ134" s="228">
        <f t="shared" si="100"/>
        <v>7149.3315532120223</v>
      </c>
      <c r="AR134" s="228">
        <f t="shared" si="100"/>
        <v>7219.4230390278262</v>
      </c>
      <c r="AS134" s="228">
        <f t="shared" si="100"/>
        <v>7290.2016962731977</v>
      </c>
      <c r="AT134" s="228">
        <f t="shared" si="100"/>
        <v>7361.6742619229353</v>
      </c>
      <c r="AU134" s="228">
        <f t="shared" si="100"/>
        <v>7433.8475390006106</v>
      </c>
      <c r="AV134" s="228">
        <f t="shared" si="100"/>
        <v>7506.7283972261075</v>
      </c>
      <c r="AW134" s="228">
        <f t="shared" si="100"/>
        <v>7580.3237736695</v>
      </c>
      <c r="AX134" s="228">
        <f t="shared" si="100"/>
        <v>7654.6406734113589</v>
      </c>
      <c r="AY134" s="228">
        <f t="shared" si="100"/>
        <v>7729.6861702095093</v>
      </c>
      <c r="AZ134" s="228">
        <f t="shared" si="100"/>
        <v>7805.4674071723475</v>
      </c>
      <c r="BA134" s="228">
        <f t="shared" si="100"/>
        <v>7881.9915974387441</v>
      </c>
      <c r="BB134" s="228">
        <f t="shared" si="100"/>
        <v>7959.2660248646134</v>
      </c>
      <c r="BC134" s="228">
        <f t="shared" si="100"/>
        <v>8037.2980447162263</v>
      </c>
      <c r="BD134" s="228">
        <f t="shared" si="100"/>
        <v>8116.0950843703067</v>
      </c>
      <c r="BE134" s="228">
        <f t="shared" si="100"/>
        <v>8195.6646440209988</v>
      </c>
      <c r="BF134" s="228">
        <f t="shared" si="100"/>
        <v>8276.0142973937527</v>
      </c>
      <c r="BG134" s="228">
        <f t="shared" si="100"/>
        <v>8357.1516924662428</v>
      </c>
      <c r="BH134" s="228">
        <f t="shared" si="100"/>
        <v>8439.084552196302</v>
      </c>
      <c r="BI134" s="228">
        <f t="shared" si="100"/>
        <v>8521.8206752570532</v>
      </c>
      <c r="BJ134" s="228">
        <f t="shared" si="100"/>
        <v>8605.367936779181</v>
      </c>
      <c r="BK134" s="228">
        <f t="shared" si="100"/>
        <v>8689.7342891005428</v>
      </c>
      <c r="BL134" s="228">
        <f t="shared" si="100"/>
        <v>8774.927762523097</v>
      </c>
      <c r="BM134" s="228">
        <f t="shared" si="100"/>
        <v>8860.9564660772448</v>
      </c>
      <c r="BN134" s="228">
        <f t="shared" si="100"/>
        <v>8947.8285882936871</v>
      </c>
      <c r="BO134" s="228">
        <f t="shared" si="100"/>
        <v>9035.5523979828413</v>
      </c>
      <c r="BP134" s="228">
        <f t="shared" si="100"/>
        <v>9124.1362450218912</v>
      </c>
      <c r="BQ134" s="228">
        <f t="shared" si="100"/>
        <v>9213.5885611495542</v>
      </c>
    </row>
    <row r="135" spans="5:69">
      <c r="E135" s="331"/>
      <c r="F135" s="328"/>
      <c r="G135" s="324"/>
      <c r="H135" s="325"/>
      <c r="I135" s="229" t="s">
        <v>449</v>
      </c>
      <c r="J135" s="204">
        <f t="shared" ref="J135:BQ135" si="101">J133-J134</f>
        <v>3159.35801845065</v>
      </c>
      <c r="K135" s="204">
        <f t="shared" si="101"/>
        <v>7360.6847010256115</v>
      </c>
      <c r="L135" s="204">
        <f t="shared" si="101"/>
        <v>9518.0245687032912</v>
      </c>
      <c r="M135" s="204">
        <f t="shared" si="101"/>
        <v>10653.926681151846</v>
      </c>
      <c r="N135" s="204">
        <f t="shared" si="101"/>
        <v>11279.671015776126</v>
      </c>
      <c r="O135" s="204">
        <f t="shared" si="101"/>
        <v>11650.903062256897</v>
      </c>
      <c r="P135" s="204">
        <f t="shared" si="101"/>
        <v>11895.451120344029</v>
      </c>
      <c r="Q135" s="204">
        <f t="shared" si="101"/>
        <v>12077.234949281867</v>
      </c>
      <c r="R135" s="204">
        <f t="shared" si="101"/>
        <v>12228.220093055788</v>
      </c>
      <c r="S135" s="204">
        <f t="shared" si="101"/>
        <v>12364.395043554658</v>
      </c>
      <c r="T135" s="204">
        <f t="shared" si="101"/>
        <v>12493.759822696506</v>
      </c>
      <c r="U135" s="204">
        <f t="shared" si="101"/>
        <v>12620.320274041151</v>
      </c>
      <c r="V135" s="204">
        <f t="shared" si="101"/>
        <v>12746.085209151643</v>
      </c>
      <c r="W135" s="204">
        <f t="shared" si="101"/>
        <v>12872.064981335623</v>
      </c>
      <c r="X135" s="204">
        <f t="shared" si="101"/>
        <v>12998.77077308212</v>
      </c>
      <c r="Y135" s="204">
        <f t="shared" si="101"/>
        <v>13126.464240351586</v>
      </c>
      <c r="Z135" s="204">
        <f t="shared" si="101"/>
        <v>13255.282335298185</v>
      </c>
      <c r="AA135" s="204">
        <f t="shared" si="101"/>
        <v>13385.299718213864</v>
      </c>
      <c r="AB135" s="204">
        <f t="shared" si="101"/>
        <v>13516.559964089</v>
      </c>
      <c r="AC135" s="204">
        <f t="shared" si="101"/>
        <v>13649.091166487175</v>
      </c>
      <c r="AD135" s="204">
        <f t="shared" si="101"/>
        <v>13782.913740082764</v>
      </c>
      <c r="AE135" s="204">
        <f t="shared" si="101"/>
        <v>13918.044322535847</v>
      </c>
      <c r="AF135" s="204">
        <f t="shared" si="101"/>
        <v>14054.497726041736</v>
      </c>
      <c r="AG135" s="204">
        <f t="shared" si="101"/>
        <v>14192.287913723845</v>
      </c>
      <c r="AH135" s="204">
        <f t="shared" si="101"/>
        <v>14331.428488454139</v>
      </c>
      <c r="AI135" s="204">
        <f t="shared" si="101"/>
        <v>14471.93293789372</v>
      </c>
      <c r="AJ135" s="204">
        <f t="shared" si="101"/>
        <v>14613.814757649456</v>
      </c>
      <c r="AK135" s="204">
        <f t="shared" si="101"/>
        <v>14757.087513495004</v>
      </c>
      <c r="AL135" s="204">
        <f t="shared" si="101"/>
        <v>14901.764873130232</v>
      </c>
      <c r="AM135" s="204">
        <f t="shared" si="101"/>
        <v>15047.860622716302</v>
      </c>
      <c r="AN135" s="204">
        <f t="shared" si="101"/>
        <v>15195.388675804941</v>
      </c>
      <c r="AO135" s="204">
        <f t="shared" si="101"/>
        <v>15344.363078471282</v>
      </c>
      <c r="AP135" s="204">
        <f t="shared" si="101"/>
        <v>15494.798012555129</v>
      </c>
      <c r="AQ135" s="204">
        <f t="shared" si="101"/>
        <v>15646.707797962932</v>
      </c>
      <c r="AR135" s="204">
        <f t="shared" si="101"/>
        <v>15800.106894506886</v>
      </c>
      <c r="AS135" s="204">
        <f t="shared" si="101"/>
        <v>15955.009903519305</v>
      </c>
      <c r="AT135" s="204">
        <f t="shared" si="101"/>
        <v>16111.431569361454</v>
      </c>
      <c r="AU135" s="204">
        <f t="shared" si="101"/>
        <v>16269.386780886474</v>
      </c>
      <c r="AV135" s="204">
        <f t="shared" si="101"/>
        <v>16428.890572886288</v>
      </c>
      <c r="AW135" s="204">
        <f t="shared" si="101"/>
        <v>16589.958127537604</v>
      </c>
      <c r="AX135" s="204">
        <f t="shared" si="101"/>
        <v>16752.604775854379</v>
      </c>
      <c r="AY135" s="204">
        <f t="shared" si="101"/>
        <v>16916.845999150864</v>
      </c>
      <c r="AZ135" s="204">
        <f t="shared" si="101"/>
        <v>17082.697430516986</v>
      </c>
      <c r="BA135" s="204">
        <f t="shared" si="101"/>
        <v>17250.17485630732</v>
      </c>
      <c r="BB135" s="204">
        <f t="shared" si="101"/>
        <v>17419.294217644139</v>
      </c>
      <c r="BC135" s="204">
        <f t="shared" si="101"/>
        <v>17590.071611935004</v>
      </c>
      <c r="BD135" s="204">
        <f t="shared" si="101"/>
        <v>17762.523294405073</v>
      </c>
      <c r="BE135" s="204">
        <f t="shared" si="101"/>
        <v>17936.665679644393</v>
      </c>
      <c r="BF135" s="204">
        <f t="shared" si="101"/>
        <v>18112.515343170351</v>
      </c>
      <c r="BG135" s="204">
        <f t="shared" si="101"/>
        <v>18290.08902300537</v>
      </c>
      <c r="BH135" s="204">
        <f t="shared" si="101"/>
        <v>18469.403621270139</v>
      </c>
      <c r="BI135" s="204">
        <f t="shared" si="101"/>
        <v>18650.476205792402</v>
      </c>
      <c r="BJ135" s="204">
        <f t="shared" si="101"/>
        <v>18833.324011731544</v>
      </c>
      <c r="BK135" s="204">
        <f t="shared" si="101"/>
        <v>19017.964443219105</v>
      </c>
      <c r="BL135" s="204">
        <f t="shared" si="101"/>
        <v>19204.415075015368</v>
      </c>
      <c r="BM135" s="204">
        <f t="shared" si="101"/>
        <v>19392.693654182185</v>
      </c>
      <c r="BN135" s="204">
        <f t="shared" si="101"/>
        <v>19582.818101772209</v>
      </c>
      <c r="BO135" s="204">
        <f t="shared" si="101"/>
        <v>19774.806514534685</v>
      </c>
      <c r="BP135" s="204">
        <f t="shared" si="101"/>
        <v>19968.677166637961</v>
      </c>
      <c r="BQ135" s="204">
        <f t="shared" si="101"/>
        <v>20164.448511408922</v>
      </c>
    </row>
    <row r="136" spans="5:69">
      <c r="E136" s="331"/>
      <c r="F136" s="328"/>
      <c r="G136" s="329" t="s">
        <v>63</v>
      </c>
      <c r="H136" s="323" t="s">
        <v>25</v>
      </c>
      <c r="I136" s="230" t="s">
        <v>318</v>
      </c>
      <c r="J136" s="216">
        <f>Variables!$D$29</f>
        <v>0.1</v>
      </c>
      <c r="K136" s="216">
        <f>Variables!$D$29</f>
        <v>0.1</v>
      </c>
      <c r="L136" s="216">
        <f>Variables!$D$29</f>
        <v>0.1</v>
      </c>
      <c r="M136" s="216">
        <f>Variables!$D$29</f>
        <v>0.1</v>
      </c>
      <c r="N136" s="216">
        <f>Variables!$D$29</f>
        <v>0.1</v>
      </c>
      <c r="O136" s="216">
        <f>Variables!$D$29</f>
        <v>0.1</v>
      </c>
      <c r="P136" s="216">
        <f>Variables!$D$29</f>
        <v>0.1</v>
      </c>
      <c r="Q136" s="216">
        <f>Variables!$D$29</f>
        <v>0.1</v>
      </c>
      <c r="R136" s="216">
        <f>Variables!$D$29</f>
        <v>0.1</v>
      </c>
      <c r="S136" s="216">
        <f>Variables!$D$29</f>
        <v>0.1</v>
      </c>
      <c r="T136" s="216">
        <f>Variables!$D$29</f>
        <v>0.1</v>
      </c>
      <c r="U136" s="216">
        <f>Variables!$D$29</f>
        <v>0.1</v>
      </c>
      <c r="V136" s="216">
        <f>Variables!$D$29</f>
        <v>0.1</v>
      </c>
      <c r="W136" s="216">
        <f>Variables!$D$29</f>
        <v>0.1</v>
      </c>
      <c r="X136" s="216">
        <f>Variables!$D$29</f>
        <v>0.1</v>
      </c>
      <c r="Y136" s="216">
        <f>Variables!$D$29</f>
        <v>0.1</v>
      </c>
      <c r="Z136" s="216">
        <f>Variables!$D$29</f>
        <v>0.1</v>
      </c>
      <c r="AA136" s="216">
        <f>Variables!$D$29</f>
        <v>0.1</v>
      </c>
      <c r="AB136" s="216">
        <f>Variables!$D$29</f>
        <v>0.1</v>
      </c>
      <c r="AC136" s="216">
        <f>Variables!$D$29</f>
        <v>0.1</v>
      </c>
      <c r="AD136" s="216">
        <f>Variables!$D$29</f>
        <v>0.1</v>
      </c>
      <c r="AE136" s="216">
        <f>Variables!$D$29</f>
        <v>0.1</v>
      </c>
      <c r="AF136" s="216">
        <f>Variables!$D$29</f>
        <v>0.1</v>
      </c>
      <c r="AG136" s="216">
        <f>Variables!$D$29</f>
        <v>0.1</v>
      </c>
      <c r="AH136" s="216">
        <f>Variables!$D$29</f>
        <v>0.1</v>
      </c>
      <c r="AI136" s="216">
        <f>Variables!$D$29</f>
        <v>0.1</v>
      </c>
      <c r="AJ136" s="216">
        <f>Variables!$D$29</f>
        <v>0.1</v>
      </c>
      <c r="AK136" s="216">
        <f>Variables!$D$29</f>
        <v>0.1</v>
      </c>
      <c r="AL136" s="216">
        <f>Variables!$D$29</f>
        <v>0.1</v>
      </c>
      <c r="AM136" s="216">
        <f>Variables!$D$29</f>
        <v>0.1</v>
      </c>
      <c r="AN136" s="216">
        <f>Variables!$D$29</f>
        <v>0.1</v>
      </c>
      <c r="AO136" s="216">
        <f>Variables!$D$29</f>
        <v>0.1</v>
      </c>
      <c r="AP136" s="216">
        <f>Variables!$D$29</f>
        <v>0.1</v>
      </c>
      <c r="AQ136" s="216">
        <f>Variables!$D$29</f>
        <v>0.1</v>
      </c>
      <c r="AR136" s="216">
        <f>Variables!$D$29</f>
        <v>0.1</v>
      </c>
      <c r="AS136" s="216">
        <f>Variables!$D$29</f>
        <v>0.1</v>
      </c>
      <c r="AT136" s="216">
        <f>Variables!$D$29</f>
        <v>0.1</v>
      </c>
      <c r="AU136" s="216">
        <f>Variables!$D$29</f>
        <v>0.1</v>
      </c>
      <c r="AV136" s="216">
        <f>Variables!$D$29</f>
        <v>0.1</v>
      </c>
      <c r="AW136" s="216">
        <f>Variables!$D$29</f>
        <v>0.1</v>
      </c>
      <c r="AX136" s="216">
        <f>Variables!$D$29</f>
        <v>0.1</v>
      </c>
      <c r="AY136" s="216">
        <f>Variables!$D$29</f>
        <v>0.1</v>
      </c>
      <c r="AZ136" s="216">
        <f>Variables!$D$29</f>
        <v>0.1</v>
      </c>
      <c r="BA136" s="216">
        <f>Variables!$D$29</f>
        <v>0.1</v>
      </c>
      <c r="BB136" s="216">
        <f>Variables!$D$29</f>
        <v>0.1</v>
      </c>
      <c r="BC136" s="216">
        <f>Variables!$D$29</f>
        <v>0.1</v>
      </c>
      <c r="BD136" s="216">
        <f>Variables!$D$29</f>
        <v>0.1</v>
      </c>
      <c r="BE136" s="216">
        <f>Variables!$D$29</f>
        <v>0.1</v>
      </c>
      <c r="BF136" s="216">
        <f>Variables!$D$29</f>
        <v>0.1</v>
      </c>
      <c r="BG136" s="216">
        <f>Variables!$D$29</f>
        <v>0.1</v>
      </c>
      <c r="BH136" s="216">
        <f>Variables!$D$29</f>
        <v>0.1</v>
      </c>
      <c r="BI136" s="216">
        <f>Variables!$D$29</f>
        <v>0.1</v>
      </c>
      <c r="BJ136" s="216">
        <f>Variables!$D$29</f>
        <v>0.1</v>
      </c>
      <c r="BK136" s="216">
        <f>Variables!$D$29</f>
        <v>0.1</v>
      </c>
      <c r="BL136" s="216">
        <f>Variables!$D$29</f>
        <v>0.1</v>
      </c>
      <c r="BM136" s="216">
        <f>Variables!$D$29</f>
        <v>0.1</v>
      </c>
      <c r="BN136" s="216">
        <f>Variables!$D$29</f>
        <v>0.1</v>
      </c>
      <c r="BO136" s="216">
        <f>Variables!$D$29</f>
        <v>0.1</v>
      </c>
      <c r="BP136" s="216">
        <f>Variables!$D$29</f>
        <v>0.1</v>
      </c>
      <c r="BQ136" s="216">
        <f>Variables!$D$29</f>
        <v>0.1</v>
      </c>
    </row>
    <row r="137" spans="5:69">
      <c r="E137" s="331"/>
      <c r="F137" s="328"/>
      <c r="G137" s="329"/>
      <c r="H137" s="323"/>
      <c r="I137" s="232" t="s">
        <v>319</v>
      </c>
      <c r="J137" s="216">
        <f>Variables!$D$30</f>
        <v>0.75</v>
      </c>
      <c r="K137" s="216">
        <f>Variables!$D$30</f>
        <v>0.75</v>
      </c>
      <c r="L137" s="216">
        <f>Variables!$D$30</f>
        <v>0.75</v>
      </c>
      <c r="M137" s="216">
        <f>Variables!$D$30</f>
        <v>0.75</v>
      </c>
      <c r="N137" s="216">
        <f>Variables!$D$30</f>
        <v>0.75</v>
      </c>
      <c r="O137" s="216">
        <f>Variables!$D$30</f>
        <v>0.75</v>
      </c>
      <c r="P137" s="216">
        <f>Variables!$D$30</f>
        <v>0.75</v>
      </c>
      <c r="Q137" s="216">
        <f>Variables!$D$30</f>
        <v>0.75</v>
      </c>
      <c r="R137" s="216">
        <f>Variables!$D$30</f>
        <v>0.75</v>
      </c>
      <c r="S137" s="216">
        <f>Variables!$D$30</f>
        <v>0.75</v>
      </c>
      <c r="T137" s="216">
        <f>Variables!$D$30</f>
        <v>0.75</v>
      </c>
      <c r="U137" s="216">
        <f>Variables!$D$30</f>
        <v>0.75</v>
      </c>
      <c r="V137" s="216">
        <f>Variables!$D$30</f>
        <v>0.75</v>
      </c>
      <c r="W137" s="216">
        <f>Variables!$D$30</f>
        <v>0.75</v>
      </c>
      <c r="X137" s="216">
        <f>Variables!$D$30</f>
        <v>0.75</v>
      </c>
      <c r="Y137" s="216">
        <f>Variables!$D$30</f>
        <v>0.75</v>
      </c>
      <c r="Z137" s="216">
        <f>Variables!$D$30</f>
        <v>0.75</v>
      </c>
      <c r="AA137" s="216">
        <f>Variables!$D$30</f>
        <v>0.75</v>
      </c>
      <c r="AB137" s="216">
        <f>Variables!$D$30</f>
        <v>0.75</v>
      </c>
      <c r="AC137" s="216">
        <f>Variables!$D$30</f>
        <v>0.75</v>
      </c>
      <c r="AD137" s="216">
        <f>Variables!$D$30</f>
        <v>0.75</v>
      </c>
      <c r="AE137" s="216">
        <f>Variables!$D$30</f>
        <v>0.75</v>
      </c>
      <c r="AF137" s="216">
        <f>Variables!$D$30</f>
        <v>0.75</v>
      </c>
      <c r="AG137" s="216">
        <f>Variables!$D$30</f>
        <v>0.75</v>
      </c>
      <c r="AH137" s="216">
        <f>Variables!$D$30</f>
        <v>0.75</v>
      </c>
      <c r="AI137" s="216">
        <f>Variables!$D$30</f>
        <v>0.75</v>
      </c>
      <c r="AJ137" s="216">
        <f>Variables!$D$30</f>
        <v>0.75</v>
      </c>
      <c r="AK137" s="216">
        <f>Variables!$D$30</f>
        <v>0.75</v>
      </c>
      <c r="AL137" s="216">
        <f>Variables!$D$30</f>
        <v>0.75</v>
      </c>
      <c r="AM137" s="216">
        <f>Variables!$D$30</f>
        <v>0.75</v>
      </c>
      <c r="AN137" s="216">
        <f>Variables!$D$30</f>
        <v>0.75</v>
      </c>
      <c r="AO137" s="216">
        <f>Variables!$D$30</f>
        <v>0.75</v>
      </c>
      <c r="AP137" s="216">
        <f>Variables!$D$30</f>
        <v>0.75</v>
      </c>
      <c r="AQ137" s="216">
        <f>Variables!$D$30</f>
        <v>0.75</v>
      </c>
      <c r="AR137" s="216">
        <f>Variables!$D$30</f>
        <v>0.75</v>
      </c>
      <c r="AS137" s="216">
        <f>Variables!$D$30</f>
        <v>0.75</v>
      </c>
      <c r="AT137" s="216">
        <f>Variables!$D$30</f>
        <v>0.75</v>
      </c>
      <c r="AU137" s="216">
        <f>Variables!$D$30</f>
        <v>0.75</v>
      </c>
      <c r="AV137" s="216">
        <f>Variables!$D$30</f>
        <v>0.75</v>
      </c>
      <c r="AW137" s="216">
        <f>Variables!$D$30</f>
        <v>0.75</v>
      </c>
      <c r="AX137" s="216">
        <f>Variables!$D$30</f>
        <v>0.75</v>
      </c>
      <c r="AY137" s="216">
        <f>Variables!$D$30</f>
        <v>0.75</v>
      </c>
      <c r="AZ137" s="216">
        <f>Variables!$D$30</f>
        <v>0.75</v>
      </c>
      <c r="BA137" s="216">
        <f>Variables!$D$30</f>
        <v>0.75</v>
      </c>
      <c r="BB137" s="216">
        <f>Variables!$D$30</f>
        <v>0.75</v>
      </c>
      <c r="BC137" s="216">
        <f>Variables!$D$30</f>
        <v>0.75</v>
      </c>
      <c r="BD137" s="216">
        <f>Variables!$D$30</f>
        <v>0.75</v>
      </c>
      <c r="BE137" s="216">
        <f>Variables!$D$30</f>
        <v>0.75</v>
      </c>
      <c r="BF137" s="216">
        <f>Variables!$D$30</f>
        <v>0.75</v>
      </c>
      <c r="BG137" s="216">
        <f>Variables!$D$30</f>
        <v>0.75</v>
      </c>
      <c r="BH137" s="216">
        <f>Variables!$D$30</f>
        <v>0.75</v>
      </c>
      <c r="BI137" s="216">
        <f>Variables!$D$30</f>
        <v>0.75</v>
      </c>
      <c r="BJ137" s="216">
        <f>Variables!$D$30</f>
        <v>0.75</v>
      </c>
      <c r="BK137" s="216">
        <f>Variables!$D$30</f>
        <v>0.75</v>
      </c>
      <c r="BL137" s="216">
        <f>Variables!$D$30</f>
        <v>0.75</v>
      </c>
      <c r="BM137" s="216">
        <f>Variables!$D$30</f>
        <v>0.75</v>
      </c>
      <c r="BN137" s="216">
        <f>Variables!$D$30</f>
        <v>0.75</v>
      </c>
      <c r="BO137" s="216">
        <f>Variables!$D$30</f>
        <v>0.75</v>
      </c>
      <c r="BP137" s="216">
        <f>Variables!$D$30</f>
        <v>0.75</v>
      </c>
      <c r="BQ137" s="216">
        <f>Variables!$D$30</f>
        <v>0.75</v>
      </c>
    </row>
    <row r="138" spans="5:69">
      <c r="E138" s="331"/>
      <c r="F138" s="328"/>
      <c r="G138" s="329"/>
      <c r="H138" s="323"/>
      <c r="I138" s="230" t="s">
        <v>321</v>
      </c>
      <c r="J138" s="200">
        <f>J95*J136*J137</f>
        <v>3.6253633261721214</v>
      </c>
      <c r="K138" s="200">
        <f>K95*K136*K137</f>
        <v>3.7341242259572853</v>
      </c>
      <c r="L138" s="200">
        <f t="shared" ref="L138:BQ138" si="102">L95*L136*L137</f>
        <v>3.8461479527360041</v>
      </c>
      <c r="M138" s="200">
        <f t="shared" si="102"/>
        <v>3.9615323913180847</v>
      </c>
      <c r="N138" s="200">
        <f t="shared" si="102"/>
        <v>4.0803783630576271</v>
      </c>
      <c r="O138" s="200">
        <f t="shared" si="102"/>
        <v>4.2027897139493557</v>
      </c>
      <c r="P138" s="200">
        <f t="shared" si="102"/>
        <v>4.3288734053678368</v>
      </c>
      <c r="Q138" s="200">
        <f t="shared" si="102"/>
        <v>4.4587396075288712</v>
      </c>
      <c r="R138" s="200">
        <f t="shared" si="102"/>
        <v>4.592501795754738</v>
      </c>
      <c r="S138" s="200">
        <f t="shared" si="102"/>
        <v>4.7302768496273799</v>
      </c>
      <c r="T138" s="200">
        <f t="shared" si="102"/>
        <v>4.8721851551162025</v>
      </c>
      <c r="U138" s="200">
        <f t="shared" si="102"/>
        <v>5.0183507097696882</v>
      </c>
      <c r="V138" s="200">
        <f t="shared" si="102"/>
        <v>5.1689012310627787</v>
      </c>
      <c r="W138" s="200">
        <f t="shared" si="102"/>
        <v>5.3239682679946618</v>
      </c>
      <c r="X138" s="200">
        <f t="shared" si="102"/>
        <v>5.4836873160345014</v>
      </c>
      <c r="Y138" s="200">
        <f t="shared" si="102"/>
        <v>5.6481979355155367</v>
      </c>
      <c r="Z138" s="200">
        <f t="shared" si="102"/>
        <v>5.8176438735810017</v>
      </c>
      <c r="AA138" s="200">
        <f t="shared" si="102"/>
        <v>5.9921731897884332</v>
      </c>
      <c r="AB138" s="200">
        <f t="shared" si="102"/>
        <v>6.1719383854820853</v>
      </c>
      <c r="AC138" s="200">
        <f t="shared" si="102"/>
        <v>6.357096537046548</v>
      </c>
      <c r="AD138" s="200">
        <f t="shared" si="102"/>
        <v>6.5478094331579442</v>
      </c>
      <c r="AE138" s="200">
        <f t="shared" si="102"/>
        <v>6.7442437161526829</v>
      </c>
      <c r="AF138" s="200">
        <f t="shared" si="102"/>
        <v>6.9465710276372619</v>
      </c>
      <c r="AG138" s="200">
        <f t="shared" si="102"/>
        <v>7.1549681584663798</v>
      </c>
      <c r="AH138" s="200">
        <f t="shared" si="102"/>
        <v>7.3696172032203719</v>
      </c>
      <c r="AI138" s="200">
        <f t="shared" si="102"/>
        <v>7.5907057193169827</v>
      </c>
      <c r="AJ138" s="200">
        <f t="shared" si="102"/>
        <v>7.8184268908964931</v>
      </c>
      <c r="AK138" s="200">
        <f t="shared" si="102"/>
        <v>8.0529796976233889</v>
      </c>
      <c r="AL138" s="200">
        <f t="shared" si="102"/>
        <v>8.2945690885520911</v>
      </c>
      <c r="AM138" s="200">
        <f t="shared" si="102"/>
        <v>8.5434061612086545</v>
      </c>
      <c r="AN138" s="200">
        <f t="shared" si="102"/>
        <v>8.7997083460449161</v>
      </c>
      <c r="AO138" s="200">
        <f t="shared" si="102"/>
        <v>9.063699596426261</v>
      </c>
      <c r="AP138" s="200">
        <f t="shared" si="102"/>
        <v>9.3356105843190491</v>
      </c>
      <c r="AQ138" s="200">
        <f t="shared" si="102"/>
        <v>9.6156789018486197</v>
      </c>
      <c r="AR138" s="200">
        <f t="shared" si="102"/>
        <v>9.9041492689040798</v>
      </c>
      <c r="AS138" s="200">
        <f t="shared" si="102"/>
        <v>10.201273746971204</v>
      </c>
      <c r="AT138" s="200">
        <f t="shared" si="102"/>
        <v>10.507311959380338</v>
      </c>
      <c r="AU138" s="200">
        <f t="shared" si="102"/>
        <v>10.822531318161751</v>
      </c>
      <c r="AV138" s="200">
        <f t="shared" si="102"/>
        <v>11.147207257706603</v>
      </c>
      <c r="AW138" s="200">
        <f t="shared" si="102"/>
        <v>11.4816234754378</v>
      </c>
      <c r="AX138" s="200">
        <f t="shared" si="102"/>
        <v>11.826072179700935</v>
      </c>
      <c r="AY138" s="200">
        <f t="shared" si="102"/>
        <v>12.180854345091964</v>
      </c>
      <c r="AZ138" s="200">
        <f t="shared" si="102"/>
        <v>12.546279975444723</v>
      </c>
      <c r="BA138" s="200">
        <f t="shared" si="102"/>
        <v>12.922668374708064</v>
      </c>
      <c r="BB138" s="200">
        <f t="shared" si="102"/>
        <v>13.310348425949307</v>
      </c>
      <c r="BC138" s="200">
        <f t="shared" si="102"/>
        <v>13.709658878727785</v>
      </c>
      <c r="BD138" s="200">
        <f t="shared" si="102"/>
        <v>14.120948645089619</v>
      </c>
      <c r="BE138" s="200">
        <f t="shared" si="102"/>
        <v>14.544577104442308</v>
      </c>
      <c r="BF138" s="200">
        <f t="shared" si="102"/>
        <v>14.98091441757558</v>
      </c>
      <c r="BG138" s="200">
        <f t="shared" si="102"/>
        <v>15.430341850102847</v>
      </c>
      <c r="BH138" s="200">
        <f t="shared" si="102"/>
        <v>15.893252105605931</v>
      </c>
      <c r="BI138" s="200">
        <f t="shared" si="102"/>
        <v>16.370049668774115</v>
      </c>
      <c r="BJ138" s="200">
        <f t="shared" si="102"/>
        <v>16.861151158837334</v>
      </c>
      <c r="BK138" s="200">
        <f t="shared" si="102"/>
        <v>17.366985693602455</v>
      </c>
      <c r="BL138" s="200">
        <f t="shared" si="102"/>
        <v>17.887995264410531</v>
      </c>
      <c r="BM138" s="200">
        <f t="shared" si="102"/>
        <v>18.424635122342849</v>
      </c>
      <c r="BN138" s="200">
        <f t="shared" si="102"/>
        <v>18.977374176013132</v>
      </c>
      <c r="BO138" s="200">
        <f t="shared" si="102"/>
        <v>19.546695401293526</v>
      </c>
      <c r="BP138" s="200">
        <f t="shared" si="102"/>
        <v>20.133096263332334</v>
      </c>
      <c r="BQ138" s="200">
        <f t="shared" si="102"/>
        <v>20.737089151232301</v>
      </c>
    </row>
    <row r="139" spans="5:69">
      <c r="E139" s="331"/>
      <c r="F139" s="328"/>
      <c r="G139" s="329"/>
      <c r="H139" s="323"/>
      <c r="I139" s="230" t="s">
        <v>323</v>
      </c>
      <c r="J139" s="200">
        <f>J138/J274</f>
        <v>0.71085555415139623</v>
      </c>
      <c r="K139" s="200">
        <f>K138/K274</f>
        <v>0.71782472625091975</v>
      </c>
      <c r="L139" s="200">
        <f t="shared" ref="L139:BQ139" si="103">L138/L274</f>
        <v>0.72486222356710539</v>
      </c>
      <c r="M139" s="200">
        <f t="shared" si="103"/>
        <v>0.73196871595501822</v>
      </c>
      <c r="N139" s="200">
        <f t="shared" si="103"/>
        <v>0.73914487983693022</v>
      </c>
      <c r="O139" s="200">
        <f t="shared" si="103"/>
        <v>0.74639139826670398</v>
      </c>
      <c r="P139" s="200">
        <f t="shared" si="103"/>
        <v>0.753708960994809</v>
      </c>
      <c r="Q139" s="200">
        <f t="shared" si="103"/>
        <v>0.76109826453397356</v>
      </c>
      <c r="R139" s="200">
        <f t="shared" si="103"/>
        <v>0.76856001222548331</v>
      </c>
      <c r="S139" s="200">
        <f t="shared" si="103"/>
        <v>0.77609491430612521</v>
      </c>
      <c r="T139" s="200">
        <f t="shared" si="103"/>
        <v>0.78370368797579337</v>
      </c>
      <c r="U139" s="200">
        <f t="shared" si="103"/>
        <v>0.79138705746575189</v>
      </c>
      <c r="V139" s="200">
        <f t="shared" si="103"/>
        <v>0.79914575410757294</v>
      </c>
      <c r="W139" s="200">
        <f t="shared" si="103"/>
        <v>0.80698051640274526</v>
      </c>
      <c r="X139" s="200">
        <f t="shared" si="103"/>
        <v>0.81489209009296815</v>
      </c>
      <c r="Y139" s="200">
        <f t="shared" si="103"/>
        <v>0.82288122823113441</v>
      </c>
      <c r="Z139" s="200">
        <f t="shared" si="103"/>
        <v>0.83094869125300796</v>
      </c>
      <c r="AA139" s="200">
        <f t="shared" si="103"/>
        <v>0.83909524704960636</v>
      </c>
      <c r="AB139" s="200">
        <f t="shared" si="103"/>
        <v>0.84732167104028877</v>
      </c>
      <c r="AC139" s="200">
        <f t="shared" si="103"/>
        <v>0.85562874624656604</v>
      </c>
      <c r="AD139" s="200">
        <f t="shared" si="103"/>
        <v>0.86401726336663032</v>
      </c>
      <c r="AE139" s="200">
        <f t="shared" si="103"/>
        <v>0.87248802085061694</v>
      </c>
      <c r="AF139" s="200">
        <f t="shared" si="103"/>
        <v>0.88104182497660333</v>
      </c>
      <c r="AG139" s="200">
        <f t="shared" si="103"/>
        <v>0.88967948992735424</v>
      </c>
      <c r="AH139" s="200">
        <f t="shared" si="103"/>
        <v>0.89840183786781869</v>
      </c>
      <c r="AI139" s="200">
        <f t="shared" si="103"/>
        <v>0.90720969902338533</v>
      </c>
      <c r="AJ139" s="200">
        <f t="shared" si="103"/>
        <v>0.91610391175890882</v>
      </c>
      <c r="AK139" s="200">
        <f t="shared" si="103"/>
        <v>0.92508532265850629</v>
      </c>
      <c r="AL139" s="200">
        <f t="shared" si="103"/>
        <v>0.93415478660613849</v>
      </c>
      <c r="AM139" s="200">
        <f t="shared" si="103"/>
        <v>0.9433131668669833</v>
      </c>
      <c r="AN139" s="200">
        <f t="shared" si="103"/>
        <v>0.95256133516960095</v>
      </c>
      <c r="AO139" s="200">
        <f t="shared" si="103"/>
        <v>0.96190017178891041</v>
      </c>
      <c r="AP139" s="200">
        <f t="shared" si="103"/>
        <v>0.9713305656299781</v>
      </c>
      <c r="AQ139" s="200">
        <f t="shared" si="103"/>
        <v>0.98085341431262485</v>
      </c>
      <c r="AR139" s="200">
        <f t="shared" si="103"/>
        <v>0.99046962425686635</v>
      </c>
      <c r="AS139" s="200">
        <f t="shared" si="103"/>
        <v>1.0001801107691888</v>
      </c>
      <c r="AT139" s="200">
        <f t="shared" si="103"/>
        <v>1.0099857981296709</v>
      </c>
      <c r="AU139" s="200">
        <f t="shared" si="103"/>
        <v>1.019887619679962</v>
      </c>
      <c r="AV139" s="200">
        <f t="shared" si="103"/>
        <v>1.0298865179121184</v>
      </c>
      <c r="AW139" s="200">
        <f t="shared" si="103"/>
        <v>1.0399834445583156</v>
      </c>
      <c r="AX139" s="200">
        <f t="shared" si="103"/>
        <v>1.0501793606814362</v>
      </c>
      <c r="AY139" s="200">
        <f t="shared" si="103"/>
        <v>1.0604752367665486</v>
      </c>
      <c r="AZ139" s="200">
        <f t="shared" si="103"/>
        <v>1.0708720528132794</v>
      </c>
      <c r="BA139" s="200">
        <f t="shared" si="103"/>
        <v>1.0813707984290959</v>
      </c>
      <c r="BB139" s="200">
        <f t="shared" si="103"/>
        <v>1.0919724729234987</v>
      </c>
      <c r="BC139" s="200">
        <f t="shared" si="103"/>
        <v>1.1026780854031408</v>
      </c>
      <c r="BD139" s="200">
        <f t="shared" si="103"/>
        <v>1.1134886548678775</v>
      </c>
      <c r="BE139" s="200">
        <f t="shared" si="103"/>
        <v>1.1244052103077589</v>
      </c>
      <c r="BF139" s="200">
        <f t="shared" si="103"/>
        <v>1.1354287908009724</v>
      </c>
      <c r="BG139" s="200">
        <f t="shared" si="103"/>
        <v>1.1465604456127465</v>
      </c>
      <c r="BH139" s="200">
        <f t="shared" si="103"/>
        <v>1.1578012342952244</v>
      </c>
      <c r="BI139" s="200">
        <f t="shared" si="103"/>
        <v>1.1691522267883152</v>
      </c>
      <c r="BJ139" s="200">
        <f t="shared" si="103"/>
        <v>1.1806145035215336</v>
      </c>
      <c r="BK139" s="200">
        <f t="shared" si="103"/>
        <v>1.1921891555168427</v>
      </c>
      <c r="BL139" s="200">
        <f t="shared" si="103"/>
        <v>1.2038772844924981</v>
      </c>
      <c r="BM139" s="200">
        <f t="shared" si="103"/>
        <v>1.2156800029679147</v>
      </c>
      <c r="BN139" s="200">
        <f t="shared" si="103"/>
        <v>1.2275984343695607</v>
      </c>
      <c r="BO139" s="200">
        <f t="shared" si="103"/>
        <v>1.2396337131378898</v>
      </c>
      <c r="BP139" s="200">
        <f t="shared" si="103"/>
        <v>1.2517869848353202</v>
      </c>
      <c r="BQ139" s="200">
        <f t="shared" si="103"/>
        <v>1.2640594062552741</v>
      </c>
    </row>
    <row r="140" spans="5:69">
      <c r="E140" s="331"/>
      <c r="F140" s="328"/>
      <c r="G140" s="329"/>
      <c r="H140" s="323"/>
      <c r="I140" s="230" t="s">
        <v>299</v>
      </c>
      <c r="J140" s="200">
        <v>0</v>
      </c>
      <c r="K140" s="200">
        <f t="shared" ref="K140:BQ140" si="104">J142*$B$6</f>
        <v>0.2843422216605585</v>
      </c>
      <c r="L140" s="200">
        <f t="shared" si="104"/>
        <v>0.42930100133064725</v>
      </c>
      <c r="M140" s="200">
        <f t="shared" si="104"/>
        <v>0.50459539009216581</v>
      </c>
      <c r="N140" s="200">
        <f t="shared" si="104"/>
        <v>0.54508518142809015</v>
      </c>
      <c r="O140" s="200">
        <f t="shared" si="104"/>
        <v>0.56820054264881714</v>
      </c>
      <c r="P140" s="200">
        <f t="shared" si="104"/>
        <v>0.58265683063109019</v>
      </c>
      <c r="Q140" s="200">
        <f t="shared" si="104"/>
        <v>0.59281199971346876</v>
      </c>
      <c r="R140" s="200">
        <f t="shared" si="104"/>
        <v>0.60084530567032379</v>
      </c>
      <c r="S140" s="200">
        <f t="shared" si="104"/>
        <v>0.60784665772535529</v>
      </c>
      <c r="T140" s="200">
        <f t="shared" si="104"/>
        <v>0.61436129458512778</v>
      </c>
      <c r="U140" s="200">
        <f t="shared" si="104"/>
        <v>0.62066212248288133</v>
      </c>
      <c r="V140" s="200">
        <f t="shared" si="104"/>
        <v>0.62688588422774139</v>
      </c>
      <c r="W140" s="200">
        <f t="shared" si="104"/>
        <v>0.63310124375689991</v>
      </c>
      <c r="X140" s="200">
        <f t="shared" si="104"/>
        <v>0.63934282843954815</v>
      </c>
      <c r="Y140" s="200">
        <f t="shared" si="104"/>
        <v>0.64562825025696136</v>
      </c>
      <c r="Z140" s="200">
        <f t="shared" si="104"/>
        <v>0.65196661642093456</v>
      </c>
      <c r="AA140" s="200">
        <f t="shared" si="104"/>
        <v>0.65836278471167053</v>
      </c>
      <c r="AB140" s="200">
        <f t="shared" si="104"/>
        <v>0.66481949117567785</v>
      </c>
      <c r="AC140" s="200">
        <f t="shared" si="104"/>
        <v>0.67133841400395444</v>
      </c>
      <c r="AD140" s="200">
        <f t="shared" si="104"/>
        <v>0.67792070550060357</v>
      </c>
      <c r="AE140" s="200">
        <f t="shared" si="104"/>
        <v>0.68456725809695396</v>
      </c>
      <c r="AF140" s="200">
        <f t="shared" si="104"/>
        <v>0.69127883738872375</v>
      </c>
      <c r="AG140" s="200">
        <f t="shared" si="104"/>
        <v>0.69805614868500321</v>
      </c>
      <c r="AH140" s="200">
        <f t="shared" si="104"/>
        <v>0.70489987031344337</v>
      </c>
      <c r="AI140" s="200">
        <f t="shared" si="104"/>
        <v>0.71181067030384926</v>
      </c>
      <c r="AJ140" s="200">
        <f t="shared" si="104"/>
        <v>0.71878921476127877</v>
      </c>
      <c r="AK140" s="200">
        <f t="shared" si="104"/>
        <v>0.72583617208420304</v>
      </c>
      <c r="AL140" s="200">
        <f t="shared" si="104"/>
        <v>0.73295221510550412</v>
      </c>
      <c r="AM140" s="200">
        <f t="shared" si="104"/>
        <v>0.74013802219520741</v>
      </c>
      <c r="AN140" s="200">
        <f t="shared" si="104"/>
        <v>0.74739427784439705</v>
      </c>
      <c r="AO140" s="200">
        <f t="shared" si="104"/>
        <v>0.75472167299003889</v>
      </c>
      <c r="AP140" s="200">
        <f t="shared" si="104"/>
        <v>0.76212090521058373</v>
      </c>
      <c r="AQ140" s="200">
        <f t="shared" si="104"/>
        <v>0.76959267885728311</v>
      </c>
      <c r="AR140" s="200">
        <f t="shared" si="104"/>
        <v>0.77713770515369152</v>
      </c>
      <c r="AS140" s="200">
        <f t="shared" si="104"/>
        <v>0.78475670227959238</v>
      </c>
      <c r="AT140" s="200">
        <f t="shared" si="104"/>
        <v>0.79245039544747176</v>
      </c>
      <c r="AU140" s="200">
        <f t="shared" si="104"/>
        <v>0.80021951697560434</v>
      </c>
      <c r="AV140" s="200">
        <f t="shared" si="104"/>
        <v>0.80806480635978706</v>
      </c>
      <c r="AW140" s="200">
        <f t="shared" si="104"/>
        <v>0.81598701034474086</v>
      </c>
      <c r="AX140" s="200">
        <f t="shared" si="104"/>
        <v>0.82398688299569667</v>
      </c>
      <c r="AY140" s="200">
        <f t="shared" si="104"/>
        <v>0.83206518577042277</v>
      </c>
      <c r="AZ140" s="200">
        <f t="shared" si="104"/>
        <v>0.84022268759183094</v>
      </c>
      <c r="BA140" s="200">
        <f t="shared" si="104"/>
        <v>0.84846016492122733</v>
      </c>
      <c r="BB140" s="200">
        <f t="shared" si="104"/>
        <v>0.85677840183225207</v>
      </c>
      <c r="BC140" s="200">
        <f t="shared" si="104"/>
        <v>0.86517819008552554</v>
      </c>
      <c r="BD140" s="200">
        <f t="shared" si="104"/>
        <v>0.87366032920401926</v>
      </c>
      <c r="BE140" s="200">
        <f t="shared" si="104"/>
        <v>0.8822256265491607</v>
      </c>
      <c r="BF140" s="200">
        <f t="shared" si="104"/>
        <v>0.890874897397684</v>
      </c>
      <c r="BG140" s="200">
        <f t="shared" si="104"/>
        <v>0.89960896501923093</v>
      </c>
      <c r="BH140" s="200">
        <f t="shared" si="104"/>
        <v>0.90842866075471407</v>
      </c>
      <c r="BI140" s="200">
        <f t="shared" si="104"/>
        <v>0.91733482409544687</v>
      </c>
      <c r="BJ140" s="200">
        <f t="shared" si="104"/>
        <v>0.92632830276304956</v>
      </c>
      <c r="BK140" s="200">
        <f t="shared" si="104"/>
        <v>0.93540995279013828</v>
      </c>
      <c r="BL140" s="200">
        <f t="shared" si="104"/>
        <v>0.9445806386018063</v>
      </c>
      <c r="BM140" s="200">
        <f t="shared" si="104"/>
        <v>0.95384123309790247</v>
      </c>
      <c r="BN140" s="200">
        <f t="shared" si="104"/>
        <v>0.9631926177361172</v>
      </c>
      <c r="BO140" s="200">
        <f t="shared" si="104"/>
        <v>0.97263568261588296</v>
      </c>
      <c r="BP140" s="200">
        <f t="shared" si="104"/>
        <v>0.98217132656309747</v>
      </c>
      <c r="BQ140" s="200">
        <f t="shared" si="104"/>
        <v>0.99180045721567689</v>
      </c>
    </row>
    <row r="141" spans="5:69">
      <c r="E141" s="331"/>
      <c r="F141" s="328"/>
      <c r="G141" s="329"/>
      <c r="H141" s="323"/>
      <c r="I141" s="230" t="s">
        <v>301</v>
      </c>
      <c r="J141" s="200">
        <v>0</v>
      </c>
      <c r="K141" s="200">
        <f t="shared" ref="K141:BQ141" si="105">J142*$B$7</f>
        <v>7.1085555415139626E-2</v>
      </c>
      <c r="L141" s="200">
        <f t="shared" si="105"/>
        <v>0.10732525033266181</v>
      </c>
      <c r="M141" s="200">
        <f t="shared" si="105"/>
        <v>0.12614884752304145</v>
      </c>
      <c r="N141" s="200">
        <f t="shared" si="105"/>
        <v>0.13627129535702254</v>
      </c>
      <c r="O141" s="200">
        <f t="shared" si="105"/>
        <v>0.14205013566220429</v>
      </c>
      <c r="P141" s="200">
        <f t="shared" si="105"/>
        <v>0.14566420765777255</v>
      </c>
      <c r="Q141" s="200">
        <f t="shared" si="105"/>
        <v>0.14820299992836719</v>
      </c>
      <c r="R141" s="200">
        <f t="shared" si="105"/>
        <v>0.15021132641758095</v>
      </c>
      <c r="S141" s="200">
        <f t="shared" si="105"/>
        <v>0.15196166443133882</v>
      </c>
      <c r="T141" s="200">
        <f t="shared" si="105"/>
        <v>0.15359032364628195</v>
      </c>
      <c r="U141" s="200">
        <f t="shared" si="105"/>
        <v>0.15516553062072033</v>
      </c>
      <c r="V141" s="200">
        <f t="shared" si="105"/>
        <v>0.15672147105693535</v>
      </c>
      <c r="W141" s="200">
        <f t="shared" si="105"/>
        <v>0.15827531093922498</v>
      </c>
      <c r="X141" s="200">
        <f t="shared" si="105"/>
        <v>0.15983570710988704</v>
      </c>
      <c r="Y141" s="200">
        <f t="shared" si="105"/>
        <v>0.16140706256424034</v>
      </c>
      <c r="Z141" s="200">
        <f t="shared" si="105"/>
        <v>0.16299165410523364</v>
      </c>
      <c r="AA141" s="200">
        <f t="shared" si="105"/>
        <v>0.16459069617791763</v>
      </c>
      <c r="AB141" s="200">
        <f t="shared" si="105"/>
        <v>0.16620487279391946</v>
      </c>
      <c r="AC141" s="200">
        <f t="shared" si="105"/>
        <v>0.16783460350098861</v>
      </c>
      <c r="AD141" s="200">
        <f t="shared" si="105"/>
        <v>0.16948017637515089</v>
      </c>
      <c r="AE141" s="200">
        <f t="shared" si="105"/>
        <v>0.17114181452423849</v>
      </c>
      <c r="AF141" s="200">
        <f t="shared" si="105"/>
        <v>0.17281970934718094</v>
      </c>
      <c r="AG141" s="200">
        <f t="shared" si="105"/>
        <v>0.1745140371712508</v>
      </c>
      <c r="AH141" s="200">
        <f t="shared" si="105"/>
        <v>0.17622496757836084</v>
      </c>
      <c r="AI141" s="200">
        <f t="shared" si="105"/>
        <v>0.17795266757596231</v>
      </c>
      <c r="AJ141" s="200">
        <f t="shared" si="105"/>
        <v>0.17969730369031969</v>
      </c>
      <c r="AK141" s="200">
        <f t="shared" si="105"/>
        <v>0.18145904302105076</v>
      </c>
      <c r="AL141" s="200">
        <f t="shared" si="105"/>
        <v>0.18323805377637603</v>
      </c>
      <c r="AM141" s="200">
        <f t="shared" si="105"/>
        <v>0.18503450554880185</v>
      </c>
      <c r="AN141" s="200">
        <f t="shared" si="105"/>
        <v>0.18684856946109926</v>
      </c>
      <c r="AO141" s="200">
        <f t="shared" si="105"/>
        <v>0.18868041824750972</v>
      </c>
      <c r="AP141" s="200">
        <f t="shared" si="105"/>
        <v>0.19053022630264593</v>
      </c>
      <c r="AQ141" s="200">
        <f t="shared" si="105"/>
        <v>0.19239816971432078</v>
      </c>
      <c r="AR141" s="200">
        <f t="shared" si="105"/>
        <v>0.19428442628842288</v>
      </c>
      <c r="AS141" s="200">
        <f t="shared" si="105"/>
        <v>0.19618917556989809</v>
      </c>
      <c r="AT141" s="200">
        <f t="shared" si="105"/>
        <v>0.19811259886186794</v>
      </c>
      <c r="AU141" s="200">
        <f t="shared" si="105"/>
        <v>0.20005487924390108</v>
      </c>
      <c r="AV141" s="200">
        <f t="shared" si="105"/>
        <v>0.20201620158994676</v>
      </c>
      <c r="AW141" s="200">
        <f t="shared" si="105"/>
        <v>0.20399675258618521</v>
      </c>
      <c r="AX141" s="200">
        <f t="shared" si="105"/>
        <v>0.20599672074892417</v>
      </c>
      <c r="AY141" s="200">
        <f t="shared" si="105"/>
        <v>0.20801629644260569</v>
      </c>
      <c r="AZ141" s="200">
        <f t="shared" si="105"/>
        <v>0.21005567189795774</v>
      </c>
      <c r="BA141" s="200">
        <f t="shared" si="105"/>
        <v>0.21211504123030683</v>
      </c>
      <c r="BB141" s="200">
        <f t="shared" si="105"/>
        <v>0.21419460045806302</v>
      </c>
      <c r="BC141" s="200">
        <f t="shared" si="105"/>
        <v>0.21629454752138139</v>
      </c>
      <c r="BD141" s="200">
        <f t="shared" si="105"/>
        <v>0.21841508230100481</v>
      </c>
      <c r="BE141" s="200">
        <f t="shared" si="105"/>
        <v>0.22055640663729018</v>
      </c>
      <c r="BF141" s="200">
        <f t="shared" si="105"/>
        <v>0.222718724349421</v>
      </c>
      <c r="BG141" s="200">
        <f t="shared" si="105"/>
        <v>0.22490224125480773</v>
      </c>
      <c r="BH141" s="200">
        <f t="shared" si="105"/>
        <v>0.22710716518867852</v>
      </c>
      <c r="BI141" s="200">
        <f t="shared" si="105"/>
        <v>0.22933370602386172</v>
      </c>
      <c r="BJ141" s="200">
        <f t="shared" si="105"/>
        <v>0.23158207569076239</v>
      </c>
      <c r="BK141" s="200">
        <f t="shared" si="105"/>
        <v>0.23385248819753457</v>
      </c>
      <c r="BL141" s="200">
        <f t="shared" si="105"/>
        <v>0.23614515965045157</v>
      </c>
      <c r="BM141" s="200">
        <f t="shared" si="105"/>
        <v>0.23846030827447562</v>
      </c>
      <c r="BN141" s="200">
        <f t="shared" si="105"/>
        <v>0.2407981544340293</v>
      </c>
      <c r="BO141" s="200">
        <f t="shared" si="105"/>
        <v>0.24315892065397074</v>
      </c>
      <c r="BP141" s="200">
        <f t="shared" si="105"/>
        <v>0.24554283164077437</v>
      </c>
      <c r="BQ141" s="200">
        <f t="shared" si="105"/>
        <v>0.24795011430391922</v>
      </c>
    </row>
    <row r="142" spans="5:69">
      <c r="E142" s="331"/>
      <c r="F142" s="328"/>
      <c r="G142" s="329"/>
      <c r="H142" s="323"/>
      <c r="I142" s="230" t="s">
        <v>295</v>
      </c>
      <c r="J142" s="200">
        <f>J139+J140+J141</f>
        <v>0.71085555415139623</v>
      </c>
      <c r="K142" s="200">
        <f>K139+K140+K141</f>
        <v>1.073252503326618</v>
      </c>
      <c r="L142" s="200">
        <f t="shared" ref="L142:BQ142" si="106">L139+L140+L141</f>
        <v>1.2614884752304145</v>
      </c>
      <c r="M142" s="200">
        <f t="shared" si="106"/>
        <v>1.3627129535702254</v>
      </c>
      <c r="N142" s="200">
        <f t="shared" si="106"/>
        <v>1.4205013566220428</v>
      </c>
      <c r="O142" s="200">
        <f t="shared" si="106"/>
        <v>1.4566420765777255</v>
      </c>
      <c r="P142" s="200">
        <f t="shared" si="106"/>
        <v>1.4820299992836719</v>
      </c>
      <c r="Q142" s="200">
        <f t="shared" si="106"/>
        <v>1.5021132641758095</v>
      </c>
      <c r="R142" s="200">
        <f t="shared" si="106"/>
        <v>1.5196166443133881</v>
      </c>
      <c r="S142" s="200">
        <f t="shared" si="106"/>
        <v>1.5359032364628193</v>
      </c>
      <c r="T142" s="200">
        <f t="shared" si="106"/>
        <v>1.5516553062072032</v>
      </c>
      <c r="U142" s="200">
        <f t="shared" si="106"/>
        <v>1.5672147105693535</v>
      </c>
      <c r="V142" s="200">
        <f t="shared" si="106"/>
        <v>1.5827531093922498</v>
      </c>
      <c r="W142" s="200">
        <f t="shared" si="106"/>
        <v>1.5983570710988702</v>
      </c>
      <c r="X142" s="200">
        <f t="shared" si="106"/>
        <v>1.6140706256424033</v>
      </c>
      <c r="Y142" s="200">
        <f t="shared" si="106"/>
        <v>1.6299165410523362</v>
      </c>
      <c r="Z142" s="200">
        <f t="shared" si="106"/>
        <v>1.6459069617791762</v>
      </c>
      <c r="AA142" s="200">
        <f t="shared" si="106"/>
        <v>1.6620487279391944</v>
      </c>
      <c r="AB142" s="200">
        <f t="shared" si="106"/>
        <v>1.678346035009886</v>
      </c>
      <c r="AC142" s="200">
        <f t="shared" si="106"/>
        <v>1.6948017637515089</v>
      </c>
      <c r="AD142" s="200">
        <f t="shared" si="106"/>
        <v>1.7114181452423849</v>
      </c>
      <c r="AE142" s="200">
        <f t="shared" si="106"/>
        <v>1.7281970934718094</v>
      </c>
      <c r="AF142" s="200">
        <f t="shared" si="106"/>
        <v>1.745140371712508</v>
      </c>
      <c r="AG142" s="200">
        <f t="shared" si="106"/>
        <v>1.7622496757836084</v>
      </c>
      <c r="AH142" s="200">
        <f t="shared" si="106"/>
        <v>1.7795266757596231</v>
      </c>
      <c r="AI142" s="200">
        <f t="shared" si="106"/>
        <v>1.7969730369031969</v>
      </c>
      <c r="AJ142" s="200">
        <f t="shared" si="106"/>
        <v>1.8145904302105074</v>
      </c>
      <c r="AK142" s="200">
        <f t="shared" si="106"/>
        <v>1.8323805377637601</v>
      </c>
      <c r="AL142" s="200">
        <f t="shared" si="106"/>
        <v>1.8503450554880185</v>
      </c>
      <c r="AM142" s="200">
        <f t="shared" si="106"/>
        <v>1.8684856946109925</v>
      </c>
      <c r="AN142" s="200">
        <f t="shared" si="106"/>
        <v>1.8868041824750972</v>
      </c>
      <c r="AO142" s="200">
        <f t="shared" si="106"/>
        <v>1.9053022630264591</v>
      </c>
      <c r="AP142" s="200">
        <f t="shared" si="106"/>
        <v>1.9239816971432075</v>
      </c>
      <c r="AQ142" s="200">
        <f t="shared" si="106"/>
        <v>1.9428442628842286</v>
      </c>
      <c r="AR142" s="200">
        <f t="shared" si="106"/>
        <v>1.9618917556989808</v>
      </c>
      <c r="AS142" s="200">
        <f t="shared" si="106"/>
        <v>1.9811259886186794</v>
      </c>
      <c r="AT142" s="200">
        <f t="shared" si="106"/>
        <v>2.0005487924390106</v>
      </c>
      <c r="AU142" s="200">
        <f t="shared" si="106"/>
        <v>2.0201620158994675</v>
      </c>
      <c r="AV142" s="200">
        <f t="shared" si="106"/>
        <v>2.0399675258618521</v>
      </c>
      <c r="AW142" s="200">
        <f t="shared" si="106"/>
        <v>2.0599672074892417</v>
      </c>
      <c r="AX142" s="200">
        <f t="shared" si="106"/>
        <v>2.0801629644260569</v>
      </c>
      <c r="AY142" s="200">
        <f t="shared" si="106"/>
        <v>2.1005567189795773</v>
      </c>
      <c r="AZ142" s="200">
        <f t="shared" si="106"/>
        <v>2.1211504123030682</v>
      </c>
      <c r="BA142" s="200">
        <f t="shared" si="106"/>
        <v>2.14194600458063</v>
      </c>
      <c r="BB142" s="200">
        <f t="shared" si="106"/>
        <v>2.1629454752138138</v>
      </c>
      <c r="BC142" s="200">
        <f t="shared" si="106"/>
        <v>2.1841508230100479</v>
      </c>
      <c r="BD142" s="200">
        <f t="shared" si="106"/>
        <v>2.2055640663729017</v>
      </c>
      <c r="BE142" s="200">
        <f t="shared" si="106"/>
        <v>2.2271872434942099</v>
      </c>
      <c r="BF142" s="200">
        <f t="shared" si="106"/>
        <v>2.2490224125480771</v>
      </c>
      <c r="BG142" s="200">
        <f t="shared" si="106"/>
        <v>2.2710716518867851</v>
      </c>
      <c r="BH142" s="200">
        <f t="shared" si="106"/>
        <v>2.2933370602386169</v>
      </c>
      <c r="BI142" s="200">
        <f t="shared" si="106"/>
        <v>2.3158207569076237</v>
      </c>
      <c r="BJ142" s="200">
        <f t="shared" si="106"/>
        <v>2.3385248819753457</v>
      </c>
      <c r="BK142" s="200">
        <f t="shared" si="106"/>
        <v>2.3614515965045157</v>
      </c>
      <c r="BL142" s="200">
        <f t="shared" si="106"/>
        <v>2.3846030827447562</v>
      </c>
      <c r="BM142" s="200">
        <f t="shared" si="106"/>
        <v>2.4079815443402928</v>
      </c>
      <c r="BN142" s="200">
        <f t="shared" si="106"/>
        <v>2.4315892065397073</v>
      </c>
      <c r="BO142" s="200">
        <f t="shared" si="106"/>
        <v>2.4554283164077435</v>
      </c>
      <c r="BP142" s="200">
        <f t="shared" si="106"/>
        <v>2.479501143039192</v>
      </c>
      <c r="BQ142" s="200">
        <f t="shared" si="106"/>
        <v>2.5038099777748699</v>
      </c>
    </row>
    <row r="143" spans="5:69">
      <c r="E143" s="331"/>
      <c r="F143" s="328"/>
      <c r="G143" s="329"/>
      <c r="H143" s="323"/>
      <c r="I143" s="230" t="s">
        <v>326</v>
      </c>
      <c r="J143" s="219">
        <f>Variables!$D$23</f>
        <v>40000</v>
      </c>
      <c r="K143" s="219">
        <f>Variables!$D$23</f>
        <v>40000</v>
      </c>
      <c r="L143" s="219">
        <f>Variables!$D$23</f>
        <v>40000</v>
      </c>
      <c r="M143" s="219">
        <f>Variables!$D$23</f>
        <v>40000</v>
      </c>
      <c r="N143" s="219">
        <f>Variables!$D$23</f>
        <v>40000</v>
      </c>
      <c r="O143" s="219">
        <f>Variables!$D$23</f>
        <v>40000</v>
      </c>
      <c r="P143" s="219">
        <f>Variables!$D$23</f>
        <v>40000</v>
      </c>
      <c r="Q143" s="219">
        <f>Variables!$D$23</f>
        <v>40000</v>
      </c>
      <c r="R143" s="219">
        <f>Variables!$D$23</f>
        <v>40000</v>
      </c>
      <c r="S143" s="219">
        <f>Variables!$D$23</f>
        <v>40000</v>
      </c>
      <c r="T143" s="219">
        <f>Variables!$D$23</f>
        <v>40000</v>
      </c>
      <c r="U143" s="219">
        <f>Variables!$D$23</f>
        <v>40000</v>
      </c>
      <c r="V143" s="219">
        <f>Variables!$D$23</f>
        <v>40000</v>
      </c>
      <c r="W143" s="219">
        <f>Variables!$D$23</f>
        <v>40000</v>
      </c>
      <c r="X143" s="219">
        <f>Variables!$D$23</f>
        <v>40000</v>
      </c>
      <c r="Y143" s="219">
        <f>Variables!$D$23</f>
        <v>40000</v>
      </c>
      <c r="Z143" s="219">
        <f>Variables!$D$23</f>
        <v>40000</v>
      </c>
      <c r="AA143" s="219">
        <f>Variables!$D$23</f>
        <v>40000</v>
      </c>
      <c r="AB143" s="219">
        <f>Variables!$D$23</f>
        <v>40000</v>
      </c>
      <c r="AC143" s="219">
        <f>Variables!$D$23</f>
        <v>40000</v>
      </c>
      <c r="AD143" s="219">
        <f>Variables!$D$23</f>
        <v>40000</v>
      </c>
      <c r="AE143" s="219">
        <f>Variables!$D$23</f>
        <v>40000</v>
      </c>
      <c r="AF143" s="219">
        <f>Variables!$D$23</f>
        <v>40000</v>
      </c>
      <c r="AG143" s="219">
        <f>Variables!$D$23</f>
        <v>40000</v>
      </c>
      <c r="AH143" s="219">
        <f>Variables!$D$23</f>
        <v>40000</v>
      </c>
      <c r="AI143" s="219">
        <f>Variables!$D$23</f>
        <v>40000</v>
      </c>
      <c r="AJ143" s="219">
        <f>Variables!$D$23</f>
        <v>40000</v>
      </c>
      <c r="AK143" s="219">
        <f>Variables!$D$23</f>
        <v>40000</v>
      </c>
      <c r="AL143" s="219">
        <f>Variables!$D$23</f>
        <v>40000</v>
      </c>
      <c r="AM143" s="219">
        <f>Variables!$D$23</f>
        <v>40000</v>
      </c>
      <c r="AN143" s="219">
        <f>Variables!$D$23</f>
        <v>40000</v>
      </c>
      <c r="AO143" s="219">
        <f>Variables!$D$23</f>
        <v>40000</v>
      </c>
      <c r="AP143" s="219">
        <f>Variables!$D$23</f>
        <v>40000</v>
      </c>
      <c r="AQ143" s="219">
        <f>Variables!$D$23</f>
        <v>40000</v>
      </c>
      <c r="AR143" s="219">
        <f>Variables!$D$23</f>
        <v>40000</v>
      </c>
      <c r="AS143" s="219">
        <f>Variables!$D$23</f>
        <v>40000</v>
      </c>
      <c r="AT143" s="219">
        <f>Variables!$D$23</f>
        <v>40000</v>
      </c>
      <c r="AU143" s="219">
        <f>Variables!$D$23</f>
        <v>40000</v>
      </c>
      <c r="AV143" s="219">
        <f>Variables!$D$23</f>
        <v>40000</v>
      </c>
      <c r="AW143" s="219">
        <f>Variables!$D$23</f>
        <v>40000</v>
      </c>
      <c r="AX143" s="219">
        <f>Variables!$D$23</f>
        <v>40000</v>
      </c>
      <c r="AY143" s="219">
        <f>Variables!$D$23</f>
        <v>40000</v>
      </c>
      <c r="AZ143" s="219">
        <f>Variables!$D$23</f>
        <v>40000</v>
      </c>
      <c r="BA143" s="219">
        <f>Variables!$D$23</f>
        <v>40000</v>
      </c>
      <c r="BB143" s="219">
        <f>Variables!$D$23</f>
        <v>40000</v>
      </c>
      <c r="BC143" s="219">
        <f>Variables!$D$23</f>
        <v>40000</v>
      </c>
      <c r="BD143" s="219">
        <f>Variables!$D$23</f>
        <v>40000</v>
      </c>
      <c r="BE143" s="219">
        <f>Variables!$D$23</f>
        <v>40000</v>
      </c>
      <c r="BF143" s="219">
        <f>Variables!$D$23</f>
        <v>40000</v>
      </c>
      <c r="BG143" s="219">
        <f>Variables!$D$23</f>
        <v>40000</v>
      </c>
      <c r="BH143" s="219">
        <f>Variables!$D$23</f>
        <v>40000</v>
      </c>
      <c r="BI143" s="219">
        <f>Variables!$D$23</f>
        <v>40000</v>
      </c>
      <c r="BJ143" s="219">
        <f>Variables!$D$23</f>
        <v>40000</v>
      </c>
      <c r="BK143" s="219">
        <f>Variables!$D$23</f>
        <v>40000</v>
      </c>
      <c r="BL143" s="219">
        <f>Variables!$D$23</f>
        <v>40000</v>
      </c>
      <c r="BM143" s="219">
        <f>Variables!$D$23</f>
        <v>40000</v>
      </c>
      <c r="BN143" s="219">
        <f>Variables!$D$23</f>
        <v>40000</v>
      </c>
      <c r="BO143" s="219">
        <f>Variables!$D$23</f>
        <v>40000</v>
      </c>
      <c r="BP143" s="219">
        <f>Variables!$D$23</f>
        <v>40000</v>
      </c>
      <c r="BQ143" s="219">
        <f>Variables!$D$23</f>
        <v>40000</v>
      </c>
    </row>
    <row r="144" spans="5:69">
      <c r="E144" s="331"/>
      <c r="F144" s="328"/>
      <c r="G144" s="329"/>
      <c r="H144" s="323"/>
      <c r="I144" s="230" t="s">
        <v>446</v>
      </c>
      <c r="J144" s="204">
        <f t="shared" ref="J144:BQ144" si="107">J143*$B$10</f>
        <v>8800</v>
      </c>
      <c r="K144" s="204">
        <f t="shared" si="107"/>
        <v>8800</v>
      </c>
      <c r="L144" s="204">
        <f t="shared" si="107"/>
        <v>8800</v>
      </c>
      <c r="M144" s="204">
        <f t="shared" si="107"/>
        <v>8800</v>
      </c>
      <c r="N144" s="204">
        <f t="shared" si="107"/>
        <v>8800</v>
      </c>
      <c r="O144" s="204">
        <f t="shared" si="107"/>
        <v>8800</v>
      </c>
      <c r="P144" s="204">
        <f t="shared" si="107"/>
        <v>8800</v>
      </c>
      <c r="Q144" s="204">
        <f t="shared" si="107"/>
        <v>8800</v>
      </c>
      <c r="R144" s="204">
        <f t="shared" si="107"/>
        <v>8800</v>
      </c>
      <c r="S144" s="204">
        <f t="shared" si="107"/>
        <v>8800</v>
      </c>
      <c r="T144" s="204">
        <f t="shared" si="107"/>
        <v>8800</v>
      </c>
      <c r="U144" s="204">
        <f t="shared" si="107"/>
        <v>8800</v>
      </c>
      <c r="V144" s="204">
        <f t="shared" si="107"/>
        <v>8800</v>
      </c>
      <c r="W144" s="204">
        <f t="shared" si="107"/>
        <v>8800</v>
      </c>
      <c r="X144" s="204">
        <f t="shared" si="107"/>
        <v>8800</v>
      </c>
      <c r="Y144" s="204">
        <f t="shared" si="107"/>
        <v>8800</v>
      </c>
      <c r="Z144" s="204">
        <f t="shared" si="107"/>
        <v>8800</v>
      </c>
      <c r="AA144" s="204">
        <f t="shared" si="107"/>
        <v>8800</v>
      </c>
      <c r="AB144" s="204">
        <f t="shared" si="107"/>
        <v>8800</v>
      </c>
      <c r="AC144" s="204">
        <f t="shared" si="107"/>
        <v>8800</v>
      </c>
      <c r="AD144" s="204">
        <f t="shared" si="107"/>
        <v>8800</v>
      </c>
      <c r="AE144" s="204">
        <f t="shared" si="107"/>
        <v>8800</v>
      </c>
      <c r="AF144" s="204">
        <f t="shared" si="107"/>
        <v>8800</v>
      </c>
      <c r="AG144" s="204">
        <f t="shared" si="107"/>
        <v>8800</v>
      </c>
      <c r="AH144" s="204">
        <f t="shared" si="107"/>
        <v>8800</v>
      </c>
      <c r="AI144" s="204">
        <f t="shared" si="107"/>
        <v>8800</v>
      </c>
      <c r="AJ144" s="204">
        <f t="shared" si="107"/>
        <v>8800</v>
      </c>
      <c r="AK144" s="204">
        <f t="shared" si="107"/>
        <v>8800</v>
      </c>
      <c r="AL144" s="204">
        <f t="shared" si="107"/>
        <v>8800</v>
      </c>
      <c r="AM144" s="204">
        <f t="shared" si="107"/>
        <v>8800</v>
      </c>
      <c r="AN144" s="204">
        <f t="shared" si="107"/>
        <v>8800</v>
      </c>
      <c r="AO144" s="204">
        <f t="shared" si="107"/>
        <v>8800</v>
      </c>
      <c r="AP144" s="204">
        <f t="shared" si="107"/>
        <v>8800</v>
      </c>
      <c r="AQ144" s="204">
        <f t="shared" si="107"/>
        <v>8800</v>
      </c>
      <c r="AR144" s="204">
        <f t="shared" si="107"/>
        <v>8800</v>
      </c>
      <c r="AS144" s="204">
        <f t="shared" si="107"/>
        <v>8800</v>
      </c>
      <c r="AT144" s="204">
        <f t="shared" si="107"/>
        <v>8800</v>
      </c>
      <c r="AU144" s="204">
        <f t="shared" si="107"/>
        <v>8800</v>
      </c>
      <c r="AV144" s="204">
        <f t="shared" si="107"/>
        <v>8800</v>
      </c>
      <c r="AW144" s="204">
        <f t="shared" si="107"/>
        <v>8800</v>
      </c>
      <c r="AX144" s="204">
        <f t="shared" si="107"/>
        <v>8800</v>
      </c>
      <c r="AY144" s="204">
        <f t="shared" si="107"/>
        <v>8800</v>
      </c>
      <c r="AZ144" s="204">
        <f t="shared" si="107"/>
        <v>8800</v>
      </c>
      <c r="BA144" s="204">
        <f t="shared" si="107"/>
        <v>8800</v>
      </c>
      <c r="BB144" s="204">
        <f t="shared" si="107"/>
        <v>8800</v>
      </c>
      <c r="BC144" s="204">
        <f t="shared" si="107"/>
        <v>8800</v>
      </c>
      <c r="BD144" s="204">
        <f t="shared" si="107"/>
        <v>8800</v>
      </c>
      <c r="BE144" s="204">
        <f t="shared" si="107"/>
        <v>8800</v>
      </c>
      <c r="BF144" s="204">
        <f t="shared" si="107"/>
        <v>8800</v>
      </c>
      <c r="BG144" s="204">
        <f t="shared" si="107"/>
        <v>8800</v>
      </c>
      <c r="BH144" s="204">
        <f t="shared" si="107"/>
        <v>8800</v>
      </c>
      <c r="BI144" s="204">
        <f t="shared" si="107"/>
        <v>8800</v>
      </c>
      <c r="BJ144" s="204">
        <f t="shared" si="107"/>
        <v>8800</v>
      </c>
      <c r="BK144" s="204">
        <f t="shared" si="107"/>
        <v>8800</v>
      </c>
      <c r="BL144" s="204">
        <f t="shared" si="107"/>
        <v>8800</v>
      </c>
      <c r="BM144" s="204">
        <f t="shared" si="107"/>
        <v>8800</v>
      </c>
      <c r="BN144" s="204">
        <f t="shared" si="107"/>
        <v>8800</v>
      </c>
      <c r="BO144" s="204">
        <f t="shared" si="107"/>
        <v>8800</v>
      </c>
      <c r="BP144" s="204">
        <f t="shared" si="107"/>
        <v>8800</v>
      </c>
      <c r="BQ144" s="204">
        <f t="shared" si="107"/>
        <v>8800</v>
      </c>
    </row>
    <row r="145" spans="5:69">
      <c r="E145" s="331"/>
      <c r="F145" s="328"/>
      <c r="G145" s="329"/>
      <c r="H145" s="323"/>
      <c r="I145" s="230" t="s">
        <v>346</v>
      </c>
      <c r="J145" s="204">
        <f>J142*J143</f>
        <v>28434.22216605585</v>
      </c>
      <c r="K145" s="204">
        <f>K142*K143</f>
        <v>42930.10013306472</v>
      </c>
      <c r="L145" s="204">
        <f t="shared" ref="L145:BQ145" si="108">L142*L143</f>
        <v>50459.539009216584</v>
      </c>
      <c r="M145" s="204">
        <f t="shared" si="108"/>
        <v>54508.518142809015</v>
      </c>
      <c r="N145" s="204">
        <f t="shared" si="108"/>
        <v>56820.054264881714</v>
      </c>
      <c r="O145" s="204">
        <f t="shared" si="108"/>
        <v>58265.68306310902</v>
      </c>
      <c r="P145" s="204">
        <f t="shared" si="108"/>
        <v>59281.199971346876</v>
      </c>
      <c r="Q145" s="204">
        <f t="shared" si="108"/>
        <v>60084.53056703238</v>
      </c>
      <c r="R145" s="204">
        <f t="shared" si="108"/>
        <v>60784.665772535525</v>
      </c>
      <c r="S145" s="204">
        <f t="shared" si="108"/>
        <v>61436.129458512776</v>
      </c>
      <c r="T145" s="204">
        <f t="shared" si="108"/>
        <v>62066.212248288124</v>
      </c>
      <c r="U145" s="204">
        <f t="shared" si="108"/>
        <v>62688.588422774141</v>
      </c>
      <c r="V145" s="204">
        <f t="shared" si="108"/>
        <v>63310.124375689993</v>
      </c>
      <c r="W145" s="204">
        <f t="shared" si="108"/>
        <v>63934.282843954803</v>
      </c>
      <c r="X145" s="204">
        <f t="shared" si="108"/>
        <v>64562.825025696133</v>
      </c>
      <c r="Y145" s="204">
        <f t="shared" si="108"/>
        <v>65196.661642093444</v>
      </c>
      <c r="Z145" s="204">
        <f t="shared" si="108"/>
        <v>65836.278471167054</v>
      </c>
      <c r="AA145" s="204">
        <f t="shared" si="108"/>
        <v>66481.949117567783</v>
      </c>
      <c r="AB145" s="204">
        <f t="shared" si="108"/>
        <v>67133.841400395439</v>
      </c>
      <c r="AC145" s="204">
        <f t="shared" si="108"/>
        <v>67792.070550060351</v>
      </c>
      <c r="AD145" s="204">
        <f t="shared" si="108"/>
        <v>68456.725809695403</v>
      </c>
      <c r="AE145" s="204">
        <f t="shared" si="108"/>
        <v>69127.883738872377</v>
      </c>
      <c r="AF145" s="204">
        <f t="shared" si="108"/>
        <v>69805.614868500314</v>
      </c>
      <c r="AG145" s="204">
        <f t="shared" si="108"/>
        <v>70489.987031344339</v>
      </c>
      <c r="AH145" s="204">
        <f t="shared" si="108"/>
        <v>71181.067030384918</v>
      </c>
      <c r="AI145" s="204">
        <f t="shared" si="108"/>
        <v>71878.921476127871</v>
      </c>
      <c r="AJ145" s="204">
        <f t="shared" si="108"/>
        <v>72583.617208420299</v>
      </c>
      <c r="AK145" s="204">
        <f t="shared" si="108"/>
        <v>73295.2215105504</v>
      </c>
      <c r="AL145" s="204">
        <f t="shared" si="108"/>
        <v>74013.802219520745</v>
      </c>
      <c r="AM145" s="204">
        <f t="shared" si="108"/>
        <v>74739.4277844397</v>
      </c>
      <c r="AN145" s="204">
        <f t="shared" si="108"/>
        <v>75472.167299003893</v>
      </c>
      <c r="AO145" s="204">
        <f t="shared" si="108"/>
        <v>76212.090521058359</v>
      </c>
      <c r="AP145" s="204">
        <f t="shared" si="108"/>
        <v>76959.267885728303</v>
      </c>
      <c r="AQ145" s="204">
        <f t="shared" si="108"/>
        <v>77713.77051536915</v>
      </c>
      <c r="AR145" s="204">
        <f t="shared" si="108"/>
        <v>78475.670227959228</v>
      </c>
      <c r="AS145" s="204">
        <f t="shared" si="108"/>
        <v>79245.039544747182</v>
      </c>
      <c r="AT145" s="204">
        <f t="shared" si="108"/>
        <v>80021.95169756042</v>
      </c>
      <c r="AU145" s="204">
        <f t="shared" si="108"/>
        <v>80806.480635978704</v>
      </c>
      <c r="AV145" s="204">
        <f t="shared" si="108"/>
        <v>81598.701034474085</v>
      </c>
      <c r="AW145" s="204">
        <f t="shared" si="108"/>
        <v>82398.688299569665</v>
      </c>
      <c r="AX145" s="204">
        <f t="shared" si="108"/>
        <v>83206.518577042269</v>
      </c>
      <c r="AY145" s="204">
        <f t="shared" si="108"/>
        <v>84022.268759183091</v>
      </c>
      <c r="AZ145" s="204">
        <f t="shared" si="108"/>
        <v>84846.016492122726</v>
      </c>
      <c r="BA145" s="204">
        <f t="shared" si="108"/>
        <v>85677.840183225198</v>
      </c>
      <c r="BB145" s="204">
        <f t="shared" si="108"/>
        <v>86517.819008552557</v>
      </c>
      <c r="BC145" s="204">
        <f t="shared" si="108"/>
        <v>87366.032920401922</v>
      </c>
      <c r="BD145" s="204">
        <f t="shared" si="108"/>
        <v>88222.562654916066</v>
      </c>
      <c r="BE145" s="204">
        <f t="shared" si="108"/>
        <v>89087.489739768396</v>
      </c>
      <c r="BF145" s="204">
        <f t="shared" si="108"/>
        <v>89960.896501923082</v>
      </c>
      <c r="BG145" s="204">
        <f t="shared" si="108"/>
        <v>90842.866075471407</v>
      </c>
      <c r="BH145" s="204">
        <f t="shared" si="108"/>
        <v>91733.482409544682</v>
      </c>
      <c r="BI145" s="204">
        <f t="shared" si="108"/>
        <v>92632.830276304943</v>
      </c>
      <c r="BJ145" s="204">
        <f t="shared" si="108"/>
        <v>93540.995279013834</v>
      </c>
      <c r="BK145" s="204">
        <f t="shared" si="108"/>
        <v>94458.063860180628</v>
      </c>
      <c r="BL145" s="204">
        <f t="shared" si="108"/>
        <v>95384.123309790244</v>
      </c>
      <c r="BM145" s="204">
        <f t="shared" si="108"/>
        <v>96319.26177361171</v>
      </c>
      <c r="BN145" s="204">
        <f t="shared" si="108"/>
        <v>97263.568261588298</v>
      </c>
      <c r="BO145" s="204">
        <f t="shared" si="108"/>
        <v>98217.132656309739</v>
      </c>
      <c r="BP145" s="204">
        <f t="shared" si="108"/>
        <v>99180.045721567687</v>
      </c>
      <c r="BQ145" s="204">
        <f t="shared" si="108"/>
        <v>100152.3991109948</v>
      </c>
    </row>
    <row r="146" spans="5:69">
      <c r="E146" s="331"/>
      <c r="F146" s="328"/>
      <c r="G146" s="329"/>
      <c r="H146" s="323"/>
      <c r="I146" s="230" t="s">
        <v>447</v>
      </c>
      <c r="J146" s="204">
        <f t="shared" ref="J146:BQ146" si="109">J145*$B$10</f>
        <v>6255.5288765322866</v>
      </c>
      <c r="K146" s="204">
        <f t="shared" si="109"/>
        <v>9444.6220292742382</v>
      </c>
      <c r="L146" s="204">
        <f t="shared" si="109"/>
        <v>11101.098582027649</v>
      </c>
      <c r="M146" s="204">
        <f t="shared" si="109"/>
        <v>11991.873991417984</v>
      </c>
      <c r="N146" s="204">
        <f t="shared" si="109"/>
        <v>12500.411938273977</v>
      </c>
      <c r="O146" s="204">
        <f t="shared" si="109"/>
        <v>12818.450273883984</v>
      </c>
      <c r="P146" s="204">
        <f t="shared" si="109"/>
        <v>13041.863993696314</v>
      </c>
      <c r="Q146" s="204">
        <f t="shared" si="109"/>
        <v>13218.596724747124</v>
      </c>
      <c r="R146" s="204">
        <f t="shared" si="109"/>
        <v>13372.626469957815</v>
      </c>
      <c r="S146" s="204">
        <f t="shared" si="109"/>
        <v>13515.94848087281</v>
      </c>
      <c r="T146" s="204">
        <f t="shared" si="109"/>
        <v>13654.566694623387</v>
      </c>
      <c r="U146" s="204">
        <f t="shared" si="109"/>
        <v>13791.48945301031</v>
      </c>
      <c r="V146" s="204">
        <f t="shared" si="109"/>
        <v>13928.227362651798</v>
      </c>
      <c r="W146" s="204">
        <f t="shared" si="109"/>
        <v>14065.542225670057</v>
      </c>
      <c r="X146" s="204">
        <f t="shared" si="109"/>
        <v>14203.82150565315</v>
      </c>
      <c r="Y146" s="204">
        <f t="shared" si="109"/>
        <v>14343.265561260558</v>
      </c>
      <c r="Z146" s="204">
        <f t="shared" si="109"/>
        <v>14483.981263656751</v>
      </c>
      <c r="AA146" s="204">
        <f t="shared" si="109"/>
        <v>14626.028805864913</v>
      </c>
      <c r="AB146" s="204">
        <f t="shared" si="109"/>
        <v>14769.445108086997</v>
      </c>
      <c r="AC146" s="204">
        <f t="shared" si="109"/>
        <v>14914.255521013278</v>
      </c>
      <c r="AD146" s="204">
        <f t="shared" si="109"/>
        <v>15060.479678132988</v>
      </c>
      <c r="AE146" s="204">
        <f t="shared" si="109"/>
        <v>15208.134422551922</v>
      </c>
      <c r="AF146" s="204">
        <f t="shared" si="109"/>
        <v>15357.235271070069</v>
      </c>
      <c r="AG146" s="204">
        <f t="shared" si="109"/>
        <v>15507.797146895755</v>
      </c>
      <c r="AH146" s="204">
        <f t="shared" si="109"/>
        <v>15659.834746684683</v>
      </c>
      <c r="AI146" s="204">
        <f t="shared" si="109"/>
        <v>15813.362724748131</v>
      </c>
      <c r="AJ146" s="204">
        <f t="shared" si="109"/>
        <v>15968.395785852466</v>
      </c>
      <c r="AK146" s="204">
        <f t="shared" si="109"/>
        <v>16124.948732321089</v>
      </c>
      <c r="AL146" s="204">
        <f t="shared" si="109"/>
        <v>16283.036488294563</v>
      </c>
      <c r="AM146" s="204">
        <f t="shared" si="109"/>
        <v>16442.674112576733</v>
      </c>
      <c r="AN146" s="204">
        <f t="shared" si="109"/>
        <v>16603.876805780856</v>
      </c>
      <c r="AO146" s="204">
        <f t="shared" si="109"/>
        <v>16766.659914632841</v>
      </c>
      <c r="AP146" s="204">
        <f t="shared" si="109"/>
        <v>16931.038934860226</v>
      </c>
      <c r="AQ146" s="204">
        <f t="shared" si="109"/>
        <v>17097.029513381214</v>
      </c>
      <c r="AR146" s="204">
        <f t="shared" si="109"/>
        <v>17264.647450151031</v>
      </c>
      <c r="AS146" s="204">
        <f t="shared" si="109"/>
        <v>17433.908699844382</v>
      </c>
      <c r="AT146" s="204">
        <f t="shared" si="109"/>
        <v>17604.829373463293</v>
      </c>
      <c r="AU146" s="204">
        <f t="shared" si="109"/>
        <v>17777.425739915314</v>
      </c>
      <c r="AV146" s="204">
        <f t="shared" si="109"/>
        <v>17951.7142275843</v>
      </c>
      <c r="AW146" s="204">
        <f t="shared" si="109"/>
        <v>18127.711425905327</v>
      </c>
      <c r="AX146" s="204">
        <f t="shared" si="109"/>
        <v>18305.434086949299</v>
      </c>
      <c r="AY146" s="204">
        <f t="shared" si="109"/>
        <v>18484.899127020279</v>
      </c>
      <c r="AZ146" s="204">
        <f t="shared" si="109"/>
        <v>18666.123628267</v>
      </c>
      <c r="BA146" s="204">
        <f t="shared" si="109"/>
        <v>18849.124840309545</v>
      </c>
      <c r="BB146" s="204">
        <f t="shared" si="109"/>
        <v>19033.920181881564</v>
      </c>
      <c r="BC146" s="204">
        <f t="shared" si="109"/>
        <v>19220.527242488424</v>
      </c>
      <c r="BD146" s="204">
        <f t="shared" si="109"/>
        <v>19408.963784081534</v>
      </c>
      <c r="BE146" s="204">
        <f t="shared" si="109"/>
        <v>19599.247742749048</v>
      </c>
      <c r="BF146" s="204">
        <f t="shared" si="109"/>
        <v>19791.397230423077</v>
      </c>
      <c r="BG146" s="204">
        <f t="shared" si="109"/>
        <v>19985.430536603712</v>
      </c>
      <c r="BH146" s="204">
        <f t="shared" si="109"/>
        <v>20181.366130099832</v>
      </c>
      <c r="BI146" s="204">
        <f t="shared" si="109"/>
        <v>20379.222660787087</v>
      </c>
      <c r="BJ146" s="204">
        <f t="shared" si="109"/>
        <v>20579.018961383044</v>
      </c>
      <c r="BK146" s="204">
        <f t="shared" si="109"/>
        <v>20780.774049239739</v>
      </c>
      <c r="BL146" s="204">
        <f t="shared" si="109"/>
        <v>20984.507128153855</v>
      </c>
      <c r="BM146" s="204">
        <f t="shared" si="109"/>
        <v>21190.237590194578</v>
      </c>
      <c r="BN146" s="204">
        <f t="shared" si="109"/>
        <v>21397.985017549425</v>
      </c>
      <c r="BO146" s="204">
        <f t="shared" si="109"/>
        <v>21607.769184388144</v>
      </c>
      <c r="BP146" s="204">
        <f t="shared" si="109"/>
        <v>21819.610058744893</v>
      </c>
      <c r="BQ146" s="204">
        <f t="shared" si="109"/>
        <v>22033.527804418856</v>
      </c>
    </row>
    <row r="147" spans="5:69">
      <c r="E147" s="331"/>
      <c r="F147" s="328"/>
      <c r="G147" s="329"/>
      <c r="H147" s="323"/>
      <c r="I147" s="230" t="s">
        <v>448</v>
      </c>
      <c r="J147" s="204">
        <f>J9*J139</f>
        <v>1943.0051813471498</v>
      </c>
      <c r="K147" s="204">
        <f>K9*K139</f>
        <v>1962.0542517525141</v>
      </c>
      <c r="L147" s="204">
        <f t="shared" ref="L147:BQ147" si="110">L9*L139</f>
        <v>1981.2900777500881</v>
      </c>
      <c r="M147" s="204">
        <f t="shared" si="110"/>
        <v>2000.7144902770497</v>
      </c>
      <c r="N147" s="204">
        <f t="shared" si="110"/>
        <v>2020.3293382209426</v>
      </c>
      <c r="O147" s="204">
        <f t="shared" si="110"/>
        <v>2040.1364885956577</v>
      </c>
      <c r="P147" s="204">
        <f t="shared" si="110"/>
        <v>2060.1378267191449</v>
      </c>
      <c r="Q147" s="204">
        <f t="shared" si="110"/>
        <v>2080.3352563928611</v>
      </c>
      <c r="R147" s="204">
        <f t="shared" si="110"/>
        <v>2100.7307000829878</v>
      </c>
      <c r="S147" s="204">
        <f t="shared" si="110"/>
        <v>2121.326099103409</v>
      </c>
      <c r="T147" s="204">
        <f t="shared" si="110"/>
        <v>2142.123413800502</v>
      </c>
      <c r="U147" s="204">
        <f t="shared" si="110"/>
        <v>2163.1246237397218</v>
      </c>
      <c r="V147" s="204">
        <f t="shared" si="110"/>
        <v>2184.3317278940326</v>
      </c>
      <c r="W147" s="204">
        <f t="shared" si="110"/>
        <v>2205.7467448341704</v>
      </c>
      <c r="X147" s="204">
        <f t="shared" si="110"/>
        <v>2227.3717129207798</v>
      </c>
      <c r="Y147" s="204">
        <f t="shared" si="110"/>
        <v>2249.208690498434</v>
      </c>
      <c r="Z147" s="204">
        <f t="shared" si="110"/>
        <v>2271.2597560915551</v>
      </c>
      <c r="AA147" s="204">
        <f t="shared" si="110"/>
        <v>2293.5270086022574</v>
      </c>
      <c r="AB147" s="204">
        <f t="shared" si="110"/>
        <v>2316.0125675101226</v>
      </c>
      <c r="AC147" s="204">
        <f t="shared" si="110"/>
        <v>2338.718573073947</v>
      </c>
      <c r="AD147" s="204">
        <f t="shared" si="110"/>
        <v>2361.6471865354565</v>
      </c>
      <c r="AE147" s="204">
        <f t="shared" si="110"/>
        <v>2384.8005903250196</v>
      </c>
      <c r="AF147" s="204">
        <f t="shared" si="110"/>
        <v>2408.1809882693829</v>
      </c>
      <c r="AG147" s="204">
        <f t="shared" si="110"/>
        <v>2431.790605801435</v>
      </c>
      <c r="AH147" s="204">
        <f t="shared" si="110"/>
        <v>2455.6316901720379</v>
      </c>
      <c r="AI147" s="204">
        <f t="shared" si="110"/>
        <v>2479.7065106639202</v>
      </c>
      <c r="AJ147" s="204">
        <f t="shared" si="110"/>
        <v>2504.0173588076841</v>
      </c>
      <c r="AK147" s="204">
        <f t="shared" si="110"/>
        <v>2528.566548599917</v>
      </c>
      <c r="AL147" s="204">
        <f t="shared" si="110"/>
        <v>2553.3564167234449</v>
      </c>
      <c r="AM147" s="204">
        <f t="shared" si="110"/>
        <v>2578.3893227697545</v>
      </c>
      <c r="AN147" s="204">
        <f t="shared" si="110"/>
        <v>2603.6676494635758</v>
      </c>
      <c r="AO147" s="204">
        <f t="shared" si="110"/>
        <v>2629.1938028896884</v>
      </c>
      <c r="AP147" s="204">
        <f t="shared" si="110"/>
        <v>2654.9702127219402</v>
      </c>
      <c r="AQ147" s="204">
        <f t="shared" si="110"/>
        <v>2680.999332454508</v>
      </c>
      <c r="AR147" s="204">
        <f t="shared" si="110"/>
        <v>2707.2836396354346</v>
      </c>
      <c r="AS147" s="204">
        <f t="shared" si="110"/>
        <v>2733.8256361024496</v>
      </c>
      <c r="AT147" s="204">
        <f t="shared" si="110"/>
        <v>2760.627848221101</v>
      </c>
      <c r="AU147" s="204">
        <f t="shared" si="110"/>
        <v>2787.6928271252291</v>
      </c>
      <c r="AV147" s="204">
        <f t="shared" si="110"/>
        <v>2815.0231489597904</v>
      </c>
      <c r="AW147" s="204">
        <f t="shared" si="110"/>
        <v>2842.6214151260629</v>
      </c>
      <c r="AX147" s="204">
        <f t="shared" si="110"/>
        <v>2870.4902525292591</v>
      </c>
      <c r="AY147" s="204">
        <f t="shared" si="110"/>
        <v>2898.6323138285666</v>
      </c>
      <c r="AZ147" s="204">
        <f t="shared" si="110"/>
        <v>2927.0502776896301</v>
      </c>
      <c r="BA147" s="204">
        <f t="shared" si="110"/>
        <v>2955.746849039529</v>
      </c>
      <c r="BB147" s="204">
        <f t="shared" si="110"/>
        <v>2984.7247593242296</v>
      </c>
      <c r="BC147" s="204">
        <f t="shared" si="110"/>
        <v>3013.9867667685853</v>
      </c>
      <c r="BD147" s="204">
        <f t="shared" si="110"/>
        <v>3043.535656638865</v>
      </c>
      <c r="BE147" s="204">
        <f t="shared" si="110"/>
        <v>3073.3742415078746</v>
      </c>
      <c r="BF147" s="204">
        <f t="shared" si="110"/>
        <v>3103.5053615226575</v>
      </c>
      <c r="BG147" s="204">
        <f t="shared" si="110"/>
        <v>3133.9318846748406</v>
      </c>
      <c r="BH147" s="204">
        <f t="shared" si="110"/>
        <v>3164.6567070736137</v>
      </c>
      <c r="BI147" s="204">
        <f t="shared" si="110"/>
        <v>3195.6827532213952</v>
      </c>
      <c r="BJ147" s="204">
        <f t="shared" si="110"/>
        <v>3227.0129762921924</v>
      </c>
      <c r="BK147" s="204">
        <f t="shared" si="110"/>
        <v>3258.6503584127036</v>
      </c>
      <c r="BL147" s="204">
        <f t="shared" si="110"/>
        <v>3290.5979109461609</v>
      </c>
      <c r="BM147" s="204">
        <f t="shared" si="110"/>
        <v>3322.8586747789668</v>
      </c>
      <c r="BN147" s="204">
        <f t="shared" si="110"/>
        <v>3355.4357206101326</v>
      </c>
      <c r="BO147" s="204">
        <f t="shared" si="110"/>
        <v>3388.3321492435657</v>
      </c>
      <c r="BP147" s="204">
        <f t="shared" si="110"/>
        <v>3421.5510918832088</v>
      </c>
      <c r="BQ147" s="204">
        <f t="shared" si="110"/>
        <v>3455.0957104310828</v>
      </c>
    </row>
    <row r="148" spans="5:69">
      <c r="E148" s="331"/>
      <c r="F148" s="328"/>
      <c r="G148" s="329"/>
      <c r="H148" s="323"/>
      <c r="I148" s="231" t="s">
        <v>449</v>
      </c>
      <c r="J148" s="204">
        <f>J146-J147</f>
        <v>4312.5236951851366</v>
      </c>
      <c r="K148" s="204">
        <f>K146-K147</f>
        <v>7482.5677775217246</v>
      </c>
      <c r="L148" s="204">
        <f t="shared" ref="L148:BQ148" si="111">L146-L147</f>
        <v>9119.8085042775601</v>
      </c>
      <c r="M148" s="204">
        <f t="shared" si="111"/>
        <v>9991.1595011409336</v>
      </c>
      <c r="N148" s="204">
        <f t="shared" si="111"/>
        <v>10480.082600053034</v>
      </c>
      <c r="O148" s="204">
        <f t="shared" si="111"/>
        <v>10778.313785288326</v>
      </c>
      <c r="P148" s="204">
        <f t="shared" si="111"/>
        <v>10981.726166977169</v>
      </c>
      <c r="Q148" s="204">
        <f t="shared" si="111"/>
        <v>11138.261468354263</v>
      </c>
      <c r="R148" s="204">
        <f t="shared" si="111"/>
        <v>11271.895769874827</v>
      </c>
      <c r="S148" s="204">
        <f t="shared" si="111"/>
        <v>11394.622381769401</v>
      </c>
      <c r="T148" s="204">
        <f t="shared" si="111"/>
        <v>11512.443280822885</v>
      </c>
      <c r="U148" s="204">
        <f t="shared" si="111"/>
        <v>11628.364829270588</v>
      </c>
      <c r="V148" s="204">
        <f t="shared" si="111"/>
        <v>11743.895634757766</v>
      </c>
      <c r="W148" s="204">
        <f t="shared" si="111"/>
        <v>11859.795480835886</v>
      </c>
      <c r="X148" s="204">
        <f t="shared" si="111"/>
        <v>11976.44979273237</v>
      </c>
      <c r="Y148" s="204">
        <f t="shared" si="111"/>
        <v>12094.056870762124</v>
      </c>
      <c r="Z148" s="204">
        <f t="shared" si="111"/>
        <v>12212.721507565197</v>
      </c>
      <c r="AA148" s="204">
        <f t="shared" si="111"/>
        <v>12332.501797262656</v>
      </c>
      <c r="AB148" s="204">
        <f t="shared" si="111"/>
        <v>12453.432540576874</v>
      </c>
      <c r="AC148" s="204">
        <f t="shared" si="111"/>
        <v>12575.53694793933</v>
      </c>
      <c r="AD148" s="204">
        <f t="shared" si="111"/>
        <v>12698.832491597532</v>
      </c>
      <c r="AE148" s="204">
        <f t="shared" si="111"/>
        <v>12823.333832226903</v>
      </c>
      <c r="AF148" s="204">
        <f t="shared" si="111"/>
        <v>12949.054282800686</v>
      </c>
      <c r="AG148" s="204">
        <f t="shared" si="111"/>
        <v>13076.006541094321</v>
      </c>
      <c r="AH148" s="204">
        <f t="shared" si="111"/>
        <v>13204.203056512644</v>
      </c>
      <c r="AI148" s="204">
        <f t="shared" si="111"/>
        <v>13333.656214084211</v>
      </c>
      <c r="AJ148" s="204">
        <f t="shared" si="111"/>
        <v>13464.378427044783</v>
      </c>
      <c r="AK148" s="204">
        <f t="shared" si="111"/>
        <v>13596.382183721173</v>
      </c>
      <c r="AL148" s="204">
        <f t="shared" si="111"/>
        <v>13729.680071571118</v>
      </c>
      <c r="AM148" s="204">
        <f t="shared" si="111"/>
        <v>13864.284789806978</v>
      </c>
      <c r="AN148" s="204">
        <f t="shared" si="111"/>
        <v>14000.20915631728</v>
      </c>
      <c r="AO148" s="204">
        <f t="shared" si="111"/>
        <v>14137.466111743153</v>
      </c>
      <c r="AP148" s="204">
        <f t="shared" si="111"/>
        <v>14276.068722138285</v>
      </c>
      <c r="AQ148" s="204">
        <f t="shared" si="111"/>
        <v>14416.030180926706</v>
      </c>
      <c r="AR148" s="204">
        <f t="shared" si="111"/>
        <v>14557.363810515597</v>
      </c>
      <c r="AS148" s="204">
        <f t="shared" si="111"/>
        <v>14700.083063741931</v>
      </c>
      <c r="AT148" s="204">
        <f t="shared" si="111"/>
        <v>14844.201525242192</v>
      </c>
      <c r="AU148" s="204">
        <f t="shared" si="111"/>
        <v>14989.732912790085</v>
      </c>
      <c r="AV148" s="204">
        <f t="shared" si="111"/>
        <v>15136.69107862451</v>
      </c>
      <c r="AW148" s="204">
        <f t="shared" si="111"/>
        <v>15285.090010779264</v>
      </c>
      <c r="AX148" s="204">
        <f t="shared" si="111"/>
        <v>15434.943834420039</v>
      </c>
      <c r="AY148" s="204">
        <f t="shared" si="111"/>
        <v>15586.266813191713</v>
      </c>
      <c r="AZ148" s="204">
        <f t="shared" si="111"/>
        <v>15739.07335057737</v>
      </c>
      <c r="BA148" s="204">
        <f t="shared" si="111"/>
        <v>15893.377991270016</v>
      </c>
      <c r="BB148" s="204">
        <f t="shared" si="111"/>
        <v>16049.195422557334</v>
      </c>
      <c r="BC148" s="204">
        <f t="shared" si="111"/>
        <v>16206.540475719839</v>
      </c>
      <c r="BD148" s="204">
        <f t="shared" si="111"/>
        <v>16365.428127442668</v>
      </c>
      <c r="BE148" s="204">
        <f t="shared" si="111"/>
        <v>16525.873501241174</v>
      </c>
      <c r="BF148" s="204">
        <f t="shared" si="111"/>
        <v>16687.89186890042</v>
      </c>
      <c r="BG148" s="204">
        <f t="shared" si="111"/>
        <v>16851.498651928872</v>
      </c>
      <c r="BH148" s="204">
        <f t="shared" si="111"/>
        <v>17016.709423026219</v>
      </c>
      <c r="BI148" s="204">
        <f t="shared" si="111"/>
        <v>17183.539907565693</v>
      </c>
      <c r="BJ148" s="204">
        <f t="shared" si="111"/>
        <v>17352.005985090851</v>
      </c>
      <c r="BK148" s="204">
        <f t="shared" si="111"/>
        <v>17522.123690827037</v>
      </c>
      <c r="BL148" s="204">
        <f t="shared" si="111"/>
        <v>17693.909217207693</v>
      </c>
      <c r="BM148" s="204">
        <f t="shared" si="111"/>
        <v>17867.378915415611</v>
      </c>
      <c r="BN148" s="204">
        <f t="shared" si="111"/>
        <v>18042.549296939291</v>
      </c>
      <c r="BO148" s="204">
        <f t="shared" si="111"/>
        <v>18219.43703514458</v>
      </c>
      <c r="BP148" s="204">
        <f t="shared" si="111"/>
        <v>18398.058966861685</v>
      </c>
      <c r="BQ148" s="204">
        <f t="shared" si="111"/>
        <v>18578.432093987773</v>
      </c>
    </row>
    <row r="149" spans="5:69">
      <c r="E149" s="331"/>
      <c r="F149" s="328"/>
      <c r="G149" s="329"/>
      <c r="H149" s="330" t="s">
        <v>26</v>
      </c>
      <c r="I149" s="224" t="s">
        <v>318</v>
      </c>
      <c r="J149" s="216">
        <f>Variables!$D$29</f>
        <v>0.1</v>
      </c>
      <c r="K149" s="216">
        <f>Variables!$D$29</f>
        <v>0.1</v>
      </c>
      <c r="L149" s="216">
        <f>Variables!$D$29</f>
        <v>0.1</v>
      </c>
      <c r="M149" s="216">
        <f>Variables!$D$29</f>
        <v>0.1</v>
      </c>
      <c r="N149" s="216">
        <f>Variables!$D$29</f>
        <v>0.1</v>
      </c>
      <c r="O149" s="216">
        <f>Variables!$D$29</f>
        <v>0.1</v>
      </c>
      <c r="P149" s="216">
        <f>Variables!$D$29</f>
        <v>0.1</v>
      </c>
      <c r="Q149" s="216">
        <f>Variables!$D$29</f>
        <v>0.1</v>
      </c>
      <c r="R149" s="216">
        <f>Variables!$D$29</f>
        <v>0.1</v>
      </c>
      <c r="S149" s="216">
        <f>Variables!$D$29</f>
        <v>0.1</v>
      </c>
      <c r="T149" s="216">
        <f>Variables!$D$29</f>
        <v>0.1</v>
      </c>
      <c r="U149" s="216">
        <f>Variables!$D$29</f>
        <v>0.1</v>
      </c>
      <c r="V149" s="216">
        <f>Variables!$D$29</f>
        <v>0.1</v>
      </c>
      <c r="W149" s="216">
        <f>Variables!$D$29</f>
        <v>0.1</v>
      </c>
      <c r="X149" s="216">
        <f>Variables!$D$29</f>
        <v>0.1</v>
      </c>
      <c r="Y149" s="216">
        <f>Variables!$D$29</f>
        <v>0.1</v>
      </c>
      <c r="Z149" s="216">
        <f>Variables!$D$29</f>
        <v>0.1</v>
      </c>
      <c r="AA149" s="216">
        <f>Variables!$D$29</f>
        <v>0.1</v>
      </c>
      <c r="AB149" s="216">
        <f>Variables!$D$29</f>
        <v>0.1</v>
      </c>
      <c r="AC149" s="216">
        <f>Variables!$D$29</f>
        <v>0.1</v>
      </c>
      <c r="AD149" s="216">
        <f>Variables!$D$29</f>
        <v>0.1</v>
      </c>
      <c r="AE149" s="216">
        <f>Variables!$D$29</f>
        <v>0.1</v>
      </c>
      <c r="AF149" s="216">
        <f>Variables!$D$29</f>
        <v>0.1</v>
      </c>
      <c r="AG149" s="216">
        <f>Variables!$D$29</f>
        <v>0.1</v>
      </c>
      <c r="AH149" s="216">
        <f>Variables!$D$29</f>
        <v>0.1</v>
      </c>
      <c r="AI149" s="216">
        <f>Variables!$D$29</f>
        <v>0.1</v>
      </c>
      <c r="AJ149" s="216">
        <f>Variables!$D$29</f>
        <v>0.1</v>
      </c>
      <c r="AK149" s="216">
        <f>Variables!$D$29</f>
        <v>0.1</v>
      </c>
      <c r="AL149" s="216">
        <f>Variables!$D$29</f>
        <v>0.1</v>
      </c>
      <c r="AM149" s="216">
        <f>Variables!$D$29</f>
        <v>0.1</v>
      </c>
      <c r="AN149" s="216">
        <f>Variables!$D$29</f>
        <v>0.1</v>
      </c>
      <c r="AO149" s="216">
        <f>Variables!$D$29</f>
        <v>0.1</v>
      </c>
      <c r="AP149" s="216">
        <f>Variables!$D$29</f>
        <v>0.1</v>
      </c>
      <c r="AQ149" s="216">
        <f>Variables!$D$29</f>
        <v>0.1</v>
      </c>
      <c r="AR149" s="216">
        <f>Variables!$D$29</f>
        <v>0.1</v>
      </c>
      <c r="AS149" s="216">
        <f>Variables!$D$29</f>
        <v>0.1</v>
      </c>
      <c r="AT149" s="216">
        <f>Variables!$D$29</f>
        <v>0.1</v>
      </c>
      <c r="AU149" s="216">
        <f>Variables!$D$29</f>
        <v>0.1</v>
      </c>
      <c r="AV149" s="216">
        <f>Variables!$D$29</f>
        <v>0.1</v>
      </c>
      <c r="AW149" s="216">
        <f>Variables!$D$29</f>
        <v>0.1</v>
      </c>
      <c r="AX149" s="216">
        <f>Variables!$D$29</f>
        <v>0.1</v>
      </c>
      <c r="AY149" s="216">
        <f>Variables!$D$29</f>
        <v>0.1</v>
      </c>
      <c r="AZ149" s="216">
        <f>Variables!$D$29</f>
        <v>0.1</v>
      </c>
      <c r="BA149" s="216">
        <f>Variables!$D$29</f>
        <v>0.1</v>
      </c>
      <c r="BB149" s="216">
        <f>Variables!$D$29</f>
        <v>0.1</v>
      </c>
      <c r="BC149" s="216">
        <f>Variables!$D$29</f>
        <v>0.1</v>
      </c>
      <c r="BD149" s="216">
        <f>Variables!$D$29</f>
        <v>0.1</v>
      </c>
      <c r="BE149" s="216">
        <f>Variables!$D$29</f>
        <v>0.1</v>
      </c>
      <c r="BF149" s="216">
        <f>Variables!$D$29</f>
        <v>0.1</v>
      </c>
      <c r="BG149" s="216">
        <f>Variables!$D$29</f>
        <v>0.1</v>
      </c>
      <c r="BH149" s="216">
        <f>Variables!$D$29</f>
        <v>0.1</v>
      </c>
      <c r="BI149" s="216">
        <f>Variables!$D$29</f>
        <v>0.1</v>
      </c>
      <c r="BJ149" s="216">
        <f>Variables!$D$29</f>
        <v>0.1</v>
      </c>
      <c r="BK149" s="216">
        <f>Variables!$D$29</f>
        <v>0.1</v>
      </c>
      <c r="BL149" s="216">
        <f>Variables!$D$29</f>
        <v>0.1</v>
      </c>
      <c r="BM149" s="216">
        <f>Variables!$D$29</f>
        <v>0.1</v>
      </c>
      <c r="BN149" s="216">
        <f>Variables!$D$29</f>
        <v>0.1</v>
      </c>
      <c r="BO149" s="216">
        <f>Variables!$D$29</f>
        <v>0.1</v>
      </c>
      <c r="BP149" s="216">
        <f>Variables!$D$29</f>
        <v>0.1</v>
      </c>
      <c r="BQ149" s="216">
        <f>Variables!$D$29</f>
        <v>0.1</v>
      </c>
    </row>
    <row r="150" spans="5:69">
      <c r="E150" s="331"/>
      <c r="F150" s="328"/>
      <c r="G150" s="329"/>
      <c r="H150" s="330"/>
      <c r="I150" s="224" t="s">
        <v>319</v>
      </c>
      <c r="J150" s="216">
        <f>Variables!$D$31</f>
        <v>0.15</v>
      </c>
      <c r="K150" s="216">
        <f>Variables!$D$31</f>
        <v>0.15</v>
      </c>
      <c r="L150" s="216">
        <f>Variables!$D$31</f>
        <v>0.15</v>
      </c>
      <c r="M150" s="216">
        <f>Variables!$D$31</f>
        <v>0.15</v>
      </c>
      <c r="N150" s="216">
        <f>Variables!$D$31</f>
        <v>0.15</v>
      </c>
      <c r="O150" s="216">
        <f>Variables!$D$31</f>
        <v>0.15</v>
      </c>
      <c r="P150" s="216">
        <f>Variables!$D$31</f>
        <v>0.15</v>
      </c>
      <c r="Q150" s="216">
        <f>Variables!$D$31</f>
        <v>0.15</v>
      </c>
      <c r="R150" s="216">
        <f>Variables!$D$31</f>
        <v>0.15</v>
      </c>
      <c r="S150" s="216">
        <f>Variables!$D$31</f>
        <v>0.15</v>
      </c>
      <c r="T150" s="216">
        <f>Variables!$D$31</f>
        <v>0.15</v>
      </c>
      <c r="U150" s="216">
        <f>Variables!$D$31</f>
        <v>0.15</v>
      </c>
      <c r="V150" s="216">
        <f>Variables!$D$31</f>
        <v>0.15</v>
      </c>
      <c r="W150" s="216">
        <f>Variables!$D$31</f>
        <v>0.15</v>
      </c>
      <c r="X150" s="216">
        <f>Variables!$D$31</f>
        <v>0.15</v>
      </c>
      <c r="Y150" s="216">
        <f>Variables!$D$31</f>
        <v>0.15</v>
      </c>
      <c r="Z150" s="216">
        <f>Variables!$D$31</f>
        <v>0.15</v>
      </c>
      <c r="AA150" s="216">
        <f>Variables!$D$31</f>
        <v>0.15</v>
      </c>
      <c r="AB150" s="216">
        <f>Variables!$D$31</f>
        <v>0.15</v>
      </c>
      <c r="AC150" s="216">
        <f>Variables!$D$31</f>
        <v>0.15</v>
      </c>
      <c r="AD150" s="216">
        <f>Variables!$D$31</f>
        <v>0.15</v>
      </c>
      <c r="AE150" s="216">
        <f>Variables!$D$31</f>
        <v>0.15</v>
      </c>
      <c r="AF150" s="216">
        <f>Variables!$D$31</f>
        <v>0.15</v>
      </c>
      <c r="AG150" s="216">
        <f>Variables!$D$31</f>
        <v>0.15</v>
      </c>
      <c r="AH150" s="216">
        <f>Variables!$D$31</f>
        <v>0.15</v>
      </c>
      <c r="AI150" s="216">
        <f>Variables!$D$31</f>
        <v>0.15</v>
      </c>
      <c r="AJ150" s="216">
        <f>Variables!$D$31</f>
        <v>0.15</v>
      </c>
      <c r="AK150" s="216">
        <f>Variables!$D$31</f>
        <v>0.15</v>
      </c>
      <c r="AL150" s="216">
        <f>Variables!$D$31</f>
        <v>0.15</v>
      </c>
      <c r="AM150" s="216">
        <f>Variables!$D$31</f>
        <v>0.15</v>
      </c>
      <c r="AN150" s="216">
        <f>Variables!$D$31</f>
        <v>0.15</v>
      </c>
      <c r="AO150" s="216">
        <f>Variables!$D$31</f>
        <v>0.15</v>
      </c>
      <c r="AP150" s="216">
        <f>Variables!$D$31</f>
        <v>0.15</v>
      </c>
      <c r="AQ150" s="216">
        <f>Variables!$D$31</f>
        <v>0.15</v>
      </c>
      <c r="AR150" s="216">
        <f>Variables!$D$31</f>
        <v>0.15</v>
      </c>
      <c r="AS150" s="216">
        <f>Variables!$D$31</f>
        <v>0.15</v>
      </c>
      <c r="AT150" s="216">
        <f>Variables!$D$31</f>
        <v>0.15</v>
      </c>
      <c r="AU150" s="216">
        <f>Variables!$D$31</f>
        <v>0.15</v>
      </c>
      <c r="AV150" s="216">
        <f>Variables!$D$31</f>
        <v>0.15</v>
      </c>
      <c r="AW150" s="216">
        <f>Variables!$D$31</f>
        <v>0.15</v>
      </c>
      <c r="AX150" s="216">
        <f>Variables!$D$31</f>
        <v>0.15</v>
      </c>
      <c r="AY150" s="216">
        <f>Variables!$D$31</f>
        <v>0.15</v>
      </c>
      <c r="AZ150" s="216">
        <f>Variables!$D$31</f>
        <v>0.15</v>
      </c>
      <c r="BA150" s="216">
        <f>Variables!$D$31</f>
        <v>0.15</v>
      </c>
      <c r="BB150" s="216">
        <f>Variables!$D$31</f>
        <v>0.15</v>
      </c>
      <c r="BC150" s="216">
        <f>Variables!$D$31</f>
        <v>0.15</v>
      </c>
      <c r="BD150" s="216">
        <f>Variables!$D$31</f>
        <v>0.15</v>
      </c>
      <c r="BE150" s="216">
        <f>Variables!$D$31</f>
        <v>0.15</v>
      </c>
      <c r="BF150" s="216">
        <f>Variables!$D$31</f>
        <v>0.15</v>
      </c>
      <c r="BG150" s="216">
        <f>Variables!$D$31</f>
        <v>0.15</v>
      </c>
      <c r="BH150" s="216">
        <f>Variables!$D$31</f>
        <v>0.15</v>
      </c>
      <c r="BI150" s="216">
        <f>Variables!$D$31</f>
        <v>0.15</v>
      </c>
      <c r="BJ150" s="216">
        <f>Variables!$D$31</f>
        <v>0.15</v>
      </c>
      <c r="BK150" s="216">
        <f>Variables!$D$31</f>
        <v>0.15</v>
      </c>
      <c r="BL150" s="216">
        <f>Variables!$D$31</f>
        <v>0.15</v>
      </c>
      <c r="BM150" s="216">
        <f>Variables!$D$31</f>
        <v>0.15</v>
      </c>
      <c r="BN150" s="216">
        <f>Variables!$D$31</f>
        <v>0.15</v>
      </c>
      <c r="BO150" s="216">
        <f>Variables!$D$31</f>
        <v>0.15</v>
      </c>
      <c r="BP150" s="216">
        <f>Variables!$D$31</f>
        <v>0.15</v>
      </c>
      <c r="BQ150" s="216">
        <f>Variables!$D$31</f>
        <v>0.15</v>
      </c>
    </row>
    <row r="151" spans="5:69">
      <c r="E151" s="331"/>
      <c r="F151" s="328"/>
      <c r="G151" s="329"/>
      <c r="H151" s="330"/>
      <c r="I151" s="226" t="s">
        <v>321</v>
      </c>
      <c r="J151" s="200">
        <f>J95*J149*J150</f>
        <v>0.72507266523442426</v>
      </c>
      <c r="K151" s="200">
        <f>K95*K149*K150</f>
        <v>0.74682484519145709</v>
      </c>
      <c r="L151" s="200">
        <f t="shared" ref="L151:BQ151" si="112">L95*L149*L150</f>
        <v>0.76922959054720075</v>
      </c>
      <c r="M151" s="200">
        <f t="shared" si="112"/>
        <v>0.79230647826361689</v>
      </c>
      <c r="N151" s="200">
        <f t="shared" si="112"/>
        <v>0.81607567261152536</v>
      </c>
      <c r="O151" s="200">
        <f t="shared" si="112"/>
        <v>0.84055794278987117</v>
      </c>
      <c r="P151" s="200">
        <f t="shared" si="112"/>
        <v>0.86577468107356725</v>
      </c>
      <c r="Q151" s="200">
        <f t="shared" si="112"/>
        <v>0.8917479215057742</v>
      </c>
      <c r="R151" s="200">
        <f t="shared" si="112"/>
        <v>0.91850035915094752</v>
      </c>
      <c r="S151" s="200">
        <f t="shared" si="112"/>
        <v>0.9460553699254759</v>
      </c>
      <c r="T151" s="200">
        <f t="shared" si="112"/>
        <v>0.97443703102324042</v>
      </c>
      <c r="U151" s="200">
        <f t="shared" si="112"/>
        <v>1.0036701419539376</v>
      </c>
      <c r="V151" s="200">
        <f t="shared" si="112"/>
        <v>1.0337802462125556</v>
      </c>
      <c r="W151" s="200">
        <f t="shared" si="112"/>
        <v>1.0647936535989324</v>
      </c>
      <c r="X151" s="200">
        <f t="shared" si="112"/>
        <v>1.0967374632069002</v>
      </c>
      <c r="Y151" s="200">
        <f t="shared" si="112"/>
        <v>1.1296395871031073</v>
      </c>
      <c r="Z151" s="200">
        <f t="shared" si="112"/>
        <v>1.1635287747162002</v>
      </c>
      <c r="AA151" s="200">
        <f t="shared" si="112"/>
        <v>1.1984346379576865</v>
      </c>
      <c r="AB151" s="200">
        <f t="shared" si="112"/>
        <v>1.2343876770964171</v>
      </c>
      <c r="AC151" s="200">
        <f t="shared" si="112"/>
        <v>1.2714193074093096</v>
      </c>
      <c r="AD151" s="200">
        <f t="shared" si="112"/>
        <v>1.3095618866315888</v>
      </c>
      <c r="AE151" s="200">
        <f t="shared" si="112"/>
        <v>1.3488487432305365</v>
      </c>
      <c r="AF151" s="200">
        <f t="shared" si="112"/>
        <v>1.3893142055274523</v>
      </c>
      <c r="AG151" s="200">
        <f t="shared" si="112"/>
        <v>1.4309936316932761</v>
      </c>
      <c r="AH151" s="200">
        <f t="shared" si="112"/>
        <v>1.4739234406440744</v>
      </c>
      <c r="AI151" s="200">
        <f t="shared" si="112"/>
        <v>1.5181411438633965</v>
      </c>
      <c r="AJ151" s="200">
        <f t="shared" si="112"/>
        <v>1.5636853781792985</v>
      </c>
      <c r="AK151" s="200">
        <f t="shared" si="112"/>
        <v>1.6105959395246778</v>
      </c>
      <c r="AL151" s="200">
        <f t="shared" si="112"/>
        <v>1.6589138177104181</v>
      </c>
      <c r="AM151" s="200">
        <f t="shared" si="112"/>
        <v>1.7086812322417306</v>
      </c>
      <c r="AN151" s="200">
        <f t="shared" si="112"/>
        <v>1.7599416692089831</v>
      </c>
      <c r="AO151" s="200">
        <f t="shared" si="112"/>
        <v>1.812739919285252</v>
      </c>
      <c r="AP151" s="200">
        <f t="shared" si="112"/>
        <v>1.8671221168638099</v>
      </c>
      <c r="AQ151" s="200">
        <f t="shared" si="112"/>
        <v>1.923135780369724</v>
      </c>
      <c r="AR151" s="200">
        <f t="shared" si="112"/>
        <v>1.980829853780816</v>
      </c>
      <c r="AS151" s="200">
        <f t="shared" si="112"/>
        <v>2.0402547493942405</v>
      </c>
      <c r="AT151" s="200">
        <f t="shared" si="112"/>
        <v>2.1014623918760673</v>
      </c>
      <c r="AU151" s="200">
        <f t="shared" si="112"/>
        <v>2.16450626363235</v>
      </c>
      <c r="AV151" s="200">
        <f t="shared" si="112"/>
        <v>2.2294414515413203</v>
      </c>
      <c r="AW151" s="200">
        <f t="shared" si="112"/>
        <v>2.2963246950875598</v>
      </c>
      <c r="AX151" s="200">
        <f t="shared" si="112"/>
        <v>2.365214435940187</v>
      </c>
      <c r="AY151" s="200">
        <f t="shared" si="112"/>
        <v>2.4361708690183925</v>
      </c>
      <c r="AZ151" s="200">
        <f t="shared" si="112"/>
        <v>2.5092559950889446</v>
      </c>
      <c r="BA151" s="200">
        <f t="shared" si="112"/>
        <v>2.5845336749416128</v>
      </c>
      <c r="BB151" s="200">
        <f t="shared" si="112"/>
        <v>2.6620696851898615</v>
      </c>
      <c r="BC151" s="200">
        <f t="shared" si="112"/>
        <v>2.7419317757455568</v>
      </c>
      <c r="BD151" s="200">
        <f t="shared" si="112"/>
        <v>2.8241897290179239</v>
      </c>
      <c r="BE151" s="200">
        <f t="shared" si="112"/>
        <v>2.9089154208884618</v>
      </c>
      <c r="BF151" s="200">
        <f t="shared" si="112"/>
        <v>2.9961828835151159</v>
      </c>
      <c r="BG151" s="200">
        <f t="shared" si="112"/>
        <v>3.0860683700205693</v>
      </c>
      <c r="BH151" s="200">
        <f t="shared" si="112"/>
        <v>3.1786504211211861</v>
      </c>
      <c r="BI151" s="200">
        <f t="shared" si="112"/>
        <v>3.2740099337548227</v>
      </c>
      <c r="BJ151" s="200">
        <f t="shared" si="112"/>
        <v>3.3722302317674666</v>
      </c>
      <c r="BK151" s="200">
        <f t="shared" si="112"/>
        <v>3.4733971387204909</v>
      </c>
      <c r="BL151" s="200">
        <f t="shared" si="112"/>
        <v>3.5775990528821064</v>
      </c>
      <c r="BM151" s="200">
        <f t="shared" si="112"/>
        <v>3.6849270244685695</v>
      </c>
      <c r="BN151" s="200">
        <f t="shared" si="112"/>
        <v>3.7954748352026262</v>
      </c>
      <c r="BO151" s="200">
        <f t="shared" si="112"/>
        <v>3.9093390802587047</v>
      </c>
      <c r="BP151" s="200">
        <f t="shared" si="112"/>
        <v>4.0266192526664666</v>
      </c>
      <c r="BQ151" s="200">
        <f t="shared" si="112"/>
        <v>4.1474178302464599</v>
      </c>
    </row>
    <row r="152" spans="5:69">
      <c r="E152" s="331"/>
      <c r="F152" s="328"/>
      <c r="G152" s="329"/>
      <c r="H152" s="330"/>
      <c r="I152" s="226" t="s">
        <v>323</v>
      </c>
      <c r="J152" s="200">
        <f>J151/J274</f>
        <v>0.14217111083027925</v>
      </c>
      <c r="K152" s="200">
        <f>K151/K274</f>
        <v>0.14356494525018396</v>
      </c>
      <c r="L152" s="200">
        <f t="shared" ref="L152:BQ152" si="113">L151/L274</f>
        <v>0.14497244471342105</v>
      </c>
      <c r="M152" s="200">
        <f t="shared" si="113"/>
        <v>0.14639374319100365</v>
      </c>
      <c r="N152" s="200">
        <f t="shared" si="113"/>
        <v>0.14782897596738603</v>
      </c>
      <c r="O152" s="200">
        <f t="shared" si="113"/>
        <v>0.14927827965334078</v>
      </c>
      <c r="P152" s="200">
        <f t="shared" si="113"/>
        <v>0.15074179219896178</v>
      </c>
      <c r="Q152" s="200">
        <f t="shared" si="113"/>
        <v>0.15221965290679471</v>
      </c>
      <c r="R152" s="200">
        <f t="shared" si="113"/>
        <v>0.15371200244509664</v>
      </c>
      <c r="S152" s="200">
        <f t="shared" si="113"/>
        <v>0.15521898286122501</v>
      </c>
      <c r="T152" s="200">
        <f t="shared" si="113"/>
        <v>0.15674073759515866</v>
      </c>
      <c r="U152" s="200">
        <f t="shared" si="113"/>
        <v>0.15827741149315036</v>
      </c>
      <c r="V152" s="200">
        <f t="shared" si="113"/>
        <v>0.15982915082151455</v>
      </c>
      <c r="W152" s="200">
        <f t="shared" si="113"/>
        <v>0.16139610328054907</v>
      </c>
      <c r="X152" s="200">
        <f t="shared" si="113"/>
        <v>0.16297841801859361</v>
      </c>
      <c r="Y152" s="200">
        <f t="shared" si="113"/>
        <v>0.16457624564622689</v>
      </c>
      <c r="Z152" s="200">
        <f t="shared" si="113"/>
        <v>0.16618973825060157</v>
      </c>
      <c r="AA152" s="200">
        <f t="shared" si="113"/>
        <v>0.16781904940992126</v>
      </c>
      <c r="AB152" s="200">
        <f t="shared" si="113"/>
        <v>0.16946433420805773</v>
      </c>
      <c r="AC152" s="200">
        <f t="shared" si="113"/>
        <v>0.1711257492493132</v>
      </c>
      <c r="AD152" s="200">
        <f t="shared" si="113"/>
        <v>0.17280345267332606</v>
      </c>
      <c r="AE152" s="200">
        <f t="shared" si="113"/>
        <v>0.17449760417012339</v>
      </c>
      <c r="AF152" s="200">
        <f t="shared" si="113"/>
        <v>0.17620836499532064</v>
      </c>
      <c r="AG152" s="200">
        <f t="shared" si="113"/>
        <v>0.17793589798547088</v>
      </c>
      <c r="AH152" s="200">
        <f t="shared" si="113"/>
        <v>0.17968036757356373</v>
      </c>
      <c r="AI152" s="200">
        <f t="shared" si="113"/>
        <v>0.18144193980467707</v>
      </c>
      <c r="AJ152" s="200">
        <f t="shared" si="113"/>
        <v>0.18322078235178177</v>
      </c>
      <c r="AK152" s="200">
        <f t="shared" si="113"/>
        <v>0.18501706453170125</v>
      </c>
      <c r="AL152" s="200">
        <f t="shared" si="113"/>
        <v>0.1868309573212277</v>
      </c>
      <c r="AM152" s="200">
        <f t="shared" si="113"/>
        <v>0.18866263337339662</v>
      </c>
      <c r="AN152" s="200">
        <f t="shared" si="113"/>
        <v>0.19051226703392016</v>
      </c>
      <c r="AO152" s="200">
        <f t="shared" si="113"/>
        <v>0.19238003435778206</v>
      </c>
      <c r="AP152" s="200">
        <f t="shared" si="113"/>
        <v>0.19426611312599562</v>
      </c>
      <c r="AQ152" s="200">
        <f t="shared" si="113"/>
        <v>0.19617068286252498</v>
      </c>
      <c r="AR152" s="200">
        <f t="shared" si="113"/>
        <v>0.19809392485137328</v>
      </c>
      <c r="AS152" s="200">
        <f t="shared" si="113"/>
        <v>0.20003602215383773</v>
      </c>
      <c r="AT152" s="200">
        <f t="shared" si="113"/>
        <v>0.20199715962593415</v>
      </c>
      <c r="AU152" s="200">
        <f t="shared" si="113"/>
        <v>0.20397752393599239</v>
      </c>
      <c r="AV152" s="200">
        <f t="shared" si="113"/>
        <v>0.20597730358242367</v>
      </c>
      <c r="AW152" s="200">
        <f t="shared" si="113"/>
        <v>0.20799668891166309</v>
      </c>
      <c r="AX152" s="200">
        <f t="shared" si="113"/>
        <v>0.21003587213628727</v>
      </c>
      <c r="AY152" s="200">
        <f t="shared" si="113"/>
        <v>0.2120950473533097</v>
      </c>
      <c r="AZ152" s="200">
        <f t="shared" si="113"/>
        <v>0.21417441056265588</v>
      </c>
      <c r="BA152" s="200">
        <f t="shared" si="113"/>
        <v>0.21627415968581917</v>
      </c>
      <c r="BB152" s="200">
        <f t="shared" si="113"/>
        <v>0.21839449458469976</v>
      </c>
      <c r="BC152" s="200">
        <f t="shared" si="113"/>
        <v>0.22053561708062816</v>
      </c>
      <c r="BD152" s="200">
        <f t="shared" si="113"/>
        <v>0.22269773097357551</v>
      </c>
      <c r="BE152" s="200">
        <f t="shared" si="113"/>
        <v>0.22488104206155177</v>
      </c>
      <c r="BF152" s="200">
        <f t="shared" si="113"/>
        <v>0.22708575816019444</v>
      </c>
      <c r="BG152" s="200">
        <f t="shared" si="113"/>
        <v>0.2293120891225493</v>
      </c>
      <c r="BH152" s="200">
        <f t="shared" si="113"/>
        <v>0.23156024685904486</v>
      </c>
      <c r="BI152" s="200">
        <f t="shared" si="113"/>
        <v>0.23383044535766301</v>
      </c>
      <c r="BJ152" s="200">
        <f t="shared" si="113"/>
        <v>0.23612290070430669</v>
      </c>
      <c r="BK152" s="200">
        <f t="shared" si="113"/>
        <v>0.23843783110336852</v>
      </c>
      <c r="BL152" s="200">
        <f t="shared" si="113"/>
        <v>0.24077545689849963</v>
      </c>
      <c r="BM152" s="200">
        <f t="shared" si="113"/>
        <v>0.24313600059358292</v>
      </c>
      <c r="BN152" s="200">
        <f t="shared" si="113"/>
        <v>0.24551968687391215</v>
      </c>
      <c r="BO152" s="200">
        <f t="shared" si="113"/>
        <v>0.24792674262757794</v>
      </c>
      <c r="BP152" s="200">
        <f t="shared" si="113"/>
        <v>0.25035739696706405</v>
      </c>
      <c r="BQ152" s="200">
        <f t="shared" si="113"/>
        <v>0.2528118812510548</v>
      </c>
    </row>
    <row r="153" spans="5:69">
      <c r="E153" s="331"/>
      <c r="F153" s="328"/>
      <c r="G153" s="329"/>
      <c r="H153" s="330"/>
      <c r="I153" s="224" t="s">
        <v>299</v>
      </c>
      <c r="J153" s="200">
        <v>0</v>
      </c>
      <c r="K153" s="200">
        <f t="shared" ref="K153:BQ153" si="114">J155*$B$6</f>
        <v>5.6868444332111703E-2</v>
      </c>
      <c r="L153" s="200">
        <f t="shared" si="114"/>
        <v>8.5860200266129449E-2</v>
      </c>
      <c r="M153" s="200">
        <f t="shared" si="114"/>
        <v>0.10091907801843314</v>
      </c>
      <c r="N153" s="200">
        <f t="shared" si="114"/>
        <v>0.10901703628561804</v>
      </c>
      <c r="O153" s="200">
        <f t="shared" si="114"/>
        <v>0.11364010852976343</v>
      </c>
      <c r="P153" s="200">
        <f t="shared" si="114"/>
        <v>0.11653136612621802</v>
      </c>
      <c r="Q153" s="200">
        <f t="shared" si="114"/>
        <v>0.11856239994269371</v>
      </c>
      <c r="R153" s="200">
        <f t="shared" si="114"/>
        <v>0.12016906113406474</v>
      </c>
      <c r="S153" s="200">
        <f t="shared" si="114"/>
        <v>0.12156933154507102</v>
      </c>
      <c r="T153" s="200">
        <f t="shared" si="114"/>
        <v>0.12287225891702552</v>
      </c>
      <c r="U153" s="200">
        <f t="shared" si="114"/>
        <v>0.12413242449657623</v>
      </c>
      <c r="V153" s="200">
        <f t="shared" si="114"/>
        <v>0.12537717684554825</v>
      </c>
      <c r="W153" s="200">
        <f t="shared" si="114"/>
        <v>0.12662024875137995</v>
      </c>
      <c r="X153" s="200">
        <f t="shared" si="114"/>
        <v>0.12786856568790958</v>
      </c>
      <c r="Y153" s="200">
        <f t="shared" si="114"/>
        <v>0.12912565005139223</v>
      </c>
      <c r="Z153" s="200">
        <f t="shared" si="114"/>
        <v>0.13039332328418687</v>
      </c>
      <c r="AA153" s="200">
        <f t="shared" si="114"/>
        <v>0.13167255694233407</v>
      </c>
      <c r="AB153" s="200">
        <f t="shared" si="114"/>
        <v>0.13296389823513555</v>
      </c>
      <c r="AC153" s="200">
        <f t="shared" si="114"/>
        <v>0.13426768280079088</v>
      </c>
      <c r="AD153" s="200">
        <f t="shared" si="114"/>
        <v>0.13558414110012071</v>
      </c>
      <c r="AE153" s="200">
        <f t="shared" si="114"/>
        <v>0.13691345161939078</v>
      </c>
      <c r="AF153" s="200">
        <f t="shared" si="114"/>
        <v>0.13825576747774476</v>
      </c>
      <c r="AG153" s="200">
        <f t="shared" si="114"/>
        <v>0.13961122973700063</v>
      </c>
      <c r="AH153" s="200">
        <f t="shared" si="114"/>
        <v>0.14097997406268867</v>
      </c>
      <c r="AI153" s="200">
        <f t="shared" si="114"/>
        <v>0.14236213406076983</v>
      </c>
      <c r="AJ153" s="200">
        <f t="shared" si="114"/>
        <v>0.14375784295225577</v>
      </c>
      <c r="AK153" s="200">
        <f t="shared" si="114"/>
        <v>0.1451672344168406</v>
      </c>
      <c r="AL153" s="200">
        <f t="shared" si="114"/>
        <v>0.1465904430211008</v>
      </c>
      <c r="AM153" s="200">
        <f t="shared" si="114"/>
        <v>0.14802760443904148</v>
      </c>
      <c r="AN153" s="200">
        <f t="shared" si="114"/>
        <v>0.14947885556887938</v>
      </c>
      <c r="AO153" s="200">
        <f t="shared" si="114"/>
        <v>0.15094433459800774</v>
      </c>
      <c r="AP153" s="200">
        <f t="shared" si="114"/>
        <v>0.15242418104211669</v>
      </c>
      <c r="AQ153" s="200">
        <f t="shared" si="114"/>
        <v>0.15391853577145662</v>
      </c>
      <c r="AR153" s="200">
        <f t="shared" si="114"/>
        <v>0.1554275410307383</v>
      </c>
      <c r="AS153" s="200">
        <f t="shared" si="114"/>
        <v>0.15695134045591846</v>
      </c>
      <c r="AT153" s="200">
        <f t="shared" si="114"/>
        <v>0.15849007908949431</v>
      </c>
      <c r="AU153" s="200">
        <f t="shared" si="114"/>
        <v>0.16004390339512081</v>
      </c>
      <c r="AV153" s="200">
        <f t="shared" si="114"/>
        <v>0.16161296127195737</v>
      </c>
      <c r="AW153" s="200">
        <f t="shared" si="114"/>
        <v>0.16319740206894817</v>
      </c>
      <c r="AX153" s="200">
        <f t="shared" si="114"/>
        <v>0.16479737659913934</v>
      </c>
      <c r="AY153" s="200">
        <f t="shared" si="114"/>
        <v>0.16641303715408459</v>
      </c>
      <c r="AZ153" s="200">
        <f t="shared" si="114"/>
        <v>0.16804453751836618</v>
      </c>
      <c r="BA153" s="200">
        <f t="shared" si="114"/>
        <v>0.16969203298424546</v>
      </c>
      <c r="BB153" s="200">
        <f t="shared" si="114"/>
        <v>0.17135568036645041</v>
      </c>
      <c r="BC153" s="200">
        <f t="shared" si="114"/>
        <v>0.17303563801710511</v>
      </c>
      <c r="BD153" s="200">
        <f t="shared" si="114"/>
        <v>0.17473206584080384</v>
      </c>
      <c r="BE153" s="200">
        <f t="shared" si="114"/>
        <v>0.17644512530983214</v>
      </c>
      <c r="BF153" s="200">
        <f t="shared" si="114"/>
        <v>0.17817497947953678</v>
      </c>
      <c r="BG153" s="200">
        <f t="shared" si="114"/>
        <v>0.1799217930038462</v>
      </c>
      <c r="BH153" s="200">
        <f t="shared" si="114"/>
        <v>0.18168573215094283</v>
      </c>
      <c r="BI153" s="200">
        <f t="shared" si="114"/>
        <v>0.18346696481908939</v>
      </c>
      <c r="BJ153" s="200">
        <f t="shared" si="114"/>
        <v>0.1852656605526099</v>
      </c>
      <c r="BK153" s="200">
        <f t="shared" si="114"/>
        <v>0.18708199055802766</v>
      </c>
      <c r="BL153" s="200">
        <f t="shared" si="114"/>
        <v>0.18891612772036126</v>
      </c>
      <c r="BM153" s="200">
        <f t="shared" si="114"/>
        <v>0.1907682466195805</v>
      </c>
      <c r="BN153" s="200">
        <f t="shared" si="114"/>
        <v>0.19263852354722344</v>
      </c>
      <c r="BO153" s="200">
        <f t="shared" si="114"/>
        <v>0.19452713652317657</v>
      </c>
      <c r="BP153" s="200">
        <f t="shared" si="114"/>
        <v>0.19643426531261948</v>
      </c>
      <c r="BQ153" s="200">
        <f t="shared" si="114"/>
        <v>0.19836009144313538</v>
      </c>
    </row>
    <row r="154" spans="5:69">
      <c r="E154" s="331"/>
      <c r="F154" s="328"/>
      <c r="G154" s="329"/>
      <c r="H154" s="330"/>
      <c r="I154" s="224" t="s">
        <v>301</v>
      </c>
      <c r="J154" s="200">
        <v>0</v>
      </c>
      <c r="K154" s="200">
        <f t="shared" ref="K154:BQ154" si="115">J155*$B$7</f>
        <v>1.4217111083027926E-2</v>
      </c>
      <c r="L154" s="200">
        <f t="shared" si="115"/>
        <v>2.1465050066532362E-2</v>
      </c>
      <c r="M154" s="200">
        <f t="shared" si="115"/>
        <v>2.5229769504608285E-2</v>
      </c>
      <c r="N154" s="200">
        <f t="shared" si="115"/>
        <v>2.725425907140451E-2</v>
      </c>
      <c r="O154" s="200">
        <f t="shared" si="115"/>
        <v>2.8410027132440858E-2</v>
      </c>
      <c r="P154" s="200">
        <f t="shared" si="115"/>
        <v>2.9132841531554505E-2</v>
      </c>
      <c r="Q154" s="200">
        <f t="shared" si="115"/>
        <v>2.9640599985673428E-2</v>
      </c>
      <c r="R154" s="200">
        <f t="shared" si="115"/>
        <v>3.0042265283516185E-2</v>
      </c>
      <c r="S154" s="200">
        <f t="shared" si="115"/>
        <v>3.0392332886267755E-2</v>
      </c>
      <c r="T154" s="200">
        <f t="shared" si="115"/>
        <v>3.0718064729256381E-2</v>
      </c>
      <c r="U154" s="200">
        <f t="shared" si="115"/>
        <v>3.1033106124144057E-2</v>
      </c>
      <c r="V154" s="200">
        <f t="shared" si="115"/>
        <v>3.1344294211387062E-2</v>
      </c>
      <c r="W154" s="200">
        <f t="shared" si="115"/>
        <v>3.1655062187844987E-2</v>
      </c>
      <c r="X154" s="200">
        <f t="shared" si="115"/>
        <v>3.1967141421977395E-2</v>
      </c>
      <c r="Y154" s="200">
        <f t="shared" si="115"/>
        <v>3.2281412512848058E-2</v>
      </c>
      <c r="Z154" s="200">
        <f t="shared" si="115"/>
        <v>3.2598330821046718E-2</v>
      </c>
      <c r="AA154" s="200">
        <f t="shared" si="115"/>
        <v>3.2918139235583517E-2</v>
      </c>
      <c r="AB154" s="200">
        <f t="shared" si="115"/>
        <v>3.3240974558783887E-2</v>
      </c>
      <c r="AC154" s="200">
        <f t="shared" si="115"/>
        <v>3.3566920700197719E-2</v>
      </c>
      <c r="AD154" s="200">
        <f t="shared" si="115"/>
        <v>3.3896035275030177E-2</v>
      </c>
      <c r="AE154" s="200">
        <f t="shared" si="115"/>
        <v>3.4228362904847695E-2</v>
      </c>
      <c r="AF154" s="200">
        <f t="shared" si="115"/>
        <v>3.4563941869436191E-2</v>
      </c>
      <c r="AG154" s="200">
        <f t="shared" si="115"/>
        <v>3.4902807434250158E-2</v>
      </c>
      <c r="AH154" s="200">
        <f t="shared" si="115"/>
        <v>3.5244993515672167E-2</v>
      </c>
      <c r="AI154" s="200">
        <f t="shared" si="115"/>
        <v>3.5590533515192459E-2</v>
      </c>
      <c r="AJ154" s="200">
        <f t="shared" si="115"/>
        <v>3.5939460738063943E-2</v>
      </c>
      <c r="AK154" s="200">
        <f t="shared" si="115"/>
        <v>3.6291808604210149E-2</v>
      </c>
      <c r="AL154" s="200">
        <f t="shared" si="115"/>
        <v>3.6647610755275201E-2</v>
      </c>
      <c r="AM154" s="200">
        <f t="shared" si="115"/>
        <v>3.7006901109760369E-2</v>
      </c>
      <c r="AN154" s="200">
        <f t="shared" si="115"/>
        <v>3.7369713892219845E-2</v>
      </c>
      <c r="AO154" s="200">
        <f t="shared" si="115"/>
        <v>3.7736083649501935E-2</v>
      </c>
      <c r="AP154" s="200">
        <f t="shared" si="115"/>
        <v>3.8106045260529173E-2</v>
      </c>
      <c r="AQ154" s="200">
        <f t="shared" si="115"/>
        <v>3.8479633942864154E-2</v>
      </c>
      <c r="AR154" s="200">
        <f t="shared" si="115"/>
        <v>3.8856885257684576E-2</v>
      </c>
      <c r="AS154" s="200">
        <f t="shared" si="115"/>
        <v>3.9237835113979616E-2</v>
      </c>
      <c r="AT154" s="200">
        <f t="shared" si="115"/>
        <v>3.9622519772373577E-2</v>
      </c>
      <c r="AU154" s="200">
        <f t="shared" si="115"/>
        <v>4.0010975848780203E-2</v>
      </c>
      <c r="AV154" s="200">
        <f t="shared" si="115"/>
        <v>4.0403240317989343E-2</v>
      </c>
      <c r="AW154" s="200">
        <f t="shared" si="115"/>
        <v>4.0799350517237043E-2</v>
      </c>
      <c r="AX154" s="200">
        <f t="shared" si="115"/>
        <v>4.1199344149784836E-2</v>
      </c>
      <c r="AY154" s="200">
        <f t="shared" si="115"/>
        <v>4.1603259288521148E-2</v>
      </c>
      <c r="AZ154" s="200">
        <f t="shared" si="115"/>
        <v>4.2011134379591544E-2</v>
      </c>
      <c r="BA154" s="200">
        <f t="shared" si="115"/>
        <v>4.2423008246061364E-2</v>
      </c>
      <c r="BB154" s="200">
        <f t="shared" si="115"/>
        <v>4.2838920091612602E-2</v>
      </c>
      <c r="BC154" s="200">
        <f t="shared" si="115"/>
        <v>4.3258909504276279E-2</v>
      </c>
      <c r="BD154" s="200">
        <f t="shared" si="115"/>
        <v>4.3683016460200959E-2</v>
      </c>
      <c r="BE154" s="200">
        <f t="shared" si="115"/>
        <v>4.4111281327458035E-2</v>
      </c>
      <c r="BF154" s="200">
        <f t="shared" si="115"/>
        <v>4.4543744869884196E-2</v>
      </c>
      <c r="BG154" s="200">
        <f t="shared" si="115"/>
        <v>4.4980448250961549E-2</v>
      </c>
      <c r="BH154" s="200">
        <f t="shared" si="115"/>
        <v>4.5421433037735708E-2</v>
      </c>
      <c r="BI154" s="200">
        <f t="shared" si="115"/>
        <v>4.5866741204772347E-2</v>
      </c>
      <c r="BJ154" s="200">
        <f t="shared" si="115"/>
        <v>4.6316415138152475E-2</v>
      </c>
      <c r="BK154" s="200">
        <f t="shared" si="115"/>
        <v>4.6770497639506914E-2</v>
      </c>
      <c r="BL154" s="200">
        <f t="shared" si="115"/>
        <v>4.7229031930090315E-2</v>
      </c>
      <c r="BM154" s="200">
        <f t="shared" si="115"/>
        <v>4.7692061654895125E-2</v>
      </c>
      <c r="BN154" s="200">
        <f t="shared" si="115"/>
        <v>4.815963088680586E-2</v>
      </c>
      <c r="BO154" s="200">
        <f t="shared" si="115"/>
        <v>4.8631784130794144E-2</v>
      </c>
      <c r="BP154" s="200">
        <f t="shared" si="115"/>
        <v>4.9108566328154871E-2</v>
      </c>
      <c r="BQ154" s="200">
        <f t="shared" si="115"/>
        <v>4.9590022860783844E-2</v>
      </c>
    </row>
    <row r="155" spans="5:69">
      <c r="E155" s="331"/>
      <c r="F155" s="328"/>
      <c r="G155" s="329"/>
      <c r="H155" s="330"/>
      <c r="I155" s="224" t="s">
        <v>295</v>
      </c>
      <c r="J155" s="200">
        <f>J152+J153+J154</f>
        <v>0.14217111083027925</v>
      </c>
      <c r="K155" s="200">
        <f>K152+K153+K154</f>
        <v>0.2146505006653236</v>
      </c>
      <c r="L155" s="200">
        <f t="shared" ref="L155:BQ155" si="116">L152+L153+L154</f>
        <v>0.25229769504608285</v>
      </c>
      <c r="M155" s="200">
        <f t="shared" si="116"/>
        <v>0.27254259071404507</v>
      </c>
      <c r="N155" s="200">
        <f t="shared" si="116"/>
        <v>0.28410027132440857</v>
      </c>
      <c r="O155" s="200">
        <f t="shared" si="116"/>
        <v>0.29132841531554504</v>
      </c>
      <c r="P155" s="200">
        <f t="shared" si="116"/>
        <v>0.29640599985673427</v>
      </c>
      <c r="Q155" s="200">
        <f t="shared" si="116"/>
        <v>0.30042265283516184</v>
      </c>
      <c r="R155" s="200">
        <f t="shared" si="116"/>
        <v>0.30392332886267753</v>
      </c>
      <c r="S155" s="200">
        <f t="shared" si="116"/>
        <v>0.30718064729256378</v>
      </c>
      <c r="T155" s="200">
        <f t="shared" si="116"/>
        <v>0.31033106124144055</v>
      </c>
      <c r="U155" s="200">
        <f t="shared" si="116"/>
        <v>0.31344294211387064</v>
      </c>
      <c r="V155" s="200">
        <f t="shared" si="116"/>
        <v>0.31655062187844984</v>
      </c>
      <c r="W155" s="200">
        <f t="shared" si="116"/>
        <v>0.31967141421977396</v>
      </c>
      <c r="X155" s="200">
        <f t="shared" si="116"/>
        <v>0.32281412512848057</v>
      </c>
      <c r="Y155" s="200">
        <f t="shared" si="116"/>
        <v>0.32598330821046717</v>
      </c>
      <c r="Z155" s="200">
        <f t="shared" si="116"/>
        <v>0.32918139235583516</v>
      </c>
      <c r="AA155" s="200">
        <f t="shared" si="116"/>
        <v>0.33240974558783887</v>
      </c>
      <c r="AB155" s="200">
        <f t="shared" si="116"/>
        <v>0.33566920700197717</v>
      </c>
      <c r="AC155" s="200">
        <f t="shared" si="116"/>
        <v>0.33896035275030179</v>
      </c>
      <c r="AD155" s="200">
        <f t="shared" si="116"/>
        <v>0.34228362904847692</v>
      </c>
      <c r="AE155" s="200">
        <f t="shared" si="116"/>
        <v>0.34563941869436188</v>
      </c>
      <c r="AF155" s="200">
        <f t="shared" si="116"/>
        <v>0.34902807434250155</v>
      </c>
      <c r="AG155" s="200">
        <f t="shared" si="116"/>
        <v>0.35244993515672168</v>
      </c>
      <c r="AH155" s="200">
        <f t="shared" si="116"/>
        <v>0.35590533515192457</v>
      </c>
      <c r="AI155" s="200">
        <f t="shared" si="116"/>
        <v>0.35939460738063939</v>
      </c>
      <c r="AJ155" s="200">
        <f t="shared" si="116"/>
        <v>0.36291808604210146</v>
      </c>
      <c r="AK155" s="200">
        <f t="shared" si="116"/>
        <v>0.36647610755275201</v>
      </c>
      <c r="AL155" s="200">
        <f t="shared" si="116"/>
        <v>0.37006901109760371</v>
      </c>
      <c r="AM155" s="200">
        <f t="shared" si="116"/>
        <v>0.37369713892219847</v>
      </c>
      <c r="AN155" s="200">
        <f t="shared" si="116"/>
        <v>0.37736083649501934</v>
      </c>
      <c r="AO155" s="200">
        <f t="shared" si="116"/>
        <v>0.3810604526052917</v>
      </c>
      <c r="AP155" s="200">
        <f t="shared" si="116"/>
        <v>0.3847963394286415</v>
      </c>
      <c r="AQ155" s="200">
        <f t="shared" si="116"/>
        <v>0.3885688525768457</v>
      </c>
      <c r="AR155" s="200">
        <f t="shared" si="116"/>
        <v>0.39237835113979613</v>
      </c>
      <c r="AS155" s="200">
        <f t="shared" si="116"/>
        <v>0.39622519772373577</v>
      </c>
      <c r="AT155" s="200">
        <f t="shared" si="116"/>
        <v>0.400109758487802</v>
      </c>
      <c r="AU155" s="200">
        <f t="shared" si="116"/>
        <v>0.40403240317989342</v>
      </c>
      <c r="AV155" s="200">
        <f t="shared" si="116"/>
        <v>0.40799350517237043</v>
      </c>
      <c r="AW155" s="200">
        <f t="shared" si="116"/>
        <v>0.41199344149784833</v>
      </c>
      <c r="AX155" s="200">
        <f t="shared" si="116"/>
        <v>0.41603259288521144</v>
      </c>
      <c r="AY155" s="200">
        <f t="shared" si="116"/>
        <v>0.42011134379591542</v>
      </c>
      <c r="AZ155" s="200">
        <f t="shared" si="116"/>
        <v>0.42423008246061361</v>
      </c>
      <c r="BA155" s="200">
        <f t="shared" si="116"/>
        <v>0.42838920091612598</v>
      </c>
      <c r="BB155" s="200">
        <f t="shared" si="116"/>
        <v>0.43258909504276277</v>
      </c>
      <c r="BC155" s="200">
        <f t="shared" si="116"/>
        <v>0.43683016460200957</v>
      </c>
      <c r="BD155" s="200">
        <f t="shared" si="116"/>
        <v>0.4411128132745803</v>
      </c>
      <c r="BE155" s="200">
        <f t="shared" si="116"/>
        <v>0.44543744869884194</v>
      </c>
      <c r="BF155" s="200">
        <f t="shared" si="116"/>
        <v>0.44980448250961547</v>
      </c>
      <c r="BG155" s="200">
        <f t="shared" si="116"/>
        <v>0.45421433037735703</v>
      </c>
      <c r="BH155" s="200">
        <f t="shared" si="116"/>
        <v>0.45866741204772343</v>
      </c>
      <c r="BI155" s="200">
        <f t="shared" si="116"/>
        <v>0.46316415138152472</v>
      </c>
      <c r="BJ155" s="200">
        <f t="shared" si="116"/>
        <v>0.46770497639506908</v>
      </c>
      <c r="BK155" s="200">
        <f t="shared" si="116"/>
        <v>0.47229031930090309</v>
      </c>
      <c r="BL155" s="200">
        <f t="shared" si="116"/>
        <v>0.47692061654895124</v>
      </c>
      <c r="BM155" s="200">
        <f t="shared" si="116"/>
        <v>0.4815963088680586</v>
      </c>
      <c r="BN155" s="200">
        <f t="shared" si="116"/>
        <v>0.48631784130794142</v>
      </c>
      <c r="BO155" s="200">
        <f t="shared" si="116"/>
        <v>0.49108566328154868</v>
      </c>
      <c r="BP155" s="200">
        <f t="shared" si="116"/>
        <v>0.49590022860783839</v>
      </c>
      <c r="BQ155" s="200">
        <f t="shared" si="116"/>
        <v>0.50076199555497403</v>
      </c>
    </row>
    <row r="156" spans="5:69">
      <c r="E156" s="331"/>
      <c r="F156" s="328"/>
      <c r="G156" s="329"/>
      <c r="H156" s="330"/>
      <c r="I156" s="224" t="s">
        <v>326</v>
      </c>
      <c r="J156" s="219">
        <f>Variables!$D$24</f>
        <v>55000</v>
      </c>
      <c r="K156" s="219">
        <f>Variables!$D$24</f>
        <v>55000</v>
      </c>
      <c r="L156" s="219">
        <f>Variables!$D$24</f>
        <v>55000</v>
      </c>
      <c r="M156" s="219">
        <f>Variables!$D$24</f>
        <v>55000</v>
      </c>
      <c r="N156" s="219">
        <f>Variables!$D$24</f>
        <v>55000</v>
      </c>
      <c r="O156" s="219">
        <f>Variables!$D$24</f>
        <v>55000</v>
      </c>
      <c r="P156" s="219">
        <f>Variables!$D$24</f>
        <v>55000</v>
      </c>
      <c r="Q156" s="219">
        <f>Variables!$D$24</f>
        <v>55000</v>
      </c>
      <c r="R156" s="219">
        <f>Variables!$D$24</f>
        <v>55000</v>
      </c>
      <c r="S156" s="219">
        <f>Variables!$D$24</f>
        <v>55000</v>
      </c>
      <c r="T156" s="219">
        <f>Variables!$D$24</f>
        <v>55000</v>
      </c>
      <c r="U156" s="219">
        <f>Variables!$D$24</f>
        <v>55000</v>
      </c>
      <c r="V156" s="219">
        <f>Variables!$D$24</f>
        <v>55000</v>
      </c>
      <c r="W156" s="219">
        <f>Variables!$D$24</f>
        <v>55000</v>
      </c>
      <c r="X156" s="219">
        <f>Variables!$D$24</f>
        <v>55000</v>
      </c>
      <c r="Y156" s="219">
        <f>Variables!$D$24</f>
        <v>55000</v>
      </c>
      <c r="Z156" s="219">
        <f>Variables!$D$24</f>
        <v>55000</v>
      </c>
      <c r="AA156" s="219">
        <f>Variables!$D$24</f>
        <v>55000</v>
      </c>
      <c r="AB156" s="219">
        <f>Variables!$D$24</f>
        <v>55000</v>
      </c>
      <c r="AC156" s="219">
        <f>Variables!$D$24</f>
        <v>55000</v>
      </c>
      <c r="AD156" s="219">
        <f>Variables!$D$24</f>
        <v>55000</v>
      </c>
      <c r="AE156" s="219">
        <f>Variables!$D$24</f>
        <v>55000</v>
      </c>
      <c r="AF156" s="219">
        <f>Variables!$D$24</f>
        <v>55000</v>
      </c>
      <c r="AG156" s="219">
        <f>Variables!$D$24</f>
        <v>55000</v>
      </c>
      <c r="AH156" s="219">
        <f>Variables!$D$24</f>
        <v>55000</v>
      </c>
      <c r="AI156" s="219">
        <f>Variables!$D$24</f>
        <v>55000</v>
      </c>
      <c r="AJ156" s="219">
        <f>Variables!$D$24</f>
        <v>55000</v>
      </c>
      <c r="AK156" s="219">
        <f>Variables!$D$24</f>
        <v>55000</v>
      </c>
      <c r="AL156" s="219">
        <f>Variables!$D$24</f>
        <v>55000</v>
      </c>
      <c r="AM156" s="219">
        <f>Variables!$D$24</f>
        <v>55000</v>
      </c>
      <c r="AN156" s="219">
        <f>Variables!$D$24</f>
        <v>55000</v>
      </c>
      <c r="AO156" s="219">
        <f>Variables!$D$24</f>
        <v>55000</v>
      </c>
      <c r="AP156" s="219">
        <f>Variables!$D$24</f>
        <v>55000</v>
      </c>
      <c r="AQ156" s="219">
        <f>Variables!$D$24</f>
        <v>55000</v>
      </c>
      <c r="AR156" s="219">
        <f>Variables!$D$24</f>
        <v>55000</v>
      </c>
      <c r="AS156" s="219">
        <f>Variables!$D$24</f>
        <v>55000</v>
      </c>
      <c r="AT156" s="219">
        <f>Variables!$D$24</f>
        <v>55000</v>
      </c>
      <c r="AU156" s="219">
        <f>Variables!$D$24</f>
        <v>55000</v>
      </c>
      <c r="AV156" s="219">
        <f>Variables!$D$24</f>
        <v>55000</v>
      </c>
      <c r="AW156" s="219">
        <f>Variables!$D$24</f>
        <v>55000</v>
      </c>
      <c r="AX156" s="219">
        <f>Variables!$D$24</f>
        <v>55000</v>
      </c>
      <c r="AY156" s="219">
        <f>Variables!$D$24</f>
        <v>55000</v>
      </c>
      <c r="AZ156" s="219">
        <f>Variables!$D$24</f>
        <v>55000</v>
      </c>
      <c r="BA156" s="219">
        <f>Variables!$D$24</f>
        <v>55000</v>
      </c>
      <c r="BB156" s="219">
        <f>Variables!$D$24</f>
        <v>55000</v>
      </c>
      <c r="BC156" s="219">
        <f>Variables!$D$24</f>
        <v>55000</v>
      </c>
      <c r="BD156" s="219">
        <f>Variables!$D$24</f>
        <v>55000</v>
      </c>
      <c r="BE156" s="219">
        <f>Variables!$D$24</f>
        <v>55000</v>
      </c>
      <c r="BF156" s="219">
        <f>Variables!$D$24</f>
        <v>55000</v>
      </c>
      <c r="BG156" s="219">
        <f>Variables!$D$24</f>
        <v>55000</v>
      </c>
      <c r="BH156" s="219">
        <f>Variables!$D$24</f>
        <v>55000</v>
      </c>
      <c r="BI156" s="219">
        <f>Variables!$D$24</f>
        <v>55000</v>
      </c>
      <c r="BJ156" s="219">
        <f>Variables!$D$24</f>
        <v>55000</v>
      </c>
      <c r="BK156" s="219">
        <f>Variables!$D$24</f>
        <v>55000</v>
      </c>
      <c r="BL156" s="219">
        <f>Variables!$D$24</f>
        <v>55000</v>
      </c>
      <c r="BM156" s="219">
        <f>Variables!$D$24</f>
        <v>55000</v>
      </c>
      <c r="BN156" s="219">
        <f>Variables!$D$24</f>
        <v>55000</v>
      </c>
      <c r="BO156" s="219">
        <f>Variables!$D$24</f>
        <v>55000</v>
      </c>
      <c r="BP156" s="219">
        <f>Variables!$D$24</f>
        <v>55000</v>
      </c>
      <c r="BQ156" s="219">
        <f>Variables!$D$24</f>
        <v>55000</v>
      </c>
    </row>
    <row r="157" spans="5:69">
      <c r="E157" s="331"/>
      <c r="F157" s="328"/>
      <c r="G157" s="329"/>
      <c r="H157" s="330"/>
      <c r="I157" s="224" t="s">
        <v>446</v>
      </c>
      <c r="J157" s="204">
        <f t="shared" ref="J157:BQ157" si="117">J156*$B$10</f>
        <v>12100</v>
      </c>
      <c r="K157" s="204">
        <f t="shared" si="117"/>
        <v>12100</v>
      </c>
      <c r="L157" s="204">
        <f t="shared" si="117"/>
        <v>12100</v>
      </c>
      <c r="M157" s="204">
        <f t="shared" si="117"/>
        <v>12100</v>
      </c>
      <c r="N157" s="204">
        <f t="shared" si="117"/>
        <v>12100</v>
      </c>
      <c r="O157" s="204">
        <f t="shared" si="117"/>
        <v>12100</v>
      </c>
      <c r="P157" s="204">
        <f t="shared" si="117"/>
        <v>12100</v>
      </c>
      <c r="Q157" s="204">
        <f t="shared" si="117"/>
        <v>12100</v>
      </c>
      <c r="R157" s="204">
        <f t="shared" si="117"/>
        <v>12100</v>
      </c>
      <c r="S157" s="204">
        <f t="shared" si="117"/>
        <v>12100</v>
      </c>
      <c r="T157" s="204">
        <f t="shared" si="117"/>
        <v>12100</v>
      </c>
      <c r="U157" s="204">
        <f t="shared" si="117"/>
        <v>12100</v>
      </c>
      <c r="V157" s="204">
        <f t="shared" si="117"/>
        <v>12100</v>
      </c>
      <c r="W157" s="204">
        <f t="shared" si="117"/>
        <v>12100</v>
      </c>
      <c r="X157" s="204">
        <f t="shared" si="117"/>
        <v>12100</v>
      </c>
      <c r="Y157" s="204">
        <f t="shared" si="117"/>
        <v>12100</v>
      </c>
      <c r="Z157" s="204">
        <f t="shared" si="117"/>
        <v>12100</v>
      </c>
      <c r="AA157" s="204">
        <f t="shared" si="117"/>
        <v>12100</v>
      </c>
      <c r="AB157" s="204">
        <f t="shared" si="117"/>
        <v>12100</v>
      </c>
      <c r="AC157" s="204">
        <f t="shared" si="117"/>
        <v>12100</v>
      </c>
      <c r="AD157" s="204">
        <f t="shared" si="117"/>
        <v>12100</v>
      </c>
      <c r="AE157" s="204">
        <f t="shared" si="117"/>
        <v>12100</v>
      </c>
      <c r="AF157" s="204">
        <f t="shared" si="117"/>
        <v>12100</v>
      </c>
      <c r="AG157" s="204">
        <f t="shared" si="117"/>
        <v>12100</v>
      </c>
      <c r="AH157" s="204">
        <f t="shared" si="117"/>
        <v>12100</v>
      </c>
      <c r="AI157" s="204">
        <f t="shared" si="117"/>
        <v>12100</v>
      </c>
      <c r="AJ157" s="204">
        <f t="shared" si="117"/>
        <v>12100</v>
      </c>
      <c r="AK157" s="204">
        <f t="shared" si="117"/>
        <v>12100</v>
      </c>
      <c r="AL157" s="204">
        <f t="shared" si="117"/>
        <v>12100</v>
      </c>
      <c r="AM157" s="204">
        <f t="shared" si="117"/>
        <v>12100</v>
      </c>
      <c r="AN157" s="204">
        <f t="shared" si="117"/>
        <v>12100</v>
      </c>
      <c r="AO157" s="204">
        <f t="shared" si="117"/>
        <v>12100</v>
      </c>
      <c r="AP157" s="204">
        <f t="shared" si="117"/>
        <v>12100</v>
      </c>
      <c r="AQ157" s="204">
        <f t="shared" si="117"/>
        <v>12100</v>
      </c>
      <c r="AR157" s="204">
        <f t="shared" si="117"/>
        <v>12100</v>
      </c>
      <c r="AS157" s="204">
        <f t="shared" si="117"/>
        <v>12100</v>
      </c>
      <c r="AT157" s="204">
        <f t="shared" si="117"/>
        <v>12100</v>
      </c>
      <c r="AU157" s="204">
        <f t="shared" si="117"/>
        <v>12100</v>
      </c>
      <c r="AV157" s="204">
        <f t="shared" si="117"/>
        <v>12100</v>
      </c>
      <c r="AW157" s="204">
        <f t="shared" si="117"/>
        <v>12100</v>
      </c>
      <c r="AX157" s="204">
        <f t="shared" si="117"/>
        <v>12100</v>
      </c>
      <c r="AY157" s="204">
        <f t="shared" si="117"/>
        <v>12100</v>
      </c>
      <c r="AZ157" s="204">
        <f t="shared" si="117"/>
        <v>12100</v>
      </c>
      <c r="BA157" s="204">
        <f t="shared" si="117"/>
        <v>12100</v>
      </c>
      <c r="BB157" s="204">
        <f t="shared" si="117"/>
        <v>12100</v>
      </c>
      <c r="BC157" s="204">
        <f t="shared" si="117"/>
        <v>12100</v>
      </c>
      <c r="BD157" s="204">
        <f t="shared" si="117"/>
        <v>12100</v>
      </c>
      <c r="BE157" s="204">
        <f t="shared" si="117"/>
        <v>12100</v>
      </c>
      <c r="BF157" s="204">
        <f t="shared" si="117"/>
        <v>12100</v>
      </c>
      <c r="BG157" s="204">
        <f t="shared" si="117"/>
        <v>12100</v>
      </c>
      <c r="BH157" s="204">
        <f t="shared" si="117"/>
        <v>12100</v>
      </c>
      <c r="BI157" s="204">
        <f t="shared" si="117"/>
        <v>12100</v>
      </c>
      <c r="BJ157" s="204">
        <f t="shared" si="117"/>
        <v>12100</v>
      </c>
      <c r="BK157" s="204">
        <f t="shared" si="117"/>
        <v>12100</v>
      </c>
      <c r="BL157" s="204">
        <f t="shared" si="117"/>
        <v>12100</v>
      </c>
      <c r="BM157" s="204">
        <f t="shared" si="117"/>
        <v>12100</v>
      </c>
      <c r="BN157" s="204">
        <f t="shared" si="117"/>
        <v>12100</v>
      </c>
      <c r="BO157" s="204">
        <f t="shared" si="117"/>
        <v>12100</v>
      </c>
      <c r="BP157" s="204">
        <f t="shared" si="117"/>
        <v>12100</v>
      </c>
      <c r="BQ157" s="204">
        <f t="shared" si="117"/>
        <v>12100</v>
      </c>
    </row>
    <row r="158" spans="5:69">
      <c r="E158" s="331"/>
      <c r="F158" s="328"/>
      <c r="G158" s="329"/>
      <c r="H158" s="330"/>
      <c r="I158" s="224" t="s">
        <v>346</v>
      </c>
      <c r="J158" s="204">
        <f>J155*J156</f>
        <v>7819.4110956653585</v>
      </c>
      <c r="K158" s="204">
        <f>K155*K156</f>
        <v>11805.777536592797</v>
      </c>
      <c r="L158" s="204">
        <f t="shared" ref="L158:BQ158" si="118">L155*L156</f>
        <v>13876.373227534557</v>
      </c>
      <c r="M158" s="204">
        <f t="shared" si="118"/>
        <v>14989.84248927248</v>
      </c>
      <c r="N158" s="204">
        <f t="shared" si="118"/>
        <v>15625.514922842471</v>
      </c>
      <c r="O158" s="204">
        <f t="shared" si="118"/>
        <v>16023.062842354977</v>
      </c>
      <c r="P158" s="204">
        <f t="shared" si="118"/>
        <v>16302.329992120385</v>
      </c>
      <c r="Q158" s="204">
        <f t="shared" si="118"/>
        <v>16523.245905933902</v>
      </c>
      <c r="R158" s="204">
        <f t="shared" si="118"/>
        <v>16715.783087447264</v>
      </c>
      <c r="S158" s="204">
        <f t="shared" si="118"/>
        <v>16894.935601091009</v>
      </c>
      <c r="T158" s="204">
        <f t="shared" si="118"/>
        <v>17068.208368279229</v>
      </c>
      <c r="U158" s="204">
        <f t="shared" si="118"/>
        <v>17239.361816262885</v>
      </c>
      <c r="V158" s="204">
        <f t="shared" si="118"/>
        <v>17410.284203314743</v>
      </c>
      <c r="W158" s="204">
        <f t="shared" si="118"/>
        <v>17581.927782087569</v>
      </c>
      <c r="X158" s="204">
        <f t="shared" si="118"/>
        <v>17754.776882066431</v>
      </c>
      <c r="Y158" s="204">
        <f t="shared" si="118"/>
        <v>17929.081951575696</v>
      </c>
      <c r="Z158" s="204">
        <f t="shared" si="118"/>
        <v>18104.976579570932</v>
      </c>
      <c r="AA158" s="204">
        <f t="shared" si="118"/>
        <v>18282.536007331139</v>
      </c>
      <c r="AB158" s="204">
        <f t="shared" si="118"/>
        <v>18461.806385108743</v>
      </c>
      <c r="AC158" s="204">
        <f t="shared" si="118"/>
        <v>18642.819401266599</v>
      </c>
      <c r="AD158" s="204">
        <f t="shared" si="118"/>
        <v>18825.599597666231</v>
      </c>
      <c r="AE158" s="204">
        <f t="shared" si="118"/>
        <v>19010.168028189903</v>
      </c>
      <c r="AF158" s="204">
        <f t="shared" si="118"/>
        <v>19196.544088837585</v>
      </c>
      <c r="AG158" s="204">
        <f t="shared" si="118"/>
        <v>19384.746433619694</v>
      </c>
      <c r="AH158" s="204">
        <f t="shared" si="118"/>
        <v>19574.793433355851</v>
      </c>
      <c r="AI158" s="204">
        <f t="shared" si="118"/>
        <v>19766.703405935164</v>
      </c>
      <c r="AJ158" s="204">
        <f t="shared" si="118"/>
        <v>19960.494732315579</v>
      </c>
      <c r="AK158" s="204">
        <f t="shared" si="118"/>
        <v>20156.185915401362</v>
      </c>
      <c r="AL158" s="204">
        <f t="shared" si="118"/>
        <v>20353.795610368205</v>
      </c>
      <c r="AM158" s="204">
        <f t="shared" si="118"/>
        <v>20553.342640720915</v>
      </c>
      <c r="AN158" s="204">
        <f t="shared" si="118"/>
        <v>20754.846007226064</v>
      </c>
      <c r="AO158" s="204">
        <f t="shared" si="118"/>
        <v>20958.324893291043</v>
      </c>
      <c r="AP158" s="204">
        <f t="shared" si="118"/>
        <v>21163.798668575284</v>
      </c>
      <c r="AQ158" s="204">
        <f t="shared" si="118"/>
        <v>21371.286891726515</v>
      </c>
      <c r="AR158" s="204">
        <f t="shared" si="118"/>
        <v>21580.809312688787</v>
      </c>
      <c r="AS158" s="204">
        <f t="shared" si="118"/>
        <v>21792.385874805466</v>
      </c>
      <c r="AT158" s="204">
        <f t="shared" si="118"/>
        <v>22006.036716829109</v>
      </c>
      <c r="AU158" s="204">
        <f t="shared" si="118"/>
        <v>22221.782174894139</v>
      </c>
      <c r="AV158" s="204">
        <f t="shared" si="118"/>
        <v>22439.642784480373</v>
      </c>
      <c r="AW158" s="204">
        <f t="shared" si="118"/>
        <v>22659.639282381657</v>
      </c>
      <c r="AX158" s="204">
        <f t="shared" si="118"/>
        <v>22881.792608686628</v>
      </c>
      <c r="AY158" s="204">
        <f t="shared" si="118"/>
        <v>23106.123908775349</v>
      </c>
      <c r="AZ158" s="204">
        <f t="shared" si="118"/>
        <v>23332.65453533375</v>
      </c>
      <c r="BA158" s="204">
        <f t="shared" si="118"/>
        <v>23561.40605038693</v>
      </c>
      <c r="BB158" s="204">
        <f t="shared" si="118"/>
        <v>23792.400227351951</v>
      </c>
      <c r="BC158" s="204">
        <f t="shared" si="118"/>
        <v>24025.659053110525</v>
      </c>
      <c r="BD158" s="204">
        <f t="shared" si="118"/>
        <v>24261.204730101916</v>
      </c>
      <c r="BE158" s="204">
        <f t="shared" si="118"/>
        <v>24499.059678436308</v>
      </c>
      <c r="BF158" s="204">
        <f t="shared" si="118"/>
        <v>24739.246538028852</v>
      </c>
      <c r="BG158" s="204">
        <f t="shared" si="118"/>
        <v>24981.788170754637</v>
      </c>
      <c r="BH158" s="204">
        <f t="shared" si="118"/>
        <v>25226.707662624787</v>
      </c>
      <c r="BI158" s="204">
        <f t="shared" si="118"/>
        <v>25474.028325983862</v>
      </c>
      <c r="BJ158" s="204">
        <f t="shared" si="118"/>
        <v>25723.773701728798</v>
      </c>
      <c r="BK158" s="204">
        <f t="shared" si="118"/>
        <v>25975.967561549671</v>
      </c>
      <c r="BL158" s="204">
        <f t="shared" si="118"/>
        <v>26230.633910192319</v>
      </c>
      <c r="BM158" s="204">
        <f t="shared" si="118"/>
        <v>26487.796987743222</v>
      </c>
      <c r="BN158" s="204">
        <f t="shared" si="118"/>
        <v>26747.481271936776</v>
      </c>
      <c r="BO158" s="204">
        <f t="shared" si="118"/>
        <v>27009.711480485177</v>
      </c>
      <c r="BP158" s="204">
        <f t="shared" si="118"/>
        <v>27274.512573431111</v>
      </c>
      <c r="BQ158" s="204">
        <f t="shared" si="118"/>
        <v>27541.909755523571</v>
      </c>
    </row>
    <row r="159" spans="5:69">
      <c r="E159" s="331"/>
      <c r="F159" s="328"/>
      <c r="G159" s="329"/>
      <c r="H159" s="330"/>
      <c r="I159" s="224" t="s">
        <v>447</v>
      </c>
      <c r="J159" s="204">
        <f t="shared" ref="J159:BQ159" si="119">J158*$B$10</f>
        <v>1720.2704410463789</v>
      </c>
      <c r="K159" s="204">
        <f t="shared" si="119"/>
        <v>2597.2710580504154</v>
      </c>
      <c r="L159" s="204">
        <f t="shared" si="119"/>
        <v>3052.8021100576025</v>
      </c>
      <c r="M159" s="204">
        <f t="shared" si="119"/>
        <v>3297.7653476399455</v>
      </c>
      <c r="N159" s="204">
        <f t="shared" si="119"/>
        <v>3437.6132830253437</v>
      </c>
      <c r="O159" s="204">
        <f t="shared" si="119"/>
        <v>3525.0738253180948</v>
      </c>
      <c r="P159" s="204">
        <f t="shared" si="119"/>
        <v>3586.5125982664849</v>
      </c>
      <c r="Q159" s="204">
        <f t="shared" si="119"/>
        <v>3635.1140993054582</v>
      </c>
      <c r="R159" s="204">
        <f t="shared" si="119"/>
        <v>3677.4722792383982</v>
      </c>
      <c r="S159" s="204">
        <f t="shared" si="119"/>
        <v>3716.885832240022</v>
      </c>
      <c r="T159" s="204">
        <f t="shared" si="119"/>
        <v>3755.0058410214306</v>
      </c>
      <c r="U159" s="204">
        <f t="shared" si="119"/>
        <v>3792.6595995778348</v>
      </c>
      <c r="V159" s="204">
        <f t="shared" si="119"/>
        <v>3830.2625247292435</v>
      </c>
      <c r="W159" s="204">
        <f t="shared" si="119"/>
        <v>3868.024112059265</v>
      </c>
      <c r="X159" s="204">
        <f t="shared" si="119"/>
        <v>3906.0509140546151</v>
      </c>
      <c r="Y159" s="204">
        <f t="shared" si="119"/>
        <v>3944.3980293466529</v>
      </c>
      <c r="Z159" s="204">
        <f t="shared" si="119"/>
        <v>3983.0948475056052</v>
      </c>
      <c r="AA159" s="204">
        <f t="shared" si="119"/>
        <v>4022.1579216128507</v>
      </c>
      <c r="AB159" s="204">
        <f t="shared" si="119"/>
        <v>4061.5974047239233</v>
      </c>
      <c r="AC159" s="204">
        <f t="shared" si="119"/>
        <v>4101.4202682786517</v>
      </c>
      <c r="AD159" s="204">
        <f t="shared" si="119"/>
        <v>4141.631911486571</v>
      </c>
      <c r="AE159" s="204">
        <f t="shared" si="119"/>
        <v>4182.2369662017782</v>
      </c>
      <c r="AF159" s="204">
        <f t="shared" si="119"/>
        <v>4223.2396995442687</v>
      </c>
      <c r="AG159" s="204">
        <f t="shared" si="119"/>
        <v>4264.6442153963326</v>
      </c>
      <c r="AH159" s="204">
        <f t="shared" si="119"/>
        <v>4306.4545553382877</v>
      </c>
      <c r="AI159" s="204">
        <f t="shared" si="119"/>
        <v>4348.6747493057364</v>
      </c>
      <c r="AJ159" s="204">
        <f t="shared" si="119"/>
        <v>4391.3088411094277</v>
      </c>
      <c r="AK159" s="204">
        <f t="shared" si="119"/>
        <v>4434.3609013882997</v>
      </c>
      <c r="AL159" s="204">
        <f t="shared" si="119"/>
        <v>4477.8350342810054</v>
      </c>
      <c r="AM159" s="204">
        <f t="shared" si="119"/>
        <v>4521.7353809586011</v>
      </c>
      <c r="AN159" s="204">
        <f t="shared" si="119"/>
        <v>4566.0661215897344</v>
      </c>
      <c r="AO159" s="204">
        <f t="shared" si="119"/>
        <v>4610.8314765240293</v>
      </c>
      <c r="AP159" s="204">
        <f t="shared" si="119"/>
        <v>4656.0357070865621</v>
      </c>
      <c r="AQ159" s="204">
        <f t="shared" si="119"/>
        <v>4701.6831161798336</v>
      </c>
      <c r="AR159" s="204">
        <f t="shared" si="119"/>
        <v>4747.7780487915334</v>
      </c>
      <c r="AS159" s="204">
        <f t="shared" si="119"/>
        <v>4794.3248924572026</v>
      </c>
      <c r="AT159" s="204">
        <f t="shared" si="119"/>
        <v>4841.3280777024038</v>
      </c>
      <c r="AU159" s="204">
        <f t="shared" si="119"/>
        <v>4888.7920784767102</v>
      </c>
      <c r="AV159" s="204">
        <f t="shared" si="119"/>
        <v>4936.7214125856817</v>
      </c>
      <c r="AW159" s="204">
        <f t="shared" si="119"/>
        <v>4985.1206421239649</v>
      </c>
      <c r="AX159" s="204">
        <f t="shared" si="119"/>
        <v>5033.9943739110586</v>
      </c>
      <c r="AY159" s="204">
        <f t="shared" si="119"/>
        <v>5083.3472599305769</v>
      </c>
      <c r="AZ159" s="204">
        <f t="shared" si="119"/>
        <v>5133.1839977734253</v>
      </c>
      <c r="BA159" s="204">
        <f t="shared" si="119"/>
        <v>5183.5093310851244</v>
      </c>
      <c r="BB159" s="204">
        <f t="shared" si="119"/>
        <v>5234.3280500174296</v>
      </c>
      <c r="BC159" s="204">
        <f t="shared" si="119"/>
        <v>5285.6449916843158</v>
      </c>
      <c r="BD159" s="204">
        <f t="shared" si="119"/>
        <v>5337.4650406224218</v>
      </c>
      <c r="BE159" s="204">
        <f t="shared" si="119"/>
        <v>5389.7931292559879</v>
      </c>
      <c r="BF159" s="204">
        <f t="shared" si="119"/>
        <v>5442.6342383663477</v>
      </c>
      <c r="BG159" s="204">
        <f t="shared" si="119"/>
        <v>5495.9933975660197</v>
      </c>
      <c r="BH159" s="204">
        <f t="shared" si="119"/>
        <v>5549.8756857774533</v>
      </c>
      <c r="BI159" s="204">
        <f t="shared" si="119"/>
        <v>5604.2862317164499</v>
      </c>
      <c r="BJ159" s="204">
        <f t="shared" si="119"/>
        <v>5659.2302143803354</v>
      </c>
      <c r="BK159" s="204">
        <f t="shared" si="119"/>
        <v>5714.7128635409272</v>
      </c>
      <c r="BL159" s="204">
        <f t="shared" si="119"/>
        <v>5770.7394602423101</v>
      </c>
      <c r="BM159" s="204">
        <f t="shared" si="119"/>
        <v>5827.3153373035093</v>
      </c>
      <c r="BN159" s="204">
        <f t="shared" si="119"/>
        <v>5884.4458798260912</v>
      </c>
      <c r="BO159" s="204">
        <f t="shared" si="119"/>
        <v>5942.1365257067391</v>
      </c>
      <c r="BP159" s="204">
        <f t="shared" si="119"/>
        <v>6000.3927661548441</v>
      </c>
      <c r="BQ159" s="204">
        <f t="shared" si="119"/>
        <v>6059.2201462151861</v>
      </c>
    </row>
    <row r="160" spans="5:69">
      <c r="E160" s="331"/>
      <c r="F160" s="328"/>
      <c r="G160" s="329"/>
      <c r="H160" s="330"/>
      <c r="I160" s="224" t="s">
        <v>448</v>
      </c>
      <c r="J160" s="204">
        <f>J9*J152</f>
        <v>388.60103626942998</v>
      </c>
      <c r="K160" s="204">
        <f>K9*K152</f>
        <v>392.41085035050281</v>
      </c>
      <c r="L160" s="204">
        <f t="shared" ref="L160:BQ160" si="120">L9*L152</f>
        <v>396.25801555001755</v>
      </c>
      <c r="M160" s="204">
        <f t="shared" si="120"/>
        <v>400.14289805540994</v>
      </c>
      <c r="N160" s="204">
        <f t="shared" si="120"/>
        <v>404.06586764418853</v>
      </c>
      <c r="O160" s="204">
        <f t="shared" si="120"/>
        <v>408.02729771913152</v>
      </c>
      <c r="P160" s="204">
        <f t="shared" si="120"/>
        <v>412.02756534382888</v>
      </c>
      <c r="Q160" s="204">
        <f t="shared" si="120"/>
        <v>416.06705127857219</v>
      </c>
      <c r="R160" s="204">
        <f t="shared" si="120"/>
        <v>420.14614001659749</v>
      </c>
      <c r="S160" s="204">
        <f t="shared" si="120"/>
        <v>424.26521982068175</v>
      </c>
      <c r="T160" s="204">
        <f t="shared" si="120"/>
        <v>428.42468276010038</v>
      </c>
      <c r="U160" s="204">
        <f t="shared" si="120"/>
        <v>432.62492474794436</v>
      </c>
      <c r="V160" s="204">
        <f t="shared" si="120"/>
        <v>436.86634557880649</v>
      </c>
      <c r="W160" s="204">
        <f t="shared" si="120"/>
        <v>441.14934896683417</v>
      </c>
      <c r="X160" s="204">
        <f t="shared" si="120"/>
        <v>445.47434258415592</v>
      </c>
      <c r="Y160" s="204">
        <f t="shared" si="120"/>
        <v>449.84173809968684</v>
      </c>
      <c r="Z160" s="204">
        <f t="shared" si="120"/>
        <v>454.25195121831098</v>
      </c>
      <c r="AA160" s="204">
        <f t="shared" si="120"/>
        <v>458.70540172045145</v>
      </c>
      <c r="AB160" s="204">
        <f t="shared" si="120"/>
        <v>463.20251350202449</v>
      </c>
      <c r="AC160" s="204">
        <f t="shared" si="120"/>
        <v>467.74371461478938</v>
      </c>
      <c r="AD160" s="204">
        <f t="shared" si="120"/>
        <v>472.32943730709127</v>
      </c>
      <c r="AE160" s="204">
        <f t="shared" si="120"/>
        <v>476.96011806500394</v>
      </c>
      <c r="AF160" s="204">
        <f t="shared" si="120"/>
        <v>481.63619765387654</v>
      </c>
      <c r="AG160" s="204">
        <f t="shared" si="120"/>
        <v>486.35812116028711</v>
      </c>
      <c r="AH160" s="204">
        <f t="shared" si="120"/>
        <v>491.12633803440758</v>
      </c>
      <c r="AI160" s="204">
        <f t="shared" si="120"/>
        <v>495.94130213278402</v>
      </c>
      <c r="AJ160" s="204">
        <f t="shared" si="120"/>
        <v>500.80347176153685</v>
      </c>
      <c r="AK160" s="204">
        <f t="shared" si="120"/>
        <v>505.71330971998333</v>
      </c>
      <c r="AL160" s="204">
        <f t="shared" si="120"/>
        <v>510.67128334468902</v>
      </c>
      <c r="AM160" s="204">
        <f t="shared" si="120"/>
        <v>515.67786455395083</v>
      </c>
      <c r="AN160" s="204">
        <f t="shared" si="120"/>
        <v>520.73352989271507</v>
      </c>
      <c r="AO160" s="204">
        <f t="shared" si="120"/>
        <v>525.83876057793771</v>
      </c>
      <c r="AP160" s="204">
        <f t="shared" si="120"/>
        <v>530.99404254438809</v>
      </c>
      <c r="AQ160" s="204">
        <f t="shared" si="120"/>
        <v>536.19986649090163</v>
      </c>
      <c r="AR160" s="204">
        <f t="shared" si="120"/>
        <v>541.45672792708694</v>
      </c>
      <c r="AS160" s="204">
        <f t="shared" si="120"/>
        <v>546.76512722048983</v>
      </c>
      <c r="AT160" s="204">
        <f t="shared" si="120"/>
        <v>552.12556964422015</v>
      </c>
      <c r="AU160" s="204">
        <f t="shared" si="120"/>
        <v>557.53856542504582</v>
      </c>
      <c r="AV160" s="204">
        <f t="shared" si="120"/>
        <v>563.004629791958</v>
      </c>
      <c r="AW160" s="204">
        <f t="shared" si="120"/>
        <v>568.52428302521253</v>
      </c>
      <c r="AX160" s="204">
        <f t="shared" si="120"/>
        <v>574.09805050585192</v>
      </c>
      <c r="AY160" s="204">
        <f t="shared" si="120"/>
        <v>579.72646276571322</v>
      </c>
      <c r="AZ160" s="204">
        <f t="shared" si="120"/>
        <v>585.41005553792604</v>
      </c>
      <c r="BA160" s="204">
        <f t="shared" si="120"/>
        <v>591.14936980790583</v>
      </c>
      <c r="BB160" s="204">
        <f t="shared" si="120"/>
        <v>596.94495186484596</v>
      </c>
      <c r="BC160" s="204">
        <f t="shared" si="120"/>
        <v>602.79735335371697</v>
      </c>
      <c r="BD160" s="204">
        <f t="shared" si="120"/>
        <v>608.70713132777303</v>
      </c>
      <c r="BE160" s="204">
        <f t="shared" si="120"/>
        <v>614.67484830157491</v>
      </c>
      <c r="BF160" s="204">
        <f t="shared" si="120"/>
        <v>620.70107230453141</v>
      </c>
      <c r="BG160" s="204">
        <f t="shared" si="120"/>
        <v>626.78637693496808</v>
      </c>
      <c r="BH160" s="204">
        <f t="shared" si="120"/>
        <v>632.93134141472262</v>
      </c>
      <c r="BI160" s="204">
        <f t="shared" si="120"/>
        <v>639.13655064427894</v>
      </c>
      <c r="BJ160" s="204">
        <f t="shared" si="120"/>
        <v>645.4025952584384</v>
      </c>
      <c r="BK160" s="204">
        <f t="shared" si="120"/>
        <v>651.73007168254071</v>
      </c>
      <c r="BL160" s="204">
        <f t="shared" si="120"/>
        <v>658.11958218923223</v>
      </c>
      <c r="BM160" s="204">
        <f t="shared" si="120"/>
        <v>664.57173495579332</v>
      </c>
      <c r="BN160" s="204">
        <f t="shared" si="120"/>
        <v>671.08714412202653</v>
      </c>
      <c r="BO160" s="204">
        <f t="shared" si="120"/>
        <v>677.66642984871305</v>
      </c>
      <c r="BP160" s="204">
        <f t="shared" si="120"/>
        <v>684.31021837664173</v>
      </c>
      <c r="BQ160" s="204">
        <f t="shared" si="120"/>
        <v>691.01914208621645</v>
      </c>
    </row>
    <row r="161" spans="5:69">
      <c r="E161" s="331"/>
      <c r="F161" s="328"/>
      <c r="G161" s="329"/>
      <c r="H161" s="330"/>
      <c r="I161" s="229" t="s">
        <v>449</v>
      </c>
      <c r="J161" s="204">
        <f>J159-J160</f>
        <v>1331.6694047769488</v>
      </c>
      <c r="K161" s="204">
        <f>K159-K160</f>
        <v>2204.8602076999127</v>
      </c>
      <c r="L161" s="204">
        <f t="shared" ref="L161:BQ161" si="121">L159-L160</f>
        <v>2656.5440945075848</v>
      </c>
      <c r="M161" s="204">
        <f t="shared" si="121"/>
        <v>2897.6224495845354</v>
      </c>
      <c r="N161" s="204">
        <f t="shared" si="121"/>
        <v>3033.5474153811551</v>
      </c>
      <c r="O161" s="204">
        <f t="shared" si="121"/>
        <v>3117.0465275989632</v>
      </c>
      <c r="P161" s="204">
        <f t="shared" si="121"/>
        <v>3174.485032922656</v>
      </c>
      <c r="Q161" s="204">
        <f t="shared" si="121"/>
        <v>3219.0470480268859</v>
      </c>
      <c r="R161" s="204">
        <f t="shared" si="121"/>
        <v>3257.3261392218005</v>
      </c>
      <c r="S161" s="204">
        <f t="shared" si="121"/>
        <v>3292.6206124193404</v>
      </c>
      <c r="T161" s="204">
        <f t="shared" si="121"/>
        <v>3326.5811582613301</v>
      </c>
      <c r="U161" s="204">
        <f t="shared" si="121"/>
        <v>3360.0346748298903</v>
      </c>
      <c r="V161" s="204">
        <f t="shared" si="121"/>
        <v>3393.3961791504371</v>
      </c>
      <c r="W161" s="204">
        <f t="shared" si="121"/>
        <v>3426.8747630924308</v>
      </c>
      <c r="X161" s="204">
        <f t="shared" si="121"/>
        <v>3460.5765714704594</v>
      </c>
      <c r="Y161" s="204">
        <f t="shared" si="121"/>
        <v>3494.5562912469659</v>
      </c>
      <c r="Z161" s="204">
        <f t="shared" si="121"/>
        <v>3528.842896287294</v>
      </c>
      <c r="AA161" s="204">
        <f t="shared" si="121"/>
        <v>3563.4525198923993</v>
      </c>
      <c r="AB161" s="204">
        <f t="shared" si="121"/>
        <v>3598.3948912218989</v>
      </c>
      <c r="AC161" s="204">
        <f t="shared" si="121"/>
        <v>3633.6765536638623</v>
      </c>
      <c r="AD161" s="204">
        <f t="shared" si="121"/>
        <v>3669.3024741794798</v>
      </c>
      <c r="AE161" s="204">
        <f t="shared" si="121"/>
        <v>3705.2768481367743</v>
      </c>
      <c r="AF161" s="204">
        <f t="shared" si="121"/>
        <v>3741.6035018903922</v>
      </c>
      <c r="AG161" s="204">
        <f t="shared" si="121"/>
        <v>3778.2860942360453</v>
      </c>
      <c r="AH161" s="204">
        <f t="shared" si="121"/>
        <v>3815.3282173038801</v>
      </c>
      <c r="AI161" s="204">
        <f t="shared" si="121"/>
        <v>3852.7334471729523</v>
      </c>
      <c r="AJ161" s="204">
        <f t="shared" si="121"/>
        <v>3890.5053693478908</v>
      </c>
      <c r="AK161" s="204">
        <f t="shared" si="121"/>
        <v>3928.6475916683162</v>
      </c>
      <c r="AL161" s="204">
        <f t="shared" si="121"/>
        <v>3967.1637509363163</v>
      </c>
      <c r="AM161" s="204">
        <f t="shared" si="121"/>
        <v>4006.0575164046504</v>
      </c>
      <c r="AN161" s="204">
        <f t="shared" si="121"/>
        <v>4045.3325916970193</v>
      </c>
      <c r="AO161" s="204">
        <f t="shared" si="121"/>
        <v>4084.9927159460917</v>
      </c>
      <c r="AP161" s="204">
        <f t="shared" si="121"/>
        <v>4125.0416645421737</v>
      </c>
      <c r="AQ161" s="204">
        <f t="shared" si="121"/>
        <v>4165.4832496889321</v>
      </c>
      <c r="AR161" s="204">
        <f t="shared" si="121"/>
        <v>4206.3213208644465</v>
      </c>
      <c r="AS161" s="204">
        <f t="shared" si="121"/>
        <v>4247.5597652367123</v>
      </c>
      <c r="AT161" s="204">
        <f t="shared" si="121"/>
        <v>4289.2025080581834</v>
      </c>
      <c r="AU161" s="204">
        <f t="shared" si="121"/>
        <v>4331.2535130516644</v>
      </c>
      <c r="AV161" s="204">
        <f t="shared" si="121"/>
        <v>4373.7167827937237</v>
      </c>
      <c r="AW161" s="204">
        <f t="shared" si="121"/>
        <v>4416.5963590987521</v>
      </c>
      <c r="AX161" s="204">
        <f t="shared" si="121"/>
        <v>4459.8963234052062</v>
      </c>
      <c r="AY161" s="204">
        <f t="shared" si="121"/>
        <v>4503.6207971648637</v>
      </c>
      <c r="AZ161" s="204">
        <f t="shared" si="121"/>
        <v>4547.7739422354989</v>
      </c>
      <c r="BA161" s="204">
        <f t="shared" si="121"/>
        <v>4592.3599612772186</v>
      </c>
      <c r="BB161" s="204">
        <f t="shared" si="121"/>
        <v>4637.3830981525834</v>
      </c>
      <c r="BC161" s="204">
        <f t="shared" si="121"/>
        <v>4682.8476383305988</v>
      </c>
      <c r="BD161" s="204">
        <f t="shared" si="121"/>
        <v>4728.7579092946489</v>
      </c>
      <c r="BE161" s="204">
        <f t="shared" si="121"/>
        <v>4775.1182809544134</v>
      </c>
      <c r="BF161" s="204">
        <f t="shared" si="121"/>
        <v>4821.9331660618163</v>
      </c>
      <c r="BG161" s="204">
        <f t="shared" si="121"/>
        <v>4869.2070206310518</v>
      </c>
      <c r="BH161" s="204">
        <f t="shared" si="121"/>
        <v>4916.9443443627306</v>
      </c>
      <c r="BI161" s="204">
        <f t="shared" si="121"/>
        <v>4965.149681072171</v>
      </c>
      <c r="BJ161" s="204">
        <f t="shared" si="121"/>
        <v>5013.8276191218974</v>
      </c>
      <c r="BK161" s="204">
        <f t="shared" si="121"/>
        <v>5062.9827918583869</v>
      </c>
      <c r="BL161" s="204">
        <f t="shared" si="121"/>
        <v>5112.6198780530776</v>
      </c>
      <c r="BM161" s="204">
        <f t="shared" si="121"/>
        <v>5162.7436023477158</v>
      </c>
      <c r="BN161" s="204">
        <f t="shared" si="121"/>
        <v>5213.3587357040651</v>
      </c>
      <c r="BO161" s="204">
        <f t="shared" si="121"/>
        <v>5264.4700958580261</v>
      </c>
      <c r="BP161" s="204">
        <f t="shared" si="121"/>
        <v>5316.0825477782028</v>
      </c>
      <c r="BQ161" s="204">
        <f t="shared" si="121"/>
        <v>5368.2010041289695</v>
      </c>
    </row>
    <row r="162" spans="5:69">
      <c r="E162" s="331"/>
      <c r="F162" s="328"/>
      <c r="G162" s="329"/>
      <c r="H162" s="323" t="s">
        <v>47</v>
      </c>
      <c r="I162" s="230" t="s">
        <v>318</v>
      </c>
      <c r="J162" s="216">
        <f>Variables!$D$29</f>
        <v>0.1</v>
      </c>
      <c r="K162" s="216">
        <f>Variables!$D$29</f>
        <v>0.1</v>
      </c>
      <c r="L162" s="216">
        <f>Variables!$D$29</f>
        <v>0.1</v>
      </c>
      <c r="M162" s="216">
        <f>Variables!$D$29</f>
        <v>0.1</v>
      </c>
      <c r="N162" s="216">
        <f>Variables!$D$29</f>
        <v>0.1</v>
      </c>
      <c r="O162" s="216">
        <f>Variables!$D$29</f>
        <v>0.1</v>
      </c>
      <c r="P162" s="216">
        <f>Variables!$D$29</f>
        <v>0.1</v>
      </c>
      <c r="Q162" s="216">
        <f>Variables!$D$29</f>
        <v>0.1</v>
      </c>
      <c r="R162" s="216">
        <f>Variables!$D$29</f>
        <v>0.1</v>
      </c>
      <c r="S162" s="216">
        <f>Variables!$D$29</f>
        <v>0.1</v>
      </c>
      <c r="T162" s="216">
        <f>Variables!$D$29</f>
        <v>0.1</v>
      </c>
      <c r="U162" s="216">
        <f>Variables!$D$29</f>
        <v>0.1</v>
      </c>
      <c r="V162" s="216">
        <f>Variables!$D$29</f>
        <v>0.1</v>
      </c>
      <c r="W162" s="216">
        <f>Variables!$D$29</f>
        <v>0.1</v>
      </c>
      <c r="X162" s="216">
        <f>Variables!$D$29</f>
        <v>0.1</v>
      </c>
      <c r="Y162" s="216">
        <f>Variables!$D$29</f>
        <v>0.1</v>
      </c>
      <c r="Z162" s="216">
        <f>Variables!$D$29</f>
        <v>0.1</v>
      </c>
      <c r="AA162" s="216">
        <f>Variables!$D$29</f>
        <v>0.1</v>
      </c>
      <c r="AB162" s="216">
        <f>Variables!$D$29</f>
        <v>0.1</v>
      </c>
      <c r="AC162" s="216">
        <f>Variables!$D$29</f>
        <v>0.1</v>
      </c>
      <c r="AD162" s="216">
        <f>Variables!$D$29</f>
        <v>0.1</v>
      </c>
      <c r="AE162" s="216">
        <f>Variables!$D$29</f>
        <v>0.1</v>
      </c>
      <c r="AF162" s="216">
        <f>Variables!$D$29</f>
        <v>0.1</v>
      </c>
      <c r="AG162" s="216">
        <f>Variables!$D$29</f>
        <v>0.1</v>
      </c>
      <c r="AH162" s="216">
        <f>Variables!$D$29</f>
        <v>0.1</v>
      </c>
      <c r="AI162" s="216">
        <f>Variables!$D$29</f>
        <v>0.1</v>
      </c>
      <c r="AJ162" s="216">
        <f>Variables!$D$29</f>
        <v>0.1</v>
      </c>
      <c r="AK162" s="216">
        <f>Variables!$D$29</f>
        <v>0.1</v>
      </c>
      <c r="AL162" s="216">
        <f>Variables!$D$29</f>
        <v>0.1</v>
      </c>
      <c r="AM162" s="216">
        <f>Variables!$D$29</f>
        <v>0.1</v>
      </c>
      <c r="AN162" s="216">
        <f>Variables!$D$29</f>
        <v>0.1</v>
      </c>
      <c r="AO162" s="216">
        <f>Variables!$D$29</f>
        <v>0.1</v>
      </c>
      <c r="AP162" s="216">
        <f>Variables!$D$29</f>
        <v>0.1</v>
      </c>
      <c r="AQ162" s="216">
        <f>Variables!$D$29</f>
        <v>0.1</v>
      </c>
      <c r="AR162" s="216">
        <f>Variables!$D$29</f>
        <v>0.1</v>
      </c>
      <c r="AS162" s="216">
        <f>Variables!$D$29</f>
        <v>0.1</v>
      </c>
      <c r="AT162" s="216">
        <f>Variables!$D$29</f>
        <v>0.1</v>
      </c>
      <c r="AU162" s="216">
        <f>Variables!$D$29</f>
        <v>0.1</v>
      </c>
      <c r="AV162" s="216">
        <f>Variables!$D$29</f>
        <v>0.1</v>
      </c>
      <c r="AW162" s="216">
        <f>Variables!$D$29</f>
        <v>0.1</v>
      </c>
      <c r="AX162" s="216">
        <f>Variables!$D$29</f>
        <v>0.1</v>
      </c>
      <c r="AY162" s="216">
        <f>Variables!$D$29</f>
        <v>0.1</v>
      </c>
      <c r="AZ162" s="216">
        <f>Variables!$D$29</f>
        <v>0.1</v>
      </c>
      <c r="BA162" s="216">
        <f>Variables!$D$29</f>
        <v>0.1</v>
      </c>
      <c r="BB162" s="216">
        <f>Variables!$D$29</f>
        <v>0.1</v>
      </c>
      <c r="BC162" s="216">
        <f>Variables!$D$29</f>
        <v>0.1</v>
      </c>
      <c r="BD162" s="216">
        <f>Variables!$D$29</f>
        <v>0.1</v>
      </c>
      <c r="BE162" s="216">
        <f>Variables!$D$29</f>
        <v>0.1</v>
      </c>
      <c r="BF162" s="216">
        <f>Variables!$D$29</f>
        <v>0.1</v>
      </c>
      <c r="BG162" s="216">
        <f>Variables!$D$29</f>
        <v>0.1</v>
      </c>
      <c r="BH162" s="216">
        <f>Variables!$D$29</f>
        <v>0.1</v>
      </c>
      <c r="BI162" s="216">
        <f>Variables!$D$29</f>
        <v>0.1</v>
      </c>
      <c r="BJ162" s="216">
        <f>Variables!$D$29</f>
        <v>0.1</v>
      </c>
      <c r="BK162" s="216">
        <f>Variables!$D$29</f>
        <v>0.1</v>
      </c>
      <c r="BL162" s="216">
        <f>Variables!$D$29</f>
        <v>0.1</v>
      </c>
      <c r="BM162" s="216">
        <f>Variables!$D$29</f>
        <v>0.1</v>
      </c>
      <c r="BN162" s="216">
        <f>Variables!$D$29</f>
        <v>0.1</v>
      </c>
      <c r="BO162" s="216">
        <f>Variables!$D$29</f>
        <v>0.1</v>
      </c>
      <c r="BP162" s="216">
        <f>Variables!$D$29</f>
        <v>0.1</v>
      </c>
      <c r="BQ162" s="216">
        <f>Variables!$D$29</f>
        <v>0.1</v>
      </c>
    </row>
    <row r="163" spans="5:69">
      <c r="E163" s="331"/>
      <c r="F163" s="328"/>
      <c r="G163" s="329"/>
      <c r="H163" s="323"/>
      <c r="I163" s="232" t="s">
        <v>319</v>
      </c>
      <c r="J163" s="216">
        <f>Variables!$D$32</f>
        <v>0.1</v>
      </c>
      <c r="K163" s="216">
        <f>Variables!$D$32</f>
        <v>0.1</v>
      </c>
      <c r="L163" s="216">
        <f>Variables!$D$32</f>
        <v>0.1</v>
      </c>
      <c r="M163" s="216">
        <f>Variables!$D$32</f>
        <v>0.1</v>
      </c>
      <c r="N163" s="216">
        <f>Variables!$D$32</f>
        <v>0.1</v>
      </c>
      <c r="O163" s="216">
        <f>Variables!$D$32</f>
        <v>0.1</v>
      </c>
      <c r="P163" s="216">
        <f>Variables!$D$32</f>
        <v>0.1</v>
      </c>
      <c r="Q163" s="216">
        <f>Variables!$D$32</f>
        <v>0.1</v>
      </c>
      <c r="R163" s="216">
        <f>Variables!$D$32</f>
        <v>0.1</v>
      </c>
      <c r="S163" s="216">
        <f>Variables!$D$32</f>
        <v>0.1</v>
      </c>
      <c r="T163" s="216">
        <f>Variables!$D$32</f>
        <v>0.1</v>
      </c>
      <c r="U163" s="216">
        <f>Variables!$D$32</f>
        <v>0.1</v>
      </c>
      <c r="V163" s="216">
        <f>Variables!$D$32</f>
        <v>0.1</v>
      </c>
      <c r="W163" s="216">
        <f>Variables!$D$32</f>
        <v>0.1</v>
      </c>
      <c r="X163" s="216">
        <f>Variables!$D$32</f>
        <v>0.1</v>
      </c>
      <c r="Y163" s="216">
        <f>Variables!$D$32</f>
        <v>0.1</v>
      </c>
      <c r="Z163" s="216">
        <f>Variables!$D$32</f>
        <v>0.1</v>
      </c>
      <c r="AA163" s="216">
        <f>Variables!$D$32</f>
        <v>0.1</v>
      </c>
      <c r="AB163" s="216">
        <f>Variables!$D$32</f>
        <v>0.1</v>
      </c>
      <c r="AC163" s="216">
        <f>Variables!$D$32</f>
        <v>0.1</v>
      </c>
      <c r="AD163" s="216">
        <f>Variables!$D$32</f>
        <v>0.1</v>
      </c>
      <c r="AE163" s="216">
        <f>Variables!$D$32</f>
        <v>0.1</v>
      </c>
      <c r="AF163" s="216">
        <f>Variables!$D$32</f>
        <v>0.1</v>
      </c>
      <c r="AG163" s="216">
        <f>Variables!$D$32</f>
        <v>0.1</v>
      </c>
      <c r="AH163" s="216">
        <f>Variables!$D$32</f>
        <v>0.1</v>
      </c>
      <c r="AI163" s="216">
        <f>Variables!$D$32</f>
        <v>0.1</v>
      </c>
      <c r="AJ163" s="216">
        <f>Variables!$D$32</f>
        <v>0.1</v>
      </c>
      <c r="AK163" s="216">
        <f>Variables!$D$32</f>
        <v>0.1</v>
      </c>
      <c r="AL163" s="216">
        <f>Variables!$D$32</f>
        <v>0.1</v>
      </c>
      <c r="AM163" s="216">
        <f>Variables!$D$32</f>
        <v>0.1</v>
      </c>
      <c r="AN163" s="216">
        <f>Variables!$D$32</f>
        <v>0.1</v>
      </c>
      <c r="AO163" s="216">
        <f>Variables!$D$32</f>
        <v>0.1</v>
      </c>
      <c r="AP163" s="216">
        <f>Variables!$D$32</f>
        <v>0.1</v>
      </c>
      <c r="AQ163" s="216">
        <f>Variables!$D$32</f>
        <v>0.1</v>
      </c>
      <c r="AR163" s="216">
        <f>Variables!$D$32</f>
        <v>0.1</v>
      </c>
      <c r="AS163" s="216">
        <f>Variables!$D$32</f>
        <v>0.1</v>
      </c>
      <c r="AT163" s="216">
        <f>Variables!$D$32</f>
        <v>0.1</v>
      </c>
      <c r="AU163" s="216">
        <f>Variables!$D$32</f>
        <v>0.1</v>
      </c>
      <c r="AV163" s="216">
        <f>Variables!$D$32</f>
        <v>0.1</v>
      </c>
      <c r="AW163" s="216">
        <f>Variables!$D$32</f>
        <v>0.1</v>
      </c>
      <c r="AX163" s="216">
        <f>Variables!$D$32</f>
        <v>0.1</v>
      </c>
      <c r="AY163" s="216">
        <f>Variables!$D$32</f>
        <v>0.1</v>
      </c>
      <c r="AZ163" s="216">
        <f>Variables!$D$32</f>
        <v>0.1</v>
      </c>
      <c r="BA163" s="216">
        <f>Variables!$D$32</f>
        <v>0.1</v>
      </c>
      <c r="BB163" s="216">
        <f>Variables!$D$32</f>
        <v>0.1</v>
      </c>
      <c r="BC163" s="216">
        <f>Variables!$D$32</f>
        <v>0.1</v>
      </c>
      <c r="BD163" s="216">
        <f>Variables!$D$32</f>
        <v>0.1</v>
      </c>
      <c r="BE163" s="216">
        <f>Variables!$D$32</f>
        <v>0.1</v>
      </c>
      <c r="BF163" s="216">
        <f>Variables!$D$32</f>
        <v>0.1</v>
      </c>
      <c r="BG163" s="216">
        <f>Variables!$D$32</f>
        <v>0.1</v>
      </c>
      <c r="BH163" s="216">
        <f>Variables!$D$32</f>
        <v>0.1</v>
      </c>
      <c r="BI163" s="216">
        <f>Variables!$D$32</f>
        <v>0.1</v>
      </c>
      <c r="BJ163" s="216">
        <f>Variables!$D$32</f>
        <v>0.1</v>
      </c>
      <c r="BK163" s="216">
        <f>Variables!$D$32</f>
        <v>0.1</v>
      </c>
      <c r="BL163" s="216">
        <f>Variables!$D$32</f>
        <v>0.1</v>
      </c>
      <c r="BM163" s="216">
        <f>Variables!$D$32</f>
        <v>0.1</v>
      </c>
      <c r="BN163" s="216">
        <f>Variables!$D$32</f>
        <v>0.1</v>
      </c>
      <c r="BO163" s="216">
        <f>Variables!$D$32</f>
        <v>0.1</v>
      </c>
      <c r="BP163" s="216">
        <f>Variables!$D$32</f>
        <v>0.1</v>
      </c>
      <c r="BQ163" s="216">
        <f>Variables!$D$32</f>
        <v>0.1</v>
      </c>
    </row>
    <row r="164" spans="5:69">
      <c r="E164" s="331"/>
      <c r="F164" s="328"/>
      <c r="G164" s="329"/>
      <c r="H164" s="323"/>
      <c r="I164" s="230" t="s">
        <v>321</v>
      </c>
      <c r="J164" s="200">
        <f>J95*J162*J163</f>
        <v>0.48338177682294953</v>
      </c>
      <c r="K164" s="200">
        <f>K95*K162*K163</f>
        <v>0.49788323012763808</v>
      </c>
      <c r="L164" s="200">
        <f t="shared" ref="L164:BQ164" si="122">L95*L162*L163</f>
        <v>0.51281972703146728</v>
      </c>
      <c r="M164" s="200">
        <f t="shared" si="122"/>
        <v>0.52820431884241126</v>
      </c>
      <c r="N164" s="200">
        <f t="shared" si="122"/>
        <v>0.54405044840768368</v>
      </c>
      <c r="O164" s="200">
        <f t="shared" si="122"/>
        <v>0.56037196185991422</v>
      </c>
      <c r="P164" s="200">
        <f t="shared" si="122"/>
        <v>0.57718312071571154</v>
      </c>
      <c r="Q164" s="200">
        <f t="shared" si="122"/>
        <v>0.59449861433718287</v>
      </c>
      <c r="R164" s="200">
        <f t="shared" si="122"/>
        <v>0.6123335727672985</v>
      </c>
      <c r="S164" s="200">
        <f t="shared" si="122"/>
        <v>0.63070357995031734</v>
      </c>
      <c r="T164" s="200">
        <f t="shared" si="122"/>
        <v>0.64962468734882695</v>
      </c>
      <c r="U164" s="200">
        <f t="shared" si="122"/>
        <v>0.66911342796929185</v>
      </c>
      <c r="V164" s="200">
        <f t="shared" si="122"/>
        <v>0.68918683080837051</v>
      </c>
      <c r="W164" s="200">
        <f t="shared" si="122"/>
        <v>0.70986243573262164</v>
      </c>
      <c r="X164" s="200">
        <f t="shared" si="122"/>
        <v>0.7311583088046002</v>
      </c>
      <c r="Y164" s="200">
        <f t="shared" si="122"/>
        <v>0.75309305806873827</v>
      </c>
      <c r="Z164" s="200">
        <f t="shared" si="122"/>
        <v>0.77568584981080024</v>
      </c>
      <c r="AA164" s="200">
        <f t="shared" si="122"/>
        <v>0.79895642530512445</v>
      </c>
      <c r="AB164" s="200">
        <f t="shared" si="122"/>
        <v>0.82292511806427804</v>
      </c>
      <c r="AC164" s="200">
        <f t="shared" si="122"/>
        <v>0.84761287160620646</v>
      </c>
      <c r="AD164" s="200">
        <f t="shared" si="122"/>
        <v>0.87304125775439256</v>
      </c>
      <c r="AE164" s="200">
        <f t="shared" si="122"/>
        <v>0.89923249548702433</v>
      </c>
      <c r="AF164" s="200">
        <f t="shared" si="122"/>
        <v>0.92620947035163492</v>
      </c>
      <c r="AG164" s="200">
        <f t="shared" si="122"/>
        <v>0.9539957544621841</v>
      </c>
      <c r="AH164" s="200">
        <f t="shared" si="122"/>
        <v>0.98261562709604966</v>
      </c>
      <c r="AI164" s="200">
        <f t="shared" si="122"/>
        <v>1.0120940959089311</v>
      </c>
      <c r="AJ164" s="200">
        <f t="shared" si="122"/>
        <v>1.0424569187861992</v>
      </c>
      <c r="AK164" s="200">
        <f t="shared" si="122"/>
        <v>1.0737306263497854</v>
      </c>
      <c r="AL164" s="200">
        <f t="shared" si="122"/>
        <v>1.1059425451402789</v>
      </c>
      <c r="AM164" s="200">
        <f t="shared" si="122"/>
        <v>1.1391208214944872</v>
      </c>
      <c r="AN164" s="200">
        <f t="shared" si="122"/>
        <v>1.173294446139322</v>
      </c>
      <c r="AO164" s="200">
        <f t="shared" si="122"/>
        <v>1.2084932795235015</v>
      </c>
      <c r="AP164" s="200">
        <f t="shared" si="122"/>
        <v>1.2447480779092066</v>
      </c>
      <c r="AQ164" s="200">
        <f t="shared" si="122"/>
        <v>1.2820905202464827</v>
      </c>
      <c r="AR164" s="200">
        <f t="shared" si="122"/>
        <v>1.3205532358538774</v>
      </c>
      <c r="AS164" s="200">
        <f t="shared" si="122"/>
        <v>1.3601698329294938</v>
      </c>
      <c r="AT164" s="200">
        <f t="shared" si="122"/>
        <v>1.4009749279173784</v>
      </c>
      <c r="AU164" s="200">
        <f t="shared" si="122"/>
        <v>1.4430041757549001</v>
      </c>
      <c r="AV164" s="200">
        <f t="shared" si="122"/>
        <v>1.4862943010275471</v>
      </c>
      <c r="AW164" s="200">
        <f t="shared" si="122"/>
        <v>1.5308831300583734</v>
      </c>
      <c r="AX164" s="200">
        <f t="shared" si="122"/>
        <v>1.5768096239601248</v>
      </c>
      <c r="AY164" s="200">
        <f t="shared" si="122"/>
        <v>1.6241139126789286</v>
      </c>
      <c r="AZ164" s="200">
        <f t="shared" si="122"/>
        <v>1.6728373300592965</v>
      </c>
      <c r="BA164" s="200">
        <f t="shared" si="122"/>
        <v>1.7230224499610753</v>
      </c>
      <c r="BB164" s="200">
        <f t="shared" si="122"/>
        <v>1.7747131234599078</v>
      </c>
      <c r="BC164" s="200">
        <f t="shared" si="122"/>
        <v>1.8279545171637048</v>
      </c>
      <c r="BD164" s="200">
        <f t="shared" si="122"/>
        <v>1.8827931526786159</v>
      </c>
      <c r="BE164" s="200">
        <f t="shared" si="122"/>
        <v>1.9392769472589746</v>
      </c>
      <c r="BF164" s="200">
        <f t="shared" si="122"/>
        <v>1.997455255676744</v>
      </c>
      <c r="BG164" s="200">
        <f t="shared" si="122"/>
        <v>2.0573789133470464</v>
      </c>
      <c r="BH164" s="200">
        <f t="shared" si="122"/>
        <v>2.1191002807474577</v>
      </c>
      <c r="BI164" s="200">
        <f t="shared" si="122"/>
        <v>2.1826732891698817</v>
      </c>
      <c r="BJ164" s="200">
        <f t="shared" si="122"/>
        <v>2.248153487844978</v>
      </c>
      <c r="BK164" s="200">
        <f t="shared" si="122"/>
        <v>2.3155980924803274</v>
      </c>
      <c r="BL164" s="200">
        <f t="shared" si="122"/>
        <v>2.3850660352547375</v>
      </c>
      <c r="BM164" s="200">
        <f t="shared" si="122"/>
        <v>2.4566180163123796</v>
      </c>
      <c r="BN164" s="200">
        <f t="shared" si="122"/>
        <v>2.5303165568017509</v>
      </c>
      <c r="BO164" s="200">
        <f t="shared" si="122"/>
        <v>2.6062260535058037</v>
      </c>
      <c r="BP164" s="200">
        <f t="shared" si="122"/>
        <v>2.6844128351109777</v>
      </c>
      <c r="BQ164" s="200">
        <f t="shared" si="122"/>
        <v>2.7649452201643072</v>
      </c>
    </row>
    <row r="165" spans="5:69">
      <c r="E165" s="331"/>
      <c r="F165" s="328"/>
      <c r="G165" s="329"/>
      <c r="H165" s="323"/>
      <c r="I165" s="230" t="s">
        <v>323</v>
      </c>
      <c r="J165" s="200">
        <f>J164/J274</f>
        <v>9.478074055351951E-2</v>
      </c>
      <c r="K165" s="200">
        <f>K164/K274</f>
        <v>9.5709963500122647E-2</v>
      </c>
      <c r="L165" s="200">
        <f t="shared" ref="L165:BQ165" si="123">L164/L274</f>
        <v>9.6648296475614057E-2</v>
      </c>
      <c r="M165" s="200">
        <f t="shared" si="123"/>
        <v>9.7595828794002429E-2</v>
      </c>
      <c r="N165" s="200">
        <f t="shared" si="123"/>
        <v>9.8552650644924036E-2</v>
      </c>
      <c r="O165" s="200">
        <f t="shared" si="123"/>
        <v>9.9518853102227217E-2</v>
      </c>
      <c r="P165" s="200">
        <f t="shared" si="123"/>
        <v>0.10049452813264119</v>
      </c>
      <c r="Q165" s="200">
        <f t="shared" si="123"/>
        <v>0.10147976860452981</v>
      </c>
      <c r="R165" s="200">
        <f t="shared" si="123"/>
        <v>0.10247466829673112</v>
      </c>
      <c r="S165" s="200">
        <f t="shared" si="123"/>
        <v>0.10347932190748337</v>
      </c>
      <c r="T165" s="200">
        <f t="shared" si="123"/>
        <v>0.1044938250634391</v>
      </c>
      <c r="U165" s="200">
        <f t="shared" si="123"/>
        <v>0.10551827432876694</v>
      </c>
      <c r="V165" s="200">
        <f t="shared" si="123"/>
        <v>0.10655276721434306</v>
      </c>
      <c r="W165" s="200">
        <f t="shared" si="123"/>
        <v>0.10759740218703272</v>
      </c>
      <c r="X165" s="200">
        <f t="shared" si="123"/>
        <v>0.10865227867906242</v>
      </c>
      <c r="Y165" s="200">
        <f t="shared" si="123"/>
        <v>0.1097174970974846</v>
      </c>
      <c r="Z165" s="200">
        <f t="shared" si="123"/>
        <v>0.1107931588337344</v>
      </c>
      <c r="AA165" s="200">
        <f t="shared" si="123"/>
        <v>0.11187936627328085</v>
      </c>
      <c r="AB165" s="200">
        <f t="shared" si="123"/>
        <v>0.11297622280537183</v>
      </c>
      <c r="AC165" s="200">
        <f t="shared" si="123"/>
        <v>0.11408383283287547</v>
      </c>
      <c r="AD165" s="200">
        <f t="shared" si="123"/>
        <v>0.11520230178221738</v>
      </c>
      <c r="AE165" s="200">
        <f t="shared" si="123"/>
        <v>0.11633173611341559</v>
      </c>
      <c r="AF165" s="200">
        <f t="shared" si="123"/>
        <v>0.11747224333021378</v>
      </c>
      <c r="AG165" s="200">
        <f t="shared" si="123"/>
        <v>0.11862393199031392</v>
      </c>
      <c r="AH165" s="200">
        <f t="shared" si="123"/>
        <v>0.11978691171570917</v>
      </c>
      <c r="AI165" s="200">
        <f t="shared" si="123"/>
        <v>0.12096129320311806</v>
      </c>
      <c r="AJ165" s="200">
        <f t="shared" si="123"/>
        <v>0.12214718823452118</v>
      </c>
      <c r="AK165" s="200">
        <f t="shared" si="123"/>
        <v>0.12334470968780087</v>
      </c>
      <c r="AL165" s="200">
        <f t="shared" si="123"/>
        <v>0.12455397154748514</v>
      </c>
      <c r="AM165" s="200">
        <f t="shared" si="123"/>
        <v>0.12577508891559777</v>
      </c>
      <c r="AN165" s="200">
        <f t="shared" si="123"/>
        <v>0.12700817802261344</v>
      </c>
      <c r="AO165" s="200">
        <f t="shared" si="123"/>
        <v>0.12825335623852141</v>
      </c>
      <c r="AP165" s="200">
        <f t="shared" si="123"/>
        <v>0.1295107420839971</v>
      </c>
      <c r="AQ165" s="200">
        <f t="shared" si="123"/>
        <v>0.13078045524168333</v>
      </c>
      <c r="AR165" s="200">
        <f t="shared" si="123"/>
        <v>0.1320626165675822</v>
      </c>
      <c r="AS165" s="200">
        <f t="shared" si="123"/>
        <v>0.1333573481025585</v>
      </c>
      <c r="AT165" s="200">
        <f t="shared" si="123"/>
        <v>0.13466477308395611</v>
      </c>
      <c r="AU165" s="200">
        <f t="shared" si="123"/>
        <v>0.13598501595732826</v>
      </c>
      <c r="AV165" s="200">
        <f t="shared" si="123"/>
        <v>0.13731820238828246</v>
      </c>
      <c r="AW165" s="200">
        <f t="shared" si="123"/>
        <v>0.13866445927444207</v>
      </c>
      <c r="AX165" s="200">
        <f t="shared" si="123"/>
        <v>0.14002391475752485</v>
      </c>
      <c r="AY165" s="200">
        <f t="shared" si="123"/>
        <v>0.1413966982355398</v>
      </c>
      <c r="AZ165" s="200">
        <f t="shared" si="123"/>
        <v>0.14278294037510392</v>
      </c>
      <c r="BA165" s="200">
        <f t="shared" si="123"/>
        <v>0.14418277312387948</v>
      </c>
      <c r="BB165" s="200">
        <f t="shared" si="123"/>
        <v>0.14559632972313319</v>
      </c>
      <c r="BC165" s="200">
        <f t="shared" si="123"/>
        <v>0.14702374472041879</v>
      </c>
      <c r="BD165" s="200">
        <f t="shared" si="123"/>
        <v>0.14846515398238366</v>
      </c>
      <c r="BE165" s="200">
        <f t="shared" si="123"/>
        <v>0.1499206947077012</v>
      </c>
      <c r="BF165" s="200">
        <f t="shared" si="123"/>
        <v>0.15139050544012964</v>
      </c>
      <c r="BG165" s="200">
        <f t="shared" si="123"/>
        <v>0.15287472608169955</v>
      </c>
      <c r="BH165" s="200">
        <f t="shared" si="123"/>
        <v>0.15437349790602992</v>
      </c>
      <c r="BI165" s="200">
        <f t="shared" si="123"/>
        <v>0.15588696357177534</v>
      </c>
      <c r="BJ165" s="200">
        <f t="shared" si="123"/>
        <v>0.15741526713620449</v>
      </c>
      <c r="BK165" s="200">
        <f t="shared" si="123"/>
        <v>0.15895855406891235</v>
      </c>
      <c r="BL165" s="200">
        <f t="shared" si="123"/>
        <v>0.16051697126566641</v>
      </c>
      <c r="BM165" s="200">
        <f t="shared" si="123"/>
        <v>0.16209066706238862</v>
      </c>
      <c r="BN165" s="200">
        <f t="shared" si="123"/>
        <v>0.16367979124927476</v>
      </c>
      <c r="BO165" s="200">
        <f t="shared" si="123"/>
        <v>0.165284495085052</v>
      </c>
      <c r="BP165" s="200">
        <f t="shared" si="123"/>
        <v>0.16690493131137604</v>
      </c>
      <c r="BQ165" s="200">
        <f t="shared" si="123"/>
        <v>0.16854125416736992</v>
      </c>
    </row>
    <row r="166" spans="5:69">
      <c r="E166" s="331"/>
      <c r="F166" s="328"/>
      <c r="G166" s="329"/>
      <c r="H166" s="323"/>
      <c r="I166" s="230" t="s">
        <v>299</v>
      </c>
      <c r="J166" s="195">
        <v>0</v>
      </c>
      <c r="K166" s="200">
        <f t="shared" ref="K166:BQ166" si="124">J168*$B$6</f>
        <v>3.7912296221407807E-2</v>
      </c>
      <c r="L166" s="200">
        <f t="shared" si="124"/>
        <v>5.7240133510752966E-2</v>
      </c>
      <c r="M166" s="200">
        <f t="shared" si="124"/>
        <v>6.7279385345622111E-2</v>
      </c>
      <c r="N166" s="200">
        <f t="shared" si="124"/>
        <v>7.2678024190412027E-2</v>
      </c>
      <c r="O166" s="200">
        <f t="shared" si="124"/>
        <v>7.5760072353175625E-2</v>
      </c>
      <c r="P166" s="200">
        <f t="shared" si="124"/>
        <v>7.7687577417478712E-2</v>
      </c>
      <c r="Q166" s="200">
        <f t="shared" si="124"/>
        <v>7.9041599961795828E-2</v>
      </c>
      <c r="R166" s="200">
        <f t="shared" si="124"/>
        <v>8.0112707422709845E-2</v>
      </c>
      <c r="S166" s="200">
        <f t="shared" si="124"/>
        <v>8.1046221030047369E-2</v>
      </c>
      <c r="T166" s="200">
        <f t="shared" si="124"/>
        <v>8.1914839278017029E-2</v>
      </c>
      <c r="U166" s="200">
        <f t="shared" si="124"/>
        <v>8.2754949664384167E-2</v>
      </c>
      <c r="V166" s="200">
        <f t="shared" si="124"/>
        <v>8.3584784563698861E-2</v>
      </c>
      <c r="W166" s="200">
        <f t="shared" si="124"/>
        <v>8.441349916758667E-2</v>
      </c>
      <c r="X166" s="200">
        <f t="shared" si="124"/>
        <v>8.5245710458606433E-2</v>
      </c>
      <c r="Y166" s="200">
        <f t="shared" si="124"/>
        <v>8.6083766700928196E-2</v>
      </c>
      <c r="Z166" s="200">
        <f t="shared" si="124"/>
        <v>8.6928882189457934E-2</v>
      </c>
      <c r="AA166" s="200">
        <f t="shared" si="124"/>
        <v>8.778170462822274E-2</v>
      </c>
      <c r="AB166" s="200">
        <f t="shared" si="124"/>
        <v>8.8642598823423721E-2</v>
      </c>
      <c r="AC166" s="200">
        <f t="shared" si="124"/>
        <v>8.9511788533860603E-2</v>
      </c>
      <c r="AD166" s="200">
        <f t="shared" si="124"/>
        <v>9.0389427400080491E-2</v>
      </c>
      <c r="AE166" s="200">
        <f t="shared" si="124"/>
        <v>9.1275634412927201E-2</v>
      </c>
      <c r="AF166" s="200">
        <f t="shared" si="124"/>
        <v>9.2170511651829837E-2</v>
      </c>
      <c r="AG166" s="200">
        <f t="shared" si="124"/>
        <v>9.3074153158000439E-2</v>
      </c>
      <c r="AH166" s="200">
        <f t="shared" si="124"/>
        <v>9.3986649375125783E-2</v>
      </c>
      <c r="AI166" s="200">
        <f t="shared" si="124"/>
        <v>9.4908089373846566E-2</v>
      </c>
      <c r="AJ166" s="200">
        <f t="shared" si="124"/>
        <v>9.5838561968170519E-2</v>
      </c>
      <c r="AK166" s="200">
        <f t="shared" si="124"/>
        <v>9.677815627789374E-2</v>
      </c>
      <c r="AL166" s="200">
        <f t="shared" si="124"/>
        <v>9.772696201406722E-2</v>
      </c>
      <c r="AM166" s="200">
        <f t="shared" si="124"/>
        <v>9.8685069626027688E-2</v>
      </c>
      <c r="AN166" s="200">
        <f t="shared" si="124"/>
        <v>9.9652570379252958E-2</v>
      </c>
      <c r="AO166" s="200">
        <f t="shared" si="124"/>
        <v>0.10062955639867187</v>
      </c>
      <c r="AP166" s="200">
        <f t="shared" si="124"/>
        <v>0.10161612069474452</v>
      </c>
      <c r="AQ166" s="200">
        <f t="shared" si="124"/>
        <v>0.10261235718097111</v>
      </c>
      <c r="AR166" s="200">
        <f t="shared" si="124"/>
        <v>0.10361836068715889</v>
      </c>
      <c r="AS166" s="200">
        <f t="shared" si="124"/>
        <v>0.10463422697061231</v>
      </c>
      <c r="AT166" s="200">
        <f t="shared" si="124"/>
        <v>0.10566005272632957</v>
      </c>
      <c r="AU166" s="200">
        <f t="shared" si="124"/>
        <v>0.10669593559674724</v>
      </c>
      <c r="AV166" s="200">
        <f t="shared" si="124"/>
        <v>0.10774197418130492</v>
      </c>
      <c r="AW166" s="200">
        <f t="shared" si="124"/>
        <v>0.10879826804596544</v>
      </c>
      <c r="AX166" s="200">
        <f t="shared" si="124"/>
        <v>0.10986491773275955</v>
      </c>
      <c r="AY166" s="200">
        <f t="shared" si="124"/>
        <v>0.11094202476938973</v>
      </c>
      <c r="AZ166" s="200">
        <f t="shared" si="124"/>
        <v>0.1120296916789108</v>
      </c>
      <c r="BA166" s="200">
        <f t="shared" si="124"/>
        <v>0.11312802198949697</v>
      </c>
      <c r="BB166" s="200">
        <f t="shared" si="124"/>
        <v>0.11423712024430029</v>
      </c>
      <c r="BC166" s="200">
        <f t="shared" si="124"/>
        <v>0.11535709201140341</v>
      </c>
      <c r="BD166" s="200">
        <f t="shared" si="124"/>
        <v>0.11648804389386923</v>
      </c>
      <c r="BE166" s="200">
        <f t="shared" si="124"/>
        <v>0.11763008353988808</v>
      </c>
      <c r="BF166" s="200">
        <f t="shared" si="124"/>
        <v>0.11878331965302452</v>
      </c>
      <c r="BG166" s="200">
        <f t="shared" si="124"/>
        <v>0.11994786200256412</v>
      </c>
      <c r="BH166" s="200">
        <f t="shared" si="124"/>
        <v>0.12112382143396189</v>
      </c>
      <c r="BI166" s="200">
        <f t="shared" si="124"/>
        <v>0.1223113098793929</v>
      </c>
      <c r="BJ166" s="200">
        <f t="shared" si="124"/>
        <v>0.12351044036840658</v>
      </c>
      <c r="BK166" s="200">
        <f t="shared" si="124"/>
        <v>0.1247213270386851</v>
      </c>
      <c r="BL166" s="200">
        <f t="shared" si="124"/>
        <v>0.1259440851469075</v>
      </c>
      <c r="BM166" s="200">
        <f t="shared" si="124"/>
        <v>0.12717883107972033</v>
      </c>
      <c r="BN166" s="200">
        <f t="shared" si="124"/>
        <v>0.12842568236481564</v>
      </c>
      <c r="BO166" s="200">
        <f t="shared" si="124"/>
        <v>0.12968475768211771</v>
      </c>
      <c r="BP166" s="200">
        <f t="shared" si="124"/>
        <v>0.13095617687507963</v>
      </c>
      <c r="BQ166" s="200">
        <f t="shared" si="124"/>
        <v>0.13224006096209023</v>
      </c>
    </row>
    <row r="167" spans="5:69">
      <c r="E167" s="331"/>
      <c r="F167" s="328"/>
      <c r="G167" s="329"/>
      <c r="H167" s="323"/>
      <c r="I167" s="230" t="s">
        <v>301</v>
      </c>
      <c r="J167" s="195">
        <v>0</v>
      </c>
      <c r="K167" s="200">
        <f t="shared" ref="K167:BQ167" si="125">J168*$B$7</f>
        <v>9.4780740553519517E-3</v>
      </c>
      <c r="L167" s="200">
        <f t="shared" si="125"/>
        <v>1.4310033377688242E-2</v>
      </c>
      <c r="M167" s="200">
        <f t="shared" si="125"/>
        <v>1.6819846336405528E-2</v>
      </c>
      <c r="N167" s="200">
        <f t="shared" si="125"/>
        <v>1.8169506047603007E-2</v>
      </c>
      <c r="O167" s="200">
        <f t="shared" si="125"/>
        <v>1.8940018088293906E-2</v>
      </c>
      <c r="P167" s="200">
        <f t="shared" si="125"/>
        <v>1.9421894354369678E-2</v>
      </c>
      <c r="Q167" s="200">
        <f t="shared" si="125"/>
        <v>1.9760399990448957E-2</v>
      </c>
      <c r="R167" s="200">
        <f t="shared" si="125"/>
        <v>2.0028176855677461E-2</v>
      </c>
      <c r="S167" s="200">
        <f t="shared" si="125"/>
        <v>2.0261555257511842E-2</v>
      </c>
      <c r="T167" s="200">
        <f t="shared" si="125"/>
        <v>2.0478709819504257E-2</v>
      </c>
      <c r="U167" s="200">
        <f t="shared" si="125"/>
        <v>2.0688737416096042E-2</v>
      </c>
      <c r="V167" s="200">
        <f t="shared" si="125"/>
        <v>2.0896196140924715E-2</v>
      </c>
      <c r="W167" s="200">
        <f t="shared" si="125"/>
        <v>2.1103374791896667E-2</v>
      </c>
      <c r="X167" s="200">
        <f t="shared" si="125"/>
        <v>2.1311427614651608E-2</v>
      </c>
      <c r="Y167" s="200">
        <f t="shared" si="125"/>
        <v>2.1520941675232049E-2</v>
      </c>
      <c r="Z167" s="200">
        <f t="shared" si="125"/>
        <v>2.1732220547364484E-2</v>
      </c>
      <c r="AA167" s="200">
        <f t="shared" si="125"/>
        <v>2.1945426157055685E-2</v>
      </c>
      <c r="AB167" s="200">
        <f t="shared" si="125"/>
        <v>2.216064970585593E-2</v>
      </c>
      <c r="AC167" s="200">
        <f t="shared" si="125"/>
        <v>2.2377947133465151E-2</v>
      </c>
      <c r="AD167" s="200">
        <f t="shared" si="125"/>
        <v>2.2597356850020123E-2</v>
      </c>
      <c r="AE167" s="200">
        <f t="shared" si="125"/>
        <v>2.28189086032318E-2</v>
      </c>
      <c r="AF167" s="200">
        <f t="shared" si="125"/>
        <v>2.3042627912957459E-2</v>
      </c>
      <c r="AG167" s="200">
        <f t="shared" si="125"/>
        <v>2.326853828950011E-2</v>
      </c>
      <c r="AH167" s="200">
        <f t="shared" si="125"/>
        <v>2.3496662343781446E-2</v>
      </c>
      <c r="AI167" s="200">
        <f t="shared" si="125"/>
        <v>2.3727022343461641E-2</v>
      </c>
      <c r="AJ167" s="200">
        <f t="shared" si="125"/>
        <v>2.395964049204263E-2</v>
      </c>
      <c r="AK167" s="200">
        <f t="shared" si="125"/>
        <v>2.4194539069473435E-2</v>
      </c>
      <c r="AL167" s="200">
        <f t="shared" si="125"/>
        <v>2.4431740503516805E-2</v>
      </c>
      <c r="AM167" s="200">
        <f t="shared" si="125"/>
        <v>2.4671267406506922E-2</v>
      </c>
      <c r="AN167" s="200">
        <f t="shared" si="125"/>
        <v>2.491314259481324E-2</v>
      </c>
      <c r="AO167" s="200">
        <f t="shared" si="125"/>
        <v>2.5157389099667967E-2</v>
      </c>
      <c r="AP167" s="200">
        <f t="shared" si="125"/>
        <v>2.5404030173686129E-2</v>
      </c>
      <c r="AQ167" s="200">
        <f t="shared" si="125"/>
        <v>2.5653089295242779E-2</v>
      </c>
      <c r="AR167" s="200">
        <f t="shared" si="125"/>
        <v>2.5904590171789723E-2</v>
      </c>
      <c r="AS167" s="200">
        <f t="shared" si="125"/>
        <v>2.6158556742653077E-2</v>
      </c>
      <c r="AT167" s="200">
        <f t="shared" si="125"/>
        <v>2.6415013181582393E-2</v>
      </c>
      <c r="AU167" s="200">
        <f t="shared" si="125"/>
        <v>2.667398389918681E-2</v>
      </c>
      <c r="AV167" s="200">
        <f t="shared" si="125"/>
        <v>2.693549354532623E-2</v>
      </c>
      <c r="AW167" s="200">
        <f t="shared" si="125"/>
        <v>2.7199567011491361E-2</v>
      </c>
      <c r="AX167" s="200">
        <f t="shared" si="125"/>
        <v>2.7466229433189888E-2</v>
      </c>
      <c r="AY167" s="200">
        <f t="shared" si="125"/>
        <v>2.7735506192347433E-2</v>
      </c>
      <c r="AZ167" s="200">
        <f t="shared" si="125"/>
        <v>2.8007422919727701E-2</v>
      </c>
      <c r="BA167" s="200">
        <f t="shared" si="125"/>
        <v>2.8282005497374241E-2</v>
      </c>
      <c r="BB167" s="200">
        <f t="shared" si="125"/>
        <v>2.8559280061075071E-2</v>
      </c>
      <c r="BC167" s="200">
        <f t="shared" si="125"/>
        <v>2.8839273002850854E-2</v>
      </c>
      <c r="BD167" s="200">
        <f t="shared" si="125"/>
        <v>2.9122010973467307E-2</v>
      </c>
      <c r="BE167" s="200">
        <f t="shared" si="125"/>
        <v>2.9407520884972019E-2</v>
      </c>
      <c r="BF167" s="200">
        <f t="shared" si="125"/>
        <v>2.969582991325613E-2</v>
      </c>
      <c r="BG167" s="200">
        <f t="shared" si="125"/>
        <v>2.9986965500641029E-2</v>
      </c>
      <c r="BH167" s="200">
        <f t="shared" si="125"/>
        <v>3.0280955358490472E-2</v>
      </c>
      <c r="BI167" s="200">
        <f t="shared" si="125"/>
        <v>3.0577827469848225E-2</v>
      </c>
      <c r="BJ167" s="200">
        <f t="shared" si="125"/>
        <v>3.0877610092101646E-2</v>
      </c>
      <c r="BK167" s="200">
        <f t="shared" si="125"/>
        <v>3.1180331759671276E-2</v>
      </c>
      <c r="BL167" s="200">
        <f t="shared" si="125"/>
        <v>3.1486021286726874E-2</v>
      </c>
      <c r="BM167" s="200">
        <f t="shared" si="125"/>
        <v>3.1794707769930083E-2</v>
      </c>
      <c r="BN167" s="200">
        <f t="shared" si="125"/>
        <v>3.2106420591203909E-2</v>
      </c>
      <c r="BO167" s="200">
        <f t="shared" si="125"/>
        <v>3.2421189420529427E-2</v>
      </c>
      <c r="BP167" s="200">
        <f t="shared" si="125"/>
        <v>3.2739044218769907E-2</v>
      </c>
      <c r="BQ167" s="200">
        <f t="shared" si="125"/>
        <v>3.3060015240522558E-2</v>
      </c>
    </row>
    <row r="168" spans="5:69">
      <c r="E168" s="331"/>
      <c r="F168" s="328"/>
      <c r="G168" s="329"/>
      <c r="H168" s="323"/>
      <c r="I168" s="230" t="s">
        <v>295</v>
      </c>
      <c r="J168" s="200">
        <f>J165+J166+J167</f>
        <v>9.478074055351951E-2</v>
      </c>
      <c r="K168" s="200">
        <f>K165+K166+K167</f>
        <v>0.14310033377688242</v>
      </c>
      <c r="L168" s="200">
        <f t="shared" ref="L168:BQ168" si="126">L165+L166+L167</f>
        <v>0.16819846336405528</v>
      </c>
      <c r="M168" s="200">
        <f t="shared" si="126"/>
        <v>0.18169506047603007</v>
      </c>
      <c r="N168" s="200">
        <f t="shared" si="126"/>
        <v>0.18940018088293906</v>
      </c>
      <c r="O168" s="200">
        <f t="shared" si="126"/>
        <v>0.19421894354369676</v>
      </c>
      <c r="P168" s="200">
        <f t="shared" si="126"/>
        <v>0.19760399990448957</v>
      </c>
      <c r="Q168" s="200">
        <f t="shared" si="126"/>
        <v>0.2002817685567746</v>
      </c>
      <c r="R168" s="200">
        <f t="shared" si="126"/>
        <v>0.2026155525751184</v>
      </c>
      <c r="S168" s="200">
        <f t="shared" si="126"/>
        <v>0.20478709819504257</v>
      </c>
      <c r="T168" s="200">
        <f t="shared" si="126"/>
        <v>0.2068873741609604</v>
      </c>
      <c r="U168" s="200">
        <f t="shared" si="126"/>
        <v>0.20896196140924714</v>
      </c>
      <c r="V168" s="200">
        <f t="shared" si="126"/>
        <v>0.21103374791896665</v>
      </c>
      <c r="W168" s="200">
        <f t="shared" si="126"/>
        <v>0.21311427614651607</v>
      </c>
      <c r="X168" s="200">
        <f t="shared" si="126"/>
        <v>0.21520941675232047</v>
      </c>
      <c r="Y168" s="200">
        <f t="shared" si="126"/>
        <v>0.21732220547364484</v>
      </c>
      <c r="Z168" s="200">
        <f t="shared" si="126"/>
        <v>0.21945426157055684</v>
      </c>
      <c r="AA168" s="200">
        <f t="shared" si="126"/>
        <v>0.22160649705855928</v>
      </c>
      <c r="AB168" s="200">
        <f t="shared" si="126"/>
        <v>0.22377947133465148</v>
      </c>
      <c r="AC168" s="200">
        <f t="shared" si="126"/>
        <v>0.22597356850020123</v>
      </c>
      <c r="AD168" s="200">
        <f t="shared" si="126"/>
        <v>0.22818908603231799</v>
      </c>
      <c r="AE168" s="200">
        <f t="shared" si="126"/>
        <v>0.23042627912957458</v>
      </c>
      <c r="AF168" s="200">
        <f t="shared" si="126"/>
        <v>0.23268538289500107</v>
      </c>
      <c r="AG168" s="200">
        <f t="shared" si="126"/>
        <v>0.23496662343781444</v>
      </c>
      <c r="AH168" s="200">
        <f t="shared" si="126"/>
        <v>0.2372702234346164</v>
      </c>
      <c r="AI168" s="200">
        <f t="shared" si="126"/>
        <v>0.23959640492042628</v>
      </c>
      <c r="AJ168" s="200">
        <f t="shared" si="126"/>
        <v>0.24194539069473434</v>
      </c>
      <c r="AK168" s="200">
        <f t="shared" si="126"/>
        <v>0.24431740503516805</v>
      </c>
      <c r="AL168" s="200">
        <f t="shared" si="126"/>
        <v>0.24671267406506919</v>
      </c>
      <c r="AM168" s="200">
        <f t="shared" si="126"/>
        <v>0.24913142594813237</v>
      </c>
      <c r="AN168" s="200">
        <f t="shared" si="126"/>
        <v>0.25157389099667965</v>
      </c>
      <c r="AO168" s="200">
        <f t="shared" si="126"/>
        <v>0.25404030173686126</v>
      </c>
      <c r="AP168" s="200">
        <f t="shared" si="126"/>
        <v>0.25653089295242776</v>
      </c>
      <c r="AQ168" s="200">
        <f t="shared" si="126"/>
        <v>0.25904590171789721</v>
      </c>
      <c r="AR168" s="200">
        <f t="shared" si="126"/>
        <v>0.26158556742653077</v>
      </c>
      <c r="AS168" s="200">
        <f t="shared" si="126"/>
        <v>0.26415013181582392</v>
      </c>
      <c r="AT168" s="200">
        <f t="shared" si="126"/>
        <v>0.26673983899186809</v>
      </c>
      <c r="AU168" s="200">
        <f t="shared" si="126"/>
        <v>0.26935493545326228</v>
      </c>
      <c r="AV168" s="200">
        <f t="shared" si="126"/>
        <v>0.2719956701149136</v>
      </c>
      <c r="AW168" s="200">
        <f t="shared" si="126"/>
        <v>0.27466229433189887</v>
      </c>
      <c r="AX168" s="200">
        <f t="shared" si="126"/>
        <v>0.27735506192347431</v>
      </c>
      <c r="AY168" s="200">
        <f t="shared" si="126"/>
        <v>0.28007422919727698</v>
      </c>
      <c r="AZ168" s="200">
        <f t="shared" si="126"/>
        <v>0.28282005497374241</v>
      </c>
      <c r="BA168" s="200">
        <f t="shared" si="126"/>
        <v>0.28559280061075071</v>
      </c>
      <c r="BB168" s="200">
        <f t="shared" si="126"/>
        <v>0.28839273002850851</v>
      </c>
      <c r="BC168" s="200">
        <f t="shared" si="126"/>
        <v>0.29122010973467305</v>
      </c>
      <c r="BD168" s="200">
        <f t="shared" si="126"/>
        <v>0.29407520884972016</v>
      </c>
      <c r="BE168" s="200">
        <f t="shared" si="126"/>
        <v>0.29695829913256128</v>
      </c>
      <c r="BF168" s="200">
        <f t="shared" si="126"/>
        <v>0.29986965500641027</v>
      </c>
      <c r="BG168" s="200">
        <f t="shared" si="126"/>
        <v>0.30280955358490469</v>
      </c>
      <c r="BH168" s="200">
        <f t="shared" si="126"/>
        <v>0.30577827469848223</v>
      </c>
      <c r="BI168" s="200">
        <f t="shared" si="126"/>
        <v>0.30877610092101643</v>
      </c>
      <c r="BJ168" s="200">
        <f t="shared" si="126"/>
        <v>0.31180331759671276</v>
      </c>
      <c r="BK168" s="200">
        <f t="shared" si="126"/>
        <v>0.31486021286726873</v>
      </c>
      <c r="BL168" s="200">
        <f t="shared" si="126"/>
        <v>0.31794707769930081</v>
      </c>
      <c r="BM168" s="200">
        <f t="shared" si="126"/>
        <v>0.32106420591203905</v>
      </c>
      <c r="BN168" s="200">
        <f t="shared" si="126"/>
        <v>0.32421189420529428</v>
      </c>
      <c r="BO168" s="200">
        <f t="shared" si="126"/>
        <v>0.32739044218769908</v>
      </c>
      <c r="BP168" s="200">
        <f t="shared" si="126"/>
        <v>0.33060015240522556</v>
      </c>
      <c r="BQ168" s="200">
        <f t="shared" si="126"/>
        <v>0.3338413303699827</v>
      </c>
    </row>
    <row r="169" spans="5:69">
      <c r="E169" s="331"/>
      <c r="F169" s="328"/>
      <c r="G169" s="329"/>
      <c r="H169" s="323"/>
      <c r="I169" s="230" t="s">
        <v>326</v>
      </c>
      <c r="J169" s="219">
        <f>Variables!$D$25</f>
        <v>110000</v>
      </c>
      <c r="K169" s="219">
        <f>Variables!$D$25</f>
        <v>110000</v>
      </c>
      <c r="L169" s="219">
        <f>Variables!$D$25</f>
        <v>110000</v>
      </c>
      <c r="M169" s="219">
        <f>Variables!$D$25</f>
        <v>110000</v>
      </c>
      <c r="N169" s="219">
        <f>Variables!$D$25</f>
        <v>110000</v>
      </c>
      <c r="O169" s="219">
        <f>Variables!$D$25</f>
        <v>110000</v>
      </c>
      <c r="P169" s="219">
        <f>Variables!$D$25</f>
        <v>110000</v>
      </c>
      <c r="Q169" s="219">
        <f>Variables!$D$25</f>
        <v>110000</v>
      </c>
      <c r="R169" s="219">
        <f>Variables!$D$25</f>
        <v>110000</v>
      </c>
      <c r="S169" s="219">
        <f>Variables!$D$25</f>
        <v>110000</v>
      </c>
      <c r="T169" s="219">
        <f>Variables!$D$25</f>
        <v>110000</v>
      </c>
      <c r="U169" s="219">
        <f>Variables!$D$25</f>
        <v>110000</v>
      </c>
      <c r="V169" s="219">
        <f>Variables!$D$25</f>
        <v>110000</v>
      </c>
      <c r="W169" s="219">
        <f>Variables!$D$25</f>
        <v>110000</v>
      </c>
      <c r="X169" s="219">
        <f>Variables!$D$25</f>
        <v>110000</v>
      </c>
      <c r="Y169" s="219">
        <f>Variables!$D$25</f>
        <v>110000</v>
      </c>
      <c r="Z169" s="219">
        <f>Variables!$D$25</f>
        <v>110000</v>
      </c>
      <c r="AA169" s="219">
        <f>Variables!$D$25</f>
        <v>110000</v>
      </c>
      <c r="AB169" s="219">
        <f>Variables!$D$25</f>
        <v>110000</v>
      </c>
      <c r="AC169" s="219">
        <f>Variables!$D$25</f>
        <v>110000</v>
      </c>
      <c r="AD169" s="219">
        <f>Variables!$D$25</f>
        <v>110000</v>
      </c>
      <c r="AE169" s="219">
        <f>Variables!$D$25</f>
        <v>110000</v>
      </c>
      <c r="AF169" s="219">
        <f>Variables!$D$25</f>
        <v>110000</v>
      </c>
      <c r="AG169" s="219">
        <f>Variables!$D$25</f>
        <v>110000</v>
      </c>
      <c r="AH169" s="219">
        <f>Variables!$D$25</f>
        <v>110000</v>
      </c>
      <c r="AI169" s="219">
        <f>Variables!$D$25</f>
        <v>110000</v>
      </c>
      <c r="AJ169" s="219">
        <f>Variables!$D$25</f>
        <v>110000</v>
      </c>
      <c r="AK169" s="219">
        <f>Variables!$D$25</f>
        <v>110000</v>
      </c>
      <c r="AL169" s="219">
        <f>Variables!$D$25</f>
        <v>110000</v>
      </c>
      <c r="AM169" s="219">
        <f>Variables!$D$25</f>
        <v>110000</v>
      </c>
      <c r="AN169" s="219">
        <f>Variables!$D$25</f>
        <v>110000</v>
      </c>
      <c r="AO169" s="219">
        <f>Variables!$D$25</f>
        <v>110000</v>
      </c>
      <c r="AP169" s="219">
        <f>Variables!$D$25</f>
        <v>110000</v>
      </c>
      <c r="AQ169" s="219">
        <f>Variables!$D$25</f>
        <v>110000</v>
      </c>
      <c r="AR169" s="219">
        <f>Variables!$D$25</f>
        <v>110000</v>
      </c>
      <c r="AS169" s="219">
        <f>Variables!$D$25</f>
        <v>110000</v>
      </c>
      <c r="AT169" s="219">
        <f>Variables!$D$25</f>
        <v>110000</v>
      </c>
      <c r="AU169" s="219">
        <f>Variables!$D$25</f>
        <v>110000</v>
      </c>
      <c r="AV169" s="219">
        <f>Variables!$D$25</f>
        <v>110000</v>
      </c>
      <c r="AW169" s="219">
        <f>Variables!$D$25</f>
        <v>110000</v>
      </c>
      <c r="AX169" s="219">
        <f>Variables!$D$25</f>
        <v>110000</v>
      </c>
      <c r="AY169" s="219">
        <f>Variables!$D$25</f>
        <v>110000</v>
      </c>
      <c r="AZ169" s="219">
        <f>Variables!$D$25</f>
        <v>110000</v>
      </c>
      <c r="BA169" s="219">
        <f>Variables!$D$25</f>
        <v>110000</v>
      </c>
      <c r="BB169" s="219">
        <f>Variables!$D$25</f>
        <v>110000</v>
      </c>
      <c r="BC169" s="219">
        <f>Variables!$D$25</f>
        <v>110000</v>
      </c>
      <c r="BD169" s="219">
        <f>Variables!$D$25</f>
        <v>110000</v>
      </c>
      <c r="BE169" s="219">
        <f>Variables!$D$25</f>
        <v>110000</v>
      </c>
      <c r="BF169" s="219">
        <f>Variables!$D$25</f>
        <v>110000</v>
      </c>
      <c r="BG169" s="219">
        <f>Variables!$D$25</f>
        <v>110000</v>
      </c>
      <c r="BH169" s="219">
        <f>Variables!$D$25</f>
        <v>110000</v>
      </c>
      <c r="BI169" s="219">
        <f>Variables!$D$25</f>
        <v>110000</v>
      </c>
      <c r="BJ169" s="219">
        <f>Variables!$D$25</f>
        <v>110000</v>
      </c>
      <c r="BK169" s="219">
        <f>Variables!$D$25</f>
        <v>110000</v>
      </c>
      <c r="BL169" s="219">
        <f>Variables!$D$25</f>
        <v>110000</v>
      </c>
      <c r="BM169" s="219">
        <f>Variables!$D$25</f>
        <v>110000</v>
      </c>
      <c r="BN169" s="219">
        <f>Variables!$D$25</f>
        <v>110000</v>
      </c>
      <c r="BO169" s="219">
        <f>Variables!$D$25</f>
        <v>110000</v>
      </c>
      <c r="BP169" s="219">
        <f>Variables!$D$25</f>
        <v>110000</v>
      </c>
      <c r="BQ169" s="219">
        <f>Variables!$D$25</f>
        <v>110000</v>
      </c>
    </row>
    <row r="170" spans="5:69">
      <c r="E170" s="331"/>
      <c r="F170" s="328"/>
      <c r="G170" s="329"/>
      <c r="H170" s="323"/>
      <c r="I170" s="230" t="s">
        <v>446</v>
      </c>
      <c r="J170" s="204">
        <f t="shared" ref="J170:BQ170" si="127">J169*$B$10</f>
        <v>24200</v>
      </c>
      <c r="K170" s="204">
        <f t="shared" si="127"/>
        <v>24200</v>
      </c>
      <c r="L170" s="204">
        <f t="shared" si="127"/>
        <v>24200</v>
      </c>
      <c r="M170" s="204">
        <f t="shared" si="127"/>
        <v>24200</v>
      </c>
      <c r="N170" s="204">
        <f t="shared" si="127"/>
        <v>24200</v>
      </c>
      <c r="O170" s="204">
        <f t="shared" si="127"/>
        <v>24200</v>
      </c>
      <c r="P170" s="204">
        <f t="shared" si="127"/>
        <v>24200</v>
      </c>
      <c r="Q170" s="204">
        <f t="shared" si="127"/>
        <v>24200</v>
      </c>
      <c r="R170" s="204">
        <f t="shared" si="127"/>
        <v>24200</v>
      </c>
      <c r="S170" s="204">
        <f t="shared" si="127"/>
        <v>24200</v>
      </c>
      <c r="T170" s="204">
        <f t="shared" si="127"/>
        <v>24200</v>
      </c>
      <c r="U170" s="204">
        <f t="shared" si="127"/>
        <v>24200</v>
      </c>
      <c r="V170" s="204">
        <f t="shared" si="127"/>
        <v>24200</v>
      </c>
      <c r="W170" s="204">
        <f t="shared" si="127"/>
        <v>24200</v>
      </c>
      <c r="X170" s="204">
        <f t="shared" si="127"/>
        <v>24200</v>
      </c>
      <c r="Y170" s="204">
        <f t="shared" si="127"/>
        <v>24200</v>
      </c>
      <c r="Z170" s="204">
        <f t="shared" si="127"/>
        <v>24200</v>
      </c>
      <c r="AA170" s="204">
        <f t="shared" si="127"/>
        <v>24200</v>
      </c>
      <c r="AB170" s="204">
        <f t="shared" si="127"/>
        <v>24200</v>
      </c>
      <c r="AC170" s="204">
        <f t="shared" si="127"/>
        <v>24200</v>
      </c>
      <c r="AD170" s="204">
        <f t="shared" si="127"/>
        <v>24200</v>
      </c>
      <c r="AE170" s="204">
        <f t="shared" si="127"/>
        <v>24200</v>
      </c>
      <c r="AF170" s="204">
        <f t="shared" si="127"/>
        <v>24200</v>
      </c>
      <c r="AG170" s="204">
        <f t="shared" si="127"/>
        <v>24200</v>
      </c>
      <c r="AH170" s="204">
        <f t="shared" si="127"/>
        <v>24200</v>
      </c>
      <c r="AI170" s="204">
        <f t="shared" si="127"/>
        <v>24200</v>
      </c>
      <c r="AJ170" s="204">
        <f t="shared" si="127"/>
        <v>24200</v>
      </c>
      <c r="AK170" s="204">
        <f t="shared" si="127"/>
        <v>24200</v>
      </c>
      <c r="AL170" s="204">
        <f t="shared" si="127"/>
        <v>24200</v>
      </c>
      <c r="AM170" s="204">
        <f t="shared" si="127"/>
        <v>24200</v>
      </c>
      <c r="AN170" s="204">
        <f t="shared" si="127"/>
        <v>24200</v>
      </c>
      <c r="AO170" s="204">
        <f t="shared" si="127"/>
        <v>24200</v>
      </c>
      <c r="AP170" s="204">
        <f t="shared" si="127"/>
        <v>24200</v>
      </c>
      <c r="AQ170" s="204">
        <f t="shared" si="127"/>
        <v>24200</v>
      </c>
      <c r="AR170" s="204">
        <f t="shared" si="127"/>
        <v>24200</v>
      </c>
      <c r="AS170" s="204">
        <f t="shared" si="127"/>
        <v>24200</v>
      </c>
      <c r="AT170" s="204">
        <f t="shared" si="127"/>
        <v>24200</v>
      </c>
      <c r="AU170" s="204">
        <f t="shared" si="127"/>
        <v>24200</v>
      </c>
      <c r="AV170" s="204">
        <f t="shared" si="127"/>
        <v>24200</v>
      </c>
      <c r="AW170" s="204">
        <f t="shared" si="127"/>
        <v>24200</v>
      </c>
      <c r="AX170" s="204">
        <f t="shared" si="127"/>
        <v>24200</v>
      </c>
      <c r="AY170" s="204">
        <f t="shared" si="127"/>
        <v>24200</v>
      </c>
      <c r="AZ170" s="204">
        <f t="shared" si="127"/>
        <v>24200</v>
      </c>
      <c r="BA170" s="204">
        <f t="shared" si="127"/>
        <v>24200</v>
      </c>
      <c r="BB170" s="204">
        <f t="shared" si="127"/>
        <v>24200</v>
      </c>
      <c r="BC170" s="204">
        <f t="shared" si="127"/>
        <v>24200</v>
      </c>
      <c r="BD170" s="204">
        <f t="shared" si="127"/>
        <v>24200</v>
      </c>
      <c r="BE170" s="204">
        <f t="shared" si="127"/>
        <v>24200</v>
      </c>
      <c r="BF170" s="204">
        <f t="shared" si="127"/>
        <v>24200</v>
      </c>
      <c r="BG170" s="204">
        <f t="shared" si="127"/>
        <v>24200</v>
      </c>
      <c r="BH170" s="204">
        <f t="shared" si="127"/>
        <v>24200</v>
      </c>
      <c r="BI170" s="204">
        <f t="shared" si="127"/>
        <v>24200</v>
      </c>
      <c r="BJ170" s="204">
        <f t="shared" si="127"/>
        <v>24200</v>
      </c>
      <c r="BK170" s="204">
        <f t="shared" si="127"/>
        <v>24200</v>
      </c>
      <c r="BL170" s="204">
        <f t="shared" si="127"/>
        <v>24200</v>
      </c>
      <c r="BM170" s="204">
        <f t="shared" si="127"/>
        <v>24200</v>
      </c>
      <c r="BN170" s="204">
        <f t="shared" si="127"/>
        <v>24200</v>
      </c>
      <c r="BO170" s="204">
        <f t="shared" si="127"/>
        <v>24200</v>
      </c>
      <c r="BP170" s="204">
        <f t="shared" si="127"/>
        <v>24200</v>
      </c>
      <c r="BQ170" s="204">
        <f t="shared" si="127"/>
        <v>24200</v>
      </c>
    </row>
    <row r="171" spans="5:69">
      <c r="E171" s="331"/>
      <c r="F171" s="328"/>
      <c r="G171" s="329"/>
      <c r="H171" s="323"/>
      <c r="I171" s="230" t="s">
        <v>346</v>
      </c>
      <c r="J171" s="204">
        <f>J168*J169</f>
        <v>10425.881460887145</v>
      </c>
      <c r="K171" s="204">
        <f>K168*K169</f>
        <v>15741.036715457065</v>
      </c>
      <c r="L171" s="204">
        <f t="shared" ref="L171:BQ171" si="128">L168*L169</f>
        <v>18501.830970046081</v>
      </c>
      <c r="M171" s="204">
        <f t="shared" si="128"/>
        <v>19986.456652363308</v>
      </c>
      <c r="N171" s="204">
        <f t="shared" si="128"/>
        <v>20834.019897123297</v>
      </c>
      <c r="O171" s="204">
        <f t="shared" si="128"/>
        <v>21364.083789806642</v>
      </c>
      <c r="P171" s="204">
        <f t="shared" si="128"/>
        <v>21736.439989493854</v>
      </c>
      <c r="Q171" s="204">
        <f t="shared" si="128"/>
        <v>22030.994541245207</v>
      </c>
      <c r="R171" s="204">
        <f t="shared" si="128"/>
        <v>22287.710783263024</v>
      </c>
      <c r="S171" s="204">
        <f t="shared" si="128"/>
        <v>22526.580801454682</v>
      </c>
      <c r="T171" s="204">
        <f t="shared" si="128"/>
        <v>22757.611157705644</v>
      </c>
      <c r="U171" s="204">
        <f t="shared" si="128"/>
        <v>22985.815755017185</v>
      </c>
      <c r="V171" s="204">
        <f t="shared" si="128"/>
        <v>23213.71227108633</v>
      </c>
      <c r="W171" s="204">
        <f t="shared" si="128"/>
        <v>23442.570376116768</v>
      </c>
      <c r="X171" s="204">
        <f t="shared" si="128"/>
        <v>23673.035842755253</v>
      </c>
      <c r="Y171" s="204">
        <f t="shared" si="128"/>
        <v>23905.442602100931</v>
      </c>
      <c r="Z171" s="204">
        <f t="shared" si="128"/>
        <v>24139.968772761251</v>
      </c>
      <c r="AA171" s="204">
        <f t="shared" si="128"/>
        <v>24376.714676441519</v>
      </c>
      <c r="AB171" s="204">
        <f t="shared" si="128"/>
        <v>24615.741846811663</v>
      </c>
      <c r="AC171" s="204">
        <f t="shared" si="128"/>
        <v>24857.092535022133</v>
      </c>
      <c r="AD171" s="204">
        <f t="shared" si="128"/>
        <v>25100.79946355498</v>
      </c>
      <c r="AE171" s="204">
        <f t="shared" si="128"/>
        <v>25346.890704253205</v>
      </c>
      <c r="AF171" s="204">
        <f t="shared" si="128"/>
        <v>25595.392118450116</v>
      </c>
      <c r="AG171" s="204">
        <f t="shared" si="128"/>
        <v>25846.328578159588</v>
      </c>
      <c r="AH171" s="204">
        <f t="shared" si="128"/>
        <v>26099.724577807803</v>
      </c>
      <c r="AI171" s="204">
        <f t="shared" si="128"/>
        <v>26355.604541246892</v>
      </c>
      <c r="AJ171" s="204">
        <f t="shared" si="128"/>
        <v>26613.992976420777</v>
      </c>
      <c r="AK171" s="204">
        <f t="shared" si="128"/>
        <v>26874.914553868486</v>
      </c>
      <c r="AL171" s="204">
        <f t="shared" si="128"/>
        <v>27138.394147157611</v>
      </c>
      <c r="AM171" s="204">
        <f t="shared" si="128"/>
        <v>27404.45685429456</v>
      </c>
      <c r="AN171" s="204">
        <f t="shared" si="128"/>
        <v>27673.128009634762</v>
      </c>
      <c r="AO171" s="204">
        <f t="shared" si="128"/>
        <v>27944.433191054737</v>
      </c>
      <c r="AP171" s="204">
        <f t="shared" si="128"/>
        <v>28218.398224767054</v>
      </c>
      <c r="AQ171" s="204">
        <f t="shared" si="128"/>
        <v>28495.049188968693</v>
      </c>
      <c r="AR171" s="204">
        <f t="shared" si="128"/>
        <v>28774.412416918385</v>
      </c>
      <c r="AS171" s="204">
        <f t="shared" si="128"/>
        <v>29056.514499740631</v>
      </c>
      <c r="AT171" s="204">
        <f t="shared" si="128"/>
        <v>29341.382289105492</v>
      </c>
      <c r="AU171" s="204">
        <f t="shared" si="128"/>
        <v>29629.04289985885</v>
      </c>
      <c r="AV171" s="204">
        <f t="shared" si="128"/>
        <v>29919.523712640497</v>
      </c>
      <c r="AW171" s="204">
        <f t="shared" si="128"/>
        <v>30212.852376508876</v>
      </c>
      <c r="AX171" s="204">
        <f t="shared" si="128"/>
        <v>30509.056811582173</v>
      </c>
      <c r="AY171" s="204">
        <f t="shared" si="128"/>
        <v>30808.165211700467</v>
      </c>
      <c r="AZ171" s="204">
        <f t="shared" si="128"/>
        <v>31110.206047111664</v>
      </c>
      <c r="BA171" s="204">
        <f t="shared" si="128"/>
        <v>31415.208067182579</v>
      </c>
      <c r="BB171" s="204">
        <f t="shared" si="128"/>
        <v>31723.200303135938</v>
      </c>
      <c r="BC171" s="204">
        <f t="shared" si="128"/>
        <v>32034.212070814036</v>
      </c>
      <c r="BD171" s="204">
        <f t="shared" si="128"/>
        <v>32348.272973469218</v>
      </c>
      <c r="BE171" s="204">
        <f t="shared" si="128"/>
        <v>32665.412904581739</v>
      </c>
      <c r="BF171" s="204">
        <f t="shared" si="128"/>
        <v>32985.662050705127</v>
      </c>
      <c r="BG171" s="204">
        <f t="shared" si="128"/>
        <v>33309.050894339518</v>
      </c>
      <c r="BH171" s="204">
        <f t="shared" si="128"/>
        <v>33635.610216833047</v>
      </c>
      <c r="BI171" s="204">
        <f t="shared" si="128"/>
        <v>33965.371101311808</v>
      </c>
      <c r="BJ171" s="204">
        <f t="shared" si="128"/>
        <v>34298.364935638405</v>
      </c>
      <c r="BK171" s="204">
        <f t="shared" si="128"/>
        <v>34634.623415399561</v>
      </c>
      <c r="BL171" s="204">
        <f t="shared" si="128"/>
        <v>34974.178546923089</v>
      </c>
      <c r="BM171" s="204">
        <f t="shared" si="128"/>
        <v>35317.062650324297</v>
      </c>
      <c r="BN171" s="204">
        <f t="shared" si="128"/>
        <v>35663.308362582371</v>
      </c>
      <c r="BO171" s="204">
        <f t="shared" si="128"/>
        <v>36012.9486406469</v>
      </c>
      <c r="BP171" s="204">
        <f t="shared" si="128"/>
        <v>36366.016764574808</v>
      </c>
      <c r="BQ171" s="204">
        <f t="shared" si="128"/>
        <v>36722.5463406981</v>
      </c>
    </row>
    <row r="172" spans="5:69">
      <c r="E172" s="331"/>
      <c r="F172" s="328"/>
      <c r="G172" s="329"/>
      <c r="H172" s="323"/>
      <c r="I172" s="230" t="s">
        <v>447</v>
      </c>
      <c r="J172" s="204">
        <f t="shared" ref="J172:BQ172" si="129">J171*$B$10</f>
        <v>2293.6939213951719</v>
      </c>
      <c r="K172" s="204">
        <f t="shared" si="129"/>
        <v>3463.0280774005541</v>
      </c>
      <c r="L172" s="204">
        <f t="shared" si="129"/>
        <v>4070.4028134101377</v>
      </c>
      <c r="M172" s="204">
        <f t="shared" si="129"/>
        <v>4397.0204635199279</v>
      </c>
      <c r="N172" s="204">
        <f t="shared" si="129"/>
        <v>4583.4843773671255</v>
      </c>
      <c r="O172" s="204">
        <f t="shared" si="129"/>
        <v>4700.098433757461</v>
      </c>
      <c r="P172" s="204">
        <f t="shared" si="129"/>
        <v>4782.0167976886478</v>
      </c>
      <c r="Q172" s="204">
        <f t="shared" si="129"/>
        <v>4846.8187990739452</v>
      </c>
      <c r="R172" s="204">
        <f t="shared" si="129"/>
        <v>4903.2963723178655</v>
      </c>
      <c r="S172" s="204">
        <f t="shared" si="129"/>
        <v>4955.8477763200299</v>
      </c>
      <c r="T172" s="204">
        <f t="shared" si="129"/>
        <v>5006.6744546952414</v>
      </c>
      <c r="U172" s="204">
        <f t="shared" si="129"/>
        <v>5056.8794661037809</v>
      </c>
      <c r="V172" s="204">
        <f t="shared" si="129"/>
        <v>5107.0166996389926</v>
      </c>
      <c r="W172" s="204">
        <f t="shared" si="129"/>
        <v>5157.3654827456894</v>
      </c>
      <c r="X172" s="204">
        <f t="shared" si="129"/>
        <v>5208.0678854061553</v>
      </c>
      <c r="Y172" s="204">
        <f t="shared" si="129"/>
        <v>5259.1973724622048</v>
      </c>
      <c r="Z172" s="204">
        <f t="shared" si="129"/>
        <v>5310.7931300074752</v>
      </c>
      <c r="AA172" s="204">
        <f t="shared" si="129"/>
        <v>5362.877228817134</v>
      </c>
      <c r="AB172" s="204">
        <f t="shared" si="129"/>
        <v>5415.4632062985656</v>
      </c>
      <c r="AC172" s="204">
        <f t="shared" si="129"/>
        <v>5468.5603577048696</v>
      </c>
      <c r="AD172" s="204">
        <f t="shared" si="129"/>
        <v>5522.1758819820961</v>
      </c>
      <c r="AE172" s="204">
        <f t="shared" si="129"/>
        <v>5576.3159549357051</v>
      </c>
      <c r="AF172" s="204">
        <f t="shared" si="129"/>
        <v>5630.9862660590252</v>
      </c>
      <c r="AG172" s="204">
        <f t="shared" si="129"/>
        <v>5686.1922871951092</v>
      </c>
      <c r="AH172" s="204">
        <f t="shared" si="129"/>
        <v>5741.9394071177167</v>
      </c>
      <c r="AI172" s="204">
        <f t="shared" si="129"/>
        <v>5798.2329990743165</v>
      </c>
      <c r="AJ172" s="204">
        <f t="shared" si="129"/>
        <v>5855.0784548125712</v>
      </c>
      <c r="AK172" s="204">
        <f t="shared" si="129"/>
        <v>5912.4812018510665</v>
      </c>
      <c r="AL172" s="204">
        <f t="shared" si="129"/>
        <v>5970.4467123746745</v>
      </c>
      <c r="AM172" s="204">
        <f t="shared" si="129"/>
        <v>6028.9805079448033</v>
      </c>
      <c r="AN172" s="204">
        <f t="shared" si="129"/>
        <v>6088.0881621196477</v>
      </c>
      <c r="AO172" s="204">
        <f t="shared" si="129"/>
        <v>6147.7753020320424</v>
      </c>
      <c r="AP172" s="204">
        <f t="shared" si="129"/>
        <v>6208.0476094487522</v>
      </c>
      <c r="AQ172" s="204">
        <f t="shared" si="129"/>
        <v>6268.9108215731121</v>
      </c>
      <c r="AR172" s="204">
        <f t="shared" si="129"/>
        <v>6330.3707317220451</v>
      </c>
      <c r="AS172" s="204">
        <f t="shared" si="129"/>
        <v>6392.433189942939</v>
      </c>
      <c r="AT172" s="204">
        <f t="shared" si="129"/>
        <v>6455.1041036032084</v>
      </c>
      <c r="AU172" s="204">
        <f t="shared" si="129"/>
        <v>6518.3894379689473</v>
      </c>
      <c r="AV172" s="204">
        <f t="shared" si="129"/>
        <v>6582.2952167809099</v>
      </c>
      <c r="AW172" s="204">
        <f t="shared" si="129"/>
        <v>6646.8275228319526</v>
      </c>
      <c r="AX172" s="204">
        <f t="shared" si="129"/>
        <v>6711.9924985480784</v>
      </c>
      <c r="AY172" s="204">
        <f t="shared" si="129"/>
        <v>6777.7963465741032</v>
      </c>
      <c r="AZ172" s="204">
        <f t="shared" si="129"/>
        <v>6844.2453303645661</v>
      </c>
      <c r="BA172" s="204">
        <f t="shared" si="129"/>
        <v>6911.3457747801676</v>
      </c>
      <c r="BB172" s="204">
        <f t="shared" si="129"/>
        <v>6979.1040666899062</v>
      </c>
      <c r="BC172" s="204">
        <f t="shared" si="129"/>
        <v>7047.5266555790877</v>
      </c>
      <c r="BD172" s="204">
        <f t="shared" si="129"/>
        <v>7116.6200541632279</v>
      </c>
      <c r="BE172" s="204">
        <f t="shared" si="129"/>
        <v>7186.3908390079823</v>
      </c>
      <c r="BF172" s="204">
        <f t="shared" si="129"/>
        <v>7256.8456511551276</v>
      </c>
      <c r="BG172" s="204">
        <f t="shared" si="129"/>
        <v>7327.9911967546941</v>
      </c>
      <c r="BH172" s="204">
        <f t="shared" si="129"/>
        <v>7399.8342477032702</v>
      </c>
      <c r="BI172" s="204">
        <f t="shared" si="129"/>
        <v>7472.3816422885975</v>
      </c>
      <c r="BJ172" s="204">
        <f t="shared" si="129"/>
        <v>7545.640285840449</v>
      </c>
      <c r="BK172" s="204">
        <f t="shared" si="129"/>
        <v>7619.6171513879035</v>
      </c>
      <c r="BL172" s="204">
        <f t="shared" si="129"/>
        <v>7694.3192803230795</v>
      </c>
      <c r="BM172" s="204">
        <f t="shared" si="129"/>
        <v>7769.7537830713454</v>
      </c>
      <c r="BN172" s="204">
        <f t="shared" si="129"/>
        <v>7845.9278397681219</v>
      </c>
      <c r="BO172" s="204">
        <f t="shared" si="129"/>
        <v>7922.8487009423179</v>
      </c>
      <c r="BP172" s="204">
        <f t="shared" si="129"/>
        <v>8000.5236882064573</v>
      </c>
      <c r="BQ172" s="204">
        <f t="shared" si="129"/>
        <v>8078.9601949535818</v>
      </c>
    </row>
    <row r="173" spans="5:69">
      <c r="E173" s="331"/>
      <c r="F173" s="328"/>
      <c r="G173" s="329"/>
      <c r="H173" s="323"/>
      <c r="I173" s="230" t="s">
        <v>448</v>
      </c>
      <c r="J173" s="204">
        <f>J9*J165</f>
        <v>259.06735751295332</v>
      </c>
      <c r="K173" s="204">
        <f>K9*K165</f>
        <v>261.60723356700191</v>
      </c>
      <c r="L173" s="204">
        <f t="shared" ref="L173:BQ173" si="130">L9*L165</f>
        <v>264.17201036667842</v>
      </c>
      <c r="M173" s="204">
        <f t="shared" si="130"/>
        <v>266.76193203693992</v>
      </c>
      <c r="N173" s="204">
        <f t="shared" si="130"/>
        <v>269.37724509612571</v>
      </c>
      <c r="O173" s="204">
        <f t="shared" si="130"/>
        <v>272.01819847942107</v>
      </c>
      <c r="P173" s="204">
        <f t="shared" si="130"/>
        <v>274.68504356255261</v>
      </c>
      <c r="Q173" s="204">
        <f t="shared" si="130"/>
        <v>277.37803418571485</v>
      </c>
      <c r="R173" s="204">
        <f t="shared" si="130"/>
        <v>280.09742667773173</v>
      </c>
      <c r="S173" s="204">
        <f t="shared" si="130"/>
        <v>282.84347988045454</v>
      </c>
      <c r="T173" s="204">
        <f t="shared" si="130"/>
        <v>285.6164551734002</v>
      </c>
      <c r="U173" s="204">
        <f t="shared" si="130"/>
        <v>288.41661649862965</v>
      </c>
      <c r="V173" s="204">
        <f t="shared" si="130"/>
        <v>291.24423038587105</v>
      </c>
      <c r="W173" s="204">
        <f t="shared" si="130"/>
        <v>294.09956597788943</v>
      </c>
      <c r="X173" s="204">
        <f t="shared" si="130"/>
        <v>296.98289505610398</v>
      </c>
      <c r="Y173" s="204">
        <f t="shared" si="130"/>
        <v>299.89449206645793</v>
      </c>
      <c r="Z173" s="204">
        <f t="shared" si="130"/>
        <v>302.83463414554075</v>
      </c>
      <c r="AA173" s="204">
        <f t="shared" si="130"/>
        <v>305.80360114696765</v>
      </c>
      <c r="AB173" s="204">
        <f t="shared" si="130"/>
        <v>308.80167566801634</v>
      </c>
      <c r="AC173" s="204">
        <f t="shared" si="130"/>
        <v>311.82914307652624</v>
      </c>
      <c r="AD173" s="204">
        <f t="shared" si="130"/>
        <v>314.88629153806085</v>
      </c>
      <c r="AE173" s="204">
        <f t="shared" si="130"/>
        <v>317.97341204333594</v>
      </c>
      <c r="AF173" s="204">
        <f t="shared" si="130"/>
        <v>321.09079843591775</v>
      </c>
      <c r="AG173" s="204">
        <f t="shared" si="130"/>
        <v>324.23874744019139</v>
      </c>
      <c r="AH173" s="204">
        <f t="shared" si="130"/>
        <v>327.41755868960507</v>
      </c>
      <c r="AI173" s="204">
        <f t="shared" si="130"/>
        <v>330.6275347551894</v>
      </c>
      <c r="AJ173" s="204">
        <f t="shared" si="130"/>
        <v>333.86898117435794</v>
      </c>
      <c r="AK173" s="204">
        <f t="shared" si="130"/>
        <v>337.142206479989</v>
      </c>
      <c r="AL173" s="204">
        <f t="shared" si="130"/>
        <v>340.4475222297927</v>
      </c>
      <c r="AM173" s="204">
        <f t="shared" si="130"/>
        <v>343.78524303596726</v>
      </c>
      <c r="AN173" s="204">
        <f t="shared" si="130"/>
        <v>347.15568659514338</v>
      </c>
      <c r="AO173" s="204">
        <f t="shared" si="130"/>
        <v>350.55917371862523</v>
      </c>
      <c r="AP173" s="204">
        <f t="shared" si="130"/>
        <v>353.99602836292541</v>
      </c>
      <c r="AQ173" s="204">
        <f t="shared" si="130"/>
        <v>357.4665776606011</v>
      </c>
      <c r="AR173" s="204">
        <f t="shared" si="130"/>
        <v>360.97115195139128</v>
      </c>
      <c r="AS173" s="204">
        <f t="shared" si="130"/>
        <v>364.51008481365994</v>
      </c>
      <c r="AT173" s="204">
        <f t="shared" si="130"/>
        <v>368.08371309614677</v>
      </c>
      <c r="AU173" s="204">
        <f t="shared" si="130"/>
        <v>371.69237695003051</v>
      </c>
      <c r="AV173" s="204">
        <f t="shared" si="130"/>
        <v>375.33641986130544</v>
      </c>
      <c r="AW173" s="204">
        <f t="shared" si="130"/>
        <v>379.01618868347504</v>
      </c>
      <c r="AX173" s="204">
        <f t="shared" si="130"/>
        <v>382.73203367056794</v>
      </c>
      <c r="AY173" s="204">
        <f t="shared" si="130"/>
        <v>386.48430851047544</v>
      </c>
      <c r="AZ173" s="204">
        <f t="shared" si="130"/>
        <v>390.27337035861734</v>
      </c>
      <c r="BA173" s="204">
        <f t="shared" si="130"/>
        <v>394.09957987193724</v>
      </c>
      <c r="BB173" s="204">
        <f t="shared" si="130"/>
        <v>397.96330124323066</v>
      </c>
      <c r="BC173" s="204">
        <f t="shared" si="130"/>
        <v>401.86490223581137</v>
      </c>
      <c r="BD173" s="204">
        <f t="shared" si="130"/>
        <v>405.80475421851531</v>
      </c>
      <c r="BE173" s="204">
        <f t="shared" si="130"/>
        <v>409.78323220104994</v>
      </c>
      <c r="BF173" s="204">
        <f t="shared" si="130"/>
        <v>413.80071486968762</v>
      </c>
      <c r="BG173" s="204">
        <f t="shared" si="130"/>
        <v>417.85758462331211</v>
      </c>
      <c r="BH173" s="204">
        <f t="shared" si="130"/>
        <v>421.95422760981512</v>
      </c>
      <c r="BI173" s="204">
        <f t="shared" si="130"/>
        <v>426.09103376285259</v>
      </c>
      <c r="BJ173" s="204">
        <f t="shared" si="130"/>
        <v>430.26839683895901</v>
      </c>
      <c r="BK173" s="204">
        <f t="shared" si="130"/>
        <v>434.48671445502714</v>
      </c>
      <c r="BL173" s="204">
        <f t="shared" si="130"/>
        <v>438.74638812615484</v>
      </c>
      <c r="BM173" s="204">
        <f t="shared" si="130"/>
        <v>443.04782330386223</v>
      </c>
      <c r="BN173" s="204">
        <f t="shared" si="130"/>
        <v>447.39142941468435</v>
      </c>
      <c r="BO173" s="204">
        <f t="shared" si="130"/>
        <v>451.77761989914217</v>
      </c>
      <c r="BP173" s="204">
        <f t="shared" si="130"/>
        <v>456.20681225109456</v>
      </c>
      <c r="BQ173" s="204">
        <f t="shared" si="130"/>
        <v>460.67942805747782</v>
      </c>
    </row>
    <row r="174" spans="5:69">
      <c r="E174" s="331"/>
      <c r="F174" s="328"/>
      <c r="G174" s="329"/>
      <c r="H174" s="323"/>
      <c r="I174" s="231" t="s">
        <v>449</v>
      </c>
      <c r="J174" s="204">
        <f>J172-J173</f>
        <v>2034.6265638822185</v>
      </c>
      <c r="K174" s="204">
        <f t="shared" ref="K174:BQ174" si="131">K172-K173</f>
        <v>3201.4208438335522</v>
      </c>
      <c r="L174" s="204">
        <f t="shared" si="131"/>
        <v>3806.2308030434592</v>
      </c>
      <c r="M174" s="204">
        <f t="shared" si="131"/>
        <v>4130.2585314829885</v>
      </c>
      <c r="N174" s="204">
        <f t="shared" si="131"/>
        <v>4314.1071322709995</v>
      </c>
      <c r="O174" s="204">
        <f t="shared" si="131"/>
        <v>4428.0802352780402</v>
      </c>
      <c r="P174" s="204">
        <f t="shared" si="131"/>
        <v>4507.3317541260949</v>
      </c>
      <c r="Q174" s="204">
        <f t="shared" si="131"/>
        <v>4569.4407648882307</v>
      </c>
      <c r="R174" s="204">
        <f t="shared" si="131"/>
        <v>4623.1989456401334</v>
      </c>
      <c r="S174" s="204">
        <f t="shared" si="131"/>
        <v>4673.0042964395752</v>
      </c>
      <c r="T174" s="204">
        <f t="shared" si="131"/>
        <v>4721.0579995218413</v>
      </c>
      <c r="U174" s="204">
        <f t="shared" si="131"/>
        <v>4768.462849605151</v>
      </c>
      <c r="V174" s="204">
        <f t="shared" si="131"/>
        <v>4815.7724692531219</v>
      </c>
      <c r="W174" s="204">
        <f t="shared" si="131"/>
        <v>4863.2659167678003</v>
      </c>
      <c r="X174" s="204">
        <f t="shared" si="131"/>
        <v>4911.0849903500512</v>
      </c>
      <c r="Y174" s="204">
        <f t="shared" si="131"/>
        <v>4959.3028803957468</v>
      </c>
      <c r="Z174" s="204">
        <f t="shared" si="131"/>
        <v>5007.9584958619344</v>
      </c>
      <c r="AA174" s="204">
        <f t="shared" si="131"/>
        <v>5057.0736276701664</v>
      </c>
      <c r="AB174" s="204">
        <f t="shared" si="131"/>
        <v>5106.6615306305494</v>
      </c>
      <c r="AC174" s="204">
        <f t="shared" si="131"/>
        <v>5156.731214628343</v>
      </c>
      <c r="AD174" s="204">
        <f t="shared" si="131"/>
        <v>5207.2895904440356</v>
      </c>
      <c r="AE174" s="204">
        <f t="shared" si="131"/>
        <v>5258.3425428923692</v>
      </c>
      <c r="AF174" s="204">
        <f t="shared" si="131"/>
        <v>5309.8954676231078</v>
      </c>
      <c r="AG174" s="204">
        <f t="shared" si="131"/>
        <v>5361.953539754918</v>
      </c>
      <c r="AH174" s="204">
        <f t="shared" si="131"/>
        <v>5414.5218484281113</v>
      </c>
      <c r="AI174" s="204">
        <f t="shared" si="131"/>
        <v>5467.6054643191273</v>
      </c>
      <c r="AJ174" s="204">
        <f t="shared" si="131"/>
        <v>5521.2094736382132</v>
      </c>
      <c r="AK174" s="204">
        <f t="shared" si="131"/>
        <v>5575.3389953710775</v>
      </c>
      <c r="AL174" s="204">
        <f t="shared" si="131"/>
        <v>5629.999190144882</v>
      </c>
      <c r="AM174" s="204">
        <f t="shared" si="131"/>
        <v>5685.1952649088362</v>
      </c>
      <c r="AN174" s="204">
        <f t="shared" si="131"/>
        <v>5740.9324755245043</v>
      </c>
      <c r="AO174" s="204">
        <f t="shared" si="131"/>
        <v>5797.2161283134174</v>
      </c>
      <c r="AP174" s="204">
        <f t="shared" si="131"/>
        <v>5854.0515810858269</v>
      </c>
      <c r="AQ174" s="204">
        <f t="shared" si="131"/>
        <v>5911.4442439125114</v>
      </c>
      <c r="AR174" s="204">
        <f t="shared" si="131"/>
        <v>5969.3995797706539</v>
      </c>
      <c r="AS174" s="204">
        <f t="shared" si="131"/>
        <v>6027.9231051292791</v>
      </c>
      <c r="AT174" s="204">
        <f t="shared" si="131"/>
        <v>6087.0203905070612</v>
      </c>
      <c r="AU174" s="204">
        <f t="shared" si="131"/>
        <v>6146.6970610189164</v>
      </c>
      <c r="AV174" s="204">
        <f t="shared" si="131"/>
        <v>6206.9587969196045</v>
      </c>
      <c r="AW174" s="204">
        <f t="shared" si="131"/>
        <v>6267.8113341484777</v>
      </c>
      <c r="AX174" s="204">
        <f t="shared" si="131"/>
        <v>6329.2604648775105</v>
      </c>
      <c r="AY174" s="204">
        <f t="shared" si="131"/>
        <v>6391.3120380636274</v>
      </c>
      <c r="AZ174" s="204">
        <f t="shared" si="131"/>
        <v>6453.9719600059489</v>
      </c>
      <c r="BA174" s="204">
        <f t="shared" si="131"/>
        <v>6517.2461949082308</v>
      </c>
      <c r="BB174" s="204">
        <f t="shared" si="131"/>
        <v>6581.1407654466757</v>
      </c>
      <c r="BC174" s="204">
        <f t="shared" si="131"/>
        <v>6645.6617533432764</v>
      </c>
      <c r="BD174" s="204">
        <f t="shared" si="131"/>
        <v>6710.8152999447129</v>
      </c>
      <c r="BE174" s="204">
        <f t="shared" si="131"/>
        <v>6776.6076068069324</v>
      </c>
      <c r="BF174" s="204">
        <f t="shared" si="131"/>
        <v>6843.0449362854397</v>
      </c>
      <c r="BG174" s="204">
        <f t="shared" si="131"/>
        <v>6910.1336121313816</v>
      </c>
      <c r="BH174" s="204">
        <f t="shared" si="131"/>
        <v>6977.8800200934547</v>
      </c>
      <c r="BI174" s="204">
        <f t="shared" si="131"/>
        <v>7046.2906085257446</v>
      </c>
      <c r="BJ174" s="204">
        <f t="shared" si="131"/>
        <v>7115.3718890014898</v>
      </c>
      <c r="BK174" s="204">
        <f t="shared" si="131"/>
        <v>7185.1304369328764</v>
      </c>
      <c r="BL174" s="204">
        <f t="shared" si="131"/>
        <v>7255.5728921969248</v>
      </c>
      <c r="BM174" s="204">
        <f t="shared" si="131"/>
        <v>7326.7059597674834</v>
      </c>
      <c r="BN174" s="204">
        <f t="shared" si="131"/>
        <v>7398.5364103534375</v>
      </c>
      <c r="BO174" s="204">
        <f t="shared" si="131"/>
        <v>7471.0710810431756</v>
      </c>
      <c r="BP174" s="204">
        <f t="shared" si="131"/>
        <v>7544.3168759553628</v>
      </c>
      <c r="BQ174" s="204">
        <f t="shared" si="131"/>
        <v>7618.2807668961041</v>
      </c>
    </row>
    <row r="175" spans="5:69" ht="18" customHeight="1">
      <c r="E175" s="318" t="s">
        <v>328</v>
      </c>
      <c r="F175" s="318"/>
      <c r="G175" s="318"/>
      <c r="H175" s="318"/>
      <c r="I175" s="233" t="s">
        <v>447</v>
      </c>
      <c r="J175" s="205">
        <f>J107+J121+J133+J146+J159+J172</f>
        <v>44466.384430683669</v>
      </c>
      <c r="K175" s="205">
        <f t="shared" ref="K175:BQ177" si="132">K107+K121+K133+K146+K159+K172</f>
        <v>67135.521591424374</v>
      </c>
      <c r="L175" s="205">
        <f t="shared" si="132"/>
        <v>78910.309087246525</v>
      </c>
      <c r="M175" s="205">
        <f t="shared" si="132"/>
        <v>85242.237622329514</v>
      </c>
      <c r="N175" s="205">
        <f t="shared" si="132"/>
        <v>88857.094861230871</v>
      </c>
      <c r="O175" s="205">
        <f t="shared" si="132"/>
        <v>91117.817363525319</v>
      </c>
      <c r="P175" s="205">
        <f t="shared" si="132"/>
        <v>92705.916555191288</v>
      </c>
      <c r="Q175" s="205">
        <f t="shared" si="132"/>
        <v>93962.191718410788</v>
      </c>
      <c r="R175" s="205">
        <f t="shared" si="132"/>
        <v>95057.086490616799</v>
      </c>
      <c r="S175" s="205">
        <f t="shared" si="132"/>
        <v>96075.867118204216</v>
      </c>
      <c r="T175" s="205">
        <f t="shared" si="132"/>
        <v>97061.211587614554</v>
      </c>
      <c r="U175" s="205">
        <f t="shared" si="132"/>
        <v>98034.504195148271</v>
      </c>
      <c r="V175" s="205">
        <f t="shared" si="132"/>
        <v>99006.48283618319</v>
      </c>
      <c r="W175" s="205">
        <f t="shared" si="132"/>
        <v>99982.562654138004</v>
      </c>
      <c r="X175" s="205">
        <f t="shared" si="132"/>
        <v>100965.49786935114</v>
      </c>
      <c r="Y175" s="205">
        <f t="shared" si="132"/>
        <v>101956.71269796049</v>
      </c>
      <c r="Z175" s="205">
        <f t="shared" si="132"/>
        <v>102956.96681582672</v>
      </c>
      <c r="AA175" s="205">
        <f t="shared" si="132"/>
        <v>103966.68809502307</v>
      </c>
      <c r="AB175" s="205">
        <f t="shared" si="132"/>
        <v>104986.13897665171</v>
      </c>
      <c r="AC175" s="205">
        <f t="shared" si="132"/>
        <v>106015.4996618694</v>
      </c>
      <c r="AD175" s="205">
        <f t="shared" si="132"/>
        <v>107054.909712062</v>
      </c>
      <c r="AE175" s="205">
        <f t="shared" si="132"/>
        <v>108104.48885363992</v>
      </c>
      <c r="AF175" s="205">
        <f t="shared" si="132"/>
        <v>109164.34738518974</v>
      </c>
      <c r="AG175" s="205">
        <f t="shared" si="132"/>
        <v>110234.59138585064</v>
      </c>
      <c r="AH175" s="205">
        <f t="shared" si="132"/>
        <v>111315.32532435028</v>
      </c>
      <c r="AI175" s="205">
        <f t="shared" si="132"/>
        <v>112406.65336841796</v>
      </c>
      <c r="AJ175" s="205">
        <f t="shared" si="132"/>
        <v>113508.68004443459</v>
      </c>
      <c r="AK175" s="205">
        <f t="shared" si="132"/>
        <v>114621.51057224907</v>
      </c>
      <c r="AL175" s="205">
        <f t="shared" si="132"/>
        <v>115745.25103762718</v>
      </c>
      <c r="AM175" s="205">
        <f t="shared" si="132"/>
        <v>116880.00848356627</v>
      </c>
      <c r="AN175" s="205">
        <f t="shared" si="132"/>
        <v>118025.89096109226</v>
      </c>
      <c r="AO175" s="205">
        <f t="shared" si="132"/>
        <v>119183.00755984841</v>
      </c>
      <c r="AP175" s="205">
        <f t="shared" si="132"/>
        <v>120351.46842863143</v>
      </c>
      <c r="AQ175" s="205">
        <f t="shared" si="132"/>
        <v>121531.38479095147</v>
      </c>
      <c r="AR175" s="205">
        <f t="shared" si="132"/>
        <v>122722.86895815692</v>
      </c>
      <c r="AS175" s="205">
        <f t="shared" si="132"/>
        <v>123926.03434139377</v>
      </c>
      <c r="AT175" s="205">
        <f t="shared" si="132"/>
        <v>125140.99546303488</v>
      </c>
      <c r="AU175" s="205">
        <f t="shared" si="132"/>
        <v>126367.86796789798</v>
      </c>
      <c r="AV175" s="205">
        <f t="shared" si="132"/>
        <v>127606.76863441172</v>
      </c>
      <c r="AW175" s="205">
        <f t="shared" si="132"/>
        <v>128857.81538581033</v>
      </c>
      <c r="AX175" s="205">
        <f t="shared" si="132"/>
        <v>130121.12730139797</v>
      </c>
      <c r="AY175" s="205">
        <f t="shared" si="132"/>
        <v>131396.82462790248</v>
      </c>
      <c r="AZ175" s="205">
        <f t="shared" si="132"/>
        <v>132685.02879093125</v>
      </c>
      <c r="BA175" s="205">
        <f t="shared" si="132"/>
        <v>133985.86240653365</v>
      </c>
      <c r="BB175" s="205">
        <f t="shared" si="132"/>
        <v>135299.44929287478</v>
      </c>
      <c r="BC175" s="205">
        <f t="shared" si="132"/>
        <v>136625.91448202185</v>
      </c>
      <c r="BD175" s="205">
        <f t="shared" si="132"/>
        <v>137965.38423184626</v>
      </c>
      <c r="BE175" s="205">
        <f t="shared" si="132"/>
        <v>139317.98603804113</v>
      </c>
      <c r="BF175" s="205">
        <f t="shared" si="132"/>
        <v>140683.84864625739</v>
      </c>
      <c r="BG175" s="205">
        <f t="shared" si="132"/>
        <v>142063.10206435801</v>
      </c>
      <c r="BH175" s="205">
        <f t="shared" si="132"/>
        <v>143455.87757479295</v>
      </c>
      <c r="BI175" s="205">
        <f t="shared" si="132"/>
        <v>144862.30774709486</v>
      </c>
      <c r="BJ175" s="205">
        <f t="shared" si="132"/>
        <v>146282.5264504978</v>
      </c>
      <c r="BK175" s="205">
        <f t="shared" si="132"/>
        <v>147716.66886667913</v>
      </c>
      <c r="BL175" s="205">
        <f t="shared" si="132"/>
        <v>149164.87150262695</v>
      </c>
      <c r="BM175" s="205">
        <f t="shared" si="132"/>
        <v>150627.2722036331</v>
      </c>
      <c r="BN175" s="205">
        <f t="shared" si="132"/>
        <v>152104.01016641382</v>
      </c>
      <c r="BO175" s="205">
        <f t="shared" si="132"/>
        <v>153595.22595235903</v>
      </c>
      <c r="BP175" s="205">
        <f t="shared" si="132"/>
        <v>155101.06150091154</v>
      </c>
      <c r="BQ175" s="205">
        <f t="shared" si="132"/>
        <v>156621.66014307734</v>
      </c>
    </row>
    <row r="176" spans="5:69" ht="19" customHeight="1">
      <c r="E176" s="318"/>
      <c r="F176" s="318"/>
      <c r="G176" s="318"/>
      <c r="H176" s="318"/>
      <c r="I176" s="233" t="s">
        <v>448</v>
      </c>
      <c r="J176" s="205">
        <f>J108+J122+J134+J147+J160+J173</f>
        <v>25906.735751295331</v>
      </c>
      <c r="K176" s="205">
        <f t="shared" si="132"/>
        <v>26160.723356700189</v>
      </c>
      <c r="L176" s="205">
        <f t="shared" si="132"/>
        <v>26417.201036667841</v>
      </c>
      <c r="M176" s="205">
        <f t="shared" si="132"/>
        <v>26676.193203693991</v>
      </c>
      <c r="N176" s="205">
        <f t="shared" si="132"/>
        <v>26937.724509612566</v>
      </c>
      <c r="O176" s="205">
        <f t="shared" si="132"/>
        <v>27201.819847942101</v>
      </c>
      <c r="P176" s="205">
        <f t="shared" si="132"/>
        <v>27468.50435625526</v>
      </c>
      <c r="Q176" s="205">
        <f t="shared" si="132"/>
        <v>27737.803418571486</v>
      </c>
      <c r="R176" s="205">
        <f t="shared" si="132"/>
        <v>28009.742667773171</v>
      </c>
      <c r="S176" s="205">
        <f t="shared" si="132"/>
        <v>28284.347988045451</v>
      </c>
      <c r="T176" s="205">
        <f t="shared" si="132"/>
        <v>28561.645517340025</v>
      </c>
      <c r="U176" s="205">
        <f t="shared" si="132"/>
        <v>28841.661649862959</v>
      </c>
      <c r="V176" s="205">
        <f t="shared" si="132"/>
        <v>29124.423038587105</v>
      </c>
      <c r="W176" s="205">
        <f t="shared" si="132"/>
        <v>29409.95659778894</v>
      </c>
      <c r="X176" s="205">
        <f t="shared" si="132"/>
        <v>29698.289505610392</v>
      </c>
      <c r="Y176" s="205">
        <f t="shared" si="132"/>
        <v>29989.44920664579</v>
      </c>
      <c r="Z176" s="205">
        <f t="shared" si="132"/>
        <v>30283.463414554069</v>
      </c>
      <c r="AA176" s="205">
        <f t="shared" si="132"/>
        <v>30580.360114696759</v>
      </c>
      <c r="AB176" s="205">
        <f t="shared" si="132"/>
        <v>30880.167566801629</v>
      </c>
      <c r="AC176" s="205">
        <f t="shared" si="132"/>
        <v>31182.914307652627</v>
      </c>
      <c r="AD176" s="205">
        <f t="shared" si="132"/>
        <v>31488.629153806087</v>
      </c>
      <c r="AE176" s="205">
        <f t="shared" si="132"/>
        <v>31797.341204333588</v>
      </c>
      <c r="AF176" s="205">
        <f t="shared" si="132"/>
        <v>32109.079843591768</v>
      </c>
      <c r="AG176" s="205">
        <f t="shared" si="132"/>
        <v>32423.874744019133</v>
      </c>
      <c r="AH176" s="205">
        <f t="shared" si="132"/>
        <v>32741.755868960503</v>
      </c>
      <c r="AI176" s="205">
        <f t="shared" si="132"/>
        <v>33062.753475518941</v>
      </c>
      <c r="AJ176" s="205">
        <f t="shared" si="132"/>
        <v>33386.89811743579</v>
      </c>
      <c r="AK176" s="205">
        <f t="shared" si="132"/>
        <v>33714.220647998896</v>
      </c>
      <c r="AL176" s="205">
        <f t="shared" si="132"/>
        <v>34044.752222979259</v>
      </c>
      <c r="AM176" s="205">
        <f t="shared" si="132"/>
        <v>34378.524303596729</v>
      </c>
      <c r="AN176" s="205">
        <f t="shared" si="132"/>
        <v>34715.568659514334</v>
      </c>
      <c r="AO176" s="205">
        <f t="shared" si="132"/>
        <v>35055.917371862517</v>
      </c>
      <c r="AP176" s="205">
        <f t="shared" si="132"/>
        <v>35399.602836292535</v>
      </c>
      <c r="AQ176" s="205">
        <f t="shared" si="132"/>
        <v>35746.657766060111</v>
      </c>
      <c r="AR176" s="205">
        <f t="shared" si="132"/>
        <v>36097.115195139129</v>
      </c>
      <c r="AS176" s="205">
        <f t="shared" si="132"/>
        <v>36451.008481365985</v>
      </c>
      <c r="AT176" s="205">
        <f t="shared" si="132"/>
        <v>36808.371309614668</v>
      </c>
      <c r="AU176" s="205">
        <f t="shared" si="132"/>
        <v>37169.237695003045</v>
      </c>
      <c r="AV176" s="205">
        <f t="shared" si="132"/>
        <v>37533.64198613054</v>
      </c>
      <c r="AW176" s="205">
        <f t="shared" si="132"/>
        <v>37901.618868347505</v>
      </c>
      <c r="AX176" s="205">
        <f t="shared" si="132"/>
        <v>38273.203367056791</v>
      </c>
      <c r="AY176" s="205">
        <f t="shared" si="132"/>
        <v>38648.430851047546</v>
      </c>
      <c r="AZ176" s="205">
        <f t="shared" si="132"/>
        <v>39027.337035861739</v>
      </c>
      <c r="BA176" s="205">
        <f t="shared" si="132"/>
        <v>39409.957987193709</v>
      </c>
      <c r="BB176" s="205">
        <f t="shared" si="132"/>
        <v>39796.330124323067</v>
      </c>
      <c r="BC176" s="205">
        <f t="shared" si="132"/>
        <v>40186.490223581131</v>
      </c>
      <c r="BD176" s="205">
        <f t="shared" si="132"/>
        <v>40580.475421851537</v>
      </c>
      <c r="BE176" s="205">
        <f t="shared" si="132"/>
        <v>40978.32322010499</v>
      </c>
      <c r="BF176" s="205">
        <f t="shared" si="132"/>
        <v>41380.071486968758</v>
      </c>
      <c r="BG176" s="205">
        <f t="shared" si="132"/>
        <v>41785.758462331221</v>
      </c>
      <c r="BH176" s="205">
        <f t="shared" si="132"/>
        <v>42195.422760981513</v>
      </c>
      <c r="BI176" s="205">
        <f t="shared" si="132"/>
        <v>42609.10337628526</v>
      </c>
      <c r="BJ176" s="205">
        <f t="shared" si="132"/>
        <v>43026.839683895902</v>
      </c>
      <c r="BK176" s="205">
        <f t="shared" si="132"/>
        <v>43448.671445502718</v>
      </c>
      <c r="BL176" s="205">
        <f t="shared" si="132"/>
        <v>43874.638812615485</v>
      </c>
      <c r="BM176" s="205">
        <f t="shared" si="132"/>
        <v>44304.782330386224</v>
      </c>
      <c r="BN176" s="205">
        <f t="shared" si="132"/>
        <v>44739.142941468439</v>
      </c>
      <c r="BO176" s="205">
        <f t="shared" si="132"/>
        <v>45177.761989914208</v>
      </c>
      <c r="BP176" s="205">
        <f t="shared" si="132"/>
        <v>45620.681225109452</v>
      </c>
      <c r="BQ176" s="205">
        <f t="shared" si="132"/>
        <v>46067.942805747763</v>
      </c>
    </row>
    <row r="177" spans="5:69" ht="17" customHeight="1">
      <c r="E177" s="318"/>
      <c r="F177" s="318"/>
      <c r="G177" s="318"/>
      <c r="H177" s="318"/>
      <c r="I177" s="233" t="s">
        <v>449</v>
      </c>
      <c r="J177" s="205">
        <f>J109+J123+J135+J148+J161+J174</f>
        <v>18559.648679388341</v>
      </c>
      <c r="K177" s="205">
        <f t="shared" si="132"/>
        <v>40974.798234724192</v>
      </c>
      <c r="L177" s="205">
        <f t="shared" si="132"/>
        <v>52493.108050578674</v>
      </c>
      <c r="M177" s="205">
        <f t="shared" si="132"/>
        <v>58566.044418635516</v>
      </c>
      <c r="N177" s="205">
        <f t="shared" si="132"/>
        <v>61919.370351618294</v>
      </c>
      <c r="O177" s="205">
        <f t="shared" si="132"/>
        <v>63915.997515583222</v>
      </c>
      <c r="P177" s="205">
        <f t="shared" si="132"/>
        <v>65237.412198936014</v>
      </c>
      <c r="Q177" s="205">
        <f t="shared" si="132"/>
        <v>66224.388299839309</v>
      </c>
      <c r="R177" s="205">
        <f t="shared" si="132"/>
        <v>67047.343822843628</v>
      </c>
      <c r="S177" s="205">
        <f t="shared" si="132"/>
        <v>67791.519130158762</v>
      </c>
      <c r="T177" s="205">
        <f t="shared" si="132"/>
        <v>68499.566070274537</v>
      </c>
      <c r="U177" s="205">
        <f t="shared" si="132"/>
        <v>69192.842545285312</v>
      </c>
      <c r="V177" s="205">
        <f t="shared" si="132"/>
        <v>69882.059797596085</v>
      </c>
      <c r="W177" s="205">
        <f t="shared" si="132"/>
        <v>70572.606056349061</v>
      </c>
      <c r="X177" s="205">
        <f t="shared" si="132"/>
        <v>71267.208363740734</v>
      </c>
      <c r="Y177" s="205">
        <f t="shared" si="132"/>
        <v>71967.263491314676</v>
      </c>
      <c r="Z177" s="205">
        <f t="shared" si="132"/>
        <v>72673.503401272668</v>
      </c>
      <c r="AA177" s="205">
        <f t="shared" si="132"/>
        <v>73386.327980326299</v>
      </c>
      <c r="AB177" s="205">
        <f t="shared" si="132"/>
        <v>74105.971409850084</v>
      </c>
      <c r="AC177" s="205">
        <f t="shared" si="132"/>
        <v>74832.585354216746</v>
      </c>
      <c r="AD177" s="205">
        <f t="shared" si="132"/>
        <v>75566.280558255909</v>
      </c>
      <c r="AE177" s="205">
        <f t="shared" si="132"/>
        <v>76307.147649306309</v>
      </c>
      <c r="AF177" s="205">
        <f t="shared" si="132"/>
        <v>77055.267541597976</v>
      </c>
      <c r="AG177" s="205">
        <f t="shared" si="132"/>
        <v>77810.716641831503</v>
      </c>
      <c r="AH177" s="205">
        <f t="shared" si="132"/>
        <v>78573.569455389763</v>
      </c>
      <c r="AI177" s="205">
        <f t="shared" si="132"/>
        <v>79343.899892899033</v>
      </c>
      <c r="AJ177" s="205">
        <f t="shared" si="132"/>
        <v>80121.781926998796</v>
      </c>
      <c r="AK177" s="205">
        <f t="shared" si="132"/>
        <v>80907.289924250173</v>
      </c>
      <c r="AL177" s="205">
        <f t="shared" si="132"/>
        <v>81700.49881464793</v>
      </c>
      <c r="AM177" s="205">
        <f t="shared" si="132"/>
        <v>82501.484179969557</v>
      </c>
      <c r="AN177" s="205">
        <f t="shared" si="132"/>
        <v>83310.322301577908</v>
      </c>
      <c r="AO177" s="205">
        <f t="shared" si="132"/>
        <v>84127.090187985916</v>
      </c>
      <c r="AP177" s="205">
        <f t="shared" si="132"/>
        <v>84951.865592338901</v>
      </c>
      <c r="AQ177" s="205">
        <f t="shared" si="132"/>
        <v>85784.727024891356</v>
      </c>
      <c r="AR177" s="205">
        <f t="shared" si="132"/>
        <v>86625.753763017798</v>
      </c>
      <c r="AS177" s="205">
        <f t="shared" si="132"/>
        <v>87475.025860027788</v>
      </c>
      <c r="AT177" s="205">
        <f t="shared" si="132"/>
        <v>88332.624153420213</v>
      </c>
      <c r="AU177" s="205">
        <f t="shared" si="132"/>
        <v>89198.630272894938</v>
      </c>
      <c r="AV177" s="205">
        <f t="shared" si="132"/>
        <v>90073.126648281162</v>
      </c>
      <c r="AW177" s="205">
        <f t="shared" si="132"/>
        <v>90956.196517462842</v>
      </c>
      <c r="AX177" s="205">
        <f t="shared" si="132"/>
        <v>91847.923934341161</v>
      </c>
      <c r="AY177" s="205">
        <f t="shared" si="132"/>
        <v>92748.393776854922</v>
      </c>
      <c r="AZ177" s="205">
        <f t="shared" si="132"/>
        <v>93657.691755069507</v>
      </c>
      <c r="BA177" s="205">
        <f t="shared" si="132"/>
        <v>94575.90441933996</v>
      </c>
      <c r="BB177" s="205">
        <f t="shared" si="132"/>
        <v>95503.119168551697</v>
      </c>
      <c r="BC177" s="205">
        <f t="shared" si="132"/>
        <v>96439.424258440704</v>
      </c>
      <c r="BD177" s="205">
        <f t="shared" si="132"/>
        <v>97384.908809994697</v>
      </c>
      <c r="BE177" s="205">
        <f t="shared" si="132"/>
        <v>98339.662817936143</v>
      </c>
      <c r="BF177" s="205">
        <f t="shared" si="132"/>
        <v>99303.777159288613</v>
      </c>
      <c r="BG177" s="205">
        <f t="shared" si="132"/>
        <v>100277.34360202683</v>
      </c>
      <c r="BH177" s="205">
        <f t="shared" si="132"/>
        <v>101260.45481381143</v>
      </c>
      <c r="BI177" s="205">
        <f t="shared" si="132"/>
        <v>102253.20437080962</v>
      </c>
      <c r="BJ177" s="205">
        <f t="shared" si="132"/>
        <v>103255.6867666019</v>
      </c>
      <c r="BK177" s="205">
        <f t="shared" si="132"/>
        <v>104267.99742117641</v>
      </c>
      <c r="BL177" s="205">
        <f t="shared" si="132"/>
        <v>105290.23269001149</v>
      </c>
      <c r="BM177" s="205">
        <f t="shared" si="132"/>
        <v>106322.48987324687</v>
      </c>
      <c r="BN177" s="205">
        <f t="shared" si="132"/>
        <v>107364.86722494538</v>
      </c>
      <c r="BO177" s="205">
        <f t="shared" si="132"/>
        <v>108417.46396244485</v>
      </c>
      <c r="BP177" s="205">
        <f t="shared" si="132"/>
        <v>109480.38027580213</v>
      </c>
      <c r="BQ177" s="205">
        <f t="shared" si="132"/>
        <v>110553.71733732961</v>
      </c>
    </row>
    <row r="178" spans="5:69">
      <c r="E178" s="326" t="s">
        <v>70</v>
      </c>
      <c r="F178" s="327"/>
      <c r="G178" s="327"/>
      <c r="H178" s="327"/>
      <c r="I178" s="220" t="s">
        <v>316</v>
      </c>
      <c r="J178" s="221">
        <f>Variables!$D$35</f>
        <v>0.33333333333333331</v>
      </c>
      <c r="K178" s="221">
        <f>Variables!$D$35</f>
        <v>0.33333333333333331</v>
      </c>
      <c r="L178" s="221">
        <f>Variables!$D$35</f>
        <v>0.33333333333333331</v>
      </c>
      <c r="M178" s="221">
        <f>Variables!$D$35</f>
        <v>0.33333333333333331</v>
      </c>
      <c r="N178" s="221">
        <f>Variables!$D$35</f>
        <v>0.33333333333333331</v>
      </c>
      <c r="O178" s="221">
        <f>Variables!$D$35</f>
        <v>0.33333333333333331</v>
      </c>
      <c r="P178" s="221">
        <f>Variables!$D$35</f>
        <v>0.33333333333333331</v>
      </c>
      <c r="Q178" s="221">
        <f>Variables!$D$35</f>
        <v>0.33333333333333331</v>
      </c>
      <c r="R178" s="221">
        <f>Variables!$D$35</f>
        <v>0.33333333333333331</v>
      </c>
      <c r="S178" s="221">
        <f>Variables!$D$35</f>
        <v>0.33333333333333331</v>
      </c>
      <c r="T178" s="221">
        <f>Variables!$D$35</f>
        <v>0.33333333333333331</v>
      </c>
      <c r="U178" s="221">
        <f>Variables!$D$35</f>
        <v>0.33333333333333331</v>
      </c>
      <c r="V178" s="221">
        <f>Variables!$D$35</f>
        <v>0.33333333333333331</v>
      </c>
      <c r="W178" s="221">
        <f>Variables!$D$35</f>
        <v>0.33333333333333331</v>
      </c>
      <c r="X178" s="221">
        <f>Variables!$D$35</f>
        <v>0.33333333333333331</v>
      </c>
      <c r="Y178" s="221">
        <f>Variables!$D$35</f>
        <v>0.33333333333333331</v>
      </c>
      <c r="Z178" s="221">
        <f>Variables!$D$35</f>
        <v>0.33333333333333331</v>
      </c>
      <c r="AA178" s="221">
        <f>Variables!$D$35</f>
        <v>0.33333333333333331</v>
      </c>
      <c r="AB178" s="221">
        <f>Variables!$D$35</f>
        <v>0.33333333333333331</v>
      </c>
      <c r="AC178" s="221">
        <f>Variables!$D$35</f>
        <v>0.33333333333333331</v>
      </c>
      <c r="AD178" s="221">
        <f>Variables!$D$35</f>
        <v>0.33333333333333331</v>
      </c>
      <c r="AE178" s="221">
        <f>Variables!$D$35</f>
        <v>0.33333333333333331</v>
      </c>
      <c r="AF178" s="221">
        <f>Variables!$D$35</f>
        <v>0.33333333333333331</v>
      </c>
      <c r="AG178" s="221">
        <f>Variables!$D$35</f>
        <v>0.33333333333333331</v>
      </c>
      <c r="AH178" s="221">
        <f>Variables!$D$35</f>
        <v>0.33333333333333331</v>
      </c>
      <c r="AI178" s="221">
        <f>Variables!$D$35</f>
        <v>0.33333333333333331</v>
      </c>
      <c r="AJ178" s="221">
        <f>Variables!$D$35</f>
        <v>0.33333333333333331</v>
      </c>
      <c r="AK178" s="221">
        <f>Variables!$D$35</f>
        <v>0.33333333333333331</v>
      </c>
      <c r="AL178" s="221">
        <f>Variables!$D$35</f>
        <v>0.33333333333333331</v>
      </c>
      <c r="AM178" s="221">
        <f>Variables!$D$35</f>
        <v>0.33333333333333331</v>
      </c>
      <c r="AN178" s="221">
        <f>Variables!$D$35</f>
        <v>0.33333333333333331</v>
      </c>
      <c r="AO178" s="221">
        <f>Variables!$D$35</f>
        <v>0.33333333333333331</v>
      </c>
      <c r="AP178" s="221">
        <f>Variables!$D$35</f>
        <v>0.33333333333333331</v>
      </c>
      <c r="AQ178" s="221">
        <f>Variables!$D$35</f>
        <v>0.33333333333333331</v>
      </c>
      <c r="AR178" s="221">
        <f>Variables!$D$35</f>
        <v>0.33333333333333331</v>
      </c>
      <c r="AS178" s="221">
        <f>Variables!$D$35</f>
        <v>0.33333333333333331</v>
      </c>
      <c r="AT178" s="221">
        <f>Variables!$D$35</f>
        <v>0.33333333333333331</v>
      </c>
      <c r="AU178" s="221">
        <f>Variables!$D$35</f>
        <v>0.33333333333333331</v>
      </c>
      <c r="AV178" s="221">
        <f>Variables!$D$35</f>
        <v>0.33333333333333331</v>
      </c>
      <c r="AW178" s="221">
        <f>Variables!$D$35</f>
        <v>0.33333333333333331</v>
      </c>
      <c r="AX178" s="221">
        <f>Variables!$D$35</f>
        <v>0.33333333333333331</v>
      </c>
      <c r="AY178" s="221">
        <f>Variables!$D$35</f>
        <v>0.33333333333333331</v>
      </c>
      <c r="AZ178" s="221">
        <f>Variables!$D$35</f>
        <v>0.33333333333333331</v>
      </c>
      <c r="BA178" s="221">
        <f>Variables!$D$35</f>
        <v>0.33333333333333331</v>
      </c>
      <c r="BB178" s="221">
        <f>Variables!$D$35</f>
        <v>0.33333333333333331</v>
      </c>
      <c r="BC178" s="221">
        <f>Variables!$D$35</f>
        <v>0.33333333333333331</v>
      </c>
      <c r="BD178" s="221">
        <f>Variables!$D$35</f>
        <v>0.33333333333333331</v>
      </c>
      <c r="BE178" s="221">
        <f>Variables!$D$35</f>
        <v>0.33333333333333331</v>
      </c>
      <c r="BF178" s="221">
        <f>Variables!$D$35</f>
        <v>0.33333333333333331</v>
      </c>
      <c r="BG178" s="221">
        <f>Variables!$D$35</f>
        <v>0.33333333333333331</v>
      </c>
      <c r="BH178" s="221">
        <f>Variables!$D$35</f>
        <v>0.33333333333333331</v>
      </c>
      <c r="BI178" s="221">
        <f>Variables!$D$35</f>
        <v>0.33333333333333331</v>
      </c>
      <c r="BJ178" s="221">
        <f>Variables!$D$35</f>
        <v>0.33333333333333331</v>
      </c>
      <c r="BK178" s="221">
        <f>Variables!$D$35</f>
        <v>0.33333333333333331</v>
      </c>
      <c r="BL178" s="221">
        <f>Variables!$D$35</f>
        <v>0.33333333333333331</v>
      </c>
      <c r="BM178" s="221">
        <f>Variables!$D$35</f>
        <v>0.33333333333333331</v>
      </c>
      <c r="BN178" s="221">
        <f>Variables!$D$35</f>
        <v>0.33333333333333331</v>
      </c>
      <c r="BO178" s="221">
        <f>Variables!$D$35</f>
        <v>0.33333333333333331</v>
      </c>
      <c r="BP178" s="221">
        <f>Variables!$D$35</f>
        <v>0.33333333333333331</v>
      </c>
      <c r="BQ178" s="221">
        <f>Variables!$D$35</f>
        <v>0.33333333333333331</v>
      </c>
    </row>
    <row r="179" spans="5:69">
      <c r="E179" s="326"/>
      <c r="F179" s="327"/>
      <c r="G179" s="327"/>
      <c r="H179" s="327"/>
      <c r="I179" s="220" t="s">
        <v>317</v>
      </c>
      <c r="J179" s="222">
        <f>J2*J178</f>
        <v>48.338177682294948</v>
      </c>
      <c r="K179" s="222">
        <f>K2*K178</f>
        <v>49.788323012763797</v>
      </c>
      <c r="L179" s="222">
        <f t="shared" ref="L179:BQ179" si="133">L2*L178</f>
        <v>51.281972703146721</v>
      </c>
      <c r="M179" s="222">
        <f t="shared" si="133"/>
        <v>52.820431884241124</v>
      </c>
      <c r="N179" s="222">
        <f t="shared" si="133"/>
        <v>54.405044840768355</v>
      </c>
      <c r="O179" s="222">
        <f t="shared" si="133"/>
        <v>56.037196185991412</v>
      </c>
      <c r="P179" s="222">
        <f t="shared" si="133"/>
        <v>57.718312071571148</v>
      </c>
      <c r="Q179" s="222">
        <f t="shared" si="133"/>
        <v>59.449861433718283</v>
      </c>
      <c r="R179" s="222">
        <f t="shared" si="133"/>
        <v>61.233357276729834</v>
      </c>
      <c r="S179" s="222">
        <f t="shared" si="133"/>
        <v>63.070357995031728</v>
      </c>
      <c r="T179" s="222">
        <f t="shared" si="133"/>
        <v>64.962468734882691</v>
      </c>
      <c r="U179" s="222">
        <f t="shared" si="133"/>
        <v>66.911342796929176</v>
      </c>
      <c r="V179" s="222">
        <f t="shared" si="133"/>
        <v>68.918683080837042</v>
      </c>
      <c r="W179" s="222">
        <f t="shared" si="133"/>
        <v>70.986243573262158</v>
      </c>
      <c r="X179" s="222">
        <f t="shared" si="133"/>
        <v>73.11583088046001</v>
      </c>
      <c r="Y179" s="222">
        <f t="shared" si="133"/>
        <v>75.309305806873823</v>
      </c>
      <c r="Z179" s="222">
        <f t="shared" si="133"/>
        <v>77.568584981080022</v>
      </c>
      <c r="AA179" s="222">
        <f t="shared" si="133"/>
        <v>79.895642530512433</v>
      </c>
      <c r="AB179" s="222">
        <f t="shared" si="133"/>
        <v>82.292511806427797</v>
      </c>
      <c r="AC179" s="222">
        <f t="shared" si="133"/>
        <v>84.76128716062064</v>
      </c>
      <c r="AD179" s="222">
        <f t="shared" si="133"/>
        <v>87.304125775439246</v>
      </c>
      <c r="AE179" s="222">
        <f t="shared" si="133"/>
        <v>89.923249548702429</v>
      </c>
      <c r="AF179" s="222">
        <f t="shared" si="133"/>
        <v>92.620947035163482</v>
      </c>
      <c r="AG179" s="222">
        <f t="shared" si="133"/>
        <v>95.399575446218392</v>
      </c>
      <c r="AH179" s="222">
        <f t="shared" si="133"/>
        <v>98.261562709604959</v>
      </c>
      <c r="AI179" s="222">
        <f t="shared" si="133"/>
        <v>101.2094095908931</v>
      </c>
      <c r="AJ179" s="222">
        <f t="shared" si="133"/>
        <v>104.24569187861991</v>
      </c>
      <c r="AK179" s="222">
        <f t="shared" si="133"/>
        <v>107.37306263497852</v>
      </c>
      <c r="AL179" s="222">
        <f t="shared" si="133"/>
        <v>110.59425451402788</v>
      </c>
      <c r="AM179" s="222">
        <f t="shared" si="133"/>
        <v>113.91208214944871</v>
      </c>
      <c r="AN179" s="222">
        <f t="shared" si="133"/>
        <v>117.3294446139322</v>
      </c>
      <c r="AO179" s="222">
        <f t="shared" si="133"/>
        <v>120.84932795235014</v>
      </c>
      <c r="AP179" s="222">
        <f t="shared" si="133"/>
        <v>124.47480779092065</v>
      </c>
      <c r="AQ179" s="222">
        <f t="shared" si="133"/>
        <v>128.20905202464826</v>
      </c>
      <c r="AR179" s="222">
        <f t="shared" si="133"/>
        <v>132.05532358538773</v>
      </c>
      <c r="AS179" s="222">
        <f t="shared" si="133"/>
        <v>136.01698329294936</v>
      </c>
      <c r="AT179" s="222">
        <f t="shared" si="133"/>
        <v>140.09749279173784</v>
      </c>
      <c r="AU179" s="222">
        <f t="shared" si="133"/>
        <v>144.30041757549</v>
      </c>
      <c r="AV179" s="222">
        <f t="shared" si="133"/>
        <v>148.6294301027547</v>
      </c>
      <c r="AW179" s="222">
        <f t="shared" si="133"/>
        <v>153.08831300583734</v>
      </c>
      <c r="AX179" s="222">
        <f t="shared" si="133"/>
        <v>157.68096239601246</v>
      </c>
      <c r="AY179" s="222">
        <f t="shared" si="133"/>
        <v>162.41139126789284</v>
      </c>
      <c r="AZ179" s="222">
        <f t="shared" si="133"/>
        <v>167.28373300592963</v>
      </c>
      <c r="BA179" s="222">
        <f t="shared" si="133"/>
        <v>172.3022449961075</v>
      </c>
      <c r="BB179" s="222">
        <f t="shared" si="133"/>
        <v>177.47131234599078</v>
      </c>
      <c r="BC179" s="222">
        <f t="shared" si="133"/>
        <v>182.79545171637045</v>
      </c>
      <c r="BD179" s="222">
        <f t="shared" si="133"/>
        <v>188.27931526786159</v>
      </c>
      <c r="BE179" s="222">
        <f t="shared" si="133"/>
        <v>193.92769472589742</v>
      </c>
      <c r="BF179" s="222">
        <f t="shared" si="133"/>
        <v>199.74552556767438</v>
      </c>
      <c r="BG179" s="222">
        <f t="shared" si="133"/>
        <v>205.73789133470461</v>
      </c>
      <c r="BH179" s="222">
        <f t="shared" si="133"/>
        <v>211.91002807474575</v>
      </c>
      <c r="BI179" s="222">
        <f t="shared" si="133"/>
        <v>218.26732891698816</v>
      </c>
      <c r="BJ179" s="222">
        <f t="shared" si="133"/>
        <v>224.81534878449776</v>
      </c>
      <c r="BK179" s="222">
        <f t="shared" si="133"/>
        <v>231.55980924803274</v>
      </c>
      <c r="BL179" s="222">
        <f t="shared" si="133"/>
        <v>238.50660352547374</v>
      </c>
      <c r="BM179" s="222">
        <f t="shared" si="133"/>
        <v>245.66180163123795</v>
      </c>
      <c r="BN179" s="222">
        <f t="shared" si="133"/>
        <v>253.03165568017508</v>
      </c>
      <c r="BO179" s="222">
        <f t="shared" si="133"/>
        <v>260.62260535058033</v>
      </c>
      <c r="BP179" s="222">
        <f t="shared" si="133"/>
        <v>268.44128351109777</v>
      </c>
      <c r="BQ179" s="222">
        <f t="shared" si="133"/>
        <v>276.49452201643066</v>
      </c>
    </row>
    <row r="180" spans="5:69">
      <c r="E180" s="326"/>
      <c r="F180" s="328" t="s">
        <v>334</v>
      </c>
      <c r="G180" s="324" t="s">
        <v>49</v>
      </c>
      <c r="H180" s="325" t="s">
        <v>25</v>
      </c>
      <c r="I180" s="224" t="s">
        <v>318</v>
      </c>
      <c r="J180" s="216">
        <f>Variables!$D$26</f>
        <v>0.4</v>
      </c>
      <c r="K180" s="216">
        <f>Variables!$D$26</f>
        <v>0.4</v>
      </c>
      <c r="L180" s="216">
        <f>Variables!$D$26</f>
        <v>0.4</v>
      </c>
      <c r="M180" s="216">
        <f>Variables!$D$26</f>
        <v>0.4</v>
      </c>
      <c r="N180" s="216">
        <f>Variables!$D$26</f>
        <v>0.4</v>
      </c>
      <c r="O180" s="216">
        <f>Variables!$D$26</f>
        <v>0.4</v>
      </c>
      <c r="P180" s="216">
        <f>Variables!$D$26</f>
        <v>0.4</v>
      </c>
      <c r="Q180" s="216">
        <f>Variables!$D$26</f>
        <v>0.4</v>
      </c>
      <c r="R180" s="216">
        <f>Variables!$D$26</f>
        <v>0.4</v>
      </c>
      <c r="S180" s="216">
        <f>Variables!$D$26</f>
        <v>0.4</v>
      </c>
      <c r="T180" s="216">
        <f>Variables!$D$26</f>
        <v>0.4</v>
      </c>
      <c r="U180" s="216">
        <f>Variables!$D$26</f>
        <v>0.4</v>
      </c>
      <c r="V180" s="216">
        <f>Variables!$D$26</f>
        <v>0.4</v>
      </c>
      <c r="W180" s="216">
        <f>Variables!$D$26</f>
        <v>0.4</v>
      </c>
      <c r="X180" s="216">
        <f>Variables!$D$26</f>
        <v>0.4</v>
      </c>
      <c r="Y180" s="216">
        <f>Variables!$D$26</f>
        <v>0.4</v>
      </c>
      <c r="Z180" s="216">
        <f>Variables!$D$26</f>
        <v>0.4</v>
      </c>
      <c r="AA180" s="216">
        <f>Variables!$D$26</f>
        <v>0.4</v>
      </c>
      <c r="AB180" s="216">
        <f>Variables!$D$26</f>
        <v>0.4</v>
      </c>
      <c r="AC180" s="216">
        <f>Variables!$D$26</f>
        <v>0.4</v>
      </c>
      <c r="AD180" s="216">
        <f>Variables!$D$26</f>
        <v>0.4</v>
      </c>
      <c r="AE180" s="216">
        <f>Variables!$D$26</f>
        <v>0.4</v>
      </c>
      <c r="AF180" s="216">
        <f>Variables!$D$26</f>
        <v>0.4</v>
      </c>
      <c r="AG180" s="216">
        <f>Variables!$D$26</f>
        <v>0.4</v>
      </c>
      <c r="AH180" s="216">
        <f>Variables!$D$26</f>
        <v>0.4</v>
      </c>
      <c r="AI180" s="216">
        <f>Variables!$D$26</f>
        <v>0.4</v>
      </c>
      <c r="AJ180" s="216">
        <f>Variables!$D$26</f>
        <v>0.4</v>
      </c>
      <c r="AK180" s="216">
        <f>Variables!$D$26</f>
        <v>0.4</v>
      </c>
      <c r="AL180" s="216">
        <f>Variables!$D$26</f>
        <v>0.4</v>
      </c>
      <c r="AM180" s="216">
        <f>Variables!$D$26</f>
        <v>0.4</v>
      </c>
      <c r="AN180" s="216">
        <f>Variables!$D$26</f>
        <v>0.4</v>
      </c>
      <c r="AO180" s="216">
        <f>Variables!$D$26</f>
        <v>0.4</v>
      </c>
      <c r="AP180" s="216">
        <f>Variables!$D$26</f>
        <v>0.4</v>
      </c>
      <c r="AQ180" s="216">
        <f>Variables!$D$26</f>
        <v>0.4</v>
      </c>
      <c r="AR180" s="216">
        <f>Variables!$D$26</f>
        <v>0.4</v>
      </c>
      <c r="AS180" s="216">
        <f>Variables!$D$26</f>
        <v>0.4</v>
      </c>
      <c r="AT180" s="216">
        <f>Variables!$D$26</f>
        <v>0.4</v>
      </c>
      <c r="AU180" s="216">
        <f>Variables!$D$26</f>
        <v>0.4</v>
      </c>
      <c r="AV180" s="216">
        <f>Variables!$D$26</f>
        <v>0.4</v>
      </c>
      <c r="AW180" s="216">
        <f>Variables!$D$26</f>
        <v>0.4</v>
      </c>
      <c r="AX180" s="216">
        <f>Variables!$D$26</f>
        <v>0.4</v>
      </c>
      <c r="AY180" s="216">
        <f>Variables!$D$26</f>
        <v>0.4</v>
      </c>
      <c r="AZ180" s="216">
        <f>Variables!$D$26</f>
        <v>0.4</v>
      </c>
      <c r="BA180" s="216">
        <f>Variables!$D$26</f>
        <v>0.4</v>
      </c>
      <c r="BB180" s="216">
        <f>Variables!$D$26</f>
        <v>0.4</v>
      </c>
      <c r="BC180" s="216">
        <f>Variables!$D$26</f>
        <v>0.4</v>
      </c>
      <c r="BD180" s="216">
        <f>Variables!$D$26</f>
        <v>0.4</v>
      </c>
      <c r="BE180" s="216">
        <f>Variables!$D$26</f>
        <v>0.4</v>
      </c>
      <c r="BF180" s="216">
        <f>Variables!$D$26</f>
        <v>0.4</v>
      </c>
      <c r="BG180" s="216">
        <f>Variables!$D$26</f>
        <v>0.4</v>
      </c>
      <c r="BH180" s="216">
        <f>Variables!$D$26</f>
        <v>0.4</v>
      </c>
      <c r="BI180" s="216">
        <f>Variables!$D$26</f>
        <v>0.4</v>
      </c>
      <c r="BJ180" s="216">
        <f>Variables!$D$26</f>
        <v>0.4</v>
      </c>
      <c r="BK180" s="216">
        <f>Variables!$D$26</f>
        <v>0.4</v>
      </c>
      <c r="BL180" s="216">
        <f>Variables!$D$26</f>
        <v>0.4</v>
      </c>
      <c r="BM180" s="216">
        <f>Variables!$D$26</f>
        <v>0.4</v>
      </c>
      <c r="BN180" s="216">
        <f>Variables!$D$26</f>
        <v>0.4</v>
      </c>
      <c r="BO180" s="216">
        <f>Variables!$D$26</f>
        <v>0.4</v>
      </c>
      <c r="BP180" s="216">
        <f>Variables!$D$26</f>
        <v>0.4</v>
      </c>
      <c r="BQ180" s="216">
        <f>Variables!$D$26</f>
        <v>0.4</v>
      </c>
    </row>
    <row r="181" spans="5:69">
      <c r="E181" s="326"/>
      <c r="F181" s="328"/>
      <c r="G181" s="324"/>
      <c r="H181" s="325"/>
      <c r="I181" s="226" t="s">
        <v>321</v>
      </c>
      <c r="J181" s="200">
        <f>J180*J179</f>
        <v>19.33527107291798</v>
      </c>
      <c r="K181" s="200">
        <f>K180*K179</f>
        <v>19.915329205105522</v>
      </c>
      <c r="L181" s="200">
        <f t="shared" ref="L181:BQ181" si="134">L180*L179</f>
        <v>20.512789081258688</v>
      </c>
      <c r="M181" s="200">
        <f t="shared" si="134"/>
        <v>21.12817275369645</v>
      </c>
      <c r="N181" s="200">
        <f t="shared" si="134"/>
        <v>21.762017936307345</v>
      </c>
      <c r="O181" s="200">
        <f t="shared" si="134"/>
        <v>22.414878474396566</v>
      </c>
      <c r="P181" s="200">
        <f t="shared" si="134"/>
        <v>23.087324828628461</v>
      </c>
      <c r="Q181" s="200">
        <f t="shared" si="134"/>
        <v>23.779944573487313</v>
      </c>
      <c r="R181" s="200">
        <f t="shared" si="134"/>
        <v>24.493342910691936</v>
      </c>
      <c r="S181" s="200">
        <f t="shared" si="134"/>
        <v>25.228143198012692</v>
      </c>
      <c r="T181" s="200">
        <f t="shared" si="134"/>
        <v>25.984987493953078</v>
      </c>
      <c r="U181" s="200">
        <f t="shared" si="134"/>
        <v>26.764537118771671</v>
      </c>
      <c r="V181" s="200">
        <f t="shared" si="134"/>
        <v>27.567473232334819</v>
      </c>
      <c r="W181" s="200">
        <f t="shared" si="134"/>
        <v>28.394497429304863</v>
      </c>
      <c r="X181" s="200">
        <f t="shared" si="134"/>
        <v>29.246332352184005</v>
      </c>
      <c r="Y181" s="200">
        <f t="shared" si="134"/>
        <v>30.123722322749529</v>
      </c>
      <c r="Z181" s="200">
        <f t="shared" si="134"/>
        <v>31.027433992432009</v>
      </c>
      <c r="AA181" s="200">
        <f t="shared" si="134"/>
        <v>31.958257012204975</v>
      </c>
      <c r="AB181" s="200">
        <f t="shared" si="134"/>
        <v>32.917004722571122</v>
      </c>
      <c r="AC181" s="200">
        <f t="shared" si="134"/>
        <v>33.904514864248256</v>
      </c>
      <c r="AD181" s="200">
        <f t="shared" si="134"/>
        <v>34.9216503101757</v>
      </c>
      <c r="AE181" s="200">
        <f t="shared" si="134"/>
        <v>35.969299819480973</v>
      </c>
      <c r="AF181" s="200">
        <f t="shared" si="134"/>
        <v>37.048378814065394</v>
      </c>
      <c r="AG181" s="200">
        <f t="shared" si="134"/>
        <v>38.159830178487361</v>
      </c>
      <c r="AH181" s="200">
        <f t="shared" si="134"/>
        <v>39.304625083841984</v>
      </c>
      <c r="AI181" s="200">
        <f t="shared" si="134"/>
        <v>40.483763836357241</v>
      </c>
      <c r="AJ181" s="200">
        <f t="shared" si="134"/>
        <v>41.698276751447963</v>
      </c>
      <c r="AK181" s="200">
        <f t="shared" si="134"/>
        <v>42.949225053991412</v>
      </c>
      <c r="AL181" s="200">
        <f t="shared" si="134"/>
        <v>44.237701805611152</v>
      </c>
      <c r="AM181" s="200">
        <f t="shared" si="134"/>
        <v>45.564832859779486</v>
      </c>
      <c r="AN181" s="200">
        <f t="shared" si="134"/>
        <v>46.931777845572881</v>
      </c>
      <c r="AO181" s="200">
        <f t="shared" si="134"/>
        <v>48.339731180940056</v>
      </c>
      <c r="AP181" s="200">
        <f t="shared" si="134"/>
        <v>49.789923116368264</v>
      </c>
      <c r="AQ181" s="200">
        <f t="shared" si="134"/>
        <v>51.283620809859308</v>
      </c>
      <c r="AR181" s="200">
        <f t="shared" si="134"/>
        <v>52.822129434155094</v>
      </c>
      <c r="AS181" s="200">
        <f t="shared" si="134"/>
        <v>54.406793317179748</v>
      </c>
      <c r="AT181" s="200">
        <f t="shared" si="134"/>
        <v>56.038997116695136</v>
      </c>
      <c r="AU181" s="200">
        <f t="shared" si="134"/>
        <v>57.720167030196002</v>
      </c>
      <c r="AV181" s="200">
        <f t="shared" si="134"/>
        <v>59.451772041101883</v>
      </c>
      <c r="AW181" s="200">
        <f t="shared" si="134"/>
        <v>61.235325202334934</v>
      </c>
      <c r="AX181" s="200">
        <f t="shared" si="134"/>
        <v>63.072384958404989</v>
      </c>
      <c r="AY181" s="200">
        <f t="shared" si="134"/>
        <v>64.964556507157141</v>
      </c>
      <c r="AZ181" s="200">
        <f t="shared" si="134"/>
        <v>66.913493202371853</v>
      </c>
      <c r="BA181" s="200">
        <f t="shared" si="134"/>
        <v>68.92089799844301</v>
      </c>
      <c r="BB181" s="200">
        <f t="shared" si="134"/>
        <v>70.98852493839631</v>
      </c>
      <c r="BC181" s="200">
        <f t="shared" si="134"/>
        <v>73.118180686548186</v>
      </c>
      <c r="BD181" s="200">
        <f t="shared" si="134"/>
        <v>75.311726107144636</v>
      </c>
      <c r="BE181" s="200">
        <f t="shared" si="134"/>
        <v>77.571077890358978</v>
      </c>
      <c r="BF181" s="200">
        <f t="shared" si="134"/>
        <v>79.898210227069754</v>
      </c>
      <c r="BG181" s="200">
        <f t="shared" si="134"/>
        <v>82.295156533881851</v>
      </c>
      <c r="BH181" s="200">
        <f t="shared" si="134"/>
        <v>84.764011229898301</v>
      </c>
      <c r="BI181" s="200">
        <f t="shared" si="134"/>
        <v>87.306931566795271</v>
      </c>
      <c r="BJ181" s="200">
        <f t="shared" si="134"/>
        <v>89.926139513799114</v>
      </c>
      <c r="BK181" s="200">
        <f t="shared" si="134"/>
        <v>92.623923699213094</v>
      </c>
      <c r="BL181" s="200">
        <f t="shared" si="134"/>
        <v>95.402641410189503</v>
      </c>
      <c r="BM181" s="200">
        <f t="shared" si="134"/>
        <v>98.264720652495186</v>
      </c>
      <c r="BN181" s="200">
        <f t="shared" si="134"/>
        <v>101.21266227207003</v>
      </c>
      <c r="BO181" s="200">
        <f t="shared" si="134"/>
        <v>104.24904214023213</v>
      </c>
      <c r="BP181" s="200">
        <f t="shared" si="134"/>
        <v>107.37651340443911</v>
      </c>
      <c r="BQ181" s="200">
        <f t="shared" si="134"/>
        <v>110.59780880657227</v>
      </c>
    </row>
    <row r="182" spans="5:69">
      <c r="E182" s="326"/>
      <c r="F182" s="328"/>
      <c r="G182" s="324"/>
      <c r="H182" s="325"/>
      <c r="I182" s="226" t="s">
        <v>324</v>
      </c>
      <c r="J182" s="200">
        <f>J181/J284</f>
        <v>7.5824592442815595</v>
      </c>
      <c r="K182" s="200">
        <f>K181/K284</f>
        <v>7.6567970800098113</v>
      </c>
      <c r="L182" s="200">
        <f t="shared" ref="L182:BQ182" si="135">L181/L284</f>
        <v>7.7318637180491239</v>
      </c>
      <c r="M182" s="200">
        <f t="shared" si="135"/>
        <v>7.8076663035201941</v>
      </c>
      <c r="N182" s="200">
        <f t="shared" si="135"/>
        <v>7.8842120515939218</v>
      </c>
      <c r="O182" s="200">
        <f t="shared" si="135"/>
        <v>7.961508248178176</v>
      </c>
      <c r="P182" s="200">
        <f t="shared" si="135"/>
        <v>8.0395622506112954</v>
      </c>
      <c r="Q182" s="200">
        <f t="shared" si="135"/>
        <v>8.1183814883623846</v>
      </c>
      <c r="R182" s="200">
        <f t="shared" si="135"/>
        <v>8.1979734637384887</v>
      </c>
      <c r="S182" s="200">
        <f t="shared" si="135"/>
        <v>8.2783457525986677</v>
      </c>
      <c r="T182" s="200">
        <f t="shared" si="135"/>
        <v>8.3595060050751275</v>
      </c>
      <c r="U182" s="200">
        <f t="shared" si="135"/>
        <v>8.441461946301354</v>
      </c>
      <c r="V182" s="200">
        <f t="shared" si="135"/>
        <v>8.5242213771474447</v>
      </c>
      <c r="W182" s="200">
        <f t="shared" si="135"/>
        <v>8.6077921749626167</v>
      </c>
      <c r="X182" s="200">
        <f t="shared" si="135"/>
        <v>8.6921822943249918</v>
      </c>
      <c r="Y182" s="200">
        <f t="shared" si="135"/>
        <v>8.7773997677987676</v>
      </c>
      <c r="Z182" s="200">
        <f t="shared" si="135"/>
        <v>8.8634527066987516</v>
      </c>
      <c r="AA182" s="200">
        <f t="shared" si="135"/>
        <v>8.9503493018624667</v>
      </c>
      <c r="AB182" s="200">
        <f t="shared" si="135"/>
        <v>9.0380978244297463</v>
      </c>
      <c r="AC182" s="200">
        <f t="shared" si="135"/>
        <v>9.1267066266300372</v>
      </c>
      <c r="AD182" s="200">
        <f t="shared" si="135"/>
        <v>9.21618414257739</v>
      </c>
      <c r="AE182" s="200">
        <f t="shared" si="135"/>
        <v>9.3065388890732468</v>
      </c>
      <c r="AF182" s="200">
        <f t="shared" si="135"/>
        <v>9.3977794664171004</v>
      </c>
      <c r="AG182" s="200">
        <f t="shared" si="135"/>
        <v>9.4899145592251131</v>
      </c>
      <c r="AH182" s="200">
        <f t="shared" si="135"/>
        <v>9.5829529372567333</v>
      </c>
      <c r="AI182" s="200">
        <f t="shared" si="135"/>
        <v>9.6769034562494447</v>
      </c>
      <c r="AJ182" s="200">
        <f t="shared" si="135"/>
        <v>9.7717750587616941</v>
      </c>
      <c r="AK182" s="200">
        <f t="shared" si="135"/>
        <v>9.8675767750240677</v>
      </c>
      <c r="AL182" s="200">
        <f t="shared" si="135"/>
        <v>9.9643177237988105</v>
      </c>
      <c r="AM182" s="200">
        <f t="shared" si="135"/>
        <v>10.062007113247821</v>
      </c>
      <c r="AN182" s="200">
        <f t="shared" si="135"/>
        <v>10.160654241809075</v>
      </c>
      <c r="AO182" s="200">
        <f t="shared" si="135"/>
        <v>10.260268499081711</v>
      </c>
      <c r="AP182" s="200">
        <f t="shared" si="135"/>
        <v>10.360859366719767</v>
      </c>
      <c r="AQ182" s="200">
        <f t="shared" si="135"/>
        <v>10.462436419334667</v>
      </c>
      <c r="AR182" s="200">
        <f t="shared" si="135"/>
        <v>10.565009325406576</v>
      </c>
      <c r="AS182" s="200">
        <f t="shared" si="135"/>
        <v>10.668587848204679</v>
      </c>
      <c r="AT182" s="200">
        <f t="shared" si="135"/>
        <v>10.773181846716488</v>
      </c>
      <c r="AU182" s="200">
        <f t="shared" si="135"/>
        <v>10.878801276586261</v>
      </c>
      <c r="AV182" s="200">
        <f t="shared" si="135"/>
        <v>10.985456191062596</v>
      </c>
      <c r="AW182" s="200">
        <f t="shared" si="135"/>
        <v>11.093156741955365</v>
      </c>
      <c r="AX182" s="200">
        <f t="shared" si="135"/>
        <v>11.201913180601988</v>
      </c>
      <c r="AY182" s="200">
        <f t="shared" si="135"/>
        <v>11.311735858843184</v>
      </c>
      <c r="AZ182" s="200">
        <f t="shared" si="135"/>
        <v>11.422635230008314</v>
      </c>
      <c r="BA182" s="200">
        <f t="shared" si="135"/>
        <v>11.534621849910357</v>
      </c>
      <c r="BB182" s="200">
        <f t="shared" si="135"/>
        <v>11.647706377850655</v>
      </c>
      <c r="BC182" s="200">
        <f t="shared" si="135"/>
        <v>11.761899577633502</v>
      </c>
      <c r="BD182" s="200">
        <f t="shared" si="135"/>
        <v>11.877212318590693</v>
      </c>
      <c r="BE182" s="200">
        <f t="shared" si="135"/>
        <v>11.993655576616094</v>
      </c>
      <c r="BF182" s="200">
        <f t="shared" si="135"/>
        <v>12.111240435210371</v>
      </c>
      <c r="BG182" s="200">
        <f t="shared" si="135"/>
        <v>12.229978086535963</v>
      </c>
      <c r="BH182" s="200">
        <f t="shared" si="135"/>
        <v>12.349879832482394</v>
      </c>
      <c r="BI182" s="200">
        <f t="shared" si="135"/>
        <v>12.470957085742027</v>
      </c>
      <c r="BJ182" s="200">
        <f t="shared" si="135"/>
        <v>12.593221370896359</v>
      </c>
      <c r="BK182" s="200">
        <f t="shared" si="135"/>
        <v>12.716684325512988</v>
      </c>
      <c r="BL182" s="200">
        <f t="shared" si="135"/>
        <v>12.841357701253314</v>
      </c>
      <c r="BM182" s="200">
        <f t="shared" si="135"/>
        <v>12.967253364991089</v>
      </c>
      <c r="BN182" s="200">
        <f t="shared" si="135"/>
        <v>13.094383299941981</v>
      </c>
      <c r="BO182" s="200">
        <f t="shared" si="135"/>
        <v>13.222759606804157</v>
      </c>
      <c r="BP182" s="200">
        <f t="shared" si="135"/>
        <v>13.352394504910084</v>
      </c>
      <c r="BQ182" s="200">
        <f t="shared" si="135"/>
        <v>13.483300333389591</v>
      </c>
    </row>
    <row r="183" spans="5:69">
      <c r="E183" s="326"/>
      <c r="F183" s="328"/>
      <c r="G183" s="324"/>
      <c r="H183" s="325"/>
      <c r="I183" s="226" t="s">
        <v>64</v>
      </c>
      <c r="J183" s="203">
        <f>Variables!$D$8</f>
        <v>5</v>
      </c>
      <c r="K183" s="203">
        <f>Variables!$D$8</f>
        <v>5</v>
      </c>
      <c r="L183" s="203">
        <f>Variables!$D$8</f>
        <v>5</v>
      </c>
      <c r="M183" s="203">
        <f>Variables!$D$8</f>
        <v>5</v>
      </c>
      <c r="N183" s="203">
        <f>Variables!$D$8</f>
        <v>5</v>
      </c>
      <c r="O183" s="203">
        <f>Variables!$D$8</f>
        <v>5</v>
      </c>
      <c r="P183" s="203">
        <f>Variables!$D$8</f>
        <v>5</v>
      </c>
      <c r="Q183" s="203">
        <f>Variables!$D$8</f>
        <v>5</v>
      </c>
      <c r="R183" s="203">
        <f>Variables!$D$8</f>
        <v>5</v>
      </c>
      <c r="S183" s="203">
        <f>Variables!$D$8</f>
        <v>5</v>
      </c>
      <c r="T183" s="203">
        <f>Variables!$D$8</f>
        <v>5</v>
      </c>
      <c r="U183" s="203">
        <f>Variables!$D$8</f>
        <v>5</v>
      </c>
      <c r="V183" s="203">
        <f>Variables!$D$8</f>
        <v>5</v>
      </c>
      <c r="W183" s="203">
        <f>Variables!$D$8</f>
        <v>5</v>
      </c>
      <c r="X183" s="203">
        <f>Variables!$D$8</f>
        <v>5</v>
      </c>
      <c r="Y183" s="203">
        <f>Variables!$D$8</f>
        <v>5</v>
      </c>
      <c r="Z183" s="203">
        <f>Variables!$D$8</f>
        <v>5</v>
      </c>
      <c r="AA183" s="203">
        <f>Variables!$D$8</f>
        <v>5</v>
      </c>
      <c r="AB183" s="203">
        <f>Variables!$D$8</f>
        <v>5</v>
      </c>
      <c r="AC183" s="203">
        <f>Variables!$D$8</f>
        <v>5</v>
      </c>
      <c r="AD183" s="203">
        <f>Variables!$D$8</f>
        <v>5</v>
      </c>
      <c r="AE183" s="203">
        <f>Variables!$D$8</f>
        <v>5</v>
      </c>
      <c r="AF183" s="203">
        <f>Variables!$D$8</f>
        <v>5</v>
      </c>
      <c r="AG183" s="203">
        <f>Variables!$D$8</f>
        <v>5</v>
      </c>
      <c r="AH183" s="203">
        <f>Variables!$D$8</f>
        <v>5</v>
      </c>
      <c r="AI183" s="203">
        <f>Variables!$D$8</f>
        <v>5</v>
      </c>
      <c r="AJ183" s="203">
        <f>Variables!$D$8</f>
        <v>5</v>
      </c>
      <c r="AK183" s="203">
        <f>Variables!$D$8</f>
        <v>5</v>
      </c>
      <c r="AL183" s="203">
        <f>Variables!$D$8</f>
        <v>5</v>
      </c>
      <c r="AM183" s="203">
        <f>Variables!$D$8</f>
        <v>5</v>
      </c>
      <c r="AN183" s="203">
        <f>Variables!$D$8</f>
        <v>5</v>
      </c>
      <c r="AO183" s="203">
        <f>Variables!$D$8</f>
        <v>5</v>
      </c>
      <c r="AP183" s="203">
        <f>Variables!$D$8</f>
        <v>5</v>
      </c>
      <c r="AQ183" s="203">
        <f>Variables!$D$8</f>
        <v>5</v>
      </c>
      <c r="AR183" s="203">
        <f>Variables!$D$8</f>
        <v>5</v>
      </c>
      <c r="AS183" s="203">
        <f>Variables!$D$8</f>
        <v>5</v>
      </c>
      <c r="AT183" s="203">
        <f>Variables!$D$8</f>
        <v>5</v>
      </c>
      <c r="AU183" s="203">
        <f>Variables!$D$8</f>
        <v>5</v>
      </c>
      <c r="AV183" s="203">
        <f>Variables!$D$8</f>
        <v>5</v>
      </c>
      <c r="AW183" s="203">
        <f>Variables!$D$8</f>
        <v>5</v>
      </c>
      <c r="AX183" s="203">
        <f>Variables!$D$8</f>
        <v>5</v>
      </c>
      <c r="AY183" s="203">
        <f>Variables!$D$8</f>
        <v>5</v>
      </c>
      <c r="AZ183" s="203">
        <f>Variables!$D$8</f>
        <v>5</v>
      </c>
      <c r="BA183" s="203">
        <f>Variables!$D$8</f>
        <v>5</v>
      </c>
      <c r="BB183" s="203">
        <f>Variables!$D$8</f>
        <v>5</v>
      </c>
      <c r="BC183" s="203">
        <f>Variables!$D$8</f>
        <v>5</v>
      </c>
      <c r="BD183" s="203">
        <f>Variables!$D$8</f>
        <v>5</v>
      </c>
      <c r="BE183" s="203">
        <f>Variables!$D$8</f>
        <v>5</v>
      </c>
      <c r="BF183" s="203">
        <f>Variables!$D$8</f>
        <v>5</v>
      </c>
      <c r="BG183" s="203">
        <f>Variables!$D$8</f>
        <v>5</v>
      </c>
      <c r="BH183" s="203">
        <f>Variables!$D$8</f>
        <v>5</v>
      </c>
      <c r="BI183" s="203">
        <f>Variables!$D$8</f>
        <v>5</v>
      </c>
      <c r="BJ183" s="203">
        <f>Variables!$D$8</f>
        <v>5</v>
      </c>
      <c r="BK183" s="203">
        <f>Variables!$D$8</f>
        <v>5</v>
      </c>
      <c r="BL183" s="203">
        <f>Variables!$D$8</f>
        <v>5</v>
      </c>
      <c r="BM183" s="203">
        <f>Variables!$D$8</f>
        <v>5</v>
      </c>
      <c r="BN183" s="203">
        <f>Variables!$D$8</f>
        <v>5</v>
      </c>
      <c r="BO183" s="203">
        <f>Variables!$D$8</f>
        <v>5</v>
      </c>
      <c r="BP183" s="203">
        <f>Variables!$D$8</f>
        <v>5</v>
      </c>
      <c r="BQ183" s="203">
        <f>Variables!$D$8</f>
        <v>5</v>
      </c>
    </row>
    <row r="184" spans="5:69">
      <c r="E184" s="326"/>
      <c r="F184" s="328"/>
      <c r="G184" s="324"/>
      <c r="H184" s="325"/>
      <c r="I184" s="226" t="s">
        <v>299</v>
      </c>
      <c r="J184" s="200">
        <v>0</v>
      </c>
      <c r="K184" s="200">
        <f t="shared" ref="K184:BQ184" si="136">J186*$B$6</f>
        <v>3.0329836977126239</v>
      </c>
      <c r="L184" s="200">
        <f t="shared" si="136"/>
        <v>4.5792106808602364</v>
      </c>
      <c r="M184" s="200">
        <f t="shared" si="136"/>
        <v>5.382350827649768</v>
      </c>
      <c r="N184" s="200">
        <f t="shared" si="136"/>
        <v>5.8142419352329622</v>
      </c>
      <c r="O184" s="200">
        <f t="shared" si="136"/>
        <v>6.0608057882540507</v>
      </c>
      <c r="P184" s="200">
        <f t="shared" si="136"/>
        <v>6.2150061933982963</v>
      </c>
      <c r="Q184" s="200">
        <f t="shared" si="136"/>
        <v>6.3233279969436671</v>
      </c>
      <c r="R184" s="200">
        <f t="shared" si="136"/>
        <v>6.4090165938167871</v>
      </c>
      <c r="S184" s="200">
        <f t="shared" si="136"/>
        <v>6.4836976824037897</v>
      </c>
      <c r="T184" s="200">
        <f t="shared" si="136"/>
        <v>6.5531871422413621</v>
      </c>
      <c r="U184" s="200">
        <f t="shared" si="136"/>
        <v>6.6203959731507318</v>
      </c>
      <c r="V184" s="200">
        <f t="shared" si="136"/>
        <v>6.6867827650959075</v>
      </c>
      <c r="W184" s="200">
        <f t="shared" si="136"/>
        <v>6.7530799334069318</v>
      </c>
      <c r="X184" s="200">
        <f t="shared" si="136"/>
        <v>6.8196568366885133</v>
      </c>
      <c r="Y184" s="200">
        <f t="shared" si="136"/>
        <v>6.8867013360742533</v>
      </c>
      <c r="Z184" s="200">
        <f t="shared" si="136"/>
        <v>6.9543105751566348</v>
      </c>
      <c r="AA184" s="200">
        <f t="shared" si="136"/>
        <v>7.0225363702578179</v>
      </c>
      <c r="AB184" s="200">
        <f t="shared" si="136"/>
        <v>7.091407905873897</v>
      </c>
      <c r="AC184" s="200">
        <f t="shared" si="136"/>
        <v>7.1609430827088465</v>
      </c>
      <c r="AD184" s="200">
        <f t="shared" si="136"/>
        <v>7.2311541920064375</v>
      </c>
      <c r="AE184" s="200">
        <f t="shared" si="136"/>
        <v>7.3020507530341749</v>
      </c>
      <c r="AF184" s="200">
        <f t="shared" si="136"/>
        <v>7.3736409321463867</v>
      </c>
      <c r="AG184" s="200">
        <f t="shared" si="136"/>
        <v>7.4459322526400333</v>
      </c>
      <c r="AH184" s="200">
        <f t="shared" si="136"/>
        <v>7.5189319500100629</v>
      </c>
      <c r="AI184" s="200">
        <f t="shared" si="136"/>
        <v>7.5926471499077239</v>
      </c>
      <c r="AJ184" s="200">
        <f t="shared" si="136"/>
        <v>7.667084957453639</v>
      </c>
      <c r="AK184" s="200">
        <f t="shared" si="136"/>
        <v>7.7422525022314979</v>
      </c>
      <c r="AL184" s="200">
        <f t="shared" si="136"/>
        <v>7.8181569611253749</v>
      </c>
      <c r="AM184" s="200">
        <f t="shared" si="136"/>
        <v>7.8948055700822124</v>
      </c>
      <c r="AN184" s="200">
        <f t="shared" si="136"/>
        <v>7.9722056303402358</v>
      </c>
      <c r="AO184" s="200">
        <f t="shared" si="136"/>
        <v>8.0503645118937488</v>
      </c>
      <c r="AP184" s="200">
        <f t="shared" si="136"/>
        <v>8.1292896555795586</v>
      </c>
      <c r="AQ184" s="200">
        <f t="shared" si="136"/>
        <v>8.2089885744776865</v>
      </c>
      <c r="AR184" s="200">
        <f t="shared" si="136"/>
        <v>8.2894688549727089</v>
      </c>
      <c r="AS184" s="200">
        <f t="shared" si="136"/>
        <v>8.3707381576489848</v>
      </c>
      <c r="AT184" s="200">
        <f t="shared" si="136"/>
        <v>8.4528042181063636</v>
      </c>
      <c r="AU184" s="200">
        <f t="shared" si="136"/>
        <v>8.5356748477397772</v>
      </c>
      <c r="AV184" s="200">
        <f t="shared" si="136"/>
        <v>8.6193579345043929</v>
      </c>
      <c r="AW184" s="200">
        <f t="shared" si="136"/>
        <v>8.7038614436772352</v>
      </c>
      <c r="AX184" s="200">
        <f t="shared" si="136"/>
        <v>8.7891934186207656</v>
      </c>
      <c r="AY184" s="200">
        <f t="shared" si="136"/>
        <v>8.8753619815511779</v>
      </c>
      <c r="AZ184" s="200">
        <f t="shared" si="136"/>
        <v>8.9623753343128634</v>
      </c>
      <c r="BA184" s="200">
        <f t="shared" si="136"/>
        <v>9.0502417591597588</v>
      </c>
      <c r="BB184" s="200">
        <f t="shared" si="136"/>
        <v>9.1389696195440226</v>
      </c>
      <c r="BC184" s="200">
        <f t="shared" si="136"/>
        <v>9.2285673609122743</v>
      </c>
      <c r="BD184" s="200">
        <f t="shared" si="136"/>
        <v>9.3190435115095394</v>
      </c>
      <c r="BE184" s="200">
        <f t="shared" si="136"/>
        <v>9.4104066831910469</v>
      </c>
      <c r="BF184" s="200">
        <f t="shared" si="136"/>
        <v>9.5026655722419608</v>
      </c>
      <c r="BG184" s="200">
        <f t="shared" si="136"/>
        <v>9.5958289602051305</v>
      </c>
      <c r="BH184" s="200">
        <f t="shared" si="136"/>
        <v>9.6899057147169501</v>
      </c>
      <c r="BI184" s="200">
        <f t="shared" si="136"/>
        <v>9.7849047903514332</v>
      </c>
      <c r="BJ184" s="200">
        <f t="shared" si="136"/>
        <v>9.8808352294725292</v>
      </c>
      <c r="BK184" s="200">
        <f t="shared" si="136"/>
        <v>9.9777061630948083</v>
      </c>
      <c r="BL184" s="200">
        <f t="shared" si="136"/>
        <v>10.075526811752599</v>
      </c>
      <c r="BM184" s="200">
        <f t="shared" si="136"/>
        <v>10.174306486377624</v>
      </c>
      <c r="BN184" s="200">
        <f t="shared" si="136"/>
        <v>10.274054589185248</v>
      </c>
      <c r="BO184" s="200">
        <f t="shared" si="136"/>
        <v>10.374780614569417</v>
      </c>
      <c r="BP184" s="200">
        <f t="shared" si="136"/>
        <v>10.476494150006372</v>
      </c>
      <c r="BQ184" s="200">
        <f t="shared" si="136"/>
        <v>10.57920487696722</v>
      </c>
    </row>
    <row r="185" spans="5:69">
      <c r="E185" s="326"/>
      <c r="F185" s="328"/>
      <c r="G185" s="324"/>
      <c r="H185" s="325"/>
      <c r="I185" s="227" t="s">
        <v>301</v>
      </c>
      <c r="J185" s="200">
        <v>0</v>
      </c>
      <c r="K185" s="200">
        <f t="shared" ref="K185:BQ185" si="137">J186*$B$7</f>
        <v>0.75824592442815597</v>
      </c>
      <c r="L185" s="200">
        <f t="shared" si="137"/>
        <v>1.1448026702150591</v>
      </c>
      <c r="M185" s="200">
        <f t="shared" si="137"/>
        <v>1.345587706912442</v>
      </c>
      <c r="N185" s="200">
        <f t="shared" si="137"/>
        <v>1.4535604838082405</v>
      </c>
      <c r="O185" s="200">
        <f t="shared" si="137"/>
        <v>1.5152014470635127</v>
      </c>
      <c r="P185" s="200">
        <f t="shared" si="137"/>
        <v>1.5537515483495741</v>
      </c>
      <c r="Q185" s="200">
        <f t="shared" si="137"/>
        <v>1.5808319992359168</v>
      </c>
      <c r="R185" s="200">
        <f t="shared" si="137"/>
        <v>1.6022541484541968</v>
      </c>
      <c r="S185" s="200">
        <f t="shared" si="137"/>
        <v>1.6209244206009474</v>
      </c>
      <c r="T185" s="200">
        <f t="shared" si="137"/>
        <v>1.6382967855603405</v>
      </c>
      <c r="U185" s="200">
        <f t="shared" si="137"/>
        <v>1.655098993287683</v>
      </c>
      <c r="V185" s="200">
        <f t="shared" si="137"/>
        <v>1.6716956912739769</v>
      </c>
      <c r="W185" s="200">
        <f t="shared" si="137"/>
        <v>1.688269983351733</v>
      </c>
      <c r="X185" s="200">
        <f t="shared" si="137"/>
        <v>1.7049142091721283</v>
      </c>
      <c r="Y185" s="200">
        <f t="shared" si="137"/>
        <v>1.7216753340185633</v>
      </c>
      <c r="Z185" s="200">
        <f t="shared" si="137"/>
        <v>1.7385776437891587</v>
      </c>
      <c r="AA185" s="200">
        <f t="shared" si="137"/>
        <v>1.7556340925644545</v>
      </c>
      <c r="AB185" s="200">
        <f t="shared" si="137"/>
        <v>1.7728519764684743</v>
      </c>
      <c r="AC185" s="200">
        <f t="shared" si="137"/>
        <v>1.7902357706772116</v>
      </c>
      <c r="AD185" s="200">
        <f t="shared" si="137"/>
        <v>1.8077885480016094</v>
      </c>
      <c r="AE185" s="200">
        <f t="shared" si="137"/>
        <v>1.8255126882585437</v>
      </c>
      <c r="AF185" s="200">
        <f t="shared" si="137"/>
        <v>1.8434102330365967</v>
      </c>
      <c r="AG185" s="200">
        <f t="shared" si="137"/>
        <v>1.8614830631600083</v>
      </c>
      <c r="AH185" s="200">
        <f t="shared" si="137"/>
        <v>1.8797329875025157</v>
      </c>
      <c r="AI185" s="200">
        <f t="shared" si="137"/>
        <v>1.898161787476931</v>
      </c>
      <c r="AJ185" s="200">
        <f t="shared" si="137"/>
        <v>1.9167712393634098</v>
      </c>
      <c r="AK185" s="200">
        <f t="shared" si="137"/>
        <v>1.9355631255578745</v>
      </c>
      <c r="AL185" s="200">
        <f t="shared" si="137"/>
        <v>1.9545392402813437</v>
      </c>
      <c r="AM185" s="200">
        <f t="shared" si="137"/>
        <v>1.9737013925205531</v>
      </c>
      <c r="AN185" s="200">
        <f t="shared" si="137"/>
        <v>1.9930514075850589</v>
      </c>
      <c r="AO185" s="200">
        <f t="shared" si="137"/>
        <v>2.0125911279734372</v>
      </c>
      <c r="AP185" s="200">
        <f t="shared" si="137"/>
        <v>2.0323224138948897</v>
      </c>
      <c r="AQ185" s="200">
        <f t="shared" si="137"/>
        <v>2.0522471436194216</v>
      </c>
      <c r="AR185" s="200">
        <f t="shared" si="137"/>
        <v>2.0723672137431772</v>
      </c>
      <c r="AS185" s="200">
        <f t="shared" si="137"/>
        <v>2.0926845394122462</v>
      </c>
      <c r="AT185" s="200">
        <f t="shared" si="137"/>
        <v>2.1132010545265909</v>
      </c>
      <c r="AU185" s="200">
        <f t="shared" si="137"/>
        <v>2.1339187119349443</v>
      </c>
      <c r="AV185" s="200">
        <f t="shared" si="137"/>
        <v>2.1548394836260982</v>
      </c>
      <c r="AW185" s="200">
        <f t="shared" si="137"/>
        <v>2.1759653609193088</v>
      </c>
      <c r="AX185" s="200">
        <f t="shared" si="137"/>
        <v>2.1972983546551914</v>
      </c>
      <c r="AY185" s="200">
        <f t="shared" si="137"/>
        <v>2.2188404953877945</v>
      </c>
      <c r="AZ185" s="200">
        <f t="shared" si="137"/>
        <v>2.2405938335782158</v>
      </c>
      <c r="BA185" s="200">
        <f t="shared" si="137"/>
        <v>2.2625604397899397</v>
      </c>
      <c r="BB185" s="200">
        <f t="shared" si="137"/>
        <v>2.2847424048860057</v>
      </c>
      <c r="BC185" s="200">
        <f t="shared" si="137"/>
        <v>2.3071418402280686</v>
      </c>
      <c r="BD185" s="200">
        <f t="shared" si="137"/>
        <v>2.3297608778773848</v>
      </c>
      <c r="BE185" s="200">
        <f t="shared" si="137"/>
        <v>2.3526016707977617</v>
      </c>
      <c r="BF185" s="200">
        <f t="shared" si="137"/>
        <v>2.3756663930604902</v>
      </c>
      <c r="BG185" s="200">
        <f t="shared" si="137"/>
        <v>2.3989572400512826</v>
      </c>
      <c r="BH185" s="200">
        <f t="shared" si="137"/>
        <v>2.4224764286792375</v>
      </c>
      <c r="BI185" s="200">
        <f t="shared" si="137"/>
        <v>2.4462261975878583</v>
      </c>
      <c r="BJ185" s="200">
        <f t="shared" si="137"/>
        <v>2.4702088073681323</v>
      </c>
      <c r="BK185" s="200">
        <f t="shared" si="137"/>
        <v>2.4944265407737021</v>
      </c>
      <c r="BL185" s="200">
        <f t="shared" si="137"/>
        <v>2.5188817029381498</v>
      </c>
      <c r="BM185" s="200">
        <f t="shared" si="137"/>
        <v>2.543576621594406</v>
      </c>
      <c r="BN185" s="200">
        <f t="shared" si="137"/>
        <v>2.5685136472963119</v>
      </c>
      <c r="BO185" s="200">
        <f t="shared" si="137"/>
        <v>2.5936951536423543</v>
      </c>
      <c r="BP185" s="200">
        <f t="shared" si="137"/>
        <v>2.6191235375015931</v>
      </c>
      <c r="BQ185" s="200">
        <f t="shared" si="137"/>
        <v>2.6448012192418049</v>
      </c>
    </row>
    <row r="186" spans="5:69">
      <c r="E186" s="326"/>
      <c r="F186" s="328"/>
      <c r="G186" s="324"/>
      <c r="H186" s="325"/>
      <c r="I186" s="226" t="s">
        <v>325</v>
      </c>
      <c r="J186" s="200">
        <f>J182+J184+J185</f>
        <v>7.5824592442815595</v>
      </c>
      <c r="K186" s="200">
        <f>K182+K184+K185</f>
        <v>11.448026702150591</v>
      </c>
      <c r="L186" s="200">
        <f t="shared" ref="L186:BQ186" si="138">L182+L184+L185</f>
        <v>13.455877069124419</v>
      </c>
      <c r="M186" s="200">
        <f t="shared" si="138"/>
        <v>14.535604838082405</v>
      </c>
      <c r="N186" s="200">
        <f t="shared" si="138"/>
        <v>15.152014470635125</v>
      </c>
      <c r="O186" s="200">
        <f t="shared" si="138"/>
        <v>15.53751548349574</v>
      </c>
      <c r="P186" s="200">
        <f t="shared" si="138"/>
        <v>15.808319992359166</v>
      </c>
      <c r="Q186" s="200">
        <f t="shared" si="138"/>
        <v>16.022541484541968</v>
      </c>
      <c r="R186" s="200">
        <f t="shared" si="138"/>
        <v>16.209244206009473</v>
      </c>
      <c r="S186" s="200">
        <f t="shared" si="138"/>
        <v>16.382967855603404</v>
      </c>
      <c r="T186" s="200">
        <f t="shared" si="138"/>
        <v>16.550989932876828</v>
      </c>
      <c r="U186" s="200">
        <f t="shared" si="138"/>
        <v>16.716956912739768</v>
      </c>
      <c r="V186" s="200">
        <f t="shared" si="138"/>
        <v>16.882699833517329</v>
      </c>
      <c r="W186" s="200">
        <f t="shared" si="138"/>
        <v>17.049142091721283</v>
      </c>
      <c r="X186" s="200">
        <f t="shared" si="138"/>
        <v>17.216753340185633</v>
      </c>
      <c r="Y186" s="200">
        <f t="shared" si="138"/>
        <v>17.385776437891586</v>
      </c>
      <c r="Z186" s="200">
        <f t="shared" si="138"/>
        <v>17.556340925644545</v>
      </c>
      <c r="AA186" s="200">
        <f t="shared" si="138"/>
        <v>17.728519764684741</v>
      </c>
      <c r="AB186" s="200">
        <f t="shared" si="138"/>
        <v>17.902357706772115</v>
      </c>
      <c r="AC186" s="200">
        <f t="shared" si="138"/>
        <v>18.077885480016093</v>
      </c>
      <c r="AD186" s="200">
        <f t="shared" si="138"/>
        <v>18.255126882585436</v>
      </c>
      <c r="AE186" s="200">
        <f t="shared" si="138"/>
        <v>18.434102330365967</v>
      </c>
      <c r="AF186" s="200">
        <f t="shared" si="138"/>
        <v>18.614830631600082</v>
      </c>
      <c r="AG186" s="200">
        <f t="shared" si="138"/>
        <v>18.797329875025156</v>
      </c>
      <c r="AH186" s="200">
        <f t="shared" si="138"/>
        <v>18.981617874769309</v>
      </c>
      <c r="AI186" s="200">
        <f t="shared" si="138"/>
        <v>19.167712393634098</v>
      </c>
      <c r="AJ186" s="200">
        <f t="shared" si="138"/>
        <v>19.355631255578743</v>
      </c>
      <c r="AK186" s="200">
        <f t="shared" si="138"/>
        <v>19.545392402813437</v>
      </c>
      <c r="AL186" s="200">
        <f t="shared" si="138"/>
        <v>19.737013925205531</v>
      </c>
      <c r="AM186" s="200">
        <f t="shared" si="138"/>
        <v>19.930514075850589</v>
      </c>
      <c r="AN186" s="200">
        <f t="shared" si="138"/>
        <v>20.125911279734371</v>
      </c>
      <c r="AO186" s="200">
        <f t="shared" si="138"/>
        <v>20.323224138948895</v>
      </c>
      <c r="AP186" s="200">
        <f t="shared" si="138"/>
        <v>20.522471436194216</v>
      </c>
      <c r="AQ186" s="200">
        <f t="shared" si="138"/>
        <v>20.723672137431773</v>
      </c>
      <c r="AR186" s="200">
        <f t="shared" si="138"/>
        <v>20.926845394122463</v>
      </c>
      <c r="AS186" s="200">
        <f t="shared" si="138"/>
        <v>21.13201054526591</v>
      </c>
      <c r="AT186" s="200">
        <f t="shared" si="138"/>
        <v>21.339187119349443</v>
      </c>
      <c r="AU186" s="200">
        <f t="shared" si="138"/>
        <v>21.548394836260982</v>
      </c>
      <c r="AV186" s="200">
        <f t="shared" si="138"/>
        <v>21.759653609193087</v>
      </c>
      <c r="AW186" s="200">
        <f t="shared" si="138"/>
        <v>21.972983546551912</v>
      </c>
      <c r="AX186" s="200">
        <f t="shared" si="138"/>
        <v>22.188404953877946</v>
      </c>
      <c r="AY186" s="200">
        <f t="shared" si="138"/>
        <v>22.405938335782157</v>
      </c>
      <c r="AZ186" s="200">
        <f t="shared" si="138"/>
        <v>22.625604397899394</v>
      </c>
      <c r="BA186" s="200">
        <f t="shared" si="138"/>
        <v>22.847424048860056</v>
      </c>
      <c r="BB186" s="200">
        <f t="shared" si="138"/>
        <v>23.071418402280685</v>
      </c>
      <c r="BC186" s="200">
        <f t="shared" si="138"/>
        <v>23.297608778773846</v>
      </c>
      <c r="BD186" s="200">
        <f t="shared" si="138"/>
        <v>23.526016707977618</v>
      </c>
      <c r="BE186" s="200">
        <f t="shared" si="138"/>
        <v>23.756663930604901</v>
      </c>
      <c r="BF186" s="200">
        <f t="shared" si="138"/>
        <v>23.989572400512824</v>
      </c>
      <c r="BG186" s="200">
        <f t="shared" si="138"/>
        <v>24.224764286792375</v>
      </c>
      <c r="BH186" s="200">
        <f t="shared" si="138"/>
        <v>24.462261975878583</v>
      </c>
      <c r="BI186" s="200">
        <f t="shared" si="138"/>
        <v>24.70208807368132</v>
      </c>
      <c r="BJ186" s="200">
        <f t="shared" si="138"/>
        <v>24.944265407737021</v>
      </c>
      <c r="BK186" s="200">
        <f t="shared" si="138"/>
        <v>25.188817029381497</v>
      </c>
      <c r="BL186" s="200">
        <f t="shared" si="138"/>
        <v>25.43576621594406</v>
      </c>
      <c r="BM186" s="200">
        <f t="shared" si="138"/>
        <v>25.685136472963116</v>
      </c>
      <c r="BN186" s="200">
        <f t="shared" si="138"/>
        <v>25.936951536423543</v>
      </c>
      <c r="BO186" s="200">
        <f t="shared" si="138"/>
        <v>26.191235375015928</v>
      </c>
      <c r="BP186" s="200">
        <f t="shared" si="138"/>
        <v>26.448012192418048</v>
      </c>
      <c r="BQ186" s="200">
        <f t="shared" si="138"/>
        <v>26.707306429598617</v>
      </c>
    </row>
    <row r="187" spans="5:69">
      <c r="E187" s="326"/>
      <c r="F187" s="328"/>
      <c r="G187" s="324"/>
      <c r="H187" s="325"/>
      <c r="I187" s="226" t="s">
        <v>295</v>
      </c>
      <c r="J187" s="200">
        <f>J183*J186</f>
        <v>37.9122962214078</v>
      </c>
      <c r="K187" s="200">
        <f>K183*K186</f>
        <v>57.240133510752955</v>
      </c>
      <c r="L187" s="200">
        <f t="shared" ref="L187:BQ187" si="139">L183*L186</f>
        <v>67.279385345622103</v>
      </c>
      <c r="M187" s="200">
        <f t="shared" si="139"/>
        <v>72.678024190412017</v>
      </c>
      <c r="N187" s="200">
        <f t="shared" si="139"/>
        <v>75.76007235317563</v>
      </c>
      <c r="O187" s="200">
        <f t="shared" si="139"/>
        <v>77.687577417478707</v>
      </c>
      <c r="P187" s="200">
        <f t="shared" si="139"/>
        <v>79.041599961795839</v>
      </c>
      <c r="Q187" s="200">
        <f t="shared" si="139"/>
        <v>80.112707422709832</v>
      </c>
      <c r="R187" s="200">
        <f t="shared" si="139"/>
        <v>81.046221030047363</v>
      </c>
      <c r="S187" s="200">
        <f t="shared" si="139"/>
        <v>81.914839278017013</v>
      </c>
      <c r="T187" s="200">
        <f t="shared" si="139"/>
        <v>82.754949664384142</v>
      </c>
      <c r="U187" s="200">
        <f t="shared" si="139"/>
        <v>83.584784563698832</v>
      </c>
      <c r="V187" s="200">
        <f t="shared" si="139"/>
        <v>84.41349916758665</v>
      </c>
      <c r="W187" s="200">
        <f t="shared" si="139"/>
        <v>85.24571045860641</v>
      </c>
      <c r="X187" s="200">
        <f t="shared" si="139"/>
        <v>86.083766700928166</v>
      </c>
      <c r="Y187" s="200">
        <f t="shared" si="139"/>
        <v>86.928882189457937</v>
      </c>
      <c r="Z187" s="200">
        <f t="shared" si="139"/>
        <v>87.781704628222727</v>
      </c>
      <c r="AA187" s="200">
        <f t="shared" si="139"/>
        <v>88.642598823423697</v>
      </c>
      <c r="AB187" s="200">
        <f t="shared" si="139"/>
        <v>89.511788533860567</v>
      </c>
      <c r="AC187" s="200">
        <f t="shared" si="139"/>
        <v>90.389427400080464</v>
      </c>
      <c r="AD187" s="200">
        <f t="shared" si="139"/>
        <v>91.275634412927189</v>
      </c>
      <c r="AE187" s="200">
        <f t="shared" si="139"/>
        <v>92.170511651829827</v>
      </c>
      <c r="AF187" s="200">
        <f t="shared" si="139"/>
        <v>93.074153158000414</v>
      </c>
      <c r="AG187" s="200">
        <f t="shared" si="139"/>
        <v>93.986649375125779</v>
      </c>
      <c r="AH187" s="200">
        <f t="shared" si="139"/>
        <v>94.908089373846551</v>
      </c>
      <c r="AI187" s="200">
        <f t="shared" si="139"/>
        <v>95.838561968170495</v>
      </c>
      <c r="AJ187" s="200">
        <f t="shared" si="139"/>
        <v>96.778156277893714</v>
      </c>
      <c r="AK187" s="200">
        <f t="shared" si="139"/>
        <v>97.726962014067183</v>
      </c>
      <c r="AL187" s="200">
        <f t="shared" si="139"/>
        <v>98.685069626027655</v>
      </c>
      <c r="AM187" s="200">
        <f t="shared" si="139"/>
        <v>99.65257037925295</v>
      </c>
      <c r="AN187" s="200">
        <f t="shared" si="139"/>
        <v>100.62955639867185</v>
      </c>
      <c r="AO187" s="200">
        <f t="shared" si="139"/>
        <v>101.61612069474447</v>
      </c>
      <c r="AP187" s="200">
        <f t="shared" si="139"/>
        <v>102.61235718097109</v>
      </c>
      <c r="AQ187" s="200">
        <f t="shared" si="139"/>
        <v>103.61836068715887</v>
      </c>
      <c r="AR187" s="200">
        <f t="shared" si="139"/>
        <v>104.63422697061232</v>
      </c>
      <c r="AS187" s="200">
        <f t="shared" si="139"/>
        <v>105.66005272632955</v>
      </c>
      <c r="AT187" s="200">
        <f t="shared" si="139"/>
        <v>106.69593559674722</v>
      </c>
      <c r="AU187" s="200">
        <f t="shared" si="139"/>
        <v>107.74197418130491</v>
      </c>
      <c r="AV187" s="200">
        <f t="shared" si="139"/>
        <v>108.79826804596544</v>
      </c>
      <c r="AW187" s="200">
        <f t="shared" si="139"/>
        <v>109.86491773275957</v>
      </c>
      <c r="AX187" s="200">
        <f t="shared" si="139"/>
        <v>110.94202476938973</v>
      </c>
      <c r="AY187" s="200">
        <f t="shared" si="139"/>
        <v>112.02969167891078</v>
      </c>
      <c r="AZ187" s="200">
        <f t="shared" si="139"/>
        <v>113.12802198949697</v>
      </c>
      <c r="BA187" s="200">
        <f t="shared" si="139"/>
        <v>114.23712024430029</v>
      </c>
      <c r="BB187" s="200">
        <f t="shared" si="139"/>
        <v>115.35709201140342</v>
      </c>
      <c r="BC187" s="200">
        <f t="shared" si="139"/>
        <v>116.48804389386923</v>
      </c>
      <c r="BD187" s="200">
        <f t="shared" si="139"/>
        <v>117.63008353988809</v>
      </c>
      <c r="BE187" s="200">
        <f t="shared" si="139"/>
        <v>118.78331965302451</v>
      </c>
      <c r="BF187" s="200">
        <f t="shared" si="139"/>
        <v>119.94786200256412</v>
      </c>
      <c r="BG187" s="200">
        <f t="shared" si="139"/>
        <v>121.12382143396188</v>
      </c>
      <c r="BH187" s="200">
        <f t="shared" si="139"/>
        <v>122.31130987939292</v>
      </c>
      <c r="BI187" s="200">
        <f t="shared" si="139"/>
        <v>123.51044036840661</v>
      </c>
      <c r="BJ187" s="200">
        <f t="shared" si="139"/>
        <v>124.7213270386851</v>
      </c>
      <c r="BK187" s="200">
        <f t="shared" si="139"/>
        <v>125.94408514690748</v>
      </c>
      <c r="BL187" s="200">
        <f t="shared" si="139"/>
        <v>127.1788310797203</v>
      </c>
      <c r="BM187" s="200">
        <f t="shared" si="139"/>
        <v>128.42568236481557</v>
      </c>
      <c r="BN187" s="200">
        <f t="shared" si="139"/>
        <v>129.68475768211772</v>
      </c>
      <c r="BO187" s="200">
        <f t="shared" si="139"/>
        <v>130.95617687507965</v>
      </c>
      <c r="BP187" s="200">
        <f t="shared" si="139"/>
        <v>132.24006096209024</v>
      </c>
      <c r="BQ187" s="200">
        <f t="shared" si="139"/>
        <v>133.53653214799309</v>
      </c>
    </row>
    <row r="188" spans="5:69">
      <c r="E188" s="326"/>
      <c r="F188" s="328"/>
      <c r="G188" s="324"/>
      <c r="H188" s="325"/>
      <c r="I188" s="226" t="s">
        <v>326</v>
      </c>
      <c r="J188" s="219">
        <f>Variables!$D$20</f>
        <v>800</v>
      </c>
      <c r="K188" s="219">
        <f>Variables!$D$20</f>
        <v>800</v>
      </c>
      <c r="L188" s="219">
        <f>Variables!$D$20</f>
        <v>800</v>
      </c>
      <c r="M188" s="219">
        <f>Variables!$D$20</f>
        <v>800</v>
      </c>
      <c r="N188" s="219">
        <f>Variables!$D$20</f>
        <v>800</v>
      </c>
      <c r="O188" s="219">
        <f>Variables!$D$20</f>
        <v>800</v>
      </c>
      <c r="P188" s="219">
        <f>Variables!$D$20</f>
        <v>800</v>
      </c>
      <c r="Q188" s="219">
        <f>Variables!$D$20</f>
        <v>800</v>
      </c>
      <c r="R188" s="219">
        <f>Variables!$D$20</f>
        <v>800</v>
      </c>
      <c r="S188" s="219">
        <f>Variables!$D$20</f>
        <v>800</v>
      </c>
      <c r="T188" s="219">
        <f>Variables!$D$20</f>
        <v>800</v>
      </c>
      <c r="U188" s="219">
        <f>Variables!$D$20</f>
        <v>800</v>
      </c>
      <c r="V188" s="219">
        <f>Variables!$D$20</f>
        <v>800</v>
      </c>
      <c r="W188" s="219">
        <f>Variables!$D$20</f>
        <v>800</v>
      </c>
      <c r="X188" s="219">
        <f>Variables!$D$20</f>
        <v>800</v>
      </c>
      <c r="Y188" s="219">
        <f>Variables!$D$20</f>
        <v>800</v>
      </c>
      <c r="Z188" s="219">
        <f>Variables!$D$20</f>
        <v>800</v>
      </c>
      <c r="AA188" s="219">
        <f>Variables!$D$20</f>
        <v>800</v>
      </c>
      <c r="AB188" s="219">
        <f>Variables!$D$20</f>
        <v>800</v>
      </c>
      <c r="AC188" s="219">
        <f>Variables!$D$20</f>
        <v>800</v>
      </c>
      <c r="AD188" s="219">
        <f>Variables!$D$20</f>
        <v>800</v>
      </c>
      <c r="AE188" s="219">
        <f>Variables!$D$20</f>
        <v>800</v>
      </c>
      <c r="AF188" s="219">
        <f>Variables!$D$20</f>
        <v>800</v>
      </c>
      <c r="AG188" s="219">
        <f>Variables!$D$20</f>
        <v>800</v>
      </c>
      <c r="AH188" s="219">
        <f>Variables!$D$20</f>
        <v>800</v>
      </c>
      <c r="AI188" s="219">
        <f>Variables!$D$20</f>
        <v>800</v>
      </c>
      <c r="AJ188" s="219">
        <f>Variables!$D$20</f>
        <v>800</v>
      </c>
      <c r="AK188" s="219">
        <f>Variables!$D$20</f>
        <v>800</v>
      </c>
      <c r="AL188" s="219">
        <f>Variables!$D$20</f>
        <v>800</v>
      </c>
      <c r="AM188" s="219">
        <f>Variables!$D$20</f>
        <v>800</v>
      </c>
      <c r="AN188" s="219">
        <f>Variables!$D$20</f>
        <v>800</v>
      </c>
      <c r="AO188" s="219">
        <f>Variables!$D$20</f>
        <v>800</v>
      </c>
      <c r="AP188" s="219">
        <f>Variables!$D$20</f>
        <v>800</v>
      </c>
      <c r="AQ188" s="219">
        <f>Variables!$D$20</f>
        <v>800</v>
      </c>
      <c r="AR188" s="219">
        <f>Variables!$D$20</f>
        <v>800</v>
      </c>
      <c r="AS188" s="219">
        <f>Variables!$D$20</f>
        <v>800</v>
      </c>
      <c r="AT188" s="219">
        <f>Variables!$D$20</f>
        <v>800</v>
      </c>
      <c r="AU188" s="219">
        <f>Variables!$D$20</f>
        <v>800</v>
      </c>
      <c r="AV188" s="219">
        <f>Variables!$D$20</f>
        <v>800</v>
      </c>
      <c r="AW188" s="219">
        <f>Variables!$D$20</f>
        <v>800</v>
      </c>
      <c r="AX188" s="219">
        <f>Variables!$D$20</f>
        <v>800</v>
      </c>
      <c r="AY188" s="219">
        <f>Variables!$D$20</f>
        <v>800</v>
      </c>
      <c r="AZ188" s="219">
        <f>Variables!$D$20</f>
        <v>800</v>
      </c>
      <c r="BA188" s="219">
        <f>Variables!$D$20</f>
        <v>800</v>
      </c>
      <c r="BB188" s="219">
        <f>Variables!$D$20</f>
        <v>800</v>
      </c>
      <c r="BC188" s="219">
        <f>Variables!$D$20</f>
        <v>800</v>
      </c>
      <c r="BD188" s="219">
        <f>Variables!$D$20</f>
        <v>800</v>
      </c>
      <c r="BE188" s="219">
        <f>Variables!$D$20</f>
        <v>800</v>
      </c>
      <c r="BF188" s="219">
        <f>Variables!$D$20</f>
        <v>800</v>
      </c>
      <c r="BG188" s="219">
        <f>Variables!$D$20</f>
        <v>800</v>
      </c>
      <c r="BH188" s="219">
        <f>Variables!$D$20</f>
        <v>800</v>
      </c>
      <c r="BI188" s="219">
        <f>Variables!$D$20</f>
        <v>800</v>
      </c>
      <c r="BJ188" s="219">
        <f>Variables!$D$20</f>
        <v>800</v>
      </c>
      <c r="BK188" s="219">
        <f>Variables!$D$20</f>
        <v>800</v>
      </c>
      <c r="BL188" s="219">
        <f>Variables!$D$20</f>
        <v>800</v>
      </c>
      <c r="BM188" s="219">
        <f>Variables!$D$20</f>
        <v>800</v>
      </c>
      <c r="BN188" s="219">
        <f>Variables!$D$20</f>
        <v>800</v>
      </c>
      <c r="BO188" s="219">
        <f>Variables!$D$20</f>
        <v>800</v>
      </c>
      <c r="BP188" s="219">
        <f>Variables!$D$20</f>
        <v>800</v>
      </c>
      <c r="BQ188" s="219">
        <f>Variables!$D$20</f>
        <v>800</v>
      </c>
    </row>
    <row r="189" spans="5:69">
      <c r="E189" s="326"/>
      <c r="F189" s="328"/>
      <c r="G189" s="324"/>
      <c r="H189" s="325"/>
      <c r="I189" s="226" t="s">
        <v>446</v>
      </c>
      <c r="J189" s="204">
        <f t="shared" ref="J189:BQ189" si="140">J188*$B$11</f>
        <v>200</v>
      </c>
      <c r="K189" s="204">
        <f t="shared" si="140"/>
        <v>200</v>
      </c>
      <c r="L189" s="204">
        <f t="shared" si="140"/>
        <v>200</v>
      </c>
      <c r="M189" s="204">
        <f t="shared" si="140"/>
        <v>200</v>
      </c>
      <c r="N189" s="204">
        <f t="shared" si="140"/>
        <v>200</v>
      </c>
      <c r="O189" s="204">
        <f t="shared" si="140"/>
        <v>200</v>
      </c>
      <c r="P189" s="204">
        <f t="shared" si="140"/>
        <v>200</v>
      </c>
      <c r="Q189" s="204">
        <f t="shared" si="140"/>
        <v>200</v>
      </c>
      <c r="R189" s="204">
        <f t="shared" si="140"/>
        <v>200</v>
      </c>
      <c r="S189" s="204">
        <f t="shared" si="140"/>
        <v>200</v>
      </c>
      <c r="T189" s="204">
        <f t="shared" si="140"/>
        <v>200</v>
      </c>
      <c r="U189" s="204">
        <f t="shared" si="140"/>
        <v>200</v>
      </c>
      <c r="V189" s="204">
        <f t="shared" si="140"/>
        <v>200</v>
      </c>
      <c r="W189" s="204">
        <f t="shared" si="140"/>
        <v>200</v>
      </c>
      <c r="X189" s="204">
        <f t="shared" si="140"/>
        <v>200</v>
      </c>
      <c r="Y189" s="204">
        <f t="shared" si="140"/>
        <v>200</v>
      </c>
      <c r="Z189" s="204">
        <f t="shared" si="140"/>
        <v>200</v>
      </c>
      <c r="AA189" s="204">
        <f t="shared" si="140"/>
        <v>200</v>
      </c>
      <c r="AB189" s="204">
        <f t="shared" si="140"/>
        <v>200</v>
      </c>
      <c r="AC189" s="204">
        <f t="shared" si="140"/>
        <v>200</v>
      </c>
      <c r="AD189" s="204">
        <f t="shared" si="140"/>
        <v>200</v>
      </c>
      <c r="AE189" s="204">
        <f t="shared" si="140"/>
        <v>200</v>
      </c>
      <c r="AF189" s="204">
        <f t="shared" si="140"/>
        <v>200</v>
      </c>
      <c r="AG189" s="204">
        <f t="shared" si="140"/>
        <v>200</v>
      </c>
      <c r="AH189" s="204">
        <f t="shared" si="140"/>
        <v>200</v>
      </c>
      <c r="AI189" s="204">
        <f t="shared" si="140"/>
        <v>200</v>
      </c>
      <c r="AJ189" s="204">
        <f t="shared" si="140"/>
        <v>200</v>
      </c>
      <c r="AK189" s="204">
        <f t="shared" si="140"/>
        <v>200</v>
      </c>
      <c r="AL189" s="204">
        <f t="shared" si="140"/>
        <v>200</v>
      </c>
      <c r="AM189" s="204">
        <f t="shared" si="140"/>
        <v>200</v>
      </c>
      <c r="AN189" s="204">
        <f t="shared" si="140"/>
        <v>200</v>
      </c>
      <c r="AO189" s="204">
        <f t="shared" si="140"/>
        <v>200</v>
      </c>
      <c r="AP189" s="204">
        <f t="shared" si="140"/>
        <v>200</v>
      </c>
      <c r="AQ189" s="204">
        <f t="shared" si="140"/>
        <v>200</v>
      </c>
      <c r="AR189" s="204">
        <f t="shared" si="140"/>
        <v>200</v>
      </c>
      <c r="AS189" s="204">
        <f t="shared" si="140"/>
        <v>200</v>
      </c>
      <c r="AT189" s="204">
        <f t="shared" si="140"/>
        <v>200</v>
      </c>
      <c r="AU189" s="204">
        <f t="shared" si="140"/>
        <v>200</v>
      </c>
      <c r="AV189" s="204">
        <f t="shared" si="140"/>
        <v>200</v>
      </c>
      <c r="AW189" s="204">
        <f t="shared" si="140"/>
        <v>200</v>
      </c>
      <c r="AX189" s="204">
        <f t="shared" si="140"/>
        <v>200</v>
      </c>
      <c r="AY189" s="204">
        <f t="shared" si="140"/>
        <v>200</v>
      </c>
      <c r="AZ189" s="204">
        <f t="shared" si="140"/>
        <v>200</v>
      </c>
      <c r="BA189" s="204">
        <f t="shared" si="140"/>
        <v>200</v>
      </c>
      <c r="BB189" s="204">
        <f t="shared" si="140"/>
        <v>200</v>
      </c>
      <c r="BC189" s="204">
        <f t="shared" si="140"/>
        <v>200</v>
      </c>
      <c r="BD189" s="204">
        <f t="shared" si="140"/>
        <v>200</v>
      </c>
      <c r="BE189" s="204">
        <f t="shared" si="140"/>
        <v>200</v>
      </c>
      <c r="BF189" s="204">
        <f t="shared" si="140"/>
        <v>200</v>
      </c>
      <c r="BG189" s="204">
        <f t="shared" si="140"/>
        <v>200</v>
      </c>
      <c r="BH189" s="204">
        <f t="shared" si="140"/>
        <v>200</v>
      </c>
      <c r="BI189" s="204">
        <f t="shared" si="140"/>
        <v>200</v>
      </c>
      <c r="BJ189" s="204">
        <f t="shared" si="140"/>
        <v>200</v>
      </c>
      <c r="BK189" s="204">
        <f t="shared" si="140"/>
        <v>200</v>
      </c>
      <c r="BL189" s="204">
        <f t="shared" si="140"/>
        <v>200</v>
      </c>
      <c r="BM189" s="204">
        <f t="shared" si="140"/>
        <v>200</v>
      </c>
      <c r="BN189" s="204">
        <f t="shared" si="140"/>
        <v>200</v>
      </c>
      <c r="BO189" s="204">
        <f t="shared" si="140"/>
        <v>200</v>
      </c>
      <c r="BP189" s="204">
        <f t="shared" si="140"/>
        <v>200</v>
      </c>
      <c r="BQ189" s="204">
        <f t="shared" si="140"/>
        <v>200</v>
      </c>
    </row>
    <row r="190" spans="5:69">
      <c r="E190" s="326"/>
      <c r="F190" s="328"/>
      <c r="G190" s="324"/>
      <c r="H190" s="325"/>
      <c r="I190" s="226" t="s">
        <v>346</v>
      </c>
      <c r="J190" s="204">
        <f>J187*J188</f>
        <v>30329.836977126241</v>
      </c>
      <c r="K190" s="204">
        <f t="shared" ref="K190:BQ190" si="141">K187*K188</f>
        <v>45792.106808602366</v>
      </c>
      <c r="L190" s="204">
        <f t="shared" si="141"/>
        <v>53823.508276497683</v>
      </c>
      <c r="M190" s="204">
        <f t="shared" si="141"/>
        <v>58142.419352329613</v>
      </c>
      <c r="N190" s="204">
        <f t="shared" si="141"/>
        <v>60608.057882540503</v>
      </c>
      <c r="O190" s="204">
        <f t="shared" si="141"/>
        <v>62150.061933982965</v>
      </c>
      <c r="P190" s="204">
        <f t="shared" si="141"/>
        <v>63233.279969436669</v>
      </c>
      <c r="Q190" s="204">
        <f t="shared" si="141"/>
        <v>64090.165938167862</v>
      </c>
      <c r="R190" s="204">
        <f t="shared" si="141"/>
        <v>64836.976824037891</v>
      </c>
      <c r="S190" s="204">
        <f t="shared" si="141"/>
        <v>65531.871422413613</v>
      </c>
      <c r="T190" s="204">
        <f t="shared" si="141"/>
        <v>66203.959731507319</v>
      </c>
      <c r="U190" s="204">
        <f t="shared" si="141"/>
        <v>66867.827650959065</v>
      </c>
      <c r="V190" s="204">
        <f t="shared" si="141"/>
        <v>67530.799334069321</v>
      </c>
      <c r="W190" s="204">
        <f t="shared" si="141"/>
        <v>68196.568366885127</v>
      </c>
      <c r="X190" s="204">
        <f t="shared" si="141"/>
        <v>68867.013360742538</v>
      </c>
      <c r="Y190" s="204">
        <f t="shared" si="141"/>
        <v>69543.105751566356</v>
      </c>
      <c r="Z190" s="204">
        <f t="shared" si="141"/>
        <v>70225.363702578179</v>
      </c>
      <c r="AA190" s="204">
        <f t="shared" si="141"/>
        <v>70914.079058738964</v>
      </c>
      <c r="AB190" s="204">
        <f t="shared" si="141"/>
        <v>71609.43082708845</v>
      </c>
      <c r="AC190" s="204">
        <f t="shared" si="141"/>
        <v>72311.541920064366</v>
      </c>
      <c r="AD190" s="204">
        <f t="shared" si="141"/>
        <v>73020.507530341754</v>
      </c>
      <c r="AE190" s="204">
        <f t="shared" si="141"/>
        <v>73736.409321463856</v>
      </c>
      <c r="AF190" s="204">
        <f t="shared" si="141"/>
        <v>74459.322526400327</v>
      </c>
      <c r="AG190" s="204">
        <f t="shared" si="141"/>
        <v>75189.319500100624</v>
      </c>
      <c r="AH190" s="204">
        <f t="shared" si="141"/>
        <v>75926.471499077234</v>
      </c>
      <c r="AI190" s="204">
        <f t="shared" si="141"/>
        <v>76670.849574536391</v>
      </c>
      <c r="AJ190" s="204">
        <f t="shared" si="141"/>
        <v>77422.525022314978</v>
      </c>
      <c r="AK190" s="204">
        <f t="shared" si="141"/>
        <v>78181.569611253741</v>
      </c>
      <c r="AL190" s="204">
        <f t="shared" si="141"/>
        <v>78948.055700822122</v>
      </c>
      <c r="AM190" s="204">
        <f t="shared" si="141"/>
        <v>79722.056303402365</v>
      </c>
      <c r="AN190" s="204">
        <f t="shared" si="141"/>
        <v>80503.645118937478</v>
      </c>
      <c r="AO190" s="204">
        <f t="shared" si="141"/>
        <v>81292.896555795567</v>
      </c>
      <c r="AP190" s="204">
        <f t="shared" si="141"/>
        <v>82089.885744776868</v>
      </c>
      <c r="AQ190" s="204">
        <f t="shared" si="141"/>
        <v>82894.6885497271</v>
      </c>
      <c r="AR190" s="204">
        <f t="shared" si="141"/>
        <v>83707.381576489861</v>
      </c>
      <c r="AS190" s="204">
        <f t="shared" si="141"/>
        <v>84528.042181063647</v>
      </c>
      <c r="AT190" s="204">
        <f t="shared" si="141"/>
        <v>85356.748477397778</v>
      </c>
      <c r="AU190" s="204">
        <f t="shared" si="141"/>
        <v>86193.579345043923</v>
      </c>
      <c r="AV190" s="204">
        <f t="shared" si="141"/>
        <v>87038.614436772361</v>
      </c>
      <c r="AW190" s="204">
        <f t="shared" si="141"/>
        <v>87891.934186207654</v>
      </c>
      <c r="AX190" s="204">
        <f t="shared" si="141"/>
        <v>88753.619815511789</v>
      </c>
      <c r="AY190" s="204">
        <f t="shared" si="141"/>
        <v>89623.753343128628</v>
      </c>
      <c r="AZ190" s="204">
        <f t="shared" si="141"/>
        <v>90502.417591597579</v>
      </c>
      <c r="BA190" s="204">
        <f t="shared" si="141"/>
        <v>91389.696195440221</v>
      </c>
      <c r="BB190" s="204">
        <f t="shared" si="141"/>
        <v>92285.673609122736</v>
      </c>
      <c r="BC190" s="204">
        <f t="shared" si="141"/>
        <v>93190.435115095388</v>
      </c>
      <c r="BD190" s="204">
        <f t="shared" si="141"/>
        <v>94104.066831910473</v>
      </c>
      <c r="BE190" s="204">
        <f t="shared" si="141"/>
        <v>95026.6557224196</v>
      </c>
      <c r="BF190" s="204">
        <f t="shared" si="141"/>
        <v>95958.2896020513</v>
      </c>
      <c r="BG190" s="204">
        <f t="shared" si="141"/>
        <v>96899.0571471695</v>
      </c>
      <c r="BH190" s="204">
        <f t="shared" si="141"/>
        <v>97849.047903514336</v>
      </c>
      <c r="BI190" s="204">
        <f t="shared" si="141"/>
        <v>98808.352294725279</v>
      </c>
      <c r="BJ190" s="204">
        <f t="shared" si="141"/>
        <v>99777.061630948083</v>
      </c>
      <c r="BK190" s="204">
        <f t="shared" si="141"/>
        <v>100755.26811752599</v>
      </c>
      <c r="BL190" s="204">
        <f t="shared" si="141"/>
        <v>101743.06486377624</v>
      </c>
      <c r="BM190" s="204">
        <f t="shared" si="141"/>
        <v>102740.54589185245</v>
      </c>
      <c r="BN190" s="204">
        <f t="shared" si="141"/>
        <v>103747.80614569418</v>
      </c>
      <c r="BO190" s="204">
        <f t="shared" si="141"/>
        <v>104764.94150006372</v>
      </c>
      <c r="BP190" s="204">
        <f t="shared" si="141"/>
        <v>105792.0487696722</v>
      </c>
      <c r="BQ190" s="204">
        <f t="shared" si="141"/>
        <v>106829.22571839447</v>
      </c>
    </row>
    <row r="191" spans="5:69">
      <c r="E191" s="326"/>
      <c r="F191" s="328"/>
      <c r="G191" s="324"/>
      <c r="H191" s="325"/>
      <c r="I191" s="226" t="s">
        <v>447</v>
      </c>
      <c r="J191" s="228">
        <f t="shared" ref="J191:BQ191" si="142">J190*$B$11</f>
        <v>7582.4592442815601</v>
      </c>
      <c r="K191" s="228">
        <f t="shared" si="142"/>
        <v>11448.026702150592</v>
      </c>
      <c r="L191" s="228">
        <f t="shared" si="142"/>
        <v>13455.877069124421</v>
      </c>
      <c r="M191" s="228">
        <f t="shared" si="142"/>
        <v>14535.604838082403</v>
      </c>
      <c r="N191" s="228">
        <f t="shared" si="142"/>
        <v>15152.014470635126</v>
      </c>
      <c r="O191" s="228">
        <f t="shared" si="142"/>
        <v>15537.515483495741</v>
      </c>
      <c r="P191" s="228">
        <f t="shared" si="142"/>
        <v>15808.319992359167</v>
      </c>
      <c r="Q191" s="228">
        <f t="shared" si="142"/>
        <v>16022.541484541965</v>
      </c>
      <c r="R191" s="228">
        <f t="shared" si="142"/>
        <v>16209.244206009473</v>
      </c>
      <c r="S191" s="228">
        <f t="shared" si="142"/>
        <v>16382.967855603403</v>
      </c>
      <c r="T191" s="228">
        <f t="shared" si="142"/>
        <v>16550.98993287683</v>
      </c>
      <c r="U191" s="228">
        <f t="shared" si="142"/>
        <v>16716.956912739766</v>
      </c>
      <c r="V191" s="228">
        <f t="shared" si="142"/>
        <v>16882.69983351733</v>
      </c>
      <c r="W191" s="228">
        <f t="shared" si="142"/>
        <v>17049.142091721282</v>
      </c>
      <c r="X191" s="228">
        <f t="shared" si="142"/>
        <v>17216.753340185634</v>
      </c>
      <c r="Y191" s="228">
        <f t="shared" si="142"/>
        <v>17385.776437891589</v>
      </c>
      <c r="Z191" s="228">
        <f t="shared" si="142"/>
        <v>17556.340925644545</v>
      </c>
      <c r="AA191" s="228">
        <f t="shared" si="142"/>
        <v>17728.519764684741</v>
      </c>
      <c r="AB191" s="228">
        <f t="shared" si="142"/>
        <v>17902.357706772113</v>
      </c>
      <c r="AC191" s="228">
        <f t="shared" si="142"/>
        <v>18077.885480016092</v>
      </c>
      <c r="AD191" s="228">
        <f t="shared" si="142"/>
        <v>18255.126882585439</v>
      </c>
      <c r="AE191" s="228">
        <f t="shared" si="142"/>
        <v>18434.102330365964</v>
      </c>
      <c r="AF191" s="228">
        <f t="shared" si="142"/>
        <v>18614.830631600082</v>
      </c>
      <c r="AG191" s="228">
        <f t="shared" si="142"/>
        <v>18797.329875025156</v>
      </c>
      <c r="AH191" s="228">
        <f t="shared" si="142"/>
        <v>18981.617874769308</v>
      </c>
      <c r="AI191" s="228">
        <f t="shared" si="142"/>
        <v>19167.712393634098</v>
      </c>
      <c r="AJ191" s="228">
        <f t="shared" si="142"/>
        <v>19355.631255578744</v>
      </c>
      <c r="AK191" s="228">
        <f t="shared" si="142"/>
        <v>19545.392402813435</v>
      </c>
      <c r="AL191" s="228">
        <f t="shared" si="142"/>
        <v>19737.013925205531</v>
      </c>
      <c r="AM191" s="228">
        <f t="shared" si="142"/>
        <v>19930.514075850591</v>
      </c>
      <c r="AN191" s="228">
        <f t="shared" si="142"/>
        <v>20125.91127973437</v>
      </c>
      <c r="AO191" s="228">
        <f t="shared" si="142"/>
        <v>20323.224138948892</v>
      </c>
      <c r="AP191" s="228">
        <f t="shared" si="142"/>
        <v>20522.471436194217</v>
      </c>
      <c r="AQ191" s="228">
        <f t="shared" si="142"/>
        <v>20723.672137431775</v>
      </c>
      <c r="AR191" s="228">
        <f t="shared" si="142"/>
        <v>20926.845394122465</v>
      </c>
      <c r="AS191" s="228">
        <f t="shared" si="142"/>
        <v>21132.010545265912</v>
      </c>
      <c r="AT191" s="228">
        <f t="shared" si="142"/>
        <v>21339.187119349444</v>
      </c>
      <c r="AU191" s="228">
        <f t="shared" si="142"/>
        <v>21548.394836260981</v>
      </c>
      <c r="AV191" s="228">
        <f t="shared" si="142"/>
        <v>21759.65360919309</v>
      </c>
      <c r="AW191" s="228">
        <f t="shared" si="142"/>
        <v>21972.983546551914</v>
      </c>
      <c r="AX191" s="228">
        <f t="shared" si="142"/>
        <v>22188.404953877947</v>
      </c>
      <c r="AY191" s="228">
        <f t="shared" si="142"/>
        <v>22405.938335782157</v>
      </c>
      <c r="AZ191" s="228">
        <f t="shared" si="142"/>
        <v>22625.604397899395</v>
      </c>
      <c r="BA191" s="228">
        <f t="shared" si="142"/>
        <v>22847.424048860055</v>
      </c>
      <c r="BB191" s="228">
        <f t="shared" si="142"/>
        <v>23071.418402280684</v>
      </c>
      <c r="BC191" s="228">
        <f t="shared" si="142"/>
        <v>23297.608778773847</v>
      </c>
      <c r="BD191" s="228">
        <f t="shared" si="142"/>
        <v>23526.016707977618</v>
      </c>
      <c r="BE191" s="228">
        <f t="shared" si="142"/>
        <v>23756.6639306049</v>
      </c>
      <c r="BF191" s="228">
        <f t="shared" si="142"/>
        <v>23989.572400512825</v>
      </c>
      <c r="BG191" s="228">
        <f t="shared" si="142"/>
        <v>24224.764286792375</v>
      </c>
      <c r="BH191" s="228">
        <f t="shared" si="142"/>
        <v>24462.261975878584</v>
      </c>
      <c r="BI191" s="228">
        <f t="shared" si="142"/>
        <v>24702.08807368132</v>
      </c>
      <c r="BJ191" s="228">
        <f t="shared" si="142"/>
        <v>24944.265407737021</v>
      </c>
      <c r="BK191" s="228">
        <f t="shared" si="142"/>
        <v>25188.817029381498</v>
      </c>
      <c r="BL191" s="228">
        <f t="shared" si="142"/>
        <v>25435.766215944059</v>
      </c>
      <c r="BM191" s="228">
        <f t="shared" si="142"/>
        <v>25685.136472963113</v>
      </c>
      <c r="BN191" s="228">
        <f t="shared" si="142"/>
        <v>25936.951536423545</v>
      </c>
      <c r="BO191" s="228">
        <f t="shared" si="142"/>
        <v>26191.235375015931</v>
      </c>
      <c r="BP191" s="228">
        <f t="shared" si="142"/>
        <v>26448.012192418049</v>
      </c>
      <c r="BQ191" s="228">
        <f t="shared" si="142"/>
        <v>26707.306429598619</v>
      </c>
    </row>
    <row r="192" spans="5:69">
      <c r="E192" s="326"/>
      <c r="F192" s="328"/>
      <c r="G192" s="324"/>
      <c r="H192" s="325"/>
      <c r="I192" s="226" t="s">
        <v>448</v>
      </c>
      <c r="J192" s="228">
        <f>J9*J182</f>
        <v>20725.388601036262</v>
      </c>
      <c r="K192" s="228">
        <f>K9*K182</f>
        <v>20928.578685360153</v>
      </c>
      <c r="L192" s="228">
        <f t="shared" ref="L192:BQ192" si="143">L9*L182</f>
        <v>21133.760829334275</v>
      </c>
      <c r="M192" s="228">
        <f t="shared" si="143"/>
        <v>21340.954562955194</v>
      </c>
      <c r="N192" s="228">
        <f t="shared" si="143"/>
        <v>21550.179607690054</v>
      </c>
      <c r="O192" s="228">
        <f t="shared" si="143"/>
        <v>21761.455878353681</v>
      </c>
      <c r="P192" s="228">
        <f t="shared" si="143"/>
        <v>21974.80348500421</v>
      </c>
      <c r="Q192" s="228">
        <f t="shared" si="143"/>
        <v>22190.242734857187</v>
      </c>
      <c r="R192" s="228">
        <f t="shared" si="143"/>
        <v>22407.794134218537</v>
      </c>
      <c r="S192" s="228">
        <f t="shared" si="143"/>
        <v>22627.478390436361</v>
      </c>
      <c r="T192" s="228">
        <f t="shared" si="143"/>
        <v>22849.316413872017</v>
      </c>
      <c r="U192" s="228">
        <f t="shared" si="143"/>
        <v>23073.32931989037</v>
      </c>
      <c r="V192" s="228">
        <f t="shared" si="143"/>
        <v>23299.538430869685</v>
      </c>
      <c r="W192" s="228">
        <f t="shared" si="143"/>
        <v>23527.965278231153</v>
      </c>
      <c r="X192" s="228">
        <f t="shared" si="143"/>
        <v>23758.631604488313</v>
      </c>
      <c r="Y192" s="228">
        <f t="shared" si="143"/>
        <v>23991.559365316632</v>
      </c>
      <c r="Z192" s="228">
        <f t="shared" si="143"/>
        <v>24226.770731643257</v>
      </c>
      <c r="AA192" s="228">
        <f t="shared" si="143"/>
        <v>24464.288091757411</v>
      </c>
      <c r="AB192" s="228">
        <f t="shared" si="143"/>
        <v>24704.134053441307</v>
      </c>
      <c r="AC192" s="228">
        <f t="shared" si="143"/>
        <v>24946.331446122098</v>
      </c>
      <c r="AD192" s="228">
        <f t="shared" si="143"/>
        <v>25190.903323044866</v>
      </c>
      <c r="AE192" s="228">
        <f t="shared" si="143"/>
        <v>25437.872963466874</v>
      </c>
      <c r="AF192" s="228">
        <f t="shared" si="143"/>
        <v>25687.263874873413</v>
      </c>
      <c r="AG192" s="228">
        <f t="shared" si="143"/>
        <v>25939.099795215312</v>
      </c>
      <c r="AH192" s="228">
        <f t="shared" si="143"/>
        <v>26193.404695168407</v>
      </c>
      <c r="AI192" s="228">
        <f t="shared" si="143"/>
        <v>26450.202780415151</v>
      </c>
      <c r="AJ192" s="228">
        <f t="shared" si="143"/>
        <v>26709.518493948632</v>
      </c>
      <c r="AK192" s="228">
        <f t="shared" si="143"/>
        <v>26971.376518399116</v>
      </c>
      <c r="AL192" s="228">
        <f t="shared" si="143"/>
        <v>27235.801778383411</v>
      </c>
      <c r="AM192" s="228">
        <f t="shared" si="143"/>
        <v>27502.819442877379</v>
      </c>
      <c r="AN192" s="228">
        <f t="shared" si="143"/>
        <v>27772.45492761147</v>
      </c>
      <c r="AO192" s="228">
        <f t="shared" si="143"/>
        <v>28044.733897490012</v>
      </c>
      <c r="AP192" s="228">
        <f t="shared" si="143"/>
        <v>28319.68226903403</v>
      </c>
      <c r="AQ192" s="228">
        <f t="shared" si="143"/>
        <v>28597.326212848089</v>
      </c>
      <c r="AR192" s="228">
        <f t="shared" si="143"/>
        <v>28877.692156111305</v>
      </c>
      <c r="AS192" s="228">
        <f t="shared" si="143"/>
        <v>29160.806785092791</v>
      </c>
      <c r="AT192" s="228">
        <f t="shared" si="143"/>
        <v>29446.697047691741</v>
      </c>
      <c r="AU192" s="228">
        <f t="shared" si="143"/>
        <v>29735.390156002442</v>
      </c>
      <c r="AV192" s="228">
        <f t="shared" si="143"/>
        <v>30026.91358890443</v>
      </c>
      <c r="AW192" s="228">
        <f t="shared" si="143"/>
        <v>30321.295094678</v>
      </c>
      <c r="AX192" s="228">
        <f t="shared" si="143"/>
        <v>30618.562693645436</v>
      </c>
      <c r="AY192" s="228">
        <f t="shared" si="143"/>
        <v>30918.744680838037</v>
      </c>
      <c r="AZ192" s="228">
        <f t="shared" si="143"/>
        <v>31221.86962868939</v>
      </c>
      <c r="BA192" s="228">
        <f t="shared" si="143"/>
        <v>31527.966389754976</v>
      </c>
      <c r="BB192" s="228">
        <f t="shared" si="143"/>
        <v>31837.064099458454</v>
      </c>
      <c r="BC192" s="228">
        <f t="shared" si="143"/>
        <v>32149.192178864905</v>
      </c>
      <c r="BD192" s="228">
        <f t="shared" si="143"/>
        <v>32464.380337481227</v>
      </c>
      <c r="BE192" s="228">
        <f t="shared" si="143"/>
        <v>32782.658576083995</v>
      </c>
      <c r="BF192" s="228">
        <f t="shared" si="143"/>
        <v>33104.057189575011</v>
      </c>
      <c r="BG192" s="228">
        <f t="shared" si="143"/>
        <v>33428.606769864971</v>
      </c>
      <c r="BH192" s="228">
        <f t="shared" si="143"/>
        <v>33756.338208785208</v>
      </c>
      <c r="BI192" s="228">
        <f t="shared" si="143"/>
        <v>34087.282701028213</v>
      </c>
      <c r="BJ192" s="228">
        <f t="shared" si="143"/>
        <v>34421.471747116724</v>
      </c>
      <c r="BK192" s="228">
        <f t="shared" si="143"/>
        <v>34758.937156402171</v>
      </c>
      <c r="BL192" s="228">
        <f t="shared" si="143"/>
        <v>35099.711050092388</v>
      </c>
      <c r="BM192" s="228">
        <f t="shared" si="143"/>
        <v>35443.825864308979</v>
      </c>
      <c r="BN192" s="228">
        <f t="shared" si="143"/>
        <v>35791.314353174748</v>
      </c>
      <c r="BO192" s="228">
        <f t="shared" si="143"/>
        <v>36142.209591931365</v>
      </c>
      <c r="BP192" s="228">
        <f t="shared" si="143"/>
        <v>36496.544980087565</v>
      </c>
      <c r="BQ192" s="228">
        <f t="shared" si="143"/>
        <v>36854.354244598217</v>
      </c>
    </row>
    <row r="193" spans="5:69">
      <c r="E193" s="326"/>
      <c r="F193" s="328"/>
      <c r="G193" s="324"/>
      <c r="H193" s="325"/>
      <c r="I193" s="229" t="s">
        <v>449</v>
      </c>
      <c r="J193" s="204">
        <f>J191-J192</f>
        <v>-13142.929356754703</v>
      </c>
      <c r="K193" s="204">
        <f>K191-K192</f>
        <v>-9480.5519832095615</v>
      </c>
      <c r="L193" s="204">
        <f t="shared" ref="L193:BQ193" si="144">L191-L192</f>
        <v>-7677.8837602098538</v>
      </c>
      <c r="M193" s="204">
        <f t="shared" si="144"/>
        <v>-6805.3497248727908</v>
      </c>
      <c r="N193" s="204">
        <f t="shared" si="144"/>
        <v>-6398.165137054928</v>
      </c>
      <c r="O193" s="204">
        <f t="shared" si="144"/>
        <v>-6223.9403948579402</v>
      </c>
      <c r="P193" s="204">
        <f t="shared" si="144"/>
        <v>-6166.4834926450421</v>
      </c>
      <c r="Q193" s="204">
        <f t="shared" si="144"/>
        <v>-6167.7012503152218</v>
      </c>
      <c r="R193" s="204">
        <f t="shared" si="144"/>
        <v>-6198.5499282090641</v>
      </c>
      <c r="S193" s="204">
        <f t="shared" si="144"/>
        <v>-6244.510534832958</v>
      </c>
      <c r="T193" s="204">
        <f t="shared" si="144"/>
        <v>-6298.326480995187</v>
      </c>
      <c r="U193" s="204">
        <f t="shared" si="144"/>
        <v>-6356.372407150604</v>
      </c>
      <c r="V193" s="204">
        <f t="shared" si="144"/>
        <v>-6416.8385973523546</v>
      </c>
      <c r="W193" s="204">
        <f t="shared" si="144"/>
        <v>-6478.8231865098714</v>
      </c>
      <c r="X193" s="204">
        <f t="shared" si="144"/>
        <v>-6541.8782643026789</v>
      </c>
      <c r="Y193" s="204">
        <f t="shared" si="144"/>
        <v>-6605.7829274250435</v>
      </c>
      <c r="Z193" s="204">
        <f t="shared" si="144"/>
        <v>-6670.4298059987123</v>
      </c>
      <c r="AA193" s="204">
        <f t="shared" si="144"/>
        <v>-6735.7683270726702</v>
      </c>
      <c r="AB193" s="204">
        <f t="shared" si="144"/>
        <v>-6801.776346669194</v>
      </c>
      <c r="AC193" s="204">
        <f t="shared" si="144"/>
        <v>-6868.4459661060064</v>
      </c>
      <c r="AD193" s="204">
        <f t="shared" si="144"/>
        <v>-6935.7764404594272</v>
      </c>
      <c r="AE193" s="204">
        <f t="shared" si="144"/>
        <v>-7003.7706331009103</v>
      </c>
      <c r="AF193" s="204">
        <f t="shared" si="144"/>
        <v>-7072.4332432733318</v>
      </c>
      <c r="AG193" s="204">
        <f t="shared" si="144"/>
        <v>-7141.769920190156</v>
      </c>
      <c r="AH193" s="204">
        <f t="shared" si="144"/>
        <v>-7211.7868203990984</v>
      </c>
      <c r="AI193" s="204">
        <f t="shared" si="144"/>
        <v>-7282.4903867810535</v>
      </c>
      <c r="AJ193" s="204">
        <f t="shared" si="144"/>
        <v>-7353.8872383698872</v>
      </c>
      <c r="AK193" s="204">
        <f t="shared" si="144"/>
        <v>-7425.9841155856811</v>
      </c>
      <c r="AL193" s="204">
        <f t="shared" si="144"/>
        <v>-7498.7878531778806</v>
      </c>
      <c r="AM193" s="204">
        <f t="shared" si="144"/>
        <v>-7572.3053670267873</v>
      </c>
      <c r="AN193" s="204">
        <f t="shared" si="144"/>
        <v>-7646.5436478771007</v>
      </c>
      <c r="AO193" s="204">
        <f t="shared" si="144"/>
        <v>-7721.5097585411204</v>
      </c>
      <c r="AP193" s="204">
        <f t="shared" si="144"/>
        <v>-7797.2108328398135</v>
      </c>
      <c r="AQ193" s="204">
        <f t="shared" si="144"/>
        <v>-7873.6540754163143</v>
      </c>
      <c r="AR193" s="204">
        <f t="shared" si="144"/>
        <v>-7950.8467619888397</v>
      </c>
      <c r="AS193" s="204">
        <f t="shared" si="144"/>
        <v>-8028.7962398268792</v>
      </c>
      <c r="AT193" s="204">
        <f t="shared" si="144"/>
        <v>-8107.5099283422969</v>
      </c>
      <c r="AU193" s="204">
        <f t="shared" si="144"/>
        <v>-8186.9953197414616</v>
      </c>
      <c r="AV193" s="204">
        <f t="shared" si="144"/>
        <v>-8267.2599797113398</v>
      </c>
      <c r="AW193" s="204">
        <f t="shared" si="144"/>
        <v>-8348.3115481260866</v>
      </c>
      <c r="AX193" s="204">
        <f t="shared" si="144"/>
        <v>-8430.1577397674882</v>
      </c>
      <c r="AY193" s="204">
        <f t="shared" si="144"/>
        <v>-8512.8063450558802</v>
      </c>
      <c r="AZ193" s="204">
        <f t="shared" si="144"/>
        <v>-8596.2652307899953</v>
      </c>
      <c r="BA193" s="204">
        <f t="shared" si="144"/>
        <v>-8680.5423408949209</v>
      </c>
      <c r="BB193" s="204">
        <f t="shared" si="144"/>
        <v>-8765.6456971777698</v>
      </c>
      <c r="BC193" s="204">
        <f t="shared" si="144"/>
        <v>-8851.5834000910581</v>
      </c>
      <c r="BD193" s="204">
        <f t="shared" si="144"/>
        <v>-8938.3636295036085</v>
      </c>
      <c r="BE193" s="204">
        <f t="shared" si="144"/>
        <v>-9025.9946454790952</v>
      </c>
      <c r="BF193" s="204">
        <f t="shared" si="144"/>
        <v>-9114.4847890621859</v>
      </c>
      <c r="BG193" s="204">
        <f t="shared" si="144"/>
        <v>-9203.8424830725962</v>
      </c>
      <c r="BH193" s="204">
        <f t="shared" si="144"/>
        <v>-9294.0762329066238</v>
      </c>
      <c r="BI193" s="204">
        <f t="shared" si="144"/>
        <v>-9385.194627346893</v>
      </c>
      <c r="BJ193" s="204">
        <f t="shared" si="144"/>
        <v>-9477.2063393797034</v>
      </c>
      <c r="BK193" s="204">
        <f t="shared" si="144"/>
        <v>-9570.120127020673</v>
      </c>
      <c r="BL193" s="204">
        <f t="shared" si="144"/>
        <v>-9663.9448341483294</v>
      </c>
      <c r="BM193" s="204">
        <f t="shared" si="144"/>
        <v>-9758.6893913458662</v>
      </c>
      <c r="BN193" s="204">
        <f t="shared" si="144"/>
        <v>-9854.3628167512034</v>
      </c>
      <c r="BO193" s="204">
        <f t="shared" si="144"/>
        <v>-9950.9742169154342</v>
      </c>
      <c r="BP193" s="204">
        <f t="shared" si="144"/>
        <v>-10048.532787669516</v>
      </c>
      <c r="BQ193" s="204">
        <f t="shared" si="144"/>
        <v>-10147.047814999598</v>
      </c>
    </row>
    <row r="194" spans="5:69">
      <c r="E194" s="326"/>
      <c r="F194" s="328"/>
      <c r="G194" s="329" t="s">
        <v>51</v>
      </c>
      <c r="H194" s="323" t="s">
        <v>25</v>
      </c>
      <c r="I194" s="230" t="s">
        <v>318</v>
      </c>
      <c r="J194" s="216">
        <f>Variables!$D$27</f>
        <v>0.3</v>
      </c>
      <c r="K194" s="216">
        <f>Variables!$D$27</f>
        <v>0.3</v>
      </c>
      <c r="L194" s="216">
        <f>Variables!$D$27</f>
        <v>0.3</v>
      </c>
      <c r="M194" s="216">
        <f>Variables!$D$27</f>
        <v>0.3</v>
      </c>
      <c r="N194" s="216">
        <f>Variables!$D$27</f>
        <v>0.3</v>
      </c>
      <c r="O194" s="216">
        <f>Variables!$D$27</f>
        <v>0.3</v>
      </c>
      <c r="P194" s="216">
        <f>Variables!$D$27</f>
        <v>0.3</v>
      </c>
      <c r="Q194" s="216">
        <f>Variables!$D$27</f>
        <v>0.3</v>
      </c>
      <c r="R194" s="216">
        <f>Variables!$D$27</f>
        <v>0.3</v>
      </c>
      <c r="S194" s="216">
        <f>Variables!$D$27</f>
        <v>0.3</v>
      </c>
      <c r="T194" s="216">
        <f>Variables!$D$27</f>
        <v>0.3</v>
      </c>
      <c r="U194" s="216">
        <f>Variables!$D$27</f>
        <v>0.3</v>
      </c>
      <c r="V194" s="216">
        <f>Variables!$D$27</f>
        <v>0.3</v>
      </c>
      <c r="W194" s="216">
        <f>Variables!$D$27</f>
        <v>0.3</v>
      </c>
      <c r="X194" s="216">
        <f>Variables!$D$27</f>
        <v>0.3</v>
      </c>
      <c r="Y194" s="216">
        <f>Variables!$D$27</f>
        <v>0.3</v>
      </c>
      <c r="Z194" s="216">
        <f>Variables!$D$27</f>
        <v>0.3</v>
      </c>
      <c r="AA194" s="216">
        <f>Variables!$D$27</f>
        <v>0.3</v>
      </c>
      <c r="AB194" s="216">
        <f>Variables!$D$27</f>
        <v>0.3</v>
      </c>
      <c r="AC194" s="216">
        <f>Variables!$D$27</f>
        <v>0.3</v>
      </c>
      <c r="AD194" s="216">
        <f>Variables!$D$27</f>
        <v>0.3</v>
      </c>
      <c r="AE194" s="216">
        <f>Variables!$D$27</f>
        <v>0.3</v>
      </c>
      <c r="AF194" s="216">
        <f>Variables!$D$27</f>
        <v>0.3</v>
      </c>
      <c r="AG194" s="216">
        <f>Variables!$D$27</f>
        <v>0.3</v>
      </c>
      <c r="AH194" s="216">
        <f>Variables!$D$27</f>
        <v>0.3</v>
      </c>
      <c r="AI194" s="216">
        <f>Variables!$D$27</f>
        <v>0.3</v>
      </c>
      <c r="AJ194" s="216">
        <f>Variables!$D$27</f>
        <v>0.3</v>
      </c>
      <c r="AK194" s="216">
        <f>Variables!$D$27</f>
        <v>0.3</v>
      </c>
      <c r="AL194" s="216">
        <f>Variables!$D$27</f>
        <v>0.3</v>
      </c>
      <c r="AM194" s="216">
        <f>Variables!$D$27</f>
        <v>0.3</v>
      </c>
      <c r="AN194" s="216">
        <f>Variables!$D$27</f>
        <v>0.3</v>
      </c>
      <c r="AO194" s="216">
        <f>Variables!$D$27</f>
        <v>0.3</v>
      </c>
      <c r="AP194" s="216">
        <f>Variables!$D$27</f>
        <v>0.3</v>
      </c>
      <c r="AQ194" s="216">
        <f>Variables!$D$27</f>
        <v>0.3</v>
      </c>
      <c r="AR194" s="216">
        <f>Variables!$D$27</f>
        <v>0.3</v>
      </c>
      <c r="AS194" s="216">
        <f>Variables!$D$27</f>
        <v>0.3</v>
      </c>
      <c r="AT194" s="216">
        <f>Variables!$D$27</f>
        <v>0.3</v>
      </c>
      <c r="AU194" s="216">
        <f>Variables!$D$27</f>
        <v>0.3</v>
      </c>
      <c r="AV194" s="216">
        <f>Variables!$D$27</f>
        <v>0.3</v>
      </c>
      <c r="AW194" s="216">
        <f>Variables!$D$27</f>
        <v>0.3</v>
      </c>
      <c r="AX194" s="216">
        <f>Variables!$D$27</f>
        <v>0.3</v>
      </c>
      <c r="AY194" s="216">
        <f>Variables!$D$27</f>
        <v>0.3</v>
      </c>
      <c r="AZ194" s="216">
        <f>Variables!$D$27</f>
        <v>0.3</v>
      </c>
      <c r="BA194" s="216">
        <f>Variables!$D$27</f>
        <v>0.3</v>
      </c>
      <c r="BB194" s="216">
        <f>Variables!$D$27</f>
        <v>0.3</v>
      </c>
      <c r="BC194" s="216">
        <f>Variables!$D$27</f>
        <v>0.3</v>
      </c>
      <c r="BD194" s="216">
        <f>Variables!$D$27</f>
        <v>0.3</v>
      </c>
      <c r="BE194" s="216">
        <f>Variables!$D$27</f>
        <v>0.3</v>
      </c>
      <c r="BF194" s="216">
        <f>Variables!$D$27</f>
        <v>0.3</v>
      </c>
      <c r="BG194" s="216">
        <f>Variables!$D$27</f>
        <v>0.3</v>
      </c>
      <c r="BH194" s="216">
        <f>Variables!$D$27</f>
        <v>0.3</v>
      </c>
      <c r="BI194" s="216">
        <f>Variables!$D$27</f>
        <v>0.3</v>
      </c>
      <c r="BJ194" s="216">
        <f>Variables!$D$27</f>
        <v>0.3</v>
      </c>
      <c r="BK194" s="216">
        <f>Variables!$D$27</f>
        <v>0.3</v>
      </c>
      <c r="BL194" s="216">
        <f>Variables!$D$27</f>
        <v>0.3</v>
      </c>
      <c r="BM194" s="216">
        <f>Variables!$D$27</f>
        <v>0.3</v>
      </c>
      <c r="BN194" s="216">
        <f>Variables!$D$27</f>
        <v>0.3</v>
      </c>
      <c r="BO194" s="216">
        <f>Variables!$D$27</f>
        <v>0.3</v>
      </c>
      <c r="BP194" s="216">
        <f>Variables!$D$27</f>
        <v>0.3</v>
      </c>
      <c r="BQ194" s="216">
        <f>Variables!$D$27</f>
        <v>0.3</v>
      </c>
    </row>
    <row r="195" spans="5:69">
      <c r="E195" s="326"/>
      <c r="F195" s="328"/>
      <c r="G195" s="329"/>
      <c r="H195" s="323"/>
      <c r="I195" s="230" t="s">
        <v>321</v>
      </c>
      <c r="J195" s="200">
        <f>J179*J194</f>
        <v>14.501453304688484</v>
      </c>
      <c r="K195" s="200">
        <f>K179*K194</f>
        <v>14.936496903829138</v>
      </c>
      <c r="L195" s="200">
        <f t="shared" ref="L195:BQ195" si="145">L179*L194</f>
        <v>15.384591810944016</v>
      </c>
      <c r="M195" s="200">
        <f t="shared" si="145"/>
        <v>15.846129565272337</v>
      </c>
      <c r="N195" s="200">
        <f t="shared" si="145"/>
        <v>16.321513452230505</v>
      </c>
      <c r="O195" s="200">
        <f t="shared" si="145"/>
        <v>16.811158855797423</v>
      </c>
      <c r="P195" s="200">
        <f t="shared" si="145"/>
        <v>17.315493621471344</v>
      </c>
      <c r="Q195" s="200">
        <f t="shared" si="145"/>
        <v>17.834958430115485</v>
      </c>
      <c r="R195" s="200">
        <f t="shared" si="145"/>
        <v>18.370007183018949</v>
      </c>
      <c r="S195" s="200">
        <f t="shared" si="145"/>
        <v>18.921107398509516</v>
      </c>
      <c r="T195" s="200">
        <f t="shared" si="145"/>
        <v>19.488740620464807</v>
      </c>
      <c r="U195" s="200">
        <f t="shared" si="145"/>
        <v>20.073402839078753</v>
      </c>
      <c r="V195" s="200">
        <f t="shared" si="145"/>
        <v>20.675604924251111</v>
      </c>
      <c r="W195" s="200">
        <f t="shared" si="145"/>
        <v>21.295873071978647</v>
      </c>
      <c r="X195" s="200">
        <f t="shared" si="145"/>
        <v>21.934749264138002</v>
      </c>
      <c r="Y195" s="200">
        <f t="shared" si="145"/>
        <v>22.592791742062147</v>
      </c>
      <c r="Z195" s="200">
        <f t="shared" si="145"/>
        <v>23.270575494324007</v>
      </c>
      <c r="AA195" s="200">
        <f t="shared" si="145"/>
        <v>23.968692759153729</v>
      </c>
      <c r="AB195" s="200">
        <f t="shared" si="145"/>
        <v>24.687753541928338</v>
      </c>
      <c r="AC195" s="200">
        <f t="shared" si="145"/>
        <v>25.428386148186192</v>
      </c>
      <c r="AD195" s="200">
        <f t="shared" si="145"/>
        <v>26.191237732631773</v>
      </c>
      <c r="AE195" s="200">
        <f t="shared" si="145"/>
        <v>26.976974864610728</v>
      </c>
      <c r="AF195" s="200">
        <f t="shared" si="145"/>
        <v>27.786284110549044</v>
      </c>
      <c r="AG195" s="200">
        <f t="shared" si="145"/>
        <v>28.619872633865516</v>
      </c>
      <c r="AH195" s="200">
        <f t="shared" si="145"/>
        <v>29.478468812881488</v>
      </c>
      <c r="AI195" s="200">
        <f t="shared" si="145"/>
        <v>30.362822877267931</v>
      </c>
      <c r="AJ195" s="200">
        <f t="shared" si="145"/>
        <v>31.273707563585972</v>
      </c>
      <c r="AK195" s="200">
        <f t="shared" si="145"/>
        <v>32.211918790493556</v>
      </c>
      <c r="AL195" s="200">
        <f t="shared" si="145"/>
        <v>33.178276354208364</v>
      </c>
      <c r="AM195" s="200">
        <f t="shared" si="145"/>
        <v>34.173624644834611</v>
      </c>
      <c r="AN195" s="200">
        <f t="shared" si="145"/>
        <v>35.198833384179657</v>
      </c>
      <c r="AO195" s="200">
        <f t="shared" si="145"/>
        <v>36.254798385705037</v>
      </c>
      <c r="AP195" s="200">
        <f t="shared" si="145"/>
        <v>37.342442337276196</v>
      </c>
      <c r="AQ195" s="200">
        <f t="shared" si="145"/>
        <v>38.462715607394479</v>
      </c>
      <c r="AR195" s="200">
        <f t="shared" si="145"/>
        <v>39.616597075616319</v>
      </c>
      <c r="AS195" s="200">
        <f t="shared" si="145"/>
        <v>40.805094987884807</v>
      </c>
      <c r="AT195" s="200">
        <f t="shared" si="145"/>
        <v>42.029247837521346</v>
      </c>
      <c r="AU195" s="200">
        <f t="shared" si="145"/>
        <v>43.290125272646996</v>
      </c>
      <c r="AV195" s="200">
        <f t="shared" si="145"/>
        <v>44.58882903082641</v>
      </c>
      <c r="AW195" s="200">
        <f t="shared" si="145"/>
        <v>45.926493901751201</v>
      </c>
      <c r="AX195" s="200">
        <f t="shared" si="145"/>
        <v>47.30428871880374</v>
      </c>
      <c r="AY195" s="200">
        <f t="shared" si="145"/>
        <v>48.723417380367849</v>
      </c>
      <c r="AZ195" s="200">
        <f t="shared" si="145"/>
        <v>50.18511990177889</v>
      </c>
      <c r="BA195" s="200">
        <f t="shared" si="145"/>
        <v>51.690673498832247</v>
      </c>
      <c r="BB195" s="200">
        <f t="shared" si="145"/>
        <v>53.241393703797236</v>
      </c>
      <c r="BC195" s="200">
        <f t="shared" si="145"/>
        <v>54.838635514911132</v>
      </c>
      <c r="BD195" s="200">
        <f t="shared" si="145"/>
        <v>56.483794580358477</v>
      </c>
      <c r="BE195" s="200">
        <f t="shared" si="145"/>
        <v>58.178308417769223</v>
      </c>
      <c r="BF195" s="200">
        <f t="shared" si="145"/>
        <v>59.923657670302312</v>
      </c>
      <c r="BG195" s="200">
        <f t="shared" si="145"/>
        <v>61.721367400411381</v>
      </c>
      <c r="BH195" s="200">
        <f t="shared" si="145"/>
        <v>63.573008422423726</v>
      </c>
      <c r="BI195" s="200">
        <f t="shared" si="145"/>
        <v>65.480198675096446</v>
      </c>
      <c r="BJ195" s="200">
        <f t="shared" si="145"/>
        <v>67.444604635349322</v>
      </c>
      <c r="BK195" s="200">
        <f t="shared" si="145"/>
        <v>69.467942774409821</v>
      </c>
      <c r="BL195" s="200">
        <f t="shared" si="145"/>
        <v>71.551981057642124</v>
      </c>
      <c r="BM195" s="200">
        <f t="shared" si="145"/>
        <v>73.698540489371382</v>
      </c>
      <c r="BN195" s="200">
        <f t="shared" si="145"/>
        <v>75.909496704052515</v>
      </c>
      <c r="BO195" s="200">
        <f t="shared" si="145"/>
        <v>78.18678160517409</v>
      </c>
      <c r="BP195" s="200">
        <f t="shared" si="145"/>
        <v>80.532385053329321</v>
      </c>
      <c r="BQ195" s="200">
        <f t="shared" si="145"/>
        <v>82.948356604929202</v>
      </c>
    </row>
    <row r="196" spans="5:69">
      <c r="E196" s="326"/>
      <c r="F196" s="328"/>
      <c r="G196" s="329"/>
      <c r="H196" s="323"/>
      <c r="I196" s="230" t="s">
        <v>324</v>
      </c>
      <c r="J196" s="200">
        <f>J195/J284</f>
        <v>5.6868444332111698</v>
      </c>
      <c r="K196" s="200">
        <f>K195/K284</f>
        <v>5.7425978100073571</v>
      </c>
      <c r="L196" s="200">
        <f t="shared" ref="L196:BQ196" si="146">L195/L284</f>
        <v>5.7988977885368431</v>
      </c>
      <c r="M196" s="200">
        <f t="shared" si="146"/>
        <v>5.8557497276401449</v>
      </c>
      <c r="N196" s="200">
        <f t="shared" si="146"/>
        <v>5.91315903869544</v>
      </c>
      <c r="O196" s="200">
        <f t="shared" si="146"/>
        <v>5.9711311861336318</v>
      </c>
      <c r="P196" s="200">
        <f t="shared" si="146"/>
        <v>6.0296716879584711</v>
      </c>
      <c r="Q196" s="200">
        <f t="shared" si="146"/>
        <v>6.0887861162717885</v>
      </c>
      <c r="R196" s="200">
        <f t="shared" si="146"/>
        <v>6.1484800978038656</v>
      </c>
      <c r="S196" s="200">
        <f t="shared" si="146"/>
        <v>6.2087593144489999</v>
      </c>
      <c r="T196" s="200">
        <f t="shared" si="146"/>
        <v>6.2696295038063452</v>
      </c>
      <c r="U196" s="200">
        <f t="shared" si="146"/>
        <v>6.3310964597260151</v>
      </c>
      <c r="V196" s="200">
        <f t="shared" si="146"/>
        <v>6.3931660328605826</v>
      </c>
      <c r="W196" s="200">
        <f t="shared" si="146"/>
        <v>6.4558441312219621</v>
      </c>
      <c r="X196" s="200">
        <f t="shared" si="146"/>
        <v>6.5191367207437443</v>
      </c>
      <c r="Y196" s="200">
        <f t="shared" si="146"/>
        <v>6.5830498258490753</v>
      </c>
      <c r="Z196" s="200">
        <f t="shared" si="146"/>
        <v>6.6475895300240637</v>
      </c>
      <c r="AA196" s="200">
        <f t="shared" si="146"/>
        <v>6.71276197639685</v>
      </c>
      <c r="AB196" s="200">
        <f t="shared" si="146"/>
        <v>6.7785733683223084</v>
      </c>
      <c r="AC196" s="200">
        <f t="shared" si="146"/>
        <v>6.8450299699725283</v>
      </c>
      <c r="AD196" s="200">
        <f t="shared" si="146"/>
        <v>6.9121381069330416</v>
      </c>
      <c r="AE196" s="200">
        <f t="shared" si="146"/>
        <v>6.9799041668049346</v>
      </c>
      <c r="AF196" s="200">
        <f t="shared" si="146"/>
        <v>7.0483345998128257</v>
      </c>
      <c r="AG196" s="200">
        <f t="shared" si="146"/>
        <v>7.117435919418833</v>
      </c>
      <c r="AH196" s="200">
        <f t="shared" si="146"/>
        <v>7.1872147029425495</v>
      </c>
      <c r="AI196" s="200">
        <f t="shared" si="146"/>
        <v>7.2576775921870826</v>
      </c>
      <c r="AJ196" s="200">
        <f t="shared" si="146"/>
        <v>7.3288312940712705</v>
      </c>
      <c r="AK196" s="200">
        <f t="shared" si="146"/>
        <v>7.4006825812680503</v>
      </c>
      <c r="AL196" s="200">
        <f t="shared" si="146"/>
        <v>7.4732382928491079</v>
      </c>
      <c r="AM196" s="200">
        <f t="shared" si="146"/>
        <v>7.5465053349358646</v>
      </c>
      <c r="AN196" s="200">
        <f t="shared" si="146"/>
        <v>7.6204906813568059</v>
      </c>
      <c r="AO196" s="200">
        <f t="shared" si="146"/>
        <v>7.6952013743112824</v>
      </c>
      <c r="AP196" s="200">
        <f t="shared" si="146"/>
        <v>7.7706445250398248</v>
      </c>
      <c r="AQ196" s="200">
        <f t="shared" si="146"/>
        <v>7.8468273145009988</v>
      </c>
      <c r="AR196" s="200">
        <f t="shared" si="146"/>
        <v>7.9237569940549308</v>
      </c>
      <c r="AS196" s="200">
        <f t="shared" si="146"/>
        <v>8.0014408861535085</v>
      </c>
      <c r="AT196" s="200">
        <f t="shared" si="146"/>
        <v>8.0798863850373657</v>
      </c>
      <c r="AU196" s="200">
        <f t="shared" si="146"/>
        <v>8.1591009574396942</v>
      </c>
      <c r="AV196" s="200">
        <f t="shared" si="146"/>
        <v>8.2390921432969471</v>
      </c>
      <c r="AW196" s="200">
        <f t="shared" si="146"/>
        <v>8.3198675564665248</v>
      </c>
      <c r="AX196" s="200">
        <f t="shared" si="146"/>
        <v>8.40143488545149</v>
      </c>
      <c r="AY196" s="200">
        <f t="shared" si="146"/>
        <v>8.4838018941323874</v>
      </c>
      <c r="AZ196" s="200">
        <f t="shared" si="146"/>
        <v>8.5669764225062348</v>
      </c>
      <c r="BA196" s="200">
        <f t="shared" si="146"/>
        <v>8.6509663874327654</v>
      </c>
      <c r="BB196" s="200">
        <f t="shared" si="146"/>
        <v>8.7357797833879918</v>
      </c>
      <c r="BC196" s="200">
        <f t="shared" si="146"/>
        <v>8.8214246832251249</v>
      </c>
      <c r="BD196" s="200">
        <f t="shared" si="146"/>
        <v>8.9079092389430201</v>
      </c>
      <c r="BE196" s="200">
        <f t="shared" si="146"/>
        <v>8.9952416824620691</v>
      </c>
      <c r="BF196" s="200">
        <f t="shared" si="146"/>
        <v>9.0834303264077771</v>
      </c>
      <c r="BG196" s="200">
        <f t="shared" si="146"/>
        <v>9.172483564901972</v>
      </c>
      <c r="BH196" s="200">
        <f t="shared" si="146"/>
        <v>9.2624098743617953</v>
      </c>
      <c r="BI196" s="200">
        <f t="shared" si="146"/>
        <v>9.3532178143065181</v>
      </c>
      <c r="BJ196" s="200">
        <f t="shared" si="146"/>
        <v>9.4449160281722673</v>
      </c>
      <c r="BK196" s="200">
        <f t="shared" si="146"/>
        <v>9.5375132441347414</v>
      </c>
      <c r="BL196" s="200">
        <f t="shared" si="146"/>
        <v>9.6310182759399847</v>
      </c>
      <c r="BM196" s="200">
        <f t="shared" si="146"/>
        <v>9.7254400237433156</v>
      </c>
      <c r="BN196" s="200">
        <f t="shared" si="146"/>
        <v>9.8207874749564841</v>
      </c>
      <c r="BO196" s="200">
        <f t="shared" si="146"/>
        <v>9.9170697051031169</v>
      </c>
      <c r="BP196" s="200">
        <f t="shared" si="146"/>
        <v>10.01429587868256</v>
      </c>
      <c r="BQ196" s="200">
        <f t="shared" si="146"/>
        <v>10.112475250042193</v>
      </c>
    </row>
    <row r="197" spans="5:69">
      <c r="E197" s="326"/>
      <c r="F197" s="328"/>
      <c r="G197" s="329"/>
      <c r="H197" s="323"/>
      <c r="I197" s="230" t="s">
        <v>65</v>
      </c>
      <c r="J197" s="203">
        <f>Variables!$D$9</f>
        <v>9</v>
      </c>
      <c r="K197" s="203">
        <f>Variables!$D$9</f>
        <v>9</v>
      </c>
      <c r="L197" s="203">
        <f>Variables!$D$9</f>
        <v>9</v>
      </c>
      <c r="M197" s="203">
        <f>Variables!$D$9</f>
        <v>9</v>
      </c>
      <c r="N197" s="203">
        <f>Variables!$D$9</f>
        <v>9</v>
      </c>
      <c r="O197" s="203">
        <f>Variables!$D$9</f>
        <v>9</v>
      </c>
      <c r="P197" s="203">
        <f>Variables!$D$9</f>
        <v>9</v>
      </c>
      <c r="Q197" s="203">
        <f>Variables!$D$9</f>
        <v>9</v>
      </c>
      <c r="R197" s="203">
        <f>Variables!$D$9</f>
        <v>9</v>
      </c>
      <c r="S197" s="203">
        <f>Variables!$D$9</f>
        <v>9</v>
      </c>
      <c r="T197" s="203">
        <f>Variables!$D$9</f>
        <v>9</v>
      </c>
      <c r="U197" s="203">
        <f>Variables!$D$9</f>
        <v>9</v>
      </c>
      <c r="V197" s="203">
        <f>Variables!$D$9</f>
        <v>9</v>
      </c>
      <c r="W197" s="203">
        <f>Variables!$D$9</f>
        <v>9</v>
      </c>
      <c r="X197" s="203">
        <f>Variables!$D$9</f>
        <v>9</v>
      </c>
      <c r="Y197" s="203">
        <f>Variables!$D$9</f>
        <v>9</v>
      </c>
      <c r="Z197" s="203">
        <f>Variables!$D$9</f>
        <v>9</v>
      </c>
      <c r="AA197" s="203">
        <f>Variables!$D$9</f>
        <v>9</v>
      </c>
      <c r="AB197" s="203">
        <f>Variables!$D$9</f>
        <v>9</v>
      </c>
      <c r="AC197" s="203">
        <f>Variables!$D$9</f>
        <v>9</v>
      </c>
      <c r="AD197" s="203">
        <f>Variables!$D$9</f>
        <v>9</v>
      </c>
      <c r="AE197" s="203">
        <f>Variables!$D$9</f>
        <v>9</v>
      </c>
      <c r="AF197" s="203">
        <f>Variables!$D$9</f>
        <v>9</v>
      </c>
      <c r="AG197" s="203">
        <f>Variables!$D$9</f>
        <v>9</v>
      </c>
      <c r="AH197" s="203">
        <f>Variables!$D$9</f>
        <v>9</v>
      </c>
      <c r="AI197" s="203">
        <f>Variables!$D$9</f>
        <v>9</v>
      </c>
      <c r="AJ197" s="203">
        <f>Variables!$D$9</f>
        <v>9</v>
      </c>
      <c r="AK197" s="203">
        <f>Variables!$D$9</f>
        <v>9</v>
      </c>
      <c r="AL197" s="203">
        <f>Variables!$D$9</f>
        <v>9</v>
      </c>
      <c r="AM197" s="203">
        <f>Variables!$D$9</f>
        <v>9</v>
      </c>
      <c r="AN197" s="203">
        <f>Variables!$D$9</f>
        <v>9</v>
      </c>
      <c r="AO197" s="203">
        <f>Variables!$D$9</f>
        <v>9</v>
      </c>
      <c r="AP197" s="203">
        <f>Variables!$D$9</f>
        <v>9</v>
      </c>
      <c r="AQ197" s="203">
        <f>Variables!$D$9</f>
        <v>9</v>
      </c>
      <c r="AR197" s="203">
        <f>Variables!$D$9</f>
        <v>9</v>
      </c>
      <c r="AS197" s="203">
        <f>Variables!$D$9</f>
        <v>9</v>
      </c>
      <c r="AT197" s="203">
        <f>Variables!$D$9</f>
        <v>9</v>
      </c>
      <c r="AU197" s="203">
        <f>Variables!$D$9</f>
        <v>9</v>
      </c>
      <c r="AV197" s="203">
        <f>Variables!$D$9</f>
        <v>9</v>
      </c>
      <c r="AW197" s="203">
        <f>Variables!$D$9</f>
        <v>9</v>
      </c>
      <c r="AX197" s="203">
        <f>Variables!$D$9</f>
        <v>9</v>
      </c>
      <c r="AY197" s="203">
        <f>Variables!$D$9</f>
        <v>9</v>
      </c>
      <c r="AZ197" s="203">
        <f>Variables!$D$9</f>
        <v>9</v>
      </c>
      <c r="BA197" s="203">
        <f>Variables!$D$9</f>
        <v>9</v>
      </c>
      <c r="BB197" s="203">
        <f>Variables!$D$9</f>
        <v>9</v>
      </c>
      <c r="BC197" s="203">
        <f>Variables!$D$9</f>
        <v>9</v>
      </c>
      <c r="BD197" s="203">
        <f>Variables!$D$9</f>
        <v>9</v>
      </c>
      <c r="BE197" s="203">
        <f>Variables!$D$9</f>
        <v>9</v>
      </c>
      <c r="BF197" s="203">
        <f>Variables!$D$9</f>
        <v>9</v>
      </c>
      <c r="BG197" s="203">
        <f>Variables!$D$9</f>
        <v>9</v>
      </c>
      <c r="BH197" s="203">
        <f>Variables!$D$9</f>
        <v>9</v>
      </c>
      <c r="BI197" s="203">
        <f>Variables!$D$9</f>
        <v>9</v>
      </c>
      <c r="BJ197" s="203">
        <f>Variables!$D$9</f>
        <v>9</v>
      </c>
      <c r="BK197" s="203">
        <f>Variables!$D$9</f>
        <v>9</v>
      </c>
      <c r="BL197" s="203">
        <f>Variables!$D$9</f>
        <v>9</v>
      </c>
      <c r="BM197" s="203">
        <f>Variables!$D$9</f>
        <v>9</v>
      </c>
      <c r="BN197" s="203">
        <f>Variables!$D$9</f>
        <v>9</v>
      </c>
      <c r="BO197" s="203">
        <f>Variables!$D$9</f>
        <v>9</v>
      </c>
      <c r="BP197" s="203">
        <f>Variables!$D$9</f>
        <v>9</v>
      </c>
      <c r="BQ197" s="203">
        <f>Variables!$D$9</f>
        <v>9</v>
      </c>
    </row>
    <row r="198" spans="5:69">
      <c r="E198" s="326"/>
      <c r="F198" s="328"/>
      <c r="G198" s="329"/>
      <c r="H198" s="323"/>
      <c r="I198" s="230" t="s">
        <v>299</v>
      </c>
      <c r="J198" s="200">
        <v>0</v>
      </c>
      <c r="K198" s="200">
        <f t="shared" ref="K198:BQ198" si="147">J200*$B$6</f>
        <v>2.274737773284468</v>
      </c>
      <c r="L198" s="200">
        <f t="shared" si="147"/>
        <v>3.4344080106451771</v>
      </c>
      <c r="M198" s="200">
        <f t="shared" si="147"/>
        <v>4.0367631207373256</v>
      </c>
      <c r="N198" s="200">
        <f t="shared" si="147"/>
        <v>4.3606814514247212</v>
      </c>
      <c r="O198" s="200">
        <f t="shared" si="147"/>
        <v>4.5456043411905371</v>
      </c>
      <c r="P198" s="200">
        <f t="shared" si="147"/>
        <v>4.6612546450487216</v>
      </c>
      <c r="Q198" s="200">
        <f t="shared" si="147"/>
        <v>4.7424959977077492</v>
      </c>
      <c r="R198" s="200">
        <f t="shared" si="147"/>
        <v>4.8067624453625903</v>
      </c>
      <c r="S198" s="200">
        <f t="shared" si="147"/>
        <v>4.8627732618028423</v>
      </c>
      <c r="T198" s="200">
        <f t="shared" si="147"/>
        <v>4.9148903566810214</v>
      </c>
      <c r="U198" s="200">
        <f t="shared" si="147"/>
        <v>4.9652969798630489</v>
      </c>
      <c r="V198" s="200">
        <f t="shared" si="147"/>
        <v>5.0150870738219311</v>
      </c>
      <c r="W198" s="200">
        <f t="shared" si="147"/>
        <v>5.0648099500551993</v>
      </c>
      <c r="X198" s="200">
        <f t="shared" si="147"/>
        <v>5.1147426275163852</v>
      </c>
      <c r="Y198" s="200">
        <f t="shared" si="147"/>
        <v>5.1650260020556908</v>
      </c>
      <c r="Z198" s="200">
        <f t="shared" si="147"/>
        <v>5.2157329313674765</v>
      </c>
      <c r="AA198" s="200">
        <f t="shared" si="147"/>
        <v>5.2669022776933643</v>
      </c>
      <c r="AB198" s="200">
        <f t="shared" si="147"/>
        <v>5.3185559294054219</v>
      </c>
      <c r="AC198" s="200">
        <f t="shared" si="147"/>
        <v>5.3707073120316338</v>
      </c>
      <c r="AD198" s="200">
        <f t="shared" si="147"/>
        <v>5.4233656440048286</v>
      </c>
      <c r="AE198" s="200">
        <f t="shared" si="147"/>
        <v>5.4765380647756317</v>
      </c>
      <c r="AF198" s="200">
        <f t="shared" si="147"/>
        <v>5.53023069910979</v>
      </c>
      <c r="AG198" s="200">
        <f t="shared" si="147"/>
        <v>5.5844491894800257</v>
      </c>
      <c r="AH198" s="200">
        <f t="shared" si="147"/>
        <v>5.639198962507546</v>
      </c>
      <c r="AI198" s="200">
        <f t="shared" si="147"/>
        <v>5.6944853624307932</v>
      </c>
      <c r="AJ198" s="200">
        <f t="shared" si="147"/>
        <v>5.7503137180902302</v>
      </c>
      <c r="AK198" s="200">
        <f t="shared" si="147"/>
        <v>5.8066893766736243</v>
      </c>
      <c r="AL198" s="200">
        <f t="shared" si="147"/>
        <v>5.863617720844033</v>
      </c>
      <c r="AM198" s="200">
        <f t="shared" si="147"/>
        <v>5.9211041775616593</v>
      </c>
      <c r="AN198" s="200">
        <f t="shared" si="147"/>
        <v>5.9791542227551764</v>
      </c>
      <c r="AO198" s="200">
        <f t="shared" si="147"/>
        <v>6.0377733839203112</v>
      </c>
      <c r="AP198" s="200">
        <f t="shared" si="147"/>
        <v>6.096967241684669</v>
      </c>
      <c r="AQ198" s="200">
        <f t="shared" si="147"/>
        <v>6.1567414308582649</v>
      </c>
      <c r="AR198" s="200">
        <f t="shared" si="147"/>
        <v>6.2171016412295321</v>
      </c>
      <c r="AS198" s="200">
        <f t="shared" si="147"/>
        <v>6.278053618236739</v>
      </c>
      <c r="AT198" s="200">
        <f t="shared" si="147"/>
        <v>6.3396031635797732</v>
      </c>
      <c r="AU198" s="200">
        <f t="shared" si="147"/>
        <v>6.4017561358048329</v>
      </c>
      <c r="AV198" s="200">
        <f t="shared" si="147"/>
        <v>6.4645184508782947</v>
      </c>
      <c r="AW198" s="200">
        <f t="shared" si="147"/>
        <v>6.527896082757926</v>
      </c>
      <c r="AX198" s="200">
        <f t="shared" si="147"/>
        <v>6.5918950639655725</v>
      </c>
      <c r="AY198" s="200">
        <f t="shared" si="147"/>
        <v>6.6565214861633821</v>
      </c>
      <c r="AZ198" s="200">
        <f t="shared" si="147"/>
        <v>6.7217815007346466</v>
      </c>
      <c r="BA198" s="200">
        <f t="shared" si="147"/>
        <v>6.7876813193698169</v>
      </c>
      <c r="BB198" s="200">
        <f t="shared" si="147"/>
        <v>6.8542272146580148</v>
      </c>
      <c r="BC198" s="200">
        <f t="shared" si="147"/>
        <v>6.9214255206842044</v>
      </c>
      <c r="BD198" s="200">
        <f t="shared" si="147"/>
        <v>6.9892826336321523</v>
      </c>
      <c r="BE198" s="200">
        <f t="shared" si="147"/>
        <v>7.0578050123932847</v>
      </c>
      <c r="BF198" s="200">
        <f t="shared" si="147"/>
        <v>7.1269991791814711</v>
      </c>
      <c r="BG198" s="200">
        <f t="shared" si="147"/>
        <v>7.1968717201538457</v>
      </c>
      <c r="BH198" s="200">
        <f t="shared" si="147"/>
        <v>7.2674292860377125</v>
      </c>
      <c r="BI198" s="200">
        <f t="shared" si="147"/>
        <v>7.3386785927635749</v>
      </c>
      <c r="BJ198" s="200">
        <f t="shared" si="147"/>
        <v>7.4106264221043947</v>
      </c>
      <c r="BK198" s="200">
        <f t="shared" si="147"/>
        <v>7.4832796223211053</v>
      </c>
      <c r="BL198" s="200">
        <f t="shared" si="147"/>
        <v>7.5566451088144495</v>
      </c>
      <c r="BM198" s="200">
        <f t="shared" si="147"/>
        <v>7.6307298647832189</v>
      </c>
      <c r="BN198" s="200">
        <f t="shared" si="147"/>
        <v>7.7055409418889358</v>
      </c>
      <c r="BO198" s="200">
        <f t="shared" si="147"/>
        <v>7.7810854609270628</v>
      </c>
      <c r="BP198" s="200">
        <f t="shared" si="147"/>
        <v>7.857370612504778</v>
      </c>
      <c r="BQ198" s="200">
        <f t="shared" si="147"/>
        <v>7.9344036577254133</v>
      </c>
    </row>
    <row r="199" spans="5:69">
      <c r="E199" s="326"/>
      <c r="F199" s="328"/>
      <c r="G199" s="329"/>
      <c r="H199" s="323"/>
      <c r="I199" s="230" t="s">
        <v>301</v>
      </c>
      <c r="J199" s="200">
        <v>0</v>
      </c>
      <c r="K199" s="200">
        <f t="shared" ref="K199:BQ199" si="148">J200*$B$7</f>
        <v>0.56868444332111701</v>
      </c>
      <c r="L199" s="200">
        <f t="shared" si="148"/>
        <v>0.85860200266129427</v>
      </c>
      <c r="M199" s="200">
        <f t="shared" si="148"/>
        <v>1.0091907801843314</v>
      </c>
      <c r="N199" s="200">
        <f t="shared" si="148"/>
        <v>1.0901703628561803</v>
      </c>
      <c r="O199" s="200">
        <f t="shared" si="148"/>
        <v>1.1364010852976343</v>
      </c>
      <c r="P199" s="200">
        <f t="shared" si="148"/>
        <v>1.1653136612621804</v>
      </c>
      <c r="Q199" s="200">
        <f t="shared" si="148"/>
        <v>1.1856239994269373</v>
      </c>
      <c r="R199" s="200">
        <f t="shared" si="148"/>
        <v>1.2016906113406476</v>
      </c>
      <c r="S199" s="200">
        <f t="shared" si="148"/>
        <v>1.2156933154507106</v>
      </c>
      <c r="T199" s="200">
        <f t="shared" si="148"/>
        <v>1.2287225891702553</v>
      </c>
      <c r="U199" s="200">
        <f t="shared" si="148"/>
        <v>1.2413242449657622</v>
      </c>
      <c r="V199" s="200">
        <f t="shared" si="148"/>
        <v>1.2537717684554828</v>
      </c>
      <c r="W199" s="200">
        <f t="shared" si="148"/>
        <v>1.2662024875137998</v>
      </c>
      <c r="X199" s="200">
        <f t="shared" si="148"/>
        <v>1.2786856568790963</v>
      </c>
      <c r="Y199" s="200">
        <f t="shared" si="148"/>
        <v>1.2912565005139227</v>
      </c>
      <c r="Z199" s="200">
        <f t="shared" si="148"/>
        <v>1.3039332328418691</v>
      </c>
      <c r="AA199" s="200">
        <f t="shared" si="148"/>
        <v>1.3167255694233411</v>
      </c>
      <c r="AB199" s="200">
        <f t="shared" si="148"/>
        <v>1.3296389823513555</v>
      </c>
      <c r="AC199" s="200">
        <f t="shared" si="148"/>
        <v>1.3426768280079084</v>
      </c>
      <c r="AD199" s="200">
        <f t="shared" si="148"/>
        <v>1.3558414110012071</v>
      </c>
      <c r="AE199" s="200">
        <f t="shared" si="148"/>
        <v>1.3691345161939079</v>
      </c>
      <c r="AF199" s="200">
        <f t="shared" si="148"/>
        <v>1.3825576747774475</v>
      </c>
      <c r="AG199" s="200">
        <f t="shared" si="148"/>
        <v>1.3961122973700064</v>
      </c>
      <c r="AH199" s="200">
        <f t="shared" si="148"/>
        <v>1.4097997406268865</v>
      </c>
      <c r="AI199" s="200">
        <f t="shared" si="148"/>
        <v>1.4236213406076983</v>
      </c>
      <c r="AJ199" s="200">
        <f t="shared" si="148"/>
        <v>1.4375784295225575</v>
      </c>
      <c r="AK199" s="200">
        <f t="shared" si="148"/>
        <v>1.4516723441684061</v>
      </c>
      <c r="AL199" s="200">
        <f t="shared" si="148"/>
        <v>1.4659044302110082</v>
      </c>
      <c r="AM199" s="200">
        <f t="shared" si="148"/>
        <v>1.4802760443904148</v>
      </c>
      <c r="AN199" s="200">
        <f t="shared" si="148"/>
        <v>1.4947885556887941</v>
      </c>
      <c r="AO199" s="200">
        <f t="shared" si="148"/>
        <v>1.5094433459800778</v>
      </c>
      <c r="AP199" s="200">
        <f t="shared" si="148"/>
        <v>1.5242418104211672</v>
      </c>
      <c r="AQ199" s="200">
        <f t="shared" si="148"/>
        <v>1.5391853577145662</v>
      </c>
      <c r="AR199" s="200">
        <f t="shared" si="148"/>
        <v>1.554275410307383</v>
      </c>
      <c r="AS199" s="200">
        <f t="shared" si="148"/>
        <v>1.5695134045591848</v>
      </c>
      <c r="AT199" s="200">
        <f t="shared" si="148"/>
        <v>1.5849007908949433</v>
      </c>
      <c r="AU199" s="200">
        <f t="shared" si="148"/>
        <v>1.6004390339512082</v>
      </c>
      <c r="AV199" s="200">
        <f t="shared" si="148"/>
        <v>1.6161296127195737</v>
      </c>
      <c r="AW199" s="200">
        <f t="shared" si="148"/>
        <v>1.6319740206894815</v>
      </c>
      <c r="AX199" s="200">
        <f t="shared" si="148"/>
        <v>1.6479737659913931</v>
      </c>
      <c r="AY199" s="200">
        <f t="shared" si="148"/>
        <v>1.6641303715408455</v>
      </c>
      <c r="AZ199" s="200">
        <f t="shared" si="148"/>
        <v>1.6804453751836617</v>
      </c>
      <c r="BA199" s="200">
        <f t="shared" si="148"/>
        <v>1.6969203298424542</v>
      </c>
      <c r="BB199" s="200">
        <f t="shared" si="148"/>
        <v>1.7135568036645037</v>
      </c>
      <c r="BC199" s="200">
        <f t="shared" si="148"/>
        <v>1.7303563801710511</v>
      </c>
      <c r="BD199" s="200">
        <f t="shared" si="148"/>
        <v>1.7473206584080381</v>
      </c>
      <c r="BE199" s="200">
        <f t="shared" si="148"/>
        <v>1.7644512530983212</v>
      </c>
      <c r="BF199" s="200">
        <f t="shared" si="148"/>
        <v>1.7817497947953678</v>
      </c>
      <c r="BG199" s="200">
        <f t="shared" si="148"/>
        <v>1.7992179300384614</v>
      </c>
      <c r="BH199" s="200">
        <f t="shared" si="148"/>
        <v>1.8168573215094281</v>
      </c>
      <c r="BI199" s="200">
        <f t="shared" si="148"/>
        <v>1.8346696481908937</v>
      </c>
      <c r="BJ199" s="200">
        <f t="shared" si="148"/>
        <v>1.8526566055260987</v>
      </c>
      <c r="BK199" s="200">
        <f t="shared" si="148"/>
        <v>1.8708199055802763</v>
      </c>
      <c r="BL199" s="200">
        <f t="shared" si="148"/>
        <v>1.8891612772036124</v>
      </c>
      <c r="BM199" s="200">
        <f t="shared" si="148"/>
        <v>1.9076824661958047</v>
      </c>
      <c r="BN199" s="200">
        <f t="shared" si="148"/>
        <v>1.9263852354722339</v>
      </c>
      <c r="BO199" s="200">
        <f t="shared" si="148"/>
        <v>1.9452713652317657</v>
      </c>
      <c r="BP199" s="200">
        <f t="shared" si="148"/>
        <v>1.9643426531261945</v>
      </c>
      <c r="BQ199" s="200">
        <f t="shared" si="148"/>
        <v>1.9836009144313533</v>
      </c>
    </row>
    <row r="200" spans="5:69">
      <c r="E200" s="326"/>
      <c r="F200" s="328"/>
      <c r="G200" s="329"/>
      <c r="H200" s="323"/>
      <c r="I200" s="230" t="s">
        <v>325</v>
      </c>
      <c r="J200" s="200">
        <f>J196+J198+J199</f>
        <v>5.6868444332111698</v>
      </c>
      <c r="K200" s="200">
        <f>K196+K198+K199</f>
        <v>8.5860200266129425</v>
      </c>
      <c r="L200" s="200">
        <f t="shared" ref="L200:BQ200" si="149">L196+L198+L199</f>
        <v>10.091907801843314</v>
      </c>
      <c r="M200" s="200">
        <f t="shared" si="149"/>
        <v>10.901703628561803</v>
      </c>
      <c r="N200" s="200">
        <f t="shared" si="149"/>
        <v>11.364010852976342</v>
      </c>
      <c r="O200" s="200">
        <f t="shared" si="149"/>
        <v>11.653136612621804</v>
      </c>
      <c r="P200" s="200">
        <f t="shared" si="149"/>
        <v>11.856239994269373</v>
      </c>
      <c r="Q200" s="200">
        <f t="shared" si="149"/>
        <v>12.016906113406474</v>
      </c>
      <c r="R200" s="200">
        <f t="shared" si="149"/>
        <v>12.156933154507104</v>
      </c>
      <c r="S200" s="200">
        <f t="shared" si="149"/>
        <v>12.287225891702553</v>
      </c>
      <c r="T200" s="200">
        <f t="shared" si="149"/>
        <v>12.413242449657622</v>
      </c>
      <c r="U200" s="200">
        <f t="shared" si="149"/>
        <v>12.537717684554826</v>
      </c>
      <c r="V200" s="200">
        <f t="shared" si="149"/>
        <v>12.662024875137996</v>
      </c>
      <c r="W200" s="200">
        <f t="shared" si="149"/>
        <v>12.786856568790961</v>
      </c>
      <c r="X200" s="200">
        <f t="shared" si="149"/>
        <v>12.912565005139227</v>
      </c>
      <c r="Y200" s="200">
        <f t="shared" si="149"/>
        <v>13.039332328418689</v>
      </c>
      <c r="Z200" s="200">
        <f t="shared" si="149"/>
        <v>13.167255694233409</v>
      </c>
      <c r="AA200" s="200">
        <f t="shared" si="149"/>
        <v>13.296389823513554</v>
      </c>
      <c r="AB200" s="200">
        <f t="shared" si="149"/>
        <v>13.426768280079084</v>
      </c>
      <c r="AC200" s="200">
        <f t="shared" si="149"/>
        <v>13.558414110012071</v>
      </c>
      <c r="AD200" s="200">
        <f t="shared" si="149"/>
        <v>13.691345161939079</v>
      </c>
      <c r="AE200" s="200">
        <f t="shared" si="149"/>
        <v>13.825576747774475</v>
      </c>
      <c r="AF200" s="200">
        <f t="shared" si="149"/>
        <v>13.961122973700064</v>
      </c>
      <c r="AG200" s="200">
        <f t="shared" si="149"/>
        <v>14.097997406268865</v>
      </c>
      <c r="AH200" s="200">
        <f t="shared" si="149"/>
        <v>14.236213406076981</v>
      </c>
      <c r="AI200" s="200">
        <f t="shared" si="149"/>
        <v>14.375784295225575</v>
      </c>
      <c r="AJ200" s="200">
        <f t="shared" si="149"/>
        <v>14.516723441684059</v>
      </c>
      <c r="AK200" s="200">
        <f t="shared" si="149"/>
        <v>14.659044302110081</v>
      </c>
      <c r="AL200" s="200">
        <f t="shared" si="149"/>
        <v>14.802760443904148</v>
      </c>
      <c r="AM200" s="200">
        <f t="shared" si="149"/>
        <v>14.94788555688794</v>
      </c>
      <c r="AN200" s="200">
        <f t="shared" si="149"/>
        <v>15.094433459800777</v>
      </c>
      <c r="AO200" s="200">
        <f t="shared" si="149"/>
        <v>15.242418104211671</v>
      </c>
      <c r="AP200" s="200">
        <f t="shared" si="149"/>
        <v>15.39185357714566</v>
      </c>
      <c r="AQ200" s="200">
        <f t="shared" si="149"/>
        <v>15.542754103073829</v>
      </c>
      <c r="AR200" s="200">
        <f t="shared" si="149"/>
        <v>15.695134045591846</v>
      </c>
      <c r="AS200" s="200">
        <f t="shared" si="149"/>
        <v>15.849007908949432</v>
      </c>
      <c r="AT200" s="200">
        <f t="shared" si="149"/>
        <v>16.004390339512081</v>
      </c>
      <c r="AU200" s="200">
        <f t="shared" si="149"/>
        <v>16.161296127195737</v>
      </c>
      <c r="AV200" s="200">
        <f t="shared" si="149"/>
        <v>16.319740206894814</v>
      </c>
      <c r="AW200" s="200">
        <f t="shared" si="149"/>
        <v>16.47973765991393</v>
      </c>
      <c r="AX200" s="200">
        <f t="shared" si="149"/>
        <v>16.641303715408455</v>
      </c>
      <c r="AY200" s="200">
        <f t="shared" si="149"/>
        <v>16.804453751836615</v>
      </c>
      <c r="AZ200" s="200">
        <f t="shared" si="149"/>
        <v>16.969203298424542</v>
      </c>
      <c r="BA200" s="200">
        <f t="shared" si="149"/>
        <v>17.135568036645036</v>
      </c>
      <c r="BB200" s="200">
        <f t="shared" si="149"/>
        <v>17.30356380171051</v>
      </c>
      <c r="BC200" s="200">
        <f t="shared" si="149"/>
        <v>17.47320658408038</v>
      </c>
      <c r="BD200" s="200">
        <f t="shared" si="149"/>
        <v>17.64451253098321</v>
      </c>
      <c r="BE200" s="200">
        <f t="shared" si="149"/>
        <v>17.817497947953676</v>
      </c>
      <c r="BF200" s="200">
        <f t="shared" si="149"/>
        <v>17.992179300384613</v>
      </c>
      <c r="BG200" s="200">
        <f t="shared" si="149"/>
        <v>18.16857321509428</v>
      </c>
      <c r="BH200" s="200">
        <f t="shared" si="149"/>
        <v>18.346696481908936</v>
      </c>
      <c r="BI200" s="200">
        <f t="shared" si="149"/>
        <v>18.526566055260986</v>
      </c>
      <c r="BJ200" s="200">
        <f t="shared" si="149"/>
        <v>18.708199055802762</v>
      </c>
      <c r="BK200" s="200">
        <f t="shared" si="149"/>
        <v>18.891612772036122</v>
      </c>
      <c r="BL200" s="200">
        <f t="shared" si="149"/>
        <v>19.076824661958046</v>
      </c>
      <c r="BM200" s="200">
        <f t="shared" si="149"/>
        <v>19.263852354722339</v>
      </c>
      <c r="BN200" s="200">
        <f t="shared" si="149"/>
        <v>19.452713652317655</v>
      </c>
      <c r="BO200" s="200">
        <f t="shared" si="149"/>
        <v>19.643426531261944</v>
      </c>
      <c r="BP200" s="200">
        <f t="shared" si="149"/>
        <v>19.836009144313532</v>
      </c>
      <c r="BQ200" s="200">
        <f t="shared" si="149"/>
        <v>20.030479822198959</v>
      </c>
    </row>
    <row r="201" spans="5:69">
      <c r="E201" s="326"/>
      <c r="F201" s="328"/>
      <c r="G201" s="329"/>
      <c r="H201" s="323"/>
      <c r="I201" s="230" t="s">
        <v>295</v>
      </c>
      <c r="J201" s="200">
        <f>J197*J200</f>
        <v>51.181599898900529</v>
      </c>
      <c r="K201" s="200">
        <f>K197*K200</f>
        <v>77.274180239516483</v>
      </c>
      <c r="L201" s="200">
        <f t="shared" ref="L201:BQ201" si="150">L197*L200</f>
        <v>90.827170216589835</v>
      </c>
      <c r="M201" s="200">
        <f t="shared" si="150"/>
        <v>98.115332657056229</v>
      </c>
      <c r="N201" s="200">
        <f t="shared" si="150"/>
        <v>102.27609767678709</v>
      </c>
      <c r="O201" s="200">
        <f t="shared" si="150"/>
        <v>104.87822951359624</v>
      </c>
      <c r="P201" s="200">
        <f t="shared" si="150"/>
        <v>106.70615994842436</v>
      </c>
      <c r="Q201" s="200">
        <f t="shared" si="150"/>
        <v>108.15215502065827</v>
      </c>
      <c r="R201" s="200">
        <f t="shared" si="150"/>
        <v>109.41239839056394</v>
      </c>
      <c r="S201" s="200">
        <f t="shared" si="150"/>
        <v>110.58503302532297</v>
      </c>
      <c r="T201" s="200">
        <f t="shared" si="150"/>
        <v>111.71918204691859</v>
      </c>
      <c r="U201" s="200">
        <f t="shared" si="150"/>
        <v>112.83945916099343</v>
      </c>
      <c r="V201" s="200">
        <f t="shared" si="150"/>
        <v>113.95822387624197</v>
      </c>
      <c r="W201" s="200">
        <f t="shared" si="150"/>
        <v>115.08170911911866</v>
      </c>
      <c r="X201" s="200">
        <f t="shared" si="150"/>
        <v>116.21308504625304</v>
      </c>
      <c r="Y201" s="200">
        <f t="shared" si="150"/>
        <v>117.35399095576821</v>
      </c>
      <c r="Z201" s="200">
        <f t="shared" si="150"/>
        <v>118.50530124810068</v>
      </c>
      <c r="AA201" s="200">
        <f t="shared" si="150"/>
        <v>119.66750841162198</v>
      </c>
      <c r="AB201" s="200">
        <f t="shared" si="150"/>
        <v>120.84091452071176</v>
      </c>
      <c r="AC201" s="200">
        <f t="shared" si="150"/>
        <v>122.02572699010864</v>
      </c>
      <c r="AD201" s="200">
        <f t="shared" si="150"/>
        <v>123.22210645745172</v>
      </c>
      <c r="AE201" s="200">
        <f t="shared" si="150"/>
        <v>124.43019072997028</v>
      </c>
      <c r="AF201" s="200">
        <f t="shared" si="150"/>
        <v>125.65010676330058</v>
      </c>
      <c r="AG201" s="200">
        <f t="shared" si="150"/>
        <v>126.88197665641978</v>
      </c>
      <c r="AH201" s="200">
        <f t="shared" si="150"/>
        <v>128.12592065469283</v>
      </c>
      <c r="AI201" s="200">
        <f t="shared" si="150"/>
        <v>129.38205865703017</v>
      </c>
      <c r="AJ201" s="200">
        <f t="shared" si="150"/>
        <v>130.65051097515652</v>
      </c>
      <c r="AK201" s="200">
        <f t="shared" si="150"/>
        <v>131.93139871899072</v>
      </c>
      <c r="AL201" s="200">
        <f t="shared" si="150"/>
        <v>133.22484399513735</v>
      </c>
      <c r="AM201" s="200">
        <f t="shared" si="150"/>
        <v>134.53097001199146</v>
      </c>
      <c r="AN201" s="200">
        <f t="shared" si="150"/>
        <v>135.849901138207</v>
      </c>
      <c r="AO201" s="200">
        <f t="shared" si="150"/>
        <v>137.18176293790503</v>
      </c>
      <c r="AP201" s="200">
        <f t="shared" si="150"/>
        <v>138.52668219431095</v>
      </c>
      <c r="AQ201" s="200">
        <f t="shared" si="150"/>
        <v>139.88478692766446</v>
      </c>
      <c r="AR201" s="200">
        <f t="shared" si="150"/>
        <v>141.25620641032663</v>
      </c>
      <c r="AS201" s="200">
        <f t="shared" si="150"/>
        <v>142.64107118054488</v>
      </c>
      <c r="AT201" s="200">
        <f t="shared" si="150"/>
        <v>144.03951305560872</v>
      </c>
      <c r="AU201" s="200">
        <f t="shared" si="150"/>
        <v>145.45166514476162</v>
      </c>
      <c r="AV201" s="200">
        <f t="shared" si="150"/>
        <v>146.87766186205332</v>
      </c>
      <c r="AW201" s="200">
        <f t="shared" si="150"/>
        <v>148.31763893922536</v>
      </c>
      <c r="AX201" s="200">
        <f t="shared" si="150"/>
        <v>149.77173343867611</v>
      </c>
      <c r="AY201" s="200">
        <f t="shared" si="150"/>
        <v>151.24008376652952</v>
      </c>
      <c r="AZ201" s="200">
        <f t="shared" si="150"/>
        <v>152.72282968582087</v>
      </c>
      <c r="BA201" s="200">
        <f t="shared" si="150"/>
        <v>154.22011232980532</v>
      </c>
      <c r="BB201" s="200">
        <f t="shared" si="150"/>
        <v>155.73207421539459</v>
      </c>
      <c r="BC201" s="200">
        <f t="shared" si="150"/>
        <v>157.25885925672341</v>
      </c>
      <c r="BD201" s="200">
        <f t="shared" si="150"/>
        <v>158.80061277884889</v>
      </c>
      <c r="BE201" s="200">
        <f t="shared" si="150"/>
        <v>160.35748153158309</v>
      </c>
      <c r="BF201" s="200">
        <f t="shared" si="150"/>
        <v>161.92961370346151</v>
      </c>
      <c r="BG201" s="200">
        <f t="shared" si="150"/>
        <v>163.51715893584853</v>
      </c>
      <c r="BH201" s="200">
        <f t="shared" si="150"/>
        <v>165.12026833718042</v>
      </c>
      <c r="BI201" s="200">
        <f t="shared" si="150"/>
        <v>166.73909449734887</v>
      </c>
      <c r="BJ201" s="200">
        <f t="shared" si="150"/>
        <v>168.37379150222486</v>
      </c>
      <c r="BK201" s="200">
        <f t="shared" si="150"/>
        <v>170.02451494832511</v>
      </c>
      <c r="BL201" s="200">
        <f t="shared" si="150"/>
        <v>171.69142195762242</v>
      </c>
      <c r="BM201" s="200">
        <f t="shared" si="150"/>
        <v>173.37467119250104</v>
      </c>
      <c r="BN201" s="200">
        <f t="shared" si="150"/>
        <v>175.07442287085888</v>
      </c>
      <c r="BO201" s="200">
        <f t="shared" si="150"/>
        <v>176.79083878135751</v>
      </c>
      <c r="BP201" s="200">
        <f t="shared" si="150"/>
        <v>178.52408229882178</v>
      </c>
      <c r="BQ201" s="200">
        <f t="shared" si="150"/>
        <v>180.27431839979064</v>
      </c>
    </row>
    <row r="202" spans="5:69">
      <c r="E202" s="326"/>
      <c r="F202" s="328"/>
      <c r="G202" s="329"/>
      <c r="H202" s="323"/>
      <c r="I202" s="230" t="s">
        <v>326</v>
      </c>
      <c r="J202" s="219">
        <f>Variables!$D$21</f>
        <v>4000</v>
      </c>
      <c r="K202" s="219">
        <f>Variables!$D$21</f>
        <v>4000</v>
      </c>
      <c r="L202" s="219">
        <f>Variables!$D$21</f>
        <v>4000</v>
      </c>
      <c r="M202" s="219">
        <f>Variables!$D$21</f>
        <v>4000</v>
      </c>
      <c r="N202" s="219">
        <f>Variables!$D$21</f>
        <v>4000</v>
      </c>
      <c r="O202" s="219">
        <f>Variables!$D$21</f>
        <v>4000</v>
      </c>
      <c r="P202" s="219">
        <f>Variables!$D$21</f>
        <v>4000</v>
      </c>
      <c r="Q202" s="219">
        <f>Variables!$D$21</f>
        <v>4000</v>
      </c>
      <c r="R202" s="219">
        <f>Variables!$D$21</f>
        <v>4000</v>
      </c>
      <c r="S202" s="219">
        <f>Variables!$D$21</f>
        <v>4000</v>
      </c>
      <c r="T202" s="219">
        <f>Variables!$D$21</f>
        <v>4000</v>
      </c>
      <c r="U202" s="219">
        <f>Variables!$D$21</f>
        <v>4000</v>
      </c>
      <c r="V202" s="219">
        <f>Variables!$D$21</f>
        <v>4000</v>
      </c>
      <c r="W202" s="219">
        <f>Variables!$D$21</f>
        <v>4000</v>
      </c>
      <c r="X202" s="219">
        <f>Variables!$D$21</f>
        <v>4000</v>
      </c>
      <c r="Y202" s="219">
        <f>Variables!$D$21</f>
        <v>4000</v>
      </c>
      <c r="Z202" s="219">
        <f>Variables!$D$21</f>
        <v>4000</v>
      </c>
      <c r="AA202" s="219">
        <f>Variables!$D$21</f>
        <v>4000</v>
      </c>
      <c r="AB202" s="219">
        <f>Variables!$D$21</f>
        <v>4000</v>
      </c>
      <c r="AC202" s="219">
        <f>Variables!$D$21</f>
        <v>4000</v>
      </c>
      <c r="AD202" s="219">
        <f>Variables!$D$21</f>
        <v>4000</v>
      </c>
      <c r="AE202" s="219">
        <f>Variables!$D$21</f>
        <v>4000</v>
      </c>
      <c r="AF202" s="219">
        <f>Variables!$D$21</f>
        <v>4000</v>
      </c>
      <c r="AG202" s="219">
        <f>Variables!$D$21</f>
        <v>4000</v>
      </c>
      <c r="AH202" s="219">
        <f>Variables!$D$21</f>
        <v>4000</v>
      </c>
      <c r="AI202" s="219">
        <f>Variables!$D$21</f>
        <v>4000</v>
      </c>
      <c r="AJ202" s="219">
        <f>Variables!$D$21</f>
        <v>4000</v>
      </c>
      <c r="AK202" s="219">
        <f>Variables!$D$21</f>
        <v>4000</v>
      </c>
      <c r="AL202" s="219">
        <f>Variables!$D$21</f>
        <v>4000</v>
      </c>
      <c r="AM202" s="219">
        <f>Variables!$D$21</f>
        <v>4000</v>
      </c>
      <c r="AN202" s="219">
        <f>Variables!$D$21</f>
        <v>4000</v>
      </c>
      <c r="AO202" s="219">
        <f>Variables!$D$21</f>
        <v>4000</v>
      </c>
      <c r="AP202" s="219">
        <f>Variables!$D$21</f>
        <v>4000</v>
      </c>
      <c r="AQ202" s="219">
        <f>Variables!$D$21</f>
        <v>4000</v>
      </c>
      <c r="AR202" s="219">
        <f>Variables!$D$21</f>
        <v>4000</v>
      </c>
      <c r="AS202" s="219">
        <f>Variables!$D$21</f>
        <v>4000</v>
      </c>
      <c r="AT202" s="219">
        <f>Variables!$D$21</f>
        <v>4000</v>
      </c>
      <c r="AU202" s="219">
        <f>Variables!$D$21</f>
        <v>4000</v>
      </c>
      <c r="AV202" s="219">
        <f>Variables!$D$21</f>
        <v>4000</v>
      </c>
      <c r="AW202" s="219">
        <f>Variables!$D$21</f>
        <v>4000</v>
      </c>
      <c r="AX202" s="219">
        <f>Variables!$D$21</f>
        <v>4000</v>
      </c>
      <c r="AY202" s="219">
        <f>Variables!$D$21</f>
        <v>4000</v>
      </c>
      <c r="AZ202" s="219">
        <f>Variables!$D$21</f>
        <v>4000</v>
      </c>
      <c r="BA202" s="219">
        <f>Variables!$D$21</f>
        <v>4000</v>
      </c>
      <c r="BB202" s="219">
        <f>Variables!$D$21</f>
        <v>4000</v>
      </c>
      <c r="BC202" s="219">
        <f>Variables!$D$21</f>
        <v>4000</v>
      </c>
      <c r="BD202" s="219">
        <f>Variables!$D$21</f>
        <v>4000</v>
      </c>
      <c r="BE202" s="219">
        <f>Variables!$D$21</f>
        <v>4000</v>
      </c>
      <c r="BF202" s="219">
        <f>Variables!$D$21</f>
        <v>4000</v>
      </c>
      <c r="BG202" s="219">
        <f>Variables!$D$21</f>
        <v>4000</v>
      </c>
      <c r="BH202" s="219">
        <f>Variables!$D$21</f>
        <v>4000</v>
      </c>
      <c r="BI202" s="219">
        <f>Variables!$D$21</f>
        <v>4000</v>
      </c>
      <c r="BJ202" s="219">
        <f>Variables!$D$21</f>
        <v>4000</v>
      </c>
      <c r="BK202" s="219">
        <f>Variables!$D$21</f>
        <v>4000</v>
      </c>
      <c r="BL202" s="219">
        <f>Variables!$D$21</f>
        <v>4000</v>
      </c>
      <c r="BM202" s="219">
        <f>Variables!$D$21</f>
        <v>4000</v>
      </c>
      <c r="BN202" s="219">
        <f>Variables!$D$21</f>
        <v>4000</v>
      </c>
      <c r="BO202" s="219">
        <f>Variables!$D$21</f>
        <v>4000</v>
      </c>
      <c r="BP202" s="219">
        <f>Variables!$D$21</f>
        <v>4000</v>
      </c>
      <c r="BQ202" s="219">
        <f>Variables!$D$21</f>
        <v>4000</v>
      </c>
    </row>
    <row r="203" spans="5:69">
      <c r="E203" s="326"/>
      <c r="F203" s="328"/>
      <c r="G203" s="329"/>
      <c r="H203" s="323"/>
      <c r="I203" s="230" t="s">
        <v>446</v>
      </c>
      <c r="J203" s="204">
        <f t="shared" ref="J203:BQ203" si="151">J202*$B$11</f>
        <v>1000</v>
      </c>
      <c r="K203" s="204">
        <f t="shared" si="151"/>
        <v>1000</v>
      </c>
      <c r="L203" s="204">
        <f t="shared" si="151"/>
        <v>1000</v>
      </c>
      <c r="M203" s="204">
        <f t="shared" si="151"/>
        <v>1000</v>
      </c>
      <c r="N203" s="204">
        <f t="shared" si="151"/>
        <v>1000</v>
      </c>
      <c r="O203" s="204">
        <f t="shared" si="151"/>
        <v>1000</v>
      </c>
      <c r="P203" s="204">
        <f t="shared" si="151"/>
        <v>1000</v>
      </c>
      <c r="Q203" s="204">
        <f t="shared" si="151"/>
        <v>1000</v>
      </c>
      <c r="R203" s="204">
        <f t="shared" si="151"/>
        <v>1000</v>
      </c>
      <c r="S203" s="204">
        <f t="shared" si="151"/>
        <v>1000</v>
      </c>
      <c r="T203" s="204">
        <f t="shared" si="151"/>
        <v>1000</v>
      </c>
      <c r="U203" s="204">
        <f t="shared" si="151"/>
        <v>1000</v>
      </c>
      <c r="V203" s="204">
        <f t="shared" si="151"/>
        <v>1000</v>
      </c>
      <c r="W203" s="204">
        <f t="shared" si="151"/>
        <v>1000</v>
      </c>
      <c r="X203" s="204">
        <f t="shared" si="151"/>
        <v>1000</v>
      </c>
      <c r="Y203" s="204">
        <f t="shared" si="151"/>
        <v>1000</v>
      </c>
      <c r="Z203" s="204">
        <f t="shared" si="151"/>
        <v>1000</v>
      </c>
      <c r="AA203" s="204">
        <f t="shared" si="151"/>
        <v>1000</v>
      </c>
      <c r="AB203" s="204">
        <f t="shared" si="151"/>
        <v>1000</v>
      </c>
      <c r="AC203" s="204">
        <f t="shared" si="151"/>
        <v>1000</v>
      </c>
      <c r="AD203" s="204">
        <f t="shared" si="151"/>
        <v>1000</v>
      </c>
      <c r="AE203" s="204">
        <f t="shared" si="151"/>
        <v>1000</v>
      </c>
      <c r="AF203" s="204">
        <f t="shared" si="151"/>
        <v>1000</v>
      </c>
      <c r="AG203" s="204">
        <f t="shared" si="151"/>
        <v>1000</v>
      </c>
      <c r="AH203" s="204">
        <f t="shared" si="151"/>
        <v>1000</v>
      </c>
      <c r="AI203" s="204">
        <f t="shared" si="151"/>
        <v>1000</v>
      </c>
      <c r="AJ203" s="204">
        <f t="shared" si="151"/>
        <v>1000</v>
      </c>
      <c r="AK203" s="204">
        <f t="shared" si="151"/>
        <v>1000</v>
      </c>
      <c r="AL203" s="204">
        <f t="shared" si="151"/>
        <v>1000</v>
      </c>
      <c r="AM203" s="204">
        <f t="shared" si="151"/>
        <v>1000</v>
      </c>
      <c r="AN203" s="204">
        <f t="shared" si="151"/>
        <v>1000</v>
      </c>
      <c r="AO203" s="204">
        <f t="shared" si="151"/>
        <v>1000</v>
      </c>
      <c r="AP203" s="204">
        <f t="shared" si="151"/>
        <v>1000</v>
      </c>
      <c r="AQ203" s="204">
        <f t="shared" si="151"/>
        <v>1000</v>
      </c>
      <c r="AR203" s="204">
        <f t="shared" si="151"/>
        <v>1000</v>
      </c>
      <c r="AS203" s="204">
        <f t="shared" si="151"/>
        <v>1000</v>
      </c>
      <c r="AT203" s="204">
        <f t="shared" si="151"/>
        <v>1000</v>
      </c>
      <c r="AU203" s="204">
        <f t="shared" si="151"/>
        <v>1000</v>
      </c>
      <c r="AV203" s="204">
        <f t="shared" si="151"/>
        <v>1000</v>
      </c>
      <c r="AW203" s="204">
        <f t="shared" si="151"/>
        <v>1000</v>
      </c>
      <c r="AX203" s="204">
        <f t="shared" si="151"/>
        <v>1000</v>
      </c>
      <c r="AY203" s="204">
        <f t="shared" si="151"/>
        <v>1000</v>
      </c>
      <c r="AZ203" s="204">
        <f t="shared" si="151"/>
        <v>1000</v>
      </c>
      <c r="BA203" s="204">
        <f t="shared" si="151"/>
        <v>1000</v>
      </c>
      <c r="BB203" s="204">
        <f t="shared" si="151"/>
        <v>1000</v>
      </c>
      <c r="BC203" s="204">
        <f t="shared" si="151"/>
        <v>1000</v>
      </c>
      <c r="BD203" s="204">
        <f t="shared" si="151"/>
        <v>1000</v>
      </c>
      <c r="BE203" s="204">
        <f t="shared" si="151"/>
        <v>1000</v>
      </c>
      <c r="BF203" s="204">
        <f t="shared" si="151"/>
        <v>1000</v>
      </c>
      <c r="BG203" s="204">
        <f t="shared" si="151"/>
        <v>1000</v>
      </c>
      <c r="BH203" s="204">
        <f t="shared" si="151"/>
        <v>1000</v>
      </c>
      <c r="BI203" s="204">
        <f t="shared" si="151"/>
        <v>1000</v>
      </c>
      <c r="BJ203" s="204">
        <f t="shared" si="151"/>
        <v>1000</v>
      </c>
      <c r="BK203" s="204">
        <f t="shared" si="151"/>
        <v>1000</v>
      </c>
      <c r="BL203" s="204">
        <f t="shared" si="151"/>
        <v>1000</v>
      </c>
      <c r="BM203" s="204">
        <f t="shared" si="151"/>
        <v>1000</v>
      </c>
      <c r="BN203" s="204">
        <f t="shared" si="151"/>
        <v>1000</v>
      </c>
      <c r="BO203" s="204">
        <f t="shared" si="151"/>
        <v>1000</v>
      </c>
      <c r="BP203" s="204">
        <f t="shared" si="151"/>
        <v>1000</v>
      </c>
      <c r="BQ203" s="204">
        <f t="shared" si="151"/>
        <v>1000</v>
      </c>
    </row>
    <row r="204" spans="5:69">
      <c r="E204" s="326"/>
      <c r="F204" s="328"/>
      <c r="G204" s="329"/>
      <c r="H204" s="323"/>
      <c r="I204" s="230" t="s">
        <v>346</v>
      </c>
      <c r="J204" s="204">
        <f>J201*J202</f>
        <v>204726.39959560212</v>
      </c>
      <c r="K204" s="204">
        <f t="shared" ref="K204:BQ204" si="152">K201*K202</f>
        <v>309096.72095806594</v>
      </c>
      <c r="L204" s="204">
        <f t="shared" si="152"/>
        <v>363308.68086635933</v>
      </c>
      <c r="M204" s="204">
        <f t="shared" si="152"/>
        <v>392461.33062822494</v>
      </c>
      <c r="N204" s="204">
        <f t="shared" si="152"/>
        <v>409104.39070714836</v>
      </c>
      <c r="O204" s="204">
        <f t="shared" si="152"/>
        <v>419512.91805438494</v>
      </c>
      <c r="P204" s="204">
        <f t="shared" si="152"/>
        <v>426824.63979369745</v>
      </c>
      <c r="Q204" s="204">
        <f t="shared" si="152"/>
        <v>432608.6200826331</v>
      </c>
      <c r="R204" s="204">
        <f t="shared" si="152"/>
        <v>437649.59356225573</v>
      </c>
      <c r="S204" s="204">
        <f t="shared" si="152"/>
        <v>442340.13210129191</v>
      </c>
      <c r="T204" s="204">
        <f t="shared" si="152"/>
        <v>446876.72818767437</v>
      </c>
      <c r="U204" s="204">
        <f t="shared" si="152"/>
        <v>451357.83664397371</v>
      </c>
      <c r="V204" s="204">
        <f t="shared" si="152"/>
        <v>455832.89550496789</v>
      </c>
      <c r="W204" s="204">
        <f t="shared" si="152"/>
        <v>460326.83647647465</v>
      </c>
      <c r="X204" s="204">
        <f t="shared" si="152"/>
        <v>464852.34018501214</v>
      </c>
      <c r="Y204" s="204">
        <f t="shared" si="152"/>
        <v>469415.96382307285</v>
      </c>
      <c r="Z204" s="204">
        <f t="shared" si="152"/>
        <v>474021.20499240269</v>
      </c>
      <c r="AA204" s="204">
        <f t="shared" si="152"/>
        <v>478670.03364648792</v>
      </c>
      <c r="AB204" s="204">
        <f t="shared" si="152"/>
        <v>483363.65808284708</v>
      </c>
      <c r="AC204" s="204">
        <f t="shared" si="152"/>
        <v>488102.90796043456</v>
      </c>
      <c r="AD204" s="204">
        <f t="shared" si="152"/>
        <v>492888.42582980689</v>
      </c>
      <c r="AE204" s="204">
        <f t="shared" si="152"/>
        <v>497720.76291988109</v>
      </c>
      <c r="AF204" s="204">
        <f t="shared" si="152"/>
        <v>502600.42705320235</v>
      </c>
      <c r="AG204" s="204">
        <f t="shared" si="152"/>
        <v>507527.90662567911</v>
      </c>
      <c r="AH204" s="204">
        <f t="shared" si="152"/>
        <v>512503.68261877133</v>
      </c>
      <c r="AI204" s="204">
        <f t="shared" si="152"/>
        <v>517528.23462812067</v>
      </c>
      <c r="AJ204" s="204">
        <f t="shared" si="152"/>
        <v>522602.04390062607</v>
      </c>
      <c r="AK204" s="204">
        <f t="shared" si="152"/>
        <v>527725.59487596294</v>
      </c>
      <c r="AL204" s="204">
        <f t="shared" si="152"/>
        <v>532899.37598054938</v>
      </c>
      <c r="AM204" s="204">
        <f t="shared" si="152"/>
        <v>538123.88004796579</v>
      </c>
      <c r="AN204" s="204">
        <f t="shared" si="152"/>
        <v>543399.60455282801</v>
      </c>
      <c r="AO204" s="204">
        <f t="shared" si="152"/>
        <v>548727.05175162014</v>
      </c>
      <c r="AP204" s="204">
        <f t="shared" si="152"/>
        <v>554106.72877724376</v>
      </c>
      <c r="AQ204" s="204">
        <f t="shared" si="152"/>
        <v>559539.14771065791</v>
      </c>
      <c r="AR204" s="204">
        <f t="shared" si="152"/>
        <v>565024.82564130647</v>
      </c>
      <c r="AS204" s="204">
        <f t="shared" si="152"/>
        <v>570564.28472217952</v>
      </c>
      <c r="AT204" s="204">
        <f t="shared" si="152"/>
        <v>576158.0522224349</v>
      </c>
      <c r="AU204" s="204">
        <f t="shared" si="152"/>
        <v>581806.66057904647</v>
      </c>
      <c r="AV204" s="204">
        <f t="shared" si="152"/>
        <v>587510.64744821331</v>
      </c>
      <c r="AW204" s="204">
        <f t="shared" si="152"/>
        <v>593270.55575690139</v>
      </c>
      <c r="AX204" s="204">
        <f t="shared" si="152"/>
        <v>599086.93375470443</v>
      </c>
      <c r="AY204" s="204">
        <f t="shared" si="152"/>
        <v>604960.33506611804</v>
      </c>
      <c r="AZ204" s="204">
        <f t="shared" si="152"/>
        <v>610891.31874328351</v>
      </c>
      <c r="BA204" s="204">
        <f t="shared" si="152"/>
        <v>616880.44931922131</v>
      </c>
      <c r="BB204" s="204">
        <f t="shared" si="152"/>
        <v>622928.29686157836</v>
      </c>
      <c r="BC204" s="204">
        <f t="shared" si="152"/>
        <v>629035.4370268936</v>
      </c>
      <c r="BD204" s="204">
        <f t="shared" si="152"/>
        <v>635202.45111539552</v>
      </c>
      <c r="BE204" s="204">
        <f t="shared" si="152"/>
        <v>641429.92612633237</v>
      </c>
      <c r="BF204" s="204">
        <f t="shared" si="152"/>
        <v>647718.45481384604</v>
      </c>
      <c r="BG204" s="204">
        <f t="shared" si="152"/>
        <v>654068.63574339414</v>
      </c>
      <c r="BH204" s="204">
        <f t="shared" si="152"/>
        <v>660481.07334872172</v>
      </c>
      <c r="BI204" s="204">
        <f t="shared" si="152"/>
        <v>666956.37798939552</v>
      </c>
      <c r="BJ204" s="204">
        <f t="shared" si="152"/>
        <v>673495.16600889945</v>
      </c>
      <c r="BK204" s="204">
        <f t="shared" si="152"/>
        <v>680098.05979330046</v>
      </c>
      <c r="BL204" s="204">
        <f t="shared" si="152"/>
        <v>686765.68783048971</v>
      </c>
      <c r="BM204" s="204">
        <f t="shared" si="152"/>
        <v>693498.68477000413</v>
      </c>
      <c r="BN204" s="204">
        <f t="shared" si="152"/>
        <v>700297.69148343557</v>
      </c>
      <c r="BO204" s="204">
        <f t="shared" si="152"/>
        <v>707163.35512543004</v>
      </c>
      <c r="BP204" s="204">
        <f t="shared" si="152"/>
        <v>714096.32919528708</v>
      </c>
      <c r="BQ204" s="204">
        <f t="shared" si="152"/>
        <v>721097.27359916258</v>
      </c>
    </row>
    <row r="205" spans="5:69">
      <c r="E205" s="326"/>
      <c r="F205" s="328"/>
      <c r="G205" s="329"/>
      <c r="H205" s="323"/>
      <c r="I205" s="230" t="s">
        <v>447</v>
      </c>
      <c r="J205" s="228">
        <f t="shared" ref="J205:BQ205" si="153">J204*$B$11</f>
        <v>51181.599898900531</v>
      </c>
      <c r="K205" s="228">
        <f t="shared" si="153"/>
        <v>77274.180239516485</v>
      </c>
      <c r="L205" s="228">
        <f t="shared" si="153"/>
        <v>90827.170216589831</v>
      </c>
      <c r="M205" s="228">
        <f t="shared" si="153"/>
        <v>98115.332657056235</v>
      </c>
      <c r="N205" s="228">
        <f t="shared" si="153"/>
        <v>102276.09767678709</v>
      </c>
      <c r="O205" s="228">
        <f t="shared" si="153"/>
        <v>104878.22951359623</v>
      </c>
      <c r="P205" s="228">
        <f t="shared" si="153"/>
        <v>106706.15994842436</v>
      </c>
      <c r="Q205" s="228">
        <f t="shared" si="153"/>
        <v>108152.15502065828</v>
      </c>
      <c r="R205" s="228">
        <f t="shared" si="153"/>
        <v>109412.39839056393</v>
      </c>
      <c r="S205" s="228">
        <f t="shared" si="153"/>
        <v>110585.03302532298</v>
      </c>
      <c r="T205" s="228">
        <f t="shared" si="153"/>
        <v>111719.18204691859</v>
      </c>
      <c r="U205" s="228">
        <f t="shared" si="153"/>
        <v>112839.45916099343</v>
      </c>
      <c r="V205" s="228">
        <f t="shared" si="153"/>
        <v>113958.22387624197</v>
      </c>
      <c r="W205" s="228">
        <f t="shared" si="153"/>
        <v>115081.70911911866</v>
      </c>
      <c r="X205" s="228">
        <f t="shared" si="153"/>
        <v>116213.08504625304</v>
      </c>
      <c r="Y205" s="228">
        <f t="shared" si="153"/>
        <v>117353.99095576821</v>
      </c>
      <c r="Z205" s="228">
        <f t="shared" si="153"/>
        <v>118505.30124810067</v>
      </c>
      <c r="AA205" s="228">
        <f t="shared" si="153"/>
        <v>119667.50841162198</v>
      </c>
      <c r="AB205" s="228">
        <f t="shared" si="153"/>
        <v>120840.91452071177</v>
      </c>
      <c r="AC205" s="228">
        <f t="shared" si="153"/>
        <v>122025.72699010864</v>
      </c>
      <c r="AD205" s="228">
        <f t="shared" si="153"/>
        <v>123222.10645745172</v>
      </c>
      <c r="AE205" s="228">
        <f t="shared" si="153"/>
        <v>124430.19072997027</v>
      </c>
      <c r="AF205" s="228">
        <f t="shared" si="153"/>
        <v>125650.10676330059</v>
      </c>
      <c r="AG205" s="228">
        <f t="shared" si="153"/>
        <v>126881.97665641978</v>
      </c>
      <c r="AH205" s="228">
        <f t="shared" si="153"/>
        <v>128125.92065469283</v>
      </c>
      <c r="AI205" s="228">
        <f t="shared" si="153"/>
        <v>129382.05865703017</v>
      </c>
      <c r="AJ205" s="228">
        <f t="shared" si="153"/>
        <v>130650.51097515652</v>
      </c>
      <c r="AK205" s="228">
        <f t="shared" si="153"/>
        <v>131931.39871899073</v>
      </c>
      <c r="AL205" s="228">
        <f t="shared" si="153"/>
        <v>133224.84399513734</v>
      </c>
      <c r="AM205" s="228">
        <f t="shared" si="153"/>
        <v>134530.97001199145</v>
      </c>
      <c r="AN205" s="228">
        <f t="shared" si="153"/>
        <v>135849.901138207</v>
      </c>
      <c r="AO205" s="228">
        <f t="shared" si="153"/>
        <v>137181.76293790503</v>
      </c>
      <c r="AP205" s="228">
        <f t="shared" si="153"/>
        <v>138526.68219431094</v>
      </c>
      <c r="AQ205" s="228">
        <f t="shared" si="153"/>
        <v>139884.78692766448</v>
      </c>
      <c r="AR205" s="228">
        <f t="shared" si="153"/>
        <v>141256.20641032662</v>
      </c>
      <c r="AS205" s="228">
        <f t="shared" si="153"/>
        <v>142641.07118054488</v>
      </c>
      <c r="AT205" s="228">
        <f t="shared" si="153"/>
        <v>144039.51305560872</v>
      </c>
      <c r="AU205" s="228">
        <f t="shared" si="153"/>
        <v>145451.66514476162</v>
      </c>
      <c r="AV205" s="228">
        <f t="shared" si="153"/>
        <v>146877.66186205333</v>
      </c>
      <c r="AW205" s="228">
        <f t="shared" si="153"/>
        <v>148317.63893922535</v>
      </c>
      <c r="AX205" s="228">
        <f t="shared" si="153"/>
        <v>149771.73343867611</v>
      </c>
      <c r="AY205" s="228">
        <f t="shared" si="153"/>
        <v>151240.08376652951</v>
      </c>
      <c r="AZ205" s="228">
        <f t="shared" si="153"/>
        <v>152722.82968582088</v>
      </c>
      <c r="BA205" s="228">
        <f t="shared" si="153"/>
        <v>154220.11232980533</v>
      </c>
      <c r="BB205" s="228">
        <f t="shared" si="153"/>
        <v>155732.07421539459</v>
      </c>
      <c r="BC205" s="228">
        <f t="shared" si="153"/>
        <v>157258.8592567234</v>
      </c>
      <c r="BD205" s="228">
        <f t="shared" si="153"/>
        <v>158800.61277884888</v>
      </c>
      <c r="BE205" s="228">
        <f t="shared" si="153"/>
        <v>160357.48153158309</v>
      </c>
      <c r="BF205" s="228">
        <f t="shared" si="153"/>
        <v>161929.61370346151</v>
      </c>
      <c r="BG205" s="228">
        <f t="shared" si="153"/>
        <v>163517.15893584854</v>
      </c>
      <c r="BH205" s="228">
        <f t="shared" si="153"/>
        <v>165120.26833718043</v>
      </c>
      <c r="BI205" s="228">
        <f t="shared" si="153"/>
        <v>166739.09449734888</v>
      </c>
      <c r="BJ205" s="228">
        <f t="shared" si="153"/>
        <v>168373.79150222486</v>
      </c>
      <c r="BK205" s="228">
        <f t="shared" si="153"/>
        <v>170024.51494832512</v>
      </c>
      <c r="BL205" s="228">
        <f t="shared" si="153"/>
        <v>171691.42195762243</v>
      </c>
      <c r="BM205" s="228">
        <f t="shared" si="153"/>
        <v>173374.67119250103</v>
      </c>
      <c r="BN205" s="228">
        <f t="shared" si="153"/>
        <v>175074.42287085889</v>
      </c>
      <c r="BO205" s="228">
        <f t="shared" si="153"/>
        <v>176790.83878135751</v>
      </c>
      <c r="BP205" s="228">
        <f t="shared" si="153"/>
        <v>178524.08229882177</v>
      </c>
      <c r="BQ205" s="228">
        <f t="shared" si="153"/>
        <v>180274.31839979065</v>
      </c>
    </row>
    <row r="206" spans="5:69">
      <c r="E206" s="326"/>
      <c r="F206" s="328"/>
      <c r="G206" s="329"/>
      <c r="H206" s="323"/>
      <c r="I206" s="230" t="s">
        <v>448</v>
      </c>
      <c r="J206" s="228">
        <f>J9*J196</f>
        <v>15544.041450777198</v>
      </c>
      <c r="K206" s="228">
        <f>K9*K196</f>
        <v>15696.434014020111</v>
      </c>
      <c r="L206" s="228">
        <f t="shared" ref="L206:BQ206" si="154">L9*L196</f>
        <v>15850.320622000705</v>
      </c>
      <c r="M206" s="228">
        <f t="shared" si="154"/>
        <v>16005.715922216394</v>
      </c>
      <c r="N206" s="228">
        <f t="shared" si="154"/>
        <v>16162.634705767538</v>
      </c>
      <c r="O206" s="228">
        <f t="shared" si="154"/>
        <v>16321.091908765262</v>
      </c>
      <c r="P206" s="228">
        <f t="shared" si="154"/>
        <v>16481.102613753155</v>
      </c>
      <c r="Q206" s="228">
        <f t="shared" si="154"/>
        <v>16642.682051142889</v>
      </c>
      <c r="R206" s="228">
        <f t="shared" si="154"/>
        <v>16805.845600663899</v>
      </c>
      <c r="S206" s="228">
        <f t="shared" si="154"/>
        <v>16970.608792827268</v>
      </c>
      <c r="T206" s="228">
        <f t="shared" si="154"/>
        <v>17136.987310404013</v>
      </c>
      <c r="U206" s="228">
        <f t="shared" si="154"/>
        <v>17304.996989917774</v>
      </c>
      <c r="V206" s="228">
        <f t="shared" si="154"/>
        <v>17474.653823152261</v>
      </c>
      <c r="W206" s="228">
        <f t="shared" si="154"/>
        <v>17645.973958673363</v>
      </c>
      <c r="X206" s="228">
        <f t="shared" si="154"/>
        <v>17818.973703366235</v>
      </c>
      <c r="Y206" s="228">
        <f t="shared" si="154"/>
        <v>17993.669523987472</v>
      </c>
      <c r="Z206" s="228">
        <f t="shared" si="154"/>
        <v>18170.078048732441</v>
      </c>
      <c r="AA206" s="228">
        <f t="shared" si="154"/>
        <v>18348.216068818059</v>
      </c>
      <c r="AB206" s="228">
        <f t="shared" si="154"/>
        <v>18528.100540080977</v>
      </c>
      <c r="AC206" s="228">
        <f t="shared" si="154"/>
        <v>18709.748584591576</v>
      </c>
      <c r="AD206" s="228">
        <f t="shared" si="154"/>
        <v>18893.177492283648</v>
      </c>
      <c r="AE206" s="228">
        <f t="shared" si="154"/>
        <v>19078.404722600157</v>
      </c>
      <c r="AF206" s="228">
        <f t="shared" si="154"/>
        <v>19265.447906155063</v>
      </c>
      <c r="AG206" s="228">
        <f t="shared" si="154"/>
        <v>19454.324846411477</v>
      </c>
      <c r="AH206" s="228">
        <f t="shared" si="154"/>
        <v>19645.053521376303</v>
      </c>
      <c r="AI206" s="228">
        <f t="shared" si="154"/>
        <v>19837.652085311362</v>
      </c>
      <c r="AJ206" s="228">
        <f t="shared" si="154"/>
        <v>20032.138870461473</v>
      </c>
      <c r="AK206" s="228">
        <f t="shared" si="154"/>
        <v>20228.532388799336</v>
      </c>
      <c r="AL206" s="228">
        <f t="shared" si="154"/>
        <v>20426.851333787559</v>
      </c>
      <c r="AM206" s="228">
        <f t="shared" si="154"/>
        <v>20627.114582158032</v>
      </c>
      <c r="AN206" s="228">
        <f t="shared" si="154"/>
        <v>20829.341195708599</v>
      </c>
      <c r="AO206" s="228">
        <f t="shared" si="154"/>
        <v>21033.550423117507</v>
      </c>
      <c r="AP206" s="228">
        <f t="shared" si="154"/>
        <v>21239.761701775522</v>
      </c>
      <c r="AQ206" s="228">
        <f t="shared" si="154"/>
        <v>21447.994659636064</v>
      </c>
      <c r="AR206" s="228">
        <f t="shared" si="154"/>
        <v>21658.269117083477</v>
      </c>
      <c r="AS206" s="228">
        <f t="shared" si="154"/>
        <v>21870.60508881959</v>
      </c>
      <c r="AT206" s="228">
        <f t="shared" si="154"/>
        <v>22085.022785768804</v>
      </c>
      <c r="AU206" s="228">
        <f t="shared" si="154"/>
        <v>22301.542617001829</v>
      </c>
      <c r="AV206" s="228">
        <f t="shared" si="154"/>
        <v>22520.185191678323</v>
      </c>
      <c r="AW206" s="228">
        <f t="shared" si="154"/>
        <v>22740.971321008503</v>
      </c>
      <c r="AX206" s="228">
        <f t="shared" si="154"/>
        <v>22963.922020234073</v>
      </c>
      <c r="AY206" s="228">
        <f t="shared" si="154"/>
        <v>23189.058510628525</v>
      </c>
      <c r="AZ206" s="228">
        <f t="shared" si="154"/>
        <v>23416.402221517041</v>
      </c>
      <c r="BA206" s="228">
        <f t="shared" si="154"/>
        <v>23645.974792316225</v>
      </c>
      <c r="BB206" s="228">
        <f t="shared" si="154"/>
        <v>23877.79807459384</v>
      </c>
      <c r="BC206" s="228">
        <f t="shared" si="154"/>
        <v>24111.894134148675</v>
      </c>
      <c r="BD206" s="228">
        <f t="shared" si="154"/>
        <v>24348.28525311092</v>
      </c>
      <c r="BE206" s="228">
        <f t="shared" si="154"/>
        <v>24586.993932062989</v>
      </c>
      <c r="BF206" s="228">
        <f t="shared" si="154"/>
        <v>24828.042892181256</v>
      </c>
      <c r="BG206" s="228">
        <f t="shared" si="154"/>
        <v>25071.455077398725</v>
      </c>
      <c r="BH206" s="228">
        <f t="shared" si="154"/>
        <v>25317.25365658891</v>
      </c>
      <c r="BI206" s="228">
        <f t="shared" si="154"/>
        <v>25565.46202577115</v>
      </c>
      <c r="BJ206" s="228">
        <f t="shared" si="154"/>
        <v>25816.103810337536</v>
      </c>
      <c r="BK206" s="228">
        <f t="shared" si="154"/>
        <v>26069.202867301628</v>
      </c>
      <c r="BL206" s="228">
        <f t="shared" si="154"/>
        <v>26324.783287569287</v>
      </c>
      <c r="BM206" s="228">
        <f t="shared" si="154"/>
        <v>26582.869398231731</v>
      </c>
      <c r="BN206" s="228">
        <f t="shared" si="154"/>
        <v>26843.485764881058</v>
      </c>
      <c r="BO206" s="228">
        <f t="shared" si="154"/>
        <v>27106.657193948522</v>
      </c>
      <c r="BP206" s="228">
        <f t="shared" si="154"/>
        <v>27372.408735065666</v>
      </c>
      <c r="BQ206" s="228">
        <f t="shared" si="154"/>
        <v>27640.765683448662</v>
      </c>
    </row>
    <row r="207" spans="5:69">
      <c r="E207" s="326"/>
      <c r="F207" s="328"/>
      <c r="G207" s="329"/>
      <c r="H207" s="323"/>
      <c r="I207" s="231" t="s">
        <v>449</v>
      </c>
      <c r="J207" s="204">
        <f>J205-J206</f>
        <v>35637.558448123331</v>
      </c>
      <c r="K207" s="204">
        <f>K205-K206</f>
        <v>61577.746225496376</v>
      </c>
      <c r="L207" s="204">
        <f t="shared" ref="L207:BQ207" si="155">L205-L206</f>
        <v>74976.849594589119</v>
      </c>
      <c r="M207" s="204">
        <f t="shared" si="155"/>
        <v>82109.616734839845</v>
      </c>
      <c r="N207" s="204">
        <f t="shared" si="155"/>
        <v>86113.462971019559</v>
      </c>
      <c r="O207" s="204">
        <f t="shared" si="155"/>
        <v>88557.137604830976</v>
      </c>
      <c r="P207" s="204">
        <f t="shared" si="155"/>
        <v>90225.057334671204</v>
      </c>
      <c r="Q207" s="204">
        <f t="shared" si="155"/>
        <v>91509.472969515395</v>
      </c>
      <c r="R207" s="204">
        <f t="shared" si="155"/>
        <v>92606.55278990003</v>
      </c>
      <c r="S207" s="204">
        <f t="shared" si="155"/>
        <v>93614.424232495716</v>
      </c>
      <c r="T207" s="204">
        <f t="shared" si="155"/>
        <v>94582.194736514575</v>
      </c>
      <c r="U207" s="204">
        <f t="shared" si="155"/>
        <v>95534.462171075662</v>
      </c>
      <c r="V207" s="204">
        <f t="shared" si="155"/>
        <v>96483.570053089716</v>
      </c>
      <c r="W207" s="204">
        <f t="shared" si="155"/>
        <v>97435.7351604453</v>
      </c>
      <c r="X207" s="204">
        <f t="shared" si="155"/>
        <v>98394.111342886798</v>
      </c>
      <c r="Y207" s="204">
        <f t="shared" si="155"/>
        <v>99360.321431780743</v>
      </c>
      <c r="Z207" s="204">
        <f t="shared" si="155"/>
        <v>100335.22319936824</v>
      </c>
      <c r="AA207" s="204">
        <f t="shared" si="155"/>
        <v>101319.29234280392</v>
      </c>
      <c r="AB207" s="204">
        <f t="shared" si="155"/>
        <v>102312.81398063079</v>
      </c>
      <c r="AC207" s="204">
        <f t="shared" si="155"/>
        <v>103315.97840551706</v>
      </c>
      <c r="AD207" s="204">
        <f t="shared" si="155"/>
        <v>104328.92896516807</v>
      </c>
      <c r="AE207" s="204">
        <f t="shared" si="155"/>
        <v>105351.78600737012</v>
      </c>
      <c r="AF207" s="204">
        <f t="shared" si="155"/>
        <v>106384.65885714552</v>
      </c>
      <c r="AG207" s="204">
        <f t="shared" si="155"/>
        <v>107427.6518100083</v>
      </c>
      <c r="AH207" s="204">
        <f t="shared" si="155"/>
        <v>108480.86713331653</v>
      </c>
      <c r="AI207" s="204">
        <f t="shared" si="155"/>
        <v>109544.40657171881</v>
      </c>
      <c r="AJ207" s="204">
        <f t="shared" si="155"/>
        <v>110618.37210469504</v>
      </c>
      <c r="AK207" s="204">
        <f t="shared" si="155"/>
        <v>111702.86633019141</v>
      </c>
      <c r="AL207" s="204">
        <f t="shared" si="155"/>
        <v>112797.99266134978</v>
      </c>
      <c r="AM207" s="204">
        <f t="shared" si="155"/>
        <v>113903.85542983342</v>
      </c>
      <c r="AN207" s="204">
        <f t="shared" si="155"/>
        <v>115020.5599424984</v>
      </c>
      <c r="AO207" s="204">
        <f t="shared" si="155"/>
        <v>116148.21251478753</v>
      </c>
      <c r="AP207" s="204">
        <f t="shared" si="155"/>
        <v>117286.92049253541</v>
      </c>
      <c r="AQ207" s="204">
        <f t="shared" si="155"/>
        <v>118436.79226802841</v>
      </c>
      <c r="AR207" s="204">
        <f t="shared" si="155"/>
        <v>119597.93729324314</v>
      </c>
      <c r="AS207" s="204">
        <f t="shared" si="155"/>
        <v>120770.46609172529</v>
      </c>
      <c r="AT207" s="204">
        <f t="shared" si="155"/>
        <v>121954.49026983992</v>
      </c>
      <c r="AU207" s="204">
        <f t="shared" si="155"/>
        <v>123150.12252775978</v>
      </c>
      <c r="AV207" s="204">
        <f t="shared" si="155"/>
        <v>124357.47667037501</v>
      </c>
      <c r="AW207" s="204">
        <f t="shared" si="155"/>
        <v>125576.66761821684</v>
      </c>
      <c r="AX207" s="204">
        <f t="shared" si="155"/>
        <v>126807.81141844203</v>
      </c>
      <c r="AY207" s="204">
        <f t="shared" si="155"/>
        <v>128051.02525590098</v>
      </c>
      <c r="AZ207" s="204">
        <f t="shared" si="155"/>
        <v>129306.42746430384</v>
      </c>
      <c r="BA207" s="204">
        <f t="shared" si="155"/>
        <v>130574.13753748911</v>
      </c>
      <c r="BB207" s="204">
        <f t="shared" si="155"/>
        <v>131854.27614080074</v>
      </c>
      <c r="BC207" s="204">
        <f t="shared" si="155"/>
        <v>133146.96512257474</v>
      </c>
      <c r="BD207" s="204">
        <f t="shared" si="155"/>
        <v>134452.32752573796</v>
      </c>
      <c r="BE207" s="204">
        <f t="shared" si="155"/>
        <v>135770.4875995201</v>
      </c>
      <c r="BF207" s="204">
        <f t="shared" si="155"/>
        <v>137101.57081128025</v>
      </c>
      <c r="BG207" s="204">
        <f t="shared" si="155"/>
        <v>138445.70385844982</v>
      </c>
      <c r="BH207" s="204">
        <f t="shared" si="155"/>
        <v>139803.01468059153</v>
      </c>
      <c r="BI207" s="204">
        <f t="shared" si="155"/>
        <v>141173.63247157773</v>
      </c>
      <c r="BJ207" s="204">
        <f t="shared" si="155"/>
        <v>142557.68769188732</v>
      </c>
      <c r="BK207" s="204">
        <f t="shared" si="155"/>
        <v>143955.3120810235</v>
      </c>
      <c r="BL207" s="204">
        <f t="shared" si="155"/>
        <v>145366.63867005313</v>
      </c>
      <c r="BM207" s="204">
        <f t="shared" si="155"/>
        <v>146791.8017942693</v>
      </c>
      <c r="BN207" s="204">
        <f t="shared" si="155"/>
        <v>148230.93710597785</v>
      </c>
      <c r="BO207" s="204">
        <f t="shared" si="155"/>
        <v>149684.181587409</v>
      </c>
      <c r="BP207" s="204">
        <f t="shared" si="155"/>
        <v>151151.67356375611</v>
      </c>
      <c r="BQ207" s="204">
        <f t="shared" si="155"/>
        <v>152633.55271634198</v>
      </c>
    </row>
    <row r="208" spans="5:69">
      <c r="E208" s="326"/>
      <c r="F208" s="328"/>
      <c r="G208" s="324" t="s">
        <v>53</v>
      </c>
      <c r="H208" s="325" t="s">
        <v>25</v>
      </c>
      <c r="I208" s="224" t="s">
        <v>318</v>
      </c>
      <c r="J208" s="216">
        <f>Variables!$D$28</f>
        <v>0.2</v>
      </c>
      <c r="K208" s="216">
        <f>Variables!$D$28</f>
        <v>0.2</v>
      </c>
      <c r="L208" s="216">
        <f>Variables!$D$28</f>
        <v>0.2</v>
      </c>
      <c r="M208" s="216">
        <f>Variables!$D$28</f>
        <v>0.2</v>
      </c>
      <c r="N208" s="216">
        <f>Variables!$D$28</f>
        <v>0.2</v>
      </c>
      <c r="O208" s="216">
        <f>Variables!$D$28</f>
        <v>0.2</v>
      </c>
      <c r="P208" s="216">
        <f>Variables!$D$28</f>
        <v>0.2</v>
      </c>
      <c r="Q208" s="216">
        <f>Variables!$D$28</f>
        <v>0.2</v>
      </c>
      <c r="R208" s="216">
        <f>Variables!$D$28</f>
        <v>0.2</v>
      </c>
      <c r="S208" s="216">
        <f>Variables!$D$28</f>
        <v>0.2</v>
      </c>
      <c r="T208" s="216">
        <f>Variables!$D$28</f>
        <v>0.2</v>
      </c>
      <c r="U208" s="216">
        <f>Variables!$D$28</f>
        <v>0.2</v>
      </c>
      <c r="V208" s="216">
        <f>Variables!$D$28</f>
        <v>0.2</v>
      </c>
      <c r="W208" s="216">
        <f>Variables!$D$28</f>
        <v>0.2</v>
      </c>
      <c r="X208" s="216">
        <f>Variables!$D$28</f>
        <v>0.2</v>
      </c>
      <c r="Y208" s="216">
        <f>Variables!$D$28</f>
        <v>0.2</v>
      </c>
      <c r="Z208" s="216">
        <f>Variables!$D$28</f>
        <v>0.2</v>
      </c>
      <c r="AA208" s="216">
        <f>Variables!$D$28</f>
        <v>0.2</v>
      </c>
      <c r="AB208" s="216">
        <f>Variables!$D$28</f>
        <v>0.2</v>
      </c>
      <c r="AC208" s="216">
        <f>Variables!$D$28</f>
        <v>0.2</v>
      </c>
      <c r="AD208" s="216">
        <f>Variables!$D$28</f>
        <v>0.2</v>
      </c>
      <c r="AE208" s="216">
        <f>Variables!$D$28</f>
        <v>0.2</v>
      </c>
      <c r="AF208" s="216">
        <f>Variables!$D$28</f>
        <v>0.2</v>
      </c>
      <c r="AG208" s="216">
        <f>Variables!$D$28</f>
        <v>0.2</v>
      </c>
      <c r="AH208" s="216">
        <f>Variables!$D$28</f>
        <v>0.2</v>
      </c>
      <c r="AI208" s="216">
        <f>Variables!$D$28</f>
        <v>0.2</v>
      </c>
      <c r="AJ208" s="216">
        <f>Variables!$D$28</f>
        <v>0.2</v>
      </c>
      <c r="AK208" s="216">
        <f>Variables!$D$28</f>
        <v>0.2</v>
      </c>
      <c r="AL208" s="216">
        <f>Variables!$D$28</f>
        <v>0.2</v>
      </c>
      <c r="AM208" s="216">
        <f>Variables!$D$28</f>
        <v>0.2</v>
      </c>
      <c r="AN208" s="216">
        <f>Variables!$D$28</f>
        <v>0.2</v>
      </c>
      <c r="AO208" s="216">
        <f>Variables!$D$28</f>
        <v>0.2</v>
      </c>
      <c r="AP208" s="216">
        <f>Variables!$D$28</f>
        <v>0.2</v>
      </c>
      <c r="AQ208" s="216">
        <f>Variables!$D$28</f>
        <v>0.2</v>
      </c>
      <c r="AR208" s="216">
        <f>Variables!$D$28</f>
        <v>0.2</v>
      </c>
      <c r="AS208" s="216">
        <f>Variables!$D$28</f>
        <v>0.2</v>
      </c>
      <c r="AT208" s="216">
        <f>Variables!$D$28</f>
        <v>0.2</v>
      </c>
      <c r="AU208" s="216">
        <f>Variables!$D$28</f>
        <v>0.2</v>
      </c>
      <c r="AV208" s="216">
        <f>Variables!$D$28</f>
        <v>0.2</v>
      </c>
      <c r="AW208" s="216">
        <f>Variables!$D$28</f>
        <v>0.2</v>
      </c>
      <c r="AX208" s="216">
        <f>Variables!$D$28</f>
        <v>0.2</v>
      </c>
      <c r="AY208" s="216">
        <f>Variables!$D$28</f>
        <v>0.2</v>
      </c>
      <c r="AZ208" s="216">
        <f>Variables!$D$28</f>
        <v>0.2</v>
      </c>
      <c r="BA208" s="216">
        <f>Variables!$D$28</f>
        <v>0.2</v>
      </c>
      <c r="BB208" s="216">
        <f>Variables!$D$28</f>
        <v>0.2</v>
      </c>
      <c r="BC208" s="216">
        <f>Variables!$D$28</f>
        <v>0.2</v>
      </c>
      <c r="BD208" s="216">
        <f>Variables!$D$28</f>
        <v>0.2</v>
      </c>
      <c r="BE208" s="216">
        <f>Variables!$D$28</f>
        <v>0.2</v>
      </c>
      <c r="BF208" s="216">
        <f>Variables!$D$28</f>
        <v>0.2</v>
      </c>
      <c r="BG208" s="216">
        <f>Variables!$D$28</f>
        <v>0.2</v>
      </c>
      <c r="BH208" s="216">
        <f>Variables!$D$28</f>
        <v>0.2</v>
      </c>
      <c r="BI208" s="216">
        <f>Variables!$D$28</f>
        <v>0.2</v>
      </c>
      <c r="BJ208" s="216">
        <f>Variables!$D$28</f>
        <v>0.2</v>
      </c>
      <c r="BK208" s="216">
        <f>Variables!$D$28</f>
        <v>0.2</v>
      </c>
      <c r="BL208" s="216">
        <f>Variables!$D$28</f>
        <v>0.2</v>
      </c>
      <c r="BM208" s="216">
        <f>Variables!$D$28</f>
        <v>0.2</v>
      </c>
      <c r="BN208" s="216">
        <f>Variables!$D$28</f>
        <v>0.2</v>
      </c>
      <c r="BO208" s="216">
        <f>Variables!$D$28</f>
        <v>0.2</v>
      </c>
      <c r="BP208" s="216">
        <f>Variables!$D$28</f>
        <v>0.2</v>
      </c>
      <c r="BQ208" s="216">
        <f>Variables!$D$28</f>
        <v>0.2</v>
      </c>
    </row>
    <row r="209" spans="5:69">
      <c r="E209" s="326"/>
      <c r="F209" s="328"/>
      <c r="G209" s="324"/>
      <c r="H209" s="325"/>
      <c r="I209" s="234" t="s">
        <v>321</v>
      </c>
      <c r="J209" s="200">
        <f>J179*J208</f>
        <v>9.6676355364589899</v>
      </c>
      <c r="K209" s="200">
        <f>K179*K208</f>
        <v>9.9576646025527609</v>
      </c>
      <c r="L209" s="200">
        <f t="shared" ref="L209:BQ209" si="156">L179*L208</f>
        <v>10.256394540629344</v>
      </c>
      <c r="M209" s="200">
        <f t="shared" si="156"/>
        <v>10.564086376848225</v>
      </c>
      <c r="N209" s="200">
        <f t="shared" si="156"/>
        <v>10.881008968153672</v>
      </c>
      <c r="O209" s="200">
        <f t="shared" si="156"/>
        <v>11.207439237198283</v>
      </c>
      <c r="P209" s="200">
        <f t="shared" si="156"/>
        <v>11.54366241431423</v>
      </c>
      <c r="Q209" s="200">
        <f t="shared" si="156"/>
        <v>11.889972286743657</v>
      </c>
      <c r="R209" s="200">
        <f t="shared" si="156"/>
        <v>12.246671455345968</v>
      </c>
      <c r="S209" s="200">
        <f t="shared" si="156"/>
        <v>12.614071599006346</v>
      </c>
      <c r="T209" s="200">
        <f t="shared" si="156"/>
        <v>12.992493746976539</v>
      </c>
      <c r="U209" s="200">
        <f t="shared" si="156"/>
        <v>13.382268559385835</v>
      </c>
      <c r="V209" s="200">
        <f t="shared" si="156"/>
        <v>13.78373661616741</v>
      </c>
      <c r="W209" s="200">
        <f t="shared" si="156"/>
        <v>14.197248714652432</v>
      </c>
      <c r="X209" s="200">
        <f t="shared" si="156"/>
        <v>14.623166176092003</v>
      </c>
      <c r="Y209" s="200">
        <f t="shared" si="156"/>
        <v>15.061861161374765</v>
      </c>
      <c r="Z209" s="200">
        <f t="shared" si="156"/>
        <v>15.513716996216004</v>
      </c>
      <c r="AA209" s="200">
        <f t="shared" si="156"/>
        <v>15.979128506102487</v>
      </c>
      <c r="AB209" s="200">
        <f t="shared" si="156"/>
        <v>16.458502361285561</v>
      </c>
      <c r="AC209" s="200">
        <f t="shared" si="156"/>
        <v>16.952257432124128</v>
      </c>
      <c r="AD209" s="200">
        <f t="shared" si="156"/>
        <v>17.46082515508785</v>
      </c>
      <c r="AE209" s="200">
        <f t="shared" si="156"/>
        <v>17.984649909740487</v>
      </c>
      <c r="AF209" s="200">
        <f t="shared" si="156"/>
        <v>18.524189407032697</v>
      </c>
      <c r="AG209" s="200">
        <f t="shared" si="156"/>
        <v>19.079915089243681</v>
      </c>
      <c r="AH209" s="200">
        <f t="shared" si="156"/>
        <v>19.652312541920992</v>
      </c>
      <c r="AI209" s="200">
        <f t="shared" si="156"/>
        <v>20.24188191817862</v>
      </c>
      <c r="AJ209" s="200">
        <f t="shared" si="156"/>
        <v>20.849138375723982</v>
      </c>
      <c r="AK209" s="200">
        <f t="shared" si="156"/>
        <v>21.474612526995706</v>
      </c>
      <c r="AL209" s="200">
        <f t="shared" si="156"/>
        <v>22.118850902805576</v>
      </c>
      <c r="AM209" s="200">
        <f t="shared" si="156"/>
        <v>22.782416429889743</v>
      </c>
      <c r="AN209" s="200">
        <f t="shared" si="156"/>
        <v>23.465888922786441</v>
      </c>
      <c r="AO209" s="200">
        <f t="shared" si="156"/>
        <v>24.169865590470028</v>
      </c>
      <c r="AP209" s="200">
        <f t="shared" si="156"/>
        <v>24.894961558184132</v>
      </c>
      <c r="AQ209" s="200">
        <f t="shared" si="156"/>
        <v>25.641810404929654</v>
      </c>
      <c r="AR209" s="200">
        <f t="shared" si="156"/>
        <v>26.411064717077547</v>
      </c>
      <c r="AS209" s="200">
        <f t="shared" si="156"/>
        <v>27.203396658589874</v>
      </c>
      <c r="AT209" s="200">
        <f t="shared" si="156"/>
        <v>28.019498558347568</v>
      </c>
      <c r="AU209" s="200">
        <f t="shared" si="156"/>
        <v>28.860083515098001</v>
      </c>
      <c r="AV209" s="200">
        <f t="shared" si="156"/>
        <v>29.725886020550941</v>
      </c>
      <c r="AW209" s="200">
        <f t="shared" si="156"/>
        <v>30.617662601167467</v>
      </c>
      <c r="AX209" s="200">
        <f t="shared" si="156"/>
        <v>31.536192479202494</v>
      </c>
      <c r="AY209" s="200">
        <f t="shared" si="156"/>
        <v>32.482278253578571</v>
      </c>
      <c r="AZ209" s="200">
        <f t="shared" si="156"/>
        <v>33.456746601185927</v>
      </c>
      <c r="BA209" s="200">
        <f t="shared" si="156"/>
        <v>34.460448999221505</v>
      </c>
      <c r="BB209" s="200">
        <f t="shared" si="156"/>
        <v>35.494262469198155</v>
      </c>
      <c r="BC209" s="200">
        <f t="shared" si="156"/>
        <v>36.559090343274093</v>
      </c>
      <c r="BD209" s="200">
        <f t="shared" si="156"/>
        <v>37.655863053572318</v>
      </c>
      <c r="BE209" s="200">
        <f t="shared" si="156"/>
        <v>38.785538945179489</v>
      </c>
      <c r="BF209" s="200">
        <f t="shared" si="156"/>
        <v>39.949105113534877</v>
      </c>
      <c r="BG209" s="200">
        <f t="shared" si="156"/>
        <v>41.147578266940926</v>
      </c>
      <c r="BH209" s="200">
        <f t="shared" si="156"/>
        <v>42.382005614949151</v>
      </c>
      <c r="BI209" s="200">
        <f t="shared" si="156"/>
        <v>43.653465783397635</v>
      </c>
      <c r="BJ209" s="200">
        <f t="shared" si="156"/>
        <v>44.963069756899557</v>
      </c>
      <c r="BK209" s="200">
        <f t="shared" si="156"/>
        <v>46.311961849606547</v>
      </c>
      <c r="BL209" s="200">
        <f t="shared" si="156"/>
        <v>47.701320705094751</v>
      </c>
      <c r="BM209" s="200">
        <f t="shared" si="156"/>
        <v>49.132360326247593</v>
      </c>
      <c r="BN209" s="200">
        <f t="shared" si="156"/>
        <v>50.606331136035017</v>
      </c>
      <c r="BO209" s="200">
        <f t="shared" si="156"/>
        <v>52.124521070116067</v>
      </c>
      <c r="BP209" s="200">
        <f t="shared" si="156"/>
        <v>53.688256702219554</v>
      </c>
      <c r="BQ209" s="200">
        <f t="shared" si="156"/>
        <v>55.298904403286137</v>
      </c>
    </row>
    <row r="210" spans="5:69">
      <c r="E210" s="326"/>
      <c r="F210" s="328"/>
      <c r="G210" s="324"/>
      <c r="H210" s="325"/>
      <c r="I210" s="234" t="s">
        <v>324</v>
      </c>
      <c r="J210" s="200">
        <f>J209/J284</f>
        <v>3.7912296221407797</v>
      </c>
      <c r="K210" s="200">
        <f>K209/K284</f>
        <v>3.8283985400049056</v>
      </c>
      <c r="L210" s="200">
        <f t="shared" ref="L210:BQ210" si="157">L209/L284</f>
        <v>3.8659318590245619</v>
      </c>
      <c r="M210" s="200">
        <f t="shared" si="157"/>
        <v>3.903833151760097</v>
      </c>
      <c r="N210" s="200">
        <f t="shared" si="157"/>
        <v>3.9421060257969609</v>
      </c>
      <c r="O210" s="200">
        <f t="shared" si="157"/>
        <v>3.980754124089088</v>
      </c>
      <c r="P210" s="200">
        <f t="shared" si="157"/>
        <v>4.0197811253056477</v>
      </c>
      <c r="Q210" s="200">
        <f t="shared" si="157"/>
        <v>4.0591907441811923</v>
      </c>
      <c r="R210" s="200">
        <f t="shared" si="157"/>
        <v>4.0989867318692443</v>
      </c>
      <c r="S210" s="200">
        <f t="shared" si="157"/>
        <v>4.1391728762993338</v>
      </c>
      <c r="T210" s="200">
        <f t="shared" si="157"/>
        <v>4.1797530025375638</v>
      </c>
      <c r="U210" s="200">
        <f t="shared" si="157"/>
        <v>4.220730973150677</v>
      </c>
      <c r="V210" s="200">
        <f t="shared" si="157"/>
        <v>4.2621106885737223</v>
      </c>
      <c r="W210" s="200">
        <f t="shared" si="157"/>
        <v>4.3038960874813084</v>
      </c>
      <c r="X210" s="200">
        <f t="shared" si="157"/>
        <v>4.3460911471624959</v>
      </c>
      <c r="Y210" s="200">
        <f t="shared" si="157"/>
        <v>4.3886998838993838</v>
      </c>
      <c r="Z210" s="200">
        <f t="shared" si="157"/>
        <v>4.4317263533493758</v>
      </c>
      <c r="AA210" s="200">
        <f t="shared" si="157"/>
        <v>4.4751746509312333</v>
      </c>
      <c r="AB210" s="200">
        <f t="shared" si="157"/>
        <v>4.5190489122148731</v>
      </c>
      <c r="AC210" s="200">
        <f t="shared" si="157"/>
        <v>4.5633533133150186</v>
      </c>
      <c r="AD210" s="200">
        <f t="shared" si="157"/>
        <v>4.608092071288695</v>
      </c>
      <c r="AE210" s="200">
        <f t="shared" si="157"/>
        <v>4.6532694445366234</v>
      </c>
      <c r="AF210" s="200">
        <f t="shared" si="157"/>
        <v>4.6988897332085502</v>
      </c>
      <c r="AG210" s="200">
        <f t="shared" si="157"/>
        <v>4.7449572796125565</v>
      </c>
      <c r="AH210" s="200">
        <f t="shared" si="157"/>
        <v>4.7914764686283666</v>
      </c>
      <c r="AI210" s="200">
        <f t="shared" si="157"/>
        <v>4.8384517281247224</v>
      </c>
      <c r="AJ210" s="200">
        <f t="shared" si="157"/>
        <v>4.885887529380847</v>
      </c>
      <c r="AK210" s="200">
        <f t="shared" si="157"/>
        <v>4.9337883875120339</v>
      </c>
      <c r="AL210" s="200">
        <f t="shared" si="157"/>
        <v>4.9821588618994053</v>
      </c>
      <c r="AM210" s="200">
        <f t="shared" si="157"/>
        <v>5.0310035566239106</v>
      </c>
      <c r="AN210" s="200">
        <f t="shared" si="157"/>
        <v>5.0803271209045375</v>
      </c>
      <c r="AO210" s="200">
        <f t="shared" si="157"/>
        <v>5.1301342495408555</v>
      </c>
      <c r="AP210" s="200">
        <f t="shared" si="157"/>
        <v>5.1804296833598835</v>
      </c>
      <c r="AQ210" s="200">
        <f t="shared" si="157"/>
        <v>5.2312182096673334</v>
      </c>
      <c r="AR210" s="200">
        <f t="shared" si="157"/>
        <v>5.2825046627032881</v>
      </c>
      <c r="AS210" s="200">
        <f t="shared" si="157"/>
        <v>5.3342939241023393</v>
      </c>
      <c r="AT210" s="200">
        <f t="shared" si="157"/>
        <v>5.3865909233582441</v>
      </c>
      <c r="AU210" s="200">
        <f t="shared" si="157"/>
        <v>5.4394006382931304</v>
      </c>
      <c r="AV210" s="200">
        <f t="shared" si="157"/>
        <v>5.492728095531298</v>
      </c>
      <c r="AW210" s="200">
        <f t="shared" si="157"/>
        <v>5.5465783709776826</v>
      </c>
      <c r="AX210" s="200">
        <f t="shared" si="157"/>
        <v>5.6009565903009939</v>
      </c>
      <c r="AY210" s="200">
        <f t="shared" si="157"/>
        <v>5.6558679294215919</v>
      </c>
      <c r="AZ210" s="200">
        <f t="shared" si="157"/>
        <v>5.7113176150041571</v>
      </c>
      <c r="BA210" s="200">
        <f t="shared" si="157"/>
        <v>5.7673109249551784</v>
      </c>
      <c r="BB210" s="200">
        <f t="shared" si="157"/>
        <v>5.8238531889253276</v>
      </c>
      <c r="BC210" s="200">
        <f t="shared" si="157"/>
        <v>5.8809497888167508</v>
      </c>
      <c r="BD210" s="200">
        <f t="shared" si="157"/>
        <v>5.9386061592953467</v>
      </c>
      <c r="BE210" s="200">
        <f t="shared" si="157"/>
        <v>5.996827788308047</v>
      </c>
      <c r="BF210" s="200">
        <f t="shared" si="157"/>
        <v>6.0556202176051857</v>
      </c>
      <c r="BG210" s="200">
        <f t="shared" si="157"/>
        <v>6.1149890432679816</v>
      </c>
      <c r="BH210" s="200">
        <f t="shared" si="157"/>
        <v>6.1749399162411969</v>
      </c>
      <c r="BI210" s="200">
        <f t="shared" si="157"/>
        <v>6.2354785428710136</v>
      </c>
      <c r="BJ210" s="200">
        <f t="shared" si="157"/>
        <v>6.2966106854481794</v>
      </c>
      <c r="BK210" s="200">
        <f t="shared" si="157"/>
        <v>6.358342162756494</v>
      </c>
      <c r="BL210" s="200">
        <f t="shared" si="157"/>
        <v>6.4206788506266568</v>
      </c>
      <c r="BM210" s="200">
        <f t="shared" si="157"/>
        <v>6.4836266824955446</v>
      </c>
      <c r="BN210" s="200">
        <f t="shared" si="157"/>
        <v>6.5471916499709906</v>
      </c>
      <c r="BO210" s="200">
        <f t="shared" si="157"/>
        <v>6.6113798034020785</v>
      </c>
      <c r="BP210" s="200">
        <f t="shared" si="157"/>
        <v>6.6761972524550419</v>
      </c>
      <c r="BQ210" s="200">
        <f t="shared" si="157"/>
        <v>6.7416501666947957</v>
      </c>
    </row>
    <row r="211" spans="5:69">
      <c r="E211" s="326"/>
      <c r="F211" s="328"/>
      <c r="G211" s="324"/>
      <c r="H211" s="325"/>
      <c r="I211" s="226" t="s">
        <v>299</v>
      </c>
      <c r="J211" s="200">
        <v>0</v>
      </c>
      <c r="K211" s="200">
        <f t="shared" ref="K211:BQ211" si="158">J213*$B$6</f>
        <v>1.5164918488563119</v>
      </c>
      <c r="L211" s="200">
        <f t="shared" si="158"/>
        <v>2.2896053404301182</v>
      </c>
      <c r="M211" s="200">
        <f t="shared" si="158"/>
        <v>2.691175413824884</v>
      </c>
      <c r="N211" s="200">
        <f t="shared" si="158"/>
        <v>2.9071209676164811</v>
      </c>
      <c r="O211" s="200">
        <f t="shared" si="158"/>
        <v>3.0304028941270253</v>
      </c>
      <c r="P211" s="200">
        <f t="shared" si="158"/>
        <v>3.1075030966991481</v>
      </c>
      <c r="Q211" s="200">
        <f t="shared" si="158"/>
        <v>3.1616639984718335</v>
      </c>
      <c r="R211" s="200">
        <f t="shared" si="158"/>
        <v>3.2045082969083936</v>
      </c>
      <c r="S211" s="200">
        <f t="shared" si="158"/>
        <v>3.2418488412018949</v>
      </c>
      <c r="T211" s="200">
        <f t="shared" si="158"/>
        <v>3.2765935711206811</v>
      </c>
      <c r="U211" s="200">
        <f t="shared" si="158"/>
        <v>3.3101979865753659</v>
      </c>
      <c r="V211" s="200">
        <f t="shared" si="158"/>
        <v>3.3433913825479538</v>
      </c>
      <c r="W211" s="200">
        <f t="shared" si="158"/>
        <v>3.3765399667034659</v>
      </c>
      <c r="X211" s="200">
        <f t="shared" si="158"/>
        <v>3.4098284183442567</v>
      </c>
      <c r="Y211" s="200">
        <f t="shared" si="158"/>
        <v>3.4433506680371266</v>
      </c>
      <c r="Z211" s="200">
        <f t="shared" si="158"/>
        <v>3.4771552875783174</v>
      </c>
      <c r="AA211" s="200">
        <f t="shared" si="158"/>
        <v>3.5112681851289089</v>
      </c>
      <c r="AB211" s="200">
        <f t="shared" si="158"/>
        <v>3.5457039529369485</v>
      </c>
      <c r="AC211" s="200">
        <f t="shared" si="158"/>
        <v>3.5804715413544232</v>
      </c>
      <c r="AD211" s="200">
        <f t="shared" si="158"/>
        <v>3.6155770960032187</v>
      </c>
      <c r="AE211" s="200">
        <f t="shared" si="158"/>
        <v>3.6510253765170875</v>
      </c>
      <c r="AF211" s="200">
        <f t="shared" si="158"/>
        <v>3.6868204660731934</v>
      </c>
      <c r="AG211" s="200">
        <f t="shared" si="158"/>
        <v>3.7229661263200167</v>
      </c>
      <c r="AH211" s="200">
        <f t="shared" si="158"/>
        <v>3.7594659750050314</v>
      </c>
      <c r="AI211" s="200">
        <f t="shared" si="158"/>
        <v>3.796323574953862</v>
      </c>
      <c r="AJ211" s="200">
        <f t="shared" si="158"/>
        <v>3.8335424787268195</v>
      </c>
      <c r="AK211" s="200">
        <f t="shared" si="158"/>
        <v>3.8711262511157489</v>
      </c>
      <c r="AL211" s="200">
        <f t="shared" si="158"/>
        <v>3.9090784805626875</v>
      </c>
      <c r="AM211" s="200">
        <f t="shared" si="158"/>
        <v>3.9474027850411062</v>
      </c>
      <c r="AN211" s="200">
        <f t="shared" si="158"/>
        <v>3.9861028151701179</v>
      </c>
      <c r="AO211" s="200">
        <f t="shared" si="158"/>
        <v>4.0251822559468744</v>
      </c>
      <c r="AP211" s="200">
        <f t="shared" si="158"/>
        <v>4.0646448277897793</v>
      </c>
      <c r="AQ211" s="200">
        <f t="shared" si="158"/>
        <v>4.1044942872388432</v>
      </c>
      <c r="AR211" s="200">
        <f t="shared" si="158"/>
        <v>4.1447344274863545</v>
      </c>
      <c r="AS211" s="200">
        <f t="shared" si="158"/>
        <v>4.1853690788244924</v>
      </c>
      <c r="AT211" s="200">
        <f t="shared" si="158"/>
        <v>4.2264021090531818</v>
      </c>
      <c r="AU211" s="200">
        <f t="shared" si="158"/>
        <v>4.2678374238698886</v>
      </c>
      <c r="AV211" s="200">
        <f t="shared" si="158"/>
        <v>4.3096789672521965</v>
      </c>
      <c r="AW211" s="200">
        <f t="shared" si="158"/>
        <v>4.3519307218386176</v>
      </c>
      <c r="AX211" s="200">
        <f t="shared" si="158"/>
        <v>4.3945967093103828</v>
      </c>
      <c r="AY211" s="200">
        <f t="shared" si="158"/>
        <v>4.437680990775589</v>
      </c>
      <c r="AZ211" s="200">
        <f t="shared" si="158"/>
        <v>4.4811876671564317</v>
      </c>
      <c r="BA211" s="200">
        <f t="shared" si="158"/>
        <v>4.5251208795798794</v>
      </c>
      <c r="BB211" s="200">
        <f t="shared" si="158"/>
        <v>4.5694848097720113</v>
      </c>
      <c r="BC211" s="200">
        <f t="shared" si="158"/>
        <v>4.6142836804561371</v>
      </c>
      <c r="BD211" s="200">
        <f t="shared" si="158"/>
        <v>4.6595217557547697</v>
      </c>
      <c r="BE211" s="200">
        <f t="shared" si="158"/>
        <v>4.7052033415955234</v>
      </c>
      <c r="BF211" s="200">
        <f t="shared" si="158"/>
        <v>4.7513327861209804</v>
      </c>
      <c r="BG211" s="200">
        <f t="shared" si="158"/>
        <v>4.7979144801025653</v>
      </c>
      <c r="BH211" s="200">
        <f t="shared" si="158"/>
        <v>4.844952857358475</v>
      </c>
      <c r="BI211" s="200">
        <f t="shared" si="158"/>
        <v>4.8924523951757166</v>
      </c>
      <c r="BJ211" s="200">
        <f t="shared" si="158"/>
        <v>4.9404176147362646</v>
      </c>
      <c r="BK211" s="200">
        <f t="shared" si="158"/>
        <v>4.9888530815474041</v>
      </c>
      <c r="BL211" s="200">
        <f t="shared" si="158"/>
        <v>5.0377634058762997</v>
      </c>
      <c r="BM211" s="200">
        <f t="shared" si="158"/>
        <v>5.087153243188812</v>
      </c>
      <c r="BN211" s="200">
        <f t="shared" si="158"/>
        <v>5.1370272945926239</v>
      </c>
      <c r="BO211" s="200">
        <f t="shared" si="158"/>
        <v>5.1873903072847085</v>
      </c>
      <c r="BP211" s="200">
        <f t="shared" si="158"/>
        <v>5.2382470750031862</v>
      </c>
      <c r="BQ211" s="200">
        <f t="shared" si="158"/>
        <v>5.2896024384836098</v>
      </c>
    </row>
    <row r="212" spans="5:69">
      <c r="E212" s="326"/>
      <c r="F212" s="328"/>
      <c r="G212" s="324"/>
      <c r="H212" s="325"/>
      <c r="I212" s="227" t="s">
        <v>301</v>
      </c>
      <c r="J212" s="200">
        <v>0</v>
      </c>
      <c r="K212" s="200">
        <f t="shared" ref="K212:BQ212" si="159">J213*$B$7</f>
        <v>0.37912296221407799</v>
      </c>
      <c r="L212" s="200">
        <f t="shared" si="159"/>
        <v>0.57240133510752955</v>
      </c>
      <c r="M212" s="200">
        <f t="shared" si="159"/>
        <v>0.672793853456221</v>
      </c>
      <c r="N212" s="200">
        <f t="shared" si="159"/>
        <v>0.72678024190412027</v>
      </c>
      <c r="O212" s="200">
        <f t="shared" si="159"/>
        <v>0.75760072353175634</v>
      </c>
      <c r="P212" s="200">
        <f t="shared" si="159"/>
        <v>0.77687577417478704</v>
      </c>
      <c r="Q212" s="200">
        <f t="shared" si="159"/>
        <v>0.79041599961795839</v>
      </c>
      <c r="R212" s="200">
        <f t="shared" si="159"/>
        <v>0.80112707422709839</v>
      </c>
      <c r="S212" s="200">
        <f t="shared" si="159"/>
        <v>0.81046221030047372</v>
      </c>
      <c r="T212" s="200">
        <f t="shared" si="159"/>
        <v>0.81914839278017026</v>
      </c>
      <c r="U212" s="200">
        <f t="shared" si="159"/>
        <v>0.82754949664384148</v>
      </c>
      <c r="V212" s="200">
        <f t="shared" si="159"/>
        <v>0.83584784563698844</v>
      </c>
      <c r="W212" s="200">
        <f t="shared" si="159"/>
        <v>0.84413499167586648</v>
      </c>
      <c r="X212" s="200">
        <f t="shared" si="159"/>
        <v>0.85245710458606416</v>
      </c>
      <c r="Y212" s="200">
        <f t="shared" si="159"/>
        <v>0.86083766700928166</v>
      </c>
      <c r="Z212" s="200">
        <f t="shared" si="159"/>
        <v>0.86928882189457934</v>
      </c>
      <c r="AA212" s="200">
        <f t="shared" si="159"/>
        <v>0.87781704628222723</v>
      </c>
      <c r="AB212" s="200">
        <f t="shared" si="159"/>
        <v>0.88642598823423713</v>
      </c>
      <c r="AC212" s="200">
        <f t="shared" si="159"/>
        <v>0.89511788533860581</v>
      </c>
      <c r="AD212" s="200">
        <f t="shared" si="159"/>
        <v>0.90389427400080469</v>
      </c>
      <c r="AE212" s="200">
        <f t="shared" si="159"/>
        <v>0.91275634412927187</v>
      </c>
      <c r="AF212" s="200">
        <f t="shared" si="159"/>
        <v>0.92170511651829834</v>
      </c>
      <c r="AG212" s="200">
        <f t="shared" si="159"/>
        <v>0.93074153158000417</v>
      </c>
      <c r="AH212" s="200">
        <f t="shared" si="159"/>
        <v>0.93986649375125786</v>
      </c>
      <c r="AI212" s="200">
        <f t="shared" si="159"/>
        <v>0.94908089373846549</v>
      </c>
      <c r="AJ212" s="200">
        <f t="shared" si="159"/>
        <v>0.95838561968170488</v>
      </c>
      <c r="AK212" s="200">
        <f t="shared" si="159"/>
        <v>0.96778156277893723</v>
      </c>
      <c r="AL212" s="200">
        <f t="shared" si="159"/>
        <v>0.97726962014067187</v>
      </c>
      <c r="AM212" s="200">
        <f t="shared" si="159"/>
        <v>0.98685069626027655</v>
      </c>
      <c r="AN212" s="200">
        <f t="shared" si="159"/>
        <v>0.99652570379252947</v>
      </c>
      <c r="AO212" s="200">
        <f t="shared" si="159"/>
        <v>1.0062955639867186</v>
      </c>
      <c r="AP212" s="200">
        <f t="shared" si="159"/>
        <v>1.0161612069474448</v>
      </c>
      <c r="AQ212" s="200">
        <f t="shared" si="159"/>
        <v>1.0261235718097108</v>
      </c>
      <c r="AR212" s="200">
        <f t="shared" si="159"/>
        <v>1.0361836068715886</v>
      </c>
      <c r="AS212" s="200">
        <f t="shared" si="159"/>
        <v>1.0463422697061231</v>
      </c>
      <c r="AT212" s="200">
        <f t="shared" si="159"/>
        <v>1.0566005272632955</v>
      </c>
      <c r="AU212" s="200">
        <f t="shared" si="159"/>
        <v>1.0669593559674722</v>
      </c>
      <c r="AV212" s="200">
        <f t="shared" si="159"/>
        <v>1.0774197418130491</v>
      </c>
      <c r="AW212" s="200">
        <f t="shared" si="159"/>
        <v>1.0879826804596544</v>
      </c>
      <c r="AX212" s="200">
        <f t="shared" si="159"/>
        <v>1.0986491773275957</v>
      </c>
      <c r="AY212" s="200">
        <f t="shared" si="159"/>
        <v>1.1094202476938972</v>
      </c>
      <c r="AZ212" s="200">
        <f t="shared" si="159"/>
        <v>1.1202969167891079</v>
      </c>
      <c r="BA212" s="200">
        <f t="shared" si="159"/>
        <v>1.1312802198949699</v>
      </c>
      <c r="BB212" s="200">
        <f t="shared" si="159"/>
        <v>1.1423712024430028</v>
      </c>
      <c r="BC212" s="200">
        <f t="shared" si="159"/>
        <v>1.1535709201140343</v>
      </c>
      <c r="BD212" s="200">
        <f t="shared" si="159"/>
        <v>1.1648804389386924</v>
      </c>
      <c r="BE212" s="200">
        <f t="shared" si="159"/>
        <v>1.1763008353988809</v>
      </c>
      <c r="BF212" s="200">
        <f t="shared" si="159"/>
        <v>1.1878331965302451</v>
      </c>
      <c r="BG212" s="200">
        <f t="shared" si="159"/>
        <v>1.1994786200256413</v>
      </c>
      <c r="BH212" s="200">
        <f t="shared" si="159"/>
        <v>1.2112382143396188</v>
      </c>
      <c r="BI212" s="200">
        <f t="shared" si="159"/>
        <v>1.2231130987939292</v>
      </c>
      <c r="BJ212" s="200">
        <f t="shared" si="159"/>
        <v>1.2351044036840662</v>
      </c>
      <c r="BK212" s="200">
        <f t="shared" si="159"/>
        <v>1.247213270386851</v>
      </c>
      <c r="BL212" s="200">
        <f t="shared" si="159"/>
        <v>1.2594408514690749</v>
      </c>
      <c r="BM212" s="200">
        <f t="shared" si="159"/>
        <v>1.271788310797203</v>
      </c>
      <c r="BN212" s="200">
        <f t="shared" si="159"/>
        <v>1.284256823648156</v>
      </c>
      <c r="BO212" s="200">
        <f t="shared" si="159"/>
        <v>1.2968475768211771</v>
      </c>
      <c r="BP212" s="200">
        <f t="shared" si="159"/>
        <v>1.3095617687507966</v>
      </c>
      <c r="BQ212" s="200">
        <f t="shared" si="159"/>
        <v>1.3224006096209024</v>
      </c>
    </row>
    <row r="213" spans="5:69">
      <c r="E213" s="326"/>
      <c r="F213" s="328"/>
      <c r="G213" s="324"/>
      <c r="H213" s="325"/>
      <c r="I213" s="226" t="s">
        <v>295</v>
      </c>
      <c r="J213" s="200">
        <f>J210+J211+J212</f>
        <v>3.7912296221407797</v>
      </c>
      <c r="K213" s="200">
        <f>K210+K211+K212</f>
        <v>5.7240133510752953</v>
      </c>
      <c r="L213" s="200">
        <f t="shared" ref="L213:BQ213" si="160">L210+L211+L212</f>
        <v>6.7279385345622096</v>
      </c>
      <c r="M213" s="200">
        <f t="shared" si="160"/>
        <v>7.2678024190412023</v>
      </c>
      <c r="N213" s="200">
        <f t="shared" si="160"/>
        <v>7.5760072353175625</v>
      </c>
      <c r="O213" s="200">
        <f t="shared" si="160"/>
        <v>7.7687577417478701</v>
      </c>
      <c r="P213" s="200">
        <f t="shared" si="160"/>
        <v>7.9041599961795832</v>
      </c>
      <c r="Q213" s="200">
        <f t="shared" si="160"/>
        <v>8.0112707422709839</v>
      </c>
      <c r="R213" s="200">
        <f t="shared" si="160"/>
        <v>8.1046221030047363</v>
      </c>
      <c r="S213" s="200">
        <f t="shared" si="160"/>
        <v>8.191483927801702</v>
      </c>
      <c r="T213" s="200">
        <f t="shared" si="160"/>
        <v>8.2754949664384139</v>
      </c>
      <c r="U213" s="200">
        <f t="shared" si="160"/>
        <v>8.358478456369884</v>
      </c>
      <c r="V213" s="200">
        <f t="shared" si="160"/>
        <v>8.4413499167586643</v>
      </c>
      <c r="W213" s="200">
        <f t="shared" si="160"/>
        <v>8.5245710458606414</v>
      </c>
      <c r="X213" s="200">
        <f t="shared" si="160"/>
        <v>8.6083766700928166</v>
      </c>
      <c r="Y213" s="200">
        <f t="shared" si="160"/>
        <v>8.692888218945793</v>
      </c>
      <c r="Z213" s="200">
        <f t="shared" si="160"/>
        <v>8.7781704628222723</v>
      </c>
      <c r="AA213" s="200">
        <f t="shared" si="160"/>
        <v>8.8642598823423704</v>
      </c>
      <c r="AB213" s="200">
        <f t="shared" si="160"/>
        <v>8.9511788533860575</v>
      </c>
      <c r="AC213" s="200">
        <f t="shared" si="160"/>
        <v>9.0389427400080464</v>
      </c>
      <c r="AD213" s="200">
        <f t="shared" si="160"/>
        <v>9.1275634412927182</v>
      </c>
      <c r="AE213" s="200">
        <f t="shared" si="160"/>
        <v>9.2170511651829834</v>
      </c>
      <c r="AF213" s="200">
        <f t="shared" si="160"/>
        <v>9.307415315800041</v>
      </c>
      <c r="AG213" s="200">
        <f t="shared" si="160"/>
        <v>9.3986649375125779</v>
      </c>
      <c r="AH213" s="200">
        <f t="shared" si="160"/>
        <v>9.4908089373846547</v>
      </c>
      <c r="AI213" s="200">
        <f t="shared" si="160"/>
        <v>9.5838561968170488</v>
      </c>
      <c r="AJ213" s="200">
        <f t="shared" si="160"/>
        <v>9.6778156277893714</v>
      </c>
      <c r="AK213" s="200">
        <f t="shared" si="160"/>
        <v>9.7726962014067187</v>
      </c>
      <c r="AL213" s="200">
        <f t="shared" si="160"/>
        <v>9.8685069626027655</v>
      </c>
      <c r="AM213" s="200">
        <f t="shared" si="160"/>
        <v>9.9652570379252943</v>
      </c>
      <c r="AN213" s="200">
        <f t="shared" si="160"/>
        <v>10.062955639867186</v>
      </c>
      <c r="AO213" s="200">
        <f t="shared" si="160"/>
        <v>10.161612069474447</v>
      </c>
      <c r="AP213" s="200">
        <f t="shared" si="160"/>
        <v>10.261235718097108</v>
      </c>
      <c r="AQ213" s="200">
        <f t="shared" si="160"/>
        <v>10.361836068715887</v>
      </c>
      <c r="AR213" s="200">
        <f t="shared" si="160"/>
        <v>10.463422697061231</v>
      </c>
      <c r="AS213" s="200">
        <f t="shared" si="160"/>
        <v>10.566005272632955</v>
      </c>
      <c r="AT213" s="200">
        <f t="shared" si="160"/>
        <v>10.669593559674722</v>
      </c>
      <c r="AU213" s="200">
        <f t="shared" si="160"/>
        <v>10.774197418130491</v>
      </c>
      <c r="AV213" s="200">
        <f t="shared" si="160"/>
        <v>10.879826804596544</v>
      </c>
      <c r="AW213" s="200">
        <f t="shared" si="160"/>
        <v>10.986491773275956</v>
      </c>
      <c r="AX213" s="200">
        <f t="shared" si="160"/>
        <v>11.094202476938973</v>
      </c>
      <c r="AY213" s="200">
        <f t="shared" si="160"/>
        <v>11.202969167891078</v>
      </c>
      <c r="AZ213" s="200">
        <f t="shared" si="160"/>
        <v>11.312802198949697</v>
      </c>
      <c r="BA213" s="200">
        <f t="shared" si="160"/>
        <v>11.423712024430028</v>
      </c>
      <c r="BB213" s="200">
        <f t="shared" si="160"/>
        <v>11.535709201140342</v>
      </c>
      <c r="BC213" s="200">
        <f t="shared" si="160"/>
        <v>11.648804389386923</v>
      </c>
      <c r="BD213" s="200">
        <f t="shared" si="160"/>
        <v>11.763008353988809</v>
      </c>
      <c r="BE213" s="200">
        <f t="shared" si="160"/>
        <v>11.878331965302451</v>
      </c>
      <c r="BF213" s="200">
        <f t="shared" si="160"/>
        <v>11.994786200256412</v>
      </c>
      <c r="BG213" s="200">
        <f t="shared" si="160"/>
        <v>12.112382143396188</v>
      </c>
      <c r="BH213" s="200">
        <f t="shared" si="160"/>
        <v>12.231130987939292</v>
      </c>
      <c r="BI213" s="200">
        <f t="shared" si="160"/>
        <v>12.35104403684066</v>
      </c>
      <c r="BJ213" s="200">
        <f t="shared" si="160"/>
        <v>12.47213270386851</v>
      </c>
      <c r="BK213" s="200">
        <f t="shared" si="160"/>
        <v>12.594408514690748</v>
      </c>
      <c r="BL213" s="200">
        <f t="shared" si="160"/>
        <v>12.71788310797203</v>
      </c>
      <c r="BM213" s="200">
        <f t="shared" si="160"/>
        <v>12.842568236481558</v>
      </c>
      <c r="BN213" s="200">
        <f t="shared" si="160"/>
        <v>12.968475768211771</v>
      </c>
      <c r="BO213" s="200">
        <f t="shared" si="160"/>
        <v>13.095617687507964</v>
      </c>
      <c r="BP213" s="200">
        <f t="shared" si="160"/>
        <v>13.224006096209024</v>
      </c>
      <c r="BQ213" s="200">
        <f t="shared" si="160"/>
        <v>13.353653214799309</v>
      </c>
    </row>
    <row r="214" spans="5:69">
      <c r="E214" s="326"/>
      <c r="F214" s="328"/>
      <c r="G214" s="324"/>
      <c r="H214" s="325"/>
      <c r="I214" s="226" t="s">
        <v>326</v>
      </c>
      <c r="J214" s="219">
        <f>Variables!$D$22</f>
        <v>20000</v>
      </c>
      <c r="K214" s="219">
        <f>Variables!$D$22</f>
        <v>20000</v>
      </c>
      <c r="L214" s="219">
        <f>Variables!$D$22</f>
        <v>20000</v>
      </c>
      <c r="M214" s="219">
        <f>Variables!$D$22</f>
        <v>20000</v>
      </c>
      <c r="N214" s="219">
        <f>Variables!$D$22</f>
        <v>20000</v>
      </c>
      <c r="O214" s="219">
        <f>Variables!$D$22</f>
        <v>20000</v>
      </c>
      <c r="P214" s="219">
        <f>Variables!$D$22</f>
        <v>20000</v>
      </c>
      <c r="Q214" s="219">
        <f>Variables!$D$22</f>
        <v>20000</v>
      </c>
      <c r="R214" s="219">
        <f>Variables!$D$22</f>
        <v>20000</v>
      </c>
      <c r="S214" s="219">
        <f>Variables!$D$22</f>
        <v>20000</v>
      </c>
      <c r="T214" s="219">
        <f>Variables!$D$22</f>
        <v>20000</v>
      </c>
      <c r="U214" s="219">
        <f>Variables!$D$22</f>
        <v>20000</v>
      </c>
      <c r="V214" s="219">
        <f>Variables!$D$22</f>
        <v>20000</v>
      </c>
      <c r="W214" s="219">
        <f>Variables!$D$22</f>
        <v>20000</v>
      </c>
      <c r="X214" s="219">
        <f>Variables!$D$22</f>
        <v>20000</v>
      </c>
      <c r="Y214" s="219">
        <f>Variables!$D$22</f>
        <v>20000</v>
      </c>
      <c r="Z214" s="219">
        <f>Variables!$D$22</f>
        <v>20000</v>
      </c>
      <c r="AA214" s="219">
        <f>Variables!$D$22</f>
        <v>20000</v>
      </c>
      <c r="AB214" s="219">
        <f>Variables!$D$22</f>
        <v>20000</v>
      </c>
      <c r="AC214" s="219">
        <f>Variables!$D$22</f>
        <v>20000</v>
      </c>
      <c r="AD214" s="219">
        <f>Variables!$D$22</f>
        <v>20000</v>
      </c>
      <c r="AE214" s="219">
        <f>Variables!$D$22</f>
        <v>20000</v>
      </c>
      <c r="AF214" s="219">
        <f>Variables!$D$22</f>
        <v>20000</v>
      </c>
      <c r="AG214" s="219">
        <f>Variables!$D$22</f>
        <v>20000</v>
      </c>
      <c r="AH214" s="219">
        <f>Variables!$D$22</f>
        <v>20000</v>
      </c>
      <c r="AI214" s="219">
        <f>Variables!$D$22</f>
        <v>20000</v>
      </c>
      <c r="AJ214" s="219">
        <f>Variables!$D$22</f>
        <v>20000</v>
      </c>
      <c r="AK214" s="219">
        <f>Variables!$D$22</f>
        <v>20000</v>
      </c>
      <c r="AL214" s="219">
        <f>Variables!$D$22</f>
        <v>20000</v>
      </c>
      <c r="AM214" s="219">
        <f>Variables!$D$22</f>
        <v>20000</v>
      </c>
      <c r="AN214" s="219">
        <f>Variables!$D$22</f>
        <v>20000</v>
      </c>
      <c r="AO214" s="219">
        <f>Variables!$D$22</f>
        <v>20000</v>
      </c>
      <c r="AP214" s="219">
        <f>Variables!$D$22</f>
        <v>20000</v>
      </c>
      <c r="AQ214" s="219">
        <f>Variables!$D$22</f>
        <v>20000</v>
      </c>
      <c r="AR214" s="219">
        <f>Variables!$D$22</f>
        <v>20000</v>
      </c>
      <c r="AS214" s="219">
        <f>Variables!$D$22</f>
        <v>20000</v>
      </c>
      <c r="AT214" s="219">
        <f>Variables!$D$22</f>
        <v>20000</v>
      </c>
      <c r="AU214" s="219">
        <f>Variables!$D$22</f>
        <v>20000</v>
      </c>
      <c r="AV214" s="219">
        <f>Variables!$D$22</f>
        <v>20000</v>
      </c>
      <c r="AW214" s="219">
        <f>Variables!$D$22</f>
        <v>20000</v>
      </c>
      <c r="AX214" s="219">
        <f>Variables!$D$22</f>
        <v>20000</v>
      </c>
      <c r="AY214" s="219">
        <f>Variables!$D$22</f>
        <v>20000</v>
      </c>
      <c r="AZ214" s="219">
        <f>Variables!$D$22</f>
        <v>20000</v>
      </c>
      <c r="BA214" s="219">
        <f>Variables!$D$22</f>
        <v>20000</v>
      </c>
      <c r="BB214" s="219">
        <f>Variables!$D$22</f>
        <v>20000</v>
      </c>
      <c r="BC214" s="219">
        <f>Variables!$D$22</f>
        <v>20000</v>
      </c>
      <c r="BD214" s="219">
        <f>Variables!$D$22</f>
        <v>20000</v>
      </c>
      <c r="BE214" s="219">
        <f>Variables!$D$22</f>
        <v>20000</v>
      </c>
      <c r="BF214" s="219">
        <f>Variables!$D$22</f>
        <v>20000</v>
      </c>
      <c r="BG214" s="219">
        <f>Variables!$D$22</f>
        <v>20000</v>
      </c>
      <c r="BH214" s="219">
        <f>Variables!$D$22</f>
        <v>20000</v>
      </c>
      <c r="BI214" s="219">
        <f>Variables!$D$22</f>
        <v>20000</v>
      </c>
      <c r="BJ214" s="219">
        <f>Variables!$D$22</f>
        <v>20000</v>
      </c>
      <c r="BK214" s="219">
        <f>Variables!$D$22</f>
        <v>20000</v>
      </c>
      <c r="BL214" s="219">
        <f>Variables!$D$22</f>
        <v>20000</v>
      </c>
      <c r="BM214" s="219">
        <f>Variables!$D$22</f>
        <v>20000</v>
      </c>
      <c r="BN214" s="219">
        <f>Variables!$D$22</f>
        <v>20000</v>
      </c>
      <c r="BO214" s="219">
        <f>Variables!$D$22</f>
        <v>20000</v>
      </c>
      <c r="BP214" s="219">
        <f>Variables!$D$22</f>
        <v>20000</v>
      </c>
      <c r="BQ214" s="219">
        <f>Variables!$D$22</f>
        <v>20000</v>
      </c>
    </row>
    <row r="215" spans="5:69">
      <c r="E215" s="326"/>
      <c r="F215" s="328"/>
      <c r="G215" s="324"/>
      <c r="H215" s="325"/>
      <c r="I215" s="226" t="s">
        <v>446</v>
      </c>
      <c r="J215" s="204">
        <f t="shared" ref="J215:BQ215" si="161">J214*$B$11</f>
        <v>5000</v>
      </c>
      <c r="K215" s="204">
        <f t="shared" si="161"/>
        <v>5000</v>
      </c>
      <c r="L215" s="204">
        <f t="shared" si="161"/>
        <v>5000</v>
      </c>
      <c r="M215" s="204">
        <f t="shared" si="161"/>
        <v>5000</v>
      </c>
      <c r="N215" s="204">
        <f t="shared" si="161"/>
        <v>5000</v>
      </c>
      <c r="O215" s="204">
        <f t="shared" si="161"/>
        <v>5000</v>
      </c>
      <c r="P215" s="204">
        <f t="shared" si="161"/>
        <v>5000</v>
      </c>
      <c r="Q215" s="204">
        <f t="shared" si="161"/>
        <v>5000</v>
      </c>
      <c r="R215" s="204">
        <f t="shared" si="161"/>
        <v>5000</v>
      </c>
      <c r="S215" s="204">
        <f t="shared" si="161"/>
        <v>5000</v>
      </c>
      <c r="T215" s="204">
        <f t="shared" si="161"/>
        <v>5000</v>
      </c>
      <c r="U215" s="204">
        <f t="shared" si="161"/>
        <v>5000</v>
      </c>
      <c r="V215" s="204">
        <f t="shared" si="161"/>
        <v>5000</v>
      </c>
      <c r="W215" s="204">
        <f t="shared" si="161"/>
        <v>5000</v>
      </c>
      <c r="X215" s="204">
        <f t="shared" si="161"/>
        <v>5000</v>
      </c>
      <c r="Y215" s="204">
        <f t="shared" si="161"/>
        <v>5000</v>
      </c>
      <c r="Z215" s="204">
        <f t="shared" si="161"/>
        <v>5000</v>
      </c>
      <c r="AA215" s="204">
        <f t="shared" si="161"/>
        <v>5000</v>
      </c>
      <c r="AB215" s="204">
        <f t="shared" si="161"/>
        <v>5000</v>
      </c>
      <c r="AC215" s="204">
        <f t="shared" si="161"/>
        <v>5000</v>
      </c>
      <c r="AD215" s="204">
        <f t="shared" si="161"/>
        <v>5000</v>
      </c>
      <c r="AE215" s="204">
        <f t="shared" si="161"/>
        <v>5000</v>
      </c>
      <c r="AF215" s="204">
        <f t="shared" si="161"/>
        <v>5000</v>
      </c>
      <c r="AG215" s="204">
        <f t="shared" si="161"/>
        <v>5000</v>
      </c>
      <c r="AH215" s="204">
        <f t="shared" si="161"/>
        <v>5000</v>
      </c>
      <c r="AI215" s="204">
        <f t="shared" si="161"/>
        <v>5000</v>
      </c>
      <c r="AJ215" s="204">
        <f t="shared" si="161"/>
        <v>5000</v>
      </c>
      <c r="AK215" s="204">
        <f t="shared" si="161"/>
        <v>5000</v>
      </c>
      <c r="AL215" s="204">
        <f t="shared" si="161"/>
        <v>5000</v>
      </c>
      <c r="AM215" s="204">
        <f t="shared" si="161"/>
        <v>5000</v>
      </c>
      <c r="AN215" s="204">
        <f t="shared" si="161"/>
        <v>5000</v>
      </c>
      <c r="AO215" s="204">
        <f t="shared" si="161"/>
        <v>5000</v>
      </c>
      <c r="AP215" s="204">
        <f t="shared" si="161"/>
        <v>5000</v>
      </c>
      <c r="AQ215" s="204">
        <f t="shared" si="161"/>
        <v>5000</v>
      </c>
      <c r="AR215" s="204">
        <f t="shared" si="161"/>
        <v>5000</v>
      </c>
      <c r="AS215" s="204">
        <f t="shared" si="161"/>
        <v>5000</v>
      </c>
      <c r="AT215" s="204">
        <f t="shared" si="161"/>
        <v>5000</v>
      </c>
      <c r="AU215" s="204">
        <f t="shared" si="161"/>
        <v>5000</v>
      </c>
      <c r="AV215" s="204">
        <f t="shared" si="161"/>
        <v>5000</v>
      </c>
      <c r="AW215" s="204">
        <f t="shared" si="161"/>
        <v>5000</v>
      </c>
      <c r="AX215" s="204">
        <f t="shared" si="161"/>
        <v>5000</v>
      </c>
      <c r="AY215" s="204">
        <f t="shared" si="161"/>
        <v>5000</v>
      </c>
      <c r="AZ215" s="204">
        <f t="shared" si="161"/>
        <v>5000</v>
      </c>
      <c r="BA215" s="204">
        <f t="shared" si="161"/>
        <v>5000</v>
      </c>
      <c r="BB215" s="204">
        <f t="shared" si="161"/>
        <v>5000</v>
      </c>
      <c r="BC215" s="204">
        <f t="shared" si="161"/>
        <v>5000</v>
      </c>
      <c r="BD215" s="204">
        <f t="shared" si="161"/>
        <v>5000</v>
      </c>
      <c r="BE215" s="204">
        <f t="shared" si="161"/>
        <v>5000</v>
      </c>
      <c r="BF215" s="204">
        <f t="shared" si="161"/>
        <v>5000</v>
      </c>
      <c r="BG215" s="204">
        <f t="shared" si="161"/>
        <v>5000</v>
      </c>
      <c r="BH215" s="204">
        <f t="shared" si="161"/>
        <v>5000</v>
      </c>
      <c r="BI215" s="204">
        <f t="shared" si="161"/>
        <v>5000</v>
      </c>
      <c r="BJ215" s="204">
        <f t="shared" si="161"/>
        <v>5000</v>
      </c>
      <c r="BK215" s="204">
        <f t="shared" si="161"/>
        <v>5000</v>
      </c>
      <c r="BL215" s="204">
        <f t="shared" si="161"/>
        <v>5000</v>
      </c>
      <c r="BM215" s="204">
        <f t="shared" si="161"/>
        <v>5000</v>
      </c>
      <c r="BN215" s="204">
        <f t="shared" si="161"/>
        <v>5000</v>
      </c>
      <c r="BO215" s="204">
        <f t="shared" si="161"/>
        <v>5000</v>
      </c>
      <c r="BP215" s="204">
        <f t="shared" si="161"/>
        <v>5000</v>
      </c>
      <c r="BQ215" s="204">
        <f t="shared" si="161"/>
        <v>5000</v>
      </c>
    </row>
    <row r="216" spans="5:69">
      <c r="E216" s="326"/>
      <c r="F216" s="328"/>
      <c r="G216" s="324"/>
      <c r="H216" s="325"/>
      <c r="I216" s="226" t="s">
        <v>346</v>
      </c>
      <c r="J216" s="204">
        <f>J213*J214</f>
        <v>75824.592442815599</v>
      </c>
      <c r="K216" s="204">
        <f>K213*K214</f>
        <v>114480.2670215059</v>
      </c>
      <c r="L216" s="204">
        <f t="shared" ref="L216:BQ216" si="162">L213*L214</f>
        <v>134558.77069124419</v>
      </c>
      <c r="M216" s="204">
        <f t="shared" si="162"/>
        <v>145356.04838082404</v>
      </c>
      <c r="N216" s="204">
        <f t="shared" si="162"/>
        <v>151520.14470635125</v>
      </c>
      <c r="O216" s="204">
        <f t="shared" si="162"/>
        <v>155375.15483495742</v>
      </c>
      <c r="P216" s="204">
        <f t="shared" si="162"/>
        <v>158083.19992359166</v>
      </c>
      <c r="Q216" s="204">
        <f t="shared" si="162"/>
        <v>160225.41484541967</v>
      </c>
      <c r="R216" s="204">
        <f t="shared" si="162"/>
        <v>162092.44206009473</v>
      </c>
      <c r="S216" s="204">
        <f t="shared" si="162"/>
        <v>163829.67855603405</v>
      </c>
      <c r="T216" s="204">
        <f t="shared" si="162"/>
        <v>165509.89932876828</v>
      </c>
      <c r="U216" s="204">
        <f t="shared" si="162"/>
        <v>167169.56912739767</v>
      </c>
      <c r="V216" s="204">
        <f t="shared" si="162"/>
        <v>168826.9983351733</v>
      </c>
      <c r="W216" s="204">
        <f t="shared" si="162"/>
        <v>170491.42091721282</v>
      </c>
      <c r="X216" s="204">
        <f t="shared" si="162"/>
        <v>172167.53340185634</v>
      </c>
      <c r="Y216" s="204">
        <f t="shared" si="162"/>
        <v>173857.76437891586</v>
      </c>
      <c r="Z216" s="204">
        <f t="shared" si="162"/>
        <v>175563.40925644545</v>
      </c>
      <c r="AA216" s="204">
        <f t="shared" si="162"/>
        <v>177285.1976468474</v>
      </c>
      <c r="AB216" s="204">
        <f t="shared" si="162"/>
        <v>179023.57706772114</v>
      </c>
      <c r="AC216" s="204">
        <f t="shared" si="162"/>
        <v>180778.85480016092</v>
      </c>
      <c r="AD216" s="204">
        <f t="shared" si="162"/>
        <v>182551.26882585438</v>
      </c>
      <c r="AE216" s="204">
        <f t="shared" si="162"/>
        <v>184341.02330365966</v>
      </c>
      <c r="AF216" s="204">
        <f t="shared" si="162"/>
        <v>186148.30631600082</v>
      </c>
      <c r="AG216" s="204">
        <f t="shared" si="162"/>
        <v>187973.29875025156</v>
      </c>
      <c r="AH216" s="204">
        <f t="shared" si="162"/>
        <v>189816.17874769311</v>
      </c>
      <c r="AI216" s="204">
        <f t="shared" si="162"/>
        <v>191677.12393634097</v>
      </c>
      <c r="AJ216" s="204">
        <f t="shared" si="162"/>
        <v>193556.31255578742</v>
      </c>
      <c r="AK216" s="204">
        <f t="shared" si="162"/>
        <v>195453.92402813438</v>
      </c>
      <c r="AL216" s="204">
        <f t="shared" si="162"/>
        <v>197370.13925205532</v>
      </c>
      <c r="AM216" s="204">
        <f t="shared" si="162"/>
        <v>199305.14075850588</v>
      </c>
      <c r="AN216" s="204">
        <f t="shared" si="162"/>
        <v>201259.11279734373</v>
      </c>
      <c r="AO216" s="204">
        <f t="shared" si="162"/>
        <v>203232.24138948895</v>
      </c>
      <c r="AP216" s="204">
        <f t="shared" si="162"/>
        <v>205224.71436194217</v>
      </c>
      <c r="AQ216" s="204">
        <f t="shared" si="162"/>
        <v>207236.72137431774</v>
      </c>
      <c r="AR216" s="204">
        <f t="shared" si="162"/>
        <v>209268.45394122464</v>
      </c>
      <c r="AS216" s="204">
        <f t="shared" si="162"/>
        <v>211320.1054526591</v>
      </c>
      <c r="AT216" s="204">
        <f t="shared" si="162"/>
        <v>213391.87119349444</v>
      </c>
      <c r="AU216" s="204">
        <f t="shared" si="162"/>
        <v>215483.94836260984</v>
      </c>
      <c r="AV216" s="204">
        <f t="shared" si="162"/>
        <v>217596.53609193087</v>
      </c>
      <c r="AW216" s="204">
        <f t="shared" si="162"/>
        <v>219729.83546551914</v>
      </c>
      <c r="AX216" s="204">
        <f t="shared" si="162"/>
        <v>221884.04953877945</v>
      </c>
      <c r="AY216" s="204">
        <f t="shared" si="162"/>
        <v>224059.38335782156</v>
      </c>
      <c r="AZ216" s="204">
        <f t="shared" si="162"/>
        <v>226256.04397899396</v>
      </c>
      <c r="BA216" s="204">
        <f t="shared" si="162"/>
        <v>228474.24048860057</v>
      </c>
      <c r="BB216" s="204">
        <f t="shared" si="162"/>
        <v>230714.18402280685</v>
      </c>
      <c r="BC216" s="204">
        <f t="shared" si="162"/>
        <v>232976.08778773845</v>
      </c>
      <c r="BD216" s="204">
        <f t="shared" si="162"/>
        <v>235260.16707977618</v>
      </c>
      <c r="BE216" s="204">
        <f t="shared" si="162"/>
        <v>237566.63930604901</v>
      </c>
      <c r="BF216" s="204">
        <f t="shared" si="162"/>
        <v>239895.72400512823</v>
      </c>
      <c r="BG216" s="204">
        <f t="shared" si="162"/>
        <v>242247.64286792374</v>
      </c>
      <c r="BH216" s="204">
        <f t="shared" si="162"/>
        <v>244622.61975878582</v>
      </c>
      <c r="BI216" s="204">
        <f t="shared" si="162"/>
        <v>247020.88073681321</v>
      </c>
      <c r="BJ216" s="204">
        <f t="shared" si="162"/>
        <v>249442.65407737021</v>
      </c>
      <c r="BK216" s="204">
        <f t="shared" si="162"/>
        <v>251888.17029381497</v>
      </c>
      <c r="BL216" s="204">
        <f t="shared" si="162"/>
        <v>254357.6621594406</v>
      </c>
      <c r="BM216" s="204">
        <f t="shared" si="162"/>
        <v>256851.36472963117</v>
      </c>
      <c r="BN216" s="204">
        <f t="shared" si="162"/>
        <v>259369.51536423541</v>
      </c>
      <c r="BO216" s="204">
        <f t="shared" si="162"/>
        <v>261912.35375015929</v>
      </c>
      <c r="BP216" s="204">
        <f t="shared" si="162"/>
        <v>264480.12192418048</v>
      </c>
      <c r="BQ216" s="204">
        <f t="shared" si="162"/>
        <v>267073.06429598614</v>
      </c>
    </row>
    <row r="217" spans="5:69">
      <c r="E217" s="326"/>
      <c r="F217" s="328"/>
      <c r="G217" s="324"/>
      <c r="H217" s="325"/>
      <c r="I217" s="226" t="s">
        <v>447</v>
      </c>
      <c r="J217" s="228">
        <f t="shared" ref="J217:BQ217" si="163">J216*$B$11</f>
        <v>18956.1481107039</v>
      </c>
      <c r="K217" s="228">
        <f t="shared" si="163"/>
        <v>28620.066755376476</v>
      </c>
      <c r="L217" s="228">
        <f t="shared" si="163"/>
        <v>33639.692672811048</v>
      </c>
      <c r="M217" s="228">
        <f t="shared" si="163"/>
        <v>36339.01209520601</v>
      </c>
      <c r="N217" s="228">
        <f t="shared" si="163"/>
        <v>37880.036176587811</v>
      </c>
      <c r="O217" s="228">
        <f t="shared" si="163"/>
        <v>38843.788708739354</v>
      </c>
      <c r="P217" s="228">
        <f t="shared" si="163"/>
        <v>39520.799980897915</v>
      </c>
      <c r="Q217" s="228">
        <f t="shared" si="163"/>
        <v>40056.353711354917</v>
      </c>
      <c r="R217" s="228">
        <f t="shared" si="163"/>
        <v>40523.110515023684</v>
      </c>
      <c r="S217" s="228">
        <f t="shared" si="163"/>
        <v>40957.419639008513</v>
      </c>
      <c r="T217" s="228">
        <f t="shared" si="163"/>
        <v>41377.474832192071</v>
      </c>
      <c r="U217" s="228">
        <f t="shared" si="163"/>
        <v>41792.392281849417</v>
      </c>
      <c r="V217" s="228">
        <f t="shared" si="163"/>
        <v>42206.749583793324</v>
      </c>
      <c r="W217" s="228">
        <f t="shared" si="163"/>
        <v>42622.855229303204</v>
      </c>
      <c r="X217" s="228">
        <f t="shared" si="163"/>
        <v>43041.883350464086</v>
      </c>
      <c r="Y217" s="228">
        <f t="shared" si="163"/>
        <v>43464.441094728965</v>
      </c>
      <c r="Z217" s="228">
        <f t="shared" si="163"/>
        <v>43890.852314111362</v>
      </c>
      <c r="AA217" s="228">
        <f t="shared" si="163"/>
        <v>44321.299411711851</v>
      </c>
      <c r="AB217" s="228">
        <f t="shared" si="163"/>
        <v>44755.894266930285</v>
      </c>
      <c r="AC217" s="228">
        <f t="shared" si="163"/>
        <v>45194.713700040229</v>
      </c>
      <c r="AD217" s="228">
        <f t="shared" si="163"/>
        <v>45637.817206463595</v>
      </c>
      <c r="AE217" s="228">
        <f t="shared" si="163"/>
        <v>46085.255825914915</v>
      </c>
      <c r="AF217" s="228">
        <f t="shared" si="163"/>
        <v>46537.076579000204</v>
      </c>
      <c r="AG217" s="228">
        <f t="shared" si="163"/>
        <v>46993.32468756289</v>
      </c>
      <c r="AH217" s="228">
        <f t="shared" si="163"/>
        <v>47454.044686923276</v>
      </c>
      <c r="AI217" s="228">
        <f t="shared" si="163"/>
        <v>47919.280984085242</v>
      </c>
      <c r="AJ217" s="228">
        <f t="shared" si="163"/>
        <v>48389.078138946854</v>
      </c>
      <c r="AK217" s="228">
        <f t="shared" si="163"/>
        <v>48863.481007033595</v>
      </c>
      <c r="AL217" s="228">
        <f t="shared" si="163"/>
        <v>49342.53481301383</v>
      </c>
      <c r="AM217" s="228">
        <f t="shared" si="163"/>
        <v>49826.285189626469</v>
      </c>
      <c r="AN217" s="228">
        <f t="shared" si="163"/>
        <v>50314.778199335931</v>
      </c>
      <c r="AO217" s="228">
        <f t="shared" si="163"/>
        <v>50808.060347372237</v>
      </c>
      <c r="AP217" s="228">
        <f t="shared" si="163"/>
        <v>51306.178590485542</v>
      </c>
      <c r="AQ217" s="228">
        <f t="shared" si="163"/>
        <v>51809.180343579435</v>
      </c>
      <c r="AR217" s="228">
        <f t="shared" si="163"/>
        <v>52317.113485306159</v>
      </c>
      <c r="AS217" s="228">
        <f t="shared" si="163"/>
        <v>52830.026363164776</v>
      </c>
      <c r="AT217" s="228">
        <f t="shared" si="163"/>
        <v>53347.967798373611</v>
      </c>
      <c r="AU217" s="228">
        <f t="shared" si="163"/>
        <v>53870.987090652459</v>
      </c>
      <c r="AV217" s="228">
        <f t="shared" si="163"/>
        <v>54399.134022982718</v>
      </c>
      <c r="AW217" s="228">
        <f t="shared" si="163"/>
        <v>54932.458866379784</v>
      </c>
      <c r="AX217" s="228">
        <f t="shared" si="163"/>
        <v>55471.012384694863</v>
      </c>
      <c r="AY217" s="228">
        <f t="shared" si="163"/>
        <v>56014.845839455389</v>
      </c>
      <c r="AZ217" s="228">
        <f t="shared" si="163"/>
        <v>56564.010994748489</v>
      </c>
      <c r="BA217" s="228">
        <f t="shared" si="163"/>
        <v>57118.560122150142</v>
      </c>
      <c r="BB217" s="228">
        <f t="shared" si="163"/>
        <v>57678.546005701712</v>
      </c>
      <c r="BC217" s="228">
        <f t="shared" si="163"/>
        <v>58244.021946934612</v>
      </c>
      <c r="BD217" s="228">
        <f t="shared" si="163"/>
        <v>58815.041769944044</v>
      </c>
      <c r="BE217" s="228">
        <f t="shared" si="163"/>
        <v>59391.659826512252</v>
      </c>
      <c r="BF217" s="228">
        <f t="shared" si="163"/>
        <v>59973.931001282057</v>
      </c>
      <c r="BG217" s="228">
        <f t="shared" si="163"/>
        <v>60561.910716980936</v>
      </c>
      <c r="BH217" s="228">
        <f t="shared" si="163"/>
        <v>61155.654939696455</v>
      </c>
      <c r="BI217" s="228">
        <f t="shared" si="163"/>
        <v>61755.220184203303</v>
      </c>
      <c r="BJ217" s="228">
        <f t="shared" si="163"/>
        <v>62360.663519342554</v>
      </c>
      <c r="BK217" s="228">
        <f t="shared" si="163"/>
        <v>62972.042573453742</v>
      </c>
      <c r="BL217" s="228">
        <f t="shared" si="163"/>
        <v>63589.415539860151</v>
      </c>
      <c r="BM217" s="228">
        <f t="shared" si="163"/>
        <v>64212.841182407792</v>
      </c>
      <c r="BN217" s="228">
        <f t="shared" si="163"/>
        <v>64842.378841058853</v>
      </c>
      <c r="BO217" s="228">
        <f t="shared" si="163"/>
        <v>65478.088437539824</v>
      </c>
      <c r="BP217" s="228">
        <f t="shared" si="163"/>
        <v>66120.03048104512</v>
      </c>
      <c r="BQ217" s="228">
        <f t="shared" si="163"/>
        <v>66768.266073996536</v>
      </c>
    </row>
    <row r="218" spans="5:69">
      <c r="E218" s="326"/>
      <c r="F218" s="328"/>
      <c r="G218" s="324"/>
      <c r="H218" s="325"/>
      <c r="I218" s="226" t="s">
        <v>448</v>
      </c>
      <c r="J218" s="228">
        <f>J9*J210</f>
        <v>10362.694300518131</v>
      </c>
      <c r="K218" s="228">
        <f>K9*K210</f>
        <v>10464.289342680077</v>
      </c>
      <c r="L218" s="228">
        <f t="shared" ref="L218:BQ218" si="164">L9*L210</f>
        <v>10566.880414667137</v>
      </c>
      <c r="M218" s="228">
        <f t="shared" si="164"/>
        <v>10670.477281477597</v>
      </c>
      <c r="N218" s="228">
        <f t="shared" si="164"/>
        <v>10775.089803845027</v>
      </c>
      <c r="O218" s="228">
        <f t="shared" si="164"/>
        <v>10880.727939176841</v>
      </c>
      <c r="P218" s="228">
        <f t="shared" si="164"/>
        <v>10987.401742502105</v>
      </c>
      <c r="Q218" s="228">
        <f t="shared" si="164"/>
        <v>11095.121367428594</v>
      </c>
      <c r="R218" s="228">
        <f t="shared" si="164"/>
        <v>11203.897067109268</v>
      </c>
      <c r="S218" s="228">
        <f t="shared" si="164"/>
        <v>11313.739195218181</v>
      </c>
      <c r="T218" s="228">
        <f t="shared" si="164"/>
        <v>11424.658206936008</v>
      </c>
      <c r="U218" s="228">
        <f t="shared" si="164"/>
        <v>11536.664659945185</v>
      </c>
      <c r="V218" s="228">
        <f t="shared" si="164"/>
        <v>11649.769215434842</v>
      </c>
      <c r="W218" s="228">
        <f t="shared" si="164"/>
        <v>11763.982639115577</v>
      </c>
      <c r="X218" s="228">
        <f t="shared" si="164"/>
        <v>11879.315802244157</v>
      </c>
      <c r="Y218" s="228">
        <f t="shared" si="164"/>
        <v>11995.779682658316</v>
      </c>
      <c r="Z218" s="228">
        <f t="shared" si="164"/>
        <v>12113.385365821629</v>
      </c>
      <c r="AA218" s="228">
        <f t="shared" si="164"/>
        <v>12232.144045878706</v>
      </c>
      <c r="AB218" s="228">
        <f t="shared" si="164"/>
        <v>12352.067026720653</v>
      </c>
      <c r="AC218" s="228">
        <f t="shared" si="164"/>
        <v>12473.165723061049</v>
      </c>
      <c r="AD218" s="228">
        <f t="shared" si="164"/>
        <v>12595.451661522433</v>
      </c>
      <c r="AE218" s="228">
        <f t="shared" si="164"/>
        <v>12718.936481733437</v>
      </c>
      <c r="AF218" s="228">
        <f t="shared" si="164"/>
        <v>12843.631937436707</v>
      </c>
      <c r="AG218" s="228">
        <f t="shared" si="164"/>
        <v>12969.549897607656</v>
      </c>
      <c r="AH218" s="228">
        <f t="shared" si="164"/>
        <v>13096.702347584203</v>
      </c>
      <c r="AI218" s="228">
        <f t="shared" si="164"/>
        <v>13225.101390207576</v>
      </c>
      <c r="AJ218" s="228">
        <f t="shared" si="164"/>
        <v>13354.759246974316</v>
      </c>
      <c r="AK218" s="228">
        <f t="shared" si="164"/>
        <v>13485.688259199558</v>
      </c>
      <c r="AL218" s="228">
        <f t="shared" si="164"/>
        <v>13617.900889191706</v>
      </c>
      <c r="AM218" s="228">
        <f t="shared" si="164"/>
        <v>13751.409721438689</v>
      </c>
      <c r="AN218" s="228">
        <f t="shared" si="164"/>
        <v>13886.227463805735</v>
      </c>
      <c r="AO218" s="228">
        <f t="shared" si="164"/>
        <v>14022.366948745006</v>
      </c>
      <c r="AP218" s="228">
        <f t="shared" si="164"/>
        <v>14159.841134517015</v>
      </c>
      <c r="AQ218" s="228">
        <f t="shared" si="164"/>
        <v>14298.663106424045</v>
      </c>
      <c r="AR218" s="228">
        <f t="shared" si="164"/>
        <v>14438.846078055652</v>
      </c>
      <c r="AS218" s="228">
        <f t="shared" si="164"/>
        <v>14580.403392546395</v>
      </c>
      <c r="AT218" s="228">
        <f t="shared" si="164"/>
        <v>14723.348523845871</v>
      </c>
      <c r="AU218" s="228">
        <f t="shared" si="164"/>
        <v>14867.695078001221</v>
      </c>
      <c r="AV218" s="228">
        <f t="shared" si="164"/>
        <v>15013.456794452215</v>
      </c>
      <c r="AW218" s="228">
        <f t="shared" si="164"/>
        <v>15160.647547339</v>
      </c>
      <c r="AX218" s="228">
        <f t="shared" si="164"/>
        <v>15309.281346822718</v>
      </c>
      <c r="AY218" s="228">
        <f t="shared" si="164"/>
        <v>15459.372340419019</v>
      </c>
      <c r="AZ218" s="228">
        <f t="shared" si="164"/>
        <v>15610.934814344695</v>
      </c>
      <c r="BA218" s="228">
        <f t="shared" si="164"/>
        <v>15763.983194877488</v>
      </c>
      <c r="BB218" s="228">
        <f t="shared" si="164"/>
        <v>15918.532049729227</v>
      </c>
      <c r="BC218" s="228">
        <f t="shared" si="164"/>
        <v>16074.596089432453</v>
      </c>
      <c r="BD218" s="228">
        <f t="shared" si="164"/>
        <v>16232.190168740613</v>
      </c>
      <c r="BE218" s="228">
        <f t="shared" si="164"/>
        <v>16391.329288041998</v>
      </c>
      <c r="BF218" s="228">
        <f t="shared" si="164"/>
        <v>16552.028594787505</v>
      </c>
      <c r="BG218" s="228">
        <f t="shared" si="164"/>
        <v>16714.303384932486</v>
      </c>
      <c r="BH218" s="228">
        <f t="shared" si="164"/>
        <v>16878.169104392604</v>
      </c>
      <c r="BI218" s="228">
        <f t="shared" si="164"/>
        <v>17043.641350514106</v>
      </c>
      <c r="BJ218" s="228">
        <f t="shared" si="164"/>
        <v>17210.735873558362</v>
      </c>
      <c r="BK218" s="228">
        <f t="shared" si="164"/>
        <v>17379.468578201086</v>
      </c>
      <c r="BL218" s="228">
        <f t="shared" si="164"/>
        <v>17549.855525046194</v>
      </c>
      <c r="BM218" s="228">
        <f t="shared" si="164"/>
        <v>17721.91293215449</v>
      </c>
      <c r="BN218" s="228">
        <f t="shared" si="164"/>
        <v>17895.657176587374</v>
      </c>
      <c r="BO218" s="228">
        <f t="shared" si="164"/>
        <v>18071.104795965683</v>
      </c>
      <c r="BP218" s="228">
        <f t="shared" si="164"/>
        <v>18248.272490043782</v>
      </c>
      <c r="BQ218" s="228">
        <f t="shared" si="164"/>
        <v>18427.177122299108</v>
      </c>
    </row>
    <row r="219" spans="5:69">
      <c r="E219" s="326"/>
      <c r="F219" s="328"/>
      <c r="G219" s="324"/>
      <c r="H219" s="325"/>
      <c r="I219" s="229" t="s">
        <v>449</v>
      </c>
      <c r="J219" s="204">
        <f t="shared" ref="J219:BQ219" si="165">J217-J218</f>
        <v>8593.4538101857688</v>
      </c>
      <c r="K219" s="204">
        <f t="shared" si="165"/>
        <v>18155.7774126964</v>
      </c>
      <c r="L219" s="204">
        <f t="shared" si="165"/>
        <v>23072.812258143909</v>
      </c>
      <c r="M219" s="204">
        <f t="shared" si="165"/>
        <v>25668.534813728413</v>
      </c>
      <c r="N219" s="204">
        <f t="shared" si="165"/>
        <v>27104.946372742786</v>
      </c>
      <c r="O219" s="204">
        <f t="shared" si="165"/>
        <v>27963.060769562515</v>
      </c>
      <c r="P219" s="204">
        <f t="shared" si="165"/>
        <v>28533.39823839581</v>
      </c>
      <c r="Q219" s="204">
        <f t="shared" si="165"/>
        <v>28961.232343926324</v>
      </c>
      <c r="R219" s="204">
        <f t="shared" si="165"/>
        <v>29319.213447914415</v>
      </c>
      <c r="S219" s="204">
        <f t="shared" si="165"/>
        <v>29643.680443790334</v>
      </c>
      <c r="T219" s="204">
        <f t="shared" si="165"/>
        <v>29952.816625256062</v>
      </c>
      <c r="U219" s="204">
        <f t="shared" si="165"/>
        <v>30255.727621904232</v>
      </c>
      <c r="V219" s="204">
        <f t="shared" si="165"/>
        <v>30556.980368358483</v>
      </c>
      <c r="W219" s="204">
        <f t="shared" si="165"/>
        <v>30858.872590187628</v>
      </c>
      <c r="X219" s="204">
        <f t="shared" si="165"/>
        <v>31162.567548219929</v>
      </c>
      <c r="Y219" s="204">
        <f t="shared" si="165"/>
        <v>31468.661412070651</v>
      </c>
      <c r="Z219" s="204">
        <f t="shared" si="165"/>
        <v>31777.466948289733</v>
      </c>
      <c r="AA219" s="204">
        <f t="shared" si="165"/>
        <v>32089.155365833147</v>
      </c>
      <c r="AB219" s="204">
        <f t="shared" si="165"/>
        <v>32403.827240209634</v>
      </c>
      <c r="AC219" s="204">
        <f t="shared" si="165"/>
        <v>32721.547976979178</v>
      </c>
      <c r="AD219" s="204">
        <f t="shared" si="165"/>
        <v>33042.36554494116</v>
      </c>
      <c r="AE219" s="204">
        <f t="shared" si="165"/>
        <v>33366.31934418148</v>
      </c>
      <c r="AF219" s="204">
        <f t="shared" si="165"/>
        <v>33693.444641563496</v>
      </c>
      <c r="AG219" s="204">
        <f t="shared" si="165"/>
        <v>34023.774789955234</v>
      </c>
      <c r="AH219" s="204">
        <f t="shared" si="165"/>
        <v>34357.342339339069</v>
      </c>
      <c r="AI219" s="204">
        <f t="shared" si="165"/>
        <v>34694.179593877663</v>
      </c>
      <c r="AJ219" s="204">
        <f t="shared" si="165"/>
        <v>35034.318891972536</v>
      </c>
      <c r="AK219" s="204">
        <f t="shared" si="165"/>
        <v>35377.792747834035</v>
      </c>
      <c r="AL219" s="204">
        <f t="shared" si="165"/>
        <v>35724.633923822126</v>
      </c>
      <c r="AM219" s="204">
        <f t="shared" si="165"/>
        <v>36074.875468187776</v>
      </c>
      <c r="AN219" s="204">
        <f t="shared" si="165"/>
        <v>36428.550735530196</v>
      </c>
      <c r="AO219" s="204">
        <f t="shared" si="165"/>
        <v>36785.693398627234</v>
      </c>
      <c r="AP219" s="204">
        <f t="shared" si="165"/>
        <v>37146.337455968525</v>
      </c>
      <c r="AQ219" s="204">
        <f t="shared" si="165"/>
        <v>37510.517237155393</v>
      </c>
      <c r="AR219" s="204">
        <f t="shared" si="165"/>
        <v>37878.267407250503</v>
      </c>
      <c r="AS219" s="204">
        <f t="shared" si="165"/>
        <v>38249.62297061838</v>
      </c>
      <c r="AT219" s="204">
        <f t="shared" si="165"/>
        <v>38624.619274527737</v>
      </c>
      <c r="AU219" s="204">
        <f t="shared" si="165"/>
        <v>39003.29201265124</v>
      </c>
      <c r="AV219" s="204">
        <f t="shared" si="165"/>
        <v>39385.677228530505</v>
      </c>
      <c r="AW219" s="204">
        <f t="shared" si="165"/>
        <v>39771.811319040782</v>
      </c>
      <c r="AX219" s="204">
        <f t="shared" si="165"/>
        <v>40161.731037872145</v>
      </c>
      <c r="AY219" s="204">
        <f t="shared" si="165"/>
        <v>40555.473499036372</v>
      </c>
      <c r="AZ219" s="204">
        <f t="shared" si="165"/>
        <v>40953.07618040379</v>
      </c>
      <c r="BA219" s="204">
        <f t="shared" si="165"/>
        <v>41354.576927272654</v>
      </c>
      <c r="BB219" s="204">
        <f t="shared" si="165"/>
        <v>41760.013955972485</v>
      </c>
      <c r="BC219" s="204">
        <f t="shared" si="165"/>
        <v>42169.425857502159</v>
      </c>
      <c r="BD219" s="204">
        <f t="shared" si="165"/>
        <v>42582.851601203431</v>
      </c>
      <c r="BE219" s="204">
        <f t="shared" si="165"/>
        <v>43000.330538470254</v>
      </c>
      <c r="BF219" s="204">
        <f t="shared" si="165"/>
        <v>43421.902406494555</v>
      </c>
      <c r="BG219" s="204">
        <f t="shared" si="165"/>
        <v>43847.60733204845</v>
      </c>
      <c r="BH219" s="204">
        <f t="shared" si="165"/>
        <v>44277.485835303851</v>
      </c>
      <c r="BI219" s="204">
        <f t="shared" si="165"/>
        <v>44711.5788336892</v>
      </c>
      <c r="BJ219" s="204">
        <f t="shared" si="165"/>
        <v>45149.927645784192</v>
      </c>
      <c r="BK219" s="204">
        <f t="shared" si="165"/>
        <v>45592.573995252656</v>
      </c>
      <c r="BL219" s="204">
        <f t="shared" si="165"/>
        <v>46039.560014813957</v>
      </c>
      <c r="BM219" s="204">
        <f t="shared" si="165"/>
        <v>46490.928250253302</v>
      </c>
      <c r="BN219" s="204">
        <f t="shared" si="165"/>
        <v>46946.721664471479</v>
      </c>
      <c r="BO219" s="204">
        <f t="shared" si="165"/>
        <v>47406.983641574145</v>
      </c>
      <c r="BP219" s="204">
        <f t="shared" si="165"/>
        <v>47871.757991001337</v>
      </c>
      <c r="BQ219" s="204">
        <f t="shared" si="165"/>
        <v>48341.088951697428</v>
      </c>
    </row>
    <row r="220" spans="5:69">
      <c r="E220" s="326"/>
      <c r="F220" s="328"/>
      <c r="G220" s="329" t="s">
        <v>63</v>
      </c>
      <c r="H220" s="323" t="s">
        <v>25</v>
      </c>
      <c r="I220" s="230" t="s">
        <v>318</v>
      </c>
      <c r="J220" s="216">
        <f>Variables!$D$29</f>
        <v>0.1</v>
      </c>
      <c r="K220" s="216">
        <f>Variables!$D$29</f>
        <v>0.1</v>
      </c>
      <c r="L220" s="216">
        <f>Variables!$D$29</f>
        <v>0.1</v>
      </c>
      <c r="M220" s="216">
        <f>Variables!$D$29</f>
        <v>0.1</v>
      </c>
      <c r="N220" s="216">
        <f>Variables!$D$29</f>
        <v>0.1</v>
      </c>
      <c r="O220" s="216">
        <f>Variables!$D$29</f>
        <v>0.1</v>
      </c>
      <c r="P220" s="216">
        <f>Variables!$D$29</f>
        <v>0.1</v>
      </c>
      <c r="Q220" s="216">
        <f>Variables!$D$29</f>
        <v>0.1</v>
      </c>
      <c r="R220" s="216">
        <f>Variables!$D$29</f>
        <v>0.1</v>
      </c>
      <c r="S220" s="216">
        <f>Variables!$D$29</f>
        <v>0.1</v>
      </c>
      <c r="T220" s="216">
        <f>Variables!$D$29</f>
        <v>0.1</v>
      </c>
      <c r="U220" s="216">
        <f>Variables!$D$29</f>
        <v>0.1</v>
      </c>
      <c r="V220" s="216">
        <f>Variables!$D$29</f>
        <v>0.1</v>
      </c>
      <c r="W220" s="216">
        <f>Variables!$D$29</f>
        <v>0.1</v>
      </c>
      <c r="X220" s="216">
        <f>Variables!$D$29</f>
        <v>0.1</v>
      </c>
      <c r="Y220" s="216">
        <f>Variables!$D$29</f>
        <v>0.1</v>
      </c>
      <c r="Z220" s="216">
        <f>Variables!$D$29</f>
        <v>0.1</v>
      </c>
      <c r="AA220" s="216">
        <f>Variables!$D$29</f>
        <v>0.1</v>
      </c>
      <c r="AB220" s="216">
        <f>Variables!$D$29</f>
        <v>0.1</v>
      </c>
      <c r="AC220" s="216">
        <f>Variables!$D$29</f>
        <v>0.1</v>
      </c>
      <c r="AD220" s="216">
        <f>Variables!$D$29</f>
        <v>0.1</v>
      </c>
      <c r="AE220" s="216">
        <f>Variables!$D$29</f>
        <v>0.1</v>
      </c>
      <c r="AF220" s="216">
        <f>Variables!$D$29</f>
        <v>0.1</v>
      </c>
      <c r="AG220" s="216">
        <f>Variables!$D$29</f>
        <v>0.1</v>
      </c>
      <c r="AH220" s="216">
        <f>Variables!$D$29</f>
        <v>0.1</v>
      </c>
      <c r="AI220" s="216">
        <f>Variables!$D$29</f>
        <v>0.1</v>
      </c>
      <c r="AJ220" s="216">
        <f>Variables!$D$29</f>
        <v>0.1</v>
      </c>
      <c r="AK220" s="216">
        <f>Variables!$D$29</f>
        <v>0.1</v>
      </c>
      <c r="AL220" s="216">
        <f>Variables!$D$29</f>
        <v>0.1</v>
      </c>
      <c r="AM220" s="216">
        <f>Variables!$D$29</f>
        <v>0.1</v>
      </c>
      <c r="AN220" s="216">
        <f>Variables!$D$29</f>
        <v>0.1</v>
      </c>
      <c r="AO220" s="216">
        <f>Variables!$D$29</f>
        <v>0.1</v>
      </c>
      <c r="AP220" s="216">
        <f>Variables!$D$29</f>
        <v>0.1</v>
      </c>
      <c r="AQ220" s="216">
        <f>Variables!$D$29</f>
        <v>0.1</v>
      </c>
      <c r="AR220" s="216">
        <f>Variables!$D$29</f>
        <v>0.1</v>
      </c>
      <c r="AS220" s="216">
        <f>Variables!$D$29</f>
        <v>0.1</v>
      </c>
      <c r="AT220" s="216">
        <f>Variables!$D$29</f>
        <v>0.1</v>
      </c>
      <c r="AU220" s="216">
        <f>Variables!$D$29</f>
        <v>0.1</v>
      </c>
      <c r="AV220" s="216">
        <f>Variables!$D$29</f>
        <v>0.1</v>
      </c>
      <c r="AW220" s="216">
        <f>Variables!$D$29</f>
        <v>0.1</v>
      </c>
      <c r="AX220" s="216">
        <f>Variables!$D$29</f>
        <v>0.1</v>
      </c>
      <c r="AY220" s="216">
        <f>Variables!$D$29</f>
        <v>0.1</v>
      </c>
      <c r="AZ220" s="216">
        <f>Variables!$D$29</f>
        <v>0.1</v>
      </c>
      <c r="BA220" s="216">
        <f>Variables!$D$29</f>
        <v>0.1</v>
      </c>
      <c r="BB220" s="216">
        <f>Variables!$D$29</f>
        <v>0.1</v>
      </c>
      <c r="BC220" s="216">
        <f>Variables!$D$29</f>
        <v>0.1</v>
      </c>
      <c r="BD220" s="216">
        <f>Variables!$D$29</f>
        <v>0.1</v>
      </c>
      <c r="BE220" s="216">
        <f>Variables!$D$29</f>
        <v>0.1</v>
      </c>
      <c r="BF220" s="216">
        <f>Variables!$D$29</f>
        <v>0.1</v>
      </c>
      <c r="BG220" s="216">
        <f>Variables!$D$29</f>
        <v>0.1</v>
      </c>
      <c r="BH220" s="216">
        <f>Variables!$D$29</f>
        <v>0.1</v>
      </c>
      <c r="BI220" s="216">
        <f>Variables!$D$29</f>
        <v>0.1</v>
      </c>
      <c r="BJ220" s="216">
        <f>Variables!$D$29</f>
        <v>0.1</v>
      </c>
      <c r="BK220" s="216">
        <f>Variables!$D$29</f>
        <v>0.1</v>
      </c>
      <c r="BL220" s="216">
        <f>Variables!$D$29</f>
        <v>0.1</v>
      </c>
      <c r="BM220" s="216">
        <f>Variables!$D$29</f>
        <v>0.1</v>
      </c>
      <c r="BN220" s="216">
        <f>Variables!$D$29</f>
        <v>0.1</v>
      </c>
      <c r="BO220" s="216">
        <f>Variables!$D$29</f>
        <v>0.1</v>
      </c>
      <c r="BP220" s="216">
        <f>Variables!$D$29</f>
        <v>0.1</v>
      </c>
      <c r="BQ220" s="216">
        <f>Variables!$D$29</f>
        <v>0.1</v>
      </c>
    </row>
    <row r="221" spans="5:69">
      <c r="E221" s="326"/>
      <c r="F221" s="328"/>
      <c r="G221" s="329"/>
      <c r="H221" s="323"/>
      <c r="I221" s="232" t="s">
        <v>319</v>
      </c>
      <c r="J221" s="216">
        <f>Variables!$D$30</f>
        <v>0.75</v>
      </c>
      <c r="K221" s="216">
        <f>Variables!$D$30</f>
        <v>0.75</v>
      </c>
      <c r="L221" s="216">
        <f>Variables!$D$30</f>
        <v>0.75</v>
      </c>
      <c r="M221" s="216">
        <f>Variables!$D$30</f>
        <v>0.75</v>
      </c>
      <c r="N221" s="216">
        <f>Variables!$D$30</f>
        <v>0.75</v>
      </c>
      <c r="O221" s="216">
        <f>Variables!$D$30</f>
        <v>0.75</v>
      </c>
      <c r="P221" s="216">
        <f>Variables!$D$30</f>
        <v>0.75</v>
      </c>
      <c r="Q221" s="216">
        <f>Variables!$D$30</f>
        <v>0.75</v>
      </c>
      <c r="R221" s="216">
        <f>Variables!$D$30</f>
        <v>0.75</v>
      </c>
      <c r="S221" s="216">
        <f>Variables!$D$30</f>
        <v>0.75</v>
      </c>
      <c r="T221" s="216">
        <f>Variables!$D$30</f>
        <v>0.75</v>
      </c>
      <c r="U221" s="216">
        <f>Variables!$D$30</f>
        <v>0.75</v>
      </c>
      <c r="V221" s="216">
        <f>Variables!$D$30</f>
        <v>0.75</v>
      </c>
      <c r="W221" s="216">
        <f>Variables!$D$30</f>
        <v>0.75</v>
      </c>
      <c r="X221" s="216">
        <f>Variables!$D$30</f>
        <v>0.75</v>
      </c>
      <c r="Y221" s="216">
        <f>Variables!$D$30</f>
        <v>0.75</v>
      </c>
      <c r="Z221" s="216">
        <f>Variables!$D$30</f>
        <v>0.75</v>
      </c>
      <c r="AA221" s="216">
        <f>Variables!$D$30</f>
        <v>0.75</v>
      </c>
      <c r="AB221" s="216">
        <f>Variables!$D$30</f>
        <v>0.75</v>
      </c>
      <c r="AC221" s="216">
        <f>Variables!$D$30</f>
        <v>0.75</v>
      </c>
      <c r="AD221" s="216">
        <f>Variables!$D$30</f>
        <v>0.75</v>
      </c>
      <c r="AE221" s="216">
        <f>Variables!$D$30</f>
        <v>0.75</v>
      </c>
      <c r="AF221" s="216">
        <f>Variables!$D$30</f>
        <v>0.75</v>
      </c>
      <c r="AG221" s="216">
        <f>Variables!$D$30</f>
        <v>0.75</v>
      </c>
      <c r="AH221" s="216">
        <f>Variables!$D$30</f>
        <v>0.75</v>
      </c>
      <c r="AI221" s="216">
        <f>Variables!$D$30</f>
        <v>0.75</v>
      </c>
      <c r="AJ221" s="216">
        <f>Variables!$D$30</f>
        <v>0.75</v>
      </c>
      <c r="AK221" s="216">
        <f>Variables!$D$30</f>
        <v>0.75</v>
      </c>
      <c r="AL221" s="216">
        <f>Variables!$D$30</f>
        <v>0.75</v>
      </c>
      <c r="AM221" s="216">
        <f>Variables!$D$30</f>
        <v>0.75</v>
      </c>
      <c r="AN221" s="216">
        <f>Variables!$D$30</f>
        <v>0.75</v>
      </c>
      <c r="AO221" s="216">
        <f>Variables!$D$30</f>
        <v>0.75</v>
      </c>
      <c r="AP221" s="216">
        <f>Variables!$D$30</f>
        <v>0.75</v>
      </c>
      <c r="AQ221" s="216">
        <f>Variables!$D$30</f>
        <v>0.75</v>
      </c>
      <c r="AR221" s="216">
        <f>Variables!$D$30</f>
        <v>0.75</v>
      </c>
      <c r="AS221" s="216">
        <f>Variables!$D$30</f>
        <v>0.75</v>
      </c>
      <c r="AT221" s="216">
        <f>Variables!$D$30</f>
        <v>0.75</v>
      </c>
      <c r="AU221" s="216">
        <f>Variables!$D$30</f>
        <v>0.75</v>
      </c>
      <c r="AV221" s="216">
        <f>Variables!$D$30</f>
        <v>0.75</v>
      </c>
      <c r="AW221" s="216">
        <f>Variables!$D$30</f>
        <v>0.75</v>
      </c>
      <c r="AX221" s="216">
        <f>Variables!$D$30</f>
        <v>0.75</v>
      </c>
      <c r="AY221" s="216">
        <f>Variables!$D$30</f>
        <v>0.75</v>
      </c>
      <c r="AZ221" s="216">
        <f>Variables!$D$30</f>
        <v>0.75</v>
      </c>
      <c r="BA221" s="216">
        <f>Variables!$D$30</f>
        <v>0.75</v>
      </c>
      <c r="BB221" s="216">
        <f>Variables!$D$30</f>
        <v>0.75</v>
      </c>
      <c r="BC221" s="216">
        <f>Variables!$D$30</f>
        <v>0.75</v>
      </c>
      <c r="BD221" s="216">
        <f>Variables!$D$30</f>
        <v>0.75</v>
      </c>
      <c r="BE221" s="216">
        <f>Variables!$D$30</f>
        <v>0.75</v>
      </c>
      <c r="BF221" s="216">
        <f>Variables!$D$30</f>
        <v>0.75</v>
      </c>
      <c r="BG221" s="216">
        <f>Variables!$D$30</f>
        <v>0.75</v>
      </c>
      <c r="BH221" s="216">
        <f>Variables!$D$30</f>
        <v>0.75</v>
      </c>
      <c r="BI221" s="216">
        <f>Variables!$D$30</f>
        <v>0.75</v>
      </c>
      <c r="BJ221" s="216">
        <f>Variables!$D$30</f>
        <v>0.75</v>
      </c>
      <c r="BK221" s="216">
        <f>Variables!$D$30</f>
        <v>0.75</v>
      </c>
      <c r="BL221" s="216">
        <f>Variables!$D$30</f>
        <v>0.75</v>
      </c>
      <c r="BM221" s="216">
        <f>Variables!$D$30</f>
        <v>0.75</v>
      </c>
      <c r="BN221" s="216">
        <f>Variables!$D$30</f>
        <v>0.75</v>
      </c>
      <c r="BO221" s="216">
        <f>Variables!$D$30</f>
        <v>0.75</v>
      </c>
      <c r="BP221" s="216">
        <f>Variables!$D$30</f>
        <v>0.75</v>
      </c>
      <c r="BQ221" s="216">
        <f>Variables!$D$30</f>
        <v>0.75</v>
      </c>
    </row>
    <row r="222" spans="5:69">
      <c r="E222" s="326"/>
      <c r="F222" s="328"/>
      <c r="G222" s="329"/>
      <c r="H222" s="323"/>
      <c r="I222" s="235" t="s">
        <v>321</v>
      </c>
      <c r="J222" s="200">
        <f>J179*J220*J221</f>
        <v>3.6253633261721214</v>
      </c>
      <c r="K222" s="200">
        <f>K179*K220*K221</f>
        <v>3.7341242259572853</v>
      </c>
      <c r="L222" s="200">
        <f t="shared" ref="L222:BQ222" si="166">L179*L220*L221</f>
        <v>3.8461479527360041</v>
      </c>
      <c r="M222" s="200">
        <f t="shared" si="166"/>
        <v>3.9615323913180847</v>
      </c>
      <c r="N222" s="200">
        <f t="shared" si="166"/>
        <v>4.0803783630576271</v>
      </c>
      <c r="O222" s="200">
        <f t="shared" si="166"/>
        <v>4.2027897139493557</v>
      </c>
      <c r="P222" s="200">
        <f t="shared" si="166"/>
        <v>4.3288734053678368</v>
      </c>
      <c r="Q222" s="200">
        <f t="shared" si="166"/>
        <v>4.4587396075288712</v>
      </c>
      <c r="R222" s="200">
        <f t="shared" si="166"/>
        <v>4.592501795754738</v>
      </c>
      <c r="S222" s="200">
        <f t="shared" si="166"/>
        <v>4.7302768496273799</v>
      </c>
      <c r="T222" s="200">
        <f t="shared" si="166"/>
        <v>4.8721851551162025</v>
      </c>
      <c r="U222" s="200">
        <f t="shared" si="166"/>
        <v>5.0183507097696882</v>
      </c>
      <c r="V222" s="200">
        <f t="shared" si="166"/>
        <v>5.1689012310627787</v>
      </c>
      <c r="W222" s="200">
        <f t="shared" si="166"/>
        <v>5.3239682679946618</v>
      </c>
      <c r="X222" s="200">
        <f t="shared" si="166"/>
        <v>5.4836873160345014</v>
      </c>
      <c r="Y222" s="200">
        <f t="shared" si="166"/>
        <v>5.6481979355155367</v>
      </c>
      <c r="Z222" s="200">
        <f t="shared" si="166"/>
        <v>5.8176438735810017</v>
      </c>
      <c r="AA222" s="200">
        <f t="shared" si="166"/>
        <v>5.9921731897884332</v>
      </c>
      <c r="AB222" s="200">
        <f t="shared" si="166"/>
        <v>6.1719383854820853</v>
      </c>
      <c r="AC222" s="200">
        <f t="shared" si="166"/>
        <v>6.357096537046548</v>
      </c>
      <c r="AD222" s="200">
        <f t="shared" si="166"/>
        <v>6.5478094331579442</v>
      </c>
      <c r="AE222" s="200">
        <f t="shared" si="166"/>
        <v>6.7442437161526829</v>
      </c>
      <c r="AF222" s="200">
        <f t="shared" si="166"/>
        <v>6.9465710276372619</v>
      </c>
      <c r="AG222" s="200">
        <f t="shared" si="166"/>
        <v>7.1549681584663798</v>
      </c>
      <c r="AH222" s="200">
        <f t="shared" si="166"/>
        <v>7.3696172032203719</v>
      </c>
      <c r="AI222" s="200">
        <f t="shared" si="166"/>
        <v>7.5907057193169827</v>
      </c>
      <c r="AJ222" s="200">
        <f t="shared" si="166"/>
        <v>7.8184268908964931</v>
      </c>
      <c r="AK222" s="200">
        <f t="shared" si="166"/>
        <v>8.0529796976233889</v>
      </c>
      <c r="AL222" s="200">
        <f t="shared" si="166"/>
        <v>8.2945690885520911</v>
      </c>
      <c r="AM222" s="200">
        <f t="shared" si="166"/>
        <v>8.5434061612086545</v>
      </c>
      <c r="AN222" s="200">
        <f t="shared" si="166"/>
        <v>8.7997083460449161</v>
      </c>
      <c r="AO222" s="200">
        <f t="shared" si="166"/>
        <v>9.063699596426261</v>
      </c>
      <c r="AP222" s="200">
        <f t="shared" si="166"/>
        <v>9.3356105843190491</v>
      </c>
      <c r="AQ222" s="200">
        <f t="shared" si="166"/>
        <v>9.6156789018486197</v>
      </c>
      <c r="AR222" s="200">
        <f t="shared" si="166"/>
        <v>9.9041492689040798</v>
      </c>
      <c r="AS222" s="200">
        <f t="shared" si="166"/>
        <v>10.201273746971204</v>
      </c>
      <c r="AT222" s="200">
        <f t="shared" si="166"/>
        <v>10.507311959380338</v>
      </c>
      <c r="AU222" s="200">
        <f t="shared" si="166"/>
        <v>10.822531318161751</v>
      </c>
      <c r="AV222" s="200">
        <f t="shared" si="166"/>
        <v>11.147207257706603</v>
      </c>
      <c r="AW222" s="200">
        <f t="shared" si="166"/>
        <v>11.4816234754378</v>
      </c>
      <c r="AX222" s="200">
        <f t="shared" si="166"/>
        <v>11.826072179700935</v>
      </c>
      <c r="AY222" s="200">
        <f t="shared" si="166"/>
        <v>12.180854345091964</v>
      </c>
      <c r="AZ222" s="200">
        <f t="shared" si="166"/>
        <v>12.546279975444723</v>
      </c>
      <c r="BA222" s="200">
        <f t="shared" si="166"/>
        <v>12.922668374708064</v>
      </c>
      <c r="BB222" s="200">
        <f t="shared" si="166"/>
        <v>13.310348425949307</v>
      </c>
      <c r="BC222" s="200">
        <f t="shared" si="166"/>
        <v>13.709658878727785</v>
      </c>
      <c r="BD222" s="200">
        <f t="shared" si="166"/>
        <v>14.120948645089619</v>
      </c>
      <c r="BE222" s="200">
        <f t="shared" si="166"/>
        <v>14.544577104442308</v>
      </c>
      <c r="BF222" s="200">
        <f t="shared" si="166"/>
        <v>14.98091441757558</v>
      </c>
      <c r="BG222" s="200">
        <f t="shared" si="166"/>
        <v>15.430341850102847</v>
      </c>
      <c r="BH222" s="200">
        <f t="shared" si="166"/>
        <v>15.893252105605931</v>
      </c>
      <c r="BI222" s="200">
        <f t="shared" si="166"/>
        <v>16.370049668774115</v>
      </c>
      <c r="BJ222" s="200">
        <f t="shared" si="166"/>
        <v>16.861151158837334</v>
      </c>
      <c r="BK222" s="200">
        <f t="shared" si="166"/>
        <v>17.366985693602455</v>
      </c>
      <c r="BL222" s="200">
        <f t="shared" si="166"/>
        <v>17.887995264410531</v>
      </c>
      <c r="BM222" s="200">
        <f t="shared" si="166"/>
        <v>18.424635122342849</v>
      </c>
      <c r="BN222" s="200">
        <f t="shared" si="166"/>
        <v>18.977374176013132</v>
      </c>
      <c r="BO222" s="200">
        <f t="shared" si="166"/>
        <v>19.546695401293526</v>
      </c>
      <c r="BP222" s="200">
        <f t="shared" si="166"/>
        <v>20.133096263332334</v>
      </c>
      <c r="BQ222" s="200">
        <f t="shared" si="166"/>
        <v>20.737089151232301</v>
      </c>
    </row>
    <row r="223" spans="5:69">
      <c r="E223" s="326"/>
      <c r="F223" s="328"/>
      <c r="G223" s="329"/>
      <c r="H223" s="323"/>
      <c r="I223" s="235" t="s">
        <v>324</v>
      </c>
      <c r="J223" s="200">
        <f>J222/J284</f>
        <v>1.4217111083027925</v>
      </c>
      <c r="K223" s="200">
        <f>K222/K284</f>
        <v>1.4356494525018395</v>
      </c>
      <c r="L223" s="200">
        <f t="shared" ref="L223:BQ223" si="167">L222/L284</f>
        <v>1.4497244471342108</v>
      </c>
      <c r="M223" s="200">
        <f t="shared" si="167"/>
        <v>1.4639374319100364</v>
      </c>
      <c r="N223" s="200">
        <f t="shared" si="167"/>
        <v>1.4782897596738604</v>
      </c>
      <c r="O223" s="200">
        <f t="shared" si="167"/>
        <v>1.492782796533408</v>
      </c>
      <c r="P223" s="200">
        <f t="shared" si="167"/>
        <v>1.507417921989618</v>
      </c>
      <c r="Q223" s="200">
        <f t="shared" si="167"/>
        <v>1.5221965290679471</v>
      </c>
      <c r="R223" s="200">
        <f t="shared" si="167"/>
        <v>1.5371200244509666</v>
      </c>
      <c r="S223" s="200">
        <f t="shared" si="167"/>
        <v>1.5521898286122504</v>
      </c>
      <c r="T223" s="200">
        <f t="shared" si="167"/>
        <v>1.5674073759515867</v>
      </c>
      <c r="U223" s="200">
        <f t="shared" si="167"/>
        <v>1.5827741149315038</v>
      </c>
      <c r="V223" s="200">
        <f t="shared" si="167"/>
        <v>1.5982915082151459</v>
      </c>
      <c r="W223" s="200">
        <f t="shared" si="167"/>
        <v>1.6139610328054905</v>
      </c>
      <c r="X223" s="200">
        <f t="shared" si="167"/>
        <v>1.6297841801859363</v>
      </c>
      <c r="Y223" s="200">
        <f t="shared" si="167"/>
        <v>1.6457624564622688</v>
      </c>
      <c r="Z223" s="200">
        <f t="shared" si="167"/>
        <v>1.6618973825060159</v>
      </c>
      <c r="AA223" s="200">
        <f t="shared" si="167"/>
        <v>1.6781904940992127</v>
      </c>
      <c r="AB223" s="200">
        <f t="shared" si="167"/>
        <v>1.6946433420805775</v>
      </c>
      <c r="AC223" s="200">
        <f t="shared" si="167"/>
        <v>1.7112574924931321</v>
      </c>
      <c r="AD223" s="200">
        <f t="shared" si="167"/>
        <v>1.7280345267332606</v>
      </c>
      <c r="AE223" s="200">
        <f t="shared" si="167"/>
        <v>1.7449760417012339</v>
      </c>
      <c r="AF223" s="200">
        <f t="shared" si="167"/>
        <v>1.7620836499532067</v>
      </c>
      <c r="AG223" s="200">
        <f t="shared" si="167"/>
        <v>1.7793589798547085</v>
      </c>
      <c r="AH223" s="200">
        <f t="shared" si="167"/>
        <v>1.7968036757356374</v>
      </c>
      <c r="AI223" s="200">
        <f t="shared" si="167"/>
        <v>1.8144193980467707</v>
      </c>
      <c r="AJ223" s="200">
        <f t="shared" si="167"/>
        <v>1.8322078235178176</v>
      </c>
      <c r="AK223" s="200">
        <f t="shared" si="167"/>
        <v>1.8501706453170126</v>
      </c>
      <c r="AL223" s="200">
        <f t="shared" si="167"/>
        <v>1.868309573212277</v>
      </c>
      <c r="AM223" s="200">
        <f t="shared" si="167"/>
        <v>1.8866263337339666</v>
      </c>
      <c r="AN223" s="200">
        <f t="shared" si="167"/>
        <v>1.9051226703392019</v>
      </c>
      <c r="AO223" s="200">
        <f t="shared" si="167"/>
        <v>1.9238003435778208</v>
      </c>
      <c r="AP223" s="200">
        <f t="shared" si="167"/>
        <v>1.9426611312599562</v>
      </c>
      <c r="AQ223" s="200">
        <f t="shared" si="167"/>
        <v>1.9617068286252497</v>
      </c>
      <c r="AR223" s="200">
        <f t="shared" si="167"/>
        <v>1.9809392485137327</v>
      </c>
      <c r="AS223" s="200">
        <f t="shared" si="167"/>
        <v>2.0003602215383776</v>
      </c>
      <c r="AT223" s="200">
        <f t="shared" si="167"/>
        <v>2.0199715962593419</v>
      </c>
      <c r="AU223" s="200">
        <f t="shared" si="167"/>
        <v>2.039775239359924</v>
      </c>
      <c r="AV223" s="200">
        <f t="shared" si="167"/>
        <v>2.0597730358242368</v>
      </c>
      <c r="AW223" s="200">
        <f t="shared" si="167"/>
        <v>2.0799668891166312</v>
      </c>
      <c r="AX223" s="200">
        <f t="shared" si="167"/>
        <v>2.1003587213628725</v>
      </c>
      <c r="AY223" s="200">
        <f t="shared" si="167"/>
        <v>2.1209504735330973</v>
      </c>
      <c r="AZ223" s="200">
        <f t="shared" si="167"/>
        <v>2.1417441056265587</v>
      </c>
      <c r="BA223" s="200">
        <f t="shared" si="167"/>
        <v>2.1627415968581918</v>
      </c>
      <c r="BB223" s="200">
        <f t="shared" si="167"/>
        <v>2.1839449458469975</v>
      </c>
      <c r="BC223" s="200">
        <f t="shared" si="167"/>
        <v>2.2053561708062817</v>
      </c>
      <c r="BD223" s="200">
        <f t="shared" si="167"/>
        <v>2.226977309735755</v>
      </c>
      <c r="BE223" s="200">
        <f t="shared" si="167"/>
        <v>2.2488104206155177</v>
      </c>
      <c r="BF223" s="200">
        <f t="shared" si="167"/>
        <v>2.2708575816019447</v>
      </c>
      <c r="BG223" s="200">
        <f t="shared" si="167"/>
        <v>2.293120891225493</v>
      </c>
      <c r="BH223" s="200">
        <f t="shared" si="167"/>
        <v>2.3156024685904488</v>
      </c>
      <c r="BI223" s="200">
        <f t="shared" si="167"/>
        <v>2.3383044535766304</v>
      </c>
      <c r="BJ223" s="200">
        <f t="shared" si="167"/>
        <v>2.3612290070430673</v>
      </c>
      <c r="BK223" s="200">
        <f t="shared" si="167"/>
        <v>2.3843783110336854</v>
      </c>
      <c r="BL223" s="200">
        <f t="shared" si="167"/>
        <v>2.4077545689849962</v>
      </c>
      <c r="BM223" s="200">
        <f t="shared" si="167"/>
        <v>2.4313600059358293</v>
      </c>
      <c r="BN223" s="200">
        <f t="shared" si="167"/>
        <v>2.4551968687391215</v>
      </c>
      <c r="BO223" s="200">
        <f t="shared" si="167"/>
        <v>2.4792674262757797</v>
      </c>
      <c r="BP223" s="200">
        <f t="shared" si="167"/>
        <v>2.5035739696706405</v>
      </c>
      <c r="BQ223" s="200">
        <f t="shared" si="167"/>
        <v>2.5281188125105483</v>
      </c>
    </row>
    <row r="224" spans="5:69">
      <c r="E224" s="326"/>
      <c r="F224" s="328"/>
      <c r="G224" s="329"/>
      <c r="H224" s="323"/>
      <c r="I224" s="230" t="s">
        <v>299</v>
      </c>
      <c r="J224" s="200">
        <v>0</v>
      </c>
      <c r="K224" s="200">
        <f t="shared" ref="K224:BQ224" si="168">J226*$B$6</f>
        <v>0.56868444332111701</v>
      </c>
      <c r="L224" s="200">
        <f t="shared" si="168"/>
        <v>0.85860200266129449</v>
      </c>
      <c r="M224" s="200">
        <f t="shared" si="168"/>
        <v>1.0091907801843316</v>
      </c>
      <c r="N224" s="200">
        <f t="shared" si="168"/>
        <v>1.0901703628561803</v>
      </c>
      <c r="O224" s="200">
        <f t="shared" si="168"/>
        <v>1.1364010852976343</v>
      </c>
      <c r="P224" s="200">
        <f t="shared" si="168"/>
        <v>1.1653136612621804</v>
      </c>
      <c r="Q224" s="200">
        <f t="shared" si="168"/>
        <v>1.1856239994269375</v>
      </c>
      <c r="R224" s="200">
        <f t="shared" si="168"/>
        <v>1.2016906113406476</v>
      </c>
      <c r="S224" s="200">
        <f t="shared" si="168"/>
        <v>1.2156933154507106</v>
      </c>
      <c r="T224" s="200">
        <f t="shared" si="168"/>
        <v>1.2287225891702556</v>
      </c>
      <c r="U224" s="200">
        <f t="shared" si="168"/>
        <v>1.2413242449657627</v>
      </c>
      <c r="V224" s="200">
        <f t="shared" si="168"/>
        <v>1.2537717684554828</v>
      </c>
      <c r="W224" s="200">
        <f t="shared" si="168"/>
        <v>1.2662024875137998</v>
      </c>
      <c r="X224" s="200">
        <f t="shared" si="168"/>
        <v>1.2786856568790963</v>
      </c>
      <c r="Y224" s="200">
        <f t="shared" si="168"/>
        <v>1.2912565005139227</v>
      </c>
      <c r="Z224" s="200">
        <f t="shared" si="168"/>
        <v>1.3039332328418691</v>
      </c>
      <c r="AA224" s="200">
        <f t="shared" si="168"/>
        <v>1.3167255694233411</v>
      </c>
      <c r="AB224" s="200">
        <f t="shared" si="168"/>
        <v>1.3296389823513557</v>
      </c>
      <c r="AC224" s="200">
        <f t="shared" si="168"/>
        <v>1.3426768280079089</v>
      </c>
      <c r="AD224" s="200">
        <f t="shared" si="168"/>
        <v>1.3558414110012071</v>
      </c>
      <c r="AE224" s="200">
        <f t="shared" si="168"/>
        <v>1.3691345161939079</v>
      </c>
      <c r="AF224" s="200">
        <f t="shared" si="168"/>
        <v>1.3825576747774475</v>
      </c>
      <c r="AG224" s="200">
        <f t="shared" si="168"/>
        <v>1.3961122973700064</v>
      </c>
      <c r="AH224" s="200">
        <f t="shared" si="168"/>
        <v>1.4097997406268867</v>
      </c>
      <c r="AI224" s="200">
        <f t="shared" si="168"/>
        <v>1.4236213406076985</v>
      </c>
      <c r="AJ224" s="200">
        <f t="shared" si="168"/>
        <v>1.4375784295225575</v>
      </c>
      <c r="AK224" s="200">
        <f t="shared" si="168"/>
        <v>1.4516723441684061</v>
      </c>
      <c r="AL224" s="200">
        <f t="shared" si="168"/>
        <v>1.4659044302110082</v>
      </c>
      <c r="AM224" s="200">
        <f t="shared" si="168"/>
        <v>1.4802760443904148</v>
      </c>
      <c r="AN224" s="200">
        <f t="shared" si="168"/>
        <v>1.4947885556887941</v>
      </c>
      <c r="AO224" s="200">
        <f t="shared" si="168"/>
        <v>1.5094433459800778</v>
      </c>
      <c r="AP224" s="200">
        <f t="shared" si="168"/>
        <v>1.5242418104211675</v>
      </c>
      <c r="AQ224" s="200">
        <f t="shared" si="168"/>
        <v>1.5391853577145662</v>
      </c>
      <c r="AR224" s="200">
        <f t="shared" si="168"/>
        <v>1.554275410307383</v>
      </c>
      <c r="AS224" s="200">
        <f t="shared" si="168"/>
        <v>1.5695134045591848</v>
      </c>
      <c r="AT224" s="200">
        <f t="shared" si="168"/>
        <v>1.5849007908949435</v>
      </c>
      <c r="AU224" s="200">
        <f t="shared" si="168"/>
        <v>1.6004390339512087</v>
      </c>
      <c r="AV224" s="200">
        <f t="shared" si="168"/>
        <v>1.6161296127195741</v>
      </c>
      <c r="AW224" s="200">
        <f t="shared" si="168"/>
        <v>1.6319740206894817</v>
      </c>
      <c r="AX224" s="200">
        <f t="shared" si="168"/>
        <v>1.6479737659913933</v>
      </c>
      <c r="AY224" s="200">
        <f t="shared" si="168"/>
        <v>1.6641303715408455</v>
      </c>
      <c r="AZ224" s="200">
        <f t="shared" si="168"/>
        <v>1.6804453751836619</v>
      </c>
      <c r="BA224" s="200">
        <f t="shared" si="168"/>
        <v>1.6969203298424547</v>
      </c>
      <c r="BB224" s="200">
        <f t="shared" si="168"/>
        <v>1.7135568036645041</v>
      </c>
      <c r="BC224" s="200">
        <f t="shared" si="168"/>
        <v>1.7303563801710511</v>
      </c>
      <c r="BD224" s="200">
        <f t="shared" si="168"/>
        <v>1.7473206584080385</v>
      </c>
      <c r="BE224" s="200">
        <f t="shared" si="168"/>
        <v>1.7644512530983214</v>
      </c>
      <c r="BF224" s="200">
        <f t="shared" si="168"/>
        <v>1.781749794795368</v>
      </c>
      <c r="BG224" s="200">
        <f t="shared" si="168"/>
        <v>1.7992179300384619</v>
      </c>
      <c r="BH224" s="200">
        <f t="shared" si="168"/>
        <v>1.8168573215094281</v>
      </c>
      <c r="BI224" s="200">
        <f t="shared" si="168"/>
        <v>1.8346696481908937</v>
      </c>
      <c r="BJ224" s="200">
        <f t="shared" si="168"/>
        <v>1.8526566055260991</v>
      </c>
      <c r="BK224" s="200">
        <f t="shared" si="168"/>
        <v>1.8708199055802766</v>
      </c>
      <c r="BL224" s="200">
        <f t="shared" si="168"/>
        <v>1.8891612772036126</v>
      </c>
      <c r="BM224" s="200">
        <f t="shared" si="168"/>
        <v>1.9076824661958049</v>
      </c>
      <c r="BN224" s="200">
        <f t="shared" si="168"/>
        <v>1.9263852354722344</v>
      </c>
      <c r="BO224" s="200">
        <f t="shared" si="168"/>
        <v>1.9452713652317659</v>
      </c>
      <c r="BP224" s="200">
        <f t="shared" si="168"/>
        <v>1.9643426531261949</v>
      </c>
      <c r="BQ224" s="200">
        <f t="shared" si="168"/>
        <v>1.9836009144313538</v>
      </c>
    </row>
    <row r="225" spans="5:69">
      <c r="E225" s="326"/>
      <c r="F225" s="328"/>
      <c r="G225" s="329"/>
      <c r="H225" s="323"/>
      <c r="I225" s="230" t="s">
        <v>301</v>
      </c>
      <c r="J225" s="200">
        <v>0</v>
      </c>
      <c r="K225" s="200">
        <f t="shared" ref="K225:BQ225" si="169">J226*$B$7</f>
        <v>0.14217111083027925</v>
      </c>
      <c r="L225" s="200">
        <f t="shared" si="169"/>
        <v>0.21465050066532362</v>
      </c>
      <c r="M225" s="200">
        <f t="shared" si="169"/>
        <v>0.2522976950460829</v>
      </c>
      <c r="N225" s="200">
        <f t="shared" si="169"/>
        <v>0.27254259071404507</v>
      </c>
      <c r="O225" s="200">
        <f t="shared" si="169"/>
        <v>0.28410027132440857</v>
      </c>
      <c r="P225" s="200">
        <f t="shared" si="169"/>
        <v>0.2913284153155451</v>
      </c>
      <c r="Q225" s="200">
        <f t="shared" si="169"/>
        <v>0.29640599985673438</v>
      </c>
      <c r="R225" s="200">
        <f t="shared" si="169"/>
        <v>0.3004226528351619</v>
      </c>
      <c r="S225" s="200">
        <f t="shared" si="169"/>
        <v>0.30392332886267764</v>
      </c>
      <c r="T225" s="200">
        <f t="shared" si="169"/>
        <v>0.30718064729256389</v>
      </c>
      <c r="U225" s="200">
        <f t="shared" si="169"/>
        <v>0.31033106124144066</v>
      </c>
      <c r="V225" s="200">
        <f t="shared" si="169"/>
        <v>0.31344294211387069</v>
      </c>
      <c r="W225" s="200">
        <f t="shared" si="169"/>
        <v>0.31655062187844996</v>
      </c>
      <c r="X225" s="200">
        <f t="shared" si="169"/>
        <v>0.31967141421977407</v>
      </c>
      <c r="Y225" s="200">
        <f t="shared" si="169"/>
        <v>0.32281412512848068</v>
      </c>
      <c r="Z225" s="200">
        <f t="shared" si="169"/>
        <v>0.32598330821046728</v>
      </c>
      <c r="AA225" s="200">
        <f t="shared" si="169"/>
        <v>0.32918139235583527</v>
      </c>
      <c r="AB225" s="200">
        <f t="shared" si="169"/>
        <v>0.33240974558783892</v>
      </c>
      <c r="AC225" s="200">
        <f t="shared" si="169"/>
        <v>0.33566920700197722</v>
      </c>
      <c r="AD225" s="200">
        <f t="shared" si="169"/>
        <v>0.33896035275030179</v>
      </c>
      <c r="AE225" s="200">
        <f t="shared" si="169"/>
        <v>0.34228362904847698</v>
      </c>
      <c r="AF225" s="200">
        <f t="shared" si="169"/>
        <v>0.34563941869436188</v>
      </c>
      <c r="AG225" s="200">
        <f t="shared" si="169"/>
        <v>0.3490280743425016</v>
      </c>
      <c r="AH225" s="200">
        <f t="shared" si="169"/>
        <v>0.35244993515672168</v>
      </c>
      <c r="AI225" s="200">
        <f t="shared" si="169"/>
        <v>0.35590533515192463</v>
      </c>
      <c r="AJ225" s="200">
        <f t="shared" si="169"/>
        <v>0.35939460738063939</v>
      </c>
      <c r="AK225" s="200">
        <f t="shared" si="169"/>
        <v>0.36291808604210152</v>
      </c>
      <c r="AL225" s="200">
        <f t="shared" si="169"/>
        <v>0.36647610755275206</v>
      </c>
      <c r="AM225" s="200">
        <f t="shared" si="169"/>
        <v>0.37006901109760371</v>
      </c>
      <c r="AN225" s="200">
        <f t="shared" si="169"/>
        <v>0.37369713892219852</v>
      </c>
      <c r="AO225" s="200">
        <f t="shared" si="169"/>
        <v>0.37736083649501945</v>
      </c>
      <c r="AP225" s="200">
        <f t="shared" si="169"/>
        <v>0.38106045260529187</v>
      </c>
      <c r="AQ225" s="200">
        <f t="shared" si="169"/>
        <v>0.38479633942864155</v>
      </c>
      <c r="AR225" s="200">
        <f t="shared" si="169"/>
        <v>0.38856885257684576</v>
      </c>
      <c r="AS225" s="200">
        <f t="shared" si="169"/>
        <v>0.39237835113979619</v>
      </c>
      <c r="AT225" s="200">
        <f t="shared" si="169"/>
        <v>0.39622519772373588</v>
      </c>
      <c r="AU225" s="200">
        <f t="shared" si="169"/>
        <v>0.40010975848780217</v>
      </c>
      <c r="AV225" s="200">
        <f t="shared" si="169"/>
        <v>0.40403240317989353</v>
      </c>
      <c r="AW225" s="200">
        <f t="shared" si="169"/>
        <v>0.40799350517237043</v>
      </c>
      <c r="AX225" s="200">
        <f t="shared" si="169"/>
        <v>0.41199344149784833</v>
      </c>
      <c r="AY225" s="200">
        <f t="shared" si="169"/>
        <v>0.41603259288521138</v>
      </c>
      <c r="AZ225" s="200">
        <f t="shared" si="169"/>
        <v>0.42011134379591547</v>
      </c>
      <c r="BA225" s="200">
        <f t="shared" si="169"/>
        <v>0.42423008246061367</v>
      </c>
      <c r="BB225" s="200">
        <f t="shared" si="169"/>
        <v>0.42838920091612603</v>
      </c>
      <c r="BC225" s="200">
        <f t="shared" si="169"/>
        <v>0.43258909504276277</v>
      </c>
      <c r="BD225" s="200">
        <f t="shared" si="169"/>
        <v>0.43683016460200963</v>
      </c>
      <c r="BE225" s="200">
        <f t="shared" si="169"/>
        <v>0.44111281327458035</v>
      </c>
      <c r="BF225" s="200">
        <f t="shared" si="169"/>
        <v>0.445437448698842</v>
      </c>
      <c r="BG225" s="200">
        <f t="shared" si="169"/>
        <v>0.44980448250961547</v>
      </c>
      <c r="BH225" s="200">
        <f t="shared" si="169"/>
        <v>0.45421433037735703</v>
      </c>
      <c r="BI225" s="200">
        <f t="shared" si="169"/>
        <v>0.45866741204772343</v>
      </c>
      <c r="BJ225" s="200">
        <f t="shared" si="169"/>
        <v>0.46316415138152478</v>
      </c>
      <c r="BK225" s="200">
        <f t="shared" si="169"/>
        <v>0.46770497639506914</v>
      </c>
      <c r="BL225" s="200">
        <f t="shared" si="169"/>
        <v>0.47229031930090315</v>
      </c>
      <c r="BM225" s="200">
        <f t="shared" si="169"/>
        <v>0.47692061654895124</v>
      </c>
      <c r="BN225" s="200">
        <f t="shared" si="169"/>
        <v>0.4815963088680586</v>
      </c>
      <c r="BO225" s="200">
        <f t="shared" si="169"/>
        <v>0.48631784130794148</v>
      </c>
      <c r="BP225" s="200">
        <f t="shared" si="169"/>
        <v>0.49108566328154873</v>
      </c>
      <c r="BQ225" s="200">
        <f t="shared" si="169"/>
        <v>0.49590022860783844</v>
      </c>
    </row>
    <row r="226" spans="5:69">
      <c r="E226" s="326"/>
      <c r="F226" s="328"/>
      <c r="G226" s="329"/>
      <c r="H226" s="323"/>
      <c r="I226" s="230" t="s">
        <v>295</v>
      </c>
      <c r="J226" s="200">
        <f>J223+J224+J225</f>
        <v>1.4217111083027925</v>
      </c>
      <c r="K226" s="200">
        <f>K223+K224+K225</f>
        <v>2.1465050066532361</v>
      </c>
      <c r="L226" s="200">
        <f t="shared" ref="L226:BQ226" si="170">L223+L224+L225</f>
        <v>2.522976950460829</v>
      </c>
      <c r="M226" s="200">
        <f t="shared" si="170"/>
        <v>2.7254259071404507</v>
      </c>
      <c r="N226" s="200">
        <f t="shared" si="170"/>
        <v>2.8410027132440856</v>
      </c>
      <c r="O226" s="200">
        <f t="shared" si="170"/>
        <v>2.913284153155451</v>
      </c>
      <c r="P226" s="200">
        <f t="shared" si="170"/>
        <v>2.9640599985673437</v>
      </c>
      <c r="Q226" s="200">
        <f t="shared" si="170"/>
        <v>3.004226528351619</v>
      </c>
      <c r="R226" s="200">
        <f t="shared" si="170"/>
        <v>3.0392332886267761</v>
      </c>
      <c r="S226" s="200">
        <f t="shared" si="170"/>
        <v>3.0718064729256387</v>
      </c>
      <c r="T226" s="200">
        <f t="shared" si="170"/>
        <v>3.1033106124144063</v>
      </c>
      <c r="U226" s="200">
        <f t="shared" si="170"/>
        <v>3.1344294211387069</v>
      </c>
      <c r="V226" s="200">
        <f t="shared" si="170"/>
        <v>3.1655062187844996</v>
      </c>
      <c r="W226" s="200">
        <f t="shared" si="170"/>
        <v>3.1967141421977403</v>
      </c>
      <c r="X226" s="200">
        <f t="shared" si="170"/>
        <v>3.2281412512848067</v>
      </c>
      <c r="Y226" s="200">
        <f t="shared" si="170"/>
        <v>3.2598330821046724</v>
      </c>
      <c r="Z226" s="200">
        <f t="shared" si="170"/>
        <v>3.2918139235583523</v>
      </c>
      <c r="AA226" s="200">
        <f t="shared" si="170"/>
        <v>3.3240974558783889</v>
      </c>
      <c r="AB226" s="200">
        <f t="shared" si="170"/>
        <v>3.356692070019772</v>
      </c>
      <c r="AC226" s="200">
        <f t="shared" si="170"/>
        <v>3.3896035275030179</v>
      </c>
      <c r="AD226" s="200">
        <f t="shared" si="170"/>
        <v>3.4228362904847698</v>
      </c>
      <c r="AE226" s="200">
        <f t="shared" si="170"/>
        <v>3.4563941869436188</v>
      </c>
      <c r="AF226" s="200">
        <f t="shared" si="170"/>
        <v>3.490280743425016</v>
      </c>
      <c r="AG226" s="200">
        <f t="shared" si="170"/>
        <v>3.5244993515672167</v>
      </c>
      <c r="AH226" s="200">
        <f t="shared" si="170"/>
        <v>3.5590533515192462</v>
      </c>
      <c r="AI226" s="200">
        <f t="shared" si="170"/>
        <v>3.5939460738063937</v>
      </c>
      <c r="AJ226" s="200">
        <f t="shared" si="170"/>
        <v>3.6291808604210147</v>
      </c>
      <c r="AK226" s="200">
        <f t="shared" si="170"/>
        <v>3.6647610755275202</v>
      </c>
      <c r="AL226" s="200">
        <f t="shared" si="170"/>
        <v>3.7006901109760371</v>
      </c>
      <c r="AM226" s="200">
        <f t="shared" si="170"/>
        <v>3.7369713892219849</v>
      </c>
      <c r="AN226" s="200">
        <f t="shared" si="170"/>
        <v>3.7736083649501944</v>
      </c>
      <c r="AO226" s="200">
        <f t="shared" si="170"/>
        <v>3.8106045260529182</v>
      </c>
      <c r="AP226" s="200">
        <f t="shared" si="170"/>
        <v>3.8479633942864151</v>
      </c>
      <c r="AQ226" s="200">
        <f t="shared" si="170"/>
        <v>3.8856885257684572</v>
      </c>
      <c r="AR226" s="200">
        <f t="shared" si="170"/>
        <v>3.9237835113979616</v>
      </c>
      <c r="AS226" s="200">
        <f t="shared" si="170"/>
        <v>3.9622519772373588</v>
      </c>
      <c r="AT226" s="200">
        <f t="shared" si="170"/>
        <v>4.0010975848780213</v>
      </c>
      <c r="AU226" s="200">
        <f t="shared" si="170"/>
        <v>4.0403240317989351</v>
      </c>
      <c r="AV226" s="200">
        <f t="shared" si="170"/>
        <v>4.0799350517237043</v>
      </c>
      <c r="AW226" s="200">
        <f t="shared" si="170"/>
        <v>4.1199344149784833</v>
      </c>
      <c r="AX226" s="200">
        <f t="shared" si="170"/>
        <v>4.1603259288521137</v>
      </c>
      <c r="AY226" s="200">
        <f t="shared" si="170"/>
        <v>4.2011134379591546</v>
      </c>
      <c r="AZ226" s="200">
        <f t="shared" si="170"/>
        <v>4.2423008246061364</v>
      </c>
      <c r="BA226" s="200">
        <f t="shared" si="170"/>
        <v>4.28389200916126</v>
      </c>
      <c r="BB226" s="200">
        <f t="shared" si="170"/>
        <v>4.3258909504276275</v>
      </c>
      <c r="BC226" s="200">
        <f t="shared" si="170"/>
        <v>4.3683016460200959</v>
      </c>
      <c r="BD226" s="200">
        <f t="shared" si="170"/>
        <v>4.4111281327458034</v>
      </c>
      <c r="BE226" s="200">
        <f t="shared" si="170"/>
        <v>4.4543744869884199</v>
      </c>
      <c r="BF226" s="200">
        <f t="shared" si="170"/>
        <v>4.4980448250961542</v>
      </c>
      <c r="BG226" s="200">
        <f t="shared" si="170"/>
        <v>4.5421433037735701</v>
      </c>
      <c r="BH226" s="200">
        <f t="shared" si="170"/>
        <v>4.5866741204772339</v>
      </c>
      <c r="BI226" s="200">
        <f t="shared" si="170"/>
        <v>4.6316415138152474</v>
      </c>
      <c r="BJ226" s="200">
        <f t="shared" si="170"/>
        <v>4.6770497639506914</v>
      </c>
      <c r="BK226" s="200">
        <f t="shared" si="170"/>
        <v>4.7229031930090315</v>
      </c>
      <c r="BL226" s="200">
        <f t="shared" si="170"/>
        <v>4.7692061654895124</v>
      </c>
      <c r="BM226" s="200">
        <f t="shared" si="170"/>
        <v>4.8159630886805855</v>
      </c>
      <c r="BN226" s="200">
        <f t="shared" si="170"/>
        <v>4.8631784130794147</v>
      </c>
      <c r="BO226" s="200">
        <f t="shared" si="170"/>
        <v>4.910856632815487</v>
      </c>
      <c r="BP226" s="200">
        <f t="shared" si="170"/>
        <v>4.959002286078384</v>
      </c>
      <c r="BQ226" s="200">
        <f t="shared" si="170"/>
        <v>5.0076199555497398</v>
      </c>
    </row>
    <row r="227" spans="5:69">
      <c r="E227" s="326"/>
      <c r="F227" s="328"/>
      <c r="G227" s="329"/>
      <c r="H227" s="323"/>
      <c r="I227" s="230" t="s">
        <v>326</v>
      </c>
      <c r="J227" s="219">
        <f>Variables!$D$23</f>
        <v>40000</v>
      </c>
      <c r="K227" s="219">
        <f>Variables!$D$23</f>
        <v>40000</v>
      </c>
      <c r="L227" s="219">
        <f>Variables!$D$23</f>
        <v>40000</v>
      </c>
      <c r="M227" s="219">
        <f>Variables!$D$23</f>
        <v>40000</v>
      </c>
      <c r="N227" s="219">
        <f>Variables!$D$23</f>
        <v>40000</v>
      </c>
      <c r="O227" s="219">
        <f>Variables!$D$23</f>
        <v>40000</v>
      </c>
      <c r="P227" s="219">
        <f>Variables!$D$23</f>
        <v>40000</v>
      </c>
      <c r="Q227" s="219">
        <f>Variables!$D$23</f>
        <v>40000</v>
      </c>
      <c r="R227" s="219">
        <f>Variables!$D$23</f>
        <v>40000</v>
      </c>
      <c r="S227" s="219">
        <f>Variables!$D$23</f>
        <v>40000</v>
      </c>
      <c r="T227" s="219">
        <f>Variables!$D$23</f>
        <v>40000</v>
      </c>
      <c r="U227" s="219">
        <f>Variables!$D$23</f>
        <v>40000</v>
      </c>
      <c r="V227" s="219">
        <f>Variables!$D$23</f>
        <v>40000</v>
      </c>
      <c r="W227" s="219">
        <f>Variables!$D$23</f>
        <v>40000</v>
      </c>
      <c r="X227" s="219">
        <f>Variables!$D$23</f>
        <v>40000</v>
      </c>
      <c r="Y227" s="219">
        <f>Variables!$D$23</f>
        <v>40000</v>
      </c>
      <c r="Z227" s="219">
        <f>Variables!$D$23</f>
        <v>40000</v>
      </c>
      <c r="AA227" s="219">
        <f>Variables!$D$23</f>
        <v>40000</v>
      </c>
      <c r="AB227" s="219">
        <f>Variables!$D$23</f>
        <v>40000</v>
      </c>
      <c r="AC227" s="219">
        <f>Variables!$D$23</f>
        <v>40000</v>
      </c>
      <c r="AD227" s="219">
        <f>Variables!$D$23</f>
        <v>40000</v>
      </c>
      <c r="AE227" s="219">
        <f>Variables!$D$23</f>
        <v>40000</v>
      </c>
      <c r="AF227" s="219">
        <f>Variables!$D$23</f>
        <v>40000</v>
      </c>
      <c r="AG227" s="219">
        <f>Variables!$D$23</f>
        <v>40000</v>
      </c>
      <c r="AH227" s="219">
        <f>Variables!$D$23</f>
        <v>40000</v>
      </c>
      <c r="AI227" s="219">
        <f>Variables!$D$23</f>
        <v>40000</v>
      </c>
      <c r="AJ227" s="219">
        <f>Variables!$D$23</f>
        <v>40000</v>
      </c>
      <c r="AK227" s="219">
        <f>Variables!$D$23</f>
        <v>40000</v>
      </c>
      <c r="AL227" s="219">
        <f>Variables!$D$23</f>
        <v>40000</v>
      </c>
      <c r="AM227" s="219">
        <f>Variables!$D$23</f>
        <v>40000</v>
      </c>
      <c r="AN227" s="219">
        <f>Variables!$D$23</f>
        <v>40000</v>
      </c>
      <c r="AO227" s="219">
        <f>Variables!$D$23</f>
        <v>40000</v>
      </c>
      <c r="AP227" s="219">
        <f>Variables!$D$23</f>
        <v>40000</v>
      </c>
      <c r="AQ227" s="219">
        <f>Variables!$D$23</f>
        <v>40000</v>
      </c>
      <c r="AR227" s="219">
        <f>Variables!$D$23</f>
        <v>40000</v>
      </c>
      <c r="AS227" s="219">
        <f>Variables!$D$23</f>
        <v>40000</v>
      </c>
      <c r="AT227" s="219">
        <f>Variables!$D$23</f>
        <v>40000</v>
      </c>
      <c r="AU227" s="219">
        <f>Variables!$D$23</f>
        <v>40000</v>
      </c>
      <c r="AV227" s="219">
        <f>Variables!$D$23</f>
        <v>40000</v>
      </c>
      <c r="AW227" s="219">
        <f>Variables!$D$23</f>
        <v>40000</v>
      </c>
      <c r="AX227" s="219">
        <f>Variables!$D$23</f>
        <v>40000</v>
      </c>
      <c r="AY227" s="219">
        <f>Variables!$D$23</f>
        <v>40000</v>
      </c>
      <c r="AZ227" s="219">
        <f>Variables!$D$23</f>
        <v>40000</v>
      </c>
      <c r="BA227" s="219">
        <f>Variables!$D$23</f>
        <v>40000</v>
      </c>
      <c r="BB227" s="219">
        <f>Variables!$D$23</f>
        <v>40000</v>
      </c>
      <c r="BC227" s="219">
        <f>Variables!$D$23</f>
        <v>40000</v>
      </c>
      <c r="BD227" s="219">
        <f>Variables!$D$23</f>
        <v>40000</v>
      </c>
      <c r="BE227" s="219">
        <f>Variables!$D$23</f>
        <v>40000</v>
      </c>
      <c r="BF227" s="219">
        <f>Variables!$D$23</f>
        <v>40000</v>
      </c>
      <c r="BG227" s="219">
        <f>Variables!$D$23</f>
        <v>40000</v>
      </c>
      <c r="BH227" s="219">
        <f>Variables!$D$23</f>
        <v>40000</v>
      </c>
      <c r="BI227" s="219">
        <f>Variables!$D$23</f>
        <v>40000</v>
      </c>
      <c r="BJ227" s="219">
        <f>Variables!$D$23</f>
        <v>40000</v>
      </c>
      <c r="BK227" s="219">
        <f>Variables!$D$23</f>
        <v>40000</v>
      </c>
      <c r="BL227" s="219">
        <f>Variables!$D$23</f>
        <v>40000</v>
      </c>
      <c r="BM227" s="219">
        <f>Variables!$D$23</f>
        <v>40000</v>
      </c>
      <c r="BN227" s="219">
        <f>Variables!$D$23</f>
        <v>40000</v>
      </c>
      <c r="BO227" s="219">
        <f>Variables!$D$23</f>
        <v>40000</v>
      </c>
      <c r="BP227" s="219">
        <f>Variables!$D$23</f>
        <v>40000</v>
      </c>
      <c r="BQ227" s="219">
        <f>Variables!$D$23</f>
        <v>40000</v>
      </c>
    </row>
    <row r="228" spans="5:69">
      <c r="E228" s="326"/>
      <c r="F228" s="328"/>
      <c r="G228" s="329"/>
      <c r="H228" s="323"/>
      <c r="I228" s="230" t="s">
        <v>446</v>
      </c>
      <c r="J228" s="204">
        <f t="shared" ref="J228:BQ228" si="171">J227*$B$11</f>
        <v>10000</v>
      </c>
      <c r="K228" s="204">
        <f t="shared" si="171"/>
        <v>10000</v>
      </c>
      <c r="L228" s="204">
        <f t="shared" si="171"/>
        <v>10000</v>
      </c>
      <c r="M228" s="204">
        <f t="shared" si="171"/>
        <v>10000</v>
      </c>
      <c r="N228" s="204">
        <f t="shared" si="171"/>
        <v>10000</v>
      </c>
      <c r="O228" s="204">
        <f t="shared" si="171"/>
        <v>10000</v>
      </c>
      <c r="P228" s="204">
        <f t="shared" si="171"/>
        <v>10000</v>
      </c>
      <c r="Q228" s="204">
        <f t="shared" si="171"/>
        <v>10000</v>
      </c>
      <c r="R228" s="204">
        <f t="shared" si="171"/>
        <v>10000</v>
      </c>
      <c r="S228" s="204">
        <f t="shared" si="171"/>
        <v>10000</v>
      </c>
      <c r="T228" s="204">
        <f t="shared" si="171"/>
        <v>10000</v>
      </c>
      <c r="U228" s="204">
        <f t="shared" si="171"/>
        <v>10000</v>
      </c>
      <c r="V228" s="204">
        <f t="shared" si="171"/>
        <v>10000</v>
      </c>
      <c r="W228" s="204">
        <f t="shared" si="171"/>
        <v>10000</v>
      </c>
      <c r="X228" s="204">
        <f t="shared" si="171"/>
        <v>10000</v>
      </c>
      <c r="Y228" s="204">
        <f t="shared" si="171"/>
        <v>10000</v>
      </c>
      <c r="Z228" s="204">
        <f t="shared" si="171"/>
        <v>10000</v>
      </c>
      <c r="AA228" s="204">
        <f t="shared" si="171"/>
        <v>10000</v>
      </c>
      <c r="AB228" s="204">
        <f t="shared" si="171"/>
        <v>10000</v>
      </c>
      <c r="AC228" s="204">
        <f t="shared" si="171"/>
        <v>10000</v>
      </c>
      <c r="AD228" s="204">
        <f t="shared" si="171"/>
        <v>10000</v>
      </c>
      <c r="AE228" s="204">
        <f t="shared" si="171"/>
        <v>10000</v>
      </c>
      <c r="AF228" s="204">
        <f t="shared" si="171"/>
        <v>10000</v>
      </c>
      <c r="AG228" s="204">
        <f t="shared" si="171"/>
        <v>10000</v>
      </c>
      <c r="AH228" s="204">
        <f t="shared" si="171"/>
        <v>10000</v>
      </c>
      <c r="AI228" s="204">
        <f t="shared" si="171"/>
        <v>10000</v>
      </c>
      <c r="AJ228" s="204">
        <f t="shared" si="171"/>
        <v>10000</v>
      </c>
      <c r="AK228" s="204">
        <f t="shared" si="171"/>
        <v>10000</v>
      </c>
      <c r="AL228" s="204">
        <f t="shared" si="171"/>
        <v>10000</v>
      </c>
      <c r="AM228" s="204">
        <f t="shared" si="171"/>
        <v>10000</v>
      </c>
      <c r="AN228" s="204">
        <f t="shared" si="171"/>
        <v>10000</v>
      </c>
      <c r="AO228" s="204">
        <f t="shared" si="171"/>
        <v>10000</v>
      </c>
      <c r="AP228" s="204">
        <f t="shared" si="171"/>
        <v>10000</v>
      </c>
      <c r="AQ228" s="204">
        <f t="shared" si="171"/>
        <v>10000</v>
      </c>
      <c r="AR228" s="204">
        <f t="shared" si="171"/>
        <v>10000</v>
      </c>
      <c r="AS228" s="204">
        <f t="shared" si="171"/>
        <v>10000</v>
      </c>
      <c r="AT228" s="204">
        <f t="shared" si="171"/>
        <v>10000</v>
      </c>
      <c r="AU228" s="204">
        <f t="shared" si="171"/>
        <v>10000</v>
      </c>
      <c r="AV228" s="204">
        <f t="shared" si="171"/>
        <v>10000</v>
      </c>
      <c r="AW228" s="204">
        <f t="shared" si="171"/>
        <v>10000</v>
      </c>
      <c r="AX228" s="204">
        <f t="shared" si="171"/>
        <v>10000</v>
      </c>
      <c r="AY228" s="204">
        <f t="shared" si="171"/>
        <v>10000</v>
      </c>
      <c r="AZ228" s="204">
        <f t="shared" si="171"/>
        <v>10000</v>
      </c>
      <c r="BA228" s="204">
        <f t="shared" si="171"/>
        <v>10000</v>
      </c>
      <c r="BB228" s="204">
        <f t="shared" si="171"/>
        <v>10000</v>
      </c>
      <c r="BC228" s="204">
        <f t="shared" si="171"/>
        <v>10000</v>
      </c>
      <c r="BD228" s="204">
        <f t="shared" si="171"/>
        <v>10000</v>
      </c>
      <c r="BE228" s="204">
        <f t="shared" si="171"/>
        <v>10000</v>
      </c>
      <c r="BF228" s="204">
        <f t="shared" si="171"/>
        <v>10000</v>
      </c>
      <c r="BG228" s="204">
        <f t="shared" si="171"/>
        <v>10000</v>
      </c>
      <c r="BH228" s="204">
        <f t="shared" si="171"/>
        <v>10000</v>
      </c>
      <c r="BI228" s="204">
        <f t="shared" si="171"/>
        <v>10000</v>
      </c>
      <c r="BJ228" s="204">
        <f t="shared" si="171"/>
        <v>10000</v>
      </c>
      <c r="BK228" s="204">
        <f t="shared" si="171"/>
        <v>10000</v>
      </c>
      <c r="BL228" s="204">
        <f t="shared" si="171"/>
        <v>10000</v>
      </c>
      <c r="BM228" s="204">
        <f t="shared" si="171"/>
        <v>10000</v>
      </c>
      <c r="BN228" s="204">
        <f t="shared" si="171"/>
        <v>10000</v>
      </c>
      <c r="BO228" s="204">
        <f t="shared" si="171"/>
        <v>10000</v>
      </c>
      <c r="BP228" s="204">
        <f t="shared" si="171"/>
        <v>10000</v>
      </c>
      <c r="BQ228" s="204">
        <f t="shared" si="171"/>
        <v>10000</v>
      </c>
    </row>
    <row r="229" spans="5:69">
      <c r="E229" s="326"/>
      <c r="F229" s="328"/>
      <c r="G229" s="329"/>
      <c r="H229" s="323"/>
      <c r="I229" s="230" t="s">
        <v>346</v>
      </c>
      <c r="J229" s="204">
        <f>J226*J227</f>
        <v>56868.4443321117</v>
      </c>
      <c r="K229" s="204">
        <f>K226*K227</f>
        <v>85860.200266129439</v>
      </c>
      <c r="L229" s="204">
        <f t="shared" ref="L229:BQ229" si="172">L226*L227</f>
        <v>100919.07801843317</v>
      </c>
      <c r="M229" s="204">
        <f t="shared" si="172"/>
        <v>109017.03628561803</v>
      </c>
      <c r="N229" s="204">
        <f t="shared" si="172"/>
        <v>113640.10852976343</v>
      </c>
      <c r="O229" s="204">
        <f t="shared" si="172"/>
        <v>116531.36612621804</v>
      </c>
      <c r="P229" s="204">
        <f t="shared" si="172"/>
        <v>118562.39994269375</v>
      </c>
      <c r="Q229" s="204">
        <f t="shared" si="172"/>
        <v>120169.06113406476</v>
      </c>
      <c r="R229" s="204">
        <f t="shared" si="172"/>
        <v>121569.33154507105</v>
      </c>
      <c r="S229" s="204">
        <f t="shared" si="172"/>
        <v>122872.25891702555</v>
      </c>
      <c r="T229" s="204">
        <f t="shared" si="172"/>
        <v>124132.42449657625</v>
      </c>
      <c r="U229" s="204">
        <f t="shared" si="172"/>
        <v>125377.17684554828</v>
      </c>
      <c r="V229" s="204">
        <f t="shared" si="172"/>
        <v>126620.24875137999</v>
      </c>
      <c r="W229" s="204">
        <f t="shared" si="172"/>
        <v>127868.56568790961</v>
      </c>
      <c r="X229" s="204">
        <f t="shared" si="172"/>
        <v>129125.65005139227</v>
      </c>
      <c r="Y229" s="204">
        <f t="shared" si="172"/>
        <v>130393.32328418689</v>
      </c>
      <c r="Z229" s="204">
        <f t="shared" si="172"/>
        <v>131672.55694233411</v>
      </c>
      <c r="AA229" s="204">
        <f t="shared" si="172"/>
        <v>132963.89823513557</v>
      </c>
      <c r="AB229" s="204">
        <f t="shared" si="172"/>
        <v>134267.68280079088</v>
      </c>
      <c r="AC229" s="204">
        <f t="shared" si="172"/>
        <v>135584.1411001207</v>
      </c>
      <c r="AD229" s="204">
        <f t="shared" si="172"/>
        <v>136913.45161939081</v>
      </c>
      <c r="AE229" s="204">
        <f t="shared" si="172"/>
        <v>138255.76747774475</v>
      </c>
      <c r="AF229" s="204">
        <f t="shared" si="172"/>
        <v>139611.22973700063</v>
      </c>
      <c r="AG229" s="204">
        <f t="shared" si="172"/>
        <v>140979.97406268868</v>
      </c>
      <c r="AH229" s="204">
        <f t="shared" si="172"/>
        <v>142362.13406076984</v>
      </c>
      <c r="AI229" s="204">
        <f t="shared" si="172"/>
        <v>143757.84295225574</v>
      </c>
      <c r="AJ229" s="204">
        <f t="shared" si="172"/>
        <v>145167.2344168406</v>
      </c>
      <c r="AK229" s="204">
        <f t="shared" si="172"/>
        <v>146590.4430211008</v>
      </c>
      <c r="AL229" s="204">
        <f t="shared" si="172"/>
        <v>148027.60443904149</v>
      </c>
      <c r="AM229" s="204">
        <f t="shared" si="172"/>
        <v>149478.8555688794</v>
      </c>
      <c r="AN229" s="204">
        <f t="shared" si="172"/>
        <v>150944.33459800779</v>
      </c>
      <c r="AO229" s="204">
        <f t="shared" si="172"/>
        <v>152424.18104211672</v>
      </c>
      <c r="AP229" s="204">
        <f t="shared" si="172"/>
        <v>153918.53577145661</v>
      </c>
      <c r="AQ229" s="204">
        <f t="shared" si="172"/>
        <v>155427.5410307383</v>
      </c>
      <c r="AR229" s="204">
        <f t="shared" si="172"/>
        <v>156951.34045591846</v>
      </c>
      <c r="AS229" s="204">
        <f t="shared" si="172"/>
        <v>158490.07908949436</v>
      </c>
      <c r="AT229" s="204">
        <f t="shared" si="172"/>
        <v>160043.90339512084</v>
      </c>
      <c r="AU229" s="204">
        <f t="shared" si="172"/>
        <v>161612.96127195741</v>
      </c>
      <c r="AV229" s="204">
        <f t="shared" si="172"/>
        <v>163197.40206894817</v>
      </c>
      <c r="AW229" s="204">
        <f t="shared" si="172"/>
        <v>164797.37659913933</v>
      </c>
      <c r="AX229" s="204">
        <f t="shared" si="172"/>
        <v>166413.03715408454</v>
      </c>
      <c r="AY229" s="204">
        <f t="shared" si="172"/>
        <v>168044.53751836618</v>
      </c>
      <c r="AZ229" s="204">
        <f t="shared" si="172"/>
        <v>169692.03298424545</v>
      </c>
      <c r="BA229" s="204">
        <f t="shared" si="172"/>
        <v>171355.6803664504</v>
      </c>
      <c r="BB229" s="204">
        <f t="shared" si="172"/>
        <v>173035.63801710511</v>
      </c>
      <c r="BC229" s="204">
        <f t="shared" si="172"/>
        <v>174732.06584080384</v>
      </c>
      <c r="BD229" s="204">
        <f t="shared" si="172"/>
        <v>176445.12530983213</v>
      </c>
      <c r="BE229" s="204">
        <f t="shared" si="172"/>
        <v>178174.97947953679</v>
      </c>
      <c r="BF229" s="204">
        <f t="shared" si="172"/>
        <v>179921.79300384616</v>
      </c>
      <c r="BG229" s="204">
        <f t="shared" si="172"/>
        <v>181685.73215094281</v>
      </c>
      <c r="BH229" s="204">
        <f t="shared" si="172"/>
        <v>183466.96481908936</v>
      </c>
      <c r="BI229" s="204">
        <f t="shared" si="172"/>
        <v>185265.66055260989</v>
      </c>
      <c r="BJ229" s="204">
        <f t="shared" si="172"/>
        <v>187081.99055802767</v>
      </c>
      <c r="BK229" s="204">
        <f t="shared" si="172"/>
        <v>188916.12772036126</v>
      </c>
      <c r="BL229" s="204">
        <f t="shared" si="172"/>
        <v>190768.24661958049</v>
      </c>
      <c r="BM229" s="204">
        <f t="shared" si="172"/>
        <v>192638.52354722342</v>
      </c>
      <c r="BN229" s="204">
        <f t="shared" si="172"/>
        <v>194527.1365231766</v>
      </c>
      <c r="BO229" s="204">
        <f t="shared" si="172"/>
        <v>196434.26531261948</v>
      </c>
      <c r="BP229" s="204">
        <f t="shared" si="172"/>
        <v>198360.09144313537</v>
      </c>
      <c r="BQ229" s="204">
        <f t="shared" si="172"/>
        <v>200304.79822198959</v>
      </c>
    </row>
    <row r="230" spans="5:69">
      <c r="E230" s="326"/>
      <c r="F230" s="328"/>
      <c r="G230" s="329"/>
      <c r="H230" s="323"/>
      <c r="I230" s="230" t="s">
        <v>447</v>
      </c>
      <c r="J230" s="204">
        <f t="shared" ref="J230:BQ230" si="173">J229*$B$11</f>
        <v>14217.111083027925</v>
      </c>
      <c r="K230" s="204">
        <f t="shared" si="173"/>
        <v>21465.05006653236</v>
      </c>
      <c r="L230" s="204">
        <f t="shared" si="173"/>
        <v>25229.769504608292</v>
      </c>
      <c r="M230" s="204">
        <f t="shared" si="173"/>
        <v>27254.259071404507</v>
      </c>
      <c r="N230" s="204">
        <f t="shared" si="173"/>
        <v>28410.027132440857</v>
      </c>
      <c r="O230" s="204">
        <f t="shared" si="173"/>
        <v>29132.84153155451</v>
      </c>
      <c r="P230" s="204">
        <f t="shared" si="173"/>
        <v>29640.599985673438</v>
      </c>
      <c r="Q230" s="204">
        <f t="shared" si="173"/>
        <v>30042.26528351619</v>
      </c>
      <c r="R230" s="204">
        <f t="shared" si="173"/>
        <v>30392.332886267763</v>
      </c>
      <c r="S230" s="204">
        <f t="shared" si="173"/>
        <v>30718.064729256388</v>
      </c>
      <c r="T230" s="204">
        <f t="shared" si="173"/>
        <v>31033.106124144062</v>
      </c>
      <c r="U230" s="204">
        <f t="shared" si="173"/>
        <v>31344.29421138707</v>
      </c>
      <c r="V230" s="204">
        <f t="shared" si="173"/>
        <v>31655.062187844997</v>
      </c>
      <c r="W230" s="204">
        <f t="shared" si="173"/>
        <v>31967.141421977401</v>
      </c>
      <c r="X230" s="204">
        <f t="shared" si="173"/>
        <v>32281.412512848066</v>
      </c>
      <c r="Y230" s="204">
        <f t="shared" si="173"/>
        <v>32598.330821046722</v>
      </c>
      <c r="Z230" s="204">
        <f t="shared" si="173"/>
        <v>32918.139235583527</v>
      </c>
      <c r="AA230" s="204">
        <f t="shared" si="173"/>
        <v>33240.974558783892</v>
      </c>
      <c r="AB230" s="204">
        <f t="shared" si="173"/>
        <v>33566.920700197719</v>
      </c>
      <c r="AC230" s="204">
        <f t="shared" si="173"/>
        <v>33896.035275030175</v>
      </c>
      <c r="AD230" s="204">
        <f t="shared" si="173"/>
        <v>34228.362904847701</v>
      </c>
      <c r="AE230" s="204">
        <f t="shared" si="173"/>
        <v>34563.941869436188</v>
      </c>
      <c r="AF230" s="204">
        <f t="shared" si="173"/>
        <v>34902.807434250157</v>
      </c>
      <c r="AG230" s="204">
        <f t="shared" si="173"/>
        <v>35244.993515672169</v>
      </c>
      <c r="AH230" s="204">
        <f t="shared" si="173"/>
        <v>35590.533515192459</v>
      </c>
      <c r="AI230" s="204">
        <f t="shared" si="173"/>
        <v>35939.460738063935</v>
      </c>
      <c r="AJ230" s="204">
        <f t="shared" si="173"/>
        <v>36291.808604210149</v>
      </c>
      <c r="AK230" s="204">
        <f t="shared" si="173"/>
        <v>36647.6107552752</v>
      </c>
      <c r="AL230" s="204">
        <f t="shared" si="173"/>
        <v>37006.901109760372</v>
      </c>
      <c r="AM230" s="204">
        <f t="shared" si="173"/>
        <v>37369.71389221985</v>
      </c>
      <c r="AN230" s="204">
        <f t="shared" si="173"/>
        <v>37736.083649501947</v>
      </c>
      <c r="AO230" s="204">
        <f t="shared" si="173"/>
        <v>38106.045260529179</v>
      </c>
      <c r="AP230" s="204">
        <f t="shared" si="173"/>
        <v>38479.633942864151</v>
      </c>
      <c r="AQ230" s="204">
        <f t="shared" si="173"/>
        <v>38856.885257684575</v>
      </c>
      <c r="AR230" s="204">
        <f t="shared" si="173"/>
        <v>39237.835113979614</v>
      </c>
      <c r="AS230" s="204">
        <f t="shared" si="173"/>
        <v>39622.519772373591</v>
      </c>
      <c r="AT230" s="204">
        <f t="shared" si="173"/>
        <v>40010.97584878021</v>
      </c>
      <c r="AU230" s="204">
        <f t="shared" si="173"/>
        <v>40403.240317989352</v>
      </c>
      <c r="AV230" s="204">
        <f t="shared" si="173"/>
        <v>40799.350517237042</v>
      </c>
      <c r="AW230" s="204">
        <f t="shared" si="173"/>
        <v>41199.344149784833</v>
      </c>
      <c r="AX230" s="204">
        <f t="shared" si="173"/>
        <v>41603.259288521134</v>
      </c>
      <c r="AY230" s="204">
        <f t="shared" si="173"/>
        <v>42011.134379591545</v>
      </c>
      <c r="AZ230" s="204">
        <f t="shared" si="173"/>
        <v>42423.008246061363</v>
      </c>
      <c r="BA230" s="204">
        <f t="shared" si="173"/>
        <v>42838.920091612599</v>
      </c>
      <c r="BB230" s="204">
        <f t="shared" si="173"/>
        <v>43258.909504276278</v>
      </c>
      <c r="BC230" s="204">
        <f t="shared" si="173"/>
        <v>43683.016460200961</v>
      </c>
      <c r="BD230" s="204">
        <f t="shared" si="173"/>
        <v>44111.281327458033</v>
      </c>
      <c r="BE230" s="204">
        <f t="shared" si="173"/>
        <v>44543.744869884198</v>
      </c>
      <c r="BF230" s="204">
        <f t="shared" si="173"/>
        <v>44980.448250961541</v>
      </c>
      <c r="BG230" s="204">
        <f t="shared" si="173"/>
        <v>45421.433037735704</v>
      </c>
      <c r="BH230" s="204">
        <f t="shared" si="173"/>
        <v>45866.741204772341</v>
      </c>
      <c r="BI230" s="204">
        <f t="shared" si="173"/>
        <v>46316.415138152472</v>
      </c>
      <c r="BJ230" s="204">
        <f t="shared" si="173"/>
        <v>46770.497639506917</v>
      </c>
      <c r="BK230" s="204">
        <f t="shared" si="173"/>
        <v>47229.031930090314</v>
      </c>
      <c r="BL230" s="204">
        <f t="shared" si="173"/>
        <v>47692.061654895122</v>
      </c>
      <c r="BM230" s="204">
        <f t="shared" si="173"/>
        <v>48159.630886805855</v>
      </c>
      <c r="BN230" s="204">
        <f t="shared" si="173"/>
        <v>48631.784130794149</v>
      </c>
      <c r="BO230" s="204">
        <f t="shared" si="173"/>
        <v>49108.56632815487</v>
      </c>
      <c r="BP230" s="204">
        <f t="shared" si="173"/>
        <v>49590.022860783843</v>
      </c>
      <c r="BQ230" s="204">
        <f t="shared" si="173"/>
        <v>50076.199555497398</v>
      </c>
    </row>
    <row r="231" spans="5:69">
      <c r="E231" s="326"/>
      <c r="F231" s="328"/>
      <c r="G231" s="329"/>
      <c r="H231" s="323"/>
      <c r="I231" s="230" t="s">
        <v>448</v>
      </c>
      <c r="J231" s="204">
        <f>J9*J223</f>
        <v>3886.0103626942996</v>
      </c>
      <c r="K231" s="204">
        <f>K9*K223</f>
        <v>3924.1085035050282</v>
      </c>
      <c r="L231" s="204">
        <f t="shared" ref="L231:BQ231" si="174">L9*L223</f>
        <v>3962.5801555001763</v>
      </c>
      <c r="M231" s="204">
        <f t="shared" si="174"/>
        <v>4001.4289805540993</v>
      </c>
      <c r="N231" s="204">
        <f t="shared" si="174"/>
        <v>4040.6586764418853</v>
      </c>
      <c r="O231" s="204">
        <f t="shared" si="174"/>
        <v>4080.2729771913155</v>
      </c>
      <c r="P231" s="204">
        <f t="shared" si="174"/>
        <v>4120.2756534382897</v>
      </c>
      <c r="Q231" s="204">
        <f t="shared" si="174"/>
        <v>4160.6705127857222</v>
      </c>
      <c r="R231" s="204">
        <f t="shared" si="174"/>
        <v>4201.4614001659756</v>
      </c>
      <c r="S231" s="204">
        <f t="shared" si="174"/>
        <v>4242.652198206818</v>
      </c>
      <c r="T231" s="204">
        <f t="shared" si="174"/>
        <v>4284.246827601004</v>
      </c>
      <c r="U231" s="204">
        <f t="shared" si="174"/>
        <v>4326.2492474794435</v>
      </c>
      <c r="V231" s="204">
        <f t="shared" si="174"/>
        <v>4368.6634557880652</v>
      </c>
      <c r="W231" s="204">
        <f t="shared" si="174"/>
        <v>4411.4934896683408</v>
      </c>
      <c r="X231" s="204">
        <f t="shared" si="174"/>
        <v>4454.7434258415597</v>
      </c>
      <c r="Y231" s="204">
        <f t="shared" si="174"/>
        <v>4498.4173809968679</v>
      </c>
      <c r="Z231" s="204">
        <f t="shared" si="174"/>
        <v>4542.5195121831102</v>
      </c>
      <c r="AA231" s="204">
        <f t="shared" si="174"/>
        <v>4587.0540172045148</v>
      </c>
      <c r="AB231" s="204">
        <f t="shared" si="174"/>
        <v>4632.0251350202452</v>
      </c>
      <c r="AC231" s="204">
        <f t="shared" si="174"/>
        <v>4677.4371461478941</v>
      </c>
      <c r="AD231" s="204">
        <f t="shared" si="174"/>
        <v>4723.294373070913</v>
      </c>
      <c r="AE231" s="204">
        <f t="shared" si="174"/>
        <v>4769.6011806500392</v>
      </c>
      <c r="AF231" s="204">
        <f t="shared" si="174"/>
        <v>4816.3619765387657</v>
      </c>
      <c r="AG231" s="204">
        <f t="shared" si="174"/>
        <v>4863.5812116028701</v>
      </c>
      <c r="AH231" s="204">
        <f t="shared" si="174"/>
        <v>4911.2633803440758</v>
      </c>
      <c r="AI231" s="204">
        <f t="shared" si="174"/>
        <v>4959.4130213278404</v>
      </c>
      <c r="AJ231" s="204">
        <f t="shared" si="174"/>
        <v>5008.0347176153682</v>
      </c>
      <c r="AK231" s="204">
        <f t="shared" si="174"/>
        <v>5057.1330971998341</v>
      </c>
      <c r="AL231" s="204">
        <f t="shared" si="174"/>
        <v>5106.7128334468898</v>
      </c>
      <c r="AM231" s="204">
        <f t="shared" si="174"/>
        <v>5156.7786455395089</v>
      </c>
      <c r="AN231" s="204">
        <f t="shared" si="174"/>
        <v>5207.3352989271516</v>
      </c>
      <c r="AO231" s="204">
        <f t="shared" si="174"/>
        <v>5258.3876057793768</v>
      </c>
      <c r="AP231" s="204">
        <f t="shared" si="174"/>
        <v>5309.9404254438805</v>
      </c>
      <c r="AQ231" s="204">
        <f t="shared" si="174"/>
        <v>5361.998664909016</v>
      </c>
      <c r="AR231" s="204">
        <f t="shared" si="174"/>
        <v>5414.5672792708692</v>
      </c>
      <c r="AS231" s="204">
        <f t="shared" si="174"/>
        <v>5467.6512722048992</v>
      </c>
      <c r="AT231" s="204">
        <f t="shared" si="174"/>
        <v>5521.255696442202</v>
      </c>
      <c r="AU231" s="204">
        <f t="shared" si="174"/>
        <v>5575.3856542504582</v>
      </c>
      <c r="AV231" s="204">
        <f t="shared" si="174"/>
        <v>5630.0462979195809</v>
      </c>
      <c r="AW231" s="204">
        <f t="shared" si="174"/>
        <v>5685.2428302521257</v>
      </c>
      <c r="AX231" s="204">
        <f t="shared" si="174"/>
        <v>5740.9805050585182</v>
      </c>
      <c r="AY231" s="204">
        <f t="shared" si="174"/>
        <v>5797.2646276571331</v>
      </c>
      <c r="AZ231" s="204">
        <f t="shared" si="174"/>
        <v>5854.1005553792602</v>
      </c>
      <c r="BA231" s="204">
        <f t="shared" si="174"/>
        <v>5911.493698079058</v>
      </c>
      <c r="BB231" s="204">
        <f t="shared" si="174"/>
        <v>5969.4495186484592</v>
      </c>
      <c r="BC231" s="204">
        <f t="shared" si="174"/>
        <v>6027.9735335371706</v>
      </c>
      <c r="BD231" s="204">
        <f t="shared" si="174"/>
        <v>6087.07131327773</v>
      </c>
      <c r="BE231" s="204">
        <f t="shared" si="174"/>
        <v>6146.7484830157491</v>
      </c>
      <c r="BF231" s="204">
        <f t="shared" si="174"/>
        <v>6207.010723045315</v>
      </c>
      <c r="BG231" s="204">
        <f t="shared" si="174"/>
        <v>6267.8637693496812</v>
      </c>
      <c r="BH231" s="204">
        <f t="shared" si="174"/>
        <v>6329.3134141472274</v>
      </c>
      <c r="BI231" s="204">
        <f t="shared" si="174"/>
        <v>6391.3655064427903</v>
      </c>
      <c r="BJ231" s="204">
        <f t="shared" si="174"/>
        <v>6454.0259525843849</v>
      </c>
      <c r="BK231" s="204">
        <f t="shared" si="174"/>
        <v>6517.3007168254071</v>
      </c>
      <c r="BL231" s="204">
        <f t="shared" si="174"/>
        <v>6581.1958218923219</v>
      </c>
      <c r="BM231" s="204">
        <f t="shared" si="174"/>
        <v>6645.7173495579336</v>
      </c>
      <c r="BN231" s="204">
        <f t="shared" si="174"/>
        <v>6710.8714412202653</v>
      </c>
      <c r="BO231" s="204">
        <f t="shared" si="174"/>
        <v>6776.6642984871314</v>
      </c>
      <c r="BP231" s="204">
        <f t="shared" si="174"/>
        <v>6843.1021837664175</v>
      </c>
      <c r="BQ231" s="204">
        <f t="shared" si="174"/>
        <v>6910.1914208621656</v>
      </c>
    </row>
    <row r="232" spans="5:69">
      <c r="E232" s="326"/>
      <c r="F232" s="328"/>
      <c r="G232" s="329"/>
      <c r="H232" s="323"/>
      <c r="I232" s="231" t="s">
        <v>449</v>
      </c>
      <c r="J232" s="204">
        <f>J230-J231</f>
        <v>10331.100720333625</v>
      </c>
      <c r="K232" s="204">
        <f>K230-K231</f>
        <v>17540.941563027332</v>
      </c>
      <c r="L232" s="204">
        <f t="shared" ref="L232:BQ232" si="175">L230-L231</f>
        <v>21267.189349108114</v>
      </c>
      <c r="M232" s="204">
        <f t="shared" si="175"/>
        <v>23252.83009085041</v>
      </c>
      <c r="N232" s="204">
        <f t="shared" si="175"/>
        <v>24369.368455998971</v>
      </c>
      <c r="O232" s="204">
        <f t="shared" si="175"/>
        <v>25052.568554363195</v>
      </c>
      <c r="P232" s="204">
        <f t="shared" si="175"/>
        <v>25520.324332235148</v>
      </c>
      <c r="Q232" s="204">
        <f t="shared" si="175"/>
        <v>25881.594770730466</v>
      </c>
      <c r="R232" s="204">
        <f t="shared" si="175"/>
        <v>26190.871486101787</v>
      </c>
      <c r="S232" s="204">
        <f t="shared" si="175"/>
        <v>26475.412531049569</v>
      </c>
      <c r="T232" s="204">
        <f t="shared" si="175"/>
        <v>26748.859296543058</v>
      </c>
      <c r="U232" s="204">
        <f t="shared" si="175"/>
        <v>27018.044963907625</v>
      </c>
      <c r="V232" s="204">
        <f t="shared" si="175"/>
        <v>27286.398732056932</v>
      </c>
      <c r="W232" s="204">
        <f t="shared" si="175"/>
        <v>27555.647932309061</v>
      </c>
      <c r="X232" s="204">
        <f t="shared" si="175"/>
        <v>27826.669087006507</v>
      </c>
      <c r="Y232" s="204">
        <f t="shared" si="175"/>
        <v>28099.913440049855</v>
      </c>
      <c r="Z232" s="204">
        <f t="shared" si="175"/>
        <v>28375.619723400418</v>
      </c>
      <c r="AA232" s="204">
        <f t="shared" si="175"/>
        <v>28653.920541579377</v>
      </c>
      <c r="AB232" s="204">
        <f t="shared" si="175"/>
        <v>28934.895565177474</v>
      </c>
      <c r="AC232" s="204">
        <f t="shared" si="175"/>
        <v>29218.59812888228</v>
      </c>
      <c r="AD232" s="204">
        <f t="shared" si="175"/>
        <v>29505.068531776789</v>
      </c>
      <c r="AE232" s="204">
        <f t="shared" si="175"/>
        <v>29794.340688786149</v>
      </c>
      <c r="AF232" s="204">
        <f t="shared" si="175"/>
        <v>30086.44545771139</v>
      </c>
      <c r="AG232" s="204">
        <f t="shared" si="175"/>
        <v>30381.412304069301</v>
      </c>
      <c r="AH232" s="204">
        <f t="shared" si="175"/>
        <v>30679.270134848382</v>
      </c>
      <c r="AI232" s="204">
        <f t="shared" si="175"/>
        <v>30980.047716736095</v>
      </c>
      <c r="AJ232" s="204">
        <f t="shared" si="175"/>
        <v>31283.773886594783</v>
      </c>
      <c r="AK232" s="204">
        <f t="shared" si="175"/>
        <v>31590.477658075368</v>
      </c>
      <c r="AL232" s="204">
        <f t="shared" si="175"/>
        <v>31900.188276313482</v>
      </c>
      <c r="AM232" s="204">
        <f t="shared" si="175"/>
        <v>32212.935246680339</v>
      </c>
      <c r="AN232" s="204">
        <f t="shared" si="175"/>
        <v>32528.748350574795</v>
      </c>
      <c r="AO232" s="204">
        <f t="shared" si="175"/>
        <v>32847.657654749804</v>
      </c>
      <c r="AP232" s="204">
        <f t="shared" si="175"/>
        <v>33169.693517420274</v>
      </c>
      <c r="AQ232" s="204">
        <f t="shared" si="175"/>
        <v>33494.886592775561</v>
      </c>
      <c r="AR232" s="204">
        <f t="shared" si="175"/>
        <v>33823.267834708742</v>
      </c>
      <c r="AS232" s="204">
        <f t="shared" si="175"/>
        <v>34154.86850016869</v>
      </c>
      <c r="AT232" s="204">
        <f t="shared" si="175"/>
        <v>34489.720152338006</v>
      </c>
      <c r="AU232" s="204">
        <f t="shared" si="175"/>
        <v>34827.854663738894</v>
      </c>
      <c r="AV232" s="204">
        <f t="shared" si="175"/>
        <v>35169.304219317462</v>
      </c>
      <c r="AW232" s="204">
        <f t="shared" si="175"/>
        <v>35514.10131953271</v>
      </c>
      <c r="AX232" s="204">
        <f t="shared" si="175"/>
        <v>35862.278783462614</v>
      </c>
      <c r="AY232" s="204">
        <f t="shared" si="175"/>
        <v>36213.869751934413</v>
      </c>
      <c r="AZ232" s="204">
        <f t="shared" si="175"/>
        <v>36568.907690682099</v>
      </c>
      <c r="BA232" s="204">
        <f t="shared" si="175"/>
        <v>36927.42639353354</v>
      </c>
      <c r="BB232" s="204">
        <f t="shared" si="175"/>
        <v>37289.459985627822</v>
      </c>
      <c r="BC232" s="204">
        <f t="shared" si="175"/>
        <v>37655.042926663788</v>
      </c>
      <c r="BD232" s="204">
        <f t="shared" si="175"/>
        <v>38024.210014180302</v>
      </c>
      <c r="BE232" s="204">
        <f t="shared" si="175"/>
        <v>38396.99638686845</v>
      </c>
      <c r="BF232" s="204">
        <f t="shared" si="175"/>
        <v>38773.437527916227</v>
      </c>
      <c r="BG232" s="204">
        <f t="shared" si="175"/>
        <v>39153.569268386025</v>
      </c>
      <c r="BH232" s="204">
        <f t="shared" si="175"/>
        <v>39537.427790625115</v>
      </c>
      <c r="BI232" s="204">
        <f t="shared" si="175"/>
        <v>39925.049631709684</v>
      </c>
      <c r="BJ232" s="204">
        <f t="shared" si="175"/>
        <v>40316.47168692253</v>
      </c>
      <c r="BK232" s="204">
        <f t="shared" si="175"/>
        <v>40711.731213264909</v>
      </c>
      <c r="BL232" s="204">
        <f t="shared" si="175"/>
        <v>41110.865833002797</v>
      </c>
      <c r="BM232" s="204">
        <f t="shared" si="175"/>
        <v>41513.913537247921</v>
      </c>
      <c r="BN232" s="204">
        <f t="shared" si="175"/>
        <v>41920.912689573881</v>
      </c>
      <c r="BO232" s="204">
        <f t="shared" si="175"/>
        <v>42331.902029667741</v>
      </c>
      <c r="BP232" s="204">
        <f t="shared" si="175"/>
        <v>42746.920677017428</v>
      </c>
      <c r="BQ232" s="204">
        <f t="shared" si="175"/>
        <v>43166.008134635231</v>
      </c>
    </row>
    <row r="233" spans="5:69">
      <c r="E233" s="326"/>
      <c r="F233" s="328"/>
      <c r="G233" s="329"/>
      <c r="H233" s="330" t="s">
        <v>26</v>
      </c>
      <c r="I233" s="224" t="s">
        <v>318</v>
      </c>
      <c r="J233" s="216">
        <f>Variables!$D$29</f>
        <v>0.1</v>
      </c>
      <c r="K233" s="216">
        <f>Variables!$D$29</f>
        <v>0.1</v>
      </c>
      <c r="L233" s="216">
        <f>Variables!$D$29</f>
        <v>0.1</v>
      </c>
      <c r="M233" s="216">
        <f>Variables!$D$29</f>
        <v>0.1</v>
      </c>
      <c r="N233" s="216">
        <f>Variables!$D$29</f>
        <v>0.1</v>
      </c>
      <c r="O233" s="216">
        <f>Variables!$D$29</f>
        <v>0.1</v>
      </c>
      <c r="P233" s="216">
        <f>Variables!$D$29</f>
        <v>0.1</v>
      </c>
      <c r="Q233" s="216">
        <f>Variables!$D$29</f>
        <v>0.1</v>
      </c>
      <c r="R233" s="216">
        <f>Variables!$D$29</f>
        <v>0.1</v>
      </c>
      <c r="S233" s="216">
        <f>Variables!$D$29</f>
        <v>0.1</v>
      </c>
      <c r="T233" s="216">
        <f>Variables!$D$29</f>
        <v>0.1</v>
      </c>
      <c r="U233" s="216">
        <f>Variables!$D$29</f>
        <v>0.1</v>
      </c>
      <c r="V233" s="216">
        <f>Variables!$D$29</f>
        <v>0.1</v>
      </c>
      <c r="W233" s="216">
        <f>Variables!$D$29</f>
        <v>0.1</v>
      </c>
      <c r="X233" s="216">
        <f>Variables!$D$29</f>
        <v>0.1</v>
      </c>
      <c r="Y233" s="216">
        <f>Variables!$D$29</f>
        <v>0.1</v>
      </c>
      <c r="Z233" s="216">
        <f>Variables!$D$29</f>
        <v>0.1</v>
      </c>
      <c r="AA233" s="216">
        <f>Variables!$D$29</f>
        <v>0.1</v>
      </c>
      <c r="AB233" s="216">
        <f>Variables!$D$29</f>
        <v>0.1</v>
      </c>
      <c r="AC233" s="216">
        <f>Variables!$D$29</f>
        <v>0.1</v>
      </c>
      <c r="AD233" s="216">
        <f>Variables!$D$29</f>
        <v>0.1</v>
      </c>
      <c r="AE233" s="216">
        <f>Variables!$D$29</f>
        <v>0.1</v>
      </c>
      <c r="AF233" s="216">
        <f>Variables!$D$29</f>
        <v>0.1</v>
      </c>
      <c r="AG233" s="216">
        <f>Variables!$D$29</f>
        <v>0.1</v>
      </c>
      <c r="AH233" s="216">
        <f>Variables!$D$29</f>
        <v>0.1</v>
      </c>
      <c r="AI233" s="216">
        <f>Variables!$D$29</f>
        <v>0.1</v>
      </c>
      <c r="AJ233" s="216">
        <f>Variables!$D$29</f>
        <v>0.1</v>
      </c>
      <c r="AK233" s="216">
        <f>Variables!$D$29</f>
        <v>0.1</v>
      </c>
      <c r="AL233" s="216">
        <f>Variables!$D$29</f>
        <v>0.1</v>
      </c>
      <c r="AM233" s="216">
        <f>Variables!$D$29</f>
        <v>0.1</v>
      </c>
      <c r="AN233" s="216">
        <f>Variables!$D$29</f>
        <v>0.1</v>
      </c>
      <c r="AO233" s="216">
        <f>Variables!$D$29</f>
        <v>0.1</v>
      </c>
      <c r="AP233" s="216">
        <f>Variables!$D$29</f>
        <v>0.1</v>
      </c>
      <c r="AQ233" s="216">
        <f>Variables!$D$29</f>
        <v>0.1</v>
      </c>
      <c r="AR233" s="216">
        <f>Variables!$D$29</f>
        <v>0.1</v>
      </c>
      <c r="AS233" s="216">
        <f>Variables!$D$29</f>
        <v>0.1</v>
      </c>
      <c r="AT233" s="216">
        <f>Variables!$D$29</f>
        <v>0.1</v>
      </c>
      <c r="AU233" s="216">
        <f>Variables!$D$29</f>
        <v>0.1</v>
      </c>
      <c r="AV233" s="216">
        <f>Variables!$D$29</f>
        <v>0.1</v>
      </c>
      <c r="AW233" s="216">
        <f>Variables!$D$29</f>
        <v>0.1</v>
      </c>
      <c r="AX233" s="216">
        <f>Variables!$D$29</f>
        <v>0.1</v>
      </c>
      <c r="AY233" s="216">
        <f>Variables!$D$29</f>
        <v>0.1</v>
      </c>
      <c r="AZ233" s="216">
        <f>Variables!$D$29</f>
        <v>0.1</v>
      </c>
      <c r="BA233" s="216">
        <f>Variables!$D$29</f>
        <v>0.1</v>
      </c>
      <c r="BB233" s="216">
        <f>Variables!$D$29</f>
        <v>0.1</v>
      </c>
      <c r="BC233" s="216">
        <f>Variables!$D$29</f>
        <v>0.1</v>
      </c>
      <c r="BD233" s="216">
        <f>Variables!$D$29</f>
        <v>0.1</v>
      </c>
      <c r="BE233" s="216">
        <f>Variables!$D$29</f>
        <v>0.1</v>
      </c>
      <c r="BF233" s="216">
        <f>Variables!$D$29</f>
        <v>0.1</v>
      </c>
      <c r="BG233" s="216">
        <f>Variables!$D$29</f>
        <v>0.1</v>
      </c>
      <c r="BH233" s="216">
        <f>Variables!$D$29</f>
        <v>0.1</v>
      </c>
      <c r="BI233" s="216">
        <f>Variables!$D$29</f>
        <v>0.1</v>
      </c>
      <c r="BJ233" s="216">
        <f>Variables!$D$29</f>
        <v>0.1</v>
      </c>
      <c r="BK233" s="216">
        <f>Variables!$D$29</f>
        <v>0.1</v>
      </c>
      <c r="BL233" s="216">
        <f>Variables!$D$29</f>
        <v>0.1</v>
      </c>
      <c r="BM233" s="216">
        <f>Variables!$D$29</f>
        <v>0.1</v>
      </c>
      <c r="BN233" s="216">
        <f>Variables!$D$29</f>
        <v>0.1</v>
      </c>
      <c r="BO233" s="216">
        <f>Variables!$D$29</f>
        <v>0.1</v>
      </c>
      <c r="BP233" s="216">
        <f>Variables!$D$29</f>
        <v>0.1</v>
      </c>
      <c r="BQ233" s="216">
        <f>Variables!$D$29</f>
        <v>0.1</v>
      </c>
    </row>
    <row r="234" spans="5:69">
      <c r="E234" s="326"/>
      <c r="F234" s="328"/>
      <c r="G234" s="329"/>
      <c r="H234" s="330"/>
      <c r="I234" s="224" t="s">
        <v>319</v>
      </c>
      <c r="J234" s="216">
        <f>Variables!$D$31</f>
        <v>0.15</v>
      </c>
      <c r="K234" s="216">
        <f>Variables!$D$31</f>
        <v>0.15</v>
      </c>
      <c r="L234" s="216">
        <f>Variables!$D$31</f>
        <v>0.15</v>
      </c>
      <c r="M234" s="216">
        <f>Variables!$D$31</f>
        <v>0.15</v>
      </c>
      <c r="N234" s="216">
        <f>Variables!$D$31</f>
        <v>0.15</v>
      </c>
      <c r="O234" s="216">
        <f>Variables!$D$31</f>
        <v>0.15</v>
      </c>
      <c r="P234" s="216">
        <f>Variables!$D$31</f>
        <v>0.15</v>
      </c>
      <c r="Q234" s="216">
        <f>Variables!$D$31</f>
        <v>0.15</v>
      </c>
      <c r="R234" s="216">
        <f>Variables!$D$31</f>
        <v>0.15</v>
      </c>
      <c r="S234" s="216">
        <f>Variables!$D$31</f>
        <v>0.15</v>
      </c>
      <c r="T234" s="216">
        <f>Variables!$D$31</f>
        <v>0.15</v>
      </c>
      <c r="U234" s="216">
        <f>Variables!$D$31</f>
        <v>0.15</v>
      </c>
      <c r="V234" s="216">
        <f>Variables!$D$31</f>
        <v>0.15</v>
      </c>
      <c r="W234" s="216">
        <f>Variables!$D$31</f>
        <v>0.15</v>
      </c>
      <c r="X234" s="216">
        <f>Variables!$D$31</f>
        <v>0.15</v>
      </c>
      <c r="Y234" s="216">
        <f>Variables!$D$31</f>
        <v>0.15</v>
      </c>
      <c r="Z234" s="216">
        <f>Variables!$D$31</f>
        <v>0.15</v>
      </c>
      <c r="AA234" s="216">
        <f>Variables!$D$31</f>
        <v>0.15</v>
      </c>
      <c r="AB234" s="216">
        <f>Variables!$D$31</f>
        <v>0.15</v>
      </c>
      <c r="AC234" s="216">
        <f>Variables!$D$31</f>
        <v>0.15</v>
      </c>
      <c r="AD234" s="216">
        <f>Variables!$D$31</f>
        <v>0.15</v>
      </c>
      <c r="AE234" s="216">
        <f>Variables!$D$31</f>
        <v>0.15</v>
      </c>
      <c r="AF234" s="216">
        <f>Variables!$D$31</f>
        <v>0.15</v>
      </c>
      <c r="AG234" s="216">
        <f>Variables!$D$31</f>
        <v>0.15</v>
      </c>
      <c r="AH234" s="216">
        <f>Variables!$D$31</f>
        <v>0.15</v>
      </c>
      <c r="AI234" s="216">
        <f>Variables!$D$31</f>
        <v>0.15</v>
      </c>
      <c r="AJ234" s="216">
        <f>Variables!$D$31</f>
        <v>0.15</v>
      </c>
      <c r="AK234" s="216">
        <f>Variables!$D$31</f>
        <v>0.15</v>
      </c>
      <c r="AL234" s="216">
        <f>Variables!$D$31</f>
        <v>0.15</v>
      </c>
      <c r="AM234" s="216">
        <f>Variables!$D$31</f>
        <v>0.15</v>
      </c>
      <c r="AN234" s="216">
        <f>Variables!$D$31</f>
        <v>0.15</v>
      </c>
      <c r="AO234" s="216">
        <f>Variables!$D$31</f>
        <v>0.15</v>
      </c>
      <c r="AP234" s="216">
        <f>Variables!$D$31</f>
        <v>0.15</v>
      </c>
      <c r="AQ234" s="216">
        <f>Variables!$D$31</f>
        <v>0.15</v>
      </c>
      <c r="AR234" s="216">
        <f>Variables!$D$31</f>
        <v>0.15</v>
      </c>
      <c r="AS234" s="216">
        <f>Variables!$D$31</f>
        <v>0.15</v>
      </c>
      <c r="AT234" s="216">
        <f>Variables!$D$31</f>
        <v>0.15</v>
      </c>
      <c r="AU234" s="216">
        <f>Variables!$D$31</f>
        <v>0.15</v>
      </c>
      <c r="AV234" s="216">
        <f>Variables!$D$31</f>
        <v>0.15</v>
      </c>
      <c r="AW234" s="216">
        <f>Variables!$D$31</f>
        <v>0.15</v>
      </c>
      <c r="AX234" s="216">
        <f>Variables!$D$31</f>
        <v>0.15</v>
      </c>
      <c r="AY234" s="216">
        <f>Variables!$D$31</f>
        <v>0.15</v>
      </c>
      <c r="AZ234" s="216">
        <f>Variables!$D$31</f>
        <v>0.15</v>
      </c>
      <c r="BA234" s="216">
        <f>Variables!$D$31</f>
        <v>0.15</v>
      </c>
      <c r="BB234" s="216">
        <f>Variables!$D$31</f>
        <v>0.15</v>
      </c>
      <c r="BC234" s="216">
        <f>Variables!$D$31</f>
        <v>0.15</v>
      </c>
      <c r="BD234" s="216">
        <f>Variables!$D$31</f>
        <v>0.15</v>
      </c>
      <c r="BE234" s="216">
        <f>Variables!$D$31</f>
        <v>0.15</v>
      </c>
      <c r="BF234" s="216">
        <f>Variables!$D$31</f>
        <v>0.15</v>
      </c>
      <c r="BG234" s="216">
        <f>Variables!$D$31</f>
        <v>0.15</v>
      </c>
      <c r="BH234" s="216">
        <f>Variables!$D$31</f>
        <v>0.15</v>
      </c>
      <c r="BI234" s="216">
        <f>Variables!$D$31</f>
        <v>0.15</v>
      </c>
      <c r="BJ234" s="216">
        <f>Variables!$D$31</f>
        <v>0.15</v>
      </c>
      <c r="BK234" s="216">
        <f>Variables!$D$31</f>
        <v>0.15</v>
      </c>
      <c r="BL234" s="216">
        <f>Variables!$D$31</f>
        <v>0.15</v>
      </c>
      <c r="BM234" s="216">
        <f>Variables!$D$31</f>
        <v>0.15</v>
      </c>
      <c r="BN234" s="216">
        <f>Variables!$D$31</f>
        <v>0.15</v>
      </c>
      <c r="BO234" s="216">
        <f>Variables!$D$31</f>
        <v>0.15</v>
      </c>
      <c r="BP234" s="216">
        <f>Variables!$D$31</f>
        <v>0.15</v>
      </c>
      <c r="BQ234" s="216">
        <f>Variables!$D$31</f>
        <v>0.15</v>
      </c>
    </row>
    <row r="235" spans="5:69">
      <c r="E235" s="326"/>
      <c r="F235" s="328"/>
      <c r="G235" s="329"/>
      <c r="H235" s="330"/>
      <c r="I235" s="234" t="s">
        <v>321</v>
      </c>
      <c r="J235" s="200">
        <f>J179*J233*J234</f>
        <v>0.72507266523442426</v>
      </c>
      <c r="K235" s="200">
        <f>K179*K233*K234</f>
        <v>0.74682484519145709</v>
      </c>
      <c r="L235" s="200">
        <f t="shared" ref="L235:BQ235" si="176">L179*L233*L234</f>
        <v>0.76922959054720075</v>
      </c>
      <c r="M235" s="200">
        <f t="shared" si="176"/>
        <v>0.79230647826361689</v>
      </c>
      <c r="N235" s="200">
        <f t="shared" si="176"/>
        <v>0.81607567261152536</v>
      </c>
      <c r="O235" s="200">
        <f t="shared" si="176"/>
        <v>0.84055794278987117</v>
      </c>
      <c r="P235" s="200">
        <f t="shared" si="176"/>
        <v>0.86577468107356725</v>
      </c>
      <c r="Q235" s="200">
        <f t="shared" si="176"/>
        <v>0.8917479215057742</v>
      </c>
      <c r="R235" s="200">
        <f t="shared" si="176"/>
        <v>0.91850035915094752</v>
      </c>
      <c r="S235" s="200">
        <f t="shared" si="176"/>
        <v>0.9460553699254759</v>
      </c>
      <c r="T235" s="200">
        <f t="shared" si="176"/>
        <v>0.97443703102324042</v>
      </c>
      <c r="U235" s="200">
        <f t="shared" si="176"/>
        <v>1.0036701419539376</v>
      </c>
      <c r="V235" s="200">
        <f t="shared" si="176"/>
        <v>1.0337802462125556</v>
      </c>
      <c r="W235" s="200">
        <f t="shared" si="176"/>
        <v>1.0647936535989324</v>
      </c>
      <c r="X235" s="200">
        <f t="shared" si="176"/>
        <v>1.0967374632069002</v>
      </c>
      <c r="Y235" s="200">
        <f t="shared" si="176"/>
        <v>1.1296395871031073</v>
      </c>
      <c r="Z235" s="200">
        <f t="shared" si="176"/>
        <v>1.1635287747162002</v>
      </c>
      <c r="AA235" s="200">
        <f t="shared" si="176"/>
        <v>1.1984346379576865</v>
      </c>
      <c r="AB235" s="200">
        <f t="shared" si="176"/>
        <v>1.2343876770964171</v>
      </c>
      <c r="AC235" s="200">
        <f t="shared" si="176"/>
        <v>1.2714193074093096</v>
      </c>
      <c r="AD235" s="200">
        <f t="shared" si="176"/>
        <v>1.3095618866315888</v>
      </c>
      <c r="AE235" s="200">
        <f t="shared" si="176"/>
        <v>1.3488487432305365</v>
      </c>
      <c r="AF235" s="200">
        <f t="shared" si="176"/>
        <v>1.3893142055274523</v>
      </c>
      <c r="AG235" s="200">
        <f t="shared" si="176"/>
        <v>1.4309936316932761</v>
      </c>
      <c r="AH235" s="200">
        <f t="shared" si="176"/>
        <v>1.4739234406440744</v>
      </c>
      <c r="AI235" s="200">
        <f t="shared" si="176"/>
        <v>1.5181411438633965</v>
      </c>
      <c r="AJ235" s="200">
        <f t="shared" si="176"/>
        <v>1.5636853781792985</v>
      </c>
      <c r="AK235" s="200">
        <f t="shared" si="176"/>
        <v>1.6105959395246778</v>
      </c>
      <c r="AL235" s="200">
        <f t="shared" si="176"/>
        <v>1.6589138177104181</v>
      </c>
      <c r="AM235" s="200">
        <f t="shared" si="176"/>
        <v>1.7086812322417306</v>
      </c>
      <c r="AN235" s="200">
        <f t="shared" si="176"/>
        <v>1.7599416692089831</v>
      </c>
      <c r="AO235" s="200">
        <f t="shared" si="176"/>
        <v>1.812739919285252</v>
      </c>
      <c r="AP235" s="200">
        <f t="shared" si="176"/>
        <v>1.8671221168638099</v>
      </c>
      <c r="AQ235" s="200">
        <f t="shared" si="176"/>
        <v>1.923135780369724</v>
      </c>
      <c r="AR235" s="200">
        <f t="shared" si="176"/>
        <v>1.980829853780816</v>
      </c>
      <c r="AS235" s="200">
        <f t="shared" si="176"/>
        <v>2.0402547493942405</v>
      </c>
      <c r="AT235" s="200">
        <f t="shared" si="176"/>
        <v>2.1014623918760673</v>
      </c>
      <c r="AU235" s="200">
        <f t="shared" si="176"/>
        <v>2.16450626363235</v>
      </c>
      <c r="AV235" s="200">
        <f t="shared" si="176"/>
        <v>2.2294414515413203</v>
      </c>
      <c r="AW235" s="200">
        <f t="shared" si="176"/>
        <v>2.2963246950875598</v>
      </c>
      <c r="AX235" s="200">
        <f t="shared" si="176"/>
        <v>2.365214435940187</v>
      </c>
      <c r="AY235" s="200">
        <f t="shared" si="176"/>
        <v>2.4361708690183925</v>
      </c>
      <c r="AZ235" s="200">
        <f t="shared" si="176"/>
        <v>2.5092559950889446</v>
      </c>
      <c r="BA235" s="200">
        <f t="shared" si="176"/>
        <v>2.5845336749416128</v>
      </c>
      <c r="BB235" s="200">
        <f t="shared" si="176"/>
        <v>2.6620696851898615</v>
      </c>
      <c r="BC235" s="200">
        <f t="shared" si="176"/>
        <v>2.7419317757455568</v>
      </c>
      <c r="BD235" s="200">
        <f t="shared" si="176"/>
        <v>2.8241897290179239</v>
      </c>
      <c r="BE235" s="200">
        <f t="shared" si="176"/>
        <v>2.9089154208884618</v>
      </c>
      <c r="BF235" s="200">
        <f t="shared" si="176"/>
        <v>2.9961828835151159</v>
      </c>
      <c r="BG235" s="200">
        <f t="shared" si="176"/>
        <v>3.0860683700205693</v>
      </c>
      <c r="BH235" s="200">
        <f t="shared" si="176"/>
        <v>3.1786504211211861</v>
      </c>
      <c r="BI235" s="200">
        <f t="shared" si="176"/>
        <v>3.2740099337548227</v>
      </c>
      <c r="BJ235" s="200">
        <f t="shared" si="176"/>
        <v>3.3722302317674666</v>
      </c>
      <c r="BK235" s="200">
        <f t="shared" si="176"/>
        <v>3.4733971387204909</v>
      </c>
      <c r="BL235" s="200">
        <f t="shared" si="176"/>
        <v>3.5775990528821064</v>
      </c>
      <c r="BM235" s="200">
        <f t="shared" si="176"/>
        <v>3.6849270244685695</v>
      </c>
      <c r="BN235" s="200">
        <f t="shared" si="176"/>
        <v>3.7954748352026262</v>
      </c>
      <c r="BO235" s="200">
        <f t="shared" si="176"/>
        <v>3.9093390802587047</v>
      </c>
      <c r="BP235" s="200">
        <f t="shared" si="176"/>
        <v>4.0266192526664666</v>
      </c>
      <c r="BQ235" s="200">
        <f t="shared" si="176"/>
        <v>4.1474178302464599</v>
      </c>
    </row>
    <row r="236" spans="5:69">
      <c r="E236" s="326"/>
      <c r="F236" s="328"/>
      <c r="G236" s="329"/>
      <c r="H236" s="330"/>
      <c r="I236" s="234" t="s">
        <v>324</v>
      </c>
      <c r="J236" s="200">
        <f>J235/J284</f>
        <v>0.2843422216605585</v>
      </c>
      <c r="K236" s="200">
        <f>K235/K284</f>
        <v>0.28712989050036791</v>
      </c>
      <c r="L236" s="200">
        <f t="shared" ref="L236:BQ236" si="177">L235/L284</f>
        <v>0.2899448894268421</v>
      </c>
      <c r="M236" s="200">
        <f t="shared" si="177"/>
        <v>0.2927874863820073</v>
      </c>
      <c r="N236" s="200">
        <f t="shared" si="177"/>
        <v>0.29565795193477207</v>
      </c>
      <c r="O236" s="200">
        <f t="shared" si="177"/>
        <v>0.29855655930668157</v>
      </c>
      <c r="P236" s="200">
        <f t="shared" si="177"/>
        <v>0.30148358439792355</v>
      </c>
      <c r="Q236" s="200">
        <f t="shared" si="177"/>
        <v>0.30443930581358941</v>
      </c>
      <c r="R236" s="200">
        <f t="shared" si="177"/>
        <v>0.30742400489019328</v>
      </c>
      <c r="S236" s="200">
        <f t="shared" si="177"/>
        <v>0.31043796572245003</v>
      </c>
      <c r="T236" s="200">
        <f t="shared" si="177"/>
        <v>0.31348147519031733</v>
      </c>
      <c r="U236" s="200">
        <f t="shared" si="177"/>
        <v>0.31655482298630072</v>
      </c>
      <c r="V236" s="200">
        <f t="shared" si="177"/>
        <v>0.31965830164302911</v>
      </c>
      <c r="W236" s="200">
        <f t="shared" si="177"/>
        <v>0.32279220656109814</v>
      </c>
      <c r="X236" s="200">
        <f t="shared" si="177"/>
        <v>0.32595683603718723</v>
      </c>
      <c r="Y236" s="200">
        <f t="shared" si="177"/>
        <v>0.32915249129245377</v>
      </c>
      <c r="Z236" s="200">
        <f t="shared" si="177"/>
        <v>0.33237947650120314</v>
      </c>
      <c r="AA236" s="200">
        <f t="shared" si="177"/>
        <v>0.33563809881984252</v>
      </c>
      <c r="AB236" s="200">
        <f t="shared" si="177"/>
        <v>0.33892866841611546</v>
      </c>
      <c r="AC236" s="200">
        <f t="shared" si="177"/>
        <v>0.34225149849862641</v>
      </c>
      <c r="AD236" s="200">
        <f t="shared" si="177"/>
        <v>0.34560690534665212</v>
      </c>
      <c r="AE236" s="200">
        <f t="shared" si="177"/>
        <v>0.34899520834024678</v>
      </c>
      <c r="AF236" s="200">
        <f t="shared" si="177"/>
        <v>0.35241672999064128</v>
      </c>
      <c r="AG236" s="200">
        <f t="shared" si="177"/>
        <v>0.35587179597094176</v>
      </c>
      <c r="AH236" s="200">
        <f t="shared" si="177"/>
        <v>0.35936073514712746</v>
      </c>
      <c r="AI236" s="200">
        <f t="shared" si="177"/>
        <v>0.36288387960935414</v>
      </c>
      <c r="AJ236" s="200">
        <f t="shared" si="177"/>
        <v>0.36644156470356354</v>
      </c>
      <c r="AK236" s="200">
        <f t="shared" si="177"/>
        <v>0.37003412906340249</v>
      </c>
      <c r="AL236" s="200">
        <f t="shared" si="177"/>
        <v>0.37366191464245541</v>
      </c>
      <c r="AM236" s="200">
        <f t="shared" si="177"/>
        <v>0.37732526674679323</v>
      </c>
      <c r="AN236" s="200">
        <f t="shared" si="177"/>
        <v>0.38102453406784031</v>
      </c>
      <c r="AO236" s="200">
        <f t="shared" si="177"/>
        <v>0.38476006871556412</v>
      </c>
      <c r="AP236" s="200">
        <f t="shared" si="177"/>
        <v>0.38853222625199124</v>
      </c>
      <c r="AQ236" s="200">
        <f t="shared" si="177"/>
        <v>0.39234136572504996</v>
      </c>
      <c r="AR236" s="200">
        <f t="shared" si="177"/>
        <v>0.39618784970274656</v>
      </c>
      <c r="AS236" s="200">
        <f t="shared" si="177"/>
        <v>0.40007204430767546</v>
      </c>
      <c r="AT236" s="200">
        <f t="shared" si="177"/>
        <v>0.40399431925186829</v>
      </c>
      <c r="AU236" s="200">
        <f t="shared" si="177"/>
        <v>0.40795504787198478</v>
      </c>
      <c r="AV236" s="200">
        <f t="shared" si="177"/>
        <v>0.41195460716484733</v>
      </c>
      <c r="AW236" s="200">
        <f t="shared" si="177"/>
        <v>0.41599337782332618</v>
      </c>
      <c r="AX236" s="200">
        <f t="shared" si="177"/>
        <v>0.42007174427257454</v>
      </c>
      <c r="AY236" s="200">
        <f t="shared" si="177"/>
        <v>0.42419009470661939</v>
      </c>
      <c r="AZ236" s="200">
        <f t="shared" si="177"/>
        <v>0.42834882112531175</v>
      </c>
      <c r="BA236" s="200">
        <f t="shared" si="177"/>
        <v>0.43254831937163835</v>
      </c>
      <c r="BB236" s="200">
        <f t="shared" si="177"/>
        <v>0.43678898916939951</v>
      </c>
      <c r="BC236" s="200">
        <f t="shared" si="177"/>
        <v>0.44107123416125632</v>
      </c>
      <c r="BD236" s="200">
        <f t="shared" si="177"/>
        <v>0.44539546194715102</v>
      </c>
      <c r="BE236" s="200">
        <f t="shared" si="177"/>
        <v>0.44976208412310353</v>
      </c>
      <c r="BF236" s="200">
        <f t="shared" si="177"/>
        <v>0.45417151632038888</v>
      </c>
      <c r="BG236" s="200">
        <f t="shared" si="177"/>
        <v>0.4586241782450986</v>
      </c>
      <c r="BH236" s="200">
        <f t="shared" si="177"/>
        <v>0.46312049371808972</v>
      </c>
      <c r="BI236" s="200">
        <f t="shared" si="177"/>
        <v>0.46766089071532602</v>
      </c>
      <c r="BJ236" s="200">
        <f t="shared" si="177"/>
        <v>0.47224580140861339</v>
      </c>
      <c r="BK236" s="200">
        <f t="shared" si="177"/>
        <v>0.47687566220673705</v>
      </c>
      <c r="BL236" s="200">
        <f t="shared" si="177"/>
        <v>0.48155091379699927</v>
      </c>
      <c r="BM236" s="200">
        <f t="shared" si="177"/>
        <v>0.48627200118716585</v>
      </c>
      <c r="BN236" s="200">
        <f t="shared" si="177"/>
        <v>0.4910393737478243</v>
      </c>
      <c r="BO236" s="200">
        <f t="shared" si="177"/>
        <v>0.49585348525515588</v>
      </c>
      <c r="BP236" s="200">
        <f t="shared" si="177"/>
        <v>0.5007147939341281</v>
      </c>
      <c r="BQ236" s="200">
        <f t="shared" si="177"/>
        <v>0.50562376250210961</v>
      </c>
    </row>
    <row r="237" spans="5:69">
      <c r="E237" s="326"/>
      <c r="F237" s="328"/>
      <c r="G237" s="329"/>
      <c r="H237" s="330"/>
      <c r="I237" s="224" t="s">
        <v>299</v>
      </c>
      <c r="J237" s="200">
        <v>0</v>
      </c>
      <c r="K237" s="200">
        <f t="shared" ref="K237:BQ237" si="178">J239*$B$6</f>
        <v>0.11373688866422341</v>
      </c>
      <c r="L237" s="200">
        <f t="shared" si="178"/>
        <v>0.1717204005322589</v>
      </c>
      <c r="M237" s="200">
        <f t="shared" si="178"/>
        <v>0.20183815603686628</v>
      </c>
      <c r="N237" s="200">
        <f t="shared" si="178"/>
        <v>0.21803407257123608</v>
      </c>
      <c r="O237" s="200">
        <f t="shared" si="178"/>
        <v>0.22728021705952686</v>
      </c>
      <c r="P237" s="200">
        <f t="shared" si="178"/>
        <v>0.23306273225243604</v>
      </c>
      <c r="Q237" s="200">
        <f t="shared" si="178"/>
        <v>0.23712479988538743</v>
      </c>
      <c r="R237" s="200">
        <f t="shared" si="178"/>
        <v>0.24033812226812948</v>
      </c>
      <c r="S237" s="200">
        <f t="shared" si="178"/>
        <v>0.24313866309014204</v>
      </c>
      <c r="T237" s="200">
        <f t="shared" si="178"/>
        <v>0.24574451783405105</v>
      </c>
      <c r="U237" s="200">
        <f t="shared" si="178"/>
        <v>0.24826484899315246</v>
      </c>
      <c r="V237" s="200">
        <f t="shared" si="178"/>
        <v>0.2507543536910965</v>
      </c>
      <c r="W237" s="200">
        <f t="shared" si="178"/>
        <v>0.2532404975027599</v>
      </c>
      <c r="X237" s="200">
        <f t="shared" si="178"/>
        <v>0.25573713137581916</v>
      </c>
      <c r="Y237" s="200">
        <f t="shared" si="178"/>
        <v>0.25825130010278446</v>
      </c>
      <c r="Z237" s="200">
        <f t="shared" si="178"/>
        <v>0.26078664656837375</v>
      </c>
      <c r="AA237" s="200">
        <f t="shared" si="178"/>
        <v>0.26334511388466814</v>
      </c>
      <c r="AB237" s="200">
        <f t="shared" si="178"/>
        <v>0.26592779647027109</v>
      </c>
      <c r="AC237" s="200">
        <f t="shared" si="178"/>
        <v>0.26853536560158175</v>
      </c>
      <c r="AD237" s="200">
        <f t="shared" si="178"/>
        <v>0.27116828220024142</v>
      </c>
      <c r="AE237" s="200">
        <f t="shared" si="178"/>
        <v>0.27382690323878156</v>
      </c>
      <c r="AF237" s="200">
        <f t="shared" si="178"/>
        <v>0.27651153495548952</v>
      </c>
      <c r="AG237" s="200">
        <f t="shared" si="178"/>
        <v>0.27922245947400126</v>
      </c>
      <c r="AH237" s="200">
        <f t="shared" si="178"/>
        <v>0.28195994812537734</v>
      </c>
      <c r="AI237" s="200">
        <f t="shared" si="178"/>
        <v>0.28472426812153967</v>
      </c>
      <c r="AJ237" s="200">
        <f t="shared" si="178"/>
        <v>0.28751568590451154</v>
      </c>
      <c r="AK237" s="200">
        <f t="shared" si="178"/>
        <v>0.29033446883368119</v>
      </c>
      <c r="AL237" s="200">
        <f t="shared" si="178"/>
        <v>0.2931808860422016</v>
      </c>
      <c r="AM237" s="200">
        <f t="shared" si="178"/>
        <v>0.29605520887808295</v>
      </c>
      <c r="AN237" s="200">
        <f t="shared" si="178"/>
        <v>0.29895771113775876</v>
      </c>
      <c r="AO237" s="200">
        <f t="shared" si="178"/>
        <v>0.30188866919601548</v>
      </c>
      <c r="AP237" s="200">
        <f t="shared" si="178"/>
        <v>0.30484836208423338</v>
      </c>
      <c r="AQ237" s="200">
        <f t="shared" si="178"/>
        <v>0.30783707154291323</v>
      </c>
      <c r="AR237" s="200">
        <f t="shared" si="178"/>
        <v>0.31085508206147661</v>
      </c>
      <c r="AS237" s="200">
        <f t="shared" si="178"/>
        <v>0.31390268091183693</v>
      </c>
      <c r="AT237" s="200">
        <f t="shared" si="178"/>
        <v>0.31698015817898861</v>
      </c>
      <c r="AU237" s="200">
        <f t="shared" si="178"/>
        <v>0.32008780679024162</v>
      </c>
      <c r="AV237" s="200">
        <f t="shared" si="178"/>
        <v>0.32322592254391475</v>
      </c>
      <c r="AW237" s="200">
        <f t="shared" si="178"/>
        <v>0.32639480413789634</v>
      </c>
      <c r="AX237" s="200">
        <f t="shared" si="178"/>
        <v>0.32959475319827869</v>
      </c>
      <c r="AY237" s="200">
        <f t="shared" si="178"/>
        <v>0.33282607430816918</v>
      </c>
      <c r="AZ237" s="200">
        <f t="shared" si="178"/>
        <v>0.33608907503673235</v>
      </c>
      <c r="BA237" s="200">
        <f t="shared" si="178"/>
        <v>0.33938406596849091</v>
      </c>
      <c r="BB237" s="200">
        <f t="shared" si="178"/>
        <v>0.34271136073290082</v>
      </c>
      <c r="BC237" s="200">
        <f t="shared" si="178"/>
        <v>0.34607127603421023</v>
      </c>
      <c r="BD237" s="200">
        <f t="shared" si="178"/>
        <v>0.34946413168160767</v>
      </c>
      <c r="BE237" s="200">
        <f t="shared" si="178"/>
        <v>0.35289025061966428</v>
      </c>
      <c r="BF237" s="200">
        <f t="shared" si="178"/>
        <v>0.35634995895907357</v>
      </c>
      <c r="BG237" s="200">
        <f t="shared" si="178"/>
        <v>0.3598435860076924</v>
      </c>
      <c r="BH237" s="200">
        <f t="shared" si="178"/>
        <v>0.36337146430188566</v>
      </c>
      <c r="BI237" s="200">
        <f t="shared" si="178"/>
        <v>0.36693392963817878</v>
      </c>
      <c r="BJ237" s="200">
        <f t="shared" si="178"/>
        <v>0.3705313211052198</v>
      </c>
      <c r="BK237" s="200">
        <f t="shared" si="178"/>
        <v>0.37416398111605531</v>
      </c>
      <c r="BL237" s="200">
        <f t="shared" si="178"/>
        <v>0.37783225544072252</v>
      </c>
      <c r="BM237" s="200">
        <f t="shared" si="178"/>
        <v>0.381536493239161</v>
      </c>
      <c r="BN237" s="200">
        <f t="shared" si="178"/>
        <v>0.38527704709444688</v>
      </c>
      <c r="BO237" s="200">
        <f t="shared" si="178"/>
        <v>0.38905427304635315</v>
      </c>
      <c r="BP237" s="200">
        <f t="shared" si="178"/>
        <v>0.39286853062523897</v>
      </c>
      <c r="BQ237" s="200">
        <f t="shared" si="178"/>
        <v>0.39672018288627076</v>
      </c>
    </row>
    <row r="238" spans="5:69">
      <c r="E238" s="326"/>
      <c r="F238" s="328"/>
      <c r="G238" s="329"/>
      <c r="H238" s="330"/>
      <c r="I238" s="224" t="s">
        <v>301</v>
      </c>
      <c r="J238" s="200">
        <v>0</v>
      </c>
      <c r="K238" s="200">
        <f t="shared" ref="K238:BQ238" si="179">J239*$B$7</f>
        <v>2.8434222166055852E-2</v>
      </c>
      <c r="L238" s="200">
        <f t="shared" si="179"/>
        <v>4.2930100133064725E-2</v>
      </c>
      <c r="M238" s="200">
        <f t="shared" si="179"/>
        <v>5.045953900921657E-2</v>
      </c>
      <c r="N238" s="200">
        <f t="shared" si="179"/>
        <v>5.450851814280902E-2</v>
      </c>
      <c r="O238" s="200">
        <f t="shared" si="179"/>
        <v>5.6820054264881716E-2</v>
      </c>
      <c r="P238" s="200">
        <f t="shared" si="179"/>
        <v>5.826568306310901E-2</v>
      </c>
      <c r="Q238" s="200">
        <f t="shared" si="179"/>
        <v>5.9281199971346857E-2</v>
      </c>
      <c r="R238" s="200">
        <f t="shared" si="179"/>
        <v>6.008453056703237E-2</v>
      </c>
      <c r="S238" s="200">
        <f t="shared" si="179"/>
        <v>6.0784665772535509E-2</v>
      </c>
      <c r="T238" s="200">
        <f t="shared" si="179"/>
        <v>6.1436129458512762E-2</v>
      </c>
      <c r="U238" s="200">
        <f t="shared" si="179"/>
        <v>6.2066212248288115E-2</v>
      </c>
      <c r="V238" s="200">
        <f t="shared" si="179"/>
        <v>6.2688588422774125E-2</v>
      </c>
      <c r="W238" s="200">
        <f t="shared" si="179"/>
        <v>6.3310124375689975E-2</v>
      </c>
      <c r="X238" s="200">
        <f t="shared" si="179"/>
        <v>6.393428284395479E-2</v>
      </c>
      <c r="Y238" s="200">
        <f t="shared" si="179"/>
        <v>6.4562825025696116E-2</v>
      </c>
      <c r="Z238" s="200">
        <f t="shared" si="179"/>
        <v>6.5196661642093437E-2</v>
      </c>
      <c r="AA238" s="200">
        <f t="shared" si="179"/>
        <v>6.5836278471167034E-2</v>
      </c>
      <c r="AB238" s="200">
        <f t="shared" si="179"/>
        <v>6.6481949117567773E-2</v>
      </c>
      <c r="AC238" s="200">
        <f t="shared" si="179"/>
        <v>6.7133841400395439E-2</v>
      </c>
      <c r="AD238" s="200">
        <f t="shared" si="179"/>
        <v>6.7792070550060354E-2</v>
      </c>
      <c r="AE238" s="200">
        <f t="shared" si="179"/>
        <v>6.845672580969539E-2</v>
      </c>
      <c r="AF238" s="200">
        <f t="shared" si="179"/>
        <v>6.9127883738872381E-2</v>
      </c>
      <c r="AG238" s="200">
        <f t="shared" si="179"/>
        <v>6.9805614868500315E-2</v>
      </c>
      <c r="AH238" s="200">
        <f t="shared" si="179"/>
        <v>7.0489987031344334E-2</v>
      </c>
      <c r="AI238" s="200">
        <f t="shared" si="179"/>
        <v>7.1181067030384917E-2</v>
      </c>
      <c r="AJ238" s="200">
        <f t="shared" si="179"/>
        <v>7.1878921476127886E-2</v>
      </c>
      <c r="AK238" s="200">
        <f t="shared" si="179"/>
        <v>7.2583617208420298E-2</v>
      </c>
      <c r="AL238" s="200">
        <f t="shared" si="179"/>
        <v>7.3295221510550401E-2</v>
      </c>
      <c r="AM238" s="200">
        <f t="shared" si="179"/>
        <v>7.4013802219520738E-2</v>
      </c>
      <c r="AN238" s="200">
        <f t="shared" si="179"/>
        <v>7.4739427784439691E-2</v>
      </c>
      <c r="AO238" s="200">
        <f t="shared" si="179"/>
        <v>7.547216729900387E-2</v>
      </c>
      <c r="AP238" s="200">
        <f t="shared" si="179"/>
        <v>7.6212090521058345E-2</v>
      </c>
      <c r="AQ238" s="200">
        <f t="shared" si="179"/>
        <v>7.6959267885728308E-2</v>
      </c>
      <c r="AR238" s="200">
        <f t="shared" si="179"/>
        <v>7.7713770515369152E-2</v>
      </c>
      <c r="AS238" s="200">
        <f t="shared" si="179"/>
        <v>7.8475670227959232E-2</v>
      </c>
      <c r="AT238" s="200">
        <f t="shared" si="179"/>
        <v>7.9245039544747153E-2</v>
      </c>
      <c r="AU238" s="200">
        <f t="shared" si="179"/>
        <v>8.0021951697560406E-2</v>
      </c>
      <c r="AV238" s="200">
        <f t="shared" si="179"/>
        <v>8.0806480635978686E-2</v>
      </c>
      <c r="AW238" s="200">
        <f t="shared" si="179"/>
        <v>8.1598701034474086E-2</v>
      </c>
      <c r="AX238" s="200">
        <f t="shared" si="179"/>
        <v>8.2398688299569672E-2</v>
      </c>
      <c r="AY238" s="200">
        <f t="shared" si="179"/>
        <v>8.3206518577042296E-2</v>
      </c>
      <c r="AZ238" s="200">
        <f t="shared" si="179"/>
        <v>8.4022268759183089E-2</v>
      </c>
      <c r="BA238" s="200">
        <f t="shared" si="179"/>
        <v>8.4846016492122728E-2</v>
      </c>
      <c r="BB238" s="200">
        <f t="shared" si="179"/>
        <v>8.5677840183225204E-2</v>
      </c>
      <c r="BC238" s="200">
        <f t="shared" si="179"/>
        <v>8.6517819008552557E-2</v>
      </c>
      <c r="BD238" s="200">
        <f t="shared" si="179"/>
        <v>8.7366032920401918E-2</v>
      </c>
      <c r="BE238" s="200">
        <f t="shared" si="179"/>
        <v>8.822256265491607E-2</v>
      </c>
      <c r="BF238" s="200">
        <f t="shared" si="179"/>
        <v>8.9087489739768391E-2</v>
      </c>
      <c r="BG238" s="200">
        <f t="shared" si="179"/>
        <v>8.9960896501923099E-2</v>
      </c>
      <c r="BH238" s="200">
        <f t="shared" si="179"/>
        <v>9.0842866075471415E-2</v>
      </c>
      <c r="BI238" s="200">
        <f t="shared" si="179"/>
        <v>9.1733482409544695E-2</v>
      </c>
      <c r="BJ238" s="200">
        <f t="shared" si="179"/>
        <v>9.263283027630495E-2</v>
      </c>
      <c r="BK238" s="200">
        <f t="shared" si="179"/>
        <v>9.3540995279013828E-2</v>
      </c>
      <c r="BL238" s="200">
        <f t="shared" si="179"/>
        <v>9.445806386018063E-2</v>
      </c>
      <c r="BM238" s="200">
        <f t="shared" si="179"/>
        <v>9.538412330979025E-2</v>
      </c>
      <c r="BN238" s="200">
        <f t="shared" si="179"/>
        <v>9.631926177361172E-2</v>
      </c>
      <c r="BO238" s="200">
        <f t="shared" si="179"/>
        <v>9.7263568261588287E-2</v>
      </c>
      <c r="BP238" s="200">
        <f t="shared" si="179"/>
        <v>9.8217132656309741E-2</v>
      </c>
      <c r="BQ238" s="200">
        <f t="shared" si="179"/>
        <v>9.9180045721567689E-2</v>
      </c>
    </row>
    <row r="239" spans="5:69">
      <c r="E239" s="326"/>
      <c r="F239" s="328"/>
      <c r="G239" s="329"/>
      <c r="H239" s="330"/>
      <c r="I239" s="224" t="s">
        <v>295</v>
      </c>
      <c r="J239" s="200">
        <f>J236+J237+J238</f>
        <v>0.2843422216605585</v>
      </c>
      <c r="K239" s="200">
        <f>K236+K237+K238</f>
        <v>0.42930100133064719</v>
      </c>
      <c r="L239" s="200">
        <f t="shared" ref="L239:BQ239" si="180">L236+L237+L238</f>
        <v>0.5045953900921657</v>
      </c>
      <c r="M239" s="200">
        <f t="shared" si="180"/>
        <v>0.54508518142809015</v>
      </c>
      <c r="N239" s="200">
        <f t="shared" si="180"/>
        <v>0.56820054264881714</v>
      </c>
      <c r="O239" s="200">
        <f t="shared" si="180"/>
        <v>0.58265683063109008</v>
      </c>
      <c r="P239" s="200">
        <f t="shared" si="180"/>
        <v>0.59281199971346854</v>
      </c>
      <c r="Q239" s="200">
        <f t="shared" si="180"/>
        <v>0.60084530567032368</v>
      </c>
      <c r="R239" s="200">
        <f t="shared" si="180"/>
        <v>0.60784665772535507</v>
      </c>
      <c r="S239" s="200">
        <f t="shared" si="180"/>
        <v>0.61436129458512756</v>
      </c>
      <c r="T239" s="200">
        <f t="shared" si="180"/>
        <v>0.62066212248288111</v>
      </c>
      <c r="U239" s="200">
        <f t="shared" si="180"/>
        <v>0.62688588422774127</v>
      </c>
      <c r="V239" s="200">
        <f t="shared" si="180"/>
        <v>0.63310124375689969</v>
      </c>
      <c r="W239" s="200">
        <f t="shared" si="180"/>
        <v>0.63934282843954793</v>
      </c>
      <c r="X239" s="200">
        <f t="shared" si="180"/>
        <v>0.64562825025696113</v>
      </c>
      <c r="Y239" s="200">
        <f t="shared" si="180"/>
        <v>0.65196661642093434</v>
      </c>
      <c r="Z239" s="200">
        <f t="shared" si="180"/>
        <v>0.65836278471167031</v>
      </c>
      <c r="AA239" s="200">
        <f t="shared" si="180"/>
        <v>0.66481949117567773</v>
      </c>
      <c r="AB239" s="200">
        <f t="shared" si="180"/>
        <v>0.67133841400395433</v>
      </c>
      <c r="AC239" s="200">
        <f t="shared" si="180"/>
        <v>0.67792070550060357</v>
      </c>
      <c r="AD239" s="200">
        <f t="shared" si="180"/>
        <v>0.68456725809695385</v>
      </c>
      <c r="AE239" s="200">
        <f t="shared" si="180"/>
        <v>0.69127883738872375</v>
      </c>
      <c r="AF239" s="200">
        <f t="shared" si="180"/>
        <v>0.6980561486850031</v>
      </c>
      <c r="AG239" s="200">
        <f t="shared" si="180"/>
        <v>0.70489987031344337</v>
      </c>
      <c r="AH239" s="200">
        <f t="shared" si="180"/>
        <v>0.71181067030384915</v>
      </c>
      <c r="AI239" s="200">
        <f t="shared" si="180"/>
        <v>0.71878921476127877</v>
      </c>
      <c r="AJ239" s="200">
        <f t="shared" si="180"/>
        <v>0.72583617208420292</v>
      </c>
      <c r="AK239" s="200">
        <f t="shared" si="180"/>
        <v>0.73295221510550401</v>
      </c>
      <c r="AL239" s="200">
        <f t="shared" si="180"/>
        <v>0.74013802219520741</v>
      </c>
      <c r="AM239" s="200">
        <f t="shared" si="180"/>
        <v>0.74739427784439694</v>
      </c>
      <c r="AN239" s="200">
        <f t="shared" si="180"/>
        <v>0.75472167299003867</v>
      </c>
      <c r="AO239" s="200">
        <f t="shared" si="180"/>
        <v>0.7621209052105834</v>
      </c>
      <c r="AP239" s="200">
        <f t="shared" si="180"/>
        <v>0.769592678857283</v>
      </c>
      <c r="AQ239" s="200">
        <f t="shared" si="180"/>
        <v>0.7771377051536914</v>
      </c>
      <c r="AR239" s="200">
        <f t="shared" si="180"/>
        <v>0.78475670227959227</v>
      </c>
      <c r="AS239" s="200">
        <f t="shared" si="180"/>
        <v>0.79245039544747153</v>
      </c>
      <c r="AT239" s="200">
        <f t="shared" si="180"/>
        <v>0.80021951697560401</v>
      </c>
      <c r="AU239" s="200">
        <f t="shared" si="180"/>
        <v>0.80806480635978684</v>
      </c>
      <c r="AV239" s="200">
        <f t="shared" si="180"/>
        <v>0.81598701034474086</v>
      </c>
      <c r="AW239" s="200">
        <f t="shared" si="180"/>
        <v>0.82398688299569667</v>
      </c>
      <c r="AX239" s="200">
        <f t="shared" si="180"/>
        <v>0.83206518577042288</v>
      </c>
      <c r="AY239" s="200">
        <f t="shared" si="180"/>
        <v>0.84022268759183083</v>
      </c>
      <c r="AZ239" s="200">
        <f t="shared" si="180"/>
        <v>0.84846016492122722</v>
      </c>
      <c r="BA239" s="200">
        <f t="shared" si="180"/>
        <v>0.85677840183225196</v>
      </c>
      <c r="BB239" s="200">
        <f t="shared" si="180"/>
        <v>0.86517819008552554</v>
      </c>
      <c r="BC239" s="200">
        <f t="shared" si="180"/>
        <v>0.87366032920401915</v>
      </c>
      <c r="BD239" s="200">
        <f t="shared" si="180"/>
        <v>0.88222562654916059</v>
      </c>
      <c r="BE239" s="200">
        <f t="shared" si="180"/>
        <v>0.89087489739768388</v>
      </c>
      <c r="BF239" s="200">
        <f t="shared" si="180"/>
        <v>0.89960896501923093</v>
      </c>
      <c r="BG239" s="200">
        <f t="shared" si="180"/>
        <v>0.90842866075471407</v>
      </c>
      <c r="BH239" s="200">
        <f t="shared" si="180"/>
        <v>0.91733482409544687</v>
      </c>
      <c r="BI239" s="200">
        <f t="shared" si="180"/>
        <v>0.92632830276304945</v>
      </c>
      <c r="BJ239" s="200">
        <f t="shared" si="180"/>
        <v>0.93540995279013817</v>
      </c>
      <c r="BK239" s="200">
        <f t="shared" si="180"/>
        <v>0.94458063860180619</v>
      </c>
      <c r="BL239" s="200">
        <f t="shared" si="180"/>
        <v>0.95384123309790247</v>
      </c>
      <c r="BM239" s="200">
        <f t="shared" si="180"/>
        <v>0.9631926177361172</v>
      </c>
      <c r="BN239" s="200">
        <f t="shared" si="180"/>
        <v>0.97263568261588285</v>
      </c>
      <c r="BO239" s="200">
        <f t="shared" si="180"/>
        <v>0.98217132656309736</v>
      </c>
      <c r="BP239" s="200">
        <f t="shared" si="180"/>
        <v>0.99180045721567678</v>
      </c>
      <c r="BQ239" s="200">
        <f t="shared" si="180"/>
        <v>1.0015239911099481</v>
      </c>
    </row>
    <row r="240" spans="5:69">
      <c r="E240" s="326"/>
      <c r="F240" s="328"/>
      <c r="G240" s="329"/>
      <c r="H240" s="330"/>
      <c r="I240" s="224" t="s">
        <v>326</v>
      </c>
      <c r="J240" s="219">
        <f>Variables!$D$24</f>
        <v>55000</v>
      </c>
      <c r="K240" s="219">
        <f>Variables!$D$24</f>
        <v>55000</v>
      </c>
      <c r="L240" s="219">
        <f>Variables!$D$24</f>
        <v>55000</v>
      </c>
      <c r="M240" s="219">
        <f>Variables!$D$24</f>
        <v>55000</v>
      </c>
      <c r="N240" s="219">
        <f>Variables!$D$24</f>
        <v>55000</v>
      </c>
      <c r="O240" s="219">
        <f>Variables!$D$24</f>
        <v>55000</v>
      </c>
      <c r="P240" s="219">
        <f>Variables!$D$24</f>
        <v>55000</v>
      </c>
      <c r="Q240" s="219">
        <f>Variables!$D$24</f>
        <v>55000</v>
      </c>
      <c r="R240" s="219">
        <f>Variables!$D$24</f>
        <v>55000</v>
      </c>
      <c r="S240" s="219">
        <f>Variables!$D$24</f>
        <v>55000</v>
      </c>
      <c r="T240" s="219">
        <f>Variables!$D$24</f>
        <v>55000</v>
      </c>
      <c r="U240" s="219">
        <f>Variables!$D$24</f>
        <v>55000</v>
      </c>
      <c r="V240" s="219">
        <f>Variables!$D$24</f>
        <v>55000</v>
      </c>
      <c r="W240" s="219">
        <f>Variables!$D$24</f>
        <v>55000</v>
      </c>
      <c r="X240" s="219">
        <f>Variables!$D$24</f>
        <v>55000</v>
      </c>
      <c r="Y240" s="219">
        <f>Variables!$D$24</f>
        <v>55000</v>
      </c>
      <c r="Z240" s="219">
        <f>Variables!$D$24</f>
        <v>55000</v>
      </c>
      <c r="AA240" s="219">
        <f>Variables!$D$24</f>
        <v>55000</v>
      </c>
      <c r="AB240" s="219">
        <f>Variables!$D$24</f>
        <v>55000</v>
      </c>
      <c r="AC240" s="219">
        <f>Variables!$D$24</f>
        <v>55000</v>
      </c>
      <c r="AD240" s="219">
        <f>Variables!$D$24</f>
        <v>55000</v>
      </c>
      <c r="AE240" s="219">
        <f>Variables!$D$24</f>
        <v>55000</v>
      </c>
      <c r="AF240" s="219">
        <f>Variables!$D$24</f>
        <v>55000</v>
      </c>
      <c r="AG240" s="219">
        <f>Variables!$D$24</f>
        <v>55000</v>
      </c>
      <c r="AH240" s="219">
        <f>Variables!$D$24</f>
        <v>55000</v>
      </c>
      <c r="AI240" s="219">
        <f>Variables!$D$24</f>
        <v>55000</v>
      </c>
      <c r="AJ240" s="219">
        <f>Variables!$D$24</f>
        <v>55000</v>
      </c>
      <c r="AK240" s="219">
        <f>Variables!$D$24</f>
        <v>55000</v>
      </c>
      <c r="AL240" s="219">
        <f>Variables!$D$24</f>
        <v>55000</v>
      </c>
      <c r="AM240" s="219">
        <f>Variables!$D$24</f>
        <v>55000</v>
      </c>
      <c r="AN240" s="219">
        <f>Variables!$D$24</f>
        <v>55000</v>
      </c>
      <c r="AO240" s="219">
        <f>Variables!$D$24</f>
        <v>55000</v>
      </c>
      <c r="AP240" s="219">
        <f>Variables!$D$24</f>
        <v>55000</v>
      </c>
      <c r="AQ240" s="219">
        <f>Variables!$D$24</f>
        <v>55000</v>
      </c>
      <c r="AR240" s="219">
        <f>Variables!$D$24</f>
        <v>55000</v>
      </c>
      <c r="AS240" s="219">
        <f>Variables!$D$24</f>
        <v>55000</v>
      </c>
      <c r="AT240" s="219">
        <f>Variables!$D$24</f>
        <v>55000</v>
      </c>
      <c r="AU240" s="219">
        <f>Variables!$D$24</f>
        <v>55000</v>
      </c>
      <c r="AV240" s="219">
        <f>Variables!$D$24</f>
        <v>55000</v>
      </c>
      <c r="AW240" s="219">
        <f>Variables!$D$24</f>
        <v>55000</v>
      </c>
      <c r="AX240" s="219">
        <f>Variables!$D$24</f>
        <v>55000</v>
      </c>
      <c r="AY240" s="219">
        <f>Variables!$D$24</f>
        <v>55000</v>
      </c>
      <c r="AZ240" s="219">
        <f>Variables!$D$24</f>
        <v>55000</v>
      </c>
      <c r="BA240" s="219">
        <f>Variables!$D$24</f>
        <v>55000</v>
      </c>
      <c r="BB240" s="219">
        <f>Variables!$D$24</f>
        <v>55000</v>
      </c>
      <c r="BC240" s="219">
        <f>Variables!$D$24</f>
        <v>55000</v>
      </c>
      <c r="BD240" s="219">
        <f>Variables!$D$24</f>
        <v>55000</v>
      </c>
      <c r="BE240" s="219">
        <f>Variables!$D$24</f>
        <v>55000</v>
      </c>
      <c r="BF240" s="219">
        <f>Variables!$D$24</f>
        <v>55000</v>
      </c>
      <c r="BG240" s="219">
        <f>Variables!$D$24</f>
        <v>55000</v>
      </c>
      <c r="BH240" s="219">
        <f>Variables!$D$24</f>
        <v>55000</v>
      </c>
      <c r="BI240" s="219">
        <f>Variables!$D$24</f>
        <v>55000</v>
      </c>
      <c r="BJ240" s="219">
        <f>Variables!$D$24</f>
        <v>55000</v>
      </c>
      <c r="BK240" s="219">
        <f>Variables!$D$24</f>
        <v>55000</v>
      </c>
      <c r="BL240" s="219">
        <f>Variables!$D$24</f>
        <v>55000</v>
      </c>
      <c r="BM240" s="219">
        <f>Variables!$D$24</f>
        <v>55000</v>
      </c>
      <c r="BN240" s="219">
        <f>Variables!$D$24</f>
        <v>55000</v>
      </c>
      <c r="BO240" s="219">
        <f>Variables!$D$24</f>
        <v>55000</v>
      </c>
      <c r="BP240" s="219">
        <f>Variables!$D$24</f>
        <v>55000</v>
      </c>
      <c r="BQ240" s="219">
        <f>Variables!$D$24</f>
        <v>55000</v>
      </c>
    </row>
    <row r="241" spans="5:69">
      <c r="E241" s="326"/>
      <c r="F241" s="328"/>
      <c r="G241" s="329"/>
      <c r="H241" s="330"/>
      <c r="I241" s="224" t="s">
        <v>446</v>
      </c>
      <c r="J241" s="204">
        <f t="shared" ref="J241:BQ241" si="181">J240*$B$11</f>
        <v>13750</v>
      </c>
      <c r="K241" s="204">
        <f t="shared" si="181"/>
        <v>13750</v>
      </c>
      <c r="L241" s="204">
        <f t="shared" si="181"/>
        <v>13750</v>
      </c>
      <c r="M241" s="204">
        <f t="shared" si="181"/>
        <v>13750</v>
      </c>
      <c r="N241" s="204">
        <f t="shared" si="181"/>
        <v>13750</v>
      </c>
      <c r="O241" s="204">
        <f t="shared" si="181"/>
        <v>13750</v>
      </c>
      <c r="P241" s="204">
        <f t="shared" si="181"/>
        <v>13750</v>
      </c>
      <c r="Q241" s="204">
        <f t="shared" si="181"/>
        <v>13750</v>
      </c>
      <c r="R241" s="204">
        <f t="shared" si="181"/>
        <v>13750</v>
      </c>
      <c r="S241" s="204">
        <f t="shared" si="181"/>
        <v>13750</v>
      </c>
      <c r="T241" s="204">
        <f t="shared" si="181"/>
        <v>13750</v>
      </c>
      <c r="U241" s="204">
        <f t="shared" si="181"/>
        <v>13750</v>
      </c>
      <c r="V241" s="204">
        <f t="shared" si="181"/>
        <v>13750</v>
      </c>
      <c r="W241" s="204">
        <f t="shared" si="181"/>
        <v>13750</v>
      </c>
      <c r="X241" s="204">
        <f t="shared" si="181"/>
        <v>13750</v>
      </c>
      <c r="Y241" s="204">
        <f t="shared" si="181"/>
        <v>13750</v>
      </c>
      <c r="Z241" s="204">
        <f t="shared" si="181"/>
        <v>13750</v>
      </c>
      <c r="AA241" s="204">
        <f t="shared" si="181"/>
        <v>13750</v>
      </c>
      <c r="AB241" s="204">
        <f t="shared" si="181"/>
        <v>13750</v>
      </c>
      <c r="AC241" s="204">
        <f t="shared" si="181"/>
        <v>13750</v>
      </c>
      <c r="AD241" s="204">
        <f t="shared" si="181"/>
        <v>13750</v>
      </c>
      <c r="AE241" s="204">
        <f t="shared" si="181"/>
        <v>13750</v>
      </c>
      <c r="AF241" s="204">
        <f t="shared" si="181"/>
        <v>13750</v>
      </c>
      <c r="AG241" s="204">
        <f t="shared" si="181"/>
        <v>13750</v>
      </c>
      <c r="AH241" s="204">
        <f t="shared" si="181"/>
        <v>13750</v>
      </c>
      <c r="AI241" s="204">
        <f t="shared" si="181"/>
        <v>13750</v>
      </c>
      <c r="AJ241" s="204">
        <f t="shared" si="181"/>
        <v>13750</v>
      </c>
      <c r="AK241" s="204">
        <f t="shared" si="181"/>
        <v>13750</v>
      </c>
      <c r="AL241" s="204">
        <f t="shared" si="181"/>
        <v>13750</v>
      </c>
      <c r="AM241" s="204">
        <f t="shared" si="181"/>
        <v>13750</v>
      </c>
      <c r="AN241" s="204">
        <f t="shared" si="181"/>
        <v>13750</v>
      </c>
      <c r="AO241" s="204">
        <f t="shared" si="181"/>
        <v>13750</v>
      </c>
      <c r="AP241" s="204">
        <f t="shared" si="181"/>
        <v>13750</v>
      </c>
      <c r="AQ241" s="204">
        <f t="shared" si="181"/>
        <v>13750</v>
      </c>
      <c r="AR241" s="204">
        <f t="shared" si="181"/>
        <v>13750</v>
      </c>
      <c r="AS241" s="204">
        <f t="shared" si="181"/>
        <v>13750</v>
      </c>
      <c r="AT241" s="204">
        <f t="shared" si="181"/>
        <v>13750</v>
      </c>
      <c r="AU241" s="204">
        <f t="shared" si="181"/>
        <v>13750</v>
      </c>
      <c r="AV241" s="204">
        <f t="shared" si="181"/>
        <v>13750</v>
      </c>
      <c r="AW241" s="204">
        <f t="shared" si="181"/>
        <v>13750</v>
      </c>
      <c r="AX241" s="204">
        <f t="shared" si="181"/>
        <v>13750</v>
      </c>
      <c r="AY241" s="204">
        <f t="shared" si="181"/>
        <v>13750</v>
      </c>
      <c r="AZ241" s="204">
        <f t="shared" si="181"/>
        <v>13750</v>
      </c>
      <c r="BA241" s="204">
        <f t="shared" si="181"/>
        <v>13750</v>
      </c>
      <c r="BB241" s="204">
        <f t="shared" si="181"/>
        <v>13750</v>
      </c>
      <c r="BC241" s="204">
        <f t="shared" si="181"/>
        <v>13750</v>
      </c>
      <c r="BD241" s="204">
        <f t="shared" si="181"/>
        <v>13750</v>
      </c>
      <c r="BE241" s="204">
        <f t="shared" si="181"/>
        <v>13750</v>
      </c>
      <c r="BF241" s="204">
        <f t="shared" si="181"/>
        <v>13750</v>
      </c>
      <c r="BG241" s="204">
        <f t="shared" si="181"/>
        <v>13750</v>
      </c>
      <c r="BH241" s="204">
        <f t="shared" si="181"/>
        <v>13750</v>
      </c>
      <c r="BI241" s="204">
        <f t="shared" si="181"/>
        <v>13750</v>
      </c>
      <c r="BJ241" s="204">
        <f t="shared" si="181"/>
        <v>13750</v>
      </c>
      <c r="BK241" s="204">
        <f t="shared" si="181"/>
        <v>13750</v>
      </c>
      <c r="BL241" s="204">
        <f t="shared" si="181"/>
        <v>13750</v>
      </c>
      <c r="BM241" s="204">
        <f t="shared" si="181"/>
        <v>13750</v>
      </c>
      <c r="BN241" s="204">
        <f t="shared" si="181"/>
        <v>13750</v>
      </c>
      <c r="BO241" s="204">
        <f t="shared" si="181"/>
        <v>13750</v>
      </c>
      <c r="BP241" s="204">
        <f t="shared" si="181"/>
        <v>13750</v>
      </c>
      <c r="BQ241" s="204">
        <f t="shared" si="181"/>
        <v>13750</v>
      </c>
    </row>
    <row r="242" spans="5:69">
      <c r="E242" s="326"/>
      <c r="F242" s="328"/>
      <c r="G242" s="329"/>
      <c r="H242" s="330"/>
      <c r="I242" s="224" t="s">
        <v>346</v>
      </c>
      <c r="J242" s="204">
        <f>J239*J240</f>
        <v>15638.822191330717</v>
      </c>
      <c r="K242" s="204">
        <f>K239*K240</f>
        <v>23611.555073185595</v>
      </c>
      <c r="L242" s="204">
        <f t="shared" ref="L242:BQ242" si="182">L239*L240</f>
        <v>27752.746455069115</v>
      </c>
      <c r="M242" s="204">
        <f t="shared" si="182"/>
        <v>29979.684978544959</v>
      </c>
      <c r="N242" s="204">
        <f t="shared" si="182"/>
        <v>31251.029845684941</v>
      </c>
      <c r="O242" s="204">
        <f t="shared" si="182"/>
        <v>32046.125684709954</v>
      </c>
      <c r="P242" s="204">
        <f t="shared" si="182"/>
        <v>32604.65998424077</v>
      </c>
      <c r="Q242" s="204">
        <f t="shared" si="182"/>
        <v>33046.491811867803</v>
      </c>
      <c r="R242" s="204">
        <f t="shared" si="182"/>
        <v>33431.566174894528</v>
      </c>
      <c r="S242" s="204">
        <f t="shared" si="182"/>
        <v>33789.871202182017</v>
      </c>
      <c r="T242" s="204">
        <f t="shared" si="182"/>
        <v>34136.416736558458</v>
      </c>
      <c r="U242" s="204">
        <f t="shared" si="182"/>
        <v>34478.723632525769</v>
      </c>
      <c r="V242" s="204">
        <f t="shared" si="182"/>
        <v>34820.568406629485</v>
      </c>
      <c r="W242" s="204">
        <f t="shared" si="182"/>
        <v>35163.855564175137</v>
      </c>
      <c r="X242" s="204">
        <f t="shared" si="182"/>
        <v>35509.553764132863</v>
      </c>
      <c r="Y242" s="204">
        <f t="shared" si="182"/>
        <v>35858.163903151391</v>
      </c>
      <c r="Z242" s="204">
        <f t="shared" si="182"/>
        <v>36209.953159141864</v>
      </c>
      <c r="AA242" s="204">
        <f t="shared" si="182"/>
        <v>36565.072014662277</v>
      </c>
      <c r="AB242" s="204">
        <f t="shared" si="182"/>
        <v>36923.612770217485</v>
      </c>
      <c r="AC242" s="204">
        <f t="shared" si="182"/>
        <v>37285.638802533198</v>
      </c>
      <c r="AD242" s="204">
        <f t="shared" si="182"/>
        <v>37651.199195332461</v>
      </c>
      <c r="AE242" s="204">
        <f t="shared" si="182"/>
        <v>38020.336056379805</v>
      </c>
      <c r="AF242" s="204">
        <f t="shared" si="182"/>
        <v>38393.08817767517</v>
      </c>
      <c r="AG242" s="204">
        <f t="shared" si="182"/>
        <v>38769.492867239387</v>
      </c>
      <c r="AH242" s="204">
        <f t="shared" si="182"/>
        <v>39149.586866711703</v>
      </c>
      <c r="AI242" s="204">
        <f t="shared" si="182"/>
        <v>39533.406811870329</v>
      </c>
      <c r="AJ242" s="204">
        <f t="shared" si="182"/>
        <v>39920.989464631159</v>
      </c>
      <c r="AK242" s="204">
        <f t="shared" si="182"/>
        <v>40312.371830802724</v>
      </c>
      <c r="AL242" s="204">
        <f t="shared" si="182"/>
        <v>40707.591220736409</v>
      </c>
      <c r="AM242" s="204">
        <f t="shared" si="182"/>
        <v>41106.685281441831</v>
      </c>
      <c r="AN242" s="204">
        <f t="shared" si="182"/>
        <v>41509.692014452128</v>
      </c>
      <c r="AO242" s="204">
        <f t="shared" si="182"/>
        <v>41916.649786582086</v>
      </c>
      <c r="AP242" s="204">
        <f t="shared" si="182"/>
        <v>42327.597337150568</v>
      </c>
      <c r="AQ242" s="204">
        <f t="shared" si="182"/>
        <v>42742.57378345303</v>
      </c>
      <c r="AR242" s="204">
        <f t="shared" si="182"/>
        <v>43161.618625377574</v>
      </c>
      <c r="AS242" s="204">
        <f t="shared" si="182"/>
        <v>43584.771749610933</v>
      </c>
      <c r="AT242" s="204">
        <f t="shared" si="182"/>
        <v>44012.073433658217</v>
      </c>
      <c r="AU242" s="204">
        <f t="shared" si="182"/>
        <v>44443.564349788277</v>
      </c>
      <c r="AV242" s="204">
        <f t="shared" si="182"/>
        <v>44879.285568960746</v>
      </c>
      <c r="AW242" s="204">
        <f t="shared" si="182"/>
        <v>45319.278564763314</v>
      </c>
      <c r="AX242" s="204">
        <f t="shared" si="182"/>
        <v>45763.585217373256</v>
      </c>
      <c r="AY242" s="204">
        <f t="shared" si="182"/>
        <v>46212.247817550699</v>
      </c>
      <c r="AZ242" s="204">
        <f t="shared" si="182"/>
        <v>46665.309070667499</v>
      </c>
      <c r="BA242" s="204">
        <f t="shared" si="182"/>
        <v>47122.812100773859</v>
      </c>
      <c r="BB242" s="204">
        <f t="shared" si="182"/>
        <v>47584.800454703902</v>
      </c>
      <c r="BC242" s="204">
        <f t="shared" si="182"/>
        <v>48051.31810622105</v>
      </c>
      <c r="BD242" s="204">
        <f t="shared" si="182"/>
        <v>48522.409460203831</v>
      </c>
      <c r="BE242" s="204">
        <f t="shared" si="182"/>
        <v>48998.119356872616</v>
      </c>
      <c r="BF242" s="204">
        <f t="shared" si="182"/>
        <v>49478.493076057704</v>
      </c>
      <c r="BG242" s="204">
        <f t="shared" si="182"/>
        <v>49963.576341509273</v>
      </c>
      <c r="BH242" s="204">
        <f t="shared" si="182"/>
        <v>50453.415325249574</v>
      </c>
      <c r="BI242" s="204">
        <f t="shared" si="182"/>
        <v>50948.056651967723</v>
      </c>
      <c r="BJ242" s="204">
        <f t="shared" si="182"/>
        <v>51447.547403457596</v>
      </c>
      <c r="BK242" s="204">
        <f t="shared" si="182"/>
        <v>51951.935123099342</v>
      </c>
      <c r="BL242" s="204">
        <f t="shared" si="182"/>
        <v>52461.267820384637</v>
      </c>
      <c r="BM242" s="204">
        <f t="shared" si="182"/>
        <v>52975.593975486445</v>
      </c>
      <c r="BN242" s="204">
        <f t="shared" si="182"/>
        <v>53494.962543873553</v>
      </c>
      <c r="BO242" s="204">
        <f t="shared" si="182"/>
        <v>54019.422960970354</v>
      </c>
      <c r="BP242" s="204">
        <f t="shared" si="182"/>
        <v>54549.025146862223</v>
      </c>
      <c r="BQ242" s="204">
        <f t="shared" si="182"/>
        <v>55083.819511047142</v>
      </c>
    </row>
    <row r="243" spans="5:69">
      <c r="E243" s="326"/>
      <c r="F243" s="328"/>
      <c r="G243" s="329"/>
      <c r="H243" s="330"/>
      <c r="I243" s="224" t="s">
        <v>447</v>
      </c>
      <c r="J243" s="204">
        <f t="shared" ref="J243:BQ243" si="183">J242*$B$11</f>
        <v>3909.7055478326793</v>
      </c>
      <c r="K243" s="204">
        <f t="shared" si="183"/>
        <v>5902.8887682963987</v>
      </c>
      <c r="L243" s="204">
        <f t="shared" si="183"/>
        <v>6938.1866137672787</v>
      </c>
      <c r="M243" s="204">
        <f t="shared" si="183"/>
        <v>7494.9212446362399</v>
      </c>
      <c r="N243" s="204">
        <f t="shared" si="183"/>
        <v>7812.7574614212353</v>
      </c>
      <c r="O243" s="204">
        <f t="shared" si="183"/>
        <v>8011.5314211774885</v>
      </c>
      <c r="P243" s="204">
        <f t="shared" si="183"/>
        <v>8151.1649960601926</v>
      </c>
      <c r="Q243" s="204">
        <f t="shared" si="183"/>
        <v>8261.6229529669508</v>
      </c>
      <c r="R243" s="204">
        <f t="shared" si="183"/>
        <v>8357.8915437236319</v>
      </c>
      <c r="S243" s="204">
        <f t="shared" si="183"/>
        <v>8447.4678005455044</v>
      </c>
      <c r="T243" s="204">
        <f t="shared" si="183"/>
        <v>8534.1041841396145</v>
      </c>
      <c r="U243" s="204">
        <f t="shared" si="183"/>
        <v>8619.6809081314423</v>
      </c>
      <c r="V243" s="204">
        <f t="shared" si="183"/>
        <v>8705.1421016573713</v>
      </c>
      <c r="W243" s="204">
        <f t="shared" si="183"/>
        <v>8790.9638910437843</v>
      </c>
      <c r="X243" s="204">
        <f t="shared" si="183"/>
        <v>8877.3884410332157</v>
      </c>
      <c r="Y243" s="204">
        <f t="shared" si="183"/>
        <v>8964.5409757878479</v>
      </c>
      <c r="Z243" s="204">
        <f t="shared" si="183"/>
        <v>9052.4882897854659</v>
      </c>
      <c r="AA243" s="204">
        <f t="shared" si="183"/>
        <v>9141.2680036655693</v>
      </c>
      <c r="AB243" s="204">
        <f t="shared" si="183"/>
        <v>9230.9031925543713</v>
      </c>
      <c r="AC243" s="204">
        <f t="shared" si="183"/>
        <v>9321.4097006332995</v>
      </c>
      <c r="AD243" s="204">
        <f t="shared" si="183"/>
        <v>9412.7997988331153</v>
      </c>
      <c r="AE243" s="204">
        <f t="shared" si="183"/>
        <v>9505.0840140949513</v>
      </c>
      <c r="AF243" s="204">
        <f t="shared" si="183"/>
        <v>9598.2720444187926</v>
      </c>
      <c r="AG243" s="204">
        <f t="shared" si="183"/>
        <v>9692.3732168098468</v>
      </c>
      <c r="AH243" s="204">
        <f t="shared" si="183"/>
        <v>9787.3967166779257</v>
      </c>
      <c r="AI243" s="204">
        <f t="shared" si="183"/>
        <v>9883.3517029675822</v>
      </c>
      <c r="AJ243" s="204">
        <f t="shared" si="183"/>
        <v>9980.2473661577897</v>
      </c>
      <c r="AK243" s="204">
        <f t="shared" si="183"/>
        <v>10078.092957700681</v>
      </c>
      <c r="AL243" s="204">
        <f t="shared" si="183"/>
        <v>10176.897805184102</v>
      </c>
      <c r="AM243" s="204">
        <f t="shared" si="183"/>
        <v>10276.671320360458</v>
      </c>
      <c r="AN243" s="204">
        <f t="shared" si="183"/>
        <v>10377.423003613032</v>
      </c>
      <c r="AO243" s="204">
        <f t="shared" si="183"/>
        <v>10479.162446645521</v>
      </c>
      <c r="AP243" s="204">
        <f t="shared" si="183"/>
        <v>10581.899334287642</v>
      </c>
      <c r="AQ243" s="204">
        <f t="shared" si="183"/>
        <v>10685.643445863258</v>
      </c>
      <c r="AR243" s="204">
        <f t="shared" si="183"/>
        <v>10790.404656344394</v>
      </c>
      <c r="AS243" s="204">
        <f t="shared" si="183"/>
        <v>10896.192937402733</v>
      </c>
      <c r="AT243" s="204">
        <f t="shared" si="183"/>
        <v>11003.018358414554</v>
      </c>
      <c r="AU243" s="204">
        <f t="shared" si="183"/>
        <v>11110.891087447069</v>
      </c>
      <c r="AV243" s="204">
        <f t="shared" si="183"/>
        <v>11219.821392240186</v>
      </c>
      <c r="AW243" s="204">
        <f t="shared" si="183"/>
        <v>11329.819641190828</v>
      </c>
      <c r="AX243" s="204">
        <f t="shared" si="183"/>
        <v>11440.896304343314</v>
      </c>
      <c r="AY243" s="204">
        <f t="shared" si="183"/>
        <v>11553.061954387675</v>
      </c>
      <c r="AZ243" s="204">
        <f t="shared" si="183"/>
        <v>11666.327267666875</v>
      </c>
      <c r="BA243" s="204">
        <f t="shared" si="183"/>
        <v>11780.703025193465</v>
      </c>
      <c r="BB243" s="204">
        <f t="shared" si="183"/>
        <v>11896.200113675975</v>
      </c>
      <c r="BC243" s="204">
        <f t="shared" si="183"/>
        <v>12012.829526555262</v>
      </c>
      <c r="BD243" s="204">
        <f t="shared" si="183"/>
        <v>12130.602365050958</v>
      </c>
      <c r="BE243" s="204">
        <f t="shared" si="183"/>
        <v>12249.529839218154</v>
      </c>
      <c r="BF243" s="204">
        <f t="shared" si="183"/>
        <v>12369.623269014426</v>
      </c>
      <c r="BG243" s="204">
        <f t="shared" si="183"/>
        <v>12490.894085377318</v>
      </c>
      <c r="BH243" s="204">
        <f t="shared" si="183"/>
        <v>12613.353831312394</v>
      </c>
      <c r="BI243" s="204">
        <f t="shared" si="183"/>
        <v>12737.014162991931</v>
      </c>
      <c r="BJ243" s="204">
        <f t="shared" si="183"/>
        <v>12861.886850864399</v>
      </c>
      <c r="BK243" s="204">
        <f t="shared" si="183"/>
        <v>12987.983780774835</v>
      </c>
      <c r="BL243" s="204">
        <f t="shared" si="183"/>
        <v>13115.316955096159</v>
      </c>
      <c r="BM243" s="204">
        <f t="shared" si="183"/>
        <v>13243.898493871611</v>
      </c>
      <c r="BN243" s="204">
        <f t="shared" si="183"/>
        <v>13373.740635968388</v>
      </c>
      <c r="BO243" s="204">
        <f t="shared" si="183"/>
        <v>13504.855740242589</v>
      </c>
      <c r="BP243" s="204">
        <f t="shared" si="183"/>
        <v>13637.256286715556</v>
      </c>
      <c r="BQ243" s="204">
        <f t="shared" si="183"/>
        <v>13770.954877761786</v>
      </c>
    </row>
    <row r="244" spans="5:69">
      <c r="E244" s="326"/>
      <c r="F244" s="328"/>
      <c r="G244" s="329"/>
      <c r="H244" s="330"/>
      <c r="I244" s="224" t="s">
        <v>448</v>
      </c>
      <c r="J244" s="204">
        <f>J9*J236</f>
        <v>777.20207253885997</v>
      </c>
      <c r="K244" s="204">
        <f>K9*K236</f>
        <v>784.82170070100562</v>
      </c>
      <c r="L244" s="204">
        <f t="shared" ref="L244:BQ244" si="184">L9*L236</f>
        <v>792.51603110003509</v>
      </c>
      <c r="M244" s="204">
        <f t="shared" si="184"/>
        <v>800.28579611081989</v>
      </c>
      <c r="N244" s="204">
        <f t="shared" si="184"/>
        <v>808.13173528837706</v>
      </c>
      <c r="O244" s="204">
        <f t="shared" si="184"/>
        <v>816.05459543826305</v>
      </c>
      <c r="P244" s="204">
        <f t="shared" si="184"/>
        <v>824.05513068765777</v>
      </c>
      <c r="Q244" s="204">
        <f t="shared" si="184"/>
        <v>832.13410255714439</v>
      </c>
      <c r="R244" s="204">
        <f t="shared" si="184"/>
        <v>840.29228003319497</v>
      </c>
      <c r="S244" s="204">
        <f t="shared" si="184"/>
        <v>848.5304396413635</v>
      </c>
      <c r="T244" s="204">
        <f t="shared" si="184"/>
        <v>856.84936552020076</v>
      </c>
      <c r="U244" s="204">
        <f t="shared" si="184"/>
        <v>865.24984949588872</v>
      </c>
      <c r="V244" s="204">
        <f t="shared" si="184"/>
        <v>873.73269115761298</v>
      </c>
      <c r="W244" s="204">
        <f t="shared" si="184"/>
        <v>882.29869793366834</v>
      </c>
      <c r="X244" s="204">
        <f t="shared" si="184"/>
        <v>890.94868516831184</v>
      </c>
      <c r="Y244" s="204">
        <f t="shared" si="184"/>
        <v>899.68347619937367</v>
      </c>
      <c r="Z244" s="204">
        <f t="shared" si="184"/>
        <v>908.50390243662196</v>
      </c>
      <c r="AA244" s="204">
        <f t="shared" si="184"/>
        <v>917.4108034409029</v>
      </c>
      <c r="AB244" s="204">
        <f t="shared" si="184"/>
        <v>926.40502700404897</v>
      </c>
      <c r="AC244" s="204">
        <f t="shared" si="184"/>
        <v>935.48742922957877</v>
      </c>
      <c r="AD244" s="204">
        <f t="shared" si="184"/>
        <v>944.65887461418254</v>
      </c>
      <c r="AE244" s="204">
        <f t="shared" si="184"/>
        <v>953.92023613000788</v>
      </c>
      <c r="AF244" s="204">
        <f t="shared" si="184"/>
        <v>963.27239530775307</v>
      </c>
      <c r="AG244" s="204">
        <f t="shared" si="184"/>
        <v>972.71624232057422</v>
      </c>
      <c r="AH244" s="204">
        <f t="shared" si="184"/>
        <v>982.25267606881516</v>
      </c>
      <c r="AI244" s="204">
        <f t="shared" si="184"/>
        <v>991.88260426556803</v>
      </c>
      <c r="AJ244" s="204">
        <f t="shared" si="184"/>
        <v>1001.6069435230737</v>
      </c>
      <c r="AK244" s="204">
        <f t="shared" si="184"/>
        <v>1011.4266194399667</v>
      </c>
      <c r="AL244" s="204">
        <f t="shared" si="184"/>
        <v>1021.342566689378</v>
      </c>
      <c r="AM244" s="204">
        <f t="shared" si="184"/>
        <v>1031.3557291079017</v>
      </c>
      <c r="AN244" s="204">
        <f t="shared" si="184"/>
        <v>1041.4670597854301</v>
      </c>
      <c r="AO244" s="204">
        <f t="shared" si="184"/>
        <v>1051.6775211558754</v>
      </c>
      <c r="AP244" s="204">
        <f t="shared" si="184"/>
        <v>1061.9880850887762</v>
      </c>
      <c r="AQ244" s="204">
        <f t="shared" si="184"/>
        <v>1072.3997329818033</v>
      </c>
      <c r="AR244" s="204">
        <f t="shared" si="184"/>
        <v>1082.9134558541739</v>
      </c>
      <c r="AS244" s="204">
        <f t="shared" si="184"/>
        <v>1093.5302544409797</v>
      </c>
      <c r="AT244" s="204">
        <f t="shared" si="184"/>
        <v>1104.2511392884403</v>
      </c>
      <c r="AU244" s="204">
        <f t="shared" si="184"/>
        <v>1115.0771308500916</v>
      </c>
      <c r="AV244" s="204">
        <f t="shared" si="184"/>
        <v>1126.009259583916</v>
      </c>
      <c r="AW244" s="204">
        <f t="shared" si="184"/>
        <v>1137.0485660504251</v>
      </c>
      <c r="AX244" s="204">
        <f t="shared" si="184"/>
        <v>1148.1961010117038</v>
      </c>
      <c r="AY244" s="204">
        <f t="shared" si="184"/>
        <v>1159.4529255314264</v>
      </c>
      <c r="AZ244" s="204">
        <f t="shared" si="184"/>
        <v>1170.8201110758521</v>
      </c>
      <c r="BA244" s="204">
        <f t="shared" si="184"/>
        <v>1182.2987396158117</v>
      </c>
      <c r="BB244" s="204">
        <f t="shared" si="184"/>
        <v>1193.8899037296919</v>
      </c>
      <c r="BC244" s="204">
        <f t="shared" si="184"/>
        <v>1205.5947067074339</v>
      </c>
      <c r="BD244" s="204">
        <f t="shared" si="184"/>
        <v>1217.4142626555461</v>
      </c>
      <c r="BE244" s="204">
        <f t="shared" si="184"/>
        <v>1229.3496966031498</v>
      </c>
      <c r="BF244" s="204">
        <f t="shared" si="184"/>
        <v>1241.4021446090628</v>
      </c>
      <c r="BG244" s="204">
        <f t="shared" si="184"/>
        <v>1253.5727538699362</v>
      </c>
      <c r="BH244" s="204">
        <f t="shared" si="184"/>
        <v>1265.8626828294452</v>
      </c>
      <c r="BI244" s="204">
        <f t="shared" si="184"/>
        <v>1278.2731012885579</v>
      </c>
      <c r="BJ244" s="204">
        <f t="shared" si="184"/>
        <v>1290.8051905168768</v>
      </c>
      <c r="BK244" s="204">
        <f t="shared" si="184"/>
        <v>1303.4601433650814</v>
      </c>
      <c r="BL244" s="204">
        <f t="shared" si="184"/>
        <v>1316.2391643784645</v>
      </c>
      <c r="BM244" s="204">
        <f t="shared" si="184"/>
        <v>1329.1434699115866</v>
      </c>
      <c r="BN244" s="204">
        <f t="shared" si="184"/>
        <v>1342.1742882440531</v>
      </c>
      <c r="BO244" s="204">
        <f t="shared" si="184"/>
        <v>1355.3328596974261</v>
      </c>
      <c r="BP244" s="204">
        <f t="shared" si="184"/>
        <v>1368.6204367532835</v>
      </c>
      <c r="BQ244" s="204">
        <f t="shared" si="184"/>
        <v>1382.0382841724329</v>
      </c>
    </row>
    <row r="245" spans="5:69">
      <c r="E245" s="326"/>
      <c r="F245" s="328"/>
      <c r="G245" s="329"/>
      <c r="H245" s="330"/>
      <c r="I245" s="229" t="s">
        <v>449</v>
      </c>
      <c r="J245" s="204">
        <f>J243-J244</f>
        <v>3132.5034752938191</v>
      </c>
      <c r="K245" s="204">
        <f>K243-K244</f>
        <v>5118.0670675953934</v>
      </c>
      <c r="L245" s="204">
        <f t="shared" ref="L245:BQ245" si="185">L243-L244</f>
        <v>6145.6705826672433</v>
      </c>
      <c r="M245" s="204">
        <f t="shared" si="185"/>
        <v>6694.6354485254196</v>
      </c>
      <c r="N245" s="204">
        <f t="shared" si="185"/>
        <v>7004.6257261328583</v>
      </c>
      <c r="O245" s="204">
        <f t="shared" si="185"/>
        <v>7195.4768257392252</v>
      </c>
      <c r="P245" s="204">
        <f t="shared" si="185"/>
        <v>7327.1098653725348</v>
      </c>
      <c r="Q245" s="204">
        <f t="shared" si="185"/>
        <v>7429.4888504098062</v>
      </c>
      <c r="R245" s="204">
        <f t="shared" si="185"/>
        <v>7517.5992636904366</v>
      </c>
      <c r="S245" s="204">
        <f t="shared" si="185"/>
        <v>7598.9373609041413</v>
      </c>
      <c r="T245" s="204">
        <f t="shared" si="185"/>
        <v>7677.2548186194135</v>
      </c>
      <c r="U245" s="204">
        <f t="shared" si="185"/>
        <v>7754.4310586355532</v>
      </c>
      <c r="V245" s="204">
        <f t="shared" si="185"/>
        <v>7831.4094104997585</v>
      </c>
      <c r="W245" s="204">
        <f t="shared" si="185"/>
        <v>7908.665193110116</v>
      </c>
      <c r="X245" s="204">
        <f t="shared" si="185"/>
        <v>7986.4397558649034</v>
      </c>
      <c r="Y245" s="204">
        <f t="shared" si="185"/>
        <v>8064.8574995884737</v>
      </c>
      <c r="Z245" s="204">
        <f t="shared" si="185"/>
        <v>8143.9843873488444</v>
      </c>
      <c r="AA245" s="204">
        <f t="shared" si="185"/>
        <v>8223.8572002246656</v>
      </c>
      <c r="AB245" s="204">
        <f t="shared" si="185"/>
        <v>8304.4981655503216</v>
      </c>
      <c r="AC245" s="204">
        <f t="shared" si="185"/>
        <v>8385.9222714037205</v>
      </c>
      <c r="AD245" s="204">
        <f t="shared" si="185"/>
        <v>8468.1409242189329</v>
      </c>
      <c r="AE245" s="204">
        <f t="shared" si="185"/>
        <v>8551.1637779649427</v>
      </c>
      <c r="AF245" s="204">
        <f t="shared" si="185"/>
        <v>8634.9996491110396</v>
      </c>
      <c r="AG245" s="204">
        <f t="shared" si="185"/>
        <v>8719.6569744892731</v>
      </c>
      <c r="AH245" s="204">
        <f t="shared" si="185"/>
        <v>8805.1440406091097</v>
      </c>
      <c r="AI245" s="204">
        <f t="shared" si="185"/>
        <v>8891.4690987020149</v>
      </c>
      <c r="AJ245" s="204">
        <f t="shared" si="185"/>
        <v>8978.6404226347167</v>
      </c>
      <c r="AK245" s="204">
        <f t="shared" si="185"/>
        <v>9066.6663382607148</v>
      </c>
      <c r="AL245" s="204">
        <f t="shared" si="185"/>
        <v>9155.5552384947241</v>
      </c>
      <c r="AM245" s="204">
        <f t="shared" si="185"/>
        <v>9245.3155912525563</v>
      </c>
      <c r="AN245" s="204">
        <f t="shared" si="185"/>
        <v>9335.955943827601</v>
      </c>
      <c r="AO245" s="204">
        <f t="shared" si="185"/>
        <v>9427.4849254896453</v>
      </c>
      <c r="AP245" s="204">
        <f t="shared" si="185"/>
        <v>9519.9112491988653</v>
      </c>
      <c r="AQ245" s="204">
        <f t="shared" si="185"/>
        <v>9613.2437128814545</v>
      </c>
      <c r="AR245" s="204">
        <f t="shared" si="185"/>
        <v>9707.4912004902199</v>
      </c>
      <c r="AS245" s="204">
        <f t="shared" si="185"/>
        <v>9802.6626829617526</v>
      </c>
      <c r="AT245" s="204">
        <f t="shared" si="185"/>
        <v>9898.7672191261136</v>
      </c>
      <c r="AU245" s="204">
        <f t="shared" si="185"/>
        <v>9995.8139565969777</v>
      </c>
      <c r="AV245" s="204">
        <f t="shared" si="185"/>
        <v>10093.81213265627</v>
      </c>
      <c r="AW245" s="204">
        <f t="shared" si="185"/>
        <v>10192.771075140403</v>
      </c>
      <c r="AX245" s="204">
        <f t="shared" si="185"/>
        <v>10292.700203331609</v>
      </c>
      <c r="AY245" s="204">
        <f t="shared" si="185"/>
        <v>10393.609028856248</v>
      </c>
      <c r="AZ245" s="204">
        <f t="shared" si="185"/>
        <v>10495.507156591022</v>
      </c>
      <c r="BA245" s="204">
        <f t="shared" si="185"/>
        <v>10598.404285577653</v>
      </c>
      <c r="BB245" s="204">
        <f t="shared" si="185"/>
        <v>10702.310209946283</v>
      </c>
      <c r="BC245" s="204">
        <f t="shared" si="185"/>
        <v>10807.234819847828</v>
      </c>
      <c r="BD245" s="204">
        <f t="shared" si="185"/>
        <v>10913.188102395412</v>
      </c>
      <c r="BE245" s="204">
        <f t="shared" si="185"/>
        <v>11020.180142615005</v>
      </c>
      <c r="BF245" s="204">
        <f t="shared" si="185"/>
        <v>11128.221124405363</v>
      </c>
      <c r="BG245" s="204">
        <f t="shared" si="185"/>
        <v>11237.321331507383</v>
      </c>
      <c r="BH245" s="204">
        <f t="shared" si="185"/>
        <v>11347.491148482948</v>
      </c>
      <c r="BI245" s="204">
        <f t="shared" si="185"/>
        <v>11458.741061703373</v>
      </c>
      <c r="BJ245" s="204">
        <f t="shared" si="185"/>
        <v>11571.081660347521</v>
      </c>
      <c r="BK245" s="204">
        <f t="shared" si="185"/>
        <v>11684.523637409755</v>
      </c>
      <c r="BL245" s="204">
        <f t="shared" si="185"/>
        <v>11799.077790717694</v>
      </c>
      <c r="BM245" s="204">
        <f t="shared" si="185"/>
        <v>11914.755023960024</v>
      </c>
      <c r="BN245" s="204">
        <f t="shared" si="185"/>
        <v>12031.566347724336</v>
      </c>
      <c r="BO245" s="204">
        <f t="shared" si="185"/>
        <v>12149.522880545162</v>
      </c>
      <c r="BP245" s="204">
        <f t="shared" si="185"/>
        <v>12268.635849962273</v>
      </c>
      <c r="BQ245" s="204">
        <f t="shared" si="185"/>
        <v>12388.916593589352</v>
      </c>
    </row>
    <row r="246" spans="5:69">
      <c r="E246" s="326"/>
      <c r="F246" s="328"/>
      <c r="G246" s="329"/>
      <c r="H246" s="323" t="s">
        <v>47</v>
      </c>
      <c r="I246" s="230" t="s">
        <v>318</v>
      </c>
      <c r="J246" s="216">
        <f>Variables!$D$29</f>
        <v>0.1</v>
      </c>
      <c r="K246" s="216">
        <f>Variables!$D$29</f>
        <v>0.1</v>
      </c>
      <c r="L246" s="216">
        <f>Variables!$D$29</f>
        <v>0.1</v>
      </c>
      <c r="M246" s="216">
        <f>Variables!$D$29</f>
        <v>0.1</v>
      </c>
      <c r="N246" s="216">
        <f>Variables!$D$29</f>
        <v>0.1</v>
      </c>
      <c r="O246" s="216">
        <f>Variables!$D$29</f>
        <v>0.1</v>
      </c>
      <c r="P246" s="216">
        <f>Variables!$D$29</f>
        <v>0.1</v>
      </c>
      <c r="Q246" s="216">
        <f>Variables!$D$29</f>
        <v>0.1</v>
      </c>
      <c r="R246" s="216">
        <f>Variables!$D$29</f>
        <v>0.1</v>
      </c>
      <c r="S246" s="216">
        <f>Variables!$D$29</f>
        <v>0.1</v>
      </c>
      <c r="T246" s="216">
        <f>Variables!$D$29</f>
        <v>0.1</v>
      </c>
      <c r="U246" s="216">
        <f>Variables!$D$29</f>
        <v>0.1</v>
      </c>
      <c r="V246" s="216">
        <f>Variables!$D$29</f>
        <v>0.1</v>
      </c>
      <c r="W246" s="216">
        <f>Variables!$D$29</f>
        <v>0.1</v>
      </c>
      <c r="X246" s="216">
        <f>Variables!$D$29</f>
        <v>0.1</v>
      </c>
      <c r="Y246" s="216">
        <f>Variables!$D$29</f>
        <v>0.1</v>
      </c>
      <c r="Z246" s="216">
        <f>Variables!$D$29</f>
        <v>0.1</v>
      </c>
      <c r="AA246" s="216">
        <f>Variables!$D$29</f>
        <v>0.1</v>
      </c>
      <c r="AB246" s="216">
        <f>Variables!$D$29</f>
        <v>0.1</v>
      </c>
      <c r="AC246" s="216">
        <f>Variables!$D$29</f>
        <v>0.1</v>
      </c>
      <c r="AD246" s="216">
        <f>Variables!$D$29</f>
        <v>0.1</v>
      </c>
      <c r="AE246" s="216">
        <f>Variables!$D$29</f>
        <v>0.1</v>
      </c>
      <c r="AF246" s="216">
        <f>Variables!$D$29</f>
        <v>0.1</v>
      </c>
      <c r="AG246" s="216">
        <f>Variables!$D$29</f>
        <v>0.1</v>
      </c>
      <c r="AH246" s="216">
        <f>Variables!$D$29</f>
        <v>0.1</v>
      </c>
      <c r="AI246" s="216">
        <f>Variables!$D$29</f>
        <v>0.1</v>
      </c>
      <c r="AJ246" s="216">
        <f>Variables!$D$29</f>
        <v>0.1</v>
      </c>
      <c r="AK246" s="216">
        <f>Variables!$D$29</f>
        <v>0.1</v>
      </c>
      <c r="AL246" s="216">
        <f>Variables!$D$29</f>
        <v>0.1</v>
      </c>
      <c r="AM246" s="216">
        <f>Variables!$D$29</f>
        <v>0.1</v>
      </c>
      <c r="AN246" s="216">
        <f>Variables!$D$29</f>
        <v>0.1</v>
      </c>
      <c r="AO246" s="216">
        <f>Variables!$D$29</f>
        <v>0.1</v>
      </c>
      <c r="AP246" s="216">
        <f>Variables!$D$29</f>
        <v>0.1</v>
      </c>
      <c r="AQ246" s="216">
        <f>Variables!$D$29</f>
        <v>0.1</v>
      </c>
      <c r="AR246" s="216">
        <f>Variables!$D$29</f>
        <v>0.1</v>
      </c>
      <c r="AS246" s="216">
        <f>Variables!$D$29</f>
        <v>0.1</v>
      </c>
      <c r="AT246" s="216">
        <f>Variables!$D$29</f>
        <v>0.1</v>
      </c>
      <c r="AU246" s="216">
        <f>Variables!$D$29</f>
        <v>0.1</v>
      </c>
      <c r="AV246" s="216">
        <f>Variables!$D$29</f>
        <v>0.1</v>
      </c>
      <c r="AW246" s="216">
        <f>Variables!$D$29</f>
        <v>0.1</v>
      </c>
      <c r="AX246" s="216">
        <f>Variables!$D$29</f>
        <v>0.1</v>
      </c>
      <c r="AY246" s="216">
        <f>Variables!$D$29</f>
        <v>0.1</v>
      </c>
      <c r="AZ246" s="216">
        <f>Variables!$D$29</f>
        <v>0.1</v>
      </c>
      <c r="BA246" s="216">
        <f>Variables!$D$29</f>
        <v>0.1</v>
      </c>
      <c r="BB246" s="216">
        <f>Variables!$D$29</f>
        <v>0.1</v>
      </c>
      <c r="BC246" s="216">
        <f>Variables!$D$29</f>
        <v>0.1</v>
      </c>
      <c r="BD246" s="216">
        <f>Variables!$D$29</f>
        <v>0.1</v>
      </c>
      <c r="BE246" s="216">
        <f>Variables!$D$29</f>
        <v>0.1</v>
      </c>
      <c r="BF246" s="216">
        <f>Variables!$D$29</f>
        <v>0.1</v>
      </c>
      <c r="BG246" s="216">
        <f>Variables!$D$29</f>
        <v>0.1</v>
      </c>
      <c r="BH246" s="216">
        <f>Variables!$D$29</f>
        <v>0.1</v>
      </c>
      <c r="BI246" s="216">
        <f>Variables!$D$29</f>
        <v>0.1</v>
      </c>
      <c r="BJ246" s="216">
        <f>Variables!$D$29</f>
        <v>0.1</v>
      </c>
      <c r="BK246" s="216">
        <f>Variables!$D$29</f>
        <v>0.1</v>
      </c>
      <c r="BL246" s="216">
        <f>Variables!$D$29</f>
        <v>0.1</v>
      </c>
      <c r="BM246" s="216">
        <f>Variables!$D$29</f>
        <v>0.1</v>
      </c>
      <c r="BN246" s="216">
        <f>Variables!$D$29</f>
        <v>0.1</v>
      </c>
      <c r="BO246" s="216">
        <f>Variables!$D$29</f>
        <v>0.1</v>
      </c>
      <c r="BP246" s="216">
        <f>Variables!$D$29</f>
        <v>0.1</v>
      </c>
      <c r="BQ246" s="216">
        <f>Variables!$D$29</f>
        <v>0.1</v>
      </c>
    </row>
    <row r="247" spans="5:69">
      <c r="E247" s="326"/>
      <c r="F247" s="328"/>
      <c r="G247" s="329"/>
      <c r="H247" s="323"/>
      <c r="I247" s="232" t="s">
        <v>319</v>
      </c>
      <c r="J247" s="216">
        <f>Variables!$D$32</f>
        <v>0.1</v>
      </c>
      <c r="K247" s="216">
        <f>Variables!$D$32</f>
        <v>0.1</v>
      </c>
      <c r="L247" s="216">
        <f>Variables!$D$32</f>
        <v>0.1</v>
      </c>
      <c r="M247" s="216">
        <f>Variables!$D$32</f>
        <v>0.1</v>
      </c>
      <c r="N247" s="216">
        <f>Variables!$D$32</f>
        <v>0.1</v>
      </c>
      <c r="O247" s="216">
        <f>Variables!$D$32</f>
        <v>0.1</v>
      </c>
      <c r="P247" s="216">
        <f>Variables!$D$32</f>
        <v>0.1</v>
      </c>
      <c r="Q247" s="216">
        <f>Variables!$D$32</f>
        <v>0.1</v>
      </c>
      <c r="R247" s="216">
        <f>Variables!$D$32</f>
        <v>0.1</v>
      </c>
      <c r="S247" s="216">
        <f>Variables!$D$32</f>
        <v>0.1</v>
      </c>
      <c r="T247" s="216">
        <f>Variables!$D$32</f>
        <v>0.1</v>
      </c>
      <c r="U247" s="216">
        <f>Variables!$D$32</f>
        <v>0.1</v>
      </c>
      <c r="V247" s="216">
        <f>Variables!$D$32</f>
        <v>0.1</v>
      </c>
      <c r="W247" s="216">
        <f>Variables!$D$32</f>
        <v>0.1</v>
      </c>
      <c r="X247" s="216">
        <f>Variables!$D$32</f>
        <v>0.1</v>
      </c>
      <c r="Y247" s="216">
        <f>Variables!$D$32</f>
        <v>0.1</v>
      </c>
      <c r="Z247" s="216">
        <f>Variables!$D$32</f>
        <v>0.1</v>
      </c>
      <c r="AA247" s="216">
        <f>Variables!$D$32</f>
        <v>0.1</v>
      </c>
      <c r="AB247" s="216">
        <f>Variables!$D$32</f>
        <v>0.1</v>
      </c>
      <c r="AC247" s="216">
        <f>Variables!$D$32</f>
        <v>0.1</v>
      </c>
      <c r="AD247" s="216">
        <f>Variables!$D$32</f>
        <v>0.1</v>
      </c>
      <c r="AE247" s="216">
        <f>Variables!$D$32</f>
        <v>0.1</v>
      </c>
      <c r="AF247" s="216">
        <f>Variables!$D$32</f>
        <v>0.1</v>
      </c>
      <c r="AG247" s="216">
        <f>Variables!$D$32</f>
        <v>0.1</v>
      </c>
      <c r="AH247" s="216">
        <f>Variables!$D$32</f>
        <v>0.1</v>
      </c>
      <c r="AI247" s="216">
        <f>Variables!$D$32</f>
        <v>0.1</v>
      </c>
      <c r="AJ247" s="216">
        <f>Variables!$D$32</f>
        <v>0.1</v>
      </c>
      <c r="AK247" s="216">
        <f>Variables!$D$32</f>
        <v>0.1</v>
      </c>
      <c r="AL247" s="216">
        <f>Variables!$D$32</f>
        <v>0.1</v>
      </c>
      <c r="AM247" s="216">
        <f>Variables!$D$32</f>
        <v>0.1</v>
      </c>
      <c r="AN247" s="216">
        <f>Variables!$D$32</f>
        <v>0.1</v>
      </c>
      <c r="AO247" s="216">
        <f>Variables!$D$32</f>
        <v>0.1</v>
      </c>
      <c r="AP247" s="216">
        <f>Variables!$D$32</f>
        <v>0.1</v>
      </c>
      <c r="AQ247" s="216">
        <f>Variables!$D$32</f>
        <v>0.1</v>
      </c>
      <c r="AR247" s="216">
        <f>Variables!$D$32</f>
        <v>0.1</v>
      </c>
      <c r="AS247" s="216">
        <f>Variables!$D$32</f>
        <v>0.1</v>
      </c>
      <c r="AT247" s="216">
        <f>Variables!$D$32</f>
        <v>0.1</v>
      </c>
      <c r="AU247" s="216">
        <f>Variables!$D$32</f>
        <v>0.1</v>
      </c>
      <c r="AV247" s="216">
        <f>Variables!$D$32</f>
        <v>0.1</v>
      </c>
      <c r="AW247" s="216">
        <f>Variables!$D$32</f>
        <v>0.1</v>
      </c>
      <c r="AX247" s="216">
        <f>Variables!$D$32</f>
        <v>0.1</v>
      </c>
      <c r="AY247" s="216">
        <f>Variables!$D$32</f>
        <v>0.1</v>
      </c>
      <c r="AZ247" s="216">
        <f>Variables!$D$32</f>
        <v>0.1</v>
      </c>
      <c r="BA247" s="216">
        <f>Variables!$D$32</f>
        <v>0.1</v>
      </c>
      <c r="BB247" s="216">
        <f>Variables!$D$32</f>
        <v>0.1</v>
      </c>
      <c r="BC247" s="216">
        <f>Variables!$D$32</f>
        <v>0.1</v>
      </c>
      <c r="BD247" s="216">
        <f>Variables!$D$32</f>
        <v>0.1</v>
      </c>
      <c r="BE247" s="216">
        <f>Variables!$D$32</f>
        <v>0.1</v>
      </c>
      <c r="BF247" s="216">
        <f>Variables!$D$32</f>
        <v>0.1</v>
      </c>
      <c r="BG247" s="216">
        <f>Variables!$D$32</f>
        <v>0.1</v>
      </c>
      <c r="BH247" s="216">
        <f>Variables!$D$32</f>
        <v>0.1</v>
      </c>
      <c r="BI247" s="216">
        <f>Variables!$D$32</f>
        <v>0.1</v>
      </c>
      <c r="BJ247" s="216">
        <f>Variables!$D$32</f>
        <v>0.1</v>
      </c>
      <c r="BK247" s="216">
        <f>Variables!$D$32</f>
        <v>0.1</v>
      </c>
      <c r="BL247" s="216">
        <f>Variables!$D$32</f>
        <v>0.1</v>
      </c>
      <c r="BM247" s="216">
        <f>Variables!$D$32</f>
        <v>0.1</v>
      </c>
      <c r="BN247" s="216">
        <f>Variables!$D$32</f>
        <v>0.1</v>
      </c>
      <c r="BO247" s="216">
        <f>Variables!$D$32</f>
        <v>0.1</v>
      </c>
      <c r="BP247" s="216">
        <f>Variables!$D$32</f>
        <v>0.1</v>
      </c>
      <c r="BQ247" s="216">
        <f>Variables!$D$32</f>
        <v>0.1</v>
      </c>
    </row>
    <row r="248" spans="5:69">
      <c r="E248" s="326"/>
      <c r="F248" s="328"/>
      <c r="G248" s="329"/>
      <c r="H248" s="323"/>
      <c r="I248" s="235" t="s">
        <v>321</v>
      </c>
      <c r="J248" s="200">
        <f>J179*J246*J247</f>
        <v>0.48338177682294953</v>
      </c>
      <c r="K248" s="200">
        <f>K179*K246*K247</f>
        <v>0.49788323012763808</v>
      </c>
      <c r="L248" s="200">
        <f t="shared" ref="L248:BQ248" si="186">L179*L246*L247</f>
        <v>0.51281972703146728</v>
      </c>
      <c r="M248" s="200">
        <f t="shared" si="186"/>
        <v>0.52820431884241126</v>
      </c>
      <c r="N248" s="200">
        <f t="shared" si="186"/>
        <v>0.54405044840768368</v>
      </c>
      <c r="O248" s="200">
        <f t="shared" si="186"/>
        <v>0.56037196185991422</v>
      </c>
      <c r="P248" s="200">
        <f t="shared" si="186"/>
        <v>0.57718312071571154</v>
      </c>
      <c r="Q248" s="200">
        <f t="shared" si="186"/>
        <v>0.59449861433718287</v>
      </c>
      <c r="R248" s="200">
        <f t="shared" si="186"/>
        <v>0.6123335727672985</v>
      </c>
      <c r="S248" s="200">
        <f t="shared" si="186"/>
        <v>0.63070357995031734</v>
      </c>
      <c r="T248" s="200">
        <f t="shared" si="186"/>
        <v>0.64962468734882695</v>
      </c>
      <c r="U248" s="200">
        <f t="shared" si="186"/>
        <v>0.66911342796929185</v>
      </c>
      <c r="V248" s="200">
        <f t="shared" si="186"/>
        <v>0.68918683080837051</v>
      </c>
      <c r="W248" s="200">
        <f t="shared" si="186"/>
        <v>0.70986243573262164</v>
      </c>
      <c r="X248" s="200">
        <f t="shared" si="186"/>
        <v>0.7311583088046002</v>
      </c>
      <c r="Y248" s="200">
        <f t="shared" si="186"/>
        <v>0.75309305806873827</v>
      </c>
      <c r="Z248" s="200">
        <f t="shared" si="186"/>
        <v>0.77568584981080024</v>
      </c>
      <c r="AA248" s="200">
        <f t="shared" si="186"/>
        <v>0.79895642530512445</v>
      </c>
      <c r="AB248" s="200">
        <f t="shared" si="186"/>
        <v>0.82292511806427804</v>
      </c>
      <c r="AC248" s="200">
        <f t="shared" si="186"/>
        <v>0.84761287160620646</v>
      </c>
      <c r="AD248" s="200">
        <f t="shared" si="186"/>
        <v>0.87304125775439256</v>
      </c>
      <c r="AE248" s="200">
        <f t="shared" si="186"/>
        <v>0.89923249548702433</v>
      </c>
      <c r="AF248" s="200">
        <f t="shared" si="186"/>
        <v>0.92620947035163492</v>
      </c>
      <c r="AG248" s="200">
        <f t="shared" si="186"/>
        <v>0.9539957544621841</v>
      </c>
      <c r="AH248" s="200">
        <f t="shared" si="186"/>
        <v>0.98261562709604966</v>
      </c>
      <c r="AI248" s="200">
        <f t="shared" si="186"/>
        <v>1.0120940959089311</v>
      </c>
      <c r="AJ248" s="200">
        <f t="shared" si="186"/>
        <v>1.0424569187861992</v>
      </c>
      <c r="AK248" s="200">
        <f t="shared" si="186"/>
        <v>1.0737306263497854</v>
      </c>
      <c r="AL248" s="200">
        <f t="shared" si="186"/>
        <v>1.1059425451402789</v>
      </c>
      <c r="AM248" s="200">
        <f t="shared" si="186"/>
        <v>1.1391208214944872</v>
      </c>
      <c r="AN248" s="200">
        <f t="shared" si="186"/>
        <v>1.173294446139322</v>
      </c>
      <c r="AO248" s="200">
        <f t="shared" si="186"/>
        <v>1.2084932795235015</v>
      </c>
      <c r="AP248" s="200">
        <f t="shared" si="186"/>
        <v>1.2447480779092066</v>
      </c>
      <c r="AQ248" s="200">
        <f t="shared" si="186"/>
        <v>1.2820905202464827</v>
      </c>
      <c r="AR248" s="200">
        <f t="shared" si="186"/>
        <v>1.3205532358538774</v>
      </c>
      <c r="AS248" s="200">
        <f t="shared" si="186"/>
        <v>1.3601698329294938</v>
      </c>
      <c r="AT248" s="200">
        <f t="shared" si="186"/>
        <v>1.4009749279173784</v>
      </c>
      <c r="AU248" s="200">
        <f t="shared" si="186"/>
        <v>1.4430041757549001</v>
      </c>
      <c r="AV248" s="200">
        <f t="shared" si="186"/>
        <v>1.4862943010275471</v>
      </c>
      <c r="AW248" s="200">
        <f t="shared" si="186"/>
        <v>1.5308831300583734</v>
      </c>
      <c r="AX248" s="200">
        <f t="shared" si="186"/>
        <v>1.5768096239601248</v>
      </c>
      <c r="AY248" s="200">
        <f t="shared" si="186"/>
        <v>1.6241139126789286</v>
      </c>
      <c r="AZ248" s="200">
        <f t="shared" si="186"/>
        <v>1.6728373300592965</v>
      </c>
      <c r="BA248" s="200">
        <f t="shared" si="186"/>
        <v>1.7230224499610753</v>
      </c>
      <c r="BB248" s="200">
        <f t="shared" si="186"/>
        <v>1.7747131234599078</v>
      </c>
      <c r="BC248" s="200">
        <f t="shared" si="186"/>
        <v>1.8279545171637048</v>
      </c>
      <c r="BD248" s="200">
        <f t="shared" si="186"/>
        <v>1.8827931526786159</v>
      </c>
      <c r="BE248" s="200">
        <f t="shared" si="186"/>
        <v>1.9392769472589746</v>
      </c>
      <c r="BF248" s="200">
        <f t="shared" si="186"/>
        <v>1.997455255676744</v>
      </c>
      <c r="BG248" s="200">
        <f t="shared" si="186"/>
        <v>2.0573789133470464</v>
      </c>
      <c r="BH248" s="200">
        <f t="shared" si="186"/>
        <v>2.1191002807474577</v>
      </c>
      <c r="BI248" s="200">
        <f t="shared" si="186"/>
        <v>2.1826732891698817</v>
      </c>
      <c r="BJ248" s="200">
        <f t="shared" si="186"/>
        <v>2.248153487844978</v>
      </c>
      <c r="BK248" s="200">
        <f t="shared" si="186"/>
        <v>2.3155980924803274</v>
      </c>
      <c r="BL248" s="200">
        <f t="shared" si="186"/>
        <v>2.3850660352547375</v>
      </c>
      <c r="BM248" s="200">
        <f t="shared" si="186"/>
        <v>2.4566180163123796</v>
      </c>
      <c r="BN248" s="200">
        <f t="shared" si="186"/>
        <v>2.5303165568017509</v>
      </c>
      <c r="BO248" s="200">
        <f t="shared" si="186"/>
        <v>2.6062260535058037</v>
      </c>
      <c r="BP248" s="200">
        <f t="shared" si="186"/>
        <v>2.6844128351109777</v>
      </c>
      <c r="BQ248" s="200">
        <f t="shared" si="186"/>
        <v>2.7649452201643072</v>
      </c>
    </row>
    <row r="249" spans="5:69">
      <c r="E249" s="326"/>
      <c r="F249" s="328"/>
      <c r="G249" s="329"/>
      <c r="H249" s="323"/>
      <c r="I249" s="235" t="s">
        <v>324</v>
      </c>
      <c r="J249" s="200">
        <f>J248/J284</f>
        <v>0.18956148110703902</v>
      </c>
      <c r="K249" s="200">
        <f>K248/K284</f>
        <v>0.19141992700024529</v>
      </c>
      <c r="L249" s="200">
        <f t="shared" ref="L249:BQ249" si="187">L248/L284</f>
        <v>0.19329659295122811</v>
      </c>
      <c r="M249" s="200">
        <f t="shared" si="187"/>
        <v>0.19519165758800486</v>
      </c>
      <c r="N249" s="200">
        <f t="shared" si="187"/>
        <v>0.19710530128984807</v>
      </c>
      <c r="O249" s="200">
        <f t="shared" si="187"/>
        <v>0.19903770620445443</v>
      </c>
      <c r="P249" s="200">
        <f t="shared" si="187"/>
        <v>0.20098905626528238</v>
      </c>
      <c r="Q249" s="200">
        <f t="shared" si="187"/>
        <v>0.20295953720905963</v>
      </c>
      <c r="R249" s="200">
        <f t="shared" si="187"/>
        <v>0.20494933659346223</v>
      </c>
      <c r="S249" s="200">
        <f t="shared" si="187"/>
        <v>0.20695864381496673</v>
      </c>
      <c r="T249" s="200">
        <f t="shared" si="187"/>
        <v>0.2089876501268782</v>
      </c>
      <c r="U249" s="200">
        <f t="shared" si="187"/>
        <v>0.21103654865753388</v>
      </c>
      <c r="V249" s="200">
        <f t="shared" si="187"/>
        <v>0.21310553442868613</v>
      </c>
      <c r="W249" s="200">
        <f t="shared" si="187"/>
        <v>0.21519480437406543</v>
      </c>
      <c r="X249" s="200">
        <f t="shared" si="187"/>
        <v>0.21730455735812484</v>
      </c>
      <c r="Y249" s="200">
        <f t="shared" si="187"/>
        <v>0.2194349941949692</v>
      </c>
      <c r="Z249" s="200">
        <f t="shared" si="187"/>
        <v>0.22158631766746881</v>
      </c>
      <c r="AA249" s="200">
        <f t="shared" si="187"/>
        <v>0.2237587325465617</v>
      </c>
      <c r="AB249" s="200">
        <f t="shared" si="187"/>
        <v>0.22595244561074365</v>
      </c>
      <c r="AC249" s="200">
        <f t="shared" si="187"/>
        <v>0.22816766566575095</v>
      </c>
      <c r="AD249" s="200">
        <f t="shared" si="187"/>
        <v>0.23040460356443476</v>
      </c>
      <c r="AE249" s="200">
        <f t="shared" si="187"/>
        <v>0.23266347222683118</v>
      </c>
      <c r="AF249" s="200">
        <f t="shared" si="187"/>
        <v>0.23494448666042755</v>
      </c>
      <c r="AG249" s="200">
        <f t="shared" si="187"/>
        <v>0.23724786398062783</v>
      </c>
      <c r="AH249" s="200">
        <f t="shared" si="187"/>
        <v>0.23957382343141834</v>
      </c>
      <c r="AI249" s="200">
        <f t="shared" si="187"/>
        <v>0.24192258640623612</v>
      </c>
      <c r="AJ249" s="200">
        <f t="shared" si="187"/>
        <v>0.24429437646904237</v>
      </c>
      <c r="AK249" s="200">
        <f t="shared" si="187"/>
        <v>0.24668941937560174</v>
      </c>
      <c r="AL249" s="200">
        <f t="shared" si="187"/>
        <v>0.24910794309497028</v>
      </c>
      <c r="AM249" s="200">
        <f t="shared" si="187"/>
        <v>0.25155017783119554</v>
      </c>
      <c r="AN249" s="200">
        <f t="shared" si="187"/>
        <v>0.25401635604522688</v>
      </c>
      <c r="AO249" s="200">
        <f t="shared" si="187"/>
        <v>0.25650671247704282</v>
      </c>
      <c r="AP249" s="200">
        <f t="shared" si="187"/>
        <v>0.2590214841679942</v>
      </c>
      <c r="AQ249" s="200">
        <f t="shared" si="187"/>
        <v>0.26156091048336666</v>
      </c>
      <c r="AR249" s="200">
        <f t="shared" si="187"/>
        <v>0.26412523313516439</v>
      </c>
      <c r="AS249" s="200">
        <f t="shared" si="187"/>
        <v>0.26671469620511701</v>
      </c>
      <c r="AT249" s="200">
        <f t="shared" si="187"/>
        <v>0.26932954616791221</v>
      </c>
      <c r="AU249" s="200">
        <f t="shared" si="187"/>
        <v>0.27197003191465652</v>
      </c>
      <c r="AV249" s="200">
        <f t="shared" si="187"/>
        <v>0.27463640477656492</v>
      </c>
      <c r="AW249" s="200">
        <f t="shared" si="187"/>
        <v>0.27732891854888414</v>
      </c>
      <c r="AX249" s="200">
        <f t="shared" si="187"/>
        <v>0.2800478295150497</v>
      </c>
      <c r="AY249" s="200">
        <f t="shared" si="187"/>
        <v>0.28279339647107959</v>
      </c>
      <c r="AZ249" s="200">
        <f t="shared" si="187"/>
        <v>0.28556588075020783</v>
      </c>
      <c r="BA249" s="200">
        <f t="shared" si="187"/>
        <v>0.28836554624775895</v>
      </c>
      <c r="BB249" s="200">
        <f t="shared" si="187"/>
        <v>0.29119265944626638</v>
      </c>
      <c r="BC249" s="200">
        <f t="shared" si="187"/>
        <v>0.29404748944083758</v>
      </c>
      <c r="BD249" s="200">
        <f t="shared" si="187"/>
        <v>0.29693030796476733</v>
      </c>
      <c r="BE249" s="200">
        <f t="shared" si="187"/>
        <v>0.29984138941540239</v>
      </c>
      <c r="BF249" s="200">
        <f t="shared" si="187"/>
        <v>0.30278101088025927</v>
      </c>
      <c r="BG249" s="200">
        <f t="shared" si="187"/>
        <v>0.3057494521633991</v>
      </c>
      <c r="BH249" s="200">
        <f t="shared" si="187"/>
        <v>0.30874699581205983</v>
      </c>
      <c r="BI249" s="200">
        <f t="shared" si="187"/>
        <v>0.31177392714355068</v>
      </c>
      <c r="BJ249" s="200">
        <f t="shared" si="187"/>
        <v>0.31483053427240898</v>
      </c>
      <c r="BK249" s="200">
        <f t="shared" si="187"/>
        <v>0.3179171081378247</v>
      </c>
      <c r="BL249" s="200">
        <f t="shared" si="187"/>
        <v>0.32103394253133283</v>
      </c>
      <c r="BM249" s="200">
        <f t="shared" si="187"/>
        <v>0.32418133412477723</v>
      </c>
      <c r="BN249" s="200">
        <f t="shared" si="187"/>
        <v>0.32735958249854952</v>
      </c>
      <c r="BO249" s="200">
        <f t="shared" si="187"/>
        <v>0.33056899017010399</v>
      </c>
      <c r="BP249" s="200">
        <f t="shared" si="187"/>
        <v>0.33380986262275208</v>
      </c>
      <c r="BQ249" s="200">
        <f t="shared" si="187"/>
        <v>0.33708250833473985</v>
      </c>
    </row>
    <row r="250" spans="5:69">
      <c r="E250" s="326"/>
      <c r="F250" s="328"/>
      <c r="G250" s="329"/>
      <c r="H250" s="323"/>
      <c r="I250" s="230" t="s">
        <v>299</v>
      </c>
      <c r="J250" s="195">
        <v>0</v>
      </c>
      <c r="K250" s="200">
        <f t="shared" ref="K250:BQ250" si="188">J252*$B$6</f>
        <v>7.5824592442815614E-2</v>
      </c>
      <c r="L250" s="200">
        <f t="shared" si="188"/>
        <v>0.11448026702150593</v>
      </c>
      <c r="M250" s="200">
        <f t="shared" si="188"/>
        <v>0.13455877069124422</v>
      </c>
      <c r="N250" s="200">
        <f t="shared" si="188"/>
        <v>0.14535604838082405</v>
      </c>
      <c r="O250" s="200">
        <f t="shared" si="188"/>
        <v>0.15152014470635125</v>
      </c>
      <c r="P250" s="200">
        <f t="shared" si="188"/>
        <v>0.15537515483495742</v>
      </c>
      <c r="Q250" s="200">
        <f t="shared" si="188"/>
        <v>0.15808319992359166</v>
      </c>
      <c r="R250" s="200">
        <f t="shared" si="188"/>
        <v>0.16022541484541969</v>
      </c>
      <c r="S250" s="200">
        <f t="shared" si="188"/>
        <v>0.16209244206009474</v>
      </c>
      <c r="T250" s="200">
        <f t="shared" si="188"/>
        <v>0.16382967855603406</v>
      </c>
      <c r="U250" s="200">
        <f t="shared" si="188"/>
        <v>0.16550989932876833</v>
      </c>
      <c r="V250" s="200">
        <f t="shared" si="188"/>
        <v>0.16716956912739772</v>
      </c>
      <c r="W250" s="200">
        <f t="shared" si="188"/>
        <v>0.16882699833517334</v>
      </c>
      <c r="X250" s="200">
        <f t="shared" si="188"/>
        <v>0.17049142091721287</v>
      </c>
      <c r="Y250" s="200">
        <f t="shared" si="188"/>
        <v>0.17216753340185639</v>
      </c>
      <c r="Z250" s="200">
        <f t="shared" si="188"/>
        <v>0.17385776437891587</v>
      </c>
      <c r="AA250" s="200">
        <f t="shared" si="188"/>
        <v>0.17556340925644548</v>
      </c>
      <c r="AB250" s="200">
        <f t="shared" si="188"/>
        <v>0.17728519764684744</v>
      </c>
      <c r="AC250" s="200">
        <f t="shared" si="188"/>
        <v>0.17902357706772121</v>
      </c>
      <c r="AD250" s="200">
        <f t="shared" si="188"/>
        <v>0.18077885480016098</v>
      </c>
      <c r="AE250" s="200">
        <f t="shared" si="188"/>
        <v>0.1825512688258544</v>
      </c>
      <c r="AF250" s="200">
        <f t="shared" si="188"/>
        <v>0.18434102330365967</v>
      </c>
      <c r="AG250" s="200">
        <f t="shared" si="188"/>
        <v>0.18614830631600088</v>
      </c>
      <c r="AH250" s="200">
        <f t="shared" si="188"/>
        <v>0.18797329875025157</v>
      </c>
      <c r="AI250" s="200">
        <f t="shared" si="188"/>
        <v>0.18981617874769313</v>
      </c>
      <c r="AJ250" s="200">
        <f t="shared" si="188"/>
        <v>0.19167712393634104</v>
      </c>
      <c r="AK250" s="200">
        <f t="shared" si="188"/>
        <v>0.19355631255578748</v>
      </c>
      <c r="AL250" s="200">
        <f t="shared" si="188"/>
        <v>0.19545392402813444</v>
      </c>
      <c r="AM250" s="200">
        <f t="shared" si="188"/>
        <v>0.19737013925205538</v>
      </c>
      <c r="AN250" s="200">
        <f t="shared" si="188"/>
        <v>0.19930514075850592</v>
      </c>
      <c r="AO250" s="200">
        <f t="shared" si="188"/>
        <v>0.20125911279734374</v>
      </c>
      <c r="AP250" s="200">
        <f t="shared" si="188"/>
        <v>0.20323224138948903</v>
      </c>
      <c r="AQ250" s="200">
        <f t="shared" si="188"/>
        <v>0.20522471436194223</v>
      </c>
      <c r="AR250" s="200">
        <f t="shared" si="188"/>
        <v>0.20723672137431778</v>
      </c>
      <c r="AS250" s="200">
        <f t="shared" si="188"/>
        <v>0.20926845394122462</v>
      </c>
      <c r="AT250" s="200">
        <f t="shared" si="188"/>
        <v>0.21132010545265914</v>
      </c>
      <c r="AU250" s="200">
        <f t="shared" si="188"/>
        <v>0.21339187119349448</v>
      </c>
      <c r="AV250" s="200">
        <f t="shared" si="188"/>
        <v>0.21548394836260984</v>
      </c>
      <c r="AW250" s="200">
        <f t="shared" si="188"/>
        <v>0.21759653609193089</v>
      </c>
      <c r="AX250" s="200">
        <f t="shared" si="188"/>
        <v>0.21972983546551911</v>
      </c>
      <c r="AY250" s="200">
        <f t="shared" si="188"/>
        <v>0.22188404953877947</v>
      </c>
      <c r="AZ250" s="200">
        <f t="shared" si="188"/>
        <v>0.22405938335782161</v>
      </c>
      <c r="BA250" s="200">
        <f t="shared" si="188"/>
        <v>0.22625604397899393</v>
      </c>
      <c r="BB250" s="200">
        <f t="shared" si="188"/>
        <v>0.22847424048860057</v>
      </c>
      <c r="BC250" s="200">
        <f t="shared" si="188"/>
        <v>0.23071418402280683</v>
      </c>
      <c r="BD250" s="200">
        <f t="shared" si="188"/>
        <v>0.23297608778773846</v>
      </c>
      <c r="BE250" s="200">
        <f t="shared" si="188"/>
        <v>0.23526016707977615</v>
      </c>
      <c r="BF250" s="200">
        <f t="shared" si="188"/>
        <v>0.23756663930604904</v>
      </c>
      <c r="BG250" s="200">
        <f t="shared" si="188"/>
        <v>0.23989572400512824</v>
      </c>
      <c r="BH250" s="200">
        <f t="shared" si="188"/>
        <v>0.24224764286792377</v>
      </c>
      <c r="BI250" s="200">
        <f t="shared" si="188"/>
        <v>0.2446226197587858</v>
      </c>
      <c r="BJ250" s="200">
        <f t="shared" si="188"/>
        <v>0.24702088073681316</v>
      </c>
      <c r="BK250" s="200">
        <f t="shared" si="188"/>
        <v>0.24944265407737021</v>
      </c>
      <c r="BL250" s="200">
        <f t="shared" si="188"/>
        <v>0.25188817029381499</v>
      </c>
      <c r="BM250" s="200">
        <f t="shared" si="188"/>
        <v>0.25435766215944067</v>
      </c>
      <c r="BN250" s="200">
        <f t="shared" si="188"/>
        <v>0.25685136472963127</v>
      </c>
      <c r="BO250" s="200">
        <f t="shared" si="188"/>
        <v>0.25936951536423541</v>
      </c>
      <c r="BP250" s="200">
        <f t="shared" si="188"/>
        <v>0.26191235375015925</v>
      </c>
      <c r="BQ250" s="200">
        <f t="shared" si="188"/>
        <v>0.26448012192418047</v>
      </c>
    </row>
    <row r="251" spans="5:69">
      <c r="E251" s="326"/>
      <c r="F251" s="328"/>
      <c r="G251" s="329"/>
      <c r="H251" s="323"/>
      <c r="I251" s="256" t="s">
        <v>301</v>
      </c>
      <c r="J251" s="195">
        <v>0</v>
      </c>
      <c r="K251" s="200">
        <f t="shared" ref="K251:BQ251" si="189">J252*$B$7</f>
        <v>1.8956148110703903E-2</v>
      </c>
      <c r="L251" s="200">
        <f t="shared" si="189"/>
        <v>2.8620066755376483E-2</v>
      </c>
      <c r="M251" s="200">
        <f t="shared" si="189"/>
        <v>3.3639692672811056E-2</v>
      </c>
      <c r="N251" s="200">
        <f t="shared" si="189"/>
        <v>3.6339012095206014E-2</v>
      </c>
      <c r="O251" s="200">
        <f t="shared" si="189"/>
        <v>3.7880036176587813E-2</v>
      </c>
      <c r="P251" s="200">
        <f t="shared" si="189"/>
        <v>3.8843788708739356E-2</v>
      </c>
      <c r="Q251" s="200">
        <f t="shared" si="189"/>
        <v>3.9520799980897914E-2</v>
      </c>
      <c r="R251" s="200">
        <f t="shared" si="189"/>
        <v>4.0056353711354922E-2</v>
      </c>
      <c r="S251" s="200">
        <f t="shared" si="189"/>
        <v>4.0523110515023684E-2</v>
      </c>
      <c r="T251" s="200">
        <f t="shared" si="189"/>
        <v>4.0957419639008515E-2</v>
      </c>
      <c r="U251" s="200">
        <f t="shared" si="189"/>
        <v>4.1377474832192083E-2</v>
      </c>
      <c r="V251" s="200">
        <f t="shared" si="189"/>
        <v>4.179239228184943E-2</v>
      </c>
      <c r="W251" s="200">
        <f t="shared" si="189"/>
        <v>4.2206749583793335E-2</v>
      </c>
      <c r="X251" s="200">
        <f t="shared" si="189"/>
        <v>4.2622855229303216E-2</v>
      </c>
      <c r="Y251" s="200">
        <f t="shared" si="189"/>
        <v>4.3041883350464098E-2</v>
      </c>
      <c r="Z251" s="200">
        <f t="shared" si="189"/>
        <v>4.3464441094728967E-2</v>
      </c>
      <c r="AA251" s="200">
        <f t="shared" si="189"/>
        <v>4.389085231411137E-2</v>
      </c>
      <c r="AB251" s="200">
        <f t="shared" si="189"/>
        <v>4.4321299411711861E-2</v>
      </c>
      <c r="AC251" s="200">
        <f t="shared" si="189"/>
        <v>4.4755894266930302E-2</v>
      </c>
      <c r="AD251" s="200">
        <f t="shared" si="189"/>
        <v>4.5194713700040245E-2</v>
      </c>
      <c r="AE251" s="200">
        <f t="shared" si="189"/>
        <v>4.56378172064636E-2</v>
      </c>
      <c r="AF251" s="200">
        <f t="shared" si="189"/>
        <v>4.6085255825914918E-2</v>
      </c>
      <c r="AG251" s="200">
        <f t="shared" si="189"/>
        <v>4.6537076579000219E-2</v>
      </c>
      <c r="AH251" s="200">
        <f t="shared" si="189"/>
        <v>4.6993324687562892E-2</v>
      </c>
      <c r="AI251" s="200">
        <f t="shared" si="189"/>
        <v>4.7454044686923283E-2</v>
      </c>
      <c r="AJ251" s="200">
        <f t="shared" si="189"/>
        <v>4.7919280984085259E-2</v>
      </c>
      <c r="AK251" s="200">
        <f t="shared" si="189"/>
        <v>4.838907813894687E-2</v>
      </c>
      <c r="AL251" s="200">
        <f t="shared" si="189"/>
        <v>4.886348100703361E-2</v>
      </c>
      <c r="AM251" s="200">
        <f t="shared" si="189"/>
        <v>4.9342534813013844E-2</v>
      </c>
      <c r="AN251" s="200">
        <f t="shared" si="189"/>
        <v>4.9826285189626479E-2</v>
      </c>
      <c r="AO251" s="200">
        <f t="shared" si="189"/>
        <v>5.0314778199335934E-2</v>
      </c>
      <c r="AP251" s="200">
        <f t="shared" si="189"/>
        <v>5.0808060347372258E-2</v>
      </c>
      <c r="AQ251" s="200">
        <f t="shared" si="189"/>
        <v>5.1306178590485557E-2</v>
      </c>
      <c r="AR251" s="200">
        <f t="shared" si="189"/>
        <v>5.1809180343579446E-2</v>
      </c>
      <c r="AS251" s="200">
        <f t="shared" si="189"/>
        <v>5.2317113485306155E-2</v>
      </c>
      <c r="AT251" s="200">
        <f t="shared" si="189"/>
        <v>5.2830026363164785E-2</v>
      </c>
      <c r="AU251" s="200">
        <f t="shared" si="189"/>
        <v>5.334796779837362E-2</v>
      </c>
      <c r="AV251" s="200">
        <f t="shared" si="189"/>
        <v>5.387098709065246E-2</v>
      </c>
      <c r="AW251" s="200">
        <f t="shared" si="189"/>
        <v>5.4399134022982722E-2</v>
      </c>
      <c r="AX251" s="200">
        <f t="shared" si="189"/>
        <v>5.4932458866379777E-2</v>
      </c>
      <c r="AY251" s="200">
        <f t="shared" si="189"/>
        <v>5.5471012384694866E-2</v>
      </c>
      <c r="AZ251" s="200">
        <f t="shared" si="189"/>
        <v>5.6014845839455402E-2</v>
      </c>
      <c r="BA251" s="200">
        <f t="shared" si="189"/>
        <v>5.6564010994748483E-2</v>
      </c>
      <c r="BB251" s="200">
        <f t="shared" si="189"/>
        <v>5.7118560122150143E-2</v>
      </c>
      <c r="BC251" s="200">
        <f t="shared" si="189"/>
        <v>5.7678546005701707E-2</v>
      </c>
      <c r="BD251" s="200">
        <f t="shared" si="189"/>
        <v>5.8244021946934614E-2</v>
      </c>
      <c r="BE251" s="200">
        <f t="shared" si="189"/>
        <v>5.8815041769944038E-2</v>
      </c>
      <c r="BF251" s="200">
        <f t="shared" si="189"/>
        <v>5.9391659826512261E-2</v>
      </c>
      <c r="BG251" s="200">
        <f t="shared" si="189"/>
        <v>5.9973931001282059E-2</v>
      </c>
      <c r="BH251" s="200">
        <f t="shared" si="189"/>
        <v>6.0561910716980943E-2</v>
      </c>
      <c r="BI251" s="200">
        <f t="shared" si="189"/>
        <v>6.1155654939696449E-2</v>
      </c>
      <c r="BJ251" s="200">
        <f t="shared" si="189"/>
        <v>6.1755220184203291E-2</v>
      </c>
      <c r="BK251" s="200">
        <f t="shared" si="189"/>
        <v>6.2360663519342552E-2</v>
      </c>
      <c r="BL251" s="200">
        <f t="shared" si="189"/>
        <v>6.2972042573453749E-2</v>
      </c>
      <c r="BM251" s="200">
        <f t="shared" si="189"/>
        <v>6.3589415539860167E-2</v>
      </c>
      <c r="BN251" s="200">
        <f t="shared" si="189"/>
        <v>6.4212841182407818E-2</v>
      </c>
      <c r="BO251" s="200">
        <f t="shared" si="189"/>
        <v>6.4842378841058854E-2</v>
      </c>
      <c r="BP251" s="200">
        <f t="shared" si="189"/>
        <v>6.5478088437539814E-2</v>
      </c>
      <c r="BQ251" s="200">
        <f t="shared" si="189"/>
        <v>6.6120030481045117E-2</v>
      </c>
    </row>
    <row r="252" spans="5:69">
      <c r="E252" s="326"/>
      <c r="F252" s="328"/>
      <c r="G252" s="329"/>
      <c r="H252" s="323"/>
      <c r="I252" s="230" t="s">
        <v>295</v>
      </c>
      <c r="J252" s="200">
        <f>J249+J250+J251</f>
        <v>0.18956148110703902</v>
      </c>
      <c r="K252" s="200">
        <f>K249+K250+K251</f>
        <v>0.28620066755376483</v>
      </c>
      <c r="L252" s="200">
        <f t="shared" ref="L252:BQ252" si="190">L249+L250+L251</f>
        <v>0.33639692672811056</v>
      </c>
      <c r="M252" s="200">
        <f t="shared" si="190"/>
        <v>0.36339012095206014</v>
      </c>
      <c r="N252" s="200">
        <f t="shared" si="190"/>
        <v>0.37880036176587811</v>
      </c>
      <c r="O252" s="200">
        <f t="shared" si="190"/>
        <v>0.38843788708739352</v>
      </c>
      <c r="P252" s="200">
        <f t="shared" si="190"/>
        <v>0.39520799980897914</v>
      </c>
      <c r="Q252" s="200">
        <f t="shared" si="190"/>
        <v>0.4005635371135492</v>
      </c>
      <c r="R252" s="200">
        <f t="shared" si="190"/>
        <v>0.4052311051502368</v>
      </c>
      <c r="S252" s="200">
        <f t="shared" si="190"/>
        <v>0.40957419639008513</v>
      </c>
      <c r="T252" s="200">
        <f t="shared" si="190"/>
        <v>0.41377474832192079</v>
      </c>
      <c r="U252" s="200">
        <f t="shared" si="190"/>
        <v>0.41792392281849428</v>
      </c>
      <c r="V252" s="200">
        <f t="shared" si="190"/>
        <v>0.42206749583793329</v>
      </c>
      <c r="W252" s="200">
        <f t="shared" si="190"/>
        <v>0.42622855229303214</v>
      </c>
      <c r="X252" s="200">
        <f t="shared" si="190"/>
        <v>0.43041883350464094</v>
      </c>
      <c r="Y252" s="200">
        <f t="shared" si="190"/>
        <v>0.43464441094728967</v>
      </c>
      <c r="Z252" s="200">
        <f t="shared" si="190"/>
        <v>0.43890852314111367</v>
      </c>
      <c r="AA252" s="200">
        <f t="shared" si="190"/>
        <v>0.44321299411711856</v>
      </c>
      <c r="AB252" s="200">
        <f t="shared" si="190"/>
        <v>0.44755894266930296</v>
      </c>
      <c r="AC252" s="200">
        <f t="shared" si="190"/>
        <v>0.45194713700040245</v>
      </c>
      <c r="AD252" s="200">
        <f t="shared" si="190"/>
        <v>0.45637817206463599</v>
      </c>
      <c r="AE252" s="200">
        <f t="shared" si="190"/>
        <v>0.46085255825914917</v>
      </c>
      <c r="AF252" s="200">
        <f t="shared" si="190"/>
        <v>0.46537076579000214</v>
      </c>
      <c r="AG252" s="200">
        <f t="shared" si="190"/>
        <v>0.46993324687562887</v>
      </c>
      <c r="AH252" s="200">
        <f t="shared" si="190"/>
        <v>0.4745404468692328</v>
      </c>
      <c r="AI252" s="200">
        <f t="shared" si="190"/>
        <v>0.47919280984085255</v>
      </c>
      <c r="AJ252" s="200">
        <f t="shared" si="190"/>
        <v>0.48389078138946867</v>
      </c>
      <c r="AK252" s="200">
        <f t="shared" si="190"/>
        <v>0.4886348100703361</v>
      </c>
      <c r="AL252" s="200">
        <f t="shared" si="190"/>
        <v>0.49342534813013839</v>
      </c>
      <c r="AM252" s="200">
        <f t="shared" si="190"/>
        <v>0.49826285189626474</v>
      </c>
      <c r="AN252" s="200">
        <f t="shared" si="190"/>
        <v>0.5031477819933593</v>
      </c>
      <c r="AO252" s="200">
        <f t="shared" si="190"/>
        <v>0.50808060347372253</v>
      </c>
      <c r="AP252" s="200">
        <f t="shared" si="190"/>
        <v>0.51306178590485552</v>
      </c>
      <c r="AQ252" s="200">
        <f t="shared" si="190"/>
        <v>0.51809180343579442</v>
      </c>
      <c r="AR252" s="200">
        <f t="shared" si="190"/>
        <v>0.52317113485306155</v>
      </c>
      <c r="AS252" s="200">
        <f t="shared" si="190"/>
        <v>0.52830026363164784</v>
      </c>
      <c r="AT252" s="200">
        <f t="shared" si="190"/>
        <v>0.53347967798373619</v>
      </c>
      <c r="AU252" s="200">
        <f t="shared" si="190"/>
        <v>0.53870987090652456</v>
      </c>
      <c r="AV252" s="200">
        <f t="shared" si="190"/>
        <v>0.5439913402298272</v>
      </c>
      <c r="AW252" s="200">
        <f t="shared" si="190"/>
        <v>0.54932458866379774</v>
      </c>
      <c r="AX252" s="200">
        <f t="shared" si="190"/>
        <v>0.55471012384694862</v>
      </c>
      <c r="AY252" s="200">
        <f t="shared" si="190"/>
        <v>0.56014845839455396</v>
      </c>
      <c r="AZ252" s="200">
        <f t="shared" si="190"/>
        <v>0.56564010994748481</v>
      </c>
      <c r="BA252" s="200">
        <f t="shared" si="190"/>
        <v>0.57118560122150142</v>
      </c>
      <c r="BB252" s="200">
        <f t="shared" si="190"/>
        <v>0.57678546005701703</v>
      </c>
      <c r="BC252" s="200">
        <f t="shared" si="190"/>
        <v>0.5824402194693461</v>
      </c>
      <c r="BD252" s="200">
        <f t="shared" si="190"/>
        <v>0.58815041769944032</v>
      </c>
      <c r="BE252" s="200">
        <f t="shared" si="190"/>
        <v>0.59391659826512255</v>
      </c>
      <c r="BF252" s="200">
        <f t="shared" si="190"/>
        <v>0.59973931001282055</v>
      </c>
      <c r="BG252" s="200">
        <f t="shared" si="190"/>
        <v>0.60561910716980938</v>
      </c>
      <c r="BH252" s="200">
        <f t="shared" si="190"/>
        <v>0.61155654939696447</v>
      </c>
      <c r="BI252" s="200">
        <f t="shared" si="190"/>
        <v>0.61755220184203286</v>
      </c>
      <c r="BJ252" s="200">
        <f t="shared" si="190"/>
        <v>0.62360663519342552</v>
      </c>
      <c r="BK252" s="200">
        <f t="shared" si="190"/>
        <v>0.62972042573453746</v>
      </c>
      <c r="BL252" s="200">
        <f t="shared" si="190"/>
        <v>0.63589415539860161</v>
      </c>
      <c r="BM252" s="200">
        <f t="shared" si="190"/>
        <v>0.64212841182407809</v>
      </c>
      <c r="BN252" s="200">
        <f t="shared" si="190"/>
        <v>0.64842378841058856</v>
      </c>
      <c r="BO252" s="200">
        <f t="shared" si="190"/>
        <v>0.65478088437539816</v>
      </c>
      <c r="BP252" s="200">
        <f t="shared" si="190"/>
        <v>0.66120030481045111</v>
      </c>
      <c r="BQ252" s="200">
        <f t="shared" si="190"/>
        <v>0.66768266073996541</v>
      </c>
    </row>
    <row r="253" spans="5:69">
      <c r="E253" s="326"/>
      <c r="F253" s="328"/>
      <c r="G253" s="329"/>
      <c r="H253" s="323"/>
      <c r="I253" s="230" t="s">
        <v>326</v>
      </c>
      <c r="J253" s="219">
        <f>Variables!$D$25</f>
        <v>110000</v>
      </c>
      <c r="K253" s="219">
        <f>Variables!$D$25</f>
        <v>110000</v>
      </c>
      <c r="L253" s="219">
        <f>Variables!$D$25</f>
        <v>110000</v>
      </c>
      <c r="M253" s="219">
        <f>Variables!$D$25</f>
        <v>110000</v>
      </c>
      <c r="N253" s="219">
        <f>Variables!$D$25</f>
        <v>110000</v>
      </c>
      <c r="O253" s="219">
        <f>Variables!$D$25</f>
        <v>110000</v>
      </c>
      <c r="P253" s="219">
        <f>Variables!$D$25</f>
        <v>110000</v>
      </c>
      <c r="Q253" s="219">
        <f>Variables!$D$25</f>
        <v>110000</v>
      </c>
      <c r="R253" s="219">
        <f>Variables!$D$25</f>
        <v>110000</v>
      </c>
      <c r="S253" s="219">
        <f>Variables!$D$25</f>
        <v>110000</v>
      </c>
      <c r="T253" s="219">
        <f>Variables!$D$25</f>
        <v>110000</v>
      </c>
      <c r="U253" s="219">
        <f>Variables!$D$25</f>
        <v>110000</v>
      </c>
      <c r="V253" s="219">
        <f>Variables!$D$25</f>
        <v>110000</v>
      </c>
      <c r="W253" s="219">
        <f>Variables!$D$25</f>
        <v>110000</v>
      </c>
      <c r="X253" s="219">
        <f>Variables!$D$25</f>
        <v>110000</v>
      </c>
      <c r="Y253" s="219">
        <f>Variables!$D$25</f>
        <v>110000</v>
      </c>
      <c r="Z253" s="219">
        <f>Variables!$D$25</f>
        <v>110000</v>
      </c>
      <c r="AA253" s="219">
        <f>Variables!$D$25</f>
        <v>110000</v>
      </c>
      <c r="AB253" s="219">
        <f>Variables!$D$25</f>
        <v>110000</v>
      </c>
      <c r="AC253" s="219">
        <f>Variables!$D$25</f>
        <v>110000</v>
      </c>
      <c r="AD253" s="219">
        <f>Variables!$D$25</f>
        <v>110000</v>
      </c>
      <c r="AE253" s="219">
        <f>Variables!$D$25</f>
        <v>110000</v>
      </c>
      <c r="AF253" s="219">
        <f>Variables!$D$25</f>
        <v>110000</v>
      </c>
      <c r="AG253" s="219">
        <f>Variables!$D$25</f>
        <v>110000</v>
      </c>
      <c r="AH253" s="219">
        <f>Variables!$D$25</f>
        <v>110000</v>
      </c>
      <c r="AI253" s="219">
        <f>Variables!$D$25</f>
        <v>110000</v>
      </c>
      <c r="AJ253" s="219">
        <f>Variables!$D$25</f>
        <v>110000</v>
      </c>
      <c r="AK253" s="219">
        <f>Variables!$D$25</f>
        <v>110000</v>
      </c>
      <c r="AL253" s="219">
        <f>Variables!$D$25</f>
        <v>110000</v>
      </c>
      <c r="AM253" s="219">
        <f>Variables!$D$25</f>
        <v>110000</v>
      </c>
      <c r="AN253" s="219">
        <f>Variables!$D$25</f>
        <v>110000</v>
      </c>
      <c r="AO253" s="219">
        <f>Variables!$D$25</f>
        <v>110000</v>
      </c>
      <c r="AP253" s="219">
        <f>Variables!$D$25</f>
        <v>110000</v>
      </c>
      <c r="AQ253" s="219">
        <f>Variables!$D$25</f>
        <v>110000</v>
      </c>
      <c r="AR253" s="219">
        <f>Variables!$D$25</f>
        <v>110000</v>
      </c>
      <c r="AS253" s="219">
        <f>Variables!$D$25</f>
        <v>110000</v>
      </c>
      <c r="AT253" s="219">
        <f>Variables!$D$25</f>
        <v>110000</v>
      </c>
      <c r="AU253" s="219">
        <f>Variables!$D$25</f>
        <v>110000</v>
      </c>
      <c r="AV253" s="219">
        <f>Variables!$D$25</f>
        <v>110000</v>
      </c>
      <c r="AW253" s="219">
        <f>Variables!$D$25</f>
        <v>110000</v>
      </c>
      <c r="AX253" s="219">
        <f>Variables!$D$25</f>
        <v>110000</v>
      </c>
      <c r="AY253" s="219">
        <f>Variables!$D$25</f>
        <v>110000</v>
      </c>
      <c r="AZ253" s="219">
        <f>Variables!$D$25</f>
        <v>110000</v>
      </c>
      <c r="BA253" s="219">
        <f>Variables!$D$25</f>
        <v>110000</v>
      </c>
      <c r="BB253" s="219">
        <f>Variables!$D$25</f>
        <v>110000</v>
      </c>
      <c r="BC253" s="219">
        <f>Variables!$D$25</f>
        <v>110000</v>
      </c>
      <c r="BD253" s="219">
        <f>Variables!$D$25</f>
        <v>110000</v>
      </c>
      <c r="BE253" s="219">
        <f>Variables!$D$25</f>
        <v>110000</v>
      </c>
      <c r="BF253" s="219">
        <f>Variables!$D$25</f>
        <v>110000</v>
      </c>
      <c r="BG253" s="219">
        <f>Variables!$D$25</f>
        <v>110000</v>
      </c>
      <c r="BH253" s="219">
        <f>Variables!$D$25</f>
        <v>110000</v>
      </c>
      <c r="BI253" s="219">
        <f>Variables!$D$25</f>
        <v>110000</v>
      </c>
      <c r="BJ253" s="219">
        <f>Variables!$D$25</f>
        <v>110000</v>
      </c>
      <c r="BK253" s="219">
        <f>Variables!$D$25</f>
        <v>110000</v>
      </c>
      <c r="BL253" s="219">
        <f>Variables!$D$25</f>
        <v>110000</v>
      </c>
      <c r="BM253" s="219">
        <f>Variables!$D$25</f>
        <v>110000</v>
      </c>
      <c r="BN253" s="219">
        <f>Variables!$D$25</f>
        <v>110000</v>
      </c>
      <c r="BO253" s="219">
        <f>Variables!$D$25</f>
        <v>110000</v>
      </c>
      <c r="BP253" s="219">
        <f>Variables!$D$25</f>
        <v>110000</v>
      </c>
      <c r="BQ253" s="219">
        <f>Variables!$D$25</f>
        <v>110000</v>
      </c>
    </row>
    <row r="254" spans="5:69">
      <c r="E254" s="326"/>
      <c r="F254" s="328"/>
      <c r="G254" s="329"/>
      <c r="H254" s="323"/>
      <c r="I254" s="230" t="s">
        <v>446</v>
      </c>
      <c r="J254" s="204">
        <f t="shared" ref="J254:BQ254" si="191">J253*$B$11</f>
        <v>27500</v>
      </c>
      <c r="K254" s="204">
        <f t="shared" si="191"/>
        <v>27500</v>
      </c>
      <c r="L254" s="204">
        <f t="shared" si="191"/>
        <v>27500</v>
      </c>
      <c r="M254" s="204">
        <f t="shared" si="191"/>
        <v>27500</v>
      </c>
      <c r="N254" s="204">
        <f t="shared" si="191"/>
        <v>27500</v>
      </c>
      <c r="O254" s="204">
        <f t="shared" si="191"/>
        <v>27500</v>
      </c>
      <c r="P254" s="204">
        <f t="shared" si="191"/>
        <v>27500</v>
      </c>
      <c r="Q254" s="204">
        <f t="shared" si="191"/>
        <v>27500</v>
      </c>
      <c r="R254" s="204">
        <f t="shared" si="191"/>
        <v>27500</v>
      </c>
      <c r="S254" s="204">
        <f t="shared" si="191"/>
        <v>27500</v>
      </c>
      <c r="T254" s="204">
        <f t="shared" si="191"/>
        <v>27500</v>
      </c>
      <c r="U254" s="204">
        <f t="shared" si="191"/>
        <v>27500</v>
      </c>
      <c r="V254" s="204">
        <f t="shared" si="191"/>
        <v>27500</v>
      </c>
      <c r="W254" s="204">
        <f t="shared" si="191"/>
        <v>27500</v>
      </c>
      <c r="X254" s="204">
        <f t="shared" si="191"/>
        <v>27500</v>
      </c>
      <c r="Y254" s="204">
        <f t="shared" si="191"/>
        <v>27500</v>
      </c>
      <c r="Z254" s="204">
        <f t="shared" si="191"/>
        <v>27500</v>
      </c>
      <c r="AA254" s="204">
        <f t="shared" si="191"/>
        <v>27500</v>
      </c>
      <c r="AB254" s="204">
        <f t="shared" si="191"/>
        <v>27500</v>
      </c>
      <c r="AC254" s="204">
        <f t="shared" si="191"/>
        <v>27500</v>
      </c>
      <c r="AD254" s="204">
        <f t="shared" si="191"/>
        <v>27500</v>
      </c>
      <c r="AE254" s="204">
        <f t="shared" si="191"/>
        <v>27500</v>
      </c>
      <c r="AF254" s="204">
        <f t="shared" si="191"/>
        <v>27500</v>
      </c>
      <c r="AG254" s="204">
        <f t="shared" si="191"/>
        <v>27500</v>
      </c>
      <c r="AH254" s="204">
        <f t="shared" si="191"/>
        <v>27500</v>
      </c>
      <c r="AI254" s="204">
        <f t="shared" si="191"/>
        <v>27500</v>
      </c>
      <c r="AJ254" s="204">
        <f t="shared" si="191"/>
        <v>27500</v>
      </c>
      <c r="AK254" s="204">
        <f t="shared" si="191"/>
        <v>27500</v>
      </c>
      <c r="AL254" s="204">
        <f t="shared" si="191"/>
        <v>27500</v>
      </c>
      <c r="AM254" s="204">
        <f t="shared" si="191"/>
        <v>27500</v>
      </c>
      <c r="AN254" s="204">
        <f t="shared" si="191"/>
        <v>27500</v>
      </c>
      <c r="AO254" s="204">
        <f t="shared" si="191"/>
        <v>27500</v>
      </c>
      <c r="AP254" s="204">
        <f t="shared" si="191"/>
        <v>27500</v>
      </c>
      <c r="AQ254" s="204">
        <f t="shared" si="191"/>
        <v>27500</v>
      </c>
      <c r="AR254" s="204">
        <f t="shared" si="191"/>
        <v>27500</v>
      </c>
      <c r="AS254" s="204">
        <f t="shared" si="191"/>
        <v>27500</v>
      </c>
      <c r="AT254" s="204">
        <f t="shared" si="191"/>
        <v>27500</v>
      </c>
      <c r="AU254" s="204">
        <f t="shared" si="191"/>
        <v>27500</v>
      </c>
      <c r="AV254" s="204">
        <f t="shared" si="191"/>
        <v>27500</v>
      </c>
      <c r="AW254" s="204">
        <f t="shared" si="191"/>
        <v>27500</v>
      </c>
      <c r="AX254" s="204">
        <f t="shared" si="191"/>
        <v>27500</v>
      </c>
      <c r="AY254" s="204">
        <f t="shared" si="191"/>
        <v>27500</v>
      </c>
      <c r="AZ254" s="204">
        <f t="shared" si="191"/>
        <v>27500</v>
      </c>
      <c r="BA254" s="204">
        <f t="shared" si="191"/>
        <v>27500</v>
      </c>
      <c r="BB254" s="204">
        <f t="shared" si="191"/>
        <v>27500</v>
      </c>
      <c r="BC254" s="204">
        <f t="shared" si="191"/>
        <v>27500</v>
      </c>
      <c r="BD254" s="204">
        <f t="shared" si="191"/>
        <v>27500</v>
      </c>
      <c r="BE254" s="204">
        <f t="shared" si="191"/>
        <v>27500</v>
      </c>
      <c r="BF254" s="204">
        <f t="shared" si="191"/>
        <v>27500</v>
      </c>
      <c r="BG254" s="204">
        <f t="shared" si="191"/>
        <v>27500</v>
      </c>
      <c r="BH254" s="204">
        <f t="shared" si="191"/>
        <v>27500</v>
      </c>
      <c r="BI254" s="204">
        <f t="shared" si="191"/>
        <v>27500</v>
      </c>
      <c r="BJ254" s="204">
        <f t="shared" si="191"/>
        <v>27500</v>
      </c>
      <c r="BK254" s="204">
        <f t="shared" si="191"/>
        <v>27500</v>
      </c>
      <c r="BL254" s="204">
        <f t="shared" si="191"/>
        <v>27500</v>
      </c>
      <c r="BM254" s="204">
        <f t="shared" si="191"/>
        <v>27500</v>
      </c>
      <c r="BN254" s="204">
        <f t="shared" si="191"/>
        <v>27500</v>
      </c>
      <c r="BO254" s="204">
        <f t="shared" si="191"/>
        <v>27500</v>
      </c>
      <c r="BP254" s="204">
        <f t="shared" si="191"/>
        <v>27500</v>
      </c>
      <c r="BQ254" s="204">
        <f t="shared" si="191"/>
        <v>27500</v>
      </c>
    </row>
    <row r="255" spans="5:69">
      <c r="E255" s="326"/>
      <c r="F255" s="328"/>
      <c r="G255" s="329"/>
      <c r="H255" s="323"/>
      <c r="I255" s="230" t="s">
        <v>346</v>
      </c>
      <c r="J255" s="204">
        <f>J252*J253</f>
        <v>20851.762921774291</v>
      </c>
      <c r="K255" s="204">
        <f>K252*K253</f>
        <v>31482.07343091413</v>
      </c>
      <c r="L255" s="204">
        <f t="shared" ref="L255:BQ255" si="192">L252*L253</f>
        <v>37003.661940092163</v>
      </c>
      <c r="M255" s="204">
        <f t="shared" si="192"/>
        <v>39972.913304726615</v>
      </c>
      <c r="N255" s="204">
        <f t="shared" si="192"/>
        <v>41668.039794246593</v>
      </c>
      <c r="O255" s="204">
        <f t="shared" si="192"/>
        <v>42728.167579613284</v>
      </c>
      <c r="P255" s="204">
        <f t="shared" si="192"/>
        <v>43472.879978987708</v>
      </c>
      <c r="Q255" s="204">
        <f t="shared" si="192"/>
        <v>44061.989082490414</v>
      </c>
      <c r="R255" s="204">
        <f t="shared" si="192"/>
        <v>44575.421566526049</v>
      </c>
      <c r="S255" s="204">
        <f t="shared" si="192"/>
        <v>45053.161602909364</v>
      </c>
      <c r="T255" s="204">
        <f t="shared" si="192"/>
        <v>45515.222315411287</v>
      </c>
      <c r="U255" s="204">
        <f t="shared" si="192"/>
        <v>45971.631510034371</v>
      </c>
      <c r="V255" s="204">
        <f t="shared" si="192"/>
        <v>46427.424542172659</v>
      </c>
      <c r="W255" s="204">
        <f t="shared" si="192"/>
        <v>46885.140752233536</v>
      </c>
      <c r="X255" s="204">
        <f t="shared" si="192"/>
        <v>47346.071685510506</v>
      </c>
      <c r="Y255" s="204">
        <f t="shared" si="192"/>
        <v>47810.885204201863</v>
      </c>
      <c r="Z255" s="204">
        <f t="shared" si="192"/>
        <v>48279.937545522502</v>
      </c>
      <c r="AA255" s="204">
        <f t="shared" si="192"/>
        <v>48753.429352883039</v>
      </c>
      <c r="AB255" s="204">
        <f t="shared" si="192"/>
        <v>49231.483693623326</v>
      </c>
      <c r="AC255" s="204">
        <f t="shared" si="192"/>
        <v>49714.185070044266</v>
      </c>
      <c r="AD255" s="204">
        <f t="shared" si="192"/>
        <v>50201.598927109961</v>
      </c>
      <c r="AE255" s="204">
        <f t="shared" si="192"/>
        <v>50693.781408506409</v>
      </c>
      <c r="AF255" s="204">
        <f t="shared" si="192"/>
        <v>51190.784236900232</v>
      </c>
      <c r="AG255" s="204">
        <f t="shared" si="192"/>
        <v>51692.657156319176</v>
      </c>
      <c r="AH255" s="204">
        <f t="shared" si="192"/>
        <v>52199.449155615606</v>
      </c>
      <c r="AI255" s="204">
        <f t="shared" si="192"/>
        <v>52711.209082493784</v>
      </c>
      <c r="AJ255" s="204">
        <f t="shared" si="192"/>
        <v>53227.985952841555</v>
      </c>
      <c r="AK255" s="204">
        <f t="shared" si="192"/>
        <v>53749.829107736972</v>
      </c>
      <c r="AL255" s="204">
        <f t="shared" si="192"/>
        <v>54276.788294315222</v>
      </c>
      <c r="AM255" s="204">
        <f t="shared" si="192"/>
        <v>54808.91370858912</v>
      </c>
      <c r="AN255" s="204">
        <f t="shared" si="192"/>
        <v>55346.256019269524</v>
      </c>
      <c r="AO255" s="204">
        <f t="shared" si="192"/>
        <v>55888.866382109474</v>
      </c>
      <c r="AP255" s="204">
        <f t="shared" si="192"/>
        <v>56436.796449534108</v>
      </c>
      <c r="AQ255" s="204">
        <f t="shared" si="192"/>
        <v>56990.098377937386</v>
      </c>
      <c r="AR255" s="204">
        <f t="shared" si="192"/>
        <v>57548.82483383677</v>
      </c>
      <c r="AS255" s="204">
        <f t="shared" si="192"/>
        <v>58113.028999481263</v>
      </c>
      <c r="AT255" s="204">
        <f t="shared" si="192"/>
        <v>58682.764578210983</v>
      </c>
      <c r="AU255" s="204">
        <f t="shared" si="192"/>
        <v>59258.085799717701</v>
      </c>
      <c r="AV255" s="204">
        <f t="shared" si="192"/>
        <v>59839.047425280995</v>
      </c>
      <c r="AW255" s="204">
        <f t="shared" si="192"/>
        <v>60425.704753017752</v>
      </c>
      <c r="AX255" s="204">
        <f t="shared" si="192"/>
        <v>61018.113623164347</v>
      </c>
      <c r="AY255" s="204">
        <f t="shared" si="192"/>
        <v>61616.330423400934</v>
      </c>
      <c r="AZ255" s="204">
        <f t="shared" si="192"/>
        <v>62220.412094223328</v>
      </c>
      <c r="BA255" s="204">
        <f t="shared" si="192"/>
        <v>62830.416134365158</v>
      </c>
      <c r="BB255" s="204">
        <f t="shared" si="192"/>
        <v>63446.400606271876</v>
      </c>
      <c r="BC255" s="204">
        <f t="shared" si="192"/>
        <v>64068.424141628071</v>
      </c>
      <c r="BD255" s="204">
        <f t="shared" si="192"/>
        <v>64696.545946938437</v>
      </c>
      <c r="BE255" s="204">
        <f t="shared" si="192"/>
        <v>65330.825809163478</v>
      </c>
      <c r="BF255" s="204">
        <f t="shared" si="192"/>
        <v>65971.324101410253</v>
      </c>
      <c r="BG255" s="204">
        <f t="shared" si="192"/>
        <v>66618.101788679036</v>
      </c>
      <c r="BH255" s="204">
        <f t="shared" si="192"/>
        <v>67271.220433666094</v>
      </c>
      <c r="BI255" s="204">
        <f t="shared" si="192"/>
        <v>67930.742202623616</v>
      </c>
      <c r="BJ255" s="204">
        <f t="shared" si="192"/>
        <v>68596.72987127681</v>
      </c>
      <c r="BK255" s="204">
        <f t="shared" si="192"/>
        <v>69269.246830799122</v>
      </c>
      <c r="BL255" s="204">
        <f t="shared" si="192"/>
        <v>69948.357093846178</v>
      </c>
      <c r="BM255" s="204">
        <f t="shared" si="192"/>
        <v>70634.125300648593</v>
      </c>
      <c r="BN255" s="204">
        <f t="shared" si="192"/>
        <v>71326.616725164742</v>
      </c>
      <c r="BO255" s="204">
        <f t="shared" si="192"/>
        <v>72025.897281293801</v>
      </c>
      <c r="BP255" s="204">
        <f t="shared" si="192"/>
        <v>72732.033529149616</v>
      </c>
      <c r="BQ255" s="204">
        <f t="shared" si="192"/>
        <v>73445.0926813962</v>
      </c>
    </row>
    <row r="256" spans="5:69">
      <c r="E256" s="326"/>
      <c r="F256" s="328"/>
      <c r="G256" s="329"/>
      <c r="H256" s="323"/>
      <c r="I256" s="230" t="s">
        <v>447</v>
      </c>
      <c r="J256" s="204">
        <f t="shared" ref="J256:BQ256" si="193">J255*$B$11</f>
        <v>5212.9407304435726</v>
      </c>
      <c r="K256" s="204">
        <f t="shared" si="193"/>
        <v>7870.5183577285325</v>
      </c>
      <c r="L256" s="204">
        <f t="shared" si="193"/>
        <v>9250.9154850230407</v>
      </c>
      <c r="M256" s="204">
        <f t="shared" si="193"/>
        <v>9993.2283261816538</v>
      </c>
      <c r="N256" s="204">
        <f t="shared" si="193"/>
        <v>10417.009948561648</v>
      </c>
      <c r="O256" s="204">
        <f t="shared" si="193"/>
        <v>10682.041894903321</v>
      </c>
      <c r="P256" s="204">
        <f t="shared" si="193"/>
        <v>10868.219994746927</v>
      </c>
      <c r="Q256" s="204">
        <f t="shared" si="193"/>
        <v>11015.497270622604</v>
      </c>
      <c r="R256" s="204">
        <f t="shared" si="193"/>
        <v>11143.855391631512</v>
      </c>
      <c r="S256" s="204">
        <f t="shared" si="193"/>
        <v>11263.290400727341</v>
      </c>
      <c r="T256" s="204">
        <f t="shared" si="193"/>
        <v>11378.805578852822</v>
      </c>
      <c r="U256" s="204">
        <f t="shared" si="193"/>
        <v>11492.907877508593</v>
      </c>
      <c r="V256" s="204">
        <f t="shared" si="193"/>
        <v>11606.856135543165</v>
      </c>
      <c r="W256" s="204">
        <f t="shared" si="193"/>
        <v>11721.285188058384</v>
      </c>
      <c r="X256" s="204">
        <f t="shared" si="193"/>
        <v>11836.517921377626</v>
      </c>
      <c r="Y256" s="204">
        <f t="shared" si="193"/>
        <v>11952.721301050466</v>
      </c>
      <c r="Z256" s="204">
        <f t="shared" si="193"/>
        <v>12069.984386380625</v>
      </c>
      <c r="AA256" s="204">
        <f t="shared" si="193"/>
        <v>12188.35733822076</v>
      </c>
      <c r="AB256" s="204">
        <f t="shared" si="193"/>
        <v>12307.870923405831</v>
      </c>
      <c r="AC256" s="204">
        <f t="shared" si="193"/>
        <v>12428.546267511067</v>
      </c>
      <c r="AD256" s="204">
        <f t="shared" si="193"/>
        <v>12550.39973177749</v>
      </c>
      <c r="AE256" s="204">
        <f t="shared" si="193"/>
        <v>12673.445352126602</v>
      </c>
      <c r="AF256" s="204">
        <f t="shared" si="193"/>
        <v>12797.696059225058</v>
      </c>
      <c r="AG256" s="204">
        <f t="shared" si="193"/>
        <v>12923.164289079794</v>
      </c>
      <c r="AH256" s="204">
        <f t="shared" si="193"/>
        <v>13049.862288903902</v>
      </c>
      <c r="AI256" s="204">
        <f t="shared" si="193"/>
        <v>13177.802270623446</v>
      </c>
      <c r="AJ256" s="204">
        <f t="shared" si="193"/>
        <v>13306.996488210389</v>
      </c>
      <c r="AK256" s="204">
        <f t="shared" si="193"/>
        <v>13437.457276934243</v>
      </c>
      <c r="AL256" s="204">
        <f t="shared" si="193"/>
        <v>13569.197073578805</v>
      </c>
      <c r="AM256" s="204">
        <f t="shared" si="193"/>
        <v>13702.22842714728</v>
      </c>
      <c r="AN256" s="204">
        <f t="shared" si="193"/>
        <v>13836.564004817381</v>
      </c>
      <c r="AO256" s="204">
        <f t="shared" si="193"/>
        <v>13972.216595527369</v>
      </c>
      <c r="AP256" s="204">
        <f t="shared" si="193"/>
        <v>14109.199112383527</v>
      </c>
      <c r="AQ256" s="204">
        <f t="shared" si="193"/>
        <v>14247.524594484346</v>
      </c>
      <c r="AR256" s="204">
        <f t="shared" si="193"/>
        <v>14387.206208459193</v>
      </c>
      <c r="AS256" s="204">
        <f t="shared" si="193"/>
        <v>14528.257249870316</v>
      </c>
      <c r="AT256" s="204">
        <f t="shared" si="193"/>
        <v>14670.691144552746</v>
      </c>
      <c r="AU256" s="204">
        <f t="shared" si="193"/>
        <v>14814.521449929425</v>
      </c>
      <c r="AV256" s="204">
        <f t="shared" si="193"/>
        <v>14959.761856320249</v>
      </c>
      <c r="AW256" s="204">
        <f t="shared" si="193"/>
        <v>15106.426188254438</v>
      </c>
      <c r="AX256" s="204">
        <f t="shared" si="193"/>
        <v>15254.528405791087</v>
      </c>
      <c r="AY256" s="204">
        <f t="shared" si="193"/>
        <v>15404.082605850233</v>
      </c>
      <c r="AZ256" s="204">
        <f t="shared" si="193"/>
        <v>15555.103023555832</v>
      </c>
      <c r="BA256" s="204">
        <f t="shared" si="193"/>
        <v>15707.604033591289</v>
      </c>
      <c r="BB256" s="204">
        <f t="shared" si="193"/>
        <v>15861.600151567969</v>
      </c>
      <c r="BC256" s="204">
        <f t="shared" si="193"/>
        <v>16017.106035407018</v>
      </c>
      <c r="BD256" s="204">
        <f t="shared" si="193"/>
        <v>16174.136486734609</v>
      </c>
      <c r="BE256" s="204">
        <f t="shared" si="193"/>
        <v>16332.706452290869</v>
      </c>
      <c r="BF256" s="204">
        <f t="shared" si="193"/>
        <v>16492.831025352563</v>
      </c>
      <c r="BG256" s="204">
        <f t="shared" si="193"/>
        <v>16654.525447169759</v>
      </c>
      <c r="BH256" s="204">
        <f t="shared" si="193"/>
        <v>16817.805108416524</v>
      </c>
      <c r="BI256" s="204">
        <f t="shared" si="193"/>
        <v>16982.685550655904</v>
      </c>
      <c r="BJ256" s="204">
        <f t="shared" si="193"/>
        <v>17149.182467819202</v>
      </c>
      <c r="BK256" s="204">
        <f t="shared" si="193"/>
        <v>17317.311707699781</v>
      </c>
      <c r="BL256" s="204">
        <f t="shared" si="193"/>
        <v>17487.089273461545</v>
      </c>
      <c r="BM256" s="204">
        <f t="shared" si="193"/>
        <v>17658.531325162148</v>
      </c>
      <c r="BN256" s="204">
        <f t="shared" si="193"/>
        <v>17831.654181291186</v>
      </c>
      <c r="BO256" s="204">
        <f t="shared" si="193"/>
        <v>18006.47432032345</v>
      </c>
      <c r="BP256" s="204">
        <f t="shared" si="193"/>
        <v>18183.008382287404</v>
      </c>
      <c r="BQ256" s="204">
        <f t="shared" si="193"/>
        <v>18361.27317034905</v>
      </c>
    </row>
    <row r="257" spans="5:69">
      <c r="E257" s="326"/>
      <c r="F257" s="328"/>
      <c r="G257" s="329"/>
      <c r="H257" s="323"/>
      <c r="I257" s="230" t="s">
        <v>448</v>
      </c>
      <c r="J257" s="204">
        <f>J9*J249</f>
        <v>518.13471502590664</v>
      </c>
      <c r="K257" s="204">
        <f>K9*K249</f>
        <v>523.21446713400383</v>
      </c>
      <c r="L257" s="204">
        <f t="shared" ref="L257:BQ257" si="194">L9*L249</f>
        <v>528.34402073335684</v>
      </c>
      <c r="M257" s="204">
        <f t="shared" si="194"/>
        <v>533.52386407387985</v>
      </c>
      <c r="N257" s="204">
        <f t="shared" si="194"/>
        <v>538.75449019225141</v>
      </c>
      <c r="O257" s="204">
        <f t="shared" si="194"/>
        <v>544.03639695884215</v>
      </c>
      <c r="P257" s="204">
        <f t="shared" si="194"/>
        <v>549.37008712510521</v>
      </c>
      <c r="Q257" s="204">
        <f t="shared" si="194"/>
        <v>554.75606837142971</v>
      </c>
      <c r="R257" s="204">
        <f t="shared" si="194"/>
        <v>560.19485335546347</v>
      </c>
      <c r="S257" s="204">
        <f t="shared" si="194"/>
        <v>565.68695976090908</v>
      </c>
      <c r="T257" s="204">
        <f t="shared" si="194"/>
        <v>571.2329103468004</v>
      </c>
      <c r="U257" s="204">
        <f t="shared" si="194"/>
        <v>576.8332329972593</v>
      </c>
      <c r="V257" s="204">
        <f t="shared" si="194"/>
        <v>582.4884607717421</v>
      </c>
      <c r="W257" s="204">
        <f t="shared" si="194"/>
        <v>588.19913195577885</v>
      </c>
      <c r="X257" s="204">
        <f t="shared" si="194"/>
        <v>593.96579011220797</v>
      </c>
      <c r="Y257" s="204">
        <f t="shared" si="194"/>
        <v>599.78898413291586</v>
      </c>
      <c r="Z257" s="204">
        <f t="shared" si="194"/>
        <v>605.66926829108149</v>
      </c>
      <c r="AA257" s="204">
        <f t="shared" si="194"/>
        <v>611.6072022939353</v>
      </c>
      <c r="AB257" s="204">
        <f t="shared" si="194"/>
        <v>617.60335133603269</v>
      </c>
      <c r="AC257" s="204">
        <f t="shared" si="194"/>
        <v>623.65828615305247</v>
      </c>
      <c r="AD257" s="204">
        <f t="shared" si="194"/>
        <v>629.77258307612169</v>
      </c>
      <c r="AE257" s="204">
        <f t="shared" si="194"/>
        <v>635.94682408667188</v>
      </c>
      <c r="AF257" s="204">
        <f t="shared" si="194"/>
        <v>642.1815968718355</v>
      </c>
      <c r="AG257" s="204">
        <f t="shared" si="194"/>
        <v>648.47749488038278</v>
      </c>
      <c r="AH257" s="204">
        <f t="shared" si="194"/>
        <v>654.83511737921015</v>
      </c>
      <c r="AI257" s="204">
        <f t="shared" si="194"/>
        <v>661.2550695103788</v>
      </c>
      <c r="AJ257" s="204">
        <f t="shared" si="194"/>
        <v>667.73796234871588</v>
      </c>
      <c r="AK257" s="204">
        <f t="shared" si="194"/>
        <v>674.284412959978</v>
      </c>
      <c r="AL257" s="204">
        <f t="shared" si="194"/>
        <v>680.89504445958539</v>
      </c>
      <c r="AM257" s="204">
        <f t="shared" si="194"/>
        <v>687.57048607193451</v>
      </c>
      <c r="AN257" s="204">
        <f t="shared" si="194"/>
        <v>694.31137319028676</v>
      </c>
      <c r="AO257" s="204">
        <f t="shared" si="194"/>
        <v>701.11834743725046</v>
      </c>
      <c r="AP257" s="204">
        <f t="shared" si="194"/>
        <v>707.99205672585083</v>
      </c>
      <c r="AQ257" s="204">
        <f t="shared" si="194"/>
        <v>714.93315532120221</v>
      </c>
      <c r="AR257" s="204">
        <f t="shared" si="194"/>
        <v>721.94230390278256</v>
      </c>
      <c r="AS257" s="204">
        <f t="shared" si="194"/>
        <v>729.02016962731989</v>
      </c>
      <c r="AT257" s="204">
        <f t="shared" si="194"/>
        <v>736.16742619229353</v>
      </c>
      <c r="AU257" s="204">
        <f t="shared" si="194"/>
        <v>743.38475390006101</v>
      </c>
      <c r="AV257" s="204">
        <f t="shared" si="194"/>
        <v>750.67283972261089</v>
      </c>
      <c r="AW257" s="204">
        <f t="shared" si="194"/>
        <v>758.03237736695007</v>
      </c>
      <c r="AX257" s="204">
        <f t="shared" si="194"/>
        <v>765.46406734113589</v>
      </c>
      <c r="AY257" s="204">
        <f t="shared" si="194"/>
        <v>772.96861702095089</v>
      </c>
      <c r="AZ257" s="204">
        <f t="shared" si="194"/>
        <v>780.54674071723468</v>
      </c>
      <c r="BA257" s="204">
        <f t="shared" si="194"/>
        <v>788.19915974387447</v>
      </c>
      <c r="BB257" s="204">
        <f t="shared" si="194"/>
        <v>795.92660248646132</v>
      </c>
      <c r="BC257" s="204">
        <f t="shared" si="194"/>
        <v>803.72980447162274</v>
      </c>
      <c r="BD257" s="204">
        <f t="shared" si="194"/>
        <v>811.60950843703063</v>
      </c>
      <c r="BE257" s="204">
        <f t="shared" si="194"/>
        <v>819.56646440209988</v>
      </c>
      <c r="BF257" s="204">
        <f t="shared" si="194"/>
        <v>827.60142973937525</v>
      </c>
      <c r="BG257" s="204">
        <f t="shared" si="194"/>
        <v>835.71516924662421</v>
      </c>
      <c r="BH257" s="204">
        <f t="shared" si="194"/>
        <v>843.90845521963024</v>
      </c>
      <c r="BI257" s="204">
        <f t="shared" si="194"/>
        <v>852.18206752570518</v>
      </c>
      <c r="BJ257" s="204">
        <f t="shared" si="194"/>
        <v>860.53679367791801</v>
      </c>
      <c r="BK257" s="204">
        <f t="shared" si="194"/>
        <v>868.97342891005428</v>
      </c>
      <c r="BL257" s="204">
        <f t="shared" si="194"/>
        <v>877.49277625230968</v>
      </c>
      <c r="BM257" s="204">
        <f t="shared" si="194"/>
        <v>886.09564660772446</v>
      </c>
      <c r="BN257" s="204">
        <f t="shared" si="194"/>
        <v>894.78285882936871</v>
      </c>
      <c r="BO257" s="204">
        <f t="shared" si="194"/>
        <v>903.55523979828433</v>
      </c>
      <c r="BP257" s="204">
        <f t="shared" si="194"/>
        <v>912.41362450218912</v>
      </c>
      <c r="BQ257" s="204">
        <f t="shared" si="194"/>
        <v>921.35885611495564</v>
      </c>
    </row>
    <row r="258" spans="5:69">
      <c r="E258" s="326"/>
      <c r="F258" s="328"/>
      <c r="G258" s="329"/>
      <c r="H258" s="323"/>
      <c r="I258" s="231" t="s">
        <v>449</v>
      </c>
      <c r="J258" s="204">
        <f>J256-J257</f>
        <v>4694.8060154176655</v>
      </c>
      <c r="K258" s="204">
        <f t="shared" ref="K258:BQ258" si="195">K256-K257</f>
        <v>7347.3038905945286</v>
      </c>
      <c r="L258" s="204">
        <f t="shared" si="195"/>
        <v>8722.5714642896837</v>
      </c>
      <c r="M258" s="204">
        <f t="shared" si="195"/>
        <v>9459.704462107773</v>
      </c>
      <c r="N258" s="204">
        <f t="shared" si="195"/>
        <v>9878.2554583693964</v>
      </c>
      <c r="O258" s="204">
        <f t="shared" si="195"/>
        <v>10138.005497944479</v>
      </c>
      <c r="P258" s="204">
        <f t="shared" si="195"/>
        <v>10318.849907621821</v>
      </c>
      <c r="Q258" s="204">
        <f t="shared" si="195"/>
        <v>10460.741202251174</v>
      </c>
      <c r="R258" s="204">
        <f t="shared" si="195"/>
        <v>10583.660538276048</v>
      </c>
      <c r="S258" s="204">
        <f t="shared" si="195"/>
        <v>10697.603440966432</v>
      </c>
      <c r="T258" s="204">
        <f t="shared" si="195"/>
        <v>10807.572668506022</v>
      </c>
      <c r="U258" s="204">
        <f t="shared" si="195"/>
        <v>10916.074644511333</v>
      </c>
      <c r="V258" s="204">
        <f t="shared" si="195"/>
        <v>11024.367674771423</v>
      </c>
      <c r="W258" s="204">
        <f t="shared" si="195"/>
        <v>11133.086056102606</v>
      </c>
      <c r="X258" s="204">
        <f t="shared" si="195"/>
        <v>11242.552131265418</v>
      </c>
      <c r="Y258" s="204">
        <f t="shared" si="195"/>
        <v>11352.93231691755</v>
      </c>
      <c r="Z258" s="204">
        <f t="shared" si="195"/>
        <v>11464.315118089544</v>
      </c>
      <c r="AA258" s="204">
        <f t="shared" si="195"/>
        <v>11576.750135926824</v>
      </c>
      <c r="AB258" s="204">
        <f t="shared" si="195"/>
        <v>11690.267572069799</v>
      </c>
      <c r="AC258" s="204">
        <f t="shared" si="195"/>
        <v>11804.887981358013</v>
      </c>
      <c r="AD258" s="204">
        <f t="shared" si="195"/>
        <v>11920.627148701369</v>
      </c>
      <c r="AE258" s="204">
        <f t="shared" si="195"/>
        <v>12037.498528039931</v>
      </c>
      <c r="AF258" s="204">
        <f t="shared" si="195"/>
        <v>12155.514462353223</v>
      </c>
      <c r="AG258" s="204">
        <f t="shared" si="195"/>
        <v>12274.686794199411</v>
      </c>
      <c r="AH258" s="204">
        <f t="shared" si="195"/>
        <v>12395.027171524691</v>
      </c>
      <c r="AI258" s="204">
        <f t="shared" si="195"/>
        <v>12516.547201113068</v>
      </c>
      <c r="AJ258" s="204">
        <f t="shared" si="195"/>
        <v>12639.258525861673</v>
      </c>
      <c r="AK258" s="204">
        <f t="shared" si="195"/>
        <v>12763.172863974265</v>
      </c>
      <c r="AL258" s="204">
        <f t="shared" si="195"/>
        <v>12888.302029119221</v>
      </c>
      <c r="AM258" s="204">
        <f t="shared" si="195"/>
        <v>13014.657941075346</v>
      </c>
      <c r="AN258" s="204">
        <f t="shared" si="195"/>
        <v>13142.252631627094</v>
      </c>
      <c r="AO258" s="204">
        <f t="shared" si="195"/>
        <v>13271.098248090118</v>
      </c>
      <c r="AP258" s="204">
        <f t="shared" si="195"/>
        <v>13401.207055657676</v>
      </c>
      <c r="AQ258" s="204">
        <f t="shared" si="195"/>
        <v>13532.591439163145</v>
      </c>
      <c r="AR258" s="204">
        <f t="shared" si="195"/>
        <v>13665.26390455641</v>
      </c>
      <c r="AS258" s="204">
        <f t="shared" si="195"/>
        <v>13799.237080242996</v>
      </c>
      <c r="AT258" s="204">
        <f t="shared" si="195"/>
        <v>13934.523718360451</v>
      </c>
      <c r="AU258" s="204">
        <f t="shared" si="195"/>
        <v>14071.136696029364</v>
      </c>
      <c r="AV258" s="204">
        <f t="shared" si="195"/>
        <v>14209.089016597638</v>
      </c>
      <c r="AW258" s="204">
        <f t="shared" si="195"/>
        <v>14348.393810887488</v>
      </c>
      <c r="AX258" s="204">
        <f t="shared" si="195"/>
        <v>14489.064338449951</v>
      </c>
      <c r="AY258" s="204">
        <f t="shared" si="195"/>
        <v>14631.113988829282</v>
      </c>
      <c r="AZ258" s="204">
        <f t="shared" si="195"/>
        <v>14774.556282838597</v>
      </c>
      <c r="BA258" s="204">
        <f t="shared" si="195"/>
        <v>14919.404873847416</v>
      </c>
      <c r="BB258" s="204">
        <f t="shared" si="195"/>
        <v>15065.673549081508</v>
      </c>
      <c r="BC258" s="204">
        <f t="shared" si="195"/>
        <v>15213.376230935395</v>
      </c>
      <c r="BD258" s="204">
        <f t="shared" si="195"/>
        <v>15362.526978297579</v>
      </c>
      <c r="BE258" s="204">
        <f t="shared" si="195"/>
        <v>15513.13998788877</v>
      </c>
      <c r="BF258" s="204">
        <f t="shared" si="195"/>
        <v>15665.229595613187</v>
      </c>
      <c r="BG258" s="204">
        <f t="shared" si="195"/>
        <v>15818.810277923134</v>
      </c>
      <c r="BH258" s="204">
        <f t="shared" si="195"/>
        <v>15973.896653196893</v>
      </c>
      <c r="BI258" s="204">
        <f t="shared" si="195"/>
        <v>16130.503483130198</v>
      </c>
      <c r="BJ258" s="204">
        <f t="shared" si="195"/>
        <v>16288.645674141284</v>
      </c>
      <c r="BK258" s="204">
        <f t="shared" si="195"/>
        <v>16448.338278789728</v>
      </c>
      <c r="BL258" s="204">
        <f t="shared" si="195"/>
        <v>16609.596497209233</v>
      </c>
      <c r="BM258" s="204">
        <f t="shared" si="195"/>
        <v>16772.435678554422</v>
      </c>
      <c r="BN258" s="204">
        <f t="shared" si="195"/>
        <v>16936.871322461819</v>
      </c>
      <c r="BO258" s="204">
        <f t="shared" si="195"/>
        <v>17102.919080525167</v>
      </c>
      <c r="BP258" s="204">
        <f t="shared" si="195"/>
        <v>17270.594757785213</v>
      </c>
      <c r="BQ258" s="204">
        <f t="shared" si="195"/>
        <v>17439.914314234094</v>
      </c>
    </row>
    <row r="259" spans="5:69" ht="16" customHeight="1">
      <c r="E259" s="318" t="s">
        <v>329</v>
      </c>
      <c r="F259" s="318"/>
      <c r="G259" s="318"/>
      <c r="H259" s="318"/>
      <c r="I259" s="233" t="s">
        <v>447</v>
      </c>
      <c r="J259" s="206">
        <f>J191+J205+J217+J230+J243+J256</f>
        <v>101059.96461519017</v>
      </c>
      <c r="K259" s="205">
        <f t="shared" ref="K259:BQ261" si="196">K191+K205+K217+K230+K243+K256</f>
        <v>152580.73088960082</v>
      </c>
      <c r="L259" s="205">
        <f t="shared" si="196"/>
        <v>179341.61156192393</v>
      </c>
      <c r="M259" s="205">
        <f t="shared" si="196"/>
        <v>193732.35823256703</v>
      </c>
      <c r="N259" s="205">
        <f t="shared" si="196"/>
        <v>201947.94286643373</v>
      </c>
      <c r="O259" s="205">
        <f t="shared" si="196"/>
        <v>207085.94855346665</v>
      </c>
      <c r="P259" s="205">
        <f t="shared" si="196"/>
        <v>210695.26489816202</v>
      </c>
      <c r="Q259" s="205">
        <f t="shared" si="196"/>
        <v>213550.43572366092</v>
      </c>
      <c r="R259" s="205">
        <f t="shared" si="196"/>
        <v>216038.83293322002</v>
      </c>
      <c r="S259" s="205">
        <f t="shared" si="196"/>
        <v>218354.24345046413</v>
      </c>
      <c r="T259" s="205">
        <f t="shared" si="196"/>
        <v>220593.66269912399</v>
      </c>
      <c r="U259" s="205">
        <f t="shared" si="196"/>
        <v>222805.69135260972</v>
      </c>
      <c r="V259" s="205">
        <f t="shared" si="196"/>
        <v>225014.73371859817</v>
      </c>
      <c r="W259" s="205">
        <f t="shared" si="196"/>
        <v>227233.09694122273</v>
      </c>
      <c r="X259" s="205">
        <f t="shared" si="196"/>
        <v>229467.04061216165</v>
      </c>
      <c r="Y259" s="205">
        <f t="shared" si="196"/>
        <v>231719.80158627382</v>
      </c>
      <c r="Z259" s="205">
        <f t="shared" si="196"/>
        <v>233993.10639960619</v>
      </c>
      <c r="AA259" s="205">
        <f t="shared" si="196"/>
        <v>236287.92748868879</v>
      </c>
      <c r="AB259" s="205">
        <f t="shared" si="196"/>
        <v>238604.8613105721</v>
      </c>
      <c r="AC259" s="205">
        <f t="shared" si="196"/>
        <v>240944.31741333951</v>
      </c>
      <c r="AD259" s="205">
        <f t="shared" si="196"/>
        <v>243306.6129819591</v>
      </c>
      <c r="AE259" s="205">
        <f t="shared" si="196"/>
        <v>245692.02012190889</v>
      </c>
      <c r="AF259" s="205">
        <f t="shared" si="196"/>
        <v>248100.78951179489</v>
      </c>
      <c r="AG259" s="205">
        <f t="shared" si="196"/>
        <v>250533.16224056963</v>
      </c>
      <c r="AH259" s="205">
        <f t="shared" si="196"/>
        <v>252989.37573715972</v>
      </c>
      <c r="AI259" s="205">
        <f t="shared" si="196"/>
        <v>255469.66674640449</v>
      </c>
      <c r="AJ259" s="205">
        <f t="shared" si="196"/>
        <v>257974.27282826047</v>
      </c>
      <c r="AK259" s="205">
        <f t="shared" si="196"/>
        <v>260503.4331187479</v>
      </c>
      <c r="AL259" s="205">
        <f t="shared" si="196"/>
        <v>263057.38872187998</v>
      </c>
      <c r="AM259" s="205">
        <f t="shared" si="196"/>
        <v>265636.38291719608</v>
      </c>
      <c r="AN259" s="205">
        <f t="shared" si="196"/>
        <v>268240.66127520968</v>
      </c>
      <c r="AO259" s="205">
        <f t="shared" si="196"/>
        <v>270870.47172692826</v>
      </c>
      <c r="AP259" s="205">
        <f t="shared" si="196"/>
        <v>273526.06461052597</v>
      </c>
      <c r="AQ259" s="205">
        <f t="shared" si="196"/>
        <v>276207.69270670786</v>
      </c>
      <c r="AR259" s="205">
        <f t="shared" si="196"/>
        <v>278915.61126853846</v>
      </c>
      <c r="AS259" s="205">
        <f t="shared" si="196"/>
        <v>281650.07804862224</v>
      </c>
      <c r="AT259" s="205">
        <f t="shared" si="196"/>
        <v>284411.35332507925</v>
      </c>
      <c r="AU259" s="205">
        <f t="shared" si="196"/>
        <v>287199.69992704096</v>
      </c>
      <c r="AV259" s="205">
        <f t="shared" si="196"/>
        <v>290015.38326002663</v>
      </c>
      <c r="AW259" s="205">
        <f t="shared" si="196"/>
        <v>292858.67133138713</v>
      </c>
      <c r="AX259" s="205">
        <f t="shared" si="196"/>
        <v>295729.83477590443</v>
      </c>
      <c r="AY259" s="205">
        <f t="shared" si="196"/>
        <v>298629.14688159653</v>
      </c>
      <c r="AZ259" s="205">
        <f t="shared" si="196"/>
        <v>301556.88361575286</v>
      </c>
      <c r="BA259" s="205">
        <f t="shared" si="196"/>
        <v>304513.32365121291</v>
      </c>
      <c r="BB259" s="205">
        <f t="shared" si="196"/>
        <v>307498.74839289719</v>
      </c>
      <c r="BC259" s="205">
        <f t="shared" si="196"/>
        <v>310513.44200459507</v>
      </c>
      <c r="BD259" s="205">
        <f t="shared" si="196"/>
        <v>313557.69143601414</v>
      </c>
      <c r="BE259" s="205">
        <f t="shared" si="196"/>
        <v>316631.78645009344</v>
      </c>
      <c r="BF259" s="205">
        <f t="shared" si="196"/>
        <v>319736.0196505849</v>
      </c>
      <c r="BG259" s="205">
        <f t="shared" si="196"/>
        <v>322870.68650990468</v>
      </c>
      <c r="BH259" s="205">
        <f t="shared" si="196"/>
        <v>326036.08539725671</v>
      </c>
      <c r="BI259" s="205">
        <f t="shared" si="196"/>
        <v>329232.51760703378</v>
      </c>
      <c r="BJ259" s="205">
        <f t="shared" si="196"/>
        <v>332460.28738749493</v>
      </c>
      <c r="BK259" s="205">
        <f t="shared" si="196"/>
        <v>335719.70196972525</v>
      </c>
      <c r="BL259" s="205">
        <f t="shared" si="196"/>
        <v>339011.07159687945</v>
      </c>
      <c r="BM259" s="205">
        <f t="shared" si="196"/>
        <v>342334.70955371152</v>
      </c>
      <c r="BN259" s="205">
        <f t="shared" si="196"/>
        <v>345690.93219639506</v>
      </c>
      <c r="BO259" s="205">
        <f t="shared" si="196"/>
        <v>349080.05898263416</v>
      </c>
      <c r="BP259" s="205">
        <f t="shared" si="196"/>
        <v>352502.41250207176</v>
      </c>
      <c r="BQ259" s="205">
        <f t="shared" si="196"/>
        <v>355958.31850699405</v>
      </c>
    </row>
    <row r="260" spans="5:69" ht="16" customHeight="1">
      <c r="E260" s="318"/>
      <c r="F260" s="318"/>
      <c r="G260" s="318"/>
      <c r="H260" s="318"/>
      <c r="I260" s="233" t="s">
        <v>448</v>
      </c>
      <c r="J260" s="206">
        <f>J192+J206+J218+J231+J244+J257</f>
        <v>51813.471502590663</v>
      </c>
      <c r="K260" s="205">
        <f t="shared" si="196"/>
        <v>52321.446713400379</v>
      </c>
      <c r="L260" s="205">
        <f t="shared" si="196"/>
        <v>52834.402073335681</v>
      </c>
      <c r="M260" s="205">
        <f t="shared" si="196"/>
        <v>53352.386407387981</v>
      </c>
      <c r="N260" s="205">
        <f t="shared" si="196"/>
        <v>53875.449019225132</v>
      </c>
      <c r="O260" s="205">
        <f t="shared" si="196"/>
        <v>54403.639695884202</v>
      </c>
      <c r="P260" s="205">
        <f t="shared" si="196"/>
        <v>54937.00871251052</v>
      </c>
      <c r="Q260" s="205">
        <f t="shared" si="196"/>
        <v>55475.606837142972</v>
      </c>
      <c r="R260" s="205">
        <f t="shared" si="196"/>
        <v>56019.485335546342</v>
      </c>
      <c r="S260" s="205">
        <f t="shared" si="196"/>
        <v>56568.695976090901</v>
      </c>
      <c r="T260" s="205">
        <f t="shared" si="196"/>
        <v>57123.291034680049</v>
      </c>
      <c r="U260" s="205">
        <f t="shared" si="196"/>
        <v>57683.323299725918</v>
      </c>
      <c r="V260" s="205">
        <f t="shared" si="196"/>
        <v>58248.84607717421</v>
      </c>
      <c r="W260" s="205">
        <f t="shared" si="196"/>
        <v>58819.913195577879</v>
      </c>
      <c r="X260" s="205">
        <f t="shared" si="196"/>
        <v>59396.579011220783</v>
      </c>
      <c r="Y260" s="205">
        <f t="shared" si="196"/>
        <v>59978.898413291579</v>
      </c>
      <c r="Z260" s="205">
        <f t="shared" si="196"/>
        <v>60566.926829108139</v>
      </c>
      <c r="AA260" s="205">
        <f t="shared" si="196"/>
        <v>61160.720229393519</v>
      </c>
      <c r="AB260" s="205">
        <f t="shared" si="196"/>
        <v>61760.335133603257</v>
      </c>
      <c r="AC260" s="205">
        <f t="shared" si="196"/>
        <v>62365.828615305254</v>
      </c>
      <c r="AD260" s="205">
        <f t="shared" si="196"/>
        <v>62977.258307612174</v>
      </c>
      <c r="AE260" s="205">
        <f t="shared" si="196"/>
        <v>63594.682408667177</v>
      </c>
      <c r="AF260" s="205">
        <f t="shared" si="196"/>
        <v>64218.159687183535</v>
      </c>
      <c r="AG260" s="205">
        <f t="shared" si="196"/>
        <v>64847.749488038266</v>
      </c>
      <c r="AH260" s="205">
        <f t="shared" si="196"/>
        <v>65483.511737921006</v>
      </c>
      <c r="AI260" s="205">
        <f t="shared" si="196"/>
        <v>66125.506951037882</v>
      </c>
      <c r="AJ260" s="205">
        <f t="shared" si="196"/>
        <v>66773.796234871581</v>
      </c>
      <c r="AK260" s="205">
        <f t="shared" si="196"/>
        <v>67428.441295997793</v>
      </c>
      <c r="AL260" s="205">
        <f t="shared" si="196"/>
        <v>68089.504445958519</v>
      </c>
      <c r="AM260" s="205">
        <f t="shared" si="196"/>
        <v>68757.048607193457</v>
      </c>
      <c r="AN260" s="205">
        <f t="shared" si="196"/>
        <v>69431.137319028669</v>
      </c>
      <c r="AO260" s="205">
        <f t="shared" si="196"/>
        <v>70111.834743725034</v>
      </c>
      <c r="AP260" s="205">
        <f t="shared" si="196"/>
        <v>70799.205672585071</v>
      </c>
      <c r="AQ260" s="205">
        <f t="shared" si="196"/>
        <v>71493.315532120221</v>
      </c>
      <c r="AR260" s="205">
        <f t="shared" si="196"/>
        <v>72194.230390278259</v>
      </c>
      <c r="AS260" s="205">
        <f t="shared" si="196"/>
        <v>72902.01696273197</v>
      </c>
      <c r="AT260" s="205">
        <f t="shared" si="196"/>
        <v>73616.742619229335</v>
      </c>
      <c r="AU260" s="205">
        <f t="shared" si="196"/>
        <v>74338.47539000609</v>
      </c>
      <c r="AV260" s="205">
        <f t="shared" si="196"/>
        <v>75067.283972261081</v>
      </c>
      <c r="AW260" s="205">
        <f t="shared" si="196"/>
        <v>75803.23773669501</v>
      </c>
      <c r="AX260" s="205">
        <f t="shared" si="196"/>
        <v>76546.406734113581</v>
      </c>
      <c r="AY260" s="205">
        <f t="shared" si="196"/>
        <v>77296.861702095091</v>
      </c>
      <c r="AZ260" s="205">
        <f t="shared" si="196"/>
        <v>78054.674071723479</v>
      </c>
      <c r="BA260" s="205">
        <f t="shared" si="196"/>
        <v>78819.915974387419</v>
      </c>
      <c r="BB260" s="205">
        <f t="shared" si="196"/>
        <v>79592.660248646134</v>
      </c>
      <c r="BC260" s="205">
        <f t="shared" si="196"/>
        <v>80372.980447162263</v>
      </c>
      <c r="BD260" s="205">
        <f t="shared" si="196"/>
        <v>81160.950843703074</v>
      </c>
      <c r="BE260" s="205">
        <f t="shared" si="196"/>
        <v>81956.646440209981</v>
      </c>
      <c r="BF260" s="205">
        <f t="shared" si="196"/>
        <v>82760.142973937516</v>
      </c>
      <c r="BG260" s="205">
        <f t="shared" si="196"/>
        <v>83571.516924662443</v>
      </c>
      <c r="BH260" s="205">
        <f t="shared" si="196"/>
        <v>84390.845521963027</v>
      </c>
      <c r="BI260" s="205">
        <f t="shared" si="196"/>
        <v>85218.206752570521</v>
      </c>
      <c r="BJ260" s="205">
        <f t="shared" si="196"/>
        <v>86053.679367791803</v>
      </c>
      <c r="BK260" s="205">
        <f t="shared" si="196"/>
        <v>86897.342891005435</v>
      </c>
      <c r="BL260" s="205">
        <f t="shared" si="196"/>
        <v>87749.27762523097</v>
      </c>
      <c r="BM260" s="205">
        <f t="shared" si="196"/>
        <v>88609.564660772448</v>
      </c>
      <c r="BN260" s="205">
        <f t="shared" si="196"/>
        <v>89478.285882936878</v>
      </c>
      <c r="BO260" s="205">
        <f t="shared" si="196"/>
        <v>90355.523979828416</v>
      </c>
      <c r="BP260" s="205">
        <f t="shared" si="196"/>
        <v>91241.362450218905</v>
      </c>
      <c r="BQ260" s="205">
        <f t="shared" si="196"/>
        <v>92135.885611495527</v>
      </c>
    </row>
    <row r="261" spans="5:69" ht="16" customHeight="1">
      <c r="E261" s="318"/>
      <c r="F261" s="318"/>
      <c r="G261" s="318"/>
      <c r="H261" s="318"/>
      <c r="I261" s="233" t="s">
        <v>449</v>
      </c>
      <c r="J261" s="206">
        <f>J193+J207+J219+J232+J245+J258</f>
        <v>49246.493112599506</v>
      </c>
      <c r="K261" s="205">
        <f t="shared" si="196"/>
        <v>100259.28417620045</v>
      </c>
      <c r="L261" s="205">
        <f t="shared" si="196"/>
        <v>126507.20948858821</v>
      </c>
      <c r="M261" s="205">
        <f t="shared" si="196"/>
        <v>140379.97182517906</v>
      </c>
      <c r="N261" s="205">
        <f t="shared" si="196"/>
        <v>148072.49384720865</v>
      </c>
      <c r="O261" s="205">
        <f t="shared" si="196"/>
        <v>152682.30885758245</v>
      </c>
      <c r="P261" s="205">
        <f t="shared" si="196"/>
        <v>155758.25618565149</v>
      </c>
      <c r="Q261" s="205">
        <f t="shared" si="196"/>
        <v>158074.82888651793</v>
      </c>
      <c r="R261" s="205">
        <f t="shared" si="196"/>
        <v>160019.34759767365</v>
      </c>
      <c r="S261" s="205">
        <f t="shared" si="196"/>
        <v>161785.54747437325</v>
      </c>
      <c r="T261" s="205">
        <f t="shared" si="196"/>
        <v>163470.37166444393</v>
      </c>
      <c r="U261" s="205">
        <f t="shared" si="196"/>
        <v>165122.3680528838</v>
      </c>
      <c r="V261" s="205">
        <f t="shared" si="196"/>
        <v>166765.88764142396</v>
      </c>
      <c r="W261" s="205">
        <f t="shared" si="196"/>
        <v>168413.18374564487</v>
      </c>
      <c r="X261" s="205">
        <f t="shared" si="196"/>
        <v>170070.46160094088</v>
      </c>
      <c r="Y261" s="205">
        <f t="shared" si="196"/>
        <v>171740.90317298225</v>
      </c>
      <c r="Z261" s="205">
        <f t="shared" si="196"/>
        <v>173426.17957049806</v>
      </c>
      <c r="AA261" s="205">
        <f t="shared" si="196"/>
        <v>175127.20725929528</v>
      </c>
      <c r="AB261" s="205">
        <f t="shared" si="196"/>
        <v>176844.52617696882</v>
      </c>
      <c r="AC261" s="205">
        <f t="shared" si="196"/>
        <v>178578.48879803423</v>
      </c>
      <c r="AD261" s="205">
        <f t="shared" si="196"/>
        <v>180329.35467434689</v>
      </c>
      <c r="AE261" s="205">
        <f t="shared" si="196"/>
        <v>182097.33771324169</v>
      </c>
      <c r="AF261" s="205">
        <f t="shared" si="196"/>
        <v>183882.62982461133</v>
      </c>
      <c r="AG261" s="205">
        <f t="shared" si="196"/>
        <v>185685.41275253135</v>
      </c>
      <c r="AH261" s="205">
        <f t="shared" si="196"/>
        <v>187505.86399923865</v>
      </c>
      <c r="AI261" s="205">
        <f t="shared" si="196"/>
        <v>189344.15979536661</v>
      </c>
      <c r="AJ261" s="205">
        <f t="shared" si="196"/>
        <v>191200.47659338886</v>
      </c>
      <c r="AK261" s="205">
        <f t="shared" si="196"/>
        <v>193074.9918227501</v>
      </c>
      <c r="AL261" s="205">
        <f t="shared" si="196"/>
        <v>194967.88427592147</v>
      </c>
      <c r="AM261" s="205">
        <f t="shared" si="196"/>
        <v>196879.33431000265</v>
      </c>
      <c r="AN261" s="205">
        <f t="shared" si="196"/>
        <v>198809.52395618099</v>
      </c>
      <c r="AO261" s="205">
        <f t="shared" si="196"/>
        <v>200758.63698320324</v>
      </c>
      <c r="AP261" s="205">
        <f t="shared" si="196"/>
        <v>202726.85893794091</v>
      </c>
      <c r="AQ261" s="205">
        <f t="shared" si="196"/>
        <v>204714.37717458766</v>
      </c>
      <c r="AR261" s="205">
        <f t="shared" si="196"/>
        <v>206721.38087826016</v>
      </c>
      <c r="AS261" s="205">
        <f t="shared" si="196"/>
        <v>208748.06108589028</v>
      </c>
      <c r="AT261" s="205">
        <f t="shared" si="196"/>
        <v>210794.61070584995</v>
      </c>
      <c r="AU261" s="205">
        <f t="shared" si="196"/>
        <v>212861.22453703481</v>
      </c>
      <c r="AV261" s="205">
        <f t="shared" si="196"/>
        <v>214948.09928776554</v>
      </c>
      <c r="AW261" s="205">
        <f t="shared" si="196"/>
        <v>217055.43359469212</v>
      </c>
      <c r="AX261" s="205">
        <f t="shared" si="196"/>
        <v>219183.42804179087</v>
      </c>
      <c r="AY261" s="205">
        <f t="shared" si="196"/>
        <v>221332.2851795014</v>
      </c>
      <c r="AZ261" s="205">
        <f t="shared" si="196"/>
        <v>223502.20954402935</v>
      </c>
      <c r="BA261" s="205">
        <f t="shared" si="196"/>
        <v>225693.40767682545</v>
      </c>
      <c r="BB261" s="205">
        <f t="shared" si="196"/>
        <v>227906.08814425106</v>
      </c>
      <c r="BC261" s="205">
        <f t="shared" si="196"/>
        <v>230140.46155743286</v>
      </c>
      <c r="BD261" s="205">
        <f t="shared" si="196"/>
        <v>232396.74059231108</v>
      </c>
      <c r="BE261" s="205">
        <f t="shared" si="196"/>
        <v>234675.14000988347</v>
      </c>
      <c r="BF261" s="205">
        <f t="shared" si="196"/>
        <v>236975.8766766474</v>
      </c>
      <c r="BG261" s="205">
        <f t="shared" si="196"/>
        <v>239299.1695852422</v>
      </c>
      <c r="BH261" s="205">
        <f t="shared" si="196"/>
        <v>241645.23987529372</v>
      </c>
      <c r="BI261" s="205">
        <f t="shared" si="196"/>
        <v>244014.31085446331</v>
      </c>
      <c r="BJ261" s="205">
        <f t="shared" si="196"/>
        <v>246406.60801970313</v>
      </c>
      <c r="BK261" s="205">
        <f t="shared" si="196"/>
        <v>248822.35907871992</v>
      </c>
      <c r="BL261" s="205">
        <f t="shared" si="196"/>
        <v>251261.7939716485</v>
      </c>
      <c r="BM261" s="205">
        <f t="shared" si="196"/>
        <v>253725.14489293908</v>
      </c>
      <c r="BN261" s="205">
        <f t="shared" si="196"/>
        <v>256212.64631345816</v>
      </c>
      <c r="BO261" s="205">
        <f t="shared" si="196"/>
        <v>258724.53500280582</v>
      </c>
      <c r="BP261" s="205">
        <f t="shared" si="196"/>
        <v>261261.05005185283</v>
      </c>
      <c r="BQ261" s="205">
        <f t="shared" si="196"/>
        <v>263822.43289549847</v>
      </c>
    </row>
    <row r="262" spans="5:69">
      <c r="E262" s="319" t="s">
        <v>331</v>
      </c>
      <c r="F262" s="319"/>
      <c r="G262" s="319"/>
      <c r="H262" s="319"/>
      <c r="I262" s="254" t="s">
        <v>332</v>
      </c>
      <c r="J262" s="203">
        <f>Variables!$D$5</f>
        <v>51</v>
      </c>
      <c r="K262" s="207">
        <f>J262*(1+Variables!$D$10)</f>
        <v>52.02</v>
      </c>
      <c r="L262" s="207">
        <f>K262*(1+Variables!$D$10)</f>
        <v>53.060400000000001</v>
      </c>
      <c r="M262" s="207">
        <f>L262*(1+Variables!$D$10)</f>
        <v>54.121608000000002</v>
      </c>
      <c r="N262" s="207">
        <f>M262*(1+Variables!$D$10)</f>
        <v>55.204040160000005</v>
      </c>
      <c r="O262" s="207">
        <f>N262*(1+Variables!$D$10)</f>
        <v>56.308120963200004</v>
      </c>
      <c r="P262" s="207">
        <f>O262*(1+Variables!$D$10)</f>
        <v>57.434283382464002</v>
      </c>
      <c r="Q262" s="207">
        <f>P262*(1+Variables!$D$10)</f>
        <v>58.582969050113284</v>
      </c>
      <c r="R262" s="207">
        <f>Q262*(1+Variables!$D$10)</f>
        <v>59.754628431115549</v>
      </c>
      <c r="S262" s="207">
        <f>R262*(1+Variables!$D$10)</f>
        <v>60.949720999737863</v>
      </c>
      <c r="T262" s="207">
        <f>S262*(1+Variables!$D$10)</f>
        <v>62.168715419732621</v>
      </c>
      <c r="U262" s="207">
        <f>T262*(1+Variables!$D$10)</f>
        <v>63.412089728127278</v>
      </c>
      <c r="V262" s="207">
        <f>U262*(1+Variables!$D$10)</f>
        <v>64.680331522689826</v>
      </c>
      <c r="W262" s="207">
        <f>V262*(1+Variables!$D$10)</f>
        <v>65.973938153143621</v>
      </c>
      <c r="X262" s="207">
        <f>W262*(1+Variables!$D$10)</f>
        <v>67.293416916206496</v>
      </c>
      <c r="Y262" s="207">
        <f>X262*(1+Variables!$D$10)</f>
        <v>68.639285254530634</v>
      </c>
      <c r="Z262" s="207">
        <f>Y262*(1+Variables!$D$10)</f>
        <v>70.012070959621255</v>
      </c>
      <c r="AA262" s="207">
        <f>Z262*(1+Variables!$D$10)</f>
        <v>71.412312378813681</v>
      </c>
      <c r="AB262" s="207">
        <f>AA262*(1+Variables!$D$10)</f>
        <v>72.840558626389949</v>
      </c>
      <c r="AC262" s="207">
        <f>AB262*(1+Variables!$D$10)</f>
        <v>74.297369798917757</v>
      </c>
      <c r="AD262" s="207">
        <f>AC262*(1+Variables!$D$10)</f>
        <v>75.783317194896114</v>
      </c>
      <c r="AE262" s="207">
        <f>AD262*(1+Variables!$D$10)</f>
        <v>77.298983538794033</v>
      </c>
      <c r="AF262" s="207">
        <f>AE262*(1+Variables!$D$10)</f>
        <v>78.844963209569912</v>
      </c>
      <c r="AG262" s="207">
        <f>AF262*(1+Variables!$D$10)</f>
        <v>80.421862473761308</v>
      </c>
      <c r="AH262" s="207">
        <f>AG262*(1+Variables!$D$10)</f>
        <v>82.030299723236539</v>
      </c>
      <c r="AI262" s="207">
        <f>AH262*(1+Variables!$D$10)</f>
        <v>83.670905717701274</v>
      </c>
      <c r="AJ262" s="207">
        <f>AI262*(1+Variables!$D$10)</f>
        <v>85.344323832055295</v>
      </c>
      <c r="AK262" s="207">
        <f>AJ262*(1+Variables!$D$10)</f>
        <v>87.051210308696398</v>
      </c>
      <c r="AL262" s="207">
        <f>AK262*(1+Variables!$D$10)</f>
        <v>88.79223451487033</v>
      </c>
      <c r="AM262" s="207">
        <f>AL262*(1+Variables!$D$10)</f>
        <v>90.568079205167734</v>
      </c>
      <c r="AN262" s="207">
        <f>AM262*(1+Variables!$D$10)</f>
        <v>92.379440789271086</v>
      </c>
      <c r="AO262" s="207">
        <f>AN262*(1+Variables!$D$10)</f>
        <v>94.227029605056515</v>
      </c>
      <c r="AP262" s="207">
        <f>AO262*(1+Variables!$D$10)</f>
        <v>96.111570197157647</v>
      </c>
      <c r="AQ262" s="207">
        <f>AP262*(1+Variables!$D$10)</f>
        <v>98.033801601100805</v>
      </c>
      <c r="AR262" s="207">
        <f>AQ262*(1+Variables!$D$10)</f>
        <v>99.994477633122827</v>
      </c>
      <c r="AS262" s="207">
        <f>AR262*(1+Variables!$D$10)</f>
        <v>101.99436718578528</v>
      </c>
      <c r="AT262" s="207">
        <f>AS262*(1+Variables!$D$10)</f>
        <v>104.03425452950098</v>
      </c>
      <c r="AU262" s="207">
        <f>AT262*(1+Variables!$D$10)</f>
        <v>106.11493962009101</v>
      </c>
      <c r="AV262" s="207">
        <f>AU262*(1+Variables!$D$10)</f>
        <v>108.23723841249283</v>
      </c>
      <c r="AW262" s="207">
        <f>AV262*(1+Variables!$D$10)</f>
        <v>110.40198318074269</v>
      </c>
      <c r="AX262" s="207">
        <f>AW262*(1+Variables!$D$10)</f>
        <v>112.61002284435754</v>
      </c>
      <c r="AY262" s="207">
        <f>AX262*(1+Variables!$D$10)</f>
        <v>114.8622233012447</v>
      </c>
      <c r="AZ262" s="207">
        <f>AY262*(1+Variables!$D$10)</f>
        <v>117.15946776726959</v>
      </c>
      <c r="BA262" s="207">
        <f>AZ262*(1+Variables!$D$10)</f>
        <v>119.50265712261498</v>
      </c>
      <c r="BB262" s="207">
        <f>BA262*(1+Variables!$D$10)</f>
        <v>121.89271026506728</v>
      </c>
      <c r="BC262" s="207">
        <f>BB262*(1+Variables!$D$10)</f>
        <v>124.33056447036863</v>
      </c>
      <c r="BD262" s="207">
        <f>BC262*(1+Variables!$D$10)</f>
        <v>126.81717575977601</v>
      </c>
      <c r="BE262" s="207">
        <f>BD262*(1+Variables!$D$10)</f>
        <v>129.35351927497152</v>
      </c>
      <c r="BF262" s="207">
        <f>BE262*(1+Variables!$D$10)</f>
        <v>131.94058966047095</v>
      </c>
      <c r="BG262" s="207">
        <f>BF262*(1+Variables!$D$10)</f>
        <v>134.57940145368036</v>
      </c>
      <c r="BH262" s="207">
        <f>BG262*(1+Variables!$D$10)</f>
        <v>137.27098948275398</v>
      </c>
      <c r="BI262" s="207">
        <f>BH262*(1+Variables!$D$10)</f>
        <v>140.01640927240905</v>
      </c>
      <c r="BJ262" s="207">
        <f>BI262*(1+Variables!$D$10)</f>
        <v>142.81673745785724</v>
      </c>
      <c r="BK262" s="207">
        <f>BJ262*(1+Variables!$D$10)</f>
        <v>145.6730722070144</v>
      </c>
      <c r="BL262" s="207">
        <f>BK262*(1+Variables!$D$10)</f>
        <v>148.5865336511547</v>
      </c>
      <c r="BM262" s="207">
        <f>BL262*(1+Variables!$D$10)</f>
        <v>151.5582643241778</v>
      </c>
      <c r="BN262" s="207">
        <f>BM262*(1+Variables!$D$10)</f>
        <v>154.58942961066137</v>
      </c>
      <c r="BO262" s="207">
        <f>BN262*(1+Variables!$D$10)</f>
        <v>157.68121820287459</v>
      </c>
      <c r="BP262" s="207">
        <f>BO262*(1+Variables!$D$10)</f>
        <v>160.83484256693208</v>
      </c>
      <c r="BQ262" s="207">
        <f>BP262*(1+Variables!$D$10)</f>
        <v>164.05153941827072</v>
      </c>
    </row>
    <row r="263" spans="5:69" ht="16" customHeight="1">
      <c r="E263" s="320" t="s">
        <v>330</v>
      </c>
      <c r="F263" s="320"/>
      <c r="G263" s="320"/>
      <c r="H263" s="321" t="s">
        <v>27</v>
      </c>
      <c r="I263" s="215" t="s">
        <v>311</v>
      </c>
      <c r="J263" s="216">
        <f>Variables!$D$36</f>
        <v>0.85</v>
      </c>
      <c r="K263" s="216">
        <f>Variables!$D$36</f>
        <v>0.85</v>
      </c>
      <c r="L263" s="216">
        <f>Variables!$D$36</f>
        <v>0.85</v>
      </c>
      <c r="M263" s="216">
        <f>Variables!$D$36</f>
        <v>0.85</v>
      </c>
      <c r="N263" s="216">
        <f>Variables!$D$36</f>
        <v>0.85</v>
      </c>
      <c r="O263" s="216">
        <f>Variables!$D$36</f>
        <v>0.85</v>
      </c>
      <c r="P263" s="216">
        <f>Variables!$D$36</f>
        <v>0.85</v>
      </c>
      <c r="Q263" s="216">
        <f>Variables!$D$36</f>
        <v>0.85</v>
      </c>
      <c r="R263" s="216">
        <f>Variables!$D$36</f>
        <v>0.85</v>
      </c>
      <c r="S263" s="216">
        <f>Variables!$D$36</f>
        <v>0.85</v>
      </c>
      <c r="T263" s="216">
        <f>Variables!$D$36</f>
        <v>0.85</v>
      </c>
      <c r="U263" s="216">
        <f>Variables!$D$36</f>
        <v>0.85</v>
      </c>
      <c r="V263" s="216">
        <f>Variables!$D$36</f>
        <v>0.85</v>
      </c>
      <c r="W263" s="216">
        <f>Variables!$D$36</f>
        <v>0.85</v>
      </c>
      <c r="X263" s="216">
        <f>Variables!$D$36</f>
        <v>0.85</v>
      </c>
      <c r="Y263" s="216">
        <f>Variables!$D$36</f>
        <v>0.85</v>
      </c>
      <c r="Z263" s="216">
        <f>Variables!$D$36</f>
        <v>0.85</v>
      </c>
      <c r="AA263" s="216">
        <f>Variables!$D$36</f>
        <v>0.85</v>
      </c>
      <c r="AB263" s="216">
        <f>Variables!$D$36</f>
        <v>0.85</v>
      </c>
      <c r="AC263" s="216">
        <f>Variables!$D$36</f>
        <v>0.85</v>
      </c>
      <c r="AD263" s="216">
        <f>Variables!$D$36</f>
        <v>0.85</v>
      </c>
      <c r="AE263" s="216">
        <f>Variables!$D$36</f>
        <v>0.85</v>
      </c>
      <c r="AF263" s="216">
        <f>Variables!$D$36</f>
        <v>0.85</v>
      </c>
      <c r="AG263" s="216">
        <f>Variables!$D$36</f>
        <v>0.85</v>
      </c>
      <c r="AH263" s="216">
        <f>Variables!$D$36</f>
        <v>0.85</v>
      </c>
      <c r="AI263" s="216">
        <f>Variables!$D$36</f>
        <v>0.85</v>
      </c>
      <c r="AJ263" s="216">
        <f>Variables!$D$36</f>
        <v>0.85</v>
      </c>
      <c r="AK263" s="216">
        <f>Variables!$D$36</f>
        <v>0.85</v>
      </c>
      <c r="AL263" s="216">
        <f>Variables!$D$36</f>
        <v>0.85</v>
      </c>
      <c r="AM263" s="216">
        <f>Variables!$D$36</f>
        <v>0.85</v>
      </c>
      <c r="AN263" s="216">
        <f>Variables!$D$36</f>
        <v>0.85</v>
      </c>
      <c r="AO263" s="216">
        <f>Variables!$D$36</f>
        <v>0.85</v>
      </c>
      <c r="AP263" s="216">
        <f>Variables!$D$36</f>
        <v>0.85</v>
      </c>
      <c r="AQ263" s="216">
        <f>Variables!$D$36</f>
        <v>0.85</v>
      </c>
      <c r="AR263" s="216">
        <f>Variables!$D$36</f>
        <v>0.85</v>
      </c>
      <c r="AS263" s="216">
        <f>Variables!$D$36</f>
        <v>0.85</v>
      </c>
      <c r="AT263" s="216">
        <f>Variables!$D$36</f>
        <v>0.85</v>
      </c>
      <c r="AU263" s="216">
        <f>Variables!$D$36</f>
        <v>0.85</v>
      </c>
      <c r="AV263" s="216">
        <f>Variables!$D$36</f>
        <v>0.85</v>
      </c>
      <c r="AW263" s="216">
        <f>Variables!$D$36</f>
        <v>0.85</v>
      </c>
      <c r="AX263" s="216">
        <f>Variables!$D$36</f>
        <v>0.85</v>
      </c>
      <c r="AY263" s="216">
        <f>Variables!$D$36</f>
        <v>0.85</v>
      </c>
      <c r="AZ263" s="216">
        <f>Variables!$D$36</f>
        <v>0.85</v>
      </c>
      <c r="BA263" s="216">
        <f>Variables!$D$36</f>
        <v>0.85</v>
      </c>
      <c r="BB263" s="216">
        <f>Variables!$D$36</f>
        <v>0.85</v>
      </c>
      <c r="BC263" s="216">
        <f>Variables!$D$36</f>
        <v>0.85</v>
      </c>
      <c r="BD263" s="216">
        <f>Variables!$D$36</f>
        <v>0.85</v>
      </c>
      <c r="BE263" s="216">
        <f>Variables!$D$36</f>
        <v>0.85</v>
      </c>
      <c r="BF263" s="216">
        <f>Variables!$D$36</f>
        <v>0.85</v>
      </c>
      <c r="BG263" s="216">
        <f>Variables!$D$36</f>
        <v>0.85</v>
      </c>
      <c r="BH263" s="216">
        <f>Variables!$D$36</f>
        <v>0.85</v>
      </c>
      <c r="BI263" s="216">
        <f>Variables!$D$36</f>
        <v>0.85</v>
      </c>
      <c r="BJ263" s="216">
        <f>Variables!$D$36</f>
        <v>0.85</v>
      </c>
      <c r="BK263" s="216">
        <f>Variables!$D$36</f>
        <v>0.85</v>
      </c>
      <c r="BL263" s="216">
        <f>Variables!$D$36</f>
        <v>0.85</v>
      </c>
      <c r="BM263" s="216">
        <f>Variables!$D$36</f>
        <v>0.85</v>
      </c>
      <c r="BN263" s="216">
        <f>Variables!$D$36</f>
        <v>0.85</v>
      </c>
      <c r="BO263" s="216">
        <f>Variables!$D$36</f>
        <v>0.85</v>
      </c>
      <c r="BP263" s="216">
        <f>Variables!$D$36</f>
        <v>0.85</v>
      </c>
      <c r="BQ263" s="216">
        <f>Variables!$D$36</f>
        <v>0.85</v>
      </c>
    </row>
    <row r="264" spans="5:69" ht="16" customHeight="1">
      <c r="E264" s="320"/>
      <c r="F264" s="320"/>
      <c r="G264" s="320"/>
      <c r="H264" s="321"/>
      <c r="I264" s="255" t="s">
        <v>333</v>
      </c>
      <c r="J264" s="200">
        <f>J262*J263</f>
        <v>43.35</v>
      </c>
      <c r="K264" s="200">
        <f>K262*K263</f>
        <v>44.216999999999999</v>
      </c>
      <c r="L264" s="200">
        <f t="shared" ref="L264:BQ264" si="197">L262*L263</f>
        <v>45.10134</v>
      </c>
      <c r="M264" s="200">
        <f t="shared" si="197"/>
        <v>46.003366800000002</v>
      </c>
      <c r="N264" s="200">
        <f t="shared" si="197"/>
        <v>46.923434136000004</v>
      </c>
      <c r="O264" s="200">
        <f t="shared" si="197"/>
        <v>47.861902818720004</v>
      </c>
      <c r="P264" s="200">
        <f t="shared" si="197"/>
        <v>48.819140875094398</v>
      </c>
      <c r="Q264" s="200">
        <f t="shared" si="197"/>
        <v>49.795523692596291</v>
      </c>
      <c r="R264" s="200">
        <f t="shared" si="197"/>
        <v>50.791434166448212</v>
      </c>
      <c r="S264" s="200">
        <f t="shared" si="197"/>
        <v>51.807262849777182</v>
      </c>
      <c r="T264" s="200">
        <f t="shared" si="197"/>
        <v>52.843408106772728</v>
      </c>
      <c r="U264" s="200">
        <f t="shared" si="197"/>
        <v>53.900276268908186</v>
      </c>
      <c r="V264" s="200">
        <f t="shared" si="197"/>
        <v>54.978281794286353</v>
      </c>
      <c r="W264" s="200">
        <f t="shared" si="197"/>
        <v>56.077847430172078</v>
      </c>
      <c r="X264" s="200">
        <f t="shared" si="197"/>
        <v>57.199404378775519</v>
      </c>
      <c r="Y264" s="200">
        <f t="shared" si="197"/>
        <v>58.343392466351034</v>
      </c>
      <c r="Z264" s="200">
        <f t="shared" si="197"/>
        <v>59.510260315678067</v>
      </c>
      <c r="AA264" s="200">
        <f t="shared" si="197"/>
        <v>60.700465521991624</v>
      </c>
      <c r="AB264" s="200">
        <f t="shared" si="197"/>
        <v>61.914474832431452</v>
      </c>
      <c r="AC264" s="200">
        <f t="shared" si="197"/>
        <v>63.152764329080092</v>
      </c>
      <c r="AD264" s="200">
        <f t="shared" si="197"/>
        <v>64.41581961566169</v>
      </c>
      <c r="AE264" s="200">
        <f t="shared" si="197"/>
        <v>65.704136007974924</v>
      </c>
      <c r="AF264" s="200">
        <f t="shared" si="197"/>
        <v>67.018218728134428</v>
      </c>
      <c r="AG264" s="200">
        <f t="shared" si="197"/>
        <v>68.358583102697111</v>
      </c>
      <c r="AH264" s="200">
        <f t="shared" si="197"/>
        <v>69.725754764751059</v>
      </c>
      <c r="AI264" s="200">
        <f t="shared" si="197"/>
        <v>71.120269860046079</v>
      </c>
      <c r="AJ264" s="200">
        <f t="shared" si="197"/>
        <v>72.542675257246998</v>
      </c>
      <c r="AK264" s="200">
        <f t="shared" si="197"/>
        <v>73.993528762391932</v>
      </c>
      <c r="AL264" s="200">
        <f t="shared" si="197"/>
        <v>75.473399337639776</v>
      </c>
      <c r="AM264" s="200">
        <f t="shared" si="197"/>
        <v>76.982867324392572</v>
      </c>
      <c r="AN264" s="200">
        <f t="shared" si="197"/>
        <v>78.522524670880415</v>
      </c>
      <c r="AO264" s="200">
        <f t="shared" si="197"/>
        <v>80.092975164298039</v>
      </c>
      <c r="AP264" s="200">
        <f t="shared" si="197"/>
        <v>81.694834667584004</v>
      </c>
      <c r="AQ264" s="200">
        <f t="shared" si="197"/>
        <v>83.328731360935677</v>
      </c>
      <c r="AR264" s="200">
        <f t="shared" si="197"/>
        <v>84.995305988154399</v>
      </c>
      <c r="AS264" s="200">
        <f t="shared" si="197"/>
        <v>86.695212107917484</v>
      </c>
      <c r="AT264" s="200">
        <f t="shared" si="197"/>
        <v>88.42911635007583</v>
      </c>
      <c r="AU264" s="200">
        <f t="shared" si="197"/>
        <v>90.197698677077355</v>
      </c>
      <c r="AV264" s="200">
        <f t="shared" si="197"/>
        <v>92.001652650618908</v>
      </c>
      <c r="AW264" s="200">
        <f t="shared" si="197"/>
        <v>93.841685703631285</v>
      </c>
      <c r="AX264" s="200">
        <f t="shared" si="197"/>
        <v>95.718519417703916</v>
      </c>
      <c r="AY264" s="200">
        <f t="shared" si="197"/>
        <v>97.632889806057989</v>
      </c>
      <c r="AZ264" s="200">
        <f t="shared" si="197"/>
        <v>99.585547602179147</v>
      </c>
      <c r="BA264" s="200">
        <f t="shared" si="197"/>
        <v>101.57725855422272</v>
      </c>
      <c r="BB264" s="200">
        <f t="shared" si="197"/>
        <v>103.60880372530718</v>
      </c>
      <c r="BC264" s="200">
        <f t="shared" si="197"/>
        <v>105.68097979981333</v>
      </c>
      <c r="BD264" s="200">
        <f t="shared" si="197"/>
        <v>107.7945993958096</v>
      </c>
      <c r="BE264" s="200">
        <f t="shared" si="197"/>
        <v>109.95049138372579</v>
      </c>
      <c r="BF264" s="200">
        <f t="shared" si="197"/>
        <v>112.14950121140031</v>
      </c>
      <c r="BG264" s="200">
        <f t="shared" si="197"/>
        <v>114.3924912356283</v>
      </c>
      <c r="BH264" s="200">
        <f t="shared" si="197"/>
        <v>116.68034106034088</v>
      </c>
      <c r="BI264" s="200">
        <f t="shared" si="197"/>
        <v>119.01394788154769</v>
      </c>
      <c r="BJ264" s="200">
        <f t="shared" si="197"/>
        <v>121.39422683917866</v>
      </c>
      <c r="BK264" s="200">
        <f t="shared" si="197"/>
        <v>123.82211137596224</v>
      </c>
      <c r="BL264" s="200">
        <f t="shared" si="197"/>
        <v>126.29855360348149</v>
      </c>
      <c r="BM264" s="200">
        <f t="shared" si="197"/>
        <v>128.82452467555112</v>
      </c>
      <c r="BN264" s="200">
        <f t="shared" si="197"/>
        <v>131.40101516906216</v>
      </c>
      <c r="BO264" s="200">
        <f t="shared" si="197"/>
        <v>134.02903547244341</v>
      </c>
      <c r="BP264" s="200">
        <f t="shared" si="197"/>
        <v>136.70961618189227</v>
      </c>
      <c r="BQ264" s="200">
        <f t="shared" si="197"/>
        <v>139.44380850553011</v>
      </c>
    </row>
    <row r="265" spans="5:69" ht="16" customHeight="1">
      <c r="E265" s="320"/>
      <c r="F265" s="320"/>
      <c r="G265" s="320"/>
      <c r="H265" s="321"/>
      <c r="I265" s="215" t="s">
        <v>447</v>
      </c>
      <c r="J265" s="204">
        <f>J91*J264</f>
        <v>185546.09503348917</v>
      </c>
      <c r="K265" s="204">
        <f>K91*K264</f>
        <v>285740.98635157326</v>
      </c>
      <c r="L265" s="204">
        <f t="shared" ref="L265:BQ265" si="198">L91*L264</f>
        <v>342573.75526033115</v>
      </c>
      <c r="M265" s="204">
        <f t="shared" si="198"/>
        <v>377463.84297042846</v>
      </c>
      <c r="N265" s="204">
        <f t="shared" si="198"/>
        <v>401340.32453620783</v>
      </c>
      <c r="O265" s="204">
        <f t="shared" si="198"/>
        <v>419782.34307339397</v>
      </c>
      <c r="P265" s="204">
        <f t="shared" si="198"/>
        <v>435640.73585415678</v>
      </c>
      <c r="Q265" s="204">
        <f t="shared" si="198"/>
        <v>450375.06839894771</v>
      </c>
      <c r="R265" s="204">
        <f t="shared" si="198"/>
        <v>464735.52679019078</v>
      </c>
      <c r="S265" s="204">
        <f t="shared" si="198"/>
        <v>479110.68782692659</v>
      </c>
      <c r="T265" s="204">
        <f t="shared" si="198"/>
        <v>493704.88703057985</v>
      </c>
      <c r="U265" s="204">
        <f t="shared" si="198"/>
        <v>508628.68171160831</v>
      </c>
      <c r="V265" s="204">
        <f t="shared" si="198"/>
        <v>523944.99267871323</v>
      </c>
      <c r="W265" s="204">
        <f t="shared" si="198"/>
        <v>539692.64222211053</v>
      </c>
      <c r="X265" s="204">
        <f t="shared" si="198"/>
        <v>555898.36436792219</v>
      </c>
      <c r="Y265" s="204">
        <f t="shared" si="198"/>
        <v>572582.93616732548</v>
      </c>
      <c r="Z265" s="204">
        <f t="shared" si="198"/>
        <v>589764.31089521176</v>
      </c>
      <c r="AA265" s="204">
        <f t="shared" si="198"/>
        <v>607459.22240992985</v>
      </c>
      <c r="AB265" s="204">
        <f t="shared" si="198"/>
        <v>625684.00999803748</v>
      </c>
      <c r="AC265" s="204">
        <f t="shared" si="198"/>
        <v>644455.04586504132</v>
      </c>
      <c r="AD265" s="204">
        <f t="shared" si="198"/>
        <v>663788.96018019458</v>
      </c>
      <c r="AE265" s="204">
        <f t="shared" si="198"/>
        <v>683702.76308459346</v>
      </c>
      <c r="AF265" s="204">
        <f t="shared" si="198"/>
        <v>704213.91436761792</v>
      </c>
      <c r="AG265" s="204">
        <f t="shared" si="198"/>
        <v>725340.36667779437</v>
      </c>
      <c r="AH265" s="204">
        <f t="shared" si="198"/>
        <v>747100.59546649375</v>
      </c>
      <c r="AI265" s="204">
        <f t="shared" si="198"/>
        <v>769513.62240255496</v>
      </c>
      <c r="AJ265" s="204">
        <f t="shared" si="198"/>
        <v>792599.03570138547</v>
      </c>
      <c r="AK265" s="204">
        <f t="shared" si="198"/>
        <v>816377.00913207175</v>
      </c>
      <c r="AL265" s="204">
        <f t="shared" si="198"/>
        <v>840868.32060945255</v>
      </c>
      <c r="AM265" s="204">
        <f t="shared" si="198"/>
        <v>866094.37084147974</v>
      </c>
      <c r="AN265" s="204">
        <f t="shared" si="198"/>
        <v>892077.20227973349</v>
      </c>
      <c r="AO265" s="204">
        <f t="shared" si="198"/>
        <v>918839.51850776025</v>
      </c>
      <c r="AP265" s="204">
        <f t="shared" si="198"/>
        <v>946404.7041444066</v>
      </c>
      <c r="AQ265" s="204">
        <f t="shared" si="198"/>
        <v>974796.84531025973</v>
      </c>
      <c r="AR265" s="204">
        <f t="shared" si="198"/>
        <v>1004040.7506907432</v>
      </c>
      <c r="AS265" s="204">
        <f t="shared" si="198"/>
        <v>1034161.9732222653</v>
      </c>
      <c r="AT265" s="204">
        <f t="shared" si="198"/>
        <v>1065186.8324244409</v>
      </c>
      <c r="AU265" s="204">
        <f t="shared" si="198"/>
        <v>1097142.4373999834</v>
      </c>
      <c r="AV265" s="204">
        <f t="shared" si="198"/>
        <v>1130056.7105234154</v>
      </c>
      <c r="AW265" s="204">
        <f t="shared" si="198"/>
        <v>1163958.4118398484</v>
      </c>
      <c r="AX265" s="204">
        <f t="shared" si="198"/>
        <v>1198877.1641954165</v>
      </c>
      <c r="AY265" s="204">
        <f t="shared" si="198"/>
        <v>1234843.4791214694</v>
      </c>
      <c r="AZ265" s="204">
        <f t="shared" si="198"/>
        <v>1271888.7834952101</v>
      </c>
      <c r="BA265" s="204">
        <f t="shared" si="198"/>
        <v>1310045.4470001156</v>
      </c>
      <c r="BB265" s="204">
        <f t="shared" si="198"/>
        <v>1349346.8104101447</v>
      </c>
      <c r="BC265" s="204">
        <f t="shared" si="198"/>
        <v>1389827.2147224618</v>
      </c>
      <c r="BD265" s="204">
        <f t="shared" si="198"/>
        <v>1431522.0311641423</v>
      </c>
      <c r="BE265" s="204">
        <f t="shared" si="198"/>
        <v>1474467.6920990702</v>
      </c>
      <c r="BF265" s="204">
        <f t="shared" si="198"/>
        <v>1518701.7228620434</v>
      </c>
      <c r="BG265" s="204">
        <f t="shared" si="198"/>
        <v>1564262.7745479057</v>
      </c>
      <c r="BH265" s="204">
        <f t="shared" si="198"/>
        <v>1611190.6577843437</v>
      </c>
      <c r="BI265" s="204">
        <f t="shared" si="198"/>
        <v>1659526.3775178741</v>
      </c>
      <c r="BJ265" s="204">
        <f t="shared" si="198"/>
        <v>1709312.1688434104</v>
      </c>
      <c r="BK265" s="204">
        <f t="shared" si="198"/>
        <v>1760591.5339087131</v>
      </c>
      <c r="BL265" s="204">
        <f t="shared" si="198"/>
        <v>1813409.2799259746</v>
      </c>
      <c r="BM265" s="204">
        <f t="shared" si="198"/>
        <v>1867811.5583237538</v>
      </c>
      <c r="BN265" s="204">
        <f t="shared" si="198"/>
        <v>1923845.9050734667</v>
      </c>
      <c r="BO265" s="204">
        <f t="shared" si="198"/>
        <v>1981561.2822256705</v>
      </c>
      <c r="BP265" s="204">
        <f t="shared" si="198"/>
        <v>2041008.1206924405</v>
      </c>
      <c r="BQ265" s="204">
        <f t="shared" si="198"/>
        <v>2102238.3643132141</v>
      </c>
    </row>
    <row r="266" spans="5:69" ht="16" customHeight="1">
      <c r="E266" s="320"/>
      <c r="F266" s="320"/>
      <c r="G266" s="320"/>
      <c r="H266" s="321"/>
      <c r="I266" s="215" t="s">
        <v>448</v>
      </c>
      <c r="J266" s="204">
        <f>J92*J264</f>
        <v>132124.35233160618</v>
      </c>
      <c r="K266" s="204">
        <f>K92*K264</f>
        <v>136088.08290155439</v>
      </c>
      <c r="L266" s="204">
        <f t="shared" ref="L266:BQ266" si="199">L92*L264</f>
        <v>140170.72538860104</v>
      </c>
      <c r="M266" s="204">
        <f t="shared" si="199"/>
        <v>144375.84715025904</v>
      </c>
      <c r="N266" s="204">
        <f t="shared" si="199"/>
        <v>148707.12256476688</v>
      </c>
      <c r="O266" s="204">
        <f t="shared" si="199"/>
        <v>153168.33624170988</v>
      </c>
      <c r="P266" s="204">
        <f t="shared" si="199"/>
        <v>157763.38632896118</v>
      </c>
      <c r="Q266" s="204">
        <f t="shared" si="199"/>
        <v>162496.28791882997</v>
      </c>
      <c r="R266" s="204">
        <f t="shared" si="199"/>
        <v>167371.1765563949</v>
      </c>
      <c r="S266" s="204">
        <f t="shared" si="199"/>
        <v>172392.31185308672</v>
      </c>
      <c r="T266" s="204">
        <f t="shared" si="199"/>
        <v>177564.08120867933</v>
      </c>
      <c r="U266" s="204">
        <f t="shared" si="199"/>
        <v>182891.00364493974</v>
      </c>
      <c r="V266" s="204">
        <f t="shared" si="199"/>
        <v>188377.73375428794</v>
      </c>
      <c r="W266" s="204">
        <f t="shared" si="199"/>
        <v>194029.06576691658</v>
      </c>
      <c r="X266" s="204">
        <f t="shared" si="199"/>
        <v>199849.93773992403</v>
      </c>
      <c r="Y266" s="204">
        <f t="shared" si="199"/>
        <v>205845.43587212177</v>
      </c>
      <c r="Z266" s="204">
        <f t="shared" si="199"/>
        <v>212020.7989482854</v>
      </c>
      <c r="AA266" s="204">
        <f t="shared" si="199"/>
        <v>218381.42291673398</v>
      </c>
      <c r="AB266" s="204">
        <f t="shared" si="199"/>
        <v>224932.86560423602</v>
      </c>
      <c r="AC266" s="204">
        <f t="shared" si="199"/>
        <v>231680.85157236308</v>
      </c>
      <c r="AD266" s="204">
        <f t="shared" si="199"/>
        <v>238631.27711953397</v>
      </c>
      <c r="AE266" s="204">
        <f t="shared" si="199"/>
        <v>245790.21543312</v>
      </c>
      <c r="AF266" s="204">
        <f t="shared" si="199"/>
        <v>253163.92189611355</v>
      </c>
      <c r="AG266" s="204">
        <f t="shared" si="199"/>
        <v>260758.83955299691</v>
      </c>
      <c r="AH266" s="204">
        <f t="shared" si="199"/>
        <v>268581.60473958688</v>
      </c>
      <c r="AI266" s="204">
        <f t="shared" si="199"/>
        <v>276639.05288177449</v>
      </c>
      <c r="AJ266" s="204">
        <f t="shared" si="199"/>
        <v>284938.22446822777</v>
      </c>
      <c r="AK266" s="204">
        <f t="shared" si="199"/>
        <v>293486.37120227463</v>
      </c>
      <c r="AL266" s="204">
        <f t="shared" si="199"/>
        <v>302290.9623383428</v>
      </c>
      <c r="AM266" s="204">
        <f t="shared" si="199"/>
        <v>311359.6912084932</v>
      </c>
      <c r="AN266" s="204">
        <f t="shared" si="199"/>
        <v>320700.48194474797</v>
      </c>
      <c r="AO266" s="204">
        <f t="shared" si="199"/>
        <v>330321.49640309036</v>
      </c>
      <c r="AP266" s="204">
        <f t="shared" si="199"/>
        <v>340231.14129518328</v>
      </c>
      <c r="AQ266" s="204">
        <f t="shared" si="199"/>
        <v>350438.07553403871</v>
      </c>
      <c r="AR266" s="204">
        <f t="shared" si="199"/>
        <v>360951.21780005976</v>
      </c>
      <c r="AS266" s="204">
        <f t="shared" si="199"/>
        <v>371779.7543340617</v>
      </c>
      <c r="AT266" s="204">
        <f t="shared" si="199"/>
        <v>382933.14696408348</v>
      </c>
      <c r="AU266" s="204">
        <f t="shared" si="199"/>
        <v>394421.14137300587</v>
      </c>
      <c r="AV266" s="204">
        <f t="shared" si="199"/>
        <v>406253.7756141962</v>
      </c>
      <c r="AW266" s="204">
        <f t="shared" si="199"/>
        <v>418441.38888262206</v>
      </c>
      <c r="AX266" s="204">
        <f t="shared" si="199"/>
        <v>430994.63054910087</v>
      </c>
      <c r="AY266" s="204">
        <f t="shared" si="199"/>
        <v>443924.46946557373</v>
      </c>
      <c r="AZ266" s="204">
        <f t="shared" si="199"/>
        <v>457242.20354954095</v>
      </c>
      <c r="BA266" s="204">
        <f t="shared" si="199"/>
        <v>470959.46965602715</v>
      </c>
      <c r="BB266" s="204">
        <f t="shared" si="199"/>
        <v>485088.25374570803</v>
      </c>
      <c r="BC266" s="204">
        <f t="shared" si="199"/>
        <v>499640.90135807922</v>
      </c>
      <c r="BD266" s="204">
        <f t="shared" si="199"/>
        <v>514630.12839882157</v>
      </c>
      <c r="BE266" s="204">
        <f t="shared" si="199"/>
        <v>530069.03225078643</v>
      </c>
      <c r="BF266" s="204">
        <f t="shared" si="199"/>
        <v>545971.10321830981</v>
      </c>
      <c r="BG266" s="204">
        <f t="shared" si="199"/>
        <v>562350.23631485924</v>
      </c>
      <c r="BH266" s="204">
        <f t="shared" si="199"/>
        <v>579220.74340430507</v>
      </c>
      <c r="BI266" s="204">
        <f t="shared" si="199"/>
        <v>596597.36570643436</v>
      </c>
      <c r="BJ266" s="204">
        <f t="shared" si="199"/>
        <v>614495.28667762736</v>
      </c>
      <c r="BK266" s="204">
        <f t="shared" si="199"/>
        <v>632930.14527795615</v>
      </c>
      <c r="BL266" s="204">
        <f t="shared" si="199"/>
        <v>651918.04963629472</v>
      </c>
      <c r="BM266" s="204">
        <f t="shared" si="199"/>
        <v>671475.59112538386</v>
      </c>
      <c r="BN266" s="204">
        <f t="shared" si="199"/>
        <v>691619.8588591452</v>
      </c>
      <c r="BO266" s="204">
        <f t="shared" si="199"/>
        <v>712368.45462491957</v>
      </c>
      <c r="BP266" s="204">
        <f t="shared" si="199"/>
        <v>733739.50826366735</v>
      </c>
      <c r="BQ266" s="204">
        <f t="shared" si="199"/>
        <v>755751.69351157721</v>
      </c>
    </row>
    <row r="267" spans="5:69" ht="16" customHeight="1">
      <c r="E267" s="320"/>
      <c r="F267" s="320"/>
      <c r="G267" s="320"/>
      <c r="H267" s="321"/>
      <c r="I267" s="214" t="s">
        <v>449</v>
      </c>
      <c r="J267" s="204">
        <f>J93*J264</f>
        <v>53421.742701882962</v>
      </c>
      <c r="K267" s="204">
        <f>K93*K264</f>
        <v>149652.9034500189</v>
      </c>
      <c r="L267" s="204">
        <f t="shared" ref="L267:BQ267" si="200">L93*L264</f>
        <v>202403.0298717301</v>
      </c>
      <c r="M267" s="204">
        <f t="shared" si="200"/>
        <v>233087.99582016937</v>
      </c>
      <c r="N267" s="204">
        <f t="shared" si="200"/>
        <v>252633.20197144101</v>
      </c>
      <c r="O267" s="204">
        <f t="shared" si="200"/>
        <v>266614.00683168415</v>
      </c>
      <c r="P267" s="204">
        <f t="shared" si="200"/>
        <v>277877.3495251956</v>
      </c>
      <c r="Q267" s="204">
        <f t="shared" si="200"/>
        <v>287878.78048011765</v>
      </c>
      <c r="R267" s="204">
        <f t="shared" si="200"/>
        <v>297364.35023379588</v>
      </c>
      <c r="S267" s="204">
        <f t="shared" si="200"/>
        <v>306718.37597383989</v>
      </c>
      <c r="T267" s="204">
        <f t="shared" si="200"/>
        <v>316140.80582190037</v>
      </c>
      <c r="U267" s="204">
        <f t="shared" si="200"/>
        <v>325737.67806666857</v>
      </c>
      <c r="V267" s="204">
        <f t="shared" si="200"/>
        <v>335567.25892442535</v>
      </c>
      <c r="W267" s="204">
        <f t="shared" si="200"/>
        <v>345663.57645519392</v>
      </c>
      <c r="X267" s="204">
        <f t="shared" si="200"/>
        <v>356048.42662799812</v>
      </c>
      <c r="Y267" s="204">
        <f t="shared" si="200"/>
        <v>366737.50029520376</v>
      </c>
      <c r="Z267" s="204">
        <f t="shared" si="200"/>
        <v>377743.5119469263</v>
      </c>
      <c r="AA267" s="204">
        <f t="shared" si="200"/>
        <v>389077.79949319595</v>
      </c>
      <c r="AB267" s="204">
        <f t="shared" si="200"/>
        <v>400751.1443938014</v>
      </c>
      <c r="AC267" s="204">
        <f t="shared" si="200"/>
        <v>412774.19429267832</v>
      </c>
      <c r="AD267" s="204">
        <f t="shared" si="200"/>
        <v>425157.68306066067</v>
      </c>
      <c r="AE267" s="204">
        <f t="shared" si="200"/>
        <v>437912.54765147361</v>
      </c>
      <c r="AF267" s="204">
        <f t="shared" si="200"/>
        <v>451049.99247150437</v>
      </c>
      <c r="AG267" s="204">
        <f t="shared" si="200"/>
        <v>464581.52712479734</v>
      </c>
      <c r="AH267" s="204">
        <f t="shared" si="200"/>
        <v>478518.99072690686</v>
      </c>
      <c r="AI267" s="204">
        <f t="shared" si="200"/>
        <v>492874.56952078047</v>
      </c>
      <c r="AJ267" s="204">
        <f t="shared" si="200"/>
        <v>507660.81123315776</v>
      </c>
      <c r="AK267" s="204">
        <f t="shared" si="200"/>
        <v>522890.63792979723</v>
      </c>
      <c r="AL267" s="204">
        <f t="shared" si="200"/>
        <v>538577.35827110987</v>
      </c>
      <c r="AM267" s="204">
        <f t="shared" si="200"/>
        <v>554734.67963298655</v>
      </c>
      <c r="AN267" s="204">
        <f t="shared" si="200"/>
        <v>571376.72033498541</v>
      </c>
      <c r="AO267" s="204">
        <f t="shared" si="200"/>
        <v>588518.02210466983</v>
      </c>
      <c r="AP267" s="204">
        <f t="shared" si="200"/>
        <v>606173.5628492235</v>
      </c>
      <c r="AQ267" s="204">
        <f t="shared" si="200"/>
        <v>624358.76977622113</v>
      </c>
      <c r="AR267" s="204">
        <f t="shared" si="200"/>
        <v>643089.53289068351</v>
      </c>
      <c r="AS267" s="204">
        <f t="shared" si="200"/>
        <v>662382.21888820361</v>
      </c>
      <c r="AT267" s="204">
        <f t="shared" si="200"/>
        <v>682253.68546035746</v>
      </c>
      <c r="AU267" s="204">
        <f t="shared" si="200"/>
        <v>702721.29602697724</v>
      </c>
      <c r="AV267" s="204">
        <f t="shared" si="200"/>
        <v>723802.93490921916</v>
      </c>
      <c r="AW267" s="204">
        <f t="shared" si="200"/>
        <v>745517.02295722626</v>
      </c>
      <c r="AX267" s="204">
        <f t="shared" si="200"/>
        <v>767882.53364631592</v>
      </c>
      <c r="AY267" s="204">
        <f t="shared" si="200"/>
        <v>790919.00965589553</v>
      </c>
      <c r="AZ267" s="204">
        <f t="shared" si="200"/>
        <v>814646.57994566928</v>
      </c>
      <c r="BA267" s="204">
        <f t="shared" si="200"/>
        <v>839085.97734408837</v>
      </c>
      <c r="BB267" s="204">
        <f t="shared" si="200"/>
        <v>864258.55666443682</v>
      </c>
      <c r="BC267" s="204">
        <f t="shared" si="200"/>
        <v>890186.31336438225</v>
      </c>
      <c r="BD267" s="204">
        <f t="shared" si="200"/>
        <v>916891.90276532061</v>
      </c>
      <c r="BE267" s="204">
        <f t="shared" si="200"/>
        <v>944398.65984828363</v>
      </c>
      <c r="BF267" s="204">
        <f t="shared" si="200"/>
        <v>972730.61964373372</v>
      </c>
      <c r="BG267" s="204">
        <f t="shared" si="200"/>
        <v>1001912.5382330467</v>
      </c>
      <c r="BH267" s="204">
        <f t="shared" si="200"/>
        <v>1031969.9143800385</v>
      </c>
      <c r="BI267" s="204">
        <f t="shared" si="200"/>
        <v>1062929.0118114401</v>
      </c>
      <c r="BJ267" s="204">
        <f t="shared" si="200"/>
        <v>1094816.8821657833</v>
      </c>
      <c r="BK267" s="204">
        <f t="shared" si="200"/>
        <v>1127661.3886307569</v>
      </c>
      <c r="BL267" s="204">
        <f t="shared" si="200"/>
        <v>1161491.23028968</v>
      </c>
      <c r="BM267" s="204">
        <f t="shared" si="200"/>
        <v>1196335.9671983703</v>
      </c>
      <c r="BN267" s="204">
        <f t="shared" si="200"/>
        <v>1232226.0462143214</v>
      </c>
      <c r="BO267" s="204">
        <f t="shared" si="200"/>
        <v>1269192.8276007508</v>
      </c>
      <c r="BP267" s="204">
        <f t="shared" si="200"/>
        <v>1307268.6124287734</v>
      </c>
      <c r="BQ267" s="204">
        <f t="shared" si="200"/>
        <v>1346486.6708016363</v>
      </c>
    </row>
    <row r="268" spans="5:69" ht="16" customHeight="1">
      <c r="E268" s="320"/>
      <c r="F268" s="320"/>
      <c r="G268" s="320"/>
      <c r="H268" s="321"/>
      <c r="I268" s="215" t="s">
        <v>299</v>
      </c>
      <c r="J268" s="237">
        <f>(J16+J30+J43+J56+J69+J82)*J264</f>
        <v>0</v>
      </c>
      <c r="K268" s="237">
        <f>(K16+K30+K43+K56+K69+K82)*K264</f>
        <v>19.721976494376339</v>
      </c>
      <c r="L268" s="237">
        <f t="shared" ref="L268:BQ268" si="201">(L16+L30+L43+L56+L69+L82)*L264</f>
        <v>30.371843801339566</v>
      </c>
      <c r="M268" s="237">
        <f t="shared" si="201"/>
        <v>36.412685201567044</v>
      </c>
      <c r="N268" s="237">
        <f t="shared" si="201"/>
        <v>40.121205661569583</v>
      </c>
      <c r="O268" s="237">
        <f t="shared" si="201"/>
        <v>42.659073182433978</v>
      </c>
      <c r="P268" s="237">
        <f t="shared" si="201"/>
        <v>44.619303366925834</v>
      </c>
      <c r="Q268" s="237">
        <f t="shared" si="201"/>
        <v>46.304916042333204</v>
      </c>
      <c r="R268" s="237">
        <f t="shared" si="201"/>
        <v>47.871050646546998</v>
      </c>
      <c r="S268" s="237">
        <f t="shared" si="201"/>
        <v>49.397445598644737</v>
      </c>
      <c r="T268" s="237">
        <f t="shared" si="201"/>
        <v>50.925403317281777</v>
      </c>
      <c r="U268" s="237">
        <f t="shared" si="201"/>
        <v>52.476642935645856</v>
      </c>
      <c r="V268" s="237">
        <f t="shared" si="201"/>
        <v>54.06291575832649</v>
      </c>
      <c r="W268" s="237">
        <f t="shared" si="201"/>
        <v>55.690909733728013</v>
      </c>
      <c r="X268" s="237">
        <f t="shared" si="201"/>
        <v>57.364751342092255</v>
      </c>
      <c r="Y268" s="237">
        <f t="shared" si="201"/>
        <v>59.08728218369474</v>
      </c>
      <c r="Z268" s="237">
        <f t="shared" si="201"/>
        <v>60.86071068288885</v>
      </c>
      <c r="AA268" s="237">
        <f t="shared" si="201"/>
        <v>62.686945120553965</v>
      </c>
      <c r="AB268" s="237">
        <f t="shared" si="201"/>
        <v>64.567764163931599</v>
      </c>
      <c r="AC268" s="237">
        <f t="shared" si="201"/>
        <v>66.504904540627678</v>
      </c>
      <c r="AD268" s="237">
        <f t="shared" si="201"/>
        <v>68.500106477253325</v>
      </c>
      <c r="AE268" s="237">
        <f t="shared" si="201"/>
        <v>70.555137619778435</v>
      </c>
      <c r="AF268" s="237">
        <f t="shared" si="201"/>
        <v>72.67180600195762</v>
      </c>
      <c r="AG268" s="237">
        <f t="shared" si="201"/>
        <v>74.851967451345075</v>
      </c>
      <c r="AH268" s="237">
        <f t="shared" si="201"/>
        <v>77.097530182243091</v>
      </c>
      <c r="AI268" s="237">
        <f t="shared" si="201"/>
        <v>79.410457978462816</v>
      </c>
      <c r="AJ268" s="237">
        <f t="shared" si="201"/>
        <v>81.79277268210042</v>
      </c>
      <c r="AK268" s="237">
        <f t="shared" si="201"/>
        <v>84.246556354348144</v>
      </c>
      <c r="AL268" s="237">
        <f t="shared" si="201"/>
        <v>86.773953295788814</v>
      </c>
      <c r="AM268" s="237">
        <f t="shared" si="201"/>
        <v>89.37717202257565</v>
      </c>
      <c r="AN268" s="237">
        <f t="shared" si="201"/>
        <v>92.058487248488646</v>
      </c>
      <c r="AO268" s="237">
        <f t="shared" si="201"/>
        <v>94.820241899213599</v>
      </c>
      <c r="AP268" s="237">
        <f t="shared" si="201"/>
        <v>97.664849173157819</v>
      </c>
      <c r="AQ268" s="237">
        <f t="shared" si="201"/>
        <v>100.59479465700612</v>
      </c>
      <c r="AR268" s="237">
        <f t="shared" si="201"/>
        <v>103.61263850112962</v>
      </c>
      <c r="AS268" s="237">
        <f t="shared" si="201"/>
        <v>106.72101765841431</v>
      </c>
      <c r="AT268" s="237">
        <f t="shared" si="201"/>
        <v>109.92264818931466</v>
      </c>
      <c r="AU268" s="237">
        <f t="shared" si="201"/>
        <v>113.22032763557951</v>
      </c>
      <c r="AV268" s="237">
        <f t="shared" si="201"/>
        <v>116.61693746494552</v>
      </c>
      <c r="AW268" s="237">
        <f t="shared" si="201"/>
        <v>120.1154455890461</v>
      </c>
      <c r="AX268" s="237">
        <f t="shared" si="201"/>
        <v>123.71890895679515</v>
      </c>
      <c r="AY268" s="237">
        <f t="shared" si="201"/>
        <v>127.43047622553861</v>
      </c>
      <c r="AZ268" s="237">
        <f t="shared" si="201"/>
        <v>131.25339051232501</v>
      </c>
      <c r="BA268" s="237">
        <f t="shared" si="201"/>
        <v>135.19099222770504</v>
      </c>
      <c r="BB268" s="237">
        <f t="shared" si="201"/>
        <v>139.24672199454145</v>
      </c>
      <c r="BC268" s="237">
        <f t="shared" si="201"/>
        <v>143.42412365438037</v>
      </c>
      <c r="BD268" s="237">
        <f t="shared" si="201"/>
        <v>147.72684736401314</v>
      </c>
      <c r="BE268" s="237">
        <f t="shared" si="201"/>
        <v>152.15865278493425</v>
      </c>
      <c r="BF268" s="237">
        <f t="shared" si="201"/>
        <v>156.72341236848263</v>
      </c>
      <c r="BG268" s="237">
        <f t="shared" si="201"/>
        <v>161.42511473953726</v>
      </c>
      <c r="BH268" s="237">
        <f t="shared" si="201"/>
        <v>166.26786818172354</v>
      </c>
      <c r="BI268" s="237">
        <f t="shared" si="201"/>
        <v>171.25590422717525</v>
      </c>
      <c r="BJ268" s="237">
        <f t="shared" si="201"/>
        <v>176.39358135399056</v>
      </c>
      <c r="BK268" s="237">
        <f t="shared" si="201"/>
        <v>181.6853887946103</v>
      </c>
      <c r="BL268" s="237">
        <f t="shared" si="201"/>
        <v>187.13595045844866</v>
      </c>
      <c r="BM268" s="237">
        <f t="shared" si="201"/>
        <v>192.75002897220207</v>
      </c>
      <c r="BN268" s="237">
        <f t="shared" si="201"/>
        <v>198.53252984136813</v>
      </c>
      <c r="BO268" s="237">
        <f t="shared" si="201"/>
        <v>204.48850573660928</v>
      </c>
      <c r="BP268" s="237">
        <f t="shared" si="201"/>
        <v>210.62316090870743</v>
      </c>
      <c r="BQ268" s="237">
        <f t="shared" si="201"/>
        <v>216.94185573596877</v>
      </c>
    </row>
    <row r="269" spans="5:69" ht="16" customHeight="1">
      <c r="E269" s="320"/>
      <c r="F269" s="320"/>
      <c r="G269" s="320"/>
      <c r="H269" s="321"/>
      <c r="I269" s="255" t="s">
        <v>301</v>
      </c>
      <c r="J269" s="237">
        <f>(J17+J31+J44+J57+J70+J83)*J264</f>
        <v>0</v>
      </c>
      <c r="K269" s="237">
        <f>(K17+K31+K44+K57+K70+K83)*K264</f>
        <v>4.9304941235940847</v>
      </c>
      <c r="L269" s="237">
        <f t="shared" ref="L269:BQ269" si="202">(L17+L31+L44+L57+L70+L83)*L264</f>
        <v>7.5929609503348914</v>
      </c>
      <c r="M269" s="237">
        <f t="shared" si="202"/>
        <v>9.1031713003917609</v>
      </c>
      <c r="N269" s="237">
        <f t="shared" si="202"/>
        <v>10.030301415392396</v>
      </c>
      <c r="O269" s="237">
        <f t="shared" si="202"/>
        <v>10.664768295608495</v>
      </c>
      <c r="P269" s="237">
        <f t="shared" si="202"/>
        <v>11.154825841731459</v>
      </c>
      <c r="Q269" s="237">
        <f t="shared" si="202"/>
        <v>11.576229010583301</v>
      </c>
      <c r="R269" s="237">
        <f t="shared" si="202"/>
        <v>11.967762661636749</v>
      </c>
      <c r="S269" s="237">
        <f t="shared" si="202"/>
        <v>12.349361399661184</v>
      </c>
      <c r="T269" s="237">
        <f t="shared" si="202"/>
        <v>12.731350829320444</v>
      </c>
      <c r="U269" s="237">
        <f t="shared" si="202"/>
        <v>13.119160733911464</v>
      </c>
      <c r="V269" s="237">
        <f t="shared" si="202"/>
        <v>13.515728939581622</v>
      </c>
      <c r="W269" s="237">
        <f t="shared" si="202"/>
        <v>13.922727433432003</v>
      </c>
      <c r="X269" s="237">
        <f t="shared" si="202"/>
        <v>14.341187835523064</v>
      </c>
      <c r="Y269" s="237">
        <f t="shared" si="202"/>
        <v>14.771820545923685</v>
      </c>
      <c r="Z269" s="237">
        <f t="shared" si="202"/>
        <v>15.215177670722213</v>
      </c>
      <c r="AA269" s="237">
        <f t="shared" si="202"/>
        <v>15.671736280138491</v>
      </c>
      <c r="AB269" s="237">
        <f t="shared" si="202"/>
        <v>16.1419410409829</v>
      </c>
      <c r="AC269" s="237">
        <f t="shared" si="202"/>
        <v>16.626226135156919</v>
      </c>
      <c r="AD269" s="237">
        <f t="shared" si="202"/>
        <v>17.125026619313331</v>
      </c>
      <c r="AE269" s="237">
        <f t="shared" si="202"/>
        <v>17.638784404944609</v>
      </c>
      <c r="AF269" s="237">
        <f t="shared" si="202"/>
        <v>18.167951500489405</v>
      </c>
      <c r="AG269" s="237">
        <f t="shared" si="202"/>
        <v>18.712991862836269</v>
      </c>
      <c r="AH269" s="237">
        <f t="shared" si="202"/>
        <v>19.274382545560773</v>
      </c>
      <c r="AI269" s="237">
        <f t="shared" si="202"/>
        <v>19.852614494615704</v>
      </c>
      <c r="AJ269" s="237">
        <f t="shared" si="202"/>
        <v>20.448193170525105</v>
      </c>
      <c r="AK269" s="237">
        <f t="shared" si="202"/>
        <v>21.061639088587036</v>
      </c>
      <c r="AL269" s="237">
        <f t="shared" si="202"/>
        <v>21.693488323947204</v>
      </c>
      <c r="AM269" s="237">
        <f t="shared" si="202"/>
        <v>22.344293005643912</v>
      </c>
      <c r="AN269" s="237">
        <f t="shared" si="202"/>
        <v>23.014621812122162</v>
      </c>
      <c r="AO269" s="237">
        <f t="shared" si="202"/>
        <v>23.7050604748034</v>
      </c>
      <c r="AP269" s="237">
        <f t="shared" si="202"/>
        <v>24.416212293289455</v>
      </c>
      <c r="AQ269" s="237">
        <f t="shared" si="202"/>
        <v>25.14869866425153</v>
      </c>
      <c r="AR269" s="237">
        <f t="shared" si="202"/>
        <v>25.903159625282406</v>
      </c>
      <c r="AS269" s="237">
        <f t="shared" si="202"/>
        <v>26.680254414603578</v>
      </c>
      <c r="AT269" s="237">
        <f t="shared" si="202"/>
        <v>27.480662047328664</v>
      </c>
      <c r="AU269" s="237">
        <f t="shared" si="202"/>
        <v>28.305081908894877</v>
      </c>
      <c r="AV269" s="237">
        <f t="shared" si="202"/>
        <v>29.154234366236381</v>
      </c>
      <c r="AW269" s="237">
        <f t="shared" si="202"/>
        <v>30.028861397261526</v>
      </c>
      <c r="AX269" s="237">
        <f t="shared" si="202"/>
        <v>30.929727239198787</v>
      </c>
      <c r="AY269" s="237">
        <f t="shared" si="202"/>
        <v>31.857619056384653</v>
      </c>
      <c r="AZ269" s="237">
        <f t="shared" si="202"/>
        <v>32.813347628081253</v>
      </c>
      <c r="BA269" s="237">
        <f t="shared" si="202"/>
        <v>33.79774805692626</v>
      </c>
      <c r="BB269" s="237">
        <f t="shared" si="202"/>
        <v>34.811680498635361</v>
      </c>
      <c r="BC269" s="237">
        <f t="shared" si="202"/>
        <v>35.856030913595092</v>
      </c>
      <c r="BD269" s="237">
        <f t="shared" si="202"/>
        <v>36.931711841003285</v>
      </c>
      <c r="BE269" s="237">
        <f t="shared" si="202"/>
        <v>38.039663196233562</v>
      </c>
      <c r="BF269" s="237">
        <f t="shared" si="202"/>
        <v>39.180853092120657</v>
      </c>
      <c r="BG269" s="237">
        <f t="shared" si="202"/>
        <v>40.356278684884316</v>
      </c>
      <c r="BH269" s="237">
        <f t="shared" si="202"/>
        <v>41.566967045430886</v>
      </c>
      <c r="BI269" s="237">
        <f t="shared" si="202"/>
        <v>42.813976056793813</v>
      </c>
      <c r="BJ269" s="237">
        <f t="shared" si="202"/>
        <v>44.098395338497639</v>
      </c>
      <c r="BK269" s="237">
        <f t="shared" si="202"/>
        <v>45.421347198652576</v>
      </c>
      <c r="BL269" s="237">
        <f t="shared" si="202"/>
        <v>46.783987614612165</v>
      </c>
      <c r="BM269" s="237">
        <f t="shared" si="202"/>
        <v>48.187507243050518</v>
      </c>
      <c r="BN269" s="237">
        <f t="shared" si="202"/>
        <v>49.633132460342033</v>
      </c>
      <c r="BO269" s="237">
        <f t="shared" si="202"/>
        <v>51.122126434152321</v>
      </c>
      <c r="BP269" s="237">
        <f t="shared" si="202"/>
        <v>52.655790227176858</v>
      </c>
      <c r="BQ269" s="237">
        <f t="shared" si="202"/>
        <v>54.235463933992193</v>
      </c>
    </row>
    <row r="270" spans="5:69" ht="16" customHeight="1">
      <c r="E270" s="320"/>
      <c r="F270" s="320"/>
      <c r="G270" s="320"/>
      <c r="H270" s="321"/>
      <c r="I270" s="215" t="s">
        <v>296</v>
      </c>
      <c r="J270" s="237">
        <f>(J18+J32+J45+J58+J71+J84)*J264</f>
        <v>48.338177682294955</v>
      </c>
      <c r="K270" s="237">
        <f>(K18+K32+K45+K58+K71+K84)*K264</f>
        <v>74.44079363073422</v>
      </c>
      <c r="L270" s="237">
        <f t="shared" ref="L270:BQ270" si="203">(L18+L32+L45+L58+L71+L84)*L264</f>
        <v>89.246777454821185</v>
      </c>
      <c r="M270" s="237">
        <f t="shared" si="203"/>
        <v>98.336288386199925</v>
      </c>
      <c r="N270" s="237">
        <f t="shared" si="203"/>
        <v>104.55655191773033</v>
      </c>
      <c r="O270" s="237">
        <f t="shared" si="203"/>
        <v>109.3610376640339</v>
      </c>
      <c r="P270" s="237">
        <f t="shared" si="203"/>
        <v>113.49244128022845</v>
      </c>
      <c r="Q270" s="237">
        <f t="shared" si="203"/>
        <v>117.33100648663479</v>
      </c>
      <c r="R270" s="237">
        <f t="shared" si="203"/>
        <v>121.07217058491358</v>
      </c>
      <c r="S270" s="237">
        <f t="shared" si="203"/>
        <v>124.81716499333766</v>
      </c>
      <c r="T270" s="237">
        <f t="shared" si="203"/>
        <v>128.61922288148492</v>
      </c>
      <c r="U270" s="237">
        <f t="shared" si="203"/>
        <v>132.50714646648646</v>
      </c>
      <c r="V270" s="237">
        <f t="shared" si="203"/>
        <v>136.49732777874513</v>
      </c>
      <c r="W270" s="237">
        <f t="shared" si="203"/>
        <v>140.59988074042218</v>
      </c>
      <c r="X270" s="237">
        <f t="shared" si="203"/>
        <v>144.82177005807532</v>
      </c>
      <c r="Y270" s="237">
        <f t="shared" si="203"/>
        <v>149.16840853649225</v>
      </c>
      <c r="Z270" s="237">
        <f t="shared" si="203"/>
        <v>153.6444733346911</v>
      </c>
      <c r="AA270" s="237">
        <f t="shared" si="203"/>
        <v>158.25432393120491</v>
      </c>
      <c r="AB270" s="237">
        <f t="shared" si="203"/>
        <v>163.00221701134225</v>
      </c>
      <c r="AC270" s="237">
        <f t="shared" si="203"/>
        <v>167.89241783640523</v>
      </c>
      <c r="AD270" s="237">
        <f t="shared" si="203"/>
        <v>172.9292588720059</v>
      </c>
      <c r="AE270" s="237">
        <f t="shared" si="203"/>
        <v>178.11717157342545</v>
      </c>
      <c r="AF270" s="237">
        <f t="shared" si="203"/>
        <v>183.4607045376105</v>
      </c>
      <c r="AG270" s="237">
        <f t="shared" si="203"/>
        <v>188.96453476039972</v>
      </c>
      <c r="AH270" s="237">
        <f t="shared" si="203"/>
        <v>194.63347543740886</v>
      </c>
      <c r="AI270" s="237">
        <f t="shared" si="203"/>
        <v>200.47248206397163</v>
      </c>
      <c r="AJ270" s="237">
        <f t="shared" si="203"/>
        <v>206.48665773124546</v>
      </c>
      <c r="AK270" s="237">
        <f t="shared" si="203"/>
        <v>212.6812580779137</v>
      </c>
      <c r="AL270" s="237">
        <f t="shared" si="203"/>
        <v>219.06169613376389</v>
      </c>
      <c r="AM270" s="237">
        <f t="shared" si="203"/>
        <v>225.63354717766831</v>
      </c>
      <c r="AN270" s="237">
        <f t="shared" si="203"/>
        <v>232.40255367454301</v>
      </c>
      <c r="AO270" s="237">
        <f t="shared" si="203"/>
        <v>239.37463032636711</v>
      </c>
      <c r="AP270" s="237">
        <f t="shared" si="203"/>
        <v>246.55586925736793</v>
      </c>
      <c r="AQ270" s="237">
        <f t="shared" si="203"/>
        <v>253.95254534590589</v>
      </c>
      <c r="AR270" s="237">
        <f t="shared" si="203"/>
        <v>261.57112171179972</v>
      </c>
      <c r="AS270" s="237">
        <f t="shared" si="203"/>
        <v>269.41825536596724</v>
      </c>
      <c r="AT270" s="237">
        <f t="shared" si="203"/>
        <v>277.50080302838114</v>
      </c>
      <c r="AU270" s="237">
        <f t="shared" si="203"/>
        <v>285.8258271199644</v>
      </c>
      <c r="AV270" s="237">
        <f t="shared" si="203"/>
        <v>294.40060193393657</v>
      </c>
      <c r="AW270" s="237">
        <f t="shared" si="203"/>
        <v>303.23261999214498</v>
      </c>
      <c r="AX270" s="237">
        <f t="shared" si="203"/>
        <v>312.32959859200639</v>
      </c>
      <c r="AY270" s="237">
        <f t="shared" si="203"/>
        <v>321.69948654981613</v>
      </c>
      <c r="AZ270" s="237">
        <f t="shared" si="203"/>
        <v>331.35047114633591</v>
      </c>
      <c r="BA270" s="237">
        <f t="shared" si="203"/>
        <v>341.29098528073882</v>
      </c>
      <c r="BB270" s="237">
        <f t="shared" si="203"/>
        <v>351.52971483916758</v>
      </c>
      <c r="BC270" s="237">
        <f t="shared" si="203"/>
        <v>362.07560628434589</v>
      </c>
      <c r="BD270" s="237">
        <f t="shared" si="203"/>
        <v>372.93787447287798</v>
      </c>
      <c r="BE270" s="237">
        <f t="shared" si="203"/>
        <v>384.12601070706529</v>
      </c>
      <c r="BF270" s="237">
        <f t="shared" si="203"/>
        <v>395.64979102827772</v>
      </c>
      <c r="BG270" s="237">
        <f t="shared" si="203"/>
        <v>407.51928475912621</v>
      </c>
      <c r="BH270" s="237">
        <f t="shared" si="203"/>
        <v>419.74486330190007</v>
      </c>
      <c r="BI270" s="237">
        <f t="shared" si="203"/>
        <v>432.3372092009572</v>
      </c>
      <c r="BJ270" s="237">
        <f t="shared" si="203"/>
        <v>445.30732547698602</v>
      </c>
      <c r="BK270" s="237">
        <f t="shared" si="203"/>
        <v>458.66654524129575</v>
      </c>
      <c r="BL270" s="237">
        <f t="shared" si="203"/>
        <v>472.42654159853447</v>
      </c>
      <c r="BM270" s="237">
        <f t="shared" si="203"/>
        <v>486.59933784649053</v>
      </c>
      <c r="BN270" s="237">
        <f t="shared" si="203"/>
        <v>501.19731798188525</v>
      </c>
      <c r="BO270" s="237">
        <f t="shared" si="203"/>
        <v>516.23323752134195</v>
      </c>
      <c r="BP270" s="237">
        <f t="shared" si="203"/>
        <v>531.72023464698214</v>
      </c>
      <c r="BQ270" s="237">
        <f t="shared" si="203"/>
        <v>547.67184168639153</v>
      </c>
    </row>
    <row r="271" spans="5:69" ht="16" customHeight="1">
      <c r="E271" s="320"/>
      <c r="F271" s="320"/>
      <c r="G271" s="320"/>
      <c r="H271" s="321"/>
      <c r="I271" s="215" t="s">
        <v>295</v>
      </c>
      <c r="J271" s="237">
        <f>(J19+J33+J45+J58+J71+J84)*J264</f>
        <v>241.69088841147479</v>
      </c>
      <c r="K271" s="237">
        <f>(K19+K33+K45+K58+K71+K84)*K264</f>
        <v>372.2039681536711</v>
      </c>
      <c r="L271" s="237">
        <f t="shared" ref="L271:BQ271" si="204">(L19+L33+L45+L58+L71+L84)*L264</f>
        <v>446.23388727410594</v>
      </c>
      <c r="M271" s="237">
        <f t="shared" si="204"/>
        <v>491.68144193099965</v>
      </c>
      <c r="N271" s="237">
        <f t="shared" si="204"/>
        <v>522.78275958865152</v>
      </c>
      <c r="O271" s="237">
        <f t="shared" si="204"/>
        <v>546.80518832016946</v>
      </c>
      <c r="P271" s="237">
        <f t="shared" si="204"/>
        <v>567.462206401142</v>
      </c>
      <c r="Q271" s="237">
        <f t="shared" si="204"/>
        <v>586.6550324331738</v>
      </c>
      <c r="R271" s="237">
        <f t="shared" si="204"/>
        <v>605.36085292456789</v>
      </c>
      <c r="S271" s="237">
        <f t="shared" si="204"/>
        <v>624.08582496668839</v>
      </c>
      <c r="T271" s="237">
        <f t="shared" si="204"/>
        <v>643.09611440742447</v>
      </c>
      <c r="U271" s="237">
        <f t="shared" si="204"/>
        <v>662.5357323324323</v>
      </c>
      <c r="V271" s="237">
        <f t="shared" si="204"/>
        <v>682.48663889372574</v>
      </c>
      <c r="W271" s="237">
        <f t="shared" si="204"/>
        <v>702.99940370211084</v>
      </c>
      <c r="X271" s="237">
        <f t="shared" si="204"/>
        <v>724.10885029037661</v>
      </c>
      <c r="Y271" s="237">
        <f t="shared" si="204"/>
        <v>745.84204268246128</v>
      </c>
      <c r="Z271" s="237">
        <f t="shared" si="204"/>
        <v>768.22236667345555</v>
      </c>
      <c r="AA271" s="237">
        <f t="shared" si="204"/>
        <v>791.27161965602454</v>
      </c>
      <c r="AB271" s="237">
        <f t="shared" si="204"/>
        <v>815.01108505671152</v>
      </c>
      <c r="AC271" s="237">
        <f t="shared" si="204"/>
        <v>839.46208918202603</v>
      </c>
      <c r="AD271" s="237">
        <f t="shared" si="204"/>
        <v>864.64629436002951</v>
      </c>
      <c r="AE271" s="237">
        <f t="shared" si="204"/>
        <v>890.58585786712729</v>
      </c>
      <c r="AF271" s="237">
        <f t="shared" si="204"/>
        <v>917.30352268805245</v>
      </c>
      <c r="AG271" s="237">
        <f t="shared" si="204"/>
        <v>944.82267380199869</v>
      </c>
      <c r="AH271" s="237">
        <f t="shared" si="204"/>
        <v>973.16737718704428</v>
      </c>
      <c r="AI271" s="237">
        <f t="shared" si="204"/>
        <v>1002.3624103198581</v>
      </c>
      <c r="AJ271" s="237">
        <f t="shared" si="204"/>
        <v>1032.4332886562272</v>
      </c>
      <c r="AK271" s="237">
        <f t="shared" si="204"/>
        <v>1063.4062903895685</v>
      </c>
      <c r="AL271" s="237">
        <f t="shared" si="204"/>
        <v>1095.3084806688194</v>
      </c>
      <c r="AM271" s="237">
        <f t="shared" si="204"/>
        <v>1128.1677358883417</v>
      </c>
      <c r="AN271" s="237">
        <f t="shared" si="204"/>
        <v>1162.0127683727151</v>
      </c>
      <c r="AO271" s="237">
        <f t="shared" si="204"/>
        <v>1196.8731516318358</v>
      </c>
      <c r="AP271" s="237">
        <f t="shared" si="204"/>
        <v>1232.7793462868392</v>
      </c>
      <c r="AQ271" s="237">
        <f t="shared" si="204"/>
        <v>1269.7627267295295</v>
      </c>
      <c r="AR271" s="237">
        <f t="shared" si="204"/>
        <v>1307.8556085589987</v>
      </c>
      <c r="AS271" s="237">
        <f t="shared" si="204"/>
        <v>1347.0912768298363</v>
      </c>
      <c r="AT271" s="237">
        <f t="shared" si="204"/>
        <v>1387.5040151419057</v>
      </c>
      <c r="AU271" s="237">
        <f t="shared" si="204"/>
        <v>1429.1291355998219</v>
      </c>
      <c r="AV271" s="237">
        <f t="shared" si="204"/>
        <v>1472.0030096696828</v>
      </c>
      <c r="AW271" s="237">
        <f t="shared" si="204"/>
        <v>1516.163099960725</v>
      </c>
      <c r="AX271" s="237">
        <f t="shared" si="204"/>
        <v>1561.6479929600321</v>
      </c>
      <c r="AY271" s="237">
        <f t="shared" si="204"/>
        <v>1608.4974327490809</v>
      </c>
      <c r="AZ271" s="237">
        <f t="shared" si="204"/>
        <v>1656.7523557316792</v>
      </c>
      <c r="BA271" s="237">
        <f t="shared" si="204"/>
        <v>1706.4549264036939</v>
      </c>
      <c r="BB271" s="237">
        <f t="shared" si="204"/>
        <v>1757.6485741958381</v>
      </c>
      <c r="BC271" s="237">
        <f t="shared" si="204"/>
        <v>1810.3780314217295</v>
      </c>
      <c r="BD271" s="237">
        <f t="shared" si="204"/>
        <v>1864.6893723643902</v>
      </c>
      <c r="BE271" s="237">
        <f t="shared" si="204"/>
        <v>1920.6300535353266</v>
      </c>
      <c r="BF271" s="237">
        <f t="shared" si="204"/>
        <v>1978.248955141388</v>
      </c>
      <c r="BG271" s="237">
        <f t="shared" si="204"/>
        <v>2037.5964237956309</v>
      </c>
      <c r="BH271" s="237">
        <f t="shared" si="204"/>
        <v>2098.7243165095006</v>
      </c>
      <c r="BI271" s="237">
        <f t="shared" si="204"/>
        <v>2161.6860460047865</v>
      </c>
      <c r="BJ271" s="237">
        <f t="shared" si="204"/>
        <v>2226.5366273849299</v>
      </c>
      <c r="BK271" s="237">
        <f t="shared" si="204"/>
        <v>2293.3327262064786</v>
      </c>
      <c r="BL271" s="237">
        <f t="shared" si="204"/>
        <v>2362.1327079926723</v>
      </c>
      <c r="BM271" s="237">
        <f t="shared" si="204"/>
        <v>2432.9966892324528</v>
      </c>
      <c r="BN271" s="237">
        <f t="shared" si="204"/>
        <v>2505.986589909427</v>
      </c>
      <c r="BO271" s="237">
        <f t="shared" si="204"/>
        <v>2581.1661876067096</v>
      </c>
      <c r="BP271" s="237">
        <f t="shared" si="204"/>
        <v>2658.6011732349107</v>
      </c>
      <c r="BQ271" s="237">
        <f t="shared" si="204"/>
        <v>2738.3592084319575</v>
      </c>
    </row>
    <row r="272" spans="5:69" ht="16" customHeight="1">
      <c r="E272" s="320"/>
      <c r="F272" s="320"/>
      <c r="G272" s="320"/>
      <c r="H272" s="321"/>
      <c r="I272" s="215" t="s">
        <v>294</v>
      </c>
      <c r="J272" s="237">
        <f>(J19+J33+J45+J58+J71+J84)*J264+J264</f>
        <v>285.04088841147478</v>
      </c>
      <c r="K272" s="237">
        <f>(K19+K33+K45+K58+K71+K84)*K264+K264</f>
        <v>416.42096815367108</v>
      </c>
      <c r="L272" s="237">
        <f t="shared" ref="L272:BQ272" si="205">(L19+L33+L45+L58+L71+L84)*L264+L264</f>
        <v>491.33522727410593</v>
      </c>
      <c r="M272" s="237">
        <f t="shared" si="205"/>
        <v>537.68480873099963</v>
      </c>
      <c r="N272" s="237">
        <f t="shared" si="205"/>
        <v>569.70619372465148</v>
      </c>
      <c r="O272" s="237">
        <f t="shared" si="205"/>
        <v>594.66709113888942</v>
      </c>
      <c r="P272" s="237">
        <f t="shared" si="205"/>
        <v>616.28134727623637</v>
      </c>
      <c r="Q272" s="237">
        <f t="shared" si="205"/>
        <v>636.45055612577005</v>
      </c>
      <c r="R272" s="237">
        <f t="shared" si="205"/>
        <v>656.15228709101609</v>
      </c>
      <c r="S272" s="237">
        <f t="shared" si="205"/>
        <v>675.8930878164656</v>
      </c>
      <c r="T272" s="237">
        <f t="shared" si="205"/>
        <v>695.93952251419717</v>
      </c>
      <c r="U272" s="237">
        <f t="shared" si="205"/>
        <v>716.43600860134052</v>
      </c>
      <c r="V272" s="237">
        <f t="shared" si="205"/>
        <v>737.46492068801206</v>
      </c>
      <c r="W272" s="237">
        <f t="shared" si="205"/>
        <v>759.07725113228287</v>
      </c>
      <c r="X272" s="237">
        <f t="shared" si="205"/>
        <v>781.30825466915212</v>
      </c>
      <c r="Y272" s="237">
        <f t="shared" si="205"/>
        <v>804.1854351488123</v>
      </c>
      <c r="Z272" s="237">
        <f t="shared" si="205"/>
        <v>827.73262698913368</v>
      </c>
      <c r="AA272" s="237">
        <f t="shared" si="205"/>
        <v>851.97208517801619</v>
      </c>
      <c r="AB272" s="237">
        <f t="shared" si="205"/>
        <v>876.92555988914296</v>
      </c>
      <c r="AC272" s="237">
        <f t="shared" si="205"/>
        <v>902.61485351110616</v>
      </c>
      <c r="AD272" s="237">
        <f t="shared" si="205"/>
        <v>929.0621139756912</v>
      </c>
      <c r="AE272" s="237">
        <f t="shared" si="205"/>
        <v>956.28999387510225</v>
      </c>
      <c r="AF272" s="237">
        <f t="shared" si="205"/>
        <v>984.32174141618691</v>
      </c>
      <c r="AG272" s="237">
        <f t="shared" si="205"/>
        <v>1013.1812569046958</v>
      </c>
      <c r="AH272" s="237">
        <f t="shared" si="205"/>
        <v>1042.8931319517953</v>
      </c>
      <c r="AI272" s="237">
        <f t="shared" si="205"/>
        <v>1073.4826801799043</v>
      </c>
      <c r="AJ272" s="237">
        <f t="shared" si="205"/>
        <v>1104.9759639134743</v>
      </c>
      <c r="AK272" s="237">
        <f t="shared" si="205"/>
        <v>1137.3998191519604</v>
      </c>
      <c r="AL272" s="237">
        <f t="shared" si="205"/>
        <v>1170.7818800064592</v>
      </c>
      <c r="AM272" s="237">
        <f t="shared" si="205"/>
        <v>1205.1506032127343</v>
      </c>
      <c r="AN272" s="237">
        <f t="shared" si="205"/>
        <v>1240.5352930435954</v>
      </c>
      <c r="AO272" s="237">
        <f t="shared" si="205"/>
        <v>1276.9661267961337</v>
      </c>
      <c r="AP272" s="237">
        <f t="shared" si="205"/>
        <v>1314.4741809544232</v>
      </c>
      <c r="AQ272" s="237">
        <f t="shared" si="205"/>
        <v>1353.0914580904653</v>
      </c>
      <c r="AR272" s="237">
        <f t="shared" si="205"/>
        <v>1392.850914547153</v>
      </c>
      <c r="AS272" s="237">
        <f t="shared" si="205"/>
        <v>1433.7864889377538</v>
      </c>
      <c r="AT272" s="237">
        <f t="shared" si="205"/>
        <v>1475.9331314919816</v>
      </c>
      <c r="AU272" s="237">
        <f t="shared" si="205"/>
        <v>1519.3268342768993</v>
      </c>
      <c r="AV272" s="237">
        <f t="shared" si="205"/>
        <v>1564.0046623203018</v>
      </c>
      <c r="AW272" s="237">
        <f t="shared" si="205"/>
        <v>1610.0047856643564</v>
      </c>
      <c r="AX272" s="237">
        <f t="shared" si="205"/>
        <v>1657.3665123777359</v>
      </c>
      <c r="AY272" s="237">
        <f t="shared" si="205"/>
        <v>1706.1303225551389</v>
      </c>
      <c r="AZ272" s="237">
        <f t="shared" si="205"/>
        <v>1756.3379033338583</v>
      </c>
      <c r="BA272" s="237">
        <f t="shared" si="205"/>
        <v>1808.0321849579166</v>
      </c>
      <c r="BB272" s="237">
        <f t="shared" si="205"/>
        <v>1861.2573779211452</v>
      </c>
      <c r="BC272" s="237">
        <f t="shared" si="205"/>
        <v>1916.0590112215427</v>
      </c>
      <c r="BD272" s="237">
        <f t="shared" si="205"/>
        <v>1972.4839717601999</v>
      </c>
      <c r="BE272" s="237">
        <f t="shared" si="205"/>
        <v>2030.5805449190525</v>
      </c>
      <c r="BF272" s="237">
        <f t="shared" si="205"/>
        <v>2090.3984563527883</v>
      </c>
      <c r="BG272" s="237">
        <f t="shared" si="205"/>
        <v>2151.9889150312592</v>
      </c>
      <c r="BH272" s="237">
        <f t="shared" si="205"/>
        <v>2215.4046575698412</v>
      </c>
      <c r="BI272" s="237">
        <f t="shared" si="205"/>
        <v>2280.6999938863341</v>
      </c>
      <c r="BJ272" s="237">
        <f t="shared" si="205"/>
        <v>2347.9308542241088</v>
      </c>
      <c r="BK272" s="237">
        <f t="shared" si="205"/>
        <v>2417.1548375824409</v>
      </c>
      <c r="BL272" s="237">
        <f t="shared" si="205"/>
        <v>2488.4312615961539</v>
      </c>
      <c r="BM272" s="237">
        <f t="shared" si="205"/>
        <v>2561.8212139080038</v>
      </c>
      <c r="BN272" s="237">
        <f t="shared" si="205"/>
        <v>2637.3876050784893</v>
      </c>
      <c r="BO272" s="237">
        <f t="shared" si="205"/>
        <v>2715.195223079153</v>
      </c>
      <c r="BP272" s="237">
        <f t="shared" si="205"/>
        <v>2795.3107894168029</v>
      </c>
      <c r="BQ272" s="237">
        <f t="shared" si="205"/>
        <v>2877.8030169374879</v>
      </c>
    </row>
    <row r="273" spans="5:69" ht="16" customHeight="1">
      <c r="E273" s="320"/>
      <c r="F273" s="320"/>
      <c r="G273" s="320"/>
      <c r="H273" s="322" t="s">
        <v>28</v>
      </c>
      <c r="I273" s="236" t="s">
        <v>312</v>
      </c>
      <c r="J273" s="216">
        <f>Variables!$D$37</f>
        <v>0.1</v>
      </c>
      <c r="K273" s="216">
        <f>Variables!$D$37</f>
        <v>0.1</v>
      </c>
      <c r="L273" s="216">
        <f>Variables!$D$37</f>
        <v>0.1</v>
      </c>
      <c r="M273" s="216">
        <f>Variables!$D$37</f>
        <v>0.1</v>
      </c>
      <c r="N273" s="216">
        <f>Variables!$D$37</f>
        <v>0.1</v>
      </c>
      <c r="O273" s="216">
        <f>Variables!$D$37</f>
        <v>0.1</v>
      </c>
      <c r="P273" s="216">
        <f>Variables!$D$37</f>
        <v>0.1</v>
      </c>
      <c r="Q273" s="216">
        <f>Variables!$D$37</f>
        <v>0.1</v>
      </c>
      <c r="R273" s="216">
        <f>Variables!$D$37</f>
        <v>0.1</v>
      </c>
      <c r="S273" s="216">
        <f>Variables!$D$37</f>
        <v>0.1</v>
      </c>
      <c r="T273" s="216">
        <f>Variables!$D$37</f>
        <v>0.1</v>
      </c>
      <c r="U273" s="216">
        <f>Variables!$D$37</f>
        <v>0.1</v>
      </c>
      <c r="V273" s="216">
        <f>Variables!$D$37</f>
        <v>0.1</v>
      </c>
      <c r="W273" s="216">
        <f>Variables!$D$37</f>
        <v>0.1</v>
      </c>
      <c r="X273" s="216">
        <f>Variables!$D$37</f>
        <v>0.1</v>
      </c>
      <c r="Y273" s="216">
        <f>Variables!$D$37</f>
        <v>0.1</v>
      </c>
      <c r="Z273" s="216">
        <f>Variables!$D$37</f>
        <v>0.1</v>
      </c>
      <c r="AA273" s="216">
        <f>Variables!$D$37</f>
        <v>0.1</v>
      </c>
      <c r="AB273" s="216">
        <f>Variables!$D$37</f>
        <v>0.1</v>
      </c>
      <c r="AC273" s="216">
        <f>Variables!$D$37</f>
        <v>0.1</v>
      </c>
      <c r="AD273" s="216">
        <f>Variables!$D$37</f>
        <v>0.1</v>
      </c>
      <c r="AE273" s="216">
        <f>Variables!$D$37</f>
        <v>0.1</v>
      </c>
      <c r="AF273" s="216">
        <f>Variables!$D$37</f>
        <v>0.1</v>
      </c>
      <c r="AG273" s="216">
        <f>Variables!$D$37</f>
        <v>0.1</v>
      </c>
      <c r="AH273" s="216">
        <f>Variables!$D$37</f>
        <v>0.1</v>
      </c>
      <c r="AI273" s="216">
        <f>Variables!$D$37</f>
        <v>0.1</v>
      </c>
      <c r="AJ273" s="216">
        <f>Variables!$D$37</f>
        <v>0.1</v>
      </c>
      <c r="AK273" s="216">
        <f>Variables!$D$37</f>
        <v>0.1</v>
      </c>
      <c r="AL273" s="216">
        <f>Variables!$D$37</f>
        <v>0.1</v>
      </c>
      <c r="AM273" s="216">
        <f>Variables!$D$37</f>
        <v>0.1</v>
      </c>
      <c r="AN273" s="216">
        <f>Variables!$D$37</f>
        <v>0.1</v>
      </c>
      <c r="AO273" s="216">
        <f>Variables!$D$37</f>
        <v>0.1</v>
      </c>
      <c r="AP273" s="216">
        <f>Variables!$D$37</f>
        <v>0.1</v>
      </c>
      <c r="AQ273" s="216">
        <f>Variables!$D$37</f>
        <v>0.1</v>
      </c>
      <c r="AR273" s="216">
        <f>Variables!$D$37</f>
        <v>0.1</v>
      </c>
      <c r="AS273" s="216">
        <f>Variables!$D$37</f>
        <v>0.1</v>
      </c>
      <c r="AT273" s="216">
        <f>Variables!$D$37</f>
        <v>0.1</v>
      </c>
      <c r="AU273" s="216">
        <f>Variables!$D$37</f>
        <v>0.1</v>
      </c>
      <c r="AV273" s="216">
        <f>Variables!$D$37</f>
        <v>0.1</v>
      </c>
      <c r="AW273" s="216">
        <f>Variables!$D$37</f>
        <v>0.1</v>
      </c>
      <c r="AX273" s="216">
        <f>Variables!$D$37</f>
        <v>0.1</v>
      </c>
      <c r="AY273" s="216">
        <f>Variables!$D$37</f>
        <v>0.1</v>
      </c>
      <c r="AZ273" s="216">
        <f>Variables!$D$37</f>
        <v>0.1</v>
      </c>
      <c r="BA273" s="216">
        <f>Variables!$D$37</f>
        <v>0.1</v>
      </c>
      <c r="BB273" s="216">
        <f>Variables!$D$37</f>
        <v>0.1</v>
      </c>
      <c r="BC273" s="216">
        <f>Variables!$D$37</f>
        <v>0.1</v>
      </c>
      <c r="BD273" s="216">
        <f>Variables!$D$37</f>
        <v>0.1</v>
      </c>
      <c r="BE273" s="216">
        <f>Variables!$D$37</f>
        <v>0.1</v>
      </c>
      <c r="BF273" s="216">
        <f>Variables!$D$37</f>
        <v>0.1</v>
      </c>
      <c r="BG273" s="216">
        <f>Variables!$D$37</f>
        <v>0.1</v>
      </c>
      <c r="BH273" s="216">
        <f>Variables!$D$37</f>
        <v>0.1</v>
      </c>
      <c r="BI273" s="216">
        <f>Variables!$D$37</f>
        <v>0.1</v>
      </c>
      <c r="BJ273" s="216">
        <f>Variables!$D$37</f>
        <v>0.1</v>
      </c>
      <c r="BK273" s="216">
        <f>Variables!$D$37</f>
        <v>0.1</v>
      </c>
      <c r="BL273" s="216">
        <f>Variables!$D$37</f>
        <v>0.1</v>
      </c>
      <c r="BM273" s="216">
        <f>Variables!$D$37</f>
        <v>0.1</v>
      </c>
      <c r="BN273" s="216">
        <f>Variables!$D$37</f>
        <v>0.1</v>
      </c>
      <c r="BO273" s="216">
        <f>Variables!$D$37</f>
        <v>0.1</v>
      </c>
      <c r="BP273" s="216">
        <f>Variables!$D$37</f>
        <v>0.1</v>
      </c>
      <c r="BQ273" s="216">
        <f>Variables!$D$37</f>
        <v>0.1</v>
      </c>
    </row>
    <row r="274" spans="5:69" ht="16" customHeight="1">
      <c r="E274" s="320"/>
      <c r="F274" s="320"/>
      <c r="G274" s="320"/>
      <c r="H274" s="322"/>
      <c r="I274" s="236" t="s">
        <v>333</v>
      </c>
      <c r="J274" s="200">
        <f>J262*J273</f>
        <v>5.1000000000000005</v>
      </c>
      <c r="K274" s="200">
        <f>K262*K273</f>
        <v>5.2020000000000008</v>
      </c>
      <c r="L274" s="200">
        <f t="shared" ref="L274:BQ274" si="206">L262*L273</f>
        <v>5.3060400000000003</v>
      </c>
      <c r="M274" s="200">
        <f t="shared" si="206"/>
        <v>5.4121608000000005</v>
      </c>
      <c r="N274" s="200">
        <f t="shared" si="206"/>
        <v>5.5204040160000005</v>
      </c>
      <c r="O274" s="200">
        <f t="shared" si="206"/>
        <v>5.6308120963200006</v>
      </c>
      <c r="P274" s="200">
        <f t="shared" si="206"/>
        <v>5.7434283382464004</v>
      </c>
      <c r="Q274" s="200">
        <f t="shared" si="206"/>
        <v>5.8582969050113292</v>
      </c>
      <c r="R274" s="200">
        <f t="shared" si="206"/>
        <v>5.9754628431115551</v>
      </c>
      <c r="S274" s="200">
        <f t="shared" si="206"/>
        <v>6.0949720999737869</v>
      </c>
      <c r="T274" s="200">
        <f t="shared" si="206"/>
        <v>6.2168715419732621</v>
      </c>
      <c r="U274" s="200">
        <f t="shared" si="206"/>
        <v>6.3412089728127281</v>
      </c>
      <c r="V274" s="200">
        <f t="shared" si="206"/>
        <v>6.4680331522689833</v>
      </c>
      <c r="W274" s="200">
        <f t="shared" si="206"/>
        <v>6.5973938153143621</v>
      </c>
      <c r="X274" s="200">
        <f t="shared" si="206"/>
        <v>6.7293416916206503</v>
      </c>
      <c r="Y274" s="200">
        <f t="shared" si="206"/>
        <v>6.8639285254530638</v>
      </c>
      <c r="Z274" s="200">
        <f t="shared" si="206"/>
        <v>7.0012070959621262</v>
      </c>
      <c r="AA274" s="200">
        <f t="shared" si="206"/>
        <v>7.1412312378813683</v>
      </c>
      <c r="AB274" s="200">
        <f t="shared" si="206"/>
        <v>7.2840558626389953</v>
      </c>
      <c r="AC274" s="200">
        <f t="shared" si="206"/>
        <v>7.4297369798917758</v>
      </c>
      <c r="AD274" s="200">
        <f t="shared" si="206"/>
        <v>7.5783317194896114</v>
      </c>
      <c r="AE274" s="200">
        <f t="shared" si="206"/>
        <v>7.7298983538794035</v>
      </c>
      <c r="AF274" s="200">
        <f t="shared" si="206"/>
        <v>7.8844963209569912</v>
      </c>
      <c r="AG274" s="200">
        <f t="shared" si="206"/>
        <v>8.0421862473761312</v>
      </c>
      <c r="AH274" s="200">
        <f t="shared" si="206"/>
        <v>8.2030299723236535</v>
      </c>
      <c r="AI274" s="200">
        <f t="shared" si="206"/>
        <v>8.3670905717701274</v>
      </c>
      <c r="AJ274" s="200">
        <f t="shared" si="206"/>
        <v>8.5344323832055302</v>
      </c>
      <c r="AK274" s="200">
        <f t="shared" si="206"/>
        <v>8.7051210308696394</v>
      </c>
      <c r="AL274" s="200">
        <f t="shared" si="206"/>
        <v>8.8792234514870341</v>
      </c>
      <c r="AM274" s="200">
        <f t="shared" si="206"/>
        <v>9.0568079205167731</v>
      </c>
      <c r="AN274" s="200">
        <f t="shared" si="206"/>
        <v>9.237944078927109</v>
      </c>
      <c r="AO274" s="200">
        <f t="shared" si="206"/>
        <v>9.4227029605056511</v>
      </c>
      <c r="AP274" s="200">
        <f t="shared" si="206"/>
        <v>9.6111570197157654</v>
      </c>
      <c r="AQ274" s="200">
        <f t="shared" si="206"/>
        <v>9.8033801601100805</v>
      </c>
      <c r="AR274" s="200">
        <f t="shared" si="206"/>
        <v>9.9994477633122827</v>
      </c>
      <c r="AS274" s="200">
        <f t="shared" si="206"/>
        <v>10.199436718578529</v>
      </c>
      <c r="AT274" s="200">
        <f t="shared" si="206"/>
        <v>10.403425452950099</v>
      </c>
      <c r="AU274" s="200">
        <f t="shared" si="206"/>
        <v>10.611493962009101</v>
      </c>
      <c r="AV274" s="200">
        <f t="shared" si="206"/>
        <v>10.823723841249283</v>
      </c>
      <c r="AW274" s="200">
        <f t="shared" si="206"/>
        <v>11.040198318074269</v>
      </c>
      <c r="AX274" s="200">
        <f t="shared" si="206"/>
        <v>11.261002284435754</v>
      </c>
      <c r="AY274" s="200">
        <f t="shared" si="206"/>
        <v>11.48622233012447</v>
      </c>
      <c r="AZ274" s="200">
        <f t="shared" si="206"/>
        <v>11.715946776726959</v>
      </c>
      <c r="BA274" s="200">
        <f t="shared" si="206"/>
        <v>11.950265712261498</v>
      </c>
      <c r="BB274" s="200">
        <f t="shared" si="206"/>
        <v>12.189271026506729</v>
      </c>
      <c r="BC274" s="200">
        <f t="shared" si="206"/>
        <v>12.433056447036863</v>
      </c>
      <c r="BD274" s="200">
        <f t="shared" si="206"/>
        <v>12.681717575977601</v>
      </c>
      <c r="BE274" s="200">
        <f t="shared" si="206"/>
        <v>12.935351927497152</v>
      </c>
      <c r="BF274" s="200">
        <f t="shared" si="206"/>
        <v>13.194058966047095</v>
      </c>
      <c r="BG274" s="200">
        <f t="shared" si="206"/>
        <v>13.457940145368037</v>
      </c>
      <c r="BH274" s="200">
        <f t="shared" si="206"/>
        <v>13.727098948275398</v>
      </c>
      <c r="BI274" s="200">
        <f t="shared" si="206"/>
        <v>14.001640927240906</v>
      </c>
      <c r="BJ274" s="200">
        <f t="shared" si="206"/>
        <v>14.281673745785724</v>
      </c>
      <c r="BK274" s="200">
        <f t="shared" si="206"/>
        <v>14.567307220701441</v>
      </c>
      <c r="BL274" s="200">
        <f t="shared" si="206"/>
        <v>14.858653365115471</v>
      </c>
      <c r="BM274" s="200">
        <f t="shared" si="206"/>
        <v>15.155826432417781</v>
      </c>
      <c r="BN274" s="200">
        <f t="shared" si="206"/>
        <v>15.458942961066137</v>
      </c>
      <c r="BO274" s="200">
        <f t="shared" si="206"/>
        <v>15.76812182028746</v>
      </c>
      <c r="BP274" s="200">
        <f t="shared" si="206"/>
        <v>16.083484256693207</v>
      </c>
      <c r="BQ274" s="200">
        <f t="shared" si="206"/>
        <v>16.405153941827074</v>
      </c>
    </row>
    <row r="275" spans="5:69" ht="16" customHeight="1">
      <c r="E275" s="320"/>
      <c r="F275" s="320"/>
      <c r="G275" s="320"/>
      <c r="H275" s="322"/>
      <c r="I275" s="236" t="s">
        <v>447</v>
      </c>
      <c r="J275" s="204">
        <f>J175*J274</f>
        <v>226778.56059648673</v>
      </c>
      <c r="K275" s="204">
        <f>K175*K274</f>
        <v>349238.98331858963</v>
      </c>
      <c r="L275" s="204">
        <f t="shared" ref="L275:BQ275" si="207">L175*L274</f>
        <v>418701.2564292936</v>
      </c>
      <c r="M275" s="204">
        <f t="shared" si="207"/>
        <v>461344.69696385704</v>
      </c>
      <c r="N275" s="204">
        <f t="shared" si="207"/>
        <v>490527.06332203193</v>
      </c>
      <c r="O275" s="204">
        <f t="shared" si="207"/>
        <v>513067.30820081494</v>
      </c>
      <c r="P275" s="204">
        <f t="shared" si="207"/>
        <v>532449.78826619172</v>
      </c>
      <c r="Q275" s="204">
        <f t="shared" si="207"/>
        <v>550458.41693204711</v>
      </c>
      <c r="R275" s="204">
        <f t="shared" si="207"/>
        <v>568010.08829912206</v>
      </c>
      <c r="S275" s="204">
        <f t="shared" si="207"/>
        <v>585579.72956624359</v>
      </c>
      <c r="T275" s="204">
        <f t="shared" si="207"/>
        <v>603417.08414848638</v>
      </c>
      <c r="U275" s="204">
        <f t="shared" si="207"/>
        <v>621657.27764752123</v>
      </c>
      <c r="V275" s="204">
        <f t="shared" si="207"/>
        <v>640377.21327398298</v>
      </c>
      <c r="W275" s="204">
        <f t="shared" si="207"/>
        <v>659624.3404936908</v>
      </c>
      <c r="X275" s="204">
        <f t="shared" si="207"/>
        <v>679431.33422746055</v>
      </c>
      <c r="Y275" s="204">
        <f t="shared" si="207"/>
        <v>699823.58864895359</v>
      </c>
      <c r="Z275" s="204">
        <f t="shared" si="207"/>
        <v>720823.04664970317</v>
      </c>
      <c r="AA275" s="204">
        <f t="shared" si="207"/>
        <v>742450.16072324768</v>
      </c>
      <c r="AB275" s="204">
        <f t="shared" si="207"/>
        <v>764724.90110871219</v>
      </c>
      <c r="AC275" s="204">
        <f t="shared" si="207"/>
        <v>787667.27827949508</v>
      </c>
      <c r="AD275" s="204">
        <f t="shared" si="207"/>
        <v>811297.61799801595</v>
      </c>
      <c r="AE275" s="204">
        <f t="shared" si="207"/>
        <v>835636.71043672552</v>
      </c>
      <c r="AF275" s="204">
        <f t="shared" si="207"/>
        <v>860705.89533819945</v>
      </c>
      <c r="AG275" s="204">
        <f t="shared" si="207"/>
        <v>886527.11482841533</v>
      </c>
      <c r="AH275" s="204">
        <f t="shared" si="207"/>
        <v>913122.95001460356</v>
      </c>
      <c r="AI275" s="204">
        <f t="shared" si="207"/>
        <v>940516.64960312273</v>
      </c>
      <c r="AJ275" s="204">
        <f t="shared" si="207"/>
        <v>968732.15474613791</v>
      </c>
      <c r="AK275" s="204">
        <f t="shared" si="207"/>
        <v>997794.12227253208</v>
      </c>
      <c r="AL275" s="204">
        <f t="shared" si="207"/>
        <v>1027727.9474115532</v>
      </c>
      <c r="AM275" s="204">
        <f t="shared" si="207"/>
        <v>1058559.7865840306</v>
      </c>
      <c r="AN275" s="204">
        <f t="shared" si="207"/>
        <v>1090316.5805641187</v>
      </c>
      <c r="AO275" s="204">
        <f t="shared" si="207"/>
        <v>1123026.078176151</v>
      </c>
      <c r="AP275" s="204">
        <f t="shared" si="207"/>
        <v>1156716.8606209413</v>
      </c>
      <c r="AQ275" s="204">
        <f t="shared" si="207"/>
        <v>1191418.3664903177</v>
      </c>
      <c r="AR275" s="204">
        <f t="shared" si="207"/>
        <v>1227160.9175109086</v>
      </c>
      <c r="AS275" s="204">
        <f t="shared" si="207"/>
        <v>1263975.7450494352</v>
      </c>
      <c r="AT275" s="204">
        <f t="shared" si="207"/>
        <v>1301895.0174076499</v>
      </c>
      <c r="AU275" s="204">
        <f t="shared" si="207"/>
        <v>1340951.8679333127</v>
      </c>
      <c r="AV275" s="204">
        <f t="shared" si="207"/>
        <v>1381180.4239730635</v>
      </c>
      <c r="AW275" s="204">
        <f t="shared" si="207"/>
        <v>1422615.8366931479</v>
      </c>
      <c r="AX275" s="204">
        <f t="shared" si="207"/>
        <v>1465294.3117943981</v>
      </c>
      <c r="AY275" s="204">
        <f t="shared" si="207"/>
        <v>1509253.1411484622</v>
      </c>
      <c r="AZ275" s="204">
        <f t="shared" si="207"/>
        <v>1554530.7353830347</v>
      </c>
      <c r="BA275" s="204">
        <f t="shared" si="207"/>
        <v>1601166.6574445858</v>
      </c>
      <c r="BB275" s="204">
        <f t="shared" si="207"/>
        <v>1649201.6571679548</v>
      </c>
      <c r="BC275" s="204">
        <f t="shared" si="207"/>
        <v>1698677.7068830088</v>
      </c>
      <c r="BD275" s="204">
        <f t="shared" si="207"/>
        <v>1749638.0380895075</v>
      </c>
      <c r="BE275" s="204">
        <f t="shared" si="207"/>
        <v>1802127.1792321966</v>
      </c>
      <c r="BF275" s="204">
        <f t="shared" si="207"/>
        <v>1856190.9946091648</v>
      </c>
      <c r="BG275" s="204">
        <f t="shared" si="207"/>
        <v>1911876.7244474406</v>
      </c>
      <c r="BH275" s="204">
        <f t="shared" si="207"/>
        <v>1969233.0261808645</v>
      </c>
      <c r="BI275" s="204">
        <f t="shared" si="207"/>
        <v>2028310.0169662908</v>
      </c>
      <c r="BJ275" s="204">
        <f t="shared" si="207"/>
        <v>2089159.3174752803</v>
      </c>
      <c r="BK275" s="204">
        <f t="shared" si="207"/>
        <v>2151834.0969995386</v>
      </c>
      <c r="BL275" s="204">
        <f t="shared" si="207"/>
        <v>2216389.1199095249</v>
      </c>
      <c r="BM275" s="204">
        <f t="shared" si="207"/>
        <v>2282880.7935068104</v>
      </c>
      <c r="BN275" s="204">
        <f t="shared" si="207"/>
        <v>2351367.2173120151</v>
      </c>
      <c r="BO275" s="204">
        <f t="shared" si="207"/>
        <v>2421908.2338313754</v>
      </c>
      <c r="BP275" s="204">
        <f t="shared" si="207"/>
        <v>2494565.4808463156</v>
      </c>
      <c r="BQ275" s="204">
        <f t="shared" si="207"/>
        <v>2569402.4452717057</v>
      </c>
    </row>
    <row r="276" spans="5:69" ht="16" customHeight="1">
      <c r="E276" s="320"/>
      <c r="F276" s="320"/>
      <c r="G276" s="320"/>
      <c r="H276" s="322"/>
      <c r="I276" s="236" t="s">
        <v>448</v>
      </c>
      <c r="J276" s="204">
        <f>J176*J274</f>
        <v>132124.35233160621</v>
      </c>
      <c r="K276" s="204">
        <f>K176*K274</f>
        <v>136088.08290155442</v>
      </c>
      <c r="L276" s="204">
        <f t="shared" ref="L276:BQ276" si="208">L176*L274</f>
        <v>140170.72538860104</v>
      </c>
      <c r="M276" s="204">
        <f t="shared" si="208"/>
        <v>144375.84715025904</v>
      </c>
      <c r="N276" s="204">
        <f t="shared" si="208"/>
        <v>148707.12256476685</v>
      </c>
      <c r="O276" s="204">
        <f t="shared" si="208"/>
        <v>153168.33624170985</v>
      </c>
      <c r="P276" s="204">
        <f t="shared" si="208"/>
        <v>157763.38632896115</v>
      </c>
      <c r="Q276" s="204">
        <f t="shared" si="208"/>
        <v>162496.28791883</v>
      </c>
      <c r="R276" s="204">
        <f t="shared" si="208"/>
        <v>167371.1765563949</v>
      </c>
      <c r="S276" s="204">
        <f t="shared" si="208"/>
        <v>172392.31185308672</v>
      </c>
      <c r="T276" s="204">
        <f t="shared" si="208"/>
        <v>177564.08120867939</v>
      </c>
      <c r="U276" s="204">
        <f t="shared" si="208"/>
        <v>182891.00364493974</v>
      </c>
      <c r="V276" s="204">
        <f t="shared" si="208"/>
        <v>188377.73375428797</v>
      </c>
      <c r="W276" s="204">
        <f t="shared" si="208"/>
        <v>194029.06576691658</v>
      </c>
      <c r="X276" s="204">
        <f t="shared" si="208"/>
        <v>199849.93773992403</v>
      </c>
      <c r="Y276" s="204">
        <f t="shared" si="208"/>
        <v>205845.4358721218</v>
      </c>
      <c r="Z276" s="204">
        <f t="shared" si="208"/>
        <v>212020.7989482854</v>
      </c>
      <c r="AA276" s="204">
        <f t="shared" si="208"/>
        <v>218381.42291673395</v>
      </c>
      <c r="AB276" s="204">
        <f t="shared" si="208"/>
        <v>224932.86560423597</v>
      </c>
      <c r="AC276" s="204">
        <f t="shared" si="208"/>
        <v>231680.85157236308</v>
      </c>
      <c r="AD276" s="204">
        <f t="shared" si="208"/>
        <v>238631.277119534</v>
      </c>
      <c r="AE276" s="204">
        <f t="shared" si="208"/>
        <v>245790.21543311994</v>
      </c>
      <c r="AF276" s="204">
        <f t="shared" si="208"/>
        <v>253163.92189611358</v>
      </c>
      <c r="AG276" s="204">
        <f t="shared" si="208"/>
        <v>260758.83955299694</v>
      </c>
      <c r="AH276" s="204">
        <f t="shared" si="208"/>
        <v>268581.60473958688</v>
      </c>
      <c r="AI276" s="204">
        <f t="shared" si="208"/>
        <v>276639.05288177455</v>
      </c>
      <c r="AJ276" s="204">
        <f t="shared" si="208"/>
        <v>284938.22446822777</v>
      </c>
      <c r="AK276" s="204">
        <f t="shared" si="208"/>
        <v>293486.37120227463</v>
      </c>
      <c r="AL276" s="204">
        <f t="shared" si="208"/>
        <v>302290.9623383428</v>
      </c>
      <c r="AM276" s="204">
        <f t="shared" si="208"/>
        <v>311359.69120849326</v>
      </c>
      <c r="AN276" s="204">
        <f t="shared" si="208"/>
        <v>320700.48194474797</v>
      </c>
      <c r="AO276" s="204">
        <f t="shared" si="208"/>
        <v>330321.49640309042</v>
      </c>
      <c r="AP276" s="204">
        <f t="shared" si="208"/>
        <v>340231.1412951831</v>
      </c>
      <c r="AQ276" s="204">
        <f t="shared" si="208"/>
        <v>350438.07553403859</v>
      </c>
      <c r="AR276" s="204">
        <f t="shared" si="208"/>
        <v>360951.21780005976</v>
      </c>
      <c r="AS276" s="204">
        <f t="shared" si="208"/>
        <v>371779.75433406158</v>
      </c>
      <c r="AT276" s="204">
        <f t="shared" si="208"/>
        <v>382933.14696408343</v>
      </c>
      <c r="AU276" s="204">
        <f t="shared" si="208"/>
        <v>394421.14137300587</v>
      </c>
      <c r="AV276" s="204">
        <f t="shared" si="208"/>
        <v>406253.7756141962</v>
      </c>
      <c r="AW276" s="204">
        <f t="shared" si="208"/>
        <v>418441.38888262212</v>
      </c>
      <c r="AX276" s="204">
        <f t="shared" si="208"/>
        <v>430994.63054910075</v>
      </c>
      <c r="AY276" s="204">
        <f t="shared" si="208"/>
        <v>443924.46946557378</v>
      </c>
      <c r="AZ276" s="204">
        <f t="shared" si="208"/>
        <v>457242.20354954101</v>
      </c>
      <c r="BA276" s="204">
        <f t="shared" si="208"/>
        <v>470959.46965602715</v>
      </c>
      <c r="BB276" s="204">
        <f t="shared" si="208"/>
        <v>485088.25374570809</v>
      </c>
      <c r="BC276" s="204">
        <f t="shared" si="208"/>
        <v>499640.90135807928</v>
      </c>
      <c r="BD276" s="204">
        <f t="shared" si="208"/>
        <v>514630.12839882169</v>
      </c>
      <c r="BE276" s="204">
        <f t="shared" si="208"/>
        <v>530069.03225078643</v>
      </c>
      <c r="BF276" s="204">
        <f t="shared" si="208"/>
        <v>545971.10321830993</v>
      </c>
      <c r="BG276" s="204">
        <f t="shared" si="208"/>
        <v>562350.23631485947</v>
      </c>
      <c r="BH276" s="204">
        <f t="shared" si="208"/>
        <v>579220.74340430507</v>
      </c>
      <c r="BI276" s="204">
        <f t="shared" si="208"/>
        <v>596597.36570643436</v>
      </c>
      <c r="BJ276" s="204">
        <f t="shared" si="208"/>
        <v>614495.28667762748</v>
      </c>
      <c r="BK276" s="204">
        <f t="shared" si="208"/>
        <v>632930.14527795627</v>
      </c>
      <c r="BL276" s="204">
        <f t="shared" si="208"/>
        <v>651918.04963629495</v>
      </c>
      <c r="BM276" s="204">
        <f t="shared" si="208"/>
        <v>671475.59112538374</v>
      </c>
      <c r="BN276" s="204">
        <f t="shared" si="208"/>
        <v>691619.85885914532</v>
      </c>
      <c r="BO276" s="204">
        <f t="shared" si="208"/>
        <v>712368.45462491969</v>
      </c>
      <c r="BP276" s="204">
        <f t="shared" si="208"/>
        <v>733739.50826366723</v>
      </c>
      <c r="BQ276" s="204">
        <f t="shared" si="208"/>
        <v>755751.69351157709</v>
      </c>
    </row>
    <row r="277" spans="5:69" ht="16" customHeight="1">
      <c r="E277" s="320"/>
      <c r="F277" s="320"/>
      <c r="G277" s="320"/>
      <c r="H277" s="322"/>
      <c r="I277" s="238" t="s">
        <v>449</v>
      </c>
      <c r="J277" s="204">
        <f>J177*J274</f>
        <v>94654.208264880552</v>
      </c>
      <c r="K277" s="204">
        <f>K177*K274</f>
        <v>213150.90041703527</v>
      </c>
      <c r="L277" s="204">
        <f t="shared" ref="L277:BQ277" si="209">L177*L274</f>
        <v>278530.53104069247</v>
      </c>
      <c r="M277" s="204">
        <f t="shared" si="209"/>
        <v>316968.84981359798</v>
      </c>
      <c r="N277" s="204">
        <f t="shared" si="209"/>
        <v>341819.94075726502</v>
      </c>
      <c r="O277" s="204">
        <f t="shared" si="209"/>
        <v>359898.97195910511</v>
      </c>
      <c r="P277" s="204">
        <f t="shared" si="209"/>
        <v>374686.40193723055</v>
      </c>
      <c r="Q277" s="204">
        <f t="shared" si="209"/>
        <v>387962.12901321711</v>
      </c>
      <c r="R277" s="204">
        <f t="shared" si="209"/>
        <v>400638.91174272716</v>
      </c>
      <c r="S277" s="204">
        <f t="shared" si="209"/>
        <v>413187.4177131569</v>
      </c>
      <c r="T277" s="204">
        <f t="shared" si="209"/>
        <v>425853.00293980702</v>
      </c>
      <c r="U277" s="204">
        <f t="shared" si="209"/>
        <v>438766.27400258149</v>
      </c>
      <c r="V277" s="204">
        <f t="shared" si="209"/>
        <v>451999.47951969499</v>
      </c>
      <c r="W277" s="204">
        <f t="shared" si="209"/>
        <v>465595.27472677419</v>
      </c>
      <c r="X277" s="204">
        <f t="shared" si="209"/>
        <v>479581.39648753643</v>
      </c>
      <c r="Y277" s="204">
        <f t="shared" si="209"/>
        <v>493978.15277683164</v>
      </c>
      <c r="Z277" s="204">
        <f t="shared" si="209"/>
        <v>508802.24770141795</v>
      </c>
      <c r="AA277" s="204">
        <f t="shared" si="209"/>
        <v>524068.73780651367</v>
      </c>
      <c r="AB277" s="204">
        <f t="shared" si="209"/>
        <v>539792.03550447628</v>
      </c>
      <c r="AC277" s="204">
        <f t="shared" si="209"/>
        <v>555986.4267071319</v>
      </c>
      <c r="AD277" s="204">
        <f t="shared" si="209"/>
        <v>572666.34087848186</v>
      </c>
      <c r="AE277" s="204">
        <f t="shared" si="209"/>
        <v>589846.49500360538</v>
      </c>
      <c r="AF277" s="204">
        <f t="shared" si="209"/>
        <v>607541.9734420859</v>
      </c>
      <c r="AG277" s="204">
        <f t="shared" si="209"/>
        <v>625768.27527541842</v>
      </c>
      <c r="AH277" s="204">
        <f t="shared" si="209"/>
        <v>644541.3452750165</v>
      </c>
      <c r="AI277" s="204">
        <f t="shared" si="209"/>
        <v>663877.59672134835</v>
      </c>
      <c r="AJ277" s="204">
        <f t="shared" si="209"/>
        <v>683793.93027791008</v>
      </c>
      <c r="AK277" s="204">
        <f t="shared" si="209"/>
        <v>704307.75107025751</v>
      </c>
      <c r="AL277" s="204">
        <f t="shared" si="209"/>
        <v>725436.98507321056</v>
      </c>
      <c r="AM277" s="204">
        <f t="shared" si="209"/>
        <v>747200.09537553752</v>
      </c>
      <c r="AN277" s="204">
        <f t="shared" si="209"/>
        <v>769616.09861937072</v>
      </c>
      <c r="AO277" s="204">
        <f t="shared" si="209"/>
        <v>792704.58177306084</v>
      </c>
      <c r="AP277" s="204">
        <f t="shared" si="209"/>
        <v>816485.71932575828</v>
      </c>
      <c r="AQ277" s="204">
        <f t="shared" si="209"/>
        <v>840980.29095627891</v>
      </c>
      <c r="AR277" s="204">
        <f t="shared" si="209"/>
        <v>866209.69971084886</v>
      </c>
      <c r="AS277" s="204">
        <f t="shared" si="209"/>
        <v>892195.99071537377</v>
      </c>
      <c r="AT277" s="204">
        <f t="shared" si="209"/>
        <v>918961.87044356659</v>
      </c>
      <c r="AU277" s="204">
        <f t="shared" si="209"/>
        <v>946530.72656030685</v>
      </c>
      <c r="AV277" s="204">
        <f t="shared" si="209"/>
        <v>974926.64835886692</v>
      </c>
      <c r="AW277" s="204">
        <f t="shared" si="209"/>
        <v>1004174.447810526</v>
      </c>
      <c r="AX277" s="204">
        <f t="shared" si="209"/>
        <v>1034299.6812452972</v>
      </c>
      <c r="AY277" s="204">
        <f t="shared" si="209"/>
        <v>1065328.6716828884</v>
      </c>
      <c r="AZ277" s="204">
        <f t="shared" si="209"/>
        <v>1097288.5318334936</v>
      </c>
      <c r="BA277" s="204">
        <f t="shared" si="209"/>
        <v>1130207.1877885589</v>
      </c>
      <c r="BB277" s="204">
        <f t="shared" si="209"/>
        <v>1164113.4034222467</v>
      </c>
      <c r="BC277" s="204">
        <f t="shared" si="209"/>
        <v>1199036.8055249294</v>
      </c>
      <c r="BD277" s="204">
        <f t="shared" si="209"/>
        <v>1235007.9096906856</v>
      </c>
      <c r="BE277" s="204">
        <f t="shared" si="209"/>
        <v>1272058.1469814102</v>
      </c>
      <c r="BF277" s="204">
        <f t="shared" si="209"/>
        <v>1310219.8913908547</v>
      </c>
      <c r="BG277" s="204">
        <f t="shared" si="209"/>
        <v>1349526.4881325816</v>
      </c>
      <c r="BH277" s="204">
        <f t="shared" si="209"/>
        <v>1390012.2827765592</v>
      </c>
      <c r="BI277" s="204">
        <f t="shared" si="209"/>
        <v>1431712.6512598568</v>
      </c>
      <c r="BJ277" s="204">
        <f t="shared" si="209"/>
        <v>1474664.0307976527</v>
      </c>
      <c r="BK277" s="204">
        <f t="shared" si="209"/>
        <v>1518903.9517215823</v>
      </c>
      <c r="BL277" s="204">
        <f t="shared" si="209"/>
        <v>1564471.0702732301</v>
      </c>
      <c r="BM277" s="204">
        <f t="shared" si="209"/>
        <v>1611405.2023814267</v>
      </c>
      <c r="BN277" s="204">
        <f t="shared" si="209"/>
        <v>1659747.3584528698</v>
      </c>
      <c r="BO277" s="204">
        <f t="shared" si="209"/>
        <v>1709539.7792064559</v>
      </c>
      <c r="BP277" s="204">
        <f t="shared" si="209"/>
        <v>1760825.9725826492</v>
      </c>
      <c r="BQ277" s="204">
        <f t="shared" si="209"/>
        <v>1813650.7517601289</v>
      </c>
    </row>
    <row r="278" spans="5:69" ht="16" customHeight="1">
      <c r="E278" s="320"/>
      <c r="F278" s="320"/>
      <c r="G278" s="320"/>
      <c r="H278" s="322"/>
      <c r="I278" s="236" t="s">
        <v>299</v>
      </c>
      <c r="J278" s="237">
        <f>(J100+J114+J127+J140+J153+J166)*J274</f>
        <v>0</v>
      </c>
      <c r="K278" s="237">
        <f>(K100+K114+K127+K140+K153+K166)*K274</f>
        <v>19.721976494376339</v>
      </c>
      <c r="L278" s="237">
        <f t="shared" ref="L278:BQ278" si="210">(L100+L114+L127+L140+L153+L166)*L274</f>
        <v>30.371843801339562</v>
      </c>
      <c r="M278" s="237">
        <f t="shared" si="210"/>
        <v>36.412685201567037</v>
      </c>
      <c r="N278" s="237">
        <f t="shared" si="210"/>
        <v>40.121205661569569</v>
      </c>
      <c r="O278" s="237">
        <f t="shared" si="210"/>
        <v>42.659073182433978</v>
      </c>
      <c r="P278" s="237">
        <f t="shared" si="210"/>
        <v>44.61930336692582</v>
      </c>
      <c r="Q278" s="237">
        <f t="shared" si="210"/>
        <v>46.304916042333218</v>
      </c>
      <c r="R278" s="237">
        <f t="shared" si="210"/>
        <v>47.87105064654699</v>
      </c>
      <c r="S278" s="237">
        <f t="shared" si="210"/>
        <v>49.397445598644758</v>
      </c>
      <c r="T278" s="237">
        <f t="shared" si="210"/>
        <v>50.925403317281763</v>
      </c>
      <c r="U278" s="237">
        <f t="shared" si="210"/>
        <v>52.476642935645835</v>
      </c>
      <c r="V278" s="237">
        <f t="shared" si="210"/>
        <v>54.062915758326497</v>
      </c>
      <c r="W278" s="237">
        <f t="shared" si="210"/>
        <v>55.690909733728027</v>
      </c>
      <c r="X278" s="237">
        <f t="shared" si="210"/>
        <v>57.364751342092262</v>
      </c>
      <c r="Y278" s="237">
        <f t="shared" si="210"/>
        <v>59.087282183694754</v>
      </c>
      <c r="Z278" s="237">
        <f t="shared" si="210"/>
        <v>60.860710682888865</v>
      </c>
      <c r="AA278" s="237">
        <f t="shared" si="210"/>
        <v>62.686945120553958</v>
      </c>
      <c r="AB278" s="237">
        <f t="shared" si="210"/>
        <v>64.567764163931599</v>
      </c>
      <c r="AC278" s="237">
        <f t="shared" si="210"/>
        <v>66.504904540627663</v>
      </c>
      <c r="AD278" s="237">
        <f t="shared" si="210"/>
        <v>68.500106477253325</v>
      </c>
      <c r="AE278" s="237">
        <f t="shared" si="210"/>
        <v>70.555137619778421</v>
      </c>
      <c r="AF278" s="237">
        <f t="shared" si="210"/>
        <v>72.671806001957577</v>
      </c>
      <c r="AG278" s="237">
        <f t="shared" si="210"/>
        <v>74.851967451345075</v>
      </c>
      <c r="AH278" s="237">
        <f t="shared" si="210"/>
        <v>77.097530182243091</v>
      </c>
      <c r="AI278" s="237">
        <f t="shared" si="210"/>
        <v>79.410457978462816</v>
      </c>
      <c r="AJ278" s="237">
        <f t="shared" si="210"/>
        <v>81.79277268210042</v>
      </c>
      <c r="AK278" s="237">
        <f t="shared" si="210"/>
        <v>84.246556354348144</v>
      </c>
      <c r="AL278" s="237">
        <f t="shared" si="210"/>
        <v>86.773953295788786</v>
      </c>
      <c r="AM278" s="237">
        <f t="shared" si="210"/>
        <v>89.37717202257565</v>
      </c>
      <c r="AN278" s="237">
        <f t="shared" si="210"/>
        <v>92.05848724848866</v>
      </c>
      <c r="AO278" s="237">
        <f t="shared" si="210"/>
        <v>94.82024189921357</v>
      </c>
      <c r="AP278" s="237">
        <f t="shared" si="210"/>
        <v>97.664849173157776</v>
      </c>
      <c r="AQ278" s="237">
        <f t="shared" si="210"/>
        <v>100.5947946570061</v>
      </c>
      <c r="AR278" s="237">
        <f t="shared" si="210"/>
        <v>103.61263850112961</v>
      </c>
      <c r="AS278" s="237">
        <f t="shared" si="210"/>
        <v>106.7210176584143</v>
      </c>
      <c r="AT278" s="237">
        <f t="shared" si="210"/>
        <v>109.92264818931466</v>
      </c>
      <c r="AU278" s="237">
        <f t="shared" si="210"/>
        <v>113.22032763557949</v>
      </c>
      <c r="AV278" s="237">
        <f t="shared" si="210"/>
        <v>116.61693746494548</v>
      </c>
      <c r="AW278" s="237">
        <f t="shared" si="210"/>
        <v>120.11544558904612</v>
      </c>
      <c r="AX278" s="237">
        <f t="shared" si="210"/>
        <v>123.71890895679516</v>
      </c>
      <c r="AY278" s="237">
        <f t="shared" si="210"/>
        <v>127.43047622553863</v>
      </c>
      <c r="AZ278" s="237">
        <f t="shared" si="210"/>
        <v>131.25339051232501</v>
      </c>
      <c r="BA278" s="237">
        <f t="shared" si="210"/>
        <v>135.19099222770504</v>
      </c>
      <c r="BB278" s="237">
        <f t="shared" si="210"/>
        <v>139.24672199454145</v>
      </c>
      <c r="BC278" s="237">
        <f t="shared" si="210"/>
        <v>143.4241236543804</v>
      </c>
      <c r="BD278" s="237">
        <f t="shared" si="210"/>
        <v>147.72684736401317</v>
      </c>
      <c r="BE278" s="237">
        <f t="shared" si="210"/>
        <v>152.15865278493425</v>
      </c>
      <c r="BF278" s="237">
        <f t="shared" si="210"/>
        <v>156.7234123684826</v>
      </c>
      <c r="BG278" s="237">
        <f t="shared" si="210"/>
        <v>161.42511473953729</v>
      </c>
      <c r="BH278" s="237">
        <f t="shared" si="210"/>
        <v>166.26786818172349</v>
      </c>
      <c r="BI278" s="237">
        <f t="shared" si="210"/>
        <v>171.25590422717528</v>
      </c>
      <c r="BJ278" s="237">
        <f t="shared" si="210"/>
        <v>176.39358135399058</v>
      </c>
      <c r="BK278" s="237">
        <f t="shared" si="210"/>
        <v>181.68538879461033</v>
      </c>
      <c r="BL278" s="237">
        <f t="shared" si="210"/>
        <v>187.13595045844866</v>
      </c>
      <c r="BM278" s="237">
        <f t="shared" si="210"/>
        <v>192.7500289722021</v>
      </c>
      <c r="BN278" s="237">
        <f t="shared" si="210"/>
        <v>198.53252984136816</v>
      </c>
      <c r="BO278" s="237">
        <f t="shared" si="210"/>
        <v>204.48850573660917</v>
      </c>
      <c r="BP278" s="237">
        <f t="shared" si="210"/>
        <v>210.62316090870749</v>
      </c>
      <c r="BQ278" s="237">
        <f t="shared" si="210"/>
        <v>216.94185573596869</v>
      </c>
    </row>
    <row r="279" spans="5:69" ht="16" customHeight="1">
      <c r="E279" s="320"/>
      <c r="F279" s="320"/>
      <c r="G279" s="320"/>
      <c r="H279" s="322"/>
      <c r="I279" s="236" t="s">
        <v>301</v>
      </c>
      <c r="J279" s="237">
        <f>(J101+J115+J128+J141+J154+J167)*J274</f>
        <v>0</v>
      </c>
      <c r="K279" s="237">
        <f>(K101+K115+K128+K141+K154+K167)*K274</f>
        <v>4.9304941235940847</v>
      </c>
      <c r="L279" s="237">
        <f t="shared" ref="L279:BQ279" si="211">(L101+L115+L128+L141+L154+L167)*L274</f>
        <v>7.5929609503348905</v>
      </c>
      <c r="M279" s="237">
        <f t="shared" si="211"/>
        <v>9.1031713003917591</v>
      </c>
      <c r="N279" s="237">
        <f t="shared" si="211"/>
        <v>10.030301415392392</v>
      </c>
      <c r="O279" s="237">
        <f t="shared" si="211"/>
        <v>10.664768295608495</v>
      </c>
      <c r="P279" s="237">
        <f t="shared" si="211"/>
        <v>11.154825841731455</v>
      </c>
      <c r="Q279" s="237">
        <f t="shared" si="211"/>
        <v>11.576229010583305</v>
      </c>
      <c r="R279" s="237">
        <f t="shared" si="211"/>
        <v>11.967762661636748</v>
      </c>
      <c r="S279" s="237">
        <f t="shared" si="211"/>
        <v>12.34936139966119</v>
      </c>
      <c r="T279" s="237">
        <f t="shared" si="211"/>
        <v>12.731350829320441</v>
      </c>
      <c r="U279" s="237">
        <f t="shared" si="211"/>
        <v>13.119160733911459</v>
      </c>
      <c r="V279" s="237">
        <f t="shared" si="211"/>
        <v>13.515728939581624</v>
      </c>
      <c r="W279" s="237">
        <f t="shared" si="211"/>
        <v>13.922727433432007</v>
      </c>
      <c r="X279" s="237">
        <f t="shared" si="211"/>
        <v>14.341187835523066</v>
      </c>
      <c r="Y279" s="237">
        <f t="shared" si="211"/>
        <v>14.771820545923688</v>
      </c>
      <c r="Z279" s="237">
        <f t="shared" si="211"/>
        <v>15.215177670722216</v>
      </c>
      <c r="AA279" s="237">
        <f t="shared" si="211"/>
        <v>15.671736280138489</v>
      </c>
      <c r="AB279" s="237">
        <f t="shared" si="211"/>
        <v>16.1419410409829</v>
      </c>
      <c r="AC279" s="237">
        <f t="shared" si="211"/>
        <v>16.626226135156916</v>
      </c>
      <c r="AD279" s="237">
        <f t="shared" si="211"/>
        <v>17.125026619313331</v>
      </c>
      <c r="AE279" s="237">
        <f t="shared" si="211"/>
        <v>17.638784404944605</v>
      </c>
      <c r="AF279" s="237">
        <f t="shared" si="211"/>
        <v>18.167951500489394</v>
      </c>
      <c r="AG279" s="237">
        <f t="shared" si="211"/>
        <v>18.712991862836269</v>
      </c>
      <c r="AH279" s="237">
        <f t="shared" si="211"/>
        <v>19.274382545560773</v>
      </c>
      <c r="AI279" s="237">
        <f t="shared" si="211"/>
        <v>19.852614494615704</v>
      </c>
      <c r="AJ279" s="237">
        <f t="shared" si="211"/>
        <v>20.448193170525105</v>
      </c>
      <c r="AK279" s="237">
        <f t="shared" si="211"/>
        <v>21.061639088587036</v>
      </c>
      <c r="AL279" s="237">
        <f t="shared" si="211"/>
        <v>21.693488323947197</v>
      </c>
      <c r="AM279" s="237">
        <f t="shared" si="211"/>
        <v>22.344293005643912</v>
      </c>
      <c r="AN279" s="237">
        <f t="shared" si="211"/>
        <v>23.014621812122165</v>
      </c>
      <c r="AO279" s="237">
        <f t="shared" si="211"/>
        <v>23.705060474803393</v>
      </c>
      <c r="AP279" s="237">
        <f t="shared" si="211"/>
        <v>24.416212293289444</v>
      </c>
      <c r="AQ279" s="237">
        <f t="shared" si="211"/>
        <v>25.148698664251526</v>
      </c>
      <c r="AR279" s="237">
        <f t="shared" si="211"/>
        <v>25.903159625282402</v>
      </c>
      <c r="AS279" s="237">
        <f t="shared" si="211"/>
        <v>26.680254414603574</v>
      </c>
      <c r="AT279" s="237">
        <f t="shared" si="211"/>
        <v>27.480662047328664</v>
      </c>
      <c r="AU279" s="237">
        <f t="shared" si="211"/>
        <v>28.305081908894874</v>
      </c>
      <c r="AV279" s="237">
        <f t="shared" si="211"/>
        <v>29.15423436623637</v>
      </c>
      <c r="AW279" s="237">
        <f t="shared" si="211"/>
        <v>30.028861397261529</v>
      </c>
      <c r="AX279" s="237">
        <f t="shared" si="211"/>
        <v>30.92972723919879</v>
      </c>
      <c r="AY279" s="237">
        <f t="shared" si="211"/>
        <v>31.857619056384657</v>
      </c>
      <c r="AZ279" s="237">
        <f t="shared" si="211"/>
        <v>32.813347628081253</v>
      </c>
      <c r="BA279" s="237">
        <f t="shared" si="211"/>
        <v>33.79774805692626</v>
      </c>
      <c r="BB279" s="237">
        <f t="shared" si="211"/>
        <v>34.811680498635361</v>
      </c>
      <c r="BC279" s="237">
        <f t="shared" si="211"/>
        <v>35.856030913595099</v>
      </c>
      <c r="BD279" s="237">
        <f t="shared" si="211"/>
        <v>36.931711841003292</v>
      </c>
      <c r="BE279" s="237">
        <f t="shared" si="211"/>
        <v>38.039663196233562</v>
      </c>
      <c r="BF279" s="237">
        <f t="shared" si="211"/>
        <v>39.18085309212065</v>
      </c>
      <c r="BG279" s="237">
        <f t="shared" si="211"/>
        <v>40.356278684884323</v>
      </c>
      <c r="BH279" s="237">
        <f t="shared" si="211"/>
        <v>41.566967045430872</v>
      </c>
      <c r="BI279" s="237">
        <f t="shared" si="211"/>
        <v>42.81397605679382</v>
      </c>
      <c r="BJ279" s="237">
        <f t="shared" si="211"/>
        <v>44.098395338497646</v>
      </c>
      <c r="BK279" s="237">
        <f t="shared" si="211"/>
        <v>45.421347198652583</v>
      </c>
      <c r="BL279" s="237">
        <f t="shared" si="211"/>
        <v>46.783987614612165</v>
      </c>
      <c r="BM279" s="237">
        <f t="shared" si="211"/>
        <v>48.187507243050526</v>
      </c>
      <c r="BN279" s="237">
        <f t="shared" si="211"/>
        <v>49.63313246034204</v>
      </c>
      <c r="BO279" s="237">
        <f t="shared" si="211"/>
        <v>51.122126434152293</v>
      </c>
      <c r="BP279" s="237">
        <f t="shared" si="211"/>
        <v>52.655790227176873</v>
      </c>
      <c r="BQ279" s="237">
        <f t="shared" si="211"/>
        <v>54.235463933992172</v>
      </c>
    </row>
    <row r="280" spans="5:69" ht="16" customHeight="1">
      <c r="E280" s="320"/>
      <c r="F280" s="320"/>
      <c r="G280" s="320"/>
      <c r="H280" s="322"/>
      <c r="I280" s="236" t="s">
        <v>296</v>
      </c>
      <c r="J280" s="237">
        <f>(J102+J116+J129+J142+J155+J168)*J274</f>
        <v>48.33817768229494</v>
      </c>
      <c r="K280" s="237">
        <f>(K102+K116+K129+K142+K155+K168)*K274</f>
        <v>74.440793630734234</v>
      </c>
      <c r="L280" s="237">
        <f t="shared" ref="L280:BQ280" si="212">(L102+L116+L129+L142+L155+L168)*L274</f>
        <v>89.246777454821157</v>
      </c>
      <c r="M280" s="237">
        <f t="shared" si="212"/>
        <v>98.336288386199925</v>
      </c>
      <c r="N280" s="237">
        <f t="shared" si="212"/>
        <v>104.55655191773032</v>
      </c>
      <c r="O280" s="237">
        <f t="shared" si="212"/>
        <v>109.36103766403389</v>
      </c>
      <c r="P280" s="237">
        <f t="shared" si="212"/>
        <v>113.49244128022843</v>
      </c>
      <c r="Q280" s="237">
        <f t="shared" si="212"/>
        <v>117.33100648663479</v>
      </c>
      <c r="R280" s="237">
        <f t="shared" si="212"/>
        <v>121.07217058491358</v>
      </c>
      <c r="S280" s="237">
        <f t="shared" si="212"/>
        <v>124.81716499333764</v>
      </c>
      <c r="T280" s="237">
        <f t="shared" si="212"/>
        <v>128.61922288148489</v>
      </c>
      <c r="U280" s="237">
        <f t="shared" si="212"/>
        <v>132.50714646648646</v>
      </c>
      <c r="V280" s="237">
        <f t="shared" si="212"/>
        <v>136.49732777874516</v>
      </c>
      <c r="W280" s="237">
        <f t="shared" si="212"/>
        <v>140.59988074042218</v>
      </c>
      <c r="X280" s="237">
        <f t="shared" si="212"/>
        <v>144.82177005807534</v>
      </c>
      <c r="Y280" s="237">
        <f t="shared" si="212"/>
        <v>149.16840853649228</v>
      </c>
      <c r="Z280" s="237">
        <f t="shared" si="212"/>
        <v>153.6444733346911</v>
      </c>
      <c r="AA280" s="237">
        <f t="shared" si="212"/>
        <v>158.25432393120488</v>
      </c>
      <c r="AB280" s="237">
        <f t="shared" si="212"/>
        <v>163.00221701134225</v>
      </c>
      <c r="AC280" s="237">
        <f t="shared" si="212"/>
        <v>167.89241783640523</v>
      </c>
      <c r="AD280" s="237">
        <f t="shared" si="212"/>
        <v>172.9292588720059</v>
      </c>
      <c r="AE280" s="237">
        <f t="shared" si="212"/>
        <v>178.11717157342548</v>
      </c>
      <c r="AF280" s="237">
        <f t="shared" si="212"/>
        <v>183.46070453761047</v>
      </c>
      <c r="AG280" s="237">
        <f t="shared" si="212"/>
        <v>188.96453476039972</v>
      </c>
      <c r="AH280" s="237">
        <f t="shared" si="212"/>
        <v>194.63347543740883</v>
      </c>
      <c r="AI280" s="237">
        <f t="shared" si="212"/>
        <v>200.47248206397165</v>
      </c>
      <c r="AJ280" s="237">
        <f t="shared" si="212"/>
        <v>206.48665773124543</v>
      </c>
      <c r="AK280" s="237">
        <f t="shared" si="212"/>
        <v>212.6812580779137</v>
      </c>
      <c r="AL280" s="237">
        <f t="shared" si="212"/>
        <v>219.06169613376392</v>
      </c>
      <c r="AM280" s="237">
        <f t="shared" si="212"/>
        <v>225.63354717766828</v>
      </c>
      <c r="AN280" s="237">
        <f t="shared" si="212"/>
        <v>232.40255367454304</v>
      </c>
      <c r="AO280" s="237">
        <f t="shared" si="212"/>
        <v>239.37463032636708</v>
      </c>
      <c r="AP280" s="237">
        <f t="shared" si="212"/>
        <v>246.55586925736793</v>
      </c>
      <c r="AQ280" s="237">
        <f t="shared" si="212"/>
        <v>253.95254534590589</v>
      </c>
      <c r="AR280" s="237">
        <f t="shared" si="212"/>
        <v>261.57112171179978</v>
      </c>
      <c r="AS280" s="237">
        <f t="shared" si="212"/>
        <v>269.4182553659673</v>
      </c>
      <c r="AT280" s="237">
        <f t="shared" si="212"/>
        <v>277.50080302838109</v>
      </c>
      <c r="AU280" s="237">
        <f t="shared" si="212"/>
        <v>285.8258271199644</v>
      </c>
      <c r="AV280" s="237">
        <f t="shared" si="212"/>
        <v>294.40060193393657</v>
      </c>
      <c r="AW280" s="237">
        <f t="shared" si="212"/>
        <v>303.23261999214498</v>
      </c>
      <c r="AX280" s="237">
        <f t="shared" si="212"/>
        <v>312.32959859200645</v>
      </c>
      <c r="AY280" s="237">
        <f t="shared" si="212"/>
        <v>321.69948654981613</v>
      </c>
      <c r="AZ280" s="237">
        <f t="shared" si="212"/>
        <v>331.35047114633591</v>
      </c>
      <c r="BA280" s="237">
        <f t="shared" si="212"/>
        <v>341.29098528073882</v>
      </c>
      <c r="BB280" s="237">
        <f t="shared" si="212"/>
        <v>351.52971483916758</v>
      </c>
      <c r="BC280" s="237">
        <f t="shared" si="212"/>
        <v>362.07560628434595</v>
      </c>
      <c r="BD280" s="237">
        <f t="shared" si="212"/>
        <v>372.93787447287798</v>
      </c>
      <c r="BE280" s="237">
        <f t="shared" si="212"/>
        <v>384.12601070706523</v>
      </c>
      <c r="BF280" s="237">
        <f t="shared" si="212"/>
        <v>395.64979102827766</v>
      </c>
      <c r="BG280" s="237">
        <f t="shared" si="212"/>
        <v>407.51928475912626</v>
      </c>
      <c r="BH280" s="237">
        <f t="shared" si="212"/>
        <v>419.74486330190018</v>
      </c>
      <c r="BI280" s="237">
        <f t="shared" si="212"/>
        <v>432.33720920095726</v>
      </c>
      <c r="BJ280" s="237">
        <f t="shared" si="212"/>
        <v>445.30732547698608</v>
      </c>
      <c r="BK280" s="237">
        <f t="shared" si="212"/>
        <v>458.66654524129564</v>
      </c>
      <c r="BL280" s="237">
        <f t="shared" si="212"/>
        <v>472.42654159853453</v>
      </c>
      <c r="BM280" s="237">
        <f t="shared" si="212"/>
        <v>486.59933784649047</v>
      </c>
      <c r="BN280" s="237">
        <f t="shared" si="212"/>
        <v>501.19731798188525</v>
      </c>
      <c r="BO280" s="237">
        <f t="shared" si="212"/>
        <v>516.23323752134183</v>
      </c>
      <c r="BP280" s="237">
        <f t="shared" si="212"/>
        <v>531.72023464698214</v>
      </c>
      <c r="BQ280" s="237">
        <f t="shared" si="212"/>
        <v>547.67184168639164</v>
      </c>
    </row>
    <row r="281" spans="5:69" ht="16" customHeight="1">
      <c r="E281" s="320"/>
      <c r="F281" s="320"/>
      <c r="G281" s="320"/>
      <c r="H281" s="322"/>
      <c r="I281" s="236" t="s">
        <v>295</v>
      </c>
      <c r="J281" s="237">
        <f>(J103+J117+J129+J142+J155+J168)*J274</f>
        <v>241.6908884114747</v>
      </c>
      <c r="K281" s="237">
        <f>(K103+K117+K129+K142+K155+K168)*K274</f>
        <v>372.2039681536711</v>
      </c>
      <c r="L281" s="237">
        <f t="shared" ref="L281:BQ281" si="213">(L103+L117+L129+L142+L155+L168)*L274</f>
        <v>446.23388727410588</v>
      </c>
      <c r="M281" s="237">
        <f t="shared" si="213"/>
        <v>491.68144193099965</v>
      </c>
      <c r="N281" s="237">
        <f t="shared" si="213"/>
        <v>522.78275958865163</v>
      </c>
      <c r="O281" s="237">
        <f t="shared" si="213"/>
        <v>546.80518832016946</v>
      </c>
      <c r="P281" s="237">
        <f t="shared" si="213"/>
        <v>567.46220640114211</v>
      </c>
      <c r="Q281" s="237">
        <f t="shared" si="213"/>
        <v>586.65503243317391</v>
      </c>
      <c r="R281" s="237">
        <f t="shared" si="213"/>
        <v>605.36085292456789</v>
      </c>
      <c r="S281" s="237">
        <f t="shared" si="213"/>
        <v>624.08582496668828</v>
      </c>
      <c r="T281" s="237">
        <f t="shared" si="213"/>
        <v>643.09611440742435</v>
      </c>
      <c r="U281" s="237">
        <f t="shared" si="213"/>
        <v>662.5357323324323</v>
      </c>
      <c r="V281" s="237">
        <f t="shared" si="213"/>
        <v>682.48663889372585</v>
      </c>
      <c r="W281" s="237">
        <f t="shared" si="213"/>
        <v>702.99940370211095</v>
      </c>
      <c r="X281" s="237">
        <f t="shared" si="213"/>
        <v>724.10885029037672</v>
      </c>
      <c r="Y281" s="237">
        <f t="shared" si="213"/>
        <v>745.8420426824614</v>
      </c>
      <c r="Z281" s="237">
        <f t="shared" si="213"/>
        <v>768.22236667345544</v>
      </c>
      <c r="AA281" s="237">
        <f t="shared" si="213"/>
        <v>791.27161965602431</v>
      </c>
      <c r="AB281" s="237">
        <f t="shared" si="213"/>
        <v>815.01108505671118</v>
      </c>
      <c r="AC281" s="237">
        <f t="shared" si="213"/>
        <v>839.46208918202603</v>
      </c>
      <c r="AD281" s="237">
        <f t="shared" si="213"/>
        <v>864.64629436002963</v>
      </c>
      <c r="AE281" s="237">
        <f t="shared" si="213"/>
        <v>890.58585786712717</v>
      </c>
      <c r="AF281" s="237">
        <f t="shared" si="213"/>
        <v>917.30352268805223</v>
      </c>
      <c r="AG281" s="237">
        <f t="shared" si="213"/>
        <v>944.82267380199869</v>
      </c>
      <c r="AH281" s="237">
        <f t="shared" si="213"/>
        <v>973.16737718704428</v>
      </c>
      <c r="AI281" s="237">
        <f t="shared" si="213"/>
        <v>1002.362410319858</v>
      </c>
      <c r="AJ281" s="237">
        <f t="shared" si="213"/>
        <v>1032.4332886562272</v>
      </c>
      <c r="AK281" s="237">
        <f t="shared" si="213"/>
        <v>1063.4062903895683</v>
      </c>
      <c r="AL281" s="237">
        <f t="shared" si="213"/>
        <v>1095.3084806688194</v>
      </c>
      <c r="AM281" s="237">
        <f t="shared" si="213"/>
        <v>1128.1677358883414</v>
      </c>
      <c r="AN281" s="237">
        <f t="shared" si="213"/>
        <v>1162.0127683727153</v>
      </c>
      <c r="AO281" s="237">
        <f t="shared" si="213"/>
        <v>1196.8731516318353</v>
      </c>
      <c r="AP281" s="237">
        <f t="shared" si="213"/>
        <v>1232.7793462868397</v>
      </c>
      <c r="AQ281" s="237">
        <f t="shared" si="213"/>
        <v>1269.762726729529</v>
      </c>
      <c r="AR281" s="237">
        <f t="shared" si="213"/>
        <v>1307.8556085589987</v>
      </c>
      <c r="AS281" s="237">
        <f t="shared" si="213"/>
        <v>1347.0912768298363</v>
      </c>
      <c r="AT281" s="237">
        <f t="shared" si="213"/>
        <v>1387.5040151419057</v>
      </c>
      <c r="AU281" s="237">
        <f t="shared" si="213"/>
        <v>1429.1291355998219</v>
      </c>
      <c r="AV281" s="237">
        <f t="shared" si="213"/>
        <v>1472.0030096696821</v>
      </c>
      <c r="AW281" s="237">
        <f t="shared" si="213"/>
        <v>1516.1630999607248</v>
      </c>
      <c r="AX281" s="237">
        <f t="shared" si="213"/>
        <v>1561.6479929600321</v>
      </c>
      <c r="AY281" s="237">
        <f t="shared" si="213"/>
        <v>1608.4974327490806</v>
      </c>
      <c r="AZ281" s="237">
        <f t="shared" si="213"/>
        <v>1656.7523557316792</v>
      </c>
      <c r="BA281" s="237">
        <f t="shared" si="213"/>
        <v>1706.4549264036937</v>
      </c>
      <c r="BB281" s="237">
        <f t="shared" si="213"/>
        <v>1757.6485741958377</v>
      </c>
      <c r="BC281" s="237">
        <f t="shared" si="213"/>
        <v>1810.3780314217292</v>
      </c>
      <c r="BD281" s="237">
        <f t="shared" si="213"/>
        <v>1864.6893723643905</v>
      </c>
      <c r="BE281" s="237">
        <f t="shared" si="213"/>
        <v>1920.6300535353259</v>
      </c>
      <c r="BF281" s="237">
        <f t="shared" si="213"/>
        <v>1978.2489551413878</v>
      </c>
      <c r="BG281" s="237">
        <f t="shared" si="213"/>
        <v>2037.5964237956312</v>
      </c>
      <c r="BH281" s="237">
        <f t="shared" si="213"/>
        <v>2098.724316509501</v>
      </c>
      <c r="BI281" s="237">
        <f t="shared" si="213"/>
        <v>2161.6860460047865</v>
      </c>
      <c r="BJ281" s="237">
        <f t="shared" si="213"/>
        <v>2226.5366273849299</v>
      </c>
      <c r="BK281" s="237">
        <f t="shared" si="213"/>
        <v>2293.3327262064781</v>
      </c>
      <c r="BL281" s="237">
        <f t="shared" si="213"/>
        <v>2362.1327079926723</v>
      </c>
      <c r="BM281" s="237">
        <f t="shared" si="213"/>
        <v>2432.9966892324528</v>
      </c>
      <c r="BN281" s="237">
        <f t="shared" si="213"/>
        <v>2505.9865899094261</v>
      </c>
      <c r="BO281" s="237">
        <f t="shared" si="213"/>
        <v>2581.1661876067092</v>
      </c>
      <c r="BP281" s="237">
        <f t="shared" si="213"/>
        <v>2658.6011732349102</v>
      </c>
      <c r="BQ281" s="237">
        <f t="shared" si="213"/>
        <v>2738.3592084319575</v>
      </c>
    </row>
    <row r="282" spans="5:69" ht="16" customHeight="1">
      <c r="E282" s="320"/>
      <c r="F282" s="320"/>
      <c r="G282" s="320"/>
      <c r="H282" s="322"/>
      <c r="I282" s="236" t="s">
        <v>294</v>
      </c>
      <c r="J282" s="237">
        <f>(J103+J117+J129+J142+J155+J168)*J274+J274</f>
        <v>246.7908884114747</v>
      </c>
      <c r="K282" s="237">
        <f>(K103+K117+K129+K142+K155+K168)*K274+K274</f>
        <v>377.4059681536711</v>
      </c>
      <c r="L282" s="237">
        <f t="shared" ref="L282:BQ282" si="214">(L103+L117+L129+L142+L155+L168)*L274+L274</f>
        <v>451.53992727410588</v>
      </c>
      <c r="M282" s="237">
        <f t="shared" si="214"/>
        <v>497.09360273099963</v>
      </c>
      <c r="N282" s="237">
        <f t="shared" si="214"/>
        <v>528.30316360465167</v>
      </c>
      <c r="O282" s="237">
        <f t="shared" si="214"/>
        <v>552.43600041648949</v>
      </c>
      <c r="P282" s="237">
        <f t="shared" si="214"/>
        <v>573.20563473938853</v>
      </c>
      <c r="Q282" s="237">
        <f t="shared" si="214"/>
        <v>592.51332933818526</v>
      </c>
      <c r="R282" s="237">
        <f t="shared" si="214"/>
        <v>611.33631576767948</v>
      </c>
      <c r="S282" s="237">
        <f t="shared" si="214"/>
        <v>630.18079706666208</v>
      </c>
      <c r="T282" s="237">
        <f t="shared" si="214"/>
        <v>649.31298594939767</v>
      </c>
      <c r="U282" s="237">
        <f t="shared" si="214"/>
        <v>668.87694130524505</v>
      </c>
      <c r="V282" s="237">
        <f t="shared" si="214"/>
        <v>688.95467204599481</v>
      </c>
      <c r="W282" s="237">
        <f t="shared" si="214"/>
        <v>709.59679751742533</v>
      </c>
      <c r="X282" s="237">
        <f t="shared" si="214"/>
        <v>730.8381919819974</v>
      </c>
      <c r="Y282" s="237">
        <f t="shared" si="214"/>
        <v>752.70597120791444</v>
      </c>
      <c r="Z282" s="237">
        <f t="shared" si="214"/>
        <v>775.22357376941761</v>
      </c>
      <c r="AA282" s="237">
        <f t="shared" si="214"/>
        <v>798.41285089390567</v>
      </c>
      <c r="AB282" s="237">
        <f t="shared" si="214"/>
        <v>822.29514091935016</v>
      </c>
      <c r="AC282" s="237">
        <f t="shared" si="214"/>
        <v>846.89182616191783</v>
      </c>
      <c r="AD282" s="237">
        <f t="shared" si="214"/>
        <v>872.22462607951923</v>
      </c>
      <c r="AE282" s="237">
        <f t="shared" si="214"/>
        <v>898.31575622100661</v>
      </c>
      <c r="AF282" s="237">
        <f t="shared" si="214"/>
        <v>925.18801900900917</v>
      </c>
      <c r="AG282" s="237">
        <f t="shared" si="214"/>
        <v>952.86486004937478</v>
      </c>
      <c r="AH282" s="237">
        <f t="shared" si="214"/>
        <v>981.37040715936791</v>
      </c>
      <c r="AI282" s="237">
        <f t="shared" si="214"/>
        <v>1010.7295008916282</v>
      </c>
      <c r="AJ282" s="237">
        <f t="shared" si="214"/>
        <v>1040.9677210394327</v>
      </c>
      <c r="AK282" s="237">
        <f t="shared" si="214"/>
        <v>1072.1114114204379</v>
      </c>
      <c r="AL282" s="237">
        <f t="shared" si="214"/>
        <v>1104.1877041203063</v>
      </c>
      <c r="AM282" s="237">
        <f t="shared" si="214"/>
        <v>1137.2245438088582</v>
      </c>
      <c r="AN282" s="237">
        <f t="shared" si="214"/>
        <v>1171.2507124516424</v>
      </c>
      <c r="AO282" s="237">
        <f t="shared" si="214"/>
        <v>1206.2958545923409</v>
      </c>
      <c r="AP282" s="237">
        <f t="shared" si="214"/>
        <v>1242.3905033065555</v>
      </c>
      <c r="AQ282" s="237">
        <f t="shared" si="214"/>
        <v>1279.5661068896391</v>
      </c>
      <c r="AR282" s="237">
        <f t="shared" si="214"/>
        <v>1317.8550563223109</v>
      </c>
      <c r="AS282" s="237">
        <f t="shared" si="214"/>
        <v>1357.2907135484147</v>
      </c>
      <c r="AT282" s="237">
        <f t="shared" si="214"/>
        <v>1397.9074405948559</v>
      </c>
      <c r="AU282" s="237">
        <f t="shared" si="214"/>
        <v>1439.7406295618309</v>
      </c>
      <c r="AV282" s="237">
        <f t="shared" si="214"/>
        <v>1482.8267335109315</v>
      </c>
      <c r="AW282" s="237">
        <f t="shared" si="214"/>
        <v>1527.2032982787991</v>
      </c>
      <c r="AX282" s="237">
        <f t="shared" si="214"/>
        <v>1572.9089952444679</v>
      </c>
      <c r="AY282" s="237">
        <f t="shared" si="214"/>
        <v>1619.9836550792052</v>
      </c>
      <c r="AZ282" s="237">
        <f t="shared" si="214"/>
        <v>1668.4683025084062</v>
      </c>
      <c r="BA282" s="237">
        <f t="shared" si="214"/>
        <v>1718.4051921159551</v>
      </c>
      <c r="BB282" s="237">
        <f t="shared" si="214"/>
        <v>1769.8378452223444</v>
      </c>
      <c r="BC282" s="237">
        <f t="shared" si="214"/>
        <v>1822.8110878687662</v>
      </c>
      <c r="BD282" s="237">
        <f t="shared" si="214"/>
        <v>1877.3710899403682</v>
      </c>
      <c r="BE282" s="237">
        <f t="shared" si="214"/>
        <v>1933.565405462823</v>
      </c>
      <c r="BF282" s="237">
        <f t="shared" si="214"/>
        <v>1991.4430141074349</v>
      </c>
      <c r="BG282" s="237">
        <f t="shared" si="214"/>
        <v>2051.0543639409993</v>
      </c>
      <c r="BH282" s="237">
        <f t="shared" si="214"/>
        <v>2112.4514154577764</v>
      </c>
      <c r="BI282" s="237">
        <f t="shared" si="214"/>
        <v>2175.6876869320272</v>
      </c>
      <c r="BJ282" s="237">
        <f t="shared" si="214"/>
        <v>2240.8183011307156</v>
      </c>
      <c r="BK282" s="237">
        <f t="shared" si="214"/>
        <v>2307.9000334271796</v>
      </c>
      <c r="BL282" s="237">
        <f t="shared" si="214"/>
        <v>2376.9913613577878</v>
      </c>
      <c r="BM282" s="237">
        <f t="shared" si="214"/>
        <v>2448.1525156648704</v>
      </c>
      <c r="BN282" s="237">
        <f t="shared" si="214"/>
        <v>2521.4455328704921</v>
      </c>
      <c r="BO282" s="237">
        <f t="shared" si="214"/>
        <v>2596.9343094269966</v>
      </c>
      <c r="BP282" s="237">
        <f t="shared" si="214"/>
        <v>2674.6846574916035</v>
      </c>
      <c r="BQ282" s="237">
        <f t="shared" si="214"/>
        <v>2754.7643623737845</v>
      </c>
    </row>
    <row r="283" spans="5:69" ht="16" customHeight="1">
      <c r="E283" s="320"/>
      <c r="F283" s="320"/>
      <c r="G283" s="320"/>
      <c r="H283" s="321" t="s">
        <v>29</v>
      </c>
      <c r="I283" s="215" t="s">
        <v>315</v>
      </c>
      <c r="J283" s="216">
        <f>Variables!$D$38</f>
        <v>0.05</v>
      </c>
      <c r="K283" s="216">
        <f>Variables!$D$38</f>
        <v>0.05</v>
      </c>
      <c r="L283" s="216">
        <f>Variables!$D$38</f>
        <v>0.05</v>
      </c>
      <c r="M283" s="216">
        <f>Variables!$D$38</f>
        <v>0.05</v>
      </c>
      <c r="N283" s="216">
        <f>Variables!$D$38</f>
        <v>0.05</v>
      </c>
      <c r="O283" s="216">
        <f>Variables!$D$38</f>
        <v>0.05</v>
      </c>
      <c r="P283" s="216">
        <f>Variables!$D$38</f>
        <v>0.05</v>
      </c>
      <c r="Q283" s="216">
        <f>Variables!$D$38</f>
        <v>0.05</v>
      </c>
      <c r="R283" s="216">
        <f>Variables!$D$38</f>
        <v>0.05</v>
      </c>
      <c r="S283" s="216">
        <f>Variables!$D$38</f>
        <v>0.05</v>
      </c>
      <c r="T283" s="216">
        <f>Variables!$D$38</f>
        <v>0.05</v>
      </c>
      <c r="U283" s="216">
        <f>Variables!$D$38</f>
        <v>0.05</v>
      </c>
      <c r="V283" s="216">
        <f>Variables!$D$38</f>
        <v>0.05</v>
      </c>
      <c r="W283" s="216">
        <f>Variables!$D$38</f>
        <v>0.05</v>
      </c>
      <c r="X283" s="216">
        <f>Variables!$D$38</f>
        <v>0.05</v>
      </c>
      <c r="Y283" s="216">
        <f>Variables!$D$38</f>
        <v>0.05</v>
      </c>
      <c r="Z283" s="216">
        <f>Variables!$D$38</f>
        <v>0.05</v>
      </c>
      <c r="AA283" s="216">
        <f>Variables!$D$38</f>
        <v>0.05</v>
      </c>
      <c r="AB283" s="216">
        <f>Variables!$D$38</f>
        <v>0.05</v>
      </c>
      <c r="AC283" s="216">
        <f>Variables!$D$38</f>
        <v>0.05</v>
      </c>
      <c r="AD283" s="216">
        <f>Variables!$D$38</f>
        <v>0.05</v>
      </c>
      <c r="AE283" s="216">
        <f>Variables!$D$38</f>
        <v>0.05</v>
      </c>
      <c r="AF283" s="216">
        <f>Variables!$D$38</f>
        <v>0.05</v>
      </c>
      <c r="AG283" s="216">
        <f>Variables!$D$38</f>
        <v>0.05</v>
      </c>
      <c r="AH283" s="216">
        <f>Variables!$D$38</f>
        <v>0.05</v>
      </c>
      <c r="AI283" s="216">
        <f>Variables!$D$38</f>
        <v>0.05</v>
      </c>
      <c r="AJ283" s="216">
        <f>Variables!$D$38</f>
        <v>0.05</v>
      </c>
      <c r="AK283" s="216">
        <f>Variables!$D$38</f>
        <v>0.05</v>
      </c>
      <c r="AL283" s="216">
        <f>Variables!$D$38</f>
        <v>0.05</v>
      </c>
      <c r="AM283" s="216">
        <f>Variables!$D$38</f>
        <v>0.05</v>
      </c>
      <c r="AN283" s="216">
        <f>Variables!$D$38</f>
        <v>0.05</v>
      </c>
      <c r="AO283" s="216">
        <f>Variables!$D$38</f>
        <v>0.05</v>
      </c>
      <c r="AP283" s="216">
        <f>Variables!$D$38</f>
        <v>0.05</v>
      </c>
      <c r="AQ283" s="216">
        <f>Variables!$D$38</f>
        <v>0.05</v>
      </c>
      <c r="AR283" s="216">
        <f>Variables!$D$38</f>
        <v>0.05</v>
      </c>
      <c r="AS283" s="216">
        <f>Variables!$D$38</f>
        <v>0.05</v>
      </c>
      <c r="AT283" s="216">
        <f>Variables!$D$38</f>
        <v>0.05</v>
      </c>
      <c r="AU283" s="216">
        <f>Variables!$D$38</f>
        <v>0.05</v>
      </c>
      <c r="AV283" s="216">
        <f>Variables!$D$38</f>
        <v>0.05</v>
      </c>
      <c r="AW283" s="216">
        <f>Variables!$D$38</f>
        <v>0.05</v>
      </c>
      <c r="AX283" s="216">
        <f>Variables!$D$38</f>
        <v>0.05</v>
      </c>
      <c r="AY283" s="216">
        <f>Variables!$D$38</f>
        <v>0.05</v>
      </c>
      <c r="AZ283" s="216">
        <f>Variables!$D$38</f>
        <v>0.05</v>
      </c>
      <c r="BA283" s="216">
        <f>Variables!$D$38</f>
        <v>0.05</v>
      </c>
      <c r="BB283" s="216">
        <f>Variables!$D$38</f>
        <v>0.05</v>
      </c>
      <c r="BC283" s="216">
        <f>Variables!$D$38</f>
        <v>0.05</v>
      </c>
      <c r="BD283" s="216">
        <f>Variables!$D$38</f>
        <v>0.05</v>
      </c>
      <c r="BE283" s="216">
        <f>Variables!$D$38</f>
        <v>0.05</v>
      </c>
      <c r="BF283" s="216">
        <f>Variables!$D$38</f>
        <v>0.05</v>
      </c>
      <c r="BG283" s="216">
        <f>Variables!$D$38</f>
        <v>0.05</v>
      </c>
      <c r="BH283" s="216">
        <f>Variables!$D$38</f>
        <v>0.05</v>
      </c>
      <c r="BI283" s="216">
        <f>Variables!$D$38</f>
        <v>0.05</v>
      </c>
      <c r="BJ283" s="216">
        <f>Variables!$D$38</f>
        <v>0.05</v>
      </c>
      <c r="BK283" s="216">
        <f>Variables!$D$38</f>
        <v>0.05</v>
      </c>
      <c r="BL283" s="216">
        <f>Variables!$D$38</f>
        <v>0.05</v>
      </c>
      <c r="BM283" s="216">
        <f>Variables!$D$38</f>
        <v>0.05</v>
      </c>
      <c r="BN283" s="216">
        <f>Variables!$D$38</f>
        <v>0.05</v>
      </c>
      <c r="BO283" s="216">
        <f>Variables!$D$38</f>
        <v>0.05</v>
      </c>
      <c r="BP283" s="216">
        <f>Variables!$D$38</f>
        <v>0.05</v>
      </c>
      <c r="BQ283" s="216">
        <f>Variables!$D$38</f>
        <v>0.05</v>
      </c>
    </row>
    <row r="284" spans="5:69" ht="16" customHeight="1">
      <c r="E284" s="320"/>
      <c r="F284" s="320"/>
      <c r="G284" s="320"/>
      <c r="H284" s="321"/>
      <c r="I284" s="215" t="s">
        <v>333</v>
      </c>
      <c r="J284" s="200">
        <f>J262*J283</f>
        <v>2.5500000000000003</v>
      </c>
      <c r="K284" s="200">
        <f>K262*K283</f>
        <v>2.6010000000000004</v>
      </c>
      <c r="L284" s="200">
        <f t="shared" ref="L284:BQ284" si="215">L262*L283</f>
        <v>2.6530200000000002</v>
      </c>
      <c r="M284" s="200">
        <f t="shared" si="215"/>
        <v>2.7060804000000003</v>
      </c>
      <c r="N284" s="200">
        <f t="shared" si="215"/>
        <v>2.7602020080000003</v>
      </c>
      <c r="O284" s="200">
        <f t="shared" si="215"/>
        <v>2.8154060481600003</v>
      </c>
      <c r="P284" s="200">
        <f t="shared" si="215"/>
        <v>2.8717141691232002</v>
      </c>
      <c r="Q284" s="200">
        <f t="shared" si="215"/>
        <v>2.9291484525056646</v>
      </c>
      <c r="R284" s="200">
        <f t="shared" si="215"/>
        <v>2.9877314215557775</v>
      </c>
      <c r="S284" s="200">
        <f t="shared" si="215"/>
        <v>3.0474860499868934</v>
      </c>
      <c r="T284" s="200">
        <f t="shared" si="215"/>
        <v>3.108435770986631</v>
      </c>
      <c r="U284" s="200">
        <f t="shared" si="215"/>
        <v>3.1706044864063641</v>
      </c>
      <c r="V284" s="200">
        <f t="shared" si="215"/>
        <v>3.2340165761344917</v>
      </c>
      <c r="W284" s="200">
        <f t="shared" si="215"/>
        <v>3.298696907657181</v>
      </c>
      <c r="X284" s="200">
        <f t="shared" si="215"/>
        <v>3.3646708458103252</v>
      </c>
      <c r="Y284" s="200">
        <f t="shared" si="215"/>
        <v>3.4319642627265319</v>
      </c>
      <c r="Z284" s="200">
        <f t="shared" si="215"/>
        <v>3.5006035479810631</v>
      </c>
      <c r="AA284" s="200">
        <f t="shared" si="215"/>
        <v>3.5706156189406841</v>
      </c>
      <c r="AB284" s="200">
        <f t="shared" si="215"/>
        <v>3.6420279313194976</v>
      </c>
      <c r="AC284" s="200">
        <f t="shared" si="215"/>
        <v>3.7148684899458879</v>
      </c>
      <c r="AD284" s="200">
        <f t="shared" si="215"/>
        <v>3.7891658597448057</v>
      </c>
      <c r="AE284" s="200">
        <f t="shared" si="215"/>
        <v>3.8649491769397017</v>
      </c>
      <c r="AF284" s="200">
        <f t="shared" si="215"/>
        <v>3.9422481604784956</v>
      </c>
      <c r="AG284" s="200">
        <f t="shared" si="215"/>
        <v>4.0210931236880656</v>
      </c>
      <c r="AH284" s="200">
        <f t="shared" si="215"/>
        <v>4.1015149861618267</v>
      </c>
      <c r="AI284" s="200">
        <f t="shared" si="215"/>
        <v>4.1835452858850637</v>
      </c>
      <c r="AJ284" s="200">
        <f t="shared" si="215"/>
        <v>4.2672161916027651</v>
      </c>
      <c r="AK284" s="200">
        <f t="shared" si="215"/>
        <v>4.3525605154348197</v>
      </c>
      <c r="AL284" s="200">
        <f t="shared" si="215"/>
        <v>4.439611725743517</v>
      </c>
      <c r="AM284" s="200">
        <f t="shared" si="215"/>
        <v>4.5284039602583865</v>
      </c>
      <c r="AN284" s="200">
        <f t="shared" si="215"/>
        <v>4.6189720394635545</v>
      </c>
      <c r="AO284" s="200">
        <f t="shared" si="215"/>
        <v>4.7113514802528256</v>
      </c>
      <c r="AP284" s="200">
        <f t="shared" si="215"/>
        <v>4.8055785098578827</v>
      </c>
      <c r="AQ284" s="200">
        <f t="shared" si="215"/>
        <v>4.9016900800550403</v>
      </c>
      <c r="AR284" s="200">
        <f t="shared" si="215"/>
        <v>4.9997238816561413</v>
      </c>
      <c r="AS284" s="200">
        <f t="shared" si="215"/>
        <v>5.0997183592892643</v>
      </c>
      <c r="AT284" s="200">
        <f t="shared" si="215"/>
        <v>5.2017127264750496</v>
      </c>
      <c r="AU284" s="200">
        <f t="shared" si="215"/>
        <v>5.3057469810045506</v>
      </c>
      <c r="AV284" s="200">
        <f t="shared" si="215"/>
        <v>5.4118619206246414</v>
      </c>
      <c r="AW284" s="200">
        <f t="shared" si="215"/>
        <v>5.5200991590371347</v>
      </c>
      <c r="AX284" s="200">
        <f t="shared" si="215"/>
        <v>5.6305011422178772</v>
      </c>
      <c r="AY284" s="200">
        <f t="shared" si="215"/>
        <v>5.7431111650622348</v>
      </c>
      <c r="AZ284" s="200">
        <f t="shared" si="215"/>
        <v>5.8579733883634795</v>
      </c>
      <c r="BA284" s="200">
        <f t="shared" si="215"/>
        <v>5.9751328561307488</v>
      </c>
      <c r="BB284" s="200">
        <f t="shared" si="215"/>
        <v>6.0946355132533645</v>
      </c>
      <c r="BC284" s="200">
        <f t="shared" si="215"/>
        <v>6.2165282235184316</v>
      </c>
      <c r="BD284" s="200">
        <f t="shared" si="215"/>
        <v>6.3408587879888003</v>
      </c>
      <c r="BE284" s="200">
        <f t="shared" si="215"/>
        <v>6.4676759637485759</v>
      </c>
      <c r="BF284" s="200">
        <f t="shared" si="215"/>
        <v>6.5970294830235474</v>
      </c>
      <c r="BG284" s="200">
        <f t="shared" si="215"/>
        <v>6.7289700726840183</v>
      </c>
      <c r="BH284" s="200">
        <f t="shared" si="215"/>
        <v>6.8635494741376988</v>
      </c>
      <c r="BI284" s="200">
        <f t="shared" si="215"/>
        <v>7.0008204636204532</v>
      </c>
      <c r="BJ284" s="200">
        <f t="shared" si="215"/>
        <v>7.1408368728928622</v>
      </c>
      <c r="BK284" s="200">
        <f t="shared" si="215"/>
        <v>7.2836536103507203</v>
      </c>
      <c r="BL284" s="200">
        <f t="shared" si="215"/>
        <v>7.4293266825577353</v>
      </c>
      <c r="BM284" s="200">
        <f t="shared" si="215"/>
        <v>7.5779132162088905</v>
      </c>
      <c r="BN284" s="200">
        <f t="shared" si="215"/>
        <v>7.7294714805330687</v>
      </c>
      <c r="BO284" s="200">
        <f t="shared" si="215"/>
        <v>7.88406091014373</v>
      </c>
      <c r="BP284" s="200">
        <f t="shared" si="215"/>
        <v>8.0417421283466037</v>
      </c>
      <c r="BQ284" s="200">
        <f t="shared" si="215"/>
        <v>8.2025769709135368</v>
      </c>
    </row>
    <row r="285" spans="5:69" ht="16" customHeight="1">
      <c r="E285" s="320"/>
      <c r="F285" s="320"/>
      <c r="G285" s="320"/>
      <c r="H285" s="321"/>
      <c r="I285" s="215" t="s">
        <v>447</v>
      </c>
      <c r="J285" s="204">
        <f>J259*J284</f>
        <v>257702.90976873497</v>
      </c>
      <c r="K285" s="204">
        <f>K259*K284</f>
        <v>396862.48104385182</v>
      </c>
      <c r="L285" s="204">
        <f t="shared" ref="L285:BQ285" si="216">L259*L284</f>
        <v>475796.88230601547</v>
      </c>
      <c r="M285" s="204">
        <f t="shared" si="216"/>
        <v>524255.33745892835</v>
      </c>
      <c r="N285" s="204">
        <f t="shared" si="216"/>
        <v>557417.11741139973</v>
      </c>
      <c r="O285" s="204">
        <f t="shared" si="216"/>
        <v>583031.03204638069</v>
      </c>
      <c r="P285" s="204">
        <f t="shared" si="216"/>
        <v>605056.57757521793</v>
      </c>
      <c r="Q285" s="204">
        <f t="shared" si="216"/>
        <v>625520.92833187175</v>
      </c>
      <c r="R285" s="204">
        <f t="shared" si="216"/>
        <v>645466.00943082059</v>
      </c>
      <c r="S285" s="204">
        <f t="shared" si="216"/>
        <v>665431.51087073144</v>
      </c>
      <c r="T285" s="204">
        <f t="shared" si="216"/>
        <v>685701.23198691627</v>
      </c>
      <c r="U285" s="204">
        <f t="shared" si="216"/>
        <v>706428.72459945607</v>
      </c>
      <c r="V285" s="204">
        <f t="shared" si="216"/>
        <v>727701.3787204352</v>
      </c>
      <c r="W285" s="204">
        <f t="shared" si="216"/>
        <v>749573.11419737583</v>
      </c>
      <c r="X285" s="204">
        <f t="shared" si="216"/>
        <v>772081.06162211415</v>
      </c>
      <c r="Y285" s="204">
        <f t="shared" si="216"/>
        <v>795254.07801017445</v>
      </c>
      <c r="Z285" s="204">
        <f t="shared" si="216"/>
        <v>819117.09846557176</v>
      </c>
      <c r="AA285" s="204">
        <f t="shared" si="216"/>
        <v>843693.36445823603</v>
      </c>
      <c r="AB285" s="204">
        <f t="shared" si="216"/>
        <v>869005.56944171852</v>
      </c>
      <c r="AC285" s="204">
        <f t="shared" si="216"/>
        <v>895076.45259033528</v>
      </c>
      <c r="AD285" s="204">
        <f t="shared" si="216"/>
        <v>921929.11136138171</v>
      </c>
      <c r="AE285" s="204">
        <f t="shared" si="216"/>
        <v>949587.17095082439</v>
      </c>
      <c r="AF285" s="204">
        <f t="shared" si="216"/>
        <v>978074.88106613583</v>
      </c>
      <c r="AG285" s="204">
        <f t="shared" si="216"/>
        <v>1007417.175941381</v>
      </c>
      <c r="AH285" s="204">
        <f t="shared" si="216"/>
        <v>1037639.7159256858</v>
      </c>
      <c r="AI285" s="204">
        <f t="shared" si="216"/>
        <v>1068768.9200035487</v>
      </c>
      <c r="AJ285" s="204">
        <f t="shared" si="216"/>
        <v>1100831.9940297024</v>
      </c>
      <c r="AK285" s="204">
        <f t="shared" si="216"/>
        <v>1133856.9571278775</v>
      </c>
      <c r="AL285" s="204">
        <f t="shared" si="216"/>
        <v>1167872.6675131288</v>
      </c>
      <c r="AM285" s="204">
        <f t="shared" si="216"/>
        <v>1202908.8483909441</v>
      </c>
      <c r="AN285" s="204">
        <f t="shared" si="216"/>
        <v>1238996.1142774078</v>
      </c>
      <c r="AO285" s="204">
        <f t="shared" si="216"/>
        <v>1276165.9979274445</v>
      </c>
      <c r="AP285" s="204">
        <f t="shared" si="216"/>
        <v>1314450.9779783422</v>
      </c>
      <c r="AQ285" s="204">
        <f t="shared" si="216"/>
        <v>1353884.5073753609</v>
      </c>
      <c r="AR285" s="204">
        <f t="shared" si="216"/>
        <v>1394501.0426260326</v>
      </c>
      <c r="AS285" s="204">
        <f t="shared" si="216"/>
        <v>1436336.0739198129</v>
      </c>
      <c r="AT285" s="204">
        <f t="shared" si="216"/>
        <v>1479426.1561450567</v>
      </c>
      <c r="AU285" s="204">
        <f t="shared" si="216"/>
        <v>1523808.9408333104</v>
      </c>
      <c r="AV285" s="204">
        <f t="shared" si="216"/>
        <v>1569523.2090602992</v>
      </c>
      <c r="AW285" s="204">
        <f t="shared" si="216"/>
        <v>1616608.9053331227</v>
      </c>
      <c r="AX285" s="204">
        <f t="shared" si="216"/>
        <v>1665107.172493634</v>
      </c>
      <c r="AY285" s="204">
        <f t="shared" si="216"/>
        <v>1715060.3876687072</v>
      </c>
      <c r="AZ285" s="204">
        <f t="shared" si="216"/>
        <v>1766512.1992989031</v>
      </c>
      <c r="BA285" s="204">
        <f t="shared" si="216"/>
        <v>1819507.565277939</v>
      </c>
      <c r="BB285" s="204">
        <f t="shared" si="216"/>
        <v>1874092.7922363121</v>
      </c>
      <c r="BC285" s="204">
        <f t="shared" si="216"/>
        <v>1930315.576003419</v>
      </c>
      <c r="BD285" s="204">
        <f t="shared" si="216"/>
        <v>1988225.0432835307</v>
      </c>
      <c r="BE285" s="204">
        <f t="shared" si="216"/>
        <v>2047871.7945820414</v>
      </c>
      <c r="BF285" s="204">
        <f t="shared" si="216"/>
        <v>2109307.9484195048</v>
      </c>
      <c r="BG285" s="204">
        <f t="shared" si="216"/>
        <v>2172587.1868720921</v>
      </c>
      <c r="BH285" s="204">
        <f t="shared" si="216"/>
        <v>2237764.8024782552</v>
      </c>
      <c r="BI285" s="204">
        <f t="shared" si="216"/>
        <v>2304897.7465526033</v>
      </c>
      <c r="BJ285" s="204">
        <f t="shared" si="216"/>
        <v>2374044.6789491815</v>
      </c>
      <c r="BK285" s="204">
        <f t="shared" si="216"/>
        <v>2445266.0193176572</v>
      </c>
      <c r="BL285" s="204">
        <f t="shared" si="216"/>
        <v>2518623.9998971871</v>
      </c>
      <c r="BM285" s="204">
        <f t="shared" si="216"/>
        <v>2594182.7198941023</v>
      </c>
      <c r="BN285" s="204">
        <f t="shared" si="216"/>
        <v>2672008.2014909266</v>
      </c>
      <c r="BO285" s="204">
        <f t="shared" si="216"/>
        <v>2752168.4475356536</v>
      </c>
      <c r="BP285" s="204">
        <f t="shared" si="216"/>
        <v>2834733.5009617228</v>
      </c>
      <c r="BQ285" s="204">
        <f t="shared" si="216"/>
        <v>2919775.5059905751</v>
      </c>
    </row>
    <row r="286" spans="5:69" ht="16" customHeight="1">
      <c r="E286" s="320"/>
      <c r="F286" s="320"/>
      <c r="G286" s="320"/>
      <c r="H286" s="321"/>
      <c r="I286" s="215" t="s">
        <v>448</v>
      </c>
      <c r="J286" s="204">
        <f>J260*J284</f>
        <v>132124.35233160621</v>
      </c>
      <c r="K286" s="204">
        <f>K260*K284</f>
        <v>136088.08290155442</v>
      </c>
      <c r="L286" s="204">
        <f t="shared" ref="L286:BQ286" si="217">L260*L284</f>
        <v>140170.72538860104</v>
      </c>
      <c r="M286" s="204">
        <f t="shared" si="217"/>
        <v>144375.84715025904</v>
      </c>
      <c r="N286" s="204">
        <f t="shared" si="217"/>
        <v>148707.12256476685</v>
      </c>
      <c r="O286" s="204">
        <f t="shared" si="217"/>
        <v>153168.33624170985</v>
      </c>
      <c r="P286" s="204">
        <f t="shared" si="217"/>
        <v>157763.38632896115</v>
      </c>
      <c r="Q286" s="204">
        <f t="shared" si="217"/>
        <v>162496.28791883</v>
      </c>
      <c r="R286" s="204">
        <f t="shared" si="217"/>
        <v>167371.1765563949</v>
      </c>
      <c r="S286" s="204">
        <f t="shared" si="217"/>
        <v>172392.31185308672</v>
      </c>
      <c r="T286" s="204">
        <f t="shared" si="217"/>
        <v>177564.08120867939</v>
      </c>
      <c r="U286" s="204">
        <f t="shared" si="217"/>
        <v>182891.00364493974</v>
      </c>
      <c r="V286" s="204">
        <f t="shared" si="217"/>
        <v>188377.73375428797</v>
      </c>
      <c r="W286" s="204">
        <f t="shared" si="217"/>
        <v>194029.06576691658</v>
      </c>
      <c r="X286" s="204">
        <f t="shared" si="217"/>
        <v>199849.93773992403</v>
      </c>
      <c r="Y286" s="204">
        <f t="shared" si="217"/>
        <v>205845.4358721218</v>
      </c>
      <c r="Z286" s="204">
        <f t="shared" si="217"/>
        <v>212020.7989482854</v>
      </c>
      <c r="AA286" s="204">
        <f t="shared" si="217"/>
        <v>218381.42291673395</v>
      </c>
      <c r="AB286" s="204">
        <f t="shared" si="217"/>
        <v>224932.86560423597</v>
      </c>
      <c r="AC286" s="204">
        <f t="shared" si="217"/>
        <v>231680.85157236308</v>
      </c>
      <c r="AD286" s="204">
        <f t="shared" si="217"/>
        <v>238631.277119534</v>
      </c>
      <c r="AE286" s="204">
        <f t="shared" si="217"/>
        <v>245790.21543311994</v>
      </c>
      <c r="AF286" s="204">
        <f t="shared" si="217"/>
        <v>253163.92189611358</v>
      </c>
      <c r="AG286" s="204">
        <f t="shared" si="217"/>
        <v>260758.83955299694</v>
      </c>
      <c r="AH286" s="204">
        <f t="shared" si="217"/>
        <v>268581.60473958688</v>
      </c>
      <c r="AI286" s="204">
        <f t="shared" si="217"/>
        <v>276639.05288177455</v>
      </c>
      <c r="AJ286" s="204">
        <f t="shared" si="217"/>
        <v>284938.22446822777</v>
      </c>
      <c r="AK286" s="204">
        <f t="shared" si="217"/>
        <v>293486.37120227463</v>
      </c>
      <c r="AL286" s="204">
        <f t="shared" si="217"/>
        <v>302290.9623383428</v>
      </c>
      <c r="AM286" s="204">
        <f t="shared" si="217"/>
        <v>311359.69120849326</v>
      </c>
      <c r="AN286" s="204">
        <f t="shared" si="217"/>
        <v>320700.48194474797</v>
      </c>
      <c r="AO286" s="204">
        <f t="shared" si="217"/>
        <v>330321.49640309042</v>
      </c>
      <c r="AP286" s="204">
        <f t="shared" si="217"/>
        <v>340231.1412951831</v>
      </c>
      <c r="AQ286" s="204">
        <f t="shared" si="217"/>
        <v>350438.07553403859</v>
      </c>
      <c r="AR286" s="204">
        <f t="shared" si="217"/>
        <v>360951.21780005976</v>
      </c>
      <c r="AS286" s="204">
        <f t="shared" si="217"/>
        <v>371779.75433406158</v>
      </c>
      <c r="AT286" s="204">
        <f t="shared" si="217"/>
        <v>382933.14696408343</v>
      </c>
      <c r="AU286" s="204">
        <f t="shared" si="217"/>
        <v>394421.14137300587</v>
      </c>
      <c r="AV286" s="204">
        <f t="shared" si="217"/>
        <v>406253.7756141962</v>
      </c>
      <c r="AW286" s="204">
        <f t="shared" si="217"/>
        <v>418441.38888262212</v>
      </c>
      <c r="AX286" s="204">
        <f t="shared" si="217"/>
        <v>430994.63054910075</v>
      </c>
      <c r="AY286" s="204">
        <f t="shared" si="217"/>
        <v>443924.46946557378</v>
      </c>
      <c r="AZ286" s="204">
        <f t="shared" si="217"/>
        <v>457242.20354954101</v>
      </c>
      <c r="BA286" s="204">
        <f t="shared" si="217"/>
        <v>470959.46965602715</v>
      </c>
      <c r="BB286" s="204">
        <f t="shared" si="217"/>
        <v>485088.25374570809</v>
      </c>
      <c r="BC286" s="204">
        <f t="shared" si="217"/>
        <v>499640.90135807928</v>
      </c>
      <c r="BD286" s="204">
        <f t="shared" si="217"/>
        <v>514630.12839882169</v>
      </c>
      <c r="BE286" s="204">
        <f t="shared" si="217"/>
        <v>530069.03225078643</v>
      </c>
      <c r="BF286" s="204">
        <f t="shared" si="217"/>
        <v>545971.10321830993</v>
      </c>
      <c r="BG286" s="204">
        <f t="shared" si="217"/>
        <v>562350.23631485947</v>
      </c>
      <c r="BH286" s="204">
        <f t="shared" si="217"/>
        <v>579220.74340430507</v>
      </c>
      <c r="BI286" s="204">
        <f t="shared" si="217"/>
        <v>596597.36570643436</v>
      </c>
      <c r="BJ286" s="204">
        <f t="shared" si="217"/>
        <v>614495.28667762748</v>
      </c>
      <c r="BK286" s="204">
        <f t="shared" si="217"/>
        <v>632930.14527795627</v>
      </c>
      <c r="BL286" s="204">
        <f t="shared" si="217"/>
        <v>651918.04963629495</v>
      </c>
      <c r="BM286" s="204">
        <f t="shared" si="217"/>
        <v>671475.59112538374</v>
      </c>
      <c r="BN286" s="204">
        <f t="shared" si="217"/>
        <v>691619.85885914532</v>
      </c>
      <c r="BO286" s="204">
        <f t="shared" si="217"/>
        <v>712368.45462491969</v>
      </c>
      <c r="BP286" s="204">
        <f t="shared" si="217"/>
        <v>733739.50826366723</v>
      </c>
      <c r="BQ286" s="204">
        <f t="shared" si="217"/>
        <v>755751.69351157709</v>
      </c>
    </row>
    <row r="287" spans="5:69" ht="16" customHeight="1">
      <c r="E287" s="320"/>
      <c r="F287" s="320"/>
      <c r="G287" s="320"/>
      <c r="H287" s="321"/>
      <c r="I287" s="214" t="s">
        <v>449</v>
      </c>
      <c r="J287" s="204">
        <f>J261*J284</f>
        <v>125578.55743712875</v>
      </c>
      <c r="K287" s="204">
        <f>K261*K284</f>
        <v>260774.39814229743</v>
      </c>
      <c r="L287" s="204">
        <f t="shared" ref="L287:BQ287" si="218">L261*L284</f>
        <v>335626.15691741434</v>
      </c>
      <c r="M287" s="204">
        <f t="shared" si="218"/>
        <v>379879.49030866934</v>
      </c>
      <c r="N287" s="204">
        <f t="shared" si="218"/>
        <v>408709.994846633</v>
      </c>
      <c r="O287" s="204">
        <f t="shared" si="218"/>
        <v>429862.6958046708</v>
      </c>
      <c r="P287" s="204">
        <f t="shared" si="218"/>
        <v>447293.19124625676</v>
      </c>
      <c r="Q287" s="204">
        <f t="shared" si="218"/>
        <v>463024.64041304175</v>
      </c>
      <c r="R287" s="204">
        <f t="shared" si="218"/>
        <v>478094.83287442557</v>
      </c>
      <c r="S287" s="204">
        <f t="shared" si="218"/>
        <v>493039.19901764474</v>
      </c>
      <c r="T287" s="204">
        <f t="shared" si="218"/>
        <v>508137.15077823686</v>
      </c>
      <c r="U287" s="204">
        <f t="shared" si="218"/>
        <v>523537.72095451626</v>
      </c>
      <c r="V287" s="204">
        <f t="shared" si="218"/>
        <v>539323.64496614726</v>
      </c>
      <c r="W287" s="204">
        <f t="shared" si="218"/>
        <v>555544.04843045934</v>
      </c>
      <c r="X287" s="204">
        <f t="shared" si="218"/>
        <v>572231.12388219021</v>
      </c>
      <c r="Y287" s="204">
        <f t="shared" si="218"/>
        <v>589408.64213805273</v>
      </c>
      <c r="Z287" s="204">
        <f t="shared" si="218"/>
        <v>607096.29951728648</v>
      </c>
      <c r="AA287" s="204">
        <f t="shared" si="218"/>
        <v>625311.94154150202</v>
      </c>
      <c r="AB287" s="204">
        <f t="shared" si="218"/>
        <v>644072.70383748249</v>
      </c>
      <c r="AC287" s="204">
        <f t="shared" si="218"/>
        <v>663395.60101797211</v>
      </c>
      <c r="AD287" s="204">
        <f t="shared" si="218"/>
        <v>683297.83424184762</v>
      </c>
      <c r="AE287" s="204">
        <f t="shared" si="218"/>
        <v>703796.95551770437</v>
      </c>
      <c r="AF287" s="204">
        <f t="shared" si="218"/>
        <v>724910.95917002216</v>
      </c>
      <c r="AG287" s="204">
        <f t="shared" si="218"/>
        <v>746658.33638838411</v>
      </c>
      <c r="AH287" s="204">
        <f t="shared" si="218"/>
        <v>769058.11118609866</v>
      </c>
      <c r="AI287" s="204">
        <f t="shared" si="218"/>
        <v>792129.86712177412</v>
      </c>
      <c r="AJ287" s="204">
        <f t="shared" si="218"/>
        <v>815893.76956147444</v>
      </c>
      <c r="AK287" s="204">
        <f t="shared" si="218"/>
        <v>840370.58592560282</v>
      </c>
      <c r="AL287" s="204">
        <f t="shared" si="218"/>
        <v>865581.70517478604</v>
      </c>
      <c r="AM287" s="204">
        <f t="shared" si="218"/>
        <v>891549.15718245087</v>
      </c>
      <c r="AN287" s="204">
        <f t="shared" si="218"/>
        <v>918295.63233265968</v>
      </c>
      <c r="AO287" s="204">
        <f t="shared" si="218"/>
        <v>945844.50152435421</v>
      </c>
      <c r="AP287" s="204">
        <f t="shared" si="218"/>
        <v>974219.83668315923</v>
      </c>
      <c r="AQ287" s="204">
        <f t="shared" si="218"/>
        <v>1003446.4318413223</v>
      </c>
      <c r="AR287" s="204">
        <f t="shared" si="218"/>
        <v>1033549.8248259726</v>
      </c>
      <c r="AS287" s="204">
        <f t="shared" si="218"/>
        <v>1064556.3195857515</v>
      </c>
      <c r="AT287" s="204">
        <f t="shared" si="218"/>
        <v>1096493.0091809735</v>
      </c>
      <c r="AU287" s="204">
        <f t="shared" si="218"/>
        <v>1129387.7994603042</v>
      </c>
      <c r="AV287" s="204">
        <f t="shared" si="218"/>
        <v>1163269.433446103</v>
      </c>
      <c r="AW287" s="204">
        <f t="shared" si="218"/>
        <v>1198167.5164505006</v>
      </c>
      <c r="AX287" s="204">
        <f t="shared" si="218"/>
        <v>1234112.5419445334</v>
      </c>
      <c r="AY287" s="204">
        <f t="shared" si="218"/>
        <v>1271135.9182031332</v>
      </c>
      <c r="AZ287" s="204">
        <f t="shared" si="218"/>
        <v>1309269.995749362</v>
      </c>
      <c r="BA287" s="204">
        <f t="shared" si="218"/>
        <v>1348548.0956219116</v>
      </c>
      <c r="BB287" s="204">
        <f t="shared" si="218"/>
        <v>1389004.5384906041</v>
      </c>
      <c r="BC287" s="204">
        <f t="shared" si="218"/>
        <v>1430674.6746453401</v>
      </c>
      <c r="BD287" s="204">
        <f t="shared" si="218"/>
        <v>1473594.9148847093</v>
      </c>
      <c r="BE287" s="204">
        <f t="shared" si="218"/>
        <v>1517802.762331255</v>
      </c>
      <c r="BF287" s="204">
        <f t="shared" si="218"/>
        <v>1563336.8452011952</v>
      </c>
      <c r="BG287" s="204">
        <f t="shared" si="218"/>
        <v>1610236.9505572324</v>
      </c>
      <c r="BH287" s="204">
        <f t="shared" si="218"/>
        <v>1658544.0590739502</v>
      </c>
      <c r="BI287" s="204">
        <f t="shared" si="218"/>
        <v>1708300.3808461693</v>
      </c>
      <c r="BJ287" s="204">
        <f t="shared" si="218"/>
        <v>1759549.3922715541</v>
      </c>
      <c r="BK287" s="204">
        <f t="shared" si="218"/>
        <v>1812335.8740397017</v>
      </c>
      <c r="BL287" s="204">
        <f t="shared" si="218"/>
        <v>1866705.9502608925</v>
      </c>
      <c r="BM287" s="204">
        <f t="shared" si="218"/>
        <v>1922707.1287687188</v>
      </c>
      <c r="BN287" s="204">
        <f t="shared" si="218"/>
        <v>1980388.342631781</v>
      </c>
      <c r="BO287" s="204">
        <f t="shared" si="218"/>
        <v>2039799.9929107346</v>
      </c>
      <c r="BP287" s="204">
        <f t="shared" si="218"/>
        <v>2100993.9926980557</v>
      </c>
      <c r="BQ287" s="204">
        <f t="shared" si="218"/>
        <v>2164023.8124789977</v>
      </c>
    </row>
    <row r="288" spans="5:69" ht="16" customHeight="1">
      <c r="E288" s="320"/>
      <c r="F288" s="320"/>
      <c r="G288" s="320"/>
      <c r="H288" s="321"/>
      <c r="I288" s="215" t="s">
        <v>299</v>
      </c>
      <c r="J288" s="237">
        <f>(J184+J198+J211+J224+J237+J250)*J284</f>
        <v>0</v>
      </c>
      <c r="K288" s="237">
        <f>(K184+K198+K211+K224+K237+K250)*K284</f>
        <v>19.721976494376339</v>
      </c>
      <c r="L288" s="237">
        <f t="shared" ref="L288:BQ288" si="219">(L184+L198+L211+L224+L237+L250)*L284</f>
        <v>30.371843801339562</v>
      </c>
      <c r="M288" s="237">
        <f t="shared" si="219"/>
        <v>36.412685201567037</v>
      </c>
      <c r="N288" s="237">
        <f t="shared" si="219"/>
        <v>40.121205661569569</v>
      </c>
      <c r="O288" s="237">
        <f t="shared" si="219"/>
        <v>42.659073182433978</v>
      </c>
      <c r="P288" s="237">
        <f t="shared" si="219"/>
        <v>44.61930336692582</v>
      </c>
      <c r="Q288" s="237">
        <f t="shared" si="219"/>
        <v>46.304916042333218</v>
      </c>
      <c r="R288" s="237">
        <f t="shared" si="219"/>
        <v>47.87105064654699</v>
      </c>
      <c r="S288" s="237">
        <f t="shared" si="219"/>
        <v>49.397445598644758</v>
      </c>
      <c r="T288" s="237">
        <f t="shared" si="219"/>
        <v>50.925403317281763</v>
      </c>
      <c r="U288" s="237">
        <f t="shared" si="219"/>
        <v>52.476642935645835</v>
      </c>
      <c r="V288" s="237">
        <f t="shared" si="219"/>
        <v>54.062915758326497</v>
      </c>
      <c r="W288" s="237">
        <f t="shared" si="219"/>
        <v>55.690909733728027</v>
      </c>
      <c r="X288" s="237">
        <f t="shared" si="219"/>
        <v>57.364751342092262</v>
      </c>
      <c r="Y288" s="237">
        <f t="shared" si="219"/>
        <v>59.087282183694754</v>
      </c>
      <c r="Z288" s="237">
        <f t="shared" si="219"/>
        <v>60.860710682888865</v>
      </c>
      <c r="AA288" s="237">
        <f t="shared" si="219"/>
        <v>62.686945120553958</v>
      </c>
      <c r="AB288" s="237">
        <f t="shared" si="219"/>
        <v>64.567764163931599</v>
      </c>
      <c r="AC288" s="237">
        <f t="shared" si="219"/>
        <v>66.504904540627663</v>
      </c>
      <c r="AD288" s="237">
        <f t="shared" si="219"/>
        <v>68.500106477253325</v>
      </c>
      <c r="AE288" s="237">
        <f t="shared" si="219"/>
        <v>70.555137619778421</v>
      </c>
      <c r="AF288" s="237">
        <f t="shared" si="219"/>
        <v>72.671806001957577</v>
      </c>
      <c r="AG288" s="237">
        <f t="shared" si="219"/>
        <v>74.851967451345075</v>
      </c>
      <c r="AH288" s="237">
        <f t="shared" si="219"/>
        <v>77.097530182243091</v>
      </c>
      <c r="AI288" s="237">
        <f t="shared" si="219"/>
        <v>79.410457978462816</v>
      </c>
      <c r="AJ288" s="237">
        <f t="shared" si="219"/>
        <v>81.79277268210042</v>
      </c>
      <c r="AK288" s="237">
        <f t="shared" si="219"/>
        <v>84.246556354348144</v>
      </c>
      <c r="AL288" s="237">
        <f t="shared" si="219"/>
        <v>86.773953295788786</v>
      </c>
      <c r="AM288" s="237">
        <f t="shared" si="219"/>
        <v>89.37717202257565</v>
      </c>
      <c r="AN288" s="237">
        <f t="shared" si="219"/>
        <v>92.05848724848866</v>
      </c>
      <c r="AO288" s="237">
        <f t="shared" si="219"/>
        <v>94.82024189921357</v>
      </c>
      <c r="AP288" s="237">
        <f t="shared" si="219"/>
        <v>97.664849173157776</v>
      </c>
      <c r="AQ288" s="237">
        <f t="shared" si="219"/>
        <v>100.5947946570061</v>
      </c>
      <c r="AR288" s="237">
        <f t="shared" si="219"/>
        <v>103.61263850112961</v>
      </c>
      <c r="AS288" s="237">
        <f t="shared" si="219"/>
        <v>106.7210176584143</v>
      </c>
      <c r="AT288" s="237">
        <f t="shared" si="219"/>
        <v>109.92264818931466</v>
      </c>
      <c r="AU288" s="237">
        <f t="shared" si="219"/>
        <v>113.22032763557949</v>
      </c>
      <c r="AV288" s="237">
        <f t="shared" si="219"/>
        <v>116.61693746494548</v>
      </c>
      <c r="AW288" s="237">
        <f t="shared" si="219"/>
        <v>120.11544558904612</v>
      </c>
      <c r="AX288" s="237">
        <f t="shared" si="219"/>
        <v>123.71890895679516</v>
      </c>
      <c r="AY288" s="237">
        <f t="shared" si="219"/>
        <v>127.43047622553863</v>
      </c>
      <c r="AZ288" s="237">
        <f t="shared" si="219"/>
        <v>131.25339051232501</v>
      </c>
      <c r="BA288" s="237">
        <f t="shared" si="219"/>
        <v>135.19099222770504</v>
      </c>
      <c r="BB288" s="237">
        <f t="shared" si="219"/>
        <v>139.24672199454145</v>
      </c>
      <c r="BC288" s="237">
        <f t="shared" si="219"/>
        <v>143.4241236543804</v>
      </c>
      <c r="BD288" s="237">
        <f t="shared" si="219"/>
        <v>147.72684736401317</v>
      </c>
      <c r="BE288" s="237">
        <f t="shared" si="219"/>
        <v>152.15865278493425</v>
      </c>
      <c r="BF288" s="237">
        <f t="shared" si="219"/>
        <v>156.7234123684826</v>
      </c>
      <c r="BG288" s="237">
        <f t="shared" si="219"/>
        <v>161.42511473953729</v>
      </c>
      <c r="BH288" s="237">
        <f t="shared" si="219"/>
        <v>166.26786818172349</v>
      </c>
      <c r="BI288" s="237">
        <f t="shared" si="219"/>
        <v>171.25590422717528</v>
      </c>
      <c r="BJ288" s="237">
        <f t="shared" si="219"/>
        <v>176.39358135399058</v>
      </c>
      <c r="BK288" s="237">
        <f t="shared" si="219"/>
        <v>181.68538879461033</v>
      </c>
      <c r="BL288" s="237">
        <f t="shared" si="219"/>
        <v>187.13595045844866</v>
      </c>
      <c r="BM288" s="237">
        <f t="shared" si="219"/>
        <v>192.7500289722021</v>
      </c>
      <c r="BN288" s="237">
        <f t="shared" si="219"/>
        <v>198.53252984136816</v>
      </c>
      <c r="BO288" s="237">
        <f t="shared" si="219"/>
        <v>204.48850573660917</v>
      </c>
      <c r="BP288" s="237">
        <f t="shared" si="219"/>
        <v>210.62316090870749</v>
      </c>
      <c r="BQ288" s="237">
        <f t="shared" si="219"/>
        <v>216.94185573596869</v>
      </c>
    </row>
    <row r="289" spans="5:69" ht="16" customHeight="1">
      <c r="E289" s="320"/>
      <c r="F289" s="320"/>
      <c r="G289" s="320"/>
      <c r="H289" s="321"/>
      <c r="I289" s="215" t="s">
        <v>301</v>
      </c>
      <c r="J289" s="237">
        <f>(J185+J199+J212+J225+J238+J251)*J284</f>
        <v>0</v>
      </c>
      <c r="K289" s="237">
        <f>(K185+K199+K212+K225+K238+K251)*K284</f>
        <v>4.9304941235940847</v>
      </c>
      <c r="L289" s="237">
        <f t="shared" ref="L289:BQ289" si="220">(L185+L199+L212+L225+L238+L251)*L284</f>
        <v>7.5929609503348905</v>
      </c>
      <c r="M289" s="237">
        <f t="shared" si="220"/>
        <v>9.1031713003917591</v>
      </c>
      <c r="N289" s="237">
        <f t="shared" si="220"/>
        <v>10.030301415392392</v>
      </c>
      <c r="O289" s="237">
        <f t="shared" si="220"/>
        <v>10.664768295608495</v>
      </c>
      <c r="P289" s="237">
        <f t="shared" si="220"/>
        <v>11.154825841731455</v>
      </c>
      <c r="Q289" s="237">
        <f t="shared" si="220"/>
        <v>11.576229010583305</v>
      </c>
      <c r="R289" s="237">
        <f t="shared" si="220"/>
        <v>11.967762661636748</v>
      </c>
      <c r="S289" s="237">
        <f t="shared" si="220"/>
        <v>12.34936139966119</v>
      </c>
      <c r="T289" s="237">
        <f t="shared" si="220"/>
        <v>12.731350829320441</v>
      </c>
      <c r="U289" s="237">
        <f t="shared" si="220"/>
        <v>13.119160733911459</v>
      </c>
      <c r="V289" s="237">
        <f t="shared" si="220"/>
        <v>13.515728939581624</v>
      </c>
      <c r="W289" s="237">
        <f t="shared" si="220"/>
        <v>13.922727433432007</v>
      </c>
      <c r="X289" s="237">
        <f t="shared" si="220"/>
        <v>14.341187835523066</v>
      </c>
      <c r="Y289" s="237">
        <f t="shared" si="220"/>
        <v>14.771820545923688</v>
      </c>
      <c r="Z289" s="237">
        <f t="shared" si="220"/>
        <v>15.215177670722216</v>
      </c>
      <c r="AA289" s="237">
        <f t="shared" si="220"/>
        <v>15.671736280138489</v>
      </c>
      <c r="AB289" s="237">
        <f t="shared" si="220"/>
        <v>16.1419410409829</v>
      </c>
      <c r="AC289" s="237">
        <f t="shared" si="220"/>
        <v>16.626226135156916</v>
      </c>
      <c r="AD289" s="237">
        <f t="shared" si="220"/>
        <v>17.125026619313331</v>
      </c>
      <c r="AE289" s="237">
        <f t="shared" si="220"/>
        <v>17.638784404944605</v>
      </c>
      <c r="AF289" s="237">
        <f t="shared" si="220"/>
        <v>18.167951500489394</v>
      </c>
      <c r="AG289" s="237">
        <f t="shared" si="220"/>
        <v>18.712991862836269</v>
      </c>
      <c r="AH289" s="237">
        <f t="shared" si="220"/>
        <v>19.274382545560773</v>
      </c>
      <c r="AI289" s="237">
        <f t="shared" si="220"/>
        <v>19.852614494615704</v>
      </c>
      <c r="AJ289" s="237">
        <f t="shared" si="220"/>
        <v>20.448193170525105</v>
      </c>
      <c r="AK289" s="237">
        <f t="shared" si="220"/>
        <v>21.061639088587036</v>
      </c>
      <c r="AL289" s="237">
        <f t="shared" si="220"/>
        <v>21.693488323947197</v>
      </c>
      <c r="AM289" s="237">
        <f t="shared" si="220"/>
        <v>22.344293005643912</v>
      </c>
      <c r="AN289" s="237">
        <f t="shared" si="220"/>
        <v>23.014621812122165</v>
      </c>
      <c r="AO289" s="237">
        <f t="shared" si="220"/>
        <v>23.705060474803393</v>
      </c>
      <c r="AP289" s="237">
        <f t="shared" si="220"/>
        <v>24.416212293289444</v>
      </c>
      <c r="AQ289" s="237">
        <f t="shared" si="220"/>
        <v>25.148698664251526</v>
      </c>
      <c r="AR289" s="237">
        <f t="shared" si="220"/>
        <v>25.903159625282402</v>
      </c>
      <c r="AS289" s="237">
        <f t="shared" si="220"/>
        <v>26.680254414603574</v>
      </c>
      <c r="AT289" s="237">
        <f t="shared" si="220"/>
        <v>27.480662047328664</v>
      </c>
      <c r="AU289" s="237">
        <f t="shared" si="220"/>
        <v>28.305081908894874</v>
      </c>
      <c r="AV289" s="237">
        <f t="shared" si="220"/>
        <v>29.15423436623637</v>
      </c>
      <c r="AW289" s="237">
        <f t="shared" si="220"/>
        <v>30.028861397261529</v>
      </c>
      <c r="AX289" s="237">
        <f t="shared" si="220"/>
        <v>30.92972723919879</v>
      </c>
      <c r="AY289" s="237">
        <f t="shared" si="220"/>
        <v>31.857619056384657</v>
      </c>
      <c r="AZ289" s="237">
        <f t="shared" si="220"/>
        <v>32.813347628081253</v>
      </c>
      <c r="BA289" s="237">
        <f t="shared" si="220"/>
        <v>33.79774805692626</v>
      </c>
      <c r="BB289" s="237">
        <f t="shared" si="220"/>
        <v>34.811680498635361</v>
      </c>
      <c r="BC289" s="237">
        <f t="shared" si="220"/>
        <v>35.856030913595099</v>
      </c>
      <c r="BD289" s="237">
        <f t="shared" si="220"/>
        <v>36.931711841003292</v>
      </c>
      <c r="BE289" s="237">
        <f t="shared" si="220"/>
        <v>38.039663196233562</v>
      </c>
      <c r="BF289" s="237">
        <f t="shared" si="220"/>
        <v>39.18085309212065</v>
      </c>
      <c r="BG289" s="237">
        <f t="shared" si="220"/>
        <v>40.356278684884323</v>
      </c>
      <c r="BH289" s="237">
        <f t="shared" si="220"/>
        <v>41.566967045430872</v>
      </c>
      <c r="BI289" s="237">
        <f t="shared" si="220"/>
        <v>42.81397605679382</v>
      </c>
      <c r="BJ289" s="237">
        <f t="shared" si="220"/>
        <v>44.098395338497646</v>
      </c>
      <c r="BK289" s="237">
        <f t="shared" si="220"/>
        <v>45.421347198652583</v>
      </c>
      <c r="BL289" s="237">
        <f t="shared" si="220"/>
        <v>46.783987614612165</v>
      </c>
      <c r="BM289" s="237">
        <f t="shared" si="220"/>
        <v>48.187507243050526</v>
      </c>
      <c r="BN289" s="237">
        <f t="shared" si="220"/>
        <v>49.63313246034204</v>
      </c>
      <c r="BO289" s="237">
        <f t="shared" si="220"/>
        <v>51.122126434152293</v>
      </c>
      <c r="BP289" s="237">
        <f t="shared" si="220"/>
        <v>52.655790227176873</v>
      </c>
      <c r="BQ289" s="237">
        <f t="shared" si="220"/>
        <v>54.235463933992172</v>
      </c>
    </row>
    <row r="290" spans="5:69" ht="16" customHeight="1">
      <c r="E290" s="320"/>
      <c r="F290" s="320"/>
      <c r="G290" s="320"/>
      <c r="H290" s="321"/>
      <c r="I290" s="215" t="s">
        <v>296</v>
      </c>
      <c r="J290" s="237">
        <f>(J186+J200+J213+J226+J239+J252)*J284</f>
        <v>48.33817768229494</v>
      </c>
      <c r="K290" s="237">
        <f>(K186+K200+K213+K226+K239+K252)*K284</f>
        <v>74.440793630734234</v>
      </c>
      <c r="L290" s="237">
        <f t="shared" ref="L290:BQ290" si="221">(L186+L200+L213+L226+L239+L252)*L284</f>
        <v>89.246777454821157</v>
      </c>
      <c r="M290" s="237">
        <f t="shared" si="221"/>
        <v>98.336288386199925</v>
      </c>
      <c r="N290" s="237">
        <f t="shared" si="221"/>
        <v>104.55655191773032</v>
      </c>
      <c r="O290" s="237">
        <f t="shared" si="221"/>
        <v>109.36103766403389</v>
      </c>
      <c r="P290" s="237">
        <f t="shared" si="221"/>
        <v>113.49244128022843</v>
      </c>
      <c r="Q290" s="237">
        <f t="shared" si="221"/>
        <v>117.33100648663479</v>
      </c>
      <c r="R290" s="237">
        <f t="shared" si="221"/>
        <v>121.07217058491358</v>
      </c>
      <c r="S290" s="237">
        <f t="shared" si="221"/>
        <v>124.81716499333764</v>
      </c>
      <c r="T290" s="237">
        <f t="shared" si="221"/>
        <v>128.61922288148489</v>
      </c>
      <c r="U290" s="237">
        <f t="shared" si="221"/>
        <v>132.50714646648646</v>
      </c>
      <c r="V290" s="237">
        <f t="shared" si="221"/>
        <v>136.49732777874516</v>
      </c>
      <c r="W290" s="237">
        <f t="shared" si="221"/>
        <v>140.59988074042218</v>
      </c>
      <c r="X290" s="237">
        <f t="shared" si="221"/>
        <v>144.82177005807534</v>
      </c>
      <c r="Y290" s="237">
        <f t="shared" si="221"/>
        <v>149.16840853649228</v>
      </c>
      <c r="Z290" s="237">
        <f t="shared" si="221"/>
        <v>153.6444733346911</v>
      </c>
      <c r="AA290" s="237">
        <f t="shared" si="221"/>
        <v>158.25432393120488</v>
      </c>
      <c r="AB290" s="237">
        <f t="shared" si="221"/>
        <v>163.00221701134225</v>
      </c>
      <c r="AC290" s="237">
        <f t="shared" si="221"/>
        <v>167.89241783640523</v>
      </c>
      <c r="AD290" s="237">
        <f t="shared" si="221"/>
        <v>172.9292588720059</v>
      </c>
      <c r="AE290" s="237">
        <f t="shared" si="221"/>
        <v>178.11717157342548</v>
      </c>
      <c r="AF290" s="237">
        <f t="shared" si="221"/>
        <v>183.46070453761047</v>
      </c>
      <c r="AG290" s="237">
        <f t="shared" si="221"/>
        <v>188.96453476039972</v>
      </c>
      <c r="AH290" s="237">
        <f t="shared" si="221"/>
        <v>194.63347543740883</v>
      </c>
      <c r="AI290" s="237">
        <f t="shared" si="221"/>
        <v>200.47248206397165</v>
      </c>
      <c r="AJ290" s="237">
        <f t="shared" si="221"/>
        <v>206.48665773124543</v>
      </c>
      <c r="AK290" s="237">
        <f t="shared" si="221"/>
        <v>212.6812580779137</v>
      </c>
      <c r="AL290" s="237">
        <f t="shared" si="221"/>
        <v>219.06169613376392</v>
      </c>
      <c r="AM290" s="237">
        <f t="shared" si="221"/>
        <v>225.63354717766828</v>
      </c>
      <c r="AN290" s="237">
        <f t="shared" si="221"/>
        <v>232.40255367454304</v>
      </c>
      <c r="AO290" s="237">
        <f t="shared" si="221"/>
        <v>239.37463032636708</v>
      </c>
      <c r="AP290" s="237">
        <f t="shared" si="221"/>
        <v>246.55586925736793</v>
      </c>
      <c r="AQ290" s="237">
        <f t="shared" si="221"/>
        <v>253.95254534590589</v>
      </c>
      <c r="AR290" s="237">
        <f t="shared" si="221"/>
        <v>261.57112171179978</v>
      </c>
      <c r="AS290" s="237">
        <f t="shared" si="221"/>
        <v>269.4182553659673</v>
      </c>
      <c r="AT290" s="237">
        <f t="shared" si="221"/>
        <v>277.50080302838109</v>
      </c>
      <c r="AU290" s="237">
        <f t="shared" si="221"/>
        <v>285.8258271199644</v>
      </c>
      <c r="AV290" s="237">
        <f t="shared" si="221"/>
        <v>294.40060193393657</v>
      </c>
      <c r="AW290" s="237">
        <f t="shared" si="221"/>
        <v>303.23261999214498</v>
      </c>
      <c r="AX290" s="237">
        <f t="shared" si="221"/>
        <v>312.32959859200645</v>
      </c>
      <c r="AY290" s="237">
        <f t="shared" si="221"/>
        <v>321.69948654981613</v>
      </c>
      <c r="AZ290" s="237">
        <f t="shared" si="221"/>
        <v>331.35047114633591</v>
      </c>
      <c r="BA290" s="237">
        <f t="shared" si="221"/>
        <v>341.29098528073882</v>
      </c>
      <c r="BB290" s="237">
        <f t="shared" si="221"/>
        <v>351.52971483916758</v>
      </c>
      <c r="BC290" s="237">
        <f t="shared" si="221"/>
        <v>362.07560628434595</v>
      </c>
      <c r="BD290" s="237">
        <f t="shared" si="221"/>
        <v>372.93787447287798</v>
      </c>
      <c r="BE290" s="237">
        <f t="shared" si="221"/>
        <v>384.12601070706523</v>
      </c>
      <c r="BF290" s="237">
        <f t="shared" si="221"/>
        <v>395.64979102827766</v>
      </c>
      <c r="BG290" s="237">
        <f t="shared" si="221"/>
        <v>407.51928475912626</v>
      </c>
      <c r="BH290" s="237">
        <f t="shared" si="221"/>
        <v>419.74486330190018</v>
      </c>
      <c r="BI290" s="237">
        <f t="shared" si="221"/>
        <v>432.33720920095726</v>
      </c>
      <c r="BJ290" s="237">
        <f t="shared" si="221"/>
        <v>445.30732547698608</v>
      </c>
      <c r="BK290" s="237">
        <f t="shared" si="221"/>
        <v>458.66654524129564</v>
      </c>
      <c r="BL290" s="237">
        <f t="shared" si="221"/>
        <v>472.42654159853453</v>
      </c>
      <c r="BM290" s="237">
        <f t="shared" si="221"/>
        <v>486.59933784649047</v>
      </c>
      <c r="BN290" s="237">
        <f t="shared" si="221"/>
        <v>501.19731798188525</v>
      </c>
      <c r="BO290" s="237">
        <f t="shared" si="221"/>
        <v>516.23323752134183</v>
      </c>
      <c r="BP290" s="237">
        <f t="shared" si="221"/>
        <v>531.72023464698214</v>
      </c>
      <c r="BQ290" s="237">
        <f t="shared" si="221"/>
        <v>547.67184168639164</v>
      </c>
    </row>
    <row r="291" spans="5:69" ht="16" customHeight="1">
      <c r="E291" s="320"/>
      <c r="F291" s="320"/>
      <c r="G291" s="320"/>
      <c r="H291" s="321"/>
      <c r="I291" s="215" t="s">
        <v>295</v>
      </c>
      <c r="J291" s="237">
        <f>(J187+J201+J213+J226+J239+J252)*J284</f>
        <v>241.6908884114747</v>
      </c>
      <c r="K291" s="237">
        <f>(K187+K201+K213+K226+K239+K252)*K284</f>
        <v>372.2039681536711</v>
      </c>
      <c r="L291" s="237">
        <f t="shared" ref="L291:BQ291" si="222">(L187+L201+L213+L226+L239+L252)*L284</f>
        <v>446.23388727410588</v>
      </c>
      <c r="M291" s="237">
        <f t="shared" si="222"/>
        <v>491.68144193099965</v>
      </c>
      <c r="N291" s="237">
        <f t="shared" si="222"/>
        <v>522.78275958865163</v>
      </c>
      <c r="O291" s="237">
        <f t="shared" si="222"/>
        <v>546.80518832016946</v>
      </c>
      <c r="P291" s="237">
        <f t="shared" si="222"/>
        <v>567.46220640114211</v>
      </c>
      <c r="Q291" s="237">
        <f t="shared" si="222"/>
        <v>586.65503243317391</v>
      </c>
      <c r="R291" s="237">
        <f t="shared" si="222"/>
        <v>605.36085292456789</v>
      </c>
      <c r="S291" s="237">
        <f t="shared" si="222"/>
        <v>624.08582496668828</v>
      </c>
      <c r="T291" s="237">
        <f t="shared" si="222"/>
        <v>643.09611440742435</v>
      </c>
      <c r="U291" s="237">
        <f t="shared" si="222"/>
        <v>662.5357323324323</v>
      </c>
      <c r="V291" s="237">
        <f t="shared" si="222"/>
        <v>682.48663889372585</v>
      </c>
      <c r="W291" s="237">
        <f t="shared" si="222"/>
        <v>702.99940370211095</v>
      </c>
      <c r="X291" s="237">
        <f t="shared" si="222"/>
        <v>724.10885029037672</v>
      </c>
      <c r="Y291" s="237">
        <f t="shared" si="222"/>
        <v>745.8420426824614</v>
      </c>
      <c r="Z291" s="237">
        <f t="shared" si="222"/>
        <v>768.22236667345544</v>
      </c>
      <c r="AA291" s="237">
        <f t="shared" si="222"/>
        <v>791.27161965602431</v>
      </c>
      <c r="AB291" s="237">
        <f t="shared" si="222"/>
        <v>815.01108505671118</v>
      </c>
      <c r="AC291" s="237">
        <f t="shared" si="222"/>
        <v>839.46208918202603</v>
      </c>
      <c r="AD291" s="237">
        <f t="shared" si="222"/>
        <v>864.64629436002963</v>
      </c>
      <c r="AE291" s="237">
        <f t="shared" si="222"/>
        <v>890.58585786712717</v>
      </c>
      <c r="AF291" s="237">
        <f t="shared" si="222"/>
        <v>917.30352268805223</v>
      </c>
      <c r="AG291" s="237">
        <f t="shared" si="222"/>
        <v>944.82267380199869</v>
      </c>
      <c r="AH291" s="237">
        <f t="shared" si="222"/>
        <v>973.16737718704428</v>
      </c>
      <c r="AI291" s="237">
        <f t="shared" si="222"/>
        <v>1002.362410319858</v>
      </c>
      <c r="AJ291" s="237">
        <f t="shared" si="222"/>
        <v>1032.4332886562272</v>
      </c>
      <c r="AK291" s="237">
        <f t="shared" si="222"/>
        <v>1063.4062903895683</v>
      </c>
      <c r="AL291" s="237">
        <f t="shared" si="222"/>
        <v>1095.3084806688194</v>
      </c>
      <c r="AM291" s="237">
        <f t="shared" si="222"/>
        <v>1128.1677358883414</v>
      </c>
      <c r="AN291" s="237">
        <f t="shared" si="222"/>
        <v>1162.0127683727153</v>
      </c>
      <c r="AO291" s="237">
        <f t="shared" si="222"/>
        <v>1196.8731516318353</v>
      </c>
      <c r="AP291" s="237">
        <f t="shared" si="222"/>
        <v>1232.7793462868397</v>
      </c>
      <c r="AQ291" s="237">
        <f t="shared" si="222"/>
        <v>1269.762726729529</v>
      </c>
      <c r="AR291" s="237">
        <f t="shared" si="222"/>
        <v>1307.8556085589987</v>
      </c>
      <c r="AS291" s="237">
        <f t="shared" si="222"/>
        <v>1347.0912768298363</v>
      </c>
      <c r="AT291" s="237">
        <f t="shared" si="222"/>
        <v>1387.5040151419057</v>
      </c>
      <c r="AU291" s="237">
        <f t="shared" si="222"/>
        <v>1429.1291355998219</v>
      </c>
      <c r="AV291" s="237">
        <f t="shared" si="222"/>
        <v>1472.0030096696821</v>
      </c>
      <c r="AW291" s="237">
        <f t="shared" si="222"/>
        <v>1516.1630999607248</v>
      </c>
      <c r="AX291" s="237">
        <f t="shared" si="222"/>
        <v>1561.6479929600321</v>
      </c>
      <c r="AY291" s="237">
        <f t="shared" si="222"/>
        <v>1608.4974327490806</v>
      </c>
      <c r="AZ291" s="237">
        <f t="shared" si="222"/>
        <v>1656.7523557316792</v>
      </c>
      <c r="BA291" s="237">
        <f t="shared" si="222"/>
        <v>1706.4549264036937</v>
      </c>
      <c r="BB291" s="237">
        <f t="shared" si="222"/>
        <v>1757.6485741958377</v>
      </c>
      <c r="BC291" s="237">
        <f t="shared" si="222"/>
        <v>1810.3780314217292</v>
      </c>
      <c r="BD291" s="237">
        <f t="shared" si="222"/>
        <v>1864.6893723643905</v>
      </c>
      <c r="BE291" s="237">
        <f t="shared" si="222"/>
        <v>1920.6300535353259</v>
      </c>
      <c r="BF291" s="237">
        <f t="shared" si="222"/>
        <v>1978.2489551413878</v>
      </c>
      <c r="BG291" s="237">
        <f t="shared" si="222"/>
        <v>2037.5964237956312</v>
      </c>
      <c r="BH291" s="237">
        <f t="shared" si="222"/>
        <v>2098.724316509501</v>
      </c>
      <c r="BI291" s="237">
        <f t="shared" si="222"/>
        <v>2161.6860460047865</v>
      </c>
      <c r="BJ291" s="237">
        <f t="shared" si="222"/>
        <v>2226.5366273849299</v>
      </c>
      <c r="BK291" s="237">
        <f t="shared" si="222"/>
        <v>2293.3327262064781</v>
      </c>
      <c r="BL291" s="237">
        <f t="shared" si="222"/>
        <v>2362.1327079926723</v>
      </c>
      <c r="BM291" s="237">
        <f t="shared" si="222"/>
        <v>2432.9966892324528</v>
      </c>
      <c r="BN291" s="237">
        <f t="shared" si="222"/>
        <v>2505.9865899094261</v>
      </c>
      <c r="BO291" s="237">
        <f t="shared" si="222"/>
        <v>2581.1661876067092</v>
      </c>
      <c r="BP291" s="237">
        <f t="shared" si="222"/>
        <v>2658.6011732349102</v>
      </c>
      <c r="BQ291" s="237">
        <f t="shared" si="222"/>
        <v>2738.3592084319575</v>
      </c>
    </row>
    <row r="292" spans="5:69" ht="16" customHeight="1">
      <c r="E292" s="320"/>
      <c r="F292" s="320"/>
      <c r="G292" s="320"/>
      <c r="H292" s="321"/>
      <c r="I292" s="215" t="s">
        <v>294</v>
      </c>
      <c r="J292" s="237">
        <f>(J187+J201+J213+J226+J239+J252)*J284+J284</f>
        <v>244.24088841147471</v>
      </c>
      <c r="K292" s="237">
        <f>(K187+K201+K213+K226+K239+K252)*K284+K284</f>
        <v>374.8049681536711</v>
      </c>
      <c r="L292" s="237">
        <f t="shared" ref="L292:BQ292" si="223">(L187+L201+L213+L226+L239+L252)*L284+L284</f>
        <v>448.88690727410591</v>
      </c>
      <c r="M292" s="237">
        <f t="shared" si="223"/>
        <v>494.38752233099967</v>
      </c>
      <c r="N292" s="237">
        <f t="shared" si="223"/>
        <v>525.54296159665159</v>
      </c>
      <c r="O292" s="237">
        <f t="shared" si="223"/>
        <v>549.62059436832942</v>
      </c>
      <c r="P292" s="237">
        <f t="shared" si="223"/>
        <v>570.33392057026526</v>
      </c>
      <c r="Q292" s="237">
        <f t="shared" si="223"/>
        <v>589.58418088567953</v>
      </c>
      <c r="R292" s="237">
        <f t="shared" si="223"/>
        <v>608.34858434612363</v>
      </c>
      <c r="S292" s="237">
        <f t="shared" si="223"/>
        <v>627.13331101667518</v>
      </c>
      <c r="T292" s="237">
        <f t="shared" si="223"/>
        <v>646.20455017841095</v>
      </c>
      <c r="U292" s="237">
        <f t="shared" si="223"/>
        <v>665.70633681883862</v>
      </c>
      <c r="V292" s="237">
        <f t="shared" si="223"/>
        <v>685.72065546986039</v>
      </c>
      <c r="W292" s="237">
        <f t="shared" si="223"/>
        <v>706.29810060976808</v>
      </c>
      <c r="X292" s="237">
        <f t="shared" si="223"/>
        <v>727.47352113618706</v>
      </c>
      <c r="Y292" s="237">
        <f t="shared" si="223"/>
        <v>749.27400694518792</v>
      </c>
      <c r="Z292" s="237">
        <f t="shared" si="223"/>
        <v>771.72297022143653</v>
      </c>
      <c r="AA292" s="237">
        <f t="shared" si="223"/>
        <v>794.84223527496499</v>
      </c>
      <c r="AB292" s="237">
        <f t="shared" si="223"/>
        <v>818.65311298803067</v>
      </c>
      <c r="AC292" s="237">
        <f t="shared" si="223"/>
        <v>843.17695767197188</v>
      </c>
      <c r="AD292" s="237">
        <f t="shared" si="223"/>
        <v>868.43546021977443</v>
      </c>
      <c r="AE292" s="237">
        <f t="shared" si="223"/>
        <v>894.45080704406689</v>
      </c>
      <c r="AF292" s="237">
        <f t="shared" si="223"/>
        <v>921.2457708485307</v>
      </c>
      <c r="AG292" s="237">
        <f t="shared" si="223"/>
        <v>948.84376692568674</v>
      </c>
      <c r="AH292" s="237">
        <f t="shared" si="223"/>
        <v>977.26889217320615</v>
      </c>
      <c r="AI292" s="237">
        <f t="shared" si="223"/>
        <v>1006.5459556057431</v>
      </c>
      <c r="AJ292" s="237">
        <f t="shared" si="223"/>
        <v>1036.70050484783</v>
      </c>
      <c r="AK292" s="237">
        <f t="shared" si="223"/>
        <v>1067.7588509050031</v>
      </c>
      <c r="AL292" s="237">
        <f t="shared" si="223"/>
        <v>1099.7480923945629</v>
      </c>
      <c r="AM292" s="237">
        <f t="shared" si="223"/>
        <v>1132.6961398485998</v>
      </c>
      <c r="AN292" s="237">
        <f t="shared" si="223"/>
        <v>1166.6317404121789</v>
      </c>
      <c r="AO292" s="237">
        <f t="shared" si="223"/>
        <v>1201.5845031120882</v>
      </c>
      <c r="AP292" s="237">
        <f t="shared" si="223"/>
        <v>1237.5849247966976</v>
      </c>
      <c r="AQ292" s="237">
        <f t="shared" si="223"/>
        <v>1274.6644168095841</v>
      </c>
      <c r="AR292" s="237">
        <f t="shared" si="223"/>
        <v>1312.8553324406548</v>
      </c>
      <c r="AS292" s="237">
        <f t="shared" si="223"/>
        <v>1352.1909951891255</v>
      </c>
      <c r="AT292" s="237">
        <f t="shared" si="223"/>
        <v>1392.7057278683808</v>
      </c>
      <c r="AU292" s="237">
        <f t="shared" si="223"/>
        <v>1434.4348825808265</v>
      </c>
      <c r="AV292" s="237">
        <f t="shared" si="223"/>
        <v>1477.4148715903068</v>
      </c>
      <c r="AW292" s="237">
        <f t="shared" si="223"/>
        <v>1521.6831991197619</v>
      </c>
      <c r="AX292" s="237">
        <f t="shared" si="223"/>
        <v>1567.2784941022499</v>
      </c>
      <c r="AY292" s="237">
        <f t="shared" si="223"/>
        <v>1614.2405439141428</v>
      </c>
      <c r="AZ292" s="237">
        <f t="shared" si="223"/>
        <v>1662.6103291200427</v>
      </c>
      <c r="BA292" s="237">
        <f t="shared" si="223"/>
        <v>1712.4300592598245</v>
      </c>
      <c r="BB292" s="237">
        <f t="shared" si="223"/>
        <v>1763.7432097090909</v>
      </c>
      <c r="BC292" s="237">
        <f t="shared" si="223"/>
        <v>1816.5945596452477</v>
      </c>
      <c r="BD292" s="237">
        <f t="shared" si="223"/>
        <v>1871.0302311523792</v>
      </c>
      <c r="BE292" s="237">
        <f t="shared" si="223"/>
        <v>1927.0977294990746</v>
      </c>
      <c r="BF292" s="237">
        <f t="shared" si="223"/>
        <v>1984.8459846244114</v>
      </c>
      <c r="BG292" s="237">
        <f t="shared" si="223"/>
        <v>2044.3253938683151</v>
      </c>
      <c r="BH292" s="237">
        <f t="shared" si="223"/>
        <v>2105.5878659836389</v>
      </c>
      <c r="BI292" s="237">
        <f t="shared" si="223"/>
        <v>2168.6868664684071</v>
      </c>
      <c r="BJ292" s="237">
        <f t="shared" si="223"/>
        <v>2233.677464257823</v>
      </c>
      <c r="BK292" s="237">
        <f t="shared" si="223"/>
        <v>2300.6163798168291</v>
      </c>
      <c r="BL292" s="237">
        <f t="shared" si="223"/>
        <v>2369.5620346752298</v>
      </c>
      <c r="BM292" s="237">
        <f t="shared" si="223"/>
        <v>2440.5746024486616</v>
      </c>
      <c r="BN292" s="237">
        <f t="shared" si="223"/>
        <v>2513.7160613899591</v>
      </c>
      <c r="BO292" s="237">
        <f t="shared" si="223"/>
        <v>2589.0502485168531</v>
      </c>
      <c r="BP292" s="237">
        <f t="shared" si="223"/>
        <v>2666.6429153632566</v>
      </c>
      <c r="BQ292" s="237">
        <f t="shared" si="223"/>
        <v>2746.561785402871</v>
      </c>
    </row>
    <row r="293" spans="5:69" ht="16" customHeight="1">
      <c r="E293" s="317" t="s">
        <v>195</v>
      </c>
      <c r="F293" s="317"/>
      <c r="G293" s="317"/>
      <c r="H293" s="317"/>
      <c r="I293" s="229" t="s">
        <v>299</v>
      </c>
      <c r="J293" s="208">
        <f>ROUND(J268+J278+J288,0)</f>
        <v>0</v>
      </c>
      <c r="K293" s="208">
        <f t="shared" ref="K293:BQ296" si="224">ROUND(K268+K278+K288,0)</f>
        <v>59</v>
      </c>
      <c r="L293" s="208">
        <f t="shared" si="224"/>
        <v>91</v>
      </c>
      <c r="M293" s="208">
        <f t="shared" si="224"/>
        <v>109</v>
      </c>
      <c r="N293" s="208">
        <f t="shared" si="224"/>
        <v>120</v>
      </c>
      <c r="O293" s="208">
        <f t="shared" si="224"/>
        <v>128</v>
      </c>
      <c r="P293" s="208">
        <f t="shared" si="224"/>
        <v>134</v>
      </c>
      <c r="Q293" s="208">
        <f t="shared" si="224"/>
        <v>139</v>
      </c>
      <c r="R293" s="208">
        <f t="shared" si="224"/>
        <v>144</v>
      </c>
      <c r="S293" s="208">
        <f t="shared" si="224"/>
        <v>148</v>
      </c>
      <c r="T293" s="208">
        <f t="shared" si="224"/>
        <v>153</v>
      </c>
      <c r="U293" s="208">
        <f t="shared" si="224"/>
        <v>157</v>
      </c>
      <c r="V293" s="208">
        <f t="shared" si="224"/>
        <v>162</v>
      </c>
      <c r="W293" s="208">
        <f t="shared" si="224"/>
        <v>167</v>
      </c>
      <c r="X293" s="208">
        <f t="shared" si="224"/>
        <v>172</v>
      </c>
      <c r="Y293" s="208">
        <f t="shared" si="224"/>
        <v>177</v>
      </c>
      <c r="Z293" s="208">
        <f t="shared" si="224"/>
        <v>183</v>
      </c>
      <c r="AA293" s="208">
        <f t="shared" si="224"/>
        <v>188</v>
      </c>
      <c r="AB293" s="208">
        <f t="shared" si="224"/>
        <v>194</v>
      </c>
      <c r="AC293" s="208">
        <f t="shared" si="224"/>
        <v>200</v>
      </c>
      <c r="AD293" s="208">
        <f t="shared" si="224"/>
        <v>206</v>
      </c>
      <c r="AE293" s="208">
        <f t="shared" si="224"/>
        <v>212</v>
      </c>
      <c r="AF293" s="208">
        <f t="shared" si="224"/>
        <v>218</v>
      </c>
      <c r="AG293" s="208">
        <f t="shared" si="224"/>
        <v>225</v>
      </c>
      <c r="AH293" s="208">
        <f t="shared" si="224"/>
        <v>231</v>
      </c>
      <c r="AI293" s="208">
        <f t="shared" si="224"/>
        <v>238</v>
      </c>
      <c r="AJ293" s="208">
        <f t="shared" si="224"/>
        <v>245</v>
      </c>
      <c r="AK293" s="208">
        <f t="shared" si="224"/>
        <v>253</v>
      </c>
      <c r="AL293" s="208">
        <f t="shared" si="224"/>
        <v>260</v>
      </c>
      <c r="AM293" s="208">
        <f t="shared" si="224"/>
        <v>268</v>
      </c>
      <c r="AN293" s="208">
        <f t="shared" si="224"/>
        <v>276</v>
      </c>
      <c r="AO293" s="208">
        <f t="shared" si="224"/>
        <v>284</v>
      </c>
      <c r="AP293" s="208">
        <f t="shared" si="224"/>
        <v>293</v>
      </c>
      <c r="AQ293" s="208">
        <f t="shared" si="224"/>
        <v>302</v>
      </c>
      <c r="AR293" s="208">
        <f t="shared" si="224"/>
        <v>311</v>
      </c>
      <c r="AS293" s="208">
        <f t="shared" si="224"/>
        <v>320</v>
      </c>
      <c r="AT293" s="208">
        <f t="shared" si="224"/>
        <v>330</v>
      </c>
      <c r="AU293" s="208">
        <f t="shared" si="224"/>
        <v>340</v>
      </c>
      <c r="AV293" s="208">
        <f t="shared" si="224"/>
        <v>350</v>
      </c>
      <c r="AW293" s="208">
        <f t="shared" si="224"/>
        <v>360</v>
      </c>
      <c r="AX293" s="208">
        <f t="shared" si="224"/>
        <v>371</v>
      </c>
      <c r="AY293" s="208">
        <f t="shared" si="224"/>
        <v>382</v>
      </c>
      <c r="AZ293" s="208">
        <f t="shared" si="224"/>
        <v>394</v>
      </c>
      <c r="BA293" s="208">
        <f t="shared" si="224"/>
        <v>406</v>
      </c>
      <c r="BB293" s="208">
        <f t="shared" si="224"/>
        <v>418</v>
      </c>
      <c r="BC293" s="208">
        <f t="shared" si="224"/>
        <v>430</v>
      </c>
      <c r="BD293" s="208">
        <f t="shared" si="224"/>
        <v>443</v>
      </c>
      <c r="BE293" s="208">
        <f t="shared" si="224"/>
        <v>456</v>
      </c>
      <c r="BF293" s="208">
        <f t="shared" si="224"/>
        <v>470</v>
      </c>
      <c r="BG293" s="208">
        <f t="shared" si="224"/>
        <v>484</v>
      </c>
      <c r="BH293" s="208">
        <f t="shared" si="224"/>
        <v>499</v>
      </c>
      <c r="BI293" s="208">
        <f t="shared" si="224"/>
        <v>514</v>
      </c>
      <c r="BJ293" s="208">
        <f t="shared" si="224"/>
        <v>529</v>
      </c>
      <c r="BK293" s="208">
        <f t="shared" si="224"/>
        <v>545</v>
      </c>
      <c r="BL293" s="208">
        <f t="shared" si="224"/>
        <v>561</v>
      </c>
      <c r="BM293" s="208">
        <f t="shared" si="224"/>
        <v>578</v>
      </c>
      <c r="BN293" s="208">
        <f t="shared" si="224"/>
        <v>596</v>
      </c>
      <c r="BO293" s="208">
        <f t="shared" si="224"/>
        <v>613</v>
      </c>
      <c r="BP293" s="208">
        <f t="shared" si="224"/>
        <v>632</v>
      </c>
      <c r="BQ293" s="208">
        <f t="shared" si="224"/>
        <v>651</v>
      </c>
    </row>
    <row r="294" spans="5:69" ht="16" customHeight="1">
      <c r="E294" s="317"/>
      <c r="F294" s="317"/>
      <c r="G294" s="317"/>
      <c r="H294" s="317"/>
      <c r="I294" s="229" t="s">
        <v>301</v>
      </c>
      <c r="J294" s="208">
        <f>ROUND(J269+J279+J289,0)</f>
        <v>0</v>
      </c>
      <c r="K294" s="208">
        <f t="shared" si="224"/>
        <v>15</v>
      </c>
      <c r="L294" s="208">
        <f t="shared" si="224"/>
        <v>23</v>
      </c>
      <c r="M294" s="208">
        <f t="shared" si="224"/>
        <v>27</v>
      </c>
      <c r="N294" s="208">
        <f t="shared" si="224"/>
        <v>30</v>
      </c>
      <c r="O294" s="208">
        <f t="shared" si="224"/>
        <v>32</v>
      </c>
      <c r="P294" s="208">
        <f t="shared" si="224"/>
        <v>33</v>
      </c>
      <c r="Q294" s="208">
        <f t="shared" si="224"/>
        <v>35</v>
      </c>
      <c r="R294" s="208">
        <f t="shared" si="224"/>
        <v>36</v>
      </c>
      <c r="S294" s="208">
        <f t="shared" si="224"/>
        <v>37</v>
      </c>
      <c r="T294" s="208">
        <f t="shared" si="224"/>
        <v>38</v>
      </c>
      <c r="U294" s="208">
        <f t="shared" si="224"/>
        <v>39</v>
      </c>
      <c r="V294" s="208">
        <f t="shared" si="224"/>
        <v>41</v>
      </c>
      <c r="W294" s="208">
        <f t="shared" si="224"/>
        <v>42</v>
      </c>
      <c r="X294" s="208">
        <f t="shared" si="224"/>
        <v>43</v>
      </c>
      <c r="Y294" s="208">
        <f t="shared" si="224"/>
        <v>44</v>
      </c>
      <c r="Z294" s="208">
        <f t="shared" si="224"/>
        <v>46</v>
      </c>
      <c r="AA294" s="208">
        <f t="shared" si="224"/>
        <v>47</v>
      </c>
      <c r="AB294" s="208">
        <f t="shared" si="224"/>
        <v>48</v>
      </c>
      <c r="AC294" s="208">
        <f t="shared" si="224"/>
        <v>50</v>
      </c>
      <c r="AD294" s="208">
        <f t="shared" si="224"/>
        <v>51</v>
      </c>
      <c r="AE294" s="208">
        <f t="shared" si="224"/>
        <v>53</v>
      </c>
      <c r="AF294" s="208">
        <f t="shared" si="224"/>
        <v>55</v>
      </c>
      <c r="AG294" s="208">
        <f t="shared" si="224"/>
        <v>56</v>
      </c>
      <c r="AH294" s="208">
        <f t="shared" si="224"/>
        <v>58</v>
      </c>
      <c r="AI294" s="208">
        <f t="shared" si="224"/>
        <v>60</v>
      </c>
      <c r="AJ294" s="208">
        <f t="shared" si="224"/>
        <v>61</v>
      </c>
      <c r="AK294" s="208">
        <f t="shared" si="224"/>
        <v>63</v>
      </c>
      <c r="AL294" s="208">
        <f t="shared" si="224"/>
        <v>65</v>
      </c>
      <c r="AM294" s="208">
        <f t="shared" si="224"/>
        <v>67</v>
      </c>
      <c r="AN294" s="208">
        <f t="shared" si="224"/>
        <v>69</v>
      </c>
      <c r="AO294" s="208">
        <f t="shared" si="224"/>
        <v>71</v>
      </c>
      <c r="AP294" s="208">
        <f t="shared" si="224"/>
        <v>73</v>
      </c>
      <c r="AQ294" s="208">
        <f t="shared" si="224"/>
        <v>75</v>
      </c>
      <c r="AR294" s="208">
        <f t="shared" si="224"/>
        <v>78</v>
      </c>
      <c r="AS294" s="208">
        <f t="shared" si="224"/>
        <v>80</v>
      </c>
      <c r="AT294" s="208">
        <f t="shared" si="224"/>
        <v>82</v>
      </c>
      <c r="AU294" s="208">
        <f t="shared" si="224"/>
        <v>85</v>
      </c>
      <c r="AV294" s="208">
        <f t="shared" si="224"/>
        <v>87</v>
      </c>
      <c r="AW294" s="208">
        <f t="shared" si="224"/>
        <v>90</v>
      </c>
      <c r="AX294" s="208">
        <f t="shared" si="224"/>
        <v>93</v>
      </c>
      <c r="AY294" s="208">
        <f t="shared" si="224"/>
        <v>96</v>
      </c>
      <c r="AZ294" s="208">
        <f t="shared" si="224"/>
        <v>98</v>
      </c>
      <c r="BA294" s="208">
        <f t="shared" si="224"/>
        <v>101</v>
      </c>
      <c r="BB294" s="208">
        <f t="shared" si="224"/>
        <v>104</v>
      </c>
      <c r="BC294" s="208">
        <f t="shared" si="224"/>
        <v>108</v>
      </c>
      <c r="BD294" s="208">
        <f t="shared" si="224"/>
        <v>111</v>
      </c>
      <c r="BE294" s="208">
        <f t="shared" si="224"/>
        <v>114</v>
      </c>
      <c r="BF294" s="208">
        <f t="shared" si="224"/>
        <v>118</v>
      </c>
      <c r="BG294" s="208">
        <f t="shared" si="224"/>
        <v>121</v>
      </c>
      <c r="BH294" s="208">
        <f t="shared" si="224"/>
        <v>125</v>
      </c>
      <c r="BI294" s="208">
        <f t="shared" si="224"/>
        <v>128</v>
      </c>
      <c r="BJ294" s="208">
        <f t="shared" si="224"/>
        <v>132</v>
      </c>
      <c r="BK294" s="208">
        <f t="shared" si="224"/>
        <v>136</v>
      </c>
      <c r="BL294" s="208">
        <f t="shared" si="224"/>
        <v>140</v>
      </c>
      <c r="BM294" s="208">
        <f t="shared" si="224"/>
        <v>145</v>
      </c>
      <c r="BN294" s="208">
        <f t="shared" si="224"/>
        <v>149</v>
      </c>
      <c r="BO294" s="208">
        <f t="shared" si="224"/>
        <v>153</v>
      </c>
      <c r="BP294" s="208">
        <f t="shared" si="224"/>
        <v>158</v>
      </c>
      <c r="BQ294" s="208">
        <f t="shared" si="224"/>
        <v>163</v>
      </c>
    </row>
    <row r="295" spans="5:69" ht="16" customHeight="1">
      <c r="E295" s="317"/>
      <c r="F295" s="317"/>
      <c r="G295" s="317"/>
      <c r="H295" s="317"/>
      <c r="I295" s="229" t="s">
        <v>296</v>
      </c>
      <c r="J295" s="208">
        <f>ROUND(J270+J280+J290,0)</f>
        <v>145</v>
      </c>
      <c r="K295" s="208">
        <f t="shared" si="224"/>
        <v>223</v>
      </c>
      <c r="L295" s="208">
        <f t="shared" si="224"/>
        <v>268</v>
      </c>
      <c r="M295" s="208">
        <f t="shared" si="224"/>
        <v>295</v>
      </c>
      <c r="N295" s="208">
        <f t="shared" si="224"/>
        <v>314</v>
      </c>
      <c r="O295" s="208">
        <f t="shared" si="224"/>
        <v>328</v>
      </c>
      <c r="P295" s="208">
        <f t="shared" si="224"/>
        <v>340</v>
      </c>
      <c r="Q295" s="208">
        <f t="shared" si="224"/>
        <v>352</v>
      </c>
      <c r="R295" s="208">
        <f t="shared" si="224"/>
        <v>363</v>
      </c>
      <c r="S295" s="208">
        <f t="shared" si="224"/>
        <v>374</v>
      </c>
      <c r="T295" s="208">
        <f t="shared" si="224"/>
        <v>386</v>
      </c>
      <c r="U295" s="208">
        <f t="shared" si="224"/>
        <v>398</v>
      </c>
      <c r="V295" s="208">
        <f t="shared" si="224"/>
        <v>409</v>
      </c>
      <c r="W295" s="208">
        <f t="shared" si="224"/>
        <v>422</v>
      </c>
      <c r="X295" s="208">
        <f t="shared" si="224"/>
        <v>434</v>
      </c>
      <c r="Y295" s="208">
        <f t="shared" si="224"/>
        <v>448</v>
      </c>
      <c r="Z295" s="208">
        <f t="shared" si="224"/>
        <v>461</v>
      </c>
      <c r="AA295" s="208">
        <f t="shared" si="224"/>
        <v>475</v>
      </c>
      <c r="AB295" s="208">
        <f t="shared" si="224"/>
        <v>489</v>
      </c>
      <c r="AC295" s="208">
        <f t="shared" si="224"/>
        <v>504</v>
      </c>
      <c r="AD295" s="208">
        <f t="shared" si="224"/>
        <v>519</v>
      </c>
      <c r="AE295" s="208">
        <f t="shared" si="224"/>
        <v>534</v>
      </c>
      <c r="AF295" s="208">
        <f t="shared" si="224"/>
        <v>550</v>
      </c>
      <c r="AG295" s="208">
        <f t="shared" si="224"/>
        <v>567</v>
      </c>
      <c r="AH295" s="208">
        <f t="shared" si="224"/>
        <v>584</v>
      </c>
      <c r="AI295" s="208">
        <f t="shared" si="224"/>
        <v>601</v>
      </c>
      <c r="AJ295" s="208">
        <f t="shared" si="224"/>
        <v>619</v>
      </c>
      <c r="AK295" s="208">
        <f t="shared" si="224"/>
        <v>638</v>
      </c>
      <c r="AL295" s="208">
        <f t="shared" si="224"/>
        <v>657</v>
      </c>
      <c r="AM295" s="208">
        <f t="shared" si="224"/>
        <v>677</v>
      </c>
      <c r="AN295" s="208">
        <f t="shared" si="224"/>
        <v>697</v>
      </c>
      <c r="AO295" s="208">
        <f t="shared" si="224"/>
        <v>718</v>
      </c>
      <c r="AP295" s="208">
        <f t="shared" si="224"/>
        <v>740</v>
      </c>
      <c r="AQ295" s="208">
        <f t="shared" si="224"/>
        <v>762</v>
      </c>
      <c r="AR295" s="208">
        <f t="shared" si="224"/>
        <v>785</v>
      </c>
      <c r="AS295" s="208">
        <f t="shared" si="224"/>
        <v>808</v>
      </c>
      <c r="AT295" s="208">
        <f t="shared" si="224"/>
        <v>833</v>
      </c>
      <c r="AU295" s="208">
        <f t="shared" si="224"/>
        <v>857</v>
      </c>
      <c r="AV295" s="208">
        <f t="shared" si="224"/>
        <v>883</v>
      </c>
      <c r="AW295" s="208">
        <f t="shared" si="224"/>
        <v>910</v>
      </c>
      <c r="AX295" s="208">
        <f t="shared" si="224"/>
        <v>937</v>
      </c>
      <c r="AY295" s="208">
        <f t="shared" si="224"/>
        <v>965</v>
      </c>
      <c r="AZ295" s="208">
        <f t="shared" si="224"/>
        <v>994</v>
      </c>
      <c r="BA295" s="208">
        <f t="shared" si="224"/>
        <v>1024</v>
      </c>
      <c r="BB295" s="208">
        <f t="shared" si="224"/>
        <v>1055</v>
      </c>
      <c r="BC295" s="208">
        <f t="shared" si="224"/>
        <v>1086</v>
      </c>
      <c r="BD295" s="208">
        <f t="shared" si="224"/>
        <v>1119</v>
      </c>
      <c r="BE295" s="208">
        <f t="shared" si="224"/>
        <v>1152</v>
      </c>
      <c r="BF295" s="208">
        <f t="shared" si="224"/>
        <v>1187</v>
      </c>
      <c r="BG295" s="208">
        <f t="shared" si="224"/>
        <v>1223</v>
      </c>
      <c r="BH295" s="208">
        <f t="shared" si="224"/>
        <v>1259</v>
      </c>
      <c r="BI295" s="208">
        <f t="shared" si="224"/>
        <v>1297</v>
      </c>
      <c r="BJ295" s="208">
        <f t="shared" si="224"/>
        <v>1336</v>
      </c>
      <c r="BK295" s="208">
        <f t="shared" si="224"/>
        <v>1376</v>
      </c>
      <c r="BL295" s="208">
        <f t="shared" si="224"/>
        <v>1417</v>
      </c>
      <c r="BM295" s="208">
        <f t="shared" si="224"/>
        <v>1460</v>
      </c>
      <c r="BN295" s="208">
        <f t="shared" si="224"/>
        <v>1504</v>
      </c>
      <c r="BO295" s="208">
        <f t="shared" si="224"/>
        <v>1549</v>
      </c>
      <c r="BP295" s="208">
        <f t="shared" si="224"/>
        <v>1595</v>
      </c>
      <c r="BQ295" s="208">
        <f t="shared" si="224"/>
        <v>1643</v>
      </c>
    </row>
    <row r="296" spans="5:69" ht="16" customHeight="1">
      <c r="E296" s="317"/>
      <c r="F296" s="317"/>
      <c r="G296" s="317"/>
      <c r="H296" s="317"/>
      <c r="I296" s="229" t="s">
        <v>295</v>
      </c>
      <c r="J296" s="208">
        <f>ROUND(J271+J281+J291,0)</f>
        <v>725</v>
      </c>
      <c r="K296" s="208">
        <f t="shared" si="224"/>
        <v>1117</v>
      </c>
      <c r="L296" s="208">
        <f t="shared" si="224"/>
        <v>1339</v>
      </c>
      <c r="M296" s="208">
        <f t="shared" si="224"/>
        <v>1475</v>
      </c>
      <c r="N296" s="208">
        <f t="shared" si="224"/>
        <v>1568</v>
      </c>
      <c r="O296" s="208">
        <f t="shared" si="224"/>
        <v>1640</v>
      </c>
      <c r="P296" s="208">
        <f t="shared" si="224"/>
        <v>1702</v>
      </c>
      <c r="Q296" s="208">
        <f t="shared" si="224"/>
        <v>1760</v>
      </c>
      <c r="R296" s="208">
        <f t="shared" si="224"/>
        <v>1816</v>
      </c>
      <c r="S296" s="208">
        <f t="shared" si="224"/>
        <v>1872</v>
      </c>
      <c r="T296" s="208">
        <f t="shared" si="224"/>
        <v>1929</v>
      </c>
      <c r="U296" s="208">
        <f t="shared" si="224"/>
        <v>1988</v>
      </c>
      <c r="V296" s="208">
        <f t="shared" si="224"/>
        <v>2047</v>
      </c>
      <c r="W296" s="208">
        <f t="shared" si="224"/>
        <v>2109</v>
      </c>
      <c r="X296" s="208">
        <f t="shared" si="224"/>
        <v>2172</v>
      </c>
      <c r="Y296" s="208">
        <f t="shared" si="224"/>
        <v>2238</v>
      </c>
      <c r="Z296" s="208">
        <f t="shared" si="224"/>
        <v>2305</v>
      </c>
      <c r="AA296" s="208">
        <f t="shared" si="224"/>
        <v>2374</v>
      </c>
      <c r="AB296" s="208">
        <f t="shared" si="224"/>
        <v>2445</v>
      </c>
      <c r="AC296" s="208">
        <f t="shared" si="224"/>
        <v>2518</v>
      </c>
      <c r="AD296" s="208">
        <f t="shared" si="224"/>
        <v>2594</v>
      </c>
      <c r="AE296" s="208">
        <f t="shared" si="224"/>
        <v>2672</v>
      </c>
      <c r="AF296" s="208">
        <f t="shared" si="224"/>
        <v>2752</v>
      </c>
      <c r="AG296" s="208">
        <f t="shared" si="224"/>
        <v>2834</v>
      </c>
      <c r="AH296" s="208">
        <f t="shared" si="224"/>
        <v>2920</v>
      </c>
      <c r="AI296" s="208">
        <f t="shared" si="224"/>
        <v>3007</v>
      </c>
      <c r="AJ296" s="208">
        <f t="shared" si="224"/>
        <v>3097</v>
      </c>
      <c r="AK296" s="208">
        <f t="shared" si="224"/>
        <v>3190</v>
      </c>
      <c r="AL296" s="208">
        <f t="shared" si="224"/>
        <v>3286</v>
      </c>
      <c r="AM296" s="208">
        <f t="shared" si="224"/>
        <v>3385</v>
      </c>
      <c r="AN296" s="208">
        <f t="shared" si="224"/>
        <v>3486</v>
      </c>
      <c r="AO296" s="208">
        <f t="shared" si="224"/>
        <v>3591</v>
      </c>
      <c r="AP296" s="208">
        <f t="shared" si="224"/>
        <v>3698</v>
      </c>
      <c r="AQ296" s="208">
        <f t="shared" si="224"/>
        <v>3809</v>
      </c>
      <c r="AR296" s="208">
        <f t="shared" si="224"/>
        <v>3924</v>
      </c>
      <c r="AS296" s="208">
        <f t="shared" si="224"/>
        <v>4041</v>
      </c>
      <c r="AT296" s="208">
        <f t="shared" si="224"/>
        <v>4163</v>
      </c>
      <c r="AU296" s="208">
        <f t="shared" si="224"/>
        <v>4287</v>
      </c>
      <c r="AV296" s="208">
        <f t="shared" si="224"/>
        <v>4416</v>
      </c>
      <c r="AW296" s="208">
        <f t="shared" si="224"/>
        <v>4548</v>
      </c>
      <c r="AX296" s="208">
        <f t="shared" si="224"/>
        <v>4685</v>
      </c>
      <c r="AY296" s="208">
        <f t="shared" si="224"/>
        <v>4825</v>
      </c>
      <c r="AZ296" s="208">
        <f t="shared" si="224"/>
        <v>4970</v>
      </c>
      <c r="BA296" s="208">
        <f t="shared" si="224"/>
        <v>5119</v>
      </c>
      <c r="BB296" s="208">
        <f t="shared" si="224"/>
        <v>5273</v>
      </c>
      <c r="BC296" s="208">
        <f t="shared" si="224"/>
        <v>5431</v>
      </c>
      <c r="BD296" s="208">
        <f t="shared" si="224"/>
        <v>5594</v>
      </c>
      <c r="BE296" s="208">
        <f t="shared" si="224"/>
        <v>5762</v>
      </c>
      <c r="BF296" s="208">
        <f t="shared" si="224"/>
        <v>5935</v>
      </c>
      <c r="BG296" s="208">
        <f t="shared" si="224"/>
        <v>6113</v>
      </c>
      <c r="BH296" s="208">
        <f t="shared" si="224"/>
        <v>6296</v>
      </c>
      <c r="BI296" s="208">
        <f t="shared" si="224"/>
        <v>6485</v>
      </c>
      <c r="BJ296" s="208">
        <f t="shared" si="224"/>
        <v>6680</v>
      </c>
      <c r="BK296" s="208">
        <f t="shared" si="224"/>
        <v>6880</v>
      </c>
      <c r="BL296" s="208">
        <f t="shared" si="224"/>
        <v>7086</v>
      </c>
      <c r="BM296" s="208">
        <f t="shared" si="224"/>
        <v>7299</v>
      </c>
      <c r="BN296" s="208">
        <f t="shared" si="224"/>
        <v>7518</v>
      </c>
      <c r="BO296" s="208">
        <f t="shared" si="224"/>
        <v>7743</v>
      </c>
      <c r="BP296" s="208">
        <f t="shared" si="224"/>
        <v>7976</v>
      </c>
      <c r="BQ296" s="208">
        <f t="shared" si="224"/>
        <v>8215</v>
      </c>
    </row>
    <row r="297" spans="5:69" ht="16" customHeight="1">
      <c r="E297" s="317"/>
      <c r="F297" s="317"/>
      <c r="G297" s="317"/>
      <c r="H297" s="317"/>
      <c r="I297" s="229" t="s">
        <v>333</v>
      </c>
      <c r="J297" s="208">
        <f>ROUND(J264+J274+J284,0)</f>
        <v>51</v>
      </c>
      <c r="K297" s="208">
        <f t="shared" ref="K297:BQ297" si="225">ROUND(K264+K274+K284,0)</f>
        <v>52</v>
      </c>
      <c r="L297" s="208">
        <f t="shared" si="225"/>
        <v>53</v>
      </c>
      <c r="M297" s="208">
        <f t="shared" si="225"/>
        <v>54</v>
      </c>
      <c r="N297" s="208">
        <f t="shared" si="225"/>
        <v>55</v>
      </c>
      <c r="O297" s="208">
        <f t="shared" si="225"/>
        <v>56</v>
      </c>
      <c r="P297" s="208">
        <f t="shared" si="225"/>
        <v>57</v>
      </c>
      <c r="Q297" s="208">
        <f t="shared" si="225"/>
        <v>59</v>
      </c>
      <c r="R297" s="208">
        <f t="shared" si="225"/>
        <v>60</v>
      </c>
      <c r="S297" s="208">
        <f t="shared" si="225"/>
        <v>61</v>
      </c>
      <c r="T297" s="208">
        <f t="shared" si="225"/>
        <v>62</v>
      </c>
      <c r="U297" s="208">
        <f t="shared" si="225"/>
        <v>63</v>
      </c>
      <c r="V297" s="208">
        <f t="shared" si="225"/>
        <v>65</v>
      </c>
      <c r="W297" s="208">
        <f t="shared" si="225"/>
        <v>66</v>
      </c>
      <c r="X297" s="208">
        <f t="shared" si="225"/>
        <v>67</v>
      </c>
      <c r="Y297" s="208">
        <f t="shared" si="225"/>
        <v>69</v>
      </c>
      <c r="Z297" s="208">
        <f t="shared" si="225"/>
        <v>70</v>
      </c>
      <c r="AA297" s="208">
        <f t="shared" si="225"/>
        <v>71</v>
      </c>
      <c r="AB297" s="208">
        <f t="shared" si="225"/>
        <v>73</v>
      </c>
      <c r="AC297" s="208">
        <f t="shared" si="225"/>
        <v>74</v>
      </c>
      <c r="AD297" s="208">
        <f t="shared" si="225"/>
        <v>76</v>
      </c>
      <c r="AE297" s="208">
        <f t="shared" si="225"/>
        <v>77</v>
      </c>
      <c r="AF297" s="208">
        <f t="shared" si="225"/>
        <v>79</v>
      </c>
      <c r="AG297" s="208">
        <f t="shared" si="225"/>
        <v>80</v>
      </c>
      <c r="AH297" s="208">
        <f t="shared" si="225"/>
        <v>82</v>
      </c>
      <c r="AI297" s="208">
        <f t="shared" si="225"/>
        <v>84</v>
      </c>
      <c r="AJ297" s="208">
        <f t="shared" si="225"/>
        <v>85</v>
      </c>
      <c r="AK297" s="208">
        <f t="shared" si="225"/>
        <v>87</v>
      </c>
      <c r="AL297" s="208">
        <f t="shared" si="225"/>
        <v>89</v>
      </c>
      <c r="AM297" s="208">
        <f t="shared" si="225"/>
        <v>91</v>
      </c>
      <c r="AN297" s="208">
        <f t="shared" si="225"/>
        <v>92</v>
      </c>
      <c r="AO297" s="208">
        <f t="shared" si="225"/>
        <v>94</v>
      </c>
      <c r="AP297" s="208">
        <f t="shared" si="225"/>
        <v>96</v>
      </c>
      <c r="AQ297" s="208">
        <f t="shared" si="225"/>
        <v>98</v>
      </c>
      <c r="AR297" s="208">
        <f t="shared" si="225"/>
        <v>100</v>
      </c>
      <c r="AS297" s="208">
        <f t="shared" si="225"/>
        <v>102</v>
      </c>
      <c r="AT297" s="208">
        <f t="shared" si="225"/>
        <v>104</v>
      </c>
      <c r="AU297" s="208">
        <f t="shared" si="225"/>
        <v>106</v>
      </c>
      <c r="AV297" s="208">
        <f t="shared" si="225"/>
        <v>108</v>
      </c>
      <c r="AW297" s="208">
        <f t="shared" si="225"/>
        <v>110</v>
      </c>
      <c r="AX297" s="208">
        <f t="shared" si="225"/>
        <v>113</v>
      </c>
      <c r="AY297" s="208">
        <f t="shared" si="225"/>
        <v>115</v>
      </c>
      <c r="AZ297" s="208">
        <f t="shared" si="225"/>
        <v>117</v>
      </c>
      <c r="BA297" s="208">
        <f t="shared" si="225"/>
        <v>120</v>
      </c>
      <c r="BB297" s="208">
        <f t="shared" si="225"/>
        <v>122</v>
      </c>
      <c r="BC297" s="208">
        <f t="shared" si="225"/>
        <v>124</v>
      </c>
      <c r="BD297" s="208">
        <f t="shared" si="225"/>
        <v>127</v>
      </c>
      <c r="BE297" s="208">
        <f t="shared" si="225"/>
        <v>129</v>
      </c>
      <c r="BF297" s="208">
        <f t="shared" si="225"/>
        <v>132</v>
      </c>
      <c r="BG297" s="208">
        <f t="shared" si="225"/>
        <v>135</v>
      </c>
      <c r="BH297" s="208">
        <f t="shared" si="225"/>
        <v>137</v>
      </c>
      <c r="BI297" s="208">
        <f t="shared" si="225"/>
        <v>140</v>
      </c>
      <c r="BJ297" s="208">
        <f t="shared" si="225"/>
        <v>143</v>
      </c>
      <c r="BK297" s="208">
        <f t="shared" si="225"/>
        <v>146</v>
      </c>
      <c r="BL297" s="208">
        <f t="shared" si="225"/>
        <v>149</v>
      </c>
      <c r="BM297" s="208">
        <f t="shared" si="225"/>
        <v>152</v>
      </c>
      <c r="BN297" s="208">
        <f t="shared" si="225"/>
        <v>155</v>
      </c>
      <c r="BO297" s="208">
        <f t="shared" si="225"/>
        <v>158</v>
      </c>
      <c r="BP297" s="208">
        <f t="shared" si="225"/>
        <v>161</v>
      </c>
      <c r="BQ297" s="208">
        <f t="shared" si="225"/>
        <v>164</v>
      </c>
    </row>
    <row r="298" spans="5:69" ht="16" customHeight="1">
      <c r="E298" s="317"/>
      <c r="F298" s="317"/>
      <c r="G298" s="317"/>
      <c r="H298" s="317"/>
      <c r="I298" s="229" t="s">
        <v>294</v>
      </c>
      <c r="J298" s="208">
        <f>ROUND(J272+J282+J292,0)</f>
        <v>776</v>
      </c>
      <c r="K298" s="208">
        <f t="shared" ref="K298:BQ298" si="226">ROUND(K272+K282+K292,0)</f>
        <v>1169</v>
      </c>
      <c r="L298" s="208">
        <f t="shared" si="226"/>
        <v>1392</v>
      </c>
      <c r="M298" s="208">
        <f t="shared" si="226"/>
        <v>1529</v>
      </c>
      <c r="N298" s="208">
        <f t="shared" si="226"/>
        <v>1624</v>
      </c>
      <c r="O298" s="208">
        <f t="shared" si="226"/>
        <v>1697</v>
      </c>
      <c r="P298" s="208">
        <f t="shared" si="226"/>
        <v>1760</v>
      </c>
      <c r="Q298" s="208">
        <f t="shared" si="226"/>
        <v>1819</v>
      </c>
      <c r="R298" s="208">
        <f t="shared" si="226"/>
        <v>1876</v>
      </c>
      <c r="S298" s="208">
        <f t="shared" si="226"/>
        <v>1933</v>
      </c>
      <c r="T298" s="208">
        <f t="shared" si="226"/>
        <v>1991</v>
      </c>
      <c r="U298" s="208">
        <f t="shared" si="226"/>
        <v>2051</v>
      </c>
      <c r="V298" s="208">
        <f t="shared" si="226"/>
        <v>2112</v>
      </c>
      <c r="W298" s="208">
        <f t="shared" si="226"/>
        <v>2175</v>
      </c>
      <c r="X298" s="208">
        <f t="shared" si="226"/>
        <v>2240</v>
      </c>
      <c r="Y298" s="208">
        <f t="shared" si="226"/>
        <v>2306</v>
      </c>
      <c r="Z298" s="208">
        <f t="shared" si="226"/>
        <v>2375</v>
      </c>
      <c r="AA298" s="208">
        <f t="shared" si="226"/>
        <v>2445</v>
      </c>
      <c r="AB298" s="208">
        <f t="shared" si="226"/>
        <v>2518</v>
      </c>
      <c r="AC298" s="208">
        <f t="shared" si="226"/>
        <v>2593</v>
      </c>
      <c r="AD298" s="208">
        <f t="shared" si="226"/>
        <v>2670</v>
      </c>
      <c r="AE298" s="208">
        <f t="shared" si="226"/>
        <v>2749</v>
      </c>
      <c r="AF298" s="208">
        <f t="shared" si="226"/>
        <v>2831</v>
      </c>
      <c r="AG298" s="208">
        <f t="shared" si="226"/>
        <v>2915</v>
      </c>
      <c r="AH298" s="208">
        <f t="shared" si="226"/>
        <v>3002</v>
      </c>
      <c r="AI298" s="208">
        <f t="shared" si="226"/>
        <v>3091</v>
      </c>
      <c r="AJ298" s="208">
        <f t="shared" si="226"/>
        <v>3183</v>
      </c>
      <c r="AK298" s="208">
        <f t="shared" si="226"/>
        <v>3277</v>
      </c>
      <c r="AL298" s="208">
        <f t="shared" si="226"/>
        <v>3375</v>
      </c>
      <c r="AM298" s="208">
        <f t="shared" si="226"/>
        <v>3475</v>
      </c>
      <c r="AN298" s="208">
        <f t="shared" si="226"/>
        <v>3578</v>
      </c>
      <c r="AO298" s="208">
        <f t="shared" si="226"/>
        <v>3685</v>
      </c>
      <c r="AP298" s="208">
        <f t="shared" si="226"/>
        <v>3794</v>
      </c>
      <c r="AQ298" s="208">
        <f t="shared" si="226"/>
        <v>3907</v>
      </c>
      <c r="AR298" s="208">
        <f t="shared" si="226"/>
        <v>4024</v>
      </c>
      <c r="AS298" s="208">
        <f t="shared" si="226"/>
        <v>4143</v>
      </c>
      <c r="AT298" s="208">
        <f t="shared" si="226"/>
        <v>4267</v>
      </c>
      <c r="AU298" s="208">
        <f t="shared" si="226"/>
        <v>4394</v>
      </c>
      <c r="AV298" s="208">
        <f t="shared" si="226"/>
        <v>4524</v>
      </c>
      <c r="AW298" s="208">
        <f t="shared" si="226"/>
        <v>4659</v>
      </c>
      <c r="AX298" s="208">
        <f t="shared" si="226"/>
        <v>4798</v>
      </c>
      <c r="AY298" s="208">
        <f t="shared" si="226"/>
        <v>4940</v>
      </c>
      <c r="AZ298" s="208">
        <f t="shared" si="226"/>
        <v>5087</v>
      </c>
      <c r="BA298" s="208">
        <f t="shared" si="226"/>
        <v>5239</v>
      </c>
      <c r="BB298" s="208">
        <f t="shared" si="226"/>
        <v>5395</v>
      </c>
      <c r="BC298" s="208">
        <f t="shared" si="226"/>
        <v>5555</v>
      </c>
      <c r="BD298" s="208">
        <f t="shared" si="226"/>
        <v>5721</v>
      </c>
      <c r="BE298" s="208">
        <f t="shared" si="226"/>
        <v>5891</v>
      </c>
      <c r="BF298" s="208">
        <f t="shared" si="226"/>
        <v>6067</v>
      </c>
      <c r="BG298" s="208">
        <f t="shared" si="226"/>
        <v>6247</v>
      </c>
      <c r="BH298" s="208">
        <f t="shared" si="226"/>
        <v>6433</v>
      </c>
      <c r="BI298" s="208">
        <f t="shared" si="226"/>
        <v>6625</v>
      </c>
      <c r="BJ298" s="208">
        <f t="shared" si="226"/>
        <v>6822</v>
      </c>
      <c r="BK298" s="208">
        <f t="shared" si="226"/>
        <v>7026</v>
      </c>
      <c r="BL298" s="208">
        <f t="shared" si="226"/>
        <v>7235</v>
      </c>
      <c r="BM298" s="208">
        <f t="shared" si="226"/>
        <v>7451</v>
      </c>
      <c r="BN298" s="208">
        <f t="shared" si="226"/>
        <v>7673</v>
      </c>
      <c r="BO298" s="208">
        <f t="shared" si="226"/>
        <v>7901</v>
      </c>
      <c r="BP298" s="208">
        <f t="shared" si="226"/>
        <v>8137</v>
      </c>
      <c r="BQ298" s="208">
        <f t="shared" si="226"/>
        <v>8379</v>
      </c>
    </row>
    <row r="299" spans="5:69" ht="16" customHeight="1">
      <c r="E299" s="317"/>
      <c r="F299" s="317"/>
      <c r="G299" s="317"/>
      <c r="H299" s="317"/>
      <c r="I299" s="229" t="s">
        <v>346</v>
      </c>
      <c r="J299" s="202">
        <f>J22+J36+J48+J61+J74+J87+J106+J120+J132+J145+J158+J171+J190+J204+J216+J229+J242+J255</f>
        <v>630138.60289471527</v>
      </c>
      <c r="K299" s="202">
        <f>K22+K36+K48+K61+K74+K87+K106+K120+K132+K145+K158+K171+K190+K204+K216+K229+K242+K255</f>
        <v>951385.73378221691</v>
      </c>
      <c r="L299" s="202">
        <f t="shared" ref="L299:BQ299" si="227">L22+L36+L48+L61+L74+L87+L106+L120+L132+L145+L158+L171+L190+L204+L216+L229+L242+L255</f>
        <v>1118247.6956214081</v>
      </c>
      <c r="M299" s="202">
        <f t="shared" si="227"/>
        <v>1207978.233685418</v>
      </c>
      <c r="N299" s="202">
        <f t="shared" si="227"/>
        <v>1259204.820225999</v>
      </c>
      <c r="O299" s="202">
        <f t="shared" si="227"/>
        <v>1291241.7968627922</v>
      </c>
      <c r="P299" s="202">
        <f t="shared" si="227"/>
        <v>1313746.9458355983</v>
      </c>
      <c r="Q299" s="202">
        <f t="shared" si="227"/>
        <v>1331549.7756887092</v>
      </c>
      <c r="R299" s="202">
        <f t="shared" si="227"/>
        <v>1347065.6641718422</v>
      </c>
      <c r="S299" s="202">
        <f t="shared" si="227"/>
        <v>1361502.9297499529</v>
      </c>
      <c r="T299" s="202">
        <f t="shared" si="227"/>
        <v>1375466.3674180673</v>
      </c>
      <c r="U299" s="202">
        <f t="shared" si="227"/>
        <v>1389259.0166692135</v>
      </c>
      <c r="V299" s="202">
        <f t="shared" si="227"/>
        <v>1403033.0455394944</v>
      </c>
      <c r="W299" s="202">
        <f t="shared" si="227"/>
        <v>1416865.1926923301</v>
      </c>
      <c r="X299" s="202">
        <f t="shared" si="227"/>
        <v>1430794.4885228903</v>
      </c>
      <c r="Y299" s="202">
        <f t="shared" si="227"/>
        <v>1444841.1157732366</v>
      </c>
      <c r="Z299" s="202">
        <f t="shared" si="227"/>
        <v>1459015.8399034268</v>
      </c>
      <c r="AA299" s="202">
        <f t="shared" si="227"/>
        <v>1473324.7243412361</v>
      </c>
      <c r="AB299" s="202">
        <f t="shared" si="227"/>
        <v>1487771.4881718021</v>
      </c>
      <c r="AC299" s="202">
        <f t="shared" si="227"/>
        <v>1502358.6850478819</v>
      </c>
      <c r="AD299" s="202">
        <f t="shared" si="227"/>
        <v>1517088.2927110388</v>
      </c>
      <c r="AE299" s="202">
        <f t="shared" si="227"/>
        <v>1531962.0078189613</v>
      </c>
      <c r="AF299" s="202">
        <f t="shared" si="227"/>
        <v>1546981.3934264858</v>
      </c>
      <c r="AG299" s="202">
        <f t="shared" si="227"/>
        <v>1562147.95279414</v>
      </c>
      <c r="AH299" s="202">
        <f t="shared" si="227"/>
        <v>1577463.1663611135</v>
      </c>
      <c r="AI299" s="202">
        <f t="shared" si="227"/>
        <v>1592928.5103011103</v>
      </c>
      <c r="AJ299" s="202">
        <f t="shared" si="227"/>
        <v>1608545.4658703296</v>
      </c>
      <c r="AK299" s="202">
        <f t="shared" si="227"/>
        <v>1624315.5241521925</v>
      </c>
      <c r="AL299" s="202">
        <f t="shared" si="227"/>
        <v>1640240.1885011345</v>
      </c>
      <c r="AM299" s="202">
        <f t="shared" si="227"/>
        <v>1656320.9758366344</v>
      </c>
      <c r="AN299" s="202">
        <f t="shared" si="227"/>
        <v>1672559.417363072</v>
      </c>
      <c r="AO299" s="202">
        <f t="shared" si="227"/>
        <v>1688957.0590031997</v>
      </c>
      <c r="AP299" s="202">
        <f t="shared" si="227"/>
        <v>1705515.4616891621</v>
      </c>
      <c r="AQ299" s="202">
        <f t="shared" si="227"/>
        <v>1722236.2015830022</v>
      </c>
      <c r="AR299" s="202">
        <f t="shared" si="227"/>
        <v>1739120.8702626515</v>
      </c>
      <c r="AS299" s="202">
        <f t="shared" si="227"/>
        <v>1756171.0748914094</v>
      </c>
      <c r="AT299" s="202">
        <f t="shared" si="227"/>
        <v>1773388.4383799057</v>
      </c>
      <c r="AU299" s="202">
        <f t="shared" si="227"/>
        <v>1790774.5995450788</v>
      </c>
      <c r="AV299" s="202">
        <f t="shared" si="227"/>
        <v>1808331.2132684013</v>
      </c>
      <c r="AW299" s="202">
        <f t="shared" si="227"/>
        <v>1826059.9506545316</v>
      </c>
      <c r="AX299" s="202">
        <f t="shared" si="227"/>
        <v>1843962.4991909335</v>
      </c>
      <c r="AY299" s="202">
        <f t="shared" si="227"/>
        <v>1862040.5629087784</v>
      </c>
      <c r="AZ299" s="202">
        <f t="shared" si="227"/>
        <v>1880295.8625452823</v>
      </c>
      <c r="BA299" s="202">
        <f t="shared" si="227"/>
        <v>1898730.1357075628</v>
      </c>
      <c r="BB299" s="202">
        <f t="shared" si="227"/>
        <v>1917345.1370380649</v>
      </c>
      <c r="BC299" s="202">
        <f t="shared" si="227"/>
        <v>1936142.6383815929</v>
      </c>
      <c r="BD299" s="202">
        <f t="shared" si="227"/>
        <v>1955124.4289539705</v>
      </c>
      <c r="BE299" s="202">
        <f t="shared" si="227"/>
        <v>1974292.3155123477</v>
      </c>
      <c r="BF299" s="202">
        <f t="shared" si="227"/>
        <v>1993648.1225271767</v>
      </c>
      <c r="BG299" s="202">
        <f t="shared" si="227"/>
        <v>2013193.6923558761</v>
      </c>
      <c r="BH299" s="202">
        <f t="shared" si="227"/>
        <v>2032930.8854181888</v>
      </c>
      <c r="BI299" s="202">
        <f t="shared" si="227"/>
        <v>2052861.5803732695</v>
      </c>
      <c r="BJ299" s="202">
        <f t="shared" si="227"/>
        <v>2072987.6742984978</v>
      </c>
      <c r="BK299" s="202">
        <f t="shared" si="227"/>
        <v>2093311.0828700517</v>
      </c>
      <c r="BL299" s="202">
        <f t="shared" si="227"/>
        <v>2113833.7405452481</v>
      </c>
      <c r="BM299" s="202">
        <f t="shared" si="227"/>
        <v>2134557.6007466721</v>
      </c>
      <c r="BN299" s="202">
        <f t="shared" si="227"/>
        <v>2155484.6360481107</v>
      </c>
      <c r="BO299" s="202">
        <f t="shared" si="227"/>
        <v>2176616.8383623073</v>
      </c>
      <c r="BP299" s="202">
        <f t="shared" si="227"/>
        <v>2197956.2191305649</v>
      </c>
      <c r="BQ299" s="202">
        <f t="shared" si="227"/>
        <v>2219504.809514198</v>
      </c>
    </row>
    <row r="300" spans="5:69" ht="16" customHeight="1">
      <c r="E300" s="317"/>
      <c r="F300" s="317"/>
      <c r="G300" s="317"/>
      <c r="H300" s="317"/>
      <c r="I300" s="229" t="s">
        <v>447</v>
      </c>
      <c r="J300" s="202">
        <f t="shared" ref="J300:BQ302" si="228">J265+J275+J285</f>
        <v>670027.5653987109</v>
      </c>
      <c r="K300" s="202">
        <f t="shared" si="228"/>
        <v>1031842.4507140147</v>
      </c>
      <c r="L300" s="202">
        <f t="shared" si="228"/>
        <v>1237071.8939956403</v>
      </c>
      <c r="M300" s="202">
        <f t="shared" si="228"/>
        <v>1363063.8773932138</v>
      </c>
      <c r="N300" s="202">
        <f t="shared" si="228"/>
        <v>1449284.5052696394</v>
      </c>
      <c r="O300" s="202">
        <f t="shared" si="228"/>
        <v>1515880.6833205896</v>
      </c>
      <c r="P300" s="202">
        <f t="shared" si="228"/>
        <v>1573147.1016955664</v>
      </c>
      <c r="Q300" s="202">
        <f t="shared" si="228"/>
        <v>1626354.4136628667</v>
      </c>
      <c r="R300" s="202">
        <f t="shared" si="228"/>
        <v>1678211.6245201335</v>
      </c>
      <c r="S300" s="202">
        <f t="shared" si="228"/>
        <v>1730121.9282639017</v>
      </c>
      <c r="T300" s="202">
        <f t="shared" si="228"/>
        <v>1782823.2031659824</v>
      </c>
      <c r="U300" s="202">
        <f t="shared" si="228"/>
        <v>1836714.6839585854</v>
      </c>
      <c r="V300" s="202">
        <f t="shared" si="228"/>
        <v>1892023.5846731314</v>
      </c>
      <c r="W300" s="202">
        <f t="shared" si="228"/>
        <v>1948890.0969131771</v>
      </c>
      <c r="X300" s="202">
        <f t="shared" si="228"/>
        <v>2007410.7602174969</v>
      </c>
      <c r="Y300" s="202">
        <f t="shared" si="228"/>
        <v>2067660.6028264535</v>
      </c>
      <c r="Z300" s="202">
        <f t="shared" si="228"/>
        <v>2129704.4560104865</v>
      </c>
      <c r="AA300" s="202">
        <f t="shared" si="228"/>
        <v>2193602.7475914136</v>
      </c>
      <c r="AB300" s="202">
        <f t="shared" si="228"/>
        <v>2259414.4805484684</v>
      </c>
      <c r="AC300" s="202">
        <f t="shared" si="228"/>
        <v>2327198.7767348718</v>
      </c>
      <c r="AD300" s="202">
        <f t="shared" si="228"/>
        <v>2397015.6895395922</v>
      </c>
      <c r="AE300" s="202">
        <f t="shared" si="228"/>
        <v>2468926.6444721436</v>
      </c>
      <c r="AF300" s="202">
        <f t="shared" si="228"/>
        <v>2542994.6907719532</v>
      </c>
      <c r="AG300" s="202">
        <f t="shared" si="228"/>
        <v>2619284.657447591</v>
      </c>
      <c r="AH300" s="202">
        <f t="shared" si="228"/>
        <v>2697863.261406783</v>
      </c>
      <c r="AI300" s="202">
        <f t="shared" si="228"/>
        <v>2778799.1920092264</v>
      </c>
      <c r="AJ300" s="202">
        <f t="shared" si="228"/>
        <v>2862163.1844772259</v>
      </c>
      <c r="AK300" s="202">
        <f t="shared" si="228"/>
        <v>2948028.0885324813</v>
      </c>
      <c r="AL300" s="202">
        <f t="shared" si="228"/>
        <v>3036468.9355341345</v>
      </c>
      <c r="AM300" s="202">
        <f t="shared" si="228"/>
        <v>3127563.0058164541</v>
      </c>
      <c r="AN300" s="202">
        <f t="shared" si="228"/>
        <v>3221389.8971212599</v>
      </c>
      <c r="AO300" s="202">
        <f t="shared" si="228"/>
        <v>3318031.594611356</v>
      </c>
      <c r="AP300" s="202">
        <f t="shared" si="228"/>
        <v>3417572.5427436903</v>
      </c>
      <c r="AQ300" s="202">
        <f t="shared" si="228"/>
        <v>3520099.7191759385</v>
      </c>
      <c r="AR300" s="202">
        <f t="shared" si="228"/>
        <v>3625702.7108276845</v>
      </c>
      <c r="AS300" s="202">
        <f t="shared" si="228"/>
        <v>3734473.7921915138</v>
      </c>
      <c r="AT300" s="202">
        <f t="shared" si="228"/>
        <v>3846508.0059771473</v>
      </c>
      <c r="AU300" s="202">
        <f t="shared" si="228"/>
        <v>3961903.2461666064</v>
      </c>
      <c r="AV300" s="202">
        <f t="shared" si="228"/>
        <v>4080760.343556778</v>
      </c>
      <c r="AW300" s="202">
        <f t="shared" si="228"/>
        <v>4203183.1538661197</v>
      </c>
      <c r="AX300" s="202">
        <f t="shared" si="228"/>
        <v>4329278.6484834487</v>
      </c>
      <c r="AY300" s="202">
        <f t="shared" si="228"/>
        <v>4459157.0079386393</v>
      </c>
      <c r="AZ300" s="202">
        <f t="shared" si="228"/>
        <v>4592931.7181771481</v>
      </c>
      <c r="BA300" s="202">
        <f t="shared" si="228"/>
        <v>4730719.66972264</v>
      </c>
      <c r="BB300" s="202">
        <f t="shared" si="228"/>
        <v>4872641.2598144114</v>
      </c>
      <c r="BC300" s="202">
        <f t="shared" si="228"/>
        <v>5018820.4976088898</v>
      </c>
      <c r="BD300" s="202">
        <f t="shared" si="228"/>
        <v>5169385.1125371801</v>
      </c>
      <c r="BE300" s="202">
        <f t="shared" si="228"/>
        <v>5324466.665913308</v>
      </c>
      <c r="BF300" s="202">
        <f t="shared" si="228"/>
        <v>5484200.6658907132</v>
      </c>
      <c r="BG300" s="202">
        <f t="shared" si="228"/>
        <v>5648726.6858674381</v>
      </c>
      <c r="BH300" s="202">
        <f t="shared" si="228"/>
        <v>5818188.4864434637</v>
      </c>
      <c r="BI300" s="202">
        <f t="shared" si="228"/>
        <v>5992734.1410367684</v>
      </c>
      <c r="BJ300" s="202">
        <f t="shared" si="228"/>
        <v>6172516.1652678717</v>
      </c>
      <c r="BK300" s="202">
        <f t="shared" si="228"/>
        <v>6357691.6502259094</v>
      </c>
      <c r="BL300" s="202">
        <f t="shared" si="228"/>
        <v>6548422.3997326866</v>
      </c>
      <c r="BM300" s="202">
        <f t="shared" si="228"/>
        <v>6744875.0717246663</v>
      </c>
      <c r="BN300" s="202">
        <f t="shared" si="228"/>
        <v>6947221.3238764079</v>
      </c>
      <c r="BO300" s="202">
        <f t="shared" si="228"/>
        <v>7155637.9635926997</v>
      </c>
      <c r="BP300" s="202">
        <f t="shared" si="228"/>
        <v>7370307.1025004787</v>
      </c>
      <c r="BQ300" s="202">
        <f t="shared" si="228"/>
        <v>7591416.3155754944</v>
      </c>
    </row>
    <row r="301" spans="5:69" ht="16" customHeight="1">
      <c r="E301" s="317"/>
      <c r="F301" s="317"/>
      <c r="G301" s="317"/>
      <c r="H301" s="317"/>
      <c r="I301" s="229" t="s">
        <v>448</v>
      </c>
      <c r="J301" s="202">
        <f t="shared" si="228"/>
        <v>396373.05699481862</v>
      </c>
      <c r="K301" s="202">
        <f t="shared" si="228"/>
        <v>408264.24870466325</v>
      </c>
      <c r="L301" s="202">
        <f t="shared" si="228"/>
        <v>420512.1761658031</v>
      </c>
      <c r="M301" s="202">
        <f t="shared" si="228"/>
        <v>433127.54145077709</v>
      </c>
      <c r="N301" s="202">
        <f t="shared" si="228"/>
        <v>446121.36769430054</v>
      </c>
      <c r="O301" s="202">
        <f t="shared" si="228"/>
        <v>459505.00872512965</v>
      </c>
      <c r="P301" s="202">
        <f t="shared" si="228"/>
        <v>473290.15898688347</v>
      </c>
      <c r="Q301" s="202">
        <f t="shared" si="228"/>
        <v>487488.86375649</v>
      </c>
      <c r="R301" s="202">
        <f t="shared" si="228"/>
        <v>502113.5296691847</v>
      </c>
      <c r="S301" s="202">
        <f t="shared" si="228"/>
        <v>517176.93555926019</v>
      </c>
      <c r="T301" s="202">
        <f t="shared" si="228"/>
        <v>532692.24362603808</v>
      </c>
      <c r="U301" s="202">
        <f t="shared" si="228"/>
        <v>548673.01093481923</v>
      </c>
      <c r="V301" s="202">
        <f t="shared" si="228"/>
        <v>565133.20126286382</v>
      </c>
      <c r="W301" s="202">
        <f t="shared" si="228"/>
        <v>582087.19730074971</v>
      </c>
      <c r="X301" s="202">
        <f t="shared" si="228"/>
        <v>599549.81321977207</v>
      </c>
      <c r="Y301" s="202">
        <f t="shared" si="228"/>
        <v>617536.30761636537</v>
      </c>
      <c r="Z301" s="202">
        <f t="shared" si="228"/>
        <v>636062.39684485621</v>
      </c>
      <c r="AA301" s="202">
        <f t="shared" si="228"/>
        <v>655144.26875020191</v>
      </c>
      <c r="AB301" s="202">
        <f t="shared" si="228"/>
        <v>674798.59681270795</v>
      </c>
      <c r="AC301" s="202">
        <f t="shared" si="228"/>
        <v>695042.55471708928</v>
      </c>
      <c r="AD301" s="202">
        <f t="shared" si="228"/>
        <v>715893.83135860192</v>
      </c>
      <c r="AE301" s="202">
        <f t="shared" si="228"/>
        <v>737370.64629935985</v>
      </c>
      <c r="AF301" s="202">
        <f t="shared" si="228"/>
        <v>759491.76568834065</v>
      </c>
      <c r="AG301" s="202">
        <f t="shared" si="228"/>
        <v>782276.51865899074</v>
      </c>
      <c r="AH301" s="202">
        <f t="shared" si="228"/>
        <v>805744.8142187607</v>
      </c>
      <c r="AI301" s="202">
        <f t="shared" si="228"/>
        <v>829917.15864532348</v>
      </c>
      <c r="AJ301" s="202">
        <f t="shared" si="228"/>
        <v>854814.67340468336</v>
      </c>
      <c r="AK301" s="202">
        <f t="shared" si="228"/>
        <v>880459.11360682384</v>
      </c>
      <c r="AL301" s="202">
        <f t="shared" si="228"/>
        <v>906872.88701502839</v>
      </c>
      <c r="AM301" s="202">
        <f t="shared" si="228"/>
        <v>934079.07362547959</v>
      </c>
      <c r="AN301" s="202">
        <f t="shared" si="228"/>
        <v>962101.4458342439</v>
      </c>
      <c r="AO301" s="202">
        <f t="shared" si="228"/>
        <v>990964.48920927127</v>
      </c>
      <c r="AP301" s="202">
        <f t="shared" si="228"/>
        <v>1020693.4238855495</v>
      </c>
      <c r="AQ301" s="202">
        <f t="shared" si="228"/>
        <v>1051314.2266021159</v>
      </c>
      <c r="AR301" s="202">
        <f t="shared" si="228"/>
        <v>1082853.6534001792</v>
      </c>
      <c r="AS301" s="202">
        <f t="shared" si="228"/>
        <v>1115339.2630021849</v>
      </c>
      <c r="AT301" s="202">
        <f t="shared" si="228"/>
        <v>1148799.4408922503</v>
      </c>
      <c r="AU301" s="202">
        <f t="shared" si="228"/>
        <v>1183263.4241190176</v>
      </c>
      <c r="AV301" s="202">
        <f t="shared" si="228"/>
        <v>1218761.3268425886</v>
      </c>
      <c r="AW301" s="202">
        <f t="shared" si="228"/>
        <v>1255324.1666478664</v>
      </c>
      <c r="AX301" s="202">
        <f t="shared" si="228"/>
        <v>1292983.8916473023</v>
      </c>
      <c r="AY301" s="202">
        <f t="shared" si="228"/>
        <v>1331773.4083967214</v>
      </c>
      <c r="AZ301" s="202">
        <f t="shared" si="228"/>
        <v>1371726.610648623</v>
      </c>
      <c r="BA301" s="202">
        <f t="shared" si="228"/>
        <v>1412878.4089680815</v>
      </c>
      <c r="BB301" s="202">
        <f t="shared" si="228"/>
        <v>1455264.7612371242</v>
      </c>
      <c r="BC301" s="202">
        <f t="shared" si="228"/>
        <v>1498922.704074238</v>
      </c>
      <c r="BD301" s="202">
        <f t="shared" si="228"/>
        <v>1543890.3851964651</v>
      </c>
      <c r="BE301" s="202">
        <f t="shared" si="228"/>
        <v>1590207.0967523593</v>
      </c>
      <c r="BF301" s="202">
        <f t="shared" si="228"/>
        <v>1637913.3096549297</v>
      </c>
      <c r="BG301" s="202">
        <f t="shared" si="228"/>
        <v>1687050.7089445782</v>
      </c>
      <c r="BH301" s="202">
        <f t="shared" si="228"/>
        <v>1737662.2302129152</v>
      </c>
      <c r="BI301" s="202">
        <f t="shared" si="228"/>
        <v>1789792.097119303</v>
      </c>
      <c r="BJ301" s="202">
        <f t="shared" si="228"/>
        <v>1843485.8600328821</v>
      </c>
      <c r="BK301" s="202">
        <f t="shared" si="228"/>
        <v>1898790.4358338688</v>
      </c>
      <c r="BL301" s="202">
        <f t="shared" si="228"/>
        <v>1955754.1489088847</v>
      </c>
      <c r="BM301" s="202">
        <f t="shared" si="228"/>
        <v>2014426.7733761512</v>
      </c>
      <c r="BN301" s="202">
        <f t="shared" si="228"/>
        <v>2074859.5765774359</v>
      </c>
      <c r="BO301" s="202">
        <f t="shared" si="228"/>
        <v>2137105.3638747591</v>
      </c>
      <c r="BP301" s="202">
        <f t="shared" si="228"/>
        <v>2201218.5247910018</v>
      </c>
      <c r="BQ301" s="202">
        <f t="shared" si="228"/>
        <v>2267255.080534731</v>
      </c>
    </row>
    <row r="302" spans="5:69" ht="16" customHeight="1">
      <c r="E302" s="317"/>
      <c r="F302" s="317"/>
      <c r="G302" s="317"/>
      <c r="H302" s="317"/>
      <c r="I302" s="229" t="s">
        <v>449</v>
      </c>
      <c r="J302" s="202">
        <f t="shared" si="228"/>
        <v>273654.50840389228</v>
      </c>
      <c r="K302" s="202">
        <f t="shared" si="228"/>
        <v>623578.20200935157</v>
      </c>
      <c r="L302" s="202">
        <f t="shared" si="228"/>
        <v>816559.717829837</v>
      </c>
      <c r="M302" s="202">
        <f t="shared" si="228"/>
        <v>929936.33594243671</v>
      </c>
      <c r="N302" s="202">
        <f t="shared" si="228"/>
        <v>1003163.1375753391</v>
      </c>
      <c r="O302" s="202">
        <f t="shared" si="228"/>
        <v>1056375.6745954601</v>
      </c>
      <c r="P302" s="202">
        <f t="shared" si="228"/>
        <v>1099856.942708683</v>
      </c>
      <c r="Q302" s="202">
        <f t="shared" si="228"/>
        <v>1138865.5499063765</v>
      </c>
      <c r="R302" s="202">
        <f t="shared" si="228"/>
        <v>1176098.0948509485</v>
      </c>
      <c r="S302" s="202">
        <f t="shared" si="228"/>
        <v>1212944.9927046415</v>
      </c>
      <c r="T302" s="202">
        <f t="shared" si="228"/>
        <v>1250130.9595399443</v>
      </c>
      <c r="U302" s="202">
        <f t="shared" si="228"/>
        <v>1288041.6730237664</v>
      </c>
      <c r="V302" s="202">
        <f t="shared" si="228"/>
        <v>1326890.3834102675</v>
      </c>
      <c r="W302" s="202">
        <f t="shared" si="228"/>
        <v>1366802.8996124275</v>
      </c>
      <c r="X302" s="202">
        <f t="shared" si="228"/>
        <v>1407860.9469977249</v>
      </c>
      <c r="Y302" s="202">
        <f t="shared" si="228"/>
        <v>1450124.2952100881</v>
      </c>
      <c r="Z302" s="202">
        <f t="shared" si="228"/>
        <v>1493642.0591656307</v>
      </c>
      <c r="AA302" s="202">
        <f t="shared" si="228"/>
        <v>1538458.4788412116</v>
      </c>
      <c r="AB302" s="202">
        <f t="shared" si="228"/>
        <v>1584615.8837357601</v>
      </c>
      <c r="AC302" s="202">
        <f t="shared" si="228"/>
        <v>1632156.2220177823</v>
      </c>
      <c r="AD302" s="202">
        <f t="shared" si="228"/>
        <v>1681121.85818099</v>
      </c>
      <c r="AE302" s="202">
        <f t="shared" si="228"/>
        <v>1731555.9981727833</v>
      </c>
      <c r="AF302" s="202">
        <f t="shared" si="228"/>
        <v>1783502.9250836126</v>
      </c>
      <c r="AG302" s="202">
        <f t="shared" si="228"/>
        <v>1837008.1387886</v>
      </c>
      <c r="AH302" s="202">
        <f t="shared" si="228"/>
        <v>1892118.4471880221</v>
      </c>
      <c r="AI302" s="202">
        <f t="shared" si="228"/>
        <v>1948882.0333639029</v>
      </c>
      <c r="AJ302" s="202">
        <f t="shared" si="228"/>
        <v>2007348.5110725423</v>
      </c>
      <c r="AK302" s="202">
        <f t="shared" si="228"/>
        <v>2067568.9749256575</v>
      </c>
      <c r="AL302" s="202">
        <f t="shared" si="228"/>
        <v>2129596.0485191066</v>
      </c>
      <c r="AM302" s="202">
        <f t="shared" si="228"/>
        <v>2193483.9321909752</v>
      </c>
      <c r="AN302" s="202">
        <f t="shared" si="228"/>
        <v>2259288.4512870158</v>
      </c>
      <c r="AO302" s="202">
        <f t="shared" si="228"/>
        <v>2327067.105402085</v>
      </c>
      <c r="AP302" s="202">
        <f t="shared" si="228"/>
        <v>2396879.1188581409</v>
      </c>
      <c r="AQ302" s="202">
        <f t="shared" si="228"/>
        <v>2468785.4925738224</v>
      </c>
      <c r="AR302" s="202">
        <f t="shared" si="228"/>
        <v>2542849.057427505</v>
      </c>
      <c r="AS302" s="202">
        <f t="shared" si="228"/>
        <v>2619134.5291893287</v>
      </c>
      <c r="AT302" s="202">
        <f t="shared" si="228"/>
        <v>2697708.5650848979</v>
      </c>
      <c r="AU302" s="202">
        <f t="shared" si="228"/>
        <v>2778639.8220475884</v>
      </c>
      <c r="AV302" s="202">
        <f t="shared" si="228"/>
        <v>2861999.0167141892</v>
      </c>
      <c r="AW302" s="202">
        <f t="shared" si="228"/>
        <v>2947858.9872182528</v>
      </c>
      <c r="AX302" s="202">
        <f t="shared" si="228"/>
        <v>3036294.7568361461</v>
      </c>
      <c r="AY302" s="202">
        <f t="shared" si="228"/>
        <v>3127383.599541917</v>
      </c>
      <c r="AZ302" s="202">
        <f t="shared" si="228"/>
        <v>3221205.1075285249</v>
      </c>
      <c r="BA302" s="202">
        <f t="shared" si="228"/>
        <v>3317841.2607545592</v>
      </c>
      <c r="BB302" s="202">
        <f t="shared" si="228"/>
        <v>3417376.4985772874</v>
      </c>
      <c r="BC302" s="202">
        <f t="shared" si="228"/>
        <v>3519897.7935346519</v>
      </c>
      <c r="BD302" s="202">
        <f t="shared" si="228"/>
        <v>3625494.7273407155</v>
      </c>
      <c r="BE302" s="202">
        <f t="shared" si="228"/>
        <v>3734259.5691609485</v>
      </c>
      <c r="BF302" s="202">
        <f t="shared" si="228"/>
        <v>3846287.3562357835</v>
      </c>
      <c r="BG302" s="202">
        <f t="shared" si="228"/>
        <v>3961675.9769228608</v>
      </c>
      <c r="BH302" s="202">
        <f t="shared" si="228"/>
        <v>4080526.256230548</v>
      </c>
      <c r="BI302" s="202">
        <f t="shared" si="228"/>
        <v>4202942.043917466</v>
      </c>
      <c r="BJ302" s="202">
        <f t="shared" si="228"/>
        <v>4329030.3052349901</v>
      </c>
      <c r="BK302" s="202">
        <f t="shared" si="228"/>
        <v>4458901.2143920409</v>
      </c>
      <c r="BL302" s="202">
        <f t="shared" si="228"/>
        <v>4592668.2508238023</v>
      </c>
      <c r="BM302" s="202">
        <f t="shared" si="228"/>
        <v>4730448.2983485162</v>
      </c>
      <c r="BN302" s="202">
        <f t="shared" si="228"/>
        <v>4872361.7472989727</v>
      </c>
      <c r="BO302" s="202">
        <f t="shared" si="228"/>
        <v>5018532.5997179411</v>
      </c>
      <c r="BP302" s="202">
        <f t="shared" si="228"/>
        <v>5169088.5777094783</v>
      </c>
      <c r="BQ302" s="202">
        <f t="shared" si="228"/>
        <v>5324161.2350407634</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263:BY302 J9:BQ14 J2:BQ7">
    <cfRule type="cellIs" dxfId="81" priority="6" operator="lessThan">
      <formula>0</formula>
    </cfRule>
  </conditionalFormatting>
  <conditionalFormatting sqref="J94:BQ98 J100:BQ112 J114:BQ174">
    <cfRule type="cellIs" dxfId="80" priority="5" operator="lessThan">
      <formula>0</formula>
    </cfRule>
  </conditionalFormatting>
  <conditionalFormatting sqref="J184:BQ196 J198:BQ260">
    <cfRule type="cellIs" dxfId="79" priority="4" operator="lessThan">
      <formula>0</formula>
    </cfRule>
  </conditionalFormatting>
  <conditionalFormatting sqref="J175:BQ177">
    <cfRule type="cellIs" dxfId="78" priority="3" operator="lessThan">
      <formula>0</formula>
    </cfRule>
  </conditionalFormatting>
  <conditionalFormatting sqref="J261:BQ261">
    <cfRule type="cellIs" dxfId="77" priority="2" operator="lessThan">
      <formula>0</formula>
    </cfRule>
  </conditionalFormatting>
  <conditionalFormatting sqref="J293:BQ302">
    <cfRule type="cellIs" dxfId="76" priority="1" operator="less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2DF7A-70F1-3044-825F-1607F8EB9A89}">
  <dimension ref="A1:BY310"/>
  <sheetViews>
    <sheetView zoomScale="87" zoomScaleNormal="80" workbookViewId="0">
      <selection activeCell="D17" sqref="D17"/>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209">
        <f>J4*J3</f>
        <v>97.927461139896366</v>
      </c>
      <c r="K2" s="209">
        <f t="shared" ref="K2:BQ2" si="0">K4*K3</f>
        <v>100.86528497409326</v>
      </c>
      <c r="L2" s="209">
        <f t="shared" si="0"/>
        <v>103.89124352331605</v>
      </c>
      <c r="M2" s="209">
        <f t="shared" si="0"/>
        <v>107.00798082901554</v>
      </c>
      <c r="N2" s="209">
        <f t="shared" si="0"/>
        <v>110.218220253886</v>
      </c>
      <c r="O2" s="209">
        <f t="shared" si="0"/>
        <v>113.52476686150258</v>
      </c>
      <c r="P2" s="209">
        <f t="shared" si="0"/>
        <v>116.93050986734765</v>
      </c>
      <c r="Q2" s="209">
        <f t="shared" si="0"/>
        <v>120.43842516336809</v>
      </c>
      <c r="R2" s="209">
        <f t="shared" si="0"/>
        <v>124.05157791826916</v>
      </c>
      <c r="S2" s="209">
        <f t="shared" si="0"/>
        <v>127.77312525581722</v>
      </c>
      <c r="T2" s="209">
        <f t="shared" si="0"/>
        <v>131.60631901349174</v>
      </c>
      <c r="U2" s="209">
        <f t="shared" si="0"/>
        <v>135.55450858389651</v>
      </c>
      <c r="V2" s="209">
        <f t="shared" si="0"/>
        <v>139.62114384141341</v>
      </c>
      <c r="W2" s="209">
        <f t="shared" si="0"/>
        <v>143.8097781566558</v>
      </c>
      <c r="X2" s="209">
        <f t="shared" si="0"/>
        <v>148.12407150135547</v>
      </c>
      <c r="Y2" s="209">
        <f t="shared" si="0"/>
        <v>152.56779364639613</v>
      </c>
      <c r="Z2" s="209">
        <f t="shared" si="0"/>
        <v>157.14482745578803</v>
      </c>
      <c r="AA2" s="209">
        <f t="shared" si="0"/>
        <v>161.85917227946166</v>
      </c>
      <c r="AB2" s="209">
        <f t="shared" si="0"/>
        <v>166.71494744784553</v>
      </c>
      <c r="AC2" s="209">
        <f t="shared" si="0"/>
        <v>171.71639587128089</v>
      </c>
      <c r="AD2" s="209">
        <f t="shared" si="0"/>
        <v>176.86788774741933</v>
      </c>
      <c r="AE2" s="209">
        <f t="shared" si="0"/>
        <v>182.17392437984188</v>
      </c>
      <c r="AF2" s="209">
        <f t="shared" si="0"/>
        <v>187.63914211123716</v>
      </c>
      <c r="AG2" s="209">
        <f t="shared" si="0"/>
        <v>193.26831637457428</v>
      </c>
      <c r="AH2" s="209">
        <f t="shared" si="0"/>
        <v>199.06636586581152</v>
      </c>
      <c r="AI2" s="209">
        <f t="shared" si="0"/>
        <v>205.03835684178586</v>
      </c>
      <c r="AJ2" s="209">
        <f t="shared" si="0"/>
        <v>211.18950754703945</v>
      </c>
      <c r="AK2" s="209">
        <f t="shared" si="0"/>
        <v>217.52519277345064</v>
      </c>
      <c r="AL2" s="209">
        <f t="shared" si="0"/>
        <v>224.05094855665416</v>
      </c>
      <c r="AM2" s="209">
        <f t="shared" si="0"/>
        <v>230.77247701335378</v>
      </c>
      <c r="AN2" s="209">
        <f t="shared" si="0"/>
        <v>237.69565132375439</v>
      </c>
      <c r="AO2" s="209">
        <f t="shared" si="0"/>
        <v>244.82652086346704</v>
      </c>
      <c r="AP2" s="209">
        <f t="shared" si="0"/>
        <v>252.17131648937107</v>
      </c>
      <c r="AQ2" s="209">
        <f t="shared" si="0"/>
        <v>259.73645598405221</v>
      </c>
      <c r="AR2" s="209">
        <f t="shared" si="0"/>
        <v>267.52854966357376</v>
      </c>
      <c r="AS2" s="209">
        <f t="shared" si="0"/>
        <v>275.55440615348095</v>
      </c>
      <c r="AT2" s="209">
        <f t="shared" si="0"/>
        <v>283.82103833808543</v>
      </c>
      <c r="AU2" s="209">
        <f t="shared" si="0"/>
        <v>292.33566948822801</v>
      </c>
      <c r="AV2" s="209">
        <f t="shared" si="0"/>
        <v>301.10573957287482</v>
      </c>
      <c r="AW2" s="209">
        <f t="shared" si="0"/>
        <v>310.13891176006109</v>
      </c>
      <c r="AX2" s="209">
        <f t="shared" si="0"/>
        <v>319.4430791128629</v>
      </c>
      <c r="AY2" s="209">
        <f t="shared" si="0"/>
        <v>329.02637148624882</v>
      </c>
      <c r="AZ2" s="209">
        <f t="shared" si="0"/>
        <v>338.89716263083631</v>
      </c>
      <c r="BA2" s="209">
        <f t="shared" si="0"/>
        <v>349.06407750976143</v>
      </c>
      <c r="BB2" s="209">
        <f t="shared" si="0"/>
        <v>359.53599983505433</v>
      </c>
      <c r="BC2" s="209">
        <f t="shared" si="0"/>
        <v>370.32207983010596</v>
      </c>
      <c r="BD2" s="209">
        <f t="shared" si="0"/>
        <v>381.43174222500915</v>
      </c>
      <c r="BE2" s="209">
        <f t="shared" si="0"/>
        <v>392.87469449175944</v>
      </c>
      <c r="BF2" s="209">
        <f t="shared" si="0"/>
        <v>404.66093532651223</v>
      </c>
      <c r="BG2" s="209">
        <f t="shared" si="0"/>
        <v>416.80076338630761</v>
      </c>
      <c r="BH2" s="209">
        <f t="shared" si="0"/>
        <v>429.30478628789689</v>
      </c>
      <c r="BI2" s="209">
        <f t="shared" si="0"/>
        <v>442.1839298765338</v>
      </c>
      <c r="BJ2" s="209">
        <f t="shared" si="0"/>
        <v>455.44944777282979</v>
      </c>
      <c r="BK2" s="209">
        <f t="shared" si="0"/>
        <v>469.11293120601471</v>
      </c>
      <c r="BL2" s="209">
        <f t="shared" si="0"/>
        <v>483.18631914219515</v>
      </c>
      <c r="BM2" s="209">
        <f t="shared" si="0"/>
        <v>497.68190871646107</v>
      </c>
      <c r="BN2" s="209">
        <f t="shared" si="0"/>
        <v>512.61236597795494</v>
      </c>
      <c r="BO2" s="209">
        <f t="shared" si="0"/>
        <v>527.99073695729362</v>
      </c>
      <c r="BP2" s="209">
        <f t="shared" si="0"/>
        <v>543.83045906601239</v>
      </c>
      <c r="BQ2" s="209">
        <f t="shared" si="0"/>
        <v>560.1453728379928</v>
      </c>
    </row>
    <row r="3" spans="1:77" ht="16" customHeight="1">
      <c r="A3" s="199" t="s">
        <v>20</v>
      </c>
      <c r="E3" s="333"/>
      <c r="F3" s="333"/>
      <c r="G3" s="333"/>
      <c r="H3" s="333"/>
      <c r="I3" s="215" t="s">
        <v>57</v>
      </c>
      <c r="J3" s="216">
        <f>Variables!$E$11</f>
        <v>0.03</v>
      </c>
      <c r="K3" s="216">
        <f>Variables!$E$11</f>
        <v>0.03</v>
      </c>
      <c r="L3" s="216">
        <f>Variables!$E$11</f>
        <v>0.03</v>
      </c>
      <c r="M3" s="216">
        <f>Variables!$E$11</f>
        <v>0.03</v>
      </c>
      <c r="N3" s="216">
        <f>Variables!$E$11</f>
        <v>0.03</v>
      </c>
      <c r="O3" s="216">
        <f>Variables!$E$11</f>
        <v>0.03</v>
      </c>
      <c r="P3" s="216">
        <f>Variables!$E$11</f>
        <v>0.03</v>
      </c>
      <c r="Q3" s="216">
        <f>Variables!$E$11</f>
        <v>0.03</v>
      </c>
      <c r="R3" s="216">
        <f>Variables!$E$11</f>
        <v>0.03</v>
      </c>
      <c r="S3" s="216">
        <f>Variables!$E$11</f>
        <v>0.03</v>
      </c>
      <c r="T3" s="216">
        <f>Variables!$E$11</f>
        <v>0.03</v>
      </c>
      <c r="U3" s="216">
        <f>Variables!$E$11</f>
        <v>0.03</v>
      </c>
      <c r="V3" s="216">
        <f>Variables!$E$11</f>
        <v>0.03</v>
      </c>
      <c r="W3" s="216">
        <f>Variables!$E$11</f>
        <v>0.03</v>
      </c>
      <c r="X3" s="216">
        <f>Variables!$E$11</f>
        <v>0.03</v>
      </c>
      <c r="Y3" s="216">
        <f>Variables!$E$11</f>
        <v>0.03</v>
      </c>
      <c r="Z3" s="216">
        <f>Variables!$E$11</f>
        <v>0.03</v>
      </c>
      <c r="AA3" s="216">
        <f>Variables!$E$11</f>
        <v>0.03</v>
      </c>
      <c r="AB3" s="216">
        <f>Variables!$E$11</f>
        <v>0.03</v>
      </c>
      <c r="AC3" s="216">
        <f>Variables!$E$11</f>
        <v>0.03</v>
      </c>
      <c r="AD3" s="216">
        <f>Variables!$E$11</f>
        <v>0.03</v>
      </c>
      <c r="AE3" s="216">
        <f>Variables!$E$11</f>
        <v>0.03</v>
      </c>
      <c r="AF3" s="216">
        <f>Variables!$E$11</f>
        <v>0.03</v>
      </c>
      <c r="AG3" s="216">
        <f>Variables!$E$11</f>
        <v>0.03</v>
      </c>
      <c r="AH3" s="216">
        <f>Variables!$E$11</f>
        <v>0.03</v>
      </c>
      <c r="AI3" s="216">
        <f>Variables!$E$11</f>
        <v>0.03</v>
      </c>
      <c r="AJ3" s="216">
        <f>Variables!$E$11</f>
        <v>0.03</v>
      </c>
      <c r="AK3" s="216">
        <f>Variables!$E$11</f>
        <v>0.03</v>
      </c>
      <c r="AL3" s="216">
        <f>Variables!$E$11</f>
        <v>0.03</v>
      </c>
      <c r="AM3" s="216">
        <f>Variables!$E$11</f>
        <v>0.03</v>
      </c>
      <c r="AN3" s="216">
        <f>Variables!$E$11</f>
        <v>0.03</v>
      </c>
      <c r="AO3" s="216">
        <f>Variables!$E$11</f>
        <v>0.03</v>
      </c>
      <c r="AP3" s="216">
        <f>Variables!$E$11</f>
        <v>0.03</v>
      </c>
      <c r="AQ3" s="216">
        <f>Variables!$E$11</f>
        <v>0.03</v>
      </c>
      <c r="AR3" s="216">
        <f>Variables!$E$11</f>
        <v>0.03</v>
      </c>
      <c r="AS3" s="216">
        <f>Variables!$E$11</f>
        <v>0.03</v>
      </c>
      <c r="AT3" s="216">
        <f>Variables!$E$11</f>
        <v>0.03</v>
      </c>
      <c r="AU3" s="216">
        <f>Variables!$E$11</f>
        <v>0.03</v>
      </c>
      <c r="AV3" s="216">
        <f>Variables!$E$11</f>
        <v>0.03</v>
      </c>
      <c r="AW3" s="216">
        <f>Variables!$E$11</f>
        <v>0.03</v>
      </c>
      <c r="AX3" s="216">
        <f>Variables!$E$11</f>
        <v>0.03</v>
      </c>
      <c r="AY3" s="216">
        <f>Variables!$E$11</f>
        <v>0.03</v>
      </c>
      <c r="AZ3" s="216">
        <f>Variables!$E$11</f>
        <v>0.03</v>
      </c>
      <c r="BA3" s="216">
        <f>Variables!$E$11</f>
        <v>0.03</v>
      </c>
      <c r="BB3" s="216">
        <f>Variables!$E$11</f>
        <v>0.03</v>
      </c>
      <c r="BC3" s="216">
        <f>Variables!$E$11</f>
        <v>0.03</v>
      </c>
      <c r="BD3" s="216">
        <f>Variables!$E$11</f>
        <v>0.03</v>
      </c>
      <c r="BE3" s="216">
        <f>Variables!$E$11</f>
        <v>0.03</v>
      </c>
      <c r="BF3" s="216">
        <f>Variables!$E$11</f>
        <v>0.03</v>
      </c>
      <c r="BG3" s="216">
        <f>Variables!$E$11</f>
        <v>0.03</v>
      </c>
      <c r="BH3" s="216">
        <f>Variables!$E$11</f>
        <v>0.03</v>
      </c>
      <c r="BI3" s="216">
        <f>Variables!$E$11</f>
        <v>0.03</v>
      </c>
      <c r="BJ3" s="216">
        <f>Variables!$E$11</f>
        <v>0.03</v>
      </c>
      <c r="BK3" s="216">
        <f>Variables!$E$11</f>
        <v>0.03</v>
      </c>
      <c r="BL3" s="216">
        <f>Variables!$E$11</f>
        <v>0.03</v>
      </c>
      <c r="BM3" s="216">
        <f>Variables!$E$11</f>
        <v>0.03</v>
      </c>
      <c r="BN3" s="216">
        <f>Variables!$E$11</f>
        <v>0.03</v>
      </c>
      <c r="BO3" s="216">
        <f>Variables!$E$11</f>
        <v>0.03</v>
      </c>
      <c r="BP3" s="216">
        <f>Variables!$E$11</f>
        <v>0.03</v>
      </c>
      <c r="BQ3" s="216">
        <f>Variables!$E$11</f>
        <v>0.03</v>
      </c>
    </row>
    <row r="4" spans="1:77" ht="16" customHeight="1">
      <c r="E4" s="333"/>
      <c r="F4" s="333"/>
      <c r="G4" s="333"/>
      <c r="H4" s="333"/>
      <c r="I4" s="249" t="s">
        <v>298</v>
      </c>
      <c r="J4" s="200">
        <f>J8/J7</f>
        <v>3264.2487046632123</v>
      </c>
      <c r="K4" s="200">
        <f t="shared" ref="K4:BQ4" si="1">K8/K7</f>
        <v>3362.1761658031087</v>
      </c>
      <c r="L4" s="200">
        <f t="shared" si="1"/>
        <v>3463.0414507772016</v>
      </c>
      <c r="M4" s="200">
        <f t="shared" si="1"/>
        <v>3566.9326943005181</v>
      </c>
      <c r="N4" s="200">
        <f t="shared" si="1"/>
        <v>3673.9406751295337</v>
      </c>
      <c r="O4" s="200">
        <f t="shared" si="1"/>
        <v>3784.1588953834198</v>
      </c>
      <c r="P4" s="200">
        <f t="shared" si="1"/>
        <v>3897.6836622449218</v>
      </c>
      <c r="Q4" s="200">
        <f t="shared" si="1"/>
        <v>4014.6141721122699</v>
      </c>
      <c r="R4" s="200">
        <f t="shared" si="1"/>
        <v>4135.0525972756386</v>
      </c>
      <c r="S4" s="200">
        <f t="shared" si="1"/>
        <v>4259.1041751939074</v>
      </c>
      <c r="T4" s="200">
        <f t="shared" si="1"/>
        <v>4386.8773004497252</v>
      </c>
      <c r="U4" s="200">
        <f t="shared" si="1"/>
        <v>4518.4836194632171</v>
      </c>
      <c r="V4" s="200">
        <f t="shared" si="1"/>
        <v>4654.0381280471138</v>
      </c>
      <c r="W4" s="200">
        <f t="shared" si="1"/>
        <v>4793.6592718885267</v>
      </c>
      <c r="X4" s="200">
        <f t="shared" si="1"/>
        <v>4937.4690500451825</v>
      </c>
      <c r="Y4" s="200">
        <f t="shared" si="1"/>
        <v>5085.593121546538</v>
      </c>
      <c r="Z4" s="200">
        <f t="shared" si="1"/>
        <v>5238.1609151929342</v>
      </c>
      <c r="AA4" s="200">
        <f t="shared" si="1"/>
        <v>5395.3057426487221</v>
      </c>
      <c r="AB4" s="200">
        <f t="shared" si="1"/>
        <v>5557.1649149281848</v>
      </c>
      <c r="AC4" s="200">
        <f t="shared" si="1"/>
        <v>5723.8798623760304</v>
      </c>
      <c r="AD4" s="200">
        <f t="shared" si="1"/>
        <v>5895.5962582473112</v>
      </c>
      <c r="AE4" s="200">
        <f t="shared" si="1"/>
        <v>6072.4641459947297</v>
      </c>
      <c r="AF4" s="200">
        <f t="shared" si="1"/>
        <v>6254.6380703745726</v>
      </c>
      <c r="AG4" s="200">
        <f t="shared" si="1"/>
        <v>6442.2772124858093</v>
      </c>
      <c r="AH4" s="200">
        <f t="shared" si="1"/>
        <v>6635.5455288603844</v>
      </c>
      <c r="AI4" s="200">
        <f t="shared" si="1"/>
        <v>6834.6118947261957</v>
      </c>
      <c r="AJ4" s="200">
        <f t="shared" si="1"/>
        <v>7039.6502515679822</v>
      </c>
      <c r="AK4" s="200">
        <f t="shared" si="1"/>
        <v>7250.8397591150215</v>
      </c>
      <c r="AL4" s="200">
        <f t="shared" si="1"/>
        <v>7468.3649518884722</v>
      </c>
      <c r="AM4" s="200">
        <f t="shared" si="1"/>
        <v>7692.4159004451267</v>
      </c>
      <c r="AN4" s="200">
        <f t="shared" si="1"/>
        <v>7923.1883774584803</v>
      </c>
      <c r="AO4" s="200">
        <f t="shared" si="1"/>
        <v>8160.884028782235</v>
      </c>
      <c r="AP4" s="200">
        <f t="shared" si="1"/>
        <v>8405.7105496457025</v>
      </c>
      <c r="AQ4" s="200">
        <f t="shared" si="1"/>
        <v>8657.8818661350742</v>
      </c>
      <c r="AR4" s="200">
        <f t="shared" si="1"/>
        <v>8917.6183221191259</v>
      </c>
      <c r="AS4" s="200">
        <f t="shared" si="1"/>
        <v>9185.1468717826992</v>
      </c>
      <c r="AT4" s="200">
        <f t="shared" si="1"/>
        <v>9460.7012779361812</v>
      </c>
      <c r="AU4" s="200">
        <f t="shared" si="1"/>
        <v>9744.5223162742677</v>
      </c>
      <c r="AV4" s="200">
        <f t="shared" si="1"/>
        <v>10036.857985762495</v>
      </c>
      <c r="AW4" s="200">
        <f t="shared" si="1"/>
        <v>10337.96372533537</v>
      </c>
      <c r="AX4" s="200">
        <f t="shared" si="1"/>
        <v>10648.10263709543</v>
      </c>
      <c r="AY4" s="200">
        <f t="shared" si="1"/>
        <v>10967.545716208295</v>
      </c>
      <c r="AZ4" s="200">
        <f t="shared" si="1"/>
        <v>11296.572087694543</v>
      </c>
      <c r="BA4" s="200">
        <f t="shared" si="1"/>
        <v>11635.469250325381</v>
      </c>
      <c r="BB4" s="200">
        <f t="shared" si="1"/>
        <v>11984.533327835145</v>
      </c>
      <c r="BC4" s="200">
        <f t="shared" si="1"/>
        <v>12344.069327670199</v>
      </c>
      <c r="BD4" s="200">
        <f t="shared" si="1"/>
        <v>12714.391407500305</v>
      </c>
      <c r="BE4" s="200">
        <f t="shared" si="1"/>
        <v>13095.823149725315</v>
      </c>
      <c r="BF4" s="200">
        <f t="shared" si="1"/>
        <v>13488.697844217075</v>
      </c>
      <c r="BG4" s="200">
        <f t="shared" si="1"/>
        <v>13893.358779543587</v>
      </c>
      <c r="BH4" s="200">
        <f t="shared" si="1"/>
        <v>14310.159542929896</v>
      </c>
      <c r="BI4" s="200">
        <f t="shared" si="1"/>
        <v>14739.464329217793</v>
      </c>
      <c r="BJ4" s="200">
        <f t="shared" si="1"/>
        <v>15181.648259094327</v>
      </c>
      <c r="BK4" s="200">
        <f t="shared" si="1"/>
        <v>15637.097706867158</v>
      </c>
      <c r="BL4" s="200">
        <f t="shared" si="1"/>
        <v>16106.210638073173</v>
      </c>
      <c r="BM4" s="200">
        <f t="shared" si="1"/>
        <v>16589.396957215369</v>
      </c>
      <c r="BN4" s="200">
        <f t="shared" si="1"/>
        <v>17087.078865931831</v>
      </c>
      <c r="BO4" s="200">
        <f t="shared" si="1"/>
        <v>17599.691231909786</v>
      </c>
      <c r="BP4" s="200">
        <f t="shared" si="1"/>
        <v>18127.68196886708</v>
      </c>
      <c r="BQ4" s="200">
        <f t="shared" si="1"/>
        <v>18671.512427933092</v>
      </c>
    </row>
    <row r="5" spans="1:77" ht="16" customHeight="1">
      <c r="A5" s="196" t="s">
        <v>32</v>
      </c>
      <c r="B5" s="196" t="s">
        <v>307</v>
      </c>
      <c r="E5" s="333"/>
      <c r="F5" s="333"/>
      <c r="G5" s="333"/>
      <c r="H5" s="333"/>
      <c r="I5" s="215" t="s">
        <v>58</v>
      </c>
      <c r="J5" s="217">
        <f>Variables!$E$12</f>
        <v>1.3299999999999999E-2</v>
      </c>
      <c r="K5" s="217">
        <f>Variables!$E$12</f>
        <v>1.3299999999999999E-2</v>
      </c>
      <c r="L5" s="217">
        <f>Variables!$E$12</f>
        <v>1.3299999999999999E-2</v>
      </c>
      <c r="M5" s="217">
        <f>Variables!$E$12</f>
        <v>1.3299999999999999E-2</v>
      </c>
      <c r="N5" s="217">
        <f>Variables!$E$12</f>
        <v>1.3299999999999999E-2</v>
      </c>
      <c r="O5" s="217">
        <f>Variables!$E$12</f>
        <v>1.3299999999999999E-2</v>
      </c>
      <c r="P5" s="217">
        <f>Variables!$E$12</f>
        <v>1.3299999999999999E-2</v>
      </c>
      <c r="Q5" s="217">
        <f>Variables!$E$12</f>
        <v>1.3299999999999999E-2</v>
      </c>
      <c r="R5" s="217">
        <f>Variables!$E$12</f>
        <v>1.3299999999999999E-2</v>
      </c>
      <c r="S5" s="217">
        <f>Variables!$E$12</f>
        <v>1.3299999999999999E-2</v>
      </c>
      <c r="T5" s="217">
        <f>Variables!$E$12</f>
        <v>1.3299999999999999E-2</v>
      </c>
      <c r="U5" s="217">
        <f>Variables!$E$12</f>
        <v>1.3299999999999999E-2</v>
      </c>
      <c r="V5" s="217">
        <f>Variables!$E$12</f>
        <v>1.3299999999999999E-2</v>
      </c>
      <c r="W5" s="217">
        <f>Variables!$E$12</f>
        <v>1.3299999999999999E-2</v>
      </c>
      <c r="X5" s="217">
        <f>Variables!$E$12</f>
        <v>1.3299999999999999E-2</v>
      </c>
      <c r="Y5" s="217">
        <f>Variables!$E$12</f>
        <v>1.3299999999999999E-2</v>
      </c>
      <c r="Z5" s="217">
        <f>Variables!$E$12</f>
        <v>1.3299999999999999E-2</v>
      </c>
      <c r="AA5" s="217">
        <f>Variables!$E$12</f>
        <v>1.3299999999999999E-2</v>
      </c>
      <c r="AB5" s="217">
        <f>Variables!$E$12</f>
        <v>1.3299999999999999E-2</v>
      </c>
      <c r="AC5" s="217">
        <f>Variables!$E$12</f>
        <v>1.3299999999999999E-2</v>
      </c>
      <c r="AD5" s="217">
        <f>Variables!$E$12</f>
        <v>1.3299999999999999E-2</v>
      </c>
      <c r="AE5" s="217">
        <f>Variables!$E$12</f>
        <v>1.3299999999999999E-2</v>
      </c>
      <c r="AF5" s="217">
        <f>Variables!$E$12</f>
        <v>1.3299999999999999E-2</v>
      </c>
      <c r="AG5" s="217">
        <f>Variables!$E$12</f>
        <v>1.3299999999999999E-2</v>
      </c>
      <c r="AH5" s="217">
        <f>Variables!$E$12</f>
        <v>1.3299999999999999E-2</v>
      </c>
      <c r="AI5" s="217">
        <f>Variables!$E$12</f>
        <v>1.3299999999999999E-2</v>
      </c>
      <c r="AJ5" s="217">
        <f>Variables!$E$12</f>
        <v>1.3299999999999999E-2</v>
      </c>
      <c r="AK5" s="217">
        <f>Variables!$E$12</f>
        <v>1.3299999999999999E-2</v>
      </c>
      <c r="AL5" s="217">
        <f>Variables!$E$12</f>
        <v>1.3299999999999999E-2</v>
      </c>
      <c r="AM5" s="217">
        <f>Variables!$E$12</f>
        <v>1.3299999999999999E-2</v>
      </c>
      <c r="AN5" s="217">
        <f>Variables!$E$12</f>
        <v>1.3299999999999999E-2</v>
      </c>
      <c r="AO5" s="217">
        <f>Variables!$E$12</f>
        <v>1.3299999999999999E-2</v>
      </c>
      <c r="AP5" s="217">
        <f>Variables!$E$12</f>
        <v>1.3299999999999999E-2</v>
      </c>
      <c r="AQ5" s="217">
        <f>Variables!$E$12</f>
        <v>1.3299999999999999E-2</v>
      </c>
      <c r="AR5" s="217">
        <f>Variables!$E$12</f>
        <v>1.3299999999999999E-2</v>
      </c>
      <c r="AS5" s="217">
        <f>Variables!$E$12</f>
        <v>1.3299999999999999E-2</v>
      </c>
      <c r="AT5" s="217">
        <f>Variables!$E$12</f>
        <v>1.3299999999999999E-2</v>
      </c>
      <c r="AU5" s="217">
        <f>Variables!$E$12</f>
        <v>1.3299999999999999E-2</v>
      </c>
      <c r="AV5" s="217">
        <f>Variables!$E$12</f>
        <v>1.3299999999999999E-2</v>
      </c>
      <c r="AW5" s="217">
        <f>Variables!$E$12</f>
        <v>1.3299999999999999E-2</v>
      </c>
      <c r="AX5" s="217">
        <f>Variables!$E$12</f>
        <v>1.3299999999999999E-2</v>
      </c>
      <c r="AY5" s="217">
        <f>Variables!$E$12</f>
        <v>1.3299999999999999E-2</v>
      </c>
      <c r="AZ5" s="217">
        <f>Variables!$E$12</f>
        <v>1.3299999999999999E-2</v>
      </c>
      <c r="BA5" s="217">
        <f>Variables!$E$12</f>
        <v>1.3299999999999999E-2</v>
      </c>
      <c r="BB5" s="217">
        <f>Variables!$E$12</f>
        <v>1.3299999999999999E-2</v>
      </c>
      <c r="BC5" s="217">
        <f>Variables!$E$12</f>
        <v>1.3299999999999999E-2</v>
      </c>
      <c r="BD5" s="217">
        <f>Variables!$E$12</f>
        <v>1.3299999999999999E-2</v>
      </c>
      <c r="BE5" s="217">
        <f>Variables!$E$12</f>
        <v>1.3299999999999999E-2</v>
      </c>
      <c r="BF5" s="217">
        <f>Variables!$E$12</f>
        <v>1.3299999999999999E-2</v>
      </c>
      <c r="BG5" s="217">
        <f>Variables!$E$12</f>
        <v>1.3299999999999999E-2</v>
      </c>
      <c r="BH5" s="217">
        <f>Variables!$E$12</f>
        <v>1.3299999999999999E-2</v>
      </c>
      <c r="BI5" s="217">
        <f>Variables!$E$12</f>
        <v>1.3299999999999999E-2</v>
      </c>
      <c r="BJ5" s="217">
        <f>Variables!$E$12</f>
        <v>1.3299999999999999E-2</v>
      </c>
      <c r="BK5" s="217">
        <f>Variables!$E$12</f>
        <v>1.3299999999999999E-2</v>
      </c>
      <c r="BL5" s="217">
        <f>Variables!$E$12</f>
        <v>1.3299999999999999E-2</v>
      </c>
      <c r="BM5" s="217">
        <f>Variables!$E$12</f>
        <v>1.3299999999999999E-2</v>
      </c>
      <c r="BN5" s="217">
        <f>Variables!$E$12</f>
        <v>1.3299999999999999E-2</v>
      </c>
      <c r="BO5" s="217">
        <f>Variables!$E$12</f>
        <v>1.3299999999999999E-2</v>
      </c>
      <c r="BP5" s="217">
        <f>Variables!$E$12</f>
        <v>1.3299999999999999E-2</v>
      </c>
      <c r="BQ5" s="217">
        <f>Variables!$E$12</f>
        <v>1.3299999999999999E-2</v>
      </c>
    </row>
    <row r="6" spans="1:77" ht="16" customHeight="1">
      <c r="A6" s="212" t="s">
        <v>59</v>
      </c>
      <c r="B6" s="218">
        <f>Variables!$E$14</f>
        <v>0.4</v>
      </c>
      <c r="E6" s="333"/>
      <c r="F6" s="333"/>
      <c r="G6" s="333"/>
      <c r="H6" s="333"/>
      <c r="I6" s="215" t="s">
        <v>302</v>
      </c>
      <c r="J6" s="200">
        <f>J4/J5</f>
        <v>245432.23343332423</v>
      </c>
      <c r="K6" s="200">
        <f>K4/K5</f>
        <v>252795.20043632397</v>
      </c>
      <c r="L6" s="200">
        <f t="shared" ref="L6:BQ6" si="2">L4/L5</f>
        <v>260379.05644941368</v>
      </c>
      <c r="M6" s="200">
        <f t="shared" si="2"/>
        <v>268190.4281428961</v>
      </c>
      <c r="N6" s="200">
        <f t="shared" si="2"/>
        <v>276236.14098718303</v>
      </c>
      <c r="O6" s="200">
        <f t="shared" si="2"/>
        <v>284523.22521679848</v>
      </c>
      <c r="P6" s="200">
        <f t="shared" si="2"/>
        <v>293058.92197330244</v>
      </c>
      <c r="Q6" s="200">
        <f t="shared" si="2"/>
        <v>301850.68963250151</v>
      </c>
      <c r="R6" s="200">
        <f t="shared" si="2"/>
        <v>310906.21032147662</v>
      </c>
      <c r="S6" s="200">
        <f t="shared" si="2"/>
        <v>320233.39663112088</v>
      </c>
      <c r="T6" s="200">
        <f t="shared" si="2"/>
        <v>329840.39853005455</v>
      </c>
      <c r="U6" s="200">
        <f t="shared" si="2"/>
        <v>339735.61048595619</v>
      </c>
      <c r="V6" s="200">
        <f t="shared" si="2"/>
        <v>349927.67880053486</v>
      </c>
      <c r="W6" s="200">
        <f t="shared" si="2"/>
        <v>360425.50916455092</v>
      </c>
      <c r="X6" s="200">
        <f t="shared" si="2"/>
        <v>371238.27443948743</v>
      </c>
      <c r="Y6" s="200">
        <f t="shared" si="2"/>
        <v>382375.42267267202</v>
      </c>
      <c r="Z6" s="200">
        <f t="shared" si="2"/>
        <v>393846.68535285222</v>
      </c>
      <c r="AA6" s="200">
        <f t="shared" si="2"/>
        <v>405662.08591343777</v>
      </c>
      <c r="AB6" s="200">
        <f t="shared" si="2"/>
        <v>417831.94849084096</v>
      </c>
      <c r="AC6" s="200">
        <f t="shared" si="2"/>
        <v>430366.90694556624</v>
      </c>
      <c r="AD6" s="200">
        <f t="shared" si="2"/>
        <v>443277.91415393318</v>
      </c>
      <c r="AE6" s="200">
        <f t="shared" si="2"/>
        <v>456576.25157855114</v>
      </c>
      <c r="AF6" s="200">
        <f t="shared" si="2"/>
        <v>470273.53912590776</v>
      </c>
      <c r="AG6" s="200">
        <f t="shared" si="2"/>
        <v>484381.74529968493</v>
      </c>
      <c r="AH6" s="200">
        <f t="shared" si="2"/>
        <v>498913.19765867555</v>
      </c>
      <c r="AI6" s="200">
        <f t="shared" si="2"/>
        <v>513880.59358843579</v>
      </c>
      <c r="AJ6" s="200">
        <f t="shared" si="2"/>
        <v>529297.01139608887</v>
      </c>
      <c r="AK6" s="200">
        <f t="shared" si="2"/>
        <v>545175.9217379716</v>
      </c>
      <c r="AL6" s="200">
        <f t="shared" si="2"/>
        <v>561531.19939011068</v>
      </c>
      <c r="AM6" s="200">
        <f t="shared" si="2"/>
        <v>578377.13537181402</v>
      </c>
      <c r="AN6" s="200">
        <f t="shared" si="2"/>
        <v>595728.44943296851</v>
      </c>
      <c r="AO6" s="200">
        <f t="shared" si="2"/>
        <v>613600.30291595752</v>
      </c>
      <c r="AP6" s="200">
        <f t="shared" si="2"/>
        <v>632008.31200343627</v>
      </c>
      <c r="AQ6" s="200">
        <f t="shared" si="2"/>
        <v>650968.56136353943</v>
      </c>
      <c r="AR6" s="200">
        <f t="shared" si="2"/>
        <v>670497.61820444558</v>
      </c>
      <c r="AS6" s="200">
        <f t="shared" si="2"/>
        <v>690612.54675057891</v>
      </c>
      <c r="AT6" s="200">
        <f t="shared" si="2"/>
        <v>711330.92315309634</v>
      </c>
      <c r="AU6" s="200">
        <f t="shared" si="2"/>
        <v>732670.85084768932</v>
      </c>
      <c r="AV6" s="200">
        <f t="shared" si="2"/>
        <v>754650.97637311998</v>
      </c>
      <c r="AW6" s="200">
        <f t="shared" si="2"/>
        <v>777290.50566431356</v>
      </c>
      <c r="AX6" s="200">
        <f t="shared" si="2"/>
        <v>800609.22083424288</v>
      </c>
      <c r="AY6" s="200">
        <f t="shared" si="2"/>
        <v>824627.49745927029</v>
      </c>
      <c r="AZ6" s="200">
        <f t="shared" si="2"/>
        <v>849366.32238304836</v>
      </c>
      <c r="BA6" s="200">
        <f t="shared" si="2"/>
        <v>874847.31205453991</v>
      </c>
      <c r="BB6" s="200">
        <f t="shared" si="2"/>
        <v>901092.73141617631</v>
      </c>
      <c r="BC6" s="200">
        <f t="shared" si="2"/>
        <v>928125.51335866156</v>
      </c>
      <c r="BD6" s="200">
        <f t="shared" si="2"/>
        <v>955969.27875942143</v>
      </c>
      <c r="BE6" s="200">
        <f t="shared" si="2"/>
        <v>984648.35712220415</v>
      </c>
      <c r="BF6" s="200">
        <f t="shared" si="2"/>
        <v>1014187.8078358703</v>
      </c>
      <c r="BG6" s="200">
        <f t="shared" si="2"/>
        <v>1044613.4420709464</v>
      </c>
      <c r="BH6" s="200">
        <f t="shared" si="2"/>
        <v>1075951.8453330749</v>
      </c>
      <c r="BI6" s="200">
        <f t="shared" si="2"/>
        <v>1108230.4006930671</v>
      </c>
      <c r="BJ6" s="200">
        <f t="shared" si="2"/>
        <v>1141477.3127138591</v>
      </c>
      <c r="BK6" s="200">
        <f t="shared" si="2"/>
        <v>1175721.6320952752</v>
      </c>
      <c r="BL6" s="200">
        <f t="shared" si="2"/>
        <v>1210993.2810581333</v>
      </c>
      <c r="BM6" s="200">
        <f t="shared" si="2"/>
        <v>1247323.0794898774</v>
      </c>
      <c r="BN6" s="200">
        <f t="shared" si="2"/>
        <v>1284742.7718745738</v>
      </c>
      <c r="BO6" s="200">
        <f t="shared" si="2"/>
        <v>1323285.0550308111</v>
      </c>
      <c r="BP6" s="200">
        <f t="shared" si="2"/>
        <v>1362983.6066817355</v>
      </c>
      <c r="BQ6" s="200">
        <f t="shared" si="2"/>
        <v>1403873.1148821875</v>
      </c>
    </row>
    <row r="7" spans="1:77" ht="16" customHeight="1">
      <c r="A7" s="212" t="s">
        <v>15</v>
      </c>
      <c r="B7" s="218">
        <f>Variables!$E$15</f>
        <v>0.1</v>
      </c>
      <c r="E7" s="333"/>
      <c r="F7" s="333"/>
      <c r="G7" s="333"/>
      <c r="H7" s="333"/>
      <c r="I7" s="215" t="s">
        <v>23</v>
      </c>
      <c r="J7" s="219">
        <f>Variables!$E$13</f>
        <v>100</v>
      </c>
      <c r="K7" s="219">
        <f>Variables!$E$13</f>
        <v>100</v>
      </c>
      <c r="L7" s="219">
        <f>Variables!$E$13</f>
        <v>100</v>
      </c>
      <c r="M7" s="219">
        <f>Variables!$E$13</f>
        <v>100</v>
      </c>
      <c r="N7" s="219">
        <f>Variables!$E$13</f>
        <v>100</v>
      </c>
      <c r="O7" s="219">
        <f>Variables!$E$13</f>
        <v>100</v>
      </c>
      <c r="P7" s="219">
        <f>Variables!$E$13</f>
        <v>100</v>
      </c>
      <c r="Q7" s="219">
        <f>Variables!$E$13</f>
        <v>100</v>
      </c>
      <c r="R7" s="219">
        <f>Variables!$E$13</f>
        <v>100</v>
      </c>
      <c r="S7" s="219">
        <f>Variables!$E$13</f>
        <v>100</v>
      </c>
      <c r="T7" s="219">
        <f>Variables!$E$13</f>
        <v>100</v>
      </c>
      <c r="U7" s="219">
        <f>Variables!$E$13</f>
        <v>100</v>
      </c>
      <c r="V7" s="219">
        <f>Variables!$E$13</f>
        <v>100</v>
      </c>
      <c r="W7" s="219">
        <f>Variables!$E$13</f>
        <v>100</v>
      </c>
      <c r="X7" s="219">
        <f>Variables!$E$13</f>
        <v>100</v>
      </c>
      <c r="Y7" s="219">
        <f>Variables!$E$13</f>
        <v>100</v>
      </c>
      <c r="Z7" s="219">
        <f>Variables!$E$13</f>
        <v>100</v>
      </c>
      <c r="AA7" s="219">
        <f>Variables!$E$13</f>
        <v>100</v>
      </c>
      <c r="AB7" s="219">
        <f>Variables!$E$13</f>
        <v>100</v>
      </c>
      <c r="AC7" s="219">
        <f>Variables!$E$13</f>
        <v>100</v>
      </c>
      <c r="AD7" s="219">
        <f>Variables!$E$13</f>
        <v>100</v>
      </c>
      <c r="AE7" s="219">
        <f>Variables!$E$13</f>
        <v>100</v>
      </c>
      <c r="AF7" s="219">
        <f>Variables!$E$13</f>
        <v>100</v>
      </c>
      <c r="AG7" s="219">
        <f>Variables!$E$13</f>
        <v>100</v>
      </c>
      <c r="AH7" s="219">
        <f>Variables!$E$13</f>
        <v>100</v>
      </c>
      <c r="AI7" s="219">
        <f>Variables!$E$13</f>
        <v>100</v>
      </c>
      <c r="AJ7" s="219">
        <f>Variables!$E$13</f>
        <v>100</v>
      </c>
      <c r="AK7" s="219">
        <f>Variables!$E$13</f>
        <v>100</v>
      </c>
      <c r="AL7" s="219">
        <f>Variables!$E$13</f>
        <v>100</v>
      </c>
      <c r="AM7" s="219">
        <f>Variables!$E$13</f>
        <v>100</v>
      </c>
      <c r="AN7" s="219">
        <f>Variables!$E$13</f>
        <v>100</v>
      </c>
      <c r="AO7" s="219">
        <f>Variables!$E$13</f>
        <v>100</v>
      </c>
      <c r="AP7" s="219">
        <f>Variables!$E$13</f>
        <v>100</v>
      </c>
      <c r="AQ7" s="219">
        <f>Variables!$E$13</f>
        <v>100</v>
      </c>
      <c r="AR7" s="219">
        <f>Variables!$E$13</f>
        <v>100</v>
      </c>
      <c r="AS7" s="219">
        <f>Variables!$E$13</f>
        <v>100</v>
      </c>
      <c r="AT7" s="219">
        <f>Variables!$E$13</f>
        <v>100</v>
      </c>
      <c r="AU7" s="219">
        <f>Variables!$E$13</f>
        <v>100</v>
      </c>
      <c r="AV7" s="219">
        <f>Variables!$E$13</f>
        <v>100</v>
      </c>
      <c r="AW7" s="219">
        <f>Variables!$E$13</f>
        <v>100</v>
      </c>
      <c r="AX7" s="219">
        <f>Variables!$E$13</f>
        <v>100</v>
      </c>
      <c r="AY7" s="219">
        <f>Variables!$E$13</f>
        <v>100</v>
      </c>
      <c r="AZ7" s="219">
        <f>Variables!$E$13</f>
        <v>100</v>
      </c>
      <c r="BA7" s="219">
        <f>Variables!$E$13</f>
        <v>100</v>
      </c>
      <c r="BB7" s="219">
        <f>Variables!$E$13</f>
        <v>100</v>
      </c>
      <c r="BC7" s="219">
        <f>Variables!$E$13</f>
        <v>100</v>
      </c>
      <c r="BD7" s="219">
        <f>Variables!$E$13</f>
        <v>100</v>
      </c>
      <c r="BE7" s="219">
        <f>Variables!$E$13</f>
        <v>100</v>
      </c>
      <c r="BF7" s="219">
        <f>Variables!$E$13</f>
        <v>100</v>
      </c>
      <c r="BG7" s="219">
        <f>Variables!$E$13</f>
        <v>100</v>
      </c>
      <c r="BH7" s="219">
        <f>Variables!$E$13</f>
        <v>100</v>
      </c>
      <c r="BI7" s="219">
        <f>Variables!$E$13</f>
        <v>100</v>
      </c>
      <c r="BJ7" s="219">
        <f>Variables!$E$13</f>
        <v>100</v>
      </c>
      <c r="BK7" s="219">
        <f>Variables!$E$13</f>
        <v>100</v>
      </c>
      <c r="BL7" s="219">
        <f>Variables!$E$13</f>
        <v>100</v>
      </c>
      <c r="BM7" s="219">
        <f>Variables!$E$13</f>
        <v>100</v>
      </c>
      <c r="BN7" s="219">
        <f>Variables!$E$13</f>
        <v>100</v>
      </c>
      <c r="BO7" s="219">
        <f>Variables!$E$13</f>
        <v>100</v>
      </c>
      <c r="BP7" s="219">
        <f>Variables!$E$13</f>
        <v>100</v>
      </c>
      <c r="BQ7" s="219">
        <f>Variables!$E$13</f>
        <v>100</v>
      </c>
    </row>
    <row r="8" spans="1:77" ht="16" customHeight="1">
      <c r="A8" s="212" t="s">
        <v>76</v>
      </c>
      <c r="B8" s="218">
        <f>Variables!$E$17</f>
        <v>0.03</v>
      </c>
      <c r="E8" s="333"/>
      <c r="F8" s="333"/>
      <c r="G8" s="333"/>
      <c r="H8" s="333"/>
      <c r="I8" s="215" t="s">
        <v>74</v>
      </c>
      <c r="J8" s="201">
        <f>Variables!E18</f>
        <v>326424.87046632124</v>
      </c>
      <c r="K8" s="201">
        <f>J8*(1+$B$8)</f>
        <v>336217.61658031086</v>
      </c>
      <c r="L8" s="201">
        <f>K8*(1+$B$8)</f>
        <v>346304.14507772017</v>
      </c>
      <c r="M8" s="201">
        <f>L8*(1+$B$8)</f>
        <v>356693.26943005179</v>
      </c>
      <c r="N8" s="201">
        <f>M8*(1+$B$8)</f>
        <v>367394.06751295336</v>
      </c>
      <c r="O8" s="201">
        <f t="shared" ref="O8:BQ8" si="3">N8*(1+$B$8)</f>
        <v>378415.88953834196</v>
      </c>
      <c r="P8" s="201">
        <f t="shared" si="3"/>
        <v>389768.3662244922</v>
      </c>
      <c r="Q8" s="201">
        <f t="shared" si="3"/>
        <v>401461.417211227</v>
      </c>
      <c r="R8" s="201">
        <f t="shared" si="3"/>
        <v>413505.25972756383</v>
      </c>
      <c r="S8" s="201">
        <f t="shared" si="3"/>
        <v>425910.41751939076</v>
      </c>
      <c r="T8" s="201">
        <f t="shared" si="3"/>
        <v>438687.7300449725</v>
      </c>
      <c r="U8" s="201">
        <f t="shared" si="3"/>
        <v>451848.36194632167</v>
      </c>
      <c r="V8" s="201">
        <f t="shared" si="3"/>
        <v>465403.81280471134</v>
      </c>
      <c r="W8" s="201">
        <f t="shared" si="3"/>
        <v>479365.92718885269</v>
      </c>
      <c r="X8" s="201">
        <f t="shared" si="3"/>
        <v>493746.90500451828</v>
      </c>
      <c r="Y8" s="201">
        <f t="shared" si="3"/>
        <v>508559.31215465383</v>
      </c>
      <c r="Z8" s="201">
        <f t="shared" si="3"/>
        <v>523816.09151929343</v>
      </c>
      <c r="AA8" s="201">
        <f t="shared" si="3"/>
        <v>539530.57426487224</v>
      </c>
      <c r="AB8" s="201">
        <f t="shared" si="3"/>
        <v>555716.49149281846</v>
      </c>
      <c r="AC8" s="201">
        <f t="shared" si="3"/>
        <v>572387.98623760301</v>
      </c>
      <c r="AD8" s="201">
        <f t="shared" si="3"/>
        <v>589559.62582473108</v>
      </c>
      <c r="AE8" s="201">
        <f t="shared" si="3"/>
        <v>607246.41459947301</v>
      </c>
      <c r="AF8" s="201">
        <f t="shared" si="3"/>
        <v>625463.80703745724</v>
      </c>
      <c r="AG8" s="201">
        <f t="shared" si="3"/>
        <v>644227.72124858096</v>
      </c>
      <c r="AH8" s="201">
        <f t="shared" si="3"/>
        <v>663554.55288603844</v>
      </c>
      <c r="AI8" s="201">
        <f t="shared" si="3"/>
        <v>683461.18947261956</v>
      </c>
      <c r="AJ8" s="201">
        <f t="shared" si="3"/>
        <v>703965.02515679819</v>
      </c>
      <c r="AK8" s="201">
        <f t="shared" si="3"/>
        <v>725083.97591150214</v>
      </c>
      <c r="AL8" s="201">
        <f t="shared" si="3"/>
        <v>746836.49518884718</v>
      </c>
      <c r="AM8" s="201">
        <f t="shared" si="3"/>
        <v>769241.59004451265</v>
      </c>
      <c r="AN8" s="201">
        <f t="shared" si="3"/>
        <v>792318.837745848</v>
      </c>
      <c r="AO8" s="201">
        <f t="shared" si="3"/>
        <v>816088.40287822345</v>
      </c>
      <c r="AP8" s="201">
        <f t="shared" si="3"/>
        <v>840571.05496457021</v>
      </c>
      <c r="AQ8" s="201">
        <f t="shared" si="3"/>
        <v>865788.18661350734</v>
      </c>
      <c r="AR8" s="201">
        <f t="shared" si="3"/>
        <v>891761.83221191261</v>
      </c>
      <c r="AS8" s="201">
        <f t="shared" si="3"/>
        <v>918514.68717826996</v>
      </c>
      <c r="AT8" s="201">
        <f t="shared" si="3"/>
        <v>946070.12779361813</v>
      </c>
      <c r="AU8" s="201">
        <f t="shared" si="3"/>
        <v>974452.23162742669</v>
      </c>
      <c r="AV8" s="201">
        <f t="shared" si="3"/>
        <v>1003685.7985762495</v>
      </c>
      <c r="AW8" s="201">
        <f t="shared" si="3"/>
        <v>1033796.372533537</v>
      </c>
      <c r="AX8" s="201">
        <f t="shared" si="3"/>
        <v>1064810.263709543</v>
      </c>
      <c r="AY8" s="201">
        <f t="shared" si="3"/>
        <v>1096754.5716208294</v>
      </c>
      <c r="AZ8" s="201">
        <f t="shared" si="3"/>
        <v>1129657.2087694544</v>
      </c>
      <c r="BA8" s="201">
        <f t="shared" si="3"/>
        <v>1163546.9250325381</v>
      </c>
      <c r="BB8" s="201">
        <f t="shared" si="3"/>
        <v>1198453.3327835144</v>
      </c>
      <c r="BC8" s="201">
        <f t="shared" si="3"/>
        <v>1234406.9327670198</v>
      </c>
      <c r="BD8" s="201">
        <f t="shared" si="3"/>
        <v>1271439.1407500305</v>
      </c>
      <c r="BE8" s="201">
        <f t="shared" si="3"/>
        <v>1309582.3149725315</v>
      </c>
      <c r="BF8" s="201">
        <f t="shared" si="3"/>
        <v>1348869.7844217075</v>
      </c>
      <c r="BG8" s="201">
        <f t="shared" si="3"/>
        <v>1389335.8779543587</v>
      </c>
      <c r="BH8" s="201">
        <f t="shared" si="3"/>
        <v>1431015.9542929896</v>
      </c>
      <c r="BI8" s="201">
        <f t="shared" si="3"/>
        <v>1473946.4329217793</v>
      </c>
      <c r="BJ8" s="201">
        <f t="shared" si="3"/>
        <v>1518164.8259094327</v>
      </c>
      <c r="BK8" s="201">
        <f t="shared" si="3"/>
        <v>1563709.7706867158</v>
      </c>
      <c r="BL8" s="201">
        <f t="shared" si="3"/>
        <v>1610621.0638073173</v>
      </c>
      <c r="BM8" s="201">
        <f t="shared" si="3"/>
        <v>1658939.6957215369</v>
      </c>
      <c r="BN8" s="201">
        <f t="shared" si="3"/>
        <v>1708707.886593183</v>
      </c>
      <c r="BO8" s="201">
        <f t="shared" si="3"/>
        <v>1759969.1231909785</v>
      </c>
      <c r="BP8" s="201">
        <f t="shared" si="3"/>
        <v>1812768.196886708</v>
      </c>
      <c r="BQ8" s="201">
        <f t="shared" si="3"/>
        <v>1867151.2427933093</v>
      </c>
    </row>
    <row r="9" spans="1:77" ht="16" customHeight="1">
      <c r="A9" s="212" t="s">
        <v>303</v>
      </c>
      <c r="B9" s="218">
        <f>Variables!$E$39</f>
        <v>0.18</v>
      </c>
      <c r="E9" s="333"/>
      <c r="F9" s="333"/>
      <c r="G9" s="333"/>
      <c r="H9" s="333"/>
      <c r="I9" s="214" t="s">
        <v>24</v>
      </c>
      <c r="J9" s="202">
        <f>J8/J2</f>
        <v>3333.3333333333335</v>
      </c>
      <c r="K9" s="202">
        <f>K8/K2</f>
        <v>3333.3333333333335</v>
      </c>
      <c r="L9" s="202">
        <f t="shared" ref="L9:BQ9" si="4">L8/L2</f>
        <v>3333.3333333333335</v>
      </c>
      <c r="M9" s="202">
        <f t="shared" si="4"/>
        <v>3333.3333333333335</v>
      </c>
      <c r="N9" s="202">
        <f t="shared" si="4"/>
        <v>3333.3333333333335</v>
      </c>
      <c r="O9" s="202">
        <f t="shared" si="4"/>
        <v>3333.3333333333335</v>
      </c>
      <c r="P9" s="202">
        <f t="shared" si="4"/>
        <v>3333.3333333333335</v>
      </c>
      <c r="Q9" s="202">
        <f t="shared" si="4"/>
        <v>3333.3333333333335</v>
      </c>
      <c r="R9" s="202">
        <f t="shared" si="4"/>
        <v>3333.333333333333</v>
      </c>
      <c r="S9" s="202">
        <f t="shared" si="4"/>
        <v>3333.3333333333335</v>
      </c>
      <c r="T9" s="202">
        <f t="shared" si="4"/>
        <v>3333.3333333333335</v>
      </c>
      <c r="U9" s="202">
        <f t="shared" si="4"/>
        <v>3333.333333333333</v>
      </c>
      <c r="V9" s="202">
        <f t="shared" si="4"/>
        <v>3333.333333333333</v>
      </c>
      <c r="W9" s="202">
        <f t="shared" si="4"/>
        <v>3333.3333333333335</v>
      </c>
      <c r="X9" s="202">
        <f t="shared" si="4"/>
        <v>3333.3333333333335</v>
      </c>
      <c r="Y9" s="202">
        <f t="shared" si="4"/>
        <v>3333.3333333333339</v>
      </c>
      <c r="Z9" s="202">
        <f t="shared" si="4"/>
        <v>3333.3333333333335</v>
      </c>
      <c r="AA9" s="202">
        <f t="shared" si="4"/>
        <v>3333.3333333333335</v>
      </c>
      <c r="AB9" s="202">
        <f t="shared" si="4"/>
        <v>3333.3333333333335</v>
      </c>
      <c r="AC9" s="202">
        <f t="shared" si="4"/>
        <v>3333.3333333333335</v>
      </c>
      <c r="AD9" s="202">
        <f t="shared" si="4"/>
        <v>3333.333333333333</v>
      </c>
      <c r="AE9" s="202">
        <f t="shared" si="4"/>
        <v>3333.3333333333339</v>
      </c>
      <c r="AF9" s="202">
        <f t="shared" si="4"/>
        <v>3333.3333333333335</v>
      </c>
      <c r="AG9" s="202">
        <f t="shared" si="4"/>
        <v>3333.3333333333335</v>
      </c>
      <c r="AH9" s="202">
        <f t="shared" si="4"/>
        <v>3333.3333333333335</v>
      </c>
      <c r="AI9" s="202">
        <f t="shared" si="4"/>
        <v>3333.3333333333335</v>
      </c>
      <c r="AJ9" s="202">
        <f t="shared" si="4"/>
        <v>3333.3333333333335</v>
      </c>
      <c r="AK9" s="202">
        <f t="shared" si="4"/>
        <v>3333.3333333333335</v>
      </c>
      <c r="AL9" s="202">
        <f t="shared" si="4"/>
        <v>3333.333333333333</v>
      </c>
      <c r="AM9" s="202">
        <f t="shared" si="4"/>
        <v>3333.3333333333335</v>
      </c>
      <c r="AN9" s="202">
        <f t="shared" si="4"/>
        <v>3333.3333333333335</v>
      </c>
      <c r="AO9" s="202">
        <f t="shared" si="4"/>
        <v>3333.3333333333335</v>
      </c>
      <c r="AP9" s="202">
        <f t="shared" si="4"/>
        <v>3333.3333333333335</v>
      </c>
      <c r="AQ9" s="202">
        <f t="shared" si="4"/>
        <v>3333.333333333333</v>
      </c>
      <c r="AR9" s="202">
        <f t="shared" si="4"/>
        <v>3333.3333333333335</v>
      </c>
      <c r="AS9" s="202">
        <f t="shared" si="4"/>
        <v>3333.3333333333339</v>
      </c>
      <c r="AT9" s="202">
        <f t="shared" si="4"/>
        <v>3333.3333333333335</v>
      </c>
      <c r="AU9" s="202">
        <f t="shared" si="4"/>
        <v>3333.3333333333335</v>
      </c>
      <c r="AV9" s="202">
        <f t="shared" si="4"/>
        <v>3333.3333333333335</v>
      </c>
      <c r="AW9" s="202">
        <f t="shared" si="4"/>
        <v>3333.3333333333335</v>
      </c>
      <c r="AX9" s="202">
        <f t="shared" si="4"/>
        <v>3333.3333333333335</v>
      </c>
      <c r="AY9" s="202">
        <f t="shared" si="4"/>
        <v>3333.3333333333335</v>
      </c>
      <c r="AZ9" s="202">
        <f t="shared" si="4"/>
        <v>3333.3333333333335</v>
      </c>
      <c r="BA9" s="202">
        <f t="shared" si="4"/>
        <v>3333.3333333333335</v>
      </c>
      <c r="BB9" s="202">
        <f t="shared" si="4"/>
        <v>3333.3333333333335</v>
      </c>
      <c r="BC9" s="202">
        <f t="shared" si="4"/>
        <v>3333.333333333333</v>
      </c>
      <c r="BD9" s="202">
        <f t="shared" si="4"/>
        <v>3333.3333333333335</v>
      </c>
      <c r="BE9" s="202">
        <f t="shared" si="4"/>
        <v>3333.3333333333335</v>
      </c>
      <c r="BF9" s="202">
        <f t="shared" si="4"/>
        <v>3333.3333333333335</v>
      </c>
      <c r="BG9" s="202">
        <f t="shared" si="4"/>
        <v>3333.3333333333335</v>
      </c>
      <c r="BH9" s="202">
        <f t="shared" si="4"/>
        <v>3333.333333333333</v>
      </c>
      <c r="BI9" s="202">
        <f t="shared" si="4"/>
        <v>3333.3333333333335</v>
      </c>
      <c r="BJ9" s="202">
        <f t="shared" si="4"/>
        <v>3333.3333333333335</v>
      </c>
      <c r="BK9" s="202">
        <f t="shared" si="4"/>
        <v>3333.3333333333335</v>
      </c>
      <c r="BL9" s="202">
        <f t="shared" si="4"/>
        <v>3333.3333333333335</v>
      </c>
      <c r="BM9" s="202">
        <f t="shared" si="4"/>
        <v>3333.3333333333335</v>
      </c>
      <c r="BN9" s="202">
        <f t="shared" si="4"/>
        <v>3333.333333333333</v>
      </c>
      <c r="BO9" s="202">
        <f t="shared" si="4"/>
        <v>3333.333333333333</v>
      </c>
      <c r="BP9" s="202">
        <f t="shared" si="4"/>
        <v>3333.3333333333335</v>
      </c>
      <c r="BQ9" s="202">
        <f t="shared" si="4"/>
        <v>3333.333333333333</v>
      </c>
    </row>
    <row r="10" spans="1:77" ht="16" customHeight="1">
      <c r="A10" s="212" t="s">
        <v>304</v>
      </c>
      <c r="B10" s="218">
        <f>Variables!$E$40</f>
        <v>0.22</v>
      </c>
      <c r="E10" s="326" t="s">
        <v>68</v>
      </c>
      <c r="F10" s="327"/>
      <c r="G10" s="327"/>
      <c r="H10" s="327"/>
      <c r="I10" s="220" t="s">
        <v>77</v>
      </c>
      <c r="J10" s="221">
        <f>Variables!$E$33</f>
        <v>0.33333333333333331</v>
      </c>
      <c r="K10" s="221">
        <f>Variables!$E$33</f>
        <v>0.33333333333333331</v>
      </c>
      <c r="L10" s="221">
        <f>Variables!$E$33</f>
        <v>0.33333333333333331</v>
      </c>
      <c r="M10" s="221">
        <f>Variables!$E$33</f>
        <v>0.33333333333333331</v>
      </c>
      <c r="N10" s="221">
        <f>Variables!$E$33</f>
        <v>0.33333333333333331</v>
      </c>
      <c r="O10" s="221">
        <f>Variables!$E$33</f>
        <v>0.33333333333333331</v>
      </c>
      <c r="P10" s="221">
        <f>Variables!$E$33</f>
        <v>0.33333333333333331</v>
      </c>
      <c r="Q10" s="221">
        <f>Variables!$E$33</f>
        <v>0.33333333333333331</v>
      </c>
      <c r="R10" s="221">
        <f>Variables!$E$33</f>
        <v>0.33333333333333331</v>
      </c>
      <c r="S10" s="221">
        <f>Variables!$E$33</f>
        <v>0.33333333333333331</v>
      </c>
      <c r="T10" s="221">
        <f>Variables!$E$33</f>
        <v>0.33333333333333331</v>
      </c>
      <c r="U10" s="221">
        <f>Variables!$E$33</f>
        <v>0.33333333333333331</v>
      </c>
      <c r="V10" s="221">
        <f>Variables!$E$33</f>
        <v>0.33333333333333331</v>
      </c>
      <c r="W10" s="221">
        <f>Variables!$E$33</f>
        <v>0.33333333333333331</v>
      </c>
      <c r="X10" s="221">
        <f>Variables!$E$33</f>
        <v>0.33333333333333331</v>
      </c>
      <c r="Y10" s="221">
        <f>Variables!$E$33</f>
        <v>0.33333333333333331</v>
      </c>
      <c r="Z10" s="221">
        <f>Variables!$E$33</f>
        <v>0.33333333333333331</v>
      </c>
      <c r="AA10" s="221">
        <f>Variables!$E$33</f>
        <v>0.33333333333333331</v>
      </c>
      <c r="AB10" s="221">
        <f>Variables!$E$33</f>
        <v>0.33333333333333331</v>
      </c>
      <c r="AC10" s="221">
        <f>Variables!$E$33</f>
        <v>0.33333333333333331</v>
      </c>
      <c r="AD10" s="221">
        <f>Variables!$E$33</f>
        <v>0.33333333333333331</v>
      </c>
      <c r="AE10" s="221">
        <f>Variables!$E$33</f>
        <v>0.33333333333333331</v>
      </c>
      <c r="AF10" s="221">
        <f>Variables!$E$33</f>
        <v>0.33333333333333331</v>
      </c>
      <c r="AG10" s="221">
        <f>Variables!$E$33</f>
        <v>0.33333333333333331</v>
      </c>
      <c r="AH10" s="221">
        <f>Variables!$E$33</f>
        <v>0.33333333333333331</v>
      </c>
      <c r="AI10" s="221">
        <f>Variables!$E$33</f>
        <v>0.33333333333333331</v>
      </c>
      <c r="AJ10" s="221">
        <f>Variables!$E$33</f>
        <v>0.33333333333333331</v>
      </c>
      <c r="AK10" s="221">
        <f>Variables!$E$33</f>
        <v>0.33333333333333331</v>
      </c>
      <c r="AL10" s="221">
        <f>Variables!$E$33</f>
        <v>0.33333333333333331</v>
      </c>
      <c r="AM10" s="221">
        <f>Variables!$E$33</f>
        <v>0.33333333333333331</v>
      </c>
      <c r="AN10" s="221">
        <f>Variables!$E$33</f>
        <v>0.33333333333333331</v>
      </c>
      <c r="AO10" s="221">
        <f>Variables!$E$33</f>
        <v>0.33333333333333331</v>
      </c>
      <c r="AP10" s="221">
        <f>Variables!$E$33</f>
        <v>0.33333333333333331</v>
      </c>
      <c r="AQ10" s="221">
        <f>Variables!$E$33</f>
        <v>0.33333333333333331</v>
      </c>
      <c r="AR10" s="221">
        <f>Variables!$E$33</f>
        <v>0.33333333333333331</v>
      </c>
      <c r="AS10" s="221">
        <f>Variables!$E$33</f>
        <v>0.33333333333333331</v>
      </c>
      <c r="AT10" s="221">
        <f>Variables!$E$33</f>
        <v>0.33333333333333331</v>
      </c>
      <c r="AU10" s="221">
        <f>Variables!$E$33</f>
        <v>0.33333333333333331</v>
      </c>
      <c r="AV10" s="221">
        <f>Variables!$E$33</f>
        <v>0.33333333333333331</v>
      </c>
      <c r="AW10" s="221">
        <f>Variables!$E$33</f>
        <v>0.33333333333333331</v>
      </c>
      <c r="AX10" s="221">
        <f>Variables!$E$33</f>
        <v>0.33333333333333331</v>
      </c>
      <c r="AY10" s="221">
        <f>Variables!$E$33</f>
        <v>0.33333333333333331</v>
      </c>
      <c r="AZ10" s="221">
        <f>Variables!$E$33</f>
        <v>0.33333333333333331</v>
      </c>
      <c r="BA10" s="221">
        <f>Variables!$E$33</f>
        <v>0.33333333333333331</v>
      </c>
      <c r="BB10" s="221">
        <f>Variables!$E$33</f>
        <v>0.33333333333333331</v>
      </c>
      <c r="BC10" s="221">
        <f>Variables!$E$33</f>
        <v>0.33333333333333331</v>
      </c>
      <c r="BD10" s="221">
        <f>Variables!$E$33</f>
        <v>0.33333333333333331</v>
      </c>
      <c r="BE10" s="221">
        <f>Variables!$E$33</f>
        <v>0.33333333333333331</v>
      </c>
      <c r="BF10" s="221">
        <f>Variables!$E$33</f>
        <v>0.33333333333333331</v>
      </c>
      <c r="BG10" s="221">
        <f>Variables!$E$33</f>
        <v>0.33333333333333331</v>
      </c>
      <c r="BH10" s="221">
        <f>Variables!$E$33</f>
        <v>0.33333333333333331</v>
      </c>
      <c r="BI10" s="221">
        <f>Variables!$E$33</f>
        <v>0.33333333333333331</v>
      </c>
      <c r="BJ10" s="221">
        <f>Variables!$E$33</f>
        <v>0.33333333333333331</v>
      </c>
      <c r="BK10" s="221">
        <f>Variables!$E$33</f>
        <v>0.33333333333333331</v>
      </c>
      <c r="BL10" s="221">
        <f>Variables!$E$33</f>
        <v>0.33333333333333331</v>
      </c>
      <c r="BM10" s="221">
        <f>Variables!$E$33</f>
        <v>0.33333333333333331</v>
      </c>
      <c r="BN10" s="221">
        <f>Variables!$E$33</f>
        <v>0.33333333333333331</v>
      </c>
      <c r="BO10" s="221">
        <f>Variables!$E$33</f>
        <v>0.33333333333333331</v>
      </c>
      <c r="BP10" s="221">
        <f>Variables!$E$33</f>
        <v>0.33333333333333331</v>
      </c>
      <c r="BQ10" s="221">
        <f>Variables!$E$33</f>
        <v>0.33333333333333331</v>
      </c>
    </row>
    <row r="11" spans="1:77" ht="16" customHeight="1">
      <c r="A11" s="212" t="s">
        <v>305</v>
      </c>
      <c r="B11" s="218">
        <f>Variables!$E$41</f>
        <v>0.25</v>
      </c>
      <c r="E11" s="326"/>
      <c r="F11" s="327"/>
      <c r="G11" s="327"/>
      <c r="H11" s="327"/>
      <c r="I11" s="220" t="s">
        <v>320</v>
      </c>
      <c r="J11" s="222">
        <f>J2*J10</f>
        <v>32.64248704663212</v>
      </c>
      <c r="K11" s="222">
        <f>K2*K10</f>
        <v>33.621761658031083</v>
      </c>
      <c r="L11" s="222">
        <f t="shared" ref="L11:BQ11" si="5">L2*L10</f>
        <v>34.630414507772016</v>
      </c>
      <c r="M11" s="222">
        <f t="shared" si="5"/>
        <v>35.669326943005174</v>
      </c>
      <c r="N11" s="222">
        <f t="shared" si="5"/>
        <v>36.739406751295334</v>
      </c>
      <c r="O11" s="222">
        <f t="shared" si="5"/>
        <v>37.84158895383419</v>
      </c>
      <c r="P11" s="222">
        <f t="shared" si="5"/>
        <v>38.976836622449213</v>
      </c>
      <c r="Q11" s="222">
        <f t="shared" si="5"/>
        <v>40.146141721122696</v>
      </c>
      <c r="R11" s="222">
        <f t="shared" si="5"/>
        <v>41.350525972756387</v>
      </c>
      <c r="S11" s="222">
        <f t="shared" si="5"/>
        <v>42.591041751939073</v>
      </c>
      <c r="T11" s="222">
        <f t="shared" si="5"/>
        <v>43.868773004497243</v>
      </c>
      <c r="U11" s="222">
        <f t="shared" si="5"/>
        <v>45.184836194632169</v>
      </c>
      <c r="V11" s="222">
        <f t="shared" si="5"/>
        <v>46.540381280471138</v>
      </c>
      <c r="W11" s="222">
        <f t="shared" si="5"/>
        <v>47.936592718885265</v>
      </c>
      <c r="X11" s="222">
        <f t="shared" si="5"/>
        <v>49.37469050045182</v>
      </c>
      <c r="Y11" s="222">
        <f t="shared" si="5"/>
        <v>50.855931215465375</v>
      </c>
      <c r="Z11" s="222">
        <f t="shared" si="5"/>
        <v>52.381609151929339</v>
      </c>
      <c r="AA11" s="222">
        <f t="shared" si="5"/>
        <v>53.95305742648722</v>
      </c>
      <c r="AB11" s="222">
        <f t="shared" si="5"/>
        <v>55.571649149281839</v>
      </c>
      <c r="AC11" s="222">
        <f t="shared" si="5"/>
        <v>57.238798623760296</v>
      </c>
      <c r="AD11" s="222">
        <f t="shared" si="5"/>
        <v>58.955962582473106</v>
      </c>
      <c r="AE11" s="222">
        <f t="shared" si="5"/>
        <v>60.724641459947293</v>
      </c>
      <c r="AF11" s="222">
        <f t="shared" si="5"/>
        <v>62.546380703745719</v>
      </c>
      <c r="AG11" s="222">
        <f t="shared" si="5"/>
        <v>64.422772124858085</v>
      </c>
      <c r="AH11" s="222">
        <f t="shared" si="5"/>
        <v>66.355455288603835</v>
      </c>
      <c r="AI11" s="222">
        <f t="shared" si="5"/>
        <v>68.346118947261942</v>
      </c>
      <c r="AJ11" s="222">
        <f t="shared" si="5"/>
        <v>70.396502515679813</v>
      </c>
      <c r="AK11" s="222">
        <f t="shared" si="5"/>
        <v>72.508397591150214</v>
      </c>
      <c r="AL11" s="222">
        <f t="shared" si="5"/>
        <v>74.683649518884721</v>
      </c>
      <c r="AM11" s="222">
        <f t="shared" si="5"/>
        <v>76.924159004451255</v>
      </c>
      <c r="AN11" s="222">
        <f t="shared" si="5"/>
        <v>79.231883774584787</v>
      </c>
      <c r="AO11" s="222">
        <f t="shared" si="5"/>
        <v>81.608840287822346</v>
      </c>
      <c r="AP11" s="222">
        <f t="shared" si="5"/>
        <v>84.057105496457012</v>
      </c>
      <c r="AQ11" s="222">
        <f t="shared" si="5"/>
        <v>86.578818661350738</v>
      </c>
      <c r="AR11" s="222">
        <f t="shared" si="5"/>
        <v>89.176183221191252</v>
      </c>
      <c r="AS11" s="222">
        <f t="shared" si="5"/>
        <v>91.851468717826975</v>
      </c>
      <c r="AT11" s="222">
        <f t="shared" si="5"/>
        <v>94.60701277936181</v>
      </c>
      <c r="AU11" s="222">
        <f t="shared" si="5"/>
        <v>97.445223162742664</v>
      </c>
      <c r="AV11" s="222">
        <f t="shared" si="5"/>
        <v>100.36857985762494</v>
      </c>
      <c r="AW11" s="222">
        <f t="shared" si="5"/>
        <v>103.37963725335369</v>
      </c>
      <c r="AX11" s="222">
        <f t="shared" si="5"/>
        <v>106.4810263709543</v>
      </c>
      <c r="AY11" s="222">
        <f t="shared" si="5"/>
        <v>109.67545716208294</v>
      </c>
      <c r="AZ11" s="222">
        <f t="shared" si="5"/>
        <v>112.96572087694543</v>
      </c>
      <c r="BA11" s="222">
        <f t="shared" si="5"/>
        <v>116.3546925032538</v>
      </c>
      <c r="BB11" s="222">
        <f t="shared" si="5"/>
        <v>119.84533327835143</v>
      </c>
      <c r="BC11" s="222">
        <f t="shared" si="5"/>
        <v>123.44069327670198</v>
      </c>
      <c r="BD11" s="222">
        <f t="shared" si="5"/>
        <v>127.14391407500304</v>
      </c>
      <c r="BE11" s="222">
        <f t="shared" si="5"/>
        <v>130.95823149725314</v>
      </c>
      <c r="BF11" s="222">
        <f t="shared" si="5"/>
        <v>134.88697844217074</v>
      </c>
      <c r="BG11" s="222">
        <f t="shared" si="5"/>
        <v>138.93358779543587</v>
      </c>
      <c r="BH11" s="222">
        <f t="shared" si="5"/>
        <v>143.10159542929895</v>
      </c>
      <c r="BI11" s="222">
        <f t="shared" si="5"/>
        <v>147.39464329217793</v>
      </c>
      <c r="BJ11" s="222">
        <f t="shared" si="5"/>
        <v>151.81648259094325</v>
      </c>
      <c r="BK11" s="222">
        <f t="shared" si="5"/>
        <v>156.37097706867155</v>
      </c>
      <c r="BL11" s="222">
        <f t="shared" si="5"/>
        <v>161.06210638073171</v>
      </c>
      <c r="BM11" s="222">
        <f t="shared" si="5"/>
        <v>165.89396957215368</v>
      </c>
      <c r="BN11" s="222">
        <f t="shared" si="5"/>
        <v>170.87078865931829</v>
      </c>
      <c r="BO11" s="222">
        <f t="shared" si="5"/>
        <v>175.99691231909787</v>
      </c>
      <c r="BP11" s="222">
        <f t="shared" si="5"/>
        <v>181.2768196886708</v>
      </c>
      <c r="BQ11" s="222">
        <f t="shared" si="5"/>
        <v>186.71512427933092</v>
      </c>
    </row>
    <row r="12" spans="1:77" ht="16" customHeight="1">
      <c r="A12" s="212" t="s">
        <v>40</v>
      </c>
      <c r="B12" s="223">
        <f>Variables!$E$5</f>
        <v>42</v>
      </c>
      <c r="E12" s="326"/>
      <c r="F12" s="328" t="s">
        <v>334</v>
      </c>
      <c r="G12" s="324" t="s">
        <v>49</v>
      </c>
      <c r="H12" s="325" t="s">
        <v>25</v>
      </c>
      <c r="I12" s="224" t="s">
        <v>318</v>
      </c>
      <c r="J12" s="216">
        <f>Variables!$E$26</f>
        <v>0.4</v>
      </c>
      <c r="K12" s="216">
        <f>Variables!$E$26</f>
        <v>0.4</v>
      </c>
      <c r="L12" s="216">
        <f>Variables!$E$26</f>
        <v>0.4</v>
      </c>
      <c r="M12" s="216">
        <f>Variables!$E$26</f>
        <v>0.4</v>
      </c>
      <c r="N12" s="216">
        <f>Variables!$E$26</f>
        <v>0.4</v>
      </c>
      <c r="O12" s="216">
        <f>Variables!$E$26</f>
        <v>0.4</v>
      </c>
      <c r="P12" s="216">
        <f>Variables!$E$26</f>
        <v>0.4</v>
      </c>
      <c r="Q12" s="216">
        <f>Variables!$E$26</f>
        <v>0.4</v>
      </c>
      <c r="R12" s="216">
        <f>Variables!$E$26</f>
        <v>0.4</v>
      </c>
      <c r="S12" s="216">
        <f>Variables!$E$26</f>
        <v>0.4</v>
      </c>
      <c r="T12" s="216">
        <f>Variables!$E$26</f>
        <v>0.4</v>
      </c>
      <c r="U12" s="216">
        <f>Variables!$E$26</f>
        <v>0.4</v>
      </c>
      <c r="V12" s="216">
        <f>Variables!$E$26</f>
        <v>0.4</v>
      </c>
      <c r="W12" s="216">
        <f>Variables!$E$26</f>
        <v>0.4</v>
      </c>
      <c r="X12" s="216">
        <f>Variables!$E$26</f>
        <v>0.4</v>
      </c>
      <c r="Y12" s="216">
        <f>Variables!$E$26</f>
        <v>0.4</v>
      </c>
      <c r="Z12" s="216">
        <f>Variables!$E$26</f>
        <v>0.4</v>
      </c>
      <c r="AA12" s="216">
        <f>Variables!$E$26</f>
        <v>0.4</v>
      </c>
      <c r="AB12" s="216">
        <f>Variables!$E$26</f>
        <v>0.4</v>
      </c>
      <c r="AC12" s="216">
        <f>Variables!$E$26</f>
        <v>0.4</v>
      </c>
      <c r="AD12" s="216">
        <f>Variables!$E$26</f>
        <v>0.4</v>
      </c>
      <c r="AE12" s="216">
        <f>Variables!$E$26</f>
        <v>0.4</v>
      </c>
      <c r="AF12" s="216">
        <f>Variables!$E$26</f>
        <v>0.4</v>
      </c>
      <c r="AG12" s="216">
        <f>Variables!$E$26</f>
        <v>0.4</v>
      </c>
      <c r="AH12" s="216">
        <f>Variables!$E$26</f>
        <v>0.4</v>
      </c>
      <c r="AI12" s="216">
        <f>Variables!$E$26</f>
        <v>0.4</v>
      </c>
      <c r="AJ12" s="216">
        <f>Variables!$E$26</f>
        <v>0.4</v>
      </c>
      <c r="AK12" s="216">
        <f>Variables!$E$26</f>
        <v>0.4</v>
      </c>
      <c r="AL12" s="216">
        <f>Variables!$E$26</f>
        <v>0.4</v>
      </c>
      <c r="AM12" s="216">
        <f>Variables!$E$26</f>
        <v>0.4</v>
      </c>
      <c r="AN12" s="216">
        <f>Variables!$E$26</f>
        <v>0.4</v>
      </c>
      <c r="AO12" s="216">
        <f>Variables!$E$26</f>
        <v>0.4</v>
      </c>
      <c r="AP12" s="216">
        <f>Variables!$E$26</f>
        <v>0.4</v>
      </c>
      <c r="AQ12" s="216">
        <f>Variables!$E$26</f>
        <v>0.4</v>
      </c>
      <c r="AR12" s="216">
        <f>Variables!$E$26</f>
        <v>0.4</v>
      </c>
      <c r="AS12" s="216">
        <f>Variables!$E$26</f>
        <v>0.4</v>
      </c>
      <c r="AT12" s="216">
        <f>Variables!$E$26</f>
        <v>0.4</v>
      </c>
      <c r="AU12" s="216">
        <f>Variables!$E$26</f>
        <v>0.4</v>
      </c>
      <c r="AV12" s="216">
        <f>Variables!$E$26</f>
        <v>0.4</v>
      </c>
      <c r="AW12" s="216">
        <f>Variables!$E$26</f>
        <v>0.4</v>
      </c>
      <c r="AX12" s="216">
        <f>Variables!$E$26</f>
        <v>0.4</v>
      </c>
      <c r="AY12" s="216">
        <f>Variables!$E$26</f>
        <v>0.4</v>
      </c>
      <c r="AZ12" s="216">
        <f>Variables!$E$26</f>
        <v>0.4</v>
      </c>
      <c r="BA12" s="216">
        <f>Variables!$E$26</f>
        <v>0.4</v>
      </c>
      <c r="BB12" s="216">
        <f>Variables!$E$26</f>
        <v>0.4</v>
      </c>
      <c r="BC12" s="216">
        <f>Variables!$E$26</f>
        <v>0.4</v>
      </c>
      <c r="BD12" s="216">
        <f>Variables!$E$26</f>
        <v>0.4</v>
      </c>
      <c r="BE12" s="216">
        <f>Variables!$E$26</f>
        <v>0.4</v>
      </c>
      <c r="BF12" s="216">
        <f>Variables!$E$26</f>
        <v>0.4</v>
      </c>
      <c r="BG12" s="216">
        <f>Variables!$E$26</f>
        <v>0.4</v>
      </c>
      <c r="BH12" s="216">
        <f>Variables!$E$26</f>
        <v>0.4</v>
      </c>
      <c r="BI12" s="216">
        <f>Variables!$E$26</f>
        <v>0.4</v>
      </c>
      <c r="BJ12" s="216">
        <f>Variables!$E$26</f>
        <v>0.4</v>
      </c>
      <c r="BK12" s="216">
        <f>Variables!$E$26</f>
        <v>0.4</v>
      </c>
      <c r="BL12" s="216">
        <f>Variables!$E$26</f>
        <v>0.4</v>
      </c>
      <c r="BM12" s="216">
        <f>Variables!$E$26</f>
        <v>0.4</v>
      </c>
      <c r="BN12" s="216">
        <f>Variables!$E$26</f>
        <v>0.4</v>
      </c>
      <c r="BO12" s="216">
        <f>Variables!$E$26</f>
        <v>0.4</v>
      </c>
      <c r="BP12" s="216">
        <f>Variables!$E$26</f>
        <v>0.4</v>
      </c>
      <c r="BQ12" s="216">
        <f>Variables!$E$26</f>
        <v>0.4</v>
      </c>
    </row>
    <row r="13" spans="1:77" ht="16" customHeight="1">
      <c r="A13" s="212" t="s">
        <v>306</v>
      </c>
      <c r="B13" s="225">
        <f>J2/B12</f>
        <v>2.3316062176165802</v>
      </c>
      <c r="E13" s="326"/>
      <c r="F13" s="328"/>
      <c r="G13" s="324"/>
      <c r="H13" s="325"/>
      <c r="I13" s="226" t="s">
        <v>321</v>
      </c>
      <c r="J13" s="200">
        <f>J12*J11</f>
        <v>13.056994818652848</v>
      </c>
      <c r="K13" s="200">
        <f>K12*K11</f>
        <v>13.448704663212434</v>
      </c>
      <c r="L13" s="200">
        <f t="shared" ref="L13:BQ13" si="6">L12*L11</f>
        <v>13.852165803108807</v>
      </c>
      <c r="M13" s="200">
        <f t="shared" si="6"/>
        <v>14.26773077720207</v>
      </c>
      <c r="N13" s="200">
        <f t="shared" si="6"/>
        <v>14.695762700518134</v>
      </c>
      <c r="O13" s="200">
        <f t="shared" si="6"/>
        <v>15.136635581533676</v>
      </c>
      <c r="P13" s="200">
        <f t="shared" si="6"/>
        <v>15.590734648979685</v>
      </c>
      <c r="Q13" s="200">
        <f t="shared" si="6"/>
        <v>16.05845668844908</v>
      </c>
      <c r="R13" s="200">
        <f t="shared" si="6"/>
        <v>16.540210389102555</v>
      </c>
      <c r="S13" s="200">
        <f t="shared" si="6"/>
        <v>17.036416700775629</v>
      </c>
      <c r="T13" s="200">
        <f t="shared" si="6"/>
        <v>17.547509201798899</v>
      </c>
      <c r="U13" s="200">
        <f t="shared" si="6"/>
        <v>18.07393447785287</v>
      </c>
      <c r="V13" s="200">
        <f t="shared" si="6"/>
        <v>18.616152512188457</v>
      </c>
      <c r="W13" s="200">
        <f t="shared" si="6"/>
        <v>19.174637087554107</v>
      </c>
      <c r="X13" s="200">
        <f t="shared" si="6"/>
        <v>19.749876200180729</v>
      </c>
      <c r="Y13" s="200">
        <f t="shared" si="6"/>
        <v>20.34237248618615</v>
      </c>
      <c r="Z13" s="200">
        <f t="shared" si="6"/>
        <v>20.952643660771738</v>
      </c>
      <c r="AA13" s="200">
        <f t="shared" si="6"/>
        <v>21.58122297059489</v>
      </c>
      <c r="AB13" s="200">
        <f t="shared" si="6"/>
        <v>22.228659659712736</v>
      </c>
      <c r="AC13" s="200">
        <f t="shared" si="6"/>
        <v>22.895519449504121</v>
      </c>
      <c r="AD13" s="200">
        <f t="shared" si="6"/>
        <v>23.582385032989244</v>
      </c>
      <c r="AE13" s="200">
        <f t="shared" si="6"/>
        <v>24.289856583978917</v>
      </c>
      <c r="AF13" s="200">
        <f t="shared" si="6"/>
        <v>25.018552281498287</v>
      </c>
      <c r="AG13" s="200">
        <f t="shared" si="6"/>
        <v>25.769108849943237</v>
      </c>
      <c r="AH13" s="200">
        <f t="shared" si="6"/>
        <v>26.542182115441534</v>
      </c>
      <c r="AI13" s="200">
        <f t="shared" si="6"/>
        <v>27.338447578904777</v>
      </c>
      <c r="AJ13" s="200">
        <f t="shared" si="6"/>
        <v>28.158601006271926</v>
      </c>
      <c r="AK13" s="200">
        <f t="shared" si="6"/>
        <v>29.003359036460086</v>
      </c>
      <c r="AL13" s="200">
        <f t="shared" si="6"/>
        <v>29.873459807553889</v>
      </c>
      <c r="AM13" s="200">
        <f t="shared" si="6"/>
        <v>30.769663601780504</v>
      </c>
      <c r="AN13" s="200">
        <f t="shared" si="6"/>
        <v>31.692753509833917</v>
      </c>
      <c r="AO13" s="200">
        <f t="shared" si="6"/>
        <v>32.643536115128938</v>
      </c>
      <c r="AP13" s="200">
        <f t="shared" si="6"/>
        <v>33.622842198582809</v>
      </c>
      <c r="AQ13" s="200">
        <f t="shared" si="6"/>
        <v>34.631527464540298</v>
      </c>
      <c r="AR13" s="200">
        <f t="shared" si="6"/>
        <v>35.670473288476501</v>
      </c>
      <c r="AS13" s="200">
        <f t="shared" si="6"/>
        <v>36.740587487130789</v>
      </c>
      <c r="AT13" s="200">
        <f t="shared" si="6"/>
        <v>37.842805111744724</v>
      </c>
      <c r="AU13" s="200">
        <f t="shared" si="6"/>
        <v>38.978089265097069</v>
      </c>
      <c r="AV13" s="200">
        <f t="shared" si="6"/>
        <v>40.14743194304998</v>
      </c>
      <c r="AW13" s="200">
        <f t="shared" si="6"/>
        <v>41.351854901341483</v>
      </c>
      <c r="AX13" s="200">
        <f t="shared" si="6"/>
        <v>42.592410548381721</v>
      </c>
      <c r="AY13" s="200">
        <f t="shared" si="6"/>
        <v>43.870182864833176</v>
      </c>
      <c r="AZ13" s="200">
        <f t="shared" si="6"/>
        <v>45.18628835077817</v>
      </c>
      <c r="BA13" s="200">
        <f t="shared" si="6"/>
        <v>46.541877001301522</v>
      </c>
      <c r="BB13" s="200">
        <f t="shared" si="6"/>
        <v>47.938133311340579</v>
      </c>
      <c r="BC13" s="200">
        <f t="shared" si="6"/>
        <v>49.376277310680791</v>
      </c>
      <c r="BD13" s="200">
        <f t="shared" si="6"/>
        <v>50.857565630001218</v>
      </c>
      <c r="BE13" s="200">
        <f t="shared" si="6"/>
        <v>52.383292598901257</v>
      </c>
      <c r="BF13" s="200">
        <f t="shared" si="6"/>
        <v>53.9547913768683</v>
      </c>
      <c r="BG13" s="200">
        <f t="shared" si="6"/>
        <v>55.573435118174352</v>
      </c>
      <c r="BH13" s="200">
        <f t="shared" si="6"/>
        <v>57.240638171719581</v>
      </c>
      <c r="BI13" s="200">
        <f t="shared" si="6"/>
        <v>58.957857316871177</v>
      </c>
      <c r="BJ13" s="200">
        <f t="shared" si="6"/>
        <v>60.726593036377302</v>
      </c>
      <c r="BK13" s="200">
        <f t="shared" si="6"/>
        <v>62.548390827468623</v>
      </c>
      <c r="BL13" s="200">
        <f t="shared" si="6"/>
        <v>64.424842552292688</v>
      </c>
      <c r="BM13" s="200">
        <f t="shared" si="6"/>
        <v>66.357587828861469</v>
      </c>
      <c r="BN13" s="200">
        <f t="shared" si="6"/>
        <v>68.348315463727317</v>
      </c>
      <c r="BO13" s="200">
        <f t="shared" si="6"/>
        <v>70.398764927639149</v>
      </c>
      <c r="BP13" s="200">
        <f t="shared" si="6"/>
        <v>72.510727875468319</v>
      </c>
      <c r="BQ13" s="200">
        <f t="shared" si="6"/>
        <v>74.686049711732366</v>
      </c>
    </row>
    <row r="14" spans="1:77" ht="16" customHeight="1">
      <c r="E14" s="326"/>
      <c r="F14" s="328"/>
      <c r="G14" s="324"/>
      <c r="H14" s="325"/>
      <c r="I14" s="226" t="s">
        <v>322</v>
      </c>
      <c r="J14" s="200">
        <f>J13/J264</f>
        <v>0.36574215178299296</v>
      </c>
      <c r="K14" s="200">
        <f>K13/K264</f>
        <v>0.36932785915341443</v>
      </c>
      <c r="L14" s="200">
        <f t="shared" ref="L14:BQ14" si="7">L13/L264</f>
        <v>0.37294872051766365</v>
      </c>
      <c r="M14" s="200">
        <f t="shared" si="7"/>
        <v>0.37660508052273872</v>
      </c>
      <c r="N14" s="200">
        <f t="shared" si="7"/>
        <v>0.38029728719453032</v>
      </c>
      <c r="O14" s="200">
        <f t="shared" si="7"/>
        <v>0.38402569197094727</v>
      </c>
      <c r="P14" s="200">
        <f t="shared" si="7"/>
        <v>0.38779064973536825</v>
      </c>
      <c r="Q14" s="200">
        <f t="shared" si="7"/>
        <v>0.39159251885042101</v>
      </c>
      <c r="R14" s="200">
        <f t="shared" si="7"/>
        <v>0.39543166119209183</v>
      </c>
      <c r="S14" s="200">
        <f t="shared" si="7"/>
        <v>0.39930844218417111</v>
      </c>
      <c r="T14" s="200">
        <f t="shared" si="7"/>
        <v>0.40322323083303552</v>
      </c>
      <c r="U14" s="200">
        <f t="shared" si="7"/>
        <v>0.40717639976277126</v>
      </c>
      <c r="V14" s="200">
        <f t="shared" si="7"/>
        <v>0.41116832525064151</v>
      </c>
      <c r="W14" s="200">
        <f t="shared" si="7"/>
        <v>0.41519938726290267</v>
      </c>
      <c r="X14" s="200">
        <f t="shared" si="7"/>
        <v>0.41926996949097028</v>
      </c>
      <c r="Y14" s="200">
        <f t="shared" si="7"/>
        <v>0.42338045938794056</v>
      </c>
      <c r="Z14" s="200">
        <f t="shared" si="7"/>
        <v>0.42753124820546939</v>
      </c>
      <c r="AA14" s="200">
        <f t="shared" si="7"/>
        <v>0.43172273103101322</v>
      </c>
      <c r="AB14" s="200">
        <f t="shared" si="7"/>
        <v>0.43595530682543487</v>
      </c>
      <c r="AC14" s="200">
        <f t="shared" si="7"/>
        <v>0.44022937846097837</v>
      </c>
      <c r="AD14" s="200">
        <f t="shared" si="7"/>
        <v>0.44454535275961543</v>
      </c>
      <c r="AE14" s="200">
        <f t="shared" si="7"/>
        <v>0.44890364053176846</v>
      </c>
      <c r="AF14" s="200">
        <f t="shared" si="7"/>
        <v>0.4533046566154133</v>
      </c>
      <c r="AG14" s="200">
        <f t="shared" si="7"/>
        <v>0.45774881991556432</v>
      </c>
      <c r="AH14" s="200">
        <f t="shared" si="7"/>
        <v>0.46223655344414832</v>
      </c>
      <c r="AI14" s="200">
        <f t="shared" si="7"/>
        <v>0.4667682843602674</v>
      </c>
      <c r="AJ14" s="200">
        <f t="shared" si="7"/>
        <v>0.47134444401085829</v>
      </c>
      <c r="AK14" s="200">
        <f t="shared" si="7"/>
        <v>0.4759654679717491</v>
      </c>
      <c r="AL14" s="200">
        <f t="shared" si="7"/>
        <v>0.48063179608911916</v>
      </c>
      <c r="AM14" s="200">
        <f t="shared" si="7"/>
        <v>0.48534387252136535</v>
      </c>
      <c r="AN14" s="200">
        <f t="shared" si="7"/>
        <v>0.49010214578137878</v>
      </c>
      <c r="AO14" s="200">
        <f t="shared" si="7"/>
        <v>0.4949070687792354</v>
      </c>
      <c r="AP14" s="200">
        <f t="shared" si="7"/>
        <v>0.49975909886530634</v>
      </c>
      <c r="AQ14" s="200">
        <f t="shared" si="7"/>
        <v>0.50465869787378981</v>
      </c>
      <c r="AR14" s="200">
        <f t="shared" si="7"/>
        <v>0.50960633216666995</v>
      </c>
      <c r="AS14" s="200">
        <f t="shared" si="7"/>
        <v>0.51460247267810788</v>
      </c>
      <c r="AT14" s="200">
        <f t="shared" si="7"/>
        <v>0.51964759495926593</v>
      </c>
      <c r="AU14" s="200">
        <f t="shared" si="7"/>
        <v>0.52474217922357247</v>
      </c>
      <c r="AV14" s="200">
        <f t="shared" si="7"/>
        <v>0.52988671039243118</v>
      </c>
      <c r="AW14" s="200">
        <f t="shared" si="7"/>
        <v>0.53508167814137653</v>
      </c>
      <c r="AX14" s="200">
        <f t="shared" si="7"/>
        <v>0.5403275769466841</v>
      </c>
      <c r="AY14" s="200">
        <f t="shared" si="7"/>
        <v>0.54562490613243586</v>
      </c>
      <c r="AZ14" s="200">
        <f t="shared" si="7"/>
        <v>0.55097416991804804</v>
      </c>
      <c r="BA14" s="200">
        <f t="shared" si="7"/>
        <v>0.55637587746626427</v>
      </c>
      <c r="BB14" s="200">
        <f t="shared" si="7"/>
        <v>0.56183054293161994</v>
      </c>
      <c r="BC14" s="200">
        <f t="shared" si="7"/>
        <v>0.56733868550938082</v>
      </c>
      <c r="BD14" s="200">
        <f t="shared" si="7"/>
        <v>0.57290082948496313</v>
      </c>
      <c r="BE14" s="200">
        <f t="shared" si="7"/>
        <v>0.57851750428383519</v>
      </c>
      <c r="BF14" s="200">
        <f t="shared" si="7"/>
        <v>0.58418924452191212</v>
      </c>
      <c r="BG14" s="200">
        <f t="shared" si="7"/>
        <v>0.5899165900564407</v>
      </c>
      <c r="BH14" s="200">
        <f t="shared" si="7"/>
        <v>0.59570008603738622</v>
      </c>
      <c r="BI14" s="200">
        <f t="shared" si="7"/>
        <v>0.60154028295932138</v>
      </c>
      <c r="BJ14" s="200">
        <f t="shared" si="7"/>
        <v>0.60743773671382439</v>
      </c>
      <c r="BK14" s="200">
        <f t="shared" si="7"/>
        <v>0.61339300864239132</v>
      </c>
      <c r="BL14" s="200">
        <f t="shared" si="7"/>
        <v>0.61940666558986579</v>
      </c>
      <c r="BM14" s="200">
        <f t="shared" si="7"/>
        <v>0.62547927995839392</v>
      </c>
      <c r="BN14" s="200">
        <f t="shared" si="7"/>
        <v>0.63161142976190754</v>
      </c>
      <c r="BO14" s="200">
        <f t="shared" si="7"/>
        <v>0.63780369868114206</v>
      </c>
      <c r="BP14" s="200">
        <f t="shared" si="7"/>
        <v>0.64405667611919237</v>
      </c>
      <c r="BQ14" s="200">
        <f t="shared" si="7"/>
        <v>0.65037095725761584</v>
      </c>
    </row>
    <row r="15" spans="1:77" ht="16" customHeight="1">
      <c r="E15" s="326"/>
      <c r="F15" s="328"/>
      <c r="G15" s="324"/>
      <c r="H15" s="325"/>
      <c r="I15" s="226" t="s">
        <v>64</v>
      </c>
      <c r="J15" s="203">
        <f>Variables!$E$8</f>
        <v>5</v>
      </c>
      <c r="K15" s="203">
        <f>Variables!$E$8</f>
        <v>5</v>
      </c>
      <c r="L15" s="203">
        <f>Variables!$E$8</f>
        <v>5</v>
      </c>
      <c r="M15" s="203">
        <f>Variables!$E$8</f>
        <v>5</v>
      </c>
      <c r="N15" s="203">
        <f>Variables!$E$8</f>
        <v>5</v>
      </c>
      <c r="O15" s="203">
        <f>Variables!$E$8</f>
        <v>5</v>
      </c>
      <c r="P15" s="203">
        <f>Variables!$E$8</f>
        <v>5</v>
      </c>
      <c r="Q15" s="203">
        <f>Variables!$E$8</f>
        <v>5</v>
      </c>
      <c r="R15" s="203">
        <f>Variables!$E$8</f>
        <v>5</v>
      </c>
      <c r="S15" s="203">
        <f>Variables!$E$8</f>
        <v>5</v>
      </c>
      <c r="T15" s="203">
        <f>Variables!$E$8</f>
        <v>5</v>
      </c>
      <c r="U15" s="203">
        <f>Variables!$E$8</f>
        <v>5</v>
      </c>
      <c r="V15" s="203">
        <f>Variables!$E$8</f>
        <v>5</v>
      </c>
      <c r="W15" s="203">
        <f>Variables!$E$8</f>
        <v>5</v>
      </c>
      <c r="X15" s="203">
        <f>Variables!$E$8</f>
        <v>5</v>
      </c>
      <c r="Y15" s="203">
        <f>Variables!$E$8</f>
        <v>5</v>
      </c>
      <c r="Z15" s="203">
        <f>Variables!$E$8</f>
        <v>5</v>
      </c>
      <c r="AA15" s="203">
        <f>Variables!$E$8</f>
        <v>5</v>
      </c>
      <c r="AB15" s="203">
        <f>Variables!$E$8</f>
        <v>5</v>
      </c>
      <c r="AC15" s="203">
        <f>Variables!$E$8</f>
        <v>5</v>
      </c>
      <c r="AD15" s="203">
        <f>Variables!$E$8</f>
        <v>5</v>
      </c>
      <c r="AE15" s="203">
        <f>Variables!$E$8</f>
        <v>5</v>
      </c>
      <c r="AF15" s="203">
        <f>Variables!$E$8</f>
        <v>5</v>
      </c>
      <c r="AG15" s="203">
        <f>Variables!$E$8</f>
        <v>5</v>
      </c>
      <c r="AH15" s="203">
        <f>Variables!$E$8</f>
        <v>5</v>
      </c>
      <c r="AI15" s="203">
        <f>Variables!$E$8</f>
        <v>5</v>
      </c>
      <c r="AJ15" s="203">
        <f>Variables!$E$8</f>
        <v>5</v>
      </c>
      <c r="AK15" s="203">
        <f>Variables!$E$8</f>
        <v>5</v>
      </c>
      <c r="AL15" s="203">
        <f>Variables!$E$8</f>
        <v>5</v>
      </c>
      <c r="AM15" s="203">
        <f>Variables!$E$8</f>
        <v>5</v>
      </c>
      <c r="AN15" s="203">
        <f>Variables!$E$8</f>
        <v>5</v>
      </c>
      <c r="AO15" s="203">
        <f>Variables!$E$8</f>
        <v>5</v>
      </c>
      <c r="AP15" s="203">
        <f>Variables!$E$8</f>
        <v>5</v>
      </c>
      <c r="AQ15" s="203">
        <f>Variables!$E$8</f>
        <v>5</v>
      </c>
      <c r="AR15" s="203">
        <f>Variables!$E$8</f>
        <v>5</v>
      </c>
      <c r="AS15" s="203">
        <f>Variables!$E$8</f>
        <v>5</v>
      </c>
      <c r="AT15" s="203">
        <f>Variables!$E$8</f>
        <v>5</v>
      </c>
      <c r="AU15" s="203">
        <f>Variables!$E$8</f>
        <v>5</v>
      </c>
      <c r="AV15" s="203">
        <f>Variables!$E$8</f>
        <v>5</v>
      </c>
      <c r="AW15" s="203">
        <f>Variables!$E$8</f>
        <v>5</v>
      </c>
      <c r="AX15" s="203">
        <f>Variables!$E$8</f>
        <v>5</v>
      </c>
      <c r="AY15" s="203">
        <f>Variables!$E$8</f>
        <v>5</v>
      </c>
      <c r="AZ15" s="203">
        <f>Variables!$E$8</f>
        <v>5</v>
      </c>
      <c r="BA15" s="203">
        <f>Variables!$E$8</f>
        <v>5</v>
      </c>
      <c r="BB15" s="203">
        <f>Variables!$E$8</f>
        <v>5</v>
      </c>
      <c r="BC15" s="203">
        <f>Variables!$E$8</f>
        <v>5</v>
      </c>
      <c r="BD15" s="203">
        <f>Variables!$E$8</f>
        <v>5</v>
      </c>
      <c r="BE15" s="203">
        <f>Variables!$E$8</f>
        <v>5</v>
      </c>
      <c r="BF15" s="203">
        <f>Variables!$E$8</f>
        <v>5</v>
      </c>
      <c r="BG15" s="203">
        <f>Variables!$E$8</f>
        <v>5</v>
      </c>
      <c r="BH15" s="203">
        <f>Variables!$E$8</f>
        <v>5</v>
      </c>
      <c r="BI15" s="203">
        <f>Variables!$E$8</f>
        <v>5</v>
      </c>
      <c r="BJ15" s="203">
        <f>Variables!$E$8</f>
        <v>5</v>
      </c>
      <c r="BK15" s="203">
        <f>Variables!$E$8</f>
        <v>5</v>
      </c>
      <c r="BL15" s="203">
        <f>Variables!$E$8</f>
        <v>5</v>
      </c>
      <c r="BM15" s="203">
        <f>Variables!$E$8</f>
        <v>5</v>
      </c>
      <c r="BN15" s="203">
        <f>Variables!$E$8</f>
        <v>5</v>
      </c>
      <c r="BO15" s="203">
        <f>Variables!$E$8</f>
        <v>5</v>
      </c>
      <c r="BP15" s="203">
        <f>Variables!$E$8</f>
        <v>5</v>
      </c>
      <c r="BQ15" s="203">
        <f>Variables!$E$8</f>
        <v>5</v>
      </c>
    </row>
    <row r="16" spans="1:77" ht="16" customHeight="1">
      <c r="E16" s="326"/>
      <c r="F16" s="328"/>
      <c r="G16" s="324"/>
      <c r="H16" s="325"/>
      <c r="I16" s="226" t="s">
        <v>299</v>
      </c>
      <c r="J16" s="200">
        <v>0</v>
      </c>
      <c r="K16" s="200">
        <f>J18*$B$6</f>
        <v>0.1462968607131972</v>
      </c>
      <c r="L16" s="200">
        <f t="shared" ref="L16:BQ16" si="8">K18*$B$6</f>
        <v>0.22087957401796438</v>
      </c>
      <c r="M16" s="200">
        <f t="shared" si="8"/>
        <v>0.25961927521604766</v>
      </c>
      <c r="N16" s="200">
        <f t="shared" si="8"/>
        <v>0.28045166981711928</v>
      </c>
      <c r="O16" s="200">
        <f t="shared" si="8"/>
        <v>0.29234474978637176</v>
      </c>
      <c r="P16" s="200">
        <f t="shared" si="8"/>
        <v>0.29978265168156482</v>
      </c>
      <c r="Q16" s="200">
        <f t="shared" si="8"/>
        <v>0.3050075857349297</v>
      </c>
      <c r="R16" s="200">
        <f t="shared" si="8"/>
        <v>0.30914080040763325</v>
      </c>
      <c r="S16" s="200">
        <f t="shared" si="8"/>
        <v>0.31274306468065338</v>
      </c>
      <c r="T16" s="200">
        <f t="shared" si="8"/>
        <v>0.31609490921399519</v>
      </c>
      <c r="U16" s="200">
        <f t="shared" si="8"/>
        <v>0.31933674694021186</v>
      </c>
      <c r="V16" s="200">
        <f t="shared" si="8"/>
        <v>0.32253893337521444</v>
      </c>
      <c r="W16" s="200">
        <f t="shared" si="8"/>
        <v>0.32573679678786382</v>
      </c>
      <c r="X16" s="200">
        <f t="shared" si="8"/>
        <v>0.32894815329909299</v>
      </c>
      <c r="Y16" s="200">
        <f t="shared" si="8"/>
        <v>0.33218206444593462</v>
      </c>
      <c r="Z16" s="200">
        <f t="shared" si="8"/>
        <v>0.33544321597814358</v>
      </c>
      <c r="AA16" s="200">
        <f t="shared" si="8"/>
        <v>0.33873410727125952</v>
      </c>
      <c r="AB16" s="200">
        <f t="shared" si="8"/>
        <v>0.34205614604803508</v>
      </c>
      <c r="AC16" s="200">
        <f t="shared" si="8"/>
        <v>0.34541019575419152</v>
      </c>
      <c r="AD16" s="200">
        <f t="shared" si="8"/>
        <v>0.34879684926148713</v>
      </c>
      <c r="AE16" s="200">
        <f t="shared" si="8"/>
        <v>0.3522165657345897</v>
      </c>
      <c r="AF16" s="200">
        <f t="shared" si="8"/>
        <v>0.35566973908000227</v>
      </c>
      <c r="AG16" s="200">
        <f t="shared" si="8"/>
        <v>0.35915673218616651</v>
      </c>
      <c r="AH16" s="200">
        <f t="shared" si="8"/>
        <v>0.36267789405930895</v>
      </c>
      <c r="AI16" s="200">
        <f t="shared" si="8"/>
        <v>0.36623356840731386</v>
      </c>
      <c r="AJ16" s="200">
        <f t="shared" si="8"/>
        <v>0.36982409794776394</v>
      </c>
      <c r="AK16" s="200">
        <f t="shared" si="8"/>
        <v>0.37344982657822534</v>
      </c>
      <c r="AL16" s="200">
        <f t="shared" si="8"/>
        <v>0.37711110047781232</v>
      </c>
      <c r="AM16" s="200">
        <f t="shared" si="8"/>
        <v>0.38080826867455386</v>
      </c>
      <c r="AN16" s="200">
        <f t="shared" si="8"/>
        <v>0.38454168334582306</v>
      </c>
      <c r="AO16" s="200">
        <f t="shared" si="8"/>
        <v>0.38831169998546305</v>
      </c>
      <c r="AP16" s="200">
        <f t="shared" si="8"/>
        <v>0.39211867750442569</v>
      </c>
      <c r="AQ16" s="200">
        <f t="shared" si="8"/>
        <v>0.39596297829833543</v>
      </c>
      <c r="AR16" s="200">
        <f t="shared" si="8"/>
        <v>0.39984496829868371</v>
      </c>
      <c r="AS16" s="200">
        <f t="shared" si="8"/>
        <v>0.40376501701600986</v>
      </c>
      <c r="AT16" s="200">
        <f t="shared" si="8"/>
        <v>0.40772349757924808</v>
      </c>
      <c r="AU16" s="200">
        <f t="shared" si="8"/>
        <v>0.41172078677333046</v>
      </c>
      <c r="AV16" s="200">
        <f t="shared" si="8"/>
        <v>0.41575726507609423</v>
      </c>
      <c r="AW16" s="200">
        <f t="shared" si="8"/>
        <v>0.41983331669501961</v>
      </c>
      <c r="AX16" s="200">
        <f t="shared" si="8"/>
        <v>0.4239493296040604</v>
      </c>
      <c r="AY16" s="200">
        <f t="shared" si="8"/>
        <v>0.42810569558070388</v>
      </c>
      <c r="AZ16" s="200">
        <f t="shared" si="8"/>
        <v>0.43230281024332629</v>
      </c>
      <c r="BA16" s="200">
        <f t="shared" si="8"/>
        <v>0.4365410730888824</v>
      </c>
      <c r="BB16" s="200">
        <f t="shared" si="8"/>
        <v>0.44082088753094695</v>
      </c>
      <c r="BC16" s="200">
        <f t="shared" si="8"/>
        <v>0.44514266093812149</v>
      </c>
      <c r="BD16" s="200">
        <f t="shared" si="8"/>
        <v>0.44950680467281318</v>
      </c>
      <c r="BE16" s="200">
        <f t="shared" si="8"/>
        <v>0.45391373413039188</v>
      </c>
      <c r="BF16" s="200">
        <f t="shared" si="8"/>
        <v>0.45836386877873009</v>
      </c>
      <c r="BG16" s="200">
        <f t="shared" si="8"/>
        <v>0.46285763219812992</v>
      </c>
      <c r="BH16" s="200">
        <f t="shared" si="8"/>
        <v>0.46739545212164124</v>
      </c>
      <c r="BI16" s="200">
        <f t="shared" si="8"/>
        <v>0.47197776047577511</v>
      </c>
      <c r="BJ16" s="200">
        <f t="shared" si="8"/>
        <v>0.47660499342161611</v>
      </c>
      <c r="BK16" s="200">
        <f t="shared" si="8"/>
        <v>0.48127759139633786</v>
      </c>
      <c r="BL16" s="200">
        <f t="shared" si="8"/>
        <v>0.48599599915512548</v>
      </c>
      <c r="BM16" s="200">
        <f t="shared" si="8"/>
        <v>0.49076066581350908</v>
      </c>
      <c r="BN16" s="200">
        <f t="shared" si="8"/>
        <v>0.49557204489011214</v>
      </c>
      <c r="BO16" s="200">
        <f t="shared" si="8"/>
        <v>0.50043059434981918</v>
      </c>
      <c r="BP16" s="200">
        <f t="shared" si="8"/>
        <v>0.50533677664736643</v>
      </c>
      <c r="BQ16" s="200">
        <f t="shared" si="8"/>
        <v>0.51029105877136016</v>
      </c>
    </row>
    <row r="17" spans="5:69" ht="16" customHeight="1">
      <c r="E17" s="326"/>
      <c r="F17" s="328"/>
      <c r="G17" s="324"/>
      <c r="H17" s="325"/>
      <c r="I17" s="227" t="s">
        <v>301</v>
      </c>
      <c r="J17" s="200">
        <v>0</v>
      </c>
      <c r="K17" s="200">
        <f t="shared" ref="K17:BQ17" si="9">J18*$B$7</f>
        <v>3.6574215178299299E-2</v>
      </c>
      <c r="L17" s="200">
        <f t="shared" si="9"/>
        <v>5.5219893504491094E-2</v>
      </c>
      <c r="M17" s="200">
        <f t="shared" si="9"/>
        <v>6.4904818804011916E-2</v>
      </c>
      <c r="N17" s="200">
        <f t="shared" si="9"/>
        <v>7.0112917454279819E-2</v>
      </c>
      <c r="O17" s="200">
        <f t="shared" si="9"/>
        <v>7.308618744659294E-2</v>
      </c>
      <c r="P17" s="200">
        <f t="shared" si="9"/>
        <v>7.4945662920391204E-2</v>
      </c>
      <c r="Q17" s="200">
        <f t="shared" si="9"/>
        <v>7.6251896433732425E-2</v>
      </c>
      <c r="R17" s="200">
        <f t="shared" si="9"/>
        <v>7.7285200101908313E-2</v>
      </c>
      <c r="S17" s="200">
        <f t="shared" si="9"/>
        <v>7.8185766170163346E-2</v>
      </c>
      <c r="T17" s="200">
        <f t="shared" si="9"/>
        <v>7.9023727303498797E-2</v>
      </c>
      <c r="U17" s="200">
        <f t="shared" si="9"/>
        <v>7.9834186735052964E-2</v>
      </c>
      <c r="V17" s="200">
        <f t="shared" si="9"/>
        <v>8.0634733343803611E-2</v>
      </c>
      <c r="W17" s="200">
        <f t="shared" si="9"/>
        <v>8.1434199196965956E-2</v>
      </c>
      <c r="X17" s="200">
        <f t="shared" si="9"/>
        <v>8.2237038324773248E-2</v>
      </c>
      <c r="Y17" s="200">
        <f t="shared" si="9"/>
        <v>8.3045516111483655E-2</v>
      </c>
      <c r="Z17" s="200">
        <f t="shared" si="9"/>
        <v>8.3860803994535896E-2</v>
      </c>
      <c r="AA17" s="200">
        <f t="shared" si="9"/>
        <v>8.468352681781488E-2</v>
      </c>
      <c r="AB17" s="200">
        <f t="shared" si="9"/>
        <v>8.551403651200877E-2</v>
      </c>
      <c r="AC17" s="200">
        <f t="shared" si="9"/>
        <v>8.6352548938547879E-2</v>
      </c>
      <c r="AD17" s="200">
        <f t="shared" si="9"/>
        <v>8.7199212315371782E-2</v>
      </c>
      <c r="AE17" s="200">
        <f t="shared" si="9"/>
        <v>8.8054141433647426E-2</v>
      </c>
      <c r="AF17" s="200">
        <f t="shared" si="9"/>
        <v>8.8917434770000567E-2</v>
      </c>
      <c r="AG17" s="200">
        <f t="shared" si="9"/>
        <v>8.9789183046541626E-2</v>
      </c>
      <c r="AH17" s="200">
        <f t="shared" si="9"/>
        <v>9.0669473514827237E-2</v>
      </c>
      <c r="AI17" s="200">
        <f t="shared" si="9"/>
        <v>9.1558392101828465E-2</v>
      </c>
      <c r="AJ17" s="200">
        <f t="shared" si="9"/>
        <v>9.2456024486940985E-2</v>
      </c>
      <c r="AK17" s="200">
        <f t="shared" si="9"/>
        <v>9.3362456644556335E-2</v>
      </c>
      <c r="AL17" s="200">
        <f t="shared" si="9"/>
        <v>9.4277775119453081E-2</v>
      </c>
      <c r="AM17" s="200">
        <f t="shared" si="9"/>
        <v>9.5202067168638466E-2</v>
      </c>
      <c r="AN17" s="200">
        <f t="shared" si="9"/>
        <v>9.6135420836455765E-2</v>
      </c>
      <c r="AO17" s="200">
        <f t="shared" si="9"/>
        <v>9.7077924996365764E-2</v>
      </c>
      <c r="AP17" s="200">
        <f t="shared" si="9"/>
        <v>9.8029669376106424E-2</v>
      </c>
      <c r="AQ17" s="200">
        <f t="shared" si="9"/>
        <v>9.8990744574583858E-2</v>
      </c>
      <c r="AR17" s="200">
        <f t="shared" si="9"/>
        <v>9.9961242074670928E-2</v>
      </c>
      <c r="AS17" s="200">
        <f t="shared" si="9"/>
        <v>0.10094125425400247</v>
      </c>
      <c r="AT17" s="200">
        <f t="shared" si="9"/>
        <v>0.10193087439481202</v>
      </c>
      <c r="AU17" s="200">
        <f t="shared" si="9"/>
        <v>0.10293019669333262</v>
      </c>
      <c r="AV17" s="200">
        <f t="shared" si="9"/>
        <v>0.10393931626902356</v>
      </c>
      <c r="AW17" s="200">
        <f t="shared" si="9"/>
        <v>0.1049583291737549</v>
      </c>
      <c r="AX17" s="200">
        <f t="shared" si="9"/>
        <v>0.1059873324010151</v>
      </c>
      <c r="AY17" s="200">
        <f t="shared" si="9"/>
        <v>0.10702642389517597</v>
      </c>
      <c r="AZ17" s="200">
        <f t="shared" si="9"/>
        <v>0.10807570256083157</v>
      </c>
      <c r="BA17" s="200">
        <f t="shared" si="9"/>
        <v>0.1091352682722206</v>
      </c>
      <c r="BB17" s="200">
        <f t="shared" si="9"/>
        <v>0.11020522188273674</v>
      </c>
      <c r="BC17" s="200">
        <f t="shared" si="9"/>
        <v>0.11128566523453037</v>
      </c>
      <c r="BD17" s="200">
        <f t="shared" si="9"/>
        <v>0.11237670116820329</v>
      </c>
      <c r="BE17" s="200">
        <f t="shared" si="9"/>
        <v>0.11347843353259797</v>
      </c>
      <c r="BF17" s="200">
        <f t="shared" si="9"/>
        <v>0.11459096719468252</v>
      </c>
      <c r="BG17" s="200">
        <f t="shared" si="9"/>
        <v>0.11571440804953248</v>
      </c>
      <c r="BH17" s="200">
        <f t="shared" si="9"/>
        <v>0.11684886303041031</v>
      </c>
      <c r="BI17" s="200">
        <f t="shared" si="9"/>
        <v>0.11799444011894378</v>
      </c>
      <c r="BJ17" s="200">
        <f t="shared" si="9"/>
        <v>0.11915124835540403</v>
      </c>
      <c r="BK17" s="200">
        <f t="shared" si="9"/>
        <v>0.12031939784908446</v>
      </c>
      <c r="BL17" s="200">
        <f t="shared" si="9"/>
        <v>0.12149899978878137</v>
      </c>
      <c r="BM17" s="200">
        <f t="shared" si="9"/>
        <v>0.12269016645337727</v>
      </c>
      <c r="BN17" s="200">
        <f t="shared" si="9"/>
        <v>0.12389301122252803</v>
      </c>
      <c r="BO17" s="200">
        <f t="shared" si="9"/>
        <v>0.12510764858745479</v>
      </c>
      <c r="BP17" s="200">
        <f t="shared" si="9"/>
        <v>0.12633419416184161</v>
      </c>
      <c r="BQ17" s="200">
        <f t="shared" si="9"/>
        <v>0.12757276469284004</v>
      </c>
    </row>
    <row r="18" spans="5:69" ht="16" customHeight="1">
      <c r="E18" s="326"/>
      <c r="F18" s="328"/>
      <c r="G18" s="324"/>
      <c r="H18" s="325"/>
      <c r="I18" s="226" t="s">
        <v>325</v>
      </c>
      <c r="J18" s="200">
        <f>J14+J16+J17</f>
        <v>0.36574215178299296</v>
      </c>
      <c r="K18" s="200">
        <f>K14+K16+K17</f>
        <v>0.55219893504491091</v>
      </c>
      <c r="L18" s="200">
        <f t="shared" ref="L18:BQ18" si="10">L14+L16+L17</f>
        <v>0.6490481880401191</v>
      </c>
      <c r="M18" s="200">
        <f t="shared" si="10"/>
        <v>0.70112917454279822</v>
      </c>
      <c r="N18" s="200">
        <f t="shared" si="10"/>
        <v>0.73086187446592943</v>
      </c>
      <c r="O18" s="200">
        <f t="shared" si="10"/>
        <v>0.74945662920391198</v>
      </c>
      <c r="P18" s="200">
        <f t="shared" si="10"/>
        <v>0.76251896433732425</v>
      </c>
      <c r="Q18" s="200">
        <f t="shared" si="10"/>
        <v>0.77285200101908313</v>
      </c>
      <c r="R18" s="200">
        <f t="shared" si="10"/>
        <v>0.7818576617016334</v>
      </c>
      <c r="S18" s="200">
        <f t="shared" si="10"/>
        <v>0.79023727303498792</v>
      </c>
      <c r="T18" s="200">
        <f t="shared" si="10"/>
        <v>0.79834186735052959</v>
      </c>
      <c r="U18" s="200">
        <f t="shared" si="10"/>
        <v>0.806347333438036</v>
      </c>
      <c r="V18" s="200">
        <f t="shared" si="10"/>
        <v>0.81434199196965951</v>
      </c>
      <c r="W18" s="200">
        <f t="shared" si="10"/>
        <v>0.82237038324773237</v>
      </c>
      <c r="X18" s="200">
        <f t="shared" si="10"/>
        <v>0.83045516111483653</v>
      </c>
      <c r="Y18" s="200">
        <f t="shared" si="10"/>
        <v>0.83860803994535893</v>
      </c>
      <c r="Z18" s="200">
        <f t="shared" si="10"/>
        <v>0.8468352681781488</v>
      </c>
      <c r="AA18" s="200">
        <f t="shared" si="10"/>
        <v>0.85514036512008762</v>
      </c>
      <c r="AB18" s="200">
        <f t="shared" si="10"/>
        <v>0.86352548938547868</v>
      </c>
      <c r="AC18" s="200">
        <f t="shared" si="10"/>
        <v>0.87199212315371777</v>
      </c>
      <c r="AD18" s="200">
        <f t="shared" si="10"/>
        <v>0.88054141433647426</v>
      </c>
      <c r="AE18" s="200">
        <f t="shared" si="10"/>
        <v>0.88917434770000559</v>
      </c>
      <c r="AF18" s="200">
        <f t="shared" si="10"/>
        <v>0.89789183046541621</v>
      </c>
      <c r="AG18" s="200">
        <f t="shared" si="10"/>
        <v>0.90669473514827237</v>
      </c>
      <c r="AH18" s="200">
        <f t="shared" si="10"/>
        <v>0.91558392101828456</v>
      </c>
      <c r="AI18" s="200">
        <f t="shared" si="10"/>
        <v>0.9245602448694098</v>
      </c>
      <c r="AJ18" s="200">
        <f t="shared" si="10"/>
        <v>0.93362456644556324</v>
      </c>
      <c r="AK18" s="200">
        <f t="shared" si="10"/>
        <v>0.94277775119453078</v>
      </c>
      <c r="AL18" s="200">
        <f t="shared" si="10"/>
        <v>0.9520206716863846</v>
      </c>
      <c r="AM18" s="200">
        <f t="shared" si="10"/>
        <v>0.96135420836455765</v>
      </c>
      <c r="AN18" s="200">
        <f t="shared" si="10"/>
        <v>0.97077924996365761</v>
      </c>
      <c r="AO18" s="200">
        <f t="shared" si="10"/>
        <v>0.98029669376106421</v>
      </c>
      <c r="AP18" s="200">
        <f t="shared" si="10"/>
        <v>0.98990744574583855</v>
      </c>
      <c r="AQ18" s="200">
        <f t="shared" si="10"/>
        <v>0.9996124207467092</v>
      </c>
      <c r="AR18" s="200">
        <f t="shared" si="10"/>
        <v>1.0094125425400247</v>
      </c>
      <c r="AS18" s="200">
        <f t="shared" si="10"/>
        <v>1.0193087439481201</v>
      </c>
      <c r="AT18" s="200">
        <f t="shared" si="10"/>
        <v>1.0293019669333261</v>
      </c>
      <c r="AU18" s="200">
        <f t="shared" si="10"/>
        <v>1.0393931626902355</v>
      </c>
      <c r="AV18" s="200">
        <f t="shared" si="10"/>
        <v>1.0495832917375489</v>
      </c>
      <c r="AW18" s="200">
        <f t="shared" si="10"/>
        <v>1.059873324010151</v>
      </c>
      <c r="AX18" s="200">
        <f t="shared" si="10"/>
        <v>1.0702642389517596</v>
      </c>
      <c r="AY18" s="200">
        <f t="shared" si="10"/>
        <v>1.0807570256083157</v>
      </c>
      <c r="AZ18" s="200">
        <f t="shared" si="10"/>
        <v>1.091352682722206</v>
      </c>
      <c r="BA18" s="200">
        <f t="shared" si="10"/>
        <v>1.1020522188273674</v>
      </c>
      <c r="BB18" s="200">
        <f t="shared" si="10"/>
        <v>1.1128566523453036</v>
      </c>
      <c r="BC18" s="200">
        <f t="shared" si="10"/>
        <v>1.1237670116820329</v>
      </c>
      <c r="BD18" s="200">
        <f t="shared" si="10"/>
        <v>1.1347843353259797</v>
      </c>
      <c r="BE18" s="200">
        <f t="shared" si="10"/>
        <v>1.1459096719468251</v>
      </c>
      <c r="BF18" s="200">
        <f t="shared" si="10"/>
        <v>1.1571440804953248</v>
      </c>
      <c r="BG18" s="200">
        <f t="shared" si="10"/>
        <v>1.1684886303041031</v>
      </c>
      <c r="BH18" s="200">
        <f t="shared" si="10"/>
        <v>1.1799444011894378</v>
      </c>
      <c r="BI18" s="200">
        <f t="shared" si="10"/>
        <v>1.1915124835540403</v>
      </c>
      <c r="BJ18" s="200">
        <f t="shared" si="10"/>
        <v>1.2031939784908445</v>
      </c>
      <c r="BK18" s="200">
        <f t="shared" si="10"/>
        <v>1.2149899978878136</v>
      </c>
      <c r="BL18" s="200">
        <f t="shared" si="10"/>
        <v>1.2269016645337727</v>
      </c>
      <c r="BM18" s="200">
        <f t="shared" si="10"/>
        <v>1.2389301122252803</v>
      </c>
      <c r="BN18" s="200">
        <f t="shared" si="10"/>
        <v>1.2510764858745478</v>
      </c>
      <c r="BO18" s="200">
        <f t="shared" si="10"/>
        <v>1.263341941618416</v>
      </c>
      <c r="BP18" s="200">
        <f t="shared" si="10"/>
        <v>1.2757276469284005</v>
      </c>
      <c r="BQ18" s="200">
        <f t="shared" si="10"/>
        <v>1.288234780721816</v>
      </c>
    </row>
    <row r="19" spans="5:69" ht="16" customHeight="1">
      <c r="E19" s="326"/>
      <c r="F19" s="328"/>
      <c r="G19" s="324"/>
      <c r="H19" s="325"/>
      <c r="I19" s="226" t="s">
        <v>295</v>
      </c>
      <c r="J19" s="200">
        <f>J15*J18</f>
        <v>1.8287107589149647</v>
      </c>
      <c r="K19" s="200">
        <f>K15*K18</f>
        <v>2.7609946752245547</v>
      </c>
      <c r="L19" s="200">
        <f t="shared" ref="L19:BQ19" si="11">L15*L18</f>
        <v>3.2452409402005955</v>
      </c>
      <c r="M19" s="200">
        <f t="shared" si="11"/>
        <v>3.5056458727139912</v>
      </c>
      <c r="N19" s="200">
        <f t="shared" si="11"/>
        <v>3.6543093723296471</v>
      </c>
      <c r="O19" s="200">
        <f t="shared" si="11"/>
        <v>3.7472831460195599</v>
      </c>
      <c r="P19" s="200">
        <f t="shared" si="11"/>
        <v>3.8125948216866212</v>
      </c>
      <c r="Q19" s="200">
        <f t="shared" si="11"/>
        <v>3.8642600050954155</v>
      </c>
      <c r="R19" s="200">
        <f t="shared" si="11"/>
        <v>3.9092883085081671</v>
      </c>
      <c r="S19" s="200">
        <f t="shared" si="11"/>
        <v>3.9511863651749395</v>
      </c>
      <c r="T19" s="200">
        <f t="shared" si="11"/>
        <v>3.9917093367526482</v>
      </c>
      <c r="U19" s="200">
        <f t="shared" si="11"/>
        <v>4.03173666719018</v>
      </c>
      <c r="V19" s="200">
        <f t="shared" si="11"/>
        <v>4.0717099598482971</v>
      </c>
      <c r="W19" s="200">
        <f t="shared" si="11"/>
        <v>4.1118519162386615</v>
      </c>
      <c r="X19" s="200">
        <f t="shared" si="11"/>
        <v>4.1522758055741829</v>
      </c>
      <c r="Y19" s="200">
        <f t="shared" si="11"/>
        <v>4.193040199726795</v>
      </c>
      <c r="Z19" s="200">
        <f t="shared" si="11"/>
        <v>4.2341763408907438</v>
      </c>
      <c r="AA19" s="200">
        <f t="shared" si="11"/>
        <v>4.2757018256004384</v>
      </c>
      <c r="AB19" s="200">
        <f t="shared" si="11"/>
        <v>4.3176274469273936</v>
      </c>
      <c r="AC19" s="200">
        <f t="shared" si="11"/>
        <v>4.3599606157685891</v>
      </c>
      <c r="AD19" s="200">
        <f t="shared" si="11"/>
        <v>4.4027070716823715</v>
      </c>
      <c r="AE19" s="200">
        <f t="shared" si="11"/>
        <v>4.4458717385000277</v>
      </c>
      <c r="AF19" s="200">
        <f t="shared" si="11"/>
        <v>4.4894591523270808</v>
      </c>
      <c r="AG19" s="200">
        <f t="shared" si="11"/>
        <v>4.5334736757413623</v>
      </c>
      <c r="AH19" s="200">
        <f t="shared" si="11"/>
        <v>4.5779196050914228</v>
      </c>
      <c r="AI19" s="200">
        <f t="shared" si="11"/>
        <v>4.6228012243470493</v>
      </c>
      <c r="AJ19" s="200">
        <f t="shared" si="11"/>
        <v>4.6681228322278159</v>
      </c>
      <c r="AK19" s="200">
        <f t="shared" si="11"/>
        <v>4.7138887559726541</v>
      </c>
      <c r="AL19" s="200">
        <f t="shared" si="11"/>
        <v>4.7601033584319232</v>
      </c>
      <c r="AM19" s="200">
        <f t="shared" si="11"/>
        <v>4.8067710418227882</v>
      </c>
      <c r="AN19" s="200">
        <f t="shared" si="11"/>
        <v>4.8538962498182876</v>
      </c>
      <c r="AO19" s="200">
        <f t="shared" si="11"/>
        <v>4.9014834688053206</v>
      </c>
      <c r="AP19" s="200">
        <f t="shared" si="11"/>
        <v>4.9495372287291932</v>
      </c>
      <c r="AQ19" s="200">
        <f t="shared" si="11"/>
        <v>4.9980621037335462</v>
      </c>
      <c r="AR19" s="200">
        <f t="shared" si="11"/>
        <v>5.0470627127001233</v>
      </c>
      <c r="AS19" s="200">
        <f t="shared" si="11"/>
        <v>5.0965437197406001</v>
      </c>
      <c r="AT19" s="200">
        <f t="shared" si="11"/>
        <v>5.1465098346666309</v>
      </c>
      <c r="AU19" s="200">
        <f t="shared" si="11"/>
        <v>5.1969658134511771</v>
      </c>
      <c r="AV19" s="200">
        <f t="shared" si="11"/>
        <v>5.2479164586877447</v>
      </c>
      <c r="AW19" s="200">
        <f t="shared" si="11"/>
        <v>5.2993666200507548</v>
      </c>
      <c r="AX19" s="200">
        <f t="shared" si="11"/>
        <v>5.351321194758798</v>
      </c>
      <c r="AY19" s="200">
        <f t="shared" si="11"/>
        <v>5.4037851280415783</v>
      </c>
      <c r="AZ19" s="200">
        <f t="shared" si="11"/>
        <v>5.4567634136110303</v>
      </c>
      <c r="BA19" s="200">
        <f t="shared" si="11"/>
        <v>5.5102610941368368</v>
      </c>
      <c r="BB19" s="200">
        <f t="shared" si="11"/>
        <v>5.5642832617265183</v>
      </c>
      <c r="BC19" s="200">
        <f t="shared" si="11"/>
        <v>5.6188350584101645</v>
      </c>
      <c r="BD19" s="200">
        <f t="shared" si="11"/>
        <v>5.6739216766298988</v>
      </c>
      <c r="BE19" s="200">
        <f t="shared" si="11"/>
        <v>5.7295483597341255</v>
      </c>
      <c r="BF19" s="200">
        <f t="shared" si="11"/>
        <v>5.785720402476624</v>
      </c>
      <c r="BG19" s="200">
        <f t="shared" si="11"/>
        <v>5.8424431515205155</v>
      </c>
      <c r="BH19" s="200">
        <f t="shared" si="11"/>
        <v>5.8997220059471891</v>
      </c>
      <c r="BI19" s="200">
        <f t="shared" si="11"/>
        <v>5.9575624177702018</v>
      </c>
      <c r="BJ19" s="200">
        <f t="shared" si="11"/>
        <v>6.0159698924542226</v>
      </c>
      <c r="BK19" s="200">
        <f t="shared" si="11"/>
        <v>6.0749499894390677</v>
      </c>
      <c r="BL19" s="200">
        <f t="shared" si="11"/>
        <v>6.1345083226688635</v>
      </c>
      <c r="BM19" s="200">
        <f t="shared" si="11"/>
        <v>6.1946505611264016</v>
      </c>
      <c r="BN19" s="200">
        <f t="shared" si="11"/>
        <v>6.2553824293727391</v>
      </c>
      <c r="BO19" s="200">
        <f t="shared" si="11"/>
        <v>6.3167097080920795</v>
      </c>
      <c r="BP19" s="200">
        <f t="shared" si="11"/>
        <v>6.3786382346420023</v>
      </c>
      <c r="BQ19" s="200">
        <f t="shared" si="11"/>
        <v>6.44117390360908</v>
      </c>
    </row>
    <row r="20" spans="5:69" ht="16" customHeight="1">
      <c r="E20" s="326"/>
      <c r="F20" s="328"/>
      <c r="G20" s="324"/>
      <c r="H20" s="325"/>
      <c r="I20" s="226" t="s">
        <v>326</v>
      </c>
      <c r="J20" s="219">
        <f>Variables!$E$20</f>
        <v>2200</v>
      </c>
      <c r="K20" s="219">
        <f>Variables!$E$20</f>
        <v>2200</v>
      </c>
      <c r="L20" s="219">
        <f>Variables!$E$20</f>
        <v>2200</v>
      </c>
      <c r="M20" s="219">
        <f>Variables!$E$20</f>
        <v>2200</v>
      </c>
      <c r="N20" s="219">
        <f>Variables!$E$20</f>
        <v>2200</v>
      </c>
      <c r="O20" s="219">
        <f>Variables!$E$20</f>
        <v>2200</v>
      </c>
      <c r="P20" s="219">
        <f>Variables!$E$20</f>
        <v>2200</v>
      </c>
      <c r="Q20" s="219">
        <f>Variables!$E$20</f>
        <v>2200</v>
      </c>
      <c r="R20" s="219">
        <f>Variables!$E$20</f>
        <v>2200</v>
      </c>
      <c r="S20" s="219">
        <f>Variables!$E$20</f>
        <v>2200</v>
      </c>
      <c r="T20" s="219">
        <f>Variables!$E$20</f>
        <v>2200</v>
      </c>
      <c r="U20" s="219">
        <f>Variables!$E$20</f>
        <v>2200</v>
      </c>
      <c r="V20" s="219">
        <f>Variables!$E$20</f>
        <v>2200</v>
      </c>
      <c r="W20" s="219">
        <f>Variables!$E$20</f>
        <v>2200</v>
      </c>
      <c r="X20" s="219">
        <f>Variables!$E$20</f>
        <v>2200</v>
      </c>
      <c r="Y20" s="219">
        <f>Variables!$E$20</f>
        <v>2200</v>
      </c>
      <c r="Z20" s="219">
        <f>Variables!$E$20</f>
        <v>2200</v>
      </c>
      <c r="AA20" s="219">
        <f>Variables!$E$20</f>
        <v>2200</v>
      </c>
      <c r="AB20" s="219">
        <f>Variables!$E$20</f>
        <v>2200</v>
      </c>
      <c r="AC20" s="219">
        <f>Variables!$E$20</f>
        <v>2200</v>
      </c>
      <c r="AD20" s="219">
        <f>Variables!$E$20</f>
        <v>2200</v>
      </c>
      <c r="AE20" s="219">
        <f>Variables!$E$20</f>
        <v>2200</v>
      </c>
      <c r="AF20" s="219">
        <f>Variables!$E$20</f>
        <v>2200</v>
      </c>
      <c r="AG20" s="219">
        <f>Variables!$E$20</f>
        <v>2200</v>
      </c>
      <c r="AH20" s="219">
        <f>Variables!$E$20</f>
        <v>2200</v>
      </c>
      <c r="AI20" s="219">
        <f>Variables!$E$20</f>
        <v>2200</v>
      </c>
      <c r="AJ20" s="219">
        <f>Variables!$E$20</f>
        <v>2200</v>
      </c>
      <c r="AK20" s="219">
        <f>Variables!$E$20</f>
        <v>2200</v>
      </c>
      <c r="AL20" s="219">
        <f>Variables!$E$20</f>
        <v>2200</v>
      </c>
      <c r="AM20" s="219">
        <f>Variables!$E$20</f>
        <v>2200</v>
      </c>
      <c r="AN20" s="219">
        <f>Variables!$E$20</f>
        <v>2200</v>
      </c>
      <c r="AO20" s="219">
        <f>Variables!$E$20</f>
        <v>2200</v>
      </c>
      <c r="AP20" s="219">
        <f>Variables!$E$20</f>
        <v>2200</v>
      </c>
      <c r="AQ20" s="219">
        <f>Variables!$E$20</f>
        <v>2200</v>
      </c>
      <c r="AR20" s="219">
        <f>Variables!$E$20</f>
        <v>2200</v>
      </c>
      <c r="AS20" s="219">
        <f>Variables!$E$20</f>
        <v>2200</v>
      </c>
      <c r="AT20" s="219">
        <f>Variables!$E$20</f>
        <v>2200</v>
      </c>
      <c r="AU20" s="219">
        <f>Variables!$E$20</f>
        <v>2200</v>
      </c>
      <c r="AV20" s="219">
        <f>Variables!$E$20</f>
        <v>2200</v>
      </c>
      <c r="AW20" s="219">
        <f>Variables!$E$20</f>
        <v>2200</v>
      </c>
      <c r="AX20" s="219">
        <f>Variables!$E$20</f>
        <v>2200</v>
      </c>
      <c r="AY20" s="219">
        <f>Variables!$E$20</f>
        <v>2200</v>
      </c>
      <c r="AZ20" s="219">
        <f>Variables!$E$20</f>
        <v>2200</v>
      </c>
      <c r="BA20" s="219">
        <f>Variables!$E$20</f>
        <v>2200</v>
      </c>
      <c r="BB20" s="219">
        <f>Variables!$E$20</f>
        <v>2200</v>
      </c>
      <c r="BC20" s="219">
        <f>Variables!$E$20</f>
        <v>2200</v>
      </c>
      <c r="BD20" s="219">
        <f>Variables!$E$20</f>
        <v>2200</v>
      </c>
      <c r="BE20" s="219">
        <f>Variables!$E$20</f>
        <v>2200</v>
      </c>
      <c r="BF20" s="219">
        <f>Variables!$E$20</f>
        <v>2200</v>
      </c>
      <c r="BG20" s="219">
        <f>Variables!$E$20</f>
        <v>2200</v>
      </c>
      <c r="BH20" s="219">
        <f>Variables!$E$20</f>
        <v>2200</v>
      </c>
      <c r="BI20" s="219">
        <f>Variables!$E$20</f>
        <v>2200</v>
      </c>
      <c r="BJ20" s="219">
        <f>Variables!$E$20</f>
        <v>2200</v>
      </c>
      <c r="BK20" s="219">
        <f>Variables!$E$20</f>
        <v>2200</v>
      </c>
      <c r="BL20" s="219">
        <f>Variables!$E$20</f>
        <v>2200</v>
      </c>
      <c r="BM20" s="219">
        <f>Variables!$E$20</f>
        <v>2200</v>
      </c>
      <c r="BN20" s="219">
        <f>Variables!$E$20</f>
        <v>2200</v>
      </c>
      <c r="BO20" s="219">
        <f>Variables!$E$20</f>
        <v>2200</v>
      </c>
      <c r="BP20" s="219">
        <f>Variables!$E$20</f>
        <v>2200</v>
      </c>
      <c r="BQ20" s="219">
        <f>Variables!$E$20</f>
        <v>2200</v>
      </c>
    </row>
    <row r="21" spans="5:69" ht="16" customHeight="1">
      <c r="E21" s="326"/>
      <c r="F21" s="328"/>
      <c r="G21" s="324"/>
      <c r="H21" s="325"/>
      <c r="I21" s="226" t="s">
        <v>446</v>
      </c>
      <c r="J21" s="204">
        <f>J20*$B$9</f>
        <v>396</v>
      </c>
      <c r="K21" s="204">
        <f t="shared" ref="K21:BQ21" si="12">K20*$B$9</f>
        <v>396</v>
      </c>
      <c r="L21" s="204">
        <f t="shared" si="12"/>
        <v>396</v>
      </c>
      <c r="M21" s="204">
        <f t="shared" si="12"/>
        <v>396</v>
      </c>
      <c r="N21" s="204">
        <f t="shared" si="12"/>
        <v>396</v>
      </c>
      <c r="O21" s="204">
        <f t="shared" si="12"/>
        <v>396</v>
      </c>
      <c r="P21" s="204">
        <f t="shared" si="12"/>
        <v>396</v>
      </c>
      <c r="Q21" s="204">
        <f t="shared" si="12"/>
        <v>396</v>
      </c>
      <c r="R21" s="204">
        <f t="shared" si="12"/>
        <v>396</v>
      </c>
      <c r="S21" s="204">
        <f t="shared" si="12"/>
        <v>396</v>
      </c>
      <c r="T21" s="204">
        <f t="shared" si="12"/>
        <v>396</v>
      </c>
      <c r="U21" s="204">
        <f t="shared" si="12"/>
        <v>396</v>
      </c>
      <c r="V21" s="204">
        <f t="shared" si="12"/>
        <v>396</v>
      </c>
      <c r="W21" s="204">
        <f t="shared" si="12"/>
        <v>396</v>
      </c>
      <c r="X21" s="204">
        <f t="shared" si="12"/>
        <v>396</v>
      </c>
      <c r="Y21" s="204">
        <f t="shared" si="12"/>
        <v>396</v>
      </c>
      <c r="Z21" s="204">
        <f t="shared" si="12"/>
        <v>396</v>
      </c>
      <c r="AA21" s="204">
        <f t="shared" si="12"/>
        <v>396</v>
      </c>
      <c r="AB21" s="204">
        <f t="shared" si="12"/>
        <v>396</v>
      </c>
      <c r="AC21" s="204">
        <f t="shared" si="12"/>
        <v>396</v>
      </c>
      <c r="AD21" s="204">
        <f t="shared" si="12"/>
        <v>396</v>
      </c>
      <c r="AE21" s="204">
        <f t="shared" si="12"/>
        <v>396</v>
      </c>
      <c r="AF21" s="204">
        <f t="shared" si="12"/>
        <v>396</v>
      </c>
      <c r="AG21" s="204">
        <f t="shared" si="12"/>
        <v>396</v>
      </c>
      <c r="AH21" s="204">
        <f t="shared" si="12"/>
        <v>396</v>
      </c>
      <c r="AI21" s="204">
        <f t="shared" si="12"/>
        <v>396</v>
      </c>
      <c r="AJ21" s="204">
        <f t="shared" si="12"/>
        <v>396</v>
      </c>
      <c r="AK21" s="204">
        <f t="shared" si="12"/>
        <v>396</v>
      </c>
      <c r="AL21" s="204">
        <f t="shared" si="12"/>
        <v>396</v>
      </c>
      <c r="AM21" s="204">
        <f t="shared" si="12"/>
        <v>396</v>
      </c>
      <c r="AN21" s="204">
        <f t="shared" si="12"/>
        <v>396</v>
      </c>
      <c r="AO21" s="204">
        <f t="shared" si="12"/>
        <v>396</v>
      </c>
      <c r="AP21" s="204">
        <f t="shared" si="12"/>
        <v>396</v>
      </c>
      <c r="AQ21" s="204">
        <f t="shared" si="12"/>
        <v>396</v>
      </c>
      <c r="AR21" s="204">
        <f t="shared" si="12"/>
        <v>396</v>
      </c>
      <c r="AS21" s="204">
        <f t="shared" si="12"/>
        <v>396</v>
      </c>
      <c r="AT21" s="204">
        <f t="shared" si="12"/>
        <v>396</v>
      </c>
      <c r="AU21" s="204">
        <f t="shared" si="12"/>
        <v>396</v>
      </c>
      <c r="AV21" s="204">
        <f t="shared" si="12"/>
        <v>396</v>
      </c>
      <c r="AW21" s="204">
        <f t="shared" si="12"/>
        <v>396</v>
      </c>
      <c r="AX21" s="204">
        <f t="shared" si="12"/>
        <v>396</v>
      </c>
      <c r="AY21" s="204">
        <f t="shared" si="12"/>
        <v>396</v>
      </c>
      <c r="AZ21" s="204">
        <f t="shared" si="12"/>
        <v>396</v>
      </c>
      <c r="BA21" s="204">
        <f t="shared" si="12"/>
        <v>396</v>
      </c>
      <c r="BB21" s="204">
        <f t="shared" si="12"/>
        <v>396</v>
      </c>
      <c r="BC21" s="204">
        <f t="shared" si="12"/>
        <v>396</v>
      </c>
      <c r="BD21" s="204">
        <f t="shared" si="12"/>
        <v>396</v>
      </c>
      <c r="BE21" s="204">
        <f t="shared" si="12"/>
        <v>396</v>
      </c>
      <c r="BF21" s="204">
        <f t="shared" si="12"/>
        <v>396</v>
      </c>
      <c r="BG21" s="204">
        <f t="shared" si="12"/>
        <v>396</v>
      </c>
      <c r="BH21" s="204">
        <f t="shared" si="12"/>
        <v>396</v>
      </c>
      <c r="BI21" s="204">
        <f t="shared" si="12"/>
        <v>396</v>
      </c>
      <c r="BJ21" s="204">
        <f t="shared" si="12"/>
        <v>396</v>
      </c>
      <c r="BK21" s="204">
        <f t="shared" si="12"/>
        <v>396</v>
      </c>
      <c r="BL21" s="204">
        <f t="shared" si="12"/>
        <v>396</v>
      </c>
      <c r="BM21" s="204">
        <f t="shared" si="12"/>
        <v>396</v>
      </c>
      <c r="BN21" s="204">
        <f t="shared" si="12"/>
        <v>396</v>
      </c>
      <c r="BO21" s="204">
        <f t="shared" si="12"/>
        <v>396</v>
      </c>
      <c r="BP21" s="204">
        <f t="shared" si="12"/>
        <v>396</v>
      </c>
      <c r="BQ21" s="204">
        <f t="shared" si="12"/>
        <v>396</v>
      </c>
    </row>
    <row r="22" spans="5:69" ht="16" customHeight="1">
      <c r="E22" s="326"/>
      <c r="F22" s="328"/>
      <c r="G22" s="324"/>
      <c r="H22" s="325"/>
      <c r="I22" s="226" t="s">
        <v>346</v>
      </c>
      <c r="J22" s="204">
        <f>J19*J20</f>
        <v>4023.1636696129221</v>
      </c>
      <c r="K22" s="204">
        <f>K19*K20</f>
        <v>6074.1882854940204</v>
      </c>
      <c r="L22" s="204">
        <f t="shared" ref="L22:BQ22" si="13">L19*L20</f>
        <v>7139.5300684413105</v>
      </c>
      <c r="M22" s="204">
        <f t="shared" si="13"/>
        <v>7712.4209199707802</v>
      </c>
      <c r="N22" s="204">
        <f t="shared" si="13"/>
        <v>8039.4806191252237</v>
      </c>
      <c r="O22" s="204">
        <f t="shared" si="13"/>
        <v>8244.0229212430313</v>
      </c>
      <c r="P22" s="204">
        <f t="shared" si="13"/>
        <v>8387.7086077105669</v>
      </c>
      <c r="Q22" s="204">
        <f t="shared" si="13"/>
        <v>8501.3720112099145</v>
      </c>
      <c r="R22" s="204">
        <f t="shared" si="13"/>
        <v>8600.4342787179685</v>
      </c>
      <c r="S22" s="204">
        <f t="shared" si="13"/>
        <v>8692.610003384867</v>
      </c>
      <c r="T22" s="204">
        <f t="shared" si="13"/>
        <v>8781.7605408558265</v>
      </c>
      <c r="U22" s="204">
        <f t="shared" si="13"/>
        <v>8869.820667818396</v>
      </c>
      <c r="V22" s="204">
        <f t="shared" si="13"/>
        <v>8957.7619116662536</v>
      </c>
      <c r="W22" s="204">
        <f t="shared" si="13"/>
        <v>9046.0742157250552</v>
      </c>
      <c r="X22" s="204">
        <f t="shared" si="13"/>
        <v>9135.0067722632029</v>
      </c>
      <c r="Y22" s="204">
        <f t="shared" si="13"/>
        <v>9224.6884393989494</v>
      </c>
      <c r="Z22" s="204">
        <f t="shared" si="13"/>
        <v>9315.1879499596362</v>
      </c>
      <c r="AA22" s="204">
        <f t="shared" si="13"/>
        <v>9406.5440163209641</v>
      </c>
      <c r="AB22" s="204">
        <f t="shared" si="13"/>
        <v>9498.780383240266</v>
      </c>
      <c r="AC22" s="204">
        <f t="shared" si="13"/>
        <v>9591.9133546908961</v>
      </c>
      <c r="AD22" s="204">
        <f t="shared" si="13"/>
        <v>9685.9555577012179</v>
      </c>
      <c r="AE22" s="204">
        <f t="shared" si="13"/>
        <v>9780.9178247000618</v>
      </c>
      <c r="AF22" s="204">
        <f t="shared" si="13"/>
        <v>9876.8101351195783</v>
      </c>
      <c r="AG22" s="204">
        <f t="shared" si="13"/>
        <v>9973.6420866309963</v>
      </c>
      <c r="AH22" s="204">
        <f t="shared" si="13"/>
        <v>10071.423131201131</v>
      </c>
      <c r="AI22" s="204">
        <f t="shared" si="13"/>
        <v>10170.162693563509</v>
      </c>
      <c r="AJ22" s="204">
        <f t="shared" si="13"/>
        <v>10269.870230901195</v>
      </c>
      <c r="AK22" s="204">
        <f t="shared" si="13"/>
        <v>10370.555263139839</v>
      </c>
      <c r="AL22" s="204">
        <f t="shared" si="13"/>
        <v>10472.227388550231</v>
      </c>
      <c r="AM22" s="204">
        <f t="shared" si="13"/>
        <v>10574.896292010135</v>
      </c>
      <c r="AN22" s="204">
        <f t="shared" si="13"/>
        <v>10678.571749600233</v>
      </c>
      <c r="AO22" s="204">
        <f t="shared" si="13"/>
        <v>10783.263631371705</v>
      </c>
      <c r="AP22" s="204">
        <f t="shared" si="13"/>
        <v>10888.981903204225</v>
      </c>
      <c r="AQ22" s="204">
        <f t="shared" si="13"/>
        <v>10995.736628213801</v>
      </c>
      <c r="AR22" s="204">
        <f t="shared" si="13"/>
        <v>11103.53796794027</v>
      </c>
      <c r="AS22" s="204">
        <f t="shared" si="13"/>
        <v>11212.39618342932</v>
      </c>
      <c r="AT22" s="204">
        <f t="shared" si="13"/>
        <v>11322.321636266588</v>
      </c>
      <c r="AU22" s="204">
        <f t="shared" si="13"/>
        <v>11433.324789592591</v>
      </c>
      <c r="AV22" s="204">
        <f t="shared" si="13"/>
        <v>11545.416209113038</v>
      </c>
      <c r="AW22" s="204">
        <f t="shared" si="13"/>
        <v>11658.60656411166</v>
      </c>
      <c r="AX22" s="204">
        <f t="shared" si="13"/>
        <v>11772.906628469356</v>
      </c>
      <c r="AY22" s="204">
        <f t="shared" si="13"/>
        <v>11888.327281691472</v>
      </c>
      <c r="AZ22" s="204">
        <f t="shared" si="13"/>
        <v>12004.879509944267</v>
      </c>
      <c r="BA22" s="204">
        <f t="shared" si="13"/>
        <v>12122.574407101041</v>
      </c>
      <c r="BB22" s="204">
        <f t="shared" si="13"/>
        <v>12241.42317579834</v>
      </c>
      <c r="BC22" s="204">
        <f t="shared" si="13"/>
        <v>12361.437128502363</v>
      </c>
      <c r="BD22" s="204">
        <f t="shared" si="13"/>
        <v>12482.627688585777</v>
      </c>
      <c r="BE22" s="204">
        <f t="shared" si="13"/>
        <v>12605.006391415076</v>
      </c>
      <c r="BF22" s="204">
        <f t="shared" si="13"/>
        <v>12728.584885448572</v>
      </c>
      <c r="BG22" s="204">
        <f t="shared" si="13"/>
        <v>12853.374933345134</v>
      </c>
      <c r="BH22" s="204">
        <f t="shared" si="13"/>
        <v>12979.388413083816</v>
      </c>
      <c r="BI22" s="204">
        <f t="shared" si="13"/>
        <v>13106.637319094443</v>
      </c>
      <c r="BJ22" s="204">
        <f t="shared" si="13"/>
        <v>13235.13376339929</v>
      </c>
      <c r="BK22" s="204">
        <f t="shared" si="13"/>
        <v>13364.88997676595</v>
      </c>
      <c r="BL22" s="204">
        <f t="shared" si="13"/>
        <v>13495.9183098715</v>
      </c>
      <c r="BM22" s="204">
        <f t="shared" si="13"/>
        <v>13628.231234478084</v>
      </c>
      <c r="BN22" s="204">
        <f t="shared" si="13"/>
        <v>13761.841344620027</v>
      </c>
      <c r="BO22" s="204">
        <f t="shared" si="13"/>
        <v>13896.761357802576</v>
      </c>
      <c r="BP22" s="204">
        <f t="shared" si="13"/>
        <v>14033.004116212405</v>
      </c>
      <c r="BQ22" s="204">
        <f t="shared" si="13"/>
        <v>14170.582587939976</v>
      </c>
    </row>
    <row r="23" spans="5:69" ht="16" customHeight="1">
      <c r="E23" s="326"/>
      <c r="F23" s="328"/>
      <c r="G23" s="324"/>
      <c r="H23" s="325"/>
      <c r="I23" s="226" t="s">
        <v>447</v>
      </c>
      <c r="J23" s="228">
        <f t="shared" ref="J23:BQ23" si="14">J22*$B$9</f>
        <v>724.16946053032598</v>
      </c>
      <c r="K23" s="228">
        <f t="shared" si="14"/>
        <v>1093.3538913889236</v>
      </c>
      <c r="L23" s="228">
        <f t="shared" si="14"/>
        <v>1285.1154123194358</v>
      </c>
      <c r="M23" s="228">
        <f t="shared" si="14"/>
        <v>1388.2357655947403</v>
      </c>
      <c r="N23" s="228">
        <f t="shared" si="14"/>
        <v>1447.1065114425403</v>
      </c>
      <c r="O23" s="228">
        <f t="shared" si="14"/>
        <v>1483.9241258237455</v>
      </c>
      <c r="P23" s="228">
        <f t="shared" si="14"/>
        <v>1509.7875493879019</v>
      </c>
      <c r="Q23" s="228">
        <f t="shared" si="14"/>
        <v>1530.2469620177847</v>
      </c>
      <c r="R23" s="228">
        <f t="shared" si="14"/>
        <v>1548.0781701692342</v>
      </c>
      <c r="S23" s="228">
        <f t="shared" si="14"/>
        <v>1564.6698006092761</v>
      </c>
      <c r="T23" s="228">
        <f t="shared" si="14"/>
        <v>1580.7168973540488</v>
      </c>
      <c r="U23" s="228">
        <f t="shared" si="14"/>
        <v>1596.5677202073111</v>
      </c>
      <c r="V23" s="228">
        <f t="shared" si="14"/>
        <v>1612.3971440999255</v>
      </c>
      <c r="W23" s="228">
        <f t="shared" si="14"/>
        <v>1628.2933588305098</v>
      </c>
      <c r="X23" s="228">
        <f t="shared" si="14"/>
        <v>1644.3012190073764</v>
      </c>
      <c r="Y23" s="228">
        <f t="shared" si="14"/>
        <v>1660.4439190918108</v>
      </c>
      <c r="Z23" s="228">
        <f t="shared" si="14"/>
        <v>1676.7338309927345</v>
      </c>
      <c r="AA23" s="228">
        <f t="shared" si="14"/>
        <v>1693.1779229377735</v>
      </c>
      <c r="AB23" s="228">
        <f t="shared" si="14"/>
        <v>1709.7804689832478</v>
      </c>
      <c r="AC23" s="228">
        <f t="shared" si="14"/>
        <v>1726.5444038443613</v>
      </c>
      <c r="AD23" s="228">
        <f t="shared" si="14"/>
        <v>1743.4720003862192</v>
      </c>
      <c r="AE23" s="228">
        <f t="shared" si="14"/>
        <v>1760.565208446011</v>
      </c>
      <c r="AF23" s="228">
        <f t="shared" si="14"/>
        <v>1777.8258243215241</v>
      </c>
      <c r="AG23" s="228">
        <f t="shared" si="14"/>
        <v>1795.2555755935794</v>
      </c>
      <c r="AH23" s="228">
        <f t="shared" si="14"/>
        <v>1812.8561636162035</v>
      </c>
      <c r="AI23" s="228">
        <f t="shared" si="14"/>
        <v>1830.6292848414314</v>
      </c>
      <c r="AJ23" s="228">
        <f t="shared" si="14"/>
        <v>1848.5766415622149</v>
      </c>
      <c r="AK23" s="228">
        <f t="shared" si="14"/>
        <v>1866.6999473651708</v>
      </c>
      <c r="AL23" s="228">
        <f t="shared" si="14"/>
        <v>1885.0009299390415</v>
      </c>
      <c r="AM23" s="228">
        <f t="shared" si="14"/>
        <v>1903.4813325618243</v>
      </c>
      <c r="AN23" s="228">
        <f t="shared" si="14"/>
        <v>1922.1429149280418</v>
      </c>
      <c r="AO23" s="228">
        <f t="shared" si="14"/>
        <v>1940.9874536469067</v>
      </c>
      <c r="AP23" s="228">
        <f t="shared" si="14"/>
        <v>1960.0167425767604</v>
      </c>
      <c r="AQ23" s="228">
        <f t="shared" si="14"/>
        <v>1979.2325930784841</v>
      </c>
      <c r="AR23" s="228">
        <f t="shared" si="14"/>
        <v>1998.6368342292485</v>
      </c>
      <c r="AS23" s="228">
        <f t="shared" si="14"/>
        <v>2018.2313130172777</v>
      </c>
      <c r="AT23" s="228">
        <f t="shared" si="14"/>
        <v>2038.0178945279858</v>
      </c>
      <c r="AU23" s="228">
        <f t="shared" si="14"/>
        <v>2057.9984621266663</v>
      </c>
      <c r="AV23" s="228">
        <f t="shared" si="14"/>
        <v>2078.1749176403468</v>
      </c>
      <c r="AW23" s="228">
        <f t="shared" si="14"/>
        <v>2098.5491815400987</v>
      </c>
      <c r="AX23" s="228">
        <f t="shared" si="14"/>
        <v>2119.1231931244843</v>
      </c>
      <c r="AY23" s="228">
        <f t="shared" si="14"/>
        <v>2139.8989107044649</v>
      </c>
      <c r="AZ23" s="228">
        <f t="shared" si="14"/>
        <v>2160.8783117899679</v>
      </c>
      <c r="BA23" s="228">
        <f t="shared" si="14"/>
        <v>2182.0633932781875</v>
      </c>
      <c r="BB23" s="228">
        <f t="shared" si="14"/>
        <v>2203.4561716437011</v>
      </c>
      <c r="BC23" s="228">
        <f t="shared" si="14"/>
        <v>2225.0586831304254</v>
      </c>
      <c r="BD23" s="228">
        <f t="shared" si="14"/>
        <v>2246.87298394544</v>
      </c>
      <c r="BE23" s="228">
        <f t="shared" si="14"/>
        <v>2268.9011504547134</v>
      </c>
      <c r="BF23" s="228">
        <f t="shared" si="14"/>
        <v>2291.145279380743</v>
      </c>
      <c r="BG23" s="228">
        <f t="shared" si="14"/>
        <v>2313.6074880021242</v>
      </c>
      <c r="BH23" s="228">
        <f t="shared" si="14"/>
        <v>2336.2899143550867</v>
      </c>
      <c r="BI23" s="228">
        <f t="shared" si="14"/>
        <v>2359.1947174369998</v>
      </c>
      <c r="BJ23" s="228">
        <f t="shared" si="14"/>
        <v>2382.3240774118722</v>
      </c>
      <c r="BK23" s="228">
        <f t="shared" si="14"/>
        <v>2405.6801958178708</v>
      </c>
      <c r="BL23" s="228">
        <f t="shared" si="14"/>
        <v>2429.2652957768701</v>
      </c>
      <c r="BM23" s="228">
        <f t="shared" si="14"/>
        <v>2453.0816222060548</v>
      </c>
      <c r="BN23" s="228">
        <f t="shared" si="14"/>
        <v>2477.1314420316048</v>
      </c>
      <c r="BO23" s="228">
        <f t="shared" si="14"/>
        <v>2501.4170444044635</v>
      </c>
      <c r="BP23" s="228">
        <f t="shared" si="14"/>
        <v>2525.9407409182327</v>
      </c>
      <c r="BQ23" s="228">
        <f t="shared" si="14"/>
        <v>2550.7048658291956</v>
      </c>
    </row>
    <row r="24" spans="5:69" ht="16" customHeight="1">
      <c r="E24" s="326"/>
      <c r="F24" s="328"/>
      <c r="G24" s="324"/>
      <c r="H24" s="325"/>
      <c r="I24" s="226" t="s">
        <v>448</v>
      </c>
      <c r="J24" s="228">
        <f>J9*J14</f>
        <v>1219.14050594331</v>
      </c>
      <c r="K24" s="228">
        <f>K9*K14</f>
        <v>1231.0928638447149</v>
      </c>
      <c r="L24" s="228">
        <f t="shared" ref="L24:BQ24" si="15">L9*L14</f>
        <v>1243.1624017255456</v>
      </c>
      <c r="M24" s="228">
        <f t="shared" si="15"/>
        <v>1255.3502684091291</v>
      </c>
      <c r="N24" s="228">
        <f t="shared" si="15"/>
        <v>1267.6576239817678</v>
      </c>
      <c r="O24" s="228">
        <f t="shared" si="15"/>
        <v>1280.0856399031577</v>
      </c>
      <c r="P24" s="228">
        <f t="shared" si="15"/>
        <v>1292.6354991178941</v>
      </c>
      <c r="Q24" s="228">
        <f t="shared" si="15"/>
        <v>1305.3083961680702</v>
      </c>
      <c r="R24" s="228">
        <f t="shared" si="15"/>
        <v>1318.1055373069726</v>
      </c>
      <c r="S24" s="228">
        <f t="shared" si="15"/>
        <v>1331.0281406139038</v>
      </c>
      <c r="T24" s="228">
        <f t="shared" si="15"/>
        <v>1344.0774361101185</v>
      </c>
      <c r="U24" s="228">
        <f t="shared" si="15"/>
        <v>1357.254665875904</v>
      </c>
      <c r="V24" s="228">
        <f t="shared" si="15"/>
        <v>1370.5610841688049</v>
      </c>
      <c r="W24" s="228">
        <f t="shared" si="15"/>
        <v>1383.9979575430091</v>
      </c>
      <c r="X24" s="228">
        <f t="shared" si="15"/>
        <v>1397.566564969901</v>
      </c>
      <c r="Y24" s="228">
        <f t="shared" si="15"/>
        <v>1411.2681979598021</v>
      </c>
      <c r="Z24" s="228">
        <f t="shared" si="15"/>
        <v>1425.104160684898</v>
      </c>
      <c r="AA24" s="228">
        <f t="shared" si="15"/>
        <v>1439.0757701033774</v>
      </c>
      <c r="AB24" s="228">
        <f t="shared" si="15"/>
        <v>1453.1843560847831</v>
      </c>
      <c r="AC24" s="228">
        <f t="shared" si="15"/>
        <v>1467.4312615365945</v>
      </c>
      <c r="AD24" s="228">
        <f t="shared" si="15"/>
        <v>1481.8178425320514</v>
      </c>
      <c r="AE24" s="228">
        <f t="shared" si="15"/>
        <v>1496.3454684392284</v>
      </c>
      <c r="AF24" s="228">
        <f t="shared" si="15"/>
        <v>1511.0155220513777</v>
      </c>
      <c r="AG24" s="228">
        <f t="shared" si="15"/>
        <v>1525.8293997185478</v>
      </c>
      <c r="AH24" s="228">
        <f t="shared" si="15"/>
        <v>1540.7885114804944</v>
      </c>
      <c r="AI24" s="228">
        <f t="shared" si="15"/>
        <v>1555.8942812008913</v>
      </c>
      <c r="AJ24" s="228">
        <f t="shared" si="15"/>
        <v>1571.1481467028611</v>
      </c>
      <c r="AK24" s="228">
        <f t="shared" si="15"/>
        <v>1586.5515599058303</v>
      </c>
      <c r="AL24" s="228">
        <f t="shared" si="15"/>
        <v>1602.1059869637304</v>
      </c>
      <c r="AM24" s="228">
        <f t="shared" si="15"/>
        <v>1617.8129084045513</v>
      </c>
      <c r="AN24" s="228">
        <f t="shared" si="15"/>
        <v>1633.6738192712628</v>
      </c>
      <c r="AO24" s="228">
        <f t="shared" si="15"/>
        <v>1649.690229264118</v>
      </c>
      <c r="AP24" s="228">
        <f t="shared" si="15"/>
        <v>1665.8636628843547</v>
      </c>
      <c r="AQ24" s="228">
        <f t="shared" si="15"/>
        <v>1682.1956595792992</v>
      </c>
      <c r="AR24" s="228">
        <f t="shared" si="15"/>
        <v>1698.6877738889</v>
      </c>
      <c r="AS24" s="228">
        <f t="shared" si="15"/>
        <v>1715.3415755936933</v>
      </c>
      <c r="AT24" s="228">
        <f t="shared" si="15"/>
        <v>1732.1586498642198</v>
      </c>
      <c r="AU24" s="228">
        <f t="shared" si="15"/>
        <v>1749.1405974119084</v>
      </c>
      <c r="AV24" s="228">
        <f t="shared" si="15"/>
        <v>1766.2890346414374</v>
      </c>
      <c r="AW24" s="228">
        <f t="shared" si="15"/>
        <v>1783.6055938045886</v>
      </c>
      <c r="AX24" s="228">
        <f t="shared" si="15"/>
        <v>1801.0919231556138</v>
      </c>
      <c r="AY24" s="228">
        <f t="shared" si="15"/>
        <v>1818.7496871081196</v>
      </c>
      <c r="AZ24" s="228">
        <f t="shared" si="15"/>
        <v>1836.5805663934937</v>
      </c>
      <c r="BA24" s="228">
        <f t="shared" si="15"/>
        <v>1854.5862582208811</v>
      </c>
      <c r="BB24" s="228">
        <f t="shared" si="15"/>
        <v>1872.7684764387332</v>
      </c>
      <c r="BC24" s="228">
        <f t="shared" si="15"/>
        <v>1891.1289516979359</v>
      </c>
      <c r="BD24" s="228">
        <f t="shared" si="15"/>
        <v>1909.6694316165438</v>
      </c>
      <c r="BE24" s="228">
        <f t="shared" si="15"/>
        <v>1928.3916809461175</v>
      </c>
      <c r="BF24" s="228">
        <f t="shared" si="15"/>
        <v>1947.2974817397071</v>
      </c>
      <c r="BG24" s="228">
        <f t="shared" si="15"/>
        <v>1966.388633521469</v>
      </c>
      <c r="BH24" s="228">
        <f t="shared" si="15"/>
        <v>1985.6669534579539</v>
      </c>
      <c r="BI24" s="228">
        <f t="shared" si="15"/>
        <v>2005.1342765310715</v>
      </c>
      <c r="BJ24" s="228">
        <f t="shared" si="15"/>
        <v>2024.7924557127481</v>
      </c>
      <c r="BK24" s="228">
        <f t="shared" si="15"/>
        <v>2044.6433621413046</v>
      </c>
      <c r="BL24" s="228">
        <f t="shared" si="15"/>
        <v>2064.6888852995526</v>
      </c>
      <c r="BM24" s="228">
        <f t="shared" si="15"/>
        <v>2084.9309331946465</v>
      </c>
      <c r="BN24" s="228">
        <f t="shared" si="15"/>
        <v>2105.3714325396918</v>
      </c>
      <c r="BO24" s="228">
        <f t="shared" si="15"/>
        <v>2126.01232893714</v>
      </c>
      <c r="BP24" s="228">
        <f t="shared" si="15"/>
        <v>2146.8555870639748</v>
      </c>
      <c r="BQ24" s="228">
        <f t="shared" si="15"/>
        <v>2167.9031908587194</v>
      </c>
    </row>
    <row r="25" spans="5:69" ht="16" customHeight="1">
      <c r="E25" s="326"/>
      <c r="F25" s="328"/>
      <c r="G25" s="324"/>
      <c r="H25" s="325"/>
      <c r="I25" s="229" t="s">
        <v>449</v>
      </c>
      <c r="J25" s="204">
        <f>J23-J24</f>
        <v>-494.97104541298404</v>
      </c>
      <c r="K25" s="204">
        <f>K23-K24</f>
        <v>-137.73897245579133</v>
      </c>
      <c r="L25" s="204">
        <f t="shared" ref="L25:BQ25" si="16">L23-L24</f>
        <v>41.953010593890212</v>
      </c>
      <c r="M25" s="204">
        <f t="shared" si="16"/>
        <v>132.88549718561126</v>
      </c>
      <c r="N25" s="204">
        <f t="shared" si="16"/>
        <v>179.44888746077254</v>
      </c>
      <c r="O25" s="204">
        <f t="shared" si="16"/>
        <v>203.8384859205878</v>
      </c>
      <c r="P25" s="204">
        <f t="shared" si="16"/>
        <v>217.15205027000775</v>
      </c>
      <c r="Q25" s="204">
        <f t="shared" si="16"/>
        <v>224.93856584971445</v>
      </c>
      <c r="R25" s="204">
        <f t="shared" si="16"/>
        <v>229.97263286226166</v>
      </c>
      <c r="S25" s="204">
        <f t="shared" si="16"/>
        <v>233.64165999537227</v>
      </c>
      <c r="T25" s="204">
        <f t="shared" si="16"/>
        <v>236.63946124393033</v>
      </c>
      <c r="U25" s="204">
        <f t="shared" si="16"/>
        <v>239.3130543314071</v>
      </c>
      <c r="V25" s="204">
        <f t="shared" si="16"/>
        <v>241.83605993112064</v>
      </c>
      <c r="W25" s="204">
        <f t="shared" si="16"/>
        <v>244.29540128750068</v>
      </c>
      <c r="X25" s="204">
        <f t="shared" si="16"/>
        <v>246.73465403747537</v>
      </c>
      <c r="Y25" s="204">
        <f t="shared" si="16"/>
        <v>249.17572113200868</v>
      </c>
      <c r="Z25" s="204">
        <f t="shared" si="16"/>
        <v>251.62967030783648</v>
      </c>
      <c r="AA25" s="204">
        <f t="shared" si="16"/>
        <v>254.10215283439607</v>
      </c>
      <c r="AB25" s="204">
        <f t="shared" si="16"/>
        <v>256.59611289846475</v>
      </c>
      <c r="AC25" s="204">
        <f t="shared" si="16"/>
        <v>259.11314230776679</v>
      </c>
      <c r="AD25" s="204">
        <f t="shared" si="16"/>
        <v>261.65415785416781</v>
      </c>
      <c r="AE25" s="204">
        <f t="shared" si="16"/>
        <v>264.21974000678256</v>
      </c>
      <c r="AF25" s="204">
        <f t="shared" si="16"/>
        <v>266.81030227014639</v>
      </c>
      <c r="AG25" s="204">
        <f t="shared" si="16"/>
        <v>269.4261758750315</v>
      </c>
      <c r="AH25" s="204">
        <f t="shared" si="16"/>
        <v>272.06765213570907</v>
      </c>
      <c r="AI25" s="204">
        <f t="shared" si="16"/>
        <v>274.73500364054007</v>
      </c>
      <c r="AJ25" s="204">
        <f t="shared" si="16"/>
        <v>277.4284948593538</v>
      </c>
      <c r="AK25" s="204">
        <f t="shared" si="16"/>
        <v>280.14838745934048</v>
      </c>
      <c r="AL25" s="204">
        <f t="shared" si="16"/>
        <v>282.8949429753111</v>
      </c>
      <c r="AM25" s="204">
        <f t="shared" si="16"/>
        <v>285.66842415727297</v>
      </c>
      <c r="AN25" s="204">
        <f t="shared" si="16"/>
        <v>288.46909565677902</v>
      </c>
      <c r="AO25" s="204">
        <f t="shared" si="16"/>
        <v>291.29722438278873</v>
      </c>
      <c r="AP25" s="204">
        <f t="shared" si="16"/>
        <v>294.15307969240575</v>
      </c>
      <c r="AQ25" s="204">
        <f t="shared" si="16"/>
        <v>297.0369334991849</v>
      </c>
      <c r="AR25" s="204">
        <f t="shared" si="16"/>
        <v>299.94906034034852</v>
      </c>
      <c r="AS25" s="204">
        <f t="shared" si="16"/>
        <v>302.88973742358439</v>
      </c>
      <c r="AT25" s="204">
        <f t="shared" si="16"/>
        <v>305.85924466376605</v>
      </c>
      <c r="AU25" s="204">
        <f t="shared" si="16"/>
        <v>308.85786471475785</v>
      </c>
      <c r="AV25" s="204">
        <f t="shared" si="16"/>
        <v>311.88588299890944</v>
      </c>
      <c r="AW25" s="204">
        <f t="shared" si="16"/>
        <v>314.94358773551016</v>
      </c>
      <c r="AX25" s="204">
        <f t="shared" si="16"/>
        <v>318.03126996887045</v>
      </c>
      <c r="AY25" s="204">
        <f t="shared" si="16"/>
        <v>321.14922359634534</v>
      </c>
      <c r="AZ25" s="204">
        <f t="shared" si="16"/>
        <v>324.29774539647428</v>
      </c>
      <c r="BA25" s="204">
        <f t="shared" si="16"/>
        <v>327.47713505730644</v>
      </c>
      <c r="BB25" s="204">
        <f t="shared" si="16"/>
        <v>330.68769520496789</v>
      </c>
      <c r="BC25" s="204">
        <f t="shared" si="16"/>
        <v>333.92973143248946</v>
      </c>
      <c r="BD25" s="204">
        <f t="shared" si="16"/>
        <v>337.20355232889619</v>
      </c>
      <c r="BE25" s="204">
        <f t="shared" si="16"/>
        <v>340.50946950859588</v>
      </c>
      <c r="BF25" s="204">
        <f t="shared" si="16"/>
        <v>343.84779764103587</v>
      </c>
      <c r="BG25" s="204">
        <f t="shared" si="16"/>
        <v>347.21885448065518</v>
      </c>
      <c r="BH25" s="204">
        <f t="shared" si="16"/>
        <v>350.62296089713277</v>
      </c>
      <c r="BI25" s="204">
        <f t="shared" si="16"/>
        <v>354.06044090592832</v>
      </c>
      <c r="BJ25" s="204">
        <f t="shared" si="16"/>
        <v>357.53162169912412</v>
      </c>
      <c r="BK25" s="204">
        <f t="shared" si="16"/>
        <v>361.03683367656618</v>
      </c>
      <c r="BL25" s="204">
        <f t="shared" si="16"/>
        <v>364.57641047731749</v>
      </c>
      <c r="BM25" s="204">
        <f t="shared" si="16"/>
        <v>368.1506890114083</v>
      </c>
      <c r="BN25" s="204">
        <f t="shared" si="16"/>
        <v>371.76000949191302</v>
      </c>
      <c r="BO25" s="204">
        <f t="shared" si="16"/>
        <v>375.40471546732351</v>
      </c>
      <c r="BP25" s="204">
        <f t="shared" si="16"/>
        <v>379.0851538542579</v>
      </c>
      <c r="BQ25" s="204">
        <f t="shared" si="16"/>
        <v>382.80167497047614</v>
      </c>
    </row>
    <row r="26" spans="5:69" ht="16" customHeight="1">
      <c r="E26" s="326"/>
      <c r="F26" s="328"/>
      <c r="G26" s="329" t="s">
        <v>51</v>
      </c>
      <c r="H26" s="323" t="s">
        <v>25</v>
      </c>
      <c r="I26" s="230" t="s">
        <v>318</v>
      </c>
      <c r="J26" s="216">
        <f>Variables!$E$27</f>
        <v>0.3</v>
      </c>
      <c r="K26" s="216">
        <f>Variables!$E$27</f>
        <v>0.3</v>
      </c>
      <c r="L26" s="216">
        <f>Variables!$E$27</f>
        <v>0.3</v>
      </c>
      <c r="M26" s="216">
        <f>Variables!$E$27</f>
        <v>0.3</v>
      </c>
      <c r="N26" s="216">
        <f>Variables!$E$27</f>
        <v>0.3</v>
      </c>
      <c r="O26" s="216">
        <f>Variables!$E$27</f>
        <v>0.3</v>
      </c>
      <c r="P26" s="216">
        <f>Variables!$E$27</f>
        <v>0.3</v>
      </c>
      <c r="Q26" s="216">
        <f>Variables!$E$27</f>
        <v>0.3</v>
      </c>
      <c r="R26" s="216">
        <f>Variables!$E$27</f>
        <v>0.3</v>
      </c>
      <c r="S26" s="216">
        <f>Variables!$E$27</f>
        <v>0.3</v>
      </c>
      <c r="T26" s="216">
        <f>Variables!$E$27</f>
        <v>0.3</v>
      </c>
      <c r="U26" s="216">
        <f>Variables!$E$27</f>
        <v>0.3</v>
      </c>
      <c r="V26" s="216">
        <f>Variables!$E$27</f>
        <v>0.3</v>
      </c>
      <c r="W26" s="216">
        <f>Variables!$E$27</f>
        <v>0.3</v>
      </c>
      <c r="X26" s="216">
        <f>Variables!$E$27</f>
        <v>0.3</v>
      </c>
      <c r="Y26" s="216">
        <f>Variables!$E$27</f>
        <v>0.3</v>
      </c>
      <c r="Z26" s="216">
        <f>Variables!$E$27</f>
        <v>0.3</v>
      </c>
      <c r="AA26" s="216">
        <f>Variables!$E$27</f>
        <v>0.3</v>
      </c>
      <c r="AB26" s="216">
        <f>Variables!$E$27</f>
        <v>0.3</v>
      </c>
      <c r="AC26" s="216">
        <f>Variables!$E$27</f>
        <v>0.3</v>
      </c>
      <c r="AD26" s="216">
        <f>Variables!$E$27</f>
        <v>0.3</v>
      </c>
      <c r="AE26" s="216">
        <f>Variables!$E$27</f>
        <v>0.3</v>
      </c>
      <c r="AF26" s="216">
        <f>Variables!$E$27</f>
        <v>0.3</v>
      </c>
      <c r="AG26" s="216">
        <f>Variables!$E$27</f>
        <v>0.3</v>
      </c>
      <c r="AH26" s="216">
        <f>Variables!$E$27</f>
        <v>0.3</v>
      </c>
      <c r="AI26" s="216">
        <f>Variables!$E$27</f>
        <v>0.3</v>
      </c>
      <c r="AJ26" s="216">
        <f>Variables!$E$27</f>
        <v>0.3</v>
      </c>
      <c r="AK26" s="216">
        <f>Variables!$E$27</f>
        <v>0.3</v>
      </c>
      <c r="AL26" s="216">
        <f>Variables!$E$27</f>
        <v>0.3</v>
      </c>
      <c r="AM26" s="216">
        <f>Variables!$E$27</f>
        <v>0.3</v>
      </c>
      <c r="AN26" s="216">
        <f>Variables!$E$27</f>
        <v>0.3</v>
      </c>
      <c r="AO26" s="216">
        <f>Variables!$E$27</f>
        <v>0.3</v>
      </c>
      <c r="AP26" s="216">
        <f>Variables!$E$27</f>
        <v>0.3</v>
      </c>
      <c r="AQ26" s="216">
        <f>Variables!$E$27</f>
        <v>0.3</v>
      </c>
      <c r="AR26" s="216">
        <f>Variables!$E$27</f>
        <v>0.3</v>
      </c>
      <c r="AS26" s="216">
        <f>Variables!$E$27</f>
        <v>0.3</v>
      </c>
      <c r="AT26" s="216">
        <f>Variables!$E$27</f>
        <v>0.3</v>
      </c>
      <c r="AU26" s="216">
        <f>Variables!$E$27</f>
        <v>0.3</v>
      </c>
      <c r="AV26" s="216">
        <f>Variables!$E$27</f>
        <v>0.3</v>
      </c>
      <c r="AW26" s="216">
        <f>Variables!$E$27</f>
        <v>0.3</v>
      </c>
      <c r="AX26" s="216">
        <f>Variables!$E$27</f>
        <v>0.3</v>
      </c>
      <c r="AY26" s="216">
        <f>Variables!$E$27</f>
        <v>0.3</v>
      </c>
      <c r="AZ26" s="216">
        <f>Variables!$E$27</f>
        <v>0.3</v>
      </c>
      <c r="BA26" s="216">
        <f>Variables!$E$27</f>
        <v>0.3</v>
      </c>
      <c r="BB26" s="216">
        <f>Variables!$E$27</f>
        <v>0.3</v>
      </c>
      <c r="BC26" s="216">
        <f>Variables!$E$27</f>
        <v>0.3</v>
      </c>
      <c r="BD26" s="216">
        <f>Variables!$E$27</f>
        <v>0.3</v>
      </c>
      <c r="BE26" s="216">
        <f>Variables!$E$27</f>
        <v>0.3</v>
      </c>
      <c r="BF26" s="216">
        <f>Variables!$E$27</f>
        <v>0.3</v>
      </c>
      <c r="BG26" s="216">
        <f>Variables!$E$27</f>
        <v>0.3</v>
      </c>
      <c r="BH26" s="216">
        <f>Variables!$E$27</f>
        <v>0.3</v>
      </c>
      <c r="BI26" s="216">
        <f>Variables!$E$27</f>
        <v>0.3</v>
      </c>
      <c r="BJ26" s="216">
        <f>Variables!$E$27</f>
        <v>0.3</v>
      </c>
      <c r="BK26" s="216">
        <f>Variables!$E$27</f>
        <v>0.3</v>
      </c>
      <c r="BL26" s="216">
        <f>Variables!$E$27</f>
        <v>0.3</v>
      </c>
      <c r="BM26" s="216">
        <f>Variables!$E$27</f>
        <v>0.3</v>
      </c>
      <c r="BN26" s="216">
        <f>Variables!$E$27</f>
        <v>0.3</v>
      </c>
      <c r="BO26" s="216">
        <f>Variables!$E$27</f>
        <v>0.3</v>
      </c>
      <c r="BP26" s="216">
        <f>Variables!$E$27</f>
        <v>0.3</v>
      </c>
      <c r="BQ26" s="216">
        <f>Variables!$E$27</f>
        <v>0.3</v>
      </c>
    </row>
    <row r="27" spans="5:69" ht="16" customHeight="1">
      <c r="E27" s="326"/>
      <c r="F27" s="328"/>
      <c r="G27" s="329"/>
      <c r="H27" s="323"/>
      <c r="I27" s="230" t="s">
        <v>321</v>
      </c>
      <c r="J27" s="200">
        <f>J11*J26</f>
        <v>9.7927461139896348</v>
      </c>
      <c r="K27" s="200">
        <f>K11*K26</f>
        <v>10.086528497409324</v>
      </c>
      <c r="L27" s="200">
        <f t="shared" ref="L27:BQ27" si="17">L11*L26</f>
        <v>10.389124352331605</v>
      </c>
      <c r="M27" s="200">
        <f t="shared" si="17"/>
        <v>10.700798082901551</v>
      </c>
      <c r="N27" s="200">
        <f t="shared" si="17"/>
        <v>11.0218220253886</v>
      </c>
      <c r="O27" s="200">
        <f t="shared" si="17"/>
        <v>11.352476686150256</v>
      </c>
      <c r="P27" s="200">
        <f t="shared" si="17"/>
        <v>11.693050986734763</v>
      </c>
      <c r="Q27" s="200">
        <f t="shared" si="17"/>
        <v>12.043842516336808</v>
      </c>
      <c r="R27" s="200">
        <f t="shared" si="17"/>
        <v>12.405157791826916</v>
      </c>
      <c r="S27" s="200">
        <f t="shared" si="17"/>
        <v>12.777312525581722</v>
      </c>
      <c r="T27" s="200">
        <f t="shared" si="17"/>
        <v>13.160631901349172</v>
      </c>
      <c r="U27" s="200">
        <f t="shared" si="17"/>
        <v>13.55545085838965</v>
      </c>
      <c r="V27" s="200">
        <f t="shared" si="17"/>
        <v>13.962114384141341</v>
      </c>
      <c r="W27" s="200">
        <f t="shared" si="17"/>
        <v>14.380977815665579</v>
      </c>
      <c r="X27" s="200">
        <f t="shared" si="17"/>
        <v>14.812407150135545</v>
      </c>
      <c r="Y27" s="200">
        <f t="shared" si="17"/>
        <v>15.256779364639613</v>
      </c>
      <c r="Z27" s="200">
        <f t="shared" si="17"/>
        <v>15.714482745578801</v>
      </c>
      <c r="AA27" s="200">
        <f t="shared" si="17"/>
        <v>16.185917227946167</v>
      </c>
      <c r="AB27" s="200">
        <f t="shared" si="17"/>
        <v>16.67149474478455</v>
      </c>
      <c r="AC27" s="200">
        <f t="shared" si="17"/>
        <v>17.171639587128087</v>
      </c>
      <c r="AD27" s="200">
        <f t="shared" si="17"/>
        <v>17.686788774741931</v>
      </c>
      <c r="AE27" s="200">
        <f t="shared" si="17"/>
        <v>18.217392437984188</v>
      </c>
      <c r="AF27" s="200">
        <f t="shared" si="17"/>
        <v>18.763914211123716</v>
      </c>
      <c r="AG27" s="200">
        <f t="shared" si="17"/>
        <v>19.326831637457424</v>
      </c>
      <c r="AH27" s="200">
        <f t="shared" si="17"/>
        <v>19.906636586581151</v>
      </c>
      <c r="AI27" s="200">
        <f t="shared" si="17"/>
        <v>20.503835684178583</v>
      </c>
      <c r="AJ27" s="200">
        <f t="shared" si="17"/>
        <v>21.118950754703942</v>
      </c>
      <c r="AK27" s="200">
        <f t="shared" si="17"/>
        <v>21.752519277345062</v>
      </c>
      <c r="AL27" s="200">
        <f t="shared" si="17"/>
        <v>22.405094855665414</v>
      </c>
      <c r="AM27" s="200">
        <f t="shared" si="17"/>
        <v>23.077247701335377</v>
      </c>
      <c r="AN27" s="200">
        <f t="shared" si="17"/>
        <v>23.769565132375437</v>
      </c>
      <c r="AO27" s="200">
        <f t="shared" si="17"/>
        <v>24.482652086346704</v>
      </c>
      <c r="AP27" s="200">
        <f t="shared" si="17"/>
        <v>25.217131648937102</v>
      </c>
      <c r="AQ27" s="200">
        <f t="shared" si="17"/>
        <v>25.97364559840522</v>
      </c>
      <c r="AR27" s="200">
        <f t="shared" si="17"/>
        <v>26.752854966357376</v>
      </c>
      <c r="AS27" s="200">
        <f t="shared" si="17"/>
        <v>27.555440615348093</v>
      </c>
      <c r="AT27" s="200">
        <f t="shared" si="17"/>
        <v>28.382103833808543</v>
      </c>
      <c r="AU27" s="200">
        <f t="shared" si="17"/>
        <v>29.233566948822798</v>
      </c>
      <c r="AV27" s="200">
        <f t="shared" si="17"/>
        <v>30.110573957287478</v>
      </c>
      <c r="AW27" s="200">
        <f t="shared" si="17"/>
        <v>31.013891176006105</v>
      </c>
      <c r="AX27" s="200">
        <f t="shared" si="17"/>
        <v>31.944307911286288</v>
      </c>
      <c r="AY27" s="200">
        <f t="shared" si="17"/>
        <v>32.902637148624876</v>
      </c>
      <c r="AZ27" s="200">
        <f t="shared" si="17"/>
        <v>33.889716263083628</v>
      </c>
      <c r="BA27" s="200">
        <f t="shared" si="17"/>
        <v>34.906407750976136</v>
      </c>
      <c r="BB27" s="200">
        <f t="shared" si="17"/>
        <v>35.953599983505427</v>
      </c>
      <c r="BC27" s="200">
        <f t="shared" si="17"/>
        <v>37.032207983010593</v>
      </c>
      <c r="BD27" s="200">
        <f t="shared" si="17"/>
        <v>38.14317422250091</v>
      </c>
      <c r="BE27" s="200">
        <f t="shared" si="17"/>
        <v>39.287469449175937</v>
      </c>
      <c r="BF27" s="200">
        <f t="shared" si="17"/>
        <v>40.466093532651222</v>
      </c>
      <c r="BG27" s="200">
        <f t="shared" si="17"/>
        <v>41.680076338630762</v>
      </c>
      <c r="BH27" s="200">
        <f t="shared" si="17"/>
        <v>42.930478628789686</v>
      </c>
      <c r="BI27" s="200">
        <f t="shared" si="17"/>
        <v>44.218392987653381</v>
      </c>
      <c r="BJ27" s="200">
        <f t="shared" si="17"/>
        <v>45.544944777282971</v>
      </c>
      <c r="BK27" s="200">
        <f t="shared" si="17"/>
        <v>46.911293120601464</v>
      </c>
      <c r="BL27" s="200">
        <f t="shared" si="17"/>
        <v>48.318631914219509</v>
      </c>
      <c r="BM27" s="200">
        <f t="shared" si="17"/>
        <v>49.768190871646105</v>
      </c>
      <c r="BN27" s="200">
        <f t="shared" si="17"/>
        <v>51.261236597795488</v>
      </c>
      <c r="BO27" s="200">
        <f t="shared" si="17"/>
        <v>52.799073695729362</v>
      </c>
      <c r="BP27" s="200">
        <f t="shared" si="17"/>
        <v>54.383045906601239</v>
      </c>
      <c r="BQ27" s="200">
        <f t="shared" si="17"/>
        <v>56.014537283799278</v>
      </c>
    </row>
    <row r="28" spans="5:69" ht="16" customHeight="1">
      <c r="E28" s="326"/>
      <c r="F28" s="328"/>
      <c r="G28" s="329"/>
      <c r="H28" s="323"/>
      <c r="I28" s="230" t="s">
        <v>322</v>
      </c>
      <c r="J28" s="200">
        <f>J27/J264</f>
        <v>0.27430661383724469</v>
      </c>
      <c r="K28" s="200">
        <f>K27/K264</f>
        <v>0.27699589436506078</v>
      </c>
      <c r="L28" s="200">
        <f t="shared" ref="L28:BQ28" si="18">L27/L264</f>
        <v>0.27971154038824769</v>
      </c>
      <c r="M28" s="200">
        <f t="shared" si="18"/>
        <v>0.28245381039205397</v>
      </c>
      <c r="N28" s="200">
        <f t="shared" si="18"/>
        <v>0.2852229653958977</v>
      </c>
      <c r="O28" s="200">
        <f t="shared" si="18"/>
        <v>0.2880192689782104</v>
      </c>
      <c r="P28" s="200">
        <f t="shared" si="18"/>
        <v>0.29084298730152619</v>
      </c>
      <c r="Q28" s="200">
        <f t="shared" si="18"/>
        <v>0.2936943891378157</v>
      </c>
      <c r="R28" s="200">
        <f t="shared" si="18"/>
        <v>0.29657374589406887</v>
      </c>
      <c r="S28" s="200">
        <f t="shared" si="18"/>
        <v>0.29948133163812835</v>
      </c>
      <c r="T28" s="200">
        <f t="shared" si="18"/>
        <v>0.3024174231247766</v>
      </c>
      <c r="U28" s="200">
        <f t="shared" si="18"/>
        <v>0.30538229982207837</v>
      </c>
      <c r="V28" s="200">
        <f t="shared" si="18"/>
        <v>0.30837624393798108</v>
      </c>
      <c r="W28" s="200">
        <f t="shared" si="18"/>
        <v>0.31139954044717699</v>
      </c>
      <c r="X28" s="200">
        <f t="shared" si="18"/>
        <v>0.31445247711822766</v>
      </c>
      <c r="Y28" s="200">
        <f t="shared" si="18"/>
        <v>0.31753534454095539</v>
      </c>
      <c r="Z28" s="200">
        <f t="shared" si="18"/>
        <v>0.32064843615410199</v>
      </c>
      <c r="AA28" s="200">
        <f t="shared" si="18"/>
        <v>0.32379204827325986</v>
      </c>
      <c r="AB28" s="200">
        <f t="shared" si="18"/>
        <v>0.32696648011907609</v>
      </c>
      <c r="AC28" s="200">
        <f t="shared" si="18"/>
        <v>0.33017203384573374</v>
      </c>
      <c r="AD28" s="200">
        <f t="shared" si="18"/>
        <v>0.33340901456971156</v>
      </c>
      <c r="AE28" s="200">
        <f t="shared" si="18"/>
        <v>0.33667773039882631</v>
      </c>
      <c r="AF28" s="200">
        <f t="shared" si="18"/>
        <v>0.33997849246155998</v>
      </c>
      <c r="AG28" s="200">
        <f t="shared" si="18"/>
        <v>0.34331161493667317</v>
      </c>
      <c r="AH28" s="200">
        <f t="shared" si="18"/>
        <v>0.34667741508311123</v>
      </c>
      <c r="AI28" s="200">
        <f t="shared" si="18"/>
        <v>0.35007621327020055</v>
      </c>
      <c r="AJ28" s="200">
        <f t="shared" si="18"/>
        <v>0.35350833300814366</v>
      </c>
      <c r="AK28" s="200">
        <f t="shared" si="18"/>
        <v>0.35697410097881177</v>
      </c>
      <c r="AL28" s="200">
        <f t="shared" si="18"/>
        <v>0.36047384706683933</v>
      </c>
      <c r="AM28" s="200">
        <f t="shared" si="18"/>
        <v>0.36400790439102404</v>
      </c>
      <c r="AN28" s="200">
        <f t="shared" si="18"/>
        <v>0.36757660933603409</v>
      </c>
      <c r="AO28" s="200">
        <f t="shared" si="18"/>
        <v>0.37118030158442655</v>
      </c>
      <c r="AP28" s="200">
        <f t="shared" si="18"/>
        <v>0.37481932414897967</v>
      </c>
      <c r="AQ28" s="200">
        <f t="shared" si="18"/>
        <v>0.37849402340534233</v>
      </c>
      <c r="AR28" s="200">
        <f t="shared" si="18"/>
        <v>0.38220474912500246</v>
      </c>
      <c r="AS28" s="200">
        <f t="shared" si="18"/>
        <v>0.38595185450858088</v>
      </c>
      <c r="AT28" s="200">
        <f t="shared" si="18"/>
        <v>0.38973569621944948</v>
      </c>
      <c r="AU28" s="200">
        <f t="shared" si="18"/>
        <v>0.3935566344176793</v>
      </c>
      <c r="AV28" s="200">
        <f t="shared" si="18"/>
        <v>0.39741503279432328</v>
      </c>
      <c r="AW28" s="200">
        <f t="shared" si="18"/>
        <v>0.40131125860603228</v>
      </c>
      <c r="AX28" s="200">
        <f t="shared" si="18"/>
        <v>0.40524568271001304</v>
      </c>
      <c r="AY28" s="200">
        <f t="shared" si="18"/>
        <v>0.4092186795993269</v>
      </c>
      <c r="AZ28" s="200">
        <f t="shared" si="18"/>
        <v>0.413230627438536</v>
      </c>
      <c r="BA28" s="200">
        <f t="shared" si="18"/>
        <v>0.41728190809969812</v>
      </c>
      <c r="BB28" s="200">
        <f t="shared" si="18"/>
        <v>0.4213729071987149</v>
      </c>
      <c r="BC28" s="200">
        <f t="shared" si="18"/>
        <v>0.42550401413203565</v>
      </c>
      <c r="BD28" s="200">
        <f t="shared" si="18"/>
        <v>0.42967562211372229</v>
      </c>
      <c r="BE28" s="200">
        <f t="shared" si="18"/>
        <v>0.43388812821287637</v>
      </c>
      <c r="BF28" s="200">
        <f t="shared" si="18"/>
        <v>0.43814193339143404</v>
      </c>
      <c r="BG28" s="200">
        <f t="shared" si="18"/>
        <v>0.44243744254233053</v>
      </c>
      <c r="BH28" s="200">
        <f t="shared" si="18"/>
        <v>0.44677506452803961</v>
      </c>
      <c r="BI28" s="200">
        <f t="shared" si="18"/>
        <v>0.45115521221949101</v>
      </c>
      <c r="BJ28" s="200">
        <f t="shared" si="18"/>
        <v>0.4555783025353683</v>
      </c>
      <c r="BK28" s="200">
        <f t="shared" si="18"/>
        <v>0.46004475648179349</v>
      </c>
      <c r="BL28" s="200">
        <f t="shared" si="18"/>
        <v>0.46455499919239929</v>
      </c>
      <c r="BM28" s="200">
        <f t="shared" si="18"/>
        <v>0.46910945996879544</v>
      </c>
      <c r="BN28" s="200">
        <f t="shared" si="18"/>
        <v>0.47370857232143071</v>
      </c>
      <c r="BO28" s="200">
        <f t="shared" si="18"/>
        <v>0.47835277401085652</v>
      </c>
      <c r="BP28" s="200">
        <f t="shared" si="18"/>
        <v>0.48304250708939428</v>
      </c>
      <c r="BQ28" s="200">
        <f t="shared" si="18"/>
        <v>0.48777821794321191</v>
      </c>
    </row>
    <row r="29" spans="5:69" ht="16" customHeight="1">
      <c r="E29" s="326"/>
      <c r="F29" s="328"/>
      <c r="G29" s="329"/>
      <c r="H29" s="323"/>
      <c r="I29" s="230" t="s">
        <v>65</v>
      </c>
      <c r="J29" s="203">
        <f>Variables!$E$9</f>
        <v>9</v>
      </c>
      <c r="K29" s="203">
        <f>Variables!$E$9</f>
        <v>9</v>
      </c>
      <c r="L29" s="203">
        <f>Variables!$E$9</f>
        <v>9</v>
      </c>
      <c r="M29" s="203">
        <f>Variables!$E$9</f>
        <v>9</v>
      </c>
      <c r="N29" s="203">
        <f>Variables!$E$9</f>
        <v>9</v>
      </c>
      <c r="O29" s="203">
        <f>Variables!$E$9</f>
        <v>9</v>
      </c>
      <c r="P29" s="203">
        <f>Variables!$E$9</f>
        <v>9</v>
      </c>
      <c r="Q29" s="203">
        <f>Variables!$E$9</f>
        <v>9</v>
      </c>
      <c r="R29" s="203">
        <f>Variables!$E$9</f>
        <v>9</v>
      </c>
      <c r="S29" s="203">
        <f>Variables!$E$9</f>
        <v>9</v>
      </c>
      <c r="T29" s="203">
        <f>Variables!$E$9</f>
        <v>9</v>
      </c>
      <c r="U29" s="203">
        <f>Variables!$E$9</f>
        <v>9</v>
      </c>
      <c r="V29" s="203">
        <f>Variables!$E$9</f>
        <v>9</v>
      </c>
      <c r="W29" s="203">
        <f>Variables!$E$9</f>
        <v>9</v>
      </c>
      <c r="X29" s="203">
        <f>Variables!$E$9</f>
        <v>9</v>
      </c>
      <c r="Y29" s="203">
        <f>Variables!$E$9</f>
        <v>9</v>
      </c>
      <c r="Z29" s="203">
        <f>Variables!$E$9</f>
        <v>9</v>
      </c>
      <c r="AA29" s="203">
        <f>Variables!$E$9</f>
        <v>9</v>
      </c>
      <c r="AB29" s="203">
        <f>Variables!$E$9</f>
        <v>9</v>
      </c>
      <c r="AC29" s="203">
        <f>Variables!$E$9</f>
        <v>9</v>
      </c>
      <c r="AD29" s="203">
        <f>Variables!$E$9</f>
        <v>9</v>
      </c>
      <c r="AE29" s="203">
        <f>Variables!$E$9</f>
        <v>9</v>
      </c>
      <c r="AF29" s="203">
        <f>Variables!$E$9</f>
        <v>9</v>
      </c>
      <c r="AG29" s="203">
        <f>Variables!$E$9</f>
        <v>9</v>
      </c>
      <c r="AH29" s="203">
        <f>Variables!$E$9</f>
        <v>9</v>
      </c>
      <c r="AI29" s="203">
        <f>Variables!$E$9</f>
        <v>9</v>
      </c>
      <c r="AJ29" s="203">
        <f>Variables!$E$9</f>
        <v>9</v>
      </c>
      <c r="AK29" s="203">
        <f>Variables!$E$9</f>
        <v>9</v>
      </c>
      <c r="AL29" s="203">
        <f>Variables!$E$9</f>
        <v>9</v>
      </c>
      <c r="AM29" s="203">
        <f>Variables!$E$9</f>
        <v>9</v>
      </c>
      <c r="AN29" s="203">
        <f>Variables!$E$9</f>
        <v>9</v>
      </c>
      <c r="AO29" s="203">
        <f>Variables!$E$9</f>
        <v>9</v>
      </c>
      <c r="AP29" s="203">
        <f>Variables!$E$9</f>
        <v>9</v>
      </c>
      <c r="AQ29" s="203">
        <f>Variables!$E$9</f>
        <v>9</v>
      </c>
      <c r="AR29" s="203">
        <f>Variables!$E$9</f>
        <v>9</v>
      </c>
      <c r="AS29" s="203">
        <f>Variables!$E$9</f>
        <v>9</v>
      </c>
      <c r="AT29" s="203">
        <f>Variables!$E$9</f>
        <v>9</v>
      </c>
      <c r="AU29" s="203">
        <f>Variables!$E$9</f>
        <v>9</v>
      </c>
      <c r="AV29" s="203">
        <f>Variables!$E$9</f>
        <v>9</v>
      </c>
      <c r="AW29" s="203">
        <f>Variables!$E$9</f>
        <v>9</v>
      </c>
      <c r="AX29" s="203">
        <f>Variables!$E$9</f>
        <v>9</v>
      </c>
      <c r="AY29" s="203">
        <f>Variables!$E$9</f>
        <v>9</v>
      </c>
      <c r="AZ29" s="203">
        <f>Variables!$E$9</f>
        <v>9</v>
      </c>
      <c r="BA29" s="203">
        <f>Variables!$E$9</f>
        <v>9</v>
      </c>
      <c r="BB29" s="203">
        <f>Variables!$E$9</f>
        <v>9</v>
      </c>
      <c r="BC29" s="203">
        <f>Variables!$E$9</f>
        <v>9</v>
      </c>
      <c r="BD29" s="203">
        <f>Variables!$E$9</f>
        <v>9</v>
      </c>
      <c r="BE29" s="203">
        <f>Variables!$E$9</f>
        <v>9</v>
      </c>
      <c r="BF29" s="203">
        <f>Variables!$E$9</f>
        <v>9</v>
      </c>
      <c r="BG29" s="203">
        <f>Variables!$E$9</f>
        <v>9</v>
      </c>
      <c r="BH29" s="203">
        <f>Variables!$E$9</f>
        <v>9</v>
      </c>
      <c r="BI29" s="203">
        <f>Variables!$E$9</f>
        <v>9</v>
      </c>
      <c r="BJ29" s="203">
        <f>Variables!$E$9</f>
        <v>9</v>
      </c>
      <c r="BK29" s="203">
        <f>Variables!$E$9</f>
        <v>9</v>
      </c>
      <c r="BL29" s="203">
        <f>Variables!$E$9</f>
        <v>9</v>
      </c>
      <c r="BM29" s="203">
        <f>Variables!$E$9</f>
        <v>9</v>
      </c>
      <c r="BN29" s="203">
        <f>Variables!$E$9</f>
        <v>9</v>
      </c>
      <c r="BO29" s="203">
        <f>Variables!$E$9</f>
        <v>9</v>
      </c>
      <c r="BP29" s="203">
        <f>Variables!$E$9</f>
        <v>9</v>
      </c>
      <c r="BQ29" s="203">
        <f>Variables!$E$9</f>
        <v>9</v>
      </c>
    </row>
    <row r="30" spans="5:69" ht="16" customHeight="1">
      <c r="E30" s="326"/>
      <c r="F30" s="328"/>
      <c r="G30" s="329"/>
      <c r="H30" s="323"/>
      <c r="I30" s="230" t="s">
        <v>299</v>
      </c>
      <c r="J30" s="200">
        <v>0</v>
      </c>
      <c r="K30" s="200">
        <f t="shared" ref="K30:BQ30" si="19">J32*$B$6</f>
        <v>0.10972264553489788</v>
      </c>
      <c r="L30" s="200">
        <f t="shared" si="19"/>
        <v>0.16565968051347324</v>
      </c>
      <c r="M30" s="200">
        <f t="shared" si="19"/>
        <v>0.19471445641203569</v>
      </c>
      <c r="N30" s="200">
        <f t="shared" si="19"/>
        <v>0.21033875236283942</v>
      </c>
      <c r="O30" s="200">
        <f t="shared" si="19"/>
        <v>0.21925856233977881</v>
      </c>
      <c r="P30" s="200">
        <f t="shared" si="19"/>
        <v>0.22483698876117356</v>
      </c>
      <c r="Q30" s="200">
        <f t="shared" si="19"/>
        <v>0.22875568930119727</v>
      </c>
      <c r="R30" s="200">
        <f t="shared" si="19"/>
        <v>0.23185560030572488</v>
      </c>
      <c r="S30" s="200">
        <f t="shared" si="19"/>
        <v>0.23455729851049001</v>
      </c>
      <c r="T30" s="200">
        <f t="shared" si="19"/>
        <v>0.23707118191049636</v>
      </c>
      <c r="U30" s="200">
        <f t="shared" si="19"/>
        <v>0.23950256020515881</v>
      </c>
      <c r="V30" s="200">
        <f t="shared" si="19"/>
        <v>0.24190420003141072</v>
      </c>
      <c r="W30" s="200">
        <f t="shared" si="19"/>
        <v>0.24430259759089781</v>
      </c>
      <c r="X30" s="200">
        <f t="shared" si="19"/>
        <v>0.24671111497431972</v>
      </c>
      <c r="Y30" s="200">
        <f t="shared" si="19"/>
        <v>0.24913654833445095</v>
      </c>
      <c r="Z30" s="200">
        <f t="shared" si="19"/>
        <v>0.25158241198360759</v>
      </c>
      <c r="AA30" s="200">
        <f t="shared" si="19"/>
        <v>0.25405058045344464</v>
      </c>
      <c r="AB30" s="200">
        <f t="shared" si="19"/>
        <v>0.25654210953602624</v>
      </c>
      <c r="AC30" s="200">
        <f t="shared" si="19"/>
        <v>0.25905764681564353</v>
      </c>
      <c r="AD30" s="200">
        <f t="shared" si="19"/>
        <v>0.26159763694611526</v>
      </c>
      <c r="AE30" s="200">
        <f t="shared" si="19"/>
        <v>0.26416242430094228</v>
      </c>
      <c r="AF30" s="200">
        <f t="shared" si="19"/>
        <v>0.26675230431000169</v>
      </c>
      <c r="AG30" s="200">
        <f t="shared" si="19"/>
        <v>0.2693675491396248</v>
      </c>
      <c r="AH30" s="200">
        <f t="shared" si="19"/>
        <v>0.27200842054448165</v>
      </c>
      <c r="AI30" s="200">
        <f t="shared" si="19"/>
        <v>0.27467517630548527</v>
      </c>
      <c r="AJ30" s="200">
        <f t="shared" si="19"/>
        <v>0.27736807346082282</v>
      </c>
      <c r="AK30" s="200">
        <f t="shared" si="19"/>
        <v>0.28008736993366889</v>
      </c>
      <c r="AL30" s="200">
        <f t="shared" si="19"/>
        <v>0.2828333253583592</v>
      </c>
      <c r="AM30" s="200">
        <f t="shared" si="19"/>
        <v>0.28560620150591531</v>
      </c>
      <c r="AN30" s="200">
        <f t="shared" si="19"/>
        <v>0.28840626250936729</v>
      </c>
      <c r="AO30" s="200">
        <f t="shared" si="19"/>
        <v>0.2912337749890973</v>
      </c>
      <c r="AP30" s="200">
        <f t="shared" si="19"/>
        <v>0.29408900812831928</v>
      </c>
      <c r="AQ30" s="200">
        <f t="shared" si="19"/>
        <v>0.29697223372375153</v>
      </c>
      <c r="AR30" s="200">
        <f t="shared" si="19"/>
        <v>0.29988372622401277</v>
      </c>
      <c r="AS30" s="200">
        <f t="shared" si="19"/>
        <v>0.3028237627620074</v>
      </c>
      <c r="AT30" s="200">
        <f t="shared" si="19"/>
        <v>0.30579262318443612</v>
      </c>
      <c r="AU30" s="200">
        <f t="shared" si="19"/>
        <v>0.30879059007999787</v>
      </c>
      <c r="AV30" s="200">
        <f t="shared" si="19"/>
        <v>0.3118179488070707</v>
      </c>
      <c r="AW30" s="200">
        <f t="shared" si="19"/>
        <v>0.31487498752126469</v>
      </c>
      <c r="AX30" s="200">
        <f t="shared" si="19"/>
        <v>0.3179619972030453</v>
      </c>
      <c r="AY30" s="200">
        <f t="shared" si="19"/>
        <v>0.32107927168552791</v>
      </c>
      <c r="AZ30" s="200">
        <f t="shared" si="19"/>
        <v>0.32422710768249474</v>
      </c>
      <c r="BA30" s="200">
        <f t="shared" si="19"/>
        <v>0.32740580481666176</v>
      </c>
      <c r="BB30" s="200">
        <f t="shared" si="19"/>
        <v>0.33061566564821016</v>
      </c>
      <c r="BC30" s="200">
        <f t="shared" si="19"/>
        <v>0.33385699570359106</v>
      </c>
      <c r="BD30" s="200">
        <f t="shared" si="19"/>
        <v>0.33713010350460981</v>
      </c>
      <c r="BE30" s="200">
        <f t="shared" si="19"/>
        <v>0.34043530059779381</v>
      </c>
      <c r="BF30" s="200">
        <f t="shared" si="19"/>
        <v>0.3437729015840475</v>
      </c>
      <c r="BG30" s="200">
        <f t="shared" si="19"/>
        <v>0.34714322414859738</v>
      </c>
      <c r="BH30" s="200">
        <f t="shared" si="19"/>
        <v>0.35054658909123093</v>
      </c>
      <c r="BI30" s="200">
        <f t="shared" si="19"/>
        <v>0.35398332035683133</v>
      </c>
      <c r="BJ30" s="200">
        <f t="shared" si="19"/>
        <v>0.35745374506621208</v>
      </c>
      <c r="BK30" s="200">
        <f t="shared" si="19"/>
        <v>0.36095819354725339</v>
      </c>
      <c r="BL30" s="200">
        <f t="shared" si="19"/>
        <v>0.36449699936634411</v>
      </c>
      <c r="BM30" s="200">
        <f t="shared" si="19"/>
        <v>0.36807049936013181</v>
      </c>
      <c r="BN30" s="200">
        <f t="shared" si="19"/>
        <v>0.37167903366758415</v>
      </c>
      <c r="BO30" s="200">
        <f t="shared" si="19"/>
        <v>0.37532294576236436</v>
      </c>
      <c r="BP30" s="200">
        <f t="shared" si="19"/>
        <v>0.37900258248552482</v>
      </c>
      <c r="BQ30" s="200">
        <f t="shared" si="19"/>
        <v>0.38271829407852015</v>
      </c>
    </row>
    <row r="31" spans="5:69" ht="16" customHeight="1">
      <c r="E31" s="326"/>
      <c r="F31" s="328"/>
      <c r="G31" s="329"/>
      <c r="H31" s="323"/>
      <c r="I31" s="230" t="s">
        <v>301</v>
      </c>
      <c r="J31" s="200">
        <v>0</v>
      </c>
      <c r="K31" s="200">
        <f t="shared" ref="K31:BQ31" si="20">J32*$B$7</f>
        <v>2.7430661383724471E-2</v>
      </c>
      <c r="L31" s="200">
        <f t="shared" si="20"/>
        <v>4.141492012836831E-2</v>
      </c>
      <c r="M31" s="200">
        <f t="shared" si="20"/>
        <v>4.8678614103008923E-2</v>
      </c>
      <c r="N31" s="200">
        <f t="shared" si="20"/>
        <v>5.2584688090709854E-2</v>
      </c>
      <c r="O31" s="200">
        <f t="shared" si="20"/>
        <v>5.4814640584944702E-2</v>
      </c>
      <c r="P31" s="200">
        <f t="shared" si="20"/>
        <v>5.6209247190293389E-2</v>
      </c>
      <c r="Q31" s="200">
        <f t="shared" si="20"/>
        <v>5.7188922325299318E-2</v>
      </c>
      <c r="R31" s="200">
        <f t="shared" si="20"/>
        <v>5.7963900076431221E-2</v>
      </c>
      <c r="S31" s="200">
        <f t="shared" si="20"/>
        <v>5.8639324627622502E-2</v>
      </c>
      <c r="T31" s="200">
        <f t="shared" si="20"/>
        <v>5.9267795477624091E-2</v>
      </c>
      <c r="U31" s="200">
        <f t="shared" si="20"/>
        <v>5.9875640051289702E-2</v>
      </c>
      <c r="V31" s="200">
        <f t="shared" si="20"/>
        <v>6.047605000785268E-2</v>
      </c>
      <c r="W31" s="200">
        <f t="shared" si="20"/>
        <v>6.1075649397724453E-2</v>
      </c>
      <c r="X31" s="200">
        <f t="shared" si="20"/>
        <v>6.1677778743579929E-2</v>
      </c>
      <c r="Y31" s="200">
        <f t="shared" si="20"/>
        <v>6.2284137083612738E-2</v>
      </c>
      <c r="Z31" s="200">
        <f t="shared" si="20"/>
        <v>6.2895602995901898E-2</v>
      </c>
      <c r="AA31" s="200">
        <f t="shared" si="20"/>
        <v>6.351264511336116E-2</v>
      </c>
      <c r="AB31" s="200">
        <f t="shared" si="20"/>
        <v>6.413552738400656E-2</v>
      </c>
      <c r="AC31" s="200">
        <f t="shared" si="20"/>
        <v>6.4764411703910882E-2</v>
      </c>
      <c r="AD31" s="200">
        <f t="shared" si="20"/>
        <v>6.5399409236528816E-2</v>
      </c>
      <c r="AE31" s="200">
        <f t="shared" si="20"/>
        <v>6.6040606075235569E-2</v>
      </c>
      <c r="AF31" s="200">
        <f t="shared" si="20"/>
        <v>6.6688076077500422E-2</v>
      </c>
      <c r="AG31" s="200">
        <f t="shared" si="20"/>
        <v>6.7341887284906199E-2</v>
      </c>
      <c r="AH31" s="200">
        <f t="shared" si="20"/>
        <v>6.8002105136120414E-2</v>
      </c>
      <c r="AI31" s="200">
        <f t="shared" si="20"/>
        <v>6.8668794076371317E-2</v>
      </c>
      <c r="AJ31" s="200">
        <f t="shared" si="20"/>
        <v>6.9342018365205704E-2</v>
      </c>
      <c r="AK31" s="200">
        <f t="shared" si="20"/>
        <v>7.0021842483417224E-2</v>
      </c>
      <c r="AL31" s="200">
        <f t="shared" si="20"/>
        <v>7.07083313395898E-2</v>
      </c>
      <c r="AM31" s="200">
        <f t="shared" si="20"/>
        <v>7.1401550376478828E-2</v>
      </c>
      <c r="AN31" s="200">
        <f t="shared" si="20"/>
        <v>7.2101565627341824E-2</v>
      </c>
      <c r="AO31" s="200">
        <f t="shared" si="20"/>
        <v>7.2808443747274326E-2</v>
      </c>
      <c r="AP31" s="200">
        <f t="shared" si="20"/>
        <v>7.3522252032079821E-2</v>
      </c>
      <c r="AQ31" s="200">
        <f t="shared" si="20"/>
        <v>7.4243058430937883E-2</v>
      </c>
      <c r="AR31" s="200">
        <f t="shared" si="20"/>
        <v>7.4970931556003192E-2</v>
      </c>
      <c r="AS31" s="200">
        <f t="shared" si="20"/>
        <v>7.5705940690501849E-2</v>
      </c>
      <c r="AT31" s="200">
        <f t="shared" si="20"/>
        <v>7.644815579610903E-2</v>
      </c>
      <c r="AU31" s="200">
        <f t="shared" si="20"/>
        <v>7.7197647519999468E-2</v>
      </c>
      <c r="AV31" s="200">
        <f t="shared" si="20"/>
        <v>7.7954487201767675E-2</v>
      </c>
      <c r="AW31" s="200">
        <f t="shared" si="20"/>
        <v>7.8718746880316173E-2</v>
      </c>
      <c r="AX31" s="200">
        <f t="shared" si="20"/>
        <v>7.9490499300761325E-2</v>
      </c>
      <c r="AY31" s="200">
        <f t="shared" si="20"/>
        <v>8.0269817921381978E-2</v>
      </c>
      <c r="AZ31" s="200">
        <f t="shared" si="20"/>
        <v>8.1056776920623685E-2</v>
      </c>
      <c r="BA31" s="200">
        <f t="shared" si="20"/>
        <v>8.185145120416544E-2</v>
      </c>
      <c r="BB31" s="200">
        <f t="shared" si="20"/>
        <v>8.2653916412052539E-2</v>
      </c>
      <c r="BC31" s="200">
        <f t="shared" si="20"/>
        <v>8.3464248925897766E-2</v>
      </c>
      <c r="BD31" s="200">
        <f t="shared" si="20"/>
        <v>8.4282525876152453E-2</v>
      </c>
      <c r="BE31" s="200">
        <f t="shared" si="20"/>
        <v>8.5108825149448453E-2</v>
      </c>
      <c r="BF31" s="200">
        <f t="shared" si="20"/>
        <v>8.5943225396011874E-2</v>
      </c>
      <c r="BG31" s="200">
        <f t="shared" si="20"/>
        <v>8.6785806037149346E-2</v>
      </c>
      <c r="BH31" s="200">
        <f t="shared" si="20"/>
        <v>8.7636647272807733E-2</v>
      </c>
      <c r="BI31" s="200">
        <f t="shared" si="20"/>
        <v>8.8495830089207833E-2</v>
      </c>
      <c r="BJ31" s="200">
        <f t="shared" si="20"/>
        <v>8.936343626655302E-2</v>
      </c>
      <c r="BK31" s="200">
        <f t="shared" si="20"/>
        <v>9.0239548386813348E-2</v>
      </c>
      <c r="BL31" s="200">
        <f t="shared" si="20"/>
        <v>9.1124249841586027E-2</v>
      </c>
      <c r="BM31" s="200">
        <f t="shared" si="20"/>
        <v>9.2017624840032952E-2</v>
      </c>
      <c r="BN31" s="200">
        <f t="shared" si="20"/>
        <v>9.2919758416896037E-2</v>
      </c>
      <c r="BO31" s="200">
        <f t="shared" si="20"/>
        <v>9.3830736440591089E-2</v>
      </c>
      <c r="BP31" s="200">
        <f t="shared" si="20"/>
        <v>9.4750645621381205E-2</v>
      </c>
      <c r="BQ31" s="200">
        <f t="shared" si="20"/>
        <v>9.5679573519630037E-2</v>
      </c>
    </row>
    <row r="32" spans="5:69" ht="16" customHeight="1">
      <c r="E32" s="326"/>
      <c r="F32" s="328"/>
      <c r="G32" s="329"/>
      <c r="H32" s="323"/>
      <c r="I32" s="230" t="s">
        <v>325</v>
      </c>
      <c r="J32" s="200">
        <f>J28+J30+J31</f>
        <v>0.27430661383724469</v>
      </c>
      <c r="K32" s="200">
        <f>K28+K30+K31</f>
        <v>0.4141492012836831</v>
      </c>
      <c r="L32" s="200">
        <f t="shared" ref="L32:BQ32" si="21">L28+L30+L31</f>
        <v>0.48678614103008921</v>
      </c>
      <c r="M32" s="200">
        <f t="shared" si="21"/>
        <v>0.52584688090709852</v>
      </c>
      <c r="N32" s="200">
        <f t="shared" si="21"/>
        <v>0.54814640584944696</v>
      </c>
      <c r="O32" s="200">
        <f t="shared" si="21"/>
        <v>0.56209247190293388</v>
      </c>
      <c r="P32" s="200">
        <f t="shared" si="21"/>
        <v>0.57188922325299318</v>
      </c>
      <c r="Q32" s="200">
        <f t="shared" si="21"/>
        <v>0.57963900076431218</v>
      </c>
      <c r="R32" s="200">
        <f t="shared" si="21"/>
        <v>0.58639324627622502</v>
      </c>
      <c r="S32" s="200">
        <f t="shared" si="21"/>
        <v>0.59267795477624086</v>
      </c>
      <c r="T32" s="200">
        <f t="shared" si="21"/>
        <v>0.59875640051289702</v>
      </c>
      <c r="U32" s="200">
        <f t="shared" si="21"/>
        <v>0.60476050007852677</v>
      </c>
      <c r="V32" s="200">
        <f t="shared" si="21"/>
        <v>0.61075649397724452</v>
      </c>
      <c r="W32" s="200">
        <f t="shared" si="21"/>
        <v>0.61677778743579925</v>
      </c>
      <c r="X32" s="200">
        <f t="shared" si="21"/>
        <v>0.62284137083612734</v>
      </c>
      <c r="Y32" s="200">
        <f t="shared" si="21"/>
        <v>0.628956029959019</v>
      </c>
      <c r="Z32" s="200">
        <f t="shared" si="21"/>
        <v>0.63512645113361155</v>
      </c>
      <c r="AA32" s="200">
        <f t="shared" si="21"/>
        <v>0.64135527384006563</v>
      </c>
      <c r="AB32" s="200">
        <f t="shared" si="21"/>
        <v>0.64764411703910885</v>
      </c>
      <c r="AC32" s="200">
        <f t="shared" si="21"/>
        <v>0.65399409236528816</v>
      </c>
      <c r="AD32" s="200">
        <f t="shared" si="21"/>
        <v>0.66040606075235564</v>
      </c>
      <c r="AE32" s="200">
        <f t="shared" si="21"/>
        <v>0.66688076077500413</v>
      </c>
      <c r="AF32" s="200">
        <f t="shared" si="21"/>
        <v>0.67341887284906199</v>
      </c>
      <c r="AG32" s="200">
        <f t="shared" si="21"/>
        <v>0.68002105136120417</v>
      </c>
      <c r="AH32" s="200">
        <f t="shared" si="21"/>
        <v>0.6866879407637132</v>
      </c>
      <c r="AI32" s="200">
        <f t="shared" si="21"/>
        <v>0.69342018365205704</v>
      </c>
      <c r="AJ32" s="200">
        <f t="shared" si="21"/>
        <v>0.70021842483417218</v>
      </c>
      <c r="AK32" s="200">
        <f t="shared" si="21"/>
        <v>0.70708331339589792</v>
      </c>
      <c r="AL32" s="200">
        <f t="shared" si="21"/>
        <v>0.71401550376478828</v>
      </c>
      <c r="AM32" s="200">
        <f t="shared" si="21"/>
        <v>0.72101565627341824</v>
      </c>
      <c r="AN32" s="200">
        <f t="shared" si="21"/>
        <v>0.72808443747274321</v>
      </c>
      <c r="AO32" s="200">
        <f t="shared" si="21"/>
        <v>0.73522252032079816</v>
      </c>
      <c r="AP32" s="200">
        <f t="shared" si="21"/>
        <v>0.7424305843093788</v>
      </c>
      <c r="AQ32" s="200">
        <f t="shared" si="21"/>
        <v>0.74970931556003184</v>
      </c>
      <c r="AR32" s="200">
        <f t="shared" si="21"/>
        <v>0.75705940690501849</v>
      </c>
      <c r="AS32" s="200">
        <f t="shared" si="21"/>
        <v>0.76448155796109019</v>
      </c>
      <c r="AT32" s="200">
        <f t="shared" si="21"/>
        <v>0.77197647519999468</v>
      </c>
      <c r="AU32" s="200">
        <f t="shared" si="21"/>
        <v>0.77954487201767664</v>
      </c>
      <c r="AV32" s="200">
        <f t="shared" si="21"/>
        <v>0.78718746880316171</v>
      </c>
      <c r="AW32" s="200">
        <f t="shared" si="21"/>
        <v>0.79490499300761319</v>
      </c>
      <c r="AX32" s="200">
        <f t="shared" si="21"/>
        <v>0.8026981792138197</v>
      </c>
      <c r="AY32" s="200">
        <f t="shared" si="21"/>
        <v>0.81056776920623685</v>
      </c>
      <c r="AZ32" s="200">
        <f t="shared" si="21"/>
        <v>0.81851451204165437</v>
      </c>
      <c r="BA32" s="200">
        <f t="shared" si="21"/>
        <v>0.8265391641205253</v>
      </c>
      <c r="BB32" s="200">
        <f t="shared" si="21"/>
        <v>0.83464248925897766</v>
      </c>
      <c r="BC32" s="200">
        <f t="shared" si="21"/>
        <v>0.84282525876152448</v>
      </c>
      <c r="BD32" s="200">
        <f t="shared" si="21"/>
        <v>0.85108825149448453</v>
      </c>
      <c r="BE32" s="200">
        <f t="shared" si="21"/>
        <v>0.85943225396011869</v>
      </c>
      <c r="BF32" s="200">
        <f t="shared" si="21"/>
        <v>0.86785806037149338</v>
      </c>
      <c r="BG32" s="200">
        <f t="shared" si="21"/>
        <v>0.87636647272807733</v>
      </c>
      <c r="BH32" s="200">
        <f t="shared" si="21"/>
        <v>0.88495830089207828</v>
      </c>
      <c r="BI32" s="200">
        <f t="shared" si="21"/>
        <v>0.89363436266553009</v>
      </c>
      <c r="BJ32" s="200">
        <f t="shared" si="21"/>
        <v>0.9023954838681334</v>
      </c>
      <c r="BK32" s="200">
        <f t="shared" si="21"/>
        <v>0.91124249841586025</v>
      </c>
      <c r="BL32" s="200">
        <f t="shared" si="21"/>
        <v>0.92017624840032952</v>
      </c>
      <c r="BM32" s="200">
        <f t="shared" si="21"/>
        <v>0.92919758416896026</v>
      </c>
      <c r="BN32" s="200">
        <f t="shared" si="21"/>
        <v>0.93830736440591089</v>
      </c>
      <c r="BO32" s="200">
        <f t="shared" si="21"/>
        <v>0.94750645621381202</v>
      </c>
      <c r="BP32" s="200">
        <f t="shared" si="21"/>
        <v>0.95679573519630035</v>
      </c>
      <c r="BQ32" s="200">
        <f t="shared" si="21"/>
        <v>0.96617608554136214</v>
      </c>
    </row>
    <row r="33" spans="5:69" ht="16" customHeight="1">
      <c r="E33" s="326"/>
      <c r="F33" s="328"/>
      <c r="G33" s="329"/>
      <c r="H33" s="323"/>
      <c r="I33" s="230" t="s">
        <v>295</v>
      </c>
      <c r="J33" s="200">
        <f>J29*J32</f>
        <v>2.4687595245352023</v>
      </c>
      <c r="K33" s="200">
        <f>K29*K32</f>
        <v>3.7273428115531479</v>
      </c>
      <c r="L33" s="200">
        <f t="shared" ref="L33:BQ33" si="22">L29*L32</f>
        <v>4.381075269270803</v>
      </c>
      <c r="M33" s="200">
        <f t="shared" si="22"/>
        <v>4.732621928163887</v>
      </c>
      <c r="N33" s="200">
        <f t="shared" si="22"/>
        <v>4.9333176526450231</v>
      </c>
      <c r="O33" s="200">
        <f t="shared" si="22"/>
        <v>5.0588322471264053</v>
      </c>
      <c r="P33" s="200">
        <f t="shared" si="22"/>
        <v>5.147003009276939</v>
      </c>
      <c r="Q33" s="200">
        <f t="shared" si="22"/>
        <v>5.2167510068788099</v>
      </c>
      <c r="R33" s="200">
        <f t="shared" si="22"/>
        <v>5.2775392164860255</v>
      </c>
      <c r="S33" s="200">
        <f t="shared" si="22"/>
        <v>5.3341015929861673</v>
      </c>
      <c r="T33" s="200">
        <f t="shared" si="22"/>
        <v>5.3888076046160736</v>
      </c>
      <c r="U33" s="200">
        <f t="shared" si="22"/>
        <v>5.442844500706741</v>
      </c>
      <c r="V33" s="200">
        <f t="shared" si="22"/>
        <v>5.4968084457952004</v>
      </c>
      <c r="W33" s="200">
        <f t="shared" si="22"/>
        <v>5.5510000869221932</v>
      </c>
      <c r="X33" s="200">
        <f t="shared" si="22"/>
        <v>5.6055723375251461</v>
      </c>
      <c r="Y33" s="200">
        <f t="shared" si="22"/>
        <v>5.6606042696311709</v>
      </c>
      <c r="Z33" s="200">
        <f t="shared" si="22"/>
        <v>5.7161380602025043</v>
      </c>
      <c r="AA33" s="200">
        <f t="shared" si="22"/>
        <v>5.7721974645605911</v>
      </c>
      <c r="AB33" s="200">
        <f t="shared" si="22"/>
        <v>5.8287970533519795</v>
      </c>
      <c r="AC33" s="200">
        <f t="shared" si="22"/>
        <v>5.8859468312875931</v>
      </c>
      <c r="AD33" s="200">
        <f t="shared" si="22"/>
        <v>5.9436545467712012</v>
      </c>
      <c r="AE33" s="200">
        <f t="shared" si="22"/>
        <v>6.0019268469750369</v>
      </c>
      <c r="AF33" s="200">
        <f t="shared" si="22"/>
        <v>6.0607698556415581</v>
      </c>
      <c r="AG33" s="200">
        <f t="shared" si="22"/>
        <v>6.1201894622508375</v>
      </c>
      <c r="AH33" s="200">
        <f t="shared" si="22"/>
        <v>6.1801914668734188</v>
      </c>
      <c r="AI33" s="200">
        <f t="shared" si="22"/>
        <v>6.2407816528685132</v>
      </c>
      <c r="AJ33" s="200">
        <f t="shared" si="22"/>
        <v>6.3019658235075493</v>
      </c>
      <c r="AK33" s="200">
        <f t="shared" si="22"/>
        <v>6.3637498205630809</v>
      </c>
      <c r="AL33" s="200">
        <f t="shared" si="22"/>
        <v>6.4261395338830942</v>
      </c>
      <c r="AM33" s="200">
        <f t="shared" si="22"/>
        <v>6.4891409064607641</v>
      </c>
      <c r="AN33" s="200">
        <f t="shared" si="22"/>
        <v>6.552759937254689</v>
      </c>
      <c r="AO33" s="200">
        <f t="shared" si="22"/>
        <v>6.6170026828871835</v>
      </c>
      <c r="AP33" s="200">
        <f t="shared" si="22"/>
        <v>6.6818752587844088</v>
      </c>
      <c r="AQ33" s="200">
        <f t="shared" si="22"/>
        <v>6.7473838400402864</v>
      </c>
      <c r="AR33" s="200">
        <f t="shared" si="22"/>
        <v>6.813534662145166</v>
      </c>
      <c r="AS33" s="200">
        <f t="shared" si="22"/>
        <v>6.8803340216498121</v>
      </c>
      <c r="AT33" s="200">
        <f t="shared" si="22"/>
        <v>6.9477882767999519</v>
      </c>
      <c r="AU33" s="200">
        <f t="shared" si="22"/>
        <v>7.0159038481590894</v>
      </c>
      <c r="AV33" s="200">
        <f t="shared" si="22"/>
        <v>7.0846872192284556</v>
      </c>
      <c r="AW33" s="200">
        <f t="shared" si="22"/>
        <v>7.1541449370685184</v>
      </c>
      <c r="AX33" s="200">
        <f t="shared" si="22"/>
        <v>7.2242836129243777</v>
      </c>
      <c r="AY33" s="200">
        <f t="shared" si="22"/>
        <v>7.295109922856132</v>
      </c>
      <c r="AZ33" s="200">
        <f t="shared" si="22"/>
        <v>7.3666306083748889</v>
      </c>
      <c r="BA33" s="200">
        <f t="shared" si="22"/>
        <v>7.438852477084728</v>
      </c>
      <c r="BB33" s="200">
        <f t="shared" si="22"/>
        <v>7.5117824033307992</v>
      </c>
      <c r="BC33" s="200">
        <f t="shared" si="22"/>
        <v>7.5854273288537204</v>
      </c>
      <c r="BD33" s="200">
        <f t="shared" si="22"/>
        <v>7.6597942634503609</v>
      </c>
      <c r="BE33" s="200">
        <f t="shared" si="22"/>
        <v>7.7348902856410682</v>
      </c>
      <c r="BF33" s="200">
        <f t="shared" si="22"/>
        <v>7.8107225433434406</v>
      </c>
      <c r="BG33" s="200">
        <f t="shared" si="22"/>
        <v>7.8872982545526957</v>
      </c>
      <c r="BH33" s="200">
        <f t="shared" si="22"/>
        <v>7.9646247080287047</v>
      </c>
      <c r="BI33" s="200">
        <f t="shared" si="22"/>
        <v>8.0427092639897708</v>
      </c>
      <c r="BJ33" s="200">
        <f t="shared" si="22"/>
        <v>8.1215593548132006</v>
      </c>
      <c r="BK33" s="200">
        <f t="shared" si="22"/>
        <v>8.2011824857427413</v>
      </c>
      <c r="BL33" s="200">
        <f t="shared" si="22"/>
        <v>8.2815862356029655</v>
      </c>
      <c r="BM33" s="200">
        <f t="shared" si="22"/>
        <v>8.3627782575206417</v>
      </c>
      <c r="BN33" s="200">
        <f t="shared" si="22"/>
        <v>8.4447662796531979</v>
      </c>
      <c r="BO33" s="200">
        <f t="shared" si="22"/>
        <v>8.5275581059243084</v>
      </c>
      <c r="BP33" s="200">
        <f t="shared" si="22"/>
        <v>8.6111616167667027</v>
      </c>
      <c r="BQ33" s="200">
        <f t="shared" si="22"/>
        <v>8.6955847698722586</v>
      </c>
    </row>
    <row r="34" spans="5:69" ht="16" customHeight="1">
      <c r="E34" s="326"/>
      <c r="F34" s="328"/>
      <c r="G34" s="329"/>
      <c r="H34" s="323"/>
      <c r="I34" s="230" t="s">
        <v>326</v>
      </c>
      <c r="J34" s="219">
        <f>Variables!$E$21</f>
        <v>11000</v>
      </c>
      <c r="K34" s="219">
        <f>Variables!$E$21</f>
        <v>11000</v>
      </c>
      <c r="L34" s="219">
        <f>Variables!$E$21</f>
        <v>11000</v>
      </c>
      <c r="M34" s="219">
        <f>Variables!$E$21</f>
        <v>11000</v>
      </c>
      <c r="N34" s="219">
        <f>Variables!$E$21</f>
        <v>11000</v>
      </c>
      <c r="O34" s="219">
        <f>Variables!$E$21</f>
        <v>11000</v>
      </c>
      <c r="P34" s="219">
        <f>Variables!$E$21</f>
        <v>11000</v>
      </c>
      <c r="Q34" s="219">
        <f>Variables!$E$21</f>
        <v>11000</v>
      </c>
      <c r="R34" s="219">
        <f>Variables!$E$21</f>
        <v>11000</v>
      </c>
      <c r="S34" s="219">
        <f>Variables!$E$21</f>
        <v>11000</v>
      </c>
      <c r="T34" s="219">
        <f>Variables!$E$21</f>
        <v>11000</v>
      </c>
      <c r="U34" s="219">
        <f>Variables!$E$21</f>
        <v>11000</v>
      </c>
      <c r="V34" s="219">
        <f>Variables!$E$21</f>
        <v>11000</v>
      </c>
      <c r="W34" s="219">
        <f>Variables!$E$21</f>
        <v>11000</v>
      </c>
      <c r="X34" s="219">
        <f>Variables!$E$21</f>
        <v>11000</v>
      </c>
      <c r="Y34" s="219">
        <f>Variables!$E$21</f>
        <v>11000</v>
      </c>
      <c r="Z34" s="219">
        <f>Variables!$E$21</f>
        <v>11000</v>
      </c>
      <c r="AA34" s="219">
        <f>Variables!$E$21</f>
        <v>11000</v>
      </c>
      <c r="AB34" s="219">
        <f>Variables!$E$21</f>
        <v>11000</v>
      </c>
      <c r="AC34" s="219">
        <f>Variables!$E$21</f>
        <v>11000</v>
      </c>
      <c r="AD34" s="219">
        <f>Variables!$E$21</f>
        <v>11000</v>
      </c>
      <c r="AE34" s="219">
        <f>Variables!$E$21</f>
        <v>11000</v>
      </c>
      <c r="AF34" s="219">
        <f>Variables!$E$21</f>
        <v>11000</v>
      </c>
      <c r="AG34" s="219">
        <f>Variables!$E$21</f>
        <v>11000</v>
      </c>
      <c r="AH34" s="219">
        <f>Variables!$E$21</f>
        <v>11000</v>
      </c>
      <c r="AI34" s="219">
        <f>Variables!$E$21</f>
        <v>11000</v>
      </c>
      <c r="AJ34" s="219">
        <f>Variables!$E$21</f>
        <v>11000</v>
      </c>
      <c r="AK34" s="219">
        <f>Variables!$E$21</f>
        <v>11000</v>
      </c>
      <c r="AL34" s="219">
        <f>Variables!$E$21</f>
        <v>11000</v>
      </c>
      <c r="AM34" s="219">
        <f>Variables!$E$21</f>
        <v>11000</v>
      </c>
      <c r="AN34" s="219">
        <f>Variables!$E$21</f>
        <v>11000</v>
      </c>
      <c r="AO34" s="219">
        <f>Variables!$E$21</f>
        <v>11000</v>
      </c>
      <c r="AP34" s="219">
        <f>Variables!$E$21</f>
        <v>11000</v>
      </c>
      <c r="AQ34" s="219">
        <f>Variables!$E$21</f>
        <v>11000</v>
      </c>
      <c r="AR34" s="219">
        <f>Variables!$E$21</f>
        <v>11000</v>
      </c>
      <c r="AS34" s="219">
        <f>Variables!$E$21</f>
        <v>11000</v>
      </c>
      <c r="AT34" s="219">
        <f>Variables!$E$21</f>
        <v>11000</v>
      </c>
      <c r="AU34" s="219">
        <f>Variables!$E$21</f>
        <v>11000</v>
      </c>
      <c r="AV34" s="219">
        <f>Variables!$E$21</f>
        <v>11000</v>
      </c>
      <c r="AW34" s="219">
        <f>Variables!$E$21</f>
        <v>11000</v>
      </c>
      <c r="AX34" s="219">
        <f>Variables!$E$21</f>
        <v>11000</v>
      </c>
      <c r="AY34" s="219">
        <f>Variables!$E$21</f>
        <v>11000</v>
      </c>
      <c r="AZ34" s="219">
        <f>Variables!$E$21</f>
        <v>11000</v>
      </c>
      <c r="BA34" s="219">
        <f>Variables!$E$21</f>
        <v>11000</v>
      </c>
      <c r="BB34" s="219">
        <f>Variables!$E$21</f>
        <v>11000</v>
      </c>
      <c r="BC34" s="219">
        <f>Variables!$E$21</f>
        <v>11000</v>
      </c>
      <c r="BD34" s="219">
        <f>Variables!$E$21</f>
        <v>11000</v>
      </c>
      <c r="BE34" s="219">
        <f>Variables!$E$21</f>
        <v>11000</v>
      </c>
      <c r="BF34" s="219">
        <f>Variables!$E$21</f>
        <v>11000</v>
      </c>
      <c r="BG34" s="219">
        <f>Variables!$E$21</f>
        <v>11000</v>
      </c>
      <c r="BH34" s="219">
        <f>Variables!$E$21</f>
        <v>11000</v>
      </c>
      <c r="BI34" s="219">
        <f>Variables!$E$21</f>
        <v>11000</v>
      </c>
      <c r="BJ34" s="219">
        <f>Variables!$E$21</f>
        <v>11000</v>
      </c>
      <c r="BK34" s="219">
        <f>Variables!$E$21</f>
        <v>11000</v>
      </c>
      <c r="BL34" s="219">
        <f>Variables!$E$21</f>
        <v>11000</v>
      </c>
      <c r="BM34" s="219">
        <f>Variables!$E$21</f>
        <v>11000</v>
      </c>
      <c r="BN34" s="219">
        <f>Variables!$E$21</f>
        <v>11000</v>
      </c>
      <c r="BO34" s="219">
        <f>Variables!$E$21</f>
        <v>11000</v>
      </c>
      <c r="BP34" s="219">
        <f>Variables!$E$21</f>
        <v>11000</v>
      </c>
      <c r="BQ34" s="219">
        <f>Variables!$E$21</f>
        <v>11000</v>
      </c>
    </row>
    <row r="35" spans="5:69" ht="16" customHeight="1">
      <c r="E35" s="326"/>
      <c r="F35" s="328"/>
      <c r="G35" s="329"/>
      <c r="H35" s="323"/>
      <c r="I35" s="230" t="s">
        <v>446</v>
      </c>
      <c r="J35" s="204">
        <f t="shared" ref="J35:BQ35" si="23">J34*$B$9</f>
        <v>1980</v>
      </c>
      <c r="K35" s="204">
        <f t="shared" si="23"/>
        <v>1980</v>
      </c>
      <c r="L35" s="204">
        <f t="shared" si="23"/>
        <v>1980</v>
      </c>
      <c r="M35" s="204">
        <f t="shared" si="23"/>
        <v>1980</v>
      </c>
      <c r="N35" s="204">
        <f t="shared" si="23"/>
        <v>1980</v>
      </c>
      <c r="O35" s="204">
        <f t="shared" si="23"/>
        <v>1980</v>
      </c>
      <c r="P35" s="204">
        <f t="shared" si="23"/>
        <v>1980</v>
      </c>
      <c r="Q35" s="204">
        <f t="shared" si="23"/>
        <v>1980</v>
      </c>
      <c r="R35" s="204">
        <f t="shared" si="23"/>
        <v>1980</v>
      </c>
      <c r="S35" s="204">
        <f t="shared" si="23"/>
        <v>1980</v>
      </c>
      <c r="T35" s="204">
        <f t="shared" si="23"/>
        <v>1980</v>
      </c>
      <c r="U35" s="204">
        <f t="shared" si="23"/>
        <v>1980</v>
      </c>
      <c r="V35" s="204">
        <f t="shared" si="23"/>
        <v>1980</v>
      </c>
      <c r="W35" s="204">
        <f t="shared" si="23"/>
        <v>1980</v>
      </c>
      <c r="X35" s="204">
        <f t="shared" si="23"/>
        <v>1980</v>
      </c>
      <c r="Y35" s="204">
        <f t="shared" si="23"/>
        <v>1980</v>
      </c>
      <c r="Z35" s="204">
        <f t="shared" si="23"/>
        <v>1980</v>
      </c>
      <c r="AA35" s="204">
        <f t="shared" si="23"/>
        <v>1980</v>
      </c>
      <c r="AB35" s="204">
        <f t="shared" si="23"/>
        <v>1980</v>
      </c>
      <c r="AC35" s="204">
        <f t="shared" si="23"/>
        <v>1980</v>
      </c>
      <c r="AD35" s="204">
        <f t="shared" si="23"/>
        <v>1980</v>
      </c>
      <c r="AE35" s="204">
        <f t="shared" si="23"/>
        <v>1980</v>
      </c>
      <c r="AF35" s="204">
        <f t="shared" si="23"/>
        <v>1980</v>
      </c>
      <c r="AG35" s="204">
        <f t="shared" si="23"/>
        <v>1980</v>
      </c>
      <c r="AH35" s="204">
        <f t="shared" si="23"/>
        <v>1980</v>
      </c>
      <c r="AI35" s="204">
        <f t="shared" si="23"/>
        <v>1980</v>
      </c>
      <c r="AJ35" s="204">
        <f t="shared" si="23"/>
        <v>1980</v>
      </c>
      <c r="AK35" s="204">
        <f t="shared" si="23"/>
        <v>1980</v>
      </c>
      <c r="AL35" s="204">
        <f t="shared" si="23"/>
        <v>1980</v>
      </c>
      <c r="AM35" s="204">
        <f t="shared" si="23"/>
        <v>1980</v>
      </c>
      <c r="AN35" s="204">
        <f t="shared" si="23"/>
        <v>1980</v>
      </c>
      <c r="AO35" s="204">
        <f t="shared" si="23"/>
        <v>1980</v>
      </c>
      <c r="AP35" s="204">
        <f t="shared" si="23"/>
        <v>1980</v>
      </c>
      <c r="AQ35" s="204">
        <f t="shared" si="23"/>
        <v>1980</v>
      </c>
      <c r="AR35" s="204">
        <f t="shared" si="23"/>
        <v>1980</v>
      </c>
      <c r="AS35" s="204">
        <f t="shared" si="23"/>
        <v>1980</v>
      </c>
      <c r="AT35" s="204">
        <f t="shared" si="23"/>
        <v>1980</v>
      </c>
      <c r="AU35" s="204">
        <f t="shared" si="23"/>
        <v>1980</v>
      </c>
      <c r="AV35" s="204">
        <f t="shared" si="23"/>
        <v>1980</v>
      </c>
      <c r="AW35" s="204">
        <f t="shared" si="23"/>
        <v>1980</v>
      </c>
      <c r="AX35" s="204">
        <f t="shared" si="23"/>
        <v>1980</v>
      </c>
      <c r="AY35" s="204">
        <f t="shared" si="23"/>
        <v>1980</v>
      </c>
      <c r="AZ35" s="204">
        <f t="shared" si="23"/>
        <v>1980</v>
      </c>
      <c r="BA35" s="204">
        <f t="shared" si="23"/>
        <v>1980</v>
      </c>
      <c r="BB35" s="204">
        <f t="shared" si="23"/>
        <v>1980</v>
      </c>
      <c r="BC35" s="204">
        <f t="shared" si="23"/>
        <v>1980</v>
      </c>
      <c r="BD35" s="204">
        <f t="shared" si="23"/>
        <v>1980</v>
      </c>
      <c r="BE35" s="204">
        <f t="shared" si="23"/>
        <v>1980</v>
      </c>
      <c r="BF35" s="204">
        <f t="shared" si="23"/>
        <v>1980</v>
      </c>
      <c r="BG35" s="204">
        <f t="shared" si="23"/>
        <v>1980</v>
      </c>
      <c r="BH35" s="204">
        <f t="shared" si="23"/>
        <v>1980</v>
      </c>
      <c r="BI35" s="204">
        <f t="shared" si="23"/>
        <v>1980</v>
      </c>
      <c r="BJ35" s="204">
        <f t="shared" si="23"/>
        <v>1980</v>
      </c>
      <c r="BK35" s="204">
        <f t="shared" si="23"/>
        <v>1980</v>
      </c>
      <c r="BL35" s="204">
        <f t="shared" si="23"/>
        <v>1980</v>
      </c>
      <c r="BM35" s="204">
        <f t="shared" si="23"/>
        <v>1980</v>
      </c>
      <c r="BN35" s="204">
        <f t="shared" si="23"/>
        <v>1980</v>
      </c>
      <c r="BO35" s="204">
        <f t="shared" si="23"/>
        <v>1980</v>
      </c>
      <c r="BP35" s="204">
        <f t="shared" si="23"/>
        <v>1980</v>
      </c>
      <c r="BQ35" s="204">
        <f t="shared" si="23"/>
        <v>1980</v>
      </c>
    </row>
    <row r="36" spans="5:69" ht="16" customHeight="1">
      <c r="E36" s="326"/>
      <c r="F36" s="328"/>
      <c r="G36" s="329"/>
      <c r="H36" s="323"/>
      <c r="I36" s="230" t="s">
        <v>346</v>
      </c>
      <c r="J36" s="204">
        <f>J33*J34</f>
        <v>27156.354769887224</v>
      </c>
      <c r="K36" s="204">
        <f>K33*K34</f>
        <v>41000.770927084624</v>
      </c>
      <c r="L36" s="204">
        <f t="shared" ref="L36:BQ36" si="24">L33*L34</f>
        <v>48191.82796197883</v>
      </c>
      <c r="M36" s="204">
        <f t="shared" si="24"/>
        <v>52058.841209802755</v>
      </c>
      <c r="N36" s="204">
        <f t="shared" si="24"/>
        <v>54266.494179095251</v>
      </c>
      <c r="O36" s="204">
        <f t="shared" si="24"/>
        <v>55647.154718390462</v>
      </c>
      <c r="P36" s="204">
        <f t="shared" si="24"/>
        <v>56617.033102046327</v>
      </c>
      <c r="Q36" s="204">
        <f t="shared" si="24"/>
        <v>57384.261075666909</v>
      </c>
      <c r="R36" s="204">
        <f t="shared" si="24"/>
        <v>58052.93138134628</v>
      </c>
      <c r="S36" s="204">
        <f t="shared" si="24"/>
        <v>58675.117522847839</v>
      </c>
      <c r="T36" s="204">
        <f t="shared" si="24"/>
        <v>59276.883650776806</v>
      </c>
      <c r="U36" s="204">
        <f t="shared" si="24"/>
        <v>59871.289507774149</v>
      </c>
      <c r="V36" s="204">
        <f t="shared" si="24"/>
        <v>60464.892903747204</v>
      </c>
      <c r="W36" s="204">
        <f t="shared" si="24"/>
        <v>61061.000956144126</v>
      </c>
      <c r="X36" s="204">
        <f t="shared" si="24"/>
        <v>61661.295712776606</v>
      </c>
      <c r="Y36" s="204">
        <f t="shared" si="24"/>
        <v>62266.646965942877</v>
      </c>
      <c r="Z36" s="204">
        <f t="shared" si="24"/>
        <v>62877.518662227543</v>
      </c>
      <c r="AA36" s="204">
        <f t="shared" si="24"/>
        <v>63494.172110166503</v>
      </c>
      <c r="AB36" s="204">
        <f t="shared" si="24"/>
        <v>64116.767586871778</v>
      </c>
      <c r="AC36" s="204">
        <f t="shared" si="24"/>
        <v>64745.415144163526</v>
      </c>
      <c r="AD36" s="204">
        <f t="shared" si="24"/>
        <v>65380.200014483213</v>
      </c>
      <c r="AE36" s="204">
        <f t="shared" si="24"/>
        <v>66021.195316725411</v>
      </c>
      <c r="AF36" s="204">
        <f t="shared" si="24"/>
        <v>66668.468412057133</v>
      </c>
      <c r="AG36" s="204">
        <f t="shared" si="24"/>
        <v>67322.084084759219</v>
      </c>
      <c r="AH36" s="204">
        <f t="shared" si="24"/>
        <v>67982.10613560761</v>
      </c>
      <c r="AI36" s="204">
        <f t="shared" si="24"/>
        <v>68648.598181553651</v>
      </c>
      <c r="AJ36" s="204">
        <f t="shared" si="24"/>
        <v>69321.624058583038</v>
      </c>
      <c r="AK36" s="204">
        <f t="shared" si="24"/>
        <v>70001.248026193891</v>
      </c>
      <c r="AL36" s="204">
        <f t="shared" si="24"/>
        <v>70687.534872714037</v>
      </c>
      <c r="AM36" s="204">
        <f t="shared" si="24"/>
        <v>71380.549971068409</v>
      </c>
      <c r="AN36" s="204">
        <f t="shared" si="24"/>
        <v>72080.359309801584</v>
      </c>
      <c r="AO36" s="204">
        <f t="shared" si="24"/>
        <v>72787.029511759014</v>
      </c>
      <c r="AP36" s="204">
        <f t="shared" si="24"/>
        <v>73500.6278466285</v>
      </c>
      <c r="AQ36" s="204">
        <f t="shared" si="24"/>
        <v>74221.222240443152</v>
      </c>
      <c r="AR36" s="204">
        <f t="shared" si="24"/>
        <v>74948.881283596827</v>
      </c>
      <c r="AS36" s="204">
        <f t="shared" si="24"/>
        <v>75683.674238147927</v>
      </c>
      <c r="AT36" s="204">
        <f t="shared" si="24"/>
        <v>76425.67104479947</v>
      </c>
      <c r="AU36" s="204">
        <f t="shared" si="24"/>
        <v>77174.942329749989</v>
      </c>
      <c r="AV36" s="204">
        <f t="shared" si="24"/>
        <v>77931.559411513008</v>
      </c>
      <c r="AW36" s="204">
        <f t="shared" si="24"/>
        <v>78695.594307753709</v>
      </c>
      <c r="AX36" s="204">
        <f t="shared" si="24"/>
        <v>79467.119742168157</v>
      </c>
      <c r="AY36" s="204">
        <f t="shared" si="24"/>
        <v>80246.209151417454</v>
      </c>
      <c r="AZ36" s="204">
        <f t="shared" si="24"/>
        <v>81032.936692123782</v>
      </c>
      <c r="BA36" s="204">
        <f t="shared" si="24"/>
        <v>81827.377247932003</v>
      </c>
      <c r="BB36" s="204">
        <f t="shared" si="24"/>
        <v>82629.606436638787</v>
      </c>
      <c r="BC36" s="204">
        <f t="shared" si="24"/>
        <v>83439.700617390918</v>
      </c>
      <c r="BD36" s="204">
        <f t="shared" si="24"/>
        <v>84257.736897953975</v>
      </c>
      <c r="BE36" s="204">
        <f t="shared" si="24"/>
        <v>85083.793142051756</v>
      </c>
      <c r="BF36" s="204">
        <f t="shared" si="24"/>
        <v>85917.947976777854</v>
      </c>
      <c r="BG36" s="204">
        <f t="shared" si="24"/>
        <v>86760.28080007965</v>
      </c>
      <c r="BH36" s="204">
        <f t="shared" si="24"/>
        <v>87610.871788315751</v>
      </c>
      <c r="BI36" s="204">
        <f t="shared" si="24"/>
        <v>88469.801903887477</v>
      </c>
      <c r="BJ36" s="204">
        <f t="shared" si="24"/>
        <v>89337.152902945207</v>
      </c>
      <c r="BK36" s="204">
        <f t="shared" si="24"/>
        <v>90213.00734317016</v>
      </c>
      <c r="BL36" s="204">
        <f t="shared" si="24"/>
        <v>91097.448591632623</v>
      </c>
      <c r="BM36" s="204">
        <f t="shared" si="24"/>
        <v>91990.56083272706</v>
      </c>
      <c r="BN36" s="204">
        <f t="shared" si="24"/>
        <v>92892.429076185173</v>
      </c>
      <c r="BO36" s="204">
        <f t="shared" si="24"/>
        <v>93803.139165167391</v>
      </c>
      <c r="BP36" s="204">
        <f t="shared" si="24"/>
        <v>94722.777784433725</v>
      </c>
      <c r="BQ36" s="204">
        <f t="shared" si="24"/>
        <v>95651.432468594838</v>
      </c>
    </row>
    <row r="37" spans="5:69" ht="16" customHeight="1">
      <c r="E37" s="326"/>
      <c r="F37" s="328"/>
      <c r="G37" s="329"/>
      <c r="H37" s="323"/>
      <c r="I37" s="230" t="s">
        <v>447</v>
      </c>
      <c r="J37" s="228">
        <f t="shared" ref="J37:BQ37" si="25">J36*$B$9</f>
        <v>4888.1438585797005</v>
      </c>
      <c r="K37" s="228">
        <f t="shared" si="25"/>
        <v>7380.1387668752322</v>
      </c>
      <c r="L37" s="228">
        <f t="shared" si="25"/>
        <v>8674.5290331561882</v>
      </c>
      <c r="M37" s="228">
        <f t="shared" si="25"/>
        <v>9370.5914177644954</v>
      </c>
      <c r="N37" s="228">
        <f t="shared" si="25"/>
        <v>9767.9689522371445</v>
      </c>
      <c r="O37" s="228">
        <f t="shared" si="25"/>
        <v>10016.487849310282</v>
      </c>
      <c r="P37" s="228">
        <f t="shared" si="25"/>
        <v>10191.065958368339</v>
      </c>
      <c r="Q37" s="228">
        <f t="shared" si="25"/>
        <v>10329.166993620043</v>
      </c>
      <c r="R37" s="228">
        <f t="shared" si="25"/>
        <v>10449.52764864233</v>
      </c>
      <c r="S37" s="228">
        <f t="shared" si="25"/>
        <v>10561.52115411261</v>
      </c>
      <c r="T37" s="228">
        <f t="shared" si="25"/>
        <v>10669.839057139825</v>
      </c>
      <c r="U37" s="228">
        <f t="shared" si="25"/>
        <v>10776.832111399346</v>
      </c>
      <c r="V37" s="228">
        <f t="shared" si="25"/>
        <v>10883.680722674497</v>
      </c>
      <c r="W37" s="228">
        <f t="shared" si="25"/>
        <v>10990.980172105943</v>
      </c>
      <c r="X37" s="228">
        <f t="shared" si="25"/>
        <v>11099.033228299788</v>
      </c>
      <c r="Y37" s="228">
        <f t="shared" si="25"/>
        <v>11207.996453869717</v>
      </c>
      <c r="Z37" s="228">
        <f t="shared" si="25"/>
        <v>11317.953359200957</v>
      </c>
      <c r="AA37" s="228">
        <f t="shared" si="25"/>
        <v>11428.95097982997</v>
      </c>
      <c r="AB37" s="228">
        <f t="shared" si="25"/>
        <v>11541.01816563692</v>
      </c>
      <c r="AC37" s="228">
        <f t="shared" si="25"/>
        <v>11654.174725949435</v>
      </c>
      <c r="AD37" s="228">
        <f t="shared" si="25"/>
        <v>11768.436002606977</v>
      </c>
      <c r="AE37" s="228">
        <f t="shared" si="25"/>
        <v>11883.815157010573</v>
      </c>
      <c r="AF37" s="228">
        <f t="shared" si="25"/>
        <v>12000.324314170284</v>
      </c>
      <c r="AG37" s="228">
        <f t="shared" si="25"/>
        <v>12117.975135256658</v>
      </c>
      <c r="AH37" s="228">
        <f t="shared" si="25"/>
        <v>12236.77910440937</v>
      </c>
      <c r="AI37" s="228">
        <f t="shared" si="25"/>
        <v>12356.747672679656</v>
      </c>
      <c r="AJ37" s="228">
        <f t="shared" si="25"/>
        <v>12477.892330544946</v>
      </c>
      <c r="AK37" s="228">
        <f t="shared" si="25"/>
        <v>12600.224644714899</v>
      </c>
      <c r="AL37" s="228">
        <f t="shared" si="25"/>
        <v>12723.756277088527</v>
      </c>
      <c r="AM37" s="228">
        <f t="shared" si="25"/>
        <v>12848.498994792313</v>
      </c>
      <c r="AN37" s="228">
        <f t="shared" si="25"/>
        <v>12974.464675764284</v>
      </c>
      <c r="AO37" s="228">
        <f t="shared" si="25"/>
        <v>13101.665312116622</v>
      </c>
      <c r="AP37" s="228">
        <f t="shared" si="25"/>
        <v>13230.113012393129</v>
      </c>
      <c r="AQ37" s="228">
        <f t="shared" si="25"/>
        <v>13359.820003279767</v>
      </c>
      <c r="AR37" s="228">
        <f t="shared" si="25"/>
        <v>13490.798631047428</v>
      </c>
      <c r="AS37" s="228">
        <f t="shared" si="25"/>
        <v>13623.061362866627</v>
      </c>
      <c r="AT37" s="228">
        <f t="shared" si="25"/>
        <v>13756.620788063905</v>
      </c>
      <c r="AU37" s="228">
        <f t="shared" si="25"/>
        <v>13891.489619354998</v>
      </c>
      <c r="AV37" s="228">
        <f t="shared" si="25"/>
        <v>14027.680694072342</v>
      </c>
      <c r="AW37" s="228">
        <f t="shared" si="25"/>
        <v>14165.206975395668</v>
      </c>
      <c r="AX37" s="228">
        <f t="shared" si="25"/>
        <v>14304.081553590268</v>
      </c>
      <c r="AY37" s="228">
        <f t="shared" si="25"/>
        <v>14444.31764725514</v>
      </c>
      <c r="AZ37" s="228">
        <f t="shared" si="25"/>
        <v>14585.928604582281</v>
      </c>
      <c r="BA37" s="228">
        <f t="shared" si="25"/>
        <v>14728.927904627761</v>
      </c>
      <c r="BB37" s="228">
        <f t="shared" si="25"/>
        <v>14873.329158594981</v>
      </c>
      <c r="BC37" s="228">
        <f t="shared" si="25"/>
        <v>15019.146111130365</v>
      </c>
      <c r="BD37" s="228">
        <f t="shared" si="25"/>
        <v>15166.392641631715</v>
      </c>
      <c r="BE37" s="228">
        <f t="shared" si="25"/>
        <v>15315.082765569316</v>
      </c>
      <c r="BF37" s="228">
        <f t="shared" si="25"/>
        <v>15465.230635820013</v>
      </c>
      <c r="BG37" s="228">
        <f t="shared" si="25"/>
        <v>15616.850544014336</v>
      </c>
      <c r="BH37" s="228">
        <f t="shared" si="25"/>
        <v>15769.956921896835</v>
      </c>
      <c r="BI37" s="228">
        <f t="shared" si="25"/>
        <v>15924.564342699745</v>
      </c>
      <c r="BJ37" s="228">
        <f t="shared" si="25"/>
        <v>16080.687522530137</v>
      </c>
      <c r="BK37" s="228">
        <f t="shared" si="25"/>
        <v>16238.341321770627</v>
      </c>
      <c r="BL37" s="228">
        <f t="shared" si="25"/>
        <v>16397.540746493873</v>
      </c>
      <c r="BM37" s="228">
        <f t="shared" si="25"/>
        <v>16558.300949890869</v>
      </c>
      <c r="BN37" s="228">
        <f t="shared" si="25"/>
        <v>16720.637233713329</v>
      </c>
      <c r="BO37" s="228">
        <f t="shared" si="25"/>
        <v>16884.565049730129</v>
      </c>
      <c r="BP37" s="228">
        <f t="shared" si="25"/>
        <v>17050.100001198069</v>
      </c>
      <c r="BQ37" s="228">
        <f t="shared" si="25"/>
        <v>17217.25784434707</v>
      </c>
    </row>
    <row r="38" spans="5:69" ht="16" customHeight="1">
      <c r="E38" s="326"/>
      <c r="F38" s="328"/>
      <c r="G38" s="329"/>
      <c r="H38" s="323"/>
      <c r="I38" s="230" t="s">
        <v>448</v>
      </c>
      <c r="J38" s="228">
        <f>J9*J28</f>
        <v>914.3553794574824</v>
      </c>
      <c r="K38" s="228">
        <f>K9*K28</f>
        <v>923.31964788353594</v>
      </c>
      <c r="L38" s="228">
        <f t="shared" ref="L38:BQ38" si="26">L9*L28</f>
        <v>932.37180129415901</v>
      </c>
      <c r="M38" s="228">
        <f t="shared" si="26"/>
        <v>941.51270130684657</v>
      </c>
      <c r="N38" s="228">
        <f t="shared" si="26"/>
        <v>950.7432179863257</v>
      </c>
      <c r="O38" s="228">
        <f t="shared" si="26"/>
        <v>960.06422992736805</v>
      </c>
      <c r="P38" s="228">
        <f t="shared" si="26"/>
        <v>969.47662433842072</v>
      </c>
      <c r="Q38" s="228">
        <f t="shared" si="26"/>
        <v>978.98129712605237</v>
      </c>
      <c r="R38" s="228">
        <f t="shared" si="26"/>
        <v>988.57915298022954</v>
      </c>
      <c r="S38" s="228">
        <f t="shared" si="26"/>
        <v>998.27110546042786</v>
      </c>
      <c r="T38" s="228">
        <f t="shared" si="26"/>
        <v>1008.0580770825887</v>
      </c>
      <c r="U38" s="228">
        <f t="shared" si="26"/>
        <v>1017.9409994069279</v>
      </c>
      <c r="V38" s="228">
        <f t="shared" si="26"/>
        <v>1027.9208131266034</v>
      </c>
      <c r="W38" s="228">
        <f t="shared" si="26"/>
        <v>1037.9984681572566</v>
      </c>
      <c r="X38" s="228">
        <f t="shared" si="26"/>
        <v>1048.1749237274255</v>
      </c>
      <c r="Y38" s="228">
        <f t="shared" si="26"/>
        <v>1058.4511484698514</v>
      </c>
      <c r="Z38" s="228">
        <f t="shared" si="26"/>
        <v>1068.8281205136734</v>
      </c>
      <c r="AA38" s="228">
        <f t="shared" si="26"/>
        <v>1079.3068275775329</v>
      </c>
      <c r="AB38" s="228">
        <f t="shared" si="26"/>
        <v>1089.8882670635869</v>
      </c>
      <c r="AC38" s="228">
        <f t="shared" si="26"/>
        <v>1100.5734461524457</v>
      </c>
      <c r="AD38" s="228">
        <f t="shared" si="26"/>
        <v>1111.3633818990384</v>
      </c>
      <c r="AE38" s="228">
        <f t="shared" si="26"/>
        <v>1122.2591013294214</v>
      </c>
      <c r="AF38" s="228">
        <f t="shared" si="26"/>
        <v>1133.2616415385332</v>
      </c>
      <c r="AG38" s="228">
        <f t="shared" si="26"/>
        <v>1144.3720497889105</v>
      </c>
      <c r="AH38" s="228">
        <f t="shared" si="26"/>
        <v>1155.5913836103707</v>
      </c>
      <c r="AI38" s="228">
        <f t="shared" si="26"/>
        <v>1166.9207109006686</v>
      </c>
      <c r="AJ38" s="228">
        <f t="shared" si="26"/>
        <v>1178.3611100271455</v>
      </c>
      <c r="AK38" s="228">
        <f t="shared" si="26"/>
        <v>1189.9136699293726</v>
      </c>
      <c r="AL38" s="228">
        <f t="shared" si="26"/>
        <v>1201.5794902227976</v>
      </c>
      <c r="AM38" s="228">
        <f t="shared" si="26"/>
        <v>1213.3596813034135</v>
      </c>
      <c r="AN38" s="228">
        <f t="shared" si="26"/>
        <v>1225.2553644534471</v>
      </c>
      <c r="AO38" s="228">
        <f t="shared" si="26"/>
        <v>1237.2676719480885</v>
      </c>
      <c r="AP38" s="228">
        <f t="shared" si="26"/>
        <v>1249.3977471632656</v>
      </c>
      <c r="AQ38" s="228">
        <f t="shared" si="26"/>
        <v>1261.6467446844742</v>
      </c>
      <c r="AR38" s="228">
        <f t="shared" si="26"/>
        <v>1274.015830416675</v>
      </c>
      <c r="AS38" s="228">
        <f t="shared" si="26"/>
        <v>1286.5061816952698</v>
      </c>
      <c r="AT38" s="228">
        <f t="shared" si="26"/>
        <v>1299.118987398165</v>
      </c>
      <c r="AU38" s="228">
        <f t="shared" si="26"/>
        <v>1311.855448058931</v>
      </c>
      <c r="AV38" s="228">
        <f t="shared" si="26"/>
        <v>1324.7167759810777</v>
      </c>
      <c r="AW38" s="228">
        <f t="shared" si="26"/>
        <v>1337.704195353441</v>
      </c>
      <c r="AX38" s="228">
        <f t="shared" si="26"/>
        <v>1350.8189423667102</v>
      </c>
      <c r="AY38" s="228">
        <f t="shared" si="26"/>
        <v>1364.0622653310897</v>
      </c>
      <c r="AZ38" s="228">
        <f t="shared" si="26"/>
        <v>1377.4354247951201</v>
      </c>
      <c r="BA38" s="228">
        <f t="shared" si="26"/>
        <v>1390.9396936656603</v>
      </c>
      <c r="BB38" s="228">
        <f t="shared" si="26"/>
        <v>1404.5763573290496</v>
      </c>
      <c r="BC38" s="228">
        <f t="shared" si="26"/>
        <v>1418.3467137734519</v>
      </c>
      <c r="BD38" s="228">
        <f t="shared" si="26"/>
        <v>1432.2520737124078</v>
      </c>
      <c r="BE38" s="228">
        <f t="shared" si="26"/>
        <v>1446.293760709588</v>
      </c>
      <c r="BF38" s="228">
        <f t="shared" si="26"/>
        <v>1460.4731113047801</v>
      </c>
      <c r="BG38" s="228">
        <f t="shared" si="26"/>
        <v>1474.7914751411017</v>
      </c>
      <c r="BH38" s="228">
        <f t="shared" si="26"/>
        <v>1489.2502150934652</v>
      </c>
      <c r="BI38" s="228">
        <f t="shared" si="26"/>
        <v>1503.8507073983035</v>
      </c>
      <c r="BJ38" s="228">
        <f t="shared" si="26"/>
        <v>1518.594341784561</v>
      </c>
      <c r="BK38" s="228">
        <f t="shared" si="26"/>
        <v>1533.4825216059785</v>
      </c>
      <c r="BL38" s="228">
        <f t="shared" si="26"/>
        <v>1548.5166639746644</v>
      </c>
      <c r="BM38" s="228">
        <f t="shared" si="26"/>
        <v>1563.6981998959848</v>
      </c>
      <c r="BN38" s="228">
        <f t="shared" si="26"/>
        <v>1579.028574404769</v>
      </c>
      <c r="BO38" s="228">
        <f t="shared" si="26"/>
        <v>1594.5092467028549</v>
      </c>
      <c r="BP38" s="228">
        <f t="shared" si="26"/>
        <v>1610.1416902979811</v>
      </c>
      <c r="BQ38" s="228">
        <f t="shared" si="26"/>
        <v>1625.9273931440396</v>
      </c>
    </row>
    <row r="39" spans="5:69" ht="16" customHeight="1">
      <c r="E39" s="326"/>
      <c r="F39" s="328"/>
      <c r="G39" s="329"/>
      <c r="H39" s="323"/>
      <c r="I39" s="231" t="s">
        <v>449</v>
      </c>
      <c r="J39" s="204">
        <f>J37-J38</f>
        <v>3973.7884791222182</v>
      </c>
      <c r="K39" s="204">
        <f>K37-K38</f>
        <v>6456.8191189916961</v>
      </c>
      <c r="L39" s="204">
        <f t="shared" ref="L39:BQ39" si="27">L37-L38</f>
        <v>7742.1572318620292</v>
      </c>
      <c r="M39" s="204">
        <f t="shared" si="27"/>
        <v>8429.0787164576486</v>
      </c>
      <c r="N39" s="204">
        <f t="shared" si="27"/>
        <v>8817.2257342508183</v>
      </c>
      <c r="O39" s="204">
        <f t="shared" si="27"/>
        <v>9056.4236193829147</v>
      </c>
      <c r="P39" s="204">
        <f t="shared" si="27"/>
        <v>9221.589334029919</v>
      </c>
      <c r="Q39" s="204">
        <f t="shared" si="27"/>
        <v>9350.1856964939907</v>
      </c>
      <c r="R39" s="204">
        <f t="shared" si="27"/>
        <v>9460.9484956621</v>
      </c>
      <c r="S39" s="204">
        <f t="shared" si="27"/>
        <v>9563.2500486521822</v>
      </c>
      <c r="T39" s="204">
        <f t="shared" si="27"/>
        <v>9661.7809800572359</v>
      </c>
      <c r="U39" s="204">
        <f t="shared" si="27"/>
        <v>9758.8911119924178</v>
      </c>
      <c r="V39" s="204">
        <f t="shared" si="27"/>
        <v>9855.7599095478927</v>
      </c>
      <c r="W39" s="204">
        <f t="shared" si="27"/>
        <v>9952.9817039486861</v>
      </c>
      <c r="X39" s="204">
        <f t="shared" si="27"/>
        <v>10050.858304572363</v>
      </c>
      <c r="Y39" s="204">
        <f t="shared" si="27"/>
        <v>10149.545305399864</v>
      </c>
      <c r="Z39" s="204">
        <f t="shared" si="27"/>
        <v>10249.125238687284</v>
      </c>
      <c r="AA39" s="204">
        <f t="shared" si="27"/>
        <v>10349.644152252436</v>
      </c>
      <c r="AB39" s="204">
        <f t="shared" si="27"/>
        <v>10451.129898573334</v>
      </c>
      <c r="AC39" s="204">
        <f t="shared" si="27"/>
        <v>10553.601279796989</v>
      </c>
      <c r="AD39" s="204">
        <f t="shared" si="27"/>
        <v>10657.072620707939</v>
      </c>
      <c r="AE39" s="204">
        <f t="shared" si="27"/>
        <v>10761.556055681151</v>
      </c>
      <c r="AF39" s="204">
        <f t="shared" si="27"/>
        <v>10867.062672631751</v>
      </c>
      <c r="AG39" s="204">
        <f t="shared" si="27"/>
        <v>10973.603085467748</v>
      </c>
      <c r="AH39" s="204">
        <f t="shared" si="27"/>
        <v>11081.187720799</v>
      </c>
      <c r="AI39" s="204">
        <f t="shared" si="27"/>
        <v>11189.826961778987</v>
      </c>
      <c r="AJ39" s="204">
        <f t="shared" si="27"/>
        <v>11299.531220517802</v>
      </c>
      <c r="AK39" s="204">
        <f t="shared" si="27"/>
        <v>11410.310974785527</v>
      </c>
      <c r="AL39" s="204">
        <f t="shared" si="27"/>
        <v>11522.17678686573</v>
      </c>
      <c r="AM39" s="204">
        <f t="shared" si="27"/>
        <v>11635.1393134889</v>
      </c>
      <c r="AN39" s="204">
        <f t="shared" si="27"/>
        <v>11749.209311310837</v>
      </c>
      <c r="AO39" s="204">
        <f t="shared" si="27"/>
        <v>11864.397640168534</v>
      </c>
      <c r="AP39" s="204">
        <f t="shared" si="27"/>
        <v>11980.715265229863</v>
      </c>
      <c r="AQ39" s="204">
        <f t="shared" si="27"/>
        <v>12098.173258595292</v>
      </c>
      <c r="AR39" s="204">
        <f t="shared" si="27"/>
        <v>12216.782800630754</v>
      </c>
      <c r="AS39" s="204">
        <f t="shared" si="27"/>
        <v>12336.555181171358</v>
      </c>
      <c r="AT39" s="204">
        <f t="shared" si="27"/>
        <v>12457.501800665739</v>
      </c>
      <c r="AU39" s="204">
        <f t="shared" si="27"/>
        <v>12579.634171296068</v>
      </c>
      <c r="AV39" s="204">
        <f t="shared" si="27"/>
        <v>12702.963918091264</v>
      </c>
      <c r="AW39" s="204">
        <f t="shared" si="27"/>
        <v>12827.502780042227</v>
      </c>
      <c r="AX39" s="204">
        <f t="shared" si="27"/>
        <v>12953.262611223558</v>
      </c>
      <c r="AY39" s="204">
        <f t="shared" si="27"/>
        <v>13080.255381924051</v>
      </c>
      <c r="AZ39" s="204">
        <f t="shared" si="27"/>
        <v>13208.493179787161</v>
      </c>
      <c r="BA39" s="204">
        <f t="shared" si="27"/>
        <v>13337.988210962099</v>
      </c>
      <c r="BB39" s="204">
        <f t="shared" si="27"/>
        <v>13468.752801265931</v>
      </c>
      <c r="BC39" s="204">
        <f t="shared" si="27"/>
        <v>13600.799397356914</v>
      </c>
      <c r="BD39" s="204">
        <f t="shared" si="27"/>
        <v>13734.140567919309</v>
      </c>
      <c r="BE39" s="204">
        <f t="shared" si="27"/>
        <v>13868.789004859727</v>
      </c>
      <c r="BF39" s="204">
        <f t="shared" si="27"/>
        <v>14004.757524515233</v>
      </c>
      <c r="BG39" s="204">
        <f t="shared" si="27"/>
        <v>14142.059068873234</v>
      </c>
      <c r="BH39" s="204">
        <f t="shared" si="27"/>
        <v>14280.70670680337</v>
      </c>
      <c r="BI39" s="204">
        <f t="shared" si="27"/>
        <v>14420.713635301441</v>
      </c>
      <c r="BJ39" s="204">
        <f t="shared" si="27"/>
        <v>14562.093180745576</v>
      </c>
      <c r="BK39" s="204">
        <f t="shared" si="27"/>
        <v>14704.858800164649</v>
      </c>
      <c r="BL39" s="204">
        <f t="shared" si="27"/>
        <v>14849.024082519209</v>
      </c>
      <c r="BM39" s="204">
        <f t="shared" si="27"/>
        <v>14994.602749994883</v>
      </c>
      <c r="BN39" s="204">
        <f t="shared" si="27"/>
        <v>15141.60865930856</v>
      </c>
      <c r="BO39" s="204">
        <f t="shared" si="27"/>
        <v>15290.055803027273</v>
      </c>
      <c r="BP39" s="204">
        <f t="shared" si="27"/>
        <v>15439.958310900087</v>
      </c>
      <c r="BQ39" s="204">
        <f t="shared" si="27"/>
        <v>15591.33045120303</v>
      </c>
    </row>
    <row r="40" spans="5:69" ht="16" customHeight="1">
      <c r="E40" s="326"/>
      <c r="F40" s="328"/>
      <c r="G40" s="324" t="s">
        <v>53</v>
      </c>
      <c r="H40" s="325" t="s">
        <v>25</v>
      </c>
      <c r="I40" s="224" t="s">
        <v>318</v>
      </c>
      <c r="J40" s="216">
        <f>Variables!$E$28</f>
        <v>0.2</v>
      </c>
      <c r="K40" s="216">
        <f>Variables!$E$28</f>
        <v>0.2</v>
      </c>
      <c r="L40" s="216">
        <f>Variables!$E$28</f>
        <v>0.2</v>
      </c>
      <c r="M40" s="216">
        <f>Variables!$E$28</f>
        <v>0.2</v>
      </c>
      <c r="N40" s="216">
        <f>Variables!$E$28</f>
        <v>0.2</v>
      </c>
      <c r="O40" s="216">
        <f>Variables!$E$28</f>
        <v>0.2</v>
      </c>
      <c r="P40" s="216">
        <f>Variables!$E$28</f>
        <v>0.2</v>
      </c>
      <c r="Q40" s="216">
        <f>Variables!$E$28</f>
        <v>0.2</v>
      </c>
      <c r="R40" s="216">
        <f>Variables!$E$28</f>
        <v>0.2</v>
      </c>
      <c r="S40" s="216">
        <f>Variables!$E$28</f>
        <v>0.2</v>
      </c>
      <c r="T40" s="216">
        <f>Variables!$E$28</f>
        <v>0.2</v>
      </c>
      <c r="U40" s="216">
        <f>Variables!$E$28</f>
        <v>0.2</v>
      </c>
      <c r="V40" s="216">
        <f>Variables!$E$28</f>
        <v>0.2</v>
      </c>
      <c r="W40" s="216">
        <f>Variables!$E$28</f>
        <v>0.2</v>
      </c>
      <c r="X40" s="216">
        <f>Variables!$E$28</f>
        <v>0.2</v>
      </c>
      <c r="Y40" s="216">
        <f>Variables!$E$28</f>
        <v>0.2</v>
      </c>
      <c r="Z40" s="216">
        <f>Variables!$E$28</f>
        <v>0.2</v>
      </c>
      <c r="AA40" s="216">
        <f>Variables!$E$28</f>
        <v>0.2</v>
      </c>
      <c r="AB40" s="216">
        <f>Variables!$E$28</f>
        <v>0.2</v>
      </c>
      <c r="AC40" s="216">
        <f>Variables!$E$28</f>
        <v>0.2</v>
      </c>
      <c r="AD40" s="216">
        <f>Variables!$E$28</f>
        <v>0.2</v>
      </c>
      <c r="AE40" s="216">
        <f>Variables!$E$28</f>
        <v>0.2</v>
      </c>
      <c r="AF40" s="216">
        <f>Variables!$E$28</f>
        <v>0.2</v>
      </c>
      <c r="AG40" s="216">
        <f>Variables!$E$28</f>
        <v>0.2</v>
      </c>
      <c r="AH40" s="216">
        <f>Variables!$E$28</f>
        <v>0.2</v>
      </c>
      <c r="AI40" s="216">
        <f>Variables!$E$28</f>
        <v>0.2</v>
      </c>
      <c r="AJ40" s="216">
        <f>Variables!$E$28</f>
        <v>0.2</v>
      </c>
      <c r="AK40" s="216">
        <f>Variables!$E$28</f>
        <v>0.2</v>
      </c>
      <c r="AL40" s="216">
        <f>Variables!$E$28</f>
        <v>0.2</v>
      </c>
      <c r="AM40" s="216">
        <f>Variables!$E$28</f>
        <v>0.2</v>
      </c>
      <c r="AN40" s="216">
        <f>Variables!$E$28</f>
        <v>0.2</v>
      </c>
      <c r="AO40" s="216">
        <f>Variables!$E$28</f>
        <v>0.2</v>
      </c>
      <c r="AP40" s="216">
        <f>Variables!$E$28</f>
        <v>0.2</v>
      </c>
      <c r="AQ40" s="216">
        <f>Variables!$E$28</f>
        <v>0.2</v>
      </c>
      <c r="AR40" s="216">
        <f>Variables!$E$28</f>
        <v>0.2</v>
      </c>
      <c r="AS40" s="216">
        <f>Variables!$E$28</f>
        <v>0.2</v>
      </c>
      <c r="AT40" s="216">
        <f>Variables!$E$28</f>
        <v>0.2</v>
      </c>
      <c r="AU40" s="216">
        <f>Variables!$E$28</f>
        <v>0.2</v>
      </c>
      <c r="AV40" s="216">
        <f>Variables!$E$28</f>
        <v>0.2</v>
      </c>
      <c r="AW40" s="216">
        <f>Variables!$E$28</f>
        <v>0.2</v>
      </c>
      <c r="AX40" s="216">
        <f>Variables!$E$28</f>
        <v>0.2</v>
      </c>
      <c r="AY40" s="216">
        <f>Variables!$E$28</f>
        <v>0.2</v>
      </c>
      <c r="AZ40" s="216">
        <f>Variables!$E$28</f>
        <v>0.2</v>
      </c>
      <c r="BA40" s="216">
        <f>Variables!$E$28</f>
        <v>0.2</v>
      </c>
      <c r="BB40" s="216">
        <f>Variables!$E$28</f>
        <v>0.2</v>
      </c>
      <c r="BC40" s="216">
        <f>Variables!$E$28</f>
        <v>0.2</v>
      </c>
      <c r="BD40" s="216">
        <f>Variables!$E$28</f>
        <v>0.2</v>
      </c>
      <c r="BE40" s="216">
        <f>Variables!$E$28</f>
        <v>0.2</v>
      </c>
      <c r="BF40" s="216">
        <f>Variables!$E$28</f>
        <v>0.2</v>
      </c>
      <c r="BG40" s="216">
        <f>Variables!$E$28</f>
        <v>0.2</v>
      </c>
      <c r="BH40" s="216">
        <f>Variables!$E$28</f>
        <v>0.2</v>
      </c>
      <c r="BI40" s="216">
        <f>Variables!$E$28</f>
        <v>0.2</v>
      </c>
      <c r="BJ40" s="216">
        <f>Variables!$E$28</f>
        <v>0.2</v>
      </c>
      <c r="BK40" s="216">
        <f>Variables!$E$28</f>
        <v>0.2</v>
      </c>
      <c r="BL40" s="216">
        <f>Variables!$E$28</f>
        <v>0.2</v>
      </c>
      <c r="BM40" s="216">
        <f>Variables!$E$28</f>
        <v>0.2</v>
      </c>
      <c r="BN40" s="216">
        <f>Variables!$E$28</f>
        <v>0.2</v>
      </c>
      <c r="BO40" s="216">
        <f>Variables!$E$28</f>
        <v>0.2</v>
      </c>
      <c r="BP40" s="216">
        <f>Variables!$E$28</f>
        <v>0.2</v>
      </c>
      <c r="BQ40" s="216">
        <f>Variables!$E$28</f>
        <v>0.2</v>
      </c>
    </row>
    <row r="41" spans="5:69" ht="16" customHeight="1">
      <c r="E41" s="326"/>
      <c r="F41" s="328"/>
      <c r="G41" s="324"/>
      <c r="H41" s="325"/>
      <c r="I41" s="226" t="s">
        <v>321</v>
      </c>
      <c r="J41" s="200">
        <f>J11*J40</f>
        <v>6.5284974093264241</v>
      </c>
      <c r="K41" s="200">
        <f>K11*K40</f>
        <v>6.7243523316062168</v>
      </c>
      <c r="L41" s="200">
        <f t="shared" ref="L41:BQ41" si="28">L11*L40</f>
        <v>6.9260829015544036</v>
      </c>
      <c r="M41" s="200">
        <f t="shared" si="28"/>
        <v>7.133865388601035</v>
      </c>
      <c r="N41" s="200">
        <f t="shared" si="28"/>
        <v>7.3478813502590672</v>
      </c>
      <c r="O41" s="200">
        <f t="shared" si="28"/>
        <v>7.5683177907668382</v>
      </c>
      <c r="P41" s="200">
        <f t="shared" si="28"/>
        <v>7.7953673244898427</v>
      </c>
      <c r="Q41" s="200">
        <f t="shared" si="28"/>
        <v>8.0292283442245402</v>
      </c>
      <c r="R41" s="200">
        <f t="shared" si="28"/>
        <v>8.2701051945512774</v>
      </c>
      <c r="S41" s="200">
        <f t="shared" si="28"/>
        <v>8.5182083503878143</v>
      </c>
      <c r="T41" s="200">
        <f t="shared" si="28"/>
        <v>8.7737546008994496</v>
      </c>
      <c r="U41" s="200">
        <f t="shared" si="28"/>
        <v>9.0369672389264348</v>
      </c>
      <c r="V41" s="200">
        <f t="shared" si="28"/>
        <v>9.3080762560942283</v>
      </c>
      <c r="W41" s="200">
        <f t="shared" si="28"/>
        <v>9.5873185437770534</v>
      </c>
      <c r="X41" s="200">
        <f t="shared" si="28"/>
        <v>9.8749381000903647</v>
      </c>
      <c r="Y41" s="200">
        <f t="shared" si="28"/>
        <v>10.171186243093075</v>
      </c>
      <c r="Z41" s="200">
        <f t="shared" si="28"/>
        <v>10.476321830385869</v>
      </c>
      <c r="AA41" s="200">
        <f t="shared" si="28"/>
        <v>10.790611485297445</v>
      </c>
      <c r="AB41" s="200">
        <f t="shared" si="28"/>
        <v>11.114329829856368</v>
      </c>
      <c r="AC41" s="200">
        <f t="shared" si="28"/>
        <v>11.447759724752061</v>
      </c>
      <c r="AD41" s="200">
        <f t="shared" si="28"/>
        <v>11.791192516494622</v>
      </c>
      <c r="AE41" s="200">
        <f t="shared" si="28"/>
        <v>12.144928291989459</v>
      </c>
      <c r="AF41" s="200">
        <f t="shared" si="28"/>
        <v>12.509276140749144</v>
      </c>
      <c r="AG41" s="200">
        <f t="shared" si="28"/>
        <v>12.884554424971618</v>
      </c>
      <c r="AH41" s="200">
        <f t="shared" si="28"/>
        <v>13.271091057720767</v>
      </c>
      <c r="AI41" s="200">
        <f t="shared" si="28"/>
        <v>13.669223789452388</v>
      </c>
      <c r="AJ41" s="200">
        <f t="shared" si="28"/>
        <v>14.079300503135963</v>
      </c>
      <c r="AK41" s="200">
        <f t="shared" si="28"/>
        <v>14.501679518230043</v>
      </c>
      <c r="AL41" s="200">
        <f t="shared" si="28"/>
        <v>14.936729903776945</v>
      </c>
      <c r="AM41" s="200">
        <f t="shared" si="28"/>
        <v>15.384831800890252</v>
      </c>
      <c r="AN41" s="200">
        <f t="shared" si="28"/>
        <v>15.846376754916959</v>
      </c>
      <c r="AO41" s="200">
        <f t="shared" si="28"/>
        <v>16.321768057564469</v>
      </c>
      <c r="AP41" s="200">
        <f t="shared" si="28"/>
        <v>16.811421099291405</v>
      </c>
      <c r="AQ41" s="200">
        <f t="shared" si="28"/>
        <v>17.315763732270149</v>
      </c>
      <c r="AR41" s="200">
        <f t="shared" si="28"/>
        <v>17.83523664423825</v>
      </c>
      <c r="AS41" s="200">
        <f t="shared" si="28"/>
        <v>18.370293743565394</v>
      </c>
      <c r="AT41" s="200">
        <f t="shared" si="28"/>
        <v>18.921402555872362</v>
      </c>
      <c r="AU41" s="200">
        <f t="shared" si="28"/>
        <v>19.489044632548534</v>
      </c>
      <c r="AV41" s="200">
        <f t="shared" si="28"/>
        <v>20.07371597152499</v>
      </c>
      <c r="AW41" s="200">
        <f t="shared" si="28"/>
        <v>20.675927450670741</v>
      </c>
      <c r="AX41" s="200">
        <f t="shared" si="28"/>
        <v>21.296205274190861</v>
      </c>
      <c r="AY41" s="200">
        <f t="shared" si="28"/>
        <v>21.935091432416588</v>
      </c>
      <c r="AZ41" s="200">
        <f t="shared" si="28"/>
        <v>22.593144175389085</v>
      </c>
      <c r="BA41" s="200">
        <f t="shared" si="28"/>
        <v>23.270938500650761</v>
      </c>
      <c r="BB41" s="200">
        <f t="shared" si="28"/>
        <v>23.969066655670289</v>
      </c>
      <c r="BC41" s="200">
        <f t="shared" si="28"/>
        <v>24.688138655340396</v>
      </c>
      <c r="BD41" s="200">
        <f t="shared" si="28"/>
        <v>25.428782815000609</v>
      </c>
      <c r="BE41" s="200">
        <f t="shared" si="28"/>
        <v>26.191646299450628</v>
      </c>
      <c r="BF41" s="200">
        <f t="shared" si="28"/>
        <v>26.97739568843415</v>
      </c>
      <c r="BG41" s="200">
        <f t="shared" si="28"/>
        <v>27.786717559087176</v>
      </c>
      <c r="BH41" s="200">
        <f t="shared" si="28"/>
        <v>28.620319085859791</v>
      </c>
      <c r="BI41" s="200">
        <f t="shared" si="28"/>
        <v>29.478928658435589</v>
      </c>
      <c r="BJ41" s="200">
        <f t="shared" si="28"/>
        <v>30.363296518188651</v>
      </c>
      <c r="BK41" s="200">
        <f t="shared" si="28"/>
        <v>31.274195413734311</v>
      </c>
      <c r="BL41" s="200">
        <f t="shared" si="28"/>
        <v>32.212421276146344</v>
      </c>
      <c r="BM41" s="200">
        <f t="shared" si="28"/>
        <v>33.178793914430734</v>
      </c>
      <c r="BN41" s="200">
        <f t="shared" si="28"/>
        <v>34.174157731863659</v>
      </c>
      <c r="BO41" s="200">
        <f t="shared" si="28"/>
        <v>35.199382463819575</v>
      </c>
      <c r="BP41" s="200">
        <f t="shared" si="28"/>
        <v>36.25536393773416</v>
      </c>
      <c r="BQ41" s="200">
        <f t="shared" si="28"/>
        <v>37.343024855866183</v>
      </c>
    </row>
    <row r="42" spans="5:69" ht="16" customHeight="1">
      <c r="E42" s="326"/>
      <c r="F42" s="328"/>
      <c r="G42" s="324"/>
      <c r="H42" s="325"/>
      <c r="I42" s="226" t="s">
        <v>322</v>
      </c>
      <c r="J42" s="200">
        <f>J41/J264</f>
        <v>0.18287107589149648</v>
      </c>
      <c r="K42" s="200">
        <f>K41/K264</f>
        <v>0.18466392957670721</v>
      </c>
      <c r="L42" s="200">
        <f t="shared" ref="L42:BQ42" si="29">L41/L264</f>
        <v>0.18647436025883182</v>
      </c>
      <c r="M42" s="200">
        <f t="shared" si="29"/>
        <v>0.18830254026136936</v>
      </c>
      <c r="N42" s="200">
        <f t="shared" si="29"/>
        <v>0.19014864359726516</v>
      </c>
      <c r="O42" s="200">
        <f t="shared" si="29"/>
        <v>0.19201284598547363</v>
      </c>
      <c r="P42" s="200">
        <f t="shared" si="29"/>
        <v>0.19389532486768413</v>
      </c>
      <c r="Q42" s="200">
        <f t="shared" si="29"/>
        <v>0.19579625942521051</v>
      </c>
      <c r="R42" s="200">
        <f t="shared" si="29"/>
        <v>0.19771583059604592</v>
      </c>
      <c r="S42" s="200">
        <f t="shared" si="29"/>
        <v>0.19965422109208555</v>
      </c>
      <c r="T42" s="200">
        <f t="shared" si="29"/>
        <v>0.20161161541651776</v>
      </c>
      <c r="U42" s="200">
        <f t="shared" si="29"/>
        <v>0.20358819988138563</v>
      </c>
      <c r="V42" s="200">
        <f t="shared" si="29"/>
        <v>0.20558416262532075</v>
      </c>
      <c r="W42" s="200">
        <f t="shared" si="29"/>
        <v>0.20759969363145134</v>
      </c>
      <c r="X42" s="200">
        <f t="shared" si="29"/>
        <v>0.20963498474548514</v>
      </c>
      <c r="Y42" s="200">
        <f t="shared" si="29"/>
        <v>0.21169022969397028</v>
      </c>
      <c r="Z42" s="200">
        <f t="shared" si="29"/>
        <v>0.2137656241027347</v>
      </c>
      <c r="AA42" s="200">
        <f t="shared" si="29"/>
        <v>0.21586136551550661</v>
      </c>
      <c r="AB42" s="200">
        <f t="shared" si="29"/>
        <v>0.21797765341271744</v>
      </c>
      <c r="AC42" s="200">
        <f t="shared" si="29"/>
        <v>0.22011468923048919</v>
      </c>
      <c r="AD42" s="200">
        <f t="shared" si="29"/>
        <v>0.22227267637980772</v>
      </c>
      <c r="AE42" s="200">
        <f t="shared" si="29"/>
        <v>0.22445182026588423</v>
      </c>
      <c r="AF42" s="200">
        <f t="shared" si="29"/>
        <v>0.22665232830770665</v>
      </c>
      <c r="AG42" s="200">
        <f t="shared" si="29"/>
        <v>0.22887440995778216</v>
      </c>
      <c r="AH42" s="200">
        <f t="shared" si="29"/>
        <v>0.23111827672207416</v>
      </c>
      <c r="AI42" s="200">
        <f t="shared" si="29"/>
        <v>0.2333841421801337</v>
      </c>
      <c r="AJ42" s="200">
        <f t="shared" si="29"/>
        <v>0.23567222200542914</v>
      </c>
      <c r="AK42" s="200">
        <f t="shared" si="29"/>
        <v>0.23798273398587455</v>
      </c>
      <c r="AL42" s="200">
        <f t="shared" si="29"/>
        <v>0.24031589804455958</v>
      </c>
      <c r="AM42" s="200">
        <f t="shared" si="29"/>
        <v>0.24267193626068267</v>
      </c>
      <c r="AN42" s="200">
        <f t="shared" si="29"/>
        <v>0.24505107289068939</v>
      </c>
      <c r="AO42" s="200">
        <f t="shared" si="29"/>
        <v>0.2474535343896177</v>
      </c>
      <c r="AP42" s="200">
        <f t="shared" si="29"/>
        <v>0.24987954943265317</v>
      </c>
      <c r="AQ42" s="200">
        <f t="shared" si="29"/>
        <v>0.2523293489368949</v>
      </c>
      <c r="AR42" s="200">
        <f t="shared" si="29"/>
        <v>0.25480316608333498</v>
      </c>
      <c r="AS42" s="200">
        <f t="shared" si="29"/>
        <v>0.25730123633905394</v>
      </c>
      <c r="AT42" s="200">
        <f t="shared" si="29"/>
        <v>0.25982379747963297</v>
      </c>
      <c r="AU42" s="200">
        <f t="shared" si="29"/>
        <v>0.26237108961178623</v>
      </c>
      <c r="AV42" s="200">
        <f t="shared" si="29"/>
        <v>0.26494335519621559</v>
      </c>
      <c r="AW42" s="200">
        <f t="shared" si="29"/>
        <v>0.26754083907068826</v>
      </c>
      <c r="AX42" s="200">
        <f t="shared" si="29"/>
        <v>0.27016378847334205</v>
      </c>
      <c r="AY42" s="200">
        <f t="shared" si="29"/>
        <v>0.27281245306621793</v>
      </c>
      <c r="AZ42" s="200">
        <f t="shared" si="29"/>
        <v>0.27548708495902402</v>
      </c>
      <c r="BA42" s="200">
        <f t="shared" si="29"/>
        <v>0.27818793873313213</v>
      </c>
      <c r="BB42" s="200">
        <f t="shared" si="29"/>
        <v>0.28091527146580997</v>
      </c>
      <c r="BC42" s="200">
        <f t="shared" si="29"/>
        <v>0.28366934275469041</v>
      </c>
      <c r="BD42" s="200">
        <f t="shared" si="29"/>
        <v>0.28645041474248156</v>
      </c>
      <c r="BE42" s="200">
        <f t="shared" si="29"/>
        <v>0.2892587521419176</v>
      </c>
      <c r="BF42" s="200">
        <f t="shared" si="29"/>
        <v>0.29209462226095606</v>
      </c>
      <c r="BG42" s="200">
        <f t="shared" si="29"/>
        <v>0.29495829502822035</v>
      </c>
      <c r="BH42" s="200">
        <f t="shared" si="29"/>
        <v>0.29785004301869311</v>
      </c>
      <c r="BI42" s="200">
        <f t="shared" si="29"/>
        <v>0.30077014147966069</v>
      </c>
      <c r="BJ42" s="200">
        <f t="shared" si="29"/>
        <v>0.3037188683569122</v>
      </c>
      <c r="BK42" s="200">
        <f t="shared" si="29"/>
        <v>0.30669650432119566</v>
      </c>
      <c r="BL42" s="200">
        <f t="shared" si="29"/>
        <v>0.3097033327949329</v>
      </c>
      <c r="BM42" s="200">
        <f t="shared" si="29"/>
        <v>0.31273963997919696</v>
      </c>
      <c r="BN42" s="200">
        <f t="shared" si="29"/>
        <v>0.31580571488095377</v>
      </c>
      <c r="BO42" s="200">
        <f t="shared" si="29"/>
        <v>0.31890184934057103</v>
      </c>
      <c r="BP42" s="200">
        <f t="shared" si="29"/>
        <v>0.32202833805959619</v>
      </c>
      <c r="BQ42" s="200">
        <f t="shared" si="29"/>
        <v>0.32518547862880792</v>
      </c>
    </row>
    <row r="43" spans="5:69" ht="16" customHeight="1">
      <c r="E43" s="326"/>
      <c r="F43" s="328"/>
      <c r="G43" s="324"/>
      <c r="H43" s="325"/>
      <c r="I43" s="226" t="s">
        <v>299</v>
      </c>
      <c r="J43" s="200">
        <v>0</v>
      </c>
      <c r="K43" s="200">
        <f t="shared" ref="K43:BQ43" si="30">J45*$B$6</f>
        <v>7.3148430356598598E-2</v>
      </c>
      <c r="L43" s="200">
        <f t="shared" si="30"/>
        <v>0.11043978700898219</v>
      </c>
      <c r="M43" s="200">
        <f t="shared" si="30"/>
        <v>0.12980963760802383</v>
      </c>
      <c r="N43" s="200">
        <f t="shared" si="30"/>
        <v>0.14022583490855964</v>
      </c>
      <c r="O43" s="200">
        <f t="shared" si="30"/>
        <v>0.14617237489318588</v>
      </c>
      <c r="P43" s="200">
        <f t="shared" si="30"/>
        <v>0.14989132584078241</v>
      </c>
      <c r="Q43" s="200">
        <f t="shared" si="30"/>
        <v>0.15250379286746485</v>
      </c>
      <c r="R43" s="200">
        <f t="shared" si="30"/>
        <v>0.15457040020381663</v>
      </c>
      <c r="S43" s="200">
        <f t="shared" si="30"/>
        <v>0.15637153234032669</v>
      </c>
      <c r="T43" s="200">
        <f t="shared" si="30"/>
        <v>0.15804745460699759</v>
      </c>
      <c r="U43" s="200">
        <f t="shared" si="30"/>
        <v>0.15966837347010593</v>
      </c>
      <c r="V43" s="200">
        <f t="shared" si="30"/>
        <v>0.16126946668760722</v>
      </c>
      <c r="W43" s="200">
        <f t="shared" si="30"/>
        <v>0.16286839839393191</v>
      </c>
      <c r="X43" s="200">
        <f t="shared" si="30"/>
        <v>0.1644740766495465</v>
      </c>
      <c r="Y43" s="200">
        <f t="shared" si="30"/>
        <v>0.16609103222296731</v>
      </c>
      <c r="Z43" s="200">
        <f t="shared" si="30"/>
        <v>0.16772160798907179</v>
      </c>
      <c r="AA43" s="200">
        <f t="shared" si="30"/>
        <v>0.16936705363562976</v>
      </c>
      <c r="AB43" s="200">
        <f t="shared" si="30"/>
        <v>0.17102807302401754</v>
      </c>
      <c r="AC43" s="200">
        <f t="shared" si="30"/>
        <v>0.17270509787709576</v>
      </c>
      <c r="AD43" s="200">
        <f t="shared" si="30"/>
        <v>0.17439842463074356</v>
      </c>
      <c r="AE43" s="200">
        <f t="shared" si="30"/>
        <v>0.17610828286729485</v>
      </c>
      <c r="AF43" s="200">
        <f t="shared" si="30"/>
        <v>0.17783486954000113</v>
      </c>
      <c r="AG43" s="200">
        <f t="shared" si="30"/>
        <v>0.17957836609308325</v>
      </c>
      <c r="AH43" s="200">
        <f t="shared" si="30"/>
        <v>0.18133894702965447</v>
      </c>
      <c r="AI43" s="200">
        <f t="shared" si="30"/>
        <v>0.18311678420365693</v>
      </c>
      <c r="AJ43" s="200">
        <f t="shared" si="30"/>
        <v>0.18491204897388197</v>
      </c>
      <c r="AK43" s="200">
        <f t="shared" si="30"/>
        <v>0.18672491328911267</v>
      </c>
      <c r="AL43" s="200">
        <f t="shared" si="30"/>
        <v>0.18855555023890616</v>
      </c>
      <c r="AM43" s="200">
        <f t="shared" si="30"/>
        <v>0.19040413433727693</v>
      </c>
      <c r="AN43" s="200">
        <f t="shared" si="30"/>
        <v>0.19227084167291153</v>
      </c>
      <c r="AO43" s="200">
        <f t="shared" si="30"/>
        <v>0.19415584999273153</v>
      </c>
      <c r="AP43" s="200">
        <f t="shared" si="30"/>
        <v>0.19605933875221285</v>
      </c>
      <c r="AQ43" s="200">
        <f t="shared" si="30"/>
        <v>0.19798148914916772</v>
      </c>
      <c r="AR43" s="200">
        <f t="shared" si="30"/>
        <v>0.19992248414934186</v>
      </c>
      <c r="AS43" s="200">
        <f t="shared" si="30"/>
        <v>0.20188250850800493</v>
      </c>
      <c r="AT43" s="200">
        <f t="shared" si="30"/>
        <v>0.20386174878962404</v>
      </c>
      <c r="AU43" s="200">
        <f t="shared" si="30"/>
        <v>0.20586039338666523</v>
      </c>
      <c r="AV43" s="200">
        <f t="shared" si="30"/>
        <v>0.20787863253804711</v>
      </c>
      <c r="AW43" s="200">
        <f t="shared" si="30"/>
        <v>0.2099166583475098</v>
      </c>
      <c r="AX43" s="200">
        <f t="shared" si="30"/>
        <v>0.2119746648020302</v>
      </c>
      <c r="AY43" s="200">
        <f t="shared" si="30"/>
        <v>0.21405284779035194</v>
      </c>
      <c r="AZ43" s="200">
        <f t="shared" si="30"/>
        <v>0.21615140512166314</v>
      </c>
      <c r="BA43" s="200">
        <f t="shared" si="30"/>
        <v>0.2182705365444412</v>
      </c>
      <c r="BB43" s="200">
        <f t="shared" si="30"/>
        <v>0.22041044376547347</v>
      </c>
      <c r="BC43" s="200">
        <f t="shared" si="30"/>
        <v>0.22257133046906075</v>
      </c>
      <c r="BD43" s="200">
        <f t="shared" si="30"/>
        <v>0.22475340233640659</v>
      </c>
      <c r="BE43" s="200">
        <f t="shared" si="30"/>
        <v>0.22695686706519594</v>
      </c>
      <c r="BF43" s="200">
        <f t="shared" si="30"/>
        <v>0.22918193438936504</v>
      </c>
      <c r="BG43" s="200">
        <f t="shared" si="30"/>
        <v>0.23142881609906496</v>
      </c>
      <c r="BH43" s="200">
        <f t="shared" si="30"/>
        <v>0.23369772606082062</v>
      </c>
      <c r="BI43" s="200">
        <f t="shared" si="30"/>
        <v>0.23598888023788755</v>
      </c>
      <c r="BJ43" s="200">
        <f t="shared" si="30"/>
        <v>0.23830249671080805</v>
      </c>
      <c r="BK43" s="200">
        <f t="shared" si="30"/>
        <v>0.24063879569816893</v>
      </c>
      <c r="BL43" s="200">
        <f t="shared" si="30"/>
        <v>0.24299799957756274</v>
      </c>
      <c r="BM43" s="200">
        <f t="shared" si="30"/>
        <v>0.24538033290675454</v>
      </c>
      <c r="BN43" s="200">
        <f t="shared" si="30"/>
        <v>0.24778602244505607</v>
      </c>
      <c r="BO43" s="200">
        <f t="shared" si="30"/>
        <v>0.25021529717490959</v>
      </c>
      <c r="BP43" s="200">
        <f t="shared" si="30"/>
        <v>0.25266838832368321</v>
      </c>
      <c r="BQ43" s="200">
        <f t="shared" si="30"/>
        <v>0.25514552938568008</v>
      </c>
    </row>
    <row r="44" spans="5:69" ht="16" customHeight="1">
      <c r="E44" s="326"/>
      <c r="F44" s="328"/>
      <c r="G44" s="324"/>
      <c r="H44" s="325"/>
      <c r="I44" s="227" t="s">
        <v>301</v>
      </c>
      <c r="J44" s="200">
        <v>0</v>
      </c>
      <c r="K44" s="200">
        <f t="shared" ref="K44:BQ44" si="31">J45*$B$7</f>
        <v>1.828710758914965E-2</v>
      </c>
      <c r="L44" s="200">
        <f t="shared" si="31"/>
        <v>2.7609946752245547E-2</v>
      </c>
      <c r="M44" s="200">
        <f t="shared" si="31"/>
        <v>3.2452409402005958E-2</v>
      </c>
      <c r="N44" s="200">
        <f t="shared" si="31"/>
        <v>3.5056458727139909E-2</v>
      </c>
      <c r="O44" s="200">
        <f t="shared" si="31"/>
        <v>3.654309372329647E-2</v>
      </c>
      <c r="P44" s="200">
        <f t="shared" si="31"/>
        <v>3.7472831460195602E-2</v>
      </c>
      <c r="Q44" s="200">
        <f t="shared" si="31"/>
        <v>3.8125948216866212E-2</v>
      </c>
      <c r="R44" s="200">
        <f t="shared" si="31"/>
        <v>3.8642600050954157E-2</v>
      </c>
      <c r="S44" s="200">
        <f t="shared" si="31"/>
        <v>3.9092883085081673E-2</v>
      </c>
      <c r="T44" s="200">
        <f t="shared" si="31"/>
        <v>3.9511863651749399E-2</v>
      </c>
      <c r="U44" s="200">
        <f t="shared" si="31"/>
        <v>3.9917093367526482E-2</v>
      </c>
      <c r="V44" s="200">
        <f t="shared" si="31"/>
        <v>4.0317366671901805E-2</v>
      </c>
      <c r="W44" s="200">
        <f t="shared" si="31"/>
        <v>4.0717099598482978E-2</v>
      </c>
      <c r="X44" s="200">
        <f t="shared" si="31"/>
        <v>4.1118519162386624E-2</v>
      </c>
      <c r="Y44" s="200">
        <f t="shared" si="31"/>
        <v>4.1522758055741828E-2</v>
      </c>
      <c r="Z44" s="200">
        <f t="shared" si="31"/>
        <v>4.1930401997267948E-2</v>
      </c>
      <c r="AA44" s="200">
        <f t="shared" si="31"/>
        <v>4.234176340890744E-2</v>
      </c>
      <c r="AB44" s="200">
        <f t="shared" si="31"/>
        <v>4.2757018256004385E-2</v>
      </c>
      <c r="AC44" s="200">
        <f t="shared" si="31"/>
        <v>4.317627446927394E-2</v>
      </c>
      <c r="AD44" s="200">
        <f t="shared" si="31"/>
        <v>4.3599606157685891E-2</v>
      </c>
      <c r="AE44" s="200">
        <f t="shared" si="31"/>
        <v>4.4027070716823713E-2</v>
      </c>
      <c r="AF44" s="200">
        <f t="shared" si="31"/>
        <v>4.4458717385000283E-2</v>
      </c>
      <c r="AG44" s="200">
        <f t="shared" si="31"/>
        <v>4.4894591523270813E-2</v>
      </c>
      <c r="AH44" s="200">
        <f t="shared" si="31"/>
        <v>4.5334736757413618E-2</v>
      </c>
      <c r="AI44" s="200">
        <f t="shared" si="31"/>
        <v>4.5779196050914232E-2</v>
      </c>
      <c r="AJ44" s="200">
        <f t="shared" si="31"/>
        <v>4.6228012243470493E-2</v>
      </c>
      <c r="AK44" s="200">
        <f t="shared" si="31"/>
        <v>4.6681228322278168E-2</v>
      </c>
      <c r="AL44" s="200">
        <f t="shared" si="31"/>
        <v>4.713888755972654E-2</v>
      </c>
      <c r="AM44" s="200">
        <f t="shared" si="31"/>
        <v>4.7601033584319233E-2</v>
      </c>
      <c r="AN44" s="200">
        <f t="shared" si="31"/>
        <v>4.8067710418227882E-2</v>
      </c>
      <c r="AO44" s="200">
        <f t="shared" si="31"/>
        <v>4.8538962498182882E-2</v>
      </c>
      <c r="AP44" s="200">
        <f t="shared" si="31"/>
        <v>4.9014834688053212E-2</v>
      </c>
      <c r="AQ44" s="200">
        <f t="shared" si="31"/>
        <v>4.9495372287291929E-2</v>
      </c>
      <c r="AR44" s="200">
        <f t="shared" si="31"/>
        <v>4.9980621037335464E-2</v>
      </c>
      <c r="AS44" s="200">
        <f t="shared" si="31"/>
        <v>5.0470627127001233E-2</v>
      </c>
      <c r="AT44" s="200">
        <f t="shared" si="31"/>
        <v>5.0965437197406011E-2</v>
      </c>
      <c r="AU44" s="200">
        <f t="shared" si="31"/>
        <v>5.1465098346666308E-2</v>
      </c>
      <c r="AV44" s="200">
        <f t="shared" si="31"/>
        <v>5.1969658134511779E-2</v>
      </c>
      <c r="AW44" s="200">
        <f t="shared" si="31"/>
        <v>5.2479164586877451E-2</v>
      </c>
      <c r="AX44" s="200">
        <f t="shared" si="31"/>
        <v>5.299366620050755E-2</v>
      </c>
      <c r="AY44" s="200">
        <f t="shared" si="31"/>
        <v>5.3513211947587985E-2</v>
      </c>
      <c r="AZ44" s="200">
        <f t="shared" si="31"/>
        <v>5.4037851280415786E-2</v>
      </c>
      <c r="BA44" s="200">
        <f t="shared" si="31"/>
        <v>5.45676341361103E-2</v>
      </c>
      <c r="BB44" s="200">
        <f t="shared" si="31"/>
        <v>5.5102610941368368E-2</v>
      </c>
      <c r="BC44" s="200">
        <f t="shared" si="31"/>
        <v>5.5642832617265187E-2</v>
      </c>
      <c r="BD44" s="200">
        <f t="shared" si="31"/>
        <v>5.6188350584101647E-2</v>
      </c>
      <c r="BE44" s="200">
        <f t="shared" si="31"/>
        <v>5.6739216766298985E-2</v>
      </c>
      <c r="BF44" s="200">
        <f t="shared" si="31"/>
        <v>5.7295483597341261E-2</v>
      </c>
      <c r="BG44" s="200">
        <f t="shared" si="31"/>
        <v>5.785720402476624E-2</v>
      </c>
      <c r="BH44" s="200">
        <f t="shared" si="31"/>
        <v>5.8424431515205155E-2</v>
      </c>
      <c r="BI44" s="200">
        <f t="shared" si="31"/>
        <v>5.8997220059471889E-2</v>
      </c>
      <c r="BJ44" s="200">
        <f t="shared" si="31"/>
        <v>5.9575624177702013E-2</v>
      </c>
      <c r="BK44" s="200">
        <f t="shared" si="31"/>
        <v>6.0159698924542232E-2</v>
      </c>
      <c r="BL44" s="200">
        <f t="shared" si="31"/>
        <v>6.0749499894390685E-2</v>
      </c>
      <c r="BM44" s="200">
        <f t="shared" si="31"/>
        <v>6.1345083226688635E-2</v>
      </c>
      <c r="BN44" s="200">
        <f t="shared" si="31"/>
        <v>6.1946505611264017E-2</v>
      </c>
      <c r="BO44" s="200">
        <f t="shared" si="31"/>
        <v>6.2553824293727397E-2</v>
      </c>
      <c r="BP44" s="200">
        <f t="shared" si="31"/>
        <v>6.3167097080920803E-2</v>
      </c>
      <c r="BQ44" s="200">
        <f t="shared" si="31"/>
        <v>6.378638234642002E-2</v>
      </c>
    </row>
    <row r="45" spans="5:69" ht="16" customHeight="1">
      <c r="E45" s="326"/>
      <c r="F45" s="328"/>
      <c r="G45" s="324"/>
      <c r="H45" s="325"/>
      <c r="I45" s="226" t="s">
        <v>295</v>
      </c>
      <c r="J45" s="200">
        <f>J42+J43+J44</f>
        <v>0.18287107589149648</v>
      </c>
      <c r="K45" s="200">
        <f>K42+K43+K44</f>
        <v>0.27609946752245546</v>
      </c>
      <c r="L45" s="200">
        <f t="shared" ref="L45:BQ45" si="32">L42+L43+L44</f>
        <v>0.32452409402005955</v>
      </c>
      <c r="M45" s="200">
        <f t="shared" si="32"/>
        <v>0.35056458727139911</v>
      </c>
      <c r="N45" s="200">
        <f t="shared" si="32"/>
        <v>0.36543093723296471</v>
      </c>
      <c r="O45" s="200">
        <f t="shared" si="32"/>
        <v>0.37472831460195599</v>
      </c>
      <c r="P45" s="200">
        <f t="shared" si="32"/>
        <v>0.38125948216866212</v>
      </c>
      <c r="Q45" s="200">
        <f t="shared" si="32"/>
        <v>0.38642600050954157</v>
      </c>
      <c r="R45" s="200">
        <f t="shared" si="32"/>
        <v>0.3909288308508167</v>
      </c>
      <c r="S45" s="200">
        <f t="shared" si="32"/>
        <v>0.39511863651749396</v>
      </c>
      <c r="T45" s="200">
        <f t="shared" si="32"/>
        <v>0.39917093367526479</v>
      </c>
      <c r="U45" s="200">
        <f t="shared" si="32"/>
        <v>0.403173666719018</v>
      </c>
      <c r="V45" s="200">
        <f t="shared" si="32"/>
        <v>0.40717099598482975</v>
      </c>
      <c r="W45" s="200">
        <f t="shared" si="32"/>
        <v>0.41118519162386619</v>
      </c>
      <c r="X45" s="200">
        <f t="shared" si="32"/>
        <v>0.41522758055741826</v>
      </c>
      <c r="Y45" s="200">
        <f t="shared" si="32"/>
        <v>0.41930401997267946</v>
      </c>
      <c r="Z45" s="200">
        <f t="shared" si="32"/>
        <v>0.4234176340890744</v>
      </c>
      <c r="AA45" s="200">
        <f t="shared" si="32"/>
        <v>0.42757018256004381</v>
      </c>
      <c r="AB45" s="200">
        <f t="shared" si="32"/>
        <v>0.43176274469273934</v>
      </c>
      <c r="AC45" s="200">
        <f t="shared" si="32"/>
        <v>0.43599606157685888</v>
      </c>
      <c r="AD45" s="200">
        <f t="shared" si="32"/>
        <v>0.44027070716823713</v>
      </c>
      <c r="AE45" s="200">
        <f t="shared" si="32"/>
        <v>0.44458717385000279</v>
      </c>
      <c r="AF45" s="200">
        <f t="shared" si="32"/>
        <v>0.4489459152327081</v>
      </c>
      <c r="AG45" s="200">
        <f t="shared" si="32"/>
        <v>0.45334736757413618</v>
      </c>
      <c r="AH45" s="200">
        <f t="shared" si="32"/>
        <v>0.45779196050914228</v>
      </c>
      <c r="AI45" s="200">
        <f t="shared" si="32"/>
        <v>0.4622801224347049</v>
      </c>
      <c r="AJ45" s="200">
        <f t="shared" si="32"/>
        <v>0.46681228322278162</v>
      </c>
      <c r="AK45" s="200">
        <f t="shared" si="32"/>
        <v>0.47138887559726539</v>
      </c>
      <c r="AL45" s="200">
        <f t="shared" si="32"/>
        <v>0.4760103358431923</v>
      </c>
      <c r="AM45" s="200">
        <f t="shared" si="32"/>
        <v>0.48067710418227882</v>
      </c>
      <c r="AN45" s="200">
        <f t="shared" si="32"/>
        <v>0.4853896249818288</v>
      </c>
      <c r="AO45" s="200">
        <f t="shared" si="32"/>
        <v>0.4901483468805321</v>
      </c>
      <c r="AP45" s="200">
        <f t="shared" si="32"/>
        <v>0.49495372287291928</v>
      </c>
      <c r="AQ45" s="200">
        <f t="shared" si="32"/>
        <v>0.4998062103733546</v>
      </c>
      <c r="AR45" s="200">
        <f t="shared" si="32"/>
        <v>0.50470627127001233</v>
      </c>
      <c r="AS45" s="200">
        <f t="shared" si="32"/>
        <v>0.50965437197406005</v>
      </c>
      <c r="AT45" s="200">
        <f t="shared" si="32"/>
        <v>0.51465098346666305</v>
      </c>
      <c r="AU45" s="200">
        <f t="shared" si="32"/>
        <v>0.51969658134511776</v>
      </c>
      <c r="AV45" s="200">
        <f t="shared" si="32"/>
        <v>0.52479164586877447</v>
      </c>
      <c r="AW45" s="200">
        <f t="shared" si="32"/>
        <v>0.5299366620050755</v>
      </c>
      <c r="AX45" s="200">
        <f t="shared" si="32"/>
        <v>0.5351321194758798</v>
      </c>
      <c r="AY45" s="200">
        <f t="shared" si="32"/>
        <v>0.54037851280415783</v>
      </c>
      <c r="AZ45" s="200">
        <f t="shared" si="32"/>
        <v>0.54567634136110299</v>
      </c>
      <c r="BA45" s="200">
        <f t="shared" si="32"/>
        <v>0.55102610941368368</v>
      </c>
      <c r="BB45" s="200">
        <f t="shared" si="32"/>
        <v>0.55642832617265181</v>
      </c>
      <c r="BC45" s="200">
        <f t="shared" si="32"/>
        <v>0.56188350584101643</v>
      </c>
      <c r="BD45" s="200">
        <f t="shared" si="32"/>
        <v>0.56739216766298983</v>
      </c>
      <c r="BE45" s="200">
        <f t="shared" si="32"/>
        <v>0.57295483597341257</v>
      </c>
      <c r="BF45" s="200">
        <f t="shared" si="32"/>
        <v>0.5785720402476624</v>
      </c>
      <c r="BG45" s="200">
        <f t="shared" si="32"/>
        <v>0.58424431515205155</v>
      </c>
      <c r="BH45" s="200">
        <f t="shared" si="32"/>
        <v>0.58997220059471889</v>
      </c>
      <c r="BI45" s="200">
        <f t="shared" si="32"/>
        <v>0.59575624177702013</v>
      </c>
      <c r="BJ45" s="200">
        <f t="shared" si="32"/>
        <v>0.60159698924542226</v>
      </c>
      <c r="BK45" s="200">
        <f t="shared" si="32"/>
        <v>0.60749499894390679</v>
      </c>
      <c r="BL45" s="200">
        <f t="shared" si="32"/>
        <v>0.61345083226688635</v>
      </c>
      <c r="BM45" s="200">
        <f t="shared" si="32"/>
        <v>0.61946505611264013</v>
      </c>
      <c r="BN45" s="200">
        <f t="shared" si="32"/>
        <v>0.62553824293727389</v>
      </c>
      <c r="BO45" s="200">
        <f t="shared" si="32"/>
        <v>0.63167097080920798</v>
      </c>
      <c r="BP45" s="200">
        <f t="shared" si="32"/>
        <v>0.63786382346420023</v>
      </c>
      <c r="BQ45" s="200">
        <f t="shared" si="32"/>
        <v>0.64411739036090798</v>
      </c>
    </row>
    <row r="46" spans="5:69" ht="16" customHeight="1">
      <c r="E46" s="326"/>
      <c r="F46" s="328"/>
      <c r="G46" s="324"/>
      <c r="H46" s="325"/>
      <c r="I46" s="226" t="s">
        <v>326</v>
      </c>
      <c r="J46" s="219">
        <f>Variables!$E$22</f>
        <v>25000</v>
      </c>
      <c r="K46" s="219">
        <f>Variables!$E$22</f>
        <v>25000</v>
      </c>
      <c r="L46" s="219">
        <f>Variables!$E$22</f>
        <v>25000</v>
      </c>
      <c r="M46" s="219">
        <f>Variables!$E$22</f>
        <v>25000</v>
      </c>
      <c r="N46" s="219">
        <f>Variables!$E$22</f>
        <v>25000</v>
      </c>
      <c r="O46" s="219">
        <f>Variables!$E$22</f>
        <v>25000</v>
      </c>
      <c r="P46" s="219">
        <f>Variables!$E$22</f>
        <v>25000</v>
      </c>
      <c r="Q46" s="219">
        <f>Variables!$E$22</f>
        <v>25000</v>
      </c>
      <c r="R46" s="219">
        <f>Variables!$E$22</f>
        <v>25000</v>
      </c>
      <c r="S46" s="219">
        <f>Variables!$E$22</f>
        <v>25000</v>
      </c>
      <c r="T46" s="219">
        <f>Variables!$E$22</f>
        <v>25000</v>
      </c>
      <c r="U46" s="219">
        <f>Variables!$E$22</f>
        <v>25000</v>
      </c>
      <c r="V46" s="219">
        <f>Variables!$E$22</f>
        <v>25000</v>
      </c>
      <c r="W46" s="219">
        <f>Variables!$E$22</f>
        <v>25000</v>
      </c>
      <c r="X46" s="219">
        <f>Variables!$E$22</f>
        <v>25000</v>
      </c>
      <c r="Y46" s="219">
        <f>Variables!$E$22</f>
        <v>25000</v>
      </c>
      <c r="Z46" s="219">
        <f>Variables!$E$22</f>
        <v>25000</v>
      </c>
      <c r="AA46" s="219">
        <f>Variables!$E$22</f>
        <v>25000</v>
      </c>
      <c r="AB46" s="219">
        <f>Variables!$E$22</f>
        <v>25000</v>
      </c>
      <c r="AC46" s="219">
        <f>Variables!$E$22</f>
        <v>25000</v>
      </c>
      <c r="AD46" s="219">
        <f>Variables!$E$22</f>
        <v>25000</v>
      </c>
      <c r="AE46" s="219">
        <f>Variables!$E$22</f>
        <v>25000</v>
      </c>
      <c r="AF46" s="219">
        <f>Variables!$E$22</f>
        <v>25000</v>
      </c>
      <c r="AG46" s="219">
        <f>Variables!$E$22</f>
        <v>25000</v>
      </c>
      <c r="AH46" s="219">
        <f>Variables!$E$22</f>
        <v>25000</v>
      </c>
      <c r="AI46" s="219">
        <f>Variables!$E$22</f>
        <v>25000</v>
      </c>
      <c r="AJ46" s="219">
        <f>Variables!$E$22</f>
        <v>25000</v>
      </c>
      <c r="AK46" s="219">
        <f>Variables!$E$22</f>
        <v>25000</v>
      </c>
      <c r="AL46" s="219">
        <f>Variables!$E$22</f>
        <v>25000</v>
      </c>
      <c r="AM46" s="219">
        <f>Variables!$E$22</f>
        <v>25000</v>
      </c>
      <c r="AN46" s="219">
        <f>Variables!$E$22</f>
        <v>25000</v>
      </c>
      <c r="AO46" s="219">
        <f>Variables!$E$22</f>
        <v>25000</v>
      </c>
      <c r="AP46" s="219">
        <f>Variables!$E$22</f>
        <v>25000</v>
      </c>
      <c r="AQ46" s="219">
        <f>Variables!$E$22</f>
        <v>25000</v>
      </c>
      <c r="AR46" s="219">
        <f>Variables!$E$22</f>
        <v>25000</v>
      </c>
      <c r="AS46" s="219">
        <f>Variables!$E$22</f>
        <v>25000</v>
      </c>
      <c r="AT46" s="219">
        <f>Variables!$E$22</f>
        <v>25000</v>
      </c>
      <c r="AU46" s="219">
        <f>Variables!$E$22</f>
        <v>25000</v>
      </c>
      <c r="AV46" s="219">
        <f>Variables!$E$22</f>
        <v>25000</v>
      </c>
      <c r="AW46" s="219">
        <f>Variables!$E$22</f>
        <v>25000</v>
      </c>
      <c r="AX46" s="219">
        <f>Variables!$E$22</f>
        <v>25000</v>
      </c>
      <c r="AY46" s="219">
        <f>Variables!$E$22</f>
        <v>25000</v>
      </c>
      <c r="AZ46" s="219">
        <f>Variables!$E$22</f>
        <v>25000</v>
      </c>
      <c r="BA46" s="219">
        <f>Variables!$E$22</f>
        <v>25000</v>
      </c>
      <c r="BB46" s="219">
        <f>Variables!$E$22</f>
        <v>25000</v>
      </c>
      <c r="BC46" s="219">
        <f>Variables!$E$22</f>
        <v>25000</v>
      </c>
      <c r="BD46" s="219">
        <f>Variables!$E$22</f>
        <v>25000</v>
      </c>
      <c r="BE46" s="219">
        <f>Variables!$E$22</f>
        <v>25000</v>
      </c>
      <c r="BF46" s="219">
        <f>Variables!$E$22</f>
        <v>25000</v>
      </c>
      <c r="BG46" s="219">
        <f>Variables!$E$22</f>
        <v>25000</v>
      </c>
      <c r="BH46" s="219">
        <f>Variables!$E$22</f>
        <v>25000</v>
      </c>
      <c r="BI46" s="219">
        <f>Variables!$E$22</f>
        <v>25000</v>
      </c>
      <c r="BJ46" s="219">
        <f>Variables!$E$22</f>
        <v>25000</v>
      </c>
      <c r="BK46" s="219">
        <f>Variables!$E$22</f>
        <v>25000</v>
      </c>
      <c r="BL46" s="219">
        <f>Variables!$E$22</f>
        <v>25000</v>
      </c>
      <c r="BM46" s="219">
        <f>Variables!$E$22</f>
        <v>25000</v>
      </c>
      <c r="BN46" s="219">
        <f>Variables!$E$22</f>
        <v>25000</v>
      </c>
      <c r="BO46" s="219">
        <f>Variables!$E$22</f>
        <v>25000</v>
      </c>
      <c r="BP46" s="219">
        <f>Variables!$E$22</f>
        <v>25000</v>
      </c>
      <c r="BQ46" s="219">
        <f>Variables!$E$22</f>
        <v>25000</v>
      </c>
    </row>
    <row r="47" spans="5:69" ht="16" customHeight="1">
      <c r="E47" s="326"/>
      <c r="F47" s="328"/>
      <c r="G47" s="324"/>
      <c r="H47" s="325"/>
      <c r="I47" s="226" t="s">
        <v>446</v>
      </c>
      <c r="J47" s="204">
        <f t="shared" ref="J47:BQ47" si="33">J46*$B$9</f>
        <v>4500</v>
      </c>
      <c r="K47" s="204">
        <f t="shared" si="33"/>
        <v>4500</v>
      </c>
      <c r="L47" s="204">
        <f t="shared" si="33"/>
        <v>4500</v>
      </c>
      <c r="M47" s="204">
        <f t="shared" si="33"/>
        <v>4500</v>
      </c>
      <c r="N47" s="204">
        <f t="shared" si="33"/>
        <v>4500</v>
      </c>
      <c r="O47" s="204">
        <f t="shared" si="33"/>
        <v>4500</v>
      </c>
      <c r="P47" s="204">
        <f t="shared" si="33"/>
        <v>4500</v>
      </c>
      <c r="Q47" s="204">
        <f t="shared" si="33"/>
        <v>4500</v>
      </c>
      <c r="R47" s="204">
        <f t="shared" si="33"/>
        <v>4500</v>
      </c>
      <c r="S47" s="204">
        <f t="shared" si="33"/>
        <v>4500</v>
      </c>
      <c r="T47" s="204">
        <f t="shared" si="33"/>
        <v>4500</v>
      </c>
      <c r="U47" s="204">
        <f t="shared" si="33"/>
        <v>4500</v>
      </c>
      <c r="V47" s="204">
        <f t="shared" si="33"/>
        <v>4500</v>
      </c>
      <c r="W47" s="204">
        <f t="shared" si="33"/>
        <v>4500</v>
      </c>
      <c r="X47" s="204">
        <f t="shared" si="33"/>
        <v>4500</v>
      </c>
      <c r="Y47" s="204">
        <f t="shared" si="33"/>
        <v>4500</v>
      </c>
      <c r="Z47" s="204">
        <f t="shared" si="33"/>
        <v>4500</v>
      </c>
      <c r="AA47" s="204">
        <f t="shared" si="33"/>
        <v>4500</v>
      </c>
      <c r="AB47" s="204">
        <f t="shared" si="33"/>
        <v>4500</v>
      </c>
      <c r="AC47" s="204">
        <f t="shared" si="33"/>
        <v>4500</v>
      </c>
      <c r="AD47" s="204">
        <f t="shared" si="33"/>
        <v>4500</v>
      </c>
      <c r="AE47" s="204">
        <f t="shared" si="33"/>
        <v>4500</v>
      </c>
      <c r="AF47" s="204">
        <f t="shared" si="33"/>
        <v>4500</v>
      </c>
      <c r="AG47" s="204">
        <f t="shared" si="33"/>
        <v>4500</v>
      </c>
      <c r="AH47" s="204">
        <f t="shared" si="33"/>
        <v>4500</v>
      </c>
      <c r="AI47" s="204">
        <f t="shared" si="33"/>
        <v>4500</v>
      </c>
      <c r="AJ47" s="204">
        <f t="shared" si="33"/>
        <v>4500</v>
      </c>
      <c r="AK47" s="204">
        <f t="shared" si="33"/>
        <v>4500</v>
      </c>
      <c r="AL47" s="204">
        <f t="shared" si="33"/>
        <v>4500</v>
      </c>
      <c r="AM47" s="204">
        <f t="shared" si="33"/>
        <v>4500</v>
      </c>
      <c r="AN47" s="204">
        <f t="shared" si="33"/>
        <v>4500</v>
      </c>
      <c r="AO47" s="204">
        <f t="shared" si="33"/>
        <v>4500</v>
      </c>
      <c r="AP47" s="204">
        <f t="shared" si="33"/>
        <v>4500</v>
      </c>
      <c r="AQ47" s="204">
        <f t="shared" si="33"/>
        <v>4500</v>
      </c>
      <c r="AR47" s="204">
        <f t="shared" si="33"/>
        <v>4500</v>
      </c>
      <c r="AS47" s="204">
        <f t="shared" si="33"/>
        <v>4500</v>
      </c>
      <c r="AT47" s="204">
        <f t="shared" si="33"/>
        <v>4500</v>
      </c>
      <c r="AU47" s="204">
        <f t="shared" si="33"/>
        <v>4500</v>
      </c>
      <c r="AV47" s="204">
        <f t="shared" si="33"/>
        <v>4500</v>
      </c>
      <c r="AW47" s="204">
        <f t="shared" si="33"/>
        <v>4500</v>
      </c>
      <c r="AX47" s="204">
        <f t="shared" si="33"/>
        <v>4500</v>
      </c>
      <c r="AY47" s="204">
        <f t="shared" si="33"/>
        <v>4500</v>
      </c>
      <c r="AZ47" s="204">
        <f t="shared" si="33"/>
        <v>4500</v>
      </c>
      <c r="BA47" s="204">
        <f t="shared" si="33"/>
        <v>4500</v>
      </c>
      <c r="BB47" s="204">
        <f t="shared" si="33"/>
        <v>4500</v>
      </c>
      <c r="BC47" s="204">
        <f t="shared" si="33"/>
        <v>4500</v>
      </c>
      <c r="BD47" s="204">
        <f t="shared" si="33"/>
        <v>4500</v>
      </c>
      <c r="BE47" s="204">
        <f t="shared" si="33"/>
        <v>4500</v>
      </c>
      <c r="BF47" s="204">
        <f t="shared" si="33"/>
        <v>4500</v>
      </c>
      <c r="BG47" s="204">
        <f t="shared" si="33"/>
        <v>4500</v>
      </c>
      <c r="BH47" s="204">
        <f t="shared" si="33"/>
        <v>4500</v>
      </c>
      <c r="BI47" s="204">
        <f t="shared" si="33"/>
        <v>4500</v>
      </c>
      <c r="BJ47" s="204">
        <f t="shared" si="33"/>
        <v>4500</v>
      </c>
      <c r="BK47" s="204">
        <f t="shared" si="33"/>
        <v>4500</v>
      </c>
      <c r="BL47" s="204">
        <f t="shared" si="33"/>
        <v>4500</v>
      </c>
      <c r="BM47" s="204">
        <f t="shared" si="33"/>
        <v>4500</v>
      </c>
      <c r="BN47" s="204">
        <f t="shared" si="33"/>
        <v>4500</v>
      </c>
      <c r="BO47" s="204">
        <f t="shared" si="33"/>
        <v>4500</v>
      </c>
      <c r="BP47" s="204">
        <f t="shared" si="33"/>
        <v>4500</v>
      </c>
      <c r="BQ47" s="204">
        <f t="shared" si="33"/>
        <v>4500</v>
      </c>
    </row>
    <row r="48" spans="5:69" ht="16" customHeight="1">
      <c r="E48" s="326"/>
      <c r="F48" s="328"/>
      <c r="G48" s="324"/>
      <c r="H48" s="325"/>
      <c r="I48" s="226" t="s">
        <v>346</v>
      </c>
      <c r="J48" s="204">
        <f>J45*J46</f>
        <v>4571.7768972874119</v>
      </c>
      <c r="K48" s="204">
        <f>K45*K46</f>
        <v>6902.4866880613863</v>
      </c>
      <c r="L48" s="204">
        <f t="shared" ref="L48:BQ48" si="34">L45*L46</f>
        <v>8113.1023505014891</v>
      </c>
      <c r="M48" s="204">
        <f t="shared" si="34"/>
        <v>8764.1146817849785</v>
      </c>
      <c r="N48" s="204">
        <f t="shared" si="34"/>
        <v>9135.7734308241179</v>
      </c>
      <c r="O48" s="204">
        <f t="shared" si="34"/>
        <v>9368.2078650489002</v>
      </c>
      <c r="P48" s="204">
        <f t="shared" si="34"/>
        <v>9531.4870542165536</v>
      </c>
      <c r="Q48" s="204">
        <f t="shared" si="34"/>
        <v>9660.6500127385389</v>
      </c>
      <c r="R48" s="204">
        <f t="shared" si="34"/>
        <v>9773.2207712704167</v>
      </c>
      <c r="S48" s="204">
        <f t="shared" si="34"/>
        <v>9877.9659129373485</v>
      </c>
      <c r="T48" s="204">
        <f t="shared" si="34"/>
        <v>9979.2733418816206</v>
      </c>
      <c r="U48" s="204">
        <f t="shared" si="34"/>
        <v>10079.34166797545</v>
      </c>
      <c r="V48" s="204">
        <f t="shared" si="34"/>
        <v>10179.274899620745</v>
      </c>
      <c r="W48" s="204">
        <f t="shared" si="34"/>
        <v>10279.629790596655</v>
      </c>
      <c r="X48" s="204">
        <f t="shared" si="34"/>
        <v>10380.689513935456</v>
      </c>
      <c r="Y48" s="204">
        <f t="shared" si="34"/>
        <v>10482.600499316986</v>
      </c>
      <c r="Z48" s="204">
        <f t="shared" si="34"/>
        <v>10585.44085222686</v>
      </c>
      <c r="AA48" s="204">
        <f t="shared" si="34"/>
        <v>10689.254564001096</v>
      </c>
      <c r="AB48" s="204">
        <f t="shared" si="34"/>
        <v>10794.068617318484</v>
      </c>
      <c r="AC48" s="204">
        <f t="shared" si="34"/>
        <v>10899.901539421473</v>
      </c>
      <c r="AD48" s="204">
        <f t="shared" si="34"/>
        <v>11006.767679205928</v>
      </c>
      <c r="AE48" s="204">
        <f t="shared" si="34"/>
        <v>11114.67934625007</v>
      </c>
      <c r="AF48" s="204">
        <f t="shared" si="34"/>
        <v>11223.647880817703</v>
      </c>
      <c r="AG48" s="204">
        <f t="shared" si="34"/>
        <v>11333.684189353404</v>
      </c>
      <c r="AH48" s="204">
        <f t="shared" si="34"/>
        <v>11444.799012728557</v>
      </c>
      <c r="AI48" s="204">
        <f t="shared" si="34"/>
        <v>11557.003060867622</v>
      </c>
      <c r="AJ48" s="204">
        <f t="shared" si="34"/>
        <v>11670.307080569541</v>
      </c>
      <c r="AK48" s="204">
        <f t="shared" si="34"/>
        <v>11784.721889931634</v>
      </c>
      <c r="AL48" s="204">
        <f t="shared" si="34"/>
        <v>11900.258396079807</v>
      </c>
      <c r="AM48" s="204">
        <f t="shared" si="34"/>
        <v>12016.927604556971</v>
      </c>
      <c r="AN48" s="204">
        <f t="shared" si="34"/>
        <v>12134.74062454572</v>
      </c>
      <c r="AO48" s="204">
        <f t="shared" si="34"/>
        <v>12253.708672013303</v>
      </c>
      <c r="AP48" s="204">
        <f t="shared" si="34"/>
        <v>12373.843071822981</v>
      </c>
      <c r="AQ48" s="204">
        <f t="shared" si="34"/>
        <v>12495.155259333866</v>
      </c>
      <c r="AR48" s="204">
        <f t="shared" si="34"/>
        <v>12617.656781750307</v>
      </c>
      <c r="AS48" s="204">
        <f t="shared" si="34"/>
        <v>12741.359299351501</v>
      </c>
      <c r="AT48" s="204">
        <f t="shared" si="34"/>
        <v>12866.274586666575</v>
      </c>
      <c r="AU48" s="204">
        <f t="shared" si="34"/>
        <v>12992.414533627943</v>
      </c>
      <c r="AV48" s="204">
        <f t="shared" si="34"/>
        <v>13119.791146719363</v>
      </c>
      <c r="AW48" s="204">
        <f t="shared" si="34"/>
        <v>13248.416550126887</v>
      </c>
      <c r="AX48" s="204">
        <f t="shared" si="34"/>
        <v>13378.302986896995</v>
      </c>
      <c r="AY48" s="204">
        <f t="shared" si="34"/>
        <v>13509.462820103945</v>
      </c>
      <c r="AZ48" s="204">
        <f t="shared" si="34"/>
        <v>13641.908534027574</v>
      </c>
      <c r="BA48" s="204">
        <f t="shared" si="34"/>
        <v>13775.652735342092</v>
      </c>
      <c r="BB48" s="204">
        <f t="shared" si="34"/>
        <v>13910.708154316295</v>
      </c>
      <c r="BC48" s="204">
        <f t="shared" si="34"/>
        <v>14047.087646025411</v>
      </c>
      <c r="BD48" s="204">
        <f t="shared" si="34"/>
        <v>14184.804191574745</v>
      </c>
      <c r="BE48" s="204">
        <f t="shared" si="34"/>
        <v>14323.870899335314</v>
      </c>
      <c r="BF48" s="204">
        <f t="shared" si="34"/>
        <v>14464.301006191559</v>
      </c>
      <c r="BG48" s="204">
        <f t="shared" si="34"/>
        <v>14606.107878801289</v>
      </c>
      <c r="BH48" s="204">
        <f t="shared" si="34"/>
        <v>14749.305014867972</v>
      </c>
      <c r="BI48" s="204">
        <f t="shared" si="34"/>
        <v>14893.906044425503</v>
      </c>
      <c r="BJ48" s="204">
        <f t="shared" si="34"/>
        <v>15039.924731135558</v>
      </c>
      <c r="BK48" s="204">
        <f t="shared" si="34"/>
        <v>15187.374973597671</v>
      </c>
      <c r="BL48" s="204">
        <f t="shared" si="34"/>
        <v>15336.270806672159</v>
      </c>
      <c r="BM48" s="204">
        <f t="shared" si="34"/>
        <v>15486.626402816004</v>
      </c>
      <c r="BN48" s="204">
        <f t="shared" si="34"/>
        <v>15638.456073431847</v>
      </c>
      <c r="BO48" s="204">
        <f t="shared" si="34"/>
        <v>15791.7742702302</v>
      </c>
      <c r="BP48" s="204">
        <f t="shared" si="34"/>
        <v>15946.595586605006</v>
      </c>
      <c r="BQ48" s="204">
        <f t="shared" si="34"/>
        <v>16102.934759022699</v>
      </c>
    </row>
    <row r="49" spans="5:69" ht="16" customHeight="1">
      <c r="E49" s="326"/>
      <c r="F49" s="328"/>
      <c r="G49" s="324"/>
      <c r="H49" s="325"/>
      <c r="I49" s="226" t="s">
        <v>447</v>
      </c>
      <c r="J49" s="228">
        <f t="shared" ref="J49:BQ49" si="35">J48*$B$9</f>
        <v>822.91984151173415</v>
      </c>
      <c r="K49" s="228">
        <f t="shared" si="35"/>
        <v>1242.4476038510495</v>
      </c>
      <c r="L49" s="228">
        <f t="shared" si="35"/>
        <v>1460.3584230902679</v>
      </c>
      <c r="M49" s="228">
        <f t="shared" si="35"/>
        <v>1577.5406427212961</v>
      </c>
      <c r="N49" s="228">
        <f t="shared" si="35"/>
        <v>1644.439217548341</v>
      </c>
      <c r="O49" s="228">
        <f t="shared" si="35"/>
        <v>1686.277415708802</v>
      </c>
      <c r="P49" s="228">
        <f t="shared" si="35"/>
        <v>1715.6676697589796</v>
      </c>
      <c r="Q49" s="228">
        <f t="shared" si="35"/>
        <v>1738.917002292937</v>
      </c>
      <c r="R49" s="228">
        <f t="shared" si="35"/>
        <v>1759.179738828675</v>
      </c>
      <c r="S49" s="228">
        <f t="shared" si="35"/>
        <v>1778.0338643287228</v>
      </c>
      <c r="T49" s="228">
        <f t="shared" si="35"/>
        <v>1796.2692015386917</v>
      </c>
      <c r="U49" s="228">
        <f t="shared" si="35"/>
        <v>1814.281500235581</v>
      </c>
      <c r="V49" s="228">
        <f t="shared" si="35"/>
        <v>1832.2694819317339</v>
      </c>
      <c r="W49" s="228">
        <f t="shared" si="35"/>
        <v>1850.3333623073977</v>
      </c>
      <c r="X49" s="228">
        <f t="shared" si="35"/>
        <v>1868.5241125083821</v>
      </c>
      <c r="Y49" s="228">
        <f t="shared" si="35"/>
        <v>1886.8680898770574</v>
      </c>
      <c r="Z49" s="228">
        <f t="shared" si="35"/>
        <v>1905.3793534008348</v>
      </c>
      <c r="AA49" s="228">
        <f t="shared" si="35"/>
        <v>1924.0658215201972</v>
      </c>
      <c r="AB49" s="228">
        <f t="shared" si="35"/>
        <v>1942.932351117327</v>
      </c>
      <c r="AC49" s="228">
        <f t="shared" si="35"/>
        <v>1961.9822770958651</v>
      </c>
      <c r="AD49" s="228">
        <f t="shared" si="35"/>
        <v>1981.2181822570669</v>
      </c>
      <c r="AE49" s="228">
        <f t="shared" si="35"/>
        <v>2000.6422823250125</v>
      </c>
      <c r="AF49" s="228">
        <f t="shared" si="35"/>
        <v>2020.2566185471865</v>
      </c>
      <c r="AG49" s="228">
        <f t="shared" si="35"/>
        <v>2040.0631540836125</v>
      </c>
      <c r="AH49" s="228">
        <f t="shared" si="35"/>
        <v>2060.0638222911402</v>
      </c>
      <c r="AI49" s="228">
        <f t="shared" si="35"/>
        <v>2080.2605509561718</v>
      </c>
      <c r="AJ49" s="228">
        <f t="shared" si="35"/>
        <v>2100.6552745025174</v>
      </c>
      <c r="AK49" s="228">
        <f t="shared" si="35"/>
        <v>2121.2499401876939</v>
      </c>
      <c r="AL49" s="228">
        <f t="shared" si="35"/>
        <v>2142.0465112943652</v>
      </c>
      <c r="AM49" s="228">
        <f t="shared" si="35"/>
        <v>2163.0469688202547</v>
      </c>
      <c r="AN49" s="228">
        <f t="shared" si="35"/>
        <v>2184.2533124182296</v>
      </c>
      <c r="AO49" s="228">
        <f t="shared" si="35"/>
        <v>2205.6675609623944</v>
      </c>
      <c r="AP49" s="228">
        <f t="shared" si="35"/>
        <v>2227.2917529281367</v>
      </c>
      <c r="AQ49" s="228">
        <f t="shared" si="35"/>
        <v>2249.1279466800956</v>
      </c>
      <c r="AR49" s="228">
        <f t="shared" si="35"/>
        <v>2271.1782207150554</v>
      </c>
      <c r="AS49" s="228">
        <f t="shared" si="35"/>
        <v>2293.4446738832703</v>
      </c>
      <c r="AT49" s="228">
        <f t="shared" si="35"/>
        <v>2315.9294255999835</v>
      </c>
      <c r="AU49" s="228">
        <f t="shared" si="35"/>
        <v>2338.6346160530297</v>
      </c>
      <c r="AV49" s="228">
        <f t="shared" si="35"/>
        <v>2361.562406409485</v>
      </c>
      <c r="AW49" s="228">
        <f t="shared" si="35"/>
        <v>2384.7149790228395</v>
      </c>
      <c r="AX49" s="228">
        <f t="shared" si="35"/>
        <v>2408.0945376414588</v>
      </c>
      <c r="AY49" s="228">
        <f t="shared" si="35"/>
        <v>2431.7033076187099</v>
      </c>
      <c r="AZ49" s="228">
        <f t="shared" si="35"/>
        <v>2455.5435361249633</v>
      </c>
      <c r="BA49" s="228">
        <f t="shared" si="35"/>
        <v>2479.6174923615763</v>
      </c>
      <c r="BB49" s="228">
        <f t="shared" si="35"/>
        <v>2503.9274677769331</v>
      </c>
      <c r="BC49" s="228">
        <f t="shared" si="35"/>
        <v>2528.4757762845738</v>
      </c>
      <c r="BD49" s="228">
        <f t="shared" si="35"/>
        <v>2553.264754483454</v>
      </c>
      <c r="BE49" s="228">
        <f t="shared" si="35"/>
        <v>2578.2967618803564</v>
      </c>
      <c r="BF49" s="228">
        <f t="shared" si="35"/>
        <v>2603.5741811144808</v>
      </c>
      <c r="BG49" s="228">
        <f t="shared" si="35"/>
        <v>2629.099418184232</v>
      </c>
      <c r="BH49" s="228">
        <f t="shared" si="35"/>
        <v>2654.8749026762348</v>
      </c>
      <c r="BI49" s="228">
        <f t="shared" si="35"/>
        <v>2680.9030879965903</v>
      </c>
      <c r="BJ49" s="228">
        <f t="shared" si="35"/>
        <v>2707.1864516044002</v>
      </c>
      <c r="BK49" s="228">
        <f t="shared" si="35"/>
        <v>2733.7274952475805</v>
      </c>
      <c r="BL49" s="228">
        <f t="shared" si="35"/>
        <v>2760.5287452009884</v>
      </c>
      <c r="BM49" s="228">
        <f t="shared" si="35"/>
        <v>2787.5927525068805</v>
      </c>
      <c r="BN49" s="228">
        <f t="shared" si="35"/>
        <v>2814.9220932177323</v>
      </c>
      <c r="BO49" s="228">
        <f t="shared" si="35"/>
        <v>2842.5193686414359</v>
      </c>
      <c r="BP49" s="228">
        <f t="shared" si="35"/>
        <v>2870.387205588901</v>
      </c>
      <c r="BQ49" s="228">
        <f t="shared" si="35"/>
        <v>2898.5282566240858</v>
      </c>
    </row>
    <row r="50" spans="5:69" ht="16" customHeight="1">
      <c r="E50" s="326"/>
      <c r="F50" s="328"/>
      <c r="G50" s="324"/>
      <c r="H50" s="325"/>
      <c r="I50" s="226" t="s">
        <v>448</v>
      </c>
      <c r="J50" s="228">
        <f>J9*J42</f>
        <v>609.57025297165501</v>
      </c>
      <c r="K50" s="228">
        <f>K9*K42</f>
        <v>615.54643192235744</v>
      </c>
      <c r="L50" s="228">
        <f t="shared" ref="L50:BQ50" si="36">L9*L42</f>
        <v>621.58120086277279</v>
      </c>
      <c r="M50" s="228">
        <f t="shared" si="36"/>
        <v>627.67513420456453</v>
      </c>
      <c r="N50" s="228">
        <f t="shared" si="36"/>
        <v>633.82881199088388</v>
      </c>
      <c r="O50" s="228">
        <f t="shared" si="36"/>
        <v>640.04281995157885</v>
      </c>
      <c r="P50" s="228">
        <f t="shared" si="36"/>
        <v>646.31774955894707</v>
      </c>
      <c r="Q50" s="228">
        <f t="shared" si="36"/>
        <v>652.6541980840351</v>
      </c>
      <c r="R50" s="228">
        <f t="shared" si="36"/>
        <v>659.05276865348628</v>
      </c>
      <c r="S50" s="228">
        <f t="shared" si="36"/>
        <v>665.51407030695191</v>
      </c>
      <c r="T50" s="228">
        <f t="shared" si="36"/>
        <v>672.03871805505923</v>
      </c>
      <c r="U50" s="228">
        <f t="shared" si="36"/>
        <v>678.62733293795202</v>
      </c>
      <c r="V50" s="228">
        <f t="shared" si="36"/>
        <v>685.28054208440244</v>
      </c>
      <c r="W50" s="228">
        <f t="shared" si="36"/>
        <v>691.99897877150454</v>
      </c>
      <c r="X50" s="228">
        <f t="shared" si="36"/>
        <v>698.78328248495052</v>
      </c>
      <c r="Y50" s="228">
        <f t="shared" si="36"/>
        <v>705.63409897990107</v>
      </c>
      <c r="Z50" s="228">
        <f t="shared" si="36"/>
        <v>712.55208034244902</v>
      </c>
      <c r="AA50" s="228">
        <f t="shared" si="36"/>
        <v>719.5378850516887</v>
      </c>
      <c r="AB50" s="228">
        <f t="shared" si="36"/>
        <v>726.59217804239154</v>
      </c>
      <c r="AC50" s="228">
        <f t="shared" si="36"/>
        <v>733.71563076829727</v>
      </c>
      <c r="AD50" s="228">
        <f t="shared" si="36"/>
        <v>740.90892126602569</v>
      </c>
      <c r="AE50" s="228">
        <f t="shared" si="36"/>
        <v>748.1727342196142</v>
      </c>
      <c r="AF50" s="228">
        <f t="shared" si="36"/>
        <v>755.50776102568886</v>
      </c>
      <c r="AG50" s="228">
        <f t="shared" si="36"/>
        <v>762.91469985927392</v>
      </c>
      <c r="AH50" s="228">
        <f t="shared" si="36"/>
        <v>770.39425574024722</v>
      </c>
      <c r="AI50" s="228">
        <f t="shared" si="36"/>
        <v>777.94714060044566</v>
      </c>
      <c r="AJ50" s="228">
        <f t="shared" si="36"/>
        <v>785.57407335143057</v>
      </c>
      <c r="AK50" s="228">
        <f t="shared" si="36"/>
        <v>793.27577995291517</v>
      </c>
      <c r="AL50" s="228">
        <f t="shared" si="36"/>
        <v>801.0529934818652</v>
      </c>
      <c r="AM50" s="228">
        <f t="shared" si="36"/>
        <v>808.90645420227565</v>
      </c>
      <c r="AN50" s="228">
        <f t="shared" si="36"/>
        <v>816.8369096356314</v>
      </c>
      <c r="AO50" s="228">
        <f t="shared" si="36"/>
        <v>824.84511463205899</v>
      </c>
      <c r="AP50" s="228">
        <f t="shared" si="36"/>
        <v>832.93183144217733</v>
      </c>
      <c r="AQ50" s="228">
        <f t="shared" si="36"/>
        <v>841.09782978964961</v>
      </c>
      <c r="AR50" s="228">
        <f t="shared" si="36"/>
        <v>849.34388694444999</v>
      </c>
      <c r="AS50" s="228">
        <f t="shared" si="36"/>
        <v>857.67078779684664</v>
      </c>
      <c r="AT50" s="228">
        <f t="shared" si="36"/>
        <v>866.0793249321099</v>
      </c>
      <c r="AU50" s="228">
        <f t="shared" si="36"/>
        <v>874.5702987059542</v>
      </c>
      <c r="AV50" s="228">
        <f t="shared" si="36"/>
        <v>883.14451732071871</v>
      </c>
      <c r="AW50" s="228">
        <f t="shared" si="36"/>
        <v>891.80279690229429</v>
      </c>
      <c r="AX50" s="228">
        <f t="shared" si="36"/>
        <v>900.54596157780691</v>
      </c>
      <c r="AY50" s="228">
        <f t="shared" si="36"/>
        <v>909.37484355405979</v>
      </c>
      <c r="AZ50" s="228">
        <f t="shared" si="36"/>
        <v>918.29028319674683</v>
      </c>
      <c r="BA50" s="228">
        <f t="shared" si="36"/>
        <v>927.29312911044053</v>
      </c>
      <c r="BB50" s="228">
        <f t="shared" si="36"/>
        <v>936.38423821936658</v>
      </c>
      <c r="BC50" s="228">
        <f t="shared" si="36"/>
        <v>945.56447584896796</v>
      </c>
      <c r="BD50" s="228">
        <f t="shared" si="36"/>
        <v>954.83471580827188</v>
      </c>
      <c r="BE50" s="228">
        <f t="shared" si="36"/>
        <v>964.19584047305875</v>
      </c>
      <c r="BF50" s="228">
        <f t="shared" si="36"/>
        <v>973.64874086985355</v>
      </c>
      <c r="BG50" s="228">
        <f t="shared" si="36"/>
        <v>983.19431676073452</v>
      </c>
      <c r="BH50" s="228">
        <f t="shared" si="36"/>
        <v>992.83347672897696</v>
      </c>
      <c r="BI50" s="228">
        <f t="shared" si="36"/>
        <v>1002.5671382655357</v>
      </c>
      <c r="BJ50" s="228">
        <f t="shared" si="36"/>
        <v>1012.396227856374</v>
      </c>
      <c r="BK50" s="228">
        <f t="shared" si="36"/>
        <v>1022.3216810706523</v>
      </c>
      <c r="BL50" s="228">
        <f t="shared" si="36"/>
        <v>1032.3444426497763</v>
      </c>
      <c r="BM50" s="228">
        <f t="shared" si="36"/>
        <v>1042.4654665973233</v>
      </c>
      <c r="BN50" s="228">
        <f t="shared" si="36"/>
        <v>1052.6857162698459</v>
      </c>
      <c r="BO50" s="228">
        <f t="shared" si="36"/>
        <v>1063.00616446857</v>
      </c>
      <c r="BP50" s="228">
        <f t="shared" si="36"/>
        <v>1073.4277935319874</v>
      </c>
      <c r="BQ50" s="228">
        <f t="shared" si="36"/>
        <v>1083.9515954293597</v>
      </c>
    </row>
    <row r="51" spans="5:69" ht="16" customHeight="1">
      <c r="E51" s="326"/>
      <c r="F51" s="328"/>
      <c r="G51" s="324"/>
      <c r="H51" s="325"/>
      <c r="I51" s="229" t="s">
        <v>449</v>
      </c>
      <c r="J51" s="204">
        <f t="shared" ref="J51:BQ51" si="37">J49-J50</f>
        <v>213.34958854007914</v>
      </c>
      <c r="K51" s="204">
        <f t="shared" si="37"/>
        <v>626.90117192869207</v>
      </c>
      <c r="L51" s="204">
        <f t="shared" si="37"/>
        <v>838.77722222749514</v>
      </c>
      <c r="M51" s="204">
        <f t="shared" si="37"/>
        <v>949.86550851673155</v>
      </c>
      <c r="N51" s="204">
        <f t="shared" si="37"/>
        <v>1010.6104055574572</v>
      </c>
      <c r="O51" s="204">
        <f t="shared" si="37"/>
        <v>1046.2345957572231</v>
      </c>
      <c r="P51" s="204">
        <f t="shared" si="37"/>
        <v>1069.3499202000326</v>
      </c>
      <c r="Q51" s="204">
        <f t="shared" si="37"/>
        <v>1086.2628042089018</v>
      </c>
      <c r="R51" s="204">
        <f t="shared" si="37"/>
        <v>1100.1269701751887</v>
      </c>
      <c r="S51" s="204">
        <f t="shared" si="37"/>
        <v>1112.5197940217708</v>
      </c>
      <c r="T51" s="204">
        <f t="shared" si="37"/>
        <v>1124.2304834836325</v>
      </c>
      <c r="U51" s="204">
        <f t="shared" si="37"/>
        <v>1135.6541672976291</v>
      </c>
      <c r="V51" s="204">
        <f t="shared" si="37"/>
        <v>1146.9889398473315</v>
      </c>
      <c r="W51" s="204">
        <f t="shared" si="37"/>
        <v>1158.3343835358933</v>
      </c>
      <c r="X51" s="204">
        <f t="shared" si="37"/>
        <v>1169.7408300234315</v>
      </c>
      <c r="Y51" s="204">
        <f t="shared" si="37"/>
        <v>1181.2339908971562</v>
      </c>
      <c r="Z51" s="204">
        <f t="shared" si="37"/>
        <v>1192.8272730583858</v>
      </c>
      <c r="AA51" s="204">
        <f t="shared" si="37"/>
        <v>1204.5279364685084</v>
      </c>
      <c r="AB51" s="204">
        <f t="shared" si="37"/>
        <v>1216.3401730749356</v>
      </c>
      <c r="AC51" s="204">
        <f t="shared" si="37"/>
        <v>1228.2666463275677</v>
      </c>
      <c r="AD51" s="204">
        <f t="shared" si="37"/>
        <v>1240.3092609910414</v>
      </c>
      <c r="AE51" s="204">
        <f t="shared" si="37"/>
        <v>1252.4695481053982</v>
      </c>
      <c r="AF51" s="204">
        <f t="shared" si="37"/>
        <v>1264.7488575214975</v>
      </c>
      <c r="AG51" s="204">
        <f t="shared" si="37"/>
        <v>1277.1484542243386</v>
      </c>
      <c r="AH51" s="204">
        <f t="shared" si="37"/>
        <v>1289.669566550893</v>
      </c>
      <c r="AI51" s="204">
        <f t="shared" si="37"/>
        <v>1302.3134103557261</v>
      </c>
      <c r="AJ51" s="204">
        <f t="shared" si="37"/>
        <v>1315.0812011510868</v>
      </c>
      <c r="AK51" s="204">
        <f t="shared" si="37"/>
        <v>1327.9741602347788</v>
      </c>
      <c r="AL51" s="204">
        <f t="shared" si="37"/>
        <v>1340.9935178125002</v>
      </c>
      <c r="AM51" s="204">
        <f t="shared" si="37"/>
        <v>1354.1405146179791</v>
      </c>
      <c r="AN51" s="204">
        <f t="shared" si="37"/>
        <v>1367.4164027825982</v>
      </c>
      <c r="AO51" s="204">
        <f t="shared" si="37"/>
        <v>1380.8224463303354</v>
      </c>
      <c r="AP51" s="204">
        <f t="shared" si="37"/>
        <v>1394.3599214859594</v>
      </c>
      <c r="AQ51" s="204">
        <f t="shared" si="37"/>
        <v>1408.0301168904462</v>
      </c>
      <c r="AR51" s="204">
        <f t="shared" si="37"/>
        <v>1421.8343337706056</v>
      </c>
      <c r="AS51" s="204">
        <f t="shared" si="37"/>
        <v>1435.7738860864238</v>
      </c>
      <c r="AT51" s="204">
        <f t="shared" si="37"/>
        <v>1449.8501006678734</v>
      </c>
      <c r="AU51" s="204">
        <f t="shared" si="37"/>
        <v>1464.0643173470755</v>
      </c>
      <c r="AV51" s="204">
        <f t="shared" si="37"/>
        <v>1478.4178890887663</v>
      </c>
      <c r="AW51" s="204">
        <f t="shared" si="37"/>
        <v>1492.9121821205454</v>
      </c>
      <c r="AX51" s="204">
        <f t="shared" si="37"/>
        <v>1507.548576063652</v>
      </c>
      <c r="AY51" s="204">
        <f t="shared" si="37"/>
        <v>1522.3284640646502</v>
      </c>
      <c r="AZ51" s="204">
        <f t="shared" si="37"/>
        <v>1537.2532529282166</v>
      </c>
      <c r="BA51" s="204">
        <f t="shared" si="37"/>
        <v>1552.3243632511358</v>
      </c>
      <c r="BB51" s="204">
        <f t="shared" si="37"/>
        <v>1567.5432295575665</v>
      </c>
      <c r="BC51" s="204">
        <f t="shared" si="37"/>
        <v>1582.9113004356059</v>
      </c>
      <c r="BD51" s="204">
        <f t="shared" si="37"/>
        <v>1598.430038675182</v>
      </c>
      <c r="BE51" s="204">
        <f t="shared" si="37"/>
        <v>1614.1009214072976</v>
      </c>
      <c r="BF51" s="204">
        <f t="shared" si="37"/>
        <v>1629.9254402446272</v>
      </c>
      <c r="BG51" s="204">
        <f t="shared" si="37"/>
        <v>1645.9051014234974</v>
      </c>
      <c r="BH51" s="204">
        <f t="shared" si="37"/>
        <v>1662.0414259472577</v>
      </c>
      <c r="BI51" s="204">
        <f t="shared" si="37"/>
        <v>1678.3359497310546</v>
      </c>
      <c r="BJ51" s="204">
        <f t="shared" si="37"/>
        <v>1694.7902237480262</v>
      </c>
      <c r="BK51" s="204">
        <f t="shared" si="37"/>
        <v>1711.4058141769283</v>
      </c>
      <c r="BL51" s="204">
        <f t="shared" si="37"/>
        <v>1728.1843025512121</v>
      </c>
      <c r="BM51" s="204">
        <f t="shared" si="37"/>
        <v>1745.1272859095573</v>
      </c>
      <c r="BN51" s="204">
        <f t="shared" si="37"/>
        <v>1762.2363769478864</v>
      </c>
      <c r="BO51" s="204">
        <f t="shared" si="37"/>
        <v>1779.5132041728659</v>
      </c>
      <c r="BP51" s="204">
        <f t="shared" si="37"/>
        <v>1796.9594120569136</v>
      </c>
      <c r="BQ51" s="204">
        <f t="shared" si="37"/>
        <v>1814.5766611947261</v>
      </c>
    </row>
    <row r="52" spans="5:69" ht="16" customHeight="1">
      <c r="E52" s="326"/>
      <c r="F52" s="328"/>
      <c r="G52" s="329" t="s">
        <v>63</v>
      </c>
      <c r="H52" s="323" t="s">
        <v>25</v>
      </c>
      <c r="I52" s="230" t="s">
        <v>318</v>
      </c>
      <c r="J52" s="216">
        <f>Variables!$E$29</f>
        <v>0.1</v>
      </c>
      <c r="K52" s="216">
        <f>Variables!$E$29</f>
        <v>0.1</v>
      </c>
      <c r="L52" s="216">
        <f>Variables!$E$29</f>
        <v>0.1</v>
      </c>
      <c r="M52" s="216">
        <f>Variables!$E$29</f>
        <v>0.1</v>
      </c>
      <c r="N52" s="216">
        <f>Variables!$E$29</f>
        <v>0.1</v>
      </c>
      <c r="O52" s="216">
        <f>Variables!$E$29</f>
        <v>0.1</v>
      </c>
      <c r="P52" s="216">
        <f>Variables!$E$29</f>
        <v>0.1</v>
      </c>
      <c r="Q52" s="216">
        <f>Variables!$E$29</f>
        <v>0.1</v>
      </c>
      <c r="R52" s="216">
        <f>Variables!$E$29</f>
        <v>0.1</v>
      </c>
      <c r="S52" s="216">
        <f>Variables!$E$29</f>
        <v>0.1</v>
      </c>
      <c r="T52" s="216">
        <f>Variables!$E$29</f>
        <v>0.1</v>
      </c>
      <c r="U52" s="216">
        <f>Variables!$E$29</f>
        <v>0.1</v>
      </c>
      <c r="V52" s="216">
        <f>Variables!$E$29</f>
        <v>0.1</v>
      </c>
      <c r="W52" s="216">
        <f>Variables!$E$29</f>
        <v>0.1</v>
      </c>
      <c r="X52" s="216">
        <f>Variables!$E$29</f>
        <v>0.1</v>
      </c>
      <c r="Y52" s="216">
        <f>Variables!$E$29</f>
        <v>0.1</v>
      </c>
      <c r="Z52" s="216">
        <f>Variables!$E$29</f>
        <v>0.1</v>
      </c>
      <c r="AA52" s="216">
        <f>Variables!$E$29</f>
        <v>0.1</v>
      </c>
      <c r="AB52" s="216">
        <f>Variables!$E$29</f>
        <v>0.1</v>
      </c>
      <c r="AC52" s="216">
        <f>Variables!$E$29</f>
        <v>0.1</v>
      </c>
      <c r="AD52" s="216">
        <f>Variables!$E$29</f>
        <v>0.1</v>
      </c>
      <c r="AE52" s="216">
        <f>Variables!$E$29</f>
        <v>0.1</v>
      </c>
      <c r="AF52" s="216">
        <f>Variables!$E$29</f>
        <v>0.1</v>
      </c>
      <c r="AG52" s="216">
        <f>Variables!$E$29</f>
        <v>0.1</v>
      </c>
      <c r="AH52" s="216">
        <f>Variables!$E$29</f>
        <v>0.1</v>
      </c>
      <c r="AI52" s="216">
        <f>Variables!$E$29</f>
        <v>0.1</v>
      </c>
      <c r="AJ52" s="216">
        <f>Variables!$E$29</f>
        <v>0.1</v>
      </c>
      <c r="AK52" s="216">
        <f>Variables!$E$29</f>
        <v>0.1</v>
      </c>
      <c r="AL52" s="216">
        <f>Variables!$E$29</f>
        <v>0.1</v>
      </c>
      <c r="AM52" s="216">
        <f>Variables!$E$29</f>
        <v>0.1</v>
      </c>
      <c r="AN52" s="216">
        <f>Variables!$E$29</f>
        <v>0.1</v>
      </c>
      <c r="AO52" s="216">
        <f>Variables!$E$29</f>
        <v>0.1</v>
      </c>
      <c r="AP52" s="216">
        <f>Variables!$E$29</f>
        <v>0.1</v>
      </c>
      <c r="AQ52" s="216">
        <f>Variables!$E$29</f>
        <v>0.1</v>
      </c>
      <c r="AR52" s="216">
        <f>Variables!$E$29</f>
        <v>0.1</v>
      </c>
      <c r="AS52" s="216">
        <f>Variables!$E$29</f>
        <v>0.1</v>
      </c>
      <c r="AT52" s="216">
        <f>Variables!$E$29</f>
        <v>0.1</v>
      </c>
      <c r="AU52" s="216">
        <f>Variables!$E$29</f>
        <v>0.1</v>
      </c>
      <c r="AV52" s="216">
        <f>Variables!$E$29</f>
        <v>0.1</v>
      </c>
      <c r="AW52" s="216">
        <f>Variables!$E$29</f>
        <v>0.1</v>
      </c>
      <c r="AX52" s="216">
        <f>Variables!$E$29</f>
        <v>0.1</v>
      </c>
      <c r="AY52" s="216">
        <f>Variables!$E$29</f>
        <v>0.1</v>
      </c>
      <c r="AZ52" s="216">
        <f>Variables!$E$29</f>
        <v>0.1</v>
      </c>
      <c r="BA52" s="216">
        <f>Variables!$E$29</f>
        <v>0.1</v>
      </c>
      <c r="BB52" s="216">
        <f>Variables!$E$29</f>
        <v>0.1</v>
      </c>
      <c r="BC52" s="216">
        <f>Variables!$E$29</f>
        <v>0.1</v>
      </c>
      <c r="BD52" s="216">
        <f>Variables!$E$29</f>
        <v>0.1</v>
      </c>
      <c r="BE52" s="216">
        <f>Variables!$E$29</f>
        <v>0.1</v>
      </c>
      <c r="BF52" s="216">
        <f>Variables!$E$29</f>
        <v>0.1</v>
      </c>
      <c r="BG52" s="216">
        <f>Variables!$E$29</f>
        <v>0.1</v>
      </c>
      <c r="BH52" s="216">
        <f>Variables!$E$29</f>
        <v>0.1</v>
      </c>
      <c r="BI52" s="216">
        <f>Variables!$E$29</f>
        <v>0.1</v>
      </c>
      <c r="BJ52" s="216">
        <f>Variables!$E$29</f>
        <v>0.1</v>
      </c>
      <c r="BK52" s="216">
        <f>Variables!$E$29</f>
        <v>0.1</v>
      </c>
      <c r="BL52" s="216">
        <f>Variables!$E$29</f>
        <v>0.1</v>
      </c>
      <c r="BM52" s="216">
        <f>Variables!$E$29</f>
        <v>0.1</v>
      </c>
      <c r="BN52" s="216">
        <f>Variables!$E$29</f>
        <v>0.1</v>
      </c>
      <c r="BO52" s="216">
        <f>Variables!$E$29</f>
        <v>0.1</v>
      </c>
      <c r="BP52" s="216">
        <f>Variables!$E$29</f>
        <v>0.1</v>
      </c>
      <c r="BQ52" s="216">
        <f>Variables!$E$29</f>
        <v>0.1</v>
      </c>
    </row>
    <row r="53" spans="5:69" ht="16" customHeight="1">
      <c r="E53" s="326"/>
      <c r="F53" s="328"/>
      <c r="G53" s="329"/>
      <c r="H53" s="323"/>
      <c r="I53" s="232" t="s">
        <v>319</v>
      </c>
      <c r="J53" s="216">
        <f>Variables!$E$30</f>
        <v>0.5</v>
      </c>
      <c r="K53" s="216">
        <f>Variables!$E$30</f>
        <v>0.5</v>
      </c>
      <c r="L53" s="216">
        <f>Variables!$E$30</f>
        <v>0.5</v>
      </c>
      <c r="M53" s="216">
        <f>Variables!$E$30</f>
        <v>0.5</v>
      </c>
      <c r="N53" s="216">
        <f>Variables!$E$30</f>
        <v>0.5</v>
      </c>
      <c r="O53" s="216">
        <f>Variables!$E$30</f>
        <v>0.5</v>
      </c>
      <c r="P53" s="216">
        <f>Variables!$E$30</f>
        <v>0.5</v>
      </c>
      <c r="Q53" s="216">
        <f>Variables!$E$30</f>
        <v>0.5</v>
      </c>
      <c r="R53" s="216">
        <f>Variables!$E$30</f>
        <v>0.5</v>
      </c>
      <c r="S53" s="216">
        <f>Variables!$E$30</f>
        <v>0.5</v>
      </c>
      <c r="T53" s="216">
        <f>Variables!$E$30</f>
        <v>0.5</v>
      </c>
      <c r="U53" s="216">
        <f>Variables!$E$30</f>
        <v>0.5</v>
      </c>
      <c r="V53" s="216">
        <f>Variables!$E$30</f>
        <v>0.5</v>
      </c>
      <c r="W53" s="216">
        <f>Variables!$E$30</f>
        <v>0.5</v>
      </c>
      <c r="X53" s="216">
        <f>Variables!$E$30</f>
        <v>0.5</v>
      </c>
      <c r="Y53" s="216">
        <f>Variables!$E$30</f>
        <v>0.5</v>
      </c>
      <c r="Z53" s="216">
        <f>Variables!$E$30</f>
        <v>0.5</v>
      </c>
      <c r="AA53" s="216">
        <f>Variables!$E$30</f>
        <v>0.5</v>
      </c>
      <c r="AB53" s="216">
        <f>Variables!$E$30</f>
        <v>0.5</v>
      </c>
      <c r="AC53" s="216">
        <f>Variables!$E$30</f>
        <v>0.5</v>
      </c>
      <c r="AD53" s="216">
        <f>Variables!$E$30</f>
        <v>0.5</v>
      </c>
      <c r="AE53" s="216">
        <f>Variables!$E$30</f>
        <v>0.5</v>
      </c>
      <c r="AF53" s="216">
        <f>Variables!$E$30</f>
        <v>0.5</v>
      </c>
      <c r="AG53" s="216">
        <f>Variables!$E$30</f>
        <v>0.5</v>
      </c>
      <c r="AH53" s="216">
        <f>Variables!$E$30</f>
        <v>0.5</v>
      </c>
      <c r="AI53" s="216">
        <f>Variables!$E$30</f>
        <v>0.5</v>
      </c>
      <c r="AJ53" s="216">
        <f>Variables!$E$30</f>
        <v>0.5</v>
      </c>
      <c r="AK53" s="216">
        <f>Variables!$E$30</f>
        <v>0.5</v>
      </c>
      <c r="AL53" s="216">
        <f>Variables!$E$30</f>
        <v>0.5</v>
      </c>
      <c r="AM53" s="216">
        <f>Variables!$E$30</f>
        <v>0.5</v>
      </c>
      <c r="AN53" s="216">
        <f>Variables!$E$30</f>
        <v>0.5</v>
      </c>
      <c r="AO53" s="216">
        <f>Variables!$E$30</f>
        <v>0.5</v>
      </c>
      <c r="AP53" s="216">
        <f>Variables!$E$30</f>
        <v>0.5</v>
      </c>
      <c r="AQ53" s="216">
        <f>Variables!$E$30</f>
        <v>0.5</v>
      </c>
      <c r="AR53" s="216">
        <f>Variables!$E$30</f>
        <v>0.5</v>
      </c>
      <c r="AS53" s="216">
        <f>Variables!$E$30</f>
        <v>0.5</v>
      </c>
      <c r="AT53" s="216">
        <f>Variables!$E$30</f>
        <v>0.5</v>
      </c>
      <c r="AU53" s="216">
        <f>Variables!$E$30</f>
        <v>0.5</v>
      </c>
      <c r="AV53" s="216">
        <f>Variables!$E$30</f>
        <v>0.5</v>
      </c>
      <c r="AW53" s="216">
        <f>Variables!$E$30</f>
        <v>0.5</v>
      </c>
      <c r="AX53" s="216">
        <f>Variables!$E$30</f>
        <v>0.5</v>
      </c>
      <c r="AY53" s="216">
        <f>Variables!$E$30</f>
        <v>0.5</v>
      </c>
      <c r="AZ53" s="216">
        <f>Variables!$E$30</f>
        <v>0.5</v>
      </c>
      <c r="BA53" s="216">
        <f>Variables!$E$30</f>
        <v>0.5</v>
      </c>
      <c r="BB53" s="216">
        <f>Variables!$E$30</f>
        <v>0.5</v>
      </c>
      <c r="BC53" s="216">
        <f>Variables!$E$30</f>
        <v>0.5</v>
      </c>
      <c r="BD53" s="216">
        <f>Variables!$E$30</f>
        <v>0.5</v>
      </c>
      <c r="BE53" s="216">
        <f>Variables!$E$30</f>
        <v>0.5</v>
      </c>
      <c r="BF53" s="216">
        <f>Variables!$E$30</f>
        <v>0.5</v>
      </c>
      <c r="BG53" s="216">
        <f>Variables!$E$30</f>
        <v>0.5</v>
      </c>
      <c r="BH53" s="216">
        <f>Variables!$E$30</f>
        <v>0.5</v>
      </c>
      <c r="BI53" s="216">
        <f>Variables!$E$30</f>
        <v>0.5</v>
      </c>
      <c r="BJ53" s="216">
        <f>Variables!$E$30</f>
        <v>0.5</v>
      </c>
      <c r="BK53" s="216">
        <f>Variables!$E$30</f>
        <v>0.5</v>
      </c>
      <c r="BL53" s="216">
        <f>Variables!$E$30</f>
        <v>0.5</v>
      </c>
      <c r="BM53" s="216">
        <f>Variables!$E$30</f>
        <v>0.5</v>
      </c>
      <c r="BN53" s="216">
        <f>Variables!$E$30</f>
        <v>0.5</v>
      </c>
      <c r="BO53" s="216">
        <f>Variables!$E$30</f>
        <v>0.5</v>
      </c>
      <c r="BP53" s="216">
        <f>Variables!$E$30</f>
        <v>0.5</v>
      </c>
      <c r="BQ53" s="216">
        <f>Variables!$E$30</f>
        <v>0.5</v>
      </c>
    </row>
    <row r="54" spans="5:69" ht="16" customHeight="1">
      <c r="E54" s="326"/>
      <c r="F54" s="328"/>
      <c r="G54" s="329"/>
      <c r="H54" s="323"/>
      <c r="I54" s="230" t="s">
        <v>321</v>
      </c>
      <c r="J54" s="200">
        <f>J11*J52*J53</f>
        <v>1.632124352331606</v>
      </c>
      <c r="K54" s="200">
        <f>K11*K52*K53</f>
        <v>1.6810880829015542</v>
      </c>
      <c r="L54" s="200">
        <f t="shared" ref="L54:BQ54" si="38">L11*L52*L53</f>
        <v>1.7315207253886009</v>
      </c>
      <c r="M54" s="200">
        <f t="shared" si="38"/>
        <v>1.7834663471502588</v>
      </c>
      <c r="N54" s="200">
        <f t="shared" si="38"/>
        <v>1.8369703375647668</v>
      </c>
      <c r="O54" s="200">
        <f t="shared" si="38"/>
        <v>1.8920794476917095</v>
      </c>
      <c r="P54" s="200">
        <f t="shared" si="38"/>
        <v>1.9488418311224607</v>
      </c>
      <c r="Q54" s="200">
        <f t="shared" si="38"/>
        <v>2.0073070860561351</v>
      </c>
      <c r="R54" s="200">
        <f t="shared" si="38"/>
        <v>2.0675262986378193</v>
      </c>
      <c r="S54" s="200">
        <f t="shared" si="38"/>
        <v>2.1295520875969536</v>
      </c>
      <c r="T54" s="200">
        <f t="shared" si="38"/>
        <v>2.1934386502248624</v>
      </c>
      <c r="U54" s="200">
        <f t="shared" si="38"/>
        <v>2.2592418097316087</v>
      </c>
      <c r="V54" s="200">
        <f t="shared" si="38"/>
        <v>2.3270190640235571</v>
      </c>
      <c r="W54" s="200">
        <f t="shared" si="38"/>
        <v>2.3968296359442633</v>
      </c>
      <c r="X54" s="200">
        <f t="shared" si="38"/>
        <v>2.4687345250225912</v>
      </c>
      <c r="Y54" s="200">
        <f t="shared" si="38"/>
        <v>2.5427965607732688</v>
      </c>
      <c r="Z54" s="200">
        <f t="shared" si="38"/>
        <v>2.6190804575964672</v>
      </c>
      <c r="AA54" s="200">
        <f t="shared" si="38"/>
        <v>2.6976528713243613</v>
      </c>
      <c r="AB54" s="200">
        <f t="shared" si="38"/>
        <v>2.778582457464092</v>
      </c>
      <c r="AC54" s="200">
        <f t="shared" si="38"/>
        <v>2.8619399311880152</v>
      </c>
      <c r="AD54" s="200">
        <f t="shared" si="38"/>
        <v>2.9477981291236555</v>
      </c>
      <c r="AE54" s="200">
        <f t="shared" si="38"/>
        <v>3.0362320729973646</v>
      </c>
      <c r="AF54" s="200">
        <f t="shared" si="38"/>
        <v>3.1273190351872859</v>
      </c>
      <c r="AG54" s="200">
        <f t="shared" si="38"/>
        <v>3.2211386062429046</v>
      </c>
      <c r="AH54" s="200">
        <f t="shared" si="38"/>
        <v>3.3177727644301918</v>
      </c>
      <c r="AI54" s="200">
        <f t="shared" si="38"/>
        <v>3.4173059473630971</v>
      </c>
      <c r="AJ54" s="200">
        <f t="shared" si="38"/>
        <v>3.5198251257839908</v>
      </c>
      <c r="AK54" s="200">
        <f t="shared" si="38"/>
        <v>3.6254198795575108</v>
      </c>
      <c r="AL54" s="200">
        <f t="shared" si="38"/>
        <v>3.7341824759442361</v>
      </c>
      <c r="AM54" s="200">
        <f t="shared" si="38"/>
        <v>3.846207950222563</v>
      </c>
      <c r="AN54" s="200">
        <f t="shared" si="38"/>
        <v>3.9615941887292396</v>
      </c>
      <c r="AO54" s="200">
        <f t="shared" si="38"/>
        <v>4.0804420143911173</v>
      </c>
      <c r="AP54" s="200">
        <f t="shared" si="38"/>
        <v>4.2028552748228512</v>
      </c>
      <c r="AQ54" s="200">
        <f t="shared" si="38"/>
        <v>4.3289409330675372</v>
      </c>
      <c r="AR54" s="200">
        <f t="shared" si="38"/>
        <v>4.4588091610595626</v>
      </c>
      <c r="AS54" s="200">
        <f t="shared" si="38"/>
        <v>4.5925734358913486</v>
      </c>
      <c r="AT54" s="200">
        <f t="shared" si="38"/>
        <v>4.7303506389680905</v>
      </c>
      <c r="AU54" s="200">
        <f t="shared" si="38"/>
        <v>4.8722611581371336</v>
      </c>
      <c r="AV54" s="200">
        <f t="shared" si="38"/>
        <v>5.0184289928812476</v>
      </c>
      <c r="AW54" s="200">
        <f t="shared" si="38"/>
        <v>5.1689818626676853</v>
      </c>
      <c r="AX54" s="200">
        <f t="shared" si="38"/>
        <v>5.3240513185477152</v>
      </c>
      <c r="AY54" s="200">
        <f t="shared" si="38"/>
        <v>5.4837728581041469</v>
      </c>
      <c r="AZ54" s="200">
        <f t="shared" si="38"/>
        <v>5.6482860438472713</v>
      </c>
      <c r="BA54" s="200">
        <f t="shared" si="38"/>
        <v>5.8177346251626902</v>
      </c>
      <c r="BB54" s="200">
        <f t="shared" si="38"/>
        <v>5.9922666639175723</v>
      </c>
      <c r="BC54" s="200">
        <f t="shared" si="38"/>
        <v>6.1720346638350989</v>
      </c>
      <c r="BD54" s="200">
        <f t="shared" si="38"/>
        <v>6.3571957037501523</v>
      </c>
      <c r="BE54" s="200">
        <f t="shared" si="38"/>
        <v>6.5479115748626571</v>
      </c>
      <c r="BF54" s="200">
        <f t="shared" si="38"/>
        <v>6.7443489221085375</v>
      </c>
      <c r="BG54" s="200">
        <f t="shared" si="38"/>
        <v>6.946679389771794</v>
      </c>
      <c r="BH54" s="200">
        <f t="shared" si="38"/>
        <v>7.1550797714649477</v>
      </c>
      <c r="BI54" s="200">
        <f t="shared" si="38"/>
        <v>7.3697321646088971</v>
      </c>
      <c r="BJ54" s="200">
        <f t="shared" si="38"/>
        <v>7.5908241295471628</v>
      </c>
      <c r="BK54" s="200">
        <f t="shared" si="38"/>
        <v>7.8185488534335779</v>
      </c>
      <c r="BL54" s="200">
        <f t="shared" si="38"/>
        <v>8.053105319036586</v>
      </c>
      <c r="BM54" s="200">
        <f t="shared" si="38"/>
        <v>8.2946984786076836</v>
      </c>
      <c r="BN54" s="200">
        <f t="shared" si="38"/>
        <v>8.5435394329659147</v>
      </c>
      <c r="BO54" s="200">
        <f t="shared" si="38"/>
        <v>8.7998456159548937</v>
      </c>
      <c r="BP54" s="200">
        <f t="shared" si="38"/>
        <v>9.0638409844335399</v>
      </c>
      <c r="BQ54" s="200">
        <f t="shared" si="38"/>
        <v>9.3357562139665458</v>
      </c>
    </row>
    <row r="55" spans="5:69" ht="16" customHeight="1">
      <c r="E55" s="326"/>
      <c r="F55" s="328"/>
      <c r="G55" s="329"/>
      <c r="H55" s="323"/>
      <c r="I55" s="230" t="s">
        <v>322</v>
      </c>
      <c r="J55" s="200">
        <f>J54/J264</f>
        <v>4.571776897287412E-2</v>
      </c>
      <c r="K55" s="200">
        <f>K54/K264</f>
        <v>4.6165982394176804E-2</v>
      </c>
      <c r="L55" s="200">
        <f t="shared" ref="L55:BQ55" si="39">L54/L264</f>
        <v>4.6618590064707956E-2</v>
      </c>
      <c r="M55" s="200">
        <f t="shared" si="39"/>
        <v>4.707563506534234E-2</v>
      </c>
      <c r="N55" s="200">
        <f t="shared" si="39"/>
        <v>4.753716089931629E-2</v>
      </c>
      <c r="O55" s="200">
        <f t="shared" si="39"/>
        <v>4.8003211496368409E-2</v>
      </c>
      <c r="P55" s="200">
        <f t="shared" si="39"/>
        <v>4.8473831216921032E-2</v>
      </c>
      <c r="Q55" s="200">
        <f t="shared" si="39"/>
        <v>4.8949064856302626E-2</v>
      </c>
      <c r="R55" s="200">
        <f t="shared" si="39"/>
        <v>4.9428957649011479E-2</v>
      </c>
      <c r="S55" s="200">
        <f t="shared" si="39"/>
        <v>4.9913555273021389E-2</v>
      </c>
      <c r="T55" s="200">
        <f t="shared" si="39"/>
        <v>5.040290385412944E-2</v>
      </c>
      <c r="U55" s="200">
        <f t="shared" si="39"/>
        <v>5.0897049970346407E-2</v>
      </c>
      <c r="V55" s="200">
        <f t="shared" si="39"/>
        <v>5.1396040656330189E-2</v>
      </c>
      <c r="W55" s="200">
        <f t="shared" si="39"/>
        <v>5.1899923407862834E-2</v>
      </c>
      <c r="X55" s="200">
        <f t="shared" si="39"/>
        <v>5.2408746186371286E-2</v>
      </c>
      <c r="Y55" s="200">
        <f t="shared" si="39"/>
        <v>5.2922557423492569E-2</v>
      </c>
      <c r="Z55" s="200">
        <f t="shared" si="39"/>
        <v>5.3441406025683674E-2</v>
      </c>
      <c r="AA55" s="200">
        <f t="shared" si="39"/>
        <v>5.3965341378876652E-2</v>
      </c>
      <c r="AB55" s="200">
        <f t="shared" si="39"/>
        <v>5.4494413353179359E-2</v>
      </c>
      <c r="AC55" s="200">
        <f t="shared" si="39"/>
        <v>5.5028672307622296E-2</v>
      </c>
      <c r="AD55" s="200">
        <f t="shared" si="39"/>
        <v>5.5568169094951929E-2</v>
      </c>
      <c r="AE55" s="200">
        <f t="shared" si="39"/>
        <v>5.6112955066471057E-2</v>
      </c>
      <c r="AF55" s="200">
        <f t="shared" si="39"/>
        <v>5.6663082076926663E-2</v>
      </c>
      <c r="AG55" s="200">
        <f t="shared" si="39"/>
        <v>5.721860248944554E-2</v>
      </c>
      <c r="AH55" s="200">
        <f t="shared" si="39"/>
        <v>5.777956918051854E-2</v>
      </c>
      <c r="AI55" s="200">
        <f t="shared" si="39"/>
        <v>5.8346035545033426E-2</v>
      </c>
      <c r="AJ55" s="200">
        <f t="shared" si="39"/>
        <v>5.8918055501357286E-2</v>
      </c>
      <c r="AK55" s="200">
        <f t="shared" si="39"/>
        <v>5.9495683496468638E-2</v>
      </c>
      <c r="AL55" s="200">
        <f t="shared" si="39"/>
        <v>6.0078974511139895E-2</v>
      </c>
      <c r="AM55" s="200">
        <f t="shared" si="39"/>
        <v>6.0667984065170669E-2</v>
      </c>
      <c r="AN55" s="200">
        <f t="shared" si="39"/>
        <v>6.1262768222672348E-2</v>
      </c>
      <c r="AO55" s="200">
        <f t="shared" si="39"/>
        <v>6.1863383597404425E-2</v>
      </c>
      <c r="AP55" s="200">
        <f t="shared" si="39"/>
        <v>6.2469887358163292E-2</v>
      </c>
      <c r="AQ55" s="200">
        <f t="shared" si="39"/>
        <v>6.3082337234223726E-2</v>
      </c>
      <c r="AR55" s="200">
        <f t="shared" si="39"/>
        <v>6.3700791520833744E-2</v>
      </c>
      <c r="AS55" s="200">
        <f t="shared" si="39"/>
        <v>6.4325309084763485E-2</v>
      </c>
      <c r="AT55" s="200">
        <f t="shared" si="39"/>
        <v>6.4955949369908242E-2</v>
      </c>
      <c r="AU55" s="200">
        <f t="shared" si="39"/>
        <v>6.5592772402946559E-2</v>
      </c>
      <c r="AV55" s="200">
        <f t="shared" si="39"/>
        <v>6.6235838799053898E-2</v>
      </c>
      <c r="AW55" s="200">
        <f t="shared" si="39"/>
        <v>6.6885209767672066E-2</v>
      </c>
      <c r="AX55" s="200">
        <f t="shared" si="39"/>
        <v>6.7540947118335512E-2</v>
      </c>
      <c r="AY55" s="200">
        <f t="shared" si="39"/>
        <v>6.8203113266554483E-2</v>
      </c>
      <c r="AZ55" s="200">
        <f t="shared" si="39"/>
        <v>6.8871771239756005E-2</v>
      </c>
      <c r="BA55" s="200">
        <f t="shared" si="39"/>
        <v>6.9546984683283034E-2</v>
      </c>
      <c r="BB55" s="200">
        <f t="shared" si="39"/>
        <v>7.0228817866452492E-2</v>
      </c>
      <c r="BC55" s="200">
        <f t="shared" si="39"/>
        <v>7.0917335688672603E-2</v>
      </c>
      <c r="BD55" s="200">
        <f t="shared" si="39"/>
        <v>7.1612603685620391E-2</v>
      </c>
      <c r="BE55" s="200">
        <f t="shared" si="39"/>
        <v>7.2314688035479399E-2</v>
      </c>
      <c r="BF55" s="200">
        <f t="shared" si="39"/>
        <v>7.3023655565239015E-2</v>
      </c>
      <c r="BG55" s="200">
        <f t="shared" si="39"/>
        <v>7.3739573757055088E-2</v>
      </c>
      <c r="BH55" s="200">
        <f t="shared" si="39"/>
        <v>7.4462510754673278E-2</v>
      </c>
      <c r="BI55" s="200">
        <f t="shared" si="39"/>
        <v>7.5192535369915173E-2</v>
      </c>
      <c r="BJ55" s="200">
        <f t="shared" si="39"/>
        <v>7.5929717089228049E-2</v>
      </c>
      <c r="BK55" s="200">
        <f t="shared" si="39"/>
        <v>7.6674126080298916E-2</v>
      </c>
      <c r="BL55" s="200">
        <f t="shared" si="39"/>
        <v>7.7425833198733224E-2</v>
      </c>
      <c r="BM55" s="200">
        <f t="shared" si="39"/>
        <v>7.818490999479924E-2</v>
      </c>
      <c r="BN55" s="200">
        <f t="shared" si="39"/>
        <v>7.8951428720238442E-2</v>
      </c>
      <c r="BO55" s="200">
        <f t="shared" si="39"/>
        <v>7.9725462335142758E-2</v>
      </c>
      <c r="BP55" s="200">
        <f t="shared" si="39"/>
        <v>8.0507084514899047E-2</v>
      </c>
      <c r="BQ55" s="200">
        <f t="shared" si="39"/>
        <v>8.1296369657201981E-2</v>
      </c>
    </row>
    <row r="56" spans="5:69" ht="16" customHeight="1">
      <c r="E56" s="326"/>
      <c r="F56" s="328"/>
      <c r="G56" s="329"/>
      <c r="H56" s="323"/>
      <c r="I56" s="230" t="s">
        <v>299</v>
      </c>
      <c r="J56" s="200">
        <v>0</v>
      </c>
      <c r="K56" s="200">
        <f t="shared" ref="K56:BQ56" si="40">J58*$B$6</f>
        <v>1.828710758914965E-2</v>
      </c>
      <c r="L56" s="200">
        <f t="shared" si="40"/>
        <v>2.7609946752245547E-2</v>
      </c>
      <c r="M56" s="200">
        <f t="shared" si="40"/>
        <v>3.2452409402005958E-2</v>
      </c>
      <c r="N56" s="200">
        <f t="shared" si="40"/>
        <v>3.5056458727139909E-2</v>
      </c>
      <c r="O56" s="200">
        <f t="shared" si="40"/>
        <v>3.654309372329647E-2</v>
      </c>
      <c r="P56" s="200">
        <f t="shared" si="40"/>
        <v>3.7472831460195602E-2</v>
      </c>
      <c r="Q56" s="200">
        <f t="shared" si="40"/>
        <v>3.8125948216866212E-2</v>
      </c>
      <c r="R56" s="200">
        <f t="shared" si="40"/>
        <v>3.8642600050954157E-2</v>
      </c>
      <c r="S56" s="200">
        <f t="shared" si="40"/>
        <v>3.9092883085081673E-2</v>
      </c>
      <c r="T56" s="200">
        <f t="shared" si="40"/>
        <v>3.9511863651749399E-2</v>
      </c>
      <c r="U56" s="200">
        <f t="shared" si="40"/>
        <v>3.9917093367526482E-2</v>
      </c>
      <c r="V56" s="200">
        <f t="shared" si="40"/>
        <v>4.0317366671901805E-2</v>
      </c>
      <c r="W56" s="200">
        <f t="shared" si="40"/>
        <v>4.0717099598482978E-2</v>
      </c>
      <c r="X56" s="200">
        <f t="shared" si="40"/>
        <v>4.1118519162386624E-2</v>
      </c>
      <c r="Y56" s="200">
        <f t="shared" si="40"/>
        <v>4.1522758055741828E-2</v>
      </c>
      <c r="Z56" s="200">
        <f t="shared" si="40"/>
        <v>4.1930401997267948E-2</v>
      </c>
      <c r="AA56" s="200">
        <f t="shared" si="40"/>
        <v>4.234176340890744E-2</v>
      </c>
      <c r="AB56" s="200">
        <f t="shared" si="40"/>
        <v>4.2757018256004385E-2</v>
      </c>
      <c r="AC56" s="200">
        <f t="shared" si="40"/>
        <v>4.317627446927394E-2</v>
      </c>
      <c r="AD56" s="200">
        <f t="shared" si="40"/>
        <v>4.3599606157685891E-2</v>
      </c>
      <c r="AE56" s="200">
        <f t="shared" si="40"/>
        <v>4.4027070716823713E-2</v>
      </c>
      <c r="AF56" s="200">
        <f t="shared" si="40"/>
        <v>4.4458717385000283E-2</v>
      </c>
      <c r="AG56" s="200">
        <f t="shared" si="40"/>
        <v>4.4894591523270813E-2</v>
      </c>
      <c r="AH56" s="200">
        <f t="shared" si="40"/>
        <v>4.5334736757413618E-2</v>
      </c>
      <c r="AI56" s="200">
        <f t="shared" si="40"/>
        <v>4.5779196050914232E-2</v>
      </c>
      <c r="AJ56" s="200">
        <f t="shared" si="40"/>
        <v>4.6228012243470493E-2</v>
      </c>
      <c r="AK56" s="200">
        <f t="shared" si="40"/>
        <v>4.6681228322278168E-2</v>
      </c>
      <c r="AL56" s="200">
        <f t="shared" si="40"/>
        <v>4.713888755972654E-2</v>
      </c>
      <c r="AM56" s="200">
        <f t="shared" si="40"/>
        <v>4.7601033584319233E-2</v>
      </c>
      <c r="AN56" s="200">
        <f t="shared" si="40"/>
        <v>4.8067710418227882E-2</v>
      </c>
      <c r="AO56" s="200">
        <f t="shared" si="40"/>
        <v>4.8538962498182882E-2</v>
      </c>
      <c r="AP56" s="200">
        <f t="shared" si="40"/>
        <v>4.9014834688053212E-2</v>
      </c>
      <c r="AQ56" s="200">
        <f t="shared" si="40"/>
        <v>4.9495372287291929E-2</v>
      </c>
      <c r="AR56" s="200">
        <f t="shared" si="40"/>
        <v>4.9980621037335464E-2</v>
      </c>
      <c r="AS56" s="200">
        <f t="shared" si="40"/>
        <v>5.0470627127001233E-2</v>
      </c>
      <c r="AT56" s="200">
        <f t="shared" si="40"/>
        <v>5.0965437197406011E-2</v>
      </c>
      <c r="AU56" s="200">
        <f t="shared" si="40"/>
        <v>5.1465098346666308E-2</v>
      </c>
      <c r="AV56" s="200">
        <f t="shared" si="40"/>
        <v>5.1969658134511779E-2</v>
      </c>
      <c r="AW56" s="200">
        <f t="shared" si="40"/>
        <v>5.2479164586877451E-2</v>
      </c>
      <c r="AX56" s="200">
        <f t="shared" si="40"/>
        <v>5.299366620050755E-2</v>
      </c>
      <c r="AY56" s="200">
        <f t="shared" si="40"/>
        <v>5.3513211947587985E-2</v>
      </c>
      <c r="AZ56" s="200">
        <f t="shared" si="40"/>
        <v>5.4037851280415786E-2</v>
      </c>
      <c r="BA56" s="200">
        <f t="shared" si="40"/>
        <v>5.45676341361103E-2</v>
      </c>
      <c r="BB56" s="200">
        <f t="shared" si="40"/>
        <v>5.5102610941368368E-2</v>
      </c>
      <c r="BC56" s="200">
        <f t="shared" si="40"/>
        <v>5.5642832617265187E-2</v>
      </c>
      <c r="BD56" s="200">
        <f t="shared" si="40"/>
        <v>5.6188350584101647E-2</v>
      </c>
      <c r="BE56" s="200">
        <f t="shared" si="40"/>
        <v>5.6739216766298985E-2</v>
      </c>
      <c r="BF56" s="200">
        <f t="shared" si="40"/>
        <v>5.7295483597341261E-2</v>
      </c>
      <c r="BG56" s="200">
        <f t="shared" si="40"/>
        <v>5.785720402476624E-2</v>
      </c>
      <c r="BH56" s="200">
        <f t="shared" si="40"/>
        <v>5.8424431515205155E-2</v>
      </c>
      <c r="BI56" s="200">
        <f t="shared" si="40"/>
        <v>5.8997220059471889E-2</v>
      </c>
      <c r="BJ56" s="200">
        <f t="shared" si="40"/>
        <v>5.9575624177702013E-2</v>
      </c>
      <c r="BK56" s="200">
        <f t="shared" si="40"/>
        <v>6.0159698924542232E-2</v>
      </c>
      <c r="BL56" s="200">
        <f t="shared" si="40"/>
        <v>6.0749499894390685E-2</v>
      </c>
      <c r="BM56" s="200">
        <f t="shared" si="40"/>
        <v>6.1345083226688635E-2</v>
      </c>
      <c r="BN56" s="200">
        <f t="shared" si="40"/>
        <v>6.1946505611264017E-2</v>
      </c>
      <c r="BO56" s="200">
        <f t="shared" si="40"/>
        <v>6.2553824293727397E-2</v>
      </c>
      <c r="BP56" s="200">
        <f t="shared" si="40"/>
        <v>6.3167097080920803E-2</v>
      </c>
      <c r="BQ56" s="200">
        <f t="shared" si="40"/>
        <v>6.378638234642002E-2</v>
      </c>
    </row>
    <row r="57" spans="5:69" ht="16" customHeight="1">
      <c r="E57" s="326"/>
      <c r="F57" s="328"/>
      <c r="G57" s="329"/>
      <c r="H57" s="323"/>
      <c r="I57" s="230" t="s">
        <v>301</v>
      </c>
      <c r="J57" s="200">
        <v>0</v>
      </c>
      <c r="K57" s="200">
        <f t="shared" ref="K57:BQ57" si="41">J58*$B$7</f>
        <v>4.5717768972874124E-3</v>
      </c>
      <c r="L57" s="200">
        <f t="shared" si="41"/>
        <v>6.9024866880613867E-3</v>
      </c>
      <c r="M57" s="200">
        <f t="shared" si="41"/>
        <v>8.1131023505014895E-3</v>
      </c>
      <c r="N57" s="200">
        <f t="shared" si="41"/>
        <v>8.7641146817849774E-3</v>
      </c>
      <c r="O57" s="200">
        <f t="shared" si="41"/>
        <v>9.1357734308241175E-3</v>
      </c>
      <c r="P57" s="200">
        <f t="shared" si="41"/>
        <v>9.3682078650489005E-3</v>
      </c>
      <c r="Q57" s="200">
        <f t="shared" si="41"/>
        <v>9.5314870542165531E-3</v>
      </c>
      <c r="R57" s="200">
        <f t="shared" si="41"/>
        <v>9.6606500127385392E-3</v>
      </c>
      <c r="S57" s="200">
        <f t="shared" si="41"/>
        <v>9.7732207712704182E-3</v>
      </c>
      <c r="T57" s="200">
        <f t="shared" si="41"/>
        <v>9.8779659129373497E-3</v>
      </c>
      <c r="U57" s="200">
        <f t="shared" si="41"/>
        <v>9.9792733418816205E-3</v>
      </c>
      <c r="V57" s="200">
        <f t="shared" si="41"/>
        <v>1.0079341667975451E-2</v>
      </c>
      <c r="W57" s="200">
        <f t="shared" si="41"/>
        <v>1.0179274899620745E-2</v>
      </c>
      <c r="X57" s="200">
        <f t="shared" si="41"/>
        <v>1.0279629790596656E-2</v>
      </c>
      <c r="Y57" s="200">
        <f t="shared" si="41"/>
        <v>1.0380689513935457E-2</v>
      </c>
      <c r="Z57" s="200">
        <f t="shared" si="41"/>
        <v>1.0482600499316987E-2</v>
      </c>
      <c r="AA57" s="200">
        <f t="shared" si="41"/>
        <v>1.058544085222686E-2</v>
      </c>
      <c r="AB57" s="200">
        <f t="shared" si="41"/>
        <v>1.0689254564001096E-2</v>
      </c>
      <c r="AC57" s="200">
        <f t="shared" si="41"/>
        <v>1.0794068617318485E-2</v>
      </c>
      <c r="AD57" s="200">
        <f t="shared" si="41"/>
        <v>1.0899901539421473E-2</v>
      </c>
      <c r="AE57" s="200">
        <f t="shared" si="41"/>
        <v>1.1006767679205928E-2</v>
      </c>
      <c r="AF57" s="200">
        <f t="shared" si="41"/>
        <v>1.1114679346250071E-2</v>
      </c>
      <c r="AG57" s="200">
        <f t="shared" si="41"/>
        <v>1.1223647880817703E-2</v>
      </c>
      <c r="AH57" s="200">
        <f t="shared" si="41"/>
        <v>1.1333684189353405E-2</v>
      </c>
      <c r="AI57" s="200">
        <f t="shared" si="41"/>
        <v>1.1444799012728558E-2</v>
      </c>
      <c r="AJ57" s="200">
        <f t="shared" si="41"/>
        <v>1.1557003060867623E-2</v>
      </c>
      <c r="AK57" s="200">
        <f t="shared" si="41"/>
        <v>1.1670307080569542E-2</v>
      </c>
      <c r="AL57" s="200">
        <f t="shared" si="41"/>
        <v>1.1784721889931635E-2</v>
      </c>
      <c r="AM57" s="200">
        <f t="shared" si="41"/>
        <v>1.1900258396079808E-2</v>
      </c>
      <c r="AN57" s="200">
        <f t="shared" si="41"/>
        <v>1.2016927604556971E-2</v>
      </c>
      <c r="AO57" s="200">
        <f t="shared" si="41"/>
        <v>1.213474062454572E-2</v>
      </c>
      <c r="AP57" s="200">
        <f t="shared" si="41"/>
        <v>1.2253708672013303E-2</v>
      </c>
      <c r="AQ57" s="200">
        <f t="shared" si="41"/>
        <v>1.2373843071822982E-2</v>
      </c>
      <c r="AR57" s="200">
        <f t="shared" si="41"/>
        <v>1.2495155259333866E-2</v>
      </c>
      <c r="AS57" s="200">
        <f t="shared" si="41"/>
        <v>1.2617656781750308E-2</v>
      </c>
      <c r="AT57" s="200">
        <f t="shared" si="41"/>
        <v>1.2741359299351503E-2</v>
      </c>
      <c r="AU57" s="200">
        <f t="shared" si="41"/>
        <v>1.2866274586666577E-2</v>
      </c>
      <c r="AV57" s="200">
        <f t="shared" si="41"/>
        <v>1.2992414533627945E-2</v>
      </c>
      <c r="AW57" s="200">
        <f t="shared" si="41"/>
        <v>1.3119791146719363E-2</v>
      </c>
      <c r="AX57" s="200">
        <f t="shared" si="41"/>
        <v>1.3248416550126887E-2</v>
      </c>
      <c r="AY57" s="200">
        <f t="shared" si="41"/>
        <v>1.3378302986896996E-2</v>
      </c>
      <c r="AZ57" s="200">
        <f t="shared" si="41"/>
        <v>1.3509462820103946E-2</v>
      </c>
      <c r="BA57" s="200">
        <f t="shared" si="41"/>
        <v>1.3641908534027575E-2</v>
      </c>
      <c r="BB57" s="200">
        <f t="shared" si="41"/>
        <v>1.3775652735342092E-2</v>
      </c>
      <c r="BC57" s="200">
        <f t="shared" si="41"/>
        <v>1.3910708154316297E-2</v>
      </c>
      <c r="BD57" s="200">
        <f t="shared" si="41"/>
        <v>1.4047087646025412E-2</v>
      </c>
      <c r="BE57" s="200">
        <f t="shared" si="41"/>
        <v>1.4184804191574746E-2</v>
      </c>
      <c r="BF57" s="200">
        <f t="shared" si="41"/>
        <v>1.4323870899335315E-2</v>
      </c>
      <c r="BG57" s="200">
        <f t="shared" si="41"/>
        <v>1.446430100619156E-2</v>
      </c>
      <c r="BH57" s="200">
        <f t="shared" si="41"/>
        <v>1.4606107878801289E-2</v>
      </c>
      <c r="BI57" s="200">
        <f t="shared" si="41"/>
        <v>1.4749305014867972E-2</v>
      </c>
      <c r="BJ57" s="200">
        <f t="shared" si="41"/>
        <v>1.4893906044425503E-2</v>
      </c>
      <c r="BK57" s="200">
        <f t="shared" si="41"/>
        <v>1.5039924731135558E-2</v>
      </c>
      <c r="BL57" s="200">
        <f t="shared" si="41"/>
        <v>1.5187374973597671E-2</v>
      </c>
      <c r="BM57" s="200">
        <f t="shared" si="41"/>
        <v>1.5336270806672159E-2</v>
      </c>
      <c r="BN57" s="200">
        <f t="shared" si="41"/>
        <v>1.5486626402816004E-2</v>
      </c>
      <c r="BO57" s="200">
        <f t="shared" si="41"/>
        <v>1.5638456073431849E-2</v>
      </c>
      <c r="BP57" s="200">
        <f t="shared" si="41"/>
        <v>1.5791774270230201E-2</v>
      </c>
      <c r="BQ57" s="200">
        <f t="shared" si="41"/>
        <v>1.5946595586605005E-2</v>
      </c>
    </row>
    <row r="58" spans="5:69" ht="16" customHeight="1">
      <c r="E58" s="326"/>
      <c r="F58" s="328"/>
      <c r="G58" s="329"/>
      <c r="H58" s="323"/>
      <c r="I58" s="230" t="s">
        <v>295</v>
      </c>
      <c r="J58" s="200">
        <f>J55+J56+J57</f>
        <v>4.571776897287412E-2</v>
      </c>
      <c r="K58" s="200">
        <f>K55+K56+K57</f>
        <v>6.9024866880613864E-2</v>
      </c>
      <c r="L58" s="200">
        <f t="shared" ref="L58:BQ58" si="42">L55+L56+L57</f>
        <v>8.1131023505014888E-2</v>
      </c>
      <c r="M58" s="200">
        <f t="shared" si="42"/>
        <v>8.7641146817849777E-2</v>
      </c>
      <c r="N58" s="200">
        <f t="shared" si="42"/>
        <v>9.1357734308241179E-2</v>
      </c>
      <c r="O58" s="200">
        <f t="shared" si="42"/>
        <v>9.3682078650488998E-2</v>
      </c>
      <c r="P58" s="200">
        <f t="shared" si="42"/>
        <v>9.5314870542165531E-2</v>
      </c>
      <c r="Q58" s="200">
        <f t="shared" si="42"/>
        <v>9.6606500127385392E-2</v>
      </c>
      <c r="R58" s="200">
        <f t="shared" si="42"/>
        <v>9.7732207712704175E-2</v>
      </c>
      <c r="S58" s="200">
        <f t="shared" si="42"/>
        <v>9.877965912937349E-2</v>
      </c>
      <c r="T58" s="200">
        <f t="shared" si="42"/>
        <v>9.9792733418816199E-2</v>
      </c>
      <c r="U58" s="200">
        <f t="shared" si="42"/>
        <v>0.1007934166797545</v>
      </c>
      <c r="V58" s="200">
        <f t="shared" si="42"/>
        <v>0.10179274899620744</v>
      </c>
      <c r="W58" s="200">
        <f t="shared" si="42"/>
        <v>0.10279629790596655</v>
      </c>
      <c r="X58" s="200">
        <f t="shared" si="42"/>
        <v>0.10380689513935457</v>
      </c>
      <c r="Y58" s="200">
        <f t="shared" si="42"/>
        <v>0.10482600499316987</v>
      </c>
      <c r="Z58" s="200">
        <f t="shared" si="42"/>
        <v>0.1058544085222686</v>
      </c>
      <c r="AA58" s="200">
        <f t="shared" si="42"/>
        <v>0.10689254564001095</v>
      </c>
      <c r="AB58" s="200">
        <f t="shared" si="42"/>
        <v>0.10794068617318484</v>
      </c>
      <c r="AC58" s="200">
        <f t="shared" si="42"/>
        <v>0.10899901539421472</v>
      </c>
      <c r="AD58" s="200">
        <f t="shared" si="42"/>
        <v>0.11006767679205928</v>
      </c>
      <c r="AE58" s="200">
        <f t="shared" si="42"/>
        <v>0.1111467934625007</v>
      </c>
      <c r="AF58" s="200">
        <f t="shared" si="42"/>
        <v>0.11223647880817703</v>
      </c>
      <c r="AG58" s="200">
        <f t="shared" si="42"/>
        <v>0.11333684189353405</v>
      </c>
      <c r="AH58" s="200">
        <f t="shared" si="42"/>
        <v>0.11444799012728557</v>
      </c>
      <c r="AI58" s="200">
        <f t="shared" si="42"/>
        <v>0.11557003060867622</v>
      </c>
      <c r="AJ58" s="200">
        <f t="shared" si="42"/>
        <v>0.11670307080569541</v>
      </c>
      <c r="AK58" s="200">
        <f t="shared" si="42"/>
        <v>0.11784721889931635</v>
      </c>
      <c r="AL58" s="200">
        <f t="shared" si="42"/>
        <v>0.11900258396079808</v>
      </c>
      <c r="AM58" s="200">
        <f t="shared" si="42"/>
        <v>0.12016927604556971</v>
      </c>
      <c r="AN58" s="200">
        <f t="shared" si="42"/>
        <v>0.1213474062454572</v>
      </c>
      <c r="AO58" s="200">
        <f t="shared" si="42"/>
        <v>0.12253708672013303</v>
      </c>
      <c r="AP58" s="200">
        <f t="shared" si="42"/>
        <v>0.12373843071822982</v>
      </c>
      <c r="AQ58" s="200">
        <f t="shared" si="42"/>
        <v>0.12495155259333865</v>
      </c>
      <c r="AR58" s="200">
        <f t="shared" si="42"/>
        <v>0.12617656781750308</v>
      </c>
      <c r="AS58" s="200">
        <f t="shared" si="42"/>
        <v>0.12741359299351501</v>
      </c>
      <c r="AT58" s="200">
        <f t="shared" si="42"/>
        <v>0.12866274586666576</v>
      </c>
      <c r="AU58" s="200">
        <f t="shared" si="42"/>
        <v>0.12992414533627944</v>
      </c>
      <c r="AV58" s="200">
        <f t="shared" si="42"/>
        <v>0.13119791146719362</v>
      </c>
      <c r="AW58" s="200">
        <f t="shared" si="42"/>
        <v>0.13248416550126887</v>
      </c>
      <c r="AX58" s="200">
        <f t="shared" si="42"/>
        <v>0.13378302986896995</v>
      </c>
      <c r="AY58" s="200">
        <f t="shared" si="42"/>
        <v>0.13509462820103946</v>
      </c>
      <c r="AZ58" s="200">
        <f t="shared" si="42"/>
        <v>0.13641908534027575</v>
      </c>
      <c r="BA58" s="200">
        <f t="shared" si="42"/>
        <v>0.13775652735342092</v>
      </c>
      <c r="BB58" s="200">
        <f t="shared" si="42"/>
        <v>0.13910708154316295</v>
      </c>
      <c r="BC58" s="200">
        <f t="shared" si="42"/>
        <v>0.14047087646025411</v>
      </c>
      <c r="BD58" s="200">
        <f t="shared" si="42"/>
        <v>0.14184804191574746</v>
      </c>
      <c r="BE58" s="200">
        <f t="shared" si="42"/>
        <v>0.14323870899335314</v>
      </c>
      <c r="BF58" s="200">
        <f t="shared" si="42"/>
        <v>0.1446430100619156</v>
      </c>
      <c r="BG58" s="200">
        <f t="shared" si="42"/>
        <v>0.14606107878801289</v>
      </c>
      <c r="BH58" s="200">
        <f t="shared" si="42"/>
        <v>0.14749305014867972</v>
      </c>
      <c r="BI58" s="200">
        <f t="shared" si="42"/>
        <v>0.14893906044425503</v>
      </c>
      <c r="BJ58" s="200">
        <f t="shared" si="42"/>
        <v>0.15039924731135557</v>
      </c>
      <c r="BK58" s="200">
        <f t="shared" si="42"/>
        <v>0.1518737497359767</v>
      </c>
      <c r="BL58" s="200">
        <f t="shared" si="42"/>
        <v>0.15336270806672159</v>
      </c>
      <c r="BM58" s="200">
        <f t="shared" si="42"/>
        <v>0.15486626402816003</v>
      </c>
      <c r="BN58" s="200">
        <f t="shared" si="42"/>
        <v>0.15638456073431847</v>
      </c>
      <c r="BO58" s="200">
        <f t="shared" si="42"/>
        <v>0.15791774270230199</v>
      </c>
      <c r="BP58" s="200">
        <f t="shared" si="42"/>
        <v>0.15946595586605006</v>
      </c>
      <c r="BQ58" s="200">
        <f t="shared" si="42"/>
        <v>0.161029347590227</v>
      </c>
    </row>
    <row r="59" spans="5:69" ht="16" customHeight="1">
      <c r="E59" s="326"/>
      <c r="F59" s="328"/>
      <c r="G59" s="329"/>
      <c r="H59" s="323"/>
      <c r="I59" s="230" t="s">
        <v>326</v>
      </c>
      <c r="J59" s="219">
        <f>Variables!$E$23</f>
        <v>90000</v>
      </c>
      <c r="K59" s="219">
        <f>Variables!$E$23</f>
        <v>90000</v>
      </c>
      <c r="L59" s="219">
        <f>Variables!$E$23</f>
        <v>90000</v>
      </c>
      <c r="M59" s="219">
        <f>Variables!$E$23</f>
        <v>90000</v>
      </c>
      <c r="N59" s="219">
        <f>Variables!$E$23</f>
        <v>90000</v>
      </c>
      <c r="O59" s="219">
        <f>Variables!$E$23</f>
        <v>90000</v>
      </c>
      <c r="P59" s="219">
        <f>Variables!$E$23</f>
        <v>90000</v>
      </c>
      <c r="Q59" s="219">
        <f>Variables!$E$23</f>
        <v>90000</v>
      </c>
      <c r="R59" s="219">
        <f>Variables!$E$23</f>
        <v>90000</v>
      </c>
      <c r="S59" s="219">
        <f>Variables!$E$23</f>
        <v>90000</v>
      </c>
      <c r="T59" s="219">
        <f>Variables!$E$23</f>
        <v>90000</v>
      </c>
      <c r="U59" s="219">
        <f>Variables!$E$23</f>
        <v>90000</v>
      </c>
      <c r="V59" s="219">
        <f>Variables!$E$23</f>
        <v>90000</v>
      </c>
      <c r="W59" s="219">
        <f>Variables!$E$23</f>
        <v>90000</v>
      </c>
      <c r="X59" s="219">
        <f>Variables!$E$23</f>
        <v>90000</v>
      </c>
      <c r="Y59" s="219">
        <f>Variables!$E$23</f>
        <v>90000</v>
      </c>
      <c r="Z59" s="219">
        <f>Variables!$E$23</f>
        <v>90000</v>
      </c>
      <c r="AA59" s="219">
        <f>Variables!$E$23</f>
        <v>90000</v>
      </c>
      <c r="AB59" s="219">
        <f>Variables!$E$23</f>
        <v>90000</v>
      </c>
      <c r="AC59" s="219">
        <f>Variables!$E$23</f>
        <v>90000</v>
      </c>
      <c r="AD59" s="219">
        <f>Variables!$E$23</f>
        <v>90000</v>
      </c>
      <c r="AE59" s="219">
        <f>Variables!$E$23</f>
        <v>90000</v>
      </c>
      <c r="AF59" s="219">
        <f>Variables!$E$23</f>
        <v>90000</v>
      </c>
      <c r="AG59" s="219">
        <f>Variables!$E$23</f>
        <v>90000</v>
      </c>
      <c r="AH59" s="219">
        <f>Variables!$E$23</f>
        <v>90000</v>
      </c>
      <c r="AI59" s="219">
        <f>Variables!$E$23</f>
        <v>90000</v>
      </c>
      <c r="AJ59" s="219">
        <f>Variables!$E$23</f>
        <v>90000</v>
      </c>
      <c r="AK59" s="219">
        <f>Variables!$E$23</f>
        <v>90000</v>
      </c>
      <c r="AL59" s="219">
        <f>Variables!$E$23</f>
        <v>90000</v>
      </c>
      <c r="AM59" s="219">
        <f>Variables!$E$23</f>
        <v>90000</v>
      </c>
      <c r="AN59" s="219">
        <f>Variables!$E$23</f>
        <v>90000</v>
      </c>
      <c r="AO59" s="219">
        <f>Variables!$E$23</f>
        <v>90000</v>
      </c>
      <c r="AP59" s="219">
        <f>Variables!$E$23</f>
        <v>90000</v>
      </c>
      <c r="AQ59" s="219">
        <f>Variables!$E$23</f>
        <v>90000</v>
      </c>
      <c r="AR59" s="219">
        <f>Variables!$E$23</f>
        <v>90000</v>
      </c>
      <c r="AS59" s="219">
        <f>Variables!$E$23</f>
        <v>90000</v>
      </c>
      <c r="AT59" s="219">
        <f>Variables!$E$23</f>
        <v>90000</v>
      </c>
      <c r="AU59" s="219">
        <f>Variables!$E$23</f>
        <v>90000</v>
      </c>
      <c r="AV59" s="219">
        <f>Variables!$E$23</f>
        <v>90000</v>
      </c>
      <c r="AW59" s="219">
        <f>Variables!$E$23</f>
        <v>90000</v>
      </c>
      <c r="AX59" s="219">
        <f>Variables!$E$23</f>
        <v>90000</v>
      </c>
      <c r="AY59" s="219">
        <f>Variables!$E$23</f>
        <v>90000</v>
      </c>
      <c r="AZ59" s="219">
        <f>Variables!$E$23</f>
        <v>90000</v>
      </c>
      <c r="BA59" s="219">
        <f>Variables!$E$23</f>
        <v>90000</v>
      </c>
      <c r="BB59" s="219">
        <f>Variables!$E$23</f>
        <v>90000</v>
      </c>
      <c r="BC59" s="219">
        <f>Variables!$E$23</f>
        <v>90000</v>
      </c>
      <c r="BD59" s="219">
        <f>Variables!$E$23</f>
        <v>90000</v>
      </c>
      <c r="BE59" s="219">
        <f>Variables!$E$23</f>
        <v>90000</v>
      </c>
      <c r="BF59" s="219">
        <f>Variables!$E$23</f>
        <v>90000</v>
      </c>
      <c r="BG59" s="219">
        <f>Variables!$E$23</f>
        <v>90000</v>
      </c>
      <c r="BH59" s="219">
        <f>Variables!$E$23</f>
        <v>90000</v>
      </c>
      <c r="BI59" s="219">
        <f>Variables!$E$23</f>
        <v>90000</v>
      </c>
      <c r="BJ59" s="219">
        <f>Variables!$E$23</f>
        <v>90000</v>
      </c>
      <c r="BK59" s="219">
        <f>Variables!$E$23</f>
        <v>90000</v>
      </c>
      <c r="BL59" s="219">
        <f>Variables!$E$23</f>
        <v>90000</v>
      </c>
      <c r="BM59" s="219">
        <f>Variables!$E$23</f>
        <v>90000</v>
      </c>
      <c r="BN59" s="219">
        <f>Variables!$E$23</f>
        <v>90000</v>
      </c>
      <c r="BO59" s="219">
        <f>Variables!$E$23</f>
        <v>90000</v>
      </c>
      <c r="BP59" s="219">
        <f>Variables!$E$23</f>
        <v>90000</v>
      </c>
      <c r="BQ59" s="219">
        <f>Variables!$E$23</f>
        <v>90000</v>
      </c>
    </row>
    <row r="60" spans="5:69" ht="16" customHeight="1">
      <c r="E60" s="326"/>
      <c r="F60" s="328"/>
      <c r="G60" s="329"/>
      <c r="H60" s="323"/>
      <c r="I60" s="230" t="s">
        <v>446</v>
      </c>
      <c r="J60" s="204">
        <f t="shared" ref="J60:BQ60" si="43">J59*$B$9</f>
        <v>16200</v>
      </c>
      <c r="K60" s="204">
        <f t="shared" si="43"/>
        <v>16200</v>
      </c>
      <c r="L60" s="204">
        <f t="shared" si="43"/>
        <v>16200</v>
      </c>
      <c r="M60" s="204">
        <f t="shared" si="43"/>
        <v>16200</v>
      </c>
      <c r="N60" s="204">
        <f t="shared" si="43"/>
        <v>16200</v>
      </c>
      <c r="O60" s="204">
        <f t="shared" si="43"/>
        <v>16200</v>
      </c>
      <c r="P60" s="204">
        <f t="shared" si="43"/>
        <v>16200</v>
      </c>
      <c r="Q60" s="204">
        <f t="shared" si="43"/>
        <v>16200</v>
      </c>
      <c r="R60" s="204">
        <f t="shared" si="43"/>
        <v>16200</v>
      </c>
      <c r="S60" s="204">
        <f t="shared" si="43"/>
        <v>16200</v>
      </c>
      <c r="T60" s="204">
        <f t="shared" si="43"/>
        <v>16200</v>
      </c>
      <c r="U60" s="204">
        <f t="shared" si="43"/>
        <v>16200</v>
      </c>
      <c r="V60" s="204">
        <f t="shared" si="43"/>
        <v>16200</v>
      </c>
      <c r="W60" s="204">
        <f t="shared" si="43"/>
        <v>16200</v>
      </c>
      <c r="X60" s="204">
        <f t="shared" si="43"/>
        <v>16200</v>
      </c>
      <c r="Y60" s="204">
        <f t="shared" si="43"/>
        <v>16200</v>
      </c>
      <c r="Z60" s="204">
        <f t="shared" si="43"/>
        <v>16200</v>
      </c>
      <c r="AA60" s="204">
        <f t="shared" si="43"/>
        <v>16200</v>
      </c>
      <c r="AB60" s="204">
        <f t="shared" si="43"/>
        <v>16200</v>
      </c>
      <c r="AC60" s="204">
        <f t="shared" si="43"/>
        <v>16200</v>
      </c>
      <c r="AD60" s="204">
        <f t="shared" si="43"/>
        <v>16200</v>
      </c>
      <c r="AE60" s="204">
        <f t="shared" si="43"/>
        <v>16200</v>
      </c>
      <c r="AF60" s="204">
        <f t="shared" si="43"/>
        <v>16200</v>
      </c>
      <c r="AG60" s="204">
        <f t="shared" si="43"/>
        <v>16200</v>
      </c>
      <c r="AH60" s="204">
        <f t="shared" si="43"/>
        <v>16200</v>
      </c>
      <c r="AI60" s="204">
        <f t="shared" si="43"/>
        <v>16200</v>
      </c>
      <c r="AJ60" s="204">
        <f t="shared" si="43"/>
        <v>16200</v>
      </c>
      <c r="AK60" s="204">
        <f t="shared" si="43"/>
        <v>16200</v>
      </c>
      <c r="AL60" s="204">
        <f t="shared" si="43"/>
        <v>16200</v>
      </c>
      <c r="AM60" s="204">
        <f t="shared" si="43"/>
        <v>16200</v>
      </c>
      <c r="AN60" s="204">
        <f t="shared" si="43"/>
        <v>16200</v>
      </c>
      <c r="AO60" s="204">
        <f t="shared" si="43"/>
        <v>16200</v>
      </c>
      <c r="AP60" s="204">
        <f t="shared" si="43"/>
        <v>16200</v>
      </c>
      <c r="AQ60" s="204">
        <f t="shared" si="43"/>
        <v>16200</v>
      </c>
      <c r="AR60" s="204">
        <f t="shared" si="43"/>
        <v>16200</v>
      </c>
      <c r="AS60" s="204">
        <f t="shared" si="43"/>
        <v>16200</v>
      </c>
      <c r="AT60" s="204">
        <f t="shared" si="43"/>
        <v>16200</v>
      </c>
      <c r="AU60" s="204">
        <f t="shared" si="43"/>
        <v>16200</v>
      </c>
      <c r="AV60" s="204">
        <f t="shared" si="43"/>
        <v>16200</v>
      </c>
      <c r="AW60" s="204">
        <f t="shared" si="43"/>
        <v>16200</v>
      </c>
      <c r="AX60" s="204">
        <f t="shared" si="43"/>
        <v>16200</v>
      </c>
      <c r="AY60" s="204">
        <f t="shared" si="43"/>
        <v>16200</v>
      </c>
      <c r="AZ60" s="204">
        <f t="shared" si="43"/>
        <v>16200</v>
      </c>
      <c r="BA60" s="204">
        <f t="shared" si="43"/>
        <v>16200</v>
      </c>
      <c r="BB60" s="204">
        <f t="shared" si="43"/>
        <v>16200</v>
      </c>
      <c r="BC60" s="204">
        <f t="shared" si="43"/>
        <v>16200</v>
      </c>
      <c r="BD60" s="204">
        <f t="shared" si="43"/>
        <v>16200</v>
      </c>
      <c r="BE60" s="204">
        <f t="shared" si="43"/>
        <v>16200</v>
      </c>
      <c r="BF60" s="204">
        <f t="shared" si="43"/>
        <v>16200</v>
      </c>
      <c r="BG60" s="204">
        <f t="shared" si="43"/>
        <v>16200</v>
      </c>
      <c r="BH60" s="204">
        <f t="shared" si="43"/>
        <v>16200</v>
      </c>
      <c r="BI60" s="204">
        <f t="shared" si="43"/>
        <v>16200</v>
      </c>
      <c r="BJ60" s="204">
        <f t="shared" si="43"/>
        <v>16200</v>
      </c>
      <c r="BK60" s="204">
        <f t="shared" si="43"/>
        <v>16200</v>
      </c>
      <c r="BL60" s="204">
        <f t="shared" si="43"/>
        <v>16200</v>
      </c>
      <c r="BM60" s="204">
        <f t="shared" si="43"/>
        <v>16200</v>
      </c>
      <c r="BN60" s="204">
        <f t="shared" si="43"/>
        <v>16200</v>
      </c>
      <c r="BO60" s="204">
        <f t="shared" si="43"/>
        <v>16200</v>
      </c>
      <c r="BP60" s="204">
        <f t="shared" si="43"/>
        <v>16200</v>
      </c>
      <c r="BQ60" s="204">
        <f t="shared" si="43"/>
        <v>16200</v>
      </c>
    </row>
    <row r="61" spans="5:69" ht="16" customHeight="1">
      <c r="E61" s="326"/>
      <c r="F61" s="328"/>
      <c r="G61" s="329"/>
      <c r="H61" s="323"/>
      <c r="I61" s="230" t="s">
        <v>346</v>
      </c>
      <c r="J61" s="204">
        <f>J58*J59</f>
        <v>4114.599207558671</v>
      </c>
      <c r="K61" s="204">
        <f>K58*K59</f>
        <v>6212.2380192552473</v>
      </c>
      <c r="L61" s="204">
        <f t="shared" ref="L61:BQ61" si="44">L58*L59</f>
        <v>7301.7921154513397</v>
      </c>
      <c r="M61" s="204">
        <f t="shared" si="44"/>
        <v>7887.7032136064799</v>
      </c>
      <c r="N61" s="204">
        <f t="shared" si="44"/>
        <v>8222.1960877417059</v>
      </c>
      <c r="O61" s="204">
        <f t="shared" si="44"/>
        <v>8431.3870785440104</v>
      </c>
      <c r="P61" s="204">
        <f t="shared" si="44"/>
        <v>8578.3383487948977</v>
      </c>
      <c r="Q61" s="204">
        <f t="shared" si="44"/>
        <v>8694.5850114646855</v>
      </c>
      <c r="R61" s="204">
        <f t="shared" si="44"/>
        <v>8795.8986941433759</v>
      </c>
      <c r="S61" s="204">
        <f t="shared" si="44"/>
        <v>8890.1693216436142</v>
      </c>
      <c r="T61" s="204">
        <f t="shared" si="44"/>
        <v>8981.3460076934571</v>
      </c>
      <c r="U61" s="204">
        <f t="shared" si="44"/>
        <v>9071.4075011779041</v>
      </c>
      <c r="V61" s="204">
        <f t="shared" si="44"/>
        <v>9161.3474096586688</v>
      </c>
      <c r="W61" s="204">
        <f t="shared" si="44"/>
        <v>9251.6668115369885</v>
      </c>
      <c r="X61" s="204">
        <f t="shared" si="44"/>
        <v>9342.6205625419116</v>
      </c>
      <c r="Y61" s="204">
        <f t="shared" si="44"/>
        <v>9434.3404493852886</v>
      </c>
      <c r="Z61" s="204">
        <f t="shared" si="44"/>
        <v>9526.8967670041748</v>
      </c>
      <c r="AA61" s="204">
        <f t="shared" si="44"/>
        <v>9620.3291076009864</v>
      </c>
      <c r="AB61" s="204">
        <f t="shared" si="44"/>
        <v>9714.661755586636</v>
      </c>
      <c r="AC61" s="204">
        <f t="shared" si="44"/>
        <v>9809.911385479325</v>
      </c>
      <c r="AD61" s="204">
        <f t="shared" si="44"/>
        <v>9906.0909112853351</v>
      </c>
      <c r="AE61" s="204">
        <f t="shared" si="44"/>
        <v>10003.211411625063</v>
      </c>
      <c r="AF61" s="204">
        <f t="shared" si="44"/>
        <v>10101.283092735932</v>
      </c>
      <c r="AG61" s="204">
        <f t="shared" si="44"/>
        <v>10200.315770418065</v>
      </c>
      <c r="AH61" s="204">
        <f t="shared" si="44"/>
        <v>10300.319111455701</v>
      </c>
      <c r="AI61" s="204">
        <f t="shared" si="44"/>
        <v>10401.30275478086</v>
      </c>
      <c r="AJ61" s="204">
        <f t="shared" si="44"/>
        <v>10503.276372512586</v>
      </c>
      <c r="AK61" s="204">
        <f t="shared" si="44"/>
        <v>10606.249700938472</v>
      </c>
      <c r="AL61" s="204">
        <f t="shared" si="44"/>
        <v>10710.232556471827</v>
      </c>
      <c r="AM61" s="204">
        <f t="shared" si="44"/>
        <v>10815.234844101273</v>
      </c>
      <c r="AN61" s="204">
        <f t="shared" si="44"/>
        <v>10921.266562091148</v>
      </c>
      <c r="AO61" s="204">
        <f t="shared" si="44"/>
        <v>11028.337804811972</v>
      </c>
      <c r="AP61" s="204">
        <f t="shared" si="44"/>
        <v>11136.458764640684</v>
      </c>
      <c r="AQ61" s="204">
        <f t="shared" si="44"/>
        <v>11245.639733400478</v>
      </c>
      <c r="AR61" s="204">
        <f t="shared" si="44"/>
        <v>11355.891103575277</v>
      </c>
      <c r="AS61" s="204">
        <f t="shared" si="44"/>
        <v>11467.223369416351</v>
      </c>
      <c r="AT61" s="204">
        <f t="shared" si="44"/>
        <v>11579.647127999919</v>
      </c>
      <c r="AU61" s="204">
        <f t="shared" si="44"/>
        <v>11693.173080265149</v>
      </c>
      <c r="AV61" s="204">
        <f t="shared" si="44"/>
        <v>11807.812032047426</v>
      </c>
      <c r="AW61" s="204">
        <f t="shared" si="44"/>
        <v>11923.5748951142</v>
      </c>
      <c r="AX61" s="204">
        <f t="shared" si="44"/>
        <v>12040.472688207296</v>
      </c>
      <c r="AY61" s="204">
        <f t="shared" si="44"/>
        <v>12158.51653809355</v>
      </c>
      <c r="AZ61" s="204">
        <f t="shared" si="44"/>
        <v>12277.717680624817</v>
      </c>
      <c r="BA61" s="204">
        <f t="shared" si="44"/>
        <v>12398.087461807883</v>
      </c>
      <c r="BB61" s="204">
        <f t="shared" si="44"/>
        <v>12519.637338884666</v>
      </c>
      <c r="BC61" s="204">
        <f t="shared" si="44"/>
        <v>12642.37888142287</v>
      </c>
      <c r="BD61" s="204">
        <f t="shared" si="44"/>
        <v>12766.32377241727</v>
      </c>
      <c r="BE61" s="204">
        <f t="shared" si="44"/>
        <v>12891.483809401783</v>
      </c>
      <c r="BF61" s="204">
        <f t="shared" si="44"/>
        <v>13017.870905572405</v>
      </c>
      <c r="BG61" s="204">
        <f t="shared" si="44"/>
        <v>13145.497090921161</v>
      </c>
      <c r="BH61" s="204">
        <f t="shared" si="44"/>
        <v>13274.374513381175</v>
      </c>
      <c r="BI61" s="204">
        <f t="shared" si="44"/>
        <v>13404.515439982953</v>
      </c>
      <c r="BJ61" s="204">
        <f t="shared" si="44"/>
        <v>13535.932258022001</v>
      </c>
      <c r="BK61" s="204">
        <f t="shared" si="44"/>
        <v>13668.637476237904</v>
      </c>
      <c r="BL61" s="204">
        <f t="shared" si="44"/>
        <v>13802.643726004942</v>
      </c>
      <c r="BM61" s="204">
        <f t="shared" si="44"/>
        <v>13937.963762534402</v>
      </c>
      <c r="BN61" s="204">
        <f t="shared" si="44"/>
        <v>14074.610466088663</v>
      </c>
      <c r="BO61" s="204">
        <f t="shared" si="44"/>
        <v>14212.596843207179</v>
      </c>
      <c r="BP61" s="204">
        <f t="shared" si="44"/>
        <v>14351.936027944505</v>
      </c>
      <c r="BQ61" s="204">
        <f t="shared" si="44"/>
        <v>14492.641283120429</v>
      </c>
    </row>
    <row r="62" spans="5:69" ht="16" customHeight="1">
      <c r="E62" s="326"/>
      <c r="F62" s="328"/>
      <c r="G62" s="329"/>
      <c r="H62" s="323"/>
      <c r="I62" s="230" t="s">
        <v>447</v>
      </c>
      <c r="J62" s="204">
        <f t="shared" ref="J62:BQ62" si="45">J61*$B$9</f>
        <v>740.62785736056071</v>
      </c>
      <c r="K62" s="204">
        <f t="shared" si="45"/>
        <v>1118.2028434659444</v>
      </c>
      <c r="L62" s="204">
        <f t="shared" si="45"/>
        <v>1314.3225807812412</v>
      </c>
      <c r="M62" s="204">
        <f t="shared" si="45"/>
        <v>1419.7865784491664</v>
      </c>
      <c r="N62" s="204">
        <f t="shared" si="45"/>
        <v>1479.995295793507</v>
      </c>
      <c r="O62" s="204">
        <f t="shared" si="45"/>
        <v>1517.6496741379219</v>
      </c>
      <c r="P62" s="204">
        <f t="shared" si="45"/>
        <v>1544.1009027830814</v>
      </c>
      <c r="Q62" s="204">
        <f t="shared" si="45"/>
        <v>1565.0253020636433</v>
      </c>
      <c r="R62" s="204">
        <f t="shared" si="45"/>
        <v>1583.2617649458075</v>
      </c>
      <c r="S62" s="204">
        <f t="shared" si="45"/>
        <v>1600.2304778958505</v>
      </c>
      <c r="T62" s="204">
        <f t="shared" si="45"/>
        <v>1616.6422813848221</v>
      </c>
      <c r="U62" s="204">
        <f t="shared" si="45"/>
        <v>1632.8533502120226</v>
      </c>
      <c r="V62" s="204">
        <f t="shared" si="45"/>
        <v>1649.0425337385602</v>
      </c>
      <c r="W62" s="204">
        <f t="shared" si="45"/>
        <v>1665.3000260766578</v>
      </c>
      <c r="X62" s="204">
        <f t="shared" si="45"/>
        <v>1681.6717012575441</v>
      </c>
      <c r="Y62" s="204">
        <f t="shared" si="45"/>
        <v>1698.1812808893519</v>
      </c>
      <c r="Z62" s="204">
        <f t="shared" si="45"/>
        <v>1714.8414180607515</v>
      </c>
      <c r="AA62" s="204">
        <f t="shared" si="45"/>
        <v>1731.6592393681774</v>
      </c>
      <c r="AB62" s="204">
        <f t="shared" si="45"/>
        <v>1748.6391160055944</v>
      </c>
      <c r="AC62" s="204">
        <f t="shared" si="45"/>
        <v>1765.7840493862784</v>
      </c>
      <c r="AD62" s="204">
        <f t="shared" si="45"/>
        <v>1783.0963640313603</v>
      </c>
      <c r="AE62" s="204">
        <f t="shared" si="45"/>
        <v>1800.5780540925114</v>
      </c>
      <c r="AF62" s="204">
        <f t="shared" si="45"/>
        <v>1818.2309566924678</v>
      </c>
      <c r="AG62" s="204">
        <f t="shared" si="45"/>
        <v>1836.0568386752516</v>
      </c>
      <c r="AH62" s="204">
        <f t="shared" si="45"/>
        <v>1854.0574400620262</v>
      </c>
      <c r="AI62" s="204">
        <f t="shared" si="45"/>
        <v>1872.2344958605547</v>
      </c>
      <c r="AJ62" s="204">
        <f t="shared" si="45"/>
        <v>1890.5897470522655</v>
      </c>
      <c r="AK62" s="204">
        <f t="shared" si="45"/>
        <v>1909.1249461689249</v>
      </c>
      <c r="AL62" s="204">
        <f t="shared" si="45"/>
        <v>1927.8418601649287</v>
      </c>
      <c r="AM62" s="204">
        <f t="shared" si="45"/>
        <v>1946.7422719382291</v>
      </c>
      <c r="AN62" s="204">
        <f t="shared" si="45"/>
        <v>1965.8279811764066</v>
      </c>
      <c r="AO62" s="204">
        <f t="shared" si="45"/>
        <v>1985.1008048661549</v>
      </c>
      <c r="AP62" s="204">
        <f t="shared" si="45"/>
        <v>2004.5625776353229</v>
      </c>
      <c r="AQ62" s="204">
        <f t="shared" si="45"/>
        <v>2024.215152012086</v>
      </c>
      <c r="AR62" s="204">
        <f t="shared" si="45"/>
        <v>2044.0603986435499</v>
      </c>
      <c r="AS62" s="204">
        <f t="shared" si="45"/>
        <v>2064.100206494943</v>
      </c>
      <c r="AT62" s="204">
        <f t="shared" si="45"/>
        <v>2084.3364830399851</v>
      </c>
      <c r="AU62" s="204">
        <f t="shared" si="45"/>
        <v>2104.771154447727</v>
      </c>
      <c r="AV62" s="204">
        <f t="shared" si="45"/>
        <v>2125.4061657685365</v>
      </c>
      <c r="AW62" s="204">
        <f t="shared" si="45"/>
        <v>2146.2434811205558</v>
      </c>
      <c r="AX62" s="204">
        <f t="shared" si="45"/>
        <v>2167.2850838773129</v>
      </c>
      <c r="AY62" s="204">
        <f t="shared" si="45"/>
        <v>2188.532976856839</v>
      </c>
      <c r="AZ62" s="204">
        <f t="shared" si="45"/>
        <v>2209.9891825124669</v>
      </c>
      <c r="BA62" s="204">
        <f t="shared" si="45"/>
        <v>2231.6557431254191</v>
      </c>
      <c r="BB62" s="204">
        <f t="shared" si="45"/>
        <v>2253.5347209992397</v>
      </c>
      <c r="BC62" s="204">
        <f t="shared" si="45"/>
        <v>2275.6281986561166</v>
      </c>
      <c r="BD62" s="204">
        <f t="shared" si="45"/>
        <v>2297.9382790351087</v>
      </c>
      <c r="BE62" s="204">
        <f t="shared" si="45"/>
        <v>2320.4670856923208</v>
      </c>
      <c r="BF62" s="204">
        <f t="shared" si="45"/>
        <v>2343.2167630030326</v>
      </c>
      <c r="BG62" s="204">
        <f t="shared" si="45"/>
        <v>2366.1894763658088</v>
      </c>
      <c r="BH62" s="204">
        <f t="shared" si="45"/>
        <v>2389.3874124086115</v>
      </c>
      <c r="BI62" s="204">
        <f t="shared" si="45"/>
        <v>2412.8127791969314</v>
      </c>
      <c r="BJ62" s="204">
        <f t="shared" si="45"/>
        <v>2436.4678064439599</v>
      </c>
      <c r="BK62" s="204">
        <f t="shared" si="45"/>
        <v>2460.3547457228224</v>
      </c>
      <c r="BL62" s="204">
        <f t="shared" si="45"/>
        <v>2484.4758706808893</v>
      </c>
      <c r="BM62" s="204">
        <f t="shared" si="45"/>
        <v>2508.8334772561925</v>
      </c>
      <c r="BN62" s="204">
        <f t="shared" si="45"/>
        <v>2533.4298838959594</v>
      </c>
      <c r="BO62" s="204">
        <f t="shared" si="45"/>
        <v>2558.2674317772921</v>
      </c>
      <c r="BP62" s="204">
        <f t="shared" si="45"/>
        <v>2583.3484850300106</v>
      </c>
      <c r="BQ62" s="204">
        <f t="shared" si="45"/>
        <v>2608.6754309616772</v>
      </c>
    </row>
    <row r="63" spans="5:69" ht="16" customHeight="1">
      <c r="E63" s="326"/>
      <c r="F63" s="328"/>
      <c r="G63" s="329"/>
      <c r="H63" s="323"/>
      <c r="I63" s="230" t="s">
        <v>448</v>
      </c>
      <c r="J63" s="204">
        <f>J9*J55</f>
        <v>152.39256324291375</v>
      </c>
      <c r="K63" s="204">
        <f>K9*K55</f>
        <v>153.88660798058936</v>
      </c>
      <c r="L63" s="204">
        <f t="shared" ref="L63:BQ63" si="46">L9*L55</f>
        <v>155.3953002156932</v>
      </c>
      <c r="M63" s="204">
        <f t="shared" si="46"/>
        <v>156.91878355114113</v>
      </c>
      <c r="N63" s="204">
        <f t="shared" si="46"/>
        <v>158.45720299772097</v>
      </c>
      <c r="O63" s="204">
        <f t="shared" si="46"/>
        <v>160.01070498789471</v>
      </c>
      <c r="P63" s="204">
        <f t="shared" si="46"/>
        <v>161.57943738973677</v>
      </c>
      <c r="Q63" s="204">
        <f t="shared" si="46"/>
        <v>163.16354952100878</v>
      </c>
      <c r="R63" s="204">
        <f t="shared" si="46"/>
        <v>164.76319216337157</v>
      </c>
      <c r="S63" s="204">
        <f t="shared" si="46"/>
        <v>166.37851757673798</v>
      </c>
      <c r="T63" s="204">
        <f t="shared" si="46"/>
        <v>168.00967951376481</v>
      </c>
      <c r="U63" s="204">
        <f t="shared" si="46"/>
        <v>169.656833234488</v>
      </c>
      <c r="V63" s="204">
        <f t="shared" si="46"/>
        <v>171.32013552110061</v>
      </c>
      <c r="W63" s="204">
        <f t="shared" si="46"/>
        <v>172.99974469287613</v>
      </c>
      <c r="X63" s="204">
        <f t="shared" si="46"/>
        <v>174.69582062123763</v>
      </c>
      <c r="Y63" s="204">
        <f t="shared" si="46"/>
        <v>176.40852474497527</v>
      </c>
      <c r="Z63" s="204">
        <f t="shared" si="46"/>
        <v>178.13802008561225</v>
      </c>
      <c r="AA63" s="204">
        <f t="shared" si="46"/>
        <v>179.88447126292218</v>
      </c>
      <c r="AB63" s="204">
        <f t="shared" si="46"/>
        <v>181.64804451059788</v>
      </c>
      <c r="AC63" s="204">
        <f t="shared" si="46"/>
        <v>183.42890769207432</v>
      </c>
      <c r="AD63" s="204">
        <f t="shared" si="46"/>
        <v>185.22723031650642</v>
      </c>
      <c r="AE63" s="204">
        <f t="shared" si="46"/>
        <v>187.04318355490355</v>
      </c>
      <c r="AF63" s="204">
        <f t="shared" si="46"/>
        <v>188.87694025642222</v>
      </c>
      <c r="AG63" s="204">
        <f t="shared" si="46"/>
        <v>190.72867496481848</v>
      </c>
      <c r="AH63" s="204">
        <f t="shared" si="46"/>
        <v>192.5985639350618</v>
      </c>
      <c r="AI63" s="204">
        <f t="shared" si="46"/>
        <v>194.48678515011142</v>
      </c>
      <c r="AJ63" s="204">
        <f t="shared" si="46"/>
        <v>196.39351833785764</v>
      </c>
      <c r="AK63" s="204">
        <f t="shared" si="46"/>
        <v>198.31894498822879</v>
      </c>
      <c r="AL63" s="204">
        <f t="shared" si="46"/>
        <v>200.2632483704663</v>
      </c>
      <c r="AM63" s="204">
        <f t="shared" si="46"/>
        <v>202.22661355056891</v>
      </c>
      <c r="AN63" s="204">
        <f t="shared" si="46"/>
        <v>204.20922740890785</v>
      </c>
      <c r="AO63" s="204">
        <f t="shared" si="46"/>
        <v>206.21127865801475</v>
      </c>
      <c r="AP63" s="204">
        <f t="shared" si="46"/>
        <v>208.23295786054433</v>
      </c>
      <c r="AQ63" s="204">
        <f t="shared" si="46"/>
        <v>210.2744574474124</v>
      </c>
      <c r="AR63" s="204">
        <f t="shared" si="46"/>
        <v>212.3359717361125</v>
      </c>
      <c r="AS63" s="204">
        <f t="shared" si="46"/>
        <v>214.41769694921166</v>
      </c>
      <c r="AT63" s="204">
        <f t="shared" si="46"/>
        <v>216.51983123302747</v>
      </c>
      <c r="AU63" s="204">
        <f t="shared" si="46"/>
        <v>218.64257467648855</v>
      </c>
      <c r="AV63" s="204">
        <f t="shared" si="46"/>
        <v>220.78612933017968</v>
      </c>
      <c r="AW63" s="204">
        <f t="shared" si="46"/>
        <v>222.95069922557357</v>
      </c>
      <c r="AX63" s="204">
        <f t="shared" si="46"/>
        <v>225.13649039445173</v>
      </c>
      <c r="AY63" s="204">
        <f t="shared" si="46"/>
        <v>227.34371088851495</v>
      </c>
      <c r="AZ63" s="204">
        <f t="shared" si="46"/>
        <v>229.57257079918671</v>
      </c>
      <c r="BA63" s="204">
        <f t="shared" si="46"/>
        <v>231.82328227761013</v>
      </c>
      <c r="BB63" s="204">
        <f t="shared" si="46"/>
        <v>234.09605955484164</v>
      </c>
      <c r="BC63" s="204">
        <f t="shared" si="46"/>
        <v>236.39111896224199</v>
      </c>
      <c r="BD63" s="204">
        <f t="shared" si="46"/>
        <v>238.70867895206797</v>
      </c>
      <c r="BE63" s="204">
        <f t="shared" si="46"/>
        <v>241.04896011826469</v>
      </c>
      <c r="BF63" s="204">
        <f t="shared" si="46"/>
        <v>243.41218521746339</v>
      </c>
      <c r="BG63" s="204">
        <f t="shared" si="46"/>
        <v>245.79857919018363</v>
      </c>
      <c r="BH63" s="204">
        <f t="shared" si="46"/>
        <v>248.20836918224424</v>
      </c>
      <c r="BI63" s="204">
        <f t="shared" si="46"/>
        <v>250.64178456638393</v>
      </c>
      <c r="BJ63" s="204">
        <f t="shared" si="46"/>
        <v>253.09905696409351</v>
      </c>
      <c r="BK63" s="204">
        <f t="shared" si="46"/>
        <v>255.58042026766307</v>
      </c>
      <c r="BL63" s="204">
        <f t="shared" si="46"/>
        <v>258.08611066244407</v>
      </c>
      <c r="BM63" s="204">
        <f t="shared" si="46"/>
        <v>260.61636664933081</v>
      </c>
      <c r="BN63" s="204">
        <f t="shared" si="46"/>
        <v>263.17142906746147</v>
      </c>
      <c r="BO63" s="204">
        <f t="shared" si="46"/>
        <v>265.75154111714249</v>
      </c>
      <c r="BP63" s="204">
        <f t="shared" si="46"/>
        <v>268.35694838299685</v>
      </c>
      <c r="BQ63" s="204">
        <f t="shared" si="46"/>
        <v>270.98789885733993</v>
      </c>
    </row>
    <row r="64" spans="5:69" ht="16" customHeight="1">
      <c r="E64" s="326"/>
      <c r="F64" s="328"/>
      <c r="G64" s="329"/>
      <c r="H64" s="323"/>
      <c r="I64" s="231" t="s">
        <v>449</v>
      </c>
      <c r="J64" s="204">
        <f>J62-J63</f>
        <v>588.23529411764696</v>
      </c>
      <c r="K64" s="204">
        <f>K62-K63</f>
        <v>964.31623548535504</v>
      </c>
      <c r="L64" s="204">
        <f t="shared" ref="L64:BQ64" si="47">L62-L63</f>
        <v>1158.927280565548</v>
      </c>
      <c r="M64" s="204">
        <f t="shared" si="47"/>
        <v>1262.8677948980253</v>
      </c>
      <c r="N64" s="204">
        <f t="shared" si="47"/>
        <v>1321.538092795786</v>
      </c>
      <c r="O64" s="204">
        <f t="shared" si="47"/>
        <v>1357.6389691500272</v>
      </c>
      <c r="P64" s="204">
        <f t="shared" si="47"/>
        <v>1382.5214653933447</v>
      </c>
      <c r="Q64" s="204">
        <f t="shared" si="47"/>
        <v>1401.8617525426346</v>
      </c>
      <c r="R64" s="204">
        <f t="shared" si="47"/>
        <v>1418.498572782436</v>
      </c>
      <c r="S64" s="204">
        <f t="shared" si="47"/>
        <v>1433.8519603191125</v>
      </c>
      <c r="T64" s="204">
        <f t="shared" si="47"/>
        <v>1448.6326018710574</v>
      </c>
      <c r="U64" s="204">
        <f t="shared" si="47"/>
        <v>1463.1965169775347</v>
      </c>
      <c r="V64" s="204">
        <f t="shared" si="47"/>
        <v>1477.7223982174596</v>
      </c>
      <c r="W64" s="204">
        <f t="shared" si="47"/>
        <v>1492.3002813837816</v>
      </c>
      <c r="X64" s="204">
        <f t="shared" si="47"/>
        <v>1506.9758806363066</v>
      </c>
      <c r="Y64" s="204">
        <f t="shared" si="47"/>
        <v>1521.7727561443767</v>
      </c>
      <c r="Z64" s="204">
        <f t="shared" si="47"/>
        <v>1536.7033979751393</v>
      </c>
      <c r="AA64" s="204">
        <f t="shared" si="47"/>
        <v>1551.7747681052551</v>
      </c>
      <c r="AB64" s="204">
        <f t="shared" si="47"/>
        <v>1566.9910714949965</v>
      </c>
      <c r="AC64" s="204">
        <f t="shared" si="47"/>
        <v>1582.3551416942041</v>
      </c>
      <c r="AD64" s="204">
        <f t="shared" si="47"/>
        <v>1597.8691337148539</v>
      </c>
      <c r="AE64" s="204">
        <f t="shared" si="47"/>
        <v>1613.5348705376077</v>
      </c>
      <c r="AF64" s="204">
        <f t="shared" si="47"/>
        <v>1629.3540164360456</v>
      </c>
      <c r="AG64" s="204">
        <f t="shared" si="47"/>
        <v>1645.328163710433</v>
      </c>
      <c r="AH64" s="204">
        <f t="shared" si="47"/>
        <v>1661.4588761269645</v>
      </c>
      <c r="AI64" s="204">
        <f t="shared" si="47"/>
        <v>1677.7477107104432</v>
      </c>
      <c r="AJ64" s="204">
        <f t="shared" si="47"/>
        <v>1694.1962287144079</v>
      </c>
      <c r="AK64" s="204">
        <f t="shared" si="47"/>
        <v>1710.8060011806961</v>
      </c>
      <c r="AL64" s="204">
        <f t="shared" si="47"/>
        <v>1727.5786117944624</v>
      </c>
      <c r="AM64" s="204">
        <f t="shared" si="47"/>
        <v>1744.5156583876601</v>
      </c>
      <c r="AN64" s="204">
        <f t="shared" si="47"/>
        <v>1761.6187537674987</v>
      </c>
      <c r="AO64" s="204">
        <f t="shared" si="47"/>
        <v>1778.8895262081401</v>
      </c>
      <c r="AP64" s="204">
        <f t="shared" si="47"/>
        <v>1796.3296197747786</v>
      </c>
      <c r="AQ64" s="204">
        <f t="shared" si="47"/>
        <v>1813.9406945646735</v>
      </c>
      <c r="AR64" s="204">
        <f t="shared" si="47"/>
        <v>1831.7244269074374</v>
      </c>
      <c r="AS64" s="204">
        <f t="shared" si="47"/>
        <v>1849.6825095457314</v>
      </c>
      <c r="AT64" s="204">
        <f t="shared" si="47"/>
        <v>1867.8166518069577</v>
      </c>
      <c r="AU64" s="204">
        <f t="shared" si="47"/>
        <v>1886.1285797712385</v>
      </c>
      <c r="AV64" s="204">
        <f t="shared" si="47"/>
        <v>1904.6200364383569</v>
      </c>
      <c r="AW64" s="204">
        <f t="shared" si="47"/>
        <v>1923.2927818949822</v>
      </c>
      <c r="AX64" s="204">
        <f t="shared" si="47"/>
        <v>1942.1485934828611</v>
      </c>
      <c r="AY64" s="204">
        <f t="shared" si="47"/>
        <v>1961.189265968324</v>
      </c>
      <c r="AZ64" s="204">
        <f t="shared" si="47"/>
        <v>1980.4166117132802</v>
      </c>
      <c r="BA64" s="204">
        <f t="shared" si="47"/>
        <v>1999.832460847809</v>
      </c>
      <c r="BB64" s="204">
        <f t="shared" si="47"/>
        <v>2019.4386614443979</v>
      </c>
      <c r="BC64" s="204">
        <f t="shared" si="47"/>
        <v>2039.2370796938746</v>
      </c>
      <c r="BD64" s="204">
        <f t="shared" si="47"/>
        <v>2059.2296000830406</v>
      </c>
      <c r="BE64" s="204">
        <f t="shared" si="47"/>
        <v>2079.4181255740559</v>
      </c>
      <c r="BF64" s="204">
        <f t="shared" si="47"/>
        <v>2099.8045777855691</v>
      </c>
      <c r="BG64" s="204">
        <f t="shared" si="47"/>
        <v>2120.390897175625</v>
      </c>
      <c r="BH64" s="204">
        <f t="shared" si="47"/>
        <v>2141.1790432263674</v>
      </c>
      <c r="BI64" s="204">
        <f t="shared" si="47"/>
        <v>2162.1709946305473</v>
      </c>
      <c r="BJ64" s="204">
        <f t="shared" si="47"/>
        <v>2183.3687494798664</v>
      </c>
      <c r="BK64" s="204">
        <f t="shared" si="47"/>
        <v>2204.7743254551592</v>
      </c>
      <c r="BL64" s="204">
        <f t="shared" si="47"/>
        <v>2226.3897600184455</v>
      </c>
      <c r="BM64" s="204">
        <f t="shared" si="47"/>
        <v>2248.2171106068618</v>
      </c>
      <c r="BN64" s="204">
        <f t="shared" si="47"/>
        <v>2270.2584548284981</v>
      </c>
      <c r="BO64" s="204">
        <f t="shared" si="47"/>
        <v>2292.5158906601496</v>
      </c>
      <c r="BP64" s="204">
        <f t="shared" si="47"/>
        <v>2314.9915366470136</v>
      </c>
      <c r="BQ64" s="204">
        <f t="shared" si="47"/>
        <v>2337.6875321043372</v>
      </c>
    </row>
    <row r="65" spans="5:69" ht="16" customHeight="1">
      <c r="E65" s="326"/>
      <c r="F65" s="328"/>
      <c r="G65" s="329"/>
      <c r="H65" s="330" t="s">
        <v>26</v>
      </c>
      <c r="I65" s="224" t="s">
        <v>318</v>
      </c>
      <c r="J65" s="216">
        <f>Variables!$E$29</f>
        <v>0.1</v>
      </c>
      <c r="K65" s="216">
        <f>Variables!$E$29</f>
        <v>0.1</v>
      </c>
      <c r="L65" s="216">
        <f>Variables!$E$29</f>
        <v>0.1</v>
      </c>
      <c r="M65" s="216">
        <f>Variables!$E$29</f>
        <v>0.1</v>
      </c>
      <c r="N65" s="216">
        <f>Variables!$E$29</f>
        <v>0.1</v>
      </c>
      <c r="O65" s="216">
        <f>Variables!$E$29</f>
        <v>0.1</v>
      </c>
      <c r="P65" s="216">
        <f>Variables!$E$29</f>
        <v>0.1</v>
      </c>
      <c r="Q65" s="216">
        <f>Variables!$E$29</f>
        <v>0.1</v>
      </c>
      <c r="R65" s="216">
        <f>Variables!$E$29</f>
        <v>0.1</v>
      </c>
      <c r="S65" s="216">
        <f>Variables!$E$29</f>
        <v>0.1</v>
      </c>
      <c r="T65" s="216">
        <f>Variables!$E$29</f>
        <v>0.1</v>
      </c>
      <c r="U65" s="216">
        <f>Variables!$E$29</f>
        <v>0.1</v>
      </c>
      <c r="V65" s="216">
        <f>Variables!$E$29</f>
        <v>0.1</v>
      </c>
      <c r="W65" s="216">
        <f>Variables!$E$29</f>
        <v>0.1</v>
      </c>
      <c r="X65" s="216">
        <f>Variables!$E$29</f>
        <v>0.1</v>
      </c>
      <c r="Y65" s="216">
        <f>Variables!$E$29</f>
        <v>0.1</v>
      </c>
      <c r="Z65" s="216">
        <f>Variables!$E$29</f>
        <v>0.1</v>
      </c>
      <c r="AA65" s="216">
        <f>Variables!$E$29</f>
        <v>0.1</v>
      </c>
      <c r="AB65" s="216">
        <f>Variables!$E$29</f>
        <v>0.1</v>
      </c>
      <c r="AC65" s="216">
        <f>Variables!$E$29</f>
        <v>0.1</v>
      </c>
      <c r="AD65" s="216">
        <f>Variables!$E$29</f>
        <v>0.1</v>
      </c>
      <c r="AE65" s="216">
        <f>Variables!$E$29</f>
        <v>0.1</v>
      </c>
      <c r="AF65" s="216">
        <f>Variables!$E$29</f>
        <v>0.1</v>
      </c>
      <c r="AG65" s="216">
        <f>Variables!$E$29</f>
        <v>0.1</v>
      </c>
      <c r="AH65" s="216">
        <f>Variables!$E$29</f>
        <v>0.1</v>
      </c>
      <c r="AI65" s="216">
        <f>Variables!$E$29</f>
        <v>0.1</v>
      </c>
      <c r="AJ65" s="216">
        <f>Variables!$E$29</f>
        <v>0.1</v>
      </c>
      <c r="AK65" s="216">
        <f>Variables!$E$29</f>
        <v>0.1</v>
      </c>
      <c r="AL65" s="216">
        <f>Variables!$E$29</f>
        <v>0.1</v>
      </c>
      <c r="AM65" s="216">
        <f>Variables!$E$29</f>
        <v>0.1</v>
      </c>
      <c r="AN65" s="216">
        <f>Variables!$E$29</f>
        <v>0.1</v>
      </c>
      <c r="AO65" s="216">
        <f>Variables!$E$29</f>
        <v>0.1</v>
      </c>
      <c r="AP65" s="216">
        <f>Variables!$E$29</f>
        <v>0.1</v>
      </c>
      <c r="AQ65" s="216">
        <f>Variables!$E$29</f>
        <v>0.1</v>
      </c>
      <c r="AR65" s="216">
        <f>Variables!$E$29</f>
        <v>0.1</v>
      </c>
      <c r="AS65" s="216">
        <f>Variables!$E$29</f>
        <v>0.1</v>
      </c>
      <c r="AT65" s="216">
        <f>Variables!$E$29</f>
        <v>0.1</v>
      </c>
      <c r="AU65" s="216">
        <f>Variables!$E$29</f>
        <v>0.1</v>
      </c>
      <c r="AV65" s="216">
        <f>Variables!$E$29</f>
        <v>0.1</v>
      </c>
      <c r="AW65" s="216">
        <f>Variables!$E$29</f>
        <v>0.1</v>
      </c>
      <c r="AX65" s="216">
        <f>Variables!$E$29</f>
        <v>0.1</v>
      </c>
      <c r="AY65" s="216">
        <f>Variables!$E$29</f>
        <v>0.1</v>
      </c>
      <c r="AZ65" s="216">
        <f>Variables!$E$29</f>
        <v>0.1</v>
      </c>
      <c r="BA65" s="216">
        <f>Variables!$E$29</f>
        <v>0.1</v>
      </c>
      <c r="BB65" s="216">
        <f>Variables!$E$29</f>
        <v>0.1</v>
      </c>
      <c r="BC65" s="216">
        <f>Variables!$E$29</f>
        <v>0.1</v>
      </c>
      <c r="BD65" s="216">
        <f>Variables!$E$29</f>
        <v>0.1</v>
      </c>
      <c r="BE65" s="216">
        <f>Variables!$E$29</f>
        <v>0.1</v>
      </c>
      <c r="BF65" s="216">
        <f>Variables!$E$29</f>
        <v>0.1</v>
      </c>
      <c r="BG65" s="216">
        <f>Variables!$E$29</f>
        <v>0.1</v>
      </c>
      <c r="BH65" s="216">
        <f>Variables!$E$29</f>
        <v>0.1</v>
      </c>
      <c r="BI65" s="216">
        <f>Variables!$E$29</f>
        <v>0.1</v>
      </c>
      <c r="BJ65" s="216">
        <f>Variables!$E$29</f>
        <v>0.1</v>
      </c>
      <c r="BK65" s="216">
        <f>Variables!$E$29</f>
        <v>0.1</v>
      </c>
      <c r="BL65" s="216">
        <f>Variables!$E$29</f>
        <v>0.1</v>
      </c>
      <c r="BM65" s="216">
        <f>Variables!$E$29</f>
        <v>0.1</v>
      </c>
      <c r="BN65" s="216">
        <f>Variables!$E$29</f>
        <v>0.1</v>
      </c>
      <c r="BO65" s="216">
        <f>Variables!$E$29</f>
        <v>0.1</v>
      </c>
      <c r="BP65" s="216">
        <f>Variables!$E$29</f>
        <v>0.1</v>
      </c>
      <c r="BQ65" s="216">
        <f>Variables!$E$29</f>
        <v>0.1</v>
      </c>
    </row>
    <row r="66" spans="5:69" ht="16" customHeight="1">
      <c r="E66" s="326"/>
      <c r="F66" s="328"/>
      <c r="G66" s="329"/>
      <c r="H66" s="330"/>
      <c r="I66" s="224" t="s">
        <v>319</v>
      </c>
      <c r="J66" s="216">
        <f>Variables!$E$31</f>
        <v>0.4</v>
      </c>
      <c r="K66" s="216">
        <f>Variables!$E$31</f>
        <v>0.4</v>
      </c>
      <c r="L66" s="216">
        <f>Variables!$E$31</f>
        <v>0.4</v>
      </c>
      <c r="M66" s="216">
        <f>Variables!$E$31</f>
        <v>0.4</v>
      </c>
      <c r="N66" s="216">
        <f>Variables!$E$31</f>
        <v>0.4</v>
      </c>
      <c r="O66" s="216">
        <f>Variables!$E$31</f>
        <v>0.4</v>
      </c>
      <c r="P66" s="216">
        <f>Variables!$E$31</f>
        <v>0.4</v>
      </c>
      <c r="Q66" s="216">
        <f>Variables!$E$31</f>
        <v>0.4</v>
      </c>
      <c r="R66" s="216">
        <f>Variables!$E$31</f>
        <v>0.4</v>
      </c>
      <c r="S66" s="216">
        <f>Variables!$E$31</f>
        <v>0.4</v>
      </c>
      <c r="T66" s="216">
        <f>Variables!$E$31</f>
        <v>0.4</v>
      </c>
      <c r="U66" s="216">
        <f>Variables!$E$31</f>
        <v>0.4</v>
      </c>
      <c r="V66" s="216">
        <f>Variables!$E$31</f>
        <v>0.4</v>
      </c>
      <c r="W66" s="216">
        <f>Variables!$E$31</f>
        <v>0.4</v>
      </c>
      <c r="X66" s="216">
        <f>Variables!$E$31</f>
        <v>0.4</v>
      </c>
      <c r="Y66" s="216">
        <f>Variables!$E$31</f>
        <v>0.4</v>
      </c>
      <c r="Z66" s="216">
        <f>Variables!$E$31</f>
        <v>0.4</v>
      </c>
      <c r="AA66" s="216">
        <f>Variables!$E$31</f>
        <v>0.4</v>
      </c>
      <c r="AB66" s="216">
        <f>Variables!$E$31</f>
        <v>0.4</v>
      </c>
      <c r="AC66" s="216">
        <f>Variables!$E$31</f>
        <v>0.4</v>
      </c>
      <c r="AD66" s="216">
        <f>Variables!$E$31</f>
        <v>0.4</v>
      </c>
      <c r="AE66" s="216">
        <f>Variables!$E$31</f>
        <v>0.4</v>
      </c>
      <c r="AF66" s="216">
        <f>Variables!$E$31</f>
        <v>0.4</v>
      </c>
      <c r="AG66" s="216">
        <f>Variables!$E$31</f>
        <v>0.4</v>
      </c>
      <c r="AH66" s="216">
        <f>Variables!$E$31</f>
        <v>0.4</v>
      </c>
      <c r="AI66" s="216">
        <f>Variables!$E$31</f>
        <v>0.4</v>
      </c>
      <c r="AJ66" s="216">
        <f>Variables!$E$31</f>
        <v>0.4</v>
      </c>
      <c r="AK66" s="216">
        <f>Variables!$E$31</f>
        <v>0.4</v>
      </c>
      <c r="AL66" s="216">
        <f>Variables!$E$31</f>
        <v>0.4</v>
      </c>
      <c r="AM66" s="216">
        <f>Variables!$E$31</f>
        <v>0.4</v>
      </c>
      <c r="AN66" s="216">
        <f>Variables!$E$31</f>
        <v>0.4</v>
      </c>
      <c r="AO66" s="216">
        <f>Variables!$E$31</f>
        <v>0.4</v>
      </c>
      <c r="AP66" s="216">
        <f>Variables!$E$31</f>
        <v>0.4</v>
      </c>
      <c r="AQ66" s="216">
        <f>Variables!$E$31</f>
        <v>0.4</v>
      </c>
      <c r="AR66" s="216">
        <f>Variables!$E$31</f>
        <v>0.4</v>
      </c>
      <c r="AS66" s="216">
        <f>Variables!$E$31</f>
        <v>0.4</v>
      </c>
      <c r="AT66" s="216">
        <f>Variables!$E$31</f>
        <v>0.4</v>
      </c>
      <c r="AU66" s="216">
        <f>Variables!$E$31</f>
        <v>0.4</v>
      </c>
      <c r="AV66" s="216">
        <f>Variables!$E$31</f>
        <v>0.4</v>
      </c>
      <c r="AW66" s="216">
        <f>Variables!$E$31</f>
        <v>0.4</v>
      </c>
      <c r="AX66" s="216">
        <f>Variables!$E$31</f>
        <v>0.4</v>
      </c>
      <c r="AY66" s="216">
        <f>Variables!$E$31</f>
        <v>0.4</v>
      </c>
      <c r="AZ66" s="216">
        <f>Variables!$E$31</f>
        <v>0.4</v>
      </c>
      <c r="BA66" s="216">
        <f>Variables!$E$31</f>
        <v>0.4</v>
      </c>
      <c r="BB66" s="216">
        <f>Variables!$E$31</f>
        <v>0.4</v>
      </c>
      <c r="BC66" s="216">
        <f>Variables!$E$31</f>
        <v>0.4</v>
      </c>
      <c r="BD66" s="216">
        <f>Variables!$E$31</f>
        <v>0.4</v>
      </c>
      <c r="BE66" s="216">
        <f>Variables!$E$31</f>
        <v>0.4</v>
      </c>
      <c r="BF66" s="216">
        <f>Variables!$E$31</f>
        <v>0.4</v>
      </c>
      <c r="BG66" s="216">
        <f>Variables!$E$31</f>
        <v>0.4</v>
      </c>
      <c r="BH66" s="216">
        <f>Variables!$E$31</f>
        <v>0.4</v>
      </c>
      <c r="BI66" s="216">
        <f>Variables!$E$31</f>
        <v>0.4</v>
      </c>
      <c r="BJ66" s="216">
        <f>Variables!$E$31</f>
        <v>0.4</v>
      </c>
      <c r="BK66" s="216">
        <f>Variables!$E$31</f>
        <v>0.4</v>
      </c>
      <c r="BL66" s="216">
        <f>Variables!$E$31</f>
        <v>0.4</v>
      </c>
      <c r="BM66" s="216">
        <f>Variables!$E$31</f>
        <v>0.4</v>
      </c>
      <c r="BN66" s="216">
        <f>Variables!$E$31</f>
        <v>0.4</v>
      </c>
      <c r="BO66" s="216">
        <f>Variables!$E$31</f>
        <v>0.4</v>
      </c>
      <c r="BP66" s="216">
        <f>Variables!$E$31</f>
        <v>0.4</v>
      </c>
      <c r="BQ66" s="216">
        <f>Variables!$E$31</f>
        <v>0.4</v>
      </c>
    </row>
    <row r="67" spans="5:69" ht="16" customHeight="1">
      <c r="E67" s="326"/>
      <c r="F67" s="328"/>
      <c r="G67" s="329"/>
      <c r="H67" s="330"/>
      <c r="I67" s="226" t="s">
        <v>321</v>
      </c>
      <c r="J67" s="200">
        <f>J11*J65*J66</f>
        <v>1.3056994818652849</v>
      </c>
      <c r="K67" s="200">
        <f>K11*K65*K66</f>
        <v>1.3448704663212434</v>
      </c>
      <c r="L67" s="200">
        <f t="shared" ref="L67:BQ67" si="48">L11*L65*L66</f>
        <v>1.3852165803108809</v>
      </c>
      <c r="M67" s="200">
        <f t="shared" si="48"/>
        <v>1.426773077720207</v>
      </c>
      <c r="N67" s="200">
        <f t="shared" si="48"/>
        <v>1.4695762700518136</v>
      </c>
      <c r="O67" s="200">
        <f t="shared" si="48"/>
        <v>1.5136635581533677</v>
      </c>
      <c r="P67" s="200">
        <f t="shared" si="48"/>
        <v>1.5590734648979687</v>
      </c>
      <c r="Q67" s="200">
        <f t="shared" si="48"/>
        <v>1.6058456688449081</v>
      </c>
      <c r="R67" s="200">
        <f t="shared" si="48"/>
        <v>1.6540210389102556</v>
      </c>
      <c r="S67" s="200">
        <f t="shared" si="48"/>
        <v>1.703641670077563</v>
      </c>
      <c r="T67" s="200">
        <f t="shared" si="48"/>
        <v>1.7547509201798901</v>
      </c>
      <c r="U67" s="200">
        <f t="shared" si="48"/>
        <v>1.8073934477852871</v>
      </c>
      <c r="V67" s="200">
        <f t="shared" si="48"/>
        <v>1.8616152512188457</v>
      </c>
      <c r="W67" s="200">
        <f t="shared" si="48"/>
        <v>1.9174637087554107</v>
      </c>
      <c r="X67" s="200">
        <f t="shared" si="48"/>
        <v>1.9749876200180729</v>
      </c>
      <c r="Y67" s="200">
        <f t="shared" si="48"/>
        <v>2.0342372486186151</v>
      </c>
      <c r="Z67" s="200">
        <f t="shared" si="48"/>
        <v>2.0952643660771737</v>
      </c>
      <c r="AA67" s="200">
        <f t="shared" si="48"/>
        <v>2.1581222970594891</v>
      </c>
      <c r="AB67" s="200">
        <f t="shared" si="48"/>
        <v>2.2228659659712737</v>
      </c>
      <c r="AC67" s="200">
        <f t="shared" si="48"/>
        <v>2.289551944950412</v>
      </c>
      <c r="AD67" s="200">
        <f t="shared" si="48"/>
        <v>2.3582385032989244</v>
      </c>
      <c r="AE67" s="200">
        <f t="shared" si="48"/>
        <v>2.4289856583978917</v>
      </c>
      <c r="AF67" s="200">
        <f t="shared" si="48"/>
        <v>2.5018552281498287</v>
      </c>
      <c r="AG67" s="200">
        <f t="shared" si="48"/>
        <v>2.5769108849943239</v>
      </c>
      <c r="AH67" s="200">
        <f t="shared" si="48"/>
        <v>2.6542182115441535</v>
      </c>
      <c r="AI67" s="200">
        <f t="shared" si="48"/>
        <v>2.7338447578904779</v>
      </c>
      <c r="AJ67" s="200">
        <f t="shared" si="48"/>
        <v>2.8158601006271926</v>
      </c>
      <c r="AK67" s="200">
        <f t="shared" si="48"/>
        <v>2.9003359036460088</v>
      </c>
      <c r="AL67" s="200">
        <f t="shared" si="48"/>
        <v>2.9873459807553893</v>
      </c>
      <c r="AM67" s="200">
        <f t="shared" si="48"/>
        <v>3.0769663601780506</v>
      </c>
      <c r="AN67" s="200">
        <f t="shared" si="48"/>
        <v>3.169275350983392</v>
      </c>
      <c r="AO67" s="200">
        <f t="shared" si="48"/>
        <v>3.2643536115128939</v>
      </c>
      <c r="AP67" s="200">
        <f t="shared" si="48"/>
        <v>3.3622842198582812</v>
      </c>
      <c r="AQ67" s="200">
        <f t="shared" si="48"/>
        <v>3.4631527464540302</v>
      </c>
      <c r="AR67" s="200">
        <f t="shared" si="48"/>
        <v>3.5670473288476501</v>
      </c>
      <c r="AS67" s="200">
        <f t="shared" si="48"/>
        <v>3.6740587487130791</v>
      </c>
      <c r="AT67" s="200">
        <f t="shared" si="48"/>
        <v>3.7842805111744724</v>
      </c>
      <c r="AU67" s="200">
        <f t="shared" si="48"/>
        <v>3.8978089265097071</v>
      </c>
      <c r="AV67" s="200">
        <f t="shared" si="48"/>
        <v>4.014743194304998</v>
      </c>
      <c r="AW67" s="200">
        <f t="shared" si="48"/>
        <v>4.1351854901341483</v>
      </c>
      <c r="AX67" s="200">
        <f t="shared" si="48"/>
        <v>4.2592410548381725</v>
      </c>
      <c r="AY67" s="200">
        <f t="shared" si="48"/>
        <v>4.3870182864833174</v>
      </c>
      <c r="AZ67" s="200">
        <f t="shared" si="48"/>
        <v>4.5186288350778172</v>
      </c>
      <c r="BA67" s="200">
        <f t="shared" si="48"/>
        <v>4.6541877001301524</v>
      </c>
      <c r="BB67" s="200">
        <f t="shared" si="48"/>
        <v>4.7938133311340581</v>
      </c>
      <c r="BC67" s="200">
        <f t="shared" si="48"/>
        <v>4.9376277310680798</v>
      </c>
      <c r="BD67" s="200">
        <f t="shared" si="48"/>
        <v>5.085756563000122</v>
      </c>
      <c r="BE67" s="200">
        <f t="shared" si="48"/>
        <v>5.2383292598901257</v>
      </c>
      <c r="BF67" s="200">
        <f t="shared" si="48"/>
        <v>5.3954791376868307</v>
      </c>
      <c r="BG67" s="200">
        <f t="shared" si="48"/>
        <v>5.5573435118174359</v>
      </c>
      <c r="BH67" s="200">
        <f t="shared" si="48"/>
        <v>5.7240638171719587</v>
      </c>
      <c r="BI67" s="200">
        <f t="shared" si="48"/>
        <v>5.8957857316871181</v>
      </c>
      <c r="BJ67" s="200">
        <f t="shared" si="48"/>
        <v>6.0726593036377308</v>
      </c>
      <c r="BK67" s="200">
        <f t="shared" si="48"/>
        <v>6.2548390827468623</v>
      </c>
      <c r="BL67" s="200">
        <f t="shared" si="48"/>
        <v>6.4424842552292692</v>
      </c>
      <c r="BM67" s="200">
        <f t="shared" si="48"/>
        <v>6.6357587828861471</v>
      </c>
      <c r="BN67" s="200">
        <f t="shared" si="48"/>
        <v>6.8348315463727323</v>
      </c>
      <c r="BO67" s="200">
        <f t="shared" si="48"/>
        <v>7.0398764927639155</v>
      </c>
      <c r="BP67" s="200">
        <f t="shared" si="48"/>
        <v>7.2510727875468319</v>
      </c>
      <c r="BQ67" s="200">
        <f t="shared" si="48"/>
        <v>7.468604971173237</v>
      </c>
    </row>
    <row r="68" spans="5:69" ht="16" customHeight="1">
      <c r="E68" s="326"/>
      <c r="F68" s="328"/>
      <c r="G68" s="329"/>
      <c r="H68" s="330"/>
      <c r="I68" s="226" t="s">
        <v>322</v>
      </c>
      <c r="J68" s="200">
        <f>J67/J264</f>
        <v>3.6574215178299306E-2</v>
      </c>
      <c r="K68" s="200">
        <f>K67/K264</f>
        <v>3.6932785915341444E-2</v>
      </c>
      <c r="L68" s="200">
        <f t="shared" ref="L68:BQ68" si="49">L67/L264</f>
        <v>3.7294872051766369E-2</v>
      </c>
      <c r="M68" s="200">
        <f t="shared" si="49"/>
        <v>3.7660508052273868E-2</v>
      </c>
      <c r="N68" s="200">
        <f t="shared" si="49"/>
        <v>3.8029728719453031E-2</v>
      </c>
      <c r="O68" s="200">
        <f t="shared" si="49"/>
        <v>3.8402569197094727E-2</v>
      </c>
      <c r="P68" s="200">
        <f t="shared" si="49"/>
        <v>3.877906497353683E-2</v>
      </c>
      <c r="Q68" s="200">
        <f t="shared" si="49"/>
        <v>3.9159251885042101E-2</v>
      </c>
      <c r="R68" s="200">
        <f t="shared" si="49"/>
        <v>3.9543166119209189E-2</v>
      </c>
      <c r="S68" s="200">
        <f t="shared" si="49"/>
        <v>3.9930844218417111E-2</v>
      </c>
      <c r="T68" s="200">
        <f t="shared" si="49"/>
        <v>4.0322323083303559E-2</v>
      </c>
      <c r="U68" s="200">
        <f t="shared" si="49"/>
        <v>4.0717639976277128E-2</v>
      </c>
      <c r="V68" s="200">
        <f t="shared" si="49"/>
        <v>4.1116832525064151E-2</v>
      </c>
      <c r="W68" s="200">
        <f t="shared" si="49"/>
        <v>4.1519938726290263E-2</v>
      </c>
      <c r="X68" s="200">
        <f t="shared" si="49"/>
        <v>4.1926996949097031E-2</v>
      </c>
      <c r="Y68" s="200">
        <f t="shared" si="49"/>
        <v>4.2338045938794054E-2</v>
      </c>
      <c r="Z68" s="200">
        <f t="shared" si="49"/>
        <v>4.2753124820546939E-2</v>
      </c>
      <c r="AA68" s="200">
        <f t="shared" si="49"/>
        <v>4.3172273103101323E-2</v>
      </c>
      <c r="AB68" s="200">
        <f t="shared" si="49"/>
        <v>4.3595530682543487E-2</v>
      </c>
      <c r="AC68" s="200">
        <f t="shared" si="49"/>
        <v>4.4022937846097836E-2</v>
      </c>
      <c r="AD68" s="200">
        <f t="shared" si="49"/>
        <v>4.4454535275961542E-2</v>
      </c>
      <c r="AE68" s="200">
        <f t="shared" si="49"/>
        <v>4.4890364053176847E-2</v>
      </c>
      <c r="AF68" s="200">
        <f t="shared" si="49"/>
        <v>4.5330465661541329E-2</v>
      </c>
      <c r="AG68" s="200">
        <f t="shared" si="49"/>
        <v>4.5774881991556438E-2</v>
      </c>
      <c r="AH68" s="200">
        <f t="shared" si="49"/>
        <v>4.6223655344414832E-2</v>
      </c>
      <c r="AI68" s="200">
        <f t="shared" si="49"/>
        <v>4.6676828436026739E-2</v>
      </c>
      <c r="AJ68" s="200">
        <f t="shared" si="49"/>
        <v>4.7134444401085829E-2</v>
      </c>
      <c r="AK68" s="200">
        <f t="shared" si="49"/>
        <v>4.7596546797174913E-2</v>
      </c>
      <c r="AL68" s="200">
        <f t="shared" si="49"/>
        <v>4.8063179608911918E-2</v>
      </c>
      <c r="AM68" s="200">
        <f t="shared" si="49"/>
        <v>4.8534387252136539E-2</v>
      </c>
      <c r="AN68" s="200">
        <f t="shared" si="49"/>
        <v>4.9010214578137881E-2</v>
      </c>
      <c r="AO68" s="200">
        <f t="shared" si="49"/>
        <v>4.9490706877923542E-2</v>
      </c>
      <c r="AP68" s="200">
        <f t="shared" si="49"/>
        <v>4.9975909886530639E-2</v>
      </c>
      <c r="AQ68" s="200">
        <f t="shared" si="49"/>
        <v>5.0465869787378992E-2</v>
      </c>
      <c r="AR68" s="200">
        <f t="shared" si="49"/>
        <v>5.0960633216666995E-2</v>
      </c>
      <c r="AS68" s="200">
        <f t="shared" si="49"/>
        <v>5.1460247267810788E-2</v>
      </c>
      <c r="AT68" s="200">
        <f t="shared" si="49"/>
        <v>5.1964759495926598E-2</v>
      </c>
      <c r="AU68" s="200">
        <f t="shared" si="49"/>
        <v>5.247421792235725E-2</v>
      </c>
      <c r="AV68" s="200">
        <f t="shared" si="49"/>
        <v>5.298867103924311E-2</v>
      </c>
      <c r="AW68" s="200">
        <f t="shared" si="49"/>
        <v>5.3508167814137648E-2</v>
      </c>
      <c r="AX68" s="200">
        <f t="shared" si="49"/>
        <v>5.4032757694668414E-2</v>
      </c>
      <c r="AY68" s="200">
        <f t="shared" si="49"/>
        <v>5.4562490613243586E-2</v>
      </c>
      <c r="AZ68" s="200">
        <f t="shared" si="49"/>
        <v>5.5097416991804808E-2</v>
      </c>
      <c r="BA68" s="200">
        <f t="shared" si="49"/>
        <v>5.563758774662643E-2</v>
      </c>
      <c r="BB68" s="200">
        <f t="shared" si="49"/>
        <v>5.6183054293161998E-2</v>
      </c>
      <c r="BC68" s="200">
        <f t="shared" si="49"/>
        <v>5.6733868550938094E-2</v>
      </c>
      <c r="BD68" s="200">
        <f t="shared" si="49"/>
        <v>5.7290082948496308E-2</v>
      </c>
      <c r="BE68" s="200">
        <f t="shared" si="49"/>
        <v>5.7851750428383523E-2</v>
      </c>
      <c r="BF68" s="200">
        <f t="shared" si="49"/>
        <v>5.8418924452191219E-2</v>
      </c>
      <c r="BG68" s="200">
        <f t="shared" si="49"/>
        <v>5.8991659005644084E-2</v>
      </c>
      <c r="BH68" s="200">
        <f t="shared" si="49"/>
        <v>5.9570008603738622E-2</v>
      </c>
      <c r="BI68" s="200">
        <f t="shared" si="49"/>
        <v>6.0154028295932138E-2</v>
      </c>
      <c r="BJ68" s="200">
        <f t="shared" si="49"/>
        <v>6.0743773671382451E-2</v>
      </c>
      <c r="BK68" s="200">
        <f t="shared" si="49"/>
        <v>6.1339300864239138E-2</v>
      </c>
      <c r="BL68" s="200">
        <f t="shared" si="49"/>
        <v>6.1940666558986585E-2</v>
      </c>
      <c r="BM68" s="200">
        <f t="shared" si="49"/>
        <v>6.2547927995839386E-2</v>
      </c>
      <c r="BN68" s="200">
        <f t="shared" si="49"/>
        <v>6.3161142976190757E-2</v>
      </c>
      <c r="BO68" s="200">
        <f t="shared" si="49"/>
        <v>6.3780369868114209E-2</v>
      </c>
      <c r="BP68" s="200">
        <f t="shared" si="49"/>
        <v>6.4405667611919237E-2</v>
      </c>
      <c r="BQ68" s="200">
        <f t="shared" si="49"/>
        <v>6.5037095725761579E-2</v>
      </c>
    </row>
    <row r="69" spans="5:69" ht="16" customHeight="1">
      <c r="E69" s="326"/>
      <c r="F69" s="328"/>
      <c r="G69" s="329"/>
      <c r="H69" s="330"/>
      <c r="I69" s="224" t="s">
        <v>299</v>
      </c>
      <c r="J69" s="200">
        <v>0</v>
      </c>
      <c r="K69" s="200">
        <f t="shared" ref="K69:BQ69" si="50">J71*$B$6</f>
        <v>1.4629686071319724E-2</v>
      </c>
      <c r="L69" s="200">
        <f t="shared" si="50"/>
        <v>2.2087957401796442E-2</v>
      </c>
      <c r="M69" s="200">
        <f t="shared" si="50"/>
        <v>2.5961927521604769E-2</v>
      </c>
      <c r="N69" s="200">
        <f t="shared" si="50"/>
        <v>2.8045166981711934E-2</v>
      </c>
      <c r="O69" s="200">
        <f t="shared" si="50"/>
        <v>2.9234474978637182E-2</v>
      </c>
      <c r="P69" s="200">
        <f t="shared" si="50"/>
        <v>2.9978265168156482E-2</v>
      </c>
      <c r="Q69" s="200">
        <f t="shared" si="50"/>
        <v>3.0500758573492978E-2</v>
      </c>
      <c r="R69" s="200">
        <f t="shared" si="50"/>
        <v>3.0914080040763334E-2</v>
      </c>
      <c r="S69" s="200">
        <f t="shared" si="50"/>
        <v>3.1274306468065345E-2</v>
      </c>
      <c r="T69" s="200">
        <f t="shared" si="50"/>
        <v>3.1609490921399516E-2</v>
      </c>
      <c r="U69" s="200">
        <f t="shared" si="50"/>
        <v>3.193367469402119E-2</v>
      </c>
      <c r="V69" s="200">
        <f t="shared" si="50"/>
        <v>3.2253893337521447E-2</v>
      </c>
      <c r="W69" s="200">
        <f t="shared" si="50"/>
        <v>3.2573679678786382E-2</v>
      </c>
      <c r="X69" s="200">
        <f t="shared" si="50"/>
        <v>3.2894815329909295E-2</v>
      </c>
      <c r="Y69" s="200">
        <f t="shared" si="50"/>
        <v>3.3218206444593466E-2</v>
      </c>
      <c r="Z69" s="200">
        <f t="shared" si="50"/>
        <v>3.3544321597814356E-2</v>
      </c>
      <c r="AA69" s="200">
        <f t="shared" si="50"/>
        <v>3.3873410727125956E-2</v>
      </c>
      <c r="AB69" s="200">
        <f t="shared" si="50"/>
        <v>3.4205614604803508E-2</v>
      </c>
      <c r="AC69" s="200">
        <f t="shared" si="50"/>
        <v>3.4541019575419156E-2</v>
      </c>
      <c r="AD69" s="200">
        <f t="shared" si="50"/>
        <v>3.4879684926148714E-2</v>
      </c>
      <c r="AE69" s="200">
        <f t="shared" si="50"/>
        <v>3.5221656573458979E-2</v>
      </c>
      <c r="AF69" s="200">
        <f t="shared" si="50"/>
        <v>3.5566973908000232E-2</v>
      </c>
      <c r="AG69" s="200">
        <f t="shared" si="50"/>
        <v>3.5915673218616655E-2</v>
      </c>
      <c r="AH69" s="200">
        <f t="shared" si="50"/>
        <v>3.6267789405930909E-2</v>
      </c>
      <c r="AI69" s="200">
        <f t="shared" si="50"/>
        <v>3.662335684073139E-2</v>
      </c>
      <c r="AJ69" s="200">
        <f t="shared" si="50"/>
        <v>3.6982409794776391E-2</v>
      </c>
      <c r="AK69" s="200">
        <f t="shared" si="50"/>
        <v>3.7344982657822531E-2</v>
      </c>
      <c r="AL69" s="200">
        <f t="shared" si="50"/>
        <v>3.7711110047781236E-2</v>
      </c>
      <c r="AM69" s="200">
        <f t="shared" si="50"/>
        <v>3.8080826867455383E-2</v>
      </c>
      <c r="AN69" s="200">
        <f t="shared" si="50"/>
        <v>3.845416833458231E-2</v>
      </c>
      <c r="AO69" s="200">
        <f t="shared" si="50"/>
        <v>3.8831169998546307E-2</v>
      </c>
      <c r="AP69" s="200">
        <f t="shared" si="50"/>
        <v>3.9211867750442574E-2</v>
      </c>
      <c r="AQ69" s="200">
        <f t="shared" si="50"/>
        <v>3.9596297829833545E-2</v>
      </c>
      <c r="AR69" s="200">
        <f t="shared" si="50"/>
        <v>3.998449682986837E-2</v>
      </c>
      <c r="AS69" s="200">
        <f t="shared" si="50"/>
        <v>4.0376501701600988E-2</v>
      </c>
      <c r="AT69" s="200">
        <f t="shared" si="50"/>
        <v>4.0772349757924813E-2</v>
      </c>
      <c r="AU69" s="200">
        <f t="shared" si="50"/>
        <v>4.1172078677333052E-2</v>
      </c>
      <c r="AV69" s="200">
        <f t="shared" si="50"/>
        <v>4.1575726507609427E-2</v>
      </c>
      <c r="AW69" s="200">
        <f t="shared" si="50"/>
        <v>4.198333166950196E-2</v>
      </c>
      <c r="AX69" s="200">
        <f t="shared" si="50"/>
        <v>4.2394932960406043E-2</v>
      </c>
      <c r="AY69" s="200">
        <f t="shared" si="50"/>
        <v>4.2810569558070388E-2</v>
      </c>
      <c r="AZ69" s="200">
        <f t="shared" si="50"/>
        <v>4.3230281024332629E-2</v>
      </c>
      <c r="BA69" s="200">
        <f t="shared" si="50"/>
        <v>4.3654107308888246E-2</v>
      </c>
      <c r="BB69" s="200">
        <f t="shared" si="50"/>
        <v>4.4082088753094696E-2</v>
      </c>
      <c r="BC69" s="200">
        <f t="shared" si="50"/>
        <v>4.4514266093812149E-2</v>
      </c>
      <c r="BD69" s="200">
        <f t="shared" si="50"/>
        <v>4.4950680467281318E-2</v>
      </c>
      <c r="BE69" s="200">
        <f t="shared" si="50"/>
        <v>4.5391373413039185E-2</v>
      </c>
      <c r="BF69" s="200">
        <f t="shared" si="50"/>
        <v>4.5836386877873003E-2</v>
      </c>
      <c r="BG69" s="200">
        <f t="shared" si="50"/>
        <v>4.6285763219812988E-2</v>
      </c>
      <c r="BH69" s="200">
        <f t="shared" si="50"/>
        <v>4.6739545212164134E-2</v>
      </c>
      <c r="BI69" s="200">
        <f t="shared" si="50"/>
        <v>4.7197776047577522E-2</v>
      </c>
      <c r="BJ69" s="200">
        <f t="shared" si="50"/>
        <v>4.766049934216162E-2</v>
      </c>
      <c r="BK69" s="200">
        <f t="shared" si="50"/>
        <v>4.8127759139633797E-2</v>
      </c>
      <c r="BL69" s="200">
        <f t="shared" si="50"/>
        <v>4.8599599915512555E-2</v>
      </c>
      <c r="BM69" s="200">
        <f t="shared" si="50"/>
        <v>4.9076066581350913E-2</v>
      </c>
      <c r="BN69" s="200">
        <f t="shared" si="50"/>
        <v>4.9557204489011214E-2</v>
      </c>
      <c r="BO69" s="200">
        <f t="shared" si="50"/>
        <v>5.0043059434981912E-2</v>
      </c>
      <c r="BP69" s="200">
        <f t="shared" si="50"/>
        <v>5.0533677664736647E-2</v>
      </c>
      <c r="BQ69" s="200">
        <f t="shared" si="50"/>
        <v>5.1029105877136022E-2</v>
      </c>
    </row>
    <row r="70" spans="5:69" ht="16" customHeight="1">
      <c r="E70" s="326"/>
      <c r="F70" s="328"/>
      <c r="G70" s="329"/>
      <c r="H70" s="330"/>
      <c r="I70" s="224" t="s">
        <v>301</v>
      </c>
      <c r="J70" s="200">
        <v>0</v>
      </c>
      <c r="K70" s="200">
        <f t="shared" ref="K70:BQ70" si="51">J71*$B$7</f>
        <v>3.657421517829931E-3</v>
      </c>
      <c r="L70" s="200">
        <f t="shared" si="51"/>
        <v>5.5219893504491104E-3</v>
      </c>
      <c r="M70" s="200">
        <f t="shared" si="51"/>
        <v>6.4904818804011923E-3</v>
      </c>
      <c r="N70" s="200">
        <f t="shared" si="51"/>
        <v>7.0112917454279835E-3</v>
      </c>
      <c r="O70" s="200">
        <f t="shared" si="51"/>
        <v>7.3086187446592954E-3</v>
      </c>
      <c r="P70" s="200">
        <f t="shared" si="51"/>
        <v>7.4945662920391206E-3</v>
      </c>
      <c r="Q70" s="200">
        <f t="shared" si="51"/>
        <v>7.6251896433732445E-3</v>
      </c>
      <c r="R70" s="200">
        <f t="shared" si="51"/>
        <v>7.7285200101908334E-3</v>
      </c>
      <c r="S70" s="200">
        <f t="shared" si="51"/>
        <v>7.8185766170163363E-3</v>
      </c>
      <c r="T70" s="200">
        <f t="shared" si="51"/>
        <v>7.9023727303498791E-3</v>
      </c>
      <c r="U70" s="200">
        <f t="shared" si="51"/>
        <v>7.9834186735052975E-3</v>
      </c>
      <c r="V70" s="200">
        <f t="shared" si="51"/>
        <v>8.0634733343803618E-3</v>
      </c>
      <c r="W70" s="200">
        <f t="shared" si="51"/>
        <v>8.1434199196965956E-3</v>
      </c>
      <c r="X70" s="200">
        <f t="shared" si="51"/>
        <v>8.2237038324773238E-3</v>
      </c>
      <c r="Y70" s="200">
        <f t="shared" si="51"/>
        <v>8.3045516111483666E-3</v>
      </c>
      <c r="Z70" s="200">
        <f t="shared" si="51"/>
        <v>8.3860803994535889E-3</v>
      </c>
      <c r="AA70" s="200">
        <f t="shared" si="51"/>
        <v>8.4683526817814891E-3</v>
      </c>
      <c r="AB70" s="200">
        <f t="shared" si="51"/>
        <v>8.551403651200877E-3</v>
      </c>
      <c r="AC70" s="200">
        <f t="shared" si="51"/>
        <v>8.635254893854789E-3</v>
      </c>
      <c r="AD70" s="200">
        <f t="shared" si="51"/>
        <v>8.7199212315371786E-3</v>
      </c>
      <c r="AE70" s="200">
        <f t="shared" si="51"/>
        <v>8.8054141433647447E-3</v>
      </c>
      <c r="AF70" s="200">
        <f t="shared" si="51"/>
        <v>8.8917434770000581E-3</v>
      </c>
      <c r="AG70" s="200">
        <f t="shared" si="51"/>
        <v>8.9789183046541637E-3</v>
      </c>
      <c r="AH70" s="200">
        <f t="shared" si="51"/>
        <v>9.0669473514827272E-3</v>
      </c>
      <c r="AI70" s="200">
        <f t="shared" si="51"/>
        <v>9.1558392101828475E-3</v>
      </c>
      <c r="AJ70" s="200">
        <f t="shared" si="51"/>
        <v>9.2456024486940978E-3</v>
      </c>
      <c r="AK70" s="200">
        <f t="shared" si="51"/>
        <v>9.3362456644556328E-3</v>
      </c>
      <c r="AL70" s="200">
        <f t="shared" si="51"/>
        <v>9.4277775119453091E-3</v>
      </c>
      <c r="AM70" s="200">
        <f t="shared" si="51"/>
        <v>9.5202067168638459E-3</v>
      </c>
      <c r="AN70" s="200">
        <f t="shared" si="51"/>
        <v>9.6135420836455775E-3</v>
      </c>
      <c r="AO70" s="200">
        <f t="shared" si="51"/>
        <v>9.7077924996365767E-3</v>
      </c>
      <c r="AP70" s="200">
        <f t="shared" si="51"/>
        <v>9.8029669376106434E-3</v>
      </c>
      <c r="AQ70" s="200">
        <f t="shared" si="51"/>
        <v>9.8990744574583862E-3</v>
      </c>
      <c r="AR70" s="200">
        <f t="shared" si="51"/>
        <v>9.9961242074670924E-3</v>
      </c>
      <c r="AS70" s="200">
        <f t="shared" si="51"/>
        <v>1.0094125425400247E-2</v>
      </c>
      <c r="AT70" s="200">
        <f t="shared" si="51"/>
        <v>1.0193087439481203E-2</v>
      </c>
      <c r="AU70" s="200">
        <f t="shared" si="51"/>
        <v>1.0293019669333263E-2</v>
      </c>
      <c r="AV70" s="200">
        <f t="shared" si="51"/>
        <v>1.0393931626902357E-2</v>
      </c>
      <c r="AW70" s="200">
        <f t="shared" si="51"/>
        <v>1.049583291737549E-2</v>
      </c>
      <c r="AX70" s="200">
        <f t="shared" si="51"/>
        <v>1.0598733240101511E-2</v>
      </c>
      <c r="AY70" s="200">
        <f t="shared" si="51"/>
        <v>1.0702642389517597E-2</v>
      </c>
      <c r="AZ70" s="200">
        <f t="shared" si="51"/>
        <v>1.0807570256083157E-2</v>
      </c>
      <c r="BA70" s="200">
        <f t="shared" si="51"/>
        <v>1.0913526827222061E-2</v>
      </c>
      <c r="BB70" s="200">
        <f t="shared" si="51"/>
        <v>1.1020522188273674E-2</v>
      </c>
      <c r="BC70" s="200">
        <f t="shared" si="51"/>
        <v>1.1128566523453037E-2</v>
      </c>
      <c r="BD70" s="200">
        <f t="shared" si="51"/>
        <v>1.1237670116820329E-2</v>
      </c>
      <c r="BE70" s="200">
        <f t="shared" si="51"/>
        <v>1.1347843353259796E-2</v>
      </c>
      <c r="BF70" s="200">
        <f t="shared" si="51"/>
        <v>1.1459096719468251E-2</v>
      </c>
      <c r="BG70" s="200">
        <f t="shared" si="51"/>
        <v>1.1571440804953247E-2</v>
      </c>
      <c r="BH70" s="200">
        <f t="shared" si="51"/>
        <v>1.1684886303041033E-2</v>
      </c>
      <c r="BI70" s="200">
        <f t="shared" si="51"/>
        <v>1.1799444011894381E-2</v>
      </c>
      <c r="BJ70" s="200">
        <f t="shared" si="51"/>
        <v>1.1915124835540405E-2</v>
      </c>
      <c r="BK70" s="200">
        <f t="shared" si="51"/>
        <v>1.2031939784908449E-2</v>
      </c>
      <c r="BL70" s="200">
        <f t="shared" si="51"/>
        <v>1.2149899978878139E-2</v>
      </c>
      <c r="BM70" s="200">
        <f t="shared" si="51"/>
        <v>1.2269016645337728E-2</v>
      </c>
      <c r="BN70" s="200">
        <f t="shared" si="51"/>
        <v>1.2389301122252803E-2</v>
      </c>
      <c r="BO70" s="200">
        <f t="shared" si="51"/>
        <v>1.2510764858745478E-2</v>
      </c>
      <c r="BP70" s="200">
        <f t="shared" si="51"/>
        <v>1.2633419416184162E-2</v>
      </c>
      <c r="BQ70" s="200">
        <f t="shared" si="51"/>
        <v>1.2757276469284005E-2</v>
      </c>
    </row>
    <row r="71" spans="5:69" ht="16" customHeight="1">
      <c r="E71" s="326"/>
      <c r="F71" s="328"/>
      <c r="G71" s="329"/>
      <c r="H71" s="330"/>
      <c r="I71" s="224" t="s">
        <v>295</v>
      </c>
      <c r="J71" s="200">
        <f>J68+J69+J70</f>
        <v>3.6574215178299306E-2</v>
      </c>
      <c r="K71" s="200">
        <f>K68+K69+K70</f>
        <v>5.5219893504491101E-2</v>
      </c>
      <c r="L71" s="200">
        <f t="shared" ref="L71:BQ71" si="52">L68+L69+L70</f>
        <v>6.4904818804011916E-2</v>
      </c>
      <c r="M71" s="200">
        <f t="shared" si="52"/>
        <v>7.0112917454279833E-2</v>
      </c>
      <c r="N71" s="200">
        <f t="shared" si="52"/>
        <v>7.3086187446592954E-2</v>
      </c>
      <c r="O71" s="200">
        <f t="shared" si="52"/>
        <v>7.4945662920391204E-2</v>
      </c>
      <c r="P71" s="200">
        <f t="shared" si="52"/>
        <v>7.6251896433732438E-2</v>
      </c>
      <c r="Q71" s="200">
        <f t="shared" si="52"/>
        <v>7.7285200101908327E-2</v>
      </c>
      <c r="R71" s="200">
        <f t="shared" si="52"/>
        <v>7.8185766170163359E-2</v>
      </c>
      <c r="S71" s="200">
        <f t="shared" si="52"/>
        <v>7.9023727303498784E-2</v>
      </c>
      <c r="T71" s="200">
        <f t="shared" si="52"/>
        <v>7.9834186735052964E-2</v>
      </c>
      <c r="U71" s="200">
        <f t="shared" si="52"/>
        <v>8.0634733343803611E-2</v>
      </c>
      <c r="V71" s="200">
        <f t="shared" si="52"/>
        <v>8.1434199196965956E-2</v>
      </c>
      <c r="W71" s="200">
        <f t="shared" si="52"/>
        <v>8.2237038324773234E-2</v>
      </c>
      <c r="X71" s="200">
        <f t="shared" si="52"/>
        <v>8.3045516111483655E-2</v>
      </c>
      <c r="Y71" s="200">
        <f t="shared" si="52"/>
        <v>8.3860803994535882E-2</v>
      </c>
      <c r="Z71" s="200">
        <f t="shared" si="52"/>
        <v>8.468352681781488E-2</v>
      </c>
      <c r="AA71" s="200">
        <f t="shared" si="52"/>
        <v>8.551403651200877E-2</v>
      </c>
      <c r="AB71" s="200">
        <f t="shared" si="52"/>
        <v>8.6352548938547879E-2</v>
      </c>
      <c r="AC71" s="200">
        <f t="shared" si="52"/>
        <v>8.7199212315371782E-2</v>
      </c>
      <c r="AD71" s="200">
        <f t="shared" si="52"/>
        <v>8.805414143364744E-2</v>
      </c>
      <c r="AE71" s="200">
        <f t="shared" si="52"/>
        <v>8.8917434770000581E-2</v>
      </c>
      <c r="AF71" s="200">
        <f t="shared" si="52"/>
        <v>8.9789183046541626E-2</v>
      </c>
      <c r="AG71" s="200">
        <f t="shared" si="52"/>
        <v>9.0669473514827265E-2</v>
      </c>
      <c r="AH71" s="200">
        <f t="shared" si="52"/>
        <v>9.1558392101828465E-2</v>
      </c>
      <c r="AI71" s="200">
        <f t="shared" si="52"/>
        <v>9.2456024486940971E-2</v>
      </c>
      <c r="AJ71" s="200">
        <f t="shared" si="52"/>
        <v>9.3362456644556321E-2</v>
      </c>
      <c r="AK71" s="200">
        <f t="shared" si="52"/>
        <v>9.4277775119453081E-2</v>
      </c>
      <c r="AL71" s="200">
        <f t="shared" si="52"/>
        <v>9.5202067168638452E-2</v>
      </c>
      <c r="AM71" s="200">
        <f t="shared" si="52"/>
        <v>9.6135420836455765E-2</v>
      </c>
      <c r="AN71" s="200">
        <f t="shared" si="52"/>
        <v>9.7077924996365764E-2</v>
      </c>
      <c r="AO71" s="200">
        <f t="shared" si="52"/>
        <v>9.8029669376106424E-2</v>
      </c>
      <c r="AP71" s="200">
        <f t="shared" si="52"/>
        <v>9.8990744574583858E-2</v>
      </c>
      <c r="AQ71" s="200">
        <f t="shared" si="52"/>
        <v>9.9961242074670914E-2</v>
      </c>
      <c r="AR71" s="200">
        <f t="shared" si="52"/>
        <v>0.10094125425400247</v>
      </c>
      <c r="AS71" s="200">
        <f t="shared" si="52"/>
        <v>0.10193087439481202</v>
      </c>
      <c r="AT71" s="200">
        <f t="shared" si="52"/>
        <v>0.10293019669333262</v>
      </c>
      <c r="AU71" s="200">
        <f t="shared" si="52"/>
        <v>0.10393931626902356</v>
      </c>
      <c r="AV71" s="200">
        <f t="shared" si="52"/>
        <v>0.10495832917375489</v>
      </c>
      <c r="AW71" s="200">
        <f t="shared" si="52"/>
        <v>0.1059873324010151</v>
      </c>
      <c r="AX71" s="200">
        <f t="shared" si="52"/>
        <v>0.10702642389517596</v>
      </c>
      <c r="AY71" s="200">
        <f t="shared" si="52"/>
        <v>0.10807570256083157</v>
      </c>
      <c r="AZ71" s="200">
        <f t="shared" si="52"/>
        <v>0.1091352682722206</v>
      </c>
      <c r="BA71" s="200">
        <f t="shared" si="52"/>
        <v>0.11020522188273674</v>
      </c>
      <c r="BB71" s="200">
        <f t="shared" si="52"/>
        <v>0.11128566523453037</v>
      </c>
      <c r="BC71" s="200">
        <f t="shared" si="52"/>
        <v>0.11237670116820328</v>
      </c>
      <c r="BD71" s="200">
        <f t="shared" si="52"/>
        <v>0.11347843353259796</v>
      </c>
      <c r="BE71" s="200">
        <f t="shared" si="52"/>
        <v>0.11459096719468249</v>
      </c>
      <c r="BF71" s="200">
        <f t="shared" si="52"/>
        <v>0.11571440804953247</v>
      </c>
      <c r="BG71" s="200">
        <f t="shared" si="52"/>
        <v>0.11684886303041032</v>
      </c>
      <c r="BH71" s="200">
        <f t="shared" si="52"/>
        <v>0.11799444011894379</v>
      </c>
      <c r="BI71" s="200">
        <f t="shared" si="52"/>
        <v>0.11915124835540404</v>
      </c>
      <c r="BJ71" s="200">
        <f t="shared" si="52"/>
        <v>0.12031939784908448</v>
      </c>
      <c r="BK71" s="200">
        <f t="shared" si="52"/>
        <v>0.12149899978878138</v>
      </c>
      <c r="BL71" s="200">
        <f t="shared" si="52"/>
        <v>0.12269016645337727</v>
      </c>
      <c r="BM71" s="200">
        <f t="shared" si="52"/>
        <v>0.12389301122252802</v>
      </c>
      <c r="BN71" s="200">
        <f t="shared" si="52"/>
        <v>0.12510764858745477</v>
      </c>
      <c r="BO71" s="200">
        <f t="shared" si="52"/>
        <v>0.12633419416184161</v>
      </c>
      <c r="BP71" s="200">
        <f t="shared" si="52"/>
        <v>0.12757276469284004</v>
      </c>
      <c r="BQ71" s="200">
        <f t="shared" si="52"/>
        <v>0.12882347807218161</v>
      </c>
    </row>
    <row r="72" spans="5:69" ht="16" customHeight="1">
      <c r="E72" s="326"/>
      <c r="F72" s="328"/>
      <c r="G72" s="329"/>
      <c r="H72" s="330"/>
      <c r="I72" s="224" t="s">
        <v>326</v>
      </c>
      <c r="J72" s="219">
        <f>Variables!$E$24</f>
        <v>105000</v>
      </c>
      <c r="K72" s="219">
        <f>Variables!$E$24</f>
        <v>105000</v>
      </c>
      <c r="L72" s="219">
        <f>Variables!$E$24</f>
        <v>105000</v>
      </c>
      <c r="M72" s="219">
        <f>Variables!$E$24</f>
        <v>105000</v>
      </c>
      <c r="N72" s="219">
        <f>Variables!$E$24</f>
        <v>105000</v>
      </c>
      <c r="O72" s="219">
        <f>Variables!$E$24</f>
        <v>105000</v>
      </c>
      <c r="P72" s="219">
        <f>Variables!$E$24</f>
        <v>105000</v>
      </c>
      <c r="Q72" s="219">
        <f>Variables!$E$24</f>
        <v>105000</v>
      </c>
      <c r="R72" s="219">
        <f>Variables!$E$24</f>
        <v>105000</v>
      </c>
      <c r="S72" s="219">
        <f>Variables!$E$24</f>
        <v>105000</v>
      </c>
      <c r="T72" s="219">
        <f>Variables!$E$24</f>
        <v>105000</v>
      </c>
      <c r="U72" s="219">
        <f>Variables!$E$24</f>
        <v>105000</v>
      </c>
      <c r="V72" s="219">
        <f>Variables!$E$24</f>
        <v>105000</v>
      </c>
      <c r="W72" s="219">
        <f>Variables!$E$24</f>
        <v>105000</v>
      </c>
      <c r="X72" s="219">
        <f>Variables!$E$24</f>
        <v>105000</v>
      </c>
      <c r="Y72" s="219">
        <f>Variables!$E$24</f>
        <v>105000</v>
      </c>
      <c r="Z72" s="219">
        <f>Variables!$E$24</f>
        <v>105000</v>
      </c>
      <c r="AA72" s="219">
        <f>Variables!$E$24</f>
        <v>105000</v>
      </c>
      <c r="AB72" s="219">
        <f>Variables!$E$24</f>
        <v>105000</v>
      </c>
      <c r="AC72" s="219">
        <f>Variables!$E$24</f>
        <v>105000</v>
      </c>
      <c r="AD72" s="219">
        <f>Variables!$E$24</f>
        <v>105000</v>
      </c>
      <c r="AE72" s="219">
        <f>Variables!$E$24</f>
        <v>105000</v>
      </c>
      <c r="AF72" s="219">
        <f>Variables!$E$24</f>
        <v>105000</v>
      </c>
      <c r="AG72" s="219">
        <f>Variables!$E$24</f>
        <v>105000</v>
      </c>
      <c r="AH72" s="219">
        <f>Variables!$E$24</f>
        <v>105000</v>
      </c>
      <c r="AI72" s="219">
        <f>Variables!$E$24</f>
        <v>105000</v>
      </c>
      <c r="AJ72" s="219">
        <f>Variables!$E$24</f>
        <v>105000</v>
      </c>
      <c r="AK72" s="219">
        <f>Variables!$E$24</f>
        <v>105000</v>
      </c>
      <c r="AL72" s="219">
        <f>Variables!$E$24</f>
        <v>105000</v>
      </c>
      <c r="AM72" s="219">
        <f>Variables!$E$24</f>
        <v>105000</v>
      </c>
      <c r="AN72" s="219">
        <f>Variables!$E$24</f>
        <v>105000</v>
      </c>
      <c r="AO72" s="219">
        <f>Variables!$E$24</f>
        <v>105000</v>
      </c>
      <c r="AP72" s="219">
        <f>Variables!$E$24</f>
        <v>105000</v>
      </c>
      <c r="AQ72" s="219">
        <f>Variables!$E$24</f>
        <v>105000</v>
      </c>
      <c r="AR72" s="219">
        <f>Variables!$E$24</f>
        <v>105000</v>
      </c>
      <c r="AS72" s="219">
        <f>Variables!$E$24</f>
        <v>105000</v>
      </c>
      <c r="AT72" s="219">
        <f>Variables!$E$24</f>
        <v>105000</v>
      </c>
      <c r="AU72" s="219">
        <f>Variables!$E$24</f>
        <v>105000</v>
      </c>
      <c r="AV72" s="219">
        <f>Variables!$E$24</f>
        <v>105000</v>
      </c>
      <c r="AW72" s="219">
        <f>Variables!$E$24</f>
        <v>105000</v>
      </c>
      <c r="AX72" s="219">
        <f>Variables!$E$24</f>
        <v>105000</v>
      </c>
      <c r="AY72" s="219">
        <f>Variables!$E$24</f>
        <v>105000</v>
      </c>
      <c r="AZ72" s="219">
        <f>Variables!$E$24</f>
        <v>105000</v>
      </c>
      <c r="BA72" s="219">
        <f>Variables!$E$24</f>
        <v>105000</v>
      </c>
      <c r="BB72" s="219">
        <f>Variables!$E$24</f>
        <v>105000</v>
      </c>
      <c r="BC72" s="219">
        <f>Variables!$E$24</f>
        <v>105000</v>
      </c>
      <c r="BD72" s="219">
        <f>Variables!$E$24</f>
        <v>105000</v>
      </c>
      <c r="BE72" s="219">
        <f>Variables!$E$24</f>
        <v>105000</v>
      </c>
      <c r="BF72" s="219">
        <f>Variables!$E$24</f>
        <v>105000</v>
      </c>
      <c r="BG72" s="219">
        <f>Variables!$E$24</f>
        <v>105000</v>
      </c>
      <c r="BH72" s="219">
        <f>Variables!$E$24</f>
        <v>105000</v>
      </c>
      <c r="BI72" s="219">
        <f>Variables!$E$24</f>
        <v>105000</v>
      </c>
      <c r="BJ72" s="219">
        <f>Variables!$E$24</f>
        <v>105000</v>
      </c>
      <c r="BK72" s="219">
        <f>Variables!$E$24</f>
        <v>105000</v>
      </c>
      <c r="BL72" s="219">
        <f>Variables!$E$24</f>
        <v>105000</v>
      </c>
      <c r="BM72" s="219">
        <f>Variables!$E$24</f>
        <v>105000</v>
      </c>
      <c r="BN72" s="219">
        <f>Variables!$E$24</f>
        <v>105000</v>
      </c>
      <c r="BO72" s="219">
        <f>Variables!$E$24</f>
        <v>105000</v>
      </c>
      <c r="BP72" s="219">
        <f>Variables!$E$24</f>
        <v>105000</v>
      </c>
      <c r="BQ72" s="219">
        <f>Variables!$E$24</f>
        <v>105000</v>
      </c>
    </row>
    <row r="73" spans="5:69" ht="16" customHeight="1">
      <c r="E73" s="326"/>
      <c r="F73" s="328"/>
      <c r="G73" s="329"/>
      <c r="H73" s="330"/>
      <c r="I73" s="224" t="s">
        <v>446</v>
      </c>
      <c r="J73" s="204">
        <f t="shared" ref="J73:BQ73" si="53">J72*$B$9</f>
        <v>18900</v>
      </c>
      <c r="K73" s="204">
        <f t="shared" si="53"/>
        <v>18900</v>
      </c>
      <c r="L73" s="204">
        <f t="shared" si="53"/>
        <v>18900</v>
      </c>
      <c r="M73" s="204">
        <f t="shared" si="53"/>
        <v>18900</v>
      </c>
      <c r="N73" s="204">
        <f t="shared" si="53"/>
        <v>18900</v>
      </c>
      <c r="O73" s="204">
        <f t="shared" si="53"/>
        <v>18900</v>
      </c>
      <c r="P73" s="204">
        <f t="shared" si="53"/>
        <v>18900</v>
      </c>
      <c r="Q73" s="204">
        <f t="shared" si="53"/>
        <v>18900</v>
      </c>
      <c r="R73" s="204">
        <f t="shared" si="53"/>
        <v>18900</v>
      </c>
      <c r="S73" s="204">
        <f t="shared" si="53"/>
        <v>18900</v>
      </c>
      <c r="T73" s="204">
        <f t="shared" si="53"/>
        <v>18900</v>
      </c>
      <c r="U73" s="204">
        <f t="shared" si="53"/>
        <v>18900</v>
      </c>
      <c r="V73" s="204">
        <f t="shared" si="53"/>
        <v>18900</v>
      </c>
      <c r="W73" s="204">
        <f t="shared" si="53"/>
        <v>18900</v>
      </c>
      <c r="X73" s="204">
        <f t="shared" si="53"/>
        <v>18900</v>
      </c>
      <c r="Y73" s="204">
        <f t="shared" si="53"/>
        <v>18900</v>
      </c>
      <c r="Z73" s="204">
        <f t="shared" si="53"/>
        <v>18900</v>
      </c>
      <c r="AA73" s="204">
        <f t="shared" si="53"/>
        <v>18900</v>
      </c>
      <c r="AB73" s="204">
        <f t="shared" si="53"/>
        <v>18900</v>
      </c>
      <c r="AC73" s="204">
        <f t="shared" si="53"/>
        <v>18900</v>
      </c>
      <c r="AD73" s="204">
        <f t="shared" si="53"/>
        <v>18900</v>
      </c>
      <c r="AE73" s="204">
        <f t="shared" si="53"/>
        <v>18900</v>
      </c>
      <c r="AF73" s="204">
        <f t="shared" si="53"/>
        <v>18900</v>
      </c>
      <c r="AG73" s="204">
        <f t="shared" si="53"/>
        <v>18900</v>
      </c>
      <c r="AH73" s="204">
        <f t="shared" si="53"/>
        <v>18900</v>
      </c>
      <c r="AI73" s="204">
        <f t="shared" si="53"/>
        <v>18900</v>
      </c>
      <c r="AJ73" s="204">
        <f t="shared" si="53"/>
        <v>18900</v>
      </c>
      <c r="AK73" s="204">
        <f t="shared" si="53"/>
        <v>18900</v>
      </c>
      <c r="AL73" s="204">
        <f t="shared" si="53"/>
        <v>18900</v>
      </c>
      <c r="AM73" s="204">
        <f t="shared" si="53"/>
        <v>18900</v>
      </c>
      <c r="AN73" s="204">
        <f t="shared" si="53"/>
        <v>18900</v>
      </c>
      <c r="AO73" s="204">
        <f t="shared" si="53"/>
        <v>18900</v>
      </c>
      <c r="AP73" s="204">
        <f t="shared" si="53"/>
        <v>18900</v>
      </c>
      <c r="AQ73" s="204">
        <f t="shared" si="53"/>
        <v>18900</v>
      </c>
      <c r="AR73" s="204">
        <f t="shared" si="53"/>
        <v>18900</v>
      </c>
      <c r="AS73" s="204">
        <f t="shared" si="53"/>
        <v>18900</v>
      </c>
      <c r="AT73" s="204">
        <f t="shared" si="53"/>
        <v>18900</v>
      </c>
      <c r="AU73" s="204">
        <f t="shared" si="53"/>
        <v>18900</v>
      </c>
      <c r="AV73" s="204">
        <f t="shared" si="53"/>
        <v>18900</v>
      </c>
      <c r="AW73" s="204">
        <f t="shared" si="53"/>
        <v>18900</v>
      </c>
      <c r="AX73" s="204">
        <f t="shared" si="53"/>
        <v>18900</v>
      </c>
      <c r="AY73" s="204">
        <f t="shared" si="53"/>
        <v>18900</v>
      </c>
      <c r="AZ73" s="204">
        <f t="shared" si="53"/>
        <v>18900</v>
      </c>
      <c r="BA73" s="204">
        <f t="shared" si="53"/>
        <v>18900</v>
      </c>
      <c r="BB73" s="204">
        <f t="shared" si="53"/>
        <v>18900</v>
      </c>
      <c r="BC73" s="204">
        <f t="shared" si="53"/>
        <v>18900</v>
      </c>
      <c r="BD73" s="204">
        <f t="shared" si="53"/>
        <v>18900</v>
      </c>
      <c r="BE73" s="204">
        <f t="shared" si="53"/>
        <v>18900</v>
      </c>
      <c r="BF73" s="204">
        <f t="shared" si="53"/>
        <v>18900</v>
      </c>
      <c r="BG73" s="204">
        <f t="shared" si="53"/>
        <v>18900</v>
      </c>
      <c r="BH73" s="204">
        <f t="shared" si="53"/>
        <v>18900</v>
      </c>
      <c r="BI73" s="204">
        <f t="shared" si="53"/>
        <v>18900</v>
      </c>
      <c r="BJ73" s="204">
        <f t="shared" si="53"/>
        <v>18900</v>
      </c>
      <c r="BK73" s="204">
        <f t="shared" si="53"/>
        <v>18900</v>
      </c>
      <c r="BL73" s="204">
        <f t="shared" si="53"/>
        <v>18900</v>
      </c>
      <c r="BM73" s="204">
        <f t="shared" si="53"/>
        <v>18900</v>
      </c>
      <c r="BN73" s="204">
        <f t="shared" si="53"/>
        <v>18900</v>
      </c>
      <c r="BO73" s="204">
        <f t="shared" si="53"/>
        <v>18900</v>
      </c>
      <c r="BP73" s="204">
        <f t="shared" si="53"/>
        <v>18900</v>
      </c>
      <c r="BQ73" s="204">
        <f t="shared" si="53"/>
        <v>18900</v>
      </c>
    </row>
    <row r="74" spans="5:69" ht="16" customHeight="1">
      <c r="E74" s="326"/>
      <c r="F74" s="328"/>
      <c r="G74" s="329"/>
      <c r="H74" s="330"/>
      <c r="I74" s="224" t="s">
        <v>346</v>
      </c>
      <c r="J74" s="204">
        <f>J71*J72</f>
        <v>3840.2925937214272</v>
      </c>
      <c r="K74" s="204">
        <f>K71*K72</f>
        <v>5798.0888179715657</v>
      </c>
      <c r="L74" s="204">
        <f t="shared" ref="L74:BQ74" si="54">L71*L72</f>
        <v>6815.0059744212513</v>
      </c>
      <c r="M74" s="204">
        <f t="shared" si="54"/>
        <v>7361.8563326993826</v>
      </c>
      <c r="N74" s="204">
        <f t="shared" si="54"/>
        <v>7674.0496818922602</v>
      </c>
      <c r="O74" s="204">
        <f t="shared" si="54"/>
        <v>7869.2946066410768</v>
      </c>
      <c r="P74" s="204">
        <f t="shared" si="54"/>
        <v>8006.4491255419061</v>
      </c>
      <c r="Q74" s="204">
        <f t="shared" si="54"/>
        <v>8114.9460107003742</v>
      </c>
      <c r="R74" s="204">
        <f t="shared" si="54"/>
        <v>8209.5054478671536</v>
      </c>
      <c r="S74" s="204">
        <f t="shared" si="54"/>
        <v>8297.4913668673726</v>
      </c>
      <c r="T74" s="204">
        <f t="shared" si="54"/>
        <v>8382.5896071805619</v>
      </c>
      <c r="U74" s="204">
        <f t="shared" si="54"/>
        <v>8466.6470010993798</v>
      </c>
      <c r="V74" s="204">
        <f t="shared" si="54"/>
        <v>8550.590915681425</v>
      </c>
      <c r="W74" s="204">
        <f t="shared" si="54"/>
        <v>8634.8890241011904</v>
      </c>
      <c r="X74" s="204">
        <f t="shared" si="54"/>
        <v>8719.7791917057839</v>
      </c>
      <c r="Y74" s="204">
        <f t="shared" si="54"/>
        <v>8805.3844194262674</v>
      </c>
      <c r="Z74" s="204">
        <f t="shared" si="54"/>
        <v>8891.7703158705626</v>
      </c>
      <c r="AA74" s="204">
        <f t="shared" si="54"/>
        <v>8978.9738337609215</v>
      </c>
      <c r="AB74" s="204">
        <f t="shared" si="54"/>
        <v>9067.0176385475279</v>
      </c>
      <c r="AC74" s="204">
        <f t="shared" si="54"/>
        <v>9155.9172931140365</v>
      </c>
      <c r="AD74" s="204">
        <f t="shared" si="54"/>
        <v>9245.6848505329817</v>
      </c>
      <c r="AE74" s="204">
        <f t="shared" si="54"/>
        <v>9336.3306508500609</v>
      </c>
      <c r="AF74" s="204">
        <f t="shared" si="54"/>
        <v>9427.8642198868711</v>
      </c>
      <c r="AG74" s="204">
        <f t="shared" si="54"/>
        <v>9520.294719056863</v>
      </c>
      <c r="AH74" s="204">
        <f t="shared" si="54"/>
        <v>9613.6311706919896</v>
      </c>
      <c r="AI74" s="204">
        <f t="shared" si="54"/>
        <v>9707.8825711288027</v>
      </c>
      <c r="AJ74" s="204">
        <f t="shared" si="54"/>
        <v>9803.0579476784133</v>
      </c>
      <c r="AK74" s="204">
        <f t="shared" si="54"/>
        <v>9899.1663875425729</v>
      </c>
      <c r="AL74" s="204">
        <f t="shared" si="54"/>
        <v>9996.2170527070375</v>
      </c>
      <c r="AM74" s="204">
        <f t="shared" si="54"/>
        <v>10094.219187827855</v>
      </c>
      <c r="AN74" s="204">
        <f t="shared" si="54"/>
        <v>10193.182124618404</v>
      </c>
      <c r="AO74" s="204">
        <f t="shared" si="54"/>
        <v>10293.115284491174</v>
      </c>
      <c r="AP74" s="204">
        <f t="shared" si="54"/>
        <v>10394.028180331305</v>
      </c>
      <c r="AQ74" s="204">
        <f t="shared" si="54"/>
        <v>10495.930417840445</v>
      </c>
      <c r="AR74" s="204">
        <f t="shared" si="54"/>
        <v>10598.831696670259</v>
      </c>
      <c r="AS74" s="204">
        <f t="shared" si="54"/>
        <v>10702.741811455262</v>
      </c>
      <c r="AT74" s="204">
        <f t="shared" si="54"/>
        <v>10807.670652799925</v>
      </c>
      <c r="AU74" s="204">
        <f t="shared" si="54"/>
        <v>10913.628208247474</v>
      </c>
      <c r="AV74" s="204">
        <f t="shared" si="54"/>
        <v>11020.624563244262</v>
      </c>
      <c r="AW74" s="204">
        <f t="shared" si="54"/>
        <v>11128.669902106585</v>
      </c>
      <c r="AX74" s="204">
        <f t="shared" si="54"/>
        <v>11237.774508993476</v>
      </c>
      <c r="AY74" s="204">
        <f t="shared" si="54"/>
        <v>11347.948768887314</v>
      </c>
      <c r="AZ74" s="204">
        <f t="shared" si="54"/>
        <v>11459.203168583163</v>
      </c>
      <c r="BA74" s="204">
        <f t="shared" si="54"/>
        <v>11571.548297687357</v>
      </c>
      <c r="BB74" s="204">
        <f t="shared" si="54"/>
        <v>11684.994849625689</v>
      </c>
      <c r="BC74" s="204">
        <f t="shared" si="54"/>
        <v>11799.553622661344</v>
      </c>
      <c r="BD74" s="204">
        <f t="shared" si="54"/>
        <v>11915.235520922784</v>
      </c>
      <c r="BE74" s="204">
        <f t="shared" si="54"/>
        <v>12032.051555441662</v>
      </c>
      <c r="BF74" s="204">
        <f t="shared" si="54"/>
        <v>12150.012845200908</v>
      </c>
      <c r="BG74" s="204">
        <f t="shared" si="54"/>
        <v>12269.130618193085</v>
      </c>
      <c r="BH74" s="204">
        <f t="shared" si="54"/>
        <v>12389.416212489097</v>
      </c>
      <c r="BI74" s="204">
        <f t="shared" si="54"/>
        <v>12510.881077317425</v>
      </c>
      <c r="BJ74" s="204">
        <f t="shared" si="54"/>
        <v>12633.53677415387</v>
      </c>
      <c r="BK74" s="204">
        <f t="shared" si="54"/>
        <v>12757.394977822045</v>
      </c>
      <c r="BL74" s="204">
        <f t="shared" si="54"/>
        <v>12882.467477604614</v>
      </c>
      <c r="BM74" s="204">
        <f t="shared" si="54"/>
        <v>13008.766178365442</v>
      </c>
      <c r="BN74" s="204">
        <f t="shared" si="54"/>
        <v>13136.30310168275</v>
      </c>
      <c r="BO74" s="204">
        <f t="shared" si="54"/>
        <v>13265.090386993368</v>
      </c>
      <c r="BP74" s="204">
        <f t="shared" si="54"/>
        <v>13395.140292748205</v>
      </c>
      <c r="BQ74" s="204">
        <f t="shared" si="54"/>
        <v>13526.465197579069</v>
      </c>
    </row>
    <row r="75" spans="5:69" ht="16" customHeight="1">
      <c r="E75" s="326"/>
      <c r="F75" s="328"/>
      <c r="G75" s="329"/>
      <c r="H75" s="330"/>
      <c r="I75" s="224" t="s">
        <v>447</v>
      </c>
      <c r="J75" s="204">
        <f t="shared" ref="J75:BQ75" si="55">J74*$B$9</f>
        <v>691.25266686985685</v>
      </c>
      <c r="K75" s="204">
        <f t="shared" si="55"/>
        <v>1043.6559872348819</v>
      </c>
      <c r="L75" s="204">
        <f t="shared" si="55"/>
        <v>1226.7010753958252</v>
      </c>
      <c r="M75" s="204">
        <f t="shared" si="55"/>
        <v>1325.1341398858888</v>
      </c>
      <c r="N75" s="204">
        <f t="shared" si="55"/>
        <v>1381.3289427406069</v>
      </c>
      <c r="O75" s="204">
        <f t="shared" si="55"/>
        <v>1416.4730291953938</v>
      </c>
      <c r="P75" s="204">
        <f t="shared" si="55"/>
        <v>1441.160842597543</v>
      </c>
      <c r="Q75" s="204">
        <f t="shared" si="55"/>
        <v>1460.6902819260672</v>
      </c>
      <c r="R75" s="204">
        <f t="shared" si="55"/>
        <v>1477.7109806160877</v>
      </c>
      <c r="S75" s="204">
        <f t="shared" si="55"/>
        <v>1493.548446036127</v>
      </c>
      <c r="T75" s="204">
        <f t="shared" si="55"/>
        <v>1508.866129292501</v>
      </c>
      <c r="U75" s="204">
        <f t="shared" si="55"/>
        <v>1523.9964601978884</v>
      </c>
      <c r="V75" s="204">
        <f t="shared" si="55"/>
        <v>1539.1063648226564</v>
      </c>
      <c r="W75" s="204">
        <f t="shared" si="55"/>
        <v>1554.2800243382142</v>
      </c>
      <c r="X75" s="204">
        <f t="shared" si="55"/>
        <v>1569.560254507041</v>
      </c>
      <c r="Y75" s="204">
        <f t="shared" si="55"/>
        <v>1584.9691954967282</v>
      </c>
      <c r="Z75" s="204">
        <f t="shared" si="55"/>
        <v>1600.5186568567012</v>
      </c>
      <c r="AA75" s="204">
        <f t="shared" si="55"/>
        <v>1616.2152900769659</v>
      </c>
      <c r="AB75" s="204">
        <f t="shared" si="55"/>
        <v>1632.063174938555</v>
      </c>
      <c r="AC75" s="204">
        <f t="shared" si="55"/>
        <v>1648.0651127605265</v>
      </c>
      <c r="AD75" s="204">
        <f t="shared" si="55"/>
        <v>1664.2232730959367</v>
      </c>
      <c r="AE75" s="204">
        <f t="shared" si="55"/>
        <v>1680.5395171530108</v>
      </c>
      <c r="AF75" s="204">
        <f t="shared" si="55"/>
        <v>1697.0155595796368</v>
      </c>
      <c r="AG75" s="204">
        <f t="shared" si="55"/>
        <v>1713.6530494302353</v>
      </c>
      <c r="AH75" s="204">
        <f t="shared" si="55"/>
        <v>1730.4536107245581</v>
      </c>
      <c r="AI75" s="204">
        <f t="shared" si="55"/>
        <v>1747.4188628031845</v>
      </c>
      <c r="AJ75" s="204">
        <f t="shared" si="55"/>
        <v>1764.5504305821144</v>
      </c>
      <c r="AK75" s="204">
        <f t="shared" si="55"/>
        <v>1781.8499497576631</v>
      </c>
      <c r="AL75" s="204">
        <f t="shared" si="55"/>
        <v>1799.3190694872667</v>
      </c>
      <c r="AM75" s="204">
        <f t="shared" si="55"/>
        <v>1816.9594538090139</v>
      </c>
      <c r="AN75" s="204">
        <f t="shared" si="55"/>
        <v>1834.7727824313126</v>
      </c>
      <c r="AO75" s="204">
        <f t="shared" si="55"/>
        <v>1852.7607512084112</v>
      </c>
      <c r="AP75" s="204">
        <f t="shared" si="55"/>
        <v>1870.9250724596347</v>
      </c>
      <c r="AQ75" s="204">
        <f t="shared" si="55"/>
        <v>1889.26747521128</v>
      </c>
      <c r="AR75" s="204">
        <f t="shared" si="55"/>
        <v>1907.7897054006464</v>
      </c>
      <c r="AS75" s="204">
        <f t="shared" si="55"/>
        <v>1926.493526061947</v>
      </c>
      <c r="AT75" s="204">
        <f t="shared" si="55"/>
        <v>1945.3807175039865</v>
      </c>
      <c r="AU75" s="204">
        <f t="shared" si="55"/>
        <v>1964.4530774845452</v>
      </c>
      <c r="AV75" s="204">
        <f t="shared" si="55"/>
        <v>1983.7124213839672</v>
      </c>
      <c r="AW75" s="204">
        <f t="shared" si="55"/>
        <v>2003.1605823791851</v>
      </c>
      <c r="AX75" s="204">
        <f t="shared" si="55"/>
        <v>2022.7994116188256</v>
      </c>
      <c r="AY75" s="204">
        <f t="shared" si="55"/>
        <v>2042.6307783997165</v>
      </c>
      <c r="AZ75" s="204">
        <f t="shared" si="55"/>
        <v>2062.6565703449692</v>
      </c>
      <c r="BA75" s="204">
        <f t="shared" si="55"/>
        <v>2082.8786935837243</v>
      </c>
      <c r="BB75" s="204">
        <f t="shared" si="55"/>
        <v>2103.2990729326239</v>
      </c>
      <c r="BC75" s="204">
        <f t="shared" si="55"/>
        <v>2123.919652079042</v>
      </c>
      <c r="BD75" s="204">
        <f t="shared" si="55"/>
        <v>2144.742393766101</v>
      </c>
      <c r="BE75" s="204">
        <f t="shared" si="55"/>
        <v>2165.7692799794991</v>
      </c>
      <c r="BF75" s="204">
        <f t="shared" si="55"/>
        <v>2187.0023121361633</v>
      </c>
      <c r="BG75" s="204">
        <f t="shared" si="55"/>
        <v>2208.4435112747551</v>
      </c>
      <c r="BH75" s="204">
        <f t="shared" si="55"/>
        <v>2230.0949182480376</v>
      </c>
      <c r="BI75" s="204">
        <f t="shared" si="55"/>
        <v>2251.9585939171361</v>
      </c>
      <c r="BJ75" s="204">
        <f t="shared" si="55"/>
        <v>2274.0366193476966</v>
      </c>
      <c r="BK75" s="204">
        <f t="shared" si="55"/>
        <v>2296.331096007968</v>
      </c>
      <c r="BL75" s="204">
        <f t="shared" si="55"/>
        <v>2318.8441459688306</v>
      </c>
      <c r="BM75" s="204">
        <f t="shared" si="55"/>
        <v>2341.5779121057794</v>
      </c>
      <c r="BN75" s="204">
        <f t="shared" si="55"/>
        <v>2364.5345583028948</v>
      </c>
      <c r="BO75" s="204">
        <f t="shared" si="55"/>
        <v>2387.7162696588061</v>
      </c>
      <c r="BP75" s="204">
        <f t="shared" si="55"/>
        <v>2411.1252526946769</v>
      </c>
      <c r="BQ75" s="204">
        <f t="shared" si="55"/>
        <v>2434.7637355642323</v>
      </c>
    </row>
    <row r="76" spans="5:69" ht="16" customHeight="1">
      <c r="E76" s="326"/>
      <c r="F76" s="328"/>
      <c r="G76" s="329"/>
      <c r="H76" s="330"/>
      <c r="I76" s="224" t="s">
        <v>448</v>
      </c>
      <c r="J76" s="204">
        <f>J9*J68</f>
        <v>121.91405059433103</v>
      </c>
      <c r="K76" s="204">
        <f>K9*K68</f>
        <v>123.10928638447149</v>
      </c>
      <c r="L76" s="204">
        <f t="shared" ref="L76:BQ76" si="56">L9*L68</f>
        <v>124.31624017255457</v>
      </c>
      <c r="M76" s="204">
        <f t="shared" si="56"/>
        <v>125.53502684091291</v>
      </c>
      <c r="N76" s="204">
        <f t="shared" si="56"/>
        <v>126.76576239817678</v>
      </c>
      <c r="O76" s="204">
        <f t="shared" si="56"/>
        <v>128.00856399031576</v>
      </c>
      <c r="P76" s="204">
        <f t="shared" si="56"/>
        <v>129.26354991178943</v>
      </c>
      <c r="Q76" s="204">
        <f t="shared" si="56"/>
        <v>130.53083961680701</v>
      </c>
      <c r="R76" s="204">
        <f t="shared" si="56"/>
        <v>131.81055373069728</v>
      </c>
      <c r="S76" s="204">
        <f t="shared" si="56"/>
        <v>133.10281406139038</v>
      </c>
      <c r="T76" s="204">
        <f t="shared" si="56"/>
        <v>134.40774361101188</v>
      </c>
      <c r="U76" s="204">
        <f t="shared" si="56"/>
        <v>135.7254665875904</v>
      </c>
      <c r="V76" s="204">
        <f t="shared" si="56"/>
        <v>137.05610841688048</v>
      </c>
      <c r="W76" s="204">
        <f t="shared" si="56"/>
        <v>138.3997957543009</v>
      </c>
      <c r="X76" s="204">
        <f t="shared" si="56"/>
        <v>139.7566564969901</v>
      </c>
      <c r="Y76" s="204">
        <f t="shared" si="56"/>
        <v>141.1268197959802</v>
      </c>
      <c r="Z76" s="204">
        <f t="shared" si="56"/>
        <v>142.5104160684898</v>
      </c>
      <c r="AA76" s="204">
        <f t="shared" si="56"/>
        <v>143.90757701033775</v>
      </c>
      <c r="AB76" s="204">
        <f t="shared" si="56"/>
        <v>145.3184356084783</v>
      </c>
      <c r="AC76" s="204">
        <f t="shared" si="56"/>
        <v>146.74312615365946</v>
      </c>
      <c r="AD76" s="204">
        <f t="shared" si="56"/>
        <v>148.18178425320514</v>
      </c>
      <c r="AE76" s="204">
        <f t="shared" si="56"/>
        <v>149.63454684392286</v>
      </c>
      <c r="AF76" s="204">
        <f t="shared" si="56"/>
        <v>151.10155220513778</v>
      </c>
      <c r="AG76" s="204">
        <f t="shared" si="56"/>
        <v>152.58293997185478</v>
      </c>
      <c r="AH76" s="204">
        <f t="shared" si="56"/>
        <v>154.07885114804944</v>
      </c>
      <c r="AI76" s="204">
        <f t="shared" si="56"/>
        <v>155.58942812008914</v>
      </c>
      <c r="AJ76" s="204">
        <f t="shared" si="56"/>
        <v>157.11481467028611</v>
      </c>
      <c r="AK76" s="204">
        <f t="shared" si="56"/>
        <v>158.65515599058304</v>
      </c>
      <c r="AL76" s="204">
        <f t="shared" si="56"/>
        <v>160.21059869637304</v>
      </c>
      <c r="AM76" s="204">
        <f t="shared" si="56"/>
        <v>161.78129084045514</v>
      </c>
      <c r="AN76" s="204">
        <f t="shared" si="56"/>
        <v>163.36738192712627</v>
      </c>
      <c r="AO76" s="204">
        <f t="shared" si="56"/>
        <v>164.96902292641181</v>
      </c>
      <c r="AP76" s="204">
        <f t="shared" si="56"/>
        <v>166.58636628843547</v>
      </c>
      <c r="AQ76" s="204">
        <f t="shared" si="56"/>
        <v>168.21956595792994</v>
      </c>
      <c r="AR76" s="204">
        <f t="shared" si="56"/>
        <v>169.86877738888998</v>
      </c>
      <c r="AS76" s="204">
        <f t="shared" si="56"/>
        <v>171.53415755936933</v>
      </c>
      <c r="AT76" s="204">
        <f t="shared" si="56"/>
        <v>173.21586498642199</v>
      </c>
      <c r="AU76" s="204">
        <f t="shared" si="56"/>
        <v>174.91405974119084</v>
      </c>
      <c r="AV76" s="204">
        <f t="shared" si="56"/>
        <v>176.62890346414372</v>
      </c>
      <c r="AW76" s="204">
        <f t="shared" si="56"/>
        <v>178.36055938045882</v>
      </c>
      <c r="AX76" s="204">
        <f t="shared" si="56"/>
        <v>180.10919231556139</v>
      </c>
      <c r="AY76" s="204">
        <f t="shared" si="56"/>
        <v>181.87496871081197</v>
      </c>
      <c r="AZ76" s="204">
        <f t="shared" si="56"/>
        <v>183.65805663934938</v>
      </c>
      <c r="BA76" s="204">
        <f t="shared" si="56"/>
        <v>185.45862582208809</v>
      </c>
      <c r="BB76" s="204">
        <f t="shared" si="56"/>
        <v>187.27684764387334</v>
      </c>
      <c r="BC76" s="204">
        <f t="shared" si="56"/>
        <v>189.11289516979363</v>
      </c>
      <c r="BD76" s="204">
        <f t="shared" si="56"/>
        <v>190.96694316165437</v>
      </c>
      <c r="BE76" s="204">
        <f t="shared" si="56"/>
        <v>192.83916809461175</v>
      </c>
      <c r="BF76" s="204">
        <f t="shared" si="56"/>
        <v>194.72974817397073</v>
      </c>
      <c r="BG76" s="204">
        <f t="shared" si="56"/>
        <v>196.63886335214696</v>
      </c>
      <c r="BH76" s="204">
        <f t="shared" si="56"/>
        <v>198.56669534579538</v>
      </c>
      <c r="BI76" s="204">
        <f t="shared" si="56"/>
        <v>200.51342765310713</v>
      </c>
      <c r="BJ76" s="204">
        <f t="shared" si="56"/>
        <v>202.47924557127484</v>
      </c>
      <c r="BK76" s="204">
        <f t="shared" si="56"/>
        <v>204.46433621413047</v>
      </c>
      <c r="BL76" s="204">
        <f t="shared" si="56"/>
        <v>206.46888852995528</v>
      </c>
      <c r="BM76" s="204">
        <f t="shared" si="56"/>
        <v>208.49309331946463</v>
      </c>
      <c r="BN76" s="204">
        <f t="shared" si="56"/>
        <v>210.53714325396916</v>
      </c>
      <c r="BO76" s="204">
        <f t="shared" si="56"/>
        <v>212.60123289371401</v>
      </c>
      <c r="BP76" s="204">
        <f t="shared" si="56"/>
        <v>214.68555870639747</v>
      </c>
      <c r="BQ76" s="204">
        <f t="shared" si="56"/>
        <v>216.79031908587191</v>
      </c>
    </row>
    <row r="77" spans="5:69" ht="16" customHeight="1">
      <c r="E77" s="326"/>
      <c r="F77" s="328"/>
      <c r="G77" s="329"/>
      <c r="H77" s="330"/>
      <c r="I77" s="229" t="s">
        <v>449</v>
      </c>
      <c r="J77" s="204">
        <f>J75-J76</f>
        <v>569.33861627552585</v>
      </c>
      <c r="K77" s="204">
        <f>K75-K76</f>
        <v>920.54670085041039</v>
      </c>
      <c r="L77" s="204">
        <f t="shared" ref="L77:BQ77" si="57">L75-L76</f>
        <v>1102.3848352232706</v>
      </c>
      <c r="M77" s="204">
        <f t="shared" si="57"/>
        <v>1199.5991130449759</v>
      </c>
      <c r="N77" s="204">
        <f t="shared" si="57"/>
        <v>1254.5631803424301</v>
      </c>
      <c r="O77" s="204">
        <f t="shared" si="57"/>
        <v>1288.4644652050781</v>
      </c>
      <c r="P77" s="204">
        <f t="shared" si="57"/>
        <v>1311.8972926857537</v>
      </c>
      <c r="Q77" s="204">
        <f t="shared" si="57"/>
        <v>1330.1594423092602</v>
      </c>
      <c r="R77" s="204">
        <f t="shared" si="57"/>
        <v>1345.9004268853905</v>
      </c>
      <c r="S77" s="204">
        <f t="shared" si="57"/>
        <v>1360.4456319747367</v>
      </c>
      <c r="T77" s="204">
        <f t="shared" si="57"/>
        <v>1374.4583856814891</v>
      </c>
      <c r="U77" s="204">
        <f t="shared" si="57"/>
        <v>1388.2709936102979</v>
      </c>
      <c r="V77" s="204">
        <f t="shared" si="57"/>
        <v>1402.0502564057758</v>
      </c>
      <c r="W77" s="204">
        <f t="shared" si="57"/>
        <v>1415.8802285839133</v>
      </c>
      <c r="X77" s="204">
        <f t="shared" si="57"/>
        <v>1429.8035980100508</v>
      </c>
      <c r="Y77" s="204">
        <f t="shared" si="57"/>
        <v>1443.8423757007479</v>
      </c>
      <c r="Z77" s="204">
        <f t="shared" si="57"/>
        <v>1458.0082407882114</v>
      </c>
      <c r="AA77" s="204">
        <f t="shared" si="57"/>
        <v>1472.3077130666281</v>
      </c>
      <c r="AB77" s="204">
        <f t="shared" si="57"/>
        <v>1486.7447393300768</v>
      </c>
      <c r="AC77" s="204">
        <f t="shared" si="57"/>
        <v>1501.3219866068671</v>
      </c>
      <c r="AD77" s="204">
        <f t="shared" si="57"/>
        <v>1516.0414888427317</v>
      </c>
      <c r="AE77" s="204">
        <f t="shared" si="57"/>
        <v>1530.904970309088</v>
      </c>
      <c r="AF77" s="204">
        <f t="shared" si="57"/>
        <v>1545.9140073744991</v>
      </c>
      <c r="AG77" s="204">
        <f t="shared" si="57"/>
        <v>1561.0701094583806</v>
      </c>
      <c r="AH77" s="204">
        <f t="shared" si="57"/>
        <v>1576.3747595765087</v>
      </c>
      <c r="AI77" s="204">
        <f t="shared" si="57"/>
        <v>1591.8294346830953</v>
      </c>
      <c r="AJ77" s="204">
        <f t="shared" si="57"/>
        <v>1607.4356159118283</v>
      </c>
      <c r="AK77" s="204">
        <f t="shared" si="57"/>
        <v>1623.19479376708</v>
      </c>
      <c r="AL77" s="204">
        <f t="shared" si="57"/>
        <v>1639.1084707908935</v>
      </c>
      <c r="AM77" s="204">
        <f t="shared" si="57"/>
        <v>1655.1781629685588</v>
      </c>
      <c r="AN77" s="204">
        <f t="shared" si="57"/>
        <v>1671.4054005041864</v>
      </c>
      <c r="AO77" s="204">
        <f t="shared" si="57"/>
        <v>1687.7917282819994</v>
      </c>
      <c r="AP77" s="204">
        <f t="shared" si="57"/>
        <v>1704.3387061711992</v>
      </c>
      <c r="AQ77" s="204">
        <f t="shared" si="57"/>
        <v>1721.0479092533501</v>
      </c>
      <c r="AR77" s="204">
        <f t="shared" si="57"/>
        <v>1737.9209280117564</v>
      </c>
      <c r="AS77" s="204">
        <f t="shared" si="57"/>
        <v>1754.9593685025777</v>
      </c>
      <c r="AT77" s="204">
        <f t="shared" si="57"/>
        <v>1772.1648525175644</v>
      </c>
      <c r="AU77" s="204">
        <f t="shared" si="57"/>
        <v>1789.5390177433544</v>
      </c>
      <c r="AV77" s="204">
        <f t="shared" si="57"/>
        <v>1807.0835179198234</v>
      </c>
      <c r="AW77" s="204">
        <f t="shared" si="57"/>
        <v>1824.8000229987263</v>
      </c>
      <c r="AX77" s="204">
        <f t="shared" si="57"/>
        <v>1842.6902193032643</v>
      </c>
      <c r="AY77" s="204">
        <f t="shared" si="57"/>
        <v>1860.7558096889045</v>
      </c>
      <c r="AZ77" s="204">
        <f t="shared" si="57"/>
        <v>1878.9985137056199</v>
      </c>
      <c r="BA77" s="204">
        <f t="shared" si="57"/>
        <v>1897.4200677616361</v>
      </c>
      <c r="BB77" s="204">
        <f t="shared" si="57"/>
        <v>1916.0222252887506</v>
      </c>
      <c r="BC77" s="204">
        <f t="shared" si="57"/>
        <v>1934.8067569092484</v>
      </c>
      <c r="BD77" s="204">
        <f t="shared" si="57"/>
        <v>1953.7754506044466</v>
      </c>
      <c r="BE77" s="204">
        <f t="shared" si="57"/>
        <v>1972.9301118848873</v>
      </c>
      <c r="BF77" s="204">
        <f t="shared" si="57"/>
        <v>1992.2725639621926</v>
      </c>
      <c r="BG77" s="204">
        <f t="shared" si="57"/>
        <v>2011.8046479226082</v>
      </c>
      <c r="BH77" s="204">
        <f t="shared" si="57"/>
        <v>2031.5282229022423</v>
      </c>
      <c r="BI77" s="204">
        <f t="shared" si="57"/>
        <v>2051.445166264029</v>
      </c>
      <c r="BJ77" s="204">
        <f t="shared" si="57"/>
        <v>2071.5573737764216</v>
      </c>
      <c r="BK77" s="204">
        <f t="shared" si="57"/>
        <v>2091.8667597938374</v>
      </c>
      <c r="BL77" s="204">
        <f t="shared" si="57"/>
        <v>2112.3752574388755</v>
      </c>
      <c r="BM77" s="204">
        <f t="shared" si="57"/>
        <v>2133.0848187863148</v>
      </c>
      <c r="BN77" s="204">
        <f t="shared" si="57"/>
        <v>2153.9974150489256</v>
      </c>
      <c r="BO77" s="204">
        <f t="shared" si="57"/>
        <v>2175.1150367650921</v>
      </c>
      <c r="BP77" s="204">
        <f t="shared" si="57"/>
        <v>2196.4396939882795</v>
      </c>
      <c r="BQ77" s="204">
        <f t="shared" si="57"/>
        <v>2217.9734164783604</v>
      </c>
    </row>
    <row r="78" spans="5:69" ht="16" customHeight="1">
      <c r="E78" s="326"/>
      <c r="F78" s="328"/>
      <c r="G78" s="329"/>
      <c r="H78" s="323" t="s">
        <v>47</v>
      </c>
      <c r="I78" s="230" t="s">
        <v>318</v>
      </c>
      <c r="J78" s="216">
        <f>Variables!$E$29</f>
        <v>0.1</v>
      </c>
      <c r="K78" s="216">
        <f>Variables!$E$29</f>
        <v>0.1</v>
      </c>
      <c r="L78" s="216">
        <f>Variables!$E$29</f>
        <v>0.1</v>
      </c>
      <c r="M78" s="216">
        <f>Variables!$E$29</f>
        <v>0.1</v>
      </c>
      <c r="N78" s="216">
        <f>Variables!$E$29</f>
        <v>0.1</v>
      </c>
      <c r="O78" s="216">
        <f>Variables!$E$29</f>
        <v>0.1</v>
      </c>
      <c r="P78" s="216">
        <f>Variables!$E$29</f>
        <v>0.1</v>
      </c>
      <c r="Q78" s="216">
        <f>Variables!$E$29</f>
        <v>0.1</v>
      </c>
      <c r="R78" s="216">
        <f>Variables!$E$29</f>
        <v>0.1</v>
      </c>
      <c r="S78" s="216">
        <f>Variables!$E$29</f>
        <v>0.1</v>
      </c>
      <c r="T78" s="216">
        <f>Variables!$E$29</f>
        <v>0.1</v>
      </c>
      <c r="U78" s="216">
        <f>Variables!$E$29</f>
        <v>0.1</v>
      </c>
      <c r="V78" s="216">
        <f>Variables!$E$29</f>
        <v>0.1</v>
      </c>
      <c r="W78" s="216">
        <f>Variables!$E$29</f>
        <v>0.1</v>
      </c>
      <c r="X78" s="216">
        <f>Variables!$E$29</f>
        <v>0.1</v>
      </c>
      <c r="Y78" s="216">
        <f>Variables!$E$29</f>
        <v>0.1</v>
      </c>
      <c r="Z78" s="216">
        <f>Variables!$E$29</f>
        <v>0.1</v>
      </c>
      <c r="AA78" s="216">
        <f>Variables!$E$29</f>
        <v>0.1</v>
      </c>
      <c r="AB78" s="216">
        <f>Variables!$E$29</f>
        <v>0.1</v>
      </c>
      <c r="AC78" s="216">
        <f>Variables!$E$29</f>
        <v>0.1</v>
      </c>
      <c r="AD78" s="216">
        <f>Variables!$E$29</f>
        <v>0.1</v>
      </c>
      <c r="AE78" s="216">
        <f>Variables!$E$29</f>
        <v>0.1</v>
      </c>
      <c r="AF78" s="216">
        <f>Variables!$E$29</f>
        <v>0.1</v>
      </c>
      <c r="AG78" s="216">
        <f>Variables!$E$29</f>
        <v>0.1</v>
      </c>
      <c r="AH78" s="216">
        <f>Variables!$E$29</f>
        <v>0.1</v>
      </c>
      <c r="AI78" s="216">
        <f>Variables!$E$29</f>
        <v>0.1</v>
      </c>
      <c r="AJ78" s="216">
        <f>Variables!$E$29</f>
        <v>0.1</v>
      </c>
      <c r="AK78" s="216">
        <f>Variables!$E$29</f>
        <v>0.1</v>
      </c>
      <c r="AL78" s="216">
        <f>Variables!$E$29</f>
        <v>0.1</v>
      </c>
      <c r="AM78" s="216">
        <f>Variables!$E$29</f>
        <v>0.1</v>
      </c>
      <c r="AN78" s="216">
        <f>Variables!$E$29</f>
        <v>0.1</v>
      </c>
      <c r="AO78" s="216">
        <f>Variables!$E$29</f>
        <v>0.1</v>
      </c>
      <c r="AP78" s="216">
        <f>Variables!$E$29</f>
        <v>0.1</v>
      </c>
      <c r="AQ78" s="216">
        <f>Variables!$E$29</f>
        <v>0.1</v>
      </c>
      <c r="AR78" s="216">
        <f>Variables!$E$29</f>
        <v>0.1</v>
      </c>
      <c r="AS78" s="216">
        <f>Variables!$E$29</f>
        <v>0.1</v>
      </c>
      <c r="AT78" s="216">
        <f>Variables!$E$29</f>
        <v>0.1</v>
      </c>
      <c r="AU78" s="216">
        <f>Variables!$E$29</f>
        <v>0.1</v>
      </c>
      <c r="AV78" s="216">
        <f>Variables!$E$29</f>
        <v>0.1</v>
      </c>
      <c r="AW78" s="216">
        <f>Variables!$E$29</f>
        <v>0.1</v>
      </c>
      <c r="AX78" s="216">
        <f>Variables!$E$29</f>
        <v>0.1</v>
      </c>
      <c r="AY78" s="216">
        <f>Variables!$E$29</f>
        <v>0.1</v>
      </c>
      <c r="AZ78" s="216">
        <f>Variables!$E$29</f>
        <v>0.1</v>
      </c>
      <c r="BA78" s="216">
        <f>Variables!$E$29</f>
        <v>0.1</v>
      </c>
      <c r="BB78" s="216">
        <f>Variables!$E$29</f>
        <v>0.1</v>
      </c>
      <c r="BC78" s="216">
        <f>Variables!$E$29</f>
        <v>0.1</v>
      </c>
      <c r="BD78" s="216">
        <f>Variables!$E$29</f>
        <v>0.1</v>
      </c>
      <c r="BE78" s="216">
        <f>Variables!$E$29</f>
        <v>0.1</v>
      </c>
      <c r="BF78" s="216">
        <f>Variables!$E$29</f>
        <v>0.1</v>
      </c>
      <c r="BG78" s="216">
        <f>Variables!$E$29</f>
        <v>0.1</v>
      </c>
      <c r="BH78" s="216">
        <f>Variables!$E$29</f>
        <v>0.1</v>
      </c>
      <c r="BI78" s="216">
        <f>Variables!$E$29</f>
        <v>0.1</v>
      </c>
      <c r="BJ78" s="216">
        <f>Variables!$E$29</f>
        <v>0.1</v>
      </c>
      <c r="BK78" s="216">
        <f>Variables!$E$29</f>
        <v>0.1</v>
      </c>
      <c r="BL78" s="216">
        <f>Variables!$E$29</f>
        <v>0.1</v>
      </c>
      <c r="BM78" s="216">
        <f>Variables!$E$29</f>
        <v>0.1</v>
      </c>
      <c r="BN78" s="216">
        <f>Variables!$E$29</f>
        <v>0.1</v>
      </c>
      <c r="BO78" s="216">
        <f>Variables!$E$29</f>
        <v>0.1</v>
      </c>
      <c r="BP78" s="216">
        <f>Variables!$E$29</f>
        <v>0.1</v>
      </c>
      <c r="BQ78" s="216">
        <f>Variables!$E$29</f>
        <v>0.1</v>
      </c>
    </row>
    <row r="79" spans="5:69" ht="16" customHeight="1">
      <c r="E79" s="326"/>
      <c r="F79" s="328"/>
      <c r="G79" s="329"/>
      <c r="H79" s="323"/>
      <c r="I79" s="232" t="s">
        <v>319</v>
      </c>
      <c r="J79" s="216">
        <f>Variables!$E$32</f>
        <v>0.1</v>
      </c>
      <c r="K79" s="216">
        <f>Variables!$E$32</f>
        <v>0.1</v>
      </c>
      <c r="L79" s="216">
        <f>Variables!$E$32</f>
        <v>0.1</v>
      </c>
      <c r="M79" s="216">
        <f>Variables!$E$32</f>
        <v>0.1</v>
      </c>
      <c r="N79" s="216">
        <f>Variables!$E$32</f>
        <v>0.1</v>
      </c>
      <c r="O79" s="216">
        <f>Variables!$E$32</f>
        <v>0.1</v>
      </c>
      <c r="P79" s="216">
        <f>Variables!$E$32</f>
        <v>0.1</v>
      </c>
      <c r="Q79" s="216">
        <f>Variables!$E$32</f>
        <v>0.1</v>
      </c>
      <c r="R79" s="216">
        <f>Variables!$E$32</f>
        <v>0.1</v>
      </c>
      <c r="S79" s="216">
        <f>Variables!$E$32</f>
        <v>0.1</v>
      </c>
      <c r="T79" s="216">
        <f>Variables!$E$32</f>
        <v>0.1</v>
      </c>
      <c r="U79" s="216">
        <f>Variables!$E$32</f>
        <v>0.1</v>
      </c>
      <c r="V79" s="216">
        <f>Variables!$E$32</f>
        <v>0.1</v>
      </c>
      <c r="W79" s="216">
        <f>Variables!$E$32</f>
        <v>0.1</v>
      </c>
      <c r="X79" s="216">
        <f>Variables!$E$32</f>
        <v>0.1</v>
      </c>
      <c r="Y79" s="216">
        <f>Variables!$E$32</f>
        <v>0.1</v>
      </c>
      <c r="Z79" s="216">
        <f>Variables!$E$32</f>
        <v>0.1</v>
      </c>
      <c r="AA79" s="216">
        <f>Variables!$E$32</f>
        <v>0.1</v>
      </c>
      <c r="AB79" s="216">
        <f>Variables!$E$32</f>
        <v>0.1</v>
      </c>
      <c r="AC79" s="216">
        <f>Variables!$E$32</f>
        <v>0.1</v>
      </c>
      <c r="AD79" s="216">
        <f>Variables!$E$32</f>
        <v>0.1</v>
      </c>
      <c r="AE79" s="216">
        <f>Variables!$E$32</f>
        <v>0.1</v>
      </c>
      <c r="AF79" s="216">
        <f>Variables!$E$32</f>
        <v>0.1</v>
      </c>
      <c r="AG79" s="216">
        <f>Variables!$E$32</f>
        <v>0.1</v>
      </c>
      <c r="AH79" s="216">
        <f>Variables!$E$32</f>
        <v>0.1</v>
      </c>
      <c r="AI79" s="216">
        <f>Variables!$E$32</f>
        <v>0.1</v>
      </c>
      <c r="AJ79" s="216">
        <f>Variables!$E$32</f>
        <v>0.1</v>
      </c>
      <c r="AK79" s="216">
        <f>Variables!$E$32</f>
        <v>0.1</v>
      </c>
      <c r="AL79" s="216">
        <f>Variables!$E$32</f>
        <v>0.1</v>
      </c>
      <c r="AM79" s="216">
        <f>Variables!$E$32</f>
        <v>0.1</v>
      </c>
      <c r="AN79" s="216">
        <f>Variables!$E$32</f>
        <v>0.1</v>
      </c>
      <c r="AO79" s="216">
        <f>Variables!$E$32</f>
        <v>0.1</v>
      </c>
      <c r="AP79" s="216">
        <f>Variables!$E$32</f>
        <v>0.1</v>
      </c>
      <c r="AQ79" s="216">
        <f>Variables!$E$32</f>
        <v>0.1</v>
      </c>
      <c r="AR79" s="216">
        <f>Variables!$E$32</f>
        <v>0.1</v>
      </c>
      <c r="AS79" s="216">
        <f>Variables!$E$32</f>
        <v>0.1</v>
      </c>
      <c r="AT79" s="216">
        <f>Variables!$E$32</f>
        <v>0.1</v>
      </c>
      <c r="AU79" s="216">
        <f>Variables!$E$32</f>
        <v>0.1</v>
      </c>
      <c r="AV79" s="216">
        <f>Variables!$E$32</f>
        <v>0.1</v>
      </c>
      <c r="AW79" s="216">
        <f>Variables!$E$32</f>
        <v>0.1</v>
      </c>
      <c r="AX79" s="216">
        <f>Variables!$E$32</f>
        <v>0.1</v>
      </c>
      <c r="AY79" s="216">
        <f>Variables!$E$32</f>
        <v>0.1</v>
      </c>
      <c r="AZ79" s="216">
        <f>Variables!$E$32</f>
        <v>0.1</v>
      </c>
      <c r="BA79" s="216">
        <f>Variables!$E$32</f>
        <v>0.1</v>
      </c>
      <c r="BB79" s="216">
        <f>Variables!$E$32</f>
        <v>0.1</v>
      </c>
      <c r="BC79" s="216">
        <f>Variables!$E$32</f>
        <v>0.1</v>
      </c>
      <c r="BD79" s="216">
        <f>Variables!$E$32</f>
        <v>0.1</v>
      </c>
      <c r="BE79" s="216">
        <f>Variables!$E$32</f>
        <v>0.1</v>
      </c>
      <c r="BF79" s="216">
        <f>Variables!$E$32</f>
        <v>0.1</v>
      </c>
      <c r="BG79" s="216">
        <f>Variables!$E$32</f>
        <v>0.1</v>
      </c>
      <c r="BH79" s="216">
        <f>Variables!$E$32</f>
        <v>0.1</v>
      </c>
      <c r="BI79" s="216">
        <f>Variables!$E$32</f>
        <v>0.1</v>
      </c>
      <c r="BJ79" s="216">
        <f>Variables!$E$32</f>
        <v>0.1</v>
      </c>
      <c r="BK79" s="216">
        <f>Variables!$E$32</f>
        <v>0.1</v>
      </c>
      <c r="BL79" s="216">
        <f>Variables!$E$32</f>
        <v>0.1</v>
      </c>
      <c r="BM79" s="216">
        <f>Variables!$E$32</f>
        <v>0.1</v>
      </c>
      <c r="BN79" s="216">
        <f>Variables!$E$32</f>
        <v>0.1</v>
      </c>
      <c r="BO79" s="216">
        <f>Variables!$E$32</f>
        <v>0.1</v>
      </c>
      <c r="BP79" s="216">
        <f>Variables!$E$32</f>
        <v>0.1</v>
      </c>
      <c r="BQ79" s="216">
        <f>Variables!$E$32</f>
        <v>0.1</v>
      </c>
    </row>
    <row r="80" spans="5:69" ht="16" customHeight="1">
      <c r="E80" s="326"/>
      <c r="F80" s="328"/>
      <c r="G80" s="329"/>
      <c r="H80" s="323"/>
      <c r="I80" s="230" t="s">
        <v>321</v>
      </c>
      <c r="J80" s="200">
        <f>J11*J78*J79</f>
        <v>0.32642487046632124</v>
      </c>
      <c r="K80" s="200">
        <f>K11*K78*K79</f>
        <v>0.33621761658031085</v>
      </c>
      <c r="L80" s="200">
        <f t="shared" ref="L80:BQ80" si="58">L11*L78*L79</f>
        <v>0.34630414507772023</v>
      </c>
      <c r="M80" s="200">
        <f t="shared" si="58"/>
        <v>0.35669326943005175</v>
      </c>
      <c r="N80" s="200">
        <f t="shared" si="58"/>
        <v>0.36739406751295339</v>
      </c>
      <c r="O80" s="200">
        <f t="shared" si="58"/>
        <v>0.37841588953834193</v>
      </c>
      <c r="P80" s="200">
        <f t="shared" si="58"/>
        <v>0.38976836622449218</v>
      </c>
      <c r="Q80" s="200">
        <f t="shared" si="58"/>
        <v>0.40146141721122702</v>
      </c>
      <c r="R80" s="200">
        <f t="shared" si="58"/>
        <v>0.41350525972756391</v>
      </c>
      <c r="S80" s="200">
        <f t="shared" si="58"/>
        <v>0.42591041751939074</v>
      </c>
      <c r="T80" s="200">
        <f t="shared" si="58"/>
        <v>0.43868773004497252</v>
      </c>
      <c r="U80" s="200">
        <f t="shared" si="58"/>
        <v>0.45184836194632177</v>
      </c>
      <c r="V80" s="200">
        <f t="shared" si="58"/>
        <v>0.46540381280471144</v>
      </c>
      <c r="W80" s="200">
        <f t="shared" si="58"/>
        <v>0.47936592718885268</v>
      </c>
      <c r="X80" s="200">
        <f t="shared" si="58"/>
        <v>0.49374690500451823</v>
      </c>
      <c r="Y80" s="200">
        <f t="shared" si="58"/>
        <v>0.50855931215465378</v>
      </c>
      <c r="Z80" s="200">
        <f t="shared" si="58"/>
        <v>0.52381609151929343</v>
      </c>
      <c r="AA80" s="200">
        <f t="shared" si="58"/>
        <v>0.53953057426487228</v>
      </c>
      <c r="AB80" s="200">
        <f t="shared" si="58"/>
        <v>0.55571649149281843</v>
      </c>
      <c r="AC80" s="200">
        <f t="shared" si="58"/>
        <v>0.57238798623760301</v>
      </c>
      <c r="AD80" s="200">
        <f t="shared" si="58"/>
        <v>0.58955962582473109</v>
      </c>
      <c r="AE80" s="200">
        <f t="shared" si="58"/>
        <v>0.60724641459947293</v>
      </c>
      <c r="AF80" s="200">
        <f t="shared" si="58"/>
        <v>0.62546380703745719</v>
      </c>
      <c r="AG80" s="200">
        <f t="shared" si="58"/>
        <v>0.64422772124858096</v>
      </c>
      <c r="AH80" s="200">
        <f t="shared" si="58"/>
        <v>0.66355455288603837</v>
      </c>
      <c r="AI80" s="200">
        <f t="shared" si="58"/>
        <v>0.68346118947261947</v>
      </c>
      <c r="AJ80" s="200">
        <f t="shared" si="58"/>
        <v>0.70396502515679815</v>
      </c>
      <c r="AK80" s="200">
        <f t="shared" si="58"/>
        <v>0.7250839759115022</v>
      </c>
      <c r="AL80" s="200">
        <f t="shared" si="58"/>
        <v>0.74683649518884732</v>
      </c>
      <c r="AM80" s="200">
        <f t="shared" si="58"/>
        <v>0.76924159004451265</v>
      </c>
      <c r="AN80" s="200">
        <f t="shared" si="58"/>
        <v>0.79231883774584799</v>
      </c>
      <c r="AO80" s="200">
        <f t="shared" si="58"/>
        <v>0.81608840287822348</v>
      </c>
      <c r="AP80" s="200">
        <f t="shared" si="58"/>
        <v>0.8405710549645703</v>
      </c>
      <c r="AQ80" s="200">
        <f t="shared" si="58"/>
        <v>0.86578818661350754</v>
      </c>
      <c r="AR80" s="200">
        <f t="shared" si="58"/>
        <v>0.89176183221191252</v>
      </c>
      <c r="AS80" s="200">
        <f t="shared" si="58"/>
        <v>0.91851468717826978</v>
      </c>
      <c r="AT80" s="200">
        <f t="shared" si="58"/>
        <v>0.9460701277936181</v>
      </c>
      <c r="AU80" s="200">
        <f t="shared" si="58"/>
        <v>0.97445223162742678</v>
      </c>
      <c r="AV80" s="200">
        <f t="shared" si="58"/>
        <v>1.0036857985762495</v>
      </c>
      <c r="AW80" s="200">
        <f t="shared" si="58"/>
        <v>1.0337963725335371</v>
      </c>
      <c r="AX80" s="200">
        <f t="shared" si="58"/>
        <v>1.0648102637095431</v>
      </c>
      <c r="AY80" s="200">
        <f t="shared" si="58"/>
        <v>1.0967545716208293</v>
      </c>
      <c r="AZ80" s="200">
        <f t="shared" si="58"/>
        <v>1.1296572087694543</v>
      </c>
      <c r="BA80" s="200">
        <f t="shared" si="58"/>
        <v>1.1635469250325381</v>
      </c>
      <c r="BB80" s="200">
        <f t="shared" si="58"/>
        <v>1.1984533327835145</v>
      </c>
      <c r="BC80" s="200">
        <f t="shared" si="58"/>
        <v>1.23440693276702</v>
      </c>
      <c r="BD80" s="200">
        <f t="shared" si="58"/>
        <v>1.2714391407500305</v>
      </c>
      <c r="BE80" s="200">
        <f t="shared" si="58"/>
        <v>1.3095823149725314</v>
      </c>
      <c r="BF80" s="200">
        <f t="shared" si="58"/>
        <v>1.3488697844217077</v>
      </c>
      <c r="BG80" s="200">
        <f t="shared" si="58"/>
        <v>1.389335877954359</v>
      </c>
      <c r="BH80" s="200">
        <f t="shared" si="58"/>
        <v>1.4310159542929897</v>
      </c>
      <c r="BI80" s="200">
        <f t="shared" si="58"/>
        <v>1.4739464329217795</v>
      </c>
      <c r="BJ80" s="200">
        <f t="shared" si="58"/>
        <v>1.5181648259094327</v>
      </c>
      <c r="BK80" s="200">
        <f t="shared" si="58"/>
        <v>1.5637097706867156</v>
      </c>
      <c r="BL80" s="200">
        <f t="shared" si="58"/>
        <v>1.6106210638073173</v>
      </c>
      <c r="BM80" s="200">
        <f t="shared" si="58"/>
        <v>1.6589396957215368</v>
      </c>
      <c r="BN80" s="200">
        <f t="shared" si="58"/>
        <v>1.7087078865931831</v>
      </c>
      <c r="BO80" s="200">
        <f t="shared" si="58"/>
        <v>1.7599691231909789</v>
      </c>
      <c r="BP80" s="200">
        <f t="shared" si="58"/>
        <v>1.812768196886708</v>
      </c>
      <c r="BQ80" s="200">
        <f t="shared" si="58"/>
        <v>1.8671512427933092</v>
      </c>
    </row>
    <row r="81" spans="5:69" ht="16" customHeight="1">
      <c r="E81" s="326"/>
      <c r="F81" s="328"/>
      <c r="G81" s="329"/>
      <c r="H81" s="323"/>
      <c r="I81" s="230" t="s">
        <v>322</v>
      </c>
      <c r="J81" s="200">
        <f>J80/J264</f>
        <v>9.1435537945748265E-3</v>
      </c>
      <c r="K81" s="200">
        <f>K80/K264</f>
        <v>9.2331964788353611E-3</v>
      </c>
      <c r="L81" s="200">
        <f t="shared" ref="L81:BQ81" si="59">L80/L264</f>
        <v>9.3237180129415922E-3</v>
      </c>
      <c r="M81" s="200">
        <f t="shared" si="59"/>
        <v>9.415127013068467E-3</v>
      </c>
      <c r="N81" s="200">
        <f t="shared" si="59"/>
        <v>9.5074321798632577E-3</v>
      </c>
      <c r="O81" s="200">
        <f t="shared" si="59"/>
        <v>9.6006422992736817E-3</v>
      </c>
      <c r="P81" s="200">
        <f t="shared" si="59"/>
        <v>9.6947662433842074E-3</v>
      </c>
      <c r="Q81" s="200">
        <f t="shared" si="59"/>
        <v>9.7898129712605253E-3</v>
      </c>
      <c r="R81" s="200">
        <f t="shared" si="59"/>
        <v>9.8857915298022972E-3</v>
      </c>
      <c r="S81" s="200">
        <f t="shared" si="59"/>
        <v>9.9827110546042777E-3</v>
      </c>
      <c r="T81" s="200">
        <f t="shared" si="59"/>
        <v>1.008058077082589E-2</v>
      </c>
      <c r="U81" s="200">
        <f t="shared" si="59"/>
        <v>1.0179409994069282E-2</v>
      </c>
      <c r="V81" s="200">
        <f t="shared" si="59"/>
        <v>1.0279208131266038E-2</v>
      </c>
      <c r="W81" s="200">
        <f t="shared" si="59"/>
        <v>1.0379984681572566E-2</v>
      </c>
      <c r="X81" s="200">
        <f t="shared" si="59"/>
        <v>1.0481749237274258E-2</v>
      </c>
      <c r="Y81" s="200">
        <f t="shared" si="59"/>
        <v>1.0584511484698514E-2</v>
      </c>
      <c r="Z81" s="200">
        <f t="shared" si="59"/>
        <v>1.0688281205136735E-2</v>
      </c>
      <c r="AA81" s="200">
        <f t="shared" si="59"/>
        <v>1.0793068275775331E-2</v>
      </c>
      <c r="AB81" s="200">
        <f t="shared" si="59"/>
        <v>1.0898882670635872E-2</v>
      </c>
      <c r="AC81" s="200">
        <f t="shared" si="59"/>
        <v>1.1005734461524459E-2</v>
      </c>
      <c r="AD81" s="200">
        <f t="shared" si="59"/>
        <v>1.1113633818990385E-2</v>
      </c>
      <c r="AE81" s="200">
        <f t="shared" si="59"/>
        <v>1.1222591013294212E-2</v>
      </c>
      <c r="AF81" s="200">
        <f t="shared" si="59"/>
        <v>1.1332616415385332E-2</v>
      </c>
      <c r="AG81" s="200">
        <f t="shared" si="59"/>
        <v>1.1443720497889109E-2</v>
      </c>
      <c r="AH81" s="200">
        <f t="shared" si="59"/>
        <v>1.1555913836103708E-2</v>
      </c>
      <c r="AI81" s="200">
        <f t="shared" si="59"/>
        <v>1.1669207109006685E-2</v>
      </c>
      <c r="AJ81" s="200">
        <f t="shared" si="59"/>
        <v>1.1783611100271457E-2</v>
      </c>
      <c r="AK81" s="200">
        <f t="shared" si="59"/>
        <v>1.1899136699293728E-2</v>
      </c>
      <c r="AL81" s="200">
        <f t="shared" si="59"/>
        <v>1.201579490222798E-2</v>
      </c>
      <c r="AM81" s="200">
        <f t="shared" si="59"/>
        <v>1.2133596813034135E-2</v>
      </c>
      <c r="AN81" s="200">
        <f t="shared" si="59"/>
        <v>1.225255364453447E-2</v>
      </c>
      <c r="AO81" s="200">
        <f t="shared" si="59"/>
        <v>1.2372676719480885E-2</v>
      </c>
      <c r="AP81" s="200">
        <f t="shared" si="59"/>
        <v>1.249397747163266E-2</v>
      </c>
      <c r="AQ81" s="200">
        <f t="shared" si="59"/>
        <v>1.2616467446844748E-2</v>
      </c>
      <c r="AR81" s="200">
        <f t="shared" si="59"/>
        <v>1.2740158304166749E-2</v>
      </c>
      <c r="AS81" s="200">
        <f t="shared" si="59"/>
        <v>1.2865061816952697E-2</v>
      </c>
      <c r="AT81" s="200">
        <f t="shared" si="59"/>
        <v>1.2991189873981649E-2</v>
      </c>
      <c r="AU81" s="200">
        <f t="shared" si="59"/>
        <v>1.3118554480589312E-2</v>
      </c>
      <c r="AV81" s="200">
        <f t="shared" si="59"/>
        <v>1.3247167759810777E-2</v>
      </c>
      <c r="AW81" s="200">
        <f t="shared" si="59"/>
        <v>1.3377041953534412E-2</v>
      </c>
      <c r="AX81" s="200">
        <f t="shared" si="59"/>
        <v>1.3508189423667103E-2</v>
      </c>
      <c r="AY81" s="200">
        <f t="shared" si="59"/>
        <v>1.3640622653310897E-2</v>
      </c>
      <c r="AZ81" s="200">
        <f t="shared" si="59"/>
        <v>1.3774354247951202E-2</v>
      </c>
      <c r="BA81" s="200">
        <f t="shared" si="59"/>
        <v>1.3909396936656607E-2</v>
      </c>
      <c r="BB81" s="200">
        <f t="shared" si="59"/>
        <v>1.4045763573290499E-2</v>
      </c>
      <c r="BC81" s="200">
        <f t="shared" si="59"/>
        <v>1.4183467137734523E-2</v>
      </c>
      <c r="BD81" s="200">
        <f t="shared" si="59"/>
        <v>1.4322520737124077E-2</v>
      </c>
      <c r="BE81" s="200">
        <f t="shared" si="59"/>
        <v>1.4462937607095881E-2</v>
      </c>
      <c r="BF81" s="200">
        <f t="shared" si="59"/>
        <v>1.4604731113047805E-2</v>
      </c>
      <c r="BG81" s="200">
        <f t="shared" si="59"/>
        <v>1.4747914751411021E-2</v>
      </c>
      <c r="BH81" s="200">
        <f t="shared" si="59"/>
        <v>1.4892502150934656E-2</v>
      </c>
      <c r="BI81" s="200">
        <f t="shared" si="59"/>
        <v>1.5038507073983035E-2</v>
      </c>
      <c r="BJ81" s="200">
        <f t="shared" si="59"/>
        <v>1.5185943417845613E-2</v>
      </c>
      <c r="BK81" s="200">
        <f t="shared" si="59"/>
        <v>1.5334825216059784E-2</v>
      </c>
      <c r="BL81" s="200">
        <f t="shared" si="59"/>
        <v>1.5485166639746646E-2</v>
      </c>
      <c r="BM81" s="200">
        <f t="shared" si="59"/>
        <v>1.5636981998959847E-2</v>
      </c>
      <c r="BN81" s="200">
        <f t="shared" si="59"/>
        <v>1.5790285744047689E-2</v>
      </c>
      <c r="BO81" s="200">
        <f t="shared" si="59"/>
        <v>1.5945092467028552E-2</v>
      </c>
      <c r="BP81" s="200">
        <f t="shared" si="59"/>
        <v>1.6101416902979809E-2</v>
      </c>
      <c r="BQ81" s="200">
        <f t="shared" si="59"/>
        <v>1.6259273931440395E-2</v>
      </c>
    </row>
    <row r="82" spans="5:69" ht="16" customHeight="1">
      <c r="E82" s="326"/>
      <c r="F82" s="328"/>
      <c r="G82" s="329"/>
      <c r="H82" s="323"/>
      <c r="I82" s="230" t="s">
        <v>299</v>
      </c>
      <c r="J82" s="195">
        <v>0</v>
      </c>
      <c r="K82" s="200">
        <f t="shared" ref="K82:BQ82" si="60">J84*$B$6</f>
        <v>3.657421517829931E-3</v>
      </c>
      <c r="L82" s="200">
        <f t="shared" si="60"/>
        <v>5.5219893504491104E-3</v>
      </c>
      <c r="M82" s="200">
        <f t="shared" si="60"/>
        <v>6.4904818804011923E-3</v>
      </c>
      <c r="N82" s="200">
        <f t="shared" si="60"/>
        <v>7.0112917454279835E-3</v>
      </c>
      <c r="O82" s="200">
        <f t="shared" si="60"/>
        <v>7.3086187446592954E-3</v>
      </c>
      <c r="P82" s="200">
        <f t="shared" si="60"/>
        <v>7.4945662920391206E-3</v>
      </c>
      <c r="Q82" s="200">
        <f t="shared" si="60"/>
        <v>7.6251896433732445E-3</v>
      </c>
      <c r="R82" s="200">
        <f t="shared" si="60"/>
        <v>7.7285200101908334E-3</v>
      </c>
      <c r="S82" s="200">
        <f t="shared" si="60"/>
        <v>7.8185766170163363E-3</v>
      </c>
      <c r="T82" s="200">
        <f t="shared" si="60"/>
        <v>7.9023727303498791E-3</v>
      </c>
      <c r="U82" s="200">
        <f t="shared" si="60"/>
        <v>7.9834186735052975E-3</v>
      </c>
      <c r="V82" s="200">
        <f t="shared" si="60"/>
        <v>8.0634733343803618E-3</v>
      </c>
      <c r="W82" s="200">
        <f t="shared" si="60"/>
        <v>8.1434199196965956E-3</v>
      </c>
      <c r="X82" s="200">
        <f t="shared" si="60"/>
        <v>8.2237038324773238E-3</v>
      </c>
      <c r="Y82" s="200">
        <f t="shared" si="60"/>
        <v>8.3045516111483666E-3</v>
      </c>
      <c r="Z82" s="200">
        <f t="shared" si="60"/>
        <v>8.3860803994535889E-3</v>
      </c>
      <c r="AA82" s="200">
        <f t="shared" si="60"/>
        <v>8.4683526817814891E-3</v>
      </c>
      <c r="AB82" s="200">
        <f t="shared" si="60"/>
        <v>8.551403651200877E-3</v>
      </c>
      <c r="AC82" s="200">
        <f t="shared" si="60"/>
        <v>8.635254893854789E-3</v>
      </c>
      <c r="AD82" s="200">
        <f t="shared" si="60"/>
        <v>8.7199212315371786E-3</v>
      </c>
      <c r="AE82" s="200">
        <f t="shared" si="60"/>
        <v>8.8054141433647447E-3</v>
      </c>
      <c r="AF82" s="200">
        <f t="shared" si="60"/>
        <v>8.8917434770000581E-3</v>
      </c>
      <c r="AG82" s="200">
        <f t="shared" si="60"/>
        <v>8.9789183046541637E-3</v>
      </c>
      <c r="AH82" s="200">
        <f t="shared" si="60"/>
        <v>9.0669473514827272E-3</v>
      </c>
      <c r="AI82" s="200">
        <f t="shared" si="60"/>
        <v>9.1558392101828475E-3</v>
      </c>
      <c r="AJ82" s="200">
        <f t="shared" si="60"/>
        <v>9.2456024486940978E-3</v>
      </c>
      <c r="AK82" s="200">
        <f t="shared" si="60"/>
        <v>9.3362456644556328E-3</v>
      </c>
      <c r="AL82" s="200">
        <f t="shared" si="60"/>
        <v>9.4277775119453091E-3</v>
      </c>
      <c r="AM82" s="200">
        <f t="shared" si="60"/>
        <v>9.5202067168638459E-3</v>
      </c>
      <c r="AN82" s="200">
        <f t="shared" si="60"/>
        <v>9.6135420836455775E-3</v>
      </c>
      <c r="AO82" s="200">
        <f t="shared" si="60"/>
        <v>9.7077924996365767E-3</v>
      </c>
      <c r="AP82" s="200">
        <f t="shared" si="60"/>
        <v>9.8029669376106434E-3</v>
      </c>
      <c r="AQ82" s="200">
        <f t="shared" si="60"/>
        <v>9.8990744574583862E-3</v>
      </c>
      <c r="AR82" s="200">
        <f t="shared" si="60"/>
        <v>9.9961242074670924E-3</v>
      </c>
      <c r="AS82" s="200">
        <f t="shared" si="60"/>
        <v>1.0094125425400247E-2</v>
      </c>
      <c r="AT82" s="200">
        <f t="shared" si="60"/>
        <v>1.0193087439481203E-2</v>
      </c>
      <c r="AU82" s="200">
        <f t="shared" si="60"/>
        <v>1.0293019669333263E-2</v>
      </c>
      <c r="AV82" s="200">
        <f t="shared" si="60"/>
        <v>1.0393931626902357E-2</v>
      </c>
      <c r="AW82" s="200">
        <f t="shared" si="60"/>
        <v>1.049583291737549E-2</v>
      </c>
      <c r="AX82" s="200">
        <f t="shared" si="60"/>
        <v>1.0598733240101511E-2</v>
      </c>
      <c r="AY82" s="200">
        <f t="shared" si="60"/>
        <v>1.0702642389517597E-2</v>
      </c>
      <c r="AZ82" s="200">
        <f t="shared" si="60"/>
        <v>1.0807570256083157E-2</v>
      </c>
      <c r="BA82" s="200">
        <f t="shared" si="60"/>
        <v>1.0913526827222061E-2</v>
      </c>
      <c r="BB82" s="200">
        <f t="shared" si="60"/>
        <v>1.1020522188273674E-2</v>
      </c>
      <c r="BC82" s="200">
        <f t="shared" si="60"/>
        <v>1.1128566523453037E-2</v>
      </c>
      <c r="BD82" s="200">
        <f t="shared" si="60"/>
        <v>1.1237670116820329E-2</v>
      </c>
      <c r="BE82" s="200">
        <f t="shared" si="60"/>
        <v>1.1347843353259796E-2</v>
      </c>
      <c r="BF82" s="200">
        <f t="shared" si="60"/>
        <v>1.1459096719468251E-2</v>
      </c>
      <c r="BG82" s="200">
        <f t="shared" si="60"/>
        <v>1.1571440804953247E-2</v>
      </c>
      <c r="BH82" s="200">
        <f t="shared" si="60"/>
        <v>1.1684886303041033E-2</v>
      </c>
      <c r="BI82" s="200">
        <f t="shared" si="60"/>
        <v>1.1799444011894381E-2</v>
      </c>
      <c r="BJ82" s="200">
        <f t="shared" si="60"/>
        <v>1.1915124835540405E-2</v>
      </c>
      <c r="BK82" s="200">
        <f t="shared" si="60"/>
        <v>1.2031939784908449E-2</v>
      </c>
      <c r="BL82" s="200">
        <f t="shared" si="60"/>
        <v>1.2149899978878139E-2</v>
      </c>
      <c r="BM82" s="200">
        <f t="shared" si="60"/>
        <v>1.2269016645337728E-2</v>
      </c>
      <c r="BN82" s="200">
        <f t="shared" si="60"/>
        <v>1.2389301122252803E-2</v>
      </c>
      <c r="BO82" s="200">
        <f t="shared" si="60"/>
        <v>1.2510764858745478E-2</v>
      </c>
      <c r="BP82" s="200">
        <f t="shared" si="60"/>
        <v>1.2633419416184162E-2</v>
      </c>
      <c r="BQ82" s="200">
        <f t="shared" si="60"/>
        <v>1.2757276469284005E-2</v>
      </c>
    </row>
    <row r="83" spans="5:69" ht="16" customHeight="1">
      <c r="E83" s="326"/>
      <c r="F83" s="328"/>
      <c r="G83" s="329"/>
      <c r="H83" s="323"/>
      <c r="I83" s="230" t="s">
        <v>301</v>
      </c>
      <c r="J83" s="195">
        <v>0</v>
      </c>
      <c r="K83" s="200">
        <f t="shared" ref="K83:BQ83" si="61">J84*$B$7</f>
        <v>9.1435537945748274E-4</v>
      </c>
      <c r="L83" s="200">
        <f t="shared" si="61"/>
        <v>1.3804973376122776E-3</v>
      </c>
      <c r="M83" s="200">
        <f t="shared" si="61"/>
        <v>1.6226204701002981E-3</v>
      </c>
      <c r="N83" s="200">
        <f t="shared" si="61"/>
        <v>1.7528229363569959E-3</v>
      </c>
      <c r="O83" s="200">
        <f t="shared" si="61"/>
        <v>1.8271546861648238E-3</v>
      </c>
      <c r="P83" s="200">
        <f t="shared" si="61"/>
        <v>1.8736415730097801E-3</v>
      </c>
      <c r="Q83" s="200">
        <f t="shared" si="61"/>
        <v>1.9062974108433111E-3</v>
      </c>
      <c r="R83" s="200">
        <f t="shared" si="61"/>
        <v>1.9321300025477084E-3</v>
      </c>
      <c r="S83" s="200">
        <f t="shared" si="61"/>
        <v>1.9546441542540841E-3</v>
      </c>
      <c r="T83" s="200">
        <f t="shared" si="61"/>
        <v>1.9755931825874698E-3</v>
      </c>
      <c r="U83" s="200">
        <f t="shared" si="61"/>
        <v>1.9958546683763244E-3</v>
      </c>
      <c r="V83" s="200">
        <f t="shared" si="61"/>
        <v>2.0158683335950904E-3</v>
      </c>
      <c r="W83" s="200">
        <f t="shared" si="61"/>
        <v>2.0358549799241489E-3</v>
      </c>
      <c r="X83" s="200">
        <f t="shared" si="61"/>
        <v>2.0559259581193309E-3</v>
      </c>
      <c r="Y83" s="200">
        <f t="shared" si="61"/>
        <v>2.0761379027870916E-3</v>
      </c>
      <c r="Z83" s="200">
        <f t="shared" si="61"/>
        <v>2.0965200998633972E-3</v>
      </c>
      <c r="AA83" s="200">
        <f t="shared" si="61"/>
        <v>2.1170881704453723E-3</v>
      </c>
      <c r="AB83" s="200">
        <f t="shared" si="61"/>
        <v>2.1378509128002193E-3</v>
      </c>
      <c r="AC83" s="200">
        <f t="shared" si="61"/>
        <v>2.1588137234636972E-3</v>
      </c>
      <c r="AD83" s="200">
        <f t="shared" si="61"/>
        <v>2.1799803078842946E-3</v>
      </c>
      <c r="AE83" s="200">
        <f t="shared" si="61"/>
        <v>2.2013535358411862E-3</v>
      </c>
      <c r="AF83" s="200">
        <f t="shared" si="61"/>
        <v>2.2229358692500145E-3</v>
      </c>
      <c r="AG83" s="200">
        <f t="shared" si="61"/>
        <v>2.2447295761635409E-3</v>
      </c>
      <c r="AH83" s="200">
        <f t="shared" si="61"/>
        <v>2.2667368378706818E-3</v>
      </c>
      <c r="AI83" s="200">
        <f t="shared" si="61"/>
        <v>2.2889598025457119E-3</v>
      </c>
      <c r="AJ83" s="200">
        <f t="shared" si="61"/>
        <v>2.3114006121735245E-3</v>
      </c>
      <c r="AK83" s="200">
        <f t="shared" si="61"/>
        <v>2.3340614161139082E-3</v>
      </c>
      <c r="AL83" s="200">
        <f t="shared" si="61"/>
        <v>2.3569443779863273E-3</v>
      </c>
      <c r="AM83" s="200">
        <f t="shared" si="61"/>
        <v>2.3800516792159615E-3</v>
      </c>
      <c r="AN83" s="200">
        <f t="shared" si="61"/>
        <v>2.4033855209113944E-3</v>
      </c>
      <c r="AO83" s="200">
        <f t="shared" si="61"/>
        <v>2.4269481249091442E-3</v>
      </c>
      <c r="AP83" s="200">
        <f t="shared" si="61"/>
        <v>2.4507417344026609E-3</v>
      </c>
      <c r="AQ83" s="200">
        <f t="shared" si="61"/>
        <v>2.4747686143645965E-3</v>
      </c>
      <c r="AR83" s="200">
        <f t="shared" si="61"/>
        <v>2.4990310518667731E-3</v>
      </c>
      <c r="AS83" s="200">
        <f t="shared" si="61"/>
        <v>2.5235313563500617E-3</v>
      </c>
      <c r="AT83" s="200">
        <f t="shared" si="61"/>
        <v>2.5482718598703008E-3</v>
      </c>
      <c r="AU83" s="200">
        <f t="shared" si="61"/>
        <v>2.5732549173333157E-3</v>
      </c>
      <c r="AV83" s="200">
        <f t="shared" si="61"/>
        <v>2.5984829067255892E-3</v>
      </c>
      <c r="AW83" s="200">
        <f t="shared" si="61"/>
        <v>2.6239582293438725E-3</v>
      </c>
      <c r="AX83" s="200">
        <f t="shared" si="61"/>
        <v>2.6496833100253777E-3</v>
      </c>
      <c r="AY83" s="200">
        <f t="shared" si="61"/>
        <v>2.6756605973793993E-3</v>
      </c>
      <c r="AZ83" s="200">
        <f t="shared" si="61"/>
        <v>2.7018925640207893E-3</v>
      </c>
      <c r="BA83" s="200">
        <f t="shared" si="61"/>
        <v>2.7283817068055154E-3</v>
      </c>
      <c r="BB83" s="200">
        <f t="shared" si="61"/>
        <v>2.7551305470684185E-3</v>
      </c>
      <c r="BC83" s="200">
        <f t="shared" si="61"/>
        <v>2.7821416308632593E-3</v>
      </c>
      <c r="BD83" s="200">
        <f t="shared" si="61"/>
        <v>2.8094175292050824E-3</v>
      </c>
      <c r="BE83" s="200">
        <f t="shared" si="61"/>
        <v>2.8369608383149491E-3</v>
      </c>
      <c r="BF83" s="200">
        <f t="shared" si="61"/>
        <v>2.8647741798670627E-3</v>
      </c>
      <c r="BG83" s="200">
        <f t="shared" si="61"/>
        <v>2.8928602012383117E-3</v>
      </c>
      <c r="BH83" s="200">
        <f t="shared" si="61"/>
        <v>2.9212215757602584E-3</v>
      </c>
      <c r="BI83" s="200">
        <f t="shared" si="61"/>
        <v>2.9498610029735951E-3</v>
      </c>
      <c r="BJ83" s="200">
        <f t="shared" si="61"/>
        <v>2.9787812088851013E-3</v>
      </c>
      <c r="BK83" s="200">
        <f t="shared" si="61"/>
        <v>3.0079849462271123E-3</v>
      </c>
      <c r="BL83" s="200">
        <f t="shared" si="61"/>
        <v>3.0374749947195347E-3</v>
      </c>
      <c r="BM83" s="200">
        <f t="shared" si="61"/>
        <v>3.0672541613344321E-3</v>
      </c>
      <c r="BN83" s="200">
        <f t="shared" si="61"/>
        <v>3.0973252805632009E-3</v>
      </c>
      <c r="BO83" s="200">
        <f t="shared" si="61"/>
        <v>3.1276912146863695E-3</v>
      </c>
      <c r="BP83" s="200">
        <f t="shared" si="61"/>
        <v>3.1583548540460404E-3</v>
      </c>
      <c r="BQ83" s="200">
        <f t="shared" si="61"/>
        <v>3.1893191173210014E-3</v>
      </c>
    </row>
    <row r="84" spans="5:69" ht="16" customHeight="1">
      <c r="E84" s="326"/>
      <c r="F84" s="328"/>
      <c r="G84" s="329"/>
      <c r="H84" s="323"/>
      <c r="I84" s="230" t="s">
        <v>295</v>
      </c>
      <c r="J84" s="200">
        <f>J81+J82+J83</f>
        <v>9.1435537945748265E-3</v>
      </c>
      <c r="K84" s="200">
        <f>K81+K82+K83</f>
        <v>1.3804973376122775E-2</v>
      </c>
      <c r="L84" s="200">
        <f t="shared" ref="L84:BQ84" si="62">L81+L82+L83</f>
        <v>1.6226204701002979E-2</v>
      </c>
      <c r="M84" s="200">
        <f t="shared" si="62"/>
        <v>1.7528229363569958E-2</v>
      </c>
      <c r="N84" s="200">
        <f t="shared" si="62"/>
        <v>1.8271546861648238E-2</v>
      </c>
      <c r="O84" s="200">
        <f t="shared" si="62"/>
        <v>1.8736415730097801E-2</v>
      </c>
      <c r="P84" s="200">
        <f t="shared" si="62"/>
        <v>1.906297410843311E-2</v>
      </c>
      <c r="Q84" s="200">
        <f t="shared" si="62"/>
        <v>1.9321300025477082E-2</v>
      </c>
      <c r="R84" s="200">
        <f t="shared" si="62"/>
        <v>1.954644154254084E-2</v>
      </c>
      <c r="S84" s="200">
        <f t="shared" si="62"/>
        <v>1.9755931825874696E-2</v>
      </c>
      <c r="T84" s="200">
        <f t="shared" si="62"/>
        <v>1.9958546683763241E-2</v>
      </c>
      <c r="U84" s="200">
        <f t="shared" si="62"/>
        <v>2.0158683335950903E-2</v>
      </c>
      <c r="V84" s="200">
        <f t="shared" si="62"/>
        <v>2.0358549799241489E-2</v>
      </c>
      <c r="W84" s="200">
        <f t="shared" si="62"/>
        <v>2.0559259581193309E-2</v>
      </c>
      <c r="X84" s="200">
        <f t="shared" si="62"/>
        <v>2.0761379027870914E-2</v>
      </c>
      <c r="Y84" s="200">
        <f t="shared" si="62"/>
        <v>2.096520099863397E-2</v>
      </c>
      <c r="Z84" s="200">
        <f t="shared" si="62"/>
        <v>2.117088170445372E-2</v>
      </c>
      <c r="AA84" s="200">
        <f t="shared" si="62"/>
        <v>2.1378509128002193E-2</v>
      </c>
      <c r="AB84" s="200">
        <f t="shared" si="62"/>
        <v>2.158813723463697E-2</v>
      </c>
      <c r="AC84" s="200">
        <f t="shared" si="62"/>
        <v>2.1799803078842946E-2</v>
      </c>
      <c r="AD84" s="200">
        <f t="shared" si="62"/>
        <v>2.201353535841186E-2</v>
      </c>
      <c r="AE84" s="200">
        <f t="shared" si="62"/>
        <v>2.2229358692500145E-2</v>
      </c>
      <c r="AF84" s="200">
        <f t="shared" si="62"/>
        <v>2.2447295761635407E-2</v>
      </c>
      <c r="AG84" s="200">
        <f t="shared" si="62"/>
        <v>2.2667368378706816E-2</v>
      </c>
      <c r="AH84" s="200">
        <f t="shared" si="62"/>
        <v>2.2889598025457116E-2</v>
      </c>
      <c r="AI84" s="200">
        <f t="shared" si="62"/>
        <v>2.3114006121735243E-2</v>
      </c>
      <c r="AJ84" s="200">
        <f t="shared" si="62"/>
        <v>2.334061416113908E-2</v>
      </c>
      <c r="AK84" s="200">
        <f t="shared" si="62"/>
        <v>2.356944377986327E-2</v>
      </c>
      <c r="AL84" s="200">
        <f t="shared" si="62"/>
        <v>2.3800516792159613E-2</v>
      </c>
      <c r="AM84" s="200">
        <f t="shared" si="62"/>
        <v>2.4033855209113941E-2</v>
      </c>
      <c r="AN84" s="200">
        <f t="shared" si="62"/>
        <v>2.4269481249091441E-2</v>
      </c>
      <c r="AO84" s="200">
        <f t="shared" si="62"/>
        <v>2.4507417344026606E-2</v>
      </c>
      <c r="AP84" s="200">
        <f t="shared" si="62"/>
        <v>2.4747686143645965E-2</v>
      </c>
      <c r="AQ84" s="200">
        <f t="shared" si="62"/>
        <v>2.4990310518667729E-2</v>
      </c>
      <c r="AR84" s="200">
        <f t="shared" si="62"/>
        <v>2.5235313563500616E-2</v>
      </c>
      <c r="AS84" s="200">
        <f t="shared" si="62"/>
        <v>2.5482718598703005E-2</v>
      </c>
      <c r="AT84" s="200">
        <f t="shared" si="62"/>
        <v>2.5732549173333154E-2</v>
      </c>
      <c r="AU84" s="200">
        <f t="shared" si="62"/>
        <v>2.5984829067255889E-2</v>
      </c>
      <c r="AV84" s="200">
        <f t="shared" si="62"/>
        <v>2.6239582293438722E-2</v>
      </c>
      <c r="AW84" s="200">
        <f t="shared" si="62"/>
        <v>2.6496833100253775E-2</v>
      </c>
      <c r="AX84" s="200">
        <f t="shared" si="62"/>
        <v>2.6756605973793989E-2</v>
      </c>
      <c r="AY84" s="200">
        <f t="shared" si="62"/>
        <v>2.7018925640207893E-2</v>
      </c>
      <c r="AZ84" s="200">
        <f t="shared" si="62"/>
        <v>2.728381706805515E-2</v>
      </c>
      <c r="BA84" s="200">
        <f t="shared" si="62"/>
        <v>2.7551305470684184E-2</v>
      </c>
      <c r="BB84" s="200">
        <f t="shared" si="62"/>
        <v>2.7821416308632593E-2</v>
      </c>
      <c r="BC84" s="200">
        <f t="shared" si="62"/>
        <v>2.809417529205082E-2</v>
      </c>
      <c r="BD84" s="200">
        <f t="shared" si="62"/>
        <v>2.8369608383149489E-2</v>
      </c>
      <c r="BE84" s="200">
        <f t="shared" si="62"/>
        <v>2.8647741798670624E-2</v>
      </c>
      <c r="BF84" s="200">
        <f t="shared" si="62"/>
        <v>2.8928602012383117E-2</v>
      </c>
      <c r="BG84" s="200">
        <f t="shared" si="62"/>
        <v>2.9212215757602581E-2</v>
      </c>
      <c r="BH84" s="200">
        <f t="shared" si="62"/>
        <v>2.9498610029735948E-2</v>
      </c>
      <c r="BI84" s="200">
        <f t="shared" si="62"/>
        <v>2.978781208885101E-2</v>
      </c>
      <c r="BJ84" s="200">
        <f t="shared" si="62"/>
        <v>3.0079849462271119E-2</v>
      </c>
      <c r="BK84" s="200">
        <f t="shared" si="62"/>
        <v>3.0374749947195346E-2</v>
      </c>
      <c r="BL84" s="200">
        <f t="shared" si="62"/>
        <v>3.0672541613344317E-2</v>
      </c>
      <c r="BM84" s="200">
        <f t="shared" si="62"/>
        <v>3.0973252805632005E-2</v>
      </c>
      <c r="BN84" s="200">
        <f t="shared" si="62"/>
        <v>3.1276912146863692E-2</v>
      </c>
      <c r="BO84" s="200">
        <f t="shared" si="62"/>
        <v>3.1583548540460402E-2</v>
      </c>
      <c r="BP84" s="200">
        <f t="shared" si="62"/>
        <v>3.189319117321001E-2</v>
      </c>
      <c r="BQ84" s="200">
        <f t="shared" si="62"/>
        <v>3.2205869518045403E-2</v>
      </c>
    </row>
    <row r="85" spans="5:69" ht="16" customHeight="1">
      <c r="E85" s="326"/>
      <c r="F85" s="328"/>
      <c r="G85" s="329"/>
      <c r="H85" s="323"/>
      <c r="I85" s="230" t="s">
        <v>326</v>
      </c>
      <c r="J85" s="219">
        <f>Variables!$E$25</f>
        <v>125000</v>
      </c>
      <c r="K85" s="219">
        <f>Variables!$E$25</f>
        <v>125000</v>
      </c>
      <c r="L85" s="219">
        <f>Variables!$E$25</f>
        <v>125000</v>
      </c>
      <c r="M85" s="219">
        <f>Variables!$E$25</f>
        <v>125000</v>
      </c>
      <c r="N85" s="219">
        <f>Variables!$E$25</f>
        <v>125000</v>
      </c>
      <c r="O85" s="219">
        <f>Variables!$E$25</f>
        <v>125000</v>
      </c>
      <c r="P85" s="219">
        <f>Variables!$E$25</f>
        <v>125000</v>
      </c>
      <c r="Q85" s="219">
        <f>Variables!$E$25</f>
        <v>125000</v>
      </c>
      <c r="R85" s="219">
        <f>Variables!$E$25</f>
        <v>125000</v>
      </c>
      <c r="S85" s="219">
        <f>Variables!$E$25</f>
        <v>125000</v>
      </c>
      <c r="T85" s="219">
        <f>Variables!$E$25</f>
        <v>125000</v>
      </c>
      <c r="U85" s="219">
        <f>Variables!$E$25</f>
        <v>125000</v>
      </c>
      <c r="V85" s="219">
        <f>Variables!$E$25</f>
        <v>125000</v>
      </c>
      <c r="W85" s="219">
        <f>Variables!$E$25</f>
        <v>125000</v>
      </c>
      <c r="X85" s="219">
        <f>Variables!$E$25</f>
        <v>125000</v>
      </c>
      <c r="Y85" s="219">
        <f>Variables!$E$25</f>
        <v>125000</v>
      </c>
      <c r="Z85" s="219">
        <f>Variables!$E$25</f>
        <v>125000</v>
      </c>
      <c r="AA85" s="219">
        <f>Variables!$E$25</f>
        <v>125000</v>
      </c>
      <c r="AB85" s="219">
        <f>Variables!$E$25</f>
        <v>125000</v>
      </c>
      <c r="AC85" s="219">
        <f>Variables!$E$25</f>
        <v>125000</v>
      </c>
      <c r="AD85" s="219">
        <f>Variables!$E$25</f>
        <v>125000</v>
      </c>
      <c r="AE85" s="219">
        <f>Variables!$E$25</f>
        <v>125000</v>
      </c>
      <c r="AF85" s="219">
        <f>Variables!$E$25</f>
        <v>125000</v>
      </c>
      <c r="AG85" s="219">
        <f>Variables!$E$25</f>
        <v>125000</v>
      </c>
      <c r="AH85" s="219">
        <f>Variables!$E$25</f>
        <v>125000</v>
      </c>
      <c r="AI85" s="219">
        <f>Variables!$E$25</f>
        <v>125000</v>
      </c>
      <c r="AJ85" s="219">
        <f>Variables!$E$25</f>
        <v>125000</v>
      </c>
      <c r="AK85" s="219">
        <f>Variables!$E$25</f>
        <v>125000</v>
      </c>
      <c r="AL85" s="219">
        <f>Variables!$E$25</f>
        <v>125000</v>
      </c>
      <c r="AM85" s="219">
        <f>Variables!$E$25</f>
        <v>125000</v>
      </c>
      <c r="AN85" s="219">
        <f>Variables!$E$25</f>
        <v>125000</v>
      </c>
      <c r="AO85" s="219">
        <f>Variables!$E$25</f>
        <v>125000</v>
      </c>
      <c r="AP85" s="219">
        <f>Variables!$E$25</f>
        <v>125000</v>
      </c>
      <c r="AQ85" s="219">
        <f>Variables!$E$25</f>
        <v>125000</v>
      </c>
      <c r="AR85" s="219">
        <f>Variables!$E$25</f>
        <v>125000</v>
      </c>
      <c r="AS85" s="219">
        <f>Variables!$E$25</f>
        <v>125000</v>
      </c>
      <c r="AT85" s="219">
        <f>Variables!$E$25</f>
        <v>125000</v>
      </c>
      <c r="AU85" s="219">
        <f>Variables!$E$25</f>
        <v>125000</v>
      </c>
      <c r="AV85" s="219">
        <f>Variables!$E$25</f>
        <v>125000</v>
      </c>
      <c r="AW85" s="219">
        <f>Variables!$E$25</f>
        <v>125000</v>
      </c>
      <c r="AX85" s="219">
        <f>Variables!$E$25</f>
        <v>125000</v>
      </c>
      <c r="AY85" s="219">
        <f>Variables!$E$25</f>
        <v>125000</v>
      </c>
      <c r="AZ85" s="219">
        <f>Variables!$E$25</f>
        <v>125000</v>
      </c>
      <c r="BA85" s="219">
        <f>Variables!$E$25</f>
        <v>125000</v>
      </c>
      <c r="BB85" s="219">
        <f>Variables!$E$25</f>
        <v>125000</v>
      </c>
      <c r="BC85" s="219">
        <f>Variables!$E$25</f>
        <v>125000</v>
      </c>
      <c r="BD85" s="219">
        <f>Variables!$E$25</f>
        <v>125000</v>
      </c>
      <c r="BE85" s="219">
        <f>Variables!$E$25</f>
        <v>125000</v>
      </c>
      <c r="BF85" s="219">
        <f>Variables!$E$25</f>
        <v>125000</v>
      </c>
      <c r="BG85" s="219">
        <f>Variables!$E$25</f>
        <v>125000</v>
      </c>
      <c r="BH85" s="219">
        <f>Variables!$E$25</f>
        <v>125000</v>
      </c>
      <c r="BI85" s="219">
        <f>Variables!$E$25</f>
        <v>125000</v>
      </c>
      <c r="BJ85" s="219">
        <f>Variables!$E$25</f>
        <v>125000</v>
      </c>
      <c r="BK85" s="219">
        <f>Variables!$E$25</f>
        <v>125000</v>
      </c>
      <c r="BL85" s="219">
        <f>Variables!$E$25</f>
        <v>125000</v>
      </c>
      <c r="BM85" s="219">
        <f>Variables!$E$25</f>
        <v>125000</v>
      </c>
      <c r="BN85" s="219">
        <f>Variables!$E$25</f>
        <v>125000</v>
      </c>
      <c r="BO85" s="219">
        <f>Variables!$E$25</f>
        <v>125000</v>
      </c>
      <c r="BP85" s="219">
        <f>Variables!$E$25</f>
        <v>125000</v>
      </c>
      <c r="BQ85" s="219">
        <f>Variables!$E$25</f>
        <v>125000</v>
      </c>
    </row>
    <row r="86" spans="5:69" ht="16" customHeight="1">
      <c r="E86" s="326"/>
      <c r="F86" s="328"/>
      <c r="G86" s="329"/>
      <c r="H86" s="323"/>
      <c r="I86" s="230" t="s">
        <v>446</v>
      </c>
      <c r="J86" s="204">
        <f t="shared" ref="J86:BQ86" si="63">J85*$B$9</f>
        <v>22500</v>
      </c>
      <c r="K86" s="204">
        <f t="shared" si="63"/>
        <v>22500</v>
      </c>
      <c r="L86" s="204">
        <f t="shared" si="63"/>
        <v>22500</v>
      </c>
      <c r="M86" s="204">
        <f t="shared" si="63"/>
        <v>22500</v>
      </c>
      <c r="N86" s="204">
        <f t="shared" si="63"/>
        <v>22500</v>
      </c>
      <c r="O86" s="204">
        <f t="shared" si="63"/>
        <v>22500</v>
      </c>
      <c r="P86" s="204">
        <f t="shared" si="63"/>
        <v>22500</v>
      </c>
      <c r="Q86" s="204">
        <f t="shared" si="63"/>
        <v>22500</v>
      </c>
      <c r="R86" s="204">
        <f t="shared" si="63"/>
        <v>22500</v>
      </c>
      <c r="S86" s="204">
        <f t="shared" si="63"/>
        <v>22500</v>
      </c>
      <c r="T86" s="204">
        <f t="shared" si="63"/>
        <v>22500</v>
      </c>
      <c r="U86" s="204">
        <f t="shared" si="63"/>
        <v>22500</v>
      </c>
      <c r="V86" s="204">
        <f t="shared" si="63"/>
        <v>22500</v>
      </c>
      <c r="W86" s="204">
        <f t="shared" si="63"/>
        <v>22500</v>
      </c>
      <c r="X86" s="204">
        <f t="shared" si="63"/>
        <v>22500</v>
      </c>
      <c r="Y86" s="204">
        <f t="shared" si="63"/>
        <v>22500</v>
      </c>
      <c r="Z86" s="204">
        <f t="shared" si="63"/>
        <v>22500</v>
      </c>
      <c r="AA86" s="204">
        <f t="shared" si="63"/>
        <v>22500</v>
      </c>
      <c r="AB86" s="204">
        <f t="shared" si="63"/>
        <v>22500</v>
      </c>
      <c r="AC86" s="204">
        <f t="shared" si="63"/>
        <v>22500</v>
      </c>
      <c r="AD86" s="204">
        <f t="shared" si="63"/>
        <v>22500</v>
      </c>
      <c r="AE86" s="204">
        <f t="shared" si="63"/>
        <v>22500</v>
      </c>
      <c r="AF86" s="204">
        <f t="shared" si="63"/>
        <v>22500</v>
      </c>
      <c r="AG86" s="204">
        <f t="shared" si="63"/>
        <v>22500</v>
      </c>
      <c r="AH86" s="204">
        <f t="shared" si="63"/>
        <v>22500</v>
      </c>
      <c r="AI86" s="204">
        <f t="shared" si="63"/>
        <v>22500</v>
      </c>
      <c r="AJ86" s="204">
        <f t="shared" si="63"/>
        <v>22500</v>
      </c>
      <c r="AK86" s="204">
        <f t="shared" si="63"/>
        <v>22500</v>
      </c>
      <c r="AL86" s="204">
        <f t="shared" si="63"/>
        <v>22500</v>
      </c>
      <c r="AM86" s="204">
        <f t="shared" si="63"/>
        <v>22500</v>
      </c>
      <c r="AN86" s="204">
        <f t="shared" si="63"/>
        <v>22500</v>
      </c>
      <c r="AO86" s="204">
        <f t="shared" si="63"/>
        <v>22500</v>
      </c>
      <c r="AP86" s="204">
        <f t="shared" si="63"/>
        <v>22500</v>
      </c>
      <c r="AQ86" s="204">
        <f t="shared" si="63"/>
        <v>22500</v>
      </c>
      <c r="AR86" s="204">
        <f t="shared" si="63"/>
        <v>22500</v>
      </c>
      <c r="AS86" s="204">
        <f t="shared" si="63"/>
        <v>22500</v>
      </c>
      <c r="AT86" s="204">
        <f t="shared" si="63"/>
        <v>22500</v>
      </c>
      <c r="AU86" s="204">
        <f t="shared" si="63"/>
        <v>22500</v>
      </c>
      <c r="AV86" s="204">
        <f t="shared" si="63"/>
        <v>22500</v>
      </c>
      <c r="AW86" s="204">
        <f t="shared" si="63"/>
        <v>22500</v>
      </c>
      <c r="AX86" s="204">
        <f t="shared" si="63"/>
        <v>22500</v>
      </c>
      <c r="AY86" s="204">
        <f t="shared" si="63"/>
        <v>22500</v>
      </c>
      <c r="AZ86" s="204">
        <f t="shared" si="63"/>
        <v>22500</v>
      </c>
      <c r="BA86" s="204">
        <f t="shared" si="63"/>
        <v>22500</v>
      </c>
      <c r="BB86" s="204">
        <f t="shared" si="63"/>
        <v>22500</v>
      </c>
      <c r="BC86" s="204">
        <f t="shared" si="63"/>
        <v>22500</v>
      </c>
      <c r="BD86" s="204">
        <f t="shared" si="63"/>
        <v>22500</v>
      </c>
      <c r="BE86" s="204">
        <f t="shared" si="63"/>
        <v>22500</v>
      </c>
      <c r="BF86" s="204">
        <f t="shared" si="63"/>
        <v>22500</v>
      </c>
      <c r="BG86" s="204">
        <f t="shared" si="63"/>
        <v>22500</v>
      </c>
      <c r="BH86" s="204">
        <f t="shared" si="63"/>
        <v>22500</v>
      </c>
      <c r="BI86" s="204">
        <f t="shared" si="63"/>
        <v>22500</v>
      </c>
      <c r="BJ86" s="204">
        <f t="shared" si="63"/>
        <v>22500</v>
      </c>
      <c r="BK86" s="204">
        <f t="shared" si="63"/>
        <v>22500</v>
      </c>
      <c r="BL86" s="204">
        <f t="shared" si="63"/>
        <v>22500</v>
      </c>
      <c r="BM86" s="204">
        <f t="shared" si="63"/>
        <v>22500</v>
      </c>
      <c r="BN86" s="204">
        <f t="shared" si="63"/>
        <v>22500</v>
      </c>
      <c r="BO86" s="204">
        <f t="shared" si="63"/>
        <v>22500</v>
      </c>
      <c r="BP86" s="204">
        <f t="shared" si="63"/>
        <v>22500</v>
      </c>
      <c r="BQ86" s="204">
        <f t="shared" si="63"/>
        <v>22500</v>
      </c>
    </row>
    <row r="87" spans="5:69" ht="16" customHeight="1">
      <c r="E87" s="326"/>
      <c r="F87" s="328"/>
      <c r="G87" s="329"/>
      <c r="H87" s="323"/>
      <c r="I87" s="230" t="s">
        <v>346</v>
      </c>
      <c r="J87" s="204">
        <f>J84*J85</f>
        <v>1142.9442243218534</v>
      </c>
      <c r="K87" s="204">
        <f>K84*K85</f>
        <v>1725.6216720153468</v>
      </c>
      <c r="L87" s="204">
        <f t="shared" ref="L87:BQ87" si="64">L84*L85</f>
        <v>2028.2755876253723</v>
      </c>
      <c r="M87" s="204">
        <f t="shared" si="64"/>
        <v>2191.0286704462446</v>
      </c>
      <c r="N87" s="204">
        <f t="shared" si="64"/>
        <v>2283.9433577060299</v>
      </c>
      <c r="O87" s="204">
        <f t="shared" si="64"/>
        <v>2342.0519662622251</v>
      </c>
      <c r="P87" s="204">
        <f t="shared" si="64"/>
        <v>2382.8717635541389</v>
      </c>
      <c r="Q87" s="204">
        <f t="shared" si="64"/>
        <v>2415.1625031846352</v>
      </c>
      <c r="R87" s="204">
        <f t="shared" si="64"/>
        <v>2443.3051928176051</v>
      </c>
      <c r="S87" s="204">
        <f t="shared" si="64"/>
        <v>2469.4914782343371</v>
      </c>
      <c r="T87" s="204">
        <f t="shared" si="64"/>
        <v>2494.8183354704051</v>
      </c>
      <c r="U87" s="204">
        <f t="shared" si="64"/>
        <v>2519.835416993863</v>
      </c>
      <c r="V87" s="204">
        <f t="shared" si="64"/>
        <v>2544.8187249051862</v>
      </c>
      <c r="W87" s="204">
        <f t="shared" si="64"/>
        <v>2569.9074476491637</v>
      </c>
      <c r="X87" s="204">
        <f t="shared" si="64"/>
        <v>2595.1723784838641</v>
      </c>
      <c r="Y87" s="204">
        <f t="shared" si="64"/>
        <v>2620.6501248292461</v>
      </c>
      <c r="Z87" s="204">
        <f t="shared" si="64"/>
        <v>2646.3602130567151</v>
      </c>
      <c r="AA87" s="204">
        <f t="shared" si="64"/>
        <v>2672.3136410002739</v>
      </c>
      <c r="AB87" s="204">
        <f t="shared" si="64"/>
        <v>2698.517154329621</v>
      </c>
      <c r="AC87" s="204">
        <f t="shared" si="64"/>
        <v>2724.9753848553682</v>
      </c>
      <c r="AD87" s="204">
        <f t="shared" si="64"/>
        <v>2751.6919198014825</v>
      </c>
      <c r="AE87" s="204">
        <f t="shared" si="64"/>
        <v>2778.669836562518</v>
      </c>
      <c r="AF87" s="204">
        <f t="shared" si="64"/>
        <v>2805.9119702044259</v>
      </c>
      <c r="AG87" s="204">
        <f t="shared" si="64"/>
        <v>2833.4210473383519</v>
      </c>
      <c r="AH87" s="204">
        <f t="shared" si="64"/>
        <v>2861.1997531821394</v>
      </c>
      <c r="AI87" s="204">
        <f t="shared" si="64"/>
        <v>2889.2507652169052</v>
      </c>
      <c r="AJ87" s="204">
        <f t="shared" si="64"/>
        <v>2917.5767701423852</v>
      </c>
      <c r="AK87" s="204">
        <f t="shared" si="64"/>
        <v>2946.180472482909</v>
      </c>
      <c r="AL87" s="204">
        <f t="shared" si="64"/>
        <v>2975.0645990199514</v>
      </c>
      <c r="AM87" s="204">
        <f t="shared" si="64"/>
        <v>3004.2319011392428</v>
      </c>
      <c r="AN87" s="204">
        <f t="shared" si="64"/>
        <v>3033.6851561364301</v>
      </c>
      <c r="AO87" s="204">
        <f t="shared" si="64"/>
        <v>3063.4271680033257</v>
      </c>
      <c r="AP87" s="204">
        <f t="shared" si="64"/>
        <v>3093.4607679557457</v>
      </c>
      <c r="AQ87" s="204">
        <f t="shared" si="64"/>
        <v>3123.7888148334659</v>
      </c>
      <c r="AR87" s="204">
        <f t="shared" si="64"/>
        <v>3154.4141954375768</v>
      </c>
      <c r="AS87" s="204">
        <f t="shared" si="64"/>
        <v>3185.3398248378758</v>
      </c>
      <c r="AT87" s="204">
        <f t="shared" si="64"/>
        <v>3216.5686466666443</v>
      </c>
      <c r="AU87" s="204">
        <f t="shared" si="64"/>
        <v>3248.1036334069863</v>
      </c>
      <c r="AV87" s="204">
        <f t="shared" si="64"/>
        <v>3279.9477866798402</v>
      </c>
      <c r="AW87" s="204">
        <f t="shared" si="64"/>
        <v>3312.1041375317218</v>
      </c>
      <c r="AX87" s="204">
        <f t="shared" si="64"/>
        <v>3344.5757467242488</v>
      </c>
      <c r="AY87" s="204">
        <f t="shared" si="64"/>
        <v>3377.3657050259867</v>
      </c>
      <c r="AZ87" s="204">
        <f t="shared" si="64"/>
        <v>3410.4771335068936</v>
      </c>
      <c r="BA87" s="204">
        <f t="shared" si="64"/>
        <v>3443.9131838355229</v>
      </c>
      <c r="BB87" s="204">
        <f t="shared" si="64"/>
        <v>3477.6770385790742</v>
      </c>
      <c r="BC87" s="204">
        <f t="shared" si="64"/>
        <v>3511.7719115063524</v>
      </c>
      <c r="BD87" s="204">
        <f t="shared" si="64"/>
        <v>3546.2010478936859</v>
      </c>
      <c r="BE87" s="204">
        <f t="shared" si="64"/>
        <v>3580.967724833828</v>
      </c>
      <c r="BF87" s="204">
        <f t="shared" si="64"/>
        <v>3616.0752515478894</v>
      </c>
      <c r="BG87" s="204">
        <f t="shared" si="64"/>
        <v>3651.5269697003228</v>
      </c>
      <c r="BH87" s="204">
        <f t="shared" si="64"/>
        <v>3687.3262537169935</v>
      </c>
      <c r="BI87" s="204">
        <f t="shared" si="64"/>
        <v>3723.4765111063762</v>
      </c>
      <c r="BJ87" s="204">
        <f t="shared" si="64"/>
        <v>3759.9811827838898</v>
      </c>
      <c r="BK87" s="204">
        <f t="shared" si="64"/>
        <v>3796.8437433994181</v>
      </c>
      <c r="BL87" s="204">
        <f t="shared" si="64"/>
        <v>3834.0677016680397</v>
      </c>
      <c r="BM87" s="204">
        <f t="shared" si="64"/>
        <v>3871.6566007040005</v>
      </c>
      <c r="BN87" s="204">
        <f t="shared" si="64"/>
        <v>3909.6140183579614</v>
      </c>
      <c r="BO87" s="204">
        <f t="shared" si="64"/>
        <v>3947.9435675575501</v>
      </c>
      <c r="BP87" s="204">
        <f t="shared" si="64"/>
        <v>3986.6488966512511</v>
      </c>
      <c r="BQ87" s="204">
        <f t="shared" si="64"/>
        <v>4025.7336897556752</v>
      </c>
    </row>
    <row r="88" spans="5:69" ht="16" customHeight="1">
      <c r="E88" s="326"/>
      <c r="F88" s="328"/>
      <c r="G88" s="329"/>
      <c r="H88" s="323"/>
      <c r="I88" s="230" t="s">
        <v>447</v>
      </c>
      <c r="J88" s="204">
        <f t="shared" ref="J88:BQ88" si="65">J87*$B$9</f>
        <v>205.72996037793362</v>
      </c>
      <c r="K88" s="204">
        <f t="shared" si="65"/>
        <v>310.61190096276243</v>
      </c>
      <c r="L88" s="204">
        <f t="shared" si="65"/>
        <v>365.08960577256698</v>
      </c>
      <c r="M88" s="204">
        <f t="shared" si="65"/>
        <v>394.38516068032402</v>
      </c>
      <c r="N88" s="204">
        <f t="shared" si="65"/>
        <v>411.10980438708538</v>
      </c>
      <c r="O88" s="204">
        <f t="shared" si="65"/>
        <v>421.5693539272005</v>
      </c>
      <c r="P88" s="204">
        <f t="shared" si="65"/>
        <v>428.91691743974496</v>
      </c>
      <c r="Q88" s="204">
        <f t="shared" si="65"/>
        <v>434.72925057323431</v>
      </c>
      <c r="R88" s="204">
        <f t="shared" si="65"/>
        <v>439.79493470716892</v>
      </c>
      <c r="S88" s="204">
        <f t="shared" si="65"/>
        <v>444.50846608218069</v>
      </c>
      <c r="T88" s="204">
        <f t="shared" si="65"/>
        <v>449.06730038467293</v>
      </c>
      <c r="U88" s="204">
        <f t="shared" si="65"/>
        <v>453.57037505889531</v>
      </c>
      <c r="V88" s="204">
        <f t="shared" si="65"/>
        <v>458.06737048293348</v>
      </c>
      <c r="W88" s="204">
        <f t="shared" si="65"/>
        <v>462.58334057684942</v>
      </c>
      <c r="X88" s="204">
        <f t="shared" si="65"/>
        <v>467.13102812709553</v>
      </c>
      <c r="Y88" s="204">
        <f t="shared" si="65"/>
        <v>471.71702246926429</v>
      </c>
      <c r="Z88" s="204">
        <f t="shared" si="65"/>
        <v>476.3448383502087</v>
      </c>
      <c r="AA88" s="204">
        <f t="shared" si="65"/>
        <v>481.01645538004931</v>
      </c>
      <c r="AB88" s="204">
        <f t="shared" si="65"/>
        <v>485.73308777933175</v>
      </c>
      <c r="AC88" s="204">
        <f t="shared" si="65"/>
        <v>490.49556927396628</v>
      </c>
      <c r="AD88" s="204">
        <f t="shared" si="65"/>
        <v>495.30454556426685</v>
      </c>
      <c r="AE88" s="204">
        <f t="shared" si="65"/>
        <v>500.16057058125324</v>
      </c>
      <c r="AF88" s="204">
        <f t="shared" si="65"/>
        <v>505.06415463679662</v>
      </c>
      <c r="AG88" s="204">
        <f t="shared" si="65"/>
        <v>510.0157885209033</v>
      </c>
      <c r="AH88" s="204">
        <f t="shared" si="65"/>
        <v>515.01595557278506</v>
      </c>
      <c r="AI88" s="204">
        <f t="shared" si="65"/>
        <v>520.06513773904294</v>
      </c>
      <c r="AJ88" s="204">
        <f t="shared" si="65"/>
        <v>525.16381862562935</v>
      </c>
      <c r="AK88" s="204">
        <f t="shared" si="65"/>
        <v>530.3124850469236</v>
      </c>
      <c r="AL88" s="204">
        <f t="shared" si="65"/>
        <v>535.5116278235912</v>
      </c>
      <c r="AM88" s="204">
        <f t="shared" si="65"/>
        <v>540.76174220506368</v>
      </c>
      <c r="AN88" s="204">
        <f t="shared" si="65"/>
        <v>546.0633281045574</v>
      </c>
      <c r="AO88" s="204">
        <f t="shared" si="65"/>
        <v>551.4168902405986</v>
      </c>
      <c r="AP88" s="204">
        <f t="shared" si="65"/>
        <v>556.82293823203418</v>
      </c>
      <c r="AQ88" s="204">
        <f t="shared" si="65"/>
        <v>562.2819866700238</v>
      </c>
      <c r="AR88" s="204">
        <f t="shared" si="65"/>
        <v>567.79455517876386</v>
      </c>
      <c r="AS88" s="204">
        <f t="shared" si="65"/>
        <v>573.36116847081757</v>
      </c>
      <c r="AT88" s="204">
        <f t="shared" si="65"/>
        <v>578.98235639999598</v>
      </c>
      <c r="AU88" s="204">
        <f t="shared" si="65"/>
        <v>584.65865401325755</v>
      </c>
      <c r="AV88" s="204">
        <f t="shared" si="65"/>
        <v>590.39060160237125</v>
      </c>
      <c r="AW88" s="204">
        <f t="shared" si="65"/>
        <v>596.17874475570989</v>
      </c>
      <c r="AX88" s="204">
        <f t="shared" si="65"/>
        <v>602.02363441036471</v>
      </c>
      <c r="AY88" s="204">
        <f t="shared" si="65"/>
        <v>607.92582690467759</v>
      </c>
      <c r="AZ88" s="204">
        <f t="shared" si="65"/>
        <v>613.88588403124083</v>
      </c>
      <c r="BA88" s="204">
        <f t="shared" si="65"/>
        <v>619.90437309039407</v>
      </c>
      <c r="BB88" s="204">
        <f t="shared" si="65"/>
        <v>625.98186694423327</v>
      </c>
      <c r="BC88" s="204">
        <f t="shared" si="65"/>
        <v>632.11894407114335</v>
      </c>
      <c r="BD88" s="204">
        <f t="shared" si="65"/>
        <v>638.31618862086339</v>
      </c>
      <c r="BE88" s="204">
        <f t="shared" si="65"/>
        <v>644.57419047008898</v>
      </c>
      <c r="BF88" s="204">
        <f t="shared" si="65"/>
        <v>650.89354527862008</v>
      </c>
      <c r="BG88" s="204">
        <f t="shared" si="65"/>
        <v>657.27485454605812</v>
      </c>
      <c r="BH88" s="204">
        <f t="shared" si="65"/>
        <v>663.71872566905881</v>
      </c>
      <c r="BI88" s="204">
        <f t="shared" si="65"/>
        <v>670.2257719991477</v>
      </c>
      <c r="BJ88" s="204">
        <f t="shared" si="65"/>
        <v>676.79661290110016</v>
      </c>
      <c r="BK88" s="204">
        <f t="shared" si="65"/>
        <v>683.43187381189523</v>
      </c>
      <c r="BL88" s="204">
        <f t="shared" si="65"/>
        <v>690.1321863002471</v>
      </c>
      <c r="BM88" s="204">
        <f t="shared" si="65"/>
        <v>696.89818812672002</v>
      </c>
      <c r="BN88" s="204">
        <f t="shared" si="65"/>
        <v>703.73052330443306</v>
      </c>
      <c r="BO88" s="204">
        <f t="shared" si="65"/>
        <v>710.62984216035898</v>
      </c>
      <c r="BP88" s="204">
        <f t="shared" si="65"/>
        <v>717.59680139722514</v>
      </c>
      <c r="BQ88" s="204">
        <f t="shared" si="65"/>
        <v>724.63206415602156</v>
      </c>
    </row>
    <row r="89" spans="5:69" ht="16" customHeight="1">
      <c r="E89" s="326"/>
      <c r="F89" s="328"/>
      <c r="G89" s="329"/>
      <c r="H89" s="323"/>
      <c r="I89" s="230" t="s">
        <v>448</v>
      </c>
      <c r="J89" s="204">
        <f>J9*J81</f>
        <v>30.478512648582758</v>
      </c>
      <c r="K89" s="204">
        <f>K9*K81</f>
        <v>30.777321596117872</v>
      </c>
      <c r="L89" s="204">
        <f t="shared" ref="L89:BQ89" si="66">L9*L81</f>
        <v>31.079060043138643</v>
      </c>
      <c r="M89" s="204">
        <f t="shared" si="66"/>
        <v>31.383756710228226</v>
      </c>
      <c r="N89" s="204">
        <f t="shared" si="66"/>
        <v>31.691440599544194</v>
      </c>
      <c r="O89" s="204">
        <f t="shared" si="66"/>
        <v>32.002140997578941</v>
      </c>
      <c r="P89" s="204">
        <f t="shared" si="66"/>
        <v>32.315887477947356</v>
      </c>
      <c r="Q89" s="204">
        <f t="shared" si="66"/>
        <v>32.632709904201754</v>
      </c>
      <c r="R89" s="204">
        <f t="shared" si="66"/>
        <v>32.95263843267432</v>
      </c>
      <c r="S89" s="204">
        <f t="shared" si="66"/>
        <v>33.275703515347594</v>
      </c>
      <c r="T89" s="204">
        <f t="shared" si="66"/>
        <v>33.60193590275297</v>
      </c>
      <c r="U89" s="204">
        <f t="shared" si="66"/>
        <v>33.931366646897601</v>
      </c>
      <c r="V89" s="204">
        <f t="shared" si="66"/>
        <v>34.264027104220119</v>
      </c>
      <c r="W89" s="204">
        <f t="shared" si="66"/>
        <v>34.599948938575224</v>
      </c>
      <c r="X89" s="204">
        <f t="shared" si="66"/>
        <v>34.939164124247526</v>
      </c>
      <c r="Y89" s="204">
        <f t="shared" si="66"/>
        <v>35.281704948995049</v>
      </c>
      <c r="Z89" s="204">
        <f t="shared" si="66"/>
        <v>35.627604017122451</v>
      </c>
      <c r="AA89" s="204">
        <f t="shared" si="66"/>
        <v>35.976894252584437</v>
      </c>
      <c r="AB89" s="204">
        <f t="shared" si="66"/>
        <v>36.329608902119574</v>
      </c>
      <c r="AC89" s="204">
        <f t="shared" si="66"/>
        <v>36.685781538414865</v>
      </c>
      <c r="AD89" s="204">
        <f t="shared" si="66"/>
        <v>37.045446063301284</v>
      </c>
      <c r="AE89" s="204">
        <f t="shared" si="66"/>
        <v>37.408636710980716</v>
      </c>
      <c r="AF89" s="204">
        <f t="shared" si="66"/>
        <v>37.775388051284445</v>
      </c>
      <c r="AG89" s="204">
        <f t="shared" si="66"/>
        <v>38.145734992963696</v>
      </c>
      <c r="AH89" s="204">
        <f t="shared" si="66"/>
        <v>38.519712787012359</v>
      </c>
      <c r="AI89" s="204">
        <f t="shared" si="66"/>
        <v>38.897357030022285</v>
      </c>
      <c r="AJ89" s="204">
        <f t="shared" si="66"/>
        <v>39.278703667571527</v>
      </c>
      <c r="AK89" s="204">
        <f t="shared" si="66"/>
        <v>39.66378899764576</v>
      </c>
      <c r="AL89" s="204">
        <f t="shared" si="66"/>
        <v>40.05264967409326</v>
      </c>
      <c r="AM89" s="204">
        <f t="shared" si="66"/>
        <v>40.445322710113786</v>
      </c>
      <c r="AN89" s="204">
        <f t="shared" si="66"/>
        <v>40.841845481781569</v>
      </c>
      <c r="AO89" s="204">
        <f t="shared" si="66"/>
        <v>41.242255731602953</v>
      </c>
      <c r="AP89" s="204">
        <f t="shared" si="66"/>
        <v>41.646591572108868</v>
      </c>
      <c r="AQ89" s="204">
        <f t="shared" si="66"/>
        <v>42.054891489482486</v>
      </c>
      <c r="AR89" s="204">
        <f t="shared" si="66"/>
        <v>42.467194347222495</v>
      </c>
      <c r="AS89" s="204">
        <f t="shared" si="66"/>
        <v>42.883539389842333</v>
      </c>
      <c r="AT89" s="204">
        <f t="shared" si="66"/>
        <v>43.303966246605498</v>
      </c>
      <c r="AU89" s="204">
        <f t="shared" si="66"/>
        <v>43.72851493529771</v>
      </c>
      <c r="AV89" s="204">
        <f t="shared" si="66"/>
        <v>44.15722586603593</v>
      </c>
      <c r="AW89" s="204">
        <f t="shared" si="66"/>
        <v>44.590139845114706</v>
      </c>
      <c r="AX89" s="204">
        <f t="shared" si="66"/>
        <v>45.027298078890347</v>
      </c>
      <c r="AY89" s="204">
        <f t="shared" si="66"/>
        <v>45.468742177702993</v>
      </c>
      <c r="AZ89" s="204">
        <f t="shared" si="66"/>
        <v>45.914514159837346</v>
      </c>
      <c r="BA89" s="204">
        <f t="shared" si="66"/>
        <v>46.364656455522024</v>
      </c>
      <c r="BB89" s="204">
        <f t="shared" si="66"/>
        <v>46.819211910968335</v>
      </c>
      <c r="BC89" s="204">
        <f t="shared" si="66"/>
        <v>47.278223792448408</v>
      </c>
      <c r="BD89" s="204">
        <f t="shared" si="66"/>
        <v>47.741735790413593</v>
      </c>
      <c r="BE89" s="204">
        <f t="shared" si="66"/>
        <v>48.209792023652938</v>
      </c>
      <c r="BF89" s="204">
        <f t="shared" si="66"/>
        <v>48.682437043492683</v>
      </c>
      <c r="BG89" s="204">
        <f t="shared" si="66"/>
        <v>49.159715838036739</v>
      </c>
      <c r="BH89" s="204">
        <f t="shared" si="66"/>
        <v>49.641673836448845</v>
      </c>
      <c r="BI89" s="204">
        <f t="shared" si="66"/>
        <v>50.128356913276782</v>
      </c>
      <c r="BJ89" s="204">
        <f t="shared" si="66"/>
        <v>50.619811392818711</v>
      </c>
      <c r="BK89" s="204">
        <f t="shared" si="66"/>
        <v>51.116084053532617</v>
      </c>
      <c r="BL89" s="204">
        <f t="shared" si="66"/>
        <v>51.61722213248882</v>
      </c>
      <c r="BM89" s="204">
        <f t="shared" si="66"/>
        <v>52.123273329866159</v>
      </c>
      <c r="BN89" s="204">
        <f t="shared" si="66"/>
        <v>52.634285813492291</v>
      </c>
      <c r="BO89" s="204">
        <f t="shared" si="66"/>
        <v>53.150308223428503</v>
      </c>
      <c r="BP89" s="204">
        <f t="shared" si="66"/>
        <v>53.671389676599368</v>
      </c>
      <c r="BQ89" s="204">
        <f t="shared" si="66"/>
        <v>54.197579771467979</v>
      </c>
    </row>
    <row r="90" spans="5:69" ht="16" customHeight="1">
      <c r="E90" s="326"/>
      <c r="F90" s="328"/>
      <c r="G90" s="329"/>
      <c r="H90" s="323"/>
      <c r="I90" s="231" t="s">
        <v>449</v>
      </c>
      <c r="J90" s="204">
        <f t="shared" ref="J90:BQ90" si="67">J88-J89</f>
        <v>175.25144772935087</v>
      </c>
      <c r="K90" s="204">
        <f t="shared" si="67"/>
        <v>279.83457936664456</v>
      </c>
      <c r="L90" s="204">
        <f t="shared" si="67"/>
        <v>334.01054572942832</v>
      </c>
      <c r="M90" s="204">
        <f t="shared" si="67"/>
        <v>363.00140397009579</v>
      </c>
      <c r="N90" s="204">
        <f t="shared" si="67"/>
        <v>379.41836378754118</v>
      </c>
      <c r="O90" s="204">
        <f t="shared" si="67"/>
        <v>389.56721292962158</v>
      </c>
      <c r="P90" s="204">
        <f t="shared" si="67"/>
        <v>396.60102996179762</v>
      </c>
      <c r="Q90" s="204">
        <f t="shared" si="67"/>
        <v>402.09654066903255</v>
      </c>
      <c r="R90" s="204">
        <f t="shared" si="67"/>
        <v>406.84229627449463</v>
      </c>
      <c r="S90" s="204">
        <f t="shared" si="67"/>
        <v>411.23276256683312</v>
      </c>
      <c r="T90" s="204">
        <f t="shared" si="67"/>
        <v>415.46536448191995</v>
      </c>
      <c r="U90" s="204">
        <f t="shared" si="67"/>
        <v>419.63900841199768</v>
      </c>
      <c r="V90" s="204">
        <f t="shared" si="67"/>
        <v>423.80334337871335</v>
      </c>
      <c r="W90" s="204">
        <f t="shared" si="67"/>
        <v>427.98339163827421</v>
      </c>
      <c r="X90" s="204">
        <f t="shared" si="67"/>
        <v>432.19186400284798</v>
      </c>
      <c r="Y90" s="204">
        <f t="shared" si="67"/>
        <v>436.43531752026922</v>
      </c>
      <c r="Z90" s="204">
        <f t="shared" si="67"/>
        <v>440.71723433308625</v>
      </c>
      <c r="AA90" s="204">
        <f t="shared" si="67"/>
        <v>445.03956112746488</v>
      </c>
      <c r="AB90" s="204">
        <f t="shared" si="67"/>
        <v>449.40347887721219</v>
      </c>
      <c r="AC90" s="204">
        <f t="shared" si="67"/>
        <v>453.80978773555142</v>
      </c>
      <c r="AD90" s="204">
        <f t="shared" si="67"/>
        <v>458.25909950096559</v>
      </c>
      <c r="AE90" s="204">
        <f t="shared" si="67"/>
        <v>462.75193387027252</v>
      </c>
      <c r="AF90" s="204">
        <f t="shared" si="67"/>
        <v>467.28876658551218</v>
      </c>
      <c r="AG90" s="204">
        <f t="shared" si="67"/>
        <v>471.8700535279396</v>
      </c>
      <c r="AH90" s="204">
        <f t="shared" si="67"/>
        <v>476.49624278577272</v>
      </c>
      <c r="AI90" s="204">
        <f t="shared" si="67"/>
        <v>481.16778070902063</v>
      </c>
      <c r="AJ90" s="204">
        <f t="shared" si="67"/>
        <v>485.88511495805784</v>
      </c>
      <c r="AK90" s="204">
        <f t="shared" si="67"/>
        <v>490.64869604927782</v>
      </c>
      <c r="AL90" s="204">
        <f t="shared" si="67"/>
        <v>495.45897814949797</v>
      </c>
      <c r="AM90" s="204">
        <f t="shared" si="67"/>
        <v>500.31641949494991</v>
      </c>
      <c r="AN90" s="204">
        <f t="shared" si="67"/>
        <v>505.22148262277585</v>
      </c>
      <c r="AO90" s="204">
        <f t="shared" si="67"/>
        <v>510.17463450899567</v>
      </c>
      <c r="AP90" s="204">
        <f t="shared" si="67"/>
        <v>515.17634665992534</v>
      </c>
      <c r="AQ90" s="204">
        <f t="shared" si="67"/>
        <v>520.22709518054126</v>
      </c>
      <c r="AR90" s="204">
        <f t="shared" si="67"/>
        <v>525.32736083154134</v>
      </c>
      <c r="AS90" s="204">
        <f t="shared" si="67"/>
        <v>530.47762908097525</v>
      </c>
      <c r="AT90" s="204">
        <f t="shared" si="67"/>
        <v>535.67839015339052</v>
      </c>
      <c r="AU90" s="204">
        <f t="shared" si="67"/>
        <v>540.93013907795989</v>
      </c>
      <c r="AV90" s="204">
        <f t="shared" si="67"/>
        <v>546.23337573633535</v>
      </c>
      <c r="AW90" s="204">
        <f t="shared" si="67"/>
        <v>551.58860491059522</v>
      </c>
      <c r="AX90" s="204">
        <f t="shared" si="67"/>
        <v>556.99633633147437</v>
      </c>
      <c r="AY90" s="204">
        <f t="shared" si="67"/>
        <v>562.45708472697459</v>
      </c>
      <c r="AZ90" s="204">
        <f t="shared" si="67"/>
        <v>567.97136987140345</v>
      </c>
      <c r="BA90" s="204">
        <f t="shared" si="67"/>
        <v>573.53971663487209</v>
      </c>
      <c r="BB90" s="204">
        <f t="shared" si="67"/>
        <v>579.16265503326497</v>
      </c>
      <c r="BC90" s="204">
        <f t="shared" si="67"/>
        <v>584.8407202786949</v>
      </c>
      <c r="BD90" s="204">
        <f t="shared" si="67"/>
        <v>590.57445283044979</v>
      </c>
      <c r="BE90" s="204">
        <f t="shared" si="67"/>
        <v>596.3643984464361</v>
      </c>
      <c r="BF90" s="204">
        <f t="shared" si="67"/>
        <v>602.21110823512743</v>
      </c>
      <c r="BG90" s="204">
        <f t="shared" si="67"/>
        <v>608.11513870802139</v>
      </c>
      <c r="BH90" s="204">
        <f t="shared" si="67"/>
        <v>614.07705183260998</v>
      </c>
      <c r="BI90" s="204">
        <f t="shared" si="67"/>
        <v>620.09741508587092</v>
      </c>
      <c r="BJ90" s="204">
        <f t="shared" si="67"/>
        <v>626.17680150828141</v>
      </c>
      <c r="BK90" s="204">
        <f t="shared" si="67"/>
        <v>632.3157897583626</v>
      </c>
      <c r="BL90" s="204">
        <f t="shared" si="67"/>
        <v>638.51496416775831</v>
      </c>
      <c r="BM90" s="204">
        <f t="shared" si="67"/>
        <v>644.77491479685386</v>
      </c>
      <c r="BN90" s="204">
        <f t="shared" si="67"/>
        <v>651.09623749094078</v>
      </c>
      <c r="BO90" s="204">
        <f t="shared" si="67"/>
        <v>657.47953393693047</v>
      </c>
      <c r="BP90" s="204">
        <f t="shared" si="67"/>
        <v>663.92541172062579</v>
      </c>
      <c r="BQ90" s="204">
        <f t="shared" si="67"/>
        <v>670.43448438455357</v>
      </c>
    </row>
    <row r="91" spans="5:69" ht="16" customHeight="1">
      <c r="E91" s="318" t="s">
        <v>327</v>
      </c>
      <c r="F91" s="318"/>
      <c r="G91" s="318"/>
      <c r="H91" s="318"/>
      <c r="I91" s="233" t="s">
        <v>447</v>
      </c>
      <c r="J91" s="205">
        <f t="shared" ref="J91:BQ93" si="68">J23+J37+J49+J62+J75+J88</f>
        <v>8072.8436452301112</v>
      </c>
      <c r="K91" s="205">
        <f t="shared" si="68"/>
        <v>12188.410993778794</v>
      </c>
      <c r="L91" s="205">
        <f t="shared" si="68"/>
        <v>14326.116130515526</v>
      </c>
      <c r="M91" s="205">
        <f t="shared" si="68"/>
        <v>15475.673705095911</v>
      </c>
      <c r="N91" s="205">
        <f t="shared" si="68"/>
        <v>16131.948724149226</v>
      </c>
      <c r="O91" s="205">
        <f t="shared" si="68"/>
        <v>16542.381448103344</v>
      </c>
      <c r="P91" s="205">
        <f t="shared" si="68"/>
        <v>16830.69984033559</v>
      </c>
      <c r="Q91" s="205">
        <f t="shared" si="68"/>
        <v>17058.77579249371</v>
      </c>
      <c r="R91" s="205">
        <f t="shared" si="68"/>
        <v>17257.553237909306</v>
      </c>
      <c r="S91" s="205">
        <f t="shared" si="68"/>
        <v>17442.512209064767</v>
      </c>
      <c r="T91" s="205">
        <f t="shared" si="68"/>
        <v>17621.400867094559</v>
      </c>
      <c r="U91" s="205">
        <f t="shared" si="68"/>
        <v>17798.101517311046</v>
      </c>
      <c r="V91" s="205">
        <f t="shared" si="68"/>
        <v>17974.563617750307</v>
      </c>
      <c r="W91" s="205">
        <f t="shared" si="68"/>
        <v>18151.770284235572</v>
      </c>
      <c r="X91" s="205">
        <f t="shared" si="68"/>
        <v>18330.22154370723</v>
      </c>
      <c r="Y91" s="205">
        <f t="shared" si="68"/>
        <v>18510.175961693927</v>
      </c>
      <c r="Z91" s="205">
        <f t="shared" si="68"/>
        <v>18691.771456862185</v>
      </c>
      <c r="AA91" s="205">
        <f t="shared" si="68"/>
        <v>18875.085709113133</v>
      </c>
      <c r="AB91" s="205">
        <f t="shared" si="68"/>
        <v>19060.166364460976</v>
      </c>
      <c r="AC91" s="205">
        <f t="shared" si="68"/>
        <v>19247.046138310434</v>
      </c>
      <c r="AD91" s="205">
        <f t="shared" si="68"/>
        <v>19435.750367941826</v>
      </c>
      <c r="AE91" s="205">
        <f t="shared" si="68"/>
        <v>19626.300789608373</v>
      </c>
      <c r="AF91" s="205">
        <f t="shared" si="68"/>
        <v>19818.717427947897</v>
      </c>
      <c r="AG91" s="205">
        <f t="shared" si="68"/>
        <v>20013.019541560243</v>
      </c>
      <c r="AH91" s="205">
        <f t="shared" si="68"/>
        <v>20209.226096676084</v>
      </c>
      <c r="AI91" s="205">
        <f t="shared" si="68"/>
        <v>20407.356004880039</v>
      </c>
      <c r="AJ91" s="205">
        <f t="shared" si="68"/>
        <v>20607.428242869686</v>
      </c>
      <c r="AK91" s="205">
        <f t="shared" si="68"/>
        <v>20809.461913241277</v>
      </c>
      <c r="AL91" s="205">
        <f t="shared" si="68"/>
        <v>21013.476275797722</v>
      </c>
      <c r="AM91" s="205">
        <f t="shared" si="68"/>
        <v>21219.490764126698</v>
      </c>
      <c r="AN91" s="205">
        <f t="shared" si="68"/>
        <v>21427.52499482283</v>
      </c>
      <c r="AO91" s="205">
        <f t="shared" si="68"/>
        <v>21637.598773041085</v>
      </c>
      <c r="AP91" s="205">
        <f t="shared" si="68"/>
        <v>21849.73209622502</v>
      </c>
      <c r="AQ91" s="205">
        <f t="shared" si="68"/>
        <v>22063.945156931735</v>
      </c>
      <c r="AR91" s="205">
        <f t="shared" si="68"/>
        <v>22280.25834521469</v>
      </c>
      <c r="AS91" s="205">
        <f t="shared" si="68"/>
        <v>22498.692250794877</v>
      </c>
      <c r="AT91" s="205">
        <f t="shared" si="68"/>
        <v>22719.267665135842</v>
      </c>
      <c r="AU91" s="205">
        <f t="shared" si="68"/>
        <v>22942.005583480226</v>
      </c>
      <c r="AV91" s="205">
        <f t="shared" si="68"/>
        <v>23166.927206877052</v>
      </c>
      <c r="AW91" s="205">
        <f t="shared" si="68"/>
        <v>23394.053944214062</v>
      </c>
      <c r="AX91" s="205">
        <f t="shared" si="68"/>
        <v>23623.407414262718</v>
      </c>
      <c r="AY91" s="205">
        <f t="shared" si="68"/>
        <v>23855.009447739547</v>
      </c>
      <c r="AZ91" s="205">
        <f t="shared" si="68"/>
        <v>24088.882089385894</v>
      </c>
      <c r="BA91" s="205">
        <f t="shared" si="68"/>
        <v>24325.047600067061</v>
      </c>
      <c r="BB91" s="205">
        <f t="shared" si="68"/>
        <v>24563.528458891709</v>
      </c>
      <c r="BC91" s="205">
        <f t="shared" si="68"/>
        <v>24804.347365351663</v>
      </c>
      <c r="BD91" s="205">
        <f t="shared" si="68"/>
        <v>25047.52724148268</v>
      </c>
      <c r="BE91" s="205">
        <f t="shared" si="68"/>
        <v>25293.091234046296</v>
      </c>
      <c r="BF91" s="205">
        <f t="shared" si="68"/>
        <v>25541.062716733053</v>
      </c>
      <c r="BG91" s="205">
        <f t="shared" si="68"/>
        <v>25791.465292387315</v>
      </c>
      <c r="BH91" s="205">
        <f t="shared" si="68"/>
        <v>26044.322795253862</v>
      </c>
      <c r="BI91" s="205">
        <f t="shared" si="68"/>
        <v>26299.65929324655</v>
      </c>
      <c r="BJ91" s="205">
        <f t="shared" si="68"/>
        <v>26557.499090239169</v>
      </c>
      <c r="BK91" s="205">
        <f t="shared" si="68"/>
        <v>26817.866728378769</v>
      </c>
      <c r="BL91" s="205">
        <f t="shared" si="68"/>
        <v>27080.786990421697</v>
      </c>
      <c r="BM91" s="205">
        <f t="shared" si="68"/>
        <v>27346.284902092499</v>
      </c>
      <c r="BN91" s="205">
        <f t="shared" si="68"/>
        <v>27614.385734465952</v>
      </c>
      <c r="BO91" s="205">
        <f t="shared" si="68"/>
        <v>27885.115006372485</v>
      </c>
      <c r="BP91" s="205">
        <f t="shared" si="68"/>
        <v>28158.498486827113</v>
      </c>
      <c r="BQ91" s="205">
        <f t="shared" si="68"/>
        <v>28434.562197482286</v>
      </c>
    </row>
    <row r="92" spans="5:69" ht="16" customHeight="1">
      <c r="E92" s="318"/>
      <c r="F92" s="318"/>
      <c r="G92" s="318"/>
      <c r="H92" s="318"/>
      <c r="I92" s="233" t="s">
        <v>448</v>
      </c>
      <c r="J92" s="205">
        <f t="shared" si="68"/>
        <v>3047.8512648582746</v>
      </c>
      <c r="K92" s="205">
        <f t="shared" si="68"/>
        <v>3077.7321596117872</v>
      </c>
      <c r="L92" s="205">
        <f t="shared" si="68"/>
        <v>3107.9060043138634</v>
      </c>
      <c r="M92" s="205">
        <f t="shared" si="68"/>
        <v>3138.3756710228226</v>
      </c>
      <c r="N92" s="205">
        <f t="shared" si="68"/>
        <v>3169.1440599544194</v>
      </c>
      <c r="O92" s="205">
        <f t="shared" si="68"/>
        <v>3200.2140997578945</v>
      </c>
      <c r="P92" s="205">
        <f t="shared" si="68"/>
        <v>3231.5887477947354</v>
      </c>
      <c r="Q92" s="205">
        <f t="shared" si="68"/>
        <v>3263.2709904201756</v>
      </c>
      <c r="R92" s="205">
        <f t="shared" si="68"/>
        <v>3295.2638432674312</v>
      </c>
      <c r="S92" s="205">
        <f t="shared" si="68"/>
        <v>3327.5703515347595</v>
      </c>
      <c r="T92" s="205">
        <f t="shared" si="68"/>
        <v>3360.1935902752957</v>
      </c>
      <c r="U92" s="205">
        <f t="shared" si="68"/>
        <v>3393.13666468976</v>
      </c>
      <c r="V92" s="205">
        <f t="shared" si="68"/>
        <v>3426.4027104220113</v>
      </c>
      <c r="W92" s="205">
        <f t="shared" si="68"/>
        <v>3459.9948938575226</v>
      </c>
      <c r="X92" s="205">
        <f t="shared" si="68"/>
        <v>3493.9164124247523</v>
      </c>
      <c r="Y92" s="205">
        <f t="shared" si="68"/>
        <v>3528.1704948995048</v>
      </c>
      <c r="Z92" s="205">
        <f t="shared" si="68"/>
        <v>3562.7604017122449</v>
      </c>
      <c r="AA92" s="205">
        <f t="shared" si="68"/>
        <v>3597.689425258443</v>
      </c>
      <c r="AB92" s="205">
        <f t="shared" si="68"/>
        <v>3632.9608902119576</v>
      </c>
      <c r="AC92" s="205">
        <f t="shared" si="68"/>
        <v>3668.5781538414867</v>
      </c>
      <c r="AD92" s="205">
        <f t="shared" si="68"/>
        <v>3704.5446063301279</v>
      </c>
      <c r="AE92" s="205">
        <f t="shared" si="68"/>
        <v>3740.8636710980704</v>
      </c>
      <c r="AF92" s="205">
        <f t="shared" si="68"/>
        <v>3777.5388051284444</v>
      </c>
      <c r="AG92" s="205">
        <f t="shared" si="68"/>
        <v>3814.5734992963694</v>
      </c>
      <c r="AH92" s="205">
        <f t="shared" si="68"/>
        <v>3851.9712787012359</v>
      </c>
      <c r="AI92" s="205">
        <f t="shared" si="68"/>
        <v>3889.7357030022285</v>
      </c>
      <c r="AJ92" s="205">
        <f t="shared" si="68"/>
        <v>3927.8703667571526</v>
      </c>
      <c r="AK92" s="205">
        <f t="shared" si="68"/>
        <v>3966.3788997645761</v>
      </c>
      <c r="AL92" s="205">
        <f t="shared" si="68"/>
        <v>4005.2649674093259</v>
      </c>
      <c r="AM92" s="205">
        <f t="shared" si="68"/>
        <v>4044.5322710113787</v>
      </c>
      <c r="AN92" s="205">
        <f t="shared" si="68"/>
        <v>4084.184548178157</v>
      </c>
      <c r="AO92" s="205">
        <f t="shared" si="68"/>
        <v>4124.2255731602954</v>
      </c>
      <c r="AP92" s="205">
        <f t="shared" si="68"/>
        <v>4164.6591572108864</v>
      </c>
      <c r="AQ92" s="205">
        <f t="shared" si="68"/>
        <v>4205.4891489482479</v>
      </c>
      <c r="AR92" s="205">
        <f t="shared" si="68"/>
        <v>4246.7194347222494</v>
      </c>
      <c r="AS92" s="205">
        <f t="shared" si="68"/>
        <v>4288.3539389842335</v>
      </c>
      <c r="AT92" s="205">
        <f t="shared" si="68"/>
        <v>4330.3966246605496</v>
      </c>
      <c r="AU92" s="205">
        <f t="shared" si="68"/>
        <v>4372.8514935297708</v>
      </c>
      <c r="AV92" s="205">
        <f t="shared" si="68"/>
        <v>4415.7225866035933</v>
      </c>
      <c r="AW92" s="205">
        <f t="shared" si="68"/>
        <v>4459.0139845114709</v>
      </c>
      <c r="AX92" s="205">
        <f t="shared" si="68"/>
        <v>4502.7298078890344</v>
      </c>
      <c r="AY92" s="205">
        <f t="shared" si="68"/>
        <v>4546.8742177702989</v>
      </c>
      <c r="AZ92" s="205">
        <f t="shared" si="68"/>
        <v>4591.4514159837345</v>
      </c>
      <c r="BA92" s="205">
        <f t="shared" si="68"/>
        <v>4636.4656455522017</v>
      </c>
      <c r="BB92" s="205">
        <f t="shared" si="68"/>
        <v>4681.9211910968315</v>
      </c>
      <c r="BC92" s="205">
        <f t="shared" si="68"/>
        <v>4727.8223792448407</v>
      </c>
      <c r="BD92" s="205">
        <f t="shared" si="68"/>
        <v>4774.1735790413586</v>
      </c>
      <c r="BE92" s="205">
        <f t="shared" si="68"/>
        <v>4820.9792023652926</v>
      </c>
      <c r="BF92" s="205">
        <f t="shared" si="68"/>
        <v>4868.2437043492664</v>
      </c>
      <c r="BG92" s="205">
        <f t="shared" si="68"/>
        <v>4915.9715838036727</v>
      </c>
      <c r="BH92" s="205">
        <f t="shared" si="68"/>
        <v>4964.1673836448854</v>
      </c>
      <c r="BI92" s="205">
        <f t="shared" si="68"/>
        <v>5012.8356913276775</v>
      </c>
      <c r="BJ92" s="205">
        <f t="shared" si="68"/>
        <v>5061.9811392818701</v>
      </c>
      <c r="BK92" s="205">
        <f t="shared" si="68"/>
        <v>5111.6084053532613</v>
      </c>
      <c r="BL92" s="205">
        <f t="shared" si="68"/>
        <v>5161.7222132488823</v>
      </c>
      <c r="BM92" s="205">
        <f t="shared" si="68"/>
        <v>5212.327332986617</v>
      </c>
      <c r="BN92" s="205">
        <f t="shared" si="68"/>
        <v>5263.4285813492306</v>
      </c>
      <c r="BO92" s="205">
        <f t="shared" si="68"/>
        <v>5315.0308223428501</v>
      </c>
      <c r="BP92" s="205">
        <f t="shared" si="68"/>
        <v>5367.1389676599374</v>
      </c>
      <c r="BQ92" s="205">
        <f t="shared" si="68"/>
        <v>5419.7579771467981</v>
      </c>
    </row>
    <row r="93" spans="5:69" ht="16" customHeight="1">
      <c r="E93" s="318"/>
      <c r="F93" s="318"/>
      <c r="G93" s="318"/>
      <c r="H93" s="318"/>
      <c r="I93" s="233" t="s">
        <v>449</v>
      </c>
      <c r="J93" s="205">
        <f t="shared" si="68"/>
        <v>5024.9923803718366</v>
      </c>
      <c r="K93" s="205">
        <f t="shared" si="68"/>
        <v>9110.6788341670072</v>
      </c>
      <c r="L93" s="205">
        <f t="shared" si="68"/>
        <v>11218.21012620166</v>
      </c>
      <c r="M93" s="205">
        <f t="shared" si="68"/>
        <v>12337.29803407309</v>
      </c>
      <c r="N93" s="205">
        <f t="shared" si="68"/>
        <v>12962.804664194806</v>
      </c>
      <c r="O93" s="205">
        <f t="shared" si="68"/>
        <v>13342.167348345451</v>
      </c>
      <c r="P93" s="205">
        <f t="shared" si="68"/>
        <v>13599.111092540856</v>
      </c>
      <c r="Q93" s="205">
        <f t="shared" si="68"/>
        <v>13795.504802073532</v>
      </c>
      <c r="R93" s="205">
        <f t="shared" si="68"/>
        <v>13962.28939464187</v>
      </c>
      <c r="S93" s="205">
        <f t="shared" si="68"/>
        <v>14114.941857530008</v>
      </c>
      <c r="T93" s="205">
        <f t="shared" si="68"/>
        <v>14261.207276819265</v>
      </c>
      <c r="U93" s="205">
        <f t="shared" si="68"/>
        <v>14404.964852621284</v>
      </c>
      <c r="V93" s="205">
        <f t="shared" si="68"/>
        <v>14548.160907328293</v>
      </c>
      <c r="W93" s="205">
        <f t="shared" si="68"/>
        <v>14691.775390378049</v>
      </c>
      <c r="X93" s="205">
        <f t="shared" si="68"/>
        <v>14836.305131282472</v>
      </c>
      <c r="Y93" s="205">
        <f t="shared" si="68"/>
        <v>14982.005466794424</v>
      </c>
      <c r="Z93" s="205">
        <f t="shared" si="68"/>
        <v>15129.011055149942</v>
      </c>
      <c r="AA93" s="205">
        <f t="shared" si="68"/>
        <v>15277.396283854689</v>
      </c>
      <c r="AB93" s="205">
        <f t="shared" si="68"/>
        <v>15427.20547424902</v>
      </c>
      <c r="AC93" s="205">
        <f t="shared" si="68"/>
        <v>15578.467984468947</v>
      </c>
      <c r="AD93" s="205">
        <f t="shared" si="68"/>
        <v>15731.205761611698</v>
      </c>
      <c r="AE93" s="205">
        <f t="shared" si="68"/>
        <v>15885.437118510299</v>
      </c>
      <c r="AF93" s="205">
        <f t="shared" si="68"/>
        <v>16041.178622819452</v>
      </c>
      <c r="AG93" s="205">
        <f t="shared" si="68"/>
        <v>16198.446042263871</v>
      </c>
      <c r="AH93" s="205">
        <f t="shared" si="68"/>
        <v>16357.254817974848</v>
      </c>
      <c r="AI93" s="205">
        <f t="shared" si="68"/>
        <v>16517.620301877811</v>
      </c>
      <c r="AJ93" s="205">
        <f t="shared" si="68"/>
        <v>16679.557876112536</v>
      </c>
      <c r="AK93" s="205">
        <f t="shared" si="68"/>
        <v>16843.083013476698</v>
      </c>
      <c r="AL93" s="205">
        <f t="shared" si="68"/>
        <v>17008.211308388396</v>
      </c>
      <c r="AM93" s="205">
        <f t="shared" si="68"/>
        <v>17174.958493115319</v>
      </c>
      <c r="AN93" s="205">
        <f t="shared" si="68"/>
        <v>17343.340446644677</v>
      </c>
      <c r="AO93" s="205">
        <f t="shared" si="68"/>
        <v>17513.373199880793</v>
      </c>
      <c r="AP93" s="205">
        <f t="shared" si="68"/>
        <v>17685.072939014131</v>
      </c>
      <c r="AQ93" s="205">
        <f t="shared" si="68"/>
        <v>17858.456007983488</v>
      </c>
      <c r="AR93" s="205">
        <f t="shared" si="68"/>
        <v>18033.538910492443</v>
      </c>
      <c r="AS93" s="205">
        <f t="shared" si="68"/>
        <v>18210.33831181065</v>
      </c>
      <c r="AT93" s="205">
        <f t="shared" si="68"/>
        <v>18388.871040475289</v>
      </c>
      <c r="AU93" s="205">
        <f t="shared" si="68"/>
        <v>18569.154089950454</v>
      </c>
      <c r="AV93" s="205">
        <f t="shared" si="68"/>
        <v>18751.204620273453</v>
      </c>
      <c r="AW93" s="205">
        <f t="shared" si="68"/>
        <v>18935.039959702586</v>
      </c>
      <c r="AX93" s="205">
        <f t="shared" si="68"/>
        <v>19120.67760637368</v>
      </c>
      <c r="AY93" s="205">
        <f t="shared" si="68"/>
        <v>19308.135229969252</v>
      </c>
      <c r="AZ93" s="205">
        <f t="shared" si="68"/>
        <v>19497.430673402156</v>
      </c>
      <c r="BA93" s="205">
        <f t="shared" si="68"/>
        <v>19688.581954514862</v>
      </c>
      <c r="BB93" s="205">
        <f t="shared" si="68"/>
        <v>19881.60726779488</v>
      </c>
      <c r="BC93" s="205">
        <f t="shared" si="68"/>
        <v>20076.52498610683</v>
      </c>
      <c r="BD93" s="205">
        <f t="shared" si="68"/>
        <v>20273.353662441325</v>
      </c>
      <c r="BE93" s="205">
        <f t="shared" si="68"/>
        <v>20472.112031681001</v>
      </c>
      <c r="BF93" s="205">
        <f t="shared" si="68"/>
        <v>20672.819012383785</v>
      </c>
      <c r="BG93" s="205">
        <f t="shared" si="68"/>
        <v>20875.493708583639</v>
      </c>
      <c r="BH93" s="205">
        <f t="shared" si="68"/>
        <v>21080.155411608979</v>
      </c>
      <c r="BI93" s="205">
        <f t="shared" si="68"/>
        <v>21286.823601918873</v>
      </c>
      <c r="BJ93" s="205">
        <f t="shared" si="68"/>
        <v>21495.517950957295</v>
      </c>
      <c r="BK93" s="205">
        <f t="shared" si="68"/>
        <v>21706.258323025504</v>
      </c>
      <c r="BL93" s="205">
        <f t="shared" si="68"/>
        <v>21919.064777172818</v>
      </c>
      <c r="BM93" s="205">
        <f t="shared" si="68"/>
        <v>22133.957569105882</v>
      </c>
      <c r="BN93" s="205">
        <f t="shared" si="68"/>
        <v>22350.95715311672</v>
      </c>
      <c r="BO93" s="205">
        <f t="shared" si="68"/>
        <v>22570.084184029634</v>
      </c>
      <c r="BP93" s="205">
        <f t="shared" si="68"/>
        <v>22791.359519167174</v>
      </c>
      <c r="BQ93" s="205">
        <f t="shared" si="68"/>
        <v>23014.804220335485</v>
      </c>
    </row>
    <row r="94" spans="5:69" ht="16" customHeight="1">
      <c r="E94" s="331" t="s">
        <v>69</v>
      </c>
      <c r="F94" s="327"/>
      <c r="G94" s="327"/>
      <c r="H94" s="327"/>
      <c r="I94" s="220" t="s">
        <v>313</v>
      </c>
      <c r="J94" s="221">
        <f>Variables!$E$34</f>
        <v>0.33333333333333331</v>
      </c>
      <c r="K94" s="221">
        <f>Variables!$E$34</f>
        <v>0.33333333333333331</v>
      </c>
      <c r="L94" s="221">
        <f>Variables!$E$34</f>
        <v>0.33333333333333331</v>
      </c>
      <c r="M94" s="221">
        <f>Variables!$E$34</f>
        <v>0.33333333333333331</v>
      </c>
      <c r="N94" s="221">
        <f>Variables!$E$34</f>
        <v>0.33333333333333331</v>
      </c>
      <c r="O94" s="221">
        <f>Variables!$E$34</f>
        <v>0.33333333333333331</v>
      </c>
      <c r="P94" s="221">
        <f>Variables!$E$34</f>
        <v>0.33333333333333331</v>
      </c>
      <c r="Q94" s="221">
        <f>Variables!$E$34</f>
        <v>0.33333333333333331</v>
      </c>
      <c r="R94" s="221">
        <f>Variables!$E$34</f>
        <v>0.33333333333333331</v>
      </c>
      <c r="S94" s="221">
        <f>Variables!$E$34</f>
        <v>0.33333333333333331</v>
      </c>
      <c r="T94" s="221">
        <f>Variables!$E$34</f>
        <v>0.33333333333333331</v>
      </c>
      <c r="U94" s="221">
        <f>Variables!$E$34</f>
        <v>0.33333333333333331</v>
      </c>
      <c r="V94" s="221">
        <f>Variables!$E$34</f>
        <v>0.33333333333333331</v>
      </c>
      <c r="W94" s="221">
        <f>Variables!$E$34</f>
        <v>0.33333333333333331</v>
      </c>
      <c r="X94" s="221">
        <f>Variables!$E$34</f>
        <v>0.33333333333333331</v>
      </c>
      <c r="Y94" s="221">
        <f>Variables!$E$34</f>
        <v>0.33333333333333331</v>
      </c>
      <c r="Z94" s="221">
        <f>Variables!$E$34</f>
        <v>0.33333333333333331</v>
      </c>
      <c r="AA94" s="221">
        <f>Variables!$E$34</f>
        <v>0.33333333333333331</v>
      </c>
      <c r="AB94" s="221">
        <f>Variables!$E$34</f>
        <v>0.33333333333333331</v>
      </c>
      <c r="AC94" s="221">
        <f>Variables!$E$34</f>
        <v>0.33333333333333331</v>
      </c>
      <c r="AD94" s="221">
        <f>Variables!$E$34</f>
        <v>0.33333333333333331</v>
      </c>
      <c r="AE94" s="221">
        <f>Variables!$E$34</f>
        <v>0.33333333333333331</v>
      </c>
      <c r="AF94" s="221">
        <f>Variables!$E$34</f>
        <v>0.33333333333333331</v>
      </c>
      <c r="AG94" s="221">
        <f>Variables!$E$34</f>
        <v>0.33333333333333331</v>
      </c>
      <c r="AH94" s="221">
        <f>Variables!$E$34</f>
        <v>0.33333333333333331</v>
      </c>
      <c r="AI94" s="221">
        <f>Variables!$E$34</f>
        <v>0.33333333333333331</v>
      </c>
      <c r="AJ94" s="221">
        <f>Variables!$E$34</f>
        <v>0.33333333333333331</v>
      </c>
      <c r="AK94" s="221">
        <f>Variables!$E$34</f>
        <v>0.33333333333333331</v>
      </c>
      <c r="AL94" s="221">
        <f>Variables!$E$34</f>
        <v>0.33333333333333331</v>
      </c>
      <c r="AM94" s="221">
        <f>Variables!$E$34</f>
        <v>0.33333333333333331</v>
      </c>
      <c r="AN94" s="221">
        <f>Variables!$E$34</f>
        <v>0.33333333333333331</v>
      </c>
      <c r="AO94" s="221">
        <f>Variables!$E$34</f>
        <v>0.33333333333333331</v>
      </c>
      <c r="AP94" s="221">
        <f>Variables!$E$34</f>
        <v>0.33333333333333331</v>
      </c>
      <c r="AQ94" s="221">
        <f>Variables!$E$34</f>
        <v>0.33333333333333331</v>
      </c>
      <c r="AR94" s="221">
        <f>Variables!$E$34</f>
        <v>0.33333333333333331</v>
      </c>
      <c r="AS94" s="221">
        <f>Variables!$E$34</f>
        <v>0.33333333333333331</v>
      </c>
      <c r="AT94" s="221">
        <f>Variables!$E$34</f>
        <v>0.33333333333333331</v>
      </c>
      <c r="AU94" s="221">
        <f>Variables!$E$34</f>
        <v>0.33333333333333331</v>
      </c>
      <c r="AV94" s="221">
        <f>Variables!$E$34</f>
        <v>0.33333333333333331</v>
      </c>
      <c r="AW94" s="221">
        <f>Variables!$E$34</f>
        <v>0.33333333333333331</v>
      </c>
      <c r="AX94" s="221">
        <f>Variables!$E$34</f>
        <v>0.33333333333333331</v>
      </c>
      <c r="AY94" s="221">
        <f>Variables!$E$34</f>
        <v>0.33333333333333331</v>
      </c>
      <c r="AZ94" s="221">
        <f>Variables!$E$34</f>
        <v>0.33333333333333331</v>
      </c>
      <c r="BA94" s="221">
        <f>Variables!$E$34</f>
        <v>0.33333333333333331</v>
      </c>
      <c r="BB94" s="221">
        <f>Variables!$E$34</f>
        <v>0.33333333333333331</v>
      </c>
      <c r="BC94" s="221">
        <f>Variables!$E$34</f>
        <v>0.33333333333333331</v>
      </c>
      <c r="BD94" s="221">
        <f>Variables!$E$34</f>
        <v>0.33333333333333331</v>
      </c>
      <c r="BE94" s="221">
        <f>Variables!$E$34</f>
        <v>0.33333333333333331</v>
      </c>
      <c r="BF94" s="221">
        <f>Variables!$E$34</f>
        <v>0.33333333333333331</v>
      </c>
      <c r="BG94" s="221">
        <f>Variables!$E$34</f>
        <v>0.33333333333333331</v>
      </c>
      <c r="BH94" s="221">
        <f>Variables!$E$34</f>
        <v>0.33333333333333331</v>
      </c>
      <c r="BI94" s="221">
        <f>Variables!$E$34</f>
        <v>0.33333333333333331</v>
      </c>
      <c r="BJ94" s="221">
        <f>Variables!$E$34</f>
        <v>0.33333333333333331</v>
      </c>
      <c r="BK94" s="221">
        <f>Variables!$E$34</f>
        <v>0.33333333333333331</v>
      </c>
      <c r="BL94" s="221">
        <f>Variables!$E$34</f>
        <v>0.33333333333333331</v>
      </c>
      <c r="BM94" s="221">
        <f>Variables!$E$34</f>
        <v>0.33333333333333331</v>
      </c>
      <c r="BN94" s="221">
        <f>Variables!$E$34</f>
        <v>0.33333333333333331</v>
      </c>
      <c r="BO94" s="221">
        <f>Variables!$E$34</f>
        <v>0.33333333333333331</v>
      </c>
      <c r="BP94" s="221">
        <f>Variables!$E$34</f>
        <v>0.33333333333333331</v>
      </c>
      <c r="BQ94" s="221">
        <f>Variables!$E$34</f>
        <v>0.33333333333333331</v>
      </c>
    </row>
    <row r="95" spans="5:69" ht="16" customHeight="1">
      <c r="E95" s="331"/>
      <c r="F95" s="327"/>
      <c r="G95" s="327"/>
      <c r="H95" s="327"/>
      <c r="I95" s="220" t="s">
        <v>314</v>
      </c>
      <c r="J95" s="222">
        <f>J2*J94</f>
        <v>32.64248704663212</v>
      </c>
      <c r="K95" s="222">
        <f>K2*K94</f>
        <v>33.621761658031083</v>
      </c>
      <c r="L95" s="222">
        <f t="shared" ref="L95:BQ95" si="69">L2*L94</f>
        <v>34.630414507772016</v>
      </c>
      <c r="M95" s="222">
        <f t="shared" si="69"/>
        <v>35.669326943005174</v>
      </c>
      <c r="N95" s="222">
        <f t="shared" si="69"/>
        <v>36.739406751295334</v>
      </c>
      <c r="O95" s="222">
        <f t="shared" si="69"/>
        <v>37.84158895383419</v>
      </c>
      <c r="P95" s="222">
        <f t="shared" si="69"/>
        <v>38.976836622449213</v>
      </c>
      <c r="Q95" s="222">
        <f t="shared" si="69"/>
        <v>40.146141721122696</v>
      </c>
      <c r="R95" s="222">
        <f t="shared" si="69"/>
        <v>41.350525972756387</v>
      </c>
      <c r="S95" s="222">
        <f t="shared" si="69"/>
        <v>42.591041751939073</v>
      </c>
      <c r="T95" s="222">
        <f t="shared" si="69"/>
        <v>43.868773004497243</v>
      </c>
      <c r="U95" s="222">
        <f t="shared" si="69"/>
        <v>45.184836194632169</v>
      </c>
      <c r="V95" s="222">
        <f t="shared" si="69"/>
        <v>46.540381280471138</v>
      </c>
      <c r="W95" s="222">
        <f t="shared" si="69"/>
        <v>47.936592718885265</v>
      </c>
      <c r="X95" s="222">
        <f t="shared" si="69"/>
        <v>49.37469050045182</v>
      </c>
      <c r="Y95" s="222">
        <f t="shared" si="69"/>
        <v>50.855931215465375</v>
      </c>
      <c r="Z95" s="222">
        <f t="shared" si="69"/>
        <v>52.381609151929339</v>
      </c>
      <c r="AA95" s="222">
        <f t="shared" si="69"/>
        <v>53.95305742648722</v>
      </c>
      <c r="AB95" s="222">
        <f t="shared" si="69"/>
        <v>55.571649149281839</v>
      </c>
      <c r="AC95" s="222">
        <f t="shared" si="69"/>
        <v>57.238798623760296</v>
      </c>
      <c r="AD95" s="222">
        <f t="shared" si="69"/>
        <v>58.955962582473106</v>
      </c>
      <c r="AE95" s="222">
        <f t="shared" si="69"/>
        <v>60.724641459947293</v>
      </c>
      <c r="AF95" s="222">
        <f t="shared" si="69"/>
        <v>62.546380703745719</v>
      </c>
      <c r="AG95" s="222">
        <f t="shared" si="69"/>
        <v>64.422772124858085</v>
      </c>
      <c r="AH95" s="222">
        <f t="shared" si="69"/>
        <v>66.355455288603835</v>
      </c>
      <c r="AI95" s="222">
        <f t="shared" si="69"/>
        <v>68.346118947261942</v>
      </c>
      <c r="AJ95" s="222">
        <f t="shared" si="69"/>
        <v>70.396502515679813</v>
      </c>
      <c r="AK95" s="222">
        <f t="shared" si="69"/>
        <v>72.508397591150214</v>
      </c>
      <c r="AL95" s="222">
        <f t="shared" si="69"/>
        <v>74.683649518884721</v>
      </c>
      <c r="AM95" s="222">
        <f t="shared" si="69"/>
        <v>76.924159004451255</v>
      </c>
      <c r="AN95" s="222">
        <f t="shared" si="69"/>
        <v>79.231883774584787</v>
      </c>
      <c r="AO95" s="222">
        <f t="shared" si="69"/>
        <v>81.608840287822346</v>
      </c>
      <c r="AP95" s="222">
        <f t="shared" si="69"/>
        <v>84.057105496457012</v>
      </c>
      <c r="AQ95" s="222">
        <f t="shared" si="69"/>
        <v>86.578818661350738</v>
      </c>
      <c r="AR95" s="222">
        <f t="shared" si="69"/>
        <v>89.176183221191252</v>
      </c>
      <c r="AS95" s="222">
        <f t="shared" si="69"/>
        <v>91.851468717826975</v>
      </c>
      <c r="AT95" s="222">
        <f t="shared" si="69"/>
        <v>94.60701277936181</v>
      </c>
      <c r="AU95" s="222">
        <f t="shared" si="69"/>
        <v>97.445223162742664</v>
      </c>
      <c r="AV95" s="222">
        <f t="shared" si="69"/>
        <v>100.36857985762494</v>
      </c>
      <c r="AW95" s="222">
        <f t="shared" si="69"/>
        <v>103.37963725335369</v>
      </c>
      <c r="AX95" s="222">
        <f t="shared" si="69"/>
        <v>106.4810263709543</v>
      </c>
      <c r="AY95" s="222">
        <f t="shared" si="69"/>
        <v>109.67545716208294</v>
      </c>
      <c r="AZ95" s="222">
        <f t="shared" si="69"/>
        <v>112.96572087694543</v>
      </c>
      <c r="BA95" s="222">
        <f t="shared" si="69"/>
        <v>116.3546925032538</v>
      </c>
      <c r="BB95" s="222">
        <f t="shared" si="69"/>
        <v>119.84533327835143</v>
      </c>
      <c r="BC95" s="222">
        <f t="shared" si="69"/>
        <v>123.44069327670198</v>
      </c>
      <c r="BD95" s="222">
        <f t="shared" si="69"/>
        <v>127.14391407500304</v>
      </c>
      <c r="BE95" s="222">
        <f t="shared" si="69"/>
        <v>130.95823149725314</v>
      </c>
      <c r="BF95" s="222">
        <f t="shared" si="69"/>
        <v>134.88697844217074</v>
      </c>
      <c r="BG95" s="222">
        <f t="shared" si="69"/>
        <v>138.93358779543587</v>
      </c>
      <c r="BH95" s="222">
        <f t="shared" si="69"/>
        <v>143.10159542929895</v>
      </c>
      <c r="BI95" s="222">
        <f t="shared" si="69"/>
        <v>147.39464329217793</v>
      </c>
      <c r="BJ95" s="222">
        <f t="shared" si="69"/>
        <v>151.81648259094325</v>
      </c>
      <c r="BK95" s="222">
        <f t="shared" si="69"/>
        <v>156.37097706867155</v>
      </c>
      <c r="BL95" s="222">
        <f t="shared" si="69"/>
        <v>161.06210638073171</v>
      </c>
      <c r="BM95" s="222">
        <f t="shared" si="69"/>
        <v>165.89396957215368</v>
      </c>
      <c r="BN95" s="222">
        <f t="shared" si="69"/>
        <v>170.87078865931829</v>
      </c>
      <c r="BO95" s="222">
        <f t="shared" si="69"/>
        <v>175.99691231909787</v>
      </c>
      <c r="BP95" s="222">
        <f t="shared" si="69"/>
        <v>181.2768196886708</v>
      </c>
      <c r="BQ95" s="222">
        <f t="shared" si="69"/>
        <v>186.71512427933092</v>
      </c>
    </row>
    <row r="96" spans="5:69" ht="16" customHeight="1">
      <c r="E96" s="331"/>
      <c r="F96" s="328" t="s">
        <v>334</v>
      </c>
      <c r="G96" s="324" t="s">
        <v>49</v>
      </c>
      <c r="H96" s="325" t="s">
        <v>25</v>
      </c>
      <c r="I96" s="224" t="s">
        <v>318</v>
      </c>
      <c r="J96" s="216">
        <f>Variables!$E$26</f>
        <v>0.4</v>
      </c>
      <c r="K96" s="216">
        <f>Variables!$E$26</f>
        <v>0.4</v>
      </c>
      <c r="L96" s="216">
        <f>Variables!$E$26</f>
        <v>0.4</v>
      </c>
      <c r="M96" s="216">
        <f>Variables!$E$26</f>
        <v>0.4</v>
      </c>
      <c r="N96" s="216">
        <f>Variables!$E$26</f>
        <v>0.4</v>
      </c>
      <c r="O96" s="216">
        <f>Variables!$E$26</f>
        <v>0.4</v>
      </c>
      <c r="P96" s="216">
        <f>Variables!$E$26</f>
        <v>0.4</v>
      </c>
      <c r="Q96" s="216">
        <f>Variables!$E$26</f>
        <v>0.4</v>
      </c>
      <c r="R96" s="216">
        <f>Variables!$E$26</f>
        <v>0.4</v>
      </c>
      <c r="S96" s="216">
        <f>Variables!$E$26</f>
        <v>0.4</v>
      </c>
      <c r="T96" s="216">
        <f>Variables!$E$26</f>
        <v>0.4</v>
      </c>
      <c r="U96" s="216">
        <f>Variables!$E$26</f>
        <v>0.4</v>
      </c>
      <c r="V96" s="216">
        <f>Variables!$E$26</f>
        <v>0.4</v>
      </c>
      <c r="W96" s="216">
        <f>Variables!$E$26</f>
        <v>0.4</v>
      </c>
      <c r="X96" s="216">
        <f>Variables!$E$26</f>
        <v>0.4</v>
      </c>
      <c r="Y96" s="216">
        <f>Variables!$E$26</f>
        <v>0.4</v>
      </c>
      <c r="Z96" s="216">
        <f>Variables!$E$26</f>
        <v>0.4</v>
      </c>
      <c r="AA96" s="216">
        <f>Variables!$E$26</f>
        <v>0.4</v>
      </c>
      <c r="AB96" s="216">
        <f>Variables!$E$26</f>
        <v>0.4</v>
      </c>
      <c r="AC96" s="216">
        <f>Variables!$E$26</f>
        <v>0.4</v>
      </c>
      <c r="AD96" s="216">
        <f>Variables!$E$26</f>
        <v>0.4</v>
      </c>
      <c r="AE96" s="216">
        <f>Variables!$E$26</f>
        <v>0.4</v>
      </c>
      <c r="AF96" s="216">
        <f>Variables!$E$26</f>
        <v>0.4</v>
      </c>
      <c r="AG96" s="216">
        <f>Variables!$E$26</f>
        <v>0.4</v>
      </c>
      <c r="AH96" s="216">
        <f>Variables!$E$26</f>
        <v>0.4</v>
      </c>
      <c r="AI96" s="216">
        <f>Variables!$E$26</f>
        <v>0.4</v>
      </c>
      <c r="AJ96" s="216">
        <f>Variables!$E$26</f>
        <v>0.4</v>
      </c>
      <c r="AK96" s="216">
        <f>Variables!$E$26</f>
        <v>0.4</v>
      </c>
      <c r="AL96" s="216">
        <f>Variables!$E$26</f>
        <v>0.4</v>
      </c>
      <c r="AM96" s="216">
        <f>Variables!$E$26</f>
        <v>0.4</v>
      </c>
      <c r="AN96" s="216">
        <f>Variables!$E$26</f>
        <v>0.4</v>
      </c>
      <c r="AO96" s="216">
        <f>Variables!$E$26</f>
        <v>0.4</v>
      </c>
      <c r="AP96" s="216">
        <f>Variables!$E$26</f>
        <v>0.4</v>
      </c>
      <c r="AQ96" s="216">
        <f>Variables!$E$26</f>
        <v>0.4</v>
      </c>
      <c r="AR96" s="216">
        <f>Variables!$E$26</f>
        <v>0.4</v>
      </c>
      <c r="AS96" s="216">
        <f>Variables!$E$26</f>
        <v>0.4</v>
      </c>
      <c r="AT96" s="216">
        <f>Variables!$E$26</f>
        <v>0.4</v>
      </c>
      <c r="AU96" s="216">
        <f>Variables!$E$26</f>
        <v>0.4</v>
      </c>
      <c r="AV96" s="216">
        <f>Variables!$E$26</f>
        <v>0.4</v>
      </c>
      <c r="AW96" s="216">
        <f>Variables!$E$26</f>
        <v>0.4</v>
      </c>
      <c r="AX96" s="216">
        <f>Variables!$E$26</f>
        <v>0.4</v>
      </c>
      <c r="AY96" s="216">
        <f>Variables!$E$26</f>
        <v>0.4</v>
      </c>
      <c r="AZ96" s="216">
        <f>Variables!$E$26</f>
        <v>0.4</v>
      </c>
      <c r="BA96" s="216">
        <f>Variables!$E$26</f>
        <v>0.4</v>
      </c>
      <c r="BB96" s="216">
        <f>Variables!$E$26</f>
        <v>0.4</v>
      </c>
      <c r="BC96" s="216">
        <f>Variables!$E$26</f>
        <v>0.4</v>
      </c>
      <c r="BD96" s="216">
        <f>Variables!$E$26</f>
        <v>0.4</v>
      </c>
      <c r="BE96" s="216">
        <f>Variables!$E$26</f>
        <v>0.4</v>
      </c>
      <c r="BF96" s="216">
        <f>Variables!$E$26</f>
        <v>0.4</v>
      </c>
      <c r="BG96" s="216">
        <f>Variables!$E$26</f>
        <v>0.4</v>
      </c>
      <c r="BH96" s="216">
        <f>Variables!$E$26</f>
        <v>0.4</v>
      </c>
      <c r="BI96" s="216">
        <f>Variables!$E$26</f>
        <v>0.4</v>
      </c>
      <c r="BJ96" s="216">
        <f>Variables!$E$26</f>
        <v>0.4</v>
      </c>
      <c r="BK96" s="216">
        <f>Variables!$E$26</f>
        <v>0.4</v>
      </c>
      <c r="BL96" s="216">
        <f>Variables!$E$26</f>
        <v>0.4</v>
      </c>
      <c r="BM96" s="216">
        <f>Variables!$E$26</f>
        <v>0.4</v>
      </c>
      <c r="BN96" s="216">
        <f>Variables!$E$26</f>
        <v>0.4</v>
      </c>
      <c r="BO96" s="216">
        <f>Variables!$E$26</f>
        <v>0.4</v>
      </c>
      <c r="BP96" s="216">
        <f>Variables!$E$26</f>
        <v>0.4</v>
      </c>
      <c r="BQ96" s="216">
        <f>Variables!$E$26</f>
        <v>0.4</v>
      </c>
    </row>
    <row r="97" spans="5:69" ht="16" customHeight="1">
      <c r="E97" s="331"/>
      <c r="F97" s="328"/>
      <c r="G97" s="324"/>
      <c r="H97" s="325"/>
      <c r="I97" s="226" t="s">
        <v>321</v>
      </c>
      <c r="J97" s="200">
        <f>J96*J95</f>
        <v>13.056994818652848</v>
      </c>
      <c r="K97" s="200">
        <f>K96*K95</f>
        <v>13.448704663212434</v>
      </c>
      <c r="L97" s="200">
        <f t="shared" ref="L97:BQ97" si="70">L96*L95</f>
        <v>13.852165803108807</v>
      </c>
      <c r="M97" s="200">
        <f t="shared" si="70"/>
        <v>14.26773077720207</v>
      </c>
      <c r="N97" s="200">
        <f t="shared" si="70"/>
        <v>14.695762700518134</v>
      </c>
      <c r="O97" s="200">
        <f t="shared" si="70"/>
        <v>15.136635581533676</v>
      </c>
      <c r="P97" s="200">
        <f t="shared" si="70"/>
        <v>15.590734648979685</v>
      </c>
      <c r="Q97" s="200">
        <f t="shared" si="70"/>
        <v>16.05845668844908</v>
      </c>
      <c r="R97" s="200">
        <f t="shared" si="70"/>
        <v>16.540210389102555</v>
      </c>
      <c r="S97" s="200">
        <f t="shared" si="70"/>
        <v>17.036416700775629</v>
      </c>
      <c r="T97" s="200">
        <f t="shared" si="70"/>
        <v>17.547509201798899</v>
      </c>
      <c r="U97" s="200">
        <f t="shared" si="70"/>
        <v>18.07393447785287</v>
      </c>
      <c r="V97" s="200">
        <f t="shared" si="70"/>
        <v>18.616152512188457</v>
      </c>
      <c r="W97" s="200">
        <f t="shared" si="70"/>
        <v>19.174637087554107</v>
      </c>
      <c r="X97" s="200">
        <f t="shared" si="70"/>
        <v>19.749876200180729</v>
      </c>
      <c r="Y97" s="200">
        <f t="shared" si="70"/>
        <v>20.34237248618615</v>
      </c>
      <c r="Z97" s="200">
        <f t="shared" si="70"/>
        <v>20.952643660771738</v>
      </c>
      <c r="AA97" s="200">
        <f t="shared" si="70"/>
        <v>21.58122297059489</v>
      </c>
      <c r="AB97" s="200">
        <f t="shared" si="70"/>
        <v>22.228659659712736</v>
      </c>
      <c r="AC97" s="200">
        <f t="shared" si="70"/>
        <v>22.895519449504121</v>
      </c>
      <c r="AD97" s="200">
        <f t="shared" si="70"/>
        <v>23.582385032989244</v>
      </c>
      <c r="AE97" s="200">
        <f t="shared" si="70"/>
        <v>24.289856583978917</v>
      </c>
      <c r="AF97" s="200">
        <f t="shared" si="70"/>
        <v>25.018552281498287</v>
      </c>
      <c r="AG97" s="200">
        <f t="shared" si="70"/>
        <v>25.769108849943237</v>
      </c>
      <c r="AH97" s="200">
        <f t="shared" si="70"/>
        <v>26.542182115441534</v>
      </c>
      <c r="AI97" s="200">
        <f t="shared" si="70"/>
        <v>27.338447578904777</v>
      </c>
      <c r="AJ97" s="200">
        <f t="shared" si="70"/>
        <v>28.158601006271926</v>
      </c>
      <c r="AK97" s="200">
        <f t="shared" si="70"/>
        <v>29.003359036460086</v>
      </c>
      <c r="AL97" s="200">
        <f t="shared" si="70"/>
        <v>29.873459807553889</v>
      </c>
      <c r="AM97" s="200">
        <f t="shared" si="70"/>
        <v>30.769663601780504</v>
      </c>
      <c r="AN97" s="200">
        <f t="shared" si="70"/>
        <v>31.692753509833917</v>
      </c>
      <c r="AO97" s="200">
        <f t="shared" si="70"/>
        <v>32.643536115128938</v>
      </c>
      <c r="AP97" s="200">
        <f t="shared" si="70"/>
        <v>33.622842198582809</v>
      </c>
      <c r="AQ97" s="200">
        <f t="shared" si="70"/>
        <v>34.631527464540298</v>
      </c>
      <c r="AR97" s="200">
        <f t="shared" si="70"/>
        <v>35.670473288476501</v>
      </c>
      <c r="AS97" s="200">
        <f t="shared" si="70"/>
        <v>36.740587487130789</v>
      </c>
      <c r="AT97" s="200">
        <f t="shared" si="70"/>
        <v>37.842805111744724</v>
      </c>
      <c r="AU97" s="200">
        <f t="shared" si="70"/>
        <v>38.978089265097069</v>
      </c>
      <c r="AV97" s="200">
        <f t="shared" si="70"/>
        <v>40.14743194304998</v>
      </c>
      <c r="AW97" s="200">
        <f t="shared" si="70"/>
        <v>41.351854901341483</v>
      </c>
      <c r="AX97" s="200">
        <f t="shared" si="70"/>
        <v>42.592410548381721</v>
      </c>
      <c r="AY97" s="200">
        <f t="shared" si="70"/>
        <v>43.870182864833176</v>
      </c>
      <c r="AZ97" s="200">
        <f t="shared" si="70"/>
        <v>45.18628835077817</v>
      </c>
      <c r="BA97" s="200">
        <f t="shared" si="70"/>
        <v>46.541877001301522</v>
      </c>
      <c r="BB97" s="200">
        <f t="shared" si="70"/>
        <v>47.938133311340579</v>
      </c>
      <c r="BC97" s="200">
        <f t="shared" si="70"/>
        <v>49.376277310680791</v>
      </c>
      <c r="BD97" s="200">
        <f t="shared" si="70"/>
        <v>50.857565630001218</v>
      </c>
      <c r="BE97" s="200">
        <f t="shared" si="70"/>
        <v>52.383292598901257</v>
      </c>
      <c r="BF97" s="200">
        <f t="shared" si="70"/>
        <v>53.9547913768683</v>
      </c>
      <c r="BG97" s="200">
        <f t="shared" si="70"/>
        <v>55.573435118174352</v>
      </c>
      <c r="BH97" s="200">
        <f t="shared" si="70"/>
        <v>57.240638171719581</v>
      </c>
      <c r="BI97" s="200">
        <f t="shared" si="70"/>
        <v>58.957857316871177</v>
      </c>
      <c r="BJ97" s="200">
        <f t="shared" si="70"/>
        <v>60.726593036377302</v>
      </c>
      <c r="BK97" s="200">
        <f t="shared" si="70"/>
        <v>62.548390827468623</v>
      </c>
      <c r="BL97" s="200">
        <f t="shared" si="70"/>
        <v>64.424842552292688</v>
      </c>
      <c r="BM97" s="200">
        <f t="shared" si="70"/>
        <v>66.357587828861469</v>
      </c>
      <c r="BN97" s="200">
        <f t="shared" si="70"/>
        <v>68.348315463727317</v>
      </c>
      <c r="BO97" s="200">
        <f t="shared" si="70"/>
        <v>70.398764927639149</v>
      </c>
      <c r="BP97" s="200">
        <f t="shared" si="70"/>
        <v>72.510727875468319</v>
      </c>
      <c r="BQ97" s="200">
        <f t="shared" si="70"/>
        <v>74.686049711732366</v>
      </c>
    </row>
    <row r="98" spans="5:69" ht="16" customHeight="1">
      <c r="E98" s="331"/>
      <c r="F98" s="328"/>
      <c r="G98" s="324"/>
      <c r="H98" s="325"/>
      <c r="I98" s="226" t="s">
        <v>323</v>
      </c>
      <c r="J98" s="200">
        <f>J97/J274</f>
        <v>3.1088082901554399</v>
      </c>
      <c r="K98" s="200">
        <f>K97/K274</f>
        <v>3.1392868028040222</v>
      </c>
      <c r="L98" s="200">
        <f t="shared" ref="L98:BQ98" si="71">L97/L274</f>
        <v>3.1700641244001404</v>
      </c>
      <c r="M98" s="200">
        <f t="shared" si="71"/>
        <v>3.2011431844432789</v>
      </c>
      <c r="N98" s="200">
        <f t="shared" si="71"/>
        <v>3.2325269411535071</v>
      </c>
      <c r="O98" s="200">
        <f t="shared" si="71"/>
        <v>3.2642183817530515</v>
      </c>
      <c r="P98" s="200">
        <f t="shared" si="71"/>
        <v>3.2962205227506303</v>
      </c>
      <c r="Q98" s="200">
        <f t="shared" si="71"/>
        <v>3.3285364102285779</v>
      </c>
      <c r="R98" s="200">
        <f t="shared" si="71"/>
        <v>3.3611691201327805</v>
      </c>
      <c r="S98" s="200">
        <f t="shared" si="71"/>
        <v>3.3941217585654537</v>
      </c>
      <c r="T98" s="200">
        <f t="shared" si="71"/>
        <v>3.4273974620808021</v>
      </c>
      <c r="U98" s="200">
        <f t="shared" si="71"/>
        <v>3.4609993979835552</v>
      </c>
      <c r="V98" s="200">
        <f t="shared" si="71"/>
        <v>3.4949307646304528</v>
      </c>
      <c r="W98" s="200">
        <f t="shared" si="71"/>
        <v>3.529194791734672</v>
      </c>
      <c r="X98" s="200">
        <f t="shared" si="71"/>
        <v>3.5637947406732469</v>
      </c>
      <c r="Y98" s="200">
        <f t="shared" si="71"/>
        <v>3.5987339047974944</v>
      </c>
      <c r="Z98" s="200">
        <f t="shared" si="71"/>
        <v>3.6340156097464895</v>
      </c>
      <c r="AA98" s="200">
        <f t="shared" si="71"/>
        <v>3.6696432137636115</v>
      </c>
      <c r="AB98" s="200">
        <f t="shared" si="71"/>
        <v>3.7056201080161961</v>
      </c>
      <c r="AC98" s="200">
        <f t="shared" si="71"/>
        <v>3.7419497169183162</v>
      </c>
      <c r="AD98" s="200">
        <f t="shared" si="71"/>
        <v>3.778635498456731</v>
      </c>
      <c r="AE98" s="200">
        <f t="shared" si="71"/>
        <v>3.8156809445200315</v>
      </c>
      <c r="AF98" s="200">
        <f t="shared" si="71"/>
        <v>3.8530895812310124</v>
      </c>
      <c r="AG98" s="200">
        <f t="shared" si="71"/>
        <v>3.8908649692822963</v>
      </c>
      <c r="AH98" s="200">
        <f t="shared" si="71"/>
        <v>3.9290107042752607</v>
      </c>
      <c r="AI98" s="200">
        <f t="shared" si="71"/>
        <v>3.9675304170622723</v>
      </c>
      <c r="AJ98" s="200">
        <f t="shared" si="71"/>
        <v>4.0064277740922947</v>
      </c>
      <c r="AK98" s="200">
        <f t="shared" si="71"/>
        <v>4.0457064777598672</v>
      </c>
      <c r="AL98" s="200">
        <f t="shared" si="71"/>
        <v>4.0853702667575122</v>
      </c>
      <c r="AM98" s="200">
        <f t="shared" si="71"/>
        <v>4.1254229164316056</v>
      </c>
      <c r="AN98" s="200">
        <f t="shared" si="71"/>
        <v>4.1658682391417194</v>
      </c>
      <c r="AO98" s="200">
        <f t="shared" si="71"/>
        <v>4.2067100846235004</v>
      </c>
      <c r="AP98" s="200">
        <f t="shared" si="71"/>
        <v>4.2479523403551038</v>
      </c>
      <c r="AQ98" s="200">
        <f t="shared" si="71"/>
        <v>4.2895989319272125</v>
      </c>
      <c r="AR98" s="200">
        <f t="shared" si="71"/>
        <v>4.331653823416695</v>
      </c>
      <c r="AS98" s="200">
        <f t="shared" si="71"/>
        <v>4.3741210177639163</v>
      </c>
      <c r="AT98" s="200">
        <f t="shared" si="71"/>
        <v>4.4170045571537599</v>
      </c>
      <c r="AU98" s="200">
        <f t="shared" si="71"/>
        <v>4.4603085234003661</v>
      </c>
      <c r="AV98" s="200">
        <f t="shared" si="71"/>
        <v>4.5040370383356638</v>
      </c>
      <c r="AW98" s="200">
        <f t="shared" si="71"/>
        <v>4.5481942642017001</v>
      </c>
      <c r="AX98" s="200">
        <f t="shared" si="71"/>
        <v>4.5927844040468138</v>
      </c>
      <c r="AY98" s="200">
        <f t="shared" si="71"/>
        <v>4.6378117021257044</v>
      </c>
      <c r="AZ98" s="200">
        <f t="shared" si="71"/>
        <v>4.6832804443034082</v>
      </c>
      <c r="BA98" s="200">
        <f t="shared" si="71"/>
        <v>4.7291949584632453</v>
      </c>
      <c r="BB98" s="200">
        <f t="shared" si="71"/>
        <v>4.7755596149187687</v>
      </c>
      <c r="BC98" s="200">
        <f t="shared" si="71"/>
        <v>4.8223788268297367</v>
      </c>
      <c r="BD98" s="200">
        <f t="shared" si="71"/>
        <v>4.8696570506221848</v>
      </c>
      <c r="BE98" s="200">
        <f t="shared" si="71"/>
        <v>4.9173987864125994</v>
      </c>
      <c r="BF98" s="200">
        <f t="shared" si="71"/>
        <v>4.9656085784362531</v>
      </c>
      <c r="BG98" s="200">
        <f t="shared" si="71"/>
        <v>5.0142910154797455</v>
      </c>
      <c r="BH98" s="200">
        <f t="shared" si="71"/>
        <v>5.0634507313177819</v>
      </c>
      <c r="BI98" s="200">
        <f t="shared" si="71"/>
        <v>5.113092405154231</v>
      </c>
      <c r="BJ98" s="200">
        <f t="shared" si="71"/>
        <v>5.1632207620675068</v>
      </c>
      <c r="BK98" s="200">
        <f t="shared" si="71"/>
        <v>5.2138405734603257</v>
      </c>
      <c r="BL98" s="200">
        <f t="shared" si="71"/>
        <v>5.2649566575138591</v>
      </c>
      <c r="BM98" s="200">
        <f t="shared" si="71"/>
        <v>5.3165738796463478</v>
      </c>
      <c r="BN98" s="200">
        <f t="shared" si="71"/>
        <v>5.368697152976214</v>
      </c>
      <c r="BO98" s="200">
        <f t="shared" si="71"/>
        <v>5.4213314387897071</v>
      </c>
      <c r="BP98" s="200">
        <f t="shared" si="71"/>
        <v>5.4744817470131348</v>
      </c>
      <c r="BQ98" s="200">
        <f t="shared" si="71"/>
        <v>5.5281531366897347</v>
      </c>
    </row>
    <row r="99" spans="5:69" ht="16" customHeight="1">
      <c r="E99" s="331"/>
      <c r="F99" s="328"/>
      <c r="G99" s="324"/>
      <c r="H99" s="325"/>
      <c r="I99" s="226" t="s">
        <v>64</v>
      </c>
      <c r="J99" s="203">
        <f>Variables!$E$8</f>
        <v>5</v>
      </c>
      <c r="K99" s="203">
        <f>Variables!$E$8</f>
        <v>5</v>
      </c>
      <c r="L99" s="203">
        <f>Variables!$E$8</f>
        <v>5</v>
      </c>
      <c r="M99" s="203">
        <f>Variables!$E$8</f>
        <v>5</v>
      </c>
      <c r="N99" s="203">
        <f>Variables!$E$8</f>
        <v>5</v>
      </c>
      <c r="O99" s="203">
        <f>Variables!$E$8</f>
        <v>5</v>
      </c>
      <c r="P99" s="203">
        <f>Variables!$E$8</f>
        <v>5</v>
      </c>
      <c r="Q99" s="203">
        <f>Variables!$E$8</f>
        <v>5</v>
      </c>
      <c r="R99" s="203">
        <f>Variables!$E$8</f>
        <v>5</v>
      </c>
      <c r="S99" s="203">
        <f>Variables!$E$8</f>
        <v>5</v>
      </c>
      <c r="T99" s="203">
        <f>Variables!$E$8</f>
        <v>5</v>
      </c>
      <c r="U99" s="203">
        <f>Variables!$E$8</f>
        <v>5</v>
      </c>
      <c r="V99" s="203">
        <f>Variables!$E$8</f>
        <v>5</v>
      </c>
      <c r="W99" s="203">
        <f>Variables!$E$8</f>
        <v>5</v>
      </c>
      <c r="X99" s="203">
        <f>Variables!$E$8</f>
        <v>5</v>
      </c>
      <c r="Y99" s="203">
        <f>Variables!$E$8</f>
        <v>5</v>
      </c>
      <c r="Z99" s="203">
        <f>Variables!$E$8</f>
        <v>5</v>
      </c>
      <c r="AA99" s="203">
        <f>Variables!$E$8</f>
        <v>5</v>
      </c>
      <c r="AB99" s="203">
        <f>Variables!$E$8</f>
        <v>5</v>
      </c>
      <c r="AC99" s="203">
        <f>Variables!$E$8</f>
        <v>5</v>
      </c>
      <c r="AD99" s="203">
        <f>Variables!$E$8</f>
        <v>5</v>
      </c>
      <c r="AE99" s="203">
        <f>Variables!$E$8</f>
        <v>5</v>
      </c>
      <c r="AF99" s="203">
        <f>Variables!$E$8</f>
        <v>5</v>
      </c>
      <c r="AG99" s="203">
        <f>Variables!$E$8</f>
        <v>5</v>
      </c>
      <c r="AH99" s="203">
        <f>Variables!$E$8</f>
        <v>5</v>
      </c>
      <c r="AI99" s="203">
        <f>Variables!$E$8</f>
        <v>5</v>
      </c>
      <c r="AJ99" s="203">
        <f>Variables!$E$8</f>
        <v>5</v>
      </c>
      <c r="AK99" s="203">
        <f>Variables!$E$8</f>
        <v>5</v>
      </c>
      <c r="AL99" s="203">
        <f>Variables!$E$8</f>
        <v>5</v>
      </c>
      <c r="AM99" s="203">
        <f>Variables!$E$8</f>
        <v>5</v>
      </c>
      <c r="AN99" s="203">
        <f>Variables!$E$8</f>
        <v>5</v>
      </c>
      <c r="AO99" s="203">
        <f>Variables!$E$8</f>
        <v>5</v>
      </c>
      <c r="AP99" s="203">
        <f>Variables!$E$8</f>
        <v>5</v>
      </c>
      <c r="AQ99" s="203">
        <f>Variables!$E$8</f>
        <v>5</v>
      </c>
      <c r="AR99" s="203">
        <f>Variables!$E$8</f>
        <v>5</v>
      </c>
      <c r="AS99" s="203">
        <f>Variables!$E$8</f>
        <v>5</v>
      </c>
      <c r="AT99" s="203">
        <f>Variables!$E$8</f>
        <v>5</v>
      </c>
      <c r="AU99" s="203">
        <f>Variables!$E$8</f>
        <v>5</v>
      </c>
      <c r="AV99" s="203">
        <f>Variables!$E$8</f>
        <v>5</v>
      </c>
      <c r="AW99" s="203">
        <f>Variables!$E$8</f>
        <v>5</v>
      </c>
      <c r="AX99" s="203">
        <f>Variables!$E$8</f>
        <v>5</v>
      </c>
      <c r="AY99" s="203">
        <f>Variables!$E$8</f>
        <v>5</v>
      </c>
      <c r="AZ99" s="203">
        <f>Variables!$E$8</f>
        <v>5</v>
      </c>
      <c r="BA99" s="203">
        <f>Variables!$E$8</f>
        <v>5</v>
      </c>
      <c r="BB99" s="203">
        <f>Variables!$E$8</f>
        <v>5</v>
      </c>
      <c r="BC99" s="203">
        <f>Variables!$E$8</f>
        <v>5</v>
      </c>
      <c r="BD99" s="203">
        <f>Variables!$E$8</f>
        <v>5</v>
      </c>
      <c r="BE99" s="203">
        <f>Variables!$E$8</f>
        <v>5</v>
      </c>
      <c r="BF99" s="203">
        <f>Variables!$E$8</f>
        <v>5</v>
      </c>
      <c r="BG99" s="203">
        <f>Variables!$E$8</f>
        <v>5</v>
      </c>
      <c r="BH99" s="203">
        <f>Variables!$E$8</f>
        <v>5</v>
      </c>
      <c r="BI99" s="203">
        <f>Variables!$E$8</f>
        <v>5</v>
      </c>
      <c r="BJ99" s="203">
        <f>Variables!$E$8</f>
        <v>5</v>
      </c>
      <c r="BK99" s="203">
        <f>Variables!$E$8</f>
        <v>5</v>
      </c>
      <c r="BL99" s="203">
        <f>Variables!$E$8</f>
        <v>5</v>
      </c>
      <c r="BM99" s="203">
        <f>Variables!$E$8</f>
        <v>5</v>
      </c>
      <c r="BN99" s="203">
        <f>Variables!$E$8</f>
        <v>5</v>
      </c>
      <c r="BO99" s="203">
        <f>Variables!$E$8</f>
        <v>5</v>
      </c>
      <c r="BP99" s="203">
        <f>Variables!$E$8</f>
        <v>5</v>
      </c>
      <c r="BQ99" s="203">
        <f>Variables!$E$8</f>
        <v>5</v>
      </c>
    </row>
    <row r="100" spans="5:69" ht="16" customHeight="1">
      <c r="E100" s="331"/>
      <c r="F100" s="328"/>
      <c r="G100" s="324"/>
      <c r="H100" s="325"/>
      <c r="I100" s="226" t="s">
        <v>299</v>
      </c>
      <c r="J100" s="200">
        <v>0</v>
      </c>
      <c r="K100" s="200">
        <f t="shared" ref="K100:BQ100" si="72">J102*$B$6</f>
        <v>1.2435233160621761</v>
      </c>
      <c r="L100" s="200">
        <f t="shared" si="72"/>
        <v>1.8774763791526969</v>
      </c>
      <c r="M100" s="200">
        <f t="shared" si="72"/>
        <v>2.2067638393364049</v>
      </c>
      <c r="N100" s="200">
        <f t="shared" si="72"/>
        <v>2.3838391934455139</v>
      </c>
      <c r="O100" s="200">
        <f t="shared" si="72"/>
        <v>2.4849303731841599</v>
      </c>
      <c r="P100" s="200">
        <f t="shared" si="72"/>
        <v>2.5481525392933007</v>
      </c>
      <c r="Q100" s="200">
        <f t="shared" si="72"/>
        <v>2.5925644787469029</v>
      </c>
      <c r="R100" s="200">
        <f t="shared" si="72"/>
        <v>2.6276968034648824</v>
      </c>
      <c r="S100" s="200">
        <f t="shared" si="72"/>
        <v>2.6583160497855536</v>
      </c>
      <c r="T100" s="200">
        <f t="shared" si="72"/>
        <v>2.6868067283189583</v>
      </c>
      <c r="U100" s="200">
        <f t="shared" si="72"/>
        <v>2.7143623489918003</v>
      </c>
      <c r="V100" s="200">
        <f t="shared" si="72"/>
        <v>2.7415809336893222</v>
      </c>
      <c r="W100" s="200">
        <f t="shared" si="72"/>
        <v>2.7687627726968422</v>
      </c>
      <c r="X100" s="200">
        <f t="shared" si="72"/>
        <v>2.79605930304229</v>
      </c>
      <c r="Y100" s="200">
        <f t="shared" si="72"/>
        <v>2.8235475477904437</v>
      </c>
      <c r="Z100" s="200">
        <f t="shared" si="72"/>
        <v>2.85126733581422</v>
      </c>
      <c r="AA100" s="200">
        <f t="shared" si="72"/>
        <v>2.8792399118057062</v>
      </c>
      <c r="AB100" s="200">
        <f t="shared" si="72"/>
        <v>2.9074772414082979</v>
      </c>
      <c r="AC100" s="200">
        <f t="shared" si="72"/>
        <v>2.9359866639106276</v>
      </c>
      <c r="AD100" s="200">
        <f t="shared" si="72"/>
        <v>2.9647732187226405</v>
      </c>
      <c r="AE100" s="200">
        <f t="shared" si="72"/>
        <v>2.9938408087440127</v>
      </c>
      <c r="AF100" s="200">
        <f t="shared" si="72"/>
        <v>3.0231927821800193</v>
      </c>
      <c r="AG100" s="200">
        <f t="shared" si="72"/>
        <v>3.0528322235824148</v>
      </c>
      <c r="AH100" s="200">
        <f t="shared" si="72"/>
        <v>3.0827620995041261</v>
      </c>
      <c r="AI100" s="200">
        <f t="shared" si="72"/>
        <v>3.1129853314621676</v>
      </c>
      <c r="AJ100" s="200">
        <f t="shared" si="72"/>
        <v>3.1435048325559927</v>
      </c>
      <c r="AK100" s="200">
        <f t="shared" si="72"/>
        <v>3.1743235259149145</v>
      </c>
      <c r="AL100" s="200">
        <f t="shared" si="72"/>
        <v>3.2054443540614046</v>
      </c>
      <c r="AM100" s="200">
        <f t="shared" si="72"/>
        <v>3.2368702837337078</v>
      </c>
      <c r="AN100" s="200">
        <f t="shared" si="72"/>
        <v>3.268604308439496</v>
      </c>
      <c r="AO100" s="200">
        <f t="shared" si="72"/>
        <v>3.3006494498764356</v>
      </c>
      <c r="AP100" s="200">
        <f t="shared" si="72"/>
        <v>3.333008758787618</v>
      </c>
      <c r="AQ100" s="200">
        <f t="shared" si="72"/>
        <v>3.3656853155358508</v>
      </c>
      <c r="AR100" s="200">
        <f t="shared" si="72"/>
        <v>3.3986822305388102</v>
      </c>
      <c r="AS100" s="200">
        <f t="shared" si="72"/>
        <v>3.432002644636083</v>
      </c>
      <c r="AT100" s="200">
        <f t="shared" si="72"/>
        <v>3.4656497294236086</v>
      </c>
      <c r="AU100" s="200">
        <f t="shared" si="72"/>
        <v>3.4996266875733086</v>
      </c>
      <c r="AV100" s="200">
        <f t="shared" si="72"/>
        <v>3.5339367531468007</v>
      </c>
      <c r="AW100" s="200">
        <f t="shared" si="72"/>
        <v>3.5685831919076665</v>
      </c>
      <c r="AX100" s="200">
        <f t="shared" si="72"/>
        <v>3.6035693016345132</v>
      </c>
      <c r="AY100" s="200">
        <f t="shared" si="72"/>
        <v>3.6388984124359824</v>
      </c>
      <c r="AZ100" s="200">
        <f t="shared" si="72"/>
        <v>3.6745738870682736</v>
      </c>
      <c r="BA100" s="200">
        <f t="shared" si="72"/>
        <v>3.7105991212555001</v>
      </c>
      <c r="BB100" s="200">
        <f t="shared" si="72"/>
        <v>3.7469775440130477</v>
      </c>
      <c r="BC100" s="200">
        <f t="shared" si="72"/>
        <v>3.7837126179740319</v>
      </c>
      <c r="BD100" s="200">
        <f t="shared" si="72"/>
        <v>3.8208078397189107</v>
      </c>
      <c r="BE100" s="200">
        <f t="shared" si="72"/>
        <v>3.8582667401083293</v>
      </c>
      <c r="BF100" s="200">
        <f t="shared" si="72"/>
        <v>3.896092884619204</v>
      </c>
      <c r="BG100" s="200">
        <f t="shared" si="72"/>
        <v>3.9342898736841039</v>
      </c>
      <c r="BH100" s="200">
        <f t="shared" si="72"/>
        <v>3.9728613430339501</v>
      </c>
      <c r="BI100" s="200">
        <f t="shared" si="72"/>
        <v>4.0118109640440878</v>
      </c>
      <c r="BJ100" s="200">
        <f t="shared" si="72"/>
        <v>4.0511424440837365</v>
      </c>
      <c r="BK100" s="200">
        <f t="shared" si="72"/>
        <v>4.0908595268688712</v>
      </c>
      <c r="BL100" s="200">
        <f t="shared" si="72"/>
        <v>4.1309659928185658</v>
      </c>
      <c r="BM100" s="200">
        <f t="shared" si="72"/>
        <v>4.1714656594148272</v>
      </c>
      <c r="BN100" s="200">
        <f t="shared" si="72"/>
        <v>4.2123623815659528</v>
      </c>
      <c r="BO100" s="200">
        <f t="shared" si="72"/>
        <v>4.253660051973462</v>
      </c>
      <c r="BP100" s="200">
        <f t="shared" si="72"/>
        <v>4.2953626015026138</v>
      </c>
      <c r="BQ100" s="200">
        <f t="shared" si="72"/>
        <v>4.3374739995565603</v>
      </c>
    </row>
    <row r="101" spans="5:69" ht="16" customHeight="1">
      <c r="E101" s="331"/>
      <c r="F101" s="328"/>
      <c r="G101" s="324"/>
      <c r="H101" s="325"/>
      <c r="I101" s="227" t="s">
        <v>301</v>
      </c>
      <c r="J101" s="200">
        <v>0</v>
      </c>
      <c r="K101" s="200">
        <f t="shared" ref="K101:BQ101" si="73">J102*$B$7</f>
        <v>0.31088082901554404</v>
      </c>
      <c r="L101" s="200">
        <f t="shared" si="73"/>
        <v>0.46936909478817423</v>
      </c>
      <c r="M101" s="200">
        <f t="shared" si="73"/>
        <v>0.55169095983410121</v>
      </c>
      <c r="N101" s="200">
        <f t="shared" si="73"/>
        <v>0.59595979836137847</v>
      </c>
      <c r="O101" s="200">
        <f t="shared" si="73"/>
        <v>0.62123259329603997</v>
      </c>
      <c r="P101" s="200">
        <f t="shared" si="73"/>
        <v>0.63703813482332516</v>
      </c>
      <c r="Q101" s="200">
        <f t="shared" si="73"/>
        <v>0.64814111968672572</v>
      </c>
      <c r="R101" s="200">
        <f t="shared" si="73"/>
        <v>0.65692420086622061</v>
      </c>
      <c r="S101" s="200">
        <f t="shared" si="73"/>
        <v>0.6645790124463884</v>
      </c>
      <c r="T101" s="200">
        <f t="shared" si="73"/>
        <v>0.67170168207973957</v>
      </c>
      <c r="U101" s="200">
        <f t="shared" si="73"/>
        <v>0.67859058724795007</v>
      </c>
      <c r="V101" s="200">
        <f t="shared" si="73"/>
        <v>0.68539523342233055</v>
      </c>
      <c r="W101" s="200">
        <f t="shared" si="73"/>
        <v>0.69219069317421056</v>
      </c>
      <c r="X101" s="200">
        <f t="shared" si="73"/>
        <v>0.6990148257605725</v>
      </c>
      <c r="Y101" s="200">
        <f t="shared" si="73"/>
        <v>0.70588688694761093</v>
      </c>
      <c r="Z101" s="200">
        <f t="shared" si="73"/>
        <v>0.712816833953555</v>
      </c>
      <c r="AA101" s="200">
        <f t="shared" si="73"/>
        <v>0.71980997795142654</v>
      </c>
      <c r="AB101" s="200">
        <f t="shared" si="73"/>
        <v>0.72686931035207447</v>
      </c>
      <c r="AC101" s="200">
        <f t="shared" si="73"/>
        <v>0.73399666597765689</v>
      </c>
      <c r="AD101" s="200">
        <f t="shared" si="73"/>
        <v>0.74119330468066014</v>
      </c>
      <c r="AE101" s="200">
        <f t="shared" si="73"/>
        <v>0.74846020218600318</v>
      </c>
      <c r="AF101" s="200">
        <f t="shared" si="73"/>
        <v>0.75579819554500483</v>
      </c>
      <c r="AG101" s="200">
        <f t="shared" si="73"/>
        <v>0.7632080558956037</v>
      </c>
      <c r="AH101" s="200">
        <f t="shared" si="73"/>
        <v>0.77069052487603151</v>
      </c>
      <c r="AI101" s="200">
        <f t="shared" si="73"/>
        <v>0.7782463328655419</v>
      </c>
      <c r="AJ101" s="200">
        <f t="shared" si="73"/>
        <v>0.78587620813899817</v>
      </c>
      <c r="AK101" s="200">
        <f t="shared" si="73"/>
        <v>0.79358088147872863</v>
      </c>
      <c r="AL101" s="200">
        <f t="shared" si="73"/>
        <v>0.80136108851535115</v>
      </c>
      <c r="AM101" s="200">
        <f t="shared" si="73"/>
        <v>0.80921757093342694</v>
      </c>
      <c r="AN101" s="200">
        <f t="shared" si="73"/>
        <v>0.817151077109874</v>
      </c>
      <c r="AO101" s="200">
        <f t="shared" si="73"/>
        <v>0.8251623624691089</v>
      </c>
      <c r="AP101" s="200">
        <f t="shared" si="73"/>
        <v>0.83325218969690451</v>
      </c>
      <c r="AQ101" s="200">
        <f t="shared" si="73"/>
        <v>0.8414213288839627</v>
      </c>
      <c r="AR101" s="200">
        <f t="shared" si="73"/>
        <v>0.84967055763470256</v>
      </c>
      <c r="AS101" s="200">
        <f t="shared" si="73"/>
        <v>0.85800066115902074</v>
      </c>
      <c r="AT101" s="200">
        <f t="shared" si="73"/>
        <v>0.86641243235590215</v>
      </c>
      <c r="AU101" s="200">
        <f t="shared" si="73"/>
        <v>0.87490667189332716</v>
      </c>
      <c r="AV101" s="200">
        <f t="shared" si="73"/>
        <v>0.88348418828670017</v>
      </c>
      <c r="AW101" s="200">
        <f t="shared" si="73"/>
        <v>0.89214579797691662</v>
      </c>
      <c r="AX101" s="200">
        <f t="shared" si="73"/>
        <v>0.90089232540862829</v>
      </c>
      <c r="AY101" s="200">
        <f t="shared" si="73"/>
        <v>0.90972460310899561</v>
      </c>
      <c r="AZ101" s="200">
        <f t="shared" si="73"/>
        <v>0.9186434717670684</v>
      </c>
      <c r="BA101" s="200">
        <f t="shared" si="73"/>
        <v>0.92764978031387502</v>
      </c>
      <c r="BB101" s="200">
        <f t="shared" si="73"/>
        <v>0.93674438600326193</v>
      </c>
      <c r="BC101" s="200">
        <f t="shared" si="73"/>
        <v>0.94592815449350798</v>
      </c>
      <c r="BD101" s="200">
        <f t="shared" si="73"/>
        <v>0.95520195992972767</v>
      </c>
      <c r="BE101" s="200">
        <f t="shared" si="73"/>
        <v>0.96456668502708232</v>
      </c>
      <c r="BF101" s="200">
        <f t="shared" si="73"/>
        <v>0.974023221154801</v>
      </c>
      <c r="BG101" s="200">
        <f t="shared" si="73"/>
        <v>0.98357246842102597</v>
      </c>
      <c r="BH101" s="200">
        <f t="shared" si="73"/>
        <v>0.99321533575848753</v>
      </c>
      <c r="BI101" s="200">
        <f t="shared" si="73"/>
        <v>1.0029527410110219</v>
      </c>
      <c r="BJ101" s="200">
        <f t="shared" si="73"/>
        <v>1.0127856110209341</v>
      </c>
      <c r="BK101" s="200">
        <f t="shared" si="73"/>
        <v>1.0227148817172178</v>
      </c>
      <c r="BL101" s="200">
        <f t="shared" si="73"/>
        <v>1.0327414982046415</v>
      </c>
      <c r="BM101" s="200">
        <f t="shared" si="73"/>
        <v>1.0428664148537068</v>
      </c>
      <c r="BN101" s="200">
        <f t="shared" si="73"/>
        <v>1.0530905953914882</v>
      </c>
      <c r="BO101" s="200">
        <f t="shared" si="73"/>
        <v>1.0634150129933655</v>
      </c>
      <c r="BP101" s="200">
        <f t="shared" si="73"/>
        <v>1.0738406503756535</v>
      </c>
      <c r="BQ101" s="200">
        <f t="shared" si="73"/>
        <v>1.0843684998891401</v>
      </c>
    </row>
    <row r="102" spans="5:69" ht="16" customHeight="1">
      <c r="E102" s="331"/>
      <c r="F102" s="328"/>
      <c r="G102" s="324"/>
      <c r="H102" s="325"/>
      <c r="I102" s="226" t="s">
        <v>325</v>
      </c>
      <c r="J102" s="200">
        <f>J98+J100+J101</f>
        <v>3.1088082901554399</v>
      </c>
      <c r="K102" s="200">
        <f>K98+K100+K101</f>
        <v>4.6936909478817421</v>
      </c>
      <c r="L102" s="200">
        <f t="shared" ref="L102:BQ102" si="74">L98+L100+L101</f>
        <v>5.5169095983410115</v>
      </c>
      <c r="M102" s="200">
        <f t="shared" si="74"/>
        <v>5.9595979836137847</v>
      </c>
      <c r="N102" s="200">
        <f t="shared" si="74"/>
        <v>6.2123259329603995</v>
      </c>
      <c r="O102" s="200">
        <f t="shared" si="74"/>
        <v>6.3703813482332512</v>
      </c>
      <c r="P102" s="200">
        <f t="shared" si="74"/>
        <v>6.4814111968672563</v>
      </c>
      <c r="Q102" s="200">
        <f t="shared" si="74"/>
        <v>6.5692420086622061</v>
      </c>
      <c r="R102" s="200">
        <f t="shared" si="74"/>
        <v>6.6457901244638835</v>
      </c>
      <c r="S102" s="200">
        <f t="shared" si="74"/>
        <v>6.7170168207973955</v>
      </c>
      <c r="T102" s="200">
        <f t="shared" si="74"/>
        <v>6.7859058724795007</v>
      </c>
      <c r="U102" s="200">
        <f t="shared" si="74"/>
        <v>6.8539523342233046</v>
      </c>
      <c r="V102" s="200">
        <f t="shared" si="74"/>
        <v>6.9219069317421056</v>
      </c>
      <c r="W102" s="200">
        <f t="shared" si="74"/>
        <v>6.9901482576057248</v>
      </c>
      <c r="X102" s="200">
        <f t="shared" si="74"/>
        <v>7.0588688694761093</v>
      </c>
      <c r="Y102" s="200">
        <f t="shared" si="74"/>
        <v>7.1281683395355495</v>
      </c>
      <c r="Z102" s="200">
        <f t="shared" si="74"/>
        <v>7.1980997795142647</v>
      </c>
      <c r="AA102" s="200">
        <f t="shared" si="74"/>
        <v>7.2686931035207438</v>
      </c>
      <c r="AB102" s="200">
        <f t="shared" si="74"/>
        <v>7.3399666597765689</v>
      </c>
      <c r="AC102" s="200">
        <f t="shared" si="74"/>
        <v>7.4119330468066007</v>
      </c>
      <c r="AD102" s="200">
        <f t="shared" si="74"/>
        <v>7.4846020218600318</v>
      </c>
      <c r="AE102" s="200">
        <f t="shared" si="74"/>
        <v>7.5579819554500478</v>
      </c>
      <c r="AF102" s="200">
        <f t="shared" si="74"/>
        <v>7.6320805589560363</v>
      </c>
      <c r="AG102" s="200">
        <f t="shared" si="74"/>
        <v>7.7069052487603145</v>
      </c>
      <c r="AH102" s="200">
        <f t="shared" si="74"/>
        <v>7.7824633286554183</v>
      </c>
      <c r="AI102" s="200">
        <f t="shared" si="74"/>
        <v>7.8587620813899814</v>
      </c>
      <c r="AJ102" s="200">
        <f t="shared" si="74"/>
        <v>7.9358088147872854</v>
      </c>
      <c r="AK102" s="200">
        <f t="shared" si="74"/>
        <v>8.0136108851535113</v>
      </c>
      <c r="AL102" s="200">
        <f t="shared" si="74"/>
        <v>8.0921757093342688</v>
      </c>
      <c r="AM102" s="200">
        <f t="shared" si="74"/>
        <v>8.17151077109874</v>
      </c>
      <c r="AN102" s="200">
        <f t="shared" si="74"/>
        <v>8.2516236246910886</v>
      </c>
      <c r="AO102" s="200">
        <f t="shared" si="74"/>
        <v>8.3325218969690447</v>
      </c>
      <c r="AP102" s="200">
        <f t="shared" si="74"/>
        <v>8.4142132888396262</v>
      </c>
      <c r="AQ102" s="200">
        <f t="shared" si="74"/>
        <v>8.4967055763470256</v>
      </c>
      <c r="AR102" s="200">
        <f t="shared" si="74"/>
        <v>8.5800066115902069</v>
      </c>
      <c r="AS102" s="200">
        <f t="shared" si="74"/>
        <v>8.6641243235590206</v>
      </c>
      <c r="AT102" s="200">
        <f t="shared" si="74"/>
        <v>8.7490667189332711</v>
      </c>
      <c r="AU102" s="200">
        <f t="shared" si="74"/>
        <v>8.8348418828670017</v>
      </c>
      <c r="AV102" s="200">
        <f t="shared" si="74"/>
        <v>8.9214579797691655</v>
      </c>
      <c r="AW102" s="200">
        <f t="shared" si="74"/>
        <v>9.008923254086282</v>
      </c>
      <c r="AX102" s="200">
        <f t="shared" si="74"/>
        <v>9.0972460310899557</v>
      </c>
      <c r="AY102" s="200">
        <f t="shared" si="74"/>
        <v>9.186434717670684</v>
      </c>
      <c r="AZ102" s="200">
        <f t="shared" si="74"/>
        <v>9.2764978031387493</v>
      </c>
      <c r="BA102" s="200">
        <f t="shared" si="74"/>
        <v>9.3674438600326191</v>
      </c>
      <c r="BB102" s="200">
        <f t="shared" si="74"/>
        <v>9.4592815449350791</v>
      </c>
      <c r="BC102" s="200">
        <f t="shared" si="74"/>
        <v>9.5520195992972763</v>
      </c>
      <c r="BD102" s="200">
        <f t="shared" si="74"/>
        <v>9.6456668502708229</v>
      </c>
      <c r="BE102" s="200">
        <f t="shared" si="74"/>
        <v>9.74023221154801</v>
      </c>
      <c r="BF102" s="200">
        <f t="shared" si="74"/>
        <v>9.835724684210259</v>
      </c>
      <c r="BG102" s="200">
        <f t="shared" si="74"/>
        <v>9.9321533575848751</v>
      </c>
      <c r="BH102" s="200">
        <f t="shared" si="74"/>
        <v>10.029527410110219</v>
      </c>
      <c r="BI102" s="200">
        <f t="shared" si="74"/>
        <v>10.12785611020934</v>
      </c>
      <c r="BJ102" s="200">
        <f t="shared" si="74"/>
        <v>10.227148817172178</v>
      </c>
      <c r="BK102" s="200">
        <f t="shared" si="74"/>
        <v>10.327414982046413</v>
      </c>
      <c r="BL102" s="200">
        <f t="shared" si="74"/>
        <v>10.428664148537067</v>
      </c>
      <c r="BM102" s="200">
        <f t="shared" si="74"/>
        <v>10.530905953914882</v>
      </c>
      <c r="BN102" s="200">
        <f t="shared" si="74"/>
        <v>10.634150129933655</v>
      </c>
      <c r="BO102" s="200">
        <f t="shared" si="74"/>
        <v>10.738406503756535</v>
      </c>
      <c r="BP102" s="200">
        <f t="shared" si="74"/>
        <v>10.843684998891401</v>
      </c>
      <c r="BQ102" s="200">
        <f t="shared" si="74"/>
        <v>10.949995636135435</v>
      </c>
    </row>
    <row r="103" spans="5:69" ht="16" customHeight="1">
      <c r="E103" s="331"/>
      <c r="F103" s="328"/>
      <c r="G103" s="324"/>
      <c r="H103" s="325"/>
      <c r="I103" s="226" t="s">
        <v>295</v>
      </c>
      <c r="J103" s="200">
        <f>J99*J102</f>
        <v>15.5440414507772</v>
      </c>
      <c r="K103" s="200">
        <f>K99*K102</f>
        <v>23.46845473940871</v>
      </c>
      <c r="L103" s="200">
        <f t="shared" ref="L103:BQ103" si="75">L99*L102</f>
        <v>27.584547991705058</v>
      </c>
      <c r="M103" s="200">
        <f t="shared" si="75"/>
        <v>29.797989918068922</v>
      </c>
      <c r="N103" s="200">
        <f t="shared" si="75"/>
        <v>31.061629664801998</v>
      </c>
      <c r="O103" s="200">
        <f t="shared" si="75"/>
        <v>31.851906741166257</v>
      </c>
      <c r="P103" s="200">
        <f t="shared" si="75"/>
        <v>32.407055984336282</v>
      </c>
      <c r="Q103" s="200">
        <f t="shared" si="75"/>
        <v>32.846210043311032</v>
      </c>
      <c r="R103" s="200">
        <f t="shared" si="75"/>
        <v>33.228950622319417</v>
      </c>
      <c r="S103" s="200">
        <f t="shared" si="75"/>
        <v>33.585084103986979</v>
      </c>
      <c r="T103" s="200">
        <f t="shared" si="75"/>
        <v>33.929529362397503</v>
      </c>
      <c r="U103" s="200">
        <f t="shared" si="75"/>
        <v>34.269761671116527</v>
      </c>
      <c r="V103" s="200">
        <f t="shared" si="75"/>
        <v>34.60953465871053</v>
      </c>
      <c r="W103" s="200">
        <f t="shared" si="75"/>
        <v>34.950741288028624</v>
      </c>
      <c r="X103" s="200">
        <f t="shared" si="75"/>
        <v>35.294344347380544</v>
      </c>
      <c r="Y103" s="200">
        <f t="shared" si="75"/>
        <v>35.64084169767775</v>
      </c>
      <c r="Z103" s="200">
        <f t="shared" si="75"/>
        <v>35.990498897571321</v>
      </c>
      <c r="AA103" s="200">
        <f t="shared" si="75"/>
        <v>36.343465517603718</v>
      </c>
      <c r="AB103" s="200">
        <f t="shared" si="75"/>
        <v>36.699833298882844</v>
      </c>
      <c r="AC103" s="200">
        <f t="shared" si="75"/>
        <v>37.059665234033005</v>
      </c>
      <c r="AD103" s="200">
        <f t="shared" si="75"/>
        <v>37.423010109300158</v>
      </c>
      <c r="AE103" s="200">
        <f t="shared" si="75"/>
        <v>37.789909777250237</v>
      </c>
      <c r="AF103" s="200">
        <f t="shared" si="75"/>
        <v>38.160402794780182</v>
      </c>
      <c r="AG103" s="200">
        <f t="shared" si="75"/>
        <v>38.534526243801572</v>
      </c>
      <c r="AH103" s="200">
        <f t="shared" si="75"/>
        <v>38.912316643277094</v>
      </c>
      <c r="AI103" s="200">
        <f t="shared" si="75"/>
        <v>39.293810406949909</v>
      </c>
      <c r="AJ103" s="200">
        <f t="shared" si="75"/>
        <v>39.679044073936424</v>
      </c>
      <c r="AK103" s="200">
        <f t="shared" si="75"/>
        <v>40.068054425767556</v>
      </c>
      <c r="AL103" s="200">
        <f t="shared" si="75"/>
        <v>40.460878546671346</v>
      </c>
      <c r="AM103" s="200">
        <f t="shared" si="75"/>
        <v>40.857553855493698</v>
      </c>
      <c r="AN103" s="200">
        <f t="shared" si="75"/>
        <v>41.258118123455446</v>
      </c>
      <c r="AO103" s="200">
        <f t="shared" si="75"/>
        <v>41.66260948484522</v>
      </c>
      <c r="AP103" s="200">
        <f t="shared" si="75"/>
        <v>42.071066444198131</v>
      </c>
      <c r="AQ103" s="200">
        <f t="shared" si="75"/>
        <v>42.483527881735128</v>
      </c>
      <c r="AR103" s="200">
        <f t="shared" si="75"/>
        <v>42.900033057951035</v>
      </c>
      <c r="AS103" s="200">
        <f t="shared" si="75"/>
        <v>43.320621617795105</v>
      </c>
      <c r="AT103" s="200">
        <f t="shared" si="75"/>
        <v>43.745333594666356</v>
      </c>
      <c r="AU103" s="200">
        <f t="shared" si="75"/>
        <v>44.17420941433501</v>
      </c>
      <c r="AV103" s="200">
        <f t="shared" si="75"/>
        <v>44.607289898845828</v>
      </c>
      <c r="AW103" s="200">
        <f t="shared" si="75"/>
        <v>45.044616270431412</v>
      </c>
      <c r="AX103" s="200">
        <f t="shared" si="75"/>
        <v>45.486230155449775</v>
      </c>
      <c r="AY103" s="200">
        <f t="shared" si="75"/>
        <v>45.932173588353422</v>
      </c>
      <c r="AZ103" s="200">
        <f t="shared" si="75"/>
        <v>46.38248901569375</v>
      </c>
      <c r="BA103" s="200">
        <f t="shared" si="75"/>
        <v>46.837219300163099</v>
      </c>
      <c r="BB103" s="200">
        <f t="shared" si="75"/>
        <v>47.296407724675397</v>
      </c>
      <c r="BC103" s="200">
        <f t="shared" si="75"/>
        <v>47.76009799648638</v>
      </c>
      <c r="BD103" s="200">
        <f t="shared" si="75"/>
        <v>48.228334251354113</v>
      </c>
      <c r="BE103" s="200">
        <f t="shared" si="75"/>
        <v>48.701161057740052</v>
      </c>
      <c r="BF103" s="200">
        <f t="shared" si="75"/>
        <v>49.178623421051299</v>
      </c>
      <c r="BG103" s="200">
        <f t="shared" si="75"/>
        <v>49.660766787924373</v>
      </c>
      <c r="BH103" s="200">
        <f t="shared" si="75"/>
        <v>50.147637050551097</v>
      </c>
      <c r="BI103" s="200">
        <f t="shared" si="75"/>
        <v>50.639280551046696</v>
      </c>
      <c r="BJ103" s="200">
        <f t="shared" si="75"/>
        <v>51.135744085860892</v>
      </c>
      <c r="BK103" s="200">
        <f t="shared" si="75"/>
        <v>51.637074910232066</v>
      </c>
      <c r="BL103" s="200">
        <f t="shared" si="75"/>
        <v>52.143320742685333</v>
      </c>
      <c r="BM103" s="200">
        <f t="shared" si="75"/>
        <v>52.65452976957441</v>
      </c>
      <c r="BN103" s="200">
        <f t="shared" si="75"/>
        <v>53.170750649668278</v>
      </c>
      <c r="BO103" s="200">
        <f t="shared" si="75"/>
        <v>53.692032518782675</v>
      </c>
      <c r="BP103" s="200">
        <f t="shared" si="75"/>
        <v>54.21842499445701</v>
      </c>
      <c r="BQ103" s="200">
        <f t="shared" si="75"/>
        <v>54.749978180677175</v>
      </c>
    </row>
    <row r="104" spans="5:69" ht="16" customHeight="1">
      <c r="E104" s="331"/>
      <c r="F104" s="328"/>
      <c r="G104" s="324"/>
      <c r="H104" s="325"/>
      <c r="I104" s="226" t="s">
        <v>326</v>
      </c>
      <c r="J104" s="219">
        <f>Variables!$E$20</f>
        <v>2200</v>
      </c>
      <c r="K104" s="219">
        <f>Variables!$E$20</f>
        <v>2200</v>
      </c>
      <c r="L104" s="219">
        <f>Variables!$E$20</f>
        <v>2200</v>
      </c>
      <c r="M104" s="219">
        <f>Variables!$E$20</f>
        <v>2200</v>
      </c>
      <c r="N104" s="219">
        <f>Variables!$E$20</f>
        <v>2200</v>
      </c>
      <c r="O104" s="219">
        <f>Variables!$E$20</f>
        <v>2200</v>
      </c>
      <c r="P104" s="219">
        <f>Variables!$E$20</f>
        <v>2200</v>
      </c>
      <c r="Q104" s="219">
        <f>Variables!$E$20</f>
        <v>2200</v>
      </c>
      <c r="R104" s="219">
        <f>Variables!$E$20</f>
        <v>2200</v>
      </c>
      <c r="S104" s="219">
        <f>Variables!$E$20</f>
        <v>2200</v>
      </c>
      <c r="T104" s="219">
        <f>Variables!$E$20</f>
        <v>2200</v>
      </c>
      <c r="U104" s="219">
        <f>Variables!$E$20</f>
        <v>2200</v>
      </c>
      <c r="V104" s="219">
        <f>Variables!$E$20</f>
        <v>2200</v>
      </c>
      <c r="W104" s="219">
        <f>Variables!$E$20</f>
        <v>2200</v>
      </c>
      <c r="X104" s="219">
        <f>Variables!$E$20</f>
        <v>2200</v>
      </c>
      <c r="Y104" s="219">
        <f>Variables!$E$20</f>
        <v>2200</v>
      </c>
      <c r="Z104" s="219">
        <f>Variables!$E$20</f>
        <v>2200</v>
      </c>
      <c r="AA104" s="219">
        <f>Variables!$E$20</f>
        <v>2200</v>
      </c>
      <c r="AB104" s="219">
        <f>Variables!$E$20</f>
        <v>2200</v>
      </c>
      <c r="AC104" s="219">
        <f>Variables!$E$20</f>
        <v>2200</v>
      </c>
      <c r="AD104" s="219">
        <f>Variables!$E$20</f>
        <v>2200</v>
      </c>
      <c r="AE104" s="219">
        <f>Variables!$E$20</f>
        <v>2200</v>
      </c>
      <c r="AF104" s="219">
        <f>Variables!$E$20</f>
        <v>2200</v>
      </c>
      <c r="AG104" s="219">
        <f>Variables!$E$20</f>
        <v>2200</v>
      </c>
      <c r="AH104" s="219">
        <f>Variables!$E$20</f>
        <v>2200</v>
      </c>
      <c r="AI104" s="219">
        <f>Variables!$E$20</f>
        <v>2200</v>
      </c>
      <c r="AJ104" s="219">
        <f>Variables!$E$20</f>
        <v>2200</v>
      </c>
      <c r="AK104" s="219">
        <f>Variables!$E$20</f>
        <v>2200</v>
      </c>
      <c r="AL104" s="219">
        <f>Variables!$E$20</f>
        <v>2200</v>
      </c>
      <c r="AM104" s="219">
        <f>Variables!$E$20</f>
        <v>2200</v>
      </c>
      <c r="AN104" s="219">
        <f>Variables!$E$20</f>
        <v>2200</v>
      </c>
      <c r="AO104" s="219">
        <f>Variables!$E$20</f>
        <v>2200</v>
      </c>
      <c r="AP104" s="219">
        <f>Variables!$E$20</f>
        <v>2200</v>
      </c>
      <c r="AQ104" s="219">
        <f>Variables!$E$20</f>
        <v>2200</v>
      </c>
      <c r="AR104" s="219">
        <f>Variables!$E$20</f>
        <v>2200</v>
      </c>
      <c r="AS104" s="219">
        <f>Variables!$E$20</f>
        <v>2200</v>
      </c>
      <c r="AT104" s="219">
        <f>Variables!$E$20</f>
        <v>2200</v>
      </c>
      <c r="AU104" s="219">
        <f>Variables!$E$20</f>
        <v>2200</v>
      </c>
      <c r="AV104" s="219">
        <f>Variables!$E$20</f>
        <v>2200</v>
      </c>
      <c r="AW104" s="219">
        <f>Variables!$E$20</f>
        <v>2200</v>
      </c>
      <c r="AX104" s="219">
        <f>Variables!$E$20</f>
        <v>2200</v>
      </c>
      <c r="AY104" s="219">
        <f>Variables!$E$20</f>
        <v>2200</v>
      </c>
      <c r="AZ104" s="219">
        <f>Variables!$E$20</f>
        <v>2200</v>
      </c>
      <c r="BA104" s="219">
        <f>Variables!$E$20</f>
        <v>2200</v>
      </c>
      <c r="BB104" s="219">
        <f>Variables!$E$20</f>
        <v>2200</v>
      </c>
      <c r="BC104" s="219">
        <f>Variables!$E$20</f>
        <v>2200</v>
      </c>
      <c r="BD104" s="219">
        <f>Variables!$E$20</f>
        <v>2200</v>
      </c>
      <c r="BE104" s="219">
        <f>Variables!$E$20</f>
        <v>2200</v>
      </c>
      <c r="BF104" s="219">
        <f>Variables!$E$20</f>
        <v>2200</v>
      </c>
      <c r="BG104" s="219">
        <f>Variables!$E$20</f>
        <v>2200</v>
      </c>
      <c r="BH104" s="219">
        <f>Variables!$E$20</f>
        <v>2200</v>
      </c>
      <c r="BI104" s="219">
        <f>Variables!$E$20</f>
        <v>2200</v>
      </c>
      <c r="BJ104" s="219">
        <f>Variables!$E$20</f>
        <v>2200</v>
      </c>
      <c r="BK104" s="219">
        <f>Variables!$E$20</f>
        <v>2200</v>
      </c>
      <c r="BL104" s="219">
        <f>Variables!$E$20</f>
        <v>2200</v>
      </c>
      <c r="BM104" s="219">
        <f>Variables!$E$20</f>
        <v>2200</v>
      </c>
      <c r="BN104" s="219">
        <f>Variables!$E$20</f>
        <v>2200</v>
      </c>
      <c r="BO104" s="219">
        <f>Variables!$E$20</f>
        <v>2200</v>
      </c>
      <c r="BP104" s="219">
        <f>Variables!$E$20</f>
        <v>2200</v>
      </c>
      <c r="BQ104" s="219">
        <f>Variables!$E$20</f>
        <v>2200</v>
      </c>
    </row>
    <row r="105" spans="5:69" ht="16" customHeight="1">
      <c r="E105" s="331"/>
      <c r="F105" s="328"/>
      <c r="G105" s="324"/>
      <c r="H105" s="325"/>
      <c r="I105" s="226" t="s">
        <v>446</v>
      </c>
      <c r="J105" s="204">
        <f t="shared" ref="J105:BQ105" si="76">J104*$B$10</f>
        <v>484</v>
      </c>
      <c r="K105" s="204">
        <f t="shared" si="76"/>
        <v>484</v>
      </c>
      <c r="L105" s="204">
        <f t="shared" si="76"/>
        <v>484</v>
      </c>
      <c r="M105" s="204">
        <f t="shared" si="76"/>
        <v>484</v>
      </c>
      <c r="N105" s="204">
        <f t="shared" si="76"/>
        <v>484</v>
      </c>
      <c r="O105" s="204">
        <f t="shared" si="76"/>
        <v>484</v>
      </c>
      <c r="P105" s="204">
        <f t="shared" si="76"/>
        <v>484</v>
      </c>
      <c r="Q105" s="204">
        <f t="shared" si="76"/>
        <v>484</v>
      </c>
      <c r="R105" s="204">
        <f t="shared" si="76"/>
        <v>484</v>
      </c>
      <c r="S105" s="204">
        <f t="shared" si="76"/>
        <v>484</v>
      </c>
      <c r="T105" s="204">
        <f t="shared" si="76"/>
        <v>484</v>
      </c>
      <c r="U105" s="204">
        <f t="shared" si="76"/>
        <v>484</v>
      </c>
      <c r="V105" s="204">
        <f t="shared" si="76"/>
        <v>484</v>
      </c>
      <c r="W105" s="204">
        <f t="shared" si="76"/>
        <v>484</v>
      </c>
      <c r="X105" s="204">
        <f t="shared" si="76"/>
        <v>484</v>
      </c>
      <c r="Y105" s="204">
        <f t="shared" si="76"/>
        <v>484</v>
      </c>
      <c r="Z105" s="204">
        <f t="shared" si="76"/>
        <v>484</v>
      </c>
      <c r="AA105" s="204">
        <f t="shared" si="76"/>
        <v>484</v>
      </c>
      <c r="AB105" s="204">
        <f t="shared" si="76"/>
        <v>484</v>
      </c>
      <c r="AC105" s="204">
        <f t="shared" si="76"/>
        <v>484</v>
      </c>
      <c r="AD105" s="204">
        <f t="shared" si="76"/>
        <v>484</v>
      </c>
      <c r="AE105" s="204">
        <f t="shared" si="76"/>
        <v>484</v>
      </c>
      <c r="AF105" s="204">
        <f t="shared" si="76"/>
        <v>484</v>
      </c>
      <c r="AG105" s="204">
        <f t="shared" si="76"/>
        <v>484</v>
      </c>
      <c r="AH105" s="204">
        <f t="shared" si="76"/>
        <v>484</v>
      </c>
      <c r="AI105" s="204">
        <f t="shared" si="76"/>
        <v>484</v>
      </c>
      <c r="AJ105" s="204">
        <f t="shared" si="76"/>
        <v>484</v>
      </c>
      <c r="AK105" s="204">
        <f t="shared" si="76"/>
        <v>484</v>
      </c>
      <c r="AL105" s="204">
        <f t="shared" si="76"/>
        <v>484</v>
      </c>
      <c r="AM105" s="204">
        <f t="shared" si="76"/>
        <v>484</v>
      </c>
      <c r="AN105" s="204">
        <f t="shared" si="76"/>
        <v>484</v>
      </c>
      <c r="AO105" s="204">
        <f t="shared" si="76"/>
        <v>484</v>
      </c>
      <c r="AP105" s="204">
        <f t="shared" si="76"/>
        <v>484</v>
      </c>
      <c r="AQ105" s="204">
        <f t="shared" si="76"/>
        <v>484</v>
      </c>
      <c r="AR105" s="204">
        <f t="shared" si="76"/>
        <v>484</v>
      </c>
      <c r="AS105" s="204">
        <f t="shared" si="76"/>
        <v>484</v>
      </c>
      <c r="AT105" s="204">
        <f t="shared" si="76"/>
        <v>484</v>
      </c>
      <c r="AU105" s="204">
        <f t="shared" si="76"/>
        <v>484</v>
      </c>
      <c r="AV105" s="204">
        <f t="shared" si="76"/>
        <v>484</v>
      </c>
      <c r="AW105" s="204">
        <f t="shared" si="76"/>
        <v>484</v>
      </c>
      <c r="AX105" s="204">
        <f t="shared" si="76"/>
        <v>484</v>
      </c>
      <c r="AY105" s="204">
        <f t="shared" si="76"/>
        <v>484</v>
      </c>
      <c r="AZ105" s="204">
        <f t="shared" si="76"/>
        <v>484</v>
      </c>
      <c r="BA105" s="204">
        <f t="shared" si="76"/>
        <v>484</v>
      </c>
      <c r="BB105" s="204">
        <f t="shared" si="76"/>
        <v>484</v>
      </c>
      <c r="BC105" s="204">
        <f t="shared" si="76"/>
        <v>484</v>
      </c>
      <c r="BD105" s="204">
        <f t="shared" si="76"/>
        <v>484</v>
      </c>
      <c r="BE105" s="204">
        <f t="shared" si="76"/>
        <v>484</v>
      </c>
      <c r="BF105" s="204">
        <f t="shared" si="76"/>
        <v>484</v>
      </c>
      <c r="BG105" s="204">
        <f t="shared" si="76"/>
        <v>484</v>
      </c>
      <c r="BH105" s="204">
        <f t="shared" si="76"/>
        <v>484</v>
      </c>
      <c r="BI105" s="204">
        <f t="shared" si="76"/>
        <v>484</v>
      </c>
      <c r="BJ105" s="204">
        <f t="shared" si="76"/>
        <v>484</v>
      </c>
      <c r="BK105" s="204">
        <f t="shared" si="76"/>
        <v>484</v>
      </c>
      <c r="BL105" s="204">
        <f t="shared" si="76"/>
        <v>484</v>
      </c>
      <c r="BM105" s="204">
        <f t="shared" si="76"/>
        <v>484</v>
      </c>
      <c r="BN105" s="204">
        <f t="shared" si="76"/>
        <v>484</v>
      </c>
      <c r="BO105" s="204">
        <f t="shared" si="76"/>
        <v>484</v>
      </c>
      <c r="BP105" s="204">
        <f t="shared" si="76"/>
        <v>484</v>
      </c>
      <c r="BQ105" s="204">
        <f t="shared" si="76"/>
        <v>484</v>
      </c>
    </row>
    <row r="106" spans="5:69" ht="16" customHeight="1">
      <c r="E106" s="331"/>
      <c r="F106" s="328"/>
      <c r="G106" s="324"/>
      <c r="H106" s="325"/>
      <c r="I106" s="226" t="s">
        <v>346</v>
      </c>
      <c r="J106" s="204">
        <f>J103*J104</f>
        <v>34196.891191709838</v>
      </c>
      <c r="K106" s="204">
        <f>K103*K104</f>
        <v>51630.600426699159</v>
      </c>
      <c r="L106" s="204">
        <f t="shared" ref="L106:BQ106" si="77">L103*L104</f>
        <v>60686.005581751131</v>
      </c>
      <c r="M106" s="204">
        <f t="shared" si="77"/>
        <v>65555.577819751634</v>
      </c>
      <c r="N106" s="204">
        <f t="shared" si="77"/>
        <v>68335.585262564389</v>
      </c>
      <c r="O106" s="204">
        <f t="shared" si="77"/>
        <v>70074.194830565772</v>
      </c>
      <c r="P106" s="204">
        <f t="shared" si="77"/>
        <v>71295.523165539824</v>
      </c>
      <c r="Q106" s="204">
        <f t="shared" si="77"/>
        <v>72261.662095284264</v>
      </c>
      <c r="R106" s="204">
        <f t="shared" si="77"/>
        <v>73103.691369102715</v>
      </c>
      <c r="S106" s="204">
        <f t="shared" si="77"/>
        <v>73887.185028771361</v>
      </c>
      <c r="T106" s="204">
        <f t="shared" si="77"/>
        <v>74644.964597274506</v>
      </c>
      <c r="U106" s="204">
        <f t="shared" si="77"/>
        <v>75393.475676456364</v>
      </c>
      <c r="V106" s="204">
        <f t="shared" si="77"/>
        <v>76140.97624916317</v>
      </c>
      <c r="W106" s="204">
        <f t="shared" si="77"/>
        <v>76891.630833662974</v>
      </c>
      <c r="X106" s="204">
        <f t="shared" si="77"/>
        <v>77647.557564237199</v>
      </c>
      <c r="Y106" s="204">
        <f t="shared" si="77"/>
        <v>78409.851734891054</v>
      </c>
      <c r="Z106" s="204">
        <f t="shared" si="77"/>
        <v>79179.097574656902</v>
      </c>
      <c r="AA106" s="204">
        <f t="shared" si="77"/>
        <v>79955.624138728177</v>
      </c>
      <c r="AB106" s="204">
        <f t="shared" si="77"/>
        <v>80739.633257542257</v>
      </c>
      <c r="AC106" s="204">
        <f t="shared" si="77"/>
        <v>81531.263514872611</v>
      </c>
      <c r="AD106" s="204">
        <f t="shared" si="77"/>
        <v>82330.622240460347</v>
      </c>
      <c r="AE106" s="204">
        <f t="shared" si="77"/>
        <v>83137.801509950528</v>
      </c>
      <c r="AF106" s="204">
        <f t="shared" si="77"/>
        <v>83952.886148516394</v>
      </c>
      <c r="AG106" s="204">
        <f t="shared" si="77"/>
        <v>84775.95773636346</v>
      </c>
      <c r="AH106" s="204">
        <f t="shared" si="77"/>
        <v>85607.096615209608</v>
      </c>
      <c r="AI106" s="204">
        <f t="shared" si="77"/>
        <v>86446.382895289804</v>
      </c>
      <c r="AJ106" s="204">
        <f t="shared" si="77"/>
        <v>87293.896962660132</v>
      </c>
      <c r="AK106" s="204">
        <f t="shared" si="77"/>
        <v>88149.719736688625</v>
      </c>
      <c r="AL106" s="204">
        <f t="shared" si="77"/>
        <v>89013.932802676965</v>
      </c>
      <c r="AM106" s="204">
        <f t="shared" si="77"/>
        <v>89886.618482086138</v>
      </c>
      <c r="AN106" s="204">
        <f t="shared" si="77"/>
        <v>90767.859871601977</v>
      </c>
      <c r="AO106" s="204">
        <f t="shared" si="77"/>
        <v>91657.740866659486</v>
      </c>
      <c r="AP106" s="204">
        <f t="shared" si="77"/>
        <v>92556.346177235886</v>
      </c>
      <c r="AQ106" s="204">
        <f t="shared" si="77"/>
        <v>93463.761339817283</v>
      </c>
      <c r="AR106" s="204">
        <f t="shared" si="77"/>
        <v>94380.072727492283</v>
      </c>
      <c r="AS106" s="204">
        <f t="shared" si="77"/>
        <v>95305.367559149236</v>
      </c>
      <c r="AT106" s="204">
        <f t="shared" si="77"/>
        <v>96239.733908265989</v>
      </c>
      <c r="AU106" s="204">
        <f t="shared" si="77"/>
        <v>97183.260711537019</v>
      </c>
      <c r="AV106" s="204">
        <f t="shared" si="77"/>
        <v>98136.037777460821</v>
      </c>
      <c r="AW106" s="204">
        <f t="shared" si="77"/>
        <v>99098.155794949111</v>
      </c>
      <c r="AX106" s="204">
        <f t="shared" si="77"/>
        <v>100069.7063419895</v>
      </c>
      <c r="AY106" s="204">
        <f t="shared" si="77"/>
        <v>101050.78189437753</v>
      </c>
      <c r="AZ106" s="204">
        <f t="shared" si="77"/>
        <v>102041.47583452625</v>
      </c>
      <c r="BA106" s="204">
        <f t="shared" si="77"/>
        <v>103041.88246035881</v>
      </c>
      <c r="BB106" s="204">
        <f t="shared" si="77"/>
        <v>104052.09699428588</v>
      </c>
      <c r="BC106" s="204">
        <f t="shared" si="77"/>
        <v>105072.21559227003</v>
      </c>
      <c r="BD106" s="204">
        <f t="shared" si="77"/>
        <v>106102.33535297905</v>
      </c>
      <c r="BE106" s="204">
        <f t="shared" si="77"/>
        <v>107142.55432702812</v>
      </c>
      <c r="BF106" s="204">
        <f t="shared" si="77"/>
        <v>108192.97152631286</v>
      </c>
      <c r="BG106" s="204">
        <f t="shared" si="77"/>
        <v>109253.68693343362</v>
      </c>
      <c r="BH106" s="204">
        <f t="shared" si="77"/>
        <v>110324.80151121241</v>
      </c>
      <c r="BI106" s="204">
        <f t="shared" si="77"/>
        <v>111406.41721230272</v>
      </c>
      <c r="BJ106" s="204">
        <f t="shared" si="77"/>
        <v>112498.63698889397</v>
      </c>
      <c r="BK106" s="204">
        <f t="shared" si="77"/>
        <v>113601.56480251055</v>
      </c>
      <c r="BL106" s="204">
        <f t="shared" si="77"/>
        <v>114715.30563390773</v>
      </c>
      <c r="BM106" s="204">
        <f t="shared" si="77"/>
        <v>115839.9654930637</v>
      </c>
      <c r="BN106" s="204">
        <f t="shared" si="77"/>
        <v>116975.6514292702</v>
      </c>
      <c r="BO106" s="204">
        <f t="shared" si="77"/>
        <v>118122.47154132188</v>
      </c>
      <c r="BP106" s="204">
        <f t="shared" si="77"/>
        <v>119280.53498780543</v>
      </c>
      <c r="BQ106" s="204">
        <f t="shared" si="77"/>
        <v>120449.95199748978</v>
      </c>
    </row>
    <row r="107" spans="5:69" ht="16" customHeight="1">
      <c r="E107" s="331"/>
      <c r="F107" s="328"/>
      <c r="G107" s="324"/>
      <c r="H107" s="325"/>
      <c r="I107" s="226" t="s">
        <v>447</v>
      </c>
      <c r="J107" s="228">
        <f t="shared" ref="J107:BQ107" si="78">J106*$B$10</f>
        <v>7523.3160621761645</v>
      </c>
      <c r="K107" s="228">
        <f t="shared" si="78"/>
        <v>11358.732093873816</v>
      </c>
      <c r="L107" s="228">
        <f t="shared" si="78"/>
        <v>13350.921227985249</v>
      </c>
      <c r="M107" s="228">
        <f t="shared" si="78"/>
        <v>14422.22712034536</v>
      </c>
      <c r="N107" s="228">
        <f t="shared" si="78"/>
        <v>15033.828757764166</v>
      </c>
      <c r="O107" s="228">
        <f t="shared" si="78"/>
        <v>15416.32286272447</v>
      </c>
      <c r="P107" s="228">
        <f t="shared" si="78"/>
        <v>15685.015096418761</v>
      </c>
      <c r="Q107" s="228">
        <f t="shared" si="78"/>
        <v>15897.565660962538</v>
      </c>
      <c r="R107" s="228">
        <f t="shared" si="78"/>
        <v>16082.812101202597</v>
      </c>
      <c r="S107" s="228">
        <f t="shared" si="78"/>
        <v>16255.1807063297</v>
      </c>
      <c r="T107" s="228">
        <f t="shared" si="78"/>
        <v>16421.892211400391</v>
      </c>
      <c r="U107" s="228">
        <f t="shared" si="78"/>
        <v>16586.5646488204</v>
      </c>
      <c r="V107" s="228">
        <f t="shared" si="78"/>
        <v>16751.014774815896</v>
      </c>
      <c r="W107" s="228">
        <f t="shared" si="78"/>
        <v>16916.158783405856</v>
      </c>
      <c r="X107" s="228">
        <f t="shared" si="78"/>
        <v>17082.462664132185</v>
      </c>
      <c r="Y107" s="228">
        <f t="shared" si="78"/>
        <v>17250.16738167603</v>
      </c>
      <c r="Z107" s="228">
        <f t="shared" si="78"/>
        <v>17419.401466424519</v>
      </c>
      <c r="AA107" s="228">
        <f t="shared" si="78"/>
        <v>17590.237310520199</v>
      </c>
      <c r="AB107" s="228">
        <f t="shared" si="78"/>
        <v>17762.719316659295</v>
      </c>
      <c r="AC107" s="228">
        <f t="shared" si="78"/>
        <v>17936.877973271974</v>
      </c>
      <c r="AD107" s="228">
        <f t="shared" si="78"/>
        <v>18112.736892901277</v>
      </c>
      <c r="AE107" s="228">
        <f t="shared" si="78"/>
        <v>18290.316332189115</v>
      </c>
      <c r="AF107" s="228">
        <f t="shared" si="78"/>
        <v>18469.634952673608</v>
      </c>
      <c r="AG107" s="228">
        <f t="shared" si="78"/>
        <v>18650.71070199996</v>
      </c>
      <c r="AH107" s="228">
        <f t="shared" si="78"/>
        <v>18833.561255346114</v>
      </c>
      <c r="AI107" s="228">
        <f t="shared" si="78"/>
        <v>19018.204236963757</v>
      </c>
      <c r="AJ107" s="228">
        <f t="shared" si="78"/>
        <v>19204.657331785231</v>
      </c>
      <c r="AK107" s="228">
        <f t="shared" si="78"/>
        <v>19392.938342071498</v>
      </c>
      <c r="AL107" s="228">
        <f t="shared" si="78"/>
        <v>19583.065216588933</v>
      </c>
      <c r="AM107" s="228">
        <f t="shared" si="78"/>
        <v>19775.056066058951</v>
      </c>
      <c r="AN107" s="228">
        <f t="shared" si="78"/>
        <v>19968.929171752436</v>
      </c>
      <c r="AO107" s="228">
        <f t="shared" si="78"/>
        <v>20164.702990665086</v>
      </c>
      <c r="AP107" s="228">
        <f t="shared" si="78"/>
        <v>20362.396158991894</v>
      </c>
      <c r="AQ107" s="228">
        <f t="shared" si="78"/>
        <v>20562.027494759801</v>
      </c>
      <c r="AR107" s="228">
        <f t="shared" si="78"/>
        <v>20763.616000048303</v>
      </c>
      <c r="AS107" s="228">
        <f t="shared" si="78"/>
        <v>20967.180863012833</v>
      </c>
      <c r="AT107" s="228">
        <f t="shared" si="78"/>
        <v>21172.741459818517</v>
      </c>
      <c r="AU107" s="228">
        <f t="shared" si="78"/>
        <v>21380.317356538144</v>
      </c>
      <c r="AV107" s="228">
        <f t="shared" si="78"/>
        <v>21589.928311041382</v>
      </c>
      <c r="AW107" s="228">
        <f t="shared" si="78"/>
        <v>21801.594274888805</v>
      </c>
      <c r="AX107" s="228">
        <f t="shared" si="78"/>
        <v>22015.335395237689</v>
      </c>
      <c r="AY107" s="228">
        <f t="shared" si="78"/>
        <v>22231.172016763059</v>
      </c>
      <c r="AZ107" s="228">
        <f t="shared" si="78"/>
        <v>22449.124683595775</v>
      </c>
      <c r="BA107" s="228">
        <f t="shared" si="78"/>
        <v>22669.214141278939</v>
      </c>
      <c r="BB107" s="228">
        <f t="shared" si="78"/>
        <v>22891.461338742894</v>
      </c>
      <c r="BC107" s="228">
        <f t="shared" si="78"/>
        <v>23115.887430299408</v>
      </c>
      <c r="BD107" s="228">
        <f t="shared" si="78"/>
        <v>23342.513777655389</v>
      </c>
      <c r="BE107" s="228">
        <f t="shared" si="78"/>
        <v>23571.361951946186</v>
      </c>
      <c r="BF107" s="228">
        <f t="shared" si="78"/>
        <v>23802.453735788829</v>
      </c>
      <c r="BG107" s="228">
        <f t="shared" si="78"/>
        <v>24035.811125355398</v>
      </c>
      <c r="BH107" s="228">
        <f t="shared" si="78"/>
        <v>24271.456332466732</v>
      </c>
      <c r="BI107" s="228">
        <f t="shared" si="78"/>
        <v>24509.411786706598</v>
      </c>
      <c r="BJ107" s="228">
        <f t="shared" si="78"/>
        <v>24749.700137556672</v>
      </c>
      <c r="BK107" s="228">
        <f t="shared" si="78"/>
        <v>24992.344256552322</v>
      </c>
      <c r="BL107" s="228">
        <f t="shared" si="78"/>
        <v>25237.367239459702</v>
      </c>
      <c r="BM107" s="228">
        <f t="shared" si="78"/>
        <v>25484.792408474015</v>
      </c>
      <c r="BN107" s="228">
        <f t="shared" si="78"/>
        <v>25734.643314439447</v>
      </c>
      <c r="BO107" s="228">
        <f t="shared" si="78"/>
        <v>25986.943739090813</v>
      </c>
      <c r="BP107" s="228">
        <f t="shared" si="78"/>
        <v>26241.717697317195</v>
      </c>
      <c r="BQ107" s="228">
        <f t="shared" si="78"/>
        <v>26498.989439447752</v>
      </c>
    </row>
    <row r="108" spans="5:69" ht="16" customHeight="1">
      <c r="E108" s="331"/>
      <c r="F108" s="328"/>
      <c r="G108" s="324"/>
      <c r="H108" s="325"/>
      <c r="I108" s="226" t="s">
        <v>448</v>
      </c>
      <c r="J108" s="228">
        <f>J9*J98</f>
        <v>10362.694300518133</v>
      </c>
      <c r="K108" s="228">
        <f>K9*K98</f>
        <v>10464.289342680075</v>
      </c>
      <c r="L108" s="228">
        <f t="shared" ref="L108:BQ108" si="79">L9*L98</f>
        <v>10566.880414667135</v>
      </c>
      <c r="M108" s="228">
        <f t="shared" si="79"/>
        <v>10670.477281477597</v>
      </c>
      <c r="N108" s="228">
        <f t="shared" si="79"/>
        <v>10775.089803845025</v>
      </c>
      <c r="O108" s="228">
        <f t="shared" si="79"/>
        <v>10880.727939176839</v>
      </c>
      <c r="P108" s="228">
        <f t="shared" si="79"/>
        <v>10987.401742502101</v>
      </c>
      <c r="Q108" s="228">
        <f t="shared" si="79"/>
        <v>11095.121367428594</v>
      </c>
      <c r="R108" s="228">
        <f t="shared" si="79"/>
        <v>11203.897067109267</v>
      </c>
      <c r="S108" s="228">
        <f t="shared" si="79"/>
        <v>11313.739195218179</v>
      </c>
      <c r="T108" s="228">
        <f t="shared" si="79"/>
        <v>11424.658206936008</v>
      </c>
      <c r="U108" s="228">
        <f t="shared" si="79"/>
        <v>11536.664659945183</v>
      </c>
      <c r="V108" s="228">
        <f t="shared" si="79"/>
        <v>11649.769215434842</v>
      </c>
      <c r="W108" s="228">
        <f t="shared" si="79"/>
        <v>11763.982639115573</v>
      </c>
      <c r="X108" s="228">
        <f t="shared" si="79"/>
        <v>11879.315802244157</v>
      </c>
      <c r="Y108" s="228">
        <f t="shared" si="79"/>
        <v>11995.779682658316</v>
      </c>
      <c r="Z108" s="228">
        <f t="shared" si="79"/>
        <v>12113.385365821632</v>
      </c>
      <c r="AA108" s="228">
        <f t="shared" si="79"/>
        <v>12232.144045878706</v>
      </c>
      <c r="AB108" s="228">
        <f t="shared" si="79"/>
        <v>12352.067026720655</v>
      </c>
      <c r="AC108" s="228">
        <f t="shared" si="79"/>
        <v>12473.165723061054</v>
      </c>
      <c r="AD108" s="228">
        <f t="shared" si="79"/>
        <v>12595.451661522435</v>
      </c>
      <c r="AE108" s="228">
        <f t="shared" si="79"/>
        <v>12718.936481733441</v>
      </c>
      <c r="AF108" s="228">
        <f t="shared" si="79"/>
        <v>12843.631937436709</v>
      </c>
      <c r="AG108" s="228">
        <f t="shared" si="79"/>
        <v>12969.549897607654</v>
      </c>
      <c r="AH108" s="228">
        <f t="shared" si="79"/>
        <v>13096.702347584203</v>
      </c>
      <c r="AI108" s="228">
        <f t="shared" si="79"/>
        <v>13225.101390207576</v>
      </c>
      <c r="AJ108" s="228">
        <f t="shared" si="79"/>
        <v>13354.759246974316</v>
      </c>
      <c r="AK108" s="228">
        <f t="shared" si="79"/>
        <v>13485.688259199558</v>
      </c>
      <c r="AL108" s="228">
        <f t="shared" si="79"/>
        <v>13617.900889191706</v>
      </c>
      <c r="AM108" s="228">
        <f t="shared" si="79"/>
        <v>13751.409721438686</v>
      </c>
      <c r="AN108" s="228">
        <f t="shared" si="79"/>
        <v>13886.227463805732</v>
      </c>
      <c r="AO108" s="228">
        <f t="shared" si="79"/>
        <v>14022.366948745002</v>
      </c>
      <c r="AP108" s="228">
        <f t="shared" si="79"/>
        <v>14159.841134517013</v>
      </c>
      <c r="AQ108" s="228">
        <f t="shared" si="79"/>
        <v>14298.663106424041</v>
      </c>
      <c r="AR108" s="228">
        <f t="shared" si="79"/>
        <v>14438.846078055651</v>
      </c>
      <c r="AS108" s="228">
        <f t="shared" si="79"/>
        <v>14580.40339254639</v>
      </c>
      <c r="AT108" s="228">
        <f t="shared" si="79"/>
        <v>14723.348523845867</v>
      </c>
      <c r="AU108" s="228">
        <f t="shared" si="79"/>
        <v>14867.695078001221</v>
      </c>
      <c r="AV108" s="228">
        <f t="shared" si="79"/>
        <v>15013.456794452213</v>
      </c>
      <c r="AW108" s="228">
        <f t="shared" si="79"/>
        <v>15160.647547339002</v>
      </c>
      <c r="AX108" s="228">
        <f t="shared" si="79"/>
        <v>15309.281346822714</v>
      </c>
      <c r="AY108" s="228">
        <f t="shared" si="79"/>
        <v>15459.372340419015</v>
      </c>
      <c r="AZ108" s="228">
        <f t="shared" si="79"/>
        <v>15610.934814344695</v>
      </c>
      <c r="BA108" s="228">
        <f t="shared" si="79"/>
        <v>15763.983194877484</v>
      </c>
      <c r="BB108" s="228">
        <f t="shared" si="79"/>
        <v>15918.53204972923</v>
      </c>
      <c r="BC108" s="228">
        <f t="shared" si="79"/>
        <v>16074.596089432454</v>
      </c>
      <c r="BD108" s="228">
        <f t="shared" si="79"/>
        <v>16232.190168740617</v>
      </c>
      <c r="BE108" s="228">
        <f t="shared" si="79"/>
        <v>16391.329288041998</v>
      </c>
      <c r="BF108" s="228">
        <f t="shared" si="79"/>
        <v>16552.028594787513</v>
      </c>
      <c r="BG108" s="228">
        <f t="shared" si="79"/>
        <v>16714.303384932486</v>
      </c>
      <c r="BH108" s="228">
        <f t="shared" si="79"/>
        <v>16878.169104392604</v>
      </c>
      <c r="BI108" s="228">
        <f t="shared" si="79"/>
        <v>17043.641350514103</v>
      </c>
      <c r="BJ108" s="228">
        <f t="shared" si="79"/>
        <v>17210.735873558358</v>
      </c>
      <c r="BK108" s="228">
        <f t="shared" si="79"/>
        <v>17379.468578201086</v>
      </c>
      <c r="BL108" s="228">
        <f t="shared" si="79"/>
        <v>17549.855525046198</v>
      </c>
      <c r="BM108" s="228">
        <f t="shared" si="79"/>
        <v>17721.912932154493</v>
      </c>
      <c r="BN108" s="228">
        <f t="shared" si="79"/>
        <v>17895.657176587378</v>
      </c>
      <c r="BO108" s="228">
        <f t="shared" si="79"/>
        <v>18071.10479596569</v>
      </c>
      <c r="BP108" s="228">
        <f t="shared" si="79"/>
        <v>18248.272490043782</v>
      </c>
      <c r="BQ108" s="228">
        <f t="shared" si="79"/>
        <v>18427.177122299116</v>
      </c>
    </row>
    <row r="109" spans="5:69" ht="16" customHeight="1">
      <c r="E109" s="331"/>
      <c r="F109" s="328"/>
      <c r="G109" s="324"/>
      <c r="H109" s="325"/>
      <c r="I109" s="229" t="s">
        <v>449</v>
      </c>
      <c r="J109" s="204">
        <f>J107-J108</f>
        <v>-2839.3782383419684</v>
      </c>
      <c r="K109" s="204">
        <f>K107-K108</f>
        <v>894.44275119374106</v>
      </c>
      <c r="L109" s="204">
        <f t="shared" ref="L109:BQ109" si="80">L107-L108</f>
        <v>2784.0408133181136</v>
      </c>
      <c r="M109" s="204">
        <f t="shared" si="80"/>
        <v>3751.7498388677632</v>
      </c>
      <c r="N109" s="204">
        <f t="shared" si="80"/>
        <v>4258.7389539191408</v>
      </c>
      <c r="O109" s="204">
        <f t="shared" si="80"/>
        <v>4535.594923547631</v>
      </c>
      <c r="P109" s="204">
        <f t="shared" si="80"/>
        <v>4697.6133539166603</v>
      </c>
      <c r="Q109" s="204">
        <f t="shared" si="80"/>
        <v>4802.4442935339448</v>
      </c>
      <c r="R109" s="204">
        <f t="shared" si="80"/>
        <v>4878.9150340933302</v>
      </c>
      <c r="S109" s="204">
        <f t="shared" si="80"/>
        <v>4941.4415111115213</v>
      </c>
      <c r="T109" s="204">
        <f t="shared" si="80"/>
        <v>4997.2340044643825</v>
      </c>
      <c r="U109" s="204">
        <f t="shared" si="80"/>
        <v>5049.8999888752169</v>
      </c>
      <c r="V109" s="204">
        <f t="shared" si="80"/>
        <v>5101.2455593810537</v>
      </c>
      <c r="W109" s="204">
        <f t="shared" si="80"/>
        <v>5152.1761442902825</v>
      </c>
      <c r="X109" s="204">
        <f t="shared" si="80"/>
        <v>5203.1468618880281</v>
      </c>
      <c r="Y109" s="204">
        <f t="shared" si="80"/>
        <v>5254.3876990177141</v>
      </c>
      <c r="Z109" s="204">
        <f t="shared" si="80"/>
        <v>5306.0161006028866</v>
      </c>
      <c r="AA109" s="204">
        <f t="shared" si="80"/>
        <v>5358.0932646414931</v>
      </c>
      <c r="AB109" s="204">
        <f t="shared" si="80"/>
        <v>5410.65228993864</v>
      </c>
      <c r="AC109" s="204">
        <f t="shared" si="80"/>
        <v>5463.7122502109196</v>
      </c>
      <c r="AD109" s="204">
        <f t="shared" si="80"/>
        <v>5517.2852313788426</v>
      </c>
      <c r="AE109" s="204">
        <f t="shared" si="80"/>
        <v>5571.3798504556744</v>
      </c>
      <c r="AF109" s="204">
        <f t="shared" si="80"/>
        <v>5626.0030152369</v>
      </c>
      <c r="AG109" s="204">
        <f t="shared" si="80"/>
        <v>5681.1608043923061</v>
      </c>
      <c r="AH109" s="204">
        <f t="shared" si="80"/>
        <v>5736.8589077619108</v>
      </c>
      <c r="AI109" s="204">
        <f t="shared" si="80"/>
        <v>5793.102846756181</v>
      </c>
      <c r="AJ109" s="204">
        <f t="shared" si="80"/>
        <v>5849.898084810915</v>
      </c>
      <c r="AK109" s="204">
        <f t="shared" si="80"/>
        <v>5907.2500828719403</v>
      </c>
      <c r="AL109" s="204">
        <f t="shared" si="80"/>
        <v>5965.1643273972277</v>
      </c>
      <c r="AM109" s="204">
        <f t="shared" si="80"/>
        <v>6023.6463446202652</v>
      </c>
      <c r="AN109" s="204">
        <f t="shared" si="80"/>
        <v>6082.7017079467041</v>
      </c>
      <c r="AO109" s="204">
        <f t="shared" si="80"/>
        <v>6142.3360419200835</v>
      </c>
      <c r="AP109" s="204">
        <f t="shared" si="80"/>
        <v>6202.5550244748811</v>
      </c>
      <c r="AQ109" s="204">
        <f t="shared" si="80"/>
        <v>6263.3643883357599</v>
      </c>
      <c r="AR109" s="204">
        <f t="shared" si="80"/>
        <v>6324.7699219926526</v>
      </c>
      <c r="AS109" s="204">
        <f t="shared" si="80"/>
        <v>6386.7774704664425</v>
      </c>
      <c r="AT109" s="204">
        <f t="shared" si="80"/>
        <v>6449.3929359726499</v>
      </c>
      <c r="AU109" s="204">
        <f t="shared" si="80"/>
        <v>6512.6222785369227</v>
      </c>
      <c r="AV109" s="204">
        <f t="shared" si="80"/>
        <v>6576.4715165891685</v>
      </c>
      <c r="AW109" s="204">
        <f t="shared" si="80"/>
        <v>6640.9467275498027</v>
      </c>
      <c r="AX109" s="204">
        <f t="shared" si="80"/>
        <v>6706.0540484149751</v>
      </c>
      <c r="AY109" s="204">
        <f t="shared" si="80"/>
        <v>6771.7996763440442</v>
      </c>
      <c r="AZ109" s="204">
        <f t="shared" si="80"/>
        <v>6838.1898692510804</v>
      </c>
      <c r="BA109" s="204">
        <f t="shared" si="80"/>
        <v>6905.2309464014543</v>
      </c>
      <c r="BB109" s="204">
        <f t="shared" si="80"/>
        <v>6972.9292890136639</v>
      </c>
      <c r="BC109" s="204">
        <f t="shared" si="80"/>
        <v>7041.2913408669538</v>
      </c>
      <c r="BD109" s="204">
        <f t="shared" si="80"/>
        <v>7110.3236089147722</v>
      </c>
      <c r="BE109" s="204">
        <f t="shared" si="80"/>
        <v>7180.0326639041887</v>
      </c>
      <c r="BF109" s="204">
        <f t="shared" si="80"/>
        <v>7250.4251410013167</v>
      </c>
      <c r="BG109" s="204">
        <f t="shared" si="80"/>
        <v>7321.5077404229123</v>
      </c>
      <c r="BH109" s="204">
        <f t="shared" si="80"/>
        <v>7393.2872280741285</v>
      </c>
      <c r="BI109" s="204">
        <f t="shared" si="80"/>
        <v>7465.7704361924953</v>
      </c>
      <c r="BJ109" s="204">
        <f t="shared" si="80"/>
        <v>7538.964263998314</v>
      </c>
      <c r="BK109" s="204">
        <f t="shared" si="80"/>
        <v>7612.8756783512363</v>
      </c>
      <c r="BL109" s="204">
        <f t="shared" si="80"/>
        <v>7687.5117144135038</v>
      </c>
      <c r="BM109" s="204">
        <f t="shared" si="80"/>
        <v>7762.8794763195219</v>
      </c>
      <c r="BN109" s="204">
        <f t="shared" si="80"/>
        <v>7838.9861378520691</v>
      </c>
      <c r="BO109" s="204">
        <f t="shared" si="80"/>
        <v>7915.8389431251235</v>
      </c>
      <c r="BP109" s="204">
        <f t="shared" si="80"/>
        <v>7993.445207273413</v>
      </c>
      <c r="BQ109" s="204">
        <f t="shared" si="80"/>
        <v>8071.8123171486368</v>
      </c>
    </row>
    <row r="110" spans="5:69" ht="16" customHeight="1">
      <c r="E110" s="331"/>
      <c r="F110" s="328"/>
      <c r="G110" s="329" t="s">
        <v>51</v>
      </c>
      <c r="H110" s="323" t="s">
        <v>25</v>
      </c>
      <c r="I110" s="230" t="s">
        <v>318</v>
      </c>
      <c r="J110" s="216">
        <f>Variables!$E$27</f>
        <v>0.3</v>
      </c>
      <c r="K110" s="216">
        <f>Variables!$E$27</f>
        <v>0.3</v>
      </c>
      <c r="L110" s="216">
        <f>Variables!$E$27</f>
        <v>0.3</v>
      </c>
      <c r="M110" s="216">
        <f>Variables!$E$27</f>
        <v>0.3</v>
      </c>
      <c r="N110" s="216">
        <f>Variables!$E$27</f>
        <v>0.3</v>
      </c>
      <c r="O110" s="216">
        <f>Variables!$E$27</f>
        <v>0.3</v>
      </c>
      <c r="P110" s="216">
        <f>Variables!$E$27</f>
        <v>0.3</v>
      </c>
      <c r="Q110" s="216">
        <f>Variables!$E$27</f>
        <v>0.3</v>
      </c>
      <c r="R110" s="216">
        <f>Variables!$E$27</f>
        <v>0.3</v>
      </c>
      <c r="S110" s="216">
        <f>Variables!$E$27</f>
        <v>0.3</v>
      </c>
      <c r="T110" s="216">
        <f>Variables!$E$27</f>
        <v>0.3</v>
      </c>
      <c r="U110" s="216">
        <f>Variables!$E$27</f>
        <v>0.3</v>
      </c>
      <c r="V110" s="216">
        <f>Variables!$E$27</f>
        <v>0.3</v>
      </c>
      <c r="W110" s="216">
        <f>Variables!$E$27</f>
        <v>0.3</v>
      </c>
      <c r="X110" s="216">
        <f>Variables!$E$27</f>
        <v>0.3</v>
      </c>
      <c r="Y110" s="216">
        <f>Variables!$E$27</f>
        <v>0.3</v>
      </c>
      <c r="Z110" s="216">
        <f>Variables!$E$27</f>
        <v>0.3</v>
      </c>
      <c r="AA110" s="216">
        <f>Variables!$E$27</f>
        <v>0.3</v>
      </c>
      <c r="AB110" s="216">
        <f>Variables!$E$27</f>
        <v>0.3</v>
      </c>
      <c r="AC110" s="216">
        <f>Variables!$E$27</f>
        <v>0.3</v>
      </c>
      <c r="AD110" s="216">
        <f>Variables!$E$27</f>
        <v>0.3</v>
      </c>
      <c r="AE110" s="216">
        <f>Variables!$E$27</f>
        <v>0.3</v>
      </c>
      <c r="AF110" s="216">
        <f>Variables!$E$27</f>
        <v>0.3</v>
      </c>
      <c r="AG110" s="216">
        <f>Variables!$E$27</f>
        <v>0.3</v>
      </c>
      <c r="AH110" s="216">
        <f>Variables!$E$27</f>
        <v>0.3</v>
      </c>
      <c r="AI110" s="216">
        <f>Variables!$E$27</f>
        <v>0.3</v>
      </c>
      <c r="AJ110" s="216">
        <f>Variables!$E$27</f>
        <v>0.3</v>
      </c>
      <c r="AK110" s="216">
        <f>Variables!$E$27</f>
        <v>0.3</v>
      </c>
      <c r="AL110" s="216">
        <f>Variables!$E$27</f>
        <v>0.3</v>
      </c>
      <c r="AM110" s="216">
        <f>Variables!$E$27</f>
        <v>0.3</v>
      </c>
      <c r="AN110" s="216">
        <f>Variables!$E$27</f>
        <v>0.3</v>
      </c>
      <c r="AO110" s="216">
        <f>Variables!$E$27</f>
        <v>0.3</v>
      </c>
      <c r="AP110" s="216">
        <f>Variables!$E$27</f>
        <v>0.3</v>
      </c>
      <c r="AQ110" s="216">
        <f>Variables!$E$27</f>
        <v>0.3</v>
      </c>
      <c r="AR110" s="216">
        <f>Variables!$E$27</f>
        <v>0.3</v>
      </c>
      <c r="AS110" s="216">
        <f>Variables!$E$27</f>
        <v>0.3</v>
      </c>
      <c r="AT110" s="216">
        <f>Variables!$E$27</f>
        <v>0.3</v>
      </c>
      <c r="AU110" s="216">
        <f>Variables!$E$27</f>
        <v>0.3</v>
      </c>
      <c r="AV110" s="216">
        <f>Variables!$E$27</f>
        <v>0.3</v>
      </c>
      <c r="AW110" s="216">
        <f>Variables!$E$27</f>
        <v>0.3</v>
      </c>
      <c r="AX110" s="216">
        <f>Variables!$E$27</f>
        <v>0.3</v>
      </c>
      <c r="AY110" s="216">
        <f>Variables!$E$27</f>
        <v>0.3</v>
      </c>
      <c r="AZ110" s="216">
        <f>Variables!$E$27</f>
        <v>0.3</v>
      </c>
      <c r="BA110" s="216">
        <f>Variables!$E$27</f>
        <v>0.3</v>
      </c>
      <c r="BB110" s="216">
        <f>Variables!$E$27</f>
        <v>0.3</v>
      </c>
      <c r="BC110" s="216">
        <f>Variables!$E$27</f>
        <v>0.3</v>
      </c>
      <c r="BD110" s="216">
        <f>Variables!$E$27</f>
        <v>0.3</v>
      </c>
      <c r="BE110" s="216">
        <f>Variables!$E$27</f>
        <v>0.3</v>
      </c>
      <c r="BF110" s="216">
        <f>Variables!$E$27</f>
        <v>0.3</v>
      </c>
      <c r="BG110" s="216">
        <f>Variables!$E$27</f>
        <v>0.3</v>
      </c>
      <c r="BH110" s="216">
        <f>Variables!$E$27</f>
        <v>0.3</v>
      </c>
      <c r="BI110" s="216">
        <f>Variables!$E$27</f>
        <v>0.3</v>
      </c>
      <c r="BJ110" s="216">
        <f>Variables!$E$27</f>
        <v>0.3</v>
      </c>
      <c r="BK110" s="216">
        <f>Variables!$E$27</f>
        <v>0.3</v>
      </c>
      <c r="BL110" s="216">
        <f>Variables!$E$27</f>
        <v>0.3</v>
      </c>
      <c r="BM110" s="216">
        <f>Variables!$E$27</f>
        <v>0.3</v>
      </c>
      <c r="BN110" s="216">
        <f>Variables!$E$27</f>
        <v>0.3</v>
      </c>
      <c r="BO110" s="216">
        <f>Variables!$E$27</f>
        <v>0.3</v>
      </c>
      <c r="BP110" s="216">
        <f>Variables!$E$27</f>
        <v>0.3</v>
      </c>
      <c r="BQ110" s="216">
        <f>Variables!$E$27</f>
        <v>0.3</v>
      </c>
    </row>
    <row r="111" spans="5:69" ht="16" customHeight="1">
      <c r="E111" s="331"/>
      <c r="F111" s="328"/>
      <c r="G111" s="329"/>
      <c r="H111" s="323"/>
      <c r="I111" s="230" t="s">
        <v>321</v>
      </c>
      <c r="J111" s="200">
        <f>J95*J110</f>
        <v>9.7927461139896348</v>
      </c>
      <c r="K111" s="200">
        <f>K95*K110</f>
        <v>10.086528497409324</v>
      </c>
      <c r="L111" s="200">
        <f t="shared" ref="L111:BQ111" si="81">L95*L110</f>
        <v>10.389124352331605</v>
      </c>
      <c r="M111" s="200">
        <f t="shared" si="81"/>
        <v>10.700798082901551</v>
      </c>
      <c r="N111" s="200">
        <f t="shared" si="81"/>
        <v>11.0218220253886</v>
      </c>
      <c r="O111" s="200">
        <f t="shared" si="81"/>
        <v>11.352476686150256</v>
      </c>
      <c r="P111" s="200">
        <f t="shared" si="81"/>
        <v>11.693050986734763</v>
      </c>
      <c r="Q111" s="200">
        <f t="shared" si="81"/>
        <v>12.043842516336808</v>
      </c>
      <c r="R111" s="200">
        <f t="shared" si="81"/>
        <v>12.405157791826916</v>
      </c>
      <c r="S111" s="200">
        <f t="shared" si="81"/>
        <v>12.777312525581722</v>
      </c>
      <c r="T111" s="200">
        <f t="shared" si="81"/>
        <v>13.160631901349172</v>
      </c>
      <c r="U111" s="200">
        <f t="shared" si="81"/>
        <v>13.55545085838965</v>
      </c>
      <c r="V111" s="200">
        <f t="shared" si="81"/>
        <v>13.962114384141341</v>
      </c>
      <c r="W111" s="200">
        <f t="shared" si="81"/>
        <v>14.380977815665579</v>
      </c>
      <c r="X111" s="200">
        <f t="shared" si="81"/>
        <v>14.812407150135545</v>
      </c>
      <c r="Y111" s="200">
        <f t="shared" si="81"/>
        <v>15.256779364639613</v>
      </c>
      <c r="Z111" s="200">
        <f t="shared" si="81"/>
        <v>15.714482745578801</v>
      </c>
      <c r="AA111" s="200">
        <f t="shared" si="81"/>
        <v>16.185917227946167</v>
      </c>
      <c r="AB111" s="200">
        <f t="shared" si="81"/>
        <v>16.67149474478455</v>
      </c>
      <c r="AC111" s="200">
        <f t="shared" si="81"/>
        <v>17.171639587128087</v>
      </c>
      <c r="AD111" s="200">
        <f t="shared" si="81"/>
        <v>17.686788774741931</v>
      </c>
      <c r="AE111" s="200">
        <f t="shared" si="81"/>
        <v>18.217392437984188</v>
      </c>
      <c r="AF111" s="200">
        <f t="shared" si="81"/>
        <v>18.763914211123716</v>
      </c>
      <c r="AG111" s="200">
        <f t="shared" si="81"/>
        <v>19.326831637457424</v>
      </c>
      <c r="AH111" s="200">
        <f t="shared" si="81"/>
        <v>19.906636586581151</v>
      </c>
      <c r="AI111" s="200">
        <f t="shared" si="81"/>
        <v>20.503835684178583</v>
      </c>
      <c r="AJ111" s="200">
        <f t="shared" si="81"/>
        <v>21.118950754703942</v>
      </c>
      <c r="AK111" s="200">
        <f t="shared" si="81"/>
        <v>21.752519277345062</v>
      </c>
      <c r="AL111" s="200">
        <f t="shared" si="81"/>
        <v>22.405094855665414</v>
      </c>
      <c r="AM111" s="200">
        <f t="shared" si="81"/>
        <v>23.077247701335377</v>
      </c>
      <c r="AN111" s="200">
        <f t="shared" si="81"/>
        <v>23.769565132375437</v>
      </c>
      <c r="AO111" s="200">
        <f t="shared" si="81"/>
        <v>24.482652086346704</v>
      </c>
      <c r="AP111" s="200">
        <f t="shared" si="81"/>
        <v>25.217131648937102</v>
      </c>
      <c r="AQ111" s="200">
        <f t="shared" si="81"/>
        <v>25.97364559840522</v>
      </c>
      <c r="AR111" s="200">
        <f t="shared" si="81"/>
        <v>26.752854966357376</v>
      </c>
      <c r="AS111" s="200">
        <f t="shared" si="81"/>
        <v>27.555440615348093</v>
      </c>
      <c r="AT111" s="200">
        <f t="shared" si="81"/>
        <v>28.382103833808543</v>
      </c>
      <c r="AU111" s="200">
        <f t="shared" si="81"/>
        <v>29.233566948822798</v>
      </c>
      <c r="AV111" s="200">
        <f t="shared" si="81"/>
        <v>30.110573957287478</v>
      </c>
      <c r="AW111" s="200">
        <f t="shared" si="81"/>
        <v>31.013891176006105</v>
      </c>
      <c r="AX111" s="200">
        <f t="shared" si="81"/>
        <v>31.944307911286288</v>
      </c>
      <c r="AY111" s="200">
        <f t="shared" si="81"/>
        <v>32.902637148624876</v>
      </c>
      <c r="AZ111" s="200">
        <f t="shared" si="81"/>
        <v>33.889716263083628</v>
      </c>
      <c r="BA111" s="200">
        <f t="shared" si="81"/>
        <v>34.906407750976136</v>
      </c>
      <c r="BB111" s="200">
        <f t="shared" si="81"/>
        <v>35.953599983505427</v>
      </c>
      <c r="BC111" s="200">
        <f t="shared" si="81"/>
        <v>37.032207983010593</v>
      </c>
      <c r="BD111" s="200">
        <f t="shared" si="81"/>
        <v>38.14317422250091</v>
      </c>
      <c r="BE111" s="200">
        <f t="shared" si="81"/>
        <v>39.287469449175937</v>
      </c>
      <c r="BF111" s="200">
        <f t="shared" si="81"/>
        <v>40.466093532651222</v>
      </c>
      <c r="BG111" s="200">
        <f t="shared" si="81"/>
        <v>41.680076338630762</v>
      </c>
      <c r="BH111" s="200">
        <f t="shared" si="81"/>
        <v>42.930478628789686</v>
      </c>
      <c r="BI111" s="200">
        <f t="shared" si="81"/>
        <v>44.218392987653381</v>
      </c>
      <c r="BJ111" s="200">
        <f t="shared" si="81"/>
        <v>45.544944777282971</v>
      </c>
      <c r="BK111" s="200">
        <f t="shared" si="81"/>
        <v>46.911293120601464</v>
      </c>
      <c r="BL111" s="200">
        <f t="shared" si="81"/>
        <v>48.318631914219509</v>
      </c>
      <c r="BM111" s="200">
        <f t="shared" si="81"/>
        <v>49.768190871646105</v>
      </c>
      <c r="BN111" s="200">
        <f t="shared" si="81"/>
        <v>51.261236597795488</v>
      </c>
      <c r="BO111" s="200">
        <f t="shared" si="81"/>
        <v>52.799073695729362</v>
      </c>
      <c r="BP111" s="200">
        <f t="shared" si="81"/>
        <v>54.383045906601239</v>
      </c>
      <c r="BQ111" s="200">
        <f t="shared" si="81"/>
        <v>56.014537283799278</v>
      </c>
    </row>
    <row r="112" spans="5:69" ht="16" customHeight="1">
      <c r="E112" s="331"/>
      <c r="F112" s="328"/>
      <c r="G112" s="329"/>
      <c r="H112" s="323"/>
      <c r="I112" s="230" t="s">
        <v>323</v>
      </c>
      <c r="J112" s="200">
        <f>J111/J274</f>
        <v>2.3316062176165797</v>
      </c>
      <c r="K112" s="200">
        <f>K111/K274</f>
        <v>2.3544651021030165</v>
      </c>
      <c r="L112" s="200">
        <f t="shared" ref="L112:BQ112" si="82">L111/L274</f>
        <v>2.377548093300105</v>
      </c>
      <c r="M112" s="200">
        <f t="shared" si="82"/>
        <v>2.4008573883324589</v>
      </c>
      <c r="N112" s="200">
        <f t="shared" si="82"/>
        <v>2.4243952058651304</v>
      </c>
      <c r="O112" s="200">
        <f t="shared" si="82"/>
        <v>2.4481637863147885</v>
      </c>
      <c r="P112" s="200">
        <f t="shared" si="82"/>
        <v>2.4721653920629723</v>
      </c>
      <c r="Q112" s="200">
        <f t="shared" si="82"/>
        <v>2.496402307671433</v>
      </c>
      <c r="R112" s="200">
        <f t="shared" si="82"/>
        <v>2.5208768400995853</v>
      </c>
      <c r="S112" s="200">
        <f t="shared" si="82"/>
        <v>2.5455913189240906</v>
      </c>
      <c r="T112" s="200">
        <f t="shared" si="82"/>
        <v>2.5705480965606009</v>
      </c>
      <c r="U112" s="200">
        <f t="shared" si="82"/>
        <v>2.5957495484876656</v>
      </c>
      <c r="V112" s="200">
        <f t="shared" si="82"/>
        <v>2.6211980734728395</v>
      </c>
      <c r="W112" s="200">
        <f t="shared" si="82"/>
        <v>2.6468960938010038</v>
      </c>
      <c r="X112" s="200">
        <f t="shared" si="82"/>
        <v>2.6728460555049351</v>
      </c>
      <c r="Y112" s="200">
        <f t="shared" si="82"/>
        <v>2.6990504285981207</v>
      </c>
      <c r="Z112" s="200">
        <f t="shared" si="82"/>
        <v>2.7255117073098667</v>
      </c>
      <c r="AA112" s="200">
        <f t="shared" si="82"/>
        <v>2.7522324103227085</v>
      </c>
      <c r="AB112" s="200">
        <f t="shared" si="82"/>
        <v>2.7792150810121465</v>
      </c>
      <c r="AC112" s="200">
        <f t="shared" si="82"/>
        <v>2.8064622876887366</v>
      </c>
      <c r="AD112" s="200">
        <f t="shared" si="82"/>
        <v>2.8339766238425481</v>
      </c>
      <c r="AE112" s="200">
        <f t="shared" si="82"/>
        <v>2.8617607083900238</v>
      </c>
      <c r="AF112" s="200">
        <f t="shared" si="82"/>
        <v>2.8898171859232593</v>
      </c>
      <c r="AG112" s="200">
        <f t="shared" si="82"/>
        <v>2.9181487269617219</v>
      </c>
      <c r="AH112" s="200">
        <f t="shared" si="82"/>
        <v>2.9467580282064456</v>
      </c>
      <c r="AI112" s="200">
        <f t="shared" si="82"/>
        <v>2.9756478127967041</v>
      </c>
      <c r="AJ112" s="200">
        <f t="shared" si="82"/>
        <v>3.004820830569221</v>
      </c>
      <c r="AK112" s="200">
        <f t="shared" si="82"/>
        <v>3.0342798583198998</v>
      </c>
      <c r="AL112" s="200">
        <f t="shared" si="82"/>
        <v>3.064027700068134</v>
      </c>
      <c r="AM112" s="200">
        <f t="shared" si="82"/>
        <v>3.094067187323704</v>
      </c>
      <c r="AN112" s="200">
        <f t="shared" si="82"/>
        <v>3.1244011793562891</v>
      </c>
      <c r="AO112" s="200">
        <f t="shared" si="82"/>
        <v>3.1550325634676257</v>
      </c>
      <c r="AP112" s="200">
        <f t="shared" si="82"/>
        <v>3.185964255266327</v>
      </c>
      <c r="AQ112" s="200">
        <f t="shared" si="82"/>
        <v>3.217199198945409</v>
      </c>
      <c r="AR112" s="200">
        <f t="shared" si="82"/>
        <v>3.248740367562521</v>
      </c>
      <c r="AS112" s="200">
        <f t="shared" si="82"/>
        <v>3.2805907633229374</v>
      </c>
      <c r="AT112" s="200">
        <f t="shared" si="82"/>
        <v>3.31275341786532</v>
      </c>
      <c r="AU112" s="200">
        <f t="shared" si="82"/>
        <v>3.3452313925502741</v>
      </c>
      <c r="AV112" s="200">
        <f t="shared" si="82"/>
        <v>3.378027778751747</v>
      </c>
      <c r="AW112" s="200">
        <f t="shared" si="82"/>
        <v>3.411145698151274</v>
      </c>
      <c r="AX112" s="200">
        <f t="shared" si="82"/>
        <v>3.4445883030351103</v>
      </c>
      <c r="AY112" s="200">
        <f t="shared" si="82"/>
        <v>3.4783587765942778</v>
      </c>
      <c r="AZ112" s="200">
        <f t="shared" si="82"/>
        <v>3.5124603332275561</v>
      </c>
      <c r="BA112" s="200">
        <f t="shared" si="82"/>
        <v>3.5468962188474333</v>
      </c>
      <c r="BB112" s="200">
        <f t="shared" si="82"/>
        <v>3.5816697111890754</v>
      </c>
      <c r="BC112" s="200">
        <f t="shared" si="82"/>
        <v>3.6167841201223023</v>
      </c>
      <c r="BD112" s="200">
        <f t="shared" si="82"/>
        <v>3.6522427879666384</v>
      </c>
      <c r="BE112" s="200">
        <f t="shared" si="82"/>
        <v>3.6880490898094487</v>
      </c>
      <c r="BF112" s="200">
        <f t="shared" si="82"/>
        <v>3.7242064338271894</v>
      </c>
      <c r="BG112" s="200">
        <f t="shared" si="82"/>
        <v>3.7607182616098092</v>
      </c>
      <c r="BH112" s="200">
        <f t="shared" si="82"/>
        <v>3.7975880484883366</v>
      </c>
      <c r="BI112" s="200">
        <f t="shared" si="82"/>
        <v>3.834819303865673</v>
      </c>
      <c r="BJ112" s="200">
        <f t="shared" si="82"/>
        <v>3.8724155715506301</v>
      </c>
      <c r="BK112" s="200">
        <f t="shared" si="82"/>
        <v>3.9103804300952443</v>
      </c>
      <c r="BL112" s="200">
        <f t="shared" si="82"/>
        <v>3.9487174931353937</v>
      </c>
      <c r="BM112" s="200">
        <f t="shared" si="82"/>
        <v>3.987430409734761</v>
      </c>
      <c r="BN112" s="200">
        <f t="shared" si="82"/>
        <v>4.0265228647321605</v>
      </c>
      <c r="BO112" s="200">
        <f t="shared" si="82"/>
        <v>4.0659985790922804</v>
      </c>
      <c r="BP112" s="200">
        <f t="shared" si="82"/>
        <v>4.1058613102598516</v>
      </c>
      <c r="BQ112" s="200">
        <f t="shared" si="82"/>
        <v>4.1461148525173011</v>
      </c>
    </row>
    <row r="113" spans="5:69" ht="16" customHeight="1">
      <c r="E113" s="331"/>
      <c r="F113" s="328"/>
      <c r="G113" s="329"/>
      <c r="H113" s="323"/>
      <c r="I113" s="230" t="s">
        <v>65</v>
      </c>
      <c r="J113" s="203">
        <f>Variables!$E$9</f>
        <v>9</v>
      </c>
      <c r="K113" s="203">
        <f>Variables!$E$9</f>
        <v>9</v>
      </c>
      <c r="L113" s="203">
        <f>Variables!$E$9</f>
        <v>9</v>
      </c>
      <c r="M113" s="203">
        <f>Variables!$E$9</f>
        <v>9</v>
      </c>
      <c r="N113" s="203">
        <f>Variables!$E$9</f>
        <v>9</v>
      </c>
      <c r="O113" s="203">
        <f>Variables!$E$9</f>
        <v>9</v>
      </c>
      <c r="P113" s="203">
        <f>Variables!$E$9</f>
        <v>9</v>
      </c>
      <c r="Q113" s="203">
        <f>Variables!$E$9</f>
        <v>9</v>
      </c>
      <c r="R113" s="203">
        <f>Variables!$E$9</f>
        <v>9</v>
      </c>
      <c r="S113" s="203">
        <f>Variables!$E$9</f>
        <v>9</v>
      </c>
      <c r="T113" s="203">
        <f>Variables!$E$9</f>
        <v>9</v>
      </c>
      <c r="U113" s="203">
        <f>Variables!$E$9</f>
        <v>9</v>
      </c>
      <c r="V113" s="203">
        <f>Variables!$E$9</f>
        <v>9</v>
      </c>
      <c r="W113" s="203">
        <f>Variables!$E$9</f>
        <v>9</v>
      </c>
      <c r="X113" s="203">
        <f>Variables!$E$9</f>
        <v>9</v>
      </c>
      <c r="Y113" s="203">
        <f>Variables!$E$9</f>
        <v>9</v>
      </c>
      <c r="Z113" s="203">
        <f>Variables!$E$9</f>
        <v>9</v>
      </c>
      <c r="AA113" s="203">
        <f>Variables!$E$9</f>
        <v>9</v>
      </c>
      <c r="AB113" s="203">
        <f>Variables!$E$9</f>
        <v>9</v>
      </c>
      <c r="AC113" s="203">
        <f>Variables!$E$9</f>
        <v>9</v>
      </c>
      <c r="AD113" s="203">
        <f>Variables!$E$9</f>
        <v>9</v>
      </c>
      <c r="AE113" s="203">
        <f>Variables!$E$9</f>
        <v>9</v>
      </c>
      <c r="AF113" s="203">
        <f>Variables!$E$9</f>
        <v>9</v>
      </c>
      <c r="AG113" s="203">
        <f>Variables!$E$9</f>
        <v>9</v>
      </c>
      <c r="AH113" s="203">
        <f>Variables!$E$9</f>
        <v>9</v>
      </c>
      <c r="AI113" s="203">
        <f>Variables!$E$9</f>
        <v>9</v>
      </c>
      <c r="AJ113" s="203">
        <f>Variables!$E$9</f>
        <v>9</v>
      </c>
      <c r="AK113" s="203">
        <f>Variables!$E$9</f>
        <v>9</v>
      </c>
      <c r="AL113" s="203">
        <f>Variables!$E$9</f>
        <v>9</v>
      </c>
      <c r="AM113" s="203">
        <f>Variables!$E$9</f>
        <v>9</v>
      </c>
      <c r="AN113" s="203">
        <f>Variables!$E$9</f>
        <v>9</v>
      </c>
      <c r="AO113" s="203">
        <f>Variables!$E$9</f>
        <v>9</v>
      </c>
      <c r="AP113" s="203">
        <f>Variables!$E$9</f>
        <v>9</v>
      </c>
      <c r="AQ113" s="203">
        <f>Variables!$E$9</f>
        <v>9</v>
      </c>
      <c r="AR113" s="203">
        <f>Variables!$E$9</f>
        <v>9</v>
      </c>
      <c r="AS113" s="203">
        <f>Variables!$E$9</f>
        <v>9</v>
      </c>
      <c r="AT113" s="203">
        <f>Variables!$E$9</f>
        <v>9</v>
      </c>
      <c r="AU113" s="203">
        <f>Variables!$E$9</f>
        <v>9</v>
      </c>
      <c r="AV113" s="203">
        <f>Variables!$E$9</f>
        <v>9</v>
      </c>
      <c r="AW113" s="203">
        <f>Variables!$E$9</f>
        <v>9</v>
      </c>
      <c r="AX113" s="203">
        <f>Variables!$E$9</f>
        <v>9</v>
      </c>
      <c r="AY113" s="203">
        <f>Variables!$E$9</f>
        <v>9</v>
      </c>
      <c r="AZ113" s="203">
        <f>Variables!$E$9</f>
        <v>9</v>
      </c>
      <c r="BA113" s="203">
        <f>Variables!$E$9</f>
        <v>9</v>
      </c>
      <c r="BB113" s="203">
        <f>Variables!$E$9</f>
        <v>9</v>
      </c>
      <c r="BC113" s="203">
        <f>Variables!$E$9</f>
        <v>9</v>
      </c>
      <c r="BD113" s="203">
        <f>Variables!$E$9</f>
        <v>9</v>
      </c>
      <c r="BE113" s="203">
        <f>Variables!$E$9</f>
        <v>9</v>
      </c>
      <c r="BF113" s="203">
        <f>Variables!$E$9</f>
        <v>9</v>
      </c>
      <c r="BG113" s="203">
        <f>Variables!$E$9</f>
        <v>9</v>
      </c>
      <c r="BH113" s="203">
        <f>Variables!$E$9</f>
        <v>9</v>
      </c>
      <c r="BI113" s="203">
        <f>Variables!$E$9</f>
        <v>9</v>
      </c>
      <c r="BJ113" s="203">
        <f>Variables!$E$9</f>
        <v>9</v>
      </c>
      <c r="BK113" s="203">
        <f>Variables!$E$9</f>
        <v>9</v>
      </c>
      <c r="BL113" s="203">
        <f>Variables!$E$9</f>
        <v>9</v>
      </c>
      <c r="BM113" s="203">
        <f>Variables!$E$9</f>
        <v>9</v>
      </c>
      <c r="BN113" s="203">
        <f>Variables!$E$9</f>
        <v>9</v>
      </c>
      <c r="BO113" s="203">
        <f>Variables!$E$9</f>
        <v>9</v>
      </c>
      <c r="BP113" s="203">
        <f>Variables!$E$9</f>
        <v>9</v>
      </c>
      <c r="BQ113" s="203">
        <f>Variables!$E$9</f>
        <v>9</v>
      </c>
    </row>
    <row r="114" spans="5:69" ht="16" customHeight="1">
      <c r="E114" s="331"/>
      <c r="F114" s="328"/>
      <c r="G114" s="329"/>
      <c r="H114" s="323"/>
      <c r="I114" s="230" t="s">
        <v>299</v>
      </c>
      <c r="J114" s="200">
        <v>0</v>
      </c>
      <c r="K114" s="200">
        <f t="shared" ref="K114:BQ114" si="83">J116*$B$6</f>
        <v>0.93264248704663189</v>
      </c>
      <c r="L114" s="200">
        <f t="shared" si="83"/>
        <v>1.4081072843645226</v>
      </c>
      <c r="M114" s="200">
        <f t="shared" si="83"/>
        <v>1.6550728795023035</v>
      </c>
      <c r="N114" s="200">
        <f t="shared" si="83"/>
        <v>1.7878793950841354</v>
      </c>
      <c r="O114" s="200">
        <f t="shared" si="83"/>
        <v>1.8636977798881202</v>
      </c>
      <c r="P114" s="200">
        <f t="shared" si="83"/>
        <v>1.9111144044699757</v>
      </c>
      <c r="Q114" s="200">
        <f t="shared" si="83"/>
        <v>1.9444233590601769</v>
      </c>
      <c r="R114" s="200">
        <f t="shared" si="83"/>
        <v>1.9707726025986618</v>
      </c>
      <c r="S114" s="200">
        <f t="shared" si="83"/>
        <v>1.993737037339165</v>
      </c>
      <c r="T114" s="200">
        <f t="shared" si="83"/>
        <v>2.0151050462392188</v>
      </c>
      <c r="U114" s="200">
        <f t="shared" si="83"/>
        <v>2.0357717617438498</v>
      </c>
      <c r="V114" s="200">
        <f t="shared" si="83"/>
        <v>2.0561857002669912</v>
      </c>
      <c r="W114" s="200">
        <f t="shared" si="83"/>
        <v>2.0765720795226312</v>
      </c>
      <c r="X114" s="200">
        <f t="shared" si="83"/>
        <v>2.0970444772817172</v>
      </c>
      <c r="Y114" s="200">
        <f t="shared" si="83"/>
        <v>2.1176606608428328</v>
      </c>
      <c r="Z114" s="200">
        <f t="shared" si="83"/>
        <v>2.1384505018606652</v>
      </c>
      <c r="AA114" s="200">
        <f t="shared" si="83"/>
        <v>2.1594299338542795</v>
      </c>
      <c r="AB114" s="200">
        <f t="shared" si="83"/>
        <v>2.1806079310562234</v>
      </c>
      <c r="AC114" s="200">
        <f t="shared" si="83"/>
        <v>2.2019899979329702</v>
      </c>
      <c r="AD114" s="200">
        <f t="shared" si="83"/>
        <v>2.2235799140419799</v>
      </c>
      <c r="AE114" s="200">
        <f t="shared" si="83"/>
        <v>2.2453806065580095</v>
      </c>
      <c r="AF114" s="200">
        <f t="shared" si="83"/>
        <v>2.2673945866350143</v>
      </c>
      <c r="AG114" s="200">
        <f t="shared" si="83"/>
        <v>2.289624167686811</v>
      </c>
      <c r="AH114" s="200">
        <f t="shared" si="83"/>
        <v>2.3120715746280944</v>
      </c>
      <c r="AI114" s="200">
        <f t="shared" si="83"/>
        <v>2.3347389985966256</v>
      </c>
      <c r="AJ114" s="200">
        <f t="shared" si="83"/>
        <v>2.3576286244169942</v>
      </c>
      <c r="AK114" s="200">
        <f t="shared" si="83"/>
        <v>2.3807426444361854</v>
      </c>
      <c r="AL114" s="200">
        <f t="shared" si="83"/>
        <v>2.4040832655460527</v>
      </c>
      <c r="AM114" s="200">
        <f t="shared" si="83"/>
        <v>2.4276527128002803</v>
      </c>
      <c r="AN114" s="200">
        <f t="shared" si="83"/>
        <v>2.451453231329622</v>
      </c>
      <c r="AO114" s="200">
        <f t="shared" si="83"/>
        <v>2.4754870874073269</v>
      </c>
      <c r="AP114" s="200">
        <f t="shared" si="83"/>
        <v>2.4997565690907138</v>
      </c>
      <c r="AQ114" s="200">
        <f t="shared" si="83"/>
        <v>2.5242639866518881</v>
      </c>
      <c r="AR114" s="200">
        <f t="shared" si="83"/>
        <v>2.5490116729041077</v>
      </c>
      <c r="AS114" s="200">
        <f t="shared" si="83"/>
        <v>2.5740019834770624</v>
      </c>
      <c r="AT114" s="200">
        <f t="shared" si="83"/>
        <v>2.599237297067706</v>
      </c>
      <c r="AU114" s="200">
        <f t="shared" si="83"/>
        <v>2.6247200156799813</v>
      </c>
      <c r="AV114" s="200">
        <f t="shared" si="83"/>
        <v>2.6504525648601001</v>
      </c>
      <c r="AW114" s="200">
        <f t="shared" si="83"/>
        <v>2.6764373939307489</v>
      </c>
      <c r="AX114" s="200">
        <f t="shared" si="83"/>
        <v>2.702676976225884</v>
      </c>
      <c r="AY114" s="200">
        <f t="shared" si="83"/>
        <v>2.7291738093269862</v>
      </c>
      <c r="AZ114" s="200">
        <f t="shared" si="83"/>
        <v>2.7559304153012043</v>
      </c>
      <c r="BA114" s="200">
        <f t="shared" si="83"/>
        <v>2.782949340941625</v>
      </c>
      <c r="BB114" s="200">
        <f t="shared" si="83"/>
        <v>2.8102331580097859</v>
      </c>
      <c r="BC114" s="200">
        <f t="shared" si="83"/>
        <v>2.8377844634805234</v>
      </c>
      <c r="BD114" s="200">
        <f t="shared" si="83"/>
        <v>2.8656058797891828</v>
      </c>
      <c r="BE114" s="200">
        <f t="shared" si="83"/>
        <v>2.8937000550812471</v>
      </c>
      <c r="BF114" s="200">
        <f t="shared" si="83"/>
        <v>2.922069663464403</v>
      </c>
      <c r="BG114" s="200">
        <f t="shared" si="83"/>
        <v>2.9507174052630774</v>
      </c>
      <c r="BH114" s="200">
        <f t="shared" si="83"/>
        <v>2.9796460072754627</v>
      </c>
      <c r="BI114" s="200">
        <f t="shared" si="83"/>
        <v>3.0088582230330658</v>
      </c>
      <c r="BJ114" s="200">
        <f t="shared" si="83"/>
        <v>3.0383568330628026</v>
      </c>
      <c r="BK114" s="200">
        <f t="shared" si="83"/>
        <v>3.0681446451516532</v>
      </c>
      <c r="BL114" s="200">
        <f t="shared" si="83"/>
        <v>3.098224494613925</v>
      </c>
      <c r="BM114" s="200">
        <f t="shared" si="83"/>
        <v>3.1285992445611202</v>
      </c>
      <c r="BN114" s="200">
        <f t="shared" si="83"/>
        <v>3.1592717861744646</v>
      </c>
      <c r="BO114" s="200">
        <f t="shared" si="83"/>
        <v>3.1902450389800965</v>
      </c>
      <c r="BP114" s="200">
        <f t="shared" si="83"/>
        <v>3.2215219511269604</v>
      </c>
      <c r="BQ114" s="200">
        <f t="shared" si="83"/>
        <v>3.2531054996674209</v>
      </c>
    </row>
    <row r="115" spans="5:69" ht="16" customHeight="1">
      <c r="E115" s="331"/>
      <c r="F115" s="328"/>
      <c r="G115" s="329"/>
      <c r="H115" s="323"/>
      <c r="I115" s="230" t="s">
        <v>301</v>
      </c>
      <c r="J115" s="200">
        <v>0</v>
      </c>
      <c r="K115" s="200">
        <f t="shared" ref="K115:BQ115" si="84">J116*$B$7</f>
        <v>0.23316062176165797</v>
      </c>
      <c r="L115" s="200">
        <f t="shared" si="84"/>
        <v>0.35202682109113065</v>
      </c>
      <c r="M115" s="200">
        <f t="shared" si="84"/>
        <v>0.41376821987557588</v>
      </c>
      <c r="N115" s="200">
        <f t="shared" si="84"/>
        <v>0.44696984877103385</v>
      </c>
      <c r="O115" s="200">
        <f t="shared" si="84"/>
        <v>0.46592444497203006</v>
      </c>
      <c r="P115" s="200">
        <f t="shared" si="84"/>
        <v>0.47777860111749393</v>
      </c>
      <c r="Q115" s="200">
        <f t="shared" si="84"/>
        <v>0.48610583976504423</v>
      </c>
      <c r="R115" s="200">
        <f t="shared" si="84"/>
        <v>0.49269315064966546</v>
      </c>
      <c r="S115" s="200">
        <f t="shared" si="84"/>
        <v>0.49843425933479124</v>
      </c>
      <c r="T115" s="200">
        <f t="shared" si="84"/>
        <v>0.50377626155980471</v>
      </c>
      <c r="U115" s="200">
        <f t="shared" si="84"/>
        <v>0.50894294043596244</v>
      </c>
      <c r="V115" s="200">
        <f t="shared" si="84"/>
        <v>0.5140464250667478</v>
      </c>
      <c r="W115" s="200">
        <f t="shared" si="84"/>
        <v>0.51914301988065781</v>
      </c>
      <c r="X115" s="200">
        <f t="shared" si="84"/>
        <v>0.52426111932042929</v>
      </c>
      <c r="Y115" s="200">
        <f t="shared" si="84"/>
        <v>0.52941516521070819</v>
      </c>
      <c r="Z115" s="200">
        <f t="shared" si="84"/>
        <v>0.5346126254651663</v>
      </c>
      <c r="AA115" s="200">
        <f t="shared" si="84"/>
        <v>0.53985748346356988</v>
      </c>
      <c r="AB115" s="200">
        <f t="shared" si="84"/>
        <v>0.54515198276405585</v>
      </c>
      <c r="AC115" s="200">
        <f t="shared" si="84"/>
        <v>0.55049749948324256</v>
      </c>
      <c r="AD115" s="200">
        <f t="shared" si="84"/>
        <v>0.55589497851049496</v>
      </c>
      <c r="AE115" s="200">
        <f t="shared" si="84"/>
        <v>0.56134515163950238</v>
      </c>
      <c r="AF115" s="200">
        <f t="shared" si="84"/>
        <v>0.56684864665875356</v>
      </c>
      <c r="AG115" s="200">
        <f t="shared" si="84"/>
        <v>0.57240604192170275</v>
      </c>
      <c r="AH115" s="200">
        <f t="shared" si="84"/>
        <v>0.57801789365702361</v>
      </c>
      <c r="AI115" s="200">
        <f t="shared" si="84"/>
        <v>0.5836847496491564</v>
      </c>
      <c r="AJ115" s="200">
        <f t="shared" si="84"/>
        <v>0.58940715610424854</v>
      </c>
      <c r="AK115" s="200">
        <f t="shared" si="84"/>
        <v>0.59518566110904636</v>
      </c>
      <c r="AL115" s="200">
        <f t="shared" si="84"/>
        <v>0.60102081638651317</v>
      </c>
      <c r="AM115" s="200">
        <f t="shared" si="84"/>
        <v>0.60691317820007007</v>
      </c>
      <c r="AN115" s="200">
        <f t="shared" si="84"/>
        <v>0.6128633078324055</v>
      </c>
      <c r="AO115" s="200">
        <f t="shared" si="84"/>
        <v>0.61887177185183173</v>
      </c>
      <c r="AP115" s="200">
        <f t="shared" si="84"/>
        <v>0.62493914227267844</v>
      </c>
      <c r="AQ115" s="200">
        <f t="shared" si="84"/>
        <v>0.63106599666297203</v>
      </c>
      <c r="AR115" s="200">
        <f t="shared" si="84"/>
        <v>0.63725291822602692</v>
      </c>
      <c r="AS115" s="200">
        <f t="shared" si="84"/>
        <v>0.64350049586926561</v>
      </c>
      <c r="AT115" s="200">
        <f t="shared" si="84"/>
        <v>0.6498093242669265</v>
      </c>
      <c r="AU115" s="200">
        <f t="shared" si="84"/>
        <v>0.65618000391999531</v>
      </c>
      <c r="AV115" s="200">
        <f t="shared" si="84"/>
        <v>0.66261314121502501</v>
      </c>
      <c r="AW115" s="200">
        <f t="shared" si="84"/>
        <v>0.66910934848268722</v>
      </c>
      <c r="AX115" s="200">
        <f t="shared" si="84"/>
        <v>0.675669244056471</v>
      </c>
      <c r="AY115" s="200">
        <f t="shared" si="84"/>
        <v>0.68229345233174654</v>
      </c>
      <c r="AZ115" s="200">
        <f t="shared" si="84"/>
        <v>0.68898260382530108</v>
      </c>
      <c r="BA115" s="200">
        <f t="shared" si="84"/>
        <v>0.69573733523540626</v>
      </c>
      <c r="BB115" s="200">
        <f t="shared" si="84"/>
        <v>0.70255828950244648</v>
      </c>
      <c r="BC115" s="200">
        <f t="shared" si="84"/>
        <v>0.70944611587013084</v>
      </c>
      <c r="BD115" s="200">
        <f t="shared" si="84"/>
        <v>0.7164014699472957</v>
      </c>
      <c r="BE115" s="200">
        <f t="shared" si="84"/>
        <v>0.72342501377031176</v>
      </c>
      <c r="BF115" s="200">
        <f t="shared" si="84"/>
        <v>0.73051741586610075</v>
      </c>
      <c r="BG115" s="200">
        <f t="shared" si="84"/>
        <v>0.73767935131576934</v>
      </c>
      <c r="BH115" s="200">
        <f t="shared" si="84"/>
        <v>0.74491150181886567</v>
      </c>
      <c r="BI115" s="200">
        <f t="shared" si="84"/>
        <v>0.75221455575826646</v>
      </c>
      <c r="BJ115" s="200">
        <f t="shared" si="84"/>
        <v>0.75958920826570064</v>
      </c>
      <c r="BK115" s="200">
        <f t="shared" si="84"/>
        <v>0.7670361612879133</v>
      </c>
      <c r="BL115" s="200">
        <f t="shared" si="84"/>
        <v>0.77455612365348125</v>
      </c>
      <c r="BM115" s="200">
        <f t="shared" si="84"/>
        <v>0.78214981114028004</v>
      </c>
      <c r="BN115" s="200">
        <f t="shared" si="84"/>
        <v>0.78981794654361615</v>
      </c>
      <c r="BO115" s="200">
        <f t="shared" si="84"/>
        <v>0.79756125974502412</v>
      </c>
      <c r="BP115" s="200">
        <f t="shared" si="84"/>
        <v>0.8053804877817401</v>
      </c>
      <c r="BQ115" s="200">
        <f t="shared" si="84"/>
        <v>0.81327637491685523</v>
      </c>
    </row>
    <row r="116" spans="5:69" ht="16" customHeight="1">
      <c r="E116" s="331"/>
      <c r="F116" s="328"/>
      <c r="G116" s="329"/>
      <c r="H116" s="323"/>
      <c r="I116" s="230" t="s">
        <v>325</v>
      </c>
      <c r="J116" s="200">
        <f>J112+J114+J115</f>
        <v>2.3316062176165797</v>
      </c>
      <c r="K116" s="200">
        <f>K112+K114+K115</f>
        <v>3.5202682109113064</v>
      </c>
      <c r="L116" s="200">
        <f t="shared" ref="L116:BQ116" si="85">L112+L114+L115</f>
        <v>4.1376821987557584</v>
      </c>
      <c r="M116" s="200">
        <f t="shared" si="85"/>
        <v>4.4696984877103381</v>
      </c>
      <c r="N116" s="200">
        <f t="shared" si="85"/>
        <v>4.6592444497203003</v>
      </c>
      <c r="O116" s="200">
        <f t="shared" si="85"/>
        <v>4.7777860111749391</v>
      </c>
      <c r="P116" s="200">
        <f t="shared" si="85"/>
        <v>4.8610583976504422</v>
      </c>
      <c r="Q116" s="200">
        <f t="shared" si="85"/>
        <v>4.9269315064966541</v>
      </c>
      <c r="R116" s="200">
        <f t="shared" si="85"/>
        <v>4.984342593347912</v>
      </c>
      <c r="S116" s="200">
        <f t="shared" si="85"/>
        <v>5.0377626155980471</v>
      </c>
      <c r="T116" s="200">
        <f t="shared" si="85"/>
        <v>5.089429404359624</v>
      </c>
      <c r="U116" s="200">
        <f t="shared" si="85"/>
        <v>5.1404642506674776</v>
      </c>
      <c r="V116" s="200">
        <f t="shared" si="85"/>
        <v>5.1914301988065779</v>
      </c>
      <c r="W116" s="200">
        <f t="shared" si="85"/>
        <v>5.2426111932042927</v>
      </c>
      <c r="X116" s="200">
        <f t="shared" si="85"/>
        <v>5.2941516521070815</v>
      </c>
      <c r="Y116" s="200">
        <f t="shared" si="85"/>
        <v>5.3461262546516624</v>
      </c>
      <c r="Z116" s="200">
        <f t="shared" si="85"/>
        <v>5.3985748346356983</v>
      </c>
      <c r="AA116" s="200">
        <f t="shared" si="85"/>
        <v>5.4515198276405581</v>
      </c>
      <c r="AB116" s="200">
        <f t="shared" si="85"/>
        <v>5.5049749948324251</v>
      </c>
      <c r="AC116" s="200">
        <f t="shared" si="85"/>
        <v>5.5589497851049492</v>
      </c>
      <c r="AD116" s="200">
        <f t="shared" si="85"/>
        <v>5.6134515163950232</v>
      </c>
      <c r="AE116" s="200">
        <f t="shared" si="85"/>
        <v>5.6684864665875354</v>
      </c>
      <c r="AF116" s="200">
        <f t="shared" si="85"/>
        <v>5.724060419217027</v>
      </c>
      <c r="AG116" s="200">
        <f t="shared" si="85"/>
        <v>5.7801789365702358</v>
      </c>
      <c r="AH116" s="200">
        <f t="shared" si="85"/>
        <v>5.836847496491564</v>
      </c>
      <c r="AI116" s="200">
        <f t="shared" si="85"/>
        <v>5.8940715610424856</v>
      </c>
      <c r="AJ116" s="200">
        <f t="shared" si="85"/>
        <v>5.9518566110904638</v>
      </c>
      <c r="AK116" s="200">
        <f t="shared" si="85"/>
        <v>6.0102081638651317</v>
      </c>
      <c r="AL116" s="200">
        <f t="shared" si="85"/>
        <v>6.0691317820007002</v>
      </c>
      <c r="AM116" s="200">
        <f t="shared" si="85"/>
        <v>6.1286330783240546</v>
      </c>
      <c r="AN116" s="200">
        <f t="shared" si="85"/>
        <v>6.1887177185183173</v>
      </c>
      <c r="AO116" s="200">
        <f t="shared" si="85"/>
        <v>6.2493914227267844</v>
      </c>
      <c r="AP116" s="200">
        <f t="shared" si="85"/>
        <v>6.3106599666297196</v>
      </c>
      <c r="AQ116" s="200">
        <f t="shared" si="85"/>
        <v>6.3725291822602692</v>
      </c>
      <c r="AR116" s="200">
        <f t="shared" si="85"/>
        <v>6.4350049586926552</v>
      </c>
      <c r="AS116" s="200">
        <f t="shared" si="85"/>
        <v>6.498093242669265</v>
      </c>
      <c r="AT116" s="200">
        <f t="shared" si="85"/>
        <v>6.5618000391999525</v>
      </c>
      <c r="AU116" s="200">
        <f t="shared" si="85"/>
        <v>6.6261314121502499</v>
      </c>
      <c r="AV116" s="200">
        <f t="shared" si="85"/>
        <v>6.6910934848268715</v>
      </c>
      <c r="AW116" s="200">
        <f t="shared" si="85"/>
        <v>6.7566924405647093</v>
      </c>
      <c r="AX116" s="200">
        <f t="shared" si="85"/>
        <v>6.822934523317465</v>
      </c>
      <c r="AY116" s="200">
        <f t="shared" si="85"/>
        <v>6.8898260382530108</v>
      </c>
      <c r="AZ116" s="200">
        <f t="shared" si="85"/>
        <v>6.957373352354062</v>
      </c>
      <c r="BA116" s="200">
        <f t="shared" si="85"/>
        <v>7.0255828950244643</v>
      </c>
      <c r="BB116" s="200">
        <f t="shared" si="85"/>
        <v>7.094461158701308</v>
      </c>
      <c r="BC116" s="200">
        <f t="shared" si="85"/>
        <v>7.1640146994729568</v>
      </c>
      <c r="BD116" s="200">
        <f t="shared" si="85"/>
        <v>7.2342501377031168</v>
      </c>
      <c r="BE116" s="200">
        <f t="shared" si="85"/>
        <v>7.3051741586610071</v>
      </c>
      <c r="BF116" s="200">
        <f t="shared" si="85"/>
        <v>7.3767935131576925</v>
      </c>
      <c r="BG116" s="200">
        <f t="shared" si="85"/>
        <v>7.4491150181886558</v>
      </c>
      <c r="BH116" s="200">
        <f t="shared" si="85"/>
        <v>7.5221455575826646</v>
      </c>
      <c r="BI116" s="200">
        <f t="shared" si="85"/>
        <v>7.5958920826570058</v>
      </c>
      <c r="BJ116" s="200">
        <f t="shared" si="85"/>
        <v>7.670361612879133</v>
      </c>
      <c r="BK116" s="200">
        <f t="shared" si="85"/>
        <v>7.7455612365348117</v>
      </c>
      <c r="BL116" s="200">
        <f t="shared" si="85"/>
        <v>7.8214981114027999</v>
      </c>
      <c r="BM116" s="200">
        <f t="shared" si="85"/>
        <v>7.8981794654361606</v>
      </c>
      <c r="BN116" s="200">
        <f t="shared" si="85"/>
        <v>7.9756125974502412</v>
      </c>
      <c r="BO116" s="200">
        <f t="shared" si="85"/>
        <v>8.0538048778174005</v>
      </c>
      <c r="BP116" s="200">
        <f t="shared" si="85"/>
        <v>8.1327637491685518</v>
      </c>
      <c r="BQ116" s="200">
        <f t="shared" si="85"/>
        <v>8.212496727101577</v>
      </c>
    </row>
    <row r="117" spans="5:69">
      <c r="E117" s="331"/>
      <c r="F117" s="328"/>
      <c r="G117" s="329"/>
      <c r="H117" s="323"/>
      <c r="I117" s="230" t="s">
        <v>295</v>
      </c>
      <c r="J117" s="200">
        <f>J113*J116</f>
        <v>20.984455958549219</v>
      </c>
      <c r="K117" s="200">
        <f>K113*K116</f>
        <v>31.682413898201759</v>
      </c>
      <c r="L117" s="200">
        <f t="shared" ref="L117:BQ117" si="86">L113*L116</f>
        <v>37.239139788801822</v>
      </c>
      <c r="M117" s="200">
        <f t="shared" si="86"/>
        <v>40.227286389393043</v>
      </c>
      <c r="N117" s="200">
        <f t="shared" si="86"/>
        <v>41.9332000474827</v>
      </c>
      <c r="O117" s="200">
        <f t="shared" si="86"/>
        <v>43.000074100574452</v>
      </c>
      <c r="P117" s="200">
        <f t="shared" si="86"/>
        <v>43.749525578853977</v>
      </c>
      <c r="Q117" s="200">
        <f t="shared" si="86"/>
        <v>44.342383558469891</v>
      </c>
      <c r="R117" s="200">
        <f t="shared" si="86"/>
        <v>44.859083340131207</v>
      </c>
      <c r="S117" s="200">
        <f t="shared" si="86"/>
        <v>45.339863540382424</v>
      </c>
      <c r="T117" s="200">
        <f t="shared" si="86"/>
        <v>45.804864639236612</v>
      </c>
      <c r="U117" s="200">
        <f t="shared" si="86"/>
        <v>46.264178256007298</v>
      </c>
      <c r="V117" s="200">
        <f t="shared" si="86"/>
        <v>46.722871789259202</v>
      </c>
      <c r="W117" s="200">
        <f t="shared" si="86"/>
        <v>47.183500738838632</v>
      </c>
      <c r="X117" s="200">
        <f t="shared" si="86"/>
        <v>47.647364868963734</v>
      </c>
      <c r="Y117" s="200">
        <f t="shared" si="86"/>
        <v>48.115136291864964</v>
      </c>
      <c r="Z117" s="200">
        <f t="shared" si="86"/>
        <v>48.587173511721282</v>
      </c>
      <c r="AA117" s="200">
        <f t="shared" si="86"/>
        <v>49.063678448765025</v>
      </c>
      <c r="AB117" s="200">
        <f t="shared" si="86"/>
        <v>49.544774953491824</v>
      </c>
      <c r="AC117" s="200">
        <f t="shared" si="86"/>
        <v>50.030548065944544</v>
      </c>
      <c r="AD117" s="200">
        <f t="shared" si="86"/>
        <v>50.521063647555209</v>
      </c>
      <c r="AE117" s="200">
        <f t="shared" si="86"/>
        <v>51.016378199287821</v>
      </c>
      <c r="AF117" s="200">
        <f t="shared" si="86"/>
        <v>51.516543772953241</v>
      </c>
      <c r="AG117" s="200">
        <f t="shared" si="86"/>
        <v>52.021610429132124</v>
      </c>
      <c r="AH117" s="200">
        <f t="shared" si="86"/>
        <v>52.531627468424077</v>
      </c>
      <c r="AI117" s="200">
        <f t="shared" si="86"/>
        <v>53.046644049382373</v>
      </c>
      <c r="AJ117" s="200">
        <f t="shared" si="86"/>
        <v>53.566709499814174</v>
      </c>
      <c r="AK117" s="200">
        <f t="shared" si="86"/>
        <v>54.091873474786183</v>
      </c>
      <c r="AL117" s="200">
        <f t="shared" si="86"/>
        <v>54.622186038006305</v>
      </c>
      <c r="AM117" s="200">
        <f t="shared" si="86"/>
        <v>55.157697704916494</v>
      </c>
      <c r="AN117" s="200">
        <f t="shared" si="86"/>
        <v>55.698459466664858</v>
      </c>
      <c r="AO117" s="200">
        <f t="shared" si="86"/>
        <v>56.244522804541063</v>
      </c>
      <c r="AP117" s="200">
        <f t="shared" si="86"/>
        <v>56.795939699667478</v>
      </c>
      <c r="AQ117" s="200">
        <f t="shared" si="86"/>
        <v>57.352762640342419</v>
      </c>
      <c r="AR117" s="200">
        <f t="shared" si="86"/>
        <v>57.9150446282339</v>
      </c>
      <c r="AS117" s="200">
        <f t="shared" si="86"/>
        <v>58.482839184023383</v>
      </c>
      <c r="AT117" s="200">
        <f t="shared" si="86"/>
        <v>59.056200352799571</v>
      </c>
      <c r="AU117" s="200">
        <f t="shared" si="86"/>
        <v>59.63518270935225</v>
      </c>
      <c r="AV117" s="200">
        <f t="shared" si="86"/>
        <v>60.219841363441844</v>
      </c>
      <c r="AW117" s="200">
        <f t="shared" si="86"/>
        <v>60.81023196508238</v>
      </c>
      <c r="AX117" s="200">
        <f t="shared" si="86"/>
        <v>61.406410709857184</v>
      </c>
      <c r="AY117" s="200">
        <f t="shared" si="86"/>
        <v>62.008434344277099</v>
      </c>
      <c r="AZ117" s="200">
        <f t="shared" si="86"/>
        <v>62.616360171186557</v>
      </c>
      <c r="BA117" s="200">
        <f t="shared" si="86"/>
        <v>63.230246055220178</v>
      </c>
      <c r="BB117" s="200">
        <f t="shared" si="86"/>
        <v>63.850150428311771</v>
      </c>
      <c r="BC117" s="200">
        <f t="shared" si="86"/>
        <v>64.476132295256605</v>
      </c>
      <c r="BD117" s="200">
        <f t="shared" si="86"/>
        <v>65.108251239328055</v>
      </c>
      <c r="BE117" s="200">
        <f t="shared" si="86"/>
        <v>65.74656742794906</v>
      </c>
      <c r="BF117" s="200">
        <f t="shared" si="86"/>
        <v>66.391141618419226</v>
      </c>
      <c r="BG117" s="200">
        <f t="shared" si="86"/>
        <v>67.042035163697903</v>
      </c>
      <c r="BH117" s="200">
        <f t="shared" si="86"/>
        <v>67.699310018243978</v>
      </c>
      <c r="BI117" s="200">
        <f t="shared" si="86"/>
        <v>68.363028743913048</v>
      </c>
      <c r="BJ117" s="200">
        <f t="shared" si="86"/>
        <v>69.033254515912191</v>
      </c>
      <c r="BK117" s="200">
        <f t="shared" si="86"/>
        <v>69.710051128813305</v>
      </c>
      <c r="BL117" s="200">
        <f t="shared" si="86"/>
        <v>70.393483002625203</v>
      </c>
      <c r="BM117" s="200">
        <f t="shared" si="86"/>
        <v>71.08361518892545</v>
      </c>
      <c r="BN117" s="200">
        <f t="shared" si="86"/>
        <v>71.780513377052173</v>
      </c>
      <c r="BO117" s="200">
        <f t="shared" si="86"/>
        <v>72.484243900356603</v>
      </c>
      <c r="BP117" s="200">
        <f t="shared" si="86"/>
        <v>73.194873742516961</v>
      </c>
      <c r="BQ117" s="200">
        <f t="shared" si="86"/>
        <v>73.912470543914196</v>
      </c>
    </row>
    <row r="118" spans="5:69">
      <c r="E118" s="331"/>
      <c r="F118" s="328"/>
      <c r="G118" s="329"/>
      <c r="H118" s="323"/>
      <c r="I118" s="230" t="s">
        <v>326</v>
      </c>
      <c r="J118" s="219">
        <f>Variables!$E$21</f>
        <v>11000</v>
      </c>
      <c r="K118" s="219">
        <f>Variables!$E$21</f>
        <v>11000</v>
      </c>
      <c r="L118" s="219">
        <f>Variables!$E$21</f>
        <v>11000</v>
      </c>
      <c r="M118" s="219">
        <f>Variables!$E$21</f>
        <v>11000</v>
      </c>
      <c r="N118" s="219">
        <f>Variables!$E$21</f>
        <v>11000</v>
      </c>
      <c r="O118" s="219">
        <f>Variables!$E$21</f>
        <v>11000</v>
      </c>
      <c r="P118" s="219">
        <f>Variables!$E$21</f>
        <v>11000</v>
      </c>
      <c r="Q118" s="219">
        <f>Variables!$E$21</f>
        <v>11000</v>
      </c>
      <c r="R118" s="219">
        <f>Variables!$E$21</f>
        <v>11000</v>
      </c>
      <c r="S118" s="219">
        <f>Variables!$E$21</f>
        <v>11000</v>
      </c>
      <c r="T118" s="219">
        <f>Variables!$E$21</f>
        <v>11000</v>
      </c>
      <c r="U118" s="219">
        <f>Variables!$E$21</f>
        <v>11000</v>
      </c>
      <c r="V118" s="219">
        <f>Variables!$E$21</f>
        <v>11000</v>
      </c>
      <c r="W118" s="219">
        <f>Variables!$E$21</f>
        <v>11000</v>
      </c>
      <c r="X118" s="219">
        <f>Variables!$E$21</f>
        <v>11000</v>
      </c>
      <c r="Y118" s="219">
        <f>Variables!$E$21</f>
        <v>11000</v>
      </c>
      <c r="Z118" s="219">
        <f>Variables!$E$21</f>
        <v>11000</v>
      </c>
      <c r="AA118" s="219">
        <f>Variables!$E$21</f>
        <v>11000</v>
      </c>
      <c r="AB118" s="219">
        <f>Variables!$E$21</f>
        <v>11000</v>
      </c>
      <c r="AC118" s="219">
        <f>Variables!$E$21</f>
        <v>11000</v>
      </c>
      <c r="AD118" s="219">
        <f>Variables!$E$21</f>
        <v>11000</v>
      </c>
      <c r="AE118" s="219">
        <f>Variables!$E$21</f>
        <v>11000</v>
      </c>
      <c r="AF118" s="219">
        <f>Variables!$E$21</f>
        <v>11000</v>
      </c>
      <c r="AG118" s="219">
        <f>Variables!$E$21</f>
        <v>11000</v>
      </c>
      <c r="AH118" s="219">
        <f>Variables!$E$21</f>
        <v>11000</v>
      </c>
      <c r="AI118" s="219">
        <f>Variables!$E$21</f>
        <v>11000</v>
      </c>
      <c r="AJ118" s="219">
        <f>Variables!$E$21</f>
        <v>11000</v>
      </c>
      <c r="AK118" s="219">
        <f>Variables!$E$21</f>
        <v>11000</v>
      </c>
      <c r="AL118" s="219">
        <f>Variables!$E$21</f>
        <v>11000</v>
      </c>
      <c r="AM118" s="219">
        <f>Variables!$E$21</f>
        <v>11000</v>
      </c>
      <c r="AN118" s="219">
        <f>Variables!$E$21</f>
        <v>11000</v>
      </c>
      <c r="AO118" s="219">
        <f>Variables!$E$21</f>
        <v>11000</v>
      </c>
      <c r="AP118" s="219">
        <f>Variables!$E$21</f>
        <v>11000</v>
      </c>
      <c r="AQ118" s="219">
        <f>Variables!$E$21</f>
        <v>11000</v>
      </c>
      <c r="AR118" s="219">
        <f>Variables!$E$21</f>
        <v>11000</v>
      </c>
      <c r="AS118" s="219">
        <f>Variables!$E$21</f>
        <v>11000</v>
      </c>
      <c r="AT118" s="219">
        <f>Variables!$E$21</f>
        <v>11000</v>
      </c>
      <c r="AU118" s="219">
        <f>Variables!$E$21</f>
        <v>11000</v>
      </c>
      <c r="AV118" s="219">
        <f>Variables!$E$21</f>
        <v>11000</v>
      </c>
      <c r="AW118" s="219">
        <f>Variables!$E$21</f>
        <v>11000</v>
      </c>
      <c r="AX118" s="219">
        <f>Variables!$E$21</f>
        <v>11000</v>
      </c>
      <c r="AY118" s="219">
        <f>Variables!$E$21</f>
        <v>11000</v>
      </c>
      <c r="AZ118" s="219">
        <f>Variables!$E$21</f>
        <v>11000</v>
      </c>
      <c r="BA118" s="219">
        <f>Variables!$E$21</f>
        <v>11000</v>
      </c>
      <c r="BB118" s="219">
        <f>Variables!$E$21</f>
        <v>11000</v>
      </c>
      <c r="BC118" s="219">
        <f>Variables!$E$21</f>
        <v>11000</v>
      </c>
      <c r="BD118" s="219">
        <f>Variables!$E$21</f>
        <v>11000</v>
      </c>
      <c r="BE118" s="219">
        <f>Variables!$E$21</f>
        <v>11000</v>
      </c>
      <c r="BF118" s="219">
        <f>Variables!$E$21</f>
        <v>11000</v>
      </c>
      <c r="BG118" s="219">
        <f>Variables!$E$21</f>
        <v>11000</v>
      </c>
      <c r="BH118" s="219">
        <f>Variables!$E$21</f>
        <v>11000</v>
      </c>
      <c r="BI118" s="219">
        <f>Variables!$E$21</f>
        <v>11000</v>
      </c>
      <c r="BJ118" s="219">
        <f>Variables!$E$21</f>
        <v>11000</v>
      </c>
      <c r="BK118" s="219">
        <f>Variables!$E$21</f>
        <v>11000</v>
      </c>
      <c r="BL118" s="219">
        <f>Variables!$E$21</f>
        <v>11000</v>
      </c>
      <c r="BM118" s="219">
        <f>Variables!$E$21</f>
        <v>11000</v>
      </c>
      <c r="BN118" s="219">
        <f>Variables!$E$21</f>
        <v>11000</v>
      </c>
      <c r="BO118" s="219">
        <f>Variables!$E$21</f>
        <v>11000</v>
      </c>
      <c r="BP118" s="219">
        <f>Variables!$E$21</f>
        <v>11000</v>
      </c>
      <c r="BQ118" s="219">
        <f>Variables!$E$21</f>
        <v>11000</v>
      </c>
    </row>
    <row r="119" spans="5:69">
      <c r="E119" s="331"/>
      <c r="F119" s="328"/>
      <c r="G119" s="329"/>
      <c r="H119" s="323"/>
      <c r="I119" s="230" t="s">
        <v>446</v>
      </c>
      <c r="J119" s="204">
        <f t="shared" ref="J119:BQ119" si="87">J118*$B$10</f>
        <v>2420</v>
      </c>
      <c r="K119" s="204">
        <f t="shared" si="87"/>
        <v>2420</v>
      </c>
      <c r="L119" s="204">
        <f t="shared" si="87"/>
        <v>2420</v>
      </c>
      <c r="M119" s="204">
        <f t="shared" si="87"/>
        <v>2420</v>
      </c>
      <c r="N119" s="204">
        <f t="shared" si="87"/>
        <v>2420</v>
      </c>
      <c r="O119" s="204">
        <f t="shared" si="87"/>
        <v>2420</v>
      </c>
      <c r="P119" s="204">
        <f t="shared" si="87"/>
        <v>2420</v>
      </c>
      <c r="Q119" s="204">
        <f t="shared" si="87"/>
        <v>2420</v>
      </c>
      <c r="R119" s="204">
        <f t="shared" si="87"/>
        <v>2420</v>
      </c>
      <c r="S119" s="204">
        <f t="shared" si="87"/>
        <v>2420</v>
      </c>
      <c r="T119" s="204">
        <f t="shared" si="87"/>
        <v>2420</v>
      </c>
      <c r="U119" s="204">
        <f t="shared" si="87"/>
        <v>2420</v>
      </c>
      <c r="V119" s="204">
        <f t="shared" si="87"/>
        <v>2420</v>
      </c>
      <c r="W119" s="204">
        <f t="shared" si="87"/>
        <v>2420</v>
      </c>
      <c r="X119" s="204">
        <f t="shared" si="87"/>
        <v>2420</v>
      </c>
      <c r="Y119" s="204">
        <f t="shared" si="87"/>
        <v>2420</v>
      </c>
      <c r="Z119" s="204">
        <f t="shared" si="87"/>
        <v>2420</v>
      </c>
      <c r="AA119" s="204">
        <f t="shared" si="87"/>
        <v>2420</v>
      </c>
      <c r="AB119" s="204">
        <f t="shared" si="87"/>
        <v>2420</v>
      </c>
      <c r="AC119" s="204">
        <f t="shared" si="87"/>
        <v>2420</v>
      </c>
      <c r="AD119" s="204">
        <f t="shared" si="87"/>
        <v>2420</v>
      </c>
      <c r="AE119" s="204">
        <f t="shared" si="87"/>
        <v>2420</v>
      </c>
      <c r="AF119" s="204">
        <f t="shared" si="87"/>
        <v>2420</v>
      </c>
      <c r="AG119" s="204">
        <f t="shared" si="87"/>
        <v>2420</v>
      </c>
      <c r="AH119" s="204">
        <f t="shared" si="87"/>
        <v>2420</v>
      </c>
      <c r="AI119" s="204">
        <f t="shared" si="87"/>
        <v>2420</v>
      </c>
      <c r="AJ119" s="204">
        <f t="shared" si="87"/>
        <v>2420</v>
      </c>
      <c r="AK119" s="204">
        <f t="shared" si="87"/>
        <v>2420</v>
      </c>
      <c r="AL119" s="204">
        <f t="shared" si="87"/>
        <v>2420</v>
      </c>
      <c r="AM119" s="204">
        <f t="shared" si="87"/>
        <v>2420</v>
      </c>
      <c r="AN119" s="204">
        <f t="shared" si="87"/>
        <v>2420</v>
      </c>
      <c r="AO119" s="204">
        <f t="shared" si="87"/>
        <v>2420</v>
      </c>
      <c r="AP119" s="204">
        <f t="shared" si="87"/>
        <v>2420</v>
      </c>
      <c r="AQ119" s="204">
        <f t="shared" si="87"/>
        <v>2420</v>
      </c>
      <c r="AR119" s="204">
        <f t="shared" si="87"/>
        <v>2420</v>
      </c>
      <c r="AS119" s="204">
        <f t="shared" si="87"/>
        <v>2420</v>
      </c>
      <c r="AT119" s="204">
        <f t="shared" si="87"/>
        <v>2420</v>
      </c>
      <c r="AU119" s="204">
        <f t="shared" si="87"/>
        <v>2420</v>
      </c>
      <c r="AV119" s="204">
        <f t="shared" si="87"/>
        <v>2420</v>
      </c>
      <c r="AW119" s="204">
        <f t="shared" si="87"/>
        <v>2420</v>
      </c>
      <c r="AX119" s="204">
        <f t="shared" si="87"/>
        <v>2420</v>
      </c>
      <c r="AY119" s="204">
        <f t="shared" si="87"/>
        <v>2420</v>
      </c>
      <c r="AZ119" s="204">
        <f t="shared" si="87"/>
        <v>2420</v>
      </c>
      <c r="BA119" s="204">
        <f t="shared" si="87"/>
        <v>2420</v>
      </c>
      <c r="BB119" s="204">
        <f t="shared" si="87"/>
        <v>2420</v>
      </c>
      <c r="BC119" s="204">
        <f t="shared" si="87"/>
        <v>2420</v>
      </c>
      <c r="BD119" s="204">
        <f t="shared" si="87"/>
        <v>2420</v>
      </c>
      <c r="BE119" s="204">
        <f t="shared" si="87"/>
        <v>2420</v>
      </c>
      <c r="BF119" s="204">
        <f t="shared" si="87"/>
        <v>2420</v>
      </c>
      <c r="BG119" s="204">
        <f t="shared" si="87"/>
        <v>2420</v>
      </c>
      <c r="BH119" s="204">
        <f t="shared" si="87"/>
        <v>2420</v>
      </c>
      <c r="BI119" s="204">
        <f t="shared" si="87"/>
        <v>2420</v>
      </c>
      <c r="BJ119" s="204">
        <f t="shared" si="87"/>
        <v>2420</v>
      </c>
      <c r="BK119" s="204">
        <f t="shared" si="87"/>
        <v>2420</v>
      </c>
      <c r="BL119" s="204">
        <f t="shared" si="87"/>
        <v>2420</v>
      </c>
      <c r="BM119" s="204">
        <f t="shared" si="87"/>
        <v>2420</v>
      </c>
      <c r="BN119" s="204">
        <f t="shared" si="87"/>
        <v>2420</v>
      </c>
      <c r="BO119" s="204">
        <f t="shared" si="87"/>
        <v>2420</v>
      </c>
      <c r="BP119" s="204">
        <f t="shared" si="87"/>
        <v>2420</v>
      </c>
      <c r="BQ119" s="204">
        <f t="shared" si="87"/>
        <v>2420</v>
      </c>
    </row>
    <row r="120" spans="5:69">
      <c r="E120" s="331"/>
      <c r="F120" s="328"/>
      <c r="G120" s="329"/>
      <c r="H120" s="323"/>
      <c r="I120" s="230" t="s">
        <v>346</v>
      </c>
      <c r="J120" s="204">
        <f>J117*J118</f>
        <v>230829.01554404141</v>
      </c>
      <c r="K120" s="204">
        <f t="shared" ref="K120:BQ120" si="88">K117*K118</f>
        <v>348506.55288021936</v>
      </c>
      <c r="L120" s="204">
        <f t="shared" si="88"/>
        <v>409630.53767682007</v>
      </c>
      <c r="M120" s="204">
        <f t="shared" si="88"/>
        <v>442500.15028332348</v>
      </c>
      <c r="N120" s="204">
        <f t="shared" si="88"/>
        <v>461265.20052230969</v>
      </c>
      <c r="O120" s="204">
        <f t="shared" si="88"/>
        <v>473000.81510631897</v>
      </c>
      <c r="P120" s="204">
        <f t="shared" si="88"/>
        <v>481244.78136739373</v>
      </c>
      <c r="Q120" s="204">
        <f t="shared" si="88"/>
        <v>487766.21914316883</v>
      </c>
      <c r="R120" s="204">
        <f t="shared" si="88"/>
        <v>493449.91674144327</v>
      </c>
      <c r="S120" s="204">
        <f t="shared" si="88"/>
        <v>498738.49894420669</v>
      </c>
      <c r="T120" s="204">
        <f t="shared" si="88"/>
        <v>503853.51103160274</v>
      </c>
      <c r="U120" s="204">
        <f t="shared" si="88"/>
        <v>508905.96081608027</v>
      </c>
      <c r="V120" s="204">
        <f t="shared" si="88"/>
        <v>513951.58968185121</v>
      </c>
      <c r="W120" s="204">
        <f t="shared" si="88"/>
        <v>519018.50812722492</v>
      </c>
      <c r="X120" s="204">
        <f t="shared" si="88"/>
        <v>524121.01355860109</v>
      </c>
      <c r="Y120" s="204">
        <f t="shared" si="88"/>
        <v>529266.49921051459</v>
      </c>
      <c r="Z120" s="204">
        <f t="shared" si="88"/>
        <v>534458.90862893406</v>
      </c>
      <c r="AA120" s="204">
        <f t="shared" si="88"/>
        <v>539700.46293641522</v>
      </c>
      <c r="AB120" s="204">
        <f t="shared" si="88"/>
        <v>544992.5244884101</v>
      </c>
      <c r="AC120" s="204">
        <f t="shared" si="88"/>
        <v>550336.02872538997</v>
      </c>
      <c r="AD120" s="204">
        <f t="shared" si="88"/>
        <v>555731.70012310729</v>
      </c>
      <c r="AE120" s="204">
        <f t="shared" si="88"/>
        <v>561180.16019216599</v>
      </c>
      <c r="AF120" s="204">
        <f t="shared" si="88"/>
        <v>566681.98150248569</v>
      </c>
      <c r="AG120" s="204">
        <f t="shared" si="88"/>
        <v>572237.71472045337</v>
      </c>
      <c r="AH120" s="204">
        <f t="shared" si="88"/>
        <v>577847.90215266484</v>
      </c>
      <c r="AI120" s="204">
        <f t="shared" si="88"/>
        <v>583513.08454320615</v>
      </c>
      <c r="AJ120" s="204">
        <f t="shared" si="88"/>
        <v>589233.80449795595</v>
      </c>
      <c r="AK120" s="204">
        <f t="shared" si="88"/>
        <v>595010.60822264804</v>
      </c>
      <c r="AL120" s="204">
        <f t="shared" si="88"/>
        <v>600844.0464180694</v>
      </c>
      <c r="AM120" s="204">
        <f t="shared" si="88"/>
        <v>606734.67475408141</v>
      </c>
      <c r="AN120" s="204">
        <f t="shared" si="88"/>
        <v>612683.05413331348</v>
      </c>
      <c r="AO120" s="204">
        <f t="shared" si="88"/>
        <v>618689.75084995164</v>
      </c>
      <c r="AP120" s="204">
        <f t="shared" si="88"/>
        <v>624755.33669634222</v>
      </c>
      <c r="AQ120" s="204">
        <f t="shared" si="88"/>
        <v>630880.38904376666</v>
      </c>
      <c r="AR120" s="204">
        <f t="shared" si="88"/>
        <v>637065.49091057293</v>
      </c>
      <c r="AS120" s="204">
        <f t="shared" si="88"/>
        <v>643311.23102425726</v>
      </c>
      <c r="AT120" s="204">
        <f t="shared" si="88"/>
        <v>649618.20388079528</v>
      </c>
      <c r="AU120" s="204">
        <f t="shared" si="88"/>
        <v>655987.00980287476</v>
      </c>
      <c r="AV120" s="204">
        <f t="shared" si="88"/>
        <v>662418.25499786029</v>
      </c>
      <c r="AW120" s="204">
        <f t="shared" si="88"/>
        <v>668912.55161590618</v>
      </c>
      <c r="AX120" s="204">
        <f t="shared" si="88"/>
        <v>675470.51780842897</v>
      </c>
      <c r="AY120" s="204">
        <f t="shared" si="88"/>
        <v>682092.77778704814</v>
      </c>
      <c r="AZ120" s="204">
        <f t="shared" si="88"/>
        <v>688779.96188305214</v>
      </c>
      <c r="BA120" s="204">
        <f t="shared" si="88"/>
        <v>695532.70660742198</v>
      </c>
      <c r="BB120" s="204">
        <f t="shared" si="88"/>
        <v>702351.6547114295</v>
      </c>
      <c r="BC120" s="204">
        <f t="shared" si="88"/>
        <v>709237.45524782268</v>
      </c>
      <c r="BD120" s="204">
        <f t="shared" si="88"/>
        <v>716190.76363260858</v>
      </c>
      <c r="BE120" s="204">
        <f t="shared" si="88"/>
        <v>723212.24170743965</v>
      </c>
      <c r="BF120" s="204">
        <f t="shared" si="88"/>
        <v>730302.5578026115</v>
      </c>
      <c r="BG120" s="204">
        <f t="shared" si="88"/>
        <v>737462.38680067693</v>
      </c>
      <c r="BH120" s="204">
        <f t="shared" si="88"/>
        <v>744692.41020068375</v>
      </c>
      <c r="BI120" s="204">
        <f t="shared" si="88"/>
        <v>751993.31618304353</v>
      </c>
      <c r="BJ120" s="204">
        <f t="shared" si="88"/>
        <v>759365.79967503413</v>
      </c>
      <c r="BK120" s="204">
        <f t="shared" si="88"/>
        <v>766810.5624169464</v>
      </c>
      <c r="BL120" s="204">
        <f t="shared" si="88"/>
        <v>774328.31302887725</v>
      </c>
      <c r="BM120" s="204">
        <f t="shared" si="88"/>
        <v>781919.76707817998</v>
      </c>
      <c r="BN120" s="204">
        <f t="shared" si="88"/>
        <v>789585.64714757388</v>
      </c>
      <c r="BO120" s="204">
        <f t="shared" si="88"/>
        <v>797326.68290392263</v>
      </c>
      <c r="BP120" s="204">
        <f t="shared" si="88"/>
        <v>805143.61116768653</v>
      </c>
      <c r="BQ120" s="204">
        <f t="shared" si="88"/>
        <v>813037.17598305619</v>
      </c>
    </row>
    <row r="121" spans="5:69">
      <c r="E121" s="331"/>
      <c r="F121" s="328"/>
      <c r="G121" s="329"/>
      <c r="H121" s="323"/>
      <c r="I121" s="230" t="s">
        <v>447</v>
      </c>
      <c r="J121" s="228">
        <f t="shared" ref="J121:BQ121" si="89">J120*$B$10</f>
        <v>50782.383419689111</v>
      </c>
      <c r="K121" s="228">
        <f t="shared" si="89"/>
        <v>76671.441633648254</v>
      </c>
      <c r="L121" s="228">
        <f t="shared" si="89"/>
        <v>90118.718288900418</v>
      </c>
      <c r="M121" s="228">
        <f t="shared" si="89"/>
        <v>97350.03306233116</v>
      </c>
      <c r="N121" s="228">
        <f t="shared" si="89"/>
        <v>101478.34411490813</v>
      </c>
      <c r="O121" s="228">
        <f t="shared" si="89"/>
        <v>104060.17932339017</v>
      </c>
      <c r="P121" s="228">
        <f t="shared" si="89"/>
        <v>105873.85190082662</v>
      </c>
      <c r="Q121" s="228">
        <f t="shared" si="89"/>
        <v>107308.56821149714</v>
      </c>
      <c r="R121" s="228">
        <f t="shared" si="89"/>
        <v>108558.98168311753</v>
      </c>
      <c r="S121" s="228">
        <f t="shared" si="89"/>
        <v>109722.46976772547</v>
      </c>
      <c r="T121" s="228">
        <f t="shared" si="89"/>
        <v>110847.77242695261</v>
      </c>
      <c r="U121" s="228">
        <f t="shared" si="89"/>
        <v>111959.31137953766</v>
      </c>
      <c r="V121" s="228">
        <f t="shared" si="89"/>
        <v>113069.34973000726</v>
      </c>
      <c r="W121" s="228">
        <f t="shared" si="89"/>
        <v>114184.07178798948</v>
      </c>
      <c r="X121" s="228">
        <f t="shared" si="89"/>
        <v>115306.62298289224</v>
      </c>
      <c r="Y121" s="228">
        <f t="shared" si="89"/>
        <v>116438.6298263132</v>
      </c>
      <c r="Z121" s="228">
        <f t="shared" si="89"/>
        <v>117580.9598983655</v>
      </c>
      <c r="AA121" s="228">
        <f t="shared" si="89"/>
        <v>118734.10184601136</v>
      </c>
      <c r="AB121" s="228">
        <f t="shared" si="89"/>
        <v>119898.35538745022</v>
      </c>
      <c r="AC121" s="228">
        <f t="shared" si="89"/>
        <v>121073.92631958579</v>
      </c>
      <c r="AD121" s="228">
        <f t="shared" si="89"/>
        <v>122260.9740270836</v>
      </c>
      <c r="AE121" s="228">
        <f t="shared" si="89"/>
        <v>123459.63524227652</v>
      </c>
      <c r="AF121" s="228">
        <f t="shared" si="89"/>
        <v>124670.03593054686</v>
      </c>
      <c r="AG121" s="228">
        <f t="shared" si="89"/>
        <v>125892.29723849974</v>
      </c>
      <c r="AH121" s="228">
        <f t="shared" si="89"/>
        <v>127126.53847358626</v>
      </c>
      <c r="AI121" s="228">
        <f t="shared" si="89"/>
        <v>128372.87859950535</v>
      </c>
      <c r="AJ121" s="228">
        <f t="shared" si="89"/>
        <v>129631.4369895503</v>
      </c>
      <c r="AK121" s="228">
        <f t="shared" si="89"/>
        <v>130902.33380898257</v>
      </c>
      <c r="AL121" s="228">
        <f t="shared" si="89"/>
        <v>132185.69021197528</v>
      </c>
      <c r="AM121" s="228">
        <f t="shared" si="89"/>
        <v>133481.62844589792</v>
      </c>
      <c r="AN121" s="228">
        <f t="shared" si="89"/>
        <v>134790.27190932896</v>
      </c>
      <c r="AO121" s="228">
        <f t="shared" si="89"/>
        <v>136111.74518698937</v>
      </c>
      <c r="AP121" s="228">
        <f t="shared" si="89"/>
        <v>137446.17407319529</v>
      </c>
      <c r="AQ121" s="228">
        <f t="shared" si="89"/>
        <v>138793.68558962867</v>
      </c>
      <c r="AR121" s="228">
        <f t="shared" si="89"/>
        <v>140154.40800032605</v>
      </c>
      <c r="AS121" s="228">
        <f t="shared" si="89"/>
        <v>141528.47082533661</v>
      </c>
      <c r="AT121" s="228">
        <f t="shared" si="89"/>
        <v>142916.00485377497</v>
      </c>
      <c r="AU121" s="228">
        <f t="shared" si="89"/>
        <v>144317.14215663244</v>
      </c>
      <c r="AV121" s="228">
        <f t="shared" si="89"/>
        <v>145732.01609952925</v>
      </c>
      <c r="AW121" s="228">
        <f t="shared" si="89"/>
        <v>147160.76135549936</v>
      </c>
      <c r="AX121" s="228">
        <f t="shared" si="89"/>
        <v>148603.51391785438</v>
      </c>
      <c r="AY121" s="228">
        <f t="shared" si="89"/>
        <v>150060.41111315059</v>
      </c>
      <c r="AZ121" s="228">
        <f t="shared" si="89"/>
        <v>151531.59161427149</v>
      </c>
      <c r="BA121" s="228">
        <f t="shared" si="89"/>
        <v>153017.19545363283</v>
      </c>
      <c r="BB121" s="228">
        <f t="shared" si="89"/>
        <v>154517.36403651448</v>
      </c>
      <c r="BC121" s="228">
        <f t="shared" si="89"/>
        <v>156032.24015452099</v>
      </c>
      <c r="BD121" s="228">
        <f t="shared" si="89"/>
        <v>157561.96799917388</v>
      </c>
      <c r="BE121" s="228">
        <f t="shared" si="89"/>
        <v>159106.69317563673</v>
      </c>
      <c r="BF121" s="228">
        <f t="shared" si="89"/>
        <v>160666.56271657452</v>
      </c>
      <c r="BG121" s="228">
        <f t="shared" si="89"/>
        <v>162241.72509614893</v>
      </c>
      <c r="BH121" s="228">
        <f t="shared" si="89"/>
        <v>163832.33024415042</v>
      </c>
      <c r="BI121" s="228">
        <f t="shared" si="89"/>
        <v>165438.52956026958</v>
      </c>
      <c r="BJ121" s="228">
        <f t="shared" si="89"/>
        <v>167060.47592850751</v>
      </c>
      <c r="BK121" s="228">
        <f t="shared" si="89"/>
        <v>168698.32373172822</v>
      </c>
      <c r="BL121" s="228">
        <f t="shared" si="89"/>
        <v>170352.22886635299</v>
      </c>
      <c r="BM121" s="228">
        <f t="shared" si="89"/>
        <v>172022.34875719959</v>
      </c>
      <c r="BN121" s="228">
        <f t="shared" si="89"/>
        <v>173708.84237246626</v>
      </c>
      <c r="BO121" s="228">
        <f t="shared" si="89"/>
        <v>175411.87023886299</v>
      </c>
      <c r="BP121" s="228">
        <f t="shared" si="89"/>
        <v>177131.59445689103</v>
      </c>
      <c r="BQ121" s="228">
        <f t="shared" si="89"/>
        <v>178868.17871627238</v>
      </c>
    </row>
    <row r="122" spans="5:69">
      <c r="E122" s="331"/>
      <c r="F122" s="328"/>
      <c r="G122" s="329"/>
      <c r="H122" s="323"/>
      <c r="I122" s="230" t="s">
        <v>448</v>
      </c>
      <c r="J122" s="228">
        <f>J9*J112</f>
        <v>7772.0207253885992</v>
      </c>
      <c r="K122" s="228">
        <f>K9*K112</f>
        <v>7848.2170070100556</v>
      </c>
      <c r="L122" s="228">
        <f t="shared" ref="L122:BQ122" si="90">L9*L112</f>
        <v>7925.1603110003507</v>
      </c>
      <c r="M122" s="228">
        <f t="shared" si="90"/>
        <v>8002.8579611081968</v>
      </c>
      <c r="N122" s="228">
        <f t="shared" si="90"/>
        <v>8081.3173528837679</v>
      </c>
      <c r="O122" s="228">
        <f t="shared" si="90"/>
        <v>8160.5459543826282</v>
      </c>
      <c r="P122" s="228">
        <f t="shared" si="90"/>
        <v>8240.551306876574</v>
      </c>
      <c r="Q122" s="228">
        <f t="shared" si="90"/>
        <v>8321.3410255714443</v>
      </c>
      <c r="R122" s="228">
        <f t="shared" si="90"/>
        <v>8402.9228003319513</v>
      </c>
      <c r="S122" s="228">
        <f t="shared" si="90"/>
        <v>8485.3043964136359</v>
      </c>
      <c r="T122" s="228">
        <f t="shared" si="90"/>
        <v>8568.4936552020026</v>
      </c>
      <c r="U122" s="228">
        <f t="shared" si="90"/>
        <v>8652.4984949588852</v>
      </c>
      <c r="V122" s="228">
        <f t="shared" si="90"/>
        <v>8737.3269115761304</v>
      </c>
      <c r="W122" s="228">
        <f t="shared" si="90"/>
        <v>8822.9869793366797</v>
      </c>
      <c r="X122" s="228">
        <f t="shared" si="90"/>
        <v>8909.4868516831175</v>
      </c>
      <c r="Y122" s="228">
        <f t="shared" si="90"/>
        <v>8996.8347619937376</v>
      </c>
      <c r="Z122" s="228">
        <f t="shared" si="90"/>
        <v>9085.0390243662223</v>
      </c>
      <c r="AA122" s="228">
        <f t="shared" si="90"/>
        <v>9174.1080344090278</v>
      </c>
      <c r="AB122" s="228">
        <f t="shared" si="90"/>
        <v>9264.0502700404886</v>
      </c>
      <c r="AC122" s="228">
        <f t="shared" si="90"/>
        <v>9354.8742922957899</v>
      </c>
      <c r="AD122" s="228">
        <f t="shared" si="90"/>
        <v>9446.5887461418261</v>
      </c>
      <c r="AE122" s="228">
        <f t="shared" si="90"/>
        <v>9539.202361300082</v>
      </c>
      <c r="AF122" s="228">
        <f t="shared" si="90"/>
        <v>9632.7239530775314</v>
      </c>
      <c r="AG122" s="228">
        <f t="shared" si="90"/>
        <v>9727.1624232057402</v>
      </c>
      <c r="AH122" s="228">
        <f t="shared" si="90"/>
        <v>9822.5267606881516</v>
      </c>
      <c r="AI122" s="228">
        <f t="shared" si="90"/>
        <v>9918.8260426556808</v>
      </c>
      <c r="AJ122" s="228">
        <f t="shared" si="90"/>
        <v>10016.069435230736</v>
      </c>
      <c r="AK122" s="228">
        <f t="shared" si="90"/>
        <v>10114.266194399666</v>
      </c>
      <c r="AL122" s="228">
        <f t="shared" si="90"/>
        <v>10213.42566689378</v>
      </c>
      <c r="AM122" s="228">
        <f t="shared" si="90"/>
        <v>10313.557291079014</v>
      </c>
      <c r="AN122" s="228">
        <f t="shared" si="90"/>
        <v>10414.670597854298</v>
      </c>
      <c r="AO122" s="228">
        <f t="shared" si="90"/>
        <v>10516.775211558754</v>
      </c>
      <c r="AP122" s="228">
        <f t="shared" si="90"/>
        <v>10619.880850887757</v>
      </c>
      <c r="AQ122" s="228">
        <f t="shared" si="90"/>
        <v>10723.997329818028</v>
      </c>
      <c r="AR122" s="228">
        <f t="shared" si="90"/>
        <v>10829.134558541737</v>
      </c>
      <c r="AS122" s="228">
        <f t="shared" si="90"/>
        <v>10935.302544409793</v>
      </c>
      <c r="AT122" s="228">
        <f t="shared" si="90"/>
        <v>11042.5113928844</v>
      </c>
      <c r="AU122" s="228">
        <f t="shared" si="90"/>
        <v>11150.771308500915</v>
      </c>
      <c r="AV122" s="228">
        <f t="shared" si="90"/>
        <v>11260.092595839156</v>
      </c>
      <c r="AW122" s="228">
        <f t="shared" si="90"/>
        <v>11370.485660504248</v>
      </c>
      <c r="AX122" s="228">
        <f t="shared" si="90"/>
        <v>11481.961010117035</v>
      </c>
      <c r="AY122" s="228">
        <f t="shared" si="90"/>
        <v>11594.529255314261</v>
      </c>
      <c r="AZ122" s="228">
        <f t="shared" si="90"/>
        <v>11708.20111075852</v>
      </c>
      <c r="BA122" s="228">
        <f t="shared" si="90"/>
        <v>11822.987396158112</v>
      </c>
      <c r="BB122" s="228">
        <f t="shared" si="90"/>
        <v>11938.899037296918</v>
      </c>
      <c r="BC122" s="228">
        <f t="shared" si="90"/>
        <v>12055.947067074339</v>
      </c>
      <c r="BD122" s="228">
        <f t="shared" si="90"/>
        <v>12174.142626555462</v>
      </c>
      <c r="BE122" s="228">
        <f t="shared" si="90"/>
        <v>12293.496966031496</v>
      </c>
      <c r="BF122" s="228">
        <f t="shared" si="90"/>
        <v>12414.021446090632</v>
      </c>
      <c r="BG122" s="228">
        <f t="shared" si="90"/>
        <v>12535.727538699364</v>
      </c>
      <c r="BH122" s="228">
        <f t="shared" si="90"/>
        <v>12658.626828294455</v>
      </c>
      <c r="BI122" s="228">
        <f t="shared" si="90"/>
        <v>12782.731012885577</v>
      </c>
      <c r="BJ122" s="228">
        <f t="shared" si="90"/>
        <v>12908.051905168768</v>
      </c>
      <c r="BK122" s="228">
        <f t="shared" si="90"/>
        <v>13034.601433650814</v>
      </c>
      <c r="BL122" s="228">
        <f t="shared" si="90"/>
        <v>13162.391643784646</v>
      </c>
      <c r="BM122" s="228">
        <f t="shared" si="90"/>
        <v>13291.434699115871</v>
      </c>
      <c r="BN122" s="228">
        <f t="shared" si="90"/>
        <v>13421.742882440534</v>
      </c>
      <c r="BO122" s="228">
        <f t="shared" si="90"/>
        <v>13553.328596974266</v>
      </c>
      <c r="BP122" s="228">
        <f t="shared" si="90"/>
        <v>13686.204367532839</v>
      </c>
      <c r="BQ122" s="228">
        <f t="shared" si="90"/>
        <v>13820.382841724335</v>
      </c>
    </row>
    <row r="123" spans="5:69">
      <c r="E123" s="331"/>
      <c r="F123" s="328"/>
      <c r="G123" s="329"/>
      <c r="H123" s="323"/>
      <c r="I123" s="231" t="s">
        <v>449</v>
      </c>
      <c r="J123" s="204">
        <f>J121-J122</f>
        <v>43010.362694300515</v>
      </c>
      <c r="K123" s="204">
        <f>K121-K122</f>
        <v>68823.224626638199</v>
      </c>
      <c r="L123" s="204">
        <f t="shared" ref="L123:BQ123" si="91">L121-L122</f>
        <v>82193.557977900069</v>
      </c>
      <c r="M123" s="204">
        <f t="shared" si="91"/>
        <v>89347.175101222965</v>
      </c>
      <c r="N123" s="204">
        <f t="shared" si="91"/>
        <v>93397.026762024369</v>
      </c>
      <c r="O123" s="204">
        <f t="shared" si="91"/>
        <v>95899.633369007541</v>
      </c>
      <c r="P123" s="204">
        <f t="shared" si="91"/>
        <v>97633.300593950044</v>
      </c>
      <c r="Q123" s="204">
        <f t="shared" si="91"/>
        <v>98987.227185925702</v>
      </c>
      <c r="R123" s="204">
        <f t="shared" si="91"/>
        <v>100156.05888278558</v>
      </c>
      <c r="S123" s="204">
        <f t="shared" si="91"/>
        <v>101237.16537131184</v>
      </c>
      <c r="T123" s="204">
        <f t="shared" si="91"/>
        <v>102279.2787717506</v>
      </c>
      <c r="U123" s="204">
        <f t="shared" si="91"/>
        <v>103306.81288457877</v>
      </c>
      <c r="V123" s="204">
        <f t="shared" si="91"/>
        <v>104332.02281843113</v>
      </c>
      <c r="W123" s="204">
        <f t="shared" si="91"/>
        <v>105361.0848086528</v>
      </c>
      <c r="X123" s="204">
        <f t="shared" si="91"/>
        <v>106397.13613120912</v>
      </c>
      <c r="Y123" s="204">
        <f t="shared" si="91"/>
        <v>107441.79506431946</v>
      </c>
      <c r="Z123" s="204">
        <f t="shared" si="91"/>
        <v>108495.92087399928</v>
      </c>
      <c r="AA123" s="204">
        <f t="shared" si="91"/>
        <v>109559.99381160233</v>
      </c>
      <c r="AB123" s="204">
        <f t="shared" si="91"/>
        <v>110634.30511740973</v>
      </c>
      <c r="AC123" s="204">
        <f t="shared" si="91"/>
        <v>111719.05202729</v>
      </c>
      <c r="AD123" s="204">
        <f t="shared" si="91"/>
        <v>112814.38528094177</v>
      </c>
      <c r="AE123" s="204">
        <f t="shared" si="91"/>
        <v>113920.43288097644</v>
      </c>
      <c r="AF123" s="204">
        <f t="shared" si="91"/>
        <v>115037.31197746933</v>
      </c>
      <c r="AG123" s="204">
        <f t="shared" si="91"/>
        <v>116165.134815294</v>
      </c>
      <c r="AH123" s="204">
        <f t="shared" si="91"/>
        <v>117304.01171289811</v>
      </c>
      <c r="AI123" s="204">
        <f t="shared" si="91"/>
        <v>118454.05255684967</v>
      </c>
      <c r="AJ123" s="204">
        <f t="shared" si="91"/>
        <v>119615.36755431957</v>
      </c>
      <c r="AK123" s="204">
        <f t="shared" si="91"/>
        <v>120788.06761458291</v>
      </c>
      <c r="AL123" s="204">
        <f t="shared" si="91"/>
        <v>121972.2645450815</v>
      </c>
      <c r="AM123" s="204">
        <f t="shared" si="91"/>
        <v>123168.0711548189</v>
      </c>
      <c r="AN123" s="204">
        <f t="shared" si="91"/>
        <v>124375.60131147466</v>
      </c>
      <c r="AO123" s="204">
        <f t="shared" si="91"/>
        <v>125594.96997543062</v>
      </c>
      <c r="AP123" s="204">
        <f t="shared" si="91"/>
        <v>126826.29322230753</v>
      </c>
      <c r="AQ123" s="204">
        <f t="shared" si="91"/>
        <v>128069.68825981065</v>
      </c>
      <c r="AR123" s="204">
        <f t="shared" si="91"/>
        <v>129325.27344178432</v>
      </c>
      <c r="AS123" s="204">
        <f t="shared" si="91"/>
        <v>130593.16828092682</v>
      </c>
      <c r="AT123" s="204">
        <f t="shared" si="91"/>
        <v>131873.49346089058</v>
      </c>
      <c r="AU123" s="204">
        <f t="shared" si="91"/>
        <v>133166.37084813154</v>
      </c>
      <c r="AV123" s="204">
        <f t="shared" si="91"/>
        <v>134471.92350369011</v>
      </c>
      <c r="AW123" s="204">
        <f t="shared" si="91"/>
        <v>135790.2756949951</v>
      </c>
      <c r="AX123" s="204">
        <f t="shared" si="91"/>
        <v>137121.55290773735</v>
      </c>
      <c r="AY123" s="204">
        <f t="shared" si="91"/>
        <v>138465.88185783633</v>
      </c>
      <c r="AZ123" s="204">
        <f t="shared" si="91"/>
        <v>139823.39050351296</v>
      </c>
      <c r="BA123" s="204">
        <f t="shared" si="91"/>
        <v>141194.20805747472</v>
      </c>
      <c r="BB123" s="204">
        <f t="shared" si="91"/>
        <v>142578.46499921757</v>
      </c>
      <c r="BC123" s="204">
        <f t="shared" si="91"/>
        <v>143976.29308744665</v>
      </c>
      <c r="BD123" s="204">
        <f t="shared" si="91"/>
        <v>145387.82537261842</v>
      </c>
      <c r="BE123" s="204">
        <f t="shared" si="91"/>
        <v>146813.19620960523</v>
      </c>
      <c r="BF123" s="204">
        <f t="shared" si="91"/>
        <v>148252.5412704839</v>
      </c>
      <c r="BG123" s="204">
        <f t="shared" si="91"/>
        <v>149705.99755744956</v>
      </c>
      <c r="BH123" s="204">
        <f t="shared" si="91"/>
        <v>151173.70341585597</v>
      </c>
      <c r="BI123" s="204">
        <f t="shared" si="91"/>
        <v>152655.79854738401</v>
      </c>
      <c r="BJ123" s="204">
        <f t="shared" si="91"/>
        <v>154152.42402333874</v>
      </c>
      <c r="BK123" s="204">
        <f t="shared" si="91"/>
        <v>155663.72229807739</v>
      </c>
      <c r="BL123" s="204">
        <f t="shared" si="91"/>
        <v>157189.83722256834</v>
      </c>
      <c r="BM123" s="204">
        <f t="shared" si="91"/>
        <v>158730.91405808373</v>
      </c>
      <c r="BN123" s="204">
        <f t="shared" si="91"/>
        <v>160287.09949002572</v>
      </c>
      <c r="BO123" s="204">
        <f t="shared" si="91"/>
        <v>161858.54164188873</v>
      </c>
      <c r="BP123" s="204">
        <f t="shared" si="91"/>
        <v>163445.3900893582</v>
      </c>
      <c r="BQ123" s="204">
        <f t="shared" si="91"/>
        <v>165047.79587454803</v>
      </c>
    </row>
    <row r="124" spans="5:69">
      <c r="E124" s="331"/>
      <c r="F124" s="328"/>
      <c r="G124" s="324" t="s">
        <v>53</v>
      </c>
      <c r="H124" s="325" t="s">
        <v>25</v>
      </c>
      <c r="I124" s="224" t="s">
        <v>318</v>
      </c>
      <c r="J124" s="216">
        <f>Variables!$E$28</f>
        <v>0.2</v>
      </c>
      <c r="K124" s="216">
        <f>Variables!$E$28</f>
        <v>0.2</v>
      </c>
      <c r="L124" s="216">
        <f>Variables!$E$28</f>
        <v>0.2</v>
      </c>
      <c r="M124" s="216">
        <f>Variables!$E$28</f>
        <v>0.2</v>
      </c>
      <c r="N124" s="216">
        <f>Variables!$E$28</f>
        <v>0.2</v>
      </c>
      <c r="O124" s="216">
        <f>Variables!$E$28</f>
        <v>0.2</v>
      </c>
      <c r="P124" s="216">
        <f>Variables!$E$28</f>
        <v>0.2</v>
      </c>
      <c r="Q124" s="216">
        <f>Variables!$E$28</f>
        <v>0.2</v>
      </c>
      <c r="R124" s="216">
        <f>Variables!$E$28</f>
        <v>0.2</v>
      </c>
      <c r="S124" s="216">
        <f>Variables!$E$28</f>
        <v>0.2</v>
      </c>
      <c r="T124" s="216">
        <f>Variables!$E$28</f>
        <v>0.2</v>
      </c>
      <c r="U124" s="216">
        <f>Variables!$E$28</f>
        <v>0.2</v>
      </c>
      <c r="V124" s="216">
        <f>Variables!$E$28</f>
        <v>0.2</v>
      </c>
      <c r="W124" s="216">
        <f>Variables!$E$28</f>
        <v>0.2</v>
      </c>
      <c r="X124" s="216">
        <f>Variables!$E$28</f>
        <v>0.2</v>
      </c>
      <c r="Y124" s="216">
        <f>Variables!$E$28</f>
        <v>0.2</v>
      </c>
      <c r="Z124" s="216">
        <f>Variables!$E$28</f>
        <v>0.2</v>
      </c>
      <c r="AA124" s="216">
        <f>Variables!$E$28</f>
        <v>0.2</v>
      </c>
      <c r="AB124" s="216">
        <f>Variables!$E$28</f>
        <v>0.2</v>
      </c>
      <c r="AC124" s="216">
        <f>Variables!$E$28</f>
        <v>0.2</v>
      </c>
      <c r="AD124" s="216">
        <f>Variables!$E$28</f>
        <v>0.2</v>
      </c>
      <c r="AE124" s="216">
        <f>Variables!$E$28</f>
        <v>0.2</v>
      </c>
      <c r="AF124" s="216">
        <f>Variables!$E$28</f>
        <v>0.2</v>
      </c>
      <c r="AG124" s="216">
        <f>Variables!$E$28</f>
        <v>0.2</v>
      </c>
      <c r="AH124" s="216">
        <f>Variables!$E$28</f>
        <v>0.2</v>
      </c>
      <c r="AI124" s="216">
        <f>Variables!$E$28</f>
        <v>0.2</v>
      </c>
      <c r="AJ124" s="216">
        <f>Variables!$E$28</f>
        <v>0.2</v>
      </c>
      <c r="AK124" s="216">
        <f>Variables!$E$28</f>
        <v>0.2</v>
      </c>
      <c r="AL124" s="216">
        <f>Variables!$E$28</f>
        <v>0.2</v>
      </c>
      <c r="AM124" s="216">
        <f>Variables!$E$28</f>
        <v>0.2</v>
      </c>
      <c r="AN124" s="216">
        <f>Variables!$E$28</f>
        <v>0.2</v>
      </c>
      <c r="AO124" s="216">
        <f>Variables!$E$28</f>
        <v>0.2</v>
      </c>
      <c r="AP124" s="216">
        <f>Variables!$E$28</f>
        <v>0.2</v>
      </c>
      <c r="AQ124" s="216">
        <f>Variables!$E$28</f>
        <v>0.2</v>
      </c>
      <c r="AR124" s="216">
        <f>Variables!$E$28</f>
        <v>0.2</v>
      </c>
      <c r="AS124" s="216">
        <f>Variables!$E$28</f>
        <v>0.2</v>
      </c>
      <c r="AT124" s="216">
        <f>Variables!$E$28</f>
        <v>0.2</v>
      </c>
      <c r="AU124" s="216">
        <f>Variables!$E$28</f>
        <v>0.2</v>
      </c>
      <c r="AV124" s="216">
        <f>Variables!$E$28</f>
        <v>0.2</v>
      </c>
      <c r="AW124" s="216">
        <f>Variables!$E$28</f>
        <v>0.2</v>
      </c>
      <c r="AX124" s="216">
        <f>Variables!$E$28</f>
        <v>0.2</v>
      </c>
      <c r="AY124" s="216">
        <f>Variables!$E$28</f>
        <v>0.2</v>
      </c>
      <c r="AZ124" s="216">
        <f>Variables!$E$28</f>
        <v>0.2</v>
      </c>
      <c r="BA124" s="216">
        <f>Variables!$E$28</f>
        <v>0.2</v>
      </c>
      <c r="BB124" s="216">
        <f>Variables!$E$28</f>
        <v>0.2</v>
      </c>
      <c r="BC124" s="216">
        <f>Variables!$E$28</f>
        <v>0.2</v>
      </c>
      <c r="BD124" s="216">
        <f>Variables!$E$28</f>
        <v>0.2</v>
      </c>
      <c r="BE124" s="216">
        <f>Variables!$E$28</f>
        <v>0.2</v>
      </c>
      <c r="BF124" s="216">
        <f>Variables!$E$28</f>
        <v>0.2</v>
      </c>
      <c r="BG124" s="216">
        <f>Variables!$E$28</f>
        <v>0.2</v>
      </c>
      <c r="BH124" s="216">
        <f>Variables!$E$28</f>
        <v>0.2</v>
      </c>
      <c r="BI124" s="216">
        <f>Variables!$E$28</f>
        <v>0.2</v>
      </c>
      <c r="BJ124" s="216">
        <f>Variables!$E$28</f>
        <v>0.2</v>
      </c>
      <c r="BK124" s="216">
        <f>Variables!$E$28</f>
        <v>0.2</v>
      </c>
      <c r="BL124" s="216">
        <f>Variables!$E$28</f>
        <v>0.2</v>
      </c>
      <c r="BM124" s="216">
        <f>Variables!$E$28</f>
        <v>0.2</v>
      </c>
      <c r="BN124" s="216">
        <f>Variables!$E$28</f>
        <v>0.2</v>
      </c>
      <c r="BO124" s="216">
        <f>Variables!$E$28</f>
        <v>0.2</v>
      </c>
      <c r="BP124" s="216">
        <f>Variables!$E$28</f>
        <v>0.2</v>
      </c>
      <c r="BQ124" s="216">
        <f>Variables!$E$28</f>
        <v>0.2</v>
      </c>
    </row>
    <row r="125" spans="5:69">
      <c r="E125" s="331"/>
      <c r="F125" s="328"/>
      <c r="G125" s="324"/>
      <c r="H125" s="325"/>
      <c r="I125" s="226" t="s">
        <v>321</v>
      </c>
      <c r="J125" s="200">
        <f>J95*J124</f>
        <v>6.5284974093264241</v>
      </c>
      <c r="K125" s="200">
        <f>K95*K124</f>
        <v>6.7243523316062168</v>
      </c>
      <c r="L125" s="200">
        <f t="shared" ref="L125:BQ125" si="92">L95*L124</f>
        <v>6.9260829015544036</v>
      </c>
      <c r="M125" s="200">
        <f t="shared" si="92"/>
        <v>7.133865388601035</v>
      </c>
      <c r="N125" s="200">
        <f t="shared" si="92"/>
        <v>7.3478813502590672</v>
      </c>
      <c r="O125" s="200">
        <f t="shared" si="92"/>
        <v>7.5683177907668382</v>
      </c>
      <c r="P125" s="200">
        <f t="shared" si="92"/>
        <v>7.7953673244898427</v>
      </c>
      <c r="Q125" s="200">
        <f t="shared" si="92"/>
        <v>8.0292283442245402</v>
      </c>
      <c r="R125" s="200">
        <f t="shared" si="92"/>
        <v>8.2701051945512774</v>
      </c>
      <c r="S125" s="200">
        <f t="shared" si="92"/>
        <v>8.5182083503878143</v>
      </c>
      <c r="T125" s="200">
        <f t="shared" si="92"/>
        <v>8.7737546008994496</v>
      </c>
      <c r="U125" s="200">
        <f t="shared" si="92"/>
        <v>9.0369672389264348</v>
      </c>
      <c r="V125" s="200">
        <f t="shared" si="92"/>
        <v>9.3080762560942283</v>
      </c>
      <c r="W125" s="200">
        <f t="shared" si="92"/>
        <v>9.5873185437770534</v>
      </c>
      <c r="X125" s="200">
        <f t="shared" si="92"/>
        <v>9.8749381000903647</v>
      </c>
      <c r="Y125" s="200">
        <f t="shared" si="92"/>
        <v>10.171186243093075</v>
      </c>
      <c r="Z125" s="200">
        <f t="shared" si="92"/>
        <v>10.476321830385869</v>
      </c>
      <c r="AA125" s="200">
        <f t="shared" si="92"/>
        <v>10.790611485297445</v>
      </c>
      <c r="AB125" s="200">
        <f t="shared" si="92"/>
        <v>11.114329829856368</v>
      </c>
      <c r="AC125" s="200">
        <f t="shared" si="92"/>
        <v>11.447759724752061</v>
      </c>
      <c r="AD125" s="200">
        <f t="shared" si="92"/>
        <v>11.791192516494622</v>
      </c>
      <c r="AE125" s="200">
        <f t="shared" si="92"/>
        <v>12.144928291989459</v>
      </c>
      <c r="AF125" s="200">
        <f t="shared" si="92"/>
        <v>12.509276140749144</v>
      </c>
      <c r="AG125" s="200">
        <f t="shared" si="92"/>
        <v>12.884554424971618</v>
      </c>
      <c r="AH125" s="200">
        <f t="shared" si="92"/>
        <v>13.271091057720767</v>
      </c>
      <c r="AI125" s="200">
        <f t="shared" si="92"/>
        <v>13.669223789452388</v>
      </c>
      <c r="AJ125" s="200">
        <f t="shared" si="92"/>
        <v>14.079300503135963</v>
      </c>
      <c r="AK125" s="200">
        <f t="shared" si="92"/>
        <v>14.501679518230043</v>
      </c>
      <c r="AL125" s="200">
        <f t="shared" si="92"/>
        <v>14.936729903776945</v>
      </c>
      <c r="AM125" s="200">
        <f t="shared" si="92"/>
        <v>15.384831800890252</v>
      </c>
      <c r="AN125" s="200">
        <f t="shared" si="92"/>
        <v>15.846376754916959</v>
      </c>
      <c r="AO125" s="200">
        <f t="shared" si="92"/>
        <v>16.321768057564469</v>
      </c>
      <c r="AP125" s="200">
        <f t="shared" si="92"/>
        <v>16.811421099291405</v>
      </c>
      <c r="AQ125" s="200">
        <f t="shared" si="92"/>
        <v>17.315763732270149</v>
      </c>
      <c r="AR125" s="200">
        <f t="shared" si="92"/>
        <v>17.83523664423825</v>
      </c>
      <c r="AS125" s="200">
        <f t="shared" si="92"/>
        <v>18.370293743565394</v>
      </c>
      <c r="AT125" s="200">
        <f t="shared" si="92"/>
        <v>18.921402555872362</v>
      </c>
      <c r="AU125" s="200">
        <f t="shared" si="92"/>
        <v>19.489044632548534</v>
      </c>
      <c r="AV125" s="200">
        <f t="shared" si="92"/>
        <v>20.07371597152499</v>
      </c>
      <c r="AW125" s="200">
        <f t="shared" si="92"/>
        <v>20.675927450670741</v>
      </c>
      <c r="AX125" s="200">
        <f t="shared" si="92"/>
        <v>21.296205274190861</v>
      </c>
      <c r="AY125" s="200">
        <f t="shared" si="92"/>
        <v>21.935091432416588</v>
      </c>
      <c r="AZ125" s="200">
        <f t="shared" si="92"/>
        <v>22.593144175389085</v>
      </c>
      <c r="BA125" s="200">
        <f t="shared" si="92"/>
        <v>23.270938500650761</v>
      </c>
      <c r="BB125" s="200">
        <f t="shared" si="92"/>
        <v>23.969066655670289</v>
      </c>
      <c r="BC125" s="200">
        <f t="shared" si="92"/>
        <v>24.688138655340396</v>
      </c>
      <c r="BD125" s="200">
        <f t="shared" si="92"/>
        <v>25.428782815000609</v>
      </c>
      <c r="BE125" s="200">
        <f t="shared" si="92"/>
        <v>26.191646299450628</v>
      </c>
      <c r="BF125" s="200">
        <f t="shared" si="92"/>
        <v>26.97739568843415</v>
      </c>
      <c r="BG125" s="200">
        <f t="shared" si="92"/>
        <v>27.786717559087176</v>
      </c>
      <c r="BH125" s="200">
        <f t="shared" si="92"/>
        <v>28.620319085859791</v>
      </c>
      <c r="BI125" s="200">
        <f t="shared" si="92"/>
        <v>29.478928658435589</v>
      </c>
      <c r="BJ125" s="200">
        <f t="shared" si="92"/>
        <v>30.363296518188651</v>
      </c>
      <c r="BK125" s="200">
        <f t="shared" si="92"/>
        <v>31.274195413734311</v>
      </c>
      <c r="BL125" s="200">
        <f t="shared" si="92"/>
        <v>32.212421276146344</v>
      </c>
      <c r="BM125" s="200">
        <f t="shared" si="92"/>
        <v>33.178793914430734</v>
      </c>
      <c r="BN125" s="200">
        <f t="shared" si="92"/>
        <v>34.174157731863659</v>
      </c>
      <c r="BO125" s="200">
        <f t="shared" si="92"/>
        <v>35.199382463819575</v>
      </c>
      <c r="BP125" s="200">
        <f t="shared" si="92"/>
        <v>36.25536393773416</v>
      </c>
      <c r="BQ125" s="200">
        <f t="shared" si="92"/>
        <v>37.343024855866183</v>
      </c>
    </row>
    <row r="126" spans="5:69">
      <c r="E126" s="331"/>
      <c r="F126" s="328"/>
      <c r="G126" s="324"/>
      <c r="H126" s="325"/>
      <c r="I126" s="226" t="s">
        <v>323</v>
      </c>
      <c r="J126" s="200">
        <f>J125/J274</f>
        <v>1.55440414507772</v>
      </c>
      <c r="K126" s="200">
        <f>K125/K274</f>
        <v>1.5696434014020111</v>
      </c>
      <c r="L126" s="200">
        <f t="shared" ref="L126:BQ126" si="93">L125/L274</f>
        <v>1.5850320622000702</v>
      </c>
      <c r="M126" s="200">
        <f t="shared" si="93"/>
        <v>1.6005715922216395</v>
      </c>
      <c r="N126" s="200">
        <f t="shared" si="93"/>
        <v>1.6162634705767536</v>
      </c>
      <c r="O126" s="200">
        <f t="shared" si="93"/>
        <v>1.6321091908765257</v>
      </c>
      <c r="P126" s="200">
        <f t="shared" si="93"/>
        <v>1.6481102613753151</v>
      </c>
      <c r="Q126" s="200">
        <f t="shared" si="93"/>
        <v>1.664268205114289</v>
      </c>
      <c r="R126" s="200">
        <f t="shared" si="93"/>
        <v>1.6805845600663902</v>
      </c>
      <c r="S126" s="200">
        <f t="shared" si="93"/>
        <v>1.6970608792827269</v>
      </c>
      <c r="T126" s="200">
        <f t="shared" si="93"/>
        <v>1.713698731040401</v>
      </c>
      <c r="U126" s="200">
        <f t="shared" si="93"/>
        <v>1.7304996989917776</v>
      </c>
      <c r="V126" s="200">
        <f t="shared" si="93"/>
        <v>1.7474653823152264</v>
      </c>
      <c r="W126" s="200">
        <f t="shared" si="93"/>
        <v>1.764597395867336</v>
      </c>
      <c r="X126" s="200">
        <f t="shared" si="93"/>
        <v>1.7818973703366234</v>
      </c>
      <c r="Y126" s="200">
        <f t="shared" si="93"/>
        <v>1.7993669523987472</v>
      </c>
      <c r="Z126" s="200">
        <f t="shared" si="93"/>
        <v>1.8170078048732448</v>
      </c>
      <c r="AA126" s="200">
        <f t="shared" si="93"/>
        <v>1.8348216068818057</v>
      </c>
      <c r="AB126" s="200">
        <f t="shared" si="93"/>
        <v>1.8528100540080981</v>
      </c>
      <c r="AC126" s="200">
        <f t="shared" si="93"/>
        <v>1.8709748584591581</v>
      </c>
      <c r="AD126" s="200">
        <f t="shared" si="93"/>
        <v>1.8893177492283655</v>
      </c>
      <c r="AE126" s="200">
        <f t="shared" si="93"/>
        <v>1.9078404722600157</v>
      </c>
      <c r="AF126" s="200">
        <f t="shared" si="93"/>
        <v>1.9265447906155062</v>
      </c>
      <c r="AG126" s="200">
        <f t="shared" si="93"/>
        <v>1.9454324846411482</v>
      </c>
      <c r="AH126" s="200">
        <f t="shared" si="93"/>
        <v>1.9645053521376303</v>
      </c>
      <c r="AI126" s="200">
        <f t="shared" si="93"/>
        <v>1.9837652085311361</v>
      </c>
      <c r="AJ126" s="200">
        <f t="shared" si="93"/>
        <v>2.0032138870461473</v>
      </c>
      <c r="AK126" s="200">
        <f t="shared" si="93"/>
        <v>2.0228532388799336</v>
      </c>
      <c r="AL126" s="200">
        <f t="shared" si="93"/>
        <v>2.0426851333787561</v>
      </c>
      <c r="AM126" s="200">
        <f t="shared" si="93"/>
        <v>2.0627114582158028</v>
      </c>
      <c r="AN126" s="200">
        <f t="shared" si="93"/>
        <v>2.0829341195708597</v>
      </c>
      <c r="AO126" s="200">
        <f t="shared" si="93"/>
        <v>2.1033550423117502</v>
      </c>
      <c r="AP126" s="200">
        <f t="shared" si="93"/>
        <v>2.1239761701775519</v>
      </c>
      <c r="AQ126" s="200">
        <f t="shared" si="93"/>
        <v>2.1447994659636063</v>
      </c>
      <c r="AR126" s="200">
        <f t="shared" si="93"/>
        <v>2.1658269117083475</v>
      </c>
      <c r="AS126" s="200">
        <f t="shared" si="93"/>
        <v>2.1870605088819581</v>
      </c>
      <c r="AT126" s="200">
        <f t="shared" si="93"/>
        <v>2.20850227857688</v>
      </c>
      <c r="AU126" s="200">
        <f t="shared" si="93"/>
        <v>2.230154261700183</v>
      </c>
      <c r="AV126" s="200">
        <f t="shared" si="93"/>
        <v>2.2520185191678319</v>
      </c>
      <c r="AW126" s="200">
        <f t="shared" si="93"/>
        <v>2.2740971321008501</v>
      </c>
      <c r="AX126" s="200">
        <f t="shared" si="93"/>
        <v>2.2963922020234069</v>
      </c>
      <c r="AY126" s="200">
        <f t="shared" si="93"/>
        <v>2.3189058510628522</v>
      </c>
      <c r="AZ126" s="200">
        <f t="shared" si="93"/>
        <v>2.3416402221517041</v>
      </c>
      <c r="BA126" s="200">
        <f t="shared" si="93"/>
        <v>2.3645974792316227</v>
      </c>
      <c r="BB126" s="200">
        <f t="shared" si="93"/>
        <v>2.3877798074593843</v>
      </c>
      <c r="BC126" s="200">
        <f t="shared" si="93"/>
        <v>2.4111894134148684</v>
      </c>
      <c r="BD126" s="200">
        <f t="shared" si="93"/>
        <v>2.4348285253110924</v>
      </c>
      <c r="BE126" s="200">
        <f t="shared" si="93"/>
        <v>2.4586993932062997</v>
      </c>
      <c r="BF126" s="200">
        <f t="shared" si="93"/>
        <v>2.4828042892181266</v>
      </c>
      <c r="BG126" s="200">
        <f t="shared" si="93"/>
        <v>2.5071455077398728</v>
      </c>
      <c r="BH126" s="200">
        <f t="shared" si="93"/>
        <v>2.5317253656588909</v>
      </c>
      <c r="BI126" s="200">
        <f t="shared" si="93"/>
        <v>2.5565462025771155</v>
      </c>
      <c r="BJ126" s="200">
        <f t="shared" si="93"/>
        <v>2.5816103810337534</v>
      </c>
      <c r="BK126" s="200">
        <f t="shared" si="93"/>
        <v>2.6069202867301629</v>
      </c>
      <c r="BL126" s="200">
        <f t="shared" si="93"/>
        <v>2.6324783287569296</v>
      </c>
      <c r="BM126" s="200">
        <f t="shared" si="93"/>
        <v>2.6582869398231739</v>
      </c>
      <c r="BN126" s="200">
        <f t="shared" si="93"/>
        <v>2.684348576488107</v>
      </c>
      <c r="BO126" s="200">
        <f t="shared" si="93"/>
        <v>2.7106657193948536</v>
      </c>
      <c r="BP126" s="200">
        <f t="shared" si="93"/>
        <v>2.7372408735065674</v>
      </c>
      <c r="BQ126" s="200">
        <f t="shared" si="93"/>
        <v>2.7640765683448674</v>
      </c>
    </row>
    <row r="127" spans="5:69">
      <c r="E127" s="331"/>
      <c r="F127" s="328"/>
      <c r="G127" s="324"/>
      <c r="H127" s="325"/>
      <c r="I127" s="226" t="s">
        <v>299</v>
      </c>
      <c r="J127" s="200">
        <v>0</v>
      </c>
      <c r="K127" s="200">
        <f t="shared" ref="K127:BQ127" si="94">J129*$B$6</f>
        <v>0.62176165803108807</v>
      </c>
      <c r="L127" s="200">
        <f t="shared" si="94"/>
        <v>0.93873818957634847</v>
      </c>
      <c r="M127" s="200">
        <f t="shared" si="94"/>
        <v>1.1033819196682024</v>
      </c>
      <c r="N127" s="200">
        <f t="shared" si="94"/>
        <v>1.1919195967227569</v>
      </c>
      <c r="O127" s="200">
        <f t="shared" si="94"/>
        <v>1.2424651865920799</v>
      </c>
      <c r="P127" s="200">
        <f t="shared" si="94"/>
        <v>1.2740762696466503</v>
      </c>
      <c r="Q127" s="200">
        <f t="shared" si="94"/>
        <v>1.2962822393734514</v>
      </c>
      <c r="R127" s="200">
        <f t="shared" si="94"/>
        <v>1.3138484017324412</v>
      </c>
      <c r="S127" s="200">
        <f t="shared" si="94"/>
        <v>1.3291580248927768</v>
      </c>
      <c r="T127" s="200">
        <f t="shared" si="94"/>
        <v>1.3434033641594791</v>
      </c>
      <c r="U127" s="200">
        <f t="shared" si="94"/>
        <v>1.3571811744959001</v>
      </c>
      <c r="V127" s="200">
        <f t="shared" si="94"/>
        <v>1.3707904668446611</v>
      </c>
      <c r="W127" s="200">
        <f t="shared" si="94"/>
        <v>1.3843813863484211</v>
      </c>
      <c r="X127" s="200">
        <f t="shared" si="94"/>
        <v>1.398029651521145</v>
      </c>
      <c r="Y127" s="200">
        <f t="shared" si="94"/>
        <v>1.4117737738952219</v>
      </c>
      <c r="Z127" s="200">
        <f t="shared" si="94"/>
        <v>1.42563366790711</v>
      </c>
      <c r="AA127" s="200">
        <f t="shared" si="94"/>
        <v>1.4396199559028531</v>
      </c>
      <c r="AB127" s="200">
        <f t="shared" si="94"/>
        <v>1.4537386207041489</v>
      </c>
      <c r="AC127" s="200">
        <f t="shared" si="94"/>
        <v>1.4679933319553138</v>
      </c>
      <c r="AD127" s="200">
        <f t="shared" si="94"/>
        <v>1.4823866093613203</v>
      </c>
      <c r="AE127" s="200">
        <f t="shared" si="94"/>
        <v>1.4969204043720064</v>
      </c>
      <c r="AF127" s="200">
        <f t="shared" si="94"/>
        <v>1.5115963910900097</v>
      </c>
      <c r="AG127" s="200">
        <f t="shared" si="94"/>
        <v>1.5264161117912074</v>
      </c>
      <c r="AH127" s="200">
        <f t="shared" si="94"/>
        <v>1.541381049752063</v>
      </c>
      <c r="AI127" s="200">
        <f t="shared" si="94"/>
        <v>1.5564926657310838</v>
      </c>
      <c r="AJ127" s="200">
        <f t="shared" si="94"/>
        <v>1.5717524162779963</v>
      </c>
      <c r="AK127" s="200">
        <f t="shared" si="94"/>
        <v>1.5871617629574573</v>
      </c>
      <c r="AL127" s="200">
        <f t="shared" si="94"/>
        <v>1.6027221770307023</v>
      </c>
      <c r="AM127" s="200">
        <f t="shared" si="94"/>
        <v>1.6184351418668539</v>
      </c>
      <c r="AN127" s="200">
        <f t="shared" si="94"/>
        <v>1.634302154219748</v>
      </c>
      <c r="AO127" s="200">
        <f t="shared" si="94"/>
        <v>1.6503247249382178</v>
      </c>
      <c r="AP127" s="200">
        <f t="shared" si="94"/>
        <v>1.666504379393809</v>
      </c>
      <c r="AQ127" s="200">
        <f t="shared" si="94"/>
        <v>1.6828426577679254</v>
      </c>
      <c r="AR127" s="200">
        <f t="shared" si="94"/>
        <v>1.6993411152694051</v>
      </c>
      <c r="AS127" s="200">
        <f t="shared" si="94"/>
        <v>1.7160013223180415</v>
      </c>
      <c r="AT127" s="200">
        <f t="shared" si="94"/>
        <v>1.7328248647118043</v>
      </c>
      <c r="AU127" s="200">
        <f t="shared" si="94"/>
        <v>1.7498133437866543</v>
      </c>
      <c r="AV127" s="200">
        <f t="shared" si="94"/>
        <v>1.7669683765734003</v>
      </c>
      <c r="AW127" s="200">
        <f t="shared" si="94"/>
        <v>1.7842915959538332</v>
      </c>
      <c r="AX127" s="200">
        <f t="shared" si="94"/>
        <v>1.8017846508172566</v>
      </c>
      <c r="AY127" s="200">
        <f t="shared" si="94"/>
        <v>1.8194492062179912</v>
      </c>
      <c r="AZ127" s="200">
        <f t="shared" si="94"/>
        <v>1.8372869435341368</v>
      </c>
      <c r="BA127" s="200">
        <f t="shared" si="94"/>
        <v>1.85529956062775</v>
      </c>
      <c r="BB127" s="200">
        <f t="shared" si="94"/>
        <v>1.8734887720065239</v>
      </c>
      <c r="BC127" s="200">
        <f t="shared" si="94"/>
        <v>1.891856308987016</v>
      </c>
      <c r="BD127" s="200">
        <f t="shared" si="94"/>
        <v>1.9104039198594553</v>
      </c>
      <c r="BE127" s="200">
        <f t="shared" si="94"/>
        <v>1.9291333700541646</v>
      </c>
      <c r="BF127" s="200">
        <f t="shared" si="94"/>
        <v>1.948046442309602</v>
      </c>
      <c r="BG127" s="200">
        <f t="shared" si="94"/>
        <v>1.9671449368420519</v>
      </c>
      <c r="BH127" s="200">
        <f t="shared" si="94"/>
        <v>1.9864306715169751</v>
      </c>
      <c r="BI127" s="200">
        <f t="shared" si="94"/>
        <v>2.0059054820220439</v>
      </c>
      <c r="BJ127" s="200">
        <f t="shared" si="94"/>
        <v>2.0255712220418682</v>
      </c>
      <c r="BK127" s="200">
        <f t="shared" si="94"/>
        <v>2.0454297634344356</v>
      </c>
      <c r="BL127" s="200">
        <f t="shared" si="94"/>
        <v>2.0654829964092829</v>
      </c>
      <c r="BM127" s="200">
        <f t="shared" si="94"/>
        <v>2.0857328297074136</v>
      </c>
      <c r="BN127" s="200">
        <f t="shared" si="94"/>
        <v>2.1061811907829764</v>
      </c>
      <c r="BO127" s="200">
        <f t="shared" si="94"/>
        <v>2.126830025986731</v>
      </c>
      <c r="BP127" s="200">
        <f t="shared" si="94"/>
        <v>2.1476813007513069</v>
      </c>
      <c r="BQ127" s="200">
        <f t="shared" si="94"/>
        <v>2.1687369997782802</v>
      </c>
    </row>
    <row r="128" spans="5:69">
      <c r="E128" s="331"/>
      <c r="F128" s="328"/>
      <c r="G128" s="324"/>
      <c r="H128" s="325"/>
      <c r="I128" s="227" t="s">
        <v>301</v>
      </c>
      <c r="J128" s="200">
        <v>0</v>
      </c>
      <c r="K128" s="200">
        <f t="shared" ref="K128:BQ128" si="95">J129*$B$7</f>
        <v>0.15544041450777202</v>
      </c>
      <c r="L128" s="200">
        <f t="shared" si="95"/>
        <v>0.23468454739408712</v>
      </c>
      <c r="M128" s="200">
        <f t="shared" si="95"/>
        <v>0.27584547991705061</v>
      </c>
      <c r="N128" s="200">
        <f t="shared" si="95"/>
        <v>0.29797989918068923</v>
      </c>
      <c r="O128" s="200">
        <f t="shared" si="95"/>
        <v>0.31061629664801998</v>
      </c>
      <c r="P128" s="200">
        <f t="shared" si="95"/>
        <v>0.31851906741166258</v>
      </c>
      <c r="Q128" s="200">
        <f t="shared" si="95"/>
        <v>0.32407055984336286</v>
      </c>
      <c r="R128" s="200">
        <f t="shared" si="95"/>
        <v>0.3284621004331103</v>
      </c>
      <c r="S128" s="200">
        <f t="shared" si="95"/>
        <v>0.3322895062231942</v>
      </c>
      <c r="T128" s="200">
        <f t="shared" si="95"/>
        <v>0.33585084103986979</v>
      </c>
      <c r="U128" s="200">
        <f t="shared" si="95"/>
        <v>0.33929529362397504</v>
      </c>
      <c r="V128" s="200">
        <f t="shared" si="95"/>
        <v>0.34269761671116528</v>
      </c>
      <c r="W128" s="200">
        <f t="shared" si="95"/>
        <v>0.34609534658710528</v>
      </c>
      <c r="X128" s="200">
        <f t="shared" si="95"/>
        <v>0.34950741288028625</v>
      </c>
      <c r="Y128" s="200">
        <f t="shared" si="95"/>
        <v>0.35294344347380546</v>
      </c>
      <c r="Z128" s="200">
        <f t="shared" si="95"/>
        <v>0.3564084169767775</v>
      </c>
      <c r="AA128" s="200">
        <f t="shared" si="95"/>
        <v>0.35990498897571327</v>
      </c>
      <c r="AB128" s="200">
        <f t="shared" si="95"/>
        <v>0.36343465517603724</v>
      </c>
      <c r="AC128" s="200">
        <f t="shared" si="95"/>
        <v>0.36699833298882845</v>
      </c>
      <c r="AD128" s="200">
        <f t="shared" si="95"/>
        <v>0.37059665234033007</v>
      </c>
      <c r="AE128" s="200">
        <f t="shared" si="95"/>
        <v>0.37423010109300159</v>
      </c>
      <c r="AF128" s="200">
        <f t="shared" si="95"/>
        <v>0.37789909777250241</v>
      </c>
      <c r="AG128" s="200">
        <f t="shared" si="95"/>
        <v>0.38160402794780185</v>
      </c>
      <c r="AH128" s="200">
        <f t="shared" si="95"/>
        <v>0.38534526243801576</v>
      </c>
      <c r="AI128" s="200">
        <f t="shared" si="95"/>
        <v>0.38912316643277095</v>
      </c>
      <c r="AJ128" s="200">
        <f t="shared" si="95"/>
        <v>0.39293810406949908</v>
      </c>
      <c r="AK128" s="200">
        <f t="shared" si="95"/>
        <v>0.39679044073936431</v>
      </c>
      <c r="AL128" s="200">
        <f t="shared" si="95"/>
        <v>0.40068054425767557</v>
      </c>
      <c r="AM128" s="200">
        <f t="shared" si="95"/>
        <v>0.40460878546671347</v>
      </c>
      <c r="AN128" s="200">
        <f t="shared" si="95"/>
        <v>0.408575538554937</v>
      </c>
      <c r="AO128" s="200">
        <f t="shared" si="95"/>
        <v>0.41258118123455445</v>
      </c>
      <c r="AP128" s="200">
        <f t="shared" si="95"/>
        <v>0.41662609484845226</v>
      </c>
      <c r="AQ128" s="200">
        <f t="shared" si="95"/>
        <v>0.42071066444198135</v>
      </c>
      <c r="AR128" s="200">
        <f t="shared" si="95"/>
        <v>0.42483527881735128</v>
      </c>
      <c r="AS128" s="200">
        <f t="shared" si="95"/>
        <v>0.42900033057951037</v>
      </c>
      <c r="AT128" s="200">
        <f t="shared" si="95"/>
        <v>0.43320621617795108</v>
      </c>
      <c r="AU128" s="200">
        <f t="shared" si="95"/>
        <v>0.43745333594666358</v>
      </c>
      <c r="AV128" s="200">
        <f t="shared" si="95"/>
        <v>0.44174209414335008</v>
      </c>
      <c r="AW128" s="200">
        <f t="shared" si="95"/>
        <v>0.44607289898845831</v>
      </c>
      <c r="AX128" s="200">
        <f t="shared" si="95"/>
        <v>0.45044616270431415</v>
      </c>
      <c r="AY128" s="200">
        <f t="shared" si="95"/>
        <v>0.45486230155449781</v>
      </c>
      <c r="AZ128" s="200">
        <f t="shared" si="95"/>
        <v>0.4593217358835342</v>
      </c>
      <c r="BA128" s="200">
        <f t="shared" si="95"/>
        <v>0.46382489015693751</v>
      </c>
      <c r="BB128" s="200">
        <f t="shared" si="95"/>
        <v>0.46837219300163097</v>
      </c>
      <c r="BC128" s="200">
        <f t="shared" si="95"/>
        <v>0.47296407724675399</v>
      </c>
      <c r="BD128" s="200">
        <f t="shared" si="95"/>
        <v>0.47760097996486384</v>
      </c>
      <c r="BE128" s="200">
        <f t="shared" si="95"/>
        <v>0.48228334251354116</v>
      </c>
      <c r="BF128" s="200">
        <f t="shared" si="95"/>
        <v>0.4870116105774005</v>
      </c>
      <c r="BG128" s="200">
        <f t="shared" si="95"/>
        <v>0.49178623421051298</v>
      </c>
      <c r="BH128" s="200">
        <f t="shared" si="95"/>
        <v>0.49660766787924376</v>
      </c>
      <c r="BI128" s="200">
        <f t="shared" si="95"/>
        <v>0.50147637050551097</v>
      </c>
      <c r="BJ128" s="200">
        <f t="shared" si="95"/>
        <v>0.50639280551046706</v>
      </c>
      <c r="BK128" s="200">
        <f t="shared" si="95"/>
        <v>0.5113574408586089</v>
      </c>
      <c r="BL128" s="200">
        <f t="shared" si="95"/>
        <v>0.51637074910232073</v>
      </c>
      <c r="BM128" s="200">
        <f t="shared" si="95"/>
        <v>0.5214332074268534</v>
      </c>
      <c r="BN128" s="200">
        <f t="shared" si="95"/>
        <v>0.5265452976957441</v>
      </c>
      <c r="BO128" s="200">
        <f t="shared" si="95"/>
        <v>0.53170750649668275</v>
      </c>
      <c r="BP128" s="200">
        <f t="shared" si="95"/>
        <v>0.53692032518782673</v>
      </c>
      <c r="BQ128" s="200">
        <f t="shared" si="95"/>
        <v>0.54218424994457004</v>
      </c>
    </row>
    <row r="129" spans="5:69">
      <c r="E129" s="331"/>
      <c r="F129" s="328"/>
      <c r="G129" s="324"/>
      <c r="H129" s="325"/>
      <c r="I129" s="226" t="s">
        <v>295</v>
      </c>
      <c r="J129" s="200">
        <f>J126+J127+J128</f>
        <v>1.55440414507772</v>
      </c>
      <c r="K129" s="200">
        <f>K126+K127+K128</f>
        <v>2.3468454739408711</v>
      </c>
      <c r="L129" s="200">
        <f t="shared" ref="L129:BQ129" si="96">L126+L127+L128</f>
        <v>2.7584547991705057</v>
      </c>
      <c r="M129" s="200">
        <f t="shared" si="96"/>
        <v>2.9797989918068923</v>
      </c>
      <c r="N129" s="200">
        <f t="shared" si="96"/>
        <v>3.1061629664801997</v>
      </c>
      <c r="O129" s="200">
        <f t="shared" si="96"/>
        <v>3.1851906741166256</v>
      </c>
      <c r="P129" s="200">
        <f t="shared" si="96"/>
        <v>3.2407055984336282</v>
      </c>
      <c r="Q129" s="200">
        <f t="shared" si="96"/>
        <v>3.284621004331103</v>
      </c>
      <c r="R129" s="200">
        <f t="shared" si="96"/>
        <v>3.3228950622319418</v>
      </c>
      <c r="S129" s="200">
        <f t="shared" si="96"/>
        <v>3.3585084103986977</v>
      </c>
      <c r="T129" s="200">
        <f t="shared" si="96"/>
        <v>3.3929529362397504</v>
      </c>
      <c r="U129" s="200">
        <f t="shared" si="96"/>
        <v>3.4269761671116523</v>
      </c>
      <c r="V129" s="200">
        <f t="shared" si="96"/>
        <v>3.4609534658710528</v>
      </c>
      <c r="W129" s="200">
        <f t="shared" si="96"/>
        <v>3.4950741288028624</v>
      </c>
      <c r="X129" s="200">
        <f t="shared" si="96"/>
        <v>3.5294344347380546</v>
      </c>
      <c r="Y129" s="200">
        <f t="shared" si="96"/>
        <v>3.5640841697677748</v>
      </c>
      <c r="Z129" s="200">
        <f t="shared" si="96"/>
        <v>3.5990498897571324</v>
      </c>
      <c r="AA129" s="200">
        <f t="shared" si="96"/>
        <v>3.6343465517603719</v>
      </c>
      <c r="AB129" s="200">
        <f t="shared" si="96"/>
        <v>3.6699833298882845</v>
      </c>
      <c r="AC129" s="200">
        <f t="shared" si="96"/>
        <v>3.7059665234033004</v>
      </c>
      <c r="AD129" s="200">
        <f t="shared" si="96"/>
        <v>3.7423010109300159</v>
      </c>
      <c r="AE129" s="200">
        <f t="shared" si="96"/>
        <v>3.7789909777250239</v>
      </c>
      <c r="AF129" s="200">
        <f t="shared" si="96"/>
        <v>3.8160402794780182</v>
      </c>
      <c r="AG129" s="200">
        <f t="shared" si="96"/>
        <v>3.8534526243801572</v>
      </c>
      <c r="AH129" s="200">
        <f t="shared" si="96"/>
        <v>3.8912316643277092</v>
      </c>
      <c r="AI129" s="200">
        <f t="shared" si="96"/>
        <v>3.9293810406949907</v>
      </c>
      <c r="AJ129" s="200">
        <f t="shared" si="96"/>
        <v>3.9679044073936427</v>
      </c>
      <c r="AK129" s="200">
        <f t="shared" si="96"/>
        <v>4.0068054425767556</v>
      </c>
      <c r="AL129" s="200">
        <f t="shared" si="96"/>
        <v>4.0460878546671344</v>
      </c>
      <c r="AM129" s="200">
        <f t="shared" si="96"/>
        <v>4.08575538554937</v>
      </c>
      <c r="AN129" s="200">
        <f t="shared" si="96"/>
        <v>4.1258118123455443</v>
      </c>
      <c r="AO129" s="200">
        <f t="shared" si="96"/>
        <v>4.1662609484845223</v>
      </c>
      <c r="AP129" s="200">
        <f t="shared" si="96"/>
        <v>4.2071066444198131</v>
      </c>
      <c r="AQ129" s="200">
        <f t="shared" si="96"/>
        <v>4.2483527881735128</v>
      </c>
      <c r="AR129" s="200">
        <f t="shared" si="96"/>
        <v>4.2900033057951035</v>
      </c>
      <c r="AS129" s="200">
        <f t="shared" si="96"/>
        <v>4.3320621617795103</v>
      </c>
      <c r="AT129" s="200">
        <f t="shared" si="96"/>
        <v>4.3745333594666356</v>
      </c>
      <c r="AU129" s="200">
        <f t="shared" si="96"/>
        <v>4.4174209414335008</v>
      </c>
      <c r="AV129" s="200">
        <f t="shared" si="96"/>
        <v>4.4607289898845828</v>
      </c>
      <c r="AW129" s="200">
        <f t="shared" si="96"/>
        <v>4.504461627043141</v>
      </c>
      <c r="AX129" s="200">
        <f t="shared" si="96"/>
        <v>4.5486230155449778</v>
      </c>
      <c r="AY129" s="200">
        <f t="shared" si="96"/>
        <v>4.593217358835342</v>
      </c>
      <c r="AZ129" s="200">
        <f t="shared" si="96"/>
        <v>4.6382489015693746</v>
      </c>
      <c r="BA129" s="200">
        <f t="shared" si="96"/>
        <v>4.6837219300163095</v>
      </c>
      <c r="BB129" s="200">
        <f t="shared" si="96"/>
        <v>4.7296407724675396</v>
      </c>
      <c r="BC129" s="200">
        <f t="shared" si="96"/>
        <v>4.7760097996486381</v>
      </c>
      <c r="BD129" s="200">
        <f t="shared" si="96"/>
        <v>4.8228334251354115</v>
      </c>
      <c r="BE129" s="200">
        <f t="shared" si="96"/>
        <v>4.870116105774005</v>
      </c>
      <c r="BF129" s="200">
        <f t="shared" si="96"/>
        <v>4.9178623421051295</v>
      </c>
      <c r="BG129" s="200">
        <f t="shared" si="96"/>
        <v>4.9660766787924375</v>
      </c>
      <c r="BH129" s="200">
        <f t="shared" si="96"/>
        <v>5.0147637050551097</v>
      </c>
      <c r="BI129" s="200">
        <f t="shared" si="96"/>
        <v>5.0639280551046699</v>
      </c>
      <c r="BJ129" s="200">
        <f t="shared" si="96"/>
        <v>5.1135744085860892</v>
      </c>
      <c r="BK129" s="200">
        <f t="shared" si="96"/>
        <v>5.1637074910232066</v>
      </c>
      <c r="BL129" s="200">
        <f t="shared" si="96"/>
        <v>5.2143320742685333</v>
      </c>
      <c r="BM129" s="200">
        <f t="shared" si="96"/>
        <v>5.265452976957441</v>
      </c>
      <c r="BN129" s="200">
        <f t="shared" si="96"/>
        <v>5.3170750649668275</v>
      </c>
      <c r="BO129" s="200">
        <f t="shared" si="96"/>
        <v>5.3692032518782673</v>
      </c>
      <c r="BP129" s="200">
        <f t="shared" si="96"/>
        <v>5.4218424994457006</v>
      </c>
      <c r="BQ129" s="200">
        <f t="shared" si="96"/>
        <v>5.4749978180677177</v>
      </c>
    </row>
    <row r="130" spans="5:69">
      <c r="E130" s="331"/>
      <c r="F130" s="328"/>
      <c r="G130" s="324"/>
      <c r="H130" s="325"/>
      <c r="I130" s="226" t="s">
        <v>326</v>
      </c>
      <c r="J130" s="219">
        <f>Variables!$E$22</f>
        <v>25000</v>
      </c>
      <c r="K130" s="219">
        <f>Variables!$E$22</f>
        <v>25000</v>
      </c>
      <c r="L130" s="219">
        <f>Variables!$E$22</f>
        <v>25000</v>
      </c>
      <c r="M130" s="219">
        <f>Variables!$E$22</f>
        <v>25000</v>
      </c>
      <c r="N130" s="219">
        <f>Variables!$E$22</f>
        <v>25000</v>
      </c>
      <c r="O130" s="219">
        <f>Variables!$E$22</f>
        <v>25000</v>
      </c>
      <c r="P130" s="219">
        <f>Variables!$E$22</f>
        <v>25000</v>
      </c>
      <c r="Q130" s="219">
        <f>Variables!$E$22</f>
        <v>25000</v>
      </c>
      <c r="R130" s="219">
        <f>Variables!$E$22</f>
        <v>25000</v>
      </c>
      <c r="S130" s="219">
        <f>Variables!$E$22</f>
        <v>25000</v>
      </c>
      <c r="T130" s="219">
        <f>Variables!$E$22</f>
        <v>25000</v>
      </c>
      <c r="U130" s="219">
        <f>Variables!$E$22</f>
        <v>25000</v>
      </c>
      <c r="V130" s="219">
        <f>Variables!$E$22</f>
        <v>25000</v>
      </c>
      <c r="W130" s="219">
        <f>Variables!$E$22</f>
        <v>25000</v>
      </c>
      <c r="X130" s="219">
        <f>Variables!$E$22</f>
        <v>25000</v>
      </c>
      <c r="Y130" s="219">
        <f>Variables!$E$22</f>
        <v>25000</v>
      </c>
      <c r="Z130" s="219">
        <f>Variables!$E$22</f>
        <v>25000</v>
      </c>
      <c r="AA130" s="219">
        <f>Variables!$E$22</f>
        <v>25000</v>
      </c>
      <c r="AB130" s="219">
        <f>Variables!$E$22</f>
        <v>25000</v>
      </c>
      <c r="AC130" s="219">
        <f>Variables!$E$22</f>
        <v>25000</v>
      </c>
      <c r="AD130" s="219">
        <f>Variables!$E$22</f>
        <v>25000</v>
      </c>
      <c r="AE130" s="219">
        <f>Variables!$E$22</f>
        <v>25000</v>
      </c>
      <c r="AF130" s="219">
        <f>Variables!$E$22</f>
        <v>25000</v>
      </c>
      <c r="AG130" s="219">
        <f>Variables!$E$22</f>
        <v>25000</v>
      </c>
      <c r="AH130" s="219">
        <f>Variables!$E$22</f>
        <v>25000</v>
      </c>
      <c r="AI130" s="219">
        <f>Variables!$E$22</f>
        <v>25000</v>
      </c>
      <c r="AJ130" s="219">
        <f>Variables!$E$22</f>
        <v>25000</v>
      </c>
      <c r="AK130" s="219">
        <f>Variables!$E$22</f>
        <v>25000</v>
      </c>
      <c r="AL130" s="219">
        <f>Variables!$E$22</f>
        <v>25000</v>
      </c>
      <c r="AM130" s="219">
        <f>Variables!$E$22</f>
        <v>25000</v>
      </c>
      <c r="AN130" s="219">
        <f>Variables!$E$22</f>
        <v>25000</v>
      </c>
      <c r="AO130" s="219">
        <f>Variables!$E$22</f>
        <v>25000</v>
      </c>
      <c r="AP130" s="219">
        <f>Variables!$E$22</f>
        <v>25000</v>
      </c>
      <c r="AQ130" s="219">
        <f>Variables!$E$22</f>
        <v>25000</v>
      </c>
      <c r="AR130" s="219">
        <f>Variables!$E$22</f>
        <v>25000</v>
      </c>
      <c r="AS130" s="219">
        <f>Variables!$E$22</f>
        <v>25000</v>
      </c>
      <c r="AT130" s="219">
        <f>Variables!$E$22</f>
        <v>25000</v>
      </c>
      <c r="AU130" s="219">
        <f>Variables!$E$22</f>
        <v>25000</v>
      </c>
      <c r="AV130" s="219">
        <f>Variables!$E$22</f>
        <v>25000</v>
      </c>
      <c r="AW130" s="219">
        <f>Variables!$E$22</f>
        <v>25000</v>
      </c>
      <c r="AX130" s="219">
        <f>Variables!$E$22</f>
        <v>25000</v>
      </c>
      <c r="AY130" s="219">
        <f>Variables!$E$22</f>
        <v>25000</v>
      </c>
      <c r="AZ130" s="219">
        <f>Variables!$E$22</f>
        <v>25000</v>
      </c>
      <c r="BA130" s="219">
        <f>Variables!$E$22</f>
        <v>25000</v>
      </c>
      <c r="BB130" s="219">
        <f>Variables!$E$22</f>
        <v>25000</v>
      </c>
      <c r="BC130" s="219">
        <f>Variables!$E$22</f>
        <v>25000</v>
      </c>
      <c r="BD130" s="219">
        <f>Variables!$E$22</f>
        <v>25000</v>
      </c>
      <c r="BE130" s="219">
        <f>Variables!$E$22</f>
        <v>25000</v>
      </c>
      <c r="BF130" s="219">
        <f>Variables!$E$22</f>
        <v>25000</v>
      </c>
      <c r="BG130" s="219">
        <f>Variables!$E$22</f>
        <v>25000</v>
      </c>
      <c r="BH130" s="219">
        <f>Variables!$E$22</f>
        <v>25000</v>
      </c>
      <c r="BI130" s="219">
        <f>Variables!$E$22</f>
        <v>25000</v>
      </c>
      <c r="BJ130" s="219">
        <f>Variables!$E$22</f>
        <v>25000</v>
      </c>
      <c r="BK130" s="219">
        <f>Variables!$E$22</f>
        <v>25000</v>
      </c>
      <c r="BL130" s="219">
        <f>Variables!$E$22</f>
        <v>25000</v>
      </c>
      <c r="BM130" s="219">
        <f>Variables!$E$22</f>
        <v>25000</v>
      </c>
      <c r="BN130" s="219">
        <f>Variables!$E$22</f>
        <v>25000</v>
      </c>
      <c r="BO130" s="219">
        <f>Variables!$E$22</f>
        <v>25000</v>
      </c>
      <c r="BP130" s="219">
        <f>Variables!$E$22</f>
        <v>25000</v>
      </c>
      <c r="BQ130" s="219">
        <f>Variables!$E$22</f>
        <v>25000</v>
      </c>
    </row>
    <row r="131" spans="5:69">
      <c r="E131" s="331"/>
      <c r="F131" s="328"/>
      <c r="G131" s="324"/>
      <c r="H131" s="325"/>
      <c r="I131" s="226" t="s">
        <v>446</v>
      </c>
      <c r="J131" s="204">
        <f t="shared" ref="J131:BQ131" si="97">J130*$B$10</f>
        <v>5500</v>
      </c>
      <c r="K131" s="204">
        <f t="shared" si="97"/>
        <v>5500</v>
      </c>
      <c r="L131" s="204">
        <f t="shared" si="97"/>
        <v>5500</v>
      </c>
      <c r="M131" s="204">
        <f t="shared" si="97"/>
        <v>5500</v>
      </c>
      <c r="N131" s="204">
        <f t="shared" si="97"/>
        <v>5500</v>
      </c>
      <c r="O131" s="204">
        <f t="shared" si="97"/>
        <v>5500</v>
      </c>
      <c r="P131" s="204">
        <f t="shared" si="97"/>
        <v>5500</v>
      </c>
      <c r="Q131" s="204">
        <f t="shared" si="97"/>
        <v>5500</v>
      </c>
      <c r="R131" s="204">
        <f t="shared" si="97"/>
        <v>5500</v>
      </c>
      <c r="S131" s="204">
        <f t="shared" si="97"/>
        <v>5500</v>
      </c>
      <c r="T131" s="204">
        <f t="shared" si="97"/>
        <v>5500</v>
      </c>
      <c r="U131" s="204">
        <f t="shared" si="97"/>
        <v>5500</v>
      </c>
      <c r="V131" s="204">
        <f t="shared" si="97"/>
        <v>5500</v>
      </c>
      <c r="W131" s="204">
        <f t="shared" si="97"/>
        <v>5500</v>
      </c>
      <c r="X131" s="204">
        <f t="shared" si="97"/>
        <v>5500</v>
      </c>
      <c r="Y131" s="204">
        <f t="shared" si="97"/>
        <v>5500</v>
      </c>
      <c r="Z131" s="204">
        <f t="shared" si="97"/>
        <v>5500</v>
      </c>
      <c r="AA131" s="204">
        <f t="shared" si="97"/>
        <v>5500</v>
      </c>
      <c r="AB131" s="204">
        <f t="shared" si="97"/>
        <v>5500</v>
      </c>
      <c r="AC131" s="204">
        <f t="shared" si="97"/>
        <v>5500</v>
      </c>
      <c r="AD131" s="204">
        <f t="shared" si="97"/>
        <v>5500</v>
      </c>
      <c r="AE131" s="204">
        <f t="shared" si="97"/>
        <v>5500</v>
      </c>
      <c r="AF131" s="204">
        <f t="shared" si="97"/>
        <v>5500</v>
      </c>
      <c r="AG131" s="204">
        <f t="shared" si="97"/>
        <v>5500</v>
      </c>
      <c r="AH131" s="204">
        <f t="shared" si="97"/>
        <v>5500</v>
      </c>
      <c r="AI131" s="204">
        <f t="shared" si="97"/>
        <v>5500</v>
      </c>
      <c r="AJ131" s="204">
        <f t="shared" si="97"/>
        <v>5500</v>
      </c>
      <c r="AK131" s="204">
        <f t="shared" si="97"/>
        <v>5500</v>
      </c>
      <c r="AL131" s="204">
        <f t="shared" si="97"/>
        <v>5500</v>
      </c>
      <c r="AM131" s="204">
        <f t="shared" si="97"/>
        <v>5500</v>
      </c>
      <c r="AN131" s="204">
        <f t="shared" si="97"/>
        <v>5500</v>
      </c>
      <c r="AO131" s="204">
        <f t="shared" si="97"/>
        <v>5500</v>
      </c>
      <c r="AP131" s="204">
        <f t="shared" si="97"/>
        <v>5500</v>
      </c>
      <c r="AQ131" s="204">
        <f t="shared" si="97"/>
        <v>5500</v>
      </c>
      <c r="AR131" s="204">
        <f t="shared" si="97"/>
        <v>5500</v>
      </c>
      <c r="AS131" s="204">
        <f t="shared" si="97"/>
        <v>5500</v>
      </c>
      <c r="AT131" s="204">
        <f t="shared" si="97"/>
        <v>5500</v>
      </c>
      <c r="AU131" s="204">
        <f t="shared" si="97"/>
        <v>5500</v>
      </c>
      <c r="AV131" s="204">
        <f t="shared" si="97"/>
        <v>5500</v>
      </c>
      <c r="AW131" s="204">
        <f t="shared" si="97"/>
        <v>5500</v>
      </c>
      <c r="AX131" s="204">
        <f t="shared" si="97"/>
        <v>5500</v>
      </c>
      <c r="AY131" s="204">
        <f t="shared" si="97"/>
        <v>5500</v>
      </c>
      <c r="AZ131" s="204">
        <f t="shared" si="97"/>
        <v>5500</v>
      </c>
      <c r="BA131" s="204">
        <f t="shared" si="97"/>
        <v>5500</v>
      </c>
      <c r="BB131" s="204">
        <f t="shared" si="97"/>
        <v>5500</v>
      </c>
      <c r="BC131" s="204">
        <f t="shared" si="97"/>
        <v>5500</v>
      </c>
      <c r="BD131" s="204">
        <f t="shared" si="97"/>
        <v>5500</v>
      </c>
      <c r="BE131" s="204">
        <f t="shared" si="97"/>
        <v>5500</v>
      </c>
      <c r="BF131" s="204">
        <f t="shared" si="97"/>
        <v>5500</v>
      </c>
      <c r="BG131" s="204">
        <f t="shared" si="97"/>
        <v>5500</v>
      </c>
      <c r="BH131" s="204">
        <f t="shared" si="97"/>
        <v>5500</v>
      </c>
      <c r="BI131" s="204">
        <f t="shared" si="97"/>
        <v>5500</v>
      </c>
      <c r="BJ131" s="204">
        <f t="shared" si="97"/>
        <v>5500</v>
      </c>
      <c r="BK131" s="204">
        <f t="shared" si="97"/>
        <v>5500</v>
      </c>
      <c r="BL131" s="204">
        <f t="shared" si="97"/>
        <v>5500</v>
      </c>
      <c r="BM131" s="204">
        <f t="shared" si="97"/>
        <v>5500</v>
      </c>
      <c r="BN131" s="204">
        <f t="shared" si="97"/>
        <v>5500</v>
      </c>
      <c r="BO131" s="204">
        <f t="shared" si="97"/>
        <v>5500</v>
      </c>
      <c r="BP131" s="204">
        <f t="shared" si="97"/>
        <v>5500</v>
      </c>
      <c r="BQ131" s="204">
        <f t="shared" si="97"/>
        <v>5500</v>
      </c>
    </row>
    <row r="132" spans="5:69">
      <c r="E132" s="331"/>
      <c r="F132" s="328"/>
      <c r="G132" s="324"/>
      <c r="H132" s="325"/>
      <c r="I132" s="226" t="s">
        <v>346</v>
      </c>
      <c r="J132" s="204">
        <f>J129*J130</f>
        <v>38860.103626942997</v>
      </c>
      <c r="K132" s="204">
        <f>K129*K130</f>
        <v>58671.136848521775</v>
      </c>
      <c r="L132" s="204">
        <f t="shared" ref="L132:BQ132" si="98">L129*L130</f>
        <v>68961.369979262643</v>
      </c>
      <c r="M132" s="204">
        <f t="shared" si="98"/>
        <v>74494.974795172311</v>
      </c>
      <c r="N132" s="204">
        <f t="shared" si="98"/>
        <v>77654.074162004996</v>
      </c>
      <c r="O132" s="204">
        <f t="shared" si="98"/>
        <v>79629.766852915636</v>
      </c>
      <c r="P132" s="204">
        <f t="shared" si="98"/>
        <v>81017.639960840708</v>
      </c>
      <c r="Q132" s="204">
        <f t="shared" si="98"/>
        <v>82115.525108277579</v>
      </c>
      <c r="R132" s="204">
        <f t="shared" si="98"/>
        <v>83072.376555798546</v>
      </c>
      <c r="S132" s="204">
        <f t="shared" si="98"/>
        <v>83962.71025996744</v>
      </c>
      <c r="T132" s="204">
        <f t="shared" si="98"/>
        <v>84823.823405993753</v>
      </c>
      <c r="U132" s="204">
        <f t="shared" si="98"/>
        <v>85674.404177791308</v>
      </c>
      <c r="V132" s="204">
        <f t="shared" si="98"/>
        <v>86523.836646776326</v>
      </c>
      <c r="W132" s="204">
        <f t="shared" si="98"/>
        <v>87376.853220071556</v>
      </c>
      <c r="X132" s="204">
        <f t="shared" si="98"/>
        <v>88235.86086845136</v>
      </c>
      <c r="Y132" s="204">
        <f t="shared" si="98"/>
        <v>89102.104244194372</v>
      </c>
      <c r="Z132" s="204">
        <f t="shared" si="98"/>
        <v>89976.247243928316</v>
      </c>
      <c r="AA132" s="204">
        <f t="shared" si="98"/>
        <v>90858.663794009291</v>
      </c>
      <c r="AB132" s="204">
        <f t="shared" si="98"/>
        <v>91749.583247207105</v>
      </c>
      <c r="AC132" s="204">
        <f t="shared" si="98"/>
        <v>92649.163085082502</v>
      </c>
      <c r="AD132" s="204">
        <f t="shared" si="98"/>
        <v>93557.525273250401</v>
      </c>
      <c r="AE132" s="204">
        <f t="shared" si="98"/>
        <v>94474.7744431256</v>
      </c>
      <c r="AF132" s="204">
        <f t="shared" si="98"/>
        <v>95401.006986950451</v>
      </c>
      <c r="AG132" s="204">
        <f t="shared" si="98"/>
        <v>96336.31560950393</v>
      </c>
      <c r="AH132" s="204">
        <f t="shared" si="98"/>
        <v>97280.791608192725</v>
      </c>
      <c r="AI132" s="204">
        <f t="shared" si="98"/>
        <v>98234.526017374767</v>
      </c>
      <c r="AJ132" s="204">
        <f t="shared" si="98"/>
        <v>99197.610184841062</v>
      </c>
      <c r="AK132" s="204">
        <f t="shared" si="98"/>
        <v>100170.1360644189</v>
      </c>
      <c r="AL132" s="204">
        <f t="shared" si="98"/>
        <v>101152.19636667836</v>
      </c>
      <c r="AM132" s="204">
        <f t="shared" si="98"/>
        <v>102143.88463873425</v>
      </c>
      <c r="AN132" s="204">
        <f t="shared" si="98"/>
        <v>103145.29530863861</v>
      </c>
      <c r="AO132" s="204">
        <f t="shared" si="98"/>
        <v>104156.52371211306</v>
      </c>
      <c r="AP132" s="204">
        <f t="shared" si="98"/>
        <v>105177.66611049532</v>
      </c>
      <c r="AQ132" s="204">
        <f t="shared" si="98"/>
        <v>106208.81970433782</v>
      </c>
      <c r="AR132" s="204">
        <f t="shared" si="98"/>
        <v>107250.08264487759</v>
      </c>
      <c r="AS132" s="204">
        <f t="shared" si="98"/>
        <v>108301.55404448776</v>
      </c>
      <c r="AT132" s="204">
        <f t="shared" si="98"/>
        <v>109363.33398666589</v>
      </c>
      <c r="AU132" s="204">
        <f t="shared" si="98"/>
        <v>110435.52353583752</v>
      </c>
      <c r="AV132" s="204">
        <f t="shared" si="98"/>
        <v>111518.22474711457</v>
      </c>
      <c r="AW132" s="204">
        <f t="shared" si="98"/>
        <v>112611.54067607853</v>
      </c>
      <c r="AX132" s="204">
        <f t="shared" si="98"/>
        <v>113715.57538862445</v>
      </c>
      <c r="AY132" s="204">
        <f t="shared" si="98"/>
        <v>114830.43397088355</v>
      </c>
      <c r="AZ132" s="204">
        <f t="shared" si="98"/>
        <v>115956.22253923437</v>
      </c>
      <c r="BA132" s="204">
        <f t="shared" si="98"/>
        <v>117093.04825040774</v>
      </c>
      <c r="BB132" s="204">
        <f t="shared" si="98"/>
        <v>118241.01931168849</v>
      </c>
      <c r="BC132" s="204">
        <f t="shared" si="98"/>
        <v>119400.24499121595</v>
      </c>
      <c r="BD132" s="204">
        <f t="shared" si="98"/>
        <v>120570.83562838529</v>
      </c>
      <c r="BE132" s="204">
        <f t="shared" si="98"/>
        <v>121752.90264435012</v>
      </c>
      <c r="BF132" s="204">
        <f t="shared" si="98"/>
        <v>122946.55855262824</v>
      </c>
      <c r="BG132" s="204">
        <f t="shared" si="98"/>
        <v>124151.91696981093</v>
      </c>
      <c r="BH132" s="204">
        <f t="shared" si="98"/>
        <v>125369.09262637774</v>
      </c>
      <c r="BI132" s="204">
        <f t="shared" si="98"/>
        <v>126598.20137761674</v>
      </c>
      <c r="BJ132" s="204">
        <f t="shared" si="98"/>
        <v>127839.36021465223</v>
      </c>
      <c r="BK132" s="204">
        <f t="shared" si="98"/>
        <v>129092.68727558016</v>
      </c>
      <c r="BL132" s="204">
        <f t="shared" si="98"/>
        <v>130358.30185671333</v>
      </c>
      <c r="BM132" s="204">
        <f t="shared" si="98"/>
        <v>131636.32442393602</v>
      </c>
      <c r="BN132" s="204">
        <f t="shared" si="98"/>
        <v>132926.87662417069</v>
      </c>
      <c r="BO132" s="204">
        <f t="shared" si="98"/>
        <v>134230.08129695669</v>
      </c>
      <c r="BP132" s="204">
        <f t="shared" si="98"/>
        <v>135546.0624861425</v>
      </c>
      <c r="BQ132" s="204">
        <f t="shared" si="98"/>
        <v>136874.94545169294</v>
      </c>
    </row>
    <row r="133" spans="5:69">
      <c r="E133" s="331"/>
      <c r="F133" s="328"/>
      <c r="G133" s="324"/>
      <c r="H133" s="325"/>
      <c r="I133" s="226" t="s">
        <v>447</v>
      </c>
      <c r="J133" s="228">
        <f t="shared" ref="J133:BQ133" si="99">J132*$B$10</f>
        <v>8549.2227979274594</v>
      </c>
      <c r="K133" s="228">
        <f t="shared" si="99"/>
        <v>12907.650106674791</v>
      </c>
      <c r="L133" s="228">
        <f t="shared" si="99"/>
        <v>15171.501395437781</v>
      </c>
      <c r="M133" s="228">
        <f t="shared" si="99"/>
        <v>16388.894454937908</v>
      </c>
      <c r="N133" s="228">
        <f t="shared" si="99"/>
        <v>17083.896315641101</v>
      </c>
      <c r="O133" s="228">
        <f t="shared" si="99"/>
        <v>17518.548707641439</v>
      </c>
      <c r="P133" s="228">
        <f t="shared" si="99"/>
        <v>17823.880791384956</v>
      </c>
      <c r="Q133" s="228">
        <f t="shared" si="99"/>
        <v>18065.415523821066</v>
      </c>
      <c r="R133" s="228">
        <f t="shared" si="99"/>
        <v>18275.922842275679</v>
      </c>
      <c r="S133" s="228">
        <f t="shared" si="99"/>
        <v>18471.796257192836</v>
      </c>
      <c r="T133" s="228">
        <f t="shared" si="99"/>
        <v>18661.241149318626</v>
      </c>
      <c r="U133" s="228">
        <f t="shared" si="99"/>
        <v>18848.368919114087</v>
      </c>
      <c r="V133" s="228">
        <f t="shared" si="99"/>
        <v>19035.244062290792</v>
      </c>
      <c r="W133" s="228">
        <f t="shared" si="99"/>
        <v>19222.907708415743</v>
      </c>
      <c r="X133" s="228">
        <f t="shared" si="99"/>
        <v>19411.8893910593</v>
      </c>
      <c r="Y133" s="228">
        <f t="shared" si="99"/>
        <v>19602.462933722763</v>
      </c>
      <c r="Z133" s="228">
        <f t="shared" si="99"/>
        <v>19794.774393664229</v>
      </c>
      <c r="AA133" s="228">
        <f t="shared" si="99"/>
        <v>19988.906034682044</v>
      </c>
      <c r="AB133" s="228">
        <f t="shared" si="99"/>
        <v>20184.908314385564</v>
      </c>
      <c r="AC133" s="228">
        <f t="shared" si="99"/>
        <v>20382.815878718149</v>
      </c>
      <c r="AD133" s="228">
        <f t="shared" si="99"/>
        <v>20582.655560115087</v>
      </c>
      <c r="AE133" s="228">
        <f t="shared" si="99"/>
        <v>20784.450377487632</v>
      </c>
      <c r="AF133" s="228">
        <f t="shared" si="99"/>
        <v>20988.221537129099</v>
      </c>
      <c r="AG133" s="228">
        <f t="shared" si="99"/>
        <v>21193.989434090865</v>
      </c>
      <c r="AH133" s="228">
        <f t="shared" si="99"/>
        <v>21401.774153802398</v>
      </c>
      <c r="AI133" s="228">
        <f t="shared" si="99"/>
        <v>21611.595723822447</v>
      </c>
      <c r="AJ133" s="228">
        <f t="shared" si="99"/>
        <v>21823.474240665033</v>
      </c>
      <c r="AK133" s="228">
        <f t="shared" si="99"/>
        <v>22037.429934172156</v>
      </c>
      <c r="AL133" s="228">
        <f t="shared" si="99"/>
        <v>22253.483200669238</v>
      </c>
      <c r="AM133" s="228">
        <f t="shared" si="99"/>
        <v>22471.654620521535</v>
      </c>
      <c r="AN133" s="228">
        <f t="shared" si="99"/>
        <v>22691.964967900494</v>
      </c>
      <c r="AO133" s="228">
        <f t="shared" si="99"/>
        <v>22914.435216664875</v>
      </c>
      <c r="AP133" s="228">
        <f t="shared" si="99"/>
        <v>23139.086544308971</v>
      </c>
      <c r="AQ133" s="228">
        <f t="shared" si="99"/>
        <v>23365.940334954321</v>
      </c>
      <c r="AR133" s="228">
        <f t="shared" si="99"/>
        <v>23595.018181873071</v>
      </c>
      <c r="AS133" s="228">
        <f t="shared" si="99"/>
        <v>23826.341889787305</v>
      </c>
      <c r="AT133" s="228">
        <f t="shared" si="99"/>
        <v>24059.933477066497</v>
      </c>
      <c r="AU133" s="228">
        <f t="shared" si="99"/>
        <v>24295.815177884255</v>
      </c>
      <c r="AV133" s="228">
        <f t="shared" si="99"/>
        <v>24534.009444365205</v>
      </c>
      <c r="AW133" s="228">
        <f t="shared" si="99"/>
        <v>24774.538948737278</v>
      </c>
      <c r="AX133" s="228">
        <f t="shared" si="99"/>
        <v>25017.426585497378</v>
      </c>
      <c r="AY133" s="228">
        <f t="shared" si="99"/>
        <v>25262.69547359438</v>
      </c>
      <c r="AZ133" s="228">
        <f t="shared" si="99"/>
        <v>25510.36895863156</v>
      </c>
      <c r="BA133" s="228">
        <f t="shared" si="99"/>
        <v>25760.470615089704</v>
      </c>
      <c r="BB133" s="228">
        <f t="shared" si="99"/>
        <v>26013.02424857147</v>
      </c>
      <c r="BC133" s="228">
        <f t="shared" si="99"/>
        <v>26268.053898067508</v>
      </c>
      <c r="BD133" s="228">
        <f t="shared" si="99"/>
        <v>26525.583838244766</v>
      </c>
      <c r="BE133" s="228">
        <f t="shared" si="99"/>
        <v>26785.638581757026</v>
      </c>
      <c r="BF133" s="228">
        <f t="shared" si="99"/>
        <v>27048.242881578211</v>
      </c>
      <c r="BG133" s="228">
        <f t="shared" si="99"/>
        <v>27313.421733358406</v>
      </c>
      <c r="BH133" s="228">
        <f t="shared" si="99"/>
        <v>27581.200377803103</v>
      </c>
      <c r="BI133" s="228">
        <f t="shared" si="99"/>
        <v>27851.604303075685</v>
      </c>
      <c r="BJ133" s="228">
        <f t="shared" si="99"/>
        <v>28124.659247223492</v>
      </c>
      <c r="BK133" s="228">
        <f t="shared" si="99"/>
        <v>28400.391200627637</v>
      </c>
      <c r="BL133" s="228">
        <f t="shared" si="99"/>
        <v>28678.826408476933</v>
      </c>
      <c r="BM133" s="228">
        <f t="shared" si="99"/>
        <v>28959.991373265926</v>
      </c>
      <c r="BN133" s="228">
        <f t="shared" si="99"/>
        <v>29243.912857317551</v>
      </c>
      <c r="BO133" s="228">
        <f t="shared" si="99"/>
        <v>29530.617885330474</v>
      </c>
      <c r="BP133" s="228">
        <f t="shared" si="99"/>
        <v>29820.133746951349</v>
      </c>
      <c r="BQ133" s="228">
        <f t="shared" si="99"/>
        <v>30112.487999372446</v>
      </c>
    </row>
    <row r="134" spans="5:69">
      <c r="E134" s="331"/>
      <c r="F134" s="328"/>
      <c r="G134" s="324"/>
      <c r="H134" s="325"/>
      <c r="I134" s="226" t="s">
        <v>448</v>
      </c>
      <c r="J134" s="228">
        <f>J9*J126</f>
        <v>5181.3471502590664</v>
      </c>
      <c r="K134" s="228">
        <f>K9*K126</f>
        <v>5232.1446713400373</v>
      </c>
      <c r="L134" s="228">
        <f t="shared" ref="L134:BQ134" si="100">L9*L126</f>
        <v>5283.4402073335677</v>
      </c>
      <c r="M134" s="228">
        <f t="shared" si="100"/>
        <v>5335.2386407387985</v>
      </c>
      <c r="N134" s="228">
        <f t="shared" si="100"/>
        <v>5387.5449019225125</v>
      </c>
      <c r="O134" s="228">
        <f t="shared" si="100"/>
        <v>5440.3639695884194</v>
      </c>
      <c r="P134" s="228">
        <f t="shared" si="100"/>
        <v>5493.7008712510506</v>
      </c>
      <c r="Q134" s="228">
        <f t="shared" si="100"/>
        <v>5547.5606837142968</v>
      </c>
      <c r="R134" s="228">
        <f t="shared" si="100"/>
        <v>5601.9485335546333</v>
      </c>
      <c r="S134" s="228">
        <f t="shared" si="100"/>
        <v>5656.8695976090894</v>
      </c>
      <c r="T134" s="228">
        <f t="shared" si="100"/>
        <v>5712.3291034680042</v>
      </c>
      <c r="U134" s="228">
        <f t="shared" si="100"/>
        <v>5768.3323299725917</v>
      </c>
      <c r="V134" s="228">
        <f t="shared" si="100"/>
        <v>5824.8846077174212</v>
      </c>
      <c r="W134" s="228">
        <f t="shared" si="100"/>
        <v>5881.9913195577865</v>
      </c>
      <c r="X134" s="228">
        <f t="shared" si="100"/>
        <v>5939.6579011220783</v>
      </c>
      <c r="Y134" s="228">
        <f t="shared" si="100"/>
        <v>5997.8898413291581</v>
      </c>
      <c r="Z134" s="228">
        <f t="shared" si="100"/>
        <v>6056.6926829108161</v>
      </c>
      <c r="AA134" s="228">
        <f t="shared" si="100"/>
        <v>6116.0720229393528</v>
      </c>
      <c r="AB134" s="228">
        <f t="shared" si="100"/>
        <v>6176.0335133603276</v>
      </c>
      <c r="AC134" s="228">
        <f t="shared" si="100"/>
        <v>6236.5828615305272</v>
      </c>
      <c r="AD134" s="228">
        <f t="shared" si="100"/>
        <v>6297.7258307612174</v>
      </c>
      <c r="AE134" s="228">
        <f t="shared" si="100"/>
        <v>6359.4682408667204</v>
      </c>
      <c r="AF134" s="228">
        <f t="shared" si="100"/>
        <v>6421.8159687183543</v>
      </c>
      <c r="AG134" s="228">
        <f t="shared" si="100"/>
        <v>6484.7749488038271</v>
      </c>
      <c r="AH134" s="228">
        <f t="shared" si="100"/>
        <v>6548.3511737921017</v>
      </c>
      <c r="AI134" s="228">
        <f t="shared" si="100"/>
        <v>6612.5506951037878</v>
      </c>
      <c r="AJ134" s="228">
        <f t="shared" si="100"/>
        <v>6677.3796234871579</v>
      </c>
      <c r="AK134" s="228">
        <f t="shared" si="100"/>
        <v>6742.8441295997791</v>
      </c>
      <c r="AL134" s="228">
        <f t="shared" si="100"/>
        <v>6808.9504445958528</v>
      </c>
      <c r="AM134" s="228">
        <f t="shared" si="100"/>
        <v>6875.7048607193428</v>
      </c>
      <c r="AN134" s="228">
        <f t="shared" si="100"/>
        <v>6943.1137319028658</v>
      </c>
      <c r="AO134" s="228">
        <f t="shared" si="100"/>
        <v>7011.1834743725012</v>
      </c>
      <c r="AP134" s="228">
        <f t="shared" si="100"/>
        <v>7079.9205672585067</v>
      </c>
      <c r="AQ134" s="228">
        <f t="shared" si="100"/>
        <v>7149.3315532120205</v>
      </c>
      <c r="AR134" s="228">
        <f t="shared" si="100"/>
        <v>7219.4230390278253</v>
      </c>
      <c r="AS134" s="228">
        <f t="shared" si="100"/>
        <v>7290.201696273195</v>
      </c>
      <c r="AT134" s="228">
        <f t="shared" si="100"/>
        <v>7361.6742619229335</v>
      </c>
      <c r="AU134" s="228">
        <f t="shared" si="100"/>
        <v>7433.8475390006106</v>
      </c>
      <c r="AV134" s="228">
        <f t="shared" si="100"/>
        <v>7506.7283972261066</v>
      </c>
      <c r="AW134" s="228">
        <f t="shared" si="100"/>
        <v>7580.323773669501</v>
      </c>
      <c r="AX134" s="228">
        <f t="shared" si="100"/>
        <v>7654.6406734113571</v>
      </c>
      <c r="AY134" s="228">
        <f t="shared" si="100"/>
        <v>7729.6861702095075</v>
      </c>
      <c r="AZ134" s="228">
        <f t="shared" si="100"/>
        <v>7805.4674071723475</v>
      </c>
      <c r="BA134" s="228">
        <f t="shared" si="100"/>
        <v>7881.9915974387422</v>
      </c>
      <c r="BB134" s="228">
        <f t="shared" si="100"/>
        <v>7959.2660248646152</v>
      </c>
      <c r="BC134" s="228">
        <f t="shared" si="100"/>
        <v>8037.2980447162272</v>
      </c>
      <c r="BD134" s="228">
        <f t="shared" si="100"/>
        <v>8116.0950843703085</v>
      </c>
      <c r="BE134" s="228">
        <f t="shared" si="100"/>
        <v>8195.6646440209988</v>
      </c>
      <c r="BF134" s="228">
        <f t="shared" si="100"/>
        <v>8276.0142973937564</v>
      </c>
      <c r="BG134" s="228">
        <f t="shared" si="100"/>
        <v>8357.1516924662428</v>
      </c>
      <c r="BH134" s="228">
        <f t="shared" si="100"/>
        <v>8439.084552196302</v>
      </c>
      <c r="BI134" s="228">
        <f t="shared" si="100"/>
        <v>8521.8206752570513</v>
      </c>
      <c r="BJ134" s="228">
        <f t="shared" si="100"/>
        <v>8605.3679367791792</v>
      </c>
      <c r="BK134" s="228">
        <f t="shared" si="100"/>
        <v>8689.7342891005428</v>
      </c>
      <c r="BL134" s="228">
        <f t="shared" si="100"/>
        <v>8774.9277625230989</v>
      </c>
      <c r="BM134" s="228">
        <f t="shared" si="100"/>
        <v>8860.9564660772467</v>
      </c>
      <c r="BN134" s="228">
        <f t="shared" si="100"/>
        <v>8947.8285882936889</v>
      </c>
      <c r="BO134" s="228">
        <f t="shared" si="100"/>
        <v>9035.5523979828449</v>
      </c>
      <c r="BP134" s="228">
        <f t="shared" si="100"/>
        <v>9124.1362450218912</v>
      </c>
      <c r="BQ134" s="228">
        <f t="shared" si="100"/>
        <v>9213.5885611495578</v>
      </c>
    </row>
    <row r="135" spans="5:69">
      <c r="E135" s="331"/>
      <c r="F135" s="328"/>
      <c r="G135" s="324"/>
      <c r="H135" s="325"/>
      <c r="I135" s="229" t="s">
        <v>449</v>
      </c>
      <c r="J135" s="204">
        <f t="shared" ref="J135:BQ135" si="101">J133-J134</f>
        <v>3367.875647668393</v>
      </c>
      <c r="K135" s="204">
        <f t="shared" si="101"/>
        <v>7675.5054353347541</v>
      </c>
      <c r="L135" s="204">
        <f t="shared" si="101"/>
        <v>9888.0611881042132</v>
      </c>
      <c r="M135" s="204">
        <f t="shared" si="101"/>
        <v>11053.65581419911</v>
      </c>
      <c r="N135" s="204">
        <f t="shared" si="101"/>
        <v>11696.351413718588</v>
      </c>
      <c r="O135" s="204">
        <f t="shared" si="101"/>
        <v>12078.18473805302</v>
      </c>
      <c r="P135" s="204">
        <f t="shared" si="101"/>
        <v>12330.179920133905</v>
      </c>
      <c r="Q135" s="204">
        <f t="shared" si="101"/>
        <v>12517.854840106769</v>
      </c>
      <c r="R135" s="204">
        <f t="shared" si="101"/>
        <v>12673.974308721045</v>
      </c>
      <c r="S135" s="204">
        <f t="shared" si="101"/>
        <v>12814.926659583747</v>
      </c>
      <c r="T135" s="204">
        <f t="shared" si="101"/>
        <v>12948.912045850622</v>
      </c>
      <c r="U135" s="204">
        <f t="shared" si="101"/>
        <v>13080.036589141495</v>
      </c>
      <c r="V135" s="204">
        <f t="shared" si="101"/>
        <v>13210.359454573372</v>
      </c>
      <c r="W135" s="204">
        <f t="shared" si="101"/>
        <v>13340.916388857957</v>
      </c>
      <c r="X135" s="204">
        <f t="shared" si="101"/>
        <v>13472.231489937221</v>
      </c>
      <c r="Y135" s="204">
        <f t="shared" si="101"/>
        <v>13604.573092393606</v>
      </c>
      <c r="Z135" s="204">
        <f t="shared" si="101"/>
        <v>13738.081710753413</v>
      </c>
      <c r="AA135" s="204">
        <f t="shared" si="101"/>
        <v>13872.834011742692</v>
      </c>
      <c r="AB135" s="204">
        <f t="shared" si="101"/>
        <v>14008.874801025237</v>
      </c>
      <c r="AC135" s="204">
        <f t="shared" si="101"/>
        <v>14146.233017187622</v>
      </c>
      <c r="AD135" s="204">
        <f t="shared" si="101"/>
        <v>14284.929729353869</v>
      </c>
      <c r="AE135" s="204">
        <f t="shared" si="101"/>
        <v>14424.982136620911</v>
      </c>
      <c r="AF135" s="204">
        <f t="shared" si="101"/>
        <v>14566.405568410744</v>
      </c>
      <c r="AG135" s="204">
        <f t="shared" si="101"/>
        <v>14709.214485287037</v>
      </c>
      <c r="AH135" s="204">
        <f t="shared" si="101"/>
        <v>14853.422980010297</v>
      </c>
      <c r="AI135" s="204">
        <f t="shared" si="101"/>
        <v>14999.04502871866</v>
      </c>
      <c r="AJ135" s="204">
        <f t="shared" si="101"/>
        <v>15146.094617177874</v>
      </c>
      <c r="AK135" s="204">
        <f t="shared" si="101"/>
        <v>15294.585804572376</v>
      </c>
      <c r="AL135" s="204">
        <f t="shared" si="101"/>
        <v>15444.532756073386</v>
      </c>
      <c r="AM135" s="204">
        <f t="shared" si="101"/>
        <v>15595.949759802192</v>
      </c>
      <c r="AN135" s="204">
        <f t="shared" si="101"/>
        <v>15748.851235997628</v>
      </c>
      <c r="AO135" s="204">
        <f t="shared" si="101"/>
        <v>15903.251742292374</v>
      </c>
      <c r="AP135" s="204">
        <f t="shared" si="101"/>
        <v>16059.165977050465</v>
      </c>
      <c r="AQ135" s="204">
        <f t="shared" si="101"/>
        <v>16216.608781742299</v>
      </c>
      <c r="AR135" s="204">
        <f t="shared" si="101"/>
        <v>16375.595142845246</v>
      </c>
      <c r="AS135" s="204">
        <f t="shared" si="101"/>
        <v>16536.140193514111</v>
      </c>
      <c r="AT135" s="204">
        <f t="shared" si="101"/>
        <v>16698.259215143564</v>
      </c>
      <c r="AU135" s="204">
        <f t="shared" si="101"/>
        <v>16861.967638883645</v>
      </c>
      <c r="AV135" s="204">
        <f t="shared" si="101"/>
        <v>17027.281047139099</v>
      </c>
      <c r="AW135" s="204">
        <f t="shared" si="101"/>
        <v>17194.215175067777</v>
      </c>
      <c r="AX135" s="204">
        <f t="shared" si="101"/>
        <v>17362.785912086023</v>
      </c>
      <c r="AY135" s="204">
        <f t="shared" si="101"/>
        <v>17533.009303384872</v>
      </c>
      <c r="AZ135" s="204">
        <f t="shared" si="101"/>
        <v>17704.90155145921</v>
      </c>
      <c r="BA135" s="204">
        <f t="shared" si="101"/>
        <v>17878.479017650963</v>
      </c>
      <c r="BB135" s="204">
        <f t="shared" si="101"/>
        <v>18053.758223706856</v>
      </c>
      <c r="BC135" s="204">
        <f t="shared" si="101"/>
        <v>18230.755853351282</v>
      </c>
      <c r="BD135" s="204">
        <f t="shared" si="101"/>
        <v>18409.488753874459</v>
      </c>
      <c r="BE135" s="204">
        <f t="shared" si="101"/>
        <v>18589.973937736027</v>
      </c>
      <c r="BF135" s="204">
        <f t="shared" si="101"/>
        <v>18772.228584184457</v>
      </c>
      <c r="BG135" s="204">
        <f t="shared" si="101"/>
        <v>18956.270040892163</v>
      </c>
      <c r="BH135" s="204">
        <f t="shared" si="101"/>
        <v>19142.115825606801</v>
      </c>
      <c r="BI135" s="204">
        <f t="shared" si="101"/>
        <v>19329.783627818633</v>
      </c>
      <c r="BJ135" s="204">
        <f t="shared" si="101"/>
        <v>19519.291310444314</v>
      </c>
      <c r="BK135" s="204">
        <f t="shared" si="101"/>
        <v>19710.656911527094</v>
      </c>
      <c r="BL135" s="204">
        <f t="shared" si="101"/>
        <v>19903.898645953836</v>
      </c>
      <c r="BM135" s="204">
        <f t="shared" si="101"/>
        <v>20099.034907188681</v>
      </c>
      <c r="BN135" s="204">
        <f t="shared" si="101"/>
        <v>20296.084269023864</v>
      </c>
      <c r="BO135" s="204">
        <f t="shared" si="101"/>
        <v>20495.065487347631</v>
      </c>
      <c r="BP135" s="204">
        <f t="shared" si="101"/>
        <v>20695.997501929458</v>
      </c>
      <c r="BQ135" s="204">
        <f t="shared" si="101"/>
        <v>20898.899438222888</v>
      </c>
    </row>
    <row r="136" spans="5:69">
      <c r="E136" s="331"/>
      <c r="F136" s="328"/>
      <c r="G136" s="329" t="s">
        <v>63</v>
      </c>
      <c r="H136" s="323" t="s">
        <v>25</v>
      </c>
      <c r="I136" s="230" t="s">
        <v>318</v>
      </c>
      <c r="J136" s="216">
        <f>Variables!$E$29</f>
        <v>0.1</v>
      </c>
      <c r="K136" s="216">
        <f>Variables!$E$29</f>
        <v>0.1</v>
      </c>
      <c r="L136" s="216">
        <f>Variables!$E$29</f>
        <v>0.1</v>
      </c>
      <c r="M136" s="216">
        <f>Variables!$E$29</f>
        <v>0.1</v>
      </c>
      <c r="N136" s="216">
        <f>Variables!$E$29</f>
        <v>0.1</v>
      </c>
      <c r="O136" s="216">
        <f>Variables!$E$29</f>
        <v>0.1</v>
      </c>
      <c r="P136" s="216">
        <f>Variables!$E$29</f>
        <v>0.1</v>
      </c>
      <c r="Q136" s="216">
        <f>Variables!$E$29</f>
        <v>0.1</v>
      </c>
      <c r="R136" s="216">
        <f>Variables!$E$29</f>
        <v>0.1</v>
      </c>
      <c r="S136" s="216">
        <f>Variables!$E$29</f>
        <v>0.1</v>
      </c>
      <c r="T136" s="216">
        <f>Variables!$E$29</f>
        <v>0.1</v>
      </c>
      <c r="U136" s="216">
        <f>Variables!$E$29</f>
        <v>0.1</v>
      </c>
      <c r="V136" s="216">
        <f>Variables!$E$29</f>
        <v>0.1</v>
      </c>
      <c r="W136" s="216">
        <f>Variables!$E$29</f>
        <v>0.1</v>
      </c>
      <c r="X136" s="216">
        <f>Variables!$E$29</f>
        <v>0.1</v>
      </c>
      <c r="Y136" s="216">
        <f>Variables!$E$29</f>
        <v>0.1</v>
      </c>
      <c r="Z136" s="216">
        <f>Variables!$E$29</f>
        <v>0.1</v>
      </c>
      <c r="AA136" s="216">
        <f>Variables!$E$29</f>
        <v>0.1</v>
      </c>
      <c r="AB136" s="216">
        <f>Variables!$E$29</f>
        <v>0.1</v>
      </c>
      <c r="AC136" s="216">
        <f>Variables!$E$29</f>
        <v>0.1</v>
      </c>
      <c r="AD136" s="216">
        <f>Variables!$E$29</f>
        <v>0.1</v>
      </c>
      <c r="AE136" s="216">
        <f>Variables!$E$29</f>
        <v>0.1</v>
      </c>
      <c r="AF136" s="216">
        <f>Variables!$E$29</f>
        <v>0.1</v>
      </c>
      <c r="AG136" s="216">
        <f>Variables!$E$29</f>
        <v>0.1</v>
      </c>
      <c r="AH136" s="216">
        <f>Variables!$E$29</f>
        <v>0.1</v>
      </c>
      <c r="AI136" s="216">
        <f>Variables!$E$29</f>
        <v>0.1</v>
      </c>
      <c r="AJ136" s="216">
        <f>Variables!$E$29</f>
        <v>0.1</v>
      </c>
      <c r="AK136" s="216">
        <f>Variables!$E$29</f>
        <v>0.1</v>
      </c>
      <c r="AL136" s="216">
        <f>Variables!$E$29</f>
        <v>0.1</v>
      </c>
      <c r="AM136" s="216">
        <f>Variables!$E$29</f>
        <v>0.1</v>
      </c>
      <c r="AN136" s="216">
        <f>Variables!$E$29</f>
        <v>0.1</v>
      </c>
      <c r="AO136" s="216">
        <f>Variables!$E$29</f>
        <v>0.1</v>
      </c>
      <c r="AP136" s="216">
        <f>Variables!$E$29</f>
        <v>0.1</v>
      </c>
      <c r="AQ136" s="216">
        <f>Variables!$E$29</f>
        <v>0.1</v>
      </c>
      <c r="AR136" s="216">
        <f>Variables!$E$29</f>
        <v>0.1</v>
      </c>
      <c r="AS136" s="216">
        <f>Variables!$E$29</f>
        <v>0.1</v>
      </c>
      <c r="AT136" s="216">
        <f>Variables!$E$29</f>
        <v>0.1</v>
      </c>
      <c r="AU136" s="216">
        <f>Variables!$E$29</f>
        <v>0.1</v>
      </c>
      <c r="AV136" s="216">
        <f>Variables!$E$29</f>
        <v>0.1</v>
      </c>
      <c r="AW136" s="216">
        <f>Variables!$E$29</f>
        <v>0.1</v>
      </c>
      <c r="AX136" s="216">
        <f>Variables!$E$29</f>
        <v>0.1</v>
      </c>
      <c r="AY136" s="216">
        <f>Variables!$E$29</f>
        <v>0.1</v>
      </c>
      <c r="AZ136" s="216">
        <f>Variables!$E$29</f>
        <v>0.1</v>
      </c>
      <c r="BA136" s="216">
        <f>Variables!$E$29</f>
        <v>0.1</v>
      </c>
      <c r="BB136" s="216">
        <f>Variables!$E$29</f>
        <v>0.1</v>
      </c>
      <c r="BC136" s="216">
        <f>Variables!$E$29</f>
        <v>0.1</v>
      </c>
      <c r="BD136" s="216">
        <f>Variables!$E$29</f>
        <v>0.1</v>
      </c>
      <c r="BE136" s="216">
        <f>Variables!$E$29</f>
        <v>0.1</v>
      </c>
      <c r="BF136" s="216">
        <f>Variables!$E$29</f>
        <v>0.1</v>
      </c>
      <c r="BG136" s="216">
        <f>Variables!$E$29</f>
        <v>0.1</v>
      </c>
      <c r="BH136" s="216">
        <f>Variables!$E$29</f>
        <v>0.1</v>
      </c>
      <c r="BI136" s="216">
        <f>Variables!$E$29</f>
        <v>0.1</v>
      </c>
      <c r="BJ136" s="216">
        <f>Variables!$E$29</f>
        <v>0.1</v>
      </c>
      <c r="BK136" s="216">
        <f>Variables!$E$29</f>
        <v>0.1</v>
      </c>
      <c r="BL136" s="216">
        <f>Variables!$E$29</f>
        <v>0.1</v>
      </c>
      <c r="BM136" s="216">
        <f>Variables!$E$29</f>
        <v>0.1</v>
      </c>
      <c r="BN136" s="216">
        <f>Variables!$E$29</f>
        <v>0.1</v>
      </c>
      <c r="BO136" s="216">
        <f>Variables!$E$29</f>
        <v>0.1</v>
      </c>
      <c r="BP136" s="216">
        <f>Variables!$E$29</f>
        <v>0.1</v>
      </c>
      <c r="BQ136" s="216">
        <f>Variables!$E$29</f>
        <v>0.1</v>
      </c>
    </row>
    <row r="137" spans="5:69">
      <c r="E137" s="331"/>
      <c r="F137" s="328"/>
      <c r="G137" s="329"/>
      <c r="H137" s="323"/>
      <c r="I137" s="232" t="s">
        <v>319</v>
      </c>
      <c r="J137" s="216">
        <f>Variables!$E$30</f>
        <v>0.5</v>
      </c>
      <c r="K137" s="216">
        <f>Variables!$E$30</f>
        <v>0.5</v>
      </c>
      <c r="L137" s="216">
        <f>Variables!$E$30</f>
        <v>0.5</v>
      </c>
      <c r="M137" s="216">
        <f>Variables!$E$30</f>
        <v>0.5</v>
      </c>
      <c r="N137" s="216">
        <f>Variables!$E$30</f>
        <v>0.5</v>
      </c>
      <c r="O137" s="216">
        <f>Variables!$E$30</f>
        <v>0.5</v>
      </c>
      <c r="P137" s="216">
        <f>Variables!$E$30</f>
        <v>0.5</v>
      </c>
      <c r="Q137" s="216">
        <f>Variables!$E$30</f>
        <v>0.5</v>
      </c>
      <c r="R137" s="216">
        <f>Variables!$E$30</f>
        <v>0.5</v>
      </c>
      <c r="S137" s="216">
        <f>Variables!$E$30</f>
        <v>0.5</v>
      </c>
      <c r="T137" s="216">
        <f>Variables!$E$30</f>
        <v>0.5</v>
      </c>
      <c r="U137" s="216">
        <f>Variables!$E$30</f>
        <v>0.5</v>
      </c>
      <c r="V137" s="216">
        <f>Variables!$E$30</f>
        <v>0.5</v>
      </c>
      <c r="W137" s="216">
        <f>Variables!$E$30</f>
        <v>0.5</v>
      </c>
      <c r="X137" s="216">
        <f>Variables!$E$30</f>
        <v>0.5</v>
      </c>
      <c r="Y137" s="216">
        <f>Variables!$E$30</f>
        <v>0.5</v>
      </c>
      <c r="Z137" s="216">
        <f>Variables!$E$30</f>
        <v>0.5</v>
      </c>
      <c r="AA137" s="216">
        <f>Variables!$E$30</f>
        <v>0.5</v>
      </c>
      <c r="AB137" s="216">
        <f>Variables!$E$30</f>
        <v>0.5</v>
      </c>
      <c r="AC137" s="216">
        <f>Variables!$E$30</f>
        <v>0.5</v>
      </c>
      <c r="AD137" s="216">
        <f>Variables!$E$30</f>
        <v>0.5</v>
      </c>
      <c r="AE137" s="216">
        <f>Variables!$E$30</f>
        <v>0.5</v>
      </c>
      <c r="AF137" s="216">
        <f>Variables!$E$30</f>
        <v>0.5</v>
      </c>
      <c r="AG137" s="216">
        <f>Variables!$E$30</f>
        <v>0.5</v>
      </c>
      <c r="AH137" s="216">
        <f>Variables!$E$30</f>
        <v>0.5</v>
      </c>
      <c r="AI137" s="216">
        <f>Variables!$E$30</f>
        <v>0.5</v>
      </c>
      <c r="AJ137" s="216">
        <f>Variables!$E$30</f>
        <v>0.5</v>
      </c>
      <c r="AK137" s="216">
        <f>Variables!$E$30</f>
        <v>0.5</v>
      </c>
      <c r="AL137" s="216">
        <f>Variables!$E$30</f>
        <v>0.5</v>
      </c>
      <c r="AM137" s="216">
        <f>Variables!$E$30</f>
        <v>0.5</v>
      </c>
      <c r="AN137" s="216">
        <f>Variables!$E$30</f>
        <v>0.5</v>
      </c>
      <c r="AO137" s="216">
        <f>Variables!$E$30</f>
        <v>0.5</v>
      </c>
      <c r="AP137" s="216">
        <f>Variables!$E$30</f>
        <v>0.5</v>
      </c>
      <c r="AQ137" s="216">
        <f>Variables!$E$30</f>
        <v>0.5</v>
      </c>
      <c r="AR137" s="216">
        <f>Variables!$E$30</f>
        <v>0.5</v>
      </c>
      <c r="AS137" s="216">
        <f>Variables!$E$30</f>
        <v>0.5</v>
      </c>
      <c r="AT137" s="216">
        <f>Variables!$E$30</f>
        <v>0.5</v>
      </c>
      <c r="AU137" s="216">
        <f>Variables!$E$30</f>
        <v>0.5</v>
      </c>
      <c r="AV137" s="216">
        <f>Variables!$E$30</f>
        <v>0.5</v>
      </c>
      <c r="AW137" s="216">
        <f>Variables!$E$30</f>
        <v>0.5</v>
      </c>
      <c r="AX137" s="216">
        <f>Variables!$E$30</f>
        <v>0.5</v>
      </c>
      <c r="AY137" s="216">
        <f>Variables!$E$30</f>
        <v>0.5</v>
      </c>
      <c r="AZ137" s="216">
        <f>Variables!$E$30</f>
        <v>0.5</v>
      </c>
      <c r="BA137" s="216">
        <f>Variables!$E$30</f>
        <v>0.5</v>
      </c>
      <c r="BB137" s="216">
        <f>Variables!$E$30</f>
        <v>0.5</v>
      </c>
      <c r="BC137" s="216">
        <f>Variables!$E$30</f>
        <v>0.5</v>
      </c>
      <c r="BD137" s="216">
        <f>Variables!$E$30</f>
        <v>0.5</v>
      </c>
      <c r="BE137" s="216">
        <f>Variables!$E$30</f>
        <v>0.5</v>
      </c>
      <c r="BF137" s="216">
        <f>Variables!$E$30</f>
        <v>0.5</v>
      </c>
      <c r="BG137" s="216">
        <f>Variables!$E$30</f>
        <v>0.5</v>
      </c>
      <c r="BH137" s="216">
        <f>Variables!$E$30</f>
        <v>0.5</v>
      </c>
      <c r="BI137" s="216">
        <f>Variables!$E$30</f>
        <v>0.5</v>
      </c>
      <c r="BJ137" s="216">
        <f>Variables!$E$30</f>
        <v>0.5</v>
      </c>
      <c r="BK137" s="216">
        <f>Variables!$E$30</f>
        <v>0.5</v>
      </c>
      <c r="BL137" s="216">
        <f>Variables!$E$30</f>
        <v>0.5</v>
      </c>
      <c r="BM137" s="216">
        <f>Variables!$E$30</f>
        <v>0.5</v>
      </c>
      <c r="BN137" s="216">
        <f>Variables!$E$30</f>
        <v>0.5</v>
      </c>
      <c r="BO137" s="216">
        <f>Variables!$E$30</f>
        <v>0.5</v>
      </c>
      <c r="BP137" s="216">
        <f>Variables!$E$30</f>
        <v>0.5</v>
      </c>
      <c r="BQ137" s="216">
        <f>Variables!$E$30</f>
        <v>0.5</v>
      </c>
    </row>
    <row r="138" spans="5:69">
      <c r="E138" s="331"/>
      <c r="F138" s="328"/>
      <c r="G138" s="329"/>
      <c r="H138" s="323"/>
      <c r="I138" s="230" t="s">
        <v>321</v>
      </c>
      <c r="J138" s="200">
        <f>J95*J136*J137</f>
        <v>1.632124352331606</v>
      </c>
      <c r="K138" s="200">
        <f>K95*K136*K137</f>
        <v>1.6810880829015542</v>
      </c>
      <c r="L138" s="200">
        <f t="shared" ref="L138:BQ138" si="102">L95*L136*L137</f>
        <v>1.7315207253886009</v>
      </c>
      <c r="M138" s="200">
        <f t="shared" si="102"/>
        <v>1.7834663471502588</v>
      </c>
      <c r="N138" s="200">
        <f t="shared" si="102"/>
        <v>1.8369703375647668</v>
      </c>
      <c r="O138" s="200">
        <f t="shared" si="102"/>
        <v>1.8920794476917095</v>
      </c>
      <c r="P138" s="200">
        <f t="shared" si="102"/>
        <v>1.9488418311224607</v>
      </c>
      <c r="Q138" s="200">
        <f t="shared" si="102"/>
        <v>2.0073070860561351</v>
      </c>
      <c r="R138" s="200">
        <f t="shared" si="102"/>
        <v>2.0675262986378193</v>
      </c>
      <c r="S138" s="200">
        <f t="shared" si="102"/>
        <v>2.1295520875969536</v>
      </c>
      <c r="T138" s="200">
        <f t="shared" si="102"/>
        <v>2.1934386502248624</v>
      </c>
      <c r="U138" s="200">
        <f t="shared" si="102"/>
        <v>2.2592418097316087</v>
      </c>
      <c r="V138" s="200">
        <f t="shared" si="102"/>
        <v>2.3270190640235571</v>
      </c>
      <c r="W138" s="200">
        <f t="shared" si="102"/>
        <v>2.3968296359442633</v>
      </c>
      <c r="X138" s="200">
        <f t="shared" si="102"/>
        <v>2.4687345250225912</v>
      </c>
      <c r="Y138" s="200">
        <f t="shared" si="102"/>
        <v>2.5427965607732688</v>
      </c>
      <c r="Z138" s="200">
        <f t="shared" si="102"/>
        <v>2.6190804575964672</v>
      </c>
      <c r="AA138" s="200">
        <f t="shared" si="102"/>
        <v>2.6976528713243613</v>
      </c>
      <c r="AB138" s="200">
        <f t="shared" si="102"/>
        <v>2.778582457464092</v>
      </c>
      <c r="AC138" s="200">
        <f t="shared" si="102"/>
        <v>2.8619399311880152</v>
      </c>
      <c r="AD138" s="200">
        <f t="shared" si="102"/>
        <v>2.9477981291236555</v>
      </c>
      <c r="AE138" s="200">
        <f t="shared" si="102"/>
        <v>3.0362320729973646</v>
      </c>
      <c r="AF138" s="200">
        <f t="shared" si="102"/>
        <v>3.1273190351872859</v>
      </c>
      <c r="AG138" s="200">
        <f t="shared" si="102"/>
        <v>3.2211386062429046</v>
      </c>
      <c r="AH138" s="200">
        <f t="shared" si="102"/>
        <v>3.3177727644301918</v>
      </c>
      <c r="AI138" s="200">
        <f t="shared" si="102"/>
        <v>3.4173059473630971</v>
      </c>
      <c r="AJ138" s="200">
        <f t="shared" si="102"/>
        <v>3.5198251257839908</v>
      </c>
      <c r="AK138" s="200">
        <f t="shared" si="102"/>
        <v>3.6254198795575108</v>
      </c>
      <c r="AL138" s="200">
        <f t="shared" si="102"/>
        <v>3.7341824759442361</v>
      </c>
      <c r="AM138" s="200">
        <f t="shared" si="102"/>
        <v>3.846207950222563</v>
      </c>
      <c r="AN138" s="200">
        <f t="shared" si="102"/>
        <v>3.9615941887292396</v>
      </c>
      <c r="AO138" s="200">
        <f t="shared" si="102"/>
        <v>4.0804420143911173</v>
      </c>
      <c r="AP138" s="200">
        <f t="shared" si="102"/>
        <v>4.2028552748228512</v>
      </c>
      <c r="AQ138" s="200">
        <f t="shared" si="102"/>
        <v>4.3289409330675372</v>
      </c>
      <c r="AR138" s="200">
        <f t="shared" si="102"/>
        <v>4.4588091610595626</v>
      </c>
      <c r="AS138" s="200">
        <f t="shared" si="102"/>
        <v>4.5925734358913486</v>
      </c>
      <c r="AT138" s="200">
        <f t="shared" si="102"/>
        <v>4.7303506389680905</v>
      </c>
      <c r="AU138" s="200">
        <f t="shared" si="102"/>
        <v>4.8722611581371336</v>
      </c>
      <c r="AV138" s="200">
        <f t="shared" si="102"/>
        <v>5.0184289928812476</v>
      </c>
      <c r="AW138" s="200">
        <f t="shared" si="102"/>
        <v>5.1689818626676853</v>
      </c>
      <c r="AX138" s="200">
        <f t="shared" si="102"/>
        <v>5.3240513185477152</v>
      </c>
      <c r="AY138" s="200">
        <f t="shared" si="102"/>
        <v>5.4837728581041469</v>
      </c>
      <c r="AZ138" s="200">
        <f t="shared" si="102"/>
        <v>5.6482860438472713</v>
      </c>
      <c r="BA138" s="200">
        <f t="shared" si="102"/>
        <v>5.8177346251626902</v>
      </c>
      <c r="BB138" s="200">
        <f t="shared" si="102"/>
        <v>5.9922666639175723</v>
      </c>
      <c r="BC138" s="200">
        <f t="shared" si="102"/>
        <v>6.1720346638350989</v>
      </c>
      <c r="BD138" s="200">
        <f t="shared" si="102"/>
        <v>6.3571957037501523</v>
      </c>
      <c r="BE138" s="200">
        <f t="shared" si="102"/>
        <v>6.5479115748626571</v>
      </c>
      <c r="BF138" s="200">
        <f t="shared" si="102"/>
        <v>6.7443489221085375</v>
      </c>
      <c r="BG138" s="200">
        <f t="shared" si="102"/>
        <v>6.946679389771794</v>
      </c>
      <c r="BH138" s="200">
        <f t="shared" si="102"/>
        <v>7.1550797714649477</v>
      </c>
      <c r="BI138" s="200">
        <f t="shared" si="102"/>
        <v>7.3697321646088971</v>
      </c>
      <c r="BJ138" s="200">
        <f t="shared" si="102"/>
        <v>7.5908241295471628</v>
      </c>
      <c r="BK138" s="200">
        <f t="shared" si="102"/>
        <v>7.8185488534335779</v>
      </c>
      <c r="BL138" s="200">
        <f t="shared" si="102"/>
        <v>8.053105319036586</v>
      </c>
      <c r="BM138" s="200">
        <f t="shared" si="102"/>
        <v>8.2946984786076836</v>
      </c>
      <c r="BN138" s="200">
        <f t="shared" si="102"/>
        <v>8.5435394329659147</v>
      </c>
      <c r="BO138" s="200">
        <f t="shared" si="102"/>
        <v>8.7998456159548937</v>
      </c>
      <c r="BP138" s="200">
        <f t="shared" si="102"/>
        <v>9.0638409844335399</v>
      </c>
      <c r="BQ138" s="200">
        <f t="shared" si="102"/>
        <v>9.3357562139665458</v>
      </c>
    </row>
    <row r="139" spans="5:69">
      <c r="E139" s="331"/>
      <c r="F139" s="328"/>
      <c r="G139" s="329"/>
      <c r="H139" s="323"/>
      <c r="I139" s="230" t="s">
        <v>323</v>
      </c>
      <c r="J139" s="200">
        <f>J138/J274</f>
        <v>0.38860103626942999</v>
      </c>
      <c r="K139" s="200">
        <f>K138/K274</f>
        <v>0.39241085035050277</v>
      </c>
      <c r="L139" s="200">
        <f t="shared" ref="L139:BQ139" si="103">L138/L274</f>
        <v>0.39625801555001755</v>
      </c>
      <c r="M139" s="200">
        <f t="shared" si="103"/>
        <v>0.40014289805540987</v>
      </c>
      <c r="N139" s="200">
        <f t="shared" si="103"/>
        <v>0.40406586764418839</v>
      </c>
      <c r="O139" s="200">
        <f t="shared" si="103"/>
        <v>0.40802729771913143</v>
      </c>
      <c r="P139" s="200">
        <f t="shared" si="103"/>
        <v>0.41202756534382878</v>
      </c>
      <c r="Q139" s="200">
        <f t="shared" si="103"/>
        <v>0.41606705127857224</v>
      </c>
      <c r="R139" s="200">
        <f t="shared" si="103"/>
        <v>0.42014614001659756</v>
      </c>
      <c r="S139" s="200">
        <f t="shared" si="103"/>
        <v>0.42426521982068172</v>
      </c>
      <c r="T139" s="200">
        <f t="shared" si="103"/>
        <v>0.42842468276010026</v>
      </c>
      <c r="U139" s="200">
        <f t="shared" si="103"/>
        <v>0.43262492474794439</v>
      </c>
      <c r="V139" s="200">
        <f t="shared" si="103"/>
        <v>0.4368663455788066</v>
      </c>
      <c r="W139" s="200">
        <f t="shared" si="103"/>
        <v>0.441149348966834</v>
      </c>
      <c r="X139" s="200">
        <f t="shared" si="103"/>
        <v>0.44547434258415586</v>
      </c>
      <c r="Y139" s="200">
        <f t="shared" si="103"/>
        <v>0.44984173809968681</v>
      </c>
      <c r="Z139" s="200">
        <f t="shared" si="103"/>
        <v>0.45425195121831119</v>
      </c>
      <c r="AA139" s="200">
        <f t="shared" si="103"/>
        <v>0.45870540172045143</v>
      </c>
      <c r="AB139" s="200">
        <f t="shared" si="103"/>
        <v>0.46320251350202452</v>
      </c>
      <c r="AC139" s="200">
        <f t="shared" si="103"/>
        <v>0.46774371461478953</v>
      </c>
      <c r="AD139" s="200">
        <f t="shared" si="103"/>
        <v>0.47232943730709137</v>
      </c>
      <c r="AE139" s="200">
        <f t="shared" si="103"/>
        <v>0.47696011806500394</v>
      </c>
      <c r="AF139" s="200">
        <f t="shared" si="103"/>
        <v>0.48163619765387655</v>
      </c>
      <c r="AG139" s="200">
        <f t="shared" si="103"/>
        <v>0.48635812116028704</v>
      </c>
      <c r="AH139" s="200">
        <f t="shared" si="103"/>
        <v>0.49112633803440758</v>
      </c>
      <c r="AI139" s="200">
        <f t="shared" si="103"/>
        <v>0.49594130213278403</v>
      </c>
      <c r="AJ139" s="200">
        <f t="shared" si="103"/>
        <v>0.50080347176153683</v>
      </c>
      <c r="AK139" s="200">
        <f t="shared" si="103"/>
        <v>0.50571330971998341</v>
      </c>
      <c r="AL139" s="200">
        <f t="shared" si="103"/>
        <v>0.51067128334468903</v>
      </c>
      <c r="AM139" s="200">
        <f t="shared" si="103"/>
        <v>0.5156778645539507</v>
      </c>
      <c r="AN139" s="200">
        <f t="shared" si="103"/>
        <v>0.52073352989271493</v>
      </c>
      <c r="AO139" s="200">
        <f t="shared" si="103"/>
        <v>0.52583876057793755</v>
      </c>
      <c r="AP139" s="200">
        <f t="shared" si="103"/>
        <v>0.53099404254438798</v>
      </c>
      <c r="AQ139" s="200">
        <f t="shared" si="103"/>
        <v>0.53619986649090157</v>
      </c>
      <c r="AR139" s="200">
        <f t="shared" si="103"/>
        <v>0.54145672792708688</v>
      </c>
      <c r="AS139" s="200">
        <f t="shared" si="103"/>
        <v>0.54676512722048953</v>
      </c>
      <c r="AT139" s="200">
        <f t="shared" si="103"/>
        <v>0.55212556964421999</v>
      </c>
      <c r="AU139" s="200">
        <f t="shared" si="103"/>
        <v>0.55753856542504576</v>
      </c>
      <c r="AV139" s="200">
        <f t="shared" si="103"/>
        <v>0.56300462979195798</v>
      </c>
      <c r="AW139" s="200">
        <f t="shared" si="103"/>
        <v>0.56852428302521252</v>
      </c>
      <c r="AX139" s="200">
        <f t="shared" si="103"/>
        <v>0.57409805050585172</v>
      </c>
      <c r="AY139" s="200">
        <f t="shared" si="103"/>
        <v>0.57972646276571305</v>
      </c>
      <c r="AZ139" s="200">
        <f t="shared" si="103"/>
        <v>0.58541005553792602</v>
      </c>
      <c r="BA139" s="200">
        <f t="shared" si="103"/>
        <v>0.59114936980790567</v>
      </c>
      <c r="BB139" s="200">
        <f t="shared" si="103"/>
        <v>0.59694495186484609</v>
      </c>
      <c r="BC139" s="200">
        <f t="shared" si="103"/>
        <v>0.60279735335371709</v>
      </c>
      <c r="BD139" s="200">
        <f t="shared" si="103"/>
        <v>0.6087071313277731</v>
      </c>
      <c r="BE139" s="200">
        <f t="shared" si="103"/>
        <v>0.61467484830157493</v>
      </c>
      <c r="BF139" s="200">
        <f t="shared" si="103"/>
        <v>0.62070107230453164</v>
      </c>
      <c r="BG139" s="200">
        <f t="shared" si="103"/>
        <v>0.62678637693496819</v>
      </c>
      <c r="BH139" s="200">
        <f t="shared" si="103"/>
        <v>0.63293134141472274</v>
      </c>
      <c r="BI139" s="200">
        <f t="shared" si="103"/>
        <v>0.63913655064427888</v>
      </c>
      <c r="BJ139" s="200">
        <f t="shared" si="103"/>
        <v>0.64540259525843835</v>
      </c>
      <c r="BK139" s="200">
        <f t="shared" si="103"/>
        <v>0.65173007168254071</v>
      </c>
      <c r="BL139" s="200">
        <f t="shared" si="103"/>
        <v>0.65811958218923239</v>
      </c>
      <c r="BM139" s="200">
        <f t="shared" si="103"/>
        <v>0.66457173495579347</v>
      </c>
      <c r="BN139" s="200">
        <f t="shared" si="103"/>
        <v>0.67108714412202675</v>
      </c>
      <c r="BO139" s="200">
        <f t="shared" si="103"/>
        <v>0.67766642984871339</v>
      </c>
      <c r="BP139" s="200">
        <f t="shared" si="103"/>
        <v>0.68431021837664185</v>
      </c>
      <c r="BQ139" s="200">
        <f t="shared" si="103"/>
        <v>0.69101914208621684</v>
      </c>
    </row>
    <row r="140" spans="5:69">
      <c r="E140" s="331"/>
      <c r="F140" s="328"/>
      <c r="G140" s="329"/>
      <c r="H140" s="323"/>
      <c r="I140" s="230" t="s">
        <v>299</v>
      </c>
      <c r="J140" s="200">
        <v>0</v>
      </c>
      <c r="K140" s="200">
        <f t="shared" ref="K140:BQ140" si="104">J142*$B$6</f>
        <v>0.15544041450777202</v>
      </c>
      <c r="L140" s="200">
        <f t="shared" si="104"/>
        <v>0.23468454739408712</v>
      </c>
      <c r="M140" s="200">
        <f t="shared" si="104"/>
        <v>0.27584547991705061</v>
      </c>
      <c r="N140" s="200">
        <f t="shared" si="104"/>
        <v>0.29797989918068923</v>
      </c>
      <c r="O140" s="200">
        <f t="shared" si="104"/>
        <v>0.31061629664801998</v>
      </c>
      <c r="P140" s="200">
        <f t="shared" si="104"/>
        <v>0.31851906741166258</v>
      </c>
      <c r="Q140" s="200">
        <f t="shared" si="104"/>
        <v>0.32407055984336286</v>
      </c>
      <c r="R140" s="200">
        <f t="shared" si="104"/>
        <v>0.3284621004331103</v>
      </c>
      <c r="S140" s="200">
        <f t="shared" si="104"/>
        <v>0.3322895062231942</v>
      </c>
      <c r="T140" s="200">
        <f t="shared" si="104"/>
        <v>0.33585084103986979</v>
      </c>
      <c r="U140" s="200">
        <f t="shared" si="104"/>
        <v>0.33929529362397504</v>
      </c>
      <c r="V140" s="200">
        <f t="shared" si="104"/>
        <v>0.34269761671116528</v>
      </c>
      <c r="W140" s="200">
        <f t="shared" si="104"/>
        <v>0.34609534658710528</v>
      </c>
      <c r="X140" s="200">
        <f t="shared" si="104"/>
        <v>0.34950741288028625</v>
      </c>
      <c r="Y140" s="200">
        <f t="shared" si="104"/>
        <v>0.35294344347380546</v>
      </c>
      <c r="Z140" s="200">
        <f t="shared" si="104"/>
        <v>0.3564084169767775</v>
      </c>
      <c r="AA140" s="200">
        <f t="shared" si="104"/>
        <v>0.35990498897571327</v>
      </c>
      <c r="AB140" s="200">
        <f t="shared" si="104"/>
        <v>0.36343465517603724</v>
      </c>
      <c r="AC140" s="200">
        <f t="shared" si="104"/>
        <v>0.36699833298882845</v>
      </c>
      <c r="AD140" s="200">
        <f t="shared" si="104"/>
        <v>0.37059665234033007</v>
      </c>
      <c r="AE140" s="200">
        <f t="shared" si="104"/>
        <v>0.37423010109300159</v>
      </c>
      <c r="AF140" s="200">
        <f t="shared" si="104"/>
        <v>0.37789909777250241</v>
      </c>
      <c r="AG140" s="200">
        <f t="shared" si="104"/>
        <v>0.38160402794780185</v>
      </c>
      <c r="AH140" s="200">
        <f t="shared" si="104"/>
        <v>0.38534526243801576</v>
      </c>
      <c r="AI140" s="200">
        <f t="shared" si="104"/>
        <v>0.38912316643277095</v>
      </c>
      <c r="AJ140" s="200">
        <f t="shared" si="104"/>
        <v>0.39293810406949908</v>
      </c>
      <c r="AK140" s="200">
        <f t="shared" si="104"/>
        <v>0.39679044073936431</v>
      </c>
      <c r="AL140" s="200">
        <f t="shared" si="104"/>
        <v>0.40068054425767557</v>
      </c>
      <c r="AM140" s="200">
        <f t="shared" si="104"/>
        <v>0.40460878546671347</v>
      </c>
      <c r="AN140" s="200">
        <f t="shared" si="104"/>
        <v>0.408575538554937</v>
      </c>
      <c r="AO140" s="200">
        <f t="shared" si="104"/>
        <v>0.41258118123455445</v>
      </c>
      <c r="AP140" s="200">
        <f t="shared" si="104"/>
        <v>0.41662609484845226</v>
      </c>
      <c r="AQ140" s="200">
        <f t="shared" si="104"/>
        <v>0.42071066444198135</v>
      </c>
      <c r="AR140" s="200">
        <f t="shared" si="104"/>
        <v>0.42483527881735128</v>
      </c>
      <c r="AS140" s="200">
        <f t="shared" si="104"/>
        <v>0.42900033057951037</v>
      </c>
      <c r="AT140" s="200">
        <f t="shared" si="104"/>
        <v>0.43320621617795108</v>
      </c>
      <c r="AU140" s="200">
        <f t="shared" si="104"/>
        <v>0.43745333594666358</v>
      </c>
      <c r="AV140" s="200">
        <f t="shared" si="104"/>
        <v>0.44174209414335008</v>
      </c>
      <c r="AW140" s="200">
        <f t="shared" si="104"/>
        <v>0.44607289898845831</v>
      </c>
      <c r="AX140" s="200">
        <f t="shared" si="104"/>
        <v>0.45044616270431415</v>
      </c>
      <c r="AY140" s="200">
        <f t="shared" si="104"/>
        <v>0.45486230155449781</v>
      </c>
      <c r="AZ140" s="200">
        <f t="shared" si="104"/>
        <v>0.4593217358835342</v>
      </c>
      <c r="BA140" s="200">
        <f t="shared" si="104"/>
        <v>0.46382489015693751</v>
      </c>
      <c r="BB140" s="200">
        <f t="shared" si="104"/>
        <v>0.46837219300163097</v>
      </c>
      <c r="BC140" s="200">
        <f t="shared" si="104"/>
        <v>0.47296407724675399</v>
      </c>
      <c r="BD140" s="200">
        <f t="shared" si="104"/>
        <v>0.47760097996486384</v>
      </c>
      <c r="BE140" s="200">
        <f t="shared" si="104"/>
        <v>0.48228334251354116</v>
      </c>
      <c r="BF140" s="200">
        <f t="shared" si="104"/>
        <v>0.4870116105774005</v>
      </c>
      <c r="BG140" s="200">
        <f t="shared" si="104"/>
        <v>0.49178623421051298</v>
      </c>
      <c r="BH140" s="200">
        <f t="shared" si="104"/>
        <v>0.49660766787924376</v>
      </c>
      <c r="BI140" s="200">
        <f t="shared" si="104"/>
        <v>0.50147637050551097</v>
      </c>
      <c r="BJ140" s="200">
        <f t="shared" si="104"/>
        <v>0.50639280551046706</v>
      </c>
      <c r="BK140" s="200">
        <f t="shared" si="104"/>
        <v>0.5113574408586089</v>
      </c>
      <c r="BL140" s="200">
        <f t="shared" si="104"/>
        <v>0.51637074910232073</v>
      </c>
      <c r="BM140" s="200">
        <f t="shared" si="104"/>
        <v>0.5214332074268534</v>
      </c>
      <c r="BN140" s="200">
        <f t="shared" si="104"/>
        <v>0.5265452976957441</v>
      </c>
      <c r="BO140" s="200">
        <f t="shared" si="104"/>
        <v>0.53170750649668275</v>
      </c>
      <c r="BP140" s="200">
        <f t="shared" si="104"/>
        <v>0.53692032518782673</v>
      </c>
      <c r="BQ140" s="200">
        <f t="shared" si="104"/>
        <v>0.54218424994457004</v>
      </c>
    </row>
    <row r="141" spans="5:69">
      <c r="E141" s="331"/>
      <c r="F141" s="328"/>
      <c r="G141" s="329"/>
      <c r="H141" s="323"/>
      <c r="I141" s="230" t="s">
        <v>301</v>
      </c>
      <c r="J141" s="200">
        <v>0</v>
      </c>
      <c r="K141" s="200">
        <f t="shared" ref="K141:BQ141" si="105">J142*$B$7</f>
        <v>3.8860103626943004E-2</v>
      </c>
      <c r="L141" s="200">
        <f t="shared" si="105"/>
        <v>5.8671136848521779E-2</v>
      </c>
      <c r="M141" s="200">
        <f t="shared" si="105"/>
        <v>6.8961369979262652E-2</v>
      </c>
      <c r="N141" s="200">
        <f t="shared" si="105"/>
        <v>7.4494974795172308E-2</v>
      </c>
      <c r="O141" s="200">
        <f t="shared" si="105"/>
        <v>7.7654074162004996E-2</v>
      </c>
      <c r="P141" s="200">
        <f t="shared" si="105"/>
        <v>7.9629766852915645E-2</v>
      </c>
      <c r="Q141" s="200">
        <f t="shared" si="105"/>
        <v>8.1017639960840715E-2</v>
      </c>
      <c r="R141" s="200">
        <f t="shared" si="105"/>
        <v>8.2115525108277576E-2</v>
      </c>
      <c r="S141" s="200">
        <f t="shared" si="105"/>
        <v>8.3072376555798549E-2</v>
      </c>
      <c r="T141" s="200">
        <f t="shared" si="105"/>
        <v>8.3962710259967446E-2</v>
      </c>
      <c r="U141" s="200">
        <f t="shared" si="105"/>
        <v>8.4823823405993759E-2</v>
      </c>
      <c r="V141" s="200">
        <f t="shared" si="105"/>
        <v>8.5674404177791319E-2</v>
      </c>
      <c r="W141" s="200">
        <f t="shared" si="105"/>
        <v>8.652383664677632E-2</v>
      </c>
      <c r="X141" s="200">
        <f t="shared" si="105"/>
        <v>8.7376853220071563E-2</v>
      </c>
      <c r="Y141" s="200">
        <f t="shared" si="105"/>
        <v>8.8235860868451366E-2</v>
      </c>
      <c r="Z141" s="200">
        <f t="shared" si="105"/>
        <v>8.9102104244194374E-2</v>
      </c>
      <c r="AA141" s="200">
        <f t="shared" si="105"/>
        <v>8.9976247243928317E-2</v>
      </c>
      <c r="AB141" s="200">
        <f t="shared" si="105"/>
        <v>9.0858663794009309E-2</v>
      </c>
      <c r="AC141" s="200">
        <f t="shared" si="105"/>
        <v>9.1749583247207112E-2</v>
      </c>
      <c r="AD141" s="200">
        <f t="shared" si="105"/>
        <v>9.2649163085082517E-2</v>
      </c>
      <c r="AE141" s="200">
        <f t="shared" si="105"/>
        <v>9.3557525273250397E-2</v>
      </c>
      <c r="AF141" s="200">
        <f t="shared" si="105"/>
        <v>9.4474774443125603E-2</v>
      </c>
      <c r="AG141" s="200">
        <f t="shared" si="105"/>
        <v>9.5401006986950462E-2</v>
      </c>
      <c r="AH141" s="200">
        <f t="shared" si="105"/>
        <v>9.6336315609503939E-2</v>
      </c>
      <c r="AI141" s="200">
        <f t="shared" si="105"/>
        <v>9.7280791608192738E-2</v>
      </c>
      <c r="AJ141" s="200">
        <f t="shared" si="105"/>
        <v>9.8234526017374771E-2</v>
      </c>
      <c r="AK141" s="200">
        <f t="shared" si="105"/>
        <v>9.9197610184841079E-2</v>
      </c>
      <c r="AL141" s="200">
        <f t="shared" si="105"/>
        <v>0.10017013606441889</v>
      </c>
      <c r="AM141" s="200">
        <f t="shared" si="105"/>
        <v>0.10115219636667837</v>
      </c>
      <c r="AN141" s="200">
        <f t="shared" si="105"/>
        <v>0.10214388463873425</v>
      </c>
      <c r="AO141" s="200">
        <f t="shared" si="105"/>
        <v>0.10314529530863861</v>
      </c>
      <c r="AP141" s="200">
        <f t="shared" si="105"/>
        <v>0.10415652371211306</v>
      </c>
      <c r="AQ141" s="200">
        <f t="shared" si="105"/>
        <v>0.10517766611049534</v>
      </c>
      <c r="AR141" s="200">
        <f t="shared" si="105"/>
        <v>0.10620881970433782</v>
      </c>
      <c r="AS141" s="200">
        <f t="shared" si="105"/>
        <v>0.10725008264487759</v>
      </c>
      <c r="AT141" s="200">
        <f t="shared" si="105"/>
        <v>0.10830155404448777</v>
      </c>
      <c r="AU141" s="200">
        <f t="shared" si="105"/>
        <v>0.10936333398666589</v>
      </c>
      <c r="AV141" s="200">
        <f t="shared" si="105"/>
        <v>0.11043552353583752</v>
      </c>
      <c r="AW141" s="200">
        <f t="shared" si="105"/>
        <v>0.11151822474711458</v>
      </c>
      <c r="AX141" s="200">
        <f t="shared" si="105"/>
        <v>0.11261154067607854</v>
      </c>
      <c r="AY141" s="200">
        <f t="shared" si="105"/>
        <v>0.11371557538862445</v>
      </c>
      <c r="AZ141" s="200">
        <f t="shared" si="105"/>
        <v>0.11483043397088355</v>
      </c>
      <c r="BA141" s="200">
        <f t="shared" si="105"/>
        <v>0.11595622253923438</v>
      </c>
      <c r="BB141" s="200">
        <f t="shared" si="105"/>
        <v>0.11709304825040774</v>
      </c>
      <c r="BC141" s="200">
        <f t="shared" si="105"/>
        <v>0.1182410193116885</v>
      </c>
      <c r="BD141" s="200">
        <f t="shared" si="105"/>
        <v>0.11940024499121596</v>
      </c>
      <c r="BE141" s="200">
        <f t="shared" si="105"/>
        <v>0.12057083562838529</v>
      </c>
      <c r="BF141" s="200">
        <f t="shared" si="105"/>
        <v>0.12175290264435012</v>
      </c>
      <c r="BG141" s="200">
        <f t="shared" si="105"/>
        <v>0.12294655855262825</v>
      </c>
      <c r="BH141" s="200">
        <f t="shared" si="105"/>
        <v>0.12415191696981094</v>
      </c>
      <c r="BI141" s="200">
        <f t="shared" si="105"/>
        <v>0.12536909262637774</v>
      </c>
      <c r="BJ141" s="200">
        <f t="shared" si="105"/>
        <v>0.12659820137761676</v>
      </c>
      <c r="BK141" s="200">
        <f t="shared" si="105"/>
        <v>0.12783936021465223</v>
      </c>
      <c r="BL141" s="200">
        <f t="shared" si="105"/>
        <v>0.12909268727558018</v>
      </c>
      <c r="BM141" s="200">
        <f t="shared" si="105"/>
        <v>0.13035830185671335</v>
      </c>
      <c r="BN141" s="200">
        <f t="shared" si="105"/>
        <v>0.13163632442393602</v>
      </c>
      <c r="BO141" s="200">
        <f t="shared" si="105"/>
        <v>0.13292687662417069</v>
      </c>
      <c r="BP141" s="200">
        <f t="shared" si="105"/>
        <v>0.13423008129695668</v>
      </c>
      <c r="BQ141" s="200">
        <f t="shared" si="105"/>
        <v>0.13554606248614251</v>
      </c>
    </row>
    <row r="142" spans="5:69">
      <c r="E142" s="331"/>
      <c r="F142" s="328"/>
      <c r="G142" s="329"/>
      <c r="H142" s="323"/>
      <c r="I142" s="230" t="s">
        <v>295</v>
      </c>
      <c r="J142" s="200">
        <f>J139+J140+J141</f>
        <v>0.38860103626942999</v>
      </c>
      <c r="K142" s="200">
        <f>K139+K140+K141</f>
        <v>0.58671136848521777</v>
      </c>
      <c r="L142" s="200">
        <f t="shared" ref="L142:BQ142" si="106">L139+L140+L141</f>
        <v>0.68961369979262643</v>
      </c>
      <c r="M142" s="200">
        <f t="shared" si="106"/>
        <v>0.74494974795172308</v>
      </c>
      <c r="N142" s="200">
        <f t="shared" si="106"/>
        <v>0.77654074162004993</v>
      </c>
      <c r="O142" s="200">
        <f t="shared" si="106"/>
        <v>0.7962976685291564</v>
      </c>
      <c r="P142" s="200">
        <f t="shared" si="106"/>
        <v>0.81017639960840704</v>
      </c>
      <c r="Q142" s="200">
        <f t="shared" si="106"/>
        <v>0.82115525108277576</v>
      </c>
      <c r="R142" s="200">
        <f t="shared" si="106"/>
        <v>0.83072376555798544</v>
      </c>
      <c r="S142" s="200">
        <f t="shared" si="106"/>
        <v>0.83962710259967444</v>
      </c>
      <c r="T142" s="200">
        <f t="shared" si="106"/>
        <v>0.84823823405993759</v>
      </c>
      <c r="U142" s="200">
        <f t="shared" si="106"/>
        <v>0.85674404177791308</v>
      </c>
      <c r="V142" s="200">
        <f t="shared" si="106"/>
        <v>0.8652383664677632</v>
      </c>
      <c r="W142" s="200">
        <f t="shared" si="106"/>
        <v>0.8737685322007156</v>
      </c>
      <c r="X142" s="200">
        <f t="shared" si="106"/>
        <v>0.88235860868451366</v>
      </c>
      <c r="Y142" s="200">
        <f t="shared" si="106"/>
        <v>0.89102104244194369</v>
      </c>
      <c r="Z142" s="200">
        <f t="shared" si="106"/>
        <v>0.89976247243928309</v>
      </c>
      <c r="AA142" s="200">
        <f t="shared" si="106"/>
        <v>0.90858663794009298</v>
      </c>
      <c r="AB142" s="200">
        <f t="shared" si="106"/>
        <v>0.91749583247207112</v>
      </c>
      <c r="AC142" s="200">
        <f t="shared" si="106"/>
        <v>0.92649163085082509</v>
      </c>
      <c r="AD142" s="200">
        <f t="shared" si="106"/>
        <v>0.93557525273250397</v>
      </c>
      <c r="AE142" s="200">
        <f t="shared" si="106"/>
        <v>0.94474774443125598</v>
      </c>
      <c r="AF142" s="200">
        <f t="shared" si="106"/>
        <v>0.95401006986950454</v>
      </c>
      <c r="AG142" s="200">
        <f t="shared" si="106"/>
        <v>0.96336315609503931</v>
      </c>
      <c r="AH142" s="200">
        <f t="shared" si="106"/>
        <v>0.97280791608192729</v>
      </c>
      <c r="AI142" s="200">
        <f t="shared" si="106"/>
        <v>0.98234526017374768</v>
      </c>
      <c r="AJ142" s="200">
        <f t="shared" si="106"/>
        <v>0.99197610184841067</v>
      </c>
      <c r="AK142" s="200">
        <f t="shared" si="106"/>
        <v>1.0017013606441889</v>
      </c>
      <c r="AL142" s="200">
        <f t="shared" si="106"/>
        <v>1.0115219636667836</v>
      </c>
      <c r="AM142" s="200">
        <f t="shared" si="106"/>
        <v>1.0214388463873425</v>
      </c>
      <c r="AN142" s="200">
        <f t="shared" si="106"/>
        <v>1.0314529530863861</v>
      </c>
      <c r="AO142" s="200">
        <f t="shared" si="106"/>
        <v>1.0415652371211306</v>
      </c>
      <c r="AP142" s="200">
        <f t="shared" si="106"/>
        <v>1.0517766611049533</v>
      </c>
      <c r="AQ142" s="200">
        <f t="shared" si="106"/>
        <v>1.0620881970433782</v>
      </c>
      <c r="AR142" s="200">
        <f t="shared" si="106"/>
        <v>1.0725008264487759</v>
      </c>
      <c r="AS142" s="200">
        <f t="shared" si="106"/>
        <v>1.0830155404448776</v>
      </c>
      <c r="AT142" s="200">
        <f t="shared" si="106"/>
        <v>1.0936333398666589</v>
      </c>
      <c r="AU142" s="200">
        <f t="shared" si="106"/>
        <v>1.1043552353583752</v>
      </c>
      <c r="AV142" s="200">
        <f t="shared" si="106"/>
        <v>1.1151822474711457</v>
      </c>
      <c r="AW142" s="200">
        <f t="shared" si="106"/>
        <v>1.1261154067607853</v>
      </c>
      <c r="AX142" s="200">
        <f t="shared" si="106"/>
        <v>1.1371557538862445</v>
      </c>
      <c r="AY142" s="200">
        <f t="shared" si="106"/>
        <v>1.1483043397088355</v>
      </c>
      <c r="AZ142" s="200">
        <f t="shared" si="106"/>
        <v>1.1595622253923437</v>
      </c>
      <c r="BA142" s="200">
        <f t="shared" si="106"/>
        <v>1.1709304825040774</v>
      </c>
      <c r="BB142" s="200">
        <f t="shared" si="106"/>
        <v>1.1824101931168849</v>
      </c>
      <c r="BC142" s="200">
        <f t="shared" si="106"/>
        <v>1.1940024499121595</v>
      </c>
      <c r="BD142" s="200">
        <f t="shared" si="106"/>
        <v>1.2057083562838529</v>
      </c>
      <c r="BE142" s="200">
        <f t="shared" si="106"/>
        <v>1.2175290264435012</v>
      </c>
      <c r="BF142" s="200">
        <f t="shared" si="106"/>
        <v>1.2294655855262824</v>
      </c>
      <c r="BG142" s="200">
        <f t="shared" si="106"/>
        <v>1.2415191696981094</v>
      </c>
      <c r="BH142" s="200">
        <f t="shared" si="106"/>
        <v>1.2536909262637774</v>
      </c>
      <c r="BI142" s="200">
        <f t="shared" si="106"/>
        <v>1.2659820137761675</v>
      </c>
      <c r="BJ142" s="200">
        <f t="shared" si="106"/>
        <v>1.2783936021465223</v>
      </c>
      <c r="BK142" s="200">
        <f t="shared" si="106"/>
        <v>1.2909268727558016</v>
      </c>
      <c r="BL142" s="200">
        <f t="shared" si="106"/>
        <v>1.3035830185671333</v>
      </c>
      <c r="BM142" s="200">
        <f t="shared" si="106"/>
        <v>1.3163632442393602</v>
      </c>
      <c r="BN142" s="200">
        <f t="shared" si="106"/>
        <v>1.3292687662417069</v>
      </c>
      <c r="BO142" s="200">
        <f t="shared" si="106"/>
        <v>1.3423008129695668</v>
      </c>
      <c r="BP142" s="200">
        <f t="shared" si="106"/>
        <v>1.3554606248614252</v>
      </c>
      <c r="BQ142" s="200">
        <f t="shared" si="106"/>
        <v>1.3687494545169294</v>
      </c>
    </row>
    <row r="143" spans="5:69">
      <c r="E143" s="331"/>
      <c r="F143" s="328"/>
      <c r="G143" s="329"/>
      <c r="H143" s="323"/>
      <c r="I143" s="230" t="s">
        <v>326</v>
      </c>
      <c r="J143" s="219">
        <f>Variables!$E$23</f>
        <v>90000</v>
      </c>
      <c r="K143" s="219">
        <f>Variables!$E$23</f>
        <v>90000</v>
      </c>
      <c r="L143" s="219">
        <f>Variables!$E$23</f>
        <v>90000</v>
      </c>
      <c r="M143" s="219">
        <f>Variables!$E$23</f>
        <v>90000</v>
      </c>
      <c r="N143" s="219">
        <f>Variables!$E$23</f>
        <v>90000</v>
      </c>
      <c r="O143" s="219">
        <f>Variables!$E$23</f>
        <v>90000</v>
      </c>
      <c r="P143" s="219">
        <f>Variables!$E$23</f>
        <v>90000</v>
      </c>
      <c r="Q143" s="219">
        <f>Variables!$E$23</f>
        <v>90000</v>
      </c>
      <c r="R143" s="219">
        <f>Variables!$E$23</f>
        <v>90000</v>
      </c>
      <c r="S143" s="219">
        <f>Variables!$E$23</f>
        <v>90000</v>
      </c>
      <c r="T143" s="219">
        <f>Variables!$E$23</f>
        <v>90000</v>
      </c>
      <c r="U143" s="219">
        <f>Variables!$E$23</f>
        <v>90000</v>
      </c>
      <c r="V143" s="219">
        <f>Variables!$E$23</f>
        <v>90000</v>
      </c>
      <c r="W143" s="219">
        <f>Variables!$E$23</f>
        <v>90000</v>
      </c>
      <c r="X143" s="219">
        <f>Variables!$E$23</f>
        <v>90000</v>
      </c>
      <c r="Y143" s="219">
        <f>Variables!$E$23</f>
        <v>90000</v>
      </c>
      <c r="Z143" s="219">
        <f>Variables!$E$23</f>
        <v>90000</v>
      </c>
      <c r="AA143" s="219">
        <f>Variables!$E$23</f>
        <v>90000</v>
      </c>
      <c r="AB143" s="219">
        <f>Variables!$E$23</f>
        <v>90000</v>
      </c>
      <c r="AC143" s="219">
        <f>Variables!$E$23</f>
        <v>90000</v>
      </c>
      <c r="AD143" s="219">
        <f>Variables!$E$23</f>
        <v>90000</v>
      </c>
      <c r="AE143" s="219">
        <f>Variables!$E$23</f>
        <v>90000</v>
      </c>
      <c r="AF143" s="219">
        <f>Variables!$E$23</f>
        <v>90000</v>
      </c>
      <c r="AG143" s="219">
        <f>Variables!$E$23</f>
        <v>90000</v>
      </c>
      <c r="AH143" s="219">
        <f>Variables!$E$23</f>
        <v>90000</v>
      </c>
      <c r="AI143" s="219">
        <f>Variables!$E$23</f>
        <v>90000</v>
      </c>
      <c r="AJ143" s="219">
        <f>Variables!$E$23</f>
        <v>90000</v>
      </c>
      <c r="AK143" s="219">
        <f>Variables!$E$23</f>
        <v>90000</v>
      </c>
      <c r="AL143" s="219">
        <f>Variables!$E$23</f>
        <v>90000</v>
      </c>
      <c r="AM143" s="219">
        <f>Variables!$E$23</f>
        <v>90000</v>
      </c>
      <c r="AN143" s="219">
        <f>Variables!$E$23</f>
        <v>90000</v>
      </c>
      <c r="AO143" s="219">
        <f>Variables!$E$23</f>
        <v>90000</v>
      </c>
      <c r="AP143" s="219">
        <f>Variables!$E$23</f>
        <v>90000</v>
      </c>
      <c r="AQ143" s="219">
        <f>Variables!$E$23</f>
        <v>90000</v>
      </c>
      <c r="AR143" s="219">
        <f>Variables!$E$23</f>
        <v>90000</v>
      </c>
      <c r="AS143" s="219">
        <f>Variables!$E$23</f>
        <v>90000</v>
      </c>
      <c r="AT143" s="219">
        <f>Variables!$E$23</f>
        <v>90000</v>
      </c>
      <c r="AU143" s="219">
        <f>Variables!$E$23</f>
        <v>90000</v>
      </c>
      <c r="AV143" s="219">
        <f>Variables!$E$23</f>
        <v>90000</v>
      </c>
      <c r="AW143" s="219">
        <f>Variables!$E$23</f>
        <v>90000</v>
      </c>
      <c r="AX143" s="219">
        <f>Variables!$E$23</f>
        <v>90000</v>
      </c>
      <c r="AY143" s="219">
        <f>Variables!$E$23</f>
        <v>90000</v>
      </c>
      <c r="AZ143" s="219">
        <f>Variables!$E$23</f>
        <v>90000</v>
      </c>
      <c r="BA143" s="219">
        <f>Variables!$E$23</f>
        <v>90000</v>
      </c>
      <c r="BB143" s="219">
        <f>Variables!$E$23</f>
        <v>90000</v>
      </c>
      <c r="BC143" s="219">
        <f>Variables!$E$23</f>
        <v>90000</v>
      </c>
      <c r="BD143" s="219">
        <f>Variables!$E$23</f>
        <v>90000</v>
      </c>
      <c r="BE143" s="219">
        <f>Variables!$E$23</f>
        <v>90000</v>
      </c>
      <c r="BF143" s="219">
        <f>Variables!$E$23</f>
        <v>90000</v>
      </c>
      <c r="BG143" s="219">
        <f>Variables!$E$23</f>
        <v>90000</v>
      </c>
      <c r="BH143" s="219">
        <f>Variables!$E$23</f>
        <v>90000</v>
      </c>
      <c r="BI143" s="219">
        <f>Variables!$E$23</f>
        <v>90000</v>
      </c>
      <c r="BJ143" s="219">
        <f>Variables!$E$23</f>
        <v>90000</v>
      </c>
      <c r="BK143" s="219">
        <f>Variables!$E$23</f>
        <v>90000</v>
      </c>
      <c r="BL143" s="219">
        <f>Variables!$E$23</f>
        <v>90000</v>
      </c>
      <c r="BM143" s="219">
        <f>Variables!$E$23</f>
        <v>90000</v>
      </c>
      <c r="BN143" s="219">
        <f>Variables!$E$23</f>
        <v>90000</v>
      </c>
      <c r="BO143" s="219">
        <f>Variables!$E$23</f>
        <v>90000</v>
      </c>
      <c r="BP143" s="219">
        <f>Variables!$E$23</f>
        <v>90000</v>
      </c>
      <c r="BQ143" s="219">
        <f>Variables!$E$23</f>
        <v>90000</v>
      </c>
    </row>
    <row r="144" spans="5:69">
      <c r="E144" s="331"/>
      <c r="F144" s="328"/>
      <c r="G144" s="329"/>
      <c r="H144" s="323"/>
      <c r="I144" s="230" t="s">
        <v>446</v>
      </c>
      <c r="J144" s="204">
        <f t="shared" ref="J144:BQ144" si="107">J143*$B$10</f>
        <v>19800</v>
      </c>
      <c r="K144" s="204">
        <f t="shared" si="107"/>
        <v>19800</v>
      </c>
      <c r="L144" s="204">
        <f t="shared" si="107"/>
        <v>19800</v>
      </c>
      <c r="M144" s="204">
        <f t="shared" si="107"/>
        <v>19800</v>
      </c>
      <c r="N144" s="204">
        <f t="shared" si="107"/>
        <v>19800</v>
      </c>
      <c r="O144" s="204">
        <f t="shared" si="107"/>
        <v>19800</v>
      </c>
      <c r="P144" s="204">
        <f t="shared" si="107"/>
        <v>19800</v>
      </c>
      <c r="Q144" s="204">
        <f t="shared" si="107"/>
        <v>19800</v>
      </c>
      <c r="R144" s="204">
        <f t="shared" si="107"/>
        <v>19800</v>
      </c>
      <c r="S144" s="204">
        <f t="shared" si="107"/>
        <v>19800</v>
      </c>
      <c r="T144" s="204">
        <f t="shared" si="107"/>
        <v>19800</v>
      </c>
      <c r="U144" s="204">
        <f t="shared" si="107"/>
        <v>19800</v>
      </c>
      <c r="V144" s="204">
        <f t="shared" si="107"/>
        <v>19800</v>
      </c>
      <c r="W144" s="204">
        <f t="shared" si="107"/>
        <v>19800</v>
      </c>
      <c r="X144" s="204">
        <f t="shared" si="107"/>
        <v>19800</v>
      </c>
      <c r="Y144" s="204">
        <f t="shared" si="107"/>
        <v>19800</v>
      </c>
      <c r="Z144" s="204">
        <f t="shared" si="107"/>
        <v>19800</v>
      </c>
      <c r="AA144" s="204">
        <f t="shared" si="107"/>
        <v>19800</v>
      </c>
      <c r="AB144" s="204">
        <f t="shared" si="107"/>
        <v>19800</v>
      </c>
      <c r="AC144" s="204">
        <f t="shared" si="107"/>
        <v>19800</v>
      </c>
      <c r="AD144" s="204">
        <f t="shared" si="107"/>
        <v>19800</v>
      </c>
      <c r="AE144" s="204">
        <f t="shared" si="107"/>
        <v>19800</v>
      </c>
      <c r="AF144" s="204">
        <f t="shared" si="107"/>
        <v>19800</v>
      </c>
      <c r="AG144" s="204">
        <f t="shared" si="107"/>
        <v>19800</v>
      </c>
      <c r="AH144" s="204">
        <f t="shared" si="107"/>
        <v>19800</v>
      </c>
      <c r="AI144" s="204">
        <f t="shared" si="107"/>
        <v>19800</v>
      </c>
      <c r="AJ144" s="204">
        <f t="shared" si="107"/>
        <v>19800</v>
      </c>
      <c r="AK144" s="204">
        <f t="shared" si="107"/>
        <v>19800</v>
      </c>
      <c r="AL144" s="204">
        <f t="shared" si="107"/>
        <v>19800</v>
      </c>
      <c r="AM144" s="204">
        <f t="shared" si="107"/>
        <v>19800</v>
      </c>
      <c r="AN144" s="204">
        <f t="shared" si="107"/>
        <v>19800</v>
      </c>
      <c r="AO144" s="204">
        <f t="shared" si="107"/>
        <v>19800</v>
      </c>
      <c r="AP144" s="204">
        <f t="shared" si="107"/>
        <v>19800</v>
      </c>
      <c r="AQ144" s="204">
        <f t="shared" si="107"/>
        <v>19800</v>
      </c>
      <c r="AR144" s="204">
        <f t="shared" si="107"/>
        <v>19800</v>
      </c>
      <c r="AS144" s="204">
        <f t="shared" si="107"/>
        <v>19800</v>
      </c>
      <c r="AT144" s="204">
        <f t="shared" si="107"/>
        <v>19800</v>
      </c>
      <c r="AU144" s="204">
        <f t="shared" si="107"/>
        <v>19800</v>
      </c>
      <c r="AV144" s="204">
        <f t="shared" si="107"/>
        <v>19800</v>
      </c>
      <c r="AW144" s="204">
        <f t="shared" si="107"/>
        <v>19800</v>
      </c>
      <c r="AX144" s="204">
        <f t="shared" si="107"/>
        <v>19800</v>
      </c>
      <c r="AY144" s="204">
        <f t="shared" si="107"/>
        <v>19800</v>
      </c>
      <c r="AZ144" s="204">
        <f t="shared" si="107"/>
        <v>19800</v>
      </c>
      <c r="BA144" s="204">
        <f t="shared" si="107"/>
        <v>19800</v>
      </c>
      <c r="BB144" s="204">
        <f t="shared" si="107"/>
        <v>19800</v>
      </c>
      <c r="BC144" s="204">
        <f t="shared" si="107"/>
        <v>19800</v>
      </c>
      <c r="BD144" s="204">
        <f t="shared" si="107"/>
        <v>19800</v>
      </c>
      <c r="BE144" s="204">
        <f t="shared" si="107"/>
        <v>19800</v>
      </c>
      <c r="BF144" s="204">
        <f t="shared" si="107"/>
        <v>19800</v>
      </c>
      <c r="BG144" s="204">
        <f t="shared" si="107"/>
        <v>19800</v>
      </c>
      <c r="BH144" s="204">
        <f t="shared" si="107"/>
        <v>19800</v>
      </c>
      <c r="BI144" s="204">
        <f t="shared" si="107"/>
        <v>19800</v>
      </c>
      <c r="BJ144" s="204">
        <f t="shared" si="107"/>
        <v>19800</v>
      </c>
      <c r="BK144" s="204">
        <f t="shared" si="107"/>
        <v>19800</v>
      </c>
      <c r="BL144" s="204">
        <f t="shared" si="107"/>
        <v>19800</v>
      </c>
      <c r="BM144" s="204">
        <f t="shared" si="107"/>
        <v>19800</v>
      </c>
      <c r="BN144" s="204">
        <f t="shared" si="107"/>
        <v>19800</v>
      </c>
      <c r="BO144" s="204">
        <f t="shared" si="107"/>
        <v>19800</v>
      </c>
      <c r="BP144" s="204">
        <f t="shared" si="107"/>
        <v>19800</v>
      </c>
      <c r="BQ144" s="204">
        <f t="shared" si="107"/>
        <v>19800</v>
      </c>
    </row>
    <row r="145" spans="5:69">
      <c r="E145" s="331"/>
      <c r="F145" s="328"/>
      <c r="G145" s="329"/>
      <c r="H145" s="323"/>
      <c r="I145" s="230" t="s">
        <v>346</v>
      </c>
      <c r="J145" s="204">
        <f>J142*J143</f>
        <v>34974.093264248702</v>
      </c>
      <c r="K145" s="204">
        <f>K142*K143</f>
        <v>52804.023163669597</v>
      </c>
      <c r="L145" s="204">
        <f t="shared" ref="L145:BQ145" si="108">L142*L143</f>
        <v>62065.232981336376</v>
      </c>
      <c r="M145" s="204">
        <f t="shared" si="108"/>
        <v>67045.47731565508</v>
      </c>
      <c r="N145" s="204">
        <f t="shared" si="108"/>
        <v>69888.666745804498</v>
      </c>
      <c r="O145" s="204">
        <f t="shared" si="108"/>
        <v>71666.790167624073</v>
      </c>
      <c r="P145" s="204">
        <f t="shared" si="108"/>
        <v>72915.875964756633</v>
      </c>
      <c r="Q145" s="204">
        <f t="shared" si="108"/>
        <v>73903.972597449814</v>
      </c>
      <c r="R145" s="204">
        <f t="shared" si="108"/>
        <v>74765.138900218692</v>
      </c>
      <c r="S145" s="204">
        <f t="shared" si="108"/>
        <v>75566.439233970697</v>
      </c>
      <c r="T145" s="204">
        <f t="shared" si="108"/>
        <v>76341.441065394378</v>
      </c>
      <c r="U145" s="204">
        <f t="shared" si="108"/>
        <v>77106.963760012179</v>
      </c>
      <c r="V145" s="204">
        <f t="shared" si="108"/>
        <v>77871.452982098694</v>
      </c>
      <c r="W145" s="204">
        <f t="shared" si="108"/>
        <v>78639.167898064406</v>
      </c>
      <c r="X145" s="204">
        <f t="shared" si="108"/>
        <v>79412.274781606233</v>
      </c>
      <c r="Y145" s="204">
        <f t="shared" si="108"/>
        <v>80191.893819774938</v>
      </c>
      <c r="Z145" s="204">
        <f t="shared" si="108"/>
        <v>80978.622519535478</v>
      </c>
      <c r="AA145" s="204">
        <f t="shared" si="108"/>
        <v>81772.797414608372</v>
      </c>
      <c r="AB145" s="204">
        <f t="shared" si="108"/>
        <v>82574.6249224864</v>
      </c>
      <c r="AC145" s="204">
        <f t="shared" si="108"/>
        <v>83384.246776574262</v>
      </c>
      <c r="AD145" s="204">
        <f t="shared" si="108"/>
        <v>84201.772745925351</v>
      </c>
      <c r="AE145" s="204">
        <f t="shared" si="108"/>
        <v>85027.296998813035</v>
      </c>
      <c r="AF145" s="204">
        <f t="shared" si="108"/>
        <v>85860.906288255414</v>
      </c>
      <c r="AG145" s="204">
        <f t="shared" si="108"/>
        <v>86702.684048553536</v>
      </c>
      <c r="AH145" s="204">
        <f t="shared" si="108"/>
        <v>87552.712447373458</v>
      </c>
      <c r="AI145" s="204">
        <f t="shared" si="108"/>
        <v>88411.073415637293</v>
      </c>
      <c r="AJ145" s="204">
        <f t="shared" si="108"/>
        <v>89277.849166356958</v>
      </c>
      <c r="AK145" s="204">
        <f t="shared" si="108"/>
        <v>90153.122457977006</v>
      </c>
      <c r="AL145" s="204">
        <f t="shared" si="108"/>
        <v>91036.97673001053</v>
      </c>
      <c r="AM145" s="204">
        <f t="shared" si="108"/>
        <v>91929.496174860818</v>
      </c>
      <c r="AN145" s="204">
        <f t="shared" si="108"/>
        <v>92830.765777774752</v>
      </c>
      <c r="AO145" s="204">
        <f t="shared" si="108"/>
        <v>93740.871340901751</v>
      </c>
      <c r="AP145" s="204">
        <f t="shared" si="108"/>
        <v>94659.89949944579</v>
      </c>
      <c r="AQ145" s="204">
        <f t="shared" si="108"/>
        <v>95587.937733904037</v>
      </c>
      <c r="AR145" s="204">
        <f t="shared" si="108"/>
        <v>96525.074380389822</v>
      </c>
      <c r="AS145" s="204">
        <f t="shared" si="108"/>
        <v>97471.398640038984</v>
      </c>
      <c r="AT145" s="204">
        <f t="shared" si="108"/>
        <v>98427.000587999297</v>
      </c>
      <c r="AU145" s="204">
        <f t="shared" si="108"/>
        <v>99391.971182253765</v>
      </c>
      <c r="AV145" s="204">
        <f t="shared" si="108"/>
        <v>100366.40227240311</v>
      </c>
      <c r="AW145" s="204">
        <f t="shared" si="108"/>
        <v>101350.38660847067</v>
      </c>
      <c r="AX145" s="204">
        <f t="shared" si="108"/>
        <v>102344.01784976201</v>
      </c>
      <c r="AY145" s="204">
        <f t="shared" si="108"/>
        <v>103347.3905737952</v>
      </c>
      <c r="AZ145" s="204">
        <f t="shared" si="108"/>
        <v>104360.60028531092</v>
      </c>
      <c r="BA145" s="204">
        <f t="shared" si="108"/>
        <v>105383.74342536696</v>
      </c>
      <c r="BB145" s="204">
        <f t="shared" si="108"/>
        <v>106416.91738051963</v>
      </c>
      <c r="BC145" s="204">
        <f t="shared" si="108"/>
        <v>107460.22049209436</v>
      </c>
      <c r="BD145" s="204">
        <f t="shared" si="108"/>
        <v>108513.75206554675</v>
      </c>
      <c r="BE145" s="204">
        <f t="shared" si="108"/>
        <v>109577.61237991511</v>
      </c>
      <c r="BF145" s="204">
        <f t="shared" si="108"/>
        <v>110651.90269736541</v>
      </c>
      <c r="BG145" s="204">
        <f t="shared" si="108"/>
        <v>111736.72527282985</v>
      </c>
      <c r="BH145" s="204">
        <f t="shared" si="108"/>
        <v>112832.18336373997</v>
      </c>
      <c r="BI145" s="204">
        <f t="shared" si="108"/>
        <v>113938.38123985508</v>
      </c>
      <c r="BJ145" s="204">
        <f t="shared" si="108"/>
        <v>115055.42419318701</v>
      </c>
      <c r="BK145" s="204">
        <f t="shared" si="108"/>
        <v>116183.41854802215</v>
      </c>
      <c r="BL145" s="204">
        <f t="shared" si="108"/>
        <v>117322.471671042</v>
      </c>
      <c r="BM145" s="204">
        <f t="shared" si="108"/>
        <v>118472.69198154242</v>
      </c>
      <c r="BN145" s="204">
        <f t="shared" si="108"/>
        <v>119634.18896175362</v>
      </c>
      <c r="BO145" s="204">
        <f t="shared" si="108"/>
        <v>120807.07316726101</v>
      </c>
      <c r="BP145" s="204">
        <f t="shared" si="108"/>
        <v>121991.45623752827</v>
      </c>
      <c r="BQ145" s="204">
        <f t="shared" si="108"/>
        <v>123187.45090652365</v>
      </c>
    </row>
    <row r="146" spans="5:69">
      <c r="E146" s="331"/>
      <c r="F146" s="328"/>
      <c r="G146" s="329"/>
      <c r="H146" s="323"/>
      <c r="I146" s="230" t="s">
        <v>447</v>
      </c>
      <c r="J146" s="204">
        <f t="shared" ref="J146:BQ146" si="109">J145*$B$10</f>
        <v>7694.3005181347144</v>
      </c>
      <c r="K146" s="204">
        <f t="shared" si="109"/>
        <v>11616.885096007312</v>
      </c>
      <c r="L146" s="204">
        <f t="shared" si="109"/>
        <v>13654.351255894002</v>
      </c>
      <c r="M146" s="204">
        <f t="shared" si="109"/>
        <v>14750.005009444118</v>
      </c>
      <c r="N146" s="204">
        <f t="shared" si="109"/>
        <v>15375.506684076989</v>
      </c>
      <c r="O146" s="204">
        <f t="shared" si="109"/>
        <v>15766.693836877295</v>
      </c>
      <c r="P146" s="204">
        <f t="shared" si="109"/>
        <v>16041.49271224646</v>
      </c>
      <c r="Q146" s="204">
        <f t="shared" si="109"/>
        <v>16258.873971438959</v>
      </c>
      <c r="R146" s="204">
        <f t="shared" si="109"/>
        <v>16448.330558048114</v>
      </c>
      <c r="S146" s="204">
        <f t="shared" si="109"/>
        <v>16624.616631473553</v>
      </c>
      <c r="T146" s="204">
        <f t="shared" si="109"/>
        <v>16795.117034386763</v>
      </c>
      <c r="U146" s="204">
        <f t="shared" si="109"/>
        <v>16963.53202720268</v>
      </c>
      <c r="V146" s="204">
        <f t="shared" si="109"/>
        <v>17131.719656061712</v>
      </c>
      <c r="W146" s="204">
        <f t="shared" si="109"/>
        <v>17300.61693757417</v>
      </c>
      <c r="X146" s="204">
        <f t="shared" si="109"/>
        <v>17470.700451953373</v>
      </c>
      <c r="Y146" s="204">
        <f t="shared" si="109"/>
        <v>17642.216640350485</v>
      </c>
      <c r="Z146" s="204">
        <f t="shared" si="109"/>
        <v>17815.296954297806</v>
      </c>
      <c r="AA146" s="204">
        <f t="shared" si="109"/>
        <v>17990.015431213844</v>
      </c>
      <c r="AB146" s="204">
        <f t="shared" si="109"/>
        <v>18166.417482947007</v>
      </c>
      <c r="AC146" s="204">
        <f t="shared" si="109"/>
        <v>18344.534290846339</v>
      </c>
      <c r="AD146" s="204">
        <f t="shared" si="109"/>
        <v>18524.390004103578</v>
      </c>
      <c r="AE146" s="204">
        <f t="shared" si="109"/>
        <v>18706.005339738869</v>
      </c>
      <c r="AF146" s="204">
        <f t="shared" si="109"/>
        <v>18889.399383416192</v>
      </c>
      <c r="AG146" s="204">
        <f t="shared" si="109"/>
        <v>19074.590490681778</v>
      </c>
      <c r="AH146" s="204">
        <f t="shared" si="109"/>
        <v>19261.596738422162</v>
      </c>
      <c r="AI146" s="204">
        <f t="shared" si="109"/>
        <v>19450.436151440204</v>
      </c>
      <c r="AJ146" s="204">
        <f t="shared" si="109"/>
        <v>19641.126816598531</v>
      </c>
      <c r="AK146" s="204">
        <f t="shared" si="109"/>
        <v>19833.686940754942</v>
      </c>
      <c r="AL146" s="204">
        <f t="shared" si="109"/>
        <v>20028.134880602316</v>
      </c>
      <c r="AM146" s="204">
        <f t="shared" si="109"/>
        <v>20224.48915846938</v>
      </c>
      <c r="AN146" s="204">
        <f t="shared" si="109"/>
        <v>20422.768471110445</v>
      </c>
      <c r="AO146" s="204">
        <f t="shared" si="109"/>
        <v>20622.991694998385</v>
      </c>
      <c r="AP146" s="204">
        <f t="shared" si="109"/>
        <v>20825.177889878072</v>
      </c>
      <c r="AQ146" s="204">
        <f t="shared" si="109"/>
        <v>21029.346301458889</v>
      </c>
      <c r="AR146" s="204">
        <f t="shared" si="109"/>
        <v>21235.516363685761</v>
      </c>
      <c r="AS146" s="204">
        <f t="shared" si="109"/>
        <v>21443.707700808576</v>
      </c>
      <c r="AT146" s="204">
        <f t="shared" si="109"/>
        <v>21653.940129359846</v>
      </c>
      <c r="AU146" s="204">
        <f t="shared" si="109"/>
        <v>21866.23366009583</v>
      </c>
      <c r="AV146" s="204">
        <f t="shared" si="109"/>
        <v>22080.608499928683</v>
      </c>
      <c r="AW146" s="204">
        <f t="shared" si="109"/>
        <v>22297.085053863546</v>
      </c>
      <c r="AX146" s="204">
        <f t="shared" si="109"/>
        <v>22515.68392694764</v>
      </c>
      <c r="AY146" s="204">
        <f t="shared" si="109"/>
        <v>22736.425926234944</v>
      </c>
      <c r="AZ146" s="204">
        <f t="shared" si="109"/>
        <v>22959.332062768404</v>
      </c>
      <c r="BA146" s="204">
        <f t="shared" si="109"/>
        <v>23184.423553580731</v>
      </c>
      <c r="BB146" s="204">
        <f t="shared" si="109"/>
        <v>23411.721823714321</v>
      </c>
      <c r="BC146" s="204">
        <f t="shared" si="109"/>
        <v>23641.24850826076</v>
      </c>
      <c r="BD146" s="204">
        <f t="shared" si="109"/>
        <v>23873.025454420287</v>
      </c>
      <c r="BE146" s="204">
        <f t="shared" si="109"/>
        <v>24107.074723581325</v>
      </c>
      <c r="BF146" s="204">
        <f t="shared" si="109"/>
        <v>24343.418593420389</v>
      </c>
      <c r="BG146" s="204">
        <f t="shared" si="109"/>
        <v>24582.079560022568</v>
      </c>
      <c r="BH146" s="204">
        <f t="shared" si="109"/>
        <v>24823.080340022792</v>
      </c>
      <c r="BI146" s="204">
        <f t="shared" si="109"/>
        <v>25066.443872768119</v>
      </c>
      <c r="BJ146" s="204">
        <f t="shared" si="109"/>
        <v>25312.193322501142</v>
      </c>
      <c r="BK146" s="204">
        <f t="shared" si="109"/>
        <v>25560.352080564873</v>
      </c>
      <c r="BL146" s="204">
        <f t="shared" si="109"/>
        <v>25810.94376762924</v>
      </c>
      <c r="BM146" s="204">
        <f t="shared" si="109"/>
        <v>26063.992235939331</v>
      </c>
      <c r="BN146" s="204">
        <f t="shared" si="109"/>
        <v>26319.521571585796</v>
      </c>
      <c r="BO146" s="204">
        <f t="shared" si="109"/>
        <v>26577.556096797423</v>
      </c>
      <c r="BP146" s="204">
        <f t="shared" si="109"/>
        <v>26838.12037225622</v>
      </c>
      <c r="BQ146" s="204">
        <f t="shared" si="109"/>
        <v>27101.239199435204</v>
      </c>
    </row>
    <row r="147" spans="5:69">
      <c r="E147" s="331"/>
      <c r="F147" s="328"/>
      <c r="G147" s="329"/>
      <c r="H147" s="323"/>
      <c r="I147" s="230" t="s">
        <v>448</v>
      </c>
      <c r="J147" s="204">
        <f>J9*J139</f>
        <v>1295.3367875647666</v>
      </c>
      <c r="K147" s="204">
        <f>K9*K139</f>
        <v>1308.0361678350093</v>
      </c>
      <c r="L147" s="204">
        <f t="shared" ref="L147:BQ147" si="110">L9*L139</f>
        <v>1320.8600518333919</v>
      </c>
      <c r="M147" s="204">
        <f t="shared" si="110"/>
        <v>1333.8096601846996</v>
      </c>
      <c r="N147" s="204">
        <f t="shared" si="110"/>
        <v>1346.8862254806281</v>
      </c>
      <c r="O147" s="204">
        <f t="shared" si="110"/>
        <v>1360.0909923971049</v>
      </c>
      <c r="P147" s="204">
        <f t="shared" si="110"/>
        <v>1373.4252178127626</v>
      </c>
      <c r="Q147" s="204">
        <f t="shared" si="110"/>
        <v>1386.8901709285742</v>
      </c>
      <c r="R147" s="204">
        <f t="shared" si="110"/>
        <v>1400.4871333886583</v>
      </c>
      <c r="S147" s="204">
        <f t="shared" si="110"/>
        <v>1414.2173994022723</v>
      </c>
      <c r="T147" s="204">
        <f t="shared" si="110"/>
        <v>1428.082275867001</v>
      </c>
      <c r="U147" s="204">
        <f t="shared" si="110"/>
        <v>1442.0830824931479</v>
      </c>
      <c r="V147" s="204">
        <f t="shared" si="110"/>
        <v>1456.2211519293553</v>
      </c>
      <c r="W147" s="204">
        <f t="shared" si="110"/>
        <v>1470.4978298894466</v>
      </c>
      <c r="X147" s="204">
        <f t="shared" si="110"/>
        <v>1484.9144752805196</v>
      </c>
      <c r="Y147" s="204">
        <f t="shared" si="110"/>
        <v>1499.4724603322895</v>
      </c>
      <c r="Z147" s="204">
        <f t="shared" si="110"/>
        <v>1514.173170727704</v>
      </c>
      <c r="AA147" s="204">
        <f t="shared" si="110"/>
        <v>1529.0180057348382</v>
      </c>
      <c r="AB147" s="204">
        <f t="shared" si="110"/>
        <v>1544.0083783400819</v>
      </c>
      <c r="AC147" s="204">
        <f t="shared" si="110"/>
        <v>1559.1457153826318</v>
      </c>
      <c r="AD147" s="204">
        <f t="shared" si="110"/>
        <v>1574.4314576903043</v>
      </c>
      <c r="AE147" s="204">
        <f t="shared" si="110"/>
        <v>1589.8670602166801</v>
      </c>
      <c r="AF147" s="204">
        <f t="shared" si="110"/>
        <v>1605.4539921795886</v>
      </c>
      <c r="AG147" s="204">
        <f t="shared" si="110"/>
        <v>1621.1937372009568</v>
      </c>
      <c r="AH147" s="204">
        <f t="shared" si="110"/>
        <v>1637.0877934480254</v>
      </c>
      <c r="AI147" s="204">
        <f t="shared" si="110"/>
        <v>1653.137673775947</v>
      </c>
      <c r="AJ147" s="204">
        <f t="shared" si="110"/>
        <v>1669.3449058717895</v>
      </c>
      <c r="AK147" s="204">
        <f t="shared" si="110"/>
        <v>1685.7110323999448</v>
      </c>
      <c r="AL147" s="204">
        <f t="shared" si="110"/>
        <v>1702.2376111489632</v>
      </c>
      <c r="AM147" s="204">
        <f t="shared" si="110"/>
        <v>1718.9262151798357</v>
      </c>
      <c r="AN147" s="204">
        <f t="shared" si="110"/>
        <v>1735.7784329757164</v>
      </c>
      <c r="AO147" s="204">
        <f t="shared" si="110"/>
        <v>1752.7958685931253</v>
      </c>
      <c r="AP147" s="204">
        <f t="shared" si="110"/>
        <v>1769.9801418146267</v>
      </c>
      <c r="AQ147" s="204">
        <f t="shared" si="110"/>
        <v>1787.3328883030051</v>
      </c>
      <c r="AR147" s="204">
        <f t="shared" si="110"/>
        <v>1804.8557597569563</v>
      </c>
      <c r="AS147" s="204">
        <f t="shared" si="110"/>
        <v>1822.5504240682988</v>
      </c>
      <c r="AT147" s="204">
        <f t="shared" si="110"/>
        <v>1840.4185654807334</v>
      </c>
      <c r="AU147" s="204">
        <f t="shared" si="110"/>
        <v>1858.4618847501526</v>
      </c>
      <c r="AV147" s="204">
        <f t="shared" si="110"/>
        <v>1876.6820993065267</v>
      </c>
      <c r="AW147" s="204">
        <f t="shared" si="110"/>
        <v>1895.0809434173752</v>
      </c>
      <c r="AX147" s="204">
        <f t="shared" si="110"/>
        <v>1913.6601683528393</v>
      </c>
      <c r="AY147" s="204">
        <f t="shared" si="110"/>
        <v>1932.4215425523769</v>
      </c>
      <c r="AZ147" s="204">
        <f t="shared" si="110"/>
        <v>1951.3668517930869</v>
      </c>
      <c r="BA147" s="204">
        <f t="shared" si="110"/>
        <v>1970.4978993596856</v>
      </c>
      <c r="BB147" s="204">
        <f t="shared" si="110"/>
        <v>1989.8165062161538</v>
      </c>
      <c r="BC147" s="204">
        <f t="shared" si="110"/>
        <v>2009.3245111790568</v>
      </c>
      <c r="BD147" s="204">
        <f t="shared" si="110"/>
        <v>2029.0237710925771</v>
      </c>
      <c r="BE147" s="204">
        <f t="shared" si="110"/>
        <v>2048.9161610052497</v>
      </c>
      <c r="BF147" s="204">
        <f t="shared" si="110"/>
        <v>2069.0035743484391</v>
      </c>
      <c r="BG147" s="204">
        <f t="shared" si="110"/>
        <v>2089.2879231165607</v>
      </c>
      <c r="BH147" s="204">
        <f t="shared" si="110"/>
        <v>2109.7711380490755</v>
      </c>
      <c r="BI147" s="204">
        <f t="shared" si="110"/>
        <v>2130.4551688142628</v>
      </c>
      <c r="BJ147" s="204">
        <f t="shared" si="110"/>
        <v>2151.3419841947948</v>
      </c>
      <c r="BK147" s="204">
        <f t="shared" si="110"/>
        <v>2172.4335722751357</v>
      </c>
      <c r="BL147" s="204">
        <f t="shared" si="110"/>
        <v>2193.7319406307747</v>
      </c>
      <c r="BM147" s="204">
        <f t="shared" si="110"/>
        <v>2215.2391165193117</v>
      </c>
      <c r="BN147" s="204">
        <f t="shared" si="110"/>
        <v>2236.9571470734222</v>
      </c>
      <c r="BO147" s="204">
        <f t="shared" si="110"/>
        <v>2258.8880994957112</v>
      </c>
      <c r="BP147" s="204">
        <f t="shared" si="110"/>
        <v>2281.0340612554728</v>
      </c>
      <c r="BQ147" s="204">
        <f t="shared" si="110"/>
        <v>2303.3971402873894</v>
      </c>
    </row>
    <row r="148" spans="5:69">
      <c r="E148" s="331"/>
      <c r="F148" s="328"/>
      <c r="G148" s="329"/>
      <c r="H148" s="323"/>
      <c r="I148" s="231" t="s">
        <v>449</v>
      </c>
      <c r="J148" s="204">
        <f>J146-J147</f>
        <v>6398.963730569948</v>
      </c>
      <c r="K148" s="204">
        <f>K146-K147</f>
        <v>10308.848928172303</v>
      </c>
      <c r="L148" s="204">
        <f t="shared" ref="L148:BQ148" si="111">L146-L147</f>
        <v>12333.49120406061</v>
      </c>
      <c r="M148" s="204">
        <f t="shared" si="111"/>
        <v>13416.195349259418</v>
      </c>
      <c r="N148" s="204">
        <f t="shared" si="111"/>
        <v>14028.620458596361</v>
      </c>
      <c r="O148" s="204">
        <f t="shared" si="111"/>
        <v>14406.60284448019</v>
      </c>
      <c r="P148" s="204">
        <f t="shared" si="111"/>
        <v>14668.067494433697</v>
      </c>
      <c r="Q148" s="204">
        <f t="shared" si="111"/>
        <v>14871.983800510385</v>
      </c>
      <c r="R148" s="204">
        <f t="shared" si="111"/>
        <v>15047.843424659455</v>
      </c>
      <c r="S148" s="204">
        <f t="shared" si="111"/>
        <v>15210.39923207128</v>
      </c>
      <c r="T148" s="204">
        <f t="shared" si="111"/>
        <v>15367.034758519763</v>
      </c>
      <c r="U148" s="204">
        <f t="shared" si="111"/>
        <v>15521.448944709533</v>
      </c>
      <c r="V148" s="204">
        <f t="shared" si="111"/>
        <v>15675.498504132356</v>
      </c>
      <c r="W148" s="204">
        <f t="shared" si="111"/>
        <v>15830.119107684724</v>
      </c>
      <c r="X148" s="204">
        <f t="shared" si="111"/>
        <v>15985.785976672854</v>
      </c>
      <c r="Y148" s="204">
        <f t="shared" si="111"/>
        <v>16142.744180018195</v>
      </c>
      <c r="Z148" s="204">
        <f t="shared" si="111"/>
        <v>16301.123783570103</v>
      </c>
      <c r="AA148" s="204">
        <f t="shared" si="111"/>
        <v>16460.997425479007</v>
      </c>
      <c r="AB148" s="204">
        <f t="shared" si="111"/>
        <v>16622.409104606926</v>
      </c>
      <c r="AC148" s="204">
        <f t="shared" si="111"/>
        <v>16785.388575463709</v>
      </c>
      <c r="AD148" s="204">
        <f t="shared" si="111"/>
        <v>16949.958546413272</v>
      </c>
      <c r="AE148" s="204">
        <f t="shared" si="111"/>
        <v>17116.138279522191</v>
      </c>
      <c r="AF148" s="204">
        <f t="shared" si="111"/>
        <v>17283.945391236604</v>
      </c>
      <c r="AG148" s="204">
        <f t="shared" si="111"/>
        <v>17453.396753480822</v>
      </c>
      <c r="AH148" s="204">
        <f t="shared" si="111"/>
        <v>17624.508944974135</v>
      </c>
      <c r="AI148" s="204">
        <f t="shared" si="111"/>
        <v>17797.298477664259</v>
      </c>
      <c r="AJ148" s="204">
        <f t="shared" si="111"/>
        <v>17971.781910726742</v>
      </c>
      <c r="AK148" s="204">
        <f t="shared" si="111"/>
        <v>18147.975908354998</v>
      </c>
      <c r="AL148" s="204">
        <f t="shared" si="111"/>
        <v>18325.897269453351</v>
      </c>
      <c r="AM148" s="204">
        <f t="shared" si="111"/>
        <v>18505.562943289544</v>
      </c>
      <c r="AN148" s="204">
        <f t="shared" si="111"/>
        <v>18686.990038134729</v>
      </c>
      <c r="AO148" s="204">
        <f t="shared" si="111"/>
        <v>18870.195826405259</v>
      </c>
      <c r="AP148" s="204">
        <f t="shared" si="111"/>
        <v>19055.197748063445</v>
      </c>
      <c r="AQ148" s="204">
        <f t="shared" si="111"/>
        <v>19242.013413155884</v>
      </c>
      <c r="AR148" s="204">
        <f t="shared" si="111"/>
        <v>19430.660603928805</v>
      </c>
      <c r="AS148" s="204">
        <f t="shared" si="111"/>
        <v>19621.157276740276</v>
      </c>
      <c r="AT148" s="204">
        <f t="shared" si="111"/>
        <v>19813.521563879112</v>
      </c>
      <c r="AU148" s="204">
        <f t="shared" si="111"/>
        <v>20007.771775345678</v>
      </c>
      <c r="AV148" s="204">
        <f t="shared" si="111"/>
        <v>20203.926400622157</v>
      </c>
      <c r="AW148" s="204">
        <f t="shared" si="111"/>
        <v>20402.004110446171</v>
      </c>
      <c r="AX148" s="204">
        <f t="shared" si="111"/>
        <v>20602.023758594802</v>
      </c>
      <c r="AY148" s="204">
        <f t="shared" si="111"/>
        <v>20804.004383682568</v>
      </c>
      <c r="AZ148" s="204">
        <f t="shared" si="111"/>
        <v>21007.965210975319</v>
      </c>
      <c r="BA148" s="204">
        <f t="shared" si="111"/>
        <v>21213.925654221046</v>
      </c>
      <c r="BB148" s="204">
        <f t="shared" si="111"/>
        <v>21421.905317498167</v>
      </c>
      <c r="BC148" s="204">
        <f t="shared" si="111"/>
        <v>21631.923997081703</v>
      </c>
      <c r="BD148" s="204">
        <f t="shared" si="111"/>
        <v>21844.001683327711</v>
      </c>
      <c r="BE148" s="204">
        <f t="shared" si="111"/>
        <v>22058.158562576074</v>
      </c>
      <c r="BF148" s="204">
        <f t="shared" si="111"/>
        <v>22274.415019071948</v>
      </c>
      <c r="BG148" s="204">
        <f t="shared" si="111"/>
        <v>22492.791636906008</v>
      </c>
      <c r="BH148" s="204">
        <f t="shared" si="111"/>
        <v>22713.309201973716</v>
      </c>
      <c r="BI148" s="204">
        <f t="shared" si="111"/>
        <v>22935.988703953855</v>
      </c>
      <c r="BJ148" s="204">
        <f t="shared" si="111"/>
        <v>23160.851338306347</v>
      </c>
      <c r="BK148" s="204">
        <f t="shared" si="111"/>
        <v>23387.918508289738</v>
      </c>
      <c r="BL148" s="204">
        <f t="shared" si="111"/>
        <v>23617.211826998464</v>
      </c>
      <c r="BM148" s="204">
        <f t="shared" si="111"/>
        <v>23848.75311942002</v>
      </c>
      <c r="BN148" s="204">
        <f t="shared" si="111"/>
        <v>24082.564424512373</v>
      </c>
      <c r="BO148" s="204">
        <f t="shared" si="111"/>
        <v>24318.667997301713</v>
      </c>
      <c r="BP148" s="204">
        <f t="shared" si="111"/>
        <v>24557.086311000749</v>
      </c>
      <c r="BQ148" s="204">
        <f t="shared" si="111"/>
        <v>24797.842059147813</v>
      </c>
    </row>
    <row r="149" spans="5:69">
      <c r="E149" s="331"/>
      <c r="F149" s="328"/>
      <c r="G149" s="329"/>
      <c r="H149" s="330" t="s">
        <v>26</v>
      </c>
      <c r="I149" s="224" t="s">
        <v>318</v>
      </c>
      <c r="J149" s="216">
        <f>Variables!$E$29</f>
        <v>0.1</v>
      </c>
      <c r="K149" s="216">
        <f>Variables!$E$29</f>
        <v>0.1</v>
      </c>
      <c r="L149" s="216">
        <f>Variables!$E$29</f>
        <v>0.1</v>
      </c>
      <c r="M149" s="216">
        <f>Variables!$E$29</f>
        <v>0.1</v>
      </c>
      <c r="N149" s="216">
        <f>Variables!$E$29</f>
        <v>0.1</v>
      </c>
      <c r="O149" s="216">
        <f>Variables!$E$29</f>
        <v>0.1</v>
      </c>
      <c r="P149" s="216">
        <f>Variables!$E$29</f>
        <v>0.1</v>
      </c>
      <c r="Q149" s="216">
        <f>Variables!$E$29</f>
        <v>0.1</v>
      </c>
      <c r="R149" s="216">
        <f>Variables!$E$29</f>
        <v>0.1</v>
      </c>
      <c r="S149" s="216">
        <f>Variables!$E$29</f>
        <v>0.1</v>
      </c>
      <c r="T149" s="216">
        <f>Variables!$E$29</f>
        <v>0.1</v>
      </c>
      <c r="U149" s="216">
        <f>Variables!$E$29</f>
        <v>0.1</v>
      </c>
      <c r="V149" s="216">
        <f>Variables!$E$29</f>
        <v>0.1</v>
      </c>
      <c r="W149" s="216">
        <f>Variables!$E$29</f>
        <v>0.1</v>
      </c>
      <c r="X149" s="216">
        <f>Variables!$E$29</f>
        <v>0.1</v>
      </c>
      <c r="Y149" s="216">
        <f>Variables!$E$29</f>
        <v>0.1</v>
      </c>
      <c r="Z149" s="216">
        <f>Variables!$E$29</f>
        <v>0.1</v>
      </c>
      <c r="AA149" s="216">
        <f>Variables!$E$29</f>
        <v>0.1</v>
      </c>
      <c r="AB149" s="216">
        <f>Variables!$E$29</f>
        <v>0.1</v>
      </c>
      <c r="AC149" s="216">
        <f>Variables!$E$29</f>
        <v>0.1</v>
      </c>
      <c r="AD149" s="216">
        <f>Variables!$E$29</f>
        <v>0.1</v>
      </c>
      <c r="AE149" s="216">
        <f>Variables!$E$29</f>
        <v>0.1</v>
      </c>
      <c r="AF149" s="216">
        <f>Variables!$E$29</f>
        <v>0.1</v>
      </c>
      <c r="AG149" s="216">
        <f>Variables!$E$29</f>
        <v>0.1</v>
      </c>
      <c r="AH149" s="216">
        <f>Variables!$E$29</f>
        <v>0.1</v>
      </c>
      <c r="AI149" s="216">
        <f>Variables!$E$29</f>
        <v>0.1</v>
      </c>
      <c r="AJ149" s="216">
        <f>Variables!$E$29</f>
        <v>0.1</v>
      </c>
      <c r="AK149" s="216">
        <f>Variables!$E$29</f>
        <v>0.1</v>
      </c>
      <c r="AL149" s="216">
        <f>Variables!$E$29</f>
        <v>0.1</v>
      </c>
      <c r="AM149" s="216">
        <f>Variables!$E$29</f>
        <v>0.1</v>
      </c>
      <c r="AN149" s="216">
        <f>Variables!$E$29</f>
        <v>0.1</v>
      </c>
      <c r="AO149" s="216">
        <f>Variables!$E$29</f>
        <v>0.1</v>
      </c>
      <c r="AP149" s="216">
        <f>Variables!$E$29</f>
        <v>0.1</v>
      </c>
      <c r="AQ149" s="216">
        <f>Variables!$E$29</f>
        <v>0.1</v>
      </c>
      <c r="AR149" s="216">
        <f>Variables!$E$29</f>
        <v>0.1</v>
      </c>
      <c r="AS149" s="216">
        <f>Variables!$E$29</f>
        <v>0.1</v>
      </c>
      <c r="AT149" s="216">
        <f>Variables!$E$29</f>
        <v>0.1</v>
      </c>
      <c r="AU149" s="216">
        <f>Variables!$E$29</f>
        <v>0.1</v>
      </c>
      <c r="AV149" s="216">
        <f>Variables!$E$29</f>
        <v>0.1</v>
      </c>
      <c r="AW149" s="216">
        <f>Variables!$E$29</f>
        <v>0.1</v>
      </c>
      <c r="AX149" s="216">
        <f>Variables!$E$29</f>
        <v>0.1</v>
      </c>
      <c r="AY149" s="216">
        <f>Variables!$E$29</f>
        <v>0.1</v>
      </c>
      <c r="AZ149" s="216">
        <f>Variables!$E$29</f>
        <v>0.1</v>
      </c>
      <c r="BA149" s="216">
        <f>Variables!$E$29</f>
        <v>0.1</v>
      </c>
      <c r="BB149" s="216">
        <f>Variables!$E$29</f>
        <v>0.1</v>
      </c>
      <c r="BC149" s="216">
        <f>Variables!$E$29</f>
        <v>0.1</v>
      </c>
      <c r="BD149" s="216">
        <f>Variables!$E$29</f>
        <v>0.1</v>
      </c>
      <c r="BE149" s="216">
        <f>Variables!$E$29</f>
        <v>0.1</v>
      </c>
      <c r="BF149" s="216">
        <f>Variables!$E$29</f>
        <v>0.1</v>
      </c>
      <c r="BG149" s="216">
        <f>Variables!$E$29</f>
        <v>0.1</v>
      </c>
      <c r="BH149" s="216">
        <f>Variables!$E$29</f>
        <v>0.1</v>
      </c>
      <c r="BI149" s="216">
        <f>Variables!$E$29</f>
        <v>0.1</v>
      </c>
      <c r="BJ149" s="216">
        <f>Variables!$E$29</f>
        <v>0.1</v>
      </c>
      <c r="BK149" s="216">
        <f>Variables!$E$29</f>
        <v>0.1</v>
      </c>
      <c r="BL149" s="216">
        <f>Variables!$E$29</f>
        <v>0.1</v>
      </c>
      <c r="BM149" s="216">
        <f>Variables!$E$29</f>
        <v>0.1</v>
      </c>
      <c r="BN149" s="216">
        <f>Variables!$E$29</f>
        <v>0.1</v>
      </c>
      <c r="BO149" s="216">
        <f>Variables!$E$29</f>
        <v>0.1</v>
      </c>
      <c r="BP149" s="216">
        <f>Variables!$E$29</f>
        <v>0.1</v>
      </c>
      <c r="BQ149" s="216">
        <f>Variables!$E$29</f>
        <v>0.1</v>
      </c>
    </row>
    <row r="150" spans="5:69">
      <c r="E150" s="331"/>
      <c r="F150" s="328"/>
      <c r="G150" s="329"/>
      <c r="H150" s="330"/>
      <c r="I150" s="224" t="s">
        <v>319</v>
      </c>
      <c r="J150" s="216">
        <f>Variables!$E$31</f>
        <v>0.4</v>
      </c>
      <c r="K150" s="216">
        <f>Variables!$E$31</f>
        <v>0.4</v>
      </c>
      <c r="L150" s="216">
        <f>Variables!$E$31</f>
        <v>0.4</v>
      </c>
      <c r="M150" s="216">
        <f>Variables!$E$31</f>
        <v>0.4</v>
      </c>
      <c r="N150" s="216">
        <f>Variables!$E$31</f>
        <v>0.4</v>
      </c>
      <c r="O150" s="216">
        <f>Variables!$E$31</f>
        <v>0.4</v>
      </c>
      <c r="P150" s="216">
        <f>Variables!$E$31</f>
        <v>0.4</v>
      </c>
      <c r="Q150" s="216">
        <f>Variables!$E$31</f>
        <v>0.4</v>
      </c>
      <c r="R150" s="216">
        <f>Variables!$E$31</f>
        <v>0.4</v>
      </c>
      <c r="S150" s="216">
        <f>Variables!$E$31</f>
        <v>0.4</v>
      </c>
      <c r="T150" s="216">
        <f>Variables!$E$31</f>
        <v>0.4</v>
      </c>
      <c r="U150" s="216">
        <f>Variables!$E$31</f>
        <v>0.4</v>
      </c>
      <c r="V150" s="216">
        <f>Variables!$E$31</f>
        <v>0.4</v>
      </c>
      <c r="W150" s="216">
        <f>Variables!$E$31</f>
        <v>0.4</v>
      </c>
      <c r="X150" s="216">
        <f>Variables!$E$31</f>
        <v>0.4</v>
      </c>
      <c r="Y150" s="216">
        <f>Variables!$E$31</f>
        <v>0.4</v>
      </c>
      <c r="Z150" s="216">
        <f>Variables!$E$31</f>
        <v>0.4</v>
      </c>
      <c r="AA150" s="216">
        <f>Variables!$E$31</f>
        <v>0.4</v>
      </c>
      <c r="AB150" s="216">
        <f>Variables!$E$31</f>
        <v>0.4</v>
      </c>
      <c r="AC150" s="216">
        <f>Variables!$E$31</f>
        <v>0.4</v>
      </c>
      <c r="AD150" s="216">
        <f>Variables!$E$31</f>
        <v>0.4</v>
      </c>
      <c r="AE150" s="216">
        <f>Variables!$E$31</f>
        <v>0.4</v>
      </c>
      <c r="AF150" s="216">
        <f>Variables!$E$31</f>
        <v>0.4</v>
      </c>
      <c r="AG150" s="216">
        <f>Variables!$E$31</f>
        <v>0.4</v>
      </c>
      <c r="AH150" s="216">
        <f>Variables!$E$31</f>
        <v>0.4</v>
      </c>
      <c r="AI150" s="216">
        <f>Variables!$E$31</f>
        <v>0.4</v>
      </c>
      <c r="AJ150" s="216">
        <f>Variables!$E$31</f>
        <v>0.4</v>
      </c>
      <c r="AK150" s="216">
        <f>Variables!$E$31</f>
        <v>0.4</v>
      </c>
      <c r="AL150" s="216">
        <f>Variables!$E$31</f>
        <v>0.4</v>
      </c>
      <c r="AM150" s="216">
        <f>Variables!$E$31</f>
        <v>0.4</v>
      </c>
      <c r="AN150" s="216">
        <f>Variables!$E$31</f>
        <v>0.4</v>
      </c>
      <c r="AO150" s="216">
        <f>Variables!$E$31</f>
        <v>0.4</v>
      </c>
      <c r="AP150" s="216">
        <f>Variables!$E$31</f>
        <v>0.4</v>
      </c>
      <c r="AQ150" s="216">
        <f>Variables!$E$31</f>
        <v>0.4</v>
      </c>
      <c r="AR150" s="216">
        <f>Variables!$E$31</f>
        <v>0.4</v>
      </c>
      <c r="AS150" s="216">
        <f>Variables!$E$31</f>
        <v>0.4</v>
      </c>
      <c r="AT150" s="216">
        <f>Variables!$E$31</f>
        <v>0.4</v>
      </c>
      <c r="AU150" s="216">
        <f>Variables!$E$31</f>
        <v>0.4</v>
      </c>
      <c r="AV150" s="216">
        <f>Variables!$E$31</f>
        <v>0.4</v>
      </c>
      <c r="AW150" s="216">
        <f>Variables!$E$31</f>
        <v>0.4</v>
      </c>
      <c r="AX150" s="216">
        <f>Variables!$E$31</f>
        <v>0.4</v>
      </c>
      <c r="AY150" s="216">
        <f>Variables!$E$31</f>
        <v>0.4</v>
      </c>
      <c r="AZ150" s="216">
        <f>Variables!$E$31</f>
        <v>0.4</v>
      </c>
      <c r="BA150" s="216">
        <f>Variables!$E$31</f>
        <v>0.4</v>
      </c>
      <c r="BB150" s="216">
        <f>Variables!$E$31</f>
        <v>0.4</v>
      </c>
      <c r="BC150" s="216">
        <f>Variables!$E$31</f>
        <v>0.4</v>
      </c>
      <c r="BD150" s="216">
        <f>Variables!$E$31</f>
        <v>0.4</v>
      </c>
      <c r="BE150" s="216">
        <f>Variables!$E$31</f>
        <v>0.4</v>
      </c>
      <c r="BF150" s="216">
        <f>Variables!$E$31</f>
        <v>0.4</v>
      </c>
      <c r="BG150" s="216">
        <f>Variables!$E$31</f>
        <v>0.4</v>
      </c>
      <c r="BH150" s="216">
        <f>Variables!$E$31</f>
        <v>0.4</v>
      </c>
      <c r="BI150" s="216">
        <f>Variables!$E$31</f>
        <v>0.4</v>
      </c>
      <c r="BJ150" s="216">
        <f>Variables!$E$31</f>
        <v>0.4</v>
      </c>
      <c r="BK150" s="216">
        <f>Variables!$E$31</f>
        <v>0.4</v>
      </c>
      <c r="BL150" s="216">
        <f>Variables!$E$31</f>
        <v>0.4</v>
      </c>
      <c r="BM150" s="216">
        <f>Variables!$E$31</f>
        <v>0.4</v>
      </c>
      <c r="BN150" s="216">
        <f>Variables!$E$31</f>
        <v>0.4</v>
      </c>
      <c r="BO150" s="216">
        <f>Variables!$E$31</f>
        <v>0.4</v>
      </c>
      <c r="BP150" s="216">
        <f>Variables!$E$31</f>
        <v>0.4</v>
      </c>
      <c r="BQ150" s="216">
        <f>Variables!$E$31</f>
        <v>0.4</v>
      </c>
    </row>
    <row r="151" spans="5:69">
      <c r="E151" s="331"/>
      <c r="F151" s="328"/>
      <c r="G151" s="329"/>
      <c r="H151" s="330"/>
      <c r="I151" s="226" t="s">
        <v>321</v>
      </c>
      <c r="J151" s="200">
        <f>J95*J149*J150</f>
        <v>1.3056994818652849</v>
      </c>
      <c r="K151" s="200">
        <f>K95*K149*K150</f>
        <v>1.3448704663212434</v>
      </c>
      <c r="L151" s="200">
        <f t="shared" ref="L151:BQ151" si="112">L95*L149*L150</f>
        <v>1.3852165803108809</v>
      </c>
      <c r="M151" s="200">
        <f t="shared" si="112"/>
        <v>1.426773077720207</v>
      </c>
      <c r="N151" s="200">
        <f t="shared" si="112"/>
        <v>1.4695762700518136</v>
      </c>
      <c r="O151" s="200">
        <f t="shared" si="112"/>
        <v>1.5136635581533677</v>
      </c>
      <c r="P151" s="200">
        <f t="shared" si="112"/>
        <v>1.5590734648979687</v>
      </c>
      <c r="Q151" s="200">
        <f t="shared" si="112"/>
        <v>1.6058456688449081</v>
      </c>
      <c r="R151" s="200">
        <f t="shared" si="112"/>
        <v>1.6540210389102556</v>
      </c>
      <c r="S151" s="200">
        <f t="shared" si="112"/>
        <v>1.703641670077563</v>
      </c>
      <c r="T151" s="200">
        <f t="shared" si="112"/>
        <v>1.7547509201798901</v>
      </c>
      <c r="U151" s="200">
        <f t="shared" si="112"/>
        <v>1.8073934477852871</v>
      </c>
      <c r="V151" s="200">
        <f t="shared" si="112"/>
        <v>1.8616152512188457</v>
      </c>
      <c r="W151" s="200">
        <f t="shared" si="112"/>
        <v>1.9174637087554107</v>
      </c>
      <c r="X151" s="200">
        <f t="shared" si="112"/>
        <v>1.9749876200180729</v>
      </c>
      <c r="Y151" s="200">
        <f t="shared" si="112"/>
        <v>2.0342372486186151</v>
      </c>
      <c r="Z151" s="200">
        <f t="shared" si="112"/>
        <v>2.0952643660771737</v>
      </c>
      <c r="AA151" s="200">
        <f t="shared" si="112"/>
        <v>2.1581222970594891</v>
      </c>
      <c r="AB151" s="200">
        <f t="shared" si="112"/>
        <v>2.2228659659712737</v>
      </c>
      <c r="AC151" s="200">
        <f t="shared" si="112"/>
        <v>2.289551944950412</v>
      </c>
      <c r="AD151" s="200">
        <f t="shared" si="112"/>
        <v>2.3582385032989244</v>
      </c>
      <c r="AE151" s="200">
        <f t="shared" si="112"/>
        <v>2.4289856583978917</v>
      </c>
      <c r="AF151" s="200">
        <f t="shared" si="112"/>
        <v>2.5018552281498287</v>
      </c>
      <c r="AG151" s="200">
        <f t="shared" si="112"/>
        <v>2.5769108849943239</v>
      </c>
      <c r="AH151" s="200">
        <f t="shared" si="112"/>
        <v>2.6542182115441535</v>
      </c>
      <c r="AI151" s="200">
        <f t="shared" si="112"/>
        <v>2.7338447578904779</v>
      </c>
      <c r="AJ151" s="200">
        <f t="shared" si="112"/>
        <v>2.8158601006271926</v>
      </c>
      <c r="AK151" s="200">
        <f t="shared" si="112"/>
        <v>2.9003359036460088</v>
      </c>
      <c r="AL151" s="200">
        <f t="shared" si="112"/>
        <v>2.9873459807553893</v>
      </c>
      <c r="AM151" s="200">
        <f t="shared" si="112"/>
        <v>3.0769663601780506</v>
      </c>
      <c r="AN151" s="200">
        <f t="shared" si="112"/>
        <v>3.169275350983392</v>
      </c>
      <c r="AO151" s="200">
        <f t="shared" si="112"/>
        <v>3.2643536115128939</v>
      </c>
      <c r="AP151" s="200">
        <f t="shared" si="112"/>
        <v>3.3622842198582812</v>
      </c>
      <c r="AQ151" s="200">
        <f t="shared" si="112"/>
        <v>3.4631527464540302</v>
      </c>
      <c r="AR151" s="200">
        <f t="shared" si="112"/>
        <v>3.5670473288476501</v>
      </c>
      <c r="AS151" s="200">
        <f t="shared" si="112"/>
        <v>3.6740587487130791</v>
      </c>
      <c r="AT151" s="200">
        <f t="shared" si="112"/>
        <v>3.7842805111744724</v>
      </c>
      <c r="AU151" s="200">
        <f t="shared" si="112"/>
        <v>3.8978089265097071</v>
      </c>
      <c r="AV151" s="200">
        <f t="shared" si="112"/>
        <v>4.014743194304998</v>
      </c>
      <c r="AW151" s="200">
        <f t="shared" si="112"/>
        <v>4.1351854901341483</v>
      </c>
      <c r="AX151" s="200">
        <f t="shared" si="112"/>
        <v>4.2592410548381725</v>
      </c>
      <c r="AY151" s="200">
        <f t="shared" si="112"/>
        <v>4.3870182864833174</v>
      </c>
      <c r="AZ151" s="200">
        <f t="shared" si="112"/>
        <v>4.5186288350778172</v>
      </c>
      <c r="BA151" s="200">
        <f t="shared" si="112"/>
        <v>4.6541877001301524</v>
      </c>
      <c r="BB151" s="200">
        <f t="shared" si="112"/>
        <v>4.7938133311340581</v>
      </c>
      <c r="BC151" s="200">
        <f t="shared" si="112"/>
        <v>4.9376277310680798</v>
      </c>
      <c r="BD151" s="200">
        <f t="shared" si="112"/>
        <v>5.085756563000122</v>
      </c>
      <c r="BE151" s="200">
        <f t="shared" si="112"/>
        <v>5.2383292598901257</v>
      </c>
      <c r="BF151" s="200">
        <f t="shared" si="112"/>
        <v>5.3954791376868307</v>
      </c>
      <c r="BG151" s="200">
        <f t="shared" si="112"/>
        <v>5.5573435118174359</v>
      </c>
      <c r="BH151" s="200">
        <f t="shared" si="112"/>
        <v>5.7240638171719587</v>
      </c>
      <c r="BI151" s="200">
        <f t="shared" si="112"/>
        <v>5.8957857316871181</v>
      </c>
      <c r="BJ151" s="200">
        <f t="shared" si="112"/>
        <v>6.0726593036377308</v>
      </c>
      <c r="BK151" s="200">
        <f t="shared" si="112"/>
        <v>6.2548390827468623</v>
      </c>
      <c r="BL151" s="200">
        <f t="shared" si="112"/>
        <v>6.4424842552292692</v>
      </c>
      <c r="BM151" s="200">
        <f t="shared" si="112"/>
        <v>6.6357587828861471</v>
      </c>
      <c r="BN151" s="200">
        <f t="shared" si="112"/>
        <v>6.8348315463727323</v>
      </c>
      <c r="BO151" s="200">
        <f t="shared" si="112"/>
        <v>7.0398764927639155</v>
      </c>
      <c r="BP151" s="200">
        <f t="shared" si="112"/>
        <v>7.2510727875468319</v>
      </c>
      <c r="BQ151" s="200">
        <f t="shared" si="112"/>
        <v>7.468604971173237</v>
      </c>
    </row>
    <row r="152" spans="5:69">
      <c r="E152" s="331"/>
      <c r="F152" s="328"/>
      <c r="G152" s="329"/>
      <c r="H152" s="330"/>
      <c r="I152" s="226" t="s">
        <v>323</v>
      </c>
      <c r="J152" s="200">
        <f>J151/J274</f>
        <v>0.31088082901554404</v>
      </c>
      <c r="K152" s="200">
        <f>K151/K274</f>
        <v>0.31392868028040222</v>
      </c>
      <c r="L152" s="200">
        <f t="shared" ref="L152:BQ152" si="113">L151/L274</f>
        <v>0.3170064124400141</v>
      </c>
      <c r="M152" s="200">
        <f t="shared" si="113"/>
        <v>0.32011431844432792</v>
      </c>
      <c r="N152" s="200">
        <f t="shared" si="113"/>
        <v>0.32325269411535074</v>
      </c>
      <c r="O152" s="200">
        <f t="shared" si="113"/>
        <v>0.32642183817530518</v>
      </c>
      <c r="P152" s="200">
        <f t="shared" si="113"/>
        <v>0.32962205227506308</v>
      </c>
      <c r="Q152" s="200">
        <f t="shared" si="113"/>
        <v>0.3328536410228578</v>
      </c>
      <c r="R152" s="200">
        <f t="shared" si="113"/>
        <v>0.33611691201327809</v>
      </c>
      <c r="S152" s="200">
        <f t="shared" si="113"/>
        <v>0.33941217585654537</v>
      </c>
      <c r="T152" s="200">
        <f t="shared" si="113"/>
        <v>0.34273974620808023</v>
      </c>
      <c r="U152" s="200">
        <f t="shared" si="113"/>
        <v>0.34609993979835552</v>
      </c>
      <c r="V152" s="200">
        <f t="shared" si="113"/>
        <v>0.34949307646304534</v>
      </c>
      <c r="W152" s="200">
        <f t="shared" si="113"/>
        <v>0.35291947917346722</v>
      </c>
      <c r="X152" s="200">
        <f t="shared" si="113"/>
        <v>0.35637947406732473</v>
      </c>
      <c r="Y152" s="200">
        <f t="shared" si="113"/>
        <v>0.35987339047974948</v>
      </c>
      <c r="Z152" s="200">
        <f t="shared" si="113"/>
        <v>0.36340156097464893</v>
      </c>
      <c r="AA152" s="200">
        <f t="shared" si="113"/>
        <v>0.3669643213763612</v>
      </c>
      <c r="AB152" s="200">
        <f t="shared" si="113"/>
        <v>0.37056201080161966</v>
      </c>
      <c r="AC152" s="200">
        <f t="shared" si="113"/>
        <v>0.37419497169183163</v>
      </c>
      <c r="AD152" s="200">
        <f t="shared" si="113"/>
        <v>0.37786354984567311</v>
      </c>
      <c r="AE152" s="200">
        <f t="shared" si="113"/>
        <v>0.38156809445200313</v>
      </c>
      <c r="AF152" s="200">
        <f t="shared" si="113"/>
        <v>0.38530895812310123</v>
      </c>
      <c r="AG152" s="200">
        <f t="shared" si="113"/>
        <v>0.38908649692822966</v>
      </c>
      <c r="AH152" s="200">
        <f t="shared" si="113"/>
        <v>0.39290107042752609</v>
      </c>
      <c r="AI152" s="200">
        <f t="shared" si="113"/>
        <v>0.39675304170622727</v>
      </c>
      <c r="AJ152" s="200">
        <f t="shared" si="113"/>
        <v>0.40064277740922949</v>
      </c>
      <c r="AK152" s="200">
        <f t="shared" si="113"/>
        <v>0.40457064777598672</v>
      </c>
      <c r="AL152" s="200">
        <f t="shared" si="113"/>
        <v>0.40853702667575131</v>
      </c>
      <c r="AM152" s="200">
        <f t="shared" si="113"/>
        <v>0.41254229164316059</v>
      </c>
      <c r="AN152" s="200">
        <f t="shared" si="113"/>
        <v>0.41658682391417196</v>
      </c>
      <c r="AO152" s="200">
        <f t="shared" si="113"/>
        <v>0.42067100846235006</v>
      </c>
      <c r="AP152" s="200">
        <f t="shared" si="113"/>
        <v>0.42479523403551039</v>
      </c>
      <c r="AQ152" s="200">
        <f t="shared" si="113"/>
        <v>0.42895989319272132</v>
      </c>
      <c r="AR152" s="200">
        <f t="shared" si="113"/>
        <v>0.43316538234166951</v>
      </c>
      <c r="AS152" s="200">
        <f t="shared" si="113"/>
        <v>0.43741210177639167</v>
      </c>
      <c r="AT152" s="200">
        <f t="shared" si="113"/>
        <v>0.44170045571537603</v>
      </c>
      <c r="AU152" s="200">
        <f t="shared" si="113"/>
        <v>0.44603085234003664</v>
      </c>
      <c r="AV152" s="200">
        <f t="shared" si="113"/>
        <v>0.45040370383356637</v>
      </c>
      <c r="AW152" s="200">
        <f t="shared" si="113"/>
        <v>0.45481942642016998</v>
      </c>
      <c r="AX152" s="200">
        <f t="shared" si="113"/>
        <v>0.45927844040468147</v>
      </c>
      <c r="AY152" s="200">
        <f t="shared" si="113"/>
        <v>0.46378117021257043</v>
      </c>
      <c r="AZ152" s="200">
        <f t="shared" si="113"/>
        <v>0.46832804443034082</v>
      </c>
      <c r="BA152" s="200">
        <f t="shared" si="113"/>
        <v>0.47291949584632453</v>
      </c>
      <c r="BB152" s="200">
        <f t="shared" si="113"/>
        <v>0.47755596149187685</v>
      </c>
      <c r="BC152" s="200">
        <f t="shared" si="113"/>
        <v>0.48223788268297374</v>
      </c>
      <c r="BD152" s="200">
        <f t="shared" si="113"/>
        <v>0.48696570506221853</v>
      </c>
      <c r="BE152" s="200">
        <f t="shared" si="113"/>
        <v>0.4917398786412599</v>
      </c>
      <c r="BF152" s="200">
        <f t="shared" si="113"/>
        <v>0.49656085784362536</v>
      </c>
      <c r="BG152" s="200">
        <f t="shared" si="113"/>
        <v>0.5014291015479746</v>
      </c>
      <c r="BH152" s="200">
        <f t="shared" si="113"/>
        <v>0.50634507313177823</v>
      </c>
      <c r="BI152" s="200">
        <f t="shared" si="113"/>
        <v>0.51130924051542315</v>
      </c>
      <c r="BJ152" s="200">
        <f t="shared" si="113"/>
        <v>0.51632207620675075</v>
      </c>
      <c r="BK152" s="200">
        <f t="shared" si="113"/>
        <v>0.52138405734603255</v>
      </c>
      <c r="BL152" s="200">
        <f t="shared" si="113"/>
        <v>0.52649566575138596</v>
      </c>
      <c r="BM152" s="200">
        <f t="shared" si="113"/>
        <v>0.5316573879646348</v>
      </c>
      <c r="BN152" s="200">
        <f t="shared" si="113"/>
        <v>0.5368697152976214</v>
      </c>
      <c r="BO152" s="200">
        <f t="shared" si="113"/>
        <v>0.54213314387897071</v>
      </c>
      <c r="BP152" s="200">
        <f t="shared" si="113"/>
        <v>0.54744817470131346</v>
      </c>
      <c r="BQ152" s="200">
        <f t="shared" si="113"/>
        <v>0.55281531366897341</v>
      </c>
    </row>
    <row r="153" spans="5:69">
      <c r="E153" s="331"/>
      <c r="F153" s="328"/>
      <c r="G153" s="329"/>
      <c r="H153" s="330"/>
      <c r="I153" s="224" t="s">
        <v>299</v>
      </c>
      <c r="J153" s="200">
        <v>0</v>
      </c>
      <c r="K153" s="200">
        <f t="shared" ref="K153:BQ153" si="114">J155*$B$6</f>
        <v>0.12435233160621761</v>
      </c>
      <c r="L153" s="200">
        <f t="shared" si="114"/>
        <v>0.18774763791526972</v>
      </c>
      <c r="M153" s="200">
        <f t="shared" si="114"/>
        <v>0.22067638393364053</v>
      </c>
      <c r="N153" s="200">
        <f t="shared" si="114"/>
        <v>0.23838391934455144</v>
      </c>
      <c r="O153" s="200">
        <f t="shared" si="114"/>
        <v>0.24849303731841604</v>
      </c>
      <c r="P153" s="200">
        <f t="shared" si="114"/>
        <v>0.25481525392933013</v>
      </c>
      <c r="Q153" s="200">
        <f t="shared" si="114"/>
        <v>0.25925644787469032</v>
      </c>
      <c r="R153" s="200">
        <f t="shared" si="114"/>
        <v>0.26276968034648829</v>
      </c>
      <c r="S153" s="200">
        <f t="shared" si="114"/>
        <v>0.26583160497855535</v>
      </c>
      <c r="T153" s="200">
        <f t="shared" si="114"/>
        <v>0.26868067283189584</v>
      </c>
      <c r="U153" s="200">
        <f t="shared" si="114"/>
        <v>0.27143623489918006</v>
      </c>
      <c r="V153" s="200">
        <f t="shared" si="114"/>
        <v>0.27415809336893227</v>
      </c>
      <c r="W153" s="200">
        <f t="shared" si="114"/>
        <v>0.27687627726968422</v>
      </c>
      <c r="X153" s="200">
        <f t="shared" si="114"/>
        <v>0.27960593030422903</v>
      </c>
      <c r="Y153" s="200">
        <f t="shared" si="114"/>
        <v>0.28235475477904443</v>
      </c>
      <c r="Z153" s="200">
        <f t="shared" si="114"/>
        <v>0.28512673358142199</v>
      </c>
      <c r="AA153" s="200">
        <f t="shared" si="114"/>
        <v>0.28792399118057055</v>
      </c>
      <c r="AB153" s="200">
        <f t="shared" si="114"/>
        <v>0.29074772414082978</v>
      </c>
      <c r="AC153" s="200">
        <f t="shared" si="114"/>
        <v>0.29359866639106275</v>
      </c>
      <c r="AD153" s="200">
        <f t="shared" si="114"/>
        <v>0.296477321872264</v>
      </c>
      <c r="AE153" s="200">
        <f t="shared" si="114"/>
        <v>0.29938408087440121</v>
      </c>
      <c r="AF153" s="200">
        <f t="shared" si="114"/>
        <v>0.30231927821800186</v>
      </c>
      <c r="AG153" s="200">
        <f t="shared" si="114"/>
        <v>0.3052832223582414</v>
      </c>
      <c r="AH153" s="200">
        <f t="shared" si="114"/>
        <v>0.30827620995041261</v>
      </c>
      <c r="AI153" s="200">
        <f t="shared" si="114"/>
        <v>0.31129853314621675</v>
      </c>
      <c r="AJ153" s="200">
        <f t="shared" si="114"/>
        <v>0.31435048325559933</v>
      </c>
      <c r="AK153" s="200">
        <f t="shared" si="114"/>
        <v>0.3174323525914915</v>
      </c>
      <c r="AL153" s="200">
        <f t="shared" si="114"/>
        <v>0.32054443540614042</v>
      </c>
      <c r="AM153" s="200">
        <f t="shared" si="114"/>
        <v>0.32368702837337077</v>
      </c>
      <c r="AN153" s="200">
        <f t="shared" si="114"/>
        <v>0.32686043084394961</v>
      </c>
      <c r="AO153" s="200">
        <f t="shared" si="114"/>
        <v>0.3300649449876436</v>
      </c>
      <c r="AP153" s="200">
        <f t="shared" si="114"/>
        <v>0.33330087587876184</v>
      </c>
      <c r="AQ153" s="200">
        <f t="shared" si="114"/>
        <v>0.33656853155358513</v>
      </c>
      <c r="AR153" s="200">
        <f t="shared" si="114"/>
        <v>0.33986822305388115</v>
      </c>
      <c r="AS153" s="200">
        <f t="shared" si="114"/>
        <v>0.34320026446360841</v>
      </c>
      <c r="AT153" s="200">
        <f t="shared" si="114"/>
        <v>0.34656497294236088</v>
      </c>
      <c r="AU153" s="200">
        <f t="shared" si="114"/>
        <v>0.34996266875733084</v>
      </c>
      <c r="AV153" s="200">
        <f t="shared" si="114"/>
        <v>0.35339367531468008</v>
      </c>
      <c r="AW153" s="200">
        <f t="shared" si="114"/>
        <v>0.3568583191907666</v>
      </c>
      <c r="AX153" s="200">
        <f t="shared" si="114"/>
        <v>0.36035693016345127</v>
      </c>
      <c r="AY153" s="200">
        <f t="shared" si="114"/>
        <v>0.36388984124359824</v>
      </c>
      <c r="AZ153" s="200">
        <f t="shared" si="114"/>
        <v>0.36745738870682731</v>
      </c>
      <c r="BA153" s="200">
        <f t="shared" si="114"/>
        <v>0.37105991212555001</v>
      </c>
      <c r="BB153" s="200">
        <f t="shared" si="114"/>
        <v>0.37469775440130482</v>
      </c>
      <c r="BC153" s="200">
        <f t="shared" si="114"/>
        <v>0.37837126179740316</v>
      </c>
      <c r="BD153" s="200">
        <f t="shared" si="114"/>
        <v>0.38208078397189116</v>
      </c>
      <c r="BE153" s="200">
        <f t="shared" si="114"/>
        <v>0.38582667401083298</v>
      </c>
      <c r="BF153" s="200">
        <f t="shared" si="114"/>
        <v>0.38960928846192044</v>
      </c>
      <c r="BG153" s="200">
        <f t="shared" si="114"/>
        <v>0.39342898736841037</v>
      </c>
      <c r="BH153" s="200">
        <f t="shared" si="114"/>
        <v>0.39728613430339504</v>
      </c>
      <c r="BI153" s="200">
        <f t="shared" si="114"/>
        <v>0.40118109640440891</v>
      </c>
      <c r="BJ153" s="200">
        <f t="shared" si="114"/>
        <v>0.40511424440837374</v>
      </c>
      <c r="BK153" s="200">
        <f t="shared" si="114"/>
        <v>0.40908595268688724</v>
      </c>
      <c r="BL153" s="200">
        <f t="shared" si="114"/>
        <v>0.4130965992818566</v>
      </c>
      <c r="BM153" s="200">
        <f t="shared" si="114"/>
        <v>0.41714656594148275</v>
      </c>
      <c r="BN153" s="200">
        <f t="shared" si="114"/>
        <v>0.42123623815659528</v>
      </c>
      <c r="BO153" s="200">
        <f t="shared" si="114"/>
        <v>0.42536600519734624</v>
      </c>
      <c r="BP153" s="200">
        <f t="shared" si="114"/>
        <v>0.42953626015026142</v>
      </c>
      <c r="BQ153" s="200">
        <f t="shared" si="114"/>
        <v>0.43374739995565603</v>
      </c>
    </row>
    <row r="154" spans="5:69">
      <c r="E154" s="331"/>
      <c r="F154" s="328"/>
      <c r="G154" s="329"/>
      <c r="H154" s="330"/>
      <c r="I154" s="224" t="s">
        <v>301</v>
      </c>
      <c r="J154" s="200">
        <v>0</v>
      </c>
      <c r="K154" s="200">
        <f t="shared" ref="K154:BQ154" si="115">J155*$B$7</f>
        <v>3.1088082901554404E-2</v>
      </c>
      <c r="L154" s="200">
        <f t="shared" si="115"/>
        <v>4.6936909478817429E-2</v>
      </c>
      <c r="M154" s="200">
        <f t="shared" si="115"/>
        <v>5.5169095983410132E-2</v>
      </c>
      <c r="N154" s="200">
        <f t="shared" si="115"/>
        <v>5.9595979836137861E-2</v>
      </c>
      <c r="O154" s="200">
        <f t="shared" si="115"/>
        <v>6.2123259329604011E-2</v>
      </c>
      <c r="P154" s="200">
        <f t="shared" si="115"/>
        <v>6.3703813482332533E-2</v>
      </c>
      <c r="Q154" s="200">
        <f t="shared" si="115"/>
        <v>6.481411196867258E-2</v>
      </c>
      <c r="R154" s="200">
        <f t="shared" si="115"/>
        <v>6.5692420086622072E-2</v>
      </c>
      <c r="S154" s="200">
        <f t="shared" si="115"/>
        <v>6.6457901244638837E-2</v>
      </c>
      <c r="T154" s="200">
        <f t="shared" si="115"/>
        <v>6.717016820797396E-2</v>
      </c>
      <c r="U154" s="200">
        <f t="shared" si="115"/>
        <v>6.7859058724795016E-2</v>
      </c>
      <c r="V154" s="200">
        <f t="shared" si="115"/>
        <v>6.8539523342233066E-2</v>
      </c>
      <c r="W154" s="200">
        <f t="shared" si="115"/>
        <v>6.9219069317421056E-2</v>
      </c>
      <c r="X154" s="200">
        <f t="shared" si="115"/>
        <v>6.9901482576057258E-2</v>
      </c>
      <c r="Y154" s="200">
        <f t="shared" si="115"/>
        <v>7.0588688694761106E-2</v>
      </c>
      <c r="Z154" s="200">
        <f t="shared" si="115"/>
        <v>7.1281683395355497E-2</v>
      </c>
      <c r="AA154" s="200">
        <f t="shared" si="115"/>
        <v>7.1980997795142637E-2</v>
      </c>
      <c r="AB154" s="200">
        <f t="shared" si="115"/>
        <v>7.2686931035207444E-2</v>
      </c>
      <c r="AC154" s="200">
        <f t="shared" si="115"/>
        <v>7.3399666597765686E-2</v>
      </c>
      <c r="AD154" s="200">
        <f t="shared" si="115"/>
        <v>7.4119330468066E-2</v>
      </c>
      <c r="AE154" s="200">
        <f t="shared" si="115"/>
        <v>7.4846020218600304E-2</v>
      </c>
      <c r="AF154" s="200">
        <f t="shared" si="115"/>
        <v>7.5579819554500466E-2</v>
      </c>
      <c r="AG154" s="200">
        <f t="shared" si="115"/>
        <v>7.632080558956035E-2</v>
      </c>
      <c r="AH154" s="200">
        <f t="shared" si="115"/>
        <v>7.7069052487603151E-2</v>
      </c>
      <c r="AI154" s="200">
        <f t="shared" si="115"/>
        <v>7.7824633286554187E-2</v>
      </c>
      <c r="AJ154" s="200">
        <f t="shared" si="115"/>
        <v>7.8587620813899833E-2</v>
      </c>
      <c r="AK154" s="200">
        <f t="shared" si="115"/>
        <v>7.9358088147872874E-2</v>
      </c>
      <c r="AL154" s="200">
        <f t="shared" si="115"/>
        <v>8.0136108851535104E-2</v>
      </c>
      <c r="AM154" s="200">
        <f t="shared" si="115"/>
        <v>8.0921757093342692E-2</v>
      </c>
      <c r="AN154" s="200">
        <f t="shared" si="115"/>
        <v>8.1715107710987403E-2</v>
      </c>
      <c r="AO154" s="200">
        <f t="shared" si="115"/>
        <v>8.2516236246910901E-2</v>
      </c>
      <c r="AP154" s="200">
        <f t="shared" si="115"/>
        <v>8.3325218969690459E-2</v>
      </c>
      <c r="AQ154" s="200">
        <f t="shared" si="115"/>
        <v>8.4142132888396282E-2</v>
      </c>
      <c r="AR154" s="200">
        <f t="shared" si="115"/>
        <v>8.4967055763470287E-2</v>
      </c>
      <c r="AS154" s="200">
        <f t="shared" si="115"/>
        <v>8.5800066115902102E-2</v>
      </c>
      <c r="AT154" s="200">
        <f t="shared" si="115"/>
        <v>8.6641243235590221E-2</v>
      </c>
      <c r="AU154" s="200">
        <f t="shared" si="115"/>
        <v>8.749066718933271E-2</v>
      </c>
      <c r="AV154" s="200">
        <f t="shared" si="115"/>
        <v>8.8348418828670019E-2</v>
      </c>
      <c r="AW154" s="200">
        <f t="shared" si="115"/>
        <v>8.9214579797691651E-2</v>
      </c>
      <c r="AX154" s="200">
        <f t="shared" si="115"/>
        <v>9.0089232540862818E-2</v>
      </c>
      <c r="AY154" s="200">
        <f t="shared" si="115"/>
        <v>9.0972460310899561E-2</v>
      </c>
      <c r="AZ154" s="200">
        <f t="shared" si="115"/>
        <v>9.1864347176706829E-2</v>
      </c>
      <c r="BA154" s="200">
        <f t="shared" si="115"/>
        <v>9.2764978031387502E-2</v>
      </c>
      <c r="BB154" s="200">
        <f t="shared" si="115"/>
        <v>9.3674438600326204E-2</v>
      </c>
      <c r="BC154" s="200">
        <f t="shared" si="115"/>
        <v>9.4592815449350789E-2</v>
      </c>
      <c r="BD154" s="200">
        <f t="shared" si="115"/>
        <v>9.552019599297279E-2</v>
      </c>
      <c r="BE154" s="200">
        <f t="shared" si="115"/>
        <v>9.6456668502708245E-2</v>
      </c>
      <c r="BF154" s="200">
        <f t="shared" si="115"/>
        <v>9.7402322115480111E-2</v>
      </c>
      <c r="BG154" s="200">
        <f t="shared" si="115"/>
        <v>9.8357246842102591E-2</v>
      </c>
      <c r="BH154" s="200">
        <f t="shared" si="115"/>
        <v>9.9321533575848761E-2</v>
      </c>
      <c r="BI154" s="200">
        <f t="shared" si="115"/>
        <v>0.10029527410110223</v>
      </c>
      <c r="BJ154" s="200">
        <f t="shared" si="115"/>
        <v>0.10127856110209343</v>
      </c>
      <c r="BK154" s="200">
        <f t="shared" si="115"/>
        <v>0.10227148817172181</v>
      </c>
      <c r="BL154" s="200">
        <f t="shared" si="115"/>
        <v>0.10327414982046415</v>
      </c>
      <c r="BM154" s="200">
        <f t="shared" si="115"/>
        <v>0.10428664148537069</v>
      </c>
      <c r="BN154" s="200">
        <f t="shared" si="115"/>
        <v>0.10530905953914882</v>
      </c>
      <c r="BO154" s="200">
        <f t="shared" si="115"/>
        <v>0.10634150129933656</v>
      </c>
      <c r="BP154" s="200">
        <f t="shared" si="115"/>
        <v>0.10738406503756535</v>
      </c>
      <c r="BQ154" s="200">
        <f t="shared" si="115"/>
        <v>0.10843684998891401</v>
      </c>
    </row>
    <row r="155" spans="5:69">
      <c r="E155" s="331"/>
      <c r="F155" s="328"/>
      <c r="G155" s="329"/>
      <c r="H155" s="330"/>
      <c r="I155" s="224" t="s">
        <v>295</v>
      </c>
      <c r="J155" s="200">
        <f>J152+J153+J154</f>
        <v>0.31088082901554404</v>
      </c>
      <c r="K155" s="200">
        <f>K152+K153+K154</f>
        <v>0.46936909478817423</v>
      </c>
      <c r="L155" s="200">
        <f t="shared" ref="L155:BQ155" si="116">L152+L153+L154</f>
        <v>0.55169095983410132</v>
      </c>
      <c r="M155" s="200">
        <f t="shared" si="116"/>
        <v>0.59595979836137858</v>
      </c>
      <c r="N155" s="200">
        <f t="shared" si="116"/>
        <v>0.62123259329604008</v>
      </c>
      <c r="O155" s="200">
        <f t="shared" si="116"/>
        <v>0.63703813482332527</v>
      </c>
      <c r="P155" s="200">
        <f t="shared" si="116"/>
        <v>0.64814111968672583</v>
      </c>
      <c r="Q155" s="200">
        <f t="shared" si="116"/>
        <v>0.65692420086622072</v>
      </c>
      <c r="R155" s="200">
        <f t="shared" si="116"/>
        <v>0.6645790124463884</v>
      </c>
      <c r="S155" s="200">
        <f t="shared" si="116"/>
        <v>0.67170168207973957</v>
      </c>
      <c r="T155" s="200">
        <f t="shared" si="116"/>
        <v>0.67859058724795007</v>
      </c>
      <c r="U155" s="200">
        <f t="shared" si="116"/>
        <v>0.68539523342233066</v>
      </c>
      <c r="V155" s="200">
        <f t="shared" si="116"/>
        <v>0.69219069317421056</v>
      </c>
      <c r="W155" s="200">
        <f t="shared" si="116"/>
        <v>0.6990148257605725</v>
      </c>
      <c r="X155" s="200">
        <f t="shared" si="116"/>
        <v>0.70588688694761104</v>
      </c>
      <c r="Y155" s="200">
        <f t="shared" si="116"/>
        <v>0.712816833953555</v>
      </c>
      <c r="Z155" s="200">
        <f t="shared" si="116"/>
        <v>0.71980997795142632</v>
      </c>
      <c r="AA155" s="200">
        <f t="shared" si="116"/>
        <v>0.72686931035207447</v>
      </c>
      <c r="AB155" s="200">
        <f t="shared" si="116"/>
        <v>0.73399666597765689</v>
      </c>
      <c r="AC155" s="200">
        <f t="shared" si="116"/>
        <v>0.74119330468066003</v>
      </c>
      <c r="AD155" s="200">
        <f t="shared" si="116"/>
        <v>0.74846020218600307</v>
      </c>
      <c r="AE155" s="200">
        <f t="shared" si="116"/>
        <v>0.7557981955450046</v>
      </c>
      <c r="AF155" s="200">
        <f t="shared" si="116"/>
        <v>0.76320805589560348</v>
      </c>
      <c r="AG155" s="200">
        <f t="shared" si="116"/>
        <v>0.7706905248760314</v>
      </c>
      <c r="AH155" s="200">
        <f t="shared" si="116"/>
        <v>0.77824633286554179</v>
      </c>
      <c r="AI155" s="200">
        <f t="shared" si="116"/>
        <v>0.78587620813899828</v>
      </c>
      <c r="AJ155" s="200">
        <f t="shared" si="116"/>
        <v>0.79358088147872863</v>
      </c>
      <c r="AK155" s="200">
        <f t="shared" si="116"/>
        <v>0.80136108851535104</v>
      </c>
      <c r="AL155" s="200">
        <f t="shared" si="116"/>
        <v>0.80921757093342683</v>
      </c>
      <c r="AM155" s="200">
        <f t="shared" si="116"/>
        <v>0.817151077109874</v>
      </c>
      <c r="AN155" s="200">
        <f t="shared" si="116"/>
        <v>0.82516236246910901</v>
      </c>
      <c r="AO155" s="200">
        <f t="shared" si="116"/>
        <v>0.83325218969690451</v>
      </c>
      <c r="AP155" s="200">
        <f t="shared" si="116"/>
        <v>0.8414213288839627</v>
      </c>
      <c r="AQ155" s="200">
        <f t="shared" si="116"/>
        <v>0.84967055763470278</v>
      </c>
      <c r="AR155" s="200">
        <f t="shared" si="116"/>
        <v>0.85800066115902096</v>
      </c>
      <c r="AS155" s="200">
        <f t="shared" si="116"/>
        <v>0.86641243235590215</v>
      </c>
      <c r="AT155" s="200">
        <f t="shared" si="116"/>
        <v>0.87490667189332705</v>
      </c>
      <c r="AU155" s="200">
        <f t="shared" si="116"/>
        <v>0.88348418828670017</v>
      </c>
      <c r="AV155" s="200">
        <f t="shared" si="116"/>
        <v>0.89214579797691651</v>
      </c>
      <c r="AW155" s="200">
        <f t="shared" si="116"/>
        <v>0.90089232540862818</v>
      </c>
      <c r="AX155" s="200">
        <f t="shared" si="116"/>
        <v>0.90972460310899561</v>
      </c>
      <c r="AY155" s="200">
        <f t="shared" si="116"/>
        <v>0.91864347176706829</v>
      </c>
      <c r="AZ155" s="200">
        <f t="shared" si="116"/>
        <v>0.92764978031387502</v>
      </c>
      <c r="BA155" s="200">
        <f t="shared" si="116"/>
        <v>0.93674438600326204</v>
      </c>
      <c r="BB155" s="200">
        <f t="shared" si="116"/>
        <v>0.94592815449350787</v>
      </c>
      <c r="BC155" s="200">
        <f t="shared" si="116"/>
        <v>0.95520195992972778</v>
      </c>
      <c r="BD155" s="200">
        <f t="shared" si="116"/>
        <v>0.96456668502708243</v>
      </c>
      <c r="BE155" s="200">
        <f t="shared" si="116"/>
        <v>0.97402322115480111</v>
      </c>
      <c r="BF155" s="200">
        <f t="shared" si="116"/>
        <v>0.98357246842102586</v>
      </c>
      <c r="BG155" s="200">
        <f t="shared" si="116"/>
        <v>0.99321533575848753</v>
      </c>
      <c r="BH155" s="200">
        <f t="shared" si="116"/>
        <v>1.0029527410110222</v>
      </c>
      <c r="BI155" s="200">
        <f t="shared" si="116"/>
        <v>1.0127856110209343</v>
      </c>
      <c r="BJ155" s="200">
        <f t="shared" si="116"/>
        <v>1.022714881717218</v>
      </c>
      <c r="BK155" s="200">
        <f t="shared" si="116"/>
        <v>1.0327414982046415</v>
      </c>
      <c r="BL155" s="200">
        <f t="shared" si="116"/>
        <v>1.0428664148537068</v>
      </c>
      <c r="BM155" s="200">
        <f t="shared" si="116"/>
        <v>1.0530905953914882</v>
      </c>
      <c r="BN155" s="200">
        <f t="shared" si="116"/>
        <v>1.0634150129933655</v>
      </c>
      <c r="BO155" s="200">
        <f t="shared" si="116"/>
        <v>1.0738406503756535</v>
      </c>
      <c r="BP155" s="200">
        <f t="shared" si="116"/>
        <v>1.0843684998891401</v>
      </c>
      <c r="BQ155" s="200">
        <f t="shared" si="116"/>
        <v>1.0949995636135434</v>
      </c>
    </row>
    <row r="156" spans="5:69">
      <c r="E156" s="331"/>
      <c r="F156" s="328"/>
      <c r="G156" s="329"/>
      <c r="H156" s="330"/>
      <c r="I156" s="224" t="s">
        <v>326</v>
      </c>
      <c r="J156" s="219">
        <f>Variables!$E$24</f>
        <v>105000</v>
      </c>
      <c r="K156" s="219">
        <f>Variables!$E$24</f>
        <v>105000</v>
      </c>
      <c r="L156" s="219">
        <f>Variables!$E$24</f>
        <v>105000</v>
      </c>
      <c r="M156" s="219">
        <f>Variables!$E$24</f>
        <v>105000</v>
      </c>
      <c r="N156" s="219">
        <f>Variables!$E$24</f>
        <v>105000</v>
      </c>
      <c r="O156" s="219">
        <f>Variables!$E$24</f>
        <v>105000</v>
      </c>
      <c r="P156" s="219">
        <f>Variables!$E$24</f>
        <v>105000</v>
      </c>
      <c r="Q156" s="219">
        <f>Variables!$E$24</f>
        <v>105000</v>
      </c>
      <c r="R156" s="219">
        <f>Variables!$E$24</f>
        <v>105000</v>
      </c>
      <c r="S156" s="219">
        <f>Variables!$E$24</f>
        <v>105000</v>
      </c>
      <c r="T156" s="219">
        <f>Variables!$E$24</f>
        <v>105000</v>
      </c>
      <c r="U156" s="219">
        <f>Variables!$E$24</f>
        <v>105000</v>
      </c>
      <c r="V156" s="219">
        <f>Variables!$E$24</f>
        <v>105000</v>
      </c>
      <c r="W156" s="219">
        <f>Variables!$E$24</f>
        <v>105000</v>
      </c>
      <c r="X156" s="219">
        <f>Variables!$E$24</f>
        <v>105000</v>
      </c>
      <c r="Y156" s="219">
        <f>Variables!$E$24</f>
        <v>105000</v>
      </c>
      <c r="Z156" s="219">
        <f>Variables!$E$24</f>
        <v>105000</v>
      </c>
      <c r="AA156" s="219">
        <f>Variables!$E$24</f>
        <v>105000</v>
      </c>
      <c r="AB156" s="219">
        <f>Variables!$E$24</f>
        <v>105000</v>
      </c>
      <c r="AC156" s="219">
        <f>Variables!$E$24</f>
        <v>105000</v>
      </c>
      <c r="AD156" s="219">
        <f>Variables!$E$24</f>
        <v>105000</v>
      </c>
      <c r="AE156" s="219">
        <f>Variables!$E$24</f>
        <v>105000</v>
      </c>
      <c r="AF156" s="219">
        <f>Variables!$E$24</f>
        <v>105000</v>
      </c>
      <c r="AG156" s="219">
        <f>Variables!$E$24</f>
        <v>105000</v>
      </c>
      <c r="AH156" s="219">
        <f>Variables!$E$24</f>
        <v>105000</v>
      </c>
      <c r="AI156" s="219">
        <f>Variables!$E$24</f>
        <v>105000</v>
      </c>
      <c r="AJ156" s="219">
        <f>Variables!$E$24</f>
        <v>105000</v>
      </c>
      <c r="AK156" s="219">
        <f>Variables!$E$24</f>
        <v>105000</v>
      </c>
      <c r="AL156" s="219">
        <f>Variables!$E$24</f>
        <v>105000</v>
      </c>
      <c r="AM156" s="219">
        <f>Variables!$E$24</f>
        <v>105000</v>
      </c>
      <c r="AN156" s="219">
        <f>Variables!$E$24</f>
        <v>105000</v>
      </c>
      <c r="AO156" s="219">
        <f>Variables!$E$24</f>
        <v>105000</v>
      </c>
      <c r="AP156" s="219">
        <f>Variables!$E$24</f>
        <v>105000</v>
      </c>
      <c r="AQ156" s="219">
        <f>Variables!$E$24</f>
        <v>105000</v>
      </c>
      <c r="AR156" s="219">
        <f>Variables!$E$24</f>
        <v>105000</v>
      </c>
      <c r="AS156" s="219">
        <f>Variables!$E$24</f>
        <v>105000</v>
      </c>
      <c r="AT156" s="219">
        <f>Variables!$E$24</f>
        <v>105000</v>
      </c>
      <c r="AU156" s="219">
        <f>Variables!$E$24</f>
        <v>105000</v>
      </c>
      <c r="AV156" s="219">
        <f>Variables!$E$24</f>
        <v>105000</v>
      </c>
      <c r="AW156" s="219">
        <f>Variables!$E$24</f>
        <v>105000</v>
      </c>
      <c r="AX156" s="219">
        <f>Variables!$E$24</f>
        <v>105000</v>
      </c>
      <c r="AY156" s="219">
        <f>Variables!$E$24</f>
        <v>105000</v>
      </c>
      <c r="AZ156" s="219">
        <f>Variables!$E$24</f>
        <v>105000</v>
      </c>
      <c r="BA156" s="219">
        <f>Variables!$E$24</f>
        <v>105000</v>
      </c>
      <c r="BB156" s="219">
        <f>Variables!$E$24</f>
        <v>105000</v>
      </c>
      <c r="BC156" s="219">
        <f>Variables!$E$24</f>
        <v>105000</v>
      </c>
      <c r="BD156" s="219">
        <f>Variables!$E$24</f>
        <v>105000</v>
      </c>
      <c r="BE156" s="219">
        <f>Variables!$E$24</f>
        <v>105000</v>
      </c>
      <c r="BF156" s="219">
        <f>Variables!$E$24</f>
        <v>105000</v>
      </c>
      <c r="BG156" s="219">
        <f>Variables!$E$24</f>
        <v>105000</v>
      </c>
      <c r="BH156" s="219">
        <f>Variables!$E$24</f>
        <v>105000</v>
      </c>
      <c r="BI156" s="219">
        <f>Variables!$E$24</f>
        <v>105000</v>
      </c>
      <c r="BJ156" s="219">
        <f>Variables!$E$24</f>
        <v>105000</v>
      </c>
      <c r="BK156" s="219">
        <f>Variables!$E$24</f>
        <v>105000</v>
      </c>
      <c r="BL156" s="219">
        <f>Variables!$E$24</f>
        <v>105000</v>
      </c>
      <c r="BM156" s="219">
        <f>Variables!$E$24</f>
        <v>105000</v>
      </c>
      <c r="BN156" s="219">
        <f>Variables!$E$24</f>
        <v>105000</v>
      </c>
      <c r="BO156" s="219">
        <f>Variables!$E$24</f>
        <v>105000</v>
      </c>
      <c r="BP156" s="219">
        <f>Variables!$E$24</f>
        <v>105000</v>
      </c>
      <c r="BQ156" s="219">
        <f>Variables!$E$24</f>
        <v>105000</v>
      </c>
    </row>
    <row r="157" spans="5:69">
      <c r="E157" s="331"/>
      <c r="F157" s="328"/>
      <c r="G157" s="329"/>
      <c r="H157" s="330"/>
      <c r="I157" s="224" t="s">
        <v>446</v>
      </c>
      <c r="J157" s="204">
        <f t="shared" ref="J157:BQ157" si="117">J156*$B$10</f>
        <v>23100</v>
      </c>
      <c r="K157" s="204">
        <f t="shared" si="117"/>
        <v>23100</v>
      </c>
      <c r="L157" s="204">
        <f t="shared" si="117"/>
        <v>23100</v>
      </c>
      <c r="M157" s="204">
        <f t="shared" si="117"/>
        <v>23100</v>
      </c>
      <c r="N157" s="204">
        <f t="shared" si="117"/>
        <v>23100</v>
      </c>
      <c r="O157" s="204">
        <f t="shared" si="117"/>
        <v>23100</v>
      </c>
      <c r="P157" s="204">
        <f t="shared" si="117"/>
        <v>23100</v>
      </c>
      <c r="Q157" s="204">
        <f t="shared" si="117"/>
        <v>23100</v>
      </c>
      <c r="R157" s="204">
        <f t="shared" si="117"/>
        <v>23100</v>
      </c>
      <c r="S157" s="204">
        <f t="shared" si="117"/>
        <v>23100</v>
      </c>
      <c r="T157" s="204">
        <f t="shared" si="117"/>
        <v>23100</v>
      </c>
      <c r="U157" s="204">
        <f t="shared" si="117"/>
        <v>23100</v>
      </c>
      <c r="V157" s="204">
        <f t="shared" si="117"/>
        <v>23100</v>
      </c>
      <c r="W157" s="204">
        <f t="shared" si="117"/>
        <v>23100</v>
      </c>
      <c r="X157" s="204">
        <f t="shared" si="117"/>
        <v>23100</v>
      </c>
      <c r="Y157" s="204">
        <f t="shared" si="117"/>
        <v>23100</v>
      </c>
      <c r="Z157" s="204">
        <f t="shared" si="117"/>
        <v>23100</v>
      </c>
      <c r="AA157" s="204">
        <f t="shared" si="117"/>
        <v>23100</v>
      </c>
      <c r="AB157" s="204">
        <f t="shared" si="117"/>
        <v>23100</v>
      </c>
      <c r="AC157" s="204">
        <f t="shared" si="117"/>
        <v>23100</v>
      </c>
      <c r="AD157" s="204">
        <f t="shared" si="117"/>
        <v>23100</v>
      </c>
      <c r="AE157" s="204">
        <f t="shared" si="117"/>
        <v>23100</v>
      </c>
      <c r="AF157" s="204">
        <f t="shared" si="117"/>
        <v>23100</v>
      </c>
      <c r="AG157" s="204">
        <f t="shared" si="117"/>
        <v>23100</v>
      </c>
      <c r="AH157" s="204">
        <f t="shared" si="117"/>
        <v>23100</v>
      </c>
      <c r="AI157" s="204">
        <f t="shared" si="117"/>
        <v>23100</v>
      </c>
      <c r="AJ157" s="204">
        <f t="shared" si="117"/>
        <v>23100</v>
      </c>
      <c r="AK157" s="204">
        <f t="shared" si="117"/>
        <v>23100</v>
      </c>
      <c r="AL157" s="204">
        <f t="shared" si="117"/>
        <v>23100</v>
      </c>
      <c r="AM157" s="204">
        <f t="shared" si="117"/>
        <v>23100</v>
      </c>
      <c r="AN157" s="204">
        <f t="shared" si="117"/>
        <v>23100</v>
      </c>
      <c r="AO157" s="204">
        <f t="shared" si="117"/>
        <v>23100</v>
      </c>
      <c r="AP157" s="204">
        <f t="shared" si="117"/>
        <v>23100</v>
      </c>
      <c r="AQ157" s="204">
        <f t="shared" si="117"/>
        <v>23100</v>
      </c>
      <c r="AR157" s="204">
        <f t="shared" si="117"/>
        <v>23100</v>
      </c>
      <c r="AS157" s="204">
        <f t="shared" si="117"/>
        <v>23100</v>
      </c>
      <c r="AT157" s="204">
        <f t="shared" si="117"/>
        <v>23100</v>
      </c>
      <c r="AU157" s="204">
        <f t="shared" si="117"/>
        <v>23100</v>
      </c>
      <c r="AV157" s="204">
        <f t="shared" si="117"/>
        <v>23100</v>
      </c>
      <c r="AW157" s="204">
        <f t="shared" si="117"/>
        <v>23100</v>
      </c>
      <c r="AX157" s="204">
        <f t="shared" si="117"/>
        <v>23100</v>
      </c>
      <c r="AY157" s="204">
        <f t="shared" si="117"/>
        <v>23100</v>
      </c>
      <c r="AZ157" s="204">
        <f t="shared" si="117"/>
        <v>23100</v>
      </c>
      <c r="BA157" s="204">
        <f t="shared" si="117"/>
        <v>23100</v>
      </c>
      <c r="BB157" s="204">
        <f t="shared" si="117"/>
        <v>23100</v>
      </c>
      <c r="BC157" s="204">
        <f t="shared" si="117"/>
        <v>23100</v>
      </c>
      <c r="BD157" s="204">
        <f t="shared" si="117"/>
        <v>23100</v>
      </c>
      <c r="BE157" s="204">
        <f t="shared" si="117"/>
        <v>23100</v>
      </c>
      <c r="BF157" s="204">
        <f t="shared" si="117"/>
        <v>23100</v>
      </c>
      <c r="BG157" s="204">
        <f t="shared" si="117"/>
        <v>23100</v>
      </c>
      <c r="BH157" s="204">
        <f t="shared" si="117"/>
        <v>23100</v>
      </c>
      <c r="BI157" s="204">
        <f t="shared" si="117"/>
        <v>23100</v>
      </c>
      <c r="BJ157" s="204">
        <f t="shared" si="117"/>
        <v>23100</v>
      </c>
      <c r="BK157" s="204">
        <f t="shared" si="117"/>
        <v>23100</v>
      </c>
      <c r="BL157" s="204">
        <f t="shared" si="117"/>
        <v>23100</v>
      </c>
      <c r="BM157" s="204">
        <f t="shared" si="117"/>
        <v>23100</v>
      </c>
      <c r="BN157" s="204">
        <f t="shared" si="117"/>
        <v>23100</v>
      </c>
      <c r="BO157" s="204">
        <f t="shared" si="117"/>
        <v>23100</v>
      </c>
      <c r="BP157" s="204">
        <f t="shared" si="117"/>
        <v>23100</v>
      </c>
      <c r="BQ157" s="204">
        <f t="shared" si="117"/>
        <v>23100</v>
      </c>
    </row>
    <row r="158" spans="5:69">
      <c r="E158" s="331"/>
      <c r="F158" s="328"/>
      <c r="G158" s="329"/>
      <c r="H158" s="330"/>
      <c r="I158" s="224" t="s">
        <v>346</v>
      </c>
      <c r="J158" s="204">
        <f>J155*J156</f>
        <v>32642.487046632123</v>
      </c>
      <c r="K158" s="204">
        <f>K155*K156</f>
        <v>49283.754952758296</v>
      </c>
      <c r="L158" s="204">
        <f t="shared" ref="L158:BQ158" si="118">L155*L156</f>
        <v>57927.550782580642</v>
      </c>
      <c r="M158" s="204">
        <f t="shared" si="118"/>
        <v>62575.778827944749</v>
      </c>
      <c r="N158" s="204">
        <f t="shared" si="118"/>
        <v>65229.422296084209</v>
      </c>
      <c r="O158" s="204">
        <f t="shared" si="118"/>
        <v>66889.004156449155</v>
      </c>
      <c r="P158" s="204">
        <f t="shared" si="118"/>
        <v>68054.817567106205</v>
      </c>
      <c r="Q158" s="204">
        <f t="shared" si="118"/>
        <v>68977.041090953178</v>
      </c>
      <c r="R158" s="204">
        <f t="shared" si="118"/>
        <v>69780.796306870776</v>
      </c>
      <c r="S158" s="204">
        <f t="shared" si="118"/>
        <v>70528.676618372658</v>
      </c>
      <c r="T158" s="204">
        <f t="shared" si="118"/>
        <v>71252.011661034761</v>
      </c>
      <c r="U158" s="204">
        <f t="shared" si="118"/>
        <v>71966.499509344721</v>
      </c>
      <c r="V158" s="204">
        <f t="shared" si="118"/>
        <v>72680.022783292108</v>
      </c>
      <c r="W158" s="204">
        <f t="shared" si="118"/>
        <v>73396.556704860108</v>
      </c>
      <c r="X158" s="204">
        <f t="shared" si="118"/>
        <v>74118.123129499159</v>
      </c>
      <c r="Y158" s="204">
        <f t="shared" si="118"/>
        <v>74845.767565123271</v>
      </c>
      <c r="Z158" s="204">
        <f t="shared" si="118"/>
        <v>75580.047684899764</v>
      </c>
      <c r="AA158" s="204">
        <f t="shared" si="118"/>
        <v>76321.277586967815</v>
      </c>
      <c r="AB158" s="204">
        <f t="shared" si="118"/>
        <v>77069.649927653969</v>
      </c>
      <c r="AC158" s="204">
        <f t="shared" si="118"/>
        <v>77825.296991469309</v>
      </c>
      <c r="AD158" s="204">
        <f t="shared" si="118"/>
        <v>78588.321229530324</v>
      </c>
      <c r="AE158" s="204">
        <f t="shared" si="118"/>
        <v>79358.810532225485</v>
      </c>
      <c r="AF158" s="204">
        <f t="shared" si="118"/>
        <v>80136.84586903837</v>
      </c>
      <c r="AG158" s="204">
        <f t="shared" si="118"/>
        <v>80922.505111983293</v>
      </c>
      <c r="AH158" s="204">
        <f t="shared" si="118"/>
        <v>81715.864950881893</v>
      </c>
      <c r="AI158" s="204">
        <f t="shared" si="118"/>
        <v>82517.001854594826</v>
      </c>
      <c r="AJ158" s="204">
        <f t="shared" si="118"/>
        <v>83325.992555266508</v>
      </c>
      <c r="AK158" s="204">
        <f t="shared" si="118"/>
        <v>84142.914294111863</v>
      </c>
      <c r="AL158" s="204">
        <f t="shared" si="118"/>
        <v>84967.844948009821</v>
      </c>
      <c r="AM158" s="204">
        <f t="shared" si="118"/>
        <v>85800.863096536777</v>
      </c>
      <c r="AN158" s="204">
        <f t="shared" si="118"/>
        <v>86642.048059256442</v>
      </c>
      <c r="AO158" s="204">
        <f t="shared" si="118"/>
        <v>87491.479918174969</v>
      </c>
      <c r="AP158" s="204">
        <f t="shared" si="118"/>
        <v>88349.239532816078</v>
      </c>
      <c r="AQ158" s="204">
        <f t="shared" si="118"/>
        <v>89215.408551643792</v>
      </c>
      <c r="AR158" s="204">
        <f t="shared" si="118"/>
        <v>90090.069421697204</v>
      </c>
      <c r="AS158" s="204">
        <f t="shared" si="118"/>
        <v>90973.305397369724</v>
      </c>
      <c r="AT158" s="204">
        <f t="shared" si="118"/>
        <v>91865.200548799345</v>
      </c>
      <c r="AU158" s="204">
        <f t="shared" si="118"/>
        <v>92765.839770103514</v>
      </c>
      <c r="AV158" s="204">
        <f t="shared" si="118"/>
        <v>93675.308787576228</v>
      </c>
      <c r="AW158" s="204">
        <f t="shared" si="118"/>
        <v>94593.694167905953</v>
      </c>
      <c r="AX158" s="204">
        <f t="shared" si="118"/>
        <v>95521.083326444539</v>
      </c>
      <c r="AY158" s="204">
        <f t="shared" si="118"/>
        <v>96457.564535542173</v>
      </c>
      <c r="AZ158" s="204">
        <f t="shared" si="118"/>
        <v>97403.226932956881</v>
      </c>
      <c r="BA158" s="204">
        <f t="shared" si="118"/>
        <v>98358.160530342517</v>
      </c>
      <c r="BB158" s="204">
        <f t="shared" si="118"/>
        <v>99322.456221818327</v>
      </c>
      <c r="BC158" s="204">
        <f t="shared" si="118"/>
        <v>100296.20579262142</v>
      </c>
      <c r="BD158" s="204">
        <f t="shared" si="118"/>
        <v>101279.50192784365</v>
      </c>
      <c r="BE158" s="204">
        <f t="shared" si="118"/>
        <v>102272.43822125411</v>
      </c>
      <c r="BF158" s="204">
        <f t="shared" si="118"/>
        <v>103275.10918420771</v>
      </c>
      <c r="BG158" s="204">
        <f t="shared" si="118"/>
        <v>104287.61025464119</v>
      </c>
      <c r="BH158" s="204">
        <f t="shared" si="118"/>
        <v>105310.03780615733</v>
      </c>
      <c r="BI158" s="204">
        <f t="shared" si="118"/>
        <v>106342.4891571981</v>
      </c>
      <c r="BJ158" s="204">
        <f t="shared" si="118"/>
        <v>107385.06258030789</v>
      </c>
      <c r="BK158" s="204">
        <f t="shared" si="118"/>
        <v>108437.85731148736</v>
      </c>
      <c r="BL158" s="204">
        <f t="shared" si="118"/>
        <v>109500.97355963921</v>
      </c>
      <c r="BM158" s="204">
        <f t="shared" si="118"/>
        <v>110574.51251610626</v>
      </c>
      <c r="BN158" s="204">
        <f t="shared" si="118"/>
        <v>111658.57636430337</v>
      </c>
      <c r="BO158" s="204">
        <f t="shared" si="118"/>
        <v>112753.26828944361</v>
      </c>
      <c r="BP158" s="204">
        <f t="shared" si="118"/>
        <v>113858.69248835971</v>
      </c>
      <c r="BQ158" s="204">
        <f t="shared" si="118"/>
        <v>114974.95417942206</v>
      </c>
    </row>
    <row r="159" spans="5:69">
      <c r="E159" s="331"/>
      <c r="F159" s="328"/>
      <c r="G159" s="329"/>
      <c r="H159" s="330"/>
      <c r="I159" s="224" t="s">
        <v>447</v>
      </c>
      <c r="J159" s="204">
        <f t="shared" ref="J159:BQ159" si="119">J158*$B$10</f>
        <v>7181.3471502590673</v>
      </c>
      <c r="K159" s="204">
        <f t="shared" si="119"/>
        <v>10842.426089606824</v>
      </c>
      <c r="L159" s="204">
        <f t="shared" si="119"/>
        <v>12744.061172167741</v>
      </c>
      <c r="M159" s="204">
        <f t="shared" si="119"/>
        <v>13766.671342147845</v>
      </c>
      <c r="N159" s="204">
        <f t="shared" si="119"/>
        <v>14350.472905138526</v>
      </c>
      <c r="O159" s="204">
        <f t="shared" si="119"/>
        <v>14715.580914418813</v>
      </c>
      <c r="P159" s="204">
        <f t="shared" si="119"/>
        <v>14972.059864763365</v>
      </c>
      <c r="Q159" s="204">
        <f t="shared" si="119"/>
        <v>15174.9490400097</v>
      </c>
      <c r="R159" s="204">
        <f t="shared" si="119"/>
        <v>15351.77518751157</v>
      </c>
      <c r="S159" s="204">
        <f t="shared" si="119"/>
        <v>15516.308856041986</v>
      </c>
      <c r="T159" s="204">
        <f t="shared" si="119"/>
        <v>15675.442565427647</v>
      </c>
      <c r="U159" s="204">
        <f t="shared" si="119"/>
        <v>15832.629892055838</v>
      </c>
      <c r="V159" s="204">
        <f t="shared" si="119"/>
        <v>15989.605012324264</v>
      </c>
      <c r="W159" s="204">
        <f t="shared" si="119"/>
        <v>16147.242475069224</v>
      </c>
      <c r="X159" s="204">
        <f t="shared" si="119"/>
        <v>16305.987088489816</v>
      </c>
      <c r="Y159" s="204">
        <f t="shared" si="119"/>
        <v>16466.068864327121</v>
      </c>
      <c r="Z159" s="204">
        <f t="shared" si="119"/>
        <v>16627.610490677947</v>
      </c>
      <c r="AA159" s="204">
        <f t="shared" si="119"/>
        <v>16790.681069132919</v>
      </c>
      <c r="AB159" s="204">
        <f t="shared" si="119"/>
        <v>16955.322984083872</v>
      </c>
      <c r="AC159" s="204">
        <f t="shared" si="119"/>
        <v>17121.565338123248</v>
      </c>
      <c r="AD159" s="204">
        <f t="shared" si="119"/>
        <v>17289.430670496673</v>
      </c>
      <c r="AE159" s="204">
        <f t="shared" si="119"/>
        <v>17458.938317089607</v>
      </c>
      <c r="AF159" s="204">
        <f t="shared" si="119"/>
        <v>17630.106091188441</v>
      </c>
      <c r="AG159" s="204">
        <f t="shared" si="119"/>
        <v>17802.951124636325</v>
      </c>
      <c r="AH159" s="204">
        <f t="shared" si="119"/>
        <v>17977.490289194018</v>
      </c>
      <c r="AI159" s="204">
        <f t="shared" si="119"/>
        <v>18153.740408010861</v>
      </c>
      <c r="AJ159" s="204">
        <f t="shared" si="119"/>
        <v>18331.718362158634</v>
      </c>
      <c r="AK159" s="204">
        <f t="shared" si="119"/>
        <v>18511.441144704611</v>
      </c>
      <c r="AL159" s="204">
        <f t="shared" si="119"/>
        <v>18692.92588856216</v>
      </c>
      <c r="AM159" s="204">
        <f t="shared" si="119"/>
        <v>18876.18988123809</v>
      </c>
      <c r="AN159" s="204">
        <f t="shared" si="119"/>
        <v>19061.250573036417</v>
      </c>
      <c r="AO159" s="204">
        <f t="shared" si="119"/>
        <v>19248.125581998494</v>
      </c>
      <c r="AP159" s="204">
        <f t="shared" si="119"/>
        <v>19436.832697219539</v>
      </c>
      <c r="AQ159" s="204">
        <f t="shared" si="119"/>
        <v>19627.389881361636</v>
      </c>
      <c r="AR159" s="204">
        <f t="shared" si="119"/>
        <v>19819.815272773387</v>
      </c>
      <c r="AS159" s="204">
        <f t="shared" si="119"/>
        <v>20014.127187421338</v>
      </c>
      <c r="AT159" s="204">
        <f t="shared" si="119"/>
        <v>20210.344120735856</v>
      </c>
      <c r="AU159" s="204">
        <f t="shared" si="119"/>
        <v>20408.484749422772</v>
      </c>
      <c r="AV159" s="204">
        <f t="shared" si="119"/>
        <v>20608.567933266771</v>
      </c>
      <c r="AW159" s="204">
        <f t="shared" si="119"/>
        <v>20810.612716939311</v>
      </c>
      <c r="AX159" s="204">
        <f t="shared" si="119"/>
        <v>21014.638331817798</v>
      </c>
      <c r="AY159" s="204">
        <f t="shared" si="119"/>
        <v>21220.664197819278</v>
      </c>
      <c r="AZ159" s="204">
        <f t="shared" si="119"/>
        <v>21428.709925250514</v>
      </c>
      <c r="BA159" s="204">
        <f t="shared" si="119"/>
        <v>21638.795316675354</v>
      </c>
      <c r="BB159" s="204">
        <f t="shared" si="119"/>
        <v>21850.940368800031</v>
      </c>
      <c r="BC159" s="204">
        <f t="shared" si="119"/>
        <v>22065.165274376712</v>
      </c>
      <c r="BD159" s="204">
        <f t="shared" si="119"/>
        <v>22281.490424125604</v>
      </c>
      <c r="BE159" s="204">
        <f t="shared" si="119"/>
        <v>22499.936408675905</v>
      </c>
      <c r="BF159" s="204">
        <f t="shared" si="119"/>
        <v>22720.524020525696</v>
      </c>
      <c r="BG159" s="204">
        <f t="shared" si="119"/>
        <v>22943.274256021061</v>
      </c>
      <c r="BH159" s="204">
        <f t="shared" si="119"/>
        <v>23168.208317354613</v>
      </c>
      <c r="BI159" s="204">
        <f t="shared" si="119"/>
        <v>23395.347614583581</v>
      </c>
      <c r="BJ159" s="204">
        <f t="shared" si="119"/>
        <v>23624.713767667734</v>
      </c>
      <c r="BK159" s="204">
        <f t="shared" si="119"/>
        <v>23856.328608527219</v>
      </c>
      <c r="BL159" s="204">
        <f t="shared" si="119"/>
        <v>24090.214183120628</v>
      </c>
      <c r="BM159" s="204">
        <f t="shared" si="119"/>
        <v>24326.392753543376</v>
      </c>
      <c r="BN159" s="204">
        <f t="shared" si="119"/>
        <v>24564.886800146742</v>
      </c>
      <c r="BO159" s="204">
        <f t="shared" si="119"/>
        <v>24805.719023677597</v>
      </c>
      <c r="BP159" s="204">
        <f t="shared" si="119"/>
        <v>25048.912347439134</v>
      </c>
      <c r="BQ159" s="204">
        <f t="shared" si="119"/>
        <v>25294.489919472853</v>
      </c>
    </row>
    <row r="160" spans="5:69">
      <c r="E160" s="331"/>
      <c r="F160" s="328"/>
      <c r="G160" s="329"/>
      <c r="H160" s="330"/>
      <c r="I160" s="224" t="s">
        <v>448</v>
      </c>
      <c r="J160" s="204">
        <f>J9*J152</f>
        <v>1036.2694300518135</v>
      </c>
      <c r="K160" s="204">
        <f>K9*K152</f>
        <v>1046.4289342680074</v>
      </c>
      <c r="L160" s="204">
        <f t="shared" ref="L160:BQ160" si="120">L9*L152</f>
        <v>1056.6880414667137</v>
      </c>
      <c r="M160" s="204">
        <f t="shared" si="120"/>
        <v>1067.0477281477597</v>
      </c>
      <c r="N160" s="204">
        <f t="shared" si="120"/>
        <v>1077.5089803845026</v>
      </c>
      <c r="O160" s="204">
        <f t="shared" si="120"/>
        <v>1088.0727939176841</v>
      </c>
      <c r="P160" s="204">
        <f t="shared" si="120"/>
        <v>1098.7401742502104</v>
      </c>
      <c r="Q160" s="204">
        <f t="shared" si="120"/>
        <v>1109.5121367428594</v>
      </c>
      <c r="R160" s="204">
        <f t="shared" si="120"/>
        <v>1120.3897067109269</v>
      </c>
      <c r="S160" s="204">
        <f t="shared" si="120"/>
        <v>1131.3739195218179</v>
      </c>
      <c r="T160" s="204">
        <f t="shared" si="120"/>
        <v>1142.4658206936008</v>
      </c>
      <c r="U160" s="204">
        <f t="shared" si="120"/>
        <v>1153.6664659945184</v>
      </c>
      <c r="V160" s="204">
        <f t="shared" si="120"/>
        <v>1164.9769215434844</v>
      </c>
      <c r="W160" s="204">
        <f t="shared" si="120"/>
        <v>1176.3982639115575</v>
      </c>
      <c r="X160" s="204">
        <f t="shared" si="120"/>
        <v>1187.9315802244157</v>
      </c>
      <c r="Y160" s="204">
        <f t="shared" si="120"/>
        <v>1199.5779682658317</v>
      </c>
      <c r="Z160" s="204">
        <f t="shared" si="120"/>
        <v>1211.3385365821632</v>
      </c>
      <c r="AA160" s="204">
        <f t="shared" si="120"/>
        <v>1223.2144045878708</v>
      </c>
      <c r="AB160" s="204">
        <f t="shared" si="120"/>
        <v>1235.2067026720656</v>
      </c>
      <c r="AC160" s="204">
        <f t="shared" si="120"/>
        <v>1247.3165723061054</v>
      </c>
      <c r="AD160" s="204">
        <f t="shared" si="120"/>
        <v>1259.5451661522436</v>
      </c>
      <c r="AE160" s="204">
        <f t="shared" si="120"/>
        <v>1271.893648173344</v>
      </c>
      <c r="AF160" s="204">
        <f t="shared" si="120"/>
        <v>1284.3631937436708</v>
      </c>
      <c r="AG160" s="204">
        <f t="shared" si="120"/>
        <v>1296.9549897607656</v>
      </c>
      <c r="AH160" s="204">
        <f t="shared" si="120"/>
        <v>1309.6702347584203</v>
      </c>
      <c r="AI160" s="204">
        <f t="shared" si="120"/>
        <v>1322.5101390207576</v>
      </c>
      <c r="AJ160" s="204">
        <f t="shared" si="120"/>
        <v>1335.4759246974318</v>
      </c>
      <c r="AK160" s="204">
        <f t="shared" si="120"/>
        <v>1348.5688259199558</v>
      </c>
      <c r="AL160" s="204">
        <f t="shared" si="120"/>
        <v>1361.790088919171</v>
      </c>
      <c r="AM160" s="204">
        <f t="shared" si="120"/>
        <v>1375.1409721438688</v>
      </c>
      <c r="AN160" s="204">
        <f t="shared" si="120"/>
        <v>1388.6227463805733</v>
      </c>
      <c r="AO160" s="204">
        <f t="shared" si="120"/>
        <v>1402.2366948745002</v>
      </c>
      <c r="AP160" s="204">
        <f t="shared" si="120"/>
        <v>1415.9841134517014</v>
      </c>
      <c r="AQ160" s="204">
        <f t="shared" si="120"/>
        <v>1429.8663106424042</v>
      </c>
      <c r="AR160" s="204">
        <f t="shared" si="120"/>
        <v>1443.8846078055651</v>
      </c>
      <c r="AS160" s="204">
        <f t="shared" si="120"/>
        <v>1458.0403392546391</v>
      </c>
      <c r="AT160" s="204">
        <f t="shared" si="120"/>
        <v>1472.3348523845868</v>
      </c>
      <c r="AU160" s="204">
        <f t="shared" si="120"/>
        <v>1486.7695078001223</v>
      </c>
      <c r="AV160" s="204">
        <f t="shared" si="120"/>
        <v>1501.3456794452213</v>
      </c>
      <c r="AW160" s="204">
        <f t="shared" si="120"/>
        <v>1516.0647547338999</v>
      </c>
      <c r="AX160" s="204">
        <f t="shared" si="120"/>
        <v>1530.9281346822715</v>
      </c>
      <c r="AY160" s="204">
        <f t="shared" si="120"/>
        <v>1545.9372340419015</v>
      </c>
      <c r="AZ160" s="204">
        <f t="shared" si="120"/>
        <v>1561.0934814344694</v>
      </c>
      <c r="BA160" s="204">
        <f t="shared" si="120"/>
        <v>1576.3983194877485</v>
      </c>
      <c r="BB160" s="204">
        <f t="shared" si="120"/>
        <v>1591.8532049729229</v>
      </c>
      <c r="BC160" s="204">
        <f t="shared" si="120"/>
        <v>1607.4596089432457</v>
      </c>
      <c r="BD160" s="204">
        <f t="shared" si="120"/>
        <v>1623.2190168740619</v>
      </c>
      <c r="BE160" s="204">
        <f t="shared" si="120"/>
        <v>1639.1329288041998</v>
      </c>
      <c r="BF160" s="204">
        <f t="shared" si="120"/>
        <v>1655.2028594787512</v>
      </c>
      <c r="BG160" s="204">
        <f t="shared" si="120"/>
        <v>1671.4303384932487</v>
      </c>
      <c r="BH160" s="204">
        <f t="shared" si="120"/>
        <v>1687.8169104392607</v>
      </c>
      <c r="BI160" s="204">
        <f t="shared" si="120"/>
        <v>1704.3641350514106</v>
      </c>
      <c r="BJ160" s="204">
        <f t="shared" si="120"/>
        <v>1721.0735873558358</v>
      </c>
      <c r="BK160" s="204">
        <f t="shared" si="120"/>
        <v>1737.9468578201086</v>
      </c>
      <c r="BL160" s="204">
        <f t="shared" si="120"/>
        <v>1754.9855525046198</v>
      </c>
      <c r="BM160" s="204">
        <f t="shared" si="120"/>
        <v>1772.1912932154494</v>
      </c>
      <c r="BN160" s="204">
        <f t="shared" si="120"/>
        <v>1789.5657176587379</v>
      </c>
      <c r="BO160" s="204">
        <f t="shared" si="120"/>
        <v>1807.1104795965689</v>
      </c>
      <c r="BP160" s="204">
        <f t="shared" si="120"/>
        <v>1824.8272490043782</v>
      </c>
      <c r="BQ160" s="204">
        <f t="shared" si="120"/>
        <v>1842.7177122299113</v>
      </c>
    </row>
    <row r="161" spans="5:69">
      <c r="E161" s="331"/>
      <c r="F161" s="328"/>
      <c r="G161" s="329"/>
      <c r="H161" s="330"/>
      <c r="I161" s="229" t="s">
        <v>449</v>
      </c>
      <c r="J161" s="204">
        <f>J159-J160</f>
        <v>6145.0777202072541</v>
      </c>
      <c r="K161" s="204">
        <f>K159-K160</f>
        <v>9795.9971553388168</v>
      </c>
      <c r="L161" s="204">
        <f t="shared" ref="L161:BQ161" si="121">L159-L160</f>
        <v>11687.373130701028</v>
      </c>
      <c r="M161" s="204">
        <f t="shared" si="121"/>
        <v>12699.623614000086</v>
      </c>
      <c r="N161" s="204">
        <f t="shared" si="121"/>
        <v>13272.963924754024</v>
      </c>
      <c r="O161" s="204">
        <f t="shared" si="121"/>
        <v>13627.50812050113</v>
      </c>
      <c r="P161" s="204">
        <f t="shared" si="121"/>
        <v>13873.319690513155</v>
      </c>
      <c r="Q161" s="204">
        <f t="shared" si="121"/>
        <v>14065.43690326684</v>
      </c>
      <c r="R161" s="204">
        <f t="shared" si="121"/>
        <v>14231.385480800644</v>
      </c>
      <c r="S161" s="204">
        <f t="shared" si="121"/>
        <v>14384.934936520167</v>
      </c>
      <c r="T161" s="204">
        <f t="shared" si="121"/>
        <v>14532.976744734047</v>
      </c>
      <c r="U161" s="204">
        <f t="shared" si="121"/>
        <v>14678.96342606132</v>
      </c>
      <c r="V161" s="204">
        <f t="shared" si="121"/>
        <v>14824.62809078078</v>
      </c>
      <c r="W161" s="204">
        <f t="shared" si="121"/>
        <v>14970.844211157666</v>
      </c>
      <c r="X161" s="204">
        <f t="shared" si="121"/>
        <v>15118.055508265399</v>
      </c>
      <c r="Y161" s="204">
        <f t="shared" si="121"/>
        <v>15266.490896061288</v>
      </c>
      <c r="Z161" s="204">
        <f t="shared" si="121"/>
        <v>15416.271954095784</v>
      </c>
      <c r="AA161" s="204">
        <f t="shared" si="121"/>
        <v>15567.466664545049</v>
      </c>
      <c r="AB161" s="204">
        <f t="shared" si="121"/>
        <v>15720.116281411807</v>
      </c>
      <c r="AC161" s="204">
        <f t="shared" si="121"/>
        <v>15874.248765817143</v>
      </c>
      <c r="AD161" s="204">
        <f t="shared" si="121"/>
        <v>16029.885504344429</v>
      </c>
      <c r="AE161" s="204">
        <f t="shared" si="121"/>
        <v>16187.044668916264</v>
      </c>
      <c r="AF161" s="204">
        <f t="shared" si="121"/>
        <v>16345.74289744477</v>
      </c>
      <c r="AG161" s="204">
        <f t="shared" si="121"/>
        <v>16505.996134875561</v>
      </c>
      <c r="AH161" s="204">
        <f t="shared" si="121"/>
        <v>16667.820054435597</v>
      </c>
      <c r="AI161" s="204">
        <f t="shared" si="121"/>
        <v>16831.230268990104</v>
      </c>
      <c r="AJ161" s="204">
        <f t="shared" si="121"/>
        <v>16996.242437461202</v>
      </c>
      <c r="AK161" s="204">
        <f t="shared" si="121"/>
        <v>17162.872318784655</v>
      </c>
      <c r="AL161" s="204">
        <f t="shared" si="121"/>
        <v>17331.135799642991</v>
      </c>
      <c r="AM161" s="204">
        <f t="shared" si="121"/>
        <v>17501.048909094221</v>
      </c>
      <c r="AN161" s="204">
        <f t="shared" si="121"/>
        <v>17672.627826655844</v>
      </c>
      <c r="AO161" s="204">
        <f t="shared" si="121"/>
        <v>17845.888887123994</v>
      </c>
      <c r="AP161" s="204">
        <f t="shared" si="121"/>
        <v>18020.848583767838</v>
      </c>
      <c r="AQ161" s="204">
        <f t="shared" si="121"/>
        <v>18197.523570719233</v>
      </c>
      <c r="AR161" s="204">
        <f t="shared" si="121"/>
        <v>18375.930664967822</v>
      </c>
      <c r="AS161" s="204">
        <f t="shared" si="121"/>
        <v>18556.086848166698</v>
      </c>
      <c r="AT161" s="204">
        <f t="shared" si="121"/>
        <v>18738.00926835127</v>
      </c>
      <c r="AU161" s="204">
        <f t="shared" si="121"/>
        <v>18921.715241622649</v>
      </c>
      <c r="AV161" s="204">
        <f t="shared" si="121"/>
        <v>19107.22225382155</v>
      </c>
      <c r="AW161" s="204">
        <f t="shared" si="121"/>
        <v>19294.547962205412</v>
      </c>
      <c r="AX161" s="204">
        <f t="shared" si="121"/>
        <v>19483.710197135526</v>
      </c>
      <c r="AY161" s="204">
        <f t="shared" si="121"/>
        <v>19674.726963777375</v>
      </c>
      <c r="AZ161" s="204">
        <f t="shared" si="121"/>
        <v>19867.616443816045</v>
      </c>
      <c r="BA161" s="204">
        <f t="shared" si="121"/>
        <v>20062.396997187607</v>
      </c>
      <c r="BB161" s="204">
        <f t="shared" si="121"/>
        <v>20259.087163827109</v>
      </c>
      <c r="BC161" s="204">
        <f t="shared" si="121"/>
        <v>20457.705665433466</v>
      </c>
      <c r="BD161" s="204">
        <f t="shared" si="121"/>
        <v>20658.271407251541</v>
      </c>
      <c r="BE161" s="204">
        <f t="shared" si="121"/>
        <v>20860.803479871705</v>
      </c>
      <c r="BF161" s="204">
        <f t="shared" si="121"/>
        <v>21065.321161046944</v>
      </c>
      <c r="BG161" s="204">
        <f t="shared" si="121"/>
        <v>21271.843917527811</v>
      </c>
      <c r="BH161" s="204">
        <f t="shared" si="121"/>
        <v>21480.391406915351</v>
      </c>
      <c r="BI161" s="204">
        <f t="shared" si="121"/>
        <v>21690.983479532169</v>
      </c>
      <c r="BJ161" s="204">
        <f t="shared" si="121"/>
        <v>21903.640180311897</v>
      </c>
      <c r="BK161" s="204">
        <f t="shared" si="121"/>
        <v>22118.381750707111</v>
      </c>
      <c r="BL161" s="204">
        <f t="shared" si="121"/>
        <v>22335.228630616009</v>
      </c>
      <c r="BM161" s="204">
        <f t="shared" si="121"/>
        <v>22554.201460327928</v>
      </c>
      <c r="BN161" s="204">
        <f t="shared" si="121"/>
        <v>22775.321082488004</v>
      </c>
      <c r="BO161" s="204">
        <f t="shared" si="121"/>
        <v>22998.608544081028</v>
      </c>
      <c r="BP161" s="204">
        <f t="shared" si="121"/>
        <v>23224.085098434756</v>
      </c>
      <c r="BQ161" s="204">
        <f t="shared" si="121"/>
        <v>23451.772207242942</v>
      </c>
    </row>
    <row r="162" spans="5:69">
      <c r="E162" s="331"/>
      <c r="F162" s="328"/>
      <c r="G162" s="329"/>
      <c r="H162" s="323" t="s">
        <v>47</v>
      </c>
      <c r="I162" s="230" t="s">
        <v>318</v>
      </c>
      <c r="J162" s="216">
        <f>Variables!$E$29</f>
        <v>0.1</v>
      </c>
      <c r="K162" s="216">
        <f>Variables!$E$29</f>
        <v>0.1</v>
      </c>
      <c r="L162" s="216">
        <f>Variables!$E$29</f>
        <v>0.1</v>
      </c>
      <c r="M162" s="216">
        <f>Variables!$E$29</f>
        <v>0.1</v>
      </c>
      <c r="N162" s="216">
        <f>Variables!$E$29</f>
        <v>0.1</v>
      </c>
      <c r="O162" s="216">
        <f>Variables!$E$29</f>
        <v>0.1</v>
      </c>
      <c r="P162" s="216">
        <f>Variables!$E$29</f>
        <v>0.1</v>
      </c>
      <c r="Q162" s="216">
        <f>Variables!$E$29</f>
        <v>0.1</v>
      </c>
      <c r="R162" s="216">
        <f>Variables!$E$29</f>
        <v>0.1</v>
      </c>
      <c r="S162" s="216">
        <f>Variables!$E$29</f>
        <v>0.1</v>
      </c>
      <c r="T162" s="216">
        <f>Variables!$E$29</f>
        <v>0.1</v>
      </c>
      <c r="U162" s="216">
        <f>Variables!$E$29</f>
        <v>0.1</v>
      </c>
      <c r="V162" s="216">
        <f>Variables!$E$29</f>
        <v>0.1</v>
      </c>
      <c r="W162" s="216">
        <f>Variables!$E$29</f>
        <v>0.1</v>
      </c>
      <c r="X162" s="216">
        <f>Variables!$E$29</f>
        <v>0.1</v>
      </c>
      <c r="Y162" s="216">
        <f>Variables!$E$29</f>
        <v>0.1</v>
      </c>
      <c r="Z162" s="216">
        <f>Variables!$E$29</f>
        <v>0.1</v>
      </c>
      <c r="AA162" s="216">
        <f>Variables!$E$29</f>
        <v>0.1</v>
      </c>
      <c r="AB162" s="216">
        <f>Variables!$E$29</f>
        <v>0.1</v>
      </c>
      <c r="AC162" s="216">
        <f>Variables!$E$29</f>
        <v>0.1</v>
      </c>
      <c r="AD162" s="216">
        <f>Variables!$E$29</f>
        <v>0.1</v>
      </c>
      <c r="AE162" s="216">
        <f>Variables!$E$29</f>
        <v>0.1</v>
      </c>
      <c r="AF162" s="216">
        <f>Variables!$E$29</f>
        <v>0.1</v>
      </c>
      <c r="AG162" s="216">
        <f>Variables!$E$29</f>
        <v>0.1</v>
      </c>
      <c r="AH162" s="216">
        <f>Variables!$E$29</f>
        <v>0.1</v>
      </c>
      <c r="AI162" s="216">
        <f>Variables!$E$29</f>
        <v>0.1</v>
      </c>
      <c r="AJ162" s="216">
        <f>Variables!$E$29</f>
        <v>0.1</v>
      </c>
      <c r="AK162" s="216">
        <f>Variables!$E$29</f>
        <v>0.1</v>
      </c>
      <c r="AL162" s="216">
        <f>Variables!$E$29</f>
        <v>0.1</v>
      </c>
      <c r="AM162" s="216">
        <f>Variables!$E$29</f>
        <v>0.1</v>
      </c>
      <c r="AN162" s="216">
        <f>Variables!$E$29</f>
        <v>0.1</v>
      </c>
      <c r="AO162" s="216">
        <f>Variables!$E$29</f>
        <v>0.1</v>
      </c>
      <c r="AP162" s="216">
        <f>Variables!$E$29</f>
        <v>0.1</v>
      </c>
      <c r="AQ162" s="216">
        <f>Variables!$E$29</f>
        <v>0.1</v>
      </c>
      <c r="AR162" s="216">
        <f>Variables!$E$29</f>
        <v>0.1</v>
      </c>
      <c r="AS162" s="216">
        <f>Variables!$E$29</f>
        <v>0.1</v>
      </c>
      <c r="AT162" s="216">
        <f>Variables!$E$29</f>
        <v>0.1</v>
      </c>
      <c r="AU162" s="216">
        <f>Variables!$E$29</f>
        <v>0.1</v>
      </c>
      <c r="AV162" s="216">
        <f>Variables!$E$29</f>
        <v>0.1</v>
      </c>
      <c r="AW162" s="216">
        <f>Variables!$E$29</f>
        <v>0.1</v>
      </c>
      <c r="AX162" s="216">
        <f>Variables!$E$29</f>
        <v>0.1</v>
      </c>
      <c r="AY162" s="216">
        <f>Variables!$E$29</f>
        <v>0.1</v>
      </c>
      <c r="AZ162" s="216">
        <f>Variables!$E$29</f>
        <v>0.1</v>
      </c>
      <c r="BA162" s="216">
        <f>Variables!$E$29</f>
        <v>0.1</v>
      </c>
      <c r="BB162" s="216">
        <f>Variables!$E$29</f>
        <v>0.1</v>
      </c>
      <c r="BC162" s="216">
        <f>Variables!$E$29</f>
        <v>0.1</v>
      </c>
      <c r="BD162" s="216">
        <f>Variables!$E$29</f>
        <v>0.1</v>
      </c>
      <c r="BE162" s="216">
        <f>Variables!$E$29</f>
        <v>0.1</v>
      </c>
      <c r="BF162" s="216">
        <f>Variables!$E$29</f>
        <v>0.1</v>
      </c>
      <c r="BG162" s="216">
        <f>Variables!$E$29</f>
        <v>0.1</v>
      </c>
      <c r="BH162" s="216">
        <f>Variables!$E$29</f>
        <v>0.1</v>
      </c>
      <c r="BI162" s="216">
        <f>Variables!$E$29</f>
        <v>0.1</v>
      </c>
      <c r="BJ162" s="216">
        <f>Variables!$E$29</f>
        <v>0.1</v>
      </c>
      <c r="BK162" s="216">
        <f>Variables!$E$29</f>
        <v>0.1</v>
      </c>
      <c r="BL162" s="216">
        <f>Variables!$E$29</f>
        <v>0.1</v>
      </c>
      <c r="BM162" s="216">
        <f>Variables!$E$29</f>
        <v>0.1</v>
      </c>
      <c r="BN162" s="216">
        <f>Variables!$E$29</f>
        <v>0.1</v>
      </c>
      <c r="BO162" s="216">
        <f>Variables!$E$29</f>
        <v>0.1</v>
      </c>
      <c r="BP162" s="216">
        <f>Variables!$E$29</f>
        <v>0.1</v>
      </c>
      <c r="BQ162" s="216">
        <f>Variables!$E$29</f>
        <v>0.1</v>
      </c>
    </row>
    <row r="163" spans="5:69">
      <c r="E163" s="331"/>
      <c r="F163" s="328"/>
      <c r="G163" s="329"/>
      <c r="H163" s="323"/>
      <c r="I163" s="232" t="s">
        <v>319</v>
      </c>
      <c r="J163" s="216">
        <f>Variables!$E$32</f>
        <v>0.1</v>
      </c>
      <c r="K163" s="216">
        <f>Variables!$E$32</f>
        <v>0.1</v>
      </c>
      <c r="L163" s="216">
        <f>Variables!$E$32</f>
        <v>0.1</v>
      </c>
      <c r="M163" s="216">
        <f>Variables!$E$32</f>
        <v>0.1</v>
      </c>
      <c r="N163" s="216">
        <f>Variables!$E$32</f>
        <v>0.1</v>
      </c>
      <c r="O163" s="216">
        <f>Variables!$E$32</f>
        <v>0.1</v>
      </c>
      <c r="P163" s="216">
        <f>Variables!$E$32</f>
        <v>0.1</v>
      </c>
      <c r="Q163" s="216">
        <f>Variables!$E$32</f>
        <v>0.1</v>
      </c>
      <c r="R163" s="216">
        <f>Variables!$E$32</f>
        <v>0.1</v>
      </c>
      <c r="S163" s="216">
        <f>Variables!$E$32</f>
        <v>0.1</v>
      </c>
      <c r="T163" s="216">
        <f>Variables!$E$32</f>
        <v>0.1</v>
      </c>
      <c r="U163" s="216">
        <f>Variables!$E$32</f>
        <v>0.1</v>
      </c>
      <c r="V163" s="216">
        <f>Variables!$E$32</f>
        <v>0.1</v>
      </c>
      <c r="W163" s="216">
        <f>Variables!$E$32</f>
        <v>0.1</v>
      </c>
      <c r="X163" s="216">
        <f>Variables!$E$32</f>
        <v>0.1</v>
      </c>
      <c r="Y163" s="216">
        <f>Variables!$E$32</f>
        <v>0.1</v>
      </c>
      <c r="Z163" s="216">
        <f>Variables!$E$32</f>
        <v>0.1</v>
      </c>
      <c r="AA163" s="216">
        <f>Variables!$E$32</f>
        <v>0.1</v>
      </c>
      <c r="AB163" s="216">
        <f>Variables!$E$32</f>
        <v>0.1</v>
      </c>
      <c r="AC163" s="216">
        <f>Variables!$E$32</f>
        <v>0.1</v>
      </c>
      <c r="AD163" s="216">
        <f>Variables!$E$32</f>
        <v>0.1</v>
      </c>
      <c r="AE163" s="216">
        <f>Variables!$E$32</f>
        <v>0.1</v>
      </c>
      <c r="AF163" s="216">
        <f>Variables!$E$32</f>
        <v>0.1</v>
      </c>
      <c r="AG163" s="216">
        <f>Variables!$E$32</f>
        <v>0.1</v>
      </c>
      <c r="AH163" s="216">
        <f>Variables!$E$32</f>
        <v>0.1</v>
      </c>
      <c r="AI163" s="216">
        <f>Variables!$E$32</f>
        <v>0.1</v>
      </c>
      <c r="AJ163" s="216">
        <f>Variables!$E$32</f>
        <v>0.1</v>
      </c>
      <c r="AK163" s="216">
        <f>Variables!$E$32</f>
        <v>0.1</v>
      </c>
      <c r="AL163" s="216">
        <f>Variables!$E$32</f>
        <v>0.1</v>
      </c>
      <c r="AM163" s="216">
        <f>Variables!$E$32</f>
        <v>0.1</v>
      </c>
      <c r="AN163" s="216">
        <f>Variables!$E$32</f>
        <v>0.1</v>
      </c>
      <c r="AO163" s="216">
        <f>Variables!$E$32</f>
        <v>0.1</v>
      </c>
      <c r="AP163" s="216">
        <f>Variables!$E$32</f>
        <v>0.1</v>
      </c>
      <c r="AQ163" s="216">
        <f>Variables!$E$32</f>
        <v>0.1</v>
      </c>
      <c r="AR163" s="216">
        <f>Variables!$E$32</f>
        <v>0.1</v>
      </c>
      <c r="AS163" s="216">
        <f>Variables!$E$32</f>
        <v>0.1</v>
      </c>
      <c r="AT163" s="216">
        <f>Variables!$E$32</f>
        <v>0.1</v>
      </c>
      <c r="AU163" s="216">
        <f>Variables!$E$32</f>
        <v>0.1</v>
      </c>
      <c r="AV163" s="216">
        <f>Variables!$E$32</f>
        <v>0.1</v>
      </c>
      <c r="AW163" s="216">
        <f>Variables!$E$32</f>
        <v>0.1</v>
      </c>
      <c r="AX163" s="216">
        <f>Variables!$E$32</f>
        <v>0.1</v>
      </c>
      <c r="AY163" s="216">
        <f>Variables!$E$32</f>
        <v>0.1</v>
      </c>
      <c r="AZ163" s="216">
        <f>Variables!$E$32</f>
        <v>0.1</v>
      </c>
      <c r="BA163" s="216">
        <f>Variables!$E$32</f>
        <v>0.1</v>
      </c>
      <c r="BB163" s="216">
        <f>Variables!$E$32</f>
        <v>0.1</v>
      </c>
      <c r="BC163" s="216">
        <f>Variables!$E$32</f>
        <v>0.1</v>
      </c>
      <c r="BD163" s="216">
        <f>Variables!$E$32</f>
        <v>0.1</v>
      </c>
      <c r="BE163" s="216">
        <f>Variables!$E$32</f>
        <v>0.1</v>
      </c>
      <c r="BF163" s="216">
        <f>Variables!$E$32</f>
        <v>0.1</v>
      </c>
      <c r="BG163" s="216">
        <f>Variables!$E$32</f>
        <v>0.1</v>
      </c>
      <c r="BH163" s="216">
        <f>Variables!$E$32</f>
        <v>0.1</v>
      </c>
      <c r="BI163" s="216">
        <f>Variables!$E$32</f>
        <v>0.1</v>
      </c>
      <c r="BJ163" s="216">
        <f>Variables!$E$32</f>
        <v>0.1</v>
      </c>
      <c r="BK163" s="216">
        <f>Variables!$E$32</f>
        <v>0.1</v>
      </c>
      <c r="BL163" s="216">
        <f>Variables!$E$32</f>
        <v>0.1</v>
      </c>
      <c r="BM163" s="216">
        <f>Variables!$E$32</f>
        <v>0.1</v>
      </c>
      <c r="BN163" s="216">
        <f>Variables!$E$32</f>
        <v>0.1</v>
      </c>
      <c r="BO163" s="216">
        <f>Variables!$E$32</f>
        <v>0.1</v>
      </c>
      <c r="BP163" s="216">
        <f>Variables!$E$32</f>
        <v>0.1</v>
      </c>
      <c r="BQ163" s="216">
        <f>Variables!$E$32</f>
        <v>0.1</v>
      </c>
    </row>
    <row r="164" spans="5:69">
      <c r="E164" s="331"/>
      <c r="F164" s="328"/>
      <c r="G164" s="329"/>
      <c r="H164" s="323"/>
      <c r="I164" s="230" t="s">
        <v>321</v>
      </c>
      <c r="J164" s="200">
        <f>J95*J162*J163</f>
        <v>0.32642487046632124</v>
      </c>
      <c r="K164" s="200">
        <f>K95*K162*K163</f>
        <v>0.33621761658031085</v>
      </c>
      <c r="L164" s="200">
        <f t="shared" ref="L164:BQ164" si="122">L95*L162*L163</f>
        <v>0.34630414507772023</v>
      </c>
      <c r="M164" s="200">
        <f t="shared" si="122"/>
        <v>0.35669326943005175</v>
      </c>
      <c r="N164" s="200">
        <f t="shared" si="122"/>
        <v>0.36739406751295339</v>
      </c>
      <c r="O164" s="200">
        <f t="shared" si="122"/>
        <v>0.37841588953834193</v>
      </c>
      <c r="P164" s="200">
        <f t="shared" si="122"/>
        <v>0.38976836622449218</v>
      </c>
      <c r="Q164" s="200">
        <f t="shared" si="122"/>
        <v>0.40146141721122702</v>
      </c>
      <c r="R164" s="200">
        <f t="shared" si="122"/>
        <v>0.41350525972756391</v>
      </c>
      <c r="S164" s="200">
        <f t="shared" si="122"/>
        <v>0.42591041751939074</v>
      </c>
      <c r="T164" s="200">
        <f t="shared" si="122"/>
        <v>0.43868773004497252</v>
      </c>
      <c r="U164" s="200">
        <f t="shared" si="122"/>
        <v>0.45184836194632177</v>
      </c>
      <c r="V164" s="200">
        <f t="shared" si="122"/>
        <v>0.46540381280471144</v>
      </c>
      <c r="W164" s="200">
        <f t="shared" si="122"/>
        <v>0.47936592718885268</v>
      </c>
      <c r="X164" s="200">
        <f t="shared" si="122"/>
        <v>0.49374690500451823</v>
      </c>
      <c r="Y164" s="200">
        <f t="shared" si="122"/>
        <v>0.50855931215465378</v>
      </c>
      <c r="Z164" s="200">
        <f t="shared" si="122"/>
        <v>0.52381609151929343</v>
      </c>
      <c r="AA164" s="200">
        <f t="shared" si="122"/>
        <v>0.53953057426487228</v>
      </c>
      <c r="AB164" s="200">
        <f t="shared" si="122"/>
        <v>0.55571649149281843</v>
      </c>
      <c r="AC164" s="200">
        <f t="shared" si="122"/>
        <v>0.57238798623760301</v>
      </c>
      <c r="AD164" s="200">
        <f t="shared" si="122"/>
        <v>0.58955962582473109</v>
      </c>
      <c r="AE164" s="200">
        <f t="shared" si="122"/>
        <v>0.60724641459947293</v>
      </c>
      <c r="AF164" s="200">
        <f t="shared" si="122"/>
        <v>0.62546380703745719</v>
      </c>
      <c r="AG164" s="200">
        <f t="shared" si="122"/>
        <v>0.64422772124858096</v>
      </c>
      <c r="AH164" s="200">
        <f t="shared" si="122"/>
        <v>0.66355455288603837</v>
      </c>
      <c r="AI164" s="200">
        <f t="shared" si="122"/>
        <v>0.68346118947261947</v>
      </c>
      <c r="AJ164" s="200">
        <f t="shared" si="122"/>
        <v>0.70396502515679815</v>
      </c>
      <c r="AK164" s="200">
        <f t="shared" si="122"/>
        <v>0.7250839759115022</v>
      </c>
      <c r="AL164" s="200">
        <f t="shared" si="122"/>
        <v>0.74683649518884732</v>
      </c>
      <c r="AM164" s="200">
        <f t="shared" si="122"/>
        <v>0.76924159004451265</v>
      </c>
      <c r="AN164" s="200">
        <f t="shared" si="122"/>
        <v>0.79231883774584799</v>
      </c>
      <c r="AO164" s="200">
        <f t="shared" si="122"/>
        <v>0.81608840287822348</v>
      </c>
      <c r="AP164" s="200">
        <f t="shared" si="122"/>
        <v>0.8405710549645703</v>
      </c>
      <c r="AQ164" s="200">
        <f t="shared" si="122"/>
        <v>0.86578818661350754</v>
      </c>
      <c r="AR164" s="200">
        <f t="shared" si="122"/>
        <v>0.89176183221191252</v>
      </c>
      <c r="AS164" s="200">
        <f t="shared" si="122"/>
        <v>0.91851468717826978</v>
      </c>
      <c r="AT164" s="200">
        <f t="shared" si="122"/>
        <v>0.9460701277936181</v>
      </c>
      <c r="AU164" s="200">
        <f t="shared" si="122"/>
        <v>0.97445223162742678</v>
      </c>
      <c r="AV164" s="200">
        <f t="shared" si="122"/>
        <v>1.0036857985762495</v>
      </c>
      <c r="AW164" s="200">
        <f t="shared" si="122"/>
        <v>1.0337963725335371</v>
      </c>
      <c r="AX164" s="200">
        <f t="shared" si="122"/>
        <v>1.0648102637095431</v>
      </c>
      <c r="AY164" s="200">
        <f t="shared" si="122"/>
        <v>1.0967545716208293</v>
      </c>
      <c r="AZ164" s="200">
        <f t="shared" si="122"/>
        <v>1.1296572087694543</v>
      </c>
      <c r="BA164" s="200">
        <f t="shared" si="122"/>
        <v>1.1635469250325381</v>
      </c>
      <c r="BB164" s="200">
        <f t="shared" si="122"/>
        <v>1.1984533327835145</v>
      </c>
      <c r="BC164" s="200">
        <f t="shared" si="122"/>
        <v>1.23440693276702</v>
      </c>
      <c r="BD164" s="200">
        <f t="shared" si="122"/>
        <v>1.2714391407500305</v>
      </c>
      <c r="BE164" s="200">
        <f t="shared" si="122"/>
        <v>1.3095823149725314</v>
      </c>
      <c r="BF164" s="200">
        <f t="shared" si="122"/>
        <v>1.3488697844217077</v>
      </c>
      <c r="BG164" s="200">
        <f t="shared" si="122"/>
        <v>1.389335877954359</v>
      </c>
      <c r="BH164" s="200">
        <f t="shared" si="122"/>
        <v>1.4310159542929897</v>
      </c>
      <c r="BI164" s="200">
        <f t="shared" si="122"/>
        <v>1.4739464329217795</v>
      </c>
      <c r="BJ164" s="200">
        <f t="shared" si="122"/>
        <v>1.5181648259094327</v>
      </c>
      <c r="BK164" s="200">
        <f t="shared" si="122"/>
        <v>1.5637097706867156</v>
      </c>
      <c r="BL164" s="200">
        <f t="shared" si="122"/>
        <v>1.6106210638073173</v>
      </c>
      <c r="BM164" s="200">
        <f t="shared" si="122"/>
        <v>1.6589396957215368</v>
      </c>
      <c r="BN164" s="200">
        <f t="shared" si="122"/>
        <v>1.7087078865931831</v>
      </c>
      <c r="BO164" s="200">
        <f t="shared" si="122"/>
        <v>1.7599691231909789</v>
      </c>
      <c r="BP164" s="200">
        <f t="shared" si="122"/>
        <v>1.812768196886708</v>
      </c>
      <c r="BQ164" s="200">
        <f t="shared" si="122"/>
        <v>1.8671512427933092</v>
      </c>
    </row>
    <row r="165" spans="5:69">
      <c r="E165" s="331"/>
      <c r="F165" s="328"/>
      <c r="G165" s="329"/>
      <c r="H165" s="323"/>
      <c r="I165" s="230" t="s">
        <v>323</v>
      </c>
      <c r="J165" s="200">
        <f>J164/J274</f>
        <v>7.7720207253886009E-2</v>
      </c>
      <c r="K165" s="200">
        <f>K164/K274</f>
        <v>7.8482170070100554E-2</v>
      </c>
      <c r="L165" s="200">
        <f t="shared" ref="L165:BQ165" si="123">L164/L274</f>
        <v>7.9251603110003524E-2</v>
      </c>
      <c r="M165" s="200">
        <f t="shared" si="123"/>
        <v>8.0028579611081979E-2</v>
      </c>
      <c r="N165" s="200">
        <f t="shared" si="123"/>
        <v>8.0813173528837684E-2</v>
      </c>
      <c r="O165" s="200">
        <f t="shared" si="123"/>
        <v>8.1605459543826295E-2</v>
      </c>
      <c r="P165" s="200">
        <f t="shared" si="123"/>
        <v>8.2405513068765771E-2</v>
      </c>
      <c r="Q165" s="200">
        <f t="shared" si="123"/>
        <v>8.3213410255714451E-2</v>
      </c>
      <c r="R165" s="200">
        <f t="shared" si="123"/>
        <v>8.4029228003319523E-2</v>
      </c>
      <c r="S165" s="200">
        <f t="shared" si="123"/>
        <v>8.4853043964136343E-2</v>
      </c>
      <c r="T165" s="200">
        <f t="shared" si="123"/>
        <v>8.5684936552020058E-2</v>
      </c>
      <c r="U165" s="200">
        <f t="shared" si="123"/>
        <v>8.6524984949588879E-2</v>
      </c>
      <c r="V165" s="200">
        <f t="shared" si="123"/>
        <v>8.7373269115761334E-2</v>
      </c>
      <c r="W165" s="200">
        <f t="shared" si="123"/>
        <v>8.8229869793366805E-2</v>
      </c>
      <c r="X165" s="200">
        <f t="shared" si="123"/>
        <v>8.9094868516831183E-2</v>
      </c>
      <c r="Y165" s="200">
        <f t="shared" si="123"/>
        <v>8.9968347619937369E-2</v>
      </c>
      <c r="Z165" s="200">
        <f t="shared" si="123"/>
        <v>9.0850390243662232E-2</v>
      </c>
      <c r="AA165" s="200">
        <f t="shared" si="123"/>
        <v>9.1741080344090301E-2</v>
      </c>
      <c r="AB165" s="200">
        <f t="shared" si="123"/>
        <v>9.2640502700404914E-2</v>
      </c>
      <c r="AC165" s="200">
        <f t="shared" si="123"/>
        <v>9.3548742922957909E-2</v>
      </c>
      <c r="AD165" s="200">
        <f t="shared" si="123"/>
        <v>9.4465887461418277E-2</v>
      </c>
      <c r="AE165" s="200">
        <f t="shared" si="123"/>
        <v>9.5392023613000781E-2</v>
      </c>
      <c r="AF165" s="200">
        <f t="shared" si="123"/>
        <v>9.6327239530775308E-2</v>
      </c>
      <c r="AG165" s="200">
        <f t="shared" si="123"/>
        <v>9.7271624232057416E-2</v>
      </c>
      <c r="AH165" s="200">
        <f t="shared" si="123"/>
        <v>9.8225267606881522E-2</v>
      </c>
      <c r="AI165" s="200">
        <f t="shared" si="123"/>
        <v>9.9188260426556818E-2</v>
      </c>
      <c r="AJ165" s="200">
        <f t="shared" si="123"/>
        <v>0.10016069435230737</v>
      </c>
      <c r="AK165" s="200">
        <f t="shared" si="123"/>
        <v>0.10114266194399668</v>
      </c>
      <c r="AL165" s="200">
        <f t="shared" si="123"/>
        <v>0.10213425666893783</v>
      </c>
      <c r="AM165" s="200">
        <f t="shared" si="123"/>
        <v>0.10313557291079015</v>
      </c>
      <c r="AN165" s="200">
        <f t="shared" si="123"/>
        <v>0.10414670597854299</v>
      </c>
      <c r="AO165" s="200">
        <f t="shared" si="123"/>
        <v>0.10516775211558752</v>
      </c>
      <c r="AP165" s="200">
        <f t="shared" si="123"/>
        <v>0.1061988085088776</v>
      </c>
      <c r="AQ165" s="200">
        <f t="shared" si="123"/>
        <v>0.10723997329818033</v>
      </c>
      <c r="AR165" s="200">
        <f t="shared" si="123"/>
        <v>0.10829134558541738</v>
      </c>
      <c r="AS165" s="200">
        <f t="shared" si="123"/>
        <v>0.10935302544409792</v>
      </c>
      <c r="AT165" s="200">
        <f t="shared" si="123"/>
        <v>0.11042511392884401</v>
      </c>
      <c r="AU165" s="200">
        <f t="shared" si="123"/>
        <v>0.11150771308500916</v>
      </c>
      <c r="AV165" s="200">
        <f t="shared" si="123"/>
        <v>0.11260092595839159</v>
      </c>
      <c r="AW165" s="200">
        <f t="shared" si="123"/>
        <v>0.1137048566050425</v>
      </c>
      <c r="AX165" s="200">
        <f t="shared" si="123"/>
        <v>0.11481961010117037</v>
      </c>
      <c r="AY165" s="200">
        <f t="shared" si="123"/>
        <v>0.11594529255314261</v>
      </c>
      <c r="AZ165" s="200">
        <f t="shared" si="123"/>
        <v>0.1170820111075852</v>
      </c>
      <c r="BA165" s="200">
        <f t="shared" si="123"/>
        <v>0.11822987396158113</v>
      </c>
      <c r="BB165" s="200">
        <f t="shared" si="123"/>
        <v>0.11938899037296921</v>
      </c>
      <c r="BC165" s="200">
        <f t="shared" si="123"/>
        <v>0.12055947067074343</v>
      </c>
      <c r="BD165" s="200">
        <f t="shared" si="123"/>
        <v>0.12174142626555463</v>
      </c>
      <c r="BE165" s="200">
        <f t="shared" si="123"/>
        <v>0.12293496966031497</v>
      </c>
      <c r="BF165" s="200">
        <f t="shared" si="123"/>
        <v>0.12414021446090634</v>
      </c>
      <c r="BG165" s="200">
        <f t="shared" si="123"/>
        <v>0.12535727538699365</v>
      </c>
      <c r="BH165" s="200">
        <f t="shared" si="123"/>
        <v>0.12658626828294456</v>
      </c>
      <c r="BI165" s="200">
        <f t="shared" si="123"/>
        <v>0.12782731012885579</v>
      </c>
      <c r="BJ165" s="200">
        <f t="shared" si="123"/>
        <v>0.12908051905168769</v>
      </c>
      <c r="BK165" s="200">
        <f t="shared" si="123"/>
        <v>0.13034601433650814</v>
      </c>
      <c r="BL165" s="200">
        <f t="shared" si="123"/>
        <v>0.13162391643784649</v>
      </c>
      <c r="BM165" s="200">
        <f t="shared" si="123"/>
        <v>0.1329143469911587</v>
      </c>
      <c r="BN165" s="200">
        <f t="shared" si="123"/>
        <v>0.13421742882440535</v>
      </c>
      <c r="BO165" s="200">
        <f t="shared" si="123"/>
        <v>0.13553328596974268</v>
      </c>
      <c r="BP165" s="200">
        <f t="shared" si="123"/>
        <v>0.13686204367532837</v>
      </c>
      <c r="BQ165" s="200">
        <f t="shared" si="123"/>
        <v>0.13820382841724335</v>
      </c>
    </row>
    <row r="166" spans="5:69">
      <c r="E166" s="331"/>
      <c r="F166" s="328"/>
      <c r="G166" s="329"/>
      <c r="H166" s="323"/>
      <c r="I166" s="230" t="s">
        <v>299</v>
      </c>
      <c r="J166" s="195">
        <v>0</v>
      </c>
      <c r="K166" s="200">
        <f t="shared" ref="K166:BQ166" si="124">J168*$B$6</f>
        <v>3.1088082901554404E-2</v>
      </c>
      <c r="L166" s="200">
        <f t="shared" si="124"/>
        <v>4.6936909478817429E-2</v>
      </c>
      <c r="M166" s="200">
        <f t="shared" si="124"/>
        <v>5.5169095983410132E-2</v>
      </c>
      <c r="N166" s="200">
        <f t="shared" si="124"/>
        <v>5.9595979836137861E-2</v>
      </c>
      <c r="O166" s="200">
        <f t="shared" si="124"/>
        <v>6.2123259329604011E-2</v>
      </c>
      <c r="P166" s="200">
        <f t="shared" si="124"/>
        <v>6.3703813482332533E-2</v>
      </c>
      <c r="Q166" s="200">
        <f t="shared" si="124"/>
        <v>6.481411196867258E-2</v>
      </c>
      <c r="R166" s="200">
        <f t="shared" si="124"/>
        <v>6.5692420086622072E-2</v>
      </c>
      <c r="S166" s="200">
        <f t="shared" si="124"/>
        <v>6.6457901244638837E-2</v>
      </c>
      <c r="T166" s="200">
        <f t="shared" si="124"/>
        <v>6.717016820797396E-2</v>
      </c>
      <c r="U166" s="200">
        <f t="shared" si="124"/>
        <v>6.7859058724795016E-2</v>
      </c>
      <c r="V166" s="200">
        <f t="shared" si="124"/>
        <v>6.8539523342233066E-2</v>
      </c>
      <c r="W166" s="200">
        <f t="shared" si="124"/>
        <v>6.9219069317421056E-2</v>
      </c>
      <c r="X166" s="200">
        <f t="shared" si="124"/>
        <v>6.9901482576057258E-2</v>
      </c>
      <c r="Y166" s="200">
        <f t="shared" si="124"/>
        <v>7.0588688694761106E-2</v>
      </c>
      <c r="Z166" s="200">
        <f t="shared" si="124"/>
        <v>7.1281683395355497E-2</v>
      </c>
      <c r="AA166" s="200">
        <f t="shared" si="124"/>
        <v>7.1980997795142637E-2</v>
      </c>
      <c r="AB166" s="200">
        <f t="shared" si="124"/>
        <v>7.2686931035207444E-2</v>
      </c>
      <c r="AC166" s="200">
        <f t="shared" si="124"/>
        <v>7.3399666597765686E-2</v>
      </c>
      <c r="AD166" s="200">
        <f t="shared" si="124"/>
        <v>7.4119330468066E-2</v>
      </c>
      <c r="AE166" s="200">
        <f t="shared" si="124"/>
        <v>7.4846020218600304E-2</v>
      </c>
      <c r="AF166" s="200">
        <f t="shared" si="124"/>
        <v>7.5579819554500466E-2</v>
      </c>
      <c r="AG166" s="200">
        <f t="shared" si="124"/>
        <v>7.632080558956035E-2</v>
      </c>
      <c r="AH166" s="200">
        <f t="shared" si="124"/>
        <v>7.7069052487603151E-2</v>
      </c>
      <c r="AI166" s="200">
        <f t="shared" si="124"/>
        <v>7.7824633286554187E-2</v>
      </c>
      <c r="AJ166" s="200">
        <f t="shared" si="124"/>
        <v>7.8587620813899833E-2</v>
      </c>
      <c r="AK166" s="200">
        <f t="shared" si="124"/>
        <v>7.9358088147872874E-2</v>
      </c>
      <c r="AL166" s="200">
        <f t="shared" si="124"/>
        <v>8.0136108851535104E-2</v>
      </c>
      <c r="AM166" s="200">
        <f t="shared" si="124"/>
        <v>8.0921757093342692E-2</v>
      </c>
      <c r="AN166" s="200">
        <f t="shared" si="124"/>
        <v>8.1715107710987403E-2</v>
      </c>
      <c r="AO166" s="200">
        <f t="shared" si="124"/>
        <v>8.2516236246910901E-2</v>
      </c>
      <c r="AP166" s="200">
        <f t="shared" si="124"/>
        <v>8.3325218969690459E-2</v>
      </c>
      <c r="AQ166" s="200">
        <f t="shared" si="124"/>
        <v>8.4142132888396282E-2</v>
      </c>
      <c r="AR166" s="200">
        <f t="shared" si="124"/>
        <v>8.4967055763470287E-2</v>
      </c>
      <c r="AS166" s="200">
        <f t="shared" si="124"/>
        <v>8.5800066115902102E-2</v>
      </c>
      <c r="AT166" s="200">
        <f t="shared" si="124"/>
        <v>8.6641243235590221E-2</v>
      </c>
      <c r="AU166" s="200">
        <f t="shared" si="124"/>
        <v>8.749066718933271E-2</v>
      </c>
      <c r="AV166" s="200">
        <f t="shared" si="124"/>
        <v>8.8348418828670019E-2</v>
      </c>
      <c r="AW166" s="200">
        <f t="shared" si="124"/>
        <v>8.9214579797691651E-2</v>
      </c>
      <c r="AX166" s="200">
        <f t="shared" si="124"/>
        <v>9.0089232540862818E-2</v>
      </c>
      <c r="AY166" s="200">
        <f t="shared" si="124"/>
        <v>9.0972460310899561E-2</v>
      </c>
      <c r="AZ166" s="200">
        <f t="shared" si="124"/>
        <v>9.1864347176706829E-2</v>
      </c>
      <c r="BA166" s="200">
        <f t="shared" si="124"/>
        <v>9.2764978031387502E-2</v>
      </c>
      <c r="BB166" s="200">
        <f t="shared" si="124"/>
        <v>9.3674438600326204E-2</v>
      </c>
      <c r="BC166" s="200">
        <f t="shared" si="124"/>
        <v>9.4592815449350789E-2</v>
      </c>
      <c r="BD166" s="200">
        <f t="shared" si="124"/>
        <v>9.552019599297279E-2</v>
      </c>
      <c r="BE166" s="200">
        <f t="shared" si="124"/>
        <v>9.6456668502708245E-2</v>
      </c>
      <c r="BF166" s="200">
        <f t="shared" si="124"/>
        <v>9.7402322115480111E-2</v>
      </c>
      <c r="BG166" s="200">
        <f t="shared" si="124"/>
        <v>9.8357246842102591E-2</v>
      </c>
      <c r="BH166" s="200">
        <f t="shared" si="124"/>
        <v>9.9321533575848761E-2</v>
      </c>
      <c r="BI166" s="200">
        <f t="shared" si="124"/>
        <v>0.10029527410110223</v>
      </c>
      <c r="BJ166" s="200">
        <f t="shared" si="124"/>
        <v>0.10127856110209343</v>
      </c>
      <c r="BK166" s="200">
        <f t="shared" si="124"/>
        <v>0.10227148817172181</v>
      </c>
      <c r="BL166" s="200">
        <f t="shared" si="124"/>
        <v>0.10327414982046415</v>
      </c>
      <c r="BM166" s="200">
        <f t="shared" si="124"/>
        <v>0.10428664148537069</v>
      </c>
      <c r="BN166" s="200">
        <f t="shared" si="124"/>
        <v>0.10530905953914882</v>
      </c>
      <c r="BO166" s="200">
        <f t="shared" si="124"/>
        <v>0.10634150129933656</v>
      </c>
      <c r="BP166" s="200">
        <f t="shared" si="124"/>
        <v>0.10738406503756535</v>
      </c>
      <c r="BQ166" s="200">
        <f t="shared" si="124"/>
        <v>0.10843684998891401</v>
      </c>
    </row>
    <row r="167" spans="5:69">
      <c r="E167" s="331"/>
      <c r="F167" s="328"/>
      <c r="G167" s="329"/>
      <c r="H167" s="323"/>
      <c r="I167" s="230" t="s">
        <v>301</v>
      </c>
      <c r="J167" s="195">
        <v>0</v>
      </c>
      <c r="K167" s="200">
        <f t="shared" ref="K167:BQ167" si="125">J168*$B$7</f>
        <v>7.7720207253886009E-3</v>
      </c>
      <c r="L167" s="200">
        <f t="shared" si="125"/>
        <v>1.1734227369704357E-2</v>
      </c>
      <c r="M167" s="200">
        <f t="shared" si="125"/>
        <v>1.3792273995852533E-2</v>
      </c>
      <c r="N167" s="200">
        <f t="shared" si="125"/>
        <v>1.4898994959034465E-2</v>
      </c>
      <c r="O167" s="200">
        <f t="shared" si="125"/>
        <v>1.5530814832401003E-2</v>
      </c>
      <c r="P167" s="200">
        <f t="shared" si="125"/>
        <v>1.5925953370583133E-2</v>
      </c>
      <c r="Q167" s="200">
        <f t="shared" si="125"/>
        <v>1.6203527992168145E-2</v>
      </c>
      <c r="R167" s="200">
        <f t="shared" si="125"/>
        <v>1.6423105021655518E-2</v>
      </c>
      <c r="S167" s="200">
        <f t="shared" si="125"/>
        <v>1.6614475311159709E-2</v>
      </c>
      <c r="T167" s="200">
        <f t="shared" si="125"/>
        <v>1.679254205199349E-2</v>
      </c>
      <c r="U167" s="200">
        <f t="shared" si="125"/>
        <v>1.6964764681198754E-2</v>
      </c>
      <c r="V167" s="200">
        <f t="shared" si="125"/>
        <v>1.7134880835558267E-2</v>
      </c>
      <c r="W167" s="200">
        <f t="shared" si="125"/>
        <v>1.7304767329355264E-2</v>
      </c>
      <c r="X167" s="200">
        <f t="shared" si="125"/>
        <v>1.7475370644014315E-2</v>
      </c>
      <c r="Y167" s="200">
        <f t="shared" si="125"/>
        <v>1.7647172173690277E-2</v>
      </c>
      <c r="Z167" s="200">
        <f t="shared" si="125"/>
        <v>1.7820420848838874E-2</v>
      </c>
      <c r="AA167" s="200">
        <f t="shared" si="125"/>
        <v>1.7995249448785659E-2</v>
      </c>
      <c r="AB167" s="200">
        <f t="shared" si="125"/>
        <v>1.8171732758801861E-2</v>
      </c>
      <c r="AC167" s="200">
        <f t="shared" si="125"/>
        <v>1.8349916649441422E-2</v>
      </c>
      <c r="AD167" s="200">
        <f t="shared" si="125"/>
        <v>1.85298326170165E-2</v>
      </c>
      <c r="AE167" s="200">
        <f t="shared" si="125"/>
        <v>1.8711505054650076E-2</v>
      </c>
      <c r="AF167" s="200">
        <f t="shared" si="125"/>
        <v>1.8894954888625116E-2</v>
      </c>
      <c r="AG167" s="200">
        <f t="shared" si="125"/>
        <v>1.9080201397390088E-2</v>
      </c>
      <c r="AH167" s="200">
        <f t="shared" si="125"/>
        <v>1.9267263121900788E-2</v>
      </c>
      <c r="AI167" s="200">
        <f t="shared" si="125"/>
        <v>1.9456158321638547E-2</v>
      </c>
      <c r="AJ167" s="200">
        <f t="shared" si="125"/>
        <v>1.9646905203474958E-2</v>
      </c>
      <c r="AK167" s="200">
        <f t="shared" si="125"/>
        <v>1.9839522036968218E-2</v>
      </c>
      <c r="AL167" s="200">
        <f t="shared" si="125"/>
        <v>2.0034027212883776E-2</v>
      </c>
      <c r="AM167" s="200">
        <f t="shared" si="125"/>
        <v>2.0230439273335673E-2</v>
      </c>
      <c r="AN167" s="200">
        <f t="shared" si="125"/>
        <v>2.0428776927746851E-2</v>
      </c>
      <c r="AO167" s="200">
        <f t="shared" si="125"/>
        <v>2.0629059061727725E-2</v>
      </c>
      <c r="AP167" s="200">
        <f t="shared" si="125"/>
        <v>2.0831304742422615E-2</v>
      </c>
      <c r="AQ167" s="200">
        <f t="shared" si="125"/>
        <v>2.103553322209907E-2</v>
      </c>
      <c r="AR167" s="200">
        <f t="shared" si="125"/>
        <v>2.1241763940867572E-2</v>
      </c>
      <c r="AS167" s="200">
        <f t="shared" si="125"/>
        <v>2.1450016528975525E-2</v>
      </c>
      <c r="AT167" s="200">
        <f t="shared" si="125"/>
        <v>2.1660310808897555E-2</v>
      </c>
      <c r="AU167" s="200">
        <f t="shared" si="125"/>
        <v>2.1872666797333178E-2</v>
      </c>
      <c r="AV167" s="200">
        <f t="shared" si="125"/>
        <v>2.2087104707167505E-2</v>
      </c>
      <c r="AW167" s="200">
        <f t="shared" si="125"/>
        <v>2.2303644949422913E-2</v>
      </c>
      <c r="AX167" s="200">
        <f t="shared" si="125"/>
        <v>2.2522308135215705E-2</v>
      </c>
      <c r="AY167" s="200">
        <f t="shared" si="125"/>
        <v>2.274311507772489E-2</v>
      </c>
      <c r="AZ167" s="200">
        <f t="shared" si="125"/>
        <v>2.2966086794176707E-2</v>
      </c>
      <c r="BA167" s="200">
        <f t="shared" si="125"/>
        <v>2.3191244507846875E-2</v>
      </c>
      <c r="BB167" s="200">
        <f t="shared" si="125"/>
        <v>2.3418609650081551E-2</v>
      </c>
      <c r="BC167" s="200">
        <f t="shared" si="125"/>
        <v>2.3648203862337697E-2</v>
      </c>
      <c r="BD167" s="200">
        <f t="shared" si="125"/>
        <v>2.3880048998243197E-2</v>
      </c>
      <c r="BE167" s="200">
        <f t="shared" si="125"/>
        <v>2.4114167125677061E-2</v>
      </c>
      <c r="BF167" s="200">
        <f t="shared" si="125"/>
        <v>2.4350580528870028E-2</v>
      </c>
      <c r="BG167" s="200">
        <f t="shared" si="125"/>
        <v>2.4589311710525648E-2</v>
      </c>
      <c r="BH167" s="200">
        <f t="shared" si="125"/>
        <v>2.483038339396219E-2</v>
      </c>
      <c r="BI167" s="200">
        <f t="shared" si="125"/>
        <v>2.5073818525275557E-2</v>
      </c>
      <c r="BJ167" s="200">
        <f t="shared" si="125"/>
        <v>2.5319640275523358E-2</v>
      </c>
      <c r="BK167" s="200">
        <f t="shared" si="125"/>
        <v>2.5567872042930453E-2</v>
      </c>
      <c r="BL167" s="200">
        <f t="shared" si="125"/>
        <v>2.5818537455116038E-2</v>
      </c>
      <c r="BM167" s="200">
        <f t="shared" si="125"/>
        <v>2.6071660371342672E-2</v>
      </c>
      <c r="BN167" s="200">
        <f t="shared" si="125"/>
        <v>2.6327264884787205E-2</v>
      </c>
      <c r="BO167" s="200">
        <f t="shared" si="125"/>
        <v>2.658537532483414E-2</v>
      </c>
      <c r="BP167" s="200">
        <f t="shared" si="125"/>
        <v>2.6846016259391339E-2</v>
      </c>
      <c r="BQ167" s="200">
        <f t="shared" si="125"/>
        <v>2.7109212497228502E-2</v>
      </c>
    </row>
    <row r="168" spans="5:69">
      <c r="E168" s="331"/>
      <c r="F168" s="328"/>
      <c r="G168" s="329"/>
      <c r="H168" s="323"/>
      <c r="I168" s="230" t="s">
        <v>295</v>
      </c>
      <c r="J168" s="200">
        <f>J165+J166+J167</f>
        <v>7.7720207253886009E-2</v>
      </c>
      <c r="K168" s="200">
        <f>K165+K166+K167</f>
        <v>0.11734227369704356</v>
      </c>
      <c r="L168" s="200">
        <f t="shared" ref="L168:BQ168" si="126">L165+L166+L167</f>
        <v>0.13792273995852533</v>
      </c>
      <c r="M168" s="200">
        <f t="shared" si="126"/>
        <v>0.14898994959034464</v>
      </c>
      <c r="N168" s="200">
        <f t="shared" si="126"/>
        <v>0.15530814832401002</v>
      </c>
      <c r="O168" s="200">
        <f t="shared" si="126"/>
        <v>0.15925953370583132</v>
      </c>
      <c r="P168" s="200">
        <f t="shared" si="126"/>
        <v>0.16203527992168146</v>
      </c>
      <c r="Q168" s="200">
        <f t="shared" si="126"/>
        <v>0.16423105021655518</v>
      </c>
      <c r="R168" s="200">
        <f t="shared" si="126"/>
        <v>0.1661447531115971</v>
      </c>
      <c r="S168" s="200">
        <f t="shared" si="126"/>
        <v>0.16792542051993489</v>
      </c>
      <c r="T168" s="200">
        <f t="shared" si="126"/>
        <v>0.16964764681198752</v>
      </c>
      <c r="U168" s="200">
        <f t="shared" si="126"/>
        <v>0.17134880835558267</v>
      </c>
      <c r="V168" s="200">
        <f t="shared" si="126"/>
        <v>0.17304767329355264</v>
      </c>
      <c r="W168" s="200">
        <f t="shared" si="126"/>
        <v>0.17475370644014313</v>
      </c>
      <c r="X168" s="200">
        <f t="shared" si="126"/>
        <v>0.17647172173690276</v>
      </c>
      <c r="Y168" s="200">
        <f t="shared" si="126"/>
        <v>0.17820420848838875</v>
      </c>
      <c r="Z168" s="200">
        <f t="shared" si="126"/>
        <v>0.17995249448785658</v>
      </c>
      <c r="AA168" s="200">
        <f t="shared" si="126"/>
        <v>0.18171732758801862</v>
      </c>
      <c r="AB168" s="200">
        <f t="shared" si="126"/>
        <v>0.18349916649441422</v>
      </c>
      <c r="AC168" s="200">
        <f t="shared" si="126"/>
        <v>0.18529832617016501</v>
      </c>
      <c r="AD168" s="200">
        <f t="shared" si="126"/>
        <v>0.18711505054650077</v>
      </c>
      <c r="AE168" s="200">
        <f t="shared" si="126"/>
        <v>0.18894954888625115</v>
      </c>
      <c r="AF168" s="200">
        <f t="shared" si="126"/>
        <v>0.19080201397390087</v>
      </c>
      <c r="AG168" s="200">
        <f t="shared" si="126"/>
        <v>0.19267263121900785</v>
      </c>
      <c r="AH168" s="200">
        <f t="shared" si="126"/>
        <v>0.19456158321638545</v>
      </c>
      <c r="AI168" s="200">
        <f t="shared" si="126"/>
        <v>0.19646905203474957</v>
      </c>
      <c r="AJ168" s="200">
        <f t="shared" si="126"/>
        <v>0.19839522036968216</v>
      </c>
      <c r="AK168" s="200">
        <f t="shared" si="126"/>
        <v>0.20034027212883776</v>
      </c>
      <c r="AL168" s="200">
        <f t="shared" si="126"/>
        <v>0.20230439273335671</v>
      </c>
      <c r="AM168" s="200">
        <f t="shared" si="126"/>
        <v>0.2042877692774685</v>
      </c>
      <c r="AN168" s="200">
        <f t="shared" si="126"/>
        <v>0.20629059061727725</v>
      </c>
      <c r="AO168" s="200">
        <f t="shared" si="126"/>
        <v>0.20831304742422613</v>
      </c>
      <c r="AP168" s="200">
        <f t="shared" si="126"/>
        <v>0.21035533222099068</v>
      </c>
      <c r="AQ168" s="200">
        <f t="shared" si="126"/>
        <v>0.2124176394086757</v>
      </c>
      <c r="AR168" s="200">
        <f t="shared" si="126"/>
        <v>0.21450016528975524</v>
      </c>
      <c r="AS168" s="200">
        <f t="shared" si="126"/>
        <v>0.21660310808897554</v>
      </c>
      <c r="AT168" s="200">
        <f t="shared" si="126"/>
        <v>0.21872666797333176</v>
      </c>
      <c r="AU168" s="200">
        <f t="shared" si="126"/>
        <v>0.22087104707167504</v>
      </c>
      <c r="AV168" s="200">
        <f t="shared" si="126"/>
        <v>0.22303644949422913</v>
      </c>
      <c r="AW168" s="200">
        <f t="shared" si="126"/>
        <v>0.22522308135215705</v>
      </c>
      <c r="AX168" s="200">
        <f t="shared" si="126"/>
        <v>0.2274311507772489</v>
      </c>
      <c r="AY168" s="200">
        <f t="shared" si="126"/>
        <v>0.22966086794176707</v>
      </c>
      <c r="AZ168" s="200">
        <f t="shared" si="126"/>
        <v>0.23191244507846875</v>
      </c>
      <c r="BA168" s="200">
        <f t="shared" si="126"/>
        <v>0.23418609650081551</v>
      </c>
      <c r="BB168" s="200">
        <f t="shared" si="126"/>
        <v>0.23648203862337697</v>
      </c>
      <c r="BC168" s="200">
        <f t="shared" si="126"/>
        <v>0.23880048998243195</v>
      </c>
      <c r="BD168" s="200">
        <f t="shared" si="126"/>
        <v>0.24114167125677061</v>
      </c>
      <c r="BE168" s="200">
        <f t="shared" si="126"/>
        <v>0.24350580528870028</v>
      </c>
      <c r="BF168" s="200">
        <f t="shared" si="126"/>
        <v>0.24589311710525646</v>
      </c>
      <c r="BG168" s="200">
        <f t="shared" si="126"/>
        <v>0.24830383393962188</v>
      </c>
      <c r="BH168" s="200">
        <f t="shared" si="126"/>
        <v>0.25073818525275554</v>
      </c>
      <c r="BI168" s="200">
        <f t="shared" si="126"/>
        <v>0.25319640275523358</v>
      </c>
      <c r="BJ168" s="200">
        <f t="shared" si="126"/>
        <v>0.25567872042930451</v>
      </c>
      <c r="BK168" s="200">
        <f t="shared" si="126"/>
        <v>0.25818537455116036</v>
      </c>
      <c r="BL168" s="200">
        <f t="shared" si="126"/>
        <v>0.2607166037134267</v>
      </c>
      <c r="BM168" s="200">
        <f t="shared" si="126"/>
        <v>0.26327264884787205</v>
      </c>
      <c r="BN168" s="200">
        <f t="shared" si="126"/>
        <v>0.26585375324834137</v>
      </c>
      <c r="BO168" s="200">
        <f t="shared" si="126"/>
        <v>0.26846016259391337</v>
      </c>
      <c r="BP168" s="200">
        <f t="shared" si="126"/>
        <v>0.27109212497228502</v>
      </c>
      <c r="BQ168" s="200">
        <f t="shared" si="126"/>
        <v>0.27374989090338586</v>
      </c>
    </row>
    <row r="169" spans="5:69">
      <c r="E169" s="331"/>
      <c r="F169" s="328"/>
      <c r="G169" s="329"/>
      <c r="H169" s="323"/>
      <c r="I169" s="230" t="s">
        <v>326</v>
      </c>
      <c r="J169" s="219">
        <f>Variables!$E$25</f>
        <v>125000</v>
      </c>
      <c r="K169" s="219">
        <f>Variables!$E$25</f>
        <v>125000</v>
      </c>
      <c r="L169" s="219">
        <f>Variables!$E$25</f>
        <v>125000</v>
      </c>
      <c r="M169" s="219">
        <f>Variables!$E$25</f>
        <v>125000</v>
      </c>
      <c r="N169" s="219">
        <f>Variables!$E$25</f>
        <v>125000</v>
      </c>
      <c r="O169" s="219">
        <f>Variables!$E$25</f>
        <v>125000</v>
      </c>
      <c r="P169" s="219">
        <f>Variables!$E$25</f>
        <v>125000</v>
      </c>
      <c r="Q169" s="219">
        <f>Variables!$E$25</f>
        <v>125000</v>
      </c>
      <c r="R169" s="219">
        <f>Variables!$E$25</f>
        <v>125000</v>
      </c>
      <c r="S169" s="219">
        <f>Variables!$E$25</f>
        <v>125000</v>
      </c>
      <c r="T169" s="219">
        <f>Variables!$E$25</f>
        <v>125000</v>
      </c>
      <c r="U169" s="219">
        <f>Variables!$E$25</f>
        <v>125000</v>
      </c>
      <c r="V169" s="219">
        <f>Variables!$E$25</f>
        <v>125000</v>
      </c>
      <c r="W169" s="219">
        <f>Variables!$E$25</f>
        <v>125000</v>
      </c>
      <c r="X169" s="219">
        <f>Variables!$E$25</f>
        <v>125000</v>
      </c>
      <c r="Y169" s="219">
        <f>Variables!$E$25</f>
        <v>125000</v>
      </c>
      <c r="Z169" s="219">
        <f>Variables!$E$25</f>
        <v>125000</v>
      </c>
      <c r="AA169" s="219">
        <f>Variables!$E$25</f>
        <v>125000</v>
      </c>
      <c r="AB169" s="219">
        <f>Variables!$E$25</f>
        <v>125000</v>
      </c>
      <c r="AC169" s="219">
        <f>Variables!$E$25</f>
        <v>125000</v>
      </c>
      <c r="AD169" s="219">
        <f>Variables!$E$25</f>
        <v>125000</v>
      </c>
      <c r="AE169" s="219">
        <f>Variables!$E$25</f>
        <v>125000</v>
      </c>
      <c r="AF169" s="219">
        <f>Variables!$E$25</f>
        <v>125000</v>
      </c>
      <c r="AG169" s="219">
        <f>Variables!$E$25</f>
        <v>125000</v>
      </c>
      <c r="AH169" s="219">
        <f>Variables!$E$25</f>
        <v>125000</v>
      </c>
      <c r="AI169" s="219">
        <f>Variables!$E$25</f>
        <v>125000</v>
      </c>
      <c r="AJ169" s="219">
        <f>Variables!$E$25</f>
        <v>125000</v>
      </c>
      <c r="AK169" s="219">
        <f>Variables!$E$25</f>
        <v>125000</v>
      </c>
      <c r="AL169" s="219">
        <f>Variables!$E$25</f>
        <v>125000</v>
      </c>
      <c r="AM169" s="219">
        <f>Variables!$E$25</f>
        <v>125000</v>
      </c>
      <c r="AN169" s="219">
        <f>Variables!$E$25</f>
        <v>125000</v>
      </c>
      <c r="AO169" s="219">
        <f>Variables!$E$25</f>
        <v>125000</v>
      </c>
      <c r="AP169" s="219">
        <f>Variables!$E$25</f>
        <v>125000</v>
      </c>
      <c r="AQ169" s="219">
        <f>Variables!$E$25</f>
        <v>125000</v>
      </c>
      <c r="AR169" s="219">
        <f>Variables!$E$25</f>
        <v>125000</v>
      </c>
      <c r="AS169" s="219">
        <f>Variables!$E$25</f>
        <v>125000</v>
      </c>
      <c r="AT169" s="219">
        <f>Variables!$E$25</f>
        <v>125000</v>
      </c>
      <c r="AU169" s="219">
        <f>Variables!$E$25</f>
        <v>125000</v>
      </c>
      <c r="AV169" s="219">
        <f>Variables!$E$25</f>
        <v>125000</v>
      </c>
      <c r="AW169" s="219">
        <f>Variables!$E$25</f>
        <v>125000</v>
      </c>
      <c r="AX169" s="219">
        <f>Variables!$E$25</f>
        <v>125000</v>
      </c>
      <c r="AY169" s="219">
        <f>Variables!$E$25</f>
        <v>125000</v>
      </c>
      <c r="AZ169" s="219">
        <f>Variables!$E$25</f>
        <v>125000</v>
      </c>
      <c r="BA169" s="219">
        <f>Variables!$E$25</f>
        <v>125000</v>
      </c>
      <c r="BB169" s="219">
        <f>Variables!$E$25</f>
        <v>125000</v>
      </c>
      <c r="BC169" s="219">
        <f>Variables!$E$25</f>
        <v>125000</v>
      </c>
      <c r="BD169" s="219">
        <f>Variables!$E$25</f>
        <v>125000</v>
      </c>
      <c r="BE169" s="219">
        <f>Variables!$E$25</f>
        <v>125000</v>
      </c>
      <c r="BF169" s="219">
        <f>Variables!$E$25</f>
        <v>125000</v>
      </c>
      <c r="BG169" s="219">
        <f>Variables!$E$25</f>
        <v>125000</v>
      </c>
      <c r="BH169" s="219">
        <f>Variables!$E$25</f>
        <v>125000</v>
      </c>
      <c r="BI169" s="219">
        <f>Variables!$E$25</f>
        <v>125000</v>
      </c>
      <c r="BJ169" s="219">
        <f>Variables!$E$25</f>
        <v>125000</v>
      </c>
      <c r="BK169" s="219">
        <f>Variables!$E$25</f>
        <v>125000</v>
      </c>
      <c r="BL169" s="219">
        <f>Variables!$E$25</f>
        <v>125000</v>
      </c>
      <c r="BM169" s="219">
        <f>Variables!$E$25</f>
        <v>125000</v>
      </c>
      <c r="BN169" s="219">
        <f>Variables!$E$25</f>
        <v>125000</v>
      </c>
      <c r="BO169" s="219">
        <f>Variables!$E$25</f>
        <v>125000</v>
      </c>
      <c r="BP169" s="219">
        <f>Variables!$E$25</f>
        <v>125000</v>
      </c>
      <c r="BQ169" s="219">
        <f>Variables!$E$25</f>
        <v>125000</v>
      </c>
    </row>
    <row r="170" spans="5:69">
      <c r="E170" s="331"/>
      <c r="F170" s="328"/>
      <c r="G170" s="329"/>
      <c r="H170" s="323"/>
      <c r="I170" s="230" t="s">
        <v>446</v>
      </c>
      <c r="J170" s="204">
        <f t="shared" ref="J170:BQ170" si="127">J169*$B$10</f>
        <v>27500</v>
      </c>
      <c r="K170" s="204">
        <f t="shared" si="127"/>
        <v>27500</v>
      </c>
      <c r="L170" s="204">
        <f t="shared" si="127"/>
        <v>27500</v>
      </c>
      <c r="M170" s="204">
        <f t="shared" si="127"/>
        <v>27500</v>
      </c>
      <c r="N170" s="204">
        <f t="shared" si="127"/>
        <v>27500</v>
      </c>
      <c r="O170" s="204">
        <f t="shared" si="127"/>
        <v>27500</v>
      </c>
      <c r="P170" s="204">
        <f t="shared" si="127"/>
        <v>27500</v>
      </c>
      <c r="Q170" s="204">
        <f t="shared" si="127"/>
        <v>27500</v>
      </c>
      <c r="R170" s="204">
        <f t="shared" si="127"/>
        <v>27500</v>
      </c>
      <c r="S170" s="204">
        <f t="shared" si="127"/>
        <v>27500</v>
      </c>
      <c r="T170" s="204">
        <f t="shared" si="127"/>
        <v>27500</v>
      </c>
      <c r="U170" s="204">
        <f t="shared" si="127"/>
        <v>27500</v>
      </c>
      <c r="V170" s="204">
        <f t="shared" si="127"/>
        <v>27500</v>
      </c>
      <c r="W170" s="204">
        <f t="shared" si="127"/>
        <v>27500</v>
      </c>
      <c r="X170" s="204">
        <f t="shared" si="127"/>
        <v>27500</v>
      </c>
      <c r="Y170" s="204">
        <f t="shared" si="127"/>
        <v>27500</v>
      </c>
      <c r="Z170" s="204">
        <f t="shared" si="127"/>
        <v>27500</v>
      </c>
      <c r="AA170" s="204">
        <f t="shared" si="127"/>
        <v>27500</v>
      </c>
      <c r="AB170" s="204">
        <f t="shared" si="127"/>
        <v>27500</v>
      </c>
      <c r="AC170" s="204">
        <f t="shared" si="127"/>
        <v>27500</v>
      </c>
      <c r="AD170" s="204">
        <f t="shared" si="127"/>
        <v>27500</v>
      </c>
      <c r="AE170" s="204">
        <f t="shared" si="127"/>
        <v>27500</v>
      </c>
      <c r="AF170" s="204">
        <f t="shared" si="127"/>
        <v>27500</v>
      </c>
      <c r="AG170" s="204">
        <f t="shared" si="127"/>
        <v>27500</v>
      </c>
      <c r="AH170" s="204">
        <f t="shared" si="127"/>
        <v>27500</v>
      </c>
      <c r="AI170" s="204">
        <f t="shared" si="127"/>
        <v>27500</v>
      </c>
      <c r="AJ170" s="204">
        <f t="shared" si="127"/>
        <v>27500</v>
      </c>
      <c r="AK170" s="204">
        <f t="shared" si="127"/>
        <v>27500</v>
      </c>
      <c r="AL170" s="204">
        <f t="shared" si="127"/>
        <v>27500</v>
      </c>
      <c r="AM170" s="204">
        <f t="shared" si="127"/>
        <v>27500</v>
      </c>
      <c r="AN170" s="204">
        <f t="shared" si="127"/>
        <v>27500</v>
      </c>
      <c r="AO170" s="204">
        <f t="shared" si="127"/>
        <v>27500</v>
      </c>
      <c r="AP170" s="204">
        <f t="shared" si="127"/>
        <v>27500</v>
      </c>
      <c r="AQ170" s="204">
        <f t="shared" si="127"/>
        <v>27500</v>
      </c>
      <c r="AR170" s="204">
        <f t="shared" si="127"/>
        <v>27500</v>
      </c>
      <c r="AS170" s="204">
        <f t="shared" si="127"/>
        <v>27500</v>
      </c>
      <c r="AT170" s="204">
        <f t="shared" si="127"/>
        <v>27500</v>
      </c>
      <c r="AU170" s="204">
        <f t="shared" si="127"/>
        <v>27500</v>
      </c>
      <c r="AV170" s="204">
        <f t="shared" si="127"/>
        <v>27500</v>
      </c>
      <c r="AW170" s="204">
        <f t="shared" si="127"/>
        <v>27500</v>
      </c>
      <c r="AX170" s="204">
        <f t="shared" si="127"/>
        <v>27500</v>
      </c>
      <c r="AY170" s="204">
        <f t="shared" si="127"/>
        <v>27500</v>
      </c>
      <c r="AZ170" s="204">
        <f t="shared" si="127"/>
        <v>27500</v>
      </c>
      <c r="BA170" s="204">
        <f t="shared" si="127"/>
        <v>27500</v>
      </c>
      <c r="BB170" s="204">
        <f t="shared" si="127"/>
        <v>27500</v>
      </c>
      <c r="BC170" s="204">
        <f t="shared" si="127"/>
        <v>27500</v>
      </c>
      <c r="BD170" s="204">
        <f t="shared" si="127"/>
        <v>27500</v>
      </c>
      <c r="BE170" s="204">
        <f t="shared" si="127"/>
        <v>27500</v>
      </c>
      <c r="BF170" s="204">
        <f t="shared" si="127"/>
        <v>27500</v>
      </c>
      <c r="BG170" s="204">
        <f t="shared" si="127"/>
        <v>27500</v>
      </c>
      <c r="BH170" s="204">
        <f t="shared" si="127"/>
        <v>27500</v>
      </c>
      <c r="BI170" s="204">
        <f t="shared" si="127"/>
        <v>27500</v>
      </c>
      <c r="BJ170" s="204">
        <f t="shared" si="127"/>
        <v>27500</v>
      </c>
      <c r="BK170" s="204">
        <f t="shared" si="127"/>
        <v>27500</v>
      </c>
      <c r="BL170" s="204">
        <f t="shared" si="127"/>
        <v>27500</v>
      </c>
      <c r="BM170" s="204">
        <f t="shared" si="127"/>
        <v>27500</v>
      </c>
      <c r="BN170" s="204">
        <f t="shared" si="127"/>
        <v>27500</v>
      </c>
      <c r="BO170" s="204">
        <f t="shared" si="127"/>
        <v>27500</v>
      </c>
      <c r="BP170" s="204">
        <f t="shared" si="127"/>
        <v>27500</v>
      </c>
      <c r="BQ170" s="204">
        <f t="shared" si="127"/>
        <v>27500</v>
      </c>
    </row>
    <row r="171" spans="5:69">
      <c r="E171" s="331"/>
      <c r="F171" s="328"/>
      <c r="G171" s="329"/>
      <c r="H171" s="323"/>
      <c r="I171" s="230" t="s">
        <v>346</v>
      </c>
      <c r="J171" s="204">
        <f>J168*J169</f>
        <v>9715.0259067357511</v>
      </c>
      <c r="K171" s="204">
        <f>K168*K169</f>
        <v>14667.784212130446</v>
      </c>
      <c r="L171" s="204">
        <f t="shared" ref="L171:BQ171" si="128">L168*L169</f>
        <v>17240.342494815668</v>
      </c>
      <c r="M171" s="204">
        <f t="shared" si="128"/>
        <v>18623.743698793081</v>
      </c>
      <c r="N171" s="204">
        <f t="shared" si="128"/>
        <v>19413.518540501253</v>
      </c>
      <c r="O171" s="204">
        <f t="shared" si="128"/>
        <v>19907.441713228916</v>
      </c>
      <c r="P171" s="204">
        <f t="shared" si="128"/>
        <v>20254.409990210181</v>
      </c>
      <c r="Q171" s="204">
        <f t="shared" si="128"/>
        <v>20528.881277069398</v>
      </c>
      <c r="R171" s="204">
        <f t="shared" si="128"/>
        <v>20768.094138949637</v>
      </c>
      <c r="S171" s="204">
        <f t="shared" si="128"/>
        <v>20990.67756499186</v>
      </c>
      <c r="T171" s="204">
        <f t="shared" si="128"/>
        <v>21205.955851498438</v>
      </c>
      <c r="U171" s="204">
        <f t="shared" si="128"/>
        <v>21418.601044447834</v>
      </c>
      <c r="V171" s="204">
        <f t="shared" si="128"/>
        <v>21630.959161694082</v>
      </c>
      <c r="W171" s="204">
        <f t="shared" si="128"/>
        <v>21844.213305017889</v>
      </c>
      <c r="X171" s="204">
        <f t="shared" si="128"/>
        <v>22058.965217112844</v>
      </c>
      <c r="Y171" s="204">
        <f t="shared" si="128"/>
        <v>22275.526061048593</v>
      </c>
      <c r="Z171" s="204">
        <f t="shared" si="128"/>
        <v>22494.061810982072</v>
      </c>
      <c r="AA171" s="204">
        <f t="shared" si="128"/>
        <v>22714.665948502327</v>
      </c>
      <c r="AB171" s="204">
        <f t="shared" si="128"/>
        <v>22937.395811801776</v>
      </c>
      <c r="AC171" s="204">
        <f t="shared" si="128"/>
        <v>23162.290771270626</v>
      </c>
      <c r="AD171" s="204">
        <f t="shared" si="128"/>
        <v>23389.381318312597</v>
      </c>
      <c r="AE171" s="204">
        <f t="shared" si="128"/>
        <v>23618.693610781393</v>
      </c>
      <c r="AF171" s="204">
        <f t="shared" si="128"/>
        <v>23850.251746737609</v>
      </c>
      <c r="AG171" s="204">
        <f t="shared" si="128"/>
        <v>24084.078902375983</v>
      </c>
      <c r="AH171" s="204">
        <f t="shared" si="128"/>
        <v>24320.197902048181</v>
      </c>
      <c r="AI171" s="204">
        <f t="shared" si="128"/>
        <v>24558.631504343695</v>
      </c>
      <c r="AJ171" s="204">
        <f t="shared" si="128"/>
        <v>24799.402546210269</v>
      </c>
      <c r="AK171" s="204">
        <f t="shared" si="128"/>
        <v>25042.534016104721</v>
      </c>
      <c r="AL171" s="204">
        <f t="shared" si="128"/>
        <v>25288.049091669589</v>
      </c>
      <c r="AM171" s="204">
        <f t="shared" si="128"/>
        <v>25535.971159683562</v>
      </c>
      <c r="AN171" s="204">
        <f t="shared" si="128"/>
        <v>25786.323827159657</v>
      </c>
      <c r="AO171" s="204">
        <f t="shared" si="128"/>
        <v>26039.130928028266</v>
      </c>
      <c r="AP171" s="204">
        <f t="shared" si="128"/>
        <v>26294.416527623835</v>
      </c>
      <c r="AQ171" s="204">
        <f t="shared" si="128"/>
        <v>26552.204926084461</v>
      </c>
      <c r="AR171" s="204">
        <f t="shared" si="128"/>
        <v>26812.520661219405</v>
      </c>
      <c r="AS171" s="204">
        <f t="shared" si="128"/>
        <v>27075.388511121942</v>
      </c>
      <c r="AT171" s="204">
        <f t="shared" si="128"/>
        <v>27340.83349666647</v>
      </c>
      <c r="AU171" s="204">
        <f t="shared" si="128"/>
        <v>27608.88088395938</v>
      </c>
      <c r="AV171" s="204">
        <f t="shared" si="128"/>
        <v>27879.556186778642</v>
      </c>
      <c r="AW171" s="204">
        <f t="shared" si="128"/>
        <v>28152.885169019632</v>
      </c>
      <c r="AX171" s="204">
        <f t="shared" si="128"/>
        <v>28428.893847156112</v>
      </c>
      <c r="AY171" s="204">
        <f t="shared" si="128"/>
        <v>28707.608492720883</v>
      </c>
      <c r="AZ171" s="204">
        <f t="shared" si="128"/>
        <v>28989.055634808596</v>
      </c>
      <c r="BA171" s="204">
        <f t="shared" si="128"/>
        <v>29273.262062601938</v>
      </c>
      <c r="BB171" s="204">
        <f t="shared" si="128"/>
        <v>29560.254827922119</v>
      </c>
      <c r="BC171" s="204">
        <f t="shared" si="128"/>
        <v>29850.061247803995</v>
      </c>
      <c r="BD171" s="204">
        <f t="shared" si="128"/>
        <v>30142.708907096327</v>
      </c>
      <c r="BE171" s="204">
        <f t="shared" si="128"/>
        <v>30438.225661087534</v>
      </c>
      <c r="BF171" s="204">
        <f t="shared" si="128"/>
        <v>30736.639638157059</v>
      </c>
      <c r="BG171" s="204">
        <f t="shared" si="128"/>
        <v>31037.979242452737</v>
      </c>
      <c r="BH171" s="204">
        <f t="shared" si="128"/>
        <v>31342.273156594441</v>
      </c>
      <c r="BI171" s="204">
        <f t="shared" si="128"/>
        <v>31649.550344404197</v>
      </c>
      <c r="BJ171" s="204">
        <f t="shared" si="128"/>
        <v>31959.840053663062</v>
      </c>
      <c r="BK171" s="204">
        <f t="shared" si="128"/>
        <v>32273.171818895044</v>
      </c>
      <c r="BL171" s="204">
        <f t="shared" si="128"/>
        <v>32589.575464178339</v>
      </c>
      <c r="BM171" s="204">
        <f t="shared" si="128"/>
        <v>32909.081105984005</v>
      </c>
      <c r="BN171" s="204">
        <f t="shared" si="128"/>
        <v>33231.719156042673</v>
      </c>
      <c r="BO171" s="204">
        <f t="shared" si="128"/>
        <v>33557.520324239173</v>
      </c>
      <c r="BP171" s="204">
        <f t="shared" si="128"/>
        <v>33886.515621535626</v>
      </c>
      <c r="BQ171" s="204">
        <f t="shared" si="128"/>
        <v>34218.736362923235</v>
      </c>
    </row>
    <row r="172" spans="5:69">
      <c r="E172" s="331"/>
      <c r="F172" s="328"/>
      <c r="G172" s="329"/>
      <c r="H172" s="323"/>
      <c r="I172" s="230" t="s">
        <v>447</v>
      </c>
      <c r="J172" s="204">
        <f t="shared" ref="J172:BQ172" si="129">J171*$B$10</f>
        <v>2137.3056994818653</v>
      </c>
      <c r="K172" s="204">
        <f t="shared" si="129"/>
        <v>3226.9125266686979</v>
      </c>
      <c r="L172" s="204">
        <f t="shared" si="129"/>
        <v>3792.8753488594471</v>
      </c>
      <c r="M172" s="204">
        <f t="shared" si="129"/>
        <v>4097.223613734478</v>
      </c>
      <c r="N172" s="204">
        <f t="shared" si="129"/>
        <v>4270.9740789102752</v>
      </c>
      <c r="O172" s="204">
        <f t="shared" si="129"/>
        <v>4379.6371769103616</v>
      </c>
      <c r="P172" s="204">
        <f t="shared" si="129"/>
        <v>4455.9701978462399</v>
      </c>
      <c r="Q172" s="204">
        <f t="shared" si="129"/>
        <v>4516.3538809552674</v>
      </c>
      <c r="R172" s="204">
        <f t="shared" si="129"/>
        <v>4568.9807105689197</v>
      </c>
      <c r="S172" s="204">
        <f t="shared" si="129"/>
        <v>4617.9490642982091</v>
      </c>
      <c r="T172" s="204">
        <f t="shared" si="129"/>
        <v>4665.3102873296566</v>
      </c>
      <c r="U172" s="204">
        <f t="shared" si="129"/>
        <v>4712.0922297785237</v>
      </c>
      <c r="V172" s="204">
        <f t="shared" si="129"/>
        <v>4758.8110155726981</v>
      </c>
      <c r="W172" s="204">
        <f t="shared" si="129"/>
        <v>4805.7269271039359</v>
      </c>
      <c r="X172" s="204">
        <f t="shared" si="129"/>
        <v>4852.9723477648258</v>
      </c>
      <c r="Y172" s="204">
        <f t="shared" si="129"/>
        <v>4900.6157334306909</v>
      </c>
      <c r="Z172" s="204">
        <f t="shared" si="129"/>
        <v>4948.6935984160555</v>
      </c>
      <c r="AA172" s="204">
        <f t="shared" si="129"/>
        <v>4997.226508670512</v>
      </c>
      <c r="AB172" s="204">
        <f t="shared" si="129"/>
        <v>5046.227078596391</v>
      </c>
      <c r="AC172" s="204">
        <f t="shared" si="129"/>
        <v>5095.7039696795373</v>
      </c>
      <c r="AD172" s="204">
        <f t="shared" si="129"/>
        <v>5145.6638900287717</v>
      </c>
      <c r="AE172" s="204">
        <f t="shared" si="129"/>
        <v>5196.1125943719062</v>
      </c>
      <c r="AF172" s="204">
        <f t="shared" si="129"/>
        <v>5247.0553842822737</v>
      </c>
      <c r="AG172" s="204">
        <f t="shared" si="129"/>
        <v>5298.4973585227162</v>
      </c>
      <c r="AH172" s="204">
        <f t="shared" si="129"/>
        <v>5350.4435384505996</v>
      </c>
      <c r="AI172" s="204">
        <f t="shared" si="129"/>
        <v>5402.8989309556127</v>
      </c>
      <c r="AJ172" s="204">
        <f t="shared" si="129"/>
        <v>5455.8685601662592</v>
      </c>
      <c r="AK172" s="204">
        <f t="shared" si="129"/>
        <v>5509.3574835430381</v>
      </c>
      <c r="AL172" s="204">
        <f t="shared" si="129"/>
        <v>5563.3708001673094</v>
      </c>
      <c r="AM172" s="204">
        <f t="shared" si="129"/>
        <v>5617.9136551303836</v>
      </c>
      <c r="AN172" s="204">
        <f t="shared" si="129"/>
        <v>5672.9912419751245</v>
      </c>
      <c r="AO172" s="204">
        <f t="shared" si="129"/>
        <v>5728.6088041662188</v>
      </c>
      <c r="AP172" s="204">
        <f t="shared" si="129"/>
        <v>5784.7716360772438</v>
      </c>
      <c r="AQ172" s="204">
        <f t="shared" si="129"/>
        <v>5841.4850837385811</v>
      </c>
      <c r="AR172" s="204">
        <f t="shared" si="129"/>
        <v>5898.7545454682695</v>
      </c>
      <c r="AS172" s="204">
        <f t="shared" si="129"/>
        <v>5956.5854724468272</v>
      </c>
      <c r="AT172" s="204">
        <f t="shared" si="129"/>
        <v>6014.9833692666234</v>
      </c>
      <c r="AU172" s="204">
        <f t="shared" si="129"/>
        <v>6073.9537944710637</v>
      </c>
      <c r="AV172" s="204">
        <f t="shared" si="129"/>
        <v>6133.5023610913013</v>
      </c>
      <c r="AW172" s="204">
        <f t="shared" si="129"/>
        <v>6193.6347371843194</v>
      </c>
      <c r="AX172" s="204">
        <f t="shared" si="129"/>
        <v>6254.3566463743446</v>
      </c>
      <c r="AY172" s="204">
        <f t="shared" si="129"/>
        <v>6315.6738683985941</v>
      </c>
      <c r="AZ172" s="204">
        <f t="shared" si="129"/>
        <v>6377.5922396578908</v>
      </c>
      <c r="BA172" s="204">
        <f t="shared" si="129"/>
        <v>6440.1176537724268</v>
      </c>
      <c r="BB172" s="204">
        <f t="shared" si="129"/>
        <v>6503.2560621428665</v>
      </c>
      <c r="BC172" s="204">
        <f t="shared" si="129"/>
        <v>6567.0134745168789</v>
      </c>
      <c r="BD172" s="204">
        <f t="shared" si="129"/>
        <v>6631.3959595611923</v>
      </c>
      <c r="BE172" s="204">
        <f t="shared" si="129"/>
        <v>6696.4096454392575</v>
      </c>
      <c r="BF172" s="204">
        <f t="shared" si="129"/>
        <v>6762.0607203945528</v>
      </c>
      <c r="BG172" s="204">
        <f t="shared" si="129"/>
        <v>6828.3554333396023</v>
      </c>
      <c r="BH172" s="204">
        <f t="shared" si="129"/>
        <v>6895.3000944507776</v>
      </c>
      <c r="BI172" s="204">
        <f t="shared" si="129"/>
        <v>6962.901075768923</v>
      </c>
      <c r="BJ172" s="204">
        <f t="shared" si="129"/>
        <v>7031.1648118058738</v>
      </c>
      <c r="BK172" s="204">
        <f t="shared" si="129"/>
        <v>7100.0978001569092</v>
      </c>
      <c r="BL172" s="204">
        <f t="shared" si="129"/>
        <v>7169.706602119235</v>
      </c>
      <c r="BM172" s="204">
        <f t="shared" si="129"/>
        <v>7239.9978433164815</v>
      </c>
      <c r="BN172" s="204">
        <f t="shared" si="129"/>
        <v>7310.9782143293878</v>
      </c>
      <c r="BO172" s="204">
        <f t="shared" si="129"/>
        <v>7382.6544713326184</v>
      </c>
      <c r="BP172" s="204">
        <f t="shared" si="129"/>
        <v>7455.0334367378373</v>
      </c>
      <c r="BQ172" s="204">
        <f t="shared" si="129"/>
        <v>7528.1219998431116</v>
      </c>
    </row>
    <row r="173" spans="5:69">
      <c r="E173" s="331"/>
      <c r="F173" s="328"/>
      <c r="G173" s="329"/>
      <c r="H173" s="323"/>
      <c r="I173" s="230" t="s">
        <v>448</v>
      </c>
      <c r="J173" s="204">
        <f>J9*J165</f>
        <v>259.06735751295338</v>
      </c>
      <c r="K173" s="204">
        <f>K9*K165</f>
        <v>261.60723356700186</v>
      </c>
      <c r="L173" s="204">
        <f t="shared" ref="L173:BQ173" si="130">L9*L165</f>
        <v>264.17201036667842</v>
      </c>
      <c r="M173" s="204">
        <f t="shared" si="130"/>
        <v>266.76193203693992</v>
      </c>
      <c r="N173" s="204">
        <f t="shared" si="130"/>
        <v>269.37724509612565</v>
      </c>
      <c r="O173" s="204">
        <f t="shared" si="130"/>
        <v>272.01819847942102</v>
      </c>
      <c r="P173" s="204">
        <f t="shared" si="130"/>
        <v>274.68504356255261</v>
      </c>
      <c r="Q173" s="204">
        <f t="shared" si="130"/>
        <v>277.37803418571485</v>
      </c>
      <c r="R173" s="204">
        <f t="shared" si="130"/>
        <v>280.09742667773173</v>
      </c>
      <c r="S173" s="204">
        <f t="shared" si="130"/>
        <v>282.84347988045448</v>
      </c>
      <c r="T173" s="204">
        <f t="shared" si="130"/>
        <v>285.6164551734002</v>
      </c>
      <c r="U173" s="204">
        <f t="shared" si="130"/>
        <v>288.41661649862959</v>
      </c>
      <c r="V173" s="204">
        <f t="shared" si="130"/>
        <v>291.24423038587111</v>
      </c>
      <c r="W173" s="204">
        <f t="shared" si="130"/>
        <v>294.09956597788937</v>
      </c>
      <c r="X173" s="204">
        <f t="shared" si="130"/>
        <v>296.98289505610393</v>
      </c>
      <c r="Y173" s="204">
        <f t="shared" si="130"/>
        <v>299.89449206645793</v>
      </c>
      <c r="Z173" s="204">
        <f t="shared" si="130"/>
        <v>302.8346341455408</v>
      </c>
      <c r="AA173" s="204">
        <f t="shared" si="130"/>
        <v>305.80360114696771</v>
      </c>
      <c r="AB173" s="204">
        <f t="shared" si="130"/>
        <v>308.8016756680164</v>
      </c>
      <c r="AC173" s="204">
        <f t="shared" si="130"/>
        <v>311.82914307652635</v>
      </c>
      <c r="AD173" s="204">
        <f t="shared" si="130"/>
        <v>314.8862915380609</v>
      </c>
      <c r="AE173" s="204">
        <f t="shared" si="130"/>
        <v>317.973412043336</v>
      </c>
      <c r="AF173" s="204">
        <f t="shared" si="130"/>
        <v>321.09079843591769</v>
      </c>
      <c r="AG173" s="204">
        <f t="shared" si="130"/>
        <v>324.23874744019139</v>
      </c>
      <c r="AH173" s="204">
        <f t="shared" si="130"/>
        <v>327.41755868960507</v>
      </c>
      <c r="AI173" s="204">
        <f t="shared" si="130"/>
        <v>330.6275347551894</v>
      </c>
      <c r="AJ173" s="204">
        <f t="shared" si="130"/>
        <v>333.86898117435794</v>
      </c>
      <c r="AK173" s="204">
        <f t="shared" si="130"/>
        <v>337.14220647998894</v>
      </c>
      <c r="AL173" s="204">
        <f t="shared" si="130"/>
        <v>340.44752222979275</v>
      </c>
      <c r="AM173" s="204">
        <f t="shared" si="130"/>
        <v>343.7852430359672</v>
      </c>
      <c r="AN173" s="204">
        <f t="shared" si="130"/>
        <v>347.15568659514332</v>
      </c>
      <c r="AO173" s="204">
        <f t="shared" si="130"/>
        <v>350.55917371862506</v>
      </c>
      <c r="AP173" s="204">
        <f t="shared" si="130"/>
        <v>353.99602836292536</v>
      </c>
      <c r="AQ173" s="204">
        <f t="shared" si="130"/>
        <v>357.46657766060105</v>
      </c>
      <c r="AR173" s="204">
        <f t="shared" si="130"/>
        <v>360.97115195139128</v>
      </c>
      <c r="AS173" s="204">
        <f t="shared" si="130"/>
        <v>364.51008481365977</v>
      </c>
      <c r="AT173" s="204">
        <f t="shared" si="130"/>
        <v>368.08371309614671</v>
      </c>
      <c r="AU173" s="204">
        <f t="shared" si="130"/>
        <v>371.69237695003056</v>
      </c>
      <c r="AV173" s="204">
        <f t="shared" si="130"/>
        <v>375.33641986130533</v>
      </c>
      <c r="AW173" s="204">
        <f t="shared" si="130"/>
        <v>379.01618868347498</v>
      </c>
      <c r="AX173" s="204">
        <f t="shared" si="130"/>
        <v>382.73203367056789</v>
      </c>
      <c r="AY173" s="204">
        <f t="shared" si="130"/>
        <v>386.48430851047539</v>
      </c>
      <c r="AZ173" s="204">
        <f t="shared" si="130"/>
        <v>390.27337035861734</v>
      </c>
      <c r="BA173" s="204">
        <f t="shared" si="130"/>
        <v>394.09957987193712</v>
      </c>
      <c r="BB173" s="204">
        <f t="shared" si="130"/>
        <v>397.96330124323072</v>
      </c>
      <c r="BC173" s="204">
        <f t="shared" si="130"/>
        <v>401.86490223581143</v>
      </c>
      <c r="BD173" s="204">
        <f t="shared" si="130"/>
        <v>405.80475421851548</v>
      </c>
      <c r="BE173" s="204">
        <f t="shared" si="130"/>
        <v>409.78323220104994</v>
      </c>
      <c r="BF173" s="204">
        <f t="shared" si="130"/>
        <v>413.80071486968779</v>
      </c>
      <c r="BG173" s="204">
        <f t="shared" si="130"/>
        <v>417.85758462331216</v>
      </c>
      <c r="BH173" s="204">
        <f t="shared" si="130"/>
        <v>421.95422760981518</v>
      </c>
      <c r="BI173" s="204">
        <f t="shared" si="130"/>
        <v>426.09103376285265</v>
      </c>
      <c r="BJ173" s="204">
        <f t="shared" si="130"/>
        <v>430.26839683895895</v>
      </c>
      <c r="BK173" s="204">
        <f t="shared" si="130"/>
        <v>434.48671445502714</v>
      </c>
      <c r="BL173" s="204">
        <f t="shared" si="130"/>
        <v>438.74638812615495</v>
      </c>
      <c r="BM173" s="204">
        <f t="shared" si="130"/>
        <v>443.04782330386234</v>
      </c>
      <c r="BN173" s="204">
        <f t="shared" si="130"/>
        <v>447.39142941468447</v>
      </c>
      <c r="BO173" s="204">
        <f t="shared" si="130"/>
        <v>451.77761989914222</v>
      </c>
      <c r="BP173" s="204">
        <f t="shared" si="130"/>
        <v>456.20681225109456</v>
      </c>
      <c r="BQ173" s="204">
        <f t="shared" si="130"/>
        <v>460.67942805747782</v>
      </c>
    </row>
    <row r="174" spans="5:69">
      <c r="E174" s="331"/>
      <c r="F174" s="328"/>
      <c r="G174" s="329"/>
      <c r="H174" s="323"/>
      <c r="I174" s="231" t="s">
        <v>449</v>
      </c>
      <c r="J174" s="204">
        <f>J172-J173</f>
        <v>1878.238341968912</v>
      </c>
      <c r="K174" s="204">
        <f t="shared" ref="K174:BQ174" si="131">K172-K173</f>
        <v>2965.305293101696</v>
      </c>
      <c r="L174" s="204">
        <f t="shared" si="131"/>
        <v>3528.7033384927686</v>
      </c>
      <c r="M174" s="204">
        <f t="shared" si="131"/>
        <v>3830.4616816975381</v>
      </c>
      <c r="N174" s="204">
        <f t="shared" si="131"/>
        <v>4001.5968338141497</v>
      </c>
      <c r="O174" s="204">
        <f t="shared" si="131"/>
        <v>4107.6189784309408</v>
      </c>
      <c r="P174" s="204">
        <f t="shared" si="131"/>
        <v>4181.285154283687</v>
      </c>
      <c r="Q174" s="204">
        <f t="shared" si="131"/>
        <v>4238.9758467695528</v>
      </c>
      <c r="R174" s="204">
        <f t="shared" si="131"/>
        <v>4288.8832838911876</v>
      </c>
      <c r="S174" s="204">
        <f t="shared" si="131"/>
        <v>4335.1055844177545</v>
      </c>
      <c r="T174" s="204">
        <f t="shared" si="131"/>
        <v>4379.6938321562566</v>
      </c>
      <c r="U174" s="204">
        <f t="shared" si="131"/>
        <v>4423.6756132798937</v>
      </c>
      <c r="V174" s="204">
        <f t="shared" si="131"/>
        <v>4467.5667851868275</v>
      </c>
      <c r="W174" s="204">
        <f t="shared" si="131"/>
        <v>4511.6273611260467</v>
      </c>
      <c r="X174" s="204">
        <f t="shared" si="131"/>
        <v>4555.9894527087217</v>
      </c>
      <c r="Y174" s="204">
        <f t="shared" si="131"/>
        <v>4600.7212413642328</v>
      </c>
      <c r="Z174" s="204">
        <f t="shared" si="131"/>
        <v>4645.8589642705147</v>
      </c>
      <c r="AA174" s="204">
        <f t="shared" si="131"/>
        <v>4691.4229075235444</v>
      </c>
      <c r="AB174" s="204">
        <f t="shared" si="131"/>
        <v>4737.4254029283748</v>
      </c>
      <c r="AC174" s="204">
        <f t="shared" si="131"/>
        <v>4783.8748266030107</v>
      </c>
      <c r="AD174" s="204">
        <f t="shared" si="131"/>
        <v>4830.7775984907112</v>
      </c>
      <c r="AE174" s="204">
        <f t="shared" si="131"/>
        <v>4878.1391823285703</v>
      </c>
      <c r="AF174" s="204">
        <f t="shared" si="131"/>
        <v>4925.9645858463564</v>
      </c>
      <c r="AG174" s="204">
        <f t="shared" si="131"/>
        <v>4974.258611082525</v>
      </c>
      <c r="AH174" s="204">
        <f t="shared" si="131"/>
        <v>5023.0259797609942</v>
      </c>
      <c r="AI174" s="204">
        <f t="shared" si="131"/>
        <v>5072.2713962004236</v>
      </c>
      <c r="AJ174" s="204">
        <f t="shared" si="131"/>
        <v>5121.9995789919012</v>
      </c>
      <c r="AK174" s="204">
        <f t="shared" si="131"/>
        <v>5172.2152770630491</v>
      </c>
      <c r="AL174" s="204">
        <f t="shared" si="131"/>
        <v>5222.923277937517</v>
      </c>
      <c r="AM174" s="204">
        <f t="shared" si="131"/>
        <v>5274.1284120944165</v>
      </c>
      <c r="AN174" s="204">
        <f t="shared" si="131"/>
        <v>5325.8355553799811</v>
      </c>
      <c r="AO174" s="204">
        <f t="shared" si="131"/>
        <v>5378.0496304475937</v>
      </c>
      <c r="AP174" s="204">
        <f t="shared" si="131"/>
        <v>5430.7756077143185</v>
      </c>
      <c r="AQ174" s="204">
        <f t="shared" si="131"/>
        <v>5484.0185060779804</v>
      </c>
      <c r="AR174" s="204">
        <f t="shared" si="131"/>
        <v>5537.7833935168783</v>
      </c>
      <c r="AS174" s="204">
        <f t="shared" si="131"/>
        <v>5592.0753876331673</v>
      </c>
      <c r="AT174" s="204">
        <f t="shared" si="131"/>
        <v>5646.8996561704771</v>
      </c>
      <c r="AU174" s="204">
        <f t="shared" si="131"/>
        <v>5702.2614175210329</v>
      </c>
      <c r="AV174" s="204">
        <f t="shared" si="131"/>
        <v>5758.165941229996</v>
      </c>
      <c r="AW174" s="204">
        <f t="shared" si="131"/>
        <v>5814.6185485008446</v>
      </c>
      <c r="AX174" s="204">
        <f t="shared" si="131"/>
        <v>5871.6246127037766</v>
      </c>
      <c r="AY174" s="204">
        <f t="shared" si="131"/>
        <v>5929.1895598881183</v>
      </c>
      <c r="AZ174" s="204">
        <f t="shared" si="131"/>
        <v>5987.3188692992735</v>
      </c>
      <c r="BA174" s="204">
        <f t="shared" si="131"/>
        <v>6046.01807390049</v>
      </c>
      <c r="BB174" s="204">
        <f t="shared" si="131"/>
        <v>6105.2927608996361</v>
      </c>
      <c r="BC174" s="204">
        <f t="shared" si="131"/>
        <v>6165.1485722810676</v>
      </c>
      <c r="BD174" s="204">
        <f t="shared" si="131"/>
        <v>6225.5912053426764</v>
      </c>
      <c r="BE174" s="204">
        <f t="shared" si="131"/>
        <v>6286.6264132382075</v>
      </c>
      <c r="BF174" s="204">
        <f t="shared" si="131"/>
        <v>6348.2600055248649</v>
      </c>
      <c r="BG174" s="204">
        <f t="shared" si="131"/>
        <v>6410.4978487162898</v>
      </c>
      <c r="BH174" s="204">
        <f t="shared" si="131"/>
        <v>6473.3458668409621</v>
      </c>
      <c r="BI174" s="204">
        <f t="shared" si="131"/>
        <v>6536.81004200607</v>
      </c>
      <c r="BJ174" s="204">
        <f t="shared" si="131"/>
        <v>6600.8964149669146</v>
      </c>
      <c r="BK174" s="204">
        <f t="shared" si="131"/>
        <v>6665.6110857018821</v>
      </c>
      <c r="BL174" s="204">
        <f t="shared" si="131"/>
        <v>6730.9602139930803</v>
      </c>
      <c r="BM174" s="204">
        <f t="shared" si="131"/>
        <v>6796.9500200126195</v>
      </c>
      <c r="BN174" s="204">
        <f t="shared" si="131"/>
        <v>6863.5867849147035</v>
      </c>
      <c r="BO174" s="204">
        <f t="shared" si="131"/>
        <v>6930.8768514334761</v>
      </c>
      <c r="BP174" s="204">
        <f t="shared" si="131"/>
        <v>6998.8266244867427</v>
      </c>
      <c r="BQ174" s="204">
        <f t="shared" si="131"/>
        <v>7067.4425717856338</v>
      </c>
    </row>
    <row r="175" spans="5:69" ht="18" customHeight="1">
      <c r="E175" s="318" t="s">
        <v>328</v>
      </c>
      <c r="F175" s="318"/>
      <c r="G175" s="318"/>
      <c r="H175" s="318"/>
      <c r="I175" s="233" t="s">
        <v>447</v>
      </c>
      <c r="J175" s="205">
        <f>J107+J121+J133+J146+J159+J172</f>
        <v>83867.875647668377</v>
      </c>
      <c r="K175" s="205">
        <f t="shared" ref="K175:BQ177" si="132">K107+K121+K133+K146+K159+K172</f>
        <v>126624.04754647971</v>
      </c>
      <c r="L175" s="205">
        <f t="shared" si="132"/>
        <v>148832.42868924464</v>
      </c>
      <c r="M175" s="205">
        <f t="shared" si="132"/>
        <v>160775.05460294086</v>
      </c>
      <c r="N175" s="205">
        <f t="shared" si="132"/>
        <v>167593.0228564392</v>
      </c>
      <c r="O175" s="205">
        <f t="shared" si="132"/>
        <v>171856.96282196254</v>
      </c>
      <c r="P175" s="205">
        <f t="shared" si="132"/>
        <v>174852.27056348641</v>
      </c>
      <c r="Q175" s="205">
        <f t="shared" si="132"/>
        <v>177221.72628868467</v>
      </c>
      <c r="R175" s="205">
        <f t="shared" si="132"/>
        <v>179286.80308272442</v>
      </c>
      <c r="S175" s="205">
        <f t="shared" si="132"/>
        <v>181208.32128306176</v>
      </c>
      <c r="T175" s="205">
        <f t="shared" si="132"/>
        <v>183066.7756748157</v>
      </c>
      <c r="U175" s="205">
        <f t="shared" si="132"/>
        <v>184902.49909650921</v>
      </c>
      <c r="V175" s="205">
        <f t="shared" si="132"/>
        <v>186735.74425107261</v>
      </c>
      <c r="W175" s="205">
        <f t="shared" si="132"/>
        <v>188576.7246195584</v>
      </c>
      <c r="X175" s="205">
        <f t="shared" si="132"/>
        <v>190430.63492629171</v>
      </c>
      <c r="Y175" s="205">
        <f t="shared" si="132"/>
        <v>192300.16137982032</v>
      </c>
      <c r="Z175" s="205">
        <f t="shared" si="132"/>
        <v>194186.73680184604</v>
      </c>
      <c r="AA175" s="205">
        <f t="shared" si="132"/>
        <v>196091.16820023087</v>
      </c>
      <c r="AB175" s="205">
        <f t="shared" si="132"/>
        <v>198013.95056412235</v>
      </c>
      <c r="AC175" s="205">
        <f t="shared" si="132"/>
        <v>199955.42377022505</v>
      </c>
      <c r="AD175" s="205">
        <f t="shared" si="132"/>
        <v>201915.851044729</v>
      </c>
      <c r="AE175" s="205">
        <f t="shared" si="132"/>
        <v>203895.45820315366</v>
      </c>
      <c r="AF175" s="205">
        <f t="shared" si="132"/>
        <v>205894.45327923651</v>
      </c>
      <c r="AG175" s="205">
        <f t="shared" si="132"/>
        <v>207913.03634843137</v>
      </c>
      <c r="AH175" s="205">
        <f t="shared" si="132"/>
        <v>209951.40444880156</v>
      </c>
      <c r="AI175" s="205">
        <f t="shared" si="132"/>
        <v>212009.75405069825</v>
      </c>
      <c r="AJ175" s="205">
        <f t="shared" si="132"/>
        <v>214088.28230092401</v>
      </c>
      <c r="AK175" s="205">
        <f t="shared" si="132"/>
        <v>216187.18765422882</v>
      </c>
      <c r="AL175" s="205">
        <f t="shared" si="132"/>
        <v>218306.67019856523</v>
      </c>
      <c r="AM175" s="205">
        <f t="shared" si="132"/>
        <v>220446.93182731626</v>
      </c>
      <c r="AN175" s="205">
        <f t="shared" si="132"/>
        <v>222608.17633510387</v>
      </c>
      <c r="AO175" s="205">
        <f t="shared" si="132"/>
        <v>224790.60947548243</v>
      </c>
      <c r="AP175" s="205">
        <f t="shared" si="132"/>
        <v>226994.43899967099</v>
      </c>
      <c r="AQ175" s="205">
        <f t="shared" si="132"/>
        <v>229219.87468590189</v>
      </c>
      <c r="AR175" s="205">
        <f t="shared" si="132"/>
        <v>231467.1283641748</v>
      </c>
      <c r="AS175" s="205">
        <f t="shared" si="132"/>
        <v>233736.41393881349</v>
      </c>
      <c r="AT175" s="205">
        <f t="shared" si="132"/>
        <v>236027.94741002229</v>
      </c>
      <c r="AU175" s="205">
        <f t="shared" si="132"/>
        <v>238341.9468950445</v>
      </c>
      <c r="AV175" s="205">
        <f t="shared" si="132"/>
        <v>240678.63264922256</v>
      </c>
      <c r="AW175" s="205">
        <f t="shared" si="132"/>
        <v>243038.22708711264</v>
      </c>
      <c r="AX175" s="205">
        <f t="shared" si="132"/>
        <v>245420.95480372926</v>
      </c>
      <c r="AY175" s="205">
        <f t="shared" si="132"/>
        <v>247827.04259596087</v>
      </c>
      <c r="AZ175" s="205">
        <f t="shared" si="132"/>
        <v>250256.71948417561</v>
      </c>
      <c r="BA175" s="205">
        <f t="shared" si="132"/>
        <v>252710.21673402999</v>
      </c>
      <c r="BB175" s="205">
        <f t="shared" si="132"/>
        <v>255187.76787848605</v>
      </c>
      <c r="BC175" s="205">
        <f t="shared" si="132"/>
        <v>257689.60874004225</v>
      </c>
      <c r="BD175" s="205">
        <f t="shared" si="132"/>
        <v>260215.97745318111</v>
      </c>
      <c r="BE175" s="205">
        <f t="shared" si="132"/>
        <v>262767.11448703642</v>
      </c>
      <c r="BF175" s="205">
        <f t="shared" si="132"/>
        <v>265343.2626682822</v>
      </c>
      <c r="BG175" s="205">
        <f t="shared" si="132"/>
        <v>267944.66720424598</v>
      </c>
      <c r="BH175" s="205">
        <f t="shared" si="132"/>
        <v>270571.57570624846</v>
      </c>
      <c r="BI175" s="205">
        <f t="shared" si="132"/>
        <v>273224.23821317247</v>
      </c>
      <c r="BJ175" s="205">
        <f t="shared" si="132"/>
        <v>275902.90721526241</v>
      </c>
      <c r="BK175" s="205">
        <f t="shared" si="132"/>
        <v>278607.83767815714</v>
      </c>
      <c r="BL175" s="205">
        <f t="shared" si="132"/>
        <v>281339.28706715873</v>
      </c>
      <c r="BM175" s="205">
        <f t="shared" si="132"/>
        <v>284097.5153717387</v>
      </c>
      <c r="BN175" s="205">
        <f t="shared" si="132"/>
        <v>286882.78513028519</v>
      </c>
      <c r="BO175" s="205">
        <f t="shared" si="132"/>
        <v>289695.36145509192</v>
      </c>
      <c r="BP175" s="205">
        <f t="shared" si="132"/>
        <v>292535.5120575928</v>
      </c>
      <c r="BQ175" s="205">
        <f t="shared" si="132"/>
        <v>295403.50727384374</v>
      </c>
    </row>
    <row r="176" spans="5:69" ht="19" customHeight="1">
      <c r="E176" s="318"/>
      <c r="F176" s="318"/>
      <c r="G176" s="318"/>
      <c r="H176" s="318"/>
      <c r="I176" s="233" t="s">
        <v>448</v>
      </c>
      <c r="J176" s="205">
        <f>J108+J122+J134+J147+J160+J173</f>
        <v>25906.735751295331</v>
      </c>
      <c r="K176" s="205">
        <f t="shared" si="132"/>
        <v>26160.723356700186</v>
      </c>
      <c r="L176" s="205">
        <f t="shared" si="132"/>
        <v>26417.201036667837</v>
      </c>
      <c r="M176" s="205">
        <f t="shared" si="132"/>
        <v>26676.193203693991</v>
      </c>
      <c r="N176" s="205">
        <f t="shared" si="132"/>
        <v>26937.724509612563</v>
      </c>
      <c r="O176" s="205">
        <f t="shared" si="132"/>
        <v>27201.819847942097</v>
      </c>
      <c r="P176" s="205">
        <f t="shared" si="132"/>
        <v>27468.504356255253</v>
      </c>
      <c r="Q176" s="205">
        <f t="shared" si="132"/>
        <v>27737.803418571486</v>
      </c>
      <c r="R176" s="205">
        <f t="shared" si="132"/>
        <v>28009.742667773171</v>
      </c>
      <c r="S176" s="205">
        <f t="shared" si="132"/>
        <v>28284.347988045454</v>
      </c>
      <c r="T176" s="205">
        <f t="shared" si="132"/>
        <v>28561.645517340014</v>
      </c>
      <c r="U176" s="205">
        <f t="shared" si="132"/>
        <v>28841.661649862959</v>
      </c>
      <c r="V176" s="205">
        <f t="shared" si="132"/>
        <v>29124.423038587105</v>
      </c>
      <c r="W176" s="205">
        <f t="shared" si="132"/>
        <v>29409.956597788932</v>
      </c>
      <c r="X176" s="205">
        <f t="shared" si="132"/>
        <v>29698.289505610392</v>
      </c>
      <c r="Y176" s="205">
        <f t="shared" si="132"/>
        <v>29989.449206645793</v>
      </c>
      <c r="Z176" s="205">
        <f t="shared" si="132"/>
        <v>30283.463414554077</v>
      </c>
      <c r="AA176" s="205">
        <f t="shared" si="132"/>
        <v>30580.360114696759</v>
      </c>
      <c r="AB176" s="205">
        <f t="shared" si="132"/>
        <v>30880.167566801632</v>
      </c>
      <c r="AC176" s="205">
        <f t="shared" si="132"/>
        <v>31182.914307652634</v>
      </c>
      <c r="AD176" s="205">
        <f t="shared" si="132"/>
        <v>31488.629153806083</v>
      </c>
      <c r="AE176" s="205">
        <f t="shared" si="132"/>
        <v>31797.341204333599</v>
      </c>
      <c r="AF176" s="205">
        <f t="shared" si="132"/>
        <v>32109.079843591771</v>
      </c>
      <c r="AG176" s="205">
        <f t="shared" si="132"/>
        <v>32423.874744019133</v>
      </c>
      <c r="AH176" s="205">
        <f t="shared" si="132"/>
        <v>32741.755868960507</v>
      </c>
      <c r="AI176" s="205">
        <f t="shared" si="132"/>
        <v>33062.753475518934</v>
      </c>
      <c r="AJ176" s="205">
        <f t="shared" si="132"/>
        <v>33386.89811743579</v>
      </c>
      <c r="AK176" s="205">
        <f t="shared" si="132"/>
        <v>33714.220647998896</v>
      </c>
      <c r="AL176" s="205">
        <f t="shared" si="132"/>
        <v>34044.752222979267</v>
      </c>
      <c r="AM176" s="205">
        <f t="shared" si="132"/>
        <v>34378.524303596721</v>
      </c>
      <c r="AN176" s="205">
        <f t="shared" si="132"/>
        <v>34715.568659514327</v>
      </c>
      <c r="AO176" s="205">
        <f t="shared" si="132"/>
        <v>35055.917371862502</v>
      </c>
      <c r="AP176" s="205">
        <f t="shared" si="132"/>
        <v>35399.602836292535</v>
      </c>
      <c r="AQ176" s="205">
        <f t="shared" si="132"/>
        <v>35746.657766060103</v>
      </c>
      <c r="AR176" s="205">
        <f t="shared" si="132"/>
        <v>36097.115195139129</v>
      </c>
      <c r="AS176" s="205">
        <f t="shared" si="132"/>
        <v>36451.008481365971</v>
      </c>
      <c r="AT176" s="205">
        <f t="shared" si="132"/>
        <v>36808.37130961466</v>
      </c>
      <c r="AU176" s="205">
        <f t="shared" si="132"/>
        <v>37169.237695003052</v>
      </c>
      <c r="AV176" s="205">
        <f t="shared" si="132"/>
        <v>37533.641986130533</v>
      </c>
      <c r="AW176" s="205">
        <f t="shared" si="132"/>
        <v>37901.618868347497</v>
      </c>
      <c r="AX176" s="205">
        <f t="shared" si="132"/>
        <v>38273.203367056783</v>
      </c>
      <c r="AY176" s="205">
        <f t="shared" si="132"/>
        <v>38648.430851047531</v>
      </c>
      <c r="AZ176" s="205">
        <f t="shared" si="132"/>
        <v>39027.337035861739</v>
      </c>
      <c r="BA176" s="205">
        <f t="shared" si="132"/>
        <v>39409.957987193717</v>
      </c>
      <c r="BB176" s="205">
        <f t="shared" si="132"/>
        <v>39796.330124323074</v>
      </c>
      <c r="BC176" s="205">
        <f t="shared" si="132"/>
        <v>40186.490223581139</v>
      </c>
      <c r="BD176" s="205">
        <f t="shared" si="132"/>
        <v>40580.475421851545</v>
      </c>
      <c r="BE176" s="205">
        <f t="shared" si="132"/>
        <v>40978.323220104983</v>
      </c>
      <c r="BF176" s="205">
        <f t="shared" si="132"/>
        <v>41380.071486968773</v>
      </c>
      <c r="BG176" s="205">
        <f t="shared" si="132"/>
        <v>41785.758462331221</v>
      </c>
      <c r="BH176" s="205">
        <f t="shared" si="132"/>
        <v>42195.422760981506</v>
      </c>
      <c r="BI176" s="205">
        <f t="shared" si="132"/>
        <v>42609.103376285246</v>
      </c>
      <c r="BJ176" s="205">
        <f t="shared" si="132"/>
        <v>43026.839683895902</v>
      </c>
      <c r="BK176" s="205">
        <f t="shared" si="132"/>
        <v>43448.671445502718</v>
      </c>
      <c r="BL176" s="205">
        <f t="shared" si="132"/>
        <v>43874.638812615492</v>
      </c>
      <c r="BM176" s="205">
        <f t="shared" si="132"/>
        <v>44304.782330386231</v>
      </c>
      <c r="BN176" s="205">
        <f t="shared" si="132"/>
        <v>44739.142941468446</v>
      </c>
      <c r="BO176" s="205">
        <f t="shared" si="132"/>
        <v>45177.761989914223</v>
      </c>
      <c r="BP176" s="205">
        <f t="shared" si="132"/>
        <v>45620.681225109452</v>
      </c>
      <c r="BQ176" s="205">
        <f t="shared" si="132"/>
        <v>46067.942805747778</v>
      </c>
    </row>
    <row r="177" spans="5:69" ht="17" customHeight="1">
      <c r="E177" s="318"/>
      <c r="F177" s="318"/>
      <c r="G177" s="318"/>
      <c r="H177" s="318"/>
      <c r="I177" s="233" t="s">
        <v>449</v>
      </c>
      <c r="J177" s="205">
        <f>J109+J123+J135+J148+J161+J174</f>
        <v>57961.139896373061</v>
      </c>
      <c r="K177" s="205">
        <f t="shared" si="132"/>
        <v>100463.32418977951</v>
      </c>
      <c r="L177" s="205">
        <f t="shared" si="132"/>
        <v>122415.22765257681</v>
      </c>
      <c r="M177" s="205">
        <f t="shared" si="132"/>
        <v>134098.86139924687</v>
      </c>
      <c r="N177" s="205">
        <f t="shared" si="132"/>
        <v>140655.2983468266</v>
      </c>
      <c r="O177" s="205">
        <f t="shared" si="132"/>
        <v>144655.14297402048</v>
      </c>
      <c r="P177" s="205">
        <f t="shared" si="132"/>
        <v>147383.76620723115</v>
      </c>
      <c r="Q177" s="205">
        <f t="shared" si="132"/>
        <v>149483.92287011319</v>
      </c>
      <c r="R177" s="205">
        <f t="shared" si="132"/>
        <v>151277.06041495124</v>
      </c>
      <c r="S177" s="205">
        <f t="shared" si="132"/>
        <v>152923.97329501633</v>
      </c>
      <c r="T177" s="205">
        <f t="shared" si="132"/>
        <v>154505.13015747565</v>
      </c>
      <c r="U177" s="205">
        <f t="shared" si="132"/>
        <v>156060.83744664624</v>
      </c>
      <c r="V177" s="205">
        <f t="shared" si="132"/>
        <v>157611.32121248552</v>
      </c>
      <c r="W177" s="205">
        <f t="shared" si="132"/>
        <v>159166.76802176947</v>
      </c>
      <c r="X177" s="205">
        <f t="shared" si="132"/>
        <v>160732.34542068135</v>
      </c>
      <c r="Y177" s="205">
        <f t="shared" si="132"/>
        <v>162310.71217317448</v>
      </c>
      <c r="Z177" s="205">
        <f t="shared" si="132"/>
        <v>163903.27338729196</v>
      </c>
      <c r="AA177" s="205">
        <f t="shared" si="132"/>
        <v>165510.80808553411</v>
      </c>
      <c r="AB177" s="205">
        <f t="shared" si="132"/>
        <v>167133.78299732073</v>
      </c>
      <c r="AC177" s="205">
        <f t="shared" si="132"/>
        <v>168772.5094625724</v>
      </c>
      <c r="AD177" s="205">
        <f t="shared" si="132"/>
        <v>170427.2218909229</v>
      </c>
      <c r="AE177" s="205">
        <f t="shared" si="132"/>
        <v>172098.11699882004</v>
      </c>
      <c r="AF177" s="205">
        <f t="shared" si="132"/>
        <v>173785.37343564472</v>
      </c>
      <c r="AG177" s="205">
        <f t="shared" si="132"/>
        <v>175489.16160441228</v>
      </c>
      <c r="AH177" s="205">
        <f t="shared" si="132"/>
        <v>177209.64857984107</v>
      </c>
      <c r="AI177" s="205">
        <f t="shared" si="132"/>
        <v>178947.00057517932</v>
      </c>
      <c r="AJ177" s="205">
        <f t="shared" si="132"/>
        <v>180701.3841834882</v>
      </c>
      <c r="AK177" s="205">
        <f t="shared" si="132"/>
        <v>182472.96700622991</v>
      </c>
      <c r="AL177" s="205">
        <f t="shared" si="132"/>
        <v>184261.917975586</v>
      </c>
      <c r="AM177" s="205">
        <f t="shared" si="132"/>
        <v>186068.40752371954</v>
      </c>
      <c r="AN177" s="205">
        <f t="shared" si="132"/>
        <v>187892.60767558953</v>
      </c>
      <c r="AO177" s="205">
        <f t="shared" si="132"/>
        <v>189734.69210361989</v>
      </c>
      <c r="AP177" s="205">
        <f t="shared" si="132"/>
        <v>191594.83616337847</v>
      </c>
      <c r="AQ177" s="205">
        <f t="shared" si="132"/>
        <v>193473.21691984183</v>
      </c>
      <c r="AR177" s="205">
        <f t="shared" si="132"/>
        <v>195370.01316903572</v>
      </c>
      <c r="AS177" s="205">
        <f t="shared" si="132"/>
        <v>197285.40545744752</v>
      </c>
      <c r="AT177" s="205">
        <f t="shared" si="132"/>
        <v>199219.57610040769</v>
      </c>
      <c r="AU177" s="205">
        <f t="shared" si="132"/>
        <v>201172.70920004149</v>
      </c>
      <c r="AV177" s="205">
        <f t="shared" si="132"/>
        <v>203144.99066309206</v>
      </c>
      <c r="AW177" s="205">
        <f t="shared" si="132"/>
        <v>205136.60821876509</v>
      </c>
      <c r="AX177" s="205">
        <f t="shared" si="132"/>
        <v>207147.75143667244</v>
      </c>
      <c r="AY177" s="205">
        <f t="shared" si="132"/>
        <v>209178.6117449133</v>
      </c>
      <c r="AZ177" s="205">
        <f t="shared" si="132"/>
        <v>211229.3824483139</v>
      </c>
      <c r="BA177" s="205">
        <f t="shared" si="132"/>
        <v>213300.25874683628</v>
      </c>
      <c r="BB177" s="205">
        <f t="shared" si="132"/>
        <v>215391.43775416302</v>
      </c>
      <c r="BC177" s="205">
        <f t="shared" si="132"/>
        <v>217503.11851646111</v>
      </c>
      <c r="BD177" s="205">
        <f t="shared" si="132"/>
        <v>219635.50203132958</v>
      </c>
      <c r="BE177" s="205">
        <f t="shared" si="132"/>
        <v>221788.79126693145</v>
      </c>
      <c r="BF177" s="205">
        <f t="shared" si="132"/>
        <v>223963.19118131345</v>
      </c>
      <c r="BG177" s="205">
        <f t="shared" si="132"/>
        <v>226158.90874191475</v>
      </c>
      <c r="BH177" s="205">
        <f t="shared" si="132"/>
        <v>228376.15294526695</v>
      </c>
      <c r="BI177" s="205">
        <f t="shared" si="132"/>
        <v>230615.13483688724</v>
      </c>
      <c r="BJ177" s="205">
        <f t="shared" si="132"/>
        <v>232876.06753136654</v>
      </c>
      <c r="BK177" s="205">
        <f t="shared" si="132"/>
        <v>235159.16623265445</v>
      </c>
      <c r="BL177" s="205">
        <f t="shared" si="132"/>
        <v>237464.64825454322</v>
      </c>
      <c r="BM177" s="205">
        <f t="shared" si="132"/>
        <v>239792.73304135251</v>
      </c>
      <c r="BN177" s="205">
        <f t="shared" si="132"/>
        <v>242143.64218881674</v>
      </c>
      <c r="BO177" s="205">
        <f t="shared" si="132"/>
        <v>244517.59946517769</v>
      </c>
      <c r="BP177" s="205">
        <f t="shared" si="132"/>
        <v>246914.83083248333</v>
      </c>
      <c r="BQ177" s="205">
        <f t="shared" si="132"/>
        <v>249335.56446809592</v>
      </c>
    </row>
    <row r="178" spans="5:69">
      <c r="E178" s="326" t="s">
        <v>70</v>
      </c>
      <c r="F178" s="327"/>
      <c r="G178" s="327"/>
      <c r="H178" s="327"/>
      <c r="I178" s="220" t="s">
        <v>316</v>
      </c>
      <c r="J178" s="221">
        <f>Variables!$E$35</f>
        <v>0.33333333333333331</v>
      </c>
      <c r="K178" s="221">
        <f>Variables!$E$35</f>
        <v>0.33333333333333331</v>
      </c>
      <c r="L178" s="221">
        <f>Variables!$E$35</f>
        <v>0.33333333333333331</v>
      </c>
      <c r="M178" s="221">
        <f>Variables!$E$35</f>
        <v>0.33333333333333331</v>
      </c>
      <c r="N178" s="221">
        <f>Variables!$E$35</f>
        <v>0.33333333333333331</v>
      </c>
      <c r="O178" s="221">
        <f>Variables!$E$35</f>
        <v>0.33333333333333331</v>
      </c>
      <c r="P178" s="221">
        <f>Variables!$E$35</f>
        <v>0.33333333333333331</v>
      </c>
      <c r="Q178" s="221">
        <f>Variables!$E$35</f>
        <v>0.33333333333333331</v>
      </c>
      <c r="R178" s="221">
        <f>Variables!$E$35</f>
        <v>0.33333333333333331</v>
      </c>
      <c r="S178" s="221">
        <f>Variables!$E$35</f>
        <v>0.33333333333333331</v>
      </c>
      <c r="T178" s="221">
        <f>Variables!$E$35</f>
        <v>0.33333333333333331</v>
      </c>
      <c r="U178" s="221">
        <f>Variables!$E$35</f>
        <v>0.33333333333333331</v>
      </c>
      <c r="V178" s="221">
        <f>Variables!$E$35</f>
        <v>0.33333333333333331</v>
      </c>
      <c r="W178" s="221">
        <f>Variables!$E$35</f>
        <v>0.33333333333333331</v>
      </c>
      <c r="X178" s="221">
        <f>Variables!$E$35</f>
        <v>0.33333333333333331</v>
      </c>
      <c r="Y178" s="221">
        <f>Variables!$E$35</f>
        <v>0.33333333333333331</v>
      </c>
      <c r="Z178" s="221">
        <f>Variables!$E$35</f>
        <v>0.33333333333333331</v>
      </c>
      <c r="AA178" s="221">
        <f>Variables!$E$35</f>
        <v>0.33333333333333331</v>
      </c>
      <c r="AB178" s="221">
        <f>Variables!$E$35</f>
        <v>0.33333333333333331</v>
      </c>
      <c r="AC178" s="221">
        <f>Variables!$E$35</f>
        <v>0.33333333333333331</v>
      </c>
      <c r="AD178" s="221">
        <f>Variables!$E$35</f>
        <v>0.33333333333333331</v>
      </c>
      <c r="AE178" s="221">
        <f>Variables!$E$35</f>
        <v>0.33333333333333331</v>
      </c>
      <c r="AF178" s="221">
        <f>Variables!$E$35</f>
        <v>0.33333333333333331</v>
      </c>
      <c r="AG178" s="221">
        <f>Variables!$E$35</f>
        <v>0.33333333333333331</v>
      </c>
      <c r="AH178" s="221">
        <f>Variables!$E$35</f>
        <v>0.33333333333333331</v>
      </c>
      <c r="AI178" s="221">
        <f>Variables!$E$35</f>
        <v>0.33333333333333331</v>
      </c>
      <c r="AJ178" s="221">
        <f>Variables!$E$35</f>
        <v>0.33333333333333331</v>
      </c>
      <c r="AK178" s="221">
        <f>Variables!$E$35</f>
        <v>0.33333333333333331</v>
      </c>
      <c r="AL178" s="221">
        <f>Variables!$E$35</f>
        <v>0.33333333333333331</v>
      </c>
      <c r="AM178" s="221">
        <f>Variables!$E$35</f>
        <v>0.33333333333333331</v>
      </c>
      <c r="AN178" s="221">
        <f>Variables!$E$35</f>
        <v>0.33333333333333331</v>
      </c>
      <c r="AO178" s="221">
        <f>Variables!$E$35</f>
        <v>0.33333333333333331</v>
      </c>
      <c r="AP178" s="221">
        <f>Variables!$E$35</f>
        <v>0.33333333333333331</v>
      </c>
      <c r="AQ178" s="221">
        <f>Variables!$E$35</f>
        <v>0.33333333333333331</v>
      </c>
      <c r="AR178" s="221">
        <f>Variables!$E$35</f>
        <v>0.33333333333333331</v>
      </c>
      <c r="AS178" s="221">
        <f>Variables!$E$35</f>
        <v>0.33333333333333331</v>
      </c>
      <c r="AT178" s="221">
        <f>Variables!$E$35</f>
        <v>0.33333333333333331</v>
      </c>
      <c r="AU178" s="221">
        <f>Variables!$E$35</f>
        <v>0.33333333333333331</v>
      </c>
      <c r="AV178" s="221">
        <f>Variables!$E$35</f>
        <v>0.33333333333333331</v>
      </c>
      <c r="AW178" s="221">
        <f>Variables!$E$35</f>
        <v>0.33333333333333331</v>
      </c>
      <c r="AX178" s="221">
        <f>Variables!$E$35</f>
        <v>0.33333333333333331</v>
      </c>
      <c r="AY178" s="221">
        <f>Variables!$E$35</f>
        <v>0.33333333333333331</v>
      </c>
      <c r="AZ178" s="221">
        <f>Variables!$E$35</f>
        <v>0.33333333333333331</v>
      </c>
      <c r="BA178" s="221">
        <f>Variables!$E$35</f>
        <v>0.33333333333333331</v>
      </c>
      <c r="BB178" s="221">
        <f>Variables!$E$35</f>
        <v>0.33333333333333331</v>
      </c>
      <c r="BC178" s="221">
        <f>Variables!$E$35</f>
        <v>0.33333333333333331</v>
      </c>
      <c r="BD178" s="221">
        <f>Variables!$E$35</f>
        <v>0.33333333333333331</v>
      </c>
      <c r="BE178" s="221">
        <f>Variables!$E$35</f>
        <v>0.33333333333333331</v>
      </c>
      <c r="BF178" s="221">
        <f>Variables!$E$35</f>
        <v>0.33333333333333331</v>
      </c>
      <c r="BG178" s="221">
        <f>Variables!$E$35</f>
        <v>0.33333333333333331</v>
      </c>
      <c r="BH178" s="221">
        <f>Variables!$E$35</f>
        <v>0.33333333333333331</v>
      </c>
      <c r="BI178" s="221">
        <f>Variables!$E$35</f>
        <v>0.33333333333333331</v>
      </c>
      <c r="BJ178" s="221">
        <f>Variables!$E$35</f>
        <v>0.33333333333333331</v>
      </c>
      <c r="BK178" s="221">
        <f>Variables!$E$35</f>
        <v>0.33333333333333331</v>
      </c>
      <c r="BL178" s="221">
        <f>Variables!$E$35</f>
        <v>0.33333333333333331</v>
      </c>
      <c r="BM178" s="221">
        <f>Variables!$E$35</f>
        <v>0.33333333333333331</v>
      </c>
      <c r="BN178" s="221">
        <f>Variables!$E$35</f>
        <v>0.33333333333333331</v>
      </c>
      <c r="BO178" s="221">
        <f>Variables!$E$35</f>
        <v>0.33333333333333331</v>
      </c>
      <c r="BP178" s="221">
        <f>Variables!$E$35</f>
        <v>0.33333333333333331</v>
      </c>
      <c r="BQ178" s="221">
        <f>Variables!$E$35</f>
        <v>0.33333333333333331</v>
      </c>
    </row>
    <row r="179" spans="5:69">
      <c r="E179" s="326"/>
      <c r="F179" s="327"/>
      <c r="G179" s="327"/>
      <c r="H179" s="327"/>
      <c r="I179" s="220" t="s">
        <v>317</v>
      </c>
      <c r="J179" s="222">
        <f>J2*J178</f>
        <v>32.64248704663212</v>
      </c>
      <c r="K179" s="222">
        <f>K2*K178</f>
        <v>33.621761658031083</v>
      </c>
      <c r="L179" s="222">
        <f t="shared" ref="L179:BQ179" si="133">L2*L178</f>
        <v>34.630414507772016</v>
      </c>
      <c r="M179" s="222">
        <f t="shared" si="133"/>
        <v>35.669326943005174</v>
      </c>
      <c r="N179" s="222">
        <f t="shared" si="133"/>
        <v>36.739406751295334</v>
      </c>
      <c r="O179" s="222">
        <f t="shared" si="133"/>
        <v>37.84158895383419</v>
      </c>
      <c r="P179" s="222">
        <f t="shared" si="133"/>
        <v>38.976836622449213</v>
      </c>
      <c r="Q179" s="222">
        <f t="shared" si="133"/>
        <v>40.146141721122696</v>
      </c>
      <c r="R179" s="222">
        <f t="shared" si="133"/>
        <v>41.350525972756387</v>
      </c>
      <c r="S179" s="222">
        <f t="shared" si="133"/>
        <v>42.591041751939073</v>
      </c>
      <c r="T179" s="222">
        <f t="shared" si="133"/>
        <v>43.868773004497243</v>
      </c>
      <c r="U179" s="222">
        <f t="shared" si="133"/>
        <v>45.184836194632169</v>
      </c>
      <c r="V179" s="222">
        <f t="shared" si="133"/>
        <v>46.540381280471138</v>
      </c>
      <c r="W179" s="222">
        <f t="shared" si="133"/>
        <v>47.936592718885265</v>
      </c>
      <c r="X179" s="222">
        <f t="shared" si="133"/>
        <v>49.37469050045182</v>
      </c>
      <c r="Y179" s="222">
        <f t="shared" si="133"/>
        <v>50.855931215465375</v>
      </c>
      <c r="Z179" s="222">
        <f t="shared" si="133"/>
        <v>52.381609151929339</v>
      </c>
      <c r="AA179" s="222">
        <f t="shared" si="133"/>
        <v>53.95305742648722</v>
      </c>
      <c r="AB179" s="222">
        <f t="shared" si="133"/>
        <v>55.571649149281839</v>
      </c>
      <c r="AC179" s="222">
        <f t="shared" si="133"/>
        <v>57.238798623760296</v>
      </c>
      <c r="AD179" s="222">
        <f t="shared" si="133"/>
        <v>58.955962582473106</v>
      </c>
      <c r="AE179" s="222">
        <f t="shared" si="133"/>
        <v>60.724641459947293</v>
      </c>
      <c r="AF179" s="222">
        <f t="shared" si="133"/>
        <v>62.546380703745719</v>
      </c>
      <c r="AG179" s="222">
        <f t="shared" si="133"/>
        <v>64.422772124858085</v>
      </c>
      <c r="AH179" s="222">
        <f t="shared" si="133"/>
        <v>66.355455288603835</v>
      </c>
      <c r="AI179" s="222">
        <f t="shared" si="133"/>
        <v>68.346118947261942</v>
      </c>
      <c r="AJ179" s="222">
        <f t="shared" si="133"/>
        <v>70.396502515679813</v>
      </c>
      <c r="AK179" s="222">
        <f t="shared" si="133"/>
        <v>72.508397591150214</v>
      </c>
      <c r="AL179" s="222">
        <f t="shared" si="133"/>
        <v>74.683649518884721</v>
      </c>
      <c r="AM179" s="222">
        <f t="shared" si="133"/>
        <v>76.924159004451255</v>
      </c>
      <c r="AN179" s="222">
        <f t="shared" si="133"/>
        <v>79.231883774584787</v>
      </c>
      <c r="AO179" s="222">
        <f t="shared" si="133"/>
        <v>81.608840287822346</v>
      </c>
      <c r="AP179" s="222">
        <f t="shared" si="133"/>
        <v>84.057105496457012</v>
      </c>
      <c r="AQ179" s="222">
        <f t="shared" si="133"/>
        <v>86.578818661350738</v>
      </c>
      <c r="AR179" s="222">
        <f t="shared" si="133"/>
        <v>89.176183221191252</v>
      </c>
      <c r="AS179" s="222">
        <f t="shared" si="133"/>
        <v>91.851468717826975</v>
      </c>
      <c r="AT179" s="222">
        <f t="shared" si="133"/>
        <v>94.60701277936181</v>
      </c>
      <c r="AU179" s="222">
        <f t="shared" si="133"/>
        <v>97.445223162742664</v>
      </c>
      <c r="AV179" s="222">
        <f t="shared" si="133"/>
        <v>100.36857985762494</v>
      </c>
      <c r="AW179" s="222">
        <f t="shared" si="133"/>
        <v>103.37963725335369</v>
      </c>
      <c r="AX179" s="222">
        <f t="shared" si="133"/>
        <v>106.4810263709543</v>
      </c>
      <c r="AY179" s="222">
        <f t="shared" si="133"/>
        <v>109.67545716208294</v>
      </c>
      <c r="AZ179" s="222">
        <f t="shared" si="133"/>
        <v>112.96572087694543</v>
      </c>
      <c r="BA179" s="222">
        <f t="shared" si="133"/>
        <v>116.3546925032538</v>
      </c>
      <c r="BB179" s="222">
        <f t="shared" si="133"/>
        <v>119.84533327835143</v>
      </c>
      <c r="BC179" s="222">
        <f t="shared" si="133"/>
        <v>123.44069327670198</v>
      </c>
      <c r="BD179" s="222">
        <f t="shared" si="133"/>
        <v>127.14391407500304</v>
      </c>
      <c r="BE179" s="222">
        <f t="shared" si="133"/>
        <v>130.95823149725314</v>
      </c>
      <c r="BF179" s="222">
        <f t="shared" si="133"/>
        <v>134.88697844217074</v>
      </c>
      <c r="BG179" s="222">
        <f t="shared" si="133"/>
        <v>138.93358779543587</v>
      </c>
      <c r="BH179" s="222">
        <f t="shared" si="133"/>
        <v>143.10159542929895</v>
      </c>
      <c r="BI179" s="222">
        <f t="shared" si="133"/>
        <v>147.39464329217793</v>
      </c>
      <c r="BJ179" s="222">
        <f t="shared" si="133"/>
        <v>151.81648259094325</v>
      </c>
      <c r="BK179" s="222">
        <f t="shared" si="133"/>
        <v>156.37097706867155</v>
      </c>
      <c r="BL179" s="222">
        <f t="shared" si="133"/>
        <v>161.06210638073171</v>
      </c>
      <c r="BM179" s="222">
        <f t="shared" si="133"/>
        <v>165.89396957215368</v>
      </c>
      <c r="BN179" s="222">
        <f t="shared" si="133"/>
        <v>170.87078865931829</v>
      </c>
      <c r="BO179" s="222">
        <f t="shared" si="133"/>
        <v>175.99691231909787</v>
      </c>
      <c r="BP179" s="222">
        <f t="shared" si="133"/>
        <v>181.2768196886708</v>
      </c>
      <c r="BQ179" s="222">
        <f t="shared" si="133"/>
        <v>186.71512427933092</v>
      </c>
    </row>
    <row r="180" spans="5:69">
      <c r="E180" s="326"/>
      <c r="F180" s="328" t="s">
        <v>334</v>
      </c>
      <c r="G180" s="324" t="s">
        <v>49</v>
      </c>
      <c r="H180" s="325" t="s">
        <v>25</v>
      </c>
      <c r="I180" s="224" t="s">
        <v>318</v>
      </c>
      <c r="J180" s="216">
        <f>Variables!$E$26</f>
        <v>0.4</v>
      </c>
      <c r="K180" s="216">
        <f>Variables!$E$26</f>
        <v>0.4</v>
      </c>
      <c r="L180" s="216">
        <f>Variables!$E$26</f>
        <v>0.4</v>
      </c>
      <c r="M180" s="216">
        <f>Variables!$E$26</f>
        <v>0.4</v>
      </c>
      <c r="N180" s="216">
        <f>Variables!$E$26</f>
        <v>0.4</v>
      </c>
      <c r="O180" s="216">
        <f>Variables!$E$26</f>
        <v>0.4</v>
      </c>
      <c r="P180" s="216">
        <f>Variables!$E$26</f>
        <v>0.4</v>
      </c>
      <c r="Q180" s="216">
        <f>Variables!$E$26</f>
        <v>0.4</v>
      </c>
      <c r="R180" s="216">
        <f>Variables!$E$26</f>
        <v>0.4</v>
      </c>
      <c r="S180" s="216">
        <f>Variables!$E$26</f>
        <v>0.4</v>
      </c>
      <c r="T180" s="216">
        <f>Variables!$E$26</f>
        <v>0.4</v>
      </c>
      <c r="U180" s="216">
        <f>Variables!$E$26</f>
        <v>0.4</v>
      </c>
      <c r="V180" s="216">
        <f>Variables!$E$26</f>
        <v>0.4</v>
      </c>
      <c r="W180" s="216">
        <f>Variables!$E$26</f>
        <v>0.4</v>
      </c>
      <c r="X180" s="216">
        <f>Variables!$E$26</f>
        <v>0.4</v>
      </c>
      <c r="Y180" s="216">
        <f>Variables!$E$26</f>
        <v>0.4</v>
      </c>
      <c r="Z180" s="216">
        <f>Variables!$E$26</f>
        <v>0.4</v>
      </c>
      <c r="AA180" s="216">
        <f>Variables!$E$26</f>
        <v>0.4</v>
      </c>
      <c r="AB180" s="216">
        <f>Variables!$E$26</f>
        <v>0.4</v>
      </c>
      <c r="AC180" s="216">
        <f>Variables!$E$26</f>
        <v>0.4</v>
      </c>
      <c r="AD180" s="216">
        <f>Variables!$E$26</f>
        <v>0.4</v>
      </c>
      <c r="AE180" s="216">
        <f>Variables!$E$26</f>
        <v>0.4</v>
      </c>
      <c r="AF180" s="216">
        <f>Variables!$E$26</f>
        <v>0.4</v>
      </c>
      <c r="AG180" s="216">
        <f>Variables!$E$26</f>
        <v>0.4</v>
      </c>
      <c r="AH180" s="216">
        <f>Variables!$E$26</f>
        <v>0.4</v>
      </c>
      <c r="AI180" s="216">
        <f>Variables!$E$26</f>
        <v>0.4</v>
      </c>
      <c r="AJ180" s="216">
        <f>Variables!$E$26</f>
        <v>0.4</v>
      </c>
      <c r="AK180" s="216">
        <f>Variables!$E$26</f>
        <v>0.4</v>
      </c>
      <c r="AL180" s="216">
        <f>Variables!$E$26</f>
        <v>0.4</v>
      </c>
      <c r="AM180" s="216">
        <f>Variables!$E$26</f>
        <v>0.4</v>
      </c>
      <c r="AN180" s="216">
        <f>Variables!$E$26</f>
        <v>0.4</v>
      </c>
      <c r="AO180" s="216">
        <f>Variables!$E$26</f>
        <v>0.4</v>
      </c>
      <c r="AP180" s="216">
        <f>Variables!$E$26</f>
        <v>0.4</v>
      </c>
      <c r="AQ180" s="216">
        <f>Variables!$E$26</f>
        <v>0.4</v>
      </c>
      <c r="AR180" s="216">
        <f>Variables!$E$26</f>
        <v>0.4</v>
      </c>
      <c r="AS180" s="216">
        <f>Variables!$E$26</f>
        <v>0.4</v>
      </c>
      <c r="AT180" s="216">
        <f>Variables!$E$26</f>
        <v>0.4</v>
      </c>
      <c r="AU180" s="216">
        <f>Variables!$E$26</f>
        <v>0.4</v>
      </c>
      <c r="AV180" s="216">
        <f>Variables!$E$26</f>
        <v>0.4</v>
      </c>
      <c r="AW180" s="216">
        <f>Variables!$E$26</f>
        <v>0.4</v>
      </c>
      <c r="AX180" s="216">
        <f>Variables!$E$26</f>
        <v>0.4</v>
      </c>
      <c r="AY180" s="216">
        <f>Variables!$E$26</f>
        <v>0.4</v>
      </c>
      <c r="AZ180" s="216">
        <f>Variables!$E$26</f>
        <v>0.4</v>
      </c>
      <c r="BA180" s="216">
        <f>Variables!$E$26</f>
        <v>0.4</v>
      </c>
      <c r="BB180" s="216">
        <f>Variables!$E$26</f>
        <v>0.4</v>
      </c>
      <c r="BC180" s="216">
        <f>Variables!$E$26</f>
        <v>0.4</v>
      </c>
      <c r="BD180" s="216">
        <f>Variables!$E$26</f>
        <v>0.4</v>
      </c>
      <c r="BE180" s="216">
        <f>Variables!$E$26</f>
        <v>0.4</v>
      </c>
      <c r="BF180" s="216">
        <f>Variables!$E$26</f>
        <v>0.4</v>
      </c>
      <c r="BG180" s="216">
        <f>Variables!$E$26</f>
        <v>0.4</v>
      </c>
      <c r="BH180" s="216">
        <f>Variables!$E$26</f>
        <v>0.4</v>
      </c>
      <c r="BI180" s="216">
        <f>Variables!$E$26</f>
        <v>0.4</v>
      </c>
      <c r="BJ180" s="216">
        <f>Variables!$E$26</f>
        <v>0.4</v>
      </c>
      <c r="BK180" s="216">
        <f>Variables!$E$26</f>
        <v>0.4</v>
      </c>
      <c r="BL180" s="216">
        <f>Variables!$E$26</f>
        <v>0.4</v>
      </c>
      <c r="BM180" s="216">
        <f>Variables!$E$26</f>
        <v>0.4</v>
      </c>
      <c r="BN180" s="216">
        <f>Variables!$E$26</f>
        <v>0.4</v>
      </c>
      <c r="BO180" s="216">
        <f>Variables!$E$26</f>
        <v>0.4</v>
      </c>
      <c r="BP180" s="216">
        <f>Variables!$E$26</f>
        <v>0.4</v>
      </c>
      <c r="BQ180" s="216">
        <f>Variables!$E$26</f>
        <v>0.4</v>
      </c>
    </row>
    <row r="181" spans="5:69">
      <c r="E181" s="326"/>
      <c r="F181" s="328"/>
      <c r="G181" s="324"/>
      <c r="H181" s="325"/>
      <c r="I181" s="226" t="s">
        <v>321</v>
      </c>
      <c r="J181" s="200">
        <f>J180*J179</f>
        <v>13.056994818652848</v>
      </c>
      <c r="K181" s="200">
        <f>K180*K179</f>
        <v>13.448704663212434</v>
      </c>
      <c r="L181" s="200">
        <f t="shared" ref="L181:BQ181" si="134">L180*L179</f>
        <v>13.852165803108807</v>
      </c>
      <c r="M181" s="200">
        <f t="shared" si="134"/>
        <v>14.26773077720207</v>
      </c>
      <c r="N181" s="200">
        <f t="shared" si="134"/>
        <v>14.695762700518134</v>
      </c>
      <c r="O181" s="200">
        <f t="shared" si="134"/>
        <v>15.136635581533676</v>
      </c>
      <c r="P181" s="200">
        <f t="shared" si="134"/>
        <v>15.590734648979685</v>
      </c>
      <c r="Q181" s="200">
        <f t="shared" si="134"/>
        <v>16.05845668844908</v>
      </c>
      <c r="R181" s="200">
        <f t="shared" si="134"/>
        <v>16.540210389102555</v>
      </c>
      <c r="S181" s="200">
        <f t="shared" si="134"/>
        <v>17.036416700775629</v>
      </c>
      <c r="T181" s="200">
        <f t="shared" si="134"/>
        <v>17.547509201798899</v>
      </c>
      <c r="U181" s="200">
        <f t="shared" si="134"/>
        <v>18.07393447785287</v>
      </c>
      <c r="V181" s="200">
        <f t="shared" si="134"/>
        <v>18.616152512188457</v>
      </c>
      <c r="W181" s="200">
        <f t="shared" si="134"/>
        <v>19.174637087554107</v>
      </c>
      <c r="X181" s="200">
        <f t="shared" si="134"/>
        <v>19.749876200180729</v>
      </c>
      <c r="Y181" s="200">
        <f t="shared" si="134"/>
        <v>20.34237248618615</v>
      </c>
      <c r="Z181" s="200">
        <f t="shared" si="134"/>
        <v>20.952643660771738</v>
      </c>
      <c r="AA181" s="200">
        <f t="shared" si="134"/>
        <v>21.58122297059489</v>
      </c>
      <c r="AB181" s="200">
        <f t="shared" si="134"/>
        <v>22.228659659712736</v>
      </c>
      <c r="AC181" s="200">
        <f t="shared" si="134"/>
        <v>22.895519449504121</v>
      </c>
      <c r="AD181" s="200">
        <f t="shared" si="134"/>
        <v>23.582385032989244</v>
      </c>
      <c r="AE181" s="200">
        <f t="shared" si="134"/>
        <v>24.289856583978917</v>
      </c>
      <c r="AF181" s="200">
        <f t="shared" si="134"/>
        <v>25.018552281498287</v>
      </c>
      <c r="AG181" s="200">
        <f t="shared" si="134"/>
        <v>25.769108849943237</v>
      </c>
      <c r="AH181" s="200">
        <f t="shared" si="134"/>
        <v>26.542182115441534</v>
      </c>
      <c r="AI181" s="200">
        <f t="shared" si="134"/>
        <v>27.338447578904777</v>
      </c>
      <c r="AJ181" s="200">
        <f t="shared" si="134"/>
        <v>28.158601006271926</v>
      </c>
      <c r="AK181" s="200">
        <f t="shared" si="134"/>
        <v>29.003359036460086</v>
      </c>
      <c r="AL181" s="200">
        <f t="shared" si="134"/>
        <v>29.873459807553889</v>
      </c>
      <c r="AM181" s="200">
        <f t="shared" si="134"/>
        <v>30.769663601780504</v>
      </c>
      <c r="AN181" s="200">
        <f t="shared" si="134"/>
        <v>31.692753509833917</v>
      </c>
      <c r="AO181" s="200">
        <f t="shared" si="134"/>
        <v>32.643536115128938</v>
      </c>
      <c r="AP181" s="200">
        <f t="shared" si="134"/>
        <v>33.622842198582809</v>
      </c>
      <c r="AQ181" s="200">
        <f t="shared" si="134"/>
        <v>34.631527464540298</v>
      </c>
      <c r="AR181" s="200">
        <f t="shared" si="134"/>
        <v>35.670473288476501</v>
      </c>
      <c r="AS181" s="200">
        <f t="shared" si="134"/>
        <v>36.740587487130789</v>
      </c>
      <c r="AT181" s="200">
        <f t="shared" si="134"/>
        <v>37.842805111744724</v>
      </c>
      <c r="AU181" s="200">
        <f t="shared" si="134"/>
        <v>38.978089265097069</v>
      </c>
      <c r="AV181" s="200">
        <f t="shared" si="134"/>
        <v>40.14743194304998</v>
      </c>
      <c r="AW181" s="200">
        <f t="shared" si="134"/>
        <v>41.351854901341483</v>
      </c>
      <c r="AX181" s="200">
        <f t="shared" si="134"/>
        <v>42.592410548381721</v>
      </c>
      <c r="AY181" s="200">
        <f t="shared" si="134"/>
        <v>43.870182864833176</v>
      </c>
      <c r="AZ181" s="200">
        <f t="shared" si="134"/>
        <v>45.18628835077817</v>
      </c>
      <c r="BA181" s="200">
        <f t="shared" si="134"/>
        <v>46.541877001301522</v>
      </c>
      <c r="BB181" s="200">
        <f t="shared" si="134"/>
        <v>47.938133311340579</v>
      </c>
      <c r="BC181" s="200">
        <f t="shared" si="134"/>
        <v>49.376277310680791</v>
      </c>
      <c r="BD181" s="200">
        <f t="shared" si="134"/>
        <v>50.857565630001218</v>
      </c>
      <c r="BE181" s="200">
        <f t="shared" si="134"/>
        <v>52.383292598901257</v>
      </c>
      <c r="BF181" s="200">
        <f t="shared" si="134"/>
        <v>53.9547913768683</v>
      </c>
      <c r="BG181" s="200">
        <f t="shared" si="134"/>
        <v>55.573435118174352</v>
      </c>
      <c r="BH181" s="200">
        <f t="shared" si="134"/>
        <v>57.240638171719581</v>
      </c>
      <c r="BI181" s="200">
        <f t="shared" si="134"/>
        <v>58.957857316871177</v>
      </c>
      <c r="BJ181" s="200">
        <f t="shared" si="134"/>
        <v>60.726593036377302</v>
      </c>
      <c r="BK181" s="200">
        <f t="shared" si="134"/>
        <v>62.548390827468623</v>
      </c>
      <c r="BL181" s="200">
        <f t="shared" si="134"/>
        <v>64.424842552292688</v>
      </c>
      <c r="BM181" s="200">
        <f t="shared" si="134"/>
        <v>66.357587828861469</v>
      </c>
      <c r="BN181" s="200">
        <f t="shared" si="134"/>
        <v>68.348315463727317</v>
      </c>
      <c r="BO181" s="200">
        <f t="shared" si="134"/>
        <v>70.398764927639149</v>
      </c>
      <c r="BP181" s="200">
        <f t="shared" si="134"/>
        <v>72.510727875468319</v>
      </c>
      <c r="BQ181" s="200">
        <f t="shared" si="134"/>
        <v>74.686049711732366</v>
      </c>
    </row>
    <row r="182" spans="5:69">
      <c r="E182" s="326"/>
      <c r="F182" s="328"/>
      <c r="G182" s="324"/>
      <c r="H182" s="325"/>
      <c r="I182" s="226" t="s">
        <v>324</v>
      </c>
      <c r="J182" s="200">
        <f>J181/J284</f>
        <v>6.2176165803108798</v>
      </c>
      <c r="K182" s="200">
        <f>K181/K284</f>
        <v>6.2785736056080443</v>
      </c>
      <c r="L182" s="200">
        <f t="shared" ref="L182:BQ182" si="135">L181/L284</f>
        <v>6.3401282488002808</v>
      </c>
      <c r="M182" s="200">
        <f t="shared" si="135"/>
        <v>6.4022863688865579</v>
      </c>
      <c r="N182" s="200">
        <f t="shared" si="135"/>
        <v>6.4650538823070143</v>
      </c>
      <c r="O182" s="200">
        <f t="shared" si="135"/>
        <v>6.5284367635061029</v>
      </c>
      <c r="P182" s="200">
        <f t="shared" si="135"/>
        <v>6.5924410455012605</v>
      </c>
      <c r="Q182" s="200">
        <f t="shared" si="135"/>
        <v>6.6570728204571559</v>
      </c>
      <c r="R182" s="200">
        <f t="shared" si="135"/>
        <v>6.7223382402655609</v>
      </c>
      <c r="S182" s="200">
        <f t="shared" si="135"/>
        <v>6.7882435171309075</v>
      </c>
      <c r="T182" s="200">
        <f t="shared" si="135"/>
        <v>6.8547949241616042</v>
      </c>
      <c r="U182" s="200">
        <f t="shared" si="135"/>
        <v>6.9219987959671103</v>
      </c>
      <c r="V182" s="200">
        <f t="shared" si="135"/>
        <v>6.9898615292609056</v>
      </c>
      <c r="W182" s="200">
        <f t="shared" si="135"/>
        <v>7.058389583469344</v>
      </c>
      <c r="X182" s="200">
        <f t="shared" si="135"/>
        <v>7.1275894813464937</v>
      </c>
      <c r="Y182" s="200">
        <f t="shared" si="135"/>
        <v>7.1974678095949889</v>
      </c>
      <c r="Z182" s="200">
        <f t="shared" si="135"/>
        <v>7.268031219492979</v>
      </c>
      <c r="AA182" s="200">
        <f t="shared" si="135"/>
        <v>7.3392864275272229</v>
      </c>
      <c r="AB182" s="200">
        <f t="shared" si="135"/>
        <v>7.4112402160323922</v>
      </c>
      <c r="AC182" s="200">
        <f t="shared" si="135"/>
        <v>7.4838994338366325</v>
      </c>
      <c r="AD182" s="200">
        <f t="shared" si="135"/>
        <v>7.5572709969134619</v>
      </c>
      <c r="AE182" s="200">
        <f t="shared" si="135"/>
        <v>7.631361889040063</v>
      </c>
      <c r="AF182" s="200">
        <f t="shared" si="135"/>
        <v>7.7061791624620248</v>
      </c>
      <c r="AG182" s="200">
        <f t="shared" si="135"/>
        <v>7.7817299385645926</v>
      </c>
      <c r="AH182" s="200">
        <f t="shared" si="135"/>
        <v>7.8580214085505213</v>
      </c>
      <c r="AI182" s="200">
        <f t="shared" si="135"/>
        <v>7.9350608341245445</v>
      </c>
      <c r="AJ182" s="200">
        <f t="shared" si="135"/>
        <v>8.0128555481845893</v>
      </c>
      <c r="AK182" s="200">
        <f t="shared" si="135"/>
        <v>8.0914129555197345</v>
      </c>
      <c r="AL182" s="200">
        <f t="shared" si="135"/>
        <v>8.1707405335150245</v>
      </c>
      <c r="AM182" s="200">
        <f t="shared" si="135"/>
        <v>8.2508458328632113</v>
      </c>
      <c r="AN182" s="200">
        <f t="shared" si="135"/>
        <v>8.3317364782834389</v>
      </c>
      <c r="AO182" s="200">
        <f t="shared" si="135"/>
        <v>8.4134201692470008</v>
      </c>
      <c r="AP182" s="200">
        <f t="shared" si="135"/>
        <v>8.4959046807102077</v>
      </c>
      <c r="AQ182" s="200">
        <f t="shared" si="135"/>
        <v>8.5791978638544251</v>
      </c>
      <c r="AR182" s="200">
        <f t="shared" si="135"/>
        <v>8.6633076468333901</v>
      </c>
      <c r="AS182" s="200">
        <f t="shared" si="135"/>
        <v>8.7482420355278325</v>
      </c>
      <c r="AT182" s="200">
        <f t="shared" si="135"/>
        <v>8.8340091143075199</v>
      </c>
      <c r="AU182" s="200">
        <f t="shared" si="135"/>
        <v>8.9206170468007322</v>
      </c>
      <c r="AV182" s="200">
        <f t="shared" si="135"/>
        <v>9.0080740766713276</v>
      </c>
      <c r="AW182" s="200">
        <f t="shared" si="135"/>
        <v>9.0963885284034003</v>
      </c>
      <c r="AX182" s="200">
        <f t="shared" si="135"/>
        <v>9.1855688080936275</v>
      </c>
      <c r="AY182" s="200">
        <f t="shared" si="135"/>
        <v>9.2756234042514087</v>
      </c>
      <c r="AZ182" s="200">
        <f t="shared" si="135"/>
        <v>9.3665608886068163</v>
      </c>
      <c r="BA182" s="200">
        <f t="shared" si="135"/>
        <v>9.4583899169264907</v>
      </c>
      <c r="BB182" s="200">
        <f t="shared" si="135"/>
        <v>9.5511192298375374</v>
      </c>
      <c r="BC182" s="200">
        <f t="shared" si="135"/>
        <v>9.6447576536594735</v>
      </c>
      <c r="BD182" s="200">
        <f t="shared" si="135"/>
        <v>9.7393141012443696</v>
      </c>
      <c r="BE182" s="200">
        <f t="shared" si="135"/>
        <v>9.8347975728251988</v>
      </c>
      <c r="BF182" s="200">
        <f t="shared" si="135"/>
        <v>9.9312171568725063</v>
      </c>
      <c r="BG182" s="200">
        <f t="shared" si="135"/>
        <v>10.028582030959491</v>
      </c>
      <c r="BH182" s="200">
        <f t="shared" si="135"/>
        <v>10.126901462635564</v>
      </c>
      <c r="BI182" s="200">
        <f t="shared" si="135"/>
        <v>10.226184810308462</v>
      </c>
      <c r="BJ182" s="200">
        <f t="shared" si="135"/>
        <v>10.326441524135014</v>
      </c>
      <c r="BK182" s="200">
        <f t="shared" si="135"/>
        <v>10.427681146920651</v>
      </c>
      <c r="BL182" s="200">
        <f t="shared" si="135"/>
        <v>10.529913315027718</v>
      </c>
      <c r="BM182" s="200">
        <f t="shared" si="135"/>
        <v>10.633147759292696</v>
      </c>
      <c r="BN182" s="200">
        <f t="shared" si="135"/>
        <v>10.737394305952428</v>
      </c>
      <c r="BO182" s="200">
        <f t="shared" si="135"/>
        <v>10.842662877579414</v>
      </c>
      <c r="BP182" s="200">
        <f t="shared" si="135"/>
        <v>10.94896349402627</v>
      </c>
      <c r="BQ182" s="200">
        <f t="shared" si="135"/>
        <v>11.056306273379469</v>
      </c>
    </row>
    <row r="183" spans="5:69">
      <c r="E183" s="326"/>
      <c r="F183" s="328"/>
      <c r="G183" s="324"/>
      <c r="H183" s="325"/>
      <c r="I183" s="226" t="s">
        <v>64</v>
      </c>
      <c r="J183" s="203">
        <f>Variables!$E$8</f>
        <v>5</v>
      </c>
      <c r="K183" s="203">
        <f>Variables!$E$8</f>
        <v>5</v>
      </c>
      <c r="L183" s="203">
        <f>Variables!$E$8</f>
        <v>5</v>
      </c>
      <c r="M183" s="203">
        <f>Variables!$E$8</f>
        <v>5</v>
      </c>
      <c r="N183" s="203">
        <f>Variables!$E$8</f>
        <v>5</v>
      </c>
      <c r="O183" s="203">
        <f>Variables!$E$8</f>
        <v>5</v>
      </c>
      <c r="P183" s="203">
        <f>Variables!$E$8</f>
        <v>5</v>
      </c>
      <c r="Q183" s="203">
        <f>Variables!$E$8</f>
        <v>5</v>
      </c>
      <c r="R183" s="203">
        <f>Variables!$E$8</f>
        <v>5</v>
      </c>
      <c r="S183" s="203">
        <f>Variables!$E$8</f>
        <v>5</v>
      </c>
      <c r="T183" s="203">
        <f>Variables!$E$8</f>
        <v>5</v>
      </c>
      <c r="U183" s="203">
        <f>Variables!$E$8</f>
        <v>5</v>
      </c>
      <c r="V183" s="203">
        <f>Variables!$E$8</f>
        <v>5</v>
      </c>
      <c r="W183" s="203">
        <f>Variables!$E$8</f>
        <v>5</v>
      </c>
      <c r="X183" s="203">
        <f>Variables!$E$8</f>
        <v>5</v>
      </c>
      <c r="Y183" s="203">
        <f>Variables!$E$8</f>
        <v>5</v>
      </c>
      <c r="Z183" s="203">
        <f>Variables!$E$8</f>
        <v>5</v>
      </c>
      <c r="AA183" s="203">
        <f>Variables!$E$8</f>
        <v>5</v>
      </c>
      <c r="AB183" s="203">
        <f>Variables!$E$8</f>
        <v>5</v>
      </c>
      <c r="AC183" s="203">
        <f>Variables!$E$8</f>
        <v>5</v>
      </c>
      <c r="AD183" s="203">
        <f>Variables!$E$8</f>
        <v>5</v>
      </c>
      <c r="AE183" s="203">
        <f>Variables!$E$8</f>
        <v>5</v>
      </c>
      <c r="AF183" s="203">
        <f>Variables!$E$8</f>
        <v>5</v>
      </c>
      <c r="AG183" s="203">
        <f>Variables!$E$8</f>
        <v>5</v>
      </c>
      <c r="AH183" s="203">
        <f>Variables!$E$8</f>
        <v>5</v>
      </c>
      <c r="AI183" s="203">
        <f>Variables!$E$8</f>
        <v>5</v>
      </c>
      <c r="AJ183" s="203">
        <f>Variables!$E$8</f>
        <v>5</v>
      </c>
      <c r="AK183" s="203">
        <f>Variables!$E$8</f>
        <v>5</v>
      </c>
      <c r="AL183" s="203">
        <f>Variables!$E$8</f>
        <v>5</v>
      </c>
      <c r="AM183" s="203">
        <f>Variables!$E$8</f>
        <v>5</v>
      </c>
      <c r="AN183" s="203">
        <f>Variables!$E$8</f>
        <v>5</v>
      </c>
      <c r="AO183" s="203">
        <f>Variables!$E$8</f>
        <v>5</v>
      </c>
      <c r="AP183" s="203">
        <f>Variables!$E$8</f>
        <v>5</v>
      </c>
      <c r="AQ183" s="203">
        <f>Variables!$E$8</f>
        <v>5</v>
      </c>
      <c r="AR183" s="203">
        <f>Variables!$E$8</f>
        <v>5</v>
      </c>
      <c r="AS183" s="203">
        <f>Variables!$E$8</f>
        <v>5</v>
      </c>
      <c r="AT183" s="203">
        <f>Variables!$E$8</f>
        <v>5</v>
      </c>
      <c r="AU183" s="203">
        <f>Variables!$E$8</f>
        <v>5</v>
      </c>
      <c r="AV183" s="203">
        <f>Variables!$E$8</f>
        <v>5</v>
      </c>
      <c r="AW183" s="203">
        <f>Variables!$E$8</f>
        <v>5</v>
      </c>
      <c r="AX183" s="203">
        <f>Variables!$E$8</f>
        <v>5</v>
      </c>
      <c r="AY183" s="203">
        <f>Variables!$E$8</f>
        <v>5</v>
      </c>
      <c r="AZ183" s="203">
        <f>Variables!$E$8</f>
        <v>5</v>
      </c>
      <c r="BA183" s="203">
        <f>Variables!$E$8</f>
        <v>5</v>
      </c>
      <c r="BB183" s="203">
        <f>Variables!$E$8</f>
        <v>5</v>
      </c>
      <c r="BC183" s="203">
        <f>Variables!$E$8</f>
        <v>5</v>
      </c>
      <c r="BD183" s="203">
        <f>Variables!$E$8</f>
        <v>5</v>
      </c>
      <c r="BE183" s="203">
        <f>Variables!$E$8</f>
        <v>5</v>
      </c>
      <c r="BF183" s="203">
        <f>Variables!$E$8</f>
        <v>5</v>
      </c>
      <c r="BG183" s="203">
        <f>Variables!$E$8</f>
        <v>5</v>
      </c>
      <c r="BH183" s="203">
        <f>Variables!$E$8</f>
        <v>5</v>
      </c>
      <c r="BI183" s="203">
        <f>Variables!$E$8</f>
        <v>5</v>
      </c>
      <c r="BJ183" s="203">
        <f>Variables!$E$8</f>
        <v>5</v>
      </c>
      <c r="BK183" s="203">
        <f>Variables!$E$8</f>
        <v>5</v>
      </c>
      <c r="BL183" s="203">
        <f>Variables!$E$8</f>
        <v>5</v>
      </c>
      <c r="BM183" s="203">
        <f>Variables!$E$8</f>
        <v>5</v>
      </c>
      <c r="BN183" s="203">
        <f>Variables!$E$8</f>
        <v>5</v>
      </c>
      <c r="BO183" s="203">
        <f>Variables!$E$8</f>
        <v>5</v>
      </c>
      <c r="BP183" s="203">
        <f>Variables!$E$8</f>
        <v>5</v>
      </c>
      <c r="BQ183" s="203">
        <f>Variables!$E$8</f>
        <v>5</v>
      </c>
    </row>
    <row r="184" spans="5:69">
      <c r="E184" s="326"/>
      <c r="F184" s="328"/>
      <c r="G184" s="324"/>
      <c r="H184" s="325"/>
      <c r="I184" s="226" t="s">
        <v>299</v>
      </c>
      <c r="J184" s="200">
        <v>0</v>
      </c>
      <c r="K184" s="200">
        <f t="shared" ref="K184:BQ184" si="136">J186*$B$6</f>
        <v>2.4870466321243523</v>
      </c>
      <c r="L184" s="200">
        <f t="shared" si="136"/>
        <v>3.7549527583053939</v>
      </c>
      <c r="M184" s="200">
        <f t="shared" si="136"/>
        <v>4.4135276786728097</v>
      </c>
      <c r="N184" s="200">
        <f t="shared" si="136"/>
        <v>4.7676783868910277</v>
      </c>
      <c r="O184" s="200">
        <f t="shared" si="136"/>
        <v>4.9698607463683198</v>
      </c>
      <c r="P184" s="200">
        <f t="shared" si="136"/>
        <v>5.0963050785866013</v>
      </c>
      <c r="Q184" s="200">
        <f t="shared" si="136"/>
        <v>5.1851289574938058</v>
      </c>
      <c r="R184" s="200">
        <f t="shared" si="136"/>
        <v>5.2553936069297649</v>
      </c>
      <c r="S184" s="200">
        <f t="shared" si="136"/>
        <v>5.3166320995711072</v>
      </c>
      <c r="T184" s="200">
        <f t="shared" si="136"/>
        <v>5.3736134566379166</v>
      </c>
      <c r="U184" s="200">
        <f t="shared" si="136"/>
        <v>5.4287246979836006</v>
      </c>
      <c r="V184" s="200">
        <f t="shared" si="136"/>
        <v>5.4831618673786444</v>
      </c>
      <c r="W184" s="200">
        <f t="shared" si="136"/>
        <v>5.5375255453936845</v>
      </c>
      <c r="X184" s="200">
        <f t="shared" si="136"/>
        <v>5.59211860608458</v>
      </c>
      <c r="Y184" s="200">
        <f t="shared" si="136"/>
        <v>5.6470950955808874</v>
      </c>
      <c r="Z184" s="200">
        <f t="shared" si="136"/>
        <v>5.70253467162844</v>
      </c>
      <c r="AA184" s="200">
        <f t="shared" si="136"/>
        <v>5.7584798236114123</v>
      </c>
      <c r="AB184" s="200">
        <f t="shared" si="136"/>
        <v>5.8149544828165958</v>
      </c>
      <c r="AC184" s="200">
        <f t="shared" si="136"/>
        <v>5.8719733278212551</v>
      </c>
      <c r="AD184" s="200">
        <f t="shared" si="136"/>
        <v>5.9295464374452811</v>
      </c>
      <c r="AE184" s="200">
        <f t="shared" si="136"/>
        <v>5.9876816174880254</v>
      </c>
      <c r="AF184" s="200">
        <f t="shared" si="136"/>
        <v>6.0463855643600386</v>
      </c>
      <c r="AG184" s="200">
        <f t="shared" si="136"/>
        <v>6.1056644471648296</v>
      </c>
      <c r="AH184" s="200">
        <f t="shared" si="136"/>
        <v>6.1655241990082521</v>
      </c>
      <c r="AI184" s="200">
        <f t="shared" si="136"/>
        <v>6.2259706629243352</v>
      </c>
      <c r="AJ184" s="200">
        <f t="shared" si="136"/>
        <v>6.2870096651119853</v>
      </c>
      <c r="AK184" s="200">
        <f t="shared" si="136"/>
        <v>6.348647051829829</v>
      </c>
      <c r="AL184" s="200">
        <f t="shared" si="136"/>
        <v>6.4108887081228092</v>
      </c>
      <c r="AM184" s="200">
        <f t="shared" si="136"/>
        <v>6.4737405674674156</v>
      </c>
      <c r="AN184" s="200">
        <f t="shared" si="136"/>
        <v>6.537208616878992</v>
      </c>
      <c r="AO184" s="200">
        <f t="shared" si="136"/>
        <v>6.6012988997528712</v>
      </c>
      <c r="AP184" s="200">
        <f t="shared" si="136"/>
        <v>6.6660175175752361</v>
      </c>
      <c r="AQ184" s="200">
        <f t="shared" si="136"/>
        <v>6.7313706310717016</v>
      </c>
      <c r="AR184" s="200">
        <f t="shared" si="136"/>
        <v>6.7973644610776205</v>
      </c>
      <c r="AS184" s="200">
        <f t="shared" si="136"/>
        <v>6.8640052892721659</v>
      </c>
      <c r="AT184" s="200">
        <f t="shared" si="136"/>
        <v>6.9312994588472172</v>
      </c>
      <c r="AU184" s="200">
        <f t="shared" si="136"/>
        <v>6.9992533751466173</v>
      </c>
      <c r="AV184" s="200">
        <f t="shared" si="136"/>
        <v>7.0678735062936013</v>
      </c>
      <c r="AW184" s="200">
        <f t="shared" si="136"/>
        <v>7.137166383815333</v>
      </c>
      <c r="AX184" s="200">
        <f t="shared" si="136"/>
        <v>7.2071386032690263</v>
      </c>
      <c r="AY184" s="200">
        <f t="shared" si="136"/>
        <v>7.2777968248719649</v>
      </c>
      <c r="AZ184" s="200">
        <f t="shared" si="136"/>
        <v>7.3491477741365472</v>
      </c>
      <c r="BA184" s="200">
        <f t="shared" si="136"/>
        <v>7.4211982425110001</v>
      </c>
      <c r="BB184" s="200">
        <f t="shared" si="136"/>
        <v>7.4939550880260954</v>
      </c>
      <c r="BC184" s="200">
        <f t="shared" si="136"/>
        <v>7.5674252359480638</v>
      </c>
      <c r="BD184" s="200">
        <f t="shared" si="136"/>
        <v>7.6416156794378214</v>
      </c>
      <c r="BE184" s="200">
        <f t="shared" si="136"/>
        <v>7.7165334802166585</v>
      </c>
      <c r="BF184" s="200">
        <f t="shared" si="136"/>
        <v>7.792185769238408</v>
      </c>
      <c r="BG184" s="200">
        <f t="shared" si="136"/>
        <v>7.8685797473682078</v>
      </c>
      <c r="BH184" s="200">
        <f t="shared" si="136"/>
        <v>7.9457226860679002</v>
      </c>
      <c r="BI184" s="200">
        <f t="shared" si="136"/>
        <v>8.0236219280881755</v>
      </c>
      <c r="BJ184" s="200">
        <f t="shared" si="136"/>
        <v>8.1022848881674729</v>
      </c>
      <c r="BK184" s="200">
        <f t="shared" si="136"/>
        <v>8.1817190537377424</v>
      </c>
      <c r="BL184" s="200">
        <f t="shared" si="136"/>
        <v>8.2619319856371316</v>
      </c>
      <c r="BM184" s="200">
        <f t="shared" si="136"/>
        <v>8.3429313188296543</v>
      </c>
      <c r="BN184" s="200">
        <f t="shared" si="136"/>
        <v>8.4247247631319055</v>
      </c>
      <c r="BO184" s="200">
        <f t="shared" si="136"/>
        <v>8.507320103946924</v>
      </c>
      <c r="BP184" s="200">
        <f t="shared" si="136"/>
        <v>8.5907252030052277</v>
      </c>
      <c r="BQ184" s="200">
        <f t="shared" si="136"/>
        <v>8.6749479991131206</v>
      </c>
    </row>
    <row r="185" spans="5:69">
      <c r="E185" s="326"/>
      <c r="F185" s="328"/>
      <c r="G185" s="324"/>
      <c r="H185" s="325"/>
      <c r="I185" s="227" t="s">
        <v>301</v>
      </c>
      <c r="J185" s="200">
        <v>0</v>
      </c>
      <c r="K185" s="200">
        <f t="shared" ref="K185:BQ185" si="137">J186*$B$7</f>
        <v>0.62176165803108807</v>
      </c>
      <c r="L185" s="200">
        <f t="shared" si="137"/>
        <v>0.93873818957634847</v>
      </c>
      <c r="M185" s="200">
        <f t="shared" si="137"/>
        <v>1.1033819196682024</v>
      </c>
      <c r="N185" s="200">
        <f t="shared" si="137"/>
        <v>1.1919195967227569</v>
      </c>
      <c r="O185" s="200">
        <f t="shared" si="137"/>
        <v>1.2424651865920799</v>
      </c>
      <c r="P185" s="200">
        <f t="shared" si="137"/>
        <v>1.2740762696466503</v>
      </c>
      <c r="Q185" s="200">
        <f t="shared" si="137"/>
        <v>1.2962822393734514</v>
      </c>
      <c r="R185" s="200">
        <f t="shared" si="137"/>
        <v>1.3138484017324412</v>
      </c>
      <c r="S185" s="200">
        <f t="shared" si="137"/>
        <v>1.3291580248927768</v>
      </c>
      <c r="T185" s="200">
        <f t="shared" si="137"/>
        <v>1.3434033641594791</v>
      </c>
      <c r="U185" s="200">
        <f t="shared" si="137"/>
        <v>1.3571811744959001</v>
      </c>
      <c r="V185" s="200">
        <f t="shared" si="137"/>
        <v>1.3707904668446611</v>
      </c>
      <c r="W185" s="200">
        <f t="shared" si="137"/>
        <v>1.3843813863484211</v>
      </c>
      <c r="X185" s="200">
        <f t="shared" si="137"/>
        <v>1.398029651521145</v>
      </c>
      <c r="Y185" s="200">
        <f t="shared" si="137"/>
        <v>1.4117737738952219</v>
      </c>
      <c r="Z185" s="200">
        <f t="shared" si="137"/>
        <v>1.42563366790711</v>
      </c>
      <c r="AA185" s="200">
        <f t="shared" si="137"/>
        <v>1.4396199559028531</v>
      </c>
      <c r="AB185" s="200">
        <f t="shared" si="137"/>
        <v>1.4537386207041489</v>
      </c>
      <c r="AC185" s="200">
        <f t="shared" si="137"/>
        <v>1.4679933319553138</v>
      </c>
      <c r="AD185" s="200">
        <f t="shared" si="137"/>
        <v>1.4823866093613203</v>
      </c>
      <c r="AE185" s="200">
        <f t="shared" si="137"/>
        <v>1.4969204043720064</v>
      </c>
      <c r="AF185" s="200">
        <f t="shared" si="137"/>
        <v>1.5115963910900097</v>
      </c>
      <c r="AG185" s="200">
        <f t="shared" si="137"/>
        <v>1.5264161117912074</v>
      </c>
      <c r="AH185" s="200">
        <f t="shared" si="137"/>
        <v>1.541381049752063</v>
      </c>
      <c r="AI185" s="200">
        <f t="shared" si="137"/>
        <v>1.5564926657310838</v>
      </c>
      <c r="AJ185" s="200">
        <f t="shared" si="137"/>
        <v>1.5717524162779963</v>
      </c>
      <c r="AK185" s="200">
        <f t="shared" si="137"/>
        <v>1.5871617629574573</v>
      </c>
      <c r="AL185" s="200">
        <f t="shared" si="137"/>
        <v>1.6027221770307023</v>
      </c>
      <c r="AM185" s="200">
        <f t="shared" si="137"/>
        <v>1.6184351418668539</v>
      </c>
      <c r="AN185" s="200">
        <f t="shared" si="137"/>
        <v>1.634302154219748</v>
      </c>
      <c r="AO185" s="200">
        <f t="shared" si="137"/>
        <v>1.6503247249382178</v>
      </c>
      <c r="AP185" s="200">
        <f t="shared" si="137"/>
        <v>1.666504379393809</v>
      </c>
      <c r="AQ185" s="200">
        <f t="shared" si="137"/>
        <v>1.6828426577679254</v>
      </c>
      <c r="AR185" s="200">
        <f t="shared" si="137"/>
        <v>1.6993411152694051</v>
      </c>
      <c r="AS185" s="200">
        <f t="shared" si="137"/>
        <v>1.7160013223180415</v>
      </c>
      <c r="AT185" s="200">
        <f t="shared" si="137"/>
        <v>1.7328248647118043</v>
      </c>
      <c r="AU185" s="200">
        <f t="shared" si="137"/>
        <v>1.7498133437866543</v>
      </c>
      <c r="AV185" s="200">
        <f t="shared" si="137"/>
        <v>1.7669683765734003</v>
      </c>
      <c r="AW185" s="200">
        <f t="shared" si="137"/>
        <v>1.7842915959538332</v>
      </c>
      <c r="AX185" s="200">
        <f t="shared" si="137"/>
        <v>1.8017846508172566</v>
      </c>
      <c r="AY185" s="200">
        <f t="shared" si="137"/>
        <v>1.8194492062179912</v>
      </c>
      <c r="AZ185" s="200">
        <f t="shared" si="137"/>
        <v>1.8372869435341368</v>
      </c>
      <c r="BA185" s="200">
        <f t="shared" si="137"/>
        <v>1.85529956062775</v>
      </c>
      <c r="BB185" s="200">
        <f t="shared" si="137"/>
        <v>1.8734887720065239</v>
      </c>
      <c r="BC185" s="200">
        <f t="shared" si="137"/>
        <v>1.891856308987016</v>
      </c>
      <c r="BD185" s="200">
        <f t="shared" si="137"/>
        <v>1.9104039198594553</v>
      </c>
      <c r="BE185" s="200">
        <f t="shared" si="137"/>
        <v>1.9291333700541646</v>
      </c>
      <c r="BF185" s="200">
        <f t="shared" si="137"/>
        <v>1.948046442309602</v>
      </c>
      <c r="BG185" s="200">
        <f t="shared" si="137"/>
        <v>1.9671449368420519</v>
      </c>
      <c r="BH185" s="200">
        <f t="shared" si="137"/>
        <v>1.9864306715169751</v>
      </c>
      <c r="BI185" s="200">
        <f t="shared" si="137"/>
        <v>2.0059054820220439</v>
      </c>
      <c r="BJ185" s="200">
        <f t="shared" si="137"/>
        <v>2.0255712220418682</v>
      </c>
      <c r="BK185" s="200">
        <f t="shared" si="137"/>
        <v>2.0454297634344356</v>
      </c>
      <c r="BL185" s="200">
        <f t="shared" si="137"/>
        <v>2.0654829964092829</v>
      </c>
      <c r="BM185" s="200">
        <f t="shared" si="137"/>
        <v>2.0857328297074136</v>
      </c>
      <c r="BN185" s="200">
        <f t="shared" si="137"/>
        <v>2.1061811907829764</v>
      </c>
      <c r="BO185" s="200">
        <f t="shared" si="137"/>
        <v>2.126830025986731</v>
      </c>
      <c r="BP185" s="200">
        <f t="shared" si="137"/>
        <v>2.1476813007513069</v>
      </c>
      <c r="BQ185" s="200">
        <f t="shared" si="137"/>
        <v>2.1687369997782802</v>
      </c>
    </row>
    <row r="186" spans="5:69">
      <c r="E186" s="326"/>
      <c r="F186" s="328"/>
      <c r="G186" s="324"/>
      <c r="H186" s="325"/>
      <c r="I186" s="226" t="s">
        <v>325</v>
      </c>
      <c r="J186" s="200">
        <f>J182+J184+J185</f>
        <v>6.2176165803108798</v>
      </c>
      <c r="K186" s="200">
        <f>K182+K184+K185</f>
        <v>9.3873818957634843</v>
      </c>
      <c r="L186" s="200">
        <f t="shared" ref="L186:BQ186" si="138">L182+L184+L185</f>
        <v>11.033819196682023</v>
      </c>
      <c r="M186" s="200">
        <f t="shared" si="138"/>
        <v>11.919195967227569</v>
      </c>
      <c r="N186" s="200">
        <f t="shared" si="138"/>
        <v>12.424651865920799</v>
      </c>
      <c r="O186" s="200">
        <f t="shared" si="138"/>
        <v>12.740762696466502</v>
      </c>
      <c r="P186" s="200">
        <f t="shared" si="138"/>
        <v>12.962822393734513</v>
      </c>
      <c r="Q186" s="200">
        <f t="shared" si="138"/>
        <v>13.138484017324412</v>
      </c>
      <c r="R186" s="200">
        <f t="shared" si="138"/>
        <v>13.291580248927767</v>
      </c>
      <c r="S186" s="200">
        <f t="shared" si="138"/>
        <v>13.434033641594791</v>
      </c>
      <c r="T186" s="200">
        <f t="shared" si="138"/>
        <v>13.571811744959001</v>
      </c>
      <c r="U186" s="200">
        <f t="shared" si="138"/>
        <v>13.707904668446609</v>
      </c>
      <c r="V186" s="200">
        <f t="shared" si="138"/>
        <v>13.843813863484211</v>
      </c>
      <c r="W186" s="200">
        <f t="shared" si="138"/>
        <v>13.98029651521145</v>
      </c>
      <c r="X186" s="200">
        <f t="shared" si="138"/>
        <v>14.117737738952219</v>
      </c>
      <c r="Y186" s="200">
        <f t="shared" si="138"/>
        <v>14.256336679071099</v>
      </c>
      <c r="Z186" s="200">
        <f t="shared" si="138"/>
        <v>14.396199559028529</v>
      </c>
      <c r="AA186" s="200">
        <f t="shared" si="138"/>
        <v>14.537386207041488</v>
      </c>
      <c r="AB186" s="200">
        <f t="shared" si="138"/>
        <v>14.679933319553138</v>
      </c>
      <c r="AC186" s="200">
        <f t="shared" si="138"/>
        <v>14.823866093613201</v>
      </c>
      <c r="AD186" s="200">
        <f t="shared" si="138"/>
        <v>14.969204043720064</v>
      </c>
      <c r="AE186" s="200">
        <f t="shared" si="138"/>
        <v>15.115963910900096</v>
      </c>
      <c r="AF186" s="200">
        <f t="shared" si="138"/>
        <v>15.264161117912073</v>
      </c>
      <c r="AG186" s="200">
        <f t="shared" si="138"/>
        <v>15.413810497520629</v>
      </c>
      <c r="AH186" s="200">
        <f t="shared" si="138"/>
        <v>15.564926657310837</v>
      </c>
      <c r="AI186" s="200">
        <f t="shared" si="138"/>
        <v>15.717524162779963</v>
      </c>
      <c r="AJ186" s="200">
        <f t="shared" si="138"/>
        <v>15.871617629574571</v>
      </c>
      <c r="AK186" s="200">
        <f t="shared" si="138"/>
        <v>16.027221770307023</v>
      </c>
      <c r="AL186" s="200">
        <f t="shared" si="138"/>
        <v>16.184351418668538</v>
      </c>
      <c r="AM186" s="200">
        <f t="shared" si="138"/>
        <v>16.34302154219748</v>
      </c>
      <c r="AN186" s="200">
        <f t="shared" si="138"/>
        <v>16.503247249382177</v>
      </c>
      <c r="AO186" s="200">
        <f t="shared" si="138"/>
        <v>16.665043793938089</v>
      </c>
      <c r="AP186" s="200">
        <f t="shared" si="138"/>
        <v>16.828426577679252</v>
      </c>
      <c r="AQ186" s="200">
        <f t="shared" si="138"/>
        <v>16.993411152694051</v>
      </c>
      <c r="AR186" s="200">
        <f t="shared" si="138"/>
        <v>17.160013223180414</v>
      </c>
      <c r="AS186" s="200">
        <f t="shared" si="138"/>
        <v>17.328248647118041</v>
      </c>
      <c r="AT186" s="200">
        <f t="shared" si="138"/>
        <v>17.498133437866542</v>
      </c>
      <c r="AU186" s="200">
        <f t="shared" si="138"/>
        <v>17.669683765734003</v>
      </c>
      <c r="AV186" s="200">
        <f t="shared" si="138"/>
        <v>17.842915959538331</v>
      </c>
      <c r="AW186" s="200">
        <f t="shared" si="138"/>
        <v>18.017846508172564</v>
      </c>
      <c r="AX186" s="200">
        <f t="shared" si="138"/>
        <v>18.194492062179911</v>
      </c>
      <c r="AY186" s="200">
        <f t="shared" si="138"/>
        <v>18.372869435341368</v>
      </c>
      <c r="AZ186" s="200">
        <f t="shared" si="138"/>
        <v>18.552995606277499</v>
      </c>
      <c r="BA186" s="200">
        <f t="shared" si="138"/>
        <v>18.734887720065238</v>
      </c>
      <c r="BB186" s="200">
        <f t="shared" si="138"/>
        <v>18.918563089870158</v>
      </c>
      <c r="BC186" s="200">
        <f t="shared" si="138"/>
        <v>19.104039198594553</v>
      </c>
      <c r="BD186" s="200">
        <f t="shared" si="138"/>
        <v>19.291333700541646</v>
      </c>
      <c r="BE186" s="200">
        <f t="shared" si="138"/>
        <v>19.48046442309602</v>
      </c>
      <c r="BF186" s="200">
        <f t="shared" si="138"/>
        <v>19.671449368420518</v>
      </c>
      <c r="BG186" s="200">
        <f t="shared" si="138"/>
        <v>19.86430671516975</v>
      </c>
      <c r="BH186" s="200">
        <f t="shared" si="138"/>
        <v>20.059054820220439</v>
      </c>
      <c r="BI186" s="200">
        <f t="shared" si="138"/>
        <v>20.25571222041868</v>
      </c>
      <c r="BJ186" s="200">
        <f t="shared" si="138"/>
        <v>20.454297634344357</v>
      </c>
      <c r="BK186" s="200">
        <f t="shared" si="138"/>
        <v>20.654829964092826</v>
      </c>
      <c r="BL186" s="200">
        <f t="shared" si="138"/>
        <v>20.857328297074133</v>
      </c>
      <c r="BM186" s="200">
        <f t="shared" si="138"/>
        <v>21.061811907829764</v>
      </c>
      <c r="BN186" s="200">
        <f t="shared" si="138"/>
        <v>21.26830025986731</v>
      </c>
      <c r="BO186" s="200">
        <f t="shared" si="138"/>
        <v>21.476813007513069</v>
      </c>
      <c r="BP186" s="200">
        <f t="shared" si="138"/>
        <v>21.687369997782802</v>
      </c>
      <c r="BQ186" s="200">
        <f t="shared" si="138"/>
        <v>21.899991272270871</v>
      </c>
    </row>
    <row r="187" spans="5:69">
      <c r="E187" s="326"/>
      <c r="F187" s="328"/>
      <c r="G187" s="324"/>
      <c r="H187" s="325"/>
      <c r="I187" s="226" t="s">
        <v>295</v>
      </c>
      <c r="J187" s="200">
        <f>J183*J186</f>
        <v>31.088082901554401</v>
      </c>
      <c r="K187" s="200">
        <f>K183*K186</f>
        <v>46.936909478817419</v>
      </c>
      <c r="L187" s="200">
        <f t="shared" ref="L187:BQ187" si="139">L183*L186</f>
        <v>55.169095983410116</v>
      </c>
      <c r="M187" s="200">
        <f t="shared" si="139"/>
        <v>59.595979836137843</v>
      </c>
      <c r="N187" s="200">
        <f t="shared" si="139"/>
        <v>62.123259329603997</v>
      </c>
      <c r="O187" s="200">
        <f t="shared" si="139"/>
        <v>63.703813482332514</v>
      </c>
      <c r="P187" s="200">
        <f t="shared" si="139"/>
        <v>64.814111968672563</v>
      </c>
      <c r="Q187" s="200">
        <f t="shared" si="139"/>
        <v>65.692420086622064</v>
      </c>
      <c r="R187" s="200">
        <f t="shared" si="139"/>
        <v>66.457901244638833</v>
      </c>
      <c r="S187" s="200">
        <f t="shared" si="139"/>
        <v>67.170168207973958</v>
      </c>
      <c r="T187" s="200">
        <f t="shared" si="139"/>
        <v>67.859058724795005</v>
      </c>
      <c r="U187" s="200">
        <f t="shared" si="139"/>
        <v>68.539523342233053</v>
      </c>
      <c r="V187" s="200">
        <f t="shared" si="139"/>
        <v>69.219069317421059</v>
      </c>
      <c r="W187" s="200">
        <f t="shared" si="139"/>
        <v>69.901482576057248</v>
      </c>
      <c r="X187" s="200">
        <f t="shared" si="139"/>
        <v>70.588688694761089</v>
      </c>
      <c r="Y187" s="200">
        <f t="shared" si="139"/>
        <v>71.2816833953555</v>
      </c>
      <c r="Z187" s="200">
        <f t="shared" si="139"/>
        <v>71.980997795142642</v>
      </c>
      <c r="AA187" s="200">
        <f t="shared" si="139"/>
        <v>72.686931035207436</v>
      </c>
      <c r="AB187" s="200">
        <f t="shared" si="139"/>
        <v>73.399666597765687</v>
      </c>
      <c r="AC187" s="200">
        <f t="shared" si="139"/>
        <v>74.119330468066011</v>
      </c>
      <c r="AD187" s="200">
        <f t="shared" si="139"/>
        <v>74.846020218600316</v>
      </c>
      <c r="AE187" s="200">
        <f t="shared" si="139"/>
        <v>75.579819554500475</v>
      </c>
      <c r="AF187" s="200">
        <f t="shared" si="139"/>
        <v>76.320805589560365</v>
      </c>
      <c r="AG187" s="200">
        <f t="shared" si="139"/>
        <v>77.069052487603145</v>
      </c>
      <c r="AH187" s="200">
        <f t="shared" si="139"/>
        <v>77.824633286554189</v>
      </c>
      <c r="AI187" s="200">
        <f t="shared" si="139"/>
        <v>78.587620813899818</v>
      </c>
      <c r="AJ187" s="200">
        <f t="shared" si="139"/>
        <v>79.358088147872849</v>
      </c>
      <c r="AK187" s="200">
        <f t="shared" si="139"/>
        <v>80.136108851535113</v>
      </c>
      <c r="AL187" s="200">
        <f t="shared" si="139"/>
        <v>80.921757093342691</v>
      </c>
      <c r="AM187" s="200">
        <f t="shared" si="139"/>
        <v>81.715107710987397</v>
      </c>
      <c r="AN187" s="200">
        <f t="shared" si="139"/>
        <v>82.516236246910893</v>
      </c>
      <c r="AO187" s="200">
        <f t="shared" si="139"/>
        <v>83.32521896969044</v>
      </c>
      <c r="AP187" s="200">
        <f t="shared" si="139"/>
        <v>84.142132888396262</v>
      </c>
      <c r="AQ187" s="200">
        <f t="shared" si="139"/>
        <v>84.967055763470256</v>
      </c>
      <c r="AR187" s="200">
        <f t="shared" si="139"/>
        <v>85.800066115902069</v>
      </c>
      <c r="AS187" s="200">
        <f t="shared" si="139"/>
        <v>86.64124323559021</v>
      </c>
      <c r="AT187" s="200">
        <f t="shared" si="139"/>
        <v>87.490667189332711</v>
      </c>
      <c r="AU187" s="200">
        <f t="shared" si="139"/>
        <v>88.34841882867002</v>
      </c>
      <c r="AV187" s="200">
        <f t="shared" si="139"/>
        <v>89.214579797691655</v>
      </c>
      <c r="AW187" s="200">
        <f t="shared" si="139"/>
        <v>90.089232540862824</v>
      </c>
      <c r="AX187" s="200">
        <f t="shared" si="139"/>
        <v>90.97246031089955</v>
      </c>
      <c r="AY187" s="200">
        <f t="shared" si="139"/>
        <v>91.864347176706843</v>
      </c>
      <c r="AZ187" s="200">
        <f t="shared" si="139"/>
        <v>92.7649780313875</v>
      </c>
      <c r="BA187" s="200">
        <f t="shared" si="139"/>
        <v>93.674438600326198</v>
      </c>
      <c r="BB187" s="200">
        <f t="shared" si="139"/>
        <v>94.592815449350795</v>
      </c>
      <c r="BC187" s="200">
        <f t="shared" si="139"/>
        <v>95.520195992972759</v>
      </c>
      <c r="BD187" s="200">
        <f t="shared" si="139"/>
        <v>96.456668502708226</v>
      </c>
      <c r="BE187" s="200">
        <f t="shared" si="139"/>
        <v>97.402322115480104</v>
      </c>
      <c r="BF187" s="200">
        <f t="shared" si="139"/>
        <v>98.357246842102597</v>
      </c>
      <c r="BG187" s="200">
        <f t="shared" si="139"/>
        <v>99.321533575848747</v>
      </c>
      <c r="BH187" s="200">
        <f t="shared" si="139"/>
        <v>100.29527410110219</v>
      </c>
      <c r="BI187" s="200">
        <f t="shared" si="139"/>
        <v>101.27856110209339</v>
      </c>
      <c r="BJ187" s="200">
        <f t="shared" si="139"/>
        <v>102.27148817172178</v>
      </c>
      <c r="BK187" s="200">
        <f t="shared" si="139"/>
        <v>103.27414982046413</v>
      </c>
      <c r="BL187" s="200">
        <f t="shared" si="139"/>
        <v>104.28664148537067</v>
      </c>
      <c r="BM187" s="200">
        <f t="shared" si="139"/>
        <v>105.30905953914882</v>
      </c>
      <c r="BN187" s="200">
        <f t="shared" si="139"/>
        <v>106.34150129933656</v>
      </c>
      <c r="BO187" s="200">
        <f t="shared" si="139"/>
        <v>107.38406503756535</v>
      </c>
      <c r="BP187" s="200">
        <f t="shared" si="139"/>
        <v>108.43684998891402</v>
      </c>
      <c r="BQ187" s="200">
        <f t="shared" si="139"/>
        <v>109.49995636135435</v>
      </c>
    </row>
    <row r="188" spans="5:69">
      <c r="E188" s="326"/>
      <c r="F188" s="328"/>
      <c r="G188" s="324"/>
      <c r="H188" s="325"/>
      <c r="I188" s="226" t="s">
        <v>326</v>
      </c>
      <c r="J188" s="219">
        <f>Variables!$E$20</f>
        <v>2200</v>
      </c>
      <c r="K188" s="219">
        <f>Variables!$E$20</f>
        <v>2200</v>
      </c>
      <c r="L188" s="219">
        <f>Variables!$E$20</f>
        <v>2200</v>
      </c>
      <c r="M188" s="219">
        <f>Variables!$E$20</f>
        <v>2200</v>
      </c>
      <c r="N188" s="219">
        <f>Variables!$E$20</f>
        <v>2200</v>
      </c>
      <c r="O188" s="219">
        <f>Variables!$E$20</f>
        <v>2200</v>
      </c>
      <c r="P188" s="219">
        <f>Variables!$E$20</f>
        <v>2200</v>
      </c>
      <c r="Q188" s="219">
        <f>Variables!$E$20</f>
        <v>2200</v>
      </c>
      <c r="R188" s="219">
        <f>Variables!$E$20</f>
        <v>2200</v>
      </c>
      <c r="S188" s="219">
        <f>Variables!$E$20</f>
        <v>2200</v>
      </c>
      <c r="T188" s="219">
        <f>Variables!$E$20</f>
        <v>2200</v>
      </c>
      <c r="U188" s="219">
        <f>Variables!$E$20</f>
        <v>2200</v>
      </c>
      <c r="V188" s="219">
        <f>Variables!$E$20</f>
        <v>2200</v>
      </c>
      <c r="W188" s="219">
        <f>Variables!$E$20</f>
        <v>2200</v>
      </c>
      <c r="X188" s="219">
        <f>Variables!$E$20</f>
        <v>2200</v>
      </c>
      <c r="Y188" s="219">
        <f>Variables!$E$20</f>
        <v>2200</v>
      </c>
      <c r="Z188" s="219">
        <f>Variables!$E$20</f>
        <v>2200</v>
      </c>
      <c r="AA188" s="219">
        <f>Variables!$E$20</f>
        <v>2200</v>
      </c>
      <c r="AB188" s="219">
        <f>Variables!$E$20</f>
        <v>2200</v>
      </c>
      <c r="AC188" s="219">
        <f>Variables!$E$20</f>
        <v>2200</v>
      </c>
      <c r="AD188" s="219">
        <f>Variables!$E$20</f>
        <v>2200</v>
      </c>
      <c r="AE188" s="219">
        <f>Variables!$E$20</f>
        <v>2200</v>
      </c>
      <c r="AF188" s="219">
        <f>Variables!$E$20</f>
        <v>2200</v>
      </c>
      <c r="AG188" s="219">
        <f>Variables!$E$20</f>
        <v>2200</v>
      </c>
      <c r="AH188" s="219">
        <f>Variables!$E$20</f>
        <v>2200</v>
      </c>
      <c r="AI188" s="219">
        <f>Variables!$E$20</f>
        <v>2200</v>
      </c>
      <c r="AJ188" s="219">
        <f>Variables!$E$20</f>
        <v>2200</v>
      </c>
      <c r="AK188" s="219">
        <f>Variables!$E$20</f>
        <v>2200</v>
      </c>
      <c r="AL188" s="219">
        <f>Variables!$E$20</f>
        <v>2200</v>
      </c>
      <c r="AM188" s="219">
        <f>Variables!$E$20</f>
        <v>2200</v>
      </c>
      <c r="AN188" s="219">
        <f>Variables!$E$20</f>
        <v>2200</v>
      </c>
      <c r="AO188" s="219">
        <f>Variables!$E$20</f>
        <v>2200</v>
      </c>
      <c r="AP188" s="219">
        <f>Variables!$E$20</f>
        <v>2200</v>
      </c>
      <c r="AQ188" s="219">
        <f>Variables!$E$20</f>
        <v>2200</v>
      </c>
      <c r="AR188" s="219">
        <f>Variables!$E$20</f>
        <v>2200</v>
      </c>
      <c r="AS188" s="219">
        <f>Variables!$E$20</f>
        <v>2200</v>
      </c>
      <c r="AT188" s="219">
        <f>Variables!$E$20</f>
        <v>2200</v>
      </c>
      <c r="AU188" s="219">
        <f>Variables!$E$20</f>
        <v>2200</v>
      </c>
      <c r="AV188" s="219">
        <f>Variables!$E$20</f>
        <v>2200</v>
      </c>
      <c r="AW188" s="219">
        <f>Variables!$E$20</f>
        <v>2200</v>
      </c>
      <c r="AX188" s="219">
        <f>Variables!$E$20</f>
        <v>2200</v>
      </c>
      <c r="AY188" s="219">
        <f>Variables!$E$20</f>
        <v>2200</v>
      </c>
      <c r="AZ188" s="219">
        <f>Variables!$E$20</f>
        <v>2200</v>
      </c>
      <c r="BA188" s="219">
        <f>Variables!$E$20</f>
        <v>2200</v>
      </c>
      <c r="BB188" s="219">
        <f>Variables!$E$20</f>
        <v>2200</v>
      </c>
      <c r="BC188" s="219">
        <f>Variables!$E$20</f>
        <v>2200</v>
      </c>
      <c r="BD188" s="219">
        <f>Variables!$E$20</f>
        <v>2200</v>
      </c>
      <c r="BE188" s="219">
        <f>Variables!$E$20</f>
        <v>2200</v>
      </c>
      <c r="BF188" s="219">
        <f>Variables!$E$20</f>
        <v>2200</v>
      </c>
      <c r="BG188" s="219">
        <f>Variables!$E$20</f>
        <v>2200</v>
      </c>
      <c r="BH188" s="219">
        <f>Variables!$E$20</f>
        <v>2200</v>
      </c>
      <c r="BI188" s="219">
        <f>Variables!$E$20</f>
        <v>2200</v>
      </c>
      <c r="BJ188" s="219">
        <f>Variables!$E$20</f>
        <v>2200</v>
      </c>
      <c r="BK188" s="219">
        <f>Variables!$E$20</f>
        <v>2200</v>
      </c>
      <c r="BL188" s="219">
        <f>Variables!$E$20</f>
        <v>2200</v>
      </c>
      <c r="BM188" s="219">
        <f>Variables!$E$20</f>
        <v>2200</v>
      </c>
      <c r="BN188" s="219">
        <f>Variables!$E$20</f>
        <v>2200</v>
      </c>
      <c r="BO188" s="219">
        <f>Variables!$E$20</f>
        <v>2200</v>
      </c>
      <c r="BP188" s="219">
        <f>Variables!$E$20</f>
        <v>2200</v>
      </c>
      <c r="BQ188" s="219">
        <f>Variables!$E$20</f>
        <v>2200</v>
      </c>
    </row>
    <row r="189" spans="5:69">
      <c r="E189" s="326"/>
      <c r="F189" s="328"/>
      <c r="G189" s="324"/>
      <c r="H189" s="325"/>
      <c r="I189" s="226" t="s">
        <v>446</v>
      </c>
      <c r="J189" s="204">
        <f t="shared" ref="J189:BQ189" si="140">J188*$B$11</f>
        <v>550</v>
      </c>
      <c r="K189" s="204">
        <f t="shared" si="140"/>
        <v>550</v>
      </c>
      <c r="L189" s="204">
        <f t="shared" si="140"/>
        <v>550</v>
      </c>
      <c r="M189" s="204">
        <f t="shared" si="140"/>
        <v>550</v>
      </c>
      <c r="N189" s="204">
        <f t="shared" si="140"/>
        <v>550</v>
      </c>
      <c r="O189" s="204">
        <f t="shared" si="140"/>
        <v>550</v>
      </c>
      <c r="P189" s="204">
        <f t="shared" si="140"/>
        <v>550</v>
      </c>
      <c r="Q189" s="204">
        <f t="shared" si="140"/>
        <v>550</v>
      </c>
      <c r="R189" s="204">
        <f t="shared" si="140"/>
        <v>550</v>
      </c>
      <c r="S189" s="204">
        <f t="shared" si="140"/>
        <v>550</v>
      </c>
      <c r="T189" s="204">
        <f t="shared" si="140"/>
        <v>550</v>
      </c>
      <c r="U189" s="204">
        <f t="shared" si="140"/>
        <v>550</v>
      </c>
      <c r="V189" s="204">
        <f t="shared" si="140"/>
        <v>550</v>
      </c>
      <c r="W189" s="204">
        <f t="shared" si="140"/>
        <v>550</v>
      </c>
      <c r="X189" s="204">
        <f t="shared" si="140"/>
        <v>550</v>
      </c>
      <c r="Y189" s="204">
        <f t="shared" si="140"/>
        <v>550</v>
      </c>
      <c r="Z189" s="204">
        <f t="shared" si="140"/>
        <v>550</v>
      </c>
      <c r="AA189" s="204">
        <f t="shared" si="140"/>
        <v>550</v>
      </c>
      <c r="AB189" s="204">
        <f t="shared" si="140"/>
        <v>550</v>
      </c>
      <c r="AC189" s="204">
        <f t="shared" si="140"/>
        <v>550</v>
      </c>
      <c r="AD189" s="204">
        <f t="shared" si="140"/>
        <v>550</v>
      </c>
      <c r="AE189" s="204">
        <f t="shared" si="140"/>
        <v>550</v>
      </c>
      <c r="AF189" s="204">
        <f t="shared" si="140"/>
        <v>550</v>
      </c>
      <c r="AG189" s="204">
        <f t="shared" si="140"/>
        <v>550</v>
      </c>
      <c r="AH189" s="204">
        <f t="shared" si="140"/>
        <v>550</v>
      </c>
      <c r="AI189" s="204">
        <f t="shared" si="140"/>
        <v>550</v>
      </c>
      <c r="AJ189" s="204">
        <f t="shared" si="140"/>
        <v>550</v>
      </c>
      <c r="AK189" s="204">
        <f t="shared" si="140"/>
        <v>550</v>
      </c>
      <c r="AL189" s="204">
        <f t="shared" si="140"/>
        <v>550</v>
      </c>
      <c r="AM189" s="204">
        <f t="shared" si="140"/>
        <v>550</v>
      </c>
      <c r="AN189" s="204">
        <f t="shared" si="140"/>
        <v>550</v>
      </c>
      <c r="AO189" s="204">
        <f t="shared" si="140"/>
        <v>550</v>
      </c>
      <c r="AP189" s="204">
        <f t="shared" si="140"/>
        <v>550</v>
      </c>
      <c r="AQ189" s="204">
        <f t="shared" si="140"/>
        <v>550</v>
      </c>
      <c r="AR189" s="204">
        <f t="shared" si="140"/>
        <v>550</v>
      </c>
      <c r="AS189" s="204">
        <f t="shared" si="140"/>
        <v>550</v>
      </c>
      <c r="AT189" s="204">
        <f t="shared" si="140"/>
        <v>550</v>
      </c>
      <c r="AU189" s="204">
        <f t="shared" si="140"/>
        <v>550</v>
      </c>
      <c r="AV189" s="204">
        <f t="shared" si="140"/>
        <v>550</v>
      </c>
      <c r="AW189" s="204">
        <f t="shared" si="140"/>
        <v>550</v>
      </c>
      <c r="AX189" s="204">
        <f t="shared" si="140"/>
        <v>550</v>
      </c>
      <c r="AY189" s="204">
        <f t="shared" si="140"/>
        <v>550</v>
      </c>
      <c r="AZ189" s="204">
        <f t="shared" si="140"/>
        <v>550</v>
      </c>
      <c r="BA189" s="204">
        <f t="shared" si="140"/>
        <v>550</v>
      </c>
      <c r="BB189" s="204">
        <f t="shared" si="140"/>
        <v>550</v>
      </c>
      <c r="BC189" s="204">
        <f t="shared" si="140"/>
        <v>550</v>
      </c>
      <c r="BD189" s="204">
        <f t="shared" si="140"/>
        <v>550</v>
      </c>
      <c r="BE189" s="204">
        <f t="shared" si="140"/>
        <v>550</v>
      </c>
      <c r="BF189" s="204">
        <f t="shared" si="140"/>
        <v>550</v>
      </c>
      <c r="BG189" s="204">
        <f t="shared" si="140"/>
        <v>550</v>
      </c>
      <c r="BH189" s="204">
        <f t="shared" si="140"/>
        <v>550</v>
      </c>
      <c r="BI189" s="204">
        <f t="shared" si="140"/>
        <v>550</v>
      </c>
      <c r="BJ189" s="204">
        <f t="shared" si="140"/>
        <v>550</v>
      </c>
      <c r="BK189" s="204">
        <f t="shared" si="140"/>
        <v>550</v>
      </c>
      <c r="BL189" s="204">
        <f t="shared" si="140"/>
        <v>550</v>
      </c>
      <c r="BM189" s="204">
        <f t="shared" si="140"/>
        <v>550</v>
      </c>
      <c r="BN189" s="204">
        <f t="shared" si="140"/>
        <v>550</v>
      </c>
      <c r="BO189" s="204">
        <f t="shared" si="140"/>
        <v>550</v>
      </c>
      <c r="BP189" s="204">
        <f t="shared" si="140"/>
        <v>550</v>
      </c>
      <c r="BQ189" s="204">
        <f t="shared" si="140"/>
        <v>550</v>
      </c>
    </row>
    <row r="190" spans="5:69">
      <c r="E190" s="326"/>
      <c r="F190" s="328"/>
      <c r="G190" s="324"/>
      <c r="H190" s="325"/>
      <c r="I190" s="226" t="s">
        <v>346</v>
      </c>
      <c r="J190" s="204">
        <f>J187*J188</f>
        <v>68393.782383419675</v>
      </c>
      <c r="K190" s="204">
        <f t="shared" ref="K190:BQ190" si="141">K187*K188</f>
        <v>103261.20085339832</v>
      </c>
      <c r="L190" s="204">
        <f t="shared" si="141"/>
        <v>121372.01116350226</v>
      </c>
      <c r="M190" s="204">
        <f t="shared" si="141"/>
        <v>131111.15563950327</v>
      </c>
      <c r="N190" s="204">
        <f t="shared" si="141"/>
        <v>136671.17052512878</v>
      </c>
      <c r="O190" s="204">
        <f t="shared" si="141"/>
        <v>140148.38966113154</v>
      </c>
      <c r="P190" s="204">
        <f t="shared" si="141"/>
        <v>142591.04633107965</v>
      </c>
      <c r="Q190" s="204">
        <f t="shared" si="141"/>
        <v>144523.32419056853</v>
      </c>
      <c r="R190" s="204">
        <f t="shared" si="141"/>
        <v>146207.38273820543</v>
      </c>
      <c r="S190" s="204">
        <f t="shared" si="141"/>
        <v>147774.37005754272</v>
      </c>
      <c r="T190" s="204">
        <f t="shared" si="141"/>
        <v>149289.92919454901</v>
      </c>
      <c r="U190" s="204">
        <f t="shared" si="141"/>
        <v>150786.95135291273</v>
      </c>
      <c r="V190" s="204">
        <f t="shared" si="141"/>
        <v>152281.95249832634</v>
      </c>
      <c r="W190" s="204">
        <f t="shared" si="141"/>
        <v>153783.26166732595</v>
      </c>
      <c r="X190" s="204">
        <f t="shared" si="141"/>
        <v>155295.1151284744</v>
      </c>
      <c r="Y190" s="204">
        <f t="shared" si="141"/>
        <v>156819.70346978211</v>
      </c>
      <c r="Z190" s="204">
        <f t="shared" si="141"/>
        <v>158358.1951493138</v>
      </c>
      <c r="AA190" s="204">
        <f t="shared" si="141"/>
        <v>159911.24827745635</v>
      </c>
      <c r="AB190" s="204">
        <f t="shared" si="141"/>
        <v>161479.26651508451</v>
      </c>
      <c r="AC190" s="204">
        <f t="shared" si="141"/>
        <v>163062.52702974522</v>
      </c>
      <c r="AD190" s="204">
        <f t="shared" si="141"/>
        <v>164661.24448092069</v>
      </c>
      <c r="AE190" s="204">
        <f t="shared" si="141"/>
        <v>166275.60301990106</v>
      </c>
      <c r="AF190" s="204">
        <f t="shared" si="141"/>
        <v>167905.77229703279</v>
      </c>
      <c r="AG190" s="204">
        <f t="shared" si="141"/>
        <v>169551.91547272692</v>
      </c>
      <c r="AH190" s="204">
        <f t="shared" si="141"/>
        <v>171214.19323041922</v>
      </c>
      <c r="AI190" s="204">
        <f t="shared" si="141"/>
        <v>172892.76579057961</v>
      </c>
      <c r="AJ190" s="204">
        <f t="shared" si="141"/>
        <v>174587.79392532026</v>
      </c>
      <c r="AK190" s="204">
        <f t="shared" si="141"/>
        <v>176299.43947337725</v>
      </c>
      <c r="AL190" s="204">
        <f t="shared" si="141"/>
        <v>178027.86560535393</v>
      </c>
      <c r="AM190" s="204">
        <f t="shared" si="141"/>
        <v>179773.23696417228</v>
      </c>
      <c r="AN190" s="204">
        <f t="shared" si="141"/>
        <v>181535.71974320395</v>
      </c>
      <c r="AO190" s="204">
        <f t="shared" si="141"/>
        <v>183315.48173331897</v>
      </c>
      <c r="AP190" s="204">
        <f t="shared" si="141"/>
        <v>185112.69235447177</v>
      </c>
      <c r="AQ190" s="204">
        <f t="shared" si="141"/>
        <v>186927.52267963457</v>
      </c>
      <c r="AR190" s="204">
        <f t="shared" si="141"/>
        <v>188760.14545498457</v>
      </c>
      <c r="AS190" s="204">
        <f t="shared" si="141"/>
        <v>190610.73511829847</v>
      </c>
      <c r="AT190" s="204">
        <f t="shared" si="141"/>
        <v>192479.46781653198</v>
      </c>
      <c r="AU190" s="204">
        <f t="shared" si="141"/>
        <v>194366.52142307404</v>
      </c>
      <c r="AV190" s="204">
        <f t="shared" si="141"/>
        <v>196272.07555492164</v>
      </c>
      <c r="AW190" s="204">
        <f t="shared" si="141"/>
        <v>198196.31158989822</v>
      </c>
      <c r="AX190" s="204">
        <f t="shared" si="141"/>
        <v>200139.412683979</v>
      </c>
      <c r="AY190" s="204">
        <f t="shared" si="141"/>
        <v>202101.56378875507</v>
      </c>
      <c r="AZ190" s="204">
        <f t="shared" si="141"/>
        <v>204082.95166905251</v>
      </c>
      <c r="BA190" s="204">
        <f t="shared" si="141"/>
        <v>206083.76492071763</v>
      </c>
      <c r="BB190" s="204">
        <f t="shared" si="141"/>
        <v>208104.19398857176</v>
      </c>
      <c r="BC190" s="204">
        <f t="shared" si="141"/>
        <v>210144.43118454007</v>
      </c>
      <c r="BD190" s="204">
        <f t="shared" si="141"/>
        <v>212204.67070595809</v>
      </c>
      <c r="BE190" s="204">
        <f t="shared" si="141"/>
        <v>214285.10865405624</v>
      </c>
      <c r="BF190" s="204">
        <f t="shared" si="141"/>
        <v>216385.94305262572</v>
      </c>
      <c r="BG190" s="204">
        <f t="shared" si="141"/>
        <v>218507.37386686724</v>
      </c>
      <c r="BH190" s="204">
        <f t="shared" si="141"/>
        <v>220649.60302242482</v>
      </c>
      <c r="BI190" s="204">
        <f t="shared" si="141"/>
        <v>222812.83442460545</v>
      </c>
      <c r="BJ190" s="204">
        <f t="shared" si="141"/>
        <v>224997.27397778793</v>
      </c>
      <c r="BK190" s="204">
        <f t="shared" si="141"/>
        <v>227203.12960502109</v>
      </c>
      <c r="BL190" s="204">
        <f t="shared" si="141"/>
        <v>229430.61126781546</v>
      </c>
      <c r="BM190" s="204">
        <f t="shared" si="141"/>
        <v>231679.93098612741</v>
      </c>
      <c r="BN190" s="204">
        <f t="shared" si="141"/>
        <v>233951.30285854041</v>
      </c>
      <c r="BO190" s="204">
        <f t="shared" si="141"/>
        <v>236244.94308264376</v>
      </c>
      <c r="BP190" s="204">
        <f t="shared" si="141"/>
        <v>238561.06997561085</v>
      </c>
      <c r="BQ190" s="204">
        <f t="shared" si="141"/>
        <v>240899.90399497957</v>
      </c>
    </row>
    <row r="191" spans="5:69">
      <c r="E191" s="326"/>
      <c r="F191" s="328"/>
      <c r="G191" s="324"/>
      <c r="H191" s="325"/>
      <c r="I191" s="226" t="s">
        <v>447</v>
      </c>
      <c r="J191" s="228">
        <f t="shared" ref="J191:BQ191" si="142">J190*$B$11</f>
        <v>17098.445595854919</v>
      </c>
      <c r="K191" s="228">
        <f t="shared" si="142"/>
        <v>25815.300213349579</v>
      </c>
      <c r="L191" s="228">
        <f t="shared" si="142"/>
        <v>30343.002790875566</v>
      </c>
      <c r="M191" s="228">
        <f t="shared" si="142"/>
        <v>32777.788909875817</v>
      </c>
      <c r="N191" s="228">
        <f t="shared" si="142"/>
        <v>34167.792631282195</v>
      </c>
      <c r="O191" s="228">
        <f t="shared" si="142"/>
        <v>35037.097415282886</v>
      </c>
      <c r="P191" s="228">
        <f t="shared" si="142"/>
        <v>35647.761582769912</v>
      </c>
      <c r="Q191" s="228">
        <f t="shared" si="142"/>
        <v>36130.831047642132</v>
      </c>
      <c r="R191" s="228">
        <f t="shared" si="142"/>
        <v>36551.845684551357</v>
      </c>
      <c r="S191" s="228">
        <f t="shared" si="142"/>
        <v>36943.59251438568</v>
      </c>
      <c r="T191" s="228">
        <f t="shared" si="142"/>
        <v>37322.482298637253</v>
      </c>
      <c r="U191" s="228">
        <f t="shared" si="142"/>
        <v>37696.737838228182</v>
      </c>
      <c r="V191" s="228">
        <f t="shared" si="142"/>
        <v>38070.488124581585</v>
      </c>
      <c r="W191" s="228">
        <f t="shared" si="142"/>
        <v>38445.815416831487</v>
      </c>
      <c r="X191" s="228">
        <f t="shared" si="142"/>
        <v>38823.778782118599</v>
      </c>
      <c r="Y191" s="228">
        <f t="shared" si="142"/>
        <v>39204.925867445527</v>
      </c>
      <c r="Z191" s="228">
        <f t="shared" si="142"/>
        <v>39589.548787328451</v>
      </c>
      <c r="AA191" s="228">
        <f t="shared" si="142"/>
        <v>39977.812069364089</v>
      </c>
      <c r="AB191" s="228">
        <f t="shared" si="142"/>
        <v>40369.816628771128</v>
      </c>
      <c r="AC191" s="228">
        <f t="shared" si="142"/>
        <v>40765.631757436306</v>
      </c>
      <c r="AD191" s="228">
        <f t="shared" si="142"/>
        <v>41165.311120230173</v>
      </c>
      <c r="AE191" s="228">
        <f t="shared" si="142"/>
        <v>41568.900754975264</v>
      </c>
      <c r="AF191" s="228">
        <f t="shared" si="142"/>
        <v>41976.443074258197</v>
      </c>
      <c r="AG191" s="228">
        <f t="shared" si="142"/>
        <v>42387.97886818173</v>
      </c>
      <c r="AH191" s="228">
        <f t="shared" si="142"/>
        <v>42803.548307604804</v>
      </c>
      <c r="AI191" s="228">
        <f t="shared" si="142"/>
        <v>43223.191447644902</v>
      </c>
      <c r="AJ191" s="228">
        <f t="shared" si="142"/>
        <v>43646.948481330066</v>
      </c>
      <c r="AK191" s="228">
        <f t="shared" si="142"/>
        <v>44074.859868344312</v>
      </c>
      <c r="AL191" s="228">
        <f t="shared" si="142"/>
        <v>44506.966401338483</v>
      </c>
      <c r="AM191" s="228">
        <f t="shared" si="142"/>
        <v>44943.309241043069</v>
      </c>
      <c r="AN191" s="228">
        <f t="shared" si="142"/>
        <v>45383.929935800988</v>
      </c>
      <c r="AO191" s="228">
        <f t="shared" si="142"/>
        <v>45828.870433329743</v>
      </c>
      <c r="AP191" s="228">
        <f t="shared" si="142"/>
        <v>46278.173088617943</v>
      </c>
      <c r="AQ191" s="228">
        <f t="shared" si="142"/>
        <v>46731.880669908642</v>
      </c>
      <c r="AR191" s="228">
        <f t="shared" si="142"/>
        <v>47190.036363746141</v>
      </c>
      <c r="AS191" s="228">
        <f t="shared" si="142"/>
        <v>47652.683779574618</v>
      </c>
      <c r="AT191" s="228">
        <f t="shared" si="142"/>
        <v>48119.866954132995</v>
      </c>
      <c r="AU191" s="228">
        <f t="shared" si="142"/>
        <v>48591.63035576851</v>
      </c>
      <c r="AV191" s="228">
        <f t="shared" si="142"/>
        <v>49068.01888873041</v>
      </c>
      <c r="AW191" s="228">
        <f t="shared" si="142"/>
        <v>49549.077897474555</v>
      </c>
      <c r="AX191" s="228">
        <f t="shared" si="142"/>
        <v>50034.853170994749</v>
      </c>
      <c r="AY191" s="228">
        <f t="shared" si="142"/>
        <v>50525.390947188767</v>
      </c>
      <c r="AZ191" s="228">
        <f t="shared" si="142"/>
        <v>51020.737917263126</v>
      </c>
      <c r="BA191" s="228">
        <f t="shared" si="142"/>
        <v>51520.941230179407</v>
      </c>
      <c r="BB191" s="228">
        <f t="shared" si="142"/>
        <v>52026.04849714294</v>
      </c>
      <c r="BC191" s="228">
        <f t="shared" si="142"/>
        <v>52536.107796135017</v>
      </c>
      <c r="BD191" s="228">
        <f t="shared" si="142"/>
        <v>53051.167676489524</v>
      </c>
      <c r="BE191" s="228">
        <f t="shared" si="142"/>
        <v>53571.27716351406</v>
      </c>
      <c r="BF191" s="228">
        <f t="shared" si="142"/>
        <v>54096.48576315643</v>
      </c>
      <c r="BG191" s="228">
        <f t="shared" si="142"/>
        <v>54626.843466716811</v>
      </c>
      <c r="BH191" s="228">
        <f t="shared" si="142"/>
        <v>55162.400755606206</v>
      </c>
      <c r="BI191" s="228">
        <f t="shared" si="142"/>
        <v>55703.208606151362</v>
      </c>
      <c r="BJ191" s="228">
        <f t="shared" si="142"/>
        <v>56249.318494446983</v>
      </c>
      <c r="BK191" s="228">
        <f t="shared" si="142"/>
        <v>56800.782401255274</v>
      </c>
      <c r="BL191" s="228">
        <f t="shared" si="142"/>
        <v>57357.652816953865</v>
      </c>
      <c r="BM191" s="228">
        <f t="shared" si="142"/>
        <v>57919.982746531852</v>
      </c>
      <c r="BN191" s="228">
        <f t="shared" si="142"/>
        <v>58487.825714635102</v>
      </c>
      <c r="BO191" s="228">
        <f t="shared" si="142"/>
        <v>59061.23577066094</v>
      </c>
      <c r="BP191" s="228">
        <f t="shared" si="142"/>
        <v>59640.267493902713</v>
      </c>
      <c r="BQ191" s="228">
        <f t="shared" si="142"/>
        <v>60224.975998744892</v>
      </c>
    </row>
    <row r="192" spans="5:69">
      <c r="E192" s="326"/>
      <c r="F192" s="328"/>
      <c r="G192" s="324"/>
      <c r="H192" s="325"/>
      <c r="I192" s="226" t="s">
        <v>448</v>
      </c>
      <c r="J192" s="228">
        <f>J9*J182</f>
        <v>20725.388601036266</v>
      </c>
      <c r="K192" s="228">
        <f>K9*K182</f>
        <v>20928.578685360149</v>
      </c>
      <c r="L192" s="228">
        <f t="shared" ref="L192:BQ192" si="143">L9*L182</f>
        <v>21133.760829334271</v>
      </c>
      <c r="M192" s="228">
        <f t="shared" si="143"/>
        <v>21340.954562955194</v>
      </c>
      <c r="N192" s="228">
        <f t="shared" si="143"/>
        <v>21550.17960769005</v>
      </c>
      <c r="O192" s="228">
        <f t="shared" si="143"/>
        <v>21761.455878353678</v>
      </c>
      <c r="P192" s="228">
        <f t="shared" si="143"/>
        <v>21974.803485004202</v>
      </c>
      <c r="Q192" s="228">
        <f t="shared" si="143"/>
        <v>22190.242734857187</v>
      </c>
      <c r="R192" s="228">
        <f t="shared" si="143"/>
        <v>22407.794134218533</v>
      </c>
      <c r="S192" s="228">
        <f t="shared" si="143"/>
        <v>22627.478390436358</v>
      </c>
      <c r="T192" s="228">
        <f t="shared" si="143"/>
        <v>22849.316413872017</v>
      </c>
      <c r="U192" s="228">
        <f t="shared" si="143"/>
        <v>23073.329319890367</v>
      </c>
      <c r="V192" s="228">
        <f t="shared" si="143"/>
        <v>23299.538430869685</v>
      </c>
      <c r="W192" s="228">
        <f t="shared" si="143"/>
        <v>23527.965278231146</v>
      </c>
      <c r="X192" s="228">
        <f t="shared" si="143"/>
        <v>23758.631604488313</v>
      </c>
      <c r="Y192" s="228">
        <f t="shared" si="143"/>
        <v>23991.559365316632</v>
      </c>
      <c r="Z192" s="228">
        <f t="shared" si="143"/>
        <v>24226.770731643264</v>
      </c>
      <c r="AA192" s="228">
        <f t="shared" si="143"/>
        <v>24464.288091757411</v>
      </c>
      <c r="AB192" s="228">
        <f t="shared" si="143"/>
        <v>24704.13405344131</v>
      </c>
      <c r="AC192" s="228">
        <f t="shared" si="143"/>
        <v>24946.331446122109</v>
      </c>
      <c r="AD192" s="228">
        <f t="shared" si="143"/>
        <v>25190.903323044869</v>
      </c>
      <c r="AE192" s="228">
        <f t="shared" si="143"/>
        <v>25437.872963466882</v>
      </c>
      <c r="AF192" s="228">
        <f t="shared" si="143"/>
        <v>25687.263874873417</v>
      </c>
      <c r="AG192" s="228">
        <f t="shared" si="143"/>
        <v>25939.099795215308</v>
      </c>
      <c r="AH192" s="228">
        <f t="shared" si="143"/>
        <v>26193.404695168407</v>
      </c>
      <c r="AI192" s="228">
        <f t="shared" si="143"/>
        <v>26450.202780415151</v>
      </c>
      <c r="AJ192" s="228">
        <f t="shared" si="143"/>
        <v>26709.518493948632</v>
      </c>
      <c r="AK192" s="228">
        <f t="shared" si="143"/>
        <v>26971.376518399116</v>
      </c>
      <c r="AL192" s="228">
        <f t="shared" si="143"/>
        <v>27235.801778383411</v>
      </c>
      <c r="AM192" s="228">
        <f t="shared" si="143"/>
        <v>27502.819442877371</v>
      </c>
      <c r="AN192" s="228">
        <f t="shared" si="143"/>
        <v>27772.454927611463</v>
      </c>
      <c r="AO192" s="228">
        <f t="shared" si="143"/>
        <v>28044.733897490005</v>
      </c>
      <c r="AP192" s="228">
        <f t="shared" si="143"/>
        <v>28319.682269034027</v>
      </c>
      <c r="AQ192" s="228">
        <f t="shared" si="143"/>
        <v>28597.326212848082</v>
      </c>
      <c r="AR192" s="228">
        <f t="shared" si="143"/>
        <v>28877.692156111301</v>
      </c>
      <c r="AS192" s="228">
        <f t="shared" si="143"/>
        <v>29160.80678509278</v>
      </c>
      <c r="AT192" s="228">
        <f t="shared" si="143"/>
        <v>29446.697047691734</v>
      </c>
      <c r="AU192" s="228">
        <f t="shared" si="143"/>
        <v>29735.390156002442</v>
      </c>
      <c r="AV192" s="228">
        <f t="shared" si="143"/>
        <v>30026.913588904426</v>
      </c>
      <c r="AW192" s="228">
        <f t="shared" si="143"/>
        <v>30321.295094678004</v>
      </c>
      <c r="AX192" s="228">
        <f t="shared" si="143"/>
        <v>30618.562693645428</v>
      </c>
      <c r="AY192" s="228">
        <f t="shared" si="143"/>
        <v>30918.74468083803</v>
      </c>
      <c r="AZ192" s="228">
        <f t="shared" si="143"/>
        <v>31221.86962868939</v>
      </c>
      <c r="BA192" s="228">
        <f t="shared" si="143"/>
        <v>31527.966389754969</v>
      </c>
      <c r="BB192" s="228">
        <f t="shared" si="143"/>
        <v>31837.064099458461</v>
      </c>
      <c r="BC192" s="228">
        <f t="shared" si="143"/>
        <v>32149.192178864909</v>
      </c>
      <c r="BD192" s="228">
        <f t="shared" si="143"/>
        <v>32464.380337481234</v>
      </c>
      <c r="BE192" s="228">
        <f t="shared" si="143"/>
        <v>32782.658576083995</v>
      </c>
      <c r="BF192" s="228">
        <f t="shared" si="143"/>
        <v>33104.057189575025</v>
      </c>
      <c r="BG192" s="228">
        <f t="shared" si="143"/>
        <v>33428.606769864971</v>
      </c>
      <c r="BH192" s="228">
        <f t="shared" si="143"/>
        <v>33756.338208785208</v>
      </c>
      <c r="BI192" s="228">
        <f t="shared" si="143"/>
        <v>34087.282701028205</v>
      </c>
      <c r="BJ192" s="228">
        <f t="shared" si="143"/>
        <v>34421.471747116717</v>
      </c>
      <c r="BK192" s="228">
        <f t="shared" si="143"/>
        <v>34758.937156402171</v>
      </c>
      <c r="BL192" s="228">
        <f t="shared" si="143"/>
        <v>35099.711050092395</v>
      </c>
      <c r="BM192" s="228">
        <f t="shared" si="143"/>
        <v>35443.825864308987</v>
      </c>
      <c r="BN192" s="228">
        <f t="shared" si="143"/>
        <v>35791.314353174756</v>
      </c>
      <c r="BO192" s="228">
        <f t="shared" si="143"/>
        <v>36142.20959193138</v>
      </c>
      <c r="BP192" s="228">
        <f t="shared" si="143"/>
        <v>36496.544980087565</v>
      </c>
      <c r="BQ192" s="228">
        <f t="shared" si="143"/>
        <v>36854.354244598231</v>
      </c>
    </row>
    <row r="193" spans="5:69">
      <c r="E193" s="326"/>
      <c r="F193" s="328"/>
      <c r="G193" s="324"/>
      <c r="H193" s="325"/>
      <c r="I193" s="229" t="s">
        <v>449</v>
      </c>
      <c r="J193" s="204">
        <f>J191-J192</f>
        <v>-3626.943005181347</v>
      </c>
      <c r="K193" s="204">
        <f>K191-K192</f>
        <v>4886.7215279894299</v>
      </c>
      <c r="L193" s="204">
        <f t="shared" ref="L193:BQ193" si="144">L191-L192</f>
        <v>9209.2419615412946</v>
      </c>
      <c r="M193" s="204">
        <f t="shared" si="144"/>
        <v>11436.834346920623</v>
      </c>
      <c r="N193" s="204">
        <f t="shared" si="144"/>
        <v>12617.613023592145</v>
      </c>
      <c r="O193" s="204">
        <f t="shared" si="144"/>
        <v>13275.641536929208</v>
      </c>
      <c r="P193" s="204">
        <f t="shared" si="144"/>
        <v>13672.95809776571</v>
      </c>
      <c r="Q193" s="204">
        <f t="shared" si="144"/>
        <v>13940.588312784945</v>
      </c>
      <c r="R193" s="204">
        <f t="shared" si="144"/>
        <v>14144.051550332824</v>
      </c>
      <c r="S193" s="204">
        <f t="shared" si="144"/>
        <v>14316.114123949323</v>
      </c>
      <c r="T193" s="204">
        <f t="shared" si="144"/>
        <v>14473.165884765236</v>
      </c>
      <c r="U193" s="204">
        <f t="shared" si="144"/>
        <v>14623.408518337816</v>
      </c>
      <c r="V193" s="204">
        <f t="shared" si="144"/>
        <v>14770.9496937119</v>
      </c>
      <c r="W193" s="204">
        <f t="shared" si="144"/>
        <v>14917.850138600341</v>
      </c>
      <c r="X193" s="204">
        <f t="shared" si="144"/>
        <v>15065.147177630286</v>
      </c>
      <c r="Y193" s="204">
        <f t="shared" si="144"/>
        <v>15213.366502128894</v>
      </c>
      <c r="Z193" s="204">
        <f t="shared" si="144"/>
        <v>15362.778055685187</v>
      </c>
      <c r="AA193" s="204">
        <f t="shared" si="144"/>
        <v>15513.523977606677</v>
      </c>
      <c r="AB193" s="204">
        <f t="shared" si="144"/>
        <v>15665.682575329818</v>
      </c>
      <c r="AC193" s="204">
        <f t="shared" si="144"/>
        <v>15819.300311314197</v>
      </c>
      <c r="AD193" s="204">
        <f t="shared" si="144"/>
        <v>15974.407797185304</v>
      </c>
      <c r="AE193" s="204">
        <f t="shared" si="144"/>
        <v>16131.027791508383</v>
      </c>
      <c r="AF193" s="204">
        <f t="shared" si="144"/>
        <v>16289.17919938478</v>
      </c>
      <c r="AG193" s="204">
        <f t="shared" si="144"/>
        <v>16448.879072966422</v>
      </c>
      <c r="AH193" s="204">
        <f t="shared" si="144"/>
        <v>16610.143612436397</v>
      </c>
      <c r="AI193" s="204">
        <f t="shared" si="144"/>
        <v>16772.988667229751</v>
      </c>
      <c r="AJ193" s="204">
        <f t="shared" si="144"/>
        <v>16937.429987381434</v>
      </c>
      <c r="AK193" s="204">
        <f t="shared" si="144"/>
        <v>17103.483349945196</v>
      </c>
      <c r="AL193" s="204">
        <f t="shared" si="144"/>
        <v>17271.164622955072</v>
      </c>
      <c r="AM193" s="204">
        <f t="shared" si="144"/>
        <v>17440.489798165698</v>
      </c>
      <c r="AN193" s="204">
        <f t="shared" si="144"/>
        <v>17611.475008189525</v>
      </c>
      <c r="AO193" s="204">
        <f t="shared" si="144"/>
        <v>17784.136535839738</v>
      </c>
      <c r="AP193" s="204">
        <f t="shared" si="144"/>
        <v>17958.490819583916</v>
      </c>
      <c r="AQ193" s="204">
        <f t="shared" si="144"/>
        <v>18134.55445706056</v>
      </c>
      <c r="AR193" s="204">
        <f t="shared" si="144"/>
        <v>18312.34420763484</v>
      </c>
      <c r="AS193" s="204">
        <f t="shared" si="144"/>
        <v>18491.876994481838</v>
      </c>
      <c r="AT193" s="204">
        <f t="shared" si="144"/>
        <v>18673.169906441261</v>
      </c>
      <c r="AU193" s="204">
        <f t="shared" si="144"/>
        <v>18856.240199766067</v>
      </c>
      <c r="AV193" s="204">
        <f t="shared" si="144"/>
        <v>19041.105299825984</v>
      </c>
      <c r="AW193" s="204">
        <f t="shared" si="144"/>
        <v>19227.782802796552</v>
      </c>
      <c r="AX193" s="204">
        <f t="shared" si="144"/>
        <v>19416.290477349321</v>
      </c>
      <c r="AY193" s="204">
        <f t="shared" si="144"/>
        <v>19606.646266350737</v>
      </c>
      <c r="AZ193" s="204">
        <f t="shared" si="144"/>
        <v>19798.868288573736</v>
      </c>
      <c r="BA193" s="204">
        <f t="shared" si="144"/>
        <v>19992.974840424438</v>
      </c>
      <c r="BB193" s="204">
        <f t="shared" si="144"/>
        <v>20188.984397684479</v>
      </c>
      <c r="BC193" s="204">
        <f t="shared" si="144"/>
        <v>20386.915617270108</v>
      </c>
      <c r="BD193" s="204">
        <f t="shared" si="144"/>
        <v>20586.78733900829</v>
      </c>
      <c r="BE193" s="204">
        <f t="shared" si="144"/>
        <v>20788.618587430065</v>
      </c>
      <c r="BF193" s="204">
        <f t="shared" si="144"/>
        <v>20992.428573581405</v>
      </c>
      <c r="BG193" s="204">
        <f t="shared" si="144"/>
        <v>21198.23669685184</v>
      </c>
      <c r="BH193" s="204">
        <f t="shared" si="144"/>
        <v>21406.062546820998</v>
      </c>
      <c r="BI193" s="204">
        <f t="shared" si="144"/>
        <v>21615.925905123157</v>
      </c>
      <c r="BJ193" s="204">
        <f t="shared" si="144"/>
        <v>21827.846747330266</v>
      </c>
      <c r="BK193" s="204">
        <f t="shared" si="144"/>
        <v>22041.845244853102</v>
      </c>
      <c r="BL193" s="204">
        <f t="shared" si="144"/>
        <v>22257.94176686147</v>
      </c>
      <c r="BM193" s="204">
        <f t="shared" si="144"/>
        <v>22476.156882222866</v>
      </c>
      <c r="BN193" s="204">
        <f t="shared" si="144"/>
        <v>22696.511361460347</v>
      </c>
      <c r="BO193" s="204">
        <f t="shared" si="144"/>
        <v>22919.02617872956</v>
      </c>
      <c r="BP193" s="204">
        <f t="shared" si="144"/>
        <v>23143.722513815148</v>
      </c>
      <c r="BQ193" s="204">
        <f t="shared" si="144"/>
        <v>23370.621754146661</v>
      </c>
    </row>
    <row r="194" spans="5:69">
      <c r="E194" s="326"/>
      <c r="F194" s="328"/>
      <c r="G194" s="329" t="s">
        <v>51</v>
      </c>
      <c r="H194" s="323" t="s">
        <v>25</v>
      </c>
      <c r="I194" s="230" t="s">
        <v>318</v>
      </c>
      <c r="J194" s="216">
        <f>Variables!$E$27</f>
        <v>0.3</v>
      </c>
      <c r="K194" s="216">
        <f>Variables!$E$27</f>
        <v>0.3</v>
      </c>
      <c r="L194" s="216">
        <f>Variables!$E$27</f>
        <v>0.3</v>
      </c>
      <c r="M194" s="216">
        <f>Variables!$E$27</f>
        <v>0.3</v>
      </c>
      <c r="N194" s="216">
        <f>Variables!$E$27</f>
        <v>0.3</v>
      </c>
      <c r="O194" s="216">
        <f>Variables!$E$27</f>
        <v>0.3</v>
      </c>
      <c r="P194" s="216">
        <f>Variables!$E$27</f>
        <v>0.3</v>
      </c>
      <c r="Q194" s="216">
        <f>Variables!$E$27</f>
        <v>0.3</v>
      </c>
      <c r="R194" s="216">
        <f>Variables!$E$27</f>
        <v>0.3</v>
      </c>
      <c r="S194" s="216">
        <f>Variables!$E$27</f>
        <v>0.3</v>
      </c>
      <c r="T194" s="216">
        <f>Variables!$E$27</f>
        <v>0.3</v>
      </c>
      <c r="U194" s="216">
        <f>Variables!$E$27</f>
        <v>0.3</v>
      </c>
      <c r="V194" s="216">
        <f>Variables!$E$27</f>
        <v>0.3</v>
      </c>
      <c r="W194" s="216">
        <f>Variables!$E$27</f>
        <v>0.3</v>
      </c>
      <c r="X194" s="216">
        <f>Variables!$E$27</f>
        <v>0.3</v>
      </c>
      <c r="Y194" s="216">
        <f>Variables!$E$27</f>
        <v>0.3</v>
      </c>
      <c r="Z194" s="216">
        <f>Variables!$E$27</f>
        <v>0.3</v>
      </c>
      <c r="AA194" s="216">
        <f>Variables!$E$27</f>
        <v>0.3</v>
      </c>
      <c r="AB194" s="216">
        <f>Variables!$E$27</f>
        <v>0.3</v>
      </c>
      <c r="AC194" s="216">
        <f>Variables!$E$27</f>
        <v>0.3</v>
      </c>
      <c r="AD194" s="216">
        <f>Variables!$E$27</f>
        <v>0.3</v>
      </c>
      <c r="AE194" s="216">
        <f>Variables!$E$27</f>
        <v>0.3</v>
      </c>
      <c r="AF194" s="216">
        <f>Variables!$E$27</f>
        <v>0.3</v>
      </c>
      <c r="AG194" s="216">
        <f>Variables!$E$27</f>
        <v>0.3</v>
      </c>
      <c r="AH194" s="216">
        <f>Variables!$E$27</f>
        <v>0.3</v>
      </c>
      <c r="AI194" s="216">
        <f>Variables!$E$27</f>
        <v>0.3</v>
      </c>
      <c r="AJ194" s="216">
        <f>Variables!$E$27</f>
        <v>0.3</v>
      </c>
      <c r="AK194" s="216">
        <f>Variables!$E$27</f>
        <v>0.3</v>
      </c>
      <c r="AL194" s="216">
        <f>Variables!$E$27</f>
        <v>0.3</v>
      </c>
      <c r="AM194" s="216">
        <f>Variables!$E$27</f>
        <v>0.3</v>
      </c>
      <c r="AN194" s="216">
        <f>Variables!$E$27</f>
        <v>0.3</v>
      </c>
      <c r="AO194" s="216">
        <f>Variables!$E$27</f>
        <v>0.3</v>
      </c>
      <c r="AP194" s="216">
        <f>Variables!$E$27</f>
        <v>0.3</v>
      </c>
      <c r="AQ194" s="216">
        <f>Variables!$E$27</f>
        <v>0.3</v>
      </c>
      <c r="AR194" s="216">
        <f>Variables!$E$27</f>
        <v>0.3</v>
      </c>
      <c r="AS194" s="216">
        <f>Variables!$E$27</f>
        <v>0.3</v>
      </c>
      <c r="AT194" s="216">
        <f>Variables!$E$27</f>
        <v>0.3</v>
      </c>
      <c r="AU194" s="216">
        <f>Variables!$E$27</f>
        <v>0.3</v>
      </c>
      <c r="AV194" s="216">
        <f>Variables!$E$27</f>
        <v>0.3</v>
      </c>
      <c r="AW194" s="216">
        <f>Variables!$E$27</f>
        <v>0.3</v>
      </c>
      <c r="AX194" s="216">
        <f>Variables!$E$27</f>
        <v>0.3</v>
      </c>
      <c r="AY194" s="216">
        <f>Variables!$E$27</f>
        <v>0.3</v>
      </c>
      <c r="AZ194" s="216">
        <f>Variables!$E$27</f>
        <v>0.3</v>
      </c>
      <c r="BA194" s="216">
        <f>Variables!$E$27</f>
        <v>0.3</v>
      </c>
      <c r="BB194" s="216">
        <f>Variables!$E$27</f>
        <v>0.3</v>
      </c>
      <c r="BC194" s="216">
        <f>Variables!$E$27</f>
        <v>0.3</v>
      </c>
      <c r="BD194" s="216">
        <f>Variables!$E$27</f>
        <v>0.3</v>
      </c>
      <c r="BE194" s="216">
        <f>Variables!$E$27</f>
        <v>0.3</v>
      </c>
      <c r="BF194" s="216">
        <f>Variables!$E$27</f>
        <v>0.3</v>
      </c>
      <c r="BG194" s="216">
        <f>Variables!$E$27</f>
        <v>0.3</v>
      </c>
      <c r="BH194" s="216">
        <f>Variables!$E$27</f>
        <v>0.3</v>
      </c>
      <c r="BI194" s="216">
        <f>Variables!$E$27</f>
        <v>0.3</v>
      </c>
      <c r="BJ194" s="216">
        <f>Variables!$E$27</f>
        <v>0.3</v>
      </c>
      <c r="BK194" s="216">
        <f>Variables!$E$27</f>
        <v>0.3</v>
      </c>
      <c r="BL194" s="216">
        <f>Variables!$E$27</f>
        <v>0.3</v>
      </c>
      <c r="BM194" s="216">
        <f>Variables!$E$27</f>
        <v>0.3</v>
      </c>
      <c r="BN194" s="216">
        <f>Variables!$E$27</f>
        <v>0.3</v>
      </c>
      <c r="BO194" s="216">
        <f>Variables!$E$27</f>
        <v>0.3</v>
      </c>
      <c r="BP194" s="216">
        <f>Variables!$E$27</f>
        <v>0.3</v>
      </c>
      <c r="BQ194" s="216">
        <f>Variables!$E$27</f>
        <v>0.3</v>
      </c>
    </row>
    <row r="195" spans="5:69">
      <c r="E195" s="326"/>
      <c r="F195" s="328"/>
      <c r="G195" s="329"/>
      <c r="H195" s="323"/>
      <c r="I195" s="230" t="s">
        <v>321</v>
      </c>
      <c r="J195" s="200">
        <f>J179*J194</f>
        <v>9.7927461139896348</v>
      </c>
      <c r="K195" s="200">
        <f>K179*K194</f>
        <v>10.086528497409324</v>
      </c>
      <c r="L195" s="200">
        <f t="shared" ref="L195:BQ195" si="145">L179*L194</f>
        <v>10.389124352331605</v>
      </c>
      <c r="M195" s="200">
        <f t="shared" si="145"/>
        <v>10.700798082901551</v>
      </c>
      <c r="N195" s="200">
        <f t="shared" si="145"/>
        <v>11.0218220253886</v>
      </c>
      <c r="O195" s="200">
        <f t="shared" si="145"/>
        <v>11.352476686150256</v>
      </c>
      <c r="P195" s="200">
        <f t="shared" si="145"/>
        <v>11.693050986734763</v>
      </c>
      <c r="Q195" s="200">
        <f t="shared" si="145"/>
        <v>12.043842516336808</v>
      </c>
      <c r="R195" s="200">
        <f t="shared" si="145"/>
        <v>12.405157791826916</v>
      </c>
      <c r="S195" s="200">
        <f t="shared" si="145"/>
        <v>12.777312525581722</v>
      </c>
      <c r="T195" s="200">
        <f t="shared" si="145"/>
        <v>13.160631901349172</v>
      </c>
      <c r="U195" s="200">
        <f t="shared" si="145"/>
        <v>13.55545085838965</v>
      </c>
      <c r="V195" s="200">
        <f t="shared" si="145"/>
        <v>13.962114384141341</v>
      </c>
      <c r="W195" s="200">
        <f t="shared" si="145"/>
        <v>14.380977815665579</v>
      </c>
      <c r="X195" s="200">
        <f t="shared" si="145"/>
        <v>14.812407150135545</v>
      </c>
      <c r="Y195" s="200">
        <f t="shared" si="145"/>
        <v>15.256779364639613</v>
      </c>
      <c r="Z195" s="200">
        <f t="shared" si="145"/>
        <v>15.714482745578801</v>
      </c>
      <c r="AA195" s="200">
        <f t="shared" si="145"/>
        <v>16.185917227946167</v>
      </c>
      <c r="AB195" s="200">
        <f t="shared" si="145"/>
        <v>16.67149474478455</v>
      </c>
      <c r="AC195" s="200">
        <f t="shared" si="145"/>
        <v>17.171639587128087</v>
      </c>
      <c r="AD195" s="200">
        <f t="shared" si="145"/>
        <v>17.686788774741931</v>
      </c>
      <c r="AE195" s="200">
        <f t="shared" si="145"/>
        <v>18.217392437984188</v>
      </c>
      <c r="AF195" s="200">
        <f t="shared" si="145"/>
        <v>18.763914211123716</v>
      </c>
      <c r="AG195" s="200">
        <f t="shared" si="145"/>
        <v>19.326831637457424</v>
      </c>
      <c r="AH195" s="200">
        <f t="shared" si="145"/>
        <v>19.906636586581151</v>
      </c>
      <c r="AI195" s="200">
        <f t="shared" si="145"/>
        <v>20.503835684178583</v>
      </c>
      <c r="AJ195" s="200">
        <f t="shared" si="145"/>
        <v>21.118950754703942</v>
      </c>
      <c r="AK195" s="200">
        <f t="shared" si="145"/>
        <v>21.752519277345062</v>
      </c>
      <c r="AL195" s="200">
        <f t="shared" si="145"/>
        <v>22.405094855665414</v>
      </c>
      <c r="AM195" s="200">
        <f t="shared" si="145"/>
        <v>23.077247701335377</v>
      </c>
      <c r="AN195" s="200">
        <f t="shared" si="145"/>
        <v>23.769565132375437</v>
      </c>
      <c r="AO195" s="200">
        <f t="shared" si="145"/>
        <v>24.482652086346704</v>
      </c>
      <c r="AP195" s="200">
        <f t="shared" si="145"/>
        <v>25.217131648937102</v>
      </c>
      <c r="AQ195" s="200">
        <f t="shared" si="145"/>
        <v>25.97364559840522</v>
      </c>
      <c r="AR195" s="200">
        <f t="shared" si="145"/>
        <v>26.752854966357376</v>
      </c>
      <c r="AS195" s="200">
        <f t="shared" si="145"/>
        <v>27.555440615348093</v>
      </c>
      <c r="AT195" s="200">
        <f t="shared" si="145"/>
        <v>28.382103833808543</v>
      </c>
      <c r="AU195" s="200">
        <f t="shared" si="145"/>
        <v>29.233566948822798</v>
      </c>
      <c r="AV195" s="200">
        <f t="shared" si="145"/>
        <v>30.110573957287478</v>
      </c>
      <c r="AW195" s="200">
        <f t="shared" si="145"/>
        <v>31.013891176006105</v>
      </c>
      <c r="AX195" s="200">
        <f t="shared" si="145"/>
        <v>31.944307911286288</v>
      </c>
      <c r="AY195" s="200">
        <f t="shared" si="145"/>
        <v>32.902637148624876</v>
      </c>
      <c r="AZ195" s="200">
        <f t="shared" si="145"/>
        <v>33.889716263083628</v>
      </c>
      <c r="BA195" s="200">
        <f t="shared" si="145"/>
        <v>34.906407750976136</v>
      </c>
      <c r="BB195" s="200">
        <f t="shared" si="145"/>
        <v>35.953599983505427</v>
      </c>
      <c r="BC195" s="200">
        <f t="shared" si="145"/>
        <v>37.032207983010593</v>
      </c>
      <c r="BD195" s="200">
        <f t="shared" si="145"/>
        <v>38.14317422250091</v>
      </c>
      <c r="BE195" s="200">
        <f t="shared" si="145"/>
        <v>39.287469449175937</v>
      </c>
      <c r="BF195" s="200">
        <f t="shared" si="145"/>
        <v>40.466093532651222</v>
      </c>
      <c r="BG195" s="200">
        <f t="shared" si="145"/>
        <v>41.680076338630762</v>
      </c>
      <c r="BH195" s="200">
        <f t="shared" si="145"/>
        <v>42.930478628789686</v>
      </c>
      <c r="BI195" s="200">
        <f t="shared" si="145"/>
        <v>44.218392987653381</v>
      </c>
      <c r="BJ195" s="200">
        <f t="shared" si="145"/>
        <v>45.544944777282971</v>
      </c>
      <c r="BK195" s="200">
        <f t="shared" si="145"/>
        <v>46.911293120601464</v>
      </c>
      <c r="BL195" s="200">
        <f t="shared" si="145"/>
        <v>48.318631914219509</v>
      </c>
      <c r="BM195" s="200">
        <f t="shared" si="145"/>
        <v>49.768190871646105</v>
      </c>
      <c r="BN195" s="200">
        <f t="shared" si="145"/>
        <v>51.261236597795488</v>
      </c>
      <c r="BO195" s="200">
        <f t="shared" si="145"/>
        <v>52.799073695729362</v>
      </c>
      <c r="BP195" s="200">
        <f t="shared" si="145"/>
        <v>54.383045906601239</v>
      </c>
      <c r="BQ195" s="200">
        <f t="shared" si="145"/>
        <v>56.014537283799278</v>
      </c>
    </row>
    <row r="196" spans="5:69">
      <c r="E196" s="326"/>
      <c r="F196" s="328"/>
      <c r="G196" s="329"/>
      <c r="H196" s="323"/>
      <c r="I196" s="230" t="s">
        <v>324</v>
      </c>
      <c r="J196" s="200">
        <f>J195/J284</f>
        <v>4.6632124352331594</v>
      </c>
      <c r="K196" s="200">
        <f>K195/K284</f>
        <v>4.708930204206033</v>
      </c>
      <c r="L196" s="200">
        <f t="shared" ref="L196:BQ196" si="146">L195/L284</f>
        <v>4.7550961866002099</v>
      </c>
      <c r="M196" s="200">
        <f t="shared" si="146"/>
        <v>4.8017147766649177</v>
      </c>
      <c r="N196" s="200">
        <f t="shared" si="146"/>
        <v>4.8487904117302607</v>
      </c>
      <c r="O196" s="200">
        <f t="shared" si="146"/>
        <v>4.896327572629577</v>
      </c>
      <c r="P196" s="200">
        <f t="shared" si="146"/>
        <v>4.9443307841259445</v>
      </c>
      <c r="Q196" s="200">
        <f t="shared" si="146"/>
        <v>4.992804615342866</v>
      </c>
      <c r="R196" s="200">
        <f t="shared" si="146"/>
        <v>5.0417536801991707</v>
      </c>
      <c r="S196" s="200">
        <f t="shared" si="146"/>
        <v>5.0911826378481813</v>
      </c>
      <c r="T196" s="200">
        <f t="shared" si="146"/>
        <v>5.1410961931212018</v>
      </c>
      <c r="U196" s="200">
        <f t="shared" si="146"/>
        <v>5.1914990969753312</v>
      </c>
      <c r="V196" s="200">
        <f t="shared" si="146"/>
        <v>5.242396146945679</v>
      </c>
      <c r="W196" s="200">
        <f t="shared" si="146"/>
        <v>5.2937921876020075</v>
      </c>
      <c r="X196" s="200">
        <f t="shared" si="146"/>
        <v>5.3456921110098703</v>
      </c>
      <c r="Y196" s="200">
        <f t="shared" si="146"/>
        <v>5.3981008571962414</v>
      </c>
      <c r="Z196" s="200">
        <f t="shared" si="146"/>
        <v>5.4510234146197334</v>
      </c>
      <c r="AA196" s="200">
        <f t="shared" si="146"/>
        <v>5.504464820645417</v>
      </c>
      <c r="AB196" s="200">
        <f t="shared" si="146"/>
        <v>5.5584301620242931</v>
      </c>
      <c r="AC196" s="200">
        <f t="shared" si="146"/>
        <v>5.6129245753774732</v>
      </c>
      <c r="AD196" s="200">
        <f t="shared" si="146"/>
        <v>5.6679532476850962</v>
      </c>
      <c r="AE196" s="200">
        <f t="shared" si="146"/>
        <v>5.7235214167800477</v>
      </c>
      <c r="AF196" s="200">
        <f t="shared" si="146"/>
        <v>5.7796343718465186</v>
      </c>
      <c r="AG196" s="200">
        <f t="shared" si="146"/>
        <v>5.8362974539234438</v>
      </c>
      <c r="AH196" s="200">
        <f t="shared" si="146"/>
        <v>5.8935160564128912</v>
      </c>
      <c r="AI196" s="200">
        <f t="shared" si="146"/>
        <v>5.9512956255934082</v>
      </c>
      <c r="AJ196" s="200">
        <f t="shared" si="146"/>
        <v>6.009641661138442</v>
      </c>
      <c r="AK196" s="200">
        <f t="shared" si="146"/>
        <v>6.0685597166397995</v>
      </c>
      <c r="AL196" s="200">
        <f t="shared" si="146"/>
        <v>6.1280554001362679</v>
      </c>
      <c r="AM196" s="200">
        <f t="shared" si="146"/>
        <v>6.188134374647408</v>
      </c>
      <c r="AN196" s="200">
        <f t="shared" si="146"/>
        <v>6.2488023587125783</v>
      </c>
      <c r="AO196" s="200">
        <f t="shared" si="146"/>
        <v>6.3100651269352515</v>
      </c>
      <c r="AP196" s="200">
        <f t="shared" si="146"/>
        <v>6.371928510532654</v>
      </c>
      <c r="AQ196" s="200">
        <f t="shared" si="146"/>
        <v>6.4343983978908179</v>
      </c>
      <c r="AR196" s="200">
        <f t="shared" si="146"/>
        <v>6.4974807351250421</v>
      </c>
      <c r="AS196" s="200">
        <f t="shared" si="146"/>
        <v>6.5611815266458748</v>
      </c>
      <c r="AT196" s="200">
        <f t="shared" si="146"/>
        <v>6.6255068357306399</v>
      </c>
      <c r="AU196" s="200">
        <f t="shared" si="146"/>
        <v>6.6904627851005483</v>
      </c>
      <c r="AV196" s="200">
        <f t="shared" si="146"/>
        <v>6.756055557503494</v>
      </c>
      <c r="AW196" s="200">
        <f t="shared" si="146"/>
        <v>6.822291396302548</v>
      </c>
      <c r="AX196" s="200">
        <f t="shared" si="146"/>
        <v>6.8891766060702206</v>
      </c>
      <c r="AY196" s="200">
        <f t="shared" si="146"/>
        <v>6.9567175531885557</v>
      </c>
      <c r="AZ196" s="200">
        <f t="shared" si="146"/>
        <v>7.0249206664551123</v>
      </c>
      <c r="BA196" s="200">
        <f t="shared" si="146"/>
        <v>7.0937924376948667</v>
      </c>
      <c r="BB196" s="200">
        <f t="shared" si="146"/>
        <v>7.1633394223781508</v>
      </c>
      <c r="BC196" s="200">
        <f t="shared" si="146"/>
        <v>7.2335682402446047</v>
      </c>
      <c r="BD196" s="200">
        <f t="shared" si="146"/>
        <v>7.3044855759332767</v>
      </c>
      <c r="BE196" s="200">
        <f t="shared" si="146"/>
        <v>7.3760981796188974</v>
      </c>
      <c r="BF196" s="200">
        <f t="shared" si="146"/>
        <v>7.4484128676543788</v>
      </c>
      <c r="BG196" s="200">
        <f t="shared" si="146"/>
        <v>7.5214365232196183</v>
      </c>
      <c r="BH196" s="200">
        <f t="shared" si="146"/>
        <v>7.5951760969766733</v>
      </c>
      <c r="BI196" s="200">
        <f t="shared" si="146"/>
        <v>7.6696386077313461</v>
      </c>
      <c r="BJ196" s="200">
        <f t="shared" si="146"/>
        <v>7.7448311431012602</v>
      </c>
      <c r="BK196" s="200">
        <f t="shared" si="146"/>
        <v>7.8207608601904886</v>
      </c>
      <c r="BL196" s="200">
        <f t="shared" si="146"/>
        <v>7.8974349862707873</v>
      </c>
      <c r="BM196" s="200">
        <f t="shared" si="146"/>
        <v>7.9748608194695221</v>
      </c>
      <c r="BN196" s="200">
        <f t="shared" si="146"/>
        <v>8.053045729464321</v>
      </c>
      <c r="BO196" s="200">
        <f t="shared" si="146"/>
        <v>8.1319971581845607</v>
      </c>
      <c r="BP196" s="200">
        <f t="shared" si="146"/>
        <v>8.2117226205197031</v>
      </c>
      <c r="BQ196" s="200">
        <f t="shared" si="146"/>
        <v>8.2922297050346021</v>
      </c>
    </row>
    <row r="197" spans="5:69">
      <c r="E197" s="326"/>
      <c r="F197" s="328"/>
      <c r="G197" s="329"/>
      <c r="H197" s="323"/>
      <c r="I197" s="230" t="s">
        <v>65</v>
      </c>
      <c r="J197" s="203">
        <f>Variables!$E$9</f>
        <v>9</v>
      </c>
      <c r="K197" s="203">
        <f>Variables!$E$9</f>
        <v>9</v>
      </c>
      <c r="L197" s="203">
        <f>Variables!$E$9</f>
        <v>9</v>
      </c>
      <c r="M197" s="203">
        <f>Variables!$E$9</f>
        <v>9</v>
      </c>
      <c r="N197" s="203">
        <f>Variables!$E$9</f>
        <v>9</v>
      </c>
      <c r="O197" s="203">
        <f>Variables!$E$9</f>
        <v>9</v>
      </c>
      <c r="P197" s="203">
        <f>Variables!$E$9</f>
        <v>9</v>
      </c>
      <c r="Q197" s="203">
        <f>Variables!$E$9</f>
        <v>9</v>
      </c>
      <c r="R197" s="203">
        <f>Variables!$E$9</f>
        <v>9</v>
      </c>
      <c r="S197" s="203">
        <f>Variables!$E$9</f>
        <v>9</v>
      </c>
      <c r="T197" s="203">
        <f>Variables!$E$9</f>
        <v>9</v>
      </c>
      <c r="U197" s="203">
        <f>Variables!$E$9</f>
        <v>9</v>
      </c>
      <c r="V197" s="203">
        <f>Variables!$E$9</f>
        <v>9</v>
      </c>
      <c r="W197" s="203">
        <f>Variables!$E$9</f>
        <v>9</v>
      </c>
      <c r="X197" s="203">
        <f>Variables!$E$9</f>
        <v>9</v>
      </c>
      <c r="Y197" s="203">
        <f>Variables!$E$9</f>
        <v>9</v>
      </c>
      <c r="Z197" s="203">
        <f>Variables!$E$9</f>
        <v>9</v>
      </c>
      <c r="AA197" s="203">
        <f>Variables!$E$9</f>
        <v>9</v>
      </c>
      <c r="AB197" s="203">
        <f>Variables!$E$9</f>
        <v>9</v>
      </c>
      <c r="AC197" s="203">
        <f>Variables!$E$9</f>
        <v>9</v>
      </c>
      <c r="AD197" s="203">
        <f>Variables!$E$9</f>
        <v>9</v>
      </c>
      <c r="AE197" s="203">
        <f>Variables!$E$9</f>
        <v>9</v>
      </c>
      <c r="AF197" s="203">
        <f>Variables!$E$9</f>
        <v>9</v>
      </c>
      <c r="AG197" s="203">
        <f>Variables!$E$9</f>
        <v>9</v>
      </c>
      <c r="AH197" s="203">
        <f>Variables!$E$9</f>
        <v>9</v>
      </c>
      <c r="AI197" s="203">
        <f>Variables!$E$9</f>
        <v>9</v>
      </c>
      <c r="AJ197" s="203">
        <f>Variables!$E$9</f>
        <v>9</v>
      </c>
      <c r="AK197" s="203">
        <f>Variables!$E$9</f>
        <v>9</v>
      </c>
      <c r="AL197" s="203">
        <f>Variables!$E$9</f>
        <v>9</v>
      </c>
      <c r="AM197" s="203">
        <f>Variables!$E$9</f>
        <v>9</v>
      </c>
      <c r="AN197" s="203">
        <f>Variables!$E$9</f>
        <v>9</v>
      </c>
      <c r="AO197" s="203">
        <f>Variables!$E$9</f>
        <v>9</v>
      </c>
      <c r="AP197" s="203">
        <f>Variables!$E$9</f>
        <v>9</v>
      </c>
      <c r="AQ197" s="203">
        <f>Variables!$E$9</f>
        <v>9</v>
      </c>
      <c r="AR197" s="203">
        <f>Variables!$E$9</f>
        <v>9</v>
      </c>
      <c r="AS197" s="203">
        <f>Variables!$E$9</f>
        <v>9</v>
      </c>
      <c r="AT197" s="203">
        <f>Variables!$E$9</f>
        <v>9</v>
      </c>
      <c r="AU197" s="203">
        <f>Variables!$E$9</f>
        <v>9</v>
      </c>
      <c r="AV197" s="203">
        <f>Variables!$E$9</f>
        <v>9</v>
      </c>
      <c r="AW197" s="203">
        <f>Variables!$E$9</f>
        <v>9</v>
      </c>
      <c r="AX197" s="203">
        <f>Variables!$E$9</f>
        <v>9</v>
      </c>
      <c r="AY197" s="203">
        <f>Variables!$E$9</f>
        <v>9</v>
      </c>
      <c r="AZ197" s="203">
        <f>Variables!$E$9</f>
        <v>9</v>
      </c>
      <c r="BA197" s="203">
        <f>Variables!$E$9</f>
        <v>9</v>
      </c>
      <c r="BB197" s="203">
        <f>Variables!$E$9</f>
        <v>9</v>
      </c>
      <c r="BC197" s="203">
        <f>Variables!$E$9</f>
        <v>9</v>
      </c>
      <c r="BD197" s="203">
        <f>Variables!$E$9</f>
        <v>9</v>
      </c>
      <c r="BE197" s="203">
        <f>Variables!$E$9</f>
        <v>9</v>
      </c>
      <c r="BF197" s="203">
        <f>Variables!$E$9</f>
        <v>9</v>
      </c>
      <c r="BG197" s="203">
        <f>Variables!$E$9</f>
        <v>9</v>
      </c>
      <c r="BH197" s="203">
        <f>Variables!$E$9</f>
        <v>9</v>
      </c>
      <c r="BI197" s="203">
        <f>Variables!$E$9</f>
        <v>9</v>
      </c>
      <c r="BJ197" s="203">
        <f>Variables!$E$9</f>
        <v>9</v>
      </c>
      <c r="BK197" s="203">
        <f>Variables!$E$9</f>
        <v>9</v>
      </c>
      <c r="BL197" s="203">
        <f>Variables!$E$9</f>
        <v>9</v>
      </c>
      <c r="BM197" s="203">
        <f>Variables!$E$9</f>
        <v>9</v>
      </c>
      <c r="BN197" s="203">
        <f>Variables!$E$9</f>
        <v>9</v>
      </c>
      <c r="BO197" s="203">
        <f>Variables!$E$9</f>
        <v>9</v>
      </c>
      <c r="BP197" s="203">
        <f>Variables!$E$9</f>
        <v>9</v>
      </c>
      <c r="BQ197" s="203">
        <f>Variables!$E$9</f>
        <v>9</v>
      </c>
    </row>
    <row r="198" spans="5:69">
      <c r="E198" s="326"/>
      <c r="F198" s="328"/>
      <c r="G198" s="329"/>
      <c r="H198" s="323"/>
      <c r="I198" s="230" t="s">
        <v>299</v>
      </c>
      <c r="J198" s="200">
        <v>0</v>
      </c>
      <c r="K198" s="200">
        <f t="shared" ref="K198:BQ198" si="147">J200*$B$6</f>
        <v>1.8652849740932638</v>
      </c>
      <c r="L198" s="200">
        <f t="shared" si="147"/>
        <v>2.8162145687290452</v>
      </c>
      <c r="M198" s="200">
        <f t="shared" si="147"/>
        <v>3.3101457590046071</v>
      </c>
      <c r="N198" s="200">
        <f t="shared" si="147"/>
        <v>3.5757587901682708</v>
      </c>
      <c r="O198" s="200">
        <f t="shared" si="147"/>
        <v>3.7273955597762405</v>
      </c>
      <c r="P198" s="200">
        <f t="shared" si="147"/>
        <v>3.8222288089399514</v>
      </c>
      <c r="Q198" s="200">
        <f t="shared" si="147"/>
        <v>3.8888467181203539</v>
      </c>
      <c r="R198" s="200">
        <f t="shared" si="147"/>
        <v>3.9415452051973237</v>
      </c>
      <c r="S198" s="200">
        <f t="shared" si="147"/>
        <v>3.9874740746783299</v>
      </c>
      <c r="T198" s="200">
        <f t="shared" si="147"/>
        <v>4.0302100924784376</v>
      </c>
      <c r="U198" s="200">
        <f t="shared" si="147"/>
        <v>4.0715435234876995</v>
      </c>
      <c r="V198" s="200">
        <f t="shared" si="147"/>
        <v>4.1123714005339824</v>
      </c>
      <c r="W198" s="200">
        <f t="shared" si="147"/>
        <v>4.1531441590452625</v>
      </c>
      <c r="X198" s="200">
        <f t="shared" si="147"/>
        <v>4.1940889545634343</v>
      </c>
      <c r="Y198" s="200">
        <f t="shared" si="147"/>
        <v>4.2353213216856656</v>
      </c>
      <c r="Z198" s="200">
        <f t="shared" si="147"/>
        <v>4.2769010037213304</v>
      </c>
      <c r="AA198" s="200">
        <f t="shared" si="147"/>
        <v>4.318859867708559</v>
      </c>
      <c r="AB198" s="200">
        <f t="shared" si="147"/>
        <v>4.3612158621124468</v>
      </c>
      <c r="AC198" s="200">
        <f t="shared" si="147"/>
        <v>4.4039799958659405</v>
      </c>
      <c r="AD198" s="200">
        <f t="shared" si="147"/>
        <v>4.4471598280839597</v>
      </c>
      <c r="AE198" s="200">
        <f t="shared" si="147"/>
        <v>4.4907612131160191</v>
      </c>
      <c r="AF198" s="200">
        <f t="shared" si="147"/>
        <v>4.5347891732700285</v>
      </c>
      <c r="AG198" s="200">
        <f t="shared" si="147"/>
        <v>4.579248335373622</v>
      </c>
      <c r="AH198" s="200">
        <f t="shared" si="147"/>
        <v>4.6241431492561889</v>
      </c>
      <c r="AI198" s="200">
        <f t="shared" si="147"/>
        <v>4.6694779971932512</v>
      </c>
      <c r="AJ198" s="200">
        <f t="shared" si="147"/>
        <v>4.7152572488339883</v>
      </c>
      <c r="AK198" s="200">
        <f t="shared" si="147"/>
        <v>4.7614852888723709</v>
      </c>
      <c r="AL198" s="200">
        <f t="shared" si="147"/>
        <v>4.8081665310921053</v>
      </c>
      <c r="AM198" s="200">
        <f t="shared" si="147"/>
        <v>4.8553054256005606</v>
      </c>
      <c r="AN198" s="200">
        <f t="shared" si="147"/>
        <v>4.902906462659244</v>
      </c>
      <c r="AO198" s="200">
        <f t="shared" si="147"/>
        <v>4.9509741748146538</v>
      </c>
      <c r="AP198" s="200">
        <f t="shared" si="147"/>
        <v>4.9995131381814275</v>
      </c>
      <c r="AQ198" s="200">
        <f t="shared" si="147"/>
        <v>5.0485279733037762</v>
      </c>
      <c r="AR198" s="200">
        <f t="shared" si="147"/>
        <v>5.0980233458082154</v>
      </c>
      <c r="AS198" s="200">
        <f t="shared" si="147"/>
        <v>5.1480039669541249</v>
      </c>
      <c r="AT198" s="200">
        <f t="shared" si="147"/>
        <v>5.198474594135412</v>
      </c>
      <c r="AU198" s="200">
        <f t="shared" si="147"/>
        <v>5.2494400313599625</v>
      </c>
      <c r="AV198" s="200">
        <f t="shared" si="147"/>
        <v>5.3009051297202001</v>
      </c>
      <c r="AW198" s="200">
        <f t="shared" si="147"/>
        <v>5.3528747878614977</v>
      </c>
      <c r="AX198" s="200">
        <f t="shared" si="147"/>
        <v>5.405353952451768</v>
      </c>
      <c r="AY198" s="200">
        <f t="shared" si="147"/>
        <v>5.4583476186539723</v>
      </c>
      <c r="AZ198" s="200">
        <f t="shared" si="147"/>
        <v>5.5118608306024086</v>
      </c>
      <c r="BA198" s="200">
        <f t="shared" si="147"/>
        <v>5.5658986818832501</v>
      </c>
      <c r="BB198" s="200">
        <f t="shared" si="147"/>
        <v>5.6204663160195718</v>
      </c>
      <c r="BC198" s="200">
        <f t="shared" si="147"/>
        <v>5.6755689269610468</v>
      </c>
      <c r="BD198" s="200">
        <f t="shared" si="147"/>
        <v>5.7312117595783656</v>
      </c>
      <c r="BE198" s="200">
        <f t="shared" si="147"/>
        <v>5.7874001101624941</v>
      </c>
      <c r="BF198" s="200">
        <f t="shared" si="147"/>
        <v>5.844139326928806</v>
      </c>
      <c r="BG198" s="200">
        <f t="shared" si="147"/>
        <v>5.9014348105261547</v>
      </c>
      <c r="BH198" s="200">
        <f t="shared" si="147"/>
        <v>5.9592920145509254</v>
      </c>
      <c r="BI198" s="200">
        <f t="shared" si="147"/>
        <v>6.0177164460661317</v>
      </c>
      <c r="BJ198" s="200">
        <f t="shared" si="147"/>
        <v>6.0767136661256052</v>
      </c>
      <c r="BK198" s="200">
        <f t="shared" si="147"/>
        <v>6.1362892903033064</v>
      </c>
      <c r="BL198" s="200">
        <f t="shared" si="147"/>
        <v>6.19644898922785</v>
      </c>
      <c r="BM198" s="200">
        <f t="shared" si="147"/>
        <v>6.2571984891222403</v>
      </c>
      <c r="BN198" s="200">
        <f t="shared" si="147"/>
        <v>6.3185435723489292</v>
      </c>
      <c r="BO198" s="200">
        <f t="shared" si="147"/>
        <v>6.380490077960193</v>
      </c>
      <c r="BP198" s="200">
        <f t="shared" si="147"/>
        <v>6.4430439022539208</v>
      </c>
      <c r="BQ198" s="200">
        <f t="shared" si="147"/>
        <v>6.5062109993348418</v>
      </c>
    </row>
    <row r="199" spans="5:69">
      <c r="E199" s="326"/>
      <c r="F199" s="328"/>
      <c r="G199" s="329"/>
      <c r="H199" s="323"/>
      <c r="I199" s="230" t="s">
        <v>301</v>
      </c>
      <c r="J199" s="200">
        <v>0</v>
      </c>
      <c r="K199" s="200">
        <f t="shared" ref="K199:BQ199" si="148">J200*$B$7</f>
        <v>0.46632124352331594</v>
      </c>
      <c r="L199" s="200">
        <f t="shared" si="148"/>
        <v>0.7040536421822613</v>
      </c>
      <c r="M199" s="200">
        <f t="shared" si="148"/>
        <v>0.82753643975115176</v>
      </c>
      <c r="N199" s="200">
        <f t="shared" si="148"/>
        <v>0.8939396975420677</v>
      </c>
      <c r="O199" s="200">
        <f t="shared" si="148"/>
        <v>0.93184888994406012</v>
      </c>
      <c r="P199" s="200">
        <f t="shared" si="148"/>
        <v>0.95555720223498786</v>
      </c>
      <c r="Q199" s="200">
        <f t="shared" si="148"/>
        <v>0.97221167953008847</v>
      </c>
      <c r="R199" s="200">
        <f t="shared" si="148"/>
        <v>0.98538630129933091</v>
      </c>
      <c r="S199" s="200">
        <f t="shared" si="148"/>
        <v>0.99686851866958248</v>
      </c>
      <c r="T199" s="200">
        <f t="shared" si="148"/>
        <v>1.0075525231196094</v>
      </c>
      <c r="U199" s="200">
        <f t="shared" si="148"/>
        <v>1.0178858808719249</v>
      </c>
      <c r="V199" s="200">
        <f t="shared" si="148"/>
        <v>1.0280928501334956</v>
      </c>
      <c r="W199" s="200">
        <f t="shared" si="148"/>
        <v>1.0382860397613156</v>
      </c>
      <c r="X199" s="200">
        <f t="shared" si="148"/>
        <v>1.0485222386408586</v>
      </c>
      <c r="Y199" s="200">
        <f t="shared" si="148"/>
        <v>1.0588303304214164</v>
      </c>
      <c r="Z199" s="200">
        <f t="shared" si="148"/>
        <v>1.0692252509303326</v>
      </c>
      <c r="AA199" s="200">
        <f t="shared" si="148"/>
        <v>1.0797149669271398</v>
      </c>
      <c r="AB199" s="200">
        <f t="shared" si="148"/>
        <v>1.0903039655281117</v>
      </c>
      <c r="AC199" s="200">
        <f t="shared" si="148"/>
        <v>1.1009949989664851</v>
      </c>
      <c r="AD199" s="200">
        <f t="shared" si="148"/>
        <v>1.1117899570209899</v>
      </c>
      <c r="AE199" s="200">
        <f t="shared" si="148"/>
        <v>1.1226903032790048</v>
      </c>
      <c r="AF199" s="200">
        <f t="shared" si="148"/>
        <v>1.1336972933175071</v>
      </c>
      <c r="AG199" s="200">
        <f t="shared" si="148"/>
        <v>1.1448120838434055</v>
      </c>
      <c r="AH199" s="200">
        <f t="shared" si="148"/>
        <v>1.1560357873140472</v>
      </c>
      <c r="AI199" s="200">
        <f t="shared" si="148"/>
        <v>1.1673694992983128</v>
      </c>
      <c r="AJ199" s="200">
        <f t="shared" si="148"/>
        <v>1.1788143122084971</v>
      </c>
      <c r="AK199" s="200">
        <f t="shared" si="148"/>
        <v>1.1903713222180927</v>
      </c>
      <c r="AL199" s="200">
        <f t="shared" si="148"/>
        <v>1.2020416327730263</v>
      </c>
      <c r="AM199" s="200">
        <f t="shared" si="148"/>
        <v>1.2138263564001401</v>
      </c>
      <c r="AN199" s="200">
        <f t="shared" si="148"/>
        <v>1.225726615664811</v>
      </c>
      <c r="AO199" s="200">
        <f t="shared" si="148"/>
        <v>1.2377435437036635</v>
      </c>
      <c r="AP199" s="200">
        <f t="shared" si="148"/>
        <v>1.2498782845453569</v>
      </c>
      <c r="AQ199" s="200">
        <f t="shared" si="148"/>
        <v>1.2621319933259441</v>
      </c>
      <c r="AR199" s="200">
        <f t="shared" si="148"/>
        <v>1.2745058364520538</v>
      </c>
      <c r="AS199" s="200">
        <f t="shared" si="148"/>
        <v>1.2870009917385312</v>
      </c>
      <c r="AT199" s="200">
        <f t="shared" si="148"/>
        <v>1.299618648533853</v>
      </c>
      <c r="AU199" s="200">
        <f t="shared" si="148"/>
        <v>1.3123600078399906</v>
      </c>
      <c r="AV199" s="200">
        <f t="shared" si="148"/>
        <v>1.32522628243005</v>
      </c>
      <c r="AW199" s="200">
        <f t="shared" si="148"/>
        <v>1.3382186969653744</v>
      </c>
      <c r="AX199" s="200">
        <f t="shared" si="148"/>
        <v>1.351338488112942</v>
      </c>
      <c r="AY199" s="200">
        <f t="shared" si="148"/>
        <v>1.3645869046634931</v>
      </c>
      <c r="AZ199" s="200">
        <f t="shared" si="148"/>
        <v>1.3779652076506022</v>
      </c>
      <c r="BA199" s="200">
        <f t="shared" si="148"/>
        <v>1.3914746704708125</v>
      </c>
      <c r="BB199" s="200">
        <f t="shared" si="148"/>
        <v>1.405116579004893</v>
      </c>
      <c r="BC199" s="200">
        <f t="shared" si="148"/>
        <v>1.4188922317402617</v>
      </c>
      <c r="BD199" s="200">
        <f t="shared" si="148"/>
        <v>1.4328029398945914</v>
      </c>
      <c r="BE199" s="200">
        <f t="shared" si="148"/>
        <v>1.4468500275406235</v>
      </c>
      <c r="BF199" s="200">
        <f t="shared" si="148"/>
        <v>1.4610348317322015</v>
      </c>
      <c r="BG199" s="200">
        <f t="shared" si="148"/>
        <v>1.4753587026315387</v>
      </c>
      <c r="BH199" s="200">
        <f t="shared" si="148"/>
        <v>1.4898230036377313</v>
      </c>
      <c r="BI199" s="200">
        <f t="shared" si="148"/>
        <v>1.5044291115165329</v>
      </c>
      <c r="BJ199" s="200">
        <f t="shared" si="148"/>
        <v>1.5191784165314013</v>
      </c>
      <c r="BK199" s="200">
        <f t="shared" si="148"/>
        <v>1.5340723225758266</v>
      </c>
      <c r="BL199" s="200">
        <f t="shared" si="148"/>
        <v>1.5491122473069625</v>
      </c>
      <c r="BM199" s="200">
        <f t="shared" si="148"/>
        <v>1.5642996222805601</v>
      </c>
      <c r="BN199" s="200">
        <f t="shared" si="148"/>
        <v>1.5796358930872323</v>
      </c>
      <c r="BO199" s="200">
        <f t="shared" si="148"/>
        <v>1.5951225194900482</v>
      </c>
      <c r="BP199" s="200">
        <f t="shared" si="148"/>
        <v>1.6107609755634802</v>
      </c>
      <c r="BQ199" s="200">
        <f t="shared" si="148"/>
        <v>1.6265527498337105</v>
      </c>
    </row>
    <row r="200" spans="5:69">
      <c r="E200" s="326"/>
      <c r="F200" s="328"/>
      <c r="G200" s="329"/>
      <c r="H200" s="323"/>
      <c r="I200" s="230" t="s">
        <v>325</v>
      </c>
      <c r="J200" s="200">
        <f>J196+J198+J199</f>
        <v>4.6632124352331594</v>
      </c>
      <c r="K200" s="200">
        <f>K196+K198+K199</f>
        <v>7.0405364218226127</v>
      </c>
      <c r="L200" s="200">
        <f t="shared" ref="L200:BQ200" si="149">L196+L198+L199</f>
        <v>8.2753643975115168</v>
      </c>
      <c r="M200" s="200">
        <f t="shared" si="149"/>
        <v>8.9393969754206761</v>
      </c>
      <c r="N200" s="200">
        <f t="shared" si="149"/>
        <v>9.3184888994406005</v>
      </c>
      <c r="O200" s="200">
        <f t="shared" si="149"/>
        <v>9.5555720223498781</v>
      </c>
      <c r="P200" s="200">
        <f t="shared" si="149"/>
        <v>9.7221167953008845</v>
      </c>
      <c r="Q200" s="200">
        <f t="shared" si="149"/>
        <v>9.8538630129933082</v>
      </c>
      <c r="R200" s="200">
        <f t="shared" si="149"/>
        <v>9.9686851866958239</v>
      </c>
      <c r="S200" s="200">
        <f t="shared" si="149"/>
        <v>10.075525231196094</v>
      </c>
      <c r="T200" s="200">
        <f t="shared" si="149"/>
        <v>10.178858808719248</v>
      </c>
      <c r="U200" s="200">
        <f t="shared" si="149"/>
        <v>10.280928501334955</v>
      </c>
      <c r="V200" s="200">
        <f t="shared" si="149"/>
        <v>10.382860397613156</v>
      </c>
      <c r="W200" s="200">
        <f t="shared" si="149"/>
        <v>10.485222386408585</v>
      </c>
      <c r="X200" s="200">
        <f t="shared" si="149"/>
        <v>10.588303304214163</v>
      </c>
      <c r="Y200" s="200">
        <f t="shared" si="149"/>
        <v>10.692252509303325</v>
      </c>
      <c r="Z200" s="200">
        <f t="shared" si="149"/>
        <v>10.797149669271397</v>
      </c>
      <c r="AA200" s="200">
        <f t="shared" si="149"/>
        <v>10.903039655281116</v>
      </c>
      <c r="AB200" s="200">
        <f t="shared" si="149"/>
        <v>11.00994998966485</v>
      </c>
      <c r="AC200" s="200">
        <f t="shared" si="149"/>
        <v>11.117899570209898</v>
      </c>
      <c r="AD200" s="200">
        <f t="shared" si="149"/>
        <v>11.226903032790046</v>
      </c>
      <c r="AE200" s="200">
        <f t="shared" si="149"/>
        <v>11.336972933175071</v>
      </c>
      <c r="AF200" s="200">
        <f t="shared" si="149"/>
        <v>11.448120838434054</v>
      </c>
      <c r="AG200" s="200">
        <f t="shared" si="149"/>
        <v>11.560357873140472</v>
      </c>
      <c r="AH200" s="200">
        <f t="shared" si="149"/>
        <v>11.673694992983128</v>
      </c>
      <c r="AI200" s="200">
        <f t="shared" si="149"/>
        <v>11.788143122084971</v>
      </c>
      <c r="AJ200" s="200">
        <f t="shared" si="149"/>
        <v>11.903713222180928</v>
      </c>
      <c r="AK200" s="200">
        <f t="shared" si="149"/>
        <v>12.020416327730263</v>
      </c>
      <c r="AL200" s="200">
        <f t="shared" si="149"/>
        <v>12.1382635640014</v>
      </c>
      <c r="AM200" s="200">
        <f t="shared" si="149"/>
        <v>12.257266156648109</v>
      </c>
      <c r="AN200" s="200">
        <f t="shared" si="149"/>
        <v>12.377435437036635</v>
      </c>
      <c r="AO200" s="200">
        <f t="shared" si="149"/>
        <v>12.498782845453569</v>
      </c>
      <c r="AP200" s="200">
        <f t="shared" si="149"/>
        <v>12.621319933259439</v>
      </c>
      <c r="AQ200" s="200">
        <f t="shared" si="149"/>
        <v>12.745058364520538</v>
      </c>
      <c r="AR200" s="200">
        <f t="shared" si="149"/>
        <v>12.87000991738531</v>
      </c>
      <c r="AS200" s="200">
        <f t="shared" si="149"/>
        <v>12.99618648533853</v>
      </c>
      <c r="AT200" s="200">
        <f t="shared" si="149"/>
        <v>13.123600078399905</v>
      </c>
      <c r="AU200" s="200">
        <f t="shared" si="149"/>
        <v>13.2522628243005</v>
      </c>
      <c r="AV200" s="200">
        <f t="shared" si="149"/>
        <v>13.382186969653743</v>
      </c>
      <c r="AW200" s="200">
        <f t="shared" si="149"/>
        <v>13.513384881129419</v>
      </c>
      <c r="AX200" s="200">
        <f t="shared" si="149"/>
        <v>13.64586904663493</v>
      </c>
      <c r="AY200" s="200">
        <f t="shared" si="149"/>
        <v>13.779652076506022</v>
      </c>
      <c r="AZ200" s="200">
        <f t="shared" si="149"/>
        <v>13.914746704708124</v>
      </c>
      <c r="BA200" s="200">
        <f t="shared" si="149"/>
        <v>14.051165790048929</v>
      </c>
      <c r="BB200" s="200">
        <f t="shared" si="149"/>
        <v>14.188922317402616</v>
      </c>
      <c r="BC200" s="200">
        <f t="shared" si="149"/>
        <v>14.328029398945914</v>
      </c>
      <c r="BD200" s="200">
        <f t="shared" si="149"/>
        <v>14.468500275406234</v>
      </c>
      <c r="BE200" s="200">
        <f t="shared" si="149"/>
        <v>14.610348317322014</v>
      </c>
      <c r="BF200" s="200">
        <f t="shared" si="149"/>
        <v>14.753587026315385</v>
      </c>
      <c r="BG200" s="200">
        <f t="shared" si="149"/>
        <v>14.898230036377312</v>
      </c>
      <c r="BH200" s="200">
        <f t="shared" si="149"/>
        <v>15.044291115165329</v>
      </c>
      <c r="BI200" s="200">
        <f t="shared" si="149"/>
        <v>15.191784165314012</v>
      </c>
      <c r="BJ200" s="200">
        <f t="shared" si="149"/>
        <v>15.340723225758266</v>
      </c>
      <c r="BK200" s="200">
        <f t="shared" si="149"/>
        <v>15.491122473069623</v>
      </c>
      <c r="BL200" s="200">
        <f t="shared" si="149"/>
        <v>15.6429962228056</v>
      </c>
      <c r="BM200" s="200">
        <f t="shared" si="149"/>
        <v>15.796358930872321</v>
      </c>
      <c r="BN200" s="200">
        <f t="shared" si="149"/>
        <v>15.951225194900482</v>
      </c>
      <c r="BO200" s="200">
        <f t="shared" si="149"/>
        <v>16.107609755634801</v>
      </c>
      <c r="BP200" s="200">
        <f t="shared" si="149"/>
        <v>16.265527498337104</v>
      </c>
      <c r="BQ200" s="200">
        <f t="shared" si="149"/>
        <v>16.424993454203154</v>
      </c>
    </row>
    <row r="201" spans="5:69">
      <c r="E201" s="326"/>
      <c r="F201" s="328"/>
      <c r="G201" s="329"/>
      <c r="H201" s="323"/>
      <c r="I201" s="230" t="s">
        <v>295</v>
      </c>
      <c r="J201" s="200">
        <f>J197*J200</f>
        <v>41.968911917098438</v>
      </c>
      <c r="K201" s="200">
        <f>K197*K200</f>
        <v>63.364827796403517</v>
      </c>
      <c r="L201" s="200">
        <f t="shared" ref="L201:BQ201" si="150">L197*L200</f>
        <v>74.478279577603644</v>
      </c>
      <c r="M201" s="200">
        <f t="shared" si="150"/>
        <v>80.454572778786087</v>
      </c>
      <c r="N201" s="200">
        <f t="shared" si="150"/>
        <v>83.8664000949654</v>
      </c>
      <c r="O201" s="200">
        <f t="shared" si="150"/>
        <v>86.000148201148903</v>
      </c>
      <c r="P201" s="200">
        <f t="shared" si="150"/>
        <v>87.499051157707953</v>
      </c>
      <c r="Q201" s="200">
        <f t="shared" si="150"/>
        <v>88.684767116939781</v>
      </c>
      <c r="R201" s="200">
        <f t="shared" si="150"/>
        <v>89.718166680262414</v>
      </c>
      <c r="S201" s="200">
        <f t="shared" si="150"/>
        <v>90.679727080764849</v>
      </c>
      <c r="T201" s="200">
        <f t="shared" si="150"/>
        <v>91.609729278473225</v>
      </c>
      <c r="U201" s="200">
        <f t="shared" si="150"/>
        <v>92.528356512014597</v>
      </c>
      <c r="V201" s="200">
        <f t="shared" si="150"/>
        <v>93.445743578518403</v>
      </c>
      <c r="W201" s="200">
        <f t="shared" si="150"/>
        <v>94.367001477677263</v>
      </c>
      <c r="X201" s="200">
        <f t="shared" si="150"/>
        <v>95.294729737927469</v>
      </c>
      <c r="Y201" s="200">
        <f t="shared" si="150"/>
        <v>96.230272583729928</v>
      </c>
      <c r="Z201" s="200">
        <f t="shared" si="150"/>
        <v>97.174347023442564</v>
      </c>
      <c r="AA201" s="200">
        <f t="shared" si="150"/>
        <v>98.127356897530049</v>
      </c>
      <c r="AB201" s="200">
        <f t="shared" si="150"/>
        <v>99.089549906983649</v>
      </c>
      <c r="AC201" s="200">
        <f t="shared" si="150"/>
        <v>100.06109613188909</v>
      </c>
      <c r="AD201" s="200">
        <f t="shared" si="150"/>
        <v>101.04212729511042</v>
      </c>
      <c r="AE201" s="200">
        <f t="shared" si="150"/>
        <v>102.03275639857564</v>
      </c>
      <c r="AF201" s="200">
        <f t="shared" si="150"/>
        <v>103.03308754590648</v>
      </c>
      <c r="AG201" s="200">
        <f t="shared" si="150"/>
        <v>104.04322085826425</v>
      </c>
      <c r="AH201" s="200">
        <f t="shared" si="150"/>
        <v>105.06325493684815</v>
      </c>
      <c r="AI201" s="200">
        <f t="shared" si="150"/>
        <v>106.09328809876475</v>
      </c>
      <c r="AJ201" s="200">
        <f t="shared" si="150"/>
        <v>107.13341899962835</v>
      </c>
      <c r="AK201" s="200">
        <f t="shared" si="150"/>
        <v>108.18374694957237</v>
      </c>
      <c r="AL201" s="200">
        <f t="shared" si="150"/>
        <v>109.24437207601261</v>
      </c>
      <c r="AM201" s="200">
        <f t="shared" si="150"/>
        <v>110.31539540983299</v>
      </c>
      <c r="AN201" s="200">
        <f t="shared" si="150"/>
        <v>111.39691893332972</v>
      </c>
      <c r="AO201" s="200">
        <f t="shared" si="150"/>
        <v>112.48904560908213</v>
      </c>
      <c r="AP201" s="200">
        <f t="shared" si="150"/>
        <v>113.59187939933496</v>
      </c>
      <c r="AQ201" s="200">
        <f t="shared" si="150"/>
        <v>114.70552528068484</v>
      </c>
      <c r="AR201" s="200">
        <f t="shared" si="150"/>
        <v>115.8300892564678</v>
      </c>
      <c r="AS201" s="200">
        <f t="shared" si="150"/>
        <v>116.96567836804677</v>
      </c>
      <c r="AT201" s="200">
        <f t="shared" si="150"/>
        <v>118.11240070559914</v>
      </c>
      <c r="AU201" s="200">
        <f t="shared" si="150"/>
        <v>119.2703654187045</v>
      </c>
      <c r="AV201" s="200">
        <f t="shared" si="150"/>
        <v>120.43968272688369</v>
      </c>
      <c r="AW201" s="200">
        <f t="shared" si="150"/>
        <v>121.62046393016476</v>
      </c>
      <c r="AX201" s="200">
        <f t="shared" si="150"/>
        <v>122.81282141971437</v>
      </c>
      <c r="AY201" s="200">
        <f t="shared" si="150"/>
        <v>124.0168686885542</v>
      </c>
      <c r="AZ201" s="200">
        <f t="shared" si="150"/>
        <v>125.23272034237311</v>
      </c>
      <c r="BA201" s="200">
        <f t="shared" si="150"/>
        <v>126.46049211044036</v>
      </c>
      <c r="BB201" s="200">
        <f t="shared" si="150"/>
        <v>127.70030085662354</v>
      </c>
      <c r="BC201" s="200">
        <f t="shared" si="150"/>
        <v>128.95226459051321</v>
      </c>
      <c r="BD201" s="200">
        <f t="shared" si="150"/>
        <v>130.21650247865611</v>
      </c>
      <c r="BE201" s="200">
        <f t="shared" si="150"/>
        <v>131.49313485589812</v>
      </c>
      <c r="BF201" s="200">
        <f t="shared" si="150"/>
        <v>132.78228323683845</v>
      </c>
      <c r="BG201" s="200">
        <f t="shared" si="150"/>
        <v>134.08407032739581</v>
      </c>
      <c r="BH201" s="200">
        <f t="shared" si="150"/>
        <v>135.39862003648796</v>
      </c>
      <c r="BI201" s="200">
        <f t="shared" si="150"/>
        <v>136.7260574878261</v>
      </c>
      <c r="BJ201" s="200">
        <f t="shared" si="150"/>
        <v>138.06650903182438</v>
      </c>
      <c r="BK201" s="200">
        <f t="shared" si="150"/>
        <v>139.42010225762661</v>
      </c>
      <c r="BL201" s="200">
        <f t="shared" si="150"/>
        <v>140.78696600525041</v>
      </c>
      <c r="BM201" s="200">
        <f t="shared" si="150"/>
        <v>142.1672303778509</v>
      </c>
      <c r="BN201" s="200">
        <f t="shared" si="150"/>
        <v>143.56102675410435</v>
      </c>
      <c r="BO201" s="200">
        <f t="shared" si="150"/>
        <v>144.96848780071321</v>
      </c>
      <c r="BP201" s="200">
        <f t="shared" si="150"/>
        <v>146.38974748503392</v>
      </c>
      <c r="BQ201" s="200">
        <f t="shared" si="150"/>
        <v>147.82494108782839</v>
      </c>
    </row>
    <row r="202" spans="5:69">
      <c r="E202" s="326"/>
      <c r="F202" s="328"/>
      <c r="G202" s="329"/>
      <c r="H202" s="323"/>
      <c r="I202" s="230" t="s">
        <v>326</v>
      </c>
      <c r="J202" s="219">
        <f>Variables!$E$21</f>
        <v>11000</v>
      </c>
      <c r="K202" s="219">
        <f>Variables!$E$21</f>
        <v>11000</v>
      </c>
      <c r="L202" s="219">
        <f>Variables!$E$21</f>
        <v>11000</v>
      </c>
      <c r="M202" s="219">
        <f>Variables!$E$21</f>
        <v>11000</v>
      </c>
      <c r="N202" s="219">
        <f>Variables!$E$21</f>
        <v>11000</v>
      </c>
      <c r="O202" s="219">
        <f>Variables!$E$21</f>
        <v>11000</v>
      </c>
      <c r="P202" s="219">
        <f>Variables!$E$21</f>
        <v>11000</v>
      </c>
      <c r="Q202" s="219">
        <f>Variables!$E$21</f>
        <v>11000</v>
      </c>
      <c r="R202" s="219">
        <f>Variables!$E$21</f>
        <v>11000</v>
      </c>
      <c r="S202" s="219">
        <f>Variables!$E$21</f>
        <v>11000</v>
      </c>
      <c r="T202" s="219">
        <f>Variables!$E$21</f>
        <v>11000</v>
      </c>
      <c r="U202" s="219">
        <f>Variables!$E$21</f>
        <v>11000</v>
      </c>
      <c r="V202" s="219">
        <f>Variables!$E$21</f>
        <v>11000</v>
      </c>
      <c r="W202" s="219">
        <f>Variables!$E$21</f>
        <v>11000</v>
      </c>
      <c r="X202" s="219">
        <f>Variables!$E$21</f>
        <v>11000</v>
      </c>
      <c r="Y202" s="219">
        <f>Variables!$E$21</f>
        <v>11000</v>
      </c>
      <c r="Z202" s="219">
        <f>Variables!$E$21</f>
        <v>11000</v>
      </c>
      <c r="AA202" s="219">
        <f>Variables!$E$21</f>
        <v>11000</v>
      </c>
      <c r="AB202" s="219">
        <f>Variables!$E$21</f>
        <v>11000</v>
      </c>
      <c r="AC202" s="219">
        <f>Variables!$E$21</f>
        <v>11000</v>
      </c>
      <c r="AD202" s="219">
        <f>Variables!$E$21</f>
        <v>11000</v>
      </c>
      <c r="AE202" s="219">
        <f>Variables!$E$21</f>
        <v>11000</v>
      </c>
      <c r="AF202" s="219">
        <f>Variables!$E$21</f>
        <v>11000</v>
      </c>
      <c r="AG202" s="219">
        <f>Variables!$E$21</f>
        <v>11000</v>
      </c>
      <c r="AH202" s="219">
        <f>Variables!$E$21</f>
        <v>11000</v>
      </c>
      <c r="AI202" s="219">
        <f>Variables!$E$21</f>
        <v>11000</v>
      </c>
      <c r="AJ202" s="219">
        <f>Variables!$E$21</f>
        <v>11000</v>
      </c>
      <c r="AK202" s="219">
        <f>Variables!$E$21</f>
        <v>11000</v>
      </c>
      <c r="AL202" s="219">
        <f>Variables!$E$21</f>
        <v>11000</v>
      </c>
      <c r="AM202" s="219">
        <f>Variables!$E$21</f>
        <v>11000</v>
      </c>
      <c r="AN202" s="219">
        <f>Variables!$E$21</f>
        <v>11000</v>
      </c>
      <c r="AO202" s="219">
        <f>Variables!$E$21</f>
        <v>11000</v>
      </c>
      <c r="AP202" s="219">
        <f>Variables!$E$21</f>
        <v>11000</v>
      </c>
      <c r="AQ202" s="219">
        <f>Variables!$E$21</f>
        <v>11000</v>
      </c>
      <c r="AR202" s="219">
        <f>Variables!$E$21</f>
        <v>11000</v>
      </c>
      <c r="AS202" s="219">
        <f>Variables!$E$21</f>
        <v>11000</v>
      </c>
      <c r="AT202" s="219">
        <f>Variables!$E$21</f>
        <v>11000</v>
      </c>
      <c r="AU202" s="219">
        <f>Variables!$E$21</f>
        <v>11000</v>
      </c>
      <c r="AV202" s="219">
        <f>Variables!$E$21</f>
        <v>11000</v>
      </c>
      <c r="AW202" s="219">
        <f>Variables!$E$21</f>
        <v>11000</v>
      </c>
      <c r="AX202" s="219">
        <f>Variables!$E$21</f>
        <v>11000</v>
      </c>
      <c r="AY202" s="219">
        <f>Variables!$E$21</f>
        <v>11000</v>
      </c>
      <c r="AZ202" s="219">
        <f>Variables!$E$21</f>
        <v>11000</v>
      </c>
      <c r="BA202" s="219">
        <f>Variables!$E$21</f>
        <v>11000</v>
      </c>
      <c r="BB202" s="219">
        <f>Variables!$E$21</f>
        <v>11000</v>
      </c>
      <c r="BC202" s="219">
        <f>Variables!$E$21</f>
        <v>11000</v>
      </c>
      <c r="BD202" s="219">
        <f>Variables!$E$21</f>
        <v>11000</v>
      </c>
      <c r="BE202" s="219">
        <f>Variables!$E$21</f>
        <v>11000</v>
      </c>
      <c r="BF202" s="219">
        <f>Variables!$E$21</f>
        <v>11000</v>
      </c>
      <c r="BG202" s="219">
        <f>Variables!$E$21</f>
        <v>11000</v>
      </c>
      <c r="BH202" s="219">
        <f>Variables!$E$21</f>
        <v>11000</v>
      </c>
      <c r="BI202" s="219">
        <f>Variables!$E$21</f>
        <v>11000</v>
      </c>
      <c r="BJ202" s="219">
        <f>Variables!$E$21</f>
        <v>11000</v>
      </c>
      <c r="BK202" s="219">
        <f>Variables!$E$21</f>
        <v>11000</v>
      </c>
      <c r="BL202" s="219">
        <f>Variables!$E$21</f>
        <v>11000</v>
      </c>
      <c r="BM202" s="219">
        <f>Variables!$E$21</f>
        <v>11000</v>
      </c>
      <c r="BN202" s="219">
        <f>Variables!$E$21</f>
        <v>11000</v>
      </c>
      <c r="BO202" s="219">
        <f>Variables!$E$21</f>
        <v>11000</v>
      </c>
      <c r="BP202" s="219">
        <f>Variables!$E$21</f>
        <v>11000</v>
      </c>
      <c r="BQ202" s="219">
        <f>Variables!$E$21</f>
        <v>11000</v>
      </c>
    </row>
    <row r="203" spans="5:69">
      <c r="E203" s="326"/>
      <c r="F203" s="328"/>
      <c r="G203" s="329"/>
      <c r="H203" s="323"/>
      <c r="I203" s="230" t="s">
        <v>446</v>
      </c>
      <c r="J203" s="204">
        <f t="shared" ref="J203:BQ203" si="151">J202*$B$11</f>
        <v>2750</v>
      </c>
      <c r="K203" s="204">
        <f t="shared" si="151"/>
        <v>2750</v>
      </c>
      <c r="L203" s="204">
        <f t="shared" si="151"/>
        <v>2750</v>
      </c>
      <c r="M203" s="204">
        <f t="shared" si="151"/>
        <v>2750</v>
      </c>
      <c r="N203" s="204">
        <f t="shared" si="151"/>
        <v>2750</v>
      </c>
      <c r="O203" s="204">
        <f t="shared" si="151"/>
        <v>2750</v>
      </c>
      <c r="P203" s="204">
        <f t="shared" si="151"/>
        <v>2750</v>
      </c>
      <c r="Q203" s="204">
        <f t="shared" si="151"/>
        <v>2750</v>
      </c>
      <c r="R203" s="204">
        <f t="shared" si="151"/>
        <v>2750</v>
      </c>
      <c r="S203" s="204">
        <f t="shared" si="151"/>
        <v>2750</v>
      </c>
      <c r="T203" s="204">
        <f t="shared" si="151"/>
        <v>2750</v>
      </c>
      <c r="U203" s="204">
        <f t="shared" si="151"/>
        <v>2750</v>
      </c>
      <c r="V203" s="204">
        <f t="shared" si="151"/>
        <v>2750</v>
      </c>
      <c r="W203" s="204">
        <f t="shared" si="151"/>
        <v>2750</v>
      </c>
      <c r="X203" s="204">
        <f t="shared" si="151"/>
        <v>2750</v>
      </c>
      <c r="Y203" s="204">
        <f t="shared" si="151"/>
        <v>2750</v>
      </c>
      <c r="Z203" s="204">
        <f t="shared" si="151"/>
        <v>2750</v>
      </c>
      <c r="AA203" s="204">
        <f t="shared" si="151"/>
        <v>2750</v>
      </c>
      <c r="AB203" s="204">
        <f t="shared" si="151"/>
        <v>2750</v>
      </c>
      <c r="AC203" s="204">
        <f t="shared" si="151"/>
        <v>2750</v>
      </c>
      <c r="AD203" s="204">
        <f t="shared" si="151"/>
        <v>2750</v>
      </c>
      <c r="AE203" s="204">
        <f t="shared" si="151"/>
        <v>2750</v>
      </c>
      <c r="AF203" s="204">
        <f t="shared" si="151"/>
        <v>2750</v>
      </c>
      <c r="AG203" s="204">
        <f t="shared" si="151"/>
        <v>2750</v>
      </c>
      <c r="AH203" s="204">
        <f t="shared" si="151"/>
        <v>2750</v>
      </c>
      <c r="AI203" s="204">
        <f t="shared" si="151"/>
        <v>2750</v>
      </c>
      <c r="AJ203" s="204">
        <f t="shared" si="151"/>
        <v>2750</v>
      </c>
      <c r="AK203" s="204">
        <f t="shared" si="151"/>
        <v>2750</v>
      </c>
      <c r="AL203" s="204">
        <f t="shared" si="151"/>
        <v>2750</v>
      </c>
      <c r="AM203" s="204">
        <f t="shared" si="151"/>
        <v>2750</v>
      </c>
      <c r="AN203" s="204">
        <f t="shared" si="151"/>
        <v>2750</v>
      </c>
      <c r="AO203" s="204">
        <f t="shared" si="151"/>
        <v>2750</v>
      </c>
      <c r="AP203" s="204">
        <f t="shared" si="151"/>
        <v>2750</v>
      </c>
      <c r="AQ203" s="204">
        <f t="shared" si="151"/>
        <v>2750</v>
      </c>
      <c r="AR203" s="204">
        <f t="shared" si="151"/>
        <v>2750</v>
      </c>
      <c r="AS203" s="204">
        <f t="shared" si="151"/>
        <v>2750</v>
      </c>
      <c r="AT203" s="204">
        <f t="shared" si="151"/>
        <v>2750</v>
      </c>
      <c r="AU203" s="204">
        <f t="shared" si="151"/>
        <v>2750</v>
      </c>
      <c r="AV203" s="204">
        <f t="shared" si="151"/>
        <v>2750</v>
      </c>
      <c r="AW203" s="204">
        <f t="shared" si="151"/>
        <v>2750</v>
      </c>
      <c r="AX203" s="204">
        <f t="shared" si="151"/>
        <v>2750</v>
      </c>
      <c r="AY203" s="204">
        <f t="shared" si="151"/>
        <v>2750</v>
      </c>
      <c r="AZ203" s="204">
        <f t="shared" si="151"/>
        <v>2750</v>
      </c>
      <c r="BA203" s="204">
        <f t="shared" si="151"/>
        <v>2750</v>
      </c>
      <c r="BB203" s="204">
        <f t="shared" si="151"/>
        <v>2750</v>
      </c>
      <c r="BC203" s="204">
        <f t="shared" si="151"/>
        <v>2750</v>
      </c>
      <c r="BD203" s="204">
        <f t="shared" si="151"/>
        <v>2750</v>
      </c>
      <c r="BE203" s="204">
        <f t="shared" si="151"/>
        <v>2750</v>
      </c>
      <c r="BF203" s="204">
        <f t="shared" si="151"/>
        <v>2750</v>
      </c>
      <c r="BG203" s="204">
        <f t="shared" si="151"/>
        <v>2750</v>
      </c>
      <c r="BH203" s="204">
        <f t="shared" si="151"/>
        <v>2750</v>
      </c>
      <c r="BI203" s="204">
        <f t="shared" si="151"/>
        <v>2750</v>
      </c>
      <c r="BJ203" s="204">
        <f t="shared" si="151"/>
        <v>2750</v>
      </c>
      <c r="BK203" s="204">
        <f t="shared" si="151"/>
        <v>2750</v>
      </c>
      <c r="BL203" s="204">
        <f t="shared" si="151"/>
        <v>2750</v>
      </c>
      <c r="BM203" s="204">
        <f t="shared" si="151"/>
        <v>2750</v>
      </c>
      <c r="BN203" s="204">
        <f t="shared" si="151"/>
        <v>2750</v>
      </c>
      <c r="BO203" s="204">
        <f t="shared" si="151"/>
        <v>2750</v>
      </c>
      <c r="BP203" s="204">
        <f t="shared" si="151"/>
        <v>2750</v>
      </c>
      <c r="BQ203" s="204">
        <f t="shared" si="151"/>
        <v>2750</v>
      </c>
    </row>
    <row r="204" spans="5:69">
      <c r="E204" s="326"/>
      <c r="F204" s="328"/>
      <c r="G204" s="329"/>
      <c r="H204" s="323"/>
      <c r="I204" s="230" t="s">
        <v>346</v>
      </c>
      <c r="J204" s="204">
        <f>J201*J202</f>
        <v>461658.03108808282</v>
      </c>
      <c r="K204" s="204">
        <f t="shared" ref="K204:BQ204" si="152">K201*K202</f>
        <v>697013.10576043872</v>
      </c>
      <c r="L204" s="204">
        <f t="shared" si="152"/>
        <v>819261.07535364013</v>
      </c>
      <c r="M204" s="204">
        <f t="shared" si="152"/>
        <v>885000.30056664697</v>
      </c>
      <c r="N204" s="204">
        <f t="shared" si="152"/>
        <v>922530.40104461939</v>
      </c>
      <c r="O204" s="204">
        <f t="shared" si="152"/>
        <v>946001.63021263795</v>
      </c>
      <c r="P204" s="204">
        <f t="shared" si="152"/>
        <v>962489.56273478747</v>
      </c>
      <c r="Q204" s="204">
        <f t="shared" si="152"/>
        <v>975532.43828633765</v>
      </c>
      <c r="R204" s="204">
        <f t="shared" si="152"/>
        <v>986899.83348288655</v>
      </c>
      <c r="S204" s="204">
        <f t="shared" si="152"/>
        <v>997476.99788841337</v>
      </c>
      <c r="T204" s="204">
        <f t="shared" si="152"/>
        <v>1007707.0220632055</v>
      </c>
      <c r="U204" s="204">
        <f t="shared" si="152"/>
        <v>1017811.9216321605</v>
      </c>
      <c r="V204" s="204">
        <f t="shared" si="152"/>
        <v>1027903.1793637024</v>
      </c>
      <c r="W204" s="204">
        <f t="shared" si="152"/>
        <v>1038037.0162544498</v>
      </c>
      <c r="X204" s="204">
        <f t="shared" si="152"/>
        <v>1048242.0271172022</v>
      </c>
      <c r="Y204" s="204">
        <f t="shared" si="152"/>
        <v>1058532.9984210292</v>
      </c>
      <c r="Z204" s="204">
        <f t="shared" si="152"/>
        <v>1068917.8172578681</v>
      </c>
      <c r="AA204" s="204">
        <f t="shared" si="152"/>
        <v>1079400.9258728304</v>
      </c>
      <c r="AB204" s="204">
        <f t="shared" si="152"/>
        <v>1089985.0489768202</v>
      </c>
      <c r="AC204" s="204">
        <f t="shared" si="152"/>
        <v>1100672.0574507799</v>
      </c>
      <c r="AD204" s="204">
        <f t="shared" si="152"/>
        <v>1111463.4002462146</v>
      </c>
      <c r="AE204" s="204">
        <f t="shared" si="152"/>
        <v>1122360.320384332</v>
      </c>
      <c r="AF204" s="204">
        <f t="shared" si="152"/>
        <v>1133363.9630049714</v>
      </c>
      <c r="AG204" s="204">
        <f t="shared" si="152"/>
        <v>1144475.4294409067</v>
      </c>
      <c r="AH204" s="204">
        <f t="shared" si="152"/>
        <v>1155695.8043053297</v>
      </c>
      <c r="AI204" s="204">
        <f t="shared" si="152"/>
        <v>1167026.1690864123</v>
      </c>
      <c r="AJ204" s="204">
        <f t="shared" si="152"/>
        <v>1178467.6089959119</v>
      </c>
      <c r="AK204" s="204">
        <f t="shared" si="152"/>
        <v>1190021.2164452961</v>
      </c>
      <c r="AL204" s="204">
        <f t="shared" si="152"/>
        <v>1201688.0928361388</v>
      </c>
      <c r="AM204" s="204">
        <f t="shared" si="152"/>
        <v>1213469.3495081628</v>
      </c>
      <c r="AN204" s="204">
        <f t="shared" si="152"/>
        <v>1225366.108266627</v>
      </c>
      <c r="AO204" s="204">
        <f t="shared" si="152"/>
        <v>1237379.5016999033</v>
      </c>
      <c r="AP204" s="204">
        <f t="shared" si="152"/>
        <v>1249510.6733926844</v>
      </c>
      <c r="AQ204" s="204">
        <f t="shared" si="152"/>
        <v>1261760.7780875333</v>
      </c>
      <c r="AR204" s="204">
        <f t="shared" si="152"/>
        <v>1274130.9818211459</v>
      </c>
      <c r="AS204" s="204">
        <f t="shared" si="152"/>
        <v>1286622.4620485145</v>
      </c>
      <c r="AT204" s="204">
        <f t="shared" si="152"/>
        <v>1299236.4077615906</v>
      </c>
      <c r="AU204" s="204">
        <f t="shared" si="152"/>
        <v>1311974.0196057495</v>
      </c>
      <c r="AV204" s="204">
        <f t="shared" si="152"/>
        <v>1324836.5099957206</v>
      </c>
      <c r="AW204" s="204">
        <f t="shared" si="152"/>
        <v>1337825.1032318124</v>
      </c>
      <c r="AX204" s="204">
        <f t="shared" si="152"/>
        <v>1350941.0356168579</v>
      </c>
      <c r="AY204" s="204">
        <f t="shared" si="152"/>
        <v>1364185.5555740963</v>
      </c>
      <c r="AZ204" s="204">
        <f t="shared" si="152"/>
        <v>1377559.9237661043</v>
      </c>
      <c r="BA204" s="204">
        <f t="shared" si="152"/>
        <v>1391065.413214844</v>
      </c>
      <c r="BB204" s="204">
        <f t="shared" si="152"/>
        <v>1404703.309422859</v>
      </c>
      <c r="BC204" s="204">
        <f t="shared" si="152"/>
        <v>1418474.9104956454</v>
      </c>
      <c r="BD204" s="204">
        <f t="shared" si="152"/>
        <v>1432381.5272652172</v>
      </c>
      <c r="BE204" s="204">
        <f t="shared" si="152"/>
        <v>1446424.4834148793</v>
      </c>
      <c r="BF204" s="204">
        <f t="shared" si="152"/>
        <v>1460605.115605223</v>
      </c>
      <c r="BG204" s="204">
        <f t="shared" si="152"/>
        <v>1474924.7736013539</v>
      </c>
      <c r="BH204" s="204">
        <f t="shared" si="152"/>
        <v>1489384.8204013675</v>
      </c>
      <c r="BI204" s="204">
        <f t="shared" si="152"/>
        <v>1503986.6323660871</v>
      </c>
      <c r="BJ204" s="204">
        <f t="shared" si="152"/>
        <v>1518731.5993500683</v>
      </c>
      <c r="BK204" s="204">
        <f t="shared" si="152"/>
        <v>1533621.1248338928</v>
      </c>
      <c r="BL204" s="204">
        <f t="shared" si="152"/>
        <v>1548656.6260577545</v>
      </c>
      <c r="BM204" s="204">
        <f t="shared" si="152"/>
        <v>1563839.53415636</v>
      </c>
      <c r="BN204" s="204">
        <f t="shared" si="152"/>
        <v>1579171.2942951478</v>
      </c>
      <c r="BO204" s="204">
        <f t="shared" si="152"/>
        <v>1594653.3658078453</v>
      </c>
      <c r="BP204" s="204">
        <f t="shared" si="152"/>
        <v>1610287.2223353731</v>
      </c>
      <c r="BQ204" s="204">
        <f t="shared" si="152"/>
        <v>1626074.3519661124</v>
      </c>
    </row>
    <row r="205" spans="5:69">
      <c r="E205" s="326"/>
      <c r="F205" s="328"/>
      <c r="G205" s="329"/>
      <c r="H205" s="323"/>
      <c r="I205" s="230" t="s">
        <v>447</v>
      </c>
      <c r="J205" s="228">
        <f t="shared" ref="J205:BQ205" si="153">J204*$B$11</f>
        <v>115414.5077720207</v>
      </c>
      <c r="K205" s="228">
        <f t="shared" si="153"/>
        <v>174253.27644010968</v>
      </c>
      <c r="L205" s="228">
        <f t="shared" si="153"/>
        <v>204815.26883841003</v>
      </c>
      <c r="M205" s="228">
        <f t="shared" si="153"/>
        <v>221250.07514166174</v>
      </c>
      <c r="N205" s="228">
        <f t="shared" si="153"/>
        <v>230632.60026115485</v>
      </c>
      <c r="O205" s="228">
        <f t="shared" si="153"/>
        <v>236500.40755315949</v>
      </c>
      <c r="P205" s="228">
        <f t="shared" si="153"/>
        <v>240622.39068369687</v>
      </c>
      <c r="Q205" s="228">
        <f t="shared" si="153"/>
        <v>243883.10957158441</v>
      </c>
      <c r="R205" s="228">
        <f t="shared" si="153"/>
        <v>246724.95837072164</v>
      </c>
      <c r="S205" s="228">
        <f t="shared" si="153"/>
        <v>249369.24947210334</v>
      </c>
      <c r="T205" s="228">
        <f t="shared" si="153"/>
        <v>251926.75551580137</v>
      </c>
      <c r="U205" s="228">
        <f t="shared" si="153"/>
        <v>254452.98040804014</v>
      </c>
      <c r="V205" s="228">
        <f t="shared" si="153"/>
        <v>256975.79484092561</v>
      </c>
      <c r="W205" s="228">
        <f t="shared" si="153"/>
        <v>259509.25406361246</v>
      </c>
      <c r="X205" s="228">
        <f t="shared" si="153"/>
        <v>262060.50677930054</v>
      </c>
      <c r="Y205" s="228">
        <f t="shared" si="153"/>
        <v>264633.2496052573</v>
      </c>
      <c r="Z205" s="228">
        <f t="shared" si="153"/>
        <v>267229.45431446703</v>
      </c>
      <c r="AA205" s="228">
        <f t="shared" si="153"/>
        <v>269850.23146820761</v>
      </c>
      <c r="AB205" s="228">
        <f t="shared" si="153"/>
        <v>272496.26224420505</v>
      </c>
      <c r="AC205" s="228">
        <f t="shared" si="153"/>
        <v>275168.01436269499</v>
      </c>
      <c r="AD205" s="228">
        <f t="shared" si="153"/>
        <v>277865.85006155365</v>
      </c>
      <c r="AE205" s="228">
        <f t="shared" si="153"/>
        <v>280590.08009608299</v>
      </c>
      <c r="AF205" s="228">
        <f t="shared" si="153"/>
        <v>283340.99075124285</v>
      </c>
      <c r="AG205" s="228">
        <f t="shared" si="153"/>
        <v>286118.85736022668</v>
      </c>
      <c r="AH205" s="228">
        <f t="shared" si="153"/>
        <v>288923.95107633242</v>
      </c>
      <c r="AI205" s="228">
        <f t="shared" si="153"/>
        <v>291756.54227160307</v>
      </c>
      <c r="AJ205" s="228">
        <f t="shared" si="153"/>
        <v>294616.90224897797</v>
      </c>
      <c r="AK205" s="228">
        <f t="shared" si="153"/>
        <v>297505.30411132402</v>
      </c>
      <c r="AL205" s="228">
        <f t="shared" si="153"/>
        <v>300422.0232090347</v>
      </c>
      <c r="AM205" s="228">
        <f t="shared" si="153"/>
        <v>303367.33737704071</v>
      </c>
      <c r="AN205" s="228">
        <f t="shared" si="153"/>
        <v>306341.52706665674</v>
      </c>
      <c r="AO205" s="228">
        <f t="shared" si="153"/>
        <v>309344.87542497582</v>
      </c>
      <c r="AP205" s="228">
        <f t="shared" si="153"/>
        <v>312377.66834817111</v>
      </c>
      <c r="AQ205" s="228">
        <f t="shared" si="153"/>
        <v>315440.19452188333</v>
      </c>
      <c r="AR205" s="228">
        <f t="shared" si="153"/>
        <v>318532.74545528647</v>
      </c>
      <c r="AS205" s="228">
        <f t="shared" si="153"/>
        <v>321655.61551212863</v>
      </c>
      <c r="AT205" s="228">
        <f t="shared" si="153"/>
        <v>324809.10194039764</v>
      </c>
      <c r="AU205" s="228">
        <f t="shared" si="153"/>
        <v>327993.50490143738</v>
      </c>
      <c r="AV205" s="228">
        <f t="shared" si="153"/>
        <v>331209.12749893015</v>
      </c>
      <c r="AW205" s="228">
        <f t="shared" si="153"/>
        <v>334456.27580795309</v>
      </c>
      <c r="AX205" s="228">
        <f t="shared" si="153"/>
        <v>337735.25890421448</v>
      </c>
      <c r="AY205" s="228">
        <f t="shared" si="153"/>
        <v>341046.38889352407</v>
      </c>
      <c r="AZ205" s="228">
        <f t="shared" si="153"/>
        <v>344389.98094152607</v>
      </c>
      <c r="BA205" s="228">
        <f t="shared" si="153"/>
        <v>347766.35330371099</v>
      </c>
      <c r="BB205" s="228">
        <f t="shared" si="153"/>
        <v>351175.82735571475</v>
      </c>
      <c r="BC205" s="228">
        <f t="shared" si="153"/>
        <v>354618.72762391134</v>
      </c>
      <c r="BD205" s="228">
        <f t="shared" si="153"/>
        <v>358095.38181630429</v>
      </c>
      <c r="BE205" s="228">
        <f t="shared" si="153"/>
        <v>361606.12085371983</v>
      </c>
      <c r="BF205" s="228">
        <f t="shared" si="153"/>
        <v>365151.27890130575</v>
      </c>
      <c r="BG205" s="228">
        <f t="shared" si="153"/>
        <v>368731.19340033847</v>
      </c>
      <c r="BH205" s="228">
        <f t="shared" si="153"/>
        <v>372346.20510034187</v>
      </c>
      <c r="BI205" s="228">
        <f t="shared" si="153"/>
        <v>375996.65809152176</v>
      </c>
      <c r="BJ205" s="228">
        <f t="shared" si="153"/>
        <v>379682.89983751706</v>
      </c>
      <c r="BK205" s="228">
        <f t="shared" si="153"/>
        <v>383405.2812084732</v>
      </c>
      <c r="BL205" s="228">
        <f t="shared" si="153"/>
        <v>387164.15651443863</v>
      </c>
      <c r="BM205" s="228">
        <f t="shared" si="153"/>
        <v>390959.88353908999</v>
      </c>
      <c r="BN205" s="228">
        <f t="shared" si="153"/>
        <v>394792.82357378694</v>
      </c>
      <c r="BO205" s="228">
        <f t="shared" si="153"/>
        <v>398663.34145196131</v>
      </c>
      <c r="BP205" s="228">
        <f t="shared" si="153"/>
        <v>402571.80558384326</v>
      </c>
      <c r="BQ205" s="228">
        <f t="shared" si="153"/>
        <v>406518.5879915281</v>
      </c>
    </row>
    <row r="206" spans="5:69">
      <c r="E206" s="326"/>
      <c r="F206" s="328"/>
      <c r="G206" s="329"/>
      <c r="H206" s="323"/>
      <c r="I206" s="230" t="s">
        <v>448</v>
      </c>
      <c r="J206" s="228">
        <f>J9*J196</f>
        <v>15544.041450777198</v>
      </c>
      <c r="K206" s="228">
        <f>K9*K196</f>
        <v>15696.434014020111</v>
      </c>
      <c r="L206" s="228">
        <f t="shared" ref="L206:BQ206" si="154">L9*L196</f>
        <v>15850.320622000701</v>
      </c>
      <c r="M206" s="228">
        <f t="shared" si="154"/>
        <v>16005.715922216394</v>
      </c>
      <c r="N206" s="228">
        <f t="shared" si="154"/>
        <v>16162.634705767536</v>
      </c>
      <c r="O206" s="228">
        <f t="shared" si="154"/>
        <v>16321.091908765256</v>
      </c>
      <c r="P206" s="228">
        <f t="shared" si="154"/>
        <v>16481.102613753148</v>
      </c>
      <c r="Q206" s="228">
        <f t="shared" si="154"/>
        <v>16642.682051142889</v>
      </c>
      <c r="R206" s="228">
        <f t="shared" si="154"/>
        <v>16805.845600663903</v>
      </c>
      <c r="S206" s="228">
        <f t="shared" si="154"/>
        <v>16970.608792827272</v>
      </c>
      <c r="T206" s="228">
        <f t="shared" si="154"/>
        <v>17136.987310404005</v>
      </c>
      <c r="U206" s="228">
        <f t="shared" si="154"/>
        <v>17304.99698991777</v>
      </c>
      <c r="V206" s="228">
        <f t="shared" si="154"/>
        <v>17474.653823152261</v>
      </c>
      <c r="W206" s="228">
        <f t="shared" si="154"/>
        <v>17645.973958673359</v>
      </c>
      <c r="X206" s="228">
        <f t="shared" si="154"/>
        <v>17818.973703366235</v>
      </c>
      <c r="Y206" s="228">
        <f t="shared" si="154"/>
        <v>17993.669523987475</v>
      </c>
      <c r="Z206" s="228">
        <f t="shared" si="154"/>
        <v>18170.078048732445</v>
      </c>
      <c r="AA206" s="228">
        <f t="shared" si="154"/>
        <v>18348.216068818056</v>
      </c>
      <c r="AB206" s="228">
        <f t="shared" si="154"/>
        <v>18528.100540080977</v>
      </c>
      <c r="AC206" s="228">
        <f t="shared" si="154"/>
        <v>18709.74858459158</v>
      </c>
      <c r="AD206" s="228">
        <f t="shared" si="154"/>
        <v>18893.177492283652</v>
      </c>
      <c r="AE206" s="228">
        <f t="shared" si="154"/>
        <v>19078.404722600164</v>
      </c>
      <c r="AF206" s="228">
        <f t="shared" si="154"/>
        <v>19265.447906155063</v>
      </c>
      <c r="AG206" s="228">
        <f t="shared" si="154"/>
        <v>19454.32484641148</v>
      </c>
      <c r="AH206" s="228">
        <f t="shared" si="154"/>
        <v>19645.053521376303</v>
      </c>
      <c r="AI206" s="228">
        <f t="shared" si="154"/>
        <v>19837.652085311362</v>
      </c>
      <c r="AJ206" s="228">
        <f t="shared" si="154"/>
        <v>20032.138870461473</v>
      </c>
      <c r="AK206" s="228">
        <f t="shared" si="154"/>
        <v>20228.532388799333</v>
      </c>
      <c r="AL206" s="228">
        <f t="shared" si="154"/>
        <v>20426.851333787559</v>
      </c>
      <c r="AM206" s="228">
        <f t="shared" si="154"/>
        <v>20627.114582158028</v>
      </c>
      <c r="AN206" s="228">
        <f t="shared" si="154"/>
        <v>20829.341195708595</v>
      </c>
      <c r="AO206" s="228">
        <f t="shared" si="154"/>
        <v>21033.550423117507</v>
      </c>
      <c r="AP206" s="228">
        <f t="shared" si="154"/>
        <v>21239.761701775515</v>
      </c>
      <c r="AQ206" s="228">
        <f t="shared" si="154"/>
        <v>21447.994659636057</v>
      </c>
      <c r="AR206" s="228">
        <f t="shared" si="154"/>
        <v>21658.269117083473</v>
      </c>
      <c r="AS206" s="228">
        <f t="shared" si="154"/>
        <v>21870.605088819586</v>
      </c>
      <c r="AT206" s="228">
        <f t="shared" si="154"/>
        <v>22085.022785768801</v>
      </c>
      <c r="AU206" s="228">
        <f t="shared" si="154"/>
        <v>22301.542617001829</v>
      </c>
      <c r="AV206" s="228">
        <f t="shared" si="154"/>
        <v>22520.185191678313</v>
      </c>
      <c r="AW206" s="228">
        <f t="shared" si="154"/>
        <v>22740.971321008496</v>
      </c>
      <c r="AX206" s="228">
        <f t="shared" si="154"/>
        <v>22963.922020234069</v>
      </c>
      <c r="AY206" s="228">
        <f t="shared" si="154"/>
        <v>23189.058510628522</v>
      </c>
      <c r="AZ206" s="228">
        <f t="shared" si="154"/>
        <v>23416.402221517041</v>
      </c>
      <c r="BA206" s="228">
        <f t="shared" si="154"/>
        <v>23645.974792316225</v>
      </c>
      <c r="BB206" s="228">
        <f t="shared" si="154"/>
        <v>23877.798074593837</v>
      </c>
      <c r="BC206" s="228">
        <f t="shared" si="154"/>
        <v>24111.894134148679</v>
      </c>
      <c r="BD206" s="228">
        <f t="shared" si="154"/>
        <v>24348.285253110924</v>
      </c>
      <c r="BE206" s="228">
        <f t="shared" si="154"/>
        <v>24586.993932062993</v>
      </c>
      <c r="BF206" s="228">
        <f t="shared" si="154"/>
        <v>24828.042892181264</v>
      </c>
      <c r="BG206" s="228">
        <f t="shared" si="154"/>
        <v>25071.455077398728</v>
      </c>
      <c r="BH206" s="228">
        <f t="shared" si="154"/>
        <v>25317.25365658891</v>
      </c>
      <c r="BI206" s="228">
        <f t="shared" si="154"/>
        <v>25565.462025771154</v>
      </c>
      <c r="BJ206" s="228">
        <f t="shared" si="154"/>
        <v>25816.103810337536</v>
      </c>
      <c r="BK206" s="228">
        <f t="shared" si="154"/>
        <v>26069.202867301628</v>
      </c>
      <c r="BL206" s="228">
        <f t="shared" si="154"/>
        <v>26324.783287569291</v>
      </c>
      <c r="BM206" s="228">
        <f t="shared" si="154"/>
        <v>26582.869398231742</v>
      </c>
      <c r="BN206" s="228">
        <f t="shared" si="154"/>
        <v>26843.485764881068</v>
      </c>
      <c r="BO206" s="228">
        <f t="shared" si="154"/>
        <v>27106.657193948533</v>
      </c>
      <c r="BP206" s="228">
        <f t="shared" si="154"/>
        <v>27372.408735065677</v>
      </c>
      <c r="BQ206" s="228">
        <f t="shared" si="154"/>
        <v>27640.76568344867</v>
      </c>
    </row>
    <row r="207" spans="5:69">
      <c r="E207" s="326"/>
      <c r="F207" s="328"/>
      <c r="G207" s="329"/>
      <c r="H207" s="323"/>
      <c r="I207" s="231" t="s">
        <v>449</v>
      </c>
      <c r="J207" s="204">
        <f>J205-J206</f>
        <v>99870.466321243512</v>
      </c>
      <c r="K207" s="204">
        <f>K205-K206</f>
        <v>158556.84242608957</v>
      </c>
      <c r="L207" s="204">
        <f t="shared" ref="L207:BQ207" si="155">L205-L206</f>
        <v>188964.94821640934</v>
      </c>
      <c r="M207" s="204">
        <f t="shared" si="155"/>
        <v>205244.35921944535</v>
      </c>
      <c r="N207" s="204">
        <f t="shared" si="155"/>
        <v>214469.96555538732</v>
      </c>
      <c r="O207" s="204">
        <f t="shared" si="155"/>
        <v>220179.31564439423</v>
      </c>
      <c r="P207" s="204">
        <f t="shared" si="155"/>
        <v>224141.28806994372</v>
      </c>
      <c r="Q207" s="204">
        <f t="shared" si="155"/>
        <v>227240.42752044153</v>
      </c>
      <c r="R207" s="204">
        <f t="shared" si="155"/>
        <v>229919.11277005775</v>
      </c>
      <c r="S207" s="204">
        <f t="shared" si="155"/>
        <v>232398.64067927608</v>
      </c>
      <c r="T207" s="204">
        <f t="shared" si="155"/>
        <v>234789.76820539735</v>
      </c>
      <c r="U207" s="204">
        <f t="shared" si="155"/>
        <v>237147.98341812237</v>
      </c>
      <c r="V207" s="204">
        <f t="shared" si="155"/>
        <v>239501.14101777333</v>
      </c>
      <c r="W207" s="204">
        <f t="shared" si="155"/>
        <v>241863.2801049391</v>
      </c>
      <c r="X207" s="204">
        <f t="shared" si="155"/>
        <v>244241.53307593431</v>
      </c>
      <c r="Y207" s="204">
        <f t="shared" si="155"/>
        <v>246639.58008126981</v>
      </c>
      <c r="Z207" s="204">
        <f t="shared" si="155"/>
        <v>249059.37626573458</v>
      </c>
      <c r="AA207" s="204">
        <f t="shared" si="155"/>
        <v>251502.01539938955</v>
      </c>
      <c r="AB207" s="204">
        <f t="shared" si="155"/>
        <v>253968.16170412407</v>
      </c>
      <c r="AC207" s="204">
        <f t="shared" si="155"/>
        <v>256458.26577810341</v>
      </c>
      <c r="AD207" s="204">
        <f t="shared" si="155"/>
        <v>258972.67256926998</v>
      </c>
      <c r="AE207" s="204">
        <f t="shared" si="155"/>
        <v>261511.67537348284</v>
      </c>
      <c r="AF207" s="204">
        <f t="shared" si="155"/>
        <v>264075.54284508777</v>
      </c>
      <c r="AG207" s="204">
        <f t="shared" si="155"/>
        <v>266664.53251381521</v>
      </c>
      <c r="AH207" s="204">
        <f t="shared" si="155"/>
        <v>269278.89755495614</v>
      </c>
      <c r="AI207" s="204">
        <f t="shared" si="155"/>
        <v>271918.89018629171</v>
      </c>
      <c r="AJ207" s="204">
        <f t="shared" si="155"/>
        <v>274584.76337851648</v>
      </c>
      <c r="AK207" s="204">
        <f t="shared" si="155"/>
        <v>277276.77172252466</v>
      </c>
      <c r="AL207" s="204">
        <f t="shared" si="155"/>
        <v>279995.17187524715</v>
      </c>
      <c r="AM207" s="204">
        <f t="shared" si="155"/>
        <v>282740.22279488266</v>
      </c>
      <c r="AN207" s="204">
        <f t="shared" si="155"/>
        <v>285512.18587094813</v>
      </c>
      <c r="AO207" s="204">
        <f t="shared" si="155"/>
        <v>288311.32500185829</v>
      </c>
      <c r="AP207" s="204">
        <f t="shared" si="155"/>
        <v>291137.90664639557</v>
      </c>
      <c r="AQ207" s="204">
        <f t="shared" si="155"/>
        <v>293992.19986224727</v>
      </c>
      <c r="AR207" s="204">
        <f t="shared" si="155"/>
        <v>296874.47633820301</v>
      </c>
      <c r="AS207" s="204">
        <f t="shared" si="155"/>
        <v>299785.01042330905</v>
      </c>
      <c r="AT207" s="204">
        <f t="shared" si="155"/>
        <v>302724.07915462885</v>
      </c>
      <c r="AU207" s="204">
        <f t="shared" si="155"/>
        <v>305691.96228443558</v>
      </c>
      <c r="AV207" s="204">
        <f t="shared" si="155"/>
        <v>308688.94230725185</v>
      </c>
      <c r="AW207" s="204">
        <f t="shared" si="155"/>
        <v>311715.30448694457</v>
      </c>
      <c r="AX207" s="204">
        <f t="shared" si="155"/>
        <v>314771.33688398043</v>
      </c>
      <c r="AY207" s="204">
        <f t="shared" si="155"/>
        <v>317857.33038289554</v>
      </c>
      <c r="AZ207" s="204">
        <f t="shared" si="155"/>
        <v>320973.57872000901</v>
      </c>
      <c r="BA207" s="204">
        <f t="shared" si="155"/>
        <v>324120.37851139478</v>
      </c>
      <c r="BB207" s="204">
        <f t="shared" si="155"/>
        <v>327298.02928112092</v>
      </c>
      <c r="BC207" s="204">
        <f t="shared" si="155"/>
        <v>330506.83348976268</v>
      </c>
      <c r="BD207" s="204">
        <f t="shared" si="155"/>
        <v>333747.09656319337</v>
      </c>
      <c r="BE207" s="204">
        <f t="shared" si="155"/>
        <v>337019.12692165683</v>
      </c>
      <c r="BF207" s="204">
        <f t="shared" si="155"/>
        <v>340323.23600912449</v>
      </c>
      <c r="BG207" s="204">
        <f t="shared" si="155"/>
        <v>343659.73832293972</v>
      </c>
      <c r="BH207" s="204">
        <f t="shared" si="155"/>
        <v>347028.95144375297</v>
      </c>
      <c r="BI207" s="204">
        <f t="shared" si="155"/>
        <v>350431.19606575061</v>
      </c>
      <c r="BJ207" s="204">
        <f t="shared" si="155"/>
        <v>353866.79602717952</v>
      </c>
      <c r="BK207" s="204">
        <f t="shared" si="155"/>
        <v>357336.07834117155</v>
      </c>
      <c r="BL207" s="204">
        <f t="shared" si="155"/>
        <v>360839.37322686933</v>
      </c>
      <c r="BM207" s="204">
        <f t="shared" si="155"/>
        <v>364377.01414085826</v>
      </c>
      <c r="BN207" s="204">
        <f t="shared" si="155"/>
        <v>367949.33780890587</v>
      </c>
      <c r="BO207" s="204">
        <f t="shared" si="155"/>
        <v>371556.6842580128</v>
      </c>
      <c r="BP207" s="204">
        <f t="shared" si="155"/>
        <v>375199.3968487776</v>
      </c>
      <c r="BQ207" s="204">
        <f t="shared" si="155"/>
        <v>378877.82230807946</v>
      </c>
    </row>
    <row r="208" spans="5:69">
      <c r="E208" s="326"/>
      <c r="F208" s="328"/>
      <c r="G208" s="324" t="s">
        <v>53</v>
      </c>
      <c r="H208" s="325" t="s">
        <v>25</v>
      </c>
      <c r="I208" s="224" t="s">
        <v>318</v>
      </c>
      <c r="J208" s="216">
        <f>Variables!$E$28</f>
        <v>0.2</v>
      </c>
      <c r="K208" s="216">
        <f>Variables!$E$28</f>
        <v>0.2</v>
      </c>
      <c r="L208" s="216">
        <f>Variables!$E$28</f>
        <v>0.2</v>
      </c>
      <c r="M208" s="216">
        <f>Variables!$E$28</f>
        <v>0.2</v>
      </c>
      <c r="N208" s="216">
        <f>Variables!$E$28</f>
        <v>0.2</v>
      </c>
      <c r="O208" s="216">
        <f>Variables!$E$28</f>
        <v>0.2</v>
      </c>
      <c r="P208" s="216">
        <f>Variables!$E$28</f>
        <v>0.2</v>
      </c>
      <c r="Q208" s="216">
        <f>Variables!$E$28</f>
        <v>0.2</v>
      </c>
      <c r="R208" s="216">
        <f>Variables!$E$28</f>
        <v>0.2</v>
      </c>
      <c r="S208" s="216">
        <f>Variables!$E$28</f>
        <v>0.2</v>
      </c>
      <c r="T208" s="216">
        <f>Variables!$E$28</f>
        <v>0.2</v>
      </c>
      <c r="U208" s="216">
        <f>Variables!$E$28</f>
        <v>0.2</v>
      </c>
      <c r="V208" s="216">
        <f>Variables!$E$28</f>
        <v>0.2</v>
      </c>
      <c r="W208" s="216">
        <f>Variables!$E$28</f>
        <v>0.2</v>
      </c>
      <c r="X208" s="216">
        <f>Variables!$E$28</f>
        <v>0.2</v>
      </c>
      <c r="Y208" s="216">
        <f>Variables!$E$28</f>
        <v>0.2</v>
      </c>
      <c r="Z208" s="216">
        <f>Variables!$E$28</f>
        <v>0.2</v>
      </c>
      <c r="AA208" s="216">
        <f>Variables!$E$28</f>
        <v>0.2</v>
      </c>
      <c r="AB208" s="216">
        <f>Variables!$E$28</f>
        <v>0.2</v>
      </c>
      <c r="AC208" s="216">
        <f>Variables!$E$28</f>
        <v>0.2</v>
      </c>
      <c r="AD208" s="216">
        <f>Variables!$E$28</f>
        <v>0.2</v>
      </c>
      <c r="AE208" s="216">
        <f>Variables!$E$28</f>
        <v>0.2</v>
      </c>
      <c r="AF208" s="216">
        <f>Variables!$E$28</f>
        <v>0.2</v>
      </c>
      <c r="AG208" s="216">
        <f>Variables!$E$28</f>
        <v>0.2</v>
      </c>
      <c r="AH208" s="216">
        <f>Variables!$E$28</f>
        <v>0.2</v>
      </c>
      <c r="AI208" s="216">
        <f>Variables!$E$28</f>
        <v>0.2</v>
      </c>
      <c r="AJ208" s="216">
        <f>Variables!$E$28</f>
        <v>0.2</v>
      </c>
      <c r="AK208" s="216">
        <f>Variables!$E$28</f>
        <v>0.2</v>
      </c>
      <c r="AL208" s="216">
        <f>Variables!$E$28</f>
        <v>0.2</v>
      </c>
      <c r="AM208" s="216">
        <f>Variables!$E$28</f>
        <v>0.2</v>
      </c>
      <c r="AN208" s="216">
        <f>Variables!$E$28</f>
        <v>0.2</v>
      </c>
      <c r="AO208" s="216">
        <f>Variables!$E$28</f>
        <v>0.2</v>
      </c>
      <c r="AP208" s="216">
        <f>Variables!$E$28</f>
        <v>0.2</v>
      </c>
      <c r="AQ208" s="216">
        <f>Variables!$E$28</f>
        <v>0.2</v>
      </c>
      <c r="AR208" s="216">
        <f>Variables!$E$28</f>
        <v>0.2</v>
      </c>
      <c r="AS208" s="216">
        <f>Variables!$E$28</f>
        <v>0.2</v>
      </c>
      <c r="AT208" s="216">
        <f>Variables!$E$28</f>
        <v>0.2</v>
      </c>
      <c r="AU208" s="216">
        <f>Variables!$E$28</f>
        <v>0.2</v>
      </c>
      <c r="AV208" s="216">
        <f>Variables!$E$28</f>
        <v>0.2</v>
      </c>
      <c r="AW208" s="216">
        <f>Variables!$E$28</f>
        <v>0.2</v>
      </c>
      <c r="AX208" s="216">
        <f>Variables!$E$28</f>
        <v>0.2</v>
      </c>
      <c r="AY208" s="216">
        <f>Variables!$E$28</f>
        <v>0.2</v>
      </c>
      <c r="AZ208" s="216">
        <f>Variables!$E$28</f>
        <v>0.2</v>
      </c>
      <c r="BA208" s="216">
        <f>Variables!$E$28</f>
        <v>0.2</v>
      </c>
      <c r="BB208" s="216">
        <f>Variables!$E$28</f>
        <v>0.2</v>
      </c>
      <c r="BC208" s="216">
        <f>Variables!$E$28</f>
        <v>0.2</v>
      </c>
      <c r="BD208" s="216">
        <f>Variables!$E$28</f>
        <v>0.2</v>
      </c>
      <c r="BE208" s="216">
        <f>Variables!$E$28</f>
        <v>0.2</v>
      </c>
      <c r="BF208" s="216">
        <f>Variables!$E$28</f>
        <v>0.2</v>
      </c>
      <c r="BG208" s="216">
        <f>Variables!$E$28</f>
        <v>0.2</v>
      </c>
      <c r="BH208" s="216">
        <f>Variables!$E$28</f>
        <v>0.2</v>
      </c>
      <c r="BI208" s="216">
        <f>Variables!$E$28</f>
        <v>0.2</v>
      </c>
      <c r="BJ208" s="216">
        <f>Variables!$E$28</f>
        <v>0.2</v>
      </c>
      <c r="BK208" s="216">
        <f>Variables!$E$28</f>
        <v>0.2</v>
      </c>
      <c r="BL208" s="216">
        <f>Variables!$E$28</f>
        <v>0.2</v>
      </c>
      <c r="BM208" s="216">
        <f>Variables!$E$28</f>
        <v>0.2</v>
      </c>
      <c r="BN208" s="216">
        <f>Variables!$E$28</f>
        <v>0.2</v>
      </c>
      <c r="BO208" s="216">
        <f>Variables!$E$28</f>
        <v>0.2</v>
      </c>
      <c r="BP208" s="216">
        <f>Variables!$E$28</f>
        <v>0.2</v>
      </c>
      <c r="BQ208" s="216">
        <f>Variables!$E$28</f>
        <v>0.2</v>
      </c>
    </row>
    <row r="209" spans="5:69">
      <c r="E209" s="326"/>
      <c r="F209" s="328"/>
      <c r="G209" s="324"/>
      <c r="H209" s="325"/>
      <c r="I209" s="234" t="s">
        <v>321</v>
      </c>
      <c r="J209" s="200">
        <f>J179*J208</f>
        <v>6.5284974093264241</v>
      </c>
      <c r="K209" s="200">
        <f>K179*K208</f>
        <v>6.7243523316062168</v>
      </c>
      <c r="L209" s="200">
        <f t="shared" ref="L209:BQ209" si="156">L179*L208</f>
        <v>6.9260829015544036</v>
      </c>
      <c r="M209" s="200">
        <f t="shared" si="156"/>
        <v>7.133865388601035</v>
      </c>
      <c r="N209" s="200">
        <f t="shared" si="156"/>
        <v>7.3478813502590672</v>
      </c>
      <c r="O209" s="200">
        <f t="shared" si="156"/>
        <v>7.5683177907668382</v>
      </c>
      <c r="P209" s="200">
        <f t="shared" si="156"/>
        <v>7.7953673244898427</v>
      </c>
      <c r="Q209" s="200">
        <f t="shared" si="156"/>
        <v>8.0292283442245402</v>
      </c>
      <c r="R209" s="200">
        <f t="shared" si="156"/>
        <v>8.2701051945512774</v>
      </c>
      <c r="S209" s="200">
        <f t="shared" si="156"/>
        <v>8.5182083503878143</v>
      </c>
      <c r="T209" s="200">
        <f t="shared" si="156"/>
        <v>8.7737546008994496</v>
      </c>
      <c r="U209" s="200">
        <f t="shared" si="156"/>
        <v>9.0369672389264348</v>
      </c>
      <c r="V209" s="200">
        <f t="shared" si="156"/>
        <v>9.3080762560942283</v>
      </c>
      <c r="W209" s="200">
        <f t="shared" si="156"/>
        <v>9.5873185437770534</v>
      </c>
      <c r="X209" s="200">
        <f t="shared" si="156"/>
        <v>9.8749381000903647</v>
      </c>
      <c r="Y209" s="200">
        <f t="shared" si="156"/>
        <v>10.171186243093075</v>
      </c>
      <c r="Z209" s="200">
        <f t="shared" si="156"/>
        <v>10.476321830385869</v>
      </c>
      <c r="AA209" s="200">
        <f t="shared" si="156"/>
        <v>10.790611485297445</v>
      </c>
      <c r="AB209" s="200">
        <f t="shared" si="156"/>
        <v>11.114329829856368</v>
      </c>
      <c r="AC209" s="200">
        <f t="shared" si="156"/>
        <v>11.447759724752061</v>
      </c>
      <c r="AD209" s="200">
        <f t="shared" si="156"/>
        <v>11.791192516494622</v>
      </c>
      <c r="AE209" s="200">
        <f t="shared" si="156"/>
        <v>12.144928291989459</v>
      </c>
      <c r="AF209" s="200">
        <f t="shared" si="156"/>
        <v>12.509276140749144</v>
      </c>
      <c r="AG209" s="200">
        <f t="shared" si="156"/>
        <v>12.884554424971618</v>
      </c>
      <c r="AH209" s="200">
        <f t="shared" si="156"/>
        <v>13.271091057720767</v>
      </c>
      <c r="AI209" s="200">
        <f t="shared" si="156"/>
        <v>13.669223789452388</v>
      </c>
      <c r="AJ209" s="200">
        <f t="shared" si="156"/>
        <v>14.079300503135963</v>
      </c>
      <c r="AK209" s="200">
        <f t="shared" si="156"/>
        <v>14.501679518230043</v>
      </c>
      <c r="AL209" s="200">
        <f t="shared" si="156"/>
        <v>14.936729903776945</v>
      </c>
      <c r="AM209" s="200">
        <f t="shared" si="156"/>
        <v>15.384831800890252</v>
      </c>
      <c r="AN209" s="200">
        <f t="shared" si="156"/>
        <v>15.846376754916959</v>
      </c>
      <c r="AO209" s="200">
        <f t="shared" si="156"/>
        <v>16.321768057564469</v>
      </c>
      <c r="AP209" s="200">
        <f t="shared" si="156"/>
        <v>16.811421099291405</v>
      </c>
      <c r="AQ209" s="200">
        <f t="shared" si="156"/>
        <v>17.315763732270149</v>
      </c>
      <c r="AR209" s="200">
        <f t="shared" si="156"/>
        <v>17.83523664423825</v>
      </c>
      <c r="AS209" s="200">
        <f t="shared" si="156"/>
        <v>18.370293743565394</v>
      </c>
      <c r="AT209" s="200">
        <f t="shared" si="156"/>
        <v>18.921402555872362</v>
      </c>
      <c r="AU209" s="200">
        <f t="shared" si="156"/>
        <v>19.489044632548534</v>
      </c>
      <c r="AV209" s="200">
        <f t="shared" si="156"/>
        <v>20.07371597152499</v>
      </c>
      <c r="AW209" s="200">
        <f t="shared" si="156"/>
        <v>20.675927450670741</v>
      </c>
      <c r="AX209" s="200">
        <f t="shared" si="156"/>
        <v>21.296205274190861</v>
      </c>
      <c r="AY209" s="200">
        <f t="shared" si="156"/>
        <v>21.935091432416588</v>
      </c>
      <c r="AZ209" s="200">
        <f t="shared" si="156"/>
        <v>22.593144175389085</v>
      </c>
      <c r="BA209" s="200">
        <f t="shared" si="156"/>
        <v>23.270938500650761</v>
      </c>
      <c r="BB209" s="200">
        <f t="shared" si="156"/>
        <v>23.969066655670289</v>
      </c>
      <c r="BC209" s="200">
        <f t="shared" si="156"/>
        <v>24.688138655340396</v>
      </c>
      <c r="BD209" s="200">
        <f t="shared" si="156"/>
        <v>25.428782815000609</v>
      </c>
      <c r="BE209" s="200">
        <f t="shared" si="156"/>
        <v>26.191646299450628</v>
      </c>
      <c r="BF209" s="200">
        <f t="shared" si="156"/>
        <v>26.97739568843415</v>
      </c>
      <c r="BG209" s="200">
        <f t="shared" si="156"/>
        <v>27.786717559087176</v>
      </c>
      <c r="BH209" s="200">
        <f t="shared" si="156"/>
        <v>28.620319085859791</v>
      </c>
      <c r="BI209" s="200">
        <f t="shared" si="156"/>
        <v>29.478928658435589</v>
      </c>
      <c r="BJ209" s="200">
        <f t="shared" si="156"/>
        <v>30.363296518188651</v>
      </c>
      <c r="BK209" s="200">
        <f t="shared" si="156"/>
        <v>31.274195413734311</v>
      </c>
      <c r="BL209" s="200">
        <f t="shared" si="156"/>
        <v>32.212421276146344</v>
      </c>
      <c r="BM209" s="200">
        <f t="shared" si="156"/>
        <v>33.178793914430734</v>
      </c>
      <c r="BN209" s="200">
        <f t="shared" si="156"/>
        <v>34.174157731863659</v>
      </c>
      <c r="BO209" s="200">
        <f t="shared" si="156"/>
        <v>35.199382463819575</v>
      </c>
      <c r="BP209" s="200">
        <f t="shared" si="156"/>
        <v>36.25536393773416</v>
      </c>
      <c r="BQ209" s="200">
        <f t="shared" si="156"/>
        <v>37.343024855866183</v>
      </c>
    </row>
    <row r="210" spans="5:69">
      <c r="E210" s="326"/>
      <c r="F210" s="328"/>
      <c r="G210" s="324"/>
      <c r="H210" s="325"/>
      <c r="I210" s="234" t="s">
        <v>324</v>
      </c>
      <c r="J210" s="200">
        <f>J209/J284</f>
        <v>3.1088082901554399</v>
      </c>
      <c r="K210" s="200">
        <f>K209/K284</f>
        <v>3.1392868028040222</v>
      </c>
      <c r="L210" s="200">
        <f t="shared" ref="L210:BQ210" si="157">L209/L284</f>
        <v>3.1700641244001404</v>
      </c>
      <c r="M210" s="200">
        <f t="shared" si="157"/>
        <v>3.2011431844432789</v>
      </c>
      <c r="N210" s="200">
        <f t="shared" si="157"/>
        <v>3.2325269411535071</v>
      </c>
      <c r="O210" s="200">
        <f t="shared" si="157"/>
        <v>3.2642183817530515</v>
      </c>
      <c r="P210" s="200">
        <f t="shared" si="157"/>
        <v>3.2962205227506303</v>
      </c>
      <c r="Q210" s="200">
        <f t="shared" si="157"/>
        <v>3.3285364102285779</v>
      </c>
      <c r="R210" s="200">
        <f t="shared" si="157"/>
        <v>3.3611691201327805</v>
      </c>
      <c r="S210" s="200">
        <f t="shared" si="157"/>
        <v>3.3941217585654537</v>
      </c>
      <c r="T210" s="200">
        <f t="shared" si="157"/>
        <v>3.4273974620808021</v>
      </c>
      <c r="U210" s="200">
        <f t="shared" si="157"/>
        <v>3.4609993979835552</v>
      </c>
      <c r="V210" s="200">
        <f t="shared" si="157"/>
        <v>3.4949307646304528</v>
      </c>
      <c r="W210" s="200">
        <f t="shared" si="157"/>
        <v>3.529194791734672</v>
      </c>
      <c r="X210" s="200">
        <f t="shared" si="157"/>
        <v>3.5637947406732469</v>
      </c>
      <c r="Y210" s="200">
        <f t="shared" si="157"/>
        <v>3.5987339047974944</v>
      </c>
      <c r="Z210" s="200">
        <f t="shared" si="157"/>
        <v>3.6340156097464895</v>
      </c>
      <c r="AA210" s="200">
        <f t="shared" si="157"/>
        <v>3.6696432137636115</v>
      </c>
      <c r="AB210" s="200">
        <f t="shared" si="157"/>
        <v>3.7056201080161961</v>
      </c>
      <c r="AC210" s="200">
        <f t="shared" si="157"/>
        <v>3.7419497169183162</v>
      </c>
      <c r="AD210" s="200">
        <f t="shared" si="157"/>
        <v>3.778635498456731</v>
      </c>
      <c r="AE210" s="200">
        <f t="shared" si="157"/>
        <v>3.8156809445200315</v>
      </c>
      <c r="AF210" s="200">
        <f t="shared" si="157"/>
        <v>3.8530895812310124</v>
      </c>
      <c r="AG210" s="200">
        <f t="shared" si="157"/>
        <v>3.8908649692822963</v>
      </c>
      <c r="AH210" s="200">
        <f t="shared" si="157"/>
        <v>3.9290107042752607</v>
      </c>
      <c r="AI210" s="200">
        <f t="shared" si="157"/>
        <v>3.9675304170622723</v>
      </c>
      <c r="AJ210" s="200">
        <f t="shared" si="157"/>
        <v>4.0064277740922947</v>
      </c>
      <c r="AK210" s="200">
        <f t="shared" si="157"/>
        <v>4.0457064777598672</v>
      </c>
      <c r="AL210" s="200">
        <f t="shared" si="157"/>
        <v>4.0853702667575122</v>
      </c>
      <c r="AM210" s="200">
        <f t="shared" si="157"/>
        <v>4.1254229164316056</v>
      </c>
      <c r="AN210" s="200">
        <f t="shared" si="157"/>
        <v>4.1658682391417194</v>
      </c>
      <c r="AO210" s="200">
        <f t="shared" si="157"/>
        <v>4.2067100846235004</v>
      </c>
      <c r="AP210" s="200">
        <f t="shared" si="157"/>
        <v>4.2479523403551038</v>
      </c>
      <c r="AQ210" s="200">
        <f t="shared" si="157"/>
        <v>4.2895989319272125</v>
      </c>
      <c r="AR210" s="200">
        <f t="shared" si="157"/>
        <v>4.331653823416695</v>
      </c>
      <c r="AS210" s="200">
        <f t="shared" si="157"/>
        <v>4.3741210177639163</v>
      </c>
      <c r="AT210" s="200">
        <f t="shared" si="157"/>
        <v>4.4170045571537599</v>
      </c>
      <c r="AU210" s="200">
        <f t="shared" si="157"/>
        <v>4.4603085234003661</v>
      </c>
      <c r="AV210" s="200">
        <f t="shared" si="157"/>
        <v>4.5040370383356638</v>
      </c>
      <c r="AW210" s="200">
        <f t="shared" si="157"/>
        <v>4.5481942642017001</v>
      </c>
      <c r="AX210" s="200">
        <f t="shared" si="157"/>
        <v>4.5927844040468138</v>
      </c>
      <c r="AY210" s="200">
        <f t="shared" si="157"/>
        <v>4.6378117021257044</v>
      </c>
      <c r="AZ210" s="200">
        <f t="shared" si="157"/>
        <v>4.6832804443034082</v>
      </c>
      <c r="BA210" s="200">
        <f t="shared" si="157"/>
        <v>4.7291949584632453</v>
      </c>
      <c r="BB210" s="200">
        <f t="shared" si="157"/>
        <v>4.7755596149187687</v>
      </c>
      <c r="BC210" s="200">
        <f t="shared" si="157"/>
        <v>4.8223788268297367</v>
      </c>
      <c r="BD210" s="200">
        <f t="shared" si="157"/>
        <v>4.8696570506221848</v>
      </c>
      <c r="BE210" s="200">
        <f t="shared" si="157"/>
        <v>4.9173987864125994</v>
      </c>
      <c r="BF210" s="200">
        <f t="shared" si="157"/>
        <v>4.9656085784362531</v>
      </c>
      <c r="BG210" s="200">
        <f t="shared" si="157"/>
        <v>5.0142910154797455</v>
      </c>
      <c r="BH210" s="200">
        <f t="shared" si="157"/>
        <v>5.0634507313177819</v>
      </c>
      <c r="BI210" s="200">
        <f t="shared" si="157"/>
        <v>5.113092405154231</v>
      </c>
      <c r="BJ210" s="200">
        <f t="shared" si="157"/>
        <v>5.1632207620675068</v>
      </c>
      <c r="BK210" s="200">
        <f t="shared" si="157"/>
        <v>5.2138405734603257</v>
      </c>
      <c r="BL210" s="200">
        <f t="shared" si="157"/>
        <v>5.2649566575138591</v>
      </c>
      <c r="BM210" s="200">
        <f t="shared" si="157"/>
        <v>5.3165738796463478</v>
      </c>
      <c r="BN210" s="200">
        <f t="shared" si="157"/>
        <v>5.368697152976214</v>
      </c>
      <c r="BO210" s="200">
        <f t="shared" si="157"/>
        <v>5.4213314387897071</v>
      </c>
      <c r="BP210" s="200">
        <f t="shared" si="157"/>
        <v>5.4744817470131348</v>
      </c>
      <c r="BQ210" s="200">
        <f t="shared" si="157"/>
        <v>5.5281531366897347</v>
      </c>
    </row>
    <row r="211" spans="5:69">
      <c r="E211" s="326"/>
      <c r="F211" s="328"/>
      <c r="G211" s="324"/>
      <c r="H211" s="325"/>
      <c r="I211" s="226" t="s">
        <v>299</v>
      </c>
      <c r="J211" s="200">
        <v>0</v>
      </c>
      <c r="K211" s="200">
        <f t="shared" ref="K211:BQ211" si="158">J213*$B$6</f>
        <v>1.2435233160621761</v>
      </c>
      <c r="L211" s="200">
        <f t="shared" si="158"/>
        <v>1.8774763791526969</v>
      </c>
      <c r="M211" s="200">
        <f t="shared" si="158"/>
        <v>2.2067638393364049</v>
      </c>
      <c r="N211" s="200">
        <f t="shared" si="158"/>
        <v>2.3838391934455139</v>
      </c>
      <c r="O211" s="200">
        <f t="shared" si="158"/>
        <v>2.4849303731841599</v>
      </c>
      <c r="P211" s="200">
        <f t="shared" si="158"/>
        <v>2.5481525392933007</v>
      </c>
      <c r="Q211" s="200">
        <f t="shared" si="158"/>
        <v>2.5925644787469029</v>
      </c>
      <c r="R211" s="200">
        <f t="shared" si="158"/>
        <v>2.6276968034648824</v>
      </c>
      <c r="S211" s="200">
        <f t="shared" si="158"/>
        <v>2.6583160497855536</v>
      </c>
      <c r="T211" s="200">
        <f t="shared" si="158"/>
        <v>2.6868067283189583</v>
      </c>
      <c r="U211" s="200">
        <f t="shared" si="158"/>
        <v>2.7143623489918003</v>
      </c>
      <c r="V211" s="200">
        <f t="shared" si="158"/>
        <v>2.7415809336893222</v>
      </c>
      <c r="W211" s="200">
        <f t="shared" si="158"/>
        <v>2.7687627726968422</v>
      </c>
      <c r="X211" s="200">
        <f t="shared" si="158"/>
        <v>2.79605930304229</v>
      </c>
      <c r="Y211" s="200">
        <f t="shared" si="158"/>
        <v>2.8235475477904437</v>
      </c>
      <c r="Z211" s="200">
        <f t="shared" si="158"/>
        <v>2.85126733581422</v>
      </c>
      <c r="AA211" s="200">
        <f t="shared" si="158"/>
        <v>2.8792399118057062</v>
      </c>
      <c r="AB211" s="200">
        <f t="shared" si="158"/>
        <v>2.9074772414082979</v>
      </c>
      <c r="AC211" s="200">
        <f t="shared" si="158"/>
        <v>2.9359866639106276</v>
      </c>
      <c r="AD211" s="200">
        <f t="shared" si="158"/>
        <v>2.9647732187226405</v>
      </c>
      <c r="AE211" s="200">
        <f t="shared" si="158"/>
        <v>2.9938408087440127</v>
      </c>
      <c r="AF211" s="200">
        <f t="shared" si="158"/>
        <v>3.0231927821800193</v>
      </c>
      <c r="AG211" s="200">
        <f t="shared" si="158"/>
        <v>3.0528322235824148</v>
      </c>
      <c r="AH211" s="200">
        <f t="shared" si="158"/>
        <v>3.0827620995041261</v>
      </c>
      <c r="AI211" s="200">
        <f t="shared" si="158"/>
        <v>3.1129853314621676</v>
      </c>
      <c r="AJ211" s="200">
        <f t="shared" si="158"/>
        <v>3.1435048325559927</v>
      </c>
      <c r="AK211" s="200">
        <f t="shared" si="158"/>
        <v>3.1743235259149145</v>
      </c>
      <c r="AL211" s="200">
        <f t="shared" si="158"/>
        <v>3.2054443540614046</v>
      </c>
      <c r="AM211" s="200">
        <f t="shared" si="158"/>
        <v>3.2368702837337078</v>
      </c>
      <c r="AN211" s="200">
        <f t="shared" si="158"/>
        <v>3.268604308439496</v>
      </c>
      <c r="AO211" s="200">
        <f t="shared" si="158"/>
        <v>3.3006494498764356</v>
      </c>
      <c r="AP211" s="200">
        <f t="shared" si="158"/>
        <v>3.333008758787618</v>
      </c>
      <c r="AQ211" s="200">
        <f t="shared" si="158"/>
        <v>3.3656853155358508</v>
      </c>
      <c r="AR211" s="200">
        <f t="shared" si="158"/>
        <v>3.3986822305388102</v>
      </c>
      <c r="AS211" s="200">
        <f t="shared" si="158"/>
        <v>3.432002644636083</v>
      </c>
      <c r="AT211" s="200">
        <f t="shared" si="158"/>
        <v>3.4656497294236086</v>
      </c>
      <c r="AU211" s="200">
        <f t="shared" si="158"/>
        <v>3.4996266875733086</v>
      </c>
      <c r="AV211" s="200">
        <f t="shared" si="158"/>
        <v>3.5339367531468007</v>
      </c>
      <c r="AW211" s="200">
        <f t="shared" si="158"/>
        <v>3.5685831919076665</v>
      </c>
      <c r="AX211" s="200">
        <f t="shared" si="158"/>
        <v>3.6035693016345132</v>
      </c>
      <c r="AY211" s="200">
        <f t="shared" si="158"/>
        <v>3.6388984124359824</v>
      </c>
      <c r="AZ211" s="200">
        <f t="shared" si="158"/>
        <v>3.6745738870682736</v>
      </c>
      <c r="BA211" s="200">
        <f t="shared" si="158"/>
        <v>3.7105991212555001</v>
      </c>
      <c r="BB211" s="200">
        <f t="shared" si="158"/>
        <v>3.7469775440130477</v>
      </c>
      <c r="BC211" s="200">
        <f t="shared" si="158"/>
        <v>3.7837126179740319</v>
      </c>
      <c r="BD211" s="200">
        <f t="shared" si="158"/>
        <v>3.8208078397189107</v>
      </c>
      <c r="BE211" s="200">
        <f t="shared" si="158"/>
        <v>3.8582667401083293</v>
      </c>
      <c r="BF211" s="200">
        <f t="shared" si="158"/>
        <v>3.896092884619204</v>
      </c>
      <c r="BG211" s="200">
        <f t="shared" si="158"/>
        <v>3.9342898736841039</v>
      </c>
      <c r="BH211" s="200">
        <f t="shared" si="158"/>
        <v>3.9728613430339501</v>
      </c>
      <c r="BI211" s="200">
        <f t="shared" si="158"/>
        <v>4.0118109640440878</v>
      </c>
      <c r="BJ211" s="200">
        <f t="shared" si="158"/>
        <v>4.0511424440837365</v>
      </c>
      <c r="BK211" s="200">
        <f t="shared" si="158"/>
        <v>4.0908595268688712</v>
      </c>
      <c r="BL211" s="200">
        <f t="shared" si="158"/>
        <v>4.1309659928185658</v>
      </c>
      <c r="BM211" s="200">
        <f t="shared" si="158"/>
        <v>4.1714656594148272</v>
      </c>
      <c r="BN211" s="200">
        <f t="shared" si="158"/>
        <v>4.2123623815659528</v>
      </c>
      <c r="BO211" s="200">
        <f t="shared" si="158"/>
        <v>4.253660051973462</v>
      </c>
      <c r="BP211" s="200">
        <f t="shared" si="158"/>
        <v>4.2953626015026138</v>
      </c>
      <c r="BQ211" s="200">
        <f t="shared" si="158"/>
        <v>4.3374739995565603</v>
      </c>
    </row>
    <row r="212" spans="5:69">
      <c r="E212" s="326"/>
      <c r="F212" s="328"/>
      <c r="G212" s="324"/>
      <c r="H212" s="325"/>
      <c r="I212" s="227" t="s">
        <v>301</v>
      </c>
      <c r="J212" s="200">
        <v>0</v>
      </c>
      <c r="K212" s="200">
        <f t="shared" ref="K212:BQ212" si="159">J213*$B$7</f>
        <v>0.31088082901554404</v>
      </c>
      <c r="L212" s="200">
        <f t="shared" si="159"/>
        <v>0.46936909478817423</v>
      </c>
      <c r="M212" s="200">
        <f t="shared" si="159"/>
        <v>0.55169095983410121</v>
      </c>
      <c r="N212" s="200">
        <f t="shared" si="159"/>
        <v>0.59595979836137847</v>
      </c>
      <c r="O212" s="200">
        <f t="shared" si="159"/>
        <v>0.62123259329603997</v>
      </c>
      <c r="P212" s="200">
        <f t="shared" si="159"/>
        <v>0.63703813482332516</v>
      </c>
      <c r="Q212" s="200">
        <f t="shared" si="159"/>
        <v>0.64814111968672572</v>
      </c>
      <c r="R212" s="200">
        <f t="shared" si="159"/>
        <v>0.65692420086622061</v>
      </c>
      <c r="S212" s="200">
        <f t="shared" si="159"/>
        <v>0.6645790124463884</v>
      </c>
      <c r="T212" s="200">
        <f t="shared" si="159"/>
        <v>0.67170168207973957</v>
      </c>
      <c r="U212" s="200">
        <f t="shared" si="159"/>
        <v>0.67859058724795007</v>
      </c>
      <c r="V212" s="200">
        <f t="shared" si="159"/>
        <v>0.68539523342233055</v>
      </c>
      <c r="W212" s="200">
        <f t="shared" si="159"/>
        <v>0.69219069317421056</v>
      </c>
      <c r="X212" s="200">
        <f t="shared" si="159"/>
        <v>0.6990148257605725</v>
      </c>
      <c r="Y212" s="200">
        <f t="shared" si="159"/>
        <v>0.70588688694761093</v>
      </c>
      <c r="Z212" s="200">
        <f t="shared" si="159"/>
        <v>0.712816833953555</v>
      </c>
      <c r="AA212" s="200">
        <f t="shared" si="159"/>
        <v>0.71980997795142654</v>
      </c>
      <c r="AB212" s="200">
        <f t="shared" si="159"/>
        <v>0.72686931035207447</v>
      </c>
      <c r="AC212" s="200">
        <f t="shared" si="159"/>
        <v>0.73399666597765689</v>
      </c>
      <c r="AD212" s="200">
        <f t="shared" si="159"/>
        <v>0.74119330468066014</v>
      </c>
      <c r="AE212" s="200">
        <f t="shared" si="159"/>
        <v>0.74846020218600318</v>
      </c>
      <c r="AF212" s="200">
        <f t="shared" si="159"/>
        <v>0.75579819554500483</v>
      </c>
      <c r="AG212" s="200">
        <f t="shared" si="159"/>
        <v>0.7632080558956037</v>
      </c>
      <c r="AH212" s="200">
        <f t="shared" si="159"/>
        <v>0.77069052487603151</v>
      </c>
      <c r="AI212" s="200">
        <f t="shared" si="159"/>
        <v>0.7782463328655419</v>
      </c>
      <c r="AJ212" s="200">
        <f t="shared" si="159"/>
        <v>0.78587620813899817</v>
      </c>
      <c r="AK212" s="200">
        <f t="shared" si="159"/>
        <v>0.79358088147872863</v>
      </c>
      <c r="AL212" s="200">
        <f t="shared" si="159"/>
        <v>0.80136108851535115</v>
      </c>
      <c r="AM212" s="200">
        <f t="shared" si="159"/>
        <v>0.80921757093342694</v>
      </c>
      <c r="AN212" s="200">
        <f t="shared" si="159"/>
        <v>0.817151077109874</v>
      </c>
      <c r="AO212" s="200">
        <f t="shared" si="159"/>
        <v>0.8251623624691089</v>
      </c>
      <c r="AP212" s="200">
        <f t="shared" si="159"/>
        <v>0.83325218969690451</v>
      </c>
      <c r="AQ212" s="200">
        <f t="shared" si="159"/>
        <v>0.8414213288839627</v>
      </c>
      <c r="AR212" s="200">
        <f t="shared" si="159"/>
        <v>0.84967055763470256</v>
      </c>
      <c r="AS212" s="200">
        <f t="shared" si="159"/>
        <v>0.85800066115902074</v>
      </c>
      <c r="AT212" s="200">
        <f t="shared" si="159"/>
        <v>0.86641243235590215</v>
      </c>
      <c r="AU212" s="200">
        <f t="shared" si="159"/>
        <v>0.87490667189332716</v>
      </c>
      <c r="AV212" s="200">
        <f t="shared" si="159"/>
        <v>0.88348418828670017</v>
      </c>
      <c r="AW212" s="200">
        <f t="shared" si="159"/>
        <v>0.89214579797691662</v>
      </c>
      <c r="AX212" s="200">
        <f t="shared" si="159"/>
        <v>0.90089232540862829</v>
      </c>
      <c r="AY212" s="200">
        <f t="shared" si="159"/>
        <v>0.90972460310899561</v>
      </c>
      <c r="AZ212" s="200">
        <f t="shared" si="159"/>
        <v>0.9186434717670684</v>
      </c>
      <c r="BA212" s="200">
        <f t="shared" si="159"/>
        <v>0.92764978031387502</v>
      </c>
      <c r="BB212" s="200">
        <f t="shared" si="159"/>
        <v>0.93674438600326193</v>
      </c>
      <c r="BC212" s="200">
        <f t="shared" si="159"/>
        <v>0.94592815449350798</v>
      </c>
      <c r="BD212" s="200">
        <f t="shared" si="159"/>
        <v>0.95520195992972767</v>
      </c>
      <c r="BE212" s="200">
        <f t="shared" si="159"/>
        <v>0.96456668502708232</v>
      </c>
      <c r="BF212" s="200">
        <f t="shared" si="159"/>
        <v>0.974023221154801</v>
      </c>
      <c r="BG212" s="200">
        <f t="shared" si="159"/>
        <v>0.98357246842102597</v>
      </c>
      <c r="BH212" s="200">
        <f t="shared" si="159"/>
        <v>0.99321533575848753</v>
      </c>
      <c r="BI212" s="200">
        <f t="shared" si="159"/>
        <v>1.0029527410110219</v>
      </c>
      <c r="BJ212" s="200">
        <f t="shared" si="159"/>
        <v>1.0127856110209341</v>
      </c>
      <c r="BK212" s="200">
        <f t="shared" si="159"/>
        <v>1.0227148817172178</v>
      </c>
      <c r="BL212" s="200">
        <f t="shared" si="159"/>
        <v>1.0327414982046415</v>
      </c>
      <c r="BM212" s="200">
        <f t="shared" si="159"/>
        <v>1.0428664148537068</v>
      </c>
      <c r="BN212" s="200">
        <f t="shared" si="159"/>
        <v>1.0530905953914882</v>
      </c>
      <c r="BO212" s="200">
        <f t="shared" si="159"/>
        <v>1.0634150129933655</v>
      </c>
      <c r="BP212" s="200">
        <f t="shared" si="159"/>
        <v>1.0738406503756535</v>
      </c>
      <c r="BQ212" s="200">
        <f t="shared" si="159"/>
        <v>1.0843684998891401</v>
      </c>
    </row>
    <row r="213" spans="5:69">
      <c r="E213" s="326"/>
      <c r="F213" s="328"/>
      <c r="G213" s="324"/>
      <c r="H213" s="325"/>
      <c r="I213" s="226" t="s">
        <v>295</v>
      </c>
      <c r="J213" s="200">
        <f>J210+J211+J212</f>
        <v>3.1088082901554399</v>
      </c>
      <c r="K213" s="200">
        <f>K210+K211+K212</f>
        <v>4.6936909478817421</v>
      </c>
      <c r="L213" s="200">
        <f t="shared" ref="L213:BQ213" si="160">L210+L211+L212</f>
        <v>5.5169095983410115</v>
      </c>
      <c r="M213" s="200">
        <f t="shared" si="160"/>
        <v>5.9595979836137847</v>
      </c>
      <c r="N213" s="200">
        <f t="shared" si="160"/>
        <v>6.2123259329603995</v>
      </c>
      <c r="O213" s="200">
        <f t="shared" si="160"/>
        <v>6.3703813482332512</v>
      </c>
      <c r="P213" s="200">
        <f t="shared" si="160"/>
        <v>6.4814111968672563</v>
      </c>
      <c r="Q213" s="200">
        <f t="shared" si="160"/>
        <v>6.5692420086622061</v>
      </c>
      <c r="R213" s="200">
        <f t="shared" si="160"/>
        <v>6.6457901244638835</v>
      </c>
      <c r="S213" s="200">
        <f t="shared" si="160"/>
        <v>6.7170168207973955</v>
      </c>
      <c r="T213" s="200">
        <f t="shared" si="160"/>
        <v>6.7859058724795007</v>
      </c>
      <c r="U213" s="200">
        <f t="shared" si="160"/>
        <v>6.8539523342233046</v>
      </c>
      <c r="V213" s="200">
        <f t="shared" si="160"/>
        <v>6.9219069317421056</v>
      </c>
      <c r="W213" s="200">
        <f t="shared" si="160"/>
        <v>6.9901482576057248</v>
      </c>
      <c r="X213" s="200">
        <f t="shared" si="160"/>
        <v>7.0588688694761093</v>
      </c>
      <c r="Y213" s="200">
        <f t="shared" si="160"/>
        <v>7.1281683395355495</v>
      </c>
      <c r="Z213" s="200">
        <f t="shared" si="160"/>
        <v>7.1980997795142647</v>
      </c>
      <c r="AA213" s="200">
        <f t="shared" si="160"/>
        <v>7.2686931035207438</v>
      </c>
      <c r="AB213" s="200">
        <f t="shared" si="160"/>
        <v>7.3399666597765689</v>
      </c>
      <c r="AC213" s="200">
        <f t="shared" si="160"/>
        <v>7.4119330468066007</v>
      </c>
      <c r="AD213" s="200">
        <f t="shared" si="160"/>
        <v>7.4846020218600318</v>
      </c>
      <c r="AE213" s="200">
        <f t="shared" si="160"/>
        <v>7.5579819554500478</v>
      </c>
      <c r="AF213" s="200">
        <f t="shared" si="160"/>
        <v>7.6320805589560363</v>
      </c>
      <c r="AG213" s="200">
        <f t="shared" si="160"/>
        <v>7.7069052487603145</v>
      </c>
      <c r="AH213" s="200">
        <f t="shared" si="160"/>
        <v>7.7824633286554183</v>
      </c>
      <c r="AI213" s="200">
        <f t="shared" si="160"/>
        <v>7.8587620813899814</v>
      </c>
      <c r="AJ213" s="200">
        <f t="shared" si="160"/>
        <v>7.9358088147872854</v>
      </c>
      <c r="AK213" s="200">
        <f t="shared" si="160"/>
        <v>8.0136108851535113</v>
      </c>
      <c r="AL213" s="200">
        <f t="shared" si="160"/>
        <v>8.0921757093342688</v>
      </c>
      <c r="AM213" s="200">
        <f t="shared" si="160"/>
        <v>8.17151077109874</v>
      </c>
      <c r="AN213" s="200">
        <f t="shared" si="160"/>
        <v>8.2516236246910886</v>
      </c>
      <c r="AO213" s="200">
        <f t="shared" si="160"/>
        <v>8.3325218969690447</v>
      </c>
      <c r="AP213" s="200">
        <f t="shared" si="160"/>
        <v>8.4142132888396262</v>
      </c>
      <c r="AQ213" s="200">
        <f t="shared" si="160"/>
        <v>8.4967055763470256</v>
      </c>
      <c r="AR213" s="200">
        <f t="shared" si="160"/>
        <v>8.5800066115902069</v>
      </c>
      <c r="AS213" s="200">
        <f t="shared" si="160"/>
        <v>8.6641243235590206</v>
      </c>
      <c r="AT213" s="200">
        <f t="shared" si="160"/>
        <v>8.7490667189332711</v>
      </c>
      <c r="AU213" s="200">
        <f t="shared" si="160"/>
        <v>8.8348418828670017</v>
      </c>
      <c r="AV213" s="200">
        <f t="shared" si="160"/>
        <v>8.9214579797691655</v>
      </c>
      <c r="AW213" s="200">
        <f t="shared" si="160"/>
        <v>9.008923254086282</v>
      </c>
      <c r="AX213" s="200">
        <f t="shared" si="160"/>
        <v>9.0972460310899557</v>
      </c>
      <c r="AY213" s="200">
        <f t="shared" si="160"/>
        <v>9.186434717670684</v>
      </c>
      <c r="AZ213" s="200">
        <f t="shared" si="160"/>
        <v>9.2764978031387493</v>
      </c>
      <c r="BA213" s="200">
        <f t="shared" si="160"/>
        <v>9.3674438600326191</v>
      </c>
      <c r="BB213" s="200">
        <f t="shared" si="160"/>
        <v>9.4592815449350791</v>
      </c>
      <c r="BC213" s="200">
        <f t="shared" si="160"/>
        <v>9.5520195992972763</v>
      </c>
      <c r="BD213" s="200">
        <f t="shared" si="160"/>
        <v>9.6456668502708229</v>
      </c>
      <c r="BE213" s="200">
        <f t="shared" si="160"/>
        <v>9.74023221154801</v>
      </c>
      <c r="BF213" s="200">
        <f t="shared" si="160"/>
        <v>9.835724684210259</v>
      </c>
      <c r="BG213" s="200">
        <f t="shared" si="160"/>
        <v>9.9321533575848751</v>
      </c>
      <c r="BH213" s="200">
        <f t="shared" si="160"/>
        <v>10.029527410110219</v>
      </c>
      <c r="BI213" s="200">
        <f t="shared" si="160"/>
        <v>10.12785611020934</v>
      </c>
      <c r="BJ213" s="200">
        <f t="shared" si="160"/>
        <v>10.227148817172178</v>
      </c>
      <c r="BK213" s="200">
        <f t="shared" si="160"/>
        <v>10.327414982046413</v>
      </c>
      <c r="BL213" s="200">
        <f t="shared" si="160"/>
        <v>10.428664148537067</v>
      </c>
      <c r="BM213" s="200">
        <f t="shared" si="160"/>
        <v>10.530905953914882</v>
      </c>
      <c r="BN213" s="200">
        <f t="shared" si="160"/>
        <v>10.634150129933655</v>
      </c>
      <c r="BO213" s="200">
        <f t="shared" si="160"/>
        <v>10.738406503756535</v>
      </c>
      <c r="BP213" s="200">
        <f t="shared" si="160"/>
        <v>10.843684998891401</v>
      </c>
      <c r="BQ213" s="200">
        <f t="shared" si="160"/>
        <v>10.949995636135435</v>
      </c>
    </row>
    <row r="214" spans="5:69">
      <c r="E214" s="326"/>
      <c r="F214" s="328"/>
      <c r="G214" s="324"/>
      <c r="H214" s="325"/>
      <c r="I214" s="226" t="s">
        <v>326</v>
      </c>
      <c r="J214" s="219">
        <f>Variables!$E$22</f>
        <v>25000</v>
      </c>
      <c r="K214" s="219">
        <f>Variables!$E$22</f>
        <v>25000</v>
      </c>
      <c r="L214" s="219">
        <f>Variables!$E$22</f>
        <v>25000</v>
      </c>
      <c r="M214" s="219">
        <f>Variables!$E$22</f>
        <v>25000</v>
      </c>
      <c r="N214" s="219">
        <f>Variables!$E$22</f>
        <v>25000</v>
      </c>
      <c r="O214" s="219">
        <f>Variables!$E$22</f>
        <v>25000</v>
      </c>
      <c r="P214" s="219">
        <f>Variables!$E$22</f>
        <v>25000</v>
      </c>
      <c r="Q214" s="219">
        <f>Variables!$E$22</f>
        <v>25000</v>
      </c>
      <c r="R214" s="219">
        <f>Variables!$E$22</f>
        <v>25000</v>
      </c>
      <c r="S214" s="219">
        <f>Variables!$E$22</f>
        <v>25000</v>
      </c>
      <c r="T214" s="219">
        <f>Variables!$E$22</f>
        <v>25000</v>
      </c>
      <c r="U214" s="219">
        <f>Variables!$E$22</f>
        <v>25000</v>
      </c>
      <c r="V214" s="219">
        <f>Variables!$E$22</f>
        <v>25000</v>
      </c>
      <c r="W214" s="219">
        <f>Variables!$E$22</f>
        <v>25000</v>
      </c>
      <c r="X214" s="219">
        <f>Variables!$E$22</f>
        <v>25000</v>
      </c>
      <c r="Y214" s="219">
        <f>Variables!$E$22</f>
        <v>25000</v>
      </c>
      <c r="Z214" s="219">
        <f>Variables!$E$22</f>
        <v>25000</v>
      </c>
      <c r="AA214" s="219">
        <f>Variables!$E$22</f>
        <v>25000</v>
      </c>
      <c r="AB214" s="219">
        <f>Variables!$E$22</f>
        <v>25000</v>
      </c>
      <c r="AC214" s="219">
        <f>Variables!$E$22</f>
        <v>25000</v>
      </c>
      <c r="AD214" s="219">
        <f>Variables!$E$22</f>
        <v>25000</v>
      </c>
      <c r="AE214" s="219">
        <f>Variables!$E$22</f>
        <v>25000</v>
      </c>
      <c r="AF214" s="219">
        <f>Variables!$E$22</f>
        <v>25000</v>
      </c>
      <c r="AG214" s="219">
        <f>Variables!$E$22</f>
        <v>25000</v>
      </c>
      <c r="AH214" s="219">
        <f>Variables!$E$22</f>
        <v>25000</v>
      </c>
      <c r="AI214" s="219">
        <f>Variables!$E$22</f>
        <v>25000</v>
      </c>
      <c r="AJ214" s="219">
        <f>Variables!$E$22</f>
        <v>25000</v>
      </c>
      <c r="AK214" s="219">
        <f>Variables!$E$22</f>
        <v>25000</v>
      </c>
      <c r="AL214" s="219">
        <f>Variables!$E$22</f>
        <v>25000</v>
      </c>
      <c r="AM214" s="219">
        <f>Variables!$E$22</f>
        <v>25000</v>
      </c>
      <c r="AN214" s="219">
        <f>Variables!$E$22</f>
        <v>25000</v>
      </c>
      <c r="AO214" s="219">
        <f>Variables!$E$22</f>
        <v>25000</v>
      </c>
      <c r="AP214" s="219">
        <f>Variables!$E$22</f>
        <v>25000</v>
      </c>
      <c r="AQ214" s="219">
        <f>Variables!$E$22</f>
        <v>25000</v>
      </c>
      <c r="AR214" s="219">
        <f>Variables!$E$22</f>
        <v>25000</v>
      </c>
      <c r="AS214" s="219">
        <f>Variables!$E$22</f>
        <v>25000</v>
      </c>
      <c r="AT214" s="219">
        <f>Variables!$E$22</f>
        <v>25000</v>
      </c>
      <c r="AU214" s="219">
        <f>Variables!$E$22</f>
        <v>25000</v>
      </c>
      <c r="AV214" s="219">
        <f>Variables!$E$22</f>
        <v>25000</v>
      </c>
      <c r="AW214" s="219">
        <f>Variables!$E$22</f>
        <v>25000</v>
      </c>
      <c r="AX214" s="219">
        <f>Variables!$E$22</f>
        <v>25000</v>
      </c>
      <c r="AY214" s="219">
        <f>Variables!$E$22</f>
        <v>25000</v>
      </c>
      <c r="AZ214" s="219">
        <f>Variables!$E$22</f>
        <v>25000</v>
      </c>
      <c r="BA214" s="219">
        <f>Variables!$E$22</f>
        <v>25000</v>
      </c>
      <c r="BB214" s="219">
        <f>Variables!$E$22</f>
        <v>25000</v>
      </c>
      <c r="BC214" s="219">
        <f>Variables!$E$22</f>
        <v>25000</v>
      </c>
      <c r="BD214" s="219">
        <f>Variables!$E$22</f>
        <v>25000</v>
      </c>
      <c r="BE214" s="219">
        <f>Variables!$E$22</f>
        <v>25000</v>
      </c>
      <c r="BF214" s="219">
        <f>Variables!$E$22</f>
        <v>25000</v>
      </c>
      <c r="BG214" s="219">
        <f>Variables!$E$22</f>
        <v>25000</v>
      </c>
      <c r="BH214" s="219">
        <f>Variables!$E$22</f>
        <v>25000</v>
      </c>
      <c r="BI214" s="219">
        <f>Variables!$E$22</f>
        <v>25000</v>
      </c>
      <c r="BJ214" s="219">
        <f>Variables!$E$22</f>
        <v>25000</v>
      </c>
      <c r="BK214" s="219">
        <f>Variables!$E$22</f>
        <v>25000</v>
      </c>
      <c r="BL214" s="219">
        <f>Variables!$E$22</f>
        <v>25000</v>
      </c>
      <c r="BM214" s="219">
        <f>Variables!$E$22</f>
        <v>25000</v>
      </c>
      <c r="BN214" s="219">
        <f>Variables!$E$22</f>
        <v>25000</v>
      </c>
      <c r="BO214" s="219">
        <f>Variables!$E$22</f>
        <v>25000</v>
      </c>
      <c r="BP214" s="219">
        <f>Variables!$E$22</f>
        <v>25000</v>
      </c>
      <c r="BQ214" s="219">
        <f>Variables!$E$22</f>
        <v>25000</v>
      </c>
    </row>
    <row r="215" spans="5:69">
      <c r="E215" s="326"/>
      <c r="F215" s="328"/>
      <c r="G215" s="324"/>
      <c r="H215" s="325"/>
      <c r="I215" s="226" t="s">
        <v>446</v>
      </c>
      <c r="J215" s="204">
        <f t="shared" ref="J215:BQ215" si="161">J214*$B$11</f>
        <v>6250</v>
      </c>
      <c r="K215" s="204">
        <f t="shared" si="161"/>
        <v>6250</v>
      </c>
      <c r="L215" s="204">
        <f t="shared" si="161"/>
        <v>6250</v>
      </c>
      <c r="M215" s="204">
        <f t="shared" si="161"/>
        <v>6250</v>
      </c>
      <c r="N215" s="204">
        <f t="shared" si="161"/>
        <v>6250</v>
      </c>
      <c r="O215" s="204">
        <f t="shared" si="161"/>
        <v>6250</v>
      </c>
      <c r="P215" s="204">
        <f t="shared" si="161"/>
        <v>6250</v>
      </c>
      <c r="Q215" s="204">
        <f t="shared" si="161"/>
        <v>6250</v>
      </c>
      <c r="R215" s="204">
        <f t="shared" si="161"/>
        <v>6250</v>
      </c>
      <c r="S215" s="204">
        <f t="shared" si="161"/>
        <v>6250</v>
      </c>
      <c r="T215" s="204">
        <f t="shared" si="161"/>
        <v>6250</v>
      </c>
      <c r="U215" s="204">
        <f t="shared" si="161"/>
        <v>6250</v>
      </c>
      <c r="V215" s="204">
        <f t="shared" si="161"/>
        <v>6250</v>
      </c>
      <c r="W215" s="204">
        <f t="shared" si="161"/>
        <v>6250</v>
      </c>
      <c r="X215" s="204">
        <f t="shared" si="161"/>
        <v>6250</v>
      </c>
      <c r="Y215" s="204">
        <f t="shared" si="161"/>
        <v>6250</v>
      </c>
      <c r="Z215" s="204">
        <f t="shared" si="161"/>
        <v>6250</v>
      </c>
      <c r="AA215" s="204">
        <f t="shared" si="161"/>
        <v>6250</v>
      </c>
      <c r="AB215" s="204">
        <f t="shared" si="161"/>
        <v>6250</v>
      </c>
      <c r="AC215" s="204">
        <f t="shared" si="161"/>
        <v>6250</v>
      </c>
      <c r="AD215" s="204">
        <f t="shared" si="161"/>
        <v>6250</v>
      </c>
      <c r="AE215" s="204">
        <f t="shared" si="161"/>
        <v>6250</v>
      </c>
      <c r="AF215" s="204">
        <f t="shared" si="161"/>
        <v>6250</v>
      </c>
      <c r="AG215" s="204">
        <f t="shared" si="161"/>
        <v>6250</v>
      </c>
      <c r="AH215" s="204">
        <f t="shared" si="161"/>
        <v>6250</v>
      </c>
      <c r="AI215" s="204">
        <f t="shared" si="161"/>
        <v>6250</v>
      </c>
      <c r="AJ215" s="204">
        <f t="shared" si="161"/>
        <v>6250</v>
      </c>
      <c r="AK215" s="204">
        <f t="shared" si="161"/>
        <v>6250</v>
      </c>
      <c r="AL215" s="204">
        <f t="shared" si="161"/>
        <v>6250</v>
      </c>
      <c r="AM215" s="204">
        <f t="shared" si="161"/>
        <v>6250</v>
      </c>
      <c r="AN215" s="204">
        <f t="shared" si="161"/>
        <v>6250</v>
      </c>
      <c r="AO215" s="204">
        <f t="shared" si="161"/>
        <v>6250</v>
      </c>
      <c r="AP215" s="204">
        <f t="shared" si="161"/>
        <v>6250</v>
      </c>
      <c r="AQ215" s="204">
        <f t="shared" si="161"/>
        <v>6250</v>
      </c>
      <c r="AR215" s="204">
        <f t="shared" si="161"/>
        <v>6250</v>
      </c>
      <c r="AS215" s="204">
        <f t="shared" si="161"/>
        <v>6250</v>
      </c>
      <c r="AT215" s="204">
        <f t="shared" si="161"/>
        <v>6250</v>
      </c>
      <c r="AU215" s="204">
        <f t="shared" si="161"/>
        <v>6250</v>
      </c>
      <c r="AV215" s="204">
        <f t="shared" si="161"/>
        <v>6250</v>
      </c>
      <c r="AW215" s="204">
        <f t="shared" si="161"/>
        <v>6250</v>
      </c>
      <c r="AX215" s="204">
        <f t="shared" si="161"/>
        <v>6250</v>
      </c>
      <c r="AY215" s="204">
        <f t="shared" si="161"/>
        <v>6250</v>
      </c>
      <c r="AZ215" s="204">
        <f t="shared" si="161"/>
        <v>6250</v>
      </c>
      <c r="BA215" s="204">
        <f t="shared" si="161"/>
        <v>6250</v>
      </c>
      <c r="BB215" s="204">
        <f t="shared" si="161"/>
        <v>6250</v>
      </c>
      <c r="BC215" s="204">
        <f t="shared" si="161"/>
        <v>6250</v>
      </c>
      <c r="BD215" s="204">
        <f t="shared" si="161"/>
        <v>6250</v>
      </c>
      <c r="BE215" s="204">
        <f t="shared" si="161"/>
        <v>6250</v>
      </c>
      <c r="BF215" s="204">
        <f t="shared" si="161"/>
        <v>6250</v>
      </c>
      <c r="BG215" s="204">
        <f t="shared" si="161"/>
        <v>6250</v>
      </c>
      <c r="BH215" s="204">
        <f t="shared" si="161"/>
        <v>6250</v>
      </c>
      <c r="BI215" s="204">
        <f t="shared" si="161"/>
        <v>6250</v>
      </c>
      <c r="BJ215" s="204">
        <f t="shared" si="161"/>
        <v>6250</v>
      </c>
      <c r="BK215" s="204">
        <f t="shared" si="161"/>
        <v>6250</v>
      </c>
      <c r="BL215" s="204">
        <f t="shared" si="161"/>
        <v>6250</v>
      </c>
      <c r="BM215" s="204">
        <f t="shared" si="161"/>
        <v>6250</v>
      </c>
      <c r="BN215" s="204">
        <f t="shared" si="161"/>
        <v>6250</v>
      </c>
      <c r="BO215" s="204">
        <f t="shared" si="161"/>
        <v>6250</v>
      </c>
      <c r="BP215" s="204">
        <f t="shared" si="161"/>
        <v>6250</v>
      </c>
      <c r="BQ215" s="204">
        <f t="shared" si="161"/>
        <v>6250</v>
      </c>
    </row>
    <row r="216" spans="5:69">
      <c r="E216" s="326"/>
      <c r="F216" s="328"/>
      <c r="G216" s="324"/>
      <c r="H216" s="325"/>
      <c r="I216" s="226" t="s">
        <v>346</v>
      </c>
      <c r="J216" s="204">
        <f>J213*J214</f>
        <v>77720.207253885994</v>
      </c>
      <c r="K216" s="204">
        <f>K213*K214</f>
        <v>117342.27369704355</v>
      </c>
      <c r="L216" s="204">
        <f t="shared" ref="L216:BQ216" si="162">L213*L214</f>
        <v>137922.73995852529</v>
      </c>
      <c r="M216" s="204">
        <f t="shared" si="162"/>
        <v>148989.94959034462</v>
      </c>
      <c r="N216" s="204">
        <f t="shared" si="162"/>
        <v>155308.14832400999</v>
      </c>
      <c r="O216" s="204">
        <f t="shared" si="162"/>
        <v>159259.53370583127</v>
      </c>
      <c r="P216" s="204">
        <f t="shared" si="162"/>
        <v>162035.27992168142</v>
      </c>
      <c r="Q216" s="204">
        <f t="shared" si="162"/>
        <v>164231.05021655516</v>
      </c>
      <c r="R216" s="204">
        <f t="shared" si="162"/>
        <v>166144.75311159709</v>
      </c>
      <c r="S216" s="204">
        <f t="shared" si="162"/>
        <v>167925.42051993488</v>
      </c>
      <c r="T216" s="204">
        <f t="shared" si="162"/>
        <v>169647.64681198751</v>
      </c>
      <c r="U216" s="204">
        <f t="shared" si="162"/>
        <v>171348.80835558262</v>
      </c>
      <c r="V216" s="204">
        <f t="shared" si="162"/>
        <v>173047.67329355265</v>
      </c>
      <c r="W216" s="204">
        <f t="shared" si="162"/>
        <v>174753.70644014311</v>
      </c>
      <c r="X216" s="204">
        <f t="shared" si="162"/>
        <v>176471.72173690272</v>
      </c>
      <c r="Y216" s="204">
        <f t="shared" si="162"/>
        <v>178204.20848838874</v>
      </c>
      <c r="Z216" s="204">
        <f t="shared" si="162"/>
        <v>179952.49448785663</v>
      </c>
      <c r="AA216" s="204">
        <f t="shared" si="162"/>
        <v>181717.32758801858</v>
      </c>
      <c r="AB216" s="204">
        <f t="shared" si="162"/>
        <v>183499.16649441421</v>
      </c>
      <c r="AC216" s="204">
        <f t="shared" si="162"/>
        <v>185298.326170165</v>
      </c>
      <c r="AD216" s="204">
        <f t="shared" si="162"/>
        <v>187115.0505465008</v>
      </c>
      <c r="AE216" s="204">
        <f t="shared" si="162"/>
        <v>188949.5488862512</v>
      </c>
      <c r="AF216" s="204">
        <f t="shared" si="162"/>
        <v>190802.0139739009</v>
      </c>
      <c r="AG216" s="204">
        <f t="shared" si="162"/>
        <v>192672.63121900786</v>
      </c>
      <c r="AH216" s="204">
        <f t="shared" si="162"/>
        <v>194561.58321638545</v>
      </c>
      <c r="AI216" s="204">
        <f t="shared" si="162"/>
        <v>196469.05203474953</v>
      </c>
      <c r="AJ216" s="204">
        <f t="shared" si="162"/>
        <v>198395.22036968212</v>
      </c>
      <c r="AK216" s="204">
        <f t="shared" si="162"/>
        <v>200340.27212883779</v>
      </c>
      <c r="AL216" s="204">
        <f t="shared" si="162"/>
        <v>202304.39273335671</v>
      </c>
      <c r="AM216" s="204">
        <f t="shared" si="162"/>
        <v>204287.7692774685</v>
      </c>
      <c r="AN216" s="204">
        <f t="shared" si="162"/>
        <v>206290.59061727722</v>
      </c>
      <c r="AO216" s="204">
        <f t="shared" si="162"/>
        <v>208313.04742422613</v>
      </c>
      <c r="AP216" s="204">
        <f t="shared" si="162"/>
        <v>210355.33222099065</v>
      </c>
      <c r="AQ216" s="204">
        <f t="shared" si="162"/>
        <v>212417.63940867563</v>
      </c>
      <c r="AR216" s="204">
        <f t="shared" si="162"/>
        <v>214500.16528975518</v>
      </c>
      <c r="AS216" s="204">
        <f t="shared" si="162"/>
        <v>216603.10808897551</v>
      </c>
      <c r="AT216" s="204">
        <f t="shared" si="162"/>
        <v>218726.66797333179</v>
      </c>
      <c r="AU216" s="204">
        <f t="shared" si="162"/>
        <v>220871.04707167504</v>
      </c>
      <c r="AV216" s="204">
        <f t="shared" si="162"/>
        <v>223036.44949422913</v>
      </c>
      <c r="AW216" s="204">
        <f t="shared" si="162"/>
        <v>225223.08135215705</v>
      </c>
      <c r="AX216" s="204">
        <f t="shared" si="162"/>
        <v>227431.1507772489</v>
      </c>
      <c r="AY216" s="204">
        <f t="shared" si="162"/>
        <v>229660.86794176709</v>
      </c>
      <c r="AZ216" s="204">
        <f t="shared" si="162"/>
        <v>231912.44507846874</v>
      </c>
      <c r="BA216" s="204">
        <f t="shared" si="162"/>
        <v>234186.09650081547</v>
      </c>
      <c r="BB216" s="204">
        <f t="shared" si="162"/>
        <v>236482.03862337698</v>
      </c>
      <c r="BC216" s="204">
        <f t="shared" si="162"/>
        <v>238800.4899824319</v>
      </c>
      <c r="BD216" s="204">
        <f t="shared" si="162"/>
        <v>241141.67125677058</v>
      </c>
      <c r="BE216" s="204">
        <f t="shared" si="162"/>
        <v>243505.80528870024</v>
      </c>
      <c r="BF216" s="204">
        <f t="shared" si="162"/>
        <v>245893.11710525648</v>
      </c>
      <c r="BG216" s="204">
        <f t="shared" si="162"/>
        <v>248303.83393962187</v>
      </c>
      <c r="BH216" s="204">
        <f t="shared" si="162"/>
        <v>250738.18525275547</v>
      </c>
      <c r="BI216" s="204">
        <f t="shared" si="162"/>
        <v>253196.40275523349</v>
      </c>
      <c r="BJ216" s="204">
        <f t="shared" si="162"/>
        <v>255678.72042930446</v>
      </c>
      <c r="BK216" s="204">
        <f t="shared" si="162"/>
        <v>258185.37455116032</v>
      </c>
      <c r="BL216" s="204">
        <f t="shared" si="162"/>
        <v>260716.60371342665</v>
      </c>
      <c r="BM216" s="204">
        <f t="shared" si="162"/>
        <v>263272.64884787204</v>
      </c>
      <c r="BN216" s="204">
        <f t="shared" si="162"/>
        <v>265853.75324834138</v>
      </c>
      <c r="BO216" s="204">
        <f t="shared" si="162"/>
        <v>268460.16259391338</v>
      </c>
      <c r="BP216" s="204">
        <f t="shared" si="162"/>
        <v>271092.124972285</v>
      </c>
      <c r="BQ216" s="204">
        <f t="shared" si="162"/>
        <v>273749.89090338588</v>
      </c>
    </row>
    <row r="217" spans="5:69">
      <c r="E217" s="326"/>
      <c r="F217" s="328"/>
      <c r="G217" s="324"/>
      <c r="H217" s="325"/>
      <c r="I217" s="226" t="s">
        <v>447</v>
      </c>
      <c r="J217" s="228">
        <f t="shared" ref="J217:BQ217" si="163">J216*$B$11</f>
        <v>19430.051813471498</v>
      </c>
      <c r="K217" s="228">
        <f t="shared" si="163"/>
        <v>29335.568424260888</v>
      </c>
      <c r="L217" s="228">
        <f t="shared" si="163"/>
        <v>34480.684989631322</v>
      </c>
      <c r="M217" s="228">
        <f t="shared" si="163"/>
        <v>37247.487397586156</v>
      </c>
      <c r="N217" s="228">
        <f t="shared" si="163"/>
        <v>38827.037081002498</v>
      </c>
      <c r="O217" s="228">
        <f t="shared" si="163"/>
        <v>39814.883426457818</v>
      </c>
      <c r="P217" s="228">
        <f t="shared" si="163"/>
        <v>40508.819980420354</v>
      </c>
      <c r="Q217" s="228">
        <f t="shared" si="163"/>
        <v>41057.76255413879</v>
      </c>
      <c r="R217" s="228">
        <f t="shared" si="163"/>
        <v>41536.188277899273</v>
      </c>
      <c r="S217" s="228">
        <f t="shared" si="163"/>
        <v>41981.35512998372</v>
      </c>
      <c r="T217" s="228">
        <f t="shared" si="163"/>
        <v>42411.911702996877</v>
      </c>
      <c r="U217" s="228">
        <f t="shared" si="163"/>
        <v>42837.202088895654</v>
      </c>
      <c r="V217" s="228">
        <f t="shared" si="163"/>
        <v>43261.918323388163</v>
      </c>
      <c r="W217" s="228">
        <f t="shared" si="163"/>
        <v>43688.426610035778</v>
      </c>
      <c r="X217" s="228">
        <f t="shared" si="163"/>
        <v>44117.93043422568</v>
      </c>
      <c r="Y217" s="228">
        <f t="shared" si="163"/>
        <v>44551.052122097186</v>
      </c>
      <c r="Z217" s="228">
        <f t="shared" si="163"/>
        <v>44988.123621964158</v>
      </c>
      <c r="AA217" s="228">
        <f t="shared" si="163"/>
        <v>45429.331897004646</v>
      </c>
      <c r="AB217" s="228">
        <f t="shared" si="163"/>
        <v>45874.791623603553</v>
      </c>
      <c r="AC217" s="228">
        <f t="shared" si="163"/>
        <v>46324.581542541251</v>
      </c>
      <c r="AD217" s="228">
        <f t="shared" si="163"/>
        <v>46778.762636625201</v>
      </c>
      <c r="AE217" s="228">
        <f t="shared" si="163"/>
        <v>47237.3872215628</v>
      </c>
      <c r="AF217" s="228">
        <f t="shared" si="163"/>
        <v>47700.503493475226</v>
      </c>
      <c r="AG217" s="228">
        <f t="shared" si="163"/>
        <v>48168.157804751965</v>
      </c>
      <c r="AH217" s="228">
        <f t="shared" si="163"/>
        <v>48640.395804096363</v>
      </c>
      <c r="AI217" s="228">
        <f t="shared" si="163"/>
        <v>49117.263008687383</v>
      </c>
      <c r="AJ217" s="228">
        <f t="shared" si="163"/>
        <v>49598.805092420531</v>
      </c>
      <c r="AK217" s="228">
        <f t="shared" si="163"/>
        <v>50085.068032209449</v>
      </c>
      <c r="AL217" s="228">
        <f t="shared" si="163"/>
        <v>50576.098183339178</v>
      </c>
      <c r="AM217" s="228">
        <f t="shared" si="163"/>
        <v>51071.942319367125</v>
      </c>
      <c r="AN217" s="228">
        <f t="shared" si="163"/>
        <v>51572.647654319306</v>
      </c>
      <c r="AO217" s="228">
        <f t="shared" si="163"/>
        <v>52078.261856056532</v>
      </c>
      <c r="AP217" s="228">
        <f t="shared" si="163"/>
        <v>52588.833055247662</v>
      </c>
      <c r="AQ217" s="228">
        <f t="shared" si="163"/>
        <v>53104.409852168908</v>
      </c>
      <c r="AR217" s="228">
        <f t="shared" si="163"/>
        <v>53625.041322438796</v>
      </c>
      <c r="AS217" s="228">
        <f t="shared" si="163"/>
        <v>54150.777022243878</v>
      </c>
      <c r="AT217" s="228">
        <f t="shared" si="163"/>
        <v>54681.666993332947</v>
      </c>
      <c r="AU217" s="228">
        <f t="shared" si="163"/>
        <v>55217.761767918761</v>
      </c>
      <c r="AV217" s="228">
        <f t="shared" si="163"/>
        <v>55759.112373557284</v>
      </c>
      <c r="AW217" s="228">
        <f t="shared" si="163"/>
        <v>56305.770338039263</v>
      </c>
      <c r="AX217" s="228">
        <f t="shared" si="163"/>
        <v>56857.787694312225</v>
      </c>
      <c r="AY217" s="228">
        <f t="shared" si="163"/>
        <v>57415.216985441773</v>
      </c>
      <c r="AZ217" s="228">
        <f t="shared" si="163"/>
        <v>57978.111269617184</v>
      </c>
      <c r="BA217" s="228">
        <f t="shared" si="163"/>
        <v>58546.524125203869</v>
      </c>
      <c r="BB217" s="228">
        <f t="shared" si="163"/>
        <v>59120.509655844246</v>
      </c>
      <c r="BC217" s="228">
        <f t="shared" si="163"/>
        <v>59700.122495607975</v>
      </c>
      <c r="BD217" s="228">
        <f t="shared" si="163"/>
        <v>60285.417814192646</v>
      </c>
      <c r="BE217" s="228">
        <f t="shared" si="163"/>
        <v>60876.45132217506</v>
      </c>
      <c r="BF217" s="228">
        <f t="shared" si="163"/>
        <v>61473.279276314119</v>
      </c>
      <c r="BG217" s="228">
        <f t="shared" si="163"/>
        <v>62075.958484905466</v>
      </c>
      <c r="BH217" s="228">
        <f t="shared" si="163"/>
        <v>62684.546313188868</v>
      </c>
      <c r="BI217" s="228">
        <f t="shared" si="163"/>
        <v>63299.100688808372</v>
      </c>
      <c r="BJ217" s="228">
        <f t="shared" si="163"/>
        <v>63919.680107326116</v>
      </c>
      <c r="BK217" s="228">
        <f t="shared" si="163"/>
        <v>64546.34363779008</v>
      </c>
      <c r="BL217" s="228">
        <f t="shared" si="163"/>
        <v>65179.150928356663</v>
      </c>
      <c r="BM217" s="228">
        <f t="shared" si="163"/>
        <v>65818.162211968011</v>
      </c>
      <c r="BN217" s="228">
        <f t="shared" si="163"/>
        <v>66463.438312085345</v>
      </c>
      <c r="BO217" s="228">
        <f t="shared" si="163"/>
        <v>67115.040648478345</v>
      </c>
      <c r="BP217" s="228">
        <f t="shared" si="163"/>
        <v>67773.031243071251</v>
      </c>
      <c r="BQ217" s="228">
        <f t="shared" si="163"/>
        <v>68437.47272584647</v>
      </c>
    </row>
    <row r="218" spans="5:69">
      <c r="E218" s="326"/>
      <c r="F218" s="328"/>
      <c r="G218" s="324"/>
      <c r="H218" s="325"/>
      <c r="I218" s="226" t="s">
        <v>448</v>
      </c>
      <c r="J218" s="228">
        <f>J9*J210</f>
        <v>10362.694300518133</v>
      </c>
      <c r="K218" s="228">
        <f>K9*K210</f>
        <v>10464.289342680075</v>
      </c>
      <c r="L218" s="228">
        <f t="shared" ref="L218:BQ218" si="164">L9*L210</f>
        <v>10566.880414667135</v>
      </c>
      <c r="M218" s="228">
        <f t="shared" si="164"/>
        <v>10670.477281477597</v>
      </c>
      <c r="N218" s="228">
        <f t="shared" si="164"/>
        <v>10775.089803845025</v>
      </c>
      <c r="O218" s="228">
        <f t="shared" si="164"/>
        <v>10880.727939176839</v>
      </c>
      <c r="P218" s="228">
        <f t="shared" si="164"/>
        <v>10987.401742502101</v>
      </c>
      <c r="Q218" s="228">
        <f t="shared" si="164"/>
        <v>11095.121367428594</v>
      </c>
      <c r="R218" s="228">
        <f t="shared" si="164"/>
        <v>11203.897067109267</v>
      </c>
      <c r="S218" s="228">
        <f t="shared" si="164"/>
        <v>11313.739195218179</v>
      </c>
      <c r="T218" s="228">
        <f t="shared" si="164"/>
        <v>11424.658206936008</v>
      </c>
      <c r="U218" s="228">
        <f t="shared" si="164"/>
        <v>11536.664659945183</v>
      </c>
      <c r="V218" s="228">
        <f t="shared" si="164"/>
        <v>11649.769215434842</v>
      </c>
      <c r="W218" s="228">
        <f t="shared" si="164"/>
        <v>11763.982639115573</v>
      </c>
      <c r="X218" s="228">
        <f t="shared" si="164"/>
        <v>11879.315802244157</v>
      </c>
      <c r="Y218" s="228">
        <f t="shared" si="164"/>
        <v>11995.779682658316</v>
      </c>
      <c r="Z218" s="228">
        <f t="shared" si="164"/>
        <v>12113.385365821632</v>
      </c>
      <c r="AA218" s="228">
        <f t="shared" si="164"/>
        <v>12232.144045878706</v>
      </c>
      <c r="AB218" s="228">
        <f t="shared" si="164"/>
        <v>12352.067026720655</v>
      </c>
      <c r="AC218" s="228">
        <f t="shared" si="164"/>
        <v>12473.165723061054</v>
      </c>
      <c r="AD218" s="228">
        <f t="shared" si="164"/>
        <v>12595.451661522435</v>
      </c>
      <c r="AE218" s="228">
        <f t="shared" si="164"/>
        <v>12718.936481733441</v>
      </c>
      <c r="AF218" s="228">
        <f t="shared" si="164"/>
        <v>12843.631937436709</v>
      </c>
      <c r="AG218" s="228">
        <f t="shared" si="164"/>
        <v>12969.549897607654</v>
      </c>
      <c r="AH218" s="228">
        <f t="shared" si="164"/>
        <v>13096.702347584203</v>
      </c>
      <c r="AI218" s="228">
        <f t="shared" si="164"/>
        <v>13225.101390207576</v>
      </c>
      <c r="AJ218" s="228">
        <f t="shared" si="164"/>
        <v>13354.759246974316</v>
      </c>
      <c r="AK218" s="228">
        <f t="shared" si="164"/>
        <v>13485.688259199558</v>
      </c>
      <c r="AL218" s="228">
        <f t="shared" si="164"/>
        <v>13617.900889191706</v>
      </c>
      <c r="AM218" s="228">
        <f t="shared" si="164"/>
        <v>13751.409721438686</v>
      </c>
      <c r="AN218" s="228">
        <f t="shared" si="164"/>
        <v>13886.227463805732</v>
      </c>
      <c r="AO218" s="228">
        <f t="shared" si="164"/>
        <v>14022.366948745002</v>
      </c>
      <c r="AP218" s="228">
        <f t="shared" si="164"/>
        <v>14159.841134517013</v>
      </c>
      <c r="AQ218" s="228">
        <f t="shared" si="164"/>
        <v>14298.663106424041</v>
      </c>
      <c r="AR218" s="228">
        <f t="shared" si="164"/>
        <v>14438.846078055651</v>
      </c>
      <c r="AS218" s="228">
        <f t="shared" si="164"/>
        <v>14580.40339254639</v>
      </c>
      <c r="AT218" s="228">
        <f t="shared" si="164"/>
        <v>14723.348523845867</v>
      </c>
      <c r="AU218" s="228">
        <f t="shared" si="164"/>
        <v>14867.695078001221</v>
      </c>
      <c r="AV218" s="228">
        <f t="shared" si="164"/>
        <v>15013.456794452213</v>
      </c>
      <c r="AW218" s="228">
        <f t="shared" si="164"/>
        <v>15160.647547339002</v>
      </c>
      <c r="AX218" s="228">
        <f t="shared" si="164"/>
        <v>15309.281346822714</v>
      </c>
      <c r="AY218" s="228">
        <f t="shared" si="164"/>
        <v>15459.372340419015</v>
      </c>
      <c r="AZ218" s="228">
        <f t="shared" si="164"/>
        <v>15610.934814344695</v>
      </c>
      <c r="BA218" s="228">
        <f t="shared" si="164"/>
        <v>15763.983194877484</v>
      </c>
      <c r="BB218" s="228">
        <f t="shared" si="164"/>
        <v>15918.53204972923</v>
      </c>
      <c r="BC218" s="228">
        <f t="shared" si="164"/>
        <v>16074.596089432454</v>
      </c>
      <c r="BD218" s="228">
        <f t="shared" si="164"/>
        <v>16232.190168740617</v>
      </c>
      <c r="BE218" s="228">
        <f t="shared" si="164"/>
        <v>16391.329288041998</v>
      </c>
      <c r="BF218" s="228">
        <f t="shared" si="164"/>
        <v>16552.028594787513</v>
      </c>
      <c r="BG218" s="228">
        <f t="shared" si="164"/>
        <v>16714.303384932486</v>
      </c>
      <c r="BH218" s="228">
        <f t="shared" si="164"/>
        <v>16878.169104392604</v>
      </c>
      <c r="BI218" s="228">
        <f t="shared" si="164"/>
        <v>17043.641350514103</v>
      </c>
      <c r="BJ218" s="228">
        <f t="shared" si="164"/>
        <v>17210.735873558358</v>
      </c>
      <c r="BK218" s="228">
        <f t="shared" si="164"/>
        <v>17379.468578201086</v>
      </c>
      <c r="BL218" s="228">
        <f t="shared" si="164"/>
        <v>17549.855525046198</v>
      </c>
      <c r="BM218" s="228">
        <f t="shared" si="164"/>
        <v>17721.912932154493</v>
      </c>
      <c r="BN218" s="228">
        <f t="shared" si="164"/>
        <v>17895.657176587378</v>
      </c>
      <c r="BO218" s="228">
        <f t="shared" si="164"/>
        <v>18071.10479596569</v>
      </c>
      <c r="BP218" s="228">
        <f t="shared" si="164"/>
        <v>18248.272490043782</v>
      </c>
      <c r="BQ218" s="228">
        <f t="shared" si="164"/>
        <v>18427.177122299116</v>
      </c>
    </row>
    <row r="219" spans="5:69">
      <c r="E219" s="326"/>
      <c r="F219" s="328"/>
      <c r="G219" s="324"/>
      <c r="H219" s="325"/>
      <c r="I219" s="229" t="s">
        <v>449</v>
      </c>
      <c r="J219" s="204">
        <f t="shared" ref="J219:BQ219" si="165">J217-J218</f>
        <v>9067.3575129533656</v>
      </c>
      <c r="K219" s="204">
        <f t="shared" si="165"/>
        <v>18871.279081580811</v>
      </c>
      <c r="L219" s="204">
        <f t="shared" si="165"/>
        <v>23913.804574964186</v>
      </c>
      <c r="M219" s="204">
        <f t="shared" si="165"/>
        <v>26577.010116108559</v>
      </c>
      <c r="N219" s="204">
        <f t="shared" si="165"/>
        <v>28051.947277157473</v>
      </c>
      <c r="O219" s="204">
        <f t="shared" si="165"/>
        <v>28934.155487280979</v>
      </c>
      <c r="P219" s="204">
        <f t="shared" si="165"/>
        <v>29521.418237918253</v>
      </c>
      <c r="Q219" s="204">
        <f t="shared" si="165"/>
        <v>29962.641186710196</v>
      </c>
      <c r="R219" s="204">
        <f t="shared" si="165"/>
        <v>30332.291210790005</v>
      </c>
      <c r="S219" s="204">
        <f t="shared" si="165"/>
        <v>30667.615934765541</v>
      </c>
      <c r="T219" s="204">
        <f t="shared" si="165"/>
        <v>30987.253496060868</v>
      </c>
      <c r="U219" s="204">
        <f t="shared" si="165"/>
        <v>31300.537428950469</v>
      </c>
      <c r="V219" s="204">
        <f t="shared" si="165"/>
        <v>31612.149107953323</v>
      </c>
      <c r="W219" s="204">
        <f t="shared" si="165"/>
        <v>31924.443970920205</v>
      </c>
      <c r="X219" s="204">
        <f t="shared" si="165"/>
        <v>32238.614631981523</v>
      </c>
      <c r="Y219" s="204">
        <f t="shared" si="165"/>
        <v>32555.272439438872</v>
      </c>
      <c r="Z219" s="204">
        <f t="shared" si="165"/>
        <v>32874.738256142526</v>
      </c>
      <c r="AA219" s="204">
        <f t="shared" si="165"/>
        <v>33197.187851125942</v>
      </c>
      <c r="AB219" s="204">
        <f t="shared" si="165"/>
        <v>33522.724596882894</v>
      </c>
      <c r="AC219" s="204">
        <f t="shared" si="165"/>
        <v>33851.4158194802</v>
      </c>
      <c r="AD219" s="204">
        <f t="shared" si="165"/>
        <v>34183.310975102766</v>
      </c>
      <c r="AE219" s="204">
        <f t="shared" si="165"/>
        <v>34518.450739829357</v>
      </c>
      <c r="AF219" s="204">
        <f t="shared" si="165"/>
        <v>34856.871556038517</v>
      </c>
      <c r="AG219" s="204">
        <f t="shared" si="165"/>
        <v>35198.607907144309</v>
      </c>
      <c r="AH219" s="204">
        <f t="shared" si="165"/>
        <v>35543.693456512163</v>
      </c>
      <c r="AI219" s="204">
        <f t="shared" si="165"/>
        <v>35892.161618479804</v>
      </c>
      <c r="AJ219" s="204">
        <f t="shared" si="165"/>
        <v>36244.045845446213</v>
      </c>
      <c r="AK219" s="204">
        <f t="shared" si="165"/>
        <v>36599.379773009889</v>
      </c>
      <c r="AL219" s="204">
        <f t="shared" si="165"/>
        <v>36958.197294147474</v>
      </c>
      <c r="AM219" s="204">
        <f t="shared" si="165"/>
        <v>37320.532597928439</v>
      </c>
      <c r="AN219" s="204">
        <f t="shared" si="165"/>
        <v>37686.420190513571</v>
      </c>
      <c r="AO219" s="204">
        <f t="shared" si="165"/>
        <v>38055.894907311529</v>
      </c>
      <c r="AP219" s="204">
        <f t="shared" si="165"/>
        <v>38428.991920730652</v>
      </c>
      <c r="AQ219" s="204">
        <f t="shared" si="165"/>
        <v>38805.746745744866</v>
      </c>
      <c r="AR219" s="204">
        <f t="shared" si="165"/>
        <v>39186.195244383147</v>
      </c>
      <c r="AS219" s="204">
        <f t="shared" si="165"/>
        <v>39570.373629697489</v>
      </c>
      <c r="AT219" s="204">
        <f t="shared" si="165"/>
        <v>39958.31846948708</v>
      </c>
      <c r="AU219" s="204">
        <f t="shared" si="165"/>
        <v>40350.066689917541</v>
      </c>
      <c r="AV219" s="204">
        <f t="shared" si="165"/>
        <v>40745.655579105071</v>
      </c>
      <c r="AW219" s="204">
        <f t="shared" si="165"/>
        <v>41145.122790700261</v>
      </c>
      <c r="AX219" s="204">
        <f t="shared" si="165"/>
        <v>41548.506347489514</v>
      </c>
      <c r="AY219" s="204">
        <f t="shared" si="165"/>
        <v>41955.844645022757</v>
      </c>
      <c r="AZ219" s="204">
        <f t="shared" si="165"/>
        <v>42367.176455272493</v>
      </c>
      <c r="BA219" s="204">
        <f t="shared" si="165"/>
        <v>42782.540930326388</v>
      </c>
      <c r="BB219" s="204">
        <f t="shared" si="165"/>
        <v>43201.977606115019</v>
      </c>
      <c r="BC219" s="204">
        <f t="shared" si="165"/>
        <v>43625.526406175522</v>
      </c>
      <c r="BD219" s="204">
        <f t="shared" si="165"/>
        <v>44053.227645452032</v>
      </c>
      <c r="BE219" s="204">
        <f t="shared" si="165"/>
        <v>44485.122034133063</v>
      </c>
      <c r="BF219" s="204">
        <f t="shared" si="165"/>
        <v>44921.25068152661</v>
      </c>
      <c r="BG219" s="204">
        <f t="shared" si="165"/>
        <v>45361.655099972981</v>
      </c>
      <c r="BH219" s="204">
        <f t="shared" si="165"/>
        <v>45806.377208796264</v>
      </c>
      <c r="BI219" s="204">
        <f t="shared" si="165"/>
        <v>46255.459338294269</v>
      </c>
      <c r="BJ219" s="204">
        <f t="shared" si="165"/>
        <v>46708.944233767761</v>
      </c>
      <c r="BK219" s="204">
        <f t="shared" si="165"/>
        <v>47166.875059588994</v>
      </c>
      <c r="BL219" s="204">
        <f t="shared" si="165"/>
        <v>47629.295403310462</v>
      </c>
      <c r="BM219" s="204">
        <f t="shared" si="165"/>
        <v>48096.249279813521</v>
      </c>
      <c r="BN219" s="204">
        <f t="shared" si="165"/>
        <v>48567.781135497964</v>
      </c>
      <c r="BO219" s="204">
        <f t="shared" si="165"/>
        <v>49043.935852512659</v>
      </c>
      <c r="BP219" s="204">
        <f t="shared" si="165"/>
        <v>49524.758753027469</v>
      </c>
      <c r="BQ219" s="204">
        <f t="shared" si="165"/>
        <v>50010.295603547354</v>
      </c>
    </row>
    <row r="220" spans="5:69">
      <c r="E220" s="326"/>
      <c r="F220" s="328"/>
      <c r="G220" s="329" t="s">
        <v>63</v>
      </c>
      <c r="H220" s="323" t="s">
        <v>25</v>
      </c>
      <c r="I220" s="230" t="s">
        <v>318</v>
      </c>
      <c r="J220" s="216">
        <f>Variables!$E$29</f>
        <v>0.1</v>
      </c>
      <c r="K220" s="216">
        <f>Variables!$E$29</f>
        <v>0.1</v>
      </c>
      <c r="L220" s="216">
        <f>Variables!$E$29</f>
        <v>0.1</v>
      </c>
      <c r="M220" s="216">
        <f>Variables!$E$29</f>
        <v>0.1</v>
      </c>
      <c r="N220" s="216">
        <f>Variables!$E$29</f>
        <v>0.1</v>
      </c>
      <c r="O220" s="216">
        <f>Variables!$E$29</f>
        <v>0.1</v>
      </c>
      <c r="P220" s="216">
        <f>Variables!$E$29</f>
        <v>0.1</v>
      </c>
      <c r="Q220" s="216">
        <f>Variables!$E$29</f>
        <v>0.1</v>
      </c>
      <c r="R220" s="216">
        <f>Variables!$E$29</f>
        <v>0.1</v>
      </c>
      <c r="S220" s="216">
        <f>Variables!$E$29</f>
        <v>0.1</v>
      </c>
      <c r="T220" s="216">
        <f>Variables!$E$29</f>
        <v>0.1</v>
      </c>
      <c r="U220" s="216">
        <f>Variables!$E$29</f>
        <v>0.1</v>
      </c>
      <c r="V220" s="216">
        <f>Variables!$E$29</f>
        <v>0.1</v>
      </c>
      <c r="W220" s="216">
        <f>Variables!$E$29</f>
        <v>0.1</v>
      </c>
      <c r="X220" s="216">
        <f>Variables!$E$29</f>
        <v>0.1</v>
      </c>
      <c r="Y220" s="216">
        <f>Variables!$E$29</f>
        <v>0.1</v>
      </c>
      <c r="Z220" s="216">
        <f>Variables!$E$29</f>
        <v>0.1</v>
      </c>
      <c r="AA220" s="216">
        <f>Variables!$E$29</f>
        <v>0.1</v>
      </c>
      <c r="AB220" s="216">
        <f>Variables!$E$29</f>
        <v>0.1</v>
      </c>
      <c r="AC220" s="216">
        <f>Variables!$E$29</f>
        <v>0.1</v>
      </c>
      <c r="AD220" s="216">
        <f>Variables!$E$29</f>
        <v>0.1</v>
      </c>
      <c r="AE220" s="216">
        <f>Variables!$E$29</f>
        <v>0.1</v>
      </c>
      <c r="AF220" s="216">
        <f>Variables!$E$29</f>
        <v>0.1</v>
      </c>
      <c r="AG220" s="216">
        <f>Variables!$E$29</f>
        <v>0.1</v>
      </c>
      <c r="AH220" s="216">
        <f>Variables!$E$29</f>
        <v>0.1</v>
      </c>
      <c r="AI220" s="216">
        <f>Variables!$E$29</f>
        <v>0.1</v>
      </c>
      <c r="AJ220" s="216">
        <f>Variables!$E$29</f>
        <v>0.1</v>
      </c>
      <c r="AK220" s="216">
        <f>Variables!$E$29</f>
        <v>0.1</v>
      </c>
      <c r="AL220" s="216">
        <f>Variables!$E$29</f>
        <v>0.1</v>
      </c>
      <c r="AM220" s="216">
        <f>Variables!$E$29</f>
        <v>0.1</v>
      </c>
      <c r="AN220" s="216">
        <f>Variables!$E$29</f>
        <v>0.1</v>
      </c>
      <c r="AO220" s="216">
        <f>Variables!$E$29</f>
        <v>0.1</v>
      </c>
      <c r="AP220" s="216">
        <f>Variables!$E$29</f>
        <v>0.1</v>
      </c>
      <c r="AQ220" s="216">
        <f>Variables!$E$29</f>
        <v>0.1</v>
      </c>
      <c r="AR220" s="216">
        <f>Variables!$E$29</f>
        <v>0.1</v>
      </c>
      <c r="AS220" s="216">
        <f>Variables!$E$29</f>
        <v>0.1</v>
      </c>
      <c r="AT220" s="216">
        <f>Variables!$E$29</f>
        <v>0.1</v>
      </c>
      <c r="AU220" s="216">
        <f>Variables!$E$29</f>
        <v>0.1</v>
      </c>
      <c r="AV220" s="216">
        <f>Variables!$E$29</f>
        <v>0.1</v>
      </c>
      <c r="AW220" s="216">
        <f>Variables!$E$29</f>
        <v>0.1</v>
      </c>
      <c r="AX220" s="216">
        <f>Variables!$E$29</f>
        <v>0.1</v>
      </c>
      <c r="AY220" s="216">
        <f>Variables!$E$29</f>
        <v>0.1</v>
      </c>
      <c r="AZ220" s="216">
        <f>Variables!$E$29</f>
        <v>0.1</v>
      </c>
      <c r="BA220" s="216">
        <f>Variables!$E$29</f>
        <v>0.1</v>
      </c>
      <c r="BB220" s="216">
        <f>Variables!$E$29</f>
        <v>0.1</v>
      </c>
      <c r="BC220" s="216">
        <f>Variables!$E$29</f>
        <v>0.1</v>
      </c>
      <c r="BD220" s="216">
        <f>Variables!$E$29</f>
        <v>0.1</v>
      </c>
      <c r="BE220" s="216">
        <f>Variables!$E$29</f>
        <v>0.1</v>
      </c>
      <c r="BF220" s="216">
        <f>Variables!$E$29</f>
        <v>0.1</v>
      </c>
      <c r="BG220" s="216">
        <f>Variables!$E$29</f>
        <v>0.1</v>
      </c>
      <c r="BH220" s="216">
        <f>Variables!$E$29</f>
        <v>0.1</v>
      </c>
      <c r="BI220" s="216">
        <f>Variables!$E$29</f>
        <v>0.1</v>
      </c>
      <c r="BJ220" s="216">
        <f>Variables!$E$29</f>
        <v>0.1</v>
      </c>
      <c r="BK220" s="216">
        <f>Variables!$E$29</f>
        <v>0.1</v>
      </c>
      <c r="BL220" s="216">
        <f>Variables!$E$29</f>
        <v>0.1</v>
      </c>
      <c r="BM220" s="216">
        <f>Variables!$E$29</f>
        <v>0.1</v>
      </c>
      <c r="BN220" s="216">
        <f>Variables!$E$29</f>
        <v>0.1</v>
      </c>
      <c r="BO220" s="216">
        <f>Variables!$E$29</f>
        <v>0.1</v>
      </c>
      <c r="BP220" s="216">
        <f>Variables!$E$29</f>
        <v>0.1</v>
      </c>
      <c r="BQ220" s="216">
        <f>Variables!$E$29</f>
        <v>0.1</v>
      </c>
    </row>
    <row r="221" spans="5:69">
      <c r="E221" s="326"/>
      <c r="F221" s="328"/>
      <c r="G221" s="329"/>
      <c r="H221" s="323"/>
      <c r="I221" s="232" t="s">
        <v>319</v>
      </c>
      <c r="J221" s="216">
        <f>Variables!$E$30</f>
        <v>0.5</v>
      </c>
      <c r="K221" s="216">
        <f>Variables!$E$30</f>
        <v>0.5</v>
      </c>
      <c r="L221" s="216">
        <f>Variables!$E$30</f>
        <v>0.5</v>
      </c>
      <c r="M221" s="216">
        <f>Variables!$E$30</f>
        <v>0.5</v>
      </c>
      <c r="N221" s="216">
        <f>Variables!$E$30</f>
        <v>0.5</v>
      </c>
      <c r="O221" s="216">
        <f>Variables!$E$30</f>
        <v>0.5</v>
      </c>
      <c r="P221" s="216">
        <f>Variables!$E$30</f>
        <v>0.5</v>
      </c>
      <c r="Q221" s="216">
        <f>Variables!$E$30</f>
        <v>0.5</v>
      </c>
      <c r="R221" s="216">
        <f>Variables!$E$30</f>
        <v>0.5</v>
      </c>
      <c r="S221" s="216">
        <f>Variables!$E$30</f>
        <v>0.5</v>
      </c>
      <c r="T221" s="216">
        <f>Variables!$E$30</f>
        <v>0.5</v>
      </c>
      <c r="U221" s="216">
        <f>Variables!$E$30</f>
        <v>0.5</v>
      </c>
      <c r="V221" s="216">
        <f>Variables!$E$30</f>
        <v>0.5</v>
      </c>
      <c r="W221" s="216">
        <f>Variables!$E$30</f>
        <v>0.5</v>
      </c>
      <c r="X221" s="216">
        <f>Variables!$E$30</f>
        <v>0.5</v>
      </c>
      <c r="Y221" s="216">
        <f>Variables!$E$30</f>
        <v>0.5</v>
      </c>
      <c r="Z221" s="216">
        <f>Variables!$E$30</f>
        <v>0.5</v>
      </c>
      <c r="AA221" s="216">
        <f>Variables!$E$30</f>
        <v>0.5</v>
      </c>
      <c r="AB221" s="216">
        <f>Variables!$E$30</f>
        <v>0.5</v>
      </c>
      <c r="AC221" s="216">
        <f>Variables!$E$30</f>
        <v>0.5</v>
      </c>
      <c r="AD221" s="216">
        <f>Variables!$E$30</f>
        <v>0.5</v>
      </c>
      <c r="AE221" s="216">
        <f>Variables!$E$30</f>
        <v>0.5</v>
      </c>
      <c r="AF221" s="216">
        <f>Variables!$E$30</f>
        <v>0.5</v>
      </c>
      <c r="AG221" s="216">
        <f>Variables!$E$30</f>
        <v>0.5</v>
      </c>
      <c r="AH221" s="216">
        <f>Variables!$E$30</f>
        <v>0.5</v>
      </c>
      <c r="AI221" s="216">
        <f>Variables!$E$30</f>
        <v>0.5</v>
      </c>
      <c r="AJ221" s="216">
        <f>Variables!$E$30</f>
        <v>0.5</v>
      </c>
      <c r="AK221" s="216">
        <f>Variables!$E$30</f>
        <v>0.5</v>
      </c>
      <c r="AL221" s="216">
        <f>Variables!$E$30</f>
        <v>0.5</v>
      </c>
      <c r="AM221" s="216">
        <f>Variables!$E$30</f>
        <v>0.5</v>
      </c>
      <c r="AN221" s="216">
        <f>Variables!$E$30</f>
        <v>0.5</v>
      </c>
      <c r="AO221" s="216">
        <f>Variables!$E$30</f>
        <v>0.5</v>
      </c>
      <c r="AP221" s="216">
        <f>Variables!$E$30</f>
        <v>0.5</v>
      </c>
      <c r="AQ221" s="216">
        <f>Variables!$E$30</f>
        <v>0.5</v>
      </c>
      <c r="AR221" s="216">
        <f>Variables!$E$30</f>
        <v>0.5</v>
      </c>
      <c r="AS221" s="216">
        <f>Variables!$E$30</f>
        <v>0.5</v>
      </c>
      <c r="AT221" s="216">
        <f>Variables!$E$30</f>
        <v>0.5</v>
      </c>
      <c r="AU221" s="216">
        <f>Variables!$E$30</f>
        <v>0.5</v>
      </c>
      <c r="AV221" s="216">
        <f>Variables!$E$30</f>
        <v>0.5</v>
      </c>
      <c r="AW221" s="216">
        <f>Variables!$E$30</f>
        <v>0.5</v>
      </c>
      <c r="AX221" s="216">
        <f>Variables!$E$30</f>
        <v>0.5</v>
      </c>
      <c r="AY221" s="216">
        <f>Variables!$E$30</f>
        <v>0.5</v>
      </c>
      <c r="AZ221" s="216">
        <f>Variables!$E$30</f>
        <v>0.5</v>
      </c>
      <c r="BA221" s="216">
        <f>Variables!$E$30</f>
        <v>0.5</v>
      </c>
      <c r="BB221" s="216">
        <f>Variables!$E$30</f>
        <v>0.5</v>
      </c>
      <c r="BC221" s="216">
        <f>Variables!$E$30</f>
        <v>0.5</v>
      </c>
      <c r="BD221" s="216">
        <f>Variables!$E$30</f>
        <v>0.5</v>
      </c>
      <c r="BE221" s="216">
        <f>Variables!$E$30</f>
        <v>0.5</v>
      </c>
      <c r="BF221" s="216">
        <f>Variables!$E$30</f>
        <v>0.5</v>
      </c>
      <c r="BG221" s="216">
        <f>Variables!$E$30</f>
        <v>0.5</v>
      </c>
      <c r="BH221" s="216">
        <f>Variables!$E$30</f>
        <v>0.5</v>
      </c>
      <c r="BI221" s="216">
        <f>Variables!$E$30</f>
        <v>0.5</v>
      </c>
      <c r="BJ221" s="216">
        <f>Variables!$E$30</f>
        <v>0.5</v>
      </c>
      <c r="BK221" s="216">
        <f>Variables!$E$30</f>
        <v>0.5</v>
      </c>
      <c r="BL221" s="216">
        <f>Variables!$E$30</f>
        <v>0.5</v>
      </c>
      <c r="BM221" s="216">
        <f>Variables!$E$30</f>
        <v>0.5</v>
      </c>
      <c r="BN221" s="216">
        <f>Variables!$E$30</f>
        <v>0.5</v>
      </c>
      <c r="BO221" s="216">
        <f>Variables!$E$30</f>
        <v>0.5</v>
      </c>
      <c r="BP221" s="216">
        <f>Variables!$E$30</f>
        <v>0.5</v>
      </c>
      <c r="BQ221" s="216">
        <f>Variables!$E$30</f>
        <v>0.5</v>
      </c>
    </row>
    <row r="222" spans="5:69">
      <c r="E222" s="326"/>
      <c r="F222" s="328"/>
      <c r="G222" s="329"/>
      <c r="H222" s="323"/>
      <c r="I222" s="235" t="s">
        <v>321</v>
      </c>
      <c r="J222" s="200">
        <f>J179*J220*J221</f>
        <v>1.632124352331606</v>
      </c>
      <c r="K222" s="200">
        <f>K179*K220*K221</f>
        <v>1.6810880829015542</v>
      </c>
      <c r="L222" s="200">
        <f t="shared" ref="L222:BQ222" si="166">L179*L220*L221</f>
        <v>1.7315207253886009</v>
      </c>
      <c r="M222" s="200">
        <f t="shared" si="166"/>
        <v>1.7834663471502588</v>
      </c>
      <c r="N222" s="200">
        <f t="shared" si="166"/>
        <v>1.8369703375647668</v>
      </c>
      <c r="O222" s="200">
        <f t="shared" si="166"/>
        <v>1.8920794476917095</v>
      </c>
      <c r="P222" s="200">
        <f t="shared" si="166"/>
        <v>1.9488418311224607</v>
      </c>
      <c r="Q222" s="200">
        <f t="shared" si="166"/>
        <v>2.0073070860561351</v>
      </c>
      <c r="R222" s="200">
        <f t="shared" si="166"/>
        <v>2.0675262986378193</v>
      </c>
      <c r="S222" s="200">
        <f t="shared" si="166"/>
        <v>2.1295520875969536</v>
      </c>
      <c r="T222" s="200">
        <f t="shared" si="166"/>
        <v>2.1934386502248624</v>
      </c>
      <c r="U222" s="200">
        <f t="shared" si="166"/>
        <v>2.2592418097316087</v>
      </c>
      <c r="V222" s="200">
        <f t="shared" si="166"/>
        <v>2.3270190640235571</v>
      </c>
      <c r="W222" s="200">
        <f t="shared" si="166"/>
        <v>2.3968296359442633</v>
      </c>
      <c r="X222" s="200">
        <f t="shared" si="166"/>
        <v>2.4687345250225912</v>
      </c>
      <c r="Y222" s="200">
        <f t="shared" si="166"/>
        <v>2.5427965607732688</v>
      </c>
      <c r="Z222" s="200">
        <f t="shared" si="166"/>
        <v>2.6190804575964672</v>
      </c>
      <c r="AA222" s="200">
        <f t="shared" si="166"/>
        <v>2.6976528713243613</v>
      </c>
      <c r="AB222" s="200">
        <f t="shared" si="166"/>
        <v>2.778582457464092</v>
      </c>
      <c r="AC222" s="200">
        <f t="shared" si="166"/>
        <v>2.8619399311880152</v>
      </c>
      <c r="AD222" s="200">
        <f t="shared" si="166"/>
        <v>2.9477981291236555</v>
      </c>
      <c r="AE222" s="200">
        <f t="shared" si="166"/>
        <v>3.0362320729973646</v>
      </c>
      <c r="AF222" s="200">
        <f t="shared" si="166"/>
        <v>3.1273190351872859</v>
      </c>
      <c r="AG222" s="200">
        <f t="shared" si="166"/>
        <v>3.2211386062429046</v>
      </c>
      <c r="AH222" s="200">
        <f t="shared" si="166"/>
        <v>3.3177727644301918</v>
      </c>
      <c r="AI222" s="200">
        <f t="shared" si="166"/>
        <v>3.4173059473630971</v>
      </c>
      <c r="AJ222" s="200">
        <f t="shared" si="166"/>
        <v>3.5198251257839908</v>
      </c>
      <c r="AK222" s="200">
        <f t="shared" si="166"/>
        <v>3.6254198795575108</v>
      </c>
      <c r="AL222" s="200">
        <f t="shared" si="166"/>
        <v>3.7341824759442361</v>
      </c>
      <c r="AM222" s="200">
        <f t="shared" si="166"/>
        <v>3.846207950222563</v>
      </c>
      <c r="AN222" s="200">
        <f t="shared" si="166"/>
        <v>3.9615941887292396</v>
      </c>
      <c r="AO222" s="200">
        <f t="shared" si="166"/>
        <v>4.0804420143911173</v>
      </c>
      <c r="AP222" s="200">
        <f t="shared" si="166"/>
        <v>4.2028552748228512</v>
      </c>
      <c r="AQ222" s="200">
        <f t="shared" si="166"/>
        <v>4.3289409330675372</v>
      </c>
      <c r="AR222" s="200">
        <f t="shared" si="166"/>
        <v>4.4588091610595626</v>
      </c>
      <c r="AS222" s="200">
        <f t="shared" si="166"/>
        <v>4.5925734358913486</v>
      </c>
      <c r="AT222" s="200">
        <f t="shared" si="166"/>
        <v>4.7303506389680905</v>
      </c>
      <c r="AU222" s="200">
        <f t="shared" si="166"/>
        <v>4.8722611581371336</v>
      </c>
      <c r="AV222" s="200">
        <f t="shared" si="166"/>
        <v>5.0184289928812476</v>
      </c>
      <c r="AW222" s="200">
        <f t="shared" si="166"/>
        <v>5.1689818626676853</v>
      </c>
      <c r="AX222" s="200">
        <f t="shared" si="166"/>
        <v>5.3240513185477152</v>
      </c>
      <c r="AY222" s="200">
        <f t="shared" si="166"/>
        <v>5.4837728581041469</v>
      </c>
      <c r="AZ222" s="200">
        <f t="shared" si="166"/>
        <v>5.6482860438472713</v>
      </c>
      <c r="BA222" s="200">
        <f t="shared" si="166"/>
        <v>5.8177346251626902</v>
      </c>
      <c r="BB222" s="200">
        <f t="shared" si="166"/>
        <v>5.9922666639175723</v>
      </c>
      <c r="BC222" s="200">
        <f t="shared" si="166"/>
        <v>6.1720346638350989</v>
      </c>
      <c r="BD222" s="200">
        <f t="shared" si="166"/>
        <v>6.3571957037501523</v>
      </c>
      <c r="BE222" s="200">
        <f t="shared" si="166"/>
        <v>6.5479115748626571</v>
      </c>
      <c r="BF222" s="200">
        <f t="shared" si="166"/>
        <v>6.7443489221085375</v>
      </c>
      <c r="BG222" s="200">
        <f t="shared" si="166"/>
        <v>6.946679389771794</v>
      </c>
      <c r="BH222" s="200">
        <f t="shared" si="166"/>
        <v>7.1550797714649477</v>
      </c>
      <c r="BI222" s="200">
        <f t="shared" si="166"/>
        <v>7.3697321646088971</v>
      </c>
      <c r="BJ222" s="200">
        <f t="shared" si="166"/>
        <v>7.5908241295471628</v>
      </c>
      <c r="BK222" s="200">
        <f t="shared" si="166"/>
        <v>7.8185488534335779</v>
      </c>
      <c r="BL222" s="200">
        <f t="shared" si="166"/>
        <v>8.053105319036586</v>
      </c>
      <c r="BM222" s="200">
        <f t="shared" si="166"/>
        <v>8.2946984786076836</v>
      </c>
      <c r="BN222" s="200">
        <f t="shared" si="166"/>
        <v>8.5435394329659147</v>
      </c>
      <c r="BO222" s="200">
        <f t="shared" si="166"/>
        <v>8.7998456159548937</v>
      </c>
      <c r="BP222" s="200">
        <f t="shared" si="166"/>
        <v>9.0638409844335399</v>
      </c>
      <c r="BQ222" s="200">
        <f t="shared" si="166"/>
        <v>9.3357562139665458</v>
      </c>
    </row>
    <row r="223" spans="5:69">
      <c r="E223" s="326"/>
      <c r="F223" s="328"/>
      <c r="G223" s="329"/>
      <c r="H223" s="323"/>
      <c r="I223" s="235" t="s">
        <v>324</v>
      </c>
      <c r="J223" s="200">
        <f>J222/J284</f>
        <v>0.77720207253885998</v>
      </c>
      <c r="K223" s="200">
        <f>K222/K284</f>
        <v>0.78482170070100554</v>
      </c>
      <c r="L223" s="200">
        <f t="shared" ref="L223:BQ223" si="167">L222/L284</f>
        <v>0.7925160311000351</v>
      </c>
      <c r="M223" s="200">
        <f t="shared" si="167"/>
        <v>0.80028579611081974</v>
      </c>
      <c r="N223" s="200">
        <f t="shared" si="167"/>
        <v>0.80813173528837678</v>
      </c>
      <c r="O223" s="200">
        <f t="shared" si="167"/>
        <v>0.81605459543826286</v>
      </c>
      <c r="P223" s="200">
        <f t="shared" si="167"/>
        <v>0.82405513068765757</v>
      </c>
      <c r="Q223" s="200">
        <f t="shared" si="167"/>
        <v>0.83213410255714448</v>
      </c>
      <c r="R223" s="200">
        <f t="shared" si="167"/>
        <v>0.84029228003319512</v>
      </c>
      <c r="S223" s="200">
        <f t="shared" si="167"/>
        <v>0.84853043964136343</v>
      </c>
      <c r="T223" s="200">
        <f t="shared" si="167"/>
        <v>0.85684936552020052</v>
      </c>
      <c r="U223" s="200">
        <f t="shared" si="167"/>
        <v>0.86524984949588879</v>
      </c>
      <c r="V223" s="200">
        <f t="shared" si="167"/>
        <v>0.87373269115761321</v>
      </c>
      <c r="W223" s="200">
        <f t="shared" si="167"/>
        <v>0.882298697933668</v>
      </c>
      <c r="X223" s="200">
        <f t="shared" si="167"/>
        <v>0.89094868516831172</v>
      </c>
      <c r="Y223" s="200">
        <f t="shared" si="167"/>
        <v>0.89968347619937361</v>
      </c>
      <c r="Z223" s="200">
        <f t="shared" si="167"/>
        <v>0.90850390243662238</v>
      </c>
      <c r="AA223" s="200">
        <f t="shared" si="167"/>
        <v>0.91741080344090287</v>
      </c>
      <c r="AB223" s="200">
        <f t="shared" si="167"/>
        <v>0.92640502700404903</v>
      </c>
      <c r="AC223" s="200">
        <f t="shared" si="167"/>
        <v>0.93548742922957906</v>
      </c>
      <c r="AD223" s="200">
        <f t="shared" si="167"/>
        <v>0.94465887461418274</v>
      </c>
      <c r="AE223" s="200">
        <f t="shared" si="167"/>
        <v>0.95392023613000787</v>
      </c>
      <c r="AF223" s="200">
        <f t="shared" si="167"/>
        <v>0.9632723953077531</v>
      </c>
      <c r="AG223" s="200">
        <f t="shared" si="167"/>
        <v>0.97271624232057408</v>
      </c>
      <c r="AH223" s="200">
        <f t="shared" si="167"/>
        <v>0.98225267606881517</v>
      </c>
      <c r="AI223" s="200">
        <f t="shared" si="167"/>
        <v>0.99188260426556807</v>
      </c>
      <c r="AJ223" s="200">
        <f t="shared" si="167"/>
        <v>1.0016069435230737</v>
      </c>
      <c r="AK223" s="200">
        <f t="shared" si="167"/>
        <v>1.0114266194399668</v>
      </c>
      <c r="AL223" s="200">
        <f t="shared" si="167"/>
        <v>1.0213425666893781</v>
      </c>
      <c r="AM223" s="200">
        <f t="shared" si="167"/>
        <v>1.0313557291079014</v>
      </c>
      <c r="AN223" s="200">
        <f t="shared" si="167"/>
        <v>1.0414670597854299</v>
      </c>
      <c r="AO223" s="200">
        <f t="shared" si="167"/>
        <v>1.0516775211558751</v>
      </c>
      <c r="AP223" s="200">
        <f t="shared" si="167"/>
        <v>1.061988085088776</v>
      </c>
      <c r="AQ223" s="200">
        <f t="shared" si="167"/>
        <v>1.0723997329818031</v>
      </c>
      <c r="AR223" s="200">
        <f t="shared" si="167"/>
        <v>1.0829134558541738</v>
      </c>
      <c r="AS223" s="200">
        <f t="shared" si="167"/>
        <v>1.0935302544409791</v>
      </c>
      <c r="AT223" s="200">
        <f t="shared" si="167"/>
        <v>1.10425113928844</v>
      </c>
      <c r="AU223" s="200">
        <f t="shared" si="167"/>
        <v>1.1150771308500915</v>
      </c>
      <c r="AV223" s="200">
        <f t="shared" si="167"/>
        <v>1.126009259583916</v>
      </c>
      <c r="AW223" s="200">
        <f t="shared" si="167"/>
        <v>1.137048566050425</v>
      </c>
      <c r="AX223" s="200">
        <f t="shared" si="167"/>
        <v>1.1481961010117034</v>
      </c>
      <c r="AY223" s="200">
        <f t="shared" si="167"/>
        <v>1.1594529255314261</v>
      </c>
      <c r="AZ223" s="200">
        <f t="shared" si="167"/>
        <v>1.170820111075852</v>
      </c>
      <c r="BA223" s="200">
        <f t="shared" si="167"/>
        <v>1.1822987396158113</v>
      </c>
      <c r="BB223" s="200">
        <f t="shared" si="167"/>
        <v>1.1938899037296922</v>
      </c>
      <c r="BC223" s="200">
        <f t="shared" si="167"/>
        <v>1.2055947067074342</v>
      </c>
      <c r="BD223" s="200">
        <f t="shared" si="167"/>
        <v>1.2174142626555462</v>
      </c>
      <c r="BE223" s="200">
        <f t="shared" si="167"/>
        <v>1.2293496966031499</v>
      </c>
      <c r="BF223" s="200">
        <f t="shared" si="167"/>
        <v>1.2414021446090633</v>
      </c>
      <c r="BG223" s="200">
        <f t="shared" si="167"/>
        <v>1.2535727538699364</v>
      </c>
      <c r="BH223" s="200">
        <f t="shared" si="167"/>
        <v>1.2658626828294455</v>
      </c>
      <c r="BI223" s="200">
        <f t="shared" si="167"/>
        <v>1.2782731012885578</v>
      </c>
      <c r="BJ223" s="200">
        <f t="shared" si="167"/>
        <v>1.2908051905168767</v>
      </c>
      <c r="BK223" s="200">
        <f t="shared" si="167"/>
        <v>1.3034601433650814</v>
      </c>
      <c r="BL223" s="200">
        <f t="shared" si="167"/>
        <v>1.3162391643784648</v>
      </c>
      <c r="BM223" s="200">
        <f t="shared" si="167"/>
        <v>1.3291434699115869</v>
      </c>
      <c r="BN223" s="200">
        <f t="shared" si="167"/>
        <v>1.3421742882440535</v>
      </c>
      <c r="BO223" s="200">
        <f t="shared" si="167"/>
        <v>1.3553328596974268</v>
      </c>
      <c r="BP223" s="200">
        <f t="shared" si="167"/>
        <v>1.3686204367532837</v>
      </c>
      <c r="BQ223" s="200">
        <f t="shared" si="167"/>
        <v>1.3820382841724337</v>
      </c>
    </row>
    <row r="224" spans="5:69">
      <c r="E224" s="326"/>
      <c r="F224" s="328"/>
      <c r="G224" s="329"/>
      <c r="H224" s="323"/>
      <c r="I224" s="230" t="s">
        <v>299</v>
      </c>
      <c r="J224" s="200">
        <v>0</v>
      </c>
      <c r="K224" s="200">
        <f t="shared" ref="K224:BQ224" si="168">J226*$B$6</f>
        <v>0.31088082901554404</v>
      </c>
      <c r="L224" s="200">
        <f t="shared" si="168"/>
        <v>0.46936909478817423</v>
      </c>
      <c r="M224" s="200">
        <f t="shared" si="168"/>
        <v>0.55169095983410121</v>
      </c>
      <c r="N224" s="200">
        <f t="shared" si="168"/>
        <v>0.59595979836137847</v>
      </c>
      <c r="O224" s="200">
        <f t="shared" si="168"/>
        <v>0.62123259329603997</v>
      </c>
      <c r="P224" s="200">
        <f t="shared" si="168"/>
        <v>0.63703813482332516</v>
      </c>
      <c r="Q224" s="200">
        <f t="shared" si="168"/>
        <v>0.64814111968672572</v>
      </c>
      <c r="R224" s="200">
        <f t="shared" si="168"/>
        <v>0.65692420086622061</v>
      </c>
      <c r="S224" s="200">
        <f t="shared" si="168"/>
        <v>0.6645790124463884</v>
      </c>
      <c r="T224" s="200">
        <f t="shared" si="168"/>
        <v>0.67170168207973957</v>
      </c>
      <c r="U224" s="200">
        <f t="shared" si="168"/>
        <v>0.67859058724795007</v>
      </c>
      <c r="V224" s="200">
        <f t="shared" si="168"/>
        <v>0.68539523342233055</v>
      </c>
      <c r="W224" s="200">
        <f t="shared" si="168"/>
        <v>0.69219069317421056</v>
      </c>
      <c r="X224" s="200">
        <f t="shared" si="168"/>
        <v>0.6990148257605725</v>
      </c>
      <c r="Y224" s="200">
        <f t="shared" si="168"/>
        <v>0.70588688694761093</v>
      </c>
      <c r="Z224" s="200">
        <f t="shared" si="168"/>
        <v>0.712816833953555</v>
      </c>
      <c r="AA224" s="200">
        <f t="shared" si="168"/>
        <v>0.71980997795142654</v>
      </c>
      <c r="AB224" s="200">
        <f t="shared" si="168"/>
        <v>0.72686931035207447</v>
      </c>
      <c r="AC224" s="200">
        <f t="shared" si="168"/>
        <v>0.73399666597765689</v>
      </c>
      <c r="AD224" s="200">
        <f t="shared" si="168"/>
        <v>0.74119330468066014</v>
      </c>
      <c r="AE224" s="200">
        <f t="shared" si="168"/>
        <v>0.74846020218600318</v>
      </c>
      <c r="AF224" s="200">
        <f t="shared" si="168"/>
        <v>0.75579819554500483</v>
      </c>
      <c r="AG224" s="200">
        <f t="shared" si="168"/>
        <v>0.7632080558956037</v>
      </c>
      <c r="AH224" s="200">
        <f t="shared" si="168"/>
        <v>0.77069052487603151</v>
      </c>
      <c r="AI224" s="200">
        <f t="shared" si="168"/>
        <v>0.7782463328655419</v>
      </c>
      <c r="AJ224" s="200">
        <f t="shared" si="168"/>
        <v>0.78587620813899817</v>
      </c>
      <c r="AK224" s="200">
        <f t="shared" si="168"/>
        <v>0.79358088147872863</v>
      </c>
      <c r="AL224" s="200">
        <f t="shared" si="168"/>
        <v>0.80136108851535115</v>
      </c>
      <c r="AM224" s="200">
        <f t="shared" si="168"/>
        <v>0.80921757093342694</v>
      </c>
      <c r="AN224" s="200">
        <f t="shared" si="168"/>
        <v>0.817151077109874</v>
      </c>
      <c r="AO224" s="200">
        <f t="shared" si="168"/>
        <v>0.8251623624691089</v>
      </c>
      <c r="AP224" s="200">
        <f t="shared" si="168"/>
        <v>0.83325218969690451</v>
      </c>
      <c r="AQ224" s="200">
        <f t="shared" si="168"/>
        <v>0.8414213288839627</v>
      </c>
      <c r="AR224" s="200">
        <f t="shared" si="168"/>
        <v>0.84967055763470256</v>
      </c>
      <c r="AS224" s="200">
        <f t="shared" si="168"/>
        <v>0.85800066115902074</v>
      </c>
      <c r="AT224" s="200">
        <f t="shared" si="168"/>
        <v>0.86641243235590215</v>
      </c>
      <c r="AU224" s="200">
        <f t="shared" si="168"/>
        <v>0.87490667189332716</v>
      </c>
      <c r="AV224" s="200">
        <f t="shared" si="168"/>
        <v>0.88348418828670017</v>
      </c>
      <c r="AW224" s="200">
        <f t="shared" si="168"/>
        <v>0.89214579797691662</v>
      </c>
      <c r="AX224" s="200">
        <f t="shared" si="168"/>
        <v>0.90089232540862829</v>
      </c>
      <c r="AY224" s="200">
        <f t="shared" si="168"/>
        <v>0.90972460310899561</v>
      </c>
      <c r="AZ224" s="200">
        <f t="shared" si="168"/>
        <v>0.9186434717670684</v>
      </c>
      <c r="BA224" s="200">
        <f t="shared" si="168"/>
        <v>0.92764978031387502</v>
      </c>
      <c r="BB224" s="200">
        <f t="shared" si="168"/>
        <v>0.93674438600326193</v>
      </c>
      <c r="BC224" s="200">
        <f t="shared" si="168"/>
        <v>0.94592815449350798</v>
      </c>
      <c r="BD224" s="200">
        <f t="shared" si="168"/>
        <v>0.95520195992972767</v>
      </c>
      <c r="BE224" s="200">
        <f t="shared" si="168"/>
        <v>0.96456668502708232</v>
      </c>
      <c r="BF224" s="200">
        <f t="shared" si="168"/>
        <v>0.974023221154801</v>
      </c>
      <c r="BG224" s="200">
        <f t="shared" si="168"/>
        <v>0.98357246842102597</v>
      </c>
      <c r="BH224" s="200">
        <f t="shared" si="168"/>
        <v>0.99321533575848753</v>
      </c>
      <c r="BI224" s="200">
        <f t="shared" si="168"/>
        <v>1.0029527410110219</v>
      </c>
      <c r="BJ224" s="200">
        <f t="shared" si="168"/>
        <v>1.0127856110209341</v>
      </c>
      <c r="BK224" s="200">
        <f t="shared" si="168"/>
        <v>1.0227148817172178</v>
      </c>
      <c r="BL224" s="200">
        <f t="shared" si="168"/>
        <v>1.0327414982046415</v>
      </c>
      <c r="BM224" s="200">
        <f t="shared" si="168"/>
        <v>1.0428664148537068</v>
      </c>
      <c r="BN224" s="200">
        <f t="shared" si="168"/>
        <v>1.0530905953914882</v>
      </c>
      <c r="BO224" s="200">
        <f t="shared" si="168"/>
        <v>1.0634150129933655</v>
      </c>
      <c r="BP224" s="200">
        <f t="shared" si="168"/>
        <v>1.0738406503756535</v>
      </c>
      <c r="BQ224" s="200">
        <f t="shared" si="168"/>
        <v>1.0843684998891401</v>
      </c>
    </row>
    <row r="225" spans="5:69">
      <c r="E225" s="326"/>
      <c r="F225" s="328"/>
      <c r="G225" s="329"/>
      <c r="H225" s="323"/>
      <c r="I225" s="230" t="s">
        <v>301</v>
      </c>
      <c r="J225" s="200">
        <v>0</v>
      </c>
      <c r="K225" s="200">
        <f t="shared" ref="K225:BQ225" si="169">J226*$B$7</f>
        <v>7.7720207253886009E-2</v>
      </c>
      <c r="L225" s="200">
        <f t="shared" si="169"/>
        <v>0.11734227369704356</v>
      </c>
      <c r="M225" s="200">
        <f t="shared" si="169"/>
        <v>0.1379227399585253</v>
      </c>
      <c r="N225" s="200">
        <f t="shared" si="169"/>
        <v>0.14898994959034462</v>
      </c>
      <c r="O225" s="200">
        <f t="shared" si="169"/>
        <v>0.15530814832400999</v>
      </c>
      <c r="P225" s="200">
        <f t="shared" si="169"/>
        <v>0.15925953370583129</v>
      </c>
      <c r="Q225" s="200">
        <f t="shared" si="169"/>
        <v>0.16203527992168143</v>
      </c>
      <c r="R225" s="200">
        <f t="shared" si="169"/>
        <v>0.16423105021655515</v>
      </c>
      <c r="S225" s="200">
        <f t="shared" si="169"/>
        <v>0.1661447531115971</v>
      </c>
      <c r="T225" s="200">
        <f t="shared" si="169"/>
        <v>0.16792542051993489</v>
      </c>
      <c r="U225" s="200">
        <f t="shared" si="169"/>
        <v>0.16964764681198752</v>
      </c>
      <c r="V225" s="200">
        <f t="shared" si="169"/>
        <v>0.17134880835558264</v>
      </c>
      <c r="W225" s="200">
        <f t="shared" si="169"/>
        <v>0.17304767329355264</v>
      </c>
      <c r="X225" s="200">
        <f t="shared" si="169"/>
        <v>0.17475370644014313</v>
      </c>
      <c r="Y225" s="200">
        <f t="shared" si="169"/>
        <v>0.17647172173690273</v>
      </c>
      <c r="Z225" s="200">
        <f t="shared" si="169"/>
        <v>0.17820420848838875</v>
      </c>
      <c r="AA225" s="200">
        <f t="shared" si="169"/>
        <v>0.17995249448785663</v>
      </c>
      <c r="AB225" s="200">
        <f t="shared" si="169"/>
        <v>0.18171732758801862</v>
      </c>
      <c r="AC225" s="200">
        <f t="shared" si="169"/>
        <v>0.18349916649441422</v>
      </c>
      <c r="AD225" s="200">
        <f t="shared" si="169"/>
        <v>0.18529832617016503</v>
      </c>
      <c r="AE225" s="200">
        <f t="shared" si="169"/>
        <v>0.18711505054650079</v>
      </c>
      <c r="AF225" s="200">
        <f t="shared" si="169"/>
        <v>0.18894954888625121</v>
      </c>
      <c r="AG225" s="200">
        <f t="shared" si="169"/>
        <v>0.19080201397390092</v>
      </c>
      <c r="AH225" s="200">
        <f t="shared" si="169"/>
        <v>0.19267263121900788</v>
      </c>
      <c r="AI225" s="200">
        <f t="shared" si="169"/>
        <v>0.19456158321638548</v>
      </c>
      <c r="AJ225" s="200">
        <f t="shared" si="169"/>
        <v>0.19646905203474954</v>
      </c>
      <c r="AK225" s="200">
        <f t="shared" si="169"/>
        <v>0.19839522036968216</v>
      </c>
      <c r="AL225" s="200">
        <f t="shared" si="169"/>
        <v>0.20034027212883779</v>
      </c>
      <c r="AM225" s="200">
        <f t="shared" si="169"/>
        <v>0.20230439273335674</v>
      </c>
      <c r="AN225" s="200">
        <f t="shared" si="169"/>
        <v>0.2042877692774685</v>
      </c>
      <c r="AO225" s="200">
        <f t="shared" si="169"/>
        <v>0.20629059061727723</v>
      </c>
      <c r="AP225" s="200">
        <f t="shared" si="169"/>
        <v>0.20831304742422613</v>
      </c>
      <c r="AQ225" s="200">
        <f t="shared" si="169"/>
        <v>0.21035533222099068</v>
      </c>
      <c r="AR225" s="200">
        <f t="shared" si="169"/>
        <v>0.21241763940867564</v>
      </c>
      <c r="AS225" s="200">
        <f t="shared" si="169"/>
        <v>0.21450016528975518</v>
      </c>
      <c r="AT225" s="200">
        <f t="shared" si="169"/>
        <v>0.21660310808897554</v>
      </c>
      <c r="AU225" s="200">
        <f t="shared" si="169"/>
        <v>0.21872666797333179</v>
      </c>
      <c r="AV225" s="200">
        <f t="shared" si="169"/>
        <v>0.22087104707167504</v>
      </c>
      <c r="AW225" s="200">
        <f t="shared" si="169"/>
        <v>0.22303644949422916</v>
      </c>
      <c r="AX225" s="200">
        <f t="shared" si="169"/>
        <v>0.22522308135215707</v>
      </c>
      <c r="AY225" s="200">
        <f t="shared" si="169"/>
        <v>0.2274311507772489</v>
      </c>
      <c r="AZ225" s="200">
        <f t="shared" si="169"/>
        <v>0.2296608679417671</v>
      </c>
      <c r="BA225" s="200">
        <f t="shared" si="169"/>
        <v>0.23191244507846875</v>
      </c>
      <c r="BB225" s="200">
        <f t="shared" si="169"/>
        <v>0.23418609650081548</v>
      </c>
      <c r="BC225" s="200">
        <f t="shared" si="169"/>
        <v>0.23648203862337699</v>
      </c>
      <c r="BD225" s="200">
        <f t="shared" si="169"/>
        <v>0.23880048998243192</v>
      </c>
      <c r="BE225" s="200">
        <f t="shared" si="169"/>
        <v>0.24114167125677058</v>
      </c>
      <c r="BF225" s="200">
        <f t="shared" si="169"/>
        <v>0.24350580528870025</v>
      </c>
      <c r="BG225" s="200">
        <f t="shared" si="169"/>
        <v>0.24589311710525649</v>
      </c>
      <c r="BH225" s="200">
        <f t="shared" si="169"/>
        <v>0.24830383393962188</v>
      </c>
      <c r="BI225" s="200">
        <f t="shared" si="169"/>
        <v>0.25073818525275549</v>
      </c>
      <c r="BJ225" s="200">
        <f t="shared" si="169"/>
        <v>0.25319640275523353</v>
      </c>
      <c r="BK225" s="200">
        <f t="shared" si="169"/>
        <v>0.25567872042930445</v>
      </c>
      <c r="BL225" s="200">
        <f t="shared" si="169"/>
        <v>0.25818537455116036</v>
      </c>
      <c r="BM225" s="200">
        <f t="shared" si="169"/>
        <v>0.2607166037134267</v>
      </c>
      <c r="BN225" s="200">
        <f t="shared" si="169"/>
        <v>0.26327264884787205</v>
      </c>
      <c r="BO225" s="200">
        <f t="shared" si="169"/>
        <v>0.26585375324834137</v>
      </c>
      <c r="BP225" s="200">
        <f t="shared" si="169"/>
        <v>0.26846016259391337</v>
      </c>
      <c r="BQ225" s="200">
        <f t="shared" si="169"/>
        <v>0.27109212497228502</v>
      </c>
    </row>
    <row r="226" spans="5:69">
      <c r="E226" s="326"/>
      <c r="F226" s="328"/>
      <c r="G226" s="329"/>
      <c r="H226" s="323"/>
      <c r="I226" s="230" t="s">
        <v>295</v>
      </c>
      <c r="J226" s="200">
        <f>J223+J224+J225</f>
        <v>0.77720207253885998</v>
      </c>
      <c r="K226" s="200">
        <f>K223+K224+K225</f>
        <v>1.1734227369704355</v>
      </c>
      <c r="L226" s="200">
        <f t="shared" ref="L226:BQ226" si="170">L223+L224+L225</f>
        <v>1.3792273995852529</v>
      </c>
      <c r="M226" s="200">
        <f t="shared" si="170"/>
        <v>1.4898994959034462</v>
      </c>
      <c r="N226" s="200">
        <f t="shared" si="170"/>
        <v>1.5530814832400999</v>
      </c>
      <c r="O226" s="200">
        <f t="shared" si="170"/>
        <v>1.5925953370583128</v>
      </c>
      <c r="P226" s="200">
        <f t="shared" si="170"/>
        <v>1.6203527992168141</v>
      </c>
      <c r="Q226" s="200">
        <f t="shared" si="170"/>
        <v>1.6423105021655515</v>
      </c>
      <c r="R226" s="200">
        <f t="shared" si="170"/>
        <v>1.6614475311159709</v>
      </c>
      <c r="S226" s="200">
        <f t="shared" si="170"/>
        <v>1.6792542051993489</v>
      </c>
      <c r="T226" s="200">
        <f t="shared" si="170"/>
        <v>1.6964764681198752</v>
      </c>
      <c r="U226" s="200">
        <f t="shared" si="170"/>
        <v>1.7134880835558262</v>
      </c>
      <c r="V226" s="200">
        <f t="shared" si="170"/>
        <v>1.7304767329355264</v>
      </c>
      <c r="W226" s="200">
        <f t="shared" si="170"/>
        <v>1.7475370644014312</v>
      </c>
      <c r="X226" s="200">
        <f t="shared" si="170"/>
        <v>1.7647172173690273</v>
      </c>
      <c r="Y226" s="200">
        <f t="shared" si="170"/>
        <v>1.7820420848838874</v>
      </c>
      <c r="Z226" s="200">
        <f t="shared" si="170"/>
        <v>1.7995249448785662</v>
      </c>
      <c r="AA226" s="200">
        <f t="shared" si="170"/>
        <v>1.817173275880186</v>
      </c>
      <c r="AB226" s="200">
        <f t="shared" si="170"/>
        <v>1.8349916649441422</v>
      </c>
      <c r="AC226" s="200">
        <f t="shared" si="170"/>
        <v>1.8529832617016502</v>
      </c>
      <c r="AD226" s="200">
        <f t="shared" si="170"/>
        <v>1.8711505054650079</v>
      </c>
      <c r="AE226" s="200">
        <f t="shared" si="170"/>
        <v>1.889495488862512</v>
      </c>
      <c r="AF226" s="200">
        <f t="shared" si="170"/>
        <v>1.9080201397390091</v>
      </c>
      <c r="AG226" s="200">
        <f t="shared" si="170"/>
        <v>1.9267263121900786</v>
      </c>
      <c r="AH226" s="200">
        <f t="shared" si="170"/>
        <v>1.9456158321638546</v>
      </c>
      <c r="AI226" s="200">
        <f t="shared" si="170"/>
        <v>1.9646905203474954</v>
      </c>
      <c r="AJ226" s="200">
        <f t="shared" si="170"/>
        <v>1.9839522036968213</v>
      </c>
      <c r="AK226" s="200">
        <f t="shared" si="170"/>
        <v>2.0034027212883778</v>
      </c>
      <c r="AL226" s="200">
        <f t="shared" si="170"/>
        <v>2.0230439273335672</v>
      </c>
      <c r="AM226" s="200">
        <f t="shared" si="170"/>
        <v>2.042877692774685</v>
      </c>
      <c r="AN226" s="200">
        <f t="shared" si="170"/>
        <v>2.0629059061727721</v>
      </c>
      <c r="AO226" s="200">
        <f t="shared" si="170"/>
        <v>2.0831304742422612</v>
      </c>
      <c r="AP226" s="200">
        <f t="shared" si="170"/>
        <v>2.1035533222099065</v>
      </c>
      <c r="AQ226" s="200">
        <f t="shared" si="170"/>
        <v>2.1241763940867564</v>
      </c>
      <c r="AR226" s="200">
        <f t="shared" si="170"/>
        <v>2.1450016528975517</v>
      </c>
      <c r="AS226" s="200">
        <f t="shared" si="170"/>
        <v>2.1660310808897552</v>
      </c>
      <c r="AT226" s="200">
        <f t="shared" si="170"/>
        <v>2.1872666797333178</v>
      </c>
      <c r="AU226" s="200">
        <f t="shared" si="170"/>
        <v>2.2087104707167504</v>
      </c>
      <c r="AV226" s="200">
        <f t="shared" si="170"/>
        <v>2.2303644949422914</v>
      </c>
      <c r="AW226" s="200">
        <f t="shared" si="170"/>
        <v>2.2522308135215705</v>
      </c>
      <c r="AX226" s="200">
        <f t="shared" si="170"/>
        <v>2.2743115077724889</v>
      </c>
      <c r="AY226" s="200">
        <f t="shared" si="170"/>
        <v>2.296608679417671</v>
      </c>
      <c r="AZ226" s="200">
        <f t="shared" si="170"/>
        <v>2.3191244507846873</v>
      </c>
      <c r="BA226" s="200">
        <f t="shared" si="170"/>
        <v>2.3418609650081548</v>
      </c>
      <c r="BB226" s="200">
        <f t="shared" si="170"/>
        <v>2.3648203862337698</v>
      </c>
      <c r="BC226" s="200">
        <f t="shared" si="170"/>
        <v>2.3880048998243191</v>
      </c>
      <c r="BD226" s="200">
        <f t="shared" si="170"/>
        <v>2.4114167125677057</v>
      </c>
      <c r="BE226" s="200">
        <f t="shared" si="170"/>
        <v>2.4350580528870025</v>
      </c>
      <c r="BF226" s="200">
        <f t="shared" si="170"/>
        <v>2.4589311710525648</v>
      </c>
      <c r="BG226" s="200">
        <f t="shared" si="170"/>
        <v>2.4830383393962188</v>
      </c>
      <c r="BH226" s="200">
        <f t="shared" si="170"/>
        <v>2.5073818525275549</v>
      </c>
      <c r="BI226" s="200">
        <f t="shared" si="170"/>
        <v>2.531964027552335</v>
      </c>
      <c r="BJ226" s="200">
        <f t="shared" si="170"/>
        <v>2.5567872042930446</v>
      </c>
      <c r="BK226" s="200">
        <f t="shared" si="170"/>
        <v>2.5818537455116033</v>
      </c>
      <c r="BL226" s="200">
        <f t="shared" si="170"/>
        <v>2.6071660371342666</v>
      </c>
      <c r="BM226" s="200">
        <f t="shared" si="170"/>
        <v>2.6327264884787205</v>
      </c>
      <c r="BN226" s="200">
        <f t="shared" si="170"/>
        <v>2.6585375324834137</v>
      </c>
      <c r="BO226" s="200">
        <f t="shared" si="170"/>
        <v>2.6846016259391337</v>
      </c>
      <c r="BP226" s="200">
        <f t="shared" si="170"/>
        <v>2.7109212497228503</v>
      </c>
      <c r="BQ226" s="200">
        <f t="shared" si="170"/>
        <v>2.7374989090338588</v>
      </c>
    </row>
    <row r="227" spans="5:69">
      <c r="E227" s="326"/>
      <c r="F227" s="328"/>
      <c r="G227" s="329"/>
      <c r="H227" s="323"/>
      <c r="I227" s="230" t="s">
        <v>326</v>
      </c>
      <c r="J227" s="219">
        <f>Variables!$E$23</f>
        <v>90000</v>
      </c>
      <c r="K227" s="219">
        <f>Variables!$E$23</f>
        <v>90000</v>
      </c>
      <c r="L227" s="219">
        <f>Variables!$E$23</f>
        <v>90000</v>
      </c>
      <c r="M227" s="219">
        <f>Variables!$E$23</f>
        <v>90000</v>
      </c>
      <c r="N227" s="219">
        <f>Variables!$E$23</f>
        <v>90000</v>
      </c>
      <c r="O227" s="219">
        <f>Variables!$E$23</f>
        <v>90000</v>
      </c>
      <c r="P227" s="219">
        <f>Variables!$E$23</f>
        <v>90000</v>
      </c>
      <c r="Q227" s="219">
        <f>Variables!$E$23</f>
        <v>90000</v>
      </c>
      <c r="R227" s="219">
        <f>Variables!$E$23</f>
        <v>90000</v>
      </c>
      <c r="S227" s="219">
        <f>Variables!$E$23</f>
        <v>90000</v>
      </c>
      <c r="T227" s="219">
        <f>Variables!$E$23</f>
        <v>90000</v>
      </c>
      <c r="U227" s="219">
        <f>Variables!$E$23</f>
        <v>90000</v>
      </c>
      <c r="V227" s="219">
        <f>Variables!$E$23</f>
        <v>90000</v>
      </c>
      <c r="W227" s="219">
        <f>Variables!$E$23</f>
        <v>90000</v>
      </c>
      <c r="X227" s="219">
        <f>Variables!$E$23</f>
        <v>90000</v>
      </c>
      <c r="Y227" s="219">
        <f>Variables!$E$23</f>
        <v>90000</v>
      </c>
      <c r="Z227" s="219">
        <f>Variables!$E$23</f>
        <v>90000</v>
      </c>
      <c r="AA227" s="219">
        <f>Variables!$E$23</f>
        <v>90000</v>
      </c>
      <c r="AB227" s="219">
        <f>Variables!$E$23</f>
        <v>90000</v>
      </c>
      <c r="AC227" s="219">
        <f>Variables!$E$23</f>
        <v>90000</v>
      </c>
      <c r="AD227" s="219">
        <f>Variables!$E$23</f>
        <v>90000</v>
      </c>
      <c r="AE227" s="219">
        <f>Variables!$E$23</f>
        <v>90000</v>
      </c>
      <c r="AF227" s="219">
        <f>Variables!$E$23</f>
        <v>90000</v>
      </c>
      <c r="AG227" s="219">
        <f>Variables!$E$23</f>
        <v>90000</v>
      </c>
      <c r="AH227" s="219">
        <f>Variables!$E$23</f>
        <v>90000</v>
      </c>
      <c r="AI227" s="219">
        <f>Variables!$E$23</f>
        <v>90000</v>
      </c>
      <c r="AJ227" s="219">
        <f>Variables!$E$23</f>
        <v>90000</v>
      </c>
      <c r="AK227" s="219">
        <f>Variables!$E$23</f>
        <v>90000</v>
      </c>
      <c r="AL227" s="219">
        <f>Variables!$E$23</f>
        <v>90000</v>
      </c>
      <c r="AM227" s="219">
        <f>Variables!$E$23</f>
        <v>90000</v>
      </c>
      <c r="AN227" s="219">
        <f>Variables!$E$23</f>
        <v>90000</v>
      </c>
      <c r="AO227" s="219">
        <f>Variables!$E$23</f>
        <v>90000</v>
      </c>
      <c r="AP227" s="219">
        <f>Variables!$E$23</f>
        <v>90000</v>
      </c>
      <c r="AQ227" s="219">
        <f>Variables!$E$23</f>
        <v>90000</v>
      </c>
      <c r="AR227" s="219">
        <f>Variables!$E$23</f>
        <v>90000</v>
      </c>
      <c r="AS227" s="219">
        <f>Variables!$E$23</f>
        <v>90000</v>
      </c>
      <c r="AT227" s="219">
        <f>Variables!$E$23</f>
        <v>90000</v>
      </c>
      <c r="AU227" s="219">
        <f>Variables!$E$23</f>
        <v>90000</v>
      </c>
      <c r="AV227" s="219">
        <f>Variables!$E$23</f>
        <v>90000</v>
      </c>
      <c r="AW227" s="219">
        <f>Variables!$E$23</f>
        <v>90000</v>
      </c>
      <c r="AX227" s="219">
        <f>Variables!$E$23</f>
        <v>90000</v>
      </c>
      <c r="AY227" s="219">
        <f>Variables!$E$23</f>
        <v>90000</v>
      </c>
      <c r="AZ227" s="219">
        <f>Variables!$E$23</f>
        <v>90000</v>
      </c>
      <c r="BA227" s="219">
        <f>Variables!$E$23</f>
        <v>90000</v>
      </c>
      <c r="BB227" s="219">
        <f>Variables!$E$23</f>
        <v>90000</v>
      </c>
      <c r="BC227" s="219">
        <f>Variables!$E$23</f>
        <v>90000</v>
      </c>
      <c r="BD227" s="219">
        <f>Variables!$E$23</f>
        <v>90000</v>
      </c>
      <c r="BE227" s="219">
        <f>Variables!$E$23</f>
        <v>90000</v>
      </c>
      <c r="BF227" s="219">
        <f>Variables!$E$23</f>
        <v>90000</v>
      </c>
      <c r="BG227" s="219">
        <f>Variables!$E$23</f>
        <v>90000</v>
      </c>
      <c r="BH227" s="219">
        <f>Variables!$E$23</f>
        <v>90000</v>
      </c>
      <c r="BI227" s="219">
        <f>Variables!$E$23</f>
        <v>90000</v>
      </c>
      <c r="BJ227" s="219">
        <f>Variables!$E$23</f>
        <v>90000</v>
      </c>
      <c r="BK227" s="219">
        <f>Variables!$E$23</f>
        <v>90000</v>
      </c>
      <c r="BL227" s="219">
        <f>Variables!$E$23</f>
        <v>90000</v>
      </c>
      <c r="BM227" s="219">
        <f>Variables!$E$23</f>
        <v>90000</v>
      </c>
      <c r="BN227" s="219">
        <f>Variables!$E$23</f>
        <v>90000</v>
      </c>
      <c r="BO227" s="219">
        <f>Variables!$E$23</f>
        <v>90000</v>
      </c>
      <c r="BP227" s="219">
        <f>Variables!$E$23</f>
        <v>90000</v>
      </c>
      <c r="BQ227" s="219">
        <f>Variables!$E$23</f>
        <v>90000</v>
      </c>
    </row>
    <row r="228" spans="5:69">
      <c r="E228" s="326"/>
      <c r="F228" s="328"/>
      <c r="G228" s="329"/>
      <c r="H228" s="323"/>
      <c r="I228" s="230" t="s">
        <v>446</v>
      </c>
      <c r="J228" s="204">
        <f t="shared" ref="J228:BQ228" si="171">J227*$B$11</f>
        <v>22500</v>
      </c>
      <c r="K228" s="204">
        <f t="shared" si="171"/>
        <v>22500</v>
      </c>
      <c r="L228" s="204">
        <f t="shared" si="171"/>
        <v>22500</v>
      </c>
      <c r="M228" s="204">
        <f t="shared" si="171"/>
        <v>22500</v>
      </c>
      <c r="N228" s="204">
        <f t="shared" si="171"/>
        <v>22500</v>
      </c>
      <c r="O228" s="204">
        <f t="shared" si="171"/>
        <v>22500</v>
      </c>
      <c r="P228" s="204">
        <f t="shared" si="171"/>
        <v>22500</v>
      </c>
      <c r="Q228" s="204">
        <f t="shared" si="171"/>
        <v>22500</v>
      </c>
      <c r="R228" s="204">
        <f t="shared" si="171"/>
        <v>22500</v>
      </c>
      <c r="S228" s="204">
        <f t="shared" si="171"/>
        <v>22500</v>
      </c>
      <c r="T228" s="204">
        <f t="shared" si="171"/>
        <v>22500</v>
      </c>
      <c r="U228" s="204">
        <f t="shared" si="171"/>
        <v>22500</v>
      </c>
      <c r="V228" s="204">
        <f t="shared" si="171"/>
        <v>22500</v>
      </c>
      <c r="W228" s="204">
        <f t="shared" si="171"/>
        <v>22500</v>
      </c>
      <c r="X228" s="204">
        <f t="shared" si="171"/>
        <v>22500</v>
      </c>
      <c r="Y228" s="204">
        <f t="shared" si="171"/>
        <v>22500</v>
      </c>
      <c r="Z228" s="204">
        <f t="shared" si="171"/>
        <v>22500</v>
      </c>
      <c r="AA228" s="204">
        <f t="shared" si="171"/>
        <v>22500</v>
      </c>
      <c r="AB228" s="204">
        <f t="shared" si="171"/>
        <v>22500</v>
      </c>
      <c r="AC228" s="204">
        <f t="shared" si="171"/>
        <v>22500</v>
      </c>
      <c r="AD228" s="204">
        <f t="shared" si="171"/>
        <v>22500</v>
      </c>
      <c r="AE228" s="204">
        <f t="shared" si="171"/>
        <v>22500</v>
      </c>
      <c r="AF228" s="204">
        <f t="shared" si="171"/>
        <v>22500</v>
      </c>
      <c r="AG228" s="204">
        <f t="shared" si="171"/>
        <v>22500</v>
      </c>
      <c r="AH228" s="204">
        <f t="shared" si="171"/>
        <v>22500</v>
      </c>
      <c r="AI228" s="204">
        <f t="shared" si="171"/>
        <v>22500</v>
      </c>
      <c r="AJ228" s="204">
        <f t="shared" si="171"/>
        <v>22500</v>
      </c>
      <c r="AK228" s="204">
        <f t="shared" si="171"/>
        <v>22500</v>
      </c>
      <c r="AL228" s="204">
        <f t="shared" si="171"/>
        <v>22500</v>
      </c>
      <c r="AM228" s="204">
        <f t="shared" si="171"/>
        <v>22500</v>
      </c>
      <c r="AN228" s="204">
        <f t="shared" si="171"/>
        <v>22500</v>
      </c>
      <c r="AO228" s="204">
        <f t="shared" si="171"/>
        <v>22500</v>
      </c>
      <c r="AP228" s="204">
        <f t="shared" si="171"/>
        <v>22500</v>
      </c>
      <c r="AQ228" s="204">
        <f t="shared" si="171"/>
        <v>22500</v>
      </c>
      <c r="AR228" s="204">
        <f t="shared" si="171"/>
        <v>22500</v>
      </c>
      <c r="AS228" s="204">
        <f t="shared" si="171"/>
        <v>22500</v>
      </c>
      <c r="AT228" s="204">
        <f t="shared" si="171"/>
        <v>22500</v>
      </c>
      <c r="AU228" s="204">
        <f t="shared" si="171"/>
        <v>22500</v>
      </c>
      <c r="AV228" s="204">
        <f t="shared" si="171"/>
        <v>22500</v>
      </c>
      <c r="AW228" s="204">
        <f t="shared" si="171"/>
        <v>22500</v>
      </c>
      <c r="AX228" s="204">
        <f t="shared" si="171"/>
        <v>22500</v>
      </c>
      <c r="AY228" s="204">
        <f t="shared" si="171"/>
        <v>22500</v>
      </c>
      <c r="AZ228" s="204">
        <f t="shared" si="171"/>
        <v>22500</v>
      </c>
      <c r="BA228" s="204">
        <f t="shared" si="171"/>
        <v>22500</v>
      </c>
      <c r="BB228" s="204">
        <f t="shared" si="171"/>
        <v>22500</v>
      </c>
      <c r="BC228" s="204">
        <f t="shared" si="171"/>
        <v>22500</v>
      </c>
      <c r="BD228" s="204">
        <f t="shared" si="171"/>
        <v>22500</v>
      </c>
      <c r="BE228" s="204">
        <f t="shared" si="171"/>
        <v>22500</v>
      </c>
      <c r="BF228" s="204">
        <f t="shared" si="171"/>
        <v>22500</v>
      </c>
      <c r="BG228" s="204">
        <f t="shared" si="171"/>
        <v>22500</v>
      </c>
      <c r="BH228" s="204">
        <f t="shared" si="171"/>
        <v>22500</v>
      </c>
      <c r="BI228" s="204">
        <f t="shared" si="171"/>
        <v>22500</v>
      </c>
      <c r="BJ228" s="204">
        <f t="shared" si="171"/>
        <v>22500</v>
      </c>
      <c r="BK228" s="204">
        <f t="shared" si="171"/>
        <v>22500</v>
      </c>
      <c r="BL228" s="204">
        <f t="shared" si="171"/>
        <v>22500</v>
      </c>
      <c r="BM228" s="204">
        <f t="shared" si="171"/>
        <v>22500</v>
      </c>
      <c r="BN228" s="204">
        <f t="shared" si="171"/>
        <v>22500</v>
      </c>
      <c r="BO228" s="204">
        <f t="shared" si="171"/>
        <v>22500</v>
      </c>
      <c r="BP228" s="204">
        <f t="shared" si="171"/>
        <v>22500</v>
      </c>
      <c r="BQ228" s="204">
        <f t="shared" si="171"/>
        <v>22500</v>
      </c>
    </row>
    <row r="229" spans="5:69">
      <c r="E229" s="326"/>
      <c r="F229" s="328"/>
      <c r="G229" s="329"/>
      <c r="H229" s="323"/>
      <c r="I229" s="230" t="s">
        <v>346</v>
      </c>
      <c r="J229" s="204">
        <f>J226*J227</f>
        <v>69948.186528497405</v>
      </c>
      <c r="K229" s="204">
        <f>K226*K227</f>
        <v>105608.04632733919</v>
      </c>
      <c r="L229" s="204">
        <f t="shared" ref="L229:BQ229" si="172">L226*L227</f>
        <v>124130.46596267275</v>
      </c>
      <c r="M229" s="204">
        <f t="shared" si="172"/>
        <v>134090.95463131016</v>
      </c>
      <c r="N229" s="204">
        <f t="shared" si="172"/>
        <v>139777.333491609</v>
      </c>
      <c r="O229" s="204">
        <f t="shared" si="172"/>
        <v>143333.58033524815</v>
      </c>
      <c r="P229" s="204">
        <f t="shared" si="172"/>
        <v>145831.75192951327</v>
      </c>
      <c r="Q229" s="204">
        <f t="shared" si="172"/>
        <v>147807.94519489963</v>
      </c>
      <c r="R229" s="204">
        <f t="shared" si="172"/>
        <v>149530.27780043738</v>
      </c>
      <c r="S229" s="204">
        <f t="shared" si="172"/>
        <v>151132.87846794139</v>
      </c>
      <c r="T229" s="204">
        <f t="shared" si="172"/>
        <v>152682.88213078876</v>
      </c>
      <c r="U229" s="204">
        <f t="shared" si="172"/>
        <v>154213.92752002436</v>
      </c>
      <c r="V229" s="204">
        <f t="shared" si="172"/>
        <v>155742.90596419739</v>
      </c>
      <c r="W229" s="204">
        <f t="shared" si="172"/>
        <v>157278.33579612881</v>
      </c>
      <c r="X229" s="204">
        <f t="shared" si="172"/>
        <v>158824.54956321247</v>
      </c>
      <c r="Y229" s="204">
        <f t="shared" si="172"/>
        <v>160383.78763954988</v>
      </c>
      <c r="Z229" s="204">
        <f t="shared" si="172"/>
        <v>161957.24503907096</v>
      </c>
      <c r="AA229" s="204">
        <f t="shared" si="172"/>
        <v>163545.59482921674</v>
      </c>
      <c r="AB229" s="204">
        <f t="shared" si="172"/>
        <v>165149.2498449728</v>
      </c>
      <c r="AC229" s="204">
        <f t="shared" si="172"/>
        <v>166768.49355314852</v>
      </c>
      <c r="AD229" s="204">
        <f t="shared" si="172"/>
        <v>168403.5454918507</v>
      </c>
      <c r="AE229" s="204">
        <f t="shared" si="172"/>
        <v>170054.59399762607</v>
      </c>
      <c r="AF229" s="204">
        <f t="shared" si="172"/>
        <v>171721.81257651083</v>
      </c>
      <c r="AG229" s="204">
        <f t="shared" si="172"/>
        <v>173405.36809710707</v>
      </c>
      <c r="AH229" s="204">
        <f t="shared" si="172"/>
        <v>175105.42489474692</v>
      </c>
      <c r="AI229" s="204">
        <f t="shared" si="172"/>
        <v>176822.14683127459</v>
      </c>
      <c r="AJ229" s="204">
        <f t="shared" si="172"/>
        <v>178555.69833271392</v>
      </c>
      <c r="AK229" s="204">
        <f t="shared" si="172"/>
        <v>180306.24491595401</v>
      </c>
      <c r="AL229" s="204">
        <f t="shared" si="172"/>
        <v>182073.95346002106</v>
      </c>
      <c r="AM229" s="204">
        <f t="shared" si="172"/>
        <v>183858.99234972164</v>
      </c>
      <c r="AN229" s="204">
        <f t="shared" si="172"/>
        <v>185661.5315555495</v>
      </c>
      <c r="AO229" s="204">
        <f t="shared" si="172"/>
        <v>187481.7426818035</v>
      </c>
      <c r="AP229" s="204">
        <f t="shared" si="172"/>
        <v>189319.79899889158</v>
      </c>
      <c r="AQ229" s="204">
        <f t="shared" si="172"/>
        <v>191175.87546780807</v>
      </c>
      <c r="AR229" s="204">
        <f t="shared" si="172"/>
        <v>193050.14876077964</v>
      </c>
      <c r="AS229" s="204">
        <f t="shared" si="172"/>
        <v>194942.79728007797</v>
      </c>
      <c r="AT229" s="204">
        <f t="shared" si="172"/>
        <v>196854.00117599859</v>
      </c>
      <c r="AU229" s="204">
        <f t="shared" si="172"/>
        <v>198783.94236450753</v>
      </c>
      <c r="AV229" s="204">
        <f t="shared" si="172"/>
        <v>200732.80454480622</v>
      </c>
      <c r="AW229" s="204">
        <f t="shared" si="172"/>
        <v>202700.77321694134</v>
      </c>
      <c r="AX229" s="204">
        <f t="shared" si="172"/>
        <v>204688.03569952401</v>
      </c>
      <c r="AY229" s="204">
        <f t="shared" si="172"/>
        <v>206694.7811475904</v>
      </c>
      <c r="AZ229" s="204">
        <f t="shared" si="172"/>
        <v>208721.20057062185</v>
      </c>
      <c r="BA229" s="204">
        <f t="shared" si="172"/>
        <v>210767.48685073393</v>
      </c>
      <c r="BB229" s="204">
        <f t="shared" si="172"/>
        <v>212833.83476103927</v>
      </c>
      <c r="BC229" s="204">
        <f t="shared" si="172"/>
        <v>214920.44098418872</v>
      </c>
      <c r="BD229" s="204">
        <f t="shared" si="172"/>
        <v>217027.5041310935</v>
      </c>
      <c r="BE229" s="204">
        <f t="shared" si="172"/>
        <v>219155.22475983022</v>
      </c>
      <c r="BF229" s="204">
        <f t="shared" si="172"/>
        <v>221303.80539473082</v>
      </c>
      <c r="BG229" s="204">
        <f t="shared" si="172"/>
        <v>223473.4505456597</v>
      </c>
      <c r="BH229" s="204">
        <f t="shared" si="172"/>
        <v>225664.36672747994</v>
      </c>
      <c r="BI229" s="204">
        <f t="shared" si="172"/>
        <v>227876.76247971016</v>
      </c>
      <c r="BJ229" s="204">
        <f t="shared" si="172"/>
        <v>230110.84838637401</v>
      </c>
      <c r="BK229" s="204">
        <f t="shared" si="172"/>
        <v>232366.8370960443</v>
      </c>
      <c r="BL229" s="204">
        <f t="shared" si="172"/>
        <v>234644.94334208401</v>
      </c>
      <c r="BM229" s="204">
        <f t="shared" si="172"/>
        <v>236945.38396308484</v>
      </c>
      <c r="BN229" s="204">
        <f t="shared" si="172"/>
        <v>239268.37792350724</v>
      </c>
      <c r="BO229" s="204">
        <f t="shared" si="172"/>
        <v>241614.14633452203</v>
      </c>
      <c r="BP229" s="204">
        <f t="shared" si="172"/>
        <v>243982.91247505654</v>
      </c>
      <c r="BQ229" s="204">
        <f t="shared" si="172"/>
        <v>246374.9018130473</v>
      </c>
    </row>
    <row r="230" spans="5:69">
      <c r="E230" s="326"/>
      <c r="F230" s="328"/>
      <c r="G230" s="329"/>
      <c r="H230" s="323"/>
      <c r="I230" s="230" t="s">
        <v>447</v>
      </c>
      <c r="J230" s="204">
        <f t="shared" ref="J230:BQ230" si="173">J229*$B$11</f>
        <v>17487.046632124351</v>
      </c>
      <c r="K230" s="204">
        <f t="shared" si="173"/>
        <v>26402.011581834799</v>
      </c>
      <c r="L230" s="204">
        <f t="shared" si="173"/>
        <v>31032.616490668188</v>
      </c>
      <c r="M230" s="204">
        <f t="shared" si="173"/>
        <v>33522.73865782754</v>
      </c>
      <c r="N230" s="204">
        <f t="shared" si="173"/>
        <v>34944.333372902249</v>
      </c>
      <c r="O230" s="204">
        <f t="shared" si="173"/>
        <v>35833.395083812036</v>
      </c>
      <c r="P230" s="204">
        <f t="shared" si="173"/>
        <v>36457.937982378317</v>
      </c>
      <c r="Q230" s="204">
        <f t="shared" si="173"/>
        <v>36951.986298724907</v>
      </c>
      <c r="R230" s="204">
        <f t="shared" si="173"/>
        <v>37382.569450109346</v>
      </c>
      <c r="S230" s="204">
        <f t="shared" si="173"/>
        <v>37783.219616985349</v>
      </c>
      <c r="T230" s="204">
        <f t="shared" si="173"/>
        <v>38170.720532697189</v>
      </c>
      <c r="U230" s="204">
        <f t="shared" si="173"/>
        <v>38553.481880006089</v>
      </c>
      <c r="V230" s="204">
        <f t="shared" si="173"/>
        <v>38935.726491049347</v>
      </c>
      <c r="W230" s="204">
        <f t="shared" si="173"/>
        <v>39319.583949032203</v>
      </c>
      <c r="X230" s="204">
        <f t="shared" si="173"/>
        <v>39706.137390803116</v>
      </c>
      <c r="Y230" s="204">
        <f t="shared" si="173"/>
        <v>40095.946909887469</v>
      </c>
      <c r="Z230" s="204">
        <f t="shared" si="173"/>
        <v>40489.311259767739</v>
      </c>
      <c r="AA230" s="204">
        <f t="shared" si="173"/>
        <v>40886.398707304186</v>
      </c>
      <c r="AB230" s="204">
        <f t="shared" si="173"/>
        <v>41287.3124612432</v>
      </c>
      <c r="AC230" s="204">
        <f t="shared" si="173"/>
        <v>41692.123388287131</v>
      </c>
      <c r="AD230" s="204">
        <f t="shared" si="173"/>
        <v>42100.886372962676</v>
      </c>
      <c r="AE230" s="204">
        <f t="shared" si="173"/>
        <v>42513.648499406518</v>
      </c>
      <c r="AF230" s="204">
        <f t="shared" si="173"/>
        <v>42930.453144127707</v>
      </c>
      <c r="AG230" s="204">
        <f t="shared" si="173"/>
        <v>43351.342024276768</v>
      </c>
      <c r="AH230" s="204">
        <f t="shared" si="173"/>
        <v>43776.356223686729</v>
      </c>
      <c r="AI230" s="204">
        <f t="shared" si="173"/>
        <v>44205.536707818646</v>
      </c>
      <c r="AJ230" s="204">
        <f t="shared" si="173"/>
        <v>44638.924583178479</v>
      </c>
      <c r="AK230" s="204">
        <f t="shared" si="173"/>
        <v>45076.561228988503</v>
      </c>
      <c r="AL230" s="204">
        <f t="shared" si="173"/>
        <v>45518.488365005265</v>
      </c>
      <c r="AM230" s="204">
        <f t="shared" si="173"/>
        <v>45964.748087430409</v>
      </c>
      <c r="AN230" s="204">
        <f t="shared" si="173"/>
        <v>46415.382888887376</v>
      </c>
      <c r="AO230" s="204">
        <f t="shared" si="173"/>
        <v>46870.435670450875</v>
      </c>
      <c r="AP230" s="204">
        <f t="shared" si="173"/>
        <v>47329.949749722895</v>
      </c>
      <c r="AQ230" s="204">
        <f t="shared" si="173"/>
        <v>47793.968866952018</v>
      </c>
      <c r="AR230" s="204">
        <f t="shared" si="173"/>
        <v>48262.537190194911</v>
      </c>
      <c r="AS230" s="204">
        <f t="shared" si="173"/>
        <v>48735.699320019492</v>
      </c>
      <c r="AT230" s="204">
        <f t="shared" si="173"/>
        <v>49213.500293999648</v>
      </c>
      <c r="AU230" s="204">
        <f t="shared" si="173"/>
        <v>49695.985591126882</v>
      </c>
      <c r="AV230" s="204">
        <f t="shared" si="173"/>
        <v>50183.201136201555</v>
      </c>
      <c r="AW230" s="204">
        <f t="shared" si="173"/>
        <v>50675.193304235334</v>
      </c>
      <c r="AX230" s="204">
        <f t="shared" si="173"/>
        <v>51172.008924881004</v>
      </c>
      <c r="AY230" s="204">
        <f t="shared" si="173"/>
        <v>51673.6952868976</v>
      </c>
      <c r="AZ230" s="204">
        <f t="shared" si="173"/>
        <v>52180.300142655462</v>
      </c>
      <c r="BA230" s="204">
        <f t="shared" si="173"/>
        <v>52691.871712683482</v>
      </c>
      <c r="BB230" s="204">
        <f t="shared" si="173"/>
        <v>53208.458690259817</v>
      </c>
      <c r="BC230" s="204">
        <f t="shared" si="173"/>
        <v>53730.110246047181</v>
      </c>
      <c r="BD230" s="204">
        <f t="shared" si="173"/>
        <v>54256.876032773376</v>
      </c>
      <c r="BE230" s="204">
        <f t="shared" si="173"/>
        <v>54788.806189957555</v>
      </c>
      <c r="BF230" s="204">
        <f t="shared" si="173"/>
        <v>55325.951348682705</v>
      </c>
      <c r="BG230" s="204">
        <f t="shared" si="173"/>
        <v>55868.362636414924</v>
      </c>
      <c r="BH230" s="204">
        <f t="shared" si="173"/>
        <v>56416.091681869984</v>
      </c>
      <c r="BI230" s="204">
        <f t="shared" si="173"/>
        <v>56969.19061992754</v>
      </c>
      <c r="BJ230" s="204">
        <f t="shared" si="173"/>
        <v>57527.712096593503</v>
      </c>
      <c r="BK230" s="204">
        <f t="shared" si="173"/>
        <v>58091.709274011075</v>
      </c>
      <c r="BL230" s="204">
        <f t="shared" si="173"/>
        <v>58661.235835521002</v>
      </c>
      <c r="BM230" s="204">
        <f t="shared" si="173"/>
        <v>59236.345990771209</v>
      </c>
      <c r="BN230" s="204">
        <f t="shared" si="173"/>
        <v>59817.094480876811</v>
      </c>
      <c r="BO230" s="204">
        <f t="shared" si="173"/>
        <v>60403.536583630506</v>
      </c>
      <c r="BP230" s="204">
        <f t="shared" si="173"/>
        <v>60995.728118764135</v>
      </c>
      <c r="BQ230" s="204">
        <f t="shared" si="173"/>
        <v>61593.725453261824</v>
      </c>
    </row>
    <row r="231" spans="5:69">
      <c r="E231" s="326"/>
      <c r="F231" s="328"/>
      <c r="G231" s="329"/>
      <c r="H231" s="323"/>
      <c r="I231" s="230" t="s">
        <v>448</v>
      </c>
      <c r="J231" s="204">
        <f>J9*J223</f>
        <v>2590.6735751295332</v>
      </c>
      <c r="K231" s="204">
        <f>K9*K223</f>
        <v>2616.0723356700187</v>
      </c>
      <c r="L231" s="204">
        <f t="shared" ref="L231:BQ231" si="174">L9*L223</f>
        <v>2641.7201036667839</v>
      </c>
      <c r="M231" s="204">
        <f t="shared" si="174"/>
        <v>2667.6193203693992</v>
      </c>
      <c r="N231" s="204">
        <f t="shared" si="174"/>
        <v>2693.7724509612563</v>
      </c>
      <c r="O231" s="204">
        <f t="shared" si="174"/>
        <v>2720.1819847942097</v>
      </c>
      <c r="P231" s="204">
        <f t="shared" si="174"/>
        <v>2746.8504356255253</v>
      </c>
      <c r="Q231" s="204">
        <f t="shared" si="174"/>
        <v>2773.7803418571484</v>
      </c>
      <c r="R231" s="204">
        <f t="shared" si="174"/>
        <v>2800.9742667773166</v>
      </c>
      <c r="S231" s="204">
        <f t="shared" si="174"/>
        <v>2828.4347988045447</v>
      </c>
      <c r="T231" s="204">
        <f t="shared" si="174"/>
        <v>2856.1645517340021</v>
      </c>
      <c r="U231" s="204">
        <f t="shared" si="174"/>
        <v>2884.1661649862958</v>
      </c>
      <c r="V231" s="204">
        <f t="shared" si="174"/>
        <v>2912.4423038587106</v>
      </c>
      <c r="W231" s="204">
        <f t="shared" si="174"/>
        <v>2940.9956597788932</v>
      </c>
      <c r="X231" s="204">
        <f t="shared" si="174"/>
        <v>2969.8289505610392</v>
      </c>
      <c r="Y231" s="204">
        <f t="shared" si="174"/>
        <v>2998.9449206645791</v>
      </c>
      <c r="Z231" s="204">
        <f t="shared" si="174"/>
        <v>3028.346341455408</v>
      </c>
      <c r="AA231" s="204">
        <f t="shared" si="174"/>
        <v>3058.0360114696764</v>
      </c>
      <c r="AB231" s="204">
        <f t="shared" si="174"/>
        <v>3088.0167566801638</v>
      </c>
      <c r="AC231" s="204">
        <f t="shared" si="174"/>
        <v>3118.2914307652636</v>
      </c>
      <c r="AD231" s="204">
        <f t="shared" si="174"/>
        <v>3148.8629153806087</v>
      </c>
      <c r="AE231" s="204">
        <f t="shared" si="174"/>
        <v>3179.7341204333602</v>
      </c>
      <c r="AF231" s="204">
        <f t="shared" si="174"/>
        <v>3210.9079843591771</v>
      </c>
      <c r="AG231" s="204">
        <f t="shared" si="174"/>
        <v>3242.3874744019136</v>
      </c>
      <c r="AH231" s="204">
        <f t="shared" si="174"/>
        <v>3274.1755868960508</v>
      </c>
      <c r="AI231" s="204">
        <f t="shared" si="174"/>
        <v>3306.2753475518939</v>
      </c>
      <c r="AJ231" s="204">
        <f t="shared" si="174"/>
        <v>3338.689811743579</v>
      </c>
      <c r="AK231" s="204">
        <f t="shared" si="174"/>
        <v>3371.4220647998895</v>
      </c>
      <c r="AL231" s="204">
        <f t="shared" si="174"/>
        <v>3404.4752222979264</v>
      </c>
      <c r="AM231" s="204">
        <f t="shared" si="174"/>
        <v>3437.8524303596714</v>
      </c>
      <c r="AN231" s="204">
        <f t="shared" si="174"/>
        <v>3471.5568659514329</v>
      </c>
      <c r="AO231" s="204">
        <f t="shared" si="174"/>
        <v>3505.5917371862506</v>
      </c>
      <c r="AP231" s="204">
        <f t="shared" si="174"/>
        <v>3539.9602836292534</v>
      </c>
      <c r="AQ231" s="204">
        <f t="shared" si="174"/>
        <v>3574.6657766060102</v>
      </c>
      <c r="AR231" s="204">
        <f t="shared" si="174"/>
        <v>3609.7115195139127</v>
      </c>
      <c r="AS231" s="204">
        <f t="shared" si="174"/>
        <v>3645.1008481365975</v>
      </c>
      <c r="AT231" s="204">
        <f t="shared" si="174"/>
        <v>3680.8371309614668</v>
      </c>
      <c r="AU231" s="204">
        <f t="shared" si="174"/>
        <v>3716.9237695003053</v>
      </c>
      <c r="AV231" s="204">
        <f t="shared" si="174"/>
        <v>3753.3641986130533</v>
      </c>
      <c r="AW231" s="204">
        <f t="shared" si="174"/>
        <v>3790.1618868347505</v>
      </c>
      <c r="AX231" s="204">
        <f t="shared" si="174"/>
        <v>3827.3203367056785</v>
      </c>
      <c r="AY231" s="204">
        <f t="shared" si="174"/>
        <v>3864.8430851047538</v>
      </c>
      <c r="AZ231" s="204">
        <f t="shared" si="174"/>
        <v>3902.7337035861738</v>
      </c>
      <c r="BA231" s="204">
        <f t="shared" si="174"/>
        <v>3940.9957987193711</v>
      </c>
      <c r="BB231" s="204">
        <f t="shared" si="174"/>
        <v>3979.6330124323076</v>
      </c>
      <c r="BC231" s="204">
        <f t="shared" si="174"/>
        <v>4018.6490223581136</v>
      </c>
      <c r="BD231" s="204">
        <f t="shared" si="174"/>
        <v>4058.0475421851543</v>
      </c>
      <c r="BE231" s="204">
        <f t="shared" si="174"/>
        <v>4097.8323220104994</v>
      </c>
      <c r="BF231" s="204">
        <f t="shared" si="174"/>
        <v>4138.0071486968782</v>
      </c>
      <c r="BG231" s="204">
        <f t="shared" si="174"/>
        <v>4178.5758462331214</v>
      </c>
      <c r="BH231" s="204">
        <f t="shared" si="174"/>
        <v>4219.542276098151</v>
      </c>
      <c r="BI231" s="204">
        <f t="shared" si="174"/>
        <v>4260.9103376285257</v>
      </c>
      <c r="BJ231" s="204">
        <f t="shared" si="174"/>
        <v>4302.6839683895896</v>
      </c>
      <c r="BK231" s="204">
        <f t="shared" si="174"/>
        <v>4344.8671445502714</v>
      </c>
      <c r="BL231" s="204">
        <f t="shared" si="174"/>
        <v>4387.4638812615494</v>
      </c>
      <c r="BM231" s="204">
        <f t="shared" si="174"/>
        <v>4430.4782330386233</v>
      </c>
      <c r="BN231" s="204">
        <f t="shared" si="174"/>
        <v>4473.9142941468444</v>
      </c>
      <c r="BO231" s="204">
        <f t="shared" si="174"/>
        <v>4517.7761989914225</v>
      </c>
      <c r="BP231" s="204">
        <f t="shared" si="174"/>
        <v>4562.0681225109456</v>
      </c>
      <c r="BQ231" s="204">
        <f t="shared" si="174"/>
        <v>4606.7942805747789</v>
      </c>
    </row>
    <row r="232" spans="5:69">
      <c r="E232" s="326"/>
      <c r="F232" s="328"/>
      <c r="G232" s="329"/>
      <c r="H232" s="323"/>
      <c r="I232" s="231" t="s">
        <v>449</v>
      </c>
      <c r="J232" s="204">
        <f>J230-J231</f>
        <v>14896.373056994818</v>
      </c>
      <c r="K232" s="204">
        <f>K230-K231</f>
        <v>23785.93924616478</v>
      </c>
      <c r="L232" s="204">
        <f t="shared" ref="L232:BQ232" si="175">L230-L231</f>
        <v>28390.896387001405</v>
      </c>
      <c r="M232" s="204">
        <f t="shared" si="175"/>
        <v>30855.119337458142</v>
      </c>
      <c r="N232" s="204">
        <f t="shared" si="175"/>
        <v>32250.560921940993</v>
      </c>
      <c r="O232" s="204">
        <f t="shared" si="175"/>
        <v>33113.213099017827</v>
      </c>
      <c r="P232" s="204">
        <f t="shared" si="175"/>
        <v>33711.087546752795</v>
      </c>
      <c r="Q232" s="204">
        <f t="shared" si="175"/>
        <v>34178.205956867758</v>
      </c>
      <c r="R232" s="204">
        <f t="shared" si="175"/>
        <v>34581.595183332029</v>
      </c>
      <c r="S232" s="204">
        <f t="shared" si="175"/>
        <v>34954.784818180808</v>
      </c>
      <c r="T232" s="204">
        <f t="shared" si="175"/>
        <v>35314.555980963189</v>
      </c>
      <c r="U232" s="204">
        <f t="shared" si="175"/>
        <v>35669.315715019795</v>
      </c>
      <c r="V232" s="204">
        <f t="shared" si="175"/>
        <v>36023.284187190635</v>
      </c>
      <c r="W232" s="204">
        <f t="shared" si="175"/>
        <v>36378.588289253312</v>
      </c>
      <c r="X232" s="204">
        <f t="shared" si="175"/>
        <v>36736.308440242079</v>
      </c>
      <c r="Y232" s="204">
        <f t="shared" si="175"/>
        <v>37097.001989222888</v>
      </c>
      <c r="Z232" s="204">
        <f t="shared" si="175"/>
        <v>37460.964918312333</v>
      </c>
      <c r="AA232" s="204">
        <f t="shared" si="175"/>
        <v>37828.362695834512</v>
      </c>
      <c r="AB232" s="204">
        <f t="shared" si="175"/>
        <v>38199.295704563039</v>
      </c>
      <c r="AC232" s="204">
        <f t="shared" si="175"/>
        <v>38573.83195752187</v>
      </c>
      <c r="AD232" s="204">
        <f t="shared" si="175"/>
        <v>38952.023457582065</v>
      </c>
      <c r="AE232" s="204">
        <f t="shared" si="175"/>
        <v>39333.914378973161</v>
      </c>
      <c r="AF232" s="204">
        <f t="shared" si="175"/>
        <v>39719.545159768531</v>
      </c>
      <c r="AG232" s="204">
        <f t="shared" si="175"/>
        <v>40108.954549874856</v>
      </c>
      <c r="AH232" s="204">
        <f t="shared" si="175"/>
        <v>40502.180636790676</v>
      </c>
      <c r="AI232" s="204">
        <f t="shared" si="175"/>
        <v>40899.261360266755</v>
      </c>
      <c r="AJ232" s="204">
        <f t="shared" si="175"/>
        <v>41300.234771434902</v>
      </c>
      <c r="AK232" s="204">
        <f t="shared" si="175"/>
        <v>41705.139164188615</v>
      </c>
      <c r="AL232" s="204">
        <f t="shared" si="175"/>
        <v>42114.013142707336</v>
      </c>
      <c r="AM232" s="204">
        <f t="shared" si="175"/>
        <v>42526.895657070738</v>
      </c>
      <c r="AN232" s="204">
        <f t="shared" si="175"/>
        <v>42943.826022935944</v>
      </c>
      <c r="AO232" s="204">
        <f t="shared" si="175"/>
        <v>43364.843933264623</v>
      </c>
      <c r="AP232" s="204">
        <f t="shared" si="175"/>
        <v>43789.989466093641</v>
      </c>
      <c r="AQ232" s="204">
        <f t="shared" si="175"/>
        <v>44219.303090346009</v>
      </c>
      <c r="AR232" s="204">
        <f t="shared" si="175"/>
        <v>44652.825670680999</v>
      </c>
      <c r="AS232" s="204">
        <f t="shared" si="175"/>
        <v>45090.598471882891</v>
      </c>
      <c r="AT232" s="204">
        <f t="shared" si="175"/>
        <v>45532.663163038182</v>
      </c>
      <c r="AU232" s="204">
        <f t="shared" si="175"/>
        <v>45979.061821626579</v>
      </c>
      <c r="AV232" s="204">
        <f t="shared" si="175"/>
        <v>46429.836937588501</v>
      </c>
      <c r="AW232" s="204">
        <f t="shared" si="175"/>
        <v>46885.031417400583</v>
      </c>
      <c r="AX232" s="204">
        <f t="shared" si="175"/>
        <v>47344.688588175326</v>
      </c>
      <c r="AY232" s="204">
        <f t="shared" si="175"/>
        <v>47808.852201792848</v>
      </c>
      <c r="AZ232" s="204">
        <f t="shared" si="175"/>
        <v>48277.566439069291</v>
      </c>
      <c r="BA232" s="204">
        <f t="shared" si="175"/>
        <v>48750.875913964112</v>
      </c>
      <c r="BB232" s="204">
        <f t="shared" si="175"/>
        <v>49228.82567782751</v>
      </c>
      <c r="BC232" s="204">
        <f t="shared" si="175"/>
        <v>49711.461223689068</v>
      </c>
      <c r="BD232" s="204">
        <f t="shared" si="175"/>
        <v>50198.828490588225</v>
      </c>
      <c r="BE232" s="204">
        <f t="shared" si="175"/>
        <v>50690.973867947054</v>
      </c>
      <c r="BF232" s="204">
        <f t="shared" si="175"/>
        <v>51187.944199985825</v>
      </c>
      <c r="BG232" s="204">
        <f t="shared" si="175"/>
        <v>51689.786790181803</v>
      </c>
      <c r="BH232" s="204">
        <f t="shared" si="175"/>
        <v>52196.549405771832</v>
      </c>
      <c r="BI232" s="204">
        <f t="shared" si="175"/>
        <v>52708.280282299012</v>
      </c>
      <c r="BJ232" s="204">
        <f t="shared" si="175"/>
        <v>53225.028128203914</v>
      </c>
      <c r="BK232" s="204">
        <f t="shared" si="175"/>
        <v>53746.842129460805</v>
      </c>
      <c r="BL232" s="204">
        <f t="shared" si="175"/>
        <v>54273.77195425945</v>
      </c>
      <c r="BM232" s="204">
        <f t="shared" si="175"/>
        <v>54805.867757732587</v>
      </c>
      <c r="BN232" s="204">
        <f t="shared" si="175"/>
        <v>55343.180186729965</v>
      </c>
      <c r="BO232" s="204">
        <f t="shared" si="175"/>
        <v>55885.760384639085</v>
      </c>
      <c r="BP232" s="204">
        <f t="shared" si="175"/>
        <v>56433.659996253191</v>
      </c>
      <c r="BQ232" s="204">
        <f t="shared" si="175"/>
        <v>56986.931172687044</v>
      </c>
    </row>
    <row r="233" spans="5:69">
      <c r="E233" s="326"/>
      <c r="F233" s="328"/>
      <c r="G233" s="329"/>
      <c r="H233" s="330" t="s">
        <v>26</v>
      </c>
      <c r="I233" s="224" t="s">
        <v>318</v>
      </c>
      <c r="J233" s="216">
        <f>Variables!$E$29</f>
        <v>0.1</v>
      </c>
      <c r="K233" s="216">
        <f>Variables!$E$29</f>
        <v>0.1</v>
      </c>
      <c r="L233" s="216">
        <f>Variables!$E$29</f>
        <v>0.1</v>
      </c>
      <c r="M233" s="216">
        <f>Variables!$E$29</f>
        <v>0.1</v>
      </c>
      <c r="N233" s="216">
        <f>Variables!$E$29</f>
        <v>0.1</v>
      </c>
      <c r="O233" s="216">
        <f>Variables!$E$29</f>
        <v>0.1</v>
      </c>
      <c r="P233" s="216">
        <f>Variables!$E$29</f>
        <v>0.1</v>
      </c>
      <c r="Q233" s="216">
        <f>Variables!$E$29</f>
        <v>0.1</v>
      </c>
      <c r="R233" s="216">
        <f>Variables!$E$29</f>
        <v>0.1</v>
      </c>
      <c r="S233" s="216">
        <f>Variables!$E$29</f>
        <v>0.1</v>
      </c>
      <c r="T233" s="216">
        <f>Variables!$E$29</f>
        <v>0.1</v>
      </c>
      <c r="U233" s="216">
        <f>Variables!$E$29</f>
        <v>0.1</v>
      </c>
      <c r="V233" s="216">
        <f>Variables!$E$29</f>
        <v>0.1</v>
      </c>
      <c r="W233" s="216">
        <f>Variables!$E$29</f>
        <v>0.1</v>
      </c>
      <c r="X233" s="216">
        <f>Variables!$E$29</f>
        <v>0.1</v>
      </c>
      <c r="Y233" s="216">
        <f>Variables!$E$29</f>
        <v>0.1</v>
      </c>
      <c r="Z233" s="216">
        <f>Variables!$E$29</f>
        <v>0.1</v>
      </c>
      <c r="AA233" s="216">
        <f>Variables!$E$29</f>
        <v>0.1</v>
      </c>
      <c r="AB233" s="216">
        <f>Variables!$E$29</f>
        <v>0.1</v>
      </c>
      <c r="AC233" s="216">
        <f>Variables!$E$29</f>
        <v>0.1</v>
      </c>
      <c r="AD233" s="216">
        <f>Variables!$E$29</f>
        <v>0.1</v>
      </c>
      <c r="AE233" s="216">
        <f>Variables!$E$29</f>
        <v>0.1</v>
      </c>
      <c r="AF233" s="216">
        <f>Variables!$E$29</f>
        <v>0.1</v>
      </c>
      <c r="AG233" s="216">
        <f>Variables!$E$29</f>
        <v>0.1</v>
      </c>
      <c r="AH233" s="216">
        <f>Variables!$E$29</f>
        <v>0.1</v>
      </c>
      <c r="AI233" s="216">
        <f>Variables!$E$29</f>
        <v>0.1</v>
      </c>
      <c r="AJ233" s="216">
        <f>Variables!$E$29</f>
        <v>0.1</v>
      </c>
      <c r="AK233" s="216">
        <f>Variables!$E$29</f>
        <v>0.1</v>
      </c>
      <c r="AL233" s="216">
        <f>Variables!$E$29</f>
        <v>0.1</v>
      </c>
      <c r="AM233" s="216">
        <f>Variables!$E$29</f>
        <v>0.1</v>
      </c>
      <c r="AN233" s="216">
        <f>Variables!$E$29</f>
        <v>0.1</v>
      </c>
      <c r="AO233" s="216">
        <f>Variables!$E$29</f>
        <v>0.1</v>
      </c>
      <c r="AP233" s="216">
        <f>Variables!$E$29</f>
        <v>0.1</v>
      </c>
      <c r="AQ233" s="216">
        <f>Variables!$E$29</f>
        <v>0.1</v>
      </c>
      <c r="AR233" s="216">
        <f>Variables!$E$29</f>
        <v>0.1</v>
      </c>
      <c r="AS233" s="216">
        <f>Variables!$E$29</f>
        <v>0.1</v>
      </c>
      <c r="AT233" s="216">
        <f>Variables!$E$29</f>
        <v>0.1</v>
      </c>
      <c r="AU233" s="216">
        <f>Variables!$E$29</f>
        <v>0.1</v>
      </c>
      <c r="AV233" s="216">
        <f>Variables!$E$29</f>
        <v>0.1</v>
      </c>
      <c r="AW233" s="216">
        <f>Variables!$E$29</f>
        <v>0.1</v>
      </c>
      <c r="AX233" s="216">
        <f>Variables!$E$29</f>
        <v>0.1</v>
      </c>
      <c r="AY233" s="216">
        <f>Variables!$E$29</f>
        <v>0.1</v>
      </c>
      <c r="AZ233" s="216">
        <f>Variables!$E$29</f>
        <v>0.1</v>
      </c>
      <c r="BA233" s="216">
        <f>Variables!$E$29</f>
        <v>0.1</v>
      </c>
      <c r="BB233" s="216">
        <f>Variables!$E$29</f>
        <v>0.1</v>
      </c>
      <c r="BC233" s="216">
        <f>Variables!$E$29</f>
        <v>0.1</v>
      </c>
      <c r="BD233" s="216">
        <f>Variables!$E$29</f>
        <v>0.1</v>
      </c>
      <c r="BE233" s="216">
        <f>Variables!$E$29</f>
        <v>0.1</v>
      </c>
      <c r="BF233" s="216">
        <f>Variables!$E$29</f>
        <v>0.1</v>
      </c>
      <c r="BG233" s="216">
        <f>Variables!$E$29</f>
        <v>0.1</v>
      </c>
      <c r="BH233" s="216">
        <f>Variables!$E$29</f>
        <v>0.1</v>
      </c>
      <c r="BI233" s="216">
        <f>Variables!$E$29</f>
        <v>0.1</v>
      </c>
      <c r="BJ233" s="216">
        <f>Variables!$E$29</f>
        <v>0.1</v>
      </c>
      <c r="BK233" s="216">
        <f>Variables!$E$29</f>
        <v>0.1</v>
      </c>
      <c r="BL233" s="216">
        <f>Variables!$E$29</f>
        <v>0.1</v>
      </c>
      <c r="BM233" s="216">
        <f>Variables!$E$29</f>
        <v>0.1</v>
      </c>
      <c r="BN233" s="216">
        <f>Variables!$E$29</f>
        <v>0.1</v>
      </c>
      <c r="BO233" s="216">
        <f>Variables!$E$29</f>
        <v>0.1</v>
      </c>
      <c r="BP233" s="216">
        <f>Variables!$E$29</f>
        <v>0.1</v>
      </c>
      <c r="BQ233" s="216">
        <f>Variables!$E$29</f>
        <v>0.1</v>
      </c>
    </row>
    <row r="234" spans="5:69">
      <c r="E234" s="326"/>
      <c r="F234" s="328"/>
      <c r="G234" s="329"/>
      <c r="H234" s="330"/>
      <c r="I234" s="224" t="s">
        <v>319</v>
      </c>
      <c r="J234" s="216">
        <f>Variables!$E$31</f>
        <v>0.4</v>
      </c>
      <c r="K234" s="216">
        <f>Variables!$E$31</f>
        <v>0.4</v>
      </c>
      <c r="L234" s="216">
        <f>Variables!$E$31</f>
        <v>0.4</v>
      </c>
      <c r="M234" s="216">
        <f>Variables!$E$31</f>
        <v>0.4</v>
      </c>
      <c r="N234" s="216">
        <f>Variables!$E$31</f>
        <v>0.4</v>
      </c>
      <c r="O234" s="216">
        <f>Variables!$E$31</f>
        <v>0.4</v>
      </c>
      <c r="P234" s="216">
        <f>Variables!$E$31</f>
        <v>0.4</v>
      </c>
      <c r="Q234" s="216">
        <f>Variables!$E$31</f>
        <v>0.4</v>
      </c>
      <c r="R234" s="216">
        <f>Variables!$E$31</f>
        <v>0.4</v>
      </c>
      <c r="S234" s="216">
        <f>Variables!$E$31</f>
        <v>0.4</v>
      </c>
      <c r="T234" s="216">
        <f>Variables!$E$31</f>
        <v>0.4</v>
      </c>
      <c r="U234" s="216">
        <f>Variables!$E$31</f>
        <v>0.4</v>
      </c>
      <c r="V234" s="216">
        <f>Variables!$E$31</f>
        <v>0.4</v>
      </c>
      <c r="W234" s="216">
        <f>Variables!$E$31</f>
        <v>0.4</v>
      </c>
      <c r="X234" s="216">
        <f>Variables!$E$31</f>
        <v>0.4</v>
      </c>
      <c r="Y234" s="216">
        <f>Variables!$E$31</f>
        <v>0.4</v>
      </c>
      <c r="Z234" s="216">
        <f>Variables!$E$31</f>
        <v>0.4</v>
      </c>
      <c r="AA234" s="216">
        <f>Variables!$E$31</f>
        <v>0.4</v>
      </c>
      <c r="AB234" s="216">
        <f>Variables!$E$31</f>
        <v>0.4</v>
      </c>
      <c r="AC234" s="216">
        <f>Variables!$E$31</f>
        <v>0.4</v>
      </c>
      <c r="AD234" s="216">
        <f>Variables!$E$31</f>
        <v>0.4</v>
      </c>
      <c r="AE234" s="216">
        <f>Variables!$E$31</f>
        <v>0.4</v>
      </c>
      <c r="AF234" s="216">
        <f>Variables!$E$31</f>
        <v>0.4</v>
      </c>
      <c r="AG234" s="216">
        <f>Variables!$E$31</f>
        <v>0.4</v>
      </c>
      <c r="AH234" s="216">
        <f>Variables!$E$31</f>
        <v>0.4</v>
      </c>
      <c r="AI234" s="216">
        <f>Variables!$E$31</f>
        <v>0.4</v>
      </c>
      <c r="AJ234" s="216">
        <f>Variables!$E$31</f>
        <v>0.4</v>
      </c>
      <c r="AK234" s="216">
        <f>Variables!$E$31</f>
        <v>0.4</v>
      </c>
      <c r="AL234" s="216">
        <f>Variables!$E$31</f>
        <v>0.4</v>
      </c>
      <c r="AM234" s="216">
        <f>Variables!$E$31</f>
        <v>0.4</v>
      </c>
      <c r="AN234" s="216">
        <f>Variables!$E$31</f>
        <v>0.4</v>
      </c>
      <c r="AO234" s="216">
        <f>Variables!$E$31</f>
        <v>0.4</v>
      </c>
      <c r="AP234" s="216">
        <f>Variables!$E$31</f>
        <v>0.4</v>
      </c>
      <c r="AQ234" s="216">
        <f>Variables!$E$31</f>
        <v>0.4</v>
      </c>
      <c r="AR234" s="216">
        <f>Variables!$E$31</f>
        <v>0.4</v>
      </c>
      <c r="AS234" s="216">
        <f>Variables!$E$31</f>
        <v>0.4</v>
      </c>
      <c r="AT234" s="216">
        <f>Variables!$E$31</f>
        <v>0.4</v>
      </c>
      <c r="AU234" s="216">
        <f>Variables!$E$31</f>
        <v>0.4</v>
      </c>
      <c r="AV234" s="216">
        <f>Variables!$E$31</f>
        <v>0.4</v>
      </c>
      <c r="AW234" s="216">
        <f>Variables!$E$31</f>
        <v>0.4</v>
      </c>
      <c r="AX234" s="216">
        <f>Variables!$E$31</f>
        <v>0.4</v>
      </c>
      <c r="AY234" s="216">
        <f>Variables!$E$31</f>
        <v>0.4</v>
      </c>
      <c r="AZ234" s="216">
        <f>Variables!$E$31</f>
        <v>0.4</v>
      </c>
      <c r="BA234" s="216">
        <f>Variables!$E$31</f>
        <v>0.4</v>
      </c>
      <c r="BB234" s="216">
        <f>Variables!$E$31</f>
        <v>0.4</v>
      </c>
      <c r="BC234" s="216">
        <f>Variables!$E$31</f>
        <v>0.4</v>
      </c>
      <c r="BD234" s="216">
        <f>Variables!$E$31</f>
        <v>0.4</v>
      </c>
      <c r="BE234" s="216">
        <f>Variables!$E$31</f>
        <v>0.4</v>
      </c>
      <c r="BF234" s="216">
        <f>Variables!$E$31</f>
        <v>0.4</v>
      </c>
      <c r="BG234" s="216">
        <f>Variables!$E$31</f>
        <v>0.4</v>
      </c>
      <c r="BH234" s="216">
        <f>Variables!$E$31</f>
        <v>0.4</v>
      </c>
      <c r="BI234" s="216">
        <f>Variables!$E$31</f>
        <v>0.4</v>
      </c>
      <c r="BJ234" s="216">
        <f>Variables!$E$31</f>
        <v>0.4</v>
      </c>
      <c r="BK234" s="216">
        <f>Variables!$E$31</f>
        <v>0.4</v>
      </c>
      <c r="BL234" s="216">
        <f>Variables!$E$31</f>
        <v>0.4</v>
      </c>
      <c r="BM234" s="216">
        <f>Variables!$E$31</f>
        <v>0.4</v>
      </c>
      <c r="BN234" s="216">
        <f>Variables!$E$31</f>
        <v>0.4</v>
      </c>
      <c r="BO234" s="216">
        <f>Variables!$E$31</f>
        <v>0.4</v>
      </c>
      <c r="BP234" s="216">
        <f>Variables!$E$31</f>
        <v>0.4</v>
      </c>
      <c r="BQ234" s="216">
        <f>Variables!$E$31</f>
        <v>0.4</v>
      </c>
    </row>
    <row r="235" spans="5:69">
      <c r="E235" s="326"/>
      <c r="F235" s="328"/>
      <c r="G235" s="329"/>
      <c r="H235" s="330"/>
      <c r="I235" s="234" t="s">
        <v>321</v>
      </c>
      <c r="J235" s="200">
        <f>J179*J233*J234</f>
        <v>1.3056994818652849</v>
      </c>
      <c r="K235" s="200">
        <f>K179*K233*K234</f>
        <v>1.3448704663212434</v>
      </c>
      <c r="L235" s="200">
        <f t="shared" ref="L235:BQ235" si="176">L179*L233*L234</f>
        <v>1.3852165803108809</v>
      </c>
      <c r="M235" s="200">
        <f t="shared" si="176"/>
        <v>1.426773077720207</v>
      </c>
      <c r="N235" s="200">
        <f t="shared" si="176"/>
        <v>1.4695762700518136</v>
      </c>
      <c r="O235" s="200">
        <f t="shared" si="176"/>
        <v>1.5136635581533677</v>
      </c>
      <c r="P235" s="200">
        <f t="shared" si="176"/>
        <v>1.5590734648979687</v>
      </c>
      <c r="Q235" s="200">
        <f t="shared" si="176"/>
        <v>1.6058456688449081</v>
      </c>
      <c r="R235" s="200">
        <f t="shared" si="176"/>
        <v>1.6540210389102556</v>
      </c>
      <c r="S235" s="200">
        <f t="shared" si="176"/>
        <v>1.703641670077563</v>
      </c>
      <c r="T235" s="200">
        <f t="shared" si="176"/>
        <v>1.7547509201798901</v>
      </c>
      <c r="U235" s="200">
        <f t="shared" si="176"/>
        <v>1.8073934477852871</v>
      </c>
      <c r="V235" s="200">
        <f t="shared" si="176"/>
        <v>1.8616152512188457</v>
      </c>
      <c r="W235" s="200">
        <f t="shared" si="176"/>
        <v>1.9174637087554107</v>
      </c>
      <c r="X235" s="200">
        <f t="shared" si="176"/>
        <v>1.9749876200180729</v>
      </c>
      <c r="Y235" s="200">
        <f t="shared" si="176"/>
        <v>2.0342372486186151</v>
      </c>
      <c r="Z235" s="200">
        <f t="shared" si="176"/>
        <v>2.0952643660771737</v>
      </c>
      <c r="AA235" s="200">
        <f t="shared" si="176"/>
        <v>2.1581222970594891</v>
      </c>
      <c r="AB235" s="200">
        <f t="shared" si="176"/>
        <v>2.2228659659712737</v>
      </c>
      <c r="AC235" s="200">
        <f t="shared" si="176"/>
        <v>2.289551944950412</v>
      </c>
      <c r="AD235" s="200">
        <f t="shared" si="176"/>
        <v>2.3582385032989244</v>
      </c>
      <c r="AE235" s="200">
        <f t="shared" si="176"/>
        <v>2.4289856583978917</v>
      </c>
      <c r="AF235" s="200">
        <f t="shared" si="176"/>
        <v>2.5018552281498287</v>
      </c>
      <c r="AG235" s="200">
        <f t="shared" si="176"/>
        <v>2.5769108849943239</v>
      </c>
      <c r="AH235" s="200">
        <f t="shared" si="176"/>
        <v>2.6542182115441535</v>
      </c>
      <c r="AI235" s="200">
        <f t="shared" si="176"/>
        <v>2.7338447578904779</v>
      </c>
      <c r="AJ235" s="200">
        <f t="shared" si="176"/>
        <v>2.8158601006271926</v>
      </c>
      <c r="AK235" s="200">
        <f t="shared" si="176"/>
        <v>2.9003359036460088</v>
      </c>
      <c r="AL235" s="200">
        <f t="shared" si="176"/>
        <v>2.9873459807553893</v>
      </c>
      <c r="AM235" s="200">
        <f t="shared" si="176"/>
        <v>3.0769663601780506</v>
      </c>
      <c r="AN235" s="200">
        <f t="shared" si="176"/>
        <v>3.169275350983392</v>
      </c>
      <c r="AO235" s="200">
        <f t="shared" si="176"/>
        <v>3.2643536115128939</v>
      </c>
      <c r="AP235" s="200">
        <f t="shared" si="176"/>
        <v>3.3622842198582812</v>
      </c>
      <c r="AQ235" s="200">
        <f t="shared" si="176"/>
        <v>3.4631527464540302</v>
      </c>
      <c r="AR235" s="200">
        <f t="shared" si="176"/>
        <v>3.5670473288476501</v>
      </c>
      <c r="AS235" s="200">
        <f t="shared" si="176"/>
        <v>3.6740587487130791</v>
      </c>
      <c r="AT235" s="200">
        <f t="shared" si="176"/>
        <v>3.7842805111744724</v>
      </c>
      <c r="AU235" s="200">
        <f t="shared" si="176"/>
        <v>3.8978089265097071</v>
      </c>
      <c r="AV235" s="200">
        <f t="shared" si="176"/>
        <v>4.014743194304998</v>
      </c>
      <c r="AW235" s="200">
        <f t="shared" si="176"/>
        <v>4.1351854901341483</v>
      </c>
      <c r="AX235" s="200">
        <f t="shared" si="176"/>
        <v>4.2592410548381725</v>
      </c>
      <c r="AY235" s="200">
        <f t="shared" si="176"/>
        <v>4.3870182864833174</v>
      </c>
      <c r="AZ235" s="200">
        <f t="shared" si="176"/>
        <v>4.5186288350778172</v>
      </c>
      <c r="BA235" s="200">
        <f t="shared" si="176"/>
        <v>4.6541877001301524</v>
      </c>
      <c r="BB235" s="200">
        <f t="shared" si="176"/>
        <v>4.7938133311340581</v>
      </c>
      <c r="BC235" s="200">
        <f t="shared" si="176"/>
        <v>4.9376277310680798</v>
      </c>
      <c r="BD235" s="200">
        <f t="shared" si="176"/>
        <v>5.085756563000122</v>
      </c>
      <c r="BE235" s="200">
        <f t="shared" si="176"/>
        <v>5.2383292598901257</v>
      </c>
      <c r="BF235" s="200">
        <f t="shared" si="176"/>
        <v>5.3954791376868307</v>
      </c>
      <c r="BG235" s="200">
        <f t="shared" si="176"/>
        <v>5.5573435118174359</v>
      </c>
      <c r="BH235" s="200">
        <f t="shared" si="176"/>
        <v>5.7240638171719587</v>
      </c>
      <c r="BI235" s="200">
        <f t="shared" si="176"/>
        <v>5.8957857316871181</v>
      </c>
      <c r="BJ235" s="200">
        <f t="shared" si="176"/>
        <v>6.0726593036377308</v>
      </c>
      <c r="BK235" s="200">
        <f t="shared" si="176"/>
        <v>6.2548390827468623</v>
      </c>
      <c r="BL235" s="200">
        <f t="shared" si="176"/>
        <v>6.4424842552292692</v>
      </c>
      <c r="BM235" s="200">
        <f t="shared" si="176"/>
        <v>6.6357587828861471</v>
      </c>
      <c r="BN235" s="200">
        <f t="shared" si="176"/>
        <v>6.8348315463727323</v>
      </c>
      <c r="BO235" s="200">
        <f t="shared" si="176"/>
        <v>7.0398764927639155</v>
      </c>
      <c r="BP235" s="200">
        <f t="shared" si="176"/>
        <v>7.2510727875468319</v>
      </c>
      <c r="BQ235" s="200">
        <f t="shared" si="176"/>
        <v>7.468604971173237</v>
      </c>
    </row>
    <row r="236" spans="5:69">
      <c r="E236" s="326"/>
      <c r="F236" s="328"/>
      <c r="G236" s="329"/>
      <c r="H236" s="330"/>
      <c r="I236" s="234" t="s">
        <v>324</v>
      </c>
      <c r="J236" s="200">
        <f>J235/J284</f>
        <v>0.62176165803108807</v>
      </c>
      <c r="K236" s="200">
        <f>K235/K284</f>
        <v>0.62785736056080443</v>
      </c>
      <c r="L236" s="200">
        <f t="shared" ref="L236:BQ236" si="177">L235/L284</f>
        <v>0.63401282488002819</v>
      </c>
      <c r="M236" s="200">
        <f t="shared" si="177"/>
        <v>0.64022863688865583</v>
      </c>
      <c r="N236" s="200">
        <f t="shared" si="177"/>
        <v>0.64650538823070147</v>
      </c>
      <c r="O236" s="200">
        <f t="shared" si="177"/>
        <v>0.65284367635061036</v>
      </c>
      <c r="P236" s="200">
        <f t="shared" si="177"/>
        <v>0.65924410455012616</v>
      </c>
      <c r="Q236" s="200">
        <f t="shared" si="177"/>
        <v>0.66570728204571561</v>
      </c>
      <c r="R236" s="200">
        <f t="shared" si="177"/>
        <v>0.67223382402655618</v>
      </c>
      <c r="S236" s="200">
        <f t="shared" si="177"/>
        <v>0.67882435171309075</v>
      </c>
      <c r="T236" s="200">
        <f t="shared" si="177"/>
        <v>0.68547949241616046</v>
      </c>
      <c r="U236" s="200">
        <f t="shared" si="177"/>
        <v>0.69219987959671103</v>
      </c>
      <c r="V236" s="200">
        <f t="shared" si="177"/>
        <v>0.69898615292609068</v>
      </c>
      <c r="W236" s="200">
        <f t="shared" si="177"/>
        <v>0.70583895834693444</v>
      </c>
      <c r="X236" s="200">
        <f t="shared" si="177"/>
        <v>0.71275894813464946</v>
      </c>
      <c r="Y236" s="200">
        <f t="shared" si="177"/>
        <v>0.71974678095949896</v>
      </c>
      <c r="Z236" s="200">
        <f t="shared" si="177"/>
        <v>0.72680312194929786</v>
      </c>
      <c r="AA236" s="200">
        <f t="shared" si="177"/>
        <v>0.7339286427527224</v>
      </c>
      <c r="AB236" s="200">
        <f t="shared" si="177"/>
        <v>0.74112402160323931</v>
      </c>
      <c r="AC236" s="200">
        <f t="shared" si="177"/>
        <v>0.74838994338366327</v>
      </c>
      <c r="AD236" s="200">
        <f t="shared" si="177"/>
        <v>0.75572709969134622</v>
      </c>
      <c r="AE236" s="200">
        <f t="shared" si="177"/>
        <v>0.76313618890400625</v>
      </c>
      <c r="AF236" s="200">
        <f t="shared" si="177"/>
        <v>0.77061791624620246</v>
      </c>
      <c r="AG236" s="200">
        <f t="shared" si="177"/>
        <v>0.77817299385645933</v>
      </c>
      <c r="AH236" s="200">
        <f t="shared" si="177"/>
        <v>0.78580214085505218</v>
      </c>
      <c r="AI236" s="200">
        <f t="shared" si="177"/>
        <v>0.79350608341245454</v>
      </c>
      <c r="AJ236" s="200">
        <f t="shared" si="177"/>
        <v>0.80128555481845898</v>
      </c>
      <c r="AK236" s="200">
        <f t="shared" si="177"/>
        <v>0.80914129555197345</v>
      </c>
      <c r="AL236" s="200">
        <f t="shared" si="177"/>
        <v>0.81707405335150263</v>
      </c>
      <c r="AM236" s="200">
        <f t="shared" si="177"/>
        <v>0.82508458328632117</v>
      </c>
      <c r="AN236" s="200">
        <f t="shared" si="177"/>
        <v>0.83317364782834391</v>
      </c>
      <c r="AO236" s="200">
        <f t="shared" si="177"/>
        <v>0.84134201692470012</v>
      </c>
      <c r="AP236" s="200">
        <f t="shared" si="177"/>
        <v>0.84959046807102079</v>
      </c>
      <c r="AQ236" s="200">
        <f t="shared" si="177"/>
        <v>0.85791978638544264</v>
      </c>
      <c r="AR236" s="200">
        <f t="shared" si="177"/>
        <v>0.86633076468333903</v>
      </c>
      <c r="AS236" s="200">
        <f t="shared" si="177"/>
        <v>0.87482420355278334</v>
      </c>
      <c r="AT236" s="200">
        <f t="shared" si="177"/>
        <v>0.88340091143075206</v>
      </c>
      <c r="AU236" s="200">
        <f t="shared" si="177"/>
        <v>0.89206170468007329</v>
      </c>
      <c r="AV236" s="200">
        <f t="shared" si="177"/>
        <v>0.90080740766713274</v>
      </c>
      <c r="AW236" s="200">
        <f t="shared" si="177"/>
        <v>0.90963885284033996</v>
      </c>
      <c r="AX236" s="200">
        <f t="shared" si="177"/>
        <v>0.91855688080936293</v>
      </c>
      <c r="AY236" s="200">
        <f t="shared" si="177"/>
        <v>0.92756234042514085</v>
      </c>
      <c r="AZ236" s="200">
        <f t="shared" si="177"/>
        <v>0.93665608886068163</v>
      </c>
      <c r="BA236" s="200">
        <f t="shared" si="177"/>
        <v>0.94583899169264907</v>
      </c>
      <c r="BB236" s="200">
        <f t="shared" si="177"/>
        <v>0.95511192298375369</v>
      </c>
      <c r="BC236" s="200">
        <f t="shared" si="177"/>
        <v>0.96447576536594748</v>
      </c>
      <c r="BD236" s="200">
        <f t="shared" si="177"/>
        <v>0.97393141012443707</v>
      </c>
      <c r="BE236" s="200">
        <f t="shared" si="177"/>
        <v>0.9834797572825198</v>
      </c>
      <c r="BF236" s="200">
        <f t="shared" si="177"/>
        <v>0.99312171568725072</v>
      </c>
      <c r="BG236" s="200">
        <f t="shared" si="177"/>
        <v>1.0028582030959492</v>
      </c>
      <c r="BH236" s="200">
        <f t="shared" si="177"/>
        <v>1.0126901462635565</v>
      </c>
      <c r="BI236" s="200">
        <f t="shared" si="177"/>
        <v>1.0226184810308463</v>
      </c>
      <c r="BJ236" s="200">
        <f t="shared" si="177"/>
        <v>1.0326441524135015</v>
      </c>
      <c r="BK236" s="200">
        <f t="shared" si="177"/>
        <v>1.0427681146920651</v>
      </c>
      <c r="BL236" s="200">
        <f t="shared" si="177"/>
        <v>1.0529913315027719</v>
      </c>
      <c r="BM236" s="200">
        <f t="shared" si="177"/>
        <v>1.0633147759292696</v>
      </c>
      <c r="BN236" s="200">
        <f t="shared" si="177"/>
        <v>1.0737394305952428</v>
      </c>
      <c r="BO236" s="200">
        <f t="shared" si="177"/>
        <v>1.0842662877579414</v>
      </c>
      <c r="BP236" s="200">
        <f t="shared" si="177"/>
        <v>1.0948963494026269</v>
      </c>
      <c r="BQ236" s="200">
        <f t="shared" si="177"/>
        <v>1.1056306273379468</v>
      </c>
    </row>
    <row r="237" spans="5:69">
      <c r="E237" s="326"/>
      <c r="F237" s="328"/>
      <c r="G237" s="329"/>
      <c r="H237" s="330"/>
      <c r="I237" s="224" t="s">
        <v>299</v>
      </c>
      <c r="J237" s="200">
        <v>0</v>
      </c>
      <c r="K237" s="200">
        <f t="shared" ref="K237:BQ237" si="178">J239*$B$6</f>
        <v>0.24870466321243523</v>
      </c>
      <c r="L237" s="200">
        <f t="shared" si="178"/>
        <v>0.37549527583053943</v>
      </c>
      <c r="M237" s="200">
        <f t="shared" si="178"/>
        <v>0.44135276786728106</v>
      </c>
      <c r="N237" s="200">
        <f t="shared" si="178"/>
        <v>0.47676783868910289</v>
      </c>
      <c r="O237" s="200">
        <f t="shared" si="178"/>
        <v>0.49698607463683209</v>
      </c>
      <c r="P237" s="200">
        <f t="shared" si="178"/>
        <v>0.50963050785866026</v>
      </c>
      <c r="Q237" s="200">
        <f t="shared" si="178"/>
        <v>0.51851289574938064</v>
      </c>
      <c r="R237" s="200">
        <f t="shared" si="178"/>
        <v>0.52553936069297658</v>
      </c>
      <c r="S237" s="200">
        <f t="shared" si="178"/>
        <v>0.53166320995711069</v>
      </c>
      <c r="T237" s="200">
        <f t="shared" si="178"/>
        <v>0.53736134566379168</v>
      </c>
      <c r="U237" s="200">
        <f t="shared" si="178"/>
        <v>0.54287246979836012</v>
      </c>
      <c r="V237" s="200">
        <f t="shared" si="178"/>
        <v>0.54831618673786453</v>
      </c>
      <c r="W237" s="200">
        <f t="shared" si="178"/>
        <v>0.55375255453936845</v>
      </c>
      <c r="X237" s="200">
        <f t="shared" si="178"/>
        <v>0.55921186060845807</v>
      </c>
      <c r="Y237" s="200">
        <f t="shared" si="178"/>
        <v>0.56470950955808885</v>
      </c>
      <c r="Z237" s="200">
        <f t="shared" si="178"/>
        <v>0.57025346716284397</v>
      </c>
      <c r="AA237" s="200">
        <f t="shared" si="178"/>
        <v>0.5758479823611411</v>
      </c>
      <c r="AB237" s="200">
        <f t="shared" si="178"/>
        <v>0.58149544828165955</v>
      </c>
      <c r="AC237" s="200">
        <f t="shared" si="178"/>
        <v>0.58719733278212549</v>
      </c>
      <c r="AD237" s="200">
        <f t="shared" si="178"/>
        <v>0.592954643744528</v>
      </c>
      <c r="AE237" s="200">
        <f t="shared" si="178"/>
        <v>0.59876816174880243</v>
      </c>
      <c r="AF237" s="200">
        <f t="shared" si="178"/>
        <v>0.60463855643600373</v>
      </c>
      <c r="AG237" s="200">
        <f t="shared" si="178"/>
        <v>0.6105664447164828</v>
      </c>
      <c r="AH237" s="200">
        <f t="shared" si="178"/>
        <v>0.61655241990082521</v>
      </c>
      <c r="AI237" s="200">
        <f t="shared" si="178"/>
        <v>0.6225970662924335</v>
      </c>
      <c r="AJ237" s="200">
        <f t="shared" si="178"/>
        <v>0.62870096651119867</v>
      </c>
      <c r="AK237" s="200">
        <f t="shared" si="178"/>
        <v>0.63486470518298299</v>
      </c>
      <c r="AL237" s="200">
        <f t="shared" si="178"/>
        <v>0.64108887081228083</v>
      </c>
      <c r="AM237" s="200">
        <f t="shared" si="178"/>
        <v>0.64737405674674153</v>
      </c>
      <c r="AN237" s="200">
        <f t="shared" si="178"/>
        <v>0.65372086168789922</v>
      </c>
      <c r="AO237" s="200">
        <f t="shared" si="178"/>
        <v>0.66012988997528721</v>
      </c>
      <c r="AP237" s="200">
        <f t="shared" si="178"/>
        <v>0.66660175175752368</v>
      </c>
      <c r="AQ237" s="200">
        <f t="shared" si="178"/>
        <v>0.67313706310717025</v>
      </c>
      <c r="AR237" s="200">
        <f t="shared" si="178"/>
        <v>0.67973644610776229</v>
      </c>
      <c r="AS237" s="200">
        <f t="shared" si="178"/>
        <v>0.68640052892721681</v>
      </c>
      <c r="AT237" s="200">
        <f t="shared" si="178"/>
        <v>0.69312994588472177</v>
      </c>
      <c r="AU237" s="200">
        <f t="shared" si="178"/>
        <v>0.69992533751466168</v>
      </c>
      <c r="AV237" s="200">
        <f t="shared" si="178"/>
        <v>0.70678735062936016</v>
      </c>
      <c r="AW237" s="200">
        <f t="shared" si="178"/>
        <v>0.71371663838153321</v>
      </c>
      <c r="AX237" s="200">
        <f t="shared" si="178"/>
        <v>0.72071386032690254</v>
      </c>
      <c r="AY237" s="200">
        <f t="shared" si="178"/>
        <v>0.72777968248719649</v>
      </c>
      <c r="AZ237" s="200">
        <f t="shared" si="178"/>
        <v>0.73491477741365463</v>
      </c>
      <c r="BA237" s="200">
        <f t="shared" si="178"/>
        <v>0.74211982425110001</v>
      </c>
      <c r="BB237" s="200">
        <f t="shared" si="178"/>
        <v>0.74939550880260963</v>
      </c>
      <c r="BC237" s="200">
        <f t="shared" si="178"/>
        <v>0.75674252359480632</v>
      </c>
      <c r="BD237" s="200">
        <f t="shared" si="178"/>
        <v>0.76416156794378232</v>
      </c>
      <c r="BE237" s="200">
        <f t="shared" si="178"/>
        <v>0.77165334802166596</v>
      </c>
      <c r="BF237" s="200">
        <f t="shared" si="178"/>
        <v>0.77921857692384089</v>
      </c>
      <c r="BG237" s="200">
        <f t="shared" si="178"/>
        <v>0.78685797473682073</v>
      </c>
      <c r="BH237" s="200">
        <f t="shared" si="178"/>
        <v>0.79457226860679009</v>
      </c>
      <c r="BI237" s="200">
        <f t="shared" si="178"/>
        <v>0.80236219280881782</v>
      </c>
      <c r="BJ237" s="200">
        <f t="shared" si="178"/>
        <v>0.81022848881674747</v>
      </c>
      <c r="BK237" s="200">
        <f t="shared" si="178"/>
        <v>0.81817190537377449</v>
      </c>
      <c r="BL237" s="200">
        <f t="shared" si="178"/>
        <v>0.8261931985637132</v>
      </c>
      <c r="BM237" s="200">
        <f t="shared" si="178"/>
        <v>0.8342931318829655</v>
      </c>
      <c r="BN237" s="200">
        <f t="shared" si="178"/>
        <v>0.84247247631319055</v>
      </c>
      <c r="BO237" s="200">
        <f t="shared" si="178"/>
        <v>0.85073201039469248</v>
      </c>
      <c r="BP237" s="200">
        <f t="shared" si="178"/>
        <v>0.85907252030052283</v>
      </c>
      <c r="BQ237" s="200">
        <f t="shared" si="178"/>
        <v>0.86749479991131206</v>
      </c>
    </row>
    <row r="238" spans="5:69">
      <c r="E238" s="326"/>
      <c r="F238" s="328"/>
      <c r="G238" s="329"/>
      <c r="H238" s="330"/>
      <c r="I238" s="224" t="s">
        <v>301</v>
      </c>
      <c r="J238" s="200">
        <v>0</v>
      </c>
      <c r="K238" s="200">
        <f t="shared" ref="K238:BQ238" si="179">J239*$B$7</f>
        <v>6.2176165803108807E-2</v>
      </c>
      <c r="L238" s="200">
        <f t="shared" si="179"/>
        <v>9.3873818957634858E-2</v>
      </c>
      <c r="M238" s="200">
        <f t="shared" si="179"/>
        <v>0.11033819196682026</v>
      </c>
      <c r="N238" s="200">
        <f t="shared" si="179"/>
        <v>0.11919195967227572</v>
      </c>
      <c r="O238" s="200">
        <f t="shared" si="179"/>
        <v>0.12424651865920802</v>
      </c>
      <c r="P238" s="200">
        <f t="shared" si="179"/>
        <v>0.12740762696466507</v>
      </c>
      <c r="Q238" s="200">
        <f t="shared" si="179"/>
        <v>0.12962822393734516</v>
      </c>
      <c r="R238" s="200">
        <f t="shared" si="179"/>
        <v>0.13138484017324414</v>
      </c>
      <c r="S238" s="200">
        <f t="shared" si="179"/>
        <v>0.13291580248927767</v>
      </c>
      <c r="T238" s="200">
        <f t="shared" si="179"/>
        <v>0.13434033641594792</v>
      </c>
      <c r="U238" s="200">
        <f t="shared" si="179"/>
        <v>0.13571811744959003</v>
      </c>
      <c r="V238" s="200">
        <f t="shared" si="179"/>
        <v>0.13707904668446613</v>
      </c>
      <c r="W238" s="200">
        <f t="shared" si="179"/>
        <v>0.13843813863484211</v>
      </c>
      <c r="X238" s="200">
        <f t="shared" si="179"/>
        <v>0.13980296515211452</v>
      </c>
      <c r="Y238" s="200">
        <f t="shared" si="179"/>
        <v>0.14117737738952221</v>
      </c>
      <c r="Z238" s="200">
        <f t="shared" si="179"/>
        <v>0.14256336679071099</v>
      </c>
      <c r="AA238" s="200">
        <f t="shared" si="179"/>
        <v>0.14396199559028527</v>
      </c>
      <c r="AB238" s="200">
        <f t="shared" si="179"/>
        <v>0.14537386207041489</v>
      </c>
      <c r="AC238" s="200">
        <f t="shared" si="179"/>
        <v>0.14679933319553137</v>
      </c>
      <c r="AD238" s="200">
        <f t="shared" si="179"/>
        <v>0.148238660936132</v>
      </c>
      <c r="AE238" s="200">
        <f t="shared" si="179"/>
        <v>0.14969204043720061</v>
      </c>
      <c r="AF238" s="200">
        <f t="shared" si="179"/>
        <v>0.15115963910900093</v>
      </c>
      <c r="AG238" s="200">
        <f t="shared" si="179"/>
        <v>0.1526416111791207</v>
      </c>
      <c r="AH238" s="200">
        <f t="shared" si="179"/>
        <v>0.1541381049752063</v>
      </c>
      <c r="AI238" s="200">
        <f t="shared" si="179"/>
        <v>0.15564926657310837</v>
      </c>
      <c r="AJ238" s="200">
        <f t="shared" si="179"/>
        <v>0.15717524162779967</v>
      </c>
      <c r="AK238" s="200">
        <f t="shared" si="179"/>
        <v>0.15871617629574575</v>
      </c>
      <c r="AL238" s="200">
        <f t="shared" si="179"/>
        <v>0.16027221770307021</v>
      </c>
      <c r="AM238" s="200">
        <f t="shared" si="179"/>
        <v>0.16184351418668538</v>
      </c>
      <c r="AN238" s="200">
        <f t="shared" si="179"/>
        <v>0.16343021542197481</v>
      </c>
      <c r="AO238" s="200">
        <f t="shared" si="179"/>
        <v>0.1650324724938218</v>
      </c>
      <c r="AP238" s="200">
        <f t="shared" si="179"/>
        <v>0.16665043793938092</v>
      </c>
      <c r="AQ238" s="200">
        <f t="shared" si="179"/>
        <v>0.16828426577679256</v>
      </c>
      <c r="AR238" s="200">
        <f t="shared" si="179"/>
        <v>0.16993411152694057</v>
      </c>
      <c r="AS238" s="200">
        <f t="shared" si="179"/>
        <v>0.1716001322318042</v>
      </c>
      <c r="AT238" s="200">
        <f t="shared" si="179"/>
        <v>0.17328248647118044</v>
      </c>
      <c r="AU238" s="200">
        <f t="shared" si="179"/>
        <v>0.17498133437866542</v>
      </c>
      <c r="AV238" s="200">
        <f t="shared" si="179"/>
        <v>0.17669683765734004</v>
      </c>
      <c r="AW238" s="200">
        <f t="shared" si="179"/>
        <v>0.1784291595953833</v>
      </c>
      <c r="AX238" s="200">
        <f t="shared" si="179"/>
        <v>0.18017846508172564</v>
      </c>
      <c r="AY238" s="200">
        <f t="shared" si="179"/>
        <v>0.18194492062179912</v>
      </c>
      <c r="AZ238" s="200">
        <f t="shared" si="179"/>
        <v>0.18372869435341366</v>
      </c>
      <c r="BA238" s="200">
        <f t="shared" si="179"/>
        <v>0.185529956062775</v>
      </c>
      <c r="BB238" s="200">
        <f t="shared" si="179"/>
        <v>0.18734887720065241</v>
      </c>
      <c r="BC238" s="200">
        <f t="shared" si="179"/>
        <v>0.18918563089870158</v>
      </c>
      <c r="BD238" s="200">
        <f t="shared" si="179"/>
        <v>0.19104039198594558</v>
      </c>
      <c r="BE238" s="200">
        <f t="shared" si="179"/>
        <v>0.19291333700541649</v>
      </c>
      <c r="BF238" s="200">
        <f t="shared" si="179"/>
        <v>0.19480464423096022</v>
      </c>
      <c r="BG238" s="200">
        <f t="shared" si="179"/>
        <v>0.19671449368420518</v>
      </c>
      <c r="BH238" s="200">
        <f t="shared" si="179"/>
        <v>0.19864306715169752</v>
      </c>
      <c r="BI238" s="200">
        <f t="shared" si="179"/>
        <v>0.20059054820220446</v>
      </c>
      <c r="BJ238" s="200">
        <f t="shared" si="179"/>
        <v>0.20255712220418687</v>
      </c>
      <c r="BK238" s="200">
        <f t="shared" si="179"/>
        <v>0.20454297634344362</v>
      </c>
      <c r="BL238" s="200">
        <f t="shared" si="179"/>
        <v>0.2065482996409283</v>
      </c>
      <c r="BM238" s="200">
        <f t="shared" si="179"/>
        <v>0.20857328297074137</v>
      </c>
      <c r="BN238" s="200">
        <f t="shared" si="179"/>
        <v>0.21061811907829764</v>
      </c>
      <c r="BO238" s="200">
        <f t="shared" si="179"/>
        <v>0.21268300259867312</v>
      </c>
      <c r="BP238" s="200">
        <f t="shared" si="179"/>
        <v>0.21476813007513071</v>
      </c>
      <c r="BQ238" s="200">
        <f t="shared" si="179"/>
        <v>0.21687369997782802</v>
      </c>
    </row>
    <row r="239" spans="5:69">
      <c r="E239" s="326"/>
      <c r="F239" s="328"/>
      <c r="G239" s="329"/>
      <c r="H239" s="330"/>
      <c r="I239" s="224" t="s">
        <v>295</v>
      </c>
      <c r="J239" s="200">
        <f>J236+J237+J238</f>
        <v>0.62176165803108807</v>
      </c>
      <c r="K239" s="200">
        <f>K236+K237+K238</f>
        <v>0.93873818957634847</v>
      </c>
      <c r="L239" s="200">
        <f t="shared" ref="L239:BQ239" si="180">L236+L237+L238</f>
        <v>1.1033819196682026</v>
      </c>
      <c r="M239" s="200">
        <f t="shared" si="180"/>
        <v>1.1919195967227572</v>
      </c>
      <c r="N239" s="200">
        <f t="shared" si="180"/>
        <v>1.2424651865920802</v>
      </c>
      <c r="O239" s="200">
        <f t="shared" si="180"/>
        <v>1.2740762696466505</v>
      </c>
      <c r="P239" s="200">
        <f t="shared" si="180"/>
        <v>1.2962822393734517</v>
      </c>
      <c r="Q239" s="200">
        <f t="shared" si="180"/>
        <v>1.3138484017324414</v>
      </c>
      <c r="R239" s="200">
        <f t="shared" si="180"/>
        <v>1.3291580248927768</v>
      </c>
      <c r="S239" s="200">
        <f t="shared" si="180"/>
        <v>1.3434033641594791</v>
      </c>
      <c r="T239" s="200">
        <f t="shared" si="180"/>
        <v>1.3571811744959001</v>
      </c>
      <c r="U239" s="200">
        <f t="shared" si="180"/>
        <v>1.3707904668446613</v>
      </c>
      <c r="V239" s="200">
        <f t="shared" si="180"/>
        <v>1.3843813863484211</v>
      </c>
      <c r="W239" s="200">
        <f t="shared" si="180"/>
        <v>1.398029651521145</v>
      </c>
      <c r="X239" s="200">
        <f t="shared" si="180"/>
        <v>1.4117737738952221</v>
      </c>
      <c r="Y239" s="200">
        <f t="shared" si="180"/>
        <v>1.42563366790711</v>
      </c>
      <c r="Z239" s="200">
        <f t="shared" si="180"/>
        <v>1.4396199559028526</v>
      </c>
      <c r="AA239" s="200">
        <f t="shared" si="180"/>
        <v>1.4537386207041489</v>
      </c>
      <c r="AB239" s="200">
        <f t="shared" si="180"/>
        <v>1.4679933319553138</v>
      </c>
      <c r="AC239" s="200">
        <f t="shared" si="180"/>
        <v>1.4823866093613201</v>
      </c>
      <c r="AD239" s="200">
        <f t="shared" si="180"/>
        <v>1.4969204043720061</v>
      </c>
      <c r="AE239" s="200">
        <f t="shared" si="180"/>
        <v>1.5115963910900092</v>
      </c>
      <c r="AF239" s="200">
        <f t="shared" si="180"/>
        <v>1.526416111791207</v>
      </c>
      <c r="AG239" s="200">
        <f t="shared" si="180"/>
        <v>1.5413810497520628</v>
      </c>
      <c r="AH239" s="200">
        <f t="shared" si="180"/>
        <v>1.5564926657310836</v>
      </c>
      <c r="AI239" s="200">
        <f t="shared" si="180"/>
        <v>1.5717524162779966</v>
      </c>
      <c r="AJ239" s="200">
        <f t="shared" si="180"/>
        <v>1.5871617629574573</v>
      </c>
      <c r="AK239" s="200">
        <f t="shared" si="180"/>
        <v>1.6027221770307021</v>
      </c>
      <c r="AL239" s="200">
        <f t="shared" si="180"/>
        <v>1.6184351418668537</v>
      </c>
      <c r="AM239" s="200">
        <f t="shared" si="180"/>
        <v>1.634302154219748</v>
      </c>
      <c r="AN239" s="200">
        <f t="shared" si="180"/>
        <v>1.650324724938218</v>
      </c>
      <c r="AO239" s="200">
        <f t="shared" si="180"/>
        <v>1.666504379393809</v>
      </c>
      <c r="AP239" s="200">
        <f t="shared" si="180"/>
        <v>1.6828426577679254</v>
      </c>
      <c r="AQ239" s="200">
        <f t="shared" si="180"/>
        <v>1.6993411152694056</v>
      </c>
      <c r="AR239" s="200">
        <f t="shared" si="180"/>
        <v>1.7160013223180419</v>
      </c>
      <c r="AS239" s="200">
        <f t="shared" si="180"/>
        <v>1.7328248647118043</v>
      </c>
      <c r="AT239" s="200">
        <f t="shared" si="180"/>
        <v>1.7498133437866541</v>
      </c>
      <c r="AU239" s="200">
        <f t="shared" si="180"/>
        <v>1.7669683765734003</v>
      </c>
      <c r="AV239" s="200">
        <f t="shared" si="180"/>
        <v>1.784291595953833</v>
      </c>
      <c r="AW239" s="200">
        <f t="shared" si="180"/>
        <v>1.8017846508172564</v>
      </c>
      <c r="AX239" s="200">
        <f t="shared" si="180"/>
        <v>1.8194492062179912</v>
      </c>
      <c r="AY239" s="200">
        <f t="shared" si="180"/>
        <v>1.8372869435341366</v>
      </c>
      <c r="AZ239" s="200">
        <f t="shared" si="180"/>
        <v>1.85529956062775</v>
      </c>
      <c r="BA239" s="200">
        <f t="shared" si="180"/>
        <v>1.8734887720065241</v>
      </c>
      <c r="BB239" s="200">
        <f t="shared" si="180"/>
        <v>1.8918563089870157</v>
      </c>
      <c r="BC239" s="200">
        <f t="shared" si="180"/>
        <v>1.9104039198594556</v>
      </c>
      <c r="BD239" s="200">
        <f t="shared" si="180"/>
        <v>1.9291333700541649</v>
      </c>
      <c r="BE239" s="200">
        <f t="shared" si="180"/>
        <v>1.9480464423096022</v>
      </c>
      <c r="BF239" s="200">
        <f t="shared" si="180"/>
        <v>1.9671449368420517</v>
      </c>
      <c r="BG239" s="200">
        <f t="shared" si="180"/>
        <v>1.9864306715169751</v>
      </c>
      <c r="BH239" s="200">
        <f t="shared" si="180"/>
        <v>2.0059054820220443</v>
      </c>
      <c r="BI239" s="200">
        <f t="shared" si="180"/>
        <v>2.0255712220418687</v>
      </c>
      <c r="BJ239" s="200">
        <f t="shared" si="180"/>
        <v>2.0454297634344361</v>
      </c>
      <c r="BK239" s="200">
        <f t="shared" si="180"/>
        <v>2.0654829964092829</v>
      </c>
      <c r="BL239" s="200">
        <f t="shared" si="180"/>
        <v>2.0857328297074136</v>
      </c>
      <c r="BM239" s="200">
        <f t="shared" si="180"/>
        <v>2.1061811907829764</v>
      </c>
      <c r="BN239" s="200">
        <f t="shared" si="180"/>
        <v>2.126830025986731</v>
      </c>
      <c r="BO239" s="200">
        <f t="shared" si="180"/>
        <v>2.1476813007513069</v>
      </c>
      <c r="BP239" s="200">
        <f t="shared" si="180"/>
        <v>2.1687369997782802</v>
      </c>
      <c r="BQ239" s="200">
        <f t="shared" si="180"/>
        <v>2.1899991272270869</v>
      </c>
    </row>
    <row r="240" spans="5:69">
      <c r="E240" s="326"/>
      <c r="F240" s="328"/>
      <c r="G240" s="329"/>
      <c r="H240" s="330"/>
      <c r="I240" s="224" t="s">
        <v>326</v>
      </c>
      <c r="J240" s="219">
        <f>Variables!$E$24</f>
        <v>105000</v>
      </c>
      <c r="K240" s="219">
        <f>Variables!$E$24</f>
        <v>105000</v>
      </c>
      <c r="L240" s="219">
        <f>Variables!$E$24</f>
        <v>105000</v>
      </c>
      <c r="M240" s="219">
        <f>Variables!$E$24</f>
        <v>105000</v>
      </c>
      <c r="N240" s="219">
        <f>Variables!$E$24</f>
        <v>105000</v>
      </c>
      <c r="O240" s="219">
        <f>Variables!$E$24</f>
        <v>105000</v>
      </c>
      <c r="P240" s="219">
        <f>Variables!$E$24</f>
        <v>105000</v>
      </c>
      <c r="Q240" s="219">
        <f>Variables!$E$24</f>
        <v>105000</v>
      </c>
      <c r="R240" s="219">
        <f>Variables!$E$24</f>
        <v>105000</v>
      </c>
      <c r="S240" s="219">
        <f>Variables!$E$24</f>
        <v>105000</v>
      </c>
      <c r="T240" s="219">
        <f>Variables!$E$24</f>
        <v>105000</v>
      </c>
      <c r="U240" s="219">
        <f>Variables!$E$24</f>
        <v>105000</v>
      </c>
      <c r="V240" s="219">
        <f>Variables!$E$24</f>
        <v>105000</v>
      </c>
      <c r="W240" s="219">
        <f>Variables!$E$24</f>
        <v>105000</v>
      </c>
      <c r="X240" s="219">
        <f>Variables!$E$24</f>
        <v>105000</v>
      </c>
      <c r="Y240" s="219">
        <f>Variables!$E$24</f>
        <v>105000</v>
      </c>
      <c r="Z240" s="219">
        <f>Variables!$E$24</f>
        <v>105000</v>
      </c>
      <c r="AA240" s="219">
        <f>Variables!$E$24</f>
        <v>105000</v>
      </c>
      <c r="AB240" s="219">
        <f>Variables!$E$24</f>
        <v>105000</v>
      </c>
      <c r="AC240" s="219">
        <f>Variables!$E$24</f>
        <v>105000</v>
      </c>
      <c r="AD240" s="219">
        <f>Variables!$E$24</f>
        <v>105000</v>
      </c>
      <c r="AE240" s="219">
        <f>Variables!$E$24</f>
        <v>105000</v>
      </c>
      <c r="AF240" s="219">
        <f>Variables!$E$24</f>
        <v>105000</v>
      </c>
      <c r="AG240" s="219">
        <f>Variables!$E$24</f>
        <v>105000</v>
      </c>
      <c r="AH240" s="219">
        <f>Variables!$E$24</f>
        <v>105000</v>
      </c>
      <c r="AI240" s="219">
        <f>Variables!$E$24</f>
        <v>105000</v>
      </c>
      <c r="AJ240" s="219">
        <f>Variables!$E$24</f>
        <v>105000</v>
      </c>
      <c r="AK240" s="219">
        <f>Variables!$E$24</f>
        <v>105000</v>
      </c>
      <c r="AL240" s="219">
        <f>Variables!$E$24</f>
        <v>105000</v>
      </c>
      <c r="AM240" s="219">
        <f>Variables!$E$24</f>
        <v>105000</v>
      </c>
      <c r="AN240" s="219">
        <f>Variables!$E$24</f>
        <v>105000</v>
      </c>
      <c r="AO240" s="219">
        <f>Variables!$E$24</f>
        <v>105000</v>
      </c>
      <c r="AP240" s="219">
        <f>Variables!$E$24</f>
        <v>105000</v>
      </c>
      <c r="AQ240" s="219">
        <f>Variables!$E$24</f>
        <v>105000</v>
      </c>
      <c r="AR240" s="219">
        <f>Variables!$E$24</f>
        <v>105000</v>
      </c>
      <c r="AS240" s="219">
        <f>Variables!$E$24</f>
        <v>105000</v>
      </c>
      <c r="AT240" s="219">
        <f>Variables!$E$24</f>
        <v>105000</v>
      </c>
      <c r="AU240" s="219">
        <f>Variables!$E$24</f>
        <v>105000</v>
      </c>
      <c r="AV240" s="219">
        <f>Variables!$E$24</f>
        <v>105000</v>
      </c>
      <c r="AW240" s="219">
        <f>Variables!$E$24</f>
        <v>105000</v>
      </c>
      <c r="AX240" s="219">
        <f>Variables!$E$24</f>
        <v>105000</v>
      </c>
      <c r="AY240" s="219">
        <f>Variables!$E$24</f>
        <v>105000</v>
      </c>
      <c r="AZ240" s="219">
        <f>Variables!$E$24</f>
        <v>105000</v>
      </c>
      <c r="BA240" s="219">
        <f>Variables!$E$24</f>
        <v>105000</v>
      </c>
      <c r="BB240" s="219">
        <f>Variables!$E$24</f>
        <v>105000</v>
      </c>
      <c r="BC240" s="219">
        <f>Variables!$E$24</f>
        <v>105000</v>
      </c>
      <c r="BD240" s="219">
        <f>Variables!$E$24</f>
        <v>105000</v>
      </c>
      <c r="BE240" s="219">
        <f>Variables!$E$24</f>
        <v>105000</v>
      </c>
      <c r="BF240" s="219">
        <f>Variables!$E$24</f>
        <v>105000</v>
      </c>
      <c r="BG240" s="219">
        <f>Variables!$E$24</f>
        <v>105000</v>
      </c>
      <c r="BH240" s="219">
        <f>Variables!$E$24</f>
        <v>105000</v>
      </c>
      <c r="BI240" s="219">
        <f>Variables!$E$24</f>
        <v>105000</v>
      </c>
      <c r="BJ240" s="219">
        <f>Variables!$E$24</f>
        <v>105000</v>
      </c>
      <c r="BK240" s="219">
        <f>Variables!$E$24</f>
        <v>105000</v>
      </c>
      <c r="BL240" s="219">
        <f>Variables!$E$24</f>
        <v>105000</v>
      </c>
      <c r="BM240" s="219">
        <f>Variables!$E$24</f>
        <v>105000</v>
      </c>
      <c r="BN240" s="219">
        <f>Variables!$E$24</f>
        <v>105000</v>
      </c>
      <c r="BO240" s="219">
        <f>Variables!$E$24</f>
        <v>105000</v>
      </c>
      <c r="BP240" s="219">
        <f>Variables!$E$24</f>
        <v>105000</v>
      </c>
      <c r="BQ240" s="219">
        <f>Variables!$E$24</f>
        <v>105000</v>
      </c>
    </row>
    <row r="241" spans="5:69">
      <c r="E241" s="326"/>
      <c r="F241" s="328"/>
      <c r="G241" s="329"/>
      <c r="H241" s="330"/>
      <c r="I241" s="224" t="s">
        <v>446</v>
      </c>
      <c r="J241" s="204">
        <f t="shared" ref="J241:BQ241" si="181">J240*$B$11</f>
        <v>26250</v>
      </c>
      <c r="K241" s="204">
        <f t="shared" si="181"/>
        <v>26250</v>
      </c>
      <c r="L241" s="204">
        <f t="shared" si="181"/>
        <v>26250</v>
      </c>
      <c r="M241" s="204">
        <f t="shared" si="181"/>
        <v>26250</v>
      </c>
      <c r="N241" s="204">
        <f t="shared" si="181"/>
        <v>26250</v>
      </c>
      <c r="O241" s="204">
        <f t="shared" si="181"/>
        <v>26250</v>
      </c>
      <c r="P241" s="204">
        <f t="shared" si="181"/>
        <v>26250</v>
      </c>
      <c r="Q241" s="204">
        <f t="shared" si="181"/>
        <v>26250</v>
      </c>
      <c r="R241" s="204">
        <f t="shared" si="181"/>
        <v>26250</v>
      </c>
      <c r="S241" s="204">
        <f t="shared" si="181"/>
        <v>26250</v>
      </c>
      <c r="T241" s="204">
        <f t="shared" si="181"/>
        <v>26250</v>
      </c>
      <c r="U241" s="204">
        <f t="shared" si="181"/>
        <v>26250</v>
      </c>
      <c r="V241" s="204">
        <f t="shared" si="181"/>
        <v>26250</v>
      </c>
      <c r="W241" s="204">
        <f t="shared" si="181"/>
        <v>26250</v>
      </c>
      <c r="X241" s="204">
        <f t="shared" si="181"/>
        <v>26250</v>
      </c>
      <c r="Y241" s="204">
        <f t="shared" si="181"/>
        <v>26250</v>
      </c>
      <c r="Z241" s="204">
        <f t="shared" si="181"/>
        <v>26250</v>
      </c>
      <c r="AA241" s="204">
        <f t="shared" si="181"/>
        <v>26250</v>
      </c>
      <c r="AB241" s="204">
        <f t="shared" si="181"/>
        <v>26250</v>
      </c>
      <c r="AC241" s="204">
        <f t="shared" si="181"/>
        <v>26250</v>
      </c>
      <c r="AD241" s="204">
        <f t="shared" si="181"/>
        <v>26250</v>
      </c>
      <c r="AE241" s="204">
        <f t="shared" si="181"/>
        <v>26250</v>
      </c>
      <c r="AF241" s="204">
        <f t="shared" si="181"/>
        <v>26250</v>
      </c>
      <c r="AG241" s="204">
        <f t="shared" si="181"/>
        <v>26250</v>
      </c>
      <c r="AH241" s="204">
        <f t="shared" si="181"/>
        <v>26250</v>
      </c>
      <c r="AI241" s="204">
        <f t="shared" si="181"/>
        <v>26250</v>
      </c>
      <c r="AJ241" s="204">
        <f t="shared" si="181"/>
        <v>26250</v>
      </c>
      <c r="AK241" s="204">
        <f t="shared" si="181"/>
        <v>26250</v>
      </c>
      <c r="AL241" s="204">
        <f t="shared" si="181"/>
        <v>26250</v>
      </c>
      <c r="AM241" s="204">
        <f t="shared" si="181"/>
        <v>26250</v>
      </c>
      <c r="AN241" s="204">
        <f t="shared" si="181"/>
        <v>26250</v>
      </c>
      <c r="AO241" s="204">
        <f t="shared" si="181"/>
        <v>26250</v>
      </c>
      <c r="AP241" s="204">
        <f t="shared" si="181"/>
        <v>26250</v>
      </c>
      <c r="AQ241" s="204">
        <f t="shared" si="181"/>
        <v>26250</v>
      </c>
      <c r="AR241" s="204">
        <f t="shared" si="181"/>
        <v>26250</v>
      </c>
      <c r="AS241" s="204">
        <f t="shared" si="181"/>
        <v>26250</v>
      </c>
      <c r="AT241" s="204">
        <f t="shared" si="181"/>
        <v>26250</v>
      </c>
      <c r="AU241" s="204">
        <f t="shared" si="181"/>
        <v>26250</v>
      </c>
      <c r="AV241" s="204">
        <f t="shared" si="181"/>
        <v>26250</v>
      </c>
      <c r="AW241" s="204">
        <f t="shared" si="181"/>
        <v>26250</v>
      </c>
      <c r="AX241" s="204">
        <f t="shared" si="181"/>
        <v>26250</v>
      </c>
      <c r="AY241" s="204">
        <f t="shared" si="181"/>
        <v>26250</v>
      </c>
      <c r="AZ241" s="204">
        <f t="shared" si="181"/>
        <v>26250</v>
      </c>
      <c r="BA241" s="204">
        <f t="shared" si="181"/>
        <v>26250</v>
      </c>
      <c r="BB241" s="204">
        <f t="shared" si="181"/>
        <v>26250</v>
      </c>
      <c r="BC241" s="204">
        <f t="shared" si="181"/>
        <v>26250</v>
      </c>
      <c r="BD241" s="204">
        <f t="shared" si="181"/>
        <v>26250</v>
      </c>
      <c r="BE241" s="204">
        <f t="shared" si="181"/>
        <v>26250</v>
      </c>
      <c r="BF241" s="204">
        <f t="shared" si="181"/>
        <v>26250</v>
      </c>
      <c r="BG241" s="204">
        <f t="shared" si="181"/>
        <v>26250</v>
      </c>
      <c r="BH241" s="204">
        <f t="shared" si="181"/>
        <v>26250</v>
      </c>
      <c r="BI241" s="204">
        <f t="shared" si="181"/>
        <v>26250</v>
      </c>
      <c r="BJ241" s="204">
        <f t="shared" si="181"/>
        <v>26250</v>
      </c>
      <c r="BK241" s="204">
        <f t="shared" si="181"/>
        <v>26250</v>
      </c>
      <c r="BL241" s="204">
        <f t="shared" si="181"/>
        <v>26250</v>
      </c>
      <c r="BM241" s="204">
        <f t="shared" si="181"/>
        <v>26250</v>
      </c>
      <c r="BN241" s="204">
        <f t="shared" si="181"/>
        <v>26250</v>
      </c>
      <c r="BO241" s="204">
        <f t="shared" si="181"/>
        <v>26250</v>
      </c>
      <c r="BP241" s="204">
        <f t="shared" si="181"/>
        <v>26250</v>
      </c>
      <c r="BQ241" s="204">
        <f t="shared" si="181"/>
        <v>26250</v>
      </c>
    </row>
    <row r="242" spans="5:69">
      <c r="E242" s="326"/>
      <c r="F242" s="328"/>
      <c r="G242" s="329"/>
      <c r="H242" s="330"/>
      <c r="I242" s="224" t="s">
        <v>346</v>
      </c>
      <c r="J242" s="204">
        <f>J239*J240</f>
        <v>65284.974093264245</v>
      </c>
      <c r="K242" s="204">
        <f>K239*K240</f>
        <v>98567.509905516592</v>
      </c>
      <c r="L242" s="204">
        <f t="shared" ref="L242:BQ242" si="182">L239*L240</f>
        <v>115855.10156516128</v>
      </c>
      <c r="M242" s="204">
        <f t="shared" si="182"/>
        <v>125151.5576558895</v>
      </c>
      <c r="N242" s="204">
        <f t="shared" si="182"/>
        <v>130458.84459216842</v>
      </c>
      <c r="O242" s="204">
        <f t="shared" si="182"/>
        <v>133778.00831289831</v>
      </c>
      <c r="P242" s="204">
        <f t="shared" si="182"/>
        <v>136109.63513421241</v>
      </c>
      <c r="Q242" s="204">
        <f t="shared" si="182"/>
        <v>137954.08218190636</v>
      </c>
      <c r="R242" s="204">
        <f t="shared" si="182"/>
        <v>139561.59261374155</v>
      </c>
      <c r="S242" s="204">
        <f t="shared" si="182"/>
        <v>141057.35323674532</v>
      </c>
      <c r="T242" s="204">
        <f t="shared" si="182"/>
        <v>142504.02332206952</v>
      </c>
      <c r="U242" s="204">
        <f t="shared" si="182"/>
        <v>143932.99901868944</v>
      </c>
      <c r="V242" s="204">
        <f t="shared" si="182"/>
        <v>145360.04556658422</v>
      </c>
      <c r="W242" s="204">
        <f t="shared" si="182"/>
        <v>146793.11340972022</v>
      </c>
      <c r="X242" s="204">
        <f t="shared" si="182"/>
        <v>148236.24625899832</v>
      </c>
      <c r="Y242" s="204">
        <f t="shared" si="182"/>
        <v>149691.53513024654</v>
      </c>
      <c r="Z242" s="204">
        <f t="shared" si="182"/>
        <v>151160.09536979953</v>
      </c>
      <c r="AA242" s="204">
        <f t="shared" si="182"/>
        <v>152642.55517393563</v>
      </c>
      <c r="AB242" s="204">
        <f t="shared" si="182"/>
        <v>154139.29985530794</v>
      </c>
      <c r="AC242" s="204">
        <f t="shared" si="182"/>
        <v>155650.59398293862</v>
      </c>
      <c r="AD242" s="204">
        <f t="shared" si="182"/>
        <v>157176.64245906065</v>
      </c>
      <c r="AE242" s="204">
        <f t="shared" si="182"/>
        <v>158717.62106445097</v>
      </c>
      <c r="AF242" s="204">
        <f t="shared" si="182"/>
        <v>160273.69173807674</v>
      </c>
      <c r="AG242" s="204">
        <f t="shared" si="182"/>
        <v>161845.01022396659</v>
      </c>
      <c r="AH242" s="204">
        <f t="shared" si="182"/>
        <v>163431.72990176379</v>
      </c>
      <c r="AI242" s="204">
        <f t="shared" si="182"/>
        <v>165034.00370918965</v>
      </c>
      <c r="AJ242" s="204">
        <f t="shared" si="182"/>
        <v>166651.98511053302</v>
      </c>
      <c r="AK242" s="204">
        <f t="shared" si="182"/>
        <v>168285.82858822373</v>
      </c>
      <c r="AL242" s="204">
        <f t="shared" si="182"/>
        <v>169935.68989601964</v>
      </c>
      <c r="AM242" s="204">
        <f t="shared" si="182"/>
        <v>171601.72619307355</v>
      </c>
      <c r="AN242" s="204">
        <f t="shared" si="182"/>
        <v>173284.09611851288</v>
      </c>
      <c r="AO242" s="204">
        <f t="shared" si="182"/>
        <v>174982.95983634994</v>
      </c>
      <c r="AP242" s="204">
        <f t="shared" si="182"/>
        <v>176698.47906563216</v>
      </c>
      <c r="AQ242" s="204">
        <f t="shared" si="182"/>
        <v>178430.81710328758</v>
      </c>
      <c r="AR242" s="204">
        <f t="shared" si="182"/>
        <v>180180.13884339441</v>
      </c>
      <c r="AS242" s="204">
        <f t="shared" si="182"/>
        <v>181946.61079473945</v>
      </c>
      <c r="AT242" s="204">
        <f t="shared" si="182"/>
        <v>183730.40109759869</v>
      </c>
      <c r="AU242" s="204">
        <f t="shared" si="182"/>
        <v>185531.67954020703</v>
      </c>
      <c r="AV242" s="204">
        <f t="shared" si="182"/>
        <v>187350.61757515246</v>
      </c>
      <c r="AW242" s="204">
        <f t="shared" si="182"/>
        <v>189187.38833581191</v>
      </c>
      <c r="AX242" s="204">
        <f t="shared" si="182"/>
        <v>191042.16665288908</v>
      </c>
      <c r="AY242" s="204">
        <f t="shared" si="182"/>
        <v>192915.12907108435</v>
      </c>
      <c r="AZ242" s="204">
        <f t="shared" si="182"/>
        <v>194806.45386591376</v>
      </c>
      <c r="BA242" s="204">
        <f t="shared" si="182"/>
        <v>196716.32106068503</v>
      </c>
      <c r="BB242" s="204">
        <f t="shared" si="182"/>
        <v>198644.91244363665</v>
      </c>
      <c r="BC242" s="204">
        <f t="shared" si="182"/>
        <v>200592.41158524284</v>
      </c>
      <c r="BD242" s="204">
        <f t="shared" si="182"/>
        <v>202559.0038556873</v>
      </c>
      <c r="BE242" s="204">
        <f t="shared" si="182"/>
        <v>204544.87644250822</v>
      </c>
      <c r="BF242" s="204">
        <f t="shared" si="182"/>
        <v>206550.21836841543</v>
      </c>
      <c r="BG242" s="204">
        <f t="shared" si="182"/>
        <v>208575.22050928237</v>
      </c>
      <c r="BH242" s="204">
        <f t="shared" si="182"/>
        <v>210620.07561231466</v>
      </c>
      <c r="BI242" s="204">
        <f t="shared" si="182"/>
        <v>212684.9783143962</v>
      </c>
      <c r="BJ242" s="204">
        <f t="shared" si="182"/>
        <v>214770.12516061577</v>
      </c>
      <c r="BK242" s="204">
        <f t="shared" si="182"/>
        <v>216875.71462297472</v>
      </c>
      <c r="BL242" s="204">
        <f t="shared" si="182"/>
        <v>219001.94711927843</v>
      </c>
      <c r="BM242" s="204">
        <f t="shared" si="182"/>
        <v>221149.02503221252</v>
      </c>
      <c r="BN242" s="204">
        <f t="shared" si="182"/>
        <v>223317.15272860674</v>
      </c>
      <c r="BO242" s="204">
        <f t="shared" si="182"/>
        <v>225506.53657888723</v>
      </c>
      <c r="BP242" s="204">
        <f t="shared" si="182"/>
        <v>227717.38497671942</v>
      </c>
      <c r="BQ242" s="204">
        <f t="shared" si="182"/>
        <v>229949.90835884411</v>
      </c>
    </row>
    <row r="243" spans="5:69">
      <c r="E243" s="326"/>
      <c r="F243" s="328"/>
      <c r="G243" s="329"/>
      <c r="H243" s="330"/>
      <c r="I243" s="224" t="s">
        <v>447</v>
      </c>
      <c r="J243" s="204">
        <f t="shared" ref="J243:BQ243" si="183">J242*$B$11</f>
        <v>16321.243523316061</v>
      </c>
      <c r="K243" s="204">
        <f t="shared" si="183"/>
        <v>24641.877476379148</v>
      </c>
      <c r="L243" s="204">
        <f t="shared" si="183"/>
        <v>28963.775391290321</v>
      </c>
      <c r="M243" s="204">
        <f t="shared" si="183"/>
        <v>31287.889413972374</v>
      </c>
      <c r="N243" s="204">
        <f t="shared" si="183"/>
        <v>32614.711148042104</v>
      </c>
      <c r="O243" s="204">
        <f t="shared" si="183"/>
        <v>33444.502078224577</v>
      </c>
      <c r="P243" s="204">
        <f t="shared" si="183"/>
        <v>34027.408783553103</v>
      </c>
      <c r="Q243" s="204">
        <f t="shared" si="183"/>
        <v>34488.520545476589</v>
      </c>
      <c r="R243" s="204">
        <f t="shared" si="183"/>
        <v>34890.398153435388</v>
      </c>
      <c r="S243" s="204">
        <f t="shared" si="183"/>
        <v>35264.338309186329</v>
      </c>
      <c r="T243" s="204">
        <f t="shared" si="183"/>
        <v>35626.005830517381</v>
      </c>
      <c r="U243" s="204">
        <f t="shared" si="183"/>
        <v>35983.249754672361</v>
      </c>
      <c r="V243" s="204">
        <f t="shared" si="183"/>
        <v>36340.011391646054</v>
      </c>
      <c r="W243" s="204">
        <f t="shared" si="183"/>
        <v>36698.278352430054</v>
      </c>
      <c r="X243" s="204">
        <f t="shared" si="183"/>
        <v>37059.06156474958</v>
      </c>
      <c r="Y243" s="204">
        <f t="shared" si="183"/>
        <v>37422.883782561636</v>
      </c>
      <c r="Z243" s="204">
        <f t="shared" si="183"/>
        <v>37790.023842449882</v>
      </c>
      <c r="AA243" s="204">
        <f t="shared" si="183"/>
        <v>38160.638793483908</v>
      </c>
      <c r="AB243" s="204">
        <f t="shared" si="183"/>
        <v>38534.824963826984</v>
      </c>
      <c r="AC243" s="204">
        <f t="shared" si="183"/>
        <v>38912.648495734655</v>
      </c>
      <c r="AD243" s="204">
        <f t="shared" si="183"/>
        <v>39294.160614765162</v>
      </c>
      <c r="AE243" s="204">
        <f t="shared" si="183"/>
        <v>39679.405266112743</v>
      </c>
      <c r="AF243" s="204">
        <f t="shared" si="183"/>
        <v>40068.422934519185</v>
      </c>
      <c r="AG243" s="204">
        <f t="shared" si="183"/>
        <v>40461.252555991647</v>
      </c>
      <c r="AH243" s="204">
        <f t="shared" si="183"/>
        <v>40857.932475440946</v>
      </c>
      <c r="AI243" s="204">
        <f t="shared" si="183"/>
        <v>41258.500927297413</v>
      </c>
      <c r="AJ243" s="204">
        <f t="shared" si="183"/>
        <v>41662.996277633254</v>
      </c>
      <c r="AK243" s="204">
        <f t="shared" si="183"/>
        <v>42071.457147055931</v>
      </c>
      <c r="AL243" s="204">
        <f t="shared" si="183"/>
        <v>42483.92247400491</v>
      </c>
      <c r="AM243" s="204">
        <f t="shared" si="183"/>
        <v>42900.431548268389</v>
      </c>
      <c r="AN243" s="204">
        <f t="shared" si="183"/>
        <v>43321.024029628221</v>
      </c>
      <c r="AO243" s="204">
        <f t="shared" si="183"/>
        <v>43745.739959087485</v>
      </c>
      <c r="AP243" s="204">
        <f t="shared" si="183"/>
        <v>44174.619766408039</v>
      </c>
      <c r="AQ243" s="204">
        <f t="shared" si="183"/>
        <v>44607.704275821896</v>
      </c>
      <c r="AR243" s="204">
        <f t="shared" si="183"/>
        <v>45045.034710848602</v>
      </c>
      <c r="AS243" s="204">
        <f t="shared" si="183"/>
        <v>45486.652698684862</v>
      </c>
      <c r="AT243" s="204">
        <f t="shared" si="183"/>
        <v>45932.600274399672</v>
      </c>
      <c r="AU243" s="204">
        <f t="shared" si="183"/>
        <v>46382.919885051757</v>
      </c>
      <c r="AV243" s="204">
        <f t="shared" si="183"/>
        <v>46837.654393788114</v>
      </c>
      <c r="AW243" s="204">
        <f t="shared" si="183"/>
        <v>47296.847083952976</v>
      </c>
      <c r="AX243" s="204">
        <f t="shared" si="183"/>
        <v>47760.54166322227</v>
      </c>
      <c r="AY243" s="204">
        <f t="shared" si="183"/>
        <v>48228.782267771086</v>
      </c>
      <c r="AZ243" s="204">
        <f t="shared" si="183"/>
        <v>48701.61346647844</v>
      </c>
      <c r="BA243" s="204">
        <f t="shared" si="183"/>
        <v>49179.080265171258</v>
      </c>
      <c r="BB243" s="204">
        <f t="shared" si="183"/>
        <v>49661.228110909164</v>
      </c>
      <c r="BC243" s="204">
        <f t="shared" si="183"/>
        <v>50148.102896310709</v>
      </c>
      <c r="BD243" s="204">
        <f t="shared" si="183"/>
        <v>50639.750963921826</v>
      </c>
      <c r="BE243" s="204">
        <f t="shared" si="183"/>
        <v>51136.219110627055</v>
      </c>
      <c r="BF243" s="204">
        <f t="shared" si="183"/>
        <v>51637.554592103857</v>
      </c>
      <c r="BG243" s="204">
        <f t="shared" si="183"/>
        <v>52143.805127320593</v>
      </c>
      <c r="BH243" s="204">
        <f t="shared" si="183"/>
        <v>52655.018903078664</v>
      </c>
      <c r="BI243" s="204">
        <f t="shared" si="183"/>
        <v>53171.244578599049</v>
      </c>
      <c r="BJ243" s="204">
        <f t="shared" si="183"/>
        <v>53692.531290153944</v>
      </c>
      <c r="BK243" s="204">
        <f t="shared" si="183"/>
        <v>54218.928655743679</v>
      </c>
      <c r="BL243" s="204">
        <f t="shared" si="183"/>
        <v>54750.486779819606</v>
      </c>
      <c r="BM243" s="204">
        <f t="shared" si="183"/>
        <v>55287.25625805313</v>
      </c>
      <c r="BN243" s="204">
        <f t="shared" si="183"/>
        <v>55829.288182151686</v>
      </c>
      <c r="BO243" s="204">
        <f t="shared" si="183"/>
        <v>56376.634144721807</v>
      </c>
      <c r="BP243" s="204">
        <f t="shared" si="183"/>
        <v>56929.346244179855</v>
      </c>
      <c r="BQ243" s="204">
        <f t="shared" si="183"/>
        <v>57487.477089711028</v>
      </c>
    </row>
    <row r="244" spans="5:69">
      <c r="E244" s="326"/>
      <c r="F244" s="328"/>
      <c r="G244" s="329"/>
      <c r="H244" s="330"/>
      <c r="I244" s="224" t="s">
        <v>448</v>
      </c>
      <c r="J244" s="204">
        <f>J9*J236</f>
        <v>2072.538860103627</v>
      </c>
      <c r="K244" s="204">
        <f>K9*K236</f>
        <v>2092.8578685360148</v>
      </c>
      <c r="L244" s="204">
        <f t="shared" ref="L244:BQ244" si="184">L9*L236</f>
        <v>2113.3760829334274</v>
      </c>
      <c r="M244" s="204">
        <f t="shared" si="184"/>
        <v>2134.0954562955194</v>
      </c>
      <c r="N244" s="204">
        <f t="shared" si="184"/>
        <v>2155.0179607690052</v>
      </c>
      <c r="O244" s="204">
        <f t="shared" si="184"/>
        <v>2176.1455878353681</v>
      </c>
      <c r="P244" s="204">
        <f t="shared" si="184"/>
        <v>2197.4803485004209</v>
      </c>
      <c r="Q244" s="204">
        <f t="shared" si="184"/>
        <v>2219.0242734857188</v>
      </c>
      <c r="R244" s="204">
        <f t="shared" si="184"/>
        <v>2240.7794134218539</v>
      </c>
      <c r="S244" s="204">
        <f t="shared" si="184"/>
        <v>2262.7478390436358</v>
      </c>
      <c r="T244" s="204">
        <f t="shared" si="184"/>
        <v>2284.9316413872016</v>
      </c>
      <c r="U244" s="204">
        <f t="shared" si="184"/>
        <v>2307.3329319890368</v>
      </c>
      <c r="V244" s="204">
        <f t="shared" si="184"/>
        <v>2329.9538430869688</v>
      </c>
      <c r="W244" s="204">
        <f t="shared" si="184"/>
        <v>2352.796527823115</v>
      </c>
      <c r="X244" s="204">
        <f t="shared" si="184"/>
        <v>2375.8631604488314</v>
      </c>
      <c r="Y244" s="204">
        <f t="shared" si="184"/>
        <v>2399.1559365316634</v>
      </c>
      <c r="Z244" s="204">
        <f t="shared" si="184"/>
        <v>2422.6770731643264</v>
      </c>
      <c r="AA244" s="204">
        <f t="shared" si="184"/>
        <v>2446.4288091757417</v>
      </c>
      <c r="AB244" s="204">
        <f t="shared" si="184"/>
        <v>2470.4134053441312</v>
      </c>
      <c r="AC244" s="204">
        <f t="shared" si="184"/>
        <v>2494.6331446122108</v>
      </c>
      <c r="AD244" s="204">
        <f t="shared" si="184"/>
        <v>2519.0903323044872</v>
      </c>
      <c r="AE244" s="204">
        <f t="shared" si="184"/>
        <v>2543.787296346688</v>
      </c>
      <c r="AF244" s="204">
        <f t="shared" si="184"/>
        <v>2568.7263874873415</v>
      </c>
      <c r="AG244" s="204">
        <f t="shared" si="184"/>
        <v>2593.9099795215311</v>
      </c>
      <c r="AH244" s="204">
        <f t="shared" si="184"/>
        <v>2619.3404695168406</v>
      </c>
      <c r="AI244" s="204">
        <f t="shared" si="184"/>
        <v>2645.0202780415152</v>
      </c>
      <c r="AJ244" s="204">
        <f t="shared" si="184"/>
        <v>2670.9518493948635</v>
      </c>
      <c r="AK244" s="204">
        <f t="shared" si="184"/>
        <v>2697.1376518399115</v>
      </c>
      <c r="AL244" s="204">
        <f t="shared" si="184"/>
        <v>2723.580177838342</v>
      </c>
      <c r="AM244" s="204">
        <f t="shared" si="184"/>
        <v>2750.2819442877376</v>
      </c>
      <c r="AN244" s="204">
        <f t="shared" si="184"/>
        <v>2777.2454927611466</v>
      </c>
      <c r="AO244" s="204">
        <f t="shared" si="184"/>
        <v>2804.4733897490005</v>
      </c>
      <c r="AP244" s="204">
        <f t="shared" si="184"/>
        <v>2831.9682269034029</v>
      </c>
      <c r="AQ244" s="204">
        <f t="shared" si="184"/>
        <v>2859.7326212848084</v>
      </c>
      <c r="AR244" s="204">
        <f t="shared" si="184"/>
        <v>2887.7692156111302</v>
      </c>
      <c r="AS244" s="204">
        <f t="shared" si="184"/>
        <v>2916.0806785092782</v>
      </c>
      <c r="AT244" s="204">
        <f t="shared" si="184"/>
        <v>2944.6697047691737</v>
      </c>
      <c r="AU244" s="204">
        <f t="shared" si="184"/>
        <v>2973.5390156002445</v>
      </c>
      <c r="AV244" s="204">
        <f t="shared" si="184"/>
        <v>3002.6913588904426</v>
      </c>
      <c r="AW244" s="204">
        <f t="shared" si="184"/>
        <v>3032.1295094677998</v>
      </c>
      <c r="AX244" s="204">
        <f t="shared" si="184"/>
        <v>3061.8562693645431</v>
      </c>
      <c r="AY244" s="204">
        <f t="shared" si="184"/>
        <v>3091.8744680838031</v>
      </c>
      <c r="AZ244" s="204">
        <f t="shared" si="184"/>
        <v>3122.1869628689387</v>
      </c>
      <c r="BA244" s="204">
        <f t="shared" si="184"/>
        <v>3152.796638975497</v>
      </c>
      <c r="BB244" s="204">
        <f t="shared" si="184"/>
        <v>3183.7064099458457</v>
      </c>
      <c r="BC244" s="204">
        <f t="shared" si="184"/>
        <v>3214.9192178864914</v>
      </c>
      <c r="BD244" s="204">
        <f t="shared" si="184"/>
        <v>3246.4380337481239</v>
      </c>
      <c r="BE244" s="204">
        <f t="shared" si="184"/>
        <v>3278.2658576083995</v>
      </c>
      <c r="BF244" s="204">
        <f t="shared" si="184"/>
        <v>3310.4057189575024</v>
      </c>
      <c r="BG244" s="204">
        <f t="shared" si="184"/>
        <v>3342.8606769864973</v>
      </c>
      <c r="BH244" s="204">
        <f t="shared" si="184"/>
        <v>3375.6338208785214</v>
      </c>
      <c r="BI244" s="204">
        <f t="shared" si="184"/>
        <v>3408.7282701028212</v>
      </c>
      <c r="BJ244" s="204">
        <f t="shared" si="184"/>
        <v>3442.1471747116716</v>
      </c>
      <c r="BK244" s="204">
        <f t="shared" si="184"/>
        <v>3475.8937156402171</v>
      </c>
      <c r="BL244" s="204">
        <f t="shared" si="184"/>
        <v>3509.9711050092396</v>
      </c>
      <c r="BM244" s="204">
        <f t="shared" si="184"/>
        <v>3544.3825864308988</v>
      </c>
      <c r="BN244" s="204">
        <f t="shared" si="184"/>
        <v>3579.1314353174757</v>
      </c>
      <c r="BO244" s="204">
        <f t="shared" si="184"/>
        <v>3614.2209591931378</v>
      </c>
      <c r="BP244" s="204">
        <f t="shared" si="184"/>
        <v>3649.6544980087565</v>
      </c>
      <c r="BQ244" s="204">
        <f t="shared" si="184"/>
        <v>3685.4354244598226</v>
      </c>
    </row>
    <row r="245" spans="5:69">
      <c r="E245" s="326"/>
      <c r="F245" s="328"/>
      <c r="G245" s="329"/>
      <c r="H245" s="330"/>
      <c r="I245" s="229" t="s">
        <v>449</v>
      </c>
      <c r="J245" s="204">
        <f>J243-J244</f>
        <v>14248.704663212435</v>
      </c>
      <c r="K245" s="204">
        <f>K243-K244</f>
        <v>22549.019607843133</v>
      </c>
      <c r="L245" s="204">
        <f t="shared" ref="L245:BQ245" si="185">L243-L244</f>
        <v>26850.399308356893</v>
      </c>
      <c r="M245" s="204">
        <f t="shared" si="185"/>
        <v>29153.793957676855</v>
      </c>
      <c r="N245" s="204">
        <f t="shared" si="185"/>
        <v>30459.6931872731</v>
      </c>
      <c r="O245" s="204">
        <f t="shared" si="185"/>
        <v>31268.356490389211</v>
      </c>
      <c r="P245" s="204">
        <f t="shared" si="185"/>
        <v>31829.928435052683</v>
      </c>
      <c r="Q245" s="204">
        <f t="shared" si="185"/>
        <v>32269.496271990869</v>
      </c>
      <c r="R245" s="204">
        <f t="shared" si="185"/>
        <v>32649.618740013535</v>
      </c>
      <c r="S245" s="204">
        <f t="shared" si="185"/>
        <v>33001.590470142692</v>
      </c>
      <c r="T245" s="204">
        <f t="shared" si="185"/>
        <v>33341.07418913018</v>
      </c>
      <c r="U245" s="204">
        <f t="shared" si="185"/>
        <v>33675.916822683321</v>
      </c>
      <c r="V245" s="204">
        <f t="shared" si="185"/>
        <v>34010.057548559082</v>
      </c>
      <c r="W245" s="204">
        <f t="shared" si="185"/>
        <v>34345.481824606941</v>
      </c>
      <c r="X245" s="204">
        <f t="shared" si="185"/>
        <v>34683.198404300747</v>
      </c>
      <c r="Y245" s="204">
        <f t="shared" si="185"/>
        <v>35023.727846029971</v>
      </c>
      <c r="Z245" s="204">
        <f t="shared" si="185"/>
        <v>35367.346769285556</v>
      </c>
      <c r="AA245" s="204">
        <f t="shared" si="185"/>
        <v>35714.209984308167</v>
      </c>
      <c r="AB245" s="204">
        <f t="shared" si="185"/>
        <v>36064.411558482854</v>
      </c>
      <c r="AC245" s="204">
        <f t="shared" si="185"/>
        <v>36418.015351122442</v>
      </c>
      <c r="AD245" s="204">
        <f t="shared" si="185"/>
        <v>36775.070282460678</v>
      </c>
      <c r="AE245" s="204">
        <f t="shared" si="185"/>
        <v>37135.617969766055</v>
      </c>
      <c r="AF245" s="204">
        <f t="shared" si="185"/>
        <v>37499.696547031846</v>
      </c>
      <c r="AG245" s="204">
        <f t="shared" si="185"/>
        <v>37867.342576470117</v>
      </c>
      <c r="AH245" s="204">
        <f t="shared" si="185"/>
        <v>38238.592005924103</v>
      </c>
      <c r="AI245" s="204">
        <f t="shared" si="185"/>
        <v>38613.4806492559</v>
      </c>
      <c r="AJ245" s="204">
        <f t="shared" si="185"/>
        <v>38992.044428238391</v>
      </c>
      <c r="AK245" s="204">
        <f t="shared" si="185"/>
        <v>39374.319495216019</v>
      </c>
      <c r="AL245" s="204">
        <f t="shared" si="185"/>
        <v>39760.342296166571</v>
      </c>
      <c r="AM245" s="204">
        <f t="shared" si="185"/>
        <v>40150.149603980652</v>
      </c>
      <c r="AN245" s="204">
        <f t="shared" si="185"/>
        <v>40543.778536867074</v>
      </c>
      <c r="AO245" s="204">
        <f t="shared" si="185"/>
        <v>40941.266569338484</v>
      </c>
      <c r="AP245" s="204">
        <f t="shared" si="185"/>
        <v>41342.651539504637</v>
      </c>
      <c r="AQ245" s="204">
        <f t="shared" si="185"/>
        <v>41747.97165453709</v>
      </c>
      <c r="AR245" s="204">
        <f t="shared" si="185"/>
        <v>42157.265495237472</v>
      </c>
      <c r="AS245" s="204">
        <f t="shared" si="185"/>
        <v>42570.572020175583</v>
      </c>
      <c r="AT245" s="204">
        <f t="shared" si="185"/>
        <v>42987.930569630502</v>
      </c>
      <c r="AU245" s="204">
        <f t="shared" si="185"/>
        <v>43409.38086945151</v>
      </c>
      <c r="AV245" s="204">
        <f t="shared" si="185"/>
        <v>43834.963034897672</v>
      </c>
      <c r="AW245" s="204">
        <f t="shared" si="185"/>
        <v>44264.717574485177</v>
      </c>
      <c r="AX245" s="204">
        <f t="shared" si="185"/>
        <v>44698.685393857726</v>
      </c>
      <c r="AY245" s="204">
        <f t="shared" si="185"/>
        <v>45136.90779968728</v>
      </c>
      <c r="AZ245" s="204">
        <f t="shared" si="185"/>
        <v>45579.426503609502</v>
      </c>
      <c r="BA245" s="204">
        <f t="shared" si="185"/>
        <v>46026.283626195764</v>
      </c>
      <c r="BB245" s="204">
        <f t="shared" si="185"/>
        <v>46477.52170096332</v>
      </c>
      <c r="BC245" s="204">
        <f t="shared" si="185"/>
        <v>46933.183678424219</v>
      </c>
      <c r="BD245" s="204">
        <f t="shared" si="185"/>
        <v>47393.312930173699</v>
      </c>
      <c r="BE245" s="204">
        <f t="shared" si="185"/>
        <v>47857.953253018655</v>
      </c>
      <c r="BF245" s="204">
        <f t="shared" si="185"/>
        <v>48327.148873146354</v>
      </c>
      <c r="BG245" s="204">
        <f t="shared" si="185"/>
        <v>48800.944450334093</v>
      </c>
      <c r="BH245" s="204">
        <f t="shared" si="185"/>
        <v>49279.38508220014</v>
      </c>
      <c r="BI245" s="204">
        <f t="shared" si="185"/>
        <v>49762.516308496226</v>
      </c>
      <c r="BJ245" s="204">
        <f t="shared" si="185"/>
        <v>50250.38411544227</v>
      </c>
      <c r="BK245" s="204">
        <f t="shared" si="185"/>
        <v>50743.034940103462</v>
      </c>
      <c r="BL245" s="204">
        <f t="shared" si="185"/>
        <v>51240.515674810369</v>
      </c>
      <c r="BM245" s="204">
        <f t="shared" si="185"/>
        <v>51742.873671622234</v>
      </c>
      <c r="BN245" s="204">
        <f t="shared" si="185"/>
        <v>52250.156746834211</v>
      </c>
      <c r="BO245" s="204">
        <f t="shared" si="185"/>
        <v>52762.413185528669</v>
      </c>
      <c r="BP245" s="204">
        <f t="shared" si="185"/>
        <v>53279.691746171098</v>
      </c>
      <c r="BQ245" s="204">
        <f t="shared" si="185"/>
        <v>53802.041665251207</v>
      </c>
    </row>
    <row r="246" spans="5:69">
      <c r="E246" s="326"/>
      <c r="F246" s="328"/>
      <c r="G246" s="329"/>
      <c r="H246" s="323" t="s">
        <v>47</v>
      </c>
      <c r="I246" s="230" t="s">
        <v>318</v>
      </c>
      <c r="J246" s="216">
        <f>Variables!$E$29</f>
        <v>0.1</v>
      </c>
      <c r="K246" s="216">
        <f>Variables!$E$29</f>
        <v>0.1</v>
      </c>
      <c r="L246" s="216">
        <f>Variables!$E$29</f>
        <v>0.1</v>
      </c>
      <c r="M246" s="216">
        <f>Variables!$E$29</f>
        <v>0.1</v>
      </c>
      <c r="N246" s="216">
        <f>Variables!$E$29</f>
        <v>0.1</v>
      </c>
      <c r="O246" s="216">
        <f>Variables!$E$29</f>
        <v>0.1</v>
      </c>
      <c r="P246" s="216">
        <f>Variables!$E$29</f>
        <v>0.1</v>
      </c>
      <c r="Q246" s="216">
        <f>Variables!$E$29</f>
        <v>0.1</v>
      </c>
      <c r="R246" s="216">
        <f>Variables!$E$29</f>
        <v>0.1</v>
      </c>
      <c r="S246" s="216">
        <f>Variables!$E$29</f>
        <v>0.1</v>
      </c>
      <c r="T246" s="216">
        <f>Variables!$E$29</f>
        <v>0.1</v>
      </c>
      <c r="U246" s="216">
        <f>Variables!$E$29</f>
        <v>0.1</v>
      </c>
      <c r="V246" s="216">
        <f>Variables!$E$29</f>
        <v>0.1</v>
      </c>
      <c r="W246" s="216">
        <f>Variables!$E$29</f>
        <v>0.1</v>
      </c>
      <c r="X246" s="216">
        <f>Variables!$E$29</f>
        <v>0.1</v>
      </c>
      <c r="Y246" s="216">
        <f>Variables!$E$29</f>
        <v>0.1</v>
      </c>
      <c r="Z246" s="216">
        <f>Variables!$E$29</f>
        <v>0.1</v>
      </c>
      <c r="AA246" s="216">
        <f>Variables!$E$29</f>
        <v>0.1</v>
      </c>
      <c r="AB246" s="216">
        <f>Variables!$E$29</f>
        <v>0.1</v>
      </c>
      <c r="AC246" s="216">
        <f>Variables!$E$29</f>
        <v>0.1</v>
      </c>
      <c r="AD246" s="216">
        <f>Variables!$E$29</f>
        <v>0.1</v>
      </c>
      <c r="AE246" s="216">
        <f>Variables!$E$29</f>
        <v>0.1</v>
      </c>
      <c r="AF246" s="216">
        <f>Variables!$E$29</f>
        <v>0.1</v>
      </c>
      <c r="AG246" s="216">
        <f>Variables!$E$29</f>
        <v>0.1</v>
      </c>
      <c r="AH246" s="216">
        <f>Variables!$E$29</f>
        <v>0.1</v>
      </c>
      <c r="AI246" s="216">
        <f>Variables!$E$29</f>
        <v>0.1</v>
      </c>
      <c r="AJ246" s="216">
        <f>Variables!$E$29</f>
        <v>0.1</v>
      </c>
      <c r="AK246" s="216">
        <f>Variables!$E$29</f>
        <v>0.1</v>
      </c>
      <c r="AL246" s="216">
        <f>Variables!$E$29</f>
        <v>0.1</v>
      </c>
      <c r="AM246" s="216">
        <f>Variables!$E$29</f>
        <v>0.1</v>
      </c>
      <c r="AN246" s="216">
        <f>Variables!$E$29</f>
        <v>0.1</v>
      </c>
      <c r="AO246" s="216">
        <f>Variables!$E$29</f>
        <v>0.1</v>
      </c>
      <c r="AP246" s="216">
        <f>Variables!$E$29</f>
        <v>0.1</v>
      </c>
      <c r="AQ246" s="216">
        <f>Variables!$E$29</f>
        <v>0.1</v>
      </c>
      <c r="AR246" s="216">
        <f>Variables!$E$29</f>
        <v>0.1</v>
      </c>
      <c r="AS246" s="216">
        <f>Variables!$E$29</f>
        <v>0.1</v>
      </c>
      <c r="AT246" s="216">
        <f>Variables!$E$29</f>
        <v>0.1</v>
      </c>
      <c r="AU246" s="216">
        <f>Variables!$E$29</f>
        <v>0.1</v>
      </c>
      <c r="AV246" s="216">
        <f>Variables!$E$29</f>
        <v>0.1</v>
      </c>
      <c r="AW246" s="216">
        <f>Variables!$E$29</f>
        <v>0.1</v>
      </c>
      <c r="AX246" s="216">
        <f>Variables!$E$29</f>
        <v>0.1</v>
      </c>
      <c r="AY246" s="216">
        <f>Variables!$E$29</f>
        <v>0.1</v>
      </c>
      <c r="AZ246" s="216">
        <f>Variables!$E$29</f>
        <v>0.1</v>
      </c>
      <c r="BA246" s="216">
        <f>Variables!$E$29</f>
        <v>0.1</v>
      </c>
      <c r="BB246" s="216">
        <f>Variables!$E$29</f>
        <v>0.1</v>
      </c>
      <c r="BC246" s="216">
        <f>Variables!$E$29</f>
        <v>0.1</v>
      </c>
      <c r="BD246" s="216">
        <f>Variables!$E$29</f>
        <v>0.1</v>
      </c>
      <c r="BE246" s="216">
        <f>Variables!$E$29</f>
        <v>0.1</v>
      </c>
      <c r="BF246" s="216">
        <f>Variables!$E$29</f>
        <v>0.1</v>
      </c>
      <c r="BG246" s="216">
        <f>Variables!$E$29</f>
        <v>0.1</v>
      </c>
      <c r="BH246" s="216">
        <f>Variables!$E$29</f>
        <v>0.1</v>
      </c>
      <c r="BI246" s="216">
        <f>Variables!$E$29</f>
        <v>0.1</v>
      </c>
      <c r="BJ246" s="216">
        <f>Variables!$E$29</f>
        <v>0.1</v>
      </c>
      <c r="BK246" s="216">
        <f>Variables!$E$29</f>
        <v>0.1</v>
      </c>
      <c r="BL246" s="216">
        <f>Variables!$E$29</f>
        <v>0.1</v>
      </c>
      <c r="BM246" s="216">
        <f>Variables!$E$29</f>
        <v>0.1</v>
      </c>
      <c r="BN246" s="216">
        <f>Variables!$E$29</f>
        <v>0.1</v>
      </c>
      <c r="BO246" s="216">
        <f>Variables!$E$29</f>
        <v>0.1</v>
      </c>
      <c r="BP246" s="216">
        <f>Variables!$E$29</f>
        <v>0.1</v>
      </c>
      <c r="BQ246" s="216">
        <f>Variables!$E$29</f>
        <v>0.1</v>
      </c>
    </row>
    <row r="247" spans="5:69">
      <c r="E247" s="326"/>
      <c r="F247" s="328"/>
      <c r="G247" s="329"/>
      <c r="H247" s="323"/>
      <c r="I247" s="232" t="s">
        <v>319</v>
      </c>
      <c r="J247" s="216">
        <f>Variables!$E$32</f>
        <v>0.1</v>
      </c>
      <c r="K247" s="216">
        <f>Variables!$E$32</f>
        <v>0.1</v>
      </c>
      <c r="L247" s="216">
        <f>Variables!$E$32</f>
        <v>0.1</v>
      </c>
      <c r="M247" s="216">
        <f>Variables!$E$32</f>
        <v>0.1</v>
      </c>
      <c r="N247" s="216">
        <f>Variables!$E$32</f>
        <v>0.1</v>
      </c>
      <c r="O247" s="216">
        <f>Variables!$E$32</f>
        <v>0.1</v>
      </c>
      <c r="P247" s="216">
        <f>Variables!$E$32</f>
        <v>0.1</v>
      </c>
      <c r="Q247" s="216">
        <f>Variables!$E$32</f>
        <v>0.1</v>
      </c>
      <c r="R247" s="216">
        <f>Variables!$E$32</f>
        <v>0.1</v>
      </c>
      <c r="S247" s="216">
        <f>Variables!$E$32</f>
        <v>0.1</v>
      </c>
      <c r="T247" s="216">
        <f>Variables!$E$32</f>
        <v>0.1</v>
      </c>
      <c r="U247" s="216">
        <f>Variables!$E$32</f>
        <v>0.1</v>
      </c>
      <c r="V247" s="216">
        <f>Variables!$E$32</f>
        <v>0.1</v>
      </c>
      <c r="W247" s="216">
        <f>Variables!$E$32</f>
        <v>0.1</v>
      </c>
      <c r="X247" s="216">
        <f>Variables!$E$32</f>
        <v>0.1</v>
      </c>
      <c r="Y247" s="216">
        <f>Variables!$E$32</f>
        <v>0.1</v>
      </c>
      <c r="Z247" s="216">
        <f>Variables!$E$32</f>
        <v>0.1</v>
      </c>
      <c r="AA247" s="216">
        <f>Variables!$E$32</f>
        <v>0.1</v>
      </c>
      <c r="AB247" s="216">
        <f>Variables!$E$32</f>
        <v>0.1</v>
      </c>
      <c r="AC247" s="216">
        <f>Variables!$E$32</f>
        <v>0.1</v>
      </c>
      <c r="AD247" s="216">
        <f>Variables!$E$32</f>
        <v>0.1</v>
      </c>
      <c r="AE247" s="216">
        <f>Variables!$E$32</f>
        <v>0.1</v>
      </c>
      <c r="AF247" s="216">
        <f>Variables!$E$32</f>
        <v>0.1</v>
      </c>
      <c r="AG247" s="216">
        <f>Variables!$E$32</f>
        <v>0.1</v>
      </c>
      <c r="AH247" s="216">
        <f>Variables!$E$32</f>
        <v>0.1</v>
      </c>
      <c r="AI247" s="216">
        <f>Variables!$E$32</f>
        <v>0.1</v>
      </c>
      <c r="AJ247" s="216">
        <f>Variables!$E$32</f>
        <v>0.1</v>
      </c>
      <c r="AK247" s="216">
        <f>Variables!$E$32</f>
        <v>0.1</v>
      </c>
      <c r="AL247" s="216">
        <f>Variables!$E$32</f>
        <v>0.1</v>
      </c>
      <c r="AM247" s="216">
        <f>Variables!$E$32</f>
        <v>0.1</v>
      </c>
      <c r="AN247" s="216">
        <f>Variables!$E$32</f>
        <v>0.1</v>
      </c>
      <c r="AO247" s="216">
        <f>Variables!$E$32</f>
        <v>0.1</v>
      </c>
      <c r="AP247" s="216">
        <f>Variables!$E$32</f>
        <v>0.1</v>
      </c>
      <c r="AQ247" s="216">
        <f>Variables!$E$32</f>
        <v>0.1</v>
      </c>
      <c r="AR247" s="216">
        <f>Variables!$E$32</f>
        <v>0.1</v>
      </c>
      <c r="AS247" s="216">
        <f>Variables!$E$32</f>
        <v>0.1</v>
      </c>
      <c r="AT247" s="216">
        <f>Variables!$E$32</f>
        <v>0.1</v>
      </c>
      <c r="AU247" s="216">
        <f>Variables!$E$32</f>
        <v>0.1</v>
      </c>
      <c r="AV247" s="216">
        <f>Variables!$E$32</f>
        <v>0.1</v>
      </c>
      <c r="AW247" s="216">
        <f>Variables!$E$32</f>
        <v>0.1</v>
      </c>
      <c r="AX247" s="216">
        <f>Variables!$E$32</f>
        <v>0.1</v>
      </c>
      <c r="AY247" s="216">
        <f>Variables!$E$32</f>
        <v>0.1</v>
      </c>
      <c r="AZ247" s="216">
        <f>Variables!$E$32</f>
        <v>0.1</v>
      </c>
      <c r="BA247" s="216">
        <f>Variables!$E$32</f>
        <v>0.1</v>
      </c>
      <c r="BB247" s="216">
        <f>Variables!$E$32</f>
        <v>0.1</v>
      </c>
      <c r="BC247" s="216">
        <f>Variables!$E$32</f>
        <v>0.1</v>
      </c>
      <c r="BD247" s="216">
        <f>Variables!$E$32</f>
        <v>0.1</v>
      </c>
      <c r="BE247" s="216">
        <f>Variables!$E$32</f>
        <v>0.1</v>
      </c>
      <c r="BF247" s="216">
        <f>Variables!$E$32</f>
        <v>0.1</v>
      </c>
      <c r="BG247" s="216">
        <f>Variables!$E$32</f>
        <v>0.1</v>
      </c>
      <c r="BH247" s="216">
        <f>Variables!$E$32</f>
        <v>0.1</v>
      </c>
      <c r="BI247" s="216">
        <f>Variables!$E$32</f>
        <v>0.1</v>
      </c>
      <c r="BJ247" s="216">
        <f>Variables!$E$32</f>
        <v>0.1</v>
      </c>
      <c r="BK247" s="216">
        <f>Variables!$E$32</f>
        <v>0.1</v>
      </c>
      <c r="BL247" s="216">
        <f>Variables!$E$32</f>
        <v>0.1</v>
      </c>
      <c r="BM247" s="216">
        <f>Variables!$E$32</f>
        <v>0.1</v>
      </c>
      <c r="BN247" s="216">
        <f>Variables!$E$32</f>
        <v>0.1</v>
      </c>
      <c r="BO247" s="216">
        <f>Variables!$E$32</f>
        <v>0.1</v>
      </c>
      <c r="BP247" s="216">
        <f>Variables!$E$32</f>
        <v>0.1</v>
      </c>
      <c r="BQ247" s="216">
        <f>Variables!$E$32</f>
        <v>0.1</v>
      </c>
    </row>
    <row r="248" spans="5:69">
      <c r="E248" s="326"/>
      <c r="F248" s="328"/>
      <c r="G248" s="329"/>
      <c r="H248" s="323"/>
      <c r="I248" s="235" t="s">
        <v>321</v>
      </c>
      <c r="J248" s="200">
        <f>J179*J246*J247</f>
        <v>0.32642487046632124</v>
      </c>
      <c r="K248" s="200">
        <f>K179*K246*K247</f>
        <v>0.33621761658031085</v>
      </c>
      <c r="L248" s="200">
        <f t="shared" ref="L248:BQ248" si="186">L179*L246*L247</f>
        <v>0.34630414507772023</v>
      </c>
      <c r="M248" s="200">
        <f t="shared" si="186"/>
        <v>0.35669326943005175</v>
      </c>
      <c r="N248" s="200">
        <f t="shared" si="186"/>
        <v>0.36739406751295339</v>
      </c>
      <c r="O248" s="200">
        <f t="shared" si="186"/>
        <v>0.37841588953834193</v>
      </c>
      <c r="P248" s="200">
        <f t="shared" si="186"/>
        <v>0.38976836622449218</v>
      </c>
      <c r="Q248" s="200">
        <f t="shared" si="186"/>
        <v>0.40146141721122702</v>
      </c>
      <c r="R248" s="200">
        <f t="shared" si="186"/>
        <v>0.41350525972756391</v>
      </c>
      <c r="S248" s="200">
        <f t="shared" si="186"/>
        <v>0.42591041751939074</v>
      </c>
      <c r="T248" s="200">
        <f t="shared" si="186"/>
        <v>0.43868773004497252</v>
      </c>
      <c r="U248" s="200">
        <f t="shared" si="186"/>
        <v>0.45184836194632177</v>
      </c>
      <c r="V248" s="200">
        <f t="shared" si="186"/>
        <v>0.46540381280471144</v>
      </c>
      <c r="W248" s="200">
        <f t="shared" si="186"/>
        <v>0.47936592718885268</v>
      </c>
      <c r="X248" s="200">
        <f t="shared" si="186"/>
        <v>0.49374690500451823</v>
      </c>
      <c r="Y248" s="200">
        <f t="shared" si="186"/>
        <v>0.50855931215465378</v>
      </c>
      <c r="Z248" s="200">
        <f t="shared" si="186"/>
        <v>0.52381609151929343</v>
      </c>
      <c r="AA248" s="200">
        <f t="shared" si="186"/>
        <v>0.53953057426487228</v>
      </c>
      <c r="AB248" s="200">
        <f t="shared" si="186"/>
        <v>0.55571649149281843</v>
      </c>
      <c r="AC248" s="200">
        <f t="shared" si="186"/>
        <v>0.57238798623760301</v>
      </c>
      <c r="AD248" s="200">
        <f t="shared" si="186"/>
        <v>0.58955962582473109</v>
      </c>
      <c r="AE248" s="200">
        <f t="shared" si="186"/>
        <v>0.60724641459947293</v>
      </c>
      <c r="AF248" s="200">
        <f t="shared" si="186"/>
        <v>0.62546380703745719</v>
      </c>
      <c r="AG248" s="200">
        <f t="shared" si="186"/>
        <v>0.64422772124858096</v>
      </c>
      <c r="AH248" s="200">
        <f t="shared" si="186"/>
        <v>0.66355455288603837</v>
      </c>
      <c r="AI248" s="200">
        <f t="shared" si="186"/>
        <v>0.68346118947261947</v>
      </c>
      <c r="AJ248" s="200">
        <f t="shared" si="186"/>
        <v>0.70396502515679815</v>
      </c>
      <c r="AK248" s="200">
        <f t="shared" si="186"/>
        <v>0.7250839759115022</v>
      </c>
      <c r="AL248" s="200">
        <f t="shared" si="186"/>
        <v>0.74683649518884732</v>
      </c>
      <c r="AM248" s="200">
        <f t="shared" si="186"/>
        <v>0.76924159004451265</v>
      </c>
      <c r="AN248" s="200">
        <f t="shared" si="186"/>
        <v>0.79231883774584799</v>
      </c>
      <c r="AO248" s="200">
        <f t="shared" si="186"/>
        <v>0.81608840287822348</v>
      </c>
      <c r="AP248" s="200">
        <f t="shared" si="186"/>
        <v>0.8405710549645703</v>
      </c>
      <c r="AQ248" s="200">
        <f t="shared" si="186"/>
        <v>0.86578818661350754</v>
      </c>
      <c r="AR248" s="200">
        <f t="shared" si="186"/>
        <v>0.89176183221191252</v>
      </c>
      <c r="AS248" s="200">
        <f t="shared" si="186"/>
        <v>0.91851468717826978</v>
      </c>
      <c r="AT248" s="200">
        <f t="shared" si="186"/>
        <v>0.9460701277936181</v>
      </c>
      <c r="AU248" s="200">
        <f t="shared" si="186"/>
        <v>0.97445223162742678</v>
      </c>
      <c r="AV248" s="200">
        <f t="shared" si="186"/>
        <v>1.0036857985762495</v>
      </c>
      <c r="AW248" s="200">
        <f t="shared" si="186"/>
        <v>1.0337963725335371</v>
      </c>
      <c r="AX248" s="200">
        <f t="shared" si="186"/>
        <v>1.0648102637095431</v>
      </c>
      <c r="AY248" s="200">
        <f t="shared" si="186"/>
        <v>1.0967545716208293</v>
      </c>
      <c r="AZ248" s="200">
        <f t="shared" si="186"/>
        <v>1.1296572087694543</v>
      </c>
      <c r="BA248" s="200">
        <f t="shared" si="186"/>
        <v>1.1635469250325381</v>
      </c>
      <c r="BB248" s="200">
        <f t="shared" si="186"/>
        <v>1.1984533327835145</v>
      </c>
      <c r="BC248" s="200">
        <f t="shared" si="186"/>
        <v>1.23440693276702</v>
      </c>
      <c r="BD248" s="200">
        <f t="shared" si="186"/>
        <v>1.2714391407500305</v>
      </c>
      <c r="BE248" s="200">
        <f t="shared" si="186"/>
        <v>1.3095823149725314</v>
      </c>
      <c r="BF248" s="200">
        <f t="shared" si="186"/>
        <v>1.3488697844217077</v>
      </c>
      <c r="BG248" s="200">
        <f t="shared" si="186"/>
        <v>1.389335877954359</v>
      </c>
      <c r="BH248" s="200">
        <f t="shared" si="186"/>
        <v>1.4310159542929897</v>
      </c>
      <c r="BI248" s="200">
        <f t="shared" si="186"/>
        <v>1.4739464329217795</v>
      </c>
      <c r="BJ248" s="200">
        <f t="shared" si="186"/>
        <v>1.5181648259094327</v>
      </c>
      <c r="BK248" s="200">
        <f t="shared" si="186"/>
        <v>1.5637097706867156</v>
      </c>
      <c r="BL248" s="200">
        <f t="shared" si="186"/>
        <v>1.6106210638073173</v>
      </c>
      <c r="BM248" s="200">
        <f t="shared" si="186"/>
        <v>1.6589396957215368</v>
      </c>
      <c r="BN248" s="200">
        <f t="shared" si="186"/>
        <v>1.7087078865931831</v>
      </c>
      <c r="BO248" s="200">
        <f t="shared" si="186"/>
        <v>1.7599691231909789</v>
      </c>
      <c r="BP248" s="200">
        <f t="shared" si="186"/>
        <v>1.812768196886708</v>
      </c>
      <c r="BQ248" s="200">
        <f t="shared" si="186"/>
        <v>1.8671512427933092</v>
      </c>
    </row>
    <row r="249" spans="5:69">
      <c r="E249" s="326"/>
      <c r="F249" s="328"/>
      <c r="G249" s="329"/>
      <c r="H249" s="323"/>
      <c r="I249" s="235" t="s">
        <v>324</v>
      </c>
      <c r="J249" s="200">
        <f>J248/J284</f>
        <v>0.15544041450777202</v>
      </c>
      <c r="K249" s="200">
        <f>K248/K284</f>
        <v>0.15696434014020111</v>
      </c>
      <c r="L249" s="200">
        <f t="shared" ref="L249:BQ249" si="187">L248/L284</f>
        <v>0.15850320622000705</v>
      </c>
      <c r="M249" s="200">
        <f t="shared" si="187"/>
        <v>0.16005715922216396</v>
      </c>
      <c r="N249" s="200">
        <f t="shared" si="187"/>
        <v>0.16162634705767537</v>
      </c>
      <c r="O249" s="200">
        <f t="shared" si="187"/>
        <v>0.16321091908765259</v>
      </c>
      <c r="P249" s="200">
        <f t="shared" si="187"/>
        <v>0.16481102613753154</v>
      </c>
      <c r="Q249" s="200">
        <f t="shared" si="187"/>
        <v>0.1664268205114289</v>
      </c>
      <c r="R249" s="200">
        <f t="shared" si="187"/>
        <v>0.16805845600663905</v>
      </c>
      <c r="S249" s="200">
        <f t="shared" si="187"/>
        <v>0.16970608792827269</v>
      </c>
      <c r="T249" s="200">
        <f t="shared" si="187"/>
        <v>0.17136987310404012</v>
      </c>
      <c r="U249" s="200">
        <f t="shared" si="187"/>
        <v>0.17304996989917776</v>
      </c>
      <c r="V249" s="200">
        <f t="shared" si="187"/>
        <v>0.17474653823152267</v>
      </c>
      <c r="W249" s="200">
        <f t="shared" si="187"/>
        <v>0.17645973958673361</v>
      </c>
      <c r="X249" s="200">
        <f t="shared" si="187"/>
        <v>0.17818973703366237</v>
      </c>
      <c r="Y249" s="200">
        <f t="shared" si="187"/>
        <v>0.17993669523987474</v>
      </c>
      <c r="Z249" s="200">
        <f t="shared" si="187"/>
        <v>0.18170078048732446</v>
      </c>
      <c r="AA249" s="200">
        <f t="shared" si="187"/>
        <v>0.1834821606881806</v>
      </c>
      <c r="AB249" s="200">
        <f t="shared" si="187"/>
        <v>0.18528100540080983</v>
      </c>
      <c r="AC249" s="200">
        <f t="shared" si="187"/>
        <v>0.18709748584591582</v>
      </c>
      <c r="AD249" s="200">
        <f t="shared" si="187"/>
        <v>0.18893177492283655</v>
      </c>
      <c r="AE249" s="200">
        <f t="shared" si="187"/>
        <v>0.19078404722600156</v>
      </c>
      <c r="AF249" s="200">
        <f t="shared" si="187"/>
        <v>0.19265447906155062</v>
      </c>
      <c r="AG249" s="200">
        <f t="shared" si="187"/>
        <v>0.19454324846411483</v>
      </c>
      <c r="AH249" s="200">
        <f t="shared" si="187"/>
        <v>0.19645053521376304</v>
      </c>
      <c r="AI249" s="200">
        <f t="shared" si="187"/>
        <v>0.19837652085311364</v>
      </c>
      <c r="AJ249" s="200">
        <f t="shared" si="187"/>
        <v>0.20032138870461474</v>
      </c>
      <c r="AK249" s="200">
        <f t="shared" si="187"/>
        <v>0.20228532388799336</v>
      </c>
      <c r="AL249" s="200">
        <f t="shared" si="187"/>
        <v>0.20426851333787566</v>
      </c>
      <c r="AM249" s="200">
        <f t="shared" si="187"/>
        <v>0.20627114582158029</v>
      </c>
      <c r="AN249" s="200">
        <f t="shared" si="187"/>
        <v>0.20829341195708598</v>
      </c>
      <c r="AO249" s="200">
        <f t="shared" si="187"/>
        <v>0.21033550423117503</v>
      </c>
      <c r="AP249" s="200">
        <f t="shared" si="187"/>
        <v>0.2123976170177552</v>
      </c>
      <c r="AQ249" s="200">
        <f t="shared" si="187"/>
        <v>0.21447994659636066</v>
      </c>
      <c r="AR249" s="200">
        <f t="shared" si="187"/>
        <v>0.21658269117083476</v>
      </c>
      <c r="AS249" s="200">
        <f t="shared" si="187"/>
        <v>0.21870605088819584</v>
      </c>
      <c r="AT249" s="200">
        <f t="shared" si="187"/>
        <v>0.22085022785768801</v>
      </c>
      <c r="AU249" s="200">
        <f t="shared" si="187"/>
        <v>0.22301542617001832</v>
      </c>
      <c r="AV249" s="200">
        <f t="shared" si="187"/>
        <v>0.22520185191678319</v>
      </c>
      <c r="AW249" s="200">
        <f t="shared" si="187"/>
        <v>0.22740971321008499</v>
      </c>
      <c r="AX249" s="200">
        <f t="shared" si="187"/>
        <v>0.22963922020234073</v>
      </c>
      <c r="AY249" s="200">
        <f t="shared" si="187"/>
        <v>0.23189058510628521</v>
      </c>
      <c r="AZ249" s="200">
        <f t="shared" si="187"/>
        <v>0.23416402221517041</v>
      </c>
      <c r="BA249" s="200">
        <f t="shared" si="187"/>
        <v>0.23645974792316227</v>
      </c>
      <c r="BB249" s="200">
        <f t="shared" si="187"/>
        <v>0.23877798074593842</v>
      </c>
      <c r="BC249" s="200">
        <f t="shared" si="187"/>
        <v>0.24111894134148687</v>
      </c>
      <c r="BD249" s="200">
        <f t="shared" si="187"/>
        <v>0.24348285253110927</v>
      </c>
      <c r="BE249" s="200">
        <f t="shared" si="187"/>
        <v>0.24586993932062995</v>
      </c>
      <c r="BF249" s="200">
        <f t="shared" si="187"/>
        <v>0.24828042892181268</v>
      </c>
      <c r="BG249" s="200">
        <f t="shared" si="187"/>
        <v>0.2507145507739873</v>
      </c>
      <c r="BH249" s="200">
        <f t="shared" si="187"/>
        <v>0.25317253656588912</v>
      </c>
      <c r="BI249" s="200">
        <f t="shared" si="187"/>
        <v>0.25565462025771157</v>
      </c>
      <c r="BJ249" s="200">
        <f t="shared" si="187"/>
        <v>0.25816103810337537</v>
      </c>
      <c r="BK249" s="200">
        <f t="shared" si="187"/>
        <v>0.26069202867301627</v>
      </c>
      <c r="BL249" s="200">
        <f t="shared" si="187"/>
        <v>0.26324783287569298</v>
      </c>
      <c r="BM249" s="200">
        <f t="shared" si="187"/>
        <v>0.2658286939823174</v>
      </c>
      <c r="BN249" s="200">
        <f t="shared" si="187"/>
        <v>0.2684348576488107</v>
      </c>
      <c r="BO249" s="200">
        <f t="shared" si="187"/>
        <v>0.27106657193948536</v>
      </c>
      <c r="BP249" s="200">
        <f t="shared" si="187"/>
        <v>0.27372408735065673</v>
      </c>
      <c r="BQ249" s="200">
        <f t="shared" si="187"/>
        <v>0.2764076568344867</v>
      </c>
    </row>
    <row r="250" spans="5:69">
      <c r="E250" s="326"/>
      <c r="F250" s="328"/>
      <c r="G250" s="329"/>
      <c r="H250" s="323"/>
      <c r="I250" s="230" t="s">
        <v>299</v>
      </c>
      <c r="J250" s="195">
        <v>0</v>
      </c>
      <c r="K250" s="200">
        <f t="shared" ref="K250:BQ250" si="188">J252*$B$6</f>
        <v>6.2176165803108807E-2</v>
      </c>
      <c r="L250" s="200">
        <f t="shared" si="188"/>
        <v>9.3873818957634858E-2</v>
      </c>
      <c r="M250" s="200">
        <f t="shared" si="188"/>
        <v>0.11033819196682026</v>
      </c>
      <c r="N250" s="200">
        <f t="shared" si="188"/>
        <v>0.11919195967227572</v>
      </c>
      <c r="O250" s="200">
        <f t="shared" si="188"/>
        <v>0.12424651865920802</v>
      </c>
      <c r="P250" s="200">
        <f t="shared" si="188"/>
        <v>0.12740762696466507</v>
      </c>
      <c r="Q250" s="200">
        <f t="shared" si="188"/>
        <v>0.12962822393734516</v>
      </c>
      <c r="R250" s="200">
        <f t="shared" si="188"/>
        <v>0.13138484017324414</v>
      </c>
      <c r="S250" s="200">
        <f t="shared" si="188"/>
        <v>0.13291580248927767</v>
      </c>
      <c r="T250" s="200">
        <f t="shared" si="188"/>
        <v>0.13434033641594792</v>
      </c>
      <c r="U250" s="200">
        <f t="shared" si="188"/>
        <v>0.13571811744959003</v>
      </c>
      <c r="V250" s="200">
        <f t="shared" si="188"/>
        <v>0.13707904668446613</v>
      </c>
      <c r="W250" s="200">
        <f t="shared" si="188"/>
        <v>0.13843813863484211</v>
      </c>
      <c r="X250" s="200">
        <f t="shared" si="188"/>
        <v>0.13980296515211452</v>
      </c>
      <c r="Y250" s="200">
        <f t="shared" si="188"/>
        <v>0.14117737738952221</v>
      </c>
      <c r="Z250" s="200">
        <f t="shared" si="188"/>
        <v>0.14256336679071099</v>
      </c>
      <c r="AA250" s="200">
        <f t="shared" si="188"/>
        <v>0.14396199559028527</v>
      </c>
      <c r="AB250" s="200">
        <f t="shared" si="188"/>
        <v>0.14537386207041489</v>
      </c>
      <c r="AC250" s="200">
        <f t="shared" si="188"/>
        <v>0.14679933319553137</v>
      </c>
      <c r="AD250" s="200">
        <f t="shared" si="188"/>
        <v>0.148238660936132</v>
      </c>
      <c r="AE250" s="200">
        <f t="shared" si="188"/>
        <v>0.14969204043720061</v>
      </c>
      <c r="AF250" s="200">
        <f t="shared" si="188"/>
        <v>0.15115963910900093</v>
      </c>
      <c r="AG250" s="200">
        <f t="shared" si="188"/>
        <v>0.1526416111791207</v>
      </c>
      <c r="AH250" s="200">
        <f t="shared" si="188"/>
        <v>0.1541381049752063</v>
      </c>
      <c r="AI250" s="200">
        <f t="shared" si="188"/>
        <v>0.15564926657310837</v>
      </c>
      <c r="AJ250" s="200">
        <f t="shared" si="188"/>
        <v>0.15717524162779967</v>
      </c>
      <c r="AK250" s="200">
        <f t="shared" si="188"/>
        <v>0.15871617629574575</v>
      </c>
      <c r="AL250" s="200">
        <f t="shared" si="188"/>
        <v>0.16027221770307021</v>
      </c>
      <c r="AM250" s="200">
        <f t="shared" si="188"/>
        <v>0.16184351418668538</v>
      </c>
      <c r="AN250" s="200">
        <f t="shared" si="188"/>
        <v>0.16343021542197481</v>
      </c>
      <c r="AO250" s="200">
        <f t="shared" si="188"/>
        <v>0.1650324724938218</v>
      </c>
      <c r="AP250" s="200">
        <f t="shared" si="188"/>
        <v>0.16665043793938092</v>
      </c>
      <c r="AQ250" s="200">
        <f t="shared" si="188"/>
        <v>0.16828426577679256</v>
      </c>
      <c r="AR250" s="200">
        <f t="shared" si="188"/>
        <v>0.16993411152694057</v>
      </c>
      <c r="AS250" s="200">
        <f t="shared" si="188"/>
        <v>0.1716001322318042</v>
      </c>
      <c r="AT250" s="200">
        <f t="shared" si="188"/>
        <v>0.17328248647118044</v>
      </c>
      <c r="AU250" s="200">
        <f t="shared" si="188"/>
        <v>0.17498133437866542</v>
      </c>
      <c r="AV250" s="200">
        <f t="shared" si="188"/>
        <v>0.17669683765734004</v>
      </c>
      <c r="AW250" s="200">
        <f t="shared" si="188"/>
        <v>0.1784291595953833</v>
      </c>
      <c r="AX250" s="200">
        <f t="shared" si="188"/>
        <v>0.18017846508172564</v>
      </c>
      <c r="AY250" s="200">
        <f t="shared" si="188"/>
        <v>0.18194492062179912</v>
      </c>
      <c r="AZ250" s="200">
        <f t="shared" si="188"/>
        <v>0.18372869435341366</v>
      </c>
      <c r="BA250" s="200">
        <f t="shared" si="188"/>
        <v>0.185529956062775</v>
      </c>
      <c r="BB250" s="200">
        <f t="shared" si="188"/>
        <v>0.18734887720065241</v>
      </c>
      <c r="BC250" s="200">
        <f t="shared" si="188"/>
        <v>0.18918563089870158</v>
      </c>
      <c r="BD250" s="200">
        <f t="shared" si="188"/>
        <v>0.19104039198594558</v>
      </c>
      <c r="BE250" s="200">
        <f t="shared" si="188"/>
        <v>0.19291333700541649</v>
      </c>
      <c r="BF250" s="200">
        <f t="shared" si="188"/>
        <v>0.19480464423096022</v>
      </c>
      <c r="BG250" s="200">
        <f t="shared" si="188"/>
        <v>0.19671449368420518</v>
      </c>
      <c r="BH250" s="200">
        <f t="shared" si="188"/>
        <v>0.19864306715169752</v>
      </c>
      <c r="BI250" s="200">
        <f t="shared" si="188"/>
        <v>0.20059054820220446</v>
      </c>
      <c r="BJ250" s="200">
        <f t="shared" si="188"/>
        <v>0.20255712220418687</v>
      </c>
      <c r="BK250" s="200">
        <f t="shared" si="188"/>
        <v>0.20454297634344362</v>
      </c>
      <c r="BL250" s="200">
        <f t="shared" si="188"/>
        <v>0.2065482996409283</v>
      </c>
      <c r="BM250" s="200">
        <f t="shared" si="188"/>
        <v>0.20857328297074137</v>
      </c>
      <c r="BN250" s="200">
        <f t="shared" si="188"/>
        <v>0.21061811907829764</v>
      </c>
      <c r="BO250" s="200">
        <f t="shared" si="188"/>
        <v>0.21268300259867312</v>
      </c>
      <c r="BP250" s="200">
        <f t="shared" si="188"/>
        <v>0.21476813007513071</v>
      </c>
      <c r="BQ250" s="200">
        <f t="shared" si="188"/>
        <v>0.21687369997782802</v>
      </c>
    </row>
    <row r="251" spans="5:69">
      <c r="E251" s="326"/>
      <c r="F251" s="328"/>
      <c r="G251" s="329"/>
      <c r="H251" s="323"/>
      <c r="I251" s="230" t="s">
        <v>301</v>
      </c>
      <c r="J251" s="195">
        <v>0</v>
      </c>
      <c r="K251" s="200">
        <f t="shared" ref="K251:BQ251" si="189">J252*$B$7</f>
        <v>1.5544041450777202E-2</v>
      </c>
      <c r="L251" s="200">
        <f t="shared" si="189"/>
        <v>2.3468454739408715E-2</v>
      </c>
      <c r="M251" s="200">
        <f t="shared" si="189"/>
        <v>2.7584547991705066E-2</v>
      </c>
      <c r="N251" s="200">
        <f t="shared" si="189"/>
        <v>2.979798991806893E-2</v>
      </c>
      <c r="O251" s="200">
        <f t="shared" si="189"/>
        <v>3.1061629664802005E-2</v>
      </c>
      <c r="P251" s="200">
        <f t="shared" si="189"/>
        <v>3.1851906741166267E-2</v>
      </c>
      <c r="Q251" s="200">
        <f t="shared" si="189"/>
        <v>3.240705598433629E-2</v>
      </c>
      <c r="R251" s="200">
        <f t="shared" si="189"/>
        <v>3.2846210043311036E-2</v>
      </c>
      <c r="S251" s="200">
        <f t="shared" si="189"/>
        <v>3.3228950622319418E-2</v>
      </c>
      <c r="T251" s="200">
        <f t="shared" si="189"/>
        <v>3.358508410398698E-2</v>
      </c>
      <c r="U251" s="200">
        <f t="shared" si="189"/>
        <v>3.3929529362397508E-2</v>
      </c>
      <c r="V251" s="200">
        <f t="shared" si="189"/>
        <v>3.4269761671116533E-2</v>
      </c>
      <c r="W251" s="200">
        <f t="shared" si="189"/>
        <v>3.4609534658710528E-2</v>
      </c>
      <c r="X251" s="200">
        <f t="shared" si="189"/>
        <v>3.4950741288028629E-2</v>
      </c>
      <c r="Y251" s="200">
        <f t="shared" si="189"/>
        <v>3.5294344347380553E-2</v>
      </c>
      <c r="Z251" s="200">
        <f t="shared" si="189"/>
        <v>3.5640841697677748E-2</v>
      </c>
      <c r="AA251" s="200">
        <f t="shared" si="189"/>
        <v>3.5990498897571319E-2</v>
      </c>
      <c r="AB251" s="200">
        <f t="shared" si="189"/>
        <v>3.6343465517603722E-2</v>
      </c>
      <c r="AC251" s="200">
        <f t="shared" si="189"/>
        <v>3.6699833298882843E-2</v>
      </c>
      <c r="AD251" s="200">
        <f t="shared" si="189"/>
        <v>3.7059665234033E-2</v>
      </c>
      <c r="AE251" s="200">
        <f t="shared" si="189"/>
        <v>3.7423010109300152E-2</v>
      </c>
      <c r="AF251" s="200">
        <f t="shared" si="189"/>
        <v>3.7789909777250233E-2</v>
      </c>
      <c r="AG251" s="200">
        <f t="shared" si="189"/>
        <v>3.8160402794780175E-2</v>
      </c>
      <c r="AH251" s="200">
        <f t="shared" si="189"/>
        <v>3.8534526243801576E-2</v>
      </c>
      <c r="AI251" s="200">
        <f t="shared" si="189"/>
        <v>3.8912316643277094E-2</v>
      </c>
      <c r="AJ251" s="200">
        <f t="shared" si="189"/>
        <v>3.9293810406949917E-2</v>
      </c>
      <c r="AK251" s="200">
        <f t="shared" si="189"/>
        <v>3.9679044073936437E-2</v>
      </c>
      <c r="AL251" s="200">
        <f t="shared" si="189"/>
        <v>4.0068054425767552E-2</v>
      </c>
      <c r="AM251" s="200">
        <f t="shared" si="189"/>
        <v>4.0460878546671346E-2</v>
      </c>
      <c r="AN251" s="200">
        <f t="shared" si="189"/>
        <v>4.0857553855493702E-2</v>
      </c>
      <c r="AO251" s="200">
        <f t="shared" si="189"/>
        <v>4.1258118123455451E-2</v>
      </c>
      <c r="AP251" s="200">
        <f t="shared" si="189"/>
        <v>4.166260948484523E-2</v>
      </c>
      <c r="AQ251" s="200">
        <f t="shared" si="189"/>
        <v>4.2071066444198141E-2</v>
      </c>
      <c r="AR251" s="200">
        <f t="shared" si="189"/>
        <v>4.2483527881735143E-2</v>
      </c>
      <c r="AS251" s="200">
        <f t="shared" si="189"/>
        <v>4.2900033057951051E-2</v>
      </c>
      <c r="AT251" s="200">
        <f t="shared" si="189"/>
        <v>4.332062161779511E-2</v>
      </c>
      <c r="AU251" s="200">
        <f t="shared" si="189"/>
        <v>4.3745333594666355E-2</v>
      </c>
      <c r="AV251" s="200">
        <f t="shared" si="189"/>
        <v>4.417420941433501E-2</v>
      </c>
      <c r="AW251" s="200">
        <f t="shared" si="189"/>
        <v>4.4607289898845826E-2</v>
      </c>
      <c r="AX251" s="200">
        <f t="shared" si="189"/>
        <v>4.5044616270431409E-2</v>
      </c>
      <c r="AY251" s="200">
        <f t="shared" si="189"/>
        <v>4.5486230155449781E-2</v>
      </c>
      <c r="AZ251" s="200">
        <f t="shared" si="189"/>
        <v>4.5932173588353414E-2</v>
      </c>
      <c r="BA251" s="200">
        <f t="shared" si="189"/>
        <v>4.6382489015693751E-2</v>
      </c>
      <c r="BB251" s="200">
        <f t="shared" si="189"/>
        <v>4.6837219300163102E-2</v>
      </c>
      <c r="BC251" s="200">
        <f t="shared" si="189"/>
        <v>4.7296407724675395E-2</v>
      </c>
      <c r="BD251" s="200">
        <f t="shared" si="189"/>
        <v>4.7760097996486395E-2</v>
      </c>
      <c r="BE251" s="200">
        <f t="shared" si="189"/>
        <v>4.8228334251354123E-2</v>
      </c>
      <c r="BF251" s="200">
        <f t="shared" si="189"/>
        <v>4.8701161057740056E-2</v>
      </c>
      <c r="BG251" s="200">
        <f t="shared" si="189"/>
        <v>4.9178623421051296E-2</v>
      </c>
      <c r="BH251" s="200">
        <f t="shared" si="189"/>
        <v>4.9660766787924381E-2</v>
      </c>
      <c r="BI251" s="200">
        <f t="shared" si="189"/>
        <v>5.0147637050551114E-2</v>
      </c>
      <c r="BJ251" s="200">
        <f t="shared" si="189"/>
        <v>5.0639280551046717E-2</v>
      </c>
      <c r="BK251" s="200">
        <f t="shared" si="189"/>
        <v>5.1135744085860906E-2</v>
      </c>
      <c r="BL251" s="200">
        <f t="shared" si="189"/>
        <v>5.1637074910232075E-2</v>
      </c>
      <c r="BM251" s="200">
        <f t="shared" si="189"/>
        <v>5.2143320742685344E-2</v>
      </c>
      <c r="BN251" s="200">
        <f t="shared" si="189"/>
        <v>5.265452976957441E-2</v>
      </c>
      <c r="BO251" s="200">
        <f t="shared" si="189"/>
        <v>5.317075064966828E-2</v>
      </c>
      <c r="BP251" s="200">
        <f t="shared" si="189"/>
        <v>5.3692032518782677E-2</v>
      </c>
      <c r="BQ251" s="200">
        <f t="shared" si="189"/>
        <v>5.4218424994457004E-2</v>
      </c>
    </row>
    <row r="252" spans="5:69">
      <c r="E252" s="326"/>
      <c r="F252" s="328"/>
      <c r="G252" s="329"/>
      <c r="H252" s="323"/>
      <c r="I252" s="230" t="s">
        <v>295</v>
      </c>
      <c r="J252" s="200">
        <f>J249+J250+J251</f>
        <v>0.15544041450777202</v>
      </c>
      <c r="K252" s="200">
        <f>K249+K250+K251</f>
        <v>0.23468454739408712</v>
      </c>
      <c r="L252" s="200">
        <f t="shared" ref="L252:BQ252" si="190">L249+L250+L251</f>
        <v>0.27584547991705066</v>
      </c>
      <c r="M252" s="200">
        <f t="shared" si="190"/>
        <v>0.29797989918068929</v>
      </c>
      <c r="N252" s="200">
        <f t="shared" si="190"/>
        <v>0.31061629664802004</v>
      </c>
      <c r="O252" s="200">
        <f t="shared" si="190"/>
        <v>0.31851906741166264</v>
      </c>
      <c r="P252" s="200">
        <f t="shared" si="190"/>
        <v>0.32407055984336292</v>
      </c>
      <c r="Q252" s="200">
        <f t="shared" si="190"/>
        <v>0.32846210043311036</v>
      </c>
      <c r="R252" s="200">
        <f t="shared" si="190"/>
        <v>0.3322895062231942</v>
      </c>
      <c r="S252" s="200">
        <f t="shared" si="190"/>
        <v>0.33585084103986979</v>
      </c>
      <c r="T252" s="200">
        <f t="shared" si="190"/>
        <v>0.33929529362397504</v>
      </c>
      <c r="U252" s="200">
        <f t="shared" si="190"/>
        <v>0.34269761671116533</v>
      </c>
      <c r="V252" s="200">
        <f t="shared" si="190"/>
        <v>0.34609534658710528</v>
      </c>
      <c r="W252" s="200">
        <f t="shared" si="190"/>
        <v>0.34950741288028625</v>
      </c>
      <c r="X252" s="200">
        <f t="shared" si="190"/>
        <v>0.35294344347380552</v>
      </c>
      <c r="Y252" s="200">
        <f t="shared" si="190"/>
        <v>0.3564084169767775</v>
      </c>
      <c r="Z252" s="200">
        <f t="shared" si="190"/>
        <v>0.35990498897571316</v>
      </c>
      <c r="AA252" s="200">
        <f t="shared" si="190"/>
        <v>0.36343465517603724</v>
      </c>
      <c r="AB252" s="200">
        <f t="shared" si="190"/>
        <v>0.36699833298882845</v>
      </c>
      <c r="AC252" s="200">
        <f t="shared" si="190"/>
        <v>0.37059665234033001</v>
      </c>
      <c r="AD252" s="200">
        <f t="shared" si="190"/>
        <v>0.37423010109300153</v>
      </c>
      <c r="AE252" s="200">
        <f t="shared" si="190"/>
        <v>0.3778990977725023</v>
      </c>
      <c r="AF252" s="200">
        <f t="shared" si="190"/>
        <v>0.38160402794780174</v>
      </c>
      <c r="AG252" s="200">
        <f t="shared" si="190"/>
        <v>0.3853452624380157</v>
      </c>
      <c r="AH252" s="200">
        <f t="shared" si="190"/>
        <v>0.3891231664327709</v>
      </c>
      <c r="AI252" s="200">
        <f t="shared" si="190"/>
        <v>0.39293810406949914</v>
      </c>
      <c r="AJ252" s="200">
        <f t="shared" si="190"/>
        <v>0.39679044073936431</v>
      </c>
      <c r="AK252" s="200">
        <f t="shared" si="190"/>
        <v>0.40068054425767552</v>
      </c>
      <c r="AL252" s="200">
        <f t="shared" si="190"/>
        <v>0.40460878546671342</v>
      </c>
      <c r="AM252" s="200">
        <f t="shared" si="190"/>
        <v>0.408575538554937</v>
      </c>
      <c r="AN252" s="200">
        <f t="shared" si="190"/>
        <v>0.41258118123455451</v>
      </c>
      <c r="AO252" s="200">
        <f t="shared" si="190"/>
        <v>0.41662609484845226</v>
      </c>
      <c r="AP252" s="200">
        <f t="shared" si="190"/>
        <v>0.42071066444198135</v>
      </c>
      <c r="AQ252" s="200">
        <f t="shared" si="190"/>
        <v>0.42483527881735139</v>
      </c>
      <c r="AR252" s="200">
        <f t="shared" si="190"/>
        <v>0.42900033057951048</v>
      </c>
      <c r="AS252" s="200">
        <f t="shared" si="190"/>
        <v>0.43320621617795108</v>
      </c>
      <c r="AT252" s="200">
        <f t="shared" si="190"/>
        <v>0.43745333594666352</v>
      </c>
      <c r="AU252" s="200">
        <f t="shared" si="190"/>
        <v>0.44174209414335008</v>
      </c>
      <c r="AV252" s="200">
        <f t="shared" si="190"/>
        <v>0.44607289898845826</v>
      </c>
      <c r="AW252" s="200">
        <f t="shared" si="190"/>
        <v>0.45044616270431409</v>
      </c>
      <c r="AX252" s="200">
        <f t="shared" si="190"/>
        <v>0.45486230155449781</v>
      </c>
      <c r="AY252" s="200">
        <f t="shared" si="190"/>
        <v>0.45932173588353414</v>
      </c>
      <c r="AZ252" s="200">
        <f t="shared" si="190"/>
        <v>0.46382489015693751</v>
      </c>
      <c r="BA252" s="200">
        <f t="shared" si="190"/>
        <v>0.46837219300163102</v>
      </c>
      <c r="BB252" s="200">
        <f t="shared" si="190"/>
        <v>0.47296407724675393</v>
      </c>
      <c r="BC252" s="200">
        <f t="shared" si="190"/>
        <v>0.47760097996486389</v>
      </c>
      <c r="BD252" s="200">
        <f t="shared" si="190"/>
        <v>0.48228334251354121</v>
      </c>
      <c r="BE252" s="200">
        <f t="shared" si="190"/>
        <v>0.48701161057740056</v>
      </c>
      <c r="BF252" s="200">
        <f t="shared" si="190"/>
        <v>0.49178623421051293</v>
      </c>
      <c r="BG252" s="200">
        <f t="shared" si="190"/>
        <v>0.49660766787924376</v>
      </c>
      <c r="BH252" s="200">
        <f t="shared" si="190"/>
        <v>0.50147637050551108</v>
      </c>
      <c r="BI252" s="200">
        <f t="shared" si="190"/>
        <v>0.50639280551046717</v>
      </c>
      <c r="BJ252" s="200">
        <f t="shared" si="190"/>
        <v>0.51135744085860901</v>
      </c>
      <c r="BK252" s="200">
        <f t="shared" si="190"/>
        <v>0.51637074910232073</v>
      </c>
      <c r="BL252" s="200">
        <f t="shared" si="190"/>
        <v>0.5214332074268534</v>
      </c>
      <c r="BM252" s="200">
        <f t="shared" si="190"/>
        <v>0.5265452976957441</v>
      </c>
      <c r="BN252" s="200">
        <f t="shared" si="190"/>
        <v>0.53170750649668275</v>
      </c>
      <c r="BO252" s="200">
        <f t="shared" si="190"/>
        <v>0.53692032518782673</v>
      </c>
      <c r="BP252" s="200">
        <f t="shared" si="190"/>
        <v>0.54218424994457004</v>
      </c>
      <c r="BQ252" s="200">
        <f t="shared" si="190"/>
        <v>0.54749978180677172</v>
      </c>
    </row>
    <row r="253" spans="5:69">
      <c r="E253" s="326"/>
      <c r="F253" s="328"/>
      <c r="G253" s="329"/>
      <c r="H253" s="323"/>
      <c r="I253" s="230" t="s">
        <v>326</v>
      </c>
      <c r="J253" s="219">
        <f>Variables!$E$25</f>
        <v>125000</v>
      </c>
      <c r="K253" s="219">
        <f>Variables!$E$25</f>
        <v>125000</v>
      </c>
      <c r="L253" s="219">
        <f>Variables!$E$25</f>
        <v>125000</v>
      </c>
      <c r="M253" s="219">
        <f>Variables!$E$25</f>
        <v>125000</v>
      </c>
      <c r="N253" s="219">
        <f>Variables!$E$25</f>
        <v>125000</v>
      </c>
      <c r="O253" s="219">
        <f>Variables!$E$25</f>
        <v>125000</v>
      </c>
      <c r="P253" s="219">
        <f>Variables!$E$25</f>
        <v>125000</v>
      </c>
      <c r="Q253" s="219">
        <f>Variables!$E$25</f>
        <v>125000</v>
      </c>
      <c r="R253" s="219">
        <f>Variables!$E$25</f>
        <v>125000</v>
      </c>
      <c r="S253" s="219">
        <f>Variables!$E$25</f>
        <v>125000</v>
      </c>
      <c r="T253" s="219">
        <f>Variables!$E$25</f>
        <v>125000</v>
      </c>
      <c r="U253" s="219">
        <f>Variables!$E$25</f>
        <v>125000</v>
      </c>
      <c r="V253" s="219">
        <f>Variables!$E$25</f>
        <v>125000</v>
      </c>
      <c r="W253" s="219">
        <f>Variables!$E$25</f>
        <v>125000</v>
      </c>
      <c r="X253" s="219">
        <f>Variables!$E$25</f>
        <v>125000</v>
      </c>
      <c r="Y253" s="219">
        <f>Variables!$E$25</f>
        <v>125000</v>
      </c>
      <c r="Z253" s="219">
        <f>Variables!$E$25</f>
        <v>125000</v>
      </c>
      <c r="AA253" s="219">
        <f>Variables!$E$25</f>
        <v>125000</v>
      </c>
      <c r="AB253" s="219">
        <f>Variables!$E$25</f>
        <v>125000</v>
      </c>
      <c r="AC253" s="219">
        <f>Variables!$E$25</f>
        <v>125000</v>
      </c>
      <c r="AD253" s="219">
        <f>Variables!$E$25</f>
        <v>125000</v>
      </c>
      <c r="AE253" s="219">
        <f>Variables!$E$25</f>
        <v>125000</v>
      </c>
      <c r="AF253" s="219">
        <f>Variables!$E$25</f>
        <v>125000</v>
      </c>
      <c r="AG253" s="219">
        <f>Variables!$E$25</f>
        <v>125000</v>
      </c>
      <c r="AH253" s="219">
        <f>Variables!$E$25</f>
        <v>125000</v>
      </c>
      <c r="AI253" s="219">
        <f>Variables!$E$25</f>
        <v>125000</v>
      </c>
      <c r="AJ253" s="219">
        <f>Variables!$E$25</f>
        <v>125000</v>
      </c>
      <c r="AK253" s="219">
        <f>Variables!$E$25</f>
        <v>125000</v>
      </c>
      <c r="AL253" s="219">
        <f>Variables!$E$25</f>
        <v>125000</v>
      </c>
      <c r="AM253" s="219">
        <f>Variables!$E$25</f>
        <v>125000</v>
      </c>
      <c r="AN253" s="219">
        <f>Variables!$E$25</f>
        <v>125000</v>
      </c>
      <c r="AO253" s="219">
        <f>Variables!$E$25</f>
        <v>125000</v>
      </c>
      <c r="AP253" s="219">
        <f>Variables!$E$25</f>
        <v>125000</v>
      </c>
      <c r="AQ253" s="219">
        <f>Variables!$E$25</f>
        <v>125000</v>
      </c>
      <c r="AR253" s="219">
        <f>Variables!$E$25</f>
        <v>125000</v>
      </c>
      <c r="AS253" s="219">
        <f>Variables!$E$25</f>
        <v>125000</v>
      </c>
      <c r="AT253" s="219">
        <f>Variables!$E$25</f>
        <v>125000</v>
      </c>
      <c r="AU253" s="219">
        <f>Variables!$E$25</f>
        <v>125000</v>
      </c>
      <c r="AV253" s="219">
        <f>Variables!$E$25</f>
        <v>125000</v>
      </c>
      <c r="AW253" s="219">
        <f>Variables!$E$25</f>
        <v>125000</v>
      </c>
      <c r="AX253" s="219">
        <f>Variables!$E$25</f>
        <v>125000</v>
      </c>
      <c r="AY253" s="219">
        <f>Variables!$E$25</f>
        <v>125000</v>
      </c>
      <c r="AZ253" s="219">
        <f>Variables!$E$25</f>
        <v>125000</v>
      </c>
      <c r="BA253" s="219">
        <f>Variables!$E$25</f>
        <v>125000</v>
      </c>
      <c r="BB253" s="219">
        <f>Variables!$E$25</f>
        <v>125000</v>
      </c>
      <c r="BC253" s="219">
        <f>Variables!$E$25</f>
        <v>125000</v>
      </c>
      <c r="BD253" s="219">
        <f>Variables!$E$25</f>
        <v>125000</v>
      </c>
      <c r="BE253" s="219">
        <f>Variables!$E$25</f>
        <v>125000</v>
      </c>
      <c r="BF253" s="219">
        <f>Variables!$E$25</f>
        <v>125000</v>
      </c>
      <c r="BG253" s="219">
        <f>Variables!$E$25</f>
        <v>125000</v>
      </c>
      <c r="BH253" s="219">
        <f>Variables!$E$25</f>
        <v>125000</v>
      </c>
      <c r="BI253" s="219">
        <f>Variables!$E$25</f>
        <v>125000</v>
      </c>
      <c r="BJ253" s="219">
        <f>Variables!$E$25</f>
        <v>125000</v>
      </c>
      <c r="BK253" s="219">
        <f>Variables!$E$25</f>
        <v>125000</v>
      </c>
      <c r="BL253" s="219">
        <f>Variables!$E$25</f>
        <v>125000</v>
      </c>
      <c r="BM253" s="219">
        <f>Variables!$E$25</f>
        <v>125000</v>
      </c>
      <c r="BN253" s="219">
        <f>Variables!$E$25</f>
        <v>125000</v>
      </c>
      <c r="BO253" s="219">
        <f>Variables!$E$25</f>
        <v>125000</v>
      </c>
      <c r="BP253" s="219">
        <f>Variables!$E$25</f>
        <v>125000</v>
      </c>
      <c r="BQ253" s="219">
        <f>Variables!$E$25</f>
        <v>125000</v>
      </c>
    </row>
    <row r="254" spans="5:69">
      <c r="E254" s="326"/>
      <c r="F254" s="328"/>
      <c r="G254" s="329"/>
      <c r="H254" s="323"/>
      <c r="I254" s="230" t="s">
        <v>446</v>
      </c>
      <c r="J254" s="204">
        <f t="shared" ref="J254:BQ254" si="191">J253*$B$11</f>
        <v>31250</v>
      </c>
      <c r="K254" s="204">
        <f t="shared" si="191"/>
        <v>31250</v>
      </c>
      <c r="L254" s="204">
        <f t="shared" si="191"/>
        <v>31250</v>
      </c>
      <c r="M254" s="204">
        <f t="shared" si="191"/>
        <v>31250</v>
      </c>
      <c r="N254" s="204">
        <f t="shared" si="191"/>
        <v>31250</v>
      </c>
      <c r="O254" s="204">
        <f t="shared" si="191"/>
        <v>31250</v>
      </c>
      <c r="P254" s="204">
        <f t="shared" si="191"/>
        <v>31250</v>
      </c>
      <c r="Q254" s="204">
        <f t="shared" si="191"/>
        <v>31250</v>
      </c>
      <c r="R254" s="204">
        <f t="shared" si="191"/>
        <v>31250</v>
      </c>
      <c r="S254" s="204">
        <f t="shared" si="191"/>
        <v>31250</v>
      </c>
      <c r="T254" s="204">
        <f t="shared" si="191"/>
        <v>31250</v>
      </c>
      <c r="U254" s="204">
        <f t="shared" si="191"/>
        <v>31250</v>
      </c>
      <c r="V254" s="204">
        <f t="shared" si="191"/>
        <v>31250</v>
      </c>
      <c r="W254" s="204">
        <f t="shared" si="191"/>
        <v>31250</v>
      </c>
      <c r="X254" s="204">
        <f t="shared" si="191"/>
        <v>31250</v>
      </c>
      <c r="Y254" s="204">
        <f t="shared" si="191"/>
        <v>31250</v>
      </c>
      <c r="Z254" s="204">
        <f t="shared" si="191"/>
        <v>31250</v>
      </c>
      <c r="AA254" s="204">
        <f t="shared" si="191"/>
        <v>31250</v>
      </c>
      <c r="AB254" s="204">
        <f t="shared" si="191"/>
        <v>31250</v>
      </c>
      <c r="AC254" s="204">
        <f t="shared" si="191"/>
        <v>31250</v>
      </c>
      <c r="AD254" s="204">
        <f t="shared" si="191"/>
        <v>31250</v>
      </c>
      <c r="AE254" s="204">
        <f t="shared" si="191"/>
        <v>31250</v>
      </c>
      <c r="AF254" s="204">
        <f t="shared" si="191"/>
        <v>31250</v>
      </c>
      <c r="AG254" s="204">
        <f t="shared" si="191"/>
        <v>31250</v>
      </c>
      <c r="AH254" s="204">
        <f t="shared" si="191"/>
        <v>31250</v>
      </c>
      <c r="AI254" s="204">
        <f t="shared" si="191"/>
        <v>31250</v>
      </c>
      <c r="AJ254" s="204">
        <f t="shared" si="191"/>
        <v>31250</v>
      </c>
      <c r="AK254" s="204">
        <f t="shared" si="191"/>
        <v>31250</v>
      </c>
      <c r="AL254" s="204">
        <f t="shared" si="191"/>
        <v>31250</v>
      </c>
      <c r="AM254" s="204">
        <f t="shared" si="191"/>
        <v>31250</v>
      </c>
      <c r="AN254" s="204">
        <f t="shared" si="191"/>
        <v>31250</v>
      </c>
      <c r="AO254" s="204">
        <f t="shared" si="191"/>
        <v>31250</v>
      </c>
      <c r="AP254" s="204">
        <f t="shared" si="191"/>
        <v>31250</v>
      </c>
      <c r="AQ254" s="204">
        <f t="shared" si="191"/>
        <v>31250</v>
      </c>
      <c r="AR254" s="204">
        <f t="shared" si="191"/>
        <v>31250</v>
      </c>
      <c r="AS254" s="204">
        <f t="shared" si="191"/>
        <v>31250</v>
      </c>
      <c r="AT254" s="204">
        <f t="shared" si="191"/>
        <v>31250</v>
      </c>
      <c r="AU254" s="204">
        <f t="shared" si="191"/>
        <v>31250</v>
      </c>
      <c r="AV254" s="204">
        <f t="shared" si="191"/>
        <v>31250</v>
      </c>
      <c r="AW254" s="204">
        <f t="shared" si="191"/>
        <v>31250</v>
      </c>
      <c r="AX254" s="204">
        <f t="shared" si="191"/>
        <v>31250</v>
      </c>
      <c r="AY254" s="204">
        <f t="shared" si="191"/>
        <v>31250</v>
      </c>
      <c r="AZ254" s="204">
        <f t="shared" si="191"/>
        <v>31250</v>
      </c>
      <c r="BA254" s="204">
        <f t="shared" si="191"/>
        <v>31250</v>
      </c>
      <c r="BB254" s="204">
        <f t="shared" si="191"/>
        <v>31250</v>
      </c>
      <c r="BC254" s="204">
        <f t="shared" si="191"/>
        <v>31250</v>
      </c>
      <c r="BD254" s="204">
        <f t="shared" si="191"/>
        <v>31250</v>
      </c>
      <c r="BE254" s="204">
        <f t="shared" si="191"/>
        <v>31250</v>
      </c>
      <c r="BF254" s="204">
        <f t="shared" si="191"/>
        <v>31250</v>
      </c>
      <c r="BG254" s="204">
        <f t="shared" si="191"/>
        <v>31250</v>
      </c>
      <c r="BH254" s="204">
        <f t="shared" si="191"/>
        <v>31250</v>
      </c>
      <c r="BI254" s="204">
        <f t="shared" si="191"/>
        <v>31250</v>
      </c>
      <c r="BJ254" s="204">
        <f t="shared" si="191"/>
        <v>31250</v>
      </c>
      <c r="BK254" s="204">
        <f t="shared" si="191"/>
        <v>31250</v>
      </c>
      <c r="BL254" s="204">
        <f t="shared" si="191"/>
        <v>31250</v>
      </c>
      <c r="BM254" s="204">
        <f t="shared" si="191"/>
        <v>31250</v>
      </c>
      <c r="BN254" s="204">
        <f t="shared" si="191"/>
        <v>31250</v>
      </c>
      <c r="BO254" s="204">
        <f t="shared" si="191"/>
        <v>31250</v>
      </c>
      <c r="BP254" s="204">
        <f t="shared" si="191"/>
        <v>31250</v>
      </c>
      <c r="BQ254" s="204">
        <f t="shared" si="191"/>
        <v>31250</v>
      </c>
    </row>
    <row r="255" spans="5:69">
      <c r="E255" s="326"/>
      <c r="F255" s="328"/>
      <c r="G255" s="329"/>
      <c r="H255" s="323"/>
      <c r="I255" s="230" t="s">
        <v>346</v>
      </c>
      <c r="J255" s="204">
        <f>J252*J253</f>
        <v>19430.051813471502</v>
      </c>
      <c r="K255" s="204">
        <f>K252*K253</f>
        <v>29335.568424260891</v>
      </c>
      <c r="L255" s="204">
        <f t="shared" ref="L255:BQ255" si="192">L252*L253</f>
        <v>34480.684989631336</v>
      </c>
      <c r="M255" s="204">
        <f t="shared" si="192"/>
        <v>37247.487397586163</v>
      </c>
      <c r="N255" s="204">
        <f t="shared" si="192"/>
        <v>38827.037081002505</v>
      </c>
      <c r="O255" s="204">
        <f t="shared" si="192"/>
        <v>39814.883426457833</v>
      </c>
      <c r="P255" s="204">
        <f t="shared" si="192"/>
        <v>40508.819980420361</v>
      </c>
      <c r="Q255" s="204">
        <f t="shared" si="192"/>
        <v>41057.762554138797</v>
      </c>
      <c r="R255" s="204">
        <f t="shared" si="192"/>
        <v>41536.188277899273</v>
      </c>
      <c r="S255" s="204">
        <f t="shared" si="192"/>
        <v>41981.35512998372</v>
      </c>
      <c r="T255" s="204">
        <f t="shared" si="192"/>
        <v>42411.911702996877</v>
      </c>
      <c r="U255" s="204">
        <f t="shared" si="192"/>
        <v>42837.202088895669</v>
      </c>
      <c r="V255" s="204">
        <f t="shared" si="192"/>
        <v>43261.918323388163</v>
      </c>
      <c r="W255" s="204">
        <f t="shared" si="192"/>
        <v>43688.426610035778</v>
      </c>
      <c r="X255" s="204">
        <f t="shared" si="192"/>
        <v>44117.930434225687</v>
      </c>
      <c r="Y255" s="204">
        <f t="shared" si="192"/>
        <v>44551.052122097186</v>
      </c>
      <c r="Z255" s="204">
        <f t="shared" si="192"/>
        <v>44988.123621964143</v>
      </c>
      <c r="AA255" s="204">
        <f t="shared" si="192"/>
        <v>45429.331897004653</v>
      </c>
      <c r="AB255" s="204">
        <f t="shared" si="192"/>
        <v>45874.791623603553</v>
      </c>
      <c r="AC255" s="204">
        <f t="shared" si="192"/>
        <v>46324.581542541251</v>
      </c>
      <c r="AD255" s="204">
        <f t="shared" si="192"/>
        <v>46778.762636625193</v>
      </c>
      <c r="AE255" s="204">
        <f t="shared" si="192"/>
        <v>47237.387221562785</v>
      </c>
      <c r="AF255" s="204">
        <f t="shared" si="192"/>
        <v>47700.503493475218</v>
      </c>
      <c r="AG255" s="204">
        <f t="shared" si="192"/>
        <v>48168.157804751965</v>
      </c>
      <c r="AH255" s="204">
        <f t="shared" si="192"/>
        <v>48640.395804096363</v>
      </c>
      <c r="AI255" s="204">
        <f t="shared" si="192"/>
        <v>49117.263008687391</v>
      </c>
      <c r="AJ255" s="204">
        <f t="shared" si="192"/>
        <v>49598.805092420538</v>
      </c>
      <c r="AK255" s="204">
        <f t="shared" si="192"/>
        <v>50085.068032209441</v>
      </c>
      <c r="AL255" s="204">
        <f t="shared" si="192"/>
        <v>50576.098183339178</v>
      </c>
      <c r="AM255" s="204">
        <f t="shared" si="192"/>
        <v>51071.942319367125</v>
      </c>
      <c r="AN255" s="204">
        <f t="shared" si="192"/>
        <v>51572.647654319313</v>
      </c>
      <c r="AO255" s="204">
        <f t="shared" si="192"/>
        <v>52078.261856056532</v>
      </c>
      <c r="AP255" s="204">
        <f t="shared" si="192"/>
        <v>52588.833055247669</v>
      </c>
      <c r="AQ255" s="204">
        <f t="shared" si="192"/>
        <v>53104.409852168923</v>
      </c>
      <c r="AR255" s="204">
        <f t="shared" si="192"/>
        <v>53625.04132243881</v>
      </c>
      <c r="AS255" s="204">
        <f t="shared" si="192"/>
        <v>54150.777022243885</v>
      </c>
      <c r="AT255" s="204">
        <f t="shared" si="192"/>
        <v>54681.666993332939</v>
      </c>
      <c r="AU255" s="204">
        <f t="shared" si="192"/>
        <v>55217.761767918761</v>
      </c>
      <c r="AV255" s="204">
        <f t="shared" si="192"/>
        <v>55759.112373557284</v>
      </c>
      <c r="AW255" s="204">
        <f t="shared" si="192"/>
        <v>56305.770338039263</v>
      </c>
      <c r="AX255" s="204">
        <f t="shared" si="192"/>
        <v>56857.787694312225</v>
      </c>
      <c r="AY255" s="204">
        <f t="shared" si="192"/>
        <v>57415.216985441766</v>
      </c>
      <c r="AZ255" s="204">
        <f t="shared" si="192"/>
        <v>57978.111269617191</v>
      </c>
      <c r="BA255" s="204">
        <f t="shared" si="192"/>
        <v>58546.524125203876</v>
      </c>
      <c r="BB255" s="204">
        <f t="shared" si="192"/>
        <v>59120.509655844238</v>
      </c>
      <c r="BC255" s="204">
        <f t="shared" si="192"/>
        <v>59700.12249560799</v>
      </c>
      <c r="BD255" s="204">
        <f t="shared" si="192"/>
        <v>60285.417814192653</v>
      </c>
      <c r="BE255" s="204">
        <f t="shared" si="192"/>
        <v>60876.451322175068</v>
      </c>
      <c r="BF255" s="204">
        <f t="shared" si="192"/>
        <v>61473.279276314119</v>
      </c>
      <c r="BG255" s="204">
        <f t="shared" si="192"/>
        <v>62075.958484905474</v>
      </c>
      <c r="BH255" s="204">
        <f t="shared" si="192"/>
        <v>62684.546313188883</v>
      </c>
      <c r="BI255" s="204">
        <f t="shared" si="192"/>
        <v>63299.100688808394</v>
      </c>
      <c r="BJ255" s="204">
        <f t="shared" si="192"/>
        <v>63919.680107326123</v>
      </c>
      <c r="BK255" s="204">
        <f t="shared" si="192"/>
        <v>64546.343637790087</v>
      </c>
      <c r="BL255" s="204">
        <f t="shared" si="192"/>
        <v>65179.150928356677</v>
      </c>
      <c r="BM255" s="204">
        <f t="shared" si="192"/>
        <v>65818.162211968011</v>
      </c>
      <c r="BN255" s="204">
        <f t="shared" si="192"/>
        <v>66463.438312085345</v>
      </c>
      <c r="BO255" s="204">
        <f t="shared" si="192"/>
        <v>67115.040648478345</v>
      </c>
      <c r="BP255" s="204">
        <f t="shared" si="192"/>
        <v>67773.031243071251</v>
      </c>
      <c r="BQ255" s="204">
        <f t="shared" si="192"/>
        <v>68437.47272584647</v>
      </c>
    </row>
    <row r="256" spans="5:69">
      <c r="E256" s="326"/>
      <c r="F256" s="328"/>
      <c r="G256" s="329"/>
      <c r="H256" s="323"/>
      <c r="I256" s="230" t="s">
        <v>447</v>
      </c>
      <c r="J256" s="204">
        <f t="shared" ref="J256:BQ256" si="193">J255*$B$11</f>
        <v>4857.5129533678755</v>
      </c>
      <c r="K256" s="204">
        <f t="shared" si="193"/>
        <v>7333.8921060652228</v>
      </c>
      <c r="L256" s="204">
        <f t="shared" si="193"/>
        <v>8620.171247407834</v>
      </c>
      <c r="M256" s="204">
        <f t="shared" si="193"/>
        <v>9311.8718493965407</v>
      </c>
      <c r="N256" s="204">
        <f t="shared" si="193"/>
        <v>9706.7592702506263</v>
      </c>
      <c r="O256" s="204">
        <f t="shared" si="193"/>
        <v>9953.7208566144582</v>
      </c>
      <c r="P256" s="204">
        <f t="shared" si="193"/>
        <v>10127.20499510509</v>
      </c>
      <c r="Q256" s="204">
        <f t="shared" si="193"/>
        <v>10264.440638534699</v>
      </c>
      <c r="R256" s="204">
        <f t="shared" si="193"/>
        <v>10384.047069474818</v>
      </c>
      <c r="S256" s="204">
        <f t="shared" si="193"/>
        <v>10495.33878249593</v>
      </c>
      <c r="T256" s="204">
        <f t="shared" si="193"/>
        <v>10602.977925749219</v>
      </c>
      <c r="U256" s="204">
        <f t="shared" si="193"/>
        <v>10709.300522223917</v>
      </c>
      <c r="V256" s="204">
        <f t="shared" si="193"/>
        <v>10815.479580847041</v>
      </c>
      <c r="W256" s="204">
        <f t="shared" si="193"/>
        <v>10922.106652508945</v>
      </c>
      <c r="X256" s="204">
        <f t="shared" si="193"/>
        <v>11029.482608556422</v>
      </c>
      <c r="Y256" s="204">
        <f t="shared" si="193"/>
        <v>11137.763030524296</v>
      </c>
      <c r="Z256" s="204">
        <f t="shared" si="193"/>
        <v>11247.030905491036</v>
      </c>
      <c r="AA256" s="204">
        <f t="shared" si="193"/>
        <v>11357.332974251163</v>
      </c>
      <c r="AB256" s="204">
        <f t="shared" si="193"/>
        <v>11468.697905900888</v>
      </c>
      <c r="AC256" s="204">
        <f t="shared" si="193"/>
        <v>11581.145385635313</v>
      </c>
      <c r="AD256" s="204">
        <f t="shared" si="193"/>
        <v>11694.690659156298</v>
      </c>
      <c r="AE256" s="204">
        <f t="shared" si="193"/>
        <v>11809.346805390696</v>
      </c>
      <c r="AF256" s="204">
        <f t="shared" si="193"/>
        <v>11925.125873368805</v>
      </c>
      <c r="AG256" s="204">
        <f t="shared" si="193"/>
        <v>12042.039451187991</v>
      </c>
      <c r="AH256" s="204">
        <f t="shared" si="193"/>
        <v>12160.098951024091</v>
      </c>
      <c r="AI256" s="204">
        <f t="shared" si="193"/>
        <v>12279.315752171848</v>
      </c>
      <c r="AJ256" s="204">
        <f t="shared" si="193"/>
        <v>12399.701273105135</v>
      </c>
      <c r="AK256" s="204">
        <f t="shared" si="193"/>
        <v>12521.26700805236</v>
      </c>
      <c r="AL256" s="204">
        <f t="shared" si="193"/>
        <v>12644.024545834794</v>
      </c>
      <c r="AM256" s="204">
        <f t="shared" si="193"/>
        <v>12767.985579841781</v>
      </c>
      <c r="AN256" s="204">
        <f t="shared" si="193"/>
        <v>12893.161913579828</v>
      </c>
      <c r="AO256" s="204">
        <f t="shared" si="193"/>
        <v>13019.565464014133</v>
      </c>
      <c r="AP256" s="204">
        <f t="shared" si="193"/>
        <v>13147.208263811917</v>
      </c>
      <c r="AQ256" s="204">
        <f t="shared" si="193"/>
        <v>13276.102463042231</v>
      </c>
      <c r="AR256" s="204">
        <f t="shared" si="193"/>
        <v>13406.260330609703</v>
      </c>
      <c r="AS256" s="204">
        <f t="shared" si="193"/>
        <v>13537.694255560971</v>
      </c>
      <c r="AT256" s="204">
        <f t="shared" si="193"/>
        <v>13670.416748333235</v>
      </c>
      <c r="AU256" s="204">
        <f t="shared" si="193"/>
        <v>13804.44044197969</v>
      </c>
      <c r="AV256" s="204">
        <f t="shared" si="193"/>
        <v>13939.778093389321</v>
      </c>
      <c r="AW256" s="204">
        <f t="shared" si="193"/>
        <v>14076.442584509816</v>
      </c>
      <c r="AX256" s="204">
        <f t="shared" si="193"/>
        <v>14214.446923578056</v>
      </c>
      <c r="AY256" s="204">
        <f t="shared" si="193"/>
        <v>14353.804246360442</v>
      </c>
      <c r="AZ256" s="204">
        <f t="shared" si="193"/>
        <v>14494.527817404298</v>
      </c>
      <c r="BA256" s="204">
        <f t="shared" si="193"/>
        <v>14636.631031300969</v>
      </c>
      <c r="BB256" s="204">
        <f t="shared" si="193"/>
        <v>14780.12741396106</v>
      </c>
      <c r="BC256" s="204">
        <f t="shared" si="193"/>
        <v>14925.030623901997</v>
      </c>
      <c r="BD256" s="204">
        <f t="shared" si="193"/>
        <v>15071.354453548163</v>
      </c>
      <c r="BE256" s="204">
        <f t="shared" si="193"/>
        <v>15219.112830543767</v>
      </c>
      <c r="BF256" s="204">
        <f t="shared" si="193"/>
        <v>15368.31981907853</v>
      </c>
      <c r="BG256" s="204">
        <f t="shared" si="193"/>
        <v>15518.989621226368</v>
      </c>
      <c r="BH256" s="204">
        <f t="shared" si="193"/>
        <v>15671.136578297221</v>
      </c>
      <c r="BI256" s="204">
        <f t="shared" si="193"/>
        <v>15824.775172202098</v>
      </c>
      <c r="BJ256" s="204">
        <f t="shared" si="193"/>
        <v>15979.920026831531</v>
      </c>
      <c r="BK256" s="204">
        <f t="shared" si="193"/>
        <v>16136.585909447522</v>
      </c>
      <c r="BL256" s="204">
        <f t="shared" si="193"/>
        <v>16294.787732089169</v>
      </c>
      <c r="BM256" s="204">
        <f t="shared" si="193"/>
        <v>16454.540552992003</v>
      </c>
      <c r="BN256" s="204">
        <f t="shared" si="193"/>
        <v>16615.859578021336</v>
      </c>
      <c r="BO256" s="204">
        <f t="shared" si="193"/>
        <v>16778.760162119586</v>
      </c>
      <c r="BP256" s="204">
        <f t="shared" si="193"/>
        <v>16943.257810767813</v>
      </c>
      <c r="BQ256" s="204">
        <f t="shared" si="193"/>
        <v>17109.368181461617</v>
      </c>
    </row>
    <row r="257" spans="5:69">
      <c r="E257" s="326"/>
      <c r="F257" s="328"/>
      <c r="G257" s="329"/>
      <c r="H257" s="323"/>
      <c r="I257" s="230" t="s">
        <v>448</v>
      </c>
      <c r="J257" s="204">
        <f>J9*J249</f>
        <v>518.13471502590676</v>
      </c>
      <c r="K257" s="204">
        <f>K9*K249</f>
        <v>523.21446713400371</v>
      </c>
      <c r="L257" s="204">
        <f t="shared" ref="L257:BQ257" si="194">L9*L249</f>
        <v>528.34402073335684</v>
      </c>
      <c r="M257" s="204">
        <f t="shared" si="194"/>
        <v>533.52386407387985</v>
      </c>
      <c r="N257" s="204">
        <f t="shared" si="194"/>
        <v>538.7544901922513</v>
      </c>
      <c r="O257" s="204">
        <f t="shared" si="194"/>
        <v>544.03639695884203</v>
      </c>
      <c r="P257" s="204">
        <f t="shared" si="194"/>
        <v>549.37008712510521</v>
      </c>
      <c r="Q257" s="204">
        <f t="shared" si="194"/>
        <v>554.75606837142971</v>
      </c>
      <c r="R257" s="204">
        <f t="shared" si="194"/>
        <v>560.19485335546347</v>
      </c>
      <c r="S257" s="204">
        <f t="shared" si="194"/>
        <v>565.68695976090896</v>
      </c>
      <c r="T257" s="204">
        <f t="shared" si="194"/>
        <v>571.2329103468004</v>
      </c>
      <c r="U257" s="204">
        <f t="shared" si="194"/>
        <v>576.83323299725919</v>
      </c>
      <c r="V257" s="204">
        <f t="shared" si="194"/>
        <v>582.48846077174221</v>
      </c>
      <c r="W257" s="204">
        <f t="shared" si="194"/>
        <v>588.19913195577874</v>
      </c>
      <c r="X257" s="204">
        <f t="shared" si="194"/>
        <v>593.96579011220786</v>
      </c>
      <c r="Y257" s="204">
        <f t="shared" si="194"/>
        <v>599.78898413291586</v>
      </c>
      <c r="Z257" s="204">
        <f t="shared" si="194"/>
        <v>605.66926829108161</v>
      </c>
      <c r="AA257" s="204">
        <f t="shared" si="194"/>
        <v>611.60720229393542</v>
      </c>
      <c r="AB257" s="204">
        <f t="shared" si="194"/>
        <v>617.6033513360328</v>
      </c>
      <c r="AC257" s="204">
        <f t="shared" si="194"/>
        <v>623.6582861530527</v>
      </c>
      <c r="AD257" s="204">
        <f t="shared" si="194"/>
        <v>629.7725830761218</v>
      </c>
      <c r="AE257" s="204">
        <f t="shared" si="194"/>
        <v>635.946824086672</v>
      </c>
      <c r="AF257" s="204">
        <f t="shared" si="194"/>
        <v>642.18159687183538</v>
      </c>
      <c r="AG257" s="204">
        <f t="shared" si="194"/>
        <v>648.47749488038278</v>
      </c>
      <c r="AH257" s="204">
        <f t="shared" si="194"/>
        <v>654.83511737921015</v>
      </c>
      <c r="AI257" s="204">
        <f t="shared" si="194"/>
        <v>661.2550695103788</v>
      </c>
      <c r="AJ257" s="204">
        <f t="shared" si="194"/>
        <v>667.73796234871588</v>
      </c>
      <c r="AK257" s="204">
        <f t="shared" si="194"/>
        <v>674.28441295997789</v>
      </c>
      <c r="AL257" s="204">
        <f t="shared" si="194"/>
        <v>680.89504445958551</v>
      </c>
      <c r="AM257" s="204">
        <f t="shared" si="194"/>
        <v>687.5704860719344</v>
      </c>
      <c r="AN257" s="204">
        <f t="shared" si="194"/>
        <v>694.31137319028664</v>
      </c>
      <c r="AO257" s="204">
        <f t="shared" si="194"/>
        <v>701.11834743725012</v>
      </c>
      <c r="AP257" s="204">
        <f t="shared" si="194"/>
        <v>707.99205672585072</v>
      </c>
      <c r="AQ257" s="204">
        <f t="shared" si="194"/>
        <v>714.93315532120209</v>
      </c>
      <c r="AR257" s="204">
        <f t="shared" si="194"/>
        <v>721.94230390278256</v>
      </c>
      <c r="AS257" s="204">
        <f t="shared" si="194"/>
        <v>729.02016962731955</v>
      </c>
      <c r="AT257" s="204">
        <f t="shared" si="194"/>
        <v>736.16742619229342</v>
      </c>
      <c r="AU257" s="204">
        <f t="shared" si="194"/>
        <v>743.38475390006113</v>
      </c>
      <c r="AV257" s="204">
        <f t="shared" si="194"/>
        <v>750.67283972261066</v>
      </c>
      <c r="AW257" s="204">
        <f t="shared" si="194"/>
        <v>758.03237736694996</v>
      </c>
      <c r="AX257" s="204">
        <f t="shared" si="194"/>
        <v>765.46406734113577</v>
      </c>
      <c r="AY257" s="204">
        <f t="shared" si="194"/>
        <v>772.96861702095077</v>
      </c>
      <c r="AZ257" s="204">
        <f t="shared" si="194"/>
        <v>780.54674071723468</v>
      </c>
      <c r="BA257" s="204">
        <f t="shared" si="194"/>
        <v>788.19915974387425</v>
      </c>
      <c r="BB257" s="204">
        <f t="shared" si="194"/>
        <v>795.92660248646143</v>
      </c>
      <c r="BC257" s="204">
        <f t="shared" si="194"/>
        <v>803.72980447162286</v>
      </c>
      <c r="BD257" s="204">
        <f t="shared" si="194"/>
        <v>811.60950843703097</v>
      </c>
      <c r="BE257" s="204">
        <f t="shared" si="194"/>
        <v>819.56646440209988</v>
      </c>
      <c r="BF257" s="204">
        <f t="shared" si="194"/>
        <v>827.60142973937559</v>
      </c>
      <c r="BG257" s="204">
        <f t="shared" si="194"/>
        <v>835.71516924662433</v>
      </c>
      <c r="BH257" s="204">
        <f t="shared" si="194"/>
        <v>843.90845521963035</v>
      </c>
      <c r="BI257" s="204">
        <f t="shared" si="194"/>
        <v>852.18206752570529</v>
      </c>
      <c r="BJ257" s="204">
        <f t="shared" si="194"/>
        <v>860.5367936779179</v>
      </c>
      <c r="BK257" s="204">
        <f t="shared" si="194"/>
        <v>868.97342891005428</v>
      </c>
      <c r="BL257" s="204">
        <f t="shared" si="194"/>
        <v>877.49277625230991</v>
      </c>
      <c r="BM257" s="204">
        <f t="shared" si="194"/>
        <v>886.09564660772469</v>
      </c>
      <c r="BN257" s="204">
        <f t="shared" si="194"/>
        <v>894.78285882936893</v>
      </c>
      <c r="BO257" s="204">
        <f t="shared" si="194"/>
        <v>903.55523979828445</v>
      </c>
      <c r="BP257" s="204">
        <f t="shared" si="194"/>
        <v>912.41362450218912</v>
      </c>
      <c r="BQ257" s="204">
        <f t="shared" si="194"/>
        <v>921.35885611495564</v>
      </c>
    </row>
    <row r="258" spans="5:69">
      <c r="E258" s="326"/>
      <c r="F258" s="328"/>
      <c r="G258" s="329"/>
      <c r="H258" s="323"/>
      <c r="I258" s="231" t="s">
        <v>449</v>
      </c>
      <c r="J258" s="204">
        <f>J256-J257</f>
        <v>4339.3782383419684</v>
      </c>
      <c r="K258" s="204">
        <f t="shared" ref="K258:BQ258" si="195">K256-K257</f>
        <v>6810.677638931219</v>
      </c>
      <c r="L258" s="204">
        <f t="shared" si="195"/>
        <v>8091.8272266744771</v>
      </c>
      <c r="M258" s="204">
        <f t="shared" si="195"/>
        <v>8778.34798532266</v>
      </c>
      <c r="N258" s="204">
        <f t="shared" si="195"/>
        <v>9168.0047800583743</v>
      </c>
      <c r="O258" s="204">
        <f t="shared" si="195"/>
        <v>9409.6844596556166</v>
      </c>
      <c r="P258" s="204">
        <f t="shared" si="195"/>
        <v>9577.8349079799846</v>
      </c>
      <c r="Q258" s="204">
        <f t="shared" si="195"/>
        <v>9709.6845701632701</v>
      </c>
      <c r="R258" s="204">
        <f t="shared" si="195"/>
        <v>9823.8522161193541</v>
      </c>
      <c r="S258" s="204">
        <f t="shared" si="195"/>
        <v>9929.6518227350207</v>
      </c>
      <c r="T258" s="204">
        <f t="shared" si="195"/>
        <v>10031.745015402419</v>
      </c>
      <c r="U258" s="204">
        <f t="shared" si="195"/>
        <v>10132.467289226657</v>
      </c>
      <c r="V258" s="204">
        <f t="shared" si="195"/>
        <v>10232.991120075298</v>
      </c>
      <c r="W258" s="204">
        <f t="shared" si="195"/>
        <v>10333.907520553166</v>
      </c>
      <c r="X258" s="204">
        <f t="shared" si="195"/>
        <v>10435.516818444214</v>
      </c>
      <c r="Y258" s="204">
        <f t="shared" si="195"/>
        <v>10537.97404639138</v>
      </c>
      <c r="Z258" s="204">
        <f t="shared" si="195"/>
        <v>10641.361637199954</v>
      </c>
      <c r="AA258" s="204">
        <f t="shared" si="195"/>
        <v>10745.725771957228</v>
      </c>
      <c r="AB258" s="204">
        <f t="shared" si="195"/>
        <v>10851.094554564856</v>
      </c>
      <c r="AC258" s="204">
        <f t="shared" si="195"/>
        <v>10957.48709948226</v>
      </c>
      <c r="AD258" s="204">
        <f t="shared" si="195"/>
        <v>11064.918076080177</v>
      </c>
      <c r="AE258" s="204">
        <f t="shared" si="195"/>
        <v>11173.399981304025</v>
      </c>
      <c r="AF258" s="204">
        <f t="shared" si="195"/>
        <v>11282.94427649697</v>
      </c>
      <c r="AG258" s="204">
        <f t="shared" si="195"/>
        <v>11393.561956307609</v>
      </c>
      <c r="AH258" s="204">
        <f t="shared" si="195"/>
        <v>11505.26383364488</v>
      </c>
      <c r="AI258" s="204">
        <f t="shared" si="195"/>
        <v>11618.060682661469</v>
      </c>
      <c r="AJ258" s="204">
        <f t="shared" si="195"/>
        <v>11731.963310756419</v>
      </c>
      <c r="AK258" s="204">
        <f t="shared" si="195"/>
        <v>11846.982595092382</v>
      </c>
      <c r="AL258" s="204">
        <f t="shared" si="195"/>
        <v>11963.12950137521</v>
      </c>
      <c r="AM258" s="204">
        <f t="shared" si="195"/>
        <v>12080.415093769847</v>
      </c>
      <c r="AN258" s="204">
        <f t="shared" si="195"/>
        <v>12198.850540389541</v>
      </c>
      <c r="AO258" s="204">
        <f t="shared" si="195"/>
        <v>12318.447116576883</v>
      </c>
      <c r="AP258" s="204">
        <f t="shared" si="195"/>
        <v>12439.216207086067</v>
      </c>
      <c r="AQ258" s="204">
        <f t="shared" si="195"/>
        <v>12561.169307721029</v>
      </c>
      <c r="AR258" s="204">
        <f t="shared" si="195"/>
        <v>12684.31802670692</v>
      </c>
      <c r="AS258" s="204">
        <f t="shared" si="195"/>
        <v>12808.674085933651</v>
      </c>
      <c r="AT258" s="204">
        <f t="shared" si="195"/>
        <v>12934.249322140942</v>
      </c>
      <c r="AU258" s="204">
        <f t="shared" si="195"/>
        <v>13061.055688079628</v>
      </c>
      <c r="AV258" s="204">
        <f t="shared" si="195"/>
        <v>13189.10525366671</v>
      </c>
      <c r="AW258" s="204">
        <f t="shared" si="195"/>
        <v>13318.410207142866</v>
      </c>
      <c r="AX258" s="204">
        <f t="shared" si="195"/>
        <v>13448.98285623692</v>
      </c>
      <c r="AY258" s="204">
        <f t="shared" si="195"/>
        <v>13580.83562933949</v>
      </c>
      <c r="AZ258" s="204">
        <f t="shared" si="195"/>
        <v>13713.981076687063</v>
      </c>
      <c r="BA258" s="204">
        <f t="shared" si="195"/>
        <v>13848.431871557095</v>
      </c>
      <c r="BB258" s="204">
        <f t="shared" si="195"/>
        <v>13984.200811474599</v>
      </c>
      <c r="BC258" s="204">
        <f t="shared" si="195"/>
        <v>14121.300819430375</v>
      </c>
      <c r="BD258" s="204">
        <f t="shared" si="195"/>
        <v>14259.744945111132</v>
      </c>
      <c r="BE258" s="204">
        <f t="shared" si="195"/>
        <v>14399.546366141667</v>
      </c>
      <c r="BF258" s="204">
        <f t="shared" si="195"/>
        <v>14540.718389339154</v>
      </c>
      <c r="BG258" s="204">
        <f t="shared" si="195"/>
        <v>14683.274451979743</v>
      </c>
      <c r="BH258" s="204">
        <f t="shared" si="195"/>
        <v>14827.22812307759</v>
      </c>
      <c r="BI258" s="204">
        <f t="shared" si="195"/>
        <v>14972.593104676393</v>
      </c>
      <c r="BJ258" s="204">
        <f t="shared" si="195"/>
        <v>15119.383233153612</v>
      </c>
      <c r="BK258" s="204">
        <f t="shared" si="195"/>
        <v>15267.612480537467</v>
      </c>
      <c r="BL258" s="204">
        <f t="shared" si="195"/>
        <v>15417.29495583686</v>
      </c>
      <c r="BM258" s="204">
        <f t="shared" si="195"/>
        <v>15568.444906384279</v>
      </c>
      <c r="BN258" s="204">
        <f t="shared" si="195"/>
        <v>15721.076719191968</v>
      </c>
      <c r="BO258" s="204">
        <f t="shared" si="195"/>
        <v>15875.204922321302</v>
      </c>
      <c r="BP258" s="204">
        <f t="shared" si="195"/>
        <v>16030.844186265624</v>
      </c>
      <c r="BQ258" s="204">
        <f t="shared" si="195"/>
        <v>16188.009325346662</v>
      </c>
    </row>
    <row r="259" spans="5:69" ht="16" customHeight="1">
      <c r="E259" s="318" t="s">
        <v>329</v>
      </c>
      <c r="F259" s="318"/>
      <c r="G259" s="318"/>
      <c r="H259" s="318"/>
      <c r="I259" s="233" t="s">
        <v>447</v>
      </c>
      <c r="J259" s="206">
        <f>J191+J205+J217+J230+J243+J256</f>
        <v>190608.8082901554</v>
      </c>
      <c r="K259" s="205">
        <f t="shared" ref="K259:BQ261" si="196">K191+K205+K217+K230+K243+K256</f>
        <v>287781.92624199932</v>
      </c>
      <c r="L259" s="205">
        <f t="shared" si="196"/>
        <v>338255.51974828332</v>
      </c>
      <c r="M259" s="205">
        <f t="shared" si="196"/>
        <v>365397.85137032019</v>
      </c>
      <c r="N259" s="205">
        <f t="shared" si="196"/>
        <v>380893.23376463453</v>
      </c>
      <c r="O259" s="205">
        <f t="shared" si="196"/>
        <v>390584.00641355122</v>
      </c>
      <c r="P259" s="205">
        <f t="shared" si="196"/>
        <v>397391.52400792361</v>
      </c>
      <c r="Q259" s="205">
        <f t="shared" si="196"/>
        <v>402776.65065610153</v>
      </c>
      <c r="R259" s="205">
        <f t="shared" si="196"/>
        <v>407470.00700619182</v>
      </c>
      <c r="S259" s="205">
        <f t="shared" si="196"/>
        <v>411837.09382514039</v>
      </c>
      <c r="T259" s="205">
        <f t="shared" si="196"/>
        <v>416060.85380639933</v>
      </c>
      <c r="U259" s="205">
        <f t="shared" si="196"/>
        <v>420232.95249206637</v>
      </c>
      <c r="V259" s="205">
        <f t="shared" si="196"/>
        <v>424399.41875243775</v>
      </c>
      <c r="W259" s="205">
        <f t="shared" si="196"/>
        <v>428583.46504445089</v>
      </c>
      <c r="X259" s="205">
        <f t="shared" si="196"/>
        <v>432796.89755975391</v>
      </c>
      <c r="Y259" s="205">
        <f t="shared" si="196"/>
        <v>437045.82131777343</v>
      </c>
      <c r="Z259" s="205">
        <f t="shared" si="196"/>
        <v>441333.49273146834</v>
      </c>
      <c r="AA259" s="205">
        <f t="shared" si="196"/>
        <v>445661.74590961559</v>
      </c>
      <c r="AB259" s="205">
        <f t="shared" si="196"/>
        <v>450031.70582755079</v>
      </c>
      <c r="AC259" s="205">
        <f t="shared" si="196"/>
        <v>454444.14493232971</v>
      </c>
      <c r="AD259" s="205">
        <f t="shared" si="196"/>
        <v>458899.66146529315</v>
      </c>
      <c r="AE259" s="205">
        <f t="shared" si="196"/>
        <v>463398.76864353102</v>
      </c>
      <c r="AF259" s="205">
        <f t="shared" si="196"/>
        <v>467941.93927099201</v>
      </c>
      <c r="AG259" s="205">
        <f t="shared" si="196"/>
        <v>472529.62806461676</v>
      </c>
      <c r="AH259" s="205">
        <f t="shared" si="196"/>
        <v>477162.28283818532</v>
      </c>
      <c r="AI259" s="205">
        <f t="shared" si="196"/>
        <v>481840.35011522326</v>
      </c>
      <c r="AJ259" s="205">
        <f t="shared" si="196"/>
        <v>486564.27795664541</v>
      </c>
      <c r="AK259" s="205">
        <f t="shared" si="196"/>
        <v>491334.51739597466</v>
      </c>
      <c r="AL259" s="205">
        <f t="shared" si="196"/>
        <v>496151.52317855734</v>
      </c>
      <c r="AM259" s="205">
        <f t="shared" si="196"/>
        <v>501015.75415299146</v>
      </c>
      <c r="AN259" s="205">
        <f t="shared" si="196"/>
        <v>505927.67348887242</v>
      </c>
      <c r="AO259" s="205">
        <f t="shared" si="196"/>
        <v>510887.7488079145</v>
      </c>
      <c r="AP259" s="205">
        <f t="shared" si="196"/>
        <v>515896.45227197953</v>
      </c>
      <c r="AQ259" s="205">
        <f t="shared" si="196"/>
        <v>520954.26064977708</v>
      </c>
      <c r="AR259" s="205">
        <f t="shared" si="196"/>
        <v>526061.65537312464</v>
      </c>
      <c r="AS259" s="205">
        <f t="shared" si="196"/>
        <v>531219.12258821249</v>
      </c>
      <c r="AT259" s="205">
        <f t="shared" si="196"/>
        <v>536427.15320459614</v>
      </c>
      <c r="AU259" s="205">
        <f t="shared" si="196"/>
        <v>541686.24294328294</v>
      </c>
      <c r="AV259" s="205">
        <f t="shared" si="196"/>
        <v>546996.89238459687</v>
      </c>
      <c r="AW259" s="205">
        <f t="shared" si="196"/>
        <v>552359.60701616516</v>
      </c>
      <c r="AX259" s="205">
        <f t="shared" si="196"/>
        <v>557774.89728120272</v>
      </c>
      <c r="AY259" s="205">
        <f t="shared" si="196"/>
        <v>563243.27862718375</v>
      </c>
      <c r="AZ259" s="205">
        <f t="shared" si="196"/>
        <v>568765.27155494445</v>
      </c>
      <c r="BA259" s="205">
        <f t="shared" si="196"/>
        <v>574341.40166824998</v>
      </c>
      <c r="BB259" s="205">
        <f t="shared" si="196"/>
        <v>579972.19972383208</v>
      </c>
      <c r="BC259" s="205">
        <f t="shared" si="196"/>
        <v>585658.20168191427</v>
      </c>
      <c r="BD259" s="205">
        <f t="shared" si="196"/>
        <v>591399.94875722984</v>
      </c>
      <c r="BE259" s="205">
        <f t="shared" si="196"/>
        <v>597197.98747053731</v>
      </c>
      <c r="BF259" s="205">
        <f t="shared" si="196"/>
        <v>603052.86970064137</v>
      </c>
      <c r="BG259" s="205">
        <f t="shared" si="196"/>
        <v>608965.15273692261</v>
      </c>
      <c r="BH259" s="205">
        <f t="shared" si="196"/>
        <v>614935.39933238272</v>
      </c>
      <c r="BI259" s="205">
        <f t="shared" si="196"/>
        <v>620964.1777572101</v>
      </c>
      <c r="BJ259" s="205">
        <f t="shared" si="196"/>
        <v>627052.06185286923</v>
      </c>
      <c r="BK259" s="205">
        <f t="shared" si="196"/>
        <v>633199.63108672085</v>
      </c>
      <c r="BL259" s="205">
        <f t="shared" si="196"/>
        <v>639407.47060717898</v>
      </c>
      <c r="BM259" s="205">
        <f t="shared" si="196"/>
        <v>645676.17129940621</v>
      </c>
      <c r="BN259" s="205">
        <f t="shared" si="196"/>
        <v>652006.32984155719</v>
      </c>
      <c r="BO259" s="205">
        <f t="shared" si="196"/>
        <v>658398.54876157246</v>
      </c>
      <c r="BP259" s="205">
        <f t="shared" si="196"/>
        <v>664853.43649452901</v>
      </c>
      <c r="BQ259" s="205">
        <f t="shared" si="196"/>
        <v>671371.60744055395</v>
      </c>
    </row>
    <row r="260" spans="5:69" ht="16" customHeight="1">
      <c r="E260" s="318"/>
      <c r="F260" s="318"/>
      <c r="G260" s="318"/>
      <c r="H260" s="318"/>
      <c r="I260" s="233" t="s">
        <v>448</v>
      </c>
      <c r="J260" s="206">
        <f>J192+J206+J218+J231+J244+J257</f>
        <v>51813.471502590663</v>
      </c>
      <c r="K260" s="205">
        <f t="shared" si="196"/>
        <v>52321.446713400372</v>
      </c>
      <c r="L260" s="205">
        <f t="shared" si="196"/>
        <v>52834.402073335674</v>
      </c>
      <c r="M260" s="205">
        <f t="shared" si="196"/>
        <v>53352.386407387981</v>
      </c>
      <c r="N260" s="205">
        <f t="shared" si="196"/>
        <v>53875.449019225125</v>
      </c>
      <c r="O260" s="205">
        <f t="shared" si="196"/>
        <v>54403.639695884194</v>
      </c>
      <c r="P260" s="205">
        <f t="shared" si="196"/>
        <v>54937.008712510506</v>
      </c>
      <c r="Q260" s="205">
        <f t="shared" si="196"/>
        <v>55475.606837142972</v>
      </c>
      <c r="R260" s="205">
        <f t="shared" si="196"/>
        <v>56019.485335546342</v>
      </c>
      <c r="S260" s="205">
        <f t="shared" si="196"/>
        <v>56568.695976090909</v>
      </c>
      <c r="T260" s="205">
        <f t="shared" si="196"/>
        <v>57123.291034680027</v>
      </c>
      <c r="U260" s="205">
        <f t="shared" si="196"/>
        <v>57683.323299725918</v>
      </c>
      <c r="V260" s="205">
        <f t="shared" si="196"/>
        <v>58248.84607717421</v>
      </c>
      <c r="W260" s="205">
        <f t="shared" si="196"/>
        <v>58819.913195577865</v>
      </c>
      <c r="X260" s="205">
        <f t="shared" si="196"/>
        <v>59396.579011220783</v>
      </c>
      <c r="Y260" s="205">
        <f t="shared" si="196"/>
        <v>59978.898413291587</v>
      </c>
      <c r="Z260" s="205">
        <f t="shared" si="196"/>
        <v>60566.926829108153</v>
      </c>
      <c r="AA260" s="205">
        <f t="shared" si="196"/>
        <v>61160.720229393519</v>
      </c>
      <c r="AB260" s="205">
        <f t="shared" si="196"/>
        <v>61760.335133603265</v>
      </c>
      <c r="AC260" s="205">
        <f t="shared" si="196"/>
        <v>62365.828615305269</v>
      </c>
      <c r="AD260" s="205">
        <f t="shared" si="196"/>
        <v>62977.258307612166</v>
      </c>
      <c r="AE260" s="205">
        <f t="shared" si="196"/>
        <v>63594.682408667199</v>
      </c>
      <c r="AF260" s="205">
        <f t="shared" si="196"/>
        <v>64218.159687183543</v>
      </c>
      <c r="AG260" s="205">
        <f t="shared" si="196"/>
        <v>64847.749488038266</v>
      </c>
      <c r="AH260" s="205">
        <f t="shared" si="196"/>
        <v>65483.511737921013</v>
      </c>
      <c r="AI260" s="205">
        <f t="shared" si="196"/>
        <v>66125.506951037867</v>
      </c>
      <c r="AJ260" s="205">
        <f t="shared" si="196"/>
        <v>66773.796234871581</v>
      </c>
      <c r="AK260" s="205">
        <f t="shared" si="196"/>
        <v>67428.441295997793</v>
      </c>
      <c r="AL260" s="205">
        <f t="shared" si="196"/>
        <v>68089.504445958533</v>
      </c>
      <c r="AM260" s="205">
        <f t="shared" si="196"/>
        <v>68757.048607193443</v>
      </c>
      <c r="AN260" s="205">
        <f t="shared" si="196"/>
        <v>69431.137319028654</v>
      </c>
      <c r="AO260" s="205">
        <f t="shared" si="196"/>
        <v>70111.834743725005</v>
      </c>
      <c r="AP260" s="205">
        <f t="shared" si="196"/>
        <v>70799.205672585071</v>
      </c>
      <c r="AQ260" s="205">
        <f t="shared" si="196"/>
        <v>71493.315532120207</v>
      </c>
      <c r="AR260" s="205">
        <f t="shared" si="196"/>
        <v>72194.230390278259</v>
      </c>
      <c r="AS260" s="205">
        <f t="shared" si="196"/>
        <v>72902.016962731941</v>
      </c>
      <c r="AT260" s="205">
        <f t="shared" si="196"/>
        <v>73616.742619229321</v>
      </c>
      <c r="AU260" s="205">
        <f t="shared" si="196"/>
        <v>74338.475390006104</v>
      </c>
      <c r="AV260" s="205">
        <f t="shared" si="196"/>
        <v>75067.283972261066</v>
      </c>
      <c r="AW260" s="205">
        <f t="shared" si="196"/>
        <v>75803.237736694995</v>
      </c>
      <c r="AX260" s="205">
        <f t="shared" si="196"/>
        <v>76546.406734113567</v>
      </c>
      <c r="AY260" s="205">
        <f t="shared" si="196"/>
        <v>77296.861702095062</v>
      </c>
      <c r="AZ260" s="205">
        <f t="shared" si="196"/>
        <v>78054.674071723479</v>
      </c>
      <c r="BA260" s="205">
        <f t="shared" si="196"/>
        <v>78819.915974387433</v>
      </c>
      <c r="BB260" s="205">
        <f t="shared" si="196"/>
        <v>79592.660248646149</v>
      </c>
      <c r="BC260" s="205">
        <f t="shared" si="196"/>
        <v>80372.980447162277</v>
      </c>
      <c r="BD260" s="205">
        <f t="shared" si="196"/>
        <v>81160.950843703089</v>
      </c>
      <c r="BE260" s="205">
        <f t="shared" si="196"/>
        <v>81956.646440209966</v>
      </c>
      <c r="BF260" s="205">
        <f t="shared" si="196"/>
        <v>82760.142973937545</v>
      </c>
      <c r="BG260" s="205">
        <f t="shared" si="196"/>
        <v>83571.516924662443</v>
      </c>
      <c r="BH260" s="205">
        <f t="shared" si="196"/>
        <v>84390.845521963012</v>
      </c>
      <c r="BI260" s="205">
        <f t="shared" si="196"/>
        <v>85218.206752570492</v>
      </c>
      <c r="BJ260" s="205">
        <f t="shared" si="196"/>
        <v>86053.679367791803</v>
      </c>
      <c r="BK260" s="205">
        <f t="shared" si="196"/>
        <v>86897.342891005435</v>
      </c>
      <c r="BL260" s="205">
        <f t="shared" si="196"/>
        <v>87749.277625230985</v>
      </c>
      <c r="BM260" s="205">
        <f t="shared" si="196"/>
        <v>88609.564660772463</v>
      </c>
      <c r="BN260" s="205">
        <f t="shared" si="196"/>
        <v>89478.285882936892</v>
      </c>
      <c r="BO260" s="205">
        <f t="shared" si="196"/>
        <v>90355.523979828446</v>
      </c>
      <c r="BP260" s="205">
        <f t="shared" si="196"/>
        <v>91241.362450218905</v>
      </c>
      <c r="BQ260" s="205">
        <f t="shared" si="196"/>
        <v>92135.885611495556</v>
      </c>
    </row>
    <row r="261" spans="5:69" ht="16" customHeight="1">
      <c r="E261" s="318"/>
      <c r="F261" s="318"/>
      <c r="G261" s="318"/>
      <c r="H261" s="318"/>
      <c r="I261" s="233" t="s">
        <v>449</v>
      </c>
      <c r="J261" s="206">
        <f>J193+J207+J219+J232+J245+J258</f>
        <v>138795.33678756477</v>
      </c>
      <c r="K261" s="205">
        <f t="shared" si="196"/>
        <v>235460.47952859895</v>
      </c>
      <c r="L261" s="205">
        <f t="shared" si="196"/>
        <v>285421.1176749476</v>
      </c>
      <c r="M261" s="205">
        <f t="shared" si="196"/>
        <v>312045.46496293216</v>
      </c>
      <c r="N261" s="205">
        <f t="shared" si="196"/>
        <v>327017.78474540944</v>
      </c>
      <c r="O261" s="205">
        <f t="shared" si="196"/>
        <v>336180.36671766703</v>
      </c>
      <c r="P261" s="205">
        <f t="shared" si="196"/>
        <v>342454.51529541321</v>
      </c>
      <c r="Q261" s="205">
        <f t="shared" si="196"/>
        <v>347301.04381895857</v>
      </c>
      <c r="R261" s="205">
        <f t="shared" si="196"/>
        <v>351450.52167064551</v>
      </c>
      <c r="S261" s="205">
        <f t="shared" si="196"/>
        <v>355268.39784904948</v>
      </c>
      <c r="T261" s="205">
        <f t="shared" si="196"/>
        <v>358937.56277171924</v>
      </c>
      <c r="U261" s="205">
        <f t="shared" si="196"/>
        <v>362549.62919234036</v>
      </c>
      <c r="V261" s="205">
        <f t="shared" si="196"/>
        <v>366150.57267526357</v>
      </c>
      <c r="W261" s="205">
        <f t="shared" si="196"/>
        <v>369763.55184887303</v>
      </c>
      <c r="X261" s="205">
        <f t="shared" si="196"/>
        <v>373400.31854853308</v>
      </c>
      <c r="Y261" s="205">
        <f t="shared" si="196"/>
        <v>377066.92290448182</v>
      </c>
      <c r="Z261" s="205">
        <f t="shared" si="196"/>
        <v>380766.56590236013</v>
      </c>
      <c r="AA261" s="205">
        <f t="shared" si="196"/>
        <v>384501.02568022208</v>
      </c>
      <c r="AB261" s="205">
        <f t="shared" si="196"/>
        <v>388271.37069394748</v>
      </c>
      <c r="AC261" s="205">
        <f t="shared" si="196"/>
        <v>392078.31631702435</v>
      </c>
      <c r="AD261" s="205">
        <f t="shared" si="196"/>
        <v>395922.40315768094</v>
      </c>
      <c r="AE261" s="205">
        <f t="shared" si="196"/>
        <v>399804.08623486379</v>
      </c>
      <c r="AF261" s="205">
        <f t="shared" si="196"/>
        <v>403723.77958380838</v>
      </c>
      <c r="AG261" s="205">
        <f t="shared" si="196"/>
        <v>407681.87857657851</v>
      </c>
      <c r="AH261" s="205">
        <f t="shared" si="196"/>
        <v>411678.77110026433</v>
      </c>
      <c r="AI261" s="205">
        <f t="shared" si="196"/>
        <v>415714.84316418547</v>
      </c>
      <c r="AJ261" s="205">
        <f t="shared" si="196"/>
        <v>419790.48172177392</v>
      </c>
      <c r="AK261" s="205">
        <f t="shared" si="196"/>
        <v>423906.07609997678</v>
      </c>
      <c r="AL261" s="205">
        <f t="shared" si="196"/>
        <v>428062.01873259881</v>
      </c>
      <c r="AM261" s="205">
        <f t="shared" si="196"/>
        <v>432258.705545798</v>
      </c>
      <c r="AN261" s="205">
        <f t="shared" si="196"/>
        <v>436496.53616984369</v>
      </c>
      <c r="AO261" s="205">
        <f t="shared" si="196"/>
        <v>440775.91406418959</v>
      </c>
      <c r="AP261" s="205">
        <f t="shared" si="196"/>
        <v>445097.24659939448</v>
      </c>
      <c r="AQ261" s="205">
        <f t="shared" si="196"/>
        <v>449460.94511765678</v>
      </c>
      <c r="AR261" s="205">
        <f t="shared" si="196"/>
        <v>453867.42498284642</v>
      </c>
      <c r="AS261" s="205">
        <f t="shared" si="196"/>
        <v>458317.10562548047</v>
      </c>
      <c r="AT261" s="205">
        <f t="shared" si="196"/>
        <v>462810.41058536683</v>
      </c>
      <c r="AU261" s="205">
        <f t="shared" si="196"/>
        <v>467347.76755327685</v>
      </c>
      <c r="AV261" s="205">
        <f t="shared" si="196"/>
        <v>471929.60841233586</v>
      </c>
      <c r="AW261" s="205">
        <f t="shared" si="196"/>
        <v>476556.36927947006</v>
      </c>
      <c r="AX261" s="205">
        <f t="shared" si="196"/>
        <v>481228.49054708926</v>
      </c>
      <c r="AY261" s="205">
        <f t="shared" si="196"/>
        <v>485946.41692508874</v>
      </c>
      <c r="AZ261" s="205">
        <f t="shared" si="196"/>
        <v>490710.59748322109</v>
      </c>
      <c r="BA261" s="205">
        <f t="shared" si="196"/>
        <v>495521.48569386255</v>
      </c>
      <c r="BB261" s="205">
        <f t="shared" si="196"/>
        <v>500379.5394751858</v>
      </c>
      <c r="BC261" s="205">
        <f t="shared" si="196"/>
        <v>505285.22123475198</v>
      </c>
      <c r="BD261" s="205">
        <f t="shared" si="196"/>
        <v>510238.99791352672</v>
      </c>
      <c r="BE261" s="205">
        <f t="shared" si="196"/>
        <v>515241.34103032731</v>
      </c>
      <c r="BF261" s="205">
        <f t="shared" si="196"/>
        <v>520292.72672670381</v>
      </c>
      <c r="BG261" s="205">
        <f t="shared" si="196"/>
        <v>525393.63581226021</v>
      </c>
      <c r="BH261" s="205">
        <f t="shared" si="196"/>
        <v>530544.55381041975</v>
      </c>
      <c r="BI261" s="205">
        <f t="shared" si="196"/>
        <v>535745.97100463975</v>
      </c>
      <c r="BJ261" s="205">
        <f t="shared" si="196"/>
        <v>540998.38248507737</v>
      </c>
      <c r="BK261" s="205">
        <f t="shared" si="196"/>
        <v>546302.2881957154</v>
      </c>
      <c r="BL261" s="205">
        <f t="shared" si="196"/>
        <v>551658.19298194791</v>
      </c>
      <c r="BM261" s="205">
        <f t="shared" si="196"/>
        <v>557066.60663863376</v>
      </c>
      <c r="BN261" s="205">
        <f t="shared" si="196"/>
        <v>562528.04395862028</v>
      </c>
      <c r="BO261" s="205">
        <f t="shared" si="196"/>
        <v>568043.024781744</v>
      </c>
      <c r="BP261" s="205">
        <f t="shared" si="196"/>
        <v>573612.07404431014</v>
      </c>
      <c r="BQ261" s="205">
        <f t="shared" si="196"/>
        <v>579235.72182905837</v>
      </c>
    </row>
    <row r="262" spans="5:69">
      <c r="E262" s="319" t="s">
        <v>331</v>
      </c>
      <c r="F262" s="319"/>
      <c r="G262" s="319"/>
      <c r="H262" s="319"/>
      <c r="I262" s="236" t="s">
        <v>332</v>
      </c>
      <c r="J262" s="203">
        <f>Variables!$E$5</f>
        <v>42</v>
      </c>
      <c r="K262" s="207">
        <f>J262*(1+Variables!$E$10)</f>
        <v>42.84</v>
      </c>
      <c r="L262" s="207">
        <f>K262*(1+Variables!$E$10)</f>
        <v>43.696800000000003</v>
      </c>
      <c r="M262" s="207">
        <f>L262*(1+Variables!$E$10)</f>
        <v>44.570736000000004</v>
      </c>
      <c r="N262" s="207">
        <f>M262*(1+Variables!$E$10)</f>
        <v>45.462150720000004</v>
      </c>
      <c r="O262" s="207">
        <f>N262*(1+Variables!$E$10)</f>
        <v>46.371393734400002</v>
      </c>
      <c r="P262" s="207">
        <f>O262*(1+Variables!$E$10)</f>
        <v>47.298821609088002</v>
      </c>
      <c r="Q262" s="207">
        <f>P262*(1+Variables!$E$10)</f>
        <v>48.24479804126976</v>
      </c>
      <c r="R262" s="207">
        <f>Q262*(1+Variables!$E$10)</f>
        <v>49.209694002095155</v>
      </c>
      <c r="S262" s="207">
        <f>R262*(1+Variables!$E$10)</f>
        <v>50.193887882137062</v>
      </c>
      <c r="T262" s="207">
        <f>S262*(1+Variables!$E$10)</f>
        <v>51.197765639779803</v>
      </c>
      <c r="U262" s="207">
        <f>T262*(1+Variables!$E$10)</f>
        <v>52.221720952575403</v>
      </c>
      <c r="V262" s="207">
        <f>U262*(1+Variables!$E$10)</f>
        <v>53.266155371626915</v>
      </c>
      <c r="W262" s="207">
        <f>V262*(1+Variables!$E$10)</f>
        <v>54.331478479059456</v>
      </c>
      <c r="X262" s="207">
        <f>W262*(1+Variables!$E$10)</f>
        <v>55.418108048640647</v>
      </c>
      <c r="Y262" s="207">
        <f>X262*(1+Variables!$E$10)</f>
        <v>56.526470209613464</v>
      </c>
      <c r="Z262" s="207">
        <f>Y262*(1+Variables!$E$10)</f>
        <v>57.656999613805738</v>
      </c>
      <c r="AA262" s="207">
        <f>Z262*(1+Variables!$E$10)</f>
        <v>58.810139606081854</v>
      </c>
      <c r="AB262" s="207">
        <f>AA262*(1+Variables!$E$10)</f>
        <v>59.98634239820349</v>
      </c>
      <c r="AC262" s="207">
        <f>AB262*(1+Variables!$E$10)</f>
        <v>61.186069246167563</v>
      </c>
      <c r="AD262" s="207">
        <f>AC262*(1+Variables!$E$10)</f>
        <v>62.409790631090914</v>
      </c>
      <c r="AE262" s="207">
        <f>AD262*(1+Variables!$E$10)</f>
        <v>63.65798644371273</v>
      </c>
      <c r="AF262" s="207">
        <f>AE262*(1+Variables!$E$10)</f>
        <v>64.931146172586992</v>
      </c>
      <c r="AG262" s="207">
        <f>AF262*(1+Variables!$E$10)</f>
        <v>66.229769096038737</v>
      </c>
      <c r="AH262" s="207">
        <f>AG262*(1+Variables!$E$10)</f>
        <v>67.55436447795951</v>
      </c>
      <c r="AI262" s="207">
        <f>AH262*(1+Variables!$E$10)</f>
        <v>68.905451767518699</v>
      </c>
      <c r="AJ262" s="207">
        <f>AI262*(1+Variables!$E$10)</f>
        <v>70.283560802869076</v>
      </c>
      <c r="AK262" s="207">
        <f>AJ262*(1+Variables!$E$10)</f>
        <v>71.689232018926461</v>
      </c>
      <c r="AL262" s="207">
        <f>AK262*(1+Variables!$E$10)</f>
        <v>73.123016659304994</v>
      </c>
      <c r="AM262" s="207">
        <f>AL262*(1+Variables!$E$10)</f>
        <v>74.585476992491095</v>
      </c>
      <c r="AN262" s="207">
        <f>AM262*(1+Variables!$E$10)</f>
        <v>76.077186532340917</v>
      </c>
      <c r="AO262" s="207">
        <f>AN262*(1+Variables!$E$10)</f>
        <v>77.598730262987743</v>
      </c>
      <c r="AP262" s="207">
        <f>AO262*(1+Variables!$E$10)</f>
        <v>79.150704868247502</v>
      </c>
      <c r="AQ262" s="207">
        <f>AP262*(1+Variables!$E$10)</f>
        <v>80.733718965612454</v>
      </c>
      <c r="AR262" s="207">
        <f>AQ262*(1+Variables!$E$10)</f>
        <v>82.348393344924702</v>
      </c>
      <c r="AS262" s="207">
        <f>AR262*(1+Variables!$E$10)</f>
        <v>83.995361211823194</v>
      </c>
      <c r="AT262" s="207">
        <f>AS262*(1+Variables!$E$10)</f>
        <v>85.675268436059653</v>
      </c>
      <c r="AU262" s="207">
        <f>AT262*(1+Variables!$E$10)</f>
        <v>87.388773804780854</v>
      </c>
      <c r="AV262" s="207">
        <f>AU262*(1+Variables!$E$10)</f>
        <v>89.136549280876466</v>
      </c>
      <c r="AW262" s="207">
        <f>AV262*(1+Variables!$E$10)</f>
        <v>90.919280266493999</v>
      </c>
      <c r="AX262" s="207">
        <f>AW262*(1+Variables!$E$10)</f>
        <v>92.737665871823879</v>
      </c>
      <c r="AY262" s="207">
        <f>AX262*(1+Variables!$E$10)</f>
        <v>94.592419189260355</v>
      </c>
      <c r="AZ262" s="207">
        <f>AY262*(1+Variables!$E$10)</f>
        <v>96.484267573045557</v>
      </c>
      <c r="BA262" s="207">
        <f>AZ262*(1+Variables!$E$10)</f>
        <v>98.413952924506475</v>
      </c>
      <c r="BB262" s="207">
        <f>BA262*(1+Variables!$E$10)</f>
        <v>100.3822319829966</v>
      </c>
      <c r="BC262" s="207">
        <f>BB262*(1+Variables!$E$10)</f>
        <v>102.38987662265653</v>
      </c>
      <c r="BD262" s="207">
        <f>BC262*(1+Variables!$E$10)</f>
        <v>104.43767415510966</v>
      </c>
      <c r="BE262" s="207">
        <f>BD262*(1+Variables!$E$10)</f>
        <v>106.52642763821186</v>
      </c>
      <c r="BF262" s="207">
        <f>BE262*(1+Variables!$E$10)</f>
        <v>108.65695619097609</v>
      </c>
      <c r="BG262" s="207">
        <f>BF262*(1+Variables!$E$10)</f>
        <v>110.83009531479561</v>
      </c>
      <c r="BH262" s="207">
        <f>BG262*(1+Variables!$E$10)</f>
        <v>113.04669722109153</v>
      </c>
      <c r="BI262" s="207">
        <f>BH262*(1+Variables!$E$10)</f>
        <v>115.30763116551337</v>
      </c>
      <c r="BJ262" s="207">
        <f>BI262*(1+Variables!$E$10)</f>
        <v>117.61378378882364</v>
      </c>
      <c r="BK262" s="207">
        <f>BJ262*(1+Variables!$E$10)</f>
        <v>119.96605946460011</v>
      </c>
      <c r="BL262" s="207">
        <f>BK262*(1+Variables!$E$10)</f>
        <v>122.36538065389212</v>
      </c>
      <c r="BM262" s="207">
        <f>BL262*(1+Variables!$E$10)</f>
        <v>124.81268826696996</v>
      </c>
      <c r="BN262" s="207">
        <f>BM262*(1+Variables!$E$10)</f>
        <v>127.30894203230936</v>
      </c>
      <c r="BO262" s="207">
        <f>BN262*(1+Variables!$E$10)</f>
        <v>129.85512087295555</v>
      </c>
      <c r="BP262" s="207">
        <f>BO262*(1+Variables!$E$10)</f>
        <v>132.45222329041468</v>
      </c>
      <c r="BQ262" s="207">
        <f>BP262*(1+Variables!$E$10)</f>
        <v>135.10126775622297</v>
      </c>
    </row>
    <row r="263" spans="5:69" ht="16" customHeight="1">
      <c r="E263" s="334" t="s">
        <v>330</v>
      </c>
      <c r="F263" s="334"/>
      <c r="G263" s="334"/>
      <c r="H263" s="321" t="s">
        <v>27</v>
      </c>
      <c r="I263" s="215" t="s">
        <v>311</v>
      </c>
      <c r="J263" s="216">
        <f>Variables!$E$36</f>
        <v>0.85</v>
      </c>
      <c r="K263" s="216">
        <f>Variables!$E$36</f>
        <v>0.85</v>
      </c>
      <c r="L263" s="216">
        <f>Variables!$E$36</f>
        <v>0.85</v>
      </c>
      <c r="M263" s="216">
        <f>Variables!$E$36</f>
        <v>0.85</v>
      </c>
      <c r="N263" s="216">
        <f>Variables!$E$36</f>
        <v>0.85</v>
      </c>
      <c r="O263" s="216">
        <f>Variables!$E$36</f>
        <v>0.85</v>
      </c>
      <c r="P263" s="216">
        <f>Variables!$E$36</f>
        <v>0.85</v>
      </c>
      <c r="Q263" s="216">
        <f>Variables!$E$36</f>
        <v>0.85</v>
      </c>
      <c r="R263" s="216">
        <f>Variables!$E$36</f>
        <v>0.85</v>
      </c>
      <c r="S263" s="216">
        <f>Variables!$E$36</f>
        <v>0.85</v>
      </c>
      <c r="T263" s="216">
        <f>Variables!$E$36</f>
        <v>0.85</v>
      </c>
      <c r="U263" s="216">
        <f>Variables!$E$36</f>
        <v>0.85</v>
      </c>
      <c r="V263" s="216">
        <f>Variables!$E$36</f>
        <v>0.85</v>
      </c>
      <c r="W263" s="216">
        <f>Variables!$E$36</f>
        <v>0.85</v>
      </c>
      <c r="X263" s="216">
        <f>Variables!$E$36</f>
        <v>0.85</v>
      </c>
      <c r="Y263" s="216">
        <f>Variables!$E$36</f>
        <v>0.85</v>
      </c>
      <c r="Z263" s="216">
        <f>Variables!$E$36</f>
        <v>0.85</v>
      </c>
      <c r="AA263" s="216">
        <f>Variables!$E$36</f>
        <v>0.85</v>
      </c>
      <c r="AB263" s="216">
        <f>Variables!$E$36</f>
        <v>0.85</v>
      </c>
      <c r="AC263" s="216">
        <f>Variables!$E$36</f>
        <v>0.85</v>
      </c>
      <c r="AD263" s="216">
        <f>Variables!$E$36</f>
        <v>0.85</v>
      </c>
      <c r="AE263" s="216">
        <f>Variables!$E$36</f>
        <v>0.85</v>
      </c>
      <c r="AF263" s="216">
        <f>Variables!$E$36</f>
        <v>0.85</v>
      </c>
      <c r="AG263" s="216">
        <f>Variables!$E$36</f>
        <v>0.85</v>
      </c>
      <c r="AH263" s="216">
        <f>Variables!$E$36</f>
        <v>0.85</v>
      </c>
      <c r="AI263" s="216">
        <f>Variables!$E$36</f>
        <v>0.85</v>
      </c>
      <c r="AJ263" s="216">
        <f>Variables!$E$36</f>
        <v>0.85</v>
      </c>
      <c r="AK263" s="216">
        <f>Variables!$E$36</f>
        <v>0.85</v>
      </c>
      <c r="AL263" s="216">
        <f>Variables!$E$36</f>
        <v>0.85</v>
      </c>
      <c r="AM263" s="216">
        <f>Variables!$E$36</f>
        <v>0.85</v>
      </c>
      <c r="AN263" s="216">
        <f>Variables!$E$36</f>
        <v>0.85</v>
      </c>
      <c r="AO263" s="216">
        <f>Variables!$E$36</f>
        <v>0.85</v>
      </c>
      <c r="AP263" s="216">
        <f>Variables!$E$36</f>
        <v>0.85</v>
      </c>
      <c r="AQ263" s="216">
        <f>Variables!$E$36</f>
        <v>0.85</v>
      </c>
      <c r="AR263" s="216">
        <f>Variables!$E$36</f>
        <v>0.85</v>
      </c>
      <c r="AS263" s="216">
        <f>Variables!$E$36</f>
        <v>0.85</v>
      </c>
      <c r="AT263" s="216">
        <f>Variables!$E$36</f>
        <v>0.85</v>
      </c>
      <c r="AU263" s="216">
        <f>Variables!$E$36</f>
        <v>0.85</v>
      </c>
      <c r="AV263" s="216">
        <f>Variables!$E$36</f>
        <v>0.85</v>
      </c>
      <c r="AW263" s="216">
        <f>Variables!$E$36</f>
        <v>0.85</v>
      </c>
      <c r="AX263" s="216">
        <f>Variables!$E$36</f>
        <v>0.85</v>
      </c>
      <c r="AY263" s="216">
        <f>Variables!$E$36</f>
        <v>0.85</v>
      </c>
      <c r="AZ263" s="216">
        <f>Variables!$E$36</f>
        <v>0.85</v>
      </c>
      <c r="BA263" s="216">
        <f>Variables!$E$36</f>
        <v>0.85</v>
      </c>
      <c r="BB263" s="216">
        <f>Variables!$E$36</f>
        <v>0.85</v>
      </c>
      <c r="BC263" s="216">
        <f>Variables!$E$36</f>
        <v>0.85</v>
      </c>
      <c r="BD263" s="216">
        <f>Variables!$E$36</f>
        <v>0.85</v>
      </c>
      <c r="BE263" s="216">
        <f>Variables!$E$36</f>
        <v>0.85</v>
      </c>
      <c r="BF263" s="216">
        <f>Variables!$E$36</f>
        <v>0.85</v>
      </c>
      <c r="BG263" s="216">
        <f>Variables!$E$36</f>
        <v>0.85</v>
      </c>
      <c r="BH263" s="216">
        <f>Variables!$E$36</f>
        <v>0.85</v>
      </c>
      <c r="BI263" s="216">
        <f>Variables!$E$36</f>
        <v>0.85</v>
      </c>
      <c r="BJ263" s="216">
        <f>Variables!$E$36</f>
        <v>0.85</v>
      </c>
      <c r="BK263" s="216">
        <f>Variables!$E$36</f>
        <v>0.85</v>
      </c>
      <c r="BL263" s="216">
        <f>Variables!$E$36</f>
        <v>0.85</v>
      </c>
      <c r="BM263" s="216">
        <f>Variables!$E$36</f>
        <v>0.85</v>
      </c>
      <c r="BN263" s="216">
        <f>Variables!$E$36</f>
        <v>0.85</v>
      </c>
      <c r="BO263" s="216">
        <f>Variables!$E$36</f>
        <v>0.85</v>
      </c>
      <c r="BP263" s="216">
        <f>Variables!$E$36</f>
        <v>0.85</v>
      </c>
      <c r="BQ263" s="216">
        <f>Variables!$E$36</f>
        <v>0.85</v>
      </c>
    </row>
    <row r="264" spans="5:69" ht="16" customHeight="1">
      <c r="E264" s="334"/>
      <c r="F264" s="334"/>
      <c r="G264" s="334"/>
      <c r="H264" s="321"/>
      <c r="I264" s="215" t="s">
        <v>333</v>
      </c>
      <c r="J264" s="200">
        <f>J262*J263</f>
        <v>35.699999999999996</v>
      </c>
      <c r="K264" s="200">
        <f>K262*K263</f>
        <v>36.414000000000001</v>
      </c>
      <c r="L264" s="200">
        <f t="shared" ref="L264:BQ264" si="197">L262*L263</f>
        <v>37.14228</v>
      </c>
      <c r="M264" s="200">
        <f t="shared" si="197"/>
        <v>37.885125600000002</v>
      </c>
      <c r="N264" s="200">
        <f t="shared" si="197"/>
        <v>38.642828112000004</v>
      </c>
      <c r="O264" s="200">
        <f t="shared" si="197"/>
        <v>39.415684674239998</v>
      </c>
      <c r="P264" s="200">
        <f t="shared" si="197"/>
        <v>40.2039983677248</v>
      </c>
      <c r="Q264" s="200">
        <f t="shared" si="197"/>
        <v>41.008078335079297</v>
      </c>
      <c r="R264" s="200">
        <f t="shared" si="197"/>
        <v>41.828239901780883</v>
      </c>
      <c r="S264" s="200">
        <f t="shared" si="197"/>
        <v>42.6648046998165</v>
      </c>
      <c r="T264" s="200">
        <f t="shared" si="197"/>
        <v>43.518100793812835</v>
      </c>
      <c r="U264" s="200">
        <f t="shared" si="197"/>
        <v>44.388462809689088</v>
      </c>
      <c r="V264" s="200">
        <f t="shared" si="197"/>
        <v>45.27623206588288</v>
      </c>
      <c r="W264" s="200">
        <f t="shared" si="197"/>
        <v>46.181756707200535</v>
      </c>
      <c r="X264" s="200">
        <f t="shared" si="197"/>
        <v>47.105391841344549</v>
      </c>
      <c r="Y264" s="200">
        <f t="shared" si="197"/>
        <v>48.047499678171441</v>
      </c>
      <c r="Z264" s="200">
        <f t="shared" si="197"/>
        <v>49.008449671734873</v>
      </c>
      <c r="AA264" s="200">
        <f t="shared" si="197"/>
        <v>49.988618665169575</v>
      </c>
      <c r="AB264" s="200">
        <f t="shared" si="197"/>
        <v>50.988391038472969</v>
      </c>
      <c r="AC264" s="200">
        <f t="shared" si="197"/>
        <v>52.008158859242428</v>
      </c>
      <c r="AD264" s="200">
        <f t="shared" si="197"/>
        <v>53.048322036427273</v>
      </c>
      <c r="AE264" s="200">
        <f t="shared" si="197"/>
        <v>54.109288477155822</v>
      </c>
      <c r="AF264" s="200">
        <f t="shared" si="197"/>
        <v>55.191474246698938</v>
      </c>
      <c r="AG264" s="200">
        <f t="shared" si="197"/>
        <v>56.295303731632927</v>
      </c>
      <c r="AH264" s="200">
        <f t="shared" si="197"/>
        <v>57.42120980626558</v>
      </c>
      <c r="AI264" s="200">
        <f t="shared" si="197"/>
        <v>58.569634002390892</v>
      </c>
      <c r="AJ264" s="200">
        <f t="shared" si="197"/>
        <v>59.741026682438715</v>
      </c>
      <c r="AK264" s="200">
        <f t="shared" si="197"/>
        <v>60.935847216087488</v>
      </c>
      <c r="AL264" s="200">
        <f t="shared" si="197"/>
        <v>62.154564160409244</v>
      </c>
      <c r="AM264" s="200">
        <f t="shared" si="197"/>
        <v>63.397655443617431</v>
      </c>
      <c r="AN264" s="200">
        <f t="shared" si="197"/>
        <v>64.665608552489772</v>
      </c>
      <c r="AO264" s="200">
        <f t="shared" si="197"/>
        <v>65.958920723539578</v>
      </c>
      <c r="AP264" s="200">
        <f t="shared" si="197"/>
        <v>67.278099138010376</v>
      </c>
      <c r="AQ264" s="200">
        <f t="shared" si="197"/>
        <v>68.623661120770578</v>
      </c>
      <c r="AR264" s="200">
        <f t="shared" si="197"/>
        <v>69.996134343186</v>
      </c>
      <c r="AS264" s="200">
        <f t="shared" si="197"/>
        <v>71.396057030049718</v>
      </c>
      <c r="AT264" s="200">
        <f t="shared" si="197"/>
        <v>72.823978170650705</v>
      </c>
      <c r="AU264" s="200">
        <f t="shared" si="197"/>
        <v>74.280457734063731</v>
      </c>
      <c r="AV264" s="200">
        <f t="shared" si="197"/>
        <v>75.766066888744987</v>
      </c>
      <c r="AW264" s="200">
        <f t="shared" si="197"/>
        <v>77.281388226519894</v>
      </c>
      <c r="AX264" s="200">
        <f t="shared" si="197"/>
        <v>78.827015991050288</v>
      </c>
      <c r="AY264" s="200">
        <f t="shared" si="197"/>
        <v>80.403556310871295</v>
      </c>
      <c r="AZ264" s="200">
        <f t="shared" si="197"/>
        <v>82.01162743708872</v>
      </c>
      <c r="BA264" s="200">
        <f t="shared" si="197"/>
        <v>83.651859985830498</v>
      </c>
      <c r="BB264" s="200">
        <f t="shared" si="197"/>
        <v>85.324897185547101</v>
      </c>
      <c r="BC264" s="200">
        <f t="shared" si="197"/>
        <v>87.031395129258044</v>
      </c>
      <c r="BD264" s="200">
        <f t="shared" si="197"/>
        <v>88.772023031843204</v>
      </c>
      <c r="BE264" s="200">
        <f t="shared" si="197"/>
        <v>90.547463492480077</v>
      </c>
      <c r="BF264" s="200">
        <f t="shared" si="197"/>
        <v>92.358412762329678</v>
      </c>
      <c r="BG264" s="200">
        <f t="shared" si="197"/>
        <v>94.205581017576264</v>
      </c>
      <c r="BH264" s="200">
        <f t="shared" si="197"/>
        <v>96.089692637927797</v>
      </c>
      <c r="BI264" s="200">
        <f t="shared" si="197"/>
        <v>98.011486490686366</v>
      </c>
      <c r="BJ264" s="200">
        <f t="shared" si="197"/>
        <v>99.971716220500085</v>
      </c>
      <c r="BK264" s="200">
        <f t="shared" si="197"/>
        <v>101.97115054491009</v>
      </c>
      <c r="BL264" s="200">
        <f t="shared" si="197"/>
        <v>104.01057355580829</v>
      </c>
      <c r="BM264" s="200">
        <f t="shared" si="197"/>
        <v>106.09078502692446</v>
      </c>
      <c r="BN264" s="200">
        <f t="shared" si="197"/>
        <v>108.21260072746296</v>
      </c>
      <c r="BO264" s="200">
        <f t="shared" si="197"/>
        <v>110.37685274201222</v>
      </c>
      <c r="BP264" s="200">
        <f t="shared" si="197"/>
        <v>112.58438979685248</v>
      </c>
      <c r="BQ264" s="200">
        <f t="shared" si="197"/>
        <v>114.83607759278952</v>
      </c>
    </row>
    <row r="265" spans="5:69" ht="16" customHeight="1">
      <c r="E265" s="334"/>
      <c r="F265" s="334"/>
      <c r="G265" s="334"/>
      <c r="H265" s="321"/>
      <c r="I265" s="215" t="s">
        <v>447</v>
      </c>
      <c r="J265" s="204">
        <f>J91*J264</f>
        <v>288200.51813471492</v>
      </c>
      <c r="K265" s="204">
        <f>K91*K264</f>
        <v>443828.79792746104</v>
      </c>
      <c r="L265" s="204">
        <f t="shared" ref="L265:BQ265" si="198">L91*L264</f>
        <v>532104.61663212418</v>
      </c>
      <c r="M265" s="204">
        <f t="shared" si="198"/>
        <v>586297.84206217597</v>
      </c>
      <c r="N265" s="204">
        <f t="shared" si="198"/>
        <v>623384.12165889633</v>
      </c>
      <c r="O265" s="204">
        <f t="shared" si="198"/>
        <v>652029.29091943905</v>
      </c>
      <c r="P265" s="204">
        <f t="shared" si="198"/>
        <v>676661.42890851817</v>
      </c>
      <c r="Q265" s="204">
        <f t="shared" si="198"/>
        <v>699547.61399913649</v>
      </c>
      <c r="R265" s="204">
        <f t="shared" si="198"/>
        <v>721853.07695302588</v>
      </c>
      <c r="S265" s="204">
        <f t="shared" si="198"/>
        <v>744181.37687391322</v>
      </c>
      <c r="T265" s="204">
        <f t="shared" si="198"/>
        <v>766849.89906240185</v>
      </c>
      <c r="U265" s="204">
        <f t="shared" si="198"/>
        <v>790030.36728423228</v>
      </c>
      <c r="V265" s="204">
        <f t="shared" si="198"/>
        <v>813820.5136402382</v>
      </c>
      <c r="W265" s="204">
        <f t="shared" si="198"/>
        <v>838280.63907155953</v>
      </c>
      <c r="X265" s="204">
        <f t="shared" si="198"/>
        <v>863452.26835498458</v>
      </c>
      <c r="Y265" s="204">
        <f t="shared" si="198"/>
        <v>889367.67356238572</v>
      </c>
      <c r="Z265" s="204">
        <f t="shared" si="198"/>
        <v>916054.74071920081</v>
      </c>
      <c r="AA265" s="204">
        <f t="shared" si="198"/>
        <v>943539.46178524825</v>
      </c>
      <c r="AB265" s="204">
        <f t="shared" si="198"/>
        <v>971847.21584948595</v>
      </c>
      <c r="AC265" s="204">
        <f t="shared" si="198"/>
        <v>1001003.4331324176</v>
      </c>
      <c r="AD265" s="204">
        <f t="shared" si="198"/>
        <v>1031033.9445381878</v>
      </c>
      <c r="AE265" s="204">
        <f t="shared" si="198"/>
        <v>1061965.1711643506</v>
      </c>
      <c r="AF265" s="204">
        <f t="shared" si="198"/>
        <v>1093824.2325271897</v>
      </c>
      <c r="AG265" s="204">
        <f t="shared" si="198"/>
        <v>1126639.013679239</v>
      </c>
      <c r="AH265" s="204">
        <f t="shared" si="198"/>
        <v>1160438.211719495</v>
      </c>
      <c r="AI265" s="204">
        <f t="shared" si="198"/>
        <v>1195251.3721623179</v>
      </c>
      <c r="AJ265" s="204">
        <f t="shared" si="198"/>
        <v>1231108.9205137191</v>
      </c>
      <c r="AK265" s="204">
        <f t="shared" si="198"/>
        <v>1268042.191794262</v>
      </c>
      <c r="AL265" s="204">
        <f t="shared" si="198"/>
        <v>1306083.4594173071</v>
      </c>
      <c r="AM265" s="204">
        <f t="shared" si="198"/>
        <v>1345265.9641531268</v>
      </c>
      <c r="AN265" s="204">
        <f t="shared" si="198"/>
        <v>1385623.9435639034</v>
      </c>
      <c r="AO265" s="204">
        <f t="shared" si="198"/>
        <v>1427192.6621187741</v>
      </c>
      <c r="AP265" s="204">
        <f t="shared" si="198"/>
        <v>1470008.4421087941</v>
      </c>
      <c r="AQ265" s="204">
        <f t="shared" si="198"/>
        <v>1514108.6954365505</v>
      </c>
      <c r="AR265" s="204">
        <f t="shared" si="198"/>
        <v>1559531.9563325385</v>
      </c>
      <c r="AS265" s="204">
        <f t="shared" si="198"/>
        <v>1606317.9150392886</v>
      </c>
      <c r="AT265" s="204">
        <f t="shared" si="198"/>
        <v>1654507.4524990229</v>
      </c>
      <c r="AU265" s="204">
        <f t="shared" si="198"/>
        <v>1704142.676078357</v>
      </c>
      <c r="AV265" s="204">
        <f t="shared" si="198"/>
        <v>1755266.9563629327</v>
      </c>
      <c r="AW265" s="204">
        <f t="shared" si="198"/>
        <v>1807924.9650549558</v>
      </c>
      <c r="AX265" s="204">
        <f t="shared" si="198"/>
        <v>1862162.7140071832</v>
      </c>
      <c r="AY265" s="204">
        <f t="shared" si="198"/>
        <v>1918027.5954276933</v>
      </c>
      <c r="AZ265" s="204">
        <f t="shared" si="198"/>
        <v>1975568.4232906753</v>
      </c>
      <c r="BA265" s="204">
        <f t="shared" si="198"/>
        <v>2034835.4759894719</v>
      </c>
      <c r="BB265" s="204">
        <f t="shared" si="198"/>
        <v>2095880.5402691953</v>
      </c>
      <c r="BC265" s="204">
        <f t="shared" si="198"/>
        <v>2158756.9564772914</v>
      </c>
      <c r="BD265" s="204">
        <f t="shared" si="198"/>
        <v>2223519.6651716204</v>
      </c>
      <c r="BE265" s="204">
        <f t="shared" si="198"/>
        <v>2290225.2551267748</v>
      </c>
      <c r="BF265" s="204">
        <f t="shared" si="198"/>
        <v>2358932.0127805807</v>
      </c>
      <c r="BG265" s="204">
        <f t="shared" si="198"/>
        <v>2429699.9731639996</v>
      </c>
      <c r="BH265" s="204">
        <f t="shared" si="198"/>
        <v>2502590.9723589201</v>
      </c>
      <c r="BI265" s="204">
        <f t="shared" si="198"/>
        <v>2577668.7015296882</v>
      </c>
      <c r="BJ265" s="204">
        <f t="shared" si="198"/>
        <v>2654998.7625755793</v>
      </c>
      <c r="BK265" s="204">
        <f t="shared" si="198"/>
        <v>2734648.7254528468</v>
      </c>
      <c r="BL265" s="204">
        <f t="shared" si="198"/>
        <v>2816688.1872164323</v>
      </c>
      <c r="BM265" s="204">
        <f t="shared" si="198"/>
        <v>2901188.8328329255</v>
      </c>
      <c r="BN265" s="204">
        <f t="shared" si="198"/>
        <v>2988224.4978179131</v>
      </c>
      <c r="BO265" s="204">
        <f t="shared" si="198"/>
        <v>3077871.2327524507</v>
      </c>
      <c r="BP265" s="204">
        <f t="shared" si="198"/>
        <v>3170207.3697350244</v>
      </c>
      <c r="BQ265" s="204">
        <f t="shared" si="198"/>
        <v>3265313.5908270758</v>
      </c>
    </row>
    <row r="266" spans="5:69" ht="16" customHeight="1">
      <c r="E266" s="334"/>
      <c r="F266" s="334"/>
      <c r="G266" s="334"/>
      <c r="H266" s="321"/>
      <c r="I266" s="215" t="s">
        <v>448</v>
      </c>
      <c r="J266" s="204">
        <f>J92*J264</f>
        <v>108808.29015544039</v>
      </c>
      <c r="K266" s="204">
        <f>K92*K264</f>
        <v>112072.53886010362</v>
      </c>
      <c r="L266" s="204">
        <f t="shared" ref="L266:BQ266" si="199">L92*L264</f>
        <v>115434.71502590671</v>
      </c>
      <c r="M266" s="204">
        <f t="shared" si="199"/>
        <v>118897.75647668392</v>
      </c>
      <c r="N266" s="204">
        <f t="shared" si="199"/>
        <v>122464.68917098446</v>
      </c>
      <c r="O266" s="204">
        <f t="shared" si="199"/>
        <v>126138.629846114</v>
      </c>
      <c r="P266" s="204">
        <f t="shared" si="199"/>
        <v>129922.78874149737</v>
      </c>
      <c r="Q266" s="204">
        <f t="shared" si="199"/>
        <v>133820.47240374237</v>
      </c>
      <c r="R266" s="204">
        <f t="shared" si="199"/>
        <v>137835.0865758546</v>
      </c>
      <c r="S266" s="204">
        <f t="shared" si="199"/>
        <v>141970.13917313024</v>
      </c>
      <c r="T266" s="204">
        <f t="shared" si="199"/>
        <v>146229.24334832415</v>
      </c>
      <c r="U266" s="204">
        <f t="shared" si="199"/>
        <v>150616.12064877388</v>
      </c>
      <c r="V266" s="204">
        <f t="shared" si="199"/>
        <v>155134.60426823708</v>
      </c>
      <c r="W266" s="204">
        <f t="shared" si="199"/>
        <v>159788.64239628424</v>
      </c>
      <c r="X266" s="204">
        <f t="shared" si="199"/>
        <v>164582.30166817273</v>
      </c>
      <c r="Y266" s="204">
        <f t="shared" si="199"/>
        <v>169519.77071821791</v>
      </c>
      <c r="Z266" s="204">
        <f t="shared" si="199"/>
        <v>174605.36383976447</v>
      </c>
      <c r="AA266" s="204">
        <f t="shared" si="199"/>
        <v>179843.52475495741</v>
      </c>
      <c r="AB266" s="204">
        <f t="shared" si="199"/>
        <v>185238.83049760616</v>
      </c>
      <c r="AC266" s="204">
        <f t="shared" si="199"/>
        <v>190795.99541253434</v>
      </c>
      <c r="AD266" s="204">
        <f t="shared" si="199"/>
        <v>196519.87527491033</v>
      </c>
      <c r="AE266" s="204">
        <f t="shared" si="199"/>
        <v>202415.47153315766</v>
      </c>
      <c r="AF266" s="204">
        <f t="shared" si="199"/>
        <v>208487.93567915243</v>
      </c>
      <c r="AG266" s="204">
        <f t="shared" si="199"/>
        <v>214742.57374952699</v>
      </c>
      <c r="AH266" s="204">
        <f t="shared" si="199"/>
        <v>221184.85096201277</v>
      </c>
      <c r="AI266" s="204">
        <f t="shared" si="199"/>
        <v>227820.39649087316</v>
      </c>
      <c r="AJ266" s="204">
        <f t="shared" si="199"/>
        <v>234655.00838559939</v>
      </c>
      <c r="AK266" s="204">
        <f t="shared" si="199"/>
        <v>241694.65863716739</v>
      </c>
      <c r="AL266" s="204">
        <f t="shared" si="199"/>
        <v>248945.49839628238</v>
      </c>
      <c r="AM266" s="204">
        <f t="shared" si="199"/>
        <v>256413.86334817091</v>
      </c>
      <c r="AN266" s="204">
        <f t="shared" si="199"/>
        <v>264106.27924861602</v>
      </c>
      <c r="AO266" s="204">
        <f t="shared" si="199"/>
        <v>272029.4676260745</v>
      </c>
      <c r="AP266" s="204">
        <f t="shared" si="199"/>
        <v>280190.35165485676</v>
      </c>
      <c r="AQ266" s="204">
        <f t="shared" si="199"/>
        <v>288596.06220450241</v>
      </c>
      <c r="AR266" s="204">
        <f t="shared" si="199"/>
        <v>297253.94407063746</v>
      </c>
      <c r="AS266" s="204">
        <f t="shared" si="199"/>
        <v>306171.56239275669</v>
      </c>
      <c r="AT266" s="204">
        <f t="shared" si="199"/>
        <v>315356.70926453936</v>
      </c>
      <c r="AU266" s="204">
        <f t="shared" si="199"/>
        <v>324817.41054247558</v>
      </c>
      <c r="AV266" s="204">
        <f t="shared" si="199"/>
        <v>334561.93285874987</v>
      </c>
      <c r="AW266" s="204">
        <f t="shared" si="199"/>
        <v>344598.79084451235</v>
      </c>
      <c r="AX266" s="204">
        <f t="shared" si="199"/>
        <v>354936.75456984772</v>
      </c>
      <c r="AY266" s="204">
        <f t="shared" si="199"/>
        <v>365584.8572069431</v>
      </c>
      <c r="AZ266" s="204">
        <f t="shared" si="199"/>
        <v>376552.4029231515</v>
      </c>
      <c r="BA266" s="204">
        <f t="shared" si="199"/>
        <v>387848.97501084598</v>
      </c>
      <c r="BB266" s="204">
        <f t="shared" si="199"/>
        <v>399484.44426117139</v>
      </c>
      <c r="BC266" s="204">
        <f t="shared" si="199"/>
        <v>411468.97758900659</v>
      </c>
      <c r="BD266" s="204">
        <f t="shared" si="199"/>
        <v>423813.0469166768</v>
      </c>
      <c r="BE266" s="204">
        <f t="shared" si="199"/>
        <v>436527.43832417706</v>
      </c>
      <c r="BF266" s="204">
        <f t="shared" si="199"/>
        <v>449623.26147390238</v>
      </c>
      <c r="BG266" s="204">
        <f t="shared" si="199"/>
        <v>463111.95931811963</v>
      </c>
      <c r="BH266" s="204">
        <f t="shared" si="199"/>
        <v>477005.31809766323</v>
      </c>
      <c r="BI266" s="204">
        <f t="shared" si="199"/>
        <v>491315.47764059313</v>
      </c>
      <c r="BJ266" s="204">
        <f t="shared" si="199"/>
        <v>506054.94196981081</v>
      </c>
      <c r="BK266" s="204">
        <f t="shared" si="199"/>
        <v>521236.5902289052</v>
      </c>
      <c r="BL266" s="204">
        <f t="shared" si="199"/>
        <v>536873.68793577247</v>
      </c>
      <c r="BM266" s="204">
        <f t="shared" si="199"/>
        <v>552979.89857384574</v>
      </c>
      <c r="BN266" s="204">
        <f t="shared" si="199"/>
        <v>569569.29553106101</v>
      </c>
      <c r="BO266" s="204">
        <f t="shared" si="199"/>
        <v>586656.37439699285</v>
      </c>
      <c r="BP266" s="204">
        <f t="shared" si="199"/>
        <v>604256.06562890275</v>
      </c>
      <c r="BQ266" s="204">
        <f t="shared" si="199"/>
        <v>622383.74759776972</v>
      </c>
    </row>
    <row r="267" spans="5:69" ht="16" customHeight="1">
      <c r="E267" s="334"/>
      <c r="F267" s="334"/>
      <c r="G267" s="334"/>
      <c r="H267" s="321"/>
      <c r="I267" s="214" t="s">
        <v>449</v>
      </c>
      <c r="J267" s="204">
        <f>J93*J264</f>
        <v>179392.22797927455</v>
      </c>
      <c r="K267" s="204">
        <f>K93*K264</f>
        <v>331756.2590673574</v>
      </c>
      <c r="L267" s="204">
        <f t="shared" ref="L267:BQ267" si="200">L93*L264</f>
        <v>416669.90160621738</v>
      </c>
      <c r="M267" s="204">
        <f t="shared" si="200"/>
        <v>467400.08558549214</v>
      </c>
      <c r="N267" s="204">
        <f t="shared" si="200"/>
        <v>500919.43248791184</v>
      </c>
      <c r="O267" s="204">
        <f t="shared" si="200"/>
        <v>525890.66107332509</v>
      </c>
      <c r="P267" s="204">
        <f t="shared" si="200"/>
        <v>546738.64016702084</v>
      </c>
      <c r="Q267" s="204">
        <f t="shared" si="200"/>
        <v>565727.141595394</v>
      </c>
      <c r="R267" s="204">
        <f t="shared" si="200"/>
        <v>584017.99037717108</v>
      </c>
      <c r="S267" s="204">
        <f t="shared" si="200"/>
        <v>602211.23770078295</v>
      </c>
      <c r="T267" s="204">
        <f t="shared" si="200"/>
        <v>620620.65571407788</v>
      </c>
      <c r="U267" s="204">
        <f t="shared" si="200"/>
        <v>639414.24663545832</v>
      </c>
      <c r="V267" s="204">
        <f t="shared" si="200"/>
        <v>658685.90937200096</v>
      </c>
      <c r="W267" s="204">
        <f t="shared" si="200"/>
        <v>678491.99667527515</v>
      </c>
      <c r="X267" s="204">
        <f t="shared" si="200"/>
        <v>698869.96668681165</v>
      </c>
      <c r="Y267" s="204">
        <f t="shared" si="200"/>
        <v>719847.9028441679</v>
      </c>
      <c r="Z267" s="204">
        <f t="shared" si="200"/>
        <v>741449.37687943643</v>
      </c>
      <c r="AA267" s="204">
        <f t="shared" si="200"/>
        <v>763695.93703029084</v>
      </c>
      <c r="AB267" s="204">
        <f t="shared" si="200"/>
        <v>786608.38535187987</v>
      </c>
      <c r="AC267" s="204">
        <f t="shared" si="200"/>
        <v>810207.43771988316</v>
      </c>
      <c r="AD267" s="204">
        <f t="shared" si="200"/>
        <v>834514.06926327758</v>
      </c>
      <c r="AE267" s="204">
        <f t="shared" si="200"/>
        <v>859549.69963119272</v>
      </c>
      <c r="AF267" s="204">
        <f t="shared" si="200"/>
        <v>885336.2968480374</v>
      </c>
      <c r="AG267" s="204">
        <f t="shared" si="200"/>
        <v>911896.43992971198</v>
      </c>
      <c r="AH267" s="204">
        <f t="shared" si="200"/>
        <v>939253.36075748224</v>
      </c>
      <c r="AI267" s="204">
        <f t="shared" si="200"/>
        <v>967430.97567144467</v>
      </c>
      <c r="AJ267" s="204">
        <f t="shared" si="200"/>
        <v>996453.91212811985</v>
      </c>
      <c r="AK267" s="204">
        <f t="shared" si="200"/>
        <v>1026347.5331570945</v>
      </c>
      <c r="AL267" s="204">
        <f t="shared" si="200"/>
        <v>1057137.9610210245</v>
      </c>
      <c r="AM267" s="204">
        <f t="shared" si="200"/>
        <v>1088852.1008049557</v>
      </c>
      <c r="AN267" s="204">
        <f t="shared" si="200"/>
        <v>1121517.6643152877</v>
      </c>
      <c r="AO267" s="204">
        <f t="shared" si="200"/>
        <v>1155163.1944926998</v>
      </c>
      <c r="AP267" s="204">
        <f t="shared" si="200"/>
        <v>1189818.0904539372</v>
      </c>
      <c r="AQ267" s="204">
        <f t="shared" si="200"/>
        <v>1225512.6332320482</v>
      </c>
      <c r="AR267" s="204">
        <f t="shared" si="200"/>
        <v>1262278.0122619011</v>
      </c>
      <c r="AS267" s="204">
        <f t="shared" si="200"/>
        <v>1300146.3526465325</v>
      </c>
      <c r="AT267" s="204">
        <f t="shared" si="200"/>
        <v>1339150.7432344833</v>
      </c>
      <c r="AU267" s="204">
        <f t="shared" si="200"/>
        <v>1379325.2655358813</v>
      </c>
      <c r="AV267" s="204">
        <f t="shared" si="200"/>
        <v>1420705.0235041825</v>
      </c>
      <c r="AW267" s="204">
        <f t="shared" si="200"/>
        <v>1463326.1742104432</v>
      </c>
      <c r="AX267" s="204">
        <f t="shared" si="200"/>
        <v>1507225.9594373351</v>
      </c>
      <c r="AY267" s="204">
        <f t="shared" si="200"/>
        <v>1552442.7382207506</v>
      </c>
      <c r="AZ267" s="204">
        <f t="shared" si="200"/>
        <v>1599016.0203675234</v>
      </c>
      <c r="BA267" s="204">
        <f t="shared" si="200"/>
        <v>1646986.5009786263</v>
      </c>
      <c r="BB267" s="204">
        <f t="shared" si="200"/>
        <v>1696396.0960080242</v>
      </c>
      <c r="BC267" s="204">
        <f t="shared" si="200"/>
        <v>1747287.9788882853</v>
      </c>
      <c r="BD267" s="204">
        <f t="shared" si="200"/>
        <v>1799706.618254944</v>
      </c>
      <c r="BE267" s="204">
        <f t="shared" si="200"/>
        <v>1853697.8168025976</v>
      </c>
      <c r="BF267" s="204">
        <f t="shared" si="200"/>
        <v>1909308.7513066782</v>
      </c>
      <c r="BG267" s="204">
        <f t="shared" si="200"/>
        <v>1966588.0138458796</v>
      </c>
      <c r="BH267" s="204">
        <f t="shared" si="200"/>
        <v>2025585.654261257</v>
      </c>
      <c r="BI267" s="204">
        <f t="shared" si="200"/>
        <v>2086353.2238890952</v>
      </c>
      <c r="BJ267" s="204">
        <f t="shared" si="200"/>
        <v>2148943.8206057684</v>
      </c>
      <c r="BK267" s="204">
        <f t="shared" si="200"/>
        <v>2213412.1352239414</v>
      </c>
      <c r="BL267" s="204">
        <f t="shared" si="200"/>
        <v>2279814.4992806599</v>
      </c>
      <c r="BM267" s="204">
        <f t="shared" si="200"/>
        <v>2348208.9342590799</v>
      </c>
      <c r="BN267" s="204">
        <f t="shared" si="200"/>
        <v>2418655.2022868516</v>
      </c>
      <c r="BO267" s="204">
        <f t="shared" si="200"/>
        <v>2491214.8583554579</v>
      </c>
      <c r="BP267" s="204">
        <f t="shared" si="200"/>
        <v>2565951.3041061214</v>
      </c>
      <c r="BQ267" s="204">
        <f t="shared" si="200"/>
        <v>2642929.8432293055</v>
      </c>
    </row>
    <row r="268" spans="5:69" ht="16" customHeight="1">
      <c r="E268" s="334"/>
      <c r="F268" s="334"/>
      <c r="G268" s="334"/>
      <c r="H268" s="321"/>
      <c r="I268" s="215" t="s">
        <v>299</v>
      </c>
      <c r="J268" s="237">
        <f>(J16+J30+J43+J56+J69+J82)*J264</f>
        <v>0</v>
      </c>
      <c r="K268" s="237">
        <f>(K16+K30+K43+K56+K69+K82)*K264</f>
        <v>13.318134715025906</v>
      </c>
      <c r="L268" s="237">
        <f t="shared" ref="L268:BQ268" si="201">(L16+L30+L43+L56+L69+L82)*L264</f>
        <v>20.509927461139899</v>
      </c>
      <c r="M268" s="237">
        <f t="shared" si="201"/>
        <v>24.58927212435233</v>
      </c>
      <c r="N268" s="237">
        <f t="shared" si="201"/>
        <v>27.093614176165801</v>
      </c>
      <c r="O268" s="237">
        <f t="shared" si="201"/>
        <v>28.807421184373048</v>
      </c>
      <c r="P268" s="237">
        <f t="shared" si="201"/>
        <v>30.131153097194609</v>
      </c>
      <c r="Q268" s="237">
        <f t="shared" si="201"/>
        <v>31.269437421528529</v>
      </c>
      <c r="R268" s="237">
        <f t="shared" si="201"/>
        <v>32.327038907197611</v>
      </c>
      <c r="S268" s="237">
        <f t="shared" si="201"/>
        <v>33.357804439555387</v>
      </c>
      <c r="T268" s="237">
        <f t="shared" si="201"/>
        <v>34.389625298964404</v>
      </c>
      <c r="U268" s="237">
        <f t="shared" si="201"/>
        <v>35.437168288306722</v>
      </c>
      <c r="V268" s="237">
        <f t="shared" si="201"/>
        <v>36.508368994446357</v>
      </c>
      <c r="W268" s="237">
        <f t="shared" si="201"/>
        <v>37.607743749599869</v>
      </c>
      <c r="X268" s="237">
        <f t="shared" si="201"/>
        <v>38.738079141601126</v>
      </c>
      <c r="Y268" s="237">
        <f t="shared" si="201"/>
        <v>39.901294086400917</v>
      </c>
      <c r="Z268" s="237">
        <f t="shared" si="201"/>
        <v>41.098879919974344</v>
      </c>
      <c r="AA268" s="237">
        <f t="shared" si="201"/>
        <v>42.332125293174094</v>
      </c>
      <c r="AB268" s="237">
        <f t="shared" si="201"/>
        <v>43.602231329525587</v>
      </c>
      <c r="AC268" s="237">
        <f t="shared" si="201"/>
        <v>44.910370830965036</v>
      </c>
      <c r="AD268" s="237">
        <f t="shared" si="201"/>
        <v>46.257718962286368</v>
      </c>
      <c r="AE268" s="237">
        <f t="shared" si="201"/>
        <v>47.645469404415074</v>
      </c>
      <c r="AF268" s="237">
        <f t="shared" si="201"/>
        <v>49.074843111910191</v>
      </c>
      <c r="AG268" s="237">
        <f t="shared" si="201"/>
        <v>50.547093314202463</v>
      </c>
      <c r="AH268" s="237">
        <f t="shared" si="201"/>
        <v>52.063508617185349</v>
      </c>
      <c r="AI268" s="237">
        <f t="shared" si="201"/>
        <v>53.62541515251489</v>
      </c>
      <c r="AJ268" s="237">
        <f t="shared" si="201"/>
        <v>55.234178258265473</v>
      </c>
      <c r="AK268" s="237">
        <f t="shared" si="201"/>
        <v>56.89120393811276</v>
      </c>
      <c r="AL268" s="237">
        <f t="shared" si="201"/>
        <v>58.597940225626807</v>
      </c>
      <c r="AM268" s="237">
        <f t="shared" si="201"/>
        <v>60.355878518774645</v>
      </c>
      <c r="AN268" s="237">
        <f t="shared" si="201"/>
        <v>62.166554918391171</v>
      </c>
      <c r="AO268" s="237">
        <f t="shared" si="201"/>
        <v>64.03155158841011</v>
      </c>
      <c r="AP268" s="237">
        <f t="shared" si="201"/>
        <v>65.952498147520686</v>
      </c>
      <c r="AQ268" s="237">
        <f t="shared" si="201"/>
        <v>67.931073097790005</v>
      </c>
      <c r="AR268" s="237">
        <f t="shared" si="201"/>
        <v>69.969005293704029</v>
      </c>
      <c r="AS268" s="237">
        <f t="shared" si="201"/>
        <v>72.068075454035082</v>
      </c>
      <c r="AT268" s="237">
        <f t="shared" si="201"/>
        <v>74.230117718431288</v>
      </c>
      <c r="AU268" s="237">
        <f t="shared" si="201"/>
        <v>76.457021250379597</v>
      </c>
      <c r="AV268" s="237">
        <f t="shared" si="201"/>
        <v>78.750731888092602</v>
      </c>
      <c r="AW268" s="237">
        <f t="shared" si="201"/>
        <v>81.113253844838212</v>
      </c>
      <c r="AX268" s="237">
        <f t="shared" si="201"/>
        <v>83.546651460235793</v>
      </c>
      <c r="AY268" s="237">
        <f t="shared" si="201"/>
        <v>86.05305100406963</v>
      </c>
      <c r="AZ268" s="237">
        <f t="shared" si="201"/>
        <v>88.634642534205355</v>
      </c>
      <c r="BA268" s="237">
        <f t="shared" si="201"/>
        <v>91.293681810238468</v>
      </c>
      <c r="BB268" s="237">
        <f t="shared" si="201"/>
        <v>94.032492264549177</v>
      </c>
      <c r="BC268" s="237">
        <f t="shared" si="201"/>
        <v>96.853467032487472</v>
      </c>
      <c r="BD268" s="237">
        <f t="shared" si="201"/>
        <v>99.759071043463038</v>
      </c>
      <c r="BE268" s="237">
        <f t="shared" si="201"/>
        <v>102.75184317476742</v>
      </c>
      <c r="BF268" s="237">
        <f t="shared" si="201"/>
        <v>105.83439847001067</v>
      </c>
      <c r="BG268" s="237">
        <f t="shared" si="201"/>
        <v>109.00943042411112</v>
      </c>
      <c r="BH268" s="237">
        <f t="shared" si="201"/>
        <v>112.27971333683452</v>
      </c>
      <c r="BI268" s="237">
        <f t="shared" si="201"/>
        <v>115.64810473693962</v>
      </c>
      <c r="BJ268" s="237">
        <f t="shared" si="201"/>
        <v>119.11754787904779</v>
      </c>
      <c r="BK268" s="237">
        <f t="shared" si="201"/>
        <v>122.69107431541926</v>
      </c>
      <c r="BL268" s="237">
        <f t="shared" si="201"/>
        <v>126.37180654488182</v>
      </c>
      <c r="BM268" s="237">
        <f t="shared" si="201"/>
        <v>130.16296074122826</v>
      </c>
      <c r="BN268" s="237">
        <f t="shared" si="201"/>
        <v>134.06784956346516</v>
      </c>
      <c r="BO268" s="237">
        <f t="shared" si="201"/>
        <v>138.08988505036908</v>
      </c>
      <c r="BP268" s="237">
        <f t="shared" si="201"/>
        <v>142.23258160188021</v>
      </c>
      <c r="BQ268" s="237">
        <f t="shared" si="201"/>
        <v>146.49955904993658</v>
      </c>
    </row>
    <row r="269" spans="5:69" ht="16" customHeight="1">
      <c r="E269" s="334"/>
      <c r="F269" s="334"/>
      <c r="G269" s="334"/>
      <c r="H269" s="321"/>
      <c r="I269" s="215" t="s">
        <v>301</v>
      </c>
      <c r="J269" s="237">
        <f>(J17+J31+J44+J57+J70+J83)*J264</f>
        <v>0</v>
      </c>
      <c r="K269" s="237">
        <f>(K17+K31+K44+K57+K70+K83)*K264</f>
        <v>3.3295336787564764</v>
      </c>
      <c r="L269" s="237">
        <f t="shared" ref="L269:BQ269" si="202">(L17+L31+L44+L57+L70+L83)*L264</f>
        <v>5.1274818652849747</v>
      </c>
      <c r="M269" s="237">
        <f t="shared" si="202"/>
        <v>6.1473180310880826</v>
      </c>
      <c r="N269" s="237">
        <f t="shared" si="202"/>
        <v>6.7734035440414502</v>
      </c>
      <c r="O269" s="237">
        <f t="shared" si="202"/>
        <v>7.201855296093262</v>
      </c>
      <c r="P269" s="237">
        <f t="shared" si="202"/>
        <v>7.5327882742986523</v>
      </c>
      <c r="Q269" s="237">
        <f t="shared" si="202"/>
        <v>7.8173593553821323</v>
      </c>
      <c r="R269" s="237">
        <f t="shared" si="202"/>
        <v>8.0817597267994028</v>
      </c>
      <c r="S269" s="237">
        <f t="shared" si="202"/>
        <v>8.3394511098888469</v>
      </c>
      <c r="T269" s="237">
        <f t="shared" si="202"/>
        <v>8.597406324741101</v>
      </c>
      <c r="U269" s="237">
        <f t="shared" si="202"/>
        <v>8.8592920720766806</v>
      </c>
      <c r="V269" s="237">
        <f t="shared" si="202"/>
        <v>9.1270922486115893</v>
      </c>
      <c r="W269" s="237">
        <f t="shared" si="202"/>
        <v>9.4019359373999674</v>
      </c>
      <c r="X269" s="237">
        <f t="shared" si="202"/>
        <v>9.6845197854002816</v>
      </c>
      <c r="Y269" s="237">
        <f t="shared" si="202"/>
        <v>9.9753235216002292</v>
      </c>
      <c r="Z269" s="237">
        <f t="shared" si="202"/>
        <v>10.274719979993586</v>
      </c>
      <c r="AA269" s="237">
        <f t="shared" si="202"/>
        <v>10.583031323293524</v>
      </c>
      <c r="AB269" s="237">
        <f t="shared" si="202"/>
        <v>10.900557832381397</v>
      </c>
      <c r="AC269" s="237">
        <f t="shared" si="202"/>
        <v>11.227592707741259</v>
      </c>
      <c r="AD269" s="237">
        <f t="shared" si="202"/>
        <v>11.564429740571592</v>
      </c>
      <c r="AE269" s="237">
        <f t="shared" si="202"/>
        <v>11.911367351103769</v>
      </c>
      <c r="AF269" s="237">
        <f t="shared" si="202"/>
        <v>12.268710777977548</v>
      </c>
      <c r="AG269" s="237">
        <f t="shared" si="202"/>
        <v>12.636773328550616</v>
      </c>
      <c r="AH269" s="237">
        <f t="shared" si="202"/>
        <v>13.015877154296337</v>
      </c>
      <c r="AI269" s="237">
        <f t="shared" si="202"/>
        <v>13.406353788128722</v>
      </c>
      <c r="AJ269" s="237">
        <f t="shared" si="202"/>
        <v>13.808544564566368</v>
      </c>
      <c r="AK269" s="237">
        <f t="shared" si="202"/>
        <v>14.22280098452819</v>
      </c>
      <c r="AL269" s="237">
        <f t="shared" si="202"/>
        <v>14.649485056406702</v>
      </c>
      <c r="AM269" s="237">
        <f t="shared" si="202"/>
        <v>15.088969629693661</v>
      </c>
      <c r="AN269" s="237">
        <f t="shared" si="202"/>
        <v>15.541638729597793</v>
      </c>
      <c r="AO269" s="237">
        <f t="shared" si="202"/>
        <v>16.007887897102528</v>
      </c>
      <c r="AP269" s="237">
        <f t="shared" si="202"/>
        <v>16.488124536880171</v>
      </c>
      <c r="AQ269" s="237">
        <f t="shared" si="202"/>
        <v>16.982768274447501</v>
      </c>
      <c r="AR269" s="237">
        <f t="shared" si="202"/>
        <v>17.492251323426007</v>
      </c>
      <c r="AS269" s="237">
        <f t="shared" si="202"/>
        <v>18.01701886350877</v>
      </c>
      <c r="AT269" s="237">
        <f t="shared" si="202"/>
        <v>18.557529429607822</v>
      </c>
      <c r="AU269" s="237">
        <f t="shared" si="202"/>
        <v>19.114255312594899</v>
      </c>
      <c r="AV269" s="237">
        <f t="shared" si="202"/>
        <v>19.687682972023151</v>
      </c>
      <c r="AW269" s="237">
        <f t="shared" si="202"/>
        <v>20.278313461209553</v>
      </c>
      <c r="AX269" s="237">
        <f t="shared" si="202"/>
        <v>20.886662865058948</v>
      </c>
      <c r="AY269" s="237">
        <f t="shared" si="202"/>
        <v>21.513262751017407</v>
      </c>
      <c r="AZ269" s="237">
        <f t="shared" si="202"/>
        <v>22.158660633551339</v>
      </c>
      <c r="BA269" s="237">
        <f t="shared" si="202"/>
        <v>22.823420452559617</v>
      </c>
      <c r="BB269" s="237">
        <f t="shared" si="202"/>
        <v>23.508123066137294</v>
      </c>
      <c r="BC269" s="237">
        <f t="shared" si="202"/>
        <v>24.213366758121868</v>
      </c>
      <c r="BD269" s="237">
        <f t="shared" si="202"/>
        <v>24.93976776086576</v>
      </c>
      <c r="BE269" s="237">
        <f t="shared" si="202"/>
        <v>25.687960793691854</v>
      </c>
      <c r="BF269" s="237">
        <f t="shared" si="202"/>
        <v>26.458599617502667</v>
      </c>
      <c r="BG269" s="237">
        <f t="shared" si="202"/>
        <v>27.252357606027779</v>
      </c>
      <c r="BH269" s="237">
        <f t="shared" si="202"/>
        <v>28.06992833420863</v>
      </c>
      <c r="BI269" s="237">
        <f t="shared" si="202"/>
        <v>28.912026184234904</v>
      </c>
      <c r="BJ269" s="237">
        <f t="shared" si="202"/>
        <v>29.779386969761948</v>
      </c>
      <c r="BK269" s="237">
        <f t="shared" si="202"/>
        <v>30.672768578854814</v>
      </c>
      <c r="BL269" s="237">
        <f t="shared" si="202"/>
        <v>31.592951636220455</v>
      </c>
      <c r="BM269" s="237">
        <f t="shared" si="202"/>
        <v>32.540740185307065</v>
      </c>
      <c r="BN269" s="237">
        <f t="shared" si="202"/>
        <v>33.51696239086629</v>
      </c>
      <c r="BO269" s="237">
        <f t="shared" si="202"/>
        <v>34.522471262592269</v>
      </c>
      <c r="BP269" s="237">
        <f t="shared" si="202"/>
        <v>35.558145400470053</v>
      </c>
      <c r="BQ269" s="237">
        <f t="shared" si="202"/>
        <v>36.624889762484145</v>
      </c>
    </row>
    <row r="270" spans="5:69" ht="16" customHeight="1">
      <c r="E270" s="334"/>
      <c r="F270" s="334"/>
      <c r="G270" s="334"/>
      <c r="H270" s="321"/>
      <c r="I270" s="215" t="s">
        <v>296</v>
      </c>
      <c r="J270" s="237">
        <f>(J18+J32+J45+J58+J71+J84)*J264</f>
        <v>32.64248704663212</v>
      </c>
      <c r="K270" s="237">
        <f>(K18+K32+K45+K58+K71+K84)*K264</f>
        <v>50.269430051813465</v>
      </c>
      <c r="L270" s="237">
        <f t="shared" ref="L270:BQ270" si="203">(L18+L32+L45+L58+L71+L84)*L264</f>
        <v>60.267823834196889</v>
      </c>
      <c r="M270" s="237">
        <f t="shared" si="203"/>
        <v>66.405917098445585</v>
      </c>
      <c r="N270" s="237">
        <f t="shared" si="203"/>
        <v>70.606424471502592</v>
      </c>
      <c r="O270" s="237">
        <f t="shared" si="203"/>
        <v>73.850865434300502</v>
      </c>
      <c r="P270" s="237">
        <f t="shared" si="203"/>
        <v>76.640777993942478</v>
      </c>
      <c r="Q270" s="237">
        <f t="shared" si="203"/>
        <v>79.232938498033363</v>
      </c>
      <c r="R270" s="237">
        <f t="shared" si="203"/>
        <v>81.759324606753395</v>
      </c>
      <c r="S270" s="237">
        <f t="shared" si="203"/>
        <v>84.288297301383309</v>
      </c>
      <c r="T270" s="237">
        <f t="shared" si="203"/>
        <v>86.855804628202762</v>
      </c>
      <c r="U270" s="237">
        <f t="shared" si="203"/>
        <v>89.481296555015561</v>
      </c>
      <c r="V270" s="237">
        <f t="shared" si="203"/>
        <v>92.175842523529084</v>
      </c>
      <c r="W270" s="237">
        <f t="shared" si="203"/>
        <v>94.946272405885082</v>
      </c>
      <c r="X270" s="237">
        <f t="shared" si="203"/>
        <v>97.797289427453236</v>
      </c>
      <c r="Y270" s="237">
        <f t="shared" si="203"/>
        <v>100.73254882346654</v>
      </c>
      <c r="Z270" s="237">
        <f t="shared" si="203"/>
        <v>103.75520905189727</v>
      </c>
      <c r="AA270" s="237">
        <f t="shared" si="203"/>
        <v>106.86821404295485</v>
      </c>
      <c r="AB270" s="237">
        <f t="shared" si="203"/>
        <v>110.0744383111888</v>
      </c>
      <c r="AC270" s="237">
        <f t="shared" si="203"/>
        <v>113.3767621624666</v>
      </c>
      <c r="AD270" s="237">
        <f t="shared" si="203"/>
        <v>116.77811128533105</v>
      </c>
      <c r="AE270" s="237">
        <f t="shared" si="203"/>
        <v>120.28147821546614</v>
      </c>
      <c r="AF270" s="237">
        <f t="shared" si="203"/>
        <v>123.88993459363344</v>
      </c>
      <c r="AG270" s="237">
        <f t="shared" si="203"/>
        <v>127.60663876761116</v>
      </c>
      <c r="AH270" s="237">
        <f t="shared" si="203"/>
        <v>131.43484106008552</v>
      </c>
      <c r="AI270" s="237">
        <f t="shared" si="203"/>
        <v>135.37788788790556</v>
      </c>
      <c r="AJ270" s="237">
        <f t="shared" si="203"/>
        <v>139.43922533851165</v>
      </c>
      <c r="AK270" s="237">
        <f t="shared" si="203"/>
        <v>143.62240251379114</v>
      </c>
      <c r="AL270" s="237">
        <f t="shared" si="203"/>
        <v>147.93107480091825</v>
      </c>
      <c r="AM270" s="237">
        <f t="shared" si="203"/>
        <v>152.36900715291955</v>
      </c>
      <c r="AN270" s="237">
        <f t="shared" si="203"/>
        <v>156.94007742257381</v>
      </c>
      <c r="AO270" s="237">
        <f t="shared" si="203"/>
        <v>161.64827977333502</v>
      </c>
      <c r="AP270" s="237">
        <f t="shared" si="203"/>
        <v>166.49772818085791</v>
      </c>
      <c r="AQ270" s="237">
        <f t="shared" si="203"/>
        <v>171.49266003358824</v>
      </c>
      <c r="AR270" s="237">
        <f t="shared" si="203"/>
        <v>176.63743983832128</v>
      </c>
      <c r="AS270" s="237">
        <f t="shared" si="203"/>
        <v>181.9365630353708</v>
      </c>
      <c r="AT270" s="237">
        <f t="shared" si="203"/>
        <v>187.39465992740091</v>
      </c>
      <c r="AU270" s="237">
        <f t="shared" si="203"/>
        <v>193.01649972571715</v>
      </c>
      <c r="AV270" s="237">
        <f t="shared" si="203"/>
        <v>198.80699471774065</v>
      </c>
      <c r="AW270" s="237">
        <f t="shared" si="203"/>
        <v>204.77120455940147</v>
      </c>
      <c r="AX270" s="237">
        <f t="shared" si="203"/>
        <v>210.9143406962491</v>
      </c>
      <c r="AY270" s="237">
        <f t="shared" si="203"/>
        <v>217.24177091716999</v>
      </c>
      <c r="AZ270" s="237">
        <f t="shared" si="203"/>
        <v>223.75902404470213</v>
      </c>
      <c r="BA270" s="237">
        <f t="shared" si="203"/>
        <v>230.47179476605191</v>
      </c>
      <c r="BB270" s="237">
        <f t="shared" si="203"/>
        <v>237.38594860903791</v>
      </c>
      <c r="BC270" s="237">
        <f t="shared" si="203"/>
        <v>244.50752706731137</v>
      </c>
      <c r="BD270" s="237">
        <f t="shared" si="203"/>
        <v>251.84275287933181</v>
      </c>
      <c r="BE270" s="237">
        <f t="shared" si="203"/>
        <v>259.39803546571238</v>
      </c>
      <c r="BF270" s="237">
        <f t="shared" si="203"/>
        <v>267.1799765296841</v>
      </c>
      <c r="BG270" s="237">
        <f t="shared" si="203"/>
        <v>275.19537582557479</v>
      </c>
      <c r="BH270" s="237">
        <f t="shared" si="203"/>
        <v>283.4512371003421</v>
      </c>
      <c r="BI270" s="237">
        <f t="shared" si="203"/>
        <v>291.95477421335244</v>
      </c>
      <c r="BJ270" s="237">
        <f t="shared" si="203"/>
        <v>300.71341743975296</v>
      </c>
      <c r="BK270" s="237">
        <f t="shared" si="203"/>
        <v>309.73481996294549</v>
      </c>
      <c r="BL270" s="237">
        <f t="shared" si="203"/>
        <v>319.02686456183397</v>
      </c>
      <c r="BM270" s="237">
        <f t="shared" si="203"/>
        <v>328.59767049868901</v>
      </c>
      <c r="BN270" s="237">
        <f t="shared" si="203"/>
        <v>338.45560061364978</v>
      </c>
      <c r="BO270" s="237">
        <f t="shared" si="203"/>
        <v>348.6092686320593</v>
      </c>
      <c r="BP270" s="237">
        <f t="shared" si="203"/>
        <v>359.06754669102099</v>
      </c>
      <c r="BQ270" s="237">
        <f t="shared" si="203"/>
        <v>369.83957309175167</v>
      </c>
    </row>
    <row r="271" spans="5:69" ht="16" customHeight="1">
      <c r="E271" s="334"/>
      <c r="F271" s="334"/>
      <c r="G271" s="334"/>
      <c r="H271" s="321"/>
      <c r="I271" s="215" t="s">
        <v>295</v>
      </c>
      <c r="J271" s="237">
        <f>(J19+J33+J45+J58+J71+J84)*J264</f>
        <v>163.21243523316056</v>
      </c>
      <c r="K271" s="237">
        <f>(K19+K33+K45+K58+K71+K84)*K264</f>
        <v>251.34715025906732</v>
      </c>
      <c r="L271" s="237">
        <f t="shared" ref="L271:BQ271" si="204">(L19+L33+L45+L58+L71+L84)*L264</f>
        <v>301.33911917098436</v>
      </c>
      <c r="M271" s="237">
        <f t="shared" si="204"/>
        <v>332.02958549222797</v>
      </c>
      <c r="N271" s="237">
        <f t="shared" si="204"/>
        <v>353.03212235751295</v>
      </c>
      <c r="O271" s="237">
        <f t="shared" si="204"/>
        <v>369.25432717150255</v>
      </c>
      <c r="P271" s="237">
        <f t="shared" si="204"/>
        <v>383.20388996971229</v>
      </c>
      <c r="Q271" s="237">
        <f t="shared" si="204"/>
        <v>396.16469249016683</v>
      </c>
      <c r="R271" s="237">
        <f t="shared" si="204"/>
        <v>408.79662303376705</v>
      </c>
      <c r="S271" s="237">
        <f t="shared" si="204"/>
        <v>421.44148650691659</v>
      </c>
      <c r="T271" s="237">
        <f t="shared" si="204"/>
        <v>434.27902314101374</v>
      </c>
      <c r="U271" s="237">
        <f t="shared" si="204"/>
        <v>447.40648277507785</v>
      </c>
      <c r="V271" s="237">
        <f t="shared" si="204"/>
        <v>460.87921261764535</v>
      </c>
      <c r="W271" s="237">
        <f t="shared" si="204"/>
        <v>474.73136202942538</v>
      </c>
      <c r="X271" s="237">
        <f t="shared" si="204"/>
        <v>488.98644713726623</v>
      </c>
      <c r="Y271" s="237">
        <f t="shared" si="204"/>
        <v>503.66274411733264</v>
      </c>
      <c r="Z271" s="237">
        <f t="shared" si="204"/>
        <v>518.77604525948641</v>
      </c>
      <c r="AA271" s="237">
        <f t="shared" si="204"/>
        <v>534.34107021477439</v>
      </c>
      <c r="AB271" s="237">
        <f t="shared" si="204"/>
        <v>550.37219155594403</v>
      </c>
      <c r="AC271" s="237">
        <f t="shared" si="204"/>
        <v>566.88381081233297</v>
      </c>
      <c r="AD271" s="237">
        <f t="shared" si="204"/>
        <v>583.89055642665528</v>
      </c>
      <c r="AE271" s="237">
        <f t="shared" si="204"/>
        <v>601.40739107733066</v>
      </c>
      <c r="AF271" s="237">
        <f t="shared" si="204"/>
        <v>619.44967296816719</v>
      </c>
      <c r="AG271" s="237">
        <f t="shared" si="204"/>
        <v>638.03319383805592</v>
      </c>
      <c r="AH271" s="237">
        <f t="shared" si="204"/>
        <v>657.17420530042762</v>
      </c>
      <c r="AI271" s="237">
        <f t="shared" si="204"/>
        <v>676.88943943952791</v>
      </c>
      <c r="AJ271" s="237">
        <f t="shared" si="204"/>
        <v>697.1961266925581</v>
      </c>
      <c r="AK271" s="237">
        <f t="shared" si="204"/>
        <v>718.11201256895572</v>
      </c>
      <c r="AL271" s="237">
        <f t="shared" si="204"/>
        <v>739.65537400459107</v>
      </c>
      <c r="AM271" s="237">
        <f t="shared" si="204"/>
        <v>761.84503576459781</v>
      </c>
      <c r="AN271" s="237">
        <f t="shared" si="204"/>
        <v>784.70038711286873</v>
      </c>
      <c r="AO271" s="237">
        <f t="shared" si="204"/>
        <v>808.24139886667479</v>
      </c>
      <c r="AP271" s="237">
        <f t="shared" si="204"/>
        <v>832.48864090428947</v>
      </c>
      <c r="AQ271" s="237">
        <f t="shared" si="204"/>
        <v>857.46330016794127</v>
      </c>
      <c r="AR271" s="237">
        <f t="shared" si="204"/>
        <v>883.1871991916064</v>
      </c>
      <c r="AS271" s="237">
        <f t="shared" si="204"/>
        <v>909.68281517685409</v>
      </c>
      <c r="AT271" s="237">
        <f t="shared" si="204"/>
        <v>936.97329963700474</v>
      </c>
      <c r="AU271" s="237">
        <f t="shared" si="204"/>
        <v>965.08249862858565</v>
      </c>
      <c r="AV271" s="237">
        <f t="shared" si="204"/>
        <v>994.03497358870345</v>
      </c>
      <c r="AW271" s="237">
        <f t="shared" si="204"/>
        <v>1023.8560227970074</v>
      </c>
      <c r="AX271" s="237">
        <f t="shared" si="204"/>
        <v>1054.5717034812455</v>
      </c>
      <c r="AY271" s="237">
        <f t="shared" si="204"/>
        <v>1086.2088545858498</v>
      </c>
      <c r="AZ271" s="237">
        <f t="shared" si="204"/>
        <v>1118.7951202235104</v>
      </c>
      <c r="BA271" s="237">
        <f t="shared" si="204"/>
        <v>1152.3589738302594</v>
      </c>
      <c r="BB271" s="237">
        <f t="shared" si="204"/>
        <v>1186.9297430451898</v>
      </c>
      <c r="BC271" s="237">
        <f t="shared" si="204"/>
        <v>1222.5376353365568</v>
      </c>
      <c r="BD271" s="237">
        <f t="shared" si="204"/>
        <v>1259.2137643966591</v>
      </c>
      <c r="BE271" s="237">
        <f t="shared" si="204"/>
        <v>1296.9901773285619</v>
      </c>
      <c r="BF271" s="237">
        <f t="shared" si="204"/>
        <v>1335.8998826484205</v>
      </c>
      <c r="BG271" s="237">
        <f t="shared" si="204"/>
        <v>1375.9768791278739</v>
      </c>
      <c r="BH271" s="237">
        <f t="shared" si="204"/>
        <v>1417.2561855017104</v>
      </c>
      <c r="BI271" s="237">
        <f t="shared" si="204"/>
        <v>1459.773871066762</v>
      </c>
      <c r="BJ271" s="237">
        <f t="shared" si="204"/>
        <v>1503.567087198765</v>
      </c>
      <c r="BK271" s="237">
        <f t="shared" si="204"/>
        <v>1548.6740998147277</v>
      </c>
      <c r="BL271" s="237">
        <f t="shared" si="204"/>
        <v>1595.13432280917</v>
      </c>
      <c r="BM271" s="237">
        <f t="shared" si="204"/>
        <v>1642.9883524934451</v>
      </c>
      <c r="BN271" s="237">
        <f t="shared" si="204"/>
        <v>1692.2780030682488</v>
      </c>
      <c r="BO271" s="237">
        <f t="shared" si="204"/>
        <v>1743.0463431602964</v>
      </c>
      <c r="BP271" s="237">
        <f t="shared" si="204"/>
        <v>1795.3377334551055</v>
      </c>
      <c r="BQ271" s="237">
        <f t="shared" si="204"/>
        <v>1849.1978654587585</v>
      </c>
    </row>
    <row r="272" spans="5:69" ht="16" customHeight="1">
      <c r="E272" s="334"/>
      <c r="F272" s="334"/>
      <c r="G272" s="334"/>
      <c r="H272" s="321"/>
      <c r="I272" s="215" t="s">
        <v>294</v>
      </c>
      <c r="J272" s="237">
        <f>(J19+J33+J45+J58+J71+J84)*J264+J264</f>
        <v>198.91243523316055</v>
      </c>
      <c r="K272" s="237">
        <f>(K19+K33+K45+K58+K71+K84)*K264+K264</f>
        <v>287.76115025906734</v>
      </c>
      <c r="L272" s="237">
        <f t="shared" ref="L272:BQ272" si="205">(L19+L33+L45+L58+L71+L84)*L264+L264</f>
        <v>338.48139917098433</v>
      </c>
      <c r="M272" s="237">
        <f t="shared" si="205"/>
        <v>369.91471109222795</v>
      </c>
      <c r="N272" s="237">
        <f t="shared" si="205"/>
        <v>391.67495046951296</v>
      </c>
      <c r="O272" s="237">
        <f t="shared" si="205"/>
        <v>408.67001184574258</v>
      </c>
      <c r="P272" s="237">
        <f t="shared" si="205"/>
        <v>423.4078883374371</v>
      </c>
      <c r="Q272" s="237">
        <f t="shared" si="205"/>
        <v>437.17277082524612</v>
      </c>
      <c r="R272" s="237">
        <f t="shared" si="205"/>
        <v>450.62486293554792</v>
      </c>
      <c r="S272" s="237">
        <f t="shared" si="205"/>
        <v>464.10629120673309</v>
      </c>
      <c r="T272" s="237">
        <f t="shared" si="205"/>
        <v>477.79712393482657</v>
      </c>
      <c r="U272" s="237">
        <f t="shared" si="205"/>
        <v>491.79494558476694</v>
      </c>
      <c r="V272" s="237">
        <f t="shared" si="205"/>
        <v>506.15544468352823</v>
      </c>
      <c r="W272" s="237">
        <f t="shared" si="205"/>
        <v>520.91311873662596</v>
      </c>
      <c r="X272" s="237">
        <f t="shared" si="205"/>
        <v>536.09183897861078</v>
      </c>
      <c r="Y272" s="237">
        <f t="shared" si="205"/>
        <v>551.71024379550408</v>
      </c>
      <c r="Z272" s="237">
        <f t="shared" si="205"/>
        <v>567.78449493122127</v>
      </c>
      <c r="AA272" s="237">
        <f t="shared" si="205"/>
        <v>584.329688879944</v>
      </c>
      <c r="AB272" s="237">
        <f t="shared" si="205"/>
        <v>601.360582594417</v>
      </c>
      <c r="AC272" s="237">
        <f t="shared" si="205"/>
        <v>618.89196967157545</v>
      </c>
      <c r="AD272" s="237">
        <f t="shared" si="205"/>
        <v>636.93887846308257</v>
      </c>
      <c r="AE272" s="237">
        <f t="shared" si="205"/>
        <v>655.51667955448647</v>
      </c>
      <c r="AF272" s="237">
        <f t="shared" si="205"/>
        <v>674.64114721486612</v>
      </c>
      <c r="AG272" s="237">
        <f t="shared" si="205"/>
        <v>694.32849756968881</v>
      </c>
      <c r="AH272" s="237">
        <f t="shared" si="205"/>
        <v>714.59541510669317</v>
      </c>
      <c r="AI272" s="237">
        <f t="shared" si="205"/>
        <v>735.4590734419188</v>
      </c>
      <c r="AJ272" s="237">
        <f t="shared" si="205"/>
        <v>756.9371533749968</v>
      </c>
      <c r="AK272" s="237">
        <f t="shared" si="205"/>
        <v>779.04785978504322</v>
      </c>
      <c r="AL272" s="237">
        <f t="shared" si="205"/>
        <v>801.80993816500029</v>
      </c>
      <c r="AM272" s="237">
        <f t="shared" si="205"/>
        <v>825.24269120821521</v>
      </c>
      <c r="AN272" s="237">
        <f t="shared" si="205"/>
        <v>849.36599566535847</v>
      </c>
      <c r="AO272" s="237">
        <f t="shared" si="205"/>
        <v>874.20031959021435</v>
      </c>
      <c r="AP272" s="237">
        <f t="shared" si="205"/>
        <v>899.76674004229983</v>
      </c>
      <c r="AQ272" s="237">
        <f t="shared" si="205"/>
        <v>926.08696128871179</v>
      </c>
      <c r="AR272" s="237">
        <f t="shared" si="205"/>
        <v>953.18333353479238</v>
      </c>
      <c r="AS272" s="237">
        <f t="shared" si="205"/>
        <v>981.07887220690384</v>
      </c>
      <c r="AT272" s="237">
        <f t="shared" si="205"/>
        <v>1009.7972778076554</v>
      </c>
      <c r="AU272" s="237">
        <f t="shared" si="205"/>
        <v>1039.3629563626494</v>
      </c>
      <c r="AV272" s="237">
        <f t="shared" si="205"/>
        <v>1069.8010404774484</v>
      </c>
      <c r="AW272" s="237">
        <f t="shared" si="205"/>
        <v>1101.1374110235274</v>
      </c>
      <c r="AX272" s="237">
        <f t="shared" si="205"/>
        <v>1133.3987194722959</v>
      </c>
      <c r="AY272" s="237">
        <f t="shared" si="205"/>
        <v>1166.612410896721</v>
      </c>
      <c r="AZ272" s="237">
        <f t="shared" si="205"/>
        <v>1200.8067476605991</v>
      </c>
      <c r="BA272" s="237">
        <f t="shared" si="205"/>
        <v>1236.0108338160899</v>
      </c>
      <c r="BB272" s="237">
        <f t="shared" si="205"/>
        <v>1272.2546402307369</v>
      </c>
      <c r="BC272" s="237">
        <f t="shared" si="205"/>
        <v>1309.5690304658149</v>
      </c>
      <c r="BD272" s="237">
        <f t="shared" si="205"/>
        <v>1347.9857874285024</v>
      </c>
      <c r="BE272" s="237">
        <f t="shared" si="205"/>
        <v>1387.537640821042</v>
      </c>
      <c r="BF272" s="237">
        <f t="shared" si="205"/>
        <v>1428.2582954107502</v>
      </c>
      <c r="BG272" s="237">
        <f t="shared" si="205"/>
        <v>1470.18246014545</v>
      </c>
      <c r="BH272" s="237">
        <f t="shared" si="205"/>
        <v>1513.3458781396382</v>
      </c>
      <c r="BI272" s="237">
        <f t="shared" si="205"/>
        <v>1557.7853575574484</v>
      </c>
      <c r="BJ272" s="237">
        <f t="shared" si="205"/>
        <v>1603.5388034192652</v>
      </c>
      <c r="BK272" s="237">
        <f t="shared" si="205"/>
        <v>1650.6452503596379</v>
      </c>
      <c r="BL272" s="237">
        <f t="shared" si="205"/>
        <v>1699.1448963649784</v>
      </c>
      <c r="BM272" s="237">
        <f t="shared" si="205"/>
        <v>1749.0791375203696</v>
      </c>
      <c r="BN272" s="237">
        <f t="shared" si="205"/>
        <v>1800.4906037957119</v>
      </c>
      <c r="BO272" s="237">
        <f t="shared" si="205"/>
        <v>1853.4231959023086</v>
      </c>
      <c r="BP272" s="237">
        <f t="shared" si="205"/>
        <v>1907.9221232519581</v>
      </c>
      <c r="BQ272" s="237">
        <f t="shared" si="205"/>
        <v>1964.033943051548</v>
      </c>
    </row>
    <row r="273" spans="5:69" ht="16" customHeight="1">
      <c r="E273" s="334"/>
      <c r="F273" s="334"/>
      <c r="G273" s="334"/>
      <c r="H273" s="322" t="s">
        <v>28</v>
      </c>
      <c r="I273" s="236" t="s">
        <v>312</v>
      </c>
      <c r="J273" s="216">
        <f>Variables!$E$37</f>
        <v>0.1</v>
      </c>
      <c r="K273" s="216">
        <f>Variables!$E$37</f>
        <v>0.1</v>
      </c>
      <c r="L273" s="216">
        <f>Variables!$E$37</f>
        <v>0.1</v>
      </c>
      <c r="M273" s="216">
        <f>Variables!$E$37</f>
        <v>0.1</v>
      </c>
      <c r="N273" s="216">
        <f>Variables!$E$37</f>
        <v>0.1</v>
      </c>
      <c r="O273" s="216">
        <f>Variables!$E$37</f>
        <v>0.1</v>
      </c>
      <c r="P273" s="216">
        <f>Variables!$E$37</f>
        <v>0.1</v>
      </c>
      <c r="Q273" s="216">
        <f>Variables!$E$37</f>
        <v>0.1</v>
      </c>
      <c r="R273" s="216">
        <f>Variables!$E$37</f>
        <v>0.1</v>
      </c>
      <c r="S273" s="216">
        <f>Variables!$E$37</f>
        <v>0.1</v>
      </c>
      <c r="T273" s="216">
        <f>Variables!$E$37</f>
        <v>0.1</v>
      </c>
      <c r="U273" s="216">
        <f>Variables!$E$37</f>
        <v>0.1</v>
      </c>
      <c r="V273" s="216">
        <f>Variables!$E$37</f>
        <v>0.1</v>
      </c>
      <c r="W273" s="216">
        <f>Variables!$E$37</f>
        <v>0.1</v>
      </c>
      <c r="X273" s="216">
        <f>Variables!$E$37</f>
        <v>0.1</v>
      </c>
      <c r="Y273" s="216">
        <f>Variables!$E$37</f>
        <v>0.1</v>
      </c>
      <c r="Z273" s="216">
        <f>Variables!$E$37</f>
        <v>0.1</v>
      </c>
      <c r="AA273" s="216">
        <f>Variables!$E$37</f>
        <v>0.1</v>
      </c>
      <c r="AB273" s="216">
        <f>Variables!$E$37</f>
        <v>0.1</v>
      </c>
      <c r="AC273" s="216">
        <f>Variables!$E$37</f>
        <v>0.1</v>
      </c>
      <c r="AD273" s="216">
        <f>Variables!$E$37</f>
        <v>0.1</v>
      </c>
      <c r="AE273" s="216">
        <f>Variables!$E$37</f>
        <v>0.1</v>
      </c>
      <c r="AF273" s="216">
        <f>Variables!$E$37</f>
        <v>0.1</v>
      </c>
      <c r="AG273" s="216">
        <f>Variables!$E$37</f>
        <v>0.1</v>
      </c>
      <c r="AH273" s="216">
        <f>Variables!$E$37</f>
        <v>0.1</v>
      </c>
      <c r="AI273" s="216">
        <f>Variables!$E$37</f>
        <v>0.1</v>
      </c>
      <c r="AJ273" s="216">
        <f>Variables!$E$37</f>
        <v>0.1</v>
      </c>
      <c r="AK273" s="216">
        <f>Variables!$E$37</f>
        <v>0.1</v>
      </c>
      <c r="AL273" s="216">
        <f>Variables!$E$37</f>
        <v>0.1</v>
      </c>
      <c r="AM273" s="216">
        <f>Variables!$E$37</f>
        <v>0.1</v>
      </c>
      <c r="AN273" s="216">
        <f>Variables!$E$37</f>
        <v>0.1</v>
      </c>
      <c r="AO273" s="216">
        <f>Variables!$E$37</f>
        <v>0.1</v>
      </c>
      <c r="AP273" s="216">
        <f>Variables!$E$37</f>
        <v>0.1</v>
      </c>
      <c r="AQ273" s="216">
        <f>Variables!$E$37</f>
        <v>0.1</v>
      </c>
      <c r="AR273" s="216">
        <f>Variables!$E$37</f>
        <v>0.1</v>
      </c>
      <c r="AS273" s="216">
        <f>Variables!$E$37</f>
        <v>0.1</v>
      </c>
      <c r="AT273" s="216">
        <f>Variables!$E$37</f>
        <v>0.1</v>
      </c>
      <c r="AU273" s="216">
        <f>Variables!$E$37</f>
        <v>0.1</v>
      </c>
      <c r="AV273" s="216">
        <f>Variables!$E$37</f>
        <v>0.1</v>
      </c>
      <c r="AW273" s="216">
        <f>Variables!$E$37</f>
        <v>0.1</v>
      </c>
      <c r="AX273" s="216">
        <f>Variables!$E$37</f>
        <v>0.1</v>
      </c>
      <c r="AY273" s="216">
        <f>Variables!$E$37</f>
        <v>0.1</v>
      </c>
      <c r="AZ273" s="216">
        <f>Variables!$E$37</f>
        <v>0.1</v>
      </c>
      <c r="BA273" s="216">
        <f>Variables!$E$37</f>
        <v>0.1</v>
      </c>
      <c r="BB273" s="216">
        <f>Variables!$E$37</f>
        <v>0.1</v>
      </c>
      <c r="BC273" s="216">
        <f>Variables!$E$37</f>
        <v>0.1</v>
      </c>
      <c r="BD273" s="216">
        <f>Variables!$E$37</f>
        <v>0.1</v>
      </c>
      <c r="BE273" s="216">
        <f>Variables!$E$37</f>
        <v>0.1</v>
      </c>
      <c r="BF273" s="216">
        <f>Variables!$E$37</f>
        <v>0.1</v>
      </c>
      <c r="BG273" s="216">
        <f>Variables!$E$37</f>
        <v>0.1</v>
      </c>
      <c r="BH273" s="216">
        <f>Variables!$E$37</f>
        <v>0.1</v>
      </c>
      <c r="BI273" s="216">
        <f>Variables!$E$37</f>
        <v>0.1</v>
      </c>
      <c r="BJ273" s="216">
        <f>Variables!$E$37</f>
        <v>0.1</v>
      </c>
      <c r="BK273" s="216">
        <f>Variables!$E$37</f>
        <v>0.1</v>
      </c>
      <c r="BL273" s="216">
        <f>Variables!$E$37</f>
        <v>0.1</v>
      </c>
      <c r="BM273" s="216">
        <f>Variables!$E$37</f>
        <v>0.1</v>
      </c>
      <c r="BN273" s="216">
        <f>Variables!$E$37</f>
        <v>0.1</v>
      </c>
      <c r="BO273" s="216">
        <f>Variables!$E$37</f>
        <v>0.1</v>
      </c>
      <c r="BP273" s="216">
        <f>Variables!$E$37</f>
        <v>0.1</v>
      </c>
      <c r="BQ273" s="216">
        <f>Variables!$E$37</f>
        <v>0.1</v>
      </c>
    </row>
    <row r="274" spans="5:69" ht="16" customHeight="1">
      <c r="E274" s="334"/>
      <c r="F274" s="334"/>
      <c r="G274" s="334"/>
      <c r="H274" s="322"/>
      <c r="I274" s="236" t="s">
        <v>333</v>
      </c>
      <c r="J274" s="200">
        <f>J262*J273</f>
        <v>4.2</v>
      </c>
      <c r="K274" s="200">
        <f>K262*K273</f>
        <v>4.2840000000000007</v>
      </c>
      <c r="L274" s="200">
        <f t="shared" ref="L274:BQ274" si="206">L262*L273</f>
        <v>4.3696800000000007</v>
      </c>
      <c r="M274" s="200">
        <f t="shared" si="206"/>
        <v>4.4570736000000002</v>
      </c>
      <c r="N274" s="200">
        <f t="shared" si="206"/>
        <v>4.5462150720000007</v>
      </c>
      <c r="O274" s="200">
        <f t="shared" si="206"/>
        <v>4.6371393734400002</v>
      </c>
      <c r="P274" s="200">
        <f t="shared" si="206"/>
        <v>4.7298821609088</v>
      </c>
      <c r="Q274" s="200">
        <f t="shared" si="206"/>
        <v>4.8244798041269767</v>
      </c>
      <c r="R274" s="200">
        <f t="shared" si="206"/>
        <v>4.9209694002095157</v>
      </c>
      <c r="S274" s="200">
        <f t="shared" si="206"/>
        <v>5.0193887882137069</v>
      </c>
      <c r="T274" s="200">
        <f t="shared" si="206"/>
        <v>5.1197765639779806</v>
      </c>
      <c r="U274" s="200">
        <f t="shared" si="206"/>
        <v>5.222172095257541</v>
      </c>
      <c r="V274" s="200">
        <f t="shared" si="206"/>
        <v>5.3266155371626915</v>
      </c>
      <c r="W274" s="200">
        <f t="shared" si="206"/>
        <v>5.4331478479059463</v>
      </c>
      <c r="X274" s="200">
        <f t="shared" si="206"/>
        <v>5.5418108048640651</v>
      </c>
      <c r="Y274" s="200">
        <f t="shared" si="206"/>
        <v>5.6526470209613464</v>
      </c>
      <c r="Z274" s="200">
        <f t="shared" si="206"/>
        <v>5.7656999613805739</v>
      </c>
      <c r="AA274" s="200">
        <f t="shared" si="206"/>
        <v>5.8810139606081862</v>
      </c>
      <c r="AB274" s="200">
        <f t="shared" si="206"/>
        <v>5.9986342398203494</v>
      </c>
      <c r="AC274" s="200">
        <f t="shared" si="206"/>
        <v>6.1186069246167563</v>
      </c>
      <c r="AD274" s="200">
        <f t="shared" si="206"/>
        <v>6.2409790631090916</v>
      </c>
      <c r="AE274" s="200">
        <f t="shared" si="206"/>
        <v>6.3657986443712735</v>
      </c>
      <c r="AF274" s="200">
        <f t="shared" si="206"/>
        <v>6.4931146172586995</v>
      </c>
      <c r="AG274" s="200">
        <f t="shared" si="206"/>
        <v>6.6229769096038744</v>
      </c>
      <c r="AH274" s="200">
        <f t="shared" si="206"/>
        <v>6.755436447795951</v>
      </c>
      <c r="AI274" s="200">
        <f t="shared" si="206"/>
        <v>6.8905451767518704</v>
      </c>
      <c r="AJ274" s="200">
        <f t="shared" si="206"/>
        <v>7.0283560802869083</v>
      </c>
      <c r="AK274" s="200">
        <f t="shared" si="206"/>
        <v>7.1689232018926461</v>
      </c>
      <c r="AL274" s="200">
        <f t="shared" si="206"/>
        <v>7.3123016659304998</v>
      </c>
      <c r="AM274" s="200">
        <f t="shared" si="206"/>
        <v>7.4585476992491095</v>
      </c>
      <c r="AN274" s="200">
        <f t="shared" si="206"/>
        <v>7.6077186532340919</v>
      </c>
      <c r="AO274" s="200">
        <f t="shared" si="206"/>
        <v>7.7598730262987745</v>
      </c>
      <c r="AP274" s="200">
        <f t="shared" si="206"/>
        <v>7.9150704868247503</v>
      </c>
      <c r="AQ274" s="200">
        <f t="shared" si="206"/>
        <v>8.0733718965612464</v>
      </c>
      <c r="AR274" s="200">
        <f t="shared" si="206"/>
        <v>8.2348393344924702</v>
      </c>
      <c r="AS274" s="200">
        <f t="shared" si="206"/>
        <v>8.3995361211823205</v>
      </c>
      <c r="AT274" s="200">
        <f t="shared" si="206"/>
        <v>8.5675268436059664</v>
      </c>
      <c r="AU274" s="200">
        <f t="shared" si="206"/>
        <v>8.738877380478085</v>
      </c>
      <c r="AV274" s="200">
        <f t="shared" si="206"/>
        <v>8.9136549280876469</v>
      </c>
      <c r="AW274" s="200">
        <f t="shared" si="206"/>
        <v>9.0919280266494003</v>
      </c>
      <c r="AX274" s="200">
        <f t="shared" si="206"/>
        <v>9.2737665871823882</v>
      </c>
      <c r="AY274" s="200">
        <f t="shared" si="206"/>
        <v>9.4592419189260362</v>
      </c>
      <c r="AZ274" s="200">
        <f t="shared" si="206"/>
        <v>9.6484267573045557</v>
      </c>
      <c r="BA274" s="200">
        <f t="shared" si="206"/>
        <v>9.8413952924506489</v>
      </c>
      <c r="BB274" s="200">
        <f t="shared" si="206"/>
        <v>10.038223198299661</v>
      </c>
      <c r="BC274" s="200">
        <f t="shared" si="206"/>
        <v>10.238987662265654</v>
      </c>
      <c r="BD274" s="200">
        <f t="shared" si="206"/>
        <v>10.443767415510967</v>
      </c>
      <c r="BE274" s="200">
        <f t="shared" si="206"/>
        <v>10.652642763821186</v>
      </c>
      <c r="BF274" s="200">
        <f t="shared" si="206"/>
        <v>10.865695619097609</v>
      </c>
      <c r="BG274" s="200">
        <f t="shared" si="206"/>
        <v>11.083009531479561</v>
      </c>
      <c r="BH274" s="200">
        <f t="shared" si="206"/>
        <v>11.304669722109153</v>
      </c>
      <c r="BI274" s="200">
        <f t="shared" si="206"/>
        <v>11.530763116551338</v>
      </c>
      <c r="BJ274" s="200">
        <f t="shared" si="206"/>
        <v>11.761378378882364</v>
      </c>
      <c r="BK274" s="200">
        <f t="shared" si="206"/>
        <v>11.996605946460011</v>
      </c>
      <c r="BL274" s="200">
        <f t="shared" si="206"/>
        <v>12.236538065389212</v>
      </c>
      <c r="BM274" s="200">
        <f t="shared" si="206"/>
        <v>12.481268826696997</v>
      </c>
      <c r="BN274" s="200">
        <f t="shared" si="206"/>
        <v>12.730894203230937</v>
      </c>
      <c r="BO274" s="200">
        <f t="shared" si="206"/>
        <v>12.985512087295556</v>
      </c>
      <c r="BP274" s="200">
        <f t="shared" si="206"/>
        <v>13.245222329041468</v>
      </c>
      <c r="BQ274" s="200">
        <f t="shared" si="206"/>
        <v>13.510126775622297</v>
      </c>
    </row>
    <row r="275" spans="5:69" ht="16" customHeight="1">
      <c r="E275" s="334"/>
      <c r="F275" s="334"/>
      <c r="G275" s="334"/>
      <c r="H275" s="322"/>
      <c r="I275" s="236" t="s">
        <v>447</v>
      </c>
      <c r="J275" s="204">
        <f>J175*J274</f>
        <v>352245.07772020722</v>
      </c>
      <c r="K275" s="204">
        <f>K175*K274</f>
        <v>542457.41968911909</v>
      </c>
      <c r="L275" s="204">
        <f t="shared" ref="L275:BQ275" si="207">L175*L274</f>
        <v>650350.08699481864</v>
      </c>
      <c r="M275" s="204">
        <f t="shared" si="207"/>
        <v>716586.25140932621</v>
      </c>
      <c r="N275" s="204">
        <f t="shared" si="207"/>
        <v>761913.92647198448</v>
      </c>
      <c r="O275" s="204">
        <f t="shared" si="207"/>
        <v>796924.68890153675</v>
      </c>
      <c r="P275" s="204">
        <f t="shared" si="207"/>
        <v>827030.63533263328</v>
      </c>
      <c r="Q275" s="204">
        <f t="shared" si="207"/>
        <v>855002.63933227817</v>
      </c>
      <c r="R275" s="204">
        <f t="shared" si="207"/>
        <v>882264.87183147599</v>
      </c>
      <c r="S275" s="204">
        <f t="shared" si="207"/>
        <v>909555.01617922739</v>
      </c>
      <c r="T275" s="204">
        <f t="shared" si="207"/>
        <v>937260.98774293566</v>
      </c>
      <c r="U275" s="204">
        <f t="shared" si="207"/>
        <v>965592.6711251731</v>
      </c>
      <c r="V275" s="204">
        <f t="shared" si="207"/>
        <v>994669.51667140215</v>
      </c>
      <c r="W275" s="204">
        <f t="shared" si="207"/>
        <v>1024565.225531906</v>
      </c>
      <c r="X275" s="204">
        <f t="shared" si="207"/>
        <v>1055330.5502116475</v>
      </c>
      <c r="Y275" s="204">
        <f t="shared" si="207"/>
        <v>1087004.9343540275</v>
      </c>
      <c r="Z275" s="204">
        <f t="shared" si="207"/>
        <v>1119622.4608790234</v>
      </c>
      <c r="AA275" s="204">
        <f t="shared" si="207"/>
        <v>1153214.8977375256</v>
      </c>
      <c r="AB275" s="204">
        <f t="shared" si="207"/>
        <v>1187813.2638160384</v>
      </c>
      <c r="AC275" s="204">
        <f t="shared" si="207"/>
        <v>1223448.6404951769</v>
      </c>
      <c r="AD275" s="204">
        <f t="shared" si="207"/>
        <v>1260152.5988800076</v>
      </c>
      <c r="AE275" s="204">
        <f t="shared" si="207"/>
        <v>1297957.4314230953</v>
      </c>
      <c r="AF275" s="204">
        <f t="shared" si="207"/>
        <v>1336896.2841998988</v>
      </c>
      <c r="AG275" s="204">
        <f t="shared" si="207"/>
        <v>1377003.238941292</v>
      </c>
      <c r="AH275" s="204">
        <f t="shared" si="207"/>
        <v>1418313.3698793831</v>
      </c>
      <c r="AI275" s="204">
        <f t="shared" si="207"/>
        <v>1460862.7881983891</v>
      </c>
      <c r="AJ275" s="204">
        <f t="shared" si="207"/>
        <v>1504688.6806278795</v>
      </c>
      <c r="AK275" s="204">
        <f t="shared" si="207"/>
        <v>1549829.3455263204</v>
      </c>
      <c r="AL275" s="204">
        <f t="shared" si="207"/>
        <v>1596324.2281767088</v>
      </c>
      <c r="AM275" s="204">
        <f t="shared" si="207"/>
        <v>1644213.9561871551</v>
      </c>
      <c r="AN275" s="204">
        <f t="shared" si="207"/>
        <v>1693540.3754669935</v>
      </c>
      <c r="AO275" s="204">
        <f t="shared" si="207"/>
        <v>1744346.5870340578</v>
      </c>
      <c r="AP275" s="204">
        <f t="shared" si="207"/>
        <v>1796676.984799637</v>
      </c>
      <c r="AQ275" s="204">
        <f t="shared" si="207"/>
        <v>1850577.2944224509</v>
      </c>
      <c r="AR275" s="204">
        <f t="shared" si="207"/>
        <v>1906094.6132953244</v>
      </c>
      <c r="AS275" s="204">
        <f t="shared" si="207"/>
        <v>1963277.4517146868</v>
      </c>
      <c r="AT275" s="204">
        <f t="shared" si="207"/>
        <v>2022175.7752765834</v>
      </c>
      <c r="AU275" s="204">
        <f t="shared" si="207"/>
        <v>2082841.0485402134</v>
      </c>
      <c r="AV275" s="204">
        <f t="shared" si="207"/>
        <v>2145326.2799991393</v>
      </c>
      <c r="AW275" s="204">
        <f t="shared" si="207"/>
        <v>2209686.0684005008</v>
      </c>
      <c r="AX275" s="204">
        <f t="shared" si="207"/>
        <v>2275976.6504532234</v>
      </c>
      <c r="AY275" s="204">
        <f t="shared" si="207"/>
        <v>2344255.9499671813</v>
      </c>
      <c r="AZ275" s="204">
        <f t="shared" si="207"/>
        <v>2414583.6284663803</v>
      </c>
      <c r="BA275" s="204">
        <f t="shared" si="207"/>
        <v>2487021.1373204659</v>
      </c>
      <c r="BB275" s="204">
        <f t="shared" si="207"/>
        <v>2561631.7714401279</v>
      </c>
      <c r="BC275" s="204">
        <f t="shared" si="207"/>
        <v>2638480.7245833562</v>
      </c>
      <c r="BD275" s="204">
        <f t="shared" si="207"/>
        <v>2717635.1463208692</v>
      </c>
      <c r="BE275" s="204">
        <f t="shared" si="207"/>
        <v>2799164.2007105015</v>
      </c>
      <c r="BF275" s="204">
        <f t="shared" si="207"/>
        <v>2883139.1267318199</v>
      </c>
      <c r="BG275" s="204">
        <f t="shared" si="207"/>
        <v>2969633.3005337771</v>
      </c>
      <c r="BH275" s="204">
        <f t="shared" si="207"/>
        <v>3058722.2995497915</v>
      </c>
      <c r="BI275" s="204">
        <f t="shared" si="207"/>
        <v>3150483.9685362857</v>
      </c>
      <c r="BJ275" s="204">
        <f t="shared" si="207"/>
        <v>3244998.4875923744</v>
      </c>
      <c r="BK275" s="204">
        <f t="shared" si="207"/>
        <v>3342348.4422201454</v>
      </c>
      <c r="BL275" s="204">
        <f t="shared" si="207"/>
        <v>3442618.8954867506</v>
      </c>
      <c r="BM275" s="204">
        <f t="shared" si="207"/>
        <v>3545897.4623513534</v>
      </c>
      <c r="BN275" s="204">
        <f t="shared" si="207"/>
        <v>3652274.3862218941</v>
      </c>
      <c r="BO275" s="204">
        <f t="shared" si="207"/>
        <v>3761842.6178085511</v>
      </c>
      <c r="BP275" s="204">
        <f t="shared" si="207"/>
        <v>3874697.8963428079</v>
      </c>
      <c r="BQ275" s="204">
        <f t="shared" si="207"/>
        <v>3990938.8332330924</v>
      </c>
    </row>
    <row r="276" spans="5:69" ht="16" customHeight="1">
      <c r="E276" s="334"/>
      <c r="F276" s="334"/>
      <c r="G276" s="334"/>
      <c r="H276" s="322"/>
      <c r="I276" s="236" t="s">
        <v>448</v>
      </c>
      <c r="J276" s="204">
        <f>J176*J274</f>
        <v>108808.29015544039</v>
      </c>
      <c r="K276" s="204">
        <f>K176*K274</f>
        <v>112072.53886010361</v>
      </c>
      <c r="L276" s="204">
        <f t="shared" ref="L276:BQ276" si="208">L176*L274</f>
        <v>115434.71502590673</v>
      </c>
      <c r="M276" s="204">
        <f t="shared" si="208"/>
        <v>118897.75647668392</v>
      </c>
      <c r="N276" s="204">
        <f t="shared" si="208"/>
        <v>122464.68917098446</v>
      </c>
      <c r="O276" s="204">
        <f t="shared" si="208"/>
        <v>126138.62984611398</v>
      </c>
      <c r="P276" s="204">
        <f t="shared" si="208"/>
        <v>129922.78874149738</v>
      </c>
      <c r="Q276" s="204">
        <f t="shared" si="208"/>
        <v>133820.47240374234</v>
      </c>
      <c r="R276" s="204">
        <f t="shared" si="208"/>
        <v>137835.08657585463</v>
      </c>
      <c r="S276" s="204">
        <f t="shared" si="208"/>
        <v>141970.13917313027</v>
      </c>
      <c r="T276" s="204">
        <f t="shared" si="208"/>
        <v>146229.24334832415</v>
      </c>
      <c r="U276" s="204">
        <f t="shared" si="208"/>
        <v>150616.12064877391</v>
      </c>
      <c r="V276" s="204">
        <f t="shared" si="208"/>
        <v>155134.60426823713</v>
      </c>
      <c r="W276" s="204">
        <f t="shared" si="208"/>
        <v>159788.64239628424</v>
      </c>
      <c r="X276" s="204">
        <f t="shared" si="208"/>
        <v>164582.30166817273</v>
      </c>
      <c r="Y276" s="204">
        <f t="shared" si="208"/>
        <v>169519.77071821794</v>
      </c>
      <c r="Z276" s="204">
        <f t="shared" si="208"/>
        <v>174605.36383976447</v>
      </c>
      <c r="AA276" s="204">
        <f t="shared" si="208"/>
        <v>179843.52475495738</v>
      </c>
      <c r="AB276" s="204">
        <f t="shared" si="208"/>
        <v>185238.8304976061</v>
      </c>
      <c r="AC276" s="204">
        <f t="shared" si="208"/>
        <v>190795.99541253434</v>
      </c>
      <c r="AD276" s="204">
        <f t="shared" si="208"/>
        <v>196519.87527491033</v>
      </c>
      <c r="AE276" s="204">
        <f t="shared" si="208"/>
        <v>202415.47153315766</v>
      </c>
      <c r="AF276" s="204">
        <f t="shared" si="208"/>
        <v>208487.9356791524</v>
      </c>
      <c r="AG276" s="204">
        <f t="shared" si="208"/>
        <v>214742.57374952696</v>
      </c>
      <c r="AH276" s="204">
        <f t="shared" si="208"/>
        <v>221184.8509620128</v>
      </c>
      <c r="AI276" s="204">
        <f t="shared" si="208"/>
        <v>227820.39649087313</v>
      </c>
      <c r="AJ276" s="204">
        <f t="shared" si="208"/>
        <v>234655.00838559936</v>
      </c>
      <c r="AK276" s="204">
        <f t="shared" si="208"/>
        <v>241694.65863716742</v>
      </c>
      <c r="AL276" s="204">
        <f t="shared" si="208"/>
        <v>248945.49839628238</v>
      </c>
      <c r="AM276" s="204">
        <f t="shared" si="208"/>
        <v>256413.86334817091</v>
      </c>
      <c r="AN276" s="204">
        <f t="shared" si="208"/>
        <v>264106.27924861596</v>
      </c>
      <c r="AO276" s="204">
        <f t="shared" si="208"/>
        <v>272029.46762607445</v>
      </c>
      <c r="AP276" s="204">
        <f t="shared" si="208"/>
        <v>280190.35165485676</v>
      </c>
      <c r="AQ276" s="204">
        <f t="shared" si="208"/>
        <v>288596.06220450246</v>
      </c>
      <c r="AR276" s="204">
        <f t="shared" si="208"/>
        <v>297253.94407063752</v>
      </c>
      <c r="AS276" s="204">
        <f t="shared" si="208"/>
        <v>306171.56239275658</v>
      </c>
      <c r="AT276" s="204">
        <f t="shared" si="208"/>
        <v>315356.7092645393</v>
      </c>
      <c r="AU276" s="204">
        <f t="shared" si="208"/>
        <v>324817.41054247558</v>
      </c>
      <c r="AV276" s="204">
        <f t="shared" si="208"/>
        <v>334561.93285874982</v>
      </c>
      <c r="AW276" s="204">
        <f t="shared" si="208"/>
        <v>344598.79084451235</v>
      </c>
      <c r="AX276" s="204">
        <f t="shared" si="208"/>
        <v>354936.75456984766</v>
      </c>
      <c r="AY276" s="204">
        <f t="shared" si="208"/>
        <v>365584.85720694304</v>
      </c>
      <c r="AZ276" s="204">
        <f t="shared" si="208"/>
        <v>376552.40292315144</v>
      </c>
      <c r="BA276" s="204">
        <f t="shared" si="208"/>
        <v>387848.9750108461</v>
      </c>
      <c r="BB276" s="204">
        <f t="shared" si="208"/>
        <v>399484.44426117156</v>
      </c>
      <c r="BC276" s="204">
        <f t="shared" si="208"/>
        <v>411468.97758900659</v>
      </c>
      <c r="BD276" s="204">
        <f t="shared" si="208"/>
        <v>423813.04691667686</v>
      </c>
      <c r="BE276" s="204">
        <f t="shared" si="208"/>
        <v>436527.43832417706</v>
      </c>
      <c r="BF276" s="204">
        <f t="shared" si="208"/>
        <v>449623.2614739025</v>
      </c>
      <c r="BG276" s="204">
        <f t="shared" si="208"/>
        <v>463111.95931811968</v>
      </c>
      <c r="BH276" s="204">
        <f t="shared" si="208"/>
        <v>477005.31809766305</v>
      </c>
      <c r="BI276" s="204">
        <f t="shared" si="208"/>
        <v>491315.47764059302</v>
      </c>
      <c r="BJ276" s="204">
        <f t="shared" si="208"/>
        <v>506054.94196981099</v>
      </c>
      <c r="BK276" s="204">
        <f t="shared" si="208"/>
        <v>521236.5902289052</v>
      </c>
      <c r="BL276" s="204">
        <f t="shared" si="208"/>
        <v>536873.68793577235</v>
      </c>
      <c r="BM276" s="204">
        <f t="shared" si="208"/>
        <v>552979.89857384562</v>
      </c>
      <c r="BN276" s="204">
        <f t="shared" si="208"/>
        <v>569569.2955310609</v>
      </c>
      <c r="BO276" s="204">
        <f t="shared" si="208"/>
        <v>586656.37439699285</v>
      </c>
      <c r="BP276" s="204">
        <f t="shared" si="208"/>
        <v>604256.06562890264</v>
      </c>
      <c r="BQ276" s="204">
        <f t="shared" si="208"/>
        <v>622383.7475977696</v>
      </c>
    </row>
    <row r="277" spans="5:69" ht="16" customHeight="1">
      <c r="E277" s="334"/>
      <c r="F277" s="334"/>
      <c r="G277" s="334"/>
      <c r="H277" s="322"/>
      <c r="I277" s="238" t="s">
        <v>449</v>
      </c>
      <c r="J277" s="204">
        <f>J177*J274</f>
        <v>243436.78756476686</v>
      </c>
      <c r="K277" s="204">
        <f>K177*K274</f>
        <v>430384.88082901551</v>
      </c>
      <c r="L277" s="204">
        <f t="shared" ref="L277:BQ277" si="209">L177*L274</f>
        <v>534915.37196891196</v>
      </c>
      <c r="M277" s="204">
        <f t="shared" si="209"/>
        <v>597688.49493264232</v>
      </c>
      <c r="N277" s="204">
        <f t="shared" si="209"/>
        <v>639449.23730099993</v>
      </c>
      <c r="O277" s="204">
        <f t="shared" si="209"/>
        <v>670786.0590554229</v>
      </c>
      <c r="P277" s="204">
        <f t="shared" si="209"/>
        <v>697107.84659113584</v>
      </c>
      <c r="Q277" s="204">
        <f t="shared" si="209"/>
        <v>721182.16692853579</v>
      </c>
      <c r="R277" s="204">
        <f t="shared" si="209"/>
        <v>744429.7852556213</v>
      </c>
      <c r="S277" s="204">
        <f t="shared" si="209"/>
        <v>767584.87700609735</v>
      </c>
      <c r="T277" s="204">
        <f t="shared" si="209"/>
        <v>791031.74439461133</v>
      </c>
      <c r="U277" s="204">
        <f t="shared" si="209"/>
        <v>814976.55047639913</v>
      </c>
      <c r="V277" s="204">
        <f t="shared" si="209"/>
        <v>839534.91240316513</v>
      </c>
      <c r="W277" s="204">
        <f t="shared" si="209"/>
        <v>864776.58313562186</v>
      </c>
      <c r="X277" s="204">
        <f t="shared" si="209"/>
        <v>890748.24854347506</v>
      </c>
      <c r="Y277" s="204">
        <f t="shared" si="209"/>
        <v>917485.16363580932</v>
      </c>
      <c r="Z277" s="204">
        <f t="shared" si="209"/>
        <v>945017.09703925892</v>
      </c>
      <c r="AA277" s="204">
        <f t="shared" si="209"/>
        <v>973371.37298256834</v>
      </c>
      <c r="AB277" s="204">
        <f t="shared" si="209"/>
        <v>1002574.4333184323</v>
      </c>
      <c r="AC277" s="204">
        <f t="shared" si="209"/>
        <v>1032652.6450826426</v>
      </c>
      <c r="AD277" s="204">
        <f t="shared" si="209"/>
        <v>1063632.7236050973</v>
      </c>
      <c r="AE277" s="204">
        <f t="shared" si="209"/>
        <v>1095541.9598899374</v>
      </c>
      <c r="AF277" s="204">
        <f t="shared" si="209"/>
        <v>1128408.3485207465</v>
      </c>
      <c r="AG277" s="204">
        <f t="shared" si="209"/>
        <v>1162260.6651917654</v>
      </c>
      <c r="AH277" s="204">
        <f t="shared" si="209"/>
        <v>1197128.5189173704</v>
      </c>
      <c r="AI277" s="204">
        <f t="shared" si="209"/>
        <v>1233042.391707516</v>
      </c>
      <c r="AJ277" s="204">
        <f t="shared" si="209"/>
        <v>1270033.6722422799</v>
      </c>
      <c r="AK277" s="204">
        <f t="shared" si="209"/>
        <v>1308134.686889153</v>
      </c>
      <c r="AL277" s="204">
        <f t="shared" si="209"/>
        <v>1347378.7297804265</v>
      </c>
      <c r="AM277" s="204">
        <f t="shared" si="209"/>
        <v>1387800.092838984</v>
      </c>
      <c r="AN277" s="204">
        <f t="shared" si="209"/>
        <v>1429434.0962183776</v>
      </c>
      <c r="AO277" s="204">
        <f t="shared" si="209"/>
        <v>1472317.119407983</v>
      </c>
      <c r="AP277" s="204">
        <f t="shared" si="209"/>
        <v>1516486.6331447803</v>
      </c>
      <c r="AQ277" s="204">
        <f t="shared" si="209"/>
        <v>1561981.2322179489</v>
      </c>
      <c r="AR277" s="204">
        <f t="shared" si="209"/>
        <v>1608840.6692246872</v>
      </c>
      <c r="AS277" s="204">
        <f t="shared" si="209"/>
        <v>1657105.88932193</v>
      </c>
      <c r="AT277" s="204">
        <f t="shared" si="209"/>
        <v>1706819.0660120444</v>
      </c>
      <c r="AU277" s="204">
        <f t="shared" si="209"/>
        <v>1758023.6379977381</v>
      </c>
      <c r="AV277" s="204">
        <f t="shared" si="209"/>
        <v>1810764.3471403895</v>
      </c>
      <c r="AW277" s="204">
        <f t="shared" si="209"/>
        <v>1865087.2775559879</v>
      </c>
      <c r="AX277" s="204">
        <f t="shared" si="209"/>
        <v>1921039.8958833753</v>
      </c>
      <c r="AY277" s="204">
        <f t="shared" si="209"/>
        <v>1978671.0927602381</v>
      </c>
      <c r="AZ277" s="204">
        <f t="shared" si="209"/>
        <v>2038031.2255432291</v>
      </c>
      <c r="BA277" s="204">
        <f t="shared" si="209"/>
        <v>2099172.1623096201</v>
      </c>
      <c r="BB277" s="204">
        <f t="shared" si="209"/>
        <v>2162147.3271789569</v>
      </c>
      <c r="BC277" s="204">
        <f t="shared" si="209"/>
        <v>2227011.7469943496</v>
      </c>
      <c r="BD277" s="204">
        <f t="shared" si="209"/>
        <v>2293822.0994041925</v>
      </c>
      <c r="BE277" s="204">
        <f t="shared" si="209"/>
        <v>2362636.7623863248</v>
      </c>
      <c r="BF277" s="204">
        <f t="shared" si="209"/>
        <v>2433515.8652579179</v>
      </c>
      <c r="BG277" s="204">
        <f t="shared" si="209"/>
        <v>2506521.3412156575</v>
      </c>
      <c r="BH277" s="204">
        <f t="shared" si="209"/>
        <v>2581716.9814521284</v>
      </c>
      <c r="BI277" s="204">
        <f t="shared" si="209"/>
        <v>2659168.4908956927</v>
      </c>
      <c r="BJ277" s="204">
        <f t="shared" si="209"/>
        <v>2738943.5456225639</v>
      </c>
      <c r="BK277" s="204">
        <f t="shared" si="209"/>
        <v>2821111.8519912409</v>
      </c>
      <c r="BL277" s="204">
        <f t="shared" si="209"/>
        <v>2905745.2075509778</v>
      </c>
      <c r="BM277" s="204">
        <f t="shared" si="209"/>
        <v>2992917.5637775082</v>
      </c>
      <c r="BN277" s="204">
        <f t="shared" si="209"/>
        <v>3082705.0906908331</v>
      </c>
      <c r="BO277" s="204">
        <f t="shared" si="209"/>
        <v>3175186.2434115582</v>
      </c>
      <c r="BP277" s="204">
        <f t="shared" si="209"/>
        <v>3270441.8307139049</v>
      </c>
      <c r="BQ277" s="204">
        <f t="shared" si="209"/>
        <v>3368555.0856353221</v>
      </c>
    </row>
    <row r="278" spans="5:69" ht="16" customHeight="1">
      <c r="E278" s="334"/>
      <c r="F278" s="334"/>
      <c r="G278" s="334"/>
      <c r="H278" s="322"/>
      <c r="I278" s="236" t="s">
        <v>299</v>
      </c>
      <c r="J278" s="237">
        <f>(J100+J114+J127+J140+J153+J166)*J274</f>
        <v>0</v>
      </c>
      <c r="K278" s="237">
        <f>(K100+K114+K127+K140+K153+K166)*K274</f>
        <v>13.318134715025909</v>
      </c>
      <c r="L278" s="237">
        <f t="shared" ref="L278:BQ278" si="210">(L100+L114+L127+L140+L153+L166)*L274</f>
        <v>20.509927461139895</v>
      </c>
      <c r="M278" s="237">
        <f t="shared" si="210"/>
        <v>24.589272124352327</v>
      </c>
      <c r="N278" s="237">
        <f t="shared" si="210"/>
        <v>27.093614176165804</v>
      </c>
      <c r="O278" s="237">
        <f t="shared" si="210"/>
        <v>28.807421184373052</v>
      </c>
      <c r="P278" s="237">
        <f t="shared" si="210"/>
        <v>30.131153097194609</v>
      </c>
      <c r="Q278" s="237">
        <f t="shared" si="210"/>
        <v>31.269437421528533</v>
      </c>
      <c r="R278" s="237">
        <f t="shared" si="210"/>
        <v>32.327038907197604</v>
      </c>
      <c r="S278" s="237">
        <f t="shared" si="210"/>
        <v>33.357804439555395</v>
      </c>
      <c r="T278" s="237">
        <f t="shared" si="210"/>
        <v>34.389625298964383</v>
      </c>
      <c r="U278" s="237">
        <f t="shared" si="210"/>
        <v>35.437168288306722</v>
      </c>
      <c r="V278" s="237">
        <f t="shared" si="210"/>
        <v>36.50836899444635</v>
      </c>
      <c r="W278" s="237">
        <f t="shared" si="210"/>
        <v>37.607743749599869</v>
      </c>
      <c r="X278" s="237">
        <f t="shared" si="210"/>
        <v>38.738079141601126</v>
      </c>
      <c r="Y278" s="237">
        <f t="shared" si="210"/>
        <v>39.901294086400924</v>
      </c>
      <c r="Z278" s="237">
        <f t="shared" si="210"/>
        <v>41.098879919974351</v>
      </c>
      <c r="AA278" s="237">
        <f t="shared" si="210"/>
        <v>42.332125293174094</v>
      </c>
      <c r="AB278" s="237">
        <f t="shared" si="210"/>
        <v>43.602231329525573</v>
      </c>
      <c r="AC278" s="237">
        <f t="shared" si="210"/>
        <v>44.910370830965029</v>
      </c>
      <c r="AD278" s="237">
        <f t="shared" si="210"/>
        <v>46.257718962286376</v>
      </c>
      <c r="AE278" s="237">
        <f t="shared" si="210"/>
        <v>47.645469404415081</v>
      </c>
      <c r="AF278" s="237">
        <f t="shared" si="210"/>
        <v>49.074843111910198</v>
      </c>
      <c r="AG278" s="237">
        <f t="shared" si="210"/>
        <v>50.547093314202463</v>
      </c>
      <c r="AH278" s="237">
        <f t="shared" si="210"/>
        <v>52.063508617185356</v>
      </c>
      <c r="AI278" s="237">
        <f t="shared" si="210"/>
        <v>53.625415152514911</v>
      </c>
      <c r="AJ278" s="237">
        <f t="shared" si="210"/>
        <v>55.234178258265466</v>
      </c>
      <c r="AK278" s="237">
        <f t="shared" si="210"/>
        <v>56.89120393811276</v>
      </c>
      <c r="AL278" s="237">
        <f t="shared" si="210"/>
        <v>58.597940225626793</v>
      </c>
      <c r="AM278" s="237">
        <f t="shared" si="210"/>
        <v>60.355878518774638</v>
      </c>
      <c r="AN278" s="237">
        <f t="shared" si="210"/>
        <v>62.166554918391185</v>
      </c>
      <c r="AO278" s="237">
        <f t="shared" si="210"/>
        <v>64.031551588410096</v>
      </c>
      <c r="AP278" s="237">
        <f t="shared" si="210"/>
        <v>65.952498147520686</v>
      </c>
      <c r="AQ278" s="237">
        <f t="shared" si="210"/>
        <v>67.931073097790033</v>
      </c>
      <c r="AR278" s="237">
        <f t="shared" si="210"/>
        <v>69.969005293704001</v>
      </c>
      <c r="AS278" s="237">
        <f t="shared" si="210"/>
        <v>72.068075454035082</v>
      </c>
      <c r="AT278" s="237">
        <f t="shared" si="210"/>
        <v>74.230117718431288</v>
      </c>
      <c r="AU278" s="237">
        <f t="shared" si="210"/>
        <v>76.457021250379569</v>
      </c>
      <c r="AV278" s="237">
        <f t="shared" si="210"/>
        <v>78.750731888092574</v>
      </c>
      <c r="AW278" s="237">
        <f t="shared" si="210"/>
        <v>81.113253844838198</v>
      </c>
      <c r="AX278" s="237">
        <f t="shared" si="210"/>
        <v>83.546651460235779</v>
      </c>
      <c r="AY278" s="237">
        <f t="shared" si="210"/>
        <v>86.053051004069602</v>
      </c>
      <c r="AZ278" s="237">
        <f t="shared" si="210"/>
        <v>88.634642534205327</v>
      </c>
      <c r="BA278" s="237">
        <f t="shared" si="210"/>
        <v>91.293681810238496</v>
      </c>
      <c r="BB278" s="237">
        <f t="shared" si="210"/>
        <v>94.032492264549177</v>
      </c>
      <c r="BC278" s="237">
        <f t="shared" si="210"/>
        <v>96.853467032487472</v>
      </c>
      <c r="BD278" s="237">
        <f t="shared" si="210"/>
        <v>99.759071043463024</v>
      </c>
      <c r="BE278" s="237">
        <f t="shared" si="210"/>
        <v>102.75184317476739</v>
      </c>
      <c r="BF278" s="237">
        <f t="shared" si="210"/>
        <v>105.83439847001065</v>
      </c>
      <c r="BG278" s="237">
        <f t="shared" si="210"/>
        <v>109.00943042411112</v>
      </c>
      <c r="BH278" s="237">
        <f t="shared" si="210"/>
        <v>112.2797133368345</v>
      </c>
      <c r="BI278" s="237">
        <f t="shared" si="210"/>
        <v>115.64810473693959</v>
      </c>
      <c r="BJ278" s="237">
        <f t="shared" si="210"/>
        <v>119.11754787904779</v>
      </c>
      <c r="BK278" s="237">
        <f t="shared" si="210"/>
        <v>122.6910743154192</v>
      </c>
      <c r="BL278" s="237">
        <f t="shared" si="210"/>
        <v>126.37180654488179</v>
      </c>
      <c r="BM278" s="237">
        <f t="shared" si="210"/>
        <v>130.16296074122826</v>
      </c>
      <c r="BN278" s="237">
        <f t="shared" si="210"/>
        <v>134.06784956346513</v>
      </c>
      <c r="BO278" s="237">
        <f t="shared" si="210"/>
        <v>138.08988505036908</v>
      </c>
      <c r="BP278" s="237">
        <f t="shared" si="210"/>
        <v>142.23258160188018</v>
      </c>
      <c r="BQ278" s="237">
        <f t="shared" si="210"/>
        <v>146.49955904993658</v>
      </c>
    </row>
    <row r="279" spans="5:69" ht="16" customHeight="1">
      <c r="E279" s="334"/>
      <c r="F279" s="334"/>
      <c r="G279" s="334"/>
      <c r="H279" s="322"/>
      <c r="I279" s="236" t="s">
        <v>301</v>
      </c>
      <c r="J279" s="237">
        <f>(J101+J115+J128+J141+J154+J167)*J274</f>
        <v>0</v>
      </c>
      <c r="K279" s="237">
        <f>(K101+K115+K128+K141+K154+K167)*K274</f>
        <v>3.3295336787564773</v>
      </c>
      <c r="L279" s="237">
        <f t="shared" ref="L279:BQ279" si="211">(L101+L115+L128+L141+L154+L167)*L274</f>
        <v>5.1274818652849738</v>
      </c>
      <c r="M279" s="237">
        <f t="shared" si="211"/>
        <v>6.1473180310880817</v>
      </c>
      <c r="N279" s="237">
        <f t="shared" si="211"/>
        <v>6.7734035440414511</v>
      </c>
      <c r="O279" s="237">
        <f t="shared" si="211"/>
        <v>7.2018552960932629</v>
      </c>
      <c r="P279" s="237">
        <f t="shared" si="211"/>
        <v>7.5327882742986523</v>
      </c>
      <c r="Q279" s="237">
        <f t="shared" si="211"/>
        <v>7.8173593553821332</v>
      </c>
      <c r="R279" s="237">
        <f t="shared" si="211"/>
        <v>8.081759726799401</v>
      </c>
      <c r="S279" s="237">
        <f t="shared" si="211"/>
        <v>8.3394511098888486</v>
      </c>
      <c r="T279" s="237">
        <f t="shared" si="211"/>
        <v>8.5974063247410957</v>
      </c>
      <c r="U279" s="237">
        <f t="shared" si="211"/>
        <v>8.8592920720766806</v>
      </c>
      <c r="V279" s="237">
        <f t="shared" si="211"/>
        <v>9.1270922486115875</v>
      </c>
      <c r="W279" s="237">
        <f t="shared" si="211"/>
        <v>9.4019359373999674</v>
      </c>
      <c r="X279" s="237">
        <f t="shared" si="211"/>
        <v>9.6845197854002816</v>
      </c>
      <c r="Y279" s="237">
        <f t="shared" si="211"/>
        <v>9.9753235216002309</v>
      </c>
      <c r="Z279" s="237">
        <f t="shared" si="211"/>
        <v>10.274719979993588</v>
      </c>
      <c r="AA279" s="237">
        <f t="shared" si="211"/>
        <v>10.583031323293524</v>
      </c>
      <c r="AB279" s="237">
        <f t="shared" si="211"/>
        <v>10.900557832381393</v>
      </c>
      <c r="AC279" s="237">
        <f t="shared" si="211"/>
        <v>11.227592707741257</v>
      </c>
      <c r="AD279" s="237">
        <f t="shared" si="211"/>
        <v>11.564429740571594</v>
      </c>
      <c r="AE279" s="237">
        <f t="shared" si="211"/>
        <v>11.91136735110377</v>
      </c>
      <c r="AF279" s="237">
        <f t="shared" si="211"/>
        <v>12.268710777977549</v>
      </c>
      <c r="AG279" s="237">
        <f t="shared" si="211"/>
        <v>12.636773328550616</v>
      </c>
      <c r="AH279" s="237">
        <f t="shared" si="211"/>
        <v>13.015877154296339</v>
      </c>
      <c r="AI279" s="237">
        <f t="shared" si="211"/>
        <v>13.406353788128728</v>
      </c>
      <c r="AJ279" s="237">
        <f t="shared" si="211"/>
        <v>13.808544564566366</v>
      </c>
      <c r="AK279" s="237">
        <f t="shared" si="211"/>
        <v>14.22280098452819</v>
      </c>
      <c r="AL279" s="237">
        <f t="shared" si="211"/>
        <v>14.649485056406698</v>
      </c>
      <c r="AM279" s="237">
        <f t="shared" si="211"/>
        <v>15.08896962969366</v>
      </c>
      <c r="AN279" s="237">
        <f t="shared" si="211"/>
        <v>15.541638729597796</v>
      </c>
      <c r="AO279" s="237">
        <f t="shared" si="211"/>
        <v>16.007887897102524</v>
      </c>
      <c r="AP279" s="237">
        <f t="shared" si="211"/>
        <v>16.488124536880171</v>
      </c>
      <c r="AQ279" s="237">
        <f t="shared" si="211"/>
        <v>16.982768274447508</v>
      </c>
      <c r="AR279" s="237">
        <f t="shared" si="211"/>
        <v>17.492251323426</v>
      </c>
      <c r="AS279" s="237">
        <f t="shared" si="211"/>
        <v>18.01701886350877</v>
      </c>
      <c r="AT279" s="237">
        <f t="shared" si="211"/>
        <v>18.557529429607822</v>
      </c>
      <c r="AU279" s="237">
        <f t="shared" si="211"/>
        <v>19.114255312594892</v>
      </c>
      <c r="AV279" s="237">
        <f t="shared" si="211"/>
        <v>19.687682972023143</v>
      </c>
      <c r="AW279" s="237">
        <f t="shared" si="211"/>
        <v>20.278313461209549</v>
      </c>
      <c r="AX279" s="237">
        <f t="shared" si="211"/>
        <v>20.886662865058945</v>
      </c>
      <c r="AY279" s="237">
        <f t="shared" si="211"/>
        <v>21.5132627510174</v>
      </c>
      <c r="AZ279" s="237">
        <f t="shared" si="211"/>
        <v>22.158660633551332</v>
      </c>
      <c r="BA279" s="237">
        <f t="shared" si="211"/>
        <v>22.823420452559624</v>
      </c>
      <c r="BB279" s="237">
        <f t="shared" si="211"/>
        <v>23.508123066137294</v>
      </c>
      <c r="BC279" s="237">
        <f t="shared" si="211"/>
        <v>24.213366758121868</v>
      </c>
      <c r="BD279" s="237">
        <f t="shared" si="211"/>
        <v>24.939767760865756</v>
      </c>
      <c r="BE279" s="237">
        <f t="shared" si="211"/>
        <v>25.687960793691847</v>
      </c>
      <c r="BF279" s="237">
        <f t="shared" si="211"/>
        <v>26.458599617502664</v>
      </c>
      <c r="BG279" s="237">
        <f t="shared" si="211"/>
        <v>27.252357606027779</v>
      </c>
      <c r="BH279" s="237">
        <f t="shared" si="211"/>
        <v>28.069928334208626</v>
      </c>
      <c r="BI279" s="237">
        <f t="shared" si="211"/>
        <v>28.912026184234897</v>
      </c>
      <c r="BJ279" s="237">
        <f t="shared" si="211"/>
        <v>29.779386969761948</v>
      </c>
      <c r="BK279" s="237">
        <f t="shared" si="211"/>
        <v>30.6727685788548</v>
      </c>
      <c r="BL279" s="237">
        <f t="shared" si="211"/>
        <v>31.592951636220448</v>
      </c>
      <c r="BM279" s="237">
        <f t="shared" si="211"/>
        <v>32.540740185307065</v>
      </c>
      <c r="BN279" s="237">
        <f t="shared" si="211"/>
        <v>33.516962390866283</v>
      </c>
      <c r="BO279" s="237">
        <f t="shared" si="211"/>
        <v>34.522471262592269</v>
      </c>
      <c r="BP279" s="237">
        <f t="shared" si="211"/>
        <v>35.558145400470046</v>
      </c>
      <c r="BQ279" s="237">
        <f t="shared" si="211"/>
        <v>36.624889762484145</v>
      </c>
    </row>
    <row r="280" spans="5:69" ht="16" customHeight="1">
      <c r="E280" s="334"/>
      <c r="F280" s="334"/>
      <c r="G280" s="334"/>
      <c r="H280" s="322"/>
      <c r="I280" s="236" t="s">
        <v>296</v>
      </c>
      <c r="J280" s="237">
        <f>(J102+J116+J129+J142+J155+J168)*J274</f>
        <v>32.64248704663212</v>
      </c>
      <c r="K280" s="237">
        <f>(K102+K116+K129+K142+K155+K168)*K274</f>
        <v>50.269430051813472</v>
      </c>
      <c r="L280" s="237">
        <f t="shared" ref="L280:BQ280" si="212">(L102+L116+L129+L142+L155+L168)*L274</f>
        <v>60.267823834196896</v>
      </c>
      <c r="M280" s="237">
        <f t="shared" si="212"/>
        <v>66.405917098445585</v>
      </c>
      <c r="N280" s="237">
        <f t="shared" si="212"/>
        <v>70.606424471502592</v>
      </c>
      <c r="O280" s="237">
        <f t="shared" si="212"/>
        <v>73.850865434300516</v>
      </c>
      <c r="P280" s="237">
        <f t="shared" si="212"/>
        <v>76.640777993942478</v>
      </c>
      <c r="Q280" s="237">
        <f t="shared" si="212"/>
        <v>79.232938498033349</v>
      </c>
      <c r="R280" s="237">
        <f t="shared" si="212"/>
        <v>81.759324606753381</v>
      </c>
      <c r="S280" s="237">
        <f t="shared" si="212"/>
        <v>84.288297301383324</v>
      </c>
      <c r="T280" s="237">
        <f t="shared" si="212"/>
        <v>86.855804628202733</v>
      </c>
      <c r="U280" s="237">
        <f t="shared" si="212"/>
        <v>89.481296555015561</v>
      </c>
      <c r="V280" s="237">
        <f t="shared" si="212"/>
        <v>92.175842523529084</v>
      </c>
      <c r="W280" s="237">
        <f t="shared" si="212"/>
        <v>94.946272405885111</v>
      </c>
      <c r="X280" s="237">
        <f t="shared" si="212"/>
        <v>97.797289427453194</v>
      </c>
      <c r="Y280" s="237">
        <f t="shared" si="212"/>
        <v>100.73254882346653</v>
      </c>
      <c r="Z280" s="237">
        <f t="shared" si="212"/>
        <v>103.75520905189728</v>
      </c>
      <c r="AA280" s="237">
        <f t="shared" si="212"/>
        <v>106.86821404295486</v>
      </c>
      <c r="AB280" s="237">
        <f t="shared" si="212"/>
        <v>110.07443831118881</v>
      </c>
      <c r="AC280" s="237">
        <f t="shared" si="212"/>
        <v>113.3767621624666</v>
      </c>
      <c r="AD280" s="237">
        <f t="shared" si="212"/>
        <v>116.77811128533111</v>
      </c>
      <c r="AE280" s="237">
        <f t="shared" si="212"/>
        <v>120.28147821546617</v>
      </c>
      <c r="AF280" s="237">
        <f t="shared" si="212"/>
        <v>123.88993459363344</v>
      </c>
      <c r="AG280" s="237">
        <f t="shared" si="212"/>
        <v>127.60663876761114</v>
      </c>
      <c r="AH280" s="237">
        <f t="shared" si="212"/>
        <v>131.43484106008552</v>
      </c>
      <c r="AI280" s="237">
        <f t="shared" si="212"/>
        <v>135.37788788790559</v>
      </c>
      <c r="AJ280" s="237">
        <f t="shared" si="212"/>
        <v>139.43922533851168</v>
      </c>
      <c r="AK280" s="237">
        <f t="shared" si="212"/>
        <v>143.62240251379114</v>
      </c>
      <c r="AL280" s="237">
        <f t="shared" si="212"/>
        <v>147.93107480091825</v>
      </c>
      <c r="AM280" s="237">
        <f t="shared" si="212"/>
        <v>152.36900715291955</v>
      </c>
      <c r="AN280" s="237">
        <f t="shared" si="212"/>
        <v>156.94007742257378</v>
      </c>
      <c r="AO280" s="237">
        <f t="shared" si="212"/>
        <v>161.64827977333496</v>
      </c>
      <c r="AP280" s="237">
        <f t="shared" si="212"/>
        <v>166.49772818085785</v>
      </c>
      <c r="AQ280" s="237">
        <f t="shared" si="212"/>
        <v>171.49266003358827</v>
      </c>
      <c r="AR280" s="237">
        <f t="shared" si="212"/>
        <v>176.63743983832126</v>
      </c>
      <c r="AS280" s="237">
        <f t="shared" si="212"/>
        <v>181.9365630353708</v>
      </c>
      <c r="AT280" s="237">
        <f t="shared" si="212"/>
        <v>187.39465992740094</v>
      </c>
      <c r="AU280" s="237">
        <f t="shared" si="212"/>
        <v>193.01649972571715</v>
      </c>
      <c r="AV280" s="237">
        <f t="shared" si="212"/>
        <v>198.80699471774071</v>
      </c>
      <c r="AW280" s="237">
        <f t="shared" si="212"/>
        <v>204.77120455940144</v>
      </c>
      <c r="AX280" s="237">
        <f t="shared" si="212"/>
        <v>210.91434069624904</v>
      </c>
      <c r="AY280" s="237">
        <f t="shared" si="212"/>
        <v>217.24177091717002</v>
      </c>
      <c r="AZ280" s="237">
        <f t="shared" si="212"/>
        <v>223.75902404470204</v>
      </c>
      <c r="BA280" s="237">
        <f t="shared" si="212"/>
        <v>230.47179476605183</v>
      </c>
      <c r="BB280" s="237">
        <f t="shared" si="212"/>
        <v>237.38594860903791</v>
      </c>
      <c r="BC280" s="237">
        <f t="shared" si="212"/>
        <v>244.50752706731126</v>
      </c>
      <c r="BD280" s="237">
        <f t="shared" si="212"/>
        <v>251.84275287933181</v>
      </c>
      <c r="BE280" s="237">
        <f t="shared" si="212"/>
        <v>259.39803546571233</v>
      </c>
      <c r="BF280" s="237">
        <f t="shared" si="212"/>
        <v>267.17997652968404</v>
      </c>
      <c r="BG280" s="237">
        <f t="shared" si="212"/>
        <v>275.19537582557473</v>
      </c>
      <c r="BH280" s="237">
        <f t="shared" si="212"/>
        <v>283.4512371003421</v>
      </c>
      <c r="BI280" s="237">
        <f t="shared" si="212"/>
        <v>291.95477421335238</v>
      </c>
      <c r="BJ280" s="237">
        <f t="shared" si="212"/>
        <v>300.71341743975302</v>
      </c>
      <c r="BK280" s="237">
        <f t="shared" si="212"/>
        <v>309.73481996294555</v>
      </c>
      <c r="BL280" s="237">
        <f t="shared" si="212"/>
        <v>319.02686456183397</v>
      </c>
      <c r="BM280" s="237">
        <f t="shared" si="212"/>
        <v>328.59767049868907</v>
      </c>
      <c r="BN280" s="237">
        <f t="shared" si="212"/>
        <v>338.45560061364966</v>
      </c>
      <c r="BO280" s="237">
        <f t="shared" si="212"/>
        <v>348.60926863205924</v>
      </c>
      <c r="BP280" s="237">
        <f t="shared" si="212"/>
        <v>359.06754669102099</v>
      </c>
      <c r="BQ280" s="237">
        <f t="shared" si="212"/>
        <v>369.83957309175167</v>
      </c>
    </row>
    <row r="281" spans="5:69" ht="16" customHeight="1">
      <c r="E281" s="334"/>
      <c r="F281" s="334"/>
      <c r="G281" s="334"/>
      <c r="H281" s="322"/>
      <c r="I281" s="236" t="s">
        <v>295</v>
      </c>
      <c r="J281" s="237">
        <f>(J103+J117+J129+J142+J155+J168)*J274</f>
        <v>163.21243523316059</v>
      </c>
      <c r="K281" s="237">
        <f>(K103+K117+K129+K142+K155+K168)*K274</f>
        <v>251.34715025906735</v>
      </c>
      <c r="L281" s="237">
        <f t="shared" ref="L281:BQ281" si="213">(L103+L117+L129+L142+L155+L168)*L274</f>
        <v>301.33911917098442</v>
      </c>
      <c r="M281" s="237">
        <f t="shared" si="213"/>
        <v>332.02958549222785</v>
      </c>
      <c r="N281" s="237">
        <f t="shared" si="213"/>
        <v>353.03212235751295</v>
      </c>
      <c r="O281" s="237">
        <f t="shared" si="213"/>
        <v>369.25432717150255</v>
      </c>
      <c r="P281" s="237">
        <f t="shared" si="213"/>
        <v>383.20388996971241</v>
      </c>
      <c r="Q281" s="237">
        <f t="shared" si="213"/>
        <v>396.16469249016677</v>
      </c>
      <c r="R281" s="237">
        <f t="shared" si="213"/>
        <v>408.79662303376693</v>
      </c>
      <c r="S281" s="237">
        <f t="shared" si="213"/>
        <v>421.4414865069167</v>
      </c>
      <c r="T281" s="237">
        <f t="shared" si="213"/>
        <v>434.27902314101362</v>
      </c>
      <c r="U281" s="237">
        <f t="shared" si="213"/>
        <v>447.40648277507785</v>
      </c>
      <c r="V281" s="237">
        <f t="shared" si="213"/>
        <v>460.87921261764541</v>
      </c>
      <c r="W281" s="237">
        <f t="shared" si="213"/>
        <v>474.7313620294255</v>
      </c>
      <c r="X281" s="237">
        <f t="shared" si="213"/>
        <v>488.98644713726605</v>
      </c>
      <c r="Y281" s="237">
        <f t="shared" si="213"/>
        <v>503.66274411733281</v>
      </c>
      <c r="Z281" s="237">
        <f t="shared" si="213"/>
        <v>518.7760452594863</v>
      </c>
      <c r="AA281" s="237">
        <f t="shared" si="213"/>
        <v>534.34107021477428</v>
      </c>
      <c r="AB281" s="237">
        <f t="shared" si="213"/>
        <v>550.37219155594391</v>
      </c>
      <c r="AC281" s="237">
        <f t="shared" si="213"/>
        <v>566.88381081233297</v>
      </c>
      <c r="AD281" s="237">
        <f t="shared" si="213"/>
        <v>583.89055642665551</v>
      </c>
      <c r="AE281" s="237">
        <f t="shared" si="213"/>
        <v>601.40739107733077</v>
      </c>
      <c r="AF281" s="237">
        <f t="shared" si="213"/>
        <v>619.44967296816742</v>
      </c>
      <c r="AG281" s="237">
        <f t="shared" si="213"/>
        <v>638.03319383805581</v>
      </c>
      <c r="AH281" s="237">
        <f t="shared" si="213"/>
        <v>657.17420530042762</v>
      </c>
      <c r="AI281" s="237">
        <f t="shared" si="213"/>
        <v>676.88943943952779</v>
      </c>
      <c r="AJ281" s="237">
        <f t="shared" si="213"/>
        <v>697.19612669255821</v>
      </c>
      <c r="AK281" s="237">
        <f t="shared" si="213"/>
        <v>718.11201256895572</v>
      </c>
      <c r="AL281" s="237">
        <f t="shared" si="213"/>
        <v>739.65537400459118</v>
      </c>
      <c r="AM281" s="237">
        <f t="shared" si="213"/>
        <v>761.84503576459781</v>
      </c>
      <c r="AN281" s="237">
        <f t="shared" si="213"/>
        <v>784.70038711286895</v>
      </c>
      <c r="AO281" s="237">
        <f t="shared" si="213"/>
        <v>808.2413988666749</v>
      </c>
      <c r="AP281" s="237">
        <f t="shared" si="213"/>
        <v>832.48864090428924</v>
      </c>
      <c r="AQ281" s="237">
        <f t="shared" si="213"/>
        <v>857.46330016794138</v>
      </c>
      <c r="AR281" s="237">
        <f t="shared" si="213"/>
        <v>883.18719919160617</v>
      </c>
      <c r="AS281" s="237">
        <f t="shared" si="213"/>
        <v>909.68281517685409</v>
      </c>
      <c r="AT281" s="237">
        <f t="shared" si="213"/>
        <v>936.97329963700463</v>
      </c>
      <c r="AU281" s="237">
        <f t="shared" si="213"/>
        <v>965.08249862858554</v>
      </c>
      <c r="AV281" s="237">
        <f t="shared" si="213"/>
        <v>994.03497358870345</v>
      </c>
      <c r="AW281" s="237">
        <f t="shared" si="213"/>
        <v>1023.8560227970072</v>
      </c>
      <c r="AX281" s="237">
        <f t="shared" si="213"/>
        <v>1054.5717034812451</v>
      </c>
      <c r="AY281" s="237">
        <f t="shared" si="213"/>
        <v>1086.2088545858496</v>
      </c>
      <c r="AZ281" s="237">
        <f t="shared" si="213"/>
        <v>1118.7951202235104</v>
      </c>
      <c r="BA281" s="237">
        <f t="shared" si="213"/>
        <v>1152.3589738302594</v>
      </c>
      <c r="BB281" s="237">
        <f t="shared" si="213"/>
        <v>1186.9297430451893</v>
      </c>
      <c r="BC281" s="237">
        <f t="shared" si="213"/>
        <v>1222.5376353365564</v>
      </c>
      <c r="BD281" s="237">
        <f t="shared" si="213"/>
        <v>1259.2137643966589</v>
      </c>
      <c r="BE281" s="237">
        <f t="shared" si="213"/>
        <v>1296.9901773285617</v>
      </c>
      <c r="BF281" s="237">
        <f t="shared" si="213"/>
        <v>1335.8998826484201</v>
      </c>
      <c r="BG281" s="237">
        <f t="shared" si="213"/>
        <v>1375.9768791278736</v>
      </c>
      <c r="BH281" s="237">
        <f t="shared" si="213"/>
        <v>1417.2561855017102</v>
      </c>
      <c r="BI281" s="237">
        <f t="shared" si="213"/>
        <v>1459.773871066762</v>
      </c>
      <c r="BJ281" s="237">
        <f t="shared" si="213"/>
        <v>1503.567087198765</v>
      </c>
      <c r="BK281" s="237">
        <f t="shared" si="213"/>
        <v>1548.6740998147277</v>
      </c>
      <c r="BL281" s="237">
        <f t="shared" si="213"/>
        <v>1595.13432280917</v>
      </c>
      <c r="BM281" s="237">
        <f t="shared" si="213"/>
        <v>1642.9883524934453</v>
      </c>
      <c r="BN281" s="237">
        <f t="shared" si="213"/>
        <v>1692.2780030682486</v>
      </c>
      <c r="BO281" s="237">
        <f t="shared" si="213"/>
        <v>1743.0463431602961</v>
      </c>
      <c r="BP281" s="237">
        <f t="shared" si="213"/>
        <v>1795.3377334551049</v>
      </c>
      <c r="BQ281" s="237">
        <f t="shared" si="213"/>
        <v>1849.1978654587583</v>
      </c>
    </row>
    <row r="282" spans="5:69" ht="16" customHeight="1">
      <c r="E282" s="334"/>
      <c r="F282" s="334"/>
      <c r="G282" s="334"/>
      <c r="H282" s="322"/>
      <c r="I282" s="236" t="s">
        <v>294</v>
      </c>
      <c r="J282" s="237">
        <f>(J103+J117+J129+J142+J155+J168)*J274+J274</f>
        <v>167.41243523316058</v>
      </c>
      <c r="K282" s="237">
        <f>(K103+K117+K129+K142+K155+K168)*K274+K274</f>
        <v>255.63115025906734</v>
      </c>
      <c r="L282" s="237">
        <f t="shared" ref="L282:BQ282" si="214">(L103+L117+L129+L142+L155+L168)*L274+L274</f>
        <v>305.70879917098443</v>
      </c>
      <c r="M282" s="237">
        <f t="shared" si="214"/>
        <v>336.48665909222785</v>
      </c>
      <c r="N282" s="237">
        <f t="shared" si="214"/>
        <v>357.57833742951294</v>
      </c>
      <c r="O282" s="237">
        <f t="shared" si="214"/>
        <v>373.89146654494255</v>
      </c>
      <c r="P282" s="237">
        <f t="shared" si="214"/>
        <v>387.93377213062121</v>
      </c>
      <c r="Q282" s="237">
        <f t="shared" si="214"/>
        <v>400.98917229429372</v>
      </c>
      <c r="R282" s="237">
        <f t="shared" si="214"/>
        <v>413.71759243397645</v>
      </c>
      <c r="S282" s="237">
        <f t="shared" si="214"/>
        <v>426.46087529513039</v>
      </c>
      <c r="T282" s="237">
        <f t="shared" si="214"/>
        <v>439.39879970499163</v>
      </c>
      <c r="U282" s="237">
        <f t="shared" si="214"/>
        <v>452.62865487033537</v>
      </c>
      <c r="V282" s="237">
        <f t="shared" si="214"/>
        <v>466.2058281548081</v>
      </c>
      <c r="W282" s="237">
        <f t="shared" si="214"/>
        <v>480.16450987733145</v>
      </c>
      <c r="X282" s="237">
        <f t="shared" si="214"/>
        <v>494.5282579421301</v>
      </c>
      <c r="Y282" s="237">
        <f t="shared" si="214"/>
        <v>509.31539113829416</v>
      </c>
      <c r="Z282" s="237">
        <f t="shared" si="214"/>
        <v>524.54174522086691</v>
      </c>
      <c r="AA282" s="237">
        <f t="shared" si="214"/>
        <v>540.22208417538241</v>
      </c>
      <c r="AB282" s="237">
        <f t="shared" si="214"/>
        <v>556.37082579576429</v>
      </c>
      <c r="AC282" s="237">
        <f t="shared" si="214"/>
        <v>573.00241773694972</v>
      </c>
      <c r="AD282" s="237">
        <f t="shared" si="214"/>
        <v>590.13153548976459</v>
      </c>
      <c r="AE282" s="237">
        <f t="shared" si="214"/>
        <v>607.77318972170201</v>
      </c>
      <c r="AF282" s="237">
        <f t="shared" si="214"/>
        <v>625.94278758542612</v>
      </c>
      <c r="AG282" s="237">
        <f t="shared" si="214"/>
        <v>644.65617074765964</v>
      </c>
      <c r="AH282" s="237">
        <f t="shared" si="214"/>
        <v>663.92964174822362</v>
      </c>
      <c r="AI282" s="237">
        <f t="shared" si="214"/>
        <v>683.77998461627965</v>
      </c>
      <c r="AJ282" s="237">
        <f t="shared" si="214"/>
        <v>704.22448277284514</v>
      </c>
      <c r="AK282" s="237">
        <f t="shared" si="214"/>
        <v>725.28093577084837</v>
      </c>
      <c r="AL282" s="237">
        <f t="shared" si="214"/>
        <v>746.96767567052166</v>
      </c>
      <c r="AM282" s="237">
        <f t="shared" si="214"/>
        <v>769.30358346384696</v>
      </c>
      <c r="AN282" s="237">
        <f t="shared" si="214"/>
        <v>792.30810576610304</v>
      </c>
      <c r="AO282" s="237">
        <f t="shared" si="214"/>
        <v>816.0012718929737</v>
      </c>
      <c r="AP282" s="237">
        <f t="shared" si="214"/>
        <v>840.40371139111403</v>
      </c>
      <c r="AQ282" s="237">
        <f t="shared" si="214"/>
        <v>865.53667206450268</v>
      </c>
      <c r="AR282" s="237">
        <f t="shared" si="214"/>
        <v>891.42203852609862</v>
      </c>
      <c r="AS282" s="237">
        <f t="shared" si="214"/>
        <v>918.08235129803643</v>
      </c>
      <c r="AT282" s="237">
        <f t="shared" si="214"/>
        <v>945.54082648061058</v>
      </c>
      <c r="AU282" s="237">
        <f t="shared" si="214"/>
        <v>973.82137600906367</v>
      </c>
      <c r="AV282" s="237">
        <f t="shared" si="214"/>
        <v>1002.9486285167911</v>
      </c>
      <c r="AW282" s="237">
        <f t="shared" si="214"/>
        <v>1032.9479508236566</v>
      </c>
      <c r="AX282" s="237">
        <f t="shared" si="214"/>
        <v>1063.8454700684274</v>
      </c>
      <c r="AY282" s="237">
        <f t="shared" si="214"/>
        <v>1095.6680965047756</v>
      </c>
      <c r="AZ282" s="237">
        <f t="shared" si="214"/>
        <v>1128.443546980815</v>
      </c>
      <c r="BA282" s="237">
        <f t="shared" si="214"/>
        <v>1162.2003691227101</v>
      </c>
      <c r="BB282" s="237">
        <f t="shared" si="214"/>
        <v>1196.9679662434889</v>
      </c>
      <c r="BC282" s="237">
        <f t="shared" si="214"/>
        <v>1232.7766229988219</v>
      </c>
      <c r="BD282" s="237">
        <f t="shared" si="214"/>
        <v>1269.65753181217</v>
      </c>
      <c r="BE282" s="237">
        <f t="shared" si="214"/>
        <v>1307.6428200923829</v>
      </c>
      <c r="BF282" s="237">
        <f t="shared" si="214"/>
        <v>1346.7655782675176</v>
      </c>
      <c r="BG282" s="237">
        <f t="shared" si="214"/>
        <v>1387.0598886593532</v>
      </c>
      <c r="BH282" s="237">
        <f t="shared" si="214"/>
        <v>1428.5608552238193</v>
      </c>
      <c r="BI282" s="237">
        <f t="shared" si="214"/>
        <v>1471.3046341833133</v>
      </c>
      <c r="BJ282" s="237">
        <f t="shared" si="214"/>
        <v>1515.3284655776474</v>
      </c>
      <c r="BK282" s="237">
        <f t="shared" si="214"/>
        <v>1560.6707057611877</v>
      </c>
      <c r="BL282" s="237">
        <f t="shared" si="214"/>
        <v>1607.3708608745592</v>
      </c>
      <c r="BM282" s="237">
        <f t="shared" si="214"/>
        <v>1655.4696213201423</v>
      </c>
      <c r="BN282" s="237">
        <f t="shared" si="214"/>
        <v>1705.0088972714796</v>
      </c>
      <c r="BO282" s="237">
        <f t="shared" si="214"/>
        <v>1756.0318552475917</v>
      </c>
      <c r="BP282" s="237">
        <f t="shared" si="214"/>
        <v>1808.5829557841464</v>
      </c>
      <c r="BQ282" s="237">
        <f t="shared" si="214"/>
        <v>1862.7079922343805</v>
      </c>
    </row>
    <row r="283" spans="5:69" ht="16" customHeight="1">
      <c r="E283" s="334"/>
      <c r="F283" s="334"/>
      <c r="G283" s="334"/>
      <c r="H283" s="321" t="s">
        <v>29</v>
      </c>
      <c r="I283" s="215" t="s">
        <v>315</v>
      </c>
      <c r="J283" s="216">
        <f>Variables!$E$38</f>
        <v>0.05</v>
      </c>
      <c r="K283" s="216">
        <f>Variables!$E$38</f>
        <v>0.05</v>
      </c>
      <c r="L283" s="216">
        <f>Variables!$E$38</f>
        <v>0.05</v>
      </c>
      <c r="M283" s="216">
        <f>Variables!$E$38</f>
        <v>0.05</v>
      </c>
      <c r="N283" s="216">
        <f>Variables!$E$38</f>
        <v>0.05</v>
      </c>
      <c r="O283" s="216">
        <f>Variables!$E$38</f>
        <v>0.05</v>
      </c>
      <c r="P283" s="216">
        <f>Variables!$E$38</f>
        <v>0.05</v>
      </c>
      <c r="Q283" s="216">
        <f>Variables!$E$38</f>
        <v>0.05</v>
      </c>
      <c r="R283" s="216">
        <f>Variables!$E$38</f>
        <v>0.05</v>
      </c>
      <c r="S283" s="216">
        <f>Variables!$E$38</f>
        <v>0.05</v>
      </c>
      <c r="T283" s="216">
        <f>Variables!$E$38</f>
        <v>0.05</v>
      </c>
      <c r="U283" s="216">
        <f>Variables!$E$38</f>
        <v>0.05</v>
      </c>
      <c r="V283" s="216">
        <f>Variables!$E$38</f>
        <v>0.05</v>
      </c>
      <c r="W283" s="216">
        <f>Variables!$E$38</f>
        <v>0.05</v>
      </c>
      <c r="X283" s="216">
        <f>Variables!$E$38</f>
        <v>0.05</v>
      </c>
      <c r="Y283" s="216">
        <f>Variables!$E$38</f>
        <v>0.05</v>
      </c>
      <c r="Z283" s="216">
        <f>Variables!$E$38</f>
        <v>0.05</v>
      </c>
      <c r="AA283" s="216">
        <f>Variables!$E$38</f>
        <v>0.05</v>
      </c>
      <c r="AB283" s="216">
        <f>Variables!$E$38</f>
        <v>0.05</v>
      </c>
      <c r="AC283" s="216">
        <f>Variables!$E$38</f>
        <v>0.05</v>
      </c>
      <c r="AD283" s="216">
        <f>Variables!$E$38</f>
        <v>0.05</v>
      </c>
      <c r="AE283" s="216">
        <f>Variables!$E$38</f>
        <v>0.05</v>
      </c>
      <c r="AF283" s="216">
        <f>Variables!$E$38</f>
        <v>0.05</v>
      </c>
      <c r="AG283" s="216">
        <f>Variables!$E$38</f>
        <v>0.05</v>
      </c>
      <c r="AH283" s="216">
        <f>Variables!$E$38</f>
        <v>0.05</v>
      </c>
      <c r="AI283" s="216">
        <f>Variables!$E$38</f>
        <v>0.05</v>
      </c>
      <c r="AJ283" s="216">
        <f>Variables!$E$38</f>
        <v>0.05</v>
      </c>
      <c r="AK283" s="216">
        <f>Variables!$E$38</f>
        <v>0.05</v>
      </c>
      <c r="AL283" s="216">
        <f>Variables!$E$38</f>
        <v>0.05</v>
      </c>
      <c r="AM283" s="216">
        <f>Variables!$E$38</f>
        <v>0.05</v>
      </c>
      <c r="AN283" s="216">
        <f>Variables!$E$38</f>
        <v>0.05</v>
      </c>
      <c r="AO283" s="216">
        <f>Variables!$E$38</f>
        <v>0.05</v>
      </c>
      <c r="AP283" s="216">
        <f>Variables!$E$38</f>
        <v>0.05</v>
      </c>
      <c r="AQ283" s="216">
        <f>Variables!$E$38</f>
        <v>0.05</v>
      </c>
      <c r="AR283" s="216">
        <f>Variables!$E$38</f>
        <v>0.05</v>
      </c>
      <c r="AS283" s="216">
        <f>Variables!$E$38</f>
        <v>0.05</v>
      </c>
      <c r="AT283" s="216">
        <f>Variables!$E$38</f>
        <v>0.05</v>
      </c>
      <c r="AU283" s="216">
        <f>Variables!$E$38</f>
        <v>0.05</v>
      </c>
      <c r="AV283" s="216">
        <f>Variables!$E$38</f>
        <v>0.05</v>
      </c>
      <c r="AW283" s="216">
        <f>Variables!$E$38</f>
        <v>0.05</v>
      </c>
      <c r="AX283" s="216">
        <f>Variables!$E$38</f>
        <v>0.05</v>
      </c>
      <c r="AY283" s="216">
        <f>Variables!$E$38</f>
        <v>0.05</v>
      </c>
      <c r="AZ283" s="216">
        <f>Variables!$E$38</f>
        <v>0.05</v>
      </c>
      <c r="BA283" s="216">
        <f>Variables!$E$38</f>
        <v>0.05</v>
      </c>
      <c r="BB283" s="216">
        <f>Variables!$E$38</f>
        <v>0.05</v>
      </c>
      <c r="BC283" s="216">
        <f>Variables!$E$38</f>
        <v>0.05</v>
      </c>
      <c r="BD283" s="216">
        <f>Variables!$E$38</f>
        <v>0.05</v>
      </c>
      <c r="BE283" s="216">
        <f>Variables!$E$38</f>
        <v>0.05</v>
      </c>
      <c r="BF283" s="216">
        <f>Variables!$E$38</f>
        <v>0.05</v>
      </c>
      <c r="BG283" s="216">
        <f>Variables!$E$38</f>
        <v>0.05</v>
      </c>
      <c r="BH283" s="216">
        <f>Variables!$E$38</f>
        <v>0.05</v>
      </c>
      <c r="BI283" s="216">
        <f>Variables!$E$38</f>
        <v>0.05</v>
      </c>
      <c r="BJ283" s="216">
        <f>Variables!$E$38</f>
        <v>0.05</v>
      </c>
      <c r="BK283" s="216">
        <f>Variables!$E$38</f>
        <v>0.05</v>
      </c>
      <c r="BL283" s="216">
        <f>Variables!$E$38</f>
        <v>0.05</v>
      </c>
      <c r="BM283" s="216">
        <f>Variables!$E$38</f>
        <v>0.05</v>
      </c>
      <c r="BN283" s="216">
        <f>Variables!$E$38</f>
        <v>0.05</v>
      </c>
      <c r="BO283" s="216">
        <f>Variables!$E$38</f>
        <v>0.05</v>
      </c>
      <c r="BP283" s="216">
        <f>Variables!$E$38</f>
        <v>0.05</v>
      </c>
      <c r="BQ283" s="216">
        <f>Variables!$E$38</f>
        <v>0.05</v>
      </c>
    </row>
    <row r="284" spans="5:69" ht="16" customHeight="1">
      <c r="E284" s="334"/>
      <c r="F284" s="334"/>
      <c r="G284" s="334"/>
      <c r="H284" s="321"/>
      <c r="I284" s="215" t="s">
        <v>333</v>
      </c>
      <c r="J284" s="200">
        <f>J262*J283</f>
        <v>2.1</v>
      </c>
      <c r="K284" s="200">
        <f>K262*K283</f>
        <v>2.1420000000000003</v>
      </c>
      <c r="L284" s="200">
        <f t="shared" ref="L284:BQ284" si="215">L262*L283</f>
        <v>2.1848400000000003</v>
      </c>
      <c r="M284" s="200">
        <f t="shared" si="215"/>
        <v>2.2285368000000001</v>
      </c>
      <c r="N284" s="200">
        <f t="shared" si="215"/>
        <v>2.2731075360000004</v>
      </c>
      <c r="O284" s="200">
        <f t="shared" si="215"/>
        <v>2.3185696867200001</v>
      </c>
      <c r="P284" s="200">
        <f t="shared" si="215"/>
        <v>2.3649410804544</v>
      </c>
      <c r="Q284" s="200">
        <f t="shared" si="215"/>
        <v>2.4122399020634884</v>
      </c>
      <c r="R284" s="200">
        <f t="shared" si="215"/>
        <v>2.4604847001047578</v>
      </c>
      <c r="S284" s="200">
        <f t="shared" si="215"/>
        <v>2.5096943941068535</v>
      </c>
      <c r="T284" s="200">
        <f t="shared" si="215"/>
        <v>2.5598882819889903</v>
      </c>
      <c r="U284" s="200">
        <f t="shared" si="215"/>
        <v>2.6110860476287705</v>
      </c>
      <c r="V284" s="200">
        <f t="shared" si="215"/>
        <v>2.6633077685813458</v>
      </c>
      <c r="W284" s="200">
        <f t="shared" si="215"/>
        <v>2.7165739239529731</v>
      </c>
      <c r="X284" s="200">
        <f t="shared" si="215"/>
        <v>2.7709054024320325</v>
      </c>
      <c r="Y284" s="200">
        <f t="shared" si="215"/>
        <v>2.8263235104806732</v>
      </c>
      <c r="Z284" s="200">
        <f t="shared" si="215"/>
        <v>2.882849980690287</v>
      </c>
      <c r="AA284" s="200">
        <f t="shared" si="215"/>
        <v>2.9405069803040931</v>
      </c>
      <c r="AB284" s="200">
        <f t="shared" si="215"/>
        <v>2.9993171199101747</v>
      </c>
      <c r="AC284" s="200">
        <f t="shared" si="215"/>
        <v>3.0593034623083781</v>
      </c>
      <c r="AD284" s="200">
        <f t="shared" si="215"/>
        <v>3.1204895315545458</v>
      </c>
      <c r="AE284" s="200">
        <f t="shared" si="215"/>
        <v>3.1828993221856368</v>
      </c>
      <c r="AF284" s="200">
        <f t="shared" si="215"/>
        <v>3.2465573086293498</v>
      </c>
      <c r="AG284" s="200">
        <f t="shared" si="215"/>
        <v>3.3114884548019372</v>
      </c>
      <c r="AH284" s="200">
        <f t="shared" si="215"/>
        <v>3.3777182238979755</v>
      </c>
      <c r="AI284" s="200">
        <f t="shared" si="215"/>
        <v>3.4452725883759352</v>
      </c>
      <c r="AJ284" s="200">
        <f t="shared" si="215"/>
        <v>3.5141780401434541</v>
      </c>
      <c r="AK284" s="200">
        <f t="shared" si="215"/>
        <v>3.584461600946323</v>
      </c>
      <c r="AL284" s="200">
        <f t="shared" si="215"/>
        <v>3.6561508329652499</v>
      </c>
      <c r="AM284" s="200">
        <f t="shared" si="215"/>
        <v>3.7292738496245548</v>
      </c>
      <c r="AN284" s="200">
        <f t="shared" si="215"/>
        <v>3.803859326617046</v>
      </c>
      <c r="AO284" s="200">
        <f t="shared" si="215"/>
        <v>3.8799365131493873</v>
      </c>
      <c r="AP284" s="200">
        <f t="shared" si="215"/>
        <v>3.9575352434123752</v>
      </c>
      <c r="AQ284" s="200">
        <f t="shared" si="215"/>
        <v>4.0366859482806232</v>
      </c>
      <c r="AR284" s="200">
        <f t="shared" si="215"/>
        <v>4.1174196672462351</v>
      </c>
      <c r="AS284" s="200">
        <f t="shared" si="215"/>
        <v>4.1997680605911603</v>
      </c>
      <c r="AT284" s="200">
        <f t="shared" si="215"/>
        <v>4.2837634218029832</v>
      </c>
      <c r="AU284" s="200">
        <f t="shared" si="215"/>
        <v>4.3694386902390425</v>
      </c>
      <c r="AV284" s="200">
        <f t="shared" si="215"/>
        <v>4.4568274640438235</v>
      </c>
      <c r="AW284" s="200">
        <f t="shared" si="215"/>
        <v>4.5459640133247001</v>
      </c>
      <c r="AX284" s="200">
        <f t="shared" si="215"/>
        <v>4.6368832935911941</v>
      </c>
      <c r="AY284" s="200">
        <f t="shared" si="215"/>
        <v>4.7296209594630181</v>
      </c>
      <c r="AZ284" s="200">
        <f t="shared" si="215"/>
        <v>4.8242133786522778</v>
      </c>
      <c r="BA284" s="200">
        <f t="shared" si="215"/>
        <v>4.9206976462253245</v>
      </c>
      <c r="BB284" s="200">
        <f t="shared" si="215"/>
        <v>5.0191115991498307</v>
      </c>
      <c r="BC284" s="200">
        <f t="shared" si="215"/>
        <v>5.1194938311328269</v>
      </c>
      <c r="BD284" s="200">
        <f t="shared" si="215"/>
        <v>5.2218837077554836</v>
      </c>
      <c r="BE284" s="200">
        <f t="shared" si="215"/>
        <v>5.326321381910593</v>
      </c>
      <c r="BF284" s="200">
        <f t="shared" si="215"/>
        <v>5.4328478095488046</v>
      </c>
      <c r="BG284" s="200">
        <f t="shared" si="215"/>
        <v>5.5415047657397807</v>
      </c>
      <c r="BH284" s="200">
        <f t="shared" si="215"/>
        <v>5.6523348610545767</v>
      </c>
      <c r="BI284" s="200">
        <f t="shared" si="215"/>
        <v>5.7653815582756689</v>
      </c>
      <c r="BJ284" s="200">
        <f t="shared" si="215"/>
        <v>5.8806891894411821</v>
      </c>
      <c r="BK284" s="200">
        <f t="shared" si="215"/>
        <v>5.9983029732300057</v>
      </c>
      <c r="BL284" s="200">
        <f t="shared" si="215"/>
        <v>6.1182690326946059</v>
      </c>
      <c r="BM284" s="200">
        <f t="shared" si="215"/>
        <v>6.2406344133484986</v>
      </c>
      <c r="BN284" s="200">
        <f t="shared" si="215"/>
        <v>6.3654471016154686</v>
      </c>
      <c r="BO284" s="200">
        <f t="shared" si="215"/>
        <v>6.4927560436477778</v>
      </c>
      <c r="BP284" s="200">
        <f t="shared" si="215"/>
        <v>6.622611164520734</v>
      </c>
      <c r="BQ284" s="200">
        <f t="shared" si="215"/>
        <v>6.7550633878111483</v>
      </c>
    </row>
    <row r="285" spans="5:69" ht="16" customHeight="1">
      <c r="E285" s="334"/>
      <c r="F285" s="334"/>
      <c r="G285" s="334"/>
      <c r="H285" s="321"/>
      <c r="I285" s="215" t="s">
        <v>447</v>
      </c>
      <c r="J285" s="204">
        <f>J259*J284</f>
        <v>400278.49740932637</v>
      </c>
      <c r="K285" s="204">
        <f>K259*K284</f>
        <v>616428.88601036265</v>
      </c>
      <c r="L285" s="204">
        <f t="shared" ref="L285:BQ285" si="216">L259*L284</f>
        <v>739034.18976683938</v>
      </c>
      <c r="M285" s="204">
        <f t="shared" si="216"/>
        <v>814302.55841968895</v>
      </c>
      <c r="N285" s="204">
        <f t="shared" si="216"/>
        <v>865811.28008180053</v>
      </c>
      <c r="O285" s="204">
        <f t="shared" si="216"/>
        <v>905596.2373881099</v>
      </c>
      <c r="P285" s="204">
        <f t="shared" si="216"/>
        <v>939807.54015071946</v>
      </c>
      <c r="Q285" s="204">
        <f t="shared" si="216"/>
        <v>971593.90833213425</v>
      </c>
      <c r="R285" s="204">
        <f t="shared" si="216"/>
        <v>1002573.7179903134</v>
      </c>
      <c r="S285" s="204">
        <f t="shared" si="216"/>
        <v>1033585.245658213</v>
      </c>
      <c r="T285" s="204">
        <f t="shared" si="216"/>
        <v>1065069.304253336</v>
      </c>
      <c r="U285" s="204">
        <f t="shared" si="216"/>
        <v>1097264.3990058785</v>
      </c>
      <c r="V285" s="204">
        <f t="shared" si="216"/>
        <v>1130306.2689447752</v>
      </c>
      <c r="W285" s="204">
        <f t="shared" si="216"/>
        <v>1164278.6653771659</v>
      </c>
      <c r="X285" s="204">
        <f t="shared" si="216"/>
        <v>1199239.2616041452</v>
      </c>
      <c r="Y285" s="204">
        <f t="shared" si="216"/>
        <v>1235232.8799477585</v>
      </c>
      <c r="Z285" s="204">
        <f t="shared" si="216"/>
        <v>1272298.2509988905</v>
      </c>
      <c r="AA285" s="204">
        <f t="shared" si="216"/>
        <v>1310471.4747017338</v>
      </c>
      <c r="AB285" s="204">
        <f t="shared" si="216"/>
        <v>1349787.7997909526</v>
      </c>
      <c r="AC285" s="204">
        <f t="shared" si="216"/>
        <v>1390282.5460172468</v>
      </c>
      <c r="AD285" s="204">
        <f t="shared" si="216"/>
        <v>1431991.5896363722</v>
      </c>
      <c r="AE285" s="204">
        <f t="shared" si="216"/>
        <v>1474951.6266171536</v>
      </c>
      <c r="AF285" s="204">
        <f t="shared" si="216"/>
        <v>1519200.3229544305</v>
      </c>
      <c r="AG285" s="204">
        <f t="shared" si="216"/>
        <v>1564776.4078878318</v>
      </c>
      <c r="AH285" s="204">
        <f t="shared" si="216"/>
        <v>1611719.7384992987</v>
      </c>
      <c r="AI285" s="204">
        <f t="shared" si="216"/>
        <v>1660071.3502254421</v>
      </c>
      <c r="AJ285" s="204">
        <f t="shared" si="216"/>
        <v>1709873.500713499</v>
      </c>
      <c r="AK285" s="204">
        <f t="shared" si="216"/>
        <v>1761169.7108253643</v>
      </c>
      <c r="AL285" s="204">
        <f t="shared" si="216"/>
        <v>1814004.8047462599</v>
      </c>
      <c r="AM285" s="204">
        <f t="shared" si="216"/>
        <v>1868424.9502126761</v>
      </c>
      <c r="AN285" s="204">
        <f t="shared" si="216"/>
        <v>1924477.6993943108</v>
      </c>
      <c r="AO285" s="204">
        <f t="shared" si="216"/>
        <v>1982212.0307205198</v>
      </c>
      <c r="AP285" s="204">
        <f t="shared" si="216"/>
        <v>2041678.3918177693</v>
      </c>
      <c r="AQ285" s="204">
        <f t="shared" si="216"/>
        <v>2102928.7436618763</v>
      </c>
      <c r="AR285" s="204">
        <f t="shared" si="216"/>
        <v>2166016.6060174145</v>
      </c>
      <c r="AS285" s="204">
        <f t="shared" si="216"/>
        <v>2230997.104221235</v>
      </c>
      <c r="AT285" s="204">
        <f t="shared" si="216"/>
        <v>2297927.0173597541</v>
      </c>
      <c r="AU285" s="204">
        <f t="shared" si="216"/>
        <v>2366864.8278866061</v>
      </c>
      <c r="AV285" s="204">
        <f t="shared" si="216"/>
        <v>2437870.7727262951</v>
      </c>
      <c r="AW285" s="204">
        <f t="shared" si="216"/>
        <v>2511006.8959096605</v>
      </c>
      <c r="AX285" s="204">
        <f t="shared" si="216"/>
        <v>2586337.1027877531</v>
      </c>
      <c r="AY285" s="204">
        <f t="shared" si="216"/>
        <v>2663927.2158717969</v>
      </c>
      <c r="AZ285" s="204">
        <f t="shared" si="216"/>
        <v>2743845.0323481588</v>
      </c>
      <c r="BA285" s="204">
        <f t="shared" si="216"/>
        <v>2826160.3833187115</v>
      </c>
      <c r="BB285" s="204">
        <f t="shared" si="216"/>
        <v>2910945.1948183277</v>
      </c>
      <c r="BC285" s="204">
        <f t="shared" si="216"/>
        <v>2998273.550662905</v>
      </c>
      <c r="BD285" s="204">
        <f t="shared" si="216"/>
        <v>3088221.7571828063</v>
      </c>
      <c r="BE285" s="204">
        <f t="shared" si="216"/>
        <v>3180868.4098982974</v>
      </c>
      <c r="BF285" s="204">
        <f t="shared" si="216"/>
        <v>3276294.4621952502</v>
      </c>
      <c r="BG285" s="204">
        <f t="shared" si="216"/>
        <v>3374583.2960611102</v>
      </c>
      <c r="BH285" s="204">
        <f t="shared" si="216"/>
        <v>3475820.7949429443</v>
      </c>
      <c r="BI285" s="204">
        <f t="shared" si="216"/>
        <v>3580095.4187912336</v>
      </c>
      <c r="BJ285" s="204">
        <f t="shared" si="216"/>
        <v>3687498.2813549717</v>
      </c>
      <c r="BK285" s="204">
        <f t="shared" si="216"/>
        <v>3798123.2297956203</v>
      </c>
      <c r="BL285" s="204">
        <f t="shared" si="216"/>
        <v>3912066.9266894897</v>
      </c>
      <c r="BM285" s="204">
        <f t="shared" si="216"/>
        <v>4029428.9344901745</v>
      </c>
      <c r="BN285" s="204">
        <f t="shared" si="216"/>
        <v>4150311.8025248796</v>
      </c>
      <c r="BO285" s="204">
        <f t="shared" si="216"/>
        <v>4274821.1566006253</v>
      </c>
      <c r="BP285" s="204">
        <f t="shared" si="216"/>
        <v>4403065.7912986446</v>
      </c>
      <c r="BQ285" s="204">
        <f t="shared" si="216"/>
        <v>4535157.7650376046</v>
      </c>
    </row>
    <row r="286" spans="5:69" ht="16" customHeight="1">
      <c r="E286" s="334"/>
      <c r="F286" s="334"/>
      <c r="G286" s="334"/>
      <c r="H286" s="321"/>
      <c r="I286" s="215" t="s">
        <v>448</v>
      </c>
      <c r="J286" s="204">
        <f>J260*J284</f>
        <v>108808.29015544039</v>
      </c>
      <c r="K286" s="204">
        <f>K260*K284</f>
        <v>112072.53886010361</v>
      </c>
      <c r="L286" s="204">
        <f t="shared" ref="L286:BQ286" si="217">L260*L284</f>
        <v>115434.71502590673</v>
      </c>
      <c r="M286" s="204">
        <f t="shared" si="217"/>
        <v>118897.75647668392</v>
      </c>
      <c r="N286" s="204">
        <f t="shared" si="217"/>
        <v>122464.68917098446</v>
      </c>
      <c r="O286" s="204">
        <f t="shared" si="217"/>
        <v>126138.62984611398</v>
      </c>
      <c r="P286" s="204">
        <f t="shared" si="217"/>
        <v>129922.78874149738</v>
      </c>
      <c r="Q286" s="204">
        <f t="shared" si="217"/>
        <v>133820.47240374234</v>
      </c>
      <c r="R286" s="204">
        <f t="shared" si="217"/>
        <v>137835.08657585463</v>
      </c>
      <c r="S286" s="204">
        <f t="shared" si="217"/>
        <v>141970.13917313027</v>
      </c>
      <c r="T286" s="204">
        <f t="shared" si="217"/>
        <v>146229.24334832415</v>
      </c>
      <c r="U286" s="204">
        <f t="shared" si="217"/>
        <v>150616.12064877391</v>
      </c>
      <c r="V286" s="204">
        <f t="shared" si="217"/>
        <v>155134.60426823713</v>
      </c>
      <c r="W286" s="204">
        <f t="shared" si="217"/>
        <v>159788.64239628424</v>
      </c>
      <c r="X286" s="204">
        <f t="shared" si="217"/>
        <v>164582.30166817273</v>
      </c>
      <c r="Y286" s="204">
        <f t="shared" si="217"/>
        <v>169519.77071821794</v>
      </c>
      <c r="Z286" s="204">
        <f t="shared" si="217"/>
        <v>174605.36383976447</v>
      </c>
      <c r="AA286" s="204">
        <f t="shared" si="217"/>
        <v>179843.52475495738</v>
      </c>
      <c r="AB286" s="204">
        <f t="shared" si="217"/>
        <v>185238.8304976061</v>
      </c>
      <c r="AC286" s="204">
        <f t="shared" si="217"/>
        <v>190795.99541253434</v>
      </c>
      <c r="AD286" s="204">
        <f t="shared" si="217"/>
        <v>196519.87527491033</v>
      </c>
      <c r="AE286" s="204">
        <f t="shared" si="217"/>
        <v>202415.47153315766</v>
      </c>
      <c r="AF286" s="204">
        <f t="shared" si="217"/>
        <v>208487.9356791524</v>
      </c>
      <c r="AG286" s="204">
        <f t="shared" si="217"/>
        <v>214742.57374952696</v>
      </c>
      <c r="AH286" s="204">
        <f t="shared" si="217"/>
        <v>221184.8509620128</v>
      </c>
      <c r="AI286" s="204">
        <f t="shared" si="217"/>
        <v>227820.39649087313</v>
      </c>
      <c r="AJ286" s="204">
        <f t="shared" si="217"/>
        <v>234655.00838559936</v>
      </c>
      <c r="AK286" s="204">
        <f t="shared" si="217"/>
        <v>241694.65863716742</v>
      </c>
      <c r="AL286" s="204">
        <f t="shared" si="217"/>
        <v>248945.49839628238</v>
      </c>
      <c r="AM286" s="204">
        <f t="shared" si="217"/>
        <v>256413.86334817091</v>
      </c>
      <c r="AN286" s="204">
        <f t="shared" si="217"/>
        <v>264106.27924861596</v>
      </c>
      <c r="AO286" s="204">
        <f t="shared" si="217"/>
        <v>272029.46762607445</v>
      </c>
      <c r="AP286" s="204">
        <f t="shared" si="217"/>
        <v>280190.35165485676</v>
      </c>
      <c r="AQ286" s="204">
        <f t="shared" si="217"/>
        <v>288596.06220450246</v>
      </c>
      <c r="AR286" s="204">
        <f t="shared" si="217"/>
        <v>297253.94407063752</v>
      </c>
      <c r="AS286" s="204">
        <f t="shared" si="217"/>
        <v>306171.56239275658</v>
      </c>
      <c r="AT286" s="204">
        <f t="shared" si="217"/>
        <v>315356.7092645393</v>
      </c>
      <c r="AU286" s="204">
        <f t="shared" si="217"/>
        <v>324817.41054247558</v>
      </c>
      <c r="AV286" s="204">
        <f t="shared" si="217"/>
        <v>334561.93285874982</v>
      </c>
      <c r="AW286" s="204">
        <f t="shared" si="217"/>
        <v>344598.79084451235</v>
      </c>
      <c r="AX286" s="204">
        <f t="shared" si="217"/>
        <v>354936.75456984766</v>
      </c>
      <c r="AY286" s="204">
        <f t="shared" si="217"/>
        <v>365584.85720694304</v>
      </c>
      <c r="AZ286" s="204">
        <f t="shared" si="217"/>
        <v>376552.40292315144</v>
      </c>
      <c r="BA286" s="204">
        <f t="shared" si="217"/>
        <v>387848.9750108461</v>
      </c>
      <c r="BB286" s="204">
        <f t="shared" si="217"/>
        <v>399484.44426117156</v>
      </c>
      <c r="BC286" s="204">
        <f t="shared" si="217"/>
        <v>411468.97758900659</v>
      </c>
      <c r="BD286" s="204">
        <f t="shared" si="217"/>
        <v>423813.04691667686</v>
      </c>
      <c r="BE286" s="204">
        <f t="shared" si="217"/>
        <v>436527.43832417706</v>
      </c>
      <c r="BF286" s="204">
        <f t="shared" si="217"/>
        <v>449623.2614739025</v>
      </c>
      <c r="BG286" s="204">
        <f t="shared" si="217"/>
        <v>463111.95931811968</v>
      </c>
      <c r="BH286" s="204">
        <f t="shared" si="217"/>
        <v>477005.31809766305</v>
      </c>
      <c r="BI286" s="204">
        <f t="shared" si="217"/>
        <v>491315.47764059302</v>
      </c>
      <c r="BJ286" s="204">
        <f t="shared" si="217"/>
        <v>506054.94196981099</v>
      </c>
      <c r="BK286" s="204">
        <f t="shared" si="217"/>
        <v>521236.5902289052</v>
      </c>
      <c r="BL286" s="204">
        <f t="shared" si="217"/>
        <v>536873.68793577235</v>
      </c>
      <c r="BM286" s="204">
        <f t="shared" si="217"/>
        <v>552979.89857384562</v>
      </c>
      <c r="BN286" s="204">
        <f t="shared" si="217"/>
        <v>569569.2955310609</v>
      </c>
      <c r="BO286" s="204">
        <f t="shared" si="217"/>
        <v>586656.37439699285</v>
      </c>
      <c r="BP286" s="204">
        <f t="shared" si="217"/>
        <v>604256.06562890264</v>
      </c>
      <c r="BQ286" s="204">
        <f t="shared" si="217"/>
        <v>622383.7475977696</v>
      </c>
    </row>
    <row r="287" spans="5:69" ht="16" customHeight="1">
      <c r="E287" s="334"/>
      <c r="F287" s="334"/>
      <c r="G287" s="334"/>
      <c r="H287" s="321"/>
      <c r="I287" s="214" t="s">
        <v>449</v>
      </c>
      <c r="J287" s="204">
        <f>J261*J284</f>
        <v>291470.20725388604</v>
      </c>
      <c r="K287" s="204">
        <f>K261*K284</f>
        <v>504356.34715025901</v>
      </c>
      <c r="L287" s="204">
        <f t="shared" ref="L287:BQ287" si="218">L261*L284</f>
        <v>623599.47474093258</v>
      </c>
      <c r="M287" s="204">
        <f t="shared" si="218"/>
        <v>695404.80194300495</v>
      </c>
      <c r="N287" s="204">
        <f t="shared" si="218"/>
        <v>743346.59091081622</v>
      </c>
      <c r="O287" s="204">
        <f t="shared" si="218"/>
        <v>779457.60754199594</v>
      </c>
      <c r="P287" s="204">
        <f t="shared" si="218"/>
        <v>809884.75140922237</v>
      </c>
      <c r="Q287" s="204">
        <f t="shared" si="218"/>
        <v>837773.43592839187</v>
      </c>
      <c r="R287" s="204">
        <f t="shared" si="218"/>
        <v>864738.63141445897</v>
      </c>
      <c r="S287" s="204">
        <f t="shared" si="218"/>
        <v>891615.10648508277</v>
      </c>
      <c r="T287" s="204">
        <f t="shared" si="218"/>
        <v>918840.06090501172</v>
      </c>
      <c r="U287" s="204">
        <f t="shared" si="218"/>
        <v>946648.27835710428</v>
      </c>
      <c r="V287" s="204">
        <f t="shared" si="218"/>
        <v>975171.66467653809</v>
      </c>
      <c r="W287" s="204">
        <f t="shared" si="218"/>
        <v>1004490.0229808816</v>
      </c>
      <c r="X287" s="204">
        <f t="shared" si="218"/>
        <v>1034656.9599359722</v>
      </c>
      <c r="Y287" s="204">
        <f t="shared" si="218"/>
        <v>1065713.1092295405</v>
      </c>
      <c r="Z287" s="204">
        <f t="shared" si="218"/>
        <v>1097692.8871591259</v>
      </c>
      <c r="AA287" s="204">
        <f t="shared" si="218"/>
        <v>1130627.9499467765</v>
      </c>
      <c r="AB287" s="204">
        <f t="shared" si="218"/>
        <v>1164548.9692933464</v>
      </c>
      <c r="AC287" s="204">
        <f t="shared" si="218"/>
        <v>1199486.550604712</v>
      </c>
      <c r="AD287" s="204">
        <f t="shared" si="218"/>
        <v>1235471.7143614618</v>
      </c>
      <c r="AE287" s="204">
        <f t="shared" si="218"/>
        <v>1272536.1550839958</v>
      </c>
      <c r="AF287" s="204">
        <f t="shared" si="218"/>
        <v>1310712.3872752779</v>
      </c>
      <c r="AG287" s="204">
        <f t="shared" si="218"/>
        <v>1350033.8341383049</v>
      </c>
      <c r="AH287" s="204">
        <f t="shared" si="218"/>
        <v>1390534.8875372862</v>
      </c>
      <c r="AI287" s="204">
        <f t="shared" si="218"/>
        <v>1432250.9537345693</v>
      </c>
      <c r="AJ287" s="204">
        <f t="shared" si="218"/>
        <v>1475218.4923278999</v>
      </c>
      <c r="AK287" s="204">
        <f t="shared" si="218"/>
        <v>1519475.0521881967</v>
      </c>
      <c r="AL287" s="204">
        <f t="shared" si="218"/>
        <v>1565059.3063499776</v>
      </c>
      <c r="AM287" s="204">
        <f t="shared" si="218"/>
        <v>1612011.086864505</v>
      </c>
      <c r="AN287" s="204">
        <f t="shared" si="218"/>
        <v>1660371.4201456946</v>
      </c>
      <c r="AO287" s="204">
        <f t="shared" si="218"/>
        <v>1710182.5630944457</v>
      </c>
      <c r="AP287" s="204">
        <f t="shared" si="218"/>
        <v>1761488.0401629126</v>
      </c>
      <c r="AQ287" s="204">
        <f t="shared" si="218"/>
        <v>1814332.6814573735</v>
      </c>
      <c r="AR287" s="204">
        <f t="shared" si="218"/>
        <v>1868762.661946777</v>
      </c>
      <c r="AS287" s="204">
        <f t="shared" si="218"/>
        <v>1924825.541828478</v>
      </c>
      <c r="AT287" s="204">
        <f t="shared" si="218"/>
        <v>1982570.3080952147</v>
      </c>
      <c r="AU287" s="204">
        <f t="shared" si="218"/>
        <v>2042047.4173441306</v>
      </c>
      <c r="AV287" s="204">
        <f t="shared" si="218"/>
        <v>2103308.8398675453</v>
      </c>
      <c r="AW287" s="204">
        <f t="shared" si="218"/>
        <v>2166408.1050651474</v>
      </c>
      <c r="AX287" s="204">
        <f t="shared" si="218"/>
        <v>2231400.348217906</v>
      </c>
      <c r="AY287" s="204">
        <f t="shared" si="218"/>
        <v>2298342.358664854</v>
      </c>
      <c r="AZ287" s="204">
        <f t="shared" si="218"/>
        <v>2367292.6294250078</v>
      </c>
      <c r="BA287" s="204">
        <f t="shared" si="218"/>
        <v>2438311.4083078653</v>
      </c>
      <c r="BB287" s="204">
        <f t="shared" si="218"/>
        <v>2511460.7505571558</v>
      </c>
      <c r="BC287" s="204">
        <f t="shared" si="218"/>
        <v>2586804.5730738984</v>
      </c>
      <c r="BD287" s="204">
        <f t="shared" si="218"/>
        <v>2664408.7102661296</v>
      </c>
      <c r="BE287" s="204">
        <f t="shared" si="218"/>
        <v>2744340.9715741202</v>
      </c>
      <c r="BF287" s="204">
        <f t="shared" si="218"/>
        <v>2826671.2007213477</v>
      </c>
      <c r="BG287" s="204">
        <f t="shared" si="218"/>
        <v>2911471.3367429907</v>
      </c>
      <c r="BH287" s="204">
        <f t="shared" si="218"/>
        <v>2998815.4768452812</v>
      </c>
      <c r="BI287" s="204">
        <f t="shared" si="218"/>
        <v>3088779.9411506411</v>
      </c>
      <c r="BJ287" s="204">
        <f t="shared" si="218"/>
        <v>3181443.3393851602</v>
      </c>
      <c r="BK287" s="204">
        <f t="shared" si="218"/>
        <v>3276886.6395667153</v>
      </c>
      <c r="BL287" s="204">
        <f t="shared" si="218"/>
        <v>3375193.2387537165</v>
      </c>
      <c r="BM287" s="204">
        <f t="shared" si="218"/>
        <v>3476449.0359163289</v>
      </c>
      <c r="BN287" s="204">
        <f t="shared" si="218"/>
        <v>3580742.5069938186</v>
      </c>
      <c r="BO287" s="204">
        <f t="shared" si="218"/>
        <v>3688164.7822036329</v>
      </c>
      <c r="BP287" s="204">
        <f t="shared" si="218"/>
        <v>3798809.7256697421</v>
      </c>
      <c r="BQ287" s="204">
        <f t="shared" si="218"/>
        <v>3912774.0174398348</v>
      </c>
    </row>
    <row r="288" spans="5:69" ht="16" customHeight="1">
      <c r="E288" s="334"/>
      <c r="F288" s="334"/>
      <c r="G288" s="334"/>
      <c r="H288" s="321"/>
      <c r="I288" s="215" t="s">
        <v>299</v>
      </c>
      <c r="J288" s="237">
        <f>(J184+J198+J211+J224+J237+J250)*J284</f>
        <v>0</v>
      </c>
      <c r="K288" s="237">
        <f>(K184+K198+K211+K224+K237+K250)*K284</f>
        <v>13.318134715025909</v>
      </c>
      <c r="L288" s="237">
        <f t="shared" ref="L288:BQ288" si="219">(L184+L198+L211+L224+L237+L250)*L284</f>
        <v>20.509927461139895</v>
      </c>
      <c r="M288" s="237">
        <f t="shared" si="219"/>
        <v>24.589272124352327</v>
      </c>
      <c r="N288" s="237">
        <f t="shared" si="219"/>
        <v>27.093614176165804</v>
      </c>
      <c r="O288" s="237">
        <f t="shared" si="219"/>
        <v>28.807421184373052</v>
      </c>
      <c r="P288" s="237">
        <f t="shared" si="219"/>
        <v>30.131153097194609</v>
      </c>
      <c r="Q288" s="237">
        <f t="shared" si="219"/>
        <v>31.269437421528533</v>
      </c>
      <c r="R288" s="237">
        <f t="shared" si="219"/>
        <v>32.327038907197604</v>
      </c>
      <c r="S288" s="237">
        <f t="shared" si="219"/>
        <v>33.357804439555395</v>
      </c>
      <c r="T288" s="237">
        <f t="shared" si="219"/>
        <v>34.389625298964383</v>
      </c>
      <c r="U288" s="237">
        <f t="shared" si="219"/>
        <v>35.437168288306722</v>
      </c>
      <c r="V288" s="237">
        <f t="shared" si="219"/>
        <v>36.50836899444635</v>
      </c>
      <c r="W288" s="237">
        <f t="shared" si="219"/>
        <v>37.607743749599869</v>
      </c>
      <c r="X288" s="237">
        <f t="shared" si="219"/>
        <v>38.738079141601126</v>
      </c>
      <c r="Y288" s="237">
        <f t="shared" si="219"/>
        <v>39.901294086400924</v>
      </c>
      <c r="Z288" s="237">
        <f t="shared" si="219"/>
        <v>41.098879919974351</v>
      </c>
      <c r="AA288" s="237">
        <f t="shared" si="219"/>
        <v>42.332125293174094</v>
      </c>
      <c r="AB288" s="237">
        <f t="shared" si="219"/>
        <v>43.602231329525573</v>
      </c>
      <c r="AC288" s="237">
        <f t="shared" si="219"/>
        <v>44.910370830965029</v>
      </c>
      <c r="AD288" s="237">
        <f t="shared" si="219"/>
        <v>46.257718962286376</v>
      </c>
      <c r="AE288" s="237">
        <f t="shared" si="219"/>
        <v>47.645469404415081</v>
      </c>
      <c r="AF288" s="237">
        <f t="shared" si="219"/>
        <v>49.074843111910198</v>
      </c>
      <c r="AG288" s="237">
        <f t="shared" si="219"/>
        <v>50.547093314202463</v>
      </c>
      <c r="AH288" s="237">
        <f t="shared" si="219"/>
        <v>52.063508617185356</v>
      </c>
      <c r="AI288" s="237">
        <f t="shared" si="219"/>
        <v>53.625415152514911</v>
      </c>
      <c r="AJ288" s="237">
        <f t="shared" si="219"/>
        <v>55.234178258265466</v>
      </c>
      <c r="AK288" s="237">
        <f t="shared" si="219"/>
        <v>56.89120393811276</v>
      </c>
      <c r="AL288" s="237">
        <f t="shared" si="219"/>
        <v>58.597940225626793</v>
      </c>
      <c r="AM288" s="237">
        <f t="shared" si="219"/>
        <v>60.355878518774638</v>
      </c>
      <c r="AN288" s="237">
        <f t="shared" si="219"/>
        <v>62.166554918391185</v>
      </c>
      <c r="AO288" s="237">
        <f t="shared" si="219"/>
        <v>64.031551588410096</v>
      </c>
      <c r="AP288" s="237">
        <f t="shared" si="219"/>
        <v>65.952498147520686</v>
      </c>
      <c r="AQ288" s="237">
        <f t="shared" si="219"/>
        <v>67.931073097790033</v>
      </c>
      <c r="AR288" s="237">
        <f t="shared" si="219"/>
        <v>69.969005293704001</v>
      </c>
      <c r="AS288" s="237">
        <f t="shared" si="219"/>
        <v>72.068075454035082</v>
      </c>
      <c r="AT288" s="237">
        <f t="shared" si="219"/>
        <v>74.230117718431288</v>
      </c>
      <c r="AU288" s="237">
        <f t="shared" si="219"/>
        <v>76.457021250379569</v>
      </c>
      <c r="AV288" s="237">
        <f t="shared" si="219"/>
        <v>78.750731888092574</v>
      </c>
      <c r="AW288" s="237">
        <f t="shared" si="219"/>
        <v>81.113253844838198</v>
      </c>
      <c r="AX288" s="237">
        <f t="shared" si="219"/>
        <v>83.546651460235779</v>
      </c>
      <c r="AY288" s="237">
        <f t="shared" si="219"/>
        <v>86.053051004069602</v>
      </c>
      <c r="AZ288" s="237">
        <f t="shared" si="219"/>
        <v>88.634642534205327</v>
      </c>
      <c r="BA288" s="237">
        <f t="shared" si="219"/>
        <v>91.293681810238496</v>
      </c>
      <c r="BB288" s="237">
        <f t="shared" si="219"/>
        <v>94.032492264549177</v>
      </c>
      <c r="BC288" s="237">
        <f t="shared" si="219"/>
        <v>96.853467032487472</v>
      </c>
      <c r="BD288" s="237">
        <f t="shared" si="219"/>
        <v>99.759071043463024</v>
      </c>
      <c r="BE288" s="237">
        <f t="shared" si="219"/>
        <v>102.75184317476739</v>
      </c>
      <c r="BF288" s="237">
        <f t="shared" si="219"/>
        <v>105.83439847001065</v>
      </c>
      <c r="BG288" s="237">
        <f t="shared" si="219"/>
        <v>109.00943042411112</v>
      </c>
      <c r="BH288" s="237">
        <f t="shared" si="219"/>
        <v>112.2797133368345</v>
      </c>
      <c r="BI288" s="237">
        <f t="shared" si="219"/>
        <v>115.64810473693959</v>
      </c>
      <c r="BJ288" s="237">
        <f t="shared" si="219"/>
        <v>119.11754787904779</v>
      </c>
      <c r="BK288" s="237">
        <f t="shared" si="219"/>
        <v>122.6910743154192</v>
      </c>
      <c r="BL288" s="237">
        <f t="shared" si="219"/>
        <v>126.37180654488179</v>
      </c>
      <c r="BM288" s="237">
        <f t="shared" si="219"/>
        <v>130.16296074122826</v>
      </c>
      <c r="BN288" s="237">
        <f t="shared" si="219"/>
        <v>134.06784956346513</v>
      </c>
      <c r="BO288" s="237">
        <f t="shared" si="219"/>
        <v>138.08988505036908</v>
      </c>
      <c r="BP288" s="237">
        <f t="shared" si="219"/>
        <v>142.23258160188018</v>
      </c>
      <c r="BQ288" s="237">
        <f t="shared" si="219"/>
        <v>146.49955904993658</v>
      </c>
    </row>
    <row r="289" spans="5:69" ht="16" customHeight="1">
      <c r="E289" s="334"/>
      <c r="F289" s="334"/>
      <c r="G289" s="334"/>
      <c r="H289" s="321"/>
      <c r="I289" s="215" t="s">
        <v>301</v>
      </c>
      <c r="J289" s="237">
        <f>(J185+J199+J212+J225+J238+J251)*J284</f>
        <v>0</v>
      </c>
      <c r="K289" s="237">
        <f>(K185+K199+K212+K225+K238+K251)*K284</f>
        <v>3.3295336787564773</v>
      </c>
      <c r="L289" s="237">
        <f t="shared" ref="L289:BQ289" si="220">(L185+L199+L212+L225+L238+L251)*L284</f>
        <v>5.1274818652849738</v>
      </c>
      <c r="M289" s="237">
        <f t="shared" si="220"/>
        <v>6.1473180310880817</v>
      </c>
      <c r="N289" s="237">
        <f t="shared" si="220"/>
        <v>6.7734035440414511</v>
      </c>
      <c r="O289" s="237">
        <f t="shared" si="220"/>
        <v>7.2018552960932629</v>
      </c>
      <c r="P289" s="237">
        <f t="shared" si="220"/>
        <v>7.5327882742986523</v>
      </c>
      <c r="Q289" s="237">
        <f t="shared" si="220"/>
        <v>7.8173593553821332</v>
      </c>
      <c r="R289" s="237">
        <f t="shared" si="220"/>
        <v>8.081759726799401</v>
      </c>
      <c r="S289" s="237">
        <f t="shared" si="220"/>
        <v>8.3394511098888486</v>
      </c>
      <c r="T289" s="237">
        <f t="shared" si="220"/>
        <v>8.5974063247410957</v>
      </c>
      <c r="U289" s="237">
        <f t="shared" si="220"/>
        <v>8.8592920720766806</v>
      </c>
      <c r="V289" s="237">
        <f t="shared" si="220"/>
        <v>9.1270922486115875</v>
      </c>
      <c r="W289" s="237">
        <f t="shared" si="220"/>
        <v>9.4019359373999674</v>
      </c>
      <c r="X289" s="237">
        <f t="shared" si="220"/>
        <v>9.6845197854002816</v>
      </c>
      <c r="Y289" s="237">
        <f t="shared" si="220"/>
        <v>9.9753235216002309</v>
      </c>
      <c r="Z289" s="237">
        <f t="shared" si="220"/>
        <v>10.274719979993588</v>
      </c>
      <c r="AA289" s="237">
        <f t="shared" si="220"/>
        <v>10.583031323293524</v>
      </c>
      <c r="AB289" s="237">
        <f t="shared" si="220"/>
        <v>10.900557832381393</v>
      </c>
      <c r="AC289" s="237">
        <f t="shared" si="220"/>
        <v>11.227592707741257</v>
      </c>
      <c r="AD289" s="237">
        <f t="shared" si="220"/>
        <v>11.564429740571594</v>
      </c>
      <c r="AE289" s="237">
        <f t="shared" si="220"/>
        <v>11.91136735110377</v>
      </c>
      <c r="AF289" s="237">
        <f t="shared" si="220"/>
        <v>12.268710777977549</v>
      </c>
      <c r="AG289" s="237">
        <f t="shared" si="220"/>
        <v>12.636773328550616</v>
      </c>
      <c r="AH289" s="237">
        <f t="shared" si="220"/>
        <v>13.015877154296339</v>
      </c>
      <c r="AI289" s="237">
        <f t="shared" si="220"/>
        <v>13.406353788128728</v>
      </c>
      <c r="AJ289" s="237">
        <f t="shared" si="220"/>
        <v>13.808544564566366</v>
      </c>
      <c r="AK289" s="237">
        <f t="shared" si="220"/>
        <v>14.22280098452819</v>
      </c>
      <c r="AL289" s="237">
        <f t="shared" si="220"/>
        <v>14.649485056406698</v>
      </c>
      <c r="AM289" s="237">
        <f t="shared" si="220"/>
        <v>15.08896962969366</v>
      </c>
      <c r="AN289" s="237">
        <f t="shared" si="220"/>
        <v>15.541638729597796</v>
      </c>
      <c r="AO289" s="237">
        <f t="shared" si="220"/>
        <v>16.007887897102524</v>
      </c>
      <c r="AP289" s="237">
        <f t="shared" si="220"/>
        <v>16.488124536880171</v>
      </c>
      <c r="AQ289" s="237">
        <f t="shared" si="220"/>
        <v>16.982768274447508</v>
      </c>
      <c r="AR289" s="237">
        <f t="shared" si="220"/>
        <v>17.492251323426</v>
      </c>
      <c r="AS289" s="237">
        <f t="shared" si="220"/>
        <v>18.01701886350877</v>
      </c>
      <c r="AT289" s="237">
        <f t="shared" si="220"/>
        <v>18.557529429607822</v>
      </c>
      <c r="AU289" s="237">
        <f t="shared" si="220"/>
        <v>19.114255312594892</v>
      </c>
      <c r="AV289" s="237">
        <f t="shared" si="220"/>
        <v>19.687682972023143</v>
      </c>
      <c r="AW289" s="237">
        <f t="shared" si="220"/>
        <v>20.278313461209549</v>
      </c>
      <c r="AX289" s="237">
        <f t="shared" si="220"/>
        <v>20.886662865058945</v>
      </c>
      <c r="AY289" s="237">
        <f t="shared" si="220"/>
        <v>21.5132627510174</v>
      </c>
      <c r="AZ289" s="237">
        <f t="shared" si="220"/>
        <v>22.158660633551332</v>
      </c>
      <c r="BA289" s="237">
        <f t="shared" si="220"/>
        <v>22.823420452559624</v>
      </c>
      <c r="BB289" s="237">
        <f t="shared" si="220"/>
        <v>23.508123066137294</v>
      </c>
      <c r="BC289" s="237">
        <f t="shared" si="220"/>
        <v>24.213366758121868</v>
      </c>
      <c r="BD289" s="237">
        <f t="shared" si="220"/>
        <v>24.939767760865756</v>
      </c>
      <c r="BE289" s="237">
        <f t="shared" si="220"/>
        <v>25.687960793691847</v>
      </c>
      <c r="BF289" s="237">
        <f t="shared" si="220"/>
        <v>26.458599617502664</v>
      </c>
      <c r="BG289" s="237">
        <f t="shared" si="220"/>
        <v>27.252357606027779</v>
      </c>
      <c r="BH289" s="237">
        <f t="shared" si="220"/>
        <v>28.069928334208626</v>
      </c>
      <c r="BI289" s="237">
        <f t="shared" si="220"/>
        <v>28.912026184234897</v>
      </c>
      <c r="BJ289" s="237">
        <f t="shared" si="220"/>
        <v>29.779386969761948</v>
      </c>
      <c r="BK289" s="237">
        <f t="shared" si="220"/>
        <v>30.6727685788548</v>
      </c>
      <c r="BL289" s="237">
        <f t="shared" si="220"/>
        <v>31.592951636220448</v>
      </c>
      <c r="BM289" s="237">
        <f t="shared" si="220"/>
        <v>32.540740185307065</v>
      </c>
      <c r="BN289" s="237">
        <f t="shared" si="220"/>
        <v>33.516962390866283</v>
      </c>
      <c r="BO289" s="237">
        <f t="shared" si="220"/>
        <v>34.522471262592269</v>
      </c>
      <c r="BP289" s="237">
        <f t="shared" si="220"/>
        <v>35.558145400470046</v>
      </c>
      <c r="BQ289" s="237">
        <f t="shared" si="220"/>
        <v>36.624889762484145</v>
      </c>
    </row>
    <row r="290" spans="5:69" ht="16" customHeight="1">
      <c r="E290" s="334"/>
      <c r="F290" s="334"/>
      <c r="G290" s="334"/>
      <c r="H290" s="321"/>
      <c r="I290" s="215" t="s">
        <v>296</v>
      </c>
      <c r="J290" s="237">
        <f>(J186+J200+J213+J226+J239+J252)*J284</f>
        <v>32.64248704663212</v>
      </c>
      <c r="K290" s="237">
        <f>(K186+K200+K213+K226+K239+K252)*K284</f>
        <v>50.269430051813472</v>
      </c>
      <c r="L290" s="237">
        <f t="shared" ref="L290:BQ290" si="221">(L186+L200+L213+L226+L239+L252)*L284</f>
        <v>60.267823834196896</v>
      </c>
      <c r="M290" s="237">
        <f t="shared" si="221"/>
        <v>66.405917098445585</v>
      </c>
      <c r="N290" s="237">
        <f t="shared" si="221"/>
        <v>70.606424471502592</v>
      </c>
      <c r="O290" s="237">
        <f t="shared" si="221"/>
        <v>73.850865434300516</v>
      </c>
      <c r="P290" s="237">
        <f t="shared" si="221"/>
        <v>76.640777993942478</v>
      </c>
      <c r="Q290" s="237">
        <f t="shared" si="221"/>
        <v>79.232938498033349</v>
      </c>
      <c r="R290" s="237">
        <f t="shared" si="221"/>
        <v>81.759324606753381</v>
      </c>
      <c r="S290" s="237">
        <f t="shared" si="221"/>
        <v>84.288297301383324</v>
      </c>
      <c r="T290" s="237">
        <f t="shared" si="221"/>
        <v>86.855804628202733</v>
      </c>
      <c r="U290" s="237">
        <f t="shared" si="221"/>
        <v>89.481296555015561</v>
      </c>
      <c r="V290" s="237">
        <f t="shared" si="221"/>
        <v>92.175842523529084</v>
      </c>
      <c r="W290" s="237">
        <f t="shared" si="221"/>
        <v>94.946272405885111</v>
      </c>
      <c r="X290" s="237">
        <f t="shared" si="221"/>
        <v>97.797289427453194</v>
      </c>
      <c r="Y290" s="237">
        <f t="shared" si="221"/>
        <v>100.73254882346653</v>
      </c>
      <c r="Z290" s="237">
        <f t="shared" si="221"/>
        <v>103.75520905189728</v>
      </c>
      <c r="AA290" s="237">
        <f t="shared" si="221"/>
        <v>106.86821404295486</v>
      </c>
      <c r="AB290" s="237">
        <f t="shared" si="221"/>
        <v>110.07443831118881</v>
      </c>
      <c r="AC290" s="237">
        <f t="shared" si="221"/>
        <v>113.3767621624666</v>
      </c>
      <c r="AD290" s="237">
        <f t="shared" si="221"/>
        <v>116.77811128533111</v>
      </c>
      <c r="AE290" s="237">
        <f t="shared" si="221"/>
        <v>120.28147821546617</v>
      </c>
      <c r="AF290" s="237">
        <f t="shared" si="221"/>
        <v>123.88993459363344</v>
      </c>
      <c r="AG290" s="237">
        <f t="shared" si="221"/>
        <v>127.60663876761114</v>
      </c>
      <c r="AH290" s="237">
        <f t="shared" si="221"/>
        <v>131.43484106008552</v>
      </c>
      <c r="AI290" s="237">
        <f t="shared" si="221"/>
        <v>135.37788788790559</v>
      </c>
      <c r="AJ290" s="237">
        <f t="shared" si="221"/>
        <v>139.43922533851168</v>
      </c>
      <c r="AK290" s="237">
        <f t="shared" si="221"/>
        <v>143.62240251379114</v>
      </c>
      <c r="AL290" s="237">
        <f t="shared" si="221"/>
        <v>147.93107480091825</v>
      </c>
      <c r="AM290" s="237">
        <f t="shared" si="221"/>
        <v>152.36900715291955</v>
      </c>
      <c r="AN290" s="237">
        <f t="shared" si="221"/>
        <v>156.94007742257378</v>
      </c>
      <c r="AO290" s="237">
        <f t="shared" si="221"/>
        <v>161.64827977333496</v>
      </c>
      <c r="AP290" s="237">
        <f t="shared" si="221"/>
        <v>166.49772818085785</v>
      </c>
      <c r="AQ290" s="237">
        <f t="shared" si="221"/>
        <v>171.49266003358827</v>
      </c>
      <c r="AR290" s="237">
        <f t="shared" si="221"/>
        <v>176.63743983832126</v>
      </c>
      <c r="AS290" s="237">
        <f t="shared" si="221"/>
        <v>181.9365630353708</v>
      </c>
      <c r="AT290" s="237">
        <f t="shared" si="221"/>
        <v>187.39465992740094</v>
      </c>
      <c r="AU290" s="237">
        <f t="shared" si="221"/>
        <v>193.01649972571715</v>
      </c>
      <c r="AV290" s="237">
        <f t="shared" si="221"/>
        <v>198.80699471774071</v>
      </c>
      <c r="AW290" s="237">
        <f t="shared" si="221"/>
        <v>204.77120455940144</v>
      </c>
      <c r="AX290" s="237">
        <f t="shared" si="221"/>
        <v>210.91434069624904</v>
      </c>
      <c r="AY290" s="237">
        <f t="shared" si="221"/>
        <v>217.24177091717002</v>
      </c>
      <c r="AZ290" s="237">
        <f t="shared" si="221"/>
        <v>223.75902404470204</v>
      </c>
      <c r="BA290" s="237">
        <f t="shared" si="221"/>
        <v>230.47179476605183</v>
      </c>
      <c r="BB290" s="237">
        <f t="shared" si="221"/>
        <v>237.38594860903791</v>
      </c>
      <c r="BC290" s="237">
        <f t="shared" si="221"/>
        <v>244.50752706731126</v>
      </c>
      <c r="BD290" s="237">
        <f t="shared" si="221"/>
        <v>251.84275287933181</v>
      </c>
      <c r="BE290" s="237">
        <f t="shared" si="221"/>
        <v>259.39803546571233</v>
      </c>
      <c r="BF290" s="237">
        <f t="shared" si="221"/>
        <v>267.17997652968404</v>
      </c>
      <c r="BG290" s="237">
        <f t="shared" si="221"/>
        <v>275.19537582557473</v>
      </c>
      <c r="BH290" s="237">
        <f t="shared" si="221"/>
        <v>283.4512371003421</v>
      </c>
      <c r="BI290" s="237">
        <f t="shared" si="221"/>
        <v>291.95477421335238</v>
      </c>
      <c r="BJ290" s="237">
        <f t="shared" si="221"/>
        <v>300.71341743975302</v>
      </c>
      <c r="BK290" s="237">
        <f t="shared" si="221"/>
        <v>309.73481996294555</v>
      </c>
      <c r="BL290" s="237">
        <f t="shared" si="221"/>
        <v>319.02686456183397</v>
      </c>
      <c r="BM290" s="237">
        <f t="shared" si="221"/>
        <v>328.59767049868907</v>
      </c>
      <c r="BN290" s="237">
        <f t="shared" si="221"/>
        <v>338.45560061364966</v>
      </c>
      <c r="BO290" s="237">
        <f t="shared" si="221"/>
        <v>348.60926863205924</v>
      </c>
      <c r="BP290" s="237">
        <f t="shared" si="221"/>
        <v>359.06754669102099</v>
      </c>
      <c r="BQ290" s="237">
        <f t="shared" si="221"/>
        <v>369.83957309175167</v>
      </c>
    </row>
    <row r="291" spans="5:69" ht="16" customHeight="1">
      <c r="E291" s="334"/>
      <c r="F291" s="334"/>
      <c r="G291" s="334"/>
      <c r="H291" s="321"/>
      <c r="I291" s="215" t="s">
        <v>295</v>
      </c>
      <c r="J291" s="237">
        <f>(J187+J201+J213+J226+J239+J252)*J284</f>
        <v>163.21243523316059</v>
      </c>
      <c r="K291" s="237">
        <f>(K187+K201+K213+K226+K239+K252)*K284</f>
        <v>251.34715025906735</v>
      </c>
      <c r="L291" s="237">
        <f t="shared" ref="L291:BQ291" si="222">(L187+L201+L213+L226+L239+L252)*L284</f>
        <v>301.33911917098442</v>
      </c>
      <c r="M291" s="237">
        <f t="shared" si="222"/>
        <v>332.02958549222785</v>
      </c>
      <c r="N291" s="237">
        <f t="shared" si="222"/>
        <v>353.03212235751295</v>
      </c>
      <c r="O291" s="237">
        <f t="shared" si="222"/>
        <v>369.25432717150255</v>
      </c>
      <c r="P291" s="237">
        <f t="shared" si="222"/>
        <v>383.20388996971241</v>
      </c>
      <c r="Q291" s="237">
        <f t="shared" si="222"/>
        <v>396.16469249016677</v>
      </c>
      <c r="R291" s="237">
        <f t="shared" si="222"/>
        <v>408.79662303376693</v>
      </c>
      <c r="S291" s="237">
        <f t="shared" si="222"/>
        <v>421.4414865069167</v>
      </c>
      <c r="T291" s="237">
        <f t="shared" si="222"/>
        <v>434.27902314101362</v>
      </c>
      <c r="U291" s="237">
        <f t="shared" si="222"/>
        <v>447.40648277507785</v>
      </c>
      <c r="V291" s="237">
        <f t="shared" si="222"/>
        <v>460.87921261764541</v>
      </c>
      <c r="W291" s="237">
        <f t="shared" si="222"/>
        <v>474.7313620294255</v>
      </c>
      <c r="X291" s="237">
        <f t="shared" si="222"/>
        <v>488.98644713726605</v>
      </c>
      <c r="Y291" s="237">
        <f t="shared" si="222"/>
        <v>503.66274411733281</v>
      </c>
      <c r="Z291" s="237">
        <f t="shared" si="222"/>
        <v>518.7760452594863</v>
      </c>
      <c r="AA291" s="237">
        <f t="shared" si="222"/>
        <v>534.34107021477428</v>
      </c>
      <c r="AB291" s="237">
        <f t="shared" si="222"/>
        <v>550.37219155594391</v>
      </c>
      <c r="AC291" s="237">
        <f t="shared" si="222"/>
        <v>566.88381081233297</v>
      </c>
      <c r="AD291" s="237">
        <f t="shared" si="222"/>
        <v>583.89055642665551</v>
      </c>
      <c r="AE291" s="237">
        <f t="shared" si="222"/>
        <v>601.40739107733077</v>
      </c>
      <c r="AF291" s="237">
        <f t="shared" si="222"/>
        <v>619.44967296816742</v>
      </c>
      <c r="AG291" s="237">
        <f t="shared" si="222"/>
        <v>638.03319383805581</v>
      </c>
      <c r="AH291" s="237">
        <f t="shared" si="222"/>
        <v>657.17420530042762</v>
      </c>
      <c r="AI291" s="237">
        <f t="shared" si="222"/>
        <v>676.88943943952779</v>
      </c>
      <c r="AJ291" s="237">
        <f t="shared" si="222"/>
        <v>697.19612669255821</v>
      </c>
      <c r="AK291" s="237">
        <f t="shared" si="222"/>
        <v>718.11201256895572</v>
      </c>
      <c r="AL291" s="237">
        <f t="shared" si="222"/>
        <v>739.65537400459118</v>
      </c>
      <c r="AM291" s="237">
        <f t="shared" si="222"/>
        <v>761.84503576459781</v>
      </c>
      <c r="AN291" s="237">
        <f t="shared" si="222"/>
        <v>784.70038711286895</v>
      </c>
      <c r="AO291" s="237">
        <f t="shared" si="222"/>
        <v>808.2413988666749</v>
      </c>
      <c r="AP291" s="237">
        <f t="shared" si="222"/>
        <v>832.48864090428924</v>
      </c>
      <c r="AQ291" s="237">
        <f t="shared" si="222"/>
        <v>857.46330016794138</v>
      </c>
      <c r="AR291" s="237">
        <f t="shared" si="222"/>
        <v>883.18719919160617</v>
      </c>
      <c r="AS291" s="237">
        <f t="shared" si="222"/>
        <v>909.68281517685409</v>
      </c>
      <c r="AT291" s="237">
        <f t="shared" si="222"/>
        <v>936.97329963700463</v>
      </c>
      <c r="AU291" s="237">
        <f t="shared" si="222"/>
        <v>965.08249862858554</v>
      </c>
      <c r="AV291" s="237">
        <f t="shared" si="222"/>
        <v>994.03497358870345</v>
      </c>
      <c r="AW291" s="237">
        <f t="shared" si="222"/>
        <v>1023.8560227970072</v>
      </c>
      <c r="AX291" s="237">
        <f t="shared" si="222"/>
        <v>1054.5717034812451</v>
      </c>
      <c r="AY291" s="237">
        <f t="shared" si="222"/>
        <v>1086.2088545858496</v>
      </c>
      <c r="AZ291" s="237">
        <f t="shared" si="222"/>
        <v>1118.7951202235104</v>
      </c>
      <c r="BA291" s="237">
        <f t="shared" si="222"/>
        <v>1152.3589738302594</v>
      </c>
      <c r="BB291" s="237">
        <f t="shared" si="222"/>
        <v>1186.9297430451893</v>
      </c>
      <c r="BC291" s="237">
        <f t="shared" si="222"/>
        <v>1222.5376353365564</v>
      </c>
      <c r="BD291" s="237">
        <f t="shared" si="222"/>
        <v>1259.2137643966589</v>
      </c>
      <c r="BE291" s="237">
        <f t="shared" si="222"/>
        <v>1296.9901773285617</v>
      </c>
      <c r="BF291" s="237">
        <f t="shared" si="222"/>
        <v>1335.8998826484201</v>
      </c>
      <c r="BG291" s="237">
        <f t="shared" si="222"/>
        <v>1375.9768791278736</v>
      </c>
      <c r="BH291" s="237">
        <f t="shared" si="222"/>
        <v>1417.2561855017102</v>
      </c>
      <c r="BI291" s="237">
        <f t="shared" si="222"/>
        <v>1459.773871066762</v>
      </c>
      <c r="BJ291" s="237">
        <f t="shared" si="222"/>
        <v>1503.567087198765</v>
      </c>
      <c r="BK291" s="237">
        <f t="shared" si="222"/>
        <v>1548.6740998147277</v>
      </c>
      <c r="BL291" s="237">
        <f t="shared" si="222"/>
        <v>1595.13432280917</v>
      </c>
      <c r="BM291" s="237">
        <f t="shared" si="222"/>
        <v>1642.9883524934453</v>
      </c>
      <c r="BN291" s="237">
        <f t="shared" si="222"/>
        <v>1692.2780030682486</v>
      </c>
      <c r="BO291" s="237">
        <f t="shared" si="222"/>
        <v>1743.0463431602961</v>
      </c>
      <c r="BP291" s="237">
        <f t="shared" si="222"/>
        <v>1795.3377334551049</v>
      </c>
      <c r="BQ291" s="237">
        <f t="shared" si="222"/>
        <v>1849.1978654587583</v>
      </c>
    </row>
    <row r="292" spans="5:69" ht="16" customHeight="1">
      <c r="E292" s="334"/>
      <c r="F292" s="334"/>
      <c r="G292" s="334"/>
      <c r="H292" s="321"/>
      <c r="I292" s="215" t="s">
        <v>294</v>
      </c>
      <c r="J292" s="237">
        <f>(J187+J201+J213+J226+J239+J252)*J284+J284</f>
        <v>165.31243523316058</v>
      </c>
      <c r="K292" s="237">
        <f>(K187+K201+K213+K226+K239+K252)*K284+K284</f>
        <v>253.48915025906734</v>
      </c>
      <c r="L292" s="237">
        <f t="shared" ref="L292:BQ292" si="223">(L187+L201+L213+L226+L239+L252)*L284+L284</f>
        <v>303.52395917098443</v>
      </c>
      <c r="M292" s="237">
        <f t="shared" si="223"/>
        <v>334.25812229222782</v>
      </c>
      <c r="N292" s="237">
        <f t="shared" si="223"/>
        <v>355.30522989351294</v>
      </c>
      <c r="O292" s="237">
        <f t="shared" si="223"/>
        <v>371.57289685822258</v>
      </c>
      <c r="P292" s="237">
        <f t="shared" si="223"/>
        <v>385.56883105016681</v>
      </c>
      <c r="Q292" s="237">
        <f t="shared" si="223"/>
        <v>398.57693239223028</v>
      </c>
      <c r="R292" s="237">
        <f t="shared" si="223"/>
        <v>411.25710773387169</v>
      </c>
      <c r="S292" s="237">
        <f t="shared" si="223"/>
        <v>423.95118090102358</v>
      </c>
      <c r="T292" s="237">
        <f t="shared" si="223"/>
        <v>436.83891142300263</v>
      </c>
      <c r="U292" s="237">
        <f t="shared" si="223"/>
        <v>450.01756882270661</v>
      </c>
      <c r="V292" s="237">
        <f t="shared" si="223"/>
        <v>463.54252038622673</v>
      </c>
      <c r="W292" s="237">
        <f t="shared" si="223"/>
        <v>477.44793595337848</v>
      </c>
      <c r="X292" s="237">
        <f t="shared" si="223"/>
        <v>491.7573525396981</v>
      </c>
      <c r="Y292" s="237">
        <f t="shared" si="223"/>
        <v>506.48906762781348</v>
      </c>
      <c r="Z292" s="237">
        <f t="shared" si="223"/>
        <v>521.65889524017655</v>
      </c>
      <c r="AA292" s="237">
        <f t="shared" si="223"/>
        <v>537.2815771950784</v>
      </c>
      <c r="AB292" s="237">
        <f t="shared" si="223"/>
        <v>553.3715086758541</v>
      </c>
      <c r="AC292" s="237">
        <f t="shared" si="223"/>
        <v>569.9431142746414</v>
      </c>
      <c r="AD292" s="237">
        <f t="shared" si="223"/>
        <v>587.01104595821005</v>
      </c>
      <c r="AE292" s="237">
        <f t="shared" si="223"/>
        <v>604.59029039951645</v>
      </c>
      <c r="AF292" s="237">
        <f t="shared" si="223"/>
        <v>622.69623027679677</v>
      </c>
      <c r="AG292" s="237">
        <f t="shared" si="223"/>
        <v>641.34468229285778</v>
      </c>
      <c r="AH292" s="237">
        <f t="shared" si="223"/>
        <v>660.55192352432562</v>
      </c>
      <c r="AI292" s="237">
        <f t="shared" si="223"/>
        <v>680.33471202790372</v>
      </c>
      <c r="AJ292" s="237">
        <f t="shared" si="223"/>
        <v>700.71030473270162</v>
      </c>
      <c r="AK292" s="237">
        <f t="shared" si="223"/>
        <v>721.69647416990199</v>
      </c>
      <c r="AL292" s="237">
        <f t="shared" si="223"/>
        <v>743.31152483755648</v>
      </c>
      <c r="AM292" s="237">
        <f t="shared" si="223"/>
        <v>765.57430961422233</v>
      </c>
      <c r="AN292" s="237">
        <f t="shared" si="223"/>
        <v>788.504246439486</v>
      </c>
      <c r="AO292" s="237">
        <f t="shared" si="223"/>
        <v>812.12133537982425</v>
      </c>
      <c r="AP292" s="237">
        <f t="shared" si="223"/>
        <v>836.44617614770164</v>
      </c>
      <c r="AQ292" s="237">
        <f t="shared" si="223"/>
        <v>861.49998611622198</v>
      </c>
      <c r="AR292" s="237">
        <f t="shared" si="223"/>
        <v>887.30461885885245</v>
      </c>
      <c r="AS292" s="237">
        <f t="shared" si="223"/>
        <v>913.88258323744526</v>
      </c>
      <c r="AT292" s="237">
        <f t="shared" si="223"/>
        <v>941.2570630588076</v>
      </c>
      <c r="AU292" s="237">
        <f t="shared" si="223"/>
        <v>969.45193731882455</v>
      </c>
      <c r="AV292" s="237">
        <f t="shared" si="223"/>
        <v>998.49180105274729</v>
      </c>
      <c r="AW292" s="237">
        <f t="shared" si="223"/>
        <v>1028.4019868103319</v>
      </c>
      <c r="AX292" s="237">
        <f t="shared" si="223"/>
        <v>1059.2085867748362</v>
      </c>
      <c r="AY292" s="237">
        <f t="shared" si="223"/>
        <v>1090.9384755453127</v>
      </c>
      <c r="AZ292" s="237">
        <f t="shared" si="223"/>
        <v>1123.6193336021627</v>
      </c>
      <c r="BA292" s="237">
        <f t="shared" si="223"/>
        <v>1157.2796714764847</v>
      </c>
      <c r="BB292" s="237">
        <f t="shared" si="223"/>
        <v>1191.9488546443392</v>
      </c>
      <c r="BC292" s="237">
        <f t="shared" si="223"/>
        <v>1227.6571291676892</v>
      </c>
      <c r="BD292" s="237">
        <f t="shared" si="223"/>
        <v>1264.4356481044144</v>
      </c>
      <c r="BE292" s="237">
        <f t="shared" si="223"/>
        <v>1302.3164987104724</v>
      </c>
      <c r="BF292" s="237">
        <f t="shared" si="223"/>
        <v>1341.3327304579689</v>
      </c>
      <c r="BG292" s="237">
        <f t="shared" si="223"/>
        <v>1381.5183838936134</v>
      </c>
      <c r="BH292" s="237">
        <f t="shared" si="223"/>
        <v>1422.9085203627649</v>
      </c>
      <c r="BI292" s="237">
        <f t="shared" si="223"/>
        <v>1465.5392526250378</v>
      </c>
      <c r="BJ292" s="237">
        <f t="shared" si="223"/>
        <v>1509.4477763882062</v>
      </c>
      <c r="BK292" s="237">
        <f t="shared" si="223"/>
        <v>1554.6724027879577</v>
      </c>
      <c r="BL292" s="237">
        <f t="shared" si="223"/>
        <v>1601.2525918418646</v>
      </c>
      <c r="BM292" s="237">
        <f t="shared" si="223"/>
        <v>1649.2289869067938</v>
      </c>
      <c r="BN292" s="237">
        <f t="shared" si="223"/>
        <v>1698.6434501698641</v>
      </c>
      <c r="BO292" s="237">
        <f t="shared" si="223"/>
        <v>1749.539099203944</v>
      </c>
      <c r="BP292" s="237">
        <f t="shared" si="223"/>
        <v>1801.9603446196256</v>
      </c>
      <c r="BQ292" s="237">
        <f t="shared" si="223"/>
        <v>1855.9529288465694</v>
      </c>
    </row>
    <row r="293" spans="5:69" ht="16" customHeight="1">
      <c r="E293" s="317" t="s">
        <v>195</v>
      </c>
      <c r="F293" s="317"/>
      <c r="G293" s="317"/>
      <c r="H293" s="317"/>
      <c r="I293" s="229" t="s">
        <v>299</v>
      </c>
      <c r="J293" s="208">
        <f>ROUND(J268+J278+J288,0)</f>
        <v>0</v>
      </c>
      <c r="K293" s="208">
        <f t="shared" ref="K293:BQ296" si="224">ROUND(K268+K278+K288,0)</f>
        <v>40</v>
      </c>
      <c r="L293" s="208">
        <f t="shared" si="224"/>
        <v>62</v>
      </c>
      <c r="M293" s="208">
        <f t="shared" si="224"/>
        <v>74</v>
      </c>
      <c r="N293" s="208">
        <f t="shared" si="224"/>
        <v>81</v>
      </c>
      <c r="O293" s="208">
        <f t="shared" si="224"/>
        <v>86</v>
      </c>
      <c r="P293" s="208">
        <f t="shared" si="224"/>
        <v>90</v>
      </c>
      <c r="Q293" s="208">
        <f t="shared" si="224"/>
        <v>94</v>
      </c>
      <c r="R293" s="208">
        <f t="shared" si="224"/>
        <v>97</v>
      </c>
      <c r="S293" s="208">
        <f t="shared" si="224"/>
        <v>100</v>
      </c>
      <c r="T293" s="208">
        <f t="shared" si="224"/>
        <v>103</v>
      </c>
      <c r="U293" s="208">
        <f t="shared" si="224"/>
        <v>106</v>
      </c>
      <c r="V293" s="208">
        <f t="shared" si="224"/>
        <v>110</v>
      </c>
      <c r="W293" s="208">
        <f t="shared" si="224"/>
        <v>113</v>
      </c>
      <c r="X293" s="208">
        <f t="shared" si="224"/>
        <v>116</v>
      </c>
      <c r="Y293" s="208">
        <f t="shared" si="224"/>
        <v>120</v>
      </c>
      <c r="Z293" s="208">
        <f t="shared" si="224"/>
        <v>123</v>
      </c>
      <c r="AA293" s="208">
        <f t="shared" si="224"/>
        <v>127</v>
      </c>
      <c r="AB293" s="208">
        <f t="shared" si="224"/>
        <v>131</v>
      </c>
      <c r="AC293" s="208">
        <f t="shared" si="224"/>
        <v>135</v>
      </c>
      <c r="AD293" s="208">
        <f t="shared" si="224"/>
        <v>139</v>
      </c>
      <c r="AE293" s="208">
        <f t="shared" si="224"/>
        <v>143</v>
      </c>
      <c r="AF293" s="208">
        <f t="shared" si="224"/>
        <v>147</v>
      </c>
      <c r="AG293" s="208">
        <f t="shared" si="224"/>
        <v>152</v>
      </c>
      <c r="AH293" s="208">
        <f t="shared" si="224"/>
        <v>156</v>
      </c>
      <c r="AI293" s="208">
        <f t="shared" si="224"/>
        <v>161</v>
      </c>
      <c r="AJ293" s="208">
        <f t="shared" si="224"/>
        <v>166</v>
      </c>
      <c r="AK293" s="208">
        <f t="shared" si="224"/>
        <v>171</v>
      </c>
      <c r="AL293" s="208">
        <f t="shared" si="224"/>
        <v>176</v>
      </c>
      <c r="AM293" s="208">
        <f t="shared" si="224"/>
        <v>181</v>
      </c>
      <c r="AN293" s="208">
        <f t="shared" si="224"/>
        <v>186</v>
      </c>
      <c r="AO293" s="208">
        <f t="shared" si="224"/>
        <v>192</v>
      </c>
      <c r="AP293" s="208">
        <f t="shared" si="224"/>
        <v>198</v>
      </c>
      <c r="AQ293" s="208">
        <f t="shared" si="224"/>
        <v>204</v>
      </c>
      <c r="AR293" s="208">
        <f t="shared" si="224"/>
        <v>210</v>
      </c>
      <c r="AS293" s="208">
        <f t="shared" si="224"/>
        <v>216</v>
      </c>
      <c r="AT293" s="208">
        <f t="shared" si="224"/>
        <v>223</v>
      </c>
      <c r="AU293" s="208">
        <f t="shared" si="224"/>
        <v>229</v>
      </c>
      <c r="AV293" s="208">
        <f t="shared" si="224"/>
        <v>236</v>
      </c>
      <c r="AW293" s="208">
        <f t="shared" si="224"/>
        <v>243</v>
      </c>
      <c r="AX293" s="208">
        <f t="shared" si="224"/>
        <v>251</v>
      </c>
      <c r="AY293" s="208">
        <f t="shared" si="224"/>
        <v>258</v>
      </c>
      <c r="AZ293" s="208">
        <f t="shared" si="224"/>
        <v>266</v>
      </c>
      <c r="BA293" s="208">
        <f t="shared" si="224"/>
        <v>274</v>
      </c>
      <c r="BB293" s="208">
        <f t="shared" si="224"/>
        <v>282</v>
      </c>
      <c r="BC293" s="208">
        <f t="shared" si="224"/>
        <v>291</v>
      </c>
      <c r="BD293" s="208">
        <f t="shared" si="224"/>
        <v>299</v>
      </c>
      <c r="BE293" s="208">
        <f t="shared" si="224"/>
        <v>308</v>
      </c>
      <c r="BF293" s="208">
        <f t="shared" si="224"/>
        <v>318</v>
      </c>
      <c r="BG293" s="208">
        <f t="shared" si="224"/>
        <v>327</v>
      </c>
      <c r="BH293" s="208">
        <f t="shared" si="224"/>
        <v>337</v>
      </c>
      <c r="BI293" s="208">
        <f t="shared" si="224"/>
        <v>347</v>
      </c>
      <c r="BJ293" s="208">
        <f t="shared" si="224"/>
        <v>357</v>
      </c>
      <c r="BK293" s="208">
        <f t="shared" si="224"/>
        <v>368</v>
      </c>
      <c r="BL293" s="208">
        <f t="shared" si="224"/>
        <v>379</v>
      </c>
      <c r="BM293" s="208">
        <f t="shared" si="224"/>
        <v>390</v>
      </c>
      <c r="BN293" s="208">
        <f t="shared" si="224"/>
        <v>402</v>
      </c>
      <c r="BO293" s="208">
        <f t="shared" si="224"/>
        <v>414</v>
      </c>
      <c r="BP293" s="208">
        <f t="shared" si="224"/>
        <v>427</v>
      </c>
      <c r="BQ293" s="208">
        <f t="shared" si="224"/>
        <v>439</v>
      </c>
    </row>
    <row r="294" spans="5:69" ht="16" customHeight="1">
      <c r="E294" s="317"/>
      <c r="F294" s="317"/>
      <c r="G294" s="317"/>
      <c r="H294" s="317"/>
      <c r="I294" s="229" t="s">
        <v>301</v>
      </c>
      <c r="J294" s="208">
        <f>ROUND(J269+J279+J289,0)</f>
        <v>0</v>
      </c>
      <c r="K294" s="208">
        <f t="shared" si="224"/>
        <v>10</v>
      </c>
      <c r="L294" s="208">
        <f t="shared" si="224"/>
        <v>15</v>
      </c>
      <c r="M294" s="208">
        <f t="shared" si="224"/>
        <v>18</v>
      </c>
      <c r="N294" s="208">
        <f t="shared" si="224"/>
        <v>20</v>
      </c>
      <c r="O294" s="208">
        <f t="shared" si="224"/>
        <v>22</v>
      </c>
      <c r="P294" s="208">
        <f t="shared" si="224"/>
        <v>23</v>
      </c>
      <c r="Q294" s="208">
        <f t="shared" si="224"/>
        <v>23</v>
      </c>
      <c r="R294" s="208">
        <f t="shared" si="224"/>
        <v>24</v>
      </c>
      <c r="S294" s="208">
        <f t="shared" si="224"/>
        <v>25</v>
      </c>
      <c r="T294" s="208">
        <f t="shared" si="224"/>
        <v>26</v>
      </c>
      <c r="U294" s="208">
        <f t="shared" si="224"/>
        <v>27</v>
      </c>
      <c r="V294" s="208">
        <f t="shared" si="224"/>
        <v>27</v>
      </c>
      <c r="W294" s="208">
        <f t="shared" si="224"/>
        <v>28</v>
      </c>
      <c r="X294" s="208">
        <f t="shared" si="224"/>
        <v>29</v>
      </c>
      <c r="Y294" s="208">
        <f t="shared" si="224"/>
        <v>30</v>
      </c>
      <c r="Z294" s="208">
        <f t="shared" si="224"/>
        <v>31</v>
      </c>
      <c r="AA294" s="208">
        <f t="shared" si="224"/>
        <v>32</v>
      </c>
      <c r="AB294" s="208">
        <f t="shared" si="224"/>
        <v>33</v>
      </c>
      <c r="AC294" s="208">
        <f t="shared" si="224"/>
        <v>34</v>
      </c>
      <c r="AD294" s="208">
        <f t="shared" si="224"/>
        <v>35</v>
      </c>
      <c r="AE294" s="208">
        <f t="shared" si="224"/>
        <v>36</v>
      </c>
      <c r="AF294" s="208">
        <f t="shared" si="224"/>
        <v>37</v>
      </c>
      <c r="AG294" s="208">
        <f t="shared" si="224"/>
        <v>38</v>
      </c>
      <c r="AH294" s="208">
        <f t="shared" si="224"/>
        <v>39</v>
      </c>
      <c r="AI294" s="208">
        <f t="shared" si="224"/>
        <v>40</v>
      </c>
      <c r="AJ294" s="208">
        <f t="shared" si="224"/>
        <v>41</v>
      </c>
      <c r="AK294" s="208">
        <f t="shared" si="224"/>
        <v>43</v>
      </c>
      <c r="AL294" s="208">
        <f t="shared" si="224"/>
        <v>44</v>
      </c>
      <c r="AM294" s="208">
        <f t="shared" si="224"/>
        <v>45</v>
      </c>
      <c r="AN294" s="208">
        <f t="shared" si="224"/>
        <v>47</v>
      </c>
      <c r="AO294" s="208">
        <f t="shared" si="224"/>
        <v>48</v>
      </c>
      <c r="AP294" s="208">
        <f t="shared" si="224"/>
        <v>49</v>
      </c>
      <c r="AQ294" s="208">
        <f t="shared" si="224"/>
        <v>51</v>
      </c>
      <c r="AR294" s="208">
        <f t="shared" si="224"/>
        <v>52</v>
      </c>
      <c r="AS294" s="208">
        <f t="shared" si="224"/>
        <v>54</v>
      </c>
      <c r="AT294" s="208">
        <f t="shared" si="224"/>
        <v>56</v>
      </c>
      <c r="AU294" s="208">
        <f t="shared" si="224"/>
        <v>57</v>
      </c>
      <c r="AV294" s="208">
        <f t="shared" si="224"/>
        <v>59</v>
      </c>
      <c r="AW294" s="208">
        <f t="shared" si="224"/>
        <v>61</v>
      </c>
      <c r="AX294" s="208">
        <f t="shared" si="224"/>
        <v>63</v>
      </c>
      <c r="AY294" s="208">
        <f t="shared" si="224"/>
        <v>65</v>
      </c>
      <c r="AZ294" s="208">
        <f t="shared" si="224"/>
        <v>66</v>
      </c>
      <c r="BA294" s="208">
        <f t="shared" si="224"/>
        <v>68</v>
      </c>
      <c r="BB294" s="208">
        <f t="shared" si="224"/>
        <v>71</v>
      </c>
      <c r="BC294" s="208">
        <f t="shared" si="224"/>
        <v>73</v>
      </c>
      <c r="BD294" s="208">
        <f t="shared" si="224"/>
        <v>75</v>
      </c>
      <c r="BE294" s="208">
        <f t="shared" si="224"/>
        <v>77</v>
      </c>
      <c r="BF294" s="208">
        <f t="shared" si="224"/>
        <v>79</v>
      </c>
      <c r="BG294" s="208">
        <f t="shared" si="224"/>
        <v>82</v>
      </c>
      <c r="BH294" s="208">
        <f t="shared" si="224"/>
        <v>84</v>
      </c>
      <c r="BI294" s="208">
        <f t="shared" si="224"/>
        <v>87</v>
      </c>
      <c r="BJ294" s="208">
        <f t="shared" si="224"/>
        <v>89</v>
      </c>
      <c r="BK294" s="208">
        <f t="shared" si="224"/>
        <v>92</v>
      </c>
      <c r="BL294" s="208">
        <f t="shared" si="224"/>
        <v>95</v>
      </c>
      <c r="BM294" s="208">
        <f t="shared" si="224"/>
        <v>98</v>
      </c>
      <c r="BN294" s="208">
        <f t="shared" si="224"/>
        <v>101</v>
      </c>
      <c r="BO294" s="208">
        <f t="shared" si="224"/>
        <v>104</v>
      </c>
      <c r="BP294" s="208">
        <f t="shared" si="224"/>
        <v>107</v>
      </c>
      <c r="BQ294" s="208">
        <f t="shared" si="224"/>
        <v>110</v>
      </c>
    </row>
    <row r="295" spans="5:69" ht="16" customHeight="1">
      <c r="E295" s="317"/>
      <c r="F295" s="317"/>
      <c r="G295" s="317"/>
      <c r="H295" s="317"/>
      <c r="I295" s="229" t="s">
        <v>296</v>
      </c>
      <c r="J295" s="208">
        <f>ROUND(J270+J280+J290,0)</f>
        <v>98</v>
      </c>
      <c r="K295" s="208">
        <f t="shared" si="224"/>
        <v>151</v>
      </c>
      <c r="L295" s="208">
        <f t="shared" si="224"/>
        <v>181</v>
      </c>
      <c r="M295" s="208">
        <f t="shared" si="224"/>
        <v>199</v>
      </c>
      <c r="N295" s="208">
        <f t="shared" si="224"/>
        <v>212</v>
      </c>
      <c r="O295" s="208">
        <f t="shared" si="224"/>
        <v>222</v>
      </c>
      <c r="P295" s="208">
        <f t="shared" si="224"/>
        <v>230</v>
      </c>
      <c r="Q295" s="208">
        <f t="shared" si="224"/>
        <v>238</v>
      </c>
      <c r="R295" s="208">
        <f t="shared" si="224"/>
        <v>245</v>
      </c>
      <c r="S295" s="208">
        <f t="shared" si="224"/>
        <v>253</v>
      </c>
      <c r="T295" s="208">
        <f t="shared" si="224"/>
        <v>261</v>
      </c>
      <c r="U295" s="208">
        <f t="shared" si="224"/>
        <v>268</v>
      </c>
      <c r="V295" s="208">
        <f t="shared" si="224"/>
        <v>277</v>
      </c>
      <c r="W295" s="208">
        <f t="shared" si="224"/>
        <v>285</v>
      </c>
      <c r="X295" s="208">
        <f t="shared" si="224"/>
        <v>293</v>
      </c>
      <c r="Y295" s="208">
        <f t="shared" si="224"/>
        <v>302</v>
      </c>
      <c r="Z295" s="208">
        <f t="shared" si="224"/>
        <v>311</v>
      </c>
      <c r="AA295" s="208">
        <f t="shared" si="224"/>
        <v>321</v>
      </c>
      <c r="AB295" s="208">
        <f t="shared" si="224"/>
        <v>330</v>
      </c>
      <c r="AC295" s="208">
        <f t="shared" si="224"/>
        <v>340</v>
      </c>
      <c r="AD295" s="208">
        <f t="shared" si="224"/>
        <v>350</v>
      </c>
      <c r="AE295" s="208">
        <f t="shared" si="224"/>
        <v>361</v>
      </c>
      <c r="AF295" s="208">
        <f t="shared" si="224"/>
        <v>372</v>
      </c>
      <c r="AG295" s="208">
        <f t="shared" si="224"/>
        <v>383</v>
      </c>
      <c r="AH295" s="208">
        <f t="shared" si="224"/>
        <v>394</v>
      </c>
      <c r="AI295" s="208">
        <f t="shared" si="224"/>
        <v>406</v>
      </c>
      <c r="AJ295" s="208">
        <f t="shared" si="224"/>
        <v>418</v>
      </c>
      <c r="AK295" s="208">
        <f t="shared" si="224"/>
        <v>431</v>
      </c>
      <c r="AL295" s="208">
        <f t="shared" si="224"/>
        <v>444</v>
      </c>
      <c r="AM295" s="208">
        <f t="shared" si="224"/>
        <v>457</v>
      </c>
      <c r="AN295" s="208">
        <f t="shared" si="224"/>
        <v>471</v>
      </c>
      <c r="AO295" s="208">
        <f t="shared" si="224"/>
        <v>485</v>
      </c>
      <c r="AP295" s="208">
        <f t="shared" si="224"/>
        <v>499</v>
      </c>
      <c r="AQ295" s="208">
        <f t="shared" si="224"/>
        <v>514</v>
      </c>
      <c r="AR295" s="208">
        <f t="shared" si="224"/>
        <v>530</v>
      </c>
      <c r="AS295" s="208">
        <f t="shared" si="224"/>
        <v>546</v>
      </c>
      <c r="AT295" s="208">
        <f t="shared" si="224"/>
        <v>562</v>
      </c>
      <c r="AU295" s="208">
        <f t="shared" si="224"/>
        <v>579</v>
      </c>
      <c r="AV295" s="208">
        <f t="shared" si="224"/>
        <v>596</v>
      </c>
      <c r="AW295" s="208">
        <f t="shared" si="224"/>
        <v>614</v>
      </c>
      <c r="AX295" s="208">
        <f t="shared" si="224"/>
        <v>633</v>
      </c>
      <c r="AY295" s="208">
        <f t="shared" si="224"/>
        <v>652</v>
      </c>
      <c r="AZ295" s="208">
        <f t="shared" si="224"/>
        <v>671</v>
      </c>
      <c r="BA295" s="208">
        <f t="shared" si="224"/>
        <v>691</v>
      </c>
      <c r="BB295" s="208">
        <f t="shared" si="224"/>
        <v>712</v>
      </c>
      <c r="BC295" s="208">
        <f t="shared" si="224"/>
        <v>734</v>
      </c>
      <c r="BD295" s="208">
        <f t="shared" si="224"/>
        <v>756</v>
      </c>
      <c r="BE295" s="208">
        <f t="shared" si="224"/>
        <v>778</v>
      </c>
      <c r="BF295" s="208">
        <f t="shared" si="224"/>
        <v>802</v>
      </c>
      <c r="BG295" s="208">
        <f t="shared" si="224"/>
        <v>826</v>
      </c>
      <c r="BH295" s="208">
        <f t="shared" si="224"/>
        <v>850</v>
      </c>
      <c r="BI295" s="208">
        <f t="shared" si="224"/>
        <v>876</v>
      </c>
      <c r="BJ295" s="208">
        <f t="shared" si="224"/>
        <v>902</v>
      </c>
      <c r="BK295" s="208">
        <f t="shared" si="224"/>
        <v>929</v>
      </c>
      <c r="BL295" s="208">
        <f t="shared" si="224"/>
        <v>957</v>
      </c>
      <c r="BM295" s="208">
        <f t="shared" si="224"/>
        <v>986</v>
      </c>
      <c r="BN295" s="208">
        <f t="shared" si="224"/>
        <v>1015</v>
      </c>
      <c r="BO295" s="208">
        <f t="shared" si="224"/>
        <v>1046</v>
      </c>
      <c r="BP295" s="208">
        <f t="shared" si="224"/>
        <v>1077</v>
      </c>
      <c r="BQ295" s="208">
        <f t="shared" si="224"/>
        <v>1110</v>
      </c>
    </row>
    <row r="296" spans="5:69" ht="16" customHeight="1">
      <c r="E296" s="317"/>
      <c r="F296" s="317"/>
      <c r="G296" s="317"/>
      <c r="H296" s="317"/>
      <c r="I296" s="229" t="s">
        <v>295</v>
      </c>
      <c r="J296" s="208">
        <f>ROUND(J271+J281+J291,0)</f>
        <v>490</v>
      </c>
      <c r="K296" s="208">
        <f t="shared" si="224"/>
        <v>754</v>
      </c>
      <c r="L296" s="208">
        <f t="shared" si="224"/>
        <v>904</v>
      </c>
      <c r="M296" s="208">
        <f t="shared" si="224"/>
        <v>996</v>
      </c>
      <c r="N296" s="208">
        <f t="shared" si="224"/>
        <v>1059</v>
      </c>
      <c r="O296" s="208">
        <f t="shared" si="224"/>
        <v>1108</v>
      </c>
      <c r="P296" s="208">
        <f t="shared" si="224"/>
        <v>1150</v>
      </c>
      <c r="Q296" s="208">
        <f t="shared" si="224"/>
        <v>1188</v>
      </c>
      <c r="R296" s="208">
        <f t="shared" si="224"/>
        <v>1226</v>
      </c>
      <c r="S296" s="208">
        <f t="shared" si="224"/>
        <v>1264</v>
      </c>
      <c r="T296" s="208">
        <f t="shared" si="224"/>
        <v>1303</v>
      </c>
      <c r="U296" s="208">
        <f t="shared" si="224"/>
        <v>1342</v>
      </c>
      <c r="V296" s="208">
        <f t="shared" si="224"/>
        <v>1383</v>
      </c>
      <c r="W296" s="208">
        <f t="shared" si="224"/>
        <v>1424</v>
      </c>
      <c r="X296" s="208">
        <f t="shared" si="224"/>
        <v>1467</v>
      </c>
      <c r="Y296" s="208">
        <f t="shared" si="224"/>
        <v>1511</v>
      </c>
      <c r="Z296" s="208">
        <f t="shared" si="224"/>
        <v>1556</v>
      </c>
      <c r="AA296" s="208">
        <f t="shared" si="224"/>
        <v>1603</v>
      </c>
      <c r="AB296" s="208">
        <f t="shared" si="224"/>
        <v>1651</v>
      </c>
      <c r="AC296" s="208">
        <f t="shared" si="224"/>
        <v>1701</v>
      </c>
      <c r="AD296" s="208">
        <f t="shared" si="224"/>
        <v>1752</v>
      </c>
      <c r="AE296" s="208">
        <f t="shared" si="224"/>
        <v>1804</v>
      </c>
      <c r="AF296" s="208">
        <f t="shared" si="224"/>
        <v>1858</v>
      </c>
      <c r="AG296" s="208">
        <f t="shared" si="224"/>
        <v>1914</v>
      </c>
      <c r="AH296" s="208">
        <f t="shared" si="224"/>
        <v>1972</v>
      </c>
      <c r="AI296" s="208">
        <f t="shared" si="224"/>
        <v>2031</v>
      </c>
      <c r="AJ296" s="208">
        <f t="shared" si="224"/>
        <v>2092</v>
      </c>
      <c r="AK296" s="208">
        <f t="shared" si="224"/>
        <v>2154</v>
      </c>
      <c r="AL296" s="208">
        <f t="shared" si="224"/>
        <v>2219</v>
      </c>
      <c r="AM296" s="208">
        <f t="shared" si="224"/>
        <v>2286</v>
      </c>
      <c r="AN296" s="208">
        <f t="shared" si="224"/>
        <v>2354</v>
      </c>
      <c r="AO296" s="208">
        <f t="shared" si="224"/>
        <v>2425</v>
      </c>
      <c r="AP296" s="208">
        <f t="shared" si="224"/>
        <v>2497</v>
      </c>
      <c r="AQ296" s="208">
        <f t="shared" si="224"/>
        <v>2572</v>
      </c>
      <c r="AR296" s="208">
        <f t="shared" si="224"/>
        <v>2650</v>
      </c>
      <c r="AS296" s="208">
        <f t="shared" si="224"/>
        <v>2729</v>
      </c>
      <c r="AT296" s="208">
        <f t="shared" si="224"/>
        <v>2811</v>
      </c>
      <c r="AU296" s="208">
        <f t="shared" si="224"/>
        <v>2895</v>
      </c>
      <c r="AV296" s="208">
        <f t="shared" si="224"/>
        <v>2982</v>
      </c>
      <c r="AW296" s="208">
        <f t="shared" si="224"/>
        <v>3072</v>
      </c>
      <c r="AX296" s="208">
        <f t="shared" si="224"/>
        <v>3164</v>
      </c>
      <c r="AY296" s="208">
        <f t="shared" si="224"/>
        <v>3259</v>
      </c>
      <c r="AZ296" s="208">
        <f t="shared" si="224"/>
        <v>3356</v>
      </c>
      <c r="BA296" s="208">
        <f t="shared" si="224"/>
        <v>3457</v>
      </c>
      <c r="BB296" s="208">
        <f t="shared" si="224"/>
        <v>3561</v>
      </c>
      <c r="BC296" s="208">
        <f t="shared" si="224"/>
        <v>3668</v>
      </c>
      <c r="BD296" s="208">
        <f t="shared" si="224"/>
        <v>3778</v>
      </c>
      <c r="BE296" s="208">
        <f t="shared" si="224"/>
        <v>3891</v>
      </c>
      <c r="BF296" s="208">
        <f t="shared" si="224"/>
        <v>4008</v>
      </c>
      <c r="BG296" s="208">
        <f t="shared" si="224"/>
        <v>4128</v>
      </c>
      <c r="BH296" s="208">
        <f t="shared" si="224"/>
        <v>4252</v>
      </c>
      <c r="BI296" s="208">
        <f t="shared" si="224"/>
        <v>4379</v>
      </c>
      <c r="BJ296" s="208">
        <f t="shared" si="224"/>
        <v>4511</v>
      </c>
      <c r="BK296" s="208">
        <f t="shared" si="224"/>
        <v>4646</v>
      </c>
      <c r="BL296" s="208">
        <f t="shared" si="224"/>
        <v>4785</v>
      </c>
      <c r="BM296" s="208">
        <f t="shared" si="224"/>
        <v>4929</v>
      </c>
      <c r="BN296" s="208">
        <f t="shared" si="224"/>
        <v>5077</v>
      </c>
      <c r="BO296" s="208">
        <f t="shared" si="224"/>
        <v>5229</v>
      </c>
      <c r="BP296" s="208">
        <f t="shared" si="224"/>
        <v>5386</v>
      </c>
      <c r="BQ296" s="208">
        <f t="shared" si="224"/>
        <v>5548</v>
      </c>
    </row>
    <row r="297" spans="5:69" ht="16" customHeight="1">
      <c r="E297" s="317"/>
      <c r="F297" s="317"/>
      <c r="G297" s="317"/>
      <c r="H297" s="317"/>
      <c r="I297" s="229" t="s">
        <v>333</v>
      </c>
      <c r="J297" s="208">
        <f>ROUND(J264+J274+J284,0)</f>
        <v>42</v>
      </c>
      <c r="K297" s="208">
        <f t="shared" ref="K297:BQ297" si="225">ROUND(K264+K274+K284,0)</f>
        <v>43</v>
      </c>
      <c r="L297" s="208">
        <f t="shared" si="225"/>
        <v>44</v>
      </c>
      <c r="M297" s="208">
        <f t="shared" si="225"/>
        <v>45</v>
      </c>
      <c r="N297" s="208">
        <f t="shared" si="225"/>
        <v>45</v>
      </c>
      <c r="O297" s="208">
        <f t="shared" si="225"/>
        <v>46</v>
      </c>
      <c r="P297" s="208">
        <f t="shared" si="225"/>
        <v>47</v>
      </c>
      <c r="Q297" s="208">
        <f t="shared" si="225"/>
        <v>48</v>
      </c>
      <c r="R297" s="208">
        <f t="shared" si="225"/>
        <v>49</v>
      </c>
      <c r="S297" s="208">
        <f t="shared" si="225"/>
        <v>50</v>
      </c>
      <c r="T297" s="208">
        <f t="shared" si="225"/>
        <v>51</v>
      </c>
      <c r="U297" s="208">
        <f t="shared" si="225"/>
        <v>52</v>
      </c>
      <c r="V297" s="208">
        <f t="shared" si="225"/>
        <v>53</v>
      </c>
      <c r="W297" s="208">
        <f t="shared" si="225"/>
        <v>54</v>
      </c>
      <c r="X297" s="208">
        <f t="shared" si="225"/>
        <v>55</v>
      </c>
      <c r="Y297" s="208">
        <f t="shared" si="225"/>
        <v>57</v>
      </c>
      <c r="Z297" s="208">
        <f t="shared" si="225"/>
        <v>58</v>
      </c>
      <c r="AA297" s="208">
        <f t="shared" si="225"/>
        <v>59</v>
      </c>
      <c r="AB297" s="208">
        <f t="shared" si="225"/>
        <v>60</v>
      </c>
      <c r="AC297" s="208">
        <f t="shared" si="225"/>
        <v>61</v>
      </c>
      <c r="AD297" s="208">
        <f t="shared" si="225"/>
        <v>62</v>
      </c>
      <c r="AE297" s="208">
        <f t="shared" si="225"/>
        <v>64</v>
      </c>
      <c r="AF297" s="208">
        <f t="shared" si="225"/>
        <v>65</v>
      </c>
      <c r="AG297" s="208">
        <f t="shared" si="225"/>
        <v>66</v>
      </c>
      <c r="AH297" s="208">
        <f t="shared" si="225"/>
        <v>68</v>
      </c>
      <c r="AI297" s="208">
        <f t="shared" si="225"/>
        <v>69</v>
      </c>
      <c r="AJ297" s="208">
        <f t="shared" si="225"/>
        <v>70</v>
      </c>
      <c r="AK297" s="208">
        <f t="shared" si="225"/>
        <v>72</v>
      </c>
      <c r="AL297" s="208">
        <f t="shared" si="225"/>
        <v>73</v>
      </c>
      <c r="AM297" s="208">
        <f t="shared" si="225"/>
        <v>75</v>
      </c>
      <c r="AN297" s="208">
        <f t="shared" si="225"/>
        <v>76</v>
      </c>
      <c r="AO297" s="208">
        <f t="shared" si="225"/>
        <v>78</v>
      </c>
      <c r="AP297" s="208">
        <f t="shared" si="225"/>
        <v>79</v>
      </c>
      <c r="AQ297" s="208">
        <f t="shared" si="225"/>
        <v>81</v>
      </c>
      <c r="AR297" s="208">
        <f t="shared" si="225"/>
        <v>82</v>
      </c>
      <c r="AS297" s="208">
        <f t="shared" si="225"/>
        <v>84</v>
      </c>
      <c r="AT297" s="208">
        <f t="shared" si="225"/>
        <v>86</v>
      </c>
      <c r="AU297" s="208">
        <f t="shared" si="225"/>
        <v>87</v>
      </c>
      <c r="AV297" s="208">
        <f t="shared" si="225"/>
        <v>89</v>
      </c>
      <c r="AW297" s="208">
        <f t="shared" si="225"/>
        <v>91</v>
      </c>
      <c r="AX297" s="208">
        <f t="shared" si="225"/>
        <v>93</v>
      </c>
      <c r="AY297" s="208">
        <f t="shared" si="225"/>
        <v>95</v>
      </c>
      <c r="AZ297" s="208">
        <f t="shared" si="225"/>
        <v>96</v>
      </c>
      <c r="BA297" s="208">
        <f t="shared" si="225"/>
        <v>98</v>
      </c>
      <c r="BB297" s="208">
        <f t="shared" si="225"/>
        <v>100</v>
      </c>
      <c r="BC297" s="208">
        <f t="shared" si="225"/>
        <v>102</v>
      </c>
      <c r="BD297" s="208">
        <f t="shared" si="225"/>
        <v>104</v>
      </c>
      <c r="BE297" s="208">
        <f t="shared" si="225"/>
        <v>107</v>
      </c>
      <c r="BF297" s="208">
        <f t="shared" si="225"/>
        <v>109</v>
      </c>
      <c r="BG297" s="208">
        <f t="shared" si="225"/>
        <v>111</v>
      </c>
      <c r="BH297" s="208">
        <f t="shared" si="225"/>
        <v>113</v>
      </c>
      <c r="BI297" s="208">
        <f t="shared" si="225"/>
        <v>115</v>
      </c>
      <c r="BJ297" s="208">
        <f t="shared" si="225"/>
        <v>118</v>
      </c>
      <c r="BK297" s="208">
        <f t="shared" si="225"/>
        <v>120</v>
      </c>
      <c r="BL297" s="208">
        <f t="shared" si="225"/>
        <v>122</v>
      </c>
      <c r="BM297" s="208">
        <f t="shared" si="225"/>
        <v>125</v>
      </c>
      <c r="BN297" s="208">
        <f t="shared" si="225"/>
        <v>127</v>
      </c>
      <c r="BO297" s="208">
        <f t="shared" si="225"/>
        <v>130</v>
      </c>
      <c r="BP297" s="208">
        <f t="shared" si="225"/>
        <v>132</v>
      </c>
      <c r="BQ297" s="208">
        <f t="shared" si="225"/>
        <v>135</v>
      </c>
    </row>
    <row r="298" spans="5:69" ht="16" customHeight="1">
      <c r="E298" s="317"/>
      <c r="F298" s="317"/>
      <c r="G298" s="317"/>
      <c r="H298" s="317"/>
      <c r="I298" s="229" t="s">
        <v>294</v>
      </c>
      <c r="J298" s="208">
        <f>ROUND(J272+J282+J292,0)</f>
        <v>532</v>
      </c>
      <c r="K298" s="208">
        <f t="shared" ref="K298:BQ298" si="226">ROUND(K272+K282+K292,0)</f>
        <v>797</v>
      </c>
      <c r="L298" s="208">
        <f t="shared" si="226"/>
        <v>948</v>
      </c>
      <c r="M298" s="208">
        <f t="shared" si="226"/>
        <v>1041</v>
      </c>
      <c r="N298" s="208">
        <f t="shared" si="226"/>
        <v>1105</v>
      </c>
      <c r="O298" s="208">
        <f t="shared" si="226"/>
        <v>1154</v>
      </c>
      <c r="P298" s="208">
        <f t="shared" si="226"/>
        <v>1197</v>
      </c>
      <c r="Q298" s="208">
        <f t="shared" si="226"/>
        <v>1237</v>
      </c>
      <c r="R298" s="208">
        <f t="shared" si="226"/>
        <v>1276</v>
      </c>
      <c r="S298" s="208">
        <f t="shared" si="226"/>
        <v>1315</v>
      </c>
      <c r="T298" s="208">
        <f t="shared" si="226"/>
        <v>1354</v>
      </c>
      <c r="U298" s="208">
        <f t="shared" si="226"/>
        <v>1394</v>
      </c>
      <c r="V298" s="208">
        <f t="shared" si="226"/>
        <v>1436</v>
      </c>
      <c r="W298" s="208">
        <f t="shared" si="226"/>
        <v>1479</v>
      </c>
      <c r="X298" s="208">
        <f t="shared" si="226"/>
        <v>1522</v>
      </c>
      <c r="Y298" s="208">
        <f t="shared" si="226"/>
        <v>1568</v>
      </c>
      <c r="Z298" s="208">
        <f t="shared" si="226"/>
        <v>1614</v>
      </c>
      <c r="AA298" s="208">
        <f t="shared" si="226"/>
        <v>1662</v>
      </c>
      <c r="AB298" s="208">
        <f t="shared" si="226"/>
        <v>1711</v>
      </c>
      <c r="AC298" s="208">
        <f t="shared" si="226"/>
        <v>1762</v>
      </c>
      <c r="AD298" s="208">
        <f t="shared" si="226"/>
        <v>1814</v>
      </c>
      <c r="AE298" s="208">
        <f t="shared" si="226"/>
        <v>1868</v>
      </c>
      <c r="AF298" s="208">
        <f t="shared" si="226"/>
        <v>1923</v>
      </c>
      <c r="AG298" s="208">
        <f t="shared" si="226"/>
        <v>1980</v>
      </c>
      <c r="AH298" s="208">
        <f t="shared" si="226"/>
        <v>2039</v>
      </c>
      <c r="AI298" s="208">
        <f t="shared" si="226"/>
        <v>2100</v>
      </c>
      <c r="AJ298" s="208">
        <f t="shared" si="226"/>
        <v>2162</v>
      </c>
      <c r="AK298" s="208">
        <f t="shared" si="226"/>
        <v>2226</v>
      </c>
      <c r="AL298" s="208">
        <f t="shared" si="226"/>
        <v>2292</v>
      </c>
      <c r="AM298" s="208">
        <f t="shared" si="226"/>
        <v>2360</v>
      </c>
      <c r="AN298" s="208">
        <f t="shared" si="226"/>
        <v>2430</v>
      </c>
      <c r="AO298" s="208">
        <f t="shared" si="226"/>
        <v>2502</v>
      </c>
      <c r="AP298" s="208">
        <f t="shared" si="226"/>
        <v>2577</v>
      </c>
      <c r="AQ298" s="208">
        <f t="shared" si="226"/>
        <v>2653</v>
      </c>
      <c r="AR298" s="208">
        <f t="shared" si="226"/>
        <v>2732</v>
      </c>
      <c r="AS298" s="208">
        <f t="shared" si="226"/>
        <v>2813</v>
      </c>
      <c r="AT298" s="208">
        <f t="shared" si="226"/>
        <v>2897</v>
      </c>
      <c r="AU298" s="208">
        <f t="shared" si="226"/>
        <v>2983</v>
      </c>
      <c r="AV298" s="208">
        <f t="shared" si="226"/>
        <v>3071</v>
      </c>
      <c r="AW298" s="208">
        <f t="shared" si="226"/>
        <v>3162</v>
      </c>
      <c r="AX298" s="208">
        <f t="shared" si="226"/>
        <v>3256</v>
      </c>
      <c r="AY298" s="208">
        <f t="shared" si="226"/>
        <v>3353</v>
      </c>
      <c r="AZ298" s="208">
        <f t="shared" si="226"/>
        <v>3453</v>
      </c>
      <c r="BA298" s="208">
        <f t="shared" si="226"/>
        <v>3555</v>
      </c>
      <c r="BB298" s="208">
        <f t="shared" si="226"/>
        <v>3661</v>
      </c>
      <c r="BC298" s="208">
        <f t="shared" si="226"/>
        <v>3770</v>
      </c>
      <c r="BD298" s="208">
        <f t="shared" si="226"/>
        <v>3882</v>
      </c>
      <c r="BE298" s="208">
        <f t="shared" si="226"/>
        <v>3997</v>
      </c>
      <c r="BF298" s="208">
        <f t="shared" si="226"/>
        <v>4116</v>
      </c>
      <c r="BG298" s="208">
        <f t="shared" si="226"/>
        <v>4239</v>
      </c>
      <c r="BH298" s="208">
        <f t="shared" si="226"/>
        <v>4365</v>
      </c>
      <c r="BI298" s="208">
        <f t="shared" si="226"/>
        <v>4495</v>
      </c>
      <c r="BJ298" s="208">
        <f t="shared" si="226"/>
        <v>4628</v>
      </c>
      <c r="BK298" s="208">
        <f t="shared" si="226"/>
        <v>4766</v>
      </c>
      <c r="BL298" s="208">
        <f t="shared" si="226"/>
        <v>4908</v>
      </c>
      <c r="BM298" s="208">
        <f t="shared" si="226"/>
        <v>5054</v>
      </c>
      <c r="BN298" s="208">
        <f t="shared" si="226"/>
        <v>5204</v>
      </c>
      <c r="BO298" s="208">
        <f t="shared" si="226"/>
        <v>5359</v>
      </c>
      <c r="BP298" s="208">
        <f t="shared" si="226"/>
        <v>5518</v>
      </c>
      <c r="BQ298" s="208">
        <f t="shared" si="226"/>
        <v>5683</v>
      </c>
    </row>
    <row r="299" spans="5:69" ht="16" customHeight="1">
      <c r="E299" s="317"/>
      <c r="F299" s="317"/>
      <c r="G299" s="317"/>
      <c r="H299" s="317"/>
      <c r="I299" s="229" t="s">
        <v>346</v>
      </c>
      <c r="J299" s="202">
        <f>J22+J36+J48+J61+J74+J87+J106+J120+J132+J145+J158+J171+J190+J204+J216+J229+J242+J255</f>
        <v>1188501.981103322</v>
      </c>
      <c r="K299" s="202">
        <f>K22+K36+K48+K61+K74+K87+K106+K120+K132+K145+K158+K171+K190+K204+K216+K229+K242+K255</f>
        <v>1794404.9518618782</v>
      </c>
      <c r="L299" s="202">
        <f t="shared" ref="L299:BQ299" si="227">L22+L36+L48+L61+L74+L87+L106+L120+L132+L145+L158+L171+L190+L204+L216+L229+L242+L255</f>
        <v>2109122.6525481194</v>
      </c>
      <c r="M299" s="202">
        <f t="shared" si="227"/>
        <v>2278363.0732502318</v>
      </c>
      <c r="N299" s="202">
        <f t="shared" si="227"/>
        <v>2374981.3399441917</v>
      </c>
      <c r="O299" s="202">
        <f t="shared" si="227"/>
        <v>2435406.1576374373</v>
      </c>
      <c r="P299" s="202">
        <f t="shared" si="227"/>
        <v>2477853.0320494059</v>
      </c>
      <c r="Q299" s="202">
        <f t="shared" si="227"/>
        <v>2511430.8805615744</v>
      </c>
      <c r="R299" s="202">
        <f t="shared" si="227"/>
        <v>2540695.337803314</v>
      </c>
      <c r="S299" s="202">
        <f t="shared" si="227"/>
        <v>2567925.4085567575</v>
      </c>
      <c r="T299" s="202">
        <f t="shared" si="227"/>
        <v>2594261.7943222546</v>
      </c>
      <c r="U299" s="202">
        <f t="shared" si="227"/>
        <v>2620276.0567152374</v>
      </c>
      <c r="V299" s="202">
        <f t="shared" si="227"/>
        <v>2646255.1992799072</v>
      </c>
      <c r="W299" s="202">
        <f t="shared" si="227"/>
        <v>2672343.958512459</v>
      </c>
      <c r="X299" s="202">
        <f t="shared" si="227"/>
        <v>2698615.9494902305</v>
      </c>
      <c r="Y299" s="202">
        <f t="shared" si="227"/>
        <v>2725109.2388049401</v>
      </c>
      <c r="Z299" s="202">
        <f t="shared" si="227"/>
        <v>2751844.1311491551</v>
      </c>
      <c r="AA299" s="202">
        <f t="shared" si="227"/>
        <v>2778832.0627305442</v>
      </c>
      <c r="AB299" s="202">
        <f t="shared" si="227"/>
        <v>2806080.0481011993</v>
      </c>
      <c r="AC299" s="202">
        <f t="shared" si="227"/>
        <v>2833592.9036957026</v>
      </c>
      <c r="AD299" s="202">
        <f t="shared" si="227"/>
        <v>2861374.3597247689</v>
      </c>
      <c r="AE299" s="202">
        <f t="shared" si="227"/>
        <v>2889427.6162478994</v>
      </c>
      <c r="AF299" s="202">
        <f t="shared" si="227"/>
        <v>2917755.6213367735</v>
      </c>
      <c r="AG299" s="202">
        <f t="shared" si="227"/>
        <v>2946361.2102852571</v>
      </c>
      <c r="AH299" s="202">
        <f t="shared" si="227"/>
        <v>2975247.1753439792</v>
      </c>
      <c r="AI299" s="202">
        <f t="shared" si="227"/>
        <v>3004416.3007184505</v>
      </c>
      <c r="AJ299" s="202">
        <f t="shared" si="227"/>
        <v>3033871.3802002594</v>
      </c>
      <c r="AK299" s="202">
        <f t="shared" si="227"/>
        <v>3063615.2261160761</v>
      </c>
      <c r="AL299" s="202">
        <f t="shared" si="227"/>
        <v>3093650.6739368867</v>
      </c>
      <c r="AM299" s="202">
        <f t="shared" si="227"/>
        <v>3123980.5847186525</v>
      </c>
      <c r="AN299" s="202">
        <f t="shared" si="227"/>
        <v>3154607.8464600286</v>
      </c>
      <c r="AO299" s="202">
        <f t="shared" si="227"/>
        <v>3185535.3749199384</v>
      </c>
      <c r="AP299" s="202">
        <f t="shared" si="227"/>
        <v>3216766.11416646</v>
      </c>
      <c r="AQ299" s="202">
        <f t="shared" si="227"/>
        <v>3248303.0369927273</v>
      </c>
      <c r="AR299" s="202">
        <f t="shared" si="227"/>
        <v>3280149.1452677185</v>
      </c>
      <c r="AS299" s="202">
        <f t="shared" si="227"/>
        <v>3312307.4702559127</v>
      </c>
      <c r="AT299" s="202">
        <f t="shared" si="227"/>
        <v>3344781.072922776</v>
      </c>
      <c r="AU299" s="202">
        <f t="shared" si="227"/>
        <v>3377573.0442345878</v>
      </c>
      <c r="AV299" s="202">
        <f t="shared" si="227"/>
        <v>3410686.5054568974</v>
      </c>
      <c r="AW299" s="202">
        <f t="shared" si="227"/>
        <v>3444124.6084537352</v>
      </c>
      <c r="AX299" s="202">
        <f t="shared" si="227"/>
        <v>3477890.5359886759</v>
      </c>
      <c r="AY299" s="202">
        <f t="shared" si="227"/>
        <v>3511987.5020283218</v>
      </c>
      <c r="AZ299" s="202">
        <f t="shared" si="227"/>
        <v>3546418.7520484775</v>
      </c>
      <c r="BA299" s="202">
        <f t="shared" si="227"/>
        <v>3581187.5633432055</v>
      </c>
      <c r="BB299" s="202">
        <f t="shared" si="227"/>
        <v>3616297.2453368348</v>
      </c>
      <c r="BC299" s="202">
        <f t="shared" si="227"/>
        <v>3651751.139898994</v>
      </c>
      <c r="BD299" s="202">
        <f t="shared" si="227"/>
        <v>3687552.6216627271</v>
      </c>
      <c r="BE299" s="202">
        <f t="shared" si="227"/>
        <v>3723705.0983457034</v>
      </c>
      <c r="BF299" s="202">
        <f t="shared" si="227"/>
        <v>3760212.0110745872</v>
      </c>
      <c r="BG299" s="202">
        <f t="shared" si="227"/>
        <v>3797076.8347125757</v>
      </c>
      <c r="BH299" s="202">
        <f t="shared" si="227"/>
        <v>3834303.0781901511</v>
      </c>
      <c r="BI299" s="202">
        <f t="shared" si="227"/>
        <v>3871894.2848390751</v>
      </c>
      <c r="BJ299" s="202">
        <f t="shared" si="227"/>
        <v>3909854.0327296546</v>
      </c>
      <c r="BK299" s="202">
        <f t="shared" si="227"/>
        <v>3948185.9350113184</v>
      </c>
      <c r="BL299" s="202">
        <f t="shared" si="227"/>
        <v>3986893.6402565273</v>
      </c>
      <c r="BM299" s="202">
        <f t="shared" si="227"/>
        <v>4025980.832808062</v>
      </c>
      <c r="BN299" s="202">
        <f t="shared" si="227"/>
        <v>4065451.23312971</v>
      </c>
      <c r="BO299" s="202">
        <f t="shared" si="227"/>
        <v>4105308.5981603931</v>
      </c>
      <c r="BP299" s="202">
        <f t="shared" si="227"/>
        <v>4145556.7216717694</v>
      </c>
      <c r="BQ299" s="202">
        <f t="shared" si="227"/>
        <v>4186199.434629336</v>
      </c>
    </row>
    <row r="300" spans="5:69" ht="16" customHeight="1">
      <c r="E300" s="317"/>
      <c r="F300" s="317"/>
      <c r="G300" s="317"/>
      <c r="H300" s="317"/>
      <c r="I300" s="229" t="s">
        <v>447</v>
      </c>
      <c r="J300" s="202">
        <f t="shared" ref="J300:BQ302" si="228">J265+J275+J285</f>
        <v>1040724.0932642486</v>
      </c>
      <c r="K300" s="202">
        <f t="shared" si="228"/>
        <v>1602715.1036269427</v>
      </c>
      <c r="L300" s="202">
        <f t="shared" si="228"/>
        <v>1921488.8933937822</v>
      </c>
      <c r="M300" s="202">
        <f t="shared" si="228"/>
        <v>2117186.651891191</v>
      </c>
      <c r="N300" s="202">
        <f t="shared" si="228"/>
        <v>2251109.3282126812</v>
      </c>
      <c r="O300" s="202">
        <f t="shared" si="228"/>
        <v>2354550.2172090858</v>
      </c>
      <c r="P300" s="202">
        <f t="shared" si="228"/>
        <v>2443499.604391871</v>
      </c>
      <c r="Q300" s="202">
        <f t="shared" si="228"/>
        <v>2526144.161663549</v>
      </c>
      <c r="R300" s="202">
        <f t="shared" si="228"/>
        <v>2606691.6667748149</v>
      </c>
      <c r="S300" s="202">
        <f t="shared" si="228"/>
        <v>2687321.6387113538</v>
      </c>
      <c r="T300" s="202">
        <f t="shared" si="228"/>
        <v>2769180.1910586734</v>
      </c>
      <c r="U300" s="202">
        <f t="shared" si="228"/>
        <v>2852887.4374152841</v>
      </c>
      <c r="V300" s="202">
        <f t="shared" si="228"/>
        <v>2938796.2992564156</v>
      </c>
      <c r="W300" s="202">
        <f t="shared" si="228"/>
        <v>3027124.5299806315</v>
      </c>
      <c r="X300" s="202">
        <f t="shared" si="228"/>
        <v>3118022.0801707772</v>
      </c>
      <c r="Y300" s="202">
        <f t="shared" si="228"/>
        <v>3211605.4878641721</v>
      </c>
      <c r="Z300" s="202">
        <f t="shared" si="228"/>
        <v>3307975.4525971147</v>
      </c>
      <c r="AA300" s="202">
        <f t="shared" si="228"/>
        <v>3407225.8342245077</v>
      </c>
      <c r="AB300" s="202">
        <f t="shared" si="228"/>
        <v>3509448.2794564767</v>
      </c>
      <c r="AC300" s="202">
        <f t="shared" si="228"/>
        <v>3614734.6196448412</v>
      </c>
      <c r="AD300" s="202">
        <f t="shared" si="228"/>
        <v>3723178.1330545675</v>
      </c>
      <c r="AE300" s="202">
        <f t="shared" si="228"/>
        <v>3834874.2292045993</v>
      </c>
      <c r="AF300" s="202">
        <f t="shared" si="228"/>
        <v>3949920.8396815192</v>
      </c>
      <c r="AG300" s="202">
        <f t="shared" si="228"/>
        <v>4068418.660508363</v>
      </c>
      <c r="AH300" s="202">
        <f t="shared" si="228"/>
        <v>4190471.3200981766</v>
      </c>
      <c r="AI300" s="202">
        <f t="shared" si="228"/>
        <v>4316185.5105861491</v>
      </c>
      <c r="AJ300" s="202">
        <f t="shared" si="228"/>
        <v>4445671.1018550973</v>
      </c>
      <c r="AK300" s="202">
        <f t="shared" si="228"/>
        <v>4579041.2481459463</v>
      </c>
      <c r="AL300" s="202">
        <f t="shared" si="228"/>
        <v>4716412.492340276</v>
      </c>
      <c r="AM300" s="202">
        <f t="shared" si="228"/>
        <v>4857904.870552958</v>
      </c>
      <c r="AN300" s="202">
        <f t="shared" si="228"/>
        <v>5003642.0184252076</v>
      </c>
      <c r="AO300" s="202">
        <f t="shared" si="228"/>
        <v>5153751.2798733516</v>
      </c>
      <c r="AP300" s="202">
        <f t="shared" si="228"/>
        <v>5308363.8187262006</v>
      </c>
      <c r="AQ300" s="202">
        <f t="shared" si="228"/>
        <v>5467614.7335208785</v>
      </c>
      <c r="AR300" s="202">
        <f t="shared" si="228"/>
        <v>5631643.1756452769</v>
      </c>
      <c r="AS300" s="202">
        <f t="shared" si="228"/>
        <v>5800592.4709752109</v>
      </c>
      <c r="AT300" s="202">
        <f t="shared" si="228"/>
        <v>5974610.2451353604</v>
      </c>
      <c r="AU300" s="202">
        <f t="shared" si="228"/>
        <v>6153848.5525051765</v>
      </c>
      <c r="AV300" s="202">
        <f t="shared" si="228"/>
        <v>6338464.0090883672</v>
      </c>
      <c r="AW300" s="202">
        <f t="shared" si="228"/>
        <v>6528617.9293651171</v>
      </c>
      <c r="AX300" s="202">
        <f t="shared" si="228"/>
        <v>6724476.4672481604</v>
      </c>
      <c r="AY300" s="202">
        <f t="shared" si="228"/>
        <v>6926210.7612666721</v>
      </c>
      <c r="AZ300" s="202">
        <f t="shared" si="228"/>
        <v>7133997.0841052141</v>
      </c>
      <c r="BA300" s="202">
        <f t="shared" si="228"/>
        <v>7348016.9966286495</v>
      </c>
      <c r="BB300" s="202">
        <f t="shared" si="228"/>
        <v>7568457.5065276511</v>
      </c>
      <c r="BC300" s="202">
        <f t="shared" si="228"/>
        <v>7795511.2317235526</v>
      </c>
      <c r="BD300" s="202">
        <f t="shared" si="228"/>
        <v>8029376.5686752964</v>
      </c>
      <c r="BE300" s="202">
        <f t="shared" si="228"/>
        <v>8270257.8657355737</v>
      </c>
      <c r="BF300" s="202">
        <f t="shared" si="228"/>
        <v>8518365.6017076522</v>
      </c>
      <c r="BG300" s="202">
        <f t="shared" si="228"/>
        <v>8773916.5697588865</v>
      </c>
      <c r="BH300" s="202">
        <f t="shared" si="228"/>
        <v>9037134.0668516569</v>
      </c>
      <c r="BI300" s="202">
        <f t="shared" si="228"/>
        <v>9308248.0888572074</v>
      </c>
      <c r="BJ300" s="202">
        <f t="shared" si="228"/>
        <v>9587495.5315229259</v>
      </c>
      <c r="BK300" s="202">
        <f t="shared" si="228"/>
        <v>9875120.3974686116</v>
      </c>
      <c r="BL300" s="202">
        <f t="shared" si="228"/>
        <v>10171374.009392671</v>
      </c>
      <c r="BM300" s="202">
        <f t="shared" si="228"/>
        <v>10476515.229674453</v>
      </c>
      <c r="BN300" s="202">
        <f t="shared" si="228"/>
        <v>10790810.686564688</v>
      </c>
      <c r="BO300" s="202">
        <f t="shared" si="228"/>
        <v>11114535.007161628</v>
      </c>
      <c r="BP300" s="202">
        <f t="shared" si="228"/>
        <v>11447971.057376478</v>
      </c>
      <c r="BQ300" s="202">
        <f t="shared" si="228"/>
        <v>11791410.189097773</v>
      </c>
    </row>
    <row r="301" spans="5:69" ht="16" customHeight="1">
      <c r="E301" s="317"/>
      <c r="F301" s="317"/>
      <c r="G301" s="317"/>
      <c r="H301" s="317"/>
      <c r="I301" s="229" t="s">
        <v>448</v>
      </c>
      <c r="J301" s="202">
        <f t="shared" si="228"/>
        <v>326424.87046632118</v>
      </c>
      <c r="K301" s="202">
        <f t="shared" si="228"/>
        <v>336217.61658031086</v>
      </c>
      <c r="L301" s="202">
        <f t="shared" si="228"/>
        <v>346304.14507772017</v>
      </c>
      <c r="M301" s="202">
        <f t="shared" si="228"/>
        <v>356693.26943005179</v>
      </c>
      <c r="N301" s="202">
        <f t="shared" si="228"/>
        <v>367394.06751295342</v>
      </c>
      <c r="O301" s="202">
        <f t="shared" si="228"/>
        <v>378415.88953834196</v>
      </c>
      <c r="P301" s="202">
        <f t="shared" si="228"/>
        <v>389768.36622449214</v>
      </c>
      <c r="Q301" s="202">
        <f t="shared" si="228"/>
        <v>401461.41721122712</v>
      </c>
      <c r="R301" s="202">
        <f t="shared" si="228"/>
        <v>413505.25972756388</v>
      </c>
      <c r="S301" s="202">
        <f t="shared" si="228"/>
        <v>425910.41751939082</v>
      </c>
      <c r="T301" s="202">
        <f t="shared" si="228"/>
        <v>438687.73004497244</v>
      </c>
      <c r="U301" s="202">
        <f t="shared" si="228"/>
        <v>451848.36194632173</v>
      </c>
      <c r="V301" s="202">
        <f t="shared" si="228"/>
        <v>465403.81280471134</v>
      </c>
      <c r="W301" s="202">
        <f t="shared" si="228"/>
        <v>479365.92718885269</v>
      </c>
      <c r="X301" s="202">
        <f t="shared" si="228"/>
        <v>493746.90500451822</v>
      </c>
      <c r="Y301" s="202">
        <f t="shared" si="228"/>
        <v>508559.31215465383</v>
      </c>
      <c r="Z301" s="202">
        <f t="shared" si="228"/>
        <v>523816.09151929338</v>
      </c>
      <c r="AA301" s="202">
        <f t="shared" si="228"/>
        <v>539530.57426487224</v>
      </c>
      <c r="AB301" s="202">
        <f t="shared" si="228"/>
        <v>555716.49149281834</v>
      </c>
      <c r="AC301" s="202">
        <f t="shared" si="228"/>
        <v>572387.98623760301</v>
      </c>
      <c r="AD301" s="202">
        <f t="shared" si="228"/>
        <v>589559.62582473096</v>
      </c>
      <c r="AE301" s="202">
        <f t="shared" si="228"/>
        <v>607246.41459947301</v>
      </c>
      <c r="AF301" s="202">
        <f t="shared" si="228"/>
        <v>625463.80703745724</v>
      </c>
      <c r="AG301" s="202">
        <f t="shared" si="228"/>
        <v>644227.72124858096</v>
      </c>
      <c r="AH301" s="202">
        <f t="shared" si="228"/>
        <v>663554.55288603832</v>
      </c>
      <c r="AI301" s="202">
        <f t="shared" si="228"/>
        <v>683461.18947261944</v>
      </c>
      <c r="AJ301" s="202">
        <f t="shared" si="228"/>
        <v>703965.02515679807</v>
      </c>
      <c r="AK301" s="202">
        <f t="shared" si="228"/>
        <v>725083.97591150226</v>
      </c>
      <c r="AL301" s="202">
        <f t="shared" si="228"/>
        <v>746836.49518884718</v>
      </c>
      <c r="AM301" s="202">
        <f t="shared" si="228"/>
        <v>769241.59004451276</v>
      </c>
      <c r="AN301" s="202">
        <f t="shared" si="228"/>
        <v>792318.83774584788</v>
      </c>
      <c r="AO301" s="202">
        <f t="shared" si="228"/>
        <v>816088.40287822334</v>
      </c>
      <c r="AP301" s="202">
        <f t="shared" si="228"/>
        <v>840571.05496457033</v>
      </c>
      <c r="AQ301" s="202">
        <f t="shared" si="228"/>
        <v>865788.18661350734</v>
      </c>
      <c r="AR301" s="202">
        <f t="shared" si="228"/>
        <v>891761.83221191238</v>
      </c>
      <c r="AS301" s="202">
        <f t="shared" si="228"/>
        <v>918514.68717826984</v>
      </c>
      <c r="AT301" s="202">
        <f t="shared" si="228"/>
        <v>946070.1277936179</v>
      </c>
      <c r="AU301" s="202">
        <f t="shared" si="228"/>
        <v>974452.23162742681</v>
      </c>
      <c r="AV301" s="202">
        <f t="shared" si="228"/>
        <v>1003685.7985762495</v>
      </c>
      <c r="AW301" s="202">
        <f t="shared" si="228"/>
        <v>1033796.372533537</v>
      </c>
      <c r="AX301" s="202">
        <f t="shared" si="228"/>
        <v>1064810.263709543</v>
      </c>
      <c r="AY301" s="202">
        <f t="shared" si="228"/>
        <v>1096754.5716208292</v>
      </c>
      <c r="AZ301" s="202">
        <f t="shared" si="228"/>
        <v>1129657.2087694544</v>
      </c>
      <c r="BA301" s="202">
        <f t="shared" si="228"/>
        <v>1163546.9250325381</v>
      </c>
      <c r="BB301" s="202">
        <f t="shared" si="228"/>
        <v>1198453.3327835146</v>
      </c>
      <c r="BC301" s="202">
        <f t="shared" si="228"/>
        <v>1234406.9327670198</v>
      </c>
      <c r="BD301" s="202">
        <f t="shared" si="228"/>
        <v>1271439.1407500305</v>
      </c>
      <c r="BE301" s="202">
        <f t="shared" si="228"/>
        <v>1309582.3149725311</v>
      </c>
      <c r="BF301" s="202">
        <f t="shared" si="228"/>
        <v>1348869.7844217075</v>
      </c>
      <c r="BG301" s="202">
        <f t="shared" si="228"/>
        <v>1389335.8779543592</v>
      </c>
      <c r="BH301" s="202">
        <f t="shared" si="228"/>
        <v>1431015.9542929893</v>
      </c>
      <c r="BI301" s="202">
        <f t="shared" si="228"/>
        <v>1473946.4329217791</v>
      </c>
      <c r="BJ301" s="202">
        <f t="shared" si="228"/>
        <v>1518164.8259094327</v>
      </c>
      <c r="BK301" s="202">
        <f t="shared" si="228"/>
        <v>1563709.7706867156</v>
      </c>
      <c r="BL301" s="202">
        <f t="shared" si="228"/>
        <v>1610621.0638073171</v>
      </c>
      <c r="BM301" s="202">
        <f t="shared" si="228"/>
        <v>1658939.6957215369</v>
      </c>
      <c r="BN301" s="202">
        <f t="shared" si="228"/>
        <v>1708707.886593183</v>
      </c>
      <c r="BO301" s="202">
        <f t="shared" si="228"/>
        <v>1759969.1231909785</v>
      </c>
      <c r="BP301" s="202">
        <f t="shared" si="228"/>
        <v>1812768.196886708</v>
      </c>
      <c r="BQ301" s="202">
        <f t="shared" si="228"/>
        <v>1867151.2427933088</v>
      </c>
    </row>
    <row r="302" spans="5:69" ht="16" customHeight="1">
      <c r="E302" s="317"/>
      <c r="F302" s="317"/>
      <c r="G302" s="317"/>
      <c r="H302" s="317"/>
      <c r="I302" s="229" t="s">
        <v>449</v>
      </c>
      <c r="J302" s="202">
        <f t="shared" si="228"/>
        <v>714299.22279792745</v>
      </c>
      <c r="K302" s="202">
        <f t="shared" si="228"/>
        <v>1266497.487046632</v>
      </c>
      <c r="L302" s="202">
        <f t="shared" si="228"/>
        <v>1575184.7483160619</v>
      </c>
      <c r="M302" s="202">
        <f t="shared" si="228"/>
        <v>1760493.3824611395</v>
      </c>
      <c r="N302" s="202">
        <f t="shared" si="228"/>
        <v>1883715.260699728</v>
      </c>
      <c r="O302" s="202">
        <f t="shared" si="228"/>
        <v>1976134.3276707442</v>
      </c>
      <c r="P302" s="202">
        <f t="shared" si="228"/>
        <v>2053731.2381673791</v>
      </c>
      <c r="Q302" s="202">
        <f t="shared" si="228"/>
        <v>2124682.7444523214</v>
      </c>
      <c r="R302" s="202">
        <f t="shared" si="228"/>
        <v>2193186.4070472512</v>
      </c>
      <c r="S302" s="202">
        <f t="shared" si="228"/>
        <v>2261411.2211919632</v>
      </c>
      <c r="T302" s="202">
        <f t="shared" si="228"/>
        <v>2330492.4610137008</v>
      </c>
      <c r="U302" s="202">
        <f t="shared" si="228"/>
        <v>2401039.0754689616</v>
      </c>
      <c r="V302" s="202">
        <f t="shared" si="228"/>
        <v>2473392.4864517041</v>
      </c>
      <c r="W302" s="202">
        <f t="shared" si="228"/>
        <v>2547758.6027917787</v>
      </c>
      <c r="X302" s="202">
        <f t="shared" si="228"/>
        <v>2624275.1751662586</v>
      </c>
      <c r="Y302" s="202">
        <f t="shared" si="228"/>
        <v>2703046.1757095177</v>
      </c>
      <c r="Z302" s="202">
        <f t="shared" si="228"/>
        <v>2784159.3610778213</v>
      </c>
      <c r="AA302" s="202">
        <f t="shared" si="228"/>
        <v>2867695.2599596358</v>
      </c>
      <c r="AB302" s="202">
        <f t="shared" si="228"/>
        <v>2953731.7879636586</v>
      </c>
      <c r="AC302" s="202">
        <f t="shared" si="228"/>
        <v>3042346.6334072379</v>
      </c>
      <c r="AD302" s="202">
        <f t="shared" si="228"/>
        <v>3133618.5072298367</v>
      </c>
      <c r="AE302" s="202">
        <f t="shared" si="228"/>
        <v>3227627.8146051262</v>
      </c>
      <c r="AF302" s="202">
        <f t="shared" si="228"/>
        <v>3324457.0326440614</v>
      </c>
      <c r="AG302" s="202">
        <f t="shared" si="228"/>
        <v>3424190.9392597824</v>
      </c>
      <c r="AH302" s="202">
        <f t="shared" si="228"/>
        <v>3526916.767212139</v>
      </c>
      <c r="AI302" s="202">
        <f t="shared" si="228"/>
        <v>3632724.3211135301</v>
      </c>
      <c r="AJ302" s="202">
        <f t="shared" si="228"/>
        <v>3741706.0766982995</v>
      </c>
      <c r="AK302" s="202">
        <f t="shared" si="228"/>
        <v>3853957.272234444</v>
      </c>
      <c r="AL302" s="202">
        <f t="shared" si="228"/>
        <v>3969575.9971514288</v>
      </c>
      <c r="AM302" s="202">
        <f t="shared" si="228"/>
        <v>4088663.2805084446</v>
      </c>
      <c r="AN302" s="202">
        <f t="shared" si="228"/>
        <v>4211323.1806793604</v>
      </c>
      <c r="AO302" s="202">
        <f t="shared" si="228"/>
        <v>4337662.8769951286</v>
      </c>
      <c r="AP302" s="202">
        <f t="shared" si="228"/>
        <v>4467792.7637616303</v>
      </c>
      <c r="AQ302" s="202">
        <f t="shared" si="228"/>
        <v>4601826.5469073709</v>
      </c>
      <c r="AR302" s="202">
        <f t="shared" si="228"/>
        <v>4739881.3434333652</v>
      </c>
      <c r="AS302" s="202">
        <f t="shared" si="228"/>
        <v>4882077.78379694</v>
      </c>
      <c r="AT302" s="202">
        <f t="shared" si="228"/>
        <v>5028540.1173417429</v>
      </c>
      <c r="AU302" s="202">
        <f t="shared" si="228"/>
        <v>5179396.3208777495</v>
      </c>
      <c r="AV302" s="202">
        <f t="shared" si="228"/>
        <v>5334778.2105121175</v>
      </c>
      <c r="AW302" s="202">
        <f t="shared" si="228"/>
        <v>5494821.5568315787</v>
      </c>
      <c r="AX302" s="202">
        <f t="shared" si="228"/>
        <v>5659666.2035386171</v>
      </c>
      <c r="AY302" s="202">
        <f t="shared" si="228"/>
        <v>5829456.1896458426</v>
      </c>
      <c r="AZ302" s="202">
        <f t="shared" si="228"/>
        <v>6004339.8753357604</v>
      </c>
      <c r="BA302" s="202">
        <f t="shared" si="228"/>
        <v>6184470.0715961121</v>
      </c>
      <c r="BB302" s="202">
        <f t="shared" si="228"/>
        <v>6370004.1737441365</v>
      </c>
      <c r="BC302" s="202">
        <f t="shared" si="228"/>
        <v>6561104.2989565339</v>
      </c>
      <c r="BD302" s="202">
        <f t="shared" si="228"/>
        <v>6757937.4279252663</v>
      </c>
      <c r="BE302" s="202">
        <f t="shared" si="228"/>
        <v>6960675.5507630426</v>
      </c>
      <c r="BF302" s="202">
        <f t="shared" si="228"/>
        <v>7169495.8172859438</v>
      </c>
      <c r="BG302" s="202">
        <f t="shared" si="228"/>
        <v>7384580.6918045273</v>
      </c>
      <c r="BH302" s="202">
        <f t="shared" si="228"/>
        <v>7606118.1125586666</v>
      </c>
      <c r="BI302" s="202">
        <f t="shared" si="228"/>
        <v>7834301.655935429</v>
      </c>
      <c r="BJ302" s="202">
        <f t="shared" si="228"/>
        <v>8069330.705613493</v>
      </c>
      <c r="BK302" s="202">
        <f t="shared" si="228"/>
        <v>8311410.6267818976</v>
      </c>
      <c r="BL302" s="202">
        <f t="shared" si="228"/>
        <v>8560752.9455853552</v>
      </c>
      <c r="BM302" s="202">
        <f t="shared" si="228"/>
        <v>8817575.533952916</v>
      </c>
      <c r="BN302" s="202">
        <f t="shared" si="228"/>
        <v>9082102.7999715041</v>
      </c>
      <c r="BO302" s="202">
        <f t="shared" si="228"/>
        <v>9354565.8839706499</v>
      </c>
      <c r="BP302" s="202">
        <f t="shared" si="228"/>
        <v>9635202.8604897689</v>
      </c>
      <c r="BQ302" s="202">
        <f t="shared" si="228"/>
        <v>9924258.9463044629</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263:BY302 J2:BQ14">
    <cfRule type="cellIs" dxfId="75" priority="6" operator="lessThan">
      <formula>0</formula>
    </cfRule>
  </conditionalFormatting>
  <conditionalFormatting sqref="J94:BQ98 J100:BQ112 J114:BQ174">
    <cfRule type="cellIs" dxfId="74" priority="5" operator="lessThan">
      <formula>0</formula>
    </cfRule>
  </conditionalFormatting>
  <conditionalFormatting sqref="J184:BQ196 J198:BQ260">
    <cfRule type="cellIs" dxfId="73" priority="4" operator="lessThan">
      <formula>0</formula>
    </cfRule>
  </conditionalFormatting>
  <conditionalFormatting sqref="J175:BQ177">
    <cfRule type="cellIs" dxfId="72" priority="3" operator="lessThan">
      <formula>0</formula>
    </cfRule>
  </conditionalFormatting>
  <conditionalFormatting sqref="J261:BQ261">
    <cfRule type="cellIs" dxfId="71" priority="2" operator="lessThan">
      <formula>0</formula>
    </cfRule>
  </conditionalFormatting>
  <conditionalFormatting sqref="J293:BQ302">
    <cfRule type="cellIs" dxfId="70" priority="1" operator="less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BF19C-8DBC-7A4A-9C4A-19741765FDA0}">
  <dimension ref="A1:BY310"/>
  <sheetViews>
    <sheetView zoomScale="89" zoomScaleNormal="80" workbookViewId="0">
      <selection activeCell="BT36" sqref="BT36"/>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32.64248704663212</v>
      </c>
      <c r="K2" s="198">
        <f t="shared" ref="K2:BQ2" si="0">K4*K3</f>
        <v>33.621761658031083</v>
      </c>
      <c r="L2" s="198">
        <f>L4*L3</f>
        <v>34.630414507772016</v>
      </c>
      <c r="M2" s="198">
        <f t="shared" si="0"/>
        <v>35.669326943005188</v>
      </c>
      <c r="N2" s="198">
        <f t="shared" si="0"/>
        <v>36.739406751295334</v>
      </c>
      <c r="O2" s="198">
        <f t="shared" si="0"/>
        <v>37.841588953834197</v>
      </c>
      <c r="P2" s="198">
        <f t="shared" si="0"/>
        <v>38.976836622449227</v>
      </c>
      <c r="Q2" s="198">
        <f t="shared" si="0"/>
        <v>40.146141721122703</v>
      </c>
      <c r="R2" s="198">
        <f t="shared" si="0"/>
        <v>41.350525972756387</v>
      </c>
      <c r="S2" s="198">
        <f t="shared" si="0"/>
        <v>42.59104175193908</v>
      </c>
      <c r="T2" s="198">
        <f t="shared" si="0"/>
        <v>43.86877300449725</v>
      </c>
      <c r="U2" s="198">
        <f t="shared" si="0"/>
        <v>45.184836194632169</v>
      </c>
      <c r="V2" s="198">
        <f t="shared" si="0"/>
        <v>46.540381280471138</v>
      </c>
      <c r="W2" s="198">
        <f t="shared" si="0"/>
        <v>47.936592718885272</v>
      </c>
      <c r="X2" s="198">
        <f t="shared" si="0"/>
        <v>49.37469050045182</v>
      </c>
      <c r="Y2" s="198">
        <f t="shared" si="0"/>
        <v>50.855931215465375</v>
      </c>
      <c r="Z2" s="198">
        <f t="shared" si="0"/>
        <v>52.381609151929347</v>
      </c>
      <c r="AA2" s="198">
        <f t="shared" si="0"/>
        <v>53.953057426487227</v>
      </c>
      <c r="AB2" s="198">
        <f t="shared" si="0"/>
        <v>55.571649149281846</v>
      </c>
      <c r="AC2" s="198">
        <f t="shared" si="0"/>
        <v>57.23879862376031</v>
      </c>
      <c r="AD2" s="198">
        <f t="shared" si="0"/>
        <v>58.95596258247312</v>
      </c>
      <c r="AE2" s="198">
        <f t="shared" si="0"/>
        <v>60.724641459947314</v>
      </c>
      <c r="AF2" s="198">
        <f t="shared" si="0"/>
        <v>62.546380703745733</v>
      </c>
      <c r="AG2" s="198">
        <f t="shared" si="0"/>
        <v>64.422772124858113</v>
      </c>
      <c r="AH2" s="198">
        <f t="shared" si="0"/>
        <v>66.355455288603849</v>
      </c>
      <c r="AI2" s="198">
        <f t="shared" si="0"/>
        <v>68.346118947261971</v>
      </c>
      <c r="AJ2" s="198">
        <f t="shared" si="0"/>
        <v>70.396502515679842</v>
      </c>
      <c r="AK2" s="198">
        <f t="shared" si="0"/>
        <v>72.508397591150228</v>
      </c>
      <c r="AL2" s="198">
        <f t="shared" si="0"/>
        <v>74.683649518884735</v>
      </c>
      <c r="AM2" s="198">
        <f t="shared" si="0"/>
        <v>76.924159004451298</v>
      </c>
      <c r="AN2" s="198">
        <f t="shared" si="0"/>
        <v>79.231883774584844</v>
      </c>
      <c r="AO2" s="198">
        <f t="shared" si="0"/>
        <v>81.608840287822389</v>
      </c>
      <c r="AP2" s="198">
        <f t="shared" si="0"/>
        <v>84.057105496457069</v>
      </c>
      <c r="AQ2" s="198">
        <f t="shared" si="0"/>
        <v>86.57881866135078</v>
      </c>
      <c r="AR2" s="198">
        <f t="shared" si="0"/>
        <v>89.176183221191295</v>
      </c>
      <c r="AS2" s="198">
        <f t="shared" si="0"/>
        <v>91.851468717827046</v>
      </c>
      <c r="AT2" s="198">
        <f t="shared" si="0"/>
        <v>94.607012779361852</v>
      </c>
      <c r="AU2" s="198">
        <f t="shared" si="0"/>
        <v>97.445223162742707</v>
      </c>
      <c r="AV2" s="198">
        <f t="shared" si="0"/>
        <v>100.36857985762499</v>
      </c>
      <c r="AW2" s="198">
        <f t="shared" si="0"/>
        <v>103.37963725335376</v>
      </c>
      <c r="AX2" s="198">
        <f t="shared" si="0"/>
        <v>106.48102637095435</v>
      </c>
      <c r="AY2" s="198">
        <f t="shared" si="0"/>
        <v>109.67545716208299</v>
      </c>
      <c r="AZ2" s="198">
        <f t="shared" si="0"/>
        <v>112.96572087694548</v>
      </c>
      <c r="BA2" s="198">
        <f t="shared" si="0"/>
        <v>116.35469250325384</v>
      </c>
      <c r="BB2" s="198">
        <f t="shared" si="0"/>
        <v>119.84533327835146</v>
      </c>
      <c r="BC2" s="198">
        <f t="shared" si="0"/>
        <v>123.44069327670201</v>
      </c>
      <c r="BD2" s="198">
        <f t="shared" si="0"/>
        <v>127.14391407500307</v>
      </c>
      <c r="BE2" s="198">
        <f t="shared" si="0"/>
        <v>130.95823149725317</v>
      </c>
      <c r="BF2" s="198">
        <f t="shared" si="0"/>
        <v>134.88697844217077</v>
      </c>
      <c r="BG2" s="198">
        <f t="shared" si="0"/>
        <v>138.93358779543587</v>
      </c>
      <c r="BH2" s="198">
        <f t="shared" si="0"/>
        <v>143.10159542929898</v>
      </c>
      <c r="BI2" s="198">
        <f t="shared" si="0"/>
        <v>147.39464329217793</v>
      </c>
      <c r="BJ2" s="198">
        <f t="shared" si="0"/>
        <v>151.81648259094325</v>
      </c>
      <c r="BK2" s="198">
        <f t="shared" si="0"/>
        <v>156.37097706867158</v>
      </c>
      <c r="BL2" s="198">
        <f t="shared" si="0"/>
        <v>161.06210638073173</v>
      </c>
      <c r="BM2" s="198">
        <f t="shared" si="0"/>
        <v>165.89396957215368</v>
      </c>
      <c r="BN2" s="198">
        <f t="shared" si="0"/>
        <v>170.87078865931829</v>
      </c>
      <c r="BO2" s="198">
        <f t="shared" si="0"/>
        <v>175.99691231909785</v>
      </c>
      <c r="BP2" s="198">
        <f t="shared" si="0"/>
        <v>181.27681968867077</v>
      </c>
      <c r="BQ2" s="198">
        <f t="shared" si="0"/>
        <v>186.71512427933089</v>
      </c>
    </row>
    <row r="3" spans="1:77" ht="16" customHeight="1">
      <c r="A3" s="199" t="s">
        <v>20</v>
      </c>
      <c r="E3" s="333"/>
      <c r="F3" s="333"/>
      <c r="G3" s="333"/>
      <c r="H3" s="333"/>
      <c r="I3" s="215" t="s">
        <v>57</v>
      </c>
      <c r="J3" s="216">
        <f>Variables!$F$11</f>
        <v>0.03</v>
      </c>
      <c r="K3" s="216">
        <f>Variables!$F$11</f>
        <v>0.03</v>
      </c>
      <c r="L3" s="216">
        <f>Variables!$F$11</f>
        <v>0.03</v>
      </c>
      <c r="M3" s="216">
        <f>Variables!$F$11</f>
        <v>0.03</v>
      </c>
      <c r="N3" s="216">
        <f>Variables!$F$11</f>
        <v>0.03</v>
      </c>
      <c r="O3" s="216">
        <f>Variables!$F$11</f>
        <v>0.03</v>
      </c>
      <c r="P3" s="216">
        <f>Variables!$F$11</f>
        <v>0.03</v>
      </c>
      <c r="Q3" s="216">
        <f>Variables!$F$11</f>
        <v>0.03</v>
      </c>
      <c r="R3" s="216">
        <f>Variables!$F$11</f>
        <v>0.03</v>
      </c>
      <c r="S3" s="216">
        <f>Variables!$F$11</f>
        <v>0.03</v>
      </c>
      <c r="T3" s="216">
        <f>Variables!$F$11</f>
        <v>0.03</v>
      </c>
      <c r="U3" s="216">
        <f>Variables!$F$11</f>
        <v>0.03</v>
      </c>
      <c r="V3" s="216">
        <f>Variables!$F$11</f>
        <v>0.03</v>
      </c>
      <c r="W3" s="216">
        <f>Variables!$F$11</f>
        <v>0.03</v>
      </c>
      <c r="X3" s="216">
        <f>Variables!$F$11</f>
        <v>0.03</v>
      </c>
      <c r="Y3" s="216">
        <f>Variables!$F$11</f>
        <v>0.03</v>
      </c>
      <c r="Z3" s="216">
        <f>Variables!$F$11</f>
        <v>0.03</v>
      </c>
      <c r="AA3" s="216">
        <f>Variables!$F$11</f>
        <v>0.03</v>
      </c>
      <c r="AB3" s="216">
        <f>Variables!$F$11</f>
        <v>0.03</v>
      </c>
      <c r="AC3" s="216">
        <f>Variables!$F$11</f>
        <v>0.03</v>
      </c>
      <c r="AD3" s="216">
        <f>Variables!$F$11</f>
        <v>0.03</v>
      </c>
      <c r="AE3" s="216">
        <f>Variables!$F$11</f>
        <v>0.03</v>
      </c>
      <c r="AF3" s="216">
        <f>Variables!$F$11</f>
        <v>0.03</v>
      </c>
      <c r="AG3" s="216">
        <f>Variables!$F$11</f>
        <v>0.03</v>
      </c>
      <c r="AH3" s="216">
        <f>Variables!$F$11</f>
        <v>0.03</v>
      </c>
      <c r="AI3" s="216">
        <f>Variables!$F$11</f>
        <v>0.03</v>
      </c>
      <c r="AJ3" s="216">
        <f>Variables!$F$11</f>
        <v>0.03</v>
      </c>
      <c r="AK3" s="216">
        <f>Variables!$F$11</f>
        <v>0.03</v>
      </c>
      <c r="AL3" s="216">
        <f>Variables!$F$11</f>
        <v>0.03</v>
      </c>
      <c r="AM3" s="216">
        <f>Variables!$F$11</f>
        <v>0.03</v>
      </c>
      <c r="AN3" s="216">
        <f>Variables!$F$11</f>
        <v>0.03</v>
      </c>
      <c r="AO3" s="216">
        <f>Variables!$F$11</f>
        <v>0.03</v>
      </c>
      <c r="AP3" s="216">
        <f>Variables!$F$11</f>
        <v>0.03</v>
      </c>
      <c r="AQ3" s="216">
        <f>Variables!$F$11</f>
        <v>0.03</v>
      </c>
      <c r="AR3" s="216">
        <f>Variables!$F$11</f>
        <v>0.03</v>
      </c>
      <c r="AS3" s="216">
        <f>Variables!$F$11</f>
        <v>0.03</v>
      </c>
      <c r="AT3" s="216">
        <f>Variables!$F$11</f>
        <v>0.03</v>
      </c>
      <c r="AU3" s="216">
        <f>Variables!$F$11</f>
        <v>0.03</v>
      </c>
      <c r="AV3" s="216">
        <f>Variables!$F$11</f>
        <v>0.03</v>
      </c>
      <c r="AW3" s="216">
        <f>Variables!$F$11</f>
        <v>0.03</v>
      </c>
      <c r="AX3" s="216">
        <f>Variables!$F$11</f>
        <v>0.03</v>
      </c>
      <c r="AY3" s="216">
        <f>Variables!$F$11</f>
        <v>0.03</v>
      </c>
      <c r="AZ3" s="216">
        <f>Variables!$F$11</f>
        <v>0.03</v>
      </c>
      <c r="BA3" s="216">
        <f>Variables!$F$11</f>
        <v>0.03</v>
      </c>
      <c r="BB3" s="216">
        <f>Variables!$F$11</f>
        <v>0.03</v>
      </c>
      <c r="BC3" s="216">
        <f>Variables!$F$11</f>
        <v>0.03</v>
      </c>
      <c r="BD3" s="216">
        <f>Variables!$F$11</f>
        <v>0.03</v>
      </c>
      <c r="BE3" s="216">
        <f>Variables!$F$11</f>
        <v>0.03</v>
      </c>
      <c r="BF3" s="216">
        <f>Variables!$F$11</f>
        <v>0.03</v>
      </c>
      <c r="BG3" s="216">
        <f>Variables!$F$11</f>
        <v>0.03</v>
      </c>
      <c r="BH3" s="216">
        <f>Variables!$F$11</f>
        <v>0.03</v>
      </c>
      <c r="BI3" s="216">
        <f>Variables!$F$11</f>
        <v>0.03</v>
      </c>
      <c r="BJ3" s="216">
        <f>Variables!$F$11</f>
        <v>0.03</v>
      </c>
      <c r="BK3" s="216">
        <f>Variables!$F$11</f>
        <v>0.03</v>
      </c>
      <c r="BL3" s="216">
        <f>Variables!$F$11</f>
        <v>0.03</v>
      </c>
      <c r="BM3" s="216">
        <f>Variables!$F$11</f>
        <v>0.03</v>
      </c>
      <c r="BN3" s="216">
        <f>Variables!$F$11</f>
        <v>0.03</v>
      </c>
      <c r="BO3" s="216">
        <f>Variables!$F$11</f>
        <v>0.03</v>
      </c>
      <c r="BP3" s="216">
        <f>Variables!$F$11</f>
        <v>0.03</v>
      </c>
      <c r="BQ3" s="216">
        <f>Variables!$F$11</f>
        <v>0.03</v>
      </c>
    </row>
    <row r="4" spans="1:77" ht="16" customHeight="1">
      <c r="E4" s="333"/>
      <c r="F4" s="333"/>
      <c r="G4" s="333"/>
      <c r="H4" s="333"/>
      <c r="I4" s="215" t="s">
        <v>298</v>
      </c>
      <c r="J4" s="200">
        <f>J8/J7</f>
        <v>1088.0829015544041</v>
      </c>
      <c r="K4" s="200">
        <f t="shared" ref="K4:BQ4" si="1">K8/K7</f>
        <v>1120.7253886010362</v>
      </c>
      <c r="L4" s="200">
        <f>L8/L7</f>
        <v>1154.3471502590673</v>
      </c>
      <c r="M4" s="200">
        <f t="shared" si="1"/>
        <v>1188.9775647668396</v>
      </c>
      <c r="N4" s="200">
        <f t="shared" si="1"/>
        <v>1224.6468917098446</v>
      </c>
      <c r="O4" s="200">
        <f t="shared" si="1"/>
        <v>1261.3862984611399</v>
      </c>
      <c r="P4" s="200">
        <f t="shared" si="1"/>
        <v>1299.2278874149742</v>
      </c>
      <c r="Q4" s="200">
        <f t="shared" si="1"/>
        <v>1338.2047240374234</v>
      </c>
      <c r="R4" s="200">
        <f t="shared" si="1"/>
        <v>1378.3508657585462</v>
      </c>
      <c r="S4" s="200">
        <f t="shared" si="1"/>
        <v>1419.7013917313027</v>
      </c>
      <c r="T4" s="200">
        <f t="shared" si="1"/>
        <v>1462.2924334832417</v>
      </c>
      <c r="U4" s="200">
        <f t="shared" si="1"/>
        <v>1506.161206487739</v>
      </c>
      <c r="V4" s="200">
        <f t="shared" si="1"/>
        <v>1551.3460426823713</v>
      </c>
      <c r="W4" s="200">
        <f t="shared" si="1"/>
        <v>1597.8864239628424</v>
      </c>
      <c r="X4" s="200">
        <f t="shared" si="1"/>
        <v>1645.8230166817275</v>
      </c>
      <c r="Y4" s="200">
        <f t="shared" si="1"/>
        <v>1695.1977071821793</v>
      </c>
      <c r="Z4" s="200">
        <f t="shared" si="1"/>
        <v>1746.053638397645</v>
      </c>
      <c r="AA4" s="200">
        <f t="shared" si="1"/>
        <v>1798.4352475495743</v>
      </c>
      <c r="AB4" s="200">
        <f t="shared" si="1"/>
        <v>1852.3883049760616</v>
      </c>
      <c r="AC4" s="200">
        <f t="shared" si="1"/>
        <v>1907.9599541253438</v>
      </c>
      <c r="AD4" s="200">
        <f t="shared" si="1"/>
        <v>1965.198752749104</v>
      </c>
      <c r="AE4" s="200">
        <f t="shared" si="1"/>
        <v>2024.1547153315771</v>
      </c>
      <c r="AF4" s="200">
        <f t="shared" si="1"/>
        <v>2084.8793567915245</v>
      </c>
      <c r="AG4" s="200">
        <f t="shared" si="1"/>
        <v>2147.4257374952704</v>
      </c>
      <c r="AH4" s="200">
        <f t="shared" si="1"/>
        <v>2211.8485096201284</v>
      </c>
      <c r="AI4" s="200">
        <f t="shared" si="1"/>
        <v>2278.2039649087324</v>
      </c>
      <c r="AJ4" s="200">
        <f t="shared" si="1"/>
        <v>2346.5500838559947</v>
      </c>
      <c r="AK4" s="200">
        <f t="shared" si="1"/>
        <v>2416.9465863716746</v>
      </c>
      <c r="AL4" s="200">
        <f t="shared" si="1"/>
        <v>2489.4549839628248</v>
      </c>
      <c r="AM4" s="200">
        <f t="shared" si="1"/>
        <v>2564.1386334817098</v>
      </c>
      <c r="AN4" s="200">
        <f t="shared" si="1"/>
        <v>2641.0627924861615</v>
      </c>
      <c r="AO4" s="200">
        <f t="shared" si="1"/>
        <v>2720.2946762607462</v>
      </c>
      <c r="AP4" s="200">
        <f t="shared" si="1"/>
        <v>2801.9035165485689</v>
      </c>
      <c r="AQ4" s="200">
        <f t="shared" si="1"/>
        <v>2885.960622045026</v>
      </c>
      <c r="AR4" s="200">
        <f t="shared" si="1"/>
        <v>2972.5394407063768</v>
      </c>
      <c r="AS4" s="200">
        <f t="shared" si="1"/>
        <v>3061.7156239275682</v>
      </c>
      <c r="AT4" s="200">
        <f t="shared" si="1"/>
        <v>3153.5670926453954</v>
      </c>
      <c r="AU4" s="200">
        <f t="shared" si="1"/>
        <v>3248.1741054247568</v>
      </c>
      <c r="AV4" s="200">
        <f t="shared" si="1"/>
        <v>3345.6193285874997</v>
      </c>
      <c r="AW4" s="200">
        <f t="shared" si="1"/>
        <v>3445.9879084451254</v>
      </c>
      <c r="AX4" s="200">
        <f t="shared" si="1"/>
        <v>3549.3675456984788</v>
      </c>
      <c r="AY4" s="200">
        <f t="shared" si="1"/>
        <v>3655.8485720694334</v>
      </c>
      <c r="AZ4" s="200">
        <f t="shared" si="1"/>
        <v>3765.5240292315161</v>
      </c>
      <c r="BA4" s="200">
        <f t="shared" si="1"/>
        <v>3878.4897501084615</v>
      </c>
      <c r="BB4" s="200">
        <f t="shared" si="1"/>
        <v>3994.8444426117157</v>
      </c>
      <c r="BC4" s="200">
        <f t="shared" si="1"/>
        <v>4114.6897758900668</v>
      </c>
      <c r="BD4" s="200">
        <f t="shared" si="1"/>
        <v>4238.1304691667692</v>
      </c>
      <c r="BE4" s="200">
        <f t="shared" si="1"/>
        <v>4365.2743832417727</v>
      </c>
      <c r="BF4" s="200">
        <f t="shared" si="1"/>
        <v>4496.2326147390258</v>
      </c>
      <c r="BG4" s="200">
        <f t="shared" si="1"/>
        <v>4631.1195931811963</v>
      </c>
      <c r="BH4" s="200">
        <f t="shared" si="1"/>
        <v>4770.0531809766326</v>
      </c>
      <c r="BI4" s="200">
        <f t="shared" si="1"/>
        <v>4913.1547764059314</v>
      </c>
      <c r="BJ4" s="200">
        <f t="shared" si="1"/>
        <v>5060.549419698109</v>
      </c>
      <c r="BK4" s="200">
        <f t="shared" si="1"/>
        <v>5212.3659022890524</v>
      </c>
      <c r="BL4" s="200">
        <f t="shared" si="1"/>
        <v>5368.7368793577243</v>
      </c>
      <c r="BM4" s="200">
        <f t="shared" si="1"/>
        <v>5529.7989857384564</v>
      </c>
      <c r="BN4" s="200">
        <f t="shared" si="1"/>
        <v>5695.6929553106102</v>
      </c>
      <c r="BO4" s="200">
        <f t="shared" si="1"/>
        <v>5866.5637439699285</v>
      </c>
      <c r="BP4" s="200">
        <f t="shared" si="1"/>
        <v>6042.5606562890262</v>
      </c>
      <c r="BQ4" s="200">
        <f t="shared" si="1"/>
        <v>6223.8374759776971</v>
      </c>
    </row>
    <row r="5" spans="1:77" ht="16" customHeight="1">
      <c r="A5" s="196" t="s">
        <v>32</v>
      </c>
      <c r="B5" s="196" t="s">
        <v>307</v>
      </c>
      <c r="E5" s="333"/>
      <c r="F5" s="333"/>
      <c r="G5" s="333"/>
      <c r="H5" s="333"/>
      <c r="I5" s="215" t="s">
        <v>58</v>
      </c>
      <c r="J5" s="217">
        <f>Variables!$F$12</f>
        <v>1.3299999999999999E-2</v>
      </c>
      <c r="K5" s="217">
        <f>Variables!$F$12</f>
        <v>1.3299999999999999E-2</v>
      </c>
      <c r="L5" s="217">
        <f>Variables!$F$12</f>
        <v>1.3299999999999999E-2</v>
      </c>
      <c r="M5" s="217">
        <f>Variables!$F$12</f>
        <v>1.3299999999999999E-2</v>
      </c>
      <c r="N5" s="217">
        <f>Variables!$F$12</f>
        <v>1.3299999999999999E-2</v>
      </c>
      <c r="O5" s="217">
        <f>Variables!$F$12</f>
        <v>1.3299999999999999E-2</v>
      </c>
      <c r="P5" s="217">
        <f>Variables!$F$12</f>
        <v>1.3299999999999999E-2</v>
      </c>
      <c r="Q5" s="217">
        <f>Variables!$F$12</f>
        <v>1.3299999999999999E-2</v>
      </c>
      <c r="R5" s="217">
        <f>Variables!$F$12</f>
        <v>1.3299999999999999E-2</v>
      </c>
      <c r="S5" s="217">
        <f>Variables!$F$12</f>
        <v>1.3299999999999999E-2</v>
      </c>
      <c r="T5" s="217">
        <f>Variables!$F$12</f>
        <v>1.3299999999999999E-2</v>
      </c>
      <c r="U5" s="217">
        <f>Variables!$F$12</f>
        <v>1.3299999999999999E-2</v>
      </c>
      <c r="V5" s="217">
        <f>Variables!$F$12</f>
        <v>1.3299999999999999E-2</v>
      </c>
      <c r="W5" s="217">
        <f>Variables!$F$12</f>
        <v>1.3299999999999999E-2</v>
      </c>
      <c r="X5" s="217">
        <f>Variables!$F$12</f>
        <v>1.3299999999999999E-2</v>
      </c>
      <c r="Y5" s="217">
        <f>Variables!$F$12</f>
        <v>1.3299999999999999E-2</v>
      </c>
      <c r="Z5" s="217">
        <f>Variables!$F$12</f>
        <v>1.3299999999999999E-2</v>
      </c>
      <c r="AA5" s="217">
        <f>Variables!$F$12</f>
        <v>1.3299999999999999E-2</v>
      </c>
      <c r="AB5" s="217">
        <f>Variables!$F$12</f>
        <v>1.3299999999999999E-2</v>
      </c>
      <c r="AC5" s="217">
        <f>Variables!$F$12</f>
        <v>1.3299999999999999E-2</v>
      </c>
      <c r="AD5" s="217">
        <f>Variables!$F$12</f>
        <v>1.3299999999999999E-2</v>
      </c>
      <c r="AE5" s="217">
        <f>Variables!$F$12</f>
        <v>1.3299999999999999E-2</v>
      </c>
      <c r="AF5" s="217">
        <f>Variables!$F$12</f>
        <v>1.3299999999999999E-2</v>
      </c>
      <c r="AG5" s="217">
        <f>Variables!$F$12</f>
        <v>1.3299999999999999E-2</v>
      </c>
      <c r="AH5" s="217">
        <f>Variables!$F$12</f>
        <v>1.3299999999999999E-2</v>
      </c>
      <c r="AI5" s="217">
        <f>Variables!$F$12</f>
        <v>1.3299999999999999E-2</v>
      </c>
      <c r="AJ5" s="217">
        <f>Variables!$F$12</f>
        <v>1.3299999999999999E-2</v>
      </c>
      <c r="AK5" s="217">
        <f>Variables!$F$12</f>
        <v>1.3299999999999999E-2</v>
      </c>
      <c r="AL5" s="217">
        <f>Variables!$F$12</f>
        <v>1.3299999999999999E-2</v>
      </c>
      <c r="AM5" s="217">
        <f>Variables!$F$12</f>
        <v>1.3299999999999999E-2</v>
      </c>
      <c r="AN5" s="217">
        <f>Variables!$F$12</f>
        <v>1.3299999999999999E-2</v>
      </c>
      <c r="AO5" s="217">
        <f>Variables!$F$12</f>
        <v>1.3299999999999999E-2</v>
      </c>
      <c r="AP5" s="217">
        <f>Variables!$F$12</f>
        <v>1.3299999999999999E-2</v>
      </c>
      <c r="AQ5" s="217">
        <f>Variables!$F$12</f>
        <v>1.3299999999999999E-2</v>
      </c>
      <c r="AR5" s="217">
        <f>Variables!$F$12</f>
        <v>1.3299999999999999E-2</v>
      </c>
      <c r="AS5" s="217">
        <f>Variables!$F$12</f>
        <v>1.3299999999999999E-2</v>
      </c>
      <c r="AT5" s="217">
        <f>Variables!$F$12</f>
        <v>1.3299999999999999E-2</v>
      </c>
      <c r="AU5" s="217">
        <f>Variables!$F$12</f>
        <v>1.3299999999999999E-2</v>
      </c>
      <c r="AV5" s="217">
        <f>Variables!$F$12</f>
        <v>1.3299999999999999E-2</v>
      </c>
      <c r="AW5" s="217">
        <f>Variables!$F$12</f>
        <v>1.3299999999999999E-2</v>
      </c>
      <c r="AX5" s="217">
        <f>Variables!$F$12</f>
        <v>1.3299999999999999E-2</v>
      </c>
      <c r="AY5" s="217">
        <f>Variables!$F$12</f>
        <v>1.3299999999999999E-2</v>
      </c>
      <c r="AZ5" s="217">
        <f>Variables!$F$12</f>
        <v>1.3299999999999999E-2</v>
      </c>
      <c r="BA5" s="217">
        <f>Variables!$F$12</f>
        <v>1.3299999999999999E-2</v>
      </c>
      <c r="BB5" s="217">
        <f>Variables!$F$12</f>
        <v>1.3299999999999999E-2</v>
      </c>
      <c r="BC5" s="217">
        <f>Variables!$F$12</f>
        <v>1.3299999999999999E-2</v>
      </c>
      <c r="BD5" s="217">
        <f>Variables!$F$12</f>
        <v>1.3299999999999999E-2</v>
      </c>
      <c r="BE5" s="217">
        <f>Variables!$F$12</f>
        <v>1.3299999999999999E-2</v>
      </c>
      <c r="BF5" s="217">
        <f>Variables!$F$12</f>
        <v>1.3299999999999999E-2</v>
      </c>
      <c r="BG5" s="217">
        <f>Variables!$F$12</f>
        <v>1.3299999999999999E-2</v>
      </c>
      <c r="BH5" s="217">
        <f>Variables!$F$12</f>
        <v>1.3299999999999999E-2</v>
      </c>
      <c r="BI5" s="217">
        <f>Variables!$F$12</f>
        <v>1.3299999999999999E-2</v>
      </c>
      <c r="BJ5" s="217">
        <f>Variables!$F$12</f>
        <v>1.3299999999999999E-2</v>
      </c>
      <c r="BK5" s="217">
        <f>Variables!$F$12</f>
        <v>1.3299999999999999E-2</v>
      </c>
      <c r="BL5" s="217">
        <f>Variables!$F$12</f>
        <v>1.3299999999999999E-2</v>
      </c>
      <c r="BM5" s="217">
        <f>Variables!$F$12</f>
        <v>1.3299999999999999E-2</v>
      </c>
      <c r="BN5" s="217">
        <f>Variables!$F$12</f>
        <v>1.3299999999999999E-2</v>
      </c>
      <c r="BO5" s="217">
        <f>Variables!$F$12</f>
        <v>1.3299999999999999E-2</v>
      </c>
      <c r="BP5" s="217">
        <f>Variables!$F$12</f>
        <v>1.3299999999999999E-2</v>
      </c>
      <c r="BQ5" s="217">
        <f>Variables!$F$12</f>
        <v>1.3299999999999999E-2</v>
      </c>
    </row>
    <row r="6" spans="1:77" ht="16" customHeight="1">
      <c r="A6" s="212" t="s">
        <v>59</v>
      </c>
      <c r="B6" s="218">
        <f>Variables!$F$14</f>
        <v>0.4</v>
      </c>
      <c r="E6" s="333"/>
      <c r="F6" s="333"/>
      <c r="G6" s="333"/>
      <c r="H6" s="333"/>
      <c r="I6" s="215" t="s">
        <v>302</v>
      </c>
      <c r="J6" s="200">
        <f>J4/J5</f>
        <v>81810.744477774744</v>
      </c>
      <c r="K6" s="200">
        <f>K4/K5</f>
        <v>84265.066812107994</v>
      </c>
      <c r="L6" s="200">
        <f t="shared" ref="L6:BQ6" si="2">L4/L5</f>
        <v>86793.018816471231</v>
      </c>
      <c r="M6" s="200">
        <f t="shared" si="2"/>
        <v>89396.80938096538</v>
      </c>
      <c r="N6" s="200">
        <f t="shared" si="2"/>
        <v>92078.713662394337</v>
      </c>
      <c r="O6" s="200">
        <f t="shared" si="2"/>
        <v>94841.075072266161</v>
      </c>
      <c r="P6" s="200">
        <f t="shared" si="2"/>
        <v>97686.307324434165</v>
      </c>
      <c r="Q6" s="200">
        <f t="shared" si="2"/>
        <v>100616.89654416718</v>
      </c>
      <c r="R6" s="200">
        <f t="shared" si="2"/>
        <v>103635.4034404922</v>
      </c>
      <c r="S6" s="200">
        <f t="shared" si="2"/>
        <v>106744.46554370697</v>
      </c>
      <c r="T6" s="200">
        <f t="shared" si="2"/>
        <v>109946.79951001817</v>
      </c>
      <c r="U6" s="200">
        <f t="shared" si="2"/>
        <v>113245.20349531872</v>
      </c>
      <c r="V6" s="200">
        <f t="shared" si="2"/>
        <v>116642.5596001783</v>
      </c>
      <c r="W6" s="200">
        <f t="shared" si="2"/>
        <v>120141.83638818364</v>
      </c>
      <c r="X6" s="200">
        <f t="shared" si="2"/>
        <v>123746.09147982913</v>
      </c>
      <c r="Y6" s="200">
        <f t="shared" si="2"/>
        <v>127458.47422422402</v>
      </c>
      <c r="Z6" s="200">
        <f t="shared" si="2"/>
        <v>131282.22845095076</v>
      </c>
      <c r="AA6" s="200">
        <f t="shared" si="2"/>
        <v>135220.69530447928</v>
      </c>
      <c r="AB6" s="200">
        <f t="shared" si="2"/>
        <v>139277.31616361366</v>
      </c>
      <c r="AC6" s="200">
        <f t="shared" si="2"/>
        <v>143455.63564852209</v>
      </c>
      <c r="AD6" s="200">
        <f t="shared" si="2"/>
        <v>147759.30471797773</v>
      </c>
      <c r="AE6" s="200">
        <f t="shared" si="2"/>
        <v>152192.08385951709</v>
      </c>
      <c r="AF6" s="200">
        <f t="shared" si="2"/>
        <v>156757.84637530262</v>
      </c>
      <c r="AG6" s="200">
        <f t="shared" si="2"/>
        <v>161460.58176656169</v>
      </c>
      <c r="AH6" s="200">
        <f t="shared" si="2"/>
        <v>166304.39921955855</v>
      </c>
      <c r="AI6" s="200">
        <f t="shared" si="2"/>
        <v>171293.53119614531</v>
      </c>
      <c r="AJ6" s="200">
        <f t="shared" si="2"/>
        <v>176432.33713202967</v>
      </c>
      <c r="AK6" s="200">
        <f t="shared" si="2"/>
        <v>181725.30724599058</v>
      </c>
      <c r="AL6" s="200">
        <f t="shared" si="2"/>
        <v>187177.06646337028</v>
      </c>
      <c r="AM6" s="200">
        <f t="shared" si="2"/>
        <v>192792.37845727144</v>
      </c>
      <c r="AN6" s="200">
        <f t="shared" si="2"/>
        <v>198576.14981098959</v>
      </c>
      <c r="AO6" s="200">
        <f t="shared" si="2"/>
        <v>204533.43430531927</v>
      </c>
      <c r="AP6" s="200">
        <f t="shared" si="2"/>
        <v>210669.43733447886</v>
      </c>
      <c r="AQ6" s="200">
        <f t="shared" si="2"/>
        <v>216989.52045451323</v>
      </c>
      <c r="AR6" s="200">
        <f t="shared" si="2"/>
        <v>223499.20606814863</v>
      </c>
      <c r="AS6" s="200">
        <f t="shared" si="2"/>
        <v>230204.18225019312</v>
      </c>
      <c r="AT6" s="200">
        <f t="shared" si="2"/>
        <v>237110.30771769892</v>
      </c>
      <c r="AU6" s="200">
        <f t="shared" si="2"/>
        <v>244223.61694922985</v>
      </c>
      <c r="AV6" s="200">
        <f t="shared" si="2"/>
        <v>251550.32545770676</v>
      </c>
      <c r="AW6" s="200">
        <f t="shared" si="2"/>
        <v>259096.83522143803</v>
      </c>
      <c r="AX6" s="200">
        <f t="shared" si="2"/>
        <v>266869.74027808115</v>
      </c>
      <c r="AY6" s="200">
        <f t="shared" si="2"/>
        <v>274875.83248642361</v>
      </c>
      <c r="AZ6" s="200">
        <f t="shared" si="2"/>
        <v>283122.10746101628</v>
      </c>
      <c r="BA6" s="200">
        <f t="shared" si="2"/>
        <v>291615.77068484674</v>
      </c>
      <c r="BB6" s="200">
        <f t="shared" si="2"/>
        <v>300364.24380539218</v>
      </c>
      <c r="BC6" s="200">
        <f t="shared" si="2"/>
        <v>309375.17111955391</v>
      </c>
      <c r="BD6" s="200">
        <f t="shared" si="2"/>
        <v>318656.42625314055</v>
      </c>
      <c r="BE6" s="200">
        <f t="shared" si="2"/>
        <v>328216.11904073483</v>
      </c>
      <c r="BF6" s="200">
        <f t="shared" si="2"/>
        <v>338062.60261195683</v>
      </c>
      <c r="BG6" s="200">
        <f t="shared" si="2"/>
        <v>348204.48069031554</v>
      </c>
      <c r="BH6" s="200">
        <f t="shared" si="2"/>
        <v>358650.61511102505</v>
      </c>
      <c r="BI6" s="200">
        <f t="shared" si="2"/>
        <v>369410.13356435578</v>
      </c>
      <c r="BJ6" s="200">
        <f t="shared" si="2"/>
        <v>380492.4375712864</v>
      </c>
      <c r="BK6" s="200">
        <f t="shared" si="2"/>
        <v>391907.21069842501</v>
      </c>
      <c r="BL6" s="200">
        <f t="shared" si="2"/>
        <v>403664.42701937776</v>
      </c>
      <c r="BM6" s="200">
        <f t="shared" si="2"/>
        <v>415774.35982995917</v>
      </c>
      <c r="BN6" s="200">
        <f t="shared" si="2"/>
        <v>428247.59062485793</v>
      </c>
      <c r="BO6" s="200">
        <f t="shared" si="2"/>
        <v>441095.01834360365</v>
      </c>
      <c r="BP6" s="200">
        <f t="shared" si="2"/>
        <v>454327.86889391177</v>
      </c>
      <c r="BQ6" s="200">
        <f t="shared" si="2"/>
        <v>467957.70496072911</v>
      </c>
    </row>
    <row r="7" spans="1:77" ht="16" customHeight="1">
      <c r="A7" s="212" t="s">
        <v>15</v>
      </c>
      <c r="B7" s="218">
        <f>Variables!$F$15</f>
        <v>0.1</v>
      </c>
      <c r="E7" s="333"/>
      <c r="F7" s="333"/>
      <c r="G7" s="333"/>
      <c r="H7" s="333"/>
      <c r="I7" s="215" t="s">
        <v>23</v>
      </c>
      <c r="J7" s="219">
        <f>Variables!$F$13</f>
        <v>100</v>
      </c>
      <c r="K7" s="219">
        <f>Variables!$F$13</f>
        <v>100</v>
      </c>
      <c r="L7" s="219">
        <f>Variables!$F$13</f>
        <v>100</v>
      </c>
      <c r="M7" s="219">
        <f>Variables!$F$13</f>
        <v>100</v>
      </c>
      <c r="N7" s="219">
        <f>Variables!$F$13</f>
        <v>100</v>
      </c>
      <c r="O7" s="219">
        <f>Variables!$F$13</f>
        <v>100</v>
      </c>
      <c r="P7" s="219">
        <f>Variables!$F$13</f>
        <v>100</v>
      </c>
      <c r="Q7" s="219">
        <f>Variables!$F$13</f>
        <v>100</v>
      </c>
      <c r="R7" s="219">
        <f>Variables!$F$13</f>
        <v>100</v>
      </c>
      <c r="S7" s="219">
        <f>Variables!$F$13</f>
        <v>100</v>
      </c>
      <c r="T7" s="219">
        <f>Variables!$F$13</f>
        <v>100</v>
      </c>
      <c r="U7" s="219">
        <f>Variables!$F$13</f>
        <v>100</v>
      </c>
      <c r="V7" s="219">
        <f>Variables!$F$13</f>
        <v>100</v>
      </c>
      <c r="W7" s="219">
        <f>Variables!$F$13</f>
        <v>100</v>
      </c>
      <c r="X7" s="219">
        <f>Variables!$F$13</f>
        <v>100</v>
      </c>
      <c r="Y7" s="219">
        <f>Variables!$F$13</f>
        <v>100</v>
      </c>
      <c r="Z7" s="219">
        <f>Variables!$F$13</f>
        <v>100</v>
      </c>
      <c r="AA7" s="219">
        <f>Variables!$F$13</f>
        <v>100</v>
      </c>
      <c r="AB7" s="219">
        <f>Variables!$F$13</f>
        <v>100</v>
      </c>
      <c r="AC7" s="219">
        <f>Variables!$F$13</f>
        <v>100</v>
      </c>
      <c r="AD7" s="219">
        <f>Variables!$F$13</f>
        <v>100</v>
      </c>
      <c r="AE7" s="219">
        <f>Variables!$F$13</f>
        <v>100</v>
      </c>
      <c r="AF7" s="219">
        <f>Variables!$F$13</f>
        <v>100</v>
      </c>
      <c r="AG7" s="219">
        <f>Variables!$F$13</f>
        <v>100</v>
      </c>
      <c r="AH7" s="219">
        <f>Variables!$F$13</f>
        <v>100</v>
      </c>
      <c r="AI7" s="219">
        <f>Variables!$F$13</f>
        <v>100</v>
      </c>
      <c r="AJ7" s="219">
        <f>Variables!$F$13</f>
        <v>100</v>
      </c>
      <c r="AK7" s="219">
        <f>Variables!$F$13</f>
        <v>100</v>
      </c>
      <c r="AL7" s="219">
        <f>Variables!$F$13</f>
        <v>100</v>
      </c>
      <c r="AM7" s="219">
        <f>Variables!$F$13</f>
        <v>100</v>
      </c>
      <c r="AN7" s="219">
        <f>Variables!$F$13</f>
        <v>100</v>
      </c>
      <c r="AO7" s="219">
        <f>Variables!$F$13</f>
        <v>100</v>
      </c>
      <c r="AP7" s="219">
        <f>Variables!$F$13</f>
        <v>100</v>
      </c>
      <c r="AQ7" s="219">
        <f>Variables!$F$13</f>
        <v>100</v>
      </c>
      <c r="AR7" s="219">
        <f>Variables!$F$13</f>
        <v>100</v>
      </c>
      <c r="AS7" s="219">
        <f>Variables!$F$13</f>
        <v>100</v>
      </c>
      <c r="AT7" s="219">
        <f>Variables!$F$13</f>
        <v>100</v>
      </c>
      <c r="AU7" s="219">
        <f>Variables!$F$13</f>
        <v>100</v>
      </c>
      <c r="AV7" s="219">
        <f>Variables!$F$13</f>
        <v>100</v>
      </c>
      <c r="AW7" s="219">
        <f>Variables!$F$13</f>
        <v>100</v>
      </c>
      <c r="AX7" s="219">
        <f>Variables!$F$13</f>
        <v>100</v>
      </c>
      <c r="AY7" s="219">
        <f>Variables!$F$13</f>
        <v>100</v>
      </c>
      <c r="AZ7" s="219">
        <f>Variables!$F$13</f>
        <v>100</v>
      </c>
      <c r="BA7" s="219">
        <f>Variables!$F$13</f>
        <v>100</v>
      </c>
      <c r="BB7" s="219">
        <f>Variables!$F$13</f>
        <v>100</v>
      </c>
      <c r="BC7" s="219">
        <f>Variables!$F$13</f>
        <v>100</v>
      </c>
      <c r="BD7" s="219">
        <f>Variables!$F$13</f>
        <v>100</v>
      </c>
      <c r="BE7" s="219">
        <f>Variables!$F$13</f>
        <v>100</v>
      </c>
      <c r="BF7" s="219">
        <f>Variables!$F$13</f>
        <v>100</v>
      </c>
      <c r="BG7" s="219">
        <f>Variables!$F$13</f>
        <v>100</v>
      </c>
      <c r="BH7" s="219">
        <f>Variables!$F$13</f>
        <v>100</v>
      </c>
      <c r="BI7" s="219">
        <f>Variables!$F$13</f>
        <v>100</v>
      </c>
      <c r="BJ7" s="219">
        <f>Variables!$F$13</f>
        <v>100</v>
      </c>
      <c r="BK7" s="219">
        <f>Variables!$F$13</f>
        <v>100</v>
      </c>
      <c r="BL7" s="219">
        <f>Variables!$F$13</f>
        <v>100</v>
      </c>
      <c r="BM7" s="219">
        <f>Variables!$F$13</f>
        <v>100</v>
      </c>
      <c r="BN7" s="219">
        <f>Variables!$F$13</f>
        <v>100</v>
      </c>
      <c r="BO7" s="219">
        <f>Variables!$F$13</f>
        <v>100</v>
      </c>
      <c r="BP7" s="219">
        <f>Variables!$F$13</f>
        <v>100</v>
      </c>
      <c r="BQ7" s="219">
        <f>Variables!$F$13</f>
        <v>100</v>
      </c>
    </row>
    <row r="8" spans="1:77" ht="16" customHeight="1">
      <c r="A8" s="212" t="s">
        <v>76</v>
      </c>
      <c r="B8" s="218">
        <f>Variables!$F$17</f>
        <v>0.03</v>
      </c>
      <c r="E8" s="333"/>
      <c r="F8" s="333"/>
      <c r="G8" s="333"/>
      <c r="H8" s="333"/>
      <c r="I8" s="215" t="s">
        <v>74</v>
      </c>
      <c r="J8" s="210">
        <f>Variables!F18</f>
        <v>108808.29015544041</v>
      </c>
      <c r="K8" s="210">
        <f>J8*(1+$B$8)</f>
        <v>112072.53886010362</v>
      </c>
      <c r="L8" s="210">
        <f t="shared" ref="L8:BQ8" si="3">K8*(1+$B$8)</f>
        <v>115434.71502590674</v>
      </c>
      <c r="M8" s="210">
        <f>L8*(1+$B$8)</f>
        <v>118897.75647668395</v>
      </c>
      <c r="N8" s="210">
        <f t="shared" si="3"/>
        <v>122464.68917098446</v>
      </c>
      <c r="O8" s="210">
        <f t="shared" si="3"/>
        <v>126138.629846114</v>
      </c>
      <c r="P8" s="210">
        <f t="shared" si="3"/>
        <v>129922.78874149742</v>
      </c>
      <c r="Q8" s="210">
        <f t="shared" si="3"/>
        <v>133820.47240374234</v>
      </c>
      <c r="R8" s="210">
        <f t="shared" si="3"/>
        <v>137835.08657585463</v>
      </c>
      <c r="S8" s="210">
        <f t="shared" si="3"/>
        <v>141970.13917313027</v>
      </c>
      <c r="T8" s="210">
        <f t="shared" si="3"/>
        <v>146229.24334832418</v>
      </c>
      <c r="U8" s="210">
        <f t="shared" si="3"/>
        <v>150616.12064877391</v>
      </c>
      <c r="V8" s="210">
        <f t="shared" si="3"/>
        <v>155134.60426823713</v>
      </c>
      <c r="W8" s="210">
        <f t="shared" si="3"/>
        <v>159788.64239628424</v>
      </c>
      <c r="X8" s="210">
        <f t="shared" si="3"/>
        <v>164582.30166817276</v>
      </c>
      <c r="Y8" s="210">
        <f t="shared" si="3"/>
        <v>169519.77071821794</v>
      </c>
      <c r="Z8" s="210">
        <f t="shared" si="3"/>
        <v>174605.3638397645</v>
      </c>
      <c r="AA8" s="210">
        <f t="shared" si="3"/>
        <v>179843.52475495744</v>
      </c>
      <c r="AB8" s="210">
        <f t="shared" si="3"/>
        <v>185238.83049760616</v>
      </c>
      <c r="AC8" s="210">
        <f t="shared" si="3"/>
        <v>190795.99541253436</v>
      </c>
      <c r="AD8" s="210">
        <f t="shared" si="3"/>
        <v>196519.87527491039</v>
      </c>
      <c r="AE8" s="210">
        <f t="shared" si="3"/>
        <v>202415.47153315772</v>
      </c>
      <c r="AF8" s="210">
        <f t="shared" si="3"/>
        <v>208487.93567915246</v>
      </c>
      <c r="AG8" s="210">
        <f t="shared" si="3"/>
        <v>214742.57374952704</v>
      </c>
      <c r="AH8" s="210">
        <f t="shared" si="3"/>
        <v>221184.85096201286</v>
      </c>
      <c r="AI8" s="210">
        <f t="shared" si="3"/>
        <v>227820.39649087325</v>
      </c>
      <c r="AJ8" s="210">
        <f t="shared" si="3"/>
        <v>234655.00838559945</v>
      </c>
      <c r="AK8" s="210">
        <f t="shared" si="3"/>
        <v>241694.65863716745</v>
      </c>
      <c r="AL8" s="210">
        <f t="shared" si="3"/>
        <v>248945.49839628249</v>
      </c>
      <c r="AM8" s="210">
        <f t="shared" si="3"/>
        <v>256413.86334817097</v>
      </c>
      <c r="AN8" s="210">
        <f t="shared" si="3"/>
        <v>264106.27924861613</v>
      </c>
      <c r="AO8" s="210">
        <f t="shared" si="3"/>
        <v>272029.46762607462</v>
      </c>
      <c r="AP8" s="210">
        <f t="shared" si="3"/>
        <v>280190.35165485687</v>
      </c>
      <c r="AQ8" s="210">
        <f t="shared" si="3"/>
        <v>288596.06220450258</v>
      </c>
      <c r="AR8" s="210">
        <f t="shared" si="3"/>
        <v>297253.94407063769</v>
      </c>
      <c r="AS8" s="210">
        <f t="shared" si="3"/>
        <v>306171.56239275681</v>
      </c>
      <c r="AT8" s="210">
        <f t="shared" si="3"/>
        <v>315356.70926453953</v>
      </c>
      <c r="AU8" s="210">
        <f t="shared" si="3"/>
        <v>324817.4105424757</v>
      </c>
      <c r="AV8" s="210">
        <f t="shared" si="3"/>
        <v>334561.93285874999</v>
      </c>
      <c r="AW8" s="210">
        <f t="shared" si="3"/>
        <v>344598.79084451252</v>
      </c>
      <c r="AX8" s="210">
        <f t="shared" si="3"/>
        <v>354936.75456984789</v>
      </c>
      <c r="AY8" s="210">
        <f t="shared" si="3"/>
        <v>365584.85720694333</v>
      </c>
      <c r="AZ8" s="210">
        <f t="shared" si="3"/>
        <v>376552.40292315162</v>
      </c>
      <c r="BA8" s="210">
        <f t="shared" si="3"/>
        <v>387848.97501084616</v>
      </c>
      <c r="BB8" s="210">
        <f t="shared" si="3"/>
        <v>399484.44426117156</v>
      </c>
      <c r="BC8" s="210">
        <f t="shared" si="3"/>
        <v>411468.97758900671</v>
      </c>
      <c r="BD8" s="210">
        <f t="shared" si="3"/>
        <v>423813.04691667692</v>
      </c>
      <c r="BE8" s="210">
        <f t="shared" si="3"/>
        <v>436527.43832417723</v>
      </c>
      <c r="BF8" s="210">
        <f t="shared" si="3"/>
        <v>449623.26147390256</v>
      </c>
      <c r="BG8" s="210">
        <f t="shared" si="3"/>
        <v>463111.95931811963</v>
      </c>
      <c r="BH8" s="210">
        <f t="shared" si="3"/>
        <v>477005.31809766323</v>
      </c>
      <c r="BI8" s="210">
        <f t="shared" si="3"/>
        <v>491315.47764059313</v>
      </c>
      <c r="BJ8" s="210">
        <f t="shared" si="3"/>
        <v>506054.94196981093</v>
      </c>
      <c r="BK8" s="210">
        <f t="shared" si="3"/>
        <v>521236.59022890526</v>
      </c>
      <c r="BL8" s="210">
        <f t="shared" si="3"/>
        <v>536873.68793577247</v>
      </c>
      <c r="BM8" s="210">
        <f t="shared" si="3"/>
        <v>552979.89857384562</v>
      </c>
      <c r="BN8" s="210">
        <f t="shared" si="3"/>
        <v>569569.29553106101</v>
      </c>
      <c r="BO8" s="210">
        <f t="shared" si="3"/>
        <v>586656.37439699285</v>
      </c>
      <c r="BP8" s="210">
        <f t="shared" si="3"/>
        <v>604256.06562890264</v>
      </c>
      <c r="BQ8" s="210">
        <f t="shared" si="3"/>
        <v>622383.74759776972</v>
      </c>
    </row>
    <row r="9" spans="1:77" ht="16" customHeight="1">
      <c r="A9" s="212" t="s">
        <v>303</v>
      </c>
      <c r="B9" s="218">
        <f>Variables!$F$39</f>
        <v>0.18</v>
      </c>
      <c r="E9" s="333"/>
      <c r="F9" s="333"/>
      <c r="G9" s="333"/>
      <c r="H9" s="333"/>
      <c r="I9" s="214" t="s">
        <v>24</v>
      </c>
      <c r="J9" s="202">
        <f>J8/J2</f>
        <v>3333.3333333333335</v>
      </c>
      <c r="K9" s="202">
        <f>K8/K2</f>
        <v>3333.3333333333339</v>
      </c>
      <c r="L9" s="202">
        <f t="shared" ref="L9:BQ9" si="4">L8/L2</f>
        <v>3333.3333333333339</v>
      </c>
      <c r="M9" s="202">
        <f t="shared" si="4"/>
        <v>3333.333333333333</v>
      </c>
      <c r="N9" s="202">
        <f t="shared" si="4"/>
        <v>3333.3333333333339</v>
      </c>
      <c r="O9" s="202">
        <f t="shared" si="4"/>
        <v>3333.3333333333335</v>
      </c>
      <c r="P9" s="202">
        <f t="shared" si="4"/>
        <v>3333.3333333333335</v>
      </c>
      <c r="Q9" s="202">
        <f t="shared" si="4"/>
        <v>3333.3333333333335</v>
      </c>
      <c r="R9" s="202">
        <f t="shared" si="4"/>
        <v>3333.3333333333335</v>
      </c>
      <c r="S9" s="202">
        <f t="shared" si="4"/>
        <v>3333.3333333333335</v>
      </c>
      <c r="T9" s="202">
        <f t="shared" si="4"/>
        <v>3333.3333333333335</v>
      </c>
      <c r="U9" s="202">
        <f t="shared" si="4"/>
        <v>3333.3333333333335</v>
      </c>
      <c r="V9" s="202">
        <f t="shared" si="4"/>
        <v>3333.3333333333335</v>
      </c>
      <c r="W9" s="202">
        <f t="shared" si="4"/>
        <v>3333.3333333333335</v>
      </c>
      <c r="X9" s="202">
        <f t="shared" si="4"/>
        <v>3333.3333333333339</v>
      </c>
      <c r="Y9" s="202">
        <f t="shared" si="4"/>
        <v>3333.3333333333339</v>
      </c>
      <c r="Z9" s="202">
        <f t="shared" si="4"/>
        <v>3333.3333333333335</v>
      </c>
      <c r="AA9" s="202">
        <f t="shared" si="4"/>
        <v>3333.3333333333335</v>
      </c>
      <c r="AB9" s="202">
        <f t="shared" si="4"/>
        <v>3333.3333333333335</v>
      </c>
      <c r="AC9" s="202">
        <f t="shared" si="4"/>
        <v>3333.3333333333335</v>
      </c>
      <c r="AD9" s="202">
        <f t="shared" si="4"/>
        <v>3333.333333333333</v>
      </c>
      <c r="AE9" s="202">
        <f t="shared" si="4"/>
        <v>3333.3333333333335</v>
      </c>
      <c r="AF9" s="202">
        <f t="shared" si="4"/>
        <v>3333.3333333333335</v>
      </c>
      <c r="AG9" s="202">
        <f t="shared" si="4"/>
        <v>3333.3333333333335</v>
      </c>
      <c r="AH9" s="202">
        <f t="shared" si="4"/>
        <v>3333.3333333333339</v>
      </c>
      <c r="AI9" s="202">
        <f t="shared" si="4"/>
        <v>3333.3333333333335</v>
      </c>
      <c r="AJ9" s="202">
        <f t="shared" si="4"/>
        <v>3333.333333333333</v>
      </c>
      <c r="AK9" s="202">
        <f t="shared" si="4"/>
        <v>3333.3333333333335</v>
      </c>
      <c r="AL9" s="202">
        <f t="shared" si="4"/>
        <v>3333.3333333333339</v>
      </c>
      <c r="AM9" s="202">
        <f t="shared" si="4"/>
        <v>3333.333333333333</v>
      </c>
      <c r="AN9" s="202">
        <f t="shared" si="4"/>
        <v>3333.333333333333</v>
      </c>
      <c r="AO9" s="202">
        <f t="shared" si="4"/>
        <v>3333.333333333333</v>
      </c>
      <c r="AP9" s="202">
        <f t="shared" si="4"/>
        <v>3333.333333333333</v>
      </c>
      <c r="AQ9" s="202">
        <f t="shared" si="4"/>
        <v>3333.333333333333</v>
      </c>
      <c r="AR9" s="202">
        <f t="shared" si="4"/>
        <v>3333.3333333333339</v>
      </c>
      <c r="AS9" s="202">
        <f t="shared" si="4"/>
        <v>3333.333333333333</v>
      </c>
      <c r="AT9" s="202">
        <f t="shared" si="4"/>
        <v>3333.3333333333335</v>
      </c>
      <c r="AU9" s="202">
        <f t="shared" si="4"/>
        <v>3333.3333333333335</v>
      </c>
      <c r="AV9" s="202">
        <f t="shared" si="4"/>
        <v>3333.3333333333335</v>
      </c>
      <c r="AW9" s="202">
        <f t="shared" si="4"/>
        <v>3333.333333333333</v>
      </c>
      <c r="AX9" s="202">
        <f t="shared" si="4"/>
        <v>3333.3333333333339</v>
      </c>
      <c r="AY9" s="202">
        <f t="shared" si="4"/>
        <v>3333.3333333333335</v>
      </c>
      <c r="AZ9" s="202">
        <f t="shared" si="4"/>
        <v>3333.3333333333335</v>
      </c>
      <c r="BA9" s="202">
        <f t="shared" si="4"/>
        <v>3333.3333333333335</v>
      </c>
      <c r="BB9" s="202">
        <f t="shared" si="4"/>
        <v>3333.3333333333335</v>
      </c>
      <c r="BC9" s="202">
        <f t="shared" si="4"/>
        <v>3333.3333333333335</v>
      </c>
      <c r="BD9" s="202">
        <f t="shared" si="4"/>
        <v>3333.3333333333335</v>
      </c>
      <c r="BE9" s="202">
        <f t="shared" si="4"/>
        <v>3333.3333333333335</v>
      </c>
      <c r="BF9" s="202">
        <f t="shared" si="4"/>
        <v>3333.333333333333</v>
      </c>
      <c r="BG9" s="202">
        <f t="shared" si="4"/>
        <v>3333.3333333333339</v>
      </c>
      <c r="BH9" s="202">
        <f t="shared" si="4"/>
        <v>3333.333333333333</v>
      </c>
      <c r="BI9" s="202">
        <f t="shared" si="4"/>
        <v>3333.3333333333335</v>
      </c>
      <c r="BJ9" s="202">
        <f t="shared" si="4"/>
        <v>3333.3333333333339</v>
      </c>
      <c r="BK9" s="202">
        <f t="shared" si="4"/>
        <v>3333.3333333333335</v>
      </c>
      <c r="BL9" s="202">
        <f t="shared" si="4"/>
        <v>3333.3333333333335</v>
      </c>
      <c r="BM9" s="202">
        <f t="shared" si="4"/>
        <v>3333.3333333333335</v>
      </c>
      <c r="BN9" s="202">
        <f t="shared" si="4"/>
        <v>3333.3333333333335</v>
      </c>
      <c r="BO9" s="202">
        <f t="shared" si="4"/>
        <v>3333.3333333333335</v>
      </c>
      <c r="BP9" s="202">
        <f t="shared" si="4"/>
        <v>3333.3333333333339</v>
      </c>
      <c r="BQ9" s="202">
        <f t="shared" si="4"/>
        <v>3333.3333333333339</v>
      </c>
    </row>
    <row r="10" spans="1:77" ht="16" customHeight="1">
      <c r="A10" s="212" t="s">
        <v>304</v>
      </c>
      <c r="B10" s="218">
        <f>Variables!$F$40</f>
        <v>0.22</v>
      </c>
      <c r="E10" s="326" t="s">
        <v>68</v>
      </c>
      <c r="F10" s="327"/>
      <c r="G10" s="327"/>
      <c r="H10" s="327"/>
      <c r="I10" s="220" t="s">
        <v>77</v>
      </c>
      <c r="J10" s="221">
        <f>Variables!$F$33</f>
        <v>0.33333333333333331</v>
      </c>
      <c r="K10" s="221">
        <f>Variables!$F$33</f>
        <v>0.33333333333333331</v>
      </c>
      <c r="L10" s="221">
        <f>Variables!$F$33</f>
        <v>0.33333333333333331</v>
      </c>
      <c r="M10" s="221">
        <f>Variables!$F$33</f>
        <v>0.33333333333333331</v>
      </c>
      <c r="N10" s="221">
        <f>Variables!$F$33</f>
        <v>0.33333333333333331</v>
      </c>
      <c r="O10" s="221">
        <f>Variables!$F$33</f>
        <v>0.33333333333333331</v>
      </c>
      <c r="P10" s="221">
        <f>Variables!$F$33</f>
        <v>0.33333333333333331</v>
      </c>
      <c r="Q10" s="221">
        <f>Variables!$F$33</f>
        <v>0.33333333333333331</v>
      </c>
      <c r="R10" s="221">
        <f>Variables!$F$33</f>
        <v>0.33333333333333331</v>
      </c>
      <c r="S10" s="221">
        <f>Variables!$F$33</f>
        <v>0.33333333333333331</v>
      </c>
      <c r="T10" s="221">
        <f>Variables!$F$33</f>
        <v>0.33333333333333331</v>
      </c>
      <c r="U10" s="221">
        <f>Variables!$F$33</f>
        <v>0.33333333333333331</v>
      </c>
      <c r="V10" s="221">
        <f>Variables!$F$33</f>
        <v>0.33333333333333331</v>
      </c>
      <c r="W10" s="221">
        <f>Variables!$F$33</f>
        <v>0.33333333333333331</v>
      </c>
      <c r="X10" s="221">
        <f>Variables!$F$33</f>
        <v>0.33333333333333331</v>
      </c>
      <c r="Y10" s="221">
        <f>Variables!$F$33</f>
        <v>0.33333333333333331</v>
      </c>
      <c r="Z10" s="221">
        <f>Variables!$F$33</f>
        <v>0.33333333333333331</v>
      </c>
      <c r="AA10" s="221">
        <f>Variables!$F$33</f>
        <v>0.33333333333333331</v>
      </c>
      <c r="AB10" s="221">
        <f>Variables!$F$33</f>
        <v>0.33333333333333331</v>
      </c>
      <c r="AC10" s="221">
        <f>Variables!$F$33</f>
        <v>0.33333333333333331</v>
      </c>
      <c r="AD10" s="221">
        <f>Variables!$F$33</f>
        <v>0.33333333333333331</v>
      </c>
      <c r="AE10" s="221">
        <f>Variables!$F$33</f>
        <v>0.33333333333333331</v>
      </c>
      <c r="AF10" s="221">
        <f>Variables!$F$33</f>
        <v>0.33333333333333331</v>
      </c>
      <c r="AG10" s="221">
        <f>Variables!$F$33</f>
        <v>0.33333333333333331</v>
      </c>
      <c r="AH10" s="221">
        <f>Variables!$F$33</f>
        <v>0.33333333333333331</v>
      </c>
      <c r="AI10" s="221">
        <f>Variables!$F$33</f>
        <v>0.33333333333333331</v>
      </c>
      <c r="AJ10" s="221">
        <f>Variables!$F$33</f>
        <v>0.33333333333333331</v>
      </c>
      <c r="AK10" s="221">
        <f>Variables!$F$33</f>
        <v>0.33333333333333331</v>
      </c>
      <c r="AL10" s="221">
        <f>Variables!$F$33</f>
        <v>0.33333333333333331</v>
      </c>
      <c r="AM10" s="221">
        <f>Variables!$F$33</f>
        <v>0.33333333333333331</v>
      </c>
      <c r="AN10" s="221">
        <f>Variables!$F$33</f>
        <v>0.33333333333333331</v>
      </c>
      <c r="AO10" s="221">
        <f>Variables!$F$33</f>
        <v>0.33333333333333331</v>
      </c>
      <c r="AP10" s="221">
        <f>Variables!$F$33</f>
        <v>0.33333333333333331</v>
      </c>
      <c r="AQ10" s="221">
        <f>Variables!$F$33</f>
        <v>0.33333333333333331</v>
      </c>
      <c r="AR10" s="221">
        <f>Variables!$F$33</f>
        <v>0.33333333333333331</v>
      </c>
      <c r="AS10" s="221">
        <f>Variables!$F$33</f>
        <v>0.33333333333333331</v>
      </c>
      <c r="AT10" s="221">
        <f>Variables!$F$33</f>
        <v>0.33333333333333331</v>
      </c>
      <c r="AU10" s="221">
        <f>Variables!$F$33</f>
        <v>0.33333333333333331</v>
      </c>
      <c r="AV10" s="221">
        <f>Variables!$F$33</f>
        <v>0.33333333333333331</v>
      </c>
      <c r="AW10" s="221">
        <f>Variables!$F$33</f>
        <v>0.33333333333333331</v>
      </c>
      <c r="AX10" s="221">
        <f>Variables!$F$33</f>
        <v>0.33333333333333331</v>
      </c>
      <c r="AY10" s="221">
        <f>Variables!$F$33</f>
        <v>0.33333333333333331</v>
      </c>
      <c r="AZ10" s="221">
        <f>Variables!$F$33</f>
        <v>0.33333333333333331</v>
      </c>
      <c r="BA10" s="221">
        <f>Variables!$F$33</f>
        <v>0.33333333333333331</v>
      </c>
      <c r="BB10" s="221">
        <f>Variables!$F$33</f>
        <v>0.33333333333333331</v>
      </c>
      <c r="BC10" s="221">
        <f>Variables!$F$33</f>
        <v>0.33333333333333331</v>
      </c>
      <c r="BD10" s="221">
        <f>Variables!$F$33</f>
        <v>0.33333333333333331</v>
      </c>
      <c r="BE10" s="221">
        <f>Variables!$F$33</f>
        <v>0.33333333333333331</v>
      </c>
      <c r="BF10" s="221">
        <f>Variables!$F$33</f>
        <v>0.33333333333333331</v>
      </c>
      <c r="BG10" s="221">
        <f>Variables!$F$33</f>
        <v>0.33333333333333331</v>
      </c>
      <c r="BH10" s="221">
        <f>Variables!$F$33</f>
        <v>0.33333333333333331</v>
      </c>
      <c r="BI10" s="221">
        <f>Variables!$F$33</f>
        <v>0.33333333333333331</v>
      </c>
      <c r="BJ10" s="221">
        <f>Variables!$F$33</f>
        <v>0.33333333333333331</v>
      </c>
      <c r="BK10" s="221">
        <f>Variables!$F$33</f>
        <v>0.33333333333333331</v>
      </c>
      <c r="BL10" s="221">
        <f>Variables!$F$33</f>
        <v>0.33333333333333331</v>
      </c>
      <c r="BM10" s="221">
        <f>Variables!$F$33</f>
        <v>0.33333333333333331</v>
      </c>
      <c r="BN10" s="221">
        <f>Variables!$F$33</f>
        <v>0.33333333333333331</v>
      </c>
      <c r="BO10" s="221">
        <f>Variables!$F$33</f>
        <v>0.33333333333333331</v>
      </c>
      <c r="BP10" s="221">
        <f>Variables!$F$33</f>
        <v>0.33333333333333331</v>
      </c>
      <c r="BQ10" s="221">
        <f>Variables!$F$33</f>
        <v>0.33333333333333331</v>
      </c>
    </row>
    <row r="11" spans="1:77" ht="16" customHeight="1">
      <c r="A11" s="212" t="s">
        <v>305</v>
      </c>
      <c r="B11" s="218">
        <f>Variables!$F$41</f>
        <v>0.25</v>
      </c>
      <c r="E11" s="326"/>
      <c r="F11" s="327"/>
      <c r="G11" s="327"/>
      <c r="H11" s="327"/>
      <c r="I11" s="220" t="s">
        <v>320</v>
      </c>
      <c r="J11" s="222">
        <f>J2*J10</f>
        <v>10.880829015544039</v>
      </c>
      <c r="K11" s="222">
        <f>K2*K10</f>
        <v>11.20725388601036</v>
      </c>
      <c r="L11" s="222">
        <f t="shared" ref="L11:BQ11" si="5">L2*L10</f>
        <v>11.543471502590672</v>
      </c>
      <c r="M11" s="222">
        <f t="shared" si="5"/>
        <v>11.889775647668396</v>
      </c>
      <c r="N11" s="222">
        <f t="shared" si="5"/>
        <v>12.246468917098444</v>
      </c>
      <c r="O11" s="222">
        <f t="shared" si="5"/>
        <v>12.613862984611398</v>
      </c>
      <c r="P11" s="222">
        <f t="shared" si="5"/>
        <v>12.992278874149742</v>
      </c>
      <c r="Q11" s="222">
        <f t="shared" si="5"/>
        <v>13.382047240374234</v>
      </c>
      <c r="R11" s="222">
        <f t="shared" si="5"/>
        <v>13.783508657585461</v>
      </c>
      <c r="S11" s="222">
        <f t="shared" si="5"/>
        <v>14.197013917313026</v>
      </c>
      <c r="T11" s="222">
        <f t="shared" si="5"/>
        <v>14.622924334832415</v>
      </c>
      <c r="U11" s="222">
        <f t="shared" si="5"/>
        <v>15.061612064877389</v>
      </c>
      <c r="V11" s="222">
        <f t="shared" si="5"/>
        <v>15.513460426823713</v>
      </c>
      <c r="W11" s="222">
        <f t="shared" si="5"/>
        <v>15.978864239628424</v>
      </c>
      <c r="X11" s="222">
        <f t="shared" si="5"/>
        <v>16.458230166817273</v>
      </c>
      <c r="Y11" s="222">
        <f t="shared" si="5"/>
        <v>16.951977071821791</v>
      </c>
      <c r="Z11" s="222">
        <f t="shared" si="5"/>
        <v>17.460536383976446</v>
      </c>
      <c r="AA11" s="222">
        <f t="shared" si="5"/>
        <v>17.98435247549574</v>
      </c>
      <c r="AB11" s="222">
        <f t="shared" si="5"/>
        <v>18.523883049760613</v>
      </c>
      <c r="AC11" s="222">
        <f t="shared" si="5"/>
        <v>19.079599541253437</v>
      </c>
      <c r="AD11" s="222">
        <f t="shared" si="5"/>
        <v>19.651987527491038</v>
      </c>
      <c r="AE11" s="222">
        <f t="shared" si="5"/>
        <v>20.241547153315771</v>
      </c>
      <c r="AF11" s="222">
        <f t="shared" si="5"/>
        <v>20.848793567915244</v>
      </c>
      <c r="AG11" s="222">
        <f t="shared" si="5"/>
        <v>21.474257374952703</v>
      </c>
      <c r="AH11" s="222">
        <f t="shared" si="5"/>
        <v>22.118485096201283</v>
      </c>
      <c r="AI11" s="222">
        <f t="shared" si="5"/>
        <v>22.782039649087324</v>
      </c>
      <c r="AJ11" s="222">
        <f t="shared" si="5"/>
        <v>23.465500838559947</v>
      </c>
      <c r="AK11" s="222">
        <f t="shared" si="5"/>
        <v>24.169465863716741</v>
      </c>
      <c r="AL11" s="222">
        <f t="shared" si="5"/>
        <v>24.894549839628244</v>
      </c>
      <c r="AM11" s="222">
        <f t="shared" si="5"/>
        <v>25.641386334817099</v>
      </c>
      <c r="AN11" s="222">
        <f t="shared" si="5"/>
        <v>26.410627924861615</v>
      </c>
      <c r="AO11" s="222">
        <f t="shared" si="5"/>
        <v>27.202946762607461</v>
      </c>
      <c r="AP11" s="222">
        <f t="shared" si="5"/>
        <v>28.01903516548569</v>
      </c>
      <c r="AQ11" s="222">
        <f t="shared" si="5"/>
        <v>28.85960622045026</v>
      </c>
      <c r="AR11" s="222">
        <f t="shared" si="5"/>
        <v>29.725394407063764</v>
      </c>
      <c r="AS11" s="222">
        <f t="shared" si="5"/>
        <v>30.61715623927568</v>
      </c>
      <c r="AT11" s="222">
        <f t="shared" si="5"/>
        <v>31.53567092645395</v>
      </c>
      <c r="AU11" s="222">
        <f t="shared" si="5"/>
        <v>32.481741054247564</v>
      </c>
      <c r="AV11" s="222">
        <f t="shared" si="5"/>
        <v>33.456193285874996</v>
      </c>
      <c r="AW11" s="222">
        <f t="shared" si="5"/>
        <v>34.459879084451252</v>
      </c>
      <c r="AX11" s="222">
        <f t="shared" si="5"/>
        <v>35.493675456984782</v>
      </c>
      <c r="AY11" s="222">
        <f t="shared" si="5"/>
        <v>36.558485720694328</v>
      </c>
      <c r="AZ11" s="222">
        <f t="shared" si="5"/>
        <v>37.655240292315156</v>
      </c>
      <c r="BA11" s="222">
        <f t="shared" si="5"/>
        <v>38.784897501084615</v>
      </c>
      <c r="BB11" s="222">
        <f t="shared" si="5"/>
        <v>39.948444426117149</v>
      </c>
      <c r="BC11" s="222">
        <f t="shared" si="5"/>
        <v>41.146897758900664</v>
      </c>
      <c r="BD11" s="222">
        <f t="shared" si="5"/>
        <v>42.381304691667687</v>
      </c>
      <c r="BE11" s="222">
        <f t="shared" si="5"/>
        <v>43.65274383241772</v>
      </c>
      <c r="BF11" s="222">
        <f t="shared" si="5"/>
        <v>44.962326147390257</v>
      </c>
      <c r="BG11" s="222">
        <f t="shared" si="5"/>
        <v>46.311195931811952</v>
      </c>
      <c r="BH11" s="222">
        <f t="shared" si="5"/>
        <v>47.700531809766325</v>
      </c>
      <c r="BI11" s="222">
        <f t="shared" si="5"/>
        <v>49.131547764059306</v>
      </c>
      <c r="BJ11" s="222">
        <f t="shared" si="5"/>
        <v>50.605494196981084</v>
      </c>
      <c r="BK11" s="222">
        <f t="shared" si="5"/>
        <v>52.123659022890521</v>
      </c>
      <c r="BL11" s="222">
        <f t="shared" si="5"/>
        <v>53.687368793577242</v>
      </c>
      <c r="BM11" s="222">
        <f t="shared" si="5"/>
        <v>55.297989857384557</v>
      </c>
      <c r="BN11" s="222">
        <f t="shared" si="5"/>
        <v>56.956929553106093</v>
      </c>
      <c r="BO11" s="222">
        <f t="shared" si="5"/>
        <v>58.665637439699282</v>
      </c>
      <c r="BP11" s="222">
        <f t="shared" si="5"/>
        <v>60.425606562890252</v>
      </c>
      <c r="BQ11" s="222">
        <f t="shared" si="5"/>
        <v>62.23837475977696</v>
      </c>
    </row>
    <row r="12" spans="1:77" ht="16" customHeight="1">
      <c r="A12" s="212" t="s">
        <v>40</v>
      </c>
      <c r="B12" s="223">
        <f>Variables!$F$5</f>
        <v>14</v>
      </c>
      <c r="E12" s="326"/>
      <c r="F12" s="328" t="s">
        <v>334</v>
      </c>
      <c r="G12" s="324" t="s">
        <v>49</v>
      </c>
      <c r="H12" s="325" t="s">
        <v>25</v>
      </c>
      <c r="I12" s="224" t="s">
        <v>318</v>
      </c>
      <c r="J12" s="216">
        <f>Variables!$F$26</f>
        <v>0.4</v>
      </c>
      <c r="K12" s="216">
        <f>Variables!$F$26</f>
        <v>0.4</v>
      </c>
      <c r="L12" s="216">
        <f>Variables!$F$26</f>
        <v>0.4</v>
      </c>
      <c r="M12" s="216">
        <f>Variables!$F$26</f>
        <v>0.4</v>
      </c>
      <c r="N12" s="216">
        <f>Variables!$F$26</f>
        <v>0.4</v>
      </c>
      <c r="O12" s="216">
        <f>Variables!$F$26</f>
        <v>0.4</v>
      </c>
      <c r="P12" s="216">
        <f>Variables!$F$26</f>
        <v>0.4</v>
      </c>
      <c r="Q12" s="216">
        <f>Variables!$F$26</f>
        <v>0.4</v>
      </c>
      <c r="R12" s="216">
        <f>Variables!$F$26</f>
        <v>0.4</v>
      </c>
      <c r="S12" s="216">
        <f>Variables!$F$26</f>
        <v>0.4</v>
      </c>
      <c r="T12" s="216">
        <f>Variables!$F$26</f>
        <v>0.4</v>
      </c>
      <c r="U12" s="216">
        <f>Variables!$F$26</f>
        <v>0.4</v>
      </c>
      <c r="V12" s="216">
        <f>Variables!$F$26</f>
        <v>0.4</v>
      </c>
      <c r="W12" s="216">
        <f>Variables!$F$26</f>
        <v>0.4</v>
      </c>
      <c r="X12" s="216">
        <f>Variables!$F$26</f>
        <v>0.4</v>
      </c>
      <c r="Y12" s="216">
        <f>Variables!$F$26</f>
        <v>0.4</v>
      </c>
      <c r="Z12" s="216">
        <f>Variables!$F$26</f>
        <v>0.4</v>
      </c>
      <c r="AA12" s="216">
        <f>Variables!$F$26</f>
        <v>0.4</v>
      </c>
      <c r="AB12" s="216">
        <f>Variables!$F$26</f>
        <v>0.4</v>
      </c>
      <c r="AC12" s="216">
        <f>Variables!$F$26</f>
        <v>0.4</v>
      </c>
      <c r="AD12" s="216">
        <f>Variables!$F$26</f>
        <v>0.4</v>
      </c>
      <c r="AE12" s="216">
        <f>Variables!$F$26</f>
        <v>0.4</v>
      </c>
      <c r="AF12" s="216">
        <f>Variables!$F$26</f>
        <v>0.4</v>
      </c>
      <c r="AG12" s="216">
        <f>Variables!$F$26</f>
        <v>0.4</v>
      </c>
      <c r="AH12" s="216">
        <f>Variables!$F$26</f>
        <v>0.4</v>
      </c>
      <c r="AI12" s="216">
        <f>Variables!$F$26</f>
        <v>0.4</v>
      </c>
      <c r="AJ12" s="216">
        <f>Variables!$F$26</f>
        <v>0.4</v>
      </c>
      <c r="AK12" s="216">
        <f>Variables!$F$26</f>
        <v>0.4</v>
      </c>
      <c r="AL12" s="216">
        <f>Variables!$F$26</f>
        <v>0.4</v>
      </c>
      <c r="AM12" s="216">
        <f>Variables!$F$26</f>
        <v>0.4</v>
      </c>
      <c r="AN12" s="216">
        <f>Variables!$F$26</f>
        <v>0.4</v>
      </c>
      <c r="AO12" s="216">
        <f>Variables!$F$26</f>
        <v>0.4</v>
      </c>
      <c r="AP12" s="216">
        <f>Variables!$F$26</f>
        <v>0.4</v>
      </c>
      <c r="AQ12" s="216">
        <f>Variables!$F$26</f>
        <v>0.4</v>
      </c>
      <c r="AR12" s="216">
        <f>Variables!$F$26</f>
        <v>0.4</v>
      </c>
      <c r="AS12" s="216">
        <f>Variables!$F$26</f>
        <v>0.4</v>
      </c>
      <c r="AT12" s="216">
        <f>Variables!$F$26</f>
        <v>0.4</v>
      </c>
      <c r="AU12" s="216">
        <f>Variables!$F$26</f>
        <v>0.4</v>
      </c>
      <c r="AV12" s="216">
        <f>Variables!$F$26</f>
        <v>0.4</v>
      </c>
      <c r="AW12" s="216">
        <f>Variables!$F$26</f>
        <v>0.4</v>
      </c>
      <c r="AX12" s="216">
        <f>Variables!$F$26</f>
        <v>0.4</v>
      </c>
      <c r="AY12" s="216">
        <f>Variables!$F$26</f>
        <v>0.4</v>
      </c>
      <c r="AZ12" s="216">
        <f>Variables!$F$26</f>
        <v>0.4</v>
      </c>
      <c r="BA12" s="216">
        <f>Variables!$F$26</f>
        <v>0.4</v>
      </c>
      <c r="BB12" s="216">
        <f>Variables!$F$26</f>
        <v>0.4</v>
      </c>
      <c r="BC12" s="216">
        <f>Variables!$F$26</f>
        <v>0.4</v>
      </c>
      <c r="BD12" s="216">
        <f>Variables!$F$26</f>
        <v>0.4</v>
      </c>
      <c r="BE12" s="216">
        <f>Variables!$F$26</f>
        <v>0.4</v>
      </c>
      <c r="BF12" s="216">
        <f>Variables!$F$26</f>
        <v>0.4</v>
      </c>
      <c r="BG12" s="216">
        <f>Variables!$F$26</f>
        <v>0.4</v>
      </c>
      <c r="BH12" s="216">
        <f>Variables!$F$26</f>
        <v>0.4</v>
      </c>
      <c r="BI12" s="216">
        <f>Variables!$F$26</f>
        <v>0.4</v>
      </c>
      <c r="BJ12" s="216">
        <f>Variables!$F$26</f>
        <v>0.4</v>
      </c>
      <c r="BK12" s="216">
        <f>Variables!$F$26</f>
        <v>0.4</v>
      </c>
      <c r="BL12" s="216">
        <f>Variables!$F$26</f>
        <v>0.4</v>
      </c>
      <c r="BM12" s="216">
        <f>Variables!$F$26</f>
        <v>0.4</v>
      </c>
      <c r="BN12" s="216">
        <f>Variables!$F$26</f>
        <v>0.4</v>
      </c>
      <c r="BO12" s="216">
        <f>Variables!$F$26</f>
        <v>0.4</v>
      </c>
      <c r="BP12" s="216">
        <f>Variables!$F$26</f>
        <v>0.4</v>
      </c>
      <c r="BQ12" s="216">
        <f>Variables!$F$26</f>
        <v>0.4</v>
      </c>
    </row>
    <row r="13" spans="1:77" ht="16" customHeight="1">
      <c r="A13" s="212" t="s">
        <v>306</v>
      </c>
      <c r="B13" s="225">
        <f>J2/B12</f>
        <v>2.3316062176165802</v>
      </c>
      <c r="E13" s="326"/>
      <c r="F13" s="328"/>
      <c r="G13" s="324"/>
      <c r="H13" s="325"/>
      <c r="I13" s="226" t="s">
        <v>321</v>
      </c>
      <c r="J13" s="200">
        <f>J12*J11</f>
        <v>4.3523316062176161</v>
      </c>
      <c r="K13" s="200">
        <f>K12*K11</f>
        <v>4.482901554404144</v>
      </c>
      <c r="L13" s="200">
        <f t="shared" ref="L13:BQ13" si="6">L12*L11</f>
        <v>4.6173886010362688</v>
      </c>
      <c r="M13" s="200">
        <f t="shared" si="6"/>
        <v>4.7559102590673588</v>
      </c>
      <c r="N13" s="200">
        <f t="shared" si="6"/>
        <v>4.8985875668393781</v>
      </c>
      <c r="O13" s="200">
        <f t="shared" si="6"/>
        <v>5.0455451938445597</v>
      </c>
      <c r="P13" s="200">
        <f t="shared" si="6"/>
        <v>5.1969115496598972</v>
      </c>
      <c r="Q13" s="200">
        <f t="shared" si="6"/>
        <v>5.3528188961496941</v>
      </c>
      <c r="R13" s="200">
        <f t="shared" si="6"/>
        <v>5.5134034630341846</v>
      </c>
      <c r="S13" s="200">
        <f t="shared" si="6"/>
        <v>5.6788055669252104</v>
      </c>
      <c r="T13" s="200">
        <f t="shared" si="6"/>
        <v>5.8491697339329667</v>
      </c>
      <c r="U13" s="200">
        <f t="shared" si="6"/>
        <v>6.024644825950956</v>
      </c>
      <c r="V13" s="200">
        <f t="shared" si="6"/>
        <v>6.2053841707294852</v>
      </c>
      <c r="W13" s="200">
        <f t="shared" si="6"/>
        <v>6.3915456958513701</v>
      </c>
      <c r="X13" s="200">
        <f t="shared" si="6"/>
        <v>6.5832920667269095</v>
      </c>
      <c r="Y13" s="200">
        <f t="shared" si="6"/>
        <v>6.7807908287287164</v>
      </c>
      <c r="Z13" s="200">
        <f t="shared" si="6"/>
        <v>6.9842145535905793</v>
      </c>
      <c r="AA13" s="200">
        <f t="shared" si="6"/>
        <v>7.1937409901982967</v>
      </c>
      <c r="AB13" s="200">
        <f t="shared" si="6"/>
        <v>7.4095532199042458</v>
      </c>
      <c r="AC13" s="200">
        <f t="shared" si="6"/>
        <v>7.6318398165013752</v>
      </c>
      <c r="AD13" s="200">
        <f t="shared" si="6"/>
        <v>7.8607950109964158</v>
      </c>
      <c r="AE13" s="200">
        <f t="shared" si="6"/>
        <v>8.0966188613263093</v>
      </c>
      <c r="AF13" s="200">
        <f t="shared" si="6"/>
        <v>8.3395174271660988</v>
      </c>
      <c r="AG13" s="200">
        <f t="shared" si="6"/>
        <v>8.5897029499810813</v>
      </c>
      <c r="AH13" s="200">
        <f t="shared" si="6"/>
        <v>8.8473940384805143</v>
      </c>
      <c r="AI13" s="200">
        <f t="shared" si="6"/>
        <v>9.1128158596349298</v>
      </c>
      <c r="AJ13" s="200">
        <f t="shared" si="6"/>
        <v>9.3862003354239789</v>
      </c>
      <c r="AK13" s="200">
        <f t="shared" si="6"/>
        <v>9.6677863454866966</v>
      </c>
      <c r="AL13" s="200">
        <f t="shared" si="6"/>
        <v>9.9578199358512975</v>
      </c>
      <c r="AM13" s="200">
        <f t="shared" si="6"/>
        <v>10.25655453392684</v>
      </c>
      <c r="AN13" s="200">
        <f t="shared" si="6"/>
        <v>10.564251169944647</v>
      </c>
      <c r="AO13" s="200">
        <f t="shared" si="6"/>
        <v>10.881178705042984</v>
      </c>
      <c r="AP13" s="200">
        <f t="shared" si="6"/>
        <v>11.207614066194276</v>
      </c>
      <c r="AQ13" s="200">
        <f t="shared" si="6"/>
        <v>11.543842488180104</v>
      </c>
      <c r="AR13" s="200">
        <f t="shared" si="6"/>
        <v>11.890157762825506</v>
      </c>
      <c r="AS13" s="200">
        <f t="shared" si="6"/>
        <v>12.246862495710273</v>
      </c>
      <c r="AT13" s="200">
        <f t="shared" si="6"/>
        <v>12.614268370581581</v>
      </c>
      <c r="AU13" s="200">
        <f t="shared" si="6"/>
        <v>12.992696421699026</v>
      </c>
      <c r="AV13" s="200">
        <f t="shared" si="6"/>
        <v>13.382477314349998</v>
      </c>
      <c r="AW13" s="200">
        <f t="shared" si="6"/>
        <v>13.783951633780502</v>
      </c>
      <c r="AX13" s="200">
        <f t="shared" si="6"/>
        <v>14.197470182793914</v>
      </c>
      <c r="AY13" s="200">
        <f t="shared" si="6"/>
        <v>14.623394288277732</v>
      </c>
      <c r="AZ13" s="200">
        <f t="shared" si="6"/>
        <v>15.062096116926064</v>
      </c>
      <c r="BA13" s="200">
        <f t="shared" si="6"/>
        <v>15.513959000433847</v>
      </c>
      <c r="BB13" s="200">
        <f t="shared" si="6"/>
        <v>15.97937777044686</v>
      </c>
      <c r="BC13" s="200">
        <f t="shared" si="6"/>
        <v>16.458759103560265</v>
      </c>
      <c r="BD13" s="200">
        <f t="shared" si="6"/>
        <v>16.952521876667074</v>
      </c>
      <c r="BE13" s="200">
        <f t="shared" si="6"/>
        <v>17.461097532967088</v>
      </c>
      <c r="BF13" s="200">
        <f t="shared" si="6"/>
        <v>17.984930458956104</v>
      </c>
      <c r="BG13" s="200">
        <f t="shared" si="6"/>
        <v>18.524478372724783</v>
      </c>
      <c r="BH13" s="200">
        <f t="shared" si="6"/>
        <v>19.080212723906531</v>
      </c>
      <c r="BI13" s="200">
        <f t="shared" si="6"/>
        <v>19.652619105623724</v>
      </c>
      <c r="BJ13" s="200">
        <f t="shared" si="6"/>
        <v>20.242197678792436</v>
      </c>
      <c r="BK13" s="200">
        <f t="shared" si="6"/>
        <v>20.84946360915621</v>
      </c>
      <c r="BL13" s="200">
        <f t="shared" si="6"/>
        <v>21.474947517430898</v>
      </c>
      <c r="BM13" s="200">
        <f t="shared" si="6"/>
        <v>22.119195942953823</v>
      </c>
      <c r="BN13" s="200">
        <f t="shared" si="6"/>
        <v>22.782771821242438</v>
      </c>
      <c r="BO13" s="200">
        <f t="shared" si="6"/>
        <v>23.466254975879714</v>
      </c>
      <c r="BP13" s="200">
        <f t="shared" si="6"/>
        <v>24.170242625156103</v>
      </c>
      <c r="BQ13" s="200">
        <f t="shared" si="6"/>
        <v>24.895349903910784</v>
      </c>
    </row>
    <row r="14" spans="1:77" ht="16" customHeight="1">
      <c r="E14" s="326"/>
      <c r="F14" s="328"/>
      <c r="G14" s="324"/>
      <c r="H14" s="325"/>
      <c r="I14" s="226" t="s">
        <v>322</v>
      </c>
      <c r="J14" s="200">
        <f>J13/J264</f>
        <v>0.36574215178299291</v>
      </c>
      <c r="K14" s="200">
        <f>K13/K264</f>
        <v>0.36932785915341437</v>
      </c>
      <c r="L14" s="200">
        <f t="shared" ref="L14:BQ14" si="7">L13/L264</f>
        <v>0.37294872051766359</v>
      </c>
      <c r="M14" s="200">
        <f t="shared" si="7"/>
        <v>0.37660508052273889</v>
      </c>
      <c r="N14" s="200">
        <f t="shared" si="7"/>
        <v>0.38029728719453032</v>
      </c>
      <c r="O14" s="200">
        <f t="shared" si="7"/>
        <v>0.38402569197094721</v>
      </c>
      <c r="P14" s="200">
        <f t="shared" si="7"/>
        <v>0.38779064973536831</v>
      </c>
      <c r="Q14" s="200">
        <f t="shared" si="7"/>
        <v>0.39159251885042096</v>
      </c>
      <c r="R14" s="200">
        <f t="shared" si="7"/>
        <v>0.39543166119209172</v>
      </c>
      <c r="S14" s="200">
        <f t="shared" si="7"/>
        <v>0.399308442184171</v>
      </c>
      <c r="T14" s="200">
        <f t="shared" si="7"/>
        <v>0.40322323083303546</v>
      </c>
      <c r="U14" s="200">
        <f t="shared" si="7"/>
        <v>0.40717639976277115</v>
      </c>
      <c r="V14" s="200">
        <f t="shared" si="7"/>
        <v>0.41116832525064145</v>
      </c>
      <c r="W14" s="200">
        <f t="shared" si="7"/>
        <v>0.41519938726290262</v>
      </c>
      <c r="X14" s="200">
        <f t="shared" si="7"/>
        <v>0.41926996949097023</v>
      </c>
      <c r="Y14" s="200">
        <f t="shared" si="7"/>
        <v>0.42338045938794044</v>
      </c>
      <c r="Z14" s="200">
        <f t="shared" si="7"/>
        <v>0.42753124820546939</v>
      </c>
      <c r="AA14" s="200">
        <f t="shared" si="7"/>
        <v>0.43172273103101316</v>
      </c>
      <c r="AB14" s="200">
        <f t="shared" si="7"/>
        <v>0.43595530682543476</v>
      </c>
      <c r="AC14" s="200">
        <f t="shared" si="7"/>
        <v>0.44022937846097837</v>
      </c>
      <c r="AD14" s="200">
        <f t="shared" si="7"/>
        <v>0.44454535275961543</v>
      </c>
      <c r="AE14" s="200">
        <f t="shared" si="7"/>
        <v>0.44890364053176857</v>
      </c>
      <c r="AF14" s="200">
        <f t="shared" si="7"/>
        <v>0.4533046566154133</v>
      </c>
      <c r="AG14" s="200">
        <f t="shared" si="7"/>
        <v>0.45774881991556449</v>
      </c>
      <c r="AH14" s="200">
        <f t="shared" si="7"/>
        <v>0.46223655344414838</v>
      </c>
      <c r="AI14" s="200">
        <f t="shared" si="7"/>
        <v>0.46676828436026746</v>
      </c>
      <c r="AJ14" s="200">
        <f t="shared" si="7"/>
        <v>0.4713444440108584</v>
      </c>
      <c r="AK14" s="200">
        <f t="shared" si="7"/>
        <v>0.47596546797174905</v>
      </c>
      <c r="AL14" s="200">
        <f t="shared" si="7"/>
        <v>0.48063179608911916</v>
      </c>
      <c r="AM14" s="200">
        <f t="shared" si="7"/>
        <v>0.48534387252136552</v>
      </c>
      <c r="AN14" s="200">
        <f t="shared" si="7"/>
        <v>0.49010214578137906</v>
      </c>
      <c r="AO14" s="200">
        <f t="shared" si="7"/>
        <v>0.49490706877923563</v>
      </c>
      <c r="AP14" s="200">
        <f t="shared" si="7"/>
        <v>0.49975909886530667</v>
      </c>
      <c r="AQ14" s="200">
        <f t="shared" si="7"/>
        <v>0.50465869787379003</v>
      </c>
      <c r="AR14" s="200">
        <f t="shared" si="7"/>
        <v>0.50960633216667017</v>
      </c>
      <c r="AS14" s="200">
        <f t="shared" si="7"/>
        <v>0.51460247267810821</v>
      </c>
      <c r="AT14" s="200">
        <f t="shared" si="7"/>
        <v>0.51964759495926605</v>
      </c>
      <c r="AU14" s="200">
        <f t="shared" si="7"/>
        <v>0.52474217922357258</v>
      </c>
      <c r="AV14" s="200">
        <f t="shared" si="7"/>
        <v>0.52988671039243118</v>
      </c>
      <c r="AW14" s="200">
        <f t="shared" si="7"/>
        <v>0.53508167814137675</v>
      </c>
      <c r="AX14" s="200">
        <f t="shared" si="7"/>
        <v>0.54032757694668421</v>
      </c>
      <c r="AY14" s="200">
        <f t="shared" si="7"/>
        <v>0.54562490613243597</v>
      </c>
      <c r="AZ14" s="200">
        <f t="shared" si="7"/>
        <v>0.55097416991804815</v>
      </c>
      <c r="BA14" s="200">
        <f t="shared" si="7"/>
        <v>0.55637587746626427</v>
      </c>
      <c r="BB14" s="200">
        <f t="shared" si="7"/>
        <v>0.56183054293161971</v>
      </c>
      <c r="BC14" s="200">
        <f t="shared" si="7"/>
        <v>0.5673386855093806</v>
      </c>
      <c r="BD14" s="200">
        <f t="shared" si="7"/>
        <v>0.57290082948496279</v>
      </c>
      <c r="BE14" s="200">
        <f t="shared" si="7"/>
        <v>0.57851750428383508</v>
      </c>
      <c r="BF14" s="200">
        <f t="shared" si="7"/>
        <v>0.58418924452191201</v>
      </c>
      <c r="BG14" s="200">
        <f t="shared" si="7"/>
        <v>0.58991659005644048</v>
      </c>
      <c r="BH14" s="200">
        <f t="shared" si="7"/>
        <v>0.595700086037386</v>
      </c>
      <c r="BI14" s="200">
        <f t="shared" si="7"/>
        <v>0.60154028295932105</v>
      </c>
      <c r="BJ14" s="200">
        <f t="shared" si="7"/>
        <v>0.60743773671382428</v>
      </c>
      <c r="BK14" s="200">
        <f t="shared" si="7"/>
        <v>0.61339300864239121</v>
      </c>
      <c r="BL14" s="200">
        <f t="shared" si="7"/>
        <v>0.61940666558986568</v>
      </c>
      <c r="BM14" s="200">
        <f t="shared" si="7"/>
        <v>0.6254792799583937</v>
      </c>
      <c r="BN14" s="200">
        <f t="shared" si="7"/>
        <v>0.63161142976190732</v>
      </c>
      <c r="BO14" s="200">
        <f t="shared" si="7"/>
        <v>0.63780369868114173</v>
      </c>
      <c r="BP14" s="200">
        <f t="shared" si="7"/>
        <v>0.64405667611919204</v>
      </c>
      <c r="BQ14" s="200">
        <f t="shared" si="7"/>
        <v>0.65037095725761551</v>
      </c>
    </row>
    <row r="15" spans="1:77" ht="16" customHeight="1">
      <c r="E15" s="326"/>
      <c r="F15" s="328"/>
      <c r="G15" s="324"/>
      <c r="H15" s="325"/>
      <c r="I15" s="226" t="s">
        <v>64</v>
      </c>
      <c r="J15" s="203">
        <f>Variables!$F$8</f>
        <v>5</v>
      </c>
      <c r="K15" s="203">
        <f>Variables!$F$8</f>
        <v>5</v>
      </c>
      <c r="L15" s="203">
        <f>Variables!$F$8</f>
        <v>5</v>
      </c>
      <c r="M15" s="203">
        <f>Variables!$F$8</f>
        <v>5</v>
      </c>
      <c r="N15" s="203">
        <f>Variables!$F$8</f>
        <v>5</v>
      </c>
      <c r="O15" s="203">
        <f>Variables!$F$8</f>
        <v>5</v>
      </c>
      <c r="P15" s="203">
        <f>Variables!$F$8</f>
        <v>5</v>
      </c>
      <c r="Q15" s="203">
        <f>Variables!$F$8</f>
        <v>5</v>
      </c>
      <c r="R15" s="203">
        <f>Variables!$F$8</f>
        <v>5</v>
      </c>
      <c r="S15" s="203">
        <f>Variables!$F$8</f>
        <v>5</v>
      </c>
      <c r="T15" s="203">
        <f>Variables!$F$8</f>
        <v>5</v>
      </c>
      <c r="U15" s="203">
        <f>Variables!$F$8</f>
        <v>5</v>
      </c>
      <c r="V15" s="203">
        <f>Variables!$F$8</f>
        <v>5</v>
      </c>
      <c r="W15" s="203">
        <f>Variables!$F$8</f>
        <v>5</v>
      </c>
      <c r="X15" s="203">
        <f>Variables!$F$8</f>
        <v>5</v>
      </c>
      <c r="Y15" s="203">
        <f>Variables!$F$8</f>
        <v>5</v>
      </c>
      <c r="Z15" s="203">
        <f>Variables!$F$8</f>
        <v>5</v>
      </c>
      <c r="AA15" s="203">
        <f>Variables!$F$8</f>
        <v>5</v>
      </c>
      <c r="AB15" s="203">
        <f>Variables!$F$8</f>
        <v>5</v>
      </c>
      <c r="AC15" s="203">
        <f>Variables!$F$8</f>
        <v>5</v>
      </c>
      <c r="AD15" s="203">
        <f>Variables!$F$8</f>
        <v>5</v>
      </c>
      <c r="AE15" s="203">
        <f>Variables!$F$8</f>
        <v>5</v>
      </c>
      <c r="AF15" s="203">
        <f>Variables!$F$8</f>
        <v>5</v>
      </c>
      <c r="AG15" s="203">
        <f>Variables!$F$8</f>
        <v>5</v>
      </c>
      <c r="AH15" s="203">
        <f>Variables!$F$8</f>
        <v>5</v>
      </c>
      <c r="AI15" s="203">
        <f>Variables!$F$8</f>
        <v>5</v>
      </c>
      <c r="AJ15" s="203">
        <f>Variables!$F$8</f>
        <v>5</v>
      </c>
      <c r="AK15" s="203">
        <f>Variables!$F$8</f>
        <v>5</v>
      </c>
      <c r="AL15" s="203">
        <f>Variables!$F$8</f>
        <v>5</v>
      </c>
      <c r="AM15" s="203">
        <f>Variables!$F$8</f>
        <v>5</v>
      </c>
      <c r="AN15" s="203">
        <f>Variables!$F$8</f>
        <v>5</v>
      </c>
      <c r="AO15" s="203">
        <f>Variables!$F$8</f>
        <v>5</v>
      </c>
      <c r="AP15" s="203">
        <f>Variables!$F$8</f>
        <v>5</v>
      </c>
      <c r="AQ15" s="203">
        <f>Variables!$F$8</f>
        <v>5</v>
      </c>
      <c r="AR15" s="203">
        <f>Variables!$F$8</f>
        <v>5</v>
      </c>
      <c r="AS15" s="203">
        <f>Variables!$F$8</f>
        <v>5</v>
      </c>
      <c r="AT15" s="203">
        <f>Variables!$F$8</f>
        <v>5</v>
      </c>
      <c r="AU15" s="203">
        <f>Variables!$F$8</f>
        <v>5</v>
      </c>
      <c r="AV15" s="203">
        <f>Variables!$F$8</f>
        <v>5</v>
      </c>
      <c r="AW15" s="203">
        <f>Variables!$F$8</f>
        <v>5</v>
      </c>
      <c r="AX15" s="203">
        <f>Variables!$F$8</f>
        <v>5</v>
      </c>
      <c r="AY15" s="203">
        <f>Variables!$F$8</f>
        <v>5</v>
      </c>
      <c r="AZ15" s="203">
        <f>Variables!$F$8</f>
        <v>5</v>
      </c>
      <c r="BA15" s="203">
        <f>Variables!$F$8</f>
        <v>5</v>
      </c>
      <c r="BB15" s="203">
        <f>Variables!$F$8</f>
        <v>5</v>
      </c>
      <c r="BC15" s="203">
        <f>Variables!$F$8</f>
        <v>5</v>
      </c>
      <c r="BD15" s="203">
        <f>Variables!$F$8</f>
        <v>5</v>
      </c>
      <c r="BE15" s="203">
        <f>Variables!$F$8</f>
        <v>5</v>
      </c>
      <c r="BF15" s="203">
        <f>Variables!$F$8</f>
        <v>5</v>
      </c>
      <c r="BG15" s="203">
        <f>Variables!$F$8</f>
        <v>5</v>
      </c>
      <c r="BH15" s="203">
        <f>Variables!$F$8</f>
        <v>5</v>
      </c>
      <c r="BI15" s="203">
        <f>Variables!$F$8</f>
        <v>5</v>
      </c>
      <c r="BJ15" s="203">
        <f>Variables!$F$8</f>
        <v>5</v>
      </c>
      <c r="BK15" s="203">
        <f>Variables!$F$8</f>
        <v>5</v>
      </c>
      <c r="BL15" s="203">
        <f>Variables!$F$8</f>
        <v>5</v>
      </c>
      <c r="BM15" s="203">
        <f>Variables!$F$8</f>
        <v>5</v>
      </c>
      <c r="BN15" s="203">
        <f>Variables!$F$8</f>
        <v>5</v>
      </c>
      <c r="BO15" s="203">
        <f>Variables!$F$8</f>
        <v>5</v>
      </c>
      <c r="BP15" s="203">
        <f>Variables!$F$8</f>
        <v>5</v>
      </c>
      <c r="BQ15" s="203">
        <f>Variables!$F$8</f>
        <v>5</v>
      </c>
    </row>
    <row r="16" spans="1:77" ht="16" customHeight="1">
      <c r="E16" s="326"/>
      <c r="F16" s="328"/>
      <c r="G16" s="324"/>
      <c r="H16" s="325"/>
      <c r="I16" s="226" t="s">
        <v>299</v>
      </c>
      <c r="J16" s="200">
        <v>0</v>
      </c>
      <c r="K16" s="200">
        <f>J18*$B$6</f>
        <v>0.14629686071319717</v>
      </c>
      <c r="L16" s="200">
        <f t="shared" ref="L16:BQ16" si="8">K18*$B$6</f>
        <v>0.22087957401796432</v>
      </c>
      <c r="M16" s="200">
        <f t="shared" si="8"/>
        <v>0.25961927521604761</v>
      </c>
      <c r="N16" s="200">
        <f t="shared" si="8"/>
        <v>0.28045166981711939</v>
      </c>
      <c r="O16" s="200">
        <f t="shared" si="8"/>
        <v>0.29234474978637182</v>
      </c>
      <c r="P16" s="200">
        <f t="shared" si="8"/>
        <v>0.29978265168156482</v>
      </c>
      <c r="Q16" s="200">
        <f t="shared" si="8"/>
        <v>0.30500758573492975</v>
      </c>
      <c r="R16" s="200">
        <f t="shared" si="8"/>
        <v>0.30914080040763325</v>
      </c>
      <c r="S16" s="200">
        <f t="shared" si="8"/>
        <v>0.31274306468065333</v>
      </c>
      <c r="T16" s="200">
        <f t="shared" si="8"/>
        <v>0.31609490921399508</v>
      </c>
      <c r="U16" s="200">
        <f t="shared" si="8"/>
        <v>0.31933674694021175</v>
      </c>
      <c r="V16" s="200">
        <f t="shared" si="8"/>
        <v>0.32253893337521433</v>
      </c>
      <c r="W16" s="200">
        <f t="shared" si="8"/>
        <v>0.32573679678786371</v>
      </c>
      <c r="X16" s="200">
        <f t="shared" si="8"/>
        <v>0.32894815329909294</v>
      </c>
      <c r="Y16" s="200">
        <f t="shared" si="8"/>
        <v>0.33218206444593457</v>
      </c>
      <c r="Z16" s="200">
        <f t="shared" si="8"/>
        <v>0.33544321597814347</v>
      </c>
      <c r="AA16" s="200">
        <f t="shared" si="8"/>
        <v>0.33873410727125952</v>
      </c>
      <c r="AB16" s="200">
        <f t="shared" si="8"/>
        <v>0.34205614604803508</v>
      </c>
      <c r="AC16" s="200">
        <f t="shared" si="8"/>
        <v>0.34541019575419146</v>
      </c>
      <c r="AD16" s="200">
        <f t="shared" si="8"/>
        <v>0.34879684926148707</v>
      </c>
      <c r="AE16" s="200">
        <f t="shared" si="8"/>
        <v>0.3522165657345897</v>
      </c>
      <c r="AF16" s="200">
        <f t="shared" si="8"/>
        <v>0.35566973908000232</v>
      </c>
      <c r="AG16" s="200">
        <f t="shared" si="8"/>
        <v>0.35915673218616651</v>
      </c>
      <c r="AH16" s="200">
        <f t="shared" si="8"/>
        <v>0.36267789405930906</v>
      </c>
      <c r="AI16" s="200">
        <f t="shared" si="8"/>
        <v>0.36623356840731391</v>
      </c>
      <c r="AJ16" s="200">
        <f t="shared" si="8"/>
        <v>0.36982409794776394</v>
      </c>
      <c r="AK16" s="200">
        <f t="shared" si="8"/>
        <v>0.37344982657822534</v>
      </c>
      <c r="AL16" s="200">
        <f t="shared" si="8"/>
        <v>0.37711110047781232</v>
      </c>
      <c r="AM16" s="200">
        <f t="shared" si="8"/>
        <v>0.38080826867455386</v>
      </c>
      <c r="AN16" s="200">
        <f t="shared" si="8"/>
        <v>0.38454168334582317</v>
      </c>
      <c r="AO16" s="200">
        <f t="shared" si="8"/>
        <v>0.38831169998546322</v>
      </c>
      <c r="AP16" s="200">
        <f t="shared" si="8"/>
        <v>0.39211867750442586</v>
      </c>
      <c r="AQ16" s="200">
        <f t="shared" si="8"/>
        <v>0.3959629782983356</v>
      </c>
      <c r="AR16" s="200">
        <f t="shared" si="8"/>
        <v>0.39984496829868382</v>
      </c>
      <c r="AS16" s="200">
        <f t="shared" si="8"/>
        <v>0.40376501701600997</v>
      </c>
      <c r="AT16" s="200">
        <f t="shared" si="8"/>
        <v>0.40772349757924831</v>
      </c>
      <c r="AU16" s="200">
        <f t="shared" si="8"/>
        <v>0.41172078677333063</v>
      </c>
      <c r="AV16" s="200">
        <f t="shared" si="8"/>
        <v>0.4157572650760944</v>
      </c>
      <c r="AW16" s="200">
        <f t="shared" si="8"/>
        <v>0.41983331669501966</v>
      </c>
      <c r="AX16" s="200">
        <f t="shared" si="8"/>
        <v>0.42394932960406051</v>
      </c>
      <c r="AY16" s="200">
        <f t="shared" si="8"/>
        <v>0.42810569558070394</v>
      </c>
      <c r="AZ16" s="200">
        <f t="shared" si="8"/>
        <v>0.4323028102433264</v>
      </c>
      <c r="BA16" s="200">
        <f t="shared" si="8"/>
        <v>0.43654107308888251</v>
      </c>
      <c r="BB16" s="200">
        <f t="shared" si="8"/>
        <v>0.44082088753094695</v>
      </c>
      <c r="BC16" s="200">
        <f t="shared" si="8"/>
        <v>0.44514266093812138</v>
      </c>
      <c r="BD16" s="200">
        <f t="shared" si="8"/>
        <v>0.44950680467281301</v>
      </c>
      <c r="BE16" s="200">
        <f t="shared" si="8"/>
        <v>0.45391373413039171</v>
      </c>
      <c r="BF16" s="200">
        <f t="shared" si="8"/>
        <v>0.45836386877872998</v>
      </c>
      <c r="BG16" s="200">
        <f t="shared" si="8"/>
        <v>0.46285763219812986</v>
      </c>
      <c r="BH16" s="200">
        <f t="shared" si="8"/>
        <v>0.46739545212164119</v>
      </c>
      <c r="BI16" s="200">
        <f t="shared" si="8"/>
        <v>0.47197776047577505</v>
      </c>
      <c r="BJ16" s="200">
        <f t="shared" si="8"/>
        <v>0.47660499342161594</v>
      </c>
      <c r="BK16" s="200">
        <f t="shared" si="8"/>
        <v>0.48127759139633774</v>
      </c>
      <c r="BL16" s="200">
        <f t="shared" si="8"/>
        <v>0.48599599915512537</v>
      </c>
      <c r="BM16" s="200">
        <f t="shared" si="8"/>
        <v>0.49076066581350902</v>
      </c>
      <c r="BN16" s="200">
        <f t="shared" si="8"/>
        <v>0.49557204489011203</v>
      </c>
      <c r="BO16" s="200">
        <f t="shared" si="8"/>
        <v>0.50043059434981896</v>
      </c>
      <c r="BP16" s="200">
        <f t="shared" si="8"/>
        <v>0.50533677664736609</v>
      </c>
      <c r="BQ16" s="200">
        <f t="shared" si="8"/>
        <v>0.51029105877135983</v>
      </c>
    </row>
    <row r="17" spans="5:69" ht="16" customHeight="1">
      <c r="E17" s="326"/>
      <c r="F17" s="328"/>
      <c r="G17" s="324"/>
      <c r="H17" s="325"/>
      <c r="I17" s="227" t="s">
        <v>301</v>
      </c>
      <c r="J17" s="200">
        <v>0</v>
      </c>
      <c r="K17" s="200">
        <f t="shared" ref="K17:BQ17" si="9">J18*$B$7</f>
        <v>3.6574215178299292E-2</v>
      </c>
      <c r="L17" s="200">
        <f t="shared" si="9"/>
        <v>5.521989350449108E-2</v>
      </c>
      <c r="M17" s="200">
        <f t="shared" si="9"/>
        <v>6.4904818804011902E-2</v>
      </c>
      <c r="N17" s="200">
        <f t="shared" si="9"/>
        <v>7.0112917454279847E-2</v>
      </c>
      <c r="O17" s="200">
        <f t="shared" si="9"/>
        <v>7.3086187446592954E-2</v>
      </c>
      <c r="P17" s="200">
        <f t="shared" si="9"/>
        <v>7.4945662920391204E-2</v>
      </c>
      <c r="Q17" s="200">
        <f t="shared" si="9"/>
        <v>7.6251896433732438E-2</v>
      </c>
      <c r="R17" s="200">
        <f t="shared" si="9"/>
        <v>7.7285200101908313E-2</v>
      </c>
      <c r="S17" s="200">
        <f t="shared" si="9"/>
        <v>7.8185766170163332E-2</v>
      </c>
      <c r="T17" s="200">
        <f t="shared" si="9"/>
        <v>7.902372730349877E-2</v>
      </c>
      <c r="U17" s="200">
        <f t="shared" si="9"/>
        <v>7.9834186735052937E-2</v>
      </c>
      <c r="V17" s="200">
        <f t="shared" si="9"/>
        <v>8.0634733343803583E-2</v>
      </c>
      <c r="W17" s="200">
        <f t="shared" si="9"/>
        <v>8.1434199196965928E-2</v>
      </c>
      <c r="X17" s="200">
        <f t="shared" si="9"/>
        <v>8.2237038324773234E-2</v>
      </c>
      <c r="Y17" s="200">
        <f t="shared" si="9"/>
        <v>8.3045516111483642E-2</v>
      </c>
      <c r="Z17" s="200">
        <f t="shared" si="9"/>
        <v>8.3860803994535868E-2</v>
      </c>
      <c r="AA17" s="200">
        <f t="shared" si="9"/>
        <v>8.468352681781488E-2</v>
      </c>
      <c r="AB17" s="200">
        <f t="shared" si="9"/>
        <v>8.551403651200877E-2</v>
      </c>
      <c r="AC17" s="200">
        <f t="shared" si="9"/>
        <v>8.6352548938547866E-2</v>
      </c>
      <c r="AD17" s="200">
        <f t="shared" si="9"/>
        <v>8.7199212315371769E-2</v>
      </c>
      <c r="AE17" s="200">
        <f t="shared" si="9"/>
        <v>8.8054141433647426E-2</v>
      </c>
      <c r="AF17" s="200">
        <f t="shared" si="9"/>
        <v>8.8917434770000581E-2</v>
      </c>
      <c r="AG17" s="200">
        <f t="shared" si="9"/>
        <v>8.9789183046541626E-2</v>
      </c>
      <c r="AH17" s="200">
        <f t="shared" si="9"/>
        <v>9.0669473514827265E-2</v>
      </c>
      <c r="AI17" s="200">
        <f t="shared" si="9"/>
        <v>9.1558392101828479E-2</v>
      </c>
      <c r="AJ17" s="200">
        <f t="shared" si="9"/>
        <v>9.2456024486940985E-2</v>
      </c>
      <c r="AK17" s="200">
        <f t="shared" si="9"/>
        <v>9.3362456644556335E-2</v>
      </c>
      <c r="AL17" s="200">
        <f t="shared" si="9"/>
        <v>9.4277775119453081E-2</v>
      </c>
      <c r="AM17" s="200">
        <f t="shared" si="9"/>
        <v>9.5202067168638466E-2</v>
      </c>
      <c r="AN17" s="200">
        <f t="shared" si="9"/>
        <v>9.6135420836455793E-2</v>
      </c>
      <c r="AO17" s="200">
        <f t="shared" si="9"/>
        <v>9.7077924996365805E-2</v>
      </c>
      <c r="AP17" s="200">
        <f t="shared" si="9"/>
        <v>9.8029669376106465E-2</v>
      </c>
      <c r="AQ17" s="200">
        <f t="shared" si="9"/>
        <v>9.89907445745839E-2</v>
      </c>
      <c r="AR17" s="200">
        <f t="shared" si="9"/>
        <v>9.9961242074670956E-2</v>
      </c>
      <c r="AS17" s="200">
        <f t="shared" si="9"/>
        <v>0.10094125425400249</v>
      </c>
      <c r="AT17" s="200">
        <f t="shared" si="9"/>
        <v>0.10193087439481208</v>
      </c>
      <c r="AU17" s="200">
        <f t="shared" si="9"/>
        <v>0.10293019669333266</v>
      </c>
      <c r="AV17" s="200">
        <f t="shared" si="9"/>
        <v>0.1039393162690236</v>
      </c>
      <c r="AW17" s="200">
        <f t="shared" si="9"/>
        <v>0.10495832917375492</v>
      </c>
      <c r="AX17" s="200">
        <f t="shared" si="9"/>
        <v>0.10598733240101513</v>
      </c>
      <c r="AY17" s="200">
        <f t="shared" si="9"/>
        <v>0.10702642389517598</v>
      </c>
      <c r="AZ17" s="200">
        <f t="shared" si="9"/>
        <v>0.1080757025608316</v>
      </c>
      <c r="BA17" s="200">
        <f t="shared" si="9"/>
        <v>0.10913526827222063</v>
      </c>
      <c r="BB17" s="200">
        <f t="shared" si="9"/>
        <v>0.11020522188273674</v>
      </c>
      <c r="BC17" s="200">
        <f t="shared" si="9"/>
        <v>0.11128566523453035</v>
      </c>
      <c r="BD17" s="200">
        <f t="shared" si="9"/>
        <v>0.11237670116820325</v>
      </c>
      <c r="BE17" s="200">
        <f t="shared" si="9"/>
        <v>0.11347843353259793</v>
      </c>
      <c r="BF17" s="200">
        <f t="shared" si="9"/>
        <v>0.11459096719468249</v>
      </c>
      <c r="BG17" s="200">
        <f t="shared" si="9"/>
        <v>0.11571440804953247</v>
      </c>
      <c r="BH17" s="200">
        <f t="shared" si="9"/>
        <v>0.1168488630304103</v>
      </c>
      <c r="BI17" s="200">
        <f t="shared" si="9"/>
        <v>0.11799444011894376</v>
      </c>
      <c r="BJ17" s="200">
        <f t="shared" si="9"/>
        <v>0.11915124835540399</v>
      </c>
      <c r="BK17" s="200">
        <f t="shared" si="9"/>
        <v>0.12031939784908444</v>
      </c>
      <c r="BL17" s="200">
        <f t="shared" si="9"/>
        <v>0.12149899978878134</v>
      </c>
      <c r="BM17" s="200">
        <f t="shared" si="9"/>
        <v>0.12269016645337726</v>
      </c>
      <c r="BN17" s="200">
        <f t="shared" si="9"/>
        <v>0.12389301122252801</v>
      </c>
      <c r="BO17" s="200">
        <f t="shared" si="9"/>
        <v>0.12510764858745474</v>
      </c>
      <c r="BP17" s="200">
        <f t="shared" si="9"/>
        <v>0.12633419416184152</v>
      </c>
      <c r="BQ17" s="200">
        <f t="shared" si="9"/>
        <v>0.12757276469283996</v>
      </c>
    </row>
    <row r="18" spans="5:69" ht="16" customHeight="1">
      <c r="E18" s="326"/>
      <c r="F18" s="328"/>
      <c r="G18" s="324"/>
      <c r="H18" s="325"/>
      <c r="I18" s="226" t="s">
        <v>325</v>
      </c>
      <c r="J18" s="200">
        <f>J14+J16+J17</f>
        <v>0.36574215178299291</v>
      </c>
      <c r="K18" s="200">
        <f>K14+K16+K17</f>
        <v>0.5521989350449108</v>
      </c>
      <c r="L18" s="200">
        <f t="shared" ref="L18:BQ18" si="10">L14+L16+L17</f>
        <v>0.64904818804011899</v>
      </c>
      <c r="M18" s="200">
        <f t="shared" si="10"/>
        <v>0.70112917454279844</v>
      </c>
      <c r="N18" s="200">
        <f t="shared" si="10"/>
        <v>0.73086187446592954</v>
      </c>
      <c r="O18" s="200">
        <f t="shared" si="10"/>
        <v>0.74945662920391198</v>
      </c>
      <c r="P18" s="200">
        <f t="shared" si="10"/>
        <v>0.76251896433732436</v>
      </c>
      <c r="Q18" s="200">
        <f t="shared" si="10"/>
        <v>0.77285200101908313</v>
      </c>
      <c r="R18" s="200">
        <f t="shared" si="10"/>
        <v>0.78185766170163329</v>
      </c>
      <c r="S18" s="200">
        <f t="shared" si="10"/>
        <v>0.7902372730349877</v>
      </c>
      <c r="T18" s="200">
        <f t="shared" si="10"/>
        <v>0.79834186735052937</v>
      </c>
      <c r="U18" s="200">
        <f t="shared" si="10"/>
        <v>0.80634733343803577</v>
      </c>
      <c r="V18" s="200">
        <f t="shared" si="10"/>
        <v>0.81434199196965928</v>
      </c>
      <c r="W18" s="200">
        <f t="shared" si="10"/>
        <v>0.82237038324773226</v>
      </c>
      <c r="X18" s="200">
        <f t="shared" si="10"/>
        <v>0.83045516111483642</v>
      </c>
      <c r="Y18" s="200">
        <f t="shared" si="10"/>
        <v>0.8386080399453586</v>
      </c>
      <c r="Z18" s="200">
        <f t="shared" si="10"/>
        <v>0.8468352681781488</v>
      </c>
      <c r="AA18" s="200">
        <f t="shared" si="10"/>
        <v>0.85514036512008762</v>
      </c>
      <c r="AB18" s="200">
        <f t="shared" si="10"/>
        <v>0.86352548938547857</v>
      </c>
      <c r="AC18" s="200">
        <f t="shared" si="10"/>
        <v>0.87199212315371766</v>
      </c>
      <c r="AD18" s="200">
        <f t="shared" si="10"/>
        <v>0.88054141433647426</v>
      </c>
      <c r="AE18" s="200">
        <f t="shared" si="10"/>
        <v>0.8891743477000057</v>
      </c>
      <c r="AF18" s="200">
        <f t="shared" si="10"/>
        <v>0.89789183046541621</v>
      </c>
      <c r="AG18" s="200">
        <f t="shared" si="10"/>
        <v>0.90669473514827259</v>
      </c>
      <c r="AH18" s="200">
        <f t="shared" si="10"/>
        <v>0.91558392101828467</v>
      </c>
      <c r="AI18" s="200">
        <f t="shared" si="10"/>
        <v>0.9245602448694098</v>
      </c>
      <c r="AJ18" s="200">
        <f t="shared" si="10"/>
        <v>0.93362456644556335</v>
      </c>
      <c r="AK18" s="200">
        <f t="shared" si="10"/>
        <v>0.94277775119453078</v>
      </c>
      <c r="AL18" s="200">
        <f t="shared" si="10"/>
        <v>0.9520206716863846</v>
      </c>
      <c r="AM18" s="200">
        <f t="shared" si="10"/>
        <v>0.96135420836455787</v>
      </c>
      <c r="AN18" s="200">
        <f t="shared" si="10"/>
        <v>0.97077924996365805</v>
      </c>
      <c r="AO18" s="200">
        <f t="shared" si="10"/>
        <v>0.98029669376106465</v>
      </c>
      <c r="AP18" s="200">
        <f t="shared" si="10"/>
        <v>0.989907445745839</v>
      </c>
      <c r="AQ18" s="200">
        <f t="shared" si="10"/>
        <v>0.99961242074670953</v>
      </c>
      <c r="AR18" s="200">
        <f t="shared" si="10"/>
        <v>1.0094125425400249</v>
      </c>
      <c r="AS18" s="200">
        <f t="shared" si="10"/>
        <v>1.0193087439481208</v>
      </c>
      <c r="AT18" s="200">
        <f t="shared" si="10"/>
        <v>1.0293019669333265</v>
      </c>
      <c r="AU18" s="200">
        <f t="shared" si="10"/>
        <v>1.039393162690236</v>
      </c>
      <c r="AV18" s="200">
        <f t="shared" si="10"/>
        <v>1.0495832917375492</v>
      </c>
      <c r="AW18" s="200">
        <f t="shared" si="10"/>
        <v>1.0598733240101512</v>
      </c>
      <c r="AX18" s="200">
        <f t="shared" si="10"/>
        <v>1.0702642389517598</v>
      </c>
      <c r="AY18" s="200">
        <f t="shared" si="10"/>
        <v>1.0807570256083159</v>
      </c>
      <c r="AZ18" s="200">
        <f t="shared" si="10"/>
        <v>1.0913526827222062</v>
      </c>
      <c r="BA18" s="200">
        <f t="shared" si="10"/>
        <v>1.1020522188273674</v>
      </c>
      <c r="BB18" s="200">
        <f t="shared" si="10"/>
        <v>1.1128566523453034</v>
      </c>
      <c r="BC18" s="200">
        <f t="shared" si="10"/>
        <v>1.1237670116820324</v>
      </c>
      <c r="BD18" s="200">
        <f t="shared" si="10"/>
        <v>1.1347843353259792</v>
      </c>
      <c r="BE18" s="200">
        <f t="shared" si="10"/>
        <v>1.1459096719468249</v>
      </c>
      <c r="BF18" s="200">
        <f t="shared" si="10"/>
        <v>1.1571440804953246</v>
      </c>
      <c r="BG18" s="200">
        <f t="shared" si="10"/>
        <v>1.1684886303041029</v>
      </c>
      <c r="BH18" s="200">
        <f t="shared" si="10"/>
        <v>1.1799444011894376</v>
      </c>
      <c r="BI18" s="200">
        <f t="shared" si="10"/>
        <v>1.1915124835540398</v>
      </c>
      <c r="BJ18" s="200">
        <f t="shared" si="10"/>
        <v>1.2031939784908443</v>
      </c>
      <c r="BK18" s="200">
        <f t="shared" si="10"/>
        <v>1.2149899978878134</v>
      </c>
      <c r="BL18" s="200">
        <f t="shared" si="10"/>
        <v>1.2269016645337725</v>
      </c>
      <c r="BM18" s="200">
        <f t="shared" si="10"/>
        <v>1.23893011222528</v>
      </c>
      <c r="BN18" s="200">
        <f t="shared" si="10"/>
        <v>1.2510764858745473</v>
      </c>
      <c r="BO18" s="200">
        <f t="shared" si="10"/>
        <v>1.2633419416184153</v>
      </c>
      <c r="BP18" s="200">
        <f t="shared" si="10"/>
        <v>1.2757276469283996</v>
      </c>
      <c r="BQ18" s="200">
        <f t="shared" si="10"/>
        <v>1.2882347807218153</v>
      </c>
    </row>
    <row r="19" spans="5:69" ht="16" customHeight="1">
      <c r="E19" s="326"/>
      <c r="F19" s="328"/>
      <c r="G19" s="324"/>
      <c r="H19" s="325"/>
      <c r="I19" s="226" t="s">
        <v>295</v>
      </c>
      <c r="J19" s="200">
        <f>J15*J18</f>
        <v>1.8287107589149645</v>
      </c>
      <c r="K19" s="200">
        <f>K15*K18</f>
        <v>2.7609946752245538</v>
      </c>
      <c r="L19" s="200">
        <f t="shared" ref="L19:BQ19" si="11">L15*L18</f>
        <v>3.2452409402005951</v>
      </c>
      <c r="M19" s="200">
        <f t="shared" si="11"/>
        <v>3.5056458727139921</v>
      </c>
      <c r="N19" s="200">
        <f t="shared" si="11"/>
        <v>3.6543093723296476</v>
      </c>
      <c r="O19" s="200">
        <f t="shared" si="11"/>
        <v>3.7472831460195599</v>
      </c>
      <c r="P19" s="200">
        <f t="shared" si="11"/>
        <v>3.8125948216866217</v>
      </c>
      <c r="Q19" s="200">
        <f t="shared" si="11"/>
        <v>3.8642600050954155</v>
      </c>
      <c r="R19" s="200">
        <f t="shared" si="11"/>
        <v>3.9092883085081667</v>
      </c>
      <c r="S19" s="200">
        <f t="shared" si="11"/>
        <v>3.9511863651749386</v>
      </c>
      <c r="T19" s="200">
        <f t="shared" si="11"/>
        <v>3.9917093367526468</v>
      </c>
      <c r="U19" s="200">
        <f t="shared" si="11"/>
        <v>4.0317366671901791</v>
      </c>
      <c r="V19" s="200">
        <f t="shared" si="11"/>
        <v>4.0717099598482962</v>
      </c>
      <c r="W19" s="200">
        <f t="shared" si="11"/>
        <v>4.1118519162386615</v>
      </c>
      <c r="X19" s="200">
        <f t="shared" si="11"/>
        <v>4.152275805574182</v>
      </c>
      <c r="Y19" s="200">
        <f t="shared" si="11"/>
        <v>4.1930401997267932</v>
      </c>
      <c r="Z19" s="200">
        <f t="shared" si="11"/>
        <v>4.2341763408907438</v>
      </c>
      <c r="AA19" s="200">
        <f t="shared" si="11"/>
        <v>4.2757018256004384</v>
      </c>
      <c r="AB19" s="200">
        <f t="shared" si="11"/>
        <v>4.3176274469273928</v>
      </c>
      <c r="AC19" s="200">
        <f t="shared" si="11"/>
        <v>4.3599606157685882</v>
      </c>
      <c r="AD19" s="200">
        <f t="shared" si="11"/>
        <v>4.4027070716823715</v>
      </c>
      <c r="AE19" s="200">
        <f t="shared" si="11"/>
        <v>4.4458717385000286</v>
      </c>
      <c r="AF19" s="200">
        <f t="shared" si="11"/>
        <v>4.4894591523270808</v>
      </c>
      <c r="AG19" s="200">
        <f t="shared" si="11"/>
        <v>4.5334736757413632</v>
      </c>
      <c r="AH19" s="200">
        <f t="shared" si="11"/>
        <v>4.5779196050914237</v>
      </c>
      <c r="AI19" s="200">
        <f t="shared" si="11"/>
        <v>4.6228012243470493</v>
      </c>
      <c r="AJ19" s="200">
        <f t="shared" si="11"/>
        <v>4.6681228322278168</v>
      </c>
      <c r="AK19" s="200">
        <f t="shared" si="11"/>
        <v>4.7138887559726541</v>
      </c>
      <c r="AL19" s="200">
        <f t="shared" si="11"/>
        <v>4.7601033584319232</v>
      </c>
      <c r="AM19" s="200">
        <f t="shared" si="11"/>
        <v>4.8067710418227891</v>
      </c>
      <c r="AN19" s="200">
        <f t="shared" si="11"/>
        <v>4.8538962498182903</v>
      </c>
      <c r="AO19" s="200">
        <f t="shared" si="11"/>
        <v>4.9014834688053233</v>
      </c>
      <c r="AP19" s="200">
        <f t="shared" si="11"/>
        <v>4.949537228729195</v>
      </c>
      <c r="AQ19" s="200">
        <f t="shared" si="11"/>
        <v>4.998062103733548</v>
      </c>
      <c r="AR19" s="200">
        <f t="shared" si="11"/>
        <v>5.0470627127001242</v>
      </c>
      <c r="AS19" s="200">
        <f t="shared" si="11"/>
        <v>5.0965437197406036</v>
      </c>
      <c r="AT19" s="200">
        <f t="shared" si="11"/>
        <v>5.1465098346666327</v>
      </c>
      <c r="AU19" s="200">
        <f t="shared" si="11"/>
        <v>5.1969658134511798</v>
      </c>
      <c r="AV19" s="200">
        <f t="shared" si="11"/>
        <v>5.2479164586877456</v>
      </c>
      <c r="AW19" s="200">
        <f t="shared" si="11"/>
        <v>5.2993666200507565</v>
      </c>
      <c r="AX19" s="200">
        <f t="shared" si="11"/>
        <v>5.3513211947587989</v>
      </c>
      <c r="AY19" s="200">
        <f t="shared" si="11"/>
        <v>5.4037851280415792</v>
      </c>
      <c r="AZ19" s="200">
        <f t="shared" si="11"/>
        <v>5.4567634136110312</v>
      </c>
      <c r="BA19" s="200">
        <f t="shared" si="11"/>
        <v>5.5102610941368368</v>
      </c>
      <c r="BB19" s="200">
        <f t="shared" si="11"/>
        <v>5.5642832617265174</v>
      </c>
      <c r="BC19" s="200">
        <f t="shared" si="11"/>
        <v>5.6188350584101618</v>
      </c>
      <c r="BD19" s="200">
        <f t="shared" si="11"/>
        <v>5.6739216766298961</v>
      </c>
      <c r="BE19" s="200">
        <f t="shared" si="11"/>
        <v>5.7295483597341246</v>
      </c>
      <c r="BF19" s="200">
        <f t="shared" si="11"/>
        <v>5.7857204024766231</v>
      </c>
      <c r="BG19" s="200">
        <f t="shared" si="11"/>
        <v>5.8424431515205146</v>
      </c>
      <c r="BH19" s="200">
        <f t="shared" si="11"/>
        <v>5.8997220059471882</v>
      </c>
      <c r="BI19" s="200">
        <f t="shared" si="11"/>
        <v>5.9575624177701991</v>
      </c>
      <c r="BJ19" s="200">
        <f t="shared" si="11"/>
        <v>6.0159698924542218</v>
      </c>
      <c r="BK19" s="200">
        <f t="shared" si="11"/>
        <v>6.0749499894390668</v>
      </c>
      <c r="BL19" s="200">
        <f t="shared" si="11"/>
        <v>6.1345083226688626</v>
      </c>
      <c r="BM19" s="200">
        <f t="shared" si="11"/>
        <v>6.1946505611263998</v>
      </c>
      <c r="BN19" s="200">
        <f t="shared" si="11"/>
        <v>6.2553824293727365</v>
      </c>
      <c r="BO19" s="200">
        <f t="shared" si="11"/>
        <v>6.3167097080920769</v>
      </c>
      <c r="BP19" s="200">
        <f t="shared" si="11"/>
        <v>6.3786382346419979</v>
      </c>
      <c r="BQ19" s="200">
        <f t="shared" si="11"/>
        <v>6.4411739036090765</v>
      </c>
    </row>
    <row r="20" spans="5:69" ht="16" customHeight="1">
      <c r="E20" s="326"/>
      <c r="F20" s="328"/>
      <c r="G20" s="324"/>
      <c r="H20" s="325"/>
      <c r="I20" s="226" t="s">
        <v>326</v>
      </c>
      <c r="J20" s="219">
        <f>Variables!$F$20</f>
        <v>2000</v>
      </c>
      <c r="K20" s="219">
        <f>Variables!$F$20</f>
        <v>2000</v>
      </c>
      <c r="L20" s="219">
        <f>Variables!$F$20</f>
        <v>2000</v>
      </c>
      <c r="M20" s="219">
        <f>Variables!$F$20</f>
        <v>2000</v>
      </c>
      <c r="N20" s="219">
        <f>Variables!$F$20</f>
        <v>2000</v>
      </c>
      <c r="O20" s="219">
        <f>Variables!$F$20</f>
        <v>2000</v>
      </c>
      <c r="P20" s="219">
        <f>Variables!$F$20</f>
        <v>2000</v>
      </c>
      <c r="Q20" s="219">
        <f>Variables!$F$20</f>
        <v>2000</v>
      </c>
      <c r="R20" s="219">
        <f>Variables!$F$20</f>
        <v>2000</v>
      </c>
      <c r="S20" s="219">
        <f>Variables!$F$20</f>
        <v>2000</v>
      </c>
      <c r="T20" s="219">
        <f>Variables!$F$20</f>
        <v>2000</v>
      </c>
      <c r="U20" s="219">
        <f>Variables!$F$20</f>
        <v>2000</v>
      </c>
      <c r="V20" s="219">
        <f>Variables!$F$20</f>
        <v>2000</v>
      </c>
      <c r="W20" s="219">
        <f>Variables!$F$20</f>
        <v>2000</v>
      </c>
      <c r="X20" s="219">
        <f>Variables!$F$20</f>
        <v>2000</v>
      </c>
      <c r="Y20" s="219">
        <f>Variables!$F$20</f>
        <v>2000</v>
      </c>
      <c r="Z20" s="219">
        <f>Variables!$F$20</f>
        <v>2000</v>
      </c>
      <c r="AA20" s="219">
        <f>Variables!$F$20</f>
        <v>2000</v>
      </c>
      <c r="AB20" s="219">
        <f>Variables!$F$20</f>
        <v>2000</v>
      </c>
      <c r="AC20" s="219">
        <f>Variables!$F$20</f>
        <v>2000</v>
      </c>
      <c r="AD20" s="219">
        <f>Variables!$F$20</f>
        <v>2000</v>
      </c>
      <c r="AE20" s="219">
        <f>Variables!$F$20</f>
        <v>2000</v>
      </c>
      <c r="AF20" s="219">
        <f>Variables!$F$20</f>
        <v>2000</v>
      </c>
      <c r="AG20" s="219">
        <f>Variables!$F$20</f>
        <v>2000</v>
      </c>
      <c r="AH20" s="219">
        <f>Variables!$F$20</f>
        <v>2000</v>
      </c>
      <c r="AI20" s="219">
        <f>Variables!$F$20</f>
        <v>2000</v>
      </c>
      <c r="AJ20" s="219">
        <f>Variables!$F$20</f>
        <v>2000</v>
      </c>
      <c r="AK20" s="219">
        <f>Variables!$F$20</f>
        <v>2000</v>
      </c>
      <c r="AL20" s="219">
        <f>Variables!$F$20</f>
        <v>2000</v>
      </c>
      <c r="AM20" s="219">
        <f>Variables!$F$20</f>
        <v>2000</v>
      </c>
      <c r="AN20" s="219">
        <f>Variables!$F$20</f>
        <v>2000</v>
      </c>
      <c r="AO20" s="219">
        <f>Variables!$F$20</f>
        <v>2000</v>
      </c>
      <c r="AP20" s="219">
        <f>Variables!$F$20</f>
        <v>2000</v>
      </c>
      <c r="AQ20" s="219">
        <f>Variables!$F$20</f>
        <v>2000</v>
      </c>
      <c r="AR20" s="219">
        <f>Variables!$F$20</f>
        <v>2000</v>
      </c>
      <c r="AS20" s="219">
        <f>Variables!$F$20</f>
        <v>2000</v>
      </c>
      <c r="AT20" s="219">
        <f>Variables!$F$20</f>
        <v>2000</v>
      </c>
      <c r="AU20" s="219">
        <f>Variables!$F$20</f>
        <v>2000</v>
      </c>
      <c r="AV20" s="219">
        <f>Variables!$F$20</f>
        <v>2000</v>
      </c>
      <c r="AW20" s="219">
        <f>Variables!$F$20</f>
        <v>2000</v>
      </c>
      <c r="AX20" s="219">
        <f>Variables!$F$20</f>
        <v>2000</v>
      </c>
      <c r="AY20" s="219">
        <f>Variables!$F$20</f>
        <v>2000</v>
      </c>
      <c r="AZ20" s="219">
        <f>Variables!$F$20</f>
        <v>2000</v>
      </c>
      <c r="BA20" s="219">
        <f>Variables!$F$20</f>
        <v>2000</v>
      </c>
      <c r="BB20" s="219">
        <f>Variables!$F$20</f>
        <v>2000</v>
      </c>
      <c r="BC20" s="219">
        <f>Variables!$F$20</f>
        <v>2000</v>
      </c>
      <c r="BD20" s="219">
        <f>Variables!$F$20</f>
        <v>2000</v>
      </c>
      <c r="BE20" s="219">
        <f>Variables!$F$20</f>
        <v>2000</v>
      </c>
      <c r="BF20" s="219">
        <f>Variables!$F$20</f>
        <v>2000</v>
      </c>
      <c r="BG20" s="219">
        <f>Variables!$F$20</f>
        <v>2000</v>
      </c>
      <c r="BH20" s="219">
        <f>Variables!$F$20</f>
        <v>2000</v>
      </c>
      <c r="BI20" s="219">
        <f>Variables!$F$20</f>
        <v>2000</v>
      </c>
      <c r="BJ20" s="219">
        <f>Variables!$F$20</f>
        <v>2000</v>
      </c>
      <c r="BK20" s="219">
        <f>Variables!$F$20</f>
        <v>2000</v>
      </c>
      <c r="BL20" s="219">
        <f>Variables!$F$20</f>
        <v>2000</v>
      </c>
      <c r="BM20" s="219">
        <f>Variables!$F$20</f>
        <v>2000</v>
      </c>
      <c r="BN20" s="219">
        <f>Variables!$F$20</f>
        <v>2000</v>
      </c>
      <c r="BO20" s="219">
        <f>Variables!$F$20</f>
        <v>2000</v>
      </c>
      <c r="BP20" s="219">
        <f>Variables!$F$20</f>
        <v>2000</v>
      </c>
      <c r="BQ20" s="219">
        <f>Variables!$F$20</f>
        <v>2000</v>
      </c>
    </row>
    <row r="21" spans="5:69" ht="16" customHeight="1">
      <c r="E21" s="326"/>
      <c r="F21" s="328"/>
      <c r="G21" s="324"/>
      <c r="H21" s="325"/>
      <c r="I21" s="226" t="s">
        <v>446</v>
      </c>
      <c r="J21" s="204">
        <f>J20*$B$9</f>
        <v>360</v>
      </c>
      <c r="K21" s="204">
        <f t="shared" ref="K21:BQ21" si="12">K20*$B$9</f>
        <v>360</v>
      </c>
      <c r="L21" s="204">
        <f t="shared" si="12"/>
        <v>360</v>
      </c>
      <c r="M21" s="204">
        <f t="shared" si="12"/>
        <v>360</v>
      </c>
      <c r="N21" s="204">
        <f t="shared" si="12"/>
        <v>360</v>
      </c>
      <c r="O21" s="204">
        <f t="shared" si="12"/>
        <v>360</v>
      </c>
      <c r="P21" s="204">
        <f t="shared" si="12"/>
        <v>360</v>
      </c>
      <c r="Q21" s="204">
        <f t="shared" si="12"/>
        <v>360</v>
      </c>
      <c r="R21" s="204">
        <f t="shared" si="12"/>
        <v>360</v>
      </c>
      <c r="S21" s="204">
        <f t="shared" si="12"/>
        <v>360</v>
      </c>
      <c r="T21" s="204">
        <f t="shared" si="12"/>
        <v>360</v>
      </c>
      <c r="U21" s="204">
        <f t="shared" si="12"/>
        <v>360</v>
      </c>
      <c r="V21" s="204">
        <f t="shared" si="12"/>
        <v>360</v>
      </c>
      <c r="W21" s="204">
        <f t="shared" si="12"/>
        <v>360</v>
      </c>
      <c r="X21" s="204">
        <f t="shared" si="12"/>
        <v>360</v>
      </c>
      <c r="Y21" s="204">
        <f t="shared" si="12"/>
        <v>360</v>
      </c>
      <c r="Z21" s="204">
        <f t="shared" si="12"/>
        <v>360</v>
      </c>
      <c r="AA21" s="204">
        <f t="shared" si="12"/>
        <v>360</v>
      </c>
      <c r="AB21" s="204">
        <f t="shared" si="12"/>
        <v>360</v>
      </c>
      <c r="AC21" s="204">
        <f t="shared" si="12"/>
        <v>360</v>
      </c>
      <c r="AD21" s="204">
        <f t="shared" si="12"/>
        <v>360</v>
      </c>
      <c r="AE21" s="204">
        <f t="shared" si="12"/>
        <v>360</v>
      </c>
      <c r="AF21" s="204">
        <f t="shared" si="12"/>
        <v>360</v>
      </c>
      <c r="AG21" s="204">
        <f t="shared" si="12"/>
        <v>360</v>
      </c>
      <c r="AH21" s="204">
        <f t="shared" si="12"/>
        <v>360</v>
      </c>
      <c r="AI21" s="204">
        <f t="shared" si="12"/>
        <v>360</v>
      </c>
      <c r="AJ21" s="204">
        <f t="shared" si="12"/>
        <v>360</v>
      </c>
      <c r="AK21" s="204">
        <f t="shared" si="12"/>
        <v>360</v>
      </c>
      <c r="AL21" s="204">
        <f t="shared" si="12"/>
        <v>360</v>
      </c>
      <c r="AM21" s="204">
        <f t="shared" si="12"/>
        <v>360</v>
      </c>
      <c r="AN21" s="204">
        <f t="shared" si="12"/>
        <v>360</v>
      </c>
      <c r="AO21" s="204">
        <f t="shared" si="12"/>
        <v>360</v>
      </c>
      <c r="AP21" s="204">
        <f t="shared" si="12"/>
        <v>360</v>
      </c>
      <c r="AQ21" s="204">
        <f t="shared" si="12"/>
        <v>360</v>
      </c>
      <c r="AR21" s="204">
        <f t="shared" si="12"/>
        <v>360</v>
      </c>
      <c r="AS21" s="204">
        <f t="shared" si="12"/>
        <v>360</v>
      </c>
      <c r="AT21" s="204">
        <f t="shared" si="12"/>
        <v>360</v>
      </c>
      <c r="AU21" s="204">
        <f t="shared" si="12"/>
        <v>360</v>
      </c>
      <c r="AV21" s="204">
        <f t="shared" si="12"/>
        <v>360</v>
      </c>
      <c r="AW21" s="204">
        <f t="shared" si="12"/>
        <v>360</v>
      </c>
      <c r="AX21" s="204">
        <f t="shared" si="12"/>
        <v>360</v>
      </c>
      <c r="AY21" s="204">
        <f t="shared" si="12"/>
        <v>360</v>
      </c>
      <c r="AZ21" s="204">
        <f t="shared" si="12"/>
        <v>360</v>
      </c>
      <c r="BA21" s="204">
        <f t="shared" si="12"/>
        <v>360</v>
      </c>
      <c r="BB21" s="204">
        <f t="shared" si="12"/>
        <v>360</v>
      </c>
      <c r="BC21" s="204">
        <f t="shared" si="12"/>
        <v>360</v>
      </c>
      <c r="BD21" s="204">
        <f t="shared" si="12"/>
        <v>360</v>
      </c>
      <c r="BE21" s="204">
        <f t="shared" si="12"/>
        <v>360</v>
      </c>
      <c r="BF21" s="204">
        <f t="shared" si="12"/>
        <v>360</v>
      </c>
      <c r="BG21" s="204">
        <f t="shared" si="12"/>
        <v>360</v>
      </c>
      <c r="BH21" s="204">
        <f t="shared" si="12"/>
        <v>360</v>
      </c>
      <c r="BI21" s="204">
        <f t="shared" si="12"/>
        <v>360</v>
      </c>
      <c r="BJ21" s="204">
        <f t="shared" si="12"/>
        <v>360</v>
      </c>
      <c r="BK21" s="204">
        <f t="shared" si="12"/>
        <v>360</v>
      </c>
      <c r="BL21" s="204">
        <f t="shared" si="12"/>
        <v>360</v>
      </c>
      <c r="BM21" s="204">
        <f t="shared" si="12"/>
        <v>360</v>
      </c>
      <c r="BN21" s="204">
        <f t="shared" si="12"/>
        <v>360</v>
      </c>
      <c r="BO21" s="204">
        <f t="shared" si="12"/>
        <v>360</v>
      </c>
      <c r="BP21" s="204">
        <f t="shared" si="12"/>
        <v>360</v>
      </c>
      <c r="BQ21" s="204">
        <f t="shared" si="12"/>
        <v>360</v>
      </c>
    </row>
    <row r="22" spans="5:69" ht="16" customHeight="1">
      <c r="E22" s="326"/>
      <c r="F22" s="328"/>
      <c r="G22" s="324"/>
      <c r="H22" s="325"/>
      <c r="I22" s="226" t="s">
        <v>346</v>
      </c>
      <c r="J22" s="204">
        <f>J19*J20</f>
        <v>3657.4215178299291</v>
      </c>
      <c r="K22" s="204">
        <f>K19*K20</f>
        <v>5521.9893504491074</v>
      </c>
      <c r="L22" s="204">
        <f t="shared" ref="L22:BQ22" si="13">L19*L20</f>
        <v>6490.4818804011902</v>
      </c>
      <c r="M22" s="204">
        <f t="shared" si="13"/>
        <v>7011.2917454279841</v>
      </c>
      <c r="N22" s="204">
        <f t="shared" si="13"/>
        <v>7308.6187446592949</v>
      </c>
      <c r="O22" s="204">
        <f t="shared" si="13"/>
        <v>7494.5662920391196</v>
      </c>
      <c r="P22" s="204">
        <f t="shared" si="13"/>
        <v>7625.1896433732436</v>
      </c>
      <c r="Q22" s="204">
        <f t="shared" si="13"/>
        <v>7728.5200101908313</v>
      </c>
      <c r="R22" s="204">
        <f t="shared" si="13"/>
        <v>7818.5766170163333</v>
      </c>
      <c r="S22" s="204">
        <f t="shared" si="13"/>
        <v>7902.3727303498772</v>
      </c>
      <c r="T22" s="204">
        <f t="shared" si="13"/>
        <v>7983.4186735052936</v>
      </c>
      <c r="U22" s="204">
        <f t="shared" si="13"/>
        <v>8063.4733343803582</v>
      </c>
      <c r="V22" s="204">
        <f t="shared" si="13"/>
        <v>8143.4199196965928</v>
      </c>
      <c r="W22" s="204">
        <f t="shared" si="13"/>
        <v>8223.7038324773239</v>
      </c>
      <c r="X22" s="204">
        <f t="shared" si="13"/>
        <v>8304.5516111483648</v>
      </c>
      <c r="Y22" s="204">
        <f t="shared" si="13"/>
        <v>8386.0803994535872</v>
      </c>
      <c r="Z22" s="204">
        <f t="shared" si="13"/>
        <v>8468.3526817814873</v>
      </c>
      <c r="AA22" s="204">
        <f t="shared" si="13"/>
        <v>8551.403651200877</v>
      </c>
      <c r="AB22" s="204">
        <f t="shared" si="13"/>
        <v>8635.2548938547861</v>
      </c>
      <c r="AC22" s="204">
        <f t="shared" si="13"/>
        <v>8719.9212315371769</v>
      </c>
      <c r="AD22" s="204">
        <f t="shared" si="13"/>
        <v>8805.4141433647437</v>
      </c>
      <c r="AE22" s="204">
        <f t="shared" si="13"/>
        <v>8891.7434770000564</v>
      </c>
      <c r="AF22" s="204">
        <f t="shared" si="13"/>
        <v>8978.9183046541621</v>
      </c>
      <c r="AG22" s="204">
        <f t="shared" si="13"/>
        <v>9066.9473514827259</v>
      </c>
      <c r="AH22" s="204">
        <f t="shared" si="13"/>
        <v>9155.8392101828467</v>
      </c>
      <c r="AI22" s="204">
        <f t="shared" si="13"/>
        <v>9245.6024486940987</v>
      </c>
      <c r="AJ22" s="204">
        <f t="shared" si="13"/>
        <v>9336.2456644556332</v>
      </c>
      <c r="AK22" s="204">
        <f t="shared" si="13"/>
        <v>9427.777511945309</v>
      </c>
      <c r="AL22" s="204">
        <f t="shared" si="13"/>
        <v>9520.2067168638459</v>
      </c>
      <c r="AM22" s="204">
        <f t="shared" si="13"/>
        <v>9613.5420836455778</v>
      </c>
      <c r="AN22" s="204">
        <f t="shared" si="13"/>
        <v>9707.79249963658</v>
      </c>
      <c r="AO22" s="204">
        <f t="shared" si="13"/>
        <v>9802.9669376106467</v>
      </c>
      <c r="AP22" s="204">
        <f t="shared" si="13"/>
        <v>9899.0744574583896</v>
      </c>
      <c r="AQ22" s="204">
        <f t="shared" si="13"/>
        <v>9996.1242074670954</v>
      </c>
      <c r="AR22" s="204">
        <f t="shared" si="13"/>
        <v>10094.125425400249</v>
      </c>
      <c r="AS22" s="204">
        <f t="shared" si="13"/>
        <v>10193.087439481207</v>
      </c>
      <c r="AT22" s="204">
        <f t="shared" si="13"/>
        <v>10293.019669333265</v>
      </c>
      <c r="AU22" s="204">
        <f t="shared" si="13"/>
        <v>10393.93162690236</v>
      </c>
      <c r="AV22" s="204">
        <f t="shared" si="13"/>
        <v>10495.832917375492</v>
      </c>
      <c r="AW22" s="204">
        <f t="shared" si="13"/>
        <v>10598.733240101514</v>
      </c>
      <c r="AX22" s="204">
        <f t="shared" si="13"/>
        <v>10702.642389517598</v>
      </c>
      <c r="AY22" s="204">
        <f t="shared" si="13"/>
        <v>10807.570256083158</v>
      </c>
      <c r="AZ22" s="204">
        <f t="shared" si="13"/>
        <v>10913.526827222062</v>
      </c>
      <c r="BA22" s="204">
        <f t="shared" si="13"/>
        <v>11020.522188273673</v>
      </c>
      <c r="BB22" s="204">
        <f t="shared" si="13"/>
        <v>11128.566523453035</v>
      </c>
      <c r="BC22" s="204">
        <f t="shared" si="13"/>
        <v>11237.670116820324</v>
      </c>
      <c r="BD22" s="204">
        <f t="shared" si="13"/>
        <v>11347.843353259792</v>
      </c>
      <c r="BE22" s="204">
        <f t="shared" si="13"/>
        <v>11459.096719468249</v>
      </c>
      <c r="BF22" s="204">
        <f t="shared" si="13"/>
        <v>11571.440804953247</v>
      </c>
      <c r="BG22" s="204">
        <f t="shared" si="13"/>
        <v>11684.886303041028</v>
      </c>
      <c r="BH22" s="204">
        <f t="shared" si="13"/>
        <v>11799.444011894377</v>
      </c>
      <c r="BI22" s="204">
        <f t="shared" si="13"/>
        <v>11915.124835540399</v>
      </c>
      <c r="BJ22" s="204">
        <f t="shared" si="13"/>
        <v>12031.939784908443</v>
      </c>
      <c r="BK22" s="204">
        <f t="shared" si="13"/>
        <v>12149.899978878133</v>
      </c>
      <c r="BL22" s="204">
        <f t="shared" si="13"/>
        <v>12269.016645337726</v>
      </c>
      <c r="BM22" s="204">
        <f t="shared" si="13"/>
        <v>12389.3011222528</v>
      </c>
      <c r="BN22" s="204">
        <f t="shared" si="13"/>
        <v>12510.764858745473</v>
      </c>
      <c r="BO22" s="204">
        <f t="shared" si="13"/>
        <v>12633.419416184153</v>
      </c>
      <c r="BP22" s="204">
        <f t="shared" si="13"/>
        <v>12757.276469283996</v>
      </c>
      <c r="BQ22" s="204">
        <f t="shared" si="13"/>
        <v>12882.347807218153</v>
      </c>
    </row>
    <row r="23" spans="5:69" ht="16" customHeight="1">
      <c r="E23" s="326"/>
      <c r="F23" s="328"/>
      <c r="G23" s="324"/>
      <c r="H23" s="325"/>
      <c r="I23" s="226" t="s">
        <v>447</v>
      </c>
      <c r="J23" s="228">
        <f t="shared" ref="J23:BQ23" si="14">J22*$B$9</f>
        <v>658.33587320938727</v>
      </c>
      <c r="K23" s="228">
        <f t="shared" si="14"/>
        <v>993.95808308083929</v>
      </c>
      <c r="L23" s="228">
        <f t="shared" si="14"/>
        <v>1168.2867384722142</v>
      </c>
      <c r="M23" s="228">
        <f t="shared" si="14"/>
        <v>1262.032514177037</v>
      </c>
      <c r="N23" s="228">
        <f t="shared" si="14"/>
        <v>1315.551374038673</v>
      </c>
      <c r="O23" s="228">
        <f t="shared" si="14"/>
        <v>1349.0219325670414</v>
      </c>
      <c r="P23" s="228">
        <f t="shared" si="14"/>
        <v>1372.5341358071837</v>
      </c>
      <c r="Q23" s="228">
        <f t="shared" si="14"/>
        <v>1391.1336018343495</v>
      </c>
      <c r="R23" s="228">
        <f t="shared" si="14"/>
        <v>1407.34379106294</v>
      </c>
      <c r="S23" s="228">
        <f t="shared" si="14"/>
        <v>1422.4270914629778</v>
      </c>
      <c r="T23" s="228">
        <f t="shared" si="14"/>
        <v>1437.0153612309527</v>
      </c>
      <c r="U23" s="228">
        <f t="shared" si="14"/>
        <v>1451.4252001884645</v>
      </c>
      <c r="V23" s="228">
        <f t="shared" si="14"/>
        <v>1465.8155855453867</v>
      </c>
      <c r="W23" s="228">
        <f t="shared" si="14"/>
        <v>1480.2666898459183</v>
      </c>
      <c r="X23" s="228">
        <f t="shared" si="14"/>
        <v>1494.8192900067056</v>
      </c>
      <c r="Y23" s="228">
        <f t="shared" si="14"/>
        <v>1509.4944719016457</v>
      </c>
      <c r="Z23" s="228">
        <f t="shared" si="14"/>
        <v>1524.3034827206677</v>
      </c>
      <c r="AA23" s="228">
        <f t="shared" si="14"/>
        <v>1539.2526572161578</v>
      </c>
      <c r="AB23" s="228">
        <f t="shared" si="14"/>
        <v>1554.3458808938615</v>
      </c>
      <c r="AC23" s="228">
        <f t="shared" si="14"/>
        <v>1569.5858216766917</v>
      </c>
      <c r="AD23" s="228">
        <f t="shared" si="14"/>
        <v>1584.9745458056539</v>
      </c>
      <c r="AE23" s="228">
        <f t="shared" si="14"/>
        <v>1600.51382586001</v>
      </c>
      <c r="AF23" s="228">
        <f t="shared" si="14"/>
        <v>1616.2052948377491</v>
      </c>
      <c r="AG23" s="228">
        <f t="shared" si="14"/>
        <v>1632.0505232668907</v>
      </c>
      <c r="AH23" s="228">
        <f t="shared" si="14"/>
        <v>1648.0510578329124</v>
      </c>
      <c r="AI23" s="228">
        <f t="shared" si="14"/>
        <v>1664.2084407649377</v>
      </c>
      <c r="AJ23" s="228">
        <f t="shared" si="14"/>
        <v>1680.524219602014</v>
      </c>
      <c r="AK23" s="228">
        <f t="shared" si="14"/>
        <v>1696.9999521501557</v>
      </c>
      <c r="AL23" s="228">
        <f t="shared" si="14"/>
        <v>1713.6372090354921</v>
      </c>
      <c r="AM23" s="228">
        <f t="shared" si="14"/>
        <v>1730.437575056204</v>
      </c>
      <c r="AN23" s="228">
        <f t="shared" si="14"/>
        <v>1747.4026499345844</v>
      </c>
      <c r="AO23" s="228">
        <f t="shared" si="14"/>
        <v>1764.5340487699164</v>
      </c>
      <c r="AP23" s="228">
        <f t="shared" si="14"/>
        <v>1781.83340234251</v>
      </c>
      <c r="AQ23" s="228">
        <f t="shared" si="14"/>
        <v>1799.3023573440771</v>
      </c>
      <c r="AR23" s="228">
        <f t="shared" si="14"/>
        <v>1816.9425765720448</v>
      </c>
      <c r="AS23" s="228">
        <f t="shared" si="14"/>
        <v>1834.7557391066173</v>
      </c>
      <c r="AT23" s="228">
        <f t="shared" si="14"/>
        <v>1852.7435404799878</v>
      </c>
      <c r="AU23" s="228">
        <f t="shared" si="14"/>
        <v>1870.9076928424247</v>
      </c>
      <c r="AV23" s="228">
        <f t="shared" si="14"/>
        <v>1889.2499251275885</v>
      </c>
      <c r="AW23" s="228">
        <f t="shared" si="14"/>
        <v>1907.7719832182725</v>
      </c>
      <c r="AX23" s="228">
        <f t="shared" si="14"/>
        <v>1926.4756301131674</v>
      </c>
      <c r="AY23" s="228">
        <f t="shared" si="14"/>
        <v>1945.3626460949683</v>
      </c>
      <c r="AZ23" s="228">
        <f t="shared" si="14"/>
        <v>1964.4348288999711</v>
      </c>
      <c r="BA23" s="228">
        <f t="shared" si="14"/>
        <v>1983.693993889261</v>
      </c>
      <c r="BB23" s="228">
        <f t="shared" si="14"/>
        <v>2003.1419742215462</v>
      </c>
      <c r="BC23" s="228">
        <f t="shared" si="14"/>
        <v>2022.7806210276581</v>
      </c>
      <c r="BD23" s="228">
        <f t="shared" si="14"/>
        <v>2042.6118035867626</v>
      </c>
      <c r="BE23" s="228">
        <f t="shared" si="14"/>
        <v>2062.6374095042847</v>
      </c>
      <c r="BF23" s="228">
        <f t="shared" si="14"/>
        <v>2082.8593448915844</v>
      </c>
      <c r="BG23" s="228">
        <f t="shared" si="14"/>
        <v>2103.2795345473851</v>
      </c>
      <c r="BH23" s="228">
        <f t="shared" si="14"/>
        <v>2123.8999221409877</v>
      </c>
      <c r="BI23" s="228">
        <f t="shared" si="14"/>
        <v>2144.7224703972715</v>
      </c>
      <c r="BJ23" s="228">
        <f t="shared" si="14"/>
        <v>2165.7491612835197</v>
      </c>
      <c r="BK23" s="228">
        <f t="shared" si="14"/>
        <v>2186.9819961980638</v>
      </c>
      <c r="BL23" s="228">
        <f t="shared" si="14"/>
        <v>2208.4229961607907</v>
      </c>
      <c r="BM23" s="228">
        <f t="shared" si="14"/>
        <v>2230.074202005504</v>
      </c>
      <c r="BN23" s="228">
        <f t="shared" si="14"/>
        <v>2251.9376745741852</v>
      </c>
      <c r="BO23" s="228">
        <f t="shared" si="14"/>
        <v>2274.0154949131474</v>
      </c>
      <c r="BP23" s="228">
        <f t="shared" si="14"/>
        <v>2296.3097644711193</v>
      </c>
      <c r="BQ23" s="228">
        <f t="shared" si="14"/>
        <v>2318.8226052992677</v>
      </c>
    </row>
    <row r="24" spans="5:69" ht="16" customHeight="1">
      <c r="E24" s="326"/>
      <c r="F24" s="328"/>
      <c r="G24" s="324"/>
      <c r="H24" s="325"/>
      <c r="I24" s="226" t="s">
        <v>448</v>
      </c>
      <c r="J24" s="228">
        <f>J9*J14</f>
        <v>1219.1405059433098</v>
      </c>
      <c r="K24" s="228">
        <f>K9*K14</f>
        <v>1231.0928638447149</v>
      </c>
      <c r="L24" s="228">
        <f t="shared" ref="L24:BQ24" si="15">L9*L14</f>
        <v>1243.1624017255456</v>
      </c>
      <c r="M24" s="228">
        <f t="shared" si="15"/>
        <v>1255.3502684091295</v>
      </c>
      <c r="N24" s="228">
        <f t="shared" si="15"/>
        <v>1267.657623981768</v>
      </c>
      <c r="O24" s="228">
        <f t="shared" si="15"/>
        <v>1280.0856399031575</v>
      </c>
      <c r="P24" s="228">
        <f t="shared" si="15"/>
        <v>1292.6354991178944</v>
      </c>
      <c r="Q24" s="228">
        <f t="shared" si="15"/>
        <v>1305.30839616807</v>
      </c>
      <c r="R24" s="228">
        <f t="shared" si="15"/>
        <v>1318.1055373069726</v>
      </c>
      <c r="S24" s="228">
        <f t="shared" si="15"/>
        <v>1331.0281406139034</v>
      </c>
      <c r="T24" s="228">
        <f t="shared" si="15"/>
        <v>1344.0774361101182</v>
      </c>
      <c r="U24" s="228">
        <f t="shared" si="15"/>
        <v>1357.2546658759038</v>
      </c>
      <c r="V24" s="228">
        <f t="shared" si="15"/>
        <v>1370.5610841688049</v>
      </c>
      <c r="W24" s="228">
        <f t="shared" si="15"/>
        <v>1383.9979575430089</v>
      </c>
      <c r="X24" s="228">
        <f t="shared" si="15"/>
        <v>1397.566564969901</v>
      </c>
      <c r="Y24" s="228">
        <f t="shared" si="15"/>
        <v>1411.2681979598017</v>
      </c>
      <c r="Z24" s="228">
        <f t="shared" si="15"/>
        <v>1425.104160684898</v>
      </c>
      <c r="AA24" s="228">
        <f t="shared" si="15"/>
        <v>1439.0757701033772</v>
      </c>
      <c r="AB24" s="228">
        <f t="shared" si="15"/>
        <v>1453.1843560847826</v>
      </c>
      <c r="AC24" s="228">
        <f t="shared" si="15"/>
        <v>1467.4312615365945</v>
      </c>
      <c r="AD24" s="228">
        <f t="shared" si="15"/>
        <v>1481.8178425320514</v>
      </c>
      <c r="AE24" s="228">
        <f t="shared" si="15"/>
        <v>1496.3454684392286</v>
      </c>
      <c r="AF24" s="228">
        <f t="shared" si="15"/>
        <v>1511.0155220513777</v>
      </c>
      <c r="AG24" s="228">
        <f t="shared" si="15"/>
        <v>1525.8293997185483</v>
      </c>
      <c r="AH24" s="228">
        <f t="shared" si="15"/>
        <v>1540.7885114804949</v>
      </c>
      <c r="AI24" s="228">
        <f t="shared" si="15"/>
        <v>1555.8942812008916</v>
      </c>
      <c r="AJ24" s="228">
        <f t="shared" si="15"/>
        <v>1571.1481467028611</v>
      </c>
      <c r="AK24" s="228">
        <f t="shared" si="15"/>
        <v>1586.5515599058301</v>
      </c>
      <c r="AL24" s="228">
        <f t="shared" si="15"/>
        <v>1602.1059869637309</v>
      </c>
      <c r="AM24" s="228">
        <f t="shared" si="15"/>
        <v>1617.8129084045515</v>
      </c>
      <c r="AN24" s="228">
        <f t="shared" si="15"/>
        <v>1633.6738192712635</v>
      </c>
      <c r="AO24" s="228">
        <f t="shared" si="15"/>
        <v>1649.6902292641187</v>
      </c>
      <c r="AP24" s="228">
        <f t="shared" si="15"/>
        <v>1665.8636628843553</v>
      </c>
      <c r="AQ24" s="228">
        <f t="shared" si="15"/>
        <v>1682.1956595792999</v>
      </c>
      <c r="AR24" s="228">
        <f t="shared" si="15"/>
        <v>1698.6877738889009</v>
      </c>
      <c r="AS24" s="228">
        <f t="shared" si="15"/>
        <v>1715.341575593694</v>
      </c>
      <c r="AT24" s="228">
        <f t="shared" si="15"/>
        <v>1732.1586498642203</v>
      </c>
      <c r="AU24" s="228">
        <f t="shared" si="15"/>
        <v>1749.1405974119086</v>
      </c>
      <c r="AV24" s="228">
        <f t="shared" si="15"/>
        <v>1766.2890346414374</v>
      </c>
      <c r="AW24" s="228">
        <f t="shared" si="15"/>
        <v>1783.605593804589</v>
      </c>
      <c r="AX24" s="228">
        <f t="shared" si="15"/>
        <v>1801.0919231556143</v>
      </c>
      <c r="AY24" s="228">
        <f t="shared" si="15"/>
        <v>1818.74968710812</v>
      </c>
      <c r="AZ24" s="228">
        <f t="shared" si="15"/>
        <v>1836.5805663934939</v>
      </c>
      <c r="BA24" s="228">
        <f t="shared" si="15"/>
        <v>1854.5862582208811</v>
      </c>
      <c r="BB24" s="228">
        <f t="shared" si="15"/>
        <v>1872.7684764387325</v>
      </c>
      <c r="BC24" s="228">
        <f t="shared" si="15"/>
        <v>1891.1289516979355</v>
      </c>
      <c r="BD24" s="228">
        <f t="shared" si="15"/>
        <v>1909.6694316165426</v>
      </c>
      <c r="BE24" s="228">
        <f t="shared" si="15"/>
        <v>1928.391680946117</v>
      </c>
      <c r="BF24" s="228">
        <f t="shared" si="15"/>
        <v>1947.2974817397064</v>
      </c>
      <c r="BG24" s="228">
        <f t="shared" si="15"/>
        <v>1966.3886335214686</v>
      </c>
      <c r="BH24" s="228">
        <f t="shared" si="15"/>
        <v>1985.6669534579532</v>
      </c>
      <c r="BI24" s="228">
        <f t="shared" si="15"/>
        <v>2005.1342765310703</v>
      </c>
      <c r="BJ24" s="228">
        <f t="shared" si="15"/>
        <v>2024.7924557127481</v>
      </c>
      <c r="BK24" s="228">
        <f t="shared" si="15"/>
        <v>2044.6433621413041</v>
      </c>
      <c r="BL24" s="228">
        <f t="shared" si="15"/>
        <v>2064.6888852995526</v>
      </c>
      <c r="BM24" s="228">
        <f t="shared" si="15"/>
        <v>2084.9309331946456</v>
      </c>
      <c r="BN24" s="228">
        <f t="shared" si="15"/>
        <v>2105.3714325396913</v>
      </c>
      <c r="BO24" s="228">
        <f t="shared" si="15"/>
        <v>2126.012328937139</v>
      </c>
      <c r="BP24" s="228">
        <f t="shared" si="15"/>
        <v>2146.8555870639739</v>
      </c>
      <c r="BQ24" s="228">
        <f t="shared" si="15"/>
        <v>2167.903190858719</v>
      </c>
    </row>
    <row r="25" spans="5:69" ht="16" customHeight="1">
      <c r="E25" s="326"/>
      <c r="F25" s="328"/>
      <c r="G25" s="324"/>
      <c r="H25" s="325"/>
      <c r="I25" s="229" t="s">
        <v>449</v>
      </c>
      <c r="J25" s="204">
        <f>J23-J24</f>
        <v>-560.80463273392252</v>
      </c>
      <c r="K25" s="204">
        <f>K23-K24</f>
        <v>-237.1347807638756</v>
      </c>
      <c r="L25" s="204">
        <f t="shared" ref="L25:BQ25" si="16">L23-L24</f>
        <v>-74.875663253331368</v>
      </c>
      <c r="M25" s="204">
        <f t="shared" si="16"/>
        <v>6.6822457679074887</v>
      </c>
      <c r="N25" s="204">
        <f t="shared" si="16"/>
        <v>47.893750056904992</v>
      </c>
      <c r="O25" s="204">
        <f t="shared" si="16"/>
        <v>68.936292663883933</v>
      </c>
      <c r="P25" s="204">
        <f t="shared" si="16"/>
        <v>79.898636689289333</v>
      </c>
      <c r="Q25" s="204">
        <f t="shared" si="16"/>
        <v>85.825205666279544</v>
      </c>
      <c r="R25" s="204">
        <f t="shared" si="16"/>
        <v>89.238253755967435</v>
      </c>
      <c r="S25" s="204">
        <f t="shared" si="16"/>
        <v>91.398950849074481</v>
      </c>
      <c r="T25" s="204">
        <f t="shared" si="16"/>
        <v>92.937925120834507</v>
      </c>
      <c r="U25" s="204">
        <f t="shared" si="16"/>
        <v>94.170534312560676</v>
      </c>
      <c r="V25" s="204">
        <f t="shared" si="16"/>
        <v>95.254501376581857</v>
      </c>
      <c r="W25" s="204">
        <f t="shared" si="16"/>
        <v>96.268732302909484</v>
      </c>
      <c r="X25" s="204">
        <f t="shared" si="16"/>
        <v>97.252725036804577</v>
      </c>
      <c r="Y25" s="204">
        <f t="shared" si="16"/>
        <v>98.226273941844056</v>
      </c>
      <c r="Z25" s="204">
        <f t="shared" si="16"/>
        <v>99.199322035769683</v>
      </c>
      <c r="AA25" s="204">
        <f t="shared" si="16"/>
        <v>100.17688711278061</v>
      </c>
      <c r="AB25" s="204">
        <f t="shared" si="16"/>
        <v>101.16152480907886</v>
      </c>
      <c r="AC25" s="204">
        <f t="shared" si="16"/>
        <v>102.15456014009715</v>
      </c>
      <c r="AD25" s="204">
        <f t="shared" si="16"/>
        <v>103.15670327360249</v>
      </c>
      <c r="AE25" s="204">
        <f t="shared" si="16"/>
        <v>104.16835742078138</v>
      </c>
      <c r="AF25" s="204">
        <f t="shared" si="16"/>
        <v>105.18977278637135</v>
      </c>
      <c r="AG25" s="204">
        <f t="shared" si="16"/>
        <v>106.22112354834235</v>
      </c>
      <c r="AH25" s="204">
        <f t="shared" si="16"/>
        <v>107.26254635241753</v>
      </c>
      <c r="AI25" s="204">
        <f t="shared" si="16"/>
        <v>108.31415956404612</v>
      </c>
      <c r="AJ25" s="204">
        <f t="shared" si="16"/>
        <v>109.37607289915286</v>
      </c>
      <c r="AK25" s="204">
        <f t="shared" si="16"/>
        <v>110.44839224432553</v>
      </c>
      <c r="AL25" s="204">
        <f t="shared" si="16"/>
        <v>111.53122207176125</v>
      </c>
      <c r="AM25" s="204">
        <f t="shared" si="16"/>
        <v>112.62466665165243</v>
      </c>
      <c r="AN25" s="204">
        <f t="shared" si="16"/>
        <v>113.72883066332088</v>
      </c>
      <c r="AO25" s="204">
        <f t="shared" si="16"/>
        <v>114.84381950579768</v>
      </c>
      <c r="AP25" s="204">
        <f t="shared" si="16"/>
        <v>115.96973945815466</v>
      </c>
      <c r="AQ25" s="204">
        <f t="shared" si="16"/>
        <v>117.10669776477721</v>
      </c>
      <c r="AR25" s="204">
        <f t="shared" si="16"/>
        <v>118.25480268314391</v>
      </c>
      <c r="AS25" s="204">
        <f t="shared" si="16"/>
        <v>119.41416351292332</v>
      </c>
      <c r="AT25" s="204">
        <f t="shared" si="16"/>
        <v>120.58489061576756</v>
      </c>
      <c r="AU25" s="204">
        <f t="shared" si="16"/>
        <v>121.76709543051606</v>
      </c>
      <c r="AV25" s="204">
        <f t="shared" si="16"/>
        <v>122.96089048615113</v>
      </c>
      <c r="AW25" s="204">
        <f t="shared" si="16"/>
        <v>124.16638941368342</v>
      </c>
      <c r="AX25" s="204">
        <f t="shared" si="16"/>
        <v>125.38370695755316</v>
      </c>
      <c r="AY25" s="204">
        <f t="shared" si="16"/>
        <v>126.6129589868483</v>
      </c>
      <c r="AZ25" s="204">
        <f t="shared" si="16"/>
        <v>127.8542625064772</v>
      </c>
      <c r="BA25" s="204">
        <f t="shared" si="16"/>
        <v>129.10773566837997</v>
      </c>
      <c r="BB25" s="204">
        <f t="shared" si="16"/>
        <v>130.37349778281373</v>
      </c>
      <c r="BC25" s="204">
        <f t="shared" si="16"/>
        <v>131.65166932972261</v>
      </c>
      <c r="BD25" s="204">
        <f t="shared" si="16"/>
        <v>132.94237197021994</v>
      </c>
      <c r="BE25" s="204">
        <f t="shared" si="16"/>
        <v>134.24572855816768</v>
      </c>
      <c r="BF25" s="204">
        <f t="shared" si="16"/>
        <v>135.56186315187801</v>
      </c>
      <c r="BG25" s="204">
        <f t="shared" si="16"/>
        <v>136.89090102591649</v>
      </c>
      <c r="BH25" s="204">
        <f t="shared" si="16"/>
        <v>138.23296868303441</v>
      </c>
      <c r="BI25" s="204">
        <f t="shared" si="16"/>
        <v>139.58819386620121</v>
      </c>
      <c r="BJ25" s="204">
        <f t="shared" si="16"/>
        <v>140.95670557077165</v>
      </c>
      <c r="BK25" s="204">
        <f t="shared" si="16"/>
        <v>142.3386340567597</v>
      </c>
      <c r="BL25" s="204">
        <f t="shared" si="16"/>
        <v>143.73411086123815</v>
      </c>
      <c r="BM25" s="204">
        <f t="shared" si="16"/>
        <v>145.14326881085844</v>
      </c>
      <c r="BN25" s="204">
        <f t="shared" si="16"/>
        <v>146.56624203449383</v>
      </c>
      <c r="BO25" s="204">
        <f t="shared" si="16"/>
        <v>148.0031659760084</v>
      </c>
      <c r="BP25" s="204">
        <f t="shared" si="16"/>
        <v>149.45417740714538</v>
      </c>
      <c r="BQ25" s="204">
        <f t="shared" si="16"/>
        <v>150.91941444054874</v>
      </c>
    </row>
    <row r="26" spans="5:69" ht="16" customHeight="1">
      <c r="E26" s="326"/>
      <c r="F26" s="328"/>
      <c r="G26" s="329" t="s">
        <v>51</v>
      </c>
      <c r="H26" s="323" t="s">
        <v>25</v>
      </c>
      <c r="I26" s="230" t="s">
        <v>318</v>
      </c>
      <c r="J26" s="216">
        <f>Variables!$F$27</f>
        <v>0.3</v>
      </c>
      <c r="K26" s="216">
        <f>Variables!$F$27</f>
        <v>0.3</v>
      </c>
      <c r="L26" s="216">
        <f>Variables!$F$27</f>
        <v>0.3</v>
      </c>
      <c r="M26" s="216">
        <f>Variables!$F$27</f>
        <v>0.3</v>
      </c>
      <c r="N26" s="216">
        <f>Variables!$F$27</f>
        <v>0.3</v>
      </c>
      <c r="O26" s="216">
        <f>Variables!$F$27</f>
        <v>0.3</v>
      </c>
      <c r="P26" s="216">
        <f>Variables!$F$27</f>
        <v>0.3</v>
      </c>
      <c r="Q26" s="216">
        <f>Variables!$F$27</f>
        <v>0.3</v>
      </c>
      <c r="R26" s="216">
        <f>Variables!$F$27</f>
        <v>0.3</v>
      </c>
      <c r="S26" s="216">
        <f>Variables!$F$27</f>
        <v>0.3</v>
      </c>
      <c r="T26" s="216">
        <f>Variables!$F$27</f>
        <v>0.3</v>
      </c>
      <c r="U26" s="216">
        <f>Variables!$F$27</f>
        <v>0.3</v>
      </c>
      <c r="V26" s="216">
        <f>Variables!$F$27</f>
        <v>0.3</v>
      </c>
      <c r="W26" s="216">
        <f>Variables!$F$27</f>
        <v>0.3</v>
      </c>
      <c r="X26" s="216">
        <f>Variables!$F$27</f>
        <v>0.3</v>
      </c>
      <c r="Y26" s="216">
        <f>Variables!$F$27</f>
        <v>0.3</v>
      </c>
      <c r="Z26" s="216">
        <f>Variables!$F$27</f>
        <v>0.3</v>
      </c>
      <c r="AA26" s="216">
        <f>Variables!$F$27</f>
        <v>0.3</v>
      </c>
      <c r="AB26" s="216">
        <f>Variables!$F$27</f>
        <v>0.3</v>
      </c>
      <c r="AC26" s="216">
        <f>Variables!$F$27</f>
        <v>0.3</v>
      </c>
      <c r="AD26" s="216">
        <f>Variables!$F$27</f>
        <v>0.3</v>
      </c>
      <c r="AE26" s="216">
        <f>Variables!$F$27</f>
        <v>0.3</v>
      </c>
      <c r="AF26" s="216">
        <f>Variables!$F$27</f>
        <v>0.3</v>
      </c>
      <c r="AG26" s="216">
        <f>Variables!$F$27</f>
        <v>0.3</v>
      </c>
      <c r="AH26" s="216">
        <f>Variables!$F$27</f>
        <v>0.3</v>
      </c>
      <c r="AI26" s="216">
        <f>Variables!$F$27</f>
        <v>0.3</v>
      </c>
      <c r="AJ26" s="216">
        <f>Variables!$F$27</f>
        <v>0.3</v>
      </c>
      <c r="AK26" s="216">
        <f>Variables!$F$27</f>
        <v>0.3</v>
      </c>
      <c r="AL26" s="216">
        <f>Variables!$F$27</f>
        <v>0.3</v>
      </c>
      <c r="AM26" s="216">
        <f>Variables!$F$27</f>
        <v>0.3</v>
      </c>
      <c r="AN26" s="216">
        <f>Variables!$F$27</f>
        <v>0.3</v>
      </c>
      <c r="AO26" s="216">
        <f>Variables!$F$27</f>
        <v>0.3</v>
      </c>
      <c r="AP26" s="216">
        <f>Variables!$F$27</f>
        <v>0.3</v>
      </c>
      <c r="AQ26" s="216">
        <f>Variables!$F$27</f>
        <v>0.3</v>
      </c>
      <c r="AR26" s="216">
        <f>Variables!$F$27</f>
        <v>0.3</v>
      </c>
      <c r="AS26" s="216">
        <f>Variables!$F$27</f>
        <v>0.3</v>
      </c>
      <c r="AT26" s="216">
        <f>Variables!$F$27</f>
        <v>0.3</v>
      </c>
      <c r="AU26" s="216">
        <f>Variables!$F$27</f>
        <v>0.3</v>
      </c>
      <c r="AV26" s="216">
        <f>Variables!$F$27</f>
        <v>0.3</v>
      </c>
      <c r="AW26" s="216">
        <f>Variables!$F$27</f>
        <v>0.3</v>
      </c>
      <c r="AX26" s="216">
        <f>Variables!$F$27</f>
        <v>0.3</v>
      </c>
      <c r="AY26" s="216">
        <f>Variables!$F$27</f>
        <v>0.3</v>
      </c>
      <c r="AZ26" s="216">
        <f>Variables!$F$27</f>
        <v>0.3</v>
      </c>
      <c r="BA26" s="216">
        <f>Variables!$F$27</f>
        <v>0.3</v>
      </c>
      <c r="BB26" s="216">
        <f>Variables!$F$27</f>
        <v>0.3</v>
      </c>
      <c r="BC26" s="216">
        <f>Variables!$F$27</f>
        <v>0.3</v>
      </c>
      <c r="BD26" s="216">
        <f>Variables!$F$27</f>
        <v>0.3</v>
      </c>
      <c r="BE26" s="216">
        <f>Variables!$F$27</f>
        <v>0.3</v>
      </c>
      <c r="BF26" s="216">
        <f>Variables!$F$27</f>
        <v>0.3</v>
      </c>
      <c r="BG26" s="216">
        <f>Variables!$F$27</f>
        <v>0.3</v>
      </c>
      <c r="BH26" s="216">
        <f>Variables!$F$27</f>
        <v>0.3</v>
      </c>
      <c r="BI26" s="216">
        <f>Variables!$F$27</f>
        <v>0.3</v>
      </c>
      <c r="BJ26" s="216">
        <f>Variables!$F$27</f>
        <v>0.3</v>
      </c>
      <c r="BK26" s="216">
        <f>Variables!$F$27</f>
        <v>0.3</v>
      </c>
      <c r="BL26" s="216">
        <f>Variables!$F$27</f>
        <v>0.3</v>
      </c>
      <c r="BM26" s="216">
        <f>Variables!$F$27</f>
        <v>0.3</v>
      </c>
      <c r="BN26" s="216">
        <f>Variables!$F$27</f>
        <v>0.3</v>
      </c>
      <c r="BO26" s="216">
        <f>Variables!$F$27</f>
        <v>0.3</v>
      </c>
      <c r="BP26" s="216">
        <f>Variables!$F$27</f>
        <v>0.3</v>
      </c>
      <c r="BQ26" s="216">
        <f>Variables!$F$27</f>
        <v>0.3</v>
      </c>
    </row>
    <row r="27" spans="5:69" ht="16" customHeight="1">
      <c r="E27" s="326"/>
      <c r="F27" s="328"/>
      <c r="G27" s="329"/>
      <c r="H27" s="323"/>
      <c r="I27" s="230" t="s">
        <v>321</v>
      </c>
      <c r="J27" s="200">
        <f>J11*J26</f>
        <v>3.2642487046632116</v>
      </c>
      <c r="K27" s="200">
        <f>K11*K26</f>
        <v>3.362176165803108</v>
      </c>
      <c r="L27" s="200">
        <f t="shared" ref="L27:BQ27" si="17">L11*L26</f>
        <v>3.4630414507772014</v>
      </c>
      <c r="M27" s="200">
        <f t="shared" si="17"/>
        <v>3.5669326943005184</v>
      </c>
      <c r="N27" s="200">
        <f t="shared" si="17"/>
        <v>3.6739406751295327</v>
      </c>
      <c r="O27" s="200">
        <f t="shared" si="17"/>
        <v>3.7841588953834191</v>
      </c>
      <c r="P27" s="200">
        <f t="shared" si="17"/>
        <v>3.8976836622449222</v>
      </c>
      <c r="Q27" s="200">
        <f t="shared" si="17"/>
        <v>4.0146141721122701</v>
      </c>
      <c r="R27" s="200">
        <f t="shared" si="17"/>
        <v>4.1350525972756378</v>
      </c>
      <c r="S27" s="200">
        <f t="shared" si="17"/>
        <v>4.2591041751939072</v>
      </c>
      <c r="T27" s="200">
        <f t="shared" si="17"/>
        <v>4.3868773004497248</v>
      </c>
      <c r="U27" s="200">
        <f t="shared" si="17"/>
        <v>4.5184836194632165</v>
      </c>
      <c r="V27" s="200">
        <f t="shared" si="17"/>
        <v>4.6540381280471133</v>
      </c>
      <c r="W27" s="200">
        <f t="shared" si="17"/>
        <v>4.7936592718885267</v>
      </c>
      <c r="X27" s="200">
        <f t="shared" si="17"/>
        <v>4.9374690500451814</v>
      </c>
      <c r="Y27" s="200">
        <f t="shared" si="17"/>
        <v>5.0855931215465366</v>
      </c>
      <c r="Z27" s="200">
        <f t="shared" si="17"/>
        <v>5.2381609151929336</v>
      </c>
      <c r="AA27" s="200">
        <f t="shared" si="17"/>
        <v>5.3953057426487216</v>
      </c>
      <c r="AB27" s="200">
        <f t="shared" si="17"/>
        <v>5.5571649149281841</v>
      </c>
      <c r="AC27" s="200">
        <f t="shared" si="17"/>
        <v>5.7238798623760312</v>
      </c>
      <c r="AD27" s="200">
        <f t="shared" si="17"/>
        <v>5.8955962582473109</v>
      </c>
      <c r="AE27" s="200">
        <f t="shared" si="17"/>
        <v>6.0724641459947311</v>
      </c>
      <c r="AF27" s="200">
        <f t="shared" si="17"/>
        <v>6.2546380703745728</v>
      </c>
      <c r="AG27" s="200">
        <f t="shared" si="17"/>
        <v>6.442277212485811</v>
      </c>
      <c r="AH27" s="200">
        <f t="shared" si="17"/>
        <v>6.6355455288603844</v>
      </c>
      <c r="AI27" s="200">
        <f t="shared" si="17"/>
        <v>6.8346118947261969</v>
      </c>
      <c r="AJ27" s="200">
        <f t="shared" si="17"/>
        <v>7.0396502515679842</v>
      </c>
      <c r="AK27" s="200">
        <f t="shared" si="17"/>
        <v>7.2508397591150224</v>
      </c>
      <c r="AL27" s="200">
        <f t="shared" si="17"/>
        <v>7.4683649518884732</v>
      </c>
      <c r="AM27" s="200">
        <f t="shared" si="17"/>
        <v>7.6924159004451296</v>
      </c>
      <c r="AN27" s="200">
        <f t="shared" si="17"/>
        <v>7.9231883774584837</v>
      </c>
      <c r="AO27" s="200">
        <f t="shared" si="17"/>
        <v>8.1608840287822382</v>
      </c>
      <c r="AP27" s="200">
        <f t="shared" si="17"/>
        <v>8.4057105496457059</v>
      </c>
      <c r="AQ27" s="200">
        <f t="shared" si="17"/>
        <v>8.657881866135078</v>
      </c>
      <c r="AR27" s="200">
        <f t="shared" si="17"/>
        <v>8.9176183221191287</v>
      </c>
      <c r="AS27" s="200">
        <f t="shared" si="17"/>
        <v>9.1851468717827043</v>
      </c>
      <c r="AT27" s="200">
        <f t="shared" si="17"/>
        <v>9.4607012779361845</v>
      </c>
      <c r="AU27" s="200">
        <f t="shared" si="17"/>
        <v>9.7445223162742689</v>
      </c>
      <c r="AV27" s="200">
        <f t="shared" si="17"/>
        <v>10.036857985762499</v>
      </c>
      <c r="AW27" s="200">
        <f t="shared" si="17"/>
        <v>10.337963725335376</v>
      </c>
      <c r="AX27" s="200">
        <f t="shared" si="17"/>
        <v>10.648102637095434</v>
      </c>
      <c r="AY27" s="200">
        <f t="shared" si="17"/>
        <v>10.967545716208297</v>
      </c>
      <c r="AZ27" s="200">
        <f t="shared" si="17"/>
        <v>11.296572087694546</v>
      </c>
      <c r="BA27" s="200">
        <f t="shared" si="17"/>
        <v>11.635469250325384</v>
      </c>
      <c r="BB27" s="200">
        <f t="shared" si="17"/>
        <v>11.984533327835145</v>
      </c>
      <c r="BC27" s="200">
        <f t="shared" si="17"/>
        <v>12.3440693276702</v>
      </c>
      <c r="BD27" s="200">
        <f t="shared" si="17"/>
        <v>12.714391407500306</v>
      </c>
      <c r="BE27" s="200">
        <f t="shared" si="17"/>
        <v>13.095823149725316</v>
      </c>
      <c r="BF27" s="200">
        <f t="shared" si="17"/>
        <v>13.488697844217077</v>
      </c>
      <c r="BG27" s="200">
        <f t="shared" si="17"/>
        <v>13.893358779543584</v>
      </c>
      <c r="BH27" s="200">
        <f t="shared" si="17"/>
        <v>14.310159542929897</v>
      </c>
      <c r="BI27" s="200">
        <f t="shared" si="17"/>
        <v>14.739464329217791</v>
      </c>
      <c r="BJ27" s="200">
        <f t="shared" si="17"/>
        <v>15.181648259094324</v>
      </c>
      <c r="BK27" s="200">
        <f t="shared" si="17"/>
        <v>15.637097706867156</v>
      </c>
      <c r="BL27" s="200">
        <f t="shared" si="17"/>
        <v>16.106210638073172</v>
      </c>
      <c r="BM27" s="200">
        <f t="shared" si="17"/>
        <v>16.589396957215367</v>
      </c>
      <c r="BN27" s="200">
        <f t="shared" si="17"/>
        <v>17.087078865931826</v>
      </c>
      <c r="BO27" s="200">
        <f t="shared" si="17"/>
        <v>17.599691231909784</v>
      </c>
      <c r="BP27" s="200">
        <f t="shared" si="17"/>
        <v>18.127681968867076</v>
      </c>
      <c r="BQ27" s="200">
        <f t="shared" si="17"/>
        <v>18.671512427933088</v>
      </c>
    </row>
    <row r="28" spans="5:69" ht="16" customHeight="1">
      <c r="E28" s="326"/>
      <c r="F28" s="328"/>
      <c r="G28" s="329"/>
      <c r="H28" s="323"/>
      <c r="I28" s="230" t="s">
        <v>322</v>
      </c>
      <c r="J28" s="200">
        <f>J27/J264</f>
        <v>0.27430661383724464</v>
      </c>
      <c r="K28" s="200">
        <f>K27/K264</f>
        <v>0.27699589436506078</v>
      </c>
      <c r="L28" s="200">
        <f t="shared" ref="L28:BQ28" si="18">L27/L264</f>
        <v>0.27971154038824769</v>
      </c>
      <c r="M28" s="200">
        <f t="shared" si="18"/>
        <v>0.28245381039205408</v>
      </c>
      <c r="N28" s="200">
        <f t="shared" si="18"/>
        <v>0.28522296539589764</v>
      </c>
      <c r="O28" s="200">
        <f t="shared" si="18"/>
        <v>0.2880192689782104</v>
      </c>
      <c r="P28" s="200">
        <f t="shared" si="18"/>
        <v>0.29084298730152619</v>
      </c>
      <c r="Q28" s="200">
        <f t="shared" si="18"/>
        <v>0.2936943891378157</v>
      </c>
      <c r="R28" s="200">
        <f t="shared" si="18"/>
        <v>0.29657374589406876</v>
      </c>
      <c r="S28" s="200">
        <f t="shared" si="18"/>
        <v>0.29948133163812823</v>
      </c>
      <c r="T28" s="200">
        <f t="shared" si="18"/>
        <v>0.3024174231247766</v>
      </c>
      <c r="U28" s="200">
        <f t="shared" si="18"/>
        <v>0.30538229982207832</v>
      </c>
      <c r="V28" s="200">
        <f t="shared" si="18"/>
        <v>0.30837624393798102</v>
      </c>
      <c r="W28" s="200">
        <f t="shared" si="18"/>
        <v>0.31139954044717688</v>
      </c>
      <c r="X28" s="200">
        <f t="shared" si="18"/>
        <v>0.3144524771182276</v>
      </c>
      <c r="Y28" s="200">
        <f t="shared" si="18"/>
        <v>0.31753534454095528</v>
      </c>
      <c r="Z28" s="200">
        <f t="shared" si="18"/>
        <v>0.32064843615410199</v>
      </c>
      <c r="AA28" s="200">
        <f t="shared" si="18"/>
        <v>0.3237920482732598</v>
      </c>
      <c r="AB28" s="200">
        <f t="shared" si="18"/>
        <v>0.32696648011907609</v>
      </c>
      <c r="AC28" s="200">
        <f t="shared" si="18"/>
        <v>0.33017203384573379</v>
      </c>
      <c r="AD28" s="200">
        <f t="shared" si="18"/>
        <v>0.3334090145697115</v>
      </c>
      <c r="AE28" s="200">
        <f t="shared" si="18"/>
        <v>0.33667773039882637</v>
      </c>
      <c r="AF28" s="200">
        <f t="shared" si="18"/>
        <v>0.33997849246155992</v>
      </c>
      <c r="AG28" s="200">
        <f t="shared" si="18"/>
        <v>0.34331161493667334</v>
      </c>
      <c r="AH28" s="200">
        <f t="shared" si="18"/>
        <v>0.34667741508311123</v>
      </c>
      <c r="AI28" s="200">
        <f t="shared" si="18"/>
        <v>0.35007621327020061</v>
      </c>
      <c r="AJ28" s="200">
        <f t="shared" si="18"/>
        <v>0.35350833300814377</v>
      </c>
      <c r="AK28" s="200">
        <f t="shared" si="18"/>
        <v>0.35697410097881177</v>
      </c>
      <c r="AL28" s="200">
        <f t="shared" si="18"/>
        <v>0.36047384706683938</v>
      </c>
      <c r="AM28" s="200">
        <f t="shared" si="18"/>
        <v>0.3640079043910241</v>
      </c>
      <c r="AN28" s="200">
        <f t="shared" si="18"/>
        <v>0.3675766093360342</v>
      </c>
      <c r="AO28" s="200">
        <f t="shared" si="18"/>
        <v>0.37118030158442672</v>
      </c>
      <c r="AP28" s="200">
        <f t="shared" si="18"/>
        <v>0.37481932414897995</v>
      </c>
      <c r="AQ28" s="200">
        <f t="shared" si="18"/>
        <v>0.37849402340534249</v>
      </c>
      <c r="AR28" s="200">
        <f t="shared" si="18"/>
        <v>0.38220474912500257</v>
      </c>
      <c r="AS28" s="200">
        <f t="shared" si="18"/>
        <v>0.38595185450858116</v>
      </c>
      <c r="AT28" s="200">
        <f t="shared" si="18"/>
        <v>0.38973569621944953</v>
      </c>
      <c r="AU28" s="200">
        <f t="shared" si="18"/>
        <v>0.39355663441767941</v>
      </c>
      <c r="AV28" s="200">
        <f t="shared" si="18"/>
        <v>0.39741503279432339</v>
      </c>
      <c r="AW28" s="200">
        <f t="shared" si="18"/>
        <v>0.40131125860603251</v>
      </c>
      <c r="AX28" s="200">
        <f t="shared" si="18"/>
        <v>0.4052456827100131</v>
      </c>
      <c r="AY28" s="200">
        <f t="shared" si="18"/>
        <v>0.40921867959932695</v>
      </c>
      <c r="AZ28" s="200">
        <f t="shared" si="18"/>
        <v>0.413230627438536</v>
      </c>
      <c r="BA28" s="200">
        <f t="shared" si="18"/>
        <v>0.41728190809969817</v>
      </c>
      <c r="BB28" s="200">
        <f t="shared" si="18"/>
        <v>0.42137290719871479</v>
      </c>
      <c r="BC28" s="200">
        <f t="shared" si="18"/>
        <v>0.42550401413203548</v>
      </c>
      <c r="BD28" s="200">
        <f t="shared" si="18"/>
        <v>0.42967562211372212</v>
      </c>
      <c r="BE28" s="200">
        <f t="shared" si="18"/>
        <v>0.43388812821287637</v>
      </c>
      <c r="BF28" s="200">
        <f t="shared" si="18"/>
        <v>0.43814193339143398</v>
      </c>
      <c r="BG28" s="200">
        <f t="shared" si="18"/>
        <v>0.44243744254233025</v>
      </c>
      <c r="BH28" s="200">
        <f t="shared" si="18"/>
        <v>0.44677506452803945</v>
      </c>
      <c r="BI28" s="200">
        <f t="shared" si="18"/>
        <v>0.45115521221949068</v>
      </c>
      <c r="BJ28" s="200">
        <f t="shared" si="18"/>
        <v>0.45557830253536807</v>
      </c>
      <c r="BK28" s="200">
        <f t="shared" si="18"/>
        <v>0.46004475648179333</v>
      </c>
      <c r="BL28" s="200">
        <f t="shared" si="18"/>
        <v>0.46455499919239918</v>
      </c>
      <c r="BM28" s="200">
        <f t="shared" si="18"/>
        <v>0.46910945996879527</v>
      </c>
      <c r="BN28" s="200">
        <f t="shared" si="18"/>
        <v>0.47370857232143038</v>
      </c>
      <c r="BO28" s="200">
        <f t="shared" si="18"/>
        <v>0.47835277401085624</v>
      </c>
      <c r="BP28" s="200">
        <f t="shared" si="18"/>
        <v>0.483042507089394</v>
      </c>
      <c r="BQ28" s="200">
        <f t="shared" si="18"/>
        <v>0.48777821794321163</v>
      </c>
    </row>
    <row r="29" spans="5:69" ht="16" customHeight="1">
      <c r="E29" s="326"/>
      <c r="F29" s="328"/>
      <c r="G29" s="329"/>
      <c r="H29" s="323"/>
      <c r="I29" s="230" t="s">
        <v>65</v>
      </c>
      <c r="J29" s="203">
        <f>Variables!$F$9</f>
        <v>9</v>
      </c>
      <c r="K29" s="203">
        <f>Variables!$F$9</f>
        <v>9</v>
      </c>
      <c r="L29" s="203">
        <f>Variables!$F$9</f>
        <v>9</v>
      </c>
      <c r="M29" s="203">
        <f>Variables!$F$9</f>
        <v>9</v>
      </c>
      <c r="N29" s="203">
        <f>Variables!$F$9</f>
        <v>9</v>
      </c>
      <c r="O29" s="203">
        <f>Variables!$F$9</f>
        <v>9</v>
      </c>
      <c r="P29" s="203">
        <f>Variables!$F$9</f>
        <v>9</v>
      </c>
      <c r="Q29" s="203">
        <f>Variables!$F$9</f>
        <v>9</v>
      </c>
      <c r="R29" s="203">
        <f>Variables!$F$9</f>
        <v>9</v>
      </c>
      <c r="S29" s="203">
        <f>Variables!$F$9</f>
        <v>9</v>
      </c>
      <c r="T29" s="203">
        <f>Variables!$F$9</f>
        <v>9</v>
      </c>
      <c r="U29" s="203">
        <f>Variables!$F$9</f>
        <v>9</v>
      </c>
      <c r="V29" s="203">
        <f>Variables!$F$9</f>
        <v>9</v>
      </c>
      <c r="W29" s="203">
        <f>Variables!$F$9</f>
        <v>9</v>
      </c>
      <c r="X29" s="203">
        <f>Variables!$F$9</f>
        <v>9</v>
      </c>
      <c r="Y29" s="203">
        <f>Variables!$F$9</f>
        <v>9</v>
      </c>
      <c r="Z29" s="203">
        <f>Variables!$F$9</f>
        <v>9</v>
      </c>
      <c r="AA29" s="203">
        <f>Variables!$F$9</f>
        <v>9</v>
      </c>
      <c r="AB29" s="203">
        <f>Variables!$F$9</f>
        <v>9</v>
      </c>
      <c r="AC29" s="203">
        <f>Variables!$F$9</f>
        <v>9</v>
      </c>
      <c r="AD29" s="203">
        <f>Variables!$F$9</f>
        <v>9</v>
      </c>
      <c r="AE29" s="203">
        <f>Variables!$F$9</f>
        <v>9</v>
      </c>
      <c r="AF29" s="203">
        <f>Variables!$F$9</f>
        <v>9</v>
      </c>
      <c r="AG29" s="203">
        <f>Variables!$F$9</f>
        <v>9</v>
      </c>
      <c r="AH29" s="203">
        <f>Variables!$F$9</f>
        <v>9</v>
      </c>
      <c r="AI29" s="203">
        <f>Variables!$F$9</f>
        <v>9</v>
      </c>
      <c r="AJ29" s="203">
        <f>Variables!$F$9</f>
        <v>9</v>
      </c>
      <c r="AK29" s="203">
        <f>Variables!$F$9</f>
        <v>9</v>
      </c>
      <c r="AL29" s="203">
        <f>Variables!$F$9</f>
        <v>9</v>
      </c>
      <c r="AM29" s="203">
        <f>Variables!$F$9</f>
        <v>9</v>
      </c>
      <c r="AN29" s="203">
        <f>Variables!$F$9</f>
        <v>9</v>
      </c>
      <c r="AO29" s="203">
        <f>Variables!$F$9</f>
        <v>9</v>
      </c>
      <c r="AP29" s="203">
        <f>Variables!$F$9</f>
        <v>9</v>
      </c>
      <c r="AQ29" s="203">
        <f>Variables!$F$9</f>
        <v>9</v>
      </c>
      <c r="AR29" s="203">
        <f>Variables!$F$9</f>
        <v>9</v>
      </c>
      <c r="AS29" s="203">
        <f>Variables!$F$9</f>
        <v>9</v>
      </c>
      <c r="AT29" s="203">
        <f>Variables!$F$9</f>
        <v>9</v>
      </c>
      <c r="AU29" s="203">
        <f>Variables!$F$9</f>
        <v>9</v>
      </c>
      <c r="AV29" s="203">
        <f>Variables!$F$9</f>
        <v>9</v>
      </c>
      <c r="AW29" s="203">
        <f>Variables!$F$9</f>
        <v>9</v>
      </c>
      <c r="AX29" s="203">
        <f>Variables!$F$9</f>
        <v>9</v>
      </c>
      <c r="AY29" s="203">
        <f>Variables!$F$9</f>
        <v>9</v>
      </c>
      <c r="AZ29" s="203">
        <f>Variables!$F$9</f>
        <v>9</v>
      </c>
      <c r="BA29" s="203">
        <f>Variables!$F$9</f>
        <v>9</v>
      </c>
      <c r="BB29" s="203">
        <f>Variables!$F$9</f>
        <v>9</v>
      </c>
      <c r="BC29" s="203">
        <f>Variables!$F$9</f>
        <v>9</v>
      </c>
      <c r="BD29" s="203">
        <f>Variables!$F$9</f>
        <v>9</v>
      </c>
      <c r="BE29" s="203">
        <f>Variables!$F$9</f>
        <v>9</v>
      </c>
      <c r="BF29" s="203">
        <f>Variables!$F$9</f>
        <v>9</v>
      </c>
      <c r="BG29" s="203">
        <f>Variables!$F$9</f>
        <v>9</v>
      </c>
      <c r="BH29" s="203">
        <f>Variables!$F$9</f>
        <v>9</v>
      </c>
      <c r="BI29" s="203">
        <f>Variables!$F$9</f>
        <v>9</v>
      </c>
      <c r="BJ29" s="203">
        <f>Variables!$F$9</f>
        <v>9</v>
      </c>
      <c r="BK29" s="203">
        <f>Variables!$F$9</f>
        <v>9</v>
      </c>
      <c r="BL29" s="203">
        <f>Variables!$F$9</f>
        <v>9</v>
      </c>
      <c r="BM29" s="203">
        <f>Variables!$F$9</f>
        <v>9</v>
      </c>
      <c r="BN29" s="203">
        <f>Variables!$F$9</f>
        <v>9</v>
      </c>
      <c r="BO29" s="203">
        <f>Variables!$F$9</f>
        <v>9</v>
      </c>
      <c r="BP29" s="203">
        <f>Variables!$F$9</f>
        <v>9</v>
      </c>
      <c r="BQ29" s="203">
        <f>Variables!$F$9</f>
        <v>9</v>
      </c>
    </row>
    <row r="30" spans="5:69" ht="16" customHeight="1">
      <c r="E30" s="326"/>
      <c r="F30" s="328"/>
      <c r="G30" s="329"/>
      <c r="H30" s="323"/>
      <c r="I30" s="230" t="s">
        <v>299</v>
      </c>
      <c r="J30" s="200">
        <v>0</v>
      </c>
      <c r="K30" s="200">
        <f t="shared" ref="K30:BQ30" si="19">J32*$B$6</f>
        <v>0.10972264553489786</v>
      </c>
      <c r="L30" s="200">
        <f t="shared" si="19"/>
        <v>0.16565968051347324</v>
      </c>
      <c r="M30" s="200">
        <f t="shared" si="19"/>
        <v>0.19471445641203569</v>
      </c>
      <c r="N30" s="200">
        <f t="shared" si="19"/>
        <v>0.21033875236283947</v>
      </c>
      <c r="O30" s="200">
        <f t="shared" si="19"/>
        <v>0.21925856233977881</v>
      </c>
      <c r="P30" s="200">
        <f t="shared" si="19"/>
        <v>0.22483698876117356</v>
      </c>
      <c r="Q30" s="200">
        <f t="shared" si="19"/>
        <v>0.22875568930119727</v>
      </c>
      <c r="R30" s="200">
        <f t="shared" si="19"/>
        <v>0.23185560030572488</v>
      </c>
      <c r="S30" s="200">
        <f t="shared" si="19"/>
        <v>0.23455729851048998</v>
      </c>
      <c r="T30" s="200">
        <f t="shared" si="19"/>
        <v>0.23707118191049625</v>
      </c>
      <c r="U30" s="200">
        <f t="shared" si="19"/>
        <v>0.23950256020515878</v>
      </c>
      <c r="V30" s="200">
        <f t="shared" si="19"/>
        <v>0.24190420003141072</v>
      </c>
      <c r="W30" s="200">
        <f t="shared" si="19"/>
        <v>0.24430259759089781</v>
      </c>
      <c r="X30" s="200">
        <f t="shared" si="19"/>
        <v>0.24671111497431966</v>
      </c>
      <c r="Y30" s="200">
        <f t="shared" si="19"/>
        <v>0.2491365483344509</v>
      </c>
      <c r="Z30" s="200">
        <f t="shared" si="19"/>
        <v>0.25158241198360759</v>
      </c>
      <c r="AA30" s="200">
        <f t="shared" si="19"/>
        <v>0.25405058045344464</v>
      </c>
      <c r="AB30" s="200">
        <f t="shared" si="19"/>
        <v>0.25654210953602624</v>
      </c>
      <c r="AC30" s="200">
        <f t="shared" si="19"/>
        <v>0.25905764681564353</v>
      </c>
      <c r="AD30" s="200">
        <f t="shared" si="19"/>
        <v>0.26159763694611526</v>
      </c>
      <c r="AE30" s="200">
        <f t="shared" si="19"/>
        <v>0.26416242430094228</v>
      </c>
      <c r="AF30" s="200">
        <f t="shared" si="19"/>
        <v>0.26675230431000169</v>
      </c>
      <c r="AG30" s="200">
        <f t="shared" si="19"/>
        <v>0.2693675491396248</v>
      </c>
      <c r="AH30" s="200">
        <f t="shared" si="19"/>
        <v>0.27200842054448171</v>
      </c>
      <c r="AI30" s="200">
        <f t="shared" si="19"/>
        <v>0.27467517630548538</v>
      </c>
      <c r="AJ30" s="200">
        <f t="shared" si="19"/>
        <v>0.27736807346082298</v>
      </c>
      <c r="AK30" s="200">
        <f t="shared" si="19"/>
        <v>0.28008736993366895</v>
      </c>
      <c r="AL30" s="200">
        <f t="shared" si="19"/>
        <v>0.2828333253583592</v>
      </c>
      <c r="AM30" s="200">
        <f t="shared" si="19"/>
        <v>0.28560620150591537</v>
      </c>
      <c r="AN30" s="200">
        <f t="shared" si="19"/>
        <v>0.28840626250936735</v>
      </c>
      <c r="AO30" s="200">
        <f t="shared" si="19"/>
        <v>0.29123377498909736</v>
      </c>
      <c r="AP30" s="200">
        <f t="shared" si="19"/>
        <v>0.29408900812831934</v>
      </c>
      <c r="AQ30" s="200">
        <f t="shared" si="19"/>
        <v>0.29697223372375164</v>
      </c>
      <c r="AR30" s="200">
        <f t="shared" si="19"/>
        <v>0.29988372622401283</v>
      </c>
      <c r="AS30" s="200">
        <f t="shared" si="19"/>
        <v>0.30282376276200745</v>
      </c>
      <c r="AT30" s="200">
        <f t="shared" si="19"/>
        <v>0.30579262318443617</v>
      </c>
      <c r="AU30" s="200">
        <f t="shared" si="19"/>
        <v>0.30879059007999793</v>
      </c>
      <c r="AV30" s="200">
        <f t="shared" si="19"/>
        <v>0.31181794880707076</v>
      </c>
      <c r="AW30" s="200">
        <f t="shared" si="19"/>
        <v>0.31487498752126475</v>
      </c>
      <c r="AX30" s="200">
        <f t="shared" si="19"/>
        <v>0.31796199720304541</v>
      </c>
      <c r="AY30" s="200">
        <f t="shared" si="19"/>
        <v>0.32107927168552797</v>
      </c>
      <c r="AZ30" s="200">
        <f t="shared" si="19"/>
        <v>0.32422710768249474</v>
      </c>
      <c r="BA30" s="200">
        <f t="shared" si="19"/>
        <v>0.32740580481666176</v>
      </c>
      <c r="BB30" s="200">
        <f t="shared" si="19"/>
        <v>0.33061566564821021</v>
      </c>
      <c r="BC30" s="200">
        <f t="shared" si="19"/>
        <v>0.33385699570359106</v>
      </c>
      <c r="BD30" s="200">
        <f t="shared" si="19"/>
        <v>0.3371301035046097</v>
      </c>
      <c r="BE30" s="200">
        <f t="shared" si="19"/>
        <v>0.3404353005977937</v>
      </c>
      <c r="BF30" s="200">
        <f t="shared" si="19"/>
        <v>0.34377290158404739</v>
      </c>
      <c r="BG30" s="200">
        <f t="shared" si="19"/>
        <v>0.34714322414859733</v>
      </c>
      <c r="BH30" s="200">
        <f t="shared" si="19"/>
        <v>0.35054658909123076</v>
      </c>
      <c r="BI30" s="200">
        <f t="shared" si="19"/>
        <v>0.35398332035683122</v>
      </c>
      <c r="BJ30" s="200">
        <f t="shared" si="19"/>
        <v>0.35745374506621186</v>
      </c>
      <c r="BK30" s="200">
        <f t="shared" si="19"/>
        <v>0.36095819354725323</v>
      </c>
      <c r="BL30" s="200">
        <f t="shared" si="19"/>
        <v>0.36449699936634394</v>
      </c>
      <c r="BM30" s="200">
        <f t="shared" si="19"/>
        <v>0.36807049936013164</v>
      </c>
      <c r="BN30" s="200">
        <f t="shared" si="19"/>
        <v>0.37167903366758392</v>
      </c>
      <c r="BO30" s="200">
        <f t="shared" si="19"/>
        <v>0.37532294576236414</v>
      </c>
      <c r="BP30" s="200">
        <f t="shared" si="19"/>
        <v>0.37900258248552454</v>
      </c>
      <c r="BQ30" s="200">
        <f t="shared" si="19"/>
        <v>0.38271829407851987</v>
      </c>
    </row>
    <row r="31" spans="5:69" ht="16" customHeight="1">
      <c r="E31" s="326"/>
      <c r="F31" s="328"/>
      <c r="G31" s="329"/>
      <c r="H31" s="323"/>
      <c r="I31" s="230" t="s">
        <v>301</v>
      </c>
      <c r="J31" s="200">
        <v>0</v>
      </c>
      <c r="K31" s="200">
        <f t="shared" ref="K31:BQ31" si="20">J32*$B$7</f>
        <v>2.7430661383724464E-2</v>
      </c>
      <c r="L31" s="200">
        <f t="shared" si="20"/>
        <v>4.141492012836831E-2</v>
      </c>
      <c r="M31" s="200">
        <f t="shared" si="20"/>
        <v>4.8678614103008923E-2</v>
      </c>
      <c r="N31" s="200">
        <f t="shared" si="20"/>
        <v>5.2584688090709868E-2</v>
      </c>
      <c r="O31" s="200">
        <f t="shared" si="20"/>
        <v>5.4814640584944702E-2</v>
      </c>
      <c r="P31" s="200">
        <f t="shared" si="20"/>
        <v>5.6209247190293389E-2</v>
      </c>
      <c r="Q31" s="200">
        <f t="shared" si="20"/>
        <v>5.7188922325299318E-2</v>
      </c>
      <c r="R31" s="200">
        <f t="shared" si="20"/>
        <v>5.7963900076431221E-2</v>
      </c>
      <c r="S31" s="200">
        <f t="shared" si="20"/>
        <v>5.8639324627622495E-2</v>
      </c>
      <c r="T31" s="200">
        <f t="shared" si="20"/>
        <v>5.9267795477624063E-2</v>
      </c>
      <c r="U31" s="200">
        <f t="shared" si="20"/>
        <v>5.9875640051289696E-2</v>
      </c>
      <c r="V31" s="200">
        <f t="shared" si="20"/>
        <v>6.047605000785268E-2</v>
      </c>
      <c r="W31" s="200">
        <f t="shared" si="20"/>
        <v>6.1075649397724453E-2</v>
      </c>
      <c r="X31" s="200">
        <f t="shared" si="20"/>
        <v>6.1677778743579915E-2</v>
      </c>
      <c r="Y31" s="200">
        <f t="shared" si="20"/>
        <v>6.2284137083612724E-2</v>
      </c>
      <c r="Z31" s="200">
        <f t="shared" si="20"/>
        <v>6.2895602995901898E-2</v>
      </c>
      <c r="AA31" s="200">
        <f t="shared" si="20"/>
        <v>6.351264511336116E-2</v>
      </c>
      <c r="AB31" s="200">
        <f t="shared" si="20"/>
        <v>6.413552738400656E-2</v>
      </c>
      <c r="AC31" s="200">
        <f t="shared" si="20"/>
        <v>6.4764411703910882E-2</v>
      </c>
      <c r="AD31" s="200">
        <f t="shared" si="20"/>
        <v>6.5399409236528816E-2</v>
      </c>
      <c r="AE31" s="200">
        <f t="shared" si="20"/>
        <v>6.6040606075235569E-2</v>
      </c>
      <c r="AF31" s="200">
        <f t="shared" si="20"/>
        <v>6.6688076077500422E-2</v>
      </c>
      <c r="AG31" s="200">
        <f t="shared" si="20"/>
        <v>6.7341887284906199E-2</v>
      </c>
      <c r="AH31" s="200">
        <f t="shared" si="20"/>
        <v>6.8002105136120428E-2</v>
      </c>
      <c r="AI31" s="200">
        <f t="shared" si="20"/>
        <v>6.8668794076371345E-2</v>
      </c>
      <c r="AJ31" s="200">
        <f t="shared" si="20"/>
        <v>6.9342018365205746E-2</v>
      </c>
      <c r="AK31" s="200">
        <f t="shared" si="20"/>
        <v>7.0021842483417238E-2</v>
      </c>
      <c r="AL31" s="200">
        <f t="shared" si="20"/>
        <v>7.07083313395898E-2</v>
      </c>
      <c r="AM31" s="200">
        <f t="shared" si="20"/>
        <v>7.1401550376478842E-2</v>
      </c>
      <c r="AN31" s="200">
        <f t="shared" si="20"/>
        <v>7.2101565627341838E-2</v>
      </c>
      <c r="AO31" s="200">
        <f t="shared" si="20"/>
        <v>7.280844374727434E-2</v>
      </c>
      <c r="AP31" s="200">
        <f t="shared" si="20"/>
        <v>7.3522252032079835E-2</v>
      </c>
      <c r="AQ31" s="200">
        <f t="shared" si="20"/>
        <v>7.4243058430937911E-2</v>
      </c>
      <c r="AR31" s="200">
        <f t="shared" si="20"/>
        <v>7.4970931556003206E-2</v>
      </c>
      <c r="AS31" s="200">
        <f t="shared" si="20"/>
        <v>7.5705940690501863E-2</v>
      </c>
      <c r="AT31" s="200">
        <f t="shared" si="20"/>
        <v>7.6448155796109044E-2</v>
      </c>
      <c r="AU31" s="200">
        <f t="shared" si="20"/>
        <v>7.7197647519999482E-2</v>
      </c>
      <c r="AV31" s="200">
        <f t="shared" si="20"/>
        <v>7.7954487201767689E-2</v>
      </c>
      <c r="AW31" s="200">
        <f t="shared" si="20"/>
        <v>7.8718746880316187E-2</v>
      </c>
      <c r="AX31" s="200">
        <f t="shared" si="20"/>
        <v>7.9490499300761353E-2</v>
      </c>
      <c r="AY31" s="200">
        <f t="shared" si="20"/>
        <v>8.0269817921381992E-2</v>
      </c>
      <c r="AZ31" s="200">
        <f t="shared" si="20"/>
        <v>8.1056776920623685E-2</v>
      </c>
      <c r="BA31" s="200">
        <f t="shared" si="20"/>
        <v>8.185145120416544E-2</v>
      </c>
      <c r="BB31" s="200">
        <f t="shared" si="20"/>
        <v>8.2653916412052553E-2</v>
      </c>
      <c r="BC31" s="200">
        <f t="shared" si="20"/>
        <v>8.3464248925897766E-2</v>
      </c>
      <c r="BD31" s="200">
        <f t="shared" si="20"/>
        <v>8.4282525876152425E-2</v>
      </c>
      <c r="BE31" s="200">
        <f t="shared" si="20"/>
        <v>8.5108825149448425E-2</v>
      </c>
      <c r="BF31" s="200">
        <f t="shared" si="20"/>
        <v>8.5943225396011846E-2</v>
      </c>
      <c r="BG31" s="200">
        <f t="shared" si="20"/>
        <v>8.6785806037149332E-2</v>
      </c>
      <c r="BH31" s="200">
        <f t="shared" si="20"/>
        <v>8.7636647272807691E-2</v>
      </c>
      <c r="BI31" s="200">
        <f t="shared" si="20"/>
        <v>8.8495830089207805E-2</v>
      </c>
      <c r="BJ31" s="200">
        <f t="shared" si="20"/>
        <v>8.9363436266552965E-2</v>
      </c>
      <c r="BK31" s="200">
        <f t="shared" si="20"/>
        <v>9.0239548386813306E-2</v>
      </c>
      <c r="BL31" s="200">
        <f t="shared" si="20"/>
        <v>9.1124249841585986E-2</v>
      </c>
      <c r="BM31" s="200">
        <f t="shared" si="20"/>
        <v>9.2017624840032911E-2</v>
      </c>
      <c r="BN31" s="200">
        <f t="shared" si="20"/>
        <v>9.2919758416895981E-2</v>
      </c>
      <c r="BO31" s="200">
        <f t="shared" si="20"/>
        <v>9.3830736440591034E-2</v>
      </c>
      <c r="BP31" s="200">
        <f t="shared" si="20"/>
        <v>9.4750645621381135E-2</v>
      </c>
      <c r="BQ31" s="200">
        <f t="shared" si="20"/>
        <v>9.5679573519629968E-2</v>
      </c>
    </row>
    <row r="32" spans="5:69" ht="16" customHeight="1">
      <c r="E32" s="326"/>
      <c r="F32" s="328"/>
      <c r="G32" s="329"/>
      <c r="H32" s="323"/>
      <c r="I32" s="230" t="s">
        <v>325</v>
      </c>
      <c r="J32" s="200">
        <f>J28+J30+J31</f>
        <v>0.27430661383724464</v>
      </c>
      <c r="K32" s="200">
        <f>K28+K30+K31</f>
        <v>0.4141492012836831</v>
      </c>
      <c r="L32" s="200">
        <f t="shared" ref="L32:BQ32" si="21">L28+L30+L31</f>
        <v>0.48678614103008921</v>
      </c>
      <c r="M32" s="200">
        <f t="shared" si="21"/>
        <v>0.52584688090709863</v>
      </c>
      <c r="N32" s="200">
        <f t="shared" si="21"/>
        <v>0.54814640584944696</v>
      </c>
      <c r="O32" s="200">
        <f t="shared" si="21"/>
        <v>0.56209247190293388</v>
      </c>
      <c r="P32" s="200">
        <f t="shared" si="21"/>
        <v>0.57188922325299318</v>
      </c>
      <c r="Q32" s="200">
        <f t="shared" si="21"/>
        <v>0.57963900076431218</v>
      </c>
      <c r="R32" s="200">
        <f t="shared" si="21"/>
        <v>0.58639324627622491</v>
      </c>
      <c r="S32" s="200">
        <f t="shared" si="21"/>
        <v>0.59267795477624063</v>
      </c>
      <c r="T32" s="200">
        <f t="shared" si="21"/>
        <v>0.59875640051289691</v>
      </c>
      <c r="U32" s="200">
        <f t="shared" si="21"/>
        <v>0.60476050007852677</v>
      </c>
      <c r="V32" s="200">
        <f t="shared" si="21"/>
        <v>0.61075649397724452</v>
      </c>
      <c r="W32" s="200">
        <f t="shared" si="21"/>
        <v>0.61677778743579914</v>
      </c>
      <c r="X32" s="200">
        <f t="shared" si="21"/>
        <v>0.62284137083612723</v>
      </c>
      <c r="Y32" s="200">
        <f t="shared" si="21"/>
        <v>0.62895602995901889</v>
      </c>
      <c r="Z32" s="200">
        <f t="shared" si="21"/>
        <v>0.63512645113361155</v>
      </c>
      <c r="AA32" s="200">
        <f t="shared" si="21"/>
        <v>0.64135527384006563</v>
      </c>
      <c r="AB32" s="200">
        <f t="shared" si="21"/>
        <v>0.64764411703910885</v>
      </c>
      <c r="AC32" s="200">
        <f t="shared" si="21"/>
        <v>0.65399409236528816</v>
      </c>
      <c r="AD32" s="200">
        <f t="shared" si="21"/>
        <v>0.66040606075235564</v>
      </c>
      <c r="AE32" s="200">
        <f t="shared" si="21"/>
        <v>0.66688076077500413</v>
      </c>
      <c r="AF32" s="200">
        <f t="shared" si="21"/>
        <v>0.67341887284906199</v>
      </c>
      <c r="AG32" s="200">
        <f t="shared" si="21"/>
        <v>0.68002105136120428</v>
      </c>
      <c r="AH32" s="200">
        <f t="shared" si="21"/>
        <v>0.68668794076371342</v>
      </c>
      <c r="AI32" s="200">
        <f t="shared" si="21"/>
        <v>0.69342018365205738</v>
      </c>
      <c r="AJ32" s="200">
        <f t="shared" si="21"/>
        <v>0.7002184248341724</v>
      </c>
      <c r="AK32" s="200">
        <f t="shared" si="21"/>
        <v>0.70708331339589792</v>
      </c>
      <c r="AL32" s="200">
        <f t="shared" si="21"/>
        <v>0.7140155037647884</v>
      </c>
      <c r="AM32" s="200">
        <f t="shared" si="21"/>
        <v>0.72101565627341835</v>
      </c>
      <c r="AN32" s="200">
        <f t="shared" si="21"/>
        <v>0.72808443747274332</v>
      </c>
      <c r="AO32" s="200">
        <f t="shared" si="21"/>
        <v>0.73522252032079838</v>
      </c>
      <c r="AP32" s="200">
        <f t="shared" si="21"/>
        <v>0.74243058430937914</v>
      </c>
      <c r="AQ32" s="200">
        <f t="shared" si="21"/>
        <v>0.74970931556003206</v>
      </c>
      <c r="AR32" s="200">
        <f t="shared" si="21"/>
        <v>0.75705940690501861</v>
      </c>
      <c r="AS32" s="200">
        <f t="shared" si="21"/>
        <v>0.76448155796109041</v>
      </c>
      <c r="AT32" s="200">
        <f t="shared" si="21"/>
        <v>0.77197647519999479</v>
      </c>
      <c r="AU32" s="200">
        <f t="shared" si="21"/>
        <v>0.77954487201767686</v>
      </c>
      <c r="AV32" s="200">
        <f t="shared" si="21"/>
        <v>0.78718746880316182</v>
      </c>
      <c r="AW32" s="200">
        <f t="shared" si="21"/>
        <v>0.79490499300761341</v>
      </c>
      <c r="AX32" s="200">
        <f t="shared" si="21"/>
        <v>0.80269817921381981</v>
      </c>
      <c r="AY32" s="200">
        <f t="shared" si="21"/>
        <v>0.81056776920623685</v>
      </c>
      <c r="AZ32" s="200">
        <f t="shared" si="21"/>
        <v>0.81851451204165437</v>
      </c>
      <c r="BA32" s="200">
        <f t="shared" si="21"/>
        <v>0.82653916412052542</v>
      </c>
      <c r="BB32" s="200">
        <f t="shared" si="21"/>
        <v>0.83464248925897755</v>
      </c>
      <c r="BC32" s="200">
        <f t="shared" si="21"/>
        <v>0.84282525876152425</v>
      </c>
      <c r="BD32" s="200">
        <f t="shared" si="21"/>
        <v>0.85108825149448419</v>
      </c>
      <c r="BE32" s="200">
        <f t="shared" si="21"/>
        <v>0.85943225396011846</v>
      </c>
      <c r="BF32" s="200">
        <f t="shared" si="21"/>
        <v>0.86785806037149327</v>
      </c>
      <c r="BG32" s="200">
        <f t="shared" si="21"/>
        <v>0.87636647272807688</v>
      </c>
      <c r="BH32" s="200">
        <f t="shared" si="21"/>
        <v>0.88495830089207794</v>
      </c>
      <c r="BI32" s="200">
        <f t="shared" si="21"/>
        <v>0.89363436266552965</v>
      </c>
      <c r="BJ32" s="200">
        <f t="shared" si="21"/>
        <v>0.90239548386813295</v>
      </c>
      <c r="BK32" s="200">
        <f t="shared" si="21"/>
        <v>0.9112424984158598</v>
      </c>
      <c r="BL32" s="200">
        <f t="shared" si="21"/>
        <v>0.92017624840032908</v>
      </c>
      <c r="BM32" s="200">
        <f t="shared" si="21"/>
        <v>0.92919758416895981</v>
      </c>
      <c r="BN32" s="200">
        <f t="shared" si="21"/>
        <v>0.93830736440591034</v>
      </c>
      <c r="BO32" s="200">
        <f t="shared" si="21"/>
        <v>0.94750645621381135</v>
      </c>
      <c r="BP32" s="200">
        <f t="shared" si="21"/>
        <v>0.95679573519629968</v>
      </c>
      <c r="BQ32" s="200">
        <f t="shared" si="21"/>
        <v>0.96617608554136147</v>
      </c>
    </row>
    <row r="33" spans="5:69" ht="16" customHeight="1">
      <c r="E33" s="326"/>
      <c r="F33" s="328"/>
      <c r="G33" s="329"/>
      <c r="H33" s="323"/>
      <c r="I33" s="230" t="s">
        <v>295</v>
      </c>
      <c r="J33" s="200">
        <f>J29*J32</f>
        <v>2.4687595245352019</v>
      </c>
      <c r="K33" s="200">
        <f>K29*K32</f>
        <v>3.7273428115531479</v>
      </c>
      <c r="L33" s="200">
        <f t="shared" ref="L33:BQ33" si="22">L29*L32</f>
        <v>4.381075269270803</v>
      </c>
      <c r="M33" s="200">
        <f t="shared" si="22"/>
        <v>4.7326219281638879</v>
      </c>
      <c r="N33" s="200">
        <f t="shared" si="22"/>
        <v>4.9333176526450231</v>
      </c>
      <c r="O33" s="200">
        <f t="shared" si="22"/>
        <v>5.0588322471264053</v>
      </c>
      <c r="P33" s="200">
        <f t="shared" si="22"/>
        <v>5.147003009276939</v>
      </c>
      <c r="Q33" s="200">
        <f t="shared" si="22"/>
        <v>5.2167510068788099</v>
      </c>
      <c r="R33" s="200">
        <f t="shared" si="22"/>
        <v>5.2775392164860246</v>
      </c>
      <c r="S33" s="200">
        <f t="shared" si="22"/>
        <v>5.3341015929861655</v>
      </c>
      <c r="T33" s="200">
        <f t="shared" si="22"/>
        <v>5.3888076046160727</v>
      </c>
      <c r="U33" s="200">
        <f t="shared" si="22"/>
        <v>5.442844500706741</v>
      </c>
      <c r="V33" s="200">
        <f t="shared" si="22"/>
        <v>5.4968084457952004</v>
      </c>
      <c r="W33" s="200">
        <f t="shared" si="22"/>
        <v>5.5510000869221923</v>
      </c>
      <c r="X33" s="200">
        <f t="shared" si="22"/>
        <v>5.6055723375251452</v>
      </c>
      <c r="Y33" s="200">
        <f t="shared" si="22"/>
        <v>5.66060426963117</v>
      </c>
      <c r="Z33" s="200">
        <f t="shared" si="22"/>
        <v>5.7161380602025043</v>
      </c>
      <c r="AA33" s="200">
        <f t="shared" si="22"/>
        <v>5.7721974645605911</v>
      </c>
      <c r="AB33" s="200">
        <f t="shared" si="22"/>
        <v>5.8287970533519795</v>
      </c>
      <c r="AC33" s="200">
        <f t="shared" si="22"/>
        <v>5.8859468312875931</v>
      </c>
      <c r="AD33" s="200">
        <f t="shared" si="22"/>
        <v>5.9436545467712012</v>
      </c>
      <c r="AE33" s="200">
        <f t="shared" si="22"/>
        <v>6.0019268469750369</v>
      </c>
      <c r="AF33" s="200">
        <f t="shared" si="22"/>
        <v>6.0607698556415581</v>
      </c>
      <c r="AG33" s="200">
        <f t="shared" si="22"/>
        <v>6.1201894622508384</v>
      </c>
      <c r="AH33" s="200">
        <f t="shared" si="22"/>
        <v>6.1801914668734206</v>
      </c>
      <c r="AI33" s="200">
        <f t="shared" si="22"/>
        <v>6.2407816528685167</v>
      </c>
      <c r="AJ33" s="200">
        <f t="shared" si="22"/>
        <v>6.301965823507552</v>
      </c>
      <c r="AK33" s="200">
        <f t="shared" si="22"/>
        <v>6.3637498205630809</v>
      </c>
      <c r="AL33" s="200">
        <f t="shared" si="22"/>
        <v>6.4261395338830951</v>
      </c>
      <c r="AM33" s="200">
        <f t="shared" si="22"/>
        <v>6.489140906460765</v>
      </c>
      <c r="AN33" s="200">
        <f t="shared" si="22"/>
        <v>6.5527599372546899</v>
      </c>
      <c r="AO33" s="200">
        <f t="shared" si="22"/>
        <v>6.6170026828871853</v>
      </c>
      <c r="AP33" s="200">
        <f t="shared" si="22"/>
        <v>6.6818752587844124</v>
      </c>
      <c r="AQ33" s="200">
        <f t="shared" si="22"/>
        <v>6.747383840040289</v>
      </c>
      <c r="AR33" s="200">
        <f t="shared" si="22"/>
        <v>6.8135346621451678</v>
      </c>
      <c r="AS33" s="200">
        <f t="shared" si="22"/>
        <v>6.8803340216498139</v>
      </c>
      <c r="AT33" s="200">
        <f t="shared" si="22"/>
        <v>6.9477882767999528</v>
      </c>
      <c r="AU33" s="200">
        <f t="shared" si="22"/>
        <v>7.0159038481590921</v>
      </c>
      <c r="AV33" s="200">
        <f t="shared" si="22"/>
        <v>7.0846872192284565</v>
      </c>
      <c r="AW33" s="200">
        <f t="shared" si="22"/>
        <v>7.1541449370685211</v>
      </c>
      <c r="AX33" s="200">
        <f t="shared" si="22"/>
        <v>7.2242836129243786</v>
      </c>
      <c r="AY33" s="200">
        <f t="shared" si="22"/>
        <v>7.295109922856132</v>
      </c>
      <c r="AZ33" s="200">
        <f t="shared" si="22"/>
        <v>7.3666306083748889</v>
      </c>
      <c r="BA33" s="200">
        <f t="shared" si="22"/>
        <v>7.4388524770847289</v>
      </c>
      <c r="BB33" s="200">
        <f t="shared" si="22"/>
        <v>7.5117824033307983</v>
      </c>
      <c r="BC33" s="200">
        <f t="shared" si="22"/>
        <v>7.5854273288537186</v>
      </c>
      <c r="BD33" s="200">
        <f t="shared" si="22"/>
        <v>7.6597942634503582</v>
      </c>
      <c r="BE33" s="200">
        <f t="shared" si="22"/>
        <v>7.7348902856410664</v>
      </c>
      <c r="BF33" s="200">
        <f t="shared" si="22"/>
        <v>7.8107225433434397</v>
      </c>
      <c r="BG33" s="200">
        <f t="shared" si="22"/>
        <v>7.8872982545526922</v>
      </c>
      <c r="BH33" s="200">
        <f t="shared" si="22"/>
        <v>7.9646247080287011</v>
      </c>
      <c r="BI33" s="200">
        <f t="shared" si="22"/>
        <v>8.0427092639897673</v>
      </c>
      <c r="BJ33" s="200">
        <f t="shared" si="22"/>
        <v>8.121559354813197</v>
      </c>
      <c r="BK33" s="200">
        <f t="shared" si="22"/>
        <v>8.2011824857427378</v>
      </c>
      <c r="BL33" s="200">
        <f t="shared" si="22"/>
        <v>8.2815862356029619</v>
      </c>
      <c r="BM33" s="200">
        <f t="shared" si="22"/>
        <v>8.3627782575206382</v>
      </c>
      <c r="BN33" s="200">
        <f t="shared" si="22"/>
        <v>8.4447662796531926</v>
      </c>
      <c r="BO33" s="200">
        <f t="shared" si="22"/>
        <v>8.5275581059243031</v>
      </c>
      <c r="BP33" s="200">
        <f t="shared" si="22"/>
        <v>8.6111616167666973</v>
      </c>
      <c r="BQ33" s="200">
        <f t="shared" si="22"/>
        <v>8.6955847698722533</v>
      </c>
    </row>
    <row r="34" spans="5:69" ht="16" customHeight="1">
      <c r="E34" s="326"/>
      <c r="F34" s="328"/>
      <c r="G34" s="329"/>
      <c r="H34" s="323"/>
      <c r="I34" s="230" t="s">
        <v>326</v>
      </c>
      <c r="J34" s="219">
        <f>Variables!$F$21</f>
        <v>10000</v>
      </c>
      <c r="K34" s="219">
        <f>Variables!$F$21</f>
        <v>10000</v>
      </c>
      <c r="L34" s="219">
        <f>Variables!$F$21</f>
        <v>10000</v>
      </c>
      <c r="M34" s="219">
        <f>Variables!$F$21</f>
        <v>10000</v>
      </c>
      <c r="N34" s="219">
        <f>Variables!$F$21</f>
        <v>10000</v>
      </c>
      <c r="O34" s="219">
        <f>Variables!$F$21</f>
        <v>10000</v>
      </c>
      <c r="P34" s="219">
        <f>Variables!$F$21</f>
        <v>10000</v>
      </c>
      <c r="Q34" s="219">
        <f>Variables!$F$21</f>
        <v>10000</v>
      </c>
      <c r="R34" s="219">
        <f>Variables!$F$21</f>
        <v>10000</v>
      </c>
      <c r="S34" s="219">
        <f>Variables!$F$21</f>
        <v>10000</v>
      </c>
      <c r="T34" s="219">
        <f>Variables!$F$21</f>
        <v>10000</v>
      </c>
      <c r="U34" s="219">
        <f>Variables!$F$21</f>
        <v>10000</v>
      </c>
      <c r="V34" s="219">
        <f>Variables!$F$21</f>
        <v>10000</v>
      </c>
      <c r="W34" s="219">
        <f>Variables!$F$21</f>
        <v>10000</v>
      </c>
      <c r="X34" s="219">
        <f>Variables!$F$21</f>
        <v>10000</v>
      </c>
      <c r="Y34" s="219">
        <f>Variables!$F$21</f>
        <v>10000</v>
      </c>
      <c r="Z34" s="219">
        <f>Variables!$F$21</f>
        <v>10000</v>
      </c>
      <c r="AA34" s="219">
        <f>Variables!$F$21</f>
        <v>10000</v>
      </c>
      <c r="AB34" s="219">
        <f>Variables!$F$21</f>
        <v>10000</v>
      </c>
      <c r="AC34" s="219">
        <f>Variables!$F$21</f>
        <v>10000</v>
      </c>
      <c r="AD34" s="219">
        <f>Variables!$F$21</f>
        <v>10000</v>
      </c>
      <c r="AE34" s="219">
        <f>Variables!$F$21</f>
        <v>10000</v>
      </c>
      <c r="AF34" s="219">
        <f>Variables!$F$21</f>
        <v>10000</v>
      </c>
      <c r="AG34" s="219">
        <f>Variables!$F$21</f>
        <v>10000</v>
      </c>
      <c r="AH34" s="219">
        <f>Variables!$F$21</f>
        <v>10000</v>
      </c>
      <c r="AI34" s="219">
        <f>Variables!$F$21</f>
        <v>10000</v>
      </c>
      <c r="AJ34" s="219">
        <f>Variables!$F$21</f>
        <v>10000</v>
      </c>
      <c r="AK34" s="219">
        <f>Variables!$F$21</f>
        <v>10000</v>
      </c>
      <c r="AL34" s="219">
        <f>Variables!$F$21</f>
        <v>10000</v>
      </c>
      <c r="AM34" s="219">
        <f>Variables!$F$21</f>
        <v>10000</v>
      </c>
      <c r="AN34" s="219">
        <f>Variables!$F$21</f>
        <v>10000</v>
      </c>
      <c r="AO34" s="219">
        <f>Variables!$F$21</f>
        <v>10000</v>
      </c>
      <c r="AP34" s="219">
        <f>Variables!$F$21</f>
        <v>10000</v>
      </c>
      <c r="AQ34" s="219">
        <f>Variables!$F$21</f>
        <v>10000</v>
      </c>
      <c r="AR34" s="219">
        <f>Variables!$F$21</f>
        <v>10000</v>
      </c>
      <c r="AS34" s="219">
        <f>Variables!$F$21</f>
        <v>10000</v>
      </c>
      <c r="AT34" s="219">
        <f>Variables!$F$21</f>
        <v>10000</v>
      </c>
      <c r="AU34" s="219">
        <f>Variables!$F$21</f>
        <v>10000</v>
      </c>
      <c r="AV34" s="219">
        <f>Variables!$F$21</f>
        <v>10000</v>
      </c>
      <c r="AW34" s="219">
        <f>Variables!$F$21</f>
        <v>10000</v>
      </c>
      <c r="AX34" s="219">
        <f>Variables!$F$21</f>
        <v>10000</v>
      </c>
      <c r="AY34" s="219">
        <f>Variables!$F$21</f>
        <v>10000</v>
      </c>
      <c r="AZ34" s="219">
        <f>Variables!$F$21</f>
        <v>10000</v>
      </c>
      <c r="BA34" s="219">
        <f>Variables!$F$21</f>
        <v>10000</v>
      </c>
      <c r="BB34" s="219">
        <f>Variables!$F$21</f>
        <v>10000</v>
      </c>
      <c r="BC34" s="219">
        <f>Variables!$F$21</f>
        <v>10000</v>
      </c>
      <c r="BD34" s="219">
        <f>Variables!$F$21</f>
        <v>10000</v>
      </c>
      <c r="BE34" s="219">
        <f>Variables!$F$21</f>
        <v>10000</v>
      </c>
      <c r="BF34" s="219">
        <f>Variables!$F$21</f>
        <v>10000</v>
      </c>
      <c r="BG34" s="219">
        <f>Variables!$F$21</f>
        <v>10000</v>
      </c>
      <c r="BH34" s="219">
        <f>Variables!$F$21</f>
        <v>10000</v>
      </c>
      <c r="BI34" s="219">
        <f>Variables!$F$21</f>
        <v>10000</v>
      </c>
      <c r="BJ34" s="219">
        <f>Variables!$F$21</f>
        <v>10000</v>
      </c>
      <c r="BK34" s="219">
        <f>Variables!$F$21</f>
        <v>10000</v>
      </c>
      <c r="BL34" s="219">
        <f>Variables!$F$21</f>
        <v>10000</v>
      </c>
      <c r="BM34" s="219">
        <f>Variables!$F$21</f>
        <v>10000</v>
      </c>
      <c r="BN34" s="219">
        <f>Variables!$F$21</f>
        <v>10000</v>
      </c>
      <c r="BO34" s="219">
        <f>Variables!$F$21</f>
        <v>10000</v>
      </c>
      <c r="BP34" s="219">
        <f>Variables!$F$21</f>
        <v>10000</v>
      </c>
      <c r="BQ34" s="219">
        <f>Variables!$F$21</f>
        <v>10000</v>
      </c>
    </row>
    <row r="35" spans="5:69" ht="16" customHeight="1">
      <c r="E35" s="326"/>
      <c r="F35" s="328"/>
      <c r="G35" s="329"/>
      <c r="H35" s="323"/>
      <c r="I35" s="230" t="s">
        <v>446</v>
      </c>
      <c r="J35" s="204">
        <f t="shared" ref="J35:BQ35" si="23">J34*$B$9</f>
        <v>1800</v>
      </c>
      <c r="K35" s="204">
        <f t="shared" si="23"/>
        <v>1800</v>
      </c>
      <c r="L35" s="204">
        <f t="shared" si="23"/>
        <v>1800</v>
      </c>
      <c r="M35" s="204">
        <f t="shared" si="23"/>
        <v>1800</v>
      </c>
      <c r="N35" s="204">
        <f t="shared" si="23"/>
        <v>1800</v>
      </c>
      <c r="O35" s="204">
        <f t="shared" si="23"/>
        <v>1800</v>
      </c>
      <c r="P35" s="204">
        <f t="shared" si="23"/>
        <v>1800</v>
      </c>
      <c r="Q35" s="204">
        <f t="shared" si="23"/>
        <v>1800</v>
      </c>
      <c r="R35" s="204">
        <f t="shared" si="23"/>
        <v>1800</v>
      </c>
      <c r="S35" s="204">
        <f t="shared" si="23"/>
        <v>1800</v>
      </c>
      <c r="T35" s="204">
        <f t="shared" si="23"/>
        <v>1800</v>
      </c>
      <c r="U35" s="204">
        <f t="shared" si="23"/>
        <v>1800</v>
      </c>
      <c r="V35" s="204">
        <f t="shared" si="23"/>
        <v>1800</v>
      </c>
      <c r="W35" s="204">
        <f t="shared" si="23"/>
        <v>1800</v>
      </c>
      <c r="X35" s="204">
        <f t="shared" si="23"/>
        <v>1800</v>
      </c>
      <c r="Y35" s="204">
        <f t="shared" si="23"/>
        <v>1800</v>
      </c>
      <c r="Z35" s="204">
        <f t="shared" si="23"/>
        <v>1800</v>
      </c>
      <c r="AA35" s="204">
        <f t="shared" si="23"/>
        <v>1800</v>
      </c>
      <c r="AB35" s="204">
        <f t="shared" si="23"/>
        <v>1800</v>
      </c>
      <c r="AC35" s="204">
        <f t="shared" si="23"/>
        <v>1800</v>
      </c>
      <c r="AD35" s="204">
        <f t="shared" si="23"/>
        <v>1800</v>
      </c>
      <c r="AE35" s="204">
        <f t="shared" si="23"/>
        <v>1800</v>
      </c>
      <c r="AF35" s="204">
        <f t="shared" si="23"/>
        <v>1800</v>
      </c>
      <c r="AG35" s="204">
        <f t="shared" si="23"/>
        <v>1800</v>
      </c>
      <c r="AH35" s="204">
        <f t="shared" si="23"/>
        <v>1800</v>
      </c>
      <c r="AI35" s="204">
        <f t="shared" si="23"/>
        <v>1800</v>
      </c>
      <c r="AJ35" s="204">
        <f t="shared" si="23"/>
        <v>1800</v>
      </c>
      <c r="AK35" s="204">
        <f t="shared" si="23"/>
        <v>1800</v>
      </c>
      <c r="AL35" s="204">
        <f t="shared" si="23"/>
        <v>1800</v>
      </c>
      <c r="AM35" s="204">
        <f t="shared" si="23"/>
        <v>1800</v>
      </c>
      <c r="AN35" s="204">
        <f t="shared" si="23"/>
        <v>1800</v>
      </c>
      <c r="AO35" s="204">
        <f t="shared" si="23"/>
        <v>1800</v>
      </c>
      <c r="AP35" s="204">
        <f t="shared" si="23"/>
        <v>1800</v>
      </c>
      <c r="AQ35" s="204">
        <f t="shared" si="23"/>
        <v>1800</v>
      </c>
      <c r="AR35" s="204">
        <f t="shared" si="23"/>
        <v>1800</v>
      </c>
      <c r="AS35" s="204">
        <f t="shared" si="23"/>
        <v>1800</v>
      </c>
      <c r="AT35" s="204">
        <f t="shared" si="23"/>
        <v>1800</v>
      </c>
      <c r="AU35" s="204">
        <f t="shared" si="23"/>
        <v>1800</v>
      </c>
      <c r="AV35" s="204">
        <f t="shared" si="23"/>
        <v>1800</v>
      </c>
      <c r="AW35" s="204">
        <f t="shared" si="23"/>
        <v>1800</v>
      </c>
      <c r="AX35" s="204">
        <f t="shared" si="23"/>
        <v>1800</v>
      </c>
      <c r="AY35" s="204">
        <f t="shared" si="23"/>
        <v>1800</v>
      </c>
      <c r="AZ35" s="204">
        <f t="shared" si="23"/>
        <v>1800</v>
      </c>
      <c r="BA35" s="204">
        <f t="shared" si="23"/>
        <v>1800</v>
      </c>
      <c r="BB35" s="204">
        <f t="shared" si="23"/>
        <v>1800</v>
      </c>
      <c r="BC35" s="204">
        <f t="shared" si="23"/>
        <v>1800</v>
      </c>
      <c r="BD35" s="204">
        <f t="shared" si="23"/>
        <v>1800</v>
      </c>
      <c r="BE35" s="204">
        <f t="shared" si="23"/>
        <v>1800</v>
      </c>
      <c r="BF35" s="204">
        <f t="shared" si="23"/>
        <v>1800</v>
      </c>
      <c r="BG35" s="204">
        <f t="shared" si="23"/>
        <v>1800</v>
      </c>
      <c r="BH35" s="204">
        <f t="shared" si="23"/>
        <v>1800</v>
      </c>
      <c r="BI35" s="204">
        <f t="shared" si="23"/>
        <v>1800</v>
      </c>
      <c r="BJ35" s="204">
        <f t="shared" si="23"/>
        <v>1800</v>
      </c>
      <c r="BK35" s="204">
        <f t="shared" si="23"/>
        <v>1800</v>
      </c>
      <c r="BL35" s="204">
        <f t="shared" si="23"/>
        <v>1800</v>
      </c>
      <c r="BM35" s="204">
        <f t="shared" si="23"/>
        <v>1800</v>
      </c>
      <c r="BN35" s="204">
        <f t="shared" si="23"/>
        <v>1800</v>
      </c>
      <c r="BO35" s="204">
        <f t="shared" si="23"/>
        <v>1800</v>
      </c>
      <c r="BP35" s="204">
        <f t="shared" si="23"/>
        <v>1800</v>
      </c>
      <c r="BQ35" s="204">
        <f t="shared" si="23"/>
        <v>1800</v>
      </c>
    </row>
    <row r="36" spans="5:69" ht="16" customHeight="1">
      <c r="E36" s="326"/>
      <c r="F36" s="328"/>
      <c r="G36" s="329"/>
      <c r="H36" s="323"/>
      <c r="I36" s="230" t="s">
        <v>346</v>
      </c>
      <c r="J36" s="204">
        <f>J33*J34</f>
        <v>24687.595245352019</v>
      </c>
      <c r="K36" s="204">
        <f>K33*K34</f>
        <v>37273.428115531482</v>
      </c>
      <c r="L36" s="204">
        <f t="shared" ref="L36:BQ36" si="24">L33*L34</f>
        <v>43810.752692708033</v>
      </c>
      <c r="M36" s="204">
        <f t="shared" si="24"/>
        <v>47326.219281638878</v>
      </c>
      <c r="N36" s="204">
        <f t="shared" si="24"/>
        <v>49333.176526450232</v>
      </c>
      <c r="O36" s="204">
        <f t="shared" si="24"/>
        <v>50588.322471264051</v>
      </c>
      <c r="P36" s="204">
        <f t="shared" si="24"/>
        <v>51470.03009276939</v>
      </c>
      <c r="Q36" s="204">
        <f t="shared" si="24"/>
        <v>52167.510068788099</v>
      </c>
      <c r="R36" s="204">
        <f t="shared" si="24"/>
        <v>52775.392164860248</v>
      </c>
      <c r="S36" s="204">
        <f t="shared" si="24"/>
        <v>53341.015929861656</v>
      </c>
      <c r="T36" s="204">
        <f t="shared" si="24"/>
        <v>53888.076046160728</v>
      </c>
      <c r="U36" s="204">
        <f t="shared" si="24"/>
        <v>54428.445007067407</v>
      </c>
      <c r="V36" s="204">
        <f t="shared" si="24"/>
        <v>54968.084457952005</v>
      </c>
      <c r="W36" s="204">
        <f t="shared" si="24"/>
        <v>55510.00086922192</v>
      </c>
      <c r="X36" s="204">
        <f t="shared" si="24"/>
        <v>56055.723375251451</v>
      </c>
      <c r="Y36" s="204">
        <f t="shared" si="24"/>
        <v>56606.042696311699</v>
      </c>
      <c r="Z36" s="204">
        <f t="shared" si="24"/>
        <v>57161.380602025041</v>
      </c>
      <c r="AA36" s="204">
        <f t="shared" si="24"/>
        <v>57721.974645605915</v>
      </c>
      <c r="AB36" s="204">
        <f t="shared" si="24"/>
        <v>58287.970533519794</v>
      </c>
      <c r="AC36" s="204">
        <f t="shared" si="24"/>
        <v>58859.468312875928</v>
      </c>
      <c r="AD36" s="204">
        <f t="shared" si="24"/>
        <v>59436.545467712014</v>
      </c>
      <c r="AE36" s="204">
        <f t="shared" si="24"/>
        <v>60019.268469750372</v>
      </c>
      <c r="AF36" s="204">
        <f t="shared" si="24"/>
        <v>60607.698556415584</v>
      </c>
      <c r="AG36" s="204">
        <f t="shared" si="24"/>
        <v>61201.894622508386</v>
      </c>
      <c r="AH36" s="204">
        <f t="shared" si="24"/>
        <v>61801.914668734207</v>
      </c>
      <c r="AI36" s="204">
        <f t="shared" si="24"/>
        <v>62407.816528685165</v>
      </c>
      <c r="AJ36" s="204">
        <f t="shared" si="24"/>
        <v>63019.65823507552</v>
      </c>
      <c r="AK36" s="204">
        <f t="shared" si="24"/>
        <v>63637.498205630807</v>
      </c>
      <c r="AL36" s="204">
        <f t="shared" si="24"/>
        <v>64261.395338830953</v>
      </c>
      <c r="AM36" s="204">
        <f t="shared" si="24"/>
        <v>64891.409064607651</v>
      </c>
      <c r="AN36" s="204">
        <f t="shared" si="24"/>
        <v>65527.599372546902</v>
      </c>
      <c r="AO36" s="204">
        <f t="shared" si="24"/>
        <v>66170.026828871851</v>
      </c>
      <c r="AP36" s="204">
        <f t="shared" si="24"/>
        <v>66818.752587844123</v>
      </c>
      <c r="AQ36" s="204">
        <f t="shared" si="24"/>
        <v>67473.838400402892</v>
      </c>
      <c r="AR36" s="204">
        <f t="shared" si="24"/>
        <v>68135.346621451681</v>
      </c>
      <c r="AS36" s="204">
        <f t="shared" si="24"/>
        <v>68803.340216498138</v>
      </c>
      <c r="AT36" s="204">
        <f t="shared" si="24"/>
        <v>69477.88276799953</v>
      </c>
      <c r="AU36" s="204">
        <f t="shared" si="24"/>
        <v>70159.03848159092</v>
      </c>
      <c r="AV36" s="204">
        <f t="shared" si="24"/>
        <v>70846.872192284558</v>
      </c>
      <c r="AW36" s="204">
        <f t="shared" si="24"/>
        <v>71541.449370685208</v>
      </c>
      <c r="AX36" s="204">
        <f t="shared" si="24"/>
        <v>72242.836129243791</v>
      </c>
      <c r="AY36" s="204">
        <f t="shared" si="24"/>
        <v>72951.099228561317</v>
      </c>
      <c r="AZ36" s="204">
        <f t="shared" si="24"/>
        <v>73666.306083748888</v>
      </c>
      <c r="BA36" s="204">
        <f t="shared" si="24"/>
        <v>74388.524770847289</v>
      </c>
      <c r="BB36" s="204">
        <f t="shared" si="24"/>
        <v>75117.824033307988</v>
      </c>
      <c r="BC36" s="204">
        <f t="shared" si="24"/>
        <v>75854.273288537181</v>
      </c>
      <c r="BD36" s="204">
        <f t="shared" si="24"/>
        <v>76597.942634503575</v>
      </c>
      <c r="BE36" s="204">
        <f t="shared" si="24"/>
        <v>77348.90285641067</v>
      </c>
      <c r="BF36" s="204">
        <f t="shared" si="24"/>
        <v>78107.225433434403</v>
      </c>
      <c r="BG36" s="204">
        <f t="shared" si="24"/>
        <v>78872.982545526917</v>
      </c>
      <c r="BH36" s="204">
        <f t="shared" si="24"/>
        <v>79646.247080287008</v>
      </c>
      <c r="BI36" s="204">
        <f t="shared" si="24"/>
        <v>80427.092639897674</v>
      </c>
      <c r="BJ36" s="204">
        <f t="shared" si="24"/>
        <v>81215.593548131976</v>
      </c>
      <c r="BK36" s="204">
        <f t="shared" si="24"/>
        <v>82011.824857427375</v>
      </c>
      <c r="BL36" s="204">
        <f t="shared" si="24"/>
        <v>82815.862356029626</v>
      </c>
      <c r="BM36" s="204">
        <f t="shared" si="24"/>
        <v>83627.78257520638</v>
      </c>
      <c r="BN36" s="204">
        <f t="shared" si="24"/>
        <v>84447.66279653192</v>
      </c>
      <c r="BO36" s="204">
        <f t="shared" si="24"/>
        <v>85275.581059243035</v>
      </c>
      <c r="BP36" s="204">
        <f t="shared" si="24"/>
        <v>86111.616167666973</v>
      </c>
      <c r="BQ36" s="204">
        <f t="shared" si="24"/>
        <v>86955.847698722529</v>
      </c>
    </row>
    <row r="37" spans="5:69" ht="16" customHeight="1">
      <c r="E37" s="326"/>
      <c r="F37" s="328"/>
      <c r="G37" s="329"/>
      <c r="H37" s="323"/>
      <c r="I37" s="230" t="s">
        <v>447</v>
      </c>
      <c r="J37" s="228">
        <f t="shared" ref="J37:BQ37" si="25">J36*$B$9</f>
        <v>4443.7671441633629</v>
      </c>
      <c r="K37" s="228">
        <f t="shared" si="25"/>
        <v>6709.2170607956668</v>
      </c>
      <c r="L37" s="228">
        <f t="shared" si="25"/>
        <v>7885.9354846874458</v>
      </c>
      <c r="M37" s="228">
        <f t="shared" si="25"/>
        <v>8518.7194706949977</v>
      </c>
      <c r="N37" s="228">
        <f t="shared" si="25"/>
        <v>8879.9717747610412</v>
      </c>
      <c r="O37" s="228">
        <f t="shared" si="25"/>
        <v>9105.8980448275288</v>
      </c>
      <c r="P37" s="228">
        <f t="shared" si="25"/>
        <v>9264.6054166984904</v>
      </c>
      <c r="Q37" s="228">
        <f t="shared" si="25"/>
        <v>9390.1518123818569</v>
      </c>
      <c r="R37" s="228">
        <f t="shared" si="25"/>
        <v>9499.5705896748441</v>
      </c>
      <c r="S37" s="228">
        <f t="shared" si="25"/>
        <v>9601.3828673750977</v>
      </c>
      <c r="T37" s="228">
        <f t="shared" si="25"/>
        <v>9699.8536883089309</v>
      </c>
      <c r="U37" s="228">
        <f t="shared" si="25"/>
        <v>9797.1201012721322</v>
      </c>
      <c r="V37" s="228">
        <f t="shared" si="25"/>
        <v>9894.2552024313609</v>
      </c>
      <c r="W37" s="228">
        <f t="shared" si="25"/>
        <v>9991.8001564599454</v>
      </c>
      <c r="X37" s="228">
        <f t="shared" si="25"/>
        <v>10090.03020754526</v>
      </c>
      <c r="Y37" s="228">
        <f t="shared" si="25"/>
        <v>10189.087685336106</v>
      </c>
      <c r="Z37" s="228">
        <f t="shared" si="25"/>
        <v>10289.048508364507</v>
      </c>
      <c r="AA37" s="228">
        <f t="shared" si="25"/>
        <v>10389.955436209064</v>
      </c>
      <c r="AB37" s="228">
        <f t="shared" si="25"/>
        <v>10491.834696033562</v>
      </c>
      <c r="AC37" s="228">
        <f t="shared" si="25"/>
        <v>10594.704296317666</v>
      </c>
      <c r="AD37" s="228">
        <f t="shared" si="25"/>
        <v>10698.578184188162</v>
      </c>
      <c r="AE37" s="228">
        <f t="shared" si="25"/>
        <v>10803.468324555066</v>
      </c>
      <c r="AF37" s="228">
        <f t="shared" si="25"/>
        <v>10909.385740154805</v>
      </c>
      <c r="AG37" s="228">
        <f t="shared" si="25"/>
        <v>11016.341032051509</v>
      </c>
      <c r="AH37" s="228">
        <f t="shared" si="25"/>
        <v>11124.344640372157</v>
      </c>
      <c r="AI37" s="228">
        <f t="shared" si="25"/>
        <v>11233.406975163329</v>
      </c>
      <c r="AJ37" s="228">
        <f t="shared" si="25"/>
        <v>11343.538482313594</v>
      </c>
      <c r="AK37" s="228">
        <f t="shared" si="25"/>
        <v>11454.749677013544</v>
      </c>
      <c r="AL37" s="228">
        <f t="shared" si="25"/>
        <v>11567.051160989571</v>
      </c>
      <c r="AM37" s="228">
        <f t="shared" si="25"/>
        <v>11680.453631629376</v>
      </c>
      <c r="AN37" s="228">
        <f t="shared" si="25"/>
        <v>11794.967887058441</v>
      </c>
      <c r="AO37" s="228">
        <f t="shared" si="25"/>
        <v>11910.604829196933</v>
      </c>
      <c r="AP37" s="228">
        <f t="shared" si="25"/>
        <v>12027.375465811941</v>
      </c>
      <c r="AQ37" s="228">
        <f t="shared" si="25"/>
        <v>12145.29091207252</v>
      </c>
      <c r="AR37" s="228">
        <f t="shared" si="25"/>
        <v>12264.362391861303</v>
      </c>
      <c r="AS37" s="228">
        <f t="shared" si="25"/>
        <v>12384.601238969664</v>
      </c>
      <c r="AT37" s="228">
        <f t="shared" si="25"/>
        <v>12506.018898239916</v>
      </c>
      <c r="AU37" s="228">
        <f t="shared" si="25"/>
        <v>12628.626926686366</v>
      </c>
      <c r="AV37" s="228">
        <f t="shared" si="25"/>
        <v>12752.43699461122</v>
      </c>
      <c r="AW37" s="228">
        <f t="shared" si="25"/>
        <v>12877.460886723336</v>
      </c>
      <c r="AX37" s="228">
        <f t="shared" si="25"/>
        <v>13003.710503263881</v>
      </c>
      <c r="AY37" s="228">
        <f t="shared" si="25"/>
        <v>13131.197861141036</v>
      </c>
      <c r="AZ37" s="228">
        <f t="shared" si="25"/>
        <v>13259.935095074799</v>
      </c>
      <c r="BA37" s="228">
        <f t="shared" si="25"/>
        <v>13389.934458752512</v>
      </c>
      <c r="BB37" s="228">
        <f t="shared" si="25"/>
        <v>13521.208325995438</v>
      </c>
      <c r="BC37" s="228">
        <f t="shared" si="25"/>
        <v>13653.769191936692</v>
      </c>
      <c r="BD37" s="228">
        <f t="shared" si="25"/>
        <v>13787.629674210642</v>
      </c>
      <c r="BE37" s="228">
        <f t="shared" si="25"/>
        <v>13922.80251415392</v>
      </c>
      <c r="BF37" s="228">
        <f t="shared" si="25"/>
        <v>14059.300578018192</v>
      </c>
      <c r="BG37" s="228">
        <f t="shared" si="25"/>
        <v>14197.136858194845</v>
      </c>
      <c r="BH37" s="228">
        <f t="shared" si="25"/>
        <v>14336.324474451661</v>
      </c>
      <c r="BI37" s="228">
        <f t="shared" si="25"/>
        <v>14476.87667518158</v>
      </c>
      <c r="BJ37" s="228">
        <f t="shared" si="25"/>
        <v>14618.806838663755</v>
      </c>
      <c r="BK37" s="228">
        <f t="shared" si="25"/>
        <v>14762.128474336927</v>
      </c>
      <c r="BL37" s="228">
        <f t="shared" si="25"/>
        <v>14906.855224085331</v>
      </c>
      <c r="BM37" s="228">
        <f t="shared" si="25"/>
        <v>15053.000863537149</v>
      </c>
      <c r="BN37" s="228">
        <f t="shared" si="25"/>
        <v>15200.579303375745</v>
      </c>
      <c r="BO37" s="228">
        <f t="shared" si="25"/>
        <v>15349.604590663746</v>
      </c>
      <c r="BP37" s="228">
        <f t="shared" si="25"/>
        <v>15500.090910180055</v>
      </c>
      <c r="BQ37" s="228">
        <f t="shared" si="25"/>
        <v>15652.052585770054</v>
      </c>
    </row>
    <row r="38" spans="5:69" ht="16" customHeight="1">
      <c r="E38" s="326"/>
      <c r="F38" s="328"/>
      <c r="G38" s="329"/>
      <c r="H38" s="323"/>
      <c r="I38" s="230" t="s">
        <v>448</v>
      </c>
      <c r="J38" s="228">
        <f>J9*J28</f>
        <v>914.35537945748217</v>
      </c>
      <c r="K38" s="228">
        <f>K9*K28</f>
        <v>923.31964788353605</v>
      </c>
      <c r="L38" s="228">
        <f t="shared" ref="L38:BQ38" si="26">L9*L28</f>
        <v>932.37180129415913</v>
      </c>
      <c r="M38" s="228">
        <f t="shared" si="26"/>
        <v>941.51270130684691</v>
      </c>
      <c r="N38" s="228">
        <f t="shared" si="26"/>
        <v>950.7432179863257</v>
      </c>
      <c r="O38" s="228">
        <f t="shared" si="26"/>
        <v>960.06422992736805</v>
      </c>
      <c r="P38" s="228">
        <f t="shared" si="26"/>
        <v>969.47662433842072</v>
      </c>
      <c r="Q38" s="228">
        <f t="shared" si="26"/>
        <v>978.98129712605237</v>
      </c>
      <c r="R38" s="228">
        <f t="shared" si="26"/>
        <v>988.57915298022931</v>
      </c>
      <c r="S38" s="228">
        <f t="shared" si="26"/>
        <v>998.27110546042752</v>
      </c>
      <c r="T38" s="228">
        <f t="shared" si="26"/>
        <v>1008.0580770825887</v>
      </c>
      <c r="U38" s="228">
        <f t="shared" si="26"/>
        <v>1017.9409994069277</v>
      </c>
      <c r="V38" s="228">
        <f t="shared" si="26"/>
        <v>1027.9208131266034</v>
      </c>
      <c r="W38" s="228">
        <f t="shared" si="26"/>
        <v>1037.9984681572564</v>
      </c>
      <c r="X38" s="228">
        <f t="shared" si="26"/>
        <v>1048.1749237274255</v>
      </c>
      <c r="Y38" s="228">
        <f t="shared" si="26"/>
        <v>1058.4511484698512</v>
      </c>
      <c r="Z38" s="228">
        <f t="shared" si="26"/>
        <v>1068.8281205136734</v>
      </c>
      <c r="AA38" s="228">
        <f t="shared" si="26"/>
        <v>1079.3068275775327</v>
      </c>
      <c r="AB38" s="228">
        <f t="shared" si="26"/>
        <v>1089.8882670635869</v>
      </c>
      <c r="AC38" s="228">
        <f t="shared" si="26"/>
        <v>1100.573446152446</v>
      </c>
      <c r="AD38" s="228">
        <f t="shared" si="26"/>
        <v>1111.3633818990381</v>
      </c>
      <c r="AE38" s="228">
        <f t="shared" si="26"/>
        <v>1122.2591013294214</v>
      </c>
      <c r="AF38" s="228">
        <f t="shared" si="26"/>
        <v>1133.261641538533</v>
      </c>
      <c r="AG38" s="228">
        <f t="shared" si="26"/>
        <v>1144.3720497889112</v>
      </c>
      <c r="AH38" s="228">
        <f t="shared" si="26"/>
        <v>1155.5913836103709</v>
      </c>
      <c r="AI38" s="228">
        <f t="shared" si="26"/>
        <v>1166.9207109006688</v>
      </c>
      <c r="AJ38" s="228">
        <f t="shared" si="26"/>
        <v>1178.3611100271457</v>
      </c>
      <c r="AK38" s="228">
        <f t="shared" si="26"/>
        <v>1189.9136699293726</v>
      </c>
      <c r="AL38" s="228">
        <f t="shared" si="26"/>
        <v>1201.5794902227981</v>
      </c>
      <c r="AM38" s="228">
        <f t="shared" si="26"/>
        <v>1213.3596813034135</v>
      </c>
      <c r="AN38" s="228">
        <f t="shared" si="26"/>
        <v>1225.2553644534473</v>
      </c>
      <c r="AO38" s="228">
        <f t="shared" si="26"/>
        <v>1237.2676719480889</v>
      </c>
      <c r="AP38" s="228">
        <f t="shared" si="26"/>
        <v>1249.3977471632663</v>
      </c>
      <c r="AQ38" s="228">
        <f t="shared" si="26"/>
        <v>1261.6467446844749</v>
      </c>
      <c r="AR38" s="228">
        <f t="shared" si="26"/>
        <v>1274.0158304166755</v>
      </c>
      <c r="AS38" s="228">
        <f t="shared" si="26"/>
        <v>1286.5061816952705</v>
      </c>
      <c r="AT38" s="228">
        <f t="shared" si="26"/>
        <v>1299.1189873981652</v>
      </c>
      <c r="AU38" s="228">
        <f t="shared" si="26"/>
        <v>1311.8554480589314</v>
      </c>
      <c r="AV38" s="228">
        <f t="shared" si="26"/>
        <v>1324.7167759810779</v>
      </c>
      <c r="AW38" s="228">
        <f t="shared" si="26"/>
        <v>1337.7041953534415</v>
      </c>
      <c r="AX38" s="228">
        <f t="shared" si="26"/>
        <v>1350.8189423667106</v>
      </c>
      <c r="AY38" s="228">
        <f t="shared" si="26"/>
        <v>1364.06226533109</v>
      </c>
      <c r="AZ38" s="228">
        <f t="shared" si="26"/>
        <v>1377.4354247951201</v>
      </c>
      <c r="BA38" s="228">
        <f t="shared" si="26"/>
        <v>1390.9396936656606</v>
      </c>
      <c r="BB38" s="228">
        <f t="shared" si="26"/>
        <v>1404.5763573290494</v>
      </c>
      <c r="BC38" s="228">
        <f t="shared" si="26"/>
        <v>1418.3467137734517</v>
      </c>
      <c r="BD38" s="228">
        <f t="shared" si="26"/>
        <v>1432.2520737124071</v>
      </c>
      <c r="BE38" s="228">
        <f t="shared" si="26"/>
        <v>1446.293760709588</v>
      </c>
      <c r="BF38" s="228">
        <f t="shared" si="26"/>
        <v>1460.4731113047799</v>
      </c>
      <c r="BG38" s="228">
        <f t="shared" si="26"/>
        <v>1474.791475141101</v>
      </c>
      <c r="BH38" s="228">
        <f t="shared" si="26"/>
        <v>1489.2502150934647</v>
      </c>
      <c r="BI38" s="228">
        <f t="shared" si="26"/>
        <v>1503.8507073983023</v>
      </c>
      <c r="BJ38" s="228">
        <f t="shared" si="26"/>
        <v>1518.5943417845606</v>
      </c>
      <c r="BK38" s="228">
        <f t="shared" si="26"/>
        <v>1533.4825216059778</v>
      </c>
      <c r="BL38" s="228">
        <f t="shared" si="26"/>
        <v>1548.516663974664</v>
      </c>
      <c r="BM38" s="228">
        <f t="shared" si="26"/>
        <v>1563.6981998959843</v>
      </c>
      <c r="BN38" s="228">
        <f t="shared" si="26"/>
        <v>1579.0285744047681</v>
      </c>
      <c r="BO38" s="228">
        <f t="shared" si="26"/>
        <v>1594.5092467028542</v>
      </c>
      <c r="BP38" s="228">
        <f t="shared" si="26"/>
        <v>1610.1416902979804</v>
      </c>
      <c r="BQ38" s="228">
        <f t="shared" si="26"/>
        <v>1625.9273931440391</v>
      </c>
    </row>
    <row r="39" spans="5:69" ht="16" customHeight="1">
      <c r="E39" s="326"/>
      <c r="F39" s="328"/>
      <c r="G39" s="329"/>
      <c r="H39" s="323"/>
      <c r="I39" s="231" t="s">
        <v>449</v>
      </c>
      <c r="J39" s="204">
        <f>J37-J38</f>
        <v>3529.4117647058806</v>
      </c>
      <c r="K39" s="204">
        <f>K37-K38</f>
        <v>5785.8974129121307</v>
      </c>
      <c r="L39" s="204">
        <f t="shared" ref="L39:BQ39" si="27">L37-L38</f>
        <v>6953.5636833932867</v>
      </c>
      <c r="M39" s="204">
        <f t="shared" si="27"/>
        <v>7577.2067693881509</v>
      </c>
      <c r="N39" s="204">
        <f t="shared" si="27"/>
        <v>7929.2285567747158</v>
      </c>
      <c r="O39" s="204">
        <f t="shared" si="27"/>
        <v>8145.8338149001611</v>
      </c>
      <c r="P39" s="204">
        <f t="shared" si="27"/>
        <v>8295.1287923600703</v>
      </c>
      <c r="Q39" s="204">
        <f t="shared" si="27"/>
        <v>8411.1705152558043</v>
      </c>
      <c r="R39" s="204">
        <f t="shared" si="27"/>
        <v>8510.9914366946141</v>
      </c>
      <c r="S39" s="204">
        <f t="shared" si="27"/>
        <v>8603.1117619146698</v>
      </c>
      <c r="T39" s="204">
        <f t="shared" si="27"/>
        <v>8691.7956112263419</v>
      </c>
      <c r="U39" s="204">
        <f t="shared" si="27"/>
        <v>8779.1791018652038</v>
      </c>
      <c r="V39" s="204">
        <f t="shared" si="27"/>
        <v>8866.3343893047568</v>
      </c>
      <c r="W39" s="204">
        <f t="shared" si="27"/>
        <v>8953.8016883026885</v>
      </c>
      <c r="X39" s="204">
        <f t="shared" si="27"/>
        <v>9041.8552838178348</v>
      </c>
      <c r="Y39" s="204">
        <f t="shared" si="27"/>
        <v>9130.6365368662555</v>
      </c>
      <c r="Z39" s="204">
        <f t="shared" si="27"/>
        <v>9220.2203878508335</v>
      </c>
      <c r="AA39" s="204">
        <f t="shared" si="27"/>
        <v>9310.6486086315308</v>
      </c>
      <c r="AB39" s="204">
        <f t="shared" si="27"/>
        <v>9401.9464289699754</v>
      </c>
      <c r="AC39" s="204">
        <f t="shared" si="27"/>
        <v>9494.1308501652202</v>
      </c>
      <c r="AD39" s="204">
        <f t="shared" si="27"/>
        <v>9587.2148022891233</v>
      </c>
      <c r="AE39" s="204">
        <f t="shared" si="27"/>
        <v>9681.2092232256437</v>
      </c>
      <c r="AF39" s="204">
        <f t="shared" si="27"/>
        <v>9776.124098616272</v>
      </c>
      <c r="AG39" s="204">
        <f t="shared" si="27"/>
        <v>9871.9689822625969</v>
      </c>
      <c r="AH39" s="204">
        <f t="shared" si="27"/>
        <v>9968.7532567617855</v>
      </c>
      <c r="AI39" s="204">
        <f t="shared" si="27"/>
        <v>10066.486264262659</v>
      </c>
      <c r="AJ39" s="204">
        <f t="shared" si="27"/>
        <v>10165.177372286447</v>
      </c>
      <c r="AK39" s="204">
        <f t="shared" si="27"/>
        <v>10264.836007084172</v>
      </c>
      <c r="AL39" s="204">
        <f t="shared" si="27"/>
        <v>10365.471670766772</v>
      </c>
      <c r="AM39" s="204">
        <f t="shared" si="27"/>
        <v>10467.093950325963</v>
      </c>
      <c r="AN39" s="204">
        <f t="shared" si="27"/>
        <v>10569.712522604994</v>
      </c>
      <c r="AO39" s="204">
        <f t="shared" si="27"/>
        <v>10673.337157248843</v>
      </c>
      <c r="AP39" s="204">
        <f t="shared" si="27"/>
        <v>10777.977718648675</v>
      </c>
      <c r="AQ39" s="204">
        <f t="shared" si="27"/>
        <v>10883.644167388045</v>
      </c>
      <c r="AR39" s="204">
        <f t="shared" si="27"/>
        <v>10990.346561444627</v>
      </c>
      <c r="AS39" s="204">
        <f t="shared" si="27"/>
        <v>11098.095057274393</v>
      </c>
      <c r="AT39" s="204">
        <f t="shared" si="27"/>
        <v>11206.89991084175</v>
      </c>
      <c r="AU39" s="204">
        <f t="shared" si="27"/>
        <v>11316.771478627434</v>
      </c>
      <c r="AV39" s="204">
        <f t="shared" si="27"/>
        <v>11427.720218630142</v>
      </c>
      <c r="AW39" s="204">
        <f t="shared" si="27"/>
        <v>11539.756691369896</v>
      </c>
      <c r="AX39" s="204">
        <f t="shared" si="27"/>
        <v>11652.891560897171</v>
      </c>
      <c r="AY39" s="204">
        <f t="shared" si="27"/>
        <v>11767.135595809947</v>
      </c>
      <c r="AZ39" s="204">
        <f t="shared" si="27"/>
        <v>11882.49967027968</v>
      </c>
      <c r="BA39" s="204">
        <f t="shared" si="27"/>
        <v>11998.994765086851</v>
      </c>
      <c r="BB39" s="204">
        <f t="shared" si="27"/>
        <v>12116.631968666388</v>
      </c>
      <c r="BC39" s="204">
        <f t="shared" si="27"/>
        <v>12235.42247816324</v>
      </c>
      <c r="BD39" s="204">
        <f t="shared" si="27"/>
        <v>12355.377600498236</v>
      </c>
      <c r="BE39" s="204">
        <f t="shared" si="27"/>
        <v>12476.508753444332</v>
      </c>
      <c r="BF39" s="204">
        <f t="shared" si="27"/>
        <v>12598.827466713412</v>
      </c>
      <c r="BG39" s="204">
        <f t="shared" si="27"/>
        <v>12722.345383053744</v>
      </c>
      <c r="BH39" s="204">
        <f t="shared" si="27"/>
        <v>12847.074259358196</v>
      </c>
      <c r="BI39" s="204">
        <f t="shared" si="27"/>
        <v>12973.025967783278</v>
      </c>
      <c r="BJ39" s="204">
        <f t="shared" si="27"/>
        <v>13100.212496879194</v>
      </c>
      <c r="BK39" s="204">
        <f t="shared" si="27"/>
        <v>13228.645952730949</v>
      </c>
      <c r="BL39" s="204">
        <f t="shared" si="27"/>
        <v>13358.338560110667</v>
      </c>
      <c r="BM39" s="204">
        <f t="shared" si="27"/>
        <v>13489.302663641165</v>
      </c>
      <c r="BN39" s="204">
        <f t="shared" si="27"/>
        <v>13621.550728970977</v>
      </c>
      <c r="BO39" s="204">
        <f t="shared" si="27"/>
        <v>13755.095343960893</v>
      </c>
      <c r="BP39" s="204">
        <f t="shared" si="27"/>
        <v>13889.949219882075</v>
      </c>
      <c r="BQ39" s="204">
        <f t="shared" si="27"/>
        <v>14026.125192626016</v>
      </c>
    </row>
    <row r="40" spans="5:69" ht="16" customHeight="1">
      <c r="E40" s="326"/>
      <c r="F40" s="328"/>
      <c r="G40" s="324" t="s">
        <v>53</v>
      </c>
      <c r="H40" s="325" t="s">
        <v>25</v>
      </c>
      <c r="I40" s="224" t="s">
        <v>318</v>
      </c>
      <c r="J40" s="216">
        <f>Variables!$F$28</f>
        <v>0.2</v>
      </c>
      <c r="K40" s="216">
        <f>Variables!$F$28</f>
        <v>0.2</v>
      </c>
      <c r="L40" s="216">
        <f>Variables!$F$28</f>
        <v>0.2</v>
      </c>
      <c r="M40" s="216">
        <f>Variables!$F$28</f>
        <v>0.2</v>
      </c>
      <c r="N40" s="216">
        <f>Variables!$F$28</f>
        <v>0.2</v>
      </c>
      <c r="O40" s="216">
        <f>Variables!$F$28</f>
        <v>0.2</v>
      </c>
      <c r="P40" s="216">
        <f>Variables!$F$28</f>
        <v>0.2</v>
      </c>
      <c r="Q40" s="216">
        <f>Variables!$F$28</f>
        <v>0.2</v>
      </c>
      <c r="R40" s="216">
        <f>Variables!$F$28</f>
        <v>0.2</v>
      </c>
      <c r="S40" s="216">
        <f>Variables!$F$28</f>
        <v>0.2</v>
      </c>
      <c r="T40" s="216">
        <f>Variables!$F$28</f>
        <v>0.2</v>
      </c>
      <c r="U40" s="216">
        <f>Variables!$F$28</f>
        <v>0.2</v>
      </c>
      <c r="V40" s="216">
        <f>Variables!$F$28</f>
        <v>0.2</v>
      </c>
      <c r="W40" s="216">
        <f>Variables!$F$28</f>
        <v>0.2</v>
      </c>
      <c r="X40" s="216">
        <f>Variables!$F$28</f>
        <v>0.2</v>
      </c>
      <c r="Y40" s="216">
        <f>Variables!$F$28</f>
        <v>0.2</v>
      </c>
      <c r="Z40" s="216">
        <f>Variables!$F$28</f>
        <v>0.2</v>
      </c>
      <c r="AA40" s="216">
        <f>Variables!$F$28</f>
        <v>0.2</v>
      </c>
      <c r="AB40" s="216">
        <f>Variables!$F$28</f>
        <v>0.2</v>
      </c>
      <c r="AC40" s="216">
        <f>Variables!$F$28</f>
        <v>0.2</v>
      </c>
      <c r="AD40" s="216">
        <f>Variables!$F$28</f>
        <v>0.2</v>
      </c>
      <c r="AE40" s="216">
        <f>Variables!$F$28</f>
        <v>0.2</v>
      </c>
      <c r="AF40" s="216">
        <f>Variables!$F$28</f>
        <v>0.2</v>
      </c>
      <c r="AG40" s="216">
        <f>Variables!$F$28</f>
        <v>0.2</v>
      </c>
      <c r="AH40" s="216">
        <f>Variables!$F$28</f>
        <v>0.2</v>
      </c>
      <c r="AI40" s="216">
        <f>Variables!$F$28</f>
        <v>0.2</v>
      </c>
      <c r="AJ40" s="216">
        <f>Variables!$F$28</f>
        <v>0.2</v>
      </c>
      <c r="AK40" s="216">
        <f>Variables!$F$28</f>
        <v>0.2</v>
      </c>
      <c r="AL40" s="216">
        <f>Variables!$F$28</f>
        <v>0.2</v>
      </c>
      <c r="AM40" s="216">
        <f>Variables!$F$28</f>
        <v>0.2</v>
      </c>
      <c r="AN40" s="216">
        <f>Variables!$F$28</f>
        <v>0.2</v>
      </c>
      <c r="AO40" s="216">
        <f>Variables!$F$28</f>
        <v>0.2</v>
      </c>
      <c r="AP40" s="216">
        <f>Variables!$F$28</f>
        <v>0.2</v>
      </c>
      <c r="AQ40" s="216">
        <f>Variables!$F$28</f>
        <v>0.2</v>
      </c>
      <c r="AR40" s="216">
        <f>Variables!$F$28</f>
        <v>0.2</v>
      </c>
      <c r="AS40" s="216">
        <f>Variables!$F$28</f>
        <v>0.2</v>
      </c>
      <c r="AT40" s="216">
        <f>Variables!$F$28</f>
        <v>0.2</v>
      </c>
      <c r="AU40" s="216">
        <f>Variables!$F$28</f>
        <v>0.2</v>
      </c>
      <c r="AV40" s="216">
        <f>Variables!$F$28</f>
        <v>0.2</v>
      </c>
      <c r="AW40" s="216">
        <f>Variables!$F$28</f>
        <v>0.2</v>
      </c>
      <c r="AX40" s="216">
        <f>Variables!$F$28</f>
        <v>0.2</v>
      </c>
      <c r="AY40" s="216">
        <f>Variables!$F$28</f>
        <v>0.2</v>
      </c>
      <c r="AZ40" s="216">
        <f>Variables!$F$28</f>
        <v>0.2</v>
      </c>
      <c r="BA40" s="216">
        <f>Variables!$F$28</f>
        <v>0.2</v>
      </c>
      <c r="BB40" s="216">
        <f>Variables!$F$28</f>
        <v>0.2</v>
      </c>
      <c r="BC40" s="216">
        <f>Variables!$F$28</f>
        <v>0.2</v>
      </c>
      <c r="BD40" s="216">
        <f>Variables!$F$28</f>
        <v>0.2</v>
      </c>
      <c r="BE40" s="216">
        <f>Variables!$F$28</f>
        <v>0.2</v>
      </c>
      <c r="BF40" s="216">
        <f>Variables!$F$28</f>
        <v>0.2</v>
      </c>
      <c r="BG40" s="216">
        <f>Variables!$F$28</f>
        <v>0.2</v>
      </c>
      <c r="BH40" s="216">
        <f>Variables!$F$28</f>
        <v>0.2</v>
      </c>
      <c r="BI40" s="216">
        <f>Variables!$F$28</f>
        <v>0.2</v>
      </c>
      <c r="BJ40" s="216">
        <f>Variables!$F$28</f>
        <v>0.2</v>
      </c>
      <c r="BK40" s="216">
        <f>Variables!$F$28</f>
        <v>0.2</v>
      </c>
      <c r="BL40" s="216">
        <f>Variables!$F$28</f>
        <v>0.2</v>
      </c>
      <c r="BM40" s="216">
        <f>Variables!$F$28</f>
        <v>0.2</v>
      </c>
      <c r="BN40" s="216">
        <f>Variables!$F$28</f>
        <v>0.2</v>
      </c>
      <c r="BO40" s="216">
        <f>Variables!$F$28</f>
        <v>0.2</v>
      </c>
      <c r="BP40" s="216">
        <f>Variables!$F$28</f>
        <v>0.2</v>
      </c>
      <c r="BQ40" s="216">
        <f>Variables!$F$28</f>
        <v>0.2</v>
      </c>
    </row>
    <row r="41" spans="5:69" ht="16" customHeight="1">
      <c r="E41" s="326"/>
      <c r="F41" s="328"/>
      <c r="G41" s="324"/>
      <c r="H41" s="325"/>
      <c r="I41" s="226" t="s">
        <v>321</v>
      </c>
      <c r="J41" s="200">
        <f>J11*J40</f>
        <v>2.176165803108808</v>
      </c>
      <c r="K41" s="200">
        <f>K11*K40</f>
        <v>2.241450777202072</v>
      </c>
      <c r="L41" s="200">
        <f t="shared" ref="L41:BQ41" si="28">L11*L40</f>
        <v>2.3086943005181344</v>
      </c>
      <c r="M41" s="200">
        <f t="shared" si="28"/>
        <v>2.3779551295336794</v>
      </c>
      <c r="N41" s="200">
        <f t="shared" si="28"/>
        <v>2.4492937834196891</v>
      </c>
      <c r="O41" s="200">
        <f t="shared" si="28"/>
        <v>2.5227725969222798</v>
      </c>
      <c r="P41" s="200">
        <f t="shared" si="28"/>
        <v>2.5984557748299486</v>
      </c>
      <c r="Q41" s="200">
        <f t="shared" si="28"/>
        <v>2.676409448074847</v>
      </c>
      <c r="R41" s="200">
        <f t="shared" si="28"/>
        <v>2.7567017315170923</v>
      </c>
      <c r="S41" s="200">
        <f t="shared" si="28"/>
        <v>2.8394027834626052</v>
      </c>
      <c r="T41" s="200">
        <f t="shared" si="28"/>
        <v>2.9245848669664833</v>
      </c>
      <c r="U41" s="200">
        <f t="shared" si="28"/>
        <v>3.012322412975478</v>
      </c>
      <c r="V41" s="200">
        <f t="shared" si="28"/>
        <v>3.1026920853647426</v>
      </c>
      <c r="W41" s="200">
        <f t="shared" si="28"/>
        <v>3.1957728479256851</v>
      </c>
      <c r="X41" s="200">
        <f t="shared" si="28"/>
        <v>3.2916460333634547</v>
      </c>
      <c r="Y41" s="200">
        <f t="shared" si="28"/>
        <v>3.3903954143643582</v>
      </c>
      <c r="Z41" s="200">
        <f t="shared" si="28"/>
        <v>3.4921072767952896</v>
      </c>
      <c r="AA41" s="200">
        <f t="shared" si="28"/>
        <v>3.5968704950991484</v>
      </c>
      <c r="AB41" s="200">
        <f t="shared" si="28"/>
        <v>3.7047766099521229</v>
      </c>
      <c r="AC41" s="200">
        <f t="shared" si="28"/>
        <v>3.8159199082506876</v>
      </c>
      <c r="AD41" s="200">
        <f t="shared" si="28"/>
        <v>3.9303975054982079</v>
      </c>
      <c r="AE41" s="200">
        <f t="shared" si="28"/>
        <v>4.0483094306631546</v>
      </c>
      <c r="AF41" s="200">
        <f t="shared" si="28"/>
        <v>4.1697587135830494</v>
      </c>
      <c r="AG41" s="200">
        <f t="shared" si="28"/>
        <v>4.2948514749905407</v>
      </c>
      <c r="AH41" s="200">
        <f t="shared" si="28"/>
        <v>4.4236970192402572</v>
      </c>
      <c r="AI41" s="200">
        <f t="shared" si="28"/>
        <v>4.5564079298174649</v>
      </c>
      <c r="AJ41" s="200">
        <f t="shared" si="28"/>
        <v>4.6931001677119895</v>
      </c>
      <c r="AK41" s="200">
        <f t="shared" si="28"/>
        <v>4.8338931727433483</v>
      </c>
      <c r="AL41" s="200">
        <f t="shared" si="28"/>
        <v>4.9789099679256488</v>
      </c>
      <c r="AM41" s="200">
        <f t="shared" si="28"/>
        <v>5.12827726696342</v>
      </c>
      <c r="AN41" s="200">
        <f t="shared" si="28"/>
        <v>5.2821255849723237</v>
      </c>
      <c r="AO41" s="200">
        <f t="shared" si="28"/>
        <v>5.4405893525214921</v>
      </c>
      <c r="AP41" s="200">
        <f t="shared" si="28"/>
        <v>5.6038070330971381</v>
      </c>
      <c r="AQ41" s="200">
        <f t="shared" si="28"/>
        <v>5.771921244090052</v>
      </c>
      <c r="AR41" s="200">
        <f t="shared" si="28"/>
        <v>5.9450788814127531</v>
      </c>
      <c r="AS41" s="200">
        <f t="shared" si="28"/>
        <v>6.1234312478551365</v>
      </c>
      <c r="AT41" s="200">
        <f t="shared" si="28"/>
        <v>6.3071341852907903</v>
      </c>
      <c r="AU41" s="200">
        <f t="shared" si="28"/>
        <v>6.4963482108495132</v>
      </c>
      <c r="AV41" s="200">
        <f t="shared" si="28"/>
        <v>6.6912386571749991</v>
      </c>
      <c r="AW41" s="200">
        <f t="shared" si="28"/>
        <v>6.891975816890251</v>
      </c>
      <c r="AX41" s="200">
        <f t="shared" si="28"/>
        <v>7.0987350913969571</v>
      </c>
      <c r="AY41" s="200">
        <f t="shared" si="28"/>
        <v>7.3116971441388658</v>
      </c>
      <c r="AZ41" s="200">
        <f t="shared" si="28"/>
        <v>7.5310480584630319</v>
      </c>
      <c r="BA41" s="200">
        <f t="shared" si="28"/>
        <v>7.7569795002169233</v>
      </c>
      <c r="BB41" s="200">
        <f t="shared" si="28"/>
        <v>7.9896888852234298</v>
      </c>
      <c r="BC41" s="200">
        <f t="shared" si="28"/>
        <v>8.2293795517801325</v>
      </c>
      <c r="BD41" s="200">
        <f t="shared" si="28"/>
        <v>8.476260938333537</v>
      </c>
      <c r="BE41" s="200">
        <f t="shared" si="28"/>
        <v>8.7305487664835439</v>
      </c>
      <c r="BF41" s="200">
        <f t="shared" si="28"/>
        <v>8.9924652294780518</v>
      </c>
      <c r="BG41" s="200">
        <f t="shared" si="28"/>
        <v>9.2622391863623914</v>
      </c>
      <c r="BH41" s="200">
        <f t="shared" si="28"/>
        <v>9.5401063619532653</v>
      </c>
      <c r="BI41" s="200">
        <f t="shared" si="28"/>
        <v>9.8263095528118622</v>
      </c>
      <c r="BJ41" s="200">
        <f t="shared" si="28"/>
        <v>10.121098839396218</v>
      </c>
      <c r="BK41" s="200">
        <f t="shared" si="28"/>
        <v>10.424731804578105</v>
      </c>
      <c r="BL41" s="200">
        <f t="shared" si="28"/>
        <v>10.737473758715449</v>
      </c>
      <c r="BM41" s="200">
        <f t="shared" si="28"/>
        <v>11.059597971476911</v>
      </c>
      <c r="BN41" s="200">
        <f t="shared" si="28"/>
        <v>11.391385910621219</v>
      </c>
      <c r="BO41" s="200">
        <f t="shared" si="28"/>
        <v>11.733127487939857</v>
      </c>
      <c r="BP41" s="200">
        <f t="shared" si="28"/>
        <v>12.085121312578051</v>
      </c>
      <c r="BQ41" s="200">
        <f t="shared" si="28"/>
        <v>12.447674951955392</v>
      </c>
    </row>
    <row r="42" spans="5:69" ht="16" customHeight="1">
      <c r="E42" s="326"/>
      <c r="F42" s="328"/>
      <c r="G42" s="324"/>
      <c r="H42" s="325"/>
      <c r="I42" s="226" t="s">
        <v>322</v>
      </c>
      <c r="J42" s="200">
        <f>J41/J264</f>
        <v>0.18287107589149645</v>
      </c>
      <c r="K42" s="200">
        <f>K41/K264</f>
        <v>0.18466392957670719</v>
      </c>
      <c r="L42" s="200">
        <f t="shared" ref="L42:BQ42" si="29">L41/L264</f>
        <v>0.1864743602588318</v>
      </c>
      <c r="M42" s="200">
        <f t="shared" si="29"/>
        <v>0.18830254026136944</v>
      </c>
      <c r="N42" s="200">
        <f t="shared" si="29"/>
        <v>0.19014864359726516</v>
      </c>
      <c r="O42" s="200">
        <f t="shared" si="29"/>
        <v>0.19201284598547361</v>
      </c>
      <c r="P42" s="200">
        <f t="shared" si="29"/>
        <v>0.19389532486768415</v>
      </c>
      <c r="Q42" s="200">
        <f t="shared" si="29"/>
        <v>0.19579625942521048</v>
      </c>
      <c r="R42" s="200">
        <f t="shared" si="29"/>
        <v>0.19771583059604586</v>
      </c>
      <c r="S42" s="200">
        <f t="shared" si="29"/>
        <v>0.1996542210920855</v>
      </c>
      <c r="T42" s="200">
        <f t="shared" si="29"/>
        <v>0.20161161541651773</v>
      </c>
      <c r="U42" s="200">
        <f t="shared" si="29"/>
        <v>0.20358819988138557</v>
      </c>
      <c r="V42" s="200">
        <f t="shared" si="29"/>
        <v>0.20558416262532073</v>
      </c>
      <c r="W42" s="200">
        <f t="shared" si="29"/>
        <v>0.20759969363145131</v>
      </c>
      <c r="X42" s="200">
        <f t="shared" si="29"/>
        <v>0.20963498474548511</v>
      </c>
      <c r="Y42" s="200">
        <f t="shared" si="29"/>
        <v>0.21169022969397022</v>
      </c>
      <c r="Z42" s="200">
        <f t="shared" si="29"/>
        <v>0.2137656241027347</v>
      </c>
      <c r="AA42" s="200">
        <f t="shared" si="29"/>
        <v>0.21586136551550658</v>
      </c>
      <c r="AB42" s="200">
        <f t="shared" si="29"/>
        <v>0.21797765341271738</v>
      </c>
      <c r="AC42" s="200">
        <f t="shared" si="29"/>
        <v>0.22011468923048919</v>
      </c>
      <c r="AD42" s="200">
        <f t="shared" si="29"/>
        <v>0.22227267637980772</v>
      </c>
      <c r="AE42" s="200">
        <f t="shared" si="29"/>
        <v>0.22445182026588428</v>
      </c>
      <c r="AF42" s="200">
        <f t="shared" si="29"/>
        <v>0.22665232830770665</v>
      </c>
      <c r="AG42" s="200">
        <f t="shared" si="29"/>
        <v>0.22887440995778224</v>
      </c>
      <c r="AH42" s="200">
        <f t="shared" si="29"/>
        <v>0.23111827672207419</v>
      </c>
      <c r="AI42" s="200">
        <f t="shared" si="29"/>
        <v>0.23338414218013373</v>
      </c>
      <c r="AJ42" s="200">
        <f t="shared" si="29"/>
        <v>0.2356722220054292</v>
      </c>
      <c r="AK42" s="200">
        <f t="shared" si="29"/>
        <v>0.23798273398587452</v>
      </c>
      <c r="AL42" s="200">
        <f t="shared" si="29"/>
        <v>0.24031589804455958</v>
      </c>
      <c r="AM42" s="200">
        <f t="shared" si="29"/>
        <v>0.24267193626068276</v>
      </c>
      <c r="AN42" s="200">
        <f t="shared" si="29"/>
        <v>0.24505107289068953</v>
      </c>
      <c r="AO42" s="200">
        <f t="shared" si="29"/>
        <v>0.24745353438961781</v>
      </c>
      <c r="AP42" s="200">
        <f t="shared" si="29"/>
        <v>0.24987954943265334</v>
      </c>
      <c r="AQ42" s="200">
        <f t="shared" si="29"/>
        <v>0.25232934893689501</v>
      </c>
      <c r="AR42" s="200">
        <f t="shared" si="29"/>
        <v>0.25480316608333509</v>
      </c>
      <c r="AS42" s="200">
        <f t="shared" si="29"/>
        <v>0.25730123633905411</v>
      </c>
      <c r="AT42" s="200">
        <f t="shared" si="29"/>
        <v>0.25982379747963302</v>
      </c>
      <c r="AU42" s="200">
        <f t="shared" si="29"/>
        <v>0.26237108961178629</v>
      </c>
      <c r="AV42" s="200">
        <f t="shared" si="29"/>
        <v>0.26494335519621559</v>
      </c>
      <c r="AW42" s="200">
        <f t="shared" si="29"/>
        <v>0.26754083907068837</v>
      </c>
      <c r="AX42" s="200">
        <f t="shared" si="29"/>
        <v>0.2701637884733421</v>
      </c>
      <c r="AY42" s="200">
        <f t="shared" si="29"/>
        <v>0.27281245306621799</v>
      </c>
      <c r="AZ42" s="200">
        <f t="shared" si="29"/>
        <v>0.27548708495902408</v>
      </c>
      <c r="BA42" s="200">
        <f t="shared" si="29"/>
        <v>0.27818793873313213</v>
      </c>
      <c r="BB42" s="200">
        <f t="shared" si="29"/>
        <v>0.28091527146580986</v>
      </c>
      <c r="BC42" s="200">
        <f t="shared" si="29"/>
        <v>0.2836693427546903</v>
      </c>
      <c r="BD42" s="200">
        <f t="shared" si="29"/>
        <v>0.2864504147424814</v>
      </c>
      <c r="BE42" s="200">
        <f t="shared" si="29"/>
        <v>0.28925875214191754</v>
      </c>
      <c r="BF42" s="200">
        <f t="shared" si="29"/>
        <v>0.29209462226095601</v>
      </c>
      <c r="BG42" s="200">
        <f t="shared" si="29"/>
        <v>0.29495829502822024</v>
      </c>
      <c r="BH42" s="200">
        <f t="shared" si="29"/>
        <v>0.297850043018693</v>
      </c>
      <c r="BI42" s="200">
        <f t="shared" si="29"/>
        <v>0.30077014147966052</v>
      </c>
      <c r="BJ42" s="200">
        <f t="shared" si="29"/>
        <v>0.30371886835691214</v>
      </c>
      <c r="BK42" s="200">
        <f t="shared" si="29"/>
        <v>0.30669650432119561</v>
      </c>
      <c r="BL42" s="200">
        <f t="shared" si="29"/>
        <v>0.30970333279493284</v>
      </c>
      <c r="BM42" s="200">
        <f t="shared" si="29"/>
        <v>0.31273963997919685</v>
      </c>
      <c r="BN42" s="200">
        <f t="shared" si="29"/>
        <v>0.31580571488095366</v>
      </c>
      <c r="BO42" s="200">
        <f t="shared" si="29"/>
        <v>0.31890184934057086</v>
      </c>
      <c r="BP42" s="200">
        <f t="shared" si="29"/>
        <v>0.32202833805959602</v>
      </c>
      <c r="BQ42" s="200">
        <f t="shared" si="29"/>
        <v>0.32518547862880776</v>
      </c>
    </row>
    <row r="43" spans="5:69" ht="16" customHeight="1">
      <c r="E43" s="326"/>
      <c r="F43" s="328"/>
      <c r="G43" s="324"/>
      <c r="H43" s="325"/>
      <c r="I43" s="226" t="s">
        <v>299</v>
      </c>
      <c r="J43" s="200">
        <v>0</v>
      </c>
      <c r="K43" s="200">
        <f t="shared" ref="K43:BQ43" si="30">J45*$B$6</f>
        <v>7.3148430356598584E-2</v>
      </c>
      <c r="L43" s="200">
        <f t="shared" si="30"/>
        <v>0.11043978700898216</v>
      </c>
      <c r="M43" s="200">
        <f t="shared" si="30"/>
        <v>0.1298096376080238</v>
      </c>
      <c r="N43" s="200">
        <f t="shared" si="30"/>
        <v>0.14022583490855969</v>
      </c>
      <c r="O43" s="200">
        <f t="shared" si="30"/>
        <v>0.14617237489318591</v>
      </c>
      <c r="P43" s="200">
        <f t="shared" si="30"/>
        <v>0.14989132584078241</v>
      </c>
      <c r="Q43" s="200">
        <f t="shared" si="30"/>
        <v>0.15250379286746488</v>
      </c>
      <c r="R43" s="200">
        <f t="shared" si="30"/>
        <v>0.15457040020381663</v>
      </c>
      <c r="S43" s="200">
        <f t="shared" si="30"/>
        <v>0.15637153234032666</v>
      </c>
      <c r="T43" s="200">
        <f t="shared" si="30"/>
        <v>0.15804745460699754</v>
      </c>
      <c r="U43" s="200">
        <f t="shared" si="30"/>
        <v>0.15966837347010587</v>
      </c>
      <c r="V43" s="200">
        <f t="shared" si="30"/>
        <v>0.16126946668760717</v>
      </c>
      <c r="W43" s="200">
        <f t="shared" si="30"/>
        <v>0.16286839839393186</v>
      </c>
      <c r="X43" s="200">
        <f t="shared" si="30"/>
        <v>0.16447407664954647</v>
      </c>
      <c r="Y43" s="200">
        <f t="shared" si="30"/>
        <v>0.16609103222296728</v>
      </c>
      <c r="Z43" s="200">
        <f t="shared" si="30"/>
        <v>0.16772160798907174</v>
      </c>
      <c r="AA43" s="200">
        <f t="shared" si="30"/>
        <v>0.16936705363562976</v>
      </c>
      <c r="AB43" s="200">
        <f t="shared" si="30"/>
        <v>0.17102807302401754</v>
      </c>
      <c r="AC43" s="200">
        <f t="shared" si="30"/>
        <v>0.17270509787709573</v>
      </c>
      <c r="AD43" s="200">
        <f t="shared" si="30"/>
        <v>0.17439842463074354</v>
      </c>
      <c r="AE43" s="200">
        <f t="shared" si="30"/>
        <v>0.17610828286729485</v>
      </c>
      <c r="AF43" s="200">
        <f t="shared" si="30"/>
        <v>0.17783486954000116</v>
      </c>
      <c r="AG43" s="200">
        <f t="shared" si="30"/>
        <v>0.17957836609308325</v>
      </c>
      <c r="AH43" s="200">
        <f t="shared" si="30"/>
        <v>0.18133894702965453</v>
      </c>
      <c r="AI43" s="200">
        <f t="shared" si="30"/>
        <v>0.18311678420365696</v>
      </c>
      <c r="AJ43" s="200">
        <f t="shared" si="30"/>
        <v>0.18491204897388197</v>
      </c>
      <c r="AK43" s="200">
        <f t="shared" si="30"/>
        <v>0.18672491328911267</v>
      </c>
      <c r="AL43" s="200">
        <f t="shared" si="30"/>
        <v>0.18855555023890616</v>
      </c>
      <c r="AM43" s="200">
        <f t="shared" si="30"/>
        <v>0.19040413433727693</v>
      </c>
      <c r="AN43" s="200">
        <f t="shared" si="30"/>
        <v>0.19227084167291159</v>
      </c>
      <c r="AO43" s="200">
        <f t="shared" si="30"/>
        <v>0.19415584999273161</v>
      </c>
      <c r="AP43" s="200">
        <f t="shared" si="30"/>
        <v>0.19605933875221293</v>
      </c>
      <c r="AQ43" s="200">
        <f t="shared" si="30"/>
        <v>0.1979814891491678</v>
      </c>
      <c r="AR43" s="200">
        <f t="shared" si="30"/>
        <v>0.19992248414934191</v>
      </c>
      <c r="AS43" s="200">
        <f t="shared" si="30"/>
        <v>0.20188250850800499</v>
      </c>
      <c r="AT43" s="200">
        <f t="shared" si="30"/>
        <v>0.20386174878962415</v>
      </c>
      <c r="AU43" s="200">
        <f t="shared" si="30"/>
        <v>0.20586039338666531</v>
      </c>
      <c r="AV43" s="200">
        <f t="shared" si="30"/>
        <v>0.2078786325380472</v>
      </c>
      <c r="AW43" s="200">
        <f t="shared" si="30"/>
        <v>0.20991665834750983</v>
      </c>
      <c r="AX43" s="200">
        <f t="shared" si="30"/>
        <v>0.21197466480203025</v>
      </c>
      <c r="AY43" s="200">
        <f t="shared" si="30"/>
        <v>0.21405284779035197</v>
      </c>
      <c r="AZ43" s="200">
        <f t="shared" si="30"/>
        <v>0.2161514051216632</v>
      </c>
      <c r="BA43" s="200">
        <f t="shared" si="30"/>
        <v>0.21827053654444126</v>
      </c>
      <c r="BB43" s="200">
        <f t="shared" si="30"/>
        <v>0.22041044376547347</v>
      </c>
      <c r="BC43" s="200">
        <f t="shared" si="30"/>
        <v>0.22257133046906069</v>
      </c>
      <c r="BD43" s="200">
        <f t="shared" si="30"/>
        <v>0.2247534023364065</v>
      </c>
      <c r="BE43" s="200">
        <f t="shared" si="30"/>
        <v>0.22695686706519586</v>
      </c>
      <c r="BF43" s="200">
        <f t="shared" si="30"/>
        <v>0.22918193438936499</v>
      </c>
      <c r="BG43" s="200">
        <f t="shared" si="30"/>
        <v>0.23142881609906493</v>
      </c>
      <c r="BH43" s="200">
        <f t="shared" si="30"/>
        <v>0.23369772606082059</v>
      </c>
      <c r="BI43" s="200">
        <f t="shared" si="30"/>
        <v>0.23598888023788753</v>
      </c>
      <c r="BJ43" s="200">
        <f t="shared" si="30"/>
        <v>0.23830249671080797</v>
      </c>
      <c r="BK43" s="200">
        <f t="shared" si="30"/>
        <v>0.24063879569816887</v>
      </c>
      <c r="BL43" s="200">
        <f t="shared" si="30"/>
        <v>0.24299799957756268</v>
      </c>
      <c r="BM43" s="200">
        <f t="shared" si="30"/>
        <v>0.24538033290675451</v>
      </c>
      <c r="BN43" s="200">
        <f t="shared" si="30"/>
        <v>0.24778602244505601</v>
      </c>
      <c r="BO43" s="200">
        <f t="shared" si="30"/>
        <v>0.25021529717490948</v>
      </c>
      <c r="BP43" s="200">
        <f t="shared" si="30"/>
        <v>0.25266838832368305</v>
      </c>
      <c r="BQ43" s="200">
        <f t="shared" si="30"/>
        <v>0.25514552938567991</v>
      </c>
    </row>
    <row r="44" spans="5:69" ht="16" customHeight="1">
      <c r="E44" s="326"/>
      <c r="F44" s="328"/>
      <c r="G44" s="324"/>
      <c r="H44" s="325"/>
      <c r="I44" s="227" t="s">
        <v>301</v>
      </c>
      <c r="J44" s="200">
        <v>0</v>
      </c>
      <c r="K44" s="200">
        <f t="shared" ref="K44:BQ44" si="31">J45*$B$7</f>
        <v>1.8287107589149646E-2</v>
      </c>
      <c r="L44" s="200">
        <f t="shared" si="31"/>
        <v>2.760994675224554E-2</v>
      </c>
      <c r="M44" s="200">
        <f t="shared" si="31"/>
        <v>3.2452409402005951E-2</v>
      </c>
      <c r="N44" s="200">
        <f t="shared" si="31"/>
        <v>3.5056458727139923E-2</v>
      </c>
      <c r="O44" s="200">
        <f t="shared" si="31"/>
        <v>3.6543093723296477E-2</v>
      </c>
      <c r="P44" s="200">
        <f t="shared" si="31"/>
        <v>3.7472831460195602E-2</v>
      </c>
      <c r="Q44" s="200">
        <f t="shared" si="31"/>
        <v>3.8125948216866219E-2</v>
      </c>
      <c r="R44" s="200">
        <f t="shared" si="31"/>
        <v>3.8642600050954157E-2</v>
      </c>
      <c r="S44" s="200">
        <f t="shared" si="31"/>
        <v>3.9092883085081666E-2</v>
      </c>
      <c r="T44" s="200">
        <f t="shared" si="31"/>
        <v>3.9511863651749385E-2</v>
      </c>
      <c r="U44" s="200">
        <f t="shared" si="31"/>
        <v>3.9917093367526468E-2</v>
      </c>
      <c r="V44" s="200">
        <f t="shared" si="31"/>
        <v>4.0317366671901791E-2</v>
      </c>
      <c r="W44" s="200">
        <f t="shared" si="31"/>
        <v>4.0717099598482964E-2</v>
      </c>
      <c r="X44" s="200">
        <f t="shared" si="31"/>
        <v>4.1118519162386617E-2</v>
      </c>
      <c r="Y44" s="200">
        <f t="shared" si="31"/>
        <v>4.1522758055741821E-2</v>
      </c>
      <c r="Z44" s="200">
        <f t="shared" si="31"/>
        <v>4.1930401997267934E-2</v>
      </c>
      <c r="AA44" s="200">
        <f t="shared" si="31"/>
        <v>4.234176340890744E-2</v>
      </c>
      <c r="AB44" s="200">
        <f t="shared" si="31"/>
        <v>4.2757018256004385E-2</v>
      </c>
      <c r="AC44" s="200">
        <f t="shared" si="31"/>
        <v>4.3176274469273933E-2</v>
      </c>
      <c r="AD44" s="200">
        <f t="shared" si="31"/>
        <v>4.3599606157685884E-2</v>
      </c>
      <c r="AE44" s="200">
        <f t="shared" si="31"/>
        <v>4.4027070716823713E-2</v>
      </c>
      <c r="AF44" s="200">
        <f t="shared" si="31"/>
        <v>4.445871738500029E-2</v>
      </c>
      <c r="AG44" s="200">
        <f t="shared" si="31"/>
        <v>4.4894591523270813E-2</v>
      </c>
      <c r="AH44" s="200">
        <f t="shared" si="31"/>
        <v>4.5334736757413632E-2</v>
      </c>
      <c r="AI44" s="200">
        <f t="shared" si="31"/>
        <v>4.5779196050914239E-2</v>
      </c>
      <c r="AJ44" s="200">
        <f t="shared" si="31"/>
        <v>4.6228012243470493E-2</v>
      </c>
      <c r="AK44" s="200">
        <f t="shared" si="31"/>
        <v>4.6681228322278168E-2</v>
      </c>
      <c r="AL44" s="200">
        <f t="shared" si="31"/>
        <v>4.713888755972654E-2</v>
      </c>
      <c r="AM44" s="200">
        <f t="shared" si="31"/>
        <v>4.7601033584319233E-2</v>
      </c>
      <c r="AN44" s="200">
        <f t="shared" si="31"/>
        <v>4.8067710418227896E-2</v>
      </c>
      <c r="AO44" s="200">
        <f t="shared" si="31"/>
        <v>4.8538962498182903E-2</v>
      </c>
      <c r="AP44" s="200">
        <f t="shared" si="31"/>
        <v>4.9014834688053233E-2</v>
      </c>
      <c r="AQ44" s="200">
        <f t="shared" si="31"/>
        <v>4.949537228729195E-2</v>
      </c>
      <c r="AR44" s="200">
        <f t="shared" si="31"/>
        <v>4.9980621037335478E-2</v>
      </c>
      <c r="AS44" s="200">
        <f t="shared" si="31"/>
        <v>5.0470627127001247E-2</v>
      </c>
      <c r="AT44" s="200">
        <f t="shared" si="31"/>
        <v>5.0965437197406038E-2</v>
      </c>
      <c r="AU44" s="200">
        <f t="shared" si="31"/>
        <v>5.1465098346666328E-2</v>
      </c>
      <c r="AV44" s="200">
        <f t="shared" si="31"/>
        <v>5.1969658134511799E-2</v>
      </c>
      <c r="AW44" s="200">
        <f t="shared" si="31"/>
        <v>5.2479164586877458E-2</v>
      </c>
      <c r="AX44" s="200">
        <f t="shared" si="31"/>
        <v>5.2993666200507564E-2</v>
      </c>
      <c r="AY44" s="200">
        <f t="shared" si="31"/>
        <v>5.3513211947587992E-2</v>
      </c>
      <c r="AZ44" s="200">
        <f t="shared" si="31"/>
        <v>5.40378512804158E-2</v>
      </c>
      <c r="BA44" s="200">
        <f t="shared" si="31"/>
        <v>5.4567634136110314E-2</v>
      </c>
      <c r="BB44" s="200">
        <f t="shared" si="31"/>
        <v>5.5102610941368368E-2</v>
      </c>
      <c r="BC44" s="200">
        <f t="shared" si="31"/>
        <v>5.5642832617265173E-2</v>
      </c>
      <c r="BD44" s="200">
        <f t="shared" si="31"/>
        <v>5.6188350584101626E-2</v>
      </c>
      <c r="BE44" s="200">
        <f t="shared" si="31"/>
        <v>5.6739216766298964E-2</v>
      </c>
      <c r="BF44" s="200">
        <f t="shared" si="31"/>
        <v>5.7295483597341247E-2</v>
      </c>
      <c r="BG44" s="200">
        <f t="shared" si="31"/>
        <v>5.7857204024766233E-2</v>
      </c>
      <c r="BH44" s="200">
        <f t="shared" si="31"/>
        <v>5.8424431515205148E-2</v>
      </c>
      <c r="BI44" s="200">
        <f t="shared" si="31"/>
        <v>5.8997220059471882E-2</v>
      </c>
      <c r="BJ44" s="200">
        <f t="shared" si="31"/>
        <v>5.9575624177701993E-2</v>
      </c>
      <c r="BK44" s="200">
        <f t="shared" si="31"/>
        <v>6.0159698924542218E-2</v>
      </c>
      <c r="BL44" s="200">
        <f t="shared" si="31"/>
        <v>6.0749499894390671E-2</v>
      </c>
      <c r="BM44" s="200">
        <f t="shared" si="31"/>
        <v>6.1345083226688628E-2</v>
      </c>
      <c r="BN44" s="200">
        <f t="shared" si="31"/>
        <v>6.1946505611264004E-2</v>
      </c>
      <c r="BO44" s="200">
        <f t="shared" si="31"/>
        <v>6.255382429372737E-2</v>
      </c>
      <c r="BP44" s="200">
        <f t="shared" si="31"/>
        <v>6.3167097080920762E-2</v>
      </c>
      <c r="BQ44" s="200">
        <f t="shared" si="31"/>
        <v>6.3786382346419979E-2</v>
      </c>
    </row>
    <row r="45" spans="5:69" ht="16" customHeight="1">
      <c r="E45" s="326"/>
      <c r="F45" s="328"/>
      <c r="G45" s="324"/>
      <c r="H45" s="325"/>
      <c r="I45" s="226" t="s">
        <v>295</v>
      </c>
      <c r="J45" s="200">
        <f>J42+J43+J44</f>
        <v>0.18287107589149645</v>
      </c>
      <c r="K45" s="200">
        <f>K42+K43+K44</f>
        <v>0.2760994675224554</v>
      </c>
      <c r="L45" s="200">
        <f t="shared" ref="L45:BQ45" si="32">L42+L43+L44</f>
        <v>0.32452409402005949</v>
      </c>
      <c r="M45" s="200">
        <f t="shared" si="32"/>
        <v>0.35056458727139922</v>
      </c>
      <c r="N45" s="200">
        <f t="shared" si="32"/>
        <v>0.36543093723296477</v>
      </c>
      <c r="O45" s="200">
        <f t="shared" si="32"/>
        <v>0.37472831460195599</v>
      </c>
      <c r="P45" s="200">
        <f t="shared" si="32"/>
        <v>0.38125948216866218</v>
      </c>
      <c r="Q45" s="200">
        <f t="shared" si="32"/>
        <v>0.38642600050954157</v>
      </c>
      <c r="R45" s="200">
        <f t="shared" si="32"/>
        <v>0.39092883085081664</v>
      </c>
      <c r="S45" s="200">
        <f t="shared" si="32"/>
        <v>0.39511863651749385</v>
      </c>
      <c r="T45" s="200">
        <f t="shared" si="32"/>
        <v>0.39917093367526468</v>
      </c>
      <c r="U45" s="200">
        <f t="shared" si="32"/>
        <v>0.40317366671901789</v>
      </c>
      <c r="V45" s="200">
        <f t="shared" si="32"/>
        <v>0.40717099598482964</v>
      </c>
      <c r="W45" s="200">
        <f t="shared" si="32"/>
        <v>0.41118519162386613</v>
      </c>
      <c r="X45" s="200">
        <f t="shared" si="32"/>
        <v>0.41522758055741821</v>
      </c>
      <c r="Y45" s="200">
        <f t="shared" si="32"/>
        <v>0.4193040199726793</v>
      </c>
      <c r="Z45" s="200">
        <f t="shared" si="32"/>
        <v>0.4234176340890744</v>
      </c>
      <c r="AA45" s="200">
        <f t="shared" si="32"/>
        <v>0.42757018256004381</v>
      </c>
      <c r="AB45" s="200">
        <f t="shared" si="32"/>
        <v>0.43176274469273929</v>
      </c>
      <c r="AC45" s="200">
        <f t="shared" si="32"/>
        <v>0.43599606157685883</v>
      </c>
      <c r="AD45" s="200">
        <f t="shared" si="32"/>
        <v>0.44027070716823713</v>
      </c>
      <c r="AE45" s="200">
        <f t="shared" si="32"/>
        <v>0.44458717385000285</v>
      </c>
      <c r="AF45" s="200">
        <f t="shared" si="32"/>
        <v>0.4489459152327081</v>
      </c>
      <c r="AG45" s="200">
        <f t="shared" si="32"/>
        <v>0.4533473675741363</v>
      </c>
      <c r="AH45" s="200">
        <f t="shared" si="32"/>
        <v>0.45779196050914234</v>
      </c>
      <c r="AI45" s="200">
        <f t="shared" si="32"/>
        <v>0.4622801224347049</v>
      </c>
      <c r="AJ45" s="200">
        <f t="shared" si="32"/>
        <v>0.46681228322278168</v>
      </c>
      <c r="AK45" s="200">
        <f t="shared" si="32"/>
        <v>0.47138887559726539</v>
      </c>
      <c r="AL45" s="200">
        <f t="shared" si="32"/>
        <v>0.4760103358431923</v>
      </c>
      <c r="AM45" s="200">
        <f t="shared" si="32"/>
        <v>0.48067710418227894</v>
      </c>
      <c r="AN45" s="200">
        <f t="shared" si="32"/>
        <v>0.48538962498182903</v>
      </c>
      <c r="AO45" s="200">
        <f t="shared" si="32"/>
        <v>0.49014834688053233</v>
      </c>
      <c r="AP45" s="200">
        <f t="shared" si="32"/>
        <v>0.4949537228729195</v>
      </c>
      <c r="AQ45" s="200">
        <f t="shared" si="32"/>
        <v>0.49980621037335476</v>
      </c>
      <c r="AR45" s="200">
        <f t="shared" si="32"/>
        <v>0.50470627127001244</v>
      </c>
      <c r="AS45" s="200">
        <f t="shared" si="32"/>
        <v>0.50965437197406038</v>
      </c>
      <c r="AT45" s="200">
        <f t="shared" si="32"/>
        <v>0.51465098346666327</v>
      </c>
      <c r="AU45" s="200">
        <f t="shared" si="32"/>
        <v>0.51969658134511798</v>
      </c>
      <c r="AV45" s="200">
        <f t="shared" si="32"/>
        <v>0.52479164586877458</v>
      </c>
      <c r="AW45" s="200">
        <f t="shared" si="32"/>
        <v>0.52993666200507561</v>
      </c>
      <c r="AX45" s="200">
        <f t="shared" si="32"/>
        <v>0.53513211947587991</v>
      </c>
      <c r="AY45" s="200">
        <f t="shared" si="32"/>
        <v>0.54037851280415794</v>
      </c>
      <c r="AZ45" s="200">
        <f t="shared" si="32"/>
        <v>0.5456763413611031</v>
      </c>
      <c r="BA45" s="200">
        <f t="shared" si="32"/>
        <v>0.55102610941368368</v>
      </c>
      <c r="BB45" s="200">
        <f t="shared" si="32"/>
        <v>0.5564283261726517</v>
      </c>
      <c r="BC45" s="200">
        <f t="shared" si="32"/>
        <v>0.56188350584101621</v>
      </c>
      <c r="BD45" s="200">
        <f t="shared" si="32"/>
        <v>0.56739216766298961</v>
      </c>
      <c r="BE45" s="200">
        <f t="shared" si="32"/>
        <v>0.57295483597341246</v>
      </c>
      <c r="BF45" s="200">
        <f t="shared" si="32"/>
        <v>0.57857204024766229</v>
      </c>
      <c r="BG45" s="200">
        <f t="shared" si="32"/>
        <v>0.58424431515205144</v>
      </c>
      <c r="BH45" s="200">
        <f t="shared" si="32"/>
        <v>0.58997220059471878</v>
      </c>
      <c r="BI45" s="200">
        <f t="shared" si="32"/>
        <v>0.59575624177701991</v>
      </c>
      <c r="BJ45" s="200">
        <f t="shared" si="32"/>
        <v>0.60159698924542215</v>
      </c>
      <c r="BK45" s="200">
        <f t="shared" si="32"/>
        <v>0.60749499894390668</v>
      </c>
      <c r="BL45" s="200">
        <f t="shared" si="32"/>
        <v>0.61345083226688624</v>
      </c>
      <c r="BM45" s="200">
        <f t="shared" si="32"/>
        <v>0.61946505611264002</v>
      </c>
      <c r="BN45" s="200">
        <f t="shared" si="32"/>
        <v>0.62553824293727367</v>
      </c>
      <c r="BO45" s="200">
        <f t="shared" si="32"/>
        <v>0.63167097080920764</v>
      </c>
      <c r="BP45" s="200">
        <f t="shared" si="32"/>
        <v>0.63786382346419979</v>
      </c>
      <c r="BQ45" s="200">
        <f t="shared" si="32"/>
        <v>0.64411739036090765</v>
      </c>
    </row>
    <row r="46" spans="5:69" ht="16" customHeight="1">
      <c r="E46" s="326"/>
      <c r="F46" s="328"/>
      <c r="G46" s="324"/>
      <c r="H46" s="325"/>
      <c r="I46" s="226" t="s">
        <v>326</v>
      </c>
      <c r="J46" s="219">
        <f>Variables!$F$22</f>
        <v>23000</v>
      </c>
      <c r="K46" s="219">
        <f>Variables!$F$22</f>
        <v>23000</v>
      </c>
      <c r="L46" s="219">
        <f>Variables!$F$22</f>
        <v>23000</v>
      </c>
      <c r="M46" s="219">
        <f>Variables!$F$22</f>
        <v>23000</v>
      </c>
      <c r="N46" s="219">
        <f>Variables!$F$22</f>
        <v>23000</v>
      </c>
      <c r="O46" s="219">
        <f>Variables!$F$22</f>
        <v>23000</v>
      </c>
      <c r="P46" s="219">
        <f>Variables!$F$22</f>
        <v>23000</v>
      </c>
      <c r="Q46" s="219">
        <f>Variables!$F$22</f>
        <v>23000</v>
      </c>
      <c r="R46" s="219">
        <f>Variables!$F$22</f>
        <v>23000</v>
      </c>
      <c r="S46" s="219">
        <f>Variables!$F$22</f>
        <v>23000</v>
      </c>
      <c r="T46" s="219">
        <f>Variables!$F$22</f>
        <v>23000</v>
      </c>
      <c r="U46" s="219">
        <f>Variables!$F$22</f>
        <v>23000</v>
      </c>
      <c r="V46" s="219">
        <f>Variables!$F$22</f>
        <v>23000</v>
      </c>
      <c r="W46" s="219">
        <f>Variables!$F$22</f>
        <v>23000</v>
      </c>
      <c r="X46" s="219">
        <f>Variables!$F$22</f>
        <v>23000</v>
      </c>
      <c r="Y46" s="219">
        <f>Variables!$F$22</f>
        <v>23000</v>
      </c>
      <c r="Z46" s="219">
        <f>Variables!$F$22</f>
        <v>23000</v>
      </c>
      <c r="AA46" s="219">
        <f>Variables!$F$22</f>
        <v>23000</v>
      </c>
      <c r="AB46" s="219">
        <f>Variables!$F$22</f>
        <v>23000</v>
      </c>
      <c r="AC46" s="219">
        <f>Variables!$F$22</f>
        <v>23000</v>
      </c>
      <c r="AD46" s="219">
        <f>Variables!$F$22</f>
        <v>23000</v>
      </c>
      <c r="AE46" s="219">
        <f>Variables!$F$22</f>
        <v>23000</v>
      </c>
      <c r="AF46" s="219">
        <f>Variables!$F$22</f>
        <v>23000</v>
      </c>
      <c r="AG46" s="219">
        <f>Variables!$F$22</f>
        <v>23000</v>
      </c>
      <c r="AH46" s="219">
        <f>Variables!$F$22</f>
        <v>23000</v>
      </c>
      <c r="AI46" s="219">
        <f>Variables!$F$22</f>
        <v>23000</v>
      </c>
      <c r="AJ46" s="219">
        <f>Variables!$F$22</f>
        <v>23000</v>
      </c>
      <c r="AK46" s="219">
        <f>Variables!$F$22</f>
        <v>23000</v>
      </c>
      <c r="AL46" s="219">
        <f>Variables!$F$22</f>
        <v>23000</v>
      </c>
      <c r="AM46" s="219">
        <f>Variables!$F$22</f>
        <v>23000</v>
      </c>
      <c r="AN46" s="219">
        <f>Variables!$F$22</f>
        <v>23000</v>
      </c>
      <c r="AO46" s="219">
        <f>Variables!$F$22</f>
        <v>23000</v>
      </c>
      <c r="AP46" s="219">
        <f>Variables!$F$22</f>
        <v>23000</v>
      </c>
      <c r="AQ46" s="219">
        <f>Variables!$F$22</f>
        <v>23000</v>
      </c>
      <c r="AR46" s="219">
        <f>Variables!$F$22</f>
        <v>23000</v>
      </c>
      <c r="AS46" s="219">
        <f>Variables!$F$22</f>
        <v>23000</v>
      </c>
      <c r="AT46" s="219">
        <f>Variables!$F$22</f>
        <v>23000</v>
      </c>
      <c r="AU46" s="219">
        <f>Variables!$F$22</f>
        <v>23000</v>
      </c>
      <c r="AV46" s="219">
        <f>Variables!$F$22</f>
        <v>23000</v>
      </c>
      <c r="AW46" s="219">
        <f>Variables!$F$22</f>
        <v>23000</v>
      </c>
      <c r="AX46" s="219">
        <f>Variables!$F$22</f>
        <v>23000</v>
      </c>
      <c r="AY46" s="219">
        <f>Variables!$F$22</f>
        <v>23000</v>
      </c>
      <c r="AZ46" s="219">
        <f>Variables!$F$22</f>
        <v>23000</v>
      </c>
      <c r="BA46" s="219">
        <f>Variables!$F$22</f>
        <v>23000</v>
      </c>
      <c r="BB46" s="219">
        <f>Variables!$F$22</f>
        <v>23000</v>
      </c>
      <c r="BC46" s="219">
        <f>Variables!$F$22</f>
        <v>23000</v>
      </c>
      <c r="BD46" s="219">
        <f>Variables!$F$22</f>
        <v>23000</v>
      </c>
      <c r="BE46" s="219">
        <f>Variables!$F$22</f>
        <v>23000</v>
      </c>
      <c r="BF46" s="219">
        <f>Variables!$F$22</f>
        <v>23000</v>
      </c>
      <c r="BG46" s="219">
        <f>Variables!$F$22</f>
        <v>23000</v>
      </c>
      <c r="BH46" s="219">
        <f>Variables!$F$22</f>
        <v>23000</v>
      </c>
      <c r="BI46" s="219">
        <f>Variables!$F$22</f>
        <v>23000</v>
      </c>
      <c r="BJ46" s="219">
        <f>Variables!$F$22</f>
        <v>23000</v>
      </c>
      <c r="BK46" s="219">
        <f>Variables!$F$22</f>
        <v>23000</v>
      </c>
      <c r="BL46" s="219">
        <f>Variables!$F$22</f>
        <v>23000</v>
      </c>
      <c r="BM46" s="219">
        <f>Variables!$F$22</f>
        <v>23000</v>
      </c>
      <c r="BN46" s="219">
        <f>Variables!$F$22</f>
        <v>23000</v>
      </c>
      <c r="BO46" s="219">
        <f>Variables!$F$22</f>
        <v>23000</v>
      </c>
      <c r="BP46" s="219">
        <f>Variables!$F$22</f>
        <v>23000</v>
      </c>
      <c r="BQ46" s="219">
        <f>Variables!$F$22</f>
        <v>23000</v>
      </c>
    </row>
    <row r="47" spans="5:69" ht="16" customHeight="1">
      <c r="E47" s="326"/>
      <c r="F47" s="328"/>
      <c r="G47" s="324"/>
      <c r="H47" s="325"/>
      <c r="I47" s="226" t="s">
        <v>446</v>
      </c>
      <c r="J47" s="204">
        <f t="shared" ref="J47:BQ47" si="33">J46*$B$9</f>
        <v>4140</v>
      </c>
      <c r="K47" s="204">
        <f t="shared" si="33"/>
        <v>4140</v>
      </c>
      <c r="L47" s="204">
        <f t="shared" si="33"/>
        <v>4140</v>
      </c>
      <c r="M47" s="204">
        <f t="shared" si="33"/>
        <v>4140</v>
      </c>
      <c r="N47" s="204">
        <f t="shared" si="33"/>
        <v>4140</v>
      </c>
      <c r="O47" s="204">
        <f t="shared" si="33"/>
        <v>4140</v>
      </c>
      <c r="P47" s="204">
        <f t="shared" si="33"/>
        <v>4140</v>
      </c>
      <c r="Q47" s="204">
        <f t="shared" si="33"/>
        <v>4140</v>
      </c>
      <c r="R47" s="204">
        <f t="shared" si="33"/>
        <v>4140</v>
      </c>
      <c r="S47" s="204">
        <f t="shared" si="33"/>
        <v>4140</v>
      </c>
      <c r="T47" s="204">
        <f t="shared" si="33"/>
        <v>4140</v>
      </c>
      <c r="U47" s="204">
        <f t="shared" si="33"/>
        <v>4140</v>
      </c>
      <c r="V47" s="204">
        <f t="shared" si="33"/>
        <v>4140</v>
      </c>
      <c r="W47" s="204">
        <f t="shared" si="33"/>
        <v>4140</v>
      </c>
      <c r="X47" s="204">
        <f t="shared" si="33"/>
        <v>4140</v>
      </c>
      <c r="Y47" s="204">
        <f t="shared" si="33"/>
        <v>4140</v>
      </c>
      <c r="Z47" s="204">
        <f t="shared" si="33"/>
        <v>4140</v>
      </c>
      <c r="AA47" s="204">
        <f t="shared" si="33"/>
        <v>4140</v>
      </c>
      <c r="AB47" s="204">
        <f t="shared" si="33"/>
        <v>4140</v>
      </c>
      <c r="AC47" s="204">
        <f t="shared" si="33"/>
        <v>4140</v>
      </c>
      <c r="AD47" s="204">
        <f t="shared" si="33"/>
        <v>4140</v>
      </c>
      <c r="AE47" s="204">
        <f t="shared" si="33"/>
        <v>4140</v>
      </c>
      <c r="AF47" s="204">
        <f t="shared" si="33"/>
        <v>4140</v>
      </c>
      <c r="AG47" s="204">
        <f t="shared" si="33"/>
        <v>4140</v>
      </c>
      <c r="AH47" s="204">
        <f t="shared" si="33"/>
        <v>4140</v>
      </c>
      <c r="AI47" s="204">
        <f t="shared" si="33"/>
        <v>4140</v>
      </c>
      <c r="AJ47" s="204">
        <f t="shared" si="33"/>
        <v>4140</v>
      </c>
      <c r="AK47" s="204">
        <f t="shared" si="33"/>
        <v>4140</v>
      </c>
      <c r="AL47" s="204">
        <f t="shared" si="33"/>
        <v>4140</v>
      </c>
      <c r="AM47" s="204">
        <f t="shared" si="33"/>
        <v>4140</v>
      </c>
      <c r="AN47" s="204">
        <f t="shared" si="33"/>
        <v>4140</v>
      </c>
      <c r="AO47" s="204">
        <f t="shared" si="33"/>
        <v>4140</v>
      </c>
      <c r="AP47" s="204">
        <f t="shared" si="33"/>
        <v>4140</v>
      </c>
      <c r="AQ47" s="204">
        <f t="shared" si="33"/>
        <v>4140</v>
      </c>
      <c r="AR47" s="204">
        <f t="shared" si="33"/>
        <v>4140</v>
      </c>
      <c r="AS47" s="204">
        <f t="shared" si="33"/>
        <v>4140</v>
      </c>
      <c r="AT47" s="204">
        <f t="shared" si="33"/>
        <v>4140</v>
      </c>
      <c r="AU47" s="204">
        <f t="shared" si="33"/>
        <v>4140</v>
      </c>
      <c r="AV47" s="204">
        <f t="shared" si="33"/>
        <v>4140</v>
      </c>
      <c r="AW47" s="204">
        <f t="shared" si="33"/>
        <v>4140</v>
      </c>
      <c r="AX47" s="204">
        <f t="shared" si="33"/>
        <v>4140</v>
      </c>
      <c r="AY47" s="204">
        <f t="shared" si="33"/>
        <v>4140</v>
      </c>
      <c r="AZ47" s="204">
        <f t="shared" si="33"/>
        <v>4140</v>
      </c>
      <c r="BA47" s="204">
        <f t="shared" si="33"/>
        <v>4140</v>
      </c>
      <c r="BB47" s="204">
        <f t="shared" si="33"/>
        <v>4140</v>
      </c>
      <c r="BC47" s="204">
        <f t="shared" si="33"/>
        <v>4140</v>
      </c>
      <c r="BD47" s="204">
        <f t="shared" si="33"/>
        <v>4140</v>
      </c>
      <c r="BE47" s="204">
        <f t="shared" si="33"/>
        <v>4140</v>
      </c>
      <c r="BF47" s="204">
        <f t="shared" si="33"/>
        <v>4140</v>
      </c>
      <c r="BG47" s="204">
        <f t="shared" si="33"/>
        <v>4140</v>
      </c>
      <c r="BH47" s="204">
        <f t="shared" si="33"/>
        <v>4140</v>
      </c>
      <c r="BI47" s="204">
        <f t="shared" si="33"/>
        <v>4140</v>
      </c>
      <c r="BJ47" s="204">
        <f t="shared" si="33"/>
        <v>4140</v>
      </c>
      <c r="BK47" s="204">
        <f t="shared" si="33"/>
        <v>4140</v>
      </c>
      <c r="BL47" s="204">
        <f t="shared" si="33"/>
        <v>4140</v>
      </c>
      <c r="BM47" s="204">
        <f t="shared" si="33"/>
        <v>4140</v>
      </c>
      <c r="BN47" s="204">
        <f t="shared" si="33"/>
        <v>4140</v>
      </c>
      <c r="BO47" s="204">
        <f t="shared" si="33"/>
        <v>4140</v>
      </c>
      <c r="BP47" s="204">
        <f t="shared" si="33"/>
        <v>4140</v>
      </c>
      <c r="BQ47" s="204">
        <f t="shared" si="33"/>
        <v>4140</v>
      </c>
    </row>
    <row r="48" spans="5:69" ht="16" customHeight="1">
      <c r="E48" s="326"/>
      <c r="F48" s="328"/>
      <c r="G48" s="324"/>
      <c r="H48" s="325"/>
      <c r="I48" s="226" t="s">
        <v>346</v>
      </c>
      <c r="J48" s="204">
        <f>J45*J46</f>
        <v>4206.0347455044184</v>
      </c>
      <c r="K48" s="204">
        <f>K45*K46</f>
        <v>6350.2877530164742</v>
      </c>
      <c r="L48" s="204">
        <f t="shared" ref="L48:BQ48" si="34">L45*L46</f>
        <v>7464.0541624613688</v>
      </c>
      <c r="M48" s="204">
        <f t="shared" si="34"/>
        <v>8062.9855072421824</v>
      </c>
      <c r="N48" s="204">
        <f t="shared" si="34"/>
        <v>8404.911556358189</v>
      </c>
      <c r="O48" s="204">
        <f t="shared" si="34"/>
        <v>8618.7512358449876</v>
      </c>
      <c r="P48" s="204">
        <f t="shared" si="34"/>
        <v>8768.9680898792303</v>
      </c>
      <c r="Q48" s="204">
        <f t="shared" si="34"/>
        <v>8887.7980117194566</v>
      </c>
      <c r="R48" s="204">
        <f t="shared" si="34"/>
        <v>8991.3631095687833</v>
      </c>
      <c r="S48" s="204">
        <f t="shared" si="34"/>
        <v>9087.7286399023578</v>
      </c>
      <c r="T48" s="204">
        <f t="shared" si="34"/>
        <v>9180.9314745310876</v>
      </c>
      <c r="U48" s="204">
        <f t="shared" si="34"/>
        <v>9272.9943345374122</v>
      </c>
      <c r="V48" s="204">
        <f t="shared" si="34"/>
        <v>9364.9329076510821</v>
      </c>
      <c r="W48" s="204">
        <f t="shared" si="34"/>
        <v>9457.2594073489217</v>
      </c>
      <c r="X48" s="204">
        <f t="shared" si="34"/>
        <v>9550.2343528206184</v>
      </c>
      <c r="Y48" s="204">
        <f t="shared" si="34"/>
        <v>9643.9924593716241</v>
      </c>
      <c r="Z48" s="204">
        <f t="shared" si="34"/>
        <v>9738.6055840487115</v>
      </c>
      <c r="AA48" s="204">
        <f t="shared" si="34"/>
        <v>9834.1141988810068</v>
      </c>
      <c r="AB48" s="204">
        <f t="shared" si="34"/>
        <v>9930.5431279330041</v>
      </c>
      <c r="AC48" s="204">
        <f t="shared" si="34"/>
        <v>10027.909416267754</v>
      </c>
      <c r="AD48" s="204">
        <f t="shared" si="34"/>
        <v>10126.226264869454</v>
      </c>
      <c r="AE48" s="204">
        <f t="shared" si="34"/>
        <v>10225.504998550066</v>
      </c>
      <c r="AF48" s="204">
        <f t="shared" si="34"/>
        <v>10325.756050352287</v>
      </c>
      <c r="AG48" s="204">
        <f t="shared" si="34"/>
        <v>10426.989454205135</v>
      </c>
      <c r="AH48" s="204">
        <f t="shared" si="34"/>
        <v>10529.215091710274</v>
      </c>
      <c r="AI48" s="204">
        <f t="shared" si="34"/>
        <v>10632.442815998213</v>
      </c>
      <c r="AJ48" s="204">
        <f t="shared" si="34"/>
        <v>10736.682514123979</v>
      </c>
      <c r="AK48" s="204">
        <f t="shared" si="34"/>
        <v>10841.944138737104</v>
      </c>
      <c r="AL48" s="204">
        <f t="shared" si="34"/>
        <v>10948.237724393422</v>
      </c>
      <c r="AM48" s="204">
        <f t="shared" si="34"/>
        <v>11055.573396192416</v>
      </c>
      <c r="AN48" s="204">
        <f t="shared" si="34"/>
        <v>11163.961374582068</v>
      </c>
      <c r="AO48" s="204">
        <f t="shared" si="34"/>
        <v>11273.411978252243</v>
      </c>
      <c r="AP48" s="204">
        <f t="shared" si="34"/>
        <v>11383.935626077149</v>
      </c>
      <c r="AQ48" s="204">
        <f t="shared" si="34"/>
        <v>11495.54283858716</v>
      </c>
      <c r="AR48" s="204">
        <f t="shared" si="34"/>
        <v>11608.244239210286</v>
      </c>
      <c r="AS48" s="204">
        <f t="shared" si="34"/>
        <v>11722.050555403388</v>
      </c>
      <c r="AT48" s="204">
        <f t="shared" si="34"/>
        <v>11836.972619733255</v>
      </c>
      <c r="AU48" s="204">
        <f t="shared" si="34"/>
        <v>11953.021370937713</v>
      </c>
      <c r="AV48" s="204">
        <f t="shared" si="34"/>
        <v>12070.207854981816</v>
      </c>
      <c r="AW48" s="204">
        <f t="shared" si="34"/>
        <v>12188.543226116739</v>
      </c>
      <c r="AX48" s="204">
        <f t="shared" si="34"/>
        <v>12308.038747945238</v>
      </c>
      <c r="AY48" s="204">
        <f t="shared" si="34"/>
        <v>12428.705794495632</v>
      </c>
      <c r="AZ48" s="204">
        <f t="shared" si="34"/>
        <v>12550.555851305371</v>
      </c>
      <c r="BA48" s="204">
        <f t="shared" si="34"/>
        <v>12673.600516514725</v>
      </c>
      <c r="BB48" s="204">
        <f t="shared" si="34"/>
        <v>12797.851501970988</v>
      </c>
      <c r="BC48" s="204">
        <f t="shared" si="34"/>
        <v>12923.320634343372</v>
      </c>
      <c r="BD48" s="204">
        <f t="shared" si="34"/>
        <v>13050.01985624876</v>
      </c>
      <c r="BE48" s="204">
        <f t="shared" si="34"/>
        <v>13177.961227388487</v>
      </c>
      <c r="BF48" s="204">
        <f t="shared" si="34"/>
        <v>13307.156925696232</v>
      </c>
      <c r="BG48" s="204">
        <f t="shared" si="34"/>
        <v>13437.619248497183</v>
      </c>
      <c r="BH48" s="204">
        <f t="shared" si="34"/>
        <v>13569.360613678531</v>
      </c>
      <c r="BI48" s="204">
        <f t="shared" si="34"/>
        <v>13702.393560871458</v>
      </c>
      <c r="BJ48" s="204">
        <f t="shared" si="34"/>
        <v>13836.730752644709</v>
      </c>
      <c r="BK48" s="204">
        <f t="shared" si="34"/>
        <v>13972.384975709854</v>
      </c>
      <c r="BL48" s="204">
        <f t="shared" si="34"/>
        <v>14109.369142138383</v>
      </c>
      <c r="BM48" s="204">
        <f t="shared" si="34"/>
        <v>14247.69629059072</v>
      </c>
      <c r="BN48" s="204">
        <f t="shared" si="34"/>
        <v>14387.379587557294</v>
      </c>
      <c r="BO48" s="204">
        <f t="shared" si="34"/>
        <v>14528.432328611776</v>
      </c>
      <c r="BP48" s="204">
        <f t="shared" si="34"/>
        <v>14670.867939676595</v>
      </c>
      <c r="BQ48" s="204">
        <f t="shared" si="34"/>
        <v>14814.699978300876</v>
      </c>
    </row>
    <row r="49" spans="5:69" ht="16" customHeight="1">
      <c r="E49" s="326"/>
      <c r="F49" s="328"/>
      <c r="G49" s="324"/>
      <c r="H49" s="325"/>
      <c r="I49" s="226" t="s">
        <v>447</v>
      </c>
      <c r="J49" s="228">
        <f t="shared" ref="J49:BQ49" si="35">J48*$B$9</f>
        <v>757.08625419079533</v>
      </c>
      <c r="K49" s="228">
        <f t="shared" si="35"/>
        <v>1143.0517955429652</v>
      </c>
      <c r="L49" s="228">
        <f t="shared" si="35"/>
        <v>1343.5297492430464</v>
      </c>
      <c r="M49" s="228">
        <f t="shared" si="35"/>
        <v>1451.3373913035928</v>
      </c>
      <c r="N49" s="228">
        <f t="shared" si="35"/>
        <v>1512.884080144474</v>
      </c>
      <c r="O49" s="228">
        <f t="shared" si="35"/>
        <v>1551.3752224520977</v>
      </c>
      <c r="P49" s="228">
        <f t="shared" si="35"/>
        <v>1578.4142561782614</v>
      </c>
      <c r="Q49" s="228">
        <f t="shared" si="35"/>
        <v>1599.8036421095021</v>
      </c>
      <c r="R49" s="228">
        <f t="shared" si="35"/>
        <v>1618.445359722381</v>
      </c>
      <c r="S49" s="228">
        <f t="shared" si="35"/>
        <v>1635.7911551824243</v>
      </c>
      <c r="T49" s="228">
        <f t="shared" si="35"/>
        <v>1652.5676654155957</v>
      </c>
      <c r="U49" s="228">
        <f t="shared" si="35"/>
        <v>1669.1389802167341</v>
      </c>
      <c r="V49" s="228">
        <f t="shared" si="35"/>
        <v>1685.6879233771947</v>
      </c>
      <c r="W49" s="228">
        <f t="shared" si="35"/>
        <v>1702.3066933228058</v>
      </c>
      <c r="X49" s="228">
        <f t="shared" si="35"/>
        <v>1719.0421835077113</v>
      </c>
      <c r="Y49" s="228">
        <f t="shared" si="35"/>
        <v>1735.9186426868923</v>
      </c>
      <c r="Z49" s="228">
        <f t="shared" si="35"/>
        <v>1752.949005128768</v>
      </c>
      <c r="AA49" s="228">
        <f t="shared" si="35"/>
        <v>1770.1405557985811</v>
      </c>
      <c r="AB49" s="228">
        <f t="shared" si="35"/>
        <v>1787.4977630279407</v>
      </c>
      <c r="AC49" s="228">
        <f t="shared" si="35"/>
        <v>1805.0236949281957</v>
      </c>
      <c r="AD49" s="228">
        <f t="shared" si="35"/>
        <v>1822.7207276765016</v>
      </c>
      <c r="AE49" s="228">
        <f t="shared" si="35"/>
        <v>1840.5908997390118</v>
      </c>
      <c r="AF49" s="228">
        <f t="shared" si="35"/>
        <v>1858.6360890634116</v>
      </c>
      <c r="AG49" s="228">
        <f t="shared" si="35"/>
        <v>1876.8581017569243</v>
      </c>
      <c r="AH49" s="228">
        <f t="shared" si="35"/>
        <v>1895.2587165078492</v>
      </c>
      <c r="AI49" s="228">
        <f t="shared" si="35"/>
        <v>1913.8397068796783</v>
      </c>
      <c r="AJ49" s="228">
        <f t="shared" si="35"/>
        <v>1932.6028525423162</v>
      </c>
      <c r="AK49" s="228">
        <f t="shared" si="35"/>
        <v>1951.5499449726788</v>
      </c>
      <c r="AL49" s="228">
        <f t="shared" si="35"/>
        <v>1970.6827903908161</v>
      </c>
      <c r="AM49" s="228">
        <f t="shared" si="35"/>
        <v>1990.0032113146349</v>
      </c>
      <c r="AN49" s="228">
        <f t="shared" si="35"/>
        <v>2009.5130474247721</v>
      </c>
      <c r="AO49" s="228">
        <f t="shared" si="35"/>
        <v>2029.2141560854036</v>
      </c>
      <c r="AP49" s="228">
        <f t="shared" si="35"/>
        <v>2049.1084126938867</v>
      </c>
      <c r="AQ49" s="228">
        <f t="shared" si="35"/>
        <v>2069.1977109456889</v>
      </c>
      <c r="AR49" s="228">
        <f t="shared" si="35"/>
        <v>2089.4839630578513</v>
      </c>
      <c r="AS49" s="228">
        <f t="shared" si="35"/>
        <v>2109.9690999726099</v>
      </c>
      <c r="AT49" s="228">
        <f t="shared" si="35"/>
        <v>2130.6550715519857</v>
      </c>
      <c r="AU49" s="228">
        <f t="shared" si="35"/>
        <v>2151.5438467687882</v>
      </c>
      <c r="AV49" s="228">
        <f t="shared" si="35"/>
        <v>2172.6374138967267</v>
      </c>
      <c r="AW49" s="228">
        <f t="shared" si="35"/>
        <v>2193.9377807010128</v>
      </c>
      <c r="AX49" s="228">
        <f t="shared" si="35"/>
        <v>2215.4469746301429</v>
      </c>
      <c r="AY49" s="228">
        <f t="shared" si="35"/>
        <v>2237.1670430092136</v>
      </c>
      <c r="AZ49" s="228">
        <f t="shared" si="35"/>
        <v>2259.1000532349667</v>
      </c>
      <c r="BA49" s="228">
        <f t="shared" si="35"/>
        <v>2281.2480929726503</v>
      </c>
      <c r="BB49" s="228">
        <f t="shared" si="35"/>
        <v>2303.6132703547778</v>
      </c>
      <c r="BC49" s="228">
        <f t="shared" si="35"/>
        <v>2326.197714181807</v>
      </c>
      <c r="BD49" s="228">
        <f t="shared" si="35"/>
        <v>2349.0035741247766</v>
      </c>
      <c r="BE49" s="228">
        <f t="shared" si="35"/>
        <v>2372.0330209299277</v>
      </c>
      <c r="BF49" s="228">
        <f t="shared" si="35"/>
        <v>2395.2882466253218</v>
      </c>
      <c r="BG49" s="228">
        <f t="shared" si="35"/>
        <v>2418.7714647294929</v>
      </c>
      <c r="BH49" s="228">
        <f t="shared" si="35"/>
        <v>2442.4849104621353</v>
      </c>
      <c r="BI49" s="228">
        <f t="shared" si="35"/>
        <v>2466.4308409568625</v>
      </c>
      <c r="BJ49" s="228">
        <f t="shared" si="35"/>
        <v>2490.6115354760477</v>
      </c>
      <c r="BK49" s="228">
        <f t="shared" si="35"/>
        <v>2515.0292956277735</v>
      </c>
      <c r="BL49" s="228">
        <f t="shared" si="35"/>
        <v>2539.6864455849086</v>
      </c>
      <c r="BM49" s="228">
        <f t="shared" si="35"/>
        <v>2564.5853323063297</v>
      </c>
      <c r="BN49" s="228">
        <f t="shared" si="35"/>
        <v>2589.7283257603131</v>
      </c>
      <c r="BO49" s="228">
        <f t="shared" si="35"/>
        <v>2615.1178191501194</v>
      </c>
      <c r="BP49" s="228">
        <f t="shared" si="35"/>
        <v>2640.7562291417871</v>
      </c>
      <c r="BQ49" s="228">
        <f t="shared" si="35"/>
        <v>2666.6459960941575</v>
      </c>
    </row>
    <row r="50" spans="5:69" ht="16" customHeight="1">
      <c r="E50" s="326"/>
      <c r="F50" s="328"/>
      <c r="G50" s="324"/>
      <c r="H50" s="325"/>
      <c r="I50" s="226" t="s">
        <v>448</v>
      </c>
      <c r="J50" s="228">
        <f>J9*J42</f>
        <v>609.5702529716549</v>
      </c>
      <c r="K50" s="228">
        <f>K9*K42</f>
        <v>615.54643192235744</v>
      </c>
      <c r="L50" s="228">
        <f t="shared" ref="L50:BQ50" si="36">L9*L42</f>
        <v>621.58120086277279</v>
      </c>
      <c r="M50" s="228">
        <f t="shared" si="36"/>
        <v>627.67513420456476</v>
      </c>
      <c r="N50" s="228">
        <f t="shared" si="36"/>
        <v>633.82881199088399</v>
      </c>
      <c r="O50" s="228">
        <f t="shared" si="36"/>
        <v>640.04281995157874</v>
      </c>
      <c r="P50" s="228">
        <f t="shared" si="36"/>
        <v>646.31774955894718</v>
      </c>
      <c r="Q50" s="228">
        <f t="shared" si="36"/>
        <v>652.65419808403499</v>
      </c>
      <c r="R50" s="228">
        <f t="shared" si="36"/>
        <v>659.05276865348628</v>
      </c>
      <c r="S50" s="228">
        <f t="shared" si="36"/>
        <v>665.51407030695168</v>
      </c>
      <c r="T50" s="228">
        <f t="shared" si="36"/>
        <v>672.03871805505912</v>
      </c>
      <c r="U50" s="228">
        <f t="shared" si="36"/>
        <v>678.62733293795191</v>
      </c>
      <c r="V50" s="228">
        <f t="shared" si="36"/>
        <v>685.28054208440244</v>
      </c>
      <c r="W50" s="228">
        <f t="shared" si="36"/>
        <v>691.99897877150443</v>
      </c>
      <c r="X50" s="228">
        <f t="shared" si="36"/>
        <v>698.78328248495052</v>
      </c>
      <c r="Y50" s="228">
        <f t="shared" si="36"/>
        <v>705.63409897990084</v>
      </c>
      <c r="Z50" s="228">
        <f t="shared" si="36"/>
        <v>712.55208034244902</v>
      </c>
      <c r="AA50" s="228">
        <f t="shared" si="36"/>
        <v>719.53788505168859</v>
      </c>
      <c r="AB50" s="228">
        <f t="shared" si="36"/>
        <v>726.59217804239131</v>
      </c>
      <c r="AC50" s="228">
        <f t="shared" si="36"/>
        <v>733.71563076829727</v>
      </c>
      <c r="AD50" s="228">
        <f t="shared" si="36"/>
        <v>740.90892126602569</v>
      </c>
      <c r="AE50" s="228">
        <f t="shared" si="36"/>
        <v>748.17273421961431</v>
      </c>
      <c r="AF50" s="228">
        <f t="shared" si="36"/>
        <v>755.50776102568886</v>
      </c>
      <c r="AG50" s="228">
        <f t="shared" si="36"/>
        <v>762.91469985927415</v>
      </c>
      <c r="AH50" s="228">
        <f t="shared" si="36"/>
        <v>770.39425574024744</v>
      </c>
      <c r="AI50" s="228">
        <f t="shared" si="36"/>
        <v>777.94714060044578</v>
      </c>
      <c r="AJ50" s="228">
        <f t="shared" si="36"/>
        <v>785.57407335143057</v>
      </c>
      <c r="AK50" s="228">
        <f t="shared" si="36"/>
        <v>793.27577995291506</v>
      </c>
      <c r="AL50" s="228">
        <f t="shared" si="36"/>
        <v>801.05299348186543</v>
      </c>
      <c r="AM50" s="228">
        <f t="shared" si="36"/>
        <v>808.90645420227577</v>
      </c>
      <c r="AN50" s="228">
        <f t="shared" si="36"/>
        <v>816.83690963563174</v>
      </c>
      <c r="AO50" s="228">
        <f t="shared" si="36"/>
        <v>824.84511463205934</v>
      </c>
      <c r="AP50" s="228">
        <f t="shared" si="36"/>
        <v>832.93183144217767</v>
      </c>
      <c r="AQ50" s="228">
        <f t="shared" si="36"/>
        <v>841.09782978964995</v>
      </c>
      <c r="AR50" s="228">
        <f t="shared" si="36"/>
        <v>849.34388694445045</v>
      </c>
      <c r="AS50" s="228">
        <f t="shared" si="36"/>
        <v>857.67078779684698</v>
      </c>
      <c r="AT50" s="228">
        <f t="shared" si="36"/>
        <v>866.07932493211013</v>
      </c>
      <c r="AU50" s="228">
        <f t="shared" si="36"/>
        <v>874.57029870595431</v>
      </c>
      <c r="AV50" s="228">
        <f t="shared" si="36"/>
        <v>883.14451732071871</v>
      </c>
      <c r="AW50" s="228">
        <f t="shared" si="36"/>
        <v>891.80279690229452</v>
      </c>
      <c r="AX50" s="228">
        <f t="shared" si="36"/>
        <v>900.54596157780713</v>
      </c>
      <c r="AY50" s="228">
        <f t="shared" si="36"/>
        <v>909.37484355406002</v>
      </c>
      <c r="AZ50" s="228">
        <f t="shared" si="36"/>
        <v>918.29028319674694</v>
      </c>
      <c r="BA50" s="228">
        <f t="shared" si="36"/>
        <v>927.29312911044053</v>
      </c>
      <c r="BB50" s="228">
        <f t="shared" si="36"/>
        <v>936.38423821936624</v>
      </c>
      <c r="BC50" s="228">
        <f t="shared" si="36"/>
        <v>945.56447584896773</v>
      </c>
      <c r="BD50" s="228">
        <f t="shared" si="36"/>
        <v>954.83471580827131</v>
      </c>
      <c r="BE50" s="228">
        <f t="shared" si="36"/>
        <v>964.19584047305852</v>
      </c>
      <c r="BF50" s="228">
        <f t="shared" si="36"/>
        <v>973.64874086985321</v>
      </c>
      <c r="BG50" s="228">
        <f t="shared" si="36"/>
        <v>983.1943167607343</v>
      </c>
      <c r="BH50" s="228">
        <f t="shared" si="36"/>
        <v>992.83347672897662</v>
      </c>
      <c r="BI50" s="228">
        <f t="shared" si="36"/>
        <v>1002.5671382655352</v>
      </c>
      <c r="BJ50" s="228">
        <f t="shared" si="36"/>
        <v>1012.396227856374</v>
      </c>
      <c r="BK50" s="228">
        <f t="shared" si="36"/>
        <v>1022.3216810706521</v>
      </c>
      <c r="BL50" s="228">
        <f t="shared" si="36"/>
        <v>1032.3444426497763</v>
      </c>
      <c r="BM50" s="228">
        <f t="shared" si="36"/>
        <v>1042.4654665973228</v>
      </c>
      <c r="BN50" s="228">
        <f t="shared" si="36"/>
        <v>1052.6857162698457</v>
      </c>
      <c r="BO50" s="228">
        <f t="shared" si="36"/>
        <v>1063.0061644685695</v>
      </c>
      <c r="BP50" s="228">
        <f t="shared" si="36"/>
        <v>1073.4277935319869</v>
      </c>
      <c r="BQ50" s="228">
        <f t="shared" si="36"/>
        <v>1083.9515954293595</v>
      </c>
    </row>
    <row r="51" spans="5:69" ht="16" customHeight="1">
      <c r="E51" s="326"/>
      <c r="F51" s="328"/>
      <c r="G51" s="324"/>
      <c r="H51" s="325"/>
      <c r="I51" s="229" t="s">
        <v>449</v>
      </c>
      <c r="J51" s="204">
        <f t="shared" ref="J51:BQ51" si="37">J49-J50</f>
        <v>147.51600121914043</v>
      </c>
      <c r="K51" s="204">
        <f t="shared" si="37"/>
        <v>527.5053636206078</v>
      </c>
      <c r="L51" s="204">
        <f t="shared" si="37"/>
        <v>721.94854838027356</v>
      </c>
      <c r="M51" s="204">
        <f t="shared" si="37"/>
        <v>823.66225709902801</v>
      </c>
      <c r="N51" s="204">
        <f t="shared" si="37"/>
        <v>879.05526815358996</v>
      </c>
      <c r="O51" s="204">
        <f t="shared" si="37"/>
        <v>911.33240250051892</v>
      </c>
      <c r="P51" s="204">
        <f t="shared" si="37"/>
        <v>932.09650661931425</v>
      </c>
      <c r="Q51" s="204">
        <f t="shared" si="37"/>
        <v>947.14944402546712</v>
      </c>
      <c r="R51" s="204">
        <f t="shared" si="37"/>
        <v>959.39259106889472</v>
      </c>
      <c r="S51" s="204">
        <f t="shared" si="37"/>
        <v>970.27708487547261</v>
      </c>
      <c r="T51" s="204">
        <f t="shared" si="37"/>
        <v>980.52894736053656</v>
      </c>
      <c r="U51" s="204">
        <f t="shared" si="37"/>
        <v>990.51164727878222</v>
      </c>
      <c r="V51" s="204">
        <f t="shared" si="37"/>
        <v>1000.4073812927923</v>
      </c>
      <c r="W51" s="204">
        <f t="shared" si="37"/>
        <v>1010.3077145513014</v>
      </c>
      <c r="X51" s="204">
        <f t="shared" si="37"/>
        <v>1020.2589010227608</v>
      </c>
      <c r="Y51" s="204">
        <f t="shared" si="37"/>
        <v>1030.2845437069914</v>
      </c>
      <c r="Z51" s="204">
        <f t="shared" si="37"/>
        <v>1040.396924786319</v>
      </c>
      <c r="AA51" s="204">
        <f t="shared" si="37"/>
        <v>1050.6026707468925</v>
      </c>
      <c r="AB51" s="204">
        <f t="shared" si="37"/>
        <v>1060.9055849855495</v>
      </c>
      <c r="AC51" s="204">
        <f t="shared" si="37"/>
        <v>1071.3080641598985</v>
      </c>
      <c r="AD51" s="204">
        <f t="shared" si="37"/>
        <v>1081.811806410476</v>
      </c>
      <c r="AE51" s="204">
        <f t="shared" si="37"/>
        <v>1092.4181655193975</v>
      </c>
      <c r="AF51" s="204">
        <f t="shared" si="37"/>
        <v>1103.1283280377229</v>
      </c>
      <c r="AG51" s="204">
        <f t="shared" si="37"/>
        <v>1113.9434018976501</v>
      </c>
      <c r="AH51" s="204">
        <f t="shared" si="37"/>
        <v>1124.8644607676017</v>
      </c>
      <c r="AI51" s="204">
        <f t="shared" si="37"/>
        <v>1135.8925662792326</v>
      </c>
      <c r="AJ51" s="204">
        <f t="shared" si="37"/>
        <v>1147.0287791908856</v>
      </c>
      <c r="AK51" s="204">
        <f t="shared" si="37"/>
        <v>1158.2741650197636</v>
      </c>
      <c r="AL51" s="204">
        <f t="shared" si="37"/>
        <v>1169.6297969089505</v>
      </c>
      <c r="AM51" s="204">
        <f t="shared" si="37"/>
        <v>1181.0967571123592</v>
      </c>
      <c r="AN51" s="204">
        <f t="shared" si="37"/>
        <v>1192.6761377891403</v>
      </c>
      <c r="AO51" s="204">
        <f t="shared" si="37"/>
        <v>1204.3690414533444</v>
      </c>
      <c r="AP51" s="204">
        <f t="shared" si="37"/>
        <v>1216.1765812517092</v>
      </c>
      <c r="AQ51" s="204">
        <f t="shared" si="37"/>
        <v>1228.0998811560389</v>
      </c>
      <c r="AR51" s="204">
        <f t="shared" si="37"/>
        <v>1240.1400761134009</v>
      </c>
      <c r="AS51" s="204">
        <f t="shared" si="37"/>
        <v>1252.2983121757629</v>
      </c>
      <c r="AT51" s="204">
        <f t="shared" si="37"/>
        <v>1264.5757466198756</v>
      </c>
      <c r="AU51" s="204">
        <f t="shared" si="37"/>
        <v>1276.9735480628337</v>
      </c>
      <c r="AV51" s="204">
        <f t="shared" si="37"/>
        <v>1289.492896576008</v>
      </c>
      <c r="AW51" s="204">
        <f t="shared" si="37"/>
        <v>1302.1349837987182</v>
      </c>
      <c r="AX51" s="204">
        <f t="shared" si="37"/>
        <v>1314.9010130523357</v>
      </c>
      <c r="AY51" s="204">
        <f t="shared" si="37"/>
        <v>1327.7921994551534</v>
      </c>
      <c r="AZ51" s="204">
        <f t="shared" si="37"/>
        <v>1340.8097700382198</v>
      </c>
      <c r="BA51" s="204">
        <f t="shared" si="37"/>
        <v>1353.9549638622098</v>
      </c>
      <c r="BB51" s="204">
        <f t="shared" si="37"/>
        <v>1367.2290321354117</v>
      </c>
      <c r="BC51" s="204">
        <f t="shared" si="37"/>
        <v>1380.6332383328393</v>
      </c>
      <c r="BD51" s="204">
        <f t="shared" si="37"/>
        <v>1394.1688583165053</v>
      </c>
      <c r="BE51" s="204">
        <f t="shared" si="37"/>
        <v>1407.8371804568692</v>
      </c>
      <c r="BF51" s="204">
        <f t="shared" si="37"/>
        <v>1421.6395057554687</v>
      </c>
      <c r="BG51" s="204">
        <f t="shared" si="37"/>
        <v>1435.5771479687587</v>
      </c>
      <c r="BH51" s="204">
        <f t="shared" si="37"/>
        <v>1449.6514337331587</v>
      </c>
      <c r="BI51" s="204">
        <f t="shared" si="37"/>
        <v>1463.8637026913275</v>
      </c>
      <c r="BJ51" s="204">
        <f t="shared" si="37"/>
        <v>1478.2153076196737</v>
      </c>
      <c r="BK51" s="204">
        <f t="shared" si="37"/>
        <v>1492.7076145571214</v>
      </c>
      <c r="BL51" s="204">
        <f t="shared" si="37"/>
        <v>1507.3420029351323</v>
      </c>
      <c r="BM51" s="204">
        <f t="shared" si="37"/>
        <v>1522.1198657090069</v>
      </c>
      <c r="BN51" s="204">
        <f t="shared" si="37"/>
        <v>1537.0426094904674</v>
      </c>
      <c r="BO51" s="204">
        <f t="shared" si="37"/>
        <v>1552.1116546815499</v>
      </c>
      <c r="BP51" s="204">
        <f t="shared" si="37"/>
        <v>1567.3284356098002</v>
      </c>
      <c r="BQ51" s="204">
        <f t="shared" si="37"/>
        <v>1582.694400664798</v>
      </c>
    </row>
    <row r="52" spans="5:69" ht="16" customHeight="1">
      <c r="E52" s="326"/>
      <c r="F52" s="328"/>
      <c r="G52" s="329" t="s">
        <v>63</v>
      </c>
      <c r="H52" s="323" t="s">
        <v>25</v>
      </c>
      <c r="I52" s="230" t="s">
        <v>318</v>
      </c>
      <c r="J52" s="216">
        <f>Variables!$F$29</f>
        <v>0.1</v>
      </c>
      <c r="K52" s="216">
        <f>Variables!$F$29</f>
        <v>0.1</v>
      </c>
      <c r="L52" s="216">
        <f>Variables!$F$29</f>
        <v>0.1</v>
      </c>
      <c r="M52" s="216">
        <f>Variables!$F$29</f>
        <v>0.1</v>
      </c>
      <c r="N52" s="216">
        <f>Variables!$F$29</f>
        <v>0.1</v>
      </c>
      <c r="O52" s="216">
        <f>Variables!$F$29</f>
        <v>0.1</v>
      </c>
      <c r="P52" s="216">
        <f>Variables!$F$29</f>
        <v>0.1</v>
      </c>
      <c r="Q52" s="216">
        <f>Variables!$F$29</f>
        <v>0.1</v>
      </c>
      <c r="R52" s="216">
        <f>Variables!$F$29</f>
        <v>0.1</v>
      </c>
      <c r="S52" s="216">
        <f>Variables!$F$29</f>
        <v>0.1</v>
      </c>
      <c r="T52" s="216">
        <f>Variables!$F$29</f>
        <v>0.1</v>
      </c>
      <c r="U52" s="216">
        <f>Variables!$F$29</f>
        <v>0.1</v>
      </c>
      <c r="V52" s="216">
        <f>Variables!$F$29</f>
        <v>0.1</v>
      </c>
      <c r="W52" s="216">
        <f>Variables!$F$29</f>
        <v>0.1</v>
      </c>
      <c r="X52" s="216">
        <f>Variables!$F$29</f>
        <v>0.1</v>
      </c>
      <c r="Y52" s="216">
        <f>Variables!$F$29</f>
        <v>0.1</v>
      </c>
      <c r="Z52" s="216">
        <f>Variables!$F$29</f>
        <v>0.1</v>
      </c>
      <c r="AA52" s="216">
        <f>Variables!$F$29</f>
        <v>0.1</v>
      </c>
      <c r="AB52" s="216">
        <f>Variables!$F$29</f>
        <v>0.1</v>
      </c>
      <c r="AC52" s="216">
        <f>Variables!$F$29</f>
        <v>0.1</v>
      </c>
      <c r="AD52" s="216">
        <f>Variables!$F$29</f>
        <v>0.1</v>
      </c>
      <c r="AE52" s="216">
        <f>Variables!$F$29</f>
        <v>0.1</v>
      </c>
      <c r="AF52" s="216">
        <f>Variables!$F$29</f>
        <v>0.1</v>
      </c>
      <c r="AG52" s="216">
        <f>Variables!$F$29</f>
        <v>0.1</v>
      </c>
      <c r="AH52" s="216">
        <f>Variables!$F$29</f>
        <v>0.1</v>
      </c>
      <c r="AI52" s="216">
        <f>Variables!$F$29</f>
        <v>0.1</v>
      </c>
      <c r="AJ52" s="216">
        <f>Variables!$F$29</f>
        <v>0.1</v>
      </c>
      <c r="AK52" s="216">
        <f>Variables!$F$29</f>
        <v>0.1</v>
      </c>
      <c r="AL52" s="216">
        <f>Variables!$F$29</f>
        <v>0.1</v>
      </c>
      <c r="AM52" s="216">
        <f>Variables!$F$29</f>
        <v>0.1</v>
      </c>
      <c r="AN52" s="216">
        <f>Variables!$F$29</f>
        <v>0.1</v>
      </c>
      <c r="AO52" s="216">
        <f>Variables!$F$29</f>
        <v>0.1</v>
      </c>
      <c r="AP52" s="216">
        <f>Variables!$F$29</f>
        <v>0.1</v>
      </c>
      <c r="AQ52" s="216">
        <f>Variables!$F$29</f>
        <v>0.1</v>
      </c>
      <c r="AR52" s="216">
        <f>Variables!$F$29</f>
        <v>0.1</v>
      </c>
      <c r="AS52" s="216">
        <f>Variables!$F$29</f>
        <v>0.1</v>
      </c>
      <c r="AT52" s="216">
        <f>Variables!$F$29</f>
        <v>0.1</v>
      </c>
      <c r="AU52" s="216">
        <f>Variables!$F$29</f>
        <v>0.1</v>
      </c>
      <c r="AV52" s="216">
        <f>Variables!$F$29</f>
        <v>0.1</v>
      </c>
      <c r="AW52" s="216">
        <f>Variables!$F$29</f>
        <v>0.1</v>
      </c>
      <c r="AX52" s="216">
        <f>Variables!$F$29</f>
        <v>0.1</v>
      </c>
      <c r="AY52" s="216">
        <f>Variables!$F$29</f>
        <v>0.1</v>
      </c>
      <c r="AZ52" s="216">
        <f>Variables!$F$29</f>
        <v>0.1</v>
      </c>
      <c r="BA52" s="216">
        <f>Variables!$F$29</f>
        <v>0.1</v>
      </c>
      <c r="BB52" s="216">
        <f>Variables!$F$29</f>
        <v>0.1</v>
      </c>
      <c r="BC52" s="216">
        <f>Variables!$F$29</f>
        <v>0.1</v>
      </c>
      <c r="BD52" s="216">
        <f>Variables!$F$29</f>
        <v>0.1</v>
      </c>
      <c r="BE52" s="216">
        <f>Variables!$F$29</f>
        <v>0.1</v>
      </c>
      <c r="BF52" s="216">
        <f>Variables!$F$29</f>
        <v>0.1</v>
      </c>
      <c r="BG52" s="216">
        <f>Variables!$F$29</f>
        <v>0.1</v>
      </c>
      <c r="BH52" s="216">
        <f>Variables!$F$29</f>
        <v>0.1</v>
      </c>
      <c r="BI52" s="216">
        <f>Variables!$F$29</f>
        <v>0.1</v>
      </c>
      <c r="BJ52" s="216">
        <f>Variables!$F$29</f>
        <v>0.1</v>
      </c>
      <c r="BK52" s="216">
        <f>Variables!$F$29</f>
        <v>0.1</v>
      </c>
      <c r="BL52" s="216">
        <f>Variables!$F$29</f>
        <v>0.1</v>
      </c>
      <c r="BM52" s="216">
        <f>Variables!$F$29</f>
        <v>0.1</v>
      </c>
      <c r="BN52" s="216">
        <f>Variables!$F$29</f>
        <v>0.1</v>
      </c>
      <c r="BO52" s="216">
        <f>Variables!$F$29</f>
        <v>0.1</v>
      </c>
      <c r="BP52" s="216">
        <f>Variables!$F$29</f>
        <v>0.1</v>
      </c>
      <c r="BQ52" s="216">
        <f>Variables!$F$29</f>
        <v>0.1</v>
      </c>
    </row>
    <row r="53" spans="5:69" ht="16" customHeight="1">
      <c r="E53" s="326"/>
      <c r="F53" s="328"/>
      <c r="G53" s="329"/>
      <c r="H53" s="323"/>
      <c r="I53" s="232" t="s">
        <v>319</v>
      </c>
      <c r="J53" s="216">
        <f>Variables!$F$30</f>
        <v>0.5</v>
      </c>
      <c r="K53" s="216">
        <f>Variables!$F$30</f>
        <v>0.5</v>
      </c>
      <c r="L53" s="216">
        <f>Variables!$F$30</f>
        <v>0.5</v>
      </c>
      <c r="M53" s="216">
        <f>Variables!$F$30</f>
        <v>0.5</v>
      </c>
      <c r="N53" s="216">
        <f>Variables!$F$30</f>
        <v>0.5</v>
      </c>
      <c r="O53" s="216">
        <f>Variables!$F$30</f>
        <v>0.5</v>
      </c>
      <c r="P53" s="216">
        <f>Variables!$F$30</f>
        <v>0.5</v>
      </c>
      <c r="Q53" s="216">
        <f>Variables!$F$30</f>
        <v>0.5</v>
      </c>
      <c r="R53" s="216">
        <f>Variables!$F$30</f>
        <v>0.5</v>
      </c>
      <c r="S53" s="216">
        <f>Variables!$F$30</f>
        <v>0.5</v>
      </c>
      <c r="T53" s="216">
        <f>Variables!$F$30</f>
        <v>0.5</v>
      </c>
      <c r="U53" s="216">
        <f>Variables!$F$30</f>
        <v>0.5</v>
      </c>
      <c r="V53" s="216">
        <f>Variables!$F$30</f>
        <v>0.5</v>
      </c>
      <c r="W53" s="216">
        <f>Variables!$F$30</f>
        <v>0.5</v>
      </c>
      <c r="X53" s="216">
        <f>Variables!$F$30</f>
        <v>0.5</v>
      </c>
      <c r="Y53" s="216">
        <f>Variables!$F$30</f>
        <v>0.5</v>
      </c>
      <c r="Z53" s="216">
        <f>Variables!$F$30</f>
        <v>0.5</v>
      </c>
      <c r="AA53" s="216">
        <f>Variables!$F$30</f>
        <v>0.5</v>
      </c>
      <c r="AB53" s="216">
        <f>Variables!$F$30</f>
        <v>0.5</v>
      </c>
      <c r="AC53" s="216">
        <f>Variables!$F$30</f>
        <v>0.5</v>
      </c>
      <c r="AD53" s="216">
        <f>Variables!$F$30</f>
        <v>0.5</v>
      </c>
      <c r="AE53" s="216">
        <f>Variables!$F$30</f>
        <v>0.5</v>
      </c>
      <c r="AF53" s="216">
        <f>Variables!$F$30</f>
        <v>0.5</v>
      </c>
      <c r="AG53" s="216">
        <f>Variables!$F$30</f>
        <v>0.5</v>
      </c>
      <c r="AH53" s="216">
        <f>Variables!$F$30</f>
        <v>0.5</v>
      </c>
      <c r="AI53" s="216">
        <f>Variables!$F$30</f>
        <v>0.5</v>
      </c>
      <c r="AJ53" s="216">
        <f>Variables!$F$30</f>
        <v>0.5</v>
      </c>
      <c r="AK53" s="216">
        <f>Variables!$F$30</f>
        <v>0.5</v>
      </c>
      <c r="AL53" s="216">
        <f>Variables!$F$30</f>
        <v>0.5</v>
      </c>
      <c r="AM53" s="216">
        <f>Variables!$F$30</f>
        <v>0.5</v>
      </c>
      <c r="AN53" s="216">
        <f>Variables!$F$30</f>
        <v>0.5</v>
      </c>
      <c r="AO53" s="216">
        <f>Variables!$F$30</f>
        <v>0.5</v>
      </c>
      <c r="AP53" s="216">
        <f>Variables!$F$30</f>
        <v>0.5</v>
      </c>
      <c r="AQ53" s="216">
        <f>Variables!$F$30</f>
        <v>0.5</v>
      </c>
      <c r="AR53" s="216">
        <f>Variables!$F$30</f>
        <v>0.5</v>
      </c>
      <c r="AS53" s="216">
        <f>Variables!$F$30</f>
        <v>0.5</v>
      </c>
      <c r="AT53" s="216">
        <f>Variables!$F$30</f>
        <v>0.5</v>
      </c>
      <c r="AU53" s="216">
        <f>Variables!$F$30</f>
        <v>0.5</v>
      </c>
      <c r="AV53" s="216">
        <f>Variables!$F$30</f>
        <v>0.5</v>
      </c>
      <c r="AW53" s="216">
        <f>Variables!$F$30</f>
        <v>0.5</v>
      </c>
      <c r="AX53" s="216">
        <f>Variables!$F$30</f>
        <v>0.5</v>
      </c>
      <c r="AY53" s="216">
        <f>Variables!$F$30</f>
        <v>0.5</v>
      </c>
      <c r="AZ53" s="216">
        <f>Variables!$F$30</f>
        <v>0.5</v>
      </c>
      <c r="BA53" s="216">
        <f>Variables!$F$30</f>
        <v>0.5</v>
      </c>
      <c r="BB53" s="216">
        <f>Variables!$F$30</f>
        <v>0.5</v>
      </c>
      <c r="BC53" s="216">
        <f>Variables!$F$30</f>
        <v>0.5</v>
      </c>
      <c r="BD53" s="216">
        <f>Variables!$F$30</f>
        <v>0.5</v>
      </c>
      <c r="BE53" s="216">
        <f>Variables!$F$30</f>
        <v>0.5</v>
      </c>
      <c r="BF53" s="216">
        <f>Variables!$F$30</f>
        <v>0.5</v>
      </c>
      <c r="BG53" s="216">
        <f>Variables!$F$30</f>
        <v>0.5</v>
      </c>
      <c r="BH53" s="216">
        <f>Variables!$F$30</f>
        <v>0.5</v>
      </c>
      <c r="BI53" s="216">
        <f>Variables!$F$30</f>
        <v>0.5</v>
      </c>
      <c r="BJ53" s="216">
        <f>Variables!$F$30</f>
        <v>0.5</v>
      </c>
      <c r="BK53" s="216">
        <f>Variables!$F$30</f>
        <v>0.5</v>
      </c>
      <c r="BL53" s="216">
        <f>Variables!$F$30</f>
        <v>0.5</v>
      </c>
      <c r="BM53" s="216">
        <f>Variables!$F$30</f>
        <v>0.5</v>
      </c>
      <c r="BN53" s="216">
        <f>Variables!$F$30</f>
        <v>0.5</v>
      </c>
      <c r="BO53" s="216">
        <f>Variables!$F$30</f>
        <v>0.5</v>
      </c>
      <c r="BP53" s="216">
        <f>Variables!$F$30</f>
        <v>0.5</v>
      </c>
      <c r="BQ53" s="216">
        <f>Variables!$F$30</f>
        <v>0.5</v>
      </c>
    </row>
    <row r="54" spans="5:69" ht="16" customHeight="1">
      <c r="E54" s="326"/>
      <c r="F54" s="328"/>
      <c r="G54" s="329"/>
      <c r="H54" s="323"/>
      <c r="I54" s="230" t="s">
        <v>321</v>
      </c>
      <c r="J54" s="200">
        <f>J11*J52*J53</f>
        <v>0.54404145077720201</v>
      </c>
      <c r="K54" s="200">
        <f>K11*K52*K53</f>
        <v>0.56036269430051799</v>
      </c>
      <c r="L54" s="200">
        <f t="shared" ref="L54:BQ54" si="38">L11*L52*L53</f>
        <v>0.5771735751295336</v>
      </c>
      <c r="M54" s="200">
        <f t="shared" si="38"/>
        <v>0.59448878238341984</v>
      </c>
      <c r="N54" s="200">
        <f t="shared" si="38"/>
        <v>0.61232344585492227</v>
      </c>
      <c r="O54" s="200">
        <f t="shared" si="38"/>
        <v>0.63069314923056996</v>
      </c>
      <c r="P54" s="200">
        <f t="shared" si="38"/>
        <v>0.64961394370748715</v>
      </c>
      <c r="Q54" s="200">
        <f t="shared" si="38"/>
        <v>0.66910236201871176</v>
      </c>
      <c r="R54" s="200">
        <f t="shared" si="38"/>
        <v>0.68917543287927308</v>
      </c>
      <c r="S54" s="200">
        <f t="shared" si="38"/>
        <v>0.7098506958656513</v>
      </c>
      <c r="T54" s="200">
        <f t="shared" si="38"/>
        <v>0.73114621674162084</v>
      </c>
      <c r="U54" s="200">
        <f t="shared" si="38"/>
        <v>0.7530806032438695</v>
      </c>
      <c r="V54" s="200">
        <f t="shared" si="38"/>
        <v>0.77567302134118565</v>
      </c>
      <c r="W54" s="200">
        <f t="shared" si="38"/>
        <v>0.79894321198142126</v>
      </c>
      <c r="X54" s="200">
        <f t="shared" si="38"/>
        <v>0.82291150834086368</v>
      </c>
      <c r="Y54" s="200">
        <f t="shared" si="38"/>
        <v>0.84759885359108955</v>
      </c>
      <c r="Z54" s="200">
        <f t="shared" si="38"/>
        <v>0.87302681919882241</v>
      </c>
      <c r="AA54" s="200">
        <f t="shared" si="38"/>
        <v>0.89921762377478709</v>
      </c>
      <c r="AB54" s="200">
        <f t="shared" si="38"/>
        <v>0.92619415248803072</v>
      </c>
      <c r="AC54" s="200">
        <f t="shared" si="38"/>
        <v>0.9539799770626719</v>
      </c>
      <c r="AD54" s="200">
        <f t="shared" si="38"/>
        <v>0.98259937637455197</v>
      </c>
      <c r="AE54" s="200">
        <f t="shared" si="38"/>
        <v>1.0120773576657887</v>
      </c>
      <c r="AF54" s="200">
        <f t="shared" si="38"/>
        <v>1.0424396783957623</v>
      </c>
      <c r="AG54" s="200">
        <f t="shared" si="38"/>
        <v>1.0737128687476352</v>
      </c>
      <c r="AH54" s="200">
        <f t="shared" si="38"/>
        <v>1.1059242548100643</v>
      </c>
      <c r="AI54" s="200">
        <f t="shared" si="38"/>
        <v>1.1391019824543662</v>
      </c>
      <c r="AJ54" s="200">
        <f t="shared" si="38"/>
        <v>1.1732750419279974</v>
      </c>
      <c r="AK54" s="200">
        <f t="shared" si="38"/>
        <v>1.2084732931858371</v>
      </c>
      <c r="AL54" s="200">
        <f t="shared" si="38"/>
        <v>1.2447274919814122</v>
      </c>
      <c r="AM54" s="200">
        <f t="shared" si="38"/>
        <v>1.282069316740855</v>
      </c>
      <c r="AN54" s="200">
        <f t="shared" si="38"/>
        <v>1.3205313962430809</v>
      </c>
      <c r="AO54" s="200">
        <f t="shared" si="38"/>
        <v>1.360147338130373</v>
      </c>
      <c r="AP54" s="200">
        <f t="shared" si="38"/>
        <v>1.4009517582742845</v>
      </c>
      <c r="AQ54" s="200">
        <f t="shared" si="38"/>
        <v>1.442980311022513</v>
      </c>
      <c r="AR54" s="200">
        <f t="shared" si="38"/>
        <v>1.4862697203531883</v>
      </c>
      <c r="AS54" s="200">
        <f t="shared" si="38"/>
        <v>1.5308578119637841</v>
      </c>
      <c r="AT54" s="200">
        <f t="shared" si="38"/>
        <v>1.5767835463226976</v>
      </c>
      <c r="AU54" s="200">
        <f t="shared" si="38"/>
        <v>1.6240870527123783</v>
      </c>
      <c r="AV54" s="200">
        <f t="shared" si="38"/>
        <v>1.6728096642937498</v>
      </c>
      <c r="AW54" s="200">
        <f t="shared" si="38"/>
        <v>1.7229939542225627</v>
      </c>
      <c r="AX54" s="200">
        <f t="shared" si="38"/>
        <v>1.7746837728492393</v>
      </c>
      <c r="AY54" s="200">
        <f t="shared" si="38"/>
        <v>1.8279242860347165</v>
      </c>
      <c r="AZ54" s="200">
        <f t="shared" si="38"/>
        <v>1.882762014615758</v>
      </c>
      <c r="BA54" s="200">
        <f t="shared" si="38"/>
        <v>1.9392448750542308</v>
      </c>
      <c r="BB54" s="200">
        <f t="shared" si="38"/>
        <v>1.9974222213058574</v>
      </c>
      <c r="BC54" s="200">
        <f t="shared" si="38"/>
        <v>2.0573448879450331</v>
      </c>
      <c r="BD54" s="200">
        <f t="shared" si="38"/>
        <v>2.1190652345833842</v>
      </c>
      <c r="BE54" s="200">
        <f t="shared" si="38"/>
        <v>2.182637191620886</v>
      </c>
      <c r="BF54" s="200">
        <f t="shared" si="38"/>
        <v>2.248116307369513</v>
      </c>
      <c r="BG54" s="200">
        <f t="shared" si="38"/>
        <v>2.3155597965905979</v>
      </c>
      <c r="BH54" s="200">
        <f t="shared" si="38"/>
        <v>2.3850265904883163</v>
      </c>
      <c r="BI54" s="200">
        <f t="shared" si="38"/>
        <v>2.4565773882029656</v>
      </c>
      <c r="BJ54" s="200">
        <f t="shared" si="38"/>
        <v>2.5302747098490546</v>
      </c>
      <c r="BK54" s="200">
        <f t="shared" si="38"/>
        <v>2.6061829511445262</v>
      </c>
      <c r="BL54" s="200">
        <f t="shared" si="38"/>
        <v>2.6843684396788623</v>
      </c>
      <c r="BM54" s="200">
        <f t="shared" si="38"/>
        <v>2.7648994928692279</v>
      </c>
      <c r="BN54" s="200">
        <f t="shared" si="38"/>
        <v>2.8478464776553047</v>
      </c>
      <c r="BO54" s="200">
        <f t="shared" si="38"/>
        <v>2.9332818719849643</v>
      </c>
      <c r="BP54" s="200">
        <f t="shared" si="38"/>
        <v>3.0212803281445129</v>
      </c>
      <c r="BQ54" s="200">
        <f t="shared" si="38"/>
        <v>3.111918737988848</v>
      </c>
    </row>
    <row r="55" spans="5:69" ht="16" customHeight="1">
      <c r="E55" s="326"/>
      <c r="F55" s="328"/>
      <c r="G55" s="329"/>
      <c r="H55" s="323"/>
      <c r="I55" s="230" t="s">
        <v>322</v>
      </c>
      <c r="J55" s="200">
        <f>J54/J264</f>
        <v>4.5717768972874114E-2</v>
      </c>
      <c r="K55" s="200">
        <f>K54/K264</f>
        <v>4.6165982394176797E-2</v>
      </c>
      <c r="L55" s="200">
        <f t="shared" ref="L55:BQ55" si="39">L54/L264</f>
        <v>4.6618590064707949E-2</v>
      </c>
      <c r="M55" s="200">
        <f t="shared" si="39"/>
        <v>4.7075635065342361E-2</v>
      </c>
      <c r="N55" s="200">
        <f t="shared" si="39"/>
        <v>4.753716089931629E-2</v>
      </c>
      <c r="O55" s="200">
        <f t="shared" si="39"/>
        <v>4.8003211496368402E-2</v>
      </c>
      <c r="P55" s="200">
        <f t="shared" si="39"/>
        <v>4.8473831216921039E-2</v>
      </c>
      <c r="Q55" s="200">
        <f t="shared" si="39"/>
        <v>4.894906485630262E-2</v>
      </c>
      <c r="R55" s="200">
        <f t="shared" si="39"/>
        <v>4.9428957649011465E-2</v>
      </c>
      <c r="S55" s="200">
        <f t="shared" si="39"/>
        <v>4.9913555273021375E-2</v>
      </c>
      <c r="T55" s="200">
        <f t="shared" si="39"/>
        <v>5.0402903854129433E-2</v>
      </c>
      <c r="U55" s="200">
        <f t="shared" si="39"/>
        <v>5.0897049970346393E-2</v>
      </c>
      <c r="V55" s="200">
        <f t="shared" si="39"/>
        <v>5.1396040656330182E-2</v>
      </c>
      <c r="W55" s="200">
        <f t="shared" si="39"/>
        <v>5.1899923407862827E-2</v>
      </c>
      <c r="X55" s="200">
        <f t="shared" si="39"/>
        <v>5.2408746186371279E-2</v>
      </c>
      <c r="Y55" s="200">
        <f t="shared" si="39"/>
        <v>5.2922557423492556E-2</v>
      </c>
      <c r="Z55" s="200">
        <f t="shared" si="39"/>
        <v>5.3441406025683674E-2</v>
      </c>
      <c r="AA55" s="200">
        <f t="shared" si="39"/>
        <v>5.3965341378876645E-2</v>
      </c>
      <c r="AB55" s="200">
        <f t="shared" si="39"/>
        <v>5.4494413353179345E-2</v>
      </c>
      <c r="AC55" s="200">
        <f t="shared" si="39"/>
        <v>5.5028672307622296E-2</v>
      </c>
      <c r="AD55" s="200">
        <f t="shared" si="39"/>
        <v>5.5568169094951929E-2</v>
      </c>
      <c r="AE55" s="200">
        <f t="shared" si="39"/>
        <v>5.6112955066471071E-2</v>
      </c>
      <c r="AF55" s="200">
        <f t="shared" si="39"/>
        <v>5.6663082076926663E-2</v>
      </c>
      <c r="AG55" s="200">
        <f t="shared" si="39"/>
        <v>5.7218602489445561E-2</v>
      </c>
      <c r="AH55" s="200">
        <f t="shared" si="39"/>
        <v>5.7779569180518547E-2</v>
      </c>
      <c r="AI55" s="200">
        <f t="shared" si="39"/>
        <v>5.8346035545033433E-2</v>
      </c>
      <c r="AJ55" s="200">
        <f t="shared" si="39"/>
        <v>5.89180555013573E-2</v>
      </c>
      <c r="AK55" s="200">
        <f t="shared" si="39"/>
        <v>5.9495683496468631E-2</v>
      </c>
      <c r="AL55" s="200">
        <f t="shared" si="39"/>
        <v>6.0078974511139895E-2</v>
      </c>
      <c r="AM55" s="200">
        <f t="shared" si="39"/>
        <v>6.0667984065170689E-2</v>
      </c>
      <c r="AN55" s="200">
        <f t="shared" si="39"/>
        <v>6.1262768222672383E-2</v>
      </c>
      <c r="AO55" s="200">
        <f t="shared" si="39"/>
        <v>6.1863383597404453E-2</v>
      </c>
      <c r="AP55" s="200">
        <f t="shared" si="39"/>
        <v>6.2469887358163334E-2</v>
      </c>
      <c r="AQ55" s="200">
        <f t="shared" si="39"/>
        <v>6.3082337234223754E-2</v>
      </c>
      <c r="AR55" s="200">
        <f t="shared" si="39"/>
        <v>6.3700791520833772E-2</v>
      </c>
      <c r="AS55" s="200">
        <f t="shared" si="39"/>
        <v>6.4325309084763527E-2</v>
      </c>
      <c r="AT55" s="200">
        <f t="shared" si="39"/>
        <v>6.4955949369908256E-2</v>
      </c>
      <c r="AU55" s="200">
        <f t="shared" si="39"/>
        <v>6.5592772402946573E-2</v>
      </c>
      <c r="AV55" s="200">
        <f t="shared" si="39"/>
        <v>6.6235838799053898E-2</v>
      </c>
      <c r="AW55" s="200">
        <f t="shared" si="39"/>
        <v>6.6885209767672094E-2</v>
      </c>
      <c r="AX55" s="200">
        <f t="shared" si="39"/>
        <v>6.7540947118335526E-2</v>
      </c>
      <c r="AY55" s="200">
        <f t="shared" si="39"/>
        <v>6.8203113266554496E-2</v>
      </c>
      <c r="AZ55" s="200">
        <f t="shared" si="39"/>
        <v>6.8871771239756019E-2</v>
      </c>
      <c r="BA55" s="200">
        <f t="shared" si="39"/>
        <v>6.9546984683283034E-2</v>
      </c>
      <c r="BB55" s="200">
        <f t="shared" si="39"/>
        <v>7.0228817866452464E-2</v>
      </c>
      <c r="BC55" s="200">
        <f t="shared" si="39"/>
        <v>7.0917335688672575E-2</v>
      </c>
      <c r="BD55" s="200">
        <f t="shared" si="39"/>
        <v>7.1612603685620349E-2</v>
      </c>
      <c r="BE55" s="200">
        <f t="shared" si="39"/>
        <v>7.2314688035479385E-2</v>
      </c>
      <c r="BF55" s="200">
        <f t="shared" si="39"/>
        <v>7.3023655565239001E-2</v>
      </c>
      <c r="BG55" s="200">
        <f t="shared" si="39"/>
        <v>7.373957375705506E-2</v>
      </c>
      <c r="BH55" s="200">
        <f t="shared" si="39"/>
        <v>7.446251075467325E-2</v>
      </c>
      <c r="BI55" s="200">
        <f t="shared" si="39"/>
        <v>7.5192535369915131E-2</v>
      </c>
      <c r="BJ55" s="200">
        <f t="shared" si="39"/>
        <v>7.5929717089228035E-2</v>
      </c>
      <c r="BK55" s="200">
        <f t="shared" si="39"/>
        <v>7.6674126080298902E-2</v>
      </c>
      <c r="BL55" s="200">
        <f t="shared" si="39"/>
        <v>7.742583319873321E-2</v>
      </c>
      <c r="BM55" s="200">
        <f t="shared" si="39"/>
        <v>7.8184909994799212E-2</v>
      </c>
      <c r="BN55" s="200">
        <f t="shared" si="39"/>
        <v>7.8951428720238415E-2</v>
      </c>
      <c r="BO55" s="200">
        <f t="shared" si="39"/>
        <v>7.9725462335142716E-2</v>
      </c>
      <c r="BP55" s="200">
        <f t="shared" si="39"/>
        <v>8.0507084514899005E-2</v>
      </c>
      <c r="BQ55" s="200">
        <f t="shared" si="39"/>
        <v>8.1296369657201939E-2</v>
      </c>
    </row>
    <row r="56" spans="5:69" ht="16" customHeight="1">
      <c r="E56" s="326"/>
      <c r="F56" s="328"/>
      <c r="G56" s="329"/>
      <c r="H56" s="323"/>
      <c r="I56" s="230" t="s">
        <v>299</v>
      </c>
      <c r="J56" s="200">
        <v>0</v>
      </c>
      <c r="K56" s="200">
        <f t="shared" ref="K56:BQ56" si="40">J58*$B$6</f>
        <v>1.8287107589149646E-2</v>
      </c>
      <c r="L56" s="200">
        <f t="shared" si="40"/>
        <v>2.760994675224554E-2</v>
      </c>
      <c r="M56" s="200">
        <f t="shared" si="40"/>
        <v>3.2452409402005951E-2</v>
      </c>
      <c r="N56" s="200">
        <f t="shared" si="40"/>
        <v>3.5056458727139923E-2</v>
      </c>
      <c r="O56" s="200">
        <f t="shared" si="40"/>
        <v>3.6543093723296477E-2</v>
      </c>
      <c r="P56" s="200">
        <f t="shared" si="40"/>
        <v>3.7472831460195602E-2</v>
      </c>
      <c r="Q56" s="200">
        <f t="shared" si="40"/>
        <v>3.8125948216866219E-2</v>
      </c>
      <c r="R56" s="200">
        <f t="shared" si="40"/>
        <v>3.8642600050954157E-2</v>
      </c>
      <c r="S56" s="200">
        <f t="shared" si="40"/>
        <v>3.9092883085081666E-2</v>
      </c>
      <c r="T56" s="200">
        <f t="shared" si="40"/>
        <v>3.9511863651749385E-2</v>
      </c>
      <c r="U56" s="200">
        <f t="shared" si="40"/>
        <v>3.9917093367526468E-2</v>
      </c>
      <c r="V56" s="200">
        <f t="shared" si="40"/>
        <v>4.0317366671901791E-2</v>
      </c>
      <c r="W56" s="200">
        <f t="shared" si="40"/>
        <v>4.0717099598482964E-2</v>
      </c>
      <c r="X56" s="200">
        <f t="shared" si="40"/>
        <v>4.1118519162386617E-2</v>
      </c>
      <c r="Y56" s="200">
        <f t="shared" si="40"/>
        <v>4.1522758055741821E-2</v>
      </c>
      <c r="Z56" s="200">
        <f t="shared" si="40"/>
        <v>4.1930401997267934E-2</v>
      </c>
      <c r="AA56" s="200">
        <f t="shared" si="40"/>
        <v>4.234176340890744E-2</v>
      </c>
      <c r="AB56" s="200">
        <f t="shared" si="40"/>
        <v>4.2757018256004385E-2</v>
      </c>
      <c r="AC56" s="200">
        <f t="shared" si="40"/>
        <v>4.3176274469273933E-2</v>
      </c>
      <c r="AD56" s="200">
        <f t="shared" si="40"/>
        <v>4.3599606157685884E-2</v>
      </c>
      <c r="AE56" s="200">
        <f t="shared" si="40"/>
        <v>4.4027070716823713E-2</v>
      </c>
      <c r="AF56" s="200">
        <f t="shared" si="40"/>
        <v>4.445871738500029E-2</v>
      </c>
      <c r="AG56" s="200">
        <f t="shared" si="40"/>
        <v>4.4894591523270813E-2</v>
      </c>
      <c r="AH56" s="200">
        <f t="shared" si="40"/>
        <v>4.5334736757413632E-2</v>
      </c>
      <c r="AI56" s="200">
        <f t="shared" si="40"/>
        <v>4.5779196050914239E-2</v>
      </c>
      <c r="AJ56" s="200">
        <f t="shared" si="40"/>
        <v>4.6228012243470493E-2</v>
      </c>
      <c r="AK56" s="200">
        <f t="shared" si="40"/>
        <v>4.6681228322278168E-2</v>
      </c>
      <c r="AL56" s="200">
        <f t="shared" si="40"/>
        <v>4.713888755972654E-2</v>
      </c>
      <c r="AM56" s="200">
        <f t="shared" si="40"/>
        <v>4.7601033584319233E-2</v>
      </c>
      <c r="AN56" s="200">
        <f t="shared" si="40"/>
        <v>4.8067710418227896E-2</v>
      </c>
      <c r="AO56" s="200">
        <f t="shared" si="40"/>
        <v>4.8538962498182903E-2</v>
      </c>
      <c r="AP56" s="200">
        <f t="shared" si="40"/>
        <v>4.9014834688053233E-2</v>
      </c>
      <c r="AQ56" s="200">
        <f t="shared" si="40"/>
        <v>4.949537228729195E-2</v>
      </c>
      <c r="AR56" s="200">
        <f t="shared" si="40"/>
        <v>4.9980621037335478E-2</v>
      </c>
      <c r="AS56" s="200">
        <f t="shared" si="40"/>
        <v>5.0470627127001247E-2</v>
      </c>
      <c r="AT56" s="200">
        <f t="shared" si="40"/>
        <v>5.0965437197406038E-2</v>
      </c>
      <c r="AU56" s="200">
        <f t="shared" si="40"/>
        <v>5.1465098346666328E-2</v>
      </c>
      <c r="AV56" s="200">
        <f t="shared" si="40"/>
        <v>5.1969658134511799E-2</v>
      </c>
      <c r="AW56" s="200">
        <f t="shared" si="40"/>
        <v>5.2479164586877458E-2</v>
      </c>
      <c r="AX56" s="200">
        <f t="shared" si="40"/>
        <v>5.2993666200507564E-2</v>
      </c>
      <c r="AY56" s="200">
        <f t="shared" si="40"/>
        <v>5.3513211947587992E-2</v>
      </c>
      <c r="AZ56" s="200">
        <f t="shared" si="40"/>
        <v>5.40378512804158E-2</v>
      </c>
      <c r="BA56" s="200">
        <f t="shared" si="40"/>
        <v>5.4567634136110314E-2</v>
      </c>
      <c r="BB56" s="200">
        <f t="shared" si="40"/>
        <v>5.5102610941368368E-2</v>
      </c>
      <c r="BC56" s="200">
        <f t="shared" si="40"/>
        <v>5.5642832617265173E-2</v>
      </c>
      <c r="BD56" s="200">
        <f t="shared" si="40"/>
        <v>5.6188350584101626E-2</v>
      </c>
      <c r="BE56" s="200">
        <f t="shared" si="40"/>
        <v>5.6739216766298964E-2</v>
      </c>
      <c r="BF56" s="200">
        <f t="shared" si="40"/>
        <v>5.7295483597341247E-2</v>
      </c>
      <c r="BG56" s="200">
        <f t="shared" si="40"/>
        <v>5.7857204024766233E-2</v>
      </c>
      <c r="BH56" s="200">
        <f t="shared" si="40"/>
        <v>5.8424431515205148E-2</v>
      </c>
      <c r="BI56" s="200">
        <f t="shared" si="40"/>
        <v>5.8997220059471882E-2</v>
      </c>
      <c r="BJ56" s="200">
        <f t="shared" si="40"/>
        <v>5.9575624177701993E-2</v>
      </c>
      <c r="BK56" s="200">
        <f t="shared" si="40"/>
        <v>6.0159698924542218E-2</v>
      </c>
      <c r="BL56" s="200">
        <f t="shared" si="40"/>
        <v>6.0749499894390671E-2</v>
      </c>
      <c r="BM56" s="200">
        <f t="shared" si="40"/>
        <v>6.1345083226688628E-2</v>
      </c>
      <c r="BN56" s="200">
        <f t="shared" si="40"/>
        <v>6.1946505611264004E-2</v>
      </c>
      <c r="BO56" s="200">
        <f t="shared" si="40"/>
        <v>6.255382429372737E-2</v>
      </c>
      <c r="BP56" s="200">
        <f t="shared" si="40"/>
        <v>6.3167097080920762E-2</v>
      </c>
      <c r="BQ56" s="200">
        <f t="shared" si="40"/>
        <v>6.3786382346419979E-2</v>
      </c>
    </row>
    <row r="57" spans="5:69" ht="16" customHeight="1">
      <c r="E57" s="326"/>
      <c r="F57" s="328"/>
      <c r="G57" s="329"/>
      <c r="H57" s="323"/>
      <c r="I57" s="230" t="s">
        <v>301</v>
      </c>
      <c r="J57" s="200">
        <v>0</v>
      </c>
      <c r="K57" s="200">
        <f t="shared" ref="K57:BQ57" si="41">J58*$B$7</f>
        <v>4.5717768972874115E-3</v>
      </c>
      <c r="L57" s="200">
        <f t="shared" si="41"/>
        <v>6.902486688061385E-3</v>
      </c>
      <c r="M57" s="200">
        <f t="shared" si="41"/>
        <v>8.1131023505014877E-3</v>
      </c>
      <c r="N57" s="200">
        <f t="shared" si="41"/>
        <v>8.7641146817849808E-3</v>
      </c>
      <c r="O57" s="200">
        <f t="shared" si="41"/>
        <v>9.1357734308241192E-3</v>
      </c>
      <c r="P57" s="200">
        <f t="shared" si="41"/>
        <v>9.3682078650489005E-3</v>
      </c>
      <c r="Q57" s="200">
        <f t="shared" si="41"/>
        <v>9.5314870542165548E-3</v>
      </c>
      <c r="R57" s="200">
        <f t="shared" si="41"/>
        <v>9.6606500127385392E-3</v>
      </c>
      <c r="S57" s="200">
        <f t="shared" si="41"/>
        <v>9.7732207712704165E-3</v>
      </c>
      <c r="T57" s="200">
        <f t="shared" si="41"/>
        <v>9.8779659129373462E-3</v>
      </c>
      <c r="U57" s="200">
        <f t="shared" si="41"/>
        <v>9.9792733418816171E-3</v>
      </c>
      <c r="V57" s="200">
        <f t="shared" si="41"/>
        <v>1.0079341667975448E-2</v>
      </c>
      <c r="W57" s="200">
        <f t="shared" si="41"/>
        <v>1.0179274899620741E-2</v>
      </c>
      <c r="X57" s="200">
        <f t="shared" si="41"/>
        <v>1.0279629790596654E-2</v>
      </c>
      <c r="Y57" s="200">
        <f t="shared" si="41"/>
        <v>1.0380689513935455E-2</v>
      </c>
      <c r="Z57" s="200">
        <f t="shared" si="41"/>
        <v>1.0482600499316983E-2</v>
      </c>
      <c r="AA57" s="200">
        <f t="shared" si="41"/>
        <v>1.058544085222686E-2</v>
      </c>
      <c r="AB57" s="200">
        <f t="shared" si="41"/>
        <v>1.0689254564001096E-2</v>
      </c>
      <c r="AC57" s="200">
        <f t="shared" si="41"/>
        <v>1.0794068617318483E-2</v>
      </c>
      <c r="AD57" s="200">
        <f t="shared" si="41"/>
        <v>1.0899901539421471E-2</v>
      </c>
      <c r="AE57" s="200">
        <f t="shared" si="41"/>
        <v>1.1006767679205928E-2</v>
      </c>
      <c r="AF57" s="200">
        <f t="shared" si="41"/>
        <v>1.1114679346250073E-2</v>
      </c>
      <c r="AG57" s="200">
        <f t="shared" si="41"/>
        <v>1.1223647880817703E-2</v>
      </c>
      <c r="AH57" s="200">
        <f t="shared" si="41"/>
        <v>1.1333684189353408E-2</v>
      </c>
      <c r="AI57" s="200">
        <f t="shared" si="41"/>
        <v>1.144479901272856E-2</v>
      </c>
      <c r="AJ57" s="200">
        <f t="shared" si="41"/>
        <v>1.1557003060867623E-2</v>
      </c>
      <c r="AK57" s="200">
        <f t="shared" si="41"/>
        <v>1.1670307080569542E-2</v>
      </c>
      <c r="AL57" s="200">
        <f t="shared" si="41"/>
        <v>1.1784721889931635E-2</v>
      </c>
      <c r="AM57" s="200">
        <f t="shared" si="41"/>
        <v>1.1900258396079808E-2</v>
      </c>
      <c r="AN57" s="200">
        <f t="shared" si="41"/>
        <v>1.2016927604556974E-2</v>
      </c>
      <c r="AO57" s="200">
        <f t="shared" si="41"/>
        <v>1.2134740624545726E-2</v>
      </c>
      <c r="AP57" s="200">
        <f t="shared" si="41"/>
        <v>1.2253708672013308E-2</v>
      </c>
      <c r="AQ57" s="200">
        <f t="shared" si="41"/>
        <v>1.2373843071822987E-2</v>
      </c>
      <c r="AR57" s="200">
        <f t="shared" si="41"/>
        <v>1.2495155259333869E-2</v>
      </c>
      <c r="AS57" s="200">
        <f t="shared" si="41"/>
        <v>1.2617656781750312E-2</v>
      </c>
      <c r="AT57" s="200">
        <f t="shared" si="41"/>
        <v>1.274135929935151E-2</v>
      </c>
      <c r="AU57" s="200">
        <f t="shared" si="41"/>
        <v>1.2866274586666582E-2</v>
      </c>
      <c r="AV57" s="200">
        <f t="shared" si="41"/>
        <v>1.299241453362795E-2</v>
      </c>
      <c r="AW57" s="200">
        <f t="shared" si="41"/>
        <v>1.3119791146719365E-2</v>
      </c>
      <c r="AX57" s="200">
        <f t="shared" si="41"/>
        <v>1.3248416550126891E-2</v>
      </c>
      <c r="AY57" s="200">
        <f t="shared" si="41"/>
        <v>1.3378302986896998E-2</v>
      </c>
      <c r="AZ57" s="200">
        <f t="shared" si="41"/>
        <v>1.350946282010395E-2</v>
      </c>
      <c r="BA57" s="200">
        <f t="shared" si="41"/>
        <v>1.3641908534027579E-2</v>
      </c>
      <c r="BB57" s="200">
        <f t="shared" si="41"/>
        <v>1.3775652735342092E-2</v>
      </c>
      <c r="BC57" s="200">
        <f t="shared" si="41"/>
        <v>1.3910708154316293E-2</v>
      </c>
      <c r="BD57" s="200">
        <f t="shared" si="41"/>
        <v>1.4047087646025407E-2</v>
      </c>
      <c r="BE57" s="200">
        <f t="shared" si="41"/>
        <v>1.4184804191574741E-2</v>
      </c>
      <c r="BF57" s="200">
        <f t="shared" si="41"/>
        <v>1.4323870899335312E-2</v>
      </c>
      <c r="BG57" s="200">
        <f t="shared" si="41"/>
        <v>1.4464301006191558E-2</v>
      </c>
      <c r="BH57" s="200">
        <f t="shared" si="41"/>
        <v>1.4606107878801287E-2</v>
      </c>
      <c r="BI57" s="200">
        <f t="shared" si="41"/>
        <v>1.474930501486797E-2</v>
      </c>
      <c r="BJ57" s="200">
        <f t="shared" si="41"/>
        <v>1.4893906044425498E-2</v>
      </c>
      <c r="BK57" s="200">
        <f t="shared" si="41"/>
        <v>1.5039924731135555E-2</v>
      </c>
      <c r="BL57" s="200">
        <f t="shared" si="41"/>
        <v>1.5187374973597668E-2</v>
      </c>
      <c r="BM57" s="200">
        <f t="shared" si="41"/>
        <v>1.5336270806672157E-2</v>
      </c>
      <c r="BN57" s="200">
        <f t="shared" si="41"/>
        <v>1.5486626402816001E-2</v>
      </c>
      <c r="BO57" s="200">
        <f t="shared" si="41"/>
        <v>1.5638456073431842E-2</v>
      </c>
      <c r="BP57" s="200">
        <f t="shared" si="41"/>
        <v>1.579177427023019E-2</v>
      </c>
      <c r="BQ57" s="200">
        <f t="shared" si="41"/>
        <v>1.5946595586604995E-2</v>
      </c>
    </row>
    <row r="58" spans="5:69" ht="16" customHeight="1">
      <c r="E58" s="326"/>
      <c r="F58" s="328"/>
      <c r="G58" s="329"/>
      <c r="H58" s="323"/>
      <c r="I58" s="230" t="s">
        <v>295</v>
      </c>
      <c r="J58" s="200">
        <f>J55+J56+J57</f>
        <v>4.5717768972874114E-2</v>
      </c>
      <c r="K58" s="200">
        <f>K55+K56+K57</f>
        <v>6.902486688061385E-2</v>
      </c>
      <c r="L58" s="200">
        <f t="shared" ref="L58:BQ58" si="42">L55+L56+L57</f>
        <v>8.1131023505014874E-2</v>
      </c>
      <c r="M58" s="200">
        <f t="shared" si="42"/>
        <v>8.7641146817849805E-2</v>
      </c>
      <c r="N58" s="200">
        <f t="shared" si="42"/>
        <v>9.1357734308241192E-2</v>
      </c>
      <c r="O58" s="200">
        <f t="shared" si="42"/>
        <v>9.3682078650488998E-2</v>
      </c>
      <c r="P58" s="200">
        <f t="shared" si="42"/>
        <v>9.5314870542165545E-2</v>
      </c>
      <c r="Q58" s="200">
        <f t="shared" si="42"/>
        <v>9.6606500127385392E-2</v>
      </c>
      <c r="R58" s="200">
        <f t="shared" si="42"/>
        <v>9.7732207712704161E-2</v>
      </c>
      <c r="S58" s="200">
        <f t="shared" si="42"/>
        <v>9.8779659129373462E-2</v>
      </c>
      <c r="T58" s="200">
        <f t="shared" si="42"/>
        <v>9.9792733418816171E-2</v>
      </c>
      <c r="U58" s="200">
        <f t="shared" si="42"/>
        <v>0.10079341667975447</v>
      </c>
      <c r="V58" s="200">
        <f t="shared" si="42"/>
        <v>0.10179274899620741</v>
      </c>
      <c r="W58" s="200">
        <f t="shared" si="42"/>
        <v>0.10279629790596653</v>
      </c>
      <c r="X58" s="200">
        <f t="shared" si="42"/>
        <v>0.10380689513935455</v>
      </c>
      <c r="Y58" s="200">
        <f t="shared" si="42"/>
        <v>0.10482600499316982</v>
      </c>
      <c r="Z58" s="200">
        <f t="shared" si="42"/>
        <v>0.1058544085222686</v>
      </c>
      <c r="AA58" s="200">
        <f t="shared" si="42"/>
        <v>0.10689254564001095</v>
      </c>
      <c r="AB58" s="200">
        <f t="shared" si="42"/>
        <v>0.10794068617318482</v>
      </c>
      <c r="AC58" s="200">
        <f t="shared" si="42"/>
        <v>0.10899901539421471</v>
      </c>
      <c r="AD58" s="200">
        <f t="shared" si="42"/>
        <v>0.11006767679205928</v>
      </c>
      <c r="AE58" s="200">
        <f t="shared" si="42"/>
        <v>0.11114679346250071</v>
      </c>
      <c r="AF58" s="200">
        <f t="shared" si="42"/>
        <v>0.11223647880817703</v>
      </c>
      <c r="AG58" s="200">
        <f t="shared" si="42"/>
        <v>0.11333684189353407</v>
      </c>
      <c r="AH58" s="200">
        <f t="shared" si="42"/>
        <v>0.11444799012728558</v>
      </c>
      <c r="AI58" s="200">
        <f t="shared" si="42"/>
        <v>0.11557003060867622</v>
      </c>
      <c r="AJ58" s="200">
        <f t="shared" si="42"/>
        <v>0.11670307080569542</v>
      </c>
      <c r="AK58" s="200">
        <f t="shared" si="42"/>
        <v>0.11784721889931635</v>
      </c>
      <c r="AL58" s="200">
        <f t="shared" si="42"/>
        <v>0.11900258396079808</v>
      </c>
      <c r="AM58" s="200">
        <f t="shared" si="42"/>
        <v>0.12016927604556973</v>
      </c>
      <c r="AN58" s="200">
        <f t="shared" si="42"/>
        <v>0.12134740624545726</v>
      </c>
      <c r="AO58" s="200">
        <f t="shared" si="42"/>
        <v>0.12253708672013308</v>
      </c>
      <c r="AP58" s="200">
        <f t="shared" si="42"/>
        <v>0.12373843071822987</v>
      </c>
      <c r="AQ58" s="200">
        <f t="shared" si="42"/>
        <v>0.12495155259333869</v>
      </c>
      <c r="AR58" s="200">
        <f t="shared" si="42"/>
        <v>0.12617656781750311</v>
      </c>
      <c r="AS58" s="200">
        <f t="shared" si="42"/>
        <v>0.1274135929935151</v>
      </c>
      <c r="AT58" s="200">
        <f t="shared" si="42"/>
        <v>0.12866274586666582</v>
      </c>
      <c r="AU58" s="200">
        <f t="shared" si="42"/>
        <v>0.1299241453362795</v>
      </c>
      <c r="AV58" s="200">
        <f t="shared" si="42"/>
        <v>0.13119791146719365</v>
      </c>
      <c r="AW58" s="200">
        <f t="shared" si="42"/>
        <v>0.1324841655012689</v>
      </c>
      <c r="AX58" s="200">
        <f t="shared" si="42"/>
        <v>0.13378302986896998</v>
      </c>
      <c r="AY58" s="200">
        <f t="shared" si="42"/>
        <v>0.13509462820103948</v>
      </c>
      <c r="AZ58" s="200">
        <f t="shared" si="42"/>
        <v>0.13641908534027578</v>
      </c>
      <c r="BA58" s="200">
        <f t="shared" si="42"/>
        <v>0.13775652735342092</v>
      </c>
      <c r="BB58" s="200">
        <f t="shared" si="42"/>
        <v>0.13910708154316292</v>
      </c>
      <c r="BC58" s="200">
        <f t="shared" si="42"/>
        <v>0.14047087646025405</v>
      </c>
      <c r="BD58" s="200">
        <f t="shared" si="42"/>
        <v>0.1418480419157474</v>
      </c>
      <c r="BE58" s="200">
        <f t="shared" si="42"/>
        <v>0.14323870899335311</v>
      </c>
      <c r="BF58" s="200">
        <f t="shared" si="42"/>
        <v>0.14464301006191557</v>
      </c>
      <c r="BG58" s="200">
        <f t="shared" si="42"/>
        <v>0.14606107878801286</v>
      </c>
      <c r="BH58" s="200">
        <f t="shared" si="42"/>
        <v>0.14749305014867969</v>
      </c>
      <c r="BI58" s="200">
        <f t="shared" si="42"/>
        <v>0.14893906044425498</v>
      </c>
      <c r="BJ58" s="200">
        <f t="shared" si="42"/>
        <v>0.15039924731135554</v>
      </c>
      <c r="BK58" s="200">
        <f t="shared" si="42"/>
        <v>0.15187374973597667</v>
      </c>
      <c r="BL58" s="200">
        <f t="shared" si="42"/>
        <v>0.15336270806672156</v>
      </c>
      <c r="BM58" s="200">
        <f t="shared" si="42"/>
        <v>0.15486626402816001</v>
      </c>
      <c r="BN58" s="200">
        <f t="shared" si="42"/>
        <v>0.15638456073431842</v>
      </c>
      <c r="BO58" s="200">
        <f t="shared" si="42"/>
        <v>0.15791774270230191</v>
      </c>
      <c r="BP58" s="200">
        <f t="shared" si="42"/>
        <v>0.15946595586604995</v>
      </c>
      <c r="BQ58" s="200">
        <f t="shared" si="42"/>
        <v>0.16102934759022691</v>
      </c>
    </row>
    <row r="59" spans="5:69" ht="16" customHeight="1">
      <c r="E59" s="326"/>
      <c r="F59" s="328"/>
      <c r="G59" s="329"/>
      <c r="H59" s="323"/>
      <c r="I59" s="230" t="s">
        <v>326</v>
      </c>
      <c r="J59" s="219">
        <f>Variables!$F$23</f>
        <v>45000</v>
      </c>
      <c r="K59" s="219">
        <f>Variables!$F$23</f>
        <v>45000</v>
      </c>
      <c r="L59" s="219">
        <f>Variables!$F$23</f>
        <v>45000</v>
      </c>
      <c r="M59" s="219">
        <f>Variables!$F$23</f>
        <v>45000</v>
      </c>
      <c r="N59" s="219">
        <f>Variables!$F$23</f>
        <v>45000</v>
      </c>
      <c r="O59" s="219">
        <f>Variables!$F$23</f>
        <v>45000</v>
      </c>
      <c r="P59" s="219">
        <f>Variables!$F$23</f>
        <v>45000</v>
      </c>
      <c r="Q59" s="219">
        <f>Variables!$F$23</f>
        <v>45000</v>
      </c>
      <c r="R59" s="219">
        <f>Variables!$F$23</f>
        <v>45000</v>
      </c>
      <c r="S59" s="219">
        <f>Variables!$F$23</f>
        <v>45000</v>
      </c>
      <c r="T59" s="219">
        <f>Variables!$F$23</f>
        <v>45000</v>
      </c>
      <c r="U59" s="219">
        <f>Variables!$F$23</f>
        <v>45000</v>
      </c>
      <c r="V59" s="219">
        <f>Variables!$F$23</f>
        <v>45000</v>
      </c>
      <c r="W59" s="219">
        <f>Variables!$F$23</f>
        <v>45000</v>
      </c>
      <c r="X59" s="219">
        <f>Variables!$F$23</f>
        <v>45000</v>
      </c>
      <c r="Y59" s="219">
        <f>Variables!$F$23</f>
        <v>45000</v>
      </c>
      <c r="Z59" s="219">
        <f>Variables!$F$23</f>
        <v>45000</v>
      </c>
      <c r="AA59" s="219">
        <f>Variables!$F$23</f>
        <v>45000</v>
      </c>
      <c r="AB59" s="219">
        <f>Variables!$F$23</f>
        <v>45000</v>
      </c>
      <c r="AC59" s="219">
        <f>Variables!$F$23</f>
        <v>45000</v>
      </c>
      <c r="AD59" s="219">
        <f>Variables!$F$23</f>
        <v>45000</v>
      </c>
      <c r="AE59" s="219">
        <f>Variables!$F$23</f>
        <v>45000</v>
      </c>
      <c r="AF59" s="219">
        <f>Variables!$F$23</f>
        <v>45000</v>
      </c>
      <c r="AG59" s="219">
        <f>Variables!$F$23</f>
        <v>45000</v>
      </c>
      <c r="AH59" s="219">
        <f>Variables!$F$23</f>
        <v>45000</v>
      </c>
      <c r="AI59" s="219">
        <f>Variables!$F$23</f>
        <v>45000</v>
      </c>
      <c r="AJ59" s="219">
        <f>Variables!$F$23</f>
        <v>45000</v>
      </c>
      <c r="AK59" s="219">
        <f>Variables!$F$23</f>
        <v>45000</v>
      </c>
      <c r="AL59" s="219">
        <f>Variables!$F$23</f>
        <v>45000</v>
      </c>
      <c r="AM59" s="219">
        <f>Variables!$F$23</f>
        <v>45000</v>
      </c>
      <c r="AN59" s="219">
        <f>Variables!$F$23</f>
        <v>45000</v>
      </c>
      <c r="AO59" s="219">
        <f>Variables!$F$23</f>
        <v>45000</v>
      </c>
      <c r="AP59" s="219">
        <f>Variables!$F$23</f>
        <v>45000</v>
      </c>
      <c r="AQ59" s="219">
        <f>Variables!$F$23</f>
        <v>45000</v>
      </c>
      <c r="AR59" s="219">
        <f>Variables!$F$23</f>
        <v>45000</v>
      </c>
      <c r="AS59" s="219">
        <f>Variables!$F$23</f>
        <v>45000</v>
      </c>
      <c r="AT59" s="219">
        <f>Variables!$F$23</f>
        <v>45000</v>
      </c>
      <c r="AU59" s="219">
        <f>Variables!$F$23</f>
        <v>45000</v>
      </c>
      <c r="AV59" s="219">
        <f>Variables!$F$23</f>
        <v>45000</v>
      </c>
      <c r="AW59" s="219">
        <f>Variables!$F$23</f>
        <v>45000</v>
      </c>
      <c r="AX59" s="219">
        <f>Variables!$F$23</f>
        <v>45000</v>
      </c>
      <c r="AY59" s="219">
        <f>Variables!$F$23</f>
        <v>45000</v>
      </c>
      <c r="AZ59" s="219">
        <f>Variables!$F$23</f>
        <v>45000</v>
      </c>
      <c r="BA59" s="219">
        <f>Variables!$F$23</f>
        <v>45000</v>
      </c>
      <c r="BB59" s="219">
        <f>Variables!$F$23</f>
        <v>45000</v>
      </c>
      <c r="BC59" s="219">
        <f>Variables!$F$23</f>
        <v>45000</v>
      </c>
      <c r="BD59" s="219">
        <f>Variables!$F$23</f>
        <v>45000</v>
      </c>
      <c r="BE59" s="219">
        <f>Variables!$F$23</f>
        <v>45000</v>
      </c>
      <c r="BF59" s="219">
        <f>Variables!$F$23</f>
        <v>45000</v>
      </c>
      <c r="BG59" s="219">
        <f>Variables!$F$23</f>
        <v>45000</v>
      </c>
      <c r="BH59" s="219">
        <f>Variables!$F$23</f>
        <v>45000</v>
      </c>
      <c r="BI59" s="219">
        <f>Variables!$F$23</f>
        <v>45000</v>
      </c>
      <c r="BJ59" s="219">
        <f>Variables!$F$23</f>
        <v>45000</v>
      </c>
      <c r="BK59" s="219">
        <f>Variables!$F$23</f>
        <v>45000</v>
      </c>
      <c r="BL59" s="219">
        <f>Variables!$F$23</f>
        <v>45000</v>
      </c>
      <c r="BM59" s="219">
        <f>Variables!$F$23</f>
        <v>45000</v>
      </c>
      <c r="BN59" s="219">
        <f>Variables!$F$23</f>
        <v>45000</v>
      </c>
      <c r="BO59" s="219">
        <f>Variables!$F$23</f>
        <v>45000</v>
      </c>
      <c r="BP59" s="219">
        <f>Variables!$F$23</f>
        <v>45000</v>
      </c>
      <c r="BQ59" s="219">
        <f>Variables!$F$23</f>
        <v>45000</v>
      </c>
    </row>
    <row r="60" spans="5:69" ht="16" customHeight="1">
      <c r="E60" s="326"/>
      <c r="F60" s="328"/>
      <c r="G60" s="329"/>
      <c r="H60" s="323"/>
      <c r="I60" s="230" t="s">
        <v>446</v>
      </c>
      <c r="J60" s="204">
        <f t="shared" ref="J60:BQ60" si="43">J59*$B$9</f>
        <v>8100</v>
      </c>
      <c r="K60" s="204">
        <f t="shared" si="43"/>
        <v>8100</v>
      </c>
      <c r="L60" s="204">
        <f t="shared" si="43"/>
        <v>8100</v>
      </c>
      <c r="M60" s="204">
        <f t="shared" si="43"/>
        <v>8100</v>
      </c>
      <c r="N60" s="204">
        <f t="shared" si="43"/>
        <v>8100</v>
      </c>
      <c r="O60" s="204">
        <f t="shared" si="43"/>
        <v>8100</v>
      </c>
      <c r="P60" s="204">
        <f t="shared" si="43"/>
        <v>8100</v>
      </c>
      <c r="Q60" s="204">
        <f t="shared" si="43"/>
        <v>8100</v>
      </c>
      <c r="R60" s="204">
        <f t="shared" si="43"/>
        <v>8100</v>
      </c>
      <c r="S60" s="204">
        <f t="shared" si="43"/>
        <v>8100</v>
      </c>
      <c r="T60" s="204">
        <f t="shared" si="43"/>
        <v>8100</v>
      </c>
      <c r="U60" s="204">
        <f t="shared" si="43"/>
        <v>8100</v>
      </c>
      <c r="V60" s="204">
        <f t="shared" si="43"/>
        <v>8100</v>
      </c>
      <c r="W60" s="204">
        <f t="shared" si="43"/>
        <v>8100</v>
      </c>
      <c r="X60" s="204">
        <f t="shared" si="43"/>
        <v>8100</v>
      </c>
      <c r="Y60" s="204">
        <f t="shared" si="43"/>
        <v>8100</v>
      </c>
      <c r="Z60" s="204">
        <f t="shared" si="43"/>
        <v>8100</v>
      </c>
      <c r="AA60" s="204">
        <f t="shared" si="43"/>
        <v>8100</v>
      </c>
      <c r="AB60" s="204">
        <f t="shared" si="43"/>
        <v>8100</v>
      </c>
      <c r="AC60" s="204">
        <f t="shared" si="43"/>
        <v>8100</v>
      </c>
      <c r="AD60" s="204">
        <f t="shared" si="43"/>
        <v>8100</v>
      </c>
      <c r="AE60" s="204">
        <f t="shared" si="43"/>
        <v>8100</v>
      </c>
      <c r="AF60" s="204">
        <f t="shared" si="43"/>
        <v>8100</v>
      </c>
      <c r="AG60" s="204">
        <f t="shared" si="43"/>
        <v>8100</v>
      </c>
      <c r="AH60" s="204">
        <f t="shared" si="43"/>
        <v>8100</v>
      </c>
      <c r="AI60" s="204">
        <f t="shared" si="43"/>
        <v>8100</v>
      </c>
      <c r="AJ60" s="204">
        <f t="shared" si="43"/>
        <v>8100</v>
      </c>
      <c r="AK60" s="204">
        <f t="shared" si="43"/>
        <v>8100</v>
      </c>
      <c r="AL60" s="204">
        <f t="shared" si="43"/>
        <v>8100</v>
      </c>
      <c r="AM60" s="204">
        <f t="shared" si="43"/>
        <v>8100</v>
      </c>
      <c r="AN60" s="204">
        <f t="shared" si="43"/>
        <v>8100</v>
      </c>
      <c r="AO60" s="204">
        <f t="shared" si="43"/>
        <v>8100</v>
      </c>
      <c r="AP60" s="204">
        <f t="shared" si="43"/>
        <v>8100</v>
      </c>
      <c r="AQ60" s="204">
        <f t="shared" si="43"/>
        <v>8100</v>
      </c>
      <c r="AR60" s="204">
        <f t="shared" si="43"/>
        <v>8100</v>
      </c>
      <c r="AS60" s="204">
        <f t="shared" si="43"/>
        <v>8100</v>
      </c>
      <c r="AT60" s="204">
        <f t="shared" si="43"/>
        <v>8100</v>
      </c>
      <c r="AU60" s="204">
        <f t="shared" si="43"/>
        <v>8100</v>
      </c>
      <c r="AV60" s="204">
        <f t="shared" si="43"/>
        <v>8100</v>
      </c>
      <c r="AW60" s="204">
        <f t="shared" si="43"/>
        <v>8100</v>
      </c>
      <c r="AX60" s="204">
        <f t="shared" si="43"/>
        <v>8100</v>
      </c>
      <c r="AY60" s="204">
        <f t="shared" si="43"/>
        <v>8100</v>
      </c>
      <c r="AZ60" s="204">
        <f t="shared" si="43"/>
        <v>8100</v>
      </c>
      <c r="BA60" s="204">
        <f t="shared" si="43"/>
        <v>8100</v>
      </c>
      <c r="BB60" s="204">
        <f t="shared" si="43"/>
        <v>8100</v>
      </c>
      <c r="BC60" s="204">
        <f t="shared" si="43"/>
        <v>8100</v>
      </c>
      <c r="BD60" s="204">
        <f t="shared" si="43"/>
        <v>8100</v>
      </c>
      <c r="BE60" s="204">
        <f t="shared" si="43"/>
        <v>8100</v>
      </c>
      <c r="BF60" s="204">
        <f t="shared" si="43"/>
        <v>8100</v>
      </c>
      <c r="BG60" s="204">
        <f t="shared" si="43"/>
        <v>8100</v>
      </c>
      <c r="BH60" s="204">
        <f t="shared" si="43"/>
        <v>8100</v>
      </c>
      <c r="BI60" s="204">
        <f t="shared" si="43"/>
        <v>8100</v>
      </c>
      <c r="BJ60" s="204">
        <f t="shared" si="43"/>
        <v>8100</v>
      </c>
      <c r="BK60" s="204">
        <f t="shared" si="43"/>
        <v>8100</v>
      </c>
      <c r="BL60" s="204">
        <f t="shared" si="43"/>
        <v>8100</v>
      </c>
      <c r="BM60" s="204">
        <f t="shared" si="43"/>
        <v>8100</v>
      </c>
      <c r="BN60" s="204">
        <f t="shared" si="43"/>
        <v>8100</v>
      </c>
      <c r="BO60" s="204">
        <f t="shared" si="43"/>
        <v>8100</v>
      </c>
      <c r="BP60" s="204">
        <f t="shared" si="43"/>
        <v>8100</v>
      </c>
      <c r="BQ60" s="204">
        <f t="shared" si="43"/>
        <v>8100</v>
      </c>
    </row>
    <row r="61" spans="5:69" ht="16" customHeight="1">
      <c r="E61" s="326"/>
      <c r="F61" s="328"/>
      <c r="G61" s="329"/>
      <c r="H61" s="323"/>
      <c r="I61" s="230" t="s">
        <v>346</v>
      </c>
      <c r="J61" s="204">
        <f>J58*J59</f>
        <v>2057.299603779335</v>
      </c>
      <c r="K61" s="204">
        <f>K58*K59</f>
        <v>3106.1190096276232</v>
      </c>
      <c r="L61" s="204">
        <f t="shared" ref="L61:BQ61" si="44">L58*L59</f>
        <v>3650.8960577256694</v>
      </c>
      <c r="M61" s="204">
        <f t="shared" si="44"/>
        <v>3943.8516068032413</v>
      </c>
      <c r="N61" s="204">
        <f t="shared" si="44"/>
        <v>4111.0980438708539</v>
      </c>
      <c r="O61" s="204">
        <f t="shared" si="44"/>
        <v>4215.6935392720052</v>
      </c>
      <c r="P61" s="204">
        <f t="shared" si="44"/>
        <v>4289.1691743974498</v>
      </c>
      <c r="Q61" s="204">
        <f t="shared" si="44"/>
        <v>4347.2925057323428</v>
      </c>
      <c r="R61" s="204">
        <f t="shared" si="44"/>
        <v>4397.949347071687</v>
      </c>
      <c r="S61" s="204">
        <f t="shared" si="44"/>
        <v>4445.0846608218062</v>
      </c>
      <c r="T61" s="204">
        <f t="shared" si="44"/>
        <v>4490.6730038467276</v>
      </c>
      <c r="U61" s="204">
        <f t="shared" si="44"/>
        <v>4535.7037505889512</v>
      </c>
      <c r="V61" s="204">
        <f t="shared" si="44"/>
        <v>4580.6737048293335</v>
      </c>
      <c r="W61" s="204">
        <f t="shared" si="44"/>
        <v>4625.8334057684942</v>
      </c>
      <c r="X61" s="204">
        <f t="shared" si="44"/>
        <v>4671.3102812709549</v>
      </c>
      <c r="Y61" s="204">
        <f t="shared" si="44"/>
        <v>4717.1702246926425</v>
      </c>
      <c r="Z61" s="204">
        <f t="shared" si="44"/>
        <v>4763.4483835020874</v>
      </c>
      <c r="AA61" s="204">
        <f t="shared" si="44"/>
        <v>4810.1645538004932</v>
      </c>
      <c r="AB61" s="204">
        <f t="shared" si="44"/>
        <v>4857.3308777933171</v>
      </c>
      <c r="AC61" s="204">
        <f t="shared" si="44"/>
        <v>4904.9556927396616</v>
      </c>
      <c r="AD61" s="204">
        <f t="shared" si="44"/>
        <v>4953.0454556426675</v>
      </c>
      <c r="AE61" s="204">
        <f t="shared" si="44"/>
        <v>5001.6057058125316</v>
      </c>
      <c r="AF61" s="204">
        <f t="shared" si="44"/>
        <v>5050.6415463679659</v>
      </c>
      <c r="AG61" s="204">
        <f t="shared" si="44"/>
        <v>5100.1578852090333</v>
      </c>
      <c r="AH61" s="204">
        <f t="shared" si="44"/>
        <v>5150.1595557278515</v>
      </c>
      <c r="AI61" s="204">
        <f t="shared" si="44"/>
        <v>5200.6513773904298</v>
      </c>
      <c r="AJ61" s="204">
        <f t="shared" si="44"/>
        <v>5251.6381862562939</v>
      </c>
      <c r="AK61" s="204">
        <f t="shared" si="44"/>
        <v>5303.1248504692358</v>
      </c>
      <c r="AL61" s="204">
        <f t="shared" si="44"/>
        <v>5355.1162782359133</v>
      </c>
      <c r="AM61" s="204">
        <f t="shared" si="44"/>
        <v>5407.6174220506382</v>
      </c>
      <c r="AN61" s="204">
        <f t="shared" si="44"/>
        <v>5460.633281045577</v>
      </c>
      <c r="AO61" s="204">
        <f t="shared" si="44"/>
        <v>5514.1689024059888</v>
      </c>
      <c r="AP61" s="204">
        <f t="shared" si="44"/>
        <v>5568.2293823203445</v>
      </c>
      <c r="AQ61" s="204">
        <f t="shared" si="44"/>
        <v>5622.8198667002407</v>
      </c>
      <c r="AR61" s="204">
        <f t="shared" si="44"/>
        <v>5677.9455517876404</v>
      </c>
      <c r="AS61" s="204">
        <f t="shared" si="44"/>
        <v>5733.6116847081794</v>
      </c>
      <c r="AT61" s="204">
        <f t="shared" si="44"/>
        <v>5789.8235639999621</v>
      </c>
      <c r="AU61" s="204">
        <f t="shared" si="44"/>
        <v>5846.5865401325773</v>
      </c>
      <c r="AV61" s="204">
        <f t="shared" si="44"/>
        <v>5903.9060160237141</v>
      </c>
      <c r="AW61" s="204">
        <f t="shared" si="44"/>
        <v>5961.7874475571007</v>
      </c>
      <c r="AX61" s="204">
        <f t="shared" si="44"/>
        <v>6020.2363441036487</v>
      </c>
      <c r="AY61" s="204">
        <f t="shared" si="44"/>
        <v>6079.2582690467771</v>
      </c>
      <c r="AZ61" s="204">
        <f t="shared" si="44"/>
        <v>6138.8588403124095</v>
      </c>
      <c r="BA61" s="204">
        <f t="shared" si="44"/>
        <v>6199.0437309039417</v>
      </c>
      <c r="BB61" s="204">
        <f t="shared" si="44"/>
        <v>6259.8186694423321</v>
      </c>
      <c r="BC61" s="204">
        <f t="shared" si="44"/>
        <v>6321.1894407114323</v>
      </c>
      <c r="BD61" s="204">
        <f t="shared" si="44"/>
        <v>6383.1618862086334</v>
      </c>
      <c r="BE61" s="204">
        <f t="shared" si="44"/>
        <v>6445.7419047008898</v>
      </c>
      <c r="BF61" s="204">
        <f t="shared" si="44"/>
        <v>6508.9354527862006</v>
      </c>
      <c r="BG61" s="204">
        <f t="shared" si="44"/>
        <v>6572.7485454605785</v>
      </c>
      <c r="BH61" s="204">
        <f t="shared" si="44"/>
        <v>6637.1872566905859</v>
      </c>
      <c r="BI61" s="204">
        <f t="shared" si="44"/>
        <v>6702.257719991474</v>
      </c>
      <c r="BJ61" s="204">
        <f t="shared" si="44"/>
        <v>6767.9661290109989</v>
      </c>
      <c r="BK61" s="204">
        <f t="shared" si="44"/>
        <v>6834.31873811895</v>
      </c>
      <c r="BL61" s="204">
        <f t="shared" si="44"/>
        <v>6901.3218630024703</v>
      </c>
      <c r="BM61" s="204">
        <f t="shared" si="44"/>
        <v>6968.9818812672002</v>
      </c>
      <c r="BN61" s="204">
        <f t="shared" si="44"/>
        <v>7037.3052330443288</v>
      </c>
      <c r="BO61" s="204">
        <f t="shared" si="44"/>
        <v>7106.2984216035857</v>
      </c>
      <c r="BP61" s="204">
        <f t="shared" si="44"/>
        <v>7175.9680139722477</v>
      </c>
      <c r="BQ61" s="204">
        <f t="shared" si="44"/>
        <v>7246.3206415602108</v>
      </c>
    </row>
    <row r="62" spans="5:69" ht="16" customHeight="1">
      <c r="E62" s="326"/>
      <c r="F62" s="328"/>
      <c r="G62" s="329"/>
      <c r="H62" s="323"/>
      <c r="I62" s="230" t="s">
        <v>447</v>
      </c>
      <c r="J62" s="204">
        <f t="shared" ref="J62:BQ62" si="45">J61*$B$9</f>
        <v>370.3139286802803</v>
      </c>
      <c r="K62" s="204">
        <f t="shared" si="45"/>
        <v>559.1014217329722</v>
      </c>
      <c r="L62" s="204">
        <f t="shared" si="45"/>
        <v>657.16129039062048</v>
      </c>
      <c r="M62" s="204">
        <f t="shared" si="45"/>
        <v>709.89328922458344</v>
      </c>
      <c r="N62" s="204">
        <f t="shared" si="45"/>
        <v>739.99764789675362</v>
      </c>
      <c r="O62" s="204">
        <f t="shared" si="45"/>
        <v>758.82483706896096</v>
      </c>
      <c r="P62" s="204">
        <f t="shared" si="45"/>
        <v>772.05045139154095</v>
      </c>
      <c r="Q62" s="204">
        <f t="shared" si="45"/>
        <v>782.51265103182163</v>
      </c>
      <c r="R62" s="204">
        <f t="shared" si="45"/>
        <v>791.63088247290364</v>
      </c>
      <c r="S62" s="204">
        <f t="shared" si="45"/>
        <v>800.11523894792504</v>
      </c>
      <c r="T62" s="204">
        <f t="shared" si="45"/>
        <v>808.32114069241095</v>
      </c>
      <c r="U62" s="204">
        <f t="shared" si="45"/>
        <v>816.4266751060112</v>
      </c>
      <c r="V62" s="204">
        <f t="shared" si="45"/>
        <v>824.52126686928</v>
      </c>
      <c r="W62" s="204">
        <f t="shared" si="45"/>
        <v>832.65001303832889</v>
      </c>
      <c r="X62" s="204">
        <f t="shared" si="45"/>
        <v>840.83585062877182</v>
      </c>
      <c r="Y62" s="204">
        <f t="shared" si="45"/>
        <v>849.09064044467561</v>
      </c>
      <c r="Z62" s="204">
        <f t="shared" si="45"/>
        <v>857.42070903037575</v>
      </c>
      <c r="AA62" s="204">
        <f t="shared" si="45"/>
        <v>865.8296196840887</v>
      </c>
      <c r="AB62" s="204">
        <f t="shared" si="45"/>
        <v>874.31955800279707</v>
      </c>
      <c r="AC62" s="204">
        <f t="shared" si="45"/>
        <v>882.89202469313909</v>
      </c>
      <c r="AD62" s="204">
        <f t="shared" si="45"/>
        <v>891.54818201568014</v>
      </c>
      <c r="AE62" s="204">
        <f t="shared" si="45"/>
        <v>900.28902704625568</v>
      </c>
      <c r="AF62" s="204">
        <f t="shared" si="45"/>
        <v>909.11547834623389</v>
      </c>
      <c r="AG62" s="204">
        <f t="shared" si="45"/>
        <v>918.02841933762602</v>
      </c>
      <c r="AH62" s="204">
        <f t="shared" si="45"/>
        <v>927.02872003101322</v>
      </c>
      <c r="AI62" s="204">
        <f t="shared" si="45"/>
        <v>936.11724793027736</v>
      </c>
      <c r="AJ62" s="204">
        <f t="shared" si="45"/>
        <v>945.29487352613285</v>
      </c>
      <c r="AK62" s="204">
        <f t="shared" si="45"/>
        <v>954.56247308446245</v>
      </c>
      <c r="AL62" s="204">
        <f t="shared" si="45"/>
        <v>963.92093008246434</v>
      </c>
      <c r="AM62" s="204">
        <f t="shared" si="45"/>
        <v>973.37113596911479</v>
      </c>
      <c r="AN62" s="204">
        <f t="shared" si="45"/>
        <v>982.91399058820377</v>
      </c>
      <c r="AO62" s="204">
        <f t="shared" si="45"/>
        <v>992.55040243307792</v>
      </c>
      <c r="AP62" s="204">
        <f t="shared" si="45"/>
        <v>1002.281288817662</v>
      </c>
      <c r="AQ62" s="204">
        <f t="shared" si="45"/>
        <v>1012.1075760060432</v>
      </c>
      <c r="AR62" s="204">
        <f t="shared" si="45"/>
        <v>1022.0301993217753</v>
      </c>
      <c r="AS62" s="204">
        <f t="shared" si="45"/>
        <v>1032.0501032474722</v>
      </c>
      <c r="AT62" s="204">
        <f t="shared" si="45"/>
        <v>1042.1682415199932</v>
      </c>
      <c r="AU62" s="204">
        <f t="shared" si="45"/>
        <v>1052.3855772238639</v>
      </c>
      <c r="AV62" s="204">
        <f t="shared" si="45"/>
        <v>1062.7030828842685</v>
      </c>
      <c r="AW62" s="204">
        <f t="shared" si="45"/>
        <v>1073.1217405602781</v>
      </c>
      <c r="AX62" s="204">
        <f t="shared" si="45"/>
        <v>1083.6425419386567</v>
      </c>
      <c r="AY62" s="204">
        <f t="shared" si="45"/>
        <v>1094.2664884284197</v>
      </c>
      <c r="AZ62" s="204">
        <f t="shared" si="45"/>
        <v>1104.9945912562337</v>
      </c>
      <c r="BA62" s="204">
        <f t="shared" si="45"/>
        <v>1115.8278715627096</v>
      </c>
      <c r="BB62" s="204">
        <f t="shared" si="45"/>
        <v>1126.7673604996198</v>
      </c>
      <c r="BC62" s="204">
        <f t="shared" si="45"/>
        <v>1137.8140993280579</v>
      </c>
      <c r="BD62" s="204">
        <f t="shared" si="45"/>
        <v>1148.9691395175539</v>
      </c>
      <c r="BE62" s="204">
        <f t="shared" si="45"/>
        <v>1160.2335428461602</v>
      </c>
      <c r="BF62" s="204">
        <f t="shared" si="45"/>
        <v>1171.6083815015161</v>
      </c>
      <c r="BG62" s="204">
        <f t="shared" si="45"/>
        <v>1183.0947381829042</v>
      </c>
      <c r="BH62" s="204">
        <f t="shared" si="45"/>
        <v>1194.6937062043055</v>
      </c>
      <c r="BI62" s="204">
        <f t="shared" si="45"/>
        <v>1206.4063895984652</v>
      </c>
      <c r="BJ62" s="204">
        <f t="shared" si="45"/>
        <v>1218.2339032219797</v>
      </c>
      <c r="BK62" s="204">
        <f t="shared" si="45"/>
        <v>1230.177372861411</v>
      </c>
      <c r="BL62" s="204">
        <f t="shared" si="45"/>
        <v>1242.2379353404447</v>
      </c>
      <c r="BM62" s="204">
        <f t="shared" si="45"/>
        <v>1254.416738628096</v>
      </c>
      <c r="BN62" s="204">
        <f t="shared" si="45"/>
        <v>1266.7149419479792</v>
      </c>
      <c r="BO62" s="204">
        <f t="shared" si="45"/>
        <v>1279.1337158886454</v>
      </c>
      <c r="BP62" s="204">
        <f t="shared" si="45"/>
        <v>1291.6742425150046</v>
      </c>
      <c r="BQ62" s="204">
        <f t="shared" si="45"/>
        <v>1304.3377154808379</v>
      </c>
    </row>
    <row r="63" spans="5:69" ht="16" customHeight="1">
      <c r="E63" s="326"/>
      <c r="F63" s="328"/>
      <c r="G63" s="329"/>
      <c r="H63" s="323"/>
      <c r="I63" s="230" t="s">
        <v>448</v>
      </c>
      <c r="J63" s="204">
        <f>J9*J55</f>
        <v>152.39256324291372</v>
      </c>
      <c r="K63" s="204">
        <f>K9*K55</f>
        <v>153.88660798058936</v>
      </c>
      <c r="L63" s="204">
        <f t="shared" ref="L63:BQ63" si="46">L9*L55</f>
        <v>155.3953002156932</v>
      </c>
      <c r="M63" s="204">
        <f t="shared" si="46"/>
        <v>156.91878355114119</v>
      </c>
      <c r="N63" s="204">
        <f t="shared" si="46"/>
        <v>158.457202997721</v>
      </c>
      <c r="O63" s="204">
        <f t="shared" si="46"/>
        <v>160.01070498789468</v>
      </c>
      <c r="P63" s="204">
        <f t="shared" si="46"/>
        <v>161.5794373897368</v>
      </c>
      <c r="Q63" s="204">
        <f t="shared" si="46"/>
        <v>163.16354952100875</v>
      </c>
      <c r="R63" s="204">
        <f t="shared" si="46"/>
        <v>164.76319216337157</v>
      </c>
      <c r="S63" s="204">
        <f t="shared" si="46"/>
        <v>166.37851757673792</v>
      </c>
      <c r="T63" s="204">
        <f t="shared" si="46"/>
        <v>168.00967951376478</v>
      </c>
      <c r="U63" s="204">
        <f t="shared" si="46"/>
        <v>169.65683323448798</v>
      </c>
      <c r="V63" s="204">
        <f t="shared" si="46"/>
        <v>171.32013552110061</v>
      </c>
      <c r="W63" s="204">
        <f t="shared" si="46"/>
        <v>172.99974469287611</v>
      </c>
      <c r="X63" s="204">
        <f t="shared" si="46"/>
        <v>174.69582062123763</v>
      </c>
      <c r="Y63" s="204">
        <f t="shared" si="46"/>
        <v>176.40852474497521</v>
      </c>
      <c r="Z63" s="204">
        <f t="shared" si="46"/>
        <v>178.13802008561225</v>
      </c>
      <c r="AA63" s="204">
        <f t="shared" si="46"/>
        <v>179.88447126292215</v>
      </c>
      <c r="AB63" s="204">
        <f t="shared" si="46"/>
        <v>181.64804451059783</v>
      </c>
      <c r="AC63" s="204">
        <f t="shared" si="46"/>
        <v>183.42890769207432</v>
      </c>
      <c r="AD63" s="204">
        <f t="shared" si="46"/>
        <v>185.22723031650642</v>
      </c>
      <c r="AE63" s="204">
        <f t="shared" si="46"/>
        <v>187.04318355490358</v>
      </c>
      <c r="AF63" s="204">
        <f t="shared" si="46"/>
        <v>188.87694025642222</v>
      </c>
      <c r="AG63" s="204">
        <f t="shared" si="46"/>
        <v>190.72867496481854</v>
      </c>
      <c r="AH63" s="204">
        <f t="shared" si="46"/>
        <v>192.59856393506186</v>
      </c>
      <c r="AI63" s="204">
        <f t="shared" si="46"/>
        <v>194.48678515011144</v>
      </c>
      <c r="AJ63" s="204">
        <f t="shared" si="46"/>
        <v>196.39351833785764</v>
      </c>
      <c r="AK63" s="204">
        <f t="shared" si="46"/>
        <v>198.31894498822876</v>
      </c>
      <c r="AL63" s="204">
        <f t="shared" si="46"/>
        <v>200.26324837046636</v>
      </c>
      <c r="AM63" s="204">
        <f t="shared" si="46"/>
        <v>202.22661355056894</v>
      </c>
      <c r="AN63" s="204">
        <f t="shared" si="46"/>
        <v>204.20922740890794</v>
      </c>
      <c r="AO63" s="204">
        <f t="shared" si="46"/>
        <v>206.21127865801483</v>
      </c>
      <c r="AP63" s="204">
        <f t="shared" si="46"/>
        <v>208.23295786054442</v>
      </c>
      <c r="AQ63" s="204">
        <f t="shared" si="46"/>
        <v>210.27445744741249</v>
      </c>
      <c r="AR63" s="204">
        <f t="shared" si="46"/>
        <v>212.33597173611261</v>
      </c>
      <c r="AS63" s="204">
        <f t="shared" si="46"/>
        <v>214.41769694921175</v>
      </c>
      <c r="AT63" s="204">
        <f t="shared" si="46"/>
        <v>216.51983123302753</v>
      </c>
      <c r="AU63" s="204">
        <f t="shared" si="46"/>
        <v>218.64257467648858</v>
      </c>
      <c r="AV63" s="204">
        <f t="shared" si="46"/>
        <v>220.78612933017968</v>
      </c>
      <c r="AW63" s="204">
        <f t="shared" si="46"/>
        <v>222.95069922557363</v>
      </c>
      <c r="AX63" s="204">
        <f t="shared" si="46"/>
        <v>225.13649039445178</v>
      </c>
      <c r="AY63" s="204">
        <f t="shared" si="46"/>
        <v>227.34371088851501</v>
      </c>
      <c r="AZ63" s="204">
        <f t="shared" si="46"/>
        <v>229.57257079918674</v>
      </c>
      <c r="BA63" s="204">
        <f t="shared" si="46"/>
        <v>231.82328227761013</v>
      </c>
      <c r="BB63" s="204">
        <f t="shared" si="46"/>
        <v>234.09605955484156</v>
      </c>
      <c r="BC63" s="204">
        <f t="shared" si="46"/>
        <v>236.39111896224193</v>
      </c>
      <c r="BD63" s="204">
        <f t="shared" si="46"/>
        <v>238.70867895206783</v>
      </c>
      <c r="BE63" s="204">
        <f t="shared" si="46"/>
        <v>241.04896011826463</v>
      </c>
      <c r="BF63" s="204">
        <f t="shared" si="46"/>
        <v>243.4121852174633</v>
      </c>
      <c r="BG63" s="204">
        <f t="shared" si="46"/>
        <v>245.79857919018357</v>
      </c>
      <c r="BH63" s="204">
        <f t="shared" si="46"/>
        <v>248.20836918224416</v>
      </c>
      <c r="BI63" s="204">
        <f t="shared" si="46"/>
        <v>250.64178456638379</v>
      </c>
      <c r="BJ63" s="204">
        <f t="shared" si="46"/>
        <v>253.09905696409351</v>
      </c>
      <c r="BK63" s="204">
        <f t="shared" si="46"/>
        <v>255.58042026766302</v>
      </c>
      <c r="BL63" s="204">
        <f t="shared" si="46"/>
        <v>258.08611066244407</v>
      </c>
      <c r="BM63" s="204">
        <f t="shared" si="46"/>
        <v>260.6163666493307</v>
      </c>
      <c r="BN63" s="204">
        <f t="shared" si="46"/>
        <v>263.17142906746142</v>
      </c>
      <c r="BO63" s="204">
        <f t="shared" si="46"/>
        <v>265.75154111714238</v>
      </c>
      <c r="BP63" s="204">
        <f t="shared" si="46"/>
        <v>268.35694838299673</v>
      </c>
      <c r="BQ63" s="204">
        <f t="shared" si="46"/>
        <v>270.98789885733987</v>
      </c>
    </row>
    <row r="64" spans="5:69" ht="16" customHeight="1">
      <c r="E64" s="326"/>
      <c r="F64" s="328"/>
      <c r="G64" s="329"/>
      <c r="H64" s="323"/>
      <c r="I64" s="231" t="s">
        <v>449</v>
      </c>
      <c r="J64" s="204">
        <f>J62-J63</f>
        <v>217.92136543736657</v>
      </c>
      <c r="K64" s="204">
        <f>K62-K63</f>
        <v>405.21481375238284</v>
      </c>
      <c r="L64" s="204">
        <f t="shared" ref="L64:BQ64" si="47">L62-L63</f>
        <v>501.76599017492731</v>
      </c>
      <c r="M64" s="204">
        <f t="shared" si="47"/>
        <v>552.97450567344231</v>
      </c>
      <c r="N64" s="204">
        <f t="shared" si="47"/>
        <v>581.54044489903265</v>
      </c>
      <c r="O64" s="204">
        <f t="shared" si="47"/>
        <v>598.8141320810663</v>
      </c>
      <c r="P64" s="204">
        <f t="shared" si="47"/>
        <v>610.47101400180418</v>
      </c>
      <c r="Q64" s="204">
        <f t="shared" si="47"/>
        <v>619.34910151081294</v>
      </c>
      <c r="R64" s="204">
        <f t="shared" si="47"/>
        <v>626.86769030953201</v>
      </c>
      <c r="S64" s="204">
        <f t="shared" si="47"/>
        <v>633.73672137118706</v>
      </c>
      <c r="T64" s="204">
        <f t="shared" si="47"/>
        <v>640.31146117864614</v>
      </c>
      <c r="U64" s="204">
        <f t="shared" si="47"/>
        <v>646.76984187152323</v>
      </c>
      <c r="V64" s="204">
        <f t="shared" si="47"/>
        <v>653.20113134817939</v>
      </c>
      <c r="W64" s="204">
        <f t="shared" si="47"/>
        <v>659.65026834545279</v>
      </c>
      <c r="X64" s="204">
        <f t="shared" si="47"/>
        <v>666.14003000753416</v>
      </c>
      <c r="Y64" s="204">
        <f t="shared" si="47"/>
        <v>672.68211569970038</v>
      </c>
      <c r="Z64" s="204">
        <f t="shared" si="47"/>
        <v>679.28268894476355</v>
      </c>
      <c r="AA64" s="204">
        <f t="shared" si="47"/>
        <v>685.94514842116655</v>
      </c>
      <c r="AB64" s="204">
        <f t="shared" si="47"/>
        <v>692.67151349219921</v>
      </c>
      <c r="AC64" s="204">
        <f t="shared" si="47"/>
        <v>699.4631170010648</v>
      </c>
      <c r="AD64" s="204">
        <f t="shared" si="47"/>
        <v>706.32095169917375</v>
      </c>
      <c r="AE64" s="204">
        <f t="shared" si="47"/>
        <v>713.24584349135216</v>
      </c>
      <c r="AF64" s="204">
        <f t="shared" si="47"/>
        <v>720.23853808981164</v>
      </c>
      <c r="AG64" s="204">
        <f t="shared" si="47"/>
        <v>727.29974437280748</v>
      </c>
      <c r="AH64" s="204">
        <f t="shared" si="47"/>
        <v>734.43015609595136</v>
      </c>
      <c r="AI64" s="204">
        <f t="shared" si="47"/>
        <v>741.63046278016589</v>
      </c>
      <c r="AJ64" s="204">
        <f t="shared" si="47"/>
        <v>748.90135518827515</v>
      </c>
      <c r="AK64" s="204">
        <f t="shared" si="47"/>
        <v>756.24352809623372</v>
      </c>
      <c r="AL64" s="204">
        <f t="shared" si="47"/>
        <v>763.65768171199795</v>
      </c>
      <c r="AM64" s="204">
        <f t="shared" si="47"/>
        <v>771.14452241854588</v>
      </c>
      <c r="AN64" s="204">
        <f t="shared" si="47"/>
        <v>778.70476317929581</v>
      </c>
      <c r="AO64" s="204">
        <f t="shared" si="47"/>
        <v>786.33912377506306</v>
      </c>
      <c r="AP64" s="204">
        <f t="shared" si="47"/>
        <v>794.04833095711763</v>
      </c>
      <c r="AQ64" s="204">
        <f t="shared" si="47"/>
        <v>801.83311855863076</v>
      </c>
      <c r="AR64" s="204">
        <f t="shared" si="47"/>
        <v>809.6942275856627</v>
      </c>
      <c r="AS64" s="204">
        <f t="shared" si="47"/>
        <v>817.63240629826043</v>
      </c>
      <c r="AT64" s="204">
        <f t="shared" si="47"/>
        <v>825.64841028696571</v>
      </c>
      <c r="AU64" s="204">
        <f t="shared" si="47"/>
        <v>833.74300254737534</v>
      </c>
      <c r="AV64" s="204">
        <f t="shared" si="47"/>
        <v>841.91695355408888</v>
      </c>
      <c r="AW64" s="204">
        <f t="shared" si="47"/>
        <v>850.17104133470446</v>
      </c>
      <c r="AX64" s="204">
        <f t="shared" si="47"/>
        <v>858.50605154420487</v>
      </c>
      <c r="AY64" s="204">
        <f t="shared" si="47"/>
        <v>866.9227775399047</v>
      </c>
      <c r="AZ64" s="204">
        <f t="shared" si="47"/>
        <v>875.42202045704698</v>
      </c>
      <c r="BA64" s="204">
        <f t="shared" si="47"/>
        <v>884.00458928509943</v>
      </c>
      <c r="BB64" s="204">
        <f t="shared" si="47"/>
        <v>892.6713009447783</v>
      </c>
      <c r="BC64" s="204">
        <f t="shared" si="47"/>
        <v>901.42298036581587</v>
      </c>
      <c r="BD64" s="204">
        <f t="shared" si="47"/>
        <v>910.26046056548603</v>
      </c>
      <c r="BE64" s="204">
        <f t="shared" si="47"/>
        <v>919.18458272789553</v>
      </c>
      <c r="BF64" s="204">
        <f t="shared" si="47"/>
        <v>928.1961962840528</v>
      </c>
      <c r="BG64" s="204">
        <f t="shared" si="47"/>
        <v>937.29615899272062</v>
      </c>
      <c r="BH64" s="204">
        <f t="shared" si="47"/>
        <v>946.48533702206134</v>
      </c>
      <c r="BI64" s="204">
        <f t="shared" si="47"/>
        <v>955.76460503208148</v>
      </c>
      <c r="BJ64" s="204">
        <f t="shared" si="47"/>
        <v>965.13484625788624</v>
      </c>
      <c r="BK64" s="204">
        <f t="shared" si="47"/>
        <v>974.59695259374791</v>
      </c>
      <c r="BL64" s="204">
        <f t="shared" si="47"/>
        <v>984.15182467800059</v>
      </c>
      <c r="BM64" s="204">
        <f t="shared" si="47"/>
        <v>993.80037197876527</v>
      </c>
      <c r="BN64" s="204">
        <f t="shared" si="47"/>
        <v>1003.5435128805178</v>
      </c>
      <c r="BO64" s="204">
        <f t="shared" si="47"/>
        <v>1013.3821747715031</v>
      </c>
      <c r="BP64" s="204">
        <f t="shared" si="47"/>
        <v>1023.3172941320079</v>
      </c>
      <c r="BQ64" s="204">
        <f t="shared" si="47"/>
        <v>1033.3498166234981</v>
      </c>
    </row>
    <row r="65" spans="5:69" ht="16" customHeight="1">
      <c r="E65" s="326"/>
      <c r="F65" s="328"/>
      <c r="G65" s="329"/>
      <c r="H65" s="330" t="s">
        <v>26</v>
      </c>
      <c r="I65" s="224" t="s">
        <v>318</v>
      </c>
      <c r="J65" s="216">
        <f>Variables!$F$29</f>
        <v>0.1</v>
      </c>
      <c r="K65" s="216">
        <f>Variables!$F$29</f>
        <v>0.1</v>
      </c>
      <c r="L65" s="216">
        <f>Variables!$F$29</f>
        <v>0.1</v>
      </c>
      <c r="M65" s="216">
        <f>Variables!$F$29</f>
        <v>0.1</v>
      </c>
      <c r="N65" s="216">
        <f>Variables!$F$29</f>
        <v>0.1</v>
      </c>
      <c r="O65" s="216">
        <f>Variables!$F$29</f>
        <v>0.1</v>
      </c>
      <c r="P65" s="216">
        <f>Variables!$F$29</f>
        <v>0.1</v>
      </c>
      <c r="Q65" s="216">
        <f>Variables!$F$29</f>
        <v>0.1</v>
      </c>
      <c r="R65" s="216">
        <f>Variables!$F$29</f>
        <v>0.1</v>
      </c>
      <c r="S65" s="216">
        <f>Variables!$F$29</f>
        <v>0.1</v>
      </c>
      <c r="T65" s="216">
        <f>Variables!$F$29</f>
        <v>0.1</v>
      </c>
      <c r="U65" s="216">
        <f>Variables!$F$29</f>
        <v>0.1</v>
      </c>
      <c r="V65" s="216">
        <f>Variables!$F$29</f>
        <v>0.1</v>
      </c>
      <c r="W65" s="216">
        <f>Variables!$F$29</f>
        <v>0.1</v>
      </c>
      <c r="X65" s="216">
        <f>Variables!$F$29</f>
        <v>0.1</v>
      </c>
      <c r="Y65" s="216">
        <f>Variables!$F$29</f>
        <v>0.1</v>
      </c>
      <c r="Z65" s="216">
        <f>Variables!$F$29</f>
        <v>0.1</v>
      </c>
      <c r="AA65" s="216">
        <f>Variables!$F$29</f>
        <v>0.1</v>
      </c>
      <c r="AB65" s="216">
        <f>Variables!$F$29</f>
        <v>0.1</v>
      </c>
      <c r="AC65" s="216">
        <f>Variables!$F$29</f>
        <v>0.1</v>
      </c>
      <c r="AD65" s="216">
        <f>Variables!$F$29</f>
        <v>0.1</v>
      </c>
      <c r="AE65" s="216">
        <f>Variables!$F$29</f>
        <v>0.1</v>
      </c>
      <c r="AF65" s="216">
        <f>Variables!$F$29</f>
        <v>0.1</v>
      </c>
      <c r="AG65" s="216">
        <f>Variables!$F$29</f>
        <v>0.1</v>
      </c>
      <c r="AH65" s="216">
        <f>Variables!$F$29</f>
        <v>0.1</v>
      </c>
      <c r="AI65" s="216">
        <f>Variables!$F$29</f>
        <v>0.1</v>
      </c>
      <c r="AJ65" s="216">
        <f>Variables!$F$29</f>
        <v>0.1</v>
      </c>
      <c r="AK65" s="216">
        <f>Variables!$F$29</f>
        <v>0.1</v>
      </c>
      <c r="AL65" s="216">
        <f>Variables!$F$29</f>
        <v>0.1</v>
      </c>
      <c r="AM65" s="216">
        <f>Variables!$F$29</f>
        <v>0.1</v>
      </c>
      <c r="AN65" s="216">
        <f>Variables!$F$29</f>
        <v>0.1</v>
      </c>
      <c r="AO65" s="216">
        <f>Variables!$F$29</f>
        <v>0.1</v>
      </c>
      <c r="AP65" s="216">
        <f>Variables!$F$29</f>
        <v>0.1</v>
      </c>
      <c r="AQ65" s="216">
        <f>Variables!$F$29</f>
        <v>0.1</v>
      </c>
      <c r="AR65" s="216">
        <f>Variables!$F$29</f>
        <v>0.1</v>
      </c>
      <c r="AS65" s="216">
        <f>Variables!$F$29</f>
        <v>0.1</v>
      </c>
      <c r="AT65" s="216">
        <f>Variables!$F$29</f>
        <v>0.1</v>
      </c>
      <c r="AU65" s="216">
        <f>Variables!$F$29</f>
        <v>0.1</v>
      </c>
      <c r="AV65" s="216">
        <f>Variables!$F$29</f>
        <v>0.1</v>
      </c>
      <c r="AW65" s="216">
        <f>Variables!$F$29</f>
        <v>0.1</v>
      </c>
      <c r="AX65" s="216">
        <f>Variables!$F$29</f>
        <v>0.1</v>
      </c>
      <c r="AY65" s="216">
        <f>Variables!$F$29</f>
        <v>0.1</v>
      </c>
      <c r="AZ65" s="216">
        <f>Variables!$F$29</f>
        <v>0.1</v>
      </c>
      <c r="BA65" s="216">
        <f>Variables!$F$29</f>
        <v>0.1</v>
      </c>
      <c r="BB65" s="216">
        <f>Variables!$F$29</f>
        <v>0.1</v>
      </c>
      <c r="BC65" s="216">
        <f>Variables!$F$29</f>
        <v>0.1</v>
      </c>
      <c r="BD65" s="216">
        <f>Variables!$F$29</f>
        <v>0.1</v>
      </c>
      <c r="BE65" s="216">
        <f>Variables!$F$29</f>
        <v>0.1</v>
      </c>
      <c r="BF65" s="216">
        <f>Variables!$F$29</f>
        <v>0.1</v>
      </c>
      <c r="BG65" s="216">
        <f>Variables!$F$29</f>
        <v>0.1</v>
      </c>
      <c r="BH65" s="216">
        <f>Variables!$F$29</f>
        <v>0.1</v>
      </c>
      <c r="BI65" s="216">
        <f>Variables!$F$29</f>
        <v>0.1</v>
      </c>
      <c r="BJ65" s="216">
        <f>Variables!$F$29</f>
        <v>0.1</v>
      </c>
      <c r="BK65" s="216">
        <f>Variables!$F$29</f>
        <v>0.1</v>
      </c>
      <c r="BL65" s="216">
        <f>Variables!$F$29</f>
        <v>0.1</v>
      </c>
      <c r="BM65" s="216">
        <f>Variables!$F$29</f>
        <v>0.1</v>
      </c>
      <c r="BN65" s="216">
        <f>Variables!$F$29</f>
        <v>0.1</v>
      </c>
      <c r="BO65" s="216">
        <f>Variables!$F$29</f>
        <v>0.1</v>
      </c>
      <c r="BP65" s="216">
        <f>Variables!$F$29</f>
        <v>0.1</v>
      </c>
      <c r="BQ65" s="216">
        <f>Variables!$F$29</f>
        <v>0.1</v>
      </c>
    </row>
    <row r="66" spans="5:69" ht="16" customHeight="1">
      <c r="E66" s="326"/>
      <c r="F66" s="328"/>
      <c r="G66" s="329"/>
      <c r="H66" s="330"/>
      <c r="I66" s="224" t="s">
        <v>319</v>
      </c>
      <c r="J66" s="216">
        <f>Variables!$F$31</f>
        <v>0.4</v>
      </c>
      <c r="K66" s="216">
        <f>Variables!$F$31</f>
        <v>0.4</v>
      </c>
      <c r="L66" s="216">
        <f>Variables!$F$31</f>
        <v>0.4</v>
      </c>
      <c r="M66" s="216">
        <f>Variables!$F$31</f>
        <v>0.4</v>
      </c>
      <c r="N66" s="216">
        <f>Variables!$F$31</f>
        <v>0.4</v>
      </c>
      <c r="O66" s="216">
        <f>Variables!$F$31</f>
        <v>0.4</v>
      </c>
      <c r="P66" s="216">
        <f>Variables!$F$31</f>
        <v>0.4</v>
      </c>
      <c r="Q66" s="216">
        <f>Variables!$F$31</f>
        <v>0.4</v>
      </c>
      <c r="R66" s="216">
        <f>Variables!$F$31</f>
        <v>0.4</v>
      </c>
      <c r="S66" s="216">
        <f>Variables!$F$31</f>
        <v>0.4</v>
      </c>
      <c r="T66" s="216">
        <f>Variables!$F$31</f>
        <v>0.4</v>
      </c>
      <c r="U66" s="216">
        <f>Variables!$F$31</f>
        <v>0.4</v>
      </c>
      <c r="V66" s="216">
        <f>Variables!$F$31</f>
        <v>0.4</v>
      </c>
      <c r="W66" s="216">
        <f>Variables!$F$31</f>
        <v>0.4</v>
      </c>
      <c r="X66" s="216">
        <f>Variables!$F$31</f>
        <v>0.4</v>
      </c>
      <c r="Y66" s="216">
        <f>Variables!$F$31</f>
        <v>0.4</v>
      </c>
      <c r="Z66" s="216">
        <f>Variables!$F$31</f>
        <v>0.4</v>
      </c>
      <c r="AA66" s="216">
        <f>Variables!$F$31</f>
        <v>0.4</v>
      </c>
      <c r="AB66" s="216">
        <f>Variables!$F$31</f>
        <v>0.4</v>
      </c>
      <c r="AC66" s="216">
        <f>Variables!$F$31</f>
        <v>0.4</v>
      </c>
      <c r="AD66" s="216">
        <f>Variables!$F$31</f>
        <v>0.4</v>
      </c>
      <c r="AE66" s="216">
        <f>Variables!$F$31</f>
        <v>0.4</v>
      </c>
      <c r="AF66" s="216">
        <f>Variables!$F$31</f>
        <v>0.4</v>
      </c>
      <c r="AG66" s="216">
        <f>Variables!$F$31</f>
        <v>0.4</v>
      </c>
      <c r="AH66" s="216">
        <f>Variables!$F$31</f>
        <v>0.4</v>
      </c>
      <c r="AI66" s="216">
        <f>Variables!$F$31</f>
        <v>0.4</v>
      </c>
      <c r="AJ66" s="216">
        <f>Variables!$F$31</f>
        <v>0.4</v>
      </c>
      <c r="AK66" s="216">
        <f>Variables!$F$31</f>
        <v>0.4</v>
      </c>
      <c r="AL66" s="216">
        <f>Variables!$F$31</f>
        <v>0.4</v>
      </c>
      <c r="AM66" s="216">
        <f>Variables!$F$31</f>
        <v>0.4</v>
      </c>
      <c r="AN66" s="216">
        <f>Variables!$F$31</f>
        <v>0.4</v>
      </c>
      <c r="AO66" s="216">
        <f>Variables!$F$31</f>
        <v>0.4</v>
      </c>
      <c r="AP66" s="216">
        <f>Variables!$F$31</f>
        <v>0.4</v>
      </c>
      <c r="AQ66" s="216">
        <f>Variables!$F$31</f>
        <v>0.4</v>
      </c>
      <c r="AR66" s="216">
        <f>Variables!$F$31</f>
        <v>0.4</v>
      </c>
      <c r="AS66" s="216">
        <f>Variables!$F$31</f>
        <v>0.4</v>
      </c>
      <c r="AT66" s="216">
        <f>Variables!$F$31</f>
        <v>0.4</v>
      </c>
      <c r="AU66" s="216">
        <f>Variables!$F$31</f>
        <v>0.4</v>
      </c>
      <c r="AV66" s="216">
        <f>Variables!$F$31</f>
        <v>0.4</v>
      </c>
      <c r="AW66" s="216">
        <f>Variables!$F$31</f>
        <v>0.4</v>
      </c>
      <c r="AX66" s="216">
        <f>Variables!$F$31</f>
        <v>0.4</v>
      </c>
      <c r="AY66" s="216">
        <f>Variables!$F$31</f>
        <v>0.4</v>
      </c>
      <c r="AZ66" s="216">
        <f>Variables!$F$31</f>
        <v>0.4</v>
      </c>
      <c r="BA66" s="216">
        <f>Variables!$F$31</f>
        <v>0.4</v>
      </c>
      <c r="BB66" s="216">
        <f>Variables!$F$31</f>
        <v>0.4</v>
      </c>
      <c r="BC66" s="216">
        <f>Variables!$F$31</f>
        <v>0.4</v>
      </c>
      <c r="BD66" s="216">
        <f>Variables!$F$31</f>
        <v>0.4</v>
      </c>
      <c r="BE66" s="216">
        <f>Variables!$F$31</f>
        <v>0.4</v>
      </c>
      <c r="BF66" s="216">
        <f>Variables!$F$31</f>
        <v>0.4</v>
      </c>
      <c r="BG66" s="216">
        <f>Variables!$F$31</f>
        <v>0.4</v>
      </c>
      <c r="BH66" s="216">
        <f>Variables!$F$31</f>
        <v>0.4</v>
      </c>
      <c r="BI66" s="216">
        <f>Variables!$F$31</f>
        <v>0.4</v>
      </c>
      <c r="BJ66" s="216">
        <f>Variables!$F$31</f>
        <v>0.4</v>
      </c>
      <c r="BK66" s="216">
        <f>Variables!$F$31</f>
        <v>0.4</v>
      </c>
      <c r="BL66" s="216">
        <f>Variables!$F$31</f>
        <v>0.4</v>
      </c>
      <c r="BM66" s="216">
        <f>Variables!$F$31</f>
        <v>0.4</v>
      </c>
      <c r="BN66" s="216">
        <f>Variables!$F$31</f>
        <v>0.4</v>
      </c>
      <c r="BO66" s="216">
        <f>Variables!$F$31</f>
        <v>0.4</v>
      </c>
      <c r="BP66" s="216">
        <f>Variables!$F$31</f>
        <v>0.4</v>
      </c>
      <c r="BQ66" s="216">
        <f>Variables!$F$31</f>
        <v>0.4</v>
      </c>
    </row>
    <row r="67" spans="5:69" ht="16" customHeight="1">
      <c r="E67" s="326"/>
      <c r="F67" s="328"/>
      <c r="G67" s="329"/>
      <c r="H67" s="330"/>
      <c r="I67" s="226" t="s">
        <v>321</v>
      </c>
      <c r="J67" s="200">
        <f>J11*J65*J66</f>
        <v>0.43523316062176165</v>
      </c>
      <c r="K67" s="200">
        <f>K11*K65*K66</f>
        <v>0.4482901554404144</v>
      </c>
      <c r="L67" s="200">
        <f t="shared" ref="L67:BQ67" si="48">L11*L65*L66</f>
        <v>0.46173886010362691</v>
      </c>
      <c r="M67" s="200">
        <f t="shared" si="48"/>
        <v>0.47559102590673591</v>
      </c>
      <c r="N67" s="200">
        <f t="shared" si="48"/>
        <v>0.48985875668393786</v>
      </c>
      <c r="O67" s="200">
        <f t="shared" si="48"/>
        <v>0.50455451938445595</v>
      </c>
      <c r="P67" s="200">
        <f t="shared" si="48"/>
        <v>0.51969115496598972</v>
      </c>
      <c r="Q67" s="200">
        <f t="shared" si="48"/>
        <v>0.53528188961496947</v>
      </c>
      <c r="R67" s="200">
        <f t="shared" si="48"/>
        <v>0.55134034630341844</v>
      </c>
      <c r="S67" s="200">
        <f t="shared" si="48"/>
        <v>0.56788055669252102</v>
      </c>
      <c r="T67" s="200">
        <f t="shared" si="48"/>
        <v>0.58491697339329674</v>
      </c>
      <c r="U67" s="200">
        <f t="shared" si="48"/>
        <v>0.60246448259509566</v>
      </c>
      <c r="V67" s="200">
        <f t="shared" si="48"/>
        <v>0.62053841707294854</v>
      </c>
      <c r="W67" s="200">
        <f t="shared" si="48"/>
        <v>0.63915456958513706</v>
      </c>
      <c r="X67" s="200">
        <f t="shared" si="48"/>
        <v>0.65832920667269101</v>
      </c>
      <c r="Y67" s="200">
        <f t="shared" si="48"/>
        <v>0.67807908287287166</v>
      </c>
      <c r="Z67" s="200">
        <f t="shared" si="48"/>
        <v>0.69842145535905797</v>
      </c>
      <c r="AA67" s="200">
        <f t="shared" si="48"/>
        <v>0.71937409901982974</v>
      </c>
      <c r="AB67" s="200">
        <f t="shared" si="48"/>
        <v>0.74095532199042458</v>
      </c>
      <c r="AC67" s="200">
        <f t="shared" si="48"/>
        <v>0.76318398165013757</v>
      </c>
      <c r="AD67" s="200">
        <f t="shared" si="48"/>
        <v>0.78607950109964164</v>
      </c>
      <c r="AE67" s="200">
        <f t="shared" si="48"/>
        <v>0.80966188613263101</v>
      </c>
      <c r="AF67" s="200">
        <f t="shared" si="48"/>
        <v>0.83395174271660988</v>
      </c>
      <c r="AG67" s="200">
        <f t="shared" si="48"/>
        <v>0.85897029499810817</v>
      </c>
      <c r="AH67" s="200">
        <f t="shared" si="48"/>
        <v>0.8847394038480515</v>
      </c>
      <c r="AI67" s="200">
        <f t="shared" si="48"/>
        <v>0.91128158596349307</v>
      </c>
      <c r="AJ67" s="200">
        <f t="shared" si="48"/>
        <v>0.93862003354239798</v>
      </c>
      <c r="AK67" s="200">
        <f t="shared" si="48"/>
        <v>0.96677863454866975</v>
      </c>
      <c r="AL67" s="200">
        <f t="shared" si="48"/>
        <v>0.99578199358512975</v>
      </c>
      <c r="AM67" s="200">
        <f t="shared" si="48"/>
        <v>1.025655453392684</v>
      </c>
      <c r="AN67" s="200">
        <f t="shared" si="48"/>
        <v>1.0564251169944647</v>
      </c>
      <c r="AO67" s="200">
        <f t="shared" si="48"/>
        <v>1.0881178705042984</v>
      </c>
      <c r="AP67" s="200">
        <f t="shared" si="48"/>
        <v>1.1207614066194276</v>
      </c>
      <c r="AQ67" s="200">
        <f t="shared" si="48"/>
        <v>1.1543842488180105</v>
      </c>
      <c r="AR67" s="200">
        <f t="shared" si="48"/>
        <v>1.1890157762825506</v>
      </c>
      <c r="AS67" s="200">
        <f t="shared" si="48"/>
        <v>1.2246862495710273</v>
      </c>
      <c r="AT67" s="200">
        <f t="shared" si="48"/>
        <v>1.2614268370581581</v>
      </c>
      <c r="AU67" s="200">
        <f t="shared" si="48"/>
        <v>1.2992696421699028</v>
      </c>
      <c r="AV67" s="200">
        <f t="shared" si="48"/>
        <v>1.3382477314349999</v>
      </c>
      <c r="AW67" s="200">
        <f t="shared" si="48"/>
        <v>1.3783951633780502</v>
      </c>
      <c r="AX67" s="200">
        <f t="shared" si="48"/>
        <v>1.4197470182793914</v>
      </c>
      <c r="AY67" s="200">
        <f t="shared" si="48"/>
        <v>1.4623394288277733</v>
      </c>
      <c r="AZ67" s="200">
        <f t="shared" si="48"/>
        <v>1.5062096116926065</v>
      </c>
      <c r="BA67" s="200">
        <f t="shared" si="48"/>
        <v>1.5513959000433848</v>
      </c>
      <c r="BB67" s="200">
        <f t="shared" si="48"/>
        <v>1.5979377770446861</v>
      </c>
      <c r="BC67" s="200">
        <f t="shared" si="48"/>
        <v>1.6458759103560265</v>
      </c>
      <c r="BD67" s="200">
        <f t="shared" si="48"/>
        <v>1.6952521876667075</v>
      </c>
      <c r="BE67" s="200">
        <f t="shared" si="48"/>
        <v>1.7461097532967089</v>
      </c>
      <c r="BF67" s="200">
        <f t="shared" si="48"/>
        <v>1.7984930458956105</v>
      </c>
      <c r="BG67" s="200">
        <f t="shared" si="48"/>
        <v>1.8524478372724784</v>
      </c>
      <c r="BH67" s="200">
        <f t="shared" si="48"/>
        <v>1.9080212723906531</v>
      </c>
      <c r="BI67" s="200">
        <f t="shared" si="48"/>
        <v>1.9652619105623725</v>
      </c>
      <c r="BJ67" s="200">
        <f t="shared" si="48"/>
        <v>2.0242197678792437</v>
      </c>
      <c r="BK67" s="200">
        <f t="shared" si="48"/>
        <v>2.0849463609156209</v>
      </c>
      <c r="BL67" s="200">
        <f t="shared" si="48"/>
        <v>2.14749475174309</v>
      </c>
      <c r="BM67" s="200">
        <f t="shared" si="48"/>
        <v>2.2119195942953822</v>
      </c>
      <c r="BN67" s="200">
        <f t="shared" si="48"/>
        <v>2.2782771821242438</v>
      </c>
      <c r="BO67" s="200">
        <f t="shared" si="48"/>
        <v>2.3466254975879717</v>
      </c>
      <c r="BP67" s="200">
        <f t="shared" si="48"/>
        <v>2.4170242625156106</v>
      </c>
      <c r="BQ67" s="200">
        <f t="shared" si="48"/>
        <v>2.4895349903910784</v>
      </c>
    </row>
    <row r="68" spans="5:69" ht="16" customHeight="1">
      <c r="E68" s="326"/>
      <c r="F68" s="328"/>
      <c r="G68" s="329"/>
      <c r="H68" s="330"/>
      <c r="I68" s="226" t="s">
        <v>322</v>
      </c>
      <c r="J68" s="200">
        <f>J67/J264</f>
        <v>3.6574215178299299E-2</v>
      </c>
      <c r="K68" s="200">
        <f>K67/K264</f>
        <v>3.6932785915341437E-2</v>
      </c>
      <c r="L68" s="200">
        <f t="shared" ref="L68:BQ68" si="49">L67/L264</f>
        <v>3.7294872051766362E-2</v>
      </c>
      <c r="M68" s="200">
        <f t="shared" si="49"/>
        <v>3.7660508052273889E-2</v>
      </c>
      <c r="N68" s="200">
        <f t="shared" si="49"/>
        <v>3.8029728719453038E-2</v>
      </c>
      <c r="O68" s="200">
        <f t="shared" si="49"/>
        <v>3.840256919709472E-2</v>
      </c>
      <c r="P68" s="200">
        <f t="shared" si="49"/>
        <v>3.877906497353683E-2</v>
      </c>
      <c r="Q68" s="200">
        <f t="shared" si="49"/>
        <v>3.9159251885042101E-2</v>
      </c>
      <c r="R68" s="200">
        <f t="shared" si="49"/>
        <v>3.9543166119209168E-2</v>
      </c>
      <c r="S68" s="200">
        <f t="shared" si="49"/>
        <v>3.9930844218417104E-2</v>
      </c>
      <c r="T68" s="200">
        <f t="shared" si="49"/>
        <v>4.0322323083303552E-2</v>
      </c>
      <c r="U68" s="200">
        <f t="shared" si="49"/>
        <v>4.0717639976277122E-2</v>
      </c>
      <c r="V68" s="200">
        <f t="shared" si="49"/>
        <v>4.1116832525064144E-2</v>
      </c>
      <c r="W68" s="200">
        <f t="shared" si="49"/>
        <v>4.1519938726290263E-2</v>
      </c>
      <c r="X68" s="200">
        <f t="shared" si="49"/>
        <v>4.1926996949097024E-2</v>
      </c>
      <c r="Y68" s="200">
        <f t="shared" si="49"/>
        <v>4.2338045938794047E-2</v>
      </c>
      <c r="Z68" s="200">
        <f t="shared" si="49"/>
        <v>4.2753124820546946E-2</v>
      </c>
      <c r="AA68" s="200">
        <f t="shared" si="49"/>
        <v>4.3172273103101323E-2</v>
      </c>
      <c r="AB68" s="200">
        <f t="shared" si="49"/>
        <v>4.359553068254348E-2</v>
      </c>
      <c r="AC68" s="200">
        <f t="shared" si="49"/>
        <v>4.4022937846097843E-2</v>
      </c>
      <c r="AD68" s="200">
        <f t="shared" si="49"/>
        <v>4.4454535275961549E-2</v>
      </c>
      <c r="AE68" s="200">
        <f t="shared" si="49"/>
        <v>4.4890364053176861E-2</v>
      </c>
      <c r="AF68" s="200">
        <f t="shared" si="49"/>
        <v>4.5330465661541329E-2</v>
      </c>
      <c r="AG68" s="200">
        <f t="shared" si="49"/>
        <v>4.5774881991556451E-2</v>
      </c>
      <c r="AH68" s="200">
        <f t="shared" si="49"/>
        <v>4.6223655344414846E-2</v>
      </c>
      <c r="AI68" s="200">
        <f t="shared" si="49"/>
        <v>4.6676828436026753E-2</v>
      </c>
      <c r="AJ68" s="200">
        <f t="shared" si="49"/>
        <v>4.7134444401085843E-2</v>
      </c>
      <c r="AK68" s="200">
        <f t="shared" si="49"/>
        <v>4.7596546797174906E-2</v>
      </c>
      <c r="AL68" s="200">
        <f t="shared" si="49"/>
        <v>4.8063179608911918E-2</v>
      </c>
      <c r="AM68" s="200">
        <f t="shared" si="49"/>
        <v>4.8534387252136553E-2</v>
      </c>
      <c r="AN68" s="200">
        <f t="shared" si="49"/>
        <v>4.9010214578137909E-2</v>
      </c>
      <c r="AO68" s="200">
        <f t="shared" si="49"/>
        <v>4.9490706877923563E-2</v>
      </c>
      <c r="AP68" s="200">
        <f t="shared" si="49"/>
        <v>4.9975909886530667E-2</v>
      </c>
      <c r="AQ68" s="200">
        <f t="shared" si="49"/>
        <v>5.0465869787379006E-2</v>
      </c>
      <c r="AR68" s="200">
        <f t="shared" si="49"/>
        <v>5.0960633216667016E-2</v>
      </c>
      <c r="AS68" s="200">
        <f t="shared" si="49"/>
        <v>5.1460247267810823E-2</v>
      </c>
      <c r="AT68" s="200">
        <f t="shared" si="49"/>
        <v>5.1964759495926612E-2</v>
      </c>
      <c r="AU68" s="200">
        <f t="shared" si="49"/>
        <v>5.2474217922357264E-2</v>
      </c>
      <c r="AV68" s="200">
        <f t="shared" si="49"/>
        <v>5.2988671039243124E-2</v>
      </c>
      <c r="AW68" s="200">
        <f t="shared" si="49"/>
        <v>5.3508167814137676E-2</v>
      </c>
      <c r="AX68" s="200">
        <f t="shared" si="49"/>
        <v>5.4032757694668421E-2</v>
      </c>
      <c r="AY68" s="200">
        <f t="shared" si="49"/>
        <v>5.4562490613243607E-2</v>
      </c>
      <c r="AZ68" s="200">
        <f t="shared" si="49"/>
        <v>5.5097416991804815E-2</v>
      </c>
      <c r="BA68" s="200">
        <f t="shared" si="49"/>
        <v>5.563758774662643E-2</v>
      </c>
      <c r="BB68" s="200">
        <f t="shared" si="49"/>
        <v>5.6183054293161977E-2</v>
      </c>
      <c r="BC68" s="200">
        <f t="shared" si="49"/>
        <v>5.6733868550938066E-2</v>
      </c>
      <c r="BD68" s="200">
        <f t="shared" si="49"/>
        <v>5.7290082948496288E-2</v>
      </c>
      <c r="BE68" s="200">
        <f t="shared" si="49"/>
        <v>5.7851750428383517E-2</v>
      </c>
      <c r="BF68" s="200">
        <f t="shared" si="49"/>
        <v>5.8418924452191205E-2</v>
      </c>
      <c r="BG68" s="200">
        <f t="shared" si="49"/>
        <v>5.899165900564405E-2</v>
      </c>
      <c r="BH68" s="200">
        <f t="shared" si="49"/>
        <v>5.9570008603738601E-2</v>
      </c>
      <c r="BI68" s="200">
        <f t="shared" si="49"/>
        <v>6.0154028295932103E-2</v>
      </c>
      <c r="BJ68" s="200">
        <f t="shared" si="49"/>
        <v>6.074377367138243E-2</v>
      </c>
      <c r="BK68" s="200">
        <f t="shared" si="49"/>
        <v>6.1339300864239117E-2</v>
      </c>
      <c r="BL68" s="200">
        <f t="shared" si="49"/>
        <v>6.1940666558986571E-2</v>
      </c>
      <c r="BM68" s="200">
        <f t="shared" si="49"/>
        <v>6.2547927995839359E-2</v>
      </c>
      <c r="BN68" s="200">
        <f t="shared" si="49"/>
        <v>6.3161142976190729E-2</v>
      </c>
      <c r="BO68" s="200">
        <f t="shared" si="49"/>
        <v>6.3780369868114181E-2</v>
      </c>
      <c r="BP68" s="200">
        <f t="shared" si="49"/>
        <v>6.440566761191921E-2</v>
      </c>
      <c r="BQ68" s="200">
        <f t="shared" si="49"/>
        <v>6.5037095725761551E-2</v>
      </c>
    </row>
    <row r="69" spans="5:69" ht="16" customHeight="1">
      <c r="E69" s="326"/>
      <c r="F69" s="328"/>
      <c r="G69" s="329"/>
      <c r="H69" s="330"/>
      <c r="I69" s="224" t="s">
        <v>299</v>
      </c>
      <c r="J69" s="200">
        <v>0</v>
      </c>
      <c r="K69" s="200">
        <f t="shared" ref="K69:BQ69" si="50">J71*$B$6</f>
        <v>1.462968607131972E-2</v>
      </c>
      <c r="L69" s="200">
        <f t="shared" si="50"/>
        <v>2.2087957401796435E-2</v>
      </c>
      <c r="M69" s="200">
        <f t="shared" si="50"/>
        <v>2.5961927521604762E-2</v>
      </c>
      <c r="N69" s="200">
        <f t="shared" si="50"/>
        <v>2.8045166981711934E-2</v>
      </c>
      <c r="O69" s="200">
        <f t="shared" si="50"/>
        <v>2.9234474978637182E-2</v>
      </c>
      <c r="P69" s="200">
        <f t="shared" si="50"/>
        <v>2.9978265168156482E-2</v>
      </c>
      <c r="Q69" s="200">
        <f t="shared" si="50"/>
        <v>3.0500758573492978E-2</v>
      </c>
      <c r="R69" s="200">
        <f t="shared" si="50"/>
        <v>3.0914080040763334E-2</v>
      </c>
      <c r="S69" s="200">
        <f t="shared" si="50"/>
        <v>3.1274306468065338E-2</v>
      </c>
      <c r="T69" s="200">
        <f t="shared" si="50"/>
        <v>3.1609490921399516E-2</v>
      </c>
      <c r="U69" s="200">
        <f t="shared" si="50"/>
        <v>3.1933674694021183E-2</v>
      </c>
      <c r="V69" s="200">
        <f t="shared" si="50"/>
        <v>3.2253893337521447E-2</v>
      </c>
      <c r="W69" s="200">
        <f t="shared" si="50"/>
        <v>3.2573679678786376E-2</v>
      </c>
      <c r="X69" s="200">
        <f t="shared" si="50"/>
        <v>3.2894815329909295E-2</v>
      </c>
      <c r="Y69" s="200">
        <f t="shared" si="50"/>
        <v>3.3218206444593459E-2</v>
      </c>
      <c r="Z69" s="200">
        <f t="shared" si="50"/>
        <v>3.3544321597814349E-2</v>
      </c>
      <c r="AA69" s="200">
        <f t="shared" si="50"/>
        <v>3.3873410727125956E-2</v>
      </c>
      <c r="AB69" s="200">
        <f t="shared" si="50"/>
        <v>3.4205614604803508E-2</v>
      </c>
      <c r="AC69" s="200">
        <f t="shared" si="50"/>
        <v>3.4541019575419156E-2</v>
      </c>
      <c r="AD69" s="200">
        <f t="shared" si="50"/>
        <v>3.4879684926148721E-2</v>
      </c>
      <c r="AE69" s="200">
        <f t="shared" si="50"/>
        <v>3.5221656573458986E-2</v>
      </c>
      <c r="AF69" s="200">
        <f t="shared" si="50"/>
        <v>3.5566973908000239E-2</v>
      </c>
      <c r="AG69" s="200">
        <f t="shared" si="50"/>
        <v>3.5915673218616655E-2</v>
      </c>
      <c r="AH69" s="200">
        <f t="shared" si="50"/>
        <v>3.6267789405930909E-2</v>
      </c>
      <c r="AI69" s="200">
        <f t="shared" si="50"/>
        <v>3.662335684073139E-2</v>
      </c>
      <c r="AJ69" s="200">
        <f t="shared" si="50"/>
        <v>3.6982409794776398E-2</v>
      </c>
      <c r="AK69" s="200">
        <f t="shared" si="50"/>
        <v>3.7344982657822538E-2</v>
      </c>
      <c r="AL69" s="200">
        <f t="shared" si="50"/>
        <v>3.7711110047781236E-2</v>
      </c>
      <c r="AM69" s="200">
        <f t="shared" si="50"/>
        <v>3.8080826867455383E-2</v>
      </c>
      <c r="AN69" s="200">
        <f t="shared" si="50"/>
        <v>3.8454168334582317E-2</v>
      </c>
      <c r="AO69" s="200">
        <f t="shared" si="50"/>
        <v>3.8831169998546328E-2</v>
      </c>
      <c r="AP69" s="200">
        <f t="shared" si="50"/>
        <v>3.9211867750442587E-2</v>
      </c>
      <c r="AQ69" s="200">
        <f t="shared" si="50"/>
        <v>3.9596297829833565E-2</v>
      </c>
      <c r="AR69" s="200">
        <f t="shared" si="50"/>
        <v>3.9984496829868391E-2</v>
      </c>
      <c r="AS69" s="200">
        <f t="shared" si="50"/>
        <v>4.0376501701601002E-2</v>
      </c>
      <c r="AT69" s="200">
        <f t="shared" si="50"/>
        <v>4.0772349757924833E-2</v>
      </c>
      <c r="AU69" s="200">
        <f t="shared" si="50"/>
        <v>4.1172078677333065E-2</v>
      </c>
      <c r="AV69" s="200">
        <f t="shared" si="50"/>
        <v>4.1575726507609441E-2</v>
      </c>
      <c r="AW69" s="200">
        <f t="shared" si="50"/>
        <v>4.1983331669501966E-2</v>
      </c>
      <c r="AX69" s="200">
        <f t="shared" si="50"/>
        <v>4.2394932960406057E-2</v>
      </c>
      <c r="AY69" s="200">
        <f t="shared" si="50"/>
        <v>4.2810569558070402E-2</v>
      </c>
      <c r="AZ69" s="200">
        <f t="shared" si="50"/>
        <v>4.3230281024332642E-2</v>
      </c>
      <c r="BA69" s="200">
        <f t="shared" si="50"/>
        <v>4.3654107308888246E-2</v>
      </c>
      <c r="BB69" s="200">
        <f t="shared" si="50"/>
        <v>4.4082088753094696E-2</v>
      </c>
      <c r="BC69" s="200">
        <f t="shared" si="50"/>
        <v>4.4514266093812142E-2</v>
      </c>
      <c r="BD69" s="200">
        <f t="shared" si="50"/>
        <v>4.4950680467281304E-2</v>
      </c>
      <c r="BE69" s="200">
        <f t="shared" si="50"/>
        <v>4.5391373413039171E-2</v>
      </c>
      <c r="BF69" s="200">
        <f t="shared" si="50"/>
        <v>4.5836386877872996E-2</v>
      </c>
      <c r="BG69" s="200">
        <f t="shared" si="50"/>
        <v>4.6285763219812981E-2</v>
      </c>
      <c r="BH69" s="200">
        <f t="shared" si="50"/>
        <v>4.6739545212164113E-2</v>
      </c>
      <c r="BI69" s="200">
        <f t="shared" si="50"/>
        <v>4.7197776047577494E-2</v>
      </c>
      <c r="BJ69" s="200">
        <f t="shared" si="50"/>
        <v>4.7660499342161593E-2</v>
      </c>
      <c r="BK69" s="200">
        <f t="shared" si="50"/>
        <v>4.8127759139633769E-2</v>
      </c>
      <c r="BL69" s="200">
        <f t="shared" si="50"/>
        <v>4.8599599915512527E-2</v>
      </c>
      <c r="BM69" s="200">
        <f t="shared" si="50"/>
        <v>4.9076066581350899E-2</v>
      </c>
      <c r="BN69" s="200">
        <f t="shared" si="50"/>
        <v>4.9557204489011193E-2</v>
      </c>
      <c r="BO69" s="200">
        <f t="shared" si="50"/>
        <v>5.0043059434981899E-2</v>
      </c>
      <c r="BP69" s="200">
        <f t="shared" si="50"/>
        <v>5.0533677664736626E-2</v>
      </c>
      <c r="BQ69" s="200">
        <f t="shared" si="50"/>
        <v>5.1029105877135994E-2</v>
      </c>
    </row>
    <row r="70" spans="5:69" ht="16" customHeight="1">
      <c r="E70" s="326"/>
      <c r="F70" s="328"/>
      <c r="G70" s="329"/>
      <c r="H70" s="330"/>
      <c r="I70" s="224" t="s">
        <v>301</v>
      </c>
      <c r="J70" s="200">
        <v>0</v>
      </c>
      <c r="K70" s="200">
        <f t="shared" ref="K70:BQ70" si="51">J71*$B$7</f>
        <v>3.6574215178299301E-3</v>
      </c>
      <c r="L70" s="200">
        <f t="shared" si="51"/>
        <v>5.5219893504491087E-3</v>
      </c>
      <c r="M70" s="200">
        <f t="shared" si="51"/>
        <v>6.4904818804011905E-3</v>
      </c>
      <c r="N70" s="200">
        <f t="shared" si="51"/>
        <v>7.0112917454279835E-3</v>
      </c>
      <c r="O70" s="200">
        <f t="shared" si="51"/>
        <v>7.3086187446592954E-3</v>
      </c>
      <c r="P70" s="200">
        <f t="shared" si="51"/>
        <v>7.4945662920391206E-3</v>
      </c>
      <c r="Q70" s="200">
        <f t="shared" si="51"/>
        <v>7.6251896433732445E-3</v>
      </c>
      <c r="R70" s="200">
        <f t="shared" si="51"/>
        <v>7.7285200101908334E-3</v>
      </c>
      <c r="S70" s="200">
        <f t="shared" si="51"/>
        <v>7.8185766170163346E-3</v>
      </c>
      <c r="T70" s="200">
        <f t="shared" si="51"/>
        <v>7.9023727303498791E-3</v>
      </c>
      <c r="U70" s="200">
        <f t="shared" si="51"/>
        <v>7.9834186735052957E-3</v>
      </c>
      <c r="V70" s="200">
        <f t="shared" si="51"/>
        <v>8.0634733343803618E-3</v>
      </c>
      <c r="W70" s="200">
        <f t="shared" si="51"/>
        <v>8.1434199196965939E-3</v>
      </c>
      <c r="X70" s="200">
        <f t="shared" si="51"/>
        <v>8.2237038324773238E-3</v>
      </c>
      <c r="Y70" s="200">
        <f t="shared" si="51"/>
        <v>8.3045516111483648E-3</v>
      </c>
      <c r="Z70" s="200">
        <f t="shared" si="51"/>
        <v>8.3860803994535871E-3</v>
      </c>
      <c r="AA70" s="200">
        <f t="shared" si="51"/>
        <v>8.4683526817814891E-3</v>
      </c>
      <c r="AB70" s="200">
        <f t="shared" si="51"/>
        <v>8.551403651200877E-3</v>
      </c>
      <c r="AC70" s="200">
        <f t="shared" si="51"/>
        <v>8.635254893854789E-3</v>
      </c>
      <c r="AD70" s="200">
        <f t="shared" si="51"/>
        <v>8.7199212315371803E-3</v>
      </c>
      <c r="AE70" s="200">
        <f t="shared" si="51"/>
        <v>8.8054141433647464E-3</v>
      </c>
      <c r="AF70" s="200">
        <f t="shared" si="51"/>
        <v>8.8917434770000598E-3</v>
      </c>
      <c r="AG70" s="200">
        <f t="shared" si="51"/>
        <v>8.9789183046541637E-3</v>
      </c>
      <c r="AH70" s="200">
        <f t="shared" si="51"/>
        <v>9.0669473514827272E-3</v>
      </c>
      <c r="AI70" s="200">
        <f t="shared" si="51"/>
        <v>9.1558392101828475E-3</v>
      </c>
      <c r="AJ70" s="200">
        <f t="shared" si="51"/>
        <v>9.2456024486940996E-3</v>
      </c>
      <c r="AK70" s="200">
        <f t="shared" si="51"/>
        <v>9.3362456644556346E-3</v>
      </c>
      <c r="AL70" s="200">
        <f t="shared" si="51"/>
        <v>9.4277775119453091E-3</v>
      </c>
      <c r="AM70" s="200">
        <f t="shared" si="51"/>
        <v>9.5202067168638459E-3</v>
      </c>
      <c r="AN70" s="200">
        <f t="shared" si="51"/>
        <v>9.6135420836455793E-3</v>
      </c>
      <c r="AO70" s="200">
        <f t="shared" si="51"/>
        <v>9.7077924996365819E-3</v>
      </c>
      <c r="AP70" s="200">
        <f t="shared" si="51"/>
        <v>9.8029669376106469E-3</v>
      </c>
      <c r="AQ70" s="200">
        <f t="shared" si="51"/>
        <v>9.8990744574583914E-3</v>
      </c>
      <c r="AR70" s="200">
        <f t="shared" si="51"/>
        <v>9.9961242074670976E-3</v>
      </c>
      <c r="AS70" s="200">
        <f t="shared" si="51"/>
        <v>1.009412542540025E-2</v>
      </c>
      <c r="AT70" s="200">
        <f t="shared" si="51"/>
        <v>1.0193087439481208E-2</v>
      </c>
      <c r="AU70" s="200">
        <f t="shared" si="51"/>
        <v>1.0293019669333266E-2</v>
      </c>
      <c r="AV70" s="200">
        <f t="shared" si="51"/>
        <v>1.039393162690236E-2</v>
      </c>
      <c r="AW70" s="200">
        <f t="shared" si="51"/>
        <v>1.0495832917375492E-2</v>
      </c>
      <c r="AX70" s="200">
        <f t="shared" si="51"/>
        <v>1.0598733240101514E-2</v>
      </c>
      <c r="AY70" s="200">
        <f t="shared" si="51"/>
        <v>1.0702642389517601E-2</v>
      </c>
      <c r="AZ70" s="200">
        <f t="shared" si="51"/>
        <v>1.0807570256083161E-2</v>
      </c>
      <c r="BA70" s="200">
        <f t="shared" si="51"/>
        <v>1.0913526827222061E-2</v>
      </c>
      <c r="BB70" s="200">
        <f t="shared" si="51"/>
        <v>1.1020522188273674E-2</v>
      </c>
      <c r="BC70" s="200">
        <f t="shared" si="51"/>
        <v>1.1128566523453036E-2</v>
      </c>
      <c r="BD70" s="200">
        <f t="shared" si="51"/>
        <v>1.1237670116820326E-2</v>
      </c>
      <c r="BE70" s="200">
        <f t="shared" si="51"/>
        <v>1.1347843353259793E-2</v>
      </c>
      <c r="BF70" s="200">
        <f t="shared" si="51"/>
        <v>1.1459096719468249E-2</v>
      </c>
      <c r="BG70" s="200">
        <f t="shared" si="51"/>
        <v>1.1571440804953245E-2</v>
      </c>
      <c r="BH70" s="200">
        <f t="shared" si="51"/>
        <v>1.1684886303041028E-2</v>
      </c>
      <c r="BI70" s="200">
        <f t="shared" si="51"/>
        <v>1.1799444011894374E-2</v>
      </c>
      <c r="BJ70" s="200">
        <f t="shared" si="51"/>
        <v>1.1915124835540398E-2</v>
      </c>
      <c r="BK70" s="200">
        <f t="shared" si="51"/>
        <v>1.2031939784908442E-2</v>
      </c>
      <c r="BL70" s="200">
        <f t="shared" si="51"/>
        <v>1.2149899978878132E-2</v>
      </c>
      <c r="BM70" s="200">
        <f t="shared" si="51"/>
        <v>1.2269016645337725E-2</v>
      </c>
      <c r="BN70" s="200">
        <f t="shared" si="51"/>
        <v>1.2389301122252798E-2</v>
      </c>
      <c r="BO70" s="200">
        <f t="shared" si="51"/>
        <v>1.2510764858745475E-2</v>
      </c>
      <c r="BP70" s="200">
        <f t="shared" si="51"/>
        <v>1.2633419416184156E-2</v>
      </c>
      <c r="BQ70" s="200">
        <f t="shared" si="51"/>
        <v>1.2757276469283998E-2</v>
      </c>
    </row>
    <row r="71" spans="5:69" ht="16" customHeight="1">
      <c r="E71" s="326"/>
      <c r="F71" s="328"/>
      <c r="G71" s="329"/>
      <c r="H71" s="330"/>
      <c r="I71" s="224" t="s">
        <v>295</v>
      </c>
      <c r="J71" s="200">
        <f>J68+J69+J70</f>
        <v>3.6574215178299299E-2</v>
      </c>
      <c r="K71" s="200">
        <f>K68+K69+K70</f>
        <v>5.5219893504491087E-2</v>
      </c>
      <c r="L71" s="200">
        <f t="shared" ref="L71:BQ71" si="52">L68+L69+L70</f>
        <v>6.4904818804011902E-2</v>
      </c>
      <c r="M71" s="200">
        <f t="shared" si="52"/>
        <v>7.0112917454279833E-2</v>
      </c>
      <c r="N71" s="200">
        <f t="shared" si="52"/>
        <v>7.3086187446592954E-2</v>
      </c>
      <c r="O71" s="200">
        <f t="shared" si="52"/>
        <v>7.4945662920391204E-2</v>
      </c>
      <c r="P71" s="200">
        <f t="shared" si="52"/>
        <v>7.6251896433732438E-2</v>
      </c>
      <c r="Q71" s="200">
        <f t="shared" si="52"/>
        <v>7.7285200101908327E-2</v>
      </c>
      <c r="R71" s="200">
        <f t="shared" si="52"/>
        <v>7.8185766170163346E-2</v>
      </c>
      <c r="S71" s="200">
        <f t="shared" si="52"/>
        <v>7.9023727303498784E-2</v>
      </c>
      <c r="T71" s="200">
        <f t="shared" si="52"/>
        <v>7.983418673505295E-2</v>
      </c>
      <c r="U71" s="200">
        <f t="shared" si="52"/>
        <v>8.0634733343803611E-2</v>
      </c>
      <c r="V71" s="200">
        <f t="shared" si="52"/>
        <v>8.1434199196965942E-2</v>
      </c>
      <c r="W71" s="200">
        <f t="shared" si="52"/>
        <v>8.2237038324773234E-2</v>
      </c>
      <c r="X71" s="200">
        <f t="shared" si="52"/>
        <v>8.3045516111483642E-2</v>
      </c>
      <c r="Y71" s="200">
        <f t="shared" si="52"/>
        <v>8.3860803994535868E-2</v>
      </c>
      <c r="Z71" s="200">
        <f t="shared" si="52"/>
        <v>8.468352681781488E-2</v>
      </c>
      <c r="AA71" s="200">
        <f t="shared" si="52"/>
        <v>8.551403651200877E-2</v>
      </c>
      <c r="AB71" s="200">
        <f t="shared" si="52"/>
        <v>8.6352548938547879E-2</v>
      </c>
      <c r="AC71" s="200">
        <f t="shared" si="52"/>
        <v>8.7199212315371796E-2</v>
      </c>
      <c r="AD71" s="200">
        <f t="shared" si="52"/>
        <v>8.8054141433647454E-2</v>
      </c>
      <c r="AE71" s="200">
        <f t="shared" si="52"/>
        <v>8.8917434770000595E-2</v>
      </c>
      <c r="AF71" s="200">
        <f t="shared" si="52"/>
        <v>8.9789183046541626E-2</v>
      </c>
      <c r="AG71" s="200">
        <f t="shared" si="52"/>
        <v>9.0669473514827265E-2</v>
      </c>
      <c r="AH71" s="200">
        <f t="shared" si="52"/>
        <v>9.1558392101828479E-2</v>
      </c>
      <c r="AI71" s="200">
        <f t="shared" si="52"/>
        <v>9.2456024486940985E-2</v>
      </c>
      <c r="AJ71" s="200">
        <f t="shared" si="52"/>
        <v>9.3362456644556335E-2</v>
      </c>
      <c r="AK71" s="200">
        <f t="shared" si="52"/>
        <v>9.4277775119453081E-2</v>
      </c>
      <c r="AL71" s="200">
        <f t="shared" si="52"/>
        <v>9.5202067168638452E-2</v>
      </c>
      <c r="AM71" s="200">
        <f t="shared" si="52"/>
        <v>9.6135420836455793E-2</v>
      </c>
      <c r="AN71" s="200">
        <f t="shared" si="52"/>
        <v>9.7077924996365805E-2</v>
      </c>
      <c r="AO71" s="200">
        <f t="shared" si="52"/>
        <v>9.8029669376106465E-2</v>
      </c>
      <c r="AP71" s="200">
        <f t="shared" si="52"/>
        <v>9.89907445745839E-2</v>
      </c>
      <c r="AQ71" s="200">
        <f t="shared" si="52"/>
        <v>9.996124207467097E-2</v>
      </c>
      <c r="AR71" s="200">
        <f t="shared" si="52"/>
        <v>0.10094125425400249</v>
      </c>
      <c r="AS71" s="200">
        <f t="shared" si="52"/>
        <v>0.10193087439481208</v>
      </c>
      <c r="AT71" s="200">
        <f t="shared" si="52"/>
        <v>0.10293019669333266</v>
      </c>
      <c r="AU71" s="200">
        <f t="shared" si="52"/>
        <v>0.1039393162690236</v>
      </c>
      <c r="AV71" s="200">
        <f t="shared" si="52"/>
        <v>0.10495832917375492</v>
      </c>
      <c r="AW71" s="200">
        <f t="shared" si="52"/>
        <v>0.10598733240101513</v>
      </c>
      <c r="AX71" s="200">
        <f t="shared" si="52"/>
        <v>0.107026423895176</v>
      </c>
      <c r="AY71" s="200">
        <f t="shared" si="52"/>
        <v>0.1080757025608316</v>
      </c>
      <c r="AZ71" s="200">
        <f t="shared" si="52"/>
        <v>0.10913526827222061</v>
      </c>
      <c r="BA71" s="200">
        <f t="shared" si="52"/>
        <v>0.11020522188273674</v>
      </c>
      <c r="BB71" s="200">
        <f t="shared" si="52"/>
        <v>0.11128566523453035</v>
      </c>
      <c r="BC71" s="200">
        <f t="shared" si="52"/>
        <v>0.11237670116820325</v>
      </c>
      <c r="BD71" s="200">
        <f t="shared" si="52"/>
        <v>0.11347843353259791</v>
      </c>
      <c r="BE71" s="200">
        <f t="shared" si="52"/>
        <v>0.11459096719468248</v>
      </c>
      <c r="BF71" s="200">
        <f t="shared" si="52"/>
        <v>0.11571440804953245</v>
      </c>
      <c r="BG71" s="200">
        <f t="shared" si="52"/>
        <v>0.11684886303041027</v>
      </c>
      <c r="BH71" s="200">
        <f t="shared" si="52"/>
        <v>0.11799444011894374</v>
      </c>
      <c r="BI71" s="200">
        <f t="shared" si="52"/>
        <v>0.11915124835540397</v>
      </c>
      <c r="BJ71" s="200">
        <f t="shared" si="52"/>
        <v>0.12031939784908442</v>
      </c>
      <c r="BK71" s="200">
        <f t="shared" si="52"/>
        <v>0.12149899978878131</v>
      </c>
      <c r="BL71" s="200">
        <f t="shared" si="52"/>
        <v>0.12269016645337724</v>
      </c>
      <c r="BM71" s="200">
        <f t="shared" si="52"/>
        <v>0.12389301122252798</v>
      </c>
      <c r="BN71" s="200">
        <f t="shared" si="52"/>
        <v>0.12510764858745474</v>
      </c>
      <c r="BO71" s="200">
        <f t="shared" si="52"/>
        <v>0.12633419416184155</v>
      </c>
      <c r="BP71" s="200">
        <f t="shared" si="52"/>
        <v>0.12757276469283998</v>
      </c>
      <c r="BQ71" s="200">
        <f t="shared" si="52"/>
        <v>0.12882347807218153</v>
      </c>
    </row>
    <row r="72" spans="5:69" ht="16" customHeight="1">
      <c r="E72" s="326"/>
      <c r="F72" s="328"/>
      <c r="G72" s="329"/>
      <c r="H72" s="330"/>
      <c r="I72" s="224" t="s">
        <v>326</v>
      </c>
      <c r="J72" s="219">
        <f>Variables!$F$24</f>
        <v>60000</v>
      </c>
      <c r="K72" s="219">
        <f>Variables!$F$24</f>
        <v>60000</v>
      </c>
      <c r="L72" s="219">
        <f>Variables!$F$24</f>
        <v>60000</v>
      </c>
      <c r="M72" s="219">
        <f>Variables!$F$24</f>
        <v>60000</v>
      </c>
      <c r="N72" s="219">
        <f>Variables!$F$24</f>
        <v>60000</v>
      </c>
      <c r="O72" s="219">
        <f>Variables!$F$24</f>
        <v>60000</v>
      </c>
      <c r="P72" s="219">
        <f>Variables!$F$24</f>
        <v>60000</v>
      </c>
      <c r="Q72" s="219">
        <f>Variables!$F$24</f>
        <v>60000</v>
      </c>
      <c r="R72" s="219">
        <f>Variables!$F$24</f>
        <v>60000</v>
      </c>
      <c r="S72" s="219">
        <f>Variables!$F$24</f>
        <v>60000</v>
      </c>
      <c r="T72" s="219">
        <f>Variables!$F$24</f>
        <v>60000</v>
      </c>
      <c r="U72" s="219">
        <f>Variables!$F$24</f>
        <v>60000</v>
      </c>
      <c r="V72" s="219">
        <f>Variables!$F$24</f>
        <v>60000</v>
      </c>
      <c r="W72" s="219">
        <f>Variables!$F$24</f>
        <v>60000</v>
      </c>
      <c r="X72" s="219">
        <f>Variables!$F$24</f>
        <v>60000</v>
      </c>
      <c r="Y72" s="219">
        <f>Variables!$F$24</f>
        <v>60000</v>
      </c>
      <c r="Z72" s="219">
        <f>Variables!$F$24</f>
        <v>60000</v>
      </c>
      <c r="AA72" s="219">
        <f>Variables!$F$24</f>
        <v>60000</v>
      </c>
      <c r="AB72" s="219">
        <f>Variables!$F$24</f>
        <v>60000</v>
      </c>
      <c r="AC72" s="219">
        <f>Variables!$F$24</f>
        <v>60000</v>
      </c>
      <c r="AD72" s="219">
        <f>Variables!$F$24</f>
        <v>60000</v>
      </c>
      <c r="AE72" s="219">
        <f>Variables!$F$24</f>
        <v>60000</v>
      </c>
      <c r="AF72" s="219">
        <f>Variables!$F$24</f>
        <v>60000</v>
      </c>
      <c r="AG72" s="219">
        <f>Variables!$F$24</f>
        <v>60000</v>
      </c>
      <c r="AH72" s="219">
        <f>Variables!$F$24</f>
        <v>60000</v>
      </c>
      <c r="AI72" s="219">
        <f>Variables!$F$24</f>
        <v>60000</v>
      </c>
      <c r="AJ72" s="219">
        <f>Variables!$F$24</f>
        <v>60000</v>
      </c>
      <c r="AK72" s="219">
        <f>Variables!$F$24</f>
        <v>60000</v>
      </c>
      <c r="AL72" s="219">
        <f>Variables!$F$24</f>
        <v>60000</v>
      </c>
      <c r="AM72" s="219">
        <f>Variables!$F$24</f>
        <v>60000</v>
      </c>
      <c r="AN72" s="219">
        <f>Variables!$F$24</f>
        <v>60000</v>
      </c>
      <c r="AO72" s="219">
        <f>Variables!$F$24</f>
        <v>60000</v>
      </c>
      <c r="AP72" s="219">
        <f>Variables!$F$24</f>
        <v>60000</v>
      </c>
      <c r="AQ72" s="219">
        <f>Variables!$F$24</f>
        <v>60000</v>
      </c>
      <c r="AR72" s="219">
        <f>Variables!$F$24</f>
        <v>60000</v>
      </c>
      <c r="AS72" s="219">
        <f>Variables!$F$24</f>
        <v>60000</v>
      </c>
      <c r="AT72" s="219">
        <f>Variables!$F$24</f>
        <v>60000</v>
      </c>
      <c r="AU72" s="219">
        <f>Variables!$F$24</f>
        <v>60000</v>
      </c>
      <c r="AV72" s="219">
        <f>Variables!$F$24</f>
        <v>60000</v>
      </c>
      <c r="AW72" s="219">
        <f>Variables!$F$24</f>
        <v>60000</v>
      </c>
      <c r="AX72" s="219">
        <f>Variables!$F$24</f>
        <v>60000</v>
      </c>
      <c r="AY72" s="219">
        <f>Variables!$F$24</f>
        <v>60000</v>
      </c>
      <c r="AZ72" s="219">
        <f>Variables!$F$24</f>
        <v>60000</v>
      </c>
      <c r="BA72" s="219">
        <f>Variables!$F$24</f>
        <v>60000</v>
      </c>
      <c r="BB72" s="219">
        <f>Variables!$F$24</f>
        <v>60000</v>
      </c>
      <c r="BC72" s="219">
        <f>Variables!$F$24</f>
        <v>60000</v>
      </c>
      <c r="BD72" s="219">
        <f>Variables!$F$24</f>
        <v>60000</v>
      </c>
      <c r="BE72" s="219">
        <f>Variables!$F$24</f>
        <v>60000</v>
      </c>
      <c r="BF72" s="219">
        <f>Variables!$F$24</f>
        <v>60000</v>
      </c>
      <c r="BG72" s="219">
        <f>Variables!$F$24</f>
        <v>60000</v>
      </c>
      <c r="BH72" s="219">
        <f>Variables!$F$24</f>
        <v>60000</v>
      </c>
      <c r="BI72" s="219">
        <f>Variables!$F$24</f>
        <v>60000</v>
      </c>
      <c r="BJ72" s="219">
        <f>Variables!$F$24</f>
        <v>60000</v>
      </c>
      <c r="BK72" s="219">
        <f>Variables!$F$24</f>
        <v>60000</v>
      </c>
      <c r="BL72" s="219">
        <f>Variables!$F$24</f>
        <v>60000</v>
      </c>
      <c r="BM72" s="219">
        <f>Variables!$F$24</f>
        <v>60000</v>
      </c>
      <c r="BN72" s="219">
        <f>Variables!$F$24</f>
        <v>60000</v>
      </c>
      <c r="BO72" s="219">
        <f>Variables!$F$24</f>
        <v>60000</v>
      </c>
      <c r="BP72" s="219">
        <f>Variables!$F$24</f>
        <v>60000</v>
      </c>
      <c r="BQ72" s="219">
        <f>Variables!$F$24</f>
        <v>60000</v>
      </c>
    </row>
    <row r="73" spans="5:69" ht="16" customHeight="1">
      <c r="E73" s="326"/>
      <c r="F73" s="328"/>
      <c r="G73" s="329"/>
      <c r="H73" s="330"/>
      <c r="I73" s="224" t="s">
        <v>446</v>
      </c>
      <c r="J73" s="204">
        <f t="shared" ref="J73:BQ73" si="53">J72*$B$9</f>
        <v>10800</v>
      </c>
      <c r="K73" s="204">
        <f t="shared" si="53"/>
        <v>10800</v>
      </c>
      <c r="L73" s="204">
        <f t="shared" si="53"/>
        <v>10800</v>
      </c>
      <c r="M73" s="204">
        <f t="shared" si="53"/>
        <v>10800</v>
      </c>
      <c r="N73" s="204">
        <f t="shared" si="53"/>
        <v>10800</v>
      </c>
      <c r="O73" s="204">
        <f t="shared" si="53"/>
        <v>10800</v>
      </c>
      <c r="P73" s="204">
        <f t="shared" si="53"/>
        <v>10800</v>
      </c>
      <c r="Q73" s="204">
        <f t="shared" si="53"/>
        <v>10800</v>
      </c>
      <c r="R73" s="204">
        <f t="shared" si="53"/>
        <v>10800</v>
      </c>
      <c r="S73" s="204">
        <f t="shared" si="53"/>
        <v>10800</v>
      </c>
      <c r="T73" s="204">
        <f t="shared" si="53"/>
        <v>10800</v>
      </c>
      <c r="U73" s="204">
        <f t="shared" si="53"/>
        <v>10800</v>
      </c>
      <c r="V73" s="204">
        <f t="shared" si="53"/>
        <v>10800</v>
      </c>
      <c r="W73" s="204">
        <f t="shared" si="53"/>
        <v>10800</v>
      </c>
      <c r="X73" s="204">
        <f t="shared" si="53"/>
        <v>10800</v>
      </c>
      <c r="Y73" s="204">
        <f t="shared" si="53"/>
        <v>10800</v>
      </c>
      <c r="Z73" s="204">
        <f t="shared" si="53"/>
        <v>10800</v>
      </c>
      <c r="AA73" s="204">
        <f t="shared" si="53"/>
        <v>10800</v>
      </c>
      <c r="AB73" s="204">
        <f t="shared" si="53"/>
        <v>10800</v>
      </c>
      <c r="AC73" s="204">
        <f t="shared" si="53"/>
        <v>10800</v>
      </c>
      <c r="AD73" s="204">
        <f t="shared" si="53"/>
        <v>10800</v>
      </c>
      <c r="AE73" s="204">
        <f t="shared" si="53"/>
        <v>10800</v>
      </c>
      <c r="AF73" s="204">
        <f t="shared" si="53"/>
        <v>10800</v>
      </c>
      <c r="AG73" s="204">
        <f t="shared" si="53"/>
        <v>10800</v>
      </c>
      <c r="AH73" s="204">
        <f t="shared" si="53"/>
        <v>10800</v>
      </c>
      <c r="AI73" s="204">
        <f t="shared" si="53"/>
        <v>10800</v>
      </c>
      <c r="AJ73" s="204">
        <f t="shared" si="53"/>
        <v>10800</v>
      </c>
      <c r="AK73" s="204">
        <f t="shared" si="53"/>
        <v>10800</v>
      </c>
      <c r="AL73" s="204">
        <f t="shared" si="53"/>
        <v>10800</v>
      </c>
      <c r="AM73" s="204">
        <f t="shared" si="53"/>
        <v>10800</v>
      </c>
      <c r="AN73" s="204">
        <f t="shared" si="53"/>
        <v>10800</v>
      </c>
      <c r="AO73" s="204">
        <f t="shared" si="53"/>
        <v>10800</v>
      </c>
      <c r="AP73" s="204">
        <f t="shared" si="53"/>
        <v>10800</v>
      </c>
      <c r="AQ73" s="204">
        <f t="shared" si="53"/>
        <v>10800</v>
      </c>
      <c r="AR73" s="204">
        <f t="shared" si="53"/>
        <v>10800</v>
      </c>
      <c r="AS73" s="204">
        <f t="shared" si="53"/>
        <v>10800</v>
      </c>
      <c r="AT73" s="204">
        <f t="shared" si="53"/>
        <v>10800</v>
      </c>
      <c r="AU73" s="204">
        <f t="shared" si="53"/>
        <v>10800</v>
      </c>
      <c r="AV73" s="204">
        <f t="shared" si="53"/>
        <v>10800</v>
      </c>
      <c r="AW73" s="204">
        <f t="shared" si="53"/>
        <v>10800</v>
      </c>
      <c r="AX73" s="204">
        <f t="shared" si="53"/>
        <v>10800</v>
      </c>
      <c r="AY73" s="204">
        <f t="shared" si="53"/>
        <v>10800</v>
      </c>
      <c r="AZ73" s="204">
        <f t="shared" si="53"/>
        <v>10800</v>
      </c>
      <c r="BA73" s="204">
        <f t="shared" si="53"/>
        <v>10800</v>
      </c>
      <c r="BB73" s="204">
        <f t="shared" si="53"/>
        <v>10800</v>
      </c>
      <c r="BC73" s="204">
        <f t="shared" si="53"/>
        <v>10800</v>
      </c>
      <c r="BD73" s="204">
        <f t="shared" si="53"/>
        <v>10800</v>
      </c>
      <c r="BE73" s="204">
        <f t="shared" si="53"/>
        <v>10800</v>
      </c>
      <c r="BF73" s="204">
        <f t="shared" si="53"/>
        <v>10800</v>
      </c>
      <c r="BG73" s="204">
        <f t="shared" si="53"/>
        <v>10800</v>
      </c>
      <c r="BH73" s="204">
        <f t="shared" si="53"/>
        <v>10800</v>
      </c>
      <c r="BI73" s="204">
        <f t="shared" si="53"/>
        <v>10800</v>
      </c>
      <c r="BJ73" s="204">
        <f t="shared" si="53"/>
        <v>10800</v>
      </c>
      <c r="BK73" s="204">
        <f t="shared" si="53"/>
        <v>10800</v>
      </c>
      <c r="BL73" s="204">
        <f t="shared" si="53"/>
        <v>10800</v>
      </c>
      <c r="BM73" s="204">
        <f t="shared" si="53"/>
        <v>10800</v>
      </c>
      <c r="BN73" s="204">
        <f t="shared" si="53"/>
        <v>10800</v>
      </c>
      <c r="BO73" s="204">
        <f t="shared" si="53"/>
        <v>10800</v>
      </c>
      <c r="BP73" s="204">
        <f t="shared" si="53"/>
        <v>10800</v>
      </c>
      <c r="BQ73" s="204">
        <f t="shared" si="53"/>
        <v>10800</v>
      </c>
    </row>
    <row r="74" spans="5:69" ht="16" customHeight="1">
      <c r="E74" s="326"/>
      <c r="F74" s="328"/>
      <c r="G74" s="329"/>
      <c r="H74" s="330"/>
      <c r="I74" s="224" t="s">
        <v>346</v>
      </c>
      <c r="J74" s="204">
        <f>J71*J72</f>
        <v>2194.452910697958</v>
      </c>
      <c r="K74" s="204">
        <f>K71*K72</f>
        <v>3313.1936102694654</v>
      </c>
      <c r="L74" s="204">
        <f t="shared" ref="L74:BQ74" si="54">L71*L72</f>
        <v>3894.289128240714</v>
      </c>
      <c r="M74" s="204">
        <f t="shared" si="54"/>
        <v>4206.7750472567895</v>
      </c>
      <c r="N74" s="204">
        <f t="shared" si="54"/>
        <v>4385.1712467955776</v>
      </c>
      <c r="O74" s="204">
        <f t="shared" si="54"/>
        <v>4496.739775223472</v>
      </c>
      <c r="P74" s="204">
        <f t="shared" si="54"/>
        <v>4575.113786023946</v>
      </c>
      <c r="Q74" s="204">
        <f t="shared" si="54"/>
        <v>4637.1120061144993</v>
      </c>
      <c r="R74" s="204">
        <f t="shared" si="54"/>
        <v>4691.1459702098009</v>
      </c>
      <c r="S74" s="204">
        <f t="shared" si="54"/>
        <v>4741.423638209927</v>
      </c>
      <c r="T74" s="204">
        <f t="shared" si="54"/>
        <v>4790.051204103177</v>
      </c>
      <c r="U74" s="204">
        <f t="shared" si="54"/>
        <v>4838.0840006282169</v>
      </c>
      <c r="V74" s="204">
        <f t="shared" si="54"/>
        <v>4886.0519518179563</v>
      </c>
      <c r="W74" s="204">
        <f t="shared" si="54"/>
        <v>4934.2222994863941</v>
      </c>
      <c r="X74" s="204">
        <f t="shared" si="54"/>
        <v>4982.7309666890187</v>
      </c>
      <c r="Y74" s="204">
        <f t="shared" si="54"/>
        <v>5031.6482396721522</v>
      </c>
      <c r="Z74" s="204">
        <f t="shared" si="54"/>
        <v>5081.0116090688925</v>
      </c>
      <c r="AA74" s="204">
        <f t="shared" si="54"/>
        <v>5130.8421907205266</v>
      </c>
      <c r="AB74" s="204">
        <f t="shared" si="54"/>
        <v>5181.152936312873</v>
      </c>
      <c r="AC74" s="204">
        <f t="shared" si="54"/>
        <v>5231.9527389223076</v>
      </c>
      <c r="AD74" s="204">
        <f t="shared" si="54"/>
        <v>5283.248486018847</v>
      </c>
      <c r="AE74" s="204">
        <f t="shared" si="54"/>
        <v>5335.0460862000355</v>
      </c>
      <c r="AF74" s="204">
        <f t="shared" si="54"/>
        <v>5387.3509827924972</v>
      </c>
      <c r="AG74" s="204">
        <f t="shared" si="54"/>
        <v>5440.1684108896361</v>
      </c>
      <c r="AH74" s="204">
        <f t="shared" si="54"/>
        <v>5493.5035261097091</v>
      </c>
      <c r="AI74" s="204">
        <f t="shared" si="54"/>
        <v>5547.3614692164592</v>
      </c>
      <c r="AJ74" s="204">
        <f t="shared" si="54"/>
        <v>5601.7473986733803</v>
      </c>
      <c r="AK74" s="204">
        <f t="shared" si="54"/>
        <v>5656.666507167185</v>
      </c>
      <c r="AL74" s="204">
        <f t="shared" si="54"/>
        <v>5712.124030118307</v>
      </c>
      <c r="AM74" s="204">
        <f t="shared" si="54"/>
        <v>5768.1252501873478</v>
      </c>
      <c r="AN74" s="204">
        <f t="shared" si="54"/>
        <v>5824.675499781948</v>
      </c>
      <c r="AO74" s="204">
        <f t="shared" si="54"/>
        <v>5881.7801625663878</v>
      </c>
      <c r="AP74" s="204">
        <f t="shared" si="54"/>
        <v>5939.4446744750339</v>
      </c>
      <c r="AQ74" s="204">
        <f t="shared" si="54"/>
        <v>5997.6745244802578</v>
      </c>
      <c r="AR74" s="204">
        <f t="shared" si="54"/>
        <v>6056.4752552401496</v>
      </c>
      <c r="AS74" s="204">
        <f t="shared" si="54"/>
        <v>6115.852463688725</v>
      </c>
      <c r="AT74" s="204">
        <f t="shared" si="54"/>
        <v>6175.8118015999598</v>
      </c>
      <c r="AU74" s="204">
        <f t="shared" si="54"/>
        <v>6236.358976141416</v>
      </c>
      <c r="AV74" s="204">
        <f t="shared" si="54"/>
        <v>6297.4997504252951</v>
      </c>
      <c r="AW74" s="204">
        <f t="shared" si="54"/>
        <v>6359.2399440609079</v>
      </c>
      <c r="AX74" s="204">
        <f t="shared" si="54"/>
        <v>6421.5854337105602</v>
      </c>
      <c r="AY74" s="204">
        <f t="shared" si="54"/>
        <v>6484.5421536498961</v>
      </c>
      <c r="AZ74" s="204">
        <f t="shared" si="54"/>
        <v>6548.1160963332368</v>
      </c>
      <c r="BA74" s="204">
        <f t="shared" si="54"/>
        <v>6612.3133129642047</v>
      </c>
      <c r="BB74" s="204">
        <f t="shared" si="54"/>
        <v>6677.1399140718204</v>
      </c>
      <c r="BC74" s="204">
        <f t="shared" si="54"/>
        <v>6742.6020700921954</v>
      </c>
      <c r="BD74" s="204">
        <f t="shared" si="54"/>
        <v>6808.7060119558746</v>
      </c>
      <c r="BE74" s="204">
        <f t="shared" si="54"/>
        <v>6875.4580316809488</v>
      </c>
      <c r="BF74" s="204">
        <f t="shared" si="54"/>
        <v>6942.8644829719469</v>
      </c>
      <c r="BG74" s="204">
        <f t="shared" si="54"/>
        <v>7010.9317818246163</v>
      </c>
      <c r="BH74" s="204">
        <f t="shared" si="54"/>
        <v>7079.666407136624</v>
      </c>
      <c r="BI74" s="204">
        <f t="shared" si="54"/>
        <v>7149.0749013242385</v>
      </c>
      <c r="BJ74" s="204">
        <f t="shared" si="54"/>
        <v>7219.1638709450654</v>
      </c>
      <c r="BK74" s="204">
        <f t="shared" si="54"/>
        <v>7289.9399873268785</v>
      </c>
      <c r="BL74" s="204">
        <f t="shared" si="54"/>
        <v>7361.4099872026345</v>
      </c>
      <c r="BM74" s="204">
        <f t="shared" si="54"/>
        <v>7433.5806733516783</v>
      </c>
      <c r="BN74" s="204">
        <f t="shared" si="54"/>
        <v>7506.4589152472845</v>
      </c>
      <c r="BO74" s="204">
        <f t="shared" si="54"/>
        <v>7580.0516497104927</v>
      </c>
      <c r="BP74" s="204">
        <f t="shared" si="54"/>
        <v>7654.3658815703993</v>
      </c>
      <c r="BQ74" s="204">
        <f t="shared" si="54"/>
        <v>7729.4086843308914</v>
      </c>
    </row>
    <row r="75" spans="5:69" ht="16" customHeight="1">
      <c r="E75" s="326"/>
      <c r="F75" s="328"/>
      <c r="G75" s="329"/>
      <c r="H75" s="330"/>
      <c r="I75" s="224" t="s">
        <v>447</v>
      </c>
      <c r="J75" s="204">
        <f t="shared" ref="J75:BQ75" si="55">J74*$B$9</f>
        <v>395.00152392563245</v>
      </c>
      <c r="K75" s="204">
        <f t="shared" si="55"/>
        <v>596.37484984850369</v>
      </c>
      <c r="L75" s="204">
        <f t="shared" si="55"/>
        <v>700.97204308332846</v>
      </c>
      <c r="M75" s="204">
        <f t="shared" si="55"/>
        <v>757.21950850622204</v>
      </c>
      <c r="N75" s="204">
        <f t="shared" si="55"/>
        <v>789.33082442320392</v>
      </c>
      <c r="O75" s="204">
        <f t="shared" si="55"/>
        <v>809.41315954022491</v>
      </c>
      <c r="P75" s="204">
        <f t="shared" si="55"/>
        <v>823.52048148431027</v>
      </c>
      <c r="Q75" s="204">
        <f t="shared" si="55"/>
        <v>834.68016110060989</v>
      </c>
      <c r="R75" s="204">
        <f t="shared" si="55"/>
        <v>844.40627463776411</v>
      </c>
      <c r="S75" s="204">
        <f t="shared" si="55"/>
        <v>853.45625487778682</v>
      </c>
      <c r="T75" s="204">
        <f t="shared" si="55"/>
        <v>862.20921673857185</v>
      </c>
      <c r="U75" s="204">
        <f t="shared" si="55"/>
        <v>870.85512011307901</v>
      </c>
      <c r="V75" s="204">
        <f t="shared" si="55"/>
        <v>879.48935132723204</v>
      </c>
      <c r="W75" s="204">
        <f t="shared" si="55"/>
        <v>888.16001390755093</v>
      </c>
      <c r="X75" s="204">
        <f t="shared" si="55"/>
        <v>896.89157400402337</v>
      </c>
      <c r="Y75" s="204">
        <f t="shared" si="55"/>
        <v>905.69668314098737</v>
      </c>
      <c r="Z75" s="204">
        <f t="shared" si="55"/>
        <v>914.58208963240065</v>
      </c>
      <c r="AA75" s="204">
        <f t="shared" si="55"/>
        <v>923.55159432969469</v>
      </c>
      <c r="AB75" s="204">
        <f t="shared" si="55"/>
        <v>932.60752853631709</v>
      </c>
      <c r="AC75" s="204">
        <f t="shared" si="55"/>
        <v>941.75149300601538</v>
      </c>
      <c r="AD75" s="204">
        <f t="shared" si="55"/>
        <v>950.98472748339236</v>
      </c>
      <c r="AE75" s="204">
        <f t="shared" si="55"/>
        <v>960.3082955160063</v>
      </c>
      <c r="AF75" s="204">
        <f t="shared" si="55"/>
        <v>969.72317690264947</v>
      </c>
      <c r="AG75" s="204">
        <f t="shared" si="55"/>
        <v>979.23031396013448</v>
      </c>
      <c r="AH75" s="204">
        <f t="shared" si="55"/>
        <v>988.83063469974763</v>
      </c>
      <c r="AI75" s="204">
        <f t="shared" si="55"/>
        <v>998.52506445896267</v>
      </c>
      <c r="AJ75" s="204">
        <f t="shared" si="55"/>
        <v>1008.3145317612084</v>
      </c>
      <c r="AK75" s="204">
        <f t="shared" si="55"/>
        <v>1018.1999712900932</v>
      </c>
      <c r="AL75" s="204">
        <f t="shared" si="55"/>
        <v>1028.1823254212952</v>
      </c>
      <c r="AM75" s="204">
        <f t="shared" si="55"/>
        <v>1038.2625450337225</v>
      </c>
      <c r="AN75" s="204">
        <f t="shared" si="55"/>
        <v>1048.4415899607507</v>
      </c>
      <c r="AO75" s="204">
        <f t="shared" si="55"/>
        <v>1058.7204292619497</v>
      </c>
      <c r="AP75" s="204">
        <f t="shared" si="55"/>
        <v>1069.1000414055061</v>
      </c>
      <c r="AQ75" s="204">
        <f t="shared" si="55"/>
        <v>1079.5814144064464</v>
      </c>
      <c r="AR75" s="204">
        <f t="shared" si="55"/>
        <v>1090.1655459432268</v>
      </c>
      <c r="AS75" s="204">
        <f t="shared" si="55"/>
        <v>1100.8534434639705</v>
      </c>
      <c r="AT75" s="204">
        <f t="shared" si="55"/>
        <v>1111.6461242879927</v>
      </c>
      <c r="AU75" s="204">
        <f t="shared" si="55"/>
        <v>1122.5446157054548</v>
      </c>
      <c r="AV75" s="204">
        <f t="shared" si="55"/>
        <v>1133.549955076553</v>
      </c>
      <c r="AW75" s="204">
        <f t="shared" si="55"/>
        <v>1144.6631899309634</v>
      </c>
      <c r="AX75" s="204">
        <f t="shared" si="55"/>
        <v>1155.8853780679008</v>
      </c>
      <c r="AY75" s="204">
        <f t="shared" si="55"/>
        <v>1167.2175876569813</v>
      </c>
      <c r="AZ75" s="204">
        <f t="shared" si="55"/>
        <v>1178.6608973399825</v>
      </c>
      <c r="BA75" s="204">
        <f t="shared" si="55"/>
        <v>1190.2163963335568</v>
      </c>
      <c r="BB75" s="204">
        <f t="shared" si="55"/>
        <v>1201.8851845329277</v>
      </c>
      <c r="BC75" s="204">
        <f t="shared" si="55"/>
        <v>1213.6683726165952</v>
      </c>
      <c r="BD75" s="204">
        <f t="shared" si="55"/>
        <v>1225.5670821520573</v>
      </c>
      <c r="BE75" s="204">
        <f t="shared" si="55"/>
        <v>1237.5824457025708</v>
      </c>
      <c r="BF75" s="204">
        <f t="shared" si="55"/>
        <v>1249.7156069349503</v>
      </c>
      <c r="BG75" s="204">
        <f t="shared" si="55"/>
        <v>1261.967720728431</v>
      </c>
      <c r="BH75" s="204">
        <f t="shared" si="55"/>
        <v>1274.3399532845922</v>
      </c>
      <c r="BI75" s="204">
        <f t="shared" si="55"/>
        <v>1286.8334822383629</v>
      </c>
      <c r="BJ75" s="204">
        <f t="shared" si="55"/>
        <v>1299.4494967701116</v>
      </c>
      <c r="BK75" s="204">
        <f t="shared" si="55"/>
        <v>1312.1891977188382</v>
      </c>
      <c r="BL75" s="204">
        <f t="shared" si="55"/>
        <v>1325.0537976964742</v>
      </c>
      <c r="BM75" s="204">
        <f t="shared" si="55"/>
        <v>1338.0445212033021</v>
      </c>
      <c r="BN75" s="204">
        <f t="shared" si="55"/>
        <v>1351.1626047445111</v>
      </c>
      <c r="BO75" s="204">
        <f t="shared" si="55"/>
        <v>1364.4092969478886</v>
      </c>
      <c r="BP75" s="204">
        <f t="shared" si="55"/>
        <v>1377.7858586826719</v>
      </c>
      <c r="BQ75" s="204">
        <f t="shared" si="55"/>
        <v>1391.2935631795604</v>
      </c>
    </row>
    <row r="76" spans="5:69" ht="16" customHeight="1">
      <c r="E76" s="326"/>
      <c r="F76" s="328"/>
      <c r="G76" s="329"/>
      <c r="H76" s="330"/>
      <c r="I76" s="224" t="s">
        <v>448</v>
      </c>
      <c r="J76" s="204">
        <f>J9*J68</f>
        <v>121.914050594331</v>
      </c>
      <c r="K76" s="204">
        <f>K9*K68</f>
        <v>123.10928638447147</v>
      </c>
      <c r="L76" s="204">
        <f t="shared" ref="L76:BQ76" si="56">L9*L68</f>
        <v>124.31624017255456</v>
      </c>
      <c r="M76" s="204">
        <f t="shared" si="56"/>
        <v>125.53502684091295</v>
      </c>
      <c r="N76" s="204">
        <f t="shared" si="56"/>
        <v>126.76576239817682</v>
      </c>
      <c r="O76" s="204">
        <f t="shared" si="56"/>
        <v>128.00856399031574</v>
      </c>
      <c r="P76" s="204">
        <f t="shared" si="56"/>
        <v>129.26354991178943</v>
      </c>
      <c r="Q76" s="204">
        <f t="shared" si="56"/>
        <v>130.53083961680701</v>
      </c>
      <c r="R76" s="204">
        <f t="shared" si="56"/>
        <v>131.81055373069722</v>
      </c>
      <c r="S76" s="204">
        <f t="shared" si="56"/>
        <v>133.10281406139035</v>
      </c>
      <c r="T76" s="204">
        <f t="shared" si="56"/>
        <v>134.40774361101185</v>
      </c>
      <c r="U76" s="204">
        <f t="shared" si="56"/>
        <v>135.7254665875904</v>
      </c>
      <c r="V76" s="204">
        <f t="shared" si="56"/>
        <v>137.05610841688048</v>
      </c>
      <c r="W76" s="204">
        <f t="shared" si="56"/>
        <v>138.3997957543009</v>
      </c>
      <c r="X76" s="204">
        <f t="shared" si="56"/>
        <v>139.7566564969901</v>
      </c>
      <c r="Y76" s="204">
        <f t="shared" si="56"/>
        <v>141.1268197959802</v>
      </c>
      <c r="Z76" s="204">
        <f t="shared" si="56"/>
        <v>142.51041606848983</v>
      </c>
      <c r="AA76" s="204">
        <f t="shared" si="56"/>
        <v>143.90757701033775</v>
      </c>
      <c r="AB76" s="204">
        <f t="shared" si="56"/>
        <v>145.31843560847827</v>
      </c>
      <c r="AC76" s="204">
        <f t="shared" si="56"/>
        <v>146.74312615365949</v>
      </c>
      <c r="AD76" s="204">
        <f t="shared" si="56"/>
        <v>148.18178425320514</v>
      </c>
      <c r="AE76" s="204">
        <f t="shared" si="56"/>
        <v>149.63454684392286</v>
      </c>
      <c r="AF76" s="204">
        <f t="shared" si="56"/>
        <v>151.10155220513778</v>
      </c>
      <c r="AG76" s="204">
        <f t="shared" si="56"/>
        <v>152.58293997185484</v>
      </c>
      <c r="AH76" s="204">
        <f t="shared" si="56"/>
        <v>154.07885114804952</v>
      </c>
      <c r="AI76" s="204">
        <f t="shared" si="56"/>
        <v>155.5894281200892</v>
      </c>
      <c r="AJ76" s="204">
        <f t="shared" si="56"/>
        <v>157.11481467028614</v>
      </c>
      <c r="AK76" s="204">
        <f t="shared" si="56"/>
        <v>158.65515599058304</v>
      </c>
      <c r="AL76" s="204">
        <f t="shared" si="56"/>
        <v>160.2105986963731</v>
      </c>
      <c r="AM76" s="204">
        <f t="shared" si="56"/>
        <v>161.78129084045517</v>
      </c>
      <c r="AN76" s="204">
        <f t="shared" si="56"/>
        <v>163.36738192712636</v>
      </c>
      <c r="AO76" s="204">
        <f t="shared" si="56"/>
        <v>164.96902292641187</v>
      </c>
      <c r="AP76" s="204">
        <f t="shared" si="56"/>
        <v>166.58636628843556</v>
      </c>
      <c r="AQ76" s="204">
        <f t="shared" si="56"/>
        <v>168.21956595793</v>
      </c>
      <c r="AR76" s="204">
        <f t="shared" si="56"/>
        <v>169.86877738889009</v>
      </c>
      <c r="AS76" s="204">
        <f t="shared" si="56"/>
        <v>171.53415755936939</v>
      </c>
      <c r="AT76" s="204">
        <f t="shared" si="56"/>
        <v>173.21586498642205</v>
      </c>
      <c r="AU76" s="204">
        <f t="shared" si="56"/>
        <v>174.9140597411909</v>
      </c>
      <c r="AV76" s="204">
        <f t="shared" si="56"/>
        <v>176.62890346414375</v>
      </c>
      <c r="AW76" s="204">
        <f t="shared" si="56"/>
        <v>178.36055938045891</v>
      </c>
      <c r="AX76" s="204">
        <f t="shared" si="56"/>
        <v>180.10919231556144</v>
      </c>
      <c r="AY76" s="204">
        <f t="shared" si="56"/>
        <v>181.87496871081203</v>
      </c>
      <c r="AZ76" s="204">
        <f t="shared" si="56"/>
        <v>183.65805663934938</v>
      </c>
      <c r="BA76" s="204">
        <f t="shared" si="56"/>
        <v>185.45862582208809</v>
      </c>
      <c r="BB76" s="204">
        <f t="shared" si="56"/>
        <v>187.27684764387325</v>
      </c>
      <c r="BC76" s="204">
        <f t="shared" si="56"/>
        <v>189.11289516979357</v>
      </c>
      <c r="BD76" s="204">
        <f t="shared" si="56"/>
        <v>190.96694316165431</v>
      </c>
      <c r="BE76" s="204">
        <f t="shared" si="56"/>
        <v>192.83916809461172</v>
      </c>
      <c r="BF76" s="204">
        <f t="shared" si="56"/>
        <v>194.72974817397068</v>
      </c>
      <c r="BG76" s="204">
        <f t="shared" si="56"/>
        <v>196.63886335214687</v>
      </c>
      <c r="BH76" s="204">
        <f t="shared" si="56"/>
        <v>198.56669534579532</v>
      </c>
      <c r="BI76" s="204">
        <f t="shared" si="56"/>
        <v>200.51342765310702</v>
      </c>
      <c r="BJ76" s="204">
        <f t="shared" si="56"/>
        <v>202.47924557127482</v>
      </c>
      <c r="BK76" s="204">
        <f t="shared" si="56"/>
        <v>204.46433621413041</v>
      </c>
      <c r="BL76" s="204">
        <f t="shared" si="56"/>
        <v>206.46888852995525</v>
      </c>
      <c r="BM76" s="204">
        <f t="shared" si="56"/>
        <v>208.49309331946455</v>
      </c>
      <c r="BN76" s="204">
        <f t="shared" si="56"/>
        <v>210.53714325396911</v>
      </c>
      <c r="BO76" s="204">
        <f t="shared" si="56"/>
        <v>212.60123289371396</v>
      </c>
      <c r="BP76" s="204">
        <f t="shared" si="56"/>
        <v>214.68555870639742</v>
      </c>
      <c r="BQ76" s="204">
        <f t="shared" si="56"/>
        <v>216.79031908587189</v>
      </c>
    </row>
    <row r="77" spans="5:69" ht="16" customHeight="1">
      <c r="E77" s="326"/>
      <c r="F77" s="328"/>
      <c r="G77" s="329"/>
      <c r="H77" s="330"/>
      <c r="I77" s="229" t="s">
        <v>449</v>
      </c>
      <c r="J77" s="204">
        <f>J75-J76</f>
        <v>273.08747333130145</v>
      </c>
      <c r="K77" s="204">
        <f>K75-K76</f>
        <v>473.2655634640322</v>
      </c>
      <c r="L77" s="204">
        <f t="shared" ref="L77:BQ77" si="57">L75-L76</f>
        <v>576.6558029107739</v>
      </c>
      <c r="M77" s="204">
        <f t="shared" si="57"/>
        <v>631.68448166530914</v>
      </c>
      <c r="N77" s="204">
        <f t="shared" si="57"/>
        <v>662.56506202502715</v>
      </c>
      <c r="O77" s="204">
        <f t="shared" si="57"/>
        <v>681.40459554990912</v>
      </c>
      <c r="P77" s="204">
        <f t="shared" si="57"/>
        <v>694.2569315725209</v>
      </c>
      <c r="Q77" s="204">
        <f t="shared" si="57"/>
        <v>704.14932148380285</v>
      </c>
      <c r="R77" s="204">
        <f t="shared" si="57"/>
        <v>712.59572090706683</v>
      </c>
      <c r="S77" s="204">
        <f t="shared" si="57"/>
        <v>720.35344081639641</v>
      </c>
      <c r="T77" s="204">
        <f t="shared" si="57"/>
        <v>727.80147312756003</v>
      </c>
      <c r="U77" s="204">
        <f t="shared" si="57"/>
        <v>735.12965352548861</v>
      </c>
      <c r="V77" s="204">
        <f t="shared" si="57"/>
        <v>742.43324291035151</v>
      </c>
      <c r="W77" s="204">
        <f t="shared" si="57"/>
        <v>749.76021815324998</v>
      </c>
      <c r="X77" s="204">
        <f t="shared" si="57"/>
        <v>757.13491750703326</v>
      </c>
      <c r="Y77" s="204">
        <f t="shared" si="57"/>
        <v>764.56986334500721</v>
      </c>
      <c r="Z77" s="204">
        <f t="shared" si="57"/>
        <v>772.07167356391085</v>
      </c>
      <c r="AA77" s="204">
        <f t="shared" si="57"/>
        <v>779.64401731935698</v>
      </c>
      <c r="AB77" s="204">
        <f t="shared" si="57"/>
        <v>787.28909292783885</v>
      </c>
      <c r="AC77" s="204">
        <f t="shared" si="57"/>
        <v>795.00836685235595</v>
      </c>
      <c r="AD77" s="204">
        <f t="shared" si="57"/>
        <v>802.80294323018722</v>
      </c>
      <c r="AE77" s="204">
        <f t="shared" si="57"/>
        <v>810.67374867208343</v>
      </c>
      <c r="AF77" s="204">
        <f t="shared" si="57"/>
        <v>818.62162469751172</v>
      </c>
      <c r="AG77" s="204">
        <f t="shared" si="57"/>
        <v>826.6473739882797</v>
      </c>
      <c r="AH77" s="204">
        <f t="shared" si="57"/>
        <v>834.75178355169805</v>
      </c>
      <c r="AI77" s="204">
        <f t="shared" si="57"/>
        <v>842.93563633887345</v>
      </c>
      <c r="AJ77" s="204">
        <f t="shared" si="57"/>
        <v>851.19971709092226</v>
      </c>
      <c r="AK77" s="204">
        <f t="shared" si="57"/>
        <v>859.54481529951022</v>
      </c>
      <c r="AL77" s="204">
        <f t="shared" si="57"/>
        <v>867.97172672492206</v>
      </c>
      <c r="AM77" s="204">
        <f t="shared" si="57"/>
        <v>876.48125419326732</v>
      </c>
      <c r="AN77" s="204">
        <f t="shared" si="57"/>
        <v>885.07420803362425</v>
      </c>
      <c r="AO77" s="204">
        <f t="shared" si="57"/>
        <v>893.75140633553781</v>
      </c>
      <c r="AP77" s="204">
        <f t="shared" si="57"/>
        <v>902.51367511707053</v>
      </c>
      <c r="AQ77" s="204">
        <f t="shared" si="57"/>
        <v>911.36184844851641</v>
      </c>
      <c r="AR77" s="204">
        <f t="shared" si="57"/>
        <v>920.29676855433672</v>
      </c>
      <c r="AS77" s="204">
        <f t="shared" si="57"/>
        <v>929.31928590460109</v>
      </c>
      <c r="AT77" s="204">
        <f t="shared" si="57"/>
        <v>938.43025930157069</v>
      </c>
      <c r="AU77" s="204">
        <f t="shared" si="57"/>
        <v>947.63055596426398</v>
      </c>
      <c r="AV77" s="204">
        <f t="shared" si="57"/>
        <v>956.92105161240931</v>
      </c>
      <c r="AW77" s="204">
        <f t="shared" si="57"/>
        <v>966.30263055050455</v>
      </c>
      <c r="AX77" s="204">
        <f t="shared" si="57"/>
        <v>975.7761857523393</v>
      </c>
      <c r="AY77" s="204">
        <f t="shared" si="57"/>
        <v>985.3426189461693</v>
      </c>
      <c r="AZ77" s="204">
        <f t="shared" si="57"/>
        <v>995.0028407006331</v>
      </c>
      <c r="BA77" s="204">
        <f t="shared" si="57"/>
        <v>1004.7577705114686</v>
      </c>
      <c r="BB77" s="204">
        <f t="shared" si="57"/>
        <v>1014.6083368890545</v>
      </c>
      <c r="BC77" s="204">
        <f t="shared" si="57"/>
        <v>1024.5554774468017</v>
      </c>
      <c r="BD77" s="204">
        <f t="shared" si="57"/>
        <v>1034.6001389904029</v>
      </c>
      <c r="BE77" s="204">
        <f t="shared" si="57"/>
        <v>1044.743277607959</v>
      </c>
      <c r="BF77" s="204">
        <f t="shared" si="57"/>
        <v>1054.9858587609797</v>
      </c>
      <c r="BG77" s="204">
        <f t="shared" si="57"/>
        <v>1065.3288573762841</v>
      </c>
      <c r="BH77" s="204">
        <f t="shared" si="57"/>
        <v>1075.7732579387969</v>
      </c>
      <c r="BI77" s="204">
        <f t="shared" si="57"/>
        <v>1086.3200545852558</v>
      </c>
      <c r="BJ77" s="204">
        <f t="shared" si="57"/>
        <v>1096.9702511988369</v>
      </c>
      <c r="BK77" s="204">
        <f t="shared" si="57"/>
        <v>1107.7248615047079</v>
      </c>
      <c r="BL77" s="204">
        <f t="shared" si="57"/>
        <v>1118.5849091665191</v>
      </c>
      <c r="BM77" s="204">
        <f t="shared" si="57"/>
        <v>1129.5514278838375</v>
      </c>
      <c r="BN77" s="204">
        <f t="shared" si="57"/>
        <v>1140.625461490542</v>
      </c>
      <c r="BO77" s="204">
        <f t="shared" si="57"/>
        <v>1151.8080640541746</v>
      </c>
      <c r="BP77" s="204">
        <f t="shared" si="57"/>
        <v>1163.1002999762745</v>
      </c>
      <c r="BQ77" s="204">
        <f t="shared" si="57"/>
        <v>1174.5032440936884</v>
      </c>
    </row>
    <row r="78" spans="5:69" ht="16" customHeight="1">
      <c r="E78" s="326"/>
      <c r="F78" s="328"/>
      <c r="G78" s="329"/>
      <c r="H78" s="323" t="s">
        <v>47</v>
      </c>
      <c r="I78" s="230" t="s">
        <v>318</v>
      </c>
      <c r="J78" s="216">
        <f>Variables!$F$29</f>
        <v>0.1</v>
      </c>
      <c r="K78" s="216">
        <f>Variables!$F$29</f>
        <v>0.1</v>
      </c>
      <c r="L78" s="216">
        <f>Variables!$F$29</f>
        <v>0.1</v>
      </c>
      <c r="M78" s="216">
        <f>Variables!$F$29</f>
        <v>0.1</v>
      </c>
      <c r="N78" s="216">
        <f>Variables!$F$29</f>
        <v>0.1</v>
      </c>
      <c r="O78" s="216">
        <f>Variables!$F$29</f>
        <v>0.1</v>
      </c>
      <c r="P78" s="216">
        <f>Variables!$F$29</f>
        <v>0.1</v>
      </c>
      <c r="Q78" s="216">
        <f>Variables!$F$29</f>
        <v>0.1</v>
      </c>
      <c r="R78" s="216">
        <f>Variables!$F$29</f>
        <v>0.1</v>
      </c>
      <c r="S78" s="216">
        <f>Variables!$F$29</f>
        <v>0.1</v>
      </c>
      <c r="T78" s="216">
        <f>Variables!$F$29</f>
        <v>0.1</v>
      </c>
      <c r="U78" s="216">
        <f>Variables!$F$29</f>
        <v>0.1</v>
      </c>
      <c r="V78" s="216">
        <f>Variables!$F$29</f>
        <v>0.1</v>
      </c>
      <c r="W78" s="216">
        <f>Variables!$F$29</f>
        <v>0.1</v>
      </c>
      <c r="X78" s="216">
        <f>Variables!$F$29</f>
        <v>0.1</v>
      </c>
      <c r="Y78" s="216">
        <f>Variables!$F$29</f>
        <v>0.1</v>
      </c>
      <c r="Z78" s="216">
        <f>Variables!$F$29</f>
        <v>0.1</v>
      </c>
      <c r="AA78" s="216">
        <f>Variables!$F$29</f>
        <v>0.1</v>
      </c>
      <c r="AB78" s="216">
        <f>Variables!$F$29</f>
        <v>0.1</v>
      </c>
      <c r="AC78" s="216">
        <f>Variables!$F$29</f>
        <v>0.1</v>
      </c>
      <c r="AD78" s="216">
        <f>Variables!$F$29</f>
        <v>0.1</v>
      </c>
      <c r="AE78" s="216">
        <f>Variables!$F$29</f>
        <v>0.1</v>
      </c>
      <c r="AF78" s="216">
        <f>Variables!$F$29</f>
        <v>0.1</v>
      </c>
      <c r="AG78" s="216">
        <f>Variables!$F$29</f>
        <v>0.1</v>
      </c>
      <c r="AH78" s="216">
        <f>Variables!$F$29</f>
        <v>0.1</v>
      </c>
      <c r="AI78" s="216">
        <f>Variables!$F$29</f>
        <v>0.1</v>
      </c>
      <c r="AJ78" s="216">
        <f>Variables!$F$29</f>
        <v>0.1</v>
      </c>
      <c r="AK78" s="216">
        <f>Variables!$F$29</f>
        <v>0.1</v>
      </c>
      <c r="AL78" s="216">
        <f>Variables!$F$29</f>
        <v>0.1</v>
      </c>
      <c r="AM78" s="216">
        <f>Variables!$F$29</f>
        <v>0.1</v>
      </c>
      <c r="AN78" s="216">
        <f>Variables!$F$29</f>
        <v>0.1</v>
      </c>
      <c r="AO78" s="216">
        <f>Variables!$F$29</f>
        <v>0.1</v>
      </c>
      <c r="AP78" s="216">
        <f>Variables!$F$29</f>
        <v>0.1</v>
      </c>
      <c r="AQ78" s="216">
        <f>Variables!$F$29</f>
        <v>0.1</v>
      </c>
      <c r="AR78" s="216">
        <f>Variables!$F$29</f>
        <v>0.1</v>
      </c>
      <c r="AS78" s="216">
        <f>Variables!$F$29</f>
        <v>0.1</v>
      </c>
      <c r="AT78" s="216">
        <f>Variables!$F$29</f>
        <v>0.1</v>
      </c>
      <c r="AU78" s="216">
        <f>Variables!$F$29</f>
        <v>0.1</v>
      </c>
      <c r="AV78" s="216">
        <f>Variables!$F$29</f>
        <v>0.1</v>
      </c>
      <c r="AW78" s="216">
        <f>Variables!$F$29</f>
        <v>0.1</v>
      </c>
      <c r="AX78" s="216">
        <f>Variables!$F$29</f>
        <v>0.1</v>
      </c>
      <c r="AY78" s="216">
        <f>Variables!$F$29</f>
        <v>0.1</v>
      </c>
      <c r="AZ78" s="216">
        <f>Variables!$F$29</f>
        <v>0.1</v>
      </c>
      <c r="BA78" s="216">
        <f>Variables!$F$29</f>
        <v>0.1</v>
      </c>
      <c r="BB78" s="216">
        <f>Variables!$F$29</f>
        <v>0.1</v>
      </c>
      <c r="BC78" s="216">
        <f>Variables!$F$29</f>
        <v>0.1</v>
      </c>
      <c r="BD78" s="216">
        <f>Variables!$F$29</f>
        <v>0.1</v>
      </c>
      <c r="BE78" s="216">
        <f>Variables!$F$29</f>
        <v>0.1</v>
      </c>
      <c r="BF78" s="216">
        <f>Variables!$F$29</f>
        <v>0.1</v>
      </c>
      <c r="BG78" s="216">
        <f>Variables!$F$29</f>
        <v>0.1</v>
      </c>
      <c r="BH78" s="216">
        <f>Variables!$F$29</f>
        <v>0.1</v>
      </c>
      <c r="BI78" s="216">
        <f>Variables!$F$29</f>
        <v>0.1</v>
      </c>
      <c r="BJ78" s="216">
        <f>Variables!$F$29</f>
        <v>0.1</v>
      </c>
      <c r="BK78" s="216">
        <f>Variables!$F$29</f>
        <v>0.1</v>
      </c>
      <c r="BL78" s="216">
        <f>Variables!$F$29</f>
        <v>0.1</v>
      </c>
      <c r="BM78" s="216">
        <f>Variables!$F$29</f>
        <v>0.1</v>
      </c>
      <c r="BN78" s="216">
        <f>Variables!$F$29</f>
        <v>0.1</v>
      </c>
      <c r="BO78" s="216">
        <f>Variables!$F$29</f>
        <v>0.1</v>
      </c>
      <c r="BP78" s="216">
        <f>Variables!$F$29</f>
        <v>0.1</v>
      </c>
      <c r="BQ78" s="216">
        <f>Variables!$F$29</f>
        <v>0.1</v>
      </c>
    </row>
    <row r="79" spans="5:69" ht="16" customHeight="1">
      <c r="E79" s="326"/>
      <c r="F79" s="328"/>
      <c r="G79" s="329"/>
      <c r="H79" s="323"/>
      <c r="I79" s="232" t="s">
        <v>319</v>
      </c>
      <c r="J79" s="216">
        <f>Variables!$F$32</f>
        <v>0.1</v>
      </c>
      <c r="K79" s="216">
        <f>Variables!$F$32</f>
        <v>0.1</v>
      </c>
      <c r="L79" s="216">
        <f>Variables!$F$32</f>
        <v>0.1</v>
      </c>
      <c r="M79" s="216">
        <f>Variables!$F$32</f>
        <v>0.1</v>
      </c>
      <c r="N79" s="216">
        <f>Variables!$F$32</f>
        <v>0.1</v>
      </c>
      <c r="O79" s="216">
        <f>Variables!$F$32</f>
        <v>0.1</v>
      </c>
      <c r="P79" s="216">
        <f>Variables!$F$32</f>
        <v>0.1</v>
      </c>
      <c r="Q79" s="216">
        <f>Variables!$F$32</f>
        <v>0.1</v>
      </c>
      <c r="R79" s="216">
        <f>Variables!$F$32</f>
        <v>0.1</v>
      </c>
      <c r="S79" s="216">
        <f>Variables!$F$32</f>
        <v>0.1</v>
      </c>
      <c r="T79" s="216">
        <f>Variables!$F$32</f>
        <v>0.1</v>
      </c>
      <c r="U79" s="216">
        <f>Variables!$F$32</f>
        <v>0.1</v>
      </c>
      <c r="V79" s="216">
        <f>Variables!$F$32</f>
        <v>0.1</v>
      </c>
      <c r="W79" s="216">
        <f>Variables!$F$32</f>
        <v>0.1</v>
      </c>
      <c r="X79" s="216">
        <f>Variables!$F$32</f>
        <v>0.1</v>
      </c>
      <c r="Y79" s="216">
        <f>Variables!$F$32</f>
        <v>0.1</v>
      </c>
      <c r="Z79" s="216">
        <f>Variables!$F$32</f>
        <v>0.1</v>
      </c>
      <c r="AA79" s="216">
        <f>Variables!$F$32</f>
        <v>0.1</v>
      </c>
      <c r="AB79" s="216">
        <f>Variables!$F$32</f>
        <v>0.1</v>
      </c>
      <c r="AC79" s="216">
        <f>Variables!$F$32</f>
        <v>0.1</v>
      </c>
      <c r="AD79" s="216">
        <f>Variables!$F$32</f>
        <v>0.1</v>
      </c>
      <c r="AE79" s="216">
        <f>Variables!$F$32</f>
        <v>0.1</v>
      </c>
      <c r="AF79" s="216">
        <f>Variables!$F$32</f>
        <v>0.1</v>
      </c>
      <c r="AG79" s="216">
        <f>Variables!$F$32</f>
        <v>0.1</v>
      </c>
      <c r="AH79" s="216">
        <f>Variables!$F$32</f>
        <v>0.1</v>
      </c>
      <c r="AI79" s="216">
        <f>Variables!$F$32</f>
        <v>0.1</v>
      </c>
      <c r="AJ79" s="216">
        <f>Variables!$F$32</f>
        <v>0.1</v>
      </c>
      <c r="AK79" s="216">
        <f>Variables!$F$32</f>
        <v>0.1</v>
      </c>
      <c r="AL79" s="216">
        <f>Variables!$F$32</f>
        <v>0.1</v>
      </c>
      <c r="AM79" s="216">
        <f>Variables!$F$32</f>
        <v>0.1</v>
      </c>
      <c r="AN79" s="216">
        <f>Variables!$F$32</f>
        <v>0.1</v>
      </c>
      <c r="AO79" s="216">
        <f>Variables!$F$32</f>
        <v>0.1</v>
      </c>
      <c r="AP79" s="216">
        <f>Variables!$F$32</f>
        <v>0.1</v>
      </c>
      <c r="AQ79" s="216">
        <f>Variables!$F$32</f>
        <v>0.1</v>
      </c>
      <c r="AR79" s="216">
        <f>Variables!$F$32</f>
        <v>0.1</v>
      </c>
      <c r="AS79" s="216">
        <f>Variables!$F$32</f>
        <v>0.1</v>
      </c>
      <c r="AT79" s="216">
        <f>Variables!$F$32</f>
        <v>0.1</v>
      </c>
      <c r="AU79" s="216">
        <f>Variables!$F$32</f>
        <v>0.1</v>
      </c>
      <c r="AV79" s="216">
        <f>Variables!$F$32</f>
        <v>0.1</v>
      </c>
      <c r="AW79" s="216">
        <f>Variables!$F$32</f>
        <v>0.1</v>
      </c>
      <c r="AX79" s="216">
        <f>Variables!$F$32</f>
        <v>0.1</v>
      </c>
      <c r="AY79" s="216">
        <f>Variables!$F$32</f>
        <v>0.1</v>
      </c>
      <c r="AZ79" s="216">
        <f>Variables!$F$32</f>
        <v>0.1</v>
      </c>
      <c r="BA79" s="216">
        <f>Variables!$F$32</f>
        <v>0.1</v>
      </c>
      <c r="BB79" s="216">
        <f>Variables!$F$32</f>
        <v>0.1</v>
      </c>
      <c r="BC79" s="216">
        <f>Variables!$F$32</f>
        <v>0.1</v>
      </c>
      <c r="BD79" s="216">
        <f>Variables!$F$32</f>
        <v>0.1</v>
      </c>
      <c r="BE79" s="216">
        <f>Variables!$F$32</f>
        <v>0.1</v>
      </c>
      <c r="BF79" s="216">
        <f>Variables!$F$32</f>
        <v>0.1</v>
      </c>
      <c r="BG79" s="216">
        <f>Variables!$F$32</f>
        <v>0.1</v>
      </c>
      <c r="BH79" s="216">
        <f>Variables!$F$32</f>
        <v>0.1</v>
      </c>
      <c r="BI79" s="216">
        <f>Variables!$F$32</f>
        <v>0.1</v>
      </c>
      <c r="BJ79" s="216">
        <f>Variables!$F$32</f>
        <v>0.1</v>
      </c>
      <c r="BK79" s="216">
        <f>Variables!$F$32</f>
        <v>0.1</v>
      </c>
      <c r="BL79" s="216">
        <f>Variables!$F$32</f>
        <v>0.1</v>
      </c>
      <c r="BM79" s="216">
        <f>Variables!$F$32</f>
        <v>0.1</v>
      </c>
      <c r="BN79" s="216">
        <f>Variables!$F$32</f>
        <v>0.1</v>
      </c>
      <c r="BO79" s="216">
        <f>Variables!$F$32</f>
        <v>0.1</v>
      </c>
      <c r="BP79" s="216">
        <f>Variables!$F$32</f>
        <v>0.1</v>
      </c>
      <c r="BQ79" s="216">
        <f>Variables!$F$32</f>
        <v>0.1</v>
      </c>
    </row>
    <row r="80" spans="5:69" ht="16" customHeight="1">
      <c r="E80" s="326"/>
      <c r="F80" s="328"/>
      <c r="G80" s="329"/>
      <c r="H80" s="323"/>
      <c r="I80" s="230" t="s">
        <v>321</v>
      </c>
      <c r="J80" s="200">
        <f>J11*J78*J79</f>
        <v>0.10880829015544041</v>
      </c>
      <c r="K80" s="200">
        <f>K11*K78*K79</f>
        <v>0.1120725388601036</v>
      </c>
      <c r="L80" s="200">
        <f t="shared" ref="L80:BQ80" si="58">L11*L78*L79</f>
        <v>0.11543471502590673</v>
      </c>
      <c r="M80" s="200">
        <f t="shared" si="58"/>
        <v>0.11889775647668398</v>
      </c>
      <c r="N80" s="200">
        <f t="shared" si="58"/>
        <v>0.12246468917098446</v>
      </c>
      <c r="O80" s="200">
        <f t="shared" si="58"/>
        <v>0.12613862984611399</v>
      </c>
      <c r="P80" s="200">
        <f t="shared" si="58"/>
        <v>0.12992278874149743</v>
      </c>
      <c r="Q80" s="200">
        <f t="shared" si="58"/>
        <v>0.13382047240374237</v>
      </c>
      <c r="R80" s="200">
        <f t="shared" si="58"/>
        <v>0.13783508657585461</v>
      </c>
      <c r="S80" s="200">
        <f t="shared" si="58"/>
        <v>0.14197013917313026</v>
      </c>
      <c r="T80" s="200">
        <f t="shared" si="58"/>
        <v>0.14622924334832418</v>
      </c>
      <c r="U80" s="200">
        <f t="shared" si="58"/>
        <v>0.15061612064877392</v>
      </c>
      <c r="V80" s="200">
        <f t="shared" si="58"/>
        <v>0.15513460426823714</v>
      </c>
      <c r="W80" s="200">
        <f t="shared" si="58"/>
        <v>0.15978864239628426</v>
      </c>
      <c r="X80" s="200">
        <f t="shared" si="58"/>
        <v>0.16458230166817275</v>
      </c>
      <c r="Y80" s="200">
        <f t="shared" si="58"/>
        <v>0.16951977071821792</v>
      </c>
      <c r="Z80" s="200">
        <f t="shared" si="58"/>
        <v>0.17460536383976449</v>
      </c>
      <c r="AA80" s="200">
        <f t="shared" si="58"/>
        <v>0.17984352475495743</v>
      </c>
      <c r="AB80" s="200">
        <f t="shared" si="58"/>
        <v>0.18523883049760614</v>
      </c>
      <c r="AC80" s="200">
        <f t="shared" si="58"/>
        <v>0.19079599541253439</v>
      </c>
      <c r="AD80" s="200">
        <f t="shared" si="58"/>
        <v>0.19651987527491041</v>
      </c>
      <c r="AE80" s="200">
        <f t="shared" si="58"/>
        <v>0.20241547153315775</v>
      </c>
      <c r="AF80" s="200">
        <f t="shared" si="58"/>
        <v>0.20848793567915247</v>
      </c>
      <c r="AG80" s="200">
        <f t="shared" si="58"/>
        <v>0.21474257374952704</v>
      </c>
      <c r="AH80" s="200">
        <f t="shared" si="58"/>
        <v>0.22118485096201287</v>
      </c>
      <c r="AI80" s="200">
        <f t="shared" si="58"/>
        <v>0.22782039649087327</v>
      </c>
      <c r="AJ80" s="200">
        <f t="shared" si="58"/>
        <v>0.2346550083855995</v>
      </c>
      <c r="AK80" s="200">
        <f t="shared" si="58"/>
        <v>0.24169465863716744</v>
      </c>
      <c r="AL80" s="200">
        <f t="shared" si="58"/>
        <v>0.24894549839628244</v>
      </c>
      <c r="AM80" s="200">
        <f t="shared" si="58"/>
        <v>0.25641386334817101</v>
      </c>
      <c r="AN80" s="200">
        <f t="shared" si="58"/>
        <v>0.26410627924861618</v>
      </c>
      <c r="AO80" s="200">
        <f t="shared" si="58"/>
        <v>0.27202946762607461</v>
      </c>
      <c r="AP80" s="200">
        <f t="shared" si="58"/>
        <v>0.2801903516548569</v>
      </c>
      <c r="AQ80" s="200">
        <f t="shared" si="58"/>
        <v>0.28859606220450262</v>
      </c>
      <c r="AR80" s="200">
        <f t="shared" si="58"/>
        <v>0.29725394407063765</v>
      </c>
      <c r="AS80" s="200">
        <f t="shared" si="58"/>
        <v>0.30617156239275684</v>
      </c>
      <c r="AT80" s="200">
        <f t="shared" si="58"/>
        <v>0.31535670926453951</v>
      </c>
      <c r="AU80" s="200">
        <f t="shared" si="58"/>
        <v>0.3248174105424757</v>
      </c>
      <c r="AV80" s="200">
        <f t="shared" si="58"/>
        <v>0.33456193285874997</v>
      </c>
      <c r="AW80" s="200">
        <f t="shared" si="58"/>
        <v>0.34459879084451256</v>
      </c>
      <c r="AX80" s="200">
        <f t="shared" si="58"/>
        <v>0.35493675456984786</v>
      </c>
      <c r="AY80" s="200">
        <f t="shared" si="58"/>
        <v>0.36558485720694334</v>
      </c>
      <c r="AZ80" s="200">
        <f t="shared" si="58"/>
        <v>0.37655240292315162</v>
      </c>
      <c r="BA80" s="200">
        <f t="shared" si="58"/>
        <v>0.3878489750108462</v>
      </c>
      <c r="BB80" s="200">
        <f t="shared" si="58"/>
        <v>0.39948444426117152</v>
      </c>
      <c r="BC80" s="200">
        <f t="shared" si="58"/>
        <v>0.41146897758900663</v>
      </c>
      <c r="BD80" s="200">
        <f t="shared" si="58"/>
        <v>0.42381304691667687</v>
      </c>
      <c r="BE80" s="200">
        <f t="shared" si="58"/>
        <v>0.43652743832417723</v>
      </c>
      <c r="BF80" s="200">
        <f t="shared" si="58"/>
        <v>0.44962326147390264</v>
      </c>
      <c r="BG80" s="200">
        <f t="shared" si="58"/>
        <v>0.4631119593181196</v>
      </c>
      <c r="BH80" s="200">
        <f t="shared" si="58"/>
        <v>0.47700531809766328</v>
      </c>
      <c r="BI80" s="200">
        <f t="shared" si="58"/>
        <v>0.49131547764059313</v>
      </c>
      <c r="BJ80" s="200">
        <f t="shared" si="58"/>
        <v>0.50605494196981093</v>
      </c>
      <c r="BK80" s="200">
        <f t="shared" si="58"/>
        <v>0.52123659022890523</v>
      </c>
      <c r="BL80" s="200">
        <f t="shared" si="58"/>
        <v>0.5368736879357725</v>
      </c>
      <c r="BM80" s="200">
        <f t="shared" si="58"/>
        <v>0.55297989857384555</v>
      </c>
      <c r="BN80" s="200">
        <f t="shared" si="58"/>
        <v>0.56956929553106095</v>
      </c>
      <c r="BO80" s="200">
        <f t="shared" si="58"/>
        <v>0.58665637439699292</v>
      </c>
      <c r="BP80" s="200">
        <f t="shared" si="58"/>
        <v>0.60425606562890266</v>
      </c>
      <c r="BQ80" s="200">
        <f t="shared" si="58"/>
        <v>0.6223837475977696</v>
      </c>
    </row>
    <row r="81" spans="5:69" ht="16" customHeight="1">
      <c r="E81" s="326"/>
      <c r="F81" s="328"/>
      <c r="G81" s="329"/>
      <c r="H81" s="323"/>
      <c r="I81" s="230" t="s">
        <v>322</v>
      </c>
      <c r="J81" s="200">
        <f>J80/J264</f>
        <v>9.1435537945748248E-3</v>
      </c>
      <c r="K81" s="200">
        <f>K80/K264</f>
        <v>9.2331964788353593E-3</v>
      </c>
      <c r="L81" s="200">
        <f t="shared" ref="L81:BQ81" si="59">L80/L264</f>
        <v>9.3237180129415904E-3</v>
      </c>
      <c r="M81" s="200">
        <f t="shared" si="59"/>
        <v>9.4151270130684722E-3</v>
      </c>
      <c r="N81" s="200">
        <f t="shared" si="59"/>
        <v>9.5074321798632594E-3</v>
      </c>
      <c r="O81" s="200">
        <f t="shared" si="59"/>
        <v>9.60064229927368E-3</v>
      </c>
      <c r="P81" s="200">
        <f t="shared" si="59"/>
        <v>9.6947662433842074E-3</v>
      </c>
      <c r="Q81" s="200">
        <f t="shared" si="59"/>
        <v>9.7898129712605253E-3</v>
      </c>
      <c r="R81" s="200">
        <f t="shared" si="59"/>
        <v>9.885791529802292E-3</v>
      </c>
      <c r="S81" s="200">
        <f t="shared" si="59"/>
        <v>9.982711054604276E-3</v>
      </c>
      <c r="T81" s="200">
        <f t="shared" si="59"/>
        <v>1.0080580770825888E-2</v>
      </c>
      <c r="U81" s="200">
        <f t="shared" si="59"/>
        <v>1.017940999406928E-2</v>
      </c>
      <c r="V81" s="200">
        <f t="shared" si="59"/>
        <v>1.0279208131266036E-2</v>
      </c>
      <c r="W81" s="200">
        <f t="shared" si="59"/>
        <v>1.0379984681572566E-2</v>
      </c>
      <c r="X81" s="200">
        <f t="shared" si="59"/>
        <v>1.0481749237274256E-2</v>
      </c>
      <c r="Y81" s="200">
        <f t="shared" si="59"/>
        <v>1.0584511484698512E-2</v>
      </c>
      <c r="Z81" s="200">
        <f t="shared" si="59"/>
        <v>1.0688281205136737E-2</v>
      </c>
      <c r="AA81" s="200">
        <f t="shared" si="59"/>
        <v>1.0793068275775331E-2</v>
      </c>
      <c r="AB81" s="200">
        <f t="shared" si="59"/>
        <v>1.089888267063587E-2</v>
      </c>
      <c r="AC81" s="200">
        <f t="shared" si="59"/>
        <v>1.1005734461524461E-2</v>
      </c>
      <c r="AD81" s="200">
        <f t="shared" si="59"/>
        <v>1.1113633818990387E-2</v>
      </c>
      <c r="AE81" s="200">
        <f t="shared" si="59"/>
        <v>1.1222591013294215E-2</v>
      </c>
      <c r="AF81" s="200">
        <f t="shared" si="59"/>
        <v>1.1332616415385332E-2</v>
      </c>
      <c r="AG81" s="200">
        <f t="shared" si="59"/>
        <v>1.1443720497889113E-2</v>
      </c>
      <c r="AH81" s="200">
        <f t="shared" si="59"/>
        <v>1.1555913836103712E-2</v>
      </c>
      <c r="AI81" s="200">
        <f t="shared" si="59"/>
        <v>1.1669207109006688E-2</v>
      </c>
      <c r="AJ81" s="200">
        <f t="shared" si="59"/>
        <v>1.1783611100271461E-2</v>
      </c>
      <c r="AK81" s="200">
        <f t="shared" si="59"/>
        <v>1.1899136699293726E-2</v>
      </c>
      <c r="AL81" s="200">
        <f t="shared" si="59"/>
        <v>1.201579490222798E-2</v>
      </c>
      <c r="AM81" s="200">
        <f t="shared" si="59"/>
        <v>1.2133596813034138E-2</v>
      </c>
      <c r="AN81" s="200">
        <f t="shared" si="59"/>
        <v>1.2252553644534477E-2</v>
      </c>
      <c r="AO81" s="200">
        <f t="shared" si="59"/>
        <v>1.2372676719480891E-2</v>
      </c>
      <c r="AP81" s="200">
        <f t="shared" si="59"/>
        <v>1.2493977471632667E-2</v>
      </c>
      <c r="AQ81" s="200">
        <f t="shared" si="59"/>
        <v>1.2616467446844751E-2</v>
      </c>
      <c r="AR81" s="200">
        <f t="shared" si="59"/>
        <v>1.2740158304166754E-2</v>
      </c>
      <c r="AS81" s="200">
        <f t="shared" si="59"/>
        <v>1.2865061816952706E-2</v>
      </c>
      <c r="AT81" s="200">
        <f t="shared" si="59"/>
        <v>1.2991189873981653E-2</v>
      </c>
      <c r="AU81" s="200">
        <f t="shared" si="59"/>
        <v>1.3118554480589316E-2</v>
      </c>
      <c r="AV81" s="200">
        <f t="shared" si="59"/>
        <v>1.3247167759810781E-2</v>
      </c>
      <c r="AW81" s="200">
        <f t="shared" si="59"/>
        <v>1.3377041953534419E-2</v>
      </c>
      <c r="AX81" s="200">
        <f t="shared" si="59"/>
        <v>1.3508189423667105E-2</v>
      </c>
      <c r="AY81" s="200">
        <f t="shared" si="59"/>
        <v>1.3640622653310902E-2</v>
      </c>
      <c r="AZ81" s="200">
        <f t="shared" si="59"/>
        <v>1.3774354247951204E-2</v>
      </c>
      <c r="BA81" s="200">
        <f t="shared" si="59"/>
        <v>1.3909396936656607E-2</v>
      </c>
      <c r="BB81" s="200">
        <f t="shared" si="59"/>
        <v>1.4045763573290494E-2</v>
      </c>
      <c r="BC81" s="200">
        <f t="shared" si="59"/>
        <v>1.4183467137734516E-2</v>
      </c>
      <c r="BD81" s="200">
        <f t="shared" si="59"/>
        <v>1.4322520737124072E-2</v>
      </c>
      <c r="BE81" s="200">
        <f t="shared" si="59"/>
        <v>1.4462937607095879E-2</v>
      </c>
      <c r="BF81" s="200">
        <f t="shared" si="59"/>
        <v>1.4604731113047801E-2</v>
      </c>
      <c r="BG81" s="200">
        <f t="shared" si="59"/>
        <v>1.4747914751411012E-2</v>
      </c>
      <c r="BH81" s="200">
        <f t="shared" si="59"/>
        <v>1.489250215093465E-2</v>
      </c>
      <c r="BI81" s="200">
        <f t="shared" si="59"/>
        <v>1.5038507073983026E-2</v>
      </c>
      <c r="BJ81" s="200">
        <f t="shared" si="59"/>
        <v>1.5185943417845607E-2</v>
      </c>
      <c r="BK81" s="200">
        <f t="shared" si="59"/>
        <v>1.5334825216059779E-2</v>
      </c>
      <c r="BL81" s="200">
        <f t="shared" si="59"/>
        <v>1.5485166639746643E-2</v>
      </c>
      <c r="BM81" s="200">
        <f t="shared" si="59"/>
        <v>1.563698199895984E-2</v>
      </c>
      <c r="BN81" s="200">
        <f t="shared" si="59"/>
        <v>1.5790285744047682E-2</v>
      </c>
      <c r="BO81" s="200">
        <f t="shared" si="59"/>
        <v>1.5945092467028545E-2</v>
      </c>
      <c r="BP81" s="200">
        <f t="shared" si="59"/>
        <v>1.6101416902979802E-2</v>
      </c>
      <c r="BQ81" s="200">
        <f t="shared" si="59"/>
        <v>1.6259273931440388E-2</v>
      </c>
    </row>
    <row r="82" spans="5:69" ht="16" customHeight="1">
      <c r="E82" s="326"/>
      <c r="F82" s="328"/>
      <c r="G82" s="329"/>
      <c r="H82" s="323"/>
      <c r="I82" s="230" t="s">
        <v>299</v>
      </c>
      <c r="J82" s="195">
        <v>0</v>
      </c>
      <c r="K82" s="200">
        <f t="shared" ref="K82:BQ82" si="60">J84*$B$6</f>
        <v>3.6574215178299301E-3</v>
      </c>
      <c r="L82" s="200">
        <f t="shared" si="60"/>
        <v>5.5219893504491087E-3</v>
      </c>
      <c r="M82" s="200">
        <f t="shared" si="60"/>
        <v>6.4904818804011905E-3</v>
      </c>
      <c r="N82" s="200">
        <f t="shared" si="60"/>
        <v>7.0112917454279835E-3</v>
      </c>
      <c r="O82" s="200">
        <f t="shared" si="60"/>
        <v>7.3086187446592954E-3</v>
      </c>
      <c r="P82" s="200">
        <f t="shared" si="60"/>
        <v>7.4945662920391206E-3</v>
      </c>
      <c r="Q82" s="200">
        <f t="shared" si="60"/>
        <v>7.6251896433732445E-3</v>
      </c>
      <c r="R82" s="200">
        <f t="shared" si="60"/>
        <v>7.7285200101908334E-3</v>
      </c>
      <c r="S82" s="200">
        <f t="shared" si="60"/>
        <v>7.8185766170163346E-3</v>
      </c>
      <c r="T82" s="200">
        <f t="shared" si="60"/>
        <v>7.9023727303498791E-3</v>
      </c>
      <c r="U82" s="200">
        <f t="shared" si="60"/>
        <v>7.9834186735052957E-3</v>
      </c>
      <c r="V82" s="200">
        <f t="shared" si="60"/>
        <v>8.0634733343803618E-3</v>
      </c>
      <c r="W82" s="200">
        <f t="shared" si="60"/>
        <v>8.1434199196965939E-3</v>
      </c>
      <c r="X82" s="200">
        <f t="shared" si="60"/>
        <v>8.2237038324773238E-3</v>
      </c>
      <c r="Y82" s="200">
        <f t="shared" si="60"/>
        <v>8.3045516111483648E-3</v>
      </c>
      <c r="Z82" s="200">
        <f t="shared" si="60"/>
        <v>8.3860803994535871E-3</v>
      </c>
      <c r="AA82" s="200">
        <f t="shared" si="60"/>
        <v>8.4683526817814891E-3</v>
      </c>
      <c r="AB82" s="200">
        <f t="shared" si="60"/>
        <v>8.551403651200877E-3</v>
      </c>
      <c r="AC82" s="200">
        <f t="shared" si="60"/>
        <v>8.635254893854789E-3</v>
      </c>
      <c r="AD82" s="200">
        <f t="shared" si="60"/>
        <v>8.7199212315371803E-3</v>
      </c>
      <c r="AE82" s="200">
        <f t="shared" si="60"/>
        <v>8.8054141433647464E-3</v>
      </c>
      <c r="AF82" s="200">
        <f t="shared" si="60"/>
        <v>8.8917434770000598E-3</v>
      </c>
      <c r="AG82" s="200">
        <f t="shared" si="60"/>
        <v>8.9789183046541637E-3</v>
      </c>
      <c r="AH82" s="200">
        <f t="shared" si="60"/>
        <v>9.0669473514827272E-3</v>
      </c>
      <c r="AI82" s="200">
        <f t="shared" si="60"/>
        <v>9.1558392101828475E-3</v>
      </c>
      <c r="AJ82" s="200">
        <f t="shared" si="60"/>
        <v>9.2456024486940996E-3</v>
      </c>
      <c r="AK82" s="200">
        <f t="shared" si="60"/>
        <v>9.3362456644556346E-3</v>
      </c>
      <c r="AL82" s="200">
        <f t="shared" si="60"/>
        <v>9.4277775119453091E-3</v>
      </c>
      <c r="AM82" s="200">
        <f t="shared" si="60"/>
        <v>9.5202067168638459E-3</v>
      </c>
      <c r="AN82" s="200">
        <f t="shared" si="60"/>
        <v>9.6135420836455793E-3</v>
      </c>
      <c r="AO82" s="200">
        <f t="shared" si="60"/>
        <v>9.7077924996365819E-3</v>
      </c>
      <c r="AP82" s="200">
        <f t="shared" si="60"/>
        <v>9.8029669376106469E-3</v>
      </c>
      <c r="AQ82" s="200">
        <f t="shared" si="60"/>
        <v>9.8990744574583914E-3</v>
      </c>
      <c r="AR82" s="200">
        <f t="shared" si="60"/>
        <v>9.9961242074670976E-3</v>
      </c>
      <c r="AS82" s="200">
        <f t="shared" si="60"/>
        <v>1.009412542540025E-2</v>
      </c>
      <c r="AT82" s="200">
        <f t="shared" si="60"/>
        <v>1.0193087439481208E-2</v>
      </c>
      <c r="AU82" s="200">
        <f t="shared" si="60"/>
        <v>1.0293019669333266E-2</v>
      </c>
      <c r="AV82" s="200">
        <f t="shared" si="60"/>
        <v>1.039393162690236E-2</v>
      </c>
      <c r="AW82" s="200">
        <f t="shared" si="60"/>
        <v>1.0495832917375492E-2</v>
      </c>
      <c r="AX82" s="200">
        <f t="shared" si="60"/>
        <v>1.0598733240101514E-2</v>
      </c>
      <c r="AY82" s="200">
        <f t="shared" si="60"/>
        <v>1.0702642389517601E-2</v>
      </c>
      <c r="AZ82" s="200">
        <f t="shared" si="60"/>
        <v>1.0807570256083161E-2</v>
      </c>
      <c r="BA82" s="200">
        <f t="shared" si="60"/>
        <v>1.0913526827222061E-2</v>
      </c>
      <c r="BB82" s="200">
        <f t="shared" si="60"/>
        <v>1.1020522188273674E-2</v>
      </c>
      <c r="BC82" s="200">
        <f t="shared" si="60"/>
        <v>1.1128566523453036E-2</v>
      </c>
      <c r="BD82" s="200">
        <f t="shared" si="60"/>
        <v>1.1237670116820326E-2</v>
      </c>
      <c r="BE82" s="200">
        <f t="shared" si="60"/>
        <v>1.1347843353259793E-2</v>
      </c>
      <c r="BF82" s="200">
        <f t="shared" si="60"/>
        <v>1.1459096719468249E-2</v>
      </c>
      <c r="BG82" s="200">
        <f t="shared" si="60"/>
        <v>1.1571440804953245E-2</v>
      </c>
      <c r="BH82" s="200">
        <f t="shared" si="60"/>
        <v>1.1684886303041028E-2</v>
      </c>
      <c r="BI82" s="200">
        <f t="shared" si="60"/>
        <v>1.1799444011894374E-2</v>
      </c>
      <c r="BJ82" s="200">
        <f t="shared" si="60"/>
        <v>1.1915124835540398E-2</v>
      </c>
      <c r="BK82" s="200">
        <f t="shared" si="60"/>
        <v>1.2031939784908442E-2</v>
      </c>
      <c r="BL82" s="200">
        <f t="shared" si="60"/>
        <v>1.2149899978878132E-2</v>
      </c>
      <c r="BM82" s="200">
        <f t="shared" si="60"/>
        <v>1.2269016645337725E-2</v>
      </c>
      <c r="BN82" s="200">
        <f t="shared" si="60"/>
        <v>1.2389301122252798E-2</v>
      </c>
      <c r="BO82" s="200">
        <f t="shared" si="60"/>
        <v>1.2510764858745475E-2</v>
      </c>
      <c r="BP82" s="200">
        <f t="shared" si="60"/>
        <v>1.2633419416184156E-2</v>
      </c>
      <c r="BQ82" s="200">
        <f t="shared" si="60"/>
        <v>1.2757276469283998E-2</v>
      </c>
    </row>
    <row r="83" spans="5:69" ht="16" customHeight="1">
      <c r="E83" s="326"/>
      <c r="F83" s="328"/>
      <c r="G83" s="329"/>
      <c r="H83" s="323"/>
      <c r="I83" s="230" t="s">
        <v>301</v>
      </c>
      <c r="J83" s="195">
        <v>0</v>
      </c>
      <c r="K83" s="200">
        <f t="shared" ref="K83:BQ83" si="61">J84*$B$7</f>
        <v>9.1435537945748252E-4</v>
      </c>
      <c r="L83" s="200">
        <f t="shared" si="61"/>
        <v>1.3804973376122772E-3</v>
      </c>
      <c r="M83" s="200">
        <f t="shared" si="61"/>
        <v>1.6226204701002976E-3</v>
      </c>
      <c r="N83" s="200">
        <f t="shared" si="61"/>
        <v>1.7528229363569959E-3</v>
      </c>
      <c r="O83" s="200">
        <f t="shared" si="61"/>
        <v>1.8271546861648238E-3</v>
      </c>
      <c r="P83" s="200">
        <f t="shared" si="61"/>
        <v>1.8736415730097801E-3</v>
      </c>
      <c r="Q83" s="200">
        <f t="shared" si="61"/>
        <v>1.9062974108433111E-3</v>
      </c>
      <c r="R83" s="200">
        <f t="shared" si="61"/>
        <v>1.9321300025477084E-3</v>
      </c>
      <c r="S83" s="200">
        <f t="shared" si="61"/>
        <v>1.9546441542540836E-3</v>
      </c>
      <c r="T83" s="200">
        <f t="shared" si="61"/>
        <v>1.9755931825874698E-3</v>
      </c>
      <c r="U83" s="200">
        <f t="shared" si="61"/>
        <v>1.9958546683763239E-3</v>
      </c>
      <c r="V83" s="200">
        <f t="shared" si="61"/>
        <v>2.0158683335950904E-3</v>
      </c>
      <c r="W83" s="200">
        <f t="shared" si="61"/>
        <v>2.0358549799241485E-3</v>
      </c>
      <c r="X83" s="200">
        <f t="shared" si="61"/>
        <v>2.0559259581193309E-3</v>
      </c>
      <c r="Y83" s="200">
        <f t="shared" si="61"/>
        <v>2.0761379027870912E-3</v>
      </c>
      <c r="Z83" s="200">
        <f t="shared" si="61"/>
        <v>2.0965200998633968E-3</v>
      </c>
      <c r="AA83" s="200">
        <f t="shared" si="61"/>
        <v>2.1170881704453723E-3</v>
      </c>
      <c r="AB83" s="200">
        <f t="shared" si="61"/>
        <v>2.1378509128002193E-3</v>
      </c>
      <c r="AC83" s="200">
        <f t="shared" si="61"/>
        <v>2.1588137234636972E-3</v>
      </c>
      <c r="AD83" s="200">
        <f t="shared" si="61"/>
        <v>2.1799803078842951E-3</v>
      </c>
      <c r="AE83" s="200">
        <f t="shared" si="61"/>
        <v>2.2013535358411866E-3</v>
      </c>
      <c r="AF83" s="200">
        <f t="shared" si="61"/>
        <v>2.222935869250015E-3</v>
      </c>
      <c r="AG83" s="200">
        <f t="shared" si="61"/>
        <v>2.2447295761635409E-3</v>
      </c>
      <c r="AH83" s="200">
        <f t="shared" si="61"/>
        <v>2.2667368378706818E-3</v>
      </c>
      <c r="AI83" s="200">
        <f t="shared" si="61"/>
        <v>2.2889598025457119E-3</v>
      </c>
      <c r="AJ83" s="200">
        <f t="shared" si="61"/>
        <v>2.3114006121735249E-3</v>
      </c>
      <c r="AK83" s="200">
        <f t="shared" si="61"/>
        <v>2.3340614161139086E-3</v>
      </c>
      <c r="AL83" s="200">
        <f t="shared" si="61"/>
        <v>2.3569443779863273E-3</v>
      </c>
      <c r="AM83" s="200">
        <f t="shared" si="61"/>
        <v>2.3800516792159615E-3</v>
      </c>
      <c r="AN83" s="200">
        <f t="shared" si="61"/>
        <v>2.4033855209113948E-3</v>
      </c>
      <c r="AO83" s="200">
        <f t="shared" si="61"/>
        <v>2.4269481249091455E-3</v>
      </c>
      <c r="AP83" s="200">
        <f t="shared" si="61"/>
        <v>2.4507417344026617E-3</v>
      </c>
      <c r="AQ83" s="200">
        <f t="shared" si="61"/>
        <v>2.4747686143645978E-3</v>
      </c>
      <c r="AR83" s="200">
        <f t="shared" si="61"/>
        <v>2.4990310518667744E-3</v>
      </c>
      <c r="AS83" s="200">
        <f t="shared" si="61"/>
        <v>2.5235313563500626E-3</v>
      </c>
      <c r="AT83" s="200">
        <f t="shared" si="61"/>
        <v>2.5482718598703021E-3</v>
      </c>
      <c r="AU83" s="200">
        <f t="shared" si="61"/>
        <v>2.5732549173333166E-3</v>
      </c>
      <c r="AV83" s="200">
        <f t="shared" si="61"/>
        <v>2.5984829067255901E-3</v>
      </c>
      <c r="AW83" s="200">
        <f t="shared" si="61"/>
        <v>2.6239582293438729E-3</v>
      </c>
      <c r="AX83" s="200">
        <f t="shared" si="61"/>
        <v>2.6496833100253785E-3</v>
      </c>
      <c r="AY83" s="200">
        <f t="shared" si="61"/>
        <v>2.6756605973794001E-3</v>
      </c>
      <c r="AZ83" s="200">
        <f t="shared" si="61"/>
        <v>2.7018925640207902E-3</v>
      </c>
      <c r="BA83" s="200">
        <f t="shared" si="61"/>
        <v>2.7283817068055154E-3</v>
      </c>
      <c r="BB83" s="200">
        <f t="shared" si="61"/>
        <v>2.7551305470684185E-3</v>
      </c>
      <c r="BC83" s="200">
        <f t="shared" si="61"/>
        <v>2.7821416308632589E-3</v>
      </c>
      <c r="BD83" s="200">
        <f t="shared" si="61"/>
        <v>2.8094175292050815E-3</v>
      </c>
      <c r="BE83" s="200">
        <f t="shared" si="61"/>
        <v>2.8369608383149482E-3</v>
      </c>
      <c r="BF83" s="200">
        <f t="shared" si="61"/>
        <v>2.8647741798670623E-3</v>
      </c>
      <c r="BG83" s="200">
        <f t="shared" si="61"/>
        <v>2.8928602012383113E-3</v>
      </c>
      <c r="BH83" s="200">
        <f t="shared" si="61"/>
        <v>2.9212215757602571E-3</v>
      </c>
      <c r="BI83" s="200">
        <f t="shared" si="61"/>
        <v>2.9498610029735934E-3</v>
      </c>
      <c r="BJ83" s="200">
        <f t="shared" si="61"/>
        <v>2.9787812088850995E-3</v>
      </c>
      <c r="BK83" s="200">
        <f t="shared" si="61"/>
        <v>3.0079849462271106E-3</v>
      </c>
      <c r="BL83" s="200">
        <f t="shared" si="61"/>
        <v>3.0374749947195329E-3</v>
      </c>
      <c r="BM83" s="200">
        <f t="shared" si="61"/>
        <v>3.0672541613344312E-3</v>
      </c>
      <c r="BN83" s="200">
        <f t="shared" si="61"/>
        <v>3.0973252805631996E-3</v>
      </c>
      <c r="BO83" s="200">
        <f t="shared" si="61"/>
        <v>3.1276912146863687E-3</v>
      </c>
      <c r="BP83" s="200">
        <f t="shared" si="61"/>
        <v>3.1583548540460391E-3</v>
      </c>
      <c r="BQ83" s="200">
        <f t="shared" si="61"/>
        <v>3.1893191173209996E-3</v>
      </c>
    </row>
    <row r="84" spans="5:69" ht="16" customHeight="1">
      <c r="E84" s="326"/>
      <c r="F84" s="328"/>
      <c r="G84" s="329"/>
      <c r="H84" s="323"/>
      <c r="I84" s="230" t="s">
        <v>295</v>
      </c>
      <c r="J84" s="200">
        <f>J81+J82+J83</f>
        <v>9.1435537945748248E-3</v>
      </c>
      <c r="K84" s="200">
        <f>K81+K82+K83</f>
        <v>1.3804973376122772E-2</v>
      </c>
      <c r="L84" s="200">
        <f t="shared" ref="L84:BQ84" si="62">L81+L82+L83</f>
        <v>1.6226204701002975E-2</v>
      </c>
      <c r="M84" s="200">
        <f t="shared" si="62"/>
        <v>1.7528229363569958E-2</v>
      </c>
      <c r="N84" s="200">
        <f t="shared" si="62"/>
        <v>1.8271546861648238E-2</v>
      </c>
      <c r="O84" s="200">
        <f t="shared" si="62"/>
        <v>1.8736415730097801E-2</v>
      </c>
      <c r="P84" s="200">
        <f t="shared" si="62"/>
        <v>1.906297410843311E-2</v>
      </c>
      <c r="Q84" s="200">
        <f t="shared" si="62"/>
        <v>1.9321300025477082E-2</v>
      </c>
      <c r="R84" s="200">
        <f t="shared" si="62"/>
        <v>1.9546441542540836E-2</v>
      </c>
      <c r="S84" s="200">
        <f t="shared" si="62"/>
        <v>1.9755931825874696E-2</v>
      </c>
      <c r="T84" s="200">
        <f t="shared" si="62"/>
        <v>1.9958546683763238E-2</v>
      </c>
      <c r="U84" s="200">
        <f t="shared" si="62"/>
        <v>2.0158683335950903E-2</v>
      </c>
      <c r="V84" s="200">
        <f t="shared" si="62"/>
        <v>2.0358549799241486E-2</v>
      </c>
      <c r="W84" s="200">
        <f t="shared" si="62"/>
        <v>2.0559259581193309E-2</v>
      </c>
      <c r="X84" s="200">
        <f t="shared" si="62"/>
        <v>2.076137902787091E-2</v>
      </c>
      <c r="Y84" s="200">
        <f t="shared" si="62"/>
        <v>2.0965200998633967E-2</v>
      </c>
      <c r="Z84" s="200">
        <f t="shared" si="62"/>
        <v>2.117088170445372E-2</v>
      </c>
      <c r="AA84" s="200">
        <f t="shared" si="62"/>
        <v>2.1378509128002193E-2</v>
      </c>
      <c r="AB84" s="200">
        <f t="shared" si="62"/>
        <v>2.158813723463697E-2</v>
      </c>
      <c r="AC84" s="200">
        <f t="shared" si="62"/>
        <v>2.1799803078842949E-2</v>
      </c>
      <c r="AD84" s="200">
        <f t="shared" si="62"/>
        <v>2.2013535358411863E-2</v>
      </c>
      <c r="AE84" s="200">
        <f t="shared" si="62"/>
        <v>2.2229358692500149E-2</v>
      </c>
      <c r="AF84" s="200">
        <f t="shared" si="62"/>
        <v>2.2447295761635407E-2</v>
      </c>
      <c r="AG84" s="200">
        <f t="shared" si="62"/>
        <v>2.2667368378706816E-2</v>
      </c>
      <c r="AH84" s="200">
        <f t="shared" si="62"/>
        <v>2.288959802545712E-2</v>
      </c>
      <c r="AI84" s="200">
        <f t="shared" si="62"/>
        <v>2.3114006121735246E-2</v>
      </c>
      <c r="AJ84" s="200">
        <f t="shared" si="62"/>
        <v>2.3340614161139084E-2</v>
      </c>
      <c r="AK84" s="200">
        <f t="shared" si="62"/>
        <v>2.356944377986327E-2</v>
      </c>
      <c r="AL84" s="200">
        <f t="shared" si="62"/>
        <v>2.3800516792159613E-2</v>
      </c>
      <c r="AM84" s="200">
        <f t="shared" si="62"/>
        <v>2.4033855209113948E-2</v>
      </c>
      <c r="AN84" s="200">
        <f t="shared" si="62"/>
        <v>2.4269481249091451E-2</v>
      </c>
      <c r="AO84" s="200">
        <f t="shared" si="62"/>
        <v>2.4507417344026616E-2</v>
      </c>
      <c r="AP84" s="200">
        <f t="shared" si="62"/>
        <v>2.4747686143645975E-2</v>
      </c>
      <c r="AQ84" s="200">
        <f t="shared" si="62"/>
        <v>2.4990310518667742E-2</v>
      </c>
      <c r="AR84" s="200">
        <f t="shared" si="62"/>
        <v>2.5235313563500623E-2</v>
      </c>
      <c r="AS84" s="200">
        <f t="shared" si="62"/>
        <v>2.5482718598703019E-2</v>
      </c>
      <c r="AT84" s="200">
        <f t="shared" si="62"/>
        <v>2.5732549173333164E-2</v>
      </c>
      <c r="AU84" s="200">
        <f t="shared" si="62"/>
        <v>2.59848290672559E-2</v>
      </c>
      <c r="AV84" s="200">
        <f t="shared" si="62"/>
        <v>2.6239582293438729E-2</v>
      </c>
      <c r="AW84" s="200">
        <f t="shared" si="62"/>
        <v>2.6496833100253782E-2</v>
      </c>
      <c r="AX84" s="200">
        <f t="shared" si="62"/>
        <v>2.6756605973794E-2</v>
      </c>
      <c r="AY84" s="200">
        <f t="shared" si="62"/>
        <v>2.70189256402079E-2</v>
      </c>
      <c r="AZ84" s="200">
        <f t="shared" si="62"/>
        <v>2.7283817068055154E-2</v>
      </c>
      <c r="BA84" s="200">
        <f t="shared" si="62"/>
        <v>2.7551305470684184E-2</v>
      </c>
      <c r="BB84" s="200">
        <f t="shared" si="62"/>
        <v>2.7821416308632586E-2</v>
      </c>
      <c r="BC84" s="200">
        <f t="shared" si="62"/>
        <v>2.8094175292050813E-2</v>
      </c>
      <c r="BD84" s="200">
        <f t="shared" si="62"/>
        <v>2.8369608383149478E-2</v>
      </c>
      <c r="BE84" s="200">
        <f t="shared" si="62"/>
        <v>2.864774179867062E-2</v>
      </c>
      <c r="BF84" s="200">
        <f t="shared" si="62"/>
        <v>2.8928602012383113E-2</v>
      </c>
      <c r="BG84" s="200">
        <f t="shared" si="62"/>
        <v>2.9212215757602567E-2</v>
      </c>
      <c r="BH84" s="200">
        <f t="shared" si="62"/>
        <v>2.9498610029735934E-2</v>
      </c>
      <c r="BI84" s="200">
        <f t="shared" si="62"/>
        <v>2.9787812088850993E-2</v>
      </c>
      <c r="BJ84" s="200">
        <f t="shared" si="62"/>
        <v>3.0079849462271106E-2</v>
      </c>
      <c r="BK84" s="200">
        <f t="shared" si="62"/>
        <v>3.0374749947195329E-2</v>
      </c>
      <c r="BL84" s="200">
        <f t="shared" si="62"/>
        <v>3.067254161334431E-2</v>
      </c>
      <c r="BM84" s="200">
        <f t="shared" si="62"/>
        <v>3.0973252805631995E-2</v>
      </c>
      <c r="BN84" s="200">
        <f t="shared" si="62"/>
        <v>3.1276912146863685E-2</v>
      </c>
      <c r="BO84" s="200">
        <f t="shared" si="62"/>
        <v>3.1583548540460388E-2</v>
      </c>
      <c r="BP84" s="200">
        <f t="shared" si="62"/>
        <v>3.1893191173209996E-2</v>
      </c>
      <c r="BQ84" s="200">
        <f t="shared" si="62"/>
        <v>3.2205869518045382E-2</v>
      </c>
    </row>
    <row r="85" spans="5:69" ht="16" customHeight="1">
      <c r="E85" s="326"/>
      <c r="F85" s="328"/>
      <c r="G85" s="329"/>
      <c r="H85" s="323"/>
      <c r="I85" s="230" t="s">
        <v>326</v>
      </c>
      <c r="J85" s="219">
        <f>Variables!$F$25</f>
        <v>115000</v>
      </c>
      <c r="K85" s="219">
        <f>Variables!$F$25</f>
        <v>115000</v>
      </c>
      <c r="L85" s="219">
        <f>Variables!$F$25</f>
        <v>115000</v>
      </c>
      <c r="M85" s="219">
        <f>Variables!$F$25</f>
        <v>115000</v>
      </c>
      <c r="N85" s="219">
        <f>Variables!$F$25</f>
        <v>115000</v>
      </c>
      <c r="O85" s="219">
        <f>Variables!$F$25</f>
        <v>115000</v>
      </c>
      <c r="P85" s="219">
        <f>Variables!$F$25</f>
        <v>115000</v>
      </c>
      <c r="Q85" s="219">
        <f>Variables!$F$25</f>
        <v>115000</v>
      </c>
      <c r="R85" s="219">
        <f>Variables!$F$25</f>
        <v>115000</v>
      </c>
      <c r="S85" s="219">
        <f>Variables!$F$25</f>
        <v>115000</v>
      </c>
      <c r="T85" s="219">
        <f>Variables!$F$25</f>
        <v>115000</v>
      </c>
      <c r="U85" s="219">
        <f>Variables!$F$25</f>
        <v>115000</v>
      </c>
      <c r="V85" s="219">
        <f>Variables!$F$25</f>
        <v>115000</v>
      </c>
      <c r="W85" s="219">
        <f>Variables!$F$25</f>
        <v>115000</v>
      </c>
      <c r="X85" s="219">
        <f>Variables!$F$25</f>
        <v>115000</v>
      </c>
      <c r="Y85" s="219">
        <f>Variables!$F$25</f>
        <v>115000</v>
      </c>
      <c r="Z85" s="219">
        <f>Variables!$F$25</f>
        <v>115000</v>
      </c>
      <c r="AA85" s="219">
        <f>Variables!$F$25</f>
        <v>115000</v>
      </c>
      <c r="AB85" s="219">
        <f>Variables!$F$25</f>
        <v>115000</v>
      </c>
      <c r="AC85" s="219">
        <f>Variables!$F$25</f>
        <v>115000</v>
      </c>
      <c r="AD85" s="219">
        <f>Variables!$F$25</f>
        <v>115000</v>
      </c>
      <c r="AE85" s="219">
        <f>Variables!$F$25</f>
        <v>115000</v>
      </c>
      <c r="AF85" s="219">
        <f>Variables!$F$25</f>
        <v>115000</v>
      </c>
      <c r="AG85" s="219">
        <f>Variables!$F$25</f>
        <v>115000</v>
      </c>
      <c r="AH85" s="219">
        <f>Variables!$F$25</f>
        <v>115000</v>
      </c>
      <c r="AI85" s="219">
        <f>Variables!$F$25</f>
        <v>115000</v>
      </c>
      <c r="AJ85" s="219">
        <f>Variables!$F$25</f>
        <v>115000</v>
      </c>
      <c r="AK85" s="219">
        <f>Variables!$F$25</f>
        <v>115000</v>
      </c>
      <c r="AL85" s="219">
        <f>Variables!$F$25</f>
        <v>115000</v>
      </c>
      <c r="AM85" s="219">
        <f>Variables!$F$25</f>
        <v>115000</v>
      </c>
      <c r="AN85" s="219">
        <f>Variables!$F$25</f>
        <v>115000</v>
      </c>
      <c r="AO85" s="219">
        <f>Variables!$F$25</f>
        <v>115000</v>
      </c>
      <c r="AP85" s="219">
        <f>Variables!$F$25</f>
        <v>115000</v>
      </c>
      <c r="AQ85" s="219">
        <f>Variables!$F$25</f>
        <v>115000</v>
      </c>
      <c r="AR85" s="219">
        <f>Variables!$F$25</f>
        <v>115000</v>
      </c>
      <c r="AS85" s="219">
        <f>Variables!$F$25</f>
        <v>115000</v>
      </c>
      <c r="AT85" s="219">
        <f>Variables!$F$25</f>
        <v>115000</v>
      </c>
      <c r="AU85" s="219">
        <f>Variables!$F$25</f>
        <v>115000</v>
      </c>
      <c r="AV85" s="219">
        <f>Variables!$F$25</f>
        <v>115000</v>
      </c>
      <c r="AW85" s="219">
        <f>Variables!$F$25</f>
        <v>115000</v>
      </c>
      <c r="AX85" s="219">
        <f>Variables!$F$25</f>
        <v>115000</v>
      </c>
      <c r="AY85" s="219">
        <f>Variables!$F$25</f>
        <v>115000</v>
      </c>
      <c r="AZ85" s="219">
        <f>Variables!$F$25</f>
        <v>115000</v>
      </c>
      <c r="BA85" s="219">
        <f>Variables!$F$25</f>
        <v>115000</v>
      </c>
      <c r="BB85" s="219">
        <f>Variables!$F$25</f>
        <v>115000</v>
      </c>
      <c r="BC85" s="219">
        <f>Variables!$F$25</f>
        <v>115000</v>
      </c>
      <c r="BD85" s="219">
        <f>Variables!$F$25</f>
        <v>115000</v>
      </c>
      <c r="BE85" s="219">
        <f>Variables!$F$25</f>
        <v>115000</v>
      </c>
      <c r="BF85" s="219">
        <f>Variables!$F$25</f>
        <v>115000</v>
      </c>
      <c r="BG85" s="219">
        <f>Variables!$F$25</f>
        <v>115000</v>
      </c>
      <c r="BH85" s="219">
        <f>Variables!$F$25</f>
        <v>115000</v>
      </c>
      <c r="BI85" s="219">
        <f>Variables!$F$25</f>
        <v>115000</v>
      </c>
      <c r="BJ85" s="219">
        <f>Variables!$F$25</f>
        <v>115000</v>
      </c>
      <c r="BK85" s="219">
        <f>Variables!$F$25</f>
        <v>115000</v>
      </c>
      <c r="BL85" s="219">
        <f>Variables!$F$25</f>
        <v>115000</v>
      </c>
      <c r="BM85" s="219">
        <f>Variables!$F$25</f>
        <v>115000</v>
      </c>
      <c r="BN85" s="219">
        <f>Variables!$F$25</f>
        <v>115000</v>
      </c>
      <c r="BO85" s="219">
        <f>Variables!$F$25</f>
        <v>115000</v>
      </c>
      <c r="BP85" s="219">
        <f>Variables!$F$25</f>
        <v>115000</v>
      </c>
      <c r="BQ85" s="219">
        <f>Variables!$F$25</f>
        <v>115000</v>
      </c>
    </row>
    <row r="86" spans="5:69" ht="16" customHeight="1">
      <c r="E86" s="326"/>
      <c r="F86" s="328"/>
      <c r="G86" s="329"/>
      <c r="H86" s="323"/>
      <c r="I86" s="230" t="s">
        <v>446</v>
      </c>
      <c r="J86" s="204">
        <f t="shared" ref="J86:BQ86" si="63">J85*$B$9</f>
        <v>20700</v>
      </c>
      <c r="K86" s="204">
        <f t="shared" si="63"/>
        <v>20700</v>
      </c>
      <c r="L86" s="204">
        <f t="shared" si="63"/>
        <v>20700</v>
      </c>
      <c r="M86" s="204">
        <f t="shared" si="63"/>
        <v>20700</v>
      </c>
      <c r="N86" s="204">
        <f t="shared" si="63"/>
        <v>20700</v>
      </c>
      <c r="O86" s="204">
        <f t="shared" si="63"/>
        <v>20700</v>
      </c>
      <c r="P86" s="204">
        <f t="shared" si="63"/>
        <v>20700</v>
      </c>
      <c r="Q86" s="204">
        <f t="shared" si="63"/>
        <v>20700</v>
      </c>
      <c r="R86" s="204">
        <f t="shared" si="63"/>
        <v>20700</v>
      </c>
      <c r="S86" s="204">
        <f t="shared" si="63"/>
        <v>20700</v>
      </c>
      <c r="T86" s="204">
        <f t="shared" si="63"/>
        <v>20700</v>
      </c>
      <c r="U86" s="204">
        <f t="shared" si="63"/>
        <v>20700</v>
      </c>
      <c r="V86" s="204">
        <f t="shared" si="63"/>
        <v>20700</v>
      </c>
      <c r="W86" s="204">
        <f t="shared" si="63"/>
        <v>20700</v>
      </c>
      <c r="X86" s="204">
        <f t="shared" si="63"/>
        <v>20700</v>
      </c>
      <c r="Y86" s="204">
        <f t="shared" si="63"/>
        <v>20700</v>
      </c>
      <c r="Z86" s="204">
        <f t="shared" si="63"/>
        <v>20700</v>
      </c>
      <c r="AA86" s="204">
        <f t="shared" si="63"/>
        <v>20700</v>
      </c>
      <c r="AB86" s="204">
        <f t="shared" si="63"/>
        <v>20700</v>
      </c>
      <c r="AC86" s="204">
        <f t="shared" si="63"/>
        <v>20700</v>
      </c>
      <c r="AD86" s="204">
        <f t="shared" si="63"/>
        <v>20700</v>
      </c>
      <c r="AE86" s="204">
        <f t="shared" si="63"/>
        <v>20700</v>
      </c>
      <c r="AF86" s="204">
        <f t="shared" si="63"/>
        <v>20700</v>
      </c>
      <c r="AG86" s="204">
        <f t="shared" si="63"/>
        <v>20700</v>
      </c>
      <c r="AH86" s="204">
        <f t="shared" si="63"/>
        <v>20700</v>
      </c>
      <c r="AI86" s="204">
        <f t="shared" si="63"/>
        <v>20700</v>
      </c>
      <c r="AJ86" s="204">
        <f t="shared" si="63"/>
        <v>20700</v>
      </c>
      <c r="AK86" s="204">
        <f t="shared" si="63"/>
        <v>20700</v>
      </c>
      <c r="AL86" s="204">
        <f t="shared" si="63"/>
        <v>20700</v>
      </c>
      <c r="AM86" s="204">
        <f t="shared" si="63"/>
        <v>20700</v>
      </c>
      <c r="AN86" s="204">
        <f t="shared" si="63"/>
        <v>20700</v>
      </c>
      <c r="AO86" s="204">
        <f t="shared" si="63"/>
        <v>20700</v>
      </c>
      <c r="AP86" s="204">
        <f t="shared" si="63"/>
        <v>20700</v>
      </c>
      <c r="AQ86" s="204">
        <f t="shared" si="63"/>
        <v>20700</v>
      </c>
      <c r="AR86" s="204">
        <f t="shared" si="63"/>
        <v>20700</v>
      </c>
      <c r="AS86" s="204">
        <f t="shared" si="63"/>
        <v>20700</v>
      </c>
      <c r="AT86" s="204">
        <f t="shared" si="63"/>
        <v>20700</v>
      </c>
      <c r="AU86" s="204">
        <f t="shared" si="63"/>
        <v>20700</v>
      </c>
      <c r="AV86" s="204">
        <f t="shared" si="63"/>
        <v>20700</v>
      </c>
      <c r="AW86" s="204">
        <f t="shared" si="63"/>
        <v>20700</v>
      </c>
      <c r="AX86" s="204">
        <f t="shared" si="63"/>
        <v>20700</v>
      </c>
      <c r="AY86" s="204">
        <f t="shared" si="63"/>
        <v>20700</v>
      </c>
      <c r="AZ86" s="204">
        <f t="shared" si="63"/>
        <v>20700</v>
      </c>
      <c r="BA86" s="204">
        <f t="shared" si="63"/>
        <v>20700</v>
      </c>
      <c r="BB86" s="204">
        <f t="shared" si="63"/>
        <v>20700</v>
      </c>
      <c r="BC86" s="204">
        <f t="shared" si="63"/>
        <v>20700</v>
      </c>
      <c r="BD86" s="204">
        <f t="shared" si="63"/>
        <v>20700</v>
      </c>
      <c r="BE86" s="204">
        <f t="shared" si="63"/>
        <v>20700</v>
      </c>
      <c r="BF86" s="204">
        <f t="shared" si="63"/>
        <v>20700</v>
      </c>
      <c r="BG86" s="204">
        <f t="shared" si="63"/>
        <v>20700</v>
      </c>
      <c r="BH86" s="204">
        <f t="shared" si="63"/>
        <v>20700</v>
      </c>
      <c r="BI86" s="204">
        <f t="shared" si="63"/>
        <v>20700</v>
      </c>
      <c r="BJ86" s="204">
        <f t="shared" si="63"/>
        <v>20700</v>
      </c>
      <c r="BK86" s="204">
        <f t="shared" si="63"/>
        <v>20700</v>
      </c>
      <c r="BL86" s="204">
        <f t="shared" si="63"/>
        <v>20700</v>
      </c>
      <c r="BM86" s="204">
        <f t="shared" si="63"/>
        <v>20700</v>
      </c>
      <c r="BN86" s="204">
        <f t="shared" si="63"/>
        <v>20700</v>
      </c>
      <c r="BO86" s="204">
        <f t="shared" si="63"/>
        <v>20700</v>
      </c>
      <c r="BP86" s="204">
        <f t="shared" si="63"/>
        <v>20700</v>
      </c>
      <c r="BQ86" s="204">
        <f t="shared" si="63"/>
        <v>20700</v>
      </c>
    </row>
    <row r="87" spans="5:69" ht="16" customHeight="1">
      <c r="E87" s="326"/>
      <c r="F87" s="328"/>
      <c r="G87" s="329"/>
      <c r="H87" s="323"/>
      <c r="I87" s="230" t="s">
        <v>346</v>
      </c>
      <c r="J87" s="204">
        <f>J84*J85</f>
        <v>1051.5086863761048</v>
      </c>
      <c r="K87" s="204">
        <f>K84*K85</f>
        <v>1587.5719382541188</v>
      </c>
      <c r="L87" s="204">
        <f t="shared" ref="L87:BQ87" si="64">L84*L85</f>
        <v>1866.0135406153422</v>
      </c>
      <c r="M87" s="204">
        <f t="shared" si="64"/>
        <v>2015.7463768105451</v>
      </c>
      <c r="N87" s="204">
        <f t="shared" si="64"/>
        <v>2101.2278890895473</v>
      </c>
      <c r="O87" s="204">
        <f t="shared" si="64"/>
        <v>2154.6878089612469</v>
      </c>
      <c r="P87" s="204">
        <f t="shared" si="64"/>
        <v>2192.2420224698076</v>
      </c>
      <c r="Q87" s="204">
        <f t="shared" si="64"/>
        <v>2221.9495029298646</v>
      </c>
      <c r="R87" s="204">
        <f t="shared" si="64"/>
        <v>2247.8407773921963</v>
      </c>
      <c r="S87" s="204">
        <f t="shared" si="64"/>
        <v>2271.9321599755899</v>
      </c>
      <c r="T87" s="204">
        <f t="shared" si="64"/>
        <v>2295.2328686327724</v>
      </c>
      <c r="U87" s="204">
        <f t="shared" si="64"/>
        <v>2318.248583634354</v>
      </c>
      <c r="V87" s="204">
        <f t="shared" si="64"/>
        <v>2341.233226912771</v>
      </c>
      <c r="W87" s="204">
        <f t="shared" si="64"/>
        <v>2364.3148518372304</v>
      </c>
      <c r="X87" s="204">
        <f t="shared" si="64"/>
        <v>2387.5585882051546</v>
      </c>
      <c r="Y87" s="204">
        <f t="shared" si="64"/>
        <v>2410.998114842906</v>
      </c>
      <c r="Z87" s="204">
        <f t="shared" si="64"/>
        <v>2434.6513960121779</v>
      </c>
      <c r="AA87" s="204">
        <f t="shared" si="64"/>
        <v>2458.5285497202522</v>
      </c>
      <c r="AB87" s="204">
        <f t="shared" si="64"/>
        <v>2482.6357819832515</v>
      </c>
      <c r="AC87" s="204">
        <f t="shared" si="64"/>
        <v>2506.9773540669394</v>
      </c>
      <c r="AD87" s="204">
        <f t="shared" si="64"/>
        <v>2531.5565662173644</v>
      </c>
      <c r="AE87" s="204">
        <f t="shared" si="64"/>
        <v>2556.376249637517</v>
      </c>
      <c r="AF87" s="204">
        <f t="shared" si="64"/>
        <v>2581.4390125880718</v>
      </c>
      <c r="AG87" s="204">
        <f t="shared" si="64"/>
        <v>2606.7473635512838</v>
      </c>
      <c r="AH87" s="204">
        <f t="shared" si="64"/>
        <v>2632.3037729275688</v>
      </c>
      <c r="AI87" s="204">
        <f t="shared" si="64"/>
        <v>2658.1107039995532</v>
      </c>
      <c r="AJ87" s="204">
        <f t="shared" si="64"/>
        <v>2684.1706285309947</v>
      </c>
      <c r="AK87" s="204">
        <f t="shared" si="64"/>
        <v>2710.4860346842761</v>
      </c>
      <c r="AL87" s="204">
        <f t="shared" si="64"/>
        <v>2737.0594310983556</v>
      </c>
      <c r="AM87" s="204">
        <f t="shared" si="64"/>
        <v>2763.893349048104</v>
      </c>
      <c r="AN87" s="204">
        <f t="shared" si="64"/>
        <v>2790.990343645517</v>
      </c>
      <c r="AO87" s="204">
        <f t="shared" si="64"/>
        <v>2818.3529945630607</v>
      </c>
      <c r="AP87" s="204">
        <f t="shared" si="64"/>
        <v>2845.9839065192873</v>
      </c>
      <c r="AQ87" s="204">
        <f t="shared" si="64"/>
        <v>2873.8857096467905</v>
      </c>
      <c r="AR87" s="204">
        <f t="shared" si="64"/>
        <v>2902.0610598025719</v>
      </c>
      <c r="AS87" s="204">
        <f t="shared" si="64"/>
        <v>2930.512638850847</v>
      </c>
      <c r="AT87" s="204">
        <f t="shared" si="64"/>
        <v>2959.2431549333137</v>
      </c>
      <c r="AU87" s="204">
        <f t="shared" si="64"/>
        <v>2988.2553427344283</v>
      </c>
      <c r="AV87" s="204">
        <f t="shared" si="64"/>
        <v>3017.551963745454</v>
      </c>
      <c r="AW87" s="204">
        <f t="shared" si="64"/>
        <v>3047.1358065291847</v>
      </c>
      <c r="AX87" s="204">
        <f t="shared" si="64"/>
        <v>3077.00968698631</v>
      </c>
      <c r="AY87" s="204">
        <f t="shared" si="64"/>
        <v>3107.1764486239085</v>
      </c>
      <c r="AZ87" s="204">
        <f t="shared" si="64"/>
        <v>3137.6389628263428</v>
      </c>
      <c r="BA87" s="204">
        <f t="shared" si="64"/>
        <v>3168.4001291286813</v>
      </c>
      <c r="BB87" s="204">
        <f t="shared" si="64"/>
        <v>3199.4628754927476</v>
      </c>
      <c r="BC87" s="204">
        <f t="shared" si="64"/>
        <v>3230.8301585858435</v>
      </c>
      <c r="BD87" s="204">
        <f t="shared" si="64"/>
        <v>3262.5049640621901</v>
      </c>
      <c r="BE87" s="204">
        <f t="shared" si="64"/>
        <v>3294.4903068471212</v>
      </c>
      <c r="BF87" s="204">
        <f t="shared" si="64"/>
        <v>3326.789231424058</v>
      </c>
      <c r="BG87" s="204">
        <f t="shared" si="64"/>
        <v>3359.4048121242954</v>
      </c>
      <c r="BH87" s="204">
        <f t="shared" si="64"/>
        <v>3392.3401534196323</v>
      </c>
      <c r="BI87" s="204">
        <f t="shared" si="64"/>
        <v>3425.5983902178641</v>
      </c>
      <c r="BJ87" s="204">
        <f t="shared" si="64"/>
        <v>3459.1826881611773</v>
      </c>
      <c r="BK87" s="204">
        <f t="shared" si="64"/>
        <v>3493.0962439274626</v>
      </c>
      <c r="BL87" s="204">
        <f t="shared" si="64"/>
        <v>3527.3422855345957</v>
      </c>
      <c r="BM87" s="204">
        <f t="shared" si="64"/>
        <v>3561.9240726476796</v>
      </c>
      <c r="BN87" s="204">
        <f t="shared" si="64"/>
        <v>3596.8448968893235</v>
      </c>
      <c r="BO87" s="204">
        <f t="shared" si="64"/>
        <v>3632.1080821529445</v>
      </c>
      <c r="BP87" s="204">
        <f t="shared" si="64"/>
        <v>3667.7169849191496</v>
      </c>
      <c r="BQ87" s="204">
        <f t="shared" si="64"/>
        <v>3703.674994575219</v>
      </c>
    </row>
    <row r="88" spans="5:69" ht="16" customHeight="1">
      <c r="E88" s="326"/>
      <c r="F88" s="328"/>
      <c r="G88" s="329"/>
      <c r="H88" s="323"/>
      <c r="I88" s="230" t="s">
        <v>447</v>
      </c>
      <c r="J88" s="204">
        <f t="shared" ref="J88:BQ88" si="65">J87*$B$9</f>
        <v>189.27156354769886</v>
      </c>
      <c r="K88" s="204">
        <f t="shared" si="65"/>
        <v>285.76294888574137</v>
      </c>
      <c r="L88" s="204">
        <f t="shared" si="65"/>
        <v>335.88243731076159</v>
      </c>
      <c r="M88" s="204">
        <f t="shared" si="65"/>
        <v>362.83434782589813</v>
      </c>
      <c r="N88" s="204">
        <f t="shared" si="65"/>
        <v>378.22102003611849</v>
      </c>
      <c r="O88" s="204">
        <f t="shared" si="65"/>
        <v>387.84380561302441</v>
      </c>
      <c r="P88" s="204">
        <f t="shared" si="65"/>
        <v>394.60356404456536</v>
      </c>
      <c r="Q88" s="204">
        <f t="shared" si="65"/>
        <v>399.95091052737558</v>
      </c>
      <c r="R88" s="204">
        <f t="shared" si="65"/>
        <v>404.61133993059531</v>
      </c>
      <c r="S88" s="204">
        <f t="shared" si="65"/>
        <v>408.94778879560619</v>
      </c>
      <c r="T88" s="204">
        <f t="shared" si="65"/>
        <v>413.14191635389903</v>
      </c>
      <c r="U88" s="204">
        <f t="shared" si="65"/>
        <v>417.2847450541837</v>
      </c>
      <c r="V88" s="204">
        <f t="shared" si="65"/>
        <v>421.42198084429879</v>
      </c>
      <c r="W88" s="204">
        <f t="shared" si="65"/>
        <v>425.57667333070145</v>
      </c>
      <c r="X88" s="204">
        <f t="shared" si="65"/>
        <v>429.76054587692784</v>
      </c>
      <c r="Y88" s="204">
        <f t="shared" si="65"/>
        <v>433.97966067172308</v>
      </c>
      <c r="Z88" s="204">
        <f t="shared" si="65"/>
        <v>438.23725128219201</v>
      </c>
      <c r="AA88" s="204">
        <f t="shared" si="65"/>
        <v>442.53513894964539</v>
      </c>
      <c r="AB88" s="204">
        <f t="shared" si="65"/>
        <v>446.87444075698528</v>
      </c>
      <c r="AC88" s="204">
        <f t="shared" si="65"/>
        <v>451.2559237320491</v>
      </c>
      <c r="AD88" s="204">
        <f t="shared" si="65"/>
        <v>455.68018191912557</v>
      </c>
      <c r="AE88" s="204">
        <f t="shared" si="65"/>
        <v>460.14772493475306</v>
      </c>
      <c r="AF88" s="204">
        <f t="shared" si="65"/>
        <v>464.65902226585291</v>
      </c>
      <c r="AG88" s="204">
        <f t="shared" si="65"/>
        <v>469.21452543923107</v>
      </c>
      <c r="AH88" s="204">
        <f t="shared" si="65"/>
        <v>473.81467912696235</v>
      </c>
      <c r="AI88" s="204">
        <f t="shared" si="65"/>
        <v>478.45992671991957</v>
      </c>
      <c r="AJ88" s="204">
        <f t="shared" si="65"/>
        <v>483.15071313557905</v>
      </c>
      <c r="AK88" s="204">
        <f t="shared" si="65"/>
        <v>487.88748624316969</v>
      </c>
      <c r="AL88" s="204">
        <f t="shared" si="65"/>
        <v>492.67069759770402</v>
      </c>
      <c r="AM88" s="204">
        <f t="shared" si="65"/>
        <v>497.50080282865872</v>
      </c>
      <c r="AN88" s="204">
        <f t="shared" si="65"/>
        <v>502.37826185619303</v>
      </c>
      <c r="AO88" s="204">
        <f t="shared" si="65"/>
        <v>507.3035390213509</v>
      </c>
      <c r="AP88" s="204">
        <f t="shared" si="65"/>
        <v>512.27710317347169</v>
      </c>
      <c r="AQ88" s="204">
        <f t="shared" si="65"/>
        <v>517.29942773642222</v>
      </c>
      <c r="AR88" s="204">
        <f t="shared" si="65"/>
        <v>522.37099076446293</v>
      </c>
      <c r="AS88" s="204">
        <f t="shared" si="65"/>
        <v>527.49227499315248</v>
      </c>
      <c r="AT88" s="204">
        <f t="shared" si="65"/>
        <v>532.66376788799641</v>
      </c>
      <c r="AU88" s="204">
        <f t="shared" si="65"/>
        <v>537.88596169219704</v>
      </c>
      <c r="AV88" s="204">
        <f t="shared" si="65"/>
        <v>543.15935347418167</v>
      </c>
      <c r="AW88" s="204">
        <f t="shared" si="65"/>
        <v>548.4844451752532</v>
      </c>
      <c r="AX88" s="204">
        <f t="shared" si="65"/>
        <v>553.86174365753584</v>
      </c>
      <c r="AY88" s="204">
        <f t="shared" si="65"/>
        <v>559.2917607523035</v>
      </c>
      <c r="AZ88" s="204">
        <f t="shared" si="65"/>
        <v>564.77501330874168</v>
      </c>
      <c r="BA88" s="204">
        <f t="shared" si="65"/>
        <v>570.31202324316257</v>
      </c>
      <c r="BB88" s="204">
        <f t="shared" si="65"/>
        <v>575.90331758869456</v>
      </c>
      <c r="BC88" s="204">
        <f t="shared" si="65"/>
        <v>581.54942854545186</v>
      </c>
      <c r="BD88" s="204">
        <f t="shared" si="65"/>
        <v>587.25089353119415</v>
      </c>
      <c r="BE88" s="204">
        <f t="shared" si="65"/>
        <v>593.00825523248182</v>
      </c>
      <c r="BF88" s="204">
        <f t="shared" si="65"/>
        <v>598.82206165633045</v>
      </c>
      <c r="BG88" s="204">
        <f t="shared" si="65"/>
        <v>604.69286618237311</v>
      </c>
      <c r="BH88" s="204">
        <f t="shared" si="65"/>
        <v>610.62122761553383</v>
      </c>
      <c r="BI88" s="204">
        <f t="shared" si="65"/>
        <v>616.60771023921552</v>
      </c>
      <c r="BJ88" s="204">
        <f t="shared" si="65"/>
        <v>622.65288386901193</v>
      </c>
      <c r="BK88" s="204">
        <f t="shared" si="65"/>
        <v>628.75732390694327</v>
      </c>
      <c r="BL88" s="204">
        <f t="shared" si="65"/>
        <v>634.92161139622715</v>
      </c>
      <c r="BM88" s="204">
        <f t="shared" si="65"/>
        <v>641.14633307658232</v>
      </c>
      <c r="BN88" s="204">
        <f t="shared" si="65"/>
        <v>647.43208144007826</v>
      </c>
      <c r="BO88" s="204">
        <f t="shared" si="65"/>
        <v>653.77945478752997</v>
      </c>
      <c r="BP88" s="204">
        <f t="shared" si="65"/>
        <v>660.18905728544689</v>
      </c>
      <c r="BQ88" s="204">
        <f t="shared" si="65"/>
        <v>666.66149902353936</v>
      </c>
    </row>
    <row r="89" spans="5:69" ht="16" customHeight="1">
      <c r="E89" s="326"/>
      <c r="F89" s="328"/>
      <c r="G89" s="329"/>
      <c r="H89" s="323"/>
      <c r="I89" s="230" t="s">
        <v>448</v>
      </c>
      <c r="J89" s="204">
        <f>J9*J81</f>
        <v>30.47851264858275</v>
      </c>
      <c r="K89" s="204">
        <f>K9*K81</f>
        <v>30.777321596117869</v>
      </c>
      <c r="L89" s="204">
        <f t="shared" ref="L89:BQ89" si="66">L9*L81</f>
        <v>31.079060043138639</v>
      </c>
      <c r="M89" s="204">
        <f t="shared" si="66"/>
        <v>31.383756710228237</v>
      </c>
      <c r="N89" s="204">
        <f t="shared" si="66"/>
        <v>31.691440599544205</v>
      </c>
      <c r="O89" s="204">
        <f t="shared" si="66"/>
        <v>32.002140997578934</v>
      </c>
      <c r="P89" s="204">
        <f t="shared" si="66"/>
        <v>32.315887477947356</v>
      </c>
      <c r="Q89" s="204">
        <f t="shared" si="66"/>
        <v>32.632709904201754</v>
      </c>
      <c r="R89" s="204">
        <f t="shared" si="66"/>
        <v>32.952638432674306</v>
      </c>
      <c r="S89" s="204">
        <f t="shared" si="66"/>
        <v>33.275703515347587</v>
      </c>
      <c r="T89" s="204">
        <f t="shared" si="66"/>
        <v>33.601935902752963</v>
      </c>
      <c r="U89" s="204">
        <f t="shared" si="66"/>
        <v>33.931366646897601</v>
      </c>
      <c r="V89" s="204">
        <f t="shared" si="66"/>
        <v>34.264027104220119</v>
      </c>
      <c r="W89" s="204">
        <f t="shared" si="66"/>
        <v>34.599948938575224</v>
      </c>
      <c r="X89" s="204">
        <f t="shared" si="66"/>
        <v>34.939164124247526</v>
      </c>
      <c r="Y89" s="204">
        <f t="shared" si="66"/>
        <v>35.281704948995049</v>
      </c>
      <c r="Z89" s="204">
        <f t="shared" si="66"/>
        <v>35.627604017122458</v>
      </c>
      <c r="AA89" s="204">
        <f t="shared" si="66"/>
        <v>35.976894252584437</v>
      </c>
      <c r="AB89" s="204">
        <f t="shared" si="66"/>
        <v>36.329608902119567</v>
      </c>
      <c r="AC89" s="204">
        <f t="shared" si="66"/>
        <v>36.685781538414872</v>
      </c>
      <c r="AD89" s="204">
        <f t="shared" si="66"/>
        <v>37.045446063301284</v>
      </c>
      <c r="AE89" s="204">
        <f t="shared" si="66"/>
        <v>37.408636710980716</v>
      </c>
      <c r="AF89" s="204">
        <f t="shared" si="66"/>
        <v>37.775388051284445</v>
      </c>
      <c r="AG89" s="204">
        <f t="shared" si="66"/>
        <v>38.14573499296371</v>
      </c>
      <c r="AH89" s="204">
        <f t="shared" si="66"/>
        <v>38.519712787012381</v>
      </c>
      <c r="AI89" s="204">
        <f t="shared" si="66"/>
        <v>38.897357030022299</v>
      </c>
      <c r="AJ89" s="204">
        <f t="shared" si="66"/>
        <v>39.278703667571534</v>
      </c>
      <c r="AK89" s="204">
        <f t="shared" si="66"/>
        <v>39.66378899764576</v>
      </c>
      <c r="AL89" s="204">
        <f t="shared" si="66"/>
        <v>40.052649674093274</v>
      </c>
      <c r="AM89" s="204">
        <f t="shared" si="66"/>
        <v>40.445322710113793</v>
      </c>
      <c r="AN89" s="204">
        <f t="shared" si="66"/>
        <v>40.84184548178159</v>
      </c>
      <c r="AO89" s="204">
        <f t="shared" si="66"/>
        <v>41.242255731602967</v>
      </c>
      <c r="AP89" s="204">
        <f t="shared" si="66"/>
        <v>41.646591572108889</v>
      </c>
      <c r="AQ89" s="204">
        <f t="shared" si="66"/>
        <v>42.0548914894825</v>
      </c>
      <c r="AR89" s="204">
        <f t="shared" si="66"/>
        <v>42.467194347222524</v>
      </c>
      <c r="AS89" s="204">
        <f t="shared" si="66"/>
        <v>42.883539389842348</v>
      </c>
      <c r="AT89" s="204">
        <f t="shared" si="66"/>
        <v>43.303966246605512</v>
      </c>
      <c r="AU89" s="204">
        <f t="shared" si="66"/>
        <v>43.728514935297724</v>
      </c>
      <c r="AV89" s="204">
        <f t="shared" si="66"/>
        <v>44.157225866035937</v>
      </c>
      <c r="AW89" s="204">
        <f t="shared" si="66"/>
        <v>44.590139845114727</v>
      </c>
      <c r="AX89" s="204">
        <f t="shared" si="66"/>
        <v>45.027298078890361</v>
      </c>
      <c r="AY89" s="204">
        <f t="shared" si="66"/>
        <v>45.468742177703007</v>
      </c>
      <c r="AZ89" s="204">
        <f t="shared" si="66"/>
        <v>45.914514159837346</v>
      </c>
      <c r="BA89" s="204">
        <f t="shared" si="66"/>
        <v>46.364656455522024</v>
      </c>
      <c r="BB89" s="204">
        <f t="shared" si="66"/>
        <v>46.819211910968313</v>
      </c>
      <c r="BC89" s="204">
        <f t="shared" si="66"/>
        <v>47.278223792448394</v>
      </c>
      <c r="BD89" s="204">
        <f t="shared" si="66"/>
        <v>47.741735790413578</v>
      </c>
      <c r="BE89" s="204">
        <f t="shared" si="66"/>
        <v>48.20979202365293</v>
      </c>
      <c r="BF89" s="204">
        <f t="shared" si="66"/>
        <v>48.682437043492669</v>
      </c>
      <c r="BG89" s="204">
        <f t="shared" si="66"/>
        <v>49.159715838036718</v>
      </c>
      <c r="BH89" s="204">
        <f t="shared" si="66"/>
        <v>49.641673836448831</v>
      </c>
      <c r="BI89" s="204">
        <f t="shared" si="66"/>
        <v>50.128356913276754</v>
      </c>
      <c r="BJ89" s="204">
        <f t="shared" si="66"/>
        <v>50.619811392818704</v>
      </c>
      <c r="BK89" s="204">
        <f t="shared" si="66"/>
        <v>51.116084053532603</v>
      </c>
      <c r="BL89" s="204">
        <f t="shared" si="66"/>
        <v>51.617222132488813</v>
      </c>
      <c r="BM89" s="204">
        <f t="shared" si="66"/>
        <v>52.123273329866137</v>
      </c>
      <c r="BN89" s="204">
        <f t="shared" si="66"/>
        <v>52.634285813492276</v>
      </c>
      <c r="BO89" s="204">
        <f t="shared" si="66"/>
        <v>53.150308223428489</v>
      </c>
      <c r="BP89" s="204">
        <f t="shared" si="66"/>
        <v>53.671389676599354</v>
      </c>
      <c r="BQ89" s="204">
        <f t="shared" si="66"/>
        <v>54.197579771467971</v>
      </c>
    </row>
    <row r="90" spans="5:69" ht="16" customHeight="1">
      <c r="E90" s="326"/>
      <c r="F90" s="328"/>
      <c r="G90" s="329"/>
      <c r="H90" s="323"/>
      <c r="I90" s="231" t="s">
        <v>449</v>
      </c>
      <c r="J90" s="204">
        <f t="shared" ref="J90:BQ90" si="67">J88-J89</f>
        <v>158.79305089911611</v>
      </c>
      <c r="K90" s="204">
        <f t="shared" si="67"/>
        <v>254.98562728962349</v>
      </c>
      <c r="L90" s="204">
        <f t="shared" si="67"/>
        <v>304.80337726762298</v>
      </c>
      <c r="M90" s="204">
        <f t="shared" si="67"/>
        <v>331.45059111566991</v>
      </c>
      <c r="N90" s="204">
        <f t="shared" si="67"/>
        <v>346.52957943657429</v>
      </c>
      <c r="O90" s="204">
        <f t="shared" si="67"/>
        <v>355.8416646154455</v>
      </c>
      <c r="P90" s="204">
        <f t="shared" si="67"/>
        <v>362.28767656661802</v>
      </c>
      <c r="Q90" s="204">
        <f t="shared" si="67"/>
        <v>367.31820062317382</v>
      </c>
      <c r="R90" s="204">
        <f t="shared" si="67"/>
        <v>371.65870149792102</v>
      </c>
      <c r="S90" s="204">
        <f t="shared" si="67"/>
        <v>375.67208528025861</v>
      </c>
      <c r="T90" s="204">
        <f t="shared" si="67"/>
        <v>379.53998045114605</v>
      </c>
      <c r="U90" s="204">
        <f t="shared" si="67"/>
        <v>383.35337840728607</v>
      </c>
      <c r="V90" s="204">
        <f t="shared" si="67"/>
        <v>387.15795374007865</v>
      </c>
      <c r="W90" s="204">
        <f t="shared" si="67"/>
        <v>390.97672439212624</v>
      </c>
      <c r="X90" s="204">
        <f t="shared" si="67"/>
        <v>394.82138175268028</v>
      </c>
      <c r="Y90" s="204">
        <f t="shared" si="67"/>
        <v>398.69795572272801</v>
      </c>
      <c r="Z90" s="204">
        <f t="shared" si="67"/>
        <v>402.60964726506955</v>
      </c>
      <c r="AA90" s="204">
        <f t="shared" si="67"/>
        <v>406.55824469706096</v>
      </c>
      <c r="AB90" s="204">
        <f t="shared" si="67"/>
        <v>410.54483185486572</v>
      </c>
      <c r="AC90" s="204">
        <f t="shared" si="67"/>
        <v>414.57014219363424</v>
      </c>
      <c r="AD90" s="204">
        <f t="shared" si="67"/>
        <v>418.63473585582426</v>
      </c>
      <c r="AE90" s="204">
        <f t="shared" si="67"/>
        <v>422.73908822377234</v>
      </c>
      <c r="AF90" s="204">
        <f t="shared" si="67"/>
        <v>426.88363421456847</v>
      </c>
      <c r="AG90" s="204">
        <f t="shared" si="67"/>
        <v>431.06879044626737</v>
      </c>
      <c r="AH90" s="204">
        <f t="shared" si="67"/>
        <v>435.29496633994995</v>
      </c>
      <c r="AI90" s="204">
        <f t="shared" si="67"/>
        <v>439.56256968989726</v>
      </c>
      <c r="AJ90" s="204">
        <f t="shared" si="67"/>
        <v>443.87200946800749</v>
      </c>
      <c r="AK90" s="204">
        <f t="shared" si="67"/>
        <v>448.22369724552391</v>
      </c>
      <c r="AL90" s="204">
        <f t="shared" si="67"/>
        <v>452.61804792361073</v>
      </c>
      <c r="AM90" s="204">
        <f t="shared" si="67"/>
        <v>457.05548011854495</v>
      </c>
      <c r="AN90" s="204">
        <f t="shared" si="67"/>
        <v>461.53641637441143</v>
      </c>
      <c r="AO90" s="204">
        <f t="shared" si="67"/>
        <v>466.06128328974796</v>
      </c>
      <c r="AP90" s="204">
        <f t="shared" si="67"/>
        <v>470.6305116013628</v>
      </c>
      <c r="AQ90" s="204">
        <f t="shared" si="67"/>
        <v>475.24453624693973</v>
      </c>
      <c r="AR90" s="204">
        <f t="shared" si="67"/>
        <v>479.90379641724041</v>
      </c>
      <c r="AS90" s="204">
        <f t="shared" si="67"/>
        <v>484.60873560331015</v>
      </c>
      <c r="AT90" s="204">
        <f t="shared" si="67"/>
        <v>489.3598016413909</v>
      </c>
      <c r="AU90" s="204">
        <f t="shared" si="67"/>
        <v>494.15744675689933</v>
      </c>
      <c r="AV90" s="204">
        <f t="shared" si="67"/>
        <v>499.00212760814571</v>
      </c>
      <c r="AW90" s="204">
        <f t="shared" si="67"/>
        <v>503.89430533013848</v>
      </c>
      <c r="AX90" s="204">
        <f t="shared" si="67"/>
        <v>508.8344455786455</v>
      </c>
      <c r="AY90" s="204">
        <f t="shared" si="67"/>
        <v>513.8230185746005</v>
      </c>
      <c r="AZ90" s="204">
        <f t="shared" si="67"/>
        <v>518.8604991489043</v>
      </c>
      <c r="BA90" s="204">
        <f t="shared" si="67"/>
        <v>523.94736678764059</v>
      </c>
      <c r="BB90" s="204">
        <f t="shared" si="67"/>
        <v>529.08410567772626</v>
      </c>
      <c r="BC90" s="204">
        <f t="shared" si="67"/>
        <v>534.27120475300342</v>
      </c>
      <c r="BD90" s="204">
        <f t="shared" si="67"/>
        <v>539.50915774078055</v>
      </c>
      <c r="BE90" s="204">
        <f t="shared" si="67"/>
        <v>544.79846320882893</v>
      </c>
      <c r="BF90" s="204">
        <f t="shared" si="67"/>
        <v>550.13962461283779</v>
      </c>
      <c r="BG90" s="204">
        <f t="shared" si="67"/>
        <v>555.53315034433638</v>
      </c>
      <c r="BH90" s="204">
        <f t="shared" si="67"/>
        <v>560.97955377908499</v>
      </c>
      <c r="BI90" s="204">
        <f t="shared" si="67"/>
        <v>566.47935332593875</v>
      </c>
      <c r="BJ90" s="204">
        <f t="shared" si="67"/>
        <v>572.03307247619318</v>
      </c>
      <c r="BK90" s="204">
        <f t="shared" si="67"/>
        <v>577.64123985341064</v>
      </c>
      <c r="BL90" s="204">
        <f t="shared" si="67"/>
        <v>583.30438926373836</v>
      </c>
      <c r="BM90" s="204">
        <f t="shared" si="67"/>
        <v>589.02305974671617</v>
      </c>
      <c r="BN90" s="204">
        <f t="shared" si="67"/>
        <v>594.79779562658598</v>
      </c>
      <c r="BO90" s="204">
        <f t="shared" si="67"/>
        <v>600.62914656410146</v>
      </c>
      <c r="BP90" s="204">
        <f t="shared" si="67"/>
        <v>606.51766760884755</v>
      </c>
      <c r="BQ90" s="204">
        <f t="shared" si="67"/>
        <v>612.46391925207138</v>
      </c>
    </row>
    <row r="91" spans="5:69" ht="16" customHeight="1">
      <c r="E91" s="318" t="s">
        <v>327</v>
      </c>
      <c r="F91" s="318"/>
      <c r="G91" s="318"/>
      <c r="H91" s="318"/>
      <c r="I91" s="233" t="s">
        <v>447</v>
      </c>
      <c r="J91" s="205">
        <f t="shared" ref="J91:BQ93" si="68">J23+J37+J49+J62+J75+J88</f>
        <v>6813.7762877171581</v>
      </c>
      <c r="K91" s="205">
        <f t="shared" si="68"/>
        <v>10287.46615988669</v>
      </c>
      <c r="L91" s="205">
        <f t="shared" si="68"/>
        <v>12091.767743187418</v>
      </c>
      <c r="M91" s="205">
        <f t="shared" si="68"/>
        <v>13062.036521732329</v>
      </c>
      <c r="N91" s="205">
        <f t="shared" si="68"/>
        <v>13615.956721300263</v>
      </c>
      <c r="O91" s="205">
        <f t="shared" si="68"/>
        <v>13962.377002068879</v>
      </c>
      <c r="P91" s="205">
        <f t="shared" si="68"/>
        <v>14205.728305604352</v>
      </c>
      <c r="Q91" s="205">
        <f t="shared" si="68"/>
        <v>14398.232778985517</v>
      </c>
      <c r="R91" s="205">
        <f t="shared" si="68"/>
        <v>14566.008237501428</v>
      </c>
      <c r="S91" s="205">
        <f t="shared" si="68"/>
        <v>14722.120396641816</v>
      </c>
      <c r="T91" s="205">
        <f t="shared" si="68"/>
        <v>14873.108988740363</v>
      </c>
      <c r="U91" s="205">
        <f t="shared" si="68"/>
        <v>15022.250821950605</v>
      </c>
      <c r="V91" s="205">
        <f t="shared" si="68"/>
        <v>15171.191310394754</v>
      </c>
      <c r="W91" s="205">
        <f t="shared" si="68"/>
        <v>15320.76023990525</v>
      </c>
      <c r="X91" s="205">
        <f t="shared" si="68"/>
        <v>15471.379651569401</v>
      </c>
      <c r="Y91" s="205">
        <f t="shared" si="68"/>
        <v>15623.267784182031</v>
      </c>
      <c r="Z91" s="205">
        <f t="shared" si="68"/>
        <v>15776.541046158911</v>
      </c>
      <c r="AA91" s="205">
        <f t="shared" si="68"/>
        <v>15931.265002187232</v>
      </c>
      <c r="AB91" s="205">
        <f t="shared" si="68"/>
        <v>16087.479867251463</v>
      </c>
      <c r="AC91" s="205">
        <f t="shared" si="68"/>
        <v>16245.213254353757</v>
      </c>
      <c r="AD91" s="205">
        <f t="shared" si="68"/>
        <v>16404.486549088513</v>
      </c>
      <c r="AE91" s="205">
        <f t="shared" si="68"/>
        <v>16565.318097651103</v>
      </c>
      <c r="AF91" s="205">
        <f t="shared" si="68"/>
        <v>16727.724801570701</v>
      </c>
      <c r="AG91" s="205">
        <f t="shared" si="68"/>
        <v>16891.722915812315</v>
      </c>
      <c r="AH91" s="205">
        <f t="shared" si="68"/>
        <v>17057.328448570643</v>
      </c>
      <c r="AI91" s="205">
        <f t="shared" si="68"/>
        <v>17224.557361917105</v>
      </c>
      <c r="AJ91" s="205">
        <f t="shared" si="68"/>
        <v>17393.425672880843</v>
      </c>
      <c r="AK91" s="205">
        <f t="shared" si="68"/>
        <v>17563.949504754106</v>
      </c>
      <c r="AL91" s="205">
        <f t="shared" si="68"/>
        <v>17736.145113517341</v>
      </c>
      <c r="AM91" s="205">
        <f t="shared" si="68"/>
        <v>17910.028901831713</v>
      </c>
      <c r="AN91" s="205">
        <f t="shared" si="68"/>
        <v>18085.617426822944</v>
      </c>
      <c r="AO91" s="205">
        <f t="shared" si="68"/>
        <v>18262.92740476863</v>
      </c>
      <c r="AP91" s="205">
        <f t="shared" si="68"/>
        <v>18441.975714244978</v>
      </c>
      <c r="AQ91" s="205">
        <f t="shared" si="68"/>
        <v>18622.7793985112</v>
      </c>
      <c r="AR91" s="205">
        <f t="shared" si="68"/>
        <v>18805.355667520664</v>
      </c>
      <c r="AS91" s="205">
        <f t="shared" si="68"/>
        <v>18989.721899753487</v>
      </c>
      <c r="AT91" s="205">
        <f t="shared" si="68"/>
        <v>19175.89564396787</v>
      </c>
      <c r="AU91" s="205">
        <f t="shared" si="68"/>
        <v>19363.894620919094</v>
      </c>
      <c r="AV91" s="205">
        <f t="shared" si="68"/>
        <v>19553.736725070536</v>
      </c>
      <c r="AW91" s="205">
        <f t="shared" si="68"/>
        <v>19745.440026309116</v>
      </c>
      <c r="AX91" s="205">
        <f t="shared" si="68"/>
        <v>19939.022771671287</v>
      </c>
      <c r="AY91" s="205">
        <f t="shared" si="68"/>
        <v>20134.503387082925</v>
      </c>
      <c r="AZ91" s="205">
        <f t="shared" si="68"/>
        <v>20331.900479114694</v>
      </c>
      <c r="BA91" s="205">
        <f t="shared" si="68"/>
        <v>20531.23283675385</v>
      </c>
      <c r="BB91" s="205">
        <f t="shared" si="68"/>
        <v>20732.519433193003</v>
      </c>
      <c r="BC91" s="205">
        <f t="shared" si="68"/>
        <v>20935.779427636258</v>
      </c>
      <c r="BD91" s="205">
        <f t="shared" si="68"/>
        <v>21141.032167122987</v>
      </c>
      <c r="BE91" s="205">
        <f t="shared" si="68"/>
        <v>21348.297188369343</v>
      </c>
      <c r="BF91" s="205">
        <f t="shared" si="68"/>
        <v>21557.594219627896</v>
      </c>
      <c r="BG91" s="205">
        <f t="shared" si="68"/>
        <v>21768.943182565428</v>
      </c>
      <c r="BH91" s="205">
        <f t="shared" si="68"/>
        <v>21982.364194159218</v>
      </c>
      <c r="BI91" s="205">
        <f t="shared" si="68"/>
        <v>22197.877568611759</v>
      </c>
      <c r="BJ91" s="205">
        <f t="shared" si="68"/>
        <v>22415.503819284422</v>
      </c>
      <c r="BK91" s="205">
        <f t="shared" si="68"/>
        <v>22635.263660649955</v>
      </c>
      <c r="BL91" s="205">
        <f t="shared" si="68"/>
        <v>22857.178010264179</v>
      </c>
      <c r="BM91" s="205">
        <f t="shared" si="68"/>
        <v>23081.267990756965</v>
      </c>
      <c r="BN91" s="205">
        <f t="shared" si="68"/>
        <v>23307.554931842809</v>
      </c>
      <c r="BO91" s="205">
        <f t="shared" si="68"/>
        <v>23536.060372351079</v>
      </c>
      <c r="BP91" s="205">
        <f t="shared" si="68"/>
        <v>23766.806062276082</v>
      </c>
      <c r="BQ91" s="205">
        <f t="shared" si="68"/>
        <v>23999.813964847413</v>
      </c>
    </row>
    <row r="92" spans="5:69" ht="16" customHeight="1">
      <c r="E92" s="318"/>
      <c r="F92" s="318"/>
      <c r="G92" s="318"/>
      <c r="H92" s="318"/>
      <c r="I92" s="233" t="s">
        <v>448</v>
      </c>
      <c r="J92" s="205">
        <f t="shared" si="68"/>
        <v>3047.8512648582741</v>
      </c>
      <c r="K92" s="205">
        <f t="shared" si="68"/>
        <v>3077.7321596117872</v>
      </c>
      <c r="L92" s="205">
        <f t="shared" si="68"/>
        <v>3107.9060043138638</v>
      </c>
      <c r="M92" s="205">
        <f t="shared" si="68"/>
        <v>3138.3756710228236</v>
      </c>
      <c r="N92" s="205">
        <f t="shared" si="68"/>
        <v>3169.1440599544198</v>
      </c>
      <c r="O92" s="205">
        <f t="shared" si="68"/>
        <v>3200.2140997578936</v>
      </c>
      <c r="P92" s="205">
        <f t="shared" si="68"/>
        <v>3231.5887477947363</v>
      </c>
      <c r="Q92" s="205">
        <f t="shared" si="68"/>
        <v>3263.2709904201747</v>
      </c>
      <c r="R92" s="205">
        <f t="shared" si="68"/>
        <v>3295.2638432674312</v>
      </c>
      <c r="S92" s="205">
        <f t="shared" si="68"/>
        <v>3327.5703515347586</v>
      </c>
      <c r="T92" s="205">
        <f t="shared" si="68"/>
        <v>3360.1935902752957</v>
      </c>
      <c r="U92" s="205">
        <f t="shared" si="68"/>
        <v>3393.1366646897595</v>
      </c>
      <c r="V92" s="205">
        <f t="shared" si="68"/>
        <v>3426.4027104220113</v>
      </c>
      <c r="W92" s="205">
        <f t="shared" si="68"/>
        <v>3459.9948938575221</v>
      </c>
      <c r="X92" s="205">
        <f t="shared" si="68"/>
        <v>3493.9164124247523</v>
      </c>
      <c r="Y92" s="205">
        <f t="shared" si="68"/>
        <v>3528.1704948995043</v>
      </c>
      <c r="Z92" s="205">
        <f t="shared" si="68"/>
        <v>3562.7604017122449</v>
      </c>
      <c r="AA92" s="205">
        <f t="shared" si="68"/>
        <v>3597.6894252584425</v>
      </c>
      <c r="AB92" s="205">
        <f t="shared" si="68"/>
        <v>3632.9608902119567</v>
      </c>
      <c r="AC92" s="205">
        <f t="shared" si="68"/>
        <v>3668.5781538414867</v>
      </c>
      <c r="AD92" s="205">
        <f t="shared" si="68"/>
        <v>3704.5446063301279</v>
      </c>
      <c r="AE92" s="205">
        <f t="shared" si="68"/>
        <v>3740.8636710980713</v>
      </c>
      <c r="AF92" s="205">
        <f t="shared" si="68"/>
        <v>3777.5388051284444</v>
      </c>
      <c r="AG92" s="205">
        <f t="shared" si="68"/>
        <v>3814.5734992963712</v>
      </c>
      <c r="AH92" s="205">
        <f t="shared" si="68"/>
        <v>3851.9712787012372</v>
      </c>
      <c r="AI92" s="205">
        <f t="shared" si="68"/>
        <v>3889.7357030022285</v>
      </c>
      <c r="AJ92" s="205">
        <f t="shared" si="68"/>
        <v>3927.8703667571526</v>
      </c>
      <c r="AK92" s="205">
        <f t="shared" si="68"/>
        <v>3966.3788997645756</v>
      </c>
      <c r="AL92" s="205">
        <f t="shared" si="68"/>
        <v>4005.2649674093273</v>
      </c>
      <c r="AM92" s="205">
        <f t="shared" si="68"/>
        <v>4044.5322710113787</v>
      </c>
      <c r="AN92" s="205">
        <f t="shared" si="68"/>
        <v>4084.1845481781584</v>
      </c>
      <c r="AO92" s="205">
        <f t="shared" si="68"/>
        <v>4124.2255731602963</v>
      </c>
      <c r="AP92" s="205">
        <f t="shared" si="68"/>
        <v>4164.6591572108882</v>
      </c>
      <c r="AQ92" s="205">
        <f t="shared" si="68"/>
        <v>4205.4891489482497</v>
      </c>
      <c r="AR92" s="205">
        <f t="shared" si="68"/>
        <v>4246.7194347222521</v>
      </c>
      <c r="AS92" s="205">
        <f t="shared" si="68"/>
        <v>4288.3539389842354</v>
      </c>
      <c r="AT92" s="205">
        <f t="shared" si="68"/>
        <v>4330.3966246605505</v>
      </c>
      <c r="AU92" s="205">
        <f t="shared" si="68"/>
        <v>4372.8514935297708</v>
      </c>
      <c r="AV92" s="205">
        <f t="shared" si="68"/>
        <v>4415.7225866035933</v>
      </c>
      <c r="AW92" s="205">
        <f t="shared" si="68"/>
        <v>4459.0139845114727</v>
      </c>
      <c r="AX92" s="205">
        <f t="shared" si="68"/>
        <v>4502.7298078890362</v>
      </c>
      <c r="AY92" s="205">
        <f t="shared" si="68"/>
        <v>4546.8742177703007</v>
      </c>
      <c r="AZ92" s="205">
        <f t="shared" si="68"/>
        <v>4591.4514159837345</v>
      </c>
      <c r="BA92" s="205">
        <f t="shared" si="68"/>
        <v>4636.4656455522017</v>
      </c>
      <c r="BB92" s="205">
        <f t="shared" si="68"/>
        <v>4681.9211910968306</v>
      </c>
      <c r="BC92" s="205">
        <f t="shared" si="68"/>
        <v>4727.8223792448398</v>
      </c>
      <c r="BD92" s="205">
        <f t="shared" si="68"/>
        <v>4774.1735790413568</v>
      </c>
      <c r="BE92" s="205">
        <f t="shared" si="68"/>
        <v>4820.9792023652926</v>
      </c>
      <c r="BF92" s="205">
        <f t="shared" si="68"/>
        <v>4868.2437043492655</v>
      </c>
      <c r="BG92" s="205">
        <f t="shared" si="68"/>
        <v>4915.9715838036709</v>
      </c>
      <c r="BH92" s="205">
        <f t="shared" si="68"/>
        <v>4964.1673836448836</v>
      </c>
      <c r="BI92" s="205">
        <f t="shared" si="68"/>
        <v>5012.8356913276757</v>
      </c>
      <c r="BJ92" s="205">
        <f t="shared" si="68"/>
        <v>5061.9811392818701</v>
      </c>
      <c r="BK92" s="205">
        <f t="shared" si="68"/>
        <v>5111.6084053532595</v>
      </c>
      <c r="BL92" s="205">
        <f t="shared" si="68"/>
        <v>5161.7222132488814</v>
      </c>
      <c r="BM92" s="205">
        <f t="shared" si="68"/>
        <v>5212.3273329866133</v>
      </c>
      <c r="BN92" s="205">
        <f t="shared" si="68"/>
        <v>5263.428581349227</v>
      </c>
      <c r="BO92" s="205">
        <f t="shared" si="68"/>
        <v>5315.0308223428474</v>
      </c>
      <c r="BP92" s="205">
        <f t="shared" si="68"/>
        <v>5367.1389676599356</v>
      </c>
      <c r="BQ92" s="205">
        <f t="shared" si="68"/>
        <v>5419.7579771467963</v>
      </c>
    </row>
    <row r="93" spans="5:69" ht="16" customHeight="1">
      <c r="E93" s="318"/>
      <c r="F93" s="318"/>
      <c r="G93" s="318"/>
      <c r="H93" s="318"/>
      <c r="I93" s="233" t="s">
        <v>449</v>
      </c>
      <c r="J93" s="205">
        <f t="shared" si="68"/>
        <v>3765.925022858883</v>
      </c>
      <c r="K93" s="205">
        <f t="shared" si="68"/>
        <v>7209.7340002749006</v>
      </c>
      <c r="L93" s="205">
        <f t="shared" si="68"/>
        <v>8983.8617388735529</v>
      </c>
      <c r="M93" s="205">
        <f t="shared" si="68"/>
        <v>9923.6608507095079</v>
      </c>
      <c r="N93" s="205">
        <f t="shared" si="68"/>
        <v>10446.812661345844</v>
      </c>
      <c r="O93" s="205">
        <f t="shared" si="68"/>
        <v>10762.162902310985</v>
      </c>
      <c r="P93" s="205">
        <f t="shared" si="68"/>
        <v>10974.139557809618</v>
      </c>
      <c r="Q93" s="205">
        <f t="shared" si="68"/>
        <v>11134.961788565342</v>
      </c>
      <c r="R93" s="205">
        <f t="shared" si="68"/>
        <v>11270.744394233996</v>
      </c>
      <c r="S93" s="205">
        <f t="shared" si="68"/>
        <v>11394.550045107058</v>
      </c>
      <c r="T93" s="205">
        <f t="shared" si="68"/>
        <v>11512.915398465064</v>
      </c>
      <c r="U93" s="205">
        <f t="shared" si="68"/>
        <v>11629.114157260843</v>
      </c>
      <c r="V93" s="205">
        <f t="shared" si="68"/>
        <v>11744.78859997274</v>
      </c>
      <c r="W93" s="205">
        <f t="shared" si="68"/>
        <v>11860.765346047729</v>
      </c>
      <c r="X93" s="205">
        <f t="shared" si="68"/>
        <v>11977.463239144647</v>
      </c>
      <c r="Y93" s="205">
        <f t="shared" si="68"/>
        <v>12095.097289282527</v>
      </c>
      <c r="Z93" s="205">
        <f t="shared" si="68"/>
        <v>12213.780644446666</v>
      </c>
      <c r="AA93" s="205">
        <f t="shared" si="68"/>
        <v>12333.575576928786</v>
      </c>
      <c r="AB93" s="205">
        <f t="shared" si="68"/>
        <v>12454.518977039508</v>
      </c>
      <c r="AC93" s="205">
        <f t="shared" si="68"/>
        <v>12576.635100512272</v>
      </c>
      <c r="AD93" s="205">
        <f t="shared" si="68"/>
        <v>12699.941942758387</v>
      </c>
      <c r="AE93" s="205">
        <f t="shared" si="68"/>
        <v>12824.454426553029</v>
      </c>
      <c r="AF93" s="205">
        <f t="shared" si="68"/>
        <v>12950.185996442257</v>
      </c>
      <c r="AG93" s="205">
        <f t="shared" si="68"/>
        <v>13077.149416515944</v>
      </c>
      <c r="AH93" s="205">
        <f t="shared" si="68"/>
        <v>13205.357169869405</v>
      </c>
      <c r="AI93" s="205">
        <f t="shared" si="68"/>
        <v>13334.821658914874</v>
      </c>
      <c r="AJ93" s="205">
        <f t="shared" si="68"/>
        <v>13465.55530612369</v>
      </c>
      <c r="AK93" s="205">
        <f t="shared" si="68"/>
        <v>13597.570604989531</v>
      </c>
      <c r="AL93" s="205">
        <f t="shared" si="68"/>
        <v>13730.880146108013</v>
      </c>
      <c r="AM93" s="205">
        <f t="shared" si="68"/>
        <v>13865.496630820335</v>
      </c>
      <c r="AN93" s="205">
        <f t="shared" si="68"/>
        <v>14001.432878644784</v>
      </c>
      <c r="AO93" s="205">
        <f t="shared" si="68"/>
        <v>14138.701831608334</v>
      </c>
      <c r="AP93" s="205">
        <f t="shared" si="68"/>
        <v>14277.31655703409</v>
      </c>
      <c r="AQ93" s="205">
        <f t="shared" si="68"/>
        <v>14417.290249562946</v>
      </c>
      <c r="AR93" s="205">
        <f t="shared" si="68"/>
        <v>14558.636232798412</v>
      </c>
      <c r="AS93" s="205">
        <f t="shared" si="68"/>
        <v>14701.36796076925</v>
      </c>
      <c r="AT93" s="205">
        <f t="shared" si="68"/>
        <v>14845.499019307321</v>
      </c>
      <c r="AU93" s="205">
        <f t="shared" si="68"/>
        <v>14991.043127389321</v>
      </c>
      <c r="AV93" s="205">
        <f t="shared" si="68"/>
        <v>15138.014138466946</v>
      </c>
      <c r="AW93" s="205">
        <f t="shared" si="68"/>
        <v>15286.426041797646</v>
      </c>
      <c r="AX93" s="205">
        <f t="shared" si="68"/>
        <v>15436.292963782253</v>
      </c>
      <c r="AY93" s="205">
        <f t="shared" si="68"/>
        <v>15587.629169312624</v>
      </c>
      <c r="AZ93" s="205">
        <f t="shared" si="68"/>
        <v>15740.449063130962</v>
      </c>
      <c r="BA93" s="205">
        <f t="shared" si="68"/>
        <v>15894.76719120165</v>
      </c>
      <c r="BB93" s="205">
        <f t="shared" si="68"/>
        <v>16050.598242096172</v>
      </c>
      <c r="BC93" s="205">
        <f t="shared" si="68"/>
        <v>16207.957048391425</v>
      </c>
      <c r="BD93" s="205">
        <f t="shared" si="68"/>
        <v>16366.85858808163</v>
      </c>
      <c r="BE93" s="205">
        <f t="shared" si="68"/>
        <v>16527.317986004051</v>
      </c>
      <c r="BF93" s="205">
        <f t="shared" si="68"/>
        <v>16689.350515278627</v>
      </c>
      <c r="BG93" s="205">
        <f t="shared" si="68"/>
        <v>16852.97159876176</v>
      </c>
      <c r="BH93" s="205">
        <f t="shared" si="68"/>
        <v>17018.196810514331</v>
      </c>
      <c r="BI93" s="205">
        <f t="shared" si="68"/>
        <v>17185.041877284082</v>
      </c>
      <c r="BJ93" s="205">
        <f t="shared" si="68"/>
        <v>17353.522680002556</v>
      </c>
      <c r="BK93" s="205">
        <f t="shared" si="68"/>
        <v>17523.655255296697</v>
      </c>
      <c r="BL93" s="205">
        <f t="shared" si="68"/>
        <v>17695.455797015296</v>
      </c>
      <c r="BM93" s="205">
        <f t="shared" si="68"/>
        <v>17868.940657770348</v>
      </c>
      <c r="BN93" s="205">
        <f t="shared" si="68"/>
        <v>18044.126350493585</v>
      </c>
      <c r="BO93" s="205">
        <f t="shared" si="68"/>
        <v>18221.029550008228</v>
      </c>
      <c r="BP93" s="205">
        <f t="shared" si="68"/>
        <v>18399.667094616154</v>
      </c>
      <c r="BQ93" s="205">
        <f t="shared" si="68"/>
        <v>18580.055987700616</v>
      </c>
    </row>
    <row r="94" spans="5:69" ht="16" customHeight="1">
      <c r="E94" s="331" t="s">
        <v>69</v>
      </c>
      <c r="F94" s="327"/>
      <c r="G94" s="327"/>
      <c r="H94" s="327"/>
      <c r="I94" s="220" t="s">
        <v>313</v>
      </c>
      <c r="J94" s="221">
        <f>Variables!$F$34</f>
        <v>0.33333333333333331</v>
      </c>
      <c r="K94" s="221">
        <f>Variables!$F$34</f>
        <v>0.33333333333333331</v>
      </c>
      <c r="L94" s="221">
        <f>Variables!$F$34</f>
        <v>0.33333333333333331</v>
      </c>
      <c r="M94" s="221">
        <f>Variables!$F$34</f>
        <v>0.33333333333333331</v>
      </c>
      <c r="N94" s="221">
        <f>Variables!$F$34</f>
        <v>0.33333333333333331</v>
      </c>
      <c r="O94" s="221">
        <f>Variables!$F$34</f>
        <v>0.33333333333333331</v>
      </c>
      <c r="P94" s="221">
        <f>Variables!$F$34</f>
        <v>0.33333333333333331</v>
      </c>
      <c r="Q94" s="221">
        <f>Variables!$F$34</f>
        <v>0.33333333333333331</v>
      </c>
      <c r="R94" s="221">
        <f>Variables!$F$34</f>
        <v>0.33333333333333331</v>
      </c>
      <c r="S94" s="221">
        <f>Variables!$F$34</f>
        <v>0.33333333333333331</v>
      </c>
      <c r="T94" s="221">
        <f>Variables!$F$34</f>
        <v>0.33333333333333331</v>
      </c>
      <c r="U94" s="221">
        <f>Variables!$F$34</f>
        <v>0.33333333333333331</v>
      </c>
      <c r="V94" s="221">
        <f>Variables!$F$34</f>
        <v>0.33333333333333331</v>
      </c>
      <c r="W94" s="221">
        <f>Variables!$F$34</f>
        <v>0.33333333333333331</v>
      </c>
      <c r="X94" s="221">
        <f>Variables!$F$34</f>
        <v>0.33333333333333331</v>
      </c>
      <c r="Y94" s="221">
        <f>Variables!$F$34</f>
        <v>0.33333333333333331</v>
      </c>
      <c r="Z94" s="221">
        <f>Variables!$F$34</f>
        <v>0.33333333333333331</v>
      </c>
      <c r="AA94" s="221">
        <f>Variables!$F$34</f>
        <v>0.33333333333333331</v>
      </c>
      <c r="AB94" s="221">
        <f>Variables!$F$34</f>
        <v>0.33333333333333331</v>
      </c>
      <c r="AC94" s="221">
        <f>Variables!$F$34</f>
        <v>0.33333333333333331</v>
      </c>
      <c r="AD94" s="221">
        <f>Variables!$F$34</f>
        <v>0.33333333333333331</v>
      </c>
      <c r="AE94" s="221">
        <f>Variables!$F$34</f>
        <v>0.33333333333333331</v>
      </c>
      <c r="AF94" s="221">
        <f>Variables!$F$34</f>
        <v>0.33333333333333331</v>
      </c>
      <c r="AG94" s="221">
        <f>Variables!$F$34</f>
        <v>0.33333333333333331</v>
      </c>
      <c r="AH94" s="221">
        <f>Variables!$F$34</f>
        <v>0.33333333333333331</v>
      </c>
      <c r="AI94" s="221">
        <f>Variables!$F$34</f>
        <v>0.33333333333333331</v>
      </c>
      <c r="AJ94" s="221">
        <f>Variables!$F$34</f>
        <v>0.33333333333333331</v>
      </c>
      <c r="AK94" s="221">
        <f>Variables!$F$34</f>
        <v>0.33333333333333331</v>
      </c>
      <c r="AL94" s="221">
        <f>Variables!$F$34</f>
        <v>0.33333333333333331</v>
      </c>
      <c r="AM94" s="221">
        <f>Variables!$F$34</f>
        <v>0.33333333333333331</v>
      </c>
      <c r="AN94" s="221">
        <f>Variables!$F$34</f>
        <v>0.33333333333333331</v>
      </c>
      <c r="AO94" s="221">
        <f>Variables!$F$34</f>
        <v>0.33333333333333331</v>
      </c>
      <c r="AP94" s="221">
        <f>Variables!$F$34</f>
        <v>0.33333333333333331</v>
      </c>
      <c r="AQ94" s="221">
        <f>Variables!$F$34</f>
        <v>0.33333333333333331</v>
      </c>
      <c r="AR94" s="221">
        <f>Variables!$F$34</f>
        <v>0.33333333333333331</v>
      </c>
      <c r="AS94" s="221">
        <f>Variables!$F$34</f>
        <v>0.33333333333333331</v>
      </c>
      <c r="AT94" s="221">
        <f>Variables!$F$34</f>
        <v>0.33333333333333331</v>
      </c>
      <c r="AU94" s="221">
        <f>Variables!$F$34</f>
        <v>0.33333333333333331</v>
      </c>
      <c r="AV94" s="221">
        <f>Variables!$F$34</f>
        <v>0.33333333333333331</v>
      </c>
      <c r="AW94" s="221">
        <f>Variables!$F$34</f>
        <v>0.33333333333333331</v>
      </c>
      <c r="AX94" s="221">
        <f>Variables!$F$34</f>
        <v>0.33333333333333331</v>
      </c>
      <c r="AY94" s="221">
        <f>Variables!$F$34</f>
        <v>0.33333333333333331</v>
      </c>
      <c r="AZ94" s="221">
        <f>Variables!$F$34</f>
        <v>0.33333333333333331</v>
      </c>
      <c r="BA94" s="221">
        <f>Variables!$F$34</f>
        <v>0.33333333333333331</v>
      </c>
      <c r="BB94" s="221">
        <f>Variables!$F$34</f>
        <v>0.33333333333333331</v>
      </c>
      <c r="BC94" s="221">
        <f>Variables!$F$34</f>
        <v>0.33333333333333331</v>
      </c>
      <c r="BD94" s="221">
        <f>Variables!$F$34</f>
        <v>0.33333333333333331</v>
      </c>
      <c r="BE94" s="221">
        <f>Variables!$F$34</f>
        <v>0.33333333333333331</v>
      </c>
      <c r="BF94" s="221">
        <f>Variables!$F$34</f>
        <v>0.33333333333333331</v>
      </c>
      <c r="BG94" s="221">
        <f>Variables!$F$34</f>
        <v>0.33333333333333331</v>
      </c>
      <c r="BH94" s="221">
        <f>Variables!$F$34</f>
        <v>0.33333333333333331</v>
      </c>
      <c r="BI94" s="221">
        <f>Variables!$F$34</f>
        <v>0.33333333333333331</v>
      </c>
      <c r="BJ94" s="221">
        <f>Variables!$F$34</f>
        <v>0.33333333333333331</v>
      </c>
      <c r="BK94" s="221">
        <f>Variables!$F$34</f>
        <v>0.33333333333333331</v>
      </c>
      <c r="BL94" s="221">
        <f>Variables!$F$34</f>
        <v>0.33333333333333331</v>
      </c>
      <c r="BM94" s="221">
        <f>Variables!$F$34</f>
        <v>0.33333333333333331</v>
      </c>
      <c r="BN94" s="221">
        <f>Variables!$F$34</f>
        <v>0.33333333333333331</v>
      </c>
      <c r="BO94" s="221">
        <f>Variables!$F$34</f>
        <v>0.33333333333333331</v>
      </c>
      <c r="BP94" s="221">
        <f>Variables!$F$34</f>
        <v>0.33333333333333331</v>
      </c>
      <c r="BQ94" s="221">
        <f>Variables!$F$34</f>
        <v>0.33333333333333331</v>
      </c>
    </row>
    <row r="95" spans="5:69" ht="16" customHeight="1">
      <c r="E95" s="331"/>
      <c r="F95" s="327"/>
      <c r="G95" s="327"/>
      <c r="H95" s="327"/>
      <c r="I95" s="220" t="s">
        <v>314</v>
      </c>
      <c r="J95" s="222">
        <f>J2*J94</f>
        <v>10.880829015544039</v>
      </c>
      <c r="K95" s="222">
        <f>K2*K94</f>
        <v>11.20725388601036</v>
      </c>
      <c r="L95" s="222">
        <f t="shared" ref="L95:BQ95" si="69">L2*L94</f>
        <v>11.543471502590672</v>
      </c>
      <c r="M95" s="222">
        <f t="shared" si="69"/>
        <v>11.889775647668396</v>
      </c>
      <c r="N95" s="222">
        <f t="shared" si="69"/>
        <v>12.246468917098444</v>
      </c>
      <c r="O95" s="222">
        <f t="shared" si="69"/>
        <v>12.613862984611398</v>
      </c>
      <c r="P95" s="222">
        <f t="shared" si="69"/>
        <v>12.992278874149742</v>
      </c>
      <c r="Q95" s="222">
        <f t="shared" si="69"/>
        <v>13.382047240374234</v>
      </c>
      <c r="R95" s="222">
        <f t="shared" si="69"/>
        <v>13.783508657585461</v>
      </c>
      <c r="S95" s="222">
        <f t="shared" si="69"/>
        <v>14.197013917313026</v>
      </c>
      <c r="T95" s="222">
        <f t="shared" si="69"/>
        <v>14.622924334832415</v>
      </c>
      <c r="U95" s="222">
        <f t="shared" si="69"/>
        <v>15.061612064877389</v>
      </c>
      <c r="V95" s="222">
        <f t="shared" si="69"/>
        <v>15.513460426823713</v>
      </c>
      <c r="W95" s="222">
        <f t="shared" si="69"/>
        <v>15.978864239628424</v>
      </c>
      <c r="X95" s="222">
        <f t="shared" si="69"/>
        <v>16.458230166817273</v>
      </c>
      <c r="Y95" s="222">
        <f t="shared" si="69"/>
        <v>16.951977071821791</v>
      </c>
      <c r="Z95" s="222">
        <f t="shared" si="69"/>
        <v>17.460536383976446</v>
      </c>
      <c r="AA95" s="222">
        <f t="shared" si="69"/>
        <v>17.98435247549574</v>
      </c>
      <c r="AB95" s="222">
        <f t="shared" si="69"/>
        <v>18.523883049760613</v>
      </c>
      <c r="AC95" s="222">
        <f t="shared" si="69"/>
        <v>19.079599541253437</v>
      </c>
      <c r="AD95" s="222">
        <f t="shared" si="69"/>
        <v>19.651987527491038</v>
      </c>
      <c r="AE95" s="222">
        <f t="shared" si="69"/>
        <v>20.241547153315771</v>
      </c>
      <c r="AF95" s="222">
        <f t="shared" si="69"/>
        <v>20.848793567915244</v>
      </c>
      <c r="AG95" s="222">
        <f t="shared" si="69"/>
        <v>21.474257374952703</v>
      </c>
      <c r="AH95" s="222">
        <f t="shared" si="69"/>
        <v>22.118485096201283</v>
      </c>
      <c r="AI95" s="222">
        <f t="shared" si="69"/>
        <v>22.782039649087324</v>
      </c>
      <c r="AJ95" s="222">
        <f t="shared" si="69"/>
        <v>23.465500838559947</v>
      </c>
      <c r="AK95" s="222">
        <f t="shared" si="69"/>
        <v>24.169465863716741</v>
      </c>
      <c r="AL95" s="222">
        <f t="shared" si="69"/>
        <v>24.894549839628244</v>
      </c>
      <c r="AM95" s="222">
        <f t="shared" si="69"/>
        <v>25.641386334817099</v>
      </c>
      <c r="AN95" s="222">
        <f t="shared" si="69"/>
        <v>26.410627924861615</v>
      </c>
      <c r="AO95" s="222">
        <f t="shared" si="69"/>
        <v>27.202946762607461</v>
      </c>
      <c r="AP95" s="222">
        <f t="shared" si="69"/>
        <v>28.01903516548569</v>
      </c>
      <c r="AQ95" s="222">
        <f t="shared" si="69"/>
        <v>28.85960622045026</v>
      </c>
      <c r="AR95" s="222">
        <f t="shared" si="69"/>
        <v>29.725394407063764</v>
      </c>
      <c r="AS95" s="222">
        <f t="shared" si="69"/>
        <v>30.61715623927568</v>
      </c>
      <c r="AT95" s="222">
        <f t="shared" si="69"/>
        <v>31.53567092645395</v>
      </c>
      <c r="AU95" s="222">
        <f t="shared" si="69"/>
        <v>32.481741054247564</v>
      </c>
      <c r="AV95" s="222">
        <f t="shared" si="69"/>
        <v>33.456193285874996</v>
      </c>
      <c r="AW95" s="222">
        <f t="shared" si="69"/>
        <v>34.459879084451252</v>
      </c>
      <c r="AX95" s="222">
        <f t="shared" si="69"/>
        <v>35.493675456984782</v>
      </c>
      <c r="AY95" s="222">
        <f t="shared" si="69"/>
        <v>36.558485720694328</v>
      </c>
      <c r="AZ95" s="222">
        <f t="shared" si="69"/>
        <v>37.655240292315156</v>
      </c>
      <c r="BA95" s="222">
        <f t="shared" si="69"/>
        <v>38.784897501084615</v>
      </c>
      <c r="BB95" s="222">
        <f t="shared" si="69"/>
        <v>39.948444426117149</v>
      </c>
      <c r="BC95" s="222">
        <f t="shared" si="69"/>
        <v>41.146897758900664</v>
      </c>
      <c r="BD95" s="222">
        <f t="shared" si="69"/>
        <v>42.381304691667687</v>
      </c>
      <c r="BE95" s="222">
        <f t="shared" si="69"/>
        <v>43.65274383241772</v>
      </c>
      <c r="BF95" s="222">
        <f t="shared" si="69"/>
        <v>44.962326147390257</v>
      </c>
      <c r="BG95" s="222">
        <f t="shared" si="69"/>
        <v>46.311195931811952</v>
      </c>
      <c r="BH95" s="222">
        <f t="shared" si="69"/>
        <v>47.700531809766325</v>
      </c>
      <c r="BI95" s="222">
        <f t="shared" si="69"/>
        <v>49.131547764059306</v>
      </c>
      <c r="BJ95" s="222">
        <f t="shared" si="69"/>
        <v>50.605494196981084</v>
      </c>
      <c r="BK95" s="222">
        <f t="shared" si="69"/>
        <v>52.123659022890521</v>
      </c>
      <c r="BL95" s="222">
        <f t="shared" si="69"/>
        <v>53.687368793577242</v>
      </c>
      <c r="BM95" s="222">
        <f t="shared" si="69"/>
        <v>55.297989857384557</v>
      </c>
      <c r="BN95" s="222">
        <f t="shared" si="69"/>
        <v>56.956929553106093</v>
      </c>
      <c r="BO95" s="222">
        <f t="shared" si="69"/>
        <v>58.665637439699282</v>
      </c>
      <c r="BP95" s="222">
        <f t="shared" si="69"/>
        <v>60.425606562890252</v>
      </c>
      <c r="BQ95" s="222">
        <f t="shared" si="69"/>
        <v>62.23837475977696</v>
      </c>
    </row>
    <row r="96" spans="5:69" ht="16" customHeight="1">
      <c r="E96" s="331"/>
      <c r="F96" s="328" t="s">
        <v>334</v>
      </c>
      <c r="G96" s="324" t="s">
        <v>49</v>
      </c>
      <c r="H96" s="325" t="s">
        <v>25</v>
      </c>
      <c r="I96" s="224" t="s">
        <v>318</v>
      </c>
      <c r="J96" s="216">
        <f>Variables!$F$26</f>
        <v>0.4</v>
      </c>
      <c r="K96" s="216">
        <f>Variables!$F$26</f>
        <v>0.4</v>
      </c>
      <c r="L96" s="216">
        <f>Variables!$F$26</f>
        <v>0.4</v>
      </c>
      <c r="M96" s="216">
        <f>Variables!$F$26</f>
        <v>0.4</v>
      </c>
      <c r="N96" s="216">
        <f>Variables!$F$26</f>
        <v>0.4</v>
      </c>
      <c r="O96" s="216">
        <f>Variables!$F$26</f>
        <v>0.4</v>
      </c>
      <c r="P96" s="216">
        <f>Variables!$F$26</f>
        <v>0.4</v>
      </c>
      <c r="Q96" s="216">
        <f>Variables!$F$26</f>
        <v>0.4</v>
      </c>
      <c r="R96" s="216">
        <f>Variables!$F$26</f>
        <v>0.4</v>
      </c>
      <c r="S96" s="216">
        <f>Variables!$F$26</f>
        <v>0.4</v>
      </c>
      <c r="T96" s="216">
        <f>Variables!$F$26</f>
        <v>0.4</v>
      </c>
      <c r="U96" s="216">
        <f>Variables!$F$26</f>
        <v>0.4</v>
      </c>
      <c r="V96" s="216">
        <f>Variables!$F$26</f>
        <v>0.4</v>
      </c>
      <c r="W96" s="216">
        <f>Variables!$F$26</f>
        <v>0.4</v>
      </c>
      <c r="X96" s="216">
        <f>Variables!$F$26</f>
        <v>0.4</v>
      </c>
      <c r="Y96" s="216">
        <f>Variables!$F$26</f>
        <v>0.4</v>
      </c>
      <c r="Z96" s="216">
        <f>Variables!$F$26</f>
        <v>0.4</v>
      </c>
      <c r="AA96" s="216">
        <f>Variables!$F$26</f>
        <v>0.4</v>
      </c>
      <c r="AB96" s="216">
        <f>Variables!$F$26</f>
        <v>0.4</v>
      </c>
      <c r="AC96" s="216">
        <f>Variables!$F$26</f>
        <v>0.4</v>
      </c>
      <c r="AD96" s="216">
        <f>Variables!$F$26</f>
        <v>0.4</v>
      </c>
      <c r="AE96" s="216">
        <f>Variables!$F$26</f>
        <v>0.4</v>
      </c>
      <c r="AF96" s="216">
        <f>Variables!$F$26</f>
        <v>0.4</v>
      </c>
      <c r="AG96" s="216">
        <f>Variables!$F$26</f>
        <v>0.4</v>
      </c>
      <c r="AH96" s="216">
        <f>Variables!$F$26</f>
        <v>0.4</v>
      </c>
      <c r="AI96" s="216">
        <f>Variables!$F$26</f>
        <v>0.4</v>
      </c>
      <c r="AJ96" s="216">
        <f>Variables!$F$26</f>
        <v>0.4</v>
      </c>
      <c r="AK96" s="216">
        <f>Variables!$F$26</f>
        <v>0.4</v>
      </c>
      <c r="AL96" s="216">
        <f>Variables!$F$26</f>
        <v>0.4</v>
      </c>
      <c r="AM96" s="216">
        <f>Variables!$F$26</f>
        <v>0.4</v>
      </c>
      <c r="AN96" s="216">
        <f>Variables!$F$26</f>
        <v>0.4</v>
      </c>
      <c r="AO96" s="216">
        <f>Variables!$F$26</f>
        <v>0.4</v>
      </c>
      <c r="AP96" s="216">
        <f>Variables!$F$26</f>
        <v>0.4</v>
      </c>
      <c r="AQ96" s="216">
        <f>Variables!$F$26</f>
        <v>0.4</v>
      </c>
      <c r="AR96" s="216">
        <f>Variables!$F$26</f>
        <v>0.4</v>
      </c>
      <c r="AS96" s="216">
        <f>Variables!$F$26</f>
        <v>0.4</v>
      </c>
      <c r="AT96" s="216">
        <f>Variables!$F$26</f>
        <v>0.4</v>
      </c>
      <c r="AU96" s="216">
        <f>Variables!$F$26</f>
        <v>0.4</v>
      </c>
      <c r="AV96" s="216">
        <f>Variables!$F$26</f>
        <v>0.4</v>
      </c>
      <c r="AW96" s="216">
        <f>Variables!$F$26</f>
        <v>0.4</v>
      </c>
      <c r="AX96" s="216">
        <f>Variables!$F$26</f>
        <v>0.4</v>
      </c>
      <c r="AY96" s="216">
        <f>Variables!$F$26</f>
        <v>0.4</v>
      </c>
      <c r="AZ96" s="216">
        <f>Variables!$F$26</f>
        <v>0.4</v>
      </c>
      <c r="BA96" s="216">
        <f>Variables!$F$26</f>
        <v>0.4</v>
      </c>
      <c r="BB96" s="216">
        <f>Variables!$F$26</f>
        <v>0.4</v>
      </c>
      <c r="BC96" s="216">
        <f>Variables!$F$26</f>
        <v>0.4</v>
      </c>
      <c r="BD96" s="216">
        <f>Variables!$F$26</f>
        <v>0.4</v>
      </c>
      <c r="BE96" s="216">
        <f>Variables!$F$26</f>
        <v>0.4</v>
      </c>
      <c r="BF96" s="216">
        <f>Variables!$F$26</f>
        <v>0.4</v>
      </c>
      <c r="BG96" s="216">
        <f>Variables!$F$26</f>
        <v>0.4</v>
      </c>
      <c r="BH96" s="216">
        <f>Variables!$F$26</f>
        <v>0.4</v>
      </c>
      <c r="BI96" s="216">
        <f>Variables!$F$26</f>
        <v>0.4</v>
      </c>
      <c r="BJ96" s="216">
        <f>Variables!$F$26</f>
        <v>0.4</v>
      </c>
      <c r="BK96" s="216">
        <f>Variables!$F$26</f>
        <v>0.4</v>
      </c>
      <c r="BL96" s="216">
        <f>Variables!$F$26</f>
        <v>0.4</v>
      </c>
      <c r="BM96" s="216">
        <f>Variables!$F$26</f>
        <v>0.4</v>
      </c>
      <c r="BN96" s="216">
        <f>Variables!$F$26</f>
        <v>0.4</v>
      </c>
      <c r="BO96" s="216">
        <f>Variables!$F$26</f>
        <v>0.4</v>
      </c>
      <c r="BP96" s="216">
        <f>Variables!$F$26</f>
        <v>0.4</v>
      </c>
      <c r="BQ96" s="216">
        <f>Variables!$F$26</f>
        <v>0.4</v>
      </c>
    </row>
    <row r="97" spans="5:69" ht="16" customHeight="1">
      <c r="E97" s="331"/>
      <c r="F97" s="328"/>
      <c r="G97" s="324"/>
      <c r="H97" s="325"/>
      <c r="I97" s="226" t="s">
        <v>321</v>
      </c>
      <c r="J97" s="200">
        <f>J96*J95</f>
        <v>4.3523316062176161</v>
      </c>
      <c r="K97" s="200">
        <f>K96*K95</f>
        <v>4.482901554404144</v>
      </c>
      <c r="L97" s="200">
        <f t="shared" ref="L97:BQ97" si="70">L96*L95</f>
        <v>4.6173886010362688</v>
      </c>
      <c r="M97" s="200">
        <f t="shared" si="70"/>
        <v>4.7559102590673588</v>
      </c>
      <c r="N97" s="200">
        <f t="shared" si="70"/>
        <v>4.8985875668393781</v>
      </c>
      <c r="O97" s="200">
        <f t="shared" si="70"/>
        <v>5.0455451938445597</v>
      </c>
      <c r="P97" s="200">
        <f t="shared" si="70"/>
        <v>5.1969115496598972</v>
      </c>
      <c r="Q97" s="200">
        <f t="shared" si="70"/>
        <v>5.3528188961496941</v>
      </c>
      <c r="R97" s="200">
        <f t="shared" si="70"/>
        <v>5.5134034630341846</v>
      </c>
      <c r="S97" s="200">
        <f t="shared" si="70"/>
        <v>5.6788055669252104</v>
      </c>
      <c r="T97" s="200">
        <f t="shared" si="70"/>
        <v>5.8491697339329667</v>
      </c>
      <c r="U97" s="200">
        <f t="shared" si="70"/>
        <v>6.024644825950956</v>
      </c>
      <c r="V97" s="200">
        <f t="shared" si="70"/>
        <v>6.2053841707294852</v>
      </c>
      <c r="W97" s="200">
        <f t="shared" si="70"/>
        <v>6.3915456958513701</v>
      </c>
      <c r="X97" s="200">
        <f t="shared" si="70"/>
        <v>6.5832920667269095</v>
      </c>
      <c r="Y97" s="200">
        <f t="shared" si="70"/>
        <v>6.7807908287287164</v>
      </c>
      <c r="Z97" s="200">
        <f t="shared" si="70"/>
        <v>6.9842145535905793</v>
      </c>
      <c r="AA97" s="200">
        <f t="shared" si="70"/>
        <v>7.1937409901982967</v>
      </c>
      <c r="AB97" s="200">
        <f t="shared" si="70"/>
        <v>7.4095532199042458</v>
      </c>
      <c r="AC97" s="200">
        <f t="shared" si="70"/>
        <v>7.6318398165013752</v>
      </c>
      <c r="AD97" s="200">
        <f t="shared" si="70"/>
        <v>7.8607950109964158</v>
      </c>
      <c r="AE97" s="200">
        <f t="shared" si="70"/>
        <v>8.0966188613263093</v>
      </c>
      <c r="AF97" s="200">
        <f t="shared" si="70"/>
        <v>8.3395174271660988</v>
      </c>
      <c r="AG97" s="200">
        <f t="shared" si="70"/>
        <v>8.5897029499810813</v>
      </c>
      <c r="AH97" s="200">
        <f t="shared" si="70"/>
        <v>8.8473940384805143</v>
      </c>
      <c r="AI97" s="200">
        <f t="shared" si="70"/>
        <v>9.1128158596349298</v>
      </c>
      <c r="AJ97" s="200">
        <f t="shared" si="70"/>
        <v>9.3862003354239789</v>
      </c>
      <c r="AK97" s="200">
        <f t="shared" si="70"/>
        <v>9.6677863454866966</v>
      </c>
      <c r="AL97" s="200">
        <f t="shared" si="70"/>
        <v>9.9578199358512975</v>
      </c>
      <c r="AM97" s="200">
        <f t="shared" si="70"/>
        <v>10.25655453392684</v>
      </c>
      <c r="AN97" s="200">
        <f t="shared" si="70"/>
        <v>10.564251169944647</v>
      </c>
      <c r="AO97" s="200">
        <f t="shared" si="70"/>
        <v>10.881178705042984</v>
      </c>
      <c r="AP97" s="200">
        <f t="shared" si="70"/>
        <v>11.207614066194276</v>
      </c>
      <c r="AQ97" s="200">
        <f t="shared" si="70"/>
        <v>11.543842488180104</v>
      </c>
      <c r="AR97" s="200">
        <f t="shared" si="70"/>
        <v>11.890157762825506</v>
      </c>
      <c r="AS97" s="200">
        <f t="shared" si="70"/>
        <v>12.246862495710273</v>
      </c>
      <c r="AT97" s="200">
        <f t="shared" si="70"/>
        <v>12.614268370581581</v>
      </c>
      <c r="AU97" s="200">
        <f t="shared" si="70"/>
        <v>12.992696421699026</v>
      </c>
      <c r="AV97" s="200">
        <f t="shared" si="70"/>
        <v>13.382477314349998</v>
      </c>
      <c r="AW97" s="200">
        <f t="shared" si="70"/>
        <v>13.783951633780502</v>
      </c>
      <c r="AX97" s="200">
        <f t="shared" si="70"/>
        <v>14.197470182793914</v>
      </c>
      <c r="AY97" s="200">
        <f t="shared" si="70"/>
        <v>14.623394288277732</v>
      </c>
      <c r="AZ97" s="200">
        <f t="shared" si="70"/>
        <v>15.062096116926064</v>
      </c>
      <c r="BA97" s="200">
        <f t="shared" si="70"/>
        <v>15.513959000433847</v>
      </c>
      <c r="BB97" s="200">
        <f t="shared" si="70"/>
        <v>15.97937777044686</v>
      </c>
      <c r="BC97" s="200">
        <f t="shared" si="70"/>
        <v>16.458759103560265</v>
      </c>
      <c r="BD97" s="200">
        <f t="shared" si="70"/>
        <v>16.952521876667074</v>
      </c>
      <c r="BE97" s="200">
        <f t="shared" si="70"/>
        <v>17.461097532967088</v>
      </c>
      <c r="BF97" s="200">
        <f t="shared" si="70"/>
        <v>17.984930458956104</v>
      </c>
      <c r="BG97" s="200">
        <f t="shared" si="70"/>
        <v>18.524478372724783</v>
      </c>
      <c r="BH97" s="200">
        <f t="shared" si="70"/>
        <v>19.080212723906531</v>
      </c>
      <c r="BI97" s="200">
        <f t="shared" si="70"/>
        <v>19.652619105623724</v>
      </c>
      <c r="BJ97" s="200">
        <f t="shared" si="70"/>
        <v>20.242197678792436</v>
      </c>
      <c r="BK97" s="200">
        <f t="shared" si="70"/>
        <v>20.84946360915621</v>
      </c>
      <c r="BL97" s="200">
        <f t="shared" si="70"/>
        <v>21.474947517430898</v>
      </c>
      <c r="BM97" s="200">
        <f t="shared" si="70"/>
        <v>22.119195942953823</v>
      </c>
      <c r="BN97" s="200">
        <f t="shared" si="70"/>
        <v>22.782771821242438</v>
      </c>
      <c r="BO97" s="200">
        <f t="shared" si="70"/>
        <v>23.466254975879714</v>
      </c>
      <c r="BP97" s="200">
        <f t="shared" si="70"/>
        <v>24.170242625156103</v>
      </c>
      <c r="BQ97" s="200">
        <f t="shared" si="70"/>
        <v>24.895349903910784</v>
      </c>
    </row>
    <row r="98" spans="5:69" ht="16" customHeight="1">
      <c r="E98" s="331"/>
      <c r="F98" s="328"/>
      <c r="G98" s="324"/>
      <c r="H98" s="325"/>
      <c r="I98" s="226" t="s">
        <v>323</v>
      </c>
      <c r="J98" s="200">
        <f>J97/J274</f>
        <v>3.1088082901554399</v>
      </c>
      <c r="K98" s="200">
        <f>K97/K274</f>
        <v>3.1392868028040222</v>
      </c>
      <c r="L98" s="200">
        <f t="shared" ref="L98:BQ98" si="71">L97/L274</f>
        <v>3.17006412440014</v>
      </c>
      <c r="M98" s="200">
        <f t="shared" si="71"/>
        <v>3.2011431844432803</v>
      </c>
      <c r="N98" s="200">
        <f t="shared" si="71"/>
        <v>3.2325269411535071</v>
      </c>
      <c r="O98" s="200">
        <f t="shared" si="71"/>
        <v>3.2642183817530515</v>
      </c>
      <c r="P98" s="200">
        <f t="shared" si="71"/>
        <v>3.2962205227506303</v>
      </c>
      <c r="Q98" s="200">
        <f t="shared" si="71"/>
        <v>3.3285364102285779</v>
      </c>
      <c r="R98" s="200">
        <f t="shared" si="71"/>
        <v>3.3611691201327791</v>
      </c>
      <c r="S98" s="200">
        <f t="shared" si="71"/>
        <v>3.3941217585654533</v>
      </c>
      <c r="T98" s="200">
        <f t="shared" si="71"/>
        <v>3.4273974620808012</v>
      </c>
      <c r="U98" s="200">
        <f t="shared" si="71"/>
        <v>3.4609993979835547</v>
      </c>
      <c r="V98" s="200">
        <f t="shared" si="71"/>
        <v>3.4949307646304519</v>
      </c>
      <c r="W98" s="200">
        <f t="shared" si="71"/>
        <v>3.529194791734672</v>
      </c>
      <c r="X98" s="200">
        <f t="shared" si="71"/>
        <v>3.5637947406732464</v>
      </c>
      <c r="Y98" s="200">
        <f t="shared" si="71"/>
        <v>3.5987339047974936</v>
      </c>
      <c r="Z98" s="200">
        <f t="shared" si="71"/>
        <v>3.6340156097464895</v>
      </c>
      <c r="AA98" s="200">
        <f t="shared" si="71"/>
        <v>3.6696432137636119</v>
      </c>
      <c r="AB98" s="200">
        <f t="shared" si="71"/>
        <v>3.7056201080161957</v>
      </c>
      <c r="AC98" s="200">
        <f t="shared" si="71"/>
        <v>3.7419497169183162</v>
      </c>
      <c r="AD98" s="200">
        <f t="shared" si="71"/>
        <v>3.778635498456731</v>
      </c>
      <c r="AE98" s="200">
        <f t="shared" si="71"/>
        <v>3.8156809445200328</v>
      </c>
      <c r="AF98" s="200">
        <f t="shared" si="71"/>
        <v>3.8530895812310133</v>
      </c>
      <c r="AG98" s="200">
        <f t="shared" si="71"/>
        <v>3.8908649692822972</v>
      </c>
      <c r="AH98" s="200">
        <f t="shared" si="71"/>
        <v>3.9290107042752616</v>
      </c>
      <c r="AI98" s="200">
        <f t="shared" si="71"/>
        <v>3.9675304170622736</v>
      </c>
      <c r="AJ98" s="200">
        <f t="shared" si="71"/>
        <v>4.0064277740922956</v>
      </c>
      <c r="AK98" s="200">
        <f t="shared" si="71"/>
        <v>4.0457064777598664</v>
      </c>
      <c r="AL98" s="200">
        <f t="shared" si="71"/>
        <v>4.0853702667575122</v>
      </c>
      <c r="AM98" s="200">
        <f t="shared" si="71"/>
        <v>4.1254229164316065</v>
      </c>
      <c r="AN98" s="200">
        <f t="shared" si="71"/>
        <v>4.1658682391417221</v>
      </c>
      <c r="AO98" s="200">
        <f t="shared" si="71"/>
        <v>4.2067100846235022</v>
      </c>
      <c r="AP98" s="200">
        <f t="shared" si="71"/>
        <v>4.2479523403551056</v>
      </c>
      <c r="AQ98" s="200">
        <f t="shared" si="71"/>
        <v>4.2895989319272143</v>
      </c>
      <c r="AR98" s="200">
        <f t="shared" si="71"/>
        <v>4.3316538234166968</v>
      </c>
      <c r="AS98" s="200">
        <f t="shared" si="71"/>
        <v>4.3741210177639189</v>
      </c>
      <c r="AT98" s="200">
        <f t="shared" si="71"/>
        <v>4.4170045571537617</v>
      </c>
      <c r="AU98" s="200">
        <f t="shared" si="71"/>
        <v>4.4603085234003661</v>
      </c>
      <c r="AV98" s="200">
        <f t="shared" si="71"/>
        <v>4.5040370383356647</v>
      </c>
      <c r="AW98" s="200">
        <f t="shared" si="71"/>
        <v>4.548194264201701</v>
      </c>
      <c r="AX98" s="200">
        <f t="shared" si="71"/>
        <v>4.5927844040468155</v>
      </c>
      <c r="AY98" s="200">
        <f t="shared" si="71"/>
        <v>4.6378117021257053</v>
      </c>
      <c r="AZ98" s="200">
        <f t="shared" si="71"/>
        <v>4.6832804443034082</v>
      </c>
      <c r="BA98" s="200">
        <f t="shared" si="71"/>
        <v>4.7291949584632453</v>
      </c>
      <c r="BB98" s="200">
        <f t="shared" si="71"/>
        <v>4.7755596149187669</v>
      </c>
      <c r="BC98" s="200">
        <f t="shared" si="71"/>
        <v>4.822378826829735</v>
      </c>
      <c r="BD98" s="200">
        <f t="shared" si="71"/>
        <v>4.8696570506221839</v>
      </c>
      <c r="BE98" s="200">
        <f t="shared" si="71"/>
        <v>4.9173987864125976</v>
      </c>
      <c r="BF98" s="200">
        <f t="shared" si="71"/>
        <v>4.9656085784362514</v>
      </c>
      <c r="BG98" s="200">
        <f t="shared" si="71"/>
        <v>5.0142910154797429</v>
      </c>
      <c r="BH98" s="200">
        <f t="shared" si="71"/>
        <v>5.063450731317781</v>
      </c>
      <c r="BI98" s="200">
        <f t="shared" si="71"/>
        <v>5.1130924051542284</v>
      </c>
      <c r="BJ98" s="200">
        <f t="shared" si="71"/>
        <v>5.1632207620675059</v>
      </c>
      <c r="BK98" s="200">
        <f t="shared" si="71"/>
        <v>5.2138405734603239</v>
      </c>
      <c r="BL98" s="200">
        <f t="shared" si="71"/>
        <v>5.2649566575138582</v>
      </c>
      <c r="BM98" s="200">
        <f t="shared" si="71"/>
        <v>5.316573879646346</v>
      </c>
      <c r="BN98" s="200">
        <f t="shared" si="71"/>
        <v>5.3686971529762113</v>
      </c>
      <c r="BO98" s="200">
        <f t="shared" si="71"/>
        <v>5.4213314387897045</v>
      </c>
      <c r="BP98" s="200">
        <f t="shared" si="71"/>
        <v>5.4744817470131322</v>
      </c>
      <c r="BQ98" s="200">
        <f t="shared" si="71"/>
        <v>5.5281531366897303</v>
      </c>
    </row>
    <row r="99" spans="5:69" ht="16" customHeight="1">
      <c r="E99" s="331"/>
      <c r="F99" s="328"/>
      <c r="G99" s="324"/>
      <c r="H99" s="325"/>
      <c r="I99" s="226" t="s">
        <v>64</v>
      </c>
      <c r="J99" s="203">
        <f>Variables!$F$8</f>
        <v>5</v>
      </c>
      <c r="K99" s="203">
        <f>Variables!$F$8</f>
        <v>5</v>
      </c>
      <c r="L99" s="203">
        <f>Variables!$F$8</f>
        <v>5</v>
      </c>
      <c r="M99" s="203">
        <f>Variables!$F$8</f>
        <v>5</v>
      </c>
      <c r="N99" s="203">
        <f>Variables!$F$8</f>
        <v>5</v>
      </c>
      <c r="O99" s="203">
        <f>Variables!$F$8</f>
        <v>5</v>
      </c>
      <c r="P99" s="203">
        <f>Variables!$F$8</f>
        <v>5</v>
      </c>
      <c r="Q99" s="203">
        <f>Variables!$F$8</f>
        <v>5</v>
      </c>
      <c r="R99" s="203">
        <f>Variables!$F$8</f>
        <v>5</v>
      </c>
      <c r="S99" s="203">
        <f>Variables!$F$8</f>
        <v>5</v>
      </c>
      <c r="T99" s="203">
        <f>Variables!$F$8</f>
        <v>5</v>
      </c>
      <c r="U99" s="203">
        <f>Variables!$F$8</f>
        <v>5</v>
      </c>
      <c r="V99" s="203">
        <f>Variables!$F$8</f>
        <v>5</v>
      </c>
      <c r="W99" s="203">
        <f>Variables!$F$8</f>
        <v>5</v>
      </c>
      <c r="X99" s="203">
        <f>Variables!$F$8</f>
        <v>5</v>
      </c>
      <c r="Y99" s="203">
        <f>Variables!$F$8</f>
        <v>5</v>
      </c>
      <c r="Z99" s="203">
        <f>Variables!$F$8</f>
        <v>5</v>
      </c>
      <c r="AA99" s="203">
        <f>Variables!$F$8</f>
        <v>5</v>
      </c>
      <c r="AB99" s="203">
        <f>Variables!$F$8</f>
        <v>5</v>
      </c>
      <c r="AC99" s="203">
        <f>Variables!$F$8</f>
        <v>5</v>
      </c>
      <c r="AD99" s="203">
        <f>Variables!$F$8</f>
        <v>5</v>
      </c>
      <c r="AE99" s="203">
        <f>Variables!$F$8</f>
        <v>5</v>
      </c>
      <c r="AF99" s="203">
        <f>Variables!$F$8</f>
        <v>5</v>
      </c>
      <c r="AG99" s="203">
        <f>Variables!$F$8</f>
        <v>5</v>
      </c>
      <c r="AH99" s="203">
        <f>Variables!$F$8</f>
        <v>5</v>
      </c>
      <c r="AI99" s="203">
        <f>Variables!$F$8</f>
        <v>5</v>
      </c>
      <c r="AJ99" s="203">
        <f>Variables!$F$8</f>
        <v>5</v>
      </c>
      <c r="AK99" s="203">
        <f>Variables!$F$8</f>
        <v>5</v>
      </c>
      <c r="AL99" s="203">
        <f>Variables!$F$8</f>
        <v>5</v>
      </c>
      <c r="AM99" s="203">
        <f>Variables!$F$8</f>
        <v>5</v>
      </c>
      <c r="AN99" s="203">
        <f>Variables!$F$8</f>
        <v>5</v>
      </c>
      <c r="AO99" s="203">
        <f>Variables!$F$8</f>
        <v>5</v>
      </c>
      <c r="AP99" s="203">
        <f>Variables!$F$8</f>
        <v>5</v>
      </c>
      <c r="AQ99" s="203">
        <f>Variables!$F$8</f>
        <v>5</v>
      </c>
      <c r="AR99" s="203">
        <f>Variables!$F$8</f>
        <v>5</v>
      </c>
      <c r="AS99" s="203">
        <f>Variables!$F$8</f>
        <v>5</v>
      </c>
      <c r="AT99" s="203">
        <f>Variables!$F$8</f>
        <v>5</v>
      </c>
      <c r="AU99" s="203">
        <f>Variables!$F$8</f>
        <v>5</v>
      </c>
      <c r="AV99" s="203">
        <f>Variables!$F$8</f>
        <v>5</v>
      </c>
      <c r="AW99" s="203">
        <f>Variables!$F$8</f>
        <v>5</v>
      </c>
      <c r="AX99" s="203">
        <f>Variables!$F$8</f>
        <v>5</v>
      </c>
      <c r="AY99" s="203">
        <f>Variables!$F$8</f>
        <v>5</v>
      </c>
      <c r="AZ99" s="203">
        <f>Variables!$F$8</f>
        <v>5</v>
      </c>
      <c r="BA99" s="203">
        <f>Variables!$F$8</f>
        <v>5</v>
      </c>
      <c r="BB99" s="203">
        <f>Variables!$F$8</f>
        <v>5</v>
      </c>
      <c r="BC99" s="203">
        <f>Variables!$F$8</f>
        <v>5</v>
      </c>
      <c r="BD99" s="203">
        <f>Variables!$F$8</f>
        <v>5</v>
      </c>
      <c r="BE99" s="203">
        <f>Variables!$F$8</f>
        <v>5</v>
      </c>
      <c r="BF99" s="203">
        <f>Variables!$F$8</f>
        <v>5</v>
      </c>
      <c r="BG99" s="203">
        <f>Variables!$F$8</f>
        <v>5</v>
      </c>
      <c r="BH99" s="203">
        <f>Variables!$F$8</f>
        <v>5</v>
      </c>
      <c r="BI99" s="203">
        <f>Variables!$F$8</f>
        <v>5</v>
      </c>
      <c r="BJ99" s="203">
        <f>Variables!$F$8</f>
        <v>5</v>
      </c>
      <c r="BK99" s="203">
        <f>Variables!$F$8</f>
        <v>5</v>
      </c>
      <c r="BL99" s="203">
        <f>Variables!$F$8</f>
        <v>5</v>
      </c>
      <c r="BM99" s="203">
        <f>Variables!$F$8</f>
        <v>5</v>
      </c>
      <c r="BN99" s="203">
        <f>Variables!$F$8</f>
        <v>5</v>
      </c>
      <c r="BO99" s="203">
        <f>Variables!$F$8</f>
        <v>5</v>
      </c>
      <c r="BP99" s="203">
        <f>Variables!$F$8</f>
        <v>5</v>
      </c>
      <c r="BQ99" s="203">
        <f>Variables!$F$8</f>
        <v>5</v>
      </c>
    </row>
    <row r="100" spans="5:69" ht="16" customHeight="1">
      <c r="E100" s="331"/>
      <c r="F100" s="328"/>
      <c r="G100" s="324"/>
      <c r="H100" s="325"/>
      <c r="I100" s="226" t="s">
        <v>299</v>
      </c>
      <c r="J100" s="200">
        <v>0</v>
      </c>
      <c r="K100" s="200">
        <f t="shared" ref="K100:BQ100" si="72">J102*$B$6</f>
        <v>1.2435233160621761</v>
      </c>
      <c r="L100" s="200">
        <f t="shared" si="72"/>
        <v>1.8774763791526969</v>
      </c>
      <c r="M100" s="200">
        <f t="shared" si="72"/>
        <v>2.2067638393364044</v>
      </c>
      <c r="N100" s="200">
        <f t="shared" si="72"/>
        <v>2.3838391934455143</v>
      </c>
      <c r="O100" s="200">
        <f t="shared" si="72"/>
        <v>2.4849303731841599</v>
      </c>
      <c r="P100" s="200">
        <f t="shared" si="72"/>
        <v>2.5481525392933007</v>
      </c>
      <c r="Q100" s="200">
        <f t="shared" si="72"/>
        <v>2.5925644787469029</v>
      </c>
      <c r="R100" s="200">
        <f t="shared" si="72"/>
        <v>2.6276968034648824</v>
      </c>
      <c r="S100" s="200">
        <f t="shared" si="72"/>
        <v>2.6583160497855527</v>
      </c>
      <c r="T100" s="200">
        <f t="shared" si="72"/>
        <v>2.6868067283189578</v>
      </c>
      <c r="U100" s="200">
        <f t="shared" si="72"/>
        <v>2.7143623489917994</v>
      </c>
      <c r="V100" s="200">
        <f t="shared" si="72"/>
        <v>2.7415809336893218</v>
      </c>
      <c r="W100" s="200">
        <f t="shared" si="72"/>
        <v>2.7687627726968418</v>
      </c>
      <c r="X100" s="200">
        <f t="shared" si="72"/>
        <v>2.7960593030422896</v>
      </c>
      <c r="Y100" s="200">
        <f t="shared" si="72"/>
        <v>2.8235475477904437</v>
      </c>
      <c r="Z100" s="200">
        <f t="shared" si="72"/>
        <v>2.8512673358142191</v>
      </c>
      <c r="AA100" s="200">
        <f t="shared" si="72"/>
        <v>2.8792399118057057</v>
      </c>
      <c r="AB100" s="200">
        <f t="shared" si="72"/>
        <v>2.9074772414082979</v>
      </c>
      <c r="AC100" s="200">
        <f t="shared" si="72"/>
        <v>2.9359866639106276</v>
      </c>
      <c r="AD100" s="200">
        <f t="shared" si="72"/>
        <v>2.9647732187226405</v>
      </c>
      <c r="AE100" s="200">
        <f t="shared" si="72"/>
        <v>2.9938408087440127</v>
      </c>
      <c r="AF100" s="200">
        <f t="shared" si="72"/>
        <v>3.0231927821800193</v>
      </c>
      <c r="AG100" s="200">
        <f t="shared" si="72"/>
        <v>3.0528322235824152</v>
      </c>
      <c r="AH100" s="200">
        <f t="shared" si="72"/>
        <v>3.0827620995041265</v>
      </c>
      <c r="AI100" s="200">
        <f t="shared" si="72"/>
        <v>3.112985331462168</v>
      </c>
      <c r="AJ100" s="200">
        <f t="shared" si="72"/>
        <v>3.1435048325559936</v>
      </c>
      <c r="AK100" s="200">
        <f t="shared" si="72"/>
        <v>3.174323525914915</v>
      </c>
      <c r="AL100" s="200">
        <f t="shared" si="72"/>
        <v>3.2054443540614042</v>
      </c>
      <c r="AM100" s="200">
        <f t="shared" si="72"/>
        <v>3.2368702837337069</v>
      </c>
      <c r="AN100" s="200">
        <f t="shared" si="72"/>
        <v>3.268604308439496</v>
      </c>
      <c r="AO100" s="200">
        <f t="shared" si="72"/>
        <v>3.3006494498764369</v>
      </c>
      <c r="AP100" s="200">
        <f t="shared" si="72"/>
        <v>3.3330087587876194</v>
      </c>
      <c r="AQ100" s="200">
        <f t="shared" si="72"/>
        <v>3.3656853155358522</v>
      </c>
      <c r="AR100" s="200">
        <f t="shared" si="72"/>
        <v>3.398682230538812</v>
      </c>
      <c r="AS100" s="200">
        <f t="shared" si="72"/>
        <v>3.4320026446360852</v>
      </c>
      <c r="AT100" s="200">
        <f t="shared" si="72"/>
        <v>3.4656497294236104</v>
      </c>
      <c r="AU100" s="200">
        <f t="shared" si="72"/>
        <v>3.49962668757331</v>
      </c>
      <c r="AV100" s="200">
        <f t="shared" si="72"/>
        <v>3.5339367531468016</v>
      </c>
      <c r="AW100" s="200">
        <f t="shared" si="72"/>
        <v>3.5685831919076669</v>
      </c>
      <c r="AX100" s="200">
        <f t="shared" si="72"/>
        <v>3.6035693016345136</v>
      </c>
      <c r="AY100" s="200">
        <f t="shared" si="72"/>
        <v>3.6388984124359833</v>
      </c>
      <c r="AZ100" s="200">
        <f t="shared" si="72"/>
        <v>3.6745738870682736</v>
      </c>
      <c r="BA100" s="200">
        <f t="shared" si="72"/>
        <v>3.7105991212555001</v>
      </c>
      <c r="BB100" s="200">
        <f t="shared" si="72"/>
        <v>3.7469775440130477</v>
      </c>
      <c r="BC100" s="200">
        <f t="shared" si="72"/>
        <v>3.783712617974031</v>
      </c>
      <c r="BD100" s="200">
        <f t="shared" si="72"/>
        <v>3.8208078397189098</v>
      </c>
      <c r="BE100" s="200">
        <f t="shared" si="72"/>
        <v>3.8582667401083288</v>
      </c>
      <c r="BF100" s="200">
        <f t="shared" si="72"/>
        <v>3.8960928846192036</v>
      </c>
      <c r="BG100" s="200">
        <f t="shared" si="72"/>
        <v>3.9342898736841025</v>
      </c>
      <c r="BH100" s="200">
        <f t="shared" si="72"/>
        <v>3.9728613430339488</v>
      </c>
      <c r="BI100" s="200">
        <f t="shared" si="72"/>
        <v>4.0118109640440869</v>
      </c>
      <c r="BJ100" s="200">
        <f t="shared" si="72"/>
        <v>4.0511424440837347</v>
      </c>
      <c r="BK100" s="200">
        <f t="shared" si="72"/>
        <v>4.0908595268688703</v>
      </c>
      <c r="BL100" s="200">
        <f t="shared" si="72"/>
        <v>4.1309659928185649</v>
      </c>
      <c r="BM100" s="200">
        <f t="shared" si="72"/>
        <v>4.1714656594148263</v>
      </c>
      <c r="BN100" s="200">
        <f t="shared" si="72"/>
        <v>4.2123623815659519</v>
      </c>
      <c r="BO100" s="200">
        <f t="shared" si="72"/>
        <v>4.2536600519734611</v>
      </c>
      <c r="BP100" s="200">
        <f t="shared" si="72"/>
        <v>4.295362601502613</v>
      </c>
      <c r="BQ100" s="200">
        <f t="shared" si="72"/>
        <v>4.3374739995565594</v>
      </c>
    </row>
    <row r="101" spans="5:69" ht="16" customHeight="1">
      <c r="E101" s="331"/>
      <c r="F101" s="328"/>
      <c r="G101" s="324"/>
      <c r="H101" s="325"/>
      <c r="I101" s="227" t="s">
        <v>301</v>
      </c>
      <c r="J101" s="200">
        <v>0</v>
      </c>
      <c r="K101" s="200">
        <f t="shared" ref="K101:BQ101" si="73">J102*$B$7</f>
        <v>0.31088082901554404</v>
      </c>
      <c r="L101" s="200">
        <f t="shared" si="73"/>
        <v>0.46936909478817423</v>
      </c>
      <c r="M101" s="200">
        <f t="shared" si="73"/>
        <v>0.5516909598341011</v>
      </c>
      <c r="N101" s="200">
        <f t="shared" si="73"/>
        <v>0.59595979836137858</v>
      </c>
      <c r="O101" s="200">
        <f t="shared" si="73"/>
        <v>0.62123259329603997</v>
      </c>
      <c r="P101" s="200">
        <f t="shared" si="73"/>
        <v>0.63703813482332516</v>
      </c>
      <c r="Q101" s="200">
        <f t="shared" si="73"/>
        <v>0.64814111968672572</v>
      </c>
      <c r="R101" s="200">
        <f t="shared" si="73"/>
        <v>0.65692420086622061</v>
      </c>
      <c r="S101" s="200">
        <f t="shared" si="73"/>
        <v>0.66457901244638817</v>
      </c>
      <c r="T101" s="200">
        <f t="shared" si="73"/>
        <v>0.67170168207973946</v>
      </c>
      <c r="U101" s="200">
        <f t="shared" si="73"/>
        <v>0.67859058724794985</v>
      </c>
      <c r="V101" s="200">
        <f t="shared" si="73"/>
        <v>0.68539523342233044</v>
      </c>
      <c r="W101" s="200">
        <f t="shared" si="73"/>
        <v>0.69219069317421045</v>
      </c>
      <c r="X101" s="200">
        <f t="shared" si="73"/>
        <v>0.69901482576057239</v>
      </c>
      <c r="Y101" s="200">
        <f t="shared" si="73"/>
        <v>0.70588688694761093</v>
      </c>
      <c r="Z101" s="200">
        <f t="shared" si="73"/>
        <v>0.71281683395355477</v>
      </c>
      <c r="AA101" s="200">
        <f t="shared" si="73"/>
        <v>0.71980997795142643</v>
      </c>
      <c r="AB101" s="200">
        <f t="shared" si="73"/>
        <v>0.72686931035207447</v>
      </c>
      <c r="AC101" s="200">
        <f t="shared" si="73"/>
        <v>0.73399666597765689</v>
      </c>
      <c r="AD101" s="200">
        <f t="shared" si="73"/>
        <v>0.74119330468066014</v>
      </c>
      <c r="AE101" s="200">
        <f t="shared" si="73"/>
        <v>0.74846020218600318</v>
      </c>
      <c r="AF101" s="200">
        <f t="shared" si="73"/>
        <v>0.75579819554500483</v>
      </c>
      <c r="AG101" s="200">
        <f t="shared" si="73"/>
        <v>0.76320805589560381</v>
      </c>
      <c r="AH101" s="200">
        <f t="shared" si="73"/>
        <v>0.77069052487603162</v>
      </c>
      <c r="AI101" s="200">
        <f t="shared" si="73"/>
        <v>0.77824633286554201</v>
      </c>
      <c r="AJ101" s="200">
        <f t="shared" si="73"/>
        <v>0.78587620813899839</v>
      </c>
      <c r="AK101" s="200">
        <f t="shared" si="73"/>
        <v>0.79358088147872874</v>
      </c>
      <c r="AL101" s="200">
        <f t="shared" si="73"/>
        <v>0.80136108851535104</v>
      </c>
      <c r="AM101" s="200">
        <f t="shared" si="73"/>
        <v>0.80921757093342672</v>
      </c>
      <c r="AN101" s="200">
        <f t="shared" si="73"/>
        <v>0.817151077109874</v>
      </c>
      <c r="AO101" s="200">
        <f t="shared" si="73"/>
        <v>0.82516236246910923</v>
      </c>
      <c r="AP101" s="200">
        <f t="shared" si="73"/>
        <v>0.83325218969690484</v>
      </c>
      <c r="AQ101" s="200">
        <f t="shared" si="73"/>
        <v>0.84142132888396304</v>
      </c>
      <c r="AR101" s="200">
        <f t="shared" si="73"/>
        <v>0.84967055763470301</v>
      </c>
      <c r="AS101" s="200">
        <f t="shared" si="73"/>
        <v>0.85800066115902129</v>
      </c>
      <c r="AT101" s="200">
        <f t="shared" si="73"/>
        <v>0.8664124323559026</v>
      </c>
      <c r="AU101" s="200">
        <f t="shared" si="73"/>
        <v>0.87490667189332749</v>
      </c>
      <c r="AV101" s="200">
        <f t="shared" si="73"/>
        <v>0.88348418828670039</v>
      </c>
      <c r="AW101" s="200">
        <f t="shared" si="73"/>
        <v>0.89214579797691673</v>
      </c>
      <c r="AX101" s="200">
        <f t="shared" si="73"/>
        <v>0.9008923254086284</v>
      </c>
      <c r="AY101" s="200">
        <f t="shared" si="73"/>
        <v>0.90972460310899583</v>
      </c>
      <c r="AZ101" s="200">
        <f t="shared" si="73"/>
        <v>0.9186434717670684</v>
      </c>
      <c r="BA101" s="200">
        <f t="shared" si="73"/>
        <v>0.92764978031387502</v>
      </c>
      <c r="BB101" s="200">
        <f t="shared" si="73"/>
        <v>0.93674438600326193</v>
      </c>
      <c r="BC101" s="200">
        <f t="shared" si="73"/>
        <v>0.94592815449350776</v>
      </c>
      <c r="BD101" s="200">
        <f t="shared" si="73"/>
        <v>0.95520195992972745</v>
      </c>
      <c r="BE101" s="200">
        <f t="shared" si="73"/>
        <v>0.9645666850270822</v>
      </c>
      <c r="BF101" s="200">
        <f t="shared" si="73"/>
        <v>0.97402322115480089</v>
      </c>
      <c r="BG101" s="200">
        <f t="shared" si="73"/>
        <v>0.98357246842102564</v>
      </c>
      <c r="BH101" s="200">
        <f t="shared" si="73"/>
        <v>0.99321533575848719</v>
      </c>
      <c r="BI101" s="200">
        <f t="shared" si="73"/>
        <v>1.0029527410110217</v>
      </c>
      <c r="BJ101" s="200">
        <f t="shared" si="73"/>
        <v>1.0127856110209337</v>
      </c>
      <c r="BK101" s="200">
        <f t="shared" si="73"/>
        <v>1.0227148817172176</v>
      </c>
      <c r="BL101" s="200">
        <f t="shared" si="73"/>
        <v>1.0327414982046412</v>
      </c>
      <c r="BM101" s="200">
        <f t="shared" si="73"/>
        <v>1.0428664148537066</v>
      </c>
      <c r="BN101" s="200">
        <f t="shared" si="73"/>
        <v>1.053090595391488</v>
      </c>
      <c r="BO101" s="200">
        <f t="shared" si="73"/>
        <v>1.0634150129933653</v>
      </c>
      <c r="BP101" s="200">
        <f t="shared" si="73"/>
        <v>1.0738406503756532</v>
      </c>
      <c r="BQ101" s="200">
        <f t="shared" si="73"/>
        <v>1.0843684998891399</v>
      </c>
    </row>
    <row r="102" spans="5:69" ht="16" customHeight="1">
      <c r="E102" s="331"/>
      <c r="F102" s="328"/>
      <c r="G102" s="324"/>
      <c r="H102" s="325"/>
      <c r="I102" s="226" t="s">
        <v>325</v>
      </c>
      <c r="J102" s="200">
        <f>J98+J100+J101</f>
        <v>3.1088082901554399</v>
      </c>
      <c r="K102" s="200">
        <f>K98+K100+K101</f>
        <v>4.6936909478817421</v>
      </c>
      <c r="L102" s="200">
        <f t="shared" ref="L102:BQ102" si="74">L98+L100+L101</f>
        <v>5.5169095983410106</v>
      </c>
      <c r="M102" s="200">
        <f t="shared" si="74"/>
        <v>5.9595979836137856</v>
      </c>
      <c r="N102" s="200">
        <f t="shared" si="74"/>
        <v>6.2123259329603995</v>
      </c>
      <c r="O102" s="200">
        <f t="shared" si="74"/>
        <v>6.3703813482332512</v>
      </c>
      <c r="P102" s="200">
        <f t="shared" si="74"/>
        <v>6.4814111968672563</v>
      </c>
      <c r="Q102" s="200">
        <f t="shared" si="74"/>
        <v>6.5692420086622061</v>
      </c>
      <c r="R102" s="200">
        <f t="shared" si="74"/>
        <v>6.6457901244638817</v>
      </c>
      <c r="S102" s="200">
        <f t="shared" si="74"/>
        <v>6.7170168207973937</v>
      </c>
      <c r="T102" s="200">
        <f t="shared" si="74"/>
        <v>6.7859058724794981</v>
      </c>
      <c r="U102" s="200">
        <f t="shared" si="74"/>
        <v>6.8539523342233037</v>
      </c>
      <c r="V102" s="200">
        <f t="shared" si="74"/>
        <v>6.9219069317421038</v>
      </c>
      <c r="W102" s="200">
        <f t="shared" si="74"/>
        <v>6.9901482576057239</v>
      </c>
      <c r="X102" s="200">
        <f t="shared" si="74"/>
        <v>7.0588688694761093</v>
      </c>
      <c r="Y102" s="200">
        <f t="shared" si="74"/>
        <v>7.1281683395355477</v>
      </c>
      <c r="Z102" s="200">
        <f t="shared" si="74"/>
        <v>7.1980997795142638</v>
      </c>
      <c r="AA102" s="200">
        <f t="shared" si="74"/>
        <v>7.2686931035207438</v>
      </c>
      <c r="AB102" s="200">
        <f t="shared" si="74"/>
        <v>7.339966659776568</v>
      </c>
      <c r="AC102" s="200">
        <f t="shared" si="74"/>
        <v>7.4119330468066007</v>
      </c>
      <c r="AD102" s="200">
        <f t="shared" si="74"/>
        <v>7.4846020218600318</v>
      </c>
      <c r="AE102" s="200">
        <f t="shared" si="74"/>
        <v>7.5579819554500478</v>
      </c>
      <c r="AF102" s="200">
        <f t="shared" si="74"/>
        <v>7.6320805589560372</v>
      </c>
      <c r="AG102" s="200">
        <f t="shared" si="74"/>
        <v>7.7069052487603162</v>
      </c>
      <c r="AH102" s="200">
        <f t="shared" si="74"/>
        <v>7.7824633286554201</v>
      </c>
      <c r="AI102" s="200">
        <f t="shared" si="74"/>
        <v>7.8587620813899832</v>
      </c>
      <c r="AJ102" s="200">
        <f t="shared" si="74"/>
        <v>7.9358088147872872</v>
      </c>
      <c r="AK102" s="200">
        <f t="shared" si="74"/>
        <v>8.0136108851535095</v>
      </c>
      <c r="AL102" s="200">
        <f t="shared" si="74"/>
        <v>8.092175709334267</v>
      </c>
      <c r="AM102" s="200">
        <f t="shared" si="74"/>
        <v>8.17151077109874</v>
      </c>
      <c r="AN102" s="200">
        <f t="shared" si="74"/>
        <v>8.2516236246910921</v>
      </c>
      <c r="AO102" s="200">
        <f t="shared" si="74"/>
        <v>8.3325218969690482</v>
      </c>
      <c r="AP102" s="200">
        <f t="shared" si="74"/>
        <v>8.4142132888396297</v>
      </c>
      <c r="AQ102" s="200">
        <f t="shared" si="74"/>
        <v>8.4967055763470292</v>
      </c>
      <c r="AR102" s="200">
        <f t="shared" si="74"/>
        <v>8.5800066115902123</v>
      </c>
      <c r="AS102" s="200">
        <f t="shared" si="74"/>
        <v>8.664124323559026</v>
      </c>
      <c r="AT102" s="200">
        <f t="shared" si="74"/>
        <v>8.7490667189332747</v>
      </c>
      <c r="AU102" s="200">
        <f t="shared" si="74"/>
        <v>8.8348418828670034</v>
      </c>
      <c r="AV102" s="200">
        <f t="shared" si="74"/>
        <v>8.9214579797691673</v>
      </c>
      <c r="AW102" s="200">
        <f t="shared" si="74"/>
        <v>9.0089232540862838</v>
      </c>
      <c r="AX102" s="200">
        <f t="shared" si="74"/>
        <v>9.0972460310899574</v>
      </c>
      <c r="AY102" s="200">
        <f t="shared" si="74"/>
        <v>9.186434717670684</v>
      </c>
      <c r="AZ102" s="200">
        <f t="shared" si="74"/>
        <v>9.2764978031387493</v>
      </c>
      <c r="BA102" s="200">
        <f t="shared" si="74"/>
        <v>9.3674438600326191</v>
      </c>
      <c r="BB102" s="200">
        <f t="shared" si="74"/>
        <v>9.4592815449350773</v>
      </c>
      <c r="BC102" s="200">
        <f t="shared" si="74"/>
        <v>9.5520195992972745</v>
      </c>
      <c r="BD102" s="200">
        <f t="shared" si="74"/>
        <v>9.6456668502708212</v>
      </c>
      <c r="BE102" s="200">
        <f t="shared" si="74"/>
        <v>9.7402322115480082</v>
      </c>
      <c r="BF102" s="200">
        <f t="shared" si="74"/>
        <v>9.8357246842102555</v>
      </c>
      <c r="BG102" s="200">
        <f t="shared" si="74"/>
        <v>9.9321533575848715</v>
      </c>
      <c r="BH102" s="200">
        <f t="shared" si="74"/>
        <v>10.029527410110218</v>
      </c>
      <c r="BI102" s="200">
        <f t="shared" si="74"/>
        <v>10.127856110209336</v>
      </c>
      <c r="BJ102" s="200">
        <f t="shared" si="74"/>
        <v>10.227148817172175</v>
      </c>
      <c r="BK102" s="200">
        <f t="shared" si="74"/>
        <v>10.327414982046411</v>
      </c>
      <c r="BL102" s="200">
        <f t="shared" si="74"/>
        <v>10.428664148537065</v>
      </c>
      <c r="BM102" s="200">
        <f t="shared" si="74"/>
        <v>10.53090595391488</v>
      </c>
      <c r="BN102" s="200">
        <f t="shared" si="74"/>
        <v>10.634150129933651</v>
      </c>
      <c r="BO102" s="200">
        <f t="shared" si="74"/>
        <v>10.738406503756531</v>
      </c>
      <c r="BP102" s="200">
        <f t="shared" si="74"/>
        <v>10.843684998891398</v>
      </c>
      <c r="BQ102" s="200">
        <f t="shared" si="74"/>
        <v>10.949995636135428</v>
      </c>
    </row>
    <row r="103" spans="5:69" ht="16" customHeight="1">
      <c r="E103" s="331"/>
      <c r="F103" s="328"/>
      <c r="G103" s="324"/>
      <c r="H103" s="325"/>
      <c r="I103" s="226" t="s">
        <v>295</v>
      </c>
      <c r="J103" s="200">
        <f>J99*J102</f>
        <v>15.5440414507772</v>
      </c>
      <c r="K103" s="200">
        <f>K99*K102</f>
        <v>23.46845473940871</v>
      </c>
      <c r="L103" s="200">
        <f t="shared" ref="L103:BQ103" si="75">L99*L102</f>
        <v>27.584547991705051</v>
      </c>
      <c r="M103" s="200">
        <f t="shared" si="75"/>
        <v>29.797989918068929</v>
      </c>
      <c r="N103" s="200">
        <f t="shared" si="75"/>
        <v>31.061629664801998</v>
      </c>
      <c r="O103" s="200">
        <f t="shared" si="75"/>
        <v>31.851906741166257</v>
      </c>
      <c r="P103" s="200">
        <f t="shared" si="75"/>
        <v>32.407055984336282</v>
      </c>
      <c r="Q103" s="200">
        <f t="shared" si="75"/>
        <v>32.846210043311032</v>
      </c>
      <c r="R103" s="200">
        <f t="shared" si="75"/>
        <v>33.22895062231941</v>
      </c>
      <c r="S103" s="200">
        <f t="shared" si="75"/>
        <v>33.585084103986972</v>
      </c>
      <c r="T103" s="200">
        <f t="shared" si="75"/>
        <v>33.929529362397489</v>
      </c>
      <c r="U103" s="200">
        <f t="shared" si="75"/>
        <v>34.26976167111652</v>
      </c>
      <c r="V103" s="200">
        <f t="shared" si="75"/>
        <v>34.609534658710515</v>
      </c>
      <c r="W103" s="200">
        <f t="shared" si="75"/>
        <v>34.950741288028617</v>
      </c>
      <c r="X103" s="200">
        <f t="shared" si="75"/>
        <v>35.294344347380544</v>
      </c>
      <c r="Y103" s="200">
        <f t="shared" si="75"/>
        <v>35.640841697677736</v>
      </c>
      <c r="Z103" s="200">
        <f t="shared" si="75"/>
        <v>35.990498897571321</v>
      </c>
      <c r="AA103" s="200">
        <f t="shared" si="75"/>
        <v>36.343465517603718</v>
      </c>
      <c r="AB103" s="200">
        <f t="shared" si="75"/>
        <v>36.699833298882837</v>
      </c>
      <c r="AC103" s="200">
        <f t="shared" si="75"/>
        <v>37.059665234033005</v>
      </c>
      <c r="AD103" s="200">
        <f t="shared" si="75"/>
        <v>37.423010109300158</v>
      </c>
      <c r="AE103" s="200">
        <f t="shared" si="75"/>
        <v>37.789909777250237</v>
      </c>
      <c r="AF103" s="200">
        <f t="shared" si="75"/>
        <v>38.160402794780182</v>
      </c>
      <c r="AG103" s="200">
        <f t="shared" si="75"/>
        <v>38.534526243801579</v>
      </c>
      <c r="AH103" s="200">
        <f t="shared" si="75"/>
        <v>38.912316643277101</v>
      </c>
      <c r="AI103" s="200">
        <f t="shared" si="75"/>
        <v>39.293810406949916</v>
      </c>
      <c r="AJ103" s="200">
        <f t="shared" si="75"/>
        <v>39.679044073936439</v>
      </c>
      <c r="AK103" s="200">
        <f t="shared" si="75"/>
        <v>40.068054425767549</v>
      </c>
      <c r="AL103" s="200">
        <f t="shared" si="75"/>
        <v>40.460878546671339</v>
      </c>
      <c r="AM103" s="200">
        <f t="shared" si="75"/>
        <v>40.857553855493698</v>
      </c>
      <c r="AN103" s="200">
        <f t="shared" si="75"/>
        <v>41.258118123455461</v>
      </c>
      <c r="AO103" s="200">
        <f t="shared" si="75"/>
        <v>41.662609484845241</v>
      </c>
      <c r="AP103" s="200">
        <f t="shared" si="75"/>
        <v>42.071066444198152</v>
      </c>
      <c r="AQ103" s="200">
        <f t="shared" si="75"/>
        <v>42.483527881735142</v>
      </c>
      <c r="AR103" s="200">
        <f t="shared" si="75"/>
        <v>42.900033057951063</v>
      </c>
      <c r="AS103" s="200">
        <f t="shared" si="75"/>
        <v>43.320621617795126</v>
      </c>
      <c r="AT103" s="200">
        <f t="shared" si="75"/>
        <v>43.745333594666377</v>
      </c>
      <c r="AU103" s="200">
        <f t="shared" si="75"/>
        <v>44.174209414335017</v>
      </c>
      <c r="AV103" s="200">
        <f t="shared" si="75"/>
        <v>44.607289898845835</v>
      </c>
      <c r="AW103" s="200">
        <f t="shared" si="75"/>
        <v>45.044616270431419</v>
      </c>
      <c r="AX103" s="200">
        <f t="shared" si="75"/>
        <v>45.486230155449789</v>
      </c>
      <c r="AY103" s="200">
        <f t="shared" si="75"/>
        <v>45.932173588353422</v>
      </c>
      <c r="AZ103" s="200">
        <f t="shared" si="75"/>
        <v>46.38248901569375</v>
      </c>
      <c r="BA103" s="200">
        <f t="shared" si="75"/>
        <v>46.837219300163099</v>
      </c>
      <c r="BB103" s="200">
        <f t="shared" si="75"/>
        <v>47.29640772467539</v>
      </c>
      <c r="BC103" s="200">
        <f t="shared" si="75"/>
        <v>47.760097996486373</v>
      </c>
      <c r="BD103" s="200">
        <f t="shared" si="75"/>
        <v>48.228334251354106</v>
      </c>
      <c r="BE103" s="200">
        <f t="shared" si="75"/>
        <v>48.701161057740038</v>
      </c>
      <c r="BF103" s="200">
        <f t="shared" si="75"/>
        <v>49.178623421051277</v>
      </c>
      <c r="BG103" s="200">
        <f t="shared" si="75"/>
        <v>49.660766787924359</v>
      </c>
      <c r="BH103" s="200">
        <f t="shared" si="75"/>
        <v>50.14763705055109</v>
      </c>
      <c r="BI103" s="200">
        <f t="shared" si="75"/>
        <v>50.639280551046681</v>
      </c>
      <c r="BJ103" s="200">
        <f t="shared" si="75"/>
        <v>51.135744085860878</v>
      </c>
      <c r="BK103" s="200">
        <f t="shared" si="75"/>
        <v>51.637074910232059</v>
      </c>
      <c r="BL103" s="200">
        <f t="shared" si="75"/>
        <v>52.143320742685326</v>
      </c>
      <c r="BM103" s="200">
        <f t="shared" si="75"/>
        <v>52.654529769574403</v>
      </c>
      <c r="BN103" s="200">
        <f t="shared" si="75"/>
        <v>53.170750649668257</v>
      </c>
      <c r="BO103" s="200">
        <f t="shared" si="75"/>
        <v>53.692032518782653</v>
      </c>
      <c r="BP103" s="200">
        <f t="shared" si="75"/>
        <v>54.218424994456988</v>
      </c>
      <c r="BQ103" s="200">
        <f t="shared" si="75"/>
        <v>54.74997818067714</v>
      </c>
    </row>
    <row r="104" spans="5:69" ht="16" customHeight="1">
      <c r="E104" s="331"/>
      <c r="F104" s="328"/>
      <c r="G104" s="324"/>
      <c r="H104" s="325"/>
      <c r="I104" s="226" t="s">
        <v>326</v>
      </c>
      <c r="J104" s="219">
        <f>Variables!$F$20</f>
        <v>2000</v>
      </c>
      <c r="K104" s="219">
        <f>Variables!$F$20</f>
        <v>2000</v>
      </c>
      <c r="L104" s="219">
        <f>Variables!$F$20</f>
        <v>2000</v>
      </c>
      <c r="M104" s="219">
        <f>Variables!$F$20</f>
        <v>2000</v>
      </c>
      <c r="N104" s="219">
        <f>Variables!$F$20</f>
        <v>2000</v>
      </c>
      <c r="O104" s="219">
        <f>Variables!$F$20</f>
        <v>2000</v>
      </c>
      <c r="P104" s="219">
        <f>Variables!$F$20</f>
        <v>2000</v>
      </c>
      <c r="Q104" s="219">
        <f>Variables!$F$20</f>
        <v>2000</v>
      </c>
      <c r="R104" s="219">
        <f>Variables!$F$20</f>
        <v>2000</v>
      </c>
      <c r="S104" s="219">
        <f>Variables!$F$20</f>
        <v>2000</v>
      </c>
      <c r="T104" s="219">
        <f>Variables!$F$20</f>
        <v>2000</v>
      </c>
      <c r="U104" s="219">
        <f>Variables!$F$20</f>
        <v>2000</v>
      </c>
      <c r="V104" s="219">
        <f>Variables!$F$20</f>
        <v>2000</v>
      </c>
      <c r="W104" s="219">
        <f>Variables!$F$20</f>
        <v>2000</v>
      </c>
      <c r="X104" s="219">
        <f>Variables!$F$20</f>
        <v>2000</v>
      </c>
      <c r="Y104" s="219">
        <f>Variables!$F$20</f>
        <v>2000</v>
      </c>
      <c r="Z104" s="219">
        <f>Variables!$F$20</f>
        <v>2000</v>
      </c>
      <c r="AA104" s="219">
        <f>Variables!$F$20</f>
        <v>2000</v>
      </c>
      <c r="AB104" s="219">
        <f>Variables!$F$20</f>
        <v>2000</v>
      </c>
      <c r="AC104" s="219">
        <f>Variables!$F$20</f>
        <v>2000</v>
      </c>
      <c r="AD104" s="219">
        <f>Variables!$F$20</f>
        <v>2000</v>
      </c>
      <c r="AE104" s="219">
        <f>Variables!$F$20</f>
        <v>2000</v>
      </c>
      <c r="AF104" s="219">
        <f>Variables!$F$20</f>
        <v>2000</v>
      </c>
      <c r="AG104" s="219">
        <f>Variables!$F$20</f>
        <v>2000</v>
      </c>
      <c r="AH104" s="219">
        <f>Variables!$F$20</f>
        <v>2000</v>
      </c>
      <c r="AI104" s="219">
        <f>Variables!$F$20</f>
        <v>2000</v>
      </c>
      <c r="AJ104" s="219">
        <f>Variables!$F$20</f>
        <v>2000</v>
      </c>
      <c r="AK104" s="219">
        <f>Variables!$F$20</f>
        <v>2000</v>
      </c>
      <c r="AL104" s="219">
        <f>Variables!$F$20</f>
        <v>2000</v>
      </c>
      <c r="AM104" s="219">
        <f>Variables!$F$20</f>
        <v>2000</v>
      </c>
      <c r="AN104" s="219">
        <f>Variables!$F$20</f>
        <v>2000</v>
      </c>
      <c r="AO104" s="219">
        <f>Variables!$F$20</f>
        <v>2000</v>
      </c>
      <c r="AP104" s="219">
        <f>Variables!$F$20</f>
        <v>2000</v>
      </c>
      <c r="AQ104" s="219">
        <f>Variables!$F$20</f>
        <v>2000</v>
      </c>
      <c r="AR104" s="219">
        <f>Variables!$F$20</f>
        <v>2000</v>
      </c>
      <c r="AS104" s="219">
        <f>Variables!$F$20</f>
        <v>2000</v>
      </c>
      <c r="AT104" s="219">
        <f>Variables!$F$20</f>
        <v>2000</v>
      </c>
      <c r="AU104" s="219">
        <f>Variables!$F$20</f>
        <v>2000</v>
      </c>
      <c r="AV104" s="219">
        <f>Variables!$F$20</f>
        <v>2000</v>
      </c>
      <c r="AW104" s="219">
        <f>Variables!$F$20</f>
        <v>2000</v>
      </c>
      <c r="AX104" s="219">
        <f>Variables!$F$20</f>
        <v>2000</v>
      </c>
      <c r="AY104" s="219">
        <f>Variables!$F$20</f>
        <v>2000</v>
      </c>
      <c r="AZ104" s="219">
        <f>Variables!$F$20</f>
        <v>2000</v>
      </c>
      <c r="BA104" s="219">
        <f>Variables!$F$20</f>
        <v>2000</v>
      </c>
      <c r="BB104" s="219">
        <f>Variables!$F$20</f>
        <v>2000</v>
      </c>
      <c r="BC104" s="219">
        <f>Variables!$F$20</f>
        <v>2000</v>
      </c>
      <c r="BD104" s="219">
        <f>Variables!$F$20</f>
        <v>2000</v>
      </c>
      <c r="BE104" s="219">
        <f>Variables!$F$20</f>
        <v>2000</v>
      </c>
      <c r="BF104" s="219">
        <f>Variables!$F$20</f>
        <v>2000</v>
      </c>
      <c r="BG104" s="219">
        <f>Variables!$F$20</f>
        <v>2000</v>
      </c>
      <c r="BH104" s="219">
        <f>Variables!$F$20</f>
        <v>2000</v>
      </c>
      <c r="BI104" s="219">
        <f>Variables!$F$20</f>
        <v>2000</v>
      </c>
      <c r="BJ104" s="219">
        <f>Variables!$F$20</f>
        <v>2000</v>
      </c>
      <c r="BK104" s="219">
        <f>Variables!$F$20</f>
        <v>2000</v>
      </c>
      <c r="BL104" s="219">
        <f>Variables!$F$20</f>
        <v>2000</v>
      </c>
      <c r="BM104" s="219">
        <f>Variables!$F$20</f>
        <v>2000</v>
      </c>
      <c r="BN104" s="219">
        <f>Variables!$F$20</f>
        <v>2000</v>
      </c>
      <c r="BO104" s="219">
        <f>Variables!$F$20</f>
        <v>2000</v>
      </c>
      <c r="BP104" s="219">
        <f>Variables!$F$20</f>
        <v>2000</v>
      </c>
      <c r="BQ104" s="219">
        <f>Variables!$F$20</f>
        <v>2000</v>
      </c>
    </row>
    <row r="105" spans="5:69" ht="16" customHeight="1">
      <c r="E105" s="331"/>
      <c r="F105" s="328"/>
      <c r="G105" s="324"/>
      <c r="H105" s="325"/>
      <c r="I105" s="226" t="s">
        <v>446</v>
      </c>
      <c r="J105" s="204">
        <f t="shared" ref="J105:BQ105" si="76">J104*$B$10</f>
        <v>440</v>
      </c>
      <c r="K105" s="204">
        <f t="shared" si="76"/>
        <v>440</v>
      </c>
      <c r="L105" s="204">
        <f t="shared" si="76"/>
        <v>440</v>
      </c>
      <c r="M105" s="204">
        <f t="shared" si="76"/>
        <v>440</v>
      </c>
      <c r="N105" s="204">
        <f t="shared" si="76"/>
        <v>440</v>
      </c>
      <c r="O105" s="204">
        <f t="shared" si="76"/>
        <v>440</v>
      </c>
      <c r="P105" s="204">
        <f t="shared" si="76"/>
        <v>440</v>
      </c>
      <c r="Q105" s="204">
        <f t="shared" si="76"/>
        <v>440</v>
      </c>
      <c r="R105" s="204">
        <f t="shared" si="76"/>
        <v>440</v>
      </c>
      <c r="S105" s="204">
        <f t="shared" si="76"/>
        <v>440</v>
      </c>
      <c r="T105" s="204">
        <f t="shared" si="76"/>
        <v>440</v>
      </c>
      <c r="U105" s="204">
        <f t="shared" si="76"/>
        <v>440</v>
      </c>
      <c r="V105" s="204">
        <f t="shared" si="76"/>
        <v>440</v>
      </c>
      <c r="W105" s="204">
        <f t="shared" si="76"/>
        <v>440</v>
      </c>
      <c r="X105" s="204">
        <f t="shared" si="76"/>
        <v>440</v>
      </c>
      <c r="Y105" s="204">
        <f t="shared" si="76"/>
        <v>440</v>
      </c>
      <c r="Z105" s="204">
        <f t="shared" si="76"/>
        <v>440</v>
      </c>
      <c r="AA105" s="204">
        <f t="shared" si="76"/>
        <v>440</v>
      </c>
      <c r="AB105" s="204">
        <f t="shared" si="76"/>
        <v>440</v>
      </c>
      <c r="AC105" s="204">
        <f t="shared" si="76"/>
        <v>440</v>
      </c>
      <c r="AD105" s="204">
        <f t="shared" si="76"/>
        <v>440</v>
      </c>
      <c r="AE105" s="204">
        <f t="shared" si="76"/>
        <v>440</v>
      </c>
      <c r="AF105" s="204">
        <f t="shared" si="76"/>
        <v>440</v>
      </c>
      <c r="AG105" s="204">
        <f t="shared" si="76"/>
        <v>440</v>
      </c>
      <c r="AH105" s="204">
        <f t="shared" si="76"/>
        <v>440</v>
      </c>
      <c r="AI105" s="204">
        <f t="shared" si="76"/>
        <v>440</v>
      </c>
      <c r="AJ105" s="204">
        <f t="shared" si="76"/>
        <v>440</v>
      </c>
      <c r="AK105" s="204">
        <f t="shared" si="76"/>
        <v>440</v>
      </c>
      <c r="AL105" s="204">
        <f t="shared" si="76"/>
        <v>440</v>
      </c>
      <c r="AM105" s="204">
        <f t="shared" si="76"/>
        <v>440</v>
      </c>
      <c r="AN105" s="204">
        <f t="shared" si="76"/>
        <v>440</v>
      </c>
      <c r="AO105" s="204">
        <f t="shared" si="76"/>
        <v>440</v>
      </c>
      <c r="AP105" s="204">
        <f t="shared" si="76"/>
        <v>440</v>
      </c>
      <c r="AQ105" s="204">
        <f t="shared" si="76"/>
        <v>440</v>
      </c>
      <c r="AR105" s="204">
        <f t="shared" si="76"/>
        <v>440</v>
      </c>
      <c r="AS105" s="204">
        <f t="shared" si="76"/>
        <v>440</v>
      </c>
      <c r="AT105" s="204">
        <f t="shared" si="76"/>
        <v>440</v>
      </c>
      <c r="AU105" s="204">
        <f t="shared" si="76"/>
        <v>440</v>
      </c>
      <c r="AV105" s="204">
        <f t="shared" si="76"/>
        <v>440</v>
      </c>
      <c r="AW105" s="204">
        <f t="shared" si="76"/>
        <v>440</v>
      </c>
      <c r="AX105" s="204">
        <f t="shared" si="76"/>
        <v>440</v>
      </c>
      <c r="AY105" s="204">
        <f t="shared" si="76"/>
        <v>440</v>
      </c>
      <c r="AZ105" s="204">
        <f t="shared" si="76"/>
        <v>440</v>
      </c>
      <c r="BA105" s="204">
        <f t="shared" si="76"/>
        <v>440</v>
      </c>
      <c r="BB105" s="204">
        <f t="shared" si="76"/>
        <v>440</v>
      </c>
      <c r="BC105" s="204">
        <f t="shared" si="76"/>
        <v>440</v>
      </c>
      <c r="BD105" s="204">
        <f t="shared" si="76"/>
        <v>440</v>
      </c>
      <c r="BE105" s="204">
        <f t="shared" si="76"/>
        <v>440</v>
      </c>
      <c r="BF105" s="204">
        <f t="shared" si="76"/>
        <v>440</v>
      </c>
      <c r="BG105" s="204">
        <f t="shared" si="76"/>
        <v>440</v>
      </c>
      <c r="BH105" s="204">
        <f t="shared" si="76"/>
        <v>440</v>
      </c>
      <c r="BI105" s="204">
        <f t="shared" si="76"/>
        <v>440</v>
      </c>
      <c r="BJ105" s="204">
        <f t="shared" si="76"/>
        <v>440</v>
      </c>
      <c r="BK105" s="204">
        <f t="shared" si="76"/>
        <v>440</v>
      </c>
      <c r="BL105" s="204">
        <f t="shared" si="76"/>
        <v>440</v>
      </c>
      <c r="BM105" s="204">
        <f t="shared" si="76"/>
        <v>440</v>
      </c>
      <c r="BN105" s="204">
        <f t="shared" si="76"/>
        <v>440</v>
      </c>
      <c r="BO105" s="204">
        <f t="shared" si="76"/>
        <v>440</v>
      </c>
      <c r="BP105" s="204">
        <f t="shared" si="76"/>
        <v>440</v>
      </c>
      <c r="BQ105" s="204">
        <f t="shared" si="76"/>
        <v>440</v>
      </c>
    </row>
    <row r="106" spans="5:69" ht="16" customHeight="1">
      <c r="E106" s="331"/>
      <c r="F106" s="328"/>
      <c r="G106" s="324"/>
      <c r="H106" s="325"/>
      <c r="I106" s="226" t="s">
        <v>346</v>
      </c>
      <c r="J106" s="204">
        <f>J103*J104</f>
        <v>31088.0829015544</v>
      </c>
      <c r="K106" s="204">
        <f>K103*K104</f>
        <v>46936.909478817419</v>
      </c>
      <c r="L106" s="204">
        <f t="shared" ref="L106:BQ106" si="77">L103*L104</f>
        <v>55169.095983410101</v>
      </c>
      <c r="M106" s="204">
        <f t="shared" si="77"/>
        <v>59595.979836137856</v>
      </c>
      <c r="N106" s="204">
        <f t="shared" si="77"/>
        <v>62123.259329604</v>
      </c>
      <c r="O106" s="204">
        <f t="shared" si="77"/>
        <v>63703.813482332516</v>
      </c>
      <c r="P106" s="204">
        <f t="shared" si="77"/>
        <v>64814.111968672565</v>
      </c>
      <c r="Q106" s="204">
        <f t="shared" si="77"/>
        <v>65692.420086622064</v>
      </c>
      <c r="R106" s="204">
        <f t="shared" si="77"/>
        <v>66457.901244638822</v>
      </c>
      <c r="S106" s="204">
        <f t="shared" si="77"/>
        <v>67170.16820797394</v>
      </c>
      <c r="T106" s="204">
        <f t="shared" si="77"/>
        <v>67859.058724794973</v>
      </c>
      <c r="U106" s="204">
        <f t="shared" si="77"/>
        <v>68539.523342233035</v>
      </c>
      <c r="V106" s="204">
        <f t="shared" si="77"/>
        <v>69219.069317421032</v>
      </c>
      <c r="W106" s="204">
        <f t="shared" si="77"/>
        <v>69901.482576057228</v>
      </c>
      <c r="X106" s="204">
        <f t="shared" si="77"/>
        <v>70588.688694761091</v>
      </c>
      <c r="Y106" s="204">
        <f t="shared" si="77"/>
        <v>71281.683395355474</v>
      </c>
      <c r="Z106" s="204">
        <f t="shared" si="77"/>
        <v>71980.997795142641</v>
      </c>
      <c r="AA106" s="204">
        <f t="shared" si="77"/>
        <v>72686.931035207439</v>
      </c>
      <c r="AB106" s="204">
        <f t="shared" si="77"/>
        <v>73399.666597765667</v>
      </c>
      <c r="AC106" s="204">
        <f t="shared" si="77"/>
        <v>74119.330468066008</v>
      </c>
      <c r="AD106" s="204">
        <f t="shared" si="77"/>
        <v>74846.020218600315</v>
      </c>
      <c r="AE106" s="204">
        <f t="shared" si="77"/>
        <v>75579.819554500471</v>
      </c>
      <c r="AF106" s="204">
        <f t="shared" si="77"/>
        <v>76320.805589560361</v>
      </c>
      <c r="AG106" s="204">
        <f t="shared" si="77"/>
        <v>77069.052487603156</v>
      </c>
      <c r="AH106" s="204">
        <f t="shared" si="77"/>
        <v>77824.633286554206</v>
      </c>
      <c r="AI106" s="204">
        <f t="shared" si="77"/>
        <v>78587.620813899834</v>
      </c>
      <c r="AJ106" s="204">
        <f t="shared" si="77"/>
        <v>79358.088147872884</v>
      </c>
      <c r="AK106" s="204">
        <f t="shared" si="77"/>
        <v>80136.1088515351</v>
      </c>
      <c r="AL106" s="204">
        <f t="shared" si="77"/>
        <v>80921.757093342676</v>
      </c>
      <c r="AM106" s="204">
        <f t="shared" si="77"/>
        <v>81715.107710987402</v>
      </c>
      <c r="AN106" s="204">
        <f t="shared" si="77"/>
        <v>82516.236246910921</v>
      </c>
      <c r="AO106" s="204">
        <f t="shared" si="77"/>
        <v>83325.218969690482</v>
      </c>
      <c r="AP106" s="204">
        <f t="shared" si="77"/>
        <v>84142.1328883963</v>
      </c>
      <c r="AQ106" s="204">
        <f t="shared" si="77"/>
        <v>84967.055763470285</v>
      </c>
      <c r="AR106" s="204">
        <f t="shared" si="77"/>
        <v>85800.066115902126</v>
      </c>
      <c r="AS106" s="204">
        <f t="shared" si="77"/>
        <v>86641.243235590257</v>
      </c>
      <c r="AT106" s="204">
        <f t="shared" si="77"/>
        <v>87490.667189332758</v>
      </c>
      <c r="AU106" s="204">
        <f t="shared" si="77"/>
        <v>88348.418828670037</v>
      </c>
      <c r="AV106" s="204">
        <f t="shared" si="77"/>
        <v>89214.579797691666</v>
      </c>
      <c r="AW106" s="204">
        <f t="shared" si="77"/>
        <v>90089.232540862839</v>
      </c>
      <c r="AX106" s="204">
        <f t="shared" si="77"/>
        <v>90972.46031089958</v>
      </c>
      <c r="AY106" s="204">
        <f t="shared" si="77"/>
        <v>91864.34717670684</v>
      </c>
      <c r="AZ106" s="204">
        <f t="shared" si="77"/>
        <v>92764.978031387494</v>
      </c>
      <c r="BA106" s="204">
        <f t="shared" si="77"/>
        <v>93674.438600326204</v>
      </c>
      <c r="BB106" s="204">
        <f t="shared" si="77"/>
        <v>94592.815449350775</v>
      </c>
      <c r="BC106" s="204">
        <f t="shared" si="77"/>
        <v>95520.195992972745</v>
      </c>
      <c r="BD106" s="204">
        <f t="shared" si="77"/>
        <v>96456.668502708213</v>
      </c>
      <c r="BE106" s="204">
        <f t="shared" si="77"/>
        <v>97402.32211548007</v>
      </c>
      <c r="BF106" s="204">
        <f t="shared" si="77"/>
        <v>98357.246842102555</v>
      </c>
      <c r="BG106" s="204">
        <f t="shared" si="77"/>
        <v>99321.53357584872</v>
      </c>
      <c r="BH106" s="204">
        <f t="shared" si="77"/>
        <v>100295.27410110219</v>
      </c>
      <c r="BI106" s="204">
        <f t="shared" si="77"/>
        <v>101278.56110209336</v>
      </c>
      <c r="BJ106" s="204">
        <f t="shared" si="77"/>
        <v>102271.48817172175</v>
      </c>
      <c r="BK106" s="204">
        <f t="shared" si="77"/>
        <v>103274.14982046411</v>
      </c>
      <c r="BL106" s="204">
        <f t="shared" si="77"/>
        <v>104286.64148537065</v>
      </c>
      <c r="BM106" s="204">
        <f t="shared" si="77"/>
        <v>105309.0595391488</v>
      </c>
      <c r="BN106" s="204">
        <f t="shared" si="77"/>
        <v>106341.50129933651</v>
      </c>
      <c r="BO106" s="204">
        <f t="shared" si="77"/>
        <v>107384.06503756531</v>
      </c>
      <c r="BP106" s="204">
        <f t="shared" si="77"/>
        <v>108436.84998891398</v>
      </c>
      <c r="BQ106" s="204">
        <f t="shared" si="77"/>
        <v>109499.95636135429</v>
      </c>
    </row>
    <row r="107" spans="5:69" ht="16" customHeight="1">
      <c r="E107" s="331"/>
      <c r="F107" s="328"/>
      <c r="G107" s="324"/>
      <c r="H107" s="325"/>
      <c r="I107" s="226" t="s">
        <v>447</v>
      </c>
      <c r="J107" s="228">
        <f t="shared" ref="J107:BQ107" si="78">J106*$B$10</f>
        <v>6839.3782383419684</v>
      </c>
      <c r="K107" s="228">
        <f t="shared" si="78"/>
        <v>10326.120085339831</v>
      </c>
      <c r="L107" s="228">
        <f t="shared" si="78"/>
        <v>12137.201116350223</v>
      </c>
      <c r="M107" s="228">
        <f t="shared" si="78"/>
        <v>13111.115563950329</v>
      </c>
      <c r="N107" s="228">
        <f t="shared" si="78"/>
        <v>13667.11705251288</v>
      </c>
      <c r="O107" s="228">
        <f t="shared" si="78"/>
        <v>14014.838966113153</v>
      </c>
      <c r="P107" s="228">
        <f t="shared" si="78"/>
        <v>14259.104633107965</v>
      </c>
      <c r="Q107" s="228">
        <f t="shared" si="78"/>
        <v>14452.332419056855</v>
      </c>
      <c r="R107" s="228">
        <f t="shared" si="78"/>
        <v>14620.738273820542</v>
      </c>
      <c r="S107" s="228">
        <f t="shared" si="78"/>
        <v>14777.437005754267</v>
      </c>
      <c r="T107" s="228">
        <f t="shared" si="78"/>
        <v>14928.992919454895</v>
      </c>
      <c r="U107" s="228">
        <f t="shared" si="78"/>
        <v>15078.695135291267</v>
      </c>
      <c r="V107" s="228">
        <f t="shared" si="78"/>
        <v>15228.195249832626</v>
      </c>
      <c r="W107" s="228">
        <f t="shared" si="78"/>
        <v>15378.32616673259</v>
      </c>
      <c r="X107" s="228">
        <f t="shared" si="78"/>
        <v>15529.511512847441</v>
      </c>
      <c r="Y107" s="228">
        <f t="shared" si="78"/>
        <v>15681.970346978205</v>
      </c>
      <c r="Z107" s="228">
        <f t="shared" si="78"/>
        <v>15835.819514931381</v>
      </c>
      <c r="AA107" s="228">
        <f t="shared" si="78"/>
        <v>15991.124827745636</v>
      </c>
      <c r="AB107" s="228">
        <f t="shared" si="78"/>
        <v>16147.926651508447</v>
      </c>
      <c r="AC107" s="228">
        <f t="shared" si="78"/>
        <v>16306.252702974522</v>
      </c>
      <c r="AD107" s="228">
        <f t="shared" si="78"/>
        <v>16466.124448092069</v>
      </c>
      <c r="AE107" s="228">
        <f t="shared" si="78"/>
        <v>16627.560301990103</v>
      </c>
      <c r="AF107" s="228">
        <f t="shared" si="78"/>
        <v>16790.577229703278</v>
      </c>
      <c r="AG107" s="228">
        <f t="shared" si="78"/>
        <v>16955.191547272694</v>
      </c>
      <c r="AH107" s="228">
        <f t="shared" si="78"/>
        <v>17121.419323041926</v>
      </c>
      <c r="AI107" s="228">
        <f t="shared" si="78"/>
        <v>17289.276579057965</v>
      </c>
      <c r="AJ107" s="228">
        <f t="shared" si="78"/>
        <v>17458.779392532033</v>
      </c>
      <c r="AK107" s="228">
        <f t="shared" si="78"/>
        <v>17629.943947337721</v>
      </c>
      <c r="AL107" s="228">
        <f t="shared" si="78"/>
        <v>17802.786560535387</v>
      </c>
      <c r="AM107" s="228">
        <f t="shared" si="78"/>
        <v>17977.323696417228</v>
      </c>
      <c r="AN107" s="228">
        <f t="shared" si="78"/>
        <v>18153.571974320403</v>
      </c>
      <c r="AO107" s="228">
        <f t="shared" si="78"/>
        <v>18331.548173331907</v>
      </c>
      <c r="AP107" s="228">
        <f t="shared" si="78"/>
        <v>18511.269235447187</v>
      </c>
      <c r="AQ107" s="228">
        <f t="shared" si="78"/>
        <v>18692.752267963464</v>
      </c>
      <c r="AR107" s="228">
        <f t="shared" si="78"/>
        <v>18876.014545498467</v>
      </c>
      <c r="AS107" s="228">
        <f t="shared" si="78"/>
        <v>19061.073511829858</v>
      </c>
      <c r="AT107" s="228">
        <f t="shared" si="78"/>
        <v>19247.946781653209</v>
      </c>
      <c r="AU107" s="228">
        <f t="shared" si="78"/>
        <v>19436.652142307408</v>
      </c>
      <c r="AV107" s="228">
        <f t="shared" si="78"/>
        <v>19627.207555492165</v>
      </c>
      <c r="AW107" s="228">
        <f t="shared" si="78"/>
        <v>19819.631158989825</v>
      </c>
      <c r="AX107" s="228">
        <f t="shared" si="78"/>
        <v>20013.941268397906</v>
      </c>
      <c r="AY107" s="228">
        <f t="shared" si="78"/>
        <v>20210.156378875505</v>
      </c>
      <c r="AZ107" s="228">
        <f t="shared" si="78"/>
        <v>20408.295166905249</v>
      </c>
      <c r="BA107" s="228">
        <f t="shared" si="78"/>
        <v>20608.376492071766</v>
      </c>
      <c r="BB107" s="228">
        <f t="shared" si="78"/>
        <v>20810.419398857171</v>
      </c>
      <c r="BC107" s="228">
        <f t="shared" si="78"/>
        <v>21014.443118454004</v>
      </c>
      <c r="BD107" s="228">
        <f t="shared" si="78"/>
        <v>21220.467070595809</v>
      </c>
      <c r="BE107" s="228">
        <f t="shared" si="78"/>
        <v>21428.510865405617</v>
      </c>
      <c r="BF107" s="228">
        <f t="shared" si="78"/>
        <v>21638.594305262563</v>
      </c>
      <c r="BG107" s="228">
        <f t="shared" si="78"/>
        <v>21850.73738668672</v>
      </c>
      <c r="BH107" s="228">
        <f t="shared" si="78"/>
        <v>22064.960302242482</v>
      </c>
      <c r="BI107" s="228">
        <f t="shared" si="78"/>
        <v>22281.283442460539</v>
      </c>
      <c r="BJ107" s="228">
        <f t="shared" si="78"/>
        <v>22499.727397778785</v>
      </c>
      <c r="BK107" s="228">
        <f t="shared" si="78"/>
        <v>22720.312960502106</v>
      </c>
      <c r="BL107" s="228">
        <f t="shared" si="78"/>
        <v>22943.061126781544</v>
      </c>
      <c r="BM107" s="228">
        <f t="shared" si="78"/>
        <v>23167.993098612737</v>
      </c>
      <c r="BN107" s="228">
        <f t="shared" si="78"/>
        <v>23395.130285854033</v>
      </c>
      <c r="BO107" s="228">
        <f t="shared" si="78"/>
        <v>23624.494308264366</v>
      </c>
      <c r="BP107" s="228">
        <f t="shared" si="78"/>
        <v>23856.106997561077</v>
      </c>
      <c r="BQ107" s="228">
        <f t="shared" si="78"/>
        <v>24089.990399497943</v>
      </c>
    </row>
    <row r="108" spans="5:69" ht="16" customHeight="1">
      <c r="E108" s="331"/>
      <c r="F108" s="328"/>
      <c r="G108" s="324"/>
      <c r="H108" s="325"/>
      <c r="I108" s="226" t="s">
        <v>448</v>
      </c>
      <c r="J108" s="228">
        <f>J9*J98</f>
        <v>10362.694300518133</v>
      </c>
      <c r="K108" s="228">
        <f>K9*K98</f>
        <v>10464.289342680077</v>
      </c>
      <c r="L108" s="228">
        <f t="shared" ref="L108:BQ108" si="79">L9*L98</f>
        <v>10566.880414667135</v>
      </c>
      <c r="M108" s="228">
        <f t="shared" si="79"/>
        <v>10670.477281477601</v>
      </c>
      <c r="N108" s="228">
        <f t="shared" si="79"/>
        <v>10775.089803845025</v>
      </c>
      <c r="O108" s="228">
        <f t="shared" si="79"/>
        <v>10880.727939176839</v>
      </c>
      <c r="P108" s="228">
        <f t="shared" si="79"/>
        <v>10987.401742502101</v>
      </c>
      <c r="Q108" s="228">
        <f t="shared" si="79"/>
        <v>11095.121367428594</v>
      </c>
      <c r="R108" s="228">
        <f t="shared" si="79"/>
        <v>11203.897067109265</v>
      </c>
      <c r="S108" s="228">
        <f t="shared" si="79"/>
        <v>11313.739195218179</v>
      </c>
      <c r="T108" s="228">
        <f t="shared" si="79"/>
        <v>11424.658206936005</v>
      </c>
      <c r="U108" s="228">
        <f t="shared" si="79"/>
        <v>11536.664659945183</v>
      </c>
      <c r="V108" s="228">
        <f t="shared" si="79"/>
        <v>11649.769215434841</v>
      </c>
      <c r="W108" s="228">
        <f t="shared" si="79"/>
        <v>11763.982639115573</v>
      </c>
      <c r="X108" s="228">
        <f t="shared" si="79"/>
        <v>11879.315802244157</v>
      </c>
      <c r="Y108" s="228">
        <f t="shared" si="79"/>
        <v>11995.779682658314</v>
      </c>
      <c r="Z108" s="228">
        <f t="shared" si="79"/>
        <v>12113.385365821632</v>
      </c>
      <c r="AA108" s="228">
        <f t="shared" si="79"/>
        <v>12232.144045878707</v>
      </c>
      <c r="AB108" s="228">
        <f t="shared" si="79"/>
        <v>12352.067026720653</v>
      </c>
      <c r="AC108" s="228">
        <f t="shared" si="79"/>
        <v>12473.165723061054</v>
      </c>
      <c r="AD108" s="228">
        <f t="shared" si="79"/>
        <v>12595.451661522435</v>
      </c>
      <c r="AE108" s="228">
        <f t="shared" si="79"/>
        <v>12718.936481733443</v>
      </c>
      <c r="AF108" s="228">
        <f t="shared" si="79"/>
        <v>12843.631937436712</v>
      </c>
      <c r="AG108" s="228">
        <f t="shared" si="79"/>
        <v>12969.549897607658</v>
      </c>
      <c r="AH108" s="228">
        <f t="shared" si="79"/>
        <v>13096.702347584207</v>
      </c>
      <c r="AI108" s="228">
        <f t="shared" si="79"/>
        <v>13225.101390207579</v>
      </c>
      <c r="AJ108" s="228">
        <f t="shared" si="79"/>
        <v>13354.759246974318</v>
      </c>
      <c r="AK108" s="228">
        <f t="shared" si="79"/>
        <v>13485.688259199555</v>
      </c>
      <c r="AL108" s="228">
        <f t="shared" si="79"/>
        <v>13617.900889191709</v>
      </c>
      <c r="AM108" s="228">
        <f t="shared" si="79"/>
        <v>13751.409721438687</v>
      </c>
      <c r="AN108" s="228">
        <f t="shared" si="79"/>
        <v>13886.227463805739</v>
      </c>
      <c r="AO108" s="228">
        <f t="shared" si="79"/>
        <v>14022.366948745006</v>
      </c>
      <c r="AP108" s="228">
        <f t="shared" si="79"/>
        <v>14159.841134517017</v>
      </c>
      <c r="AQ108" s="228">
        <f t="shared" si="79"/>
        <v>14298.663106424046</v>
      </c>
      <c r="AR108" s="228">
        <f t="shared" si="79"/>
        <v>14438.846078055658</v>
      </c>
      <c r="AS108" s="228">
        <f t="shared" si="79"/>
        <v>14580.403392546395</v>
      </c>
      <c r="AT108" s="228">
        <f t="shared" si="79"/>
        <v>14723.348523845872</v>
      </c>
      <c r="AU108" s="228">
        <f t="shared" si="79"/>
        <v>14867.695078001221</v>
      </c>
      <c r="AV108" s="228">
        <f t="shared" si="79"/>
        <v>15013.456794452217</v>
      </c>
      <c r="AW108" s="228">
        <f t="shared" si="79"/>
        <v>15160.647547339002</v>
      </c>
      <c r="AX108" s="228">
        <f t="shared" si="79"/>
        <v>15309.281346822721</v>
      </c>
      <c r="AY108" s="228">
        <f t="shared" si="79"/>
        <v>15459.372340419019</v>
      </c>
      <c r="AZ108" s="228">
        <f t="shared" si="79"/>
        <v>15610.934814344695</v>
      </c>
      <c r="BA108" s="228">
        <f t="shared" si="79"/>
        <v>15763.983194877484</v>
      </c>
      <c r="BB108" s="228">
        <f t="shared" si="79"/>
        <v>15918.532049729223</v>
      </c>
      <c r="BC108" s="228">
        <f t="shared" si="79"/>
        <v>16074.596089432451</v>
      </c>
      <c r="BD108" s="228">
        <f t="shared" si="79"/>
        <v>16232.190168740613</v>
      </c>
      <c r="BE108" s="228">
        <f t="shared" si="79"/>
        <v>16391.329288041994</v>
      </c>
      <c r="BF108" s="228">
        <f t="shared" si="79"/>
        <v>16552.028594787502</v>
      </c>
      <c r="BG108" s="228">
        <f t="shared" si="79"/>
        <v>16714.303384932478</v>
      </c>
      <c r="BH108" s="228">
        <f t="shared" si="79"/>
        <v>16878.1691043926</v>
      </c>
      <c r="BI108" s="228">
        <f t="shared" si="79"/>
        <v>17043.641350514095</v>
      </c>
      <c r="BJ108" s="228">
        <f t="shared" si="79"/>
        <v>17210.735873558355</v>
      </c>
      <c r="BK108" s="228">
        <f t="shared" si="79"/>
        <v>17379.468578201082</v>
      </c>
      <c r="BL108" s="228">
        <f t="shared" si="79"/>
        <v>17549.855525046194</v>
      </c>
      <c r="BM108" s="228">
        <f t="shared" si="79"/>
        <v>17721.912932154486</v>
      </c>
      <c r="BN108" s="228">
        <f t="shared" si="79"/>
        <v>17895.65717658737</v>
      </c>
      <c r="BO108" s="228">
        <f t="shared" si="79"/>
        <v>18071.104795965683</v>
      </c>
      <c r="BP108" s="228">
        <f t="shared" si="79"/>
        <v>18248.272490043779</v>
      </c>
      <c r="BQ108" s="228">
        <f t="shared" si="79"/>
        <v>18427.177122299105</v>
      </c>
    </row>
    <row r="109" spans="5:69" ht="16" customHeight="1">
      <c r="E109" s="331"/>
      <c r="F109" s="328"/>
      <c r="G109" s="324"/>
      <c r="H109" s="325"/>
      <c r="I109" s="229" t="s">
        <v>449</v>
      </c>
      <c r="J109" s="204">
        <f>J107-J108</f>
        <v>-3523.3160621761645</v>
      </c>
      <c r="K109" s="204">
        <f>K107-K108</f>
        <v>-138.16925734024517</v>
      </c>
      <c r="L109" s="204">
        <f t="shared" ref="L109:BQ109" si="80">L107-L108</f>
        <v>1570.3207016830875</v>
      </c>
      <c r="M109" s="204">
        <f t="shared" si="80"/>
        <v>2440.638282472728</v>
      </c>
      <c r="N109" s="204">
        <f t="shared" si="80"/>
        <v>2892.027248667855</v>
      </c>
      <c r="O109" s="204">
        <f t="shared" si="80"/>
        <v>3134.1110269363144</v>
      </c>
      <c r="P109" s="204">
        <f t="shared" si="80"/>
        <v>3271.702890605864</v>
      </c>
      <c r="Q109" s="204">
        <f t="shared" si="80"/>
        <v>3357.211051628261</v>
      </c>
      <c r="R109" s="204">
        <f t="shared" si="80"/>
        <v>3416.8412067112768</v>
      </c>
      <c r="S109" s="204">
        <f t="shared" si="80"/>
        <v>3463.6978105360886</v>
      </c>
      <c r="T109" s="204">
        <f t="shared" si="80"/>
        <v>3504.3347125188902</v>
      </c>
      <c r="U109" s="204">
        <f t="shared" si="80"/>
        <v>3542.0304753460841</v>
      </c>
      <c r="V109" s="204">
        <f t="shared" si="80"/>
        <v>3578.4260343977858</v>
      </c>
      <c r="W109" s="204">
        <f t="shared" si="80"/>
        <v>3614.3435276170167</v>
      </c>
      <c r="X109" s="204">
        <f t="shared" si="80"/>
        <v>3650.1957106032842</v>
      </c>
      <c r="Y109" s="204">
        <f t="shared" si="80"/>
        <v>3686.1906643198909</v>
      </c>
      <c r="Z109" s="204">
        <f t="shared" si="80"/>
        <v>3722.4341491097493</v>
      </c>
      <c r="AA109" s="204">
        <f t="shared" si="80"/>
        <v>3758.9807818669287</v>
      </c>
      <c r="AB109" s="204">
        <f t="shared" si="80"/>
        <v>3795.859624787794</v>
      </c>
      <c r="AC109" s="204">
        <f t="shared" si="80"/>
        <v>3833.0869799134671</v>
      </c>
      <c r="AD109" s="204">
        <f t="shared" si="80"/>
        <v>3870.6727865696339</v>
      </c>
      <c r="AE109" s="204">
        <f t="shared" si="80"/>
        <v>3908.6238202566601</v>
      </c>
      <c r="AF109" s="204">
        <f t="shared" si="80"/>
        <v>3946.945292266566</v>
      </c>
      <c r="AG109" s="204">
        <f t="shared" si="80"/>
        <v>3985.6416496650363</v>
      </c>
      <c r="AH109" s="204">
        <f t="shared" si="80"/>
        <v>4024.7169754577189</v>
      </c>
      <c r="AI109" s="204">
        <f t="shared" si="80"/>
        <v>4064.1751888503859</v>
      </c>
      <c r="AJ109" s="204">
        <f t="shared" si="80"/>
        <v>4104.0201455577153</v>
      </c>
      <c r="AK109" s="204">
        <f t="shared" si="80"/>
        <v>4144.2556881381661</v>
      </c>
      <c r="AL109" s="204">
        <f t="shared" si="80"/>
        <v>4184.885671343678</v>
      </c>
      <c r="AM109" s="204">
        <f t="shared" si="80"/>
        <v>4225.9139749785409</v>
      </c>
      <c r="AN109" s="204">
        <f t="shared" si="80"/>
        <v>4267.3445105146639</v>
      </c>
      <c r="AO109" s="204">
        <f t="shared" si="80"/>
        <v>4309.1812245869005</v>
      </c>
      <c r="AP109" s="204">
        <f t="shared" si="80"/>
        <v>4351.4281009301703</v>
      </c>
      <c r="AQ109" s="204">
        <f t="shared" si="80"/>
        <v>4394.0891615394175</v>
      </c>
      <c r="AR109" s="204">
        <f t="shared" si="80"/>
        <v>4437.1684674428088</v>
      </c>
      <c r="AS109" s="204">
        <f t="shared" si="80"/>
        <v>4480.6701192834626</v>
      </c>
      <c r="AT109" s="204">
        <f t="shared" si="80"/>
        <v>4524.5982578073363</v>
      </c>
      <c r="AU109" s="204">
        <f t="shared" si="80"/>
        <v>4568.957064306187</v>
      </c>
      <c r="AV109" s="204">
        <f t="shared" si="80"/>
        <v>4613.750761039948</v>
      </c>
      <c r="AW109" s="204">
        <f t="shared" si="80"/>
        <v>4658.9836116508231</v>
      </c>
      <c r="AX109" s="204">
        <f t="shared" si="80"/>
        <v>4704.6599215751849</v>
      </c>
      <c r="AY109" s="204">
        <f t="shared" si="80"/>
        <v>4750.7840384564861</v>
      </c>
      <c r="AZ109" s="204">
        <f t="shared" si="80"/>
        <v>4797.360352560554</v>
      </c>
      <c r="BA109" s="204">
        <f t="shared" si="80"/>
        <v>4844.3932971942813</v>
      </c>
      <c r="BB109" s="204">
        <f t="shared" si="80"/>
        <v>4891.8873491279483</v>
      </c>
      <c r="BC109" s="204">
        <f t="shared" si="80"/>
        <v>4939.8470290215537</v>
      </c>
      <c r="BD109" s="204">
        <f t="shared" si="80"/>
        <v>4988.2769018551953</v>
      </c>
      <c r="BE109" s="204">
        <f t="shared" si="80"/>
        <v>5037.1815773636226</v>
      </c>
      <c r="BF109" s="204">
        <f t="shared" si="80"/>
        <v>5086.5657104750608</v>
      </c>
      <c r="BG109" s="204">
        <f t="shared" si="80"/>
        <v>5136.4340017542418</v>
      </c>
      <c r="BH109" s="204">
        <f t="shared" si="80"/>
        <v>5186.7911978498814</v>
      </c>
      <c r="BI109" s="204">
        <f t="shared" si="80"/>
        <v>5237.6420919464435</v>
      </c>
      <c r="BJ109" s="204">
        <f t="shared" si="80"/>
        <v>5288.9915242204297</v>
      </c>
      <c r="BK109" s="204">
        <f t="shared" si="80"/>
        <v>5340.8443823010239</v>
      </c>
      <c r="BL109" s="204">
        <f t="shared" si="80"/>
        <v>5393.2056017353498</v>
      </c>
      <c r="BM109" s="204">
        <f t="shared" si="80"/>
        <v>5446.0801664582505</v>
      </c>
      <c r="BN109" s="204">
        <f t="shared" si="80"/>
        <v>5499.4731092666625</v>
      </c>
      <c r="BO109" s="204">
        <f t="shared" si="80"/>
        <v>5553.3895122986833</v>
      </c>
      <c r="BP109" s="204">
        <f t="shared" si="80"/>
        <v>5607.8345075172983</v>
      </c>
      <c r="BQ109" s="204">
        <f t="shared" si="80"/>
        <v>5662.8132771988385</v>
      </c>
    </row>
    <row r="110" spans="5:69" ht="16" customHeight="1">
      <c r="E110" s="331"/>
      <c r="F110" s="328"/>
      <c r="G110" s="329" t="s">
        <v>51</v>
      </c>
      <c r="H110" s="323" t="s">
        <v>25</v>
      </c>
      <c r="I110" s="230" t="s">
        <v>318</v>
      </c>
      <c r="J110" s="216">
        <f>Variables!$F$27</f>
        <v>0.3</v>
      </c>
      <c r="K110" s="216">
        <f>Variables!$F$27</f>
        <v>0.3</v>
      </c>
      <c r="L110" s="216">
        <f>Variables!$F$27</f>
        <v>0.3</v>
      </c>
      <c r="M110" s="216">
        <f>Variables!$F$27</f>
        <v>0.3</v>
      </c>
      <c r="N110" s="216">
        <f>Variables!$F$27</f>
        <v>0.3</v>
      </c>
      <c r="O110" s="216">
        <f>Variables!$F$27</f>
        <v>0.3</v>
      </c>
      <c r="P110" s="216">
        <f>Variables!$F$27</f>
        <v>0.3</v>
      </c>
      <c r="Q110" s="216">
        <f>Variables!$F$27</f>
        <v>0.3</v>
      </c>
      <c r="R110" s="216">
        <f>Variables!$F$27</f>
        <v>0.3</v>
      </c>
      <c r="S110" s="216">
        <f>Variables!$F$27</f>
        <v>0.3</v>
      </c>
      <c r="T110" s="216">
        <f>Variables!$F$27</f>
        <v>0.3</v>
      </c>
      <c r="U110" s="216">
        <f>Variables!$F$27</f>
        <v>0.3</v>
      </c>
      <c r="V110" s="216">
        <f>Variables!$F$27</f>
        <v>0.3</v>
      </c>
      <c r="W110" s="216">
        <f>Variables!$F$27</f>
        <v>0.3</v>
      </c>
      <c r="X110" s="216">
        <f>Variables!$F$27</f>
        <v>0.3</v>
      </c>
      <c r="Y110" s="216">
        <f>Variables!$F$27</f>
        <v>0.3</v>
      </c>
      <c r="Z110" s="216">
        <f>Variables!$F$27</f>
        <v>0.3</v>
      </c>
      <c r="AA110" s="216">
        <f>Variables!$F$27</f>
        <v>0.3</v>
      </c>
      <c r="AB110" s="216">
        <f>Variables!$F$27</f>
        <v>0.3</v>
      </c>
      <c r="AC110" s="216">
        <f>Variables!$F$27</f>
        <v>0.3</v>
      </c>
      <c r="AD110" s="216">
        <f>Variables!$F$27</f>
        <v>0.3</v>
      </c>
      <c r="AE110" s="216">
        <f>Variables!$F$27</f>
        <v>0.3</v>
      </c>
      <c r="AF110" s="216">
        <f>Variables!$F$27</f>
        <v>0.3</v>
      </c>
      <c r="AG110" s="216">
        <f>Variables!$F$27</f>
        <v>0.3</v>
      </c>
      <c r="AH110" s="216">
        <f>Variables!$F$27</f>
        <v>0.3</v>
      </c>
      <c r="AI110" s="216">
        <f>Variables!$F$27</f>
        <v>0.3</v>
      </c>
      <c r="AJ110" s="216">
        <f>Variables!$F$27</f>
        <v>0.3</v>
      </c>
      <c r="AK110" s="216">
        <f>Variables!$F$27</f>
        <v>0.3</v>
      </c>
      <c r="AL110" s="216">
        <f>Variables!$F$27</f>
        <v>0.3</v>
      </c>
      <c r="AM110" s="216">
        <f>Variables!$F$27</f>
        <v>0.3</v>
      </c>
      <c r="AN110" s="216">
        <f>Variables!$F$27</f>
        <v>0.3</v>
      </c>
      <c r="AO110" s="216">
        <f>Variables!$F$27</f>
        <v>0.3</v>
      </c>
      <c r="AP110" s="216">
        <f>Variables!$F$27</f>
        <v>0.3</v>
      </c>
      <c r="AQ110" s="216">
        <f>Variables!$F$27</f>
        <v>0.3</v>
      </c>
      <c r="AR110" s="216">
        <f>Variables!$F$27</f>
        <v>0.3</v>
      </c>
      <c r="AS110" s="216">
        <f>Variables!$F$27</f>
        <v>0.3</v>
      </c>
      <c r="AT110" s="216">
        <f>Variables!$F$27</f>
        <v>0.3</v>
      </c>
      <c r="AU110" s="216">
        <f>Variables!$F$27</f>
        <v>0.3</v>
      </c>
      <c r="AV110" s="216">
        <f>Variables!$F$27</f>
        <v>0.3</v>
      </c>
      <c r="AW110" s="216">
        <f>Variables!$F$27</f>
        <v>0.3</v>
      </c>
      <c r="AX110" s="216">
        <f>Variables!$F$27</f>
        <v>0.3</v>
      </c>
      <c r="AY110" s="216">
        <f>Variables!$F$27</f>
        <v>0.3</v>
      </c>
      <c r="AZ110" s="216">
        <f>Variables!$F$27</f>
        <v>0.3</v>
      </c>
      <c r="BA110" s="216">
        <f>Variables!$F$27</f>
        <v>0.3</v>
      </c>
      <c r="BB110" s="216">
        <f>Variables!$F$27</f>
        <v>0.3</v>
      </c>
      <c r="BC110" s="216">
        <f>Variables!$F$27</f>
        <v>0.3</v>
      </c>
      <c r="BD110" s="216">
        <f>Variables!$F$27</f>
        <v>0.3</v>
      </c>
      <c r="BE110" s="216">
        <f>Variables!$F$27</f>
        <v>0.3</v>
      </c>
      <c r="BF110" s="216">
        <f>Variables!$F$27</f>
        <v>0.3</v>
      </c>
      <c r="BG110" s="216">
        <f>Variables!$F$27</f>
        <v>0.3</v>
      </c>
      <c r="BH110" s="216">
        <f>Variables!$F$27</f>
        <v>0.3</v>
      </c>
      <c r="BI110" s="216">
        <f>Variables!$F$27</f>
        <v>0.3</v>
      </c>
      <c r="BJ110" s="216">
        <f>Variables!$F$27</f>
        <v>0.3</v>
      </c>
      <c r="BK110" s="216">
        <f>Variables!$F$27</f>
        <v>0.3</v>
      </c>
      <c r="BL110" s="216">
        <f>Variables!$F$27</f>
        <v>0.3</v>
      </c>
      <c r="BM110" s="216">
        <f>Variables!$F$27</f>
        <v>0.3</v>
      </c>
      <c r="BN110" s="216">
        <f>Variables!$F$27</f>
        <v>0.3</v>
      </c>
      <c r="BO110" s="216">
        <f>Variables!$F$27</f>
        <v>0.3</v>
      </c>
      <c r="BP110" s="216">
        <f>Variables!$F$27</f>
        <v>0.3</v>
      </c>
      <c r="BQ110" s="216">
        <f>Variables!$F$27</f>
        <v>0.3</v>
      </c>
    </row>
    <row r="111" spans="5:69" ht="16" customHeight="1">
      <c r="E111" s="331"/>
      <c r="F111" s="328"/>
      <c r="G111" s="329"/>
      <c r="H111" s="323"/>
      <c r="I111" s="230" t="s">
        <v>321</v>
      </c>
      <c r="J111" s="200">
        <f>J95*J110</f>
        <v>3.2642487046632116</v>
      </c>
      <c r="K111" s="200">
        <f>K95*K110</f>
        <v>3.362176165803108</v>
      </c>
      <c r="L111" s="200">
        <f t="shared" ref="L111:BQ111" si="81">L95*L110</f>
        <v>3.4630414507772014</v>
      </c>
      <c r="M111" s="200">
        <f t="shared" si="81"/>
        <v>3.5669326943005184</v>
      </c>
      <c r="N111" s="200">
        <f t="shared" si="81"/>
        <v>3.6739406751295327</v>
      </c>
      <c r="O111" s="200">
        <f t="shared" si="81"/>
        <v>3.7841588953834191</v>
      </c>
      <c r="P111" s="200">
        <f t="shared" si="81"/>
        <v>3.8976836622449222</v>
      </c>
      <c r="Q111" s="200">
        <f t="shared" si="81"/>
        <v>4.0146141721122701</v>
      </c>
      <c r="R111" s="200">
        <f t="shared" si="81"/>
        <v>4.1350525972756378</v>
      </c>
      <c r="S111" s="200">
        <f t="shared" si="81"/>
        <v>4.2591041751939072</v>
      </c>
      <c r="T111" s="200">
        <f t="shared" si="81"/>
        <v>4.3868773004497248</v>
      </c>
      <c r="U111" s="200">
        <f t="shared" si="81"/>
        <v>4.5184836194632165</v>
      </c>
      <c r="V111" s="200">
        <f t="shared" si="81"/>
        <v>4.6540381280471133</v>
      </c>
      <c r="W111" s="200">
        <f t="shared" si="81"/>
        <v>4.7936592718885267</v>
      </c>
      <c r="X111" s="200">
        <f t="shared" si="81"/>
        <v>4.9374690500451814</v>
      </c>
      <c r="Y111" s="200">
        <f t="shared" si="81"/>
        <v>5.0855931215465366</v>
      </c>
      <c r="Z111" s="200">
        <f t="shared" si="81"/>
        <v>5.2381609151929336</v>
      </c>
      <c r="AA111" s="200">
        <f t="shared" si="81"/>
        <v>5.3953057426487216</v>
      </c>
      <c r="AB111" s="200">
        <f t="shared" si="81"/>
        <v>5.5571649149281841</v>
      </c>
      <c r="AC111" s="200">
        <f t="shared" si="81"/>
        <v>5.7238798623760312</v>
      </c>
      <c r="AD111" s="200">
        <f t="shared" si="81"/>
        <v>5.8955962582473109</v>
      </c>
      <c r="AE111" s="200">
        <f t="shared" si="81"/>
        <v>6.0724641459947311</v>
      </c>
      <c r="AF111" s="200">
        <f t="shared" si="81"/>
        <v>6.2546380703745728</v>
      </c>
      <c r="AG111" s="200">
        <f t="shared" si="81"/>
        <v>6.442277212485811</v>
      </c>
      <c r="AH111" s="200">
        <f t="shared" si="81"/>
        <v>6.6355455288603844</v>
      </c>
      <c r="AI111" s="200">
        <f t="shared" si="81"/>
        <v>6.8346118947261969</v>
      </c>
      <c r="AJ111" s="200">
        <f t="shared" si="81"/>
        <v>7.0396502515679842</v>
      </c>
      <c r="AK111" s="200">
        <f t="shared" si="81"/>
        <v>7.2508397591150224</v>
      </c>
      <c r="AL111" s="200">
        <f t="shared" si="81"/>
        <v>7.4683649518884732</v>
      </c>
      <c r="AM111" s="200">
        <f t="shared" si="81"/>
        <v>7.6924159004451296</v>
      </c>
      <c r="AN111" s="200">
        <f t="shared" si="81"/>
        <v>7.9231883774584837</v>
      </c>
      <c r="AO111" s="200">
        <f t="shared" si="81"/>
        <v>8.1608840287822382</v>
      </c>
      <c r="AP111" s="200">
        <f t="shared" si="81"/>
        <v>8.4057105496457059</v>
      </c>
      <c r="AQ111" s="200">
        <f t="shared" si="81"/>
        <v>8.657881866135078</v>
      </c>
      <c r="AR111" s="200">
        <f t="shared" si="81"/>
        <v>8.9176183221191287</v>
      </c>
      <c r="AS111" s="200">
        <f t="shared" si="81"/>
        <v>9.1851468717827043</v>
      </c>
      <c r="AT111" s="200">
        <f t="shared" si="81"/>
        <v>9.4607012779361845</v>
      </c>
      <c r="AU111" s="200">
        <f t="shared" si="81"/>
        <v>9.7445223162742689</v>
      </c>
      <c r="AV111" s="200">
        <f t="shared" si="81"/>
        <v>10.036857985762499</v>
      </c>
      <c r="AW111" s="200">
        <f t="shared" si="81"/>
        <v>10.337963725335376</v>
      </c>
      <c r="AX111" s="200">
        <f t="shared" si="81"/>
        <v>10.648102637095434</v>
      </c>
      <c r="AY111" s="200">
        <f t="shared" si="81"/>
        <v>10.967545716208297</v>
      </c>
      <c r="AZ111" s="200">
        <f t="shared" si="81"/>
        <v>11.296572087694546</v>
      </c>
      <c r="BA111" s="200">
        <f t="shared" si="81"/>
        <v>11.635469250325384</v>
      </c>
      <c r="BB111" s="200">
        <f t="shared" si="81"/>
        <v>11.984533327835145</v>
      </c>
      <c r="BC111" s="200">
        <f t="shared" si="81"/>
        <v>12.3440693276702</v>
      </c>
      <c r="BD111" s="200">
        <f t="shared" si="81"/>
        <v>12.714391407500306</v>
      </c>
      <c r="BE111" s="200">
        <f t="shared" si="81"/>
        <v>13.095823149725316</v>
      </c>
      <c r="BF111" s="200">
        <f t="shared" si="81"/>
        <v>13.488697844217077</v>
      </c>
      <c r="BG111" s="200">
        <f t="shared" si="81"/>
        <v>13.893358779543584</v>
      </c>
      <c r="BH111" s="200">
        <f t="shared" si="81"/>
        <v>14.310159542929897</v>
      </c>
      <c r="BI111" s="200">
        <f t="shared" si="81"/>
        <v>14.739464329217791</v>
      </c>
      <c r="BJ111" s="200">
        <f t="shared" si="81"/>
        <v>15.181648259094324</v>
      </c>
      <c r="BK111" s="200">
        <f t="shared" si="81"/>
        <v>15.637097706867156</v>
      </c>
      <c r="BL111" s="200">
        <f t="shared" si="81"/>
        <v>16.106210638073172</v>
      </c>
      <c r="BM111" s="200">
        <f t="shared" si="81"/>
        <v>16.589396957215367</v>
      </c>
      <c r="BN111" s="200">
        <f t="shared" si="81"/>
        <v>17.087078865931826</v>
      </c>
      <c r="BO111" s="200">
        <f t="shared" si="81"/>
        <v>17.599691231909784</v>
      </c>
      <c r="BP111" s="200">
        <f t="shared" si="81"/>
        <v>18.127681968867076</v>
      </c>
      <c r="BQ111" s="200">
        <f t="shared" si="81"/>
        <v>18.671512427933088</v>
      </c>
    </row>
    <row r="112" spans="5:69" ht="16" customHeight="1">
      <c r="E112" s="331"/>
      <c r="F112" s="328"/>
      <c r="G112" s="329"/>
      <c r="H112" s="323"/>
      <c r="I112" s="230" t="s">
        <v>323</v>
      </c>
      <c r="J112" s="200">
        <f>J111/J274</f>
        <v>2.3316062176165797</v>
      </c>
      <c r="K112" s="200">
        <f>K111/K274</f>
        <v>2.3544651021030165</v>
      </c>
      <c r="L112" s="200">
        <f t="shared" ref="L112:BQ112" si="82">L111/L274</f>
        <v>2.377548093300105</v>
      </c>
      <c r="M112" s="200">
        <f t="shared" si="82"/>
        <v>2.4008573883324598</v>
      </c>
      <c r="N112" s="200">
        <f t="shared" si="82"/>
        <v>2.4243952058651299</v>
      </c>
      <c r="O112" s="200">
        <f t="shared" si="82"/>
        <v>2.448163786314788</v>
      </c>
      <c r="P112" s="200">
        <f t="shared" si="82"/>
        <v>2.4721653920629723</v>
      </c>
      <c r="Q112" s="200">
        <f t="shared" si="82"/>
        <v>2.496402307671433</v>
      </c>
      <c r="R112" s="200">
        <f t="shared" si="82"/>
        <v>2.520876840099584</v>
      </c>
      <c r="S112" s="200">
        <f t="shared" si="82"/>
        <v>2.5455913189240897</v>
      </c>
      <c r="T112" s="200">
        <f t="shared" si="82"/>
        <v>2.5705480965606009</v>
      </c>
      <c r="U112" s="200">
        <f t="shared" si="82"/>
        <v>2.5957495484876656</v>
      </c>
      <c r="V112" s="200">
        <f t="shared" si="82"/>
        <v>2.6211980734728386</v>
      </c>
      <c r="W112" s="200">
        <f t="shared" si="82"/>
        <v>2.6468960938010033</v>
      </c>
      <c r="X112" s="200">
        <f t="shared" si="82"/>
        <v>2.6728460555049343</v>
      </c>
      <c r="Y112" s="200">
        <f t="shared" si="82"/>
        <v>2.6990504285981198</v>
      </c>
      <c r="Z112" s="200">
        <f t="shared" si="82"/>
        <v>2.7255117073098667</v>
      </c>
      <c r="AA112" s="200">
        <f t="shared" si="82"/>
        <v>2.7522324103227085</v>
      </c>
      <c r="AB112" s="200">
        <f t="shared" si="82"/>
        <v>2.7792150810121465</v>
      </c>
      <c r="AC112" s="200">
        <f t="shared" si="82"/>
        <v>2.8064622876887371</v>
      </c>
      <c r="AD112" s="200">
        <f t="shared" si="82"/>
        <v>2.8339766238425477</v>
      </c>
      <c r="AE112" s="200">
        <f t="shared" si="82"/>
        <v>2.8617607083900243</v>
      </c>
      <c r="AF112" s="200">
        <f t="shared" si="82"/>
        <v>2.8898171859232593</v>
      </c>
      <c r="AG112" s="200">
        <f t="shared" si="82"/>
        <v>2.9181487269617228</v>
      </c>
      <c r="AH112" s="200">
        <f t="shared" si="82"/>
        <v>2.9467580282064456</v>
      </c>
      <c r="AI112" s="200">
        <f t="shared" si="82"/>
        <v>2.975647812796705</v>
      </c>
      <c r="AJ112" s="200">
        <f t="shared" si="82"/>
        <v>3.0048208305692219</v>
      </c>
      <c r="AK112" s="200">
        <f t="shared" si="82"/>
        <v>3.0342798583198998</v>
      </c>
      <c r="AL112" s="200">
        <f t="shared" si="82"/>
        <v>3.064027700068134</v>
      </c>
      <c r="AM112" s="200">
        <f t="shared" si="82"/>
        <v>3.0940671873237049</v>
      </c>
      <c r="AN112" s="200">
        <f t="shared" si="82"/>
        <v>3.1244011793562909</v>
      </c>
      <c r="AO112" s="200">
        <f t="shared" si="82"/>
        <v>3.1550325634676266</v>
      </c>
      <c r="AP112" s="200">
        <f t="shared" si="82"/>
        <v>3.1859642552663288</v>
      </c>
      <c r="AQ112" s="200">
        <f t="shared" si="82"/>
        <v>3.2171991989454112</v>
      </c>
      <c r="AR112" s="200">
        <f t="shared" si="82"/>
        <v>3.2487403675625219</v>
      </c>
      <c r="AS112" s="200">
        <f t="shared" si="82"/>
        <v>3.2805907633229392</v>
      </c>
      <c r="AT112" s="200">
        <f t="shared" si="82"/>
        <v>3.3127534178653208</v>
      </c>
      <c r="AU112" s="200">
        <f t="shared" si="82"/>
        <v>3.3452313925502746</v>
      </c>
      <c r="AV112" s="200">
        <f t="shared" si="82"/>
        <v>3.3780277787517483</v>
      </c>
      <c r="AW112" s="200">
        <f t="shared" si="82"/>
        <v>3.4111456981512758</v>
      </c>
      <c r="AX112" s="200">
        <f t="shared" si="82"/>
        <v>3.4445883030351108</v>
      </c>
      <c r="AY112" s="200">
        <f t="shared" si="82"/>
        <v>3.4783587765942787</v>
      </c>
      <c r="AZ112" s="200">
        <f t="shared" si="82"/>
        <v>3.5124603332275557</v>
      </c>
      <c r="BA112" s="200">
        <f t="shared" si="82"/>
        <v>3.5468962188474338</v>
      </c>
      <c r="BB112" s="200">
        <f t="shared" si="82"/>
        <v>3.5816697111890754</v>
      </c>
      <c r="BC112" s="200">
        <f t="shared" si="82"/>
        <v>3.6167841201223019</v>
      </c>
      <c r="BD112" s="200">
        <f t="shared" si="82"/>
        <v>3.6522427879666379</v>
      </c>
      <c r="BE112" s="200">
        <f t="shared" si="82"/>
        <v>3.6880490898094487</v>
      </c>
      <c r="BF112" s="200">
        <f t="shared" si="82"/>
        <v>3.7242064338271885</v>
      </c>
      <c r="BG112" s="200">
        <f t="shared" si="82"/>
        <v>3.7607182616098065</v>
      </c>
      <c r="BH112" s="200">
        <f t="shared" si="82"/>
        <v>3.7975880484883353</v>
      </c>
      <c r="BI112" s="200">
        <f t="shared" si="82"/>
        <v>3.8348193038656708</v>
      </c>
      <c r="BJ112" s="200">
        <f t="shared" si="82"/>
        <v>3.8724155715506283</v>
      </c>
      <c r="BK112" s="200">
        <f t="shared" si="82"/>
        <v>3.9103804300952429</v>
      </c>
      <c r="BL112" s="200">
        <f t="shared" si="82"/>
        <v>3.9487174931353932</v>
      </c>
      <c r="BM112" s="200">
        <f t="shared" si="82"/>
        <v>3.9874304097347593</v>
      </c>
      <c r="BN112" s="200">
        <f t="shared" si="82"/>
        <v>4.0265228647321578</v>
      </c>
      <c r="BO112" s="200">
        <f t="shared" si="82"/>
        <v>4.0659985790922777</v>
      </c>
      <c r="BP112" s="200">
        <f t="shared" si="82"/>
        <v>4.1058613102598489</v>
      </c>
      <c r="BQ112" s="200">
        <f t="shared" si="82"/>
        <v>4.1461148525172984</v>
      </c>
    </row>
    <row r="113" spans="5:69" ht="16" customHeight="1">
      <c r="E113" s="331"/>
      <c r="F113" s="328"/>
      <c r="G113" s="329"/>
      <c r="H113" s="323"/>
      <c r="I113" s="230" t="s">
        <v>65</v>
      </c>
      <c r="J113" s="203">
        <f>Variables!$F$9</f>
        <v>9</v>
      </c>
      <c r="K113" s="203">
        <f>Variables!$F$9</f>
        <v>9</v>
      </c>
      <c r="L113" s="203">
        <f>Variables!$F$9</f>
        <v>9</v>
      </c>
      <c r="M113" s="203">
        <f>Variables!$F$9</f>
        <v>9</v>
      </c>
      <c r="N113" s="203">
        <f>Variables!$F$9</f>
        <v>9</v>
      </c>
      <c r="O113" s="203">
        <f>Variables!$F$9</f>
        <v>9</v>
      </c>
      <c r="P113" s="203">
        <f>Variables!$F$9</f>
        <v>9</v>
      </c>
      <c r="Q113" s="203">
        <f>Variables!$F$9</f>
        <v>9</v>
      </c>
      <c r="R113" s="203">
        <f>Variables!$F$9</f>
        <v>9</v>
      </c>
      <c r="S113" s="203">
        <f>Variables!$F$9</f>
        <v>9</v>
      </c>
      <c r="T113" s="203">
        <f>Variables!$F$9</f>
        <v>9</v>
      </c>
      <c r="U113" s="203">
        <f>Variables!$F$9</f>
        <v>9</v>
      </c>
      <c r="V113" s="203">
        <f>Variables!$F$9</f>
        <v>9</v>
      </c>
      <c r="W113" s="203">
        <f>Variables!$F$9</f>
        <v>9</v>
      </c>
      <c r="X113" s="203">
        <f>Variables!$F$9</f>
        <v>9</v>
      </c>
      <c r="Y113" s="203">
        <f>Variables!$F$9</f>
        <v>9</v>
      </c>
      <c r="Z113" s="203">
        <f>Variables!$F$9</f>
        <v>9</v>
      </c>
      <c r="AA113" s="203">
        <f>Variables!$F$9</f>
        <v>9</v>
      </c>
      <c r="AB113" s="203">
        <f>Variables!$F$9</f>
        <v>9</v>
      </c>
      <c r="AC113" s="203">
        <f>Variables!$F$9</f>
        <v>9</v>
      </c>
      <c r="AD113" s="203">
        <f>Variables!$F$9</f>
        <v>9</v>
      </c>
      <c r="AE113" s="203">
        <f>Variables!$F$9</f>
        <v>9</v>
      </c>
      <c r="AF113" s="203">
        <f>Variables!$F$9</f>
        <v>9</v>
      </c>
      <c r="AG113" s="203">
        <f>Variables!$F$9</f>
        <v>9</v>
      </c>
      <c r="AH113" s="203">
        <f>Variables!$F$9</f>
        <v>9</v>
      </c>
      <c r="AI113" s="203">
        <f>Variables!$F$9</f>
        <v>9</v>
      </c>
      <c r="AJ113" s="203">
        <f>Variables!$F$9</f>
        <v>9</v>
      </c>
      <c r="AK113" s="203">
        <f>Variables!$F$9</f>
        <v>9</v>
      </c>
      <c r="AL113" s="203">
        <f>Variables!$F$9</f>
        <v>9</v>
      </c>
      <c r="AM113" s="203">
        <f>Variables!$F$9</f>
        <v>9</v>
      </c>
      <c r="AN113" s="203">
        <f>Variables!$F$9</f>
        <v>9</v>
      </c>
      <c r="AO113" s="203">
        <f>Variables!$F$9</f>
        <v>9</v>
      </c>
      <c r="AP113" s="203">
        <f>Variables!$F$9</f>
        <v>9</v>
      </c>
      <c r="AQ113" s="203">
        <f>Variables!$F$9</f>
        <v>9</v>
      </c>
      <c r="AR113" s="203">
        <f>Variables!$F$9</f>
        <v>9</v>
      </c>
      <c r="AS113" s="203">
        <f>Variables!$F$9</f>
        <v>9</v>
      </c>
      <c r="AT113" s="203">
        <f>Variables!$F$9</f>
        <v>9</v>
      </c>
      <c r="AU113" s="203">
        <f>Variables!$F$9</f>
        <v>9</v>
      </c>
      <c r="AV113" s="203">
        <f>Variables!$F$9</f>
        <v>9</v>
      </c>
      <c r="AW113" s="203">
        <f>Variables!$F$9</f>
        <v>9</v>
      </c>
      <c r="AX113" s="203">
        <f>Variables!$F$9</f>
        <v>9</v>
      </c>
      <c r="AY113" s="203">
        <f>Variables!$F$9</f>
        <v>9</v>
      </c>
      <c r="AZ113" s="203">
        <f>Variables!$F$9</f>
        <v>9</v>
      </c>
      <c r="BA113" s="203">
        <f>Variables!$F$9</f>
        <v>9</v>
      </c>
      <c r="BB113" s="203">
        <f>Variables!$F$9</f>
        <v>9</v>
      </c>
      <c r="BC113" s="203">
        <f>Variables!$F$9</f>
        <v>9</v>
      </c>
      <c r="BD113" s="203">
        <f>Variables!$F$9</f>
        <v>9</v>
      </c>
      <c r="BE113" s="203">
        <f>Variables!$F$9</f>
        <v>9</v>
      </c>
      <c r="BF113" s="203">
        <f>Variables!$F$9</f>
        <v>9</v>
      </c>
      <c r="BG113" s="203">
        <f>Variables!$F$9</f>
        <v>9</v>
      </c>
      <c r="BH113" s="203">
        <f>Variables!$F$9</f>
        <v>9</v>
      </c>
      <c r="BI113" s="203">
        <f>Variables!$F$9</f>
        <v>9</v>
      </c>
      <c r="BJ113" s="203">
        <f>Variables!$F$9</f>
        <v>9</v>
      </c>
      <c r="BK113" s="203">
        <f>Variables!$F$9</f>
        <v>9</v>
      </c>
      <c r="BL113" s="203">
        <f>Variables!$F$9</f>
        <v>9</v>
      </c>
      <c r="BM113" s="203">
        <f>Variables!$F$9</f>
        <v>9</v>
      </c>
      <c r="BN113" s="203">
        <f>Variables!$F$9</f>
        <v>9</v>
      </c>
      <c r="BO113" s="203">
        <f>Variables!$F$9</f>
        <v>9</v>
      </c>
      <c r="BP113" s="203">
        <f>Variables!$F$9</f>
        <v>9</v>
      </c>
      <c r="BQ113" s="203">
        <f>Variables!$F$9</f>
        <v>9</v>
      </c>
    </row>
    <row r="114" spans="5:69" ht="16" customHeight="1">
      <c r="E114" s="331"/>
      <c r="F114" s="328"/>
      <c r="G114" s="329"/>
      <c r="H114" s="323"/>
      <c r="I114" s="230" t="s">
        <v>299</v>
      </c>
      <c r="J114" s="200">
        <v>0</v>
      </c>
      <c r="K114" s="200">
        <f t="shared" ref="K114:BQ114" si="83">J116*$B$6</f>
        <v>0.93264248704663189</v>
      </c>
      <c r="L114" s="200">
        <f t="shared" si="83"/>
        <v>1.4081072843645226</v>
      </c>
      <c r="M114" s="200">
        <f t="shared" si="83"/>
        <v>1.6550728795023035</v>
      </c>
      <c r="N114" s="200">
        <f t="shared" si="83"/>
        <v>1.7878793950841356</v>
      </c>
      <c r="O114" s="200">
        <f t="shared" si="83"/>
        <v>1.8636977798881198</v>
      </c>
      <c r="P114" s="200">
        <f t="shared" si="83"/>
        <v>1.9111144044699753</v>
      </c>
      <c r="Q114" s="200">
        <f t="shared" si="83"/>
        <v>1.9444233590601769</v>
      </c>
      <c r="R114" s="200">
        <f t="shared" si="83"/>
        <v>1.9707726025986618</v>
      </c>
      <c r="S114" s="200">
        <f t="shared" si="83"/>
        <v>1.9937370373391645</v>
      </c>
      <c r="T114" s="200">
        <f t="shared" si="83"/>
        <v>2.0151050462392184</v>
      </c>
      <c r="U114" s="200">
        <f t="shared" si="83"/>
        <v>2.0357717617438493</v>
      </c>
      <c r="V114" s="200">
        <f t="shared" si="83"/>
        <v>2.0561857002669908</v>
      </c>
      <c r="W114" s="200">
        <f t="shared" si="83"/>
        <v>2.0765720795226308</v>
      </c>
      <c r="X114" s="200">
        <f t="shared" si="83"/>
        <v>2.0970444772817167</v>
      </c>
      <c r="Y114" s="200">
        <f t="shared" si="83"/>
        <v>2.1176606608428319</v>
      </c>
      <c r="Z114" s="200">
        <f t="shared" si="83"/>
        <v>2.1384505018606639</v>
      </c>
      <c r="AA114" s="200">
        <f t="shared" si="83"/>
        <v>2.1594299338542786</v>
      </c>
      <c r="AB114" s="200">
        <f t="shared" si="83"/>
        <v>2.1806079310562225</v>
      </c>
      <c r="AC114" s="200">
        <f t="shared" si="83"/>
        <v>2.2019899979329702</v>
      </c>
      <c r="AD114" s="200">
        <f t="shared" si="83"/>
        <v>2.2235799140419803</v>
      </c>
      <c r="AE114" s="200">
        <f t="shared" si="83"/>
        <v>2.2453806065580095</v>
      </c>
      <c r="AF114" s="200">
        <f t="shared" si="83"/>
        <v>2.2673945866350147</v>
      </c>
      <c r="AG114" s="200">
        <f t="shared" si="83"/>
        <v>2.289624167686811</v>
      </c>
      <c r="AH114" s="200">
        <f t="shared" si="83"/>
        <v>2.3120715746280944</v>
      </c>
      <c r="AI114" s="200">
        <f t="shared" si="83"/>
        <v>2.3347389985966256</v>
      </c>
      <c r="AJ114" s="200">
        <f t="shared" si="83"/>
        <v>2.3576286244169951</v>
      </c>
      <c r="AK114" s="200">
        <f t="shared" si="83"/>
        <v>2.3807426444361868</v>
      </c>
      <c r="AL114" s="200">
        <f t="shared" si="83"/>
        <v>2.4040832655460531</v>
      </c>
      <c r="AM114" s="200">
        <f t="shared" si="83"/>
        <v>2.4276527128002803</v>
      </c>
      <c r="AN114" s="200">
        <f t="shared" si="83"/>
        <v>2.4514532313296225</v>
      </c>
      <c r="AO114" s="200">
        <f t="shared" si="83"/>
        <v>2.4754870874073278</v>
      </c>
      <c r="AP114" s="200">
        <f t="shared" si="83"/>
        <v>2.4997565690907146</v>
      </c>
      <c r="AQ114" s="200">
        <f t="shared" si="83"/>
        <v>2.5242639866518886</v>
      </c>
      <c r="AR114" s="200">
        <f t="shared" si="83"/>
        <v>2.549011672904109</v>
      </c>
      <c r="AS114" s="200">
        <f t="shared" si="83"/>
        <v>2.5740019834770633</v>
      </c>
      <c r="AT114" s="200">
        <f t="shared" si="83"/>
        <v>2.5992372970677078</v>
      </c>
      <c r="AU114" s="200">
        <f t="shared" si="83"/>
        <v>2.6247200156799821</v>
      </c>
      <c r="AV114" s="200">
        <f t="shared" si="83"/>
        <v>2.6504525648601014</v>
      </c>
      <c r="AW114" s="200">
        <f t="shared" si="83"/>
        <v>2.6764373939307506</v>
      </c>
      <c r="AX114" s="200">
        <f t="shared" si="83"/>
        <v>2.7026769762258858</v>
      </c>
      <c r="AY114" s="200">
        <f t="shared" si="83"/>
        <v>2.7291738093269871</v>
      </c>
      <c r="AZ114" s="200">
        <f t="shared" si="83"/>
        <v>2.7559304153012052</v>
      </c>
      <c r="BA114" s="200">
        <f t="shared" si="83"/>
        <v>2.782949340941625</v>
      </c>
      <c r="BB114" s="200">
        <f t="shared" si="83"/>
        <v>2.8102331580097859</v>
      </c>
      <c r="BC114" s="200">
        <f t="shared" si="83"/>
        <v>2.8377844634805234</v>
      </c>
      <c r="BD114" s="200">
        <f t="shared" si="83"/>
        <v>2.8656058797891824</v>
      </c>
      <c r="BE114" s="200">
        <f t="shared" si="83"/>
        <v>2.8937000550812466</v>
      </c>
      <c r="BF114" s="200">
        <f t="shared" si="83"/>
        <v>2.922069663464403</v>
      </c>
      <c r="BG114" s="200">
        <f t="shared" si="83"/>
        <v>2.9507174052630774</v>
      </c>
      <c r="BH114" s="200">
        <f t="shared" si="83"/>
        <v>2.9796460072754614</v>
      </c>
      <c r="BI114" s="200">
        <f t="shared" si="83"/>
        <v>3.0088582230330654</v>
      </c>
      <c r="BJ114" s="200">
        <f t="shared" si="83"/>
        <v>3.0383568330628012</v>
      </c>
      <c r="BK114" s="200">
        <f t="shared" si="83"/>
        <v>3.0681446451516523</v>
      </c>
      <c r="BL114" s="200">
        <f t="shared" si="83"/>
        <v>3.0982244946139232</v>
      </c>
      <c r="BM114" s="200">
        <f t="shared" si="83"/>
        <v>3.1285992445611193</v>
      </c>
      <c r="BN114" s="200">
        <f t="shared" si="83"/>
        <v>3.1592717861744637</v>
      </c>
      <c r="BO114" s="200">
        <f t="shared" si="83"/>
        <v>3.1902450389800951</v>
      </c>
      <c r="BP114" s="200">
        <f t="shared" si="83"/>
        <v>3.221521951126959</v>
      </c>
      <c r="BQ114" s="200">
        <f t="shared" si="83"/>
        <v>3.2531054996674196</v>
      </c>
    </row>
    <row r="115" spans="5:69" ht="16" customHeight="1">
      <c r="E115" s="331"/>
      <c r="F115" s="328"/>
      <c r="G115" s="329"/>
      <c r="H115" s="323"/>
      <c r="I115" s="230" t="s">
        <v>301</v>
      </c>
      <c r="J115" s="200">
        <v>0</v>
      </c>
      <c r="K115" s="200">
        <f t="shared" ref="K115:BQ115" si="84">J116*$B$7</f>
        <v>0.23316062176165797</v>
      </c>
      <c r="L115" s="200">
        <f t="shared" si="84"/>
        <v>0.35202682109113065</v>
      </c>
      <c r="M115" s="200">
        <f t="shared" si="84"/>
        <v>0.41376821987557588</v>
      </c>
      <c r="N115" s="200">
        <f t="shared" si="84"/>
        <v>0.44696984877103391</v>
      </c>
      <c r="O115" s="200">
        <f t="shared" si="84"/>
        <v>0.46592444497202995</v>
      </c>
      <c r="P115" s="200">
        <f t="shared" si="84"/>
        <v>0.47777860111749382</v>
      </c>
      <c r="Q115" s="200">
        <f t="shared" si="84"/>
        <v>0.48610583976504423</v>
      </c>
      <c r="R115" s="200">
        <f t="shared" si="84"/>
        <v>0.49269315064966546</v>
      </c>
      <c r="S115" s="200">
        <f t="shared" si="84"/>
        <v>0.49843425933479113</v>
      </c>
      <c r="T115" s="200">
        <f t="shared" si="84"/>
        <v>0.50377626155980459</v>
      </c>
      <c r="U115" s="200">
        <f t="shared" si="84"/>
        <v>0.50894294043596233</v>
      </c>
      <c r="V115" s="200">
        <f t="shared" si="84"/>
        <v>0.51404642506674769</v>
      </c>
      <c r="W115" s="200">
        <f t="shared" si="84"/>
        <v>0.5191430198806577</v>
      </c>
      <c r="X115" s="200">
        <f t="shared" si="84"/>
        <v>0.52426111932042918</v>
      </c>
      <c r="Y115" s="200">
        <f t="shared" si="84"/>
        <v>0.52941516521070797</v>
      </c>
      <c r="Z115" s="200">
        <f t="shared" si="84"/>
        <v>0.53461262546516597</v>
      </c>
      <c r="AA115" s="200">
        <f t="shared" si="84"/>
        <v>0.53985748346356965</v>
      </c>
      <c r="AB115" s="200">
        <f t="shared" si="84"/>
        <v>0.54515198276405563</v>
      </c>
      <c r="AC115" s="200">
        <f t="shared" si="84"/>
        <v>0.55049749948324256</v>
      </c>
      <c r="AD115" s="200">
        <f t="shared" si="84"/>
        <v>0.55589497851049507</v>
      </c>
      <c r="AE115" s="200">
        <f t="shared" si="84"/>
        <v>0.56134515163950238</v>
      </c>
      <c r="AF115" s="200">
        <f t="shared" si="84"/>
        <v>0.56684864665875367</v>
      </c>
      <c r="AG115" s="200">
        <f t="shared" si="84"/>
        <v>0.57240604192170275</v>
      </c>
      <c r="AH115" s="200">
        <f t="shared" si="84"/>
        <v>0.57801789365702361</v>
      </c>
      <c r="AI115" s="200">
        <f t="shared" si="84"/>
        <v>0.5836847496491564</v>
      </c>
      <c r="AJ115" s="200">
        <f t="shared" si="84"/>
        <v>0.58940715610424876</v>
      </c>
      <c r="AK115" s="200">
        <f t="shared" si="84"/>
        <v>0.59518566110904669</v>
      </c>
      <c r="AL115" s="200">
        <f t="shared" si="84"/>
        <v>0.60102081638651328</v>
      </c>
      <c r="AM115" s="200">
        <f t="shared" si="84"/>
        <v>0.60691317820007007</v>
      </c>
      <c r="AN115" s="200">
        <f t="shared" si="84"/>
        <v>0.61286330783240561</v>
      </c>
      <c r="AO115" s="200">
        <f t="shared" si="84"/>
        <v>0.61887177185183195</v>
      </c>
      <c r="AP115" s="200">
        <f t="shared" si="84"/>
        <v>0.62493914227267866</v>
      </c>
      <c r="AQ115" s="200">
        <f t="shared" si="84"/>
        <v>0.63106599666297214</v>
      </c>
      <c r="AR115" s="200">
        <f t="shared" si="84"/>
        <v>0.63725291822602725</v>
      </c>
      <c r="AS115" s="200">
        <f t="shared" si="84"/>
        <v>0.64350049586926583</v>
      </c>
      <c r="AT115" s="200">
        <f t="shared" si="84"/>
        <v>0.64980932426692695</v>
      </c>
      <c r="AU115" s="200">
        <f t="shared" si="84"/>
        <v>0.65618000391999554</v>
      </c>
      <c r="AV115" s="200">
        <f t="shared" si="84"/>
        <v>0.66261314121502535</v>
      </c>
      <c r="AW115" s="200">
        <f t="shared" si="84"/>
        <v>0.66910934848268766</v>
      </c>
      <c r="AX115" s="200">
        <f t="shared" si="84"/>
        <v>0.67566924405647144</v>
      </c>
      <c r="AY115" s="200">
        <f t="shared" si="84"/>
        <v>0.68229345233174676</v>
      </c>
      <c r="AZ115" s="200">
        <f t="shared" si="84"/>
        <v>0.6889826038253013</v>
      </c>
      <c r="BA115" s="200">
        <f t="shared" si="84"/>
        <v>0.69573733523540626</v>
      </c>
      <c r="BB115" s="200">
        <f t="shared" si="84"/>
        <v>0.70255828950244648</v>
      </c>
      <c r="BC115" s="200">
        <f t="shared" si="84"/>
        <v>0.70944611587013084</v>
      </c>
      <c r="BD115" s="200">
        <f t="shared" si="84"/>
        <v>0.71640146994729559</v>
      </c>
      <c r="BE115" s="200">
        <f t="shared" si="84"/>
        <v>0.72342501377031165</v>
      </c>
      <c r="BF115" s="200">
        <f t="shared" si="84"/>
        <v>0.73051741586610075</v>
      </c>
      <c r="BG115" s="200">
        <f t="shared" si="84"/>
        <v>0.73767935131576934</v>
      </c>
      <c r="BH115" s="200">
        <f t="shared" si="84"/>
        <v>0.74491150181886534</v>
      </c>
      <c r="BI115" s="200">
        <f t="shared" si="84"/>
        <v>0.75221455575826635</v>
      </c>
      <c r="BJ115" s="200">
        <f t="shared" si="84"/>
        <v>0.75958920826570031</v>
      </c>
      <c r="BK115" s="200">
        <f t="shared" si="84"/>
        <v>0.76703616128791308</v>
      </c>
      <c r="BL115" s="200">
        <f t="shared" si="84"/>
        <v>0.77455612365348081</v>
      </c>
      <c r="BM115" s="200">
        <f t="shared" si="84"/>
        <v>0.78214981114027982</v>
      </c>
      <c r="BN115" s="200">
        <f t="shared" si="84"/>
        <v>0.78981794654361592</v>
      </c>
      <c r="BO115" s="200">
        <f t="shared" si="84"/>
        <v>0.79756125974502379</v>
      </c>
      <c r="BP115" s="200">
        <f t="shared" si="84"/>
        <v>0.80538048778173976</v>
      </c>
      <c r="BQ115" s="200">
        <f t="shared" si="84"/>
        <v>0.81327637491685489</v>
      </c>
    </row>
    <row r="116" spans="5:69" ht="16" customHeight="1">
      <c r="E116" s="331"/>
      <c r="F116" s="328"/>
      <c r="G116" s="329"/>
      <c r="H116" s="323"/>
      <c r="I116" s="230" t="s">
        <v>325</v>
      </c>
      <c r="J116" s="200">
        <f>J112+J114+J115</f>
        <v>2.3316062176165797</v>
      </c>
      <c r="K116" s="200">
        <f>K112+K114+K115</f>
        <v>3.5202682109113064</v>
      </c>
      <c r="L116" s="200">
        <f t="shared" ref="L116:BQ116" si="85">L112+L114+L115</f>
        <v>4.1376821987557584</v>
      </c>
      <c r="M116" s="200">
        <f t="shared" si="85"/>
        <v>4.469698487710339</v>
      </c>
      <c r="N116" s="200">
        <f t="shared" si="85"/>
        <v>4.6592444497202994</v>
      </c>
      <c r="O116" s="200">
        <f t="shared" si="85"/>
        <v>4.7777860111749382</v>
      </c>
      <c r="P116" s="200">
        <f t="shared" si="85"/>
        <v>4.8610583976504422</v>
      </c>
      <c r="Q116" s="200">
        <f t="shared" si="85"/>
        <v>4.9269315064966541</v>
      </c>
      <c r="R116" s="200">
        <f t="shared" si="85"/>
        <v>4.9843425933479111</v>
      </c>
      <c r="S116" s="200">
        <f t="shared" si="85"/>
        <v>5.0377626155980462</v>
      </c>
      <c r="T116" s="200">
        <f t="shared" si="85"/>
        <v>5.0894294043596231</v>
      </c>
      <c r="U116" s="200">
        <f t="shared" si="85"/>
        <v>5.1404642506674767</v>
      </c>
      <c r="V116" s="200">
        <f t="shared" si="85"/>
        <v>5.191430198806577</v>
      </c>
      <c r="W116" s="200">
        <f t="shared" si="85"/>
        <v>5.2426111932042918</v>
      </c>
      <c r="X116" s="200">
        <f t="shared" si="85"/>
        <v>5.2941516521070797</v>
      </c>
      <c r="Y116" s="200">
        <f t="shared" si="85"/>
        <v>5.3461262546516597</v>
      </c>
      <c r="Z116" s="200">
        <f t="shared" si="85"/>
        <v>5.3985748346356965</v>
      </c>
      <c r="AA116" s="200">
        <f t="shared" si="85"/>
        <v>5.4515198276405563</v>
      </c>
      <c r="AB116" s="200">
        <f t="shared" si="85"/>
        <v>5.5049749948324251</v>
      </c>
      <c r="AC116" s="200">
        <f t="shared" si="85"/>
        <v>5.5589497851049501</v>
      </c>
      <c r="AD116" s="200">
        <f t="shared" si="85"/>
        <v>5.6134515163950232</v>
      </c>
      <c r="AE116" s="200">
        <f t="shared" si="85"/>
        <v>5.6684864665875363</v>
      </c>
      <c r="AF116" s="200">
        <f t="shared" si="85"/>
        <v>5.724060419217027</v>
      </c>
      <c r="AG116" s="200">
        <f t="shared" si="85"/>
        <v>5.7801789365702358</v>
      </c>
      <c r="AH116" s="200">
        <f t="shared" si="85"/>
        <v>5.836847496491564</v>
      </c>
      <c r="AI116" s="200">
        <f t="shared" si="85"/>
        <v>5.8940715610424874</v>
      </c>
      <c r="AJ116" s="200">
        <f t="shared" si="85"/>
        <v>5.9518566110904665</v>
      </c>
      <c r="AK116" s="200">
        <f t="shared" si="85"/>
        <v>6.0102081638651326</v>
      </c>
      <c r="AL116" s="200">
        <f t="shared" si="85"/>
        <v>6.0691317820007002</v>
      </c>
      <c r="AM116" s="200">
        <f t="shared" si="85"/>
        <v>6.1286330783240555</v>
      </c>
      <c r="AN116" s="200">
        <f t="shared" si="85"/>
        <v>6.1887177185183191</v>
      </c>
      <c r="AO116" s="200">
        <f t="shared" si="85"/>
        <v>6.2493914227267862</v>
      </c>
      <c r="AP116" s="200">
        <f t="shared" si="85"/>
        <v>6.3106599666297214</v>
      </c>
      <c r="AQ116" s="200">
        <f t="shared" si="85"/>
        <v>6.3725291822602719</v>
      </c>
      <c r="AR116" s="200">
        <f t="shared" si="85"/>
        <v>6.4350049586926579</v>
      </c>
      <c r="AS116" s="200">
        <f t="shared" si="85"/>
        <v>6.4980932426692686</v>
      </c>
      <c r="AT116" s="200">
        <f t="shared" si="85"/>
        <v>6.5618000391999551</v>
      </c>
      <c r="AU116" s="200">
        <f t="shared" si="85"/>
        <v>6.6261314121502526</v>
      </c>
      <c r="AV116" s="200">
        <f t="shared" si="85"/>
        <v>6.6910934848268759</v>
      </c>
      <c r="AW116" s="200">
        <f t="shared" si="85"/>
        <v>6.7566924405647137</v>
      </c>
      <c r="AX116" s="200">
        <f t="shared" si="85"/>
        <v>6.8229345233174676</v>
      </c>
      <c r="AY116" s="200">
        <f t="shared" si="85"/>
        <v>6.8898260382530125</v>
      </c>
      <c r="AZ116" s="200">
        <f t="shared" si="85"/>
        <v>6.957373352354062</v>
      </c>
      <c r="BA116" s="200">
        <f t="shared" si="85"/>
        <v>7.0255828950244643</v>
      </c>
      <c r="BB116" s="200">
        <f t="shared" si="85"/>
        <v>7.094461158701308</v>
      </c>
      <c r="BC116" s="200">
        <f t="shared" si="85"/>
        <v>7.1640146994729559</v>
      </c>
      <c r="BD116" s="200">
        <f t="shared" si="85"/>
        <v>7.2342501377031159</v>
      </c>
      <c r="BE116" s="200">
        <f t="shared" si="85"/>
        <v>7.3051741586610071</v>
      </c>
      <c r="BF116" s="200">
        <f t="shared" si="85"/>
        <v>7.3767935131576925</v>
      </c>
      <c r="BG116" s="200">
        <f t="shared" si="85"/>
        <v>7.4491150181886532</v>
      </c>
      <c r="BH116" s="200">
        <f t="shared" si="85"/>
        <v>7.5221455575826628</v>
      </c>
      <c r="BI116" s="200">
        <f t="shared" si="85"/>
        <v>7.5958920826570022</v>
      </c>
      <c r="BJ116" s="200">
        <f t="shared" si="85"/>
        <v>7.6703616128791303</v>
      </c>
      <c r="BK116" s="200">
        <f t="shared" si="85"/>
        <v>7.7455612365348081</v>
      </c>
      <c r="BL116" s="200">
        <f t="shared" si="85"/>
        <v>7.8214981114027973</v>
      </c>
      <c r="BM116" s="200">
        <f t="shared" si="85"/>
        <v>7.8981794654361588</v>
      </c>
      <c r="BN116" s="200">
        <f t="shared" si="85"/>
        <v>7.9756125974502377</v>
      </c>
      <c r="BO116" s="200">
        <f t="shared" si="85"/>
        <v>8.053804877817397</v>
      </c>
      <c r="BP116" s="200">
        <f t="shared" si="85"/>
        <v>8.1327637491685483</v>
      </c>
      <c r="BQ116" s="200">
        <f t="shared" si="85"/>
        <v>8.2124967271015734</v>
      </c>
    </row>
    <row r="117" spans="5:69">
      <c r="E117" s="331"/>
      <c r="F117" s="328"/>
      <c r="G117" s="329"/>
      <c r="H117" s="323"/>
      <c r="I117" s="230" t="s">
        <v>295</v>
      </c>
      <c r="J117" s="200">
        <f>J113*J116</f>
        <v>20.984455958549219</v>
      </c>
      <c r="K117" s="200">
        <f>K113*K116</f>
        <v>31.682413898201759</v>
      </c>
      <c r="L117" s="200">
        <f t="shared" ref="L117:BQ117" si="86">L113*L116</f>
        <v>37.239139788801822</v>
      </c>
      <c r="M117" s="200">
        <f t="shared" si="86"/>
        <v>40.227286389393051</v>
      </c>
      <c r="N117" s="200">
        <f t="shared" si="86"/>
        <v>41.933200047482693</v>
      </c>
      <c r="O117" s="200">
        <f t="shared" si="86"/>
        <v>43.000074100574444</v>
      </c>
      <c r="P117" s="200">
        <f t="shared" si="86"/>
        <v>43.749525578853977</v>
      </c>
      <c r="Q117" s="200">
        <f t="shared" si="86"/>
        <v>44.342383558469891</v>
      </c>
      <c r="R117" s="200">
        <f t="shared" si="86"/>
        <v>44.8590833401312</v>
      </c>
      <c r="S117" s="200">
        <f t="shared" si="86"/>
        <v>45.339863540382417</v>
      </c>
      <c r="T117" s="200">
        <f t="shared" si="86"/>
        <v>45.804864639236605</v>
      </c>
      <c r="U117" s="200">
        <f t="shared" si="86"/>
        <v>46.264178256007291</v>
      </c>
      <c r="V117" s="200">
        <f t="shared" si="86"/>
        <v>46.722871789259194</v>
      </c>
      <c r="W117" s="200">
        <f t="shared" si="86"/>
        <v>47.183500738838624</v>
      </c>
      <c r="X117" s="200">
        <f t="shared" si="86"/>
        <v>47.64736486896372</v>
      </c>
      <c r="Y117" s="200">
        <f t="shared" si="86"/>
        <v>48.115136291864935</v>
      </c>
      <c r="Z117" s="200">
        <f t="shared" si="86"/>
        <v>48.587173511721268</v>
      </c>
      <c r="AA117" s="200">
        <f t="shared" si="86"/>
        <v>49.063678448765003</v>
      </c>
      <c r="AB117" s="200">
        <f t="shared" si="86"/>
        <v>49.544774953491824</v>
      </c>
      <c r="AC117" s="200">
        <f t="shared" si="86"/>
        <v>50.030548065944551</v>
      </c>
      <c r="AD117" s="200">
        <f t="shared" si="86"/>
        <v>50.521063647555209</v>
      </c>
      <c r="AE117" s="200">
        <f t="shared" si="86"/>
        <v>51.016378199287828</v>
      </c>
      <c r="AF117" s="200">
        <f t="shared" si="86"/>
        <v>51.516543772953241</v>
      </c>
      <c r="AG117" s="200">
        <f t="shared" si="86"/>
        <v>52.021610429132124</v>
      </c>
      <c r="AH117" s="200">
        <f t="shared" si="86"/>
        <v>52.531627468424077</v>
      </c>
      <c r="AI117" s="200">
        <f t="shared" si="86"/>
        <v>53.046644049382387</v>
      </c>
      <c r="AJ117" s="200">
        <f t="shared" si="86"/>
        <v>53.566709499814195</v>
      </c>
      <c r="AK117" s="200">
        <f t="shared" si="86"/>
        <v>54.09187347478619</v>
      </c>
      <c r="AL117" s="200">
        <f t="shared" si="86"/>
        <v>54.622186038006305</v>
      </c>
      <c r="AM117" s="200">
        <f t="shared" si="86"/>
        <v>55.157697704916501</v>
      </c>
      <c r="AN117" s="200">
        <f t="shared" si="86"/>
        <v>55.698459466664872</v>
      </c>
      <c r="AO117" s="200">
        <f t="shared" si="86"/>
        <v>56.244522804541077</v>
      </c>
      <c r="AP117" s="200">
        <f t="shared" si="86"/>
        <v>56.795939699667493</v>
      </c>
      <c r="AQ117" s="200">
        <f t="shared" si="86"/>
        <v>57.352762640342448</v>
      </c>
      <c r="AR117" s="200">
        <f t="shared" si="86"/>
        <v>57.915044628233922</v>
      </c>
      <c r="AS117" s="200">
        <f t="shared" si="86"/>
        <v>58.482839184023419</v>
      </c>
      <c r="AT117" s="200">
        <f t="shared" si="86"/>
        <v>59.056200352799593</v>
      </c>
      <c r="AU117" s="200">
        <f t="shared" si="86"/>
        <v>59.635182709352272</v>
      </c>
      <c r="AV117" s="200">
        <f t="shared" si="86"/>
        <v>60.219841363441887</v>
      </c>
      <c r="AW117" s="200">
        <f t="shared" si="86"/>
        <v>60.810231965082423</v>
      </c>
      <c r="AX117" s="200">
        <f t="shared" si="86"/>
        <v>61.406410709857212</v>
      </c>
      <c r="AY117" s="200">
        <f t="shared" si="86"/>
        <v>62.008434344277113</v>
      </c>
      <c r="AZ117" s="200">
        <f t="shared" si="86"/>
        <v>62.616360171186557</v>
      </c>
      <c r="BA117" s="200">
        <f t="shared" si="86"/>
        <v>63.230246055220178</v>
      </c>
      <c r="BB117" s="200">
        <f t="shared" si="86"/>
        <v>63.850150428311771</v>
      </c>
      <c r="BC117" s="200">
        <f t="shared" si="86"/>
        <v>64.476132295256605</v>
      </c>
      <c r="BD117" s="200">
        <f t="shared" si="86"/>
        <v>65.108251239328041</v>
      </c>
      <c r="BE117" s="200">
        <f t="shared" si="86"/>
        <v>65.74656742794906</v>
      </c>
      <c r="BF117" s="200">
        <f t="shared" si="86"/>
        <v>66.391141618419226</v>
      </c>
      <c r="BG117" s="200">
        <f t="shared" si="86"/>
        <v>67.042035163697875</v>
      </c>
      <c r="BH117" s="200">
        <f t="shared" si="86"/>
        <v>67.699310018243963</v>
      </c>
      <c r="BI117" s="200">
        <f t="shared" si="86"/>
        <v>68.36302874391302</v>
      </c>
      <c r="BJ117" s="200">
        <f t="shared" si="86"/>
        <v>69.033254515912176</v>
      </c>
      <c r="BK117" s="200">
        <f t="shared" si="86"/>
        <v>69.710051128813276</v>
      </c>
      <c r="BL117" s="200">
        <f t="shared" si="86"/>
        <v>70.393483002625175</v>
      </c>
      <c r="BM117" s="200">
        <f t="shared" si="86"/>
        <v>71.083615188925435</v>
      </c>
      <c r="BN117" s="200">
        <f t="shared" si="86"/>
        <v>71.780513377052145</v>
      </c>
      <c r="BO117" s="200">
        <f t="shared" si="86"/>
        <v>72.484243900356574</v>
      </c>
      <c r="BP117" s="200">
        <f t="shared" si="86"/>
        <v>73.194873742516933</v>
      </c>
      <c r="BQ117" s="200">
        <f t="shared" si="86"/>
        <v>73.912470543914168</v>
      </c>
    </row>
    <row r="118" spans="5:69">
      <c r="E118" s="331"/>
      <c r="F118" s="328"/>
      <c r="G118" s="329"/>
      <c r="H118" s="323"/>
      <c r="I118" s="230" t="s">
        <v>326</v>
      </c>
      <c r="J118" s="219">
        <f>Variables!$F$21</f>
        <v>10000</v>
      </c>
      <c r="K118" s="219">
        <f>Variables!$F$21</f>
        <v>10000</v>
      </c>
      <c r="L118" s="219">
        <f>Variables!$F$21</f>
        <v>10000</v>
      </c>
      <c r="M118" s="219">
        <f>Variables!$F$21</f>
        <v>10000</v>
      </c>
      <c r="N118" s="219">
        <f>Variables!$F$21</f>
        <v>10000</v>
      </c>
      <c r="O118" s="219">
        <f>Variables!$F$21</f>
        <v>10000</v>
      </c>
      <c r="P118" s="219">
        <f>Variables!$F$21</f>
        <v>10000</v>
      </c>
      <c r="Q118" s="219">
        <f>Variables!$F$21</f>
        <v>10000</v>
      </c>
      <c r="R118" s="219">
        <f>Variables!$F$21</f>
        <v>10000</v>
      </c>
      <c r="S118" s="219">
        <f>Variables!$F$21</f>
        <v>10000</v>
      </c>
      <c r="T118" s="219">
        <f>Variables!$F$21</f>
        <v>10000</v>
      </c>
      <c r="U118" s="219">
        <f>Variables!$F$21</f>
        <v>10000</v>
      </c>
      <c r="V118" s="219">
        <f>Variables!$F$21</f>
        <v>10000</v>
      </c>
      <c r="W118" s="219">
        <f>Variables!$F$21</f>
        <v>10000</v>
      </c>
      <c r="X118" s="219">
        <f>Variables!$F$21</f>
        <v>10000</v>
      </c>
      <c r="Y118" s="219">
        <f>Variables!$F$21</f>
        <v>10000</v>
      </c>
      <c r="Z118" s="219">
        <f>Variables!$F$21</f>
        <v>10000</v>
      </c>
      <c r="AA118" s="219">
        <f>Variables!$F$21</f>
        <v>10000</v>
      </c>
      <c r="AB118" s="219">
        <f>Variables!$F$21</f>
        <v>10000</v>
      </c>
      <c r="AC118" s="219">
        <f>Variables!$F$21</f>
        <v>10000</v>
      </c>
      <c r="AD118" s="219">
        <f>Variables!$F$21</f>
        <v>10000</v>
      </c>
      <c r="AE118" s="219">
        <f>Variables!$F$21</f>
        <v>10000</v>
      </c>
      <c r="AF118" s="219">
        <f>Variables!$F$21</f>
        <v>10000</v>
      </c>
      <c r="AG118" s="219">
        <f>Variables!$F$21</f>
        <v>10000</v>
      </c>
      <c r="AH118" s="219">
        <f>Variables!$F$21</f>
        <v>10000</v>
      </c>
      <c r="AI118" s="219">
        <f>Variables!$F$21</f>
        <v>10000</v>
      </c>
      <c r="AJ118" s="219">
        <f>Variables!$F$21</f>
        <v>10000</v>
      </c>
      <c r="AK118" s="219">
        <f>Variables!$F$21</f>
        <v>10000</v>
      </c>
      <c r="AL118" s="219">
        <f>Variables!$F$21</f>
        <v>10000</v>
      </c>
      <c r="AM118" s="219">
        <f>Variables!$F$21</f>
        <v>10000</v>
      </c>
      <c r="AN118" s="219">
        <f>Variables!$F$21</f>
        <v>10000</v>
      </c>
      <c r="AO118" s="219">
        <f>Variables!$F$21</f>
        <v>10000</v>
      </c>
      <c r="AP118" s="219">
        <f>Variables!$F$21</f>
        <v>10000</v>
      </c>
      <c r="AQ118" s="219">
        <f>Variables!$F$21</f>
        <v>10000</v>
      </c>
      <c r="AR118" s="219">
        <f>Variables!$F$21</f>
        <v>10000</v>
      </c>
      <c r="AS118" s="219">
        <f>Variables!$F$21</f>
        <v>10000</v>
      </c>
      <c r="AT118" s="219">
        <f>Variables!$F$21</f>
        <v>10000</v>
      </c>
      <c r="AU118" s="219">
        <f>Variables!$F$21</f>
        <v>10000</v>
      </c>
      <c r="AV118" s="219">
        <f>Variables!$F$21</f>
        <v>10000</v>
      </c>
      <c r="AW118" s="219">
        <f>Variables!$F$21</f>
        <v>10000</v>
      </c>
      <c r="AX118" s="219">
        <f>Variables!$F$21</f>
        <v>10000</v>
      </c>
      <c r="AY118" s="219">
        <f>Variables!$F$21</f>
        <v>10000</v>
      </c>
      <c r="AZ118" s="219">
        <f>Variables!$F$21</f>
        <v>10000</v>
      </c>
      <c r="BA118" s="219">
        <f>Variables!$F$21</f>
        <v>10000</v>
      </c>
      <c r="BB118" s="219">
        <f>Variables!$F$21</f>
        <v>10000</v>
      </c>
      <c r="BC118" s="219">
        <f>Variables!$F$21</f>
        <v>10000</v>
      </c>
      <c r="BD118" s="219">
        <f>Variables!$F$21</f>
        <v>10000</v>
      </c>
      <c r="BE118" s="219">
        <f>Variables!$F$21</f>
        <v>10000</v>
      </c>
      <c r="BF118" s="219">
        <f>Variables!$F$21</f>
        <v>10000</v>
      </c>
      <c r="BG118" s="219">
        <f>Variables!$F$21</f>
        <v>10000</v>
      </c>
      <c r="BH118" s="219">
        <f>Variables!$F$21</f>
        <v>10000</v>
      </c>
      <c r="BI118" s="219">
        <f>Variables!$F$21</f>
        <v>10000</v>
      </c>
      <c r="BJ118" s="219">
        <f>Variables!$F$21</f>
        <v>10000</v>
      </c>
      <c r="BK118" s="219">
        <f>Variables!$F$21</f>
        <v>10000</v>
      </c>
      <c r="BL118" s="219">
        <f>Variables!$F$21</f>
        <v>10000</v>
      </c>
      <c r="BM118" s="219">
        <f>Variables!$F$21</f>
        <v>10000</v>
      </c>
      <c r="BN118" s="219">
        <f>Variables!$F$21</f>
        <v>10000</v>
      </c>
      <c r="BO118" s="219">
        <f>Variables!$F$21</f>
        <v>10000</v>
      </c>
      <c r="BP118" s="219">
        <f>Variables!$F$21</f>
        <v>10000</v>
      </c>
      <c r="BQ118" s="219">
        <f>Variables!$F$21</f>
        <v>10000</v>
      </c>
    </row>
    <row r="119" spans="5:69">
      <c r="E119" s="331"/>
      <c r="F119" s="328"/>
      <c r="G119" s="329"/>
      <c r="H119" s="323"/>
      <c r="I119" s="230" t="s">
        <v>446</v>
      </c>
      <c r="J119" s="204">
        <f t="shared" ref="J119:BQ119" si="87">J118*$B$10</f>
        <v>2200</v>
      </c>
      <c r="K119" s="204">
        <f t="shared" si="87"/>
        <v>2200</v>
      </c>
      <c r="L119" s="204">
        <f t="shared" si="87"/>
        <v>2200</v>
      </c>
      <c r="M119" s="204">
        <f t="shared" si="87"/>
        <v>2200</v>
      </c>
      <c r="N119" s="204">
        <f t="shared" si="87"/>
        <v>2200</v>
      </c>
      <c r="O119" s="204">
        <f t="shared" si="87"/>
        <v>2200</v>
      </c>
      <c r="P119" s="204">
        <f t="shared" si="87"/>
        <v>2200</v>
      </c>
      <c r="Q119" s="204">
        <f t="shared" si="87"/>
        <v>2200</v>
      </c>
      <c r="R119" s="204">
        <f t="shared" si="87"/>
        <v>2200</v>
      </c>
      <c r="S119" s="204">
        <f t="shared" si="87"/>
        <v>2200</v>
      </c>
      <c r="T119" s="204">
        <f t="shared" si="87"/>
        <v>2200</v>
      </c>
      <c r="U119" s="204">
        <f t="shared" si="87"/>
        <v>2200</v>
      </c>
      <c r="V119" s="204">
        <f t="shared" si="87"/>
        <v>2200</v>
      </c>
      <c r="W119" s="204">
        <f t="shared" si="87"/>
        <v>2200</v>
      </c>
      <c r="X119" s="204">
        <f t="shared" si="87"/>
        <v>2200</v>
      </c>
      <c r="Y119" s="204">
        <f t="shared" si="87"/>
        <v>2200</v>
      </c>
      <c r="Z119" s="204">
        <f t="shared" si="87"/>
        <v>2200</v>
      </c>
      <c r="AA119" s="204">
        <f t="shared" si="87"/>
        <v>2200</v>
      </c>
      <c r="AB119" s="204">
        <f t="shared" si="87"/>
        <v>2200</v>
      </c>
      <c r="AC119" s="204">
        <f t="shared" si="87"/>
        <v>2200</v>
      </c>
      <c r="AD119" s="204">
        <f t="shared" si="87"/>
        <v>2200</v>
      </c>
      <c r="AE119" s="204">
        <f t="shared" si="87"/>
        <v>2200</v>
      </c>
      <c r="AF119" s="204">
        <f t="shared" si="87"/>
        <v>2200</v>
      </c>
      <c r="AG119" s="204">
        <f t="shared" si="87"/>
        <v>2200</v>
      </c>
      <c r="AH119" s="204">
        <f t="shared" si="87"/>
        <v>2200</v>
      </c>
      <c r="AI119" s="204">
        <f t="shared" si="87"/>
        <v>2200</v>
      </c>
      <c r="AJ119" s="204">
        <f t="shared" si="87"/>
        <v>2200</v>
      </c>
      <c r="AK119" s="204">
        <f t="shared" si="87"/>
        <v>2200</v>
      </c>
      <c r="AL119" s="204">
        <f t="shared" si="87"/>
        <v>2200</v>
      </c>
      <c r="AM119" s="204">
        <f t="shared" si="87"/>
        <v>2200</v>
      </c>
      <c r="AN119" s="204">
        <f t="shared" si="87"/>
        <v>2200</v>
      </c>
      <c r="AO119" s="204">
        <f t="shared" si="87"/>
        <v>2200</v>
      </c>
      <c r="AP119" s="204">
        <f t="shared" si="87"/>
        <v>2200</v>
      </c>
      <c r="AQ119" s="204">
        <f t="shared" si="87"/>
        <v>2200</v>
      </c>
      <c r="AR119" s="204">
        <f t="shared" si="87"/>
        <v>2200</v>
      </c>
      <c r="AS119" s="204">
        <f t="shared" si="87"/>
        <v>2200</v>
      </c>
      <c r="AT119" s="204">
        <f t="shared" si="87"/>
        <v>2200</v>
      </c>
      <c r="AU119" s="204">
        <f t="shared" si="87"/>
        <v>2200</v>
      </c>
      <c r="AV119" s="204">
        <f t="shared" si="87"/>
        <v>2200</v>
      </c>
      <c r="AW119" s="204">
        <f t="shared" si="87"/>
        <v>2200</v>
      </c>
      <c r="AX119" s="204">
        <f t="shared" si="87"/>
        <v>2200</v>
      </c>
      <c r="AY119" s="204">
        <f t="shared" si="87"/>
        <v>2200</v>
      </c>
      <c r="AZ119" s="204">
        <f t="shared" si="87"/>
        <v>2200</v>
      </c>
      <c r="BA119" s="204">
        <f t="shared" si="87"/>
        <v>2200</v>
      </c>
      <c r="BB119" s="204">
        <f t="shared" si="87"/>
        <v>2200</v>
      </c>
      <c r="BC119" s="204">
        <f t="shared" si="87"/>
        <v>2200</v>
      </c>
      <c r="BD119" s="204">
        <f t="shared" si="87"/>
        <v>2200</v>
      </c>
      <c r="BE119" s="204">
        <f t="shared" si="87"/>
        <v>2200</v>
      </c>
      <c r="BF119" s="204">
        <f t="shared" si="87"/>
        <v>2200</v>
      </c>
      <c r="BG119" s="204">
        <f t="shared" si="87"/>
        <v>2200</v>
      </c>
      <c r="BH119" s="204">
        <f t="shared" si="87"/>
        <v>2200</v>
      </c>
      <c r="BI119" s="204">
        <f t="shared" si="87"/>
        <v>2200</v>
      </c>
      <c r="BJ119" s="204">
        <f t="shared" si="87"/>
        <v>2200</v>
      </c>
      <c r="BK119" s="204">
        <f t="shared" si="87"/>
        <v>2200</v>
      </c>
      <c r="BL119" s="204">
        <f t="shared" si="87"/>
        <v>2200</v>
      </c>
      <c r="BM119" s="204">
        <f t="shared" si="87"/>
        <v>2200</v>
      </c>
      <c r="BN119" s="204">
        <f t="shared" si="87"/>
        <v>2200</v>
      </c>
      <c r="BO119" s="204">
        <f t="shared" si="87"/>
        <v>2200</v>
      </c>
      <c r="BP119" s="204">
        <f t="shared" si="87"/>
        <v>2200</v>
      </c>
      <c r="BQ119" s="204">
        <f t="shared" si="87"/>
        <v>2200</v>
      </c>
    </row>
    <row r="120" spans="5:69">
      <c r="E120" s="331"/>
      <c r="F120" s="328"/>
      <c r="G120" s="329"/>
      <c r="H120" s="323"/>
      <c r="I120" s="230" t="s">
        <v>346</v>
      </c>
      <c r="J120" s="204">
        <f>J117*J118</f>
        <v>209844.55958549218</v>
      </c>
      <c r="K120" s="204">
        <f t="shared" ref="K120:BQ120" si="88">K117*K118</f>
        <v>316824.13898201758</v>
      </c>
      <c r="L120" s="204">
        <f t="shared" si="88"/>
        <v>372391.39788801823</v>
      </c>
      <c r="M120" s="204">
        <f t="shared" si="88"/>
        <v>402272.86389393051</v>
      </c>
      <c r="N120" s="204">
        <f t="shared" si="88"/>
        <v>419332.0004748269</v>
      </c>
      <c r="O120" s="204">
        <f t="shared" si="88"/>
        <v>430000.74100574444</v>
      </c>
      <c r="P120" s="204">
        <f t="shared" si="88"/>
        <v>437495.25578853977</v>
      </c>
      <c r="Q120" s="204">
        <f t="shared" si="88"/>
        <v>443423.83558469889</v>
      </c>
      <c r="R120" s="204">
        <f t="shared" si="88"/>
        <v>448590.833401312</v>
      </c>
      <c r="S120" s="204">
        <f t="shared" si="88"/>
        <v>453398.63540382416</v>
      </c>
      <c r="T120" s="204">
        <f t="shared" si="88"/>
        <v>458048.64639236603</v>
      </c>
      <c r="U120" s="204">
        <f t="shared" si="88"/>
        <v>462641.7825600729</v>
      </c>
      <c r="V120" s="204">
        <f t="shared" si="88"/>
        <v>467228.71789259196</v>
      </c>
      <c r="W120" s="204">
        <f t="shared" si="88"/>
        <v>471835.00738838624</v>
      </c>
      <c r="X120" s="204">
        <f t="shared" si="88"/>
        <v>476473.64868963719</v>
      </c>
      <c r="Y120" s="204">
        <f t="shared" si="88"/>
        <v>481151.36291864933</v>
      </c>
      <c r="Z120" s="204">
        <f t="shared" si="88"/>
        <v>485871.73511721269</v>
      </c>
      <c r="AA120" s="204">
        <f t="shared" si="88"/>
        <v>490636.78448765003</v>
      </c>
      <c r="AB120" s="204">
        <f t="shared" si="88"/>
        <v>495447.74953491823</v>
      </c>
      <c r="AC120" s="204">
        <f t="shared" si="88"/>
        <v>500305.48065944551</v>
      </c>
      <c r="AD120" s="204">
        <f t="shared" si="88"/>
        <v>505210.63647555211</v>
      </c>
      <c r="AE120" s="204">
        <f t="shared" si="88"/>
        <v>510163.7819928783</v>
      </c>
      <c r="AF120" s="204">
        <f t="shared" si="88"/>
        <v>515165.43772953242</v>
      </c>
      <c r="AG120" s="204">
        <f t="shared" si="88"/>
        <v>520216.10429132124</v>
      </c>
      <c r="AH120" s="204">
        <f t="shared" si="88"/>
        <v>525316.27468424081</v>
      </c>
      <c r="AI120" s="204">
        <f t="shared" si="88"/>
        <v>530466.44049382384</v>
      </c>
      <c r="AJ120" s="204">
        <f t="shared" si="88"/>
        <v>535667.09499814198</v>
      </c>
      <c r="AK120" s="204">
        <f t="shared" si="88"/>
        <v>540918.73474786186</v>
      </c>
      <c r="AL120" s="204">
        <f t="shared" si="88"/>
        <v>546221.86038006307</v>
      </c>
      <c r="AM120" s="204">
        <f t="shared" si="88"/>
        <v>551576.97704916506</v>
      </c>
      <c r="AN120" s="204">
        <f t="shared" si="88"/>
        <v>556984.59466664877</v>
      </c>
      <c r="AO120" s="204">
        <f t="shared" si="88"/>
        <v>562445.22804541083</v>
      </c>
      <c r="AP120" s="204">
        <f t="shared" si="88"/>
        <v>567959.39699667494</v>
      </c>
      <c r="AQ120" s="204">
        <f t="shared" si="88"/>
        <v>573527.62640342442</v>
      </c>
      <c r="AR120" s="204">
        <f t="shared" si="88"/>
        <v>579150.44628233917</v>
      </c>
      <c r="AS120" s="204">
        <f t="shared" si="88"/>
        <v>584828.39184023417</v>
      </c>
      <c r="AT120" s="204">
        <f t="shared" si="88"/>
        <v>590562.0035279959</v>
      </c>
      <c r="AU120" s="204">
        <f t="shared" si="88"/>
        <v>596351.82709352276</v>
      </c>
      <c r="AV120" s="204">
        <f t="shared" si="88"/>
        <v>602198.41363441886</v>
      </c>
      <c r="AW120" s="204">
        <f t="shared" si="88"/>
        <v>608102.31965082418</v>
      </c>
      <c r="AX120" s="204">
        <f t="shared" si="88"/>
        <v>614064.10709857207</v>
      </c>
      <c r="AY120" s="204">
        <f t="shared" si="88"/>
        <v>620084.34344277112</v>
      </c>
      <c r="AZ120" s="204">
        <f t="shared" si="88"/>
        <v>626163.60171186551</v>
      </c>
      <c r="BA120" s="204">
        <f t="shared" si="88"/>
        <v>632302.46055220172</v>
      </c>
      <c r="BB120" s="204">
        <f t="shared" si="88"/>
        <v>638501.50428311771</v>
      </c>
      <c r="BC120" s="204">
        <f t="shared" si="88"/>
        <v>644761.32295256609</v>
      </c>
      <c r="BD120" s="204">
        <f t="shared" si="88"/>
        <v>651082.5123932804</v>
      </c>
      <c r="BE120" s="204">
        <f t="shared" si="88"/>
        <v>657465.6742794906</v>
      </c>
      <c r="BF120" s="204">
        <f t="shared" si="88"/>
        <v>663911.41618419229</v>
      </c>
      <c r="BG120" s="204">
        <f t="shared" si="88"/>
        <v>670420.3516369788</v>
      </c>
      <c r="BH120" s="204">
        <f t="shared" si="88"/>
        <v>676993.10018243967</v>
      </c>
      <c r="BI120" s="204">
        <f t="shared" si="88"/>
        <v>683630.28743913025</v>
      </c>
      <c r="BJ120" s="204">
        <f t="shared" si="88"/>
        <v>690332.54515912174</v>
      </c>
      <c r="BK120" s="204">
        <f t="shared" si="88"/>
        <v>697100.51128813275</v>
      </c>
      <c r="BL120" s="204">
        <f t="shared" si="88"/>
        <v>703934.83002625173</v>
      </c>
      <c r="BM120" s="204">
        <f t="shared" si="88"/>
        <v>710836.15188925434</v>
      </c>
      <c r="BN120" s="204">
        <f t="shared" si="88"/>
        <v>717805.1337705215</v>
      </c>
      <c r="BO120" s="204">
        <f t="shared" si="88"/>
        <v>724842.4390035657</v>
      </c>
      <c r="BP120" s="204">
        <f t="shared" si="88"/>
        <v>731948.73742516933</v>
      </c>
      <c r="BQ120" s="204">
        <f t="shared" si="88"/>
        <v>739124.70543914172</v>
      </c>
    </row>
    <row r="121" spans="5:69">
      <c r="E121" s="331"/>
      <c r="F121" s="328"/>
      <c r="G121" s="329"/>
      <c r="H121" s="323"/>
      <c r="I121" s="230" t="s">
        <v>447</v>
      </c>
      <c r="J121" s="228">
        <f t="shared" ref="J121:BQ121" si="89">J120*$B$10</f>
        <v>46165.803108808279</v>
      </c>
      <c r="K121" s="228">
        <f t="shared" si="89"/>
        <v>69701.310576043863</v>
      </c>
      <c r="L121" s="228">
        <f t="shared" si="89"/>
        <v>81926.107535364004</v>
      </c>
      <c r="M121" s="228">
        <f t="shared" si="89"/>
        <v>88500.030056664706</v>
      </c>
      <c r="N121" s="228">
        <f t="shared" si="89"/>
        <v>92253.040104461921</v>
      </c>
      <c r="O121" s="228">
        <f t="shared" si="89"/>
        <v>94600.163021263783</v>
      </c>
      <c r="P121" s="228">
        <f t="shared" si="89"/>
        <v>96248.956273478747</v>
      </c>
      <c r="Q121" s="228">
        <f t="shared" si="89"/>
        <v>97553.243828633756</v>
      </c>
      <c r="R121" s="228">
        <f t="shared" si="89"/>
        <v>98689.983348288646</v>
      </c>
      <c r="S121" s="228">
        <f t="shared" si="89"/>
        <v>99747.699788841317</v>
      </c>
      <c r="T121" s="228">
        <f t="shared" si="89"/>
        <v>100770.70220632052</v>
      </c>
      <c r="U121" s="228">
        <f t="shared" si="89"/>
        <v>101781.19216321604</v>
      </c>
      <c r="V121" s="228">
        <f t="shared" si="89"/>
        <v>102790.31793637024</v>
      </c>
      <c r="W121" s="228">
        <f t="shared" si="89"/>
        <v>103803.70162544497</v>
      </c>
      <c r="X121" s="228">
        <f t="shared" si="89"/>
        <v>104824.20271172018</v>
      </c>
      <c r="Y121" s="228">
        <f t="shared" si="89"/>
        <v>105853.29984210286</v>
      </c>
      <c r="Z121" s="228">
        <f t="shared" si="89"/>
        <v>106891.78172578679</v>
      </c>
      <c r="AA121" s="228">
        <f t="shared" si="89"/>
        <v>107940.09258728301</v>
      </c>
      <c r="AB121" s="228">
        <f t="shared" si="89"/>
        <v>108998.50489768201</v>
      </c>
      <c r="AC121" s="228">
        <f t="shared" si="89"/>
        <v>110067.20574507801</v>
      </c>
      <c r="AD121" s="228">
        <f t="shared" si="89"/>
        <v>111146.34002462146</v>
      </c>
      <c r="AE121" s="228">
        <f t="shared" si="89"/>
        <v>112236.03203843323</v>
      </c>
      <c r="AF121" s="228">
        <f t="shared" si="89"/>
        <v>113336.39630049713</v>
      </c>
      <c r="AG121" s="228">
        <f t="shared" si="89"/>
        <v>114447.54294409067</v>
      </c>
      <c r="AH121" s="228">
        <f t="shared" si="89"/>
        <v>115569.58043053298</v>
      </c>
      <c r="AI121" s="228">
        <f t="shared" si="89"/>
        <v>116702.61690864124</v>
      </c>
      <c r="AJ121" s="228">
        <f t="shared" si="89"/>
        <v>117846.76089959123</v>
      </c>
      <c r="AK121" s="228">
        <f t="shared" si="89"/>
        <v>119002.12164452962</v>
      </c>
      <c r="AL121" s="228">
        <f t="shared" si="89"/>
        <v>120168.80928361388</v>
      </c>
      <c r="AM121" s="228">
        <f t="shared" si="89"/>
        <v>121346.93495081631</v>
      </c>
      <c r="AN121" s="228">
        <f t="shared" si="89"/>
        <v>122536.61082666273</v>
      </c>
      <c r="AO121" s="228">
        <f t="shared" si="89"/>
        <v>123737.95016999038</v>
      </c>
      <c r="AP121" s="228">
        <f t="shared" si="89"/>
        <v>124951.06733926848</v>
      </c>
      <c r="AQ121" s="228">
        <f t="shared" si="89"/>
        <v>126176.07780875337</v>
      </c>
      <c r="AR121" s="228">
        <f t="shared" si="89"/>
        <v>127413.09818211461</v>
      </c>
      <c r="AS121" s="228">
        <f t="shared" si="89"/>
        <v>128662.24620485152</v>
      </c>
      <c r="AT121" s="228">
        <f t="shared" si="89"/>
        <v>129923.6407761591</v>
      </c>
      <c r="AU121" s="228">
        <f t="shared" si="89"/>
        <v>131197.40196057502</v>
      </c>
      <c r="AV121" s="228">
        <f t="shared" si="89"/>
        <v>132483.65099957216</v>
      </c>
      <c r="AW121" s="228">
        <f t="shared" si="89"/>
        <v>133782.51032318131</v>
      </c>
      <c r="AX121" s="228">
        <f t="shared" si="89"/>
        <v>135094.10356168586</v>
      </c>
      <c r="AY121" s="228">
        <f t="shared" si="89"/>
        <v>136418.55555740965</v>
      </c>
      <c r="AZ121" s="228">
        <f t="shared" si="89"/>
        <v>137755.9923766104</v>
      </c>
      <c r="BA121" s="228">
        <f t="shared" si="89"/>
        <v>139106.54132148437</v>
      </c>
      <c r="BB121" s="228">
        <f t="shared" si="89"/>
        <v>140470.33094228589</v>
      </c>
      <c r="BC121" s="228">
        <f t="shared" si="89"/>
        <v>141847.49104956453</v>
      </c>
      <c r="BD121" s="228">
        <f t="shared" si="89"/>
        <v>143238.15272652169</v>
      </c>
      <c r="BE121" s="228">
        <f t="shared" si="89"/>
        <v>144642.44834148794</v>
      </c>
      <c r="BF121" s="228">
        <f t="shared" si="89"/>
        <v>146060.51156052231</v>
      </c>
      <c r="BG121" s="228">
        <f t="shared" si="89"/>
        <v>147492.47736013532</v>
      </c>
      <c r="BH121" s="228">
        <f t="shared" si="89"/>
        <v>148938.48204013673</v>
      </c>
      <c r="BI121" s="228">
        <f t="shared" si="89"/>
        <v>150398.66323660864</v>
      </c>
      <c r="BJ121" s="228">
        <f t="shared" si="89"/>
        <v>151873.15993500678</v>
      </c>
      <c r="BK121" s="228">
        <f t="shared" si="89"/>
        <v>153362.11248338921</v>
      </c>
      <c r="BL121" s="228">
        <f t="shared" si="89"/>
        <v>154865.66260577537</v>
      </c>
      <c r="BM121" s="228">
        <f t="shared" si="89"/>
        <v>156383.95341563594</v>
      </c>
      <c r="BN121" s="228">
        <f t="shared" si="89"/>
        <v>157917.12942951472</v>
      </c>
      <c r="BO121" s="228">
        <f t="shared" si="89"/>
        <v>159465.33658078447</v>
      </c>
      <c r="BP121" s="228">
        <f t="shared" si="89"/>
        <v>161028.72223353726</v>
      </c>
      <c r="BQ121" s="228">
        <f t="shared" si="89"/>
        <v>162607.43519661119</v>
      </c>
    </row>
    <row r="122" spans="5:69">
      <c r="E122" s="331"/>
      <c r="F122" s="328"/>
      <c r="G122" s="329"/>
      <c r="H122" s="323"/>
      <c r="I122" s="230" t="s">
        <v>448</v>
      </c>
      <c r="J122" s="228">
        <f>J9*J112</f>
        <v>7772.0207253885992</v>
      </c>
      <c r="K122" s="228">
        <f>K9*K112</f>
        <v>7848.2170070100565</v>
      </c>
      <c r="L122" s="228">
        <f t="shared" ref="L122:BQ122" si="90">L9*L112</f>
        <v>7925.1603110003516</v>
      </c>
      <c r="M122" s="228">
        <f t="shared" si="90"/>
        <v>8002.8579611081987</v>
      </c>
      <c r="N122" s="228">
        <f t="shared" si="90"/>
        <v>8081.3173528837679</v>
      </c>
      <c r="O122" s="228">
        <f t="shared" si="90"/>
        <v>8160.5459543826273</v>
      </c>
      <c r="P122" s="228">
        <f t="shared" si="90"/>
        <v>8240.551306876574</v>
      </c>
      <c r="Q122" s="228">
        <f t="shared" si="90"/>
        <v>8321.3410255714443</v>
      </c>
      <c r="R122" s="228">
        <f t="shared" si="90"/>
        <v>8402.9228003319477</v>
      </c>
      <c r="S122" s="228">
        <f t="shared" si="90"/>
        <v>8485.3043964136323</v>
      </c>
      <c r="T122" s="228">
        <f t="shared" si="90"/>
        <v>8568.4936552020026</v>
      </c>
      <c r="U122" s="228">
        <f t="shared" si="90"/>
        <v>8652.4984949588852</v>
      </c>
      <c r="V122" s="228">
        <f t="shared" si="90"/>
        <v>8737.3269115761286</v>
      </c>
      <c r="W122" s="228">
        <f t="shared" si="90"/>
        <v>8822.9869793366779</v>
      </c>
      <c r="X122" s="228">
        <f t="shared" si="90"/>
        <v>8909.4868516831157</v>
      </c>
      <c r="Y122" s="228">
        <f t="shared" si="90"/>
        <v>8996.834761993734</v>
      </c>
      <c r="Z122" s="228">
        <f t="shared" si="90"/>
        <v>9085.0390243662223</v>
      </c>
      <c r="AA122" s="228">
        <f t="shared" si="90"/>
        <v>9174.1080344090278</v>
      </c>
      <c r="AB122" s="228">
        <f t="shared" si="90"/>
        <v>9264.0502700404886</v>
      </c>
      <c r="AC122" s="228">
        <f t="shared" si="90"/>
        <v>9354.8742922957899</v>
      </c>
      <c r="AD122" s="228">
        <f t="shared" si="90"/>
        <v>9446.5887461418242</v>
      </c>
      <c r="AE122" s="228">
        <f t="shared" si="90"/>
        <v>9539.202361300082</v>
      </c>
      <c r="AF122" s="228">
        <f t="shared" si="90"/>
        <v>9632.7239530775314</v>
      </c>
      <c r="AG122" s="228">
        <f t="shared" si="90"/>
        <v>9727.1624232057438</v>
      </c>
      <c r="AH122" s="228">
        <f t="shared" si="90"/>
        <v>9822.5267606881534</v>
      </c>
      <c r="AI122" s="228">
        <f t="shared" si="90"/>
        <v>9918.8260426556844</v>
      </c>
      <c r="AJ122" s="228">
        <f t="shared" si="90"/>
        <v>10016.069435230738</v>
      </c>
      <c r="AK122" s="228">
        <f t="shared" si="90"/>
        <v>10114.266194399666</v>
      </c>
      <c r="AL122" s="228">
        <f t="shared" si="90"/>
        <v>10213.425666893781</v>
      </c>
      <c r="AM122" s="228">
        <f t="shared" si="90"/>
        <v>10313.557291079016</v>
      </c>
      <c r="AN122" s="228">
        <f t="shared" si="90"/>
        <v>10414.670597854301</v>
      </c>
      <c r="AO122" s="228">
        <f t="shared" si="90"/>
        <v>10516.775211558754</v>
      </c>
      <c r="AP122" s="228">
        <f t="shared" si="90"/>
        <v>10619.880850887761</v>
      </c>
      <c r="AQ122" s="228">
        <f t="shared" si="90"/>
        <v>10723.997329818036</v>
      </c>
      <c r="AR122" s="228">
        <f t="shared" si="90"/>
        <v>10829.134558541742</v>
      </c>
      <c r="AS122" s="228">
        <f t="shared" si="90"/>
        <v>10935.302544409797</v>
      </c>
      <c r="AT122" s="228">
        <f t="shared" si="90"/>
        <v>11042.511392884404</v>
      </c>
      <c r="AU122" s="228">
        <f t="shared" si="90"/>
        <v>11150.771308500916</v>
      </c>
      <c r="AV122" s="228">
        <f t="shared" si="90"/>
        <v>11260.092595839162</v>
      </c>
      <c r="AW122" s="228">
        <f t="shared" si="90"/>
        <v>11370.485660504251</v>
      </c>
      <c r="AX122" s="228">
        <f t="shared" si="90"/>
        <v>11481.961010117038</v>
      </c>
      <c r="AY122" s="228">
        <f t="shared" si="90"/>
        <v>11594.529255314263</v>
      </c>
      <c r="AZ122" s="228">
        <f t="shared" si="90"/>
        <v>11708.20111075852</v>
      </c>
      <c r="BA122" s="228">
        <f t="shared" si="90"/>
        <v>11822.987396158112</v>
      </c>
      <c r="BB122" s="228">
        <f t="shared" si="90"/>
        <v>11938.899037296918</v>
      </c>
      <c r="BC122" s="228">
        <f t="shared" si="90"/>
        <v>12055.947067074339</v>
      </c>
      <c r="BD122" s="228">
        <f t="shared" si="90"/>
        <v>12174.14262655546</v>
      </c>
      <c r="BE122" s="228">
        <f t="shared" si="90"/>
        <v>12293.496966031496</v>
      </c>
      <c r="BF122" s="228">
        <f t="shared" si="90"/>
        <v>12414.021446090628</v>
      </c>
      <c r="BG122" s="228">
        <f t="shared" si="90"/>
        <v>12535.727538699357</v>
      </c>
      <c r="BH122" s="228">
        <f t="shared" si="90"/>
        <v>12658.626828294449</v>
      </c>
      <c r="BI122" s="228">
        <f t="shared" si="90"/>
        <v>12782.73101288557</v>
      </c>
      <c r="BJ122" s="228">
        <f t="shared" si="90"/>
        <v>12908.051905168764</v>
      </c>
      <c r="BK122" s="228">
        <f t="shared" si="90"/>
        <v>13034.601433650811</v>
      </c>
      <c r="BL122" s="228">
        <f t="shared" si="90"/>
        <v>13162.391643784646</v>
      </c>
      <c r="BM122" s="228">
        <f t="shared" si="90"/>
        <v>13291.434699115865</v>
      </c>
      <c r="BN122" s="228">
        <f t="shared" si="90"/>
        <v>13421.742882440527</v>
      </c>
      <c r="BO122" s="228">
        <f t="shared" si="90"/>
        <v>13553.328596974259</v>
      </c>
      <c r="BP122" s="228">
        <f t="shared" si="90"/>
        <v>13686.204367532831</v>
      </c>
      <c r="BQ122" s="228">
        <f t="shared" si="90"/>
        <v>13820.382841724331</v>
      </c>
    </row>
    <row r="123" spans="5:69">
      <c r="E123" s="331"/>
      <c r="F123" s="328"/>
      <c r="G123" s="329"/>
      <c r="H123" s="323"/>
      <c r="I123" s="231" t="s">
        <v>449</v>
      </c>
      <c r="J123" s="204">
        <f>J121-J122</f>
        <v>38393.782383419682</v>
      </c>
      <c r="K123" s="204">
        <f>K121-K122</f>
        <v>61853.093569033808</v>
      </c>
      <c r="L123" s="204">
        <f t="shared" ref="L123:BQ123" si="91">L121-L122</f>
        <v>74000.947224363656</v>
      </c>
      <c r="M123" s="204">
        <f t="shared" si="91"/>
        <v>80497.172095556511</v>
      </c>
      <c r="N123" s="204">
        <f t="shared" si="91"/>
        <v>84171.722751578156</v>
      </c>
      <c r="O123" s="204">
        <f t="shared" si="91"/>
        <v>86439.617066881154</v>
      </c>
      <c r="P123" s="204">
        <f t="shared" si="91"/>
        <v>88008.404966602175</v>
      </c>
      <c r="Q123" s="204">
        <f t="shared" si="91"/>
        <v>89231.902803062316</v>
      </c>
      <c r="R123" s="204">
        <f t="shared" si="91"/>
        <v>90287.060547956702</v>
      </c>
      <c r="S123" s="204">
        <f t="shared" si="91"/>
        <v>91262.395392427687</v>
      </c>
      <c r="T123" s="204">
        <f t="shared" si="91"/>
        <v>92202.208551118514</v>
      </c>
      <c r="U123" s="204">
        <f t="shared" si="91"/>
        <v>93128.693668257154</v>
      </c>
      <c r="V123" s="204">
        <f t="shared" si="91"/>
        <v>94052.991024794115</v>
      </c>
      <c r="W123" s="204">
        <f t="shared" si="91"/>
        <v>94980.714646108288</v>
      </c>
      <c r="X123" s="204">
        <f t="shared" si="91"/>
        <v>95914.71586003706</v>
      </c>
      <c r="Y123" s="204">
        <f t="shared" si="91"/>
        <v>96856.465080109134</v>
      </c>
      <c r="Z123" s="204">
        <f t="shared" si="91"/>
        <v>97806.74270142056</v>
      </c>
      <c r="AA123" s="204">
        <f t="shared" si="91"/>
        <v>98765.984552873982</v>
      </c>
      <c r="AB123" s="204">
        <f t="shared" si="91"/>
        <v>99734.45462764152</v>
      </c>
      <c r="AC123" s="204">
        <f t="shared" si="91"/>
        <v>100712.33145278222</v>
      </c>
      <c r="AD123" s="204">
        <f t="shared" si="91"/>
        <v>101699.75127847964</v>
      </c>
      <c r="AE123" s="204">
        <f t="shared" si="91"/>
        <v>102696.82967713315</v>
      </c>
      <c r="AF123" s="204">
        <f t="shared" si="91"/>
        <v>103703.6723474196</v>
      </c>
      <c r="AG123" s="204">
        <f t="shared" si="91"/>
        <v>104720.38052088494</v>
      </c>
      <c r="AH123" s="204">
        <f t="shared" si="91"/>
        <v>105747.05366984483</v>
      </c>
      <c r="AI123" s="204">
        <f t="shared" si="91"/>
        <v>106783.79086598556</v>
      </c>
      <c r="AJ123" s="204">
        <f t="shared" si="91"/>
        <v>107830.6914643605</v>
      </c>
      <c r="AK123" s="204">
        <f t="shared" si="91"/>
        <v>108887.85545012995</v>
      </c>
      <c r="AL123" s="204">
        <f t="shared" si="91"/>
        <v>109955.38361672009</v>
      </c>
      <c r="AM123" s="204">
        <f t="shared" si="91"/>
        <v>111033.37765973729</v>
      </c>
      <c r="AN123" s="204">
        <f t="shared" si="91"/>
        <v>112121.94022880842</v>
      </c>
      <c r="AO123" s="204">
        <f t="shared" si="91"/>
        <v>113221.17495843163</v>
      </c>
      <c r="AP123" s="204">
        <f t="shared" si="91"/>
        <v>114331.18648838073</v>
      </c>
      <c r="AQ123" s="204">
        <f t="shared" si="91"/>
        <v>115452.08047893533</v>
      </c>
      <c r="AR123" s="204">
        <f t="shared" si="91"/>
        <v>116583.96362357287</v>
      </c>
      <c r="AS123" s="204">
        <f t="shared" si="91"/>
        <v>117726.94366044171</v>
      </c>
      <c r="AT123" s="204">
        <f t="shared" si="91"/>
        <v>118881.12938327469</v>
      </c>
      <c r="AU123" s="204">
        <f t="shared" si="91"/>
        <v>120046.63065207411</v>
      </c>
      <c r="AV123" s="204">
        <f t="shared" si="91"/>
        <v>121223.558403733</v>
      </c>
      <c r="AW123" s="204">
        <f t="shared" si="91"/>
        <v>122412.02466267705</v>
      </c>
      <c r="AX123" s="204">
        <f t="shared" si="91"/>
        <v>123612.14255156882</v>
      </c>
      <c r="AY123" s="204">
        <f t="shared" si="91"/>
        <v>124824.02630209539</v>
      </c>
      <c r="AZ123" s="204">
        <f t="shared" si="91"/>
        <v>126047.79126585188</v>
      </c>
      <c r="BA123" s="204">
        <f t="shared" si="91"/>
        <v>127283.55392532625</v>
      </c>
      <c r="BB123" s="204">
        <f t="shared" si="91"/>
        <v>128531.43190498897</v>
      </c>
      <c r="BC123" s="204">
        <f t="shared" si="91"/>
        <v>129791.5439824902</v>
      </c>
      <c r="BD123" s="204">
        <f t="shared" si="91"/>
        <v>131064.01009996622</v>
      </c>
      <c r="BE123" s="204">
        <f t="shared" si="91"/>
        <v>132348.95137545644</v>
      </c>
      <c r="BF123" s="204">
        <f t="shared" si="91"/>
        <v>133646.49011443168</v>
      </c>
      <c r="BG123" s="204">
        <f t="shared" si="91"/>
        <v>134956.74982143595</v>
      </c>
      <c r="BH123" s="204">
        <f t="shared" si="91"/>
        <v>136279.85521184228</v>
      </c>
      <c r="BI123" s="204">
        <f t="shared" si="91"/>
        <v>137615.93222372307</v>
      </c>
      <c r="BJ123" s="204">
        <f t="shared" si="91"/>
        <v>138965.10802983801</v>
      </c>
      <c r="BK123" s="204">
        <f t="shared" si="91"/>
        <v>140327.51104973839</v>
      </c>
      <c r="BL123" s="204">
        <f t="shared" si="91"/>
        <v>141703.27096199073</v>
      </c>
      <c r="BM123" s="204">
        <f t="shared" si="91"/>
        <v>143092.51871652008</v>
      </c>
      <c r="BN123" s="204">
        <f t="shared" si="91"/>
        <v>144495.38654707419</v>
      </c>
      <c r="BO123" s="204">
        <f t="shared" si="91"/>
        <v>145912.00798381021</v>
      </c>
      <c r="BP123" s="204">
        <f t="shared" si="91"/>
        <v>147342.51786600443</v>
      </c>
      <c r="BQ123" s="204">
        <f t="shared" si="91"/>
        <v>148787.05235488687</v>
      </c>
    </row>
    <row r="124" spans="5:69">
      <c r="E124" s="331"/>
      <c r="F124" s="328"/>
      <c r="G124" s="324" t="s">
        <v>53</v>
      </c>
      <c r="H124" s="325" t="s">
        <v>25</v>
      </c>
      <c r="I124" s="224" t="s">
        <v>318</v>
      </c>
      <c r="J124" s="216">
        <f>Variables!$F$28</f>
        <v>0.2</v>
      </c>
      <c r="K124" s="216">
        <f>Variables!$F$28</f>
        <v>0.2</v>
      </c>
      <c r="L124" s="216">
        <f>Variables!$F$28</f>
        <v>0.2</v>
      </c>
      <c r="M124" s="216">
        <f>Variables!$F$28</f>
        <v>0.2</v>
      </c>
      <c r="N124" s="216">
        <f>Variables!$F$28</f>
        <v>0.2</v>
      </c>
      <c r="O124" s="216">
        <f>Variables!$F$28</f>
        <v>0.2</v>
      </c>
      <c r="P124" s="216">
        <f>Variables!$F$28</f>
        <v>0.2</v>
      </c>
      <c r="Q124" s="216">
        <f>Variables!$F$28</f>
        <v>0.2</v>
      </c>
      <c r="R124" s="216">
        <f>Variables!$F$28</f>
        <v>0.2</v>
      </c>
      <c r="S124" s="216">
        <f>Variables!$F$28</f>
        <v>0.2</v>
      </c>
      <c r="T124" s="216">
        <f>Variables!$F$28</f>
        <v>0.2</v>
      </c>
      <c r="U124" s="216">
        <f>Variables!$F$28</f>
        <v>0.2</v>
      </c>
      <c r="V124" s="216">
        <f>Variables!$F$28</f>
        <v>0.2</v>
      </c>
      <c r="W124" s="216">
        <f>Variables!$F$28</f>
        <v>0.2</v>
      </c>
      <c r="X124" s="216">
        <f>Variables!$F$28</f>
        <v>0.2</v>
      </c>
      <c r="Y124" s="216">
        <f>Variables!$F$28</f>
        <v>0.2</v>
      </c>
      <c r="Z124" s="216">
        <f>Variables!$F$28</f>
        <v>0.2</v>
      </c>
      <c r="AA124" s="216">
        <f>Variables!$F$28</f>
        <v>0.2</v>
      </c>
      <c r="AB124" s="216">
        <f>Variables!$F$28</f>
        <v>0.2</v>
      </c>
      <c r="AC124" s="216">
        <f>Variables!$F$28</f>
        <v>0.2</v>
      </c>
      <c r="AD124" s="216">
        <f>Variables!$F$28</f>
        <v>0.2</v>
      </c>
      <c r="AE124" s="216">
        <f>Variables!$F$28</f>
        <v>0.2</v>
      </c>
      <c r="AF124" s="216">
        <f>Variables!$F$28</f>
        <v>0.2</v>
      </c>
      <c r="AG124" s="216">
        <f>Variables!$F$28</f>
        <v>0.2</v>
      </c>
      <c r="AH124" s="216">
        <f>Variables!$F$28</f>
        <v>0.2</v>
      </c>
      <c r="AI124" s="216">
        <f>Variables!$F$28</f>
        <v>0.2</v>
      </c>
      <c r="AJ124" s="216">
        <f>Variables!$F$28</f>
        <v>0.2</v>
      </c>
      <c r="AK124" s="216">
        <f>Variables!$F$28</f>
        <v>0.2</v>
      </c>
      <c r="AL124" s="216">
        <f>Variables!$F$28</f>
        <v>0.2</v>
      </c>
      <c r="AM124" s="216">
        <f>Variables!$F$28</f>
        <v>0.2</v>
      </c>
      <c r="AN124" s="216">
        <f>Variables!$F$28</f>
        <v>0.2</v>
      </c>
      <c r="AO124" s="216">
        <f>Variables!$F$28</f>
        <v>0.2</v>
      </c>
      <c r="AP124" s="216">
        <f>Variables!$F$28</f>
        <v>0.2</v>
      </c>
      <c r="AQ124" s="216">
        <f>Variables!$F$28</f>
        <v>0.2</v>
      </c>
      <c r="AR124" s="216">
        <f>Variables!$F$28</f>
        <v>0.2</v>
      </c>
      <c r="AS124" s="216">
        <f>Variables!$F$28</f>
        <v>0.2</v>
      </c>
      <c r="AT124" s="216">
        <f>Variables!$F$28</f>
        <v>0.2</v>
      </c>
      <c r="AU124" s="216">
        <f>Variables!$F$28</f>
        <v>0.2</v>
      </c>
      <c r="AV124" s="216">
        <f>Variables!$F$28</f>
        <v>0.2</v>
      </c>
      <c r="AW124" s="216">
        <f>Variables!$F$28</f>
        <v>0.2</v>
      </c>
      <c r="AX124" s="216">
        <f>Variables!$F$28</f>
        <v>0.2</v>
      </c>
      <c r="AY124" s="216">
        <f>Variables!$F$28</f>
        <v>0.2</v>
      </c>
      <c r="AZ124" s="216">
        <f>Variables!$F$28</f>
        <v>0.2</v>
      </c>
      <c r="BA124" s="216">
        <f>Variables!$F$28</f>
        <v>0.2</v>
      </c>
      <c r="BB124" s="216">
        <f>Variables!$F$28</f>
        <v>0.2</v>
      </c>
      <c r="BC124" s="216">
        <f>Variables!$F$28</f>
        <v>0.2</v>
      </c>
      <c r="BD124" s="216">
        <f>Variables!$F$28</f>
        <v>0.2</v>
      </c>
      <c r="BE124" s="216">
        <f>Variables!$F$28</f>
        <v>0.2</v>
      </c>
      <c r="BF124" s="216">
        <f>Variables!$F$28</f>
        <v>0.2</v>
      </c>
      <c r="BG124" s="216">
        <f>Variables!$F$28</f>
        <v>0.2</v>
      </c>
      <c r="BH124" s="216">
        <f>Variables!$F$28</f>
        <v>0.2</v>
      </c>
      <c r="BI124" s="216">
        <f>Variables!$F$28</f>
        <v>0.2</v>
      </c>
      <c r="BJ124" s="216">
        <f>Variables!$F$28</f>
        <v>0.2</v>
      </c>
      <c r="BK124" s="216">
        <f>Variables!$F$28</f>
        <v>0.2</v>
      </c>
      <c r="BL124" s="216">
        <f>Variables!$F$28</f>
        <v>0.2</v>
      </c>
      <c r="BM124" s="216">
        <f>Variables!$F$28</f>
        <v>0.2</v>
      </c>
      <c r="BN124" s="216">
        <f>Variables!$F$28</f>
        <v>0.2</v>
      </c>
      <c r="BO124" s="216">
        <f>Variables!$F$28</f>
        <v>0.2</v>
      </c>
      <c r="BP124" s="216">
        <f>Variables!$F$28</f>
        <v>0.2</v>
      </c>
      <c r="BQ124" s="216">
        <f>Variables!$F$28</f>
        <v>0.2</v>
      </c>
    </row>
    <row r="125" spans="5:69">
      <c r="E125" s="331"/>
      <c r="F125" s="328"/>
      <c r="G125" s="324"/>
      <c r="H125" s="325"/>
      <c r="I125" s="226" t="s">
        <v>321</v>
      </c>
      <c r="J125" s="200">
        <f>J95*J124</f>
        <v>2.176165803108808</v>
      </c>
      <c r="K125" s="200">
        <f>K95*K124</f>
        <v>2.241450777202072</v>
      </c>
      <c r="L125" s="200">
        <f t="shared" ref="L125:BQ125" si="92">L95*L124</f>
        <v>2.3086943005181344</v>
      </c>
      <c r="M125" s="200">
        <f t="shared" si="92"/>
        <v>2.3779551295336794</v>
      </c>
      <c r="N125" s="200">
        <f t="shared" si="92"/>
        <v>2.4492937834196891</v>
      </c>
      <c r="O125" s="200">
        <f t="shared" si="92"/>
        <v>2.5227725969222798</v>
      </c>
      <c r="P125" s="200">
        <f t="shared" si="92"/>
        <v>2.5984557748299486</v>
      </c>
      <c r="Q125" s="200">
        <f t="shared" si="92"/>
        <v>2.676409448074847</v>
      </c>
      <c r="R125" s="200">
        <f t="shared" si="92"/>
        <v>2.7567017315170923</v>
      </c>
      <c r="S125" s="200">
        <f t="shared" si="92"/>
        <v>2.8394027834626052</v>
      </c>
      <c r="T125" s="200">
        <f t="shared" si="92"/>
        <v>2.9245848669664833</v>
      </c>
      <c r="U125" s="200">
        <f t="shared" si="92"/>
        <v>3.012322412975478</v>
      </c>
      <c r="V125" s="200">
        <f t="shared" si="92"/>
        <v>3.1026920853647426</v>
      </c>
      <c r="W125" s="200">
        <f t="shared" si="92"/>
        <v>3.1957728479256851</v>
      </c>
      <c r="X125" s="200">
        <f t="shared" si="92"/>
        <v>3.2916460333634547</v>
      </c>
      <c r="Y125" s="200">
        <f t="shared" si="92"/>
        <v>3.3903954143643582</v>
      </c>
      <c r="Z125" s="200">
        <f t="shared" si="92"/>
        <v>3.4921072767952896</v>
      </c>
      <c r="AA125" s="200">
        <f t="shared" si="92"/>
        <v>3.5968704950991484</v>
      </c>
      <c r="AB125" s="200">
        <f t="shared" si="92"/>
        <v>3.7047766099521229</v>
      </c>
      <c r="AC125" s="200">
        <f t="shared" si="92"/>
        <v>3.8159199082506876</v>
      </c>
      <c r="AD125" s="200">
        <f t="shared" si="92"/>
        <v>3.9303975054982079</v>
      </c>
      <c r="AE125" s="200">
        <f t="shared" si="92"/>
        <v>4.0483094306631546</v>
      </c>
      <c r="AF125" s="200">
        <f t="shared" si="92"/>
        <v>4.1697587135830494</v>
      </c>
      <c r="AG125" s="200">
        <f t="shared" si="92"/>
        <v>4.2948514749905407</v>
      </c>
      <c r="AH125" s="200">
        <f t="shared" si="92"/>
        <v>4.4236970192402572</v>
      </c>
      <c r="AI125" s="200">
        <f t="shared" si="92"/>
        <v>4.5564079298174649</v>
      </c>
      <c r="AJ125" s="200">
        <f t="shared" si="92"/>
        <v>4.6931001677119895</v>
      </c>
      <c r="AK125" s="200">
        <f t="shared" si="92"/>
        <v>4.8338931727433483</v>
      </c>
      <c r="AL125" s="200">
        <f t="shared" si="92"/>
        <v>4.9789099679256488</v>
      </c>
      <c r="AM125" s="200">
        <f t="shared" si="92"/>
        <v>5.12827726696342</v>
      </c>
      <c r="AN125" s="200">
        <f t="shared" si="92"/>
        <v>5.2821255849723237</v>
      </c>
      <c r="AO125" s="200">
        <f t="shared" si="92"/>
        <v>5.4405893525214921</v>
      </c>
      <c r="AP125" s="200">
        <f t="shared" si="92"/>
        <v>5.6038070330971381</v>
      </c>
      <c r="AQ125" s="200">
        <f t="shared" si="92"/>
        <v>5.771921244090052</v>
      </c>
      <c r="AR125" s="200">
        <f t="shared" si="92"/>
        <v>5.9450788814127531</v>
      </c>
      <c r="AS125" s="200">
        <f t="shared" si="92"/>
        <v>6.1234312478551365</v>
      </c>
      <c r="AT125" s="200">
        <f t="shared" si="92"/>
        <v>6.3071341852907903</v>
      </c>
      <c r="AU125" s="200">
        <f t="shared" si="92"/>
        <v>6.4963482108495132</v>
      </c>
      <c r="AV125" s="200">
        <f t="shared" si="92"/>
        <v>6.6912386571749991</v>
      </c>
      <c r="AW125" s="200">
        <f t="shared" si="92"/>
        <v>6.891975816890251</v>
      </c>
      <c r="AX125" s="200">
        <f t="shared" si="92"/>
        <v>7.0987350913969571</v>
      </c>
      <c r="AY125" s="200">
        <f t="shared" si="92"/>
        <v>7.3116971441388658</v>
      </c>
      <c r="AZ125" s="200">
        <f t="shared" si="92"/>
        <v>7.5310480584630319</v>
      </c>
      <c r="BA125" s="200">
        <f t="shared" si="92"/>
        <v>7.7569795002169233</v>
      </c>
      <c r="BB125" s="200">
        <f t="shared" si="92"/>
        <v>7.9896888852234298</v>
      </c>
      <c r="BC125" s="200">
        <f t="shared" si="92"/>
        <v>8.2293795517801325</v>
      </c>
      <c r="BD125" s="200">
        <f t="shared" si="92"/>
        <v>8.476260938333537</v>
      </c>
      <c r="BE125" s="200">
        <f t="shared" si="92"/>
        <v>8.7305487664835439</v>
      </c>
      <c r="BF125" s="200">
        <f t="shared" si="92"/>
        <v>8.9924652294780518</v>
      </c>
      <c r="BG125" s="200">
        <f t="shared" si="92"/>
        <v>9.2622391863623914</v>
      </c>
      <c r="BH125" s="200">
        <f t="shared" si="92"/>
        <v>9.5401063619532653</v>
      </c>
      <c r="BI125" s="200">
        <f t="shared" si="92"/>
        <v>9.8263095528118622</v>
      </c>
      <c r="BJ125" s="200">
        <f t="shared" si="92"/>
        <v>10.121098839396218</v>
      </c>
      <c r="BK125" s="200">
        <f t="shared" si="92"/>
        <v>10.424731804578105</v>
      </c>
      <c r="BL125" s="200">
        <f t="shared" si="92"/>
        <v>10.737473758715449</v>
      </c>
      <c r="BM125" s="200">
        <f t="shared" si="92"/>
        <v>11.059597971476911</v>
      </c>
      <c r="BN125" s="200">
        <f t="shared" si="92"/>
        <v>11.391385910621219</v>
      </c>
      <c r="BO125" s="200">
        <f t="shared" si="92"/>
        <v>11.733127487939857</v>
      </c>
      <c r="BP125" s="200">
        <f t="shared" si="92"/>
        <v>12.085121312578051</v>
      </c>
      <c r="BQ125" s="200">
        <f t="shared" si="92"/>
        <v>12.447674951955392</v>
      </c>
    </row>
    <row r="126" spans="5:69">
      <c r="E126" s="331"/>
      <c r="F126" s="328"/>
      <c r="G126" s="324"/>
      <c r="H126" s="325"/>
      <c r="I126" s="226" t="s">
        <v>323</v>
      </c>
      <c r="J126" s="200">
        <f>J125/J274</f>
        <v>1.55440414507772</v>
      </c>
      <c r="K126" s="200">
        <f>K125/K274</f>
        <v>1.5696434014020111</v>
      </c>
      <c r="L126" s="200">
        <f t="shared" ref="L126:BQ126" si="93">L125/L274</f>
        <v>1.58503206220007</v>
      </c>
      <c r="M126" s="200">
        <f t="shared" si="93"/>
        <v>1.6005715922216401</v>
      </c>
      <c r="N126" s="200">
        <f t="shared" si="93"/>
        <v>1.6162634705767536</v>
      </c>
      <c r="O126" s="200">
        <f t="shared" si="93"/>
        <v>1.6321091908765257</v>
      </c>
      <c r="P126" s="200">
        <f t="shared" si="93"/>
        <v>1.6481102613753151</v>
      </c>
      <c r="Q126" s="200">
        <f t="shared" si="93"/>
        <v>1.664268205114289</v>
      </c>
      <c r="R126" s="200">
        <f t="shared" si="93"/>
        <v>1.6805845600663896</v>
      </c>
      <c r="S126" s="200">
        <f t="shared" si="93"/>
        <v>1.6970608792827266</v>
      </c>
      <c r="T126" s="200">
        <f t="shared" si="93"/>
        <v>1.7136987310404006</v>
      </c>
      <c r="U126" s="200">
        <f t="shared" si="93"/>
        <v>1.7304996989917774</v>
      </c>
      <c r="V126" s="200">
        <f t="shared" si="93"/>
        <v>1.747465382315226</v>
      </c>
      <c r="W126" s="200">
        <f t="shared" si="93"/>
        <v>1.764597395867336</v>
      </c>
      <c r="X126" s="200">
        <f t="shared" si="93"/>
        <v>1.7818973703366232</v>
      </c>
      <c r="Y126" s="200">
        <f t="shared" si="93"/>
        <v>1.7993669523987468</v>
      </c>
      <c r="Z126" s="200">
        <f t="shared" si="93"/>
        <v>1.8170078048732448</v>
      </c>
      <c r="AA126" s="200">
        <f t="shared" si="93"/>
        <v>1.834821606881806</v>
      </c>
      <c r="AB126" s="200">
        <f t="shared" si="93"/>
        <v>1.8528100540080978</v>
      </c>
      <c r="AC126" s="200">
        <f t="shared" si="93"/>
        <v>1.8709748584591581</v>
      </c>
      <c r="AD126" s="200">
        <f t="shared" si="93"/>
        <v>1.8893177492283655</v>
      </c>
      <c r="AE126" s="200">
        <f t="shared" si="93"/>
        <v>1.9078404722600164</v>
      </c>
      <c r="AF126" s="200">
        <f t="shared" si="93"/>
        <v>1.9265447906155067</v>
      </c>
      <c r="AG126" s="200">
        <f t="shared" si="93"/>
        <v>1.9454324846411486</v>
      </c>
      <c r="AH126" s="200">
        <f t="shared" si="93"/>
        <v>1.9645053521376308</v>
      </c>
      <c r="AI126" s="200">
        <f t="shared" si="93"/>
        <v>1.9837652085311368</v>
      </c>
      <c r="AJ126" s="200">
        <f t="shared" si="93"/>
        <v>2.0032138870461478</v>
      </c>
      <c r="AK126" s="200">
        <f t="shared" si="93"/>
        <v>2.0228532388799332</v>
      </c>
      <c r="AL126" s="200">
        <f t="shared" si="93"/>
        <v>2.0426851333787561</v>
      </c>
      <c r="AM126" s="200">
        <f t="shared" si="93"/>
        <v>2.0627114582158033</v>
      </c>
      <c r="AN126" s="200">
        <f t="shared" si="93"/>
        <v>2.0829341195708611</v>
      </c>
      <c r="AO126" s="200">
        <f t="shared" si="93"/>
        <v>2.1033550423117511</v>
      </c>
      <c r="AP126" s="200">
        <f t="shared" si="93"/>
        <v>2.1239761701775528</v>
      </c>
      <c r="AQ126" s="200">
        <f t="shared" si="93"/>
        <v>2.1447994659636072</v>
      </c>
      <c r="AR126" s="200">
        <f t="shared" si="93"/>
        <v>2.1658269117083484</v>
      </c>
      <c r="AS126" s="200">
        <f t="shared" si="93"/>
        <v>2.1870605088819595</v>
      </c>
      <c r="AT126" s="200">
        <f t="shared" si="93"/>
        <v>2.2085022785768809</v>
      </c>
      <c r="AU126" s="200">
        <f t="shared" si="93"/>
        <v>2.230154261700183</v>
      </c>
      <c r="AV126" s="200">
        <f t="shared" si="93"/>
        <v>2.2520185191678324</v>
      </c>
      <c r="AW126" s="200">
        <f t="shared" si="93"/>
        <v>2.2740971321008505</v>
      </c>
      <c r="AX126" s="200">
        <f t="shared" si="93"/>
        <v>2.2963922020234078</v>
      </c>
      <c r="AY126" s="200">
        <f t="shared" si="93"/>
        <v>2.3189058510628526</v>
      </c>
      <c r="AZ126" s="200">
        <f t="shared" si="93"/>
        <v>2.3416402221517041</v>
      </c>
      <c r="BA126" s="200">
        <f t="shared" si="93"/>
        <v>2.3645974792316227</v>
      </c>
      <c r="BB126" s="200">
        <f t="shared" si="93"/>
        <v>2.3877798074593835</v>
      </c>
      <c r="BC126" s="200">
        <f t="shared" si="93"/>
        <v>2.4111894134148675</v>
      </c>
      <c r="BD126" s="200">
        <f t="shared" si="93"/>
        <v>2.434828525311092</v>
      </c>
      <c r="BE126" s="200">
        <f t="shared" si="93"/>
        <v>2.4586993932062988</v>
      </c>
      <c r="BF126" s="200">
        <f t="shared" si="93"/>
        <v>2.4828042892181257</v>
      </c>
      <c r="BG126" s="200">
        <f t="shared" si="93"/>
        <v>2.5071455077398714</v>
      </c>
      <c r="BH126" s="200">
        <f t="shared" si="93"/>
        <v>2.5317253656588905</v>
      </c>
      <c r="BI126" s="200">
        <f t="shared" si="93"/>
        <v>2.5565462025771142</v>
      </c>
      <c r="BJ126" s="200">
        <f t="shared" si="93"/>
        <v>2.581610381033753</v>
      </c>
      <c r="BK126" s="200">
        <f t="shared" si="93"/>
        <v>2.606920286730162</v>
      </c>
      <c r="BL126" s="200">
        <f t="shared" si="93"/>
        <v>2.6324783287569291</v>
      </c>
      <c r="BM126" s="200">
        <f t="shared" si="93"/>
        <v>2.658286939823173</v>
      </c>
      <c r="BN126" s="200">
        <f t="shared" si="93"/>
        <v>2.6843485764881057</v>
      </c>
      <c r="BO126" s="200">
        <f t="shared" si="93"/>
        <v>2.7106657193948522</v>
      </c>
      <c r="BP126" s="200">
        <f t="shared" si="93"/>
        <v>2.7372408735065661</v>
      </c>
      <c r="BQ126" s="200">
        <f t="shared" si="93"/>
        <v>2.7640765683448651</v>
      </c>
    </row>
    <row r="127" spans="5:69">
      <c r="E127" s="331"/>
      <c r="F127" s="328"/>
      <c r="G127" s="324"/>
      <c r="H127" s="325"/>
      <c r="I127" s="226" t="s">
        <v>299</v>
      </c>
      <c r="J127" s="200">
        <v>0</v>
      </c>
      <c r="K127" s="200">
        <f t="shared" ref="K127:BQ127" si="94">J129*$B$6</f>
        <v>0.62176165803108807</v>
      </c>
      <c r="L127" s="200">
        <f t="shared" si="94"/>
        <v>0.93873818957634847</v>
      </c>
      <c r="M127" s="200">
        <f t="shared" si="94"/>
        <v>1.1033819196682022</v>
      </c>
      <c r="N127" s="200">
        <f t="shared" si="94"/>
        <v>1.1919195967227572</v>
      </c>
      <c r="O127" s="200">
        <f t="shared" si="94"/>
        <v>1.2424651865920799</v>
      </c>
      <c r="P127" s="200">
        <f t="shared" si="94"/>
        <v>1.2740762696466503</v>
      </c>
      <c r="Q127" s="200">
        <f t="shared" si="94"/>
        <v>1.2962822393734514</v>
      </c>
      <c r="R127" s="200">
        <f t="shared" si="94"/>
        <v>1.3138484017324412</v>
      </c>
      <c r="S127" s="200">
        <f t="shared" si="94"/>
        <v>1.3291580248927763</v>
      </c>
      <c r="T127" s="200">
        <f t="shared" si="94"/>
        <v>1.3434033641594789</v>
      </c>
      <c r="U127" s="200">
        <f t="shared" si="94"/>
        <v>1.3571811744958997</v>
      </c>
      <c r="V127" s="200">
        <f t="shared" si="94"/>
        <v>1.3707904668446609</v>
      </c>
      <c r="W127" s="200">
        <f t="shared" si="94"/>
        <v>1.3843813863484209</v>
      </c>
      <c r="X127" s="200">
        <f t="shared" si="94"/>
        <v>1.3980296515211448</v>
      </c>
      <c r="Y127" s="200">
        <f t="shared" si="94"/>
        <v>1.4117737738952219</v>
      </c>
      <c r="Z127" s="200">
        <f t="shared" si="94"/>
        <v>1.4256336679071095</v>
      </c>
      <c r="AA127" s="200">
        <f t="shared" si="94"/>
        <v>1.4396199559028529</v>
      </c>
      <c r="AB127" s="200">
        <f t="shared" si="94"/>
        <v>1.4537386207041489</v>
      </c>
      <c r="AC127" s="200">
        <f t="shared" si="94"/>
        <v>1.4679933319553138</v>
      </c>
      <c r="AD127" s="200">
        <f t="shared" si="94"/>
        <v>1.4823866093613203</v>
      </c>
      <c r="AE127" s="200">
        <f t="shared" si="94"/>
        <v>1.4969204043720064</v>
      </c>
      <c r="AF127" s="200">
        <f t="shared" si="94"/>
        <v>1.5115963910900097</v>
      </c>
      <c r="AG127" s="200">
        <f t="shared" si="94"/>
        <v>1.5264161117912076</v>
      </c>
      <c r="AH127" s="200">
        <f t="shared" si="94"/>
        <v>1.5413810497520632</v>
      </c>
      <c r="AI127" s="200">
        <f t="shared" si="94"/>
        <v>1.556492665731084</v>
      </c>
      <c r="AJ127" s="200">
        <f t="shared" si="94"/>
        <v>1.5717524162779968</v>
      </c>
      <c r="AK127" s="200">
        <f t="shared" si="94"/>
        <v>1.5871617629574575</v>
      </c>
      <c r="AL127" s="200">
        <f t="shared" si="94"/>
        <v>1.6027221770307021</v>
      </c>
      <c r="AM127" s="200">
        <f t="shared" si="94"/>
        <v>1.6184351418668534</v>
      </c>
      <c r="AN127" s="200">
        <f t="shared" si="94"/>
        <v>1.634302154219748</v>
      </c>
      <c r="AO127" s="200">
        <f t="shared" si="94"/>
        <v>1.6503247249382185</v>
      </c>
      <c r="AP127" s="200">
        <f t="shared" si="94"/>
        <v>1.6665043793938097</v>
      </c>
      <c r="AQ127" s="200">
        <f t="shared" si="94"/>
        <v>1.6828426577679261</v>
      </c>
      <c r="AR127" s="200">
        <f t="shared" si="94"/>
        <v>1.699341115269406</v>
      </c>
      <c r="AS127" s="200">
        <f t="shared" si="94"/>
        <v>1.7160013223180426</v>
      </c>
      <c r="AT127" s="200">
        <f t="shared" si="94"/>
        <v>1.7328248647118052</v>
      </c>
      <c r="AU127" s="200">
        <f t="shared" si="94"/>
        <v>1.749813343786655</v>
      </c>
      <c r="AV127" s="200">
        <f t="shared" si="94"/>
        <v>1.7669683765734008</v>
      </c>
      <c r="AW127" s="200">
        <f t="shared" si="94"/>
        <v>1.7842915959538335</v>
      </c>
      <c r="AX127" s="200">
        <f t="shared" si="94"/>
        <v>1.8017846508172568</v>
      </c>
      <c r="AY127" s="200">
        <f t="shared" si="94"/>
        <v>1.8194492062179917</v>
      </c>
      <c r="AZ127" s="200">
        <f t="shared" si="94"/>
        <v>1.8372869435341368</v>
      </c>
      <c r="BA127" s="200">
        <f t="shared" si="94"/>
        <v>1.85529956062775</v>
      </c>
      <c r="BB127" s="200">
        <f t="shared" si="94"/>
        <v>1.8734887720065239</v>
      </c>
      <c r="BC127" s="200">
        <f t="shared" si="94"/>
        <v>1.8918563089870155</v>
      </c>
      <c r="BD127" s="200">
        <f t="shared" si="94"/>
        <v>1.9104039198594549</v>
      </c>
      <c r="BE127" s="200">
        <f t="shared" si="94"/>
        <v>1.9291333700541644</v>
      </c>
      <c r="BF127" s="200">
        <f t="shared" si="94"/>
        <v>1.9480464423096018</v>
      </c>
      <c r="BG127" s="200">
        <f t="shared" si="94"/>
        <v>1.9671449368420513</v>
      </c>
      <c r="BH127" s="200">
        <f t="shared" si="94"/>
        <v>1.9864306715169744</v>
      </c>
      <c r="BI127" s="200">
        <f t="shared" si="94"/>
        <v>2.0059054820220434</v>
      </c>
      <c r="BJ127" s="200">
        <f t="shared" si="94"/>
        <v>2.0255712220418673</v>
      </c>
      <c r="BK127" s="200">
        <f t="shared" si="94"/>
        <v>2.0454297634344352</v>
      </c>
      <c r="BL127" s="200">
        <f t="shared" si="94"/>
        <v>2.0654829964092825</v>
      </c>
      <c r="BM127" s="200">
        <f t="shared" si="94"/>
        <v>2.0857328297074131</v>
      </c>
      <c r="BN127" s="200">
        <f t="shared" si="94"/>
        <v>2.1061811907829759</v>
      </c>
      <c r="BO127" s="200">
        <f t="shared" si="94"/>
        <v>2.1268300259867305</v>
      </c>
      <c r="BP127" s="200">
        <f t="shared" si="94"/>
        <v>2.1476813007513065</v>
      </c>
      <c r="BQ127" s="200">
        <f t="shared" si="94"/>
        <v>2.1687369997782797</v>
      </c>
    </row>
    <row r="128" spans="5:69">
      <c r="E128" s="331"/>
      <c r="F128" s="328"/>
      <c r="G128" s="324"/>
      <c r="H128" s="325"/>
      <c r="I128" s="227" t="s">
        <v>301</v>
      </c>
      <c r="J128" s="200">
        <v>0</v>
      </c>
      <c r="K128" s="200">
        <f t="shared" ref="K128:BQ128" si="95">J129*$B$7</f>
        <v>0.15544041450777202</v>
      </c>
      <c r="L128" s="200">
        <f t="shared" si="95"/>
        <v>0.23468454739408712</v>
      </c>
      <c r="M128" s="200">
        <f t="shared" si="95"/>
        <v>0.27584547991705055</v>
      </c>
      <c r="N128" s="200">
        <f t="shared" si="95"/>
        <v>0.29797989918068929</v>
      </c>
      <c r="O128" s="200">
        <f t="shared" si="95"/>
        <v>0.31061629664801998</v>
      </c>
      <c r="P128" s="200">
        <f t="shared" si="95"/>
        <v>0.31851906741166258</v>
      </c>
      <c r="Q128" s="200">
        <f t="shared" si="95"/>
        <v>0.32407055984336286</v>
      </c>
      <c r="R128" s="200">
        <f t="shared" si="95"/>
        <v>0.3284621004331103</v>
      </c>
      <c r="S128" s="200">
        <f t="shared" si="95"/>
        <v>0.33228950622319409</v>
      </c>
      <c r="T128" s="200">
        <f t="shared" si="95"/>
        <v>0.33585084103986973</v>
      </c>
      <c r="U128" s="200">
        <f t="shared" si="95"/>
        <v>0.33929529362397493</v>
      </c>
      <c r="V128" s="200">
        <f t="shared" si="95"/>
        <v>0.34269761671116522</v>
      </c>
      <c r="W128" s="200">
        <f t="shared" si="95"/>
        <v>0.34609534658710522</v>
      </c>
      <c r="X128" s="200">
        <f t="shared" si="95"/>
        <v>0.34950741288028619</v>
      </c>
      <c r="Y128" s="200">
        <f t="shared" si="95"/>
        <v>0.35294344347380546</v>
      </c>
      <c r="Z128" s="200">
        <f t="shared" si="95"/>
        <v>0.35640841697677739</v>
      </c>
      <c r="AA128" s="200">
        <f t="shared" si="95"/>
        <v>0.35990498897571321</v>
      </c>
      <c r="AB128" s="200">
        <f t="shared" si="95"/>
        <v>0.36343465517603724</v>
      </c>
      <c r="AC128" s="200">
        <f t="shared" si="95"/>
        <v>0.36699833298882845</v>
      </c>
      <c r="AD128" s="200">
        <f t="shared" si="95"/>
        <v>0.37059665234033007</v>
      </c>
      <c r="AE128" s="200">
        <f t="shared" si="95"/>
        <v>0.37423010109300159</v>
      </c>
      <c r="AF128" s="200">
        <f t="shared" si="95"/>
        <v>0.37789909777250241</v>
      </c>
      <c r="AG128" s="200">
        <f t="shared" si="95"/>
        <v>0.3816040279478019</v>
      </c>
      <c r="AH128" s="200">
        <f t="shared" si="95"/>
        <v>0.38534526243801581</v>
      </c>
      <c r="AI128" s="200">
        <f t="shared" si="95"/>
        <v>0.38912316643277101</v>
      </c>
      <c r="AJ128" s="200">
        <f t="shared" si="95"/>
        <v>0.39293810406949919</v>
      </c>
      <c r="AK128" s="200">
        <f t="shared" si="95"/>
        <v>0.39679044073936437</v>
      </c>
      <c r="AL128" s="200">
        <f t="shared" si="95"/>
        <v>0.40068054425767552</v>
      </c>
      <c r="AM128" s="200">
        <f t="shared" si="95"/>
        <v>0.40460878546671336</v>
      </c>
      <c r="AN128" s="200">
        <f t="shared" si="95"/>
        <v>0.408575538554937</v>
      </c>
      <c r="AO128" s="200">
        <f t="shared" si="95"/>
        <v>0.41258118123455462</v>
      </c>
      <c r="AP128" s="200">
        <f t="shared" si="95"/>
        <v>0.41662609484845242</v>
      </c>
      <c r="AQ128" s="200">
        <f t="shared" si="95"/>
        <v>0.42071066444198152</v>
      </c>
      <c r="AR128" s="200">
        <f t="shared" si="95"/>
        <v>0.4248352788173515</v>
      </c>
      <c r="AS128" s="200">
        <f t="shared" si="95"/>
        <v>0.42900033057951065</v>
      </c>
      <c r="AT128" s="200">
        <f t="shared" si="95"/>
        <v>0.4332062161779513</v>
      </c>
      <c r="AU128" s="200">
        <f t="shared" si="95"/>
        <v>0.43745333594666375</v>
      </c>
      <c r="AV128" s="200">
        <f t="shared" si="95"/>
        <v>0.44174209414335019</v>
      </c>
      <c r="AW128" s="200">
        <f t="shared" si="95"/>
        <v>0.44607289898845837</v>
      </c>
      <c r="AX128" s="200">
        <f t="shared" si="95"/>
        <v>0.4504461627043142</v>
      </c>
      <c r="AY128" s="200">
        <f t="shared" si="95"/>
        <v>0.45486230155449792</v>
      </c>
      <c r="AZ128" s="200">
        <f t="shared" si="95"/>
        <v>0.4593217358835342</v>
      </c>
      <c r="BA128" s="200">
        <f t="shared" si="95"/>
        <v>0.46382489015693751</v>
      </c>
      <c r="BB128" s="200">
        <f t="shared" si="95"/>
        <v>0.46837219300163097</v>
      </c>
      <c r="BC128" s="200">
        <f t="shared" si="95"/>
        <v>0.47296407724675388</v>
      </c>
      <c r="BD128" s="200">
        <f t="shared" si="95"/>
        <v>0.47760097996486373</v>
      </c>
      <c r="BE128" s="200">
        <f t="shared" si="95"/>
        <v>0.4822833425135411</v>
      </c>
      <c r="BF128" s="200">
        <f t="shared" si="95"/>
        <v>0.48701161057740044</v>
      </c>
      <c r="BG128" s="200">
        <f t="shared" si="95"/>
        <v>0.49178623421051282</v>
      </c>
      <c r="BH128" s="200">
        <f t="shared" si="95"/>
        <v>0.4966076678792436</v>
      </c>
      <c r="BI128" s="200">
        <f t="shared" si="95"/>
        <v>0.50147637050551086</v>
      </c>
      <c r="BJ128" s="200">
        <f t="shared" si="95"/>
        <v>0.50639280551046684</v>
      </c>
      <c r="BK128" s="200">
        <f t="shared" si="95"/>
        <v>0.51135744085860879</v>
      </c>
      <c r="BL128" s="200">
        <f t="shared" si="95"/>
        <v>0.51637074910232061</v>
      </c>
      <c r="BM128" s="200">
        <f t="shared" si="95"/>
        <v>0.52143320742685328</v>
      </c>
      <c r="BN128" s="200">
        <f t="shared" si="95"/>
        <v>0.52654529769574399</v>
      </c>
      <c r="BO128" s="200">
        <f t="shared" si="95"/>
        <v>0.53170750649668264</v>
      </c>
      <c r="BP128" s="200">
        <f t="shared" si="95"/>
        <v>0.53692032518782662</v>
      </c>
      <c r="BQ128" s="200">
        <f t="shared" si="95"/>
        <v>0.54218424994456993</v>
      </c>
    </row>
    <row r="129" spans="5:69">
      <c r="E129" s="331"/>
      <c r="F129" s="328"/>
      <c r="G129" s="324"/>
      <c r="H129" s="325"/>
      <c r="I129" s="226" t="s">
        <v>295</v>
      </c>
      <c r="J129" s="200">
        <f>J126+J127+J128</f>
        <v>1.55440414507772</v>
      </c>
      <c r="K129" s="200">
        <f>K126+K127+K128</f>
        <v>2.3468454739408711</v>
      </c>
      <c r="L129" s="200">
        <f t="shared" ref="L129:BQ129" si="96">L126+L127+L128</f>
        <v>2.7584547991705053</v>
      </c>
      <c r="M129" s="200">
        <f t="shared" si="96"/>
        <v>2.9797989918068928</v>
      </c>
      <c r="N129" s="200">
        <f t="shared" si="96"/>
        <v>3.1061629664801997</v>
      </c>
      <c r="O129" s="200">
        <f t="shared" si="96"/>
        <v>3.1851906741166256</v>
      </c>
      <c r="P129" s="200">
        <f t="shared" si="96"/>
        <v>3.2407055984336282</v>
      </c>
      <c r="Q129" s="200">
        <f t="shared" si="96"/>
        <v>3.284621004331103</v>
      </c>
      <c r="R129" s="200">
        <f t="shared" si="96"/>
        <v>3.3228950622319409</v>
      </c>
      <c r="S129" s="200">
        <f t="shared" si="96"/>
        <v>3.3585084103986969</v>
      </c>
      <c r="T129" s="200">
        <f t="shared" si="96"/>
        <v>3.392952936239749</v>
      </c>
      <c r="U129" s="200">
        <f t="shared" si="96"/>
        <v>3.4269761671116519</v>
      </c>
      <c r="V129" s="200">
        <f t="shared" si="96"/>
        <v>3.4609534658710519</v>
      </c>
      <c r="W129" s="200">
        <f t="shared" si="96"/>
        <v>3.4950741288028619</v>
      </c>
      <c r="X129" s="200">
        <f t="shared" si="96"/>
        <v>3.5294344347380546</v>
      </c>
      <c r="Y129" s="200">
        <f t="shared" si="96"/>
        <v>3.5640841697677739</v>
      </c>
      <c r="Z129" s="200">
        <f t="shared" si="96"/>
        <v>3.5990498897571319</v>
      </c>
      <c r="AA129" s="200">
        <f t="shared" si="96"/>
        <v>3.6343465517603719</v>
      </c>
      <c r="AB129" s="200">
        <f t="shared" si="96"/>
        <v>3.669983329888284</v>
      </c>
      <c r="AC129" s="200">
        <f t="shared" si="96"/>
        <v>3.7059665234033004</v>
      </c>
      <c r="AD129" s="200">
        <f t="shared" si="96"/>
        <v>3.7423010109300159</v>
      </c>
      <c r="AE129" s="200">
        <f t="shared" si="96"/>
        <v>3.7789909777250239</v>
      </c>
      <c r="AF129" s="200">
        <f t="shared" si="96"/>
        <v>3.8160402794780186</v>
      </c>
      <c r="AG129" s="200">
        <f t="shared" si="96"/>
        <v>3.8534526243801581</v>
      </c>
      <c r="AH129" s="200">
        <f t="shared" si="96"/>
        <v>3.8912316643277101</v>
      </c>
      <c r="AI129" s="200">
        <f t="shared" si="96"/>
        <v>3.9293810406949916</v>
      </c>
      <c r="AJ129" s="200">
        <f t="shared" si="96"/>
        <v>3.9679044073936436</v>
      </c>
      <c r="AK129" s="200">
        <f t="shared" si="96"/>
        <v>4.0068054425767547</v>
      </c>
      <c r="AL129" s="200">
        <f t="shared" si="96"/>
        <v>4.0460878546671335</v>
      </c>
      <c r="AM129" s="200">
        <f t="shared" si="96"/>
        <v>4.08575538554937</v>
      </c>
      <c r="AN129" s="200">
        <f t="shared" si="96"/>
        <v>4.1258118123455461</v>
      </c>
      <c r="AO129" s="200">
        <f t="shared" si="96"/>
        <v>4.1662609484845241</v>
      </c>
      <c r="AP129" s="200">
        <f t="shared" si="96"/>
        <v>4.2071066444198149</v>
      </c>
      <c r="AQ129" s="200">
        <f t="shared" si="96"/>
        <v>4.2483527881735146</v>
      </c>
      <c r="AR129" s="200">
        <f t="shared" si="96"/>
        <v>4.2900033057951061</v>
      </c>
      <c r="AS129" s="200">
        <f t="shared" si="96"/>
        <v>4.332062161779513</v>
      </c>
      <c r="AT129" s="200">
        <f t="shared" si="96"/>
        <v>4.3745333594666374</v>
      </c>
      <c r="AU129" s="200">
        <f t="shared" si="96"/>
        <v>4.4174209414335017</v>
      </c>
      <c r="AV129" s="200">
        <f t="shared" si="96"/>
        <v>4.4607289898845837</v>
      </c>
      <c r="AW129" s="200">
        <f t="shared" si="96"/>
        <v>4.5044616270431419</v>
      </c>
      <c r="AX129" s="200">
        <f t="shared" si="96"/>
        <v>4.5486230155449787</v>
      </c>
      <c r="AY129" s="200">
        <f t="shared" si="96"/>
        <v>4.593217358835342</v>
      </c>
      <c r="AZ129" s="200">
        <f t="shared" si="96"/>
        <v>4.6382489015693746</v>
      </c>
      <c r="BA129" s="200">
        <f t="shared" si="96"/>
        <v>4.6837219300163095</v>
      </c>
      <c r="BB129" s="200">
        <f t="shared" si="96"/>
        <v>4.7296407724675387</v>
      </c>
      <c r="BC129" s="200">
        <f t="shared" si="96"/>
        <v>4.7760097996486373</v>
      </c>
      <c r="BD129" s="200">
        <f t="shared" si="96"/>
        <v>4.8228334251354106</v>
      </c>
      <c r="BE129" s="200">
        <f t="shared" si="96"/>
        <v>4.8701161057740041</v>
      </c>
      <c r="BF129" s="200">
        <f t="shared" si="96"/>
        <v>4.9178623421051277</v>
      </c>
      <c r="BG129" s="200">
        <f t="shared" si="96"/>
        <v>4.9660766787924358</v>
      </c>
      <c r="BH129" s="200">
        <f t="shared" si="96"/>
        <v>5.0147637050551088</v>
      </c>
      <c r="BI129" s="200">
        <f t="shared" si="96"/>
        <v>5.0639280551046681</v>
      </c>
      <c r="BJ129" s="200">
        <f t="shared" si="96"/>
        <v>5.1135744085860875</v>
      </c>
      <c r="BK129" s="200">
        <f t="shared" si="96"/>
        <v>5.1637074910232057</v>
      </c>
      <c r="BL129" s="200">
        <f t="shared" si="96"/>
        <v>5.2143320742685324</v>
      </c>
      <c r="BM129" s="200">
        <f t="shared" si="96"/>
        <v>5.2654529769574401</v>
      </c>
      <c r="BN129" s="200">
        <f t="shared" si="96"/>
        <v>5.3170750649668257</v>
      </c>
      <c r="BO129" s="200">
        <f t="shared" si="96"/>
        <v>5.3692032518782655</v>
      </c>
      <c r="BP129" s="200">
        <f t="shared" si="96"/>
        <v>5.4218424994456988</v>
      </c>
      <c r="BQ129" s="200">
        <f t="shared" si="96"/>
        <v>5.4749978180677141</v>
      </c>
    </row>
    <row r="130" spans="5:69">
      <c r="E130" s="331"/>
      <c r="F130" s="328"/>
      <c r="G130" s="324"/>
      <c r="H130" s="325"/>
      <c r="I130" s="226" t="s">
        <v>326</v>
      </c>
      <c r="J130" s="219">
        <f>Variables!$F$22</f>
        <v>23000</v>
      </c>
      <c r="K130" s="219">
        <f>Variables!$F$22</f>
        <v>23000</v>
      </c>
      <c r="L130" s="219">
        <f>Variables!$F$22</f>
        <v>23000</v>
      </c>
      <c r="M130" s="219">
        <f>Variables!$F$22</f>
        <v>23000</v>
      </c>
      <c r="N130" s="219">
        <f>Variables!$F$22</f>
        <v>23000</v>
      </c>
      <c r="O130" s="219">
        <f>Variables!$F$22</f>
        <v>23000</v>
      </c>
      <c r="P130" s="219">
        <f>Variables!$F$22</f>
        <v>23000</v>
      </c>
      <c r="Q130" s="219">
        <f>Variables!$F$22</f>
        <v>23000</v>
      </c>
      <c r="R130" s="219">
        <f>Variables!$F$22</f>
        <v>23000</v>
      </c>
      <c r="S130" s="219">
        <f>Variables!$F$22</f>
        <v>23000</v>
      </c>
      <c r="T130" s="219">
        <f>Variables!$F$22</f>
        <v>23000</v>
      </c>
      <c r="U130" s="219">
        <f>Variables!$F$22</f>
        <v>23000</v>
      </c>
      <c r="V130" s="219">
        <f>Variables!$F$22</f>
        <v>23000</v>
      </c>
      <c r="W130" s="219">
        <f>Variables!$F$22</f>
        <v>23000</v>
      </c>
      <c r="X130" s="219">
        <f>Variables!$F$22</f>
        <v>23000</v>
      </c>
      <c r="Y130" s="219">
        <f>Variables!$F$22</f>
        <v>23000</v>
      </c>
      <c r="Z130" s="219">
        <f>Variables!$F$22</f>
        <v>23000</v>
      </c>
      <c r="AA130" s="219">
        <f>Variables!$F$22</f>
        <v>23000</v>
      </c>
      <c r="AB130" s="219">
        <f>Variables!$F$22</f>
        <v>23000</v>
      </c>
      <c r="AC130" s="219">
        <f>Variables!$F$22</f>
        <v>23000</v>
      </c>
      <c r="AD130" s="219">
        <f>Variables!$F$22</f>
        <v>23000</v>
      </c>
      <c r="AE130" s="219">
        <f>Variables!$F$22</f>
        <v>23000</v>
      </c>
      <c r="AF130" s="219">
        <f>Variables!$F$22</f>
        <v>23000</v>
      </c>
      <c r="AG130" s="219">
        <f>Variables!$F$22</f>
        <v>23000</v>
      </c>
      <c r="AH130" s="219">
        <f>Variables!$F$22</f>
        <v>23000</v>
      </c>
      <c r="AI130" s="219">
        <f>Variables!$F$22</f>
        <v>23000</v>
      </c>
      <c r="AJ130" s="219">
        <f>Variables!$F$22</f>
        <v>23000</v>
      </c>
      <c r="AK130" s="219">
        <f>Variables!$F$22</f>
        <v>23000</v>
      </c>
      <c r="AL130" s="219">
        <f>Variables!$F$22</f>
        <v>23000</v>
      </c>
      <c r="AM130" s="219">
        <f>Variables!$F$22</f>
        <v>23000</v>
      </c>
      <c r="AN130" s="219">
        <f>Variables!$F$22</f>
        <v>23000</v>
      </c>
      <c r="AO130" s="219">
        <f>Variables!$F$22</f>
        <v>23000</v>
      </c>
      <c r="AP130" s="219">
        <f>Variables!$F$22</f>
        <v>23000</v>
      </c>
      <c r="AQ130" s="219">
        <f>Variables!$F$22</f>
        <v>23000</v>
      </c>
      <c r="AR130" s="219">
        <f>Variables!$F$22</f>
        <v>23000</v>
      </c>
      <c r="AS130" s="219">
        <f>Variables!$F$22</f>
        <v>23000</v>
      </c>
      <c r="AT130" s="219">
        <f>Variables!$F$22</f>
        <v>23000</v>
      </c>
      <c r="AU130" s="219">
        <f>Variables!$F$22</f>
        <v>23000</v>
      </c>
      <c r="AV130" s="219">
        <f>Variables!$F$22</f>
        <v>23000</v>
      </c>
      <c r="AW130" s="219">
        <f>Variables!$F$22</f>
        <v>23000</v>
      </c>
      <c r="AX130" s="219">
        <f>Variables!$F$22</f>
        <v>23000</v>
      </c>
      <c r="AY130" s="219">
        <f>Variables!$F$22</f>
        <v>23000</v>
      </c>
      <c r="AZ130" s="219">
        <f>Variables!$F$22</f>
        <v>23000</v>
      </c>
      <c r="BA130" s="219">
        <f>Variables!$F$22</f>
        <v>23000</v>
      </c>
      <c r="BB130" s="219">
        <f>Variables!$F$22</f>
        <v>23000</v>
      </c>
      <c r="BC130" s="219">
        <f>Variables!$F$22</f>
        <v>23000</v>
      </c>
      <c r="BD130" s="219">
        <f>Variables!$F$22</f>
        <v>23000</v>
      </c>
      <c r="BE130" s="219">
        <f>Variables!$F$22</f>
        <v>23000</v>
      </c>
      <c r="BF130" s="219">
        <f>Variables!$F$22</f>
        <v>23000</v>
      </c>
      <c r="BG130" s="219">
        <f>Variables!$F$22</f>
        <v>23000</v>
      </c>
      <c r="BH130" s="219">
        <f>Variables!$F$22</f>
        <v>23000</v>
      </c>
      <c r="BI130" s="219">
        <f>Variables!$F$22</f>
        <v>23000</v>
      </c>
      <c r="BJ130" s="219">
        <f>Variables!$F$22</f>
        <v>23000</v>
      </c>
      <c r="BK130" s="219">
        <f>Variables!$F$22</f>
        <v>23000</v>
      </c>
      <c r="BL130" s="219">
        <f>Variables!$F$22</f>
        <v>23000</v>
      </c>
      <c r="BM130" s="219">
        <f>Variables!$F$22</f>
        <v>23000</v>
      </c>
      <c r="BN130" s="219">
        <f>Variables!$F$22</f>
        <v>23000</v>
      </c>
      <c r="BO130" s="219">
        <f>Variables!$F$22</f>
        <v>23000</v>
      </c>
      <c r="BP130" s="219">
        <f>Variables!$F$22</f>
        <v>23000</v>
      </c>
      <c r="BQ130" s="219">
        <f>Variables!$F$22</f>
        <v>23000</v>
      </c>
    </row>
    <row r="131" spans="5:69">
      <c r="E131" s="331"/>
      <c r="F131" s="328"/>
      <c r="G131" s="324"/>
      <c r="H131" s="325"/>
      <c r="I131" s="226" t="s">
        <v>446</v>
      </c>
      <c r="J131" s="204">
        <f t="shared" ref="J131:BQ131" si="97">J130*$B$10</f>
        <v>5060</v>
      </c>
      <c r="K131" s="204">
        <f t="shared" si="97"/>
        <v>5060</v>
      </c>
      <c r="L131" s="204">
        <f t="shared" si="97"/>
        <v>5060</v>
      </c>
      <c r="M131" s="204">
        <f t="shared" si="97"/>
        <v>5060</v>
      </c>
      <c r="N131" s="204">
        <f t="shared" si="97"/>
        <v>5060</v>
      </c>
      <c r="O131" s="204">
        <f t="shared" si="97"/>
        <v>5060</v>
      </c>
      <c r="P131" s="204">
        <f t="shared" si="97"/>
        <v>5060</v>
      </c>
      <c r="Q131" s="204">
        <f t="shared" si="97"/>
        <v>5060</v>
      </c>
      <c r="R131" s="204">
        <f t="shared" si="97"/>
        <v>5060</v>
      </c>
      <c r="S131" s="204">
        <f t="shared" si="97"/>
        <v>5060</v>
      </c>
      <c r="T131" s="204">
        <f t="shared" si="97"/>
        <v>5060</v>
      </c>
      <c r="U131" s="204">
        <f t="shared" si="97"/>
        <v>5060</v>
      </c>
      <c r="V131" s="204">
        <f t="shared" si="97"/>
        <v>5060</v>
      </c>
      <c r="W131" s="204">
        <f t="shared" si="97"/>
        <v>5060</v>
      </c>
      <c r="X131" s="204">
        <f t="shared" si="97"/>
        <v>5060</v>
      </c>
      <c r="Y131" s="204">
        <f t="shared" si="97"/>
        <v>5060</v>
      </c>
      <c r="Z131" s="204">
        <f t="shared" si="97"/>
        <v>5060</v>
      </c>
      <c r="AA131" s="204">
        <f t="shared" si="97"/>
        <v>5060</v>
      </c>
      <c r="AB131" s="204">
        <f t="shared" si="97"/>
        <v>5060</v>
      </c>
      <c r="AC131" s="204">
        <f t="shared" si="97"/>
        <v>5060</v>
      </c>
      <c r="AD131" s="204">
        <f t="shared" si="97"/>
        <v>5060</v>
      </c>
      <c r="AE131" s="204">
        <f t="shared" si="97"/>
        <v>5060</v>
      </c>
      <c r="AF131" s="204">
        <f t="shared" si="97"/>
        <v>5060</v>
      </c>
      <c r="AG131" s="204">
        <f t="shared" si="97"/>
        <v>5060</v>
      </c>
      <c r="AH131" s="204">
        <f t="shared" si="97"/>
        <v>5060</v>
      </c>
      <c r="AI131" s="204">
        <f t="shared" si="97"/>
        <v>5060</v>
      </c>
      <c r="AJ131" s="204">
        <f t="shared" si="97"/>
        <v>5060</v>
      </c>
      <c r="AK131" s="204">
        <f t="shared" si="97"/>
        <v>5060</v>
      </c>
      <c r="AL131" s="204">
        <f t="shared" si="97"/>
        <v>5060</v>
      </c>
      <c r="AM131" s="204">
        <f t="shared" si="97"/>
        <v>5060</v>
      </c>
      <c r="AN131" s="204">
        <f t="shared" si="97"/>
        <v>5060</v>
      </c>
      <c r="AO131" s="204">
        <f t="shared" si="97"/>
        <v>5060</v>
      </c>
      <c r="AP131" s="204">
        <f t="shared" si="97"/>
        <v>5060</v>
      </c>
      <c r="AQ131" s="204">
        <f t="shared" si="97"/>
        <v>5060</v>
      </c>
      <c r="AR131" s="204">
        <f t="shared" si="97"/>
        <v>5060</v>
      </c>
      <c r="AS131" s="204">
        <f t="shared" si="97"/>
        <v>5060</v>
      </c>
      <c r="AT131" s="204">
        <f t="shared" si="97"/>
        <v>5060</v>
      </c>
      <c r="AU131" s="204">
        <f t="shared" si="97"/>
        <v>5060</v>
      </c>
      <c r="AV131" s="204">
        <f t="shared" si="97"/>
        <v>5060</v>
      </c>
      <c r="AW131" s="204">
        <f t="shared" si="97"/>
        <v>5060</v>
      </c>
      <c r="AX131" s="204">
        <f t="shared" si="97"/>
        <v>5060</v>
      </c>
      <c r="AY131" s="204">
        <f t="shared" si="97"/>
        <v>5060</v>
      </c>
      <c r="AZ131" s="204">
        <f t="shared" si="97"/>
        <v>5060</v>
      </c>
      <c r="BA131" s="204">
        <f t="shared" si="97"/>
        <v>5060</v>
      </c>
      <c r="BB131" s="204">
        <f t="shared" si="97"/>
        <v>5060</v>
      </c>
      <c r="BC131" s="204">
        <f t="shared" si="97"/>
        <v>5060</v>
      </c>
      <c r="BD131" s="204">
        <f t="shared" si="97"/>
        <v>5060</v>
      </c>
      <c r="BE131" s="204">
        <f t="shared" si="97"/>
        <v>5060</v>
      </c>
      <c r="BF131" s="204">
        <f t="shared" si="97"/>
        <v>5060</v>
      </c>
      <c r="BG131" s="204">
        <f t="shared" si="97"/>
        <v>5060</v>
      </c>
      <c r="BH131" s="204">
        <f t="shared" si="97"/>
        <v>5060</v>
      </c>
      <c r="BI131" s="204">
        <f t="shared" si="97"/>
        <v>5060</v>
      </c>
      <c r="BJ131" s="204">
        <f t="shared" si="97"/>
        <v>5060</v>
      </c>
      <c r="BK131" s="204">
        <f t="shared" si="97"/>
        <v>5060</v>
      </c>
      <c r="BL131" s="204">
        <f t="shared" si="97"/>
        <v>5060</v>
      </c>
      <c r="BM131" s="204">
        <f t="shared" si="97"/>
        <v>5060</v>
      </c>
      <c r="BN131" s="204">
        <f t="shared" si="97"/>
        <v>5060</v>
      </c>
      <c r="BO131" s="204">
        <f t="shared" si="97"/>
        <v>5060</v>
      </c>
      <c r="BP131" s="204">
        <f t="shared" si="97"/>
        <v>5060</v>
      </c>
      <c r="BQ131" s="204">
        <f t="shared" si="97"/>
        <v>5060</v>
      </c>
    </row>
    <row r="132" spans="5:69">
      <c r="E132" s="331"/>
      <c r="F132" s="328"/>
      <c r="G132" s="324"/>
      <c r="H132" s="325"/>
      <c r="I132" s="226" t="s">
        <v>346</v>
      </c>
      <c r="J132" s="204">
        <f>J129*J130</f>
        <v>35751.29533678756</v>
      </c>
      <c r="K132" s="204">
        <f>K129*K130</f>
        <v>53977.445900640036</v>
      </c>
      <c r="L132" s="204">
        <f t="shared" ref="L132:BQ132" si="98">L129*L130</f>
        <v>63444.460380921621</v>
      </c>
      <c r="M132" s="204">
        <f t="shared" si="98"/>
        <v>68535.376811558541</v>
      </c>
      <c r="N132" s="204">
        <f t="shared" si="98"/>
        <v>71441.748229044591</v>
      </c>
      <c r="O132" s="204">
        <f t="shared" si="98"/>
        <v>73259.385504682388</v>
      </c>
      <c r="P132" s="204">
        <f t="shared" si="98"/>
        <v>74536.228763973442</v>
      </c>
      <c r="Q132" s="204">
        <f t="shared" si="98"/>
        <v>75546.283099615364</v>
      </c>
      <c r="R132" s="204">
        <f t="shared" si="98"/>
        <v>76426.586431334639</v>
      </c>
      <c r="S132" s="204">
        <f t="shared" si="98"/>
        <v>77245.693439170034</v>
      </c>
      <c r="T132" s="204">
        <f t="shared" si="98"/>
        <v>78037.917533514221</v>
      </c>
      <c r="U132" s="204">
        <f t="shared" si="98"/>
        <v>78820.451843567993</v>
      </c>
      <c r="V132" s="204">
        <f t="shared" si="98"/>
        <v>79601.929715034188</v>
      </c>
      <c r="W132" s="204">
        <f t="shared" si="98"/>
        <v>80386.704962465825</v>
      </c>
      <c r="X132" s="204">
        <f t="shared" si="98"/>
        <v>81176.991998975252</v>
      </c>
      <c r="Y132" s="204">
        <f t="shared" si="98"/>
        <v>81973.935904658792</v>
      </c>
      <c r="Z132" s="204">
        <f t="shared" si="98"/>
        <v>82778.14746441404</v>
      </c>
      <c r="AA132" s="204">
        <f t="shared" si="98"/>
        <v>83589.970690488553</v>
      </c>
      <c r="AB132" s="204">
        <f t="shared" si="98"/>
        <v>84409.61658743053</v>
      </c>
      <c r="AC132" s="204">
        <f t="shared" si="98"/>
        <v>85237.230038275913</v>
      </c>
      <c r="AD132" s="204">
        <f t="shared" si="98"/>
        <v>86072.92325139037</v>
      </c>
      <c r="AE132" s="204">
        <f t="shared" si="98"/>
        <v>86916.792487675557</v>
      </c>
      <c r="AF132" s="204">
        <f t="shared" si="98"/>
        <v>87768.926427994433</v>
      </c>
      <c r="AG132" s="204">
        <f t="shared" si="98"/>
        <v>88629.410360743641</v>
      </c>
      <c r="AH132" s="204">
        <f t="shared" si="98"/>
        <v>89498.328279537338</v>
      </c>
      <c r="AI132" s="204">
        <f t="shared" si="98"/>
        <v>90375.763935984811</v>
      </c>
      <c r="AJ132" s="204">
        <f t="shared" si="98"/>
        <v>91261.801370053799</v>
      </c>
      <c r="AK132" s="204">
        <f t="shared" si="98"/>
        <v>92156.525179265358</v>
      </c>
      <c r="AL132" s="204">
        <f t="shared" si="98"/>
        <v>93060.020657344066</v>
      </c>
      <c r="AM132" s="204">
        <f t="shared" si="98"/>
        <v>93972.373867635513</v>
      </c>
      <c r="AN132" s="204">
        <f t="shared" si="98"/>
        <v>94893.671683947556</v>
      </c>
      <c r="AO132" s="204">
        <f t="shared" si="98"/>
        <v>95824.00181514406</v>
      </c>
      <c r="AP132" s="204">
        <f t="shared" si="98"/>
        <v>96763.452821655737</v>
      </c>
      <c r="AQ132" s="204">
        <f t="shared" si="98"/>
        <v>97712.114127990833</v>
      </c>
      <c r="AR132" s="204">
        <f t="shared" si="98"/>
        <v>98670.076033287434</v>
      </c>
      <c r="AS132" s="204">
        <f t="shared" si="98"/>
        <v>99637.429720928805</v>
      </c>
      <c r="AT132" s="204">
        <f t="shared" si="98"/>
        <v>100614.26726773266</v>
      </c>
      <c r="AU132" s="204">
        <f t="shared" si="98"/>
        <v>101600.68165297054</v>
      </c>
      <c r="AV132" s="204">
        <f t="shared" si="98"/>
        <v>102596.76676734543</v>
      </c>
      <c r="AW132" s="204">
        <f t="shared" si="98"/>
        <v>103602.61742199227</v>
      </c>
      <c r="AX132" s="204">
        <f t="shared" si="98"/>
        <v>104618.32935753452</v>
      </c>
      <c r="AY132" s="204">
        <f t="shared" si="98"/>
        <v>105643.99925321287</v>
      </c>
      <c r="AZ132" s="204">
        <f t="shared" si="98"/>
        <v>106679.72473609561</v>
      </c>
      <c r="BA132" s="204">
        <f t="shared" si="98"/>
        <v>107725.60439037511</v>
      </c>
      <c r="BB132" s="204">
        <f t="shared" si="98"/>
        <v>108781.73776675339</v>
      </c>
      <c r="BC132" s="204">
        <f t="shared" si="98"/>
        <v>109848.22539191866</v>
      </c>
      <c r="BD132" s="204">
        <f t="shared" si="98"/>
        <v>110925.16877811444</v>
      </c>
      <c r="BE132" s="204">
        <f t="shared" si="98"/>
        <v>112012.6704328021</v>
      </c>
      <c r="BF132" s="204">
        <f t="shared" si="98"/>
        <v>113110.83386841793</v>
      </c>
      <c r="BG132" s="204">
        <f t="shared" si="98"/>
        <v>114219.76361222602</v>
      </c>
      <c r="BH132" s="204">
        <f t="shared" si="98"/>
        <v>115339.5652162675</v>
      </c>
      <c r="BI132" s="204">
        <f t="shared" si="98"/>
        <v>116470.34526740736</v>
      </c>
      <c r="BJ132" s="204">
        <f t="shared" si="98"/>
        <v>117612.21139748002</v>
      </c>
      <c r="BK132" s="204">
        <f t="shared" si="98"/>
        <v>118765.27229353374</v>
      </c>
      <c r="BL132" s="204">
        <f t="shared" si="98"/>
        <v>119929.63770817625</v>
      </c>
      <c r="BM132" s="204">
        <f t="shared" si="98"/>
        <v>121105.41847002112</v>
      </c>
      <c r="BN132" s="204">
        <f t="shared" si="98"/>
        <v>122292.72649423699</v>
      </c>
      <c r="BO132" s="204">
        <f t="shared" si="98"/>
        <v>123491.6747932001</v>
      </c>
      <c r="BP132" s="204">
        <f t="shared" si="98"/>
        <v>124702.37748725107</v>
      </c>
      <c r="BQ132" s="204">
        <f t="shared" si="98"/>
        <v>125924.94981555743</v>
      </c>
    </row>
    <row r="133" spans="5:69">
      <c r="E133" s="331"/>
      <c r="F133" s="328"/>
      <c r="G133" s="324"/>
      <c r="H133" s="325"/>
      <c r="I133" s="226" t="s">
        <v>447</v>
      </c>
      <c r="J133" s="228">
        <f t="shared" ref="J133:BQ133" si="99">J132*$B$10</f>
        <v>7865.2849740932634</v>
      </c>
      <c r="K133" s="228">
        <f t="shared" si="99"/>
        <v>11875.038098140807</v>
      </c>
      <c r="L133" s="228">
        <f t="shared" si="99"/>
        <v>13957.781283802757</v>
      </c>
      <c r="M133" s="228">
        <f t="shared" si="99"/>
        <v>15077.782898542879</v>
      </c>
      <c r="N133" s="228">
        <f t="shared" si="99"/>
        <v>15717.18461038981</v>
      </c>
      <c r="O133" s="228">
        <f t="shared" si="99"/>
        <v>16117.064811030126</v>
      </c>
      <c r="P133" s="228">
        <f t="shared" si="99"/>
        <v>16397.970328074156</v>
      </c>
      <c r="Q133" s="228">
        <f t="shared" si="99"/>
        <v>16620.182281915379</v>
      </c>
      <c r="R133" s="228">
        <f t="shared" si="99"/>
        <v>16813.849014893622</v>
      </c>
      <c r="S133" s="228">
        <f t="shared" si="99"/>
        <v>16994.052556617407</v>
      </c>
      <c r="T133" s="228">
        <f t="shared" si="99"/>
        <v>17168.341857373129</v>
      </c>
      <c r="U133" s="228">
        <f t="shared" si="99"/>
        <v>17340.49940558496</v>
      </c>
      <c r="V133" s="228">
        <f t="shared" si="99"/>
        <v>17512.424537307521</v>
      </c>
      <c r="W133" s="228">
        <f t="shared" si="99"/>
        <v>17685.075091742481</v>
      </c>
      <c r="X133" s="228">
        <f t="shared" si="99"/>
        <v>17858.938239774554</v>
      </c>
      <c r="Y133" s="228">
        <f t="shared" si="99"/>
        <v>18034.265899024933</v>
      </c>
      <c r="Z133" s="228">
        <f t="shared" si="99"/>
        <v>18211.19244217109</v>
      </c>
      <c r="AA133" s="228">
        <f t="shared" si="99"/>
        <v>18389.793551907482</v>
      </c>
      <c r="AB133" s="228">
        <f t="shared" si="99"/>
        <v>18570.115649234718</v>
      </c>
      <c r="AC133" s="228">
        <f t="shared" si="99"/>
        <v>18752.1906084207</v>
      </c>
      <c r="AD133" s="228">
        <f t="shared" si="99"/>
        <v>18936.043115305882</v>
      </c>
      <c r="AE133" s="228">
        <f t="shared" si="99"/>
        <v>19121.694347288623</v>
      </c>
      <c r="AF133" s="228">
        <f t="shared" si="99"/>
        <v>19309.163814158775</v>
      </c>
      <c r="AG133" s="228">
        <f t="shared" si="99"/>
        <v>19498.470279363602</v>
      </c>
      <c r="AH133" s="228">
        <f t="shared" si="99"/>
        <v>19689.632221498214</v>
      </c>
      <c r="AI133" s="228">
        <f t="shared" si="99"/>
        <v>19882.66806591666</v>
      </c>
      <c r="AJ133" s="228">
        <f t="shared" si="99"/>
        <v>20077.596301411835</v>
      </c>
      <c r="AK133" s="228">
        <f t="shared" si="99"/>
        <v>20274.435539438378</v>
      </c>
      <c r="AL133" s="228">
        <f t="shared" si="99"/>
        <v>20473.204544615695</v>
      </c>
      <c r="AM133" s="228">
        <f t="shared" si="99"/>
        <v>20673.922250879812</v>
      </c>
      <c r="AN133" s="228">
        <f t="shared" si="99"/>
        <v>20876.607770468461</v>
      </c>
      <c r="AO133" s="228">
        <f t="shared" si="99"/>
        <v>21081.280399331692</v>
      </c>
      <c r="AP133" s="228">
        <f t="shared" si="99"/>
        <v>21287.959620764261</v>
      </c>
      <c r="AQ133" s="228">
        <f t="shared" si="99"/>
        <v>21496.665108157984</v>
      </c>
      <c r="AR133" s="228">
        <f t="shared" si="99"/>
        <v>21707.416727323234</v>
      </c>
      <c r="AS133" s="228">
        <f t="shared" si="99"/>
        <v>21920.234538604338</v>
      </c>
      <c r="AT133" s="228">
        <f t="shared" si="99"/>
        <v>22135.138798901186</v>
      </c>
      <c r="AU133" s="228">
        <f t="shared" si="99"/>
        <v>22352.149963653519</v>
      </c>
      <c r="AV133" s="228">
        <f t="shared" si="99"/>
        <v>22571.288688815996</v>
      </c>
      <c r="AW133" s="228">
        <f t="shared" si="99"/>
        <v>22792.575832838298</v>
      </c>
      <c r="AX133" s="228">
        <f t="shared" si="99"/>
        <v>23016.032458657595</v>
      </c>
      <c r="AY133" s="228">
        <f t="shared" si="99"/>
        <v>23241.679835706829</v>
      </c>
      <c r="AZ133" s="228">
        <f t="shared" si="99"/>
        <v>23469.539441941033</v>
      </c>
      <c r="BA133" s="228">
        <f t="shared" si="99"/>
        <v>23699.632965882523</v>
      </c>
      <c r="BB133" s="228">
        <f t="shared" si="99"/>
        <v>23931.982308685747</v>
      </c>
      <c r="BC133" s="228">
        <f t="shared" si="99"/>
        <v>24166.609586222105</v>
      </c>
      <c r="BD133" s="228">
        <f t="shared" si="99"/>
        <v>24403.537131185178</v>
      </c>
      <c r="BE133" s="228">
        <f t="shared" si="99"/>
        <v>24642.787495216464</v>
      </c>
      <c r="BF133" s="228">
        <f t="shared" si="99"/>
        <v>24884.383451051945</v>
      </c>
      <c r="BG133" s="228">
        <f t="shared" si="99"/>
        <v>25128.347994689724</v>
      </c>
      <c r="BH133" s="228">
        <f t="shared" si="99"/>
        <v>25374.704347578849</v>
      </c>
      <c r="BI133" s="228">
        <f t="shared" si="99"/>
        <v>25623.475958829618</v>
      </c>
      <c r="BJ133" s="228">
        <f t="shared" si="99"/>
        <v>25874.686507445604</v>
      </c>
      <c r="BK133" s="228">
        <f t="shared" si="99"/>
        <v>26128.359904577421</v>
      </c>
      <c r="BL133" s="228">
        <f t="shared" si="99"/>
        <v>26384.520295798775</v>
      </c>
      <c r="BM133" s="228">
        <f t="shared" si="99"/>
        <v>26643.192063404647</v>
      </c>
      <c r="BN133" s="228">
        <f t="shared" si="99"/>
        <v>26904.399828732137</v>
      </c>
      <c r="BO133" s="228">
        <f t="shared" si="99"/>
        <v>27168.168454504023</v>
      </c>
      <c r="BP133" s="228">
        <f t="shared" si="99"/>
        <v>27434.523047195235</v>
      </c>
      <c r="BQ133" s="228">
        <f t="shared" si="99"/>
        <v>27703.488959422633</v>
      </c>
    </row>
    <row r="134" spans="5:69">
      <c r="E134" s="331"/>
      <c r="F134" s="328"/>
      <c r="G134" s="324"/>
      <c r="H134" s="325"/>
      <c r="I134" s="226" t="s">
        <v>448</v>
      </c>
      <c r="J134" s="228">
        <f>J9*J126</f>
        <v>5181.3471502590664</v>
      </c>
      <c r="K134" s="228">
        <f>K9*K126</f>
        <v>5232.1446713400383</v>
      </c>
      <c r="L134" s="228">
        <f t="shared" ref="L134:BQ134" si="100">L9*L126</f>
        <v>5283.4402073335677</v>
      </c>
      <c r="M134" s="228">
        <f t="shared" si="100"/>
        <v>5335.2386407388003</v>
      </c>
      <c r="N134" s="228">
        <f t="shared" si="100"/>
        <v>5387.5449019225125</v>
      </c>
      <c r="O134" s="228">
        <f t="shared" si="100"/>
        <v>5440.3639695884194</v>
      </c>
      <c r="P134" s="228">
        <f t="shared" si="100"/>
        <v>5493.7008712510506</v>
      </c>
      <c r="Q134" s="228">
        <f t="shared" si="100"/>
        <v>5547.5606837142968</v>
      </c>
      <c r="R134" s="228">
        <f t="shared" si="100"/>
        <v>5601.9485335546324</v>
      </c>
      <c r="S134" s="228">
        <f t="shared" si="100"/>
        <v>5656.8695976090894</v>
      </c>
      <c r="T134" s="228">
        <f t="shared" si="100"/>
        <v>5712.3291034680024</v>
      </c>
      <c r="U134" s="228">
        <f t="shared" si="100"/>
        <v>5768.3323299725917</v>
      </c>
      <c r="V134" s="228">
        <f t="shared" si="100"/>
        <v>5824.8846077174203</v>
      </c>
      <c r="W134" s="228">
        <f t="shared" si="100"/>
        <v>5881.9913195577865</v>
      </c>
      <c r="X134" s="228">
        <f t="shared" si="100"/>
        <v>5939.6579011220783</v>
      </c>
      <c r="Y134" s="228">
        <f t="shared" si="100"/>
        <v>5997.8898413291572</v>
      </c>
      <c r="Z134" s="228">
        <f t="shared" si="100"/>
        <v>6056.6926829108161</v>
      </c>
      <c r="AA134" s="228">
        <f t="shared" si="100"/>
        <v>6116.0720229393537</v>
      </c>
      <c r="AB134" s="228">
        <f t="shared" si="100"/>
        <v>6176.0335133603267</v>
      </c>
      <c r="AC134" s="228">
        <f t="shared" si="100"/>
        <v>6236.5828615305272</v>
      </c>
      <c r="AD134" s="228">
        <f t="shared" si="100"/>
        <v>6297.7258307612174</v>
      </c>
      <c r="AE134" s="228">
        <f t="shared" si="100"/>
        <v>6359.4682408667213</v>
      </c>
      <c r="AF134" s="228">
        <f t="shared" si="100"/>
        <v>6421.8159687183561</v>
      </c>
      <c r="AG134" s="228">
        <f t="shared" si="100"/>
        <v>6484.7749488038289</v>
      </c>
      <c r="AH134" s="228">
        <f t="shared" si="100"/>
        <v>6548.3511737921035</v>
      </c>
      <c r="AI134" s="228">
        <f t="shared" si="100"/>
        <v>6612.5506951037896</v>
      </c>
      <c r="AJ134" s="228">
        <f t="shared" si="100"/>
        <v>6677.3796234871588</v>
      </c>
      <c r="AK134" s="228">
        <f t="shared" si="100"/>
        <v>6742.8441295997773</v>
      </c>
      <c r="AL134" s="228">
        <f t="shared" si="100"/>
        <v>6808.9504445958546</v>
      </c>
      <c r="AM134" s="228">
        <f t="shared" si="100"/>
        <v>6875.7048607193437</v>
      </c>
      <c r="AN134" s="228">
        <f t="shared" si="100"/>
        <v>6943.1137319028694</v>
      </c>
      <c r="AO134" s="228">
        <f t="shared" si="100"/>
        <v>7011.183474372503</v>
      </c>
      <c r="AP134" s="228">
        <f t="shared" si="100"/>
        <v>7079.9205672585085</v>
      </c>
      <c r="AQ134" s="228">
        <f t="shared" si="100"/>
        <v>7149.3315532120232</v>
      </c>
      <c r="AR134" s="228">
        <f t="shared" si="100"/>
        <v>7219.423039027829</v>
      </c>
      <c r="AS134" s="228">
        <f t="shared" si="100"/>
        <v>7290.2016962731977</v>
      </c>
      <c r="AT134" s="228">
        <f t="shared" si="100"/>
        <v>7361.6742619229362</v>
      </c>
      <c r="AU134" s="228">
        <f t="shared" si="100"/>
        <v>7433.8475390006106</v>
      </c>
      <c r="AV134" s="228">
        <f t="shared" si="100"/>
        <v>7506.7283972261084</v>
      </c>
      <c r="AW134" s="228">
        <f t="shared" si="100"/>
        <v>7580.323773669501</v>
      </c>
      <c r="AX134" s="228">
        <f t="shared" si="100"/>
        <v>7654.6406734113607</v>
      </c>
      <c r="AY134" s="228">
        <f t="shared" si="100"/>
        <v>7729.6861702095093</v>
      </c>
      <c r="AZ134" s="228">
        <f t="shared" si="100"/>
        <v>7805.4674071723475</v>
      </c>
      <c r="BA134" s="228">
        <f t="shared" si="100"/>
        <v>7881.9915974387422</v>
      </c>
      <c r="BB134" s="228">
        <f t="shared" si="100"/>
        <v>7959.2660248646116</v>
      </c>
      <c r="BC134" s="228">
        <f t="shared" si="100"/>
        <v>8037.2980447162254</v>
      </c>
      <c r="BD134" s="228">
        <f t="shared" si="100"/>
        <v>8116.0950843703067</v>
      </c>
      <c r="BE134" s="228">
        <f t="shared" si="100"/>
        <v>8195.664644020997</v>
      </c>
      <c r="BF134" s="228">
        <f t="shared" si="100"/>
        <v>8276.0142973937509</v>
      </c>
      <c r="BG134" s="228">
        <f t="shared" si="100"/>
        <v>8357.1516924662392</v>
      </c>
      <c r="BH134" s="228">
        <f t="shared" si="100"/>
        <v>8439.0845521963001</v>
      </c>
      <c r="BI134" s="228">
        <f t="shared" si="100"/>
        <v>8521.8206752570477</v>
      </c>
      <c r="BJ134" s="228">
        <f t="shared" si="100"/>
        <v>8605.3679367791774</v>
      </c>
      <c r="BK134" s="228">
        <f t="shared" si="100"/>
        <v>8689.734289100541</v>
      </c>
      <c r="BL134" s="228">
        <f t="shared" si="100"/>
        <v>8774.927762523097</v>
      </c>
      <c r="BM134" s="228">
        <f t="shared" si="100"/>
        <v>8860.956466077243</v>
      </c>
      <c r="BN134" s="228">
        <f t="shared" si="100"/>
        <v>8947.8285882936852</v>
      </c>
      <c r="BO134" s="228">
        <f t="shared" si="100"/>
        <v>9035.5523979828413</v>
      </c>
      <c r="BP134" s="228">
        <f t="shared" si="100"/>
        <v>9124.1362450218894</v>
      </c>
      <c r="BQ134" s="228">
        <f t="shared" si="100"/>
        <v>9213.5885611495523</v>
      </c>
    </row>
    <row r="135" spans="5:69">
      <c r="E135" s="331"/>
      <c r="F135" s="328"/>
      <c r="G135" s="324"/>
      <c r="H135" s="325"/>
      <c r="I135" s="229" t="s">
        <v>449</v>
      </c>
      <c r="J135" s="204">
        <f t="shared" ref="J135:BQ135" si="101">J133-J134</f>
        <v>2683.9378238341969</v>
      </c>
      <c r="K135" s="204">
        <f t="shared" si="101"/>
        <v>6642.8934268007688</v>
      </c>
      <c r="L135" s="204">
        <f t="shared" si="101"/>
        <v>8674.3410764691889</v>
      </c>
      <c r="M135" s="204">
        <f t="shared" si="101"/>
        <v>9742.5442578040784</v>
      </c>
      <c r="N135" s="204">
        <f t="shared" si="101"/>
        <v>10329.639708467297</v>
      </c>
      <c r="O135" s="204">
        <f t="shared" si="101"/>
        <v>10676.700841441707</v>
      </c>
      <c r="P135" s="204">
        <f t="shared" si="101"/>
        <v>10904.269456823105</v>
      </c>
      <c r="Q135" s="204">
        <f t="shared" si="101"/>
        <v>11072.621598201082</v>
      </c>
      <c r="R135" s="204">
        <f t="shared" si="101"/>
        <v>11211.900481338989</v>
      </c>
      <c r="S135" s="204">
        <f t="shared" si="101"/>
        <v>11337.182959008318</v>
      </c>
      <c r="T135" s="204">
        <f t="shared" si="101"/>
        <v>11456.012753905126</v>
      </c>
      <c r="U135" s="204">
        <f t="shared" si="101"/>
        <v>11572.167075612368</v>
      </c>
      <c r="V135" s="204">
        <f t="shared" si="101"/>
        <v>11687.539929590101</v>
      </c>
      <c r="W135" s="204">
        <f t="shared" si="101"/>
        <v>11803.083772184695</v>
      </c>
      <c r="X135" s="204">
        <f t="shared" si="101"/>
        <v>11919.280338652476</v>
      </c>
      <c r="Y135" s="204">
        <f t="shared" si="101"/>
        <v>12036.376057695776</v>
      </c>
      <c r="Z135" s="204">
        <f t="shared" si="101"/>
        <v>12154.499759260274</v>
      </c>
      <c r="AA135" s="204">
        <f t="shared" si="101"/>
        <v>12273.721528968128</v>
      </c>
      <c r="AB135" s="204">
        <f t="shared" si="101"/>
        <v>12394.082135874392</v>
      </c>
      <c r="AC135" s="204">
        <f t="shared" si="101"/>
        <v>12515.607746890173</v>
      </c>
      <c r="AD135" s="204">
        <f t="shared" si="101"/>
        <v>12638.317284544664</v>
      </c>
      <c r="AE135" s="204">
        <f t="shared" si="101"/>
        <v>12762.226106421902</v>
      </c>
      <c r="AF135" s="204">
        <f t="shared" si="101"/>
        <v>12887.347845440419</v>
      </c>
      <c r="AG135" s="204">
        <f t="shared" si="101"/>
        <v>13013.695330559774</v>
      </c>
      <c r="AH135" s="204">
        <f t="shared" si="101"/>
        <v>13141.28104770611</v>
      </c>
      <c r="AI135" s="204">
        <f t="shared" si="101"/>
        <v>13270.11737081287</v>
      </c>
      <c r="AJ135" s="204">
        <f t="shared" si="101"/>
        <v>13400.216677924676</v>
      </c>
      <c r="AK135" s="204">
        <f t="shared" si="101"/>
        <v>13531.591409838602</v>
      </c>
      <c r="AL135" s="204">
        <f t="shared" si="101"/>
        <v>13664.25410001984</v>
      </c>
      <c r="AM135" s="204">
        <f t="shared" si="101"/>
        <v>13798.217390160469</v>
      </c>
      <c r="AN135" s="204">
        <f t="shared" si="101"/>
        <v>13933.494038565592</v>
      </c>
      <c r="AO135" s="204">
        <f t="shared" si="101"/>
        <v>14070.096924959189</v>
      </c>
      <c r="AP135" s="204">
        <f t="shared" si="101"/>
        <v>14208.039053505752</v>
      </c>
      <c r="AQ135" s="204">
        <f t="shared" si="101"/>
        <v>14347.333554945961</v>
      </c>
      <c r="AR135" s="204">
        <f t="shared" si="101"/>
        <v>14487.993688295406</v>
      </c>
      <c r="AS135" s="204">
        <f t="shared" si="101"/>
        <v>14630.03284233114</v>
      </c>
      <c r="AT135" s="204">
        <f t="shared" si="101"/>
        <v>14773.464536978248</v>
      </c>
      <c r="AU135" s="204">
        <f t="shared" si="101"/>
        <v>14918.302424652909</v>
      </c>
      <c r="AV135" s="204">
        <f t="shared" si="101"/>
        <v>15064.560291589887</v>
      </c>
      <c r="AW135" s="204">
        <f t="shared" si="101"/>
        <v>15212.252059168797</v>
      </c>
      <c r="AX135" s="204">
        <f t="shared" si="101"/>
        <v>15361.391785246235</v>
      </c>
      <c r="AY135" s="204">
        <f t="shared" si="101"/>
        <v>15511.993665497321</v>
      </c>
      <c r="AZ135" s="204">
        <f t="shared" si="101"/>
        <v>15664.072034768686</v>
      </c>
      <c r="BA135" s="204">
        <f t="shared" si="101"/>
        <v>15817.641368443781</v>
      </c>
      <c r="BB135" s="204">
        <f t="shared" si="101"/>
        <v>15972.716283821135</v>
      </c>
      <c r="BC135" s="204">
        <f t="shared" si="101"/>
        <v>16129.311541505878</v>
      </c>
      <c r="BD135" s="204">
        <f t="shared" si="101"/>
        <v>16287.442046814871</v>
      </c>
      <c r="BE135" s="204">
        <f t="shared" si="101"/>
        <v>16447.122851195469</v>
      </c>
      <c r="BF135" s="204">
        <f t="shared" si="101"/>
        <v>16608.369153658194</v>
      </c>
      <c r="BG135" s="204">
        <f t="shared" si="101"/>
        <v>16771.196302223485</v>
      </c>
      <c r="BH135" s="204">
        <f t="shared" si="101"/>
        <v>16935.619795382547</v>
      </c>
      <c r="BI135" s="204">
        <f t="shared" si="101"/>
        <v>17101.655283572571</v>
      </c>
      <c r="BJ135" s="204">
        <f t="shared" si="101"/>
        <v>17269.318570666426</v>
      </c>
      <c r="BK135" s="204">
        <f t="shared" si="101"/>
        <v>17438.625615476878</v>
      </c>
      <c r="BL135" s="204">
        <f t="shared" si="101"/>
        <v>17609.592533275678</v>
      </c>
      <c r="BM135" s="204">
        <f t="shared" si="101"/>
        <v>17782.235597327403</v>
      </c>
      <c r="BN135" s="204">
        <f t="shared" si="101"/>
        <v>17956.571240438454</v>
      </c>
      <c r="BO135" s="204">
        <f t="shared" si="101"/>
        <v>18132.616056521183</v>
      </c>
      <c r="BP135" s="204">
        <f t="shared" si="101"/>
        <v>18310.386802173343</v>
      </c>
      <c r="BQ135" s="204">
        <f t="shared" si="101"/>
        <v>18489.900398273079</v>
      </c>
    </row>
    <row r="136" spans="5:69">
      <c r="E136" s="331"/>
      <c r="F136" s="328"/>
      <c r="G136" s="329" t="s">
        <v>63</v>
      </c>
      <c r="H136" s="323" t="s">
        <v>25</v>
      </c>
      <c r="I136" s="230" t="s">
        <v>318</v>
      </c>
      <c r="J136" s="216">
        <f>Variables!$F$29</f>
        <v>0.1</v>
      </c>
      <c r="K136" s="216">
        <f>Variables!$F$29</f>
        <v>0.1</v>
      </c>
      <c r="L136" s="216">
        <f>Variables!$F$29</f>
        <v>0.1</v>
      </c>
      <c r="M136" s="216">
        <f>Variables!$F$29</f>
        <v>0.1</v>
      </c>
      <c r="N136" s="216">
        <f>Variables!$F$29</f>
        <v>0.1</v>
      </c>
      <c r="O136" s="216">
        <f>Variables!$F$29</f>
        <v>0.1</v>
      </c>
      <c r="P136" s="216">
        <f>Variables!$F$29</f>
        <v>0.1</v>
      </c>
      <c r="Q136" s="216">
        <f>Variables!$F$29</f>
        <v>0.1</v>
      </c>
      <c r="R136" s="216">
        <f>Variables!$F$29</f>
        <v>0.1</v>
      </c>
      <c r="S136" s="216">
        <f>Variables!$F$29</f>
        <v>0.1</v>
      </c>
      <c r="T136" s="216">
        <f>Variables!$F$29</f>
        <v>0.1</v>
      </c>
      <c r="U136" s="216">
        <f>Variables!$F$29</f>
        <v>0.1</v>
      </c>
      <c r="V136" s="216">
        <f>Variables!$F$29</f>
        <v>0.1</v>
      </c>
      <c r="W136" s="216">
        <f>Variables!$F$29</f>
        <v>0.1</v>
      </c>
      <c r="X136" s="216">
        <f>Variables!$F$29</f>
        <v>0.1</v>
      </c>
      <c r="Y136" s="216">
        <f>Variables!$F$29</f>
        <v>0.1</v>
      </c>
      <c r="Z136" s="216">
        <f>Variables!$F$29</f>
        <v>0.1</v>
      </c>
      <c r="AA136" s="216">
        <f>Variables!$F$29</f>
        <v>0.1</v>
      </c>
      <c r="AB136" s="216">
        <f>Variables!$F$29</f>
        <v>0.1</v>
      </c>
      <c r="AC136" s="216">
        <f>Variables!$F$29</f>
        <v>0.1</v>
      </c>
      <c r="AD136" s="216">
        <f>Variables!$F$29</f>
        <v>0.1</v>
      </c>
      <c r="AE136" s="216">
        <f>Variables!$F$29</f>
        <v>0.1</v>
      </c>
      <c r="AF136" s="216">
        <f>Variables!$F$29</f>
        <v>0.1</v>
      </c>
      <c r="AG136" s="216">
        <f>Variables!$F$29</f>
        <v>0.1</v>
      </c>
      <c r="AH136" s="216">
        <f>Variables!$F$29</f>
        <v>0.1</v>
      </c>
      <c r="AI136" s="216">
        <f>Variables!$F$29</f>
        <v>0.1</v>
      </c>
      <c r="AJ136" s="216">
        <f>Variables!$F$29</f>
        <v>0.1</v>
      </c>
      <c r="AK136" s="216">
        <f>Variables!$F$29</f>
        <v>0.1</v>
      </c>
      <c r="AL136" s="216">
        <f>Variables!$F$29</f>
        <v>0.1</v>
      </c>
      <c r="AM136" s="216">
        <f>Variables!$F$29</f>
        <v>0.1</v>
      </c>
      <c r="AN136" s="216">
        <f>Variables!$F$29</f>
        <v>0.1</v>
      </c>
      <c r="AO136" s="216">
        <f>Variables!$F$29</f>
        <v>0.1</v>
      </c>
      <c r="AP136" s="216">
        <f>Variables!$F$29</f>
        <v>0.1</v>
      </c>
      <c r="AQ136" s="216">
        <f>Variables!$F$29</f>
        <v>0.1</v>
      </c>
      <c r="AR136" s="216">
        <f>Variables!$F$29</f>
        <v>0.1</v>
      </c>
      <c r="AS136" s="216">
        <f>Variables!$F$29</f>
        <v>0.1</v>
      </c>
      <c r="AT136" s="216">
        <f>Variables!$F$29</f>
        <v>0.1</v>
      </c>
      <c r="AU136" s="216">
        <f>Variables!$F$29</f>
        <v>0.1</v>
      </c>
      <c r="AV136" s="216">
        <f>Variables!$F$29</f>
        <v>0.1</v>
      </c>
      <c r="AW136" s="216">
        <f>Variables!$F$29</f>
        <v>0.1</v>
      </c>
      <c r="AX136" s="216">
        <f>Variables!$F$29</f>
        <v>0.1</v>
      </c>
      <c r="AY136" s="216">
        <f>Variables!$F$29</f>
        <v>0.1</v>
      </c>
      <c r="AZ136" s="216">
        <f>Variables!$F$29</f>
        <v>0.1</v>
      </c>
      <c r="BA136" s="216">
        <f>Variables!$F$29</f>
        <v>0.1</v>
      </c>
      <c r="BB136" s="216">
        <f>Variables!$F$29</f>
        <v>0.1</v>
      </c>
      <c r="BC136" s="216">
        <f>Variables!$F$29</f>
        <v>0.1</v>
      </c>
      <c r="BD136" s="216">
        <f>Variables!$F$29</f>
        <v>0.1</v>
      </c>
      <c r="BE136" s="216">
        <f>Variables!$F$29</f>
        <v>0.1</v>
      </c>
      <c r="BF136" s="216">
        <f>Variables!$F$29</f>
        <v>0.1</v>
      </c>
      <c r="BG136" s="216">
        <f>Variables!$F$29</f>
        <v>0.1</v>
      </c>
      <c r="BH136" s="216">
        <f>Variables!$F$29</f>
        <v>0.1</v>
      </c>
      <c r="BI136" s="216">
        <f>Variables!$F$29</f>
        <v>0.1</v>
      </c>
      <c r="BJ136" s="216">
        <f>Variables!$F$29</f>
        <v>0.1</v>
      </c>
      <c r="BK136" s="216">
        <f>Variables!$F$29</f>
        <v>0.1</v>
      </c>
      <c r="BL136" s="216">
        <f>Variables!$F$29</f>
        <v>0.1</v>
      </c>
      <c r="BM136" s="216">
        <f>Variables!$F$29</f>
        <v>0.1</v>
      </c>
      <c r="BN136" s="216">
        <f>Variables!$F$29</f>
        <v>0.1</v>
      </c>
      <c r="BO136" s="216">
        <f>Variables!$F$29</f>
        <v>0.1</v>
      </c>
      <c r="BP136" s="216">
        <f>Variables!$F$29</f>
        <v>0.1</v>
      </c>
      <c r="BQ136" s="216">
        <f>Variables!$F$29</f>
        <v>0.1</v>
      </c>
    </row>
    <row r="137" spans="5:69">
      <c r="E137" s="331"/>
      <c r="F137" s="328"/>
      <c r="G137" s="329"/>
      <c r="H137" s="323"/>
      <c r="I137" s="232" t="s">
        <v>319</v>
      </c>
      <c r="J137" s="216">
        <f>Variables!$F$30</f>
        <v>0.5</v>
      </c>
      <c r="K137" s="216">
        <f>Variables!$F$30</f>
        <v>0.5</v>
      </c>
      <c r="L137" s="216">
        <f>Variables!$F$30</f>
        <v>0.5</v>
      </c>
      <c r="M137" s="216">
        <f>Variables!$F$30</f>
        <v>0.5</v>
      </c>
      <c r="N137" s="216">
        <f>Variables!$F$30</f>
        <v>0.5</v>
      </c>
      <c r="O137" s="216">
        <f>Variables!$F$30</f>
        <v>0.5</v>
      </c>
      <c r="P137" s="216">
        <f>Variables!$F$30</f>
        <v>0.5</v>
      </c>
      <c r="Q137" s="216">
        <f>Variables!$F$30</f>
        <v>0.5</v>
      </c>
      <c r="R137" s="216">
        <f>Variables!$F$30</f>
        <v>0.5</v>
      </c>
      <c r="S137" s="216">
        <f>Variables!$F$30</f>
        <v>0.5</v>
      </c>
      <c r="T137" s="216">
        <f>Variables!$F$30</f>
        <v>0.5</v>
      </c>
      <c r="U137" s="216">
        <f>Variables!$F$30</f>
        <v>0.5</v>
      </c>
      <c r="V137" s="216">
        <f>Variables!$F$30</f>
        <v>0.5</v>
      </c>
      <c r="W137" s="216">
        <f>Variables!$F$30</f>
        <v>0.5</v>
      </c>
      <c r="X137" s="216">
        <f>Variables!$F$30</f>
        <v>0.5</v>
      </c>
      <c r="Y137" s="216">
        <f>Variables!$F$30</f>
        <v>0.5</v>
      </c>
      <c r="Z137" s="216">
        <f>Variables!$F$30</f>
        <v>0.5</v>
      </c>
      <c r="AA137" s="216">
        <f>Variables!$F$30</f>
        <v>0.5</v>
      </c>
      <c r="AB137" s="216">
        <f>Variables!$F$30</f>
        <v>0.5</v>
      </c>
      <c r="AC137" s="216">
        <f>Variables!$F$30</f>
        <v>0.5</v>
      </c>
      <c r="AD137" s="216">
        <f>Variables!$F$30</f>
        <v>0.5</v>
      </c>
      <c r="AE137" s="216">
        <f>Variables!$F$30</f>
        <v>0.5</v>
      </c>
      <c r="AF137" s="216">
        <f>Variables!$F$30</f>
        <v>0.5</v>
      </c>
      <c r="AG137" s="216">
        <f>Variables!$F$30</f>
        <v>0.5</v>
      </c>
      <c r="AH137" s="216">
        <f>Variables!$F$30</f>
        <v>0.5</v>
      </c>
      <c r="AI137" s="216">
        <f>Variables!$F$30</f>
        <v>0.5</v>
      </c>
      <c r="AJ137" s="216">
        <f>Variables!$F$30</f>
        <v>0.5</v>
      </c>
      <c r="AK137" s="216">
        <f>Variables!$F$30</f>
        <v>0.5</v>
      </c>
      <c r="AL137" s="216">
        <f>Variables!$F$30</f>
        <v>0.5</v>
      </c>
      <c r="AM137" s="216">
        <f>Variables!$F$30</f>
        <v>0.5</v>
      </c>
      <c r="AN137" s="216">
        <f>Variables!$F$30</f>
        <v>0.5</v>
      </c>
      <c r="AO137" s="216">
        <f>Variables!$F$30</f>
        <v>0.5</v>
      </c>
      <c r="AP137" s="216">
        <f>Variables!$F$30</f>
        <v>0.5</v>
      </c>
      <c r="AQ137" s="216">
        <f>Variables!$F$30</f>
        <v>0.5</v>
      </c>
      <c r="AR137" s="216">
        <f>Variables!$F$30</f>
        <v>0.5</v>
      </c>
      <c r="AS137" s="216">
        <f>Variables!$F$30</f>
        <v>0.5</v>
      </c>
      <c r="AT137" s="216">
        <f>Variables!$F$30</f>
        <v>0.5</v>
      </c>
      <c r="AU137" s="216">
        <f>Variables!$F$30</f>
        <v>0.5</v>
      </c>
      <c r="AV137" s="216">
        <f>Variables!$F$30</f>
        <v>0.5</v>
      </c>
      <c r="AW137" s="216">
        <f>Variables!$F$30</f>
        <v>0.5</v>
      </c>
      <c r="AX137" s="216">
        <f>Variables!$F$30</f>
        <v>0.5</v>
      </c>
      <c r="AY137" s="216">
        <f>Variables!$F$30</f>
        <v>0.5</v>
      </c>
      <c r="AZ137" s="216">
        <f>Variables!$F$30</f>
        <v>0.5</v>
      </c>
      <c r="BA137" s="216">
        <f>Variables!$F$30</f>
        <v>0.5</v>
      </c>
      <c r="BB137" s="216">
        <f>Variables!$F$30</f>
        <v>0.5</v>
      </c>
      <c r="BC137" s="216">
        <f>Variables!$F$30</f>
        <v>0.5</v>
      </c>
      <c r="BD137" s="216">
        <f>Variables!$F$30</f>
        <v>0.5</v>
      </c>
      <c r="BE137" s="216">
        <f>Variables!$F$30</f>
        <v>0.5</v>
      </c>
      <c r="BF137" s="216">
        <f>Variables!$F$30</f>
        <v>0.5</v>
      </c>
      <c r="BG137" s="216">
        <f>Variables!$F$30</f>
        <v>0.5</v>
      </c>
      <c r="BH137" s="216">
        <f>Variables!$F$30</f>
        <v>0.5</v>
      </c>
      <c r="BI137" s="216">
        <f>Variables!$F$30</f>
        <v>0.5</v>
      </c>
      <c r="BJ137" s="216">
        <f>Variables!$F$30</f>
        <v>0.5</v>
      </c>
      <c r="BK137" s="216">
        <f>Variables!$F$30</f>
        <v>0.5</v>
      </c>
      <c r="BL137" s="216">
        <f>Variables!$F$30</f>
        <v>0.5</v>
      </c>
      <c r="BM137" s="216">
        <f>Variables!$F$30</f>
        <v>0.5</v>
      </c>
      <c r="BN137" s="216">
        <f>Variables!$F$30</f>
        <v>0.5</v>
      </c>
      <c r="BO137" s="216">
        <f>Variables!$F$30</f>
        <v>0.5</v>
      </c>
      <c r="BP137" s="216">
        <f>Variables!$F$30</f>
        <v>0.5</v>
      </c>
      <c r="BQ137" s="216">
        <f>Variables!$F$30</f>
        <v>0.5</v>
      </c>
    </row>
    <row r="138" spans="5:69">
      <c r="E138" s="331"/>
      <c r="F138" s="328"/>
      <c r="G138" s="329"/>
      <c r="H138" s="323"/>
      <c r="I138" s="230" t="s">
        <v>321</v>
      </c>
      <c r="J138" s="200">
        <f>J95*J136*J137</f>
        <v>0.54404145077720201</v>
      </c>
      <c r="K138" s="200">
        <f>K95*K136*K137</f>
        <v>0.56036269430051799</v>
      </c>
      <c r="L138" s="200">
        <f t="shared" ref="L138:BQ138" si="102">L95*L136*L137</f>
        <v>0.5771735751295336</v>
      </c>
      <c r="M138" s="200">
        <f t="shared" si="102"/>
        <v>0.59448878238341984</v>
      </c>
      <c r="N138" s="200">
        <f t="shared" si="102"/>
        <v>0.61232344585492227</v>
      </c>
      <c r="O138" s="200">
        <f t="shared" si="102"/>
        <v>0.63069314923056996</v>
      </c>
      <c r="P138" s="200">
        <f t="shared" si="102"/>
        <v>0.64961394370748715</v>
      </c>
      <c r="Q138" s="200">
        <f t="shared" si="102"/>
        <v>0.66910236201871176</v>
      </c>
      <c r="R138" s="200">
        <f t="shared" si="102"/>
        <v>0.68917543287927308</v>
      </c>
      <c r="S138" s="200">
        <f t="shared" si="102"/>
        <v>0.7098506958656513</v>
      </c>
      <c r="T138" s="200">
        <f t="shared" si="102"/>
        <v>0.73114621674162084</v>
      </c>
      <c r="U138" s="200">
        <f t="shared" si="102"/>
        <v>0.7530806032438695</v>
      </c>
      <c r="V138" s="200">
        <f t="shared" si="102"/>
        <v>0.77567302134118565</v>
      </c>
      <c r="W138" s="200">
        <f t="shared" si="102"/>
        <v>0.79894321198142126</v>
      </c>
      <c r="X138" s="200">
        <f t="shared" si="102"/>
        <v>0.82291150834086368</v>
      </c>
      <c r="Y138" s="200">
        <f t="shared" si="102"/>
        <v>0.84759885359108955</v>
      </c>
      <c r="Z138" s="200">
        <f t="shared" si="102"/>
        <v>0.87302681919882241</v>
      </c>
      <c r="AA138" s="200">
        <f t="shared" si="102"/>
        <v>0.89921762377478709</v>
      </c>
      <c r="AB138" s="200">
        <f t="shared" si="102"/>
        <v>0.92619415248803072</v>
      </c>
      <c r="AC138" s="200">
        <f t="shared" si="102"/>
        <v>0.9539799770626719</v>
      </c>
      <c r="AD138" s="200">
        <f t="shared" si="102"/>
        <v>0.98259937637455197</v>
      </c>
      <c r="AE138" s="200">
        <f t="shared" si="102"/>
        <v>1.0120773576657887</v>
      </c>
      <c r="AF138" s="200">
        <f t="shared" si="102"/>
        <v>1.0424396783957623</v>
      </c>
      <c r="AG138" s="200">
        <f t="shared" si="102"/>
        <v>1.0737128687476352</v>
      </c>
      <c r="AH138" s="200">
        <f t="shared" si="102"/>
        <v>1.1059242548100643</v>
      </c>
      <c r="AI138" s="200">
        <f t="shared" si="102"/>
        <v>1.1391019824543662</v>
      </c>
      <c r="AJ138" s="200">
        <f t="shared" si="102"/>
        <v>1.1732750419279974</v>
      </c>
      <c r="AK138" s="200">
        <f t="shared" si="102"/>
        <v>1.2084732931858371</v>
      </c>
      <c r="AL138" s="200">
        <f t="shared" si="102"/>
        <v>1.2447274919814122</v>
      </c>
      <c r="AM138" s="200">
        <f t="shared" si="102"/>
        <v>1.282069316740855</v>
      </c>
      <c r="AN138" s="200">
        <f t="shared" si="102"/>
        <v>1.3205313962430809</v>
      </c>
      <c r="AO138" s="200">
        <f t="shared" si="102"/>
        <v>1.360147338130373</v>
      </c>
      <c r="AP138" s="200">
        <f t="shared" si="102"/>
        <v>1.4009517582742845</v>
      </c>
      <c r="AQ138" s="200">
        <f t="shared" si="102"/>
        <v>1.442980311022513</v>
      </c>
      <c r="AR138" s="200">
        <f t="shared" si="102"/>
        <v>1.4862697203531883</v>
      </c>
      <c r="AS138" s="200">
        <f t="shared" si="102"/>
        <v>1.5308578119637841</v>
      </c>
      <c r="AT138" s="200">
        <f t="shared" si="102"/>
        <v>1.5767835463226976</v>
      </c>
      <c r="AU138" s="200">
        <f t="shared" si="102"/>
        <v>1.6240870527123783</v>
      </c>
      <c r="AV138" s="200">
        <f t="shared" si="102"/>
        <v>1.6728096642937498</v>
      </c>
      <c r="AW138" s="200">
        <f t="shared" si="102"/>
        <v>1.7229939542225627</v>
      </c>
      <c r="AX138" s="200">
        <f t="shared" si="102"/>
        <v>1.7746837728492393</v>
      </c>
      <c r="AY138" s="200">
        <f t="shared" si="102"/>
        <v>1.8279242860347165</v>
      </c>
      <c r="AZ138" s="200">
        <f t="shared" si="102"/>
        <v>1.882762014615758</v>
      </c>
      <c r="BA138" s="200">
        <f t="shared" si="102"/>
        <v>1.9392448750542308</v>
      </c>
      <c r="BB138" s="200">
        <f t="shared" si="102"/>
        <v>1.9974222213058574</v>
      </c>
      <c r="BC138" s="200">
        <f t="shared" si="102"/>
        <v>2.0573448879450331</v>
      </c>
      <c r="BD138" s="200">
        <f t="shared" si="102"/>
        <v>2.1190652345833842</v>
      </c>
      <c r="BE138" s="200">
        <f t="shared" si="102"/>
        <v>2.182637191620886</v>
      </c>
      <c r="BF138" s="200">
        <f t="shared" si="102"/>
        <v>2.248116307369513</v>
      </c>
      <c r="BG138" s="200">
        <f t="shared" si="102"/>
        <v>2.3155597965905979</v>
      </c>
      <c r="BH138" s="200">
        <f t="shared" si="102"/>
        <v>2.3850265904883163</v>
      </c>
      <c r="BI138" s="200">
        <f t="shared" si="102"/>
        <v>2.4565773882029656</v>
      </c>
      <c r="BJ138" s="200">
        <f t="shared" si="102"/>
        <v>2.5302747098490546</v>
      </c>
      <c r="BK138" s="200">
        <f t="shared" si="102"/>
        <v>2.6061829511445262</v>
      </c>
      <c r="BL138" s="200">
        <f t="shared" si="102"/>
        <v>2.6843684396788623</v>
      </c>
      <c r="BM138" s="200">
        <f t="shared" si="102"/>
        <v>2.7648994928692279</v>
      </c>
      <c r="BN138" s="200">
        <f t="shared" si="102"/>
        <v>2.8478464776553047</v>
      </c>
      <c r="BO138" s="200">
        <f t="shared" si="102"/>
        <v>2.9332818719849643</v>
      </c>
      <c r="BP138" s="200">
        <f t="shared" si="102"/>
        <v>3.0212803281445129</v>
      </c>
      <c r="BQ138" s="200">
        <f t="shared" si="102"/>
        <v>3.111918737988848</v>
      </c>
    </row>
    <row r="139" spans="5:69">
      <c r="E139" s="331"/>
      <c r="F139" s="328"/>
      <c r="G139" s="329"/>
      <c r="H139" s="323"/>
      <c r="I139" s="230" t="s">
        <v>323</v>
      </c>
      <c r="J139" s="200">
        <f>J138/J274</f>
        <v>0.38860103626942999</v>
      </c>
      <c r="K139" s="200">
        <f>K138/K274</f>
        <v>0.39241085035050277</v>
      </c>
      <c r="L139" s="200">
        <f t="shared" ref="L139:BQ139" si="103">L138/L274</f>
        <v>0.39625801555001749</v>
      </c>
      <c r="M139" s="200">
        <f t="shared" si="103"/>
        <v>0.40014289805541003</v>
      </c>
      <c r="N139" s="200">
        <f t="shared" si="103"/>
        <v>0.40406586764418839</v>
      </c>
      <c r="O139" s="200">
        <f t="shared" si="103"/>
        <v>0.40802729771913143</v>
      </c>
      <c r="P139" s="200">
        <f t="shared" si="103"/>
        <v>0.41202756534382878</v>
      </c>
      <c r="Q139" s="200">
        <f t="shared" si="103"/>
        <v>0.41606705127857224</v>
      </c>
      <c r="R139" s="200">
        <f t="shared" si="103"/>
        <v>0.42014614001659739</v>
      </c>
      <c r="S139" s="200">
        <f t="shared" si="103"/>
        <v>0.42426521982068166</v>
      </c>
      <c r="T139" s="200">
        <f t="shared" si="103"/>
        <v>0.42842468276010015</v>
      </c>
      <c r="U139" s="200">
        <f t="shared" si="103"/>
        <v>0.43262492474794434</v>
      </c>
      <c r="V139" s="200">
        <f t="shared" si="103"/>
        <v>0.43686634557880649</v>
      </c>
      <c r="W139" s="200">
        <f t="shared" si="103"/>
        <v>0.441149348966834</v>
      </c>
      <c r="X139" s="200">
        <f t="shared" si="103"/>
        <v>0.4454743425841558</v>
      </c>
      <c r="Y139" s="200">
        <f t="shared" si="103"/>
        <v>0.44984173809968669</v>
      </c>
      <c r="Z139" s="200">
        <f t="shared" si="103"/>
        <v>0.45425195121831119</v>
      </c>
      <c r="AA139" s="200">
        <f t="shared" si="103"/>
        <v>0.45870540172045149</v>
      </c>
      <c r="AB139" s="200">
        <f t="shared" si="103"/>
        <v>0.46320251350202446</v>
      </c>
      <c r="AC139" s="200">
        <f t="shared" si="103"/>
        <v>0.46774371461478953</v>
      </c>
      <c r="AD139" s="200">
        <f t="shared" si="103"/>
        <v>0.47232943730709137</v>
      </c>
      <c r="AE139" s="200">
        <f t="shared" si="103"/>
        <v>0.4769601180650041</v>
      </c>
      <c r="AF139" s="200">
        <f t="shared" si="103"/>
        <v>0.48163619765387666</v>
      </c>
      <c r="AG139" s="200">
        <f t="shared" si="103"/>
        <v>0.48635812116028715</v>
      </c>
      <c r="AH139" s="200">
        <f t="shared" si="103"/>
        <v>0.49112633803440769</v>
      </c>
      <c r="AI139" s="200">
        <f t="shared" si="103"/>
        <v>0.4959413021327842</v>
      </c>
      <c r="AJ139" s="200">
        <f t="shared" si="103"/>
        <v>0.50080347176153694</v>
      </c>
      <c r="AK139" s="200">
        <f t="shared" si="103"/>
        <v>0.50571330971998329</v>
      </c>
      <c r="AL139" s="200">
        <f t="shared" si="103"/>
        <v>0.51067128334468903</v>
      </c>
      <c r="AM139" s="200">
        <f t="shared" si="103"/>
        <v>0.51567786455395082</v>
      </c>
      <c r="AN139" s="200">
        <f t="shared" si="103"/>
        <v>0.52073352989271526</v>
      </c>
      <c r="AO139" s="200">
        <f t="shared" si="103"/>
        <v>0.52583876057793777</v>
      </c>
      <c r="AP139" s="200">
        <f t="shared" si="103"/>
        <v>0.5309940425443882</v>
      </c>
      <c r="AQ139" s="200">
        <f t="shared" si="103"/>
        <v>0.53619986649090179</v>
      </c>
      <c r="AR139" s="200">
        <f t="shared" si="103"/>
        <v>0.5414567279270871</v>
      </c>
      <c r="AS139" s="200">
        <f t="shared" si="103"/>
        <v>0.54676512722048987</v>
      </c>
      <c r="AT139" s="200">
        <f t="shared" si="103"/>
        <v>0.55212556964422022</v>
      </c>
      <c r="AU139" s="200">
        <f t="shared" si="103"/>
        <v>0.55753856542504576</v>
      </c>
      <c r="AV139" s="200">
        <f t="shared" si="103"/>
        <v>0.56300462979195809</v>
      </c>
      <c r="AW139" s="200">
        <f t="shared" si="103"/>
        <v>0.56852428302521263</v>
      </c>
      <c r="AX139" s="200">
        <f t="shared" si="103"/>
        <v>0.57409805050585194</v>
      </c>
      <c r="AY139" s="200">
        <f t="shared" si="103"/>
        <v>0.57972646276571316</v>
      </c>
      <c r="AZ139" s="200">
        <f t="shared" si="103"/>
        <v>0.58541005553792602</v>
      </c>
      <c r="BA139" s="200">
        <f t="shared" si="103"/>
        <v>0.59114936980790567</v>
      </c>
      <c r="BB139" s="200">
        <f t="shared" si="103"/>
        <v>0.59694495186484586</v>
      </c>
      <c r="BC139" s="200">
        <f t="shared" si="103"/>
        <v>0.60279735335371687</v>
      </c>
      <c r="BD139" s="200">
        <f t="shared" si="103"/>
        <v>0.60870713132777299</v>
      </c>
      <c r="BE139" s="200">
        <f t="shared" si="103"/>
        <v>0.61467484830157471</v>
      </c>
      <c r="BF139" s="200">
        <f t="shared" si="103"/>
        <v>0.62070107230453142</v>
      </c>
      <c r="BG139" s="200">
        <f t="shared" si="103"/>
        <v>0.62678637693496786</v>
      </c>
      <c r="BH139" s="200">
        <f t="shared" si="103"/>
        <v>0.63293134141472263</v>
      </c>
      <c r="BI139" s="200">
        <f t="shared" si="103"/>
        <v>0.63913655064427854</v>
      </c>
      <c r="BJ139" s="200">
        <f t="shared" si="103"/>
        <v>0.64540259525843824</v>
      </c>
      <c r="BK139" s="200">
        <f t="shared" si="103"/>
        <v>0.65173007168254049</v>
      </c>
      <c r="BL139" s="200">
        <f t="shared" si="103"/>
        <v>0.65811958218923228</v>
      </c>
      <c r="BM139" s="200">
        <f t="shared" si="103"/>
        <v>0.66457173495579325</v>
      </c>
      <c r="BN139" s="200">
        <f t="shared" si="103"/>
        <v>0.67108714412202641</v>
      </c>
      <c r="BO139" s="200">
        <f t="shared" si="103"/>
        <v>0.67766642984871306</v>
      </c>
      <c r="BP139" s="200">
        <f t="shared" si="103"/>
        <v>0.68431021837664152</v>
      </c>
      <c r="BQ139" s="200">
        <f t="shared" si="103"/>
        <v>0.69101914208621629</v>
      </c>
    </row>
    <row r="140" spans="5:69">
      <c r="E140" s="331"/>
      <c r="F140" s="328"/>
      <c r="G140" s="329"/>
      <c r="H140" s="323"/>
      <c r="I140" s="230" t="s">
        <v>299</v>
      </c>
      <c r="J140" s="200">
        <v>0</v>
      </c>
      <c r="K140" s="200">
        <f t="shared" ref="K140:BQ140" si="104">J142*$B$6</f>
        <v>0.15544041450777202</v>
      </c>
      <c r="L140" s="200">
        <f t="shared" si="104"/>
        <v>0.23468454739408712</v>
      </c>
      <c r="M140" s="200">
        <f t="shared" si="104"/>
        <v>0.27584547991705055</v>
      </c>
      <c r="N140" s="200">
        <f t="shared" si="104"/>
        <v>0.29797989918068929</v>
      </c>
      <c r="O140" s="200">
        <f t="shared" si="104"/>
        <v>0.31061629664801998</v>
      </c>
      <c r="P140" s="200">
        <f t="shared" si="104"/>
        <v>0.31851906741166258</v>
      </c>
      <c r="Q140" s="200">
        <f t="shared" si="104"/>
        <v>0.32407055984336286</v>
      </c>
      <c r="R140" s="200">
        <f t="shared" si="104"/>
        <v>0.3284621004331103</v>
      </c>
      <c r="S140" s="200">
        <f t="shared" si="104"/>
        <v>0.33228950622319409</v>
      </c>
      <c r="T140" s="200">
        <f t="shared" si="104"/>
        <v>0.33585084103986973</v>
      </c>
      <c r="U140" s="200">
        <f t="shared" si="104"/>
        <v>0.33929529362397493</v>
      </c>
      <c r="V140" s="200">
        <f t="shared" si="104"/>
        <v>0.34269761671116522</v>
      </c>
      <c r="W140" s="200">
        <f t="shared" si="104"/>
        <v>0.34609534658710522</v>
      </c>
      <c r="X140" s="200">
        <f t="shared" si="104"/>
        <v>0.34950741288028619</v>
      </c>
      <c r="Y140" s="200">
        <f t="shared" si="104"/>
        <v>0.35294344347380546</v>
      </c>
      <c r="Z140" s="200">
        <f t="shared" si="104"/>
        <v>0.35640841697677739</v>
      </c>
      <c r="AA140" s="200">
        <f t="shared" si="104"/>
        <v>0.35990498897571321</v>
      </c>
      <c r="AB140" s="200">
        <f t="shared" si="104"/>
        <v>0.36343465517603724</v>
      </c>
      <c r="AC140" s="200">
        <f t="shared" si="104"/>
        <v>0.36699833298882845</v>
      </c>
      <c r="AD140" s="200">
        <f t="shared" si="104"/>
        <v>0.37059665234033007</v>
      </c>
      <c r="AE140" s="200">
        <f t="shared" si="104"/>
        <v>0.37423010109300159</v>
      </c>
      <c r="AF140" s="200">
        <f t="shared" si="104"/>
        <v>0.37789909777250241</v>
      </c>
      <c r="AG140" s="200">
        <f t="shared" si="104"/>
        <v>0.3816040279478019</v>
      </c>
      <c r="AH140" s="200">
        <f t="shared" si="104"/>
        <v>0.38534526243801581</v>
      </c>
      <c r="AI140" s="200">
        <f t="shared" si="104"/>
        <v>0.38912316643277101</v>
      </c>
      <c r="AJ140" s="200">
        <f t="shared" si="104"/>
        <v>0.39293810406949919</v>
      </c>
      <c r="AK140" s="200">
        <f t="shared" si="104"/>
        <v>0.39679044073936437</v>
      </c>
      <c r="AL140" s="200">
        <f t="shared" si="104"/>
        <v>0.40068054425767552</v>
      </c>
      <c r="AM140" s="200">
        <f t="shared" si="104"/>
        <v>0.40460878546671336</v>
      </c>
      <c r="AN140" s="200">
        <f t="shared" si="104"/>
        <v>0.408575538554937</v>
      </c>
      <c r="AO140" s="200">
        <f t="shared" si="104"/>
        <v>0.41258118123455462</v>
      </c>
      <c r="AP140" s="200">
        <f t="shared" si="104"/>
        <v>0.41662609484845242</v>
      </c>
      <c r="AQ140" s="200">
        <f t="shared" si="104"/>
        <v>0.42071066444198152</v>
      </c>
      <c r="AR140" s="200">
        <f t="shared" si="104"/>
        <v>0.4248352788173515</v>
      </c>
      <c r="AS140" s="200">
        <f t="shared" si="104"/>
        <v>0.42900033057951065</v>
      </c>
      <c r="AT140" s="200">
        <f t="shared" si="104"/>
        <v>0.4332062161779513</v>
      </c>
      <c r="AU140" s="200">
        <f t="shared" si="104"/>
        <v>0.43745333594666375</v>
      </c>
      <c r="AV140" s="200">
        <f t="shared" si="104"/>
        <v>0.44174209414335019</v>
      </c>
      <c r="AW140" s="200">
        <f t="shared" si="104"/>
        <v>0.44607289898845837</v>
      </c>
      <c r="AX140" s="200">
        <f t="shared" si="104"/>
        <v>0.4504461627043142</v>
      </c>
      <c r="AY140" s="200">
        <f t="shared" si="104"/>
        <v>0.45486230155449792</v>
      </c>
      <c r="AZ140" s="200">
        <f t="shared" si="104"/>
        <v>0.4593217358835342</v>
      </c>
      <c r="BA140" s="200">
        <f t="shared" si="104"/>
        <v>0.46382489015693751</v>
      </c>
      <c r="BB140" s="200">
        <f t="shared" si="104"/>
        <v>0.46837219300163097</v>
      </c>
      <c r="BC140" s="200">
        <f t="shared" si="104"/>
        <v>0.47296407724675388</v>
      </c>
      <c r="BD140" s="200">
        <f t="shared" si="104"/>
        <v>0.47760097996486373</v>
      </c>
      <c r="BE140" s="200">
        <f t="shared" si="104"/>
        <v>0.4822833425135411</v>
      </c>
      <c r="BF140" s="200">
        <f t="shared" si="104"/>
        <v>0.48701161057740044</v>
      </c>
      <c r="BG140" s="200">
        <f t="shared" si="104"/>
        <v>0.49178623421051282</v>
      </c>
      <c r="BH140" s="200">
        <f t="shared" si="104"/>
        <v>0.4966076678792436</v>
      </c>
      <c r="BI140" s="200">
        <f t="shared" si="104"/>
        <v>0.50147637050551086</v>
      </c>
      <c r="BJ140" s="200">
        <f t="shared" si="104"/>
        <v>0.50639280551046684</v>
      </c>
      <c r="BK140" s="200">
        <f t="shared" si="104"/>
        <v>0.51135744085860879</v>
      </c>
      <c r="BL140" s="200">
        <f t="shared" si="104"/>
        <v>0.51637074910232061</v>
      </c>
      <c r="BM140" s="200">
        <f t="shared" si="104"/>
        <v>0.52143320742685328</v>
      </c>
      <c r="BN140" s="200">
        <f t="shared" si="104"/>
        <v>0.52654529769574399</v>
      </c>
      <c r="BO140" s="200">
        <f t="shared" si="104"/>
        <v>0.53170750649668264</v>
      </c>
      <c r="BP140" s="200">
        <f t="shared" si="104"/>
        <v>0.53692032518782662</v>
      </c>
      <c r="BQ140" s="200">
        <f t="shared" si="104"/>
        <v>0.54218424994456993</v>
      </c>
    </row>
    <row r="141" spans="5:69">
      <c r="E141" s="331"/>
      <c r="F141" s="328"/>
      <c r="G141" s="329"/>
      <c r="H141" s="323"/>
      <c r="I141" s="230" t="s">
        <v>301</v>
      </c>
      <c r="J141" s="200">
        <v>0</v>
      </c>
      <c r="K141" s="200">
        <f t="shared" ref="K141:BQ141" si="105">J142*$B$7</f>
        <v>3.8860103626943004E-2</v>
      </c>
      <c r="L141" s="200">
        <f t="shared" si="105"/>
        <v>5.8671136848521779E-2</v>
      </c>
      <c r="M141" s="200">
        <f t="shared" si="105"/>
        <v>6.8961369979262638E-2</v>
      </c>
      <c r="N141" s="200">
        <f t="shared" si="105"/>
        <v>7.4494974795172322E-2</v>
      </c>
      <c r="O141" s="200">
        <f t="shared" si="105"/>
        <v>7.7654074162004996E-2</v>
      </c>
      <c r="P141" s="200">
        <f t="shared" si="105"/>
        <v>7.9629766852915645E-2</v>
      </c>
      <c r="Q141" s="200">
        <f t="shared" si="105"/>
        <v>8.1017639960840715E-2</v>
      </c>
      <c r="R141" s="200">
        <f t="shared" si="105"/>
        <v>8.2115525108277576E-2</v>
      </c>
      <c r="S141" s="200">
        <f t="shared" si="105"/>
        <v>8.3072376555798522E-2</v>
      </c>
      <c r="T141" s="200">
        <f t="shared" si="105"/>
        <v>8.3962710259967432E-2</v>
      </c>
      <c r="U141" s="200">
        <f t="shared" si="105"/>
        <v>8.4823823405993731E-2</v>
      </c>
      <c r="V141" s="200">
        <f t="shared" si="105"/>
        <v>8.5674404177791305E-2</v>
      </c>
      <c r="W141" s="200">
        <f t="shared" si="105"/>
        <v>8.6523836646776306E-2</v>
      </c>
      <c r="X141" s="200">
        <f t="shared" si="105"/>
        <v>8.7376853220071549E-2</v>
      </c>
      <c r="Y141" s="200">
        <f t="shared" si="105"/>
        <v>8.8235860868451366E-2</v>
      </c>
      <c r="Z141" s="200">
        <f t="shared" si="105"/>
        <v>8.9102104244194347E-2</v>
      </c>
      <c r="AA141" s="200">
        <f t="shared" si="105"/>
        <v>8.9976247243928303E-2</v>
      </c>
      <c r="AB141" s="200">
        <f t="shared" si="105"/>
        <v>9.0858663794009309E-2</v>
      </c>
      <c r="AC141" s="200">
        <f t="shared" si="105"/>
        <v>9.1749583247207112E-2</v>
      </c>
      <c r="AD141" s="200">
        <f t="shared" si="105"/>
        <v>9.2649163085082517E-2</v>
      </c>
      <c r="AE141" s="200">
        <f t="shared" si="105"/>
        <v>9.3557525273250397E-2</v>
      </c>
      <c r="AF141" s="200">
        <f t="shared" si="105"/>
        <v>9.4474774443125603E-2</v>
      </c>
      <c r="AG141" s="200">
        <f t="shared" si="105"/>
        <v>9.5401006986950476E-2</v>
      </c>
      <c r="AH141" s="200">
        <f t="shared" si="105"/>
        <v>9.6336315609503953E-2</v>
      </c>
      <c r="AI141" s="200">
        <f t="shared" si="105"/>
        <v>9.7280791608192752E-2</v>
      </c>
      <c r="AJ141" s="200">
        <f t="shared" si="105"/>
        <v>9.8234526017374799E-2</v>
      </c>
      <c r="AK141" s="200">
        <f t="shared" si="105"/>
        <v>9.9197610184841092E-2</v>
      </c>
      <c r="AL141" s="200">
        <f t="shared" si="105"/>
        <v>0.10017013606441888</v>
      </c>
      <c r="AM141" s="200">
        <f t="shared" si="105"/>
        <v>0.10115219636667834</v>
      </c>
      <c r="AN141" s="200">
        <f t="shared" si="105"/>
        <v>0.10214388463873425</v>
      </c>
      <c r="AO141" s="200">
        <f t="shared" si="105"/>
        <v>0.10314529530863865</v>
      </c>
      <c r="AP141" s="200">
        <f t="shared" si="105"/>
        <v>0.10415652371211311</v>
      </c>
      <c r="AQ141" s="200">
        <f t="shared" si="105"/>
        <v>0.10517766611049538</v>
      </c>
      <c r="AR141" s="200">
        <f t="shared" si="105"/>
        <v>0.10620881970433788</v>
      </c>
      <c r="AS141" s="200">
        <f t="shared" si="105"/>
        <v>0.10725008264487766</v>
      </c>
      <c r="AT141" s="200">
        <f t="shared" si="105"/>
        <v>0.10830155404448782</v>
      </c>
      <c r="AU141" s="200">
        <f t="shared" si="105"/>
        <v>0.10936333398666594</v>
      </c>
      <c r="AV141" s="200">
        <f t="shared" si="105"/>
        <v>0.11043552353583755</v>
      </c>
      <c r="AW141" s="200">
        <f t="shared" si="105"/>
        <v>0.11151822474711459</v>
      </c>
      <c r="AX141" s="200">
        <f t="shared" si="105"/>
        <v>0.11261154067607855</v>
      </c>
      <c r="AY141" s="200">
        <f t="shared" si="105"/>
        <v>0.11371557538862448</v>
      </c>
      <c r="AZ141" s="200">
        <f t="shared" si="105"/>
        <v>0.11483043397088355</v>
      </c>
      <c r="BA141" s="200">
        <f t="shared" si="105"/>
        <v>0.11595622253923438</v>
      </c>
      <c r="BB141" s="200">
        <f t="shared" si="105"/>
        <v>0.11709304825040774</v>
      </c>
      <c r="BC141" s="200">
        <f t="shared" si="105"/>
        <v>0.11824101931168847</v>
      </c>
      <c r="BD141" s="200">
        <f t="shared" si="105"/>
        <v>0.11940024499121593</v>
      </c>
      <c r="BE141" s="200">
        <f t="shared" si="105"/>
        <v>0.12057083562838528</v>
      </c>
      <c r="BF141" s="200">
        <f t="shared" si="105"/>
        <v>0.12175290264435011</v>
      </c>
      <c r="BG141" s="200">
        <f t="shared" si="105"/>
        <v>0.1229465585526282</v>
      </c>
      <c r="BH141" s="200">
        <f t="shared" si="105"/>
        <v>0.1241519169698109</v>
      </c>
      <c r="BI141" s="200">
        <f t="shared" si="105"/>
        <v>0.12536909262637772</v>
      </c>
      <c r="BJ141" s="200">
        <f t="shared" si="105"/>
        <v>0.12659820137761671</v>
      </c>
      <c r="BK141" s="200">
        <f t="shared" si="105"/>
        <v>0.1278393602146522</v>
      </c>
      <c r="BL141" s="200">
        <f t="shared" si="105"/>
        <v>0.12909268727558015</v>
      </c>
      <c r="BM141" s="200">
        <f t="shared" si="105"/>
        <v>0.13035830185671332</v>
      </c>
      <c r="BN141" s="200">
        <f t="shared" si="105"/>
        <v>0.131636324423936</v>
      </c>
      <c r="BO141" s="200">
        <f t="shared" si="105"/>
        <v>0.13292687662417066</v>
      </c>
      <c r="BP141" s="200">
        <f t="shared" si="105"/>
        <v>0.13423008129695665</v>
      </c>
      <c r="BQ141" s="200">
        <f t="shared" si="105"/>
        <v>0.13554606248614248</v>
      </c>
    </row>
    <row r="142" spans="5:69">
      <c r="E142" s="331"/>
      <c r="F142" s="328"/>
      <c r="G142" s="329"/>
      <c r="H142" s="323"/>
      <c r="I142" s="230" t="s">
        <v>295</v>
      </c>
      <c r="J142" s="200">
        <f>J139+J140+J141</f>
        <v>0.38860103626942999</v>
      </c>
      <c r="K142" s="200">
        <f>K139+K140+K141</f>
        <v>0.58671136848521777</v>
      </c>
      <c r="L142" s="200">
        <f t="shared" ref="L142:BQ142" si="106">L139+L140+L141</f>
        <v>0.68961369979262632</v>
      </c>
      <c r="M142" s="200">
        <f t="shared" si="106"/>
        <v>0.7449497479517232</v>
      </c>
      <c r="N142" s="200">
        <f t="shared" si="106"/>
        <v>0.77654074162004993</v>
      </c>
      <c r="O142" s="200">
        <f t="shared" si="106"/>
        <v>0.7962976685291564</v>
      </c>
      <c r="P142" s="200">
        <f t="shared" si="106"/>
        <v>0.81017639960840704</v>
      </c>
      <c r="Q142" s="200">
        <f t="shared" si="106"/>
        <v>0.82115525108277576</v>
      </c>
      <c r="R142" s="200">
        <f t="shared" si="106"/>
        <v>0.83072376555798522</v>
      </c>
      <c r="S142" s="200">
        <f t="shared" si="106"/>
        <v>0.83962710259967421</v>
      </c>
      <c r="T142" s="200">
        <f t="shared" si="106"/>
        <v>0.84823823405993726</v>
      </c>
      <c r="U142" s="200">
        <f t="shared" si="106"/>
        <v>0.85674404177791297</v>
      </c>
      <c r="V142" s="200">
        <f t="shared" si="106"/>
        <v>0.86523836646776298</v>
      </c>
      <c r="W142" s="200">
        <f t="shared" si="106"/>
        <v>0.87376853220071549</v>
      </c>
      <c r="X142" s="200">
        <f t="shared" si="106"/>
        <v>0.88235860868451366</v>
      </c>
      <c r="Y142" s="200">
        <f t="shared" si="106"/>
        <v>0.89102104244194347</v>
      </c>
      <c r="Z142" s="200">
        <f t="shared" si="106"/>
        <v>0.89976247243928298</v>
      </c>
      <c r="AA142" s="200">
        <f t="shared" si="106"/>
        <v>0.90858663794009298</v>
      </c>
      <c r="AB142" s="200">
        <f t="shared" si="106"/>
        <v>0.917495832472071</v>
      </c>
      <c r="AC142" s="200">
        <f t="shared" si="106"/>
        <v>0.92649163085082509</v>
      </c>
      <c r="AD142" s="200">
        <f t="shared" si="106"/>
        <v>0.93557525273250397</v>
      </c>
      <c r="AE142" s="200">
        <f t="shared" si="106"/>
        <v>0.94474774443125598</v>
      </c>
      <c r="AF142" s="200">
        <f t="shared" si="106"/>
        <v>0.95401006986950465</v>
      </c>
      <c r="AG142" s="200">
        <f t="shared" si="106"/>
        <v>0.96336315609503953</v>
      </c>
      <c r="AH142" s="200">
        <f t="shared" si="106"/>
        <v>0.97280791608192752</v>
      </c>
      <c r="AI142" s="200">
        <f t="shared" si="106"/>
        <v>0.9823452601737479</v>
      </c>
      <c r="AJ142" s="200">
        <f t="shared" si="106"/>
        <v>0.9919761018484109</v>
      </c>
      <c r="AK142" s="200">
        <f t="shared" si="106"/>
        <v>1.0017013606441887</v>
      </c>
      <c r="AL142" s="200">
        <f t="shared" si="106"/>
        <v>1.0115219636667834</v>
      </c>
      <c r="AM142" s="200">
        <f t="shared" si="106"/>
        <v>1.0214388463873425</v>
      </c>
      <c r="AN142" s="200">
        <f t="shared" si="106"/>
        <v>1.0314529530863865</v>
      </c>
      <c r="AO142" s="200">
        <f t="shared" si="106"/>
        <v>1.041565237121131</v>
      </c>
      <c r="AP142" s="200">
        <f t="shared" si="106"/>
        <v>1.0517766611049537</v>
      </c>
      <c r="AQ142" s="200">
        <f t="shared" si="106"/>
        <v>1.0620881970433786</v>
      </c>
      <c r="AR142" s="200">
        <f t="shared" si="106"/>
        <v>1.0725008264487765</v>
      </c>
      <c r="AS142" s="200">
        <f t="shared" si="106"/>
        <v>1.0830155404448782</v>
      </c>
      <c r="AT142" s="200">
        <f t="shared" si="106"/>
        <v>1.0936333398666593</v>
      </c>
      <c r="AU142" s="200">
        <f t="shared" si="106"/>
        <v>1.1043552353583754</v>
      </c>
      <c r="AV142" s="200">
        <f t="shared" si="106"/>
        <v>1.1151822474711459</v>
      </c>
      <c r="AW142" s="200">
        <f t="shared" si="106"/>
        <v>1.1261154067607855</v>
      </c>
      <c r="AX142" s="200">
        <f t="shared" si="106"/>
        <v>1.1371557538862447</v>
      </c>
      <c r="AY142" s="200">
        <f t="shared" si="106"/>
        <v>1.1483043397088355</v>
      </c>
      <c r="AZ142" s="200">
        <f t="shared" si="106"/>
        <v>1.1595622253923437</v>
      </c>
      <c r="BA142" s="200">
        <f t="shared" si="106"/>
        <v>1.1709304825040774</v>
      </c>
      <c r="BB142" s="200">
        <f t="shared" si="106"/>
        <v>1.1824101931168847</v>
      </c>
      <c r="BC142" s="200">
        <f t="shared" si="106"/>
        <v>1.1940024499121593</v>
      </c>
      <c r="BD142" s="200">
        <f t="shared" si="106"/>
        <v>1.2057083562838526</v>
      </c>
      <c r="BE142" s="200">
        <f t="shared" si="106"/>
        <v>1.217529026443501</v>
      </c>
      <c r="BF142" s="200">
        <f t="shared" si="106"/>
        <v>1.2294655855262819</v>
      </c>
      <c r="BG142" s="200">
        <f t="shared" si="106"/>
        <v>1.2415191696981089</v>
      </c>
      <c r="BH142" s="200">
        <f t="shared" si="106"/>
        <v>1.2536909262637772</v>
      </c>
      <c r="BI142" s="200">
        <f t="shared" si="106"/>
        <v>1.265982013776167</v>
      </c>
      <c r="BJ142" s="200">
        <f t="shared" si="106"/>
        <v>1.2783936021465219</v>
      </c>
      <c r="BK142" s="200">
        <f t="shared" si="106"/>
        <v>1.2909268727558014</v>
      </c>
      <c r="BL142" s="200">
        <f t="shared" si="106"/>
        <v>1.3035830185671331</v>
      </c>
      <c r="BM142" s="200">
        <f t="shared" si="106"/>
        <v>1.31636324423936</v>
      </c>
      <c r="BN142" s="200">
        <f t="shared" si="106"/>
        <v>1.3292687662417064</v>
      </c>
      <c r="BO142" s="200">
        <f t="shared" si="106"/>
        <v>1.3423008129695664</v>
      </c>
      <c r="BP142" s="200">
        <f t="shared" si="106"/>
        <v>1.3554606248614247</v>
      </c>
      <c r="BQ142" s="200">
        <f t="shared" si="106"/>
        <v>1.3687494545169285</v>
      </c>
    </row>
    <row r="143" spans="5:69">
      <c r="E143" s="331"/>
      <c r="F143" s="328"/>
      <c r="G143" s="329"/>
      <c r="H143" s="323"/>
      <c r="I143" s="230" t="s">
        <v>326</v>
      </c>
      <c r="J143" s="219">
        <f>Variables!$F$23</f>
        <v>45000</v>
      </c>
      <c r="K143" s="219">
        <f>Variables!$F$23</f>
        <v>45000</v>
      </c>
      <c r="L143" s="219">
        <f>Variables!$F$23</f>
        <v>45000</v>
      </c>
      <c r="M143" s="219">
        <f>Variables!$F$23</f>
        <v>45000</v>
      </c>
      <c r="N143" s="219">
        <f>Variables!$F$23</f>
        <v>45000</v>
      </c>
      <c r="O143" s="219">
        <f>Variables!$F$23</f>
        <v>45000</v>
      </c>
      <c r="P143" s="219">
        <f>Variables!$F$23</f>
        <v>45000</v>
      </c>
      <c r="Q143" s="219">
        <f>Variables!$F$23</f>
        <v>45000</v>
      </c>
      <c r="R143" s="219">
        <f>Variables!$F$23</f>
        <v>45000</v>
      </c>
      <c r="S143" s="219">
        <f>Variables!$F$23</f>
        <v>45000</v>
      </c>
      <c r="T143" s="219">
        <f>Variables!$F$23</f>
        <v>45000</v>
      </c>
      <c r="U143" s="219">
        <f>Variables!$F$23</f>
        <v>45000</v>
      </c>
      <c r="V143" s="219">
        <f>Variables!$F$23</f>
        <v>45000</v>
      </c>
      <c r="W143" s="219">
        <f>Variables!$F$23</f>
        <v>45000</v>
      </c>
      <c r="X143" s="219">
        <f>Variables!$F$23</f>
        <v>45000</v>
      </c>
      <c r="Y143" s="219">
        <f>Variables!$F$23</f>
        <v>45000</v>
      </c>
      <c r="Z143" s="219">
        <f>Variables!$F$23</f>
        <v>45000</v>
      </c>
      <c r="AA143" s="219">
        <f>Variables!$F$23</f>
        <v>45000</v>
      </c>
      <c r="AB143" s="219">
        <f>Variables!$F$23</f>
        <v>45000</v>
      </c>
      <c r="AC143" s="219">
        <f>Variables!$F$23</f>
        <v>45000</v>
      </c>
      <c r="AD143" s="219">
        <f>Variables!$F$23</f>
        <v>45000</v>
      </c>
      <c r="AE143" s="219">
        <f>Variables!$F$23</f>
        <v>45000</v>
      </c>
      <c r="AF143" s="219">
        <f>Variables!$F$23</f>
        <v>45000</v>
      </c>
      <c r="AG143" s="219">
        <f>Variables!$F$23</f>
        <v>45000</v>
      </c>
      <c r="AH143" s="219">
        <f>Variables!$F$23</f>
        <v>45000</v>
      </c>
      <c r="AI143" s="219">
        <f>Variables!$F$23</f>
        <v>45000</v>
      </c>
      <c r="AJ143" s="219">
        <f>Variables!$F$23</f>
        <v>45000</v>
      </c>
      <c r="AK143" s="219">
        <f>Variables!$F$23</f>
        <v>45000</v>
      </c>
      <c r="AL143" s="219">
        <f>Variables!$F$23</f>
        <v>45000</v>
      </c>
      <c r="AM143" s="219">
        <f>Variables!$F$23</f>
        <v>45000</v>
      </c>
      <c r="AN143" s="219">
        <f>Variables!$F$23</f>
        <v>45000</v>
      </c>
      <c r="AO143" s="219">
        <f>Variables!$F$23</f>
        <v>45000</v>
      </c>
      <c r="AP143" s="219">
        <f>Variables!$F$23</f>
        <v>45000</v>
      </c>
      <c r="AQ143" s="219">
        <f>Variables!$F$23</f>
        <v>45000</v>
      </c>
      <c r="AR143" s="219">
        <f>Variables!$F$23</f>
        <v>45000</v>
      </c>
      <c r="AS143" s="219">
        <f>Variables!$F$23</f>
        <v>45000</v>
      </c>
      <c r="AT143" s="219">
        <f>Variables!$F$23</f>
        <v>45000</v>
      </c>
      <c r="AU143" s="219">
        <f>Variables!$F$23</f>
        <v>45000</v>
      </c>
      <c r="AV143" s="219">
        <f>Variables!$F$23</f>
        <v>45000</v>
      </c>
      <c r="AW143" s="219">
        <f>Variables!$F$23</f>
        <v>45000</v>
      </c>
      <c r="AX143" s="219">
        <f>Variables!$F$23</f>
        <v>45000</v>
      </c>
      <c r="AY143" s="219">
        <f>Variables!$F$23</f>
        <v>45000</v>
      </c>
      <c r="AZ143" s="219">
        <f>Variables!$F$23</f>
        <v>45000</v>
      </c>
      <c r="BA143" s="219">
        <f>Variables!$F$23</f>
        <v>45000</v>
      </c>
      <c r="BB143" s="219">
        <f>Variables!$F$23</f>
        <v>45000</v>
      </c>
      <c r="BC143" s="219">
        <f>Variables!$F$23</f>
        <v>45000</v>
      </c>
      <c r="BD143" s="219">
        <f>Variables!$F$23</f>
        <v>45000</v>
      </c>
      <c r="BE143" s="219">
        <f>Variables!$F$23</f>
        <v>45000</v>
      </c>
      <c r="BF143" s="219">
        <f>Variables!$F$23</f>
        <v>45000</v>
      </c>
      <c r="BG143" s="219">
        <f>Variables!$F$23</f>
        <v>45000</v>
      </c>
      <c r="BH143" s="219">
        <f>Variables!$F$23</f>
        <v>45000</v>
      </c>
      <c r="BI143" s="219">
        <f>Variables!$F$23</f>
        <v>45000</v>
      </c>
      <c r="BJ143" s="219">
        <f>Variables!$F$23</f>
        <v>45000</v>
      </c>
      <c r="BK143" s="219">
        <f>Variables!$F$23</f>
        <v>45000</v>
      </c>
      <c r="BL143" s="219">
        <f>Variables!$F$23</f>
        <v>45000</v>
      </c>
      <c r="BM143" s="219">
        <f>Variables!$F$23</f>
        <v>45000</v>
      </c>
      <c r="BN143" s="219">
        <f>Variables!$F$23</f>
        <v>45000</v>
      </c>
      <c r="BO143" s="219">
        <f>Variables!$F$23</f>
        <v>45000</v>
      </c>
      <c r="BP143" s="219">
        <f>Variables!$F$23</f>
        <v>45000</v>
      </c>
      <c r="BQ143" s="219">
        <f>Variables!$F$23</f>
        <v>45000</v>
      </c>
    </row>
    <row r="144" spans="5:69">
      <c r="E144" s="331"/>
      <c r="F144" s="328"/>
      <c r="G144" s="329"/>
      <c r="H144" s="323"/>
      <c r="I144" s="230" t="s">
        <v>446</v>
      </c>
      <c r="J144" s="204">
        <f t="shared" ref="J144:BQ144" si="107">J143*$B$10</f>
        <v>9900</v>
      </c>
      <c r="K144" s="204">
        <f t="shared" si="107"/>
        <v>9900</v>
      </c>
      <c r="L144" s="204">
        <f t="shared" si="107"/>
        <v>9900</v>
      </c>
      <c r="M144" s="204">
        <f t="shared" si="107"/>
        <v>9900</v>
      </c>
      <c r="N144" s="204">
        <f t="shared" si="107"/>
        <v>9900</v>
      </c>
      <c r="O144" s="204">
        <f t="shared" si="107"/>
        <v>9900</v>
      </c>
      <c r="P144" s="204">
        <f t="shared" si="107"/>
        <v>9900</v>
      </c>
      <c r="Q144" s="204">
        <f t="shared" si="107"/>
        <v>9900</v>
      </c>
      <c r="R144" s="204">
        <f t="shared" si="107"/>
        <v>9900</v>
      </c>
      <c r="S144" s="204">
        <f t="shared" si="107"/>
        <v>9900</v>
      </c>
      <c r="T144" s="204">
        <f t="shared" si="107"/>
        <v>9900</v>
      </c>
      <c r="U144" s="204">
        <f t="shared" si="107"/>
        <v>9900</v>
      </c>
      <c r="V144" s="204">
        <f t="shared" si="107"/>
        <v>9900</v>
      </c>
      <c r="W144" s="204">
        <f t="shared" si="107"/>
        <v>9900</v>
      </c>
      <c r="X144" s="204">
        <f t="shared" si="107"/>
        <v>9900</v>
      </c>
      <c r="Y144" s="204">
        <f t="shared" si="107"/>
        <v>9900</v>
      </c>
      <c r="Z144" s="204">
        <f t="shared" si="107"/>
        <v>9900</v>
      </c>
      <c r="AA144" s="204">
        <f t="shared" si="107"/>
        <v>9900</v>
      </c>
      <c r="AB144" s="204">
        <f t="shared" si="107"/>
        <v>9900</v>
      </c>
      <c r="AC144" s="204">
        <f t="shared" si="107"/>
        <v>9900</v>
      </c>
      <c r="AD144" s="204">
        <f t="shared" si="107"/>
        <v>9900</v>
      </c>
      <c r="AE144" s="204">
        <f t="shared" si="107"/>
        <v>9900</v>
      </c>
      <c r="AF144" s="204">
        <f t="shared" si="107"/>
        <v>9900</v>
      </c>
      <c r="AG144" s="204">
        <f t="shared" si="107"/>
        <v>9900</v>
      </c>
      <c r="AH144" s="204">
        <f t="shared" si="107"/>
        <v>9900</v>
      </c>
      <c r="AI144" s="204">
        <f t="shared" si="107"/>
        <v>9900</v>
      </c>
      <c r="AJ144" s="204">
        <f t="shared" si="107"/>
        <v>9900</v>
      </c>
      <c r="AK144" s="204">
        <f t="shared" si="107"/>
        <v>9900</v>
      </c>
      <c r="AL144" s="204">
        <f t="shared" si="107"/>
        <v>9900</v>
      </c>
      <c r="AM144" s="204">
        <f t="shared" si="107"/>
        <v>9900</v>
      </c>
      <c r="AN144" s="204">
        <f t="shared" si="107"/>
        <v>9900</v>
      </c>
      <c r="AO144" s="204">
        <f t="shared" si="107"/>
        <v>9900</v>
      </c>
      <c r="AP144" s="204">
        <f t="shared" si="107"/>
        <v>9900</v>
      </c>
      <c r="AQ144" s="204">
        <f t="shared" si="107"/>
        <v>9900</v>
      </c>
      <c r="AR144" s="204">
        <f t="shared" si="107"/>
        <v>9900</v>
      </c>
      <c r="AS144" s="204">
        <f t="shared" si="107"/>
        <v>9900</v>
      </c>
      <c r="AT144" s="204">
        <f t="shared" si="107"/>
        <v>9900</v>
      </c>
      <c r="AU144" s="204">
        <f t="shared" si="107"/>
        <v>9900</v>
      </c>
      <c r="AV144" s="204">
        <f t="shared" si="107"/>
        <v>9900</v>
      </c>
      <c r="AW144" s="204">
        <f t="shared" si="107"/>
        <v>9900</v>
      </c>
      <c r="AX144" s="204">
        <f t="shared" si="107"/>
        <v>9900</v>
      </c>
      <c r="AY144" s="204">
        <f t="shared" si="107"/>
        <v>9900</v>
      </c>
      <c r="AZ144" s="204">
        <f t="shared" si="107"/>
        <v>9900</v>
      </c>
      <c r="BA144" s="204">
        <f t="shared" si="107"/>
        <v>9900</v>
      </c>
      <c r="BB144" s="204">
        <f t="shared" si="107"/>
        <v>9900</v>
      </c>
      <c r="BC144" s="204">
        <f t="shared" si="107"/>
        <v>9900</v>
      </c>
      <c r="BD144" s="204">
        <f t="shared" si="107"/>
        <v>9900</v>
      </c>
      <c r="BE144" s="204">
        <f t="shared" si="107"/>
        <v>9900</v>
      </c>
      <c r="BF144" s="204">
        <f t="shared" si="107"/>
        <v>9900</v>
      </c>
      <c r="BG144" s="204">
        <f t="shared" si="107"/>
        <v>9900</v>
      </c>
      <c r="BH144" s="204">
        <f t="shared" si="107"/>
        <v>9900</v>
      </c>
      <c r="BI144" s="204">
        <f t="shared" si="107"/>
        <v>9900</v>
      </c>
      <c r="BJ144" s="204">
        <f t="shared" si="107"/>
        <v>9900</v>
      </c>
      <c r="BK144" s="204">
        <f t="shared" si="107"/>
        <v>9900</v>
      </c>
      <c r="BL144" s="204">
        <f t="shared" si="107"/>
        <v>9900</v>
      </c>
      <c r="BM144" s="204">
        <f t="shared" si="107"/>
        <v>9900</v>
      </c>
      <c r="BN144" s="204">
        <f t="shared" si="107"/>
        <v>9900</v>
      </c>
      <c r="BO144" s="204">
        <f t="shared" si="107"/>
        <v>9900</v>
      </c>
      <c r="BP144" s="204">
        <f t="shared" si="107"/>
        <v>9900</v>
      </c>
      <c r="BQ144" s="204">
        <f t="shared" si="107"/>
        <v>9900</v>
      </c>
    </row>
    <row r="145" spans="5:69">
      <c r="E145" s="331"/>
      <c r="F145" s="328"/>
      <c r="G145" s="329"/>
      <c r="H145" s="323"/>
      <c r="I145" s="230" t="s">
        <v>346</v>
      </c>
      <c r="J145" s="204">
        <f>J142*J143</f>
        <v>17487.046632124351</v>
      </c>
      <c r="K145" s="204">
        <f>K142*K143</f>
        <v>26402.011581834799</v>
      </c>
      <c r="L145" s="204">
        <f t="shared" ref="L145:BQ145" si="108">L142*L143</f>
        <v>31032.616490668184</v>
      </c>
      <c r="M145" s="204">
        <f t="shared" si="108"/>
        <v>33522.738657827547</v>
      </c>
      <c r="N145" s="204">
        <f t="shared" si="108"/>
        <v>34944.333372902249</v>
      </c>
      <c r="O145" s="204">
        <f t="shared" si="108"/>
        <v>35833.395083812036</v>
      </c>
      <c r="P145" s="204">
        <f t="shared" si="108"/>
        <v>36457.937982378317</v>
      </c>
      <c r="Q145" s="204">
        <f t="shared" si="108"/>
        <v>36951.986298724907</v>
      </c>
      <c r="R145" s="204">
        <f t="shared" si="108"/>
        <v>37382.569450109331</v>
      </c>
      <c r="S145" s="204">
        <f t="shared" si="108"/>
        <v>37783.219616985341</v>
      </c>
      <c r="T145" s="204">
        <f t="shared" si="108"/>
        <v>38170.720532697174</v>
      </c>
      <c r="U145" s="204">
        <f t="shared" si="108"/>
        <v>38553.481880006082</v>
      </c>
      <c r="V145" s="204">
        <f t="shared" si="108"/>
        <v>38935.726491049332</v>
      </c>
      <c r="W145" s="204">
        <f t="shared" si="108"/>
        <v>39319.583949032196</v>
      </c>
      <c r="X145" s="204">
        <f t="shared" si="108"/>
        <v>39706.137390803116</v>
      </c>
      <c r="Y145" s="204">
        <f t="shared" si="108"/>
        <v>40095.946909887454</v>
      </c>
      <c r="Z145" s="204">
        <f t="shared" si="108"/>
        <v>40489.311259767732</v>
      </c>
      <c r="AA145" s="204">
        <f t="shared" si="108"/>
        <v>40886.398707304186</v>
      </c>
      <c r="AB145" s="204">
        <f t="shared" si="108"/>
        <v>41287.312461243193</v>
      </c>
      <c r="AC145" s="204">
        <f t="shared" si="108"/>
        <v>41692.123388287131</v>
      </c>
      <c r="AD145" s="204">
        <f t="shared" si="108"/>
        <v>42100.886372962676</v>
      </c>
      <c r="AE145" s="204">
        <f t="shared" si="108"/>
        <v>42513.648499406518</v>
      </c>
      <c r="AF145" s="204">
        <f t="shared" si="108"/>
        <v>42930.453144127707</v>
      </c>
      <c r="AG145" s="204">
        <f t="shared" si="108"/>
        <v>43351.342024276782</v>
      </c>
      <c r="AH145" s="204">
        <f t="shared" si="108"/>
        <v>43776.356223686736</v>
      </c>
      <c r="AI145" s="204">
        <f t="shared" si="108"/>
        <v>44205.536707818654</v>
      </c>
      <c r="AJ145" s="204">
        <f t="shared" si="108"/>
        <v>44638.924583178494</v>
      </c>
      <c r="AK145" s="204">
        <f t="shared" si="108"/>
        <v>45076.561228988488</v>
      </c>
      <c r="AL145" s="204">
        <f t="shared" si="108"/>
        <v>45518.488365005251</v>
      </c>
      <c r="AM145" s="204">
        <f t="shared" si="108"/>
        <v>45964.748087430409</v>
      </c>
      <c r="AN145" s="204">
        <f t="shared" si="108"/>
        <v>46415.38288888739</v>
      </c>
      <c r="AO145" s="204">
        <f t="shared" si="108"/>
        <v>46870.435670450897</v>
      </c>
      <c r="AP145" s="204">
        <f t="shared" si="108"/>
        <v>47329.949749722917</v>
      </c>
      <c r="AQ145" s="204">
        <f t="shared" si="108"/>
        <v>47793.96886695204</v>
      </c>
      <c r="AR145" s="204">
        <f t="shared" si="108"/>
        <v>48262.537190194947</v>
      </c>
      <c r="AS145" s="204">
        <f t="shared" si="108"/>
        <v>48735.699320019521</v>
      </c>
      <c r="AT145" s="204">
        <f t="shared" si="108"/>
        <v>49213.50029399967</v>
      </c>
      <c r="AU145" s="204">
        <f t="shared" si="108"/>
        <v>49695.985591126897</v>
      </c>
      <c r="AV145" s="204">
        <f t="shared" si="108"/>
        <v>50183.201136201569</v>
      </c>
      <c r="AW145" s="204">
        <f t="shared" si="108"/>
        <v>50675.193304235348</v>
      </c>
      <c r="AX145" s="204">
        <f t="shared" si="108"/>
        <v>51172.008924881011</v>
      </c>
      <c r="AY145" s="204">
        <f t="shared" si="108"/>
        <v>51673.6952868976</v>
      </c>
      <c r="AZ145" s="204">
        <f t="shared" si="108"/>
        <v>52180.300142655462</v>
      </c>
      <c r="BA145" s="204">
        <f t="shared" si="108"/>
        <v>52691.871712683482</v>
      </c>
      <c r="BB145" s="204">
        <f t="shared" si="108"/>
        <v>53208.458690259809</v>
      </c>
      <c r="BC145" s="204">
        <f t="shared" si="108"/>
        <v>53730.110246047167</v>
      </c>
      <c r="BD145" s="204">
        <f t="shared" si="108"/>
        <v>54256.876032773369</v>
      </c>
      <c r="BE145" s="204">
        <f t="shared" si="108"/>
        <v>54788.806189957548</v>
      </c>
      <c r="BF145" s="204">
        <f t="shared" si="108"/>
        <v>55325.951348682684</v>
      </c>
      <c r="BG145" s="204">
        <f t="shared" si="108"/>
        <v>55868.362636414902</v>
      </c>
      <c r="BH145" s="204">
        <f t="shared" si="108"/>
        <v>56416.091681869977</v>
      </c>
      <c r="BI145" s="204">
        <f t="shared" si="108"/>
        <v>56969.190619927518</v>
      </c>
      <c r="BJ145" s="204">
        <f t="shared" si="108"/>
        <v>57527.712096593481</v>
      </c>
      <c r="BK145" s="204">
        <f t="shared" si="108"/>
        <v>58091.709274011067</v>
      </c>
      <c r="BL145" s="204">
        <f t="shared" si="108"/>
        <v>58661.235835520987</v>
      </c>
      <c r="BM145" s="204">
        <f t="shared" si="108"/>
        <v>59236.345990771202</v>
      </c>
      <c r="BN145" s="204">
        <f t="shared" si="108"/>
        <v>59817.094480876789</v>
      </c>
      <c r="BO145" s="204">
        <f t="shared" si="108"/>
        <v>60403.536583630485</v>
      </c>
      <c r="BP145" s="204">
        <f t="shared" si="108"/>
        <v>60995.728118764113</v>
      </c>
      <c r="BQ145" s="204">
        <f t="shared" si="108"/>
        <v>61593.725453261781</v>
      </c>
    </row>
    <row r="146" spans="5:69">
      <c r="E146" s="331"/>
      <c r="F146" s="328"/>
      <c r="G146" s="329"/>
      <c r="H146" s="323"/>
      <c r="I146" s="230" t="s">
        <v>447</v>
      </c>
      <c r="J146" s="204">
        <f t="shared" ref="J146:BQ146" si="109">J145*$B$10</f>
        <v>3847.1502590673572</v>
      </c>
      <c r="K146" s="204">
        <f t="shared" si="109"/>
        <v>5808.4425480036562</v>
      </c>
      <c r="L146" s="204">
        <f t="shared" si="109"/>
        <v>6827.175627947001</v>
      </c>
      <c r="M146" s="204">
        <f t="shared" si="109"/>
        <v>7375.0025047220606</v>
      </c>
      <c r="N146" s="204">
        <f t="shared" si="109"/>
        <v>7687.7533420384943</v>
      </c>
      <c r="O146" s="204">
        <f t="shared" si="109"/>
        <v>7883.3469184386477</v>
      </c>
      <c r="P146" s="204">
        <f t="shared" si="109"/>
        <v>8020.7463561232298</v>
      </c>
      <c r="Q146" s="204">
        <f t="shared" si="109"/>
        <v>8129.4369857194797</v>
      </c>
      <c r="R146" s="204">
        <f t="shared" si="109"/>
        <v>8224.1652790240532</v>
      </c>
      <c r="S146" s="204">
        <f t="shared" si="109"/>
        <v>8312.3083157367746</v>
      </c>
      <c r="T146" s="204">
        <f t="shared" si="109"/>
        <v>8397.5585171933781</v>
      </c>
      <c r="U146" s="204">
        <f t="shared" si="109"/>
        <v>8481.7660136013383</v>
      </c>
      <c r="V146" s="204">
        <f t="shared" si="109"/>
        <v>8565.8598280308524</v>
      </c>
      <c r="W146" s="204">
        <f t="shared" si="109"/>
        <v>8650.3084687870833</v>
      </c>
      <c r="X146" s="204">
        <f t="shared" si="109"/>
        <v>8735.3502259766865</v>
      </c>
      <c r="Y146" s="204">
        <f t="shared" si="109"/>
        <v>8821.1083201752408</v>
      </c>
      <c r="Z146" s="204">
        <f t="shared" si="109"/>
        <v>8907.6484771489013</v>
      </c>
      <c r="AA146" s="204">
        <f t="shared" si="109"/>
        <v>8995.0077156069219</v>
      </c>
      <c r="AB146" s="204">
        <f t="shared" si="109"/>
        <v>9083.2087414735033</v>
      </c>
      <c r="AC146" s="204">
        <f t="shared" si="109"/>
        <v>9172.2671454231695</v>
      </c>
      <c r="AD146" s="204">
        <f t="shared" si="109"/>
        <v>9262.1950020517888</v>
      </c>
      <c r="AE146" s="204">
        <f t="shared" si="109"/>
        <v>9353.0026698694346</v>
      </c>
      <c r="AF146" s="204">
        <f t="shared" si="109"/>
        <v>9444.699691708096</v>
      </c>
      <c r="AG146" s="204">
        <f t="shared" si="109"/>
        <v>9537.2952453408925</v>
      </c>
      <c r="AH146" s="204">
        <f t="shared" si="109"/>
        <v>9630.7983692110829</v>
      </c>
      <c r="AI146" s="204">
        <f t="shared" si="109"/>
        <v>9725.218075720104</v>
      </c>
      <c r="AJ146" s="204">
        <f t="shared" si="109"/>
        <v>9820.5634082992692</v>
      </c>
      <c r="AK146" s="204">
        <f t="shared" si="109"/>
        <v>9916.8434703774674</v>
      </c>
      <c r="AL146" s="204">
        <f t="shared" si="109"/>
        <v>10014.067440301154</v>
      </c>
      <c r="AM146" s="204">
        <f t="shared" si="109"/>
        <v>10112.24457923469</v>
      </c>
      <c r="AN146" s="204">
        <f t="shared" si="109"/>
        <v>10211.384235555226</v>
      </c>
      <c r="AO146" s="204">
        <f t="shared" si="109"/>
        <v>10311.495847499198</v>
      </c>
      <c r="AP146" s="204">
        <f t="shared" si="109"/>
        <v>10412.588944939042</v>
      </c>
      <c r="AQ146" s="204">
        <f t="shared" si="109"/>
        <v>10514.673150729448</v>
      </c>
      <c r="AR146" s="204">
        <f t="shared" si="109"/>
        <v>10617.758181842888</v>
      </c>
      <c r="AS146" s="204">
        <f t="shared" si="109"/>
        <v>10721.853850404295</v>
      </c>
      <c r="AT146" s="204">
        <f t="shared" si="109"/>
        <v>10826.970064679928</v>
      </c>
      <c r="AU146" s="204">
        <f t="shared" si="109"/>
        <v>10933.116830047917</v>
      </c>
      <c r="AV146" s="204">
        <f t="shared" si="109"/>
        <v>11040.304249964345</v>
      </c>
      <c r="AW146" s="204">
        <f t="shared" si="109"/>
        <v>11148.542526931777</v>
      </c>
      <c r="AX146" s="204">
        <f t="shared" si="109"/>
        <v>11257.841963473822</v>
      </c>
      <c r="AY146" s="204">
        <f t="shared" si="109"/>
        <v>11368.212963117472</v>
      </c>
      <c r="AZ146" s="204">
        <f t="shared" si="109"/>
        <v>11479.666031384202</v>
      </c>
      <c r="BA146" s="204">
        <f t="shared" si="109"/>
        <v>11592.211776790366</v>
      </c>
      <c r="BB146" s="204">
        <f t="shared" si="109"/>
        <v>11705.860911857158</v>
      </c>
      <c r="BC146" s="204">
        <f t="shared" si="109"/>
        <v>11820.624254130376</v>
      </c>
      <c r="BD146" s="204">
        <f t="shared" si="109"/>
        <v>11936.512727210142</v>
      </c>
      <c r="BE146" s="204">
        <f t="shared" si="109"/>
        <v>12053.537361790661</v>
      </c>
      <c r="BF146" s="204">
        <f t="shared" si="109"/>
        <v>12171.709296710191</v>
      </c>
      <c r="BG146" s="204">
        <f t="shared" si="109"/>
        <v>12291.039780011279</v>
      </c>
      <c r="BH146" s="204">
        <f t="shared" si="109"/>
        <v>12411.540170011394</v>
      </c>
      <c r="BI146" s="204">
        <f t="shared" si="109"/>
        <v>12533.221936384054</v>
      </c>
      <c r="BJ146" s="204">
        <f t="shared" si="109"/>
        <v>12656.096661250565</v>
      </c>
      <c r="BK146" s="204">
        <f t="shared" si="109"/>
        <v>12780.176040282435</v>
      </c>
      <c r="BL146" s="204">
        <f t="shared" si="109"/>
        <v>12905.471883814616</v>
      </c>
      <c r="BM146" s="204">
        <f t="shared" si="109"/>
        <v>13031.996117969664</v>
      </c>
      <c r="BN146" s="204">
        <f t="shared" si="109"/>
        <v>13159.760785792894</v>
      </c>
      <c r="BO146" s="204">
        <f t="shared" si="109"/>
        <v>13288.778048398706</v>
      </c>
      <c r="BP146" s="204">
        <f t="shared" si="109"/>
        <v>13419.060186128105</v>
      </c>
      <c r="BQ146" s="204">
        <f t="shared" si="109"/>
        <v>13550.619599717591</v>
      </c>
    </row>
    <row r="147" spans="5:69">
      <c r="E147" s="331"/>
      <c r="F147" s="328"/>
      <c r="G147" s="329"/>
      <c r="H147" s="323"/>
      <c r="I147" s="230" t="s">
        <v>448</v>
      </c>
      <c r="J147" s="204">
        <f>J9*J139</f>
        <v>1295.3367875647666</v>
      </c>
      <c r="K147" s="204">
        <f>K9*K139</f>
        <v>1308.0361678350096</v>
      </c>
      <c r="L147" s="204">
        <f t="shared" ref="L147:BQ147" si="110">L9*L139</f>
        <v>1320.8600518333919</v>
      </c>
      <c r="M147" s="204">
        <f t="shared" si="110"/>
        <v>1333.8096601847001</v>
      </c>
      <c r="N147" s="204">
        <f t="shared" si="110"/>
        <v>1346.8862254806281</v>
      </c>
      <c r="O147" s="204">
        <f t="shared" si="110"/>
        <v>1360.0909923971049</v>
      </c>
      <c r="P147" s="204">
        <f t="shared" si="110"/>
        <v>1373.4252178127626</v>
      </c>
      <c r="Q147" s="204">
        <f t="shared" si="110"/>
        <v>1386.8901709285742</v>
      </c>
      <c r="R147" s="204">
        <f t="shared" si="110"/>
        <v>1400.4871333886581</v>
      </c>
      <c r="S147" s="204">
        <f t="shared" si="110"/>
        <v>1414.2173994022723</v>
      </c>
      <c r="T147" s="204">
        <f t="shared" si="110"/>
        <v>1428.0822758670006</v>
      </c>
      <c r="U147" s="204">
        <f t="shared" si="110"/>
        <v>1442.0830824931479</v>
      </c>
      <c r="V147" s="204">
        <f t="shared" si="110"/>
        <v>1456.2211519293551</v>
      </c>
      <c r="W147" s="204">
        <f t="shared" si="110"/>
        <v>1470.4978298894466</v>
      </c>
      <c r="X147" s="204">
        <f t="shared" si="110"/>
        <v>1484.9144752805196</v>
      </c>
      <c r="Y147" s="204">
        <f t="shared" si="110"/>
        <v>1499.4724603322893</v>
      </c>
      <c r="Z147" s="204">
        <f t="shared" si="110"/>
        <v>1514.173170727704</v>
      </c>
      <c r="AA147" s="204">
        <f t="shared" si="110"/>
        <v>1529.0180057348384</v>
      </c>
      <c r="AB147" s="204">
        <f t="shared" si="110"/>
        <v>1544.0083783400817</v>
      </c>
      <c r="AC147" s="204">
        <f t="shared" si="110"/>
        <v>1559.1457153826318</v>
      </c>
      <c r="AD147" s="204">
        <f t="shared" si="110"/>
        <v>1574.4314576903043</v>
      </c>
      <c r="AE147" s="204">
        <f t="shared" si="110"/>
        <v>1589.8670602166803</v>
      </c>
      <c r="AF147" s="204">
        <f t="shared" si="110"/>
        <v>1605.453992179589</v>
      </c>
      <c r="AG147" s="204">
        <f t="shared" si="110"/>
        <v>1621.1937372009572</v>
      </c>
      <c r="AH147" s="204">
        <f t="shared" si="110"/>
        <v>1637.0877934480259</v>
      </c>
      <c r="AI147" s="204">
        <f t="shared" si="110"/>
        <v>1653.1376737759474</v>
      </c>
      <c r="AJ147" s="204">
        <f t="shared" si="110"/>
        <v>1669.3449058717897</v>
      </c>
      <c r="AK147" s="204">
        <f t="shared" si="110"/>
        <v>1685.7110323999443</v>
      </c>
      <c r="AL147" s="204">
        <f t="shared" si="110"/>
        <v>1702.2376111489637</v>
      </c>
      <c r="AM147" s="204">
        <f t="shared" si="110"/>
        <v>1718.9262151798359</v>
      </c>
      <c r="AN147" s="204">
        <f t="shared" si="110"/>
        <v>1735.7784329757174</v>
      </c>
      <c r="AO147" s="204">
        <f t="shared" si="110"/>
        <v>1752.7958685931258</v>
      </c>
      <c r="AP147" s="204">
        <f t="shared" si="110"/>
        <v>1769.9801418146271</v>
      </c>
      <c r="AQ147" s="204">
        <f t="shared" si="110"/>
        <v>1787.3328883030058</v>
      </c>
      <c r="AR147" s="204">
        <f t="shared" si="110"/>
        <v>1804.8557597569572</v>
      </c>
      <c r="AS147" s="204">
        <f t="shared" si="110"/>
        <v>1822.5504240682994</v>
      </c>
      <c r="AT147" s="204">
        <f t="shared" si="110"/>
        <v>1840.4185654807341</v>
      </c>
      <c r="AU147" s="204">
        <f t="shared" si="110"/>
        <v>1858.4618847501526</v>
      </c>
      <c r="AV147" s="204">
        <f t="shared" si="110"/>
        <v>1876.6820993065271</v>
      </c>
      <c r="AW147" s="204">
        <f t="shared" si="110"/>
        <v>1895.0809434173752</v>
      </c>
      <c r="AX147" s="204">
        <f t="shared" si="110"/>
        <v>1913.6601683528402</v>
      </c>
      <c r="AY147" s="204">
        <f t="shared" si="110"/>
        <v>1932.4215425523773</v>
      </c>
      <c r="AZ147" s="204">
        <f t="shared" si="110"/>
        <v>1951.3668517930869</v>
      </c>
      <c r="BA147" s="204">
        <f t="shared" si="110"/>
        <v>1970.4978993596856</v>
      </c>
      <c r="BB147" s="204">
        <f t="shared" si="110"/>
        <v>1989.8165062161529</v>
      </c>
      <c r="BC147" s="204">
        <f t="shared" si="110"/>
        <v>2009.3245111790563</v>
      </c>
      <c r="BD147" s="204">
        <f t="shared" si="110"/>
        <v>2029.0237710925767</v>
      </c>
      <c r="BE147" s="204">
        <f t="shared" si="110"/>
        <v>2048.9161610052493</v>
      </c>
      <c r="BF147" s="204">
        <f t="shared" si="110"/>
        <v>2069.0035743484377</v>
      </c>
      <c r="BG147" s="204">
        <f t="shared" si="110"/>
        <v>2089.2879231165598</v>
      </c>
      <c r="BH147" s="204">
        <f t="shared" si="110"/>
        <v>2109.771138049075</v>
      </c>
      <c r="BI147" s="204">
        <f t="shared" si="110"/>
        <v>2130.4551688142619</v>
      </c>
      <c r="BJ147" s="204">
        <f t="shared" si="110"/>
        <v>2151.3419841947943</v>
      </c>
      <c r="BK147" s="204">
        <f t="shared" si="110"/>
        <v>2172.4335722751352</v>
      </c>
      <c r="BL147" s="204">
        <f t="shared" si="110"/>
        <v>2193.7319406307743</v>
      </c>
      <c r="BM147" s="204">
        <f t="shared" si="110"/>
        <v>2215.2391165193108</v>
      </c>
      <c r="BN147" s="204">
        <f t="shared" si="110"/>
        <v>2236.9571470734213</v>
      </c>
      <c r="BO147" s="204">
        <f t="shared" si="110"/>
        <v>2258.8880994957103</v>
      </c>
      <c r="BP147" s="204">
        <f t="shared" si="110"/>
        <v>2281.0340612554724</v>
      </c>
      <c r="BQ147" s="204">
        <f t="shared" si="110"/>
        <v>2303.3971402873881</v>
      </c>
    </row>
    <row r="148" spans="5:69">
      <c r="E148" s="331"/>
      <c r="F148" s="328"/>
      <c r="G148" s="329"/>
      <c r="H148" s="323"/>
      <c r="I148" s="231" t="s">
        <v>449</v>
      </c>
      <c r="J148" s="204">
        <f>J146-J147</f>
        <v>2551.8134715025908</v>
      </c>
      <c r="K148" s="204">
        <f>K146-K147</f>
        <v>4500.4063801686461</v>
      </c>
      <c r="L148" s="204">
        <f t="shared" ref="L148:BQ148" si="111">L146-L147</f>
        <v>5506.3155761136095</v>
      </c>
      <c r="M148" s="204">
        <f t="shared" si="111"/>
        <v>6041.1928445373605</v>
      </c>
      <c r="N148" s="204">
        <f t="shared" si="111"/>
        <v>6340.8671165578662</v>
      </c>
      <c r="O148" s="204">
        <f t="shared" si="111"/>
        <v>6523.2559260415428</v>
      </c>
      <c r="P148" s="204">
        <f t="shared" si="111"/>
        <v>6647.3211383104672</v>
      </c>
      <c r="Q148" s="204">
        <f t="shared" si="111"/>
        <v>6742.546814790905</v>
      </c>
      <c r="R148" s="204">
        <f t="shared" si="111"/>
        <v>6823.6781456353947</v>
      </c>
      <c r="S148" s="204">
        <f t="shared" si="111"/>
        <v>6898.0909163345023</v>
      </c>
      <c r="T148" s="204">
        <f t="shared" si="111"/>
        <v>6969.4762413263779</v>
      </c>
      <c r="U148" s="204">
        <f t="shared" si="111"/>
        <v>7039.6829311081901</v>
      </c>
      <c r="V148" s="204">
        <f t="shared" si="111"/>
        <v>7109.6386761014974</v>
      </c>
      <c r="W148" s="204">
        <f t="shared" si="111"/>
        <v>7179.8106388976366</v>
      </c>
      <c r="X148" s="204">
        <f t="shared" si="111"/>
        <v>7250.4357506961669</v>
      </c>
      <c r="Y148" s="204">
        <f t="shared" si="111"/>
        <v>7321.6358598429515</v>
      </c>
      <c r="Z148" s="204">
        <f t="shared" si="111"/>
        <v>7393.4753064211973</v>
      </c>
      <c r="AA148" s="204">
        <f t="shared" si="111"/>
        <v>7465.989709872083</v>
      </c>
      <c r="AB148" s="204">
        <f t="shared" si="111"/>
        <v>7539.2003631334219</v>
      </c>
      <c r="AC148" s="204">
        <f t="shared" si="111"/>
        <v>7613.1214300405372</v>
      </c>
      <c r="AD148" s="204">
        <f t="shared" si="111"/>
        <v>7687.7635443614845</v>
      </c>
      <c r="AE148" s="204">
        <f t="shared" si="111"/>
        <v>7763.1356096527543</v>
      </c>
      <c r="AF148" s="204">
        <f t="shared" si="111"/>
        <v>7839.2456995285065</v>
      </c>
      <c r="AG148" s="204">
        <f t="shared" si="111"/>
        <v>7916.1015081399355</v>
      </c>
      <c r="AH148" s="204">
        <f t="shared" si="111"/>
        <v>7993.710575763057</v>
      </c>
      <c r="AI148" s="204">
        <f t="shared" si="111"/>
        <v>8072.0804019441566</v>
      </c>
      <c r="AJ148" s="204">
        <f t="shared" si="111"/>
        <v>8151.2185024274795</v>
      </c>
      <c r="AK148" s="204">
        <f t="shared" si="111"/>
        <v>8231.1324379775233</v>
      </c>
      <c r="AL148" s="204">
        <f t="shared" si="111"/>
        <v>8311.8298291521915</v>
      </c>
      <c r="AM148" s="204">
        <f t="shared" si="111"/>
        <v>8393.3183640548541</v>
      </c>
      <c r="AN148" s="204">
        <f t="shared" si="111"/>
        <v>8475.6058025795082</v>
      </c>
      <c r="AO148" s="204">
        <f t="shared" si="111"/>
        <v>8558.6999789060719</v>
      </c>
      <c r="AP148" s="204">
        <f t="shared" si="111"/>
        <v>8642.6088031244144</v>
      </c>
      <c r="AQ148" s="204">
        <f t="shared" si="111"/>
        <v>8727.3402624264418</v>
      </c>
      <c r="AR148" s="204">
        <f t="shared" si="111"/>
        <v>8812.9024220859301</v>
      </c>
      <c r="AS148" s="204">
        <f t="shared" si="111"/>
        <v>8899.303426335995</v>
      </c>
      <c r="AT148" s="204">
        <f t="shared" si="111"/>
        <v>8986.551499199195</v>
      </c>
      <c r="AU148" s="204">
        <f t="shared" si="111"/>
        <v>9074.6549452977633</v>
      </c>
      <c r="AV148" s="204">
        <f t="shared" si="111"/>
        <v>9163.6221506578186</v>
      </c>
      <c r="AW148" s="204">
        <f t="shared" si="111"/>
        <v>9253.4615835144014</v>
      </c>
      <c r="AX148" s="204">
        <f t="shared" si="111"/>
        <v>9344.1817951209814</v>
      </c>
      <c r="AY148" s="204">
        <f t="shared" si="111"/>
        <v>9435.7914205650941</v>
      </c>
      <c r="AZ148" s="204">
        <f t="shared" si="111"/>
        <v>9528.2991795911148</v>
      </c>
      <c r="BA148" s="204">
        <f t="shared" si="111"/>
        <v>9621.7138774306804</v>
      </c>
      <c r="BB148" s="204">
        <f t="shared" si="111"/>
        <v>9716.0444056410051</v>
      </c>
      <c r="BC148" s="204">
        <f t="shared" si="111"/>
        <v>9811.2997429513198</v>
      </c>
      <c r="BD148" s="204">
        <f t="shared" si="111"/>
        <v>9907.488956117566</v>
      </c>
      <c r="BE148" s="204">
        <f t="shared" si="111"/>
        <v>10004.621200785412</v>
      </c>
      <c r="BF148" s="204">
        <f t="shared" si="111"/>
        <v>10102.705722361752</v>
      </c>
      <c r="BG148" s="204">
        <f t="shared" si="111"/>
        <v>10201.75185689472</v>
      </c>
      <c r="BH148" s="204">
        <f t="shared" si="111"/>
        <v>10301.76903196232</v>
      </c>
      <c r="BI148" s="204">
        <f t="shared" si="111"/>
        <v>10402.766767569792</v>
      </c>
      <c r="BJ148" s="204">
        <f t="shared" si="111"/>
        <v>10504.754677055771</v>
      </c>
      <c r="BK148" s="204">
        <f t="shared" si="111"/>
        <v>10607.7424680073</v>
      </c>
      <c r="BL148" s="204">
        <f t="shared" si="111"/>
        <v>10711.739943183842</v>
      </c>
      <c r="BM148" s="204">
        <f t="shared" si="111"/>
        <v>10816.757001450353</v>
      </c>
      <c r="BN148" s="204">
        <f t="shared" si="111"/>
        <v>10922.803638719473</v>
      </c>
      <c r="BO148" s="204">
        <f t="shared" si="111"/>
        <v>11029.889948902995</v>
      </c>
      <c r="BP148" s="204">
        <f t="shared" si="111"/>
        <v>11138.026124872633</v>
      </c>
      <c r="BQ148" s="204">
        <f t="shared" si="111"/>
        <v>11247.222459430202</v>
      </c>
    </row>
    <row r="149" spans="5:69">
      <c r="E149" s="331"/>
      <c r="F149" s="328"/>
      <c r="G149" s="329"/>
      <c r="H149" s="330" t="s">
        <v>26</v>
      </c>
      <c r="I149" s="224" t="s">
        <v>318</v>
      </c>
      <c r="J149" s="216">
        <f>Variables!$F$29</f>
        <v>0.1</v>
      </c>
      <c r="K149" s="216">
        <f>Variables!$F$29</f>
        <v>0.1</v>
      </c>
      <c r="L149" s="216">
        <f>Variables!$F$29</f>
        <v>0.1</v>
      </c>
      <c r="M149" s="216">
        <f>Variables!$F$29</f>
        <v>0.1</v>
      </c>
      <c r="N149" s="216">
        <f>Variables!$F$29</f>
        <v>0.1</v>
      </c>
      <c r="O149" s="216">
        <f>Variables!$F$29</f>
        <v>0.1</v>
      </c>
      <c r="P149" s="216">
        <f>Variables!$F$29</f>
        <v>0.1</v>
      </c>
      <c r="Q149" s="216">
        <f>Variables!$F$29</f>
        <v>0.1</v>
      </c>
      <c r="R149" s="216">
        <f>Variables!$F$29</f>
        <v>0.1</v>
      </c>
      <c r="S149" s="216">
        <f>Variables!$F$29</f>
        <v>0.1</v>
      </c>
      <c r="T149" s="216">
        <f>Variables!$F$29</f>
        <v>0.1</v>
      </c>
      <c r="U149" s="216">
        <f>Variables!$F$29</f>
        <v>0.1</v>
      </c>
      <c r="V149" s="216">
        <f>Variables!$F$29</f>
        <v>0.1</v>
      </c>
      <c r="W149" s="216">
        <f>Variables!$F$29</f>
        <v>0.1</v>
      </c>
      <c r="X149" s="216">
        <f>Variables!$F$29</f>
        <v>0.1</v>
      </c>
      <c r="Y149" s="216">
        <f>Variables!$F$29</f>
        <v>0.1</v>
      </c>
      <c r="Z149" s="216">
        <f>Variables!$F$29</f>
        <v>0.1</v>
      </c>
      <c r="AA149" s="216">
        <f>Variables!$F$29</f>
        <v>0.1</v>
      </c>
      <c r="AB149" s="216">
        <f>Variables!$F$29</f>
        <v>0.1</v>
      </c>
      <c r="AC149" s="216">
        <f>Variables!$F$29</f>
        <v>0.1</v>
      </c>
      <c r="AD149" s="216">
        <f>Variables!$F$29</f>
        <v>0.1</v>
      </c>
      <c r="AE149" s="216">
        <f>Variables!$F$29</f>
        <v>0.1</v>
      </c>
      <c r="AF149" s="216">
        <f>Variables!$F$29</f>
        <v>0.1</v>
      </c>
      <c r="AG149" s="216">
        <f>Variables!$F$29</f>
        <v>0.1</v>
      </c>
      <c r="AH149" s="216">
        <f>Variables!$F$29</f>
        <v>0.1</v>
      </c>
      <c r="AI149" s="216">
        <f>Variables!$F$29</f>
        <v>0.1</v>
      </c>
      <c r="AJ149" s="216">
        <f>Variables!$F$29</f>
        <v>0.1</v>
      </c>
      <c r="AK149" s="216">
        <f>Variables!$F$29</f>
        <v>0.1</v>
      </c>
      <c r="AL149" s="216">
        <f>Variables!$F$29</f>
        <v>0.1</v>
      </c>
      <c r="AM149" s="216">
        <f>Variables!$F$29</f>
        <v>0.1</v>
      </c>
      <c r="AN149" s="216">
        <f>Variables!$F$29</f>
        <v>0.1</v>
      </c>
      <c r="AO149" s="216">
        <f>Variables!$F$29</f>
        <v>0.1</v>
      </c>
      <c r="AP149" s="216">
        <f>Variables!$F$29</f>
        <v>0.1</v>
      </c>
      <c r="AQ149" s="216">
        <f>Variables!$F$29</f>
        <v>0.1</v>
      </c>
      <c r="AR149" s="216">
        <f>Variables!$F$29</f>
        <v>0.1</v>
      </c>
      <c r="AS149" s="216">
        <f>Variables!$F$29</f>
        <v>0.1</v>
      </c>
      <c r="AT149" s="216">
        <f>Variables!$F$29</f>
        <v>0.1</v>
      </c>
      <c r="AU149" s="216">
        <f>Variables!$F$29</f>
        <v>0.1</v>
      </c>
      <c r="AV149" s="216">
        <f>Variables!$F$29</f>
        <v>0.1</v>
      </c>
      <c r="AW149" s="216">
        <f>Variables!$F$29</f>
        <v>0.1</v>
      </c>
      <c r="AX149" s="216">
        <f>Variables!$F$29</f>
        <v>0.1</v>
      </c>
      <c r="AY149" s="216">
        <f>Variables!$F$29</f>
        <v>0.1</v>
      </c>
      <c r="AZ149" s="216">
        <f>Variables!$F$29</f>
        <v>0.1</v>
      </c>
      <c r="BA149" s="216">
        <f>Variables!$F$29</f>
        <v>0.1</v>
      </c>
      <c r="BB149" s="216">
        <f>Variables!$F$29</f>
        <v>0.1</v>
      </c>
      <c r="BC149" s="216">
        <f>Variables!$F$29</f>
        <v>0.1</v>
      </c>
      <c r="BD149" s="216">
        <f>Variables!$F$29</f>
        <v>0.1</v>
      </c>
      <c r="BE149" s="216">
        <f>Variables!$F$29</f>
        <v>0.1</v>
      </c>
      <c r="BF149" s="216">
        <f>Variables!$F$29</f>
        <v>0.1</v>
      </c>
      <c r="BG149" s="216">
        <f>Variables!$F$29</f>
        <v>0.1</v>
      </c>
      <c r="BH149" s="216">
        <f>Variables!$F$29</f>
        <v>0.1</v>
      </c>
      <c r="BI149" s="216">
        <f>Variables!$F$29</f>
        <v>0.1</v>
      </c>
      <c r="BJ149" s="216">
        <f>Variables!$F$29</f>
        <v>0.1</v>
      </c>
      <c r="BK149" s="216">
        <f>Variables!$F$29</f>
        <v>0.1</v>
      </c>
      <c r="BL149" s="216">
        <f>Variables!$F$29</f>
        <v>0.1</v>
      </c>
      <c r="BM149" s="216">
        <f>Variables!$F$29</f>
        <v>0.1</v>
      </c>
      <c r="BN149" s="216">
        <f>Variables!$F$29</f>
        <v>0.1</v>
      </c>
      <c r="BO149" s="216">
        <f>Variables!$F$29</f>
        <v>0.1</v>
      </c>
      <c r="BP149" s="216">
        <f>Variables!$F$29</f>
        <v>0.1</v>
      </c>
      <c r="BQ149" s="216">
        <f>Variables!$F$29</f>
        <v>0.1</v>
      </c>
    </row>
    <row r="150" spans="5:69">
      <c r="E150" s="331"/>
      <c r="F150" s="328"/>
      <c r="G150" s="329"/>
      <c r="H150" s="330"/>
      <c r="I150" s="224" t="s">
        <v>319</v>
      </c>
      <c r="J150" s="216">
        <f>Variables!$F$31</f>
        <v>0.4</v>
      </c>
      <c r="K150" s="216">
        <f>Variables!$F$31</f>
        <v>0.4</v>
      </c>
      <c r="L150" s="216">
        <f>Variables!$F$31</f>
        <v>0.4</v>
      </c>
      <c r="M150" s="216">
        <f>Variables!$F$31</f>
        <v>0.4</v>
      </c>
      <c r="N150" s="216">
        <f>Variables!$F$31</f>
        <v>0.4</v>
      </c>
      <c r="O150" s="216">
        <f>Variables!$F$31</f>
        <v>0.4</v>
      </c>
      <c r="P150" s="216">
        <f>Variables!$F$31</f>
        <v>0.4</v>
      </c>
      <c r="Q150" s="216">
        <f>Variables!$F$31</f>
        <v>0.4</v>
      </c>
      <c r="R150" s="216">
        <f>Variables!$F$31</f>
        <v>0.4</v>
      </c>
      <c r="S150" s="216">
        <f>Variables!$F$31</f>
        <v>0.4</v>
      </c>
      <c r="T150" s="216">
        <f>Variables!$F$31</f>
        <v>0.4</v>
      </c>
      <c r="U150" s="216">
        <f>Variables!$F$31</f>
        <v>0.4</v>
      </c>
      <c r="V150" s="216">
        <f>Variables!$F$31</f>
        <v>0.4</v>
      </c>
      <c r="W150" s="216">
        <f>Variables!$F$31</f>
        <v>0.4</v>
      </c>
      <c r="X150" s="216">
        <f>Variables!$F$31</f>
        <v>0.4</v>
      </c>
      <c r="Y150" s="216">
        <f>Variables!$F$31</f>
        <v>0.4</v>
      </c>
      <c r="Z150" s="216">
        <f>Variables!$F$31</f>
        <v>0.4</v>
      </c>
      <c r="AA150" s="216">
        <f>Variables!$F$31</f>
        <v>0.4</v>
      </c>
      <c r="AB150" s="216">
        <f>Variables!$F$31</f>
        <v>0.4</v>
      </c>
      <c r="AC150" s="216">
        <f>Variables!$F$31</f>
        <v>0.4</v>
      </c>
      <c r="AD150" s="216">
        <f>Variables!$F$31</f>
        <v>0.4</v>
      </c>
      <c r="AE150" s="216">
        <f>Variables!$F$31</f>
        <v>0.4</v>
      </c>
      <c r="AF150" s="216">
        <f>Variables!$F$31</f>
        <v>0.4</v>
      </c>
      <c r="AG150" s="216">
        <f>Variables!$F$31</f>
        <v>0.4</v>
      </c>
      <c r="AH150" s="216">
        <f>Variables!$F$31</f>
        <v>0.4</v>
      </c>
      <c r="AI150" s="216">
        <f>Variables!$F$31</f>
        <v>0.4</v>
      </c>
      <c r="AJ150" s="216">
        <f>Variables!$F$31</f>
        <v>0.4</v>
      </c>
      <c r="AK150" s="216">
        <f>Variables!$F$31</f>
        <v>0.4</v>
      </c>
      <c r="AL150" s="216">
        <f>Variables!$F$31</f>
        <v>0.4</v>
      </c>
      <c r="AM150" s="216">
        <f>Variables!$F$31</f>
        <v>0.4</v>
      </c>
      <c r="AN150" s="216">
        <f>Variables!$F$31</f>
        <v>0.4</v>
      </c>
      <c r="AO150" s="216">
        <f>Variables!$F$31</f>
        <v>0.4</v>
      </c>
      <c r="AP150" s="216">
        <f>Variables!$F$31</f>
        <v>0.4</v>
      </c>
      <c r="AQ150" s="216">
        <f>Variables!$F$31</f>
        <v>0.4</v>
      </c>
      <c r="AR150" s="216">
        <f>Variables!$F$31</f>
        <v>0.4</v>
      </c>
      <c r="AS150" s="216">
        <f>Variables!$F$31</f>
        <v>0.4</v>
      </c>
      <c r="AT150" s="216">
        <f>Variables!$F$31</f>
        <v>0.4</v>
      </c>
      <c r="AU150" s="216">
        <f>Variables!$F$31</f>
        <v>0.4</v>
      </c>
      <c r="AV150" s="216">
        <f>Variables!$F$31</f>
        <v>0.4</v>
      </c>
      <c r="AW150" s="216">
        <f>Variables!$F$31</f>
        <v>0.4</v>
      </c>
      <c r="AX150" s="216">
        <f>Variables!$F$31</f>
        <v>0.4</v>
      </c>
      <c r="AY150" s="216">
        <f>Variables!$F$31</f>
        <v>0.4</v>
      </c>
      <c r="AZ150" s="216">
        <f>Variables!$F$31</f>
        <v>0.4</v>
      </c>
      <c r="BA150" s="216">
        <f>Variables!$F$31</f>
        <v>0.4</v>
      </c>
      <c r="BB150" s="216">
        <f>Variables!$F$31</f>
        <v>0.4</v>
      </c>
      <c r="BC150" s="216">
        <f>Variables!$F$31</f>
        <v>0.4</v>
      </c>
      <c r="BD150" s="216">
        <f>Variables!$F$31</f>
        <v>0.4</v>
      </c>
      <c r="BE150" s="216">
        <f>Variables!$F$31</f>
        <v>0.4</v>
      </c>
      <c r="BF150" s="216">
        <f>Variables!$F$31</f>
        <v>0.4</v>
      </c>
      <c r="BG150" s="216">
        <f>Variables!$F$31</f>
        <v>0.4</v>
      </c>
      <c r="BH150" s="216">
        <f>Variables!$F$31</f>
        <v>0.4</v>
      </c>
      <c r="BI150" s="216">
        <f>Variables!$F$31</f>
        <v>0.4</v>
      </c>
      <c r="BJ150" s="216">
        <f>Variables!$F$31</f>
        <v>0.4</v>
      </c>
      <c r="BK150" s="216">
        <f>Variables!$F$31</f>
        <v>0.4</v>
      </c>
      <c r="BL150" s="216">
        <f>Variables!$F$31</f>
        <v>0.4</v>
      </c>
      <c r="BM150" s="216">
        <f>Variables!$F$31</f>
        <v>0.4</v>
      </c>
      <c r="BN150" s="216">
        <f>Variables!$F$31</f>
        <v>0.4</v>
      </c>
      <c r="BO150" s="216">
        <f>Variables!$F$31</f>
        <v>0.4</v>
      </c>
      <c r="BP150" s="216">
        <f>Variables!$F$31</f>
        <v>0.4</v>
      </c>
      <c r="BQ150" s="216">
        <f>Variables!$F$31</f>
        <v>0.4</v>
      </c>
    </row>
    <row r="151" spans="5:69">
      <c r="E151" s="331"/>
      <c r="F151" s="328"/>
      <c r="G151" s="329"/>
      <c r="H151" s="330"/>
      <c r="I151" s="226" t="s">
        <v>321</v>
      </c>
      <c r="J151" s="200">
        <f>J95*J149*J150</f>
        <v>0.43523316062176165</v>
      </c>
      <c r="K151" s="200">
        <f>K95*K149*K150</f>
        <v>0.4482901554404144</v>
      </c>
      <c r="L151" s="200">
        <f t="shared" ref="L151:BQ151" si="112">L95*L149*L150</f>
        <v>0.46173886010362691</v>
      </c>
      <c r="M151" s="200">
        <f t="shared" si="112"/>
        <v>0.47559102590673591</v>
      </c>
      <c r="N151" s="200">
        <f t="shared" si="112"/>
        <v>0.48985875668393786</v>
      </c>
      <c r="O151" s="200">
        <f t="shared" si="112"/>
        <v>0.50455451938445595</v>
      </c>
      <c r="P151" s="200">
        <f t="shared" si="112"/>
        <v>0.51969115496598972</v>
      </c>
      <c r="Q151" s="200">
        <f t="shared" si="112"/>
        <v>0.53528188961496947</v>
      </c>
      <c r="R151" s="200">
        <f t="shared" si="112"/>
        <v>0.55134034630341844</v>
      </c>
      <c r="S151" s="200">
        <f t="shared" si="112"/>
        <v>0.56788055669252102</v>
      </c>
      <c r="T151" s="200">
        <f t="shared" si="112"/>
        <v>0.58491697339329674</v>
      </c>
      <c r="U151" s="200">
        <f t="shared" si="112"/>
        <v>0.60246448259509566</v>
      </c>
      <c r="V151" s="200">
        <f t="shared" si="112"/>
        <v>0.62053841707294854</v>
      </c>
      <c r="W151" s="200">
        <f t="shared" si="112"/>
        <v>0.63915456958513706</v>
      </c>
      <c r="X151" s="200">
        <f t="shared" si="112"/>
        <v>0.65832920667269101</v>
      </c>
      <c r="Y151" s="200">
        <f t="shared" si="112"/>
        <v>0.67807908287287166</v>
      </c>
      <c r="Z151" s="200">
        <f t="shared" si="112"/>
        <v>0.69842145535905797</v>
      </c>
      <c r="AA151" s="200">
        <f t="shared" si="112"/>
        <v>0.71937409901982974</v>
      </c>
      <c r="AB151" s="200">
        <f t="shared" si="112"/>
        <v>0.74095532199042458</v>
      </c>
      <c r="AC151" s="200">
        <f t="shared" si="112"/>
        <v>0.76318398165013757</v>
      </c>
      <c r="AD151" s="200">
        <f t="shared" si="112"/>
        <v>0.78607950109964164</v>
      </c>
      <c r="AE151" s="200">
        <f t="shared" si="112"/>
        <v>0.80966188613263101</v>
      </c>
      <c r="AF151" s="200">
        <f t="shared" si="112"/>
        <v>0.83395174271660988</v>
      </c>
      <c r="AG151" s="200">
        <f t="shared" si="112"/>
        <v>0.85897029499810817</v>
      </c>
      <c r="AH151" s="200">
        <f t="shared" si="112"/>
        <v>0.8847394038480515</v>
      </c>
      <c r="AI151" s="200">
        <f t="shared" si="112"/>
        <v>0.91128158596349307</v>
      </c>
      <c r="AJ151" s="200">
        <f t="shared" si="112"/>
        <v>0.93862003354239798</v>
      </c>
      <c r="AK151" s="200">
        <f t="shared" si="112"/>
        <v>0.96677863454866975</v>
      </c>
      <c r="AL151" s="200">
        <f t="shared" si="112"/>
        <v>0.99578199358512975</v>
      </c>
      <c r="AM151" s="200">
        <f t="shared" si="112"/>
        <v>1.025655453392684</v>
      </c>
      <c r="AN151" s="200">
        <f t="shared" si="112"/>
        <v>1.0564251169944647</v>
      </c>
      <c r="AO151" s="200">
        <f t="shared" si="112"/>
        <v>1.0881178705042984</v>
      </c>
      <c r="AP151" s="200">
        <f t="shared" si="112"/>
        <v>1.1207614066194276</v>
      </c>
      <c r="AQ151" s="200">
        <f t="shared" si="112"/>
        <v>1.1543842488180105</v>
      </c>
      <c r="AR151" s="200">
        <f t="shared" si="112"/>
        <v>1.1890157762825506</v>
      </c>
      <c r="AS151" s="200">
        <f t="shared" si="112"/>
        <v>1.2246862495710273</v>
      </c>
      <c r="AT151" s="200">
        <f t="shared" si="112"/>
        <v>1.2614268370581581</v>
      </c>
      <c r="AU151" s="200">
        <f t="shared" si="112"/>
        <v>1.2992696421699028</v>
      </c>
      <c r="AV151" s="200">
        <f t="shared" si="112"/>
        <v>1.3382477314349999</v>
      </c>
      <c r="AW151" s="200">
        <f t="shared" si="112"/>
        <v>1.3783951633780502</v>
      </c>
      <c r="AX151" s="200">
        <f t="shared" si="112"/>
        <v>1.4197470182793914</v>
      </c>
      <c r="AY151" s="200">
        <f t="shared" si="112"/>
        <v>1.4623394288277733</v>
      </c>
      <c r="AZ151" s="200">
        <f t="shared" si="112"/>
        <v>1.5062096116926065</v>
      </c>
      <c r="BA151" s="200">
        <f t="shared" si="112"/>
        <v>1.5513959000433848</v>
      </c>
      <c r="BB151" s="200">
        <f t="shared" si="112"/>
        <v>1.5979377770446861</v>
      </c>
      <c r="BC151" s="200">
        <f t="shared" si="112"/>
        <v>1.6458759103560265</v>
      </c>
      <c r="BD151" s="200">
        <f t="shared" si="112"/>
        <v>1.6952521876667075</v>
      </c>
      <c r="BE151" s="200">
        <f t="shared" si="112"/>
        <v>1.7461097532967089</v>
      </c>
      <c r="BF151" s="200">
        <f t="shared" si="112"/>
        <v>1.7984930458956105</v>
      </c>
      <c r="BG151" s="200">
        <f t="shared" si="112"/>
        <v>1.8524478372724784</v>
      </c>
      <c r="BH151" s="200">
        <f t="shared" si="112"/>
        <v>1.9080212723906531</v>
      </c>
      <c r="BI151" s="200">
        <f t="shared" si="112"/>
        <v>1.9652619105623725</v>
      </c>
      <c r="BJ151" s="200">
        <f t="shared" si="112"/>
        <v>2.0242197678792437</v>
      </c>
      <c r="BK151" s="200">
        <f t="shared" si="112"/>
        <v>2.0849463609156209</v>
      </c>
      <c r="BL151" s="200">
        <f t="shared" si="112"/>
        <v>2.14749475174309</v>
      </c>
      <c r="BM151" s="200">
        <f t="shared" si="112"/>
        <v>2.2119195942953822</v>
      </c>
      <c r="BN151" s="200">
        <f t="shared" si="112"/>
        <v>2.2782771821242438</v>
      </c>
      <c r="BO151" s="200">
        <f t="shared" si="112"/>
        <v>2.3466254975879717</v>
      </c>
      <c r="BP151" s="200">
        <f t="shared" si="112"/>
        <v>2.4170242625156106</v>
      </c>
      <c r="BQ151" s="200">
        <f t="shared" si="112"/>
        <v>2.4895349903910784</v>
      </c>
    </row>
    <row r="152" spans="5:69">
      <c r="E152" s="331"/>
      <c r="F152" s="328"/>
      <c r="G152" s="329"/>
      <c r="H152" s="330"/>
      <c r="I152" s="226" t="s">
        <v>323</v>
      </c>
      <c r="J152" s="200">
        <f>J151/J274</f>
        <v>0.31088082901554398</v>
      </c>
      <c r="K152" s="200">
        <f>K151/K274</f>
        <v>0.31392868028040222</v>
      </c>
      <c r="L152" s="200">
        <f t="shared" ref="L152:BQ152" si="113">L151/L274</f>
        <v>0.31700641244001404</v>
      </c>
      <c r="M152" s="200">
        <f t="shared" si="113"/>
        <v>0.32011431844432803</v>
      </c>
      <c r="N152" s="200">
        <f t="shared" si="113"/>
        <v>0.32325269411535074</v>
      </c>
      <c r="O152" s="200">
        <f t="shared" si="113"/>
        <v>0.32642183817530512</v>
      </c>
      <c r="P152" s="200">
        <f t="shared" si="113"/>
        <v>0.32962205227506303</v>
      </c>
      <c r="Q152" s="200">
        <f t="shared" si="113"/>
        <v>0.3328536410228578</v>
      </c>
      <c r="R152" s="200">
        <f t="shared" si="113"/>
        <v>0.33611691201327792</v>
      </c>
      <c r="S152" s="200">
        <f t="shared" si="113"/>
        <v>0.33941217585654532</v>
      </c>
      <c r="T152" s="200">
        <f t="shared" si="113"/>
        <v>0.34273974620808018</v>
      </c>
      <c r="U152" s="200">
        <f t="shared" si="113"/>
        <v>0.34609993979835552</v>
      </c>
      <c r="V152" s="200">
        <f t="shared" si="113"/>
        <v>0.34949307646304523</v>
      </c>
      <c r="W152" s="200">
        <f t="shared" si="113"/>
        <v>0.35291947917346722</v>
      </c>
      <c r="X152" s="200">
        <f t="shared" si="113"/>
        <v>0.35637947406732468</v>
      </c>
      <c r="Y152" s="200">
        <f t="shared" si="113"/>
        <v>0.35987339047974937</v>
      </c>
      <c r="Z152" s="200">
        <f t="shared" si="113"/>
        <v>0.36340156097464898</v>
      </c>
      <c r="AA152" s="200">
        <f t="shared" si="113"/>
        <v>0.3669643213763612</v>
      </c>
      <c r="AB152" s="200">
        <f t="shared" si="113"/>
        <v>0.37056201080161955</v>
      </c>
      <c r="AC152" s="200">
        <f t="shared" si="113"/>
        <v>0.37419497169183163</v>
      </c>
      <c r="AD152" s="200">
        <f t="shared" si="113"/>
        <v>0.37786354984567311</v>
      </c>
      <c r="AE152" s="200">
        <f t="shared" si="113"/>
        <v>0.38156809445200329</v>
      </c>
      <c r="AF152" s="200">
        <f t="shared" si="113"/>
        <v>0.38530895812310134</v>
      </c>
      <c r="AG152" s="200">
        <f t="shared" si="113"/>
        <v>0.38908649692822972</v>
      </c>
      <c r="AH152" s="200">
        <f t="shared" si="113"/>
        <v>0.3929010704275262</v>
      </c>
      <c r="AI152" s="200">
        <f t="shared" si="113"/>
        <v>0.39675304170622738</v>
      </c>
      <c r="AJ152" s="200">
        <f t="shared" si="113"/>
        <v>0.4006427774092296</v>
      </c>
      <c r="AK152" s="200">
        <f t="shared" si="113"/>
        <v>0.40457064777598667</v>
      </c>
      <c r="AL152" s="200">
        <f t="shared" si="113"/>
        <v>0.4085370266757512</v>
      </c>
      <c r="AM152" s="200">
        <f t="shared" si="113"/>
        <v>0.4125422916431607</v>
      </c>
      <c r="AN152" s="200">
        <f t="shared" si="113"/>
        <v>0.41658682391417218</v>
      </c>
      <c r="AO152" s="200">
        <f t="shared" si="113"/>
        <v>0.42067100846235023</v>
      </c>
      <c r="AP152" s="200">
        <f t="shared" si="113"/>
        <v>0.42479523403551056</v>
      </c>
      <c r="AQ152" s="200">
        <f t="shared" si="113"/>
        <v>0.42895989319272149</v>
      </c>
      <c r="AR152" s="200">
        <f t="shared" si="113"/>
        <v>0.43316538234166962</v>
      </c>
      <c r="AS152" s="200">
        <f t="shared" si="113"/>
        <v>0.43741210177639195</v>
      </c>
      <c r="AT152" s="200">
        <f t="shared" si="113"/>
        <v>0.44170045571537614</v>
      </c>
      <c r="AU152" s="200">
        <f t="shared" si="113"/>
        <v>0.4460308523400367</v>
      </c>
      <c r="AV152" s="200">
        <f t="shared" si="113"/>
        <v>0.45040370383356643</v>
      </c>
      <c r="AW152" s="200">
        <f t="shared" si="113"/>
        <v>0.45481942642017015</v>
      </c>
      <c r="AX152" s="200">
        <f t="shared" si="113"/>
        <v>0.45927844040468152</v>
      </c>
      <c r="AY152" s="200">
        <f t="shared" si="113"/>
        <v>0.46378117021257059</v>
      </c>
      <c r="AZ152" s="200">
        <f t="shared" si="113"/>
        <v>0.46832804443034087</v>
      </c>
      <c r="BA152" s="200">
        <f t="shared" si="113"/>
        <v>0.47291949584632459</v>
      </c>
      <c r="BB152" s="200">
        <f t="shared" si="113"/>
        <v>0.47755596149187673</v>
      </c>
      <c r="BC152" s="200">
        <f t="shared" si="113"/>
        <v>0.48223788268297357</v>
      </c>
      <c r="BD152" s="200">
        <f t="shared" si="113"/>
        <v>0.48696570506221837</v>
      </c>
      <c r="BE152" s="200">
        <f t="shared" si="113"/>
        <v>0.49173987864125984</v>
      </c>
      <c r="BF152" s="200">
        <f t="shared" si="113"/>
        <v>0.49656085784362519</v>
      </c>
      <c r="BG152" s="200">
        <f t="shared" si="113"/>
        <v>0.50142910154797438</v>
      </c>
      <c r="BH152" s="200">
        <f t="shared" si="113"/>
        <v>0.50634507313177812</v>
      </c>
      <c r="BI152" s="200">
        <f t="shared" si="113"/>
        <v>0.51130924051542281</v>
      </c>
      <c r="BJ152" s="200">
        <f t="shared" si="113"/>
        <v>0.51632207620675064</v>
      </c>
      <c r="BK152" s="200">
        <f t="shared" si="113"/>
        <v>0.52138405734603244</v>
      </c>
      <c r="BL152" s="200">
        <f t="shared" si="113"/>
        <v>0.52649566575138584</v>
      </c>
      <c r="BM152" s="200">
        <f t="shared" si="113"/>
        <v>0.53165738796463458</v>
      </c>
      <c r="BN152" s="200">
        <f t="shared" si="113"/>
        <v>0.53686971529762106</v>
      </c>
      <c r="BO152" s="200">
        <f t="shared" si="113"/>
        <v>0.54213314387897049</v>
      </c>
      <c r="BP152" s="200">
        <f t="shared" si="113"/>
        <v>0.54744817470131324</v>
      </c>
      <c r="BQ152" s="200">
        <f t="shared" si="113"/>
        <v>0.55281531366897307</v>
      </c>
    </row>
    <row r="153" spans="5:69">
      <c r="E153" s="331"/>
      <c r="F153" s="328"/>
      <c r="G153" s="329"/>
      <c r="H153" s="330"/>
      <c r="I153" s="224" t="s">
        <v>299</v>
      </c>
      <c r="J153" s="200">
        <v>0</v>
      </c>
      <c r="K153" s="200">
        <f t="shared" ref="K153:BQ153" si="114">J155*$B$6</f>
        <v>0.1243523316062176</v>
      </c>
      <c r="L153" s="200">
        <f t="shared" si="114"/>
        <v>0.18774763791526972</v>
      </c>
      <c r="M153" s="200">
        <f t="shared" si="114"/>
        <v>0.2206763839336405</v>
      </c>
      <c r="N153" s="200">
        <f t="shared" si="114"/>
        <v>0.2383839193445515</v>
      </c>
      <c r="O153" s="200">
        <f t="shared" si="114"/>
        <v>0.24849303731841604</v>
      </c>
      <c r="P153" s="200">
        <f t="shared" si="114"/>
        <v>0.25481525392933013</v>
      </c>
      <c r="Q153" s="200">
        <f t="shared" si="114"/>
        <v>0.25925644787469032</v>
      </c>
      <c r="R153" s="200">
        <f t="shared" si="114"/>
        <v>0.26276968034648829</v>
      </c>
      <c r="S153" s="200">
        <f t="shared" si="114"/>
        <v>0.26583160497855529</v>
      </c>
      <c r="T153" s="200">
        <f t="shared" si="114"/>
        <v>0.26868067283189573</v>
      </c>
      <c r="U153" s="200">
        <f t="shared" si="114"/>
        <v>0.27143623489917995</v>
      </c>
      <c r="V153" s="200">
        <f t="shared" si="114"/>
        <v>0.27415809336893221</v>
      </c>
      <c r="W153" s="200">
        <f t="shared" si="114"/>
        <v>0.27687627726968417</v>
      </c>
      <c r="X153" s="200">
        <f t="shared" si="114"/>
        <v>0.27960593030422898</v>
      </c>
      <c r="Y153" s="200">
        <f t="shared" si="114"/>
        <v>0.28235475477904431</v>
      </c>
      <c r="Z153" s="200">
        <f t="shared" si="114"/>
        <v>0.28512673358142193</v>
      </c>
      <c r="AA153" s="200">
        <f t="shared" si="114"/>
        <v>0.28792399118057055</v>
      </c>
      <c r="AB153" s="200">
        <f t="shared" si="114"/>
        <v>0.29074772414082978</v>
      </c>
      <c r="AC153" s="200">
        <f t="shared" si="114"/>
        <v>0.29359866639106269</v>
      </c>
      <c r="AD153" s="200">
        <f t="shared" si="114"/>
        <v>0.296477321872264</v>
      </c>
      <c r="AE153" s="200">
        <f t="shared" si="114"/>
        <v>0.29938408087440121</v>
      </c>
      <c r="AF153" s="200">
        <f t="shared" si="114"/>
        <v>0.30231927821800197</v>
      </c>
      <c r="AG153" s="200">
        <f t="shared" si="114"/>
        <v>0.30528322235824157</v>
      </c>
      <c r="AH153" s="200">
        <f t="shared" si="114"/>
        <v>0.30827620995041266</v>
      </c>
      <c r="AI153" s="200">
        <f t="shared" si="114"/>
        <v>0.3112985331462168</v>
      </c>
      <c r="AJ153" s="200">
        <f t="shared" si="114"/>
        <v>0.31435048325559939</v>
      </c>
      <c r="AK153" s="200">
        <f t="shared" si="114"/>
        <v>0.31743235259149155</v>
      </c>
      <c r="AL153" s="200">
        <f t="shared" si="114"/>
        <v>0.32054443540614047</v>
      </c>
      <c r="AM153" s="200">
        <f t="shared" si="114"/>
        <v>0.32368702837337077</v>
      </c>
      <c r="AN153" s="200">
        <f t="shared" si="114"/>
        <v>0.32686043084394972</v>
      </c>
      <c r="AO153" s="200">
        <f t="shared" si="114"/>
        <v>0.33006494498764377</v>
      </c>
      <c r="AP153" s="200">
        <f t="shared" si="114"/>
        <v>0.333300875878762</v>
      </c>
      <c r="AQ153" s="200">
        <f t="shared" si="114"/>
        <v>0.33656853155358524</v>
      </c>
      <c r="AR153" s="200">
        <f t="shared" si="114"/>
        <v>0.33986822305388126</v>
      </c>
      <c r="AS153" s="200">
        <f t="shared" si="114"/>
        <v>0.34320026446360852</v>
      </c>
      <c r="AT153" s="200">
        <f t="shared" si="114"/>
        <v>0.34656497294236105</v>
      </c>
      <c r="AU153" s="200">
        <f t="shared" si="114"/>
        <v>0.34996266875733101</v>
      </c>
      <c r="AV153" s="200">
        <f t="shared" si="114"/>
        <v>0.35339367531468019</v>
      </c>
      <c r="AW153" s="200">
        <f t="shared" si="114"/>
        <v>0.35685831919076672</v>
      </c>
      <c r="AX153" s="200">
        <f t="shared" si="114"/>
        <v>0.36035693016345144</v>
      </c>
      <c r="AY153" s="200">
        <f t="shared" si="114"/>
        <v>0.36388984124359836</v>
      </c>
      <c r="AZ153" s="200">
        <f t="shared" si="114"/>
        <v>0.36745738870682743</v>
      </c>
      <c r="BA153" s="200">
        <f t="shared" si="114"/>
        <v>0.37105991212555012</v>
      </c>
      <c r="BB153" s="200">
        <f t="shared" si="114"/>
        <v>0.37469775440130493</v>
      </c>
      <c r="BC153" s="200">
        <f t="shared" si="114"/>
        <v>0.37837126179740316</v>
      </c>
      <c r="BD153" s="200">
        <f t="shared" si="114"/>
        <v>0.38208078397189105</v>
      </c>
      <c r="BE153" s="200">
        <f t="shared" si="114"/>
        <v>0.38582667401083293</v>
      </c>
      <c r="BF153" s="200">
        <f t="shared" si="114"/>
        <v>0.38960928846192044</v>
      </c>
      <c r="BG153" s="200">
        <f t="shared" si="114"/>
        <v>0.39342898736841025</v>
      </c>
      <c r="BH153" s="200">
        <f t="shared" si="114"/>
        <v>0.39728613430339488</v>
      </c>
      <c r="BI153" s="200">
        <f t="shared" si="114"/>
        <v>0.40118109640440869</v>
      </c>
      <c r="BJ153" s="200">
        <f t="shared" si="114"/>
        <v>0.40511424440837351</v>
      </c>
      <c r="BK153" s="200">
        <f t="shared" si="114"/>
        <v>0.40908595268688708</v>
      </c>
      <c r="BL153" s="200">
        <f t="shared" si="114"/>
        <v>0.41309659928185649</v>
      </c>
      <c r="BM153" s="200">
        <f t="shared" si="114"/>
        <v>0.41714656594148264</v>
      </c>
      <c r="BN153" s="200">
        <f t="shared" si="114"/>
        <v>0.42123623815659522</v>
      </c>
      <c r="BO153" s="200">
        <f t="shared" si="114"/>
        <v>0.42536600519734602</v>
      </c>
      <c r="BP153" s="200">
        <f t="shared" si="114"/>
        <v>0.42953626015026125</v>
      </c>
      <c r="BQ153" s="200">
        <f t="shared" si="114"/>
        <v>0.43374739995565598</v>
      </c>
    </row>
    <row r="154" spans="5:69">
      <c r="E154" s="331"/>
      <c r="F154" s="328"/>
      <c r="G154" s="329"/>
      <c r="H154" s="330"/>
      <c r="I154" s="224" t="s">
        <v>301</v>
      </c>
      <c r="J154" s="200">
        <v>0</v>
      </c>
      <c r="K154" s="200">
        <f t="shared" ref="K154:BQ154" si="115">J155*$B$7</f>
        <v>3.10880829015544E-2</v>
      </c>
      <c r="L154" s="200">
        <f t="shared" si="115"/>
        <v>4.6936909478817429E-2</v>
      </c>
      <c r="M154" s="200">
        <f t="shared" si="115"/>
        <v>5.5169095983410125E-2</v>
      </c>
      <c r="N154" s="200">
        <f t="shared" si="115"/>
        <v>5.9595979836137875E-2</v>
      </c>
      <c r="O154" s="200">
        <f t="shared" si="115"/>
        <v>6.2123259329604011E-2</v>
      </c>
      <c r="P154" s="200">
        <f t="shared" si="115"/>
        <v>6.3703813482332533E-2</v>
      </c>
      <c r="Q154" s="200">
        <f t="shared" si="115"/>
        <v>6.481411196867258E-2</v>
      </c>
      <c r="R154" s="200">
        <f t="shared" si="115"/>
        <v>6.5692420086622072E-2</v>
      </c>
      <c r="S154" s="200">
        <f t="shared" si="115"/>
        <v>6.6457901244638823E-2</v>
      </c>
      <c r="T154" s="200">
        <f t="shared" si="115"/>
        <v>6.7170168207973932E-2</v>
      </c>
      <c r="U154" s="200">
        <f t="shared" si="115"/>
        <v>6.7859058724794988E-2</v>
      </c>
      <c r="V154" s="200">
        <f t="shared" si="115"/>
        <v>6.8539523342233052E-2</v>
      </c>
      <c r="W154" s="200">
        <f t="shared" si="115"/>
        <v>6.9219069317421042E-2</v>
      </c>
      <c r="X154" s="200">
        <f t="shared" si="115"/>
        <v>6.9901482576057244E-2</v>
      </c>
      <c r="Y154" s="200">
        <f t="shared" si="115"/>
        <v>7.0588688694761079E-2</v>
      </c>
      <c r="Z154" s="200">
        <f t="shared" si="115"/>
        <v>7.1281683395355483E-2</v>
      </c>
      <c r="AA154" s="200">
        <f t="shared" si="115"/>
        <v>7.1980997795142637E-2</v>
      </c>
      <c r="AB154" s="200">
        <f t="shared" si="115"/>
        <v>7.2686931035207444E-2</v>
      </c>
      <c r="AC154" s="200">
        <f t="shared" si="115"/>
        <v>7.3399666597765673E-2</v>
      </c>
      <c r="AD154" s="200">
        <f t="shared" si="115"/>
        <v>7.4119330468066E-2</v>
      </c>
      <c r="AE154" s="200">
        <f t="shared" si="115"/>
        <v>7.4846020218600304E-2</v>
      </c>
      <c r="AF154" s="200">
        <f t="shared" si="115"/>
        <v>7.5579819554500494E-2</v>
      </c>
      <c r="AG154" s="200">
        <f t="shared" si="115"/>
        <v>7.6320805589560392E-2</v>
      </c>
      <c r="AH154" s="200">
        <f t="shared" si="115"/>
        <v>7.7069052487603165E-2</v>
      </c>
      <c r="AI154" s="200">
        <f t="shared" si="115"/>
        <v>7.7824633286554201E-2</v>
      </c>
      <c r="AJ154" s="200">
        <f t="shared" si="115"/>
        <v>7.8587620813899847E-2</v>
      </c>
      <c r="AK154" s="200">
        <f t="shared" si="115"/>
        <v>7.9358088147872888E-2</v>
      </c>
      <c r="AL154" s="200">
        <f t="shared" si="115"/>
        <v>8.0136108851535118E-2</v>
      </c>
      <c r="AM154" s="200">
        <f t="shared" si="115"/>
        <v>8.0921757093342692E-2</v>
      </c>
      <c r="AN154" s="200">
        <f t="shared" si="115"/>
        <v>8.1715107710987431E-2</v>
      </c>
      <c r="AO154" s="200">
        <f t="shared" si="115"/>
        <v>8.2516236246910943E-2</v>
      </c>
      <c r="AP154" s="200">
        <f t="shared" si="115"/>
        <v>8.3325218969690501E-2</v>
      </c>
      <c r="AQ154" s="200">
        <f t="shared" si="115"/>
        <v>8.4142132888396309E-2</v>
      </c>
      <c r="AR154" s="200">
        <f t="shared" si="115"/>
        <v>8.4967055763470314E-2</v>
      </c>
      <c r="AS154" s="200">
        <f t="shared" si="115"/>
        <v>8.5800066115902129E-2</v>
      </c>
      <c r="AT154" s="200">
        <f t="shared" si="115"/>
        <v>8.6641243235590262E-2</v>
      </c>
      <c r="AU154" s="200">
        <f t="shared" si="115"/>
        <v>8.7490667189332752E-2</v>
      </c>
      <c r="AV154" s="200">
        <f t="shared" si="115"/>
        <v>8.8348418828670047E-2</v>
      </c>
      <c r="AW154" s="200">
        <f t="shared" si="115"/>
        <v>8.9214579797691679E-2</v>
      </c>
      <c r="AX154" s="200">
        <f t="shared" si="115"/>
        <v>9.008923254086286E-2</v>
      </c>
      <c r="AY154" s="200">
        <f t="shared" si="115"/>
        <v>9.0972460310899589E-2</v>
      </c>
      <c r="AZ154" s="200">
        <f t="shared" si="115"/>
        <v>9.1864347176706856E-2</v>
      </c>
      <c r="BA154" s="200">
        <f t="shared" si="115"/>
        <v>9.2764978031387529E-2</v>
      </c>
      <c r="BB154" s="200">
        <f t="shared" si="115"/>
        <v>9.3674438600326232E-2</v>
      </c>
      <c r="BC154" s="200">
        <f t="shared" si="115"/>
        <v>9.4592815449350789E-2</v>
      </c>
      <c r="BD154" s="200">
        <f t="shared" si="115"/>
        <v>9.5520195992972762E-2</v>
      </c>
      <c r="BE154" s="200">
        <f t="shared" si="115"/>
        <v>9.6456668502708232E-2</v>
      </c>
      <c r="BF154" s="200">
        <f t="shared" si="115"/>
        <v>9.7402322115480111E-2</v>
      </c>
      <c r="BG154" s="200">
        <f t="shared" si="115"/>
        <v>9.8357246842102564E-2</v>
      </c>
      <c r="BH154" s="200">
        <f t="shared" si="115"/>
        <v>9.9321533575848719E-2</v>
      </c>
      <c r="BI154" s="200">
        <f t="shared" si="115"/>
        <v>0.10029527410110217</v>
      </c>
      <c r="BJ154" s="200">
        <f t="shared" si="115"/>
        <v>0.10127856110209338</v>
      </c>
      <c r="BK154" s="200">
        <f t="shared" si="115"/>
        <v>0.10227148817172177</v>
      </c>
      <c r="BL154" s="200">
        <f t="shared" si="115"/>
        <v>0.10327414982046412</v>
      </c>
      <c r="BM154" s="200">
        <f t="shared" si="115"/>
        <v>0.10428664148537066</v>
      </c>
      <c r="BN154" s="200">
        <f t="shared" si="115"/>
        <v>0.10530905953914881</v>
      </c>
      <c r="BO154" s="200">
        <f t="shared" si="115"/>
        <v>0.1063415012993365</v>
      </c>
      <c r="BP154" s="200">
        <f t="shared" si="115"/>
        <v>0.10738406503756531</v>
      </c>
      <c r="BQ154" s="200">
        <f t="shared" si="115"/>
        <v>0.10843684998891399</v>
      </c>
    </row>
    <row r="155" spans="5:69">
      <c r="E155" s="331"/>
      <c r="F155" s="328"/>
      <c r="G155" s="329"/>
      <c r="H155" s="330"/>
      <c r="I155" s="224" t="s">
        <v>295</v>
      </c>
      <c r="J155" s="200">
        <f>J152+J153+J154</f>
        <v>0.31088082901554398</v>
      </c>
      <c r="K155" s="200">
        <f>K152+K153+K154</f>
        <v>0.46936909478817423</v>
      </c>
      <c r="L155" s="200">
        <f t="shared" ref="L155:BQ155" si="116">L152+L153+L154</f>
        <v>0.55169095983410121</v>
      </c>
      <c r="M155" s="200">
        <f t="shared" si="116"/>
        <v>0.59595979836137869</v>
      </c>
      <c r="N155" s="200">
        <f t="shared" si="116"/>
        <v>0.62123259329604008</v>
      </c>
      <c r="O155" s="200">
        <f t="shared" si="116"/>
        <v>0.63703813482332527</v>
      </c>
      <c r="P155" s="200">
        <f t="shared" si="116"/>
        <v>0.64814111968672572</v>
      </c>
      <c r="Q155" s="200">
        <f t="shared" si="116"/>
        <v>0.65692420086622072</v>
      </c>
      <c r="R155" s="200">
        <f t="shared" si="116"/>
        <v>0.66457901244638817</v>
      </c>
      <c r="S155" s="200">
        <f t="shared" si="116"/>
        <v>0.67170168207973935</v>
      </c>
      <c r="T155" s="200">
        <f t="shared" si="116"/>
        <v>0.67859058724794985</v>
      </c>
      <c r="U155" s="200">
        <f t="shared" si="116"/>
        <v>0.68539523342233044</v>
      </c>
      <c r="V155" s="200">
        <f t="shared" si="116"/>
        <v>0.69219069317421045</v>
      </c>
      <c r="W155" s="200">
        <f t="shared" si="116"/>
        <v>0.69901482576057239</v>
      </c>
      <c r="X155" s="200">
        <f t="shared" si="116"/>
        <v>0.70588688694761081</v>
      </c>
      <c r="Y155" s="200">
        <f t="shared" si="116"/>
        <v>0.71281683395355477</v>
      </c>
      <c r="Z155" s="200">
        <f t="shared" si="116"/>
        <v>0.71980997795142632</v>
      </c>
      <c r="AA155" s="200">
        <f t="shared" si="116"/>
        <v>0.72686931035207447</v>
      </c>
      <c r="AB155" s="200">
        <f t="shared" si="116"/>
        <v>0.73399666597765667</v>
      </c>
      <c r="AC155" s="200">
        <f t="shared" si="116"/>
        <v>0.74119330468066003</v>
      </c>
      <c r="AD155" s="200">
        <f t="shared" si="116"/>
        <v>0.74846020218600307</v>
      </c>
      <c r="AE155" s="200">
        <f t="shared" si="116"/>
        <v>0.75579819554500483</v>
      </c>
      <c r="AF155" s="200">
        <f t="shared" si="116"/>
        <v>0.76320805589560381</v>
      </c>
      <c r="AG155" s="200">
        <f t="shared" si="116"/>
        <v>0.77069052487603162</v>
      </c>
      <c r="AH155" s="200">
        <f t="shared" si="116"/>
        <v>0.77824633286554201</v>
      </c>
      <c r="AI155" s="200">
        <f t="shared" si="116"/>
        <v>0.78587620813899839</v>
      </c>
      <c r="AJ155" s="200">
        <f t="shared" si="116"/>
        <v>0.79358088147872885</v>
      </c>
      <c r="AK155" s="200">
        <f t="shared" si="116"/>
        <v>0.80136108851535115</v>
      </c>
      <c r="AL155" s="200">
        <f t="shared" si="116"/>
        <v>0.80921757093342683</v>
      </c>
      <c r="AM155" s="200">
        <f t="shared" si="116"/>
        <v>0.81715107710987422</v>
      </c>
      <c r="AN155" s="200">
        <f t="shared" si="116"/>
        <v>0.82516236246910935</v>
      </c>
      <c r="AO155" s="200">
        <f t="shared" si="116"/>
        <v>0.83325218969690495</v>
      </c>
      <c r="AP155" s="200">
        <f t="shared" si="116"/>
        <v>0.84142132888396304</v>
      </c>
      <c r="AQ155" s="200">
        <f t="shared" si="116"/>
        <v>0.84967055763470312</v>
      </c>
      <c r="AR155" s="200">
        <f t="shared" si="116"/>
        <v>0.85800066115902118</v>
      </c>
      <c r="AS155" s="200">
        <f t="shared" si="116"/>
        <v>0.8664124323559026</v>
      </c>
      <c r="AT155" s="200">
        <f t="shared" si="116"/>
        <v>0.87490667189332749</v>
      </c>
      <c r="AU155" s="200">
        <f t="shared" si="116"/>
        <v>0.88348418828670039</v>
      </c>
      <c r="AV155" s="200">
        <f t="shared" si="116"/>
        <v>0.89214579797691673</v>
      </c>
      <c r="AW155" s="200">
        <f t="shared" si="116"/>
        <v>0.90089232540862851</v>
      </c>
      <c r="AX155" s="200">
        <f t="shared" si="116"/>
        <v>0.90972460310899583</v>
      </c>
      <c r="AY155" s="200">
        <f t="shared" si="116"/>
        <v>0.91864347176706851</v>
      </c>
      <c r="AZ155" s="200">
        <f t="shared" si="116"/>
        <v>0.92764978031387524</v>
      </c>
      <c r="BA155" s="200">
        <f t="shared" si="116"/>
        <v>0.93674438600326226</v>
      </c>
      <c r="BB155" s="200">
        <f t="shared" si="116"/>
        <v>0.94592815449350787</v>
      </c>
      <c r="BC155" s="200">
        <f t="shared" si="116"/>
        <v>0.95520195992972756</v>
      </c>
      <c r="BD155" s="200">
        <f t="shared" si="116"/>
        <v>0.9645666850270822</v>
      </c>
      <c r="BE155" s="200">
        <f t="shared" si="116"/>
        <v>0.974023221154801</v>
      </c>
      <c r="BF155" s="200">
        <f t="shared" si="116"/>
        <v>0.98357246842102564</v>
      </c>
      <c r="BG155" s="200">
        <f t="shared" si="116"/>
        <v>0.99321533575848719</v>
      </c>
      <c r="BH155" s="200">
        <f t="shared" si="116"/>
        <v>1.0029527410110217</v>
      </c>
      <c r="BI155" s="200">
        <f t="shared" si="116"/>
        <v>1.0127856110209337</v>
      </c>
      <c r="BJ155" s="200">
        <f t="shared" si="116"/>
        <v>1.0227148817172176</v>
      </c>
      <c r="BK155" s="200">
        <f t="shared" si="116"/>
        <v>1.0327414982046412</v>
      </c>
      <c r="BL155" s="200">
        <f t="shared" si="116"/>
        <v>1.0428664148537066</v>
      </c>
      <c r="BM155" s="200">
        <f t="shared" si="116"/>
        <v>1.053090595391488</v>
      </c>
      <c r="BN155" s="200">
        <f t="shared" si="116"/>
        <v>1.063415012993365</v>
      </c>
      <c r="BO155" s="200">
        <f t="shared" si="116"/>
        <v>1.073840650375653</v>
      </c>
      <c r="BP155" s="200">
        <f t="shared" si="116"/>
        <v>1.0843684998891399</v>
      </c>
      <c r="BQ155" s="200">
        <f t="shared" si="116"/>
        <v>1.094999563613543</v>
      </c>
    </row>
    <row r="156" spans="5:69">
      <c r="E156" s="331"/>
      <c r="F156" s="328"/>
      <c r="G156" s="329"/>
      <c r="H156" s="330"/>
      <c r="I156" s="224" t="s">
        <v>326</v>
      </c>
      <c r="J156" s="219">
        <f>Variables!$F$24</f>
        <v>60000</v>
      </c>
      <c r="K156" s="219">
        <f>Variables!$F$24</f>
        <v>60000</v>
      </c>
      <c r="L156" s="219">
        <f>Variables!$F$24</f>
        <v>60000</v>
      </c>
      <c r="M156" s="219">
        <f>Variables!$F$24</f>
        <v>60000</v>
      </c>
      <c r="N156" s="219">
        <f>Variables!$F$24</f>
        <v>60000</v>
      </c>
      <c r="O156" s="219">
        <f>Variables!$F$24</f>
        <v>60000</v>
      </c>
      <c r="P156" s="219">
        <f>Variables!$F$24</f>
        <v>60000</v>
      </c>
      <c r="Q156" s="219">
        <f>Variables!$F$24</f>
        <v>60000</v>
      </c>
      <c r="R156" s="219">
        <f>Variables!$F$24</f>
        <v>60000</v>
      </c>
      <c r="S156" s="219">
        <f>Variables!$F$24</f>
        <v>60000</v>
      </c>
      <c r="T156" s="219">
        <f>Variables!$F$24</f>
        <v>60000</v>
      </c>
      <c r="U156" s="219">
        <f>Variables!$F$24</f>
        <v>60000</v>
      </c>
      <c r="V156" s="219">
        <f>Variables!$F$24</f>
        <v>60000</v>
      </c>
      <c r="W156" s="219">
        <f>Variables!$F$24</f>
        <v>60000</v>
      </c>
      <c r="X156" s="219">
        <f>Variables!$F$24</f>
        <v>60000</v>
      </c>
      <c r="Y156" s="219">
        <f>Variables!$F$24</f>
        <v>60000</v>
      </c>
      <c r="Z156" s="219">
        <f>Variables!$F$24</f>
        <v>60000</v>
      </c>
      <c r="AA156" s="219">
        <f>Variables!$F$24</f>
        <v>60000</v>
      </c>
      <c r="AB156" s="219">
        <f>Variables!$F$24</f>
        <v>60000</v>
      </c>
      <c r="AC156" s="219">
        <f>Variables!$F$24</f>
        <v>60000</v>
      </c>
      <c r="AD156" s="219">
        <f>Variables!$F$24</f>
        <v>60000</v>
      </c>
      <c r="AE156" s="219">
        <f>Variables!$F$24</f>
        <v>60000</v>
      </c>
      <c r="AF156" s="219">
        <f>Variables!$F$24</f>
        <v>60000</v>
      </c>
      <c r="AG156" s="219">
        <f>Variables!$F$24</f>
        <v>60000</v>
      </c>
      <c r="AH156" s="219">
        <f>Variables!$F$24</f>
        <v>60000</v>
      </c>
      <c r="AI156" s="219">
        <f>Variables!$F$24</f>
        <v>60000</v>
      </c>
      <c r="AJ156" s="219">
        <f>Variables!$F$24</f>
        <v>60000</v>
      </c>
      <c r="AK156" s="219">
        <f>Variables!$F$24</f>
        <v>60000</v>
      </c>
      <c r="AL156" s="219">
        <f>Variables!$F$24</f>
        <v>60000</v>
      </c>
      <c r="AM156" s="219">
        <f>Variables!$F$24</f>
        <v>60000</v>
      </c>
      <c r="AN156" s="219">
        <f>Variables!$F$24</f>
        <v>60000</v>
      </c>
      <c r="AO156" s="219">
        <f>Variables!$F$24</f>
        <v>60000</v>
      </c>
      <c r="AP156" s="219">
        <f>Variables!$F$24</f>
        <v>60000</v>
      </c>
      <c r="AQ156" s="219">
        <f>Variables!$F$24</f>
        <v>60000</v>
      </c>
      <c r="AR156" s="219">
        <f>Variables!$F$24</f>
        <v>60000</v>
      </c>
      <c r="AS156" s="219">
        <f>Variables!$F$24</f>
        <v>60000</v>
      </c>
      <c r="AT156" s="219">
        <f>Variables!$F$24</f>
        <v>60000</v>
      </c>
      <c r="AU156" s="219">
        <f>Variables!$F$24</f>
        <v>60000</v>
      </c>
      <c r="AV156" s="219">
        <f>Variables!$F$24</f>
        <v>60000</v>
      </c>
      <c r="AW156" s="219">
        <f>Variables!$F$24</f>
        <v>60000</v>
      </c>
      <c r="AX156" s="219">
        <f>Variables!$F$24</f>
        <v>60000</v>
      </c>
      <c r="AY156" s="219">
        <f>Variables!$F$24</f>
        <v>60000</v>
      </c>
      <c r="AZ156" s="219">
        <f>Variables!$F$24</f>
        <v>60000</v>
      </c>
      <c r="BA156" s="219">
        <f>Variables!$F$24</f>
        <v>60000</v>
      </c>
      <c r="BB156" s="219">
        <f>Variables!$F$24</f>
        <v>60000</v>
      </c>
      <c r="BC156" s="219">
        <f>Variables!$F$24</f>
        <v>60000</v>
      </c>
      <c r="BD156" s="219">
        <f>Variables!$F$24</f>
        <v>60000</v>
      </c>
      <c r="BE156" s="219">
        <f>Variables!$F$24</f>
        <v>60000</v>
      </c>
      <c r="BF156" s="219">
        <f>Variables!$F$24</f>
        <v>60000</v>
      </c>
      <c r="BG156" s="219">
        <f>Variables!$F$24</f>
        <v>60000</v>
      </c>
      <c r="BH156" s="219">
        <f>Variables!$F$24</f>
        <v>60000</v>
      </c>
      <c r="BI156" s="219">
        <f>Variables!$F$24</f>
        <v>60000</v>
      </c>
      <c r="BJ156" s="219">
        <f>Variables!$F$24</f>
        <v>60000</v>
      </c>
      <c r="BK156" s="219">
        <f>Variables!$F$24</f>
        <v>60000</v>
      </c>
      <c r="BL156" s="219">
        <f>Variables!$F$24</f>
        <v>60000</v>
      </c>
      <c r="BM156" s="219">
        <f>Variables!$F$24</f>
        <v>60000</v>
      </c>
      <c r="BN156" s="219">
        <f>Variables!$F$24</f>
        <v>60000</v>
      </c>
      <c r="BO156" s="219">
        <f>Variables!$F$24</f>
        <v>60000</v>
      </c>
      <c r="BP156" s="219">
        <f>Variables!$F$24</f>
        <v>60000</v>
      </c>
      <c r="BQ156" s="219">
        <f>Variables!$F$24</f>
        <v>60000</v>
      </c>
    </row>
    <row r="157" spans="5:69">
      <c r="E157" s="331"/>
      <c r="F157" s="328"/>
      <c r="G157" s="329"/>
      <c r="H157" s="330"/>
      <c r="I157" s="224" t="s">
        <v>446</v>
      </c>
      <c r="J157" s="204">
        <f t="shared" ref="J157:BQ157" si="117">J156*$B$10</f>
        <v>13200</v>
      </c>
      <c r="K157" s="204">
        <f t="shared" si="117"/>
        <v>13200</v>
      </c>
      <c r="L157" s="204">
        <f t="shared" si="117"/>
        <v>13200</v>
      </c>
      <c r="M157" s="204">
        <f t="shared" si="117"/>
        <v>13200</v>
      </c>
      <c r="N157" s="204">
        <f t="shared" si="117"/>
        <v>13200</v>
      </c>
      <c r="O157" s="204">
        <f t="shared" si="117"/>
        <v>13200</v>
      </c>
      <c r="P157" s="204">
        <f t="shared" si="117"/>
        <v>13200</v>
      </c>
      <c r="Q157" s="204">
        <f t="shared" si="117"/>
        <v>13200</v>
      </c>
      <c r="R157" s="204">
        <f t="shared" si="117"/>
        <v>13200</v>
      </c>
      <c r="S157" s="204">
        <f t="shared" si="117"/>
        <v>13200</v>
      </c>
      <c r="T157" s="204">
        <f t="shared" si="117"/>
        <v>13200</v>
      </c>
      <c r="U157" s="204">
        <f t="shared" si="117"/>
        <v>13200</v>
      </c>
      <c r="V157" s="204">
        <f t="shared" si="117"/>
        <v>13200</v>
      </c>
      <c r="W157" s="204">
        <f t="shared" si="117"/>
        <v>13200</v>
      </c>
      <c r="X157" s="204">
        <f t="shared" si="117"/>
        <v>13200</v>
      </c>
      <c r="Y157" s="204">
        <f t="shared" si="117"/>
        <v>13200</v>
      </c>
      <c r="Z157" s="204">
        <f t="shared" si="117"/>
        <v>13200</v>
      </c>
      <c r="AA157" s="204">
        <f t="shared" si="117"/>
        <v>13200</v>
      </c>
      <c r="AB157" s="204">
        <f t="shared" si="117"/>
        <v>13200</v>
      </c>
      <c r="AC157" s="204">
        <f t="shared" si="117"/>
        <v>13200</v>
      </c>
      <c r="AD157" s="204">
        <f t="shared" si="117"/>
        <v>13200</v>
      </c>
      <c r="AE157" s="204">
        <f t="shared" si="117"/>
        <v>13200</v>
      </c>
      <c r="AF157" s="204">
        <f t="shared" si="117"/>
        <v>13200</v>
      </c>
      <c r="AG157" s="204">
        <f t="shared" si="117"/>
        <v>13200</v>
      </c>
      <c r="AH157" s="204">
        <f t="shared" si="117"/>
        <v>13200</v>
      </c>
      <c r="AI157" s="204">
        <f t="shared" si="117"/>
        <v>13200</v>
      </c>
      <c r="AJ157" s="204">
        <f t="shared" si="117"/>
        <v>13200</v>
      </c>
      <c r="AK157" s="204">
        <f t="shared" si="117"/>
        <v>13200</v>
      </c>
      <c r="AL157" s="204">
        <f t="shared" si="117"/>
        <v>13200</v>
      </c>
      <c r="AM157" s="204">
        <f t="shared" si="117"/>
        <v>13200</v>
      </c>
      <c r="AN157" s="204">
        <f t="shared" si="117"/>
        <v>13200</v>
      </c>
      <c r="AO157" s="204">
        <f t="shared" si="117"/>
        <v>13200</v>
      </c>
      <c r="AP157" s="204">
        <f t="shared" si="117"/>
        <v>13200</v>
      </c>
      <c r="AQ157" s="204">
        <f t="shared" si="117"/>
        <v>13200</v>
      </c>
      <c r="AR157" s="204">
        <f t="shared" si="117"/>
        <v>13200</v>
      </c>
      <c r="AS157" s="204">
        <f t="shared" si="117"/>
        <v>13200</v>
      </c>
      <c r="AT157" s="204">
        <f t="shared" si="117"/>
        <v>13200</v>
      </c>
      <c r="AU157" s="204">
        <f t="shared" si="117"/>
        <v>13200</v>
      </c>
      <c r="AV157" s="204">
        <f t="shared" si="117"/>
        <v>13200</v>
      </c>
      <c r="AW157" s="204">
        <f t="shared" si="117"/>
        <v>13200</v>
      </c>
      <c r="AX157" s="204">
        <f t="shared" si="117"/>
        <v>13200</v>
      </c>
      <c r="AY157" s="204">
        <f t="shared" si="117"/>
        <v>13200</v>
      </c>
      <c r="AZ157" s="204">
        <f t="shared" si="117"/>
        <v>13200</v>
      </c>
      <c r="BA157" s="204">
        <f t="shared" si="117"/>
        <v>13200</v>
      </c>
      <c r="BB157" s="204">
        <f t="shared" si="117"/>
        <v>13200</v>
      </c>
      <c r="BC157" s="204">
        <f t="shared" si="117"/>
        <v>13200</v>
      </c>
      <c r="BD157" s="204">
        <f t="shared" si="117"/>
        <v>13200</v>
      </c>
      <c r="BE157" s="204">
        <f t="shared" si="117"/>
        <v>13200</v>
      </c>
      <c r="BF157" s="204">
        <f t="shared" si="117"/>
        <v>13200</v>
      </c>
      <c r="BG157" s="204">
        <f t="shared" si="117"/>
        <v>13200</v>
      </c>
      <c r="BH157" s="204">
        <f t="shared" si="117"/>
        <v>13200</v>
      </c>
      <c r="BI157" s="204">
        <f t="shared" si="117"/>
        <v>13200</v>
      </c>
      <c r="BJ157" s="204">
        <f t="shared" si="117"/>
        <v>13200</v>
      </c>
      <c r="BK157" s="204">
        <f t="shared" si="117"/>
        <v>13200</v>
      </c>
      <c r="BL157" s="204">
        <f t="shared" si="117"/>
        <v>13200</v>
      </c>
      <c r="BM157" s="204">
        <f t="shared" si="117"/>
        <v>13200</v>
      </c>
      <c r="BN157" s="204">
        <f t="shared" si="117"/>
        <v>13200</v>
      </c>
      <c r="BO157" s="204">
        <f t="shared" si="117"/>
        <v>13200</v>
      </c>
      <c r="BP157" s="204">
        <f t="shared" si="117"/>
        <v>13200</v>
      </c>
      <c r="BQ157" s="204">
        <f t="shared" si="117"/>
        <v>13200</v>
      </c>
    </row>
    <row r="158" spans="5:69">
      <c r="E158" s="331"/>
      <c r="F158" s="328"/>
      <c r="G158" s="329"/>
      <c r="H158" s="330"/>
      <c r="I158" s="224" t="s">
        <v>346</v>
      </c>
      <c r="J158" s="204">
        <f>J155*J156</f>
        <v>18652.849740932637</v>
      </c>
      <c r="K158" s="204">
        <f>K155*K156</f>
        <v>28162.145687290453</v>
      </c>
      <c r="L158" s="204">
        <f t="shared" ref="L158:BQ158" si="118">L155*L156</f>
        <v>33101.45759004607</v>
      </c>
      <c r="M158" s="204">
        <f t="shared" si="118"/>
        <v>35757.587901682724</v>
      </c>
      <c r="N158" s="204">
        <f t="shared" si="118"/>
        <v>37273.955597762404</v>
      </c>
      <c r="O158" s="204">
        <f t="shared" si="118"/>
        <v>38222.288089399517</v>
      </c>
      <c r="P158" s="204">
        <f t="shared" si="118"/>
        <v>38888.467181203545</v>
      </c>
      <c r="Q158" s="204">
        <f t="shared" si="118"/>
        <v>39415.45205197324</v>
      </c>
      <c r="R158" s="204">
        <f t="shared" si="118"/>
        <v>39874.740746783289</v>
      </c>
      <c r="S158" s="204">
        <f t="shared" si="118"/>
        <v>40302.100924784361</v>
      </c>
      <c r="T158" s="204">
        <f t="shared" si="118"/>
        <v>40715.43523487699</v>
      </c>
      <c r="U158" s="204">
        <f t="shared" si="118"/>
        <v>41123.714005339825</v>
      </c>
      <c r="V158" s="204">
        <f t="shared" si="118"/>
        <v>41531.441590452625</v>
      </c>
      <c r="W158" s="204">
        <f t="shared" si="118"/>
        <v>41940.889545634345</v>
      </c>
      <c r="X158" s="204">
        <f t="shared" si="118"/>
        <v>42353.213216856646</v>
      </c>
      <c r="Y158" s="204">
        <f t="shared" si="118"/>
        <v>42769.010037213287</v>
      </c>
      <c r="Z158" s="204">
        <f t="shared" si="118"/>
        <v>43188.598677085582</v>
      </c>
      <c r="AA158" s="204">
        <f t="shared" si="118"/>
        <v>43612.158621124465</v>
      </c>
      <c r="AB158" s="204">
        <f t="shared" si="118"/>
        <v>44039.799958659401</v>
      </c>
      <c r="AC158" s="204">
        <f t="shared" si="118"/>
        <v>44471.5982808396</v>
      </c>
      <c r="AD158" s="204">
        <f t="shared" si="118"/>
        <v>44907.612131160182</v>
      </c>
      <c r="AE158" s="204">
        <f t="shared" si="118"/>
        <v>45347.891732700293</v>
      </c>
      <c r="AF158" s="204">
        <f t="shared" si="118"/>
        <v>45792.483353736228</v>
      </c>
      <c r="AG158" s="204">
        <f t="shared" si="118"/>
        <v>46241.431492561896</v>
      </c>
      <c r="AH158" s="204">
        <f t="shared" si="118"/>
        <v>46694.779971932519</v>
      </c>
      <c r="AI158" s="204">
        <f t="shared" si="118"/>
        <v>47152.572488339902</v>
      </c>
      <c r="AJ158" s="204">
        <f t="shared" si="118"/>
        <v>47614.852888723733</v>
      </c>
      <c r="AK158" s="204">
        <f t="shared" si="118"/>
        <v>48081.665310921067</v>
      </c>
      <c r="AL158" s="204">
        <f t="shared" si="118"/>
        <v>48553.054256005613</v>
      </c>
      <c r="AM158" s="204">
        <f t="shared" si="118"/>
        <v>49029.064626592452</v>
      </c>
      <c r="AN158" s="204">
        <f t="shared" si="118"/>
        <v>49509.74174814656</v>
      </c>
      <c r="AO158" s="204">
        <f t="shared" si="118"/>
        <v>49995.131381814295</v>
      </c>
      <c r="AP158" s="204">
        <f t="shared" si="118"/>
        <v>50485.27973303778</v>
      </c>
      <c r="AQ158" s="204">
        <f t="shared" si="118"/>
        <v>50980.233458082184</v>
      </c>
      <c r="AR158" s="204">
        <f t="shared" si="118"/>
        <v>51480.039669541271</v>
      </c>
      <c r="AS158" s="204">
        <f t="shared" si="118"/>
        <v>51984.745941354158</v>
      </c>
      <c r="AT158" s="204">
        <f t="shared" si="118"/>
        <v>52494.400313599646</v>
      </c>
      <c r="AU158" s="204">
        <f t="shared" si="118"/>
        <v>53009.051297202022</v>
      </c>
      <c r="AV158" s="204">
        <f t="shared" si="118"/>
        <v>53528.747878615002</v>
      </c>
      <c r="AW158" s="204">
        <f t="shared" si="118"/>
        <v>54053.539524517713</v>
      </c>
      <c r="AX158" s="204">
        <f t="shared" si="118"/>
        <v>54583.476186539752</v>
      </c>
      <c r="AY158" s="204">
        <f t="shared" si="118"/>
        <v>55118.608306024107</v>
      </c>
      <c r="AZ158" s="204">
        <f t="shared" si="118"/>
        <v>55658.986818832513</v>
      </c>
      <c r="BA158" s="204">
        <f t="shared" si="118"/>
        <v>56204.663160195734</v>
      </c>
      <c r="BB158" s="204">
        <f t="shared" si="118"/>
        <v>56755.68926961047</v>
      </c>
      <c r="BC158" s="204">
        <f t="shared" si="118"/>
        <v>57312.117595783653</v>
      </c>
      <c r="BD158" s="204">
        <f t="shared" si="118"/>
        <v>57874.001101624934</v>
      </c>
      <c r="BE158" s="204">
        <f t="shared" si="118"/>
        <v>58441.393269288063</v>
      </c>
      <c r="BF158" s="204">
        <f t="shared" si="118"/>
        <v>59014.348105261539</v>
      </c>
      <c r="BG158" s="204">
        <f t="shared" si="118"/>
        <v>59592.920145509233</v>
      </c>
      <c r="BH158" s="204">
        <f t="shared" si="118"/>
        <v>60177.164460661304</v>
      </c>
      <c r="BI158" s="204">
        <f t="shared" si="118"/>
        <v>60767.136661256023</v>
      </c>
      <c r="BJ158" s="204">
        <f t="shared" si="118"/>
        <v>61362.892903033055</v>
      </c>
      <c r="BK158" s="204">
        <f t="shared" si="118"/>
        <v>61964.489892278471</v>
      </c>
      <c r="BL158" s="204">
        <f t="shared" si="118"/>
        <v>62571.984891222397</v>
      </c>
      <c r="BM158" s="204">
        <f t="shared" si="118"/>
        <v>63185.435723489281</v>
      </c>
      <c r="BN158" s="204">
        <f t="shared" si="118"/>
        <v>63804.9007796019</v>
      </c>
      <c r="BO158" s="204">
        <f t="shared" si="118"/>
        <v>64430.439022539183</v>
      </c>
      <c r="BP158" s="204">
        <f t="shared" si="118"/>
        <v>65062.109993348393</v>
      </c>
      <c r="BQ158" s="204">
        <f t="shared" si="118"/>
        <v>65699.973816812577</v>
      </c>
    </row>
    <row r="159" spans="5:69">
      <c r="E159" s="331"/>
      <c r="F159" s="328"/>
      <c r="G159" s="329"/>
      <c r="H159" s="330"/>
      <c r="I159" s="224" t="s">
        <v>447</v>
      </c>
      <c r="J159" s="204">
        <f t="shared" ref="J159:BQ159" si="119">J158*$B$10</f>
        <v>4103.6269430051807</v>
      </c>
      <c r="K159" s="204">
        <f t="shared" si="119"/>
        <v>6195.6720512039001</v>
      </c>
      <c r="L159" s="204">
        <f t="shared" si="119"/>
        <v>7282.3206698101358</v>
      </c>
      <c r="M159" s="204">
        <f t="shared" si="119"/>
        <v>7866.6693383701995</v>
      </c>
      <c r="N159" s="204">
        <f t="shared" si="119"/>
        <v>8200.2702315077295</v>
      </c>
      <c r="O159" s="204">
        <f t="shared" si="119"/>
        <v>8408.9033796678941</v>
      </c>
      <c r="P159" s="204">
        <f t="shared" si="119"/>
        <v>8555.4627798647798</v>
      </c>
      <c r="Q159" s="204">
        <f t="shared" si="119"/>
        <v>8671.3994514341121</v>
      </c>
      <c r="R159" s="204">
        <f t="shared" si="119"/>
        <v>8772.4429642923242</v>
      </c>
      <c r="S159" s="204">
        <f t="shared" si="119"/>
        <v>8866.4622034525601</v>
      </c>
      <c r="T159" s="204">
        <f t="shared" si="119"/>
        <v>8957.395751672937</v>
      </c>
      <c r="U159" s="204">
        <f t="shared" si="119"/>
        <v>9047.2170811747619</v>
      </c>
      <c r="V159" s="204">
        <f t="shared" si="119"/>
        <v>9136.9171498995784</v>
      </c>
      <c r="W159" s="204">
        <f t="shared" si="119"/>
        <v>9226.9957000395552</v>
      </c>
      <c r="X159" s="204">
        <f t="shared" si="119"/>
        <v>9317.7069077084616</v>
      </c>
      <c r="Y159" s="204">
        <f t="shared" si="119"/>
        <v>9409.1822081869232</v>
      </c>
      <c r="Z159" s="204">
        <f t="shared" si="119"/>
        <v>9501.4917089588289</v>
      </c>
      <c r="AA159" s="204">
        <f t="shared" si="119"/>
        <v>9594.6748966473824</v>
      </c>
      <c r="AB159" s="204">
        <f t="shared" si="119"/>
        <v>9688.7559909050688</v>
      </c>
      <c r="AC159" s="204">
        <f t="shared" si="119"/>
        <v>9783.7516217847115</v>
      </c>
      <c r="AD159" s="204">
        <f t="shared" si="119"/>
        <v>9879.6746688552394</v>
      </c>
      <c r="AE159" s="204">
        <f t="shared" si="119"/>
        <v>9976.5361811940638</v>
      </c>
      <c r="AF159" s="204">
        <f t="shared" si="119"/>
        <v>10074.346337821969</v>
      </c>
      <c r="AG159" s="204">
        <f t="shared" si="119"/>
        <v>10173.114928363617</v>
      </c>
      <c r="AH159" s="204">
        <f t="shared" si="119"/>
        <v>10272.851593825155</v>
      </c>
      <c r="AI159" s="204">
        <f t="shared" si="119"/>
        <v>10373.565947434778</v>
      </c>
      <c r="AJ159" s="204">
        <f t="shared" si="119"/>
        <v>10475.267635519222</v>
      </c>
      <c r="AK159" s="204">
        <f t="shared" si="119"/>
        <v>10577.966368402635</v>
      </c>
      <c r="AL159" s="204">
        <f t="shared" si="119"/>
        <v>10681.671936321234</v>
      </c>
      <c r="AM159" s="204">
        <f t="shared" si="119"/>
        <v>10786.39421785034</v>
      </c>
      <c r="AN159" s="204">
        <f t="shared" si="119"/>
        <v>10892.143184592243</v>
      </c>
      <c r="AO159" s="204">
        <f t="shared" si="119"/>
        <v>10998.928903999145</v>
      </c>
      <c r="AP159" s="204">
        <f t="shared" si="119"/>
        <v>11106.761541268312</v>
      </c>
      <c r="AQ159" s="204">
        <f t="shared" si="119"/>
        <v>11215.65136077808</v>
      </c>
      <c r="AR159" s="204">
        <f t="shared" si="119"/>
        <v>11325.608727299079</v>
      </c>
      <c r="AS159" s="204">
        <f t="shared" si="119"/>
        <v>11436.644107097914</v>
      </c>
      <c r="AT159" s="204">
        <f t="shared" si="119"/>
        <v>11548.768068991922</v>
      </c>
      <c r="AU159" s="204">
        <f t="shared" si="119"/>
        <v>11661.991285384445</v>
      </c>
      <c r="AV159" s="204">
        <f t="shared" si="119"/>
        <v>11776.324533295301</v>
      </c>
      <c r="AW159" s="204">
        <f t="shared" si="119"/>
        <v>11891.778695393898</v>
      </c>
      <c r="AX159" s="204">
        <f t="shared" si="119"/>
        <v>12008.364761038745</v>
      </c>
      <c r="AY159" s="204">
        <f t="shared" si="119"/>
        <v>12126.093827325303</v>
      </c>
      <c r="AZ159" s="204">
        <f t="shared" si="119"/>
        <v>12244.977100143153</v>
      </c>
      <c r="BA159" s="204">
        <f t="shared" si="119"/>
        <v>12365.025895243061</v>
      </c>
      <c r="BB159" s="204">
        <f t="shared" si="119"/>
        <v>12486.251639314303</v>
      </c>
      <c r="BC159" s="204">
        <f t="shared" si="119"/>
        <v>12608.665871072404</v>
      </c>
      <c r="BD159" s="204">
        <f t="shared" si="119"/>
        <v>12732.280242357485</v>
      </c>
      <c r="BE159" s="204">
        <f t="shared" si="119"/>
        <v>12857.106519243374</v>
      </c>
      <c r="BF159" s="204">
        <f t="shared" si="119"/>
        <v>12983.156583157539</v>
      </c>
      <c r="BG159" s="204">
        <f t="shared" si="119"/>
        <v>13110.442432012031</v>
      </c>
      <c r="BH159" s="204">
        <f t="shared" si="119"/>
        <v>13238.976181345488</v>
      </c>
      <c r="BI159" s="204">
        <f t="shared" si="119"/>
        <v>13368.770065476325</v>
      </c>
      <c r="BJ159" s="204">
        <f t="shared" si="119"/>
        <v>13499.836438667273</v>
      </c>
      <c r="BK159" s="204">
        <f t="shared" si="119"/>
        <v>13632.187776301264</v>
      </c>
      <c r="BL159" s="204">
        <f t="shared" si="119"/>
        <v>13765.836676068928</v>
      </c>
      <c r="BM159" s="204">
        <f t="shared" si="119"/>
        <v>13900.795859167642</v>
      </c>
      <c r="BN159" s="204">
        <f t="shared" si="119"/>
        <v>14037.078171512418</v>
      </c>
      <c r="BO159" s="204">
        <f t="shared" si="119"/>
        <v>14174.696584958621</v>
      </c>
      <c r="BP159" s="204">
        <f t="shared" si="119"/>
        <v>14313.664198536646</v>
      </c>
      <c r="BQ159" s="204">
        <f t="shared" si="119"/>
        <v>14453.994239698766</v>
      </c>
    </row>
    <row r="160" spans="5:69">
      <c r="E160" s="331"/>
      <c r="F160" s="328"/>
      <c r="G160" s="329"/>
      <c r="H160" s="330"/>
      <c r="I160" s="224" t="s">
        <v>448</v>
      </c>
      <c r="J160" s="204">
        <f>J9*J152</f>
        <v>1036.2694300518133</v>
      </c>
      <c r="K160" s="204">
        <f>K9*K152</f>
        <v>1046.4289342680077</v>
      </c>
      <c r="L160" s="204">
        <f t="shared" ref="L160:BQ160" si="120">L9*L152</f>
        <v>1056.6880414667137</v>
      </c>
      <c r="M160" s="204">
        <f t="shared" si="120"/>
        <v>1067.0477281477599</v>
      </c>
      <c r="N160" s="204">
        <f t="shared" si="120"/>
        <v>1077.5089803845026</v>
      </c>
      <c r="O160" s="204">
        <f t="shared" si="120"/>
        <v>1088.0727939176838</v>
      </c>
      <c r="P160" s="204">
        <f t="shared" si="120"/>
        <v>1098.7401742502102</v>
      </c>
      <c r="Q160" s="204">
        <f t="shared" si="120"/>
        <v>1109.5121367428594</v>
      </c>
      <c r="R160" s="204">
        <f t="shared" si="120"/>
        <v>1120.3897067109265</v>
      </c>
      <c r="S160" s="204">
        <f t="shared" si="120"/>
        <v>1131.3739195218177</v>
      </c>
      <c r="T160" s="204">
        <f t="shared" si="120"/>
        <v>1142.4658206936006</v>
      </c>
      <c r="U160" s="204">
        <f t="shared" si="120"/>
        <v>1153.6664659945184</v>
      </c>
      <c r="V160" s="204">
        <f t="shared" si="120"/>
        <v>1164.9769215434842</v>
      </c>
      <c r="W160" s="204">
        <f t="shared" si="120"/>
        <v>1176.3982639115575</v>
      </c>
      <c r="X160" s="204">
        <f t="shared" si="120"/>
        <v>1187.9315802244157</v>
      </c>
      <c r="Y160" s="204">
        <f t="shared" si="120"/>
        <v>1199.5779682658315</v>
      </c>
      <c r="Z160" s="204">
        <f t="shared" si="120"/>
        <v>1211.3385365821634</v>
      </c>
      <c r="AA160" s="204">
        <f t="shared" si="120"/>
        <v>1223.2144045878708</v>
      </c>
      <c r="AB160" s="204">
        <f t="shared" si="120"/>
        <v>1235.2067026720651</v>
      </c>
      <c r="AC160" s="204">
        <f t="shared" si="120"/>
        <v>1247.3165723061054</v>
      </c>
      <c r="AD160" s="204">
        <f t="shared" si="120"/>
        <v>1259.5451661522436</v>
      </c>
      <c r="AE160" s="204">
        <f t="shared" si="120"/>
        <v>1271.8936481733444</v>
      </c>
      <c r="AF160" s="204">
        <f t="shared" si="120"/>
        <v>1284.3631937436712</v>
      </c>
      <c r="AG160" s="204">
        <f t="shared" si="120"/>
        <v>1296.9549897607658</v>
      </c>
      <c r="AH160" s="204">
        <f t="shared" si="120"/>
        <v>1309.670234758421</v>
      </c>
      <c r="AI160" s="204">
        <f t="shared" si="120"/>
        <v>1322.5101390207581</v>
      </c>
      <c r="AJ160" s="204">
        <f t="shared" si="120"/>
        <v>1335.475924697432</v>
      </c>
      <c r="AK160" s="204">
        <f t="shared" si="120"/>
        <v>1348.5688259199555</v>
      </c>
      <c r="AL160" s="204">
        <f t="shared" si="120"/>
        <v>1361.790088919171</v>
      </c>
      <c r="AM160" s="204">
        <f t="shared" si="120"/>
        <v>1375.1409721438688</v>
      </c>
      <c r="AN160" s="204">
        <f t="shared" si="120"/>
        <v>1388.6227463805737</v>
      </c>
      <c r="AO160" s="204">
        <f t="shared" si="120"/>
        <v>1402.2366948745007</v>
      </c>
      <c r="AP160" s="204">
        <f t="shared" si="120"/>
        <v>1415.9841134517017</v>
      </c>
      <c r="AQ160" s="204">
        <f t="shared" si="120"/>
        <v>1429.8663106424049</v>
      </c>
      <c r="AR160" s="204">
        <f t="shared" si="120"/>
        <v>1443.8846078055656</v>
      </c>
      <c r="AS160" s="204">
        <f t="shared" si="120"/>
        <v>1458.0403392546398</v>
      </c>
      <c r="AT160" s="204">
        <f t="shared" si="120"/>
        <v>1472.3348523845873</v>
      </c>
      <c r="AU160" s="204">
        <f t="shared" si="120"/>
        <v>1486.7695078001225</v>
      </c>
      <c r="AV160" s="204">
        <f t="shared" si="120"/>
        <v>1501.3456794452215</v>
      </c>
      <c r="AW160" s="204">
        <f t="shared" si="120"/>
        <v>1516.0647547339004</v>
      </c>
      <c r="AX160" s="204">
        <f t="shared" si="120"/>
        <v>1530.928134682272</v>
      </c>
      <c r="AY160" s="204">
        <f t="shared" si="120"/>
        <v>1545.937234041902</v>
      </c>
      <c r="AZ160" s="204">
        <f t="shared" si="120"/>
        <v>1561.0934814344696</v>
      </c>
      <c r="BA160" s="204">
        <f t="shared" si="120"/>
        <v>1576.3983194877487</v>
      </c>
      <c r="BB160" s="204">
        <f t="shared" si="120"/>
        <v>1591.8532049729224</v>
      </c>
      <c r="BC160" s="204">
        <f t="shared" si="120"/>
        <v>1607.4596089432453</v>
      </c>
      <c r="BD160" s="204">
        <f t="shared" si="120"/>
        <v>1623.2190168740613</v>
      </c>
      <c r="BE160" s="204">
        <f t="shared" si="120"/>
        <v>1639.1329288041995</v>
      </c>
      <c r="BF160" s="204">
        <f t="shared" si="120"/>
        <v>1655.2028594787505</v>
      </c>
      <c r="BG160" s="204">
        <f t="shared" si="120"/>
        <v>1671.4303384932482</v>
      </c>
      <c r="BH160" s="204">
        <f t="shared" si="120"/>
        <v>1687.8169104392603</v>
      </c>
      <c r="BI160" s="204">
        <f t="shared" si="120"/>
        <v>1704.3641350514094</v>
      </c>
      <c r="BJ160" s="204">
        <f t="shared" si="120"/>
        <v>1721.0735873558358</v>
      </c>
      <c r="BK160" s="204">
        <f t="shared" si="120"/>
        <v>1737.9468578201081</v>
      </c>
      <c r="BL160" s="204">
        <f t="shared" si="120"/>
        <v>1754.9855525046196</v>
      </c>
      <c r="BM160" s="204">
        <f t="shared" si="120"/>
        <v>1772.1912932154487</v>
      </c>
      <c r="BN160" s="204">
        <f t="shared" si="120"/>
        <v>1789.565717658737</v>
      </c>
      <c r="BO160" s="204">
        <f t="shared" si="120"/>
        <v>1807.1104795965684</v>
      </c>
      <c r="BP160" s="204">
        <f t="shared" si="120"/>
        <v>1824.8272490043778</v>
      </c>
      <c r="BQ160" s="204">
        <f t="shared" si="120"/>
        <v>1842.7177122299106</v>
      </c>
    </row>
    <row r="161" spans="5:69">
      <c r="E161" s="331"/>
      <c r="F161" s="328"/>
      <c r="G161" s="329"/>
      <c r="H161" s="330"/>
      <c r="I161" s="229" t="s">
        <v>449</v>
      </c>
      <c r="J161" s="204">
        <f>J159-J160</f>
        <v>3067.3575129533674</v>
      </c>
      <c r="K161" s="204">
        <f>K159-K160</f>
        <v>5149.2431169358924</v>
      </c>
      <c r="L161" s="204">
        <f t="shared" ref="L161:BQ161" si="121">L159-L160</f>
        <v>6225.6326283434219</v>
      </c>
      <c r="M161" s="204">
        <f t="shared" si="121"/>
        <v>6799.6216102224398</v>
      </c>
      <c r="N161" s="204">
        <f t="shared" si="121"/>
        <v>7122.7612511232273</v>
      </c>
      <c r="O161" s="204">
        <f t="shared" si="121"/>
        <v>7320.83058575021</v>
      </c>
      <c r="P161" s="204">
        <f t="shared" si="121"/>
        <v>7456.7226056145701</v>
      </c>
      <c r="Q161" s="204">
        <f t="shared" si="121"/>
        <v>7561.8873146912529</v>
      </c>
      <c r="R161" s="204">
        <f t="shared" si="121"/>
        <v>7652.0532575813977</v>
      </c>
      <c r="S161" s="204">
        <f t="shared" si="121"/>
        <v>7735.0882839307424</v>
      </c>
      <c r="T161" s="204">
        <f t="shared" si="121"/>
        <v>7814.9299309793369</v>
      </c>
      <c r="U161" s="204">
        <f t="shared" si="121"/>
        <v>7893.5506151802438</v>
      </c>
      <c r="V161" s="204">
        <f t="shared" si="121"/>
        <v>7971.9402283560939</v>
      </c>
      <c r="W161" s="204">
        <f t="shared" si="121"/>
        <v>8050.5974361279978</v>
      </c>
      <c r="X161" s="204">
        <f t="shared" si="121"/>
        <v>8129.7753274840461</v>
      </c>
      <c r="Y161" s="204">
        <f t="shared" si="121"/>
        <v>8209.604239921091</v>
      </c>
      <c r="Z161" s="204">
        <f t="shared" si="121"/>
        <v>8290.1531723766657</v>
      </c>
      <c r="AA161" s="204">
        <f t="shared" si="121"/>
        <v>8371.460492059512</v>
      </c>
      <c r="AB161" s="204">
        <f t="shared" si="121"/>
        <v>8453.5492882330036</v>
      </c>
      <c r="AC161" s="204">
        <f t="shared" si="121"/>
        <v>8536.4350494786067</v>
      </c>
      <c r="AD161" s="204">
        <f t="shared" si="121"/>
        <v>8620.1295027029955</v>
      </c>
      <c r="AE161" s="204">
        <f t="shared" si="121"/>
        <v>8704.6425330207203</v>
      </c>
      <c r="AF161" s="204">
        <f t="shared" si="121"/>
        <v>8789.9831440782982</v>
      </c>
      <c r="AG161" s="204">
        <f t="shared" si="121"/>
        <v>8876.1599386028502</v>
      </c>
      <c r="AH161" s="204">
        <f t="shared" si="121"/>
        <v>8963.1813590667334</v>
      </c>
      <c r="AI161" s="204">
        <f t="shared" si="121"/>
        <v>9051.0558084140193</v>
      </c>
      <c r="AJ161" s="204">
        <f t="shared" si="121"/>
        <v>9139.7917108217898</v>
      </c>
      <c r="AK161" s="204">
        <f t="shared" si="121"/>
        <v>9229.3975424826785</v>
      </c>
      <c r="AL161" s="204">
        <f t="shared" si="121"/>
        <v>9319.8818474020627</v>
      </c>
      <c r="AM161" s="204">
        <f t="shared" si="121"/>
        <v>9411.2532457064717</v>
      </c>
      <c r="AN161" s="204">
        <f t="shared" si="121"/>
        <v>9503.5204382116699</v>
      </c>
      <c r="AO161" s="204">
        <f t="shared" si="121"/>
        <v>9596.6922091246452</v>
      </c>
      <c r="AP161" s="204">
        <f t="shared" si="121"/>
        <v>9690.7774278166107</v>
      </c>
      <c r="AQ161" s="204">
        <f t="shared" si="121"/>
        <v>9785.7850501356752</v>
      </c>
      <c r="AR161" s="204">
        <f t="shared" si="121"/>
        <v>9881.7241194935141</v>
      </c>
      <c r="AS161" s="204">
        <f t="shared" si="121"/>
        <v>9978.6037678432749</v>
      </c>
      <c r="AT161" s="204">
        <f t="shared" si="121"/>
        <v>10076.433216607335</v>
      </c>
      <c r="AU161" s="204">
        <f t="shared" si="121"/>
        <v>10175.221777584324</v>
      </c>
      <c r="AV161" s="204">
        <f t="shared" si="121"/>
        <v>10274.97885385008</v>
      </c>
      <c r="AW161" s="204">
        <f t="shared" si="121"/>
        <v>10375.713940659996</v>
      </c>
      <c r="AX161" s="204">
        <f t="shared" si="121"/>
        <v>10477.436626356473</v>
      </c>
      <c r="AY161" s="204">
        <f t="shared" si="121"/>
        <v>10580.156593283402</v>
      </c>
      <c r="AZ161" s="204">
        <f t="shared" si="121"/>
        <v>10683.883618708684</v>
      </c>
      <c r="BA161" s="204">
        <f t="shared" si="121"/>
        <v>10788.627575755312</v>
      </c>
      <c r="BB161" s="204">
        <f t="shared" si="121"/>
        <v>10894.398434341381</v>
      </c>
      <c r="BC161" s="204">
        <f t="shared" si="121"/>
        <v>11001.206262129159</v>
      </c>
      <c r="BD161" s="204">
        <f t="shared" si="121"/>
        <v>11109.061225483423</v>
      </c>
      <c r="BE161" s="204">
        <f t="shared" si="121"/>
        <v>11217.973590439175</v>
      </c>
      <c r="BF161" s="204">
        <f t="shared" si="121"/>
        <v>11327.953723678789</v>
      </c>
      <c r="BG161" s="204">
        <f t="shared" si="121"/>
        <v>11439.012093518782</v>
      </c>
      <c r="BH161" s="204">
        <f t="shared" si="121"/>
        <v>11551.159270906228</v>
      </c>
      <c r="BI161" s="204">
        <f t="shared" si="121"/>
        <v>11664.405930424915</v>
      </c>
      <c r="BJ161" s="204">
        <f t="shared" si="121"/>
        <v>11778.762851311438</v>
      </c>
      <c r="BK161" s="204">
        <f t="shared" si="121"/>
        <v>11894.240918481155</v>
      </c>
      <c r="BL161" s="204">
        <f t="shared" si="121"/>
        <v>12010.851123564309</v>
      </c>
      <c r="BM161" s="204">
        <f t="shared" si="121"/>
        <v>12128.604565952193</v>
      </c>
      <c r="BN161" s="204">
        <f t="shared" si="121"/>
        <v>12247.51245385368</v>
      </c>
      <c r="BO161" s="204">
        <f t="shared" si="121"/>
        <v>12367.586105362054</v>
      </c>
      <c r="BP161" s="204">
        <f t="shared" si="121"/>
        <v>12488.836949532268</v>
      </c>
      <c r="BQ161" s="204">
        <f t="shared" si="121"/>
        <v>12611.276527468855</v>
      </c>
    </row>
    <row r="162" spans="5:69">
      <c r="E162" s="331"/>
      <c r="F162" s="328"/>
      <c r="G162" s="329"/>
      <c r="H162" s="323" t="s">
        <v>47</v>
      </c>
      <c r="I162" s="230" t="s">
        <v>318</v>
      </c>
      <c r="J162" s="216">
        <f>Variables!$F$29</f>
        <v>0.1</v>
      </c>
      <c r="K162" s="216">
        <f>Variables!$F$29</f>
        <v>0.1</v>
      </c>
      <c r="L162" s="216">
        <f>Variables!$F$29</f>
        <v>0.1</v>
      </c>
      <c r="M162" s="216">
        <f>Variables!$F$29</f>
        <v>0.1</v>
      </c>
      <c r="N162" s="216">
        <f>Variables!$F$29</f>
        <v>0.1</v>
      </c>
      <c r="O162" s="216">
        <f>Variables!$F$29</f>
        <v>0.1</v>
      </c>
      <c r="P162" s="216">
        <f>Variables!$F$29</f>
        <v>0.1</v>
      </c>
      <c r="Q162" s="216">
        <f>Variables!$F$29</f>
        <v>0.1</v>
      </c>
      <c r="R162" s="216">
        <f>Variables!$F$29</f>
        <v>0.1</v>
      </c>
      <c r="S162" s="216">
        <f>Variables!$F$29</f>
        <v>0.1</v>
      </c>
      <c r="T162" s="216">
        <f>Variables!$F$29</f>
        <v>0.1</v>
      </c>
      <c r="U162" s="216">
        <f>Variables!$F$29</f>
        <v>0.1</v>
      </c>
      <c r="V162" s="216">
        <f>Variables!$F$29</f>
        <v>0.1</v>
      </c>
      <c r="W162" s="216">
        <f>Variables!$F$29</f>
        <v>0.1</v>
      </c>
      <c r="X162" s="216">
        <f>Variables!$F$29</f>
        <v>0.1</v>
      </c>
      <c r="Y162" s="216">
        <f>Variables!$F$29</f>
        <v>0.1</v>
      </c>
      <c r="Z162" s="216">
        <f>Variables!$F$29</f>
        <v>0.1</v>
      </c>
      <c r="AA162" s="216">
        <f>Variables!$F$29</f>
        <v>0.1</v>
      </c>
      <c r="AB162" s="216">
        <f>Variables!$F$29</f>
        <v>0.1</v>
      </c>
      <c r="AC162" s="216">
        <f>Variables!$F$29</f>
        <v>0.1</v>
      </c>
      <c r="AD162" s="216">
        <f>Variables!$F$29</f>
        <v>0.1</v>
      </c>
      <c r="AE162" s="216">
        <f>Variables!$F$29</f>
        <v>0.1</v>
      </c>
      <c r="AF162" s="216">
        <f>Variables!$F$29</f>
        <v>0.1</v>
      </c>
      <c r="AG162" s="216">
        <f>Variables!$F$29</f>
        <v>0.1</v>
      </c>
      <c r="AH162" s="216">
        <f>Variables!$F$29</f>
        <v>0.1</v>
      </c>
      <c r="AI162" s="216">
        <f>Variables!$F$29</f>
        <v>0.1</v>
      </c>
      <c r="AJ162" s="216">
        <f>Variables!$F$29</f>
        <v>0.1</v>
      </c>
      <c r="AK162" s="216">
        <f>Variables!$F$29</f>
        <v>0.1</v>
      </c>
      <c r="AL162" s="216">
        <f>Variables!$F$29</f>
        <v>0.1</v>
      </c>
      <c r="AM162" s="216">
        <f>Variables!$F$29</f>
        <v>0.1</v>
      </c>
      <c r="AN162" s="216">
        <f>Variables!$F$29</f>
        <v>0.1</v>
      </c>
      <c r="AO162" s="216">
        <f>Variables!$F$29</f>
        <v>0.1</v>
      </c>
      <c r="AP162" s="216">
        <f>Variables!$F$29</f>
        <v>0.1</v>
      </c>
      <c r="AQ162" s="216">
        <f>Variables!$F$29</f>
        <v>0.1</v>
      </c>
      <c r="AR162" s="216">
        <f>Variables!$F$29</f>
        <v>0.1</v>
      </c>
      <c r="AS162" s="216">
        <f>Variables!$F$29</f>
        <v>0.1</v>
      </c>
      <c r="AT162" s="216">
        <f>Variables!$F$29</f>
        <v>0.1</v>
      </c>
      <c r="AU162" s="216">
        <f>Variables!$F$29</f>
        <v>0.1</v>
      </c>
      <c r="AV162" s="216">
        <f>Variables!$F$29</f>
        <v>0.1</v>
      </c>
      <c r="AW162" s="216">
        <f>Variables!$F$29</f>
        <v>0.1</v>
      </c>
      <c r="AX162" s="216">
        <f>Variables!$F$29</f>
        <v>0.1</v>
      </c>
      <c r="AY162" s="216">
        <f>Variables!$F$29</f>
        <v>0.1</v>
      </c>
      <c r="AZ162" s="216">
        <f>Variables!$F$29</f>
        <v>0.1</v>
      </c>
      <c r="BA162" s="216">
        <f>Variables!$F$29</f>
        <v>0.1</v>
      </c>
      <c r="BB162" s="216">
        <f>Variables!$F$29</f>
        <v>0.1</v>
      </c>
      <c r="BC162" s="216">
        <f>Variables!$F$29</f>
        <v>0.1</v>
      </c>
      <c r="BD162" s="216">
        <f>Variables!$F$29</f>
        <v>0.1</v>
      </c>
      <c r="BE162" s="216">
        <f>Variables!$F$29</f>
        <v>0.1</v>
      </c>
      <c r="BF162" s="216">
        <f>Variables!$F$29</f>
        <v>0.1</v>
      </c>
      <c r="BG162" s="216">
        <f>Variables!$F$29</f>
        <v>0.1</v>
      </c>
      <c r="BH162" s="216">
        <f>Variables!$F$29</f>
        <v>0.1</v>
      </c>
      <c r="BI162" s="216">
        <f>Variables!$F$29</f>
        <v>0.1</v>
      </c>
      <c r="BJ162" s="216">
        <f>Variables!$F$29</f>
        <v>0.1</v>
      </c>
      <c r="BK162" s="216">
        <f>Variables!$F$29</f>
        <v>0.1</v>
      </c>
      <c r="BL162" s="216">
        <f>Variables!$F$29</f>
        <v>0.1</v>
      </c>
      <c r="BM162" s="216">
        <f>Variables!$F$29</f>
        <v>0.1</v>
      </c>
      <c r="BN162" s="216">
        <f>Variables!$F$29</f>
        <v>0.1</v>
      </c>
      <c r="BO162" s="216">
        <f>Variables!$F$29</f>
        <v>0.1</v>
      </c>
      <c r="BP162" s="216">
        <f>Variables!$F$29</f>
        <v>0.1</v>
      </c>
      <c r="BQ162" s="216">
        <f>Variables!$F$29</f>
        <v>0.1</v>
      </c>
    </row>
    <row r="163" spans="5:69">
      <c r="E163" s="331"/>
      <c r="F163" s="328"/>
      <c r="G163" s="329"/>
      <c r="H163" s="323"/>
      <c r="I163" s="232" t="s">
        <v>319</v>
      </c>
      <c r="J163" s="216">
        <f>Variables!$F$32</f>
        <v>0.1</v>
      </c>
      <c r="K163" s="216">
        <f>Variables!$F$32</f>
        <v>0.1</v>
      </c>
      <c r="L163" s="216">
        <f>Variables!$F$32</f>
        <v>0.1</v>
      </c>
      <c r="M163" s="216">
        <f>Variables!$F$32</f>
        <v>0.1</v>
      </c>
      <c r="N163" s="216">
        <f>Variables!$F$32</f>
        <v>0.1</v>
      </c>
      <c r="O163" s="216">
        <f>Variables!$F$32</f>
        <v>0.1</v>
      </c>
      <c r="P163" s="216">
        <f>Variables!$F$32</f>
        <v>0.1</v>
      </c>
      <c r="Q163" s="216">
        <f>Variables!$F$32</f>
        <v>0.1</v>
      </c>
      <c r="R163" s="216">
        <f>Variables!$F$32</f>
        <v>0.1</v>
      </c>
      <c r="S163" s="216">
        <f>Variables!$F$32</f>
        <v>0.1</v>
      </c>
      <c r="T163" s="216">
        <f>Variables!$F$32</f>
        <v>0.1</v>
      </c>
      <c r="U163" s="216">
        <f>Variables!$F$32</f>
        <v>0.1</v>
      </c>
      <c r="V163" s="216">
        <f>Variables!$F$32</f>
        <v>0.1</v>
      </c>
      <c r="W163" s="216">
        <f>Variables!$F$32</f>
        <v>0.1</v>
      </c>
      <c r="X163" s="216">
        <f>Variables!$F$32</f>
        <v>0.1</v>
      </c>
      <c r="Y163" s="216">
        <f>Variables!$F$32</f>
        <v>0.1</v>
      </c>
      <c r="Z163" s="216">
        <f>Variables!$F$32</f>
        <v>0.1</v>
      </c>
      <c r="AA163" s="216">
        <f>Variables!$F$32</f>
        <v>0.1</v>
      </c>
      <c r="AB163" s="216">
        <f>Variables!$F$32</f>
        <v>0.1</v>
      </c>
      <c r="AC163" s="216">
        <f>Variables!$F$32</f>
        <v>0.1</v>
      </c>
      <c r="AD163" s="216">
        <f>Variables!$F$32</f>
        <v>0.1</v>
      </c>
      <c r="AE163" s="216">
        <f>Variables!$F$32</f>
        <v>0.1</v>
      </c>
      <c r="AF163" s="216">
        <f>Variables!$F$32</f>
        <v>0.1</v>
      </c>
      <c r="AG163" s="216">
        <f>Variables!$F$32</f>
        <v>0.1</v>
      </c>
      <c r="AH163" s="216">
        <f>Variables!$F$32</f>
        <v>0.1</v>
      </c>
      <c r="AI163" s="216">
        <f>Variables!$F$32</f>
        <v>0.1</v>
      </c>
      <c r="AJ163" s="216">
        <f>Variables!$F$32</f>
        <v>0.1</v>
      </c>
      <c r="AK163" s="216">
        <f>Variables!$F$32</f>
        <v>0.1</v>
      </c>
      <c r="AL163" s="216">
        <f>Variables!$F$32</f>
        <v>0.1</v>
      </c>
      <c r="AM163" s="216">
        <f>Variables!$F$32</f>
        <v>0.1</v>
      </c>
      <c r="AN163" s="216">
        <f>Variables!$F$32</f>
        <v>0.1</v>
      </c>
      <c r="AO163" s="216">
        <f>Variables!$F$32</f>
        <v>0.1</v>
      </c>
      <c r="AP163" s="216">
        <f>Variables!$F$32</f>
        <v>0.1</v>
      </c>
      <c r="AQ163" s="216">
        <f>Variables!$F$32</f>
        <v>0.1</v>
      </c>
      <c r="AR163" s="216">
        <f>Variables!$F$32</f>
        <v>0.1</v>
      </c>
      <c r="AS163" s="216">
        <f>Variables!$F$32</f>
        <v>0.1</v>
      </c>
      <c r="AT163" s="216">
        <f>Variables!$F$32</f>
        <v>0.1</v>
      </c>
      <c r="AU163" s="216">
        <f>Variables!$F$32</f>
        <v>0.1</v>
      </c>
      <c r="AV163" s="216">
        <f>Variables!$F$32</f>
        <v>0.1</v>
      </c>
      <c r="AW163" s="216">
        <f>Variables!$F$32</f>
        <v>0.1</v>
      </c>
      <c r="AX163" s="216">
        <f>Variables!$F$32</f>
        <v>0.1</v>
      </c>
      <c r="AY163" s="216">
        <f>Variables!$F$32</f>
        <v>0.1</v>
      </c>
      <c r="AZ163" s="216">
        <f>Variables!$F$32</f>
        <v>0.1</v>
      </c>
      <c r="BA163" s="216">
        <f>Variables!$F$32</f>
        <v>0.1</v>
      </c>
      <c r="BB163" s="216">
        <f>Variables!$F$32</f>
        <v>0.1</v>
      </c>
      <c r="BC163" s="216">
        <f>Variables!$F$32</f>
        <v>0.1</v>
      </c>
      <c r="BD163" s="216">
        <f>Variables!$F$32</f>
        <v>0.1</v>
      </c>
      <c r="BE163" s="216">
        <f>Variables!$F$32</f>
        <v>0.1</v>
      </c>
      <c r="BF163" s="216">
        <f>Variables!$F$32</f>
        <v>0.1</v>
      </c>
      <c r="BG163" s="216">
        <f>Variables!$F$32</f>
        <v>0.1</v>
      </c>
      <c r="BH163" s="216">
        <f>Variables!$F$32</f>
        <v>0.1</v>
      </c>
      <c r="BI163" s="216">
        <f>Variables!$F$32</f>
        <v>0.1</v>
      </c>
      <c r="BJ163" s="216">
        <f>Variables!$F$32</f>
        <v>0.1</v>
      </c>
      <c r="BK163" s="216">
        <f>Variables!$F$32</f>
        <v>0.1</v>
      </c>
      <c r="BL163" s="216">
        <f>Variables!$F$32</f>
        <v>0.1</v>
      </c>
      <c r="BM163" s="216">
        <f>Variables!$F$32</f>
        <v>0.1</v>
      </c>
      <c r="BN163" s="216">
        <f>Variables!$F$32</f>
        <v>0.1</v>
      </c>
      <c r="BO163" s="216">
        <f>Variables!$F$32</f>
        <v>0.1</v>
      </c>
      <c r="BP163" s="216">
        <f>Variables!$F$32</f>
        <v>0.1</v>
      </c>
      <c r="BQ163" s="216">
        <f>Variables!$F$32</f>
        <v>0.1</v>
      </c>
    </row>
    <row r="164" spans="5:69">
      <c r="E164" s="331"/>
      <c r="F164" s="328"/>
      <c r="G164" s="329"/>
      <c r="H164" s="323"/>
      <c r="I164" s="230" t="s">
        <v>321</v>
      </c>
      <c r="J164" s="200">
        <f>J95*J162*J163</f>
        <v>0.10880829015544041</v>
      </c>
      <c r="K164" s="200">
        <f>K95*K162*K163</f>
        <v>0.1120725388601036</v>
      </c>
      <c r="L164" s="200">
        <f t="shared" ref="L164:BQ164" si="122">L95*L162*L163</f>
        <v>0.11543471502590673</v>
      </c>
      <c r="M164" s="200">
        <f t="shared" si="122"/>
        <v>0.11889775647668398</v>
      </c>
      <c r="N164" s="200">
        <f t="shared" si="122"/>
        <v>0.12246468917098446</v>
      </c>
      <c r="O164" s="200">
        <f t="shared" si="122"/>
        <v>0.12613862984611399</v>
      </c>
      <c r="P164" s="200">
        <f t="shared" si="122"/>
        <v>0.12992278874149743</v>
      </c>
      <c r="Q164" s="200">
        <f t="shared" si="122"/>
        <v>0.13382047240374237</v>
      </c>
      <c r="R164" s="200">
        <f t="shared" si="122"/>
        <v>0.13783508657585461</v>
      </c>
      <c r="S164" s="200">
        <f t="shared" si="122"/>
        <v>0.14197013917313026</v>
      </c>
      <c r="T164" s="200">
        <f t="shared" si="122"/>
        <v>0.14622924334832418</v>
      </c>
      <c r="U164" s="200">
        <f t="shared" si="122"/>
        <v>0.15061612064877392</v>
      </c>
      <c r="V164" s="200">
        <f t="shared" si="122"/>
        <v>0.15513460426823714</v>
      </c>
      <c r="W164" s="200">
        <f t="shared" si="122"/>
        <v>0.15978864239628426</v>
      </c>
      <c r="X164" s="200">
        <f t="shared" si="122"/>
        <v>0.16458230166817275</v>
      </c>
      <c r="Y164" s="200">
        <f t="shared" si="122"/>
        <v>0.16951977071821792</v>
      </c>
      <c r="Z164" s="200">
        <f t="shared" si="122"/>
        <v>0.17460536383976449</v>
      </c>
      <c r="AA164" s="200">
        <f t="shared" si="122"/>
        <v>0.17984352475495743</v>
      </c>
      <c r="AB164" s="200">
        <f t="shared" si="122"/>
        <v>0.18523883049760614</v>
      </c>
      <c r="AC164" s="200">
        <f t="shared" si="122"/>
        <v>0.19079599541253439</v>
      </c>
      <c r="AD164" s="200">
        <f t="shared" si="122"/>
        <v>0.19651987527491041</v>
      </c>
      <c r="AE164" s="200">
        <f t="shared" si="122"/>
        <v>0.20241547153315775</v>
      </c>
      <c r="AF164" s="200">
        <f t="shared" si="122"/>
        <v>0.20848793567915247</v>
      </c>
      <c r="AG164" s="200">
        <f t="shared" si="122"/>
        <v>0.21474257374952704</v>
      </c>
      <c r="AH164" s="200">
        <f t="shared" si="122"/>
        <v>0.22118485096201287</v>
      </c>
      <c r="AI164" s="200">
        <f t="shared" si="122"/>
        <v>0.22782039649087327</v>
      </c>
      <c r="AJ164" s="200">
        <f t="shared" si="122"/>
        <v>0.2346550083855995</v>
      </c>
      <c r="AK164" s="200">
        <f t="shared" si="122"/>
        <v>0.24169465863716744</v>
      </c>
      <c r="AL164" s="200">
        <f t="shared" si="122"/>
        <v>0.24894549839628244</v>
      </c>
      <c r="AM164" s="200">
        <f t="shared" si="122"/>
        <v>0.25641386334817101</v>
      </c>
      <c r="AN164" s="200">
        <f t="shared" si="122"/>
        <v>0.26410627924861618</v>
      </c>
      <c r="AO164" s="200">
        <f t="shared" si="122"/>
        <v>0.27202946762607461</v>
      </c>
      <c r="AP164" s="200">
        <f t="shared" si="122"/>
        <v>0.2801903516548569</v>
      </c>
      <c r="AQ164" s="200">
        <f t="shared" si="122"/>
        <v>0.28859606220450262</v>
      </c>
      <c r="AR164" s="200">
        <f t="shared" si="122"/>
        <v>0.29725394407063765</v>
      </c>
      <c r="AS164" s="200">
        <f t="shared" si="122"/>
        <v>0.30617156239275684</v>
      </c>
      <c r="AT164" s="200">
        <f t="shared" si="122"/>
        <v>0.31535670926453951</v>
      </c>
      <c r="AU164" s="200">
        <f t="shared" si="122"/>
        <v>0.3248174105424757</v>
      </c>
      <c r="AV164" s="200">
        <f t="shared" si="122"/>
        <v>0.33456193285874997</v>
      </c>
      <c r="AW164" s="200">
        <f t="shared" si="122"/>
        <v>0.34459879084451256</v>
      </c>
      <c r="AX164" s="200">
        <f t="shared" si="122"/>
        <v>0.35493675456984786</v>
      </c>
      <c r="AY164" s="200">
        <f t="shared" si="122"/>
        <v>0.36558485720694334</v>
      </c>
      <c r="AZ164" s="200">
        <f t="shared" si="122"/>
        <v>0.37655240292315162</v>
      </c>
      <c r="BA164" s="200">
        <f t="shared" si="122"/>
        <v>0.3878489750108462</v>
      </c>
      <c r="BB164" s="200">
        <f t="shared" si="122"/>
        <v>0.39948444426117152</v>
      </c>
      <c r="BC164" s="200">
        <f t="shared" si="122"/>
        <v>0.41146897758900663</v>
      </c>
      <c r="BD164" s="200">
        <f t="shared" si="122"/>
        <v>0.42381304691667687</v>
      </c>
      <c r="BE164" s="200">
        <f t="shared" si="122"/>
        <v>0.43652743832417723</v>
      </c>
      <c r="BF164" s="200">
        <f t="shared" si="122"/>
        <v>0.44962326147390264</v>
      </c>
      <c r="BG164" s="200">
        <f t="shared" si="122"/>
        <v>0.4631119593181196</v>
      </c>
      <c r="BH164" s="200">
        <f t="shared" si="122"/>
        <v>0.47700531809766328</v>
      </c>
      <c r="BI164" s="200">
        <f t="shared" si="122"/>
        <v>0.49131547764059313</v>
      </c>
      <c r="BJ164" s="200">
        <f t="shared" si="122"/>
        <v>0.50605494196981093</v>
      </c>
      <c r="BK164" s="200">
        <f t="shared" si="122"/>
        <v>0.52123659022890523</v>
      </c>
      <c r="BL164" s="200">
        <f t="shared" si="122"/>
        <v>0.5368736879357725</v>
      </c>
      <c r="BM164" s="200">
        <f t="shared" si="122"/>
        <v>0.55297989857384555</v>
      </c>
      <c r="BN164" s="200">
        <f t="shared" si="122"/>
        <v>0.56956929553106095</v>
      </c>
      <c r="BO164" s="200">
        <f t="shared" si="122"/>
        <v>0.58665637439699292</v>
      </c>
      <c r="BP164" s="200">
        <f t="shared" si="122"/>
        <v>0.60425606562890266</v>
      </c>
      <c r="BQ164" s="200">
        <f t="shared" si="122"/>
        <v>0.6223837475977696</v>
      </c>
    </row>
    <row r="165" spans="5:69">
      <c r="E165" s="331"/>
      <c r="F165" s="328"/>
      <c r="G165" s="329"/>
      <c r="H165" s="323"/>
      <c r="I165" s="230" t="s">
        <v>323</v>
      </c>
      <c r="J165" s="200">
        <f>J164/J274</f>
        <v>7.7720207253885995E-2</v>
      </c>
      <c r="K165" s="200">
        <f>K164/K274</f>
        <v>7.8482170070100554E-2</v>
      </c>
      <c r="L165" s="200">
        <f t="shared" ref="L165:BQ165" si="123">L164/L274</f>
        <v>7.925160311000351E-2</v>
      </c>
      <c r="M165" s="200">
        <f t="shared" si="123"/>
        <v>8.0028579611082007E-2</v>
      </c>
      <c r="N165" s="200">
        <f t="shared" si="123"/>
        <v>8.0813173528837684E-2</v>
      </c>
      <c r="O165" s="200">
        <f t="shared" si="123"/>
        <v>8.1605459543826281E-2</v>
      </c>
      <c r="P165" s="200">
        <f t="shared" si="123"/>
        <v>8.2405513068765757E-2</v>
      </c>
      <c r="Q165" s="200">
        <f t="shared" si="123"/>
        <v>8.3213410255714451E-2</v>
      </c>
      <c r="R165" s="200">
        <f t="shared" si="123"/>
        <v>8.4029228003319481E-2</v>
      </c>
      <c r="S165" s="200">
        <f t="shared" si="123"/>
        <v>8.4853043964136329E-2</v>
      </c>
      <c r="T165" s="200">
        <f t="shared" si="123"/>
        <v>8.5684936552020044E-2</v>
      </c>
      <c r="U165" s="200">
        <f t="shared" si="123"/>
        <v>8.6524984949588879E-2</v>
      </c>
      <c r="V165" s="200">
        <f t="shared" si="123"/>
        <v>8.7373269115761307E-2</v>
      </c>
      <c r="W165" s="200">
        <f t="shared" si="123"/>
        <v>8.8229869793366805E-2</v>
      </c>
      <c r="X165" s="200">
        <f t="shared" si="123"/>
        <v>8.9094868516831169E-2</v>
      </c>
      <c r="Y165" s="200">
        <f t="shared" si="123"/>
        <v>8.9968347619937342E-2</v>
      </c>
      <c r="Z165" s="200">
        <f t="shared" si="123"/>
        <v>9.0850390243662246E-2</v>
      </c>
      <c r="AA165" s="200">
        <f t="shared" si="123"/>
        <v>9.1741080344090301E-2</v>
      </c>
      <c r="AB165" s="200">
        <f t="shared" si="123"/>
        <v>9.2640502700404886E-2</v>
      </c>
      <c r="AC165" s="200">
        <f t="shared" si="123"/>
        <v>9.3548742922957909E-2</v>
      </c>
      <c r="AD165" s="200">
        <f t="shared" si="123"/>
        <v>9.4465887461418277E-2</v>
      </c>
      <c r="AE165" s="200">
        <f t="shared" si="123"/>
        <v>9.5392023613000823E-2</v>
      </c>
      <c r="AF165" s="200">
        <f t="shared" si="123"/>
        <v>9.6327239530775335E-2</v>
      </c>
      <c r="AG165" s="200">
        <f t="shared" si="123"/>
        <v>9.727162423205743E-2</v>
      </c>
      <c r="AH165" s="200">
        <f t="shared" si="123"/>
        <v>9.822526760688155E-2</v>
      </c>
      <c r="AI165" s="200">
        <f t="shared" si="123"/>
        <v>9.9188260426556846E-2</v>
      </c>
      <c r="AJ165" s="200">
        <f t="shared" si="123"/>
        <v>0.1001606943523074</v>
      </c>
      <c r="AK165" s="200">
        <f t="shared" si="123"/>
        <v>0.10114266194399667</v>
      </c>
      <c r="AL165" s="200">
        <f t="shared" si="123"/>
        <v>0.1021342566689378</v>
      </c>
      <c r="AM165" s="200">
        <f t="shared" si="123"/>
        <v>0.10313557291079017</v>
      </c>
      <c r="AN165" s="200">
        <f t="shared" si="123"/>
        <v>0.10414670597854304</v>
      </c>
      <c r="AO165" s="200">
        <f t="shared" si="123"/>
        <v>0.10516775211558756</v>
      </c>
      <c r="AP165" s="200">
        <f t="shared" si="123"/>
        <v>0.10619880850887764</v>
      </c>
      <c r="AQ165" s="200">
        <f t="shared" si="123"/>
        <v>0.10723997329818037</v>
      </c>
      <c r="AR165" s="200">
        <f t="shared" si="123"/>
        <v>0.10829134558541741</v>
      </c>
      <c r="AS165" s="200">
        <f t="shared" si="123"/>
        <v>0.10935302544409799</v>
      </c>
      <c r="AT165" s="200">
        <f t="shared" si="123"/>
        <v>0.11042511392884403</v>
      </c>
      <c r="AU165" s="200">
        <f t="shared" si="123"/>
        <v>0.11150771308500917</v>
      </c>
      <c r="AV165" s="200">
        <f t="shared" si="123"/>
        <v>0.11260092595839161</v>
      </c>
      <c r="AW165" s="200">
        <f t="shared" si="123"/>
        <v>0.11370485660504254</v>
      </c>
      <c r="AX165" s="200">
        <f t="shared" si="123"/>
        <v>0.11481961010117038</v>
      </c>
      <c r="AY165" s="200">
        <f t="shared" si="123"/>
        <v>0.11594529255314265</v>
      </c>
      <c r="AZ165" s="200">
        <f t="shared" si="123"/>
        <v>0.11708201110758522</v>
      </c>
      <c r="BA165" s="200">
        <f t="shared" si="123"/>
        <v>0.11822987396158115</v>
      </c>
      <c r="BB165" s="200">
        <f t="shared" si="123"/>
        <v>0.11938899037296918</v>
      </c>
      <c r="BC165" s="200">
        <f t="shared" si="123"/>
        <v>0.12055947067074339</v>
      </c>
      <c r="BD165" s="200">
        <f t="shared" si="123"/>
        <v>0.12174142626555459</v>
      </c>
      <c r="BE165" s="200">
        <f t="shared" si="123"/>
        <v>0.12293496966031496</v>
      </c>
      <c r="BF165" s="200">
        <f t="shared" si="123"/>
        <v>0.1241402144609063</v>
      </c>
      <c r="BG165" s="200">
        <f t="shared" si="123"/>
        <v>0.12535727538699359</v>
      </c>
      <c r="BH165" s="200">
        <f t="shared" si="123"/>
        <v>0.12658626828294453</v>
      </c>
      <c r="BI165" s="200">
        <f t="shared" si="123"/>
        <v>0.1278273101288557</v>
      </c>
      <c r="BJ165" s="200">
        <f t="shared" si="123"/>
        <v>0.12908051905168766</v>
      </c>
      <c r="BK165" s="200">
        <f t="shared" si="123"/>
        <v>0.13034601433650811</v>
      </c>
      <c r="BL165" s="200">
        <f t="shared" si="123"/>
        <v>0.13162391643784646</v>
      </c>
      <c r="BM165" s="200">
        <f t="shared" si="123"/>
        <v>0.13291434699115864</v>
      </c>
      <c r="BN165" s="200">
        <f t="shared" si="123"/>
        <v>0.13421742882440527</v>
      </c>
      <c r="BO165" s="200">
        <f t="shared" si="123"/>
        <v>0.13553328596974262</v>
      </c>
      <c r="BP165" s="200">
        <f t="shared" si="123"/>
        <v>0.13686204367532831</v>
      </c>
      <c r="BQ165" s="200">
        <f t="shared" si="123"/>
        <v>0.13820382841724327</v>
      </c>
    </row>
    <row r="166" spans="5:69">
      <c r="E166" s="331"/>
      <c r="F166" s="328"/>
      <c r="G166" s="329"/>
      <c r="H166" s="323"/>
      <c r="I166" s="230" t="s">
        <v>299</v>
      </c>
      <c r="J166" s="195">
        <v>0</v>
      </c>
      <c r="K166" s="200">
        <f t="shared" ref="K166:BQ166" si="124">J168*$B$6</f>
        <v>3.10880829015544E-2</v>
      </c>
      <c r="L166" s="200">
        <f t="shared" si="124"/>
        <v>4.6936909478817429E-2</v>
      </c>
      <c r="M166" s="200">
        <f t="shared" si="124"/>
        <v>5.5169095983410125E-2</v>
      </c>
      <c r="N166" s="200">
        <f t="shared" si="124"/>
        <v>5.9595979836137875E-2</v>
      </c>
      <c r="O166" s="200">
        <f t="shared" si="124"/>
        <v>6.2123259329604011E-2</v>
      </c>
      <c r="P166" s="200">
        <f t="shared" si="124"/>
        <v>6.3703813482332533E-2</v>
      </c>
      <c r="Q166" s="200">
        <f t="shared" si="124"/>
        <v>6.481411196867258E-2</v>
      </c>
      <c r="R166" s="200">
        <f t="shared" si="124"/>
        <v>6.5692420086622072E-2</v>
      </c>
      <c r="S166" s="200">
        <f t="shared" si="124"/>
        <v>6.6457901244638823E-2</v>
      </c>
      <c r="T166" s="200">
        <f t="shared" si="124"/>
        <v>6.7170168207973932E-2</v>
      </c>
      <c r="U166" s="200">
        <f t="shared" si="124"/>
        <v>6.7859058724794988E-2</v>
      </c>
      <c r="V166" s="200">
        <f t="shared" si="124"/>
        <v>6.8539523342233052E-2</v>
      </c>
      <c r="W166" s="200">
        <f t="shared" si="124"/>
        <v>6.9219069317421042E-2</v>
      </c>
      <c r="X166" s="200">
        <f t="shared" si="124"/>
        <v>6.9901482576057244E-2</v>
      </c>
      <c r="Y166" s="200">
        <f t="shared" si="124"/>
        <v>7.0588688694761079E-2</v>
      </c>
      <c r="Z166" s="200">
        <f t="shared" si="124"/>
        <v>7.1281683395355483E-2</v>
      </c>
      <c r="AA166" s="200">
        <f t="shared" si="124"/>
        <v>7.1980997795142637E-2</v>
      </c>
      <c r="AB166" s="200">
        <f t="shared" si="124"/>
        <v>7.2686931035207444E-2</v>
      </c>
      <c r="AC166" s="200">
        <f t="shared" si="124"/>
        <v>7.3399666597765673E-2</v>
      </c>
      <c r="AD166" s="200">
        <f t="shared" si="124"/>
        <v>7.4119330468066E-2</v>
      </c>
      <c r="AE166" s="200">
        <f t="shared" si="124"/>
        <v>7.4846020218600304E-2</v>
      </c>
      <c r="AF166" s="200">
        <f t="shared" si="124"/>
        <v>7.5579819554500494E-2</v>
      </c>
      <c r="AG166" s="200">
        <f t="shared" si="124"/>
        <v>7.6320805589560392E-2</v>
      </c>
      <c r="AH166" s="200">
        <f t="shared" si="124"/>
        <v>7.7069052487603165E-2</v>
      </c>
      <c r="AI166" s="200">
        <f t="shared" si="124"/>
        <v>7.7824633286554201E-2</v>
      </c>
      <c r="AJ166" s="200">
        <f t="shared" si="124"/>
        <v>7.8587620813899847E-2</v>
      </c>
      <c r="AK166" s="200">
        <f t="shared" si="124"/>
        <v>7.9358088147872888E-2</v>
      </c>
      <c r="AL166" s="200">
        <f t="shared" si="124"/>
        <v>8.0136108851535118E-2</v>
      </c>
      <c r="AM166" s="200">
        <f t="shared" si="124"/>
        <v>8.0921757093342692E-2</v>
      </c>
      <c r="AN166" s="200">
        <f t="shared" si="124"/>
        <v>8.1715107710987431E-2</v>
      </c>
      <c r="AO166" s="200">
        <f t="shared" si="124"/>
        <v>8.2516236246910943E-2</v>
      </c>
      <c r="AP166" s="200">
        <f t="shared" si="124"/>
        <v>8.3325218969690501E-2</v>
      </c>
      <c r="AQ166" s="200">
        <f t="shared" si="124"/>
        <v>8.4142132888396309E-2</v>
      </c>
      <c r="AR166" s="200">
        <f t="shared" si="124"/>
        <v>8.4967055763470314E-2</v>
      </c>
      <c r="AS166" s="200">
        <f t="shared" si="124"/>
        <v>8.5800066115902129E-2</v>
      </c>
      <c r="AT166" s="200">
        <f t="shared" si="124"/>
        <v>8.6641243235590262E-2</v>
      </c>
      <c r="AU166" s="200">
        <f t="shared" si="124"/>
        <v>8.7490667189332752E-2</v>
      </c>
      <c r="AV166" s="200">
        <f t="shared" si="124"/>
        <v>8.8348418828670047E-2</v>
      </c>
      <c r="AW166" s="200">
        <f t="shared" si="124"/>
        <v>8.9214579797691679E-2</v>
      </c>
      <c r="AX166" s="200">
        <f t="shared" si="124"/>
        <v>9.008923254086286E-2</v>
      </c>
      <c r="AY166" s="200">
        <f t="shared" si="124"/>
        <v>9.0972460310899589E-2</v>
      </c>
      <c r="AZ166" s="200">
        <f t="shared" si="124"/>
        <v>9.1864347176706856E-2</v>
      </c>
      <c r="BA166" s="200">
        <f t="shared" si="124"/>
        <v>9.2764978031387529E-2</v>
      </c>
      <c r="BB166" s="200">
        <f t="shared" si="124"/>
        <v>9.3674438600326232E-2</v>
      </c>
      <c r="BC166" s="200">
        <f t="shared" si="124"/>
        <v>9.4592815449350789E-2</v>
      </c>
      <c r="BD166" s="200">
        <f t="shared" si="124"/>
        <v>9.5520195992972762E-2</v>
      </c>
      <c r="BE166" s="200">
        <f t="shared" si="124"/>
        <v>9.6456668502708232E-2</v>
      </c>
      <c r="BF166" s="200">
        <f t="shared" si="124"/>
        <v>9.7402322115480111E-2</v>
      </c>
      <c r="BG166" s="200">
        <f t="shared" si="124"/>
        <v>9.8357246842102564E-2</v>
      </c>
      <c r="BH166" s="200">
        <f t="shared" si="124"/>
        <v>9.9321533575848719E-2</v>
      </c>
      <c r="BI166" s="200">
        <f t="shared" si="124"/>
        <v>0.10029527410110217</v>
      </c>
      <c r="BJ166" s="200">
        <f t="shared" si="124"/>
        <v>0.10127856110209338</v>
      </c>
      <c r="BK166" s="200">
        <f t="shared" si="124"/>
        <v>0.10227148817172177</v>
      </c>
      <c r="BL166" s="200">
        <f t="shared" si="124"/>
        <v>0.10327414982046412</v>
      </c>
      <c r="BM166" s="200">
        <f t="shared" si="124"/>
        <v>0.10428664148537066</v>
      </c>
      <c r="BN166" s="200">
        <f t="shared" si="124"/>
        <v>0.10530905953914881</v>
      </c>
      <c r="BO166" s="200">
        <f t="shared" si="124"/>
        <v>0.1063415012993365</v>
      </c>
      <c r="BP166" s="200">
        <f t="shared" si="124"/>
        <v>0.10738406503756531</v>
      </c>
      <c r="BQ166" s="200">
        <f t="shared" si="124"/>
        <v>0.10843684998891399</v>
      </c>
    </row>
    <row r="167" spans="5:69">
      <c r="E167" s="331"/>
      <c r="F167" s="328"/>
      <c r="G167" s="329"/>
      <c r="H167" s="323"/>
      <c r="I167" s="230" t="s">
        <v>301</v>
      </c>
      <c r="J167" s="195">
        <v>0</v>
      </c>
      <c r="K167" s="200">
        <f t="shared" ref="K167:BQ167" si="125">J168*$B$7</f>
        <v>7.7720207253886E-3</v>
      </c>
      <c r="L167" s="200">
        <f t="shared" si="125"/>
        <v>1.1734227369704357E-2</v>
      </c>
      <c r="M167" s="200">
        <f t="shared" si="125"/>
        <v>1.3792273995852531E-2</v>
      </c>
      <c r="N167" s="200">
        <f t="shared" si="125"/>
        <v>1.4898994959034469E-2</v>
      </c>
      <c r="O167" s="200">
        <f t="shared" si="125"/>
        <v>1.5530814832401003E-2</v>
      </c>
      <c r="P167" s="200">
        <f t="shared" si="125"/>
        <v>1.5925953370583133E-2</v>
      </c>
      <c r="Q167" s="200">
        <f t="shared" si="125"/>
        <v>1.6203527992168145E-2</v>
      </c>
      <c r="R167" s="200">
        <f t="shared" si="125"/>
        <v>1.6423105021655518E-2</v>
      </c>
      <c r="S167" s="200">
        <f t="shared" si="125"/>
        <v>1.6614475311159706E-2</v>
      </c>
      <c r="T167" s="200">
        <f t="shared" si="125"/>
        <v>1.6792542051993483E-2</v>
      </c>
      <c r="U167" s="200">
        <f t="shared" si="125"/>
        <v>1.6964764681198747E-2</v>
      </c>
      <c r="V167" s="200">
        <f t="shared" si="125"/>
        <v>1.7134880835558263E-2</v>
      </c>
      <c r="W167" s="200">
        <f t="shared" si="125"/>
        <v>1.730476732935526E-2</v>
      </c>
      <c r="X167" s="200">
        <f t="shared" si="125"/>
        <v>1.7475370644014311E-2</v>
      </c>
      <c r="Y167" s="200">
        <f t="shared" si="125"/>
        <v>1.764717217369027E-2</v>
      </c>
      <c r="Z167" s="200">
        <f t="shared" si="125"/>
        <v>1.7820420848838871E-2</v>
      </c>
      <c r="AA167" s="200">
        <f t="shared" si="125"/>
        <v>1.7995249448785659E-2</v>
      </c>
      <c r="AB167" s="200">
        <f t="shared" si="125"/>
        <v>1.8171732758801861E-2</v>
      </c>
      <c r="AC167" s="200">
        <f t="shared" si="125"/>
        <v>1.8349916649441418E-2</v>
      </c>
      <c r="AD167" s="200">
        <f t="shared" si="125"/>
        <v>1.85298326170165E-2</v>
      </c>
      <c r="AE167" s="200">
        <f t="shared" si="125"/>
        <v>1.8711505054650076E-2</v>
      </c>
      <c r="AF167" s="200">
        <f t="shared" si="125"/>
        <v>1.8894954888625123E-2</v>
      </c>
      <c r="AG167" s="200">
        <f t="shared" si="125"/>
        <v>1.9080201397390098E-2</v>
      </c>
      <c r="AH167" s="200">
        <f t="shared" si="125"/>
        <v>1.9267263121900791E-2</v>
      </c>
      <c r="AI167" s="200">
        <f t="shared" si="125"/>
        <v>1.945615832163855E-2</v>
      </c>
      <c r="AJ167" s="200">
        <f t="shared" si="125"/>
        <v>1.9646905203474962E-2</v>
      </c>
      <c r="AK167" s="200">
        <f t="shared" si="125"/>
        <v>1.9839522036968222E-2</v>
      </c>
      <c r="AL167" s="200">
        <f t="shared" si="125"/>
        <v>2.0034027212883779E-2</v>
      </c>
      <c r="AM167" s="200">
        <f t="shared" si="125"/>
        <v>2.0230439273335673E-2</v>
      </c>
      <c r="AN167" s="200">
        <f t="shared" si="125"/>
        <v>2.0428776927746858E-2</v>
      </c>
      <c r="AO167" s="200">
        <f t="shared" si="125"/>
        <v>2.0629059061727736E-2</v>
      </c>
      <c r="AP167" s="200">
        <f t="shared" si="125"/>
        <v>2.0831304742422625E-2</v>
      </c>
      <c r="AQ167" s="200">
        <f t="shared" si="125"/>
        <v>2.1035533222099077E-2</v>
      </c>
      <c r="AR167" s="200">
        <f t="shared" si="125"/>
        <v>2.1241763940867579E-2</v>
      </c>
      <c r="AS167" s="200">
        <f t="shared" si="125"/>
        <v>2.1450016528975532E-2</v>
      </c>
      <c r="AT167" s="200">
        <f t="shared" si="125"/>
        <v>2.1660310808897566E-2</v>
      </c>
      <c r="AU167" s="200">
        <f t="shared" si="125"/>
        <v>2.1872666797333188E-2</v>
      </c>
      <c r="AV167" s="200">
        <f t="shared" si="125"/>
        <v>2.2087104707167512E-2</v>
      </c>
      <c r="AW167" s="200">
        <f t="shared" si="125"/>
        <v>2.230364494942292E-2</v>
      </c>
      <c r="AX167" s="200">
        <f t="shared" si="125"/>
        <v>2.2522308135215715E-2</v>
      </c>
      <c r="AY167" s="200">
        <f t="shared" si="125"/>
        <v>2.2743115077724897E-2</v>
      </c>
      <c r="AZ167" s="200">
        <f t="shared" si="125"/>
        <v>2.2966086794176714E-2</v>
      </c>
      <c r="BA167" s="200">
        <f t="shared" si="125"/>
        <v>2.3191244507846882E-2</v>
      </c>
      <c r="BB167" s="200">
        <f t="shared" si="125"/>
        <v>2.3418609650081558E-2</v>
      </c>
      <c r="BC167" s="200">
        <f t="shared" si="125"/>
        <v>2.3648203862337697E-2</v>
      </c>
      <c r="BD167" s="200">
        <f t="shared" si="125"/>
        <v>2.388004899824319E-2</v>
      </c>
      <c r="BE167" s="200">
        <f t="shared" si="125"/>
        <v>2.4114167125677058E-2</v>
      </c>
      <c r="BF167" s="200">
        <f t="shared" si="125"/>
        <v>2.4350580528870028E-2</v>
      </c>
      <c r="BG167" s="200">
        <f t="shared" si="125"/>
        <v>2.4589311710525641E-2</v>
      </c>
      <c r="BH167" s="200">
        <f t="shared" si="125"/>
        <v>2.483038339396218E-2</v>
      </c>
      <c r="BI167" s="200">
        <f t="shared" si="125"/>
        <v>2.5073818525275543E-2</v>
      </c>
      <c r="BJ167" s="200">
        <f t="shared" si="125"/>
        <v>2.5319640275523345E-2</v>
      </c>
      <c r="BK167" s="200">
        <f t="shared" si="125"/>
        <v>2.5567872042930442E-2</v>
      </c>
      <c r="BL167" s="200">
        <f t="shared" si="125"/>
        <v>2.5818537455116031E-2</v>
      </c>
      <c r="BM167" s="200">
        <f t="shared" si="125"/>
        <v>2.6071660371342665E-2</v>
      </c>
      <c r="BN167" s="200">
        <f t="shared" si="125"/>
        <v>2.6327264884787201E-2</v>
      </c>
      <c r="BO167" s="200">
        <f t="shared" si="125"/>
        <v>2.6585375324834126E-2</v>
      </c>
      <c r="BP167" s="200">
        <f t="shared" si="125"/>
        <v>2.6846016259391328E-2</v>
      </c>
      <c r="BQ167" s="200">
        <f t="shared" si="125"/>
        <v>2.7109212497228499E-2</v>
      </c>
    </row>
    <row r="168" spans="5:69">
      <c r="E168" s="331"/>
      <c r="F168" s="328"/>
      <c r="G168" s="329"/>
      <c r="H168" s="323"/>
      <c r="I168" s="230" t="s">
        <v>295</v>
      </c>
      <c r="J168" s="200">
        <f>J165+J166+J167</f>
        <v>7.7720207253885995E-2</v>
      </c>
      <c r="K168" s="200">
        <f>K165+K166+K167</f>
        <v>0.11734227369704356</v>
      </c>
      <c r="L168" s="200">
        <f t="shared" ref="L168:BQ168" si="126">L165+L166+L167</f>
        <v>0.1379227399585253</v>
      </c>
      <c r="M168" s="200">
        <f t="shared" si="126"/>
        <v>0.14898994959034467</v>
      </c>
      <c r="N168" s="200">
        <f t="shared" si="126"/>
        <v>0.15530814832401002</v>
      </c>
      <c r="O168" s="200">
        <f t="shared" si="126"/>
        <v>0.15925953370583132</v>
      </c>
      <c r="P168" s="200">
        <f t="shared" si="126"/>
        <v>0.16203527992168143</v>
      </c>
      <c r="Q168" s="200">
        <f t="shared" si="126"/>
        <v>0.16423105021655518</v>
      </c>
      <c r="R168" s="200">
        <f t="shared" si="126"/>
        <v>0.16614475311159704</v>
      </c>
      <c r="S168" s="200">
        <f t="shared" si="126"/>
        <v>0.16792542051993484</v>
      </c>
      <c r="T168" s="200">
        <f t="shared" si="126"/>
        <v>0.16964764681198746</v>
      </c>
      <c r="U168" s="200">
        <f t="shared" si="126"/>
        <v>0.17134880835558261</v>
      </c>
      <c r="V168" s="200">
        <f t="shared" si="126"/>
        <v>0.17304767329355261</v>
      </c>
      <c r="W168" s="200">
        <f t="shared" si="126"/>
        <v>0.1747537064401431</v>
      </c>
      <c r="X168" s="200">
        <f t="shared" si="126"/>
        <v>0.1764717217369027</v>
      </c>
      <c r="Y168" s="200">
        <f t="shared" si="126"/>
        <v>0.17820420848838869</v>
      </c>
      <c r="Z168" s="200">
        <f t="shared" si="126"/>
        <v>0.17995249448785658</v>
      </c>
      <c r="AA168" s="200">
        <f t="shared" si="126"/>
        <v>0.18171732758801862</v>
      </c>
      <c r="AB168" s="200">
        <f t="shared" si="126"/>
        <v>0.18349916649441417</v>
      </c>
      <c r="AC168" s="200">
        <f t="shared" si="126"/>
        <v>0.18529832617016501</v>
      </c>
      <c r="AD168" s="200">
        <f t="shared" si="126"/>
        <v>0.18711505054650077</v>
      </c>
      <c r="AE168" s="200">
        <f t="shared" si="126"/>
        <v>0.18894954888625121</v>
      </c>
      <c r="AF168" s="200">
        <f t="shared" si="126"/>
        <v>0.19080201397390095</v>
      </c>
      <c r="AG168" s="200">
        <f t="shared" si="126"/>
        <v>0.19267263121900791</v>
      </c>
      <c r="AH168" s="200">
        <f t="shared" si="126"/>
        <v>0.1945615832163855</v>
      </c>
      <c r="AI168" s="200">
        <f t="shared" si="126"/>
        <v>0.1964690520347496</v>
      </c>
      <c r="AJ168" s="200">
        <f t="shared" si="126"/>
        <v>0.19839522036968221</v>
      </c>
      <c r="AK168" s="200">
        <f t="shared" si="126"/>
        <v>0.20034027212883779</v>
      </c>
      <c r="AL168" s="200">
        <f t="shared" si="126"/>
        <v>0.20230439273335671</v>
      </c>
      <c r="AM168" s="200">
        <f t="shared" si="126"/>
        <v>0.20428776927746856</v>
      </c>
      <c r="AN168" s="200">
        <f t="shared" si="126"/>
        <v>0.20629059061727734</v>
      </c>
      <c r="AO168" s="200">
        <f t="shared" si="126"/>
        <v>0.20831304742422624</v>
      </c>
      <c r="AP168" s="200">
        <f t="shared" si="126"/>
        <v>0.21035533222099076</v>
      </c>
      <c r="AQ168" s="200">
        <f t="shared" si="126"/>
        <v>0.21241763940867578</v>
      </c>
      <c r="AR168" s="200">
        <f t="shared" si="126"/>
        <v>0.2145001652897553</v>
      </c>
      <c r="AS168" s="200">
        <f t="shared" si="126"/>
        <v>0.21660310808897565</v>
      </c>
      <c r="AT168" s="200">
        <f t="shared" si="126"/>
        <v>0.21872666797333187</v>
      </c>
      <c r="AU168" s="200">
        <f t="shared" si="126"/>
        <v>0.2208710470716751</v>
      </c>
      <c r="AV168" s="200">
        <f t="shared" si="126"/>
        <v>0.22303644949422918</v>
      </c>
      <c r="AW168" s="200">
        <f t="shared" si="126"/>
        <v>0.22522308135215713</v>
      </c>
      <c r="AX168" s="200">
        <f t="shared" si="126"/>
        <v>0.22743115077724896</v>
      </c>
      <c r="AY168" s="200">
        <f t="shared" si="126"/>
        <v>0.22966086794176713</v>
      </c>
      <c r="AZ168" s="200">
        <f t="shared" si="126"/>
        <v>0.23191244507846881</v>
      </c>
      <c r="BA168" s="200">
        <f t="shared" si="126"/>
        <v>0.23418609650081557</v>
      </c>
      <c r="BB168" s="200">
        <f t="shared" si="126"/>
        <v>0.23648203862337697</v>
      </c>
      <c r="BC168" s="200">
        <f t="shared" si="126"/>
        <v>0.23880048998243189</v>
      </c>
      <c r="BD168" s="200">
        <f t="shared" si="126"/>
        <v>0.24114167125677055</v>
      </c>
      <c r="BE168" s="200">
        <f t="shared" si="126"/>
        <v>0.24350580528870025</v>
      </c>
      <c r="BF168" s="200">
        <f t="shared" si="126"/>
        <v>0.24589311710525641</v>
      </c>
      <c r="BG168" s="200">
        <f t="shared" si="126"/>
        <v>0.2483038339396218</v>
      </c>
      <c r="BH168" s="200">
        <f t="shared" si="126"/>
        <v>0.25073818525275543</v>
      </c>
      <c r="BI168" s="200">
        <f t="shared" si="126"/>
        <v>0.25319640275523342</v>
      </c>
      <c r="BJ168" s="200">
        <f t="shared" si="126"/>
        <v>0.2556787204293044</v>
      </c>
      <c r="BK168" s="200">
        <f t="shared" si="126"/>
        <v>0.25818537455116031</v>
      </c>
      <c r="BL168" s="200">
        <f t="shared" si="126"/>
        <v>0.26071660371342664</v>
      </c>
      <c r="BM168" s="200">
        <f t="shared" si="126"/>
        <v>0.26327264884787199</v>
      </c>
      <c r="BN168" s="200">
        <f t="shared" si="126"/>
        <v>0.26585375324834126</v>
      </c>
      <c r="BO168" s="200">
        <f t="shared" si="126"/>
        <v>0.26846016259391325</v>
      </c>
      <c r="BP168" s="200">
        <f t="shared" si="126"/>
        <v>0.27109212497228496</v>
      </c>
      <c r="BQ168" s="200">
        <f t="shared" si="126"/>
        <v>0.27374989090338575</v>
      </c>
    </row>
    <row r="169" spans="5:69">
      <c r="E169" s="331"/>
      <c r="F169" s="328"/>
      <c r="G169" s="329"/>
      <c r="H169" s="323"/>
      <c r="I169" s="230" t="s">
        <v>326</v>
      </c>
      <c r="J169" s="219">
        <f>Variables!$F$25</f>
        <v>115000</v>
      </c>
      <c r="K169" s="219">
        <f>Variables!$F$25</f>
        <v>115000</v>
      </c>
      <c r="L169" s="219">
        <f>Variables!$F$25</f>
        <v>115000</v>
      </c>
      <c r="M169" s="219">
        <f>Variables!$F$25</f>
        <v>115000</v>
      </c>
      <c r="N169" s="219">
        <f>Variables!$F$25</f>
        <v>115000</v>
      </c>
      <c r="O169" s="219">
        <f>Variables!$F$25</f>
        <v>115000</v>
      </c>
      <c r="P169" s="219">
        <f>Variables!$F$25</f>
        <v>115000</v>
      </c>
      <c r="Q169" s="219">
        <f>Variables!$F$25</f>
        <v>115000</v>
      </c>
      <c r="R169" s="219">
        <f>Variables!$F$25</f>
        <v>115000</v>
      </c>
      <c r="S169" s="219">
        <f>Variables!$F$25</f>
        <v>115000</v>
      </c>
      <c r="T169" s="219">
        <f>Variables!$F$25</f>
        <v>115000</v>
      </c>
      <c r="U169" s="219">
        <f>Variables!$F$25</f>
        <v>115000</v>
      </c>
      <c r="V169" s="219">
        <f>Variables!$F$25</f>
        <v>115000</v>
      </c>
      <c r="W169" s="219">
        <f>Variables!$F$25</f>
        <v>115000</v>
      </c>
      <c r="X169" s="219">
        <f>Variables!$F$25</f>
        <v>115000</v>
      </c>
      <c r="Y169" s="219">
        <f>Variables!$F$25</f>
        <v>115000</v>
      </c>
      <c r="Z169" s="219">
        <f>Variables!$F$25</f>
        <v>115000</v>
      </c>
      <c r="AA169" s="219">
        <f>Variables!$F$25</f>
        <v>115000</v>
      </c>
      <c r="AB169" s="219">
        <f>Variables!$F$25</f>
        <v>115000</v>
      </c>
      <c r="AC169" s="219">
        <f>Variables!$F$25</f>
        <v>115000</v>
      </c>
      <c r="AD169" s="219">
        <f>Variables!$F$25</f>
        <v>115000</v>
      </c>
      <c r="AE169" s="219">
        <f>Variables!$F$25</f>
        <v>115000</v>
      </c>
      <c r="AF169" s="219">
        <f>Variables!$F$25</f>
        <v>115000</v>
      </c>
      <c r="AG169" s="219">
        <f>Variables!$F$25</f>
        <v>115000</v>
      </c>
      <c r="AH169" s="219">
        <f>Variables!$F$25</f>
        <v>115000</v>
      </c>
      <c r="AI169" s="219">
        <f>Variables!$F$25</f>
        <v>115000</v>
      </c>
      <c r="AJ169" s="219">
        <f>Variables!$F$25</f>
        <v>115000</v>
      </c>
      <c r="AK169" s="219">
        <f>Variables!$F$25</f>
        <v>115000</v>
      </c>
      <c r="AL169" s="219">
        <f>Variables!$F$25</f>
        <v>115000</v>
      </c>
      <c r="AM169" s="219">
        <f>Variables!$F$25</f>
        <v>115000</v>
      </c>
      <c r="AN169" s="219">
        <f>Variables!$F$25</f>
        <v>115000</v>
      </c>
      <c r="AO169" s="219">
        <f>Variables!$F$25</f>
        <v>115000</v>
      </c>
      <c r="AP169" s="219">
        <f>Variables!$F$25</f>
        <v>115000</v>
      </c>
      <c r="AQ169" s="219">
        <f>Variables!$F$25</f>
        <v>115000</v>
      </c>
      <c r="AR169" s="219">
        <f>Variables!$F$25</f>
        <v>115000</v>
      </c>
      <c r="AS169" s="219">
        <f>Variables!$F$25</f>
        <v>115000</v>
      </c>
      <c r="AT169" s="219">
        <f>Variables!$F$25</f>
        <v>115000</v>
      </c>
      <c r="AU169" s="219">
        <f>Variables!$F$25</f>
        <v>115000</v>
      </c>
      <c r="AV169" s="219">
        <f>Variables!$F$25</f>
        <v>115000</v>
      </c>
      <c r="AW169" s="219">
        <f>Variables!$F$25</f>
        <v>115000</v>
      </c>
      <c r="AX169" s="219">
        <f>Variables!$F$25</f>
        <v>115000</v>
      </c>
      <c r="AY169" s="219">
        <f>Variables!$F$25</f>
        <v>115000</v>
      </c>
      <c r="AZ169" s="219">
        <f>Variables!$F$25</f>
        <v>115000</v>
      </c>
      <c r="BA169" s="219">
        <f>Variables!$F$25</f>
        <v>115000</v>
      </c>
      <c r="BB169" s="219">
        <f>Variables!$F$25</f>
        <v>115000</v>
      </c>
      <c r="BC169" s="219">
        <f>Variables!$F$25</f>
        <v>115000</v>
      </c>
      <c r="BD169" s="219">
        <f>Variables!$F$25</f>
        <v>115000</v>
      </c>
      <c r="BE169" s="219">
        <f>Variables!$F$25</f>
        <v>115000</v>
      </c>
      <c r="BF169" s="219">
        <f>Variables!$F$25</f>
        <v>115000</v>
      </c>
      <c r="BG169" s="219">
        <f>Variables!$F$25</f>
        <v>115000</v>
      </c>
      <c r="BH169" s="219">
        <f>Variables!$F$25</f>
        <v>115000</v>
      </c>
      <c r="BI169" s="219">
        <f>Variables!$F$25</f>
        <v>115000</v>
      </c>
      <c r="BJ169" s="219">
        <f>Variables!$F$25</f>
        <v>115000</v>
      </c>
      <c r="BK169" s="219">
        <f>Variables!$F$25</f>
        <v>115000</v>
      </c>
      <c r="BL169" s="219">
        <f>Variables!$F$25</f>
        <v>115000</v>
      </c>
      <c r="BM169" s="219">
        <f>Variables!$F$25</f>
        <v>115000</v>
      </c>
      <c r="BN169" s="219">
        <f>Variables!$F$25</f>
        <v>115000</v>
      </c>
      <c r="BO169" s="219">
        <f>Variables!$F$25</f>
        <v>115000</v>
      </c>
      <c r="BP169" s="219">
        <f>Variables!$F$25</f>
        <v>115000</v>
      </c>
      <c r="BQ169" s="219">
        <f>Variables!$F$25</f>
        <v>115000</v>
      </c>
    </row>
    <row r="170" spans="5:69">
      <c r="E170" s="331"/>
      <c r="F170" s="328"/>
      <c r="G170" s="329"/>
      <c r="H170" s="323"/>
      <c r="I170" s="230" t="s">
        <v>446</v>
      </c>
      <c r="J170" s="204">
        <f t="shared" ref="J170:BQ170" si="127">J169*$B$10</f>
        <v>25300</v>
      </c>
      <c r="K170" s="204">
        <f t="shared" si="127"/>
        <v>25300</v>
      </c>
      <c r="L170" s="204">
        <f t="shared" si="127"/>
        <v>25300</v>
      </c>
      <c r="M170" s="204">
        <f t="shared" si="127"/>
        <v>25300</v>
      </c>
      <c r="N170" s="204">
        <f t="shared" si="127"/>
        <v>25300</v>
      </c>
      <c r="O170" s="204">
        <f t="shared" si="127"/>
        <v>25300</v>
      </c>
      <c r="P170" s="204">
        <f t="shared" si="127"/>
        <v>25300</v>
      </c>
      <c r="Q170" s="204">
        <f t="shared" si="127"/>
        <v>25300</v>
      </c>
      <c r="R170" s="204">
        <f t="shared" si="127"/>
        <v>25300</v>
      </c>
      <c r="S170" s="204">
        <f t="shared" si="127"/>
        <v>25300</v>
      </c>
      <c r="T170" s="204">
        <f t="shared" si="127"/>
        <v>25300</v>
      </c>
      <c r="U170" s="204">
        <f t="shared" si="127"/>
        <v>25300</v>
      </c>
      <c r="V170" s="204">
        <f t="shared" si="127"/>
        <v>25300</v>
      </c>
      <c r="W170" s="204">
        <f t="shared" si="127"/>
        <v>25300</v>
      </c>
      <c r="X170" s="204">
        <f t="shared" si="127"/>
        <v>25300</v>
      </c>
      <c r="Y170" s="204">
        <f t="shared" si="127"/>
        <v>25300</v>
      </c>
      <c r="Z170" s="204">
        <f t="shared" si="127"/>
        <v>25300</v>
      </c>
      <c r="AA170" s="204">
        <f t="shared" si="127"/>
        <v>25300</v>
      </c>
      <c r="AB170" s="204">
        <f t="shared" si="127"/>
        <v>25300</v>
      </c>
      <c r="AC170" s="204">
        <f t="shared" si="127"/>
        <v>25300</v>
      </c>
      <c r="AD170" s="204">
        <f t="shared" si="127"/>
        <v>25300</v>
      </c>
      <c r="AE170" s="204">
        <f t="shared" si="127"/>
        <v>25300</v>
      </c>
      <c r="AF170" s="204">
        <f t="shared" si="127"/>
        <v>25300</v>
      </c>
      <c r="AG170" s="204">
        <f t="shared" si="127"/>
        <v>25300</v>
      </c>
      <c r="AH170" s="204">
        <f t="shared" si="127"/>
        <v>25300</v>
      </c>
      <c r="AI170" s="204">
        <f t="shared" si="127"/>
        <v>25300</v>
      </c>
      <c r="AJ170" s="204">
        <f t="shared" si="127"/>
        <v>25300</v>
      </c>
      <c r="AK170" s="204">
        <f t="shared" si="127"/>
        <v>25300</v>
      </c>
      <c r="AL170" s="204">
        <f t="shared" si="127"/>
        <v>25300</v>
      </c>
      <c r="AM170" s="204">
        <f t="shared" si="127"/>
        <v>25300</v>
      </c>
      <c r="AN170" s="204">
        <f t="shared" si="127"/>
        <v>25300</v>
      </c>
      <c r="AO170" s="204">
        <f t="shared" si="127"/>
        <v>25300</v>
      </c>
      <c r="AP170" s="204">
        <f t="shared" si="127"/>
        <v>25300</v>
      </c>
      <c r="AQ170" s="204">
        <f t="shared" si="127"/>
        <v>25300</v>
      </c>
      <c r="AR170" s="204">
        <f t="shared" si="127"/>
        <v>25300</v>
      </c>
      <c r="AS170" s="204">
        <f t="shared" si="127"/>
        <v>25300</v>
      </c>
      <c r="AT170" s="204">
        <f t="shared" si="127"/>
        <v>25300</v>
      </c>
      <c r="AU170" s="204">
        <f t="shared" si="127"/>
        <v>25300</v>
      </c>
      <c r="AV170" s="204">
        <f t="shared" si="127"/>
        <v>25300</v>
      </c>
      <c r="AW170" s="204">
        <f t="shared" si="127"/>
        <v>25300</v>
      </c>
      <c r="AX170" s="204">
        <f t="shared" si="127"/>
        <v>25300</v>
      </c>
      <c r="AY170" s="204">
        <f t="shared" si="127"/>
        <v>25300</v>
      </c>
      <c r="AZ170" s="204">
        <f t="shared" si="127"/>
        <v>25300</v>
      </c>
      <c r="BA170" s="204">
        <f t="shared" si="127"/>
        <v>25300</v>
      </c>
      <c r="BB170" s="204">
        <f t="shared" si="127"/>
        <v>25300</v>
      </c>
      <c r="BC170" s="204">
        <f t="shared" si="127"/>
        <v>25300</v>
      </c>
      <c r="BD170" s="204">
        <f t="shared" si="127"/>
        <v>25300</v>
      </c>
      <c r="BE170" s="204">
        <f t="shared" si="127"/>
        <v>25300</v>
      </c>
      <c r="BF170" s="204">
        <f t="shared" si="127"/>
        <v>25300</v>
      </c>
      <c r="BG170" s="204">
        <f t="shared" si="127"/>
        <v>25300</v>
      </c>
      <c r="BH170" s="204">
        <f t="shared" si="127"/>
        <v>25300</v>
      </c>
      <c r="BI170" s="204">
        <f t="shared" si="127"/>
        <v>25300</v>
      </c>
      <c r="BJ170" s="204">
        <f t="shared" si="127"/>
        <v>25300</v>
      </c>
      <c r="BK170" s="204">
        <f t="shared" si="127"/>
        <v>25300</v>
      </c>
      <c r="BL170" s="204">
        <f t="shared" si="127"/>
        <v>25300</v>
      </c>
      <c r="BM170" s="204">
        <f t="shared" si="127"/>
        <v>25300</v>
      </c>
      <c r="BN170" s="204">
        <f t="shared" si="127"/>
        <v>25300</v>
      </c>
      <c r="BO170" s="204">
        <f t="shared" si="127"/>
        <v>25300</v>
      </c>
      <c r="BP170" s="204">
        <f t="shared" si="127"/>
        <v>25300</v>
      </c>
      <c r="BQ170" s="204">
        <f t="shared" si="127"/>
        <v>25300</v>
      </c>
    </row>
    <row r="171" spans="5:69">
      <c r="E171" s="331"/>
      <c r="F171" s="328"/>
      <c r="G171" s="329"/>
      <c r="H171" s="323"/>
      <c r="I171" s="230" t="s">
        <v>346</v>
      </c>
      <c r="J171" s="204">
        <f>J168*J169</f>
        <v>8937.8238341968899</v>
      </c>
      <c r="K171" s="204">
        <f>K168*K169</f>
        <v>13494.361475160009</v>
      </c>
      <c r="L171" s="204">
        <f t="shared" ref="L171:BQ171" si="128">L168*L169</f>
        <v>15861.115095230411</v>
      </c>
      <c r="M171" s="204">
        <f t="shared" si="128"/>
        <v>17133.844202889639</v>
      </c>
      <c r="N171" s="204">
        <f t="shared" si="128"/>
        <v>17860.437057261151</v>
      </c>
      <c r="O171" s="204">
        <f t="shared" si="128"/>
        <v>18314.846376170601</v>
      </c>
      <c r="P171" s="204">
        <f t="shared" si="128"/>
        <v>18634.057190993364</v>
      </c>
      <c r="Q171" s="204">
        <f t="shared" si="128"/>
        <v>18886.570774903845</v>
      </c>
      <c r="R171" s="204">
        <f t="shared" si="128"/>
        <v>19106.64660783366</v>
      </c>
      <c r="S171" s="204">
        <f t="shared" si="128"/>
        <v>19311.423359792505</v>
      </c>
      <c r="T171" s="204">
        <f t="shared" si="128"/>
        <v>19509.479383378559</v>
      </c>
      <c r="U171" s="204">
        <f t="shared" si="128"/>
        <v>19705.112960892002</v>
      </c>
      <c r="V171" s="204">
        <f t="shared" si="128"/>
        <v>19900.482428758551</v>
      </c>
      <c r="W171" s="204">
        <f t="shared" si="128"/>
        <v>20096.676240616456</v>
      </c>
      <c r="X171" s="204">
        <f t="shared" si="128"/>
        <v>20294.247999743809</v>
      </c>
      <c r="Y171" s="204">
        <f t="shared" si="128"/>
        <v>20493.483976164698</v>
      </c>
      <c r="Z171" s="204">
        <f t="shared" si="128"/>
        <v>20694.536866103506</v>
      </c>
      <c r="AA171" s="204">
        <f t="shared" si="128"/>
        <v>20897.492672622142</v>
      </c>
      <c r="AB171" s="204">
        <f t="shared" si="128"/>
        <v>21102.404146857629</v>
      </c>
      <c r="AC171" s="204">
        <f t="shared" si="128"/>
        <v>21309.307509568975</v>
      </c>
      <c r="AD171" s="204">
        <f t="shared" si="128"/>
        <v>21518.230812847589</v>
      </c>
      <c r="AE171" s="204">
        <f t="shared" si="128"/>
        <v>21729.198121918889</v>
      </c>
      <c r="AF171" s="204">
        <f t="shared" si="128"/>
        <v>21942.231606998608</v>
      </c>
      <c r="AG171" s="204">
        <f t="shared" si="128"/>
        <v>22157.35259018591</v>
      </c>
      <c r="AH171" s="204">
        <f t="shared" si="128"/>
        <v>22374.582069884334</v>
      </c>
      <c r="AI171" s="204">
        <f t="shared" si="128"/>
        <v>22593.940983996203</v>
      </c>
      <c r="AJ171" s="204">
        <f t="shared" si="128"/>
        <v>22815.450342513454</v>
      </c>
      <c r="AK171" s="204">
        <f t="shared" si="128"/>
        <v>23039.131294816347</v>
      </c>
      <c r="AL171" s="204">
        <f t="shared" si="128"/>
        <v>23265.00516433602</v>
      </c>
      <c r="AM171" s="204">
        <f t="shared" si="128"/>
        <v>23493.093466908886</v>
      </c>
      <c r="AN171" s="204">
        <f t="shared" si="128"/>
        <v>23723.417920986893</v>
      </c>
      <c r="AO171" s="204">
        <f t="shared" si="128"/>
        <v>23956.000453786019</v>
      </c>
      <c r="AP171" s="204">
        <f t="shared" si="128"/>
        <v>24190.863205413938</v>
      </c>
      <c r="AQ171" s="204">
        <f t="shared" si="128"/>
        <v>24428.028531997716</v>
      </c>
      <c r="AR171" s="204">
        <f t="shared" si="128"/>
        <v>24667.519008321859</v>
      </c>
      <c r="AS171" s="204">
        <f t="shared" si="128"/>
        <v>24909.357430232201</v>
      </c>
      <c r="AT171" s="204">
        <f t="shared" si="128"/>
        <v>25153.566816933166</v>
      </c>
      <c r="AU171" s="204">
        <f t="shared" si="128"/>
        <v>25400.170413242635</v>
      </c>
      <c r="AV171" s="204">
        <f t="shared" si="128"/>
        <v>25649.191691836357</v>
      </c>
      <c r="AW171" s="204">
        <f t="shared" si="128"/>
        <v>25900.654355498071</v>
      </c>
      <c r="AX171" s="204">
        <f t="shared" si="128"/>
        <v>26154.582339383629</v>
      </c>
      <c r="AY171" s="204">
        <f t="shared" si="128"/>
        <v>26410.99981330322</v>
      </c>
      <c r="AZ171" s="204">
        <f t="shared" si="128"/>
        <v>26669.931184023913</v>
      </c>
      <c r="BA171" s="204">
        <f t="shared" si="128"/>
        <v>26931.401097593789</v>
      </c>
      <c r="BB171" s="204">
        <f t="shared" si="128"/>
        <v>27195.43444168835</v>
      </c>
      <c r="BC171" s="204">
        <f t="shared" si="128"/>
        <v>27462.056347979669</v>
      </c>
      <c r="BD171" s="204">
        <f t="shared" si="128"/>
        <v>27731.292194528614</v>
      </c>
      <c r="BE171" s="204">
        <f t="shared" si="128"/>
        <v>28003.167608200529</v>
      </c>
      <c r="BF171" s="204">
        <f t="shared" si="128"/>
        <v>28277.708467104487</v>
      </c>
      <c r="BG171" s="204">
        <f t="shared" si="128"/>
        <v>28554.940903056508</v>
      </c>
      <c r="BH171" s="204">
        <f t="shared" si="128"/>
        <v>28834.891304066874</v>
      </c>
      <c r="BI171" s="204">
        <f t="shared" si="128"/>
        <v>29117.586316851844</v>
      </c>
      <c r="BJ171" s="204">
        <f t="shared" si="128"/>
        <v>29403.052849370004</v>
      </c>
      <c r="BK171" s="204">
        <f t="shared" si="128"/>
        <v>29691.318073383434</v>
      </c>
      <c r="BL171" s="204">
        <f t="shared" si="128"/>
        <v>29982.409427044066</v>
      </c>
      <c r="BM171" s="204">
        <f t="shared" si="128"/>
        <v>30276.35461750528</v>
      </c>
      <c r="BN171" s="204">
        <f t="shared" si="128"/>
        <v>30573.181623559245</v>
      </c>
      <c r="BO171" s="204">
        <f t="shared" si="128"/>
        <v>30872.918698300025</v>
      </c>
      <c r="BP171" s="204">
        <f t="shared" si="128"/>
        <v>31175.594371812771</v>
      </c>
      <c r="BQ171" s="204">
        <f t="shared" si="128"/>
        <v>31481.23745388936</v>
      </c>
    </row>
    <row r="172" spans="5:69">
      <c r="E172" s="331"/>
      <c r="F172" s="328"/>
      <c r="G172" s="329"/>
      <c r="H172" s="323"/>
      <c r="I172" s="230" t="s">
        <v>447</v>
      </c>
      <c r="J172" s="204">
        <f t="shared" ref="J172:BQ172" si="129">J171*$B$10</f>
        <v>1966.3212435233158</v>
      </c>
      <c r="K172" s="204">
        <f t="shared" si="129"/>
        <v>2968.7595245352018</v>
      </c>
      <c r="L172" s="204">
        <f t="shared" si="129"/>
        <v>3489.4453209506905</v>
      </c>
      <c r="M172" s="204">
        <f t="shared" si="129"/>
        <v>3769.4457246357206</v>
      </c>
      <c r="N172" s="204">
        <f t="shared" si="129"/>
        <v>3929.2961525974533</v>
      </c>
      <c r="O172" s="204">
        <f t="shared" si="129"/>
        <v>4029.266202757532</v>
      </c>
      <c r="P172" s="204">
        <f t="shared" si="129"/>
        <v>4099.4925820185399</v>
      </c>
      <c r="Q172" s="204">
        <f t="shared" si="129"/>
        <v>4155.0455704788455</v>
      </c>
      <c r="R172" s="204">
        <f t="shared" si="129"/>
        <v>4203.4622537234054</v>
      </c>
      <c r="S172" s="204">
        <f t="shared" si="129"/>
        <v>4248.5131391543509</v>
      </c>
      <c r="T172" s="204">
        <f t="shared" si="129"/>
        <v>4292.0854643432831</v>
      </c>
      <c r="U172" s="204">
        <f t="shared" si="129"/>
        <v>4335.12485139624</v>
      </c>
      <c r="V172" s="204">
        <f t="shared" si="129"/>
        <v>4378.1061343268811</v>
      </c>
      <c r="W172" s="204">
        <f t="shared" si="129"/>
        <v>4421.2687729356203</v>
      </c>
      <c r="X172" s="204">
        <f t="shared" si="129"/>
        <v>4464.7345599436385</v>
      </c>
      <c r="Y172" s="204">
        <f t="shared" si="129"/>
        <v>4508.5664747562332</v>
      </c>
      <c r="Z172" s="204">
        <f t="shared" si="129"/>
        <v>4552.7981105427716</v>
      </c>
      <c r="AA172" s="204">
        <f t="shared" si="129"/>
        <v>4597.4483879768713</v>
      </c>
      <c r="AB172" s="204">
        <f t="shared" si="129"/>
        <v>4642.5289123086786</v>
      </c>
      <c r="AC172" s="204">
        <f t="shared" si="129"/>
        <v>4688.0476521051742</v>
      </c>
      <c r="AD172" s="204">
        <f t="shared" si="129"/>
        <v>4734.0107788264695</v>
      </c>
      <c r="AE172" s="204">
        <f t="shared" si="129"/>
        <v>4780.4235868221558</v>
      </c>
      <c r="AF172" s="204">
        <f t="shared" si="129"/>
        <v>4827.2909535396939</v>
      </c>
      <c r="AG172" s="204">
        <f t="shared" si="129"/>
        <v>4874.6175698409006</v>
      </c>
      <c r="AH172" s="204">
        <f t="shared" si="129"/>
        <v>4922.4080553745534</v>
      </c>
      <c r="AI172" s="204">
        <f t="shared" si="129"/>
        <v>4970.6670164791649</v>
      </c>
      <c r="AJ172" s="204">
        <f t="shared" si="129"/>
        <v>5019.3990753529597</v>
      </c>
      <c r="AK172" s="204">
        <f t="shared" si="129"/>
        <v>5068.6088848595964</v>
      </c>
      <c r="AL172" s="204">
        <f t="shared" si="129"/>
        <v>5118.3011361539247</v>
      </c>
      <c r="AM172" s="204">
        <f t="shared" si="129"/>
        <v>5168.4805627199548</v>
      </c>
      <c r="AN172" s="204">
        <f t="shared" si="129"/>
        <v>5219.1519426171162</v>
      </c>
      <c r="AO172" s="204">
        <f t="shared" si="129"/>
        <v>5270.3200998329239</v>
      </c>
      <c r="AP172" s="204">
        <f t="shared" si="129"/>
        <v>5321.9899051910661</v>
      </c>
      <c r="AQ172" s="204">
        <f t="shared" si="129"/>
        <v>5374.1662770394978</v>
      </c>
      <c r="AR172" s="204">
        <f t="shared" si="129"/>
        <v>5426.8541818308086</v>
      </c>
      <c r="AS172" s="204">
        <f t="shared" si="129"/>
        <v>5480.0586346510845</v>
      </c>
      <c r="AT172" s="204">
        <f t="shared" si="129"/>
        <v>5533.7846997252964</v>
      </c>
      <c r="AU172" s="204">
        <f t="shared" si="129"/>
        <v>5588.0374909133798</v>
      </c>
      <c r="AV172" s="204">
        <f t="shared" si="129"/>
        <v>5642.8221722039989</v>
      </c>
      <c r="AW172" s="204">
        <f t="shared" si="129"/>
        <v>5698.1439582095754</v>
      </c>
      <c r="AX172" s="204">
        <f t="shared" si="129"/>
        <v>5754.0081146643988</v>
      </c>
      <c r="AY172" s="204">
        <f t="shared" si="129"/>
        <v>5810.4199589267082</v>
      </c>
      <c r="AZ172" s="204">
        <f t="shared" si="129"/>
        <v>5867.384860485261</v>
      </c>
      <c r="BA172" s="204">
        <f t="shared" si="129"/>
        <v>5924.9082414706336</v>
      </c>
      <c r="BB172" s="204">
        <f t="shared" si="129"/>
        <v>5982.9955771714367</v>
      </c>
      <c r="BC172" s="204">
        <f t="shared" si="129"/>
        <v>6041.652396555527</v>
      </c>
      <c r="BD172" s="204">
        <f t="shared" si="129"/>
        <v>6100.8842827962953</v>
      </c>
      <c r="BE172" s="204">
        <f t="shared" si="129"/>
        <v>6160.696873804116</v>
      </c>
      <c r="BF172" s="204">
        <f t="shared" si="129"/>
        <v>6221.0958627629871</v>
      </c>
      <c r="BG172" s="204">
        <f t="shared" si="129"/>
        <v>6282.0869986724319</v>
      </c>
      <c r="BH172" s="204">
        <f t="shared" si="129"/>
        <v>6343.6760868947122</v>
      </c>
      <c r="BI172" s="204">
        <f t="shared" si="129"/>
        <v>6405.8689897074055</v>
      </c>
      <c r="BJ172" s="204">
        <f t="shared" si="129"/>
        <v>6468.6716268614009</v>
      </c>
      <c r="BK172" s="204">
        <f t="shared" si="129"/>
        <v>6532.0899761443552</v>
      </c>
      <c r="BL172" s="204">
        <f t="shared" si="129"/>
        <v>6596.1300739496946</v>
      </c>
      <c r="BM172" s="204">
        <f t="shared" si="129"/>
        <v>6660.7980158511618</v>
      </c>
      <c r="BN172" s="204">
        <f t="shared" si="129"/>
        <v>6726.0999571830343</v>
      </c>
      <c r="BO172" s="204">
        <f t="shared" si="129"/>
        <v>6792.0421136260056</v>
      </c>
      <c r="BP172" s="204">
        <f t="shared" si="129"/>
        <v>6858.6307617988095</v>
      </c>
      <c r="BQ172" s="204">
        <f t="shared" si="129"/>
        <v>6925.8722398556592</v>
      </c>
    </row>
    <row r="173" spans="5:69">
      <c r="E173" s="331"/>
      <c r="F173" s="328"/>
      <c r="G173" s="329"/>
      <c r="H173" s="323"/>
      <c r="I173" s="230" t="s">
        <v>448</v>
      </c>
      <c r="J173" s="204">
        <f>J9*J165</f>
        <v>259.06735751295332</v>
      </c>
      <c r="K173" s="204">
        <f>K9*K165</f>
        <v>261.60723356700191</v>
      </c>
      <c r="L173" s="204">
        <f t="shared" ref="L173:BQ173" si="130">L9*L165</f>
        <v>264.17201036667842</v>
      </c>
      <c r="M173" s="204">
        <f t="shared" si="130"/>
        <v>266.76193203693998</v>
      </c>
      <c r="N173" s="204">
        <f t="shared" si="130"/>
        <v>269.37724509612565</v>
      </c>
      <c r="O173" s="204">
        <f t="shared" si="130"/>
        <v>272.01819847942096</v>
      </c>
      <c r="P173" s="204">
        <f t="shared" si="130"/>
        <v>274.68504356255255</v>
      </c>
      <c r="Q173" s="204">
        <f t="shared" si="130"/>
        <v>277.37803418571485</v>
      </c>
      <c r="R173" s="204">
        <f t="shared" si="130"/>
        <v>280.09742667773162</v>
      </c>
      <c r="S173" s="204">
        <f t="shared" si="130"/>
        <v>282.84347988045442</v>
      </c>
      <c r="T173" s="204">
        <f t="shared" si="130"/>
        <v>285.61645517340014</v>
      </c>
      <c r="U173" s="204">
        <f t="shared" si="130"/>
        <v>288.41661649862959</v>
      </c>
      <c r="V173" s="204">
        <f t="shared" si="130"/>
        <v>291.24423038587105</v>
      </c>
      <c r="W173" s="204">
        <f t="shared" si="130"/>
        <v>294.09956597788937</v>
      </c>
      <c r="X173" s="204">
        <f t="shared" si="130"/>
        <v>296.98289505610393</v>
      </c>
      <c r="Y173" s="204">
        <f t="shared" si="130"/>
        <v>299.89449206645787</v>
      </c>
      <c r="Z173" s="204">
        <f t="shared" si="130"/>
        <v>302.83463414554086</v>
      </c>
      <c r="AA173" s="204">
        <f t="shared" si="130"/>
        <v>305.80360114696771</v>
      </c>
      <c r="AB173" s="204">
        <f t="shared" si="130"/>
        <v>308.80167566801629</v>
      </c>
      <c r="AC173" s="204">
        <f t="shared" si="130"/>
        <v>311.82914307652635</v>
      </c>
      <c r="AD173" s="204">
        <f t="shared" si="130"/>
        <v>314.8862915380609</v>
      </c>
      <c r="AE173" s="204">
        <f t="shared" si="130"/>
        <v>317.97341204333611</v>
      </c>
      <c r="AF173" s="204">
        <f t="shared" si="130"/>
        <v>321.0907984359178</v>
      </c>
      <c r="AG173" s="204">
        <f t="shared" si="130"/>
        <v>324.23874744019145</v>
      </c>
      <c r="AH173" s="204">
        <f t="shared" si="130"/>
        <v>327.41755868960524</v>
      </c>
      <c r="AI173" s="204">
        <f t="shared" si="130"/>
        <v>330.62753475518952</v>
      </c>
      <c r="AJ173" s="204">
        <f t="shared" si="130"/>
        <v>333.868981174358</v>
      </c>
      <c r="AK173" s="204">
        <f t="shared" si="130"/>
        <v>337.14220647998889</v>
      </c>
      <c r="AL173" s="204">
        <f t="shared" si="130"/>
        <v>340.44752222979275</v>
      </c>
      <c r="AM173" s="204">
        <f t="shared" si="130"/>
        <v>343.7852430359672</v>
      </c>
      <c r="AN173" s="204">
        <f t="shared" si="130"/>
        <v>347.15568659514344</v>
      </c>
      <c r="AO173" s="204">
        <f t="shared" si="130"/>
        <v>350.55917371862517</v>
      </c>
      <c r="AP173" s="204">
        <f t="shared" si="130"/>
        <v>353.99602836292541</v>
      </c>
      <c r="AQ173" s="204">
        <f t="shared" si="130"/>
        <v>357.46657766060122</v>
      </c>
      <c r="AR173" s="204">
        <f t="shared" si="130"/>
        <v>360.97115195139139</v>
      </c>
      <c r="AS173" s="204">
        <f t="shared" si="130"/>
        <v>364.51008481365994</v>
      </c>
      <c r="AT173" s="204">
        <f t="shared" si="130"/>
        <v>368.08371309614682</v>
      </c>
      <c r="AU173" s="204">
        <f t="shared" si="130"/>
        <v>371.69237695003062</v>
      </c>
      <c r="AV173" s="204">
        <f t="shared" si="130"/>
        <v>375.33641986130539</v>
      </c>
      <c r="AW173" s="204">
        <f t="shared" si="130"/>
        <v>379.01618868347509</v>
      </c>
      <c r="AX173" s="204">
        <f t="shared" si="130"/>
        <v>382.732033670568</v>
      </c>
      <c r="AY173" s="204">
        <f t="shared" si="130"/>
        <v>386.4843085104755</v>
      </c>
      <c r="AZ173" s="204">
        <f t="shared" si="130"/>
        <v>390.2733703586174</v>
      </c>
      <c r="BA173" s="204">
        <f t="shared" si="130"/>
        <v>394.09957987193718</v>
      </c>
      <c r="BB173" s="204">
        <f t="shared" si="130"/>
        <v>397.9633012432306</v>
      </c>
      <c r="BC173" s="204">
        <f t="shared" si="130"/>
        <v>401.86490223581131</v>
      </c>
      <c r="BD173" s="204">
        <f t="shared" si="130"/>
        <v>405.80475421851531</v>
      </c>
      <c r="BE173" s="204">
        <f t="shared" si="130"/>
        <v>409.78323220104988</v>
      </c>
      <c r="BF173" s="204">
        <f t="shared" si="130"/>
        <v>413.80071486968762</v>
      </c>
      <c r="BG173" s="204">
        <f t="shared" si="130"/>
        <v>417.85758462331205</v>
      </c>
      <c r="BH173" s="204">
        <f t="shared" si="130"/>
        <v>421.95422760981506</v>
      </c>
      <c r="BI173" s="204">
        <f t="shared" si="130"/>
        <v>426.09103376285236</v>
      </c>
      <c r="BJ173" s="204">
        <f t="shared" si="130"/>
        <v>430.26839683895895</v>
      </c>
      <c r="BK173" s="204">
        <f t="shared" si="130"/>
        <v>434.48671445502703</v>
      </c>
      <c r="BL173" s="204">
        <f t="shared" si="130"/>
        <v>438.7463881261549</v>
      </c>
      <c r="BM173" s="204">
        <f t="shared" si="130"/>
        <v>443.04782330386217</v>
      </c>
      <c r="BN173" s="204">
        <f t="shared" si="130"/>
        <v>447.39142941468424</v>
      </c>
      <c r="BO173" s="204">
        <f t="shared" si="130"/>
        <v>451.77761989914211</v>
      </c>
      <c r="BP173" s="204">
        <f t="shared" si="130"/>
        <v>456.20681225109445</v>
      </c>
      <c r="BQ173" s="204">
        <f t="shared" si="130"/>
        <v>460.67942805747765</v>
      </c>
    </row>
    <row r="174" spans="5:69">
      <c r="E174" s="331"/>
      <c r="F174" s="328"/>
      <c r="G174" s="329"/>
      <c r="H174" s="323"/>
      <c r="I174" s="231" t="s">
        <v>449</v>
      </c>
      <c r="J174" s="204">
        <f>J172-J173</f>
        <v>1707.2538860103625</v>
      </c>
      <c r="K174" s="204">
        <f t="shared" ref="K174:BQ174" si="131">K172-K173</f>
        <v>2707.1522909681998</v>
      </c>
      <c r="L174" s="204">
        <f t="shared" si="131"/>
        <v>3225.2733105840121</v>
      </c>
      <c r="M174" s="204">
        <f t="shared" si="131"/>
        <v>3502.6837925987807</v>
      </c>
      <c r="N174" s="204">
        <f t="shared" si="131"/>
        <v>3659.9189075013278</v>
      </c>
      <c r="O174" s="204">
        <f t="shared" si="131"/>
        <v>3757.2480042781112</v>
      </c>
      <c r="P174" s="204">
        <f t="shared" si="131"/>
        <v>3824.8075384559875</v>
      </c>
      <c r="Q174" s="204">
        <f t="shared" si="131"/>
        <v>3877.6675362931305</v>
      </c>
      <c r="R174" s="204">
        <f t="shared" si="131"/>
        <v>3923.3648270456738</v>
      </c>
      <c r="S174" s="204">
        <f t="shared" si="131"/>
        <v>3965.6696592738963</v>
      </c>
      <c r="T174" s="204">
        <f t="shared" si="131"/>
        <v>4006.4690091698831</v>
      </c>
      <c r="U174" s="204">
        <f t="shared" si="131"/>
        <v>4046.7082348976105</v>
      </c>
      <c r="V174" s="204">
        <f t="shared" si="131"/>
        <v>4086.86190394101</v>
      </c>
      <c r="W174" s="204">
        <f t="shared" si="131"/>
        <v>4127.1692069577311</v>
      </c>
      <c r="X174" s="204">
        <f t="shared" si="131"/>
        <v>4167.7516648875344</v>
      </c>
      <c r="Y174" s="204">
        <f t="shared" si="131"/>
        <v>4208.6719826897752</v>
      </c>
      <c r="Z174" s="204">
        <f t="shared" si="131"/>
        <v>4249.9634763972308</v>
      </c>
      <c r="AA174" s="204">
        <f t="shared" si="131"/>
        <v>4291.6447868299038</v>
      </c>
      <c r="AB174" s="204">
        <f t="shared" si="131"/>
        <v>4333.7272366406623</v>
      </c>
      <c r="AC174" s="204">
        <f t="shared" si="131"/>
        <v>4376.2185090286475</v>
      </c>
      <c r="AD174" s="204">
        <f t="shared" si="131"/>
        <v>4419.124487288409</v>
      </c>
      <c r="AE174" s="204">
        <f t="shared" si="131"/>
        <v>4462.4501747788199</v>
      </c>
      <c r="AF174" s="204">
        <f t="shared" si="131"/>
        <v>4506.2001551037756</v>
      </c>
      <c r="AG174" s="204">
        <f t="shared" si="131"/>
        <v>4550.3788224007094</v>
      </c>
      <c r="AH174" s="204">
        <f t="shared" si="131"/>
        <v>4594.9904966849481</v>
      </c>
      <c r="AI174" s="204">
        <f t="shared" si="131"/>
        <v>4640.0394817239758</v>
      </c>
      <c r="AJ174" s="204">
        <f t="shared" si="131"/>
        <v>4685.5300941786018</v>
      </c>
      <c r="AK174" s="204">
        <f t="shared" si="131"/>
        <v>4731.4666783796074</v>
      </c>
      <c r="AL174" s="204">
        <f t="shared" si="131"/>
        <v>4777.8536139241323</v>
      </c>
      <c r="AM174" s="204">
        <f t="shared" si="131"/>
        <v>4824.6953196839877</v>
      </c>
      <c r="AN174" s="204">
        <f t="shared" si="131"/>
        <v>4871.9962560219728</v>
      </c>
      <c r="AO174" s="204">
        <f t="shared" si="131"/>
        <v>4919.7609261142989</v>
      </c>
      <c r="AP174" s="204">
        <f t="shared" si="131"/>
        <v>4967.9938768281409</v>
      </c>
      <c r="AQ174" s="204">
        <f t="shared" si="131"/>
        <v>5016.6996993788962</v>
      </c>
      <c r="AR174" s="204">
        <f t="shared" si="131"/>
        <v>5065.8830298794173</v>
      </c>
      <c r="AS174" s="204">
        <f t="shared" si="131"/>
        <v>5115.5485498374246</v>
      </c>
      <c r="AT174" s="204">
        <f t="shared" si="131"/>
        <v>5165.7009866291492</v>
      </c>
      <c r="AU174" s="204">
        <f t="shared" si="131"/>
        <v>5216.3451139633489</v>
      </c>
      <c r="AV174" s="204">
        <f t="shared" si="131"/>
        <v>5267.4857523426936</v>
      </c>
      <c r="AW174" s="204">
        <f t="shared" si="131"/>
        <v>5319.1277695261006</v>
      </c>
      <c r="AX174" s="204">
        <f t="shared" si="131"/>
        <v>5371.2760809938309</v>
      </c>
      <c r="AY174" s="204">
        <f t="shared" si="131"/>
        <v>5423.9356504162324</v>
      </c>
      <c r="AZ174" s="204">
        <f t="shared" si="131"/>
        <v>5477.1114901266437</v>
      </c>
      <c r="BA174" s="204">
        <f t="shared" si="131"/>
        <v>5530.8086615986967</v>
      </c>
      <c r="BB174" s="204">
        <f t="shared" si="131"/>
        <v>5585.0322759282062</v>
      </c>
      <c r="BC174" s="204">
        <f t="shared" si="131"/>
        <v>5639.7874943197157</v>
      </c>
      <c r="BD174" s="204">
        <f t="shared" si="131"/>
        <v>5695.0795285777804</v>
      </c>
      <c r="BE174" s="204">
        <f t="shared" si="131"/>
        <v>5750.913641603066</v>
      </c>
      <c r="BF174" s="204">
        <f t="shared" si="131"/>
        <v>5807.2951478932991</v>
      </c>
      <c r="BG174" s="204">
        <f t="shared" si="131"/>
        <v>5864.2294140491194</v>
      </c>
      <c r="BH174" s="204">
        <f t="shared" si="131"/>
        <v>5921.7218592848967</v>
      </c>
      <c r="BI174" s="204">
        <f t="shared" si="131"/>
        <v>5979.7779559445535</v>
      </c>
      <c r="BJ174" s="204">
        <f t="shared" si="131"/>
        <v>6038.4032300224417</v>
      </c>
      <c r="BK174" s="204">
        <f t="shared" si="131"/>
        <v>6097.6032616893281</v>
      </c>
      <c r="BL174" s="204">
        <f t="shared" si="131"/>
        <v>6157.38368582354</v>
      </c>
      <c r="BM174" s="204">
        <f t="shared" si="131"/>
        <v>6217.7501925472998</v>
      </c>
      <c r="BN174" s="204">
        <f t="shared" si="131"/>
        <v>6278.70852776835</v>
      </c>
      <c r="BO174" s="204">
        <f t="shared" si="131"/>
        <v>6340.2644937268633</v>
      </c>
      <c r="BP174" s="204">
        <f t="shared" si="131"/>
        <v>6402.423949547715</v>
      </c>
      <c r="BQ174" s="204">
        <f t="shared" si="131"/>
        <v>6465.1928117981815</v>
      </c>
    </row>
    <row r="175" spans="5:69" ht="18" customHeight="1">
      <c r="E175" s="318" t="s">
        <v>328</v>
      </c>
      <c r="F175" s="318"/>
      <c r="G175" s="318"/>
      <c r="H175" s="318"/>
      <c r="I175" s="233" t="s">
        <v>447</v>
      </c>
      <c r="J175" s="205">
        <f>J107+J121+J133+J146+J159+J172</f>
        <v>70787.564766839365</v>
      </c>
      <c r="K175" s="205">
        <f t="shared" ref="K175:BQ177" si="132">K107+K121+K133+K146+K159+K172</f>
        <v>106875.34288326727</v>
      </c>
      <c r="L175" s="205">
        <f t="shared" si="132"/>
        <v>125620.03155422481</v>
      </c>
      <c r="M175" s="205">
        <f t="shared" si="132"/>
        <v>135700.04608688591</v>
      </c>
      <c r="N175" s="205">
        <f t="shared" si="132"/>
        <v>141454.66149350832</v>
      </c>
      <c r="O175" s="205">
        <f t="shared" si="132"/>
        <v>145053.58329927115</v>
      </c>
      <c r="P175" s="205">
        <f t="shared" si="132"/>
        <v>147581.73295266743</v>
      </c>
      <c r="Q175" s="205">
        <f t="shared" si="132"/>
        <v>149581.64053723842</v>
      </c>
      <c r="R175" s="205">
        <f t="shared" si="132"/>
        <v>151324.64113404261</v>
      </c>
      <c r="S175" s="205">
        <f t="shared" si="132"/>
        <v>152946.47300955668</v>
      </c>
      <c r="T175" s="205">
        <f t="shared" si="132"/>
        <v>154515.07671635813</v>
      </c>
      <c r="U175" s="205">
        <f t="shared" si="132"/>
        <v>156064.49465026459</v>
      </c>
      <c r="V175" s="205">
        <f t="shared" si="132"/>
        <v>157611.82083576772</v>
      </c>
      <c r="W175" s="205">
        <f t="shared" si="132"/>
        <v>159165.67582568229</v>
      </c>
      <c r="X175" s="205">
        <f t="shared" si="132"/>
        <v>160730.44415797098</v>
      </c>
      <c r="Y175" s="205">
        <f t="shared" si="132"/>
        <v>162308.39309122437</v>
      </c>
      <c r="Z175" s="205">
        <f t="shared" si="132"/>
        <v>163900.73197953976</v>
      </c>
      <c r="AA175" s="205">
        <f t="shared" si="132"/>
        <v>165508.14196716729</v>
      </c>
      <c r="AB175" s="205">
        <f t="shared" si="132"/>
        <v>167131.04084311242</v>
      </c>
      <c r="AC175" s="205">
        <f t="shared" si="132"/>
        <v>168769.71547578624</v>
      </c>
      <c r="AD175" s="205">
        <f t="shared" si="132"/>
        <v>170424.38803775291</v>
      </c>
      <c r="AE175" s="205">
        <f t="shared" si="132"/>
        <v>172095.24912559759</v>
      </c>
      <c r="AF175" s="205">
        <f t="shared" si="132"/>
        <v>173782.47432742894</v>
      </c>
      <c r="AG175" s="205">
        <f t="shared" si="132"/>
        <v>175486.23251427236</v>
      </c>
      <c r="AH175" s="205">
        <f t="shared" si="132"/>
        <v>177206.68999348389</v>
      </c>
      <c r="AI175" s="205">
        <f t="shared" si="132"/>
        <v>178944.01259324991</v>
      </c>
      <c r="AJ175" s="205">
        <f t="shared" si="132"/>
        <v>180698.36671270654</v>
      </c>
      <c r="AK175" s="205">
        <f t="shared" si="132"/>
        <v>182469.91985494544</v>
      </c>
      <c r="AL175" s="205">
        <f t="shared" si="132"/>
        <v>184258.84090154129</v>
      </c>
      <c r="AM175" s="205">
        <f t="shared" si="132"/>
        <v>186065.30025791834</v>
      </c>
      <c r="AN175" s="205">
        <f t="shared" si="132"/>
        <v>187889.46993421618</v>
      </c>
      <c r="AO175" s="205">
        <f t="shared" si="132"/>
        <v>189731.52359398524</v>
      </c>
      <c r="AP175" s="205">
        <f t="shared" si="132"/>
        <v>191591.63658687836</v>
      </c>
      <c r="AQ175" s="205">
        <f t="shared" si="132"/>
        <v>193469.98597342186</v>
      </c>
      <c r="AR175" s="205">
        <f t="shared" si="132"/>
        <v>195366.75054590908</v>
      </c>
      <c r="AS175" s="205">
        <f t="shared" si="132"/>
        <v>197282.11084743901</v>
      </c>
      <c r="AT175" s="205">
        <f t="shared" si="132"/>
        <v>199216.24919011066</v>
      </c>
      <c r="AU175" s="205">
        <f t="shared" si="132"/>
        <v>201169.34967288171</v>
      </c>
      <c r="AV175" s="205">
        <f t="shared" si="132"/>
        <v>203141.59819934395</v>
      </c>
      <c r="AW175" s="205">
        <f t="shared" si="132"/>
        <v>205133.18249554469</v>
      </c>
      <c r="AX175" s="205">
        <f t="shared" si="132"/>
        <v>207144.29212791834</v>
      </c>
      <c r="AY175" s="205">
        <f t="shared" si="132"/>
        <v>209175.11852136147</v>
      </c>
      <c r="AZ175" s="205">
        <f t="shared" si="132"/>
        <v>211225.85497746931</v>
      </c>
      <c r="BA175" s="205">
        <f t="shared" si="132"/>
        <v>213296.69669294273</v>
      </c>
      <c r="BB175" s="205">
        <f t="shared" si="132"/>
        <v>215387.84077817173</v>
      </c>
      <c r="BC175" s="205">
        <f t="shared" si="132"/>
        <v>217499.48627599896</v>
      </c>
      <c r="BD175" s="205">
        <f t="shared" si="132"/>
        <v>219631.8341806666</v>
      </c>
      <c r="BE175" s="205">
        <f t="shared" si="132"/>
        <v>221785.08745694815</v>
      </c>
      <c r="BF175" s="205">
        <f t="shared" si="132"/>
        <v>223959.45105946751</v>
      </c>
      <c r="BG175" s="205">
        <f t="shared" si="132"/>
        <v>226155.13195220751</v>
      </c>
      <c r="BH175" s="205">
        <f t="shared" si="132"/>
        <v>228372.33912820966</v>
      </c>
      <c r="BI175" s="205">
        <f t="shared" si="132"/>
        <v>230611.2836294666</v>
      </c>
      <c r="BJ175" s="205">
        <f t="shared" si="132"/>
        <v>232872.17856701044</v>
      </c>
      <c r="BK175" s="205">
        <f t="shared" si="132"/>
        <v>235155.2391411968</v>
      </c>
      <c r="BL175" s="205">
        <f t="shared" si="132"/>
        <v>237460.68266218892</v>
      </c>
      <c r="BM175" s="205">
        <f t="shared" si="132"/>
        <v>239788.72857064178</v>
      </c>
      <c r="BN175" s="205">
        <f t="shared" si="132"/>
        <v>242139.59845858926</v>
      </c>
      <c r="BO175" s="205">
        <f t="shared" si="132"/>
        <v>244513.51609053617</v>
      </c>
      <c r="BP175" s="205">
        <f t="shared" si="132"/>
        <v>246910.70742475716</v>
      </c>
      <c r="BQ175" s="205">
        <f t="shared" si="132"/>
        <v>249331.40063480378</v>
      </c>
    </row>
    <row r="176" spans="5:69" ht="19" customHeight="1">
      <c r="E176" s="318"/>
      <c r="F176" s="318"/>
      <c r="G176" s="318"/>
      <c r="H176" s="318"/>
      <c r="I176" s="233" t="s">
        <v>448</v>
      </c>
      <c r="J176" s="205">
        <f>J108+J122+J134+J147+J160+J173</f>
        <v>25906.735751295331</v>
      </c>
      <c r="K176" s="205">
        <f t="shared" si="132"/>
        <v>26160.723356700189</v>
      </c>
      <c r="L176" s="205">
        <f t="shared" si="132"/>
        <v>26417.201036667837</v>
      </c>
      <c r="M176" s="205">
        <f t="shared" si="132"/>
        <v>26676.193203694002</v>
      </c>
      <c r="N176" s="205">
        <f t="shared" si="132"/>
        <v>26937.724509612563</v>
      </c>
      <c r="O176" s="205">
        <f t="shared" si="132"/>
        <v>27201.819847942097</v>
      </c>
      <c r="P176" s="205">
        <f t="shared" si="132"/>
        <v>27468.504356255253</v>
      </c>
      <c r="Q176" s="205">
        <f t="shared" si="132"/>
        <v>27737.803418571486</v>
      </c>
      <c r="R176" s="205">
        <f t="shared" si="132"/>
        <v>28009.74266777316</v>
      </c>
      <c r="S176" s="205">
        <f t="shared" si="132"/>
        <v>28284.347988045447</v>
      </c>
      <c r="T176" s="205">
        <f t="shared" si="132"/>
        <v>28561.64551734001</v>
      </c>
      <c r="U176" s="205">
        <f t="shared" si="132"/>
        <v>28841.661649862959</v>
      </c>
      <c r="V176" s="205">
        <f t="shared" si="132"/>
        <v>29124.423038587098</v>
      </c>
      <c r="W176" s="205">
        <f t="shared" si="132"/>
        <v>29409.956597788929</v>
      </c>
      <c r="X176" s="205">
        <f t="shared" si="132"/>
        <v>29698.289505610388</v>
      </c>
      <c r="Y176" s="205">
        <f t="shared" si="132"/>
        <v>29989.449206645786</v>
      </c>
      <c r="Z176" s="205">
        <f t="shared" si="132"/>
        <v>30283.463414554077</v>
      </c>
      <c r="AA176" s="205">
        <f t="shared" si="132"/>
        <v>30580.360114696763</v>
      </c>
      <c r="AB176" s="205">
        <f t="shared" si="132"/>
        <v>30880.167566801629</v>
      </c>
      <c r="AC176" s="205">
        <f t="shared" si="132"/>
        <v>31182.914307652634</v>
      </c>
      <c r="AD176" s="205">
        <f t="shared" si="132"/>
        <v>31488.629153806083</v>
      </c>
      <c r="AE176" s="205">
        <f t="shared" si="132"/>
        <v>31797.341204333603</v>
      </c>
      <c r="AF176" s="205">
        <f t="shared" si="132"/>
        <v>32109.079843591779</v>
      </c>
      <c r="AG176" s="205">
        <f t="shared" si="132"/>
        <v>32423.87474401914</v>
      </c>
      <c r="AH176" s="205">
        <f t="shared" si="132"/>
        <v>32741.755868960518</v>
      </c>
      <c r="AI176" s="205">
        <f t="shared" si="132"/>
        <v>33062.753475518948</v>
      </c>
      <c r="AJ176" s="205">
        <f t="shared" si="132"/>
        <v>33386.898117435798</v>
      </c>
      <c r="AK176" s="205">
        <f t="shared" si="132"/>
        <v>33714.220647998889</v>
      </c>
      <c r="AL176" s="205">
        <f t="shared" si="132"/>
        <v>34044.752222979274</v>
      </c>
      <c r="AM176" s="205">
        <f t="shared" si="132"/>
        <v>34378.524303596721</v>
      </c>
      <c r="AN176" s="205">
        <f t="shared" si="132"/>
        <v>34715.568659514349</v>
      </c>
      <c r="AO176" s="205">
        <f t="shared" si="132"/>
        <v>35055.917371862517</v>
      </c>
      <c r="AP176" s="205">
        <f t="shared" si="132"/>
        <v>35399.60283629255</v>
      </c>
      <c r="AQ176" s="205">
        <f t="shared" si="132"/>
        <v>35746.657766060118</v>
      </c>
      <c r="AR176" s="205">
        <f t="shared" si="132"/>
        <v>36097.115195139144</v>
      </c>
      <c r="AS176" s="205">
        <f t="shared" si="132"/>
        <v>36451.008481365992</v>
      </c>
      <c r="AT176" s="205">
        <f t="shared" si="132"/>
        <v>36808.371309614675</v>
      </c>
      <c r="AU176" s="205">
        <f t="shared" si="132"/>
        <v>37169.237695003052</v>
      </c>
      <c r="AV176" s="205">
        <f t="shared" si="132"/>
        <v>37533.64198613054</v>
      </c>
      <c r="AW176" s="205">
        <f t="shared" si="132"/>
        <v>37901.618868347512</v>
      </c>
      <c r="AX176" s="205">
        <f t="shared" si="132"/>
        <v>38273.203367056805</v>
      </c>
      <c r="AY176" s="205">
        <f t="shared" si="132"/>
        <v>38648.430851047546</v>
      </c>
      <c r="AZ176" s="205">
        <f t="shared" si="132"/>
        <v>39027.337035861739</v>
      </c>
      <c r="BA176" s="205">
        <f t="shared" si="132"/>
        <v>39409.957987193717</v>
      </c>
      <c r="BB176" s="205">
        <f t="shared" si="132"/>
        <v>39796.33012432306</v>
      </c>
      <c r="BC176" s="205">
        <f t="shared" si="132"/>
        <v>40186.490223581131</v>
      </c>
      <c r="BD176" s="205">
        <f t="shared" si="132"/>
        <v>40580.475421851545</v>
      </c>
      <c r="BE176" s="205">
        <f t="shared" si="132"/>
        <v>40978.323220104983</v>
      </c>
      <c r="BF176" s="205">
        <f t="shared" si="132"/>
        <v>41380.071486968758</v>
      </c>
      <c r="BG176" s="205">
        <f t="shared" si="132"/>
        <v>41785.758462331192</v>
      </c>
      <c r="BH176" s="205">
        <f t="shared" si="132"/>
        <v>42195.422760981492</v>
      </c>
      <c r="BI176" s="205">
        <f t="shared" si="132"/>
        <v>42609.103376285231</v>
      </c>
      <c r="BJ176" s="205">
        <f t="shared" si="132"/>
        <v>43026.839683895894</v>
      </c>
      <c r="BK176" s="205">
        <f t="shared" si="132"/>
        <v>43448.671445502703</v>
      </c>
      <c r="BL176" s="205">
        <f t="shared" si="132"/>
        <v>43874.638812615485</v>
      </c>
      <c r="BM176" s="205">
        <f t="shared" si="132"/>
        <v>44304.782330386217</v>
      </c>
      <c r="BN176" s="205">
        <f t="shared" si="132"/>
        <v>44739.142941468417</v>
      </c>
      <c r="BO176" s="205">
        <f t="shared" si="132"/>
        <v>45177.761989914201</v>
      </c>
      <c r="BP176" s="205">
        <f t="shared" si="132"/>
        <v>45620.681225109445</v>
      </c>
      <c r="BQ176" s="205">
        <f t="shared" si="132"/>
        <v>46067.942805747763</v>
      </c>
    </row>
    <row r="177" spans="5:69" ht="17" customHeight="1">
      <c r="E177" s="318"/>
      <c r="F177" s="318"/>
      <c r="G177" s="318"/>
      <c r="H177" s="318"/>
      <c r="I177" s="233" t="s">
        <v>449</v>
      </c>
      <c r="J177" s="205">
        <f>J109+J123+J135+J148+J161+J174</f>
        <v>44880.829015544026</v>
      </c>
      <c r="K177" s="205">
        <f t="shared" si="132"/>
        <v>80714.619526567054</v>
      </c>
      <c r="L177" s="205">
        <f t="shared" si="132"/>
        <v>99202.830517556984</v>
      </c>
      <c r="M177" s="205">
        <f t="shared" si="132"/>
        <v>109023.85288319191</v>
      </c>
      <c r="N177" s="205">
        <f t="shared" si="132"/>
        <v>114516.93698389574</v>
      </c>
      <c r="O177" s="205">
        <f t="shared" si="132"/>
        <v>117851.76345132904</v>
      </c>
      <c r="P177" s="205">
        <f t="shared" si="132"/>
        <v>120113.22859641218</v>
      </c>
      <c r="Q177" s="205">
        <f t="shared" si="132"/>
        <v>121843.83711866692</v>
      </c>
      <c r="R177" s="205">
        <f t="shared" si="132"/>
        <v>123314.89846626944</v>
      </c>
      <c r="S177" s="205">
        <f t="shared" si="132"/>
        <v>124662.12502151125</v>
      </c>
      <c r="T177" s="205">
        <f t="shared" si="132"/>
        <v>125953.43119901814</v>
      </c>
      <c r="U177" s="205">
        <f t="shared" si="132"/>
        <v>127222.83300040165</v>
      </c>
      <c r="V177" s="205">
        <f t="shared" si="132"/>
        <v>128487.3977971806</v>
      </c>
      <c r="W177" s="205">
        <f t="shared" si="132"/>
        <v>129755.71922789335</v>
      </c>
      <c r="X177" s="205">
        <f t="shared" si="132"/>
        <v>131032.15465236056</v>
      </c>
      <c r="Y177" s="205">
        <f t="shared" si="132"/>
        <v>132318.94388457859</v>
      </c>
      <c r="Z177" s="205">
        <f t="shared" si="132"/>
        <v>133617.26856498569</v>
      </c>
      <c r="AA177" s="205">
        <f t="shared" si="132"/>
        <v>134927.78185247054</v>
      </c>
      <c r="AB177" s="205">
        <f t="shared" si="132"/>
        <v>136250.87327631083</v>
      </c>
      <c r="AC177" s="205">
        <f t="shared" si="132"/>
        <v>137586.80116813365</v>
      </c>
      <c r="AD177" s="205">
        <f t="shared" si="132"/>
        <v>138935.75888394684</v>
      </c>
      <c r="AE177" s="205">
        <f t="shared" si="132"/>
        <v>140297.90792126401</v>
      </c>
      <c r="AF177" s="205">
        <f t="shared" si="132"/>
        <v>141673.39448383718</v>
      </c>
      <c r="AG177" s="205">
        <f t="shared" si="132"/>
        <v>143062.35777025323</v>
      </c>
      <c r="AH177" s="205">
        <f t="shared" si="132"/>
        <v>144464.9341245234</v>
      </c>
      <c r="AI177" s="205">
        <f t="shared" si="132"/>
        <v>145881.25911773095</v>
      </c>
      <c r="AJ177" s="205">
        <f t="shared" si="132"/>
        <v>147311.46859527077</v>
      </c>
      <c r="AK177" s="205">
        <f t="shared" si="132"/>
        <v>148755.69920694651</v>
      </c>
      <c r="AL177" s="205">
        <f t="shared" si="132"/>
        <v>150214.08867856197</v>
      </c>
      <c r="AM177" s="205">
        <f t="shared" si="132"/>
        <v>151686.77595432161</v>
      </c>
      <c r="AN177" s="205">
        <f t="shared" si="132"/>
        <v>153173.90127470187</v>
      </c>
      <c r="AO177" s="205">
        <f t="shared" si="132"/>
        <v>154675.60622212276</v>
      </c>
      <c r="AP177" s="205">
        <f t="shared" si="132"/>
        <v>156192.0337505858</v>
      </c>
      <c r="AQ177" s="205">
        <f t="shared" si="132"/>
        <v>157723.32820736174</v>
      </c>
      <c r="AR177" s="205">
        <f t="shared" si="132"/>
        <v>159269.63535076994</v>
      </c>
      <c r="AS177" s="205">
        <f t="shared" si="132"/>
        <v>160831.10236607303</v>
      </c>
      <c r="AT177" s="205">
        <f t="shared" si="132"/>
        <v>162407.87788049597</v>
      </c>
      <c r="AU177" s="205">
        <f t="shared" si="132"/>
        <v>164000.11197787864</v>
      </c>
      <c r="AV177" s="205">
        <f t="shared" si="132"/>
        <v>165607.95621321342</v>
      </c>
      <c r="AW177" s="205">
        <f t="shared" si="132"/>
        <v>167231.56362719717</v>
      </c>
      <c r="AX177" s="205">
        <f t="shared" si="132"/>
        <v>168871.08876086152</v>
      </c>
      <c r="AY177" s="205">
        <f t="shared" si="132"/>
        <v>170526.68767031396</v>
      </c>
      <c r="AZ177" s="205">
        <f t="shared" si="132"/>
        <v>172198.51794160754</v>
      </c>
      <c r="BA177" s="205">
        <f t="shared" si="132"/>
        <v>173886.73870574901</v>
      </c>
      <c r="BB177" s="205">
        <f t="shared" si="132"/>
        <v>175591.51065384864</v>
      </c>
      <c r="BC177" s="205">
        <f t="shared" si="132"/>
        <v>177312.99605241785</v>
      </c>
      <c r="BD177" s="205">
        <f t="shared" si="132"/>
        <v>179051.35875881504</v>
      </c>
      <c r="BE177" s="205">
        <f t="shared" si="132"/>
        <v>180806.76423684321</v>
      </c>
      <c r="BF177" s="205">
        <f t="shared" si="132"/>
        <v>182579.37957249879</v>
      </c>
      <c r="BG177" s="205">
        <f t="shared" si="132"/>
        <v>184369.37348987631</v>
      </c>
      <c r="BH177" s="205">
        <f t="shared" si="132"/>
        <v>186176.91636722817</v>
      </c>
      <c r="BI177" s="205">
        <f t="shared" si="132"/>
        <v>188002.18025318134</v>
      </c>
      <c r="BJ177" s="205">
        <f t="shared" si="132"/>
        <v>189845.33888311454</v>
      </c>
      <c r="BK177" s="205">
        <f t="shared" si="132"/>
        <v>191706.56769569407</v>
      </c>
      <c r="BL177" s="205">
        <f t="shared" si="132"/>
        <v>193586.04384957347</v>
      </c>
      <c r="BM177" s="205">
        <f t="shared" si="132"/>
        <v>195483.94624025558</v>
      </c>
      <c r="BN177" s="205">
        <f t="shared" si="132"/>
        <v>197400.4555171208</v>
      </c>
      <c r="BO177" s="205">
        <f t="shared" si="132"/>
        <v>199335.754100622</v>
      </c>
      <c r="BP177" s="205">
        <f t="shared" si="132"/>
        <v>201290.02619964769</v>
      </c>
      <c r="BQ177" s="205">
        <f t="shared" si="132"/>
        <v>203263.45782905602</v>
      </c>
    </row>
    <row r="178" spans="5:69">
      <c r="E178" s="326" t="s">
        <v>70</v>
      </c>
      <c r="F178" s="327"/>
      <c r="G178" s="327"/>
      <c r="H178" s="327"/>
      <c r="I178" s="220" t="s">
        <v>316</v>
      </c>
      <c r="J178" s="221">
        <f>Variables!$F$35</f>
        <v>0.33333333333333331</v>
      </c>
      <c r="K178" s="221">
        <f>Variables!$F$35</f>
        <v>0.33333333333333331</v>
      </c>
      <c r="L178" s="221">
        <f>Variables!$F$35</f>
        <v>0.33333333333333331</v>
      </c>
      <c r="M178" s="221">
        <f>Variables!$F$35</f>
        <v>0.33333333333333331</v>
      </c>
      <c r="N178" s="221">
        <f>Variables!$F$35</f>
        <v>0.33333333333333331</v>
      </c>
      <c r="O178" s="221">
        <f>Variables!$F$35</f>
        <v>0.33333333333333331</v>
      </c>
      <c r="P178" s="221">
        <f>Variables!$F$35</f>
        <v>0.33333333333333331</v>
      </c>
      <c r="Q178" s="221">
        <f>Variables!$F$35</f>
        <v>0.33333333333333331</v>
      </c>
      <c r="R178" s="221">
        <f>Variables!$F$35</f>
        <v>0.33333333333333331</v>
      </c>
      <c r="S178" s="221">
        <f>Variables!$F$35</f>
        <v>0.33333333333333331</v>
      </c>
      <c r="T178" s="221">
        <f>Variables!$F$35</f>
        <v>0.33333333333333331</v>
      </c>
      <c r="U178" s="221">
        <f>Variables!$F$35</f>
        <v>0.33333333333333331</v>
      </c>
      <c r="V178" s="221">
        <f>Variables!$F$35</f>
        <v>0.33333333333333331</v>
      </c>
      <c r="W178" s="221">
        <f>Variables!$F$35</f>
        <v>0.33333333333333331</v>
      </c>
      <c r="X178" s="221">
        <f>Variables!$F$35</f>
        <v>0.33333333333333331</v>
      </c>
      <c r="Y178" s="221">
        <f>Variables!$F$35</f>
        <v>0.33333333333333331</v>
      </c>
      <c r="Z178" s="221">
        <f>Variables!$F$35</f>
        <v>0.33333333333333331</v>
      </c>
      <c r="AA178" s="221">
        <f>Variables!$F$35</f>
        <v>0.33333333333333331</v>
      </c>
      <c r="AB178" s="221">
        <f>Variables!$F$35</f>
        <v>0.33333333333333331</v>
      </c>
      <c r="AC178" s="221">
        <f>Variables!$F$35</f>
        <v>0.33333333333333331</v>
      </c>
      <c r="AD178" s="221">
        <f>Variables!$F$35</f>
        <v>0.33333333333333331</v>
      </c>
      <c r="AE178" s="221">
        <f>Variables!$F$35</f>
        <v>0.33333333333333331</v>
      </c>
      <c r="AF178" s="221">
        <f>Variables!$F$35</f>
        <v>0.33333333333333331</v>
      </c>
      <c r="AG178" s="221">
        <f>Variables!$F$35</f>
        <v>0.33333333333333331</v>
      </c>
      <c r="AH178" s="221">
        <f>Variables!$F$35</f>
        <v>0.33333333333333331</v>
      </c>
      <c r="AI178" s="221">
        <f>Variables!$F$35</f>
        <v>0.33333333333333331</v>
      </c>
      <c r="AJ178" s="221">
        <f>Variables!$F$35</f>
        <v>0.33333333333333331</v>
      </c>
      <c r="AK178" s="221">
        <f>Variables!$F$35</f>
        <v>0.33333333333333331</v>
      </c>
      <c r="AL178" s="221">
        <f>Variables!$F$35</f>
        <v>0.33333333333333331</v>
      </c>
      <c r="AM178" s="221">
        <f>Variables!$F$35</f>
        <v>0.33333333333333331</v>
      </c>
      <c r="AN178" s="221">
        <f>Variables!$F$35</f>
        <v>0.33333333333333331</v>
      </c>
      <c r="AO178" s="221">
        <f>Variables!$F$35</f>
        <v>0.33333333333333331</v>
      </c>
      <c r="AP178" s="221">
        <f>Variables!$F$35</f>
        <v>0.33333333333333331</v>
      </c>
      <c r="AQ178" s="221">
        <f>Variables!$F$35</f>
        <v>0.33333333333333331</v>
      </c>
      <c r="AR178" s="221">
        <f>Variables!$F$35</f>
        <v>0.33333333333333331</v>
      </c>
      <c r="AS178" s="221">
        <f>Variables!$F$35</f>
        <v>0.33333333333333331</v>
      </c>
      <c r="AT178" s="221">
        <f>Variables!$F$35</f>
        <v>0.33333333333333331</v>
      </c>
      <c r="AU178" s="221">
        <f>Variables!$F$35</f>
        <v>0.33333333333333331</v>
      </c>
      <c r="AV178" s="221">
        <f>Variables!$F$35</f>
        <v>0.33333333333333331</v>
      </c>
      <c r="AW178" s="221">
        <f>Variables!$F$35</f>
        <v>0.33333333333333331</v>
      </c>
      <c r="AX178" s="221">
        <f>Variables!$F$35</f>
        <v>0.33333333333333331</v>
      </c>
      <c r="AY178" s="221">
        <f>Variables!$F$35</f>
        <v>0.33333333333333331</v>
      </c>
      <c r="AZ178" s="221">
        <f>Variables!$F$35</f>
        <v>0.33333333333333331</v>
      </c>
      <c r="BA178" s="221">
        <f>Variables!$F$35</f>
        <v>0.33333333333333331</v>
      </c>
      <c r="BB178" s="221">
        <f>Variables!$F$35</f>
        <v>0.33333333333333331</v>
      </c>
      <c r="BC178" s="221">
        <f>Variables!$F$35</f>
        <v>0.33333333333333331</v>
      </c>
      <c r="BD178" s="221">
        <f>Variables!$F$35</f>
        <v>0.33333333333333331</v>
      </c>
      <c r="BE178" s="221">
        <f>Variables!$F$35</f>
        <v>0.33333333333333331</v>
      </c>
      <c r="BF178" s="221">
        <f>Variables!$F$35</f>
        <v>0.33333333333333331</v>
      </c>
      <c r="BG178" s="221">
        <f>Variables!$F$35</f>
        <v>0.33333333333333331</v>
      </c>
      <c r="BH178" s="221">
        <f>Variables!$F$35</f>
        <v>0.33333333333333331</v>
      </c>
      <c r="BI178" s="221">
        <f>Variables!$F$35</f>
        <v>0.33333333333333331</v>
      </c>
      <c r="BJ178" s="221">
        <f>Variables!$F$35</f>
        <v>0.33333333333333331</v>
      </c>
      <c r="BK178" s="221">
        <f>Variables!$F$35</f>
        <v>0.33333333333333331</v>
      </c>
      <c r="BL178" s="221">
        <f>Variables!$F$35</f>
        <v>0.33333333333333331</v>
      </c>
      <c r="BM178" s="221">
        <f>Variables!$F$35</f>
        <v>0.33333333333333331</v>
      </c>
      <c r="BN178" s="221">
        <f>Variables!$F$35</f>
        <v>0.33333333333333331</v>
      </c>
      <c r="BO178" s="221">
        <f>Variables!$F$35</f>
        <v>0.33333333333333331</v>
      </c>
      <c r="BP178" s="221">
        <f>Variables!$F$35</f>
        <v>0.33333333333333331</v>
      </c>
      <c r="BQ178" s="221">
        <f>Variables!$F$35</f>
        <v>0.33333333333333331</v>
      </c>
    </row>
    <row r="179" spans="5:69">
      <c r="E179" s="326"/>
      <c r="F179" s="327"/>
      <c r="G179" s="327"/>
      <c r="H179" s="327"/>
      <c r="I179" s="220" t="s">
        <v>317</v>
      </c>
      <c r="J179" s="222">
        <f>J2*J178</f>
        <v>10.880829015544039</v>
      </c>
      <c r="K179" s="222">
        <f>K2*K178</f>
        <v>11.20725388601036</v>
      </c>
      <c r="L179" s="222">
        <f t="shared" ref="L179:BQ179" si="133">L2*L178</f>
        <v>11.543471502590672</v>
      </c>
      <c r="M179" s="222">
        <f t="shared" si="133"/>
        <v>11.889775647668396</v>
      </c>
      <c r="N179" s="222">
        <f t="shared" si="133"/>
        <v>12.246468917098444</v>
      </c>
      <c r="O179" s="222">
        <f t="shared" si="133"/>
        <v>12.613862984611398</v>
      </c>
      <c r="P179" s="222">
        <f t="shared" si="133"/>
        <v>12.992278874149742</v>
      </c>
      <c r="Q179" s="222">
        <f t="shared" si="133"/>
        <v>13.382047240374234</v>
      </c>
      <c r="R179" s="222">
        <f t="shared" si="133"/>
        <v>13.783508657585461</v>
      </c>
      <c r="S179" s="222">
        <f t="shared" si="133"/>
        <v>14.197013917313026</v>
      </c>
      <c r="T179" s="222">
        <f t="shared" si="133"/>
        <v>14.622924334832415</v>
      </c>
      <c r="U179" s="222">
        <f t="shared" si="133"/>
        <v>15.061612064877389</v>
      </c>
      <c r="V179" s="222">
        <f t="shared" si="133"/>
        <v>15.513460426823713</v>
      </c>
      <c r="W179" s="222">
        <f t="shared" si="133"/>
        <v>15.978864239628424</v>
      </c>
      <c r="X179" s="222">
        <f t="shared" si="133"/>
        <v>16.458230166817273</v>
      </c>
      <c r="Y179" s="222">
        <f t="shared" si="133"/>
        <v>16.951977071821791</v>
      </c>
      <c r="Z179" s="222">
        <f t="shared" si="133"/>
        <v>17.460536383976446</v>
      </c>
      <c r="AA179" s="222">
        <f t="shared" si="133"/>
        <v>17.98435247549574</v>
      </c>
      <c r="AB179" s="222">
        <f t="shared" si="133"/>
        <v>18.523883049760613</v>
      </c>
      <c r="AC179" s="222">
        <f t="shared" si="133"/>
        <v>19.079599541253437</v>
      </c>
      <c r="AD179" s="222">
        <f t="shared" si="133"/>
        <v>19.651987527491038</v>
      </c>
      <c r="AE179" s="222">
        <f t="shared" si="133"/>
        <v>20.241547153315771</v>
      </c>
      <c r="AF179" s="222">
        <f t="shared" si="133"/>
        <v>20.848793567915244</v>
      </c>
      <c r="AG179" s="222">
        <f t="shared" si="133"/>
        <v>21.474257374952703</v>
      </c>
      <c r="AH179" s="222">
        <f t="shared" si="133"/>
        <v>22.118485096201283</v>
      </c>
      <c r="AI179" s="222">
        <f t="shared" si="133"/>
        <v>22.782039649087324</v>
      </c>
      <c r="AJ179" s="222">
        <f t="shared" si="133"/>
        <v>23.465500838559947</v>
      </c>
      <c r="AK179" s="222">
        <f t="shared" si="133"/>
        <v>24.169465863716741</v>
      </c>
      <c r="AL179" s="222">
        <f t="shared" si="133"/>
        <v>24.894549839628244</v>
      </c>
      <c r="AM179" s="222">
        <f t="shared" si="133"/>
        <v>25.641386334817099</v>
      </c>
      <c r="AN179" s="222">
        <f t="shared" si="133"/>
        <v>26.410627924861615</v>
      </c>
      <c r="AO179" s="222">
        <f t="shared" si="133"/>
        <v>27.202946762607461</v>
      </c>
      <c r="AP179" s="222">
        <f t="shared" si="133"/>
        <v>28.01903516548569</v>
      </c>
      <c r="AQ179" s="222">
        <f t="shared" si="133"/>
        <v>28.85960622045026</v>
      </c>
      <c r="AR179" s="222">
        <f t="shared" si="133"/>
        <v>29.725394407063764</v>
      </c>
      <c r="AS179" s="222">
        <f t="shared" si="133"/>
        <v>30.61715623927568</v>
      </c>
      <c r="AT179" s="222">
        <f t="shared" si="133"/>
        <v>31.53567092645395</v>
      </c>
      <c r="AU179" s="222">
        <f t="shared" si="133"/>
        <v>32.481741054247564</v>
      </c>
      <c r="AV179" s="222">
        <f t="shared" si="133"/>
        <v>33.456193285874996</v>
      </c>
      <c r="AW179" s="222">
        <f t="shared" si="133"/>
        <v>34.459879084451252</v>
      </c>
      <c r="AX179" s="222">
        <f t="shared" si="133"/>
        <v>35.493675456984782</v>
      </c>
      <c r="AY179" s="222">
        <f t="shared" si="133"/>
        <v>36.558485720694328</v>
      </c>
      <c r="AZ179" s="222">
        <f t="shared" si="133"/>
        <v>37.655240292315156</v>
      </c>
      <c r="BA179" s="222">
        <f t="shared" si="133"/>
        <v>38.784897501084615</v>
      </c>
      <c r="BB179" s="222">
        <f t="shared" si="133"/>
        <v>39.948444426117149</v>
      </c>
      <c r="BC179" s="222">
        <f t="shared" si="133"/>
        <v>41.146897758900664</v>
      </c>
      <c r="BD179" s="222">
        <f t="shared" si="133"/>
        <v>42.381304691667687</v>
      </c>
      <c r="BE179" s="222">
        <f t="shared" si="133"/>
        <v>43.65274383241772</v>
      </c>
      <c r="BF179" s="222">
        <f t="shared" si="133"/>
        <v>44.962326147390257</v>
      </c>
      <c r="BG179" s="222">
        <f t="shared" si="133"/>
        <v>46.311195931811952</v>
      </c>
      <c r="BH179" s="222">
        <f t="shared" si="133"/>
        <v>47.700531809766325</v>
      </c>
      <c r="BI179" s="222">
        <f t="shared" si="133"/>
        <v>49.131547764059306</v>
      </c>
      <c r="BJ179" s="222">
        <f t="shared" si="133"/>
        <v>50.605494196981084</v>
      </c>
      <c r="BK179" s="222">
        <f t="shared" si="133"/>
        <v>52.123659022890521</v>
      </c>
      <c r="BL179" s="222">
        <f t="shared" si="133"/>
        <v>53.687368793577242</v>
      </c>
      <c r="BM179" s="222">
        <f t="shared" si="133"/>
        <v>55.297989857384557</v>
      </c>
      <c r="BN179" s="222">
        <f t="shared" si="133"/>
        <v>56.956929553106093</v>
      </c>
      <c r="BO179" s="222">
        <f t="shared" si="133"/>
        <v>58.665637439699282</v>
      </c>
      <c r="BP179" s="222">
        <f t="shared" si="133"/>
        <v>60.425606562890252</v>
      </c>
      <c r="BQ179" s="222">
        <f t="shared" si="133"/>
        <v>62.23837475977696</v>
      </c>
    </row>
    <row r="180" spans="5:69">
      <c r="E180" s="326"/>
      <c r="F180" s="328" t="s">
        <v>334</v>
      </c>
      <c r="G180" s="324" t="s">
        <v>49</v>
      </c>
      <c r="H180" s="325" t="s">
        <v>25</v>
      </c>
      <c r="I180" s="224" t="s">
        <v>318</v>
      </c>
      <c r="J180" s="216">
        <f>Variables!$F$26</f>
        <v>0.4</v>
      </c>
      <c r="K180" s="216">
        <f>Variables!$F$26</f>
        <v>0.4</v>
      </c>
      <c r="L180" s="216">
        <f>Variables!$F$26</f>
        <v>0.4</v>
      </c>
      <c r="M180" s="216">
        <f>Variables!$F$26</f>
        <v>0.4</v>
      </c>
      <c r="N180" s="216">
        <f>Variables!$F$26</f>
        <v>0.4</v>
      </c>
      <c r="O180" s="216">
        <f>Variables!$F$26</f>
        <v>0.4</v>
      </c>
      <c r="P180" s="216">
        <f>Variables!$F$26</f>
        <v>0.4</v>
      </c>
      <c r="Q180" s="216">
        <f>Variables!$F$26</f>
        <v>0.4</v>
      </c>
      <c r="R180" s="216">
        <f>Variables!$F$26</f>
        <v>0.4</v>
      </c>
      <c r="S180" s="216">
        <f>Variables!$F$26</f>
        <v>0.4</v>
      </c>
      <c r="T180" s="216">
        <f>Variables!$F$26</f>
        <v>0.4</v>
      </c>
      <c r="U180" s="216">
        <f>Variables!$F$26</f>
        <v>0.4</v>
      </c>
      <c r="V180" s="216">
        <f>Variables!$F$26</f>
        <v>0.4</v>
      </c>
      <c r="W180" s="216">
        <f>Variables!$F$26</f>
        <v>0.4</v>
      </c>
      <c r="X180" s="216">
        <f>Variables!$F$26</f>
        <v>0.4</v>
      </c>
      <c r="Y180" s="216">
        <f>Variables!$F$26</f>
        <v>0.4</v>
      </c>
      <c r="Z180" s="216">
        <f>Variables!$F$26</f>
        <v>0.4</v>
      </c>
      <c r="AA180" s="216">
        <f>Variables!$F$26</f>
        <v>0.4</v>
      </c>
      <c r="AB180" s="216">
        <f>Variables!$F$26</f>
        <v>0.4</v>
      </c>
      <c r="AC180" s="216">
        <f>Variables!$F$26</f>
        <v>0.4</v>
      </c>
      <c r="AD180" s="216">
        <f>Variables!$F$26</f>
        <v>0.4</v>
      </c>
      <c r="AE180" s="216">
        <f>Variables!$F$26</f>
        <v>0.4</v>
      </c>
      <c r="AF180" s="216">
        <f>Variables!$F$26</f>
        <v>0.4</v>
      </c>
      <c r="AG180" s="216">
        <f>Variables!$F$26</f>
        <v>0.4</v>
      </c>
      <c r="AH180" s="216">
        <f>Variables!$F$26</f>
        <v>0.4</v>
      </c>
      <c r="AI180" s="216">
        <f>Variables!$F$26</f>
        <v>0.4</v>
      </c>
      <c r="AJ180" s="216">
        <f>Variables!$F$26</f>
        <v>0.4</v>
      </c>
      <c r="AK180" s="216">
        <f>Variables!$F$26</f>
        <v>0.4</v>
      </c>
      <c r="AL180" s="216">
        <f>Variables!$F$26</f>
        <v>0.4</v>
      </c>
      <c r="AM180" s="216">
        <f>Variables!$F$26</f>
        <v>0.4</v>
      </c>
      <c r="AN180" s="216">
        <f>Variables!$F$26</f>
        <v>0.4</v>
      </c>
      <c r="AO180" s="216">
        <f>Variables!$F$26</f>
        <v>0.4</v>
      </c>
      <c r="AP180" s="216">
        <f>Variables!$F$26</f>
        <v>0.4</v>
      </c>
      <c r="AQ180" s="216">
        <f>Variables!$F$26</f>
        <v>0.4</v>
      </c>
      <c r="AR180" s="216">
        <f>Variables!$F$26</f>
        <v>0.4</v>
      </c>
      <c r="AS180" s="216">
        <f>Variables!$F$26</f>
        <v>0.4</v>
      </c>
      <c r="AT180" s="216">
        <f>Variables!$F$26</f>
        <v>0.4</v>
      </c>
      <c r="AU180" s="216">
        <f>Variables!$F$26</f>
        <v>0.4</v>
      </c>
      <c r="AV180" s="216">
        <f>Variables!$F$26</f>
        <v>0.4</v>
      </c>
      <c r="AW180" s="216">
        <f>Variables!$F$26</f>
        <v>0.4</v>
      </c>
      <c r="AX180" s="216">
        <f>Variables!$F$26</f>
        <v>0.4</v>
      </c>
      <c r="AY180" s="216">
        <f>Variables!$F$26</f>
        <v>0.4</v>
      </c>
      <c r="AZ180" s="216">
        <f>Variables!$F$26</f>
        <v>0.4</v>
      </c>
      <c r="BA180" s="216">
        <f>Variables!$F$26</f>
        <v>0.4</v>
      </c>
      <c r="BB180" s="216">
        <f>Variables!$F$26</f>
        <v>0.4</v>
      </c>
      <c r="BC180" s="216">
        <f>Variables!$F$26</f>
        <v>0.4</v>
      </c>
      <c r="BD180" s="216">
        <f>Variables!$F$26</f>
        <v>0.4</v>
      </c>
      <c r="BE180" s="216">
        <f>Variables!$F$26</f>
        <v>0.4</v>
      </c>
      <c r="BF180" s="216">
        <f>Variables!$F$26</f>
        <v>0.4</v>
      </c>
      <c r="BG180" s="216">
        <f>Variables!$F$26</f>
        <v>0.4</v>
      </c>
      <c r="BH180" s="216">
        <f>Variables!$F$26</f>
        <v>0.4</v>
      </c>
      <c r="BI180" s="216">
        <f>Variables!$F$26</f>
        <v>0.4</v>
      </c>
      <c r="BJ180" s="216">
        <f>Variables!$F$26</f>
        <v>0.4</v>
      </c>
      <c r="BK180" s="216">
        <f>Variables!$F$26</f>
        <v>0.4</v>
      </c>
      <c r="BL180" s="216">
        <f>Variables!$F$26</f>
        <v>0.4</v>
      </c>
      <c r="BM180" s="216">
        <f>Variables!$F$26</f>
        <v>0.4</v>
      </c>
      <c r="BN180" s="216">
        <f>Variables!$F$26</f>
        <v>0.4</v>
      </c>
      <c r="BO180" s="216">
        <f>Variables!$F$26</f>
        <v>0.4</v>
      </c>
      <c r="BP180" s="216">
        <f>Variables!$F$26</f>
        <v>0.4</v>
      </c>
      <c r="BQ180" s="216">
        <f>Variables!$F$26</f>
        <v>0.4</v>
      </c>
    </row>
    <row r="181" spans="5:69">
      <c r="E181" s="326"/>
      <c r="F181" s="328"/>
      <c r="G181" s="324"/>
      <c r="H181" s="325"/>
      <c r="I181" s="226" t="s">
        <v>321</v>
      </c>
      <c r="J181" s="200">
        <f>J180*J179</f>
        <v>4.3523316062176161</v>
      </c>
      <c r="K181" s="200">
        <f>K180*K179</f>
        <v>4.482901554404144</v>
      </c>
      <c r="L181" s="200">
        <f t="shared" ref="L181:BQ181" si="134">L180*L179</f>
        <v>4.6173886010362688</v>
      </c>
      <c r="M181" s="200">
        <f t="shared" si="134"/>
        <v>4.7559102590673588</v>
      </c>
      <c r="N181" s="200">
        <f t="shared" si="134"/>
        <v>4.8985875668393781</v>
      </c>
      <c r="O181" s="200">
        <f t="shared" si="134"/>
        <v>5.0455451938445597</v>
      </c>
      <c r="P181" s="200">
        <f t="shared" si="134"/>
        <v>5.1969115496598972</v>
      </c>
      <c r="Q181" s="200">
        <f t="shared" si="134"/>
        <v>5.3528188961496941</v>
      </c>
      <c r="R181" s="200">
        <f t="shared" si="134"/>
        <v>5.5134034630341846</v>
      </c>
      <c r="S181" s="200">
        <f t="shared" si="134"/>
        <v>5.6788055669252104</v>
      </c>
      <c r="T181" s="200">
        <f t="shared" si="134"/>
        <v>5.8491697339329667</v>
      </c>
      <c r="U181" s="200">
        <f t="shared" si="134"/>
        <v>6.024644825950956</v>
      </c>
      <c r="V181" s="200">
        <f t="shared" si="134"/>
        <v>6.2053841707294852</v>
      </c>
      <c r="W181" s="200">
        <f t="shared" si="134"/>
        <v>6.3915456958513701</v>
      </c>
      <c r="X181" s="200">
        <f t="shared" si="134"/>
        <v>6.5832920667269095</v>
      </c>
      <c r="Y181" s="200">
        <f t="shared" si="134"/>
        <v>6.7807908287287164</v>
      </c>
      <c r="Z181" s="200">
        <f t="shared" si="134"/>
        <v>6.9842145535905793</v>
      </c>
      <c r="AA181" s="200">
        <f t="shared" si="134"/>
        <v>7.1937409901982967</v>
      </c>
      <c r="AB181" s="200">
        <f t="shared" si="134"/>
        <v>7.4095532199042458</v>
      </c>
      <c r="AC181" s="200">
        <f t="shared" si="134"/>
        <v>7.6318398165013752</v>
      </c>
      <c r="AD181" s="200">
        <f t="shared" si="134"/>
        <v>7.8607950109964158</v>
      </c>
      <c r="AE181" s="200">
        <f t="shared" si="134"/>
        <v>8.0966188613263093</v>
      </c>
      <c r="AF181" s="200">
        <f t="shared" si="134"/>
        <v>8.3395174271660988</v>
      </c>
      <c r="AG181" s="200">
        <f t="shared" si="134"/>
        <v>8.5897029499810813</v>
      </c>
      <c r="AH181" s="200">
        <f t="shared" si="134"/>
        <v>8.8473940384805143</v>
      </c>
      <c r="AI181" s="200">
        <f t="shared" si="134"/>
        <v>9.1128158596349298</v>
      </c>
      <c r="AJ181" s="200">
        <f t="shared" si="134"/>
        <v>9.3862003354239789</v>
      </c>
      <c r="AK181" s="200">
        <f t="shared" si="134"/>
        <v>9.6677863454866966</v>
      </c>
      <c r="AL181" s="200">
        <f t="shared" si="134"/>
        <v>9.9578199358512975</v>
      </c>
      <c r="AM181" s="200">
        <f t="shared" si="134"/>
        <v>10.25655453392684</v>
      </c>
      <c r="AN181" s="200">
        <f t="shared" si="134"/>
        <v>10.564251169944647</v>
      </c>
      <c r="AO181" s="200">
        <f t="shared" si="134"/>
        <v>10.881178705042984</v>
      </c>
      <c r="AP181" s="200">
        <f t="shared" si="134"/>
        <v>11.207614066194276</v>
      </c>
      <c r="AQ181" s="200">
        <f t="shared" si="134"/>
        <v>11.543842488180104</v>
      </c>
      <c r="AR181" s="200">
        <f t="shared" si="134"/>
        <v>11.890157762825506</v>
      </c>
      <c r="AS181" s="200">
        <f t="shared" si="134"/>
        <v>12.246862495710273</v>
      </c>
      <c r="AT181" s="200">
        <f t="shared" si="134"/>
        <v>12.614268370581581</v>
      </c>
      <c r="AU181" s="200">
        <f t="shared" si="134"/>
        <v>12.992696421699026</v>
      </c>
      <c r="AV181" s="200">
        <f t="shared" si="134"/>
        <v>13.382477314349998</v>
      </c>
      <c r="AW181" s="200">
        <f t="shared" si="134"/>
        <v>13.783951633780502</v>
      </c>
      <c r="AX181" s="200">
        <f t="shared" si="134"/>
        <v>14.197470182793914</v>
      </c>
      <c r="AY181" s="200">
        <f t="shared" si="134"/>
        <v>14.623394288277732</v>
      </c>
      <c r="AZ181" s="200">
        <f t="shared" si="134"/>
        <v>15.062096116926064</v>
      </c>
      <c r="BA181" s="200">
        <f t="shared" si="134"/>
        <v>15.513959000433847</v>
      </c>
      <c r="BB181" s="200">
        <f t="shared" si="134"/>
        <v>15.97937777044686</v>
      </c>
      <c r="BC181" s="200">
        <f t="shared" si="134"/>
        <v>16.458759103560265</v>
      </c>
      <c r="BD181" s="200">
        <f t="shared" si="134"/>
        <v>16.952521876667074</v>
      </c>
      <c r="BE181" s="200">
        <f t="shared" si="134"/>
        <v>17.461097532967088</v>
      </c>
      <c r="BF181" s="200">
        <f t="shared" si="134"/>
        <v>17.984930458956104</v>
      </c>
      <c r="BG181" s="200">
        <f t="shared" si="134"/>
        <v>18.524478372724783</v>
      </c>
      <c r="BH181" s="200">
        <f t="shared" si="134"/>
        <v>19.080212723906531</v>
      </c>
      <c r="BI181" s="200">
        <f t="shared" si="134"/>
        <v>19.652619105623724</v>
      </c>
      <c r="BJ181" s="200">
        <f t="shared" si="134"/>
        <v>20.242197678792436</v>
      </c>
      <c r="BK181" s="200">
        <f t="shared" si="134"/>
        <v>20.84946360915621</v>
      </c>
      <c r="BL181" s="200">
        <f t="shared" si="134"/>
        <v>21.474947517430898</v>
      </c>
      <c r="BM181" s="200">
        <f t="shared" si="134"/>
        <v>22.119195942953823</v>
      </c>
      <c r="BN181" s="200">
        <f t="shared" si="134"/>
        <v>22.782771821242438</v>
      </c>
      <c r="BO181" s="200">
        <f t="shared" si="134"/>
        <v>23.466254975879714</v>
      </c>
      <c r="BP181" s="200">
        <f t="shared" si="134"/>
        <v>24.170242625156103</v>
      </c>
      <c r="BQ181" s="200">
        <f t="shared" si="134"/>
        <v>24.895349903910784</v>
      </c>
    </row>
    <row r="182" spans="5:69">
      <c r="E182" s="326"/>
      <c r="F182" s="328"/>
      <c r="G182" s="324"/>
      <c r="H182" s="325"/>
      <c r="I182" s="226" t="s">
        <v>324</v>
      </c>
      <c r="J182" s="200">
        <f>J181/J284</f>
        <v>6.2176165803108798</v>
      </c>
      <c r="K182" s="200">
        <f>K181/K284</f>
        <v>6.2785736056080443</v>
      </c>
      <c r="L182" s="200">
        <f t="shared" ref="L182:BQ182" si="135">L181/L284</f>
        <v>6.3401282488002799</v>
      </c>
      <c r="M182" s="200">
        <f t="shared" si="135"/>
        <v>6.4022863688865606</v>
      </c>
      <c r="N182" s="200">
        <f t="shared" si="135"/>
        <v>6.4650538823070143</v>
      </c>
      <c r="O182" s="200">
        <f t="shared" si="135"/>
        <v>6.5284367635061029</v>
      </c>
      <c r="P182" s="200">
        <f t="shared" si="135"/>
        <v>6.5924410455012605</v>
      </c>
      <c r="Q182" s="200">
        <f t="shared" si="135"/>
        <v>6.6570728204571559</v>
      </c>
      <c r="R182" s="200">
        <f t="shared" si="135"/>
        <v>6.7223382402655583</v>
      </c>
      <c r="S182" s="200">
        <f t="shared" si="135"/>
        <v>6.7882435171309066</v>
      </c>
      <c r="T182" s="200">
        <f t="shared" si="135"/>
        <v>6.8547949241616024</v>
      </c>
      <c r="U182" s="200">
        <f t="shared" si="135"/>
        <v>6.9219987959671094</v>
      </c>
      <c r="V182" s="200">
        <f t="shared" si="135"/>
        <v>6.9898615292609039</v>
      </c>
      <c r="W182" s="200">
        <f t="shared" si="135"/>
        <v>7.058389583469344</v>
      </c>
      <c r="X182" s="200">
        <f t="shared" si="135"/>
        <v>7.1275894813464928</v>
      </c>
      <c r="Y182" s="200">
        <f t="shared" si="135"/>
        <v>7.1974678095949871</v>
      </c>
      <c r="Z182" s="200">
        <f t="shared" si="135"/>
        <v>7.268031219492979</v>
      </c>
      <c r="AA182" s="200">
        <f t="shared" si="135"/>
        <v>7.3392864275272238</v>
      </c>
      <c r="AB182" s="200">
        <f t="shared" si="135"/>
        <v>7.4112402160323914</v>
      </c>
      <c r="AC182" s="200">
        <f t="shared" si="135"/>
        <v>7.4838994338366325</v>
      </c>
      <c r="AD182" s="200">
        <f t="shared" si="135"/>
        <v>7.5572709969134619</v>
      </c>
      <c r="AE182" s="200">
        <f t="shared" si="135"/>
        <v>7.6313618890400656</v>
      </c>
      <c r="AF182" s="200">
        <f t="shared" si="135"/>
        <v>7.7061791624620266</v>
      </c>
      <c r="AG182" s="200">
        <f t="shared" si="135"/>
        <v>7.7817299385645944</v>
      </c>
      <c r="AH182" s="200">
        <f t="shared" si="135"/>
        <v>7.8580214085505231</v>
      </c>
      <c r="AI182" s="200">
        <f t="shared" si="135"/>
        <v>7.9350608341245472</v>
      </c>
      <c r="AJ182" s="200">
        <f t="shared" si="135"/>
        <v>8.0128555481845911</v>
      </c>
      <c r="AK182" s="200">
        <f t="shared" si="135"/>
        <v>8.0914129555197327</v>
      </c>
      <c r="AL182" s="200">
        <f t="shared" si="135"/>
        <v>8.1707405335150245</v>
      </c>
      <c r="AM182" s="200">
        <f t="shared" si="135"/>
        <v>8.250845832863213</v>
      </c>
      <c r="AN182" s="200">
        <f t="shared" si="135"/>
        <v>8.3317364782834442</v>
      </c>
      <c r="AO182" s="200">
        <f t="shared" si="135"/>
        <v>8.4134201692470043</v>
      </c>
      <c r="AP182" s="200">
        <f t="shared" si="135"/>
        <v>8.4959046807102112</v>
      </c>
      <c r="AQ182" s="200">
        <f t="shared" si="135"/>
        <v>8.5791978638544286</v>
      </c>
      <c r="AR182" s="200">
        <f t="shared" si="135"/>
        <v>8.6633076468333936</v>
      </c>
      <c r="AS182" s="200">
        <f t="shared" si="135"/>
        <v>8.7482420355278379</v>
      </c>
      <c r="AT182" s="200">
        <f t="shared" si="135"/>
        <v>8.8340091143075234</v>
      </c>
      <c r="AU182" s="200">
        <f t="shared" si="135"/>
        <v>8.9206170468007322</v>
      </c>
      <c r="AV182" s="200">
        <f t="shared" si="135"/>
        <v>9.0080740766713294</v>
      </c>
      <c r="AW182" s="200">
        <f t="shared" si="135"/>
        <v>9.0963885284034021</v>
      </c>
      <c r="AX182" s="200">
        <f t="shared" si="135"/>
        <v>9.1855688080936311</v>
      </c>
      <c r="AY182" s="200">
        <f t="shared" si="135"/>
        <v>9.2756234042514105</v>
      </c>
      <c r="AZ182" s="200">
        <f t="shared" si="135"/>
        <v>9.3665608886068163</v>
      </c>
      <c r="BA182" s="200">
        <f t="shared" si="135"/>
        <v>9.4583899169264907</v>
      </c>
      <c r="BB182" s="200">
        <f t="shared" si="135"/>
        <v>9.5511192298375338</v>
      </c>
      <c r="BC182" s="200">
        <f t="shared" si="135"/>
        <v>9.6447576536594699</v>
      </c>
      <c r="BD182" s="200">
        <f t="shared" si="135"/>
        <v>9.7393141012443678</v>
      </c>
      <c r="BE182" s="200">
        <f t="shared" si="135"/>
        <v>9.8347975728251953</v>
      </c>
      <c r="BF182" s="200">
        <f t="shared" si="135"/>
        <v>9.9312171568725027</v>
      </c>
      <c r="BG182" s="200">
        <f t="shared" si="135"/>
        <v>10.028582030959486</v>
      </c>
      <c r="BH182" s="200">
        <f t="shared" si="135"/>
        <v>10.126901462635562</v>
      </c>
      <c r="BI182" s="200">
        <f t="shared" si="135"/>
        <v>10.226184810308457</v>
      </c>
      <c r="BJ182" s="200">
        <f t="shared" si="135"/>
        <v>10.326441524135012</v>
      </c>
      <c r="BK182" s="200">
        <f t="shared" si="135"/>
        <v>10.427681146920648</v>
      </c>
      <c r="BL182" s="200">
        <f t="shared" si="135"/>
        <v>10.529913315027716</v>
      </c>
      <c r="BM182" s="200">
        <f t="shared" si="135"/>
        <v>10.633147759292692</v>
      </c>
      <c r="BN182" s="200">
        <f t="shared" si="135"/>
        <v>10.737394305952423</v>
      </c>
      <c r="BO182" s="200">
        <f t="shared" si="135"/>
        <v>10.842662877579409</v>
      </c>
      <c r="BP182" s="200">
        <f t="shared" si="135"/>
        <v>10.948963494026264</v>
      </c>
      <c r="BQ182" s="200">
        <f t="shared" si="135"/>
        <v>11.056306273379461</v>
      </c>
    </row>
    <row r="183" spans="5:69">
      <c r="E183" s="326"/>
      <c r="F183" s="328"/>
      <c r="G183" s="324"/>
      <c r="H183" s="325"/>
      <c r="I183" s="226" t="s">
        <v>64</v>
      </c>
      <c r="J183" s="203">
        <f>Variables!$F$8</f>
        <v>5</v>
      </c>
      <c r="K183" s="203">
        <f>Variables!$F$8</f>
        <v>5</v>
      </c>
      <c r="L183" s="203">
        <f>Variables!$F$8</f>
        <v>5</v>
      </c>
      <c r="M183" s="203">
        <f>Variables!$F$8</f>
        <v>5</v>
      </c>
      <c r="N183" s="203">
        <f>Variables!$F$8</f>
        <v>5</v>
      </c>
      <c r="O183" s="203">
        <f>Variables!$F$8</f>
        <v>5</v>
      </c>
      <c r="P183" s="203">
        <f>Variables!$F$8</f>
        <v>5</v>
      </c>
      <c r="Q183" s="203">
        <f>Variables!$F$8</f>
        <v>5</v>
      </c>
      <c r="R183" s="203">
        <f>Variables!$F$8</f>
        <v>5</v>
      </c>
      <c r="S183" s="203">
        <f>Variables!$F$8</f>
        <v>5</v>
      </c>
      <c r="T183" s="203">
        <f>Variables!$F$8</f>
        <v>5</v>
      </c>
      <c r="U183" s="203">
        <f>Variables!$F$8</f>
        <v>5</v>
      </c>
      <c r="V183" s="203">
        <f>Variables!$F$8</f>
        <v>5</v>
      </c>
      <c r="W183" s="203">
        <f>Variables!$F$8</f>
        <v>5</v>
      </c>
      <c r="X183" s="203">
        <f>Variables!$F$8</f>
        <v>5</v>
      </c>
      <c r="Y183" s="203">
        <f>Variables!$F$8</f>
        <v>5</v>
      </c>
      <c r="Z183" s="203">
        <f>Variables!$F$8</f>
        <v>5</v>
      </c>
      <c r="AA183" s="203">
        <f>Variables!$F$8</f>
        <v>5</v>
      </c>
      <c r="AB183" s="203">
        <f>Variables!$F$8</f>
        <v>5</v>
      </c>
      <c r="AC183" s="203">
        <f>Variables!$F$8</f>
        <v>5</v>
      </c>
      <c r="AD183" s="203">
        <f>Variables!$F$8</f>
        <v>5</v>
      </c>
      <c r="AE183" s="203">
        <f>Variables!$F$8</f>
        <v>5</v>
      </c>
      <c r="AF183" s="203">
        <f>Variables!$F$8</f>
        <v>5</v>
      </c>
      <c r="AG183" s="203">
        <f>Variables!$F$8</f>
        <v>5</v>
      </c>
      <c r="AH183" s="203">
        <f>Variables!$F$8</f>
        <v>5</v>
      </c>
      <c r="AI183" s="203">
        <f>Variables!$F$8</f>
        <v>5</v>
      </c>
      <c r="AJ183" s="203">
        <f>Variables!$F$8</f>
        <v>5</v>
      </c>
      <c r="AK183" s="203">
        <f>Variables!$F$8</f>
        <v>5</v>
      </c>
      <c r="AL183" s="203">
        <f>Variables!$F$8</f>
        <v>5</v>
      </c>
      <c r="AM183" s="203">
        <f>Variables!$F$8</f>
        <v>5</v>
      </c>
      <c r="AN183" s="203">
        <f>Variables!$F$8</f>
        <v>5</v>
      </c>
      <c r="AO183" s="203">
        <f>Variables!$F$8</f>
        <v>5</v>
      </c>
      <c r="AP183" s="203">
        <f>Variables!$F$8</f>
        <v>5</v>
      </c>
      <c r="AQ183" s="203">
        <f>Variables!$F$8</f>
        <v>5</v>
      </c>
      <c r="AR183" s="203">
        <f>Variables!$F$8</f>
        <v>5</v>
      </c>
      <c r="AS183" s="203">
        <f>Variables!$F$8</f>
        <v>5</v>
      </c>
      <c r="AT183" s="203">
        <f>Variables!$F$8</f>
        <v>5</v>
      </c>
      <c r="AU183" s="203">
        <f>Variables!$F$8</f>
        <v>5</v>
      </c>
      <c r="AV183" s="203">
        <f>Variables!$F$8</f>
        <v>5</v>
      </c>
      <c r="AW183" s="203">
        <f>Variables!$F$8</f>
        <v>5</v>
      </c>
      <c r="AX183" s="203">
        <f>Variables!$F$8</f>
        <v>5</v>
      </c>
      <c r="AY183" s="203">
        <f>Variables!$F$8</f>
        <v>5</v>
      </c>
      <c r="AZ183" s="203">
        <f>Variables!$F$8</f>
        <v>5</v>
      </c>
      <c r="BA183" s="203">
        <f>Variables!$F$8</f>
        <v>5</v>
      </c>
      <c r="BB183" s="203">
        <f>Variables!$F$8</f>
        <v>5</v>
      </c>
      <c r="BC183" s="203">
        <f>Variables!$F$8</f>
        <v>5</v>
      </c>
      <c r="BD183" s="203">
        <f>Variables!$F$8</f>
        <v>5</v>
      </c>
      <c r="BE183" s="203">
        <f>Variables!$F$8</f>
        <v>5</v>
      </c>
      <c r="BF183" s="203">
        <f>Variables!$F$8</f>
        <v>5</v>
      </c>
      <c r="BG183" s="203">
        <f>Variables!$F$8</f>
        <v>5</v>
      </c>
      <c r="BH183" s="203">
        <f>Variables!$F$8</f>
        <v>5</v>
      </c>
      <c r="BI183" s="203">
        <f>Variables!$F$8</f>
        <v>5</v>
      </c>
      <c r="BJ183" s="203">
        <f>Variables!$F$8</f>
        <v>5</v>
      </c>
      <c r="BK183" s="203">
        <f>Variables!$F$8</f>
        <v>5</v>
      </c>
      <c r="BL183" s="203">
        <f>Variables!$F$8</f>
        <v>5</v>
      </c>
      <c r="BM183" s="203">
        <f>Variables!$F$8</f>
        <v>5</v>
      </c>
      <c r="BN183" s="203">
        <f>Variables!$F$8</f>
        <v>5</v>
      </c>
      <c r="BO183" s="203">
        <f>Variables!$F$8</f>
        <v>5</v>
      </c>
      <c r="BP183" s="203">
        <f>Variables!$F$8</f>
        <v>5</v>
      </c>
      <c r="BQ183" s="203">
        <f>Variables!$F$8</f>
        <v>5</v>
      </c>
    </row>
    <row r="184" spans="5:69">
      <c r="E184" s="326"/>
      <c r="F184" s="328"/>
      <c r="G184" s="324"/>
      <c r="H184" s="325"/>
      <c r="I184" s="226" t="s">
        <v>299</v>
      </c>
      <c r="J184" s="200">
        <v>0</v>
      </c>
      <c r="K184" s="200">
        <f t="shared" ref="K184:BQ184" si="136">J186*$B$6</f>
        <v>2.4870466321243523</v>
      </c>
      <c r="L184" s="200">
        <f t="shared" si="136"/>
        <v>3.7549527583053939</v>
      </c>
      <c r="M184" s="200">
        <f t="shared" si="136"/>
        <v>4.4135276786728088</v>
      </c>
      <c r="N184" s="200">
        <f t="shared" si="136"/>
        <v>4.7676783868910286</v>
      </c>
      <c r="O184" s="200">
        <f t="shared" si="136"/>
        <v>4.9698607463683198</v>
      </c>
      <c r="P184" s="200">
        <f t="shared" si="136"/>
        <v>5.0963050785866013</v>
      </c>
      <c r="Q184" s="200">
        <f t="shared" si="136"/>
        <v>5.1851289574938058</v>
      </c>
      <c r="R184" s="200">
        <f t="shared" si="136"/>
        <v>5.2553936069297649</v>
      </c>
      <c r="S184" s="200">
        <f t="shared" si="136"/>
        <v>5.3166320995711054</v>
      </c>
      <c r="T184" s="200">
        <f t="shared" si="136"/>
        <v>5.3736134566379157</v>
      </c>
      <c r="U184" s="200">
        <f t="shared" si="136"/>
        <v>5.4287246979835988</v>
      </c>
      <c r="V184" s="200">
        <f t="shared" si="136"/>
        <v>5.4831618673786435</v>
      </c>
      <c r="W184" s="200">
        <f t="shared" si="136"/>
        <v>5.5375255453936836</v>
      </c>
      <c r="X184" s="200">
        <f t="shared" si="136"/>
        <v>5.5921186060845791</v>
      </c>
      <c r="Y184" s="200">
        <f t="shared" si="136"/>
        <v>5.6470950955808874</v>
      </c>
      <c r="Z184" s="200">
        <f t="shared" si="136"/>
        <v>5.7025346716284382</v>
      </c>
      <c r="AA184" s="200">
        <f t="shared" si="136"/>
        <v>5.7584798236114114</v>
      </c>
      <c r="AB184" s="200">
        <f t="shared" si="136"/>
        <v>5.8149544828165958</v>
      </c>
      <c r="AC184" s="200">
        <f t="shared" si="136"/>
        <v>5.8719733278212551</v>
      </c>
      <c r="AD184" s="200">
        <f t="shared" si="136"/>
        <v>5.9295464374452811</v>
      </c>
      <c r="AE184" s="200">
        <f t="shared" si="136"/>
        <v>5.9876816174880254</v>
      </c>
      <c r="AF184" s="200">
        <f t="shared" si="136"/>
        <v>6.0463855643600386</v>
      </c>
      <c r="AG184" s="200">
        <f t="shared" si="136"/>
        <v>6.1056644471648305</v>
      </c>
      <c r="AH184" s="200">
        <f t="shared" si="136"/>
        <v>6.165524199008253</v>
      </c>
      <c r="AI184" s="200">
        <f t="shared" si="136"/>
        <v>6.2259706629243361</v>
      </c>
      <c r="AJ184" s="200">
        <f t="shared" si="136"/>
        <v>6.2870096651119871</v>
      </c>
      <c r="AK184" s="200">
        <f t="shared" si="136"/>
        <v>6.3486470518298299</v>
      </c>
      <c r="AL184" s="200">
        <f t="shared" si="136"/>
        <v>6.4108887081228083</v>
      </c>
      <c r="AM184" s="200">
        <f t="shared" si="136"/>
        <v>6.4737405674674138</v>
      </c>
      <c r="AN184" s="200">
        <f t="shared" si="136"/>
        <v>6.537208616878992</v>
      </c>
      <c r="AO184" s="200">
        <f t="shared" si="136"/>
        <v>6.6012988997528739</v>
      </c>
      <c r="AP184" s="200">
        <f t="shared" si="136"/>
        <v>6.6660175175752387</v>
      </c>
      <c r="AQ184" s="200">
        <f t="shared" si="136"/>
        <v>6.7313706310717043</v>
      </c>
      <c r="AR184" s="200">
        <f t="shared" si="136"/>
        <v>6.797364461077624</v>
      </c>
      <c r="AS184" s="200">
        <f t="shared" si="136"/>
        <v>6.8640052892721704</v>
      </c>
      <c r="AT184" s="200">
        <f t="shared" si="136"/>
        <v>6.9312994588472208</v>
      </c>
      <c r="AU184" s="200">
        <f t="shared" si="136"/>
        <v>6.9992533751466199</v>
      </c>
      <c r="AV184" s="200">
        <f t="shared" si="136"/>
        <v>7.0678735062936031</v>
      </c>
      <c r="AW184" s="200">
        <f t="shared" si="136"/>
        <v>7.1371663838153339</v>
      </c>
      <c r="AX184" s="200">
        <f t="shared" si="136"/>
        <v>7.2071386032690272</v>
      </c>
      <c r="AY184" s="200">
        <f t="shared" si="136"/>
        <v>7.2777968248719667</v>
      </c>
      <c r="AZ184" s="200">
        <f t="shared" si="136"/>
        <v>7.3491477741365472</v>
      </c>
      <c r="BA184" s="200">
        <f t="shared" si="136"/>
        <v>7.4211982425110001</v>
      </c>
      <c r="BB184" s="200">
        <f t="shared" si="136"/>
        <v>7.4939550880260954</v>
      </c>
      <c r="BC184" s="200">
        <f t="shared" si="136"/>
        <v>7.567425235948062</v>
      </c>
      <c r="BD184" s="200">
        <f t="shared" si="136"/>
        <v>7.6416156794378196</v>
      </c>
      <c r="BE184" s="200">
        <f t="shared" si="136"/>
        <v>7.7165334802166576</v>
      </c>
      <c r="BF184" s="200">
        <f t="shared" si="136"/>
        <v>7.7921857692384071</v>
      </c>
      <c r="BG184" s="200">
        <f t="shared" si="136"/>
        <v>7.8685797473682051</v>
      </c>
      <c r="BH184" s="200">
        <f t="shared" si="136"/>
        <v>7.9457226860678976</v>
      </c>
      <c r="BI184" s="200">
        <f t="shared" si="136"/>
        <v>8.0236219280881738</v>
      </c>
      <c r="BJ184" s="200">
        <f t="shared" si="136"/>
        <v>8.1022848881674694</v>
      </c>
      <c r="BK184" s="200">
        <f t="shared" si="136"/>
        <v>8.1817190537377407</v>
      </c>
      <c r="BL184" s="200">
        <f t="shared" si="136"/>
        <v>8.2619319856371298</v>
      </c>
      <c r="BM184" s="200">
        <f t="shared" si="136"/>
        <v>8.3429313188296526</v>
      </c>
      <c r="BN184" s="200">
        <f t="shared" si="136"/>
        <v>8.4247247631319038</v>
      </c>
      <c r="BO184" s="200">
        <f t="shared" si="136"/>
        <v>8.5073201039469222</v>
      </c>
      <c r="BP184" s="200">
        <f t="shared" si="136"/>
        <v>8.5907252030052259</v>
      </c>
      <c r="BQ184" s="200">
        <f t="shared" si="136"/>
        <v>8.6749479991131189</v>
      </c>
    </row>
    <row r="185" spans="5:69">
      <c r="E185" s="326"/>
      <c r="F185" s="328"/>
      <c r="G185" s="324"/>
      <c r="H185" s="325"/>
      <c r="I185" s="227" t="s">
        <v>301</v>
      </c>
      <c r="J185" s="200">
        <v>0</v>
      </c>
      <c r="K185" s="200">
        <f t="shared" ref="K185:BQ185" si="137">J186*$B$7</f>
        <v>0.62176165803108807</v>
      </c>
      <c r="L185" s="200">
        <f t="shared" si="137"/>
        <v>0.93873818957634847</v>
      </c>
      <c r="M185" s="200">
        <f t="shared" si="137"/>
        <v>1.1033819196682022</v>
      </c>
      <c r="N185" s="200">
        <f t="shared" si="137"/>
        <v>1.1919195967227572</v>
      </c>
      <c r="O185" s="200">
        <f t="shared" si="137"/>
        <v>1.2424651865920799</v>
      </c>
      <c r="P185" s="200">
        <f t="shared" si="137"/>
        <v>1.2740762696466503</v>
      </c>
      <c r="Q185" s="200">
        <f t="shared" si="137"/>
        <v>1.2962822393734514</v>
      </c>
      <c r="R185" s="200">
        <f t="shared" si="137"/>
        <v>1.3138484017324412</v>
      </c>
      <c r="S185" s="200">
        <f t="shared" si="137"/>
        <v>1.3291580248927763</v>
      </c>
      <c r="T185" s="200">
        <f t="shared" si="137"/>
        <v>1.3434033641594789</v>
      </c>
      <c r="U185" s="200">
        <f t="shared" si="137"/>
        <v>1.3571811744958997</v>
      </c>
      <c r="V185" s="200">
        <f t="shared" si="137"/>
        <v>1.3707904668446609</v>
      </c>
      <c r="W185" s="200">
        <f t="shared" si="137"/>
        <v>1.3843813863484209</v>
      </c>
      <c r="X185" s="200">
        <f t="shared" si="137"/>
        <v>1.3980296515211448</v>
      </c>
      <c r="Y185" s="200">
        <f t="shared" si="137"/>
        <v>1.4117737738952219</v>
      </c>
      <c r="Z185" s="200">
        <f t="shared" si="137"/>
        <v>1.4256336679071095</v>
      </c>
      <c r="AA185" s="200">
        <f t="shared" si="137"/>
        <v>1.4396199559028529</v>
      </c>
      <c r="AB185" s="200">
        <f t="shared" si="137"/>
        <v>1.4537386207041489</v>
      </c>
      <c r="AC185" s="200">
        <f t="shared" si="137"/>
        <v>1.4679933319553138</v>
      </c>
      <c r="AD185" s="200">
        <f t="shared" si="137"/>
        <v>1.4823866093613203</v>
      </c>
      <c r="AE185" s="200">
        <f t="shared" si="137"/>
        <v>1.4969204043720064</v>
      </c>
      <c r="AF185" s="200">
        <f t="shared" si="137"/>
        <v>1.5115963910900097</v>
      </c>
      <c r="AG185" s="200">
        <f t="shared" si="137"/>
        <v>1.5264161117912076</v>
      </c>
      <c r="AH185" s="200">
        <f t="shared" si="137"/>
        <v>1.5413810497520632</v>
      </c>
      <c r="AI185" s="200">
        <f t="shared" si="137"/>
        <v>1.556492665731084</v>
      </c>
      <c r="AJ185" s="200">
        <f t="shared" si="137"/>
        <v>1.5717524162779968</v>
      </c>
      <c r="AK185" s="200">
        <f t="shared" si="137"/>
        <v>1.5871617629574575</v>
      </c>
      <c r="AL185" s="200">
        <f t="shared" si="137"/>
        <v>1.6027221770307021</v>
      </c>
      <c r="AM185" s="200">
        <f t="shared" si="137"/>
        <v>1.6184351418668534</v>
      </c>
      <c r="AN185" s="200">
        <f t="shared" si="137"/>
        <v>1.634302154219748</v>
      </c>
      <c r="AO185" s="200">
        <f t="shared" si="137"/>
        <v>1.6503247249382185</v>
      </c>
      <c r="AP185" s="200">
        <f t="shared" si="137"/>
        <v>1.6665043793938097</v>
      </c>
      <c r="AQ185" s="200">
        <f t="shared" si="137"/>
        <v>1.6828426577679261</v>
      </c>
      <c r="AR185" s="200">
        <f t="shared" si="137"/>
        <v>1.699341115269406</v>
      </c>
      <c r="AS185" s="200">
        <f t="shared" si="137"/>
        <v>1.7160013223180426</v>
      </c>
      <c r="AT185" s="200">
        <f t="shared" si="137"/>
        <v>1.7328248647118052</v>
      </c>
      <c r="AU185" s="200">
        <f t="shared" si="137"/>
        <v>1.749813343786655</v>
      </c>
      <c r="AV185" s="200">
        <f t="shared" si="137"/>
        <v>1.7669683765734008</v>
      </c>
      <c r="AW185" s="200">
        <f t="shared" si="137"/>
        <v>1.7842915959538335</v>
      </c>
      <c r="AX185" s="200">
        <f t="shared" si="137"/>
        <v>1.8017846508172568</v>
      </c>
      <c r="AY185" s="200">
        <f t="shared" si="137"/>
        <v>1.8194492062179917</v>
      </c>
      <c r="AZ185" s="200">
        <f t="shared" si="137"/>
        <v>1.8372869435341368</v>
      </c>
      <c r="BA185" s="200">
        <f t="shared" si="137"/>
        <v>1.85529956062775</v>
      </c>
      <c r="BB185" s="200">
        <f t="shared" si="137"/>
        <v>1.8734887720065239</v>
      </c>
      <c r="BC185" s="200">
        <f t="shared" si="137"/>
        <v>1.8918563089870155</v>
      </c>
      <c r="BD185" s="200">
        <f t="shared" si="137"/>
        <v>1.9104039198594549</v>
      </c>
      <c r="BE185" s="200">
        <f t="shared" si="137"/>
        <v>1.9291333700541644</v>
      </c>
      <c r="BF185" s="200">
        <f t="shared" si="137"/>
        <v>1.9480464423096018</v>
      </c>
      <c r="BG185" s="200">
        <f t="shared" si="137"/>
        <v>1.9671449368420513</v>
      </c>
      <c r="BH185" s="200">
        <f t="shared" si="137"/>
        <v>1.9864306715169744</v>
      </c>
      <c r="BI185" s="200">
        <f t="shared" si="137"/>
        <v>2.0059054820220434</v>
      </c>
      <c r="BJ185" s="200">
        <f t="shared" si="137"/>
        <v>2.0255712220418673</v>
      </c>
      <c r="BK185" s="200">
        <f t="shared" si="137"/>
        <v>2.0454297634344352</v>
      </c>
      <c r="BL185" s="200">
        <f t="shared" si="137"/>
        <v>2.0654829964092825</v>
      </c>
      <c r="BM185" s="200">
        <f t="shared" si="137"/>
        <v>2.0857328297074131</v>
      </c>
      <c r="BN185" s="200">
        <f t="shared" si="137"/>
        <v>2.1061811907829759</v>
      </c>
      <c r="BO185" s="200">
        <f t="shared" si="137"/>
        <v>2.1268300259867305</v>
      </c>
      <c r="BP185" s="200">
        <f t="shared" si="137"/>
        <v>2.1476813007513065</v>
      </c>
      <c r="BQ185" s="200">
        <f t="shared" si="137"/>
        <v>2.1687369997782797</v>
      </c>
    </row>
    <row r="186" spans="5:69">
      <c r="E186" s="326"/>
      <c r="F186" s="328"/>
      <c r="G186" s="324"/>
      <c r="H186" s="325"/>
      <c r="I186" s="226" t="s">
        <v>325</v>
      </c>
      <c r="J186" s="200">
        <f>J182+J184+J185</f>
        <v>6.2176165803108798</v>
      </c>
      <c r="K186" s="200">
        <f>K182+K184+K185</f>
        <v>9.3873818957634843</v>
      </c>
      <c r="L186" s="200">
        <f t="shared" ref="L186:BQ186" si="138">L182+L184+L185</f>
        <v>11.033819196682021</v>
      </c>
      <c r="M186" s="200">
        <f t="shared" si="138"/>
        <v>11.919195967227571</v>
      </c>
      <c r="N186" s="200">
        <f t="shared" si="138"/>
        <v>12.424651865920799</v>
      </c>
      <c r="O186" s="200">
        <f t="shared" si="138"/>
        <v>12.740762696466502</v>
      </c>
      <c r="P186" s="200">
        <f t="shared" si="138"/>
        <v>12.962822393734513</v>
      </c>
      <c r="Q186" s="200">
        <f t="shared" si="138"/>
        <v>13.138484017324412</v>
      </c>
      <c r="R186" s="200">
        <f t="shared" si="138"/>
        <v>13.291580248927763</v>
      </c>
      <c r="S186" s="200">
        <f t="shared" si="138"/>
        <v>13.434033641594787</v>
      </c>
      <c r="T186" s="200">
        <f t="shared" si="138"/>
        <v>13.571811744958996</v>
      </c>
      <c r="U186" s="200">
        <f t="shared" si="138"/>
        <v>13.707904668446607</v>
      </c>
      <c r="V186" s="200">
        <f t="shared" si="138"/>
        <v>13.843813863484208</v>
      </c>
      <c r="W186" s="200">
        <f t="shared" si="138"/>
        <v>13.980296515211448</v>
      </c>
      <c r="X186" s="200">
        <f t="shared" si="138"/>
        <v>14.117737738952219</v>
      </c>
      <c r="Y186" s="200">
        <f t="shared" si="138"/>
        <v>14.256336679071095</v>
      </c>
      <c r="Z186" s="200">
        <f t="shared" si="138"/>
        <v>14.396199559028528</v>
      </c>
      <c r="AA186" s="200">
        <f t="shared" si="138"/>
        <v>14.537386207041488</v>
      </c>
      <c r="AB186" s="200">
        <f t="shared" si="138"/>
        <v>14.679933319553136</v>
      </c>
      <c r="AC186" s="200">
        <f t="shared" si="138"/>
        <v>14.823866093613201</v>
      </c>
      <c r="AD186" s="200">
        <f t="shared" si="138"/>
        <v>14.969204043720064</v>
      </c>
      <c r="AE186" s="200">
        <f t="shared" si="138"/>
        <v>15.115963910900096</v>
      </c>
      <c r="AF186" s="200">
        <f t="shared" si="138"/>
        <v>15.264161117912074</v>
      </c>
      <c r="AG186" s="200">
        <f t="shared" si="138"/>
        <v>15.413810497520632</v>
      </c>
      <c r="AH186" s="200">
        <f t="shared" si="138"/>
        <v>15.56492665731084</v>
      </c>
      <c r="AI186" s="200">
        <f t="shared" si="138"/>
        <v>15.717524162779966</v>
      </c>
      <c r="AJ186" s="200">
        <f t="shared" si="138"/>
        <v>15.871617629574574</v>
      </c>
      <c r="AK186" s="200">
        <f t="shared" si="138"/>
        <v>16.027221770307019</v>
      </c>
      <c r="AL186" s="200">
        <f t="shared" si="138"/>
        <v>16.184351418668534</v>
      </c>
      <c r="AM186" s="200">
        <f t="shared" si="138"/>
        <v>16.34302154219748</v>
      </c>
      <c r="AN186" s="200">
        <f t="shared" si="138"/>
        <v>16.503247249382184</v>
      </c>
      <c r="AO186" s="200">
        <f t="shared" si="138"/>
        <v>16.665043793938096</v>
      </c>
      <c r="AP186" s="200">
        <f t="shared" si="138"/>
        <v>16.828426577679259</v>
      </c>
      <c r="AQ186" s="200">
        <f t="shared" si="138"/>
        <v>16.993411152694058</v>
      </c>
      <c r="AR186" s="200">
        <f t="shared" si="138"/>
        <v>17.160013223180425</v>
      </c>
      <c r="AS186" s="200">
        <f t="shared" si="138"/>
        <v>17.328248647118052</v>
      </c>
      <c r="AT186" s="200">
        <f t="shared" si="138"/>
        <v>17.498133437866549</v>
      </c>
      <c r="AU186" s="200">
        <f t="shared" si="138"/>
        <v>17.669683765734007</v>
      </c>
      <c r="AV186" s="200">
        <f t="shared" si="138"/>
        <v>17.842915959538335</v>
      </c>
      <c r="AW186" s="200">
        <f t="shared" si="138"/>
        <v>18.017846508172568</v>
      </c>
      <c r="AX186" s="200">
        <f t="shared" si="138"/>
        <v>18.194492062179915</v>
      </c>
      <c r="AY186" s="200">
        <f t="shared" si="138"/>
        <v>18.372869435341368</v>
      </c>
      <c r="AZ186" s="200">
        <f t="shared" si="138"/>
        <v>18.552995606277499</v>
      </c>
      <c r="BA186" s="200">
        <f t="shared" si="138"/>
        <v>18.734887720065238</v>
      </c>
      <c r="BB186" s="200">
        <f t="shared" si="138"/>
        <v>18.918563089870155</v>
      </c>
      <c r="BC186" s="200">
        <f t="shared" si="138"/>
        <v>19.104039198594549</v>
      </c>
      <c r="BD186" s="200">
        <f t="shared" si="138"/>
        <v>19.291333700541642</v>
      </c>
      <c r="BE186" s="200">
        <f t="shared" si="138"/>
        <v>19.480464423096016</v>
      </c>
      <c r="BF186" s="200">
        <f t="shared" si="138"/>
        <v>19.671449368420511</v>
      </c>
      <c r="BG186" s="200">
        <f t="shared" si="138"/>
        <v>19.864306715169743</v>
      </c>
      <c r="BH186" s="200">
        <f t="shared" si="138"/>
        <v>20.059054820220435</v>
      </c>
      <c r="BI186" s="200">
        <f t="shared" si="138"/>
        <v>20.255712220418673</v>
      </c>
      <c r="BJ186" s="200">
        <f t="shared" si="138"/>
        <v>20.45429763434435</v>
      </c>
      <c r="BK186" s="200">
        <f t="shared" si="138"/>
        <v>20.654829964092823</v>
      </c>
      <c r="BL186" s="200">
        <f t="shared" si="138"/>
        <v>20.85732829707413</v>
      </c>
      <c r="BM186" s="200">
        <f t="shared" si="138"/>
        <v>21.06181190782976</v>
      </c>
      <c r="BN186" s="200">
        <f t="shared" si="138"/>
        <v>21.268300259867303</v>
      </c>
      <c r="BO186" s="200">
        <f t="shared" si="138"/>
        <v>21.476813007513062</v>
      </c>
      <c r="BP186" s="200">
        <f t="shared" si="138"/>
        <v>21.687369997782795</v>
      </c>
      <c r="BQ186" s="200">
        <f t="shared" si="138"/>
        <v>21.899991272270857</v>
      </c>
    </row>
    <row r="187" spans="5:69">
      <c r="E187" s="326"/>
      <c r="F187" s="328"/>
      <c r="G187" s="324"/>
      <c r="H187" s="325"/>
      <c r="I187" s="226" t="s">
        <v>295</v>
      </c>
      <c r="J187" s="200">
        <f>J183*J186</f>
        <v>31.088082901554401</v>
      </c>
      <c r="K187" s="200">
        <f>K183*K186</f>
        <v>46.936909478817419</v>
      </c>
      <c r="L187" s="200">
        <f t="shared" ref="L187:BQ187" si="139">L183*L186</f>
        <v>55.169095983410102</v>
      </c>
      <c r="M187" s="200">
        <f t="shared" si="139"/>
        <v>59.595979836137857</v>
      </c>
      <c r="N187" s="200">
        <f t="shared" si="139"/>
        <v>62.123259329603997</v>
      </c>
      <c r="O187" s="200">
        <f t="shared" si="139"/>
        <v>63.703813482332514</v>
      </c>
      <c r="P187" s="200">
        <f t="shared" si="139"/>
        <v>64.814111968672563</v>
      </c>
      <c r="Q187" s="200">
        <f t="shared" si="139"/>
        <v>65.692420086622064</v>
      </c>
      <c r="R187" s="200">
        <f t="shared" si="139"/>
        <v>66.457901244638819</v>
      </c>
      <c r="S187" s="200">
        <f t="shared" si="139"/>
        <v>67.170168207973944</v>
      </c>
      <c r="T187" s="200">
        <f t="shared" si="139"/>
        <v>67.859058724794977</v>
      </c>
      <c r="U187" s="200">
        <f t="shared" si="139"/>
        <v>68.539523342233039</v>
      </c>
      <c r="V187" s="200">
        <f t="shared" si="139"/>
        <v>69.219069317421031</v>
      </c>
      <c r="W187" s="200">
        <f t="shared" si="139"/>
        <v>69.901482576057234</v>
      </c>
      <c r="X187" s="200">
        <f t="shared" si="139"/>
        <v>70.588688694761089</v>
      </c>
      <c r="Y187" s="200">
        <f t="shared" si="139"/>
        <v>71.281683395355472</v>
      </c>
      <c r="Z187" s="200">
        <f t="shared" si="139"/>
        <v>71.980997795142642</v>
      </c>
      <c r="AA187" s="200">
        <f t="shared" si="139"/>
        <v>72.686931035207436</v>
      </c>
      <c r="AB187" s="200">
        <f t="shared" si="139"/>
        <v>73.399666597765673</v>
      </c>
      <c r="AC187" s="200">
        <f t="shared" si="139"/>
        <v>74.119330468066011</v>
      </c>
      <c r="AD187" s="200">
        <f t="shared" si="139"/>
        <v>74.846020218600316</v>
      </c>
      <c r="AE187" s="200">
        <f t="shared" si="139"/>
        <v>75.579819554500475</v>
      </c>
      <c r="AF187" s="200">
        <f t="shared" si="139"/>
        <v>76.320805589560365</v>
      </c>
      <c r="AG187" s="200">
        <f t="shared" si="139"/>
        <v>77.069052487603159</v>
      </c>
      <c r="AH187" s="200">
        <f t="shared" si="139"/>
        <v>77.824633286554203</v>
      </c>
      <c r="AI187" s="200">
        <f t="shared" si="139"/>
        <v>78.587620813899832</v>
      </c>
      <c r="AJ187" s="200">
        <f t="shared" si="139"/>
        <v>79.358088147872877</v>
      </c>
      <c r="AK187" s="200">
        <f t="shared" si="139"/>
        <v>80.136108851535099</v>
      </c>
      <c r="AL187" s="200">
        <f t="shared" si="139"/>
        <v>80.921757093342677</v>
      </c>
      <c r="AM187" s="200">
        <f t="shared" si="139"/>
        <v>81.715107710987397</v>
      </c>
      <c r="AN187" s="200">
        <f t="shared" si="139"/>
        <v>82.516236246910921</v>
      </c>
      <c r="AO187" s="200">
        <f t="shared" si="139"/>
        <v>83.325218969690482</v>
      </c>
      <c r="AP187" s="200">
        <f t="shared" si="139"/>
        <v>84.142132888396304</v>
      </c>
      <c r="AQ187" s="200">
        <f t="shared" si="139"/>
        <v>84.967055763470285</v>
      </c>
      <c r="AR187" s="200">
        <f t="shared" si="139"/>
        <v>85.800066115902126</v>
      </c>
      <c r="AS187" s="200">
        <f t="shared" si="139"/>
        <v>86.641243235590252</v>
      </c>
      <c r="AT187" s="200">
        <f t="shared" si="139"/>
        <v>87.490667189332754</v>
      </c>
      <c r="AU187" s="200">
        <f t="shared" si="139"/>
        <v>88.348418828670034</v>
      </c>
      <c r="AV187" s="200">
        <f t="shared" si="139"/>
        <v>89.21457979769167</v>
      </c>
      <c r="AW187" s="200">
        <f t="shared" si="139"/>
        <v>90.089232540862838</v>
      </c>
      <c r="AX187" s="200">
        <f t="shared" si="139"/>
        <v>90.972460310899578</v>
      </c>
      <c r="AY187" s="200">
        <f t="shared" si="139"/>
        <v>91.864347176706843</v>
      </c>
      <c r="AZ187" s="200">
        <f t="shared" si="139"/>
        <v>92.7649780313875</v>
      </c>
      <c r="BA187" s="200">
        <f t="shared" si="139"/>
        <v>93.674438600326198</v>
      </c>
      <c r="BB187" s="200">
        <f t="shared" si="139"/>
        <v>94.59281544935078</v>
      </c>
      <c r="BC187" s="200">
        <f t="shared" si="139"/>
        <v>95.520195992972745</v>
      </c>
      <c r="BD187" s="200">
        <f t="shared" si="139"/>
        <v>96.456668502708212</v>
      </c>
      <c r="BE187" s="200">
        <f t="shared" si="139"/>
        <v>97.402322115480075</v>
      </c>
      <c r="BF187" s="200">
        <f t="shared" si="139"/>
        <v>98.357246842102555</v>
      </c>
      <c r="BG187" s="200">
        <f t="shared" si="139"/>
        <v>99.321533575848719</v>
      </c>
      <c r="BH187" s="200">
        <f t="shared" si="139"/>
        <v>100.29527410110218</v>
      </c>
      <c r="BI187" s="200">
        <f t="shared" si="139"/>
        <v>101.27856110209336</v>
      </c>
      <c r="BJ187" s="200">
        <f t="shared" si="139"/>
        <v>102.27148817172176</v>
      </c>
      <c r="BK187" s="200">
        <f t="shared" si="139"/>
        <v>103.27414982046412</v>
      </c>
      <c r="BL187" s="200">
        <f t="shared" si="139"/>
        <v>104.28664148537065</v>
      </c>
      <c r="BM187" s="200">
        <f t="shared" si="139"/>
        <v>105.30905953914881</v>
      </c>
      <c r="BN187" s="200">
        <f t="shared" si="139"/>
        <v>106.34150129933651</v>
      </c>
      <c r="BO187" s="200">
        <f t="shared" si="139"/>
        <v>107.38406503756531</v>
      </c>
      <c r="BP187" s="200">
        <f t="shared" si="139"/>
        <v>108.43684998891398</v>
      </c>
      <c r="BQ187" s="200">
        <f t="shared" si="139"/>
        <v>109.49995636135428</v>
      </c>
    </row>
    <row r="188" spans="5:69">
      <c r="E188" s="326"/>
      <c r="F188" s="328"/>
      <c r="G188" s="324"/>
      <c r="H188" s="325"/>
      <c r="I188" s="226" t="s">
        <v>326</v>
      </c>
      <c r="J188" s="219">
        <f>Variables!$F$20</f>
        <v>2000</v>
      </c>
      <c r="K188" s="219">
        <f>Variables!$F$20</f>
        <v>2000</v>
      </c>
      <c r="L188" s="219">
        <f>Variables!$F$20</f>
        <v>2000</v>
      </c>
      <c r="M188" s="219">
        <f>Variables!$F$20</f>
        <v>2000</v>
      </c>
      <c r="N188" s="219">
        <f>Variables!$F$20</f>
        <v>2000</v>
      </c>
      <c r="O188" s="219">
        <f>Variables!$F$20</f>
        <v>2000</v>
      </c>
      <c r="P188" s="219">
        <f>Variables!$F$20</f>
        <v>2000</v>
      </c>
      <c r="Q188" s="219">
        <f>Variables!$F$20</f>
        <v>2000</v>
      </c>
      <c r="R188" s="219">
        <f>Variables!$F$20</f>
        <v>2000</v>
      </c>
      <c r="S188" s="219">
        <f>Variables!$F$20</f>
        <v>2000</v>
      </c>
      <c r="T188" s="219">
        <f>Variables!$F$20</f>
        <v>2000</v>
      </c>
      <c r="U188" s="219">
        <f>Variables!$F$20</f>
        <v>2000</v>
      </c>
      <c r="V188" s="219">
        <f>Variables!$F$20</f>
        <v>2000</v>
      </c>
      <c r="W188" s="219">
        <f>Variables!$F$20</f>
        <v>2000</v>
      </c>
      <c r="X188" s="219">
        <f>Variables!$F$20</f>
        <v>2000</v>
      </c>
      <c r="Y188" s="219">
        <f>Variables!$F$20</f>
        <v>2000</v>
      </c>
      <c r="Z188" s="219">
        <f>Variables!$F$20</f>
        <v>2000</v>
      </c>
      <c r="AA188" s="219">
        <f>Variables!$F$20</f>
        <v>2000</v>
      </c>
      <c r="AB188" s="219">
        <f>Variables!$F$20</f>
        <v>2000</v>
      </c>
      <c r="AC188" s="219">
        <f>Variables!$F$20</f>
        <v>2000</v>
      </c>
      <c r="AD188" s="219">
        <f>Variables!$F$20</f>
        <v>2000</v>
      </c>
      <c r="AE188" s="219">
        <f>Variables!$F$20</f>
        <v>2000</v>
      </c>
      <c r="AF188" s="219">
        <f>Variables!$F$20</f>
        <v>2000</v>
      </c>
      <c r="AG188" s="219">
        <f>Variables!$F$20</f>
        <v>2000</v>
      </c>
      <c r="AH188" s="219">
        <f>Variables!$F$20</f>
        <v>2000</v>
      </c>
      <c r="AI188" s="219">
        <f>Variables!$F$20</f>
        <v>2000</v>
      </c>
      <c r="AJ188" s="219">
        <f>Variables!$F$20</f>
        <v>2000</v>
      </c>
      <c r="AK188" s="219">
        <f>Variables!$F$20</f>
        <v>2000</v>
      </c>
      <c r="AL188" s="219">
        <f>Variables!$F$20</f>
        <v>2000</v>
      </c>
      <c r="AM188" s="219">
        <f>Variables!$F$20</f>
        <v>2000</v>
      </c>
      <c r="AN188" s="219">
        <f>Variables!$F$20</f>
        <v>2000</v>
      </c>
      <c r="AO188" s="219">
        <f>Variables!$F$20</f>
        <v>2000</v>
      </c>
      <c r="AP188" s="219">
        <f>Variables!$F$20</f>
        <v>2000</v>
      </c>
      <c r="AQ188" s="219">
        <f>Variables!$F$20</f>
        <v>2000</v>
      </c>
      <c r="AR188" s="219">
        <f>Variables!$F$20</f>
        <v>2000</v>
      </c>
      <c r="AS188" s="219">
        <f>Variables!$F$20</f>
        <v>2000</v>
      </c>
      <c r="AT188" s="219">
        <f>Variables!$F$20</f>
        <v>2000</v>
      </c>
      <c r="AU188" s="219">
        <f>Variables!$F$20</f>
        <v>2000</v>
      </c>
      <c r="AV188" s="219">
        <f>Variables!$F$20</f>
        <v>2000</v>
      </c>
      <c r="AW188" s="219">
        <f>Variables!$F$20</f>
        <v>2000</v>
      </c>
      <c r="AX188" s="219">
        <f>Variables!$F$20</f>
        <v>2000</v>
      </c>
      <c r="AY188" s="219">
        <f>Variables!$F$20</f>
        <v>2000</v>
      </c>
      <c r="AZ188" s="219">
        <f>Variables!$F$20</f>
        <v>2000</v>
      </c>
      <c r="BA188" s="219">
        <f>Variables!$F$20</f>
        <v>2000</v>
      </c>
      <c r="BB188" s="219">
        <f>Variables!$F$20</f>
        <v>2000</v>
      </c>
      <c r="BC188" s="219">
        <f>Variables!$F$20</f>
        <v>2000</v>
      </c>
      <c r="BD188" s="219">
        <f>Variables!$F$20</f>
        <v>2000</v>
      </c>
      <c r="BE188" s="219">
        <f>Variables!$F$20</f>
        <v>2000</v>
      </c>
      <c r="BF188" s="219">
        <f>Variables!$F$20</f>
        <v>2000</v>
      </c>
      <c r="BG188" s="219">
        <f>Variables!$F$20</f>
        <v>2000</v>
      </c>
      <c r="BH188" s="219">
        <f>Variables!$F$20</f>
        <v>2000</v>
      </c>
      <c r="BI188" s="219">
        <f>Variables!$F$20</f>
        <v>2000</v>
      </c>
      <c r="BJ188" s="219">
        <f>Variables!$F$20</f>
        <v>2000</v>
      </c>
      <c r="BK188" s="219">
        <f>Variables!$F$20</f>
        <v>2000</v>
      </c>
      <c r="BL188" s="219">
        <f>Variables!$F$20</f>
        <v>2000</v>
      </c>
      <c r="BM188" s="219">
        <f>Variables!$F$20</f>
        <v>2000</v>
      </c>
      <c r="BN188" s="219">
        <f>Variables!$F$20</f>
        <v>2000</v>
      </c>
      <c r="BO188" s="219">
        <f>Variables!$F$20</f>
        <v>2000</v>
      </c>
      <c r="BP188" s="219">
        <f>Variables!$F$20</f>
        <v>2000</v>
      </c>
      <c r="BQ188" s="219">
        <f>Variables!$F$20</f>
        <v>2000</v>
      </c>
    </row>
    <row r="189" spans="5:69">
      <c r="E189" s="326"/>
      <c r="F189" s="328"/>
      <c r="G189" s="324"/>
      <c r="H189" s="325"/>
      <c r="I189" s="226" t="s">
        <v>446</v>
      </c>
      <c r="J189" s="204">
        <f t="shared" ref="J189:BQ189" si="140">J188*$B$11</f>
        <v>500</v>
      </c>
      <c r="K189" s="204">
        <f t="shared" si="140"/>
        <v>500</v>
      </c>
      <c r="L189" s="204">
        <f t="shared" si="140"/>
        <v>500</v>
      </c>
      <c r="M189" s="204">
        <f t="shared" si="140"/>
        <v>500</v>
      </c>
      <c r="N189" s="204">
        <f t="shared" si="140"/>
        <v>500</v>
      </c>
      <c r="O189" s="204">
        <f t="shared" si="140"/>
        <v>500</v>
      </c>
      <c r="P189" s="204">
        <f t="shared" si="140"/>
        <v>500</v>
      </c>
      <c r="Q189" s="204">
        <f t="shared" si="140"/>
        <v>500</v>
      </c>
      <c r="R189" s="204">
        <f t="shared" si="140"/>
        <v>500</v>
      </c>
      <c r="S189" s="204">
        <f t="shared" si="140"/>
        <v>500</v>
      </c>
      <c r="T189" s="204">
        <f t="shared" si="140"/>
        <v>500</v>
      </c>
      <c r="U189" s="204">
        <f t="shared" si="140"/>
        <v>500</v>
      </c>
      <c r="V189" s="204">
        <f t="shared" si="140"/>
        <v>500</v>
      </c>
      <c r="W189" s="204">
        <f t="shared" si="140"/>
        <v>500</v>
      </c>
      <c r="X189" s="204">
        <f t="shared" si="140"/>
        <v>500</v>
      </c>
      <c r="Y189" s="204">
        <f t="shared" si="140"/>
        <v>500</v>
      </c>
      <c r="Z189" s="204">
        <f t="shared" si="140"/>
        <v>500</v>
      </c>
      <c r="AA189" s="204">
        <f t="shared" si="140"/>
        <v>500</v>
      </c>
      <c r="AB189" s="204">
        <f t="shared" si="140"/>
        <v>500</v>
      </c>
      <c r="AC189" s="204">
        <f t="shared" si="140"/>
        <v>500</v>
      </c>
      <c r="AD189" s="204">
        <f t="shared" si="140"/>
        <v>500</v>
      </c>
      <c r="AE189" s="204">
        <f t="shared" si="140"/>
        <v>500</v>
      </c>
      <c r="AF189" s="204">
        <f t="shared" si="140"/>
        <v>500</v>
      </c>
      <c r="AG189" s="204">
        <f t="shared" si="140"/>
        <v>500</v>
      </c>
      <c r="AH189" s="204">
        <f t="shared" si="140"/>
        <v>500</v>
      </c>
      <c r="AI189" s="204">
        <f t="shared" si="140"/>
        <v>500</v>
      </c>
      <c r="AJ189" s="204">
        <f t="shared" si="140"/>
        <v>500</v>
      </c>
      <c r="AK189" s="204">
        <f t="shared" si="140"/>
        <v>500</v>
      </c>
      <c r="AL189" s="204">
        <f t="shared" si="140"/>
        <v>500</v>
      </c>
      <c r="AM189" s="204">
        <f t="shared" si="140"/>
        <v>500</v>
      </c>
      <c r="AN189" s="204">
        <f t="shared" si="140"/>
        <v>500</v>
      </c>
      <c r="AO189" s="204">
        <f t="shared" si="140"/>
        <v>500</v>
      </c>
      <c r="AP189" s="204">
        <f t="shared" si="140"/>
        <v>500</v>
      </c>
      <c r="AQ189" s="204">
        <f t="shared" si="140"/>
        <v>500</v>
      </c>
      <c r="AR189" s="204">
        <f t="shared" si="140"/>
        <v>500</v>
      </c>
      <c r="AS189" s="204">
        <f t="shared" si="140"/>
        <v>500</v>
      </c>
      <c r="AT189" s="204">
        <f t="shared" si="140"/>
        <v>500</v>
      </c>
      <c r="AU189" s="204">
        <f t="shared" si="140"/>
        <v>500</v>
      </c>
      <c r="AV189" s="204">
        <f t="shared" si="140"/>
        <v>500</v>
      </c>
      <c r="AW189" s="204">
        <f t="shared" si="140"/>
        <v>500</v>
      </c>
      <c r="AX189" s="204">
        <f t="shared" si="140"/>
        <v>500</v>
      </c>
      <c r="AY189" s="204">
        <f t="shared" si="140"/>
        <v>500</v>
      </c>
      <c r="AZ189" s="204">
        <f t="shared" si="140"/>
        <v>500</v>
      </c>
      <c r="BA189" s="204">
        <f t="shared" si="140"/>
        <v>500</v>
      </c>
      <c r="BB189" s="204">
        <f t="shared" si="140"/>
        <v>500</v>
      </c>
      <c r="BC189" s="204">
        <f t="shared" si="140"/>
        <v>500</v>
      </c>
      <c r="BD189" s="204">
        <f t="shared" si="140"/>
        <v>500</v>
      </c>
      <c r="BE189" s="204">
        <f t="shared" si="140"/>
        <v>500</v>
      </c>
      <c r="BF189" s="204">
        <f t="shared" si="140"/>
        <v>500</v>
      </c>
      <c r="BG189" s="204">
        <f t="shared" si="140"/>
        <v>500</v>
      </c>
      <c r="BH189" s="204">
        <f t="shared" si="140"/>
        <v>500</v>
      </c>
      <c r="BI189" s="204">
        <f t="shared" si="140"/>
        <v>500</v>
      </c>
      <c r="BJ189" s="204">
        <f t="shared" si="140"/>
        <v>500</v>
      </c>
      <c r="BK189" s="204">
        <f t="shared" si="140"/>
        <v>500</v>
      </c>
      <c r="BL189" s="204">
        <f t="shared" si="140"/>
        <v>500</v>
      </c>
      <c r="BM189" s="204">
        <f t="shared" si="140"/>
        <v>500</v>
      </c>
      <c r="BN189" s="204">
        <f t="shared" si="140"/>
        <v>500</v>
      </c>
      <c r="BO189" s="204">
        <f t="shared" si="140"/>
        <v>500</v>
      </c>
      <c r="BP189" s="204">
        <f t="shared" si="140"/>
        <v>500</v>
      </c>
      <c r="BQ189" s="204">
        <f t="shared" si="140"/>
        <v>500</v>
      </c>
    </row>
    <row r="190" spans="5:69">
      <c r="E190" s="326"/>
      <c r="F190" s="328"/>
      <c r="G190" s="324"/>
      <c r="H190" s="325"/>
      <c r="I190" s="226" t="s">
        <v>346</v>
      </c>
      <c r="J190" s="204">
        <f>J187*J188</f>
        <v>62176.165803108801</v>
      </c>
      <c r="K190" s="204">
        <f t="shared" ref="K190:BQ190" si="141">K187*K188</f>
        <v>93873.818957634838</v>
      </c>
      <c r="L190" s="204">
        <f t="shared" si="141"/>
        <v>110338.1919668202</v>
      </c>
      <c r="M190" s="204">
        <f t="shared" si="141"/>
        <v>119191.95967227571</v>
      </c>
      <c r="N190" s="204">
        <f t="shared" si="141"/>
        <v>124246.518659208</v>
      </c>
      <c r="O190" s="204">
        <f t="shared" si="141"/>
        <v>127407.62696466503</v>
      </c>
      <c r="P190" s="204">
        <f t="shared" si="141"/>
        <v>129628.22393734513</v>
      </c>
      <c r="Q190" s="204">
        <f t="shared" si="141"/>
        <v>131384.84017324413</v>
      </c>
      <c r="R190" s="204">
        <f t="shared" si="141"/>
        <v>132915.80248927764</v>
      </c>
      <c r="S190" s="204">
        <f t="shared" si="141"/>
        <v>134340.33641594788</v>
      </c>
      <c r="T190" s="204">
        <f t="shared" si="141"/>
        <v>135718.11744958995</v>
      </c>
      <c r="U190" s="204">
        <f t="shared" si="141"/>
        <v>137079.04668446607</v>
      </c>
      <c r="V190" s="204">
        <f t="shared" si="141"/>
        <v>138438.13863484206</v>
      </c>
      <c r="W190" s="204">
        <f t="shared" si="141"/>
        <v>139802.96515211446</v>
      </c>
      <c r="X190" s="204">
        <f t="shared" si="141"/>
        <v>141177.37738952218</v>
      </c>
      <c r="Y190" s="204">
        <f t="shared" si="141"/>
        <v>142563.36679071095</v>
      </c>
      <c r="Z190" s="204">
        <f t="shared" si="141"/>
        <v>143961.99559028528</v>
      </c>
      <c r="AA190" s="204">
        <f t="shared" si="141"/>
        <v>145373.86207041488</v>
      </c>
      <c r="AB190" s="204">
        <f t="shared" si="141"/>
        <v>146799.33319553133</v>
      </c>
      <c r="AC190" s="204">
        <f t="shared" si="141"/>
        <v>148238.66093613202</v>
      </c>
      <c r="AD190" s="204">
        <f t="shared" si="141"/>
        <v>149692.04043720063</v>
      </c>
      <c r="AE190" s="204">
        <f t="shared" si="141"/>
        <v>151159.63910900094</v>
      </c>
      <c r="AF190" s="204">
        <f t="shared" si="141"/>
        <v>152641.61117912072</v>
      </c>
      <c r="AG190" s="204">
        <f t="shared" si="141"/>
        <v>154138.10497520631</v>
      </c>
      <c r="AH190" s="204">
        <f t="shared" si="141"/>
        <v>155649.26657310841</v>
      </c>
      <c r="AI190" s="204">
        <f t="shared" si="141"/>
        <v>157175.24162779967</v>
      </c>
      <c r="AJ190" s="204">
        <f t="shared" si="141"/>
        <v>158716.17629574577</v>
      </c>
      <c r="AK190" s="204">
        <f t="shared" si="141"/>
        <v>160272.2177030702</v>
      </c>
      <c r="AL190" s="204">
        <f t="shared" si="141"/>
        <v>161843.51418668535</v>
      </c>
      <c r="AM190" s="204">
        <f t="shared" si="141"/>
        <v>163430.2154219748</v>
      </c>
      <c r="AN190" s="204">
        <f t="shared" si="141"/>
        <v>165032.47249382184</v>
      </c>
      <c r="AO190" s="204">
        <f t="shared" si="141"/>
        <v>166650.43793938096</v>
      </c>
      <c r="AP190" s="204">
        <f t="shared" si="141"/>
        <v>168284.2657767926</v>
      </c>
      <c r="AQ190" s="204">
        <f t="shared" si="141"/>
        <v>169934.11152694057</v>
      </c>
      <c r="AR190" s="204">
        <f t="shared" si="141"/>
        <v>171600.13223180425</v>
      </c>
      <c r="AS190" s="204">
        <f t="shared" si="141"/>
        <v>173282.48647118051</v>
      </c>
      <c r="AT190" s="204">
        <f t="shared" si="141"/>
        <v>174981.33437866552</v>
      </c>
      <c r="AU190" s="204">
        <f t="shared" si="141"/>
        <v>176696.83765734007</v>
      </c>
      <c r="AV190" s="204">
        <f t="shared" si="141"/>
        <v>178429.15959538333</v>
      </c>
      <c r="AW190" s="204">
        <f t="shared" si="141"/>
        <v>180178.46508172568</v>
      </c>
      <c r="AX190" s="204">
        <f t="shared" si="141"/>
        <v>181944.92062179916</v>
      </c>
      <c r="AY190" s="204">
        <f t="shared" si="141"/>
        <v>183728.69435341368</v>
      </c>
      <c r="AZ190" s="204">
        <f t="shared" si="141"/>
        <v>185529.95606277499</v>
      </c>
      <c r="BA190" s="204">
        <f t="shared" si="141"/>
        <v>187348.87720065241</v>
      </c>
      <c r="BB190" s="204">
        <f t="shared" si="141"/>
        <v>189185.63089870155</v>
      </c>
      <c r="BC190" s="204">
        <f t="shared" si="141"/>
        <v>191040.39198594549</v>
      </c>
      <c r="BD190" s="204">
        <f t="shared" si="141"/>
        <v>192913.33700541643</v>
      </c>
      <c r="BE190" s="204">
        <f t="shared" si="141"/>
        <v>194804.64423096014</v>
      </c>
      <c r="BF190" s="204">
        <f t="shared" si="141"/>
        <v>196714.49368420511</v>
      </c>
      <c r="BG190" s="204">
        <f t="shared" si="141"/>
        <v>198643.06715169744</v>
      </c>
      <c r="BH190" s="204">
        <f t="shared" si="141"/>
        <v>200590.54820220437</v>
      </c>
      <c r="BI190" s="204">
        <f t="shared" si="141"/>
        <v>202557.12220418671</v>
      </c>
      <c r="BJ190" s="204">
        <f t="shared" si="141"/>
        <v>204542.9763434435</v>
      </c>
      <c r="BK190" s="204">
        <f t="shared" si="141"/>
        <v>206548.29964092822</v>
      </c>
      <c r="BL190" s="204">
        <f t="shared" si="141"/>
        <v>208573.2829707413</v>
      </c>
      <c r="BM190" s="204">
        <f t="shared" si="141"/>
        <v>210618.1190782976</v>
      </c>
      <c r="BN190" s="204">
        <f t="shared" si="141"/>
        <v>212683.00259867302</v>
      </c>
      <c r="BO190" s="204">
        <f t="shared" si="141"/>
        <v>214768.13007513061</v>
      </c>
      <c r="BP190" s="204">
        <f t="shared" si="141"/>
        <v>216873.69997782796</v>
      </c>
      <c r="BQ190" s="204">
        <f t="shared" si="141"/>
        <v>218999.91272270857</v>
      </c>
    </row>
    <row r="191" spans="5:69">
      <c r="E191" s="326"/>
      <c r="F191" s="328"/>
      <c r="G191" s="324"/>
      <c r="H191" s="325"/>
      <c r="I191" s="226" t="s">
        <v>447</v>
      </c>
      <c r="J191" s="228">
        <f t="shared" ref="J191:BQ191" si="142">J190*$B$11</f>
        <v>15544.0414507772</v>
      </c>
      <c r="K191" s="228">
        <f t="shared" si="142"/>
        <v>23468.454739408709</v>
      </c>
      <c r="L191" s="228">
        <f t="shared" si="142"/>
        <v>27584.547991705051</v>
      </c>
      <c r="M191" s="228">
        <f t="shared" si="142"/>
        <v>29797.989918068928</v>
      </c>
      <c r="N191" s="228">
        <f t="shared" si="142"/>
        <v>31061.629664802</v>
      </c>
      <c r="O191" s="228">
        <f t="shared" si="142"/>
        <v>31851.906741166258</v>
      </c>
      <c r="P191" s="228">
        <f t="shared" si="142"/>
        <v>32407.055984336283</v>
      </c>
      <c r="Q191" s="228">
        <f t="shared" si="142"/>
        <v>32846.210043311032</v>
      </c>
      <c r="R191" s="228">
        <f t="shared" si="142"/>
        <v>33228.950622319411</v>
      </c>
      <c r="S191" s="228">
        <f t="shared" si="142"/>
        <v>33585.08410398697</v>
      </c>
      <c r="T191" s="228">
        <f t="shared" si="142"/>
        <v>33929.529362397487</v>
      </c>
      <c r="U191" s="228">
        <f t="shared" si="142"/>
        <v>34269.761671116517</v>
      </c>
      <c r="V191" s="228">
        <f t="shared" si="142"/>
        <v>34609.534658710516</v>
      </c>
      <c r="W191" s="228">
        <f t="shared" si="142"/>
        <v>34950.741288028614</v>
      </c>
      <c r="X191" s="228">
        <f t="shared" si="142"/>
        <v>35294.344347380546</v>
      </c>
      <c r="Y191" s="228">
        <f t="shared" si="142"/>
        <v>35640.841697677737</v>
      </c>
      <c r="Z191" s="228">
        <f t="shared" si="142"/>
        <v>35990.49889757132</v>
      </c>
      <c r="AA191" s="228">
        <f t="shared" si="142"/>
        <v>36343.465517603719</v>
      </c>
      <c r="AB191" s="228">
        <f t="shared" si="142"/>
        <v>36699.833298882833</v>
      </c>
      <c r="AC191" s="228">
        <f t="shared" si="142"/>
        <v>37059.665234033004</v>
      </c>
      <c r="AD191" s="228">
        <f t="shared" si="142"/>
        <v>37423.010109300158</v>
      </c>
      <c r="AE191" s="228">
        <f t="shared" si="142"/>
        <v>37789.909777250235</v>
      </c>
      <c r="AF191" s="228">
        <f t="shared" si="142"/>
        <v>38160.402794780181</v>
      </c>
      <c r="AG191" s="228">
        <f t="shared" si="142"/>
        <v>38534.526243801578</v>
      </c>
      <c r="AH191" s="228">
        <f t="shared" si="142"/>
        <v>38912.316643277103</v>
      </c>
      <c r="AI191" s="228">
        <f t="shared" si="142"/>
        <v>39293.810406949917</v>
      </c>
      <c r="AJ191" s="228">
        <f t="shared" si="142"/>
        <v>39679.044073936442</v>
      </c>
      <c r="AK191" s="228">
        <f t="shared" si="142"/>
        <v>40068.05442576755</v>
      </c>
      <c r="AL191" s="228">
        <f t="shared" si="142"/>
        <v>40460.878546671338</v>
      </c>
      <c r="AM191" s="228">
        <f t="shared" si="142"/>
        <v>40857.553855493701</v>
      </c>
      <c r="AN191" s="228">
        <f t="shared" si="142"/>
        <v>41258.118123455461</v>
      </c>
      <c r="AO191" s="228">
        <f t="shared" si="142"/>
        <v>41662.609484845241</v>
      </c>
      <c r="AP191" s="228">
        <f t="shared" si="142"/>
        <v>42071.06644419815</v>
      </c>
      <c r="AQ191" s="228">
        <f t="shared" si="142"/>
        <v>42483.527881735143</v>
      </c>
      <c r="AR191" s="228">
        <f t="shared" si="142"/>
        <v>42900.033057951063</v>
      </c>
      <c r="AS191" s="228">
        <f t="shared" si="142"/>
        <v>43320.621617795128</v>
      </c>
      <c r="AT191" s="228">
        <f t="shared" si="142"/>
        <v>43745.333594666379</v>
      </c>
      <c r="AU191" s="228">
        <f t="shared" si="142"/>
        <v>44174.209414335019</v>
      </c>
      <c r="AV191" s="228">
        <f t="shared" si="142"/>
        <v>44607.289898845833</v>
      </c>
      <c r="AW191" s="228">
        <f t="shared" si="142"/>
        <v>45044.616270431419</v>
      </c>
      <c r="AX191" s="228">
        <f t="shared" si="142"/>
        <v>45486.23015544979</v>
      </c>
      <c r="AY191" s="228">
        <f t="shared" si="142"/>
        <v>45932.17358835342</v>
      </c>
      <c r="AZ191" s="228">
        <f t="shared" si="142"/>
        <v>46382.489015693747</v>
      </c>
      <c r="BA191" s="228">
        <f t="shared" si="142"/>
        <v>46837.219300163102</v>
      </c>
      <c r="BB191" s="228">
        <f t="shared" si="142"/>
        <v>47296.407724675388</v>
      </c>
      <c r="BC191" s="228">
        <f t="shared" si="142"/>
        <v>47760.097996486373</v>
      </c>
      <c r="BD191" s="228">
        <f t="shared" si="142"/>
        <v>48228.334251354107</v>
      </c>
      <c r="BE191" s="228">
        <f t="shared" si="142"/>
        <v>48701.161057740035</v>
      </c>
      <c r="BF191" s="228">
        <f t="shared" si="142"/>
        <v>49178.623421051278</v>
      </c>
      <c r="BG191" s="228">
        <f t="shared" si="142"/>
        <v>49660.76678792436</v>
      </c>
      <c r="BH191" s="228">
        <f t="shared" si="142"/>
        <v>50147.637050551093</v>
      </c>
      <c r="BI191" s="228">
        <f t="shared" si="142"/>
        <v>50639.280551046679</v>
      </c>
      <c r="BJ191" s="228">
        <f t="shared" si="142"/>
        <v>51135.744085860875</v>
      </c>
      <c r="BK191" s="228">
        <f t="shared" si="142"/>
        <v>51637.074910232055</v>
      </c>
      <c r="BL191" s="228">
        <f t="shared" si="142"/>
        <v>52143.320742685326</v>
      </c>
      <c r="BM191" s="228">
        <f t="shared" si="142"/>
        <v>52654.529769574401</v>
      </c>
      <c r="BN191" s="228">
        <f t="shared" si="142"/>
        <v>53170.750649668254</v>
      </c>
      <c r="BO191" s="228">
        <f t="shared" si="142"/>
        <v>53692.032518782653</v>
      </c>
      <c r="BP191" s="228">
        <f t="shared" si="142"/>
        <v>54218.424994456989</v>
      </c>
      <c r="BQ191" s="228">
        <f t="shared" si="142"/>
        <v>54749.978180677143</v>
      </c>
    </row>
    <row r="192" spans="5:69">
      <c r="E192" s="326"/>
      <c r="F192" s="328"/>
      <c r="G192" s="324"/>
      <c r="H192" s="325"/>
      <c r="I192" s="226" t="s">
        <v>448</v>
      </c>
      <c r="J192" s="228">
        <f>J9*J182</f>
        <v>20725.388601036266</v>
      </c>
      <c r="K192" s="228">
        <f>K9*K182</f>
        <v>20928.578685360153</v>
      </c>
      <c r="L192" s="228">
        <f t="shared" ref="L192:BQ192" si="143">L9*L182</f>
        <v>21133.760829334271</v>
      </c>
      <c r="M192" s="228">
        <f t="shared" si="143"/>
        <v>21340.954562955201</v>
      </c>
      <c r="N192" s="228">
        <f t="shared" si="143"/>
        <v>21550.17960769005</v>
      </c>
      <c r="O192" s="228">
        <f t="shared" si="143"/>
        <v>21761.455878353678</v>
      </c>
      <c r="P192" s="228">
        <f t="shared" si="143"/>
        <v>21974.803485004202</v>
      </c>
      <c r="Q192" s="228">
        <f t="shared" si="143"/>
        <v>22190.242734857187</v>
      </c>
      <c r="R192" s="228">
        <f t="shared" si="143"/>
        <v>22407.79413421853</v>
      </c>
      <c r="S192" s="228">
        <f t="shared" si="143"/>
        <v>22627.478390436358</v>
      </c>
      <c r="T192" s="228">
        <f t="shared" si="143"/>
        <v>22849.316413872009</v>
      </c>
      <c r="U192" s="228">
        <f t="shared" si="143"/>
        <v>23073.329319890367</v>
      </c>
      <c r="V192" s="228">
        <f t="shared" si="143"/>
        <v>23299.538430869681</v>
      </c>
      <c r="W192" s="228">
        <f t="shared" si="143"/>
        <v>23527.965278231146</v>
      </c>
      <c r="X192" s="228">
        <f t="shared" si="143"/>
        <v>23758.631604488313</v>
      </c>
      <c r="Y192" s="228">
        <f t="shared" si="143"/>
        <v>23991.559365316629</v>
      </c>
      <c r="Z192" s="228">
        <f t="shared" si="143"/>
        <v>24226.770731643264</v>
      </c>
      <c r="AA192" s="228">
        <f t="shared" si="143"/>
        <v>24464.288091757415</v>
      </c>
      <c r="AB192" s="228">
        <f t="shared" si="143"/>
        <v>24704.134053441307</v>
      </c>
      <c r="AC192" s="228">
        <f t="shared" si="143"/>
        <v>24946.331446122109</v>
      </c>
      <c r="AD192" s="228">
        <f t="shared" si="143"/>
        <v>25190.903323044869</v>
      </c>
      <c r="AE192" s="228">
        <f t="shared" si="143"/>
        <v>25437.872963466885</v>
      </c>
      <c r="AF192" s="228">
        <f t="shared" si="143"/>
        <v>25687.263874873424</v>
      </c>
      <c r="AG192" s="228">
        <f t="shared" si="143"/>
        <v>25939.099795215316</v>
      </c>
      <c r="AH192" s="228">
        <f t="shared" si="143"/>
        <v>26193.404695168414</v>
      </c>
      <c r="AI192" s="228">
        <f t="shared" si="143"/>
        <v>26450.202780415158</v>
      </c>
      <c r="AJ192" s="228">
        <f t="shared" si="143"/>
        <v>26709.518493948635</v>
      </c>
      <c r="AK192" s="228">
        <f t="shared" si="143"/>
        <v>26971.376518399109</v>
      </c>
      <c r="AL192" s="228">
        <f t="shared" si="143"/>
        <v>27235.801778383418</v>
      </c>
      <c r="AM192" s="228">
        <f t="shared" si="143"/>
        <v>27502.819442877375</v>
      </c>
      <c r="AN192" s="228">
        <f t="shared" si="143"/>
        <v>27772.454927611478</v>
      </c>
      <c r="AO192" s="228">
        <f t="shared" si="143"/>
        <v>28044.733897490012</v>
      </c>
      <c r="AP192" s="228">
        <f t="shared" si="143"/>
        <v>28319.682269034034</v>
      </c>
      <c r="AQ192" s="228">
        <f t="shared" si="143"/>
        <v>28597.326212848093</v>
      </c>
      <c r="AR192" s="228">
        <f t="shared" si="143"/>
        <v>28877.692156111316</v>
      </c>
      <c r="AS192" s="228">
        <f t="shared" si="143"/>
        <v>29160.806785092791</v>
      </c>
      <c r="AT192" s="228">
        <f t="shared" si="143"/>
        <v>29446.697047691745</v>
      </c>
      <c r="AU192" s="228">
        <f t="shared" si="143"/>
        <v>29735.390156002442</v>
      </c>
      <c r="AV192" s="228">
        <f t="shared" si="143"/>
        <v>30026.913588904434</v>
      </c>
      <c r="AW192" s="228">
        <f t="shared" si="143"/>
        <v>30321.295094678004</v>
      </c>
      <c r="AX192" s="228">
        <f t="shared" si="143"/>
        <v>30618.562693645443</v>
      </c>
      <c r="AY192" s="228">
        <f t="shared" si="143"/>
        <v>30918.744680838037</v>
      </c>
      <c r="AZ192" s="228">
        <f t="shared" si="143"/>
        <v>31221.86962868939</v>
      </c>
      <c r="BA192" s="228">
        <f t="shared" si="143"/>
        <v>31527.966389754969</v>
      </c>
      <c r="BB192" s="228">
        <f t="shared" si="143"/>
        <v>31837.064099458446</v>
      </c>
      <c r="BC192" s="228">
        <f t="shared" si="143"/>
        <v>32149.192178864902</v>
      </c>
      <c r="BD192" s="228">
        <f t="shared" si="143"/>
        <v>32464.380337481227</v>
      </c>
      <c r="BE192" s="228">
        <f t="shared" si="143"/>
        <v>32782.658576083988</v>
      </c>
      <c r="BF192" s="228">
        <f t="shared" si="143"/>
        <v>33104.057189575004</v>
      </c>
      <c r="BG192" s="228">
        <f t="shared" si="143"/>
        <v>33428.606769864957</v>
      </c>
      <c r="BH192" s="228">
        <f t="shared" si="143"/>
        <v>33756.338208785201</v>
      </c>
      <c r="BI192" s="228">
        <f t="shared" si="143"/>
        <v>34087.282701028191</v>
      </c>
      <c r="BJ192" s="228">
        <f t="shared" si="143"/>
        <v>34421.47174711671</v>
      </c>
      <c r="BK192" s="228">
        <f t="shared" si="143"/>
        <v>34758.937156402164</v>
      </c>
      <c r="BL192" s="228">
        <f t="shared" si="143"/>
        <v>35099.711050092388</v>
      </c>
      <c r="BM192" s="228">
        <f t="shared" si="143"/>
        <v>35443.825864308972</v>
      </c>
      <c r="BN192" s="228">
        <f t="shared" si="143"/>
        <v>35791.314353174741</v>
      </c>
      <c r="BO192" s="228">
        <f t="shared" si="143"/>
        <v>36142.209591931365</v>
      </c>
      <c r="BP192" s="228">
        <f t="shared" si="143"/>
        <v>36496.544980087558</v>
      </c>
      <c r="BQ192" s="228">
        <f t="shared" si="143"/>
        <v>36854.354244598209</v>
      </c>
    </row>
    <row r="193" spans="5:69">
      <c r="E193" s="326"/>
      <c r="F193" s="328"/>
      <c r="G193" s="324"/>
      <c r="H193" s="325"/>
      <c r="I193" s="229" t="s">
        <v>449</v>
      </c>
      <c r="J193" s="204">
        <f>J191-J192</f>
        <v>-5181.3471502590655</v>
      </c>
      <c r="K193" s="204">
        <f>K191-K192</f>
        <v>2539.8760540485564</v>
      </c>
      <c r="L193" s="204">
        <f t="shared" ref="L193:BQ193" si="144">L191-L192</f>
        <v>6450.7871623707797</v>
      </c>
      <c r="M193" s="204">
        <f t="shared" si="144"/>
        <v>8457.0353551137268</v>
      </c>
      <c r="N193" s="204">
        <f t="shared" si="144"/>
        <v>9511.4500571119497</v>
      </c>
      <c r="O193" s="204">
        <f t="shared" si="144"/>
        <v>10090.45086281258</v>
      </c>
      <c r="P193" s="204">
        <f t="shared" si="144"/>
        <v>10432.25249933208</v>
      </c>
      <c r="Q193" s="204">
        <f t="shared" si="144"/>
        <v>10655.967308453844</v>
      </c>
      <c r="R193" s="204">
        <f t="shared" si="144"/>
        <v>10821.156488100882</v>
      </c>
      <c r="S193" s="204">
        <f t="shared" si="144"/>
        <v>10957.605713550613</v>
      </c>
      <c r="T193" s="204">
        <f t="shared" si="144"/>
        <v>11080.212948525477</v>
      </c>
      <c r="U193" s="204">
        <f t="shared" si="144"/>
        <v>11196.432351226151</v>
      </c>
      <c r="V193" s="204">
        <f t="shared" si="144"/>
        <v>11309.996227840835</v>
      </c>
      <c r="W193" s="204">
        <f t="shared" si="144"/>
        <v>11422.776009797468</v>
      </c>
      <c r="X193" s="204">
        <f t="shared" si="144"/>
        <v>11535.712742892232</v>
      </c>
      <c r="Y193" s="204">
        <f t="shared" si="144"/>
        <v>11649.282332361108</v>
      </c>
      <c r="Z193" s="204">
        <f t="shared" si="144"/>
        <v>11763.728165928056</v>
      </c>
      <c r="AA193" s="204">
        <f t="shared" si="144"/>
        <v>11879.177425846305</v>
      </c>
      <c r="AB193" s="204">
        <f t="shared" si="144"/>
        <v>11995.699245441527</v>
      </c>
      <c r="AC193" s="204">
        <f t="shared" si="144"/>
        <v>12113.333787910895</v>
      </c>
      <c r="AD193" s="204">
        <f t="shared" si="144"/>
        <v>12232.106786255288</v>
      </c>
      <c r="AE193" s="204">
        <f t="shared" si="144"/>
        <v>12352.03681378335</v>
      </c>
      <c r="AF193" s="204">
        <f t="shared" si="144"/>
        <v>12473.138919906756</v>
      </c>
      <c r="AG193" s="204">
        <f t="shared" si="144"/>
        <v>12595.426448586262</v>
      </c>
      <c r="AH193" s="204">
        <f t="shared" si="144"/>
        <v>12718.911948108689</v>
      </c>
      <c r="AI193" s="204">
        <f t="shared" si="144"/>
        <v>12843.607626534758</v>
      </c>
      <c r="AJ193" s="204">
        <f t="shared" si="144"/>
        <v>12969.525579987807</v>
      </c>
      <c r="AK193" s="204">
        <f t="shared" si="144"/>
        <v>13096.677907368441</v>
      </c>
      <c r="AL193" s="204">
        <f t="shared" si="144"/>
        <v>13225.07676828792</v>
      </c>
      <c r="AM193" s="204">
        <f t="shared" si="144"/>
        <v>13354.734412616326</v>
      </c>
      <c r="AN193" s="204">
        <f t="shared" si="144"/>
        <v>13485.663195843983</v>
      </c>
      <c r="AO193" s="204">
        <f t="shared" si="144"/>
        <v>13617.875587355229</v>
      </c>
      <c r="AP193" s="204">
        <f t="shared" si="144"/>
        <v>13751.384175164116</v>
      </c>
      <c r="AQ193" s="204">
        <f t="shared" si="144"/>
        <v>13886.20166888705</v>
      </c>
      <c r="AR193" s="204">
        <f t="shared" si="144"/>
        <v>14022.340901839747</v>
      </c>
      <c r="AS193" s="204">
        <f t="shared" si="144"/>
        <v>14159.814832702337</v>
      </c>
      <c r="AT193" s="204">
        <f t="shared" si="144"/>
        <v>14298.636546974634</v>
      </c>
      <c r="AU193" s="204">
        <f t="shared" si="144"/>
        <v>14438.819258332576</v>
      </c>
      <c r="AV193" s="204">
        <f t="shared" si="144"/>
        <v>14580.376309941399</v>
      </c>
      <c r="AW193" s="204">
        <f t="shared" si="144"/>
        <v>14723.321175753415</v>
      </c>
      <c r="AX193" s="204">
        <f t="shared" si="144"/>
        <v>14867.667461804347</v>
      </c>
      <c r="AY193" s="204">
        <f t="shared" si="144"/>
        <v>15013.428907515383</v>
      </c>
      <c r="AZ193" s="204">
        <f t="shared" si="144"/>
        <v>15160.619387004357</v>
      </c>
      <c r="BA193" s="204">
        <f t="shared" si="144"/>
        <v>15309.252910408133</v>
      </c>
      <c r="BB193" s="204">
        <f t="shared" si="144"/>
        <v>15459.343625216941</v>
      </c>
      <c r="BC193" s="204">
        <f t="shared" si="144"/>
        <v>15610.905817621471</v>
      </c>
      <c r="BD193" s="204">
        <f t="shared" si="144"/>
        <v>15763.95391387288</v>
      </c>
      <c r="BE193" s="204">
        <f t="shared" si="144"/>
        <v>15918.502481656047</v>
      </c>
      <c r="BF193" s="204">
        <f t="shared" si="144"/>
        <v>16074.566231476274</v>
      </c>
      <c r="BG193" s="204">
        <f t="shared" si="144"/>
        <v>16232.160018059403</v>
      </c>
      <c r="BH193" s="204">
        <f t="shared" si="144"/>
        <v>16391.298841765893</v>
      </c>
      <c r="BI193" s="204">
        <f t="shared" si="144"/>
        <v>16551.997850018488</v>
      </c>
      <c r="BJ193" s="204">
        <f t="shared" si="144"/>
        <v>16714.272338744166</v>
      </c>
      <c r="BK193" s="204">
        <f t="shared" si="144"/>
        <v>16878.137753829891</v>
      </c>
      <c r="BL193" s="204">
        <f t="shared" si="144"/>
        <v>17043.609692592938</v>
      </c>
      <c r="BM193" s="204">
        <f t="shared" si="144"/>
        <v>17210.703905265429</v>
      </c>
      <c r="BN193" s="204">
        <f t="shared" si="144"/>
        <v>17379.436296493514</v>
      </c>
      <c r="BO193" s="204">
        <f t="shared" si="144"/>
        <v>17549.822926851288</v>
      </c>
      <c r="BP193" s="204">
        <f t="shared" si="144"/>
        <v>17721.880014369432</v>
      </c>
      <c r="BQ193" s="204">
        <f t="shared" si="144"/>
        <v>17895.623936078933</v>
      </c>
    </row>
    <row r="194" spans="5:69">
      <c r="E194" s="326"/>
      <c r="F194" s="328"/>
      <c r="G194" s="329" t="s">
        <v>51</v>
      </c>
      <c r="H194" s="323" t="s">
        <v>25</v>
      </c>
      <c r="I194" s="230" t="s">
        <v>318</v>
      </c>
      <c r="J194" s="216">
        <f>Variables!$F$27</f>
        <v>0.3</v>
      </c>
      <c r="K194" s="216">
        <f>Variables!$F$27</f>
        <v>0.3</v>
      </c>
      <c r="L194" s="216">
        <f>Variables!$F$27</f>
        <v>0.3</v>
      </c>
      <c r="M194" s="216">
        <f>Variables!$F$27</f>
        <v>0.3</v>
      </c>
      <c r="N194" s="216">
        <f>Variables!$F$27</f>
        <v>0.3</v>
      </c>
      <c r="O194" s="216">
        <f>Variables!$F$27</f>
        <v>0.3</v>
      </c>
      <c r="P194" s="216">
        <f>Variables!$F$27</f>
        <v>0.3</v>
      </c>
      <c r="Q194" s="216">
        <f>Variables!$F$27</f>
        <v>0.3</v>
      </c>
      <c r="R194" s="216">
        <f>Variables!$F$27</f>
        <v>0.3</v>
      </c>
      <c r="S194" s="216">
        <f>Variables!$F$27</f>
        <v>0.3</v>
      </c>
      <c r="T194" s="216">
        <f>Variables!$F$27</f>
        <v>0.3</v>
      </c>
      <c r="U194" s="216">
        <f>Variables!$F$27</f>
        <v>0.3</v>
      </c>
      <c r="V194" s="216">
        <f>Variables!$F$27</f>
        <v>0.3</v>
      </c>
      <c r="W194" s="216">
        <f>Variables!$F$27</f>
        <v>0.3</v>
      </c>
      <c r="X194" s="216">
        <f>Variables!$F$27</f>
        <v>0.3</v>
      </c>
      <c r="Y194" s="216">
        <f>Variables!$F$27</f>
        <v>0.3</v>
      </c>
      <c r="Z194" s="216">
        <f>Variables!$F$27</f>
        <v>0.3</v>
      </c>
      <c r="AA194" s="216">
        <f>Variables!$F$27</f>
        <v>0.3</v>
      </c>
      <c r="AB194" s="216">
        <f>Variables!$F$27</f>
        <v>0.3</v>
      </c>
      <c r="AC194" s="216">
        <f>Variables!$F$27</f>
        <v>0.3</v>
      </c>
      <c r="AD194" s="216">
        <f>Variables!$F$27</f>
        <v>0.3</v>
      </c>
      <c r="AE194" s="216">
        <f>Variables!$F$27</f>
        <v>0.3</v>
      </c>
      <c r="AF194" s="216">
        <f>Variables!$F$27</f>
        <v>0.3</v>
      </c>
      <c r="AG194" s="216">
        <f>Variables!$F$27</f>
        <v>0.3</v>
      </c>
      <c r="AH194" s="216">
        <f>Variables!$F$27</f>
        <v>0.3</v>
      </c>
      <c r="AI194" s="216">
        <f>Variables!$F$27</f>
        <v>0.3</v>
      </c>
      <c r="AJ194" s="216">
        <f>Variables!$F$27</f>
        <v>0.3</v>
      </c>
      <c r="AK194" s="216">
        <f>Variables!$F$27</f>
        <v>0.3</v>
      </c>
      <c r="AL194" s="216">
        <f>Variables!$F$27</f>
        <v>0.3</v>
      </c>
      <c r="AM194" s="216">
        <f>Variables!$F$27</f>
        <v>0.3</v>
      </c>
      <c r="AN194" s="216">
        <f>Variables!$F$27</f>
        <v>0.3</v>
      </c>
      <c r="AO194" s="216">
        <f>Variables!$F$27</f>
        <v>0.3</v>
      </c>
      <c r="AP194" s="216">
        <f>Variables!$F$27</f>
        <v>0.3</v>
      </c>
      <c r="AQ194" s="216">
        <f>Variables!$F$27</f>
        <v>0.3</v>
      </c>
      <c r="AR194" s="216">
        <f>Variables!$F$27</f>
        <v>0.3</v>
      </c>
      <c r="AS194" s="216">
        <f>Variables!$F$27</f>
        <v>0.3</v>
      </c>
      <c r="AT194" s="216">
        <f>Variables!$F$27</f>
        <v>0.3</v>
      </c>
      <c r="AU194" s="216">
        <f>Variables!$F$27</f>
        <v>0.3</v>
      </c>
      <c r="AV194" s="216">
        <f>Variables!$F$27</f>
        <v>0.3</v>
      </c>
      <c r="AW194" s="216">
        <f>Variables!$F$27</f>
        <v>0.3</v>
      </c>
      <c r="AX194" s="216">
        <f>Variables!$F$27</f>
        <v>0.3</v>
      </c>
      <c r="AY194" s="216">
        <f>Variables!$F$27</f>
        <v>0.3</v>
      </c>
      <c r="AZ194" s="216">
        <f>Variables!$F$27</f>
        <v>0.3</v>
      </c>
      <c r="BA194" s="216">
        <f>Variables!$F$27</f>
        <v>0.3</v>
      </c>
      <c r="BB194" s="216">
        <f>Variables!$F$27</f>
        <v>0.3</v>
      </c>
      <c r="BC194" s="216">
        <f>Variables!$F$27</f>
        <v>0.3</v>
      </c>
      <c r="BD194" s="216">
        <f>Variables!$F$27</f>
        <v>0.3</v>
      </c>
      <c r="BE194" s="216">
        <f>Variables!$F$27</f>
        <v>0.3</v>
      </c>
      <c r="BF194" s="216">
        <f>Variables!$F$27</f>
        <v>0.3</v>
      </c>
      <c r="BG194" s="216">
        <f>Variables!$F$27</f>
        <v>0.3</v>
      </c>
      <c r="BH194" s="216">
        <f>Variables!$F$27</f>
        <v>0.3</v>
      </c>
      <c r="BI194" s="216">
        <f>Variables!$F$27</f>
        <v>0.3</v>
      </c>
      <c r="BJ194" s="216">
        <f>Variables!$F$27</f>
        <v>0.3</v>
      </c>
      <c r="BK194" s="216">
        <f>Variables!$F$27</f>
        <v>0.3</v>
      </c>
      <c r="BL194" s="216">
        <f>Variables!$F$27</f>
        <v>0.3</v>
      </c>
      <c r="BM194" s="216">
        <f>Variables!$F$27</f>
        <v>0.3</v>
      </c>
      <c r="BN194" s="216">
        <f>Variables!$F$27</f>
        <v>0.3</v>
      </c>
      <c r="BO194" s="216">
        <f>Variables!$F$27</f>
        <v>0.3</v>
      </c>
      <c r="BP194" s="216">
        <f>Variables!$F$27</f>
        <v>0.3</v>
      </c>
      <c r="BQ194" s="216">
        <f>Variables!$F$27</f>
        <v>0.3</v>
      </c>
    </row>
    <row r="195" spans="5:69">
      <c r="E195" s="326"/>
      <c r="F195" s="328"/>
      <c r="G195" s="329"/>
      <c r="H195" s="323"/>
      <c r="I195" s="230" t="s">
        <v>321</v>
      </c>
      <c r="J195" s="200">
        <f>J179*J194</f>
        <v>3.2642487046632116</v>
      </c>
      <c r="K195" s="200">
        <f>K179*K194</f>
        <v>3.362176165803108</v>
      </c>
      <c r="L195" s="200">
        <f t="shared" ref="L195:BQ195" si="145">L179*L194</f>
        <v>3.4630414507772014</v>
      </c>
      <c r="M195" s="200">
        <f t="shared" si="145"/>
        <v>3.5669326943005184</v>
      </c>
      <c r="N195" s="200">
        <f t="shared" si="145"/>
        <v>3.6739406751295327</v>
      </c>
      <c r="O195" s="200">
        <f t="shared" si="145"/>
        <v>3.7841588953834191</v>
      </c>
      <c r="P195" s="200">
        <f t="shared" si="145"/>
        <v>3.8976836622449222</v>
      </c>
      <c r="Q195" s="200">
        <f t="shared" si="145"/>
        <v>4.0146141721122701</v>
      </c>
      <c r="R195" s="200">
        <f t="shared" si="145"/>
        <v>4.1350525972756378</v>
      </c>
      <c r="S195" s="200">
        <f t="shared" si="145"/>
        <v>4.2591041751939072</v>
      </c>
      <c r="T195" s="200">
        <f t="shared" si="145"/>
        <v>4.3868773004497248</v>
      </c>
      <c r="U195" s="200">
        <f t="shared" si="145"/>
        <v>4.5184836194632165</v>
      </c>
      <c r="V195" s="200">
        <f t="shared" si="145"/>
        <v>4.6540381280471133</v>
      </c>
      <c r="W195" s="200">
        <f t="shared" si="145"/>
        <v>4.7936592718885267</v>
      </c>
      <c r="X195" s="200">
        <f t="shared" si="145"/>
        <v>4.9374690500451814</v>
      </c>
      <c r="Y195" s="200">
        <f t="shared" si="145"/>
        <v>5.0855931215465366</v>
      </c>
      <c r="Z195" s="200">
        <f t="shared" si="145"/>
        <v>5.2381609151929336</v>
      </c>
      <c r="AA195" s="200">
        <f t="shared" si="145"/>
        <v>5.3953057426487216</v>
      </c>
      <c r="AB195" s="200">
        <f t="shared" si="145"/>
        <v>5.5571649149281841</v>
      </c>
      <c r="AC195" s="200">
        <f t="shared" si="145"/>
        <v>5.7238798623760312</v>
      </c>
      <c r="AD195" s="200">
        <f t="shared" si="145"/>
        <v>5.8955962582473109</v>
      </c>
      <c r="AE195" s="200">
        <f t="shared" si="145"/>
        <v>6.0724641459947311</v>
      </c>
      <c r="AF195" s="200">
        <f t="shared" si="145"/>
        <v>6.2546380703745728</v>
      </c>
      <c r="AG195" s="200">
        <f t="shared" si="145"/>
        <v>6.442277212485811</v>
      </c>
      <c r="AH195" s="200">
        <f t="shared" si="145"/>
        <v>6.6355455288603844</v>
      </c>
      <c r="AI195" s="200">
        <f t="shared" si="145"/>
        <v>6.8346118947261969</v>
      </c>
      <c r="AJ195" s="200">
        <f t="shared" si="145"/>
        <v>7.0396502515679842</v>
      </c>
      <c r="AK195" s="200">
        <f t="shared" si="145"/>
        <v>7.2508397591150224</v>
      </c>
      <c r="AL195" s="200">
        <f t="shared" si="145"/>
        <v>7.4683649518884732</v>
      </c>
      <c r="AM195" s="200">
        <f t="shared" si="145"/>
        <v>7.6924159004451296</v>
      </c>
      <c r="AN195" s="200">
        <f t="shared" si="145"/>
        <v>7.9231883774584837</v>
      </c>
      <c r="AO195" s="200">
        <f t="shared" si="145"/>
        <v>8.1608840287822382</v>
      </c>
      <c r="AP195" s="200">
        <f t="shared" si="145"/>
        <v>8.4057105496457059</v>
      </c>
      <c r="AQ195" s="200">
        <f t="shared" si="145"/>
        <v>8.657881866135078</v>
      </c>
      <c r="AR195" s="200">
        <f t="shared" si="145"/>
        <v>8.9176183221191287</v>
      </c>
      <c r="AS195" s="200">
        <f t="shared" si="145"/>
        <v>9.1851468717827043</v>
      </c>
      <c r="AT195" s="200">
        <f t="shared" si="145"/>
        <v>9.4607012779361845</v>
      </c>
      <c r="AU195" s="200">
        <f t="shared" si="145"/>
        <v>9.7445223162742689</v>
      </c>
      <c r="AV195" s="200">
        <f t="shared" si="145"/>
        <v>10.036857985762499</v>
      </c>
      <c r="AW195" s="200">
        <f t="shared" si="145"/>
        <v>10.337963725335376</v>
      </c>
      <c r="AX195" s="200">
        <f t="shared" si="145"/>
        <v>10.648102637095434</v>
      </c>
      <c r="AY195" s="200">
        <f t="shared" si="145"/>
        <v>10.967545716208297</v>
      </c>
      <c r="AZ195" s="200">
        <f t="shared" si="145"/>
        <v>11.296572087694546</v>
      </c>
      <c r="BA195" s="200">
        <f t="shared" si="145"/>
        <v>11.635469250325384</v>
      </c>
      <c r="BB195" s="200">
        <f t="shared" si="145"/>
        <v>11.984533327835145</v>
      </c>
      <c r="BC195" s="200">
        <f t="shared" si="145"/>
        <v>12.3440693276702</v>
      </c>
      <c r="BD195" s="200">
        <f t="shared" si="145"/>
        <v>12.714391407500306</v>
      </c>
      <c r="BE195" s="200">
        <f t="shared" si="145"/>
        <v>13.095823149725316</v>
      </c>
      <c r="BF195" s="200">
        <f t="shared" si="145"/>
        <v>13.488697844217077</v>
      </c>
      <c r="BG195" s="200">
        <f t="shared" si="145"/>
        <v>13.893358779543584</v>
      </c>
      <c r="BH195" s="200">
        <f t="shared" si="145"/>
        <v>14.310159542929897</v>
      </c>
      <c r="BI195" s="200">
        <f t="shared" si="145"/>
        <v>14.739464329217791</v>
      </c>
      <c r="BJ195" s="200">
        <f t="shared" si="145"/>
        <v>15.181648259094324</v>
      </c>
      <c r="BK195" s="200">
        <f t="shared" si="145"/>
        <v>15.637097706867156</v>
      </c>
      <c r="BL195" s="200">
        <f t="shared" si="145"/>
        <v>16.106210638073172</v>
      </c>
      <c r="BM195" s="200">
        <f t="shared" si="145"/>
        <v>16.589396957215367</v>
      </c>
      <c r="BN195" s="200">
        <f t="shared" si="145"/>
        <v>17.087078865931826</v>
      </c>
      <c r="BO195" s="200">
        <f t="shared" si="145"/>
        <v>17.599691231909784</v>
      </c>
      <c r="BP195" s="200">
        <f t="shared" si="145"/>
        <v>18.127681968867076</v>
      </c>
      <c r="BQ195" s="200">
        <f t="shared" si="145"/>
        <v>18.671512427933088</v>
      </c>
    </row>
    <row r="196" spans="5:69">
      <c r="E196" s="326"/>
      <c r="F196" s="328"/>
      <c r="G196" s="329"/>
      <c r="H196" s="323"/>
      <c r="I196" s="230" t="s">
        <v>324</v>
      </c>
      <c r="J196" s="200">
        <f>J195/J284</f>
        <v>4.6632124352331594</v>
      </c>
      <c r="K196" s="200">
        <f>K195/K284</f>
        <v>4.708930204206033</v>
      </c>
      <c r="L196" s="200">
        <f t="shared" ref="L196:BQ196" si="146">L195/L284</f>
        <v>4.7550961866002099</v>
      </c>
      <c r="M196" s="200">
        <f t="shared" si="146"/>
        <v>4.8017147766649195</v>
      </c>
      <c r="N196" s="200">
        <f t="shared" si="146"/>
        <v>4.8487904117302598</v>
      </c>
      <c r="O196" s="200">
        <f t="shared" si="146"/>
        <v>4.8963275726295761</v>
      </c>
      <c r="P196" s="200">
        <f t="shared" si="146"/>
        <v>4.9443307841259445</v>
      </c>
      <c r="Q196" s="200">
        <f t="shared" si="146"/>
        <v>4.992804615342866</v>
      </c>
      <c r="R196" s="200">
        <f t="shared" si="146"/>
        <v>5.041753680199168</v>
      </c>
      <c r="S196" s="200">
        <f t="shared" si="146"/>
        <v>5.0911826378481795</v>
      </c>
      <c r="T196" s="200">
        <f t="shared" si="146"/>
        <v>5.1410961931212018</v>
      </c>
      <c r="U196" s="200">
        <f t="shared" si="146"/>
        <v>5.1914990969753312</v>
      </c>
      <c r="V196" s="200">
        <f t="shared" si="146"/>
        <v>5.2423961469456772</v>
      </c>
      <c r="W196" s="200">
        <f t="shared" si="146"/>
        <v>5.2937921876020066</v>
      </c>
      <c r="X196" s="200">
        <f t="shared" si="146"/>
        <v>5.3456921110098685</v>
      </c>
      <c r="Y196" s="200">
        <f t="shared" si="146"/>
        <v>5.3981008571962397</v>
      </c>
      <c r="Z196" s="200">
        <f t="shared" si="146"/>
        <v>5.4510234146197334</v>
      </c>
      <c r="AA196" s="200">
        <f t="shared" si="146"/>
        <v>5.504464820645417</v>
      </c>
      <c r="AB196" s="200">
        <f t="shared" si="146"/>
        <v>5.5584301620242931</v>
      </c>
      <c r="AC196" s="200">
        <f t="shared" si="146"/>
        <v>5.6129245753774741</v>
      </c>
      <c r="AD196" s="200">
        <f t="shared" si="146"/>
        <v>5.6679532476850953</v>
      </c>
      <c r="AE196" s="200">
        <f t="shared" si="146"/>
        <v>5.7235214167800486</v>
      </c>
      <c r="AF196" s="200">
        <f t="shared" si="146"/>
        <v>5.7796343718465186</v>
      </c>
      <c r="AG196" s="200">
        <f t="shared" si="146"/>
        <v>5.8362974539234456</v>
      </c>
      <c r="AH196" s="200">
        <f t="shared" si="146"/>
        <v>5.8935160564128912</v>
      </c>
      <c r="AI196" s="200">
        <f t="shared" si="146"/>
        <v>5.95129562559341</v>
      </c>
      <c r="AJ196" s="200">
        <f t="shared" si="146"/>
        <v>6.0096416611384438</v>
      </c>
      <c r="AK196" s="200">
        <f t="shared" si="146"/>
        <v>6.0685597166397995</v>
      </c>
      <c r="AL196" s="200">
        <f t="shared" si="146"/>
        <v>6.1280554001362679</v>
      </c>
      <c r="AM196" s="200">
        <f t="shared" si="146"/>
        <v>6.1881343746474098</v>
      </c>
      <c r="AN196" s="200">
        <f t="shared" si="146"/>
        <v>6.2488023587125818</v>
      </c>
      <c r="AO196" s="200">
        <f t="shared" si="146"/>
        <v>6.3100651269352532</v>
      </c>
      <c r="AP196" s="200">
        <f t="shared" si="146"/>
        <v>6.3719285105326575</v>
      </c>
      <c r="AQ196" s="200">
        <f t="shared" si="146"/>
        <v>6.4343983978908224</v>
      </c>
      <c r="AR196" s="200">
        <f t="shared" si="146"/>
        <v>6.4974807351250439</v>
      </c>
      <c r="AS196" s="200">
        <f t="shared" si="146"/>
        <v>6.5611815266458784</v>
      </c>
      <c r="AT196" s="200">
        <f t="shared" si="146"/>
        <v>6.6255068357306417</v>
      </c>
      <c r="AU196" s="200">
        <f t="shared" si="146"/>
        <v>6.6904627851005491</v>
      </c>
      <c r="AV196" s="200">
        <f t="shared" si="146"/>
        <v>6.7560555575034966</v>
      </c>
      <c r="AW196" s="200">
        <f t="shared" si="146"/>
        <v>6.8222913963025515</v>
      </c>
      <c r="AX196" s="200">
        <f t="shared" si="146"/>
        <v>6.8891766060702215</v>
      </c>
      <c r="AY196" s="200">
        <f t="shared" si="146"/>
        <v>6.9567175531885574</v>
      </c>
      <c r="AZ196" s="200">
        <f t="shared" si="146"/>
        <v>7.0249206664551114</v>
      </c>
      <c r="BA196" s="200">
        <f t="shared" si="146"/>
        <v>7.0937924376948676</v>
      </c>
      <c r="BB196" s="200">
        <f t="shared" si="146"/>
        <v>7.1633394223781508</v>
      </c>
      <c r="BC196" s="200">
        <f t="shared" si="146"/>
        <v>7.2335682402446038</v>
      </c>
      <c r="BD196" s="200">
        <f t="shared" si="146"/>
        <v>7.3044855759332759</v>
      </c>
      <c r="BE196" s="200">
        <f t="shared" si="146"/>
        <v>7.3760981796188974</v>
      </c>
      <c r="BF196" s="200">
        <f t="shared" si="146"/>
        <v>7.448412867654377</v>
      </c>
      <c r="BG196" s="200">
        <f t="shared" si="146"/>
        <v>7.521436523219613</v>
      </c>
      <c r="BH196" s="200">
        <f t="shared" si="146"/>
        <v>7.5951760969766706</v>
      </c>
      <c r="BI196" s="200">
        <f t="shared" si="146"/>
        <v>7.6696386077313417</v>
      </c>
      <c r="BJ196" s="200">
        <f t="shared" si="146"/>
        <v>7.7448311431012566</v>
      </c>
      <c r="BK196" s="200">
        <f t="shared" si="146"/>
        <v>7.8207608601904859</v>
      </c>
      <c r="BL196" s="200">
        <f t="shared" si="146"/>
        <v>7.8974349862707864</v>
      </c>
      <c r="BM196" s="200">
        <f t="shared" si="146"/>
        <v>7.9748608194695185</v>
      </c>
      <c r="BN196" s="200">
        <f t="shared" si="146"/>
        <v>8.0530457294643156</v>
      </c>
      <c r="BO196" s="200">
        <f t="shared" si="146"/>
        <v>8.1319971581845554</v>
      </c>
      <c r="BP196" s="200">
        <f t="shared" si="146"/>
        <v>8.2117226205196978</v>
      </c>
      <c r="BQ196" s="200">
        <f t="shared" si="146"/>
        <v>8.2922297050345968</v>
      </c>
    </row>
    <row r="197" spans="5:69">
      <c r="E197" s="326"/>
      <c r="F197" s="328"/>
      <c r="G197" s="329"/>
      <c r="H197" s="323"/>
      <c r="I197" s="230" t="s">
        <v>65</v>
      </c>
      <c r="J197" s="203">
        <f>Variables!$F$9</f>
        <v>9</v>
      </c>
      <c r="K197" s="203">
        <f>Variables!$F$9</f>
        <v>9</v>
      </c>
      <c r="L197" s="203">
        <f>Variables!$F$9</f>
        <v>9</v>
      </c>
      <c r="M197" s="203">
        <f>Variables!$F$9</f>
        <v>9</v>
      </c>
      <c r="N197" s="203">
        <f>Variables!$F$9</f>
        <v>9</v>
      </c>
      <c r="O197" s="203">
        <f>Variables!$F$9</f>
        <v>9</v>
      </c>
      <c r="P197" s="203">
        <f>Variables!$F$9</f>
        <v>9</v>
      </c>
      <c r="Q197" s="203">
        <f>Variables!$F$9</f>
        <v>9</v>
      </c>
      <c r="R197" s="203">
        <f>Variables!$F$9</f>
        <v>9</v>
      </c>
      <c r="S197" s="203">
        <f>Variables!$F$9</f>
        <v>9</v>
      </c>
      <c r="T197" s="203">
        <f>Variables!$F$9</f>
        <v>9</v>
      </c>
      <c r="U197" s="203">
        <f>Variables!$F$9</f>
        <v>9</v>
      </c>
      <c r="V197" s="203">
        <f>Variables!$F$9</f>
        <v>9</v>
      </c>
      <c r="W197" s="203">
        <f>Variables!$F$9</f>
        <v>9</v>
      </c>
      <c r="X197" s="203">
        <f>Variables!$F$9</f>
        <v>9</v>
      </c>
      <c r="Y197" s="203">
        <f>Variables!$F$9</f>
        <v>9</v>
      </c>
      <c r="Z197" s="203">
        <f>Variables!$F$9</f>
        <v>9</v>
      </c>
      <c r="AA197" s="203">
        <f>Variables!$F$9</f>
        <v>9</v>
      </c>
      <c r="AB197" s="203">
        <f>Variables!$F$9</f>
        <v>9</v>
      </c>
      <c r="AC197" s="203">
        <f>Variables!$F$9</f>
        <v>9</v>
      </c>
      <c r="AD197" s="203">
        <f>Variables!$F$9</f>
        <v>9</v>
      </c>
      <c r="AE197" s="203">
        <f>Variables!$F$9</f>
        <v>9</v>
      </c>
      <c r="AF197" s="203">
        <f>Variables!$F$9</f>
        <v>9</v>
      </c>
      <c r="AG197" s="203">
        <f>Variables!$F$9</f>
        <v>9</v>
      </c>
      <c r="AH197" s="203">
        <f>Variables!$F$9</f>
        <v>9</v>
      </c>
      <c r="AI197" s="203">
        <f>Variables!$F$9</f>
        <v>9</v>
      </c>
      <c r="AJ197" s="203">
        <f>Variables!$F$9</f>
        <v>9</v>
      </c>
      <c r="AK197" s="203">
        <f>Variables!$F$9</f>
        <v>9</v>
      </c>
      <c r="AL197" s="203">
        <f>Variables!$F$9</f>
        <v>9</v>
      </c>
      <c r="AM197" s="203">
        <f>Variables!$F$9</f>
        <v>9</v>
      </c>
      <c r="AN197" s="203">
        <f>Variables!$F$9</f>
        <v>9</v>
      </c>
      <c r="AO197" s="203">
        <f>Variables!$F$9</f>
        <v>9</v>
      </c>
      <c r="AP197" s="203">
        <f>Variables!$F$9</f>
        <v>9</v>
      </c>
      <c r="AQ197" s="203">
        <f>Variables!$F$9</f>
        <v>9</v>
      </c>
      <c r="AR197" s="203">
        <f>Variables!$F$9</f>
        <v>9</v>
      </c>
      <c r="AS197" s="203">
        <f>Variables!$F$9</f>
        <v>9</v>
      </c>
      <c r="AT197" s="203">
        <f>Variables!$F$9</f>
        <v>9</v>
      </c>
      <c r="AU197" s="203">
        <f>Variables!$F$9</f>
        <v>9</v>
      </c>
      <c r="AV197" s="203">
        <f>Variables!$F$9</f>
        <v>9</v>
      </c>
      <c r="AW197" s="203">
        <f>Variables!$F$9</f>
        <v>9</v>
      </c>
      <c r="AX197" s="203">
        <f>Variables!$F$9</f>
        <v>9</v>
      </c>
      <c r="AY197" s="203">
        <f>Variables!$F$9</f>
        <v>9</v>
      </c>
      <c r="AZ197" s="203">
        <f>Variables!$F$9</f>
        <v>9</v>
      </c>
      <c r="BA197" s="203">
        <f>Variables!$F$9</f>
        <v>9</v>
      </c>
      <c r="BB197" s="203">
        <f>Variables!$F$9</f>
        <v>9</v>
      </c>
      <c r="BC197" s="203">
        <f>Variables!$F$9</f>
        <v>9</v>
      </c>
      <c r="BD197" s="203">
        <f>Variables!$F$9</f>
        <v>9</v>
      </c>
      <c r="BE197" s="203">
        <f>Variables!$F$9</f>
        <v>9</v>
      </c>
      <c r="BF197" s="203">
        <f>Variables!$F$9</f>
        <v>9</v>
      </c>
      <c r="BG197" s="203">
        <f>Variables!$F$9</f>
        <v>9</v>
      </c>
      <c r="BH197" s="203">
        <f>Variables!$F$9</f>
        <v>9</v>
      </c>
      <c r="BI197" s="203">
        <f>Variables!$F$9</f>
        <v>9</v>
      </c>
      <c r="BJ197" s="203">
        <f>Variables!$F$9</f>
        <v>9</v>
      </c>
      <c r="BK197" s="203">
        <f>Variables!$F$9</f>
        <v>9</v>
      </c>
      <c r="BL197" s="203">
        <f>Variables!$F$9</f>
        <v>9</v>
      </c>
      <c r="BM197" s="203">
        <f>Variables!$F$9</f>
        <v>9</v>
      </c>
      <c r="BN197" s="203">
        <f>Variables!$F$9</f>
        <v>9</v>
      </c>
      <c r="BO197" s="203">
        <f>Variables!$F$9</f>
        <v>9</v>
      </c>
      <c r="BP197" s="203">
        <f>Variables!$F$9</f>
        <v>9</v>
      </c>
      <c r="BQ197" s="203">
        <f>Variables!$F$9</f>
        <v>9</v>
      </c>
    </row>
    <row r="198" spans="5:69">
      <c r="E198" s="326"/>
      <c r="F198" s="328"/>
      <c r="G198" s="329"/>
      <c r="H198" s="323"/>
      <c r="I198" s="230" t="s">
        <v>299</v>
      </c>
      <c r="J198" s="200">
        <v>0</v>
      </c>
      <c r="K198" s="200">
        <f t="shared" ref="K198:BQ198" si="147">J200*$B$6</f>
        <v>1.8652849740932638</v>
      </c>
      <c r="L198" s="200">
        <f t="shared" si="147"/>
        <v>2.8162145687290452</v>
      </c>
      <c r="M198" s="200">
        <f t="shared" si="147"/>
        <v>3.3101457590046071</v>
      </c>
      <c r="N198" s="200">
        <f t="shared" si="147"/>
        <v>3.5757587901682713</v>
      </c>
      <c r="O198" s="200">
        <f t="shared" si="147"/>
        <v>3.7273955597762396</v>
      </c>
      <c r="P198" s="200">
        <f t="shared" si="147"/>
        <v>3.8222288089399505</v>
      </c>
      <c r="Q198" s="200">
        <f t="shared" si="147"/>
        <v>3.8888467181203539</v>
      </c>
      <c r="R198" s="200">
        <f t="shared" si="147"/>
        <v>3.9415452051973237</v>
      </c>
      <c r="S198" s="200">
        <f t="shared" si="147"/>
        <v>3.987474074678329</v>
      </c>
      <c r="T198" s="200">
        <f t="shared" si="147"/>
        <v>4.0302100924784368</v>
      </c>
      <c r="U198" s="200">
        <f t="shared" si="147"/>
        <v>4.0715435234876987</v>
      </c>
      <c r="V198" s="200">
        <f t="shared" si="147"/>
        <v>4.1123714005339815</v>
      </c>
      <c r="W198" s="200">
        <f t="shared" si="147"/>
        <v>4.1531441590452616</v>
      </c>
      <c r="X198" s="200">
        <f t="shared" si="147"/>
        <v>4.1940889545634334</v>
      </c>
      <c r="Y198" s="200">
        <f t="shared" si="147"/>
        <v>4.2353213216856638</v>
      </c>
      <c r="Z198" s="200">
        <f t="shared" si="147"/>
        <v>4.2769010037213278</v>
      </c>
      <c r="AA198" s="200">
        <f t="shared" si="147"/>
        <v>4.3188598677085572</v>
      </c>
      <c r="AB198" s="200">
        <f t="shared" si="147"/>
        <v>4.3612158621124451</v>
      </c>
      <c r="AC198" s="200">
        <f t="shared" si="147"/>
        <v>4.4039799958659405</v>
      </c>
      <c r="AD198" s="200">
        <f t="shared" si="147"/>
        <v>4.4471598280839606</v>
      </c>
      <c r="AE198" s="200">
        <f t="shared" si="147"/>
        <v>4.4907612131160191</v>
      </c>
      <c r="AF198" s="200">
        <f t="shared" si="147"/>
        <v>4.5347891732700294</v>
      </c>
      <c r="AG198" s="200">
        <f t="shared" si="147"/>
        <v>4.579248335373622</v>
      </c>
      <c r="AH198" s="200">
        <f t="shared" si="147"/>
        <v>4.6241431492561889</v>
      </c>
      <c r="AI198" s="200">
        <f t="shared" si="147"/>
        <v>4.6694779971932512</v>
      </c>
      <c r="AJ198" s="200">
        <f t="shared" si="147"/>
        <v>4.7152572488339901</v>
      </c>
      <c r="AK198" s="200">
        <f t="shared" si="147"/>
        <v>4.7614852888723735</v>
      </c>
      <c r="AL198" s="200">
        <f t="shared" si="147"/>
        <v>4.8081665310921062</v>
      </c>
      <c r="AM198" s="200">
        <f t="shared" si="147"/>
        <v>4.8553054256005606</v>
      </c>
      <c r="AN198" s="200">
        <f t="shared" si="147"/>
        <v>4.9029064626592449</v>
      </c>
      <c r="AO198" s="200">
        <f t="shared" si="147"/>
        <v>4.9509741748146556</v>
      </c>
      <c r="AP198" s="200">
        <f t="shared" si="147"/>
        <v>4.9995131381814293</v>
      </c>
      <c r="AQ198" s="200">
        <f t="shared" si="147"/>
        <v>5.0485279733037771</v>
      </c>
      <c r="AR198" s="200">
        <f t="shared" si="147"/>
        <v>5.098023345808218</v>
      </c>
      <c r="AS198" s="200">
        <f t="shared" si="147"/>
        <v>5.1480039669541267</v>
      </c>
      <c r="AT198" s="200">
        <f t="shared" si="147"/>
        <v>5.1984745941354156</v>
      </c>
      <c r="AU198" s="200">
        <f t="shared" si="147"/>
        <v>5.2494400313599643</v>
      </c>
      <c r="AV198" s="200">
        <f t="shared" si="147"/>
        <v>5.3009051297202028</v>
      </c>
      <c r="AW198" s="200">
        <f t="shared" si="147"/>
        <v>5.3528747878615013</v>
      </c>
      <c r="AX198" s="200">
        <f t="shared" si="147"/>
        <v>5.4053539524517715</v>
      </c>
      <c r="AY198" s="200">
        <f t="shared" si="147"/>
        <v>5.4583476186539741</v>
      </c>
      <c r="AZ198" s="200">
        <f t="shared" si="147"/>
        <v>5.5118608306024104</v>
      </c>
      <c r="BA198" s="200">
        <f t="shared" si="147"/>
        <v>5.5658986818832501</v>
      </c>
      <c r="BB198" s="200">
        <f t="shared" si="147"/>
        <v>5.6204663160195718</v>
      </c>
      <c r="BC198" s="200">
        <f t="shared" si="147"/>
        <v>5.6755689269610468</v>
      </c>
      <c r="BD198" s="200">
        <f t="shared" si="147"/>
        <v>5.7312117595783647</v>
      </c>
      <c r="BE198" s="200">
        <f t="shared" si="147"/>
        <v>5.7874001101624932</v>
      </c>
      <c r="BF198" s="200">
        <f t="shared" si="147"/>
        <v>5.844139326928806</v>
      </c>
      <c r="BG198" s="200">
        <f t="shared" si="147"/>
        <v>5.9014348105261547</v>
      </c>
      <c r="BH198" s="200">
        <f t="shared" si="147"/>
        <v>5.9592920145509227</v>
      </c>
      <c r="BI198" s="200">
        <f t="shared" si="147"/>
        <v>6.0177164460661308</v>
      </c>
      <c r="BJ198" s="200">
        <f t="shared" si="147"/>
        <v>6.0767136661256025</v>
      </c>
      <c r="BK198" s="200">
        <f t="shared" si="147"/>
        <v>6.1362892903033046</v>
      </c>
      <c r="BL198" s="200">
        <f t="shared" si="147"/>
        <v>6.1964489892278465</v>
      </c>
      <c r="BM198" s="200">
        <f t="shared" si="147"/>
        <v>6.2571984891222385</v>
      </c>
      <c r="BN198" s="200">
        <f t="shared" si="147"/>
        <v>6.3185435723489274</v>
      </c>
      <c r="BO198" s="200">
        <f t="shared" si="147"/>
        <v>6.3804900779601903</v>
      </c>
      <c r="BP198" s="200">
        <f t="shared" si="147"/>
        <v>6.4430439022539181</v>
      </c>
      <c r="BQ198" s="200">
        <f t="shared" si="147"/>
        <v>6.5062109993348392</v>
      </c>
    </row>
    <row r="199" spans="5:69">
      <c r="E199" s="326"/>
      <c r="F199" s="328"/>
      <c r="G199" s="329"/>
      <c r="H199" s="323"/>
      <c r="I199" s="230" t="s">
        <v>301</v>
      </c>
      <c r="J199" s="200">
        <v>0</v>
      </c>
      <c r="K199" s="200">
        <f t="shared" ref="K199:BQ199" si="148">J200*$B$7</f>
        <v>0.46632124352331594</v>
      </c>
      <c r="L199" s="200">
        <f t="shared" si="148"/>
        <v>0.7040536421822613</v>
      </c>
      <c r="M199" s="200">
        <f t="shared" si="148"/>
        <v>0.82753643975115176</v>
      </c>
      <c r="N199" s="200">
        <f t="shared" si="148"/>
        <v>0.89393969754206781</v>
      </c>
      <c r="O199" s="200">
        <f t="shared" si="148"/>
        <v>0.9318488899440599</v>
      </c>
      <c r="P199" s="200">
        <f t="shared" si="148"/>
        <v>0.95555720223498763</v>
      </c>
      <c r="Q199" s="200">
        <f t="shared" si="148"/>
        <v>0.97221167953008847</v>
      </c>
      <c r="R199" s="200">
        <f t="shared" si="148"/>
        <v>0.98538630129933091</v>
      </c>
      <c r="S199" s="200">
        <f t="shared" si="148"/>
        <v>0.99686851866958226</v>
      </c>
      <c r="T199" s="200">
        <f t="shared" si="148"/>
        <v>1.0075525231196092</v>
      </c>
      <c r="U199" s="200">
        <f t="shared" si="148"/>
        <v>1.0178858808719247</v>
      </c>
      <c r="V199" s="200">
        <f t="shared" si="148"/>
        <v>1.0280928501334954</v>
      </c>
      <c r="W199" s="200">
        <f t="shared" si="148"/>
        <v>1.0382860397613154</v>
      </c>
      <c r="X199" s="200">
        <f t="shared" si="148"/>
        <v>1.0485222386408584</v>
      </c>
      <c r="Y199" s="200">
        <f t="shared" si="148"/>
        <v>1.0588303304214159</v>
      </c>
      <c r="Z199" s="200">
        <f t="shared" si="148"/>
        <v>1.0692252509303319</v>
      </c>
      <c r="AA199" s="200">
        <f t="shared" si="148"/>
        <v>1.0797149669271393</v>
      </c>
      <c r="AB199" s="200">
        <f t="shared" si="148"/>
        <v>1.0903039655281113</v>
      </c>
      <c r="AC199" s="200">
        <f t="shared" si="148"/>
        <v>1.1009949989664851</v>
      </c>
      <c r="AD199" s="200">
        <f t="shared" si="148"/>
        <v>1.1117899570209901</v>
      </c>
      <c r="AE199" s="200">
        <f t="shared" si="148"/>
        <v>1.1226903032790048</v>
      </c>
      <c r="AF199" s="200">
        <f t="shared" si="148"/>
        <v>1.1336972933175073</v>
      </c>
      <c r="AG199" s="200">
        <f t="shared" si="148"/>
        <v>1.1448120838434055</v>
      </c>
      <c r="AH199" s="200">
        <f t="shared" si="148"/>
        <v>1.1560357873140472</v>
      </c>
      <c r="AI199" s="200">
        <f t="shared" si="148"/>
        <v>1.1673694992983128</v>
      </c>
      <c r="AJ199" s="200">
        <f t="shared" si="148"/>
        <v>1.1788143122084975</v>
      </c>
      <c r="AK199" s="200">
        <f t="shared" si="148"/>
        <v>1.1903713222180934</v>
      </c>
      <c r="AL199" s="200">
        <f t="shared" si="148"/>
        <v>1.2020416327730266</v>
      </c>
      <c r="AM199" s="200">
        <f t="shared" si="148"/>
        <v>1.2138263564001401</v>
      </c>
      <c r="AN199" s="200">
        <f t="shared" si="148"/>
        <v>1.2257266156648112</v>
      </c>
      <c r="AO199" s="200">
        <f t="shared" si="148"/>
        <v>1.2377435437036639</v>
      </c>
      <c r="AP199" s="200">
        <f t="shared" si="148"/>
        <v>1.2498782845453573</v>
      </c>
      <c r="AQ199" s="200">
        <f t="shared" si="148"/>
        <v>1.2621319933259443</v>
      </c>
      <c r="AR199" s="200">
        <f t="shared" si="148"/>
        <v>1.2745058364520545</v>
      </c>
      <c r="AS199" s="200">
        <f t="shared" si="148"/>
        <v>1.2870009917385317</v>
      </c>
      <c r="AT199" s="200">
        <f t="shared" si="148"/>
        <v>1.2996186485338539</v>
      </c>
      <c r="AU199" s="200">
        <f t="shared" si="148"/>
        <v>1.3123600078399911</v>
      </c>
      <c r="AV199" s="200">
        <f t="shared" si="148"/>
        <v>1.3252262824300507</v>
      </c>
      <c r="AW199" s="200">
        <f t="shared" si="148"/>
        <v>1.3382186969653753</v>
      </c>
      <c r="AX199" s="200">
        <f t="shared" si="148"/>
        <v>1.3513384881129429</v>
      </c>
      <c r="AY199" s="200">
        <f t="shared" si="148"/>
        <v>1.3645869046634935</v>
      </c>
      <c r="AZ199" s="200">
        <f t="shared" si="148"/>
        <v>1.3779652076506026</v>
      </c>
      <c r="BA199" s="200">
        <f t="shared" si="148"/>
        <v>1.3914746704708125</v>
      </c>
      <c r="BB199" s="200">
        <f t="shared" si="148"/>
        <v>1.405116579004893</v>
      </c>
      <c r="BC199" s="200">
        <f t="shared" si="148"/>
        <v>1.4188922317402617</v>
      </c>
      <c r="BD199" s="200">
        <f t="shared" si="148"/>
        <v>1.4328029398945912</v>
      </c>
      <c r="BE199" s="200">
        <f t="shared" si="148"/>
        <v>1.4468500275406233</v>
      </c>
      <c r="BF199" s="200">
        <f t="shared" si="148"/>
        <v>1.4610348317322015</v>
      </c>
      <c r="BG199" s="200">
        <f t="shared" si="148"/>
        <v>1.4753587026315387</v>
      </c>
      <c r="BH199" s="200">
        <f t="shared" si="148"/>
        <v>1.4898230036377307</v>
      </c>
      <c r="BI199" s="200">
        <f t="shared" si="148"/>
        <v>1.5044291115165327</v>
      </c>
      <c r="BJ199" s="200">
        <f t="shared" si="148"/>
        <v>1.5191784165314006</v>
      </c>
      <c r="BK199" s="200">
        <f t="shared" si="148"/>
        <v>1.5340723225758262</v>
      </c>
      <c r="BL199" s="200">
        <f t="shared" si="148"/>
        <v>1.5491122473069616</v>
      </c>
      <c r="BM199" s="200">
        <f t="shared" si="148"/>
        <v>1.5642996222805596</v>
      </c>
      <c r="BN199" s="200">
        <f t="shared" si="148"/>
        <v>1.5796358930872318</v>
      </c>
      <c r="BO199" s="200">
        <f t="shared" si="148"/>
        <v>1.5951225194900476</v>
      </c>
      <c r="BP199" s="200">
        <f t="shared" si="148"/>
        <v>1.6107609755634795</v>
      </c>
      <c r="BQ199" s="200">
        <f t="shared" si="148"/>
        <v>1.6265527498337098</v>
      </c>
    </row>
    <row r="200" spans="5:69">
      <c r="E200" s="326"/>
      <c r="F200" s="328"/>
      <c r="G200" s="329"/>
      <c r="H200" s="323"/>
      <c r="I200" s="230" t="s">
        <v>325</v>
      </c>
      <c r="J200" s="200">
        <f>J196+J198+J199</f>
        <v>4.6632124352331594</v>
      </c>
      <c r="K200" s="200">
        <f>K196+K198+K199</f>
        <v>7.0405364218226127</v>
      </c>
      <c r="L200" s="200">
        <f t="shared" ref="L200:BQ200" si="149">L196+L198+L199</f>
        <v>8.2753643975115168</v>
      </c>
      <c r="M200" s="200">
        <f t="shared" si="149"/>
        <v>8.9393969754206779</v>
      </c>
      <c r="N200" s="200">
        <f t="shared" si="149"/>
        <v>9.3184888994405988</v>
      </c>
      <c r="O200" s="200">
        <f t="shared" si="149"/>
        <v>9.5555720223498763</v>
      </c>
      <c r="P200" s="200">
        <f t="shared" si="149"/>
        <v>9.7221167953008845</v>
      </c>
      <c r="Q200" s="200">
        <f t="shared" si="149"/>
        <v>9.8538630129933082</v>
      </c>
      <c r="R200" s="200">
        <f t="shared" si="149"/>
        <v>9.9686851866958222</v>
      </c>
      <c r="S200" s="200">
        <f t="shared" si="149"/>
        <v>10.075525231196092</v>
      </c>
      <c r="T200" s="200">
        <f t="shared" si="149"/>
        <v>10.178858808719246</v>
      </c>
      <c r="U200" s="200">
        <f t="shared" si="149"/>
        <v>10.280928501334953</v>
      </c>
      <c r="V200" s="200">
        <f t="shared" si="149"/>
        <v>10.382860397613154</v>
      </c>
      <c r="W200" s="200">
        <f t="shared" si="149"/>
        <v>10.485222386408584</v>
      </c>
      <c r="X200" s="200">
        <f t="shared" si="149"/>
        <v>10.588303304214159</v>
      </c>
      <c r="Y200" s="200">
        <f t="shared" si="149"/>
        <v>10.692252509303319</v>
      </c>
      <c r="Z200" s="200">
        <f t="shared" si="149"/>
        <v>10.797149669271393</v>
      </c>
      <c r="AA200" s="200">
        <f t="shared" si="149"/>
        <v>10.903039655281113</v>
      </c>
      <c r="AB200" s="200">
        <f t="shared" si="149"/>
        <v>11.00994998966485</v>
      </c>
      <c r="AC200" s="200">
        <f t="shared" si="149"/>
        <v>11.1178995702099</v>
      </c>
      <c r="AD200" s="200">
        <f t="shared" si="149"/>
        <v>11.226903032790046</v>
      </c>
      <c r="AE200" s="200">
        <f t="shared" si="149"/>
        <v>11.336972933175073</v>
      </c>
      <c r="AF200" s="200">
        <f t="shared" si="149"/>
        <v>11.448120838434054</v>
      </c>
      <c r="AG200" s="200">
        <f t="shared" si="149"/>
        <v>11.560357873140472</v>
      </c>
      <c r="AH200" s="200">
        <f t="shared" si="149"/>
        <v>11.673694992983128</v>
      </c>
      <c r="AI200" s="200">
        <f t="shared" si="149"/>
        <v>11.788143122084975</v>
      </c>
      <c r="AJ200" s="200">
        <f t="shared" si="149"/>
        <v>11.903713222180933</v>
      </c>
      <c r="AK200" s="200">
        <f t="shared" si="149"/>
        <v>12.020416327730265</v>
      </c>
      <c r="AL200" s="200">
        <f t="shared" si="149"/>
        <v>12.1382635640014</v>
      </c>
      <c r="AM200" s="200">
        <f t="shared" si="149"/>
        <v>12.257266156648111</v>
      </c>
      <c r="AN200" s="200">
        <f t="shared" si="149"/>
        <v>12.377435437036638</v>
      </c>
      <c r="AO200" s="200">
        <f t="shared" si="149"/>
        <v>12.498782845453572</v>
      </c>
      <c r="AP200" s="200">
        <f t="shared" si="149"/>
        <v>12.621319933259443</v>
      </c>
      <c r="AQ200" s="200">
        <f t="shared" si="149"/>
        <v>12.745058364520544</v>
      </c>
      <c r="AR200" s="200">
        <f t="shared" si="149"/>
        <v>12.870009917385316</v>
      </c>
      <c r="AS200" s="200">
        <f t="shared" si="149"/>
        <v>12.996186485338537</v>
      </c>
      <c r="AT200" s="200">
        <f t="shared" si="149"/>
        <v>13.12360007839991</v>
      </c>
      <c r="AU200" s="200">
        <f t="shared" si="149"/>
        <v>13.252262824300505</v>
      </c>
      <c r="AV200" s="200">
        <f t="shared" si="149"/>
        <v>13.382186969653752</v>
      </c>
      <c r="AW200" s="200">
        <f t="shared" si="149"/>
        <v>13.513384881129427</v>
      </c>
      <c r="AX200" s="200">
        <f t="shared" si="149"/>
        <v>13.645869046634935</v>
      </c>
      <c r="AY200" s="200">
        <f t="shared" si="149"/>
        <v>13.779652076506025</v>
      </c>
      <c r="AZ200" s="200">
        <f t="shared" si="149"/>
        <v>13.914746704708124</v>
      </c>
      <c r="BA200" s="200">
        <f t="shared" si="149"/>
        <v>14.051165790048929</v>
      </c>
      <c r="BB200" s="200">
        <f t="shared" si="149"/>
        <v>14.188922317402616</v>
      </c>
      <c r="BC200" s="200">
        <f t="shared" si="149"/>
        <v>14.328029398945912</v>
      </c>
      <c r="BD200" s="200">
        <f t="shared" si="149"/>
        <v>14.468500275406232</v>
      </c>
      <c r="BE200" s="200">
        <f t="shared" si="149"/>
        <v>14.610348317322014</v>
      </c>
      <c r="BF200" s="200">
        <f t="shared" si="149"/>
        <v>14.753587026315385</v>
      </c>
      <c r="BG200" s="200">
        <f t="shared" si="149"/>
        <v>14.898230036377306</v>
      </c>
      <c r="BH200" s="200">
        <f t="shared" si="149"/>
        <v>15.044291115165326</v>
      </c>
      <c r="BI200" s="200">
        <f t="shared" si="149"/>
        <v>15.191784165314004</v>
      </c>
      <c r="BJ200" s="200">
        <f t="shared" si="149"/>
        <v>15.340723225758261</v>
      </c>
      <c r="BK200" s="200">
        <f t="shared" si="149"/>
        <v>15.491122473069616</v>
      </c>
      <c r="BL200" s="200">
        <f t="shared" si="149"/>
        <v>15.642996222805595</v>
      </c>
      <c r="BM200" s="200">
        <f t="shared" si="149"/>
        <v>15.796358930872318</v>
      </c>
      <c r="BN200" s="200">
        <f t="shared" si="149"/>
        <v>15.951225194900475</v>
      </c>
      <c r="BO200" s="200">
        <f t="shared" si="149"/>
        <v>16.107609755634794</v>
      </c>
      <c r="BP200" s="200">
        <f t="shared" si="149"/>
        <v>16.265527498337097</v>
      </c>
      <c r="BQ200" s="200">
        <f t="shared" si="149"/>
        <v>16.424993454203147</v>
      </c>
    </row>
    <row r="201" spans="5:69">
      <c r="E201" s="326"/>
      <c r="F201" s="328"/>
      <c r="G201" s="329"/>
      <c r="H201" s="323"/>
      <c r="I201" s="230" t="s">
        <v>295</v>
      </c>
      <c r="J201" s="200">
        <f>J197*J200</f>
        <v>41.968911917098438</v>
      </c>
      <c r="K201" s="200">
        <f>K197*K200</f>
        <v>63.364827796403517</v>
      </c>
      <c r="L201" s="200">
        <f t="shared" ref="L201:BQ201" si="150">L197*L200</f>
        <v>74.478279577603644</v>
      </c>
      <c r="M201" s="200">
        <f t="shared" si="150"/>
        <v>80.454572778786101</v>
      </c>
      <c r="N201" s="200">
        <f t="shared" si="150"/>
        <v>83.866400094965385</v>
      </c>
      <c r="O201" s="200">
        <f t="shared" si="150"/>
        <v>86.000148201148889</v>
      </c>
      <c r="P201" s="200">
        <f t="shared" si="150"/>
        <v>87.499051157707953</v>
      </c>
      <c r="Q201" s="200">
        <f t="shared" si="150"/>
        <v>88.684767116939781</v>
      </c>
      <c r="R201" s="200">
        <f t="shared" si="150"/>
        <v>89.718166680262399</v>
      </c>
      <c r="S201" s="200">
        <f t="shared" si="150"/>
        <v>90.679727080764835</v>
      </c>
      <c r="T201" s="200">
        <f t="shared" si="150"/>
        <v>91.60972927847321</v>
      </c>
      <c r="U201" s="200">
        <f t="shared" si="150"/>
        <v>92.528356512014582</v>
      </c>
      <c r="V201" s="200">
        <f t="shared" si="150"/>
        <v>93.445743578518389</v>
      </c>
      <c r="W201" s="200">
        <f t="shared" si="150"/>
        <v>94.367001477677249</v>
      </c>
      <c r="X201" s="200">
        <f t="shared" si="150"/>
        <v>95.29472973792744</v>
      </c>
      <c r="Y201" s="200">
        <f t="shared" si="150"/>
        <v>96.230272583729871</v>
      </c>
      <c r="Z201" s="200">
        <f t="shared" si="150"/>
        <v>97.174347023442536</v>
      </c>
      <c r="AA201" s="200">
        <f t="shared" si="150"/>
        <v>98.127356897530007</v>
      </c>
      <c r="AB201" s="200">
        <f t="shared" si="150"/>
        <v>99.089549906983649</v>
      </c>
      <c r="AC201" s="200">
        <f t="shared" si="150"/>
        <v>100.0610961318891</v>
      </c>
      <c r="AD201" s="200">
        <f t="shared" si="150"/>
        <v>101.04212729511042</v>
      </c>
      <c r="AE201" s="200">
        <f t="shared" si="150"/>
        <v>102.03275639857566</v>
      </c>
      <c r="AF201" s="200">
        <f t="shared" si="150"/>
        <v>103.03308754590648</v>
      </c>
      <c r="AG201" s="200">
        <f t="shared" si="150"/>
        <v>104.04322085826425</v>
      </c>
      <c r="AH201" s="200">
        <f t="shared" si="150"/>
        <v>105.06325493684815</v>
      </c>
      <c r="AI201" s="200">
        <f t="shared" si="150"/>
        <v>106.09328809876477</v>
      </c>
      <c r="AJ201" s="200">
        <f t="shared" si="150"/>
        <v>107.13341899962839</v>
      </c>
      <c r="AK201" s="200">
        <f t="shared" si="150"/>
        <v>108.18374694957238</v>
      </c>
      <c r="AL201" s="200">
        <f t="shared" si="150"/>
        <v>109.24437207601261</v>
      </c>
      <c r="AM201" s="200">
        <f t="shared" si="150"/>
        <v>110.315395409833</v>
      </c>
      <c r="AN201" s="200">
        <f t="shared" si="150"/>
        <v>111.39691893332974</v>
      </c>
      <c r="AO201" s="200">
        <f t="shared" si="150"/>
        <v>112.48904560908215</v>
      </c>
      <c r="AP201" s="200">
        <f t="shared" si="150"/>
        <v>113.59187939933499</v>
      </c>
      <c r="AQ201" s="200">
        <f t="shared" si="150"/>
        <v>114.7055252806849</v>
      </c>
      <c r="AR201" s="200">
        <f t="shared" si="150"/>
        <v>115.83008925646784</v>
      </c>
      <c r="AS201" s="200">
        <f t="shared" si="150"/>
        <v>116.96567836804684</v>
      </c>
      <c r="AT201" s="200">
        <f t="shared" si="150"/>
        <v>118.11240070559919</v>
      </c>
      <c r="AU201" s="200">
        <f t="shared" si="150"/>
        <v>119.27036541870454</v>
      </c>
      <c r="AV201" s="200">
        <f t="shared" si="150"/>
        <v>120.43968272688377</v>
      </c>
      <c r="AW201" s="200">
        <f t="shared" si="150"/>
        <v>121.62046393016485</v>
      </c>
      <c r="AX201" s="200">
        <f t="shared" si="150"/>
        <v>122.81282141971442</v>
      </c>
      <c r="AY201" s="200">
        <f t="shared" si="150"/>
        <v>124.01686868855423</v>
      </c>
      <c r="AZ201" s="200">
        <f t="shared" si="150"/>
        <v>125.23272034237311</v>
      </c>
      <c r="BA201" s="200">
        <f t="shared" si="150"/>
        <v>126.46049211044036</v>
      </c>
      <c r="BB201" s="200">
        <f t="shared" si="150"/>
        <v>127.70030085662354</v>
      </c>
      <c r="BC201" s="200">
        <f t="shared" si="150"/>
        <v>128.95226459051321</v>
      </c>
      <c r="BD201" s="200">
        <f t="shared" si="150"/>
        <v>130.21650247865608</v>
      </c>
      <c r="BE201" s="200">
        <f t="shared" si="150"/>
        <v>131.49313485589812</v>
      </c>
      <c r="BF201" s="200">
        <f t="shared" si="150"/>
        <v>132.78228323683845</v>
      </c>
      <c r="BG201" s="200">
        <f t="shared" si="150"/>
        <v>134.08407032739575</v>
      </c>
      <c r="BH201" s="200">
        <f t="shared" si="150"/>
        <v>135.39862003648793</v>
      </c>
      <c r="BI201" s="200">
        <f t="shared" si="150"/>
        <v>136.72605748782604</v>
      </c>
      <c r="BJ201" s="200">
        <f t="shared" si="150"/>
        <v>138.06650903182435</v>
      </c>
      <c r="BK201" s="200">
        <f t="shared" si="150"/>
        <v>139.42010225762655</v>
      </c>
      <c r="BL201" s="200">
        <f t="shared" si="150"/>
        <v>140.78696600525035</v>
      </c>
      <c r="BM201" s="200">
        <f t="shared" si="150"/>
        <v>142.16723037785087</v>
      </c>
      <c r="BN201" s="200">
        <f t="shared" si="150"/>
        <v>143.56102675410429</v>
      </c>
      <c r="BO201" s="200">
        <f t="shared" si="150"/>
        <v>144.96848780071315</v>
      </c>
      <c r="BP201" s="200">
        <f t="shared" si="150"/>
        <v>146.38974748503387</v>
      </c>
      <c r="BQ201" s="200">
        <f t="shared" si="150"/>
        <v>147.82494108782834</v>
      </c>
    </row>
    <row r="202" spans="5:69">
      <c r="E202" s="326"/>
      <c r="F202" s="328"/>
      <c r="G202" s="329"/>
      <c r="H202" s="323"/>
      <c r="I202" s="230" t="s">
        <v>326</v>
      </c>
      <c r="J202" s="219">
        <f>Variables!$F$21</f>
        <v>10000</v>
      </c>
      <c r="K202" s="219">
        <f>Variables!$F$21</f>
        <v>10000</v>
      </c>
      <c r="L202" s="219">
        <f>Variables!$F$21</f>
        <v>10000</v>
      </c>
      <c r="M202" s="219">
        <f>Variables!$F$21</f>
        <v>10000</v>
      </c>
      <c r="N202" s="219">
        <f>Variables!$F$21</f>
        <v>10000</v>
      </c>
      <c r="O202" s="219">
        <f>Variables!$F$21</f>
        <v>10000</v>
      </c>
      <c r="P202" s="219">
        <f>Variables!$F$21</f>
        <v>10000</v>
      </c>
      <c r="Q202" s="219">
        <f>Variables!$F$21</f>
        <v>10000</v>
      </c>
      <c r="R202" s="219">
        <f>Variables!$F$21</f>
        <v>10000</v>
      </c>
      <c r="S202" s="219">
        <f>Variables!$F$21</f>
        <v>10000</v>
      </c>
      <c r="T202" s="219">
        <f>Variables!$F$21</f>
        <v>10000</v>
      </c>
      <c r="U202" s="219">
        <f>Variables!$F$21</f>
        <v>10000</v>
      </c>
      <c r="V202" s="219">
        <f>Variables!$F$21</f>
        <v>10000</v>
      </c>
      <c r="W202" s="219">
        <f>Variables!$F$21</f>
        <v>10000</v>
      </c>
      <c r="X202" s="219">
        <f>Variables!$F$21</f>
        <v>10000</v>
      </c>
      <c r="Y202" s="219">
        <f>Variables!$F$21</f>
        <v>10000</v>
      </c>
      <c r="Z202" s="219">
        <f>Variables!$F$21</f>
        <v>10000</v>
      </c>
      <c r="AA202" s="219">
        <f>Variables!$F$21</f>
        <v>10000</v>
      </c>
      <c r="AB202" s="219">
        <f>Variables!$F$21</f>
        <v>10000</v>
      </c>
      <c r="AC202" s="219">
        <f>Variables!$F$21</f>
        <v>10000</v>
      </c>
      <c r="AD202" s="219">
        <f>Variables!$F$21</f>
        <v>10000</v>
      </c>
      <c r="AE202" s="219">
        <f>Variables!$F$21</f>
        <v>10000</v>
      </c>
      <c r="AF202" s="219">
        <f>Variables!$F$21</f>
        <v>10000</v>
      </c>
      <c r="AG202" s="219">
        <f>Variables!$F$21</f>
        <v>10000</v>
      </c>
      <c r="AH202" s="219">
        <f>Variables!$F$21</f>
        <v>10000</v>
      </c>
      <c r="AI202" s="219">
        <f>Variables!$F$21</f>
        <v>10000</v>
      </c>
      <c r="AJ202" s="219">
        <f>Variables!$F$21</f>
        <v>10000</v>
      </c>
      <c r="AK202" s="219">
        <f>Variables!$F$21</f>
        <v>10000</v>
      </c>
      <c r="AL202" s="219">
        <f>Variables!$F$21</f>
        <v>10000</v>
      </c>
      <c r="AM202" s="219">
        <f>Variables!$F$21</f>
        <v>10000</v>
      </c>
      <c r="AN202" s="219">
        <f>Variables!$F$21</f>
        <v>10000</v>
      </c>
      <c r="AO202" s="219">
        <f>Variables!$F$21</f>
        <v>10000</v>
      </c>
      <c r="AP202" s="219">
        <f>Variables!$F$21</f>
        <v>10000</v>
      </c>
      <c r="AQ202" s="219">
        <f>Variables!$F$21</f>
        <v>10000</v>
      </c>
      <c r="AR202" s="219">
        <f>Variables!$F$21</f>
        <v>10000</v>
      </c>
      <c r="AS202" s="219">
        <f>Variables!$F$21</f>
        <v>10000</v>
      </c>
      <c r="AT202" s="219">
        <f>Variables!$F$21</f>
        <v>10000</v>
      </c>
      <c r="AU202" s="219">
        <f>Variables!$F$21</f>
        <v>10000</v>
      </c>
      <c r="AV202" s="219">
        <f>Variables!$F$21</f>
        <v>10000</v>
      </c>
      <c r="AW202" s="219">
        <f>Variables!$F$21</f>
        <v>10000</v>
      </c>
      <c r="AX202" s="219">
        <f>Variables!$F$21</f>
        <v>10000</v>
      </c>
      <c r="AY202" s="219">
        <f>Variables!$F$21</f>
        <v>10000</v>
      </c>
      <c r="AZ202" s="219">
        <f>Variables!$F$21</f>
        <v>10000</v>
      </c>
      <c r="BA202" s="219">
        <f>Variables!$F$21</f>
        <v>10000</v>
      </c>
      <c r="BB202" s="219">
        <f>Variables!$F$21</f>
        <v>10000</v>
      </c>
      <c r="BC202" s="219">
        <f>Variables!$F$21</f>
        <v>10000</v>
      </c>
      <c r="BD202" s="219">
        <f>Variables!$F$21</f>
        <v>10000</v>
      </c>
      <c r="BE202" s="219">
        <f>Variables!$F$21</f>
        <v>10000</v>
      </c>
      <c r="BF202" s="219">
        <f>Variables!$F$21</f>
        <v>10000</v>
      </c>
      <c r="BG202" s="219">
        <f>Variables!$F$21</f>
        <v>10000</v>
      </c>
      <c r="BH202" s="219">
        <f>Variables!$F$21</f>
        <v>10000</v>
      </c>
      <c r="BI202" s="219">
        <f>Variables!$F$21</f>
        <v>10000</v>
      </c>
      <c r="BJ202" s="219">
        <f>Variables!$F$21</f>
        <v>10000</v>
      </c>
      <c r="BK202" s="219">
        <f>Variables!$F$21</f>
        <v>10000</v>
      </c>
      <c r="BL202" s="219">
        <f>Variables!$F$21</f>
        <v>10000</v>
      </c>
      <c r="BM202" s="219">
        <f>Variables!$F$21</f>
        <v>10000</v>
      </c>
      <c r="BN202" s="219">
        <f>Variables!$F$21</f>
        <v>10000</v>
      </c>
      <c r="BO202" s="219">
        <f>Variables!$F$21</f>
        <v>10000</v>
      </c>
      <c r="BP202" s="219">
        <f>Variables!$F$21</f>
        <v>10000</v>
      </c>
      <c r="BQ202" s="219">
        <f>Variables!$F$21</f>
        <v>10000</v>
      </c>
    </row>
    <row r="203" spans="5:69">
      <c r="E203" s="326"/>
      <c r="F203" s="328"/>
      <c r="G203" s="329"/>
      <c r="H203" s="323"/>
      <c r="I203" s="230" t="s">
        <v>446</v>
      </c>
      <c r="J203" s="204">
        <f t="shared" ref="J203:BQ203" si="151">J202*$B$11</f>
        <v>2500</v>
      </c>
      <c r="K203" s="204">
        <f t="shared" si="151"/>
        <v>2500</v>
      </c>
      <c r="L203" s="204">
        <f t="shared" si="151"/>
        <v>2500</v>
      </c>
      <c r="M203" s="204">
        <f t="shared" si="151"/>
        <v>2500</v>
      </c>
      <c r="N203" s="204">
        <f t="shared" si="151"/>
        <v>2500</v>
      </c>
      <c r="O203" s="204">
        <f t="shared" si="151"/>
        <v>2500</v>
      </c>
      <c r="P203" s="204">
        <f t="shared" si="151"/>
        <v>2500</v>
      </c>
      <c r="Q203" s="204">
        <f t="shared" si="151"/>
        <v>2500</v>
      </c>
      <c r="R203" s="204">
        <f t="shared" si="151"/>
        <v>2500</v>
      </c>
      <c r="S203" s="204">
        <f t="shared" si="151"/>
        <v>2500</v>
      </c>
      <c r="T203" s="204">
        <f t="shared" si="151"/>
        <v>2500</v>
      </c>
      <c r="U203" s="204">
        <f t="shared" si="151"/>
        <v>2500</v>
      </c>
      <c r="V203" s="204">
        <f t="shared" si="151"/>
        <v>2500</v>
      </c>
      <c r="W203" s="204">
        <f t="shared" si="151"/>
        <v>2500</v>
      </c>
      <c r="X203" s="204">
        <f t="shared" si="151"/>
        <v>2500</v>
      </c>
      <c r="Y203" s="204">
        <f t="shared" si="151"/>
        <v>2500</v>
      </c>
      <c r="Z203" s="204">
        <f t="shared" si="151"/>
        <v>2500</v>
      </c>
      <c r="AA203" s="204">
        <f t="shared" si="151"/>
        <v>2500</v>
      </c>
      <c r="AB203" s="204">
        <f t="shared" si="151"/>
        <v>2500</v>
      </c>
      <c r="AC203" s="204">
        <f t="shared" si="151"/>
        <v>2500</v>
      </c>
      <c r="AD203" s="204">
        <f t="shared" si="151"/>
        <v>2500</v>
      </c>
      <c r="AE203" s="204">
        <f t="shared" si="151"/>
        <v>2500</v>
      </c>
      <c r="AF203" s="204">
        <f t="shared" si="151"/>
        <v>2500</v>
      </c>
      <c r="AG203" s="204">
        <f t="shared" si="151"/>
        <v>2500</v>
      </c>
      <c r="AH203" s="204">
        <f t="shared" si="151"/>
        <v>2500</v>
      </c>
      <c r="AI203" s="204">
        <f t="shared" si="151"/>
        <v>2500</v>
      </c>
      <c r="AJ203" s="204">
        <f t="shared" si="151"/>
        <v>2500</v>
      </c>
      <c r="AK203" s="204">
        <f t="shared" si="151"/>
        <v>2500</v>
      </c>
      <c r="AL203" s="204">
        <f t="shared" si="151"/>
        <v>2500</v>
      </c>
      <c r="AM203" s="204">
        <f t="shared" si="151"/>
        <v>2500</v>
      </c>
      <c r="AN203" s="204">
        <f t="shared" si="151"/>
        <v>2500</v>
      </c>
      <c r="AO203" s="204">
        <f t="shared" si="151"/>
        <v>2500</v>
      </c>
      <c r="AP203" s="204">
        <f t="shared" si="151"/>
        <v>2500</v>
      </c>
      <c r="AQ203" s="204">
        <f t="shared" si="151"/>
        <v>2500</v>
      </c>
      <c r="AR203" s="204">
        <f t="shared" si="151"/>
        <v>2500</v>
      </c>
      <c r="AS203" s="204">
        <f t="shared" si="151"/>
        <v>2500</v>
      </c>
      <c r="AT203" s="204">
        <f t="shared" si="151"/>
        <v>2500</v>
      </c>
      <c r="AU203" s="204">
        <f t="shared" si="151"/>
        <v>2500</v>
      </c>
      <c r="AV203" s="204">
        <f t="shared" si="151"/>
        <v>2500</v>
      </c>
      <c r="AW203" s="204">
        <f t="shared" si="151"/>
        <v>2500</v>
      </c>
      <c r="AX203" s="204">
        <f t="shared" si="151"/>
        <v>2500</v>
      </c>
      <c r="AY203" s="204">
        <f t="shared" si="151"/>
        <v>2500</v>
      </c>
      <c r="AZ203" s="204">
        <f t="shared" si="151"/>
        <v>2500</v>
      </c>
      <c r="BA203" s="204">
        <f t="shared" si="151"/>
        <v>2500</v>
      </c>
      <c r="BB203" s="204">
        <f t="shared" si="151"/>
        <v>2500</v>
      </c>
      <c r="BC203" s="204">
        <f t="shared" si="151"/>
        <v>2500</v>
      </c>
      <c r="BD203" s="204">
        <f t="shared" si="151"/>
        <v>2500</v>
      </c>
      <c r="BE203" s="204">
        <f t="shared" si="151"/>
        <v>2500</v>
      </c>
      <c r="BF203" s="204">
        <f t="shared" si="151"/>
        <v>2500</v>
      </c>
      <c r="BG203" s="204">
        <f t="shared" si="151"/>
        <v>2500</v>
      </c>
      <c r="BH203" s="204">
        <f t="shared" si="151"/>
        <v>2500</v>
      </c>
      <c r="BI203" s="204">
        <f t="shared" si="151"/>
        <v>2500</v>
      </c>
      <c r="BJ203" s="204">
        <f t="shared" si="151"/>
        <v>2500</v>
      </c>
      <c r="BK203" s="204">
        <f t="shared" si="151"/>
        <v>2500</v>
      </c>
      <c r="BL203" s="204">
        <f t="shared" si="151"/>
        <v>2500</v>
      </c>
      <c r="BM203" s="204">
        <f t="shared" si="151"/>
        <v>2500</v>
      </c>
      <c r="BN203" s="204">
        <f t="shared" si="151"/>
        <v>2500</v>
      </c>
      <c r="BO203" s="204">
        <f t="shared" si="151"/>
        <v>2500</v>
      </c>
      <c r="BP203" s="204">
        <f t="shared" si="151"/>
        <v>2500</v>
      </c>
      <c r="BQ203" s="204">
        <f t="shared" si="151"/>
        <v>2500</v>
      </c>
    </row>
    <row r="204" spans="5:69">
      <c r="E204" s="326"/>
      <c r="F204" s="328"/>
      <c r="G204" s="329"/>
      <c r="H204" s="323"/>
      <c r="I204" s="230" t="s">
        <v>346</v>
      </c>
      <c r="J204" s="204">
        <f>J201*J202</f>
        <v>419689.11917098437</v>
      </c>
      <c r="K204" s="204">
        <f t="shared" ref="K204:BQ204" si="152">K201*K202</f>
        <v>633648.27796403517</v>
      </c>
      <c r="L204" s="204">
        <f t="shared" si="152"/>
        <v>744782.79577603645</v>
      </c>
      <c r="M204" s="204">
        <f t="shared" si="152"/>
        <v>804545.72778786102</v>
      </c>
      <c r="N204" s="204">
        <f t="shared" si="152"/>
        <v>838664.0009496538</v>
      </c>
      <c r="O204" s="204">
        <f t="shared" si="152"/>
        <v>860001.48201148887</v>
      </c>
      <c r="P204" s="204">
        <f t="shared" si="152"/>
        <v>874990.51157707954</v>
      </c>
      <c r="Q204" s="204">
        <f t="shared" si="152"/>
        <v>886847.67116939777</v>
      </c>
      <c r="R204" s="204">
        <f t="shared" si="152"/>
        <v>897181.66680262401</v>
      </c>
      <c r="S204" s="204">
        <f t="shared" si="152"/>
        <v>906797.27080764831</v>
      </c>
      <c r="T204" s="204">
        <f t="shared" si="152"/>
        <v>916097.29278473207</v>
      </c>
      <c r="U204" s="204">
        <f t="shared" si="152"/>
        <v>925283.56512014579</v>
      </c>
      <c r="V204" s="204">
        <f t="shared" si="152"/>
        <v>934457.43578518392</v>
      </c>
      <c r="W204" s="204">
        <f t="shared" si="152"/>
        <v>943670.01477677247</v>
      </c>
      <c r="X204" s="204">
        <f t="shared" si="152"/>
        <v>952947.29737927439</v>
      </c>
      <c r="Y204" s="204">
        <f t="shared" si="152"/>
        <v>962302.72583729867</v>
      </c>
      <c r="Z204" s="204">
        <f t="shared" si="152"/>
        <v>971743.47023442539</v>
      </c>
      <c r="AA204" s="204">
        <f t="shared" si="152"/>
        <v>981273.56897530006</v>
      </c>
      <c r="AB204" s="204">
        <f t="shared" si="152"/>
        <v>990895.49906983646</v>
      </c>
      <c r="AC204" s="204">
        <f t="shared" si="152"/>
        <v>1000610.961318891</v>
      </c>
      <c r="AD204" s="204">
        <f t="shared" si="152"/>
        <v>1010421.2729511042</v>
      </c>
      <c r="AE204" s="204">
        <f t="shared" si="152"/>
        <v>1020327.5639857566</v>
      </c>
      <c r="AF204" s="204">
        <f t="shared" si="152"/>
        <v>1030330.8754590648</v>
      </c>
      <c r="AG204" s="204">
        <f t="shared" si="152"/>
        <v>1040432.2085826425</v>
      </c>
      <c r="AH204" s="204">
        <f t="shared" si="152"/>
        <v>1050632.5493684816</v>
      </c>
      <c r="AI204" s="204">
        <f t="shared" si="152"/>
        <v>1060932.8809876477</v>
      </c>
      <c r="AJ204" s="204">
        <f t="shared" si="152"/>
        <v>1071334.189996284</v>
      </c>
      <c r="AK204" s="204">
        <f t="shared" si="152"/>
        <v>1081837.4694957237</v>
      </c>
      <c r="AL204" s="204">
        <f t="shared" si="152"/>
        <v>1092443.7207601261</v>
      </c>
      <c r="AM204" s="204">
        <f t="shared" si="152"/>
        <v>1103153.9540983301</v>
      </c>
      <c r="AN204" s="204">
        <f t="shared" si="152"/>
        <v>1113969.1893332975</v>
      </c>
      <c r="AO204" s="204">
        <f t="shared" si="152"/>
        <v>1124890.4560908217</v>
      </c>
      <c r="AP204" s="204">
        <f t="shared" si="152"/>
        <v>1135918.7939933499</v>
      </c>
      <c r="AQ204" s="204">
        <f t="shared" si="152"/>
        <v>1147055.2528068488</v>
      </c>
      <c r="AR204" s="204">
        <f t="shared" si="152"/>
        <v>1158300.8925646783</v>
      </c>
      <c r="AS204" s="204">
        <f t="shared" si="152"/>
        <v>1169656.7836804683</v>
      </c>
      <c r="AT204" s="204">
        <f t="shared" si="152"/>
        <v>1181124.0070559918</v>
      </c>
      <c r="AU204" s="204">
        <f t="shared" si="152"/>
        <v>1192703.6541870455</v>
      </c>
      <c r="AV204" s="204">
        <f t="shared" si="152"/>
        <v>1204396.8272688377</v>
      </c>
      <c r="AW204" s="204">
        <f t="shared" si="152"/>
        <v>1216204.6393016484</v>
      </c>
      <c r="AX204" s="204">
        <f t="shared" si="152"/>
        <v>1228128.2141971441</v>
      </c>
      <c r="AY204" s="204">
        <f t="shared" si="152"/>
        <v>1240168.6868855422</v>
      </c>
      <c r="AZ204" s="204">
        <f t="shared" si="152"/>
        <v>1252327.203423731</v>
      </c>
      <c r="BA204" s="204">
        <f t="shared" si="152"/>
        <v>1264604.9211044034</v>
      </c>
      <c r="BB204" s="204">
        <f t="shared" si="152"/>
        <v>1277003.0085662354</v>
      </c>
      <c r="BC204" s="204">
        <f t="shared" si="152"/>
        <v>1289522.6459051322</v>
      </c>
      <c r="BD204" s="204">
        <f t="shared" si="152"/>
        <v>1302165.0247865608</v>
      </c>
      <c r="BE204" s="204">
        <f t="shared" si="152"/>
        <v>1314931.3485589812</v>
      </c>
      <c r="BF204" s="204">
        <f t="shared" si="152"/>
        <v>1327822.8323683846</v>
      </c>
      <c r="BG204" s="204">
        <f t="shared" si="152"/>
        <v>1340840.7032739576</v>
      </c>
      <c r="BH204" s="204">
        <f t="shared" si="152"/>
        <v>1353986.2003648793</v>
      </c>
      <c r="BI204" s="204">
        <f t="shared" si="152"/>
        <v>1367260.5748782605</v>
      </c>
      <c r="BJ204" s="204">
        <f t="shared" si="152"/>
        <v>1380665.0903182435</v>
      </c>
      <c r="BK204" s="204">
        <f t="shared" si="152"/>
        <v>1394201.0225762655</v>
      </c>
      <c r="BL204" s="204">
        <f t="shared" si="152"/>
        <v>1407869.6600525035</v>
      </c>
      <c r="BM204" s="204">
        <f t="shared" si="152"/>
        <v>1421672.3037785087</v>
      </c>
      <c r="BN204" s="204">
        <f t="shared" si="152"/>
        <v>1435610.267541043</v>
      </c>
      <c r="BO204" s="204">
        <f t="shared" si="152"/>
        <v>1449684.8780071314</v>
      </c>
      <c r="BP204" s="204">
        <f t="shared" si="152"/>
        <v>1463897.4748503387</v>
      </c>
      <c r="BQ204" s="204">
        <f t="shared" si="152"/>
        <v>1478249.4108782834</v>
      </c>
    </row>
    <row r="205" spans="5:69">
      <c r="E205" s="326"/>
      <c r="F205" s="328"/>
      <c r="G205" s="329"/>
      <c r="H205" s="323"/>
      <c r="I205" s="230" t="s">
        <v>447</v>
      </c>
      <c r="J205" s="228">
        <f t="shared" ref="J205:BQ205" si="153">J204*$B$11</f>
        <v>104922.27979274609</v>
      </c>
      <c r="K205" s="228">
        <f t="shared" si="153"/>
        <v>158412.06949100879</v>
      </c>
      <c r="L205" s="228">
        <f t="shared" si="153"/>
        <v>186195.69894400911</v>
      </c>
      <c r="M205" s="228">
        <f t="shared" si="153"/>
        <v>201136.43194696525</v>
      </c>
      <c r="N205" s="228">
        <f t="shared" si="153"/>
        <v>209666.00023741345</v>
      </c>
      <c r="O205" s="228">
        <f t="shared" si="153"/>
        <v>215000.37050287222</v>
      </c>
      <c r="P205" s="228">
        <f t="shared" si="153"/>
        <v>218747.62789426988</v>
      </c>
      <c r="Q205" s="228">
        <f t="shared" si="153"/>
        <v>221711.91779234944</v>
      </c>
      <c r="R205" s="228">
        <f t="shared" si="153"/>
        <v>224295.416700656</v>
      </c>
      <c r="S205" s="228">
        <f t="shared" si="153"/>
        <v>226699.31770191208</v>
      </c>
      <c r="T205" s="228">
        <f t="shared" si="153"/>
        <v>229024.32319618302</v>
      </c>
      <c r="U205" s="228">
        <f t="shared" si="153"/>
        <v>231320.89128003645</v>
      </c>
      <c r="V205" s="228">
        <f t="shared" si="153"/>
        <v>233614.35894629598</v>
      </c>
      <c r="W205" s="228">
        <f t="shared" si="153"/>
        <v>235917.50369419312</v>
      </c>
      <c r="X205" s="228">
        <f t="shared" si="153"/>
        <v>238236.8243448186</v>
      </c>
      <c r="Y205" s="228">
        <f t="shared" si="153"/>
        <v>240575.68145932467</v>
      </c>
      <c r="Z205" s="228">
        <f t="shared" si="153"/>
        <v>242935.86755860635</v>
      </c>
      <c r="AA205" s="228">
        <f t="shared" si="153"/>
        <v>245318.39224382502</v>
      </c>
      <c r="AB205" s="228">
        <f t="shared" si="153"/>
        <v>247723.87476745911</v>
      </c>
      <c r="AC205" s="228">
        <f t="shared" si="153"/>
        <v>250152.74032972276</v>
      </c>
      <c r="AD205" s="228">
        <f t="shared" si="153"/>
        <v>252605.31823777605</v>
      </c>
      <c r="AE205" s="228">
        <f t="shared" si="153"/>
        <v>255081.89099643915</v>
      </c>
      <c r="AF205" s="228">
        <f t="shared" si="153"/>
        <v>257582.71886476621</v>
      </c>
      <c r="AG205" s="228">
        <f t="shared" si="153"/>
        <v>260108.05214566062</v>
      </c>
      <c r="AH205" s="228">
        <f t="shared" si="153"/>
        <v>262658.1373421204</v>
      </c>
      <c r="AI205" s="228">
        <f t="shared" si="153"/>
        <v>265233.22024691192</v>
      </c>
      <c r="AJ205" s="228">
        <f t="shared" si="153"/>
        <v>267833.54749907099</v>
      </c>
      <c r="AK205" s="228">
        <f t="shared" si="153"/>
        <v>270459.36737393093</v>
      </c>
      <c r="AL205" s="228">
        <f t="shared" si="153"/>
        <v>273110.93019003153</v>
      </c>
      <c r="AM205" s="228">
        <f t="shared" si="153"/>
        <v>275788.48852458253</v>
      </c>
      <c r="AN205" s="228">
        <f t="shared" si="153"/>
        <v>278492.29733332439</v>
      </c>
      <c r="AO205" s="228">
        <f t="shared" si="153"/>
        <v>281222.61402270541</v>
      </c>
      <c r="AP205" s="228">
        <f t="shared" si="153"/>
        <v>283979.69849833747</v>
      </c>
      <c r="AQ205" s="228">
        <f t="shared" si="153"/>
        <v>286763.81320171221</v>
      </c>
      <c r="AR205" s="228">
        <f t="shared" si="153"/>
        <v>289575.22314116958</v>
      </c>
      <c r="AS205" s="228">
        <f t="shared" si="153"/>
        <v>292414.19592011708</v>
      </c>
      <c r="AT205" s="228">
        <f t="shared" si="153"/>
        <v>295281.00176399795</v>
      </c>
      <c r="AU205" s="228">
        <f t="shared" si="153"/>
        <v>298175.91354676138</v>
      </c>
      <c r="AV205" s="228">
        <f t="shared" si="153"/>
        <v>301099.20681720943</v>
      </c>
      <c r="AW205" s="228">
        <f t="shared" si="153"/>
        <v>304051.15982541209</v>
      </c>
      <c r="AX205" s="228">
        <f t="shared" si="153"/>
        <v>307032.05354928604</v>
      </c>
      <c r="AY205" s="228">
        <f t="shared" si="153"/>
        <v>310042.17172138556</v>
      </c>
      <c r="AZ205" s="228">
        <f t="shared" si="153"/>
        <v>313081.80085593276</v>
      </c>
      <c r="BA205" s="228">
        <f t="shared" si="153"/>
        <v>316151.23027610086</v>
      </c>
      <c r="BB205" s="228">
        <f t="shared" si="153"/>
        <v>319250.75214155886</v>
      </c>
      <c r="BC205" s="228">
        <f t="shared" si="153"/>
        <v>322380.66147628304</v>
      </c>
      <c r="BD205" s="228">
        <f t="shared" si="153"/>
        <v>325541.2561966402</v>
      </c>
      <c r="BE205" s="228">
        <f t="shared" si="153"/>
        <v>328732.8371397453</v>
      </c>
      <c r="BF205" s="228">
        <f t="shared" si="153"/>
        <v>331955.70809209615</v>
      </c>
      <c r="BG205" s="228">
        <f t="shared" si="153"/>
        <v>335210.1758184894</v>
      </c>
      <c r="BH205" s="228">
        <f t="shared" si="153"/>
        <v>338496.55009121983</v>
      </c>
      <c r="BI205" s="228">
        <f t="shared" si="153"/>
        <v>341815.14371956512</v>
      </c>
      <c r="BJ205" s="228">
        <f t="shared" si="153"/>
        <v>345166.27257956087</v>
      </c>
      <c r="BK205" s="228">
        <f t="shared" si="153"/>
        <v>348550.25564406638</v>
      </c>
      <c r="BL205" s="228">
        <f t="shared" si="153"/>
        <v>351967.41501312586</v>
      </c>
      <c r="BM205" s="228">
        <f t="shared" si="153"/>
        <v>355418.07594462717</v>
      </c>
      <c r="BN205" s="228">
        <f t="shared" si="153"/>
        <v>358902.56688526075</v>
      </c>
      <c r="BO205" s="228">
        <f t="shared" si="153"/>
        <v>362421.21950178285</v>
      </c>
      <c r="BP205" s="228">
        <f t="shared" si="153"/>
        <v>365974.36871258466</v>
      </c>
      <c r="BQ205" s="228">
        <f t="shared" si="153"/>
        <v>369562.35271957086</v>
      </c>
    </row>
    <row r="206" spans="5:69">
      <c r="E206" s="326"/>
      <c r="F206" s="328"/>
      <c r="G206" s="329"/>
      <c r="H206" s="323"/>
      <c r="I206" s="230" t="s">
        <v>448</v>
      </c>
      <c r="J206" s="228">
        <f>J9*J196</f>
        <v>15544.041450777198</v>
      </c>
      <c r="K206" s="228">
        <f>K9*K196</f>
        <v>15696.434014020113</v>
      </c>
      <c r="L206" s="228">
        <f t="shared" ref="L206:BQ206" si="154">L9*L196</f>
        <v>15850.320622000703</v>
      </c>
      <c r="M206" s="228">
        <f t="shared" si="154"/>
        <v>16005.715922216397</v>
      </c>
      <c r="N206" s="228">
        <f t="shared" si="154"/>
        <v>16162.634705767536</v>
      </c>
      <c r="O206" s="228">
        <f t="shared" si="154"/>
        <v>16321.091908765255</v>
      </c>
      <c r="P206" s="228">
        <f t="shared" si="154"/>
        <v>16481.102613753148</v>
      </c>
      <c r="Q206" s="228">
        <f t="shared" si="154"/>
        <v>16642.682051142889</v>
      </c>
      <c r="R206" s="228">
        <f t="shared" si="154"/>
        <v>16805.845600663895</v>
      </c>
      <c r="S206" s="228">
        <f t="shared" si="154"/>
        <v>16970.608792827265</v>
      </c>
      <c r="T206" s="228">
        <f t="shared" si="154"/>
        <v>17136.987310404005</v>
      </c>
      <c r="U206" s="228">
        <f t="shared" si="154"/>
        <v>17304.99698991777</v>
      </c>
      <c r="V206" s="228">
        <f t="shared" si="154"/>
        <v>17474.653823152257</v>
      </c>
      <c r="W206" s="228">
        <f t="shared" si="154"/>
        <v>17645.973958673356</v>
      </c>
      <c r="X206" s="228">
        <f t="shared" si="154"/>
        <v>17818.973703366231</v>
      </c>
      <c r="Y206" s="228">
        <f t="shared" si="154"/>
        <v>17993.669523987468</v>
      </c>
      <c r="Z206" s="228">
        <f t="shared" si="154"/>
        <v>18170.078048732445</v>
      </c>
      <c r="AA206" s="228">
        <f t="shared" si="154"/>
        <v>18348.216068818056</v>
      </c>
      <c r="AB206" s="228">
        <f t="shared" si="154"/>
        <v>18528.100540080977</v>
      </c>
      <c r="AC206" s="228">
        <f t="shared" si="154"/>
        <v>18709.74858459158</v>
      </c>
      <c r="AD206" s="228">
        <f t="shared" si="154"/>
        <v>18893.177492283648</v>
      </c>
      <c r="AE206" s="228">
        <f t="shared" si="154"/>
        <v>19078.404722600164</v>
      </c>
      <c r="AF206" s="228">
        <f t="shared" si="154"/>
        <v>19265.447906155063</v>
      </c>
      <c r="AG206" s="228">
        <f t="shared" si="154"/>
        <v>19454.324846411488</v>
      </c>
      <c r="AH206" s="228">
        <f t="shared" si="154"/>
        <v>19645.053521376307</v>
      </c>
      <c r="AI206" s="228">
        <f t="shared" si="154"/>
        <v>19837.652085311369</v>
      </c>
      <c r="AJ206" s="228">
        <f t="shared" si="154"/>
        <v>20032.138870461476</v>
      </c>
      <c r="AK206" s="228">
        <f t="shared" si="154"/>
        <v>20228.532388799333</v>
      </c>
      <c r="AL206" s="228">
        <f t="shared" si="154"/>
        <v>20426.851333787563</v>
      </c>
      <c r="AM206" s="228">
        <f t="shared" si="154"/>
        <v>20627.114582158032</v>
      </c>
      <c r="AN206" s="228">
        <f t="shared" si="154"/>
        <v>20829.341195708603</v>
      </c>
      <c r="AO206" s="228">
        <f t="shared" si="154"/>
        <v>21033.550423117507</v>
      </c>
      <c r="AP206" s="228">
        <f t="shared" si="154"/>
        <v>21239.761701775522</v>
      </c>
      <c r="AQ206" s="228">
        <f t="shared" si="154"/>
        <v>21447.994659636071</v>
      </c>
      <c r="AR206" s="228">
        <f t="shared" si="154"/>
        <v>21658.269117083484</v>
      </c>
      <c r="AS206" s="228">
        <f t="shared" si="154"/>
        <v>21870.605088819593</v>
      </c>
      <c r="AT206" s="228">
        <f t="shared" si="154"/>
        <v>22085.022785768808</v>
      </c>
      <c r="AU206" s="228">
        <f t="shared" si="154"/>
        <v>22301.542617001833</v>
      </c>
      <c r="AV206" s="228">
        <f t="shared" si="154"/>
        <v>22520.185191678323</v>
      </c>
      <c r="AW206" s="228">
        <f t="shared" si="154"/>
        <v>22740.971321008503</v>
      </c>
      <c r="AX206" s="228">
        <f t="shared" si="154"/>
        <v>22963.922020234077</v>
      </c>
      <c r="AY206" s="228">
        <f t="shared" si="154"/>
        <v>23189.058510628525</v>
      </c>
      <c r="AZ206" s="228">
        <f t="shared" si="154"/>
        <v>23416.402221517041</v>
      </c>
      <c r="BA206" s="228">
        <f t="shared" si="154"/>
        <v>23645.974792316225</v>
      </c>
      <c r="BB206" s="228">
        <f t="shared" si="154"/>
        <v>23877.798074593837</v>
      </c>
      <c r="BC206" s="228">
        <f t="shared" si="154"/>
        <v>24111.894134148679</v>
      </c>
      <c r="BD206" s="228">
        <f t="shared" si="154"/>
        <v>24348.28525311092</v>
      </c>
      <c r="BE206" s="228">
        <f t="shared" si="154"/>
        <v>24586.993932062993</v>
      </c>
      <c r="BF206" s="228">
        <f t="shared" si="154"/>
        <v>24828.042892181256</v>
      </c>
      <c r="BG206" s="228">
        <f t="shared" si="154"/>
        <v>25071.455077398714</v>
      </c>
      <c r="BH206" s="228">
        <f t="shared" si="154"/>
        <v>25317.253656588899</v>
      </c>
      <c r="BI206" s="228">
        <f t="shared" si="154"/>
        <v>25565.462025771139</v>
      </c>
      <c r="BJ206" s="228">
        <f t="shared" si="154"/>
        <v>25816.103810337529</v>
      </c>
      <c r="BK206" s="228">
        <f t="shared" si="154"/>
        <v>26069.202867301621</v>
      </c>
      <c r="BL206" s="228">
        <f t="shared" si="154"/>
        <v>26324.783287569291</v>
      </c>
      <c r="BM206" s="228">
        <f t="shared" si="154"/>
        <v>26582.869398231731</v>
      </c>
      <c r="BN206" s="228">
        <f t="shared" si="154"/>
        <v>26843.485764881054</v>
      </c>
      <c r="BO206" s="228">
        <f t="shared" si="154"/>
        <v>27106.657193948518</v>
      </c>
      <c r="BP206" s="228">
        <f t="shared" si="154"/>
        <v>27372.408735065663</v>
      </c>
      <c r="BQ206" s="228">
        <f t="shared" si="154"/>
        <v>27640.765683448662</v>
      </c>
    </row>
    <row r="207" spans="5:69">
      <c r="E207" s="326"/>
      <c r="F207" s="328"/>
      <c r="G207" s="329"/>
      <c r="H207" s="323"/>
      <c r="I207" s="231" t="s">
        <v>449</v>
      </c>
      <c r="J207" s="204">
        <f>J205-J206</f>
        <v>89378.238341968899</v>
      </c>
      <c r="K207" s="204">
        <f>K205-K206</f>
        <v>142715.63547698868</v>
      </c>
      <c r="L207" s="204">
        <f t="shared" ref="L207:BQ207" si="155">L205-L206</f>
        <v>170345.37832200842</v>
      </c>
      <c r="M207" s="204">
        <f t="shared" si="155"/>
        <v>185130.71602474886</v>
      </c>
      <c r="N207" s="204">
        <f t="shared" si="155"/>
        <v>193503.36553164592</v>
      </c>
      <c r="O207" s="204">
        <f t="shared" si="155"/>
        <v>198679.27859410696</v>
      </c>
      <c r="P207" s="204">
        <f t="shared" si="155"/>
        <v>202266.52528051674</v>
      </c>
      <c r="Q207" s="204">
        <f t="shared" si="155"/>
        <v>205069.23574120656</v>
      </c>
      <c r="R207" s="204">
        <f t="shared" si="155"/>
        <v>207489.57109999211</v>
      </c>
      <c r="S207" s="204">
        <f t="shared" si="155"/>
        <v>209728.70890908482</v>
      </c>
      <c r="T207" s="204">
        <f t="shared" si="155"/>
        <v>211887.335885779</v>
      </c>
      <c r="U207" s="204">
        <f t="shared" si="155"/>
        <v>214015.89429011868</v>
      </c>
      <c r="V207" s="204">
        <f t="shared" si="155"/>
        <v>216139.70512314374</v>
      </c>
      <c r="W207" s="204">
        <f t="shared" si="155"/>
        <v>218271.52973551975</v>
      </c>
      <c r="X207" s="204">
        <f t="shared" si="155"/>
        <v>220417.85064145236</v>
      </c>
      <c r="Y207" s="204">
        <f t="shared" si="155"/>
        <v>222582.01193533721</v>
      </c>
      <c r="Z207" s="204">
        <f t="shared" si="155"/>
        <v>224765.7895098739</v>
      </c>
      <c r="AA207" s="204">
        <f t="shared" si="155"/>
        <v>226970.17617500696</v>
      </c>
      <c r="AB207" s="204">
        <f t="shared" si="155"/>
        <v>229195.77422737813</v>
      </c>
      <c r="AC207" s="204">
        <f t="shared" si="155"/>
        <v>231442.99174513118</v>
      </c>
      <c r="AD207" s="204">
        <f t="shared" si="155"/>
        <v>233712.14074549242</v>
      </c>
      <c r="AE207" s="204">
        <f t="shared" si="155"/>
        <v>236003.48627383899</v>
      </c>
      <c r="AF207" s="204">
        <f t="shared" si="155"/>
        <v>238317.27095861116</v>
      </c>
      <c r="AG207" s="204">
        <f t="shared" si="155"/>
        <v>240653.72729924915</v>
      </c>
      <c r="AH207" s="204">
        <f t="shared" si="155"/>
        <v>243013.0838207441</v>
      </c>
      <c r="AI207" s="204">
        <f t="shared" si="155"/>
        <v>245395.56816160056</v>
      </c>
      <c r="AJ207" s="204">
        <f t="shared" si="155"/>
        <v>247801.40862860953</v>
      </c>
      <c r="AK207" s="204">
        <f t="shared" si="155"/>
        <v>250230.8349851316</v>
      </c>
      <c r="AL207" s="204">
        <f t="shared" si="155"/>
        <v>252684.07885624398</v>
      </c>
      <c r="AM207" s="204">
        <f t="shared" si="155"/>
        <v>255161.37394242448</v>
      </c>
      <c r="AN207" s="204">
        <f t="shared" si="155"/>
        <v>257662.95613761578</v>
      </c>
      <c r="AO207" s="204">
        <f t="shared" si="155"/>
        <v>260189.06359958791</v>
      </c>
      <c r="AP207" s="204">
        <f t="shared" si="155"/>
        <v>262739.93679656193</v>
      </c>
      <c r="AQ207" s="204">
        <f t="shared" si="155"/>
        <v>265315.81854207616</v>
      </c>
      <c r="AR207" s="204">
        <f t="shared" si="155"/>
        <v>267916.95402408612</v>
      </c>
      <c r="AS207" s="204">
        <f t="shared" si="155"/>
        <v>270543.59083129751</v>
      </c>
      <c r="AT207" s="204">
        <f t="shared" si="155"/>
        <v>273195.97897822916</v>
      </c>
      <c r="AU207" s="204">
        <f t="shared" si="155"/>
        <v>275874.37092975958</v>
      </c>
      <c r="AV207" s="204">
        <f t="shared" si="155"/>
        <v>278579.02162553108</v>
      </c>
      <c r="AW207" s="204">
        <f t="shared" si="155"/>
        <v>281310.18850440357</v>
      </c>
      <c r="AX207" s="204">
        <f t="shared" si="155"/>
        <v>284068.13152905199</v>
      </c>
      <c r="AY207" s="204">
        <f t="shared" si="155"/>
        <v>286853.11321075703</v>
      </c>
      <c r="AZ207" s="204">
        <f t="shared" si="155"/>
        <v>289665.3986344157</v>
      </c>
      <c r="BA207" s="204">
        <f t="shared" si="155"/>
        <v>292505.25548378465</v>
      </c>
      <c r="BB207" s="204">
        <f t="shared" si="155"/>
        <v>295372.95406696503</v>
      </c>
      <c r="BC207" s="204">
        <f t="shared" si="155"/>
        <v>298268.76734213438</v>
      </c>
      <c r="BD207" s="204">
        <f t="shared" si="155"/>
        <v>301192.97094352928</v>
      </c>
      <c r="BE207" s="204">
        <f t="shared" si="155"/>
        <v>304145.84320768231</v>
      </c>
      <c r="BF207" s="204">
        <f t="shared" si="155"/>
        <v>307127.66519991489</v>
      </c>
      <c r="BG207" s="204">
        <f t="shared" si="155"/>
        <v>310138.72074109071</v>
      </c>
      <c r="BH207" s="204">
        <f t="shared" si="155"/>
        <v>313179.29643463093</v>
      </c>
      <c r="BI207" s="204">
        <f t="shared" si="155"/>
        <v>316249.68169379397</v>
      </c>
      <c r="BJ207" s="204">
        <f t="shared" si="155"/>
        <v>319350.16876922332</v>
      </c>
      <c r="BK207" s="204">
        <f t="shared" si="155"/>
        <v>322481.05277676473</v>
      </c>
      <c r="BL207" s="204">
        <f t="shared" si="155"/>
        <v>325642.63172555657</v>
      </c>
      <c r="BM207" s="204">
        <f t="shared" si="155"/>
        <v>328835.20654639543</v>
      </c>
      <c r="BN207" s="204">
        <f t="shared" si="155"/>
        <v>332059.08112037968</v>
      </c>
      <c r="BO207" s="204">
        <f t="shared" si="155"/>
        <v>335314.56230783433</v>
      </c>
      <c r="BP207" s="204">
        <f t="shared" si="155"/>
        <v>338601.959977519</v>
      </c>
      <c r="BQ207" s="204">
        <f t="shared" si="155"/>
        <v>341921.58703612222</v>
      </c>
    </row>
    <row r="208" spans="5:69">
      <c r="E208" s="326"/>
      <c r="F208" s="328"/>
      <c r="G208" s="324" t="s">
        <v>53</v>
      </c>
      <c r="H208" s="325" t="s">
        <v>25</v>
      </c>
      <c r="I208" s="224" t="s">
        <v>318</v>
      </c>
      <c r="J208" s="216">
        <f>Variables!$F$28</f>
        <v>0.2</v>
      </c>
      <c r="K208" s="216">
        <f>Variables!$F$28</f>
        <v>0.2</v>
      </c>
      <c r="L208" s="216">
        <f>Variables!$F$28</f>
        <v>0.2</v>
      </c>
      <c r="M208" s="216">
        <f>Variables!$F$28</f>
        <v>0.2</v>
      </c>
      <c r="N208" s="216">
        <f>Variables!$F$28</f>
        <v>0.2</v>
      </c>
      <c r="O208" s="216">
        <f>Variables!$F$28</f>
        <v>0.2</v>
      </c>
      <c r="P208" s="216">
        <f>Variables!$F$28</f>
        <v>0.2</v>
      </c>
      <c r="Q208" s="216">
        <f>Variables!$F$28</f>
        <v>0.2</v>
      </c>
      <c r="R208" s="216">
        <f>Variables!$F$28</f>
        <v>0.2</v>
      </c>
      <c r="S208" s="216">
        <f>Variables!$F$28</f>
        <v>0.2</v>
      </c>
      <c r="T208" s="216">
        <f>Variables!$F$28</f>
        <v>0.2</v>
      </c>
      <c r="U208" s="216">
        <f>Variables!$F$28</f>
        <v>0.2</v>
      </c>
      <c r="V208" s="216">
        <f>Variables!$F$28</f>
        <v>0.2</v>
      </c>
      <c r="W208" s="216">
        <f>Variables!$F$28</f>
        <v>0.2</v>
      </c>
      <c r="X208" s="216">
        <f>Variables!$F$28</f>
        <v>0.2</v>
      </c>
      <c r="Y208" s="216">
        <f>Variables!$F$28</f>
        <v>0.2</v>
      </c>
      <c r="Z208" s="216">
        <f>Variables!$F$28</f>
        <v>0.2</v>
      </c>
      <c r="AA208" s="216">
        <f>Variables!$F$28</f>
        <v>0.2</v>
      </c>
      <c r="AB208" s="216">
        <f>Variables!$F$28</f>
        <v>0.2</v>
      </c>
      <c r="AC208" s="216">
        <f>Variables!$F$28</f>
        <v>0.2</v>
      </c>
      <c r="AD208" s="216">
        <f>Variables!$F$28</f>
        <v>0.2</v>
      </c>
      <c r="AE208" s="216">
        <f>Variables!$F$28</f>
        <v>0.2</v>
      </c>
      <c r="AF208" s="216">
        <f>Variables!$F$28</f>
        <v>0.2</v>
      </c>
      <c r="AG208" s="216">
        <f>Variables!$F$28</f>
        <v>0.2</v>
      </c>
      <c r="AH208" s="216">
        <f>Variables!$F$28</f>
        <v>0.2</v>
      </c>
      <c r="AI208" s="216">
        <f>Variables!$F$28</f>
        <v>0.2</v>
      </c>
      <c r="AJ208" s="216">
        <f>Variables!$F$28</f>
        <v>0.2</v>
      </c>
      <c r="AK208" s="216">
        <f>Variables!$F$28</f>
        <v>0.2</v>
      </c>
      <c r="AL208" s="216">
        <f>Variables!$F$28</f>
        <v>0.2</v>
      </c>
      <c r="AM208" s="216">
        <f>Variables!$F$28</f>
        <v>0.2</v>
      </c>
      <c r="AN208" s="216">
        <f>Variables!$F$28</f>
        <v>0.2</v>
      </c>
      <c r="AO208" s="216">
        <f>Variables!$F$28</f>
        <v>0.2</v>
      </c>
      <c r="AP208" s="216">
        <f>Variables!$F$28</f>
        <v>0.2</v>
      </c>
      <c r="AQ208" s="216">
        <f>Variables!$F$28</f>
        <v>0.2</v>
      </c>
      <c r="AR208" s="216">
        <f>Variables!$F$28</f>
        <v>0.2</v>
      </c>
      <c r="AS208" s="216">
        <f>Variables!$F$28</f>
        <v>0.2</v>
      </c>
      <c r="AT208" s="216">
        <f>Variables!$F$28</f>
        <v>0.2</v>
      </c>
      <c r="AU208" s="216">
        <f>Variables!$F$28</f>
        <v>0.2</v>
      </c>
      <c r="AV208" s="216">
        <f>Variables!$F$28</f>
        <v>0.2</v>
      </c>
      <c r="AW208" s="216">
        <f>Variables!$F$28</f>
        <v>0.2</v>
      </c>
      <c r="AX208" s="216">
        <f>Variables!$F$28</f>
        <v>0.2</v>
      </c>
      <c r="AY208" s="216">
        <f>Variables!$F$28</f>
        <v>0.2</v>
      </c>
      <c r="AZ208" s="216">
        <f>Variables!$F$28</f>
        <v>0.2</v>
      </c>
      <c r="BA208" s="216">
        <f>Variables!$F$28</f>
        <v>0.2</v>
      </c>
      <c r="BB208" s="216">
        <f>Variables!$F$28</f>
        <v>0.2</v>
      </c>
      <c r="BC208" s="216">
        <f>Variables!$F$28</f>
        <v>0.2</v>
      </c>
      <c r="BD208" s="216">
        <f>Variables!$F$28</f>
        <v>0.2</v>
      </c>
      <c r="BE208" s="216">
        <f>Variables!$F$28</f>
        <v>0.2</v>
      </c>
      <c r="BF208" s="216">
        <f>Variables!$F$28</f>
        <v>0.2</v>
      </c>
      <c r="BG208" s="216">
        <f>Variables!$F$28</f>
        <v>0.2</v>
      </c>
      <c r="BH208" s="216">
        <f>Variables!$F$28</f>
        <v>0.2</v>
      </c>
      <c r="BI208" s="216">
        <f>Variables!$F$28</f>
        <v>0.2</v>
      </c>
      <c r="BJ208" s="216">
        <f>Variables!$F$28</f>
        <v>0.2</v>
      </c>
      <c r="BK208" s="216">
        <f>Variables!$F$28</f>
        <v>0.2</v>
      </c>
      <c r="BL208" s="216">
        <f>Variables!$F$28</f>
        <v>0.2</v>
      </c>
      <c r="BM208" s="216">
        <f>Variables!$F$28</f>
        <v>0.2</v>
      </c>
      <c r="BN208" s="216">
        <f>Variables!$F$28</f>
        <v>0.2</v>
      </c>
      <c r="BO208" s="216">
        <f>Variables!$F$28</f>
        <v>0.2</v>
      </c>
      <c r="BP208" s="216">
        <f>Variables!$F$28</f>
        <v>0.2</v>
      </c>
      <c r="BQ208" s="216">
        <f>Variables!$F$28</f>
        <v>0.2</v>
      </c>
    </row>
    <row r="209" spans="5:69">
      <c r="E209" s="326"/>
      <c r="F209" s="328"/>
      <c r="G209" s="324"/>
      <c r="H209" s="325"/>
      <c r="I209" s="234" t="s">
        <v>321</v>
      </c>
      <c r="J209" s="200">
        <f>J179*J208</f>
        <v>2.176165803108808</v>
      </c>
      <c r="K209" s="200">
        <f>K179*K208</f>
        <v>2.241450777202072</v>
      </c>
      <c r="L209" s="200">
        <f t="shared" ref="L209:BQ209" si="156">L179*L208</f>
        <v>2.3086943005181344</v>
      </c>
      <c r="M209" s="200">
        <f t="shared" si="156"/>
        <v>2.3779551295336794</v>
      </c>
      <c r="N209" s="200">
        <f t="shared" si="156"/>
        <v>2.4492937834196891</v>
      </c>
      <c r="O209" s="200">
        <f t="shared" si="156"/>
        <v>2.5227725969222798</v>
      </c>
      <c r="P209" s="200">
        <f t="shared" si="156"/>
        <v>2.5984557748299486</v>
      </c>
      <c r="Q209" s="200">
        <f t="shared" si="156"/>
        <v>2.676409448074847</v>
      </c>
      <c r="R209" s="200">
        <f t="shared" si="156"/>
        <v>2.7567017315170923</v>
      </c>
      <c r="S209" s="200">
        <f t="shared" si="156"/>
        <v>2.8394027834626052</v>
      </c>
      <c r="T209" s="200">
        <f t="shared" si="156"/>
        <v>2.9245848669664833</v>
      </c>
      <c r="U209" s="200">
        <f t="shared" si="156"/>
        <v>3.012322412975478</v>
      </c>
      <c r="V209" s="200">
        <f t="shared" si="156"/>
        <v>3.1026920853647426</v>
      </c>
      <c r="W209" s="200">
        <f t="shared" si="156"/>
        <v>3.1957728479256851</v>
      </c>
      <c r="X209" s="200">
        <f t="shared" si="156"/>
        <v>3.2916460333634547</v>
      </c>
      <c r="Y209" s="200">
        <f t="shared" si="156"/>
        <v>3.3903954143643582</v>
      </c>
      <c r="Z209" s="200">
        <f t="shared" si="156"/>
        <v>3.4921072767952896</v>
      </c>
      <c r="AA209" s="200">
        <f t="shared" si="156"/>
        <v>3.5968704950991484</v>
      </c>
      <c r="AB209" s="200">
        <f t="shared" si="156"/>
        <v>3.7047766099521229</v>
      </c>
      <c r="AC209" s="200">
        <f t="shared" si="156"/>
        <v>3.8159199082506876</v>
      </c>
      <c r="AD209" s="200">
        <f t="shared" si="156"/>
        <v>3.9303975054982079</v>
      </c>
      <c r="AE209" s="200">
        <f t="shared" si="156"/>
        <v>4.0483094306631546</v>
      </c>
      <c r="AF209" s="200">
        <f t="shared" si="156"/>
        <v>4.1697587135830494</v>
      </c>
      <c r="AG209" s="200">
        <f t="shared" si="156"/>
        <v>4.2948514749905407</v>
      </c>
      <c r="AH209" s="200">
        <f t="shared" si="156"/>
        <v>4.4236970192402572</v>
      </c>
      <c r="AI209" s="200">
        <f t="shared" si="156"/>
        <v>4.5564079298174649</v>
      </c>
      <c r="AJ209" s="200">
        <f t="shared" si="156"/>
        <v>4.6931001677119895</v>
      </c>
      <c r="AK209" s="200">
        <f t="shared" si="156"/>
        <v>4.8338931727433483</v>
      </c>
      <c r="AL209" s="200">
        <f t="shared" si="156"/>
        <v>4.9789099679256488</v>
      </c>
      <c r="AM209" s="200">
        <f t="shared" si="156"/>
        <v>5.12827726696342</v>
      </c>
      <c r="AN209" s="200">
        <f t="shared" si="156"/>
        <v>5.2821255849723237</v>
      </c>
      <c r="AO209" s="200">
        <f t="shared" si="156"/>
        <v>5.4405893525214921</v>
      </c>
      <c r="AP209" s="200">
        <f t="shared" si="156"/>
        <v>5.6038070330971381</v>
      </c>
      <c r="AQ209" s="200">
        <f t="shared" si="156"/>
        <v>5.771921244090052</v>
      </c>
      <c r="AR209" s="200">
        <f t="shared" si="156"/>
        <v>5.9450788814127531</v>
      </c>
      <c r="AS209" s="200">
        <f t="shared" si="156"/>
        <v>6.1234312478551365</v>
      </c>
      <c r="AT209" s="200">
        <f t="shared" si="156"/>
        <v>6.3071341852907903</v>
      </c>
      <c r="AU209" s="200">
        <f t="shared" si="156"/>
        <v>6.4963482108495132</v>
      </c>
      <c r="AV209" s="200">
        <f t="shared" si="156"/>
        <v>6.6912386571749991</v>
      </c>
      <c r="AW209" s="200">
        <f t="shared" si="156"/>
        <v>6.891975816890251</v>
      </c>
      <c r="AX209" s="200">
        <f t="shared" si="156"/>
        <v>7.0987350913969571</v>
      </c>
      <c r="AY209" s="200">
        <f t="shared" si="156"/>
        <v>7.3116971441388658</v>
      </c>
      <c r="AZ209" s="200">
        <f t="shared" si="156"/>
        <v>7.5310480584630319</v>
      </c>
      <c r="BA209" s="200">
        <f t="shared" si="156"/>
        <v>7.7569795002169233</v>
      </c>
      <c r="BB209" s="200">
        <f t="shared" si="156"/>
        <v>7.9896888852234298</v>
      </c>
      <c r="BC209" s="200">
        <f t="shared" si="156"/>
        <v>8.2293795517801325</v>
      </c>
      <c r="BD209" s="200">
        <f t="shared" si="156"/>
        <v>8.476260938333537</v>
      </c>
      <c r="BE209" s="200">
        <f t="shared" si="156"/>
        <v>8.7305487664835439</v>
      </c>
      <c r="BF209" s="200">
        <f t="shared" si="156"/>
        <v>8.9924652294780518</v>
      </c>
      <c r="BG209" s="200">
        <f t="shared" si="156"/>
        <v>9.2622391863623914</v>
      </c>
      <c r="BH209" s="200">
        <f t="shared" si="156"/>
        <v>9.5401063619532653</v>
      </c>
      <c r="BI209" s="200">
        <f t="shared" si="156"/>
        <v>9.8263095528118622</v>
      </c>
      <c r="BJ209" s="200">
        <f t="shared" si="156"/>
        <v>10.121098839396218</v>
      </c>
      <c r="BK209" s="200">
        <f t="shared" si="156"/>
        <v>10.424731804578105</v>
      </c>
      <c r="BL209" s="200">
        <f t="shared" si="156"/>
        <v>10.737473758715449</v>
      </c>
      <c r="BM209" s="200">
        <f t="shared" si="156"/>
        <v>11.059597971476911</v>
      </c>
      <c r="BN209" s="200">
        <f t="shared" si="156"/>
        <v>11.391385910621219</v>
      </c>
      <c r="BO209" s="200">
        <f t="shared" si="156"/>
        <v>11.733127487939857</v>
      </c>
      <c r="BP209" s="200">
        <f t="shared" si="156"/>
        <v>12.085121312578051</v>
      </c>
      <c r="BQ209" s="200">
        <f t="shared" si="156"/>
        <v>12.447674951955392</v>
      </c>
    </row>
    <row r="210" spans="5:69">
      <c r="E210" s="326"/>
      <c r="F210" s="328"/>
      <c r="G210" s="324"/>
      <c r="H210" s="325"/>
      <c r="I210" s="234" t="s">
        <v>324</v>
      </c>
      <c r="J210" s="200">
        <f>J209/J284</f>
        <v>3.1088082901554399</v>
      </c>
      <c r="K210" s="200">
        <f>K209/K284</f>
        <v>3.1392868028040222</v>
      </c>
      <c r="L210" s="200">
        <f t="shared" ref="L210:BQ210" si="157">L209/L284</f>
        <v>3.17006412440014</v>
      </c>
      <c r="M210" s="200">
        <f t="shared" si="157"/>
        <v>3.2011431844432803</v>
      </c>
      <c r="N210" s="200">
        <f t="shared" si="157"/>
        <v>3.2325269411535071</v>
      </c>
      <c r="O210" s="200">
        <f t="shared" si="157"/>
        <v>3.2642183817530515</v>
      </c>
      <c r="P210" s="200">
        <f t="shared" si="157"/>
        <v>3.2962205227506303</v>
      </c>
      <c r="Q210" s="200">
        <f t="shared" si="157"/>
        <v>3.3285364102285779</v>
      </c>
      <c r="R210" s="200">
        <f t="shared" si="157"/>
        <v>3.3611691201327791</v>
      </c>
      <c r="S210" s="200">
        <f t="shared" si="157"/>
        <v>3.3941217585654533</v>
      </c>
      <c r="T210" s="200">
        <f t="shared" si="157"/>
        <v>3.4273974620808012</v>
      </c>
      <c r="U210" s="200">
        <f t="shared" si="157"/>
        <v>3.4609993979835547</v>
      </c>
      <c r="V210" s="200">
        <f t="shared" si="157"/>
        <v>3.4949307646304519</v>
      </c>
      <c r="W210" s="200">
        <f t="shared" si="157"/>
        <v>3.529194791734672</v>
      </c>
      <c r="X210" s="200">
        <f t="shared" si="157"/>
        <v>3.5637947406732464</v>
      </c>
      <c r="Y210" s="200">
        <f t="shared" si="157"/>
        <v>3.5987339047974936</v>
      </c>
      <c r="Z210" s="200">
        <f t="shared" si="157"/>
        <v>3.6340156097464895</v>
      </c>
      <c r="AA210" s="200">
        <f t="shared" si="157"/>
        <v>3.6696432137636119</v>
      </c>
      <c r="AB210" s="200">
        <f t="shared" si="157"/>
        <v>3.7056201080161957</v>
      </c>
      <c r="AC210" s="200">
        <f t="shared" si="157"/>
        <v>3.7419497169183162</v>
      </c>
      <c r="AD210" s="200">
        <f t="shared" si="157"/>
        <v>3.778635498456731</v>
      </c>
      <c r="AE210" s="200">
        <f t="shared" si="157"/>
        <v>3.8156809445200328</v>
      </c>
      <c r="AF210" s="200">
        <f t="shared" si="157"/>
        <v>3.8530895812310133</v>
      </c>
      <c r="AG210" s="200">
        <f t="shared" si="157"/>
        <v>3.8908649692822972</v>
      </c>
      <c r="AH210" s="200">
        <f t="shared" si="157"/>
        <v>3.9290107042752616</v>
      </c>
      <c r="AI210" s="200">
        <f t="shared" si="157"/>
        <v>3.9675304170622736</v>
      </c>
      <c r="AJ210" s="200">
        <f t="shared" si="157"/>
        <v>4.0064277740922956</v>
      </c>
      <c r="AK210" s="200">
        <f t="shared" si="157"/>
        <v>4.0457064777598664</v>
      </c>
      <c r="AL210" s="200">
        <f t="shared" si="157"/>
        <v>4.0853702667575122</v>
      </c>
      <c r="AM210" s="200">
        <f t="shared" si="157"/>
        <v>4.1254229164316065</v>
      </c>
      <c r="AN210" s="200">
        <f t="shared" si="157"/>
        <v>4.1658682391417221</v>
      </c>
      <c r="AO210" s="200">
        <f t="shared" si="157"/>
        <v>4.2067100846235022</v>
      </c>
      <c r="AP210" s="200">
        <f t="shared" si="157"/>
        <v>4.2479523403551056</v>
      </c>
      <c r="AQ210" s="200">
        <f t="shared" si="157"/>
        <v>4.2895989319272143</v>
      </c>
      <c r="AR210" s="200">
        <f t="shared" si="157"/>
        <v>4.3316538234166968</v>
      </c>
      <c r="AS210" s="200">
        <f t="shared" si="157"/>
        <v>4.3741210177639189</v>
      </c>
      <c r="AT210" s="200">
        <f t="shared" si="157"/>
        <v>4.4170045571537617</v>
      </c>
      <c r="AU210" s="200">
        <f t="shared" si="157"/>
        <v>4.4603085234003661</v>
      </c>
      <c r="AV210" s="200">
        <f t="shared" si="157"/>
        <v>4.5040370383356647</v>
      </c>
      <c r="AW210" s="200">
        <f t="shared" si="157"/>
        <v>4.548194264201701</v>
      </c>
      <c r="AX210" s="200">
        <f t="shared" si="157"/>
        <v>4.5927844040468155</v>
      </c>
      <c r="AY210" s="200">
        <f t="shared" si="157"/>
        <v>4.6378117021257053</v>
      </c>
      <c r="AZ210" s="200">
        <f t="shared" si="157"/>
        <v>4.6832804443034082</v>
      </c>
      <c r="BA210" s="200">
        <f t="shared" si="157"/>
        <v>4.7291949584632453</v>
      </c>
      <c r="BB210" s="200">
        <f t="shared" si="157"/>
        <v>4.7755596149187669</v>
      </c>
      <c r="BC210" s="200">
        <f t="shared" si="157"/>
        <v>4.822378826829735</v>
      </c>
      <c r="BD210" s="200">
        <f t="shared" si="157"/>
        <v>4.8696570506221839</v>
      </c>
      <c r="BE210" s="200">
        <f t="shared" si="157"/>
        <v>4.9173987864125976</v>
      </c>
      <c r="BF210" s="200">
        <f t="shared" si="157"/>
        <v>4.9656085784362514</v>
      </c>
      <c r="BG210" s="200">
        <f t="shared" si="157"/>
        <v>5.0142910154797429</v>
      </c>
      <c r="BH210" s="200">
        <f t="shared" si="157"/>
        <v>5.063450731317781</v>
      </c>
      <c r="BI210" s="200">
        <f t="shared" si="157"/>
        <v>5.1130924051542284</v>
      </c>
      <c r="BJ210" s="200">
        <f t="shared" si="157"/>
        <v>5.1632207620675059</v>
      </c>
      <c r="BK210" s="200">
        <f t="shared" si="157"/>
        <v>5.2138405734603239</v>
      </c>
      <c r="BL210" s="200">
        <f t="shared" si="157"/>
        <v>5.2649566575138582</v>
      </c>
      <c r="BM210" s="200">
        <f t="shared" si="157"/>
        <v>5.316573879646346</v>
      </c>
      <c r="BN210" s="200">
        <f t="shared" si="157"/>
        <v>5.3686971529762113</v>
      </c>
      <c r="BO210" s="200">
        <f t="shared" si="157"/>
        <v>5.4213314387897045</v>
      </c>
      <c r="BP210" s="200">
        <f t="shared" si="157"/>
        <v>5.4744817470131322</v>
      </c>
      <c r="BQ210" s="200">
        <f t="shared" si="157"/>
        <v>5.5281531366897303</v>
      </c>
    </row>
    <row r="211" spans="5:69">
      <c r="E211" s="326"/>
      <c r="F211" s="328"/>
      <c r="G211" s="324"/>
      <c r="H211" s="325"/>
      <c r="I211" s="226" t="s">
        <v>299</v>
      </c>
      <c r="J211" s="200">
        <v>0</v>
      </c>
      <c r="K211" s="200">
        <f t="shared" ref="K211:BQ211" si="158">J213*$B$6</f>
        <v>1.2435233160621761</v>
      </c>
      <c r="L211" s="200">
        <f t="shared" si="158"/>
        <v>1.8774763791526969</v>
      </c>
      <c r="M211" s="200">
        <f t="shared" si="158"/>
        <v>2.2067638393364044</v>
      </c>
      <c r="N211" s="200">
        <f t="shared" si="158"/>
        <v>2.3838391934455143</v>
      </c>
      <c r="O211" s="200">
        <f t="shared" si="158"/>
        <v>2.4849303731841599</v>
      </c>
      <c r="P211" s="200">
        <f t="shared" si="158"/>
        <v>2.5481525392933007</v>
      </c>
      <c r="Q211" s="200">
        <f t="shared" si="158"/>
        <v>2.5925644787469029</v>
      </c>
      <c r="R211" s="200">
        <f t="shared" si="158"/>
        <v>2.6276968034648824</v>
      </c>
      <c r="S211" s="200">
        <f t="shared" si="158"/>
        <v>2.6583160497855527</v>
      </c>
      <c r="T211" s="200">
        <f t="shared" si="158"/>
        <v>2.6868067283189578</v>
      </c>
      <c r="U211" s="200">
        <f t="shared" si="158"/>
        <v>2.7143623489917994</v>
      </c>
      <c r="V211" s="200">
        <f t="shared" si="158"/>
        <v>2.7415809336893218</v>
      </c>
      <c r="W211" s="200">
        <f t="shared" si="158"/>
        <v>2.7687627726968418</v>
      </c>
      <c r="X211" s="200">
        <f t="shared" si="158"/>
        <v>2.7960593030422896</v>
      </c>
      <c r="Y211" s="200">
        <f t="shared" si="158"/>
        <v>2.8235475477904437</v>
      </c>
      <c r="Z211" s="200">
        <f t="shared" si="158"/>
        <v>2.8512673358142191</v>
      </c>
      <c r="AA211" s="200">
        <f t="shared" si="158"/>
        <v>2.8792399118057057</v>
      </c>
      <c r="AB211" s="200">
        <f t="shared" si="158"/>
        <v>2.9074772414082979</v>
      </c>
      <c r="AC211" s="200">
        <f t="shared" si="158"/>
        <v>2.9359866639106276</v>
      </c>
      <c r="AD211" s="200">
        <f t="shared" si="158"/>
        <v>2.9647732187226405</v>
      </c>
      <c r="AE211" s="200">
        <f t="shared" si="158"/>
        <v>2.9938408087440127</v>
      </c>
      <c r="AF211" s="200">
        <f t="shared" si="158"/>
        <v>3.0231927821800193</v>
      </c>
      <c r="AG211" s="200">
        <f t="shared" si="158"/>
        <v>3.0528322235824152</v>
      </c>
      <c r="AH211" s="200">
        <f t="shared" si="158"/>
        <v>3.0827620995041265</v>
      </c>
      <c r="AI211" s="200">
        <f t="shared" si="158"/>
        <v>3.112985331462168</v>
      </c>
      <c r="AJ211" s="200">
        <f t="shared" si="158"/>
        <v>3.1435048325559936</v>
      </c>
      <c r="AK211" s="200">
        <f t="shared" si="158"/>
        <v>3.174323525914915</v>
      </c>
      <c r="AL211" s="200">
        <f t="shared" si="158"/>
        <v>3.2054443540614042</v>
      </c>
      <c r="AM211" s="200">
        <f t="shared" si="158"/>
        <v>3.2368702837337069</v>
      </c>
      <c r="AN211" s="200">
        <f t="shared" si="158"/>
        <v>3.268604308439496</v>
      </c>
      <c r="AO211" s="200">
        <f t="shared" si="158"/>
        <v>3.3006494498764369</v>
      </c>
      <c r="AP211" s="200">
        <f t="shared" si="158"/>
        <v>3.3330087587876194</v>
      </c>
      <c r="AQ211" s="200">
        <f t="shared" si="158"/>
        <v>3.3656853155358522</v>
      </c>
      <c r="AR211" s="200">
        <f t="shared" si="158"/>
        <v>3.398682230538812</v>
      </c>
      <c r="AS211" s="200">
        <f t="shared" si="158"/>
        <v>3.4320026446360852</v>
      </c>
      <c r="AT211" s="200">
        <f t="shared" si="158"/>
        <v>3.4656497294236104</v>
      </c>
      <c r="AU211" s="200">
        <f t="shared" si="158"/>
        <v>3.49962668757331</v>
      </c>
      <c r="AV211" s="200">
        <f t="shared" si="158"/>
        <v>3.5339367531468016</v>
      </c>
      <c r="AW211" s="200">
        <f t="shared" si="158"/>
        <v>3.5685831919076669</v>
      </c>
      <c r="AX211" s="200">
        <f t="shared" si="158"/>
        <v>3.6035693016345136</v>
      </c>
      <c r="AY211" s="200">
        <f t="shared" si="158"/>
        <v>3.6388984124359833</v>
      </c>
      <c r="AZ211" s="200">
        <f t="shared" si="158"/>
        <v>3.6745738870682736</v>
      </c>
      <c r="BA211" s="200">
        <f t="shared" si="158"/>
        <v>3.7105991212555001</v>
      </c>
      <c r="BB211" s="200">
        <f t="shared" si="158"/>
        <v>3.7469775440130477</v>
      </c>
      <c r="BC211" s="200">
        <f t="shared" si="158"/>
        <v>3.783712617974031</v>
      </c>
      <c r="BD211" s="200">
        <f t="shared" si="158"/>
        <v>3.8208078397189098</v>
      </c>
      <c r="BE211" s="200">
        <f t="shared" si="158"/>
        <v>3.8582667401083288</v>
      </c>
      <c r="BF211" s="200">
        <f t="shared" si="158"/>
        <v>3.8960928846192036</v>
      </c>
      <c r="BG211" s="200">
        <f t="shared" si="158"/>
        <v>3.9342898736841025</v>
      </c>
      <c r="BH211" s="200">
        <f t="shared" si="158"/>
        <v>3.9728613430339488</v>
      </c>
      <c r="BI211" s="200">
        <f t="shared" si="158"/>
        <v>4.0118109640440869</v>
      </c>
      <c r="BJ211" s="200">
        <f t="shared" si="158"/>
        <v>4.0511424440837347</v>
      </c>
      <c r="BK211" s="200">
        <f t="shared" si="158"/>
        <v>4.0908595268688703</v>
      </c>
      <c r="BL211" s="200">
        <f t="shared" si="158"/>
        <v>4.1309659928185649</v>
      </c>
      <c r="BM211" s="200">
        <f t="shared" si="158"/>
        <v>4.1714656594148263</v>
      </c>
      <c r="BN211" s="200">
        <f t="shared" si="158"/>
        <v>4.2123623815659519</v>
      </c>
      <c r="BO211" s="200">
        <f t="shared" si="158"/>
        <v>4.2536600519734611</v>
      </c>
      <c r="BP211" s="200">
        <f t="shared" si="158"/>
        <v>4.295362601502613</v>
      </c>
      <c r="BQ211" s="200">
        <f t="shared" si="158"/>
        <v>4.3374739995565594</v>
      </c>
    </row>
    <row r="212" spans="5:69">
      <c r="E212" s="326"/>
      <c r="F212" s="328"/>
      <c r="G212" s="324"/>
      <c r="H212" s="325"/>
      <c r="I212" s="227" t="s">
        <v>301</v>
      </c>
      <c r="J212" s="200">
        <v>0</v>
      </c>
      <c r="K212" s="200">
        <f t="shared" ref="K212:BQ212" si="159">J213*$B$7</f>
        <v>0.31088082901554404</v>
      </c>
      <c r="L212" s="200">
        <f t="shared" si="159"/>
        <v>0.46936909478817423</v>
      </c>
      <c r="M212" s="200">
        <f t="shared" si="159"/>
        <v>0.5516909598341011</v>
      </c>
      <c r="N212" s="200">
        <f t="shared" si="159"/>
        <v>0.59595979836137858</v>
      </c>
      <c r="O212" s="200">
        <f t="shared" si="159"/>
        <v>0.62123259329603997</v>
      </c>
      <c r="P212" s="200">
        <f t="shared" si="159"/>
        <v>0.63703813482332516</v>
      </c>
      <c r="Q212" s="200">
        <f t="shared" si="159"/>
        <v>0.64814111968672572</v>
      </c>
      <c r="R212" s="200">
        <f t="shared" si="159"/>
        <v>0.65692420086622061</v>
      </c>
      <c r="S212" s="200">
        <f t="shared" si="159"/>
        <v>0.66457901244638817</v>
      </c>
      <c r="T212" s="200">
        <f t="shared" si="159"/>
        <v>0.67170168207973946</v>
      </c>
      <c r="U212" s="200">
        <f t="shared" si="159"/>
        <v>0.67859058724794985</v>
      </c>
      <c r="V212" s="200">
        <f t="shared" si="159"/>
        <v>0.68539523342233044</v>
      </c>
      <c r="W212" s="200">
        <f t="shared" si="159"/>
        <v>0.69219069317421045</v>
      </c>
      <c r="X212" s="200">
        <f t="shared" si="159"/>
        <v>0.69901482576057239</v>
      </c>
      <c r="Y212" s="200">
        <f t="shared" si="159"/>
        <v>0.70588688694761093</v>
      </c>
      <c r="Z212" s="200">
        <f t="shared" si="159"/>
        <v>0.71281683395355477</v>
      </c>
      <c r="AA212" s="200">
        <f t="shared" si="159"/>
        <v>0.71980997795142643</v>
      </c>
      <c r="AB212" s="200">
        <f t="shared" si="159"/>
        <v>0.72686931035207447</v>
      </c>
      <c r="AC212" s="200">
        <f t="shared" si="159"/>
        <v>0.73399666597765689</v>
      </c>
      <c r="AD212" s="200">
        <f t="shared" si="159"/>
        <v>0.74119330468066014</v>
      </c>
      <c r="AE212" s="200">
        <f t="shared" si="159"/>
        <v>0.74846020218600318</v>
      </c>
      <c r="AF212" s="200">
        <f t="shared" si="159"/>
        <v>0.75579819554500483</v>
      </c>
      <c r="AG212" s="200">
        <f t="shared" si="159"/>
        <v>0.76320805589560381</v>
      </c>
      <c r="AH212" s="200">
        <f t="shared" si="159"/>
        <v>0.77069052487603162</v>
      </c>
      <c r="AI212" s="200">
        <f t="shared" si="159"/>
        <v>0.77824633286554201</v>
      </c>
      <c r="AJ212" s="200">
        <f t="shared" si="159"/>
        <v>0.78587620813899839</v>
      </c>
      <c r="AK212" s="200">
        <f t="shared" si="159"/>
        <v>0.79358088147872874</v>
      </c>
      <c r="AL212" s="200">
        <f t="shared" si="159"/>
        <v>0.80136108851535104</v>
      </c>
      <c r="AM212" s="200">
        <f t="shared" si="159"/>
        <v>0.80921757093342672</v>
      </c>
      <c r="AN212" s="200">
        <f t="shared" si="159"/>
        <v>0.817151077109874</v>
      </c>
      <c r="AO212" s="200">
        <f t="shared" si="159"/>
        <v>0.82516236246910923</v>
      </c>
      <c r="AP212" s="200">
        <f t="shared" si="159"/>
        <v>0.83325218969690484</v>
      </c>
      <c r="AQ212" s="200">
        <f t="shared" si="159"/>
        <v>0.84142132888396304</v>
      </c>
      <c r="AR212" s="200">
        <f t="shared" si="159"/>
        <v>0.84967055763470301</v>
      </c>
      <c r="AS212" s="200">
        <f t="shared" si="159"/>
        <v>0.85800066115902129</v>
      </c>
      <c r="AT212" s="200">
        <f t="shared" si="159"/>
        <v>0.8664124323559026</v>
      </c>
      <c r="AU212" s="200">
        <f t="shared" si="159"/>
        <v>0.87490667189332749</v>
      </c>
      <c r="AV212" s="200">
        <f t="shared" si="159"/>
        <v>0.88348418828670039</v>
      </c>
      <c r="AW212" s="200">
        <f t="shared" si="159"/>
        <v>0.89214579797691673</v>
      </c>
      <c r="AX212" s="200">
        <f t="shared" si="159"/>
        <v>0.9008923254086284</v>
      </c>
      <c r="AY212" s="200">
        <f t="shared" si="159"/>
        <v>0.90972460310899583</v>
      </c>
      <c r="AZ212" s="200">
        <f t="shared" si="159"/>
        <v>0.9186434717670684</v>
      </c>
      <c r="BA212" s="200">
        <f t="shared" si="159"/>
        <v>0.92764978031387502</v>
      </c>
      <c r="BB212" s="200">
        <f t="shared" si="159"/>
        <v>0.93674438600326193</v>
      </c>
      <c r="BC212" s="200">
        <f t="shared" si="159"/>
        <v>0.94592815449350776</v>
      </c>
      <c r="BD212" s="200">
        <f t="shared" si="159"/>
        <v>0.95520195992972745</v>
      </c>
      <c r="BE212" s="200">
        <f t="shared" si="159"/>
        <v>0.9645666850270822</v>
      </c>
      <c r="BF212" s="200">
        <f t="shared" si="159"/>
        <v>0.97402322115480089</v>
      </c>
      <c r="BG212" s="200">
        <f t="shared" si="159"/>
        <v>0.98357246842102564</v>
      </c>
      <c r="BH212" s="200">
        <f t="shared" si="159"/>
        <v>0.99321533575848719</v>
      </c>
      <c r="BI212" s="200">
        <f t="shared" si="159"/>
        <v>1.0029527410110217</v>
      </c>
      <c r="BJ212" s="200">
        <f t="shared" si="159"/>
        <v>1.0127856110209337</v>
      </c>
      <c r="BK212" s="200">
        <f t="shared" si="159"/>
        <v>1.0227148817172176</v>
      </c>
      <c r="BL212" s="200">
        <f t="shared" si="159"/>
        <v>1.0327414982046412</v>
      </c>
      <c r="BM212" s="200">
        <f t="shared" si="159"/>
        <v>1.0428664148537066</v>
      </c>
      <c r="BN212" s="200">
        <f t="shared" si="159"/>
        <v>1.053090595391488</v>
      </c>
      <c r="BO212" s="200">
        <f t="shared" si="159"/>
        <v>1.0634150129933653</v>
      </c>
      <c r="BP212" s="200">
        <f t="shared" si="159"/>
        <v>1.0738406503756532</v>
      </c>
      <c r="BQ212" s="200">
        <f t="shared" si="159"/>
        <v>1.0843684998891399</v>
      </c>
    </row>
    <row r="213" spans="5:69">
      <c r="E213" s="326"/>
      <c r="F213" s="328"/>
      <c r="G213" s="324"/>
      <c r="H213" s="325"/>
      <c r="I213" s="226" t="s">
        <v>295</v>
      </c>
      <c r="J213" s="200">
        <f>J210+J211+J212</f>
        <v>3.1088082901554399</v>
      </c>
      <c r="K213" s="200">
        <f>K210+K211+K212</f>
        <v>4.6936909478817421</v>
      </c>
      <c r="L213" s="200">
        <f t="shared" ref="L213:BQ213" si="160">L210+L211+L212</f>
        <v>5.5169095983410106</v>
      </c>
      <c r="M213" s="200">
        <f t="shared" si="160"/>
        <v>5.9595979836137856</v>
      </c>
      <c r="N213" s="200">
        <f t="shared" si="160"/>
        <v>6.2123259329603995</v>
      </c>
      <c r="O213" s="200">
        <f t="shared" si="160"/>
        <v>6.3703813482332512</v>
      </c>
      <c r="P213" s="200">
        <f t="shared" si="160"/>
        <v>6.4814111968672563</v>
      </c>
      <c r="Q213" s="200">
        <f t="shared" si="160"/>
        <v>6.5692420086622061</v>
      </c>
      <c r="R213" s="200">
        <f t="shared" si="160"/>
        <v>6.6457901244638817</v>
      </c>
      <c r="S213" s="200">
        <f t="shared" si="160"/>
        <v>6.7170168207973937</v>
      </c>
      <c r="T213" s="200">
        <f t="shared" si="160"/>
        <v>6.7859058724794981</v>
      </c>
      <c r="U213" s="200">
        <f t="shared" si="160"/>
        <v>6.8539523342233037</v>
      </c>
      <c r="V213" s="200">
        <f t="shared" si="160"/>
        <v>6.9219069317421038</v>
      </c>
      <c r="W213" s="200">
        <f t="shared" si="160"/>
        <v>6.9901482576057239</v>
      </c>
      <c r="X213" s="200">
        <f t="shared" si="160"/>
        <v>7.0588688694761093</v>
      </c>
      <c r="Y213" s="200">
        <f t="shared" si="160"/>
        <v>7.1281683395355477</v>
      </c>
      <c r="Z213" s="200">
        <f t="shared" si="160"/>
        <v>7.1980997795142638</v>
      </c>
      <c r="AA213" s="200">
        <f t="shared" si="160"/>
        <v>7.2686931035207438</v>
      </c>
      <c r="AB213" s="200">
        <f t="shared" si="160"/>
        <v>7.339966659776568</v>
      </c>
      <c r="AC213" s="200">
        <f t="shared" si="160"/>
        <v>7.4119330468066007</v>
      </c>
      <c r="AD213" s="200">
        <f t="shared" si="160"/>
        <v>7.4846020218600318</v>
      </c>
      <c r="AE213" s="200">
        <f t="shared" si="160"/>
        <v>7.5579819554500478</v>
      </c>
      <c r="AF213" s="200">
        <f t="shared" si="160"/>
        <v>7.6320805589560372</v>
      </c>
      <c r="AG213" s="200">
        <f t="shared" si="160"/>
        <v>7.7069052487603162</v>
      </c>
      <c r="AH213" s="200">
        <f t="shared" si="160"/>
        <v>7.7824633286554201</v>
      </c>
      <c r="AI213" s="200">
        <f t="shared" si="160"/>
        <v>7.8587620813899832</v>
      </c>
      <c r="AJ213" s="200">
        <f t="shared" si="160"/>
        <v>7.9358088147872872</v>
      </c>
      <c r="AK213" s="200">
        <f t="shared" si="160"/>
        <v>8.0136108851535095</v>
      </c>
      <c r="AL213" s="200">
        <f t="shared" si="160"/>
        <v>8.092175709334267</v>
      </c>
      <c r="AM213" s="200">
        <f t="shared" si="160"/>
        <v>8.17151077109874</v>
      </c>
      <c r="AN213" s="200">
        <f t="shared" si="160"/>
        <v>8.2516236246910921</v>
      </c>
      <c r="AO213" s="200">
        <f t="shared" si="160"/>
        <v>8.3325218969690482</v>
      </c>
      <c r="AP213" s="200">
        <f t="shared" si="160"/>
        <v>8.4142132888396297</v>
      </c>
      <c r="AQ213" s="200">
        <f t="shared" si="160"/>
        <v>8.4967055763470292</v>
      </c>
      <c r="AR213" s="200">
        <f t="shared" si="160"/>
        <v>8.5800066115902123</v>
      </c>
      <c r="AS213" s="200">
        <f t="shared" si="160"/>
        <v>8.664124323559026</v>
      </c>
      <c r="AT213" s="200">
        <f t="shared" si="160"/>
        <v>8.7490667189332747</v>
      </c>
      <c r="AU213" s="200">
        <f t="shared" si="160"/>
        <v>8.8348418828670034</v>
      </c>
      <c r="AV213" s="200">
        <f t="shared" si="160"/>
        <v>8.9214579797691673</v>
      </c>
      <c r="AW213" s="200">
        <f t="shared" si="160"/>
        <v>9.0089232540862838</v>
      </c>
      <c r="AX213" s="200">
        <f t="shared" si="160"/>
        <v>9.0972460310899574</v>
      </c>
      <c r="AY213" s="200">
        <f t="shared" si="160"/>
        <v>9.186434717670684</v>
      </c>
      <c r="AZ213" s="200">
        <f t="shared" si="160"/>
        <v>9.2764978031387493</v>
      </c>
      <c r="BA213" s="200">
        <f t="shared" si="160"/>
        <v>9.3674438600326191</v>
      </c>
      <c r="BB213" s="200">
        <f t="shared" si="160"/>
        <v>9.4592815449350773</v>
      </c>
      <c r="BC213" s="200">
        <f t="shared" si="160"/>
        <v>9.5520195992972745</v>
      </c>
      <c r="BD213" s="200">
        <f t="shared" si="160"/>
        <v>9.6456668502708212</v>
      </c>
      <c r="BE213" s="200">
        <f t="shared" si="160"/>
        <v>9.7402322115480082</v>
      </c>
      <c r="BF213" s="200">
        <f t="shared" si="160"/>
        <v>9.8357246842102555</v>
      </c>
      <c r="BG213" s="200">
        <f t="shared" si="160"/>
        <v>9.9321533575848715</v>
      </c>
      <c r="BH213" s="200">
        <f t="shared" si="160"/>
        <v>10.029527410110218</v>
      </c>
      <c r="BI213" s="200">
        <f t="shared" si="160"/>
        <v>10.127856110209336</v>
      </c>
      <c r="BJ213" s="200">
        <f t="shared" si="160"/>
        <v>10.227148817172175</v>
      </c>
      <c r="BK213" s="200">
        <f t="shared" si="160"/>
        <v>10.327414982046411</v>
      </c>
      <c r="BL213" s="200">
        <f t="shared" si="160"/>
        <v>10.428664148537065</v>
      </c>
      <c r="BM213" s="200">
        <f t="shared" si="160"/>
        <v>10.53090595391488</v>
      </c>
      <c r="BN213" s="200">
        <f t="shared" si="160"/>
        <v>10.634150129933651</v>
      </c>
      <c r="BO213" s="200">
        <f t="shared" si="160"/>
        <v>10.738406503756531</v>
      </c>
      <c r="BP213" s="200">
        <f t="shared" si="160"/>
        <v>10.843684998891398</v>
      </c>
      <c r="BQ213" s="200">
        <f t="shared" si="160"/>
        <v>10.949995636135428</v>
      </c>
    </row>
    <row r="214" spans="5:69">
      <c r="E214" s="326"/>
      <c r="F214" s="328"/>
      <c r="G214" s="324"/>
      <c r="H214" s="325"/>
      <c r="I214" s="226" t="s">
        <v>326</v>
      </c>
      <c r="J214" s="219">
        <f>Variables!$F$22</f>
        <v>23000</v>
      </c>
      <c r="K214" s="219">
        <f>Variables!$F$22</f>
        <v>23000</v>
      </c>
      <c r="L214" s="219">
        <f>Variables!$F$22</f>
        <v>23000</v>
      </c>
      <c r="M214" s="219">
        <f>Variables!$F$22</f>
        <v>23000</v>
      </c>
      <c r="N214" s="219">
        <f>Variables!$F$22</f>
        <v>23000</v>
      </c>
      <c r="O214" s="219">
        <f>Variables!$F$22</f>
        <v>23000</v>
      </c>
      <c r="P214" s="219">
        <f>Variables!$F$22</f>
        <v>23000</v>
      </c>
      <c r="Q214" s="219">
        <f>Variables!$F$22</f>
        <v>23000</v>
      </c>
      <c r="R214" s="219">
        <f>Variables!$F$22</f>
        <v>23000</v>
      </c>
      <c r="S214" s="219">
        <f>Variables!$F$22</f>
        <v>23000</v>
      </c>
      <c r="T214" s="219">
        <f>Variables!$F$22</f>
        <v>23000</v>
      </c>
      <c r="U214" s="219">
        <f>Variables!$F$22</f>
        <v>23000</v>
      </c>
      <c r="V214" s="219">
        <f>Variables!$F$22</f>
        <v>23000</v>
      </c>
      <c r="W214" s="219">
        <f>Variables!$F$22</f>
        <v>23000</v>
      </c>
      <c r="X214" s="219">
        <f>Variables!$F$22</f>
        <v>23000</v>
      </c>
      <c r="Y214" s="219">
        <f>Variables!$F$22</f>
        <v>23000</v>
      </c>
      <c r="Z214" s="219">
        <f>Variables!$F$22</f>
        <v>23000</v>
      </c>
      <c r="AA214" s="219">
        <f>Variables!$F$22</f>
        <v>23000</v>
      </c>
      <c r="AB214" s="219">
        <f>Variables!$F$22</f>
        <v>23000</v>
      </c>
      <c r="AC214" s="219">
        <f>Variables!$F$22</f>
        <v>23000</v>
      </c>
      <c r="AD214" s="219">
        <f>Variables!$F$22</f>
        <v>23000</v>
      </c>
      <c r="AE214" s="219">
        <f>Variables!$F$22</f>
        <v>23000</v>
      </c>
      <c r="AF214" s="219">
        <f>Variables!$F$22</f>
        <v>23000</v>
      </c>
      <c r="AG214" s="219">
        <f>Variables!$F$22</f>
        <v>23000</v>
      </c>
      <c r="AH214" s="219">
        <f>Variables!$F$22</f>
        <v>23000</v>
      </c>
      <c r="AI214" s="219">
        <f>Variables!$F$22</f>
        <v>23000</v>
      </c>
      <c r="AJ214" s="219">
        <f>Variables!$F$22</f>
        <v>23000</v>
      </c>
      <c r="AK214" s="219">
        <f>Variables!$F$22</f>
        <v>23000</v>
      </c>
      <c r="AL214" s="219">
        <f>Variables!$F$22</f>
        <v>23000</v>
      </c>
      <c r="AM214" s="219">
        <f>Variables!$F$22</f>
        <v>23000</v>
      </c>
      <c r="AN214" s="219">
        <f>Variables!$F$22</f>
        <v>23000</v>
      </c>
      <c r="AO214" s="219">
        <f>Variables!$F$22</f>
        <v>23000</v>
      </c>
      <c r="AP214" s="219">
        <f>Variables!$F$22</f>
        <v>23000</v>
      </c>
      <c r="AQ214" s="219">
        <f>Variables!$F$22</f>
        <v>23000</v>
      </c>
      <c r="AR214" s="219">
        <f>Variables!$F$22</f>
        <v>23000</v>
      </c>
      <c r="AS214" s="219">
        <f>Variables!$F$22</f>
        <v>23000</v>
      </c>
      <c r="AT214" s="219">
        <f>Variables!$F$22</f>
        <v>23000</v>
      </c>
      <c r="AU214" s="219">
        <f>Variables!$F$22</f>
        <v>23000</v>
      </c>
      <c r="AV214" s="219">
        <f>Variables!$F$22</f>
        <v>23000</v>
      </c>
      <c r="AW214" s="219">
        <f>Variables!$F$22</f>
        <v>23000</v>
      </c>
      <c r="AX214" s="219">
        <f>Variables!$F$22</f>
        <v>23000</v>
      </c>
      <c r="AY214" s="219">
        <f>Variables!$F$22</f>
        <v>23000</v>
      </c>
      <c r="AZ214" s="219">
        <f>Variables!$F$22</f>
        <v>23000</v>
      </c>
      <c r="BA214" s="219">
        <f>Variables!$F$22</f>
        <v>23000</v>
      </c>
      <c r="BB214" s="219">
        <f>Variables!$F$22</f>
        <v>23000</v>
      </c>
      <c r="BC214" s="219">
        <f>Variables!$F$22</f>
        <v>23000</v>
      </c>
      <c r="BD214" s="219">
        <f>Variables!$F$22</f>
        <v>23000</v>
      </c>
      <c r="BE214" s="219">
        <f>Variables!$F$22</f>
        <v>23000</v>
      </c>
      <c r="BF214" s="219">
        <f>Variables!$F$22</f>
        <v>23000</v>
      </c>
      <c r="BG214" s="219">
        <f>Variables!$F$22</f>
        <v>23000</v>
      </c>
      <c r="BH214" s="219">
        <f>Variables!$F$22</f>
        <v>23000</v>
      </c>
      <c r="BI214" s="219">
        <f>Variables!$F$22</f>
        <v>23000</v>
      </c>
      <c r="BJ214" s="219">
        <f>Variables!$F$22</f>
        <v>23000</v>
      </c>
      <c r="BK214" s="219">
        <f>Variables!$F$22</f>
        <v>23000</v>
      </c>
      <c r="BL214" s="219">
        <f>Variables!$F$22</f>
        <v>23000</v>
      </c>
      <c r="BM214" s="219">
        <f>Variables!$F$22</f>
        <v>23000</v>
      </c>
      <c r="BN214" s="219">
        <f>Variables!$F$22</f>
        <v>23000</v>
      </c>
      <c r="BO214" s="219">
        <f>Variables!$F$22</f>
        <v>23000</v>
      </c>
      <c r="BP214" s="219">
        <f>Variables!$F$22</f>
        <v>23000</v>
      </c>
      <c r="BQ214" s="219">
        <f>Variables!$F$22</f>
        <v>23000</v>
      </c>
    </row>
    <row r="215" spans="5:69">
      <c r="E215" s="326"/>
      <c r="F215" s="328"/>
      <c r="G215" s="324"/>
      <c r="H215" s="325"/>
      <c r="I215" s="226" t="s">
        <v>446</v>
      </c>
      <c r="J215" s="204">
        <f t="shared" ref="J215:BQ215" si="161">J214*$B$11</f>
        <v>5750</v>
      </c>
      <c r="K215" s="204">
        <f t="shared" si="161"/>
        <v>5750</v>
      </c>
      <c r="L215" s="204">
        <f t="shared" si="161"/>
        <v>5750</v>
      </c>
      <c r="M215" s="204">
        <f t="shared" si="161"/>
        <v>5750</v>
      </c>
      <c r="N215" s="204">
        <f t="shared" si="161"/>
        <v>5750</v>
      </c>
      <c r="O215" s="204">
        <f t="shared" si="161"/>
        <v>5750</v>
      </c>
      <c r="P215" s="204">
        <f t="shared" si="161"/>
        <v>5750</v>
      </c>
      <c r="Q215" s="204">
        <f t="shared" si="161"/>
        <v>5750</v>
      </c>
      <c r="R215" s="204">
        <f t="shared" si="161"/>
        <v>5750</v>
      </c>
      <c r="S215" s="204">
        <f t="shared" si="161"/>
        <v>5750</v>
      </c>
      <c r="T215" s="204">
        <f t="shared" si="161"/>
        <v>5750</v>
      </c>
      <c r="U215" s="204">
        <f t="shared" si="161"/>
        <v>5750</v>
      </c>
      <c r="V215" s="204">
        <f t="shared" si="161"/>
        <v>5750</v>
      </c>
      <c r="W215" s="204">
        <f t="shared" si="161"/>
        <v>5750</v>
      </c>
      <c r="X215" s="204">
        <f t="shared" si="161"/>
        <v>5750</v>
      </c>
      <c r="Y215" s="204">
        <f t="shared" si="161"/>
        <v>5750</v>
      </c>
      <c r="Z215" s="204">
        <f t="shared" si="161"/>
        <v>5750</v>
      </c>
      <c r="AA215" s="204">
        <f t="shared" si="161"/>
        <v>5750</v>
      </c>
      <c r="AB215" s="204">
        <f t="shared" si="161"/>
        <v>5750</v>
      </c>
      <c r="AC215" s="204">
        <f t="shared" si="161"/>
        <v>5750</v>
      </c>
      <c r="AD215" s="204">
        <f t="shared" si="161"/>
        <v>5750</v>
      </c>
      <c r="AE215" s="204">
        <f t="shared" si="161"/>
        <v>5750</v>
      </c>
      <c r="AF215" s="204">
        <f t="shared" si="161"/>
        <v>5750</v>
      </c>
      <c r="AG215" s="204">
        <f t="shared" si="161"/>
        <v>5750</v>
      </c>
      <c r="AH215" s="204">
        <f t="shared" si="161"/>
        <v>5750</v>
      </c>
      <c r="AI215" s="204">
        <f t="shared" si="161"/>
        <v>5750</v>
      </c>
      <c r="AJ215" s="204">
        <f t="shared" si="161"/>
        <v>5750</v>
      </c>
      <c r="AK215" s="204">
        <f t="shared" si="161"/>
        <v>5750</v>
      </c>
      <c r="AL215" s="204">
        <f t="shared" si="161"/>
        <v>5750</v>
      </c>
      <c r="AM215" s="204">
        <f t="shared" si="161"/>
        <v>5750</v>
      </c>
      <c r="AN215" s="204">
        <f t="shared" si="161"/>
        <v>5750</v>
      </c>
      <c r="AO215" s="204">
        <f t="shared" si="161"/>
        <v>5750</v>
      </c>
      <c r="AP215" s="204">
        <f t="shared" si="161"/>
        <v>5750</v>
      </c>
      <c r="AQ215" s="204">
        <f t="shared" si="161"/>
        <v>5750</v>
      </c>
      <c r="AR215" s="204">
        <f t="shared" si="161"/>
        <v>5750</v>
      </c>
      <c r="AS215" s="204">
        <f t="shared" si="161"/>
        <v>5750</v>
      </c>
      <c r="AT215" s="204">
        <f t="shared" si="161"/>
        <v>5750</v>
      </c>
      <c r="AU215" s="204">
        <f t="shared" si="161"/>
        <v>5750</v>
      </c>
      <c r="AV215" s="204">
        <f t="shared" si="161"/>
        <v>5750</v>
      </c>
      <c r="AW215" s="204">
        <f t="shared" si="161"/>
        <v>5750</v>
      </c>
      <c r="AX215" s="204">
        <f t="shared" si="161"/>
        <v>5750</v>
      </c>
      <c r="AY215" s="204">
        <f t="shared" si="161"/>
        <v>5750</v>
      </c>
      <c r="AZ215" s="204">
        <f t="shared" si="161"/>
        <v>5750</v>
      </c>
      <c r="BA215" s="204">
        <f t="shared" si="161"/>
        <v>5750</v>
      </c>
      <c r="BB215" s="204">
        <f t="shared" si="161"/>
        <v>5750</v>
      </c>
      <c r="BC215" s="204">
        <f t="shared" si="161"/>
        <v>5750</v>
      </c>
      <c r="BD215" s="204">
        <f t="shared" si="161"/>
        <v>5750</v>
      </c>
      <c r="BE215" s="204">
        <f t="shared" si="161"/>
        <v>5750</v>
      </c>
      <c r="BF215" s="204">
        <f t="shared" si="161"/>
        <v>5750</v>
      </c>
      <c r="BG215" s="204">
        <f t="shared" si="161"/>
        <v>5750</v>
      </c>
      <c r="BH215" s="204">
        <f t="shared" si="161"/>
        <v>5750</v>
      </c>
      <c r="BI215" s="204">
        <f t="shared" si="161"/>
        <v>5750</v>
      </c>
      <c r="BJ215" s="204">
        <f t="shared" si="161"/>
        <v>5750</v>
      </c>
      <c r="BK215" s="204">
        <f t="shared" si="161"/>
        <v>5750</v>
      </c>
      <c r="BL215" s="204">
        <f t="shared" si="161"/>
        <v>5750</v>
      </c>
      <c r="BM215" s="204">
        <f t="shared" si="161"/>
        <v>5750</v>
      </c>
      <c r="BN215" s="204">
        <f t="shared" si="161"/>
        <v>5750</v>
      </c>
      <c r="BO215" s="204">
        <f t="shared" si="161"/>
        <v>5750</v>
      </c>
      <c r="BP215" s="204">
        <f t="shared" si="161"/>
        <v>5750</v>
      </c>
      <c r="BQ215" s="204">
        <f t="shared" si="161"/>
        <v>5750</v>
      </c>
    </row>
    <row r="216" spans="5:69">
      <c r="E216" s="326"/>
      <c r="F216" s="328"/>
      <c r="G216" s="324"/>
      <c r="H216" s="325"/>
      <c r="I216" s="226" t="s">
        <v>346</v>
      </c>
      <c r="J216" s="204">
        <f>J213*J214</f>
        <v>71502.59067357512</v>
      </c>
      <c r="K216" s="204">
        <f>K213*K214</f>
        <v>107954.89180128007</v>
      </c>
      <c r="L216" s="204">
        <f t="shared" ref="L216:BQ216" si="162">L213*L214</f>
        <v>126888.92076184324</v>
      </c>
      <c r="M216" s="204">
        <f t="shared" si="162"/>
        <v>137070.75362311708</v>
      </c>
      <c r="N216" s="204">
        <f t="shared" si="162"/>
        <v>142883.49645808918</v>
      </c>
      <c r="O216" s="204">
        <f t="shared" si="162"/>
        <v>146518.77100936478</v>
      </c>
      <c r="P216" s="204">
        <f t="shared" si="162"/>
        <v>149072.45752794688</v>
      </c>
      <c r="Q216" s="204">
        <f t="shared" si="162"/>
        <v>151092.56619923073</v>
      </c>
      <c r="R216" s="204">
        <f t="shared" si="162"/>
        <v>152853.17286266928</v>
      </c>
      <c r="S216" s="204">
        <f t="shared" si="162"/>
        <v>154491.38687834007</v>
      </c>
      <c r="T216" s="204">
        <f t="shared" si="162"/>
        <v>156075.83506702844</v>
      </c>
      <c r="U216" s="204">
        <f t="shared" si="162"/>
        <v>157640.90368713599</v>
      </c>
      <c r="V216" s="204">
        <f t="shared" si="162"/>
        <v>159203.85943006838</v>
      </c>
      <c r="W216" s="204">
        <f t="shared" si="162"/>
        <v>160773.40992493165</v>
      </c>
      <c r="X216" s="204">
        <f t="shared" si="162"/>
        <v>162353.9839979505</v>
      </c>
      <c r="Y216" s="204">
        <f t="shared" si="162"/>
        <v>163947.87180931758</v>
      </c>
      <c r="Z216" s="204">
        <f t="shared" si="162"/>
        <v>165556.29492882808</v>
      </c>
      <c r="AA216" s="204">
        <f t="shared" si="162"/>
        <v>167179.94138097711</v>
      </c>
      <c r="AB216" s="204">
        <f t="shared" si="162"/>
        <v>168819.23317486106</v>
      </c>
      <c r="AC216" s="204">
        <f t="shared" si="162"/>
        <v>170474.46007655183</v>
      </c>
      <c r="AD216" s="204">
        <f t="shared" si="162"/>
        <v>172145.84650278074</v>
      </c>
      <c r="AE216" s="204">
        <f t="shared" si="162"/>
        <v>173833.58497535111</v>
      </c>
      <c r="AF216" s="204">
        <f t="shared" si="162"/>
        <v>175537.85285598887</v>
      </c>
      <c r="AG216" s="204">
        <f t="shared" si="162"/>
        <v>177258.82072148728</v>
      </c>
      <c r="AH216" s="204">
        <f t="shared" si="162"/>
        <v>178996.65655907468</v>
      </c>
      <c r="AI216" s="204">
        <f t="shared" si="162"/>
        <v>180751.52787196962</v>
      </c>
      <c r="AJ216" s="204">
        <f t="shared" si="162"/>
        <v>182523.6027401076</v>
      </c>
      <c r="AK216" s="204">
        <f t="shared" si="162"/>
        <v>184313.05035853072</v>
      </c>
      <c r="AL216" s="204">
        <f t="shared" si="162"/>
        <v>186120.04131468813</v>
      </c>
      <c r="AM216" s="204">
        <f t="shared" si="162"/>
        <v>187944.74773527103</v>
      </c>
      <c r="AN216" s="204">
        <f t="shared" si="162"/>
        <v>189787.34336789511</v>
      </c>
      <c r="AO216" s="204">
        <f t="shared" si="162"/>
        <v>191648.00363028812</v>
      </c>
      <c r="AP216" s="204">
        <f t="shared" si="162"/>
        <v>193526.90564331147</v>
      </c>
      <c r="AQ216" s="204">
        <f t="shared" si="162"/>
        <v>195424.22825598167</v>
      </c>
      <c r="AR216" s="204">
        <f t="shared" si="162"/>
        <v>197340.15206657487</v>
      </c>
      <c r="AS216" s="204">
        <f t="shared" si="162"/>
        <v>199274.85944185761</v>
      </c>
      <c r="AT216" s="204">
        <f t="shared" si="162"/>
        <v>201228.53453546533</v>
      </c>
      <c r="AU216" s="204">
        <f t="shared" si="162"/>
        <v>203201.36330594108</v>
      </c>
      <c r="AV216" s="204">
        <f t="shared" si="162"/>
        <v>205193.53353469085</v>
      </c>
      <c r="AW216" s="204">
        <f t="shared" si="162"/>
        <v>207205.23484398454</v>
      </c>
      <c r="AX216" s="204">
        <f t="shared" si="162"/>
        <v>209236.65871506903</v>
      </c>
      <c r="AY216" s="204">
        <f t="shared" si="162"/>
        <v>211287.99850642573</v>
      </c>
      <c r="AZ216" s="204">
        <f t="shared" si="162"/>
        <v>213359.44947219122</v>
      </c>
      <c r="BA216" s="204">
        <f t="shared" si="162"/>
        <v>215451.20878075022</v>
      </c>
      <c r="BB216" s="204">
        <f t="shared" si="162"/>
        <v>217563.47553350677</v>
      </c>
      <c r="BC216" s="204">
        <f t="shared" si="162"/>
        <v>219696.45078383732</v>
      </c>
      <c r="BD216" s="204">
        <f t="shared" si="162"/>
        <v>221850.33755622889</v>
      </c>
      <c r="BE216" s="204">
        <f t="shared" si="162"/>
        <v>224025.3408656042</v>
      </c>
      <c r="BF216" s="204">
        <f t="shared" si="162"/>
        <v>226221.66773683587</v>
      </c>
      <c r="BG216" s="204">
        <f t="shared" si="162"/>
        <v>228439.52722445203</v>
      </c>
      <c r="BH216" s="204">
        <f t="shared" si="162"/>
        <v>230679.13043253499</v>
      </c>
      <c r="BI216" s="204">
        <f t="shared" si="162"/>
        <v>232940.69053481473</v>
      </c>
      <c r="BJ216" s="204">
        <f t="shared" si="162"/>
        <v>235224.42279496003</v>
      </c>
      <c r="BK216" s="204">
        <f t="shared" si="162"/>
        <v>237530.54458706747</v>
      </c>
      <c r="BL216" s="204">
        <f t="shared" si="162"/>
        <v>239859.2754163525</v>
      </c>
      <c r="BM216" s="204">
        <f t="shared" si="162"/>
        <v>242210.83694004224</v>
      </c>
      <c r="BN216" s="204">
        <f t="shared" si="162"/>
        <v>244585.45298847399</v>
      </c>
      <c r="BO216" s="204">
        <f t="shared" si="162"/>
        <v>246983.3495864002</v>
      </c>
      <c r="BP216" s="204">
        <f t="shared" si="162"/>
        <v>249404.75497450214</v>
      </c>
      <c r="BQ216" s="204">
        <f t="shared" si="162"/>
        <v>251849.89963111485</v>
      </c>
    </row>
    <row r="217" spans="5:69">
      <c r="E217" s="326"/>
      <c r="F217" s="328"/>
      <c r="G217" s="324"/>
      <c r="H217" s="325"/>
      <c r="I217" s="226" t="s">
        <v>447</v>
      </c>
      <c r="J217" s="228">
        <f t="shared" ref="J217:BQ217" si="163">J216*$B$11</f>
        <v>17875.64766839378</v>
      </c>
      <c r="K217" s="228">
        <f t="shared" si="163"/>
        <v>26988.722950320018</v>
      </c>
      <c r="L217" s="228">
        <f t="shared" si="163"/>
        <v>31722.23019046081</v>
      </c>
      <c r="M217" s="228">
        <f t="shared" si="163"/>
        <v>34267.68840577927</v>
      </c>
      <c r="N217" s="228">
        <f t="shared" si="163"/>
        <v>35720.874114522296</v>
      </c>
      <c r="O217" s="228">
        <f t="shared" si="163"/>
        <v>36629.692752341194</v>
      </c>
      <c r="P217" s="228">
        <f t="shared" si="163"/>
        <v>37268.114381986721</v>
      </c>
      <c r="Q217" s="228">
        <f t="shared" si="163"/>
        <v>37773.141549807682</v>
      </c>
      <c r="R217" s="228">
        <f t="shared" si="163"/>
        <v>38213.29321566732</v>
      </c>
      <c r="S217" s="228">
        <f t="shared" si="163"/>
        <v>38622.846719585017</v>
      </c>
      <c r="T217" s="228">
        <f t="shared" si="163"/>
        <v>39018.95876675711</v>
      </c>
      <c r="U217" s="228">
        <f t="shared" si="163"/>
        <v>39410.225921783996</v>
      </c>
      <c r="V217" s="228">
        <f t="shared" si="163"/>
        <v>39800.964857517094</v>
      </c>
      <c r="W217" s="228">
        <f t="shared" si="163"/>
        <v>40193.352481232912</v>
      </c>
      <c r="X217" s="228">
        <f t="shared" si="163"/>
        <v>40588.495999487626</v>
      </c>
      <c r="Y217" s="228">
        <f t="shared" si="163"/>
        <v>40986.967952329396</v>
      </c>
      <c r="Z217" s="228">
        <f t="shared" si="163"/>
        <v>41389.07373220702</v>
      </c>
      <c r="AA217" s="228">
        <f t="shared" si="163"/>
        <v>41794.985345244277</v>
      </c>
      <c r="AB217" s="228">
        <f t="shared" si="163"/>
        <v>42204.808293715265</v>
      </c>
      <c r="AC217" s="228">
        <f t="shared" si="163"/>
        <v>42618.615019137957</v>
      </c>
      <c r="AD217" s="228">
        <f t="shared" si="163"/>
        <v>43036.461625695185</v>
      </c>
      <c r="AE217" s="228">
        <f t="shared" si="163"/>
        <v>43458.396243837778</v>
      </c>
      <c r="AF217" s="228">
        <f t="shared" si="163"/>
        <v>43884.463213997216</v>
      </c>
      <c r="AG217" s="228">
        <f t="shared" si="163"/>
        <v>44314.70518037182</v>
      </c>
      <c r="AH217" s="228">
        <f t="shared" si="163"/>
        <v>44749.164139768669</v>
      </c>
      <c r="AI217" s="228">
        <f t="shared" si="163"/>
        <v>45187.881967992405</v>
      </c>
      <c r="AJ217" s="228">
        <f t="shared" si="163"/>
        <v>45630.9006850269</v>
      </c>
      <c r="AK217" s="228">
        <f t="shared" si="163"/>
        <v>46078.262589632679</v>
      </c>
      <c r="AL217" s="228">
        <f t="shared" si="163"/>
        <v>46530.010328672033</v>
      </c>
      <c r="AM217" s="228">
        <f t="shared" si="163"/>
        <v>46986.186933817757</v>
      </c>
      <c r="AN217" s="228">
        <f t="shared" si="163"/>
        <v>47446.835841973778</v>
      </c>
      <c r="AO217" s="228">
        <f t="shared" si="163"/>
        <v>47912.00090757203</v>
      </c>
      <c r="AP217" s="228">
        <f t="shared" si="163"/>
        <v>48381.726410827869</v>
      </c>
      <c r="AQ217" s="228">
        <f t="shared" si="163"/>
        <v>48856.057063995417</v>
      </c>
      <c r="AR217" s="228">
        <f t="shared" si="163"/>
        <v>49335.038016643717</v>
      </c>
      <c r="AS217" s="228">
        <f t="shared" si="163"/>
        <v>49818.714860464403</v>
      </c>
      <c r="AT217" s="228">
        <f t="shared" si="163"/>
        <v>50307.133633866331</v>
      </c>
      <c r="AU217" s="228">
        <f t="shared" si="163"/>
        <v>50800.34082648527</v>
      </c>
      <c r="AV217" s="228">
        <f t="shared" si="163"/>
        <v>51298.383383672714</v>
      </c>
      <c r="AW217" s="228">
        <f t="shared" si="163"/>
        <v>51801.308710996134</v>
      </c>
      <c r="AX217" s="228">
        <f t="shared" si="163"/>
        <v>52309.164678767258</v>
      </c>
      <c r="AY217" s="228">
        <f t="shared" si="163"/>
        <v>52821.999626606434</v>
      </c>
      <c r="AZ217" s="228">
        <f t="shared" si="163"/>
        <v>53339.862368047805</v>
      </c>
      <c r="BA217" s="228">
        <f t="shared" si="163"/>
        <v>53862.802195187556</v>
      </c>
      <c r="BB217" s="228">
        <f t="shared" si="163"/>
        <v>54390.868883376694</v>
      </c>
      <c r="BC217" s="228">
        <f t="shared" si="163"/>
        <v>54924.112695959331</v>
      </c>
      <c r="BD217" s="228">
        <f t="shared" si="163"/>
        <v>55462.584389057221</v>
      </c>
      <c r="BE217" s="228">
        <f t="shared" si="163"/>
        <v>56006.33521640105</v>
      </c>
      <c r="BF217" s="228">
        <f t="shared" si="163"/>
        <v>56555.416934208966</v>
      </c>
      <c r="BG217" s="228">
        <f t="shared" si="163"/>
        <v>57109.881806113008</v>
      </c>
      <c r="BH217" s="228">
        <f t="shared" si="163"/>
        <v>57669.782608133748</v>
      </c>
      <c r="BI217" s="228">
        <f t="shared" si="163"/>
        <v>58235.172633703682</v>
      </c>
      <c r="BJ217" s="228">
        <f t="shared" si="163"/>
        <v>58806.105698740008</v>
      </c>
      <c r="BK217" s="228">
        <f t="shared" si="163"/>
        <v>59382.636146766868</v>
      </c>
      <c r="BL217" s="228">
        <f t="shared" si="163"/>
        <v>59964.818854088124</v>
      </c>
      <c r="BM217" s="228">
        <f t="shared" si="163"/>
        <v>60552.709235010559</v>
      </c>
      <c r="BN217" s="228">
        <f t="shared" si="163"/>
        <v>61146.363247118497</v>
      </c>
      <c r="BO217" s="228">
        <f t="shared" si="163"/>
        <v>61745.837396600051</v>
      </c>
      <c r="BP217" s="228">
        <f t="shared" si="163"/>
        <v>62351.188743625535</v>
      </c>
      <c r="BQ217" s="228">
        <f t="shared" si="163"/>
        <v>62962.474907778713</v>
      </c>
    </row>
    <row r="218" spans="5:69">
      <c r="E218" s="326"/>
      <c r="F218" s="328"/>
      <c r="G218" s="324"/>
      <c r="H218" s="325"/>
      <c r="I218" s="226" t="s">
        <v>448</v>
      </c>
      <c r="J218" s="228">
        <f>J9*J210</f>
        <v>10362.694300518133</v>
      </c>
      <c r="K218" s="228">
        <f>K9*K210</f>
        <v>10464.289342680077</v>
      </c>
      <c r="L218" s="228">
        <f t="shared" ref="L218:BQ218" si="164">L9*L210</f>
        <v>10566.880414667135</v>
      </c>
      <c r="M218" s="228">
        <f t="shared" si="164"/>
        <v>10670.477281477601</v>
      </c>
      <c r="N218" s="228">
        <f t="shared" si="164"/>
        <v>10775.089803845025</v>
      </c>
      <c r="O218" s="228">
        <f t="shared" si="164"/>
        <v>10880.727939176839</v>
      </c>
      <c r="P218" s="228">
        <f t="shared" si="164"/>
        <v>10987.401742502101</v>
      </c>
      <c r="Q218" s="228">
        <f t="shared" si="164"/>
        <v>11095.121367428594</v>
      </c>
      <c r="R218" s="228">
        <f t="shared" si="164"/>
        <v>11203.897067109265</v>
      </c>
      <c r="S218" s="228">
        <f t="shared" si="164"/>
        <v>11313.739195218179</v>
      </c>
      <c r="T218" s="228">
        <f t="shared" si="164"/>
        <v>11424.658206936005</v>
      </c>
      <c r="U218" s="228">
        <f t="shared" si="164"/>
        <v>11536.664659945183</v>
      </c>
      <c r="V218" s="228">
        <f t="shared" si="164"/>
        <v>11649.769215434841</v>
      </c>
      <c r="W218" s="228">
        <f t="shared" si="164"/>
        <v>11763.982639115573</v>
      </c>
      <c r="X218" s="228">
        <f t="shared" si="164"/>
        <v>11879.315802244157</v>
      </c>
      <c r="Y218" s="228">
        <f t="shared" si="164"/>
        <v>11995.779682658314</v>
      </c>
      <c r="Z218" s="228">
        <f t="shared" si="164"/>
        <v>12113.385365821632</v>
      </c>
      <c r="AA218" s="228">
        <f t="shared" si="164"/>
        <v>12232.144045878707</v>
      </c>
      <c r="AB218" s="228">
        <f t="shared" si="164"/>
        <v>12352.067026720653</v>
      </c>
      <c r="AC218" s="228">
        <f t="shared" si="164"/>
        <v>12473.165723061054</v>
      </c>
      <c r="AD218" s="228">
        <f t="shared" si="164"/>
        <v>12595.451661522435</v>
      </c>
      <c r="AE218" s="228">
        <f t="shared" si="164"/>
        <v>12718.936481733443</v>
      </c>
      <c r="AF218" s="228">
        <f t="shared" si="164"/>
        <v>12843.631937436712</v>
      </c>
      <c r="AG218" s="228">
        <f t="shared" si="164"/>
        <v>12969.549897607658</v>
      </c>
      <c r="AH218" s="228">
        <f t="shared" si="164"/>
        <v>13096.702347584207</v>
      </c>
      <c r="AI218" s="228">
        <f t="shared" si="164"/>
        <v>13225.101390207579</v>
      </c>
      <c r="AJ218" s="228">
        <f t="shared" si="164"/>
        <v>13354.759246974318</v>
      </c>
      <c r="AK218" s="228">
        <f t="shared" si="164"/>
        <v>13485.688259199555</v>
      </c>
      <c r="AL218" s="228">
        <f t="shared" si="164"/>
        <v>13617.900889191709</v>
      </c>
      <c r="AM218" s="228">
        <f t="shared" si="164"/>
        <v>13751.409721438687</v>
      </c>
      <c r="AN218" s="228">
        <f t="shared" si="164"/>
        <v>13886.227463805739</v>
      </c>
      <c r="AO218" s="228">
        <f t="shared" si="164"/>
        <v>14022.366948745006</v>
      </c>
      <c r="AP218" s="228">
        <f t="shared" si="164"/>
        <v>14159.841134517017</v>
      </c>
      <c r="AQ218" s="228">
        <f t="shared" si="164"/>
        <v>14298.663106424046</v>
      </c>
      <c r="AR218" s="228">
        <f t="shared" si="164"/>
        <v>14438.846078055658</v>
      </c>
      <c r="AS218" s="228">
        <f t="shared" si="164"/>
        <v>14580.403392546395</v>
      </c>
      <c r="AT218" s="228">
        <f t="shared" si="164"/>
        <v>14723.348523845872</v>
      </c>
      <c r="AU218" s="228">
        <f t="shared" si="164"/>
        <v>14867.695078001221</v>
      </c>
      <c r="AV218" s="228">
        <f t="shared" si="164"/>
        <v>15013.456794452217</v>
      </c>
      <c r="AW218" s="228">
        <f t="shared" si="164"/>
        <v>15160.647547339002</v>
      </c>
      <c r="AX218" s="228">
        <f t="shared" si="164"/>
        <v>15309.281346822721</v>
      </c>
      <c r="AY218" s="228">
        <f t="shared" si="164"/>
        <v>15459.372340419019</v>
      </c>
      <c r="AZ218" s="228">
        <f t="shared" si="164"/>
        <v>15610.934814344695</v>
      </c>
      <c r="BA218" s="228">
        <f t="shared" si="164"/>
        <v>15763.983194877484</v>
      </c>
      <c r="BB218" s="228">
        <f t="shared" si="164"/>
        <v>15918.532049729223</v>
      </c>
      <c r="BC218" s="228">
        <f t="shared" si="164"/>
        <v>16074.596089432451</v>
      </c>
      <c r="BD218" s="228">
        <f t="shared" si="164"/>
        <v>16232.190168740613</v>
      </c>
      <c r="BE218" s="228">
        <f t="shared" si="164"/>
        <v>16391.329288041994</v>
      </c>
      <c r="BF218" s="228">
        <f t="shared" si="164"/>
        <v>16552.028594787502</v>
      </c>
      <c r="BG218" s="228">
        <f t="shared" si="164"/>
        <v>16714.303384932478</v>
      </c>
      <c r="BH218" s="228">
        <f t="shared" si="164"/>
        <v>16878.1691043926</v>
      </c>
      <c r="BI218" s="228">
        <f t="shared" si="164"/>
        <v>17043.641350514095</v>
      </c>
      <c r="BJ218" s="228">
        <f t="shared" si="164"/>
        <v>17210.735873558355</v>
      </c>
      <c r="BK218" s="228">
        <f t="shared" si="164"/>
        <v>17379.468578201082</v>
      </c>
      <c r="BL218" s="228">
        <f t="shared" si="164"/>
        <v>17549.855525046194</v>
      </c>
      <c r="BM218" s="228">
        <f t="shared" si="164"/>
        <v>17721.912932154486</v>
      </c>
      <c r="BN218" s="228">
        <f t="shared" si="164"/>
        <v>17895.65717658737</v>
      </c>
      <c r="BO218" s="228">
        <f t="shared" si="164"/>
        <v>18071.104795965683</v>
      </c>
      <c r="BP218" s="228">
        <f t="shared" si="164"/>
        <v>18248.272490043779</v>
      </c>
      <c r="BQ218" s="228">
        <f t="shared" si="164"/>
        <v>18427.177122299105</v>
      </c>
    </row>
    <row r="219" spans="5:69">
      <c r="E219" s="326"/>
      <c r="F219" s="328"/>
      <c r="G219" s="324"/>
      <c r="H219" s="325"/>
      <c r="I219" s="229" t="s">
        <v>449</v>
      </c>
      <c r="J219" s="204">
        <f t="shared" ref="J219:BQ219" si="165">J217-J218</f>
        <v>7512.953367875647</v>
      </c>
      <c r="K219" s="204">
        <f t="shared" si="165"/>
        <v>16524.433607639941</v>
      </c>
      <c r="L219" s="204">
        <f t="shared" si="165"/>
        <v>21155.349775793675</v>
      </c>
      <c r="M219" s="204">
        <f t="shared" si="165"/>
        <v>23597.21112430167</v>
      </c>
      <c r="N219" s="204">
        <f t="shared" si="165"/>
        <v>24945.784310677271</v>
      </c>
      <c r="O219" s="204">
        <f t="shared" si="165"/>
        <v>25748.964813164355</v>
      </c>
      <c r="P219" s="204">
        <f t="shared" si="165"/>
        <v>26280.71263948462</v>
      </c>
      <c r="Q219" s="204">
        <f t="shared" si="165"/>
        <v>26678.020182379089</v>
      </c>
      <c r="R219" s="204">
        <f t="shared" si="165"/>
        <v>27009.396148558055</v>
      </c>
      <c r="S219" s="204">
        <f t="shared" si="165"/>
        <v>27309.107524366838</v>
      </c>
      <c r="T219" s="204">
        <f t="shared" si="165"/>
        <v>27594.300559821106</v>
      </c>
      <c r="U219" s="204">
        <f t="shared" si="165"/>
        <v>27873.561261838811</v>
      </c>
      <c r="V219" s="204">
        <f t="shared" si="165"/>
        <v>28151.195642082253</v>
      </c>
      <c r="W219" s="204">
        <f t="shared" si="165"/>
        <v>28429.369842117339</v>
      </c>
      <c r="X219" s="204">
        <f t="shared" si="165"/>
        <v>28709.18019724347</v>
      </c>
      <c r="Y219" s="204">
        <f t="shared" si="165"/>
        <v>28991.188269671082</v>
      </c>
      <c r="Z219" s="204">
        <f t="shared" si="165"/>
        <v>29275.688366385388</v>
      </c>
      <c r="AA219" s="204">
        <f t="shared" si="165"/>
        <v>29562.841299365569</v>
      </c>
      <c r="AB219" s="204">
        <f t="shared" si="165"/>
        <v>29852.741266994613</v>
      </c>
      <c r="AC219" s="204">
        <f t="shared" si="165"/>
        <v>30145.449296076902</v>
      </c>
      <c r="AD219" s="204">
        <f t="shared" si="165"/>
        <v>30441.00996417275</v>
      </c>
      <c r="AE219" s="204">
        <f t="shared" si="165"/>
        <v>30739.459762104336</v>
      </c>
      <c r="AF219" s="204">
        <f t="shared" si="165"/>
        <v>31040.831276560504</v>
      </c>
      <c r="AG219" s="204">
        <f t="shared" si="165"/>
        <v>31345.155282764164</v>
      </c>
      <c r="AH219" s="204">
        <f t="shared" si="165"/>
        <v>31652.461792184462</v>
      </c>
      <c r="AI219" s="204">
        <f t="shared" si="165"/>
        <v>31962.780577784826</v>
      </c>
      <c r="AJ219" s="204">
        <f t="shared" si="165"/>
        <v>32276.141438052582</v>
      </c>
      <c r="AK219" s="204">
        <f t="shared" si="165"/>
        <v>32592.574330433126</v>
      </c>
      <c r="AL219" s="204">
        <f t="shared" si="165"/>
        <v>32912.109439480322</v>
      </c>
      <c r="AM219" s="204">
        <f t="shared" si="165"/>
        <v>33234.777212379071</v>
      </c>
      <c r="AN219" s="204">
        <f t="shared" si="165"/>
        <v>33560.608378168035</v>
      </c>
      <c r="AO219" s="204">
        <f t="shared" si="165"/>
        <v>33889.63395882702</v>
      </c>
      <c r="AP219" s="204">
        <f t="shared" si="165"/>
        <v>34221.885276310852</v>
      </c>
      <c r="AQ219" s="204">
        <f t="shared" si="165"/>
        <v>34557.393957571374</v>
      </c>
      <c r="AR219" s="204">
        <f t="shared" si="165"/>
        <v>34896.191938588061</v>
      </c>
      <c r="AS219" s="204">
        <f t="shared" si="165"/>
        <v>35238.311467918007</v>
      </c>
      <c r="AT219" s="204">
        <f t="shared" si="165"/>
        <v>35583.785110020457</v>
      </c>
      <c r="AU219" s="204">
        <f t="shared" si="165"/>
        <v>35932.64574848405</v>
      </c>
      <c r="AV219" s="204">
        <f t="shared" si="165"/>
        <v>36284.9265892205</v>
      </c>
      <c r="AW219" s="204">
        <f t="shared" si="165"/>
        <v>36640.661163657132</v>
      </c>
      <c r="AX219" s="204">
        <f t="shared" si="165"/>
        <v>36999.88333194454</v>
      </c>
      <c r="AY219" s="204">
        <f t="shared" si="165"/>
        <v>37362.627286187417</v>
      </c>
      <c r="AZ219" s="204">
        <f t="shared" si="165"/>
        <v>37728.927553703106</v>
      </c>
      <c r="BA219" s="204">
        <f t="shared" si="165"/>
        <v>38098.819000310075</v>
      </c>
      <c r="BB219" s="204">
        <f t="shared" si="165"/>
        <v>38472.336833647467</v>
      </c>
      <c r="BC219" s="204">
        <f t="shared" si="165"/>
        <v>38849.516606526879</v>
      </c>
      <c r="BD219" s="204">
        <f t="shared" si="165"/>
        <v>39230.394220316608</v>
      </c>
      <c r="BE219" s="204">
        <f t="shared" si="165"/>
        <v>39615.005928359053</v>
      </c>
      <c r="BF219" s="204">
        <f t="shared" si="165"/>
        <v>40003.388339421464</v>
      </c>
      <c r="BG219" s="204">
        <f t="shared" si="165"/>
        <v>40395.578421180529</v>
      </c>
      <c r="BH219" s="204">
        <f t="shared" si="165"/>
        <v>40791.613503741144</v>
      </c>
      <c r="BI219" s="204">
        <f t="shared" si="165"/>
        <v>41191.531283189586</v>
      </c>
      <c r="BJ219" s="204">
        <f t="shared" si="165"/>
        <v>41595.369825181653</v>
      </c>
      <c r="BK219" s="204">
        <f t="shared" si="165"/>
        <v>42003.167568565783</v>
      </c>
      <c r="BL219" s="204">
        <f t="shared" si="165"/>
        <v>42414.96332904193</v>
      </c>
      <c r="BM219" s="204">
        <f t="shared" si="165"/>
        <v>42830.796302856077</v>
      </c>
      <c r="BN219" s="204">
        <f t="shared" si="165"/>
        <v>43250.706070531131</v>
      </c>
      <c r="BO219" s="204">
        <f t="shared" si="165"/>
        <v>43674.732600634365</v>
      </c>
      <c r="BP219" s="204">
        <f t="shared" si="165"/>
        <v>44102.91625358176</v>
      </c>
      <c r="BQ219" s="204">
        <f t="shared" si="165"/>
        <v>44535.297785479604</v>
      </c>
    </row>
    <row r="220" spans="5:69">
      <c r="E220" s="326"/>
      <c r="F220" s="328"/>
      <c r="G220" s="329" t="s">
        <v>63</v>
      </c>
      <c r="H220" s="323" t="s">
        <v>25</v>
      </c>
      <c r="I220" s="230" t="s">
        <v>318</v>
      </c>
      <c r="J220" s="216">
        <f>Variables!$F$29</f>
        <v>0.1</v>
      </c>
      <c r="K220" s="216">
        <f>Variables!$F$29</f>
        <v>0.1</v>
      </c>
      <c r="L220" s="216">
        <f>Variables!$F$29</f>
        <v>0.1</v>
      </c>
      <c r="M220" s="216">
        <f>Variables!$F$29</f>
        <v>0.1</v>
      </c>
      <c r="N220" s="216">
        <f>Variables!$F$29</f>
        <v>0.1</v>
      </c>
      <c r="O220" s="216">
        <f>Variables!$F$29</f>
        <v>0.1</v>
      </c>
      <c r="P220" s="216">
        <f>Variables!$F$29</f>
        <v>0.1</v>
      </c>
      <c r="Q220" s="216">
        <f>Variables!$F$29</f>
        <v>0.1</v>
      </c>
      <c r="R220" s="216">
        <f>Variables!$F$29</f>
        <v>0.1</v>
      </c>
      <c r="S220" s="216">
        <f>Variables!$F$29</f>
        <v>0.1</v>
      </c>
      <c r="T220" s="216">
        <f>Variables!$F$29</f>
        <v>0.1</v>
      </c>
      <c r="U220" s="216">
        <f>Variables!$F$29</f>
        <v>0.1</v>
      </c>
      <c r="V220" s="216">
        <f>Variables!$F$29</f>
        <v>0.1</v>
      </c>
      <c r="W220" s="216">
        <f>Variables!$F$29</f>
        <v>0.1</v>
      </c>
      <c r="X220" s="216">
        <f>Variables!$F$29</f>
        <v>0.1</v>
      </c>
      <c r="Y220" s="216">
        <f>Variables!$F$29</f>
        <v>0.1</v>
      </c>
      <c r="Z220" s="216">
        <f>Variables!$F$29</f>
        <v>0.1</v>
      </c>
      <c r="AA220" s="216">
        <f>Variables!$F$29</f>
        <v>0.1</v>
      </c>
      <c r="AB220" s="216">
        <f>Variables!$F$29</f>
        <v>0.1</v>
      </c>
      <c r="AC220" s="216">
        <f>Variables!$F$29</f>
        <v>0.1</v>
      </c>
      <c r="AD220" s="216">
        <f>Variables!$F$29</f>
        <v>0.1</v>
      </c>
      <c r="AE220" s="216">
        <f>Variables!$F$29</f>
        <v>0.1</v>
      </c>
      <c r="AF220" s="216">
        <f>Variables!$F$29</f>
        <v>0.1</v>
      </c>
      <c r="AG220" s="216">
        <f>Variables!$F$29</f>
        <v>0.1</v>
      </c>
      <c r="AH220" s="216">
        <f>Variables!$F$29</f>
        <v>0.1</v>
      </c>
      <c r="AI220" s="216">
        <f>Variables!$F$29</f>
        <v>0.1</v>
      </c>
      <c r="AJ220" s="216">
        <f>Variables!$F$29</f>
        <v>0.1</v>
      </c>
      <c r="AK220" s="216">
        <f>Variables!$F$29</f>
        <v>0.1</v>
      </c>
      <c r="AL220" s="216">
        <f>Variables!$F$29</f>
        <v>0.1</v>
      </c>
      <c r="AM220" s="216">
        <f>Variables!$F$29</f>
        <v>0.1</v>
      </c>
      <c r="AN220" s="216">
        <f>Variables!$F$29</f>
        <v>0.1</v>
      </c>
      <c r="AO220" s="216">
        <f>Variables!$F$29</f>
        <v>0.1</v>
      </c>
      <c r="AP220" s="216">
        <f>Variables!$F$29</f>
        <v>0.1</v>
      </c>
      <c r="AQ220" s="216">
        <f>Variables!$F$29</f>
        <v>0.1</v>
      </c>
      <c r="AR220" s="216">
        <f>Variables!$F$29</f>
        <v>0.1</v>
      </c>
      <c r="AS220" s="216">
        <f>Variables!$F$29</f>
        <v>0.1</v>
      </c>
      <c r="AT220" s="216">
        <f>Variables!$F$29</f>
        <v>0.1</v>
      </c>
      <c r="AU220" s="216">
        <f>Variables!$F$29</f>
        <v>0.1</v>
      </c>
      <c r="AV220" s="216">
        <f>Variables!$F$29</f>
        <v>0.1</v>
      </c>
      <c r="AW220" s="216">
        <f>Variables!$F$29</f>
        <v>0.1</v>
      </c>
      <c r="AX220" s="216">
        <f>Variables!$F$29</f>
        <v>0.1</v>
      </c>
      <c r="AY220" s="216">
        <f>Variables!$F$29</f>
        <v>0.1</v>
      </c>
      <c r="AZ220" s="216">
        <f>Variables!$F$29</f>
        <v>0.1</v>
      </c>
      <c r="BA220" s="216">
        <f>Variables!$F$29</f>
        <v>0.1</v>
      </c>
      <c r="BB220" s="216">
        <f>Variables!$F$29</f>
        <v>0.1</v>
      </c>
      <c r="BC220" s="216">
        <f>Variables!$F$29</f>
        <v>0.1</v>
      </c>
      <c r="BD220" s="216">
        <f>Variables!$F$29</f>
        <v>0.1</v>
      </c>
      <c r="BE220" s="216">
        <f>Variables!$F$29</f>
        <v>0.1</v>
      </c>
      <c r="BF220" s="216">
        <f>Variables!$F$29</f>
        <v>0.1</v>
      </c>
      <c r="BG220" s="216">
        <f>Variables!$F$29</f>
        <v>0.1</v>
      </c>
      <c r="BH220" s="216">
        <f>Variables!$F$29</f>
        <v>0.1</v>
      </c>
      <c r="BI220" s="216">
        <f>Variables!$F$29</f>
        <v>0.1</v>
      </c>
      <c r="BJ220" s="216">
        <f>Variables!$F$29</f>
        <v>0.1</v>
      </c>
      <c r="BK220" s="216">
        <f>Variables!$F$29</f>
        <v>0.1</v>
      </c>
      <c r="BL220" s="216">
        <f>Variables!$F$29</f>
        <v>0.1</v>
      </c>
      <c r="BM220" s="216">
        <f>Variables!$F$29</f>
        <v>0.1</v>
      </c>
      <c r="BN220" s="216">
        <f>Variables!$F$29</f>
        <v>0.1</v>
      </c>
      <c r="BO220" s="216">
        <f>Variables!$F$29</f>
        <v>0.1</v>
      </c>
      <c r="BP220" s="216">
        <f>Variables!$F$29</f>
        <v>0.1</v>
      </c>
      <c r="BQ220" s="216">
        <f>Variables!$F$29</f>
        <v>0.1</v>
      </c>
    </row>
    <row r="221" spans="5:69">
      <c r="E221" s="326"/>
      <c r="F221" s="328"/>
      <c r="G221" s="329"/>
      <c r="H221" s="323"/>
      <c r="I221" s="232" t="s">
        <v>319</v>
      </c>
      <c r="J221" s="216">
        <f>Variables!$F$30</f>
        <v>0.5</v>
      </c>
      <c r="K221" s="216">
        <f>Variables!$F$30</f>
        <v>0.5</v>
      </c>
      <c r="L221" s="216">
        <f>Variables!$F$30</f>
        <v>0.5</v>
      </c>
      <c r="M221" s="216">
        <f>Variables!$F$30</f>
        <v>0.5</v>
      </c>
      <c r="N221" s="216">
        <f>Variables!$F$30</f>
        <v>0.5</v>
      </c>
      <c r="O221" s="216">
        <f>Variables!$F$30</f>
        <v>0.5</v>
      </c>
      <c r="P221" s="216">
        <f>Variables!$F$30</f>
        <v>0.5</v>
      </c>
      <c r="Q221" s="216">
        <f>Variables!$F$30</f>
        <v>0.5</v>
      </c>
      <c r="R221" s="216">
        <f>Variables!$F$30</f>
        <v>0.5</v>
      </c>
      <c r="S221" s="216">
        <f>Variables!$F$30</f>
        <v>0.5</v>
      </c>
      <c r="T221" s="216">
        <f>Variables!$F$30</f>
        <v>0.5</v>
      </c>
      <c r="U221" s="216">
        <f>Variables!$F$30</f>
        <v>0.5</v>
      </c>
      <c r="V221" s="216">
        <f>Variables!$F$30</f>
        <v>0.5</v>
      </c>
      <c r="W221" s="216">
        <f>Variables!$F$30</f>
        <v>0.5</v>
      </c>
      <c r="X221" s="216">
        <f>Variables!$F$30</f>
        <v>0.5</v>
      </c>
      <c r="Y221" s="216">
        <f>Variables!$F$30</f>
        <v>0.5</v>
      </c>
      <c r="Z221" s="216">
        <f>Variables!$F$30</f>
        <v>0.5</v>
      </c>
      <c r="AA221" s="216">
        <f>Variables!$F$30</f>
        <v>0.5</v>
      </c>
      <c r="AB221" s="216">
        <f>Variables!$F$30</f>
        <v>0.5</v>
      </c>
      <c r="AC221" s="216">
        <f>Variables!$F$30</f>
        <v>0.5</v>
      </c>
      <c r="AD221" s="216">
        <f>Variables!$F$30</f>
        <v>0.5</v>
      </c>
      <c r="AE221" s="216">
        <f>Variables!$F$30</f>
        <v>0.5</v>
      </c>
      <c r="AF221" s="216">
        <f>Variables!$F$30</f>
        <v>0.5</v>
      </c>
      <c r="AG221" s="216">
        <f>Variables!$F$30</f>
        <v>0.5</v>
      </c>
      <c r="AH221" s="216">
        <f>Variables!$F$30</f>
        <v>0.5</v>
      </c>
      <c r="AI221" s="216">
        <f>Variables!$F$30</f>
        <v>0.5</v>
      </c>
      <c r="AJ221" s="216">
        <f>Variables!$F$30</f>
        <v>0.5</v>
      </c>
      <c r="AK221" s="216">
        <f>Variables!$F$30</f>
        <v>0.5</v>
      </c>
      <c r="AL221" s="216">
        <f>Variables!$F$30</f>
        <v>0.5</v>
      </c>
      <c r="AM221" s="216">
        <f>Variables!$F$30</f>
        <v>0.5</v>
      </c>
      <c r="AN221" s="216">
        <f>Variables!$F$30</f>
        <v>0.5</v>
      </c>
      <c r="AO221" s="216">
        <f>Variables!$F$30</f>
        <v>0.5</v>
      </c>
      <c r="AP221" s="216">
        <f>Variables!$F$30</f>
        <v>0.5</v>
      </c>
      <c r="AQ221" s="216">
        <f>Variables!$F$30</f>
        <v>0.5</v>
      </c>
      <c r="AR221" s="216">
        <f>Variables!$F$30</f>
        <v>0.5</v>
      </c>
      <c r="AS221" s="216">
        <f>Variables!$F$30</f>
        <v>0.5</v>
      </c>
      <c r="AT221" s="216">
        <f>Variables!$F$30</f>
        <v>0.5</v>
      </c>
      <c r="AU221" s="216">
        <f>Variables!$F$30</f>
        <v>0.5</v>
      </c>
      <c r="AV221" s="216">
        <f>Variables!$F$30</f>
        <v>0.5</v>
      </c>
      <c r="AW221" s="216">
        <f>Variables!$F$30</f>
        <v>0.5</v>
      </c>
      <c r="AX221" s="216">
        <f>Variables!$F$30</f>
        <v>0.5</v>
      </c>
      <c r="AY221" s="216">
        <f>Variables!$F$30</f>
        <v>0.5</v>
      </c>
      <c r="AZ221" s="216">
        <f>Variables!$F$30</f>
        <v>0.5</v>
      </c>
      <c r="BA221" s="216">
        <f>Variables!$F$30</f>
        <v>0.5</v>
      </c>
      <c r="BB221" s="216">
        <f>Variables!$F$30</f>
        <v>0.5</v>
      </c>
      <c r="BC221" s="216">
        <f>Variables!$F$30</f>
        <v>0.5</v>
      </c>
      <c r="BD221" s="216">
        <f>Variables!$F$30</f>
        <v>0.5</v>
      </c>
      <c r="BE221" s="216">
        <f>Variables!$F$30</f>
        <v>0.5</v>
      </c>
      <c r="BF221" s="216">
        <f>Variables!$F$30</f>
        <v>0.5</v>
      </c>
      <c r="BG221" s="216">
        <f>Variables!$F$30</f>
        <v>0.5</v>
      </c>
      <c r="BH221" s="216">
        <f>Variables!$F$30</f>
        <v>0.5</v>
      </c>
      <c r="BI221" s="216">
        <f>Variables!$F$30</f>
        <v>0.5</v>
      </c>
      <c r="BJ221" s="216">
        <f>Variables!$F$30</f>
        <v>0.5</v>
      </c>
      <c r="BK221" s="216">
        <f>Variables!$F$30</f>
        <v>0.5</v>
      </c>
      <c r="BL221" s="216">
        <f>Variables!$F$30</f>
        <v>0.5</v>
      </c>
      <c r="BM221" s="216">
        <f>Variables!$F$30</f>
        <v>0.5</v>
      </c>
      <c r="BN221" s="216">
        <f>Variables!$F$30</f>
        <v>0.5</v>
      </c>
      <c r="BO221" s="216">
        <f>Variables!$F$30</f>
        <v>0.5</v>
      </c>
      <c r="BP221" s="216">
        <f>Variables!$F$30</f>
        <v>0.5</v>
      </c>
      <c r="BQ221" s="216">
        <f>Variables!$F$30</f>
        <v>0.5</v>
      </c>
    </row>
    <row r="222" spans="5:69">
      <c r="E222" s="326"/>
      <c r="F222" s="328"/>
      <c r="G222" s="329"/>
      <c r="H222" s="323"/>
      <c r="I222" s="235" t="s">
        <v>321</v>
      </c>
      <c r="J222" s="200">
        <f>J179*J220*J221</f>
        <v>0.54404145077720201</v>
      </c>
      <c r="K222" s="200">
        <f>K179*K220*K221</f>
        <v>0.56036269430051799</v>
      </c>
      <c r="L222" s="200">
        <f t="shared" ref="L222:BQ222" si="166">L179*L220*L221</f>
        <v>0.5771735751295336</v>
      </c>
      <c r="M222" s="200">
        <f t="shared" si="166"/>
        <v>0.59448878238341984</v>
      </c>
      <c r="N222" s="200">
        <f t="shared" si="166"/>
        <v>0.61232344585492227</v>
      </c>
      <c r="O222" s="200">
        <f t="shared" si="166"/>
        <v>0.63069314923056996</v>
      </c>
      <c r="P222" s="200">
        <f t="shared" si="166"/>
        <v>0.64961394370748715</v>
      </c>
      <c r="Q222" s="200">
        <f t="shared" si="166"/>
        <v>0.66910236201871176</v>
      </c>
      <c r="R222" s="200">
        <f t="shared" si="166"/>
        <v>0.68917543287927308</v>
      </c>
      <c r="S222" s="200">
        <f t="shared" si="166"/>
        <v>0.7098506958656513</v>
      </c>
      <c r="T222" s="200">
        <f t="shared" si="166"/>
        <v>0.73114621674162084</v>
      </c>
      <c r="U222" s="200">
        <f t="shared" si="166"/>
        <v>0.7530806032438695</v>
      </c>
      <c r="V222" s="200">
        <f t="shared" si="166"/>
        <v>0.77567302134118565</v>
      </c>
      <c r="W222" s="200">
        <f t="shared" si="166"/>
        <v>0.79894321198142126</v>
      </c>
      <c r="X222" s="200">
        <f t="shared" si="166"/>
        <v>0.82291150834086368</v>
      </c>
      <c r="Y222" s="200">
        <f t="shared" si="166"/>
        <v>0.84759885359108955</v>
      </c>
      <c r="Z222" s="200">
        <f t="shared" si="166"/>
        <v>0.87302681919882241</v>
      </c>
      <c r="AA222" s="200">
        <f t="shared" si="166"/>
        <v>0.89921762377478709</v>
      </c>
      <c r="AB222" s="200">
        <f t="shared" si="166"/>
        <v>0.92619415248803072</v>
      </c>
      <c r="AC222" s="200">
        <f t="shared" si="166"/>
        <v>0.9539799770626719</v>
      </c>
      <c r="AD222" s="200">
        <f t="shared" si="166"/>
        <v>0.98259937637455197</v>
      </c>
      <c r="AE222" s="200">
        <f t="shared" si="166"/>
        <v>1.0120773576657887</v>
      </c>
      <c r="AF222" s="200">
        <f t="shared" si="166"/>
        <v>1.0424396783957623</v>
      </c>
      <c r="AG222" s="200">
        <f t="shared" si="166"/>
        <v>1.0737128687476352</v>
      </c>
      <c r="AH222" s="200">
        <f t="shared" si="166"/>
        <v>1.1059242548100643</v>
      </c>
      <c r="AI222" s="200">
        <f t="shared" si="166"/>
        <v>1.1391019824543662</v>
      </c>
      <c r="AJ222" s="200">
        <f t="shared" si="166"/>
        <v>1.1732750419279974</v>
      </c>
      <c r="AK222" s="200">
        <f t="shared" si="166"/>
        <v>1.2084732931858371</v>
      </c>
      <c r="AL222" s="200">
        <f t="shared" si="166"/>
        <v>1.2447274919814122</v>
      </c>
      <c r="AM222" s="200">
        <f t="shared" si="166"/>
        <v>1.282069316740855</v>
      </c>
      <c r="AN222" s="200">
        <f t="shared" si="166"/>
        <v>1.3205313962430809</v>
      </c>
      <c r="AO222" s="200">
        <f t="shared" si="166"/>
        <v>1.360147338130373</v>
      </c>
      <c r="AP222" s="200">
        <f t="shared" si="166"/>
        <v>1.4009517582742845</v>
      </c>
      <c r="AQ222" s="200">
        <f t="shared" si="166"/>
        <v>1.442980311022513</v>
      </c>
      <c r="AR222" s="200">
        <f t="shared" si="166"/>
        <v>1.4862697203531883</v>
      </c>
      <c r="AS222" s="200">
        <f t="shared" si="166"/>
        <v>1.5308578119637841</v>
      </c>
      <c r="AT222" s="200">
        <f t="shared" si="166"/>
        <v>1.5767835463226976</v>
      </c>
      <c r="AU222" s="200">
        <f t="shared" si="166"/>
        <v>1.6240870527123783</v>
      </c>
      <c r="AV222" s="200">
        <f t="shared" si="166"/>
        <v>1.6728096642937498</v>
      </c>
      <c r="AW222" s="200">
        <f t="shared" si="166"/>
        <v>1.7229939542225627</v>
      </c>
      <c r="AX222" s="200">
        <f t="shared" si="166"/>
        <v>1.7746837728492393</v>
      </c>
      <c r="AY222" s="200">
        <f t="shared" si="166"/>
        <v>1.8279242860347165</v>
      </c>
      <c r="AZ222" s="200">
        <f t="shared" si="166"/>
        <v>1.882762014615758</v>
      </c>
      <c r="BA222" s="200">
        <f t="shared" si="166"/>
        <v>1.9392448750542308</v>
      </c>
      <c r="BB222" s="200">
        <f t="shared" si="166"/>
        <v>1.9974222213058574</v>
      </c>
      <c r="BC222" s="200">
        <f t="shared" si="166"/>
        <v>2.0573448879450331</v>
      </c>
      <c r="BD222" s="200">
        <f t="shared" si="166"/>
        <v>2.1190652345833842</v>
      </c>
      <c r="BE222" s="200">
        <f t="shared" si="166"/>
        <v>2.182637191620886</v>
      </c>
      <c r="BF222" s="200">
        <f t="shared" si="166"/>
        <v>2.248116307369513</v>
      </c>
      <c r="BG222" s="200">
        <f t="shared" si="166"/>
        <v>2.3155597965905979</v>
      </c>
      <c r="BH222" s="200">
        <f t="shared" si="166"/>
        <v>2.3850265904883163</v>
      </c>
      <c r="BI222" s="200">
        <f t="shared" si="166"/>
        <v>2.4565773882029656</v>
      </c>
      <c r="BJ222" s="200">
        <f t="shared" si="166"/>
        <v>2.5302747098490546</v>
      </c>
      <c r="BK222" s="200">
        <f t="shared" si="166"/>
        <v>2.6061829511445262</v>
      </c>
      <c r="BL222" s="200">
        <f t="shared" si="166"/>
        <v>2.6843684396788623</v>
      </c>
      <c r="BM222" s="200">
        <f t="shared" si="166"/>
        <v>2.7648994928692279</v>
      </c>
      <c r="BN222" s="200">
        <f t="shared" si="166"/>
        <v>2.8478464776553047</v>
      </c>
      <c r="BO222" s="200">
        <f t="shared" si="166"/>
        <v>2.9332818719849643</v>
      </c>
      <c r="BP222" s="200">
        <f t="shared" si="166"/>
        <v>3.0212803281445129</v>
      </c>
      <c r="BQ222" s="200">
        <f t="shared" si="166"/>
        <v>3.111918737988848</v>
      </c>
    </row>
    <row r="223" spans="5:69">
      <c r="E223" s="326"/>
      <c r="F223" s="328"/>
      <c r="G223" s="329"/>
      <c r="H223" s="323"/>
      <c r="I223" s="235" t="s">
        <v>324</v>
      </c>
      <c r="J223" s="200">
        <f>J222/J284</f>
        <v>0.77720207253885998</v>
      </c>
      <c r="K223" s="200">
        <f>K222/K284</f>
        <v>0.78482170070100554</v>
      </c>
      <c r="L223" s="200">
        <f t="shared" ref="L223:BQ223" si="167">L222/L284</f>
        <v>0.79251603110003499</v>
      </c>
      <c r="M223" s="200">
        <f t="shared" si="167"/>
        <v>0.80028579611082007</v>
      </c>
      <c r="N223" s="200">
        <f t="shared" si="167"/>
        <v>0.80813173528837678</v>
      </c>
      <c r="O223" s="200">
        <f t="shared" si="167"/>
        <v>0.81605459543826286</v>
      </c>
      <c r="P223" s="200">
        <f t="shared" si="167"/>
        <v>0.82405513068765757</v>
      </c>
      <c r="Q223" s="200">
        <f t="shared" si="167"/>
        <v>0.83213410255714448</v>
      </c>
      <c r="R223" s="200">
        <f t="shared" si="167"/>
        <v>0.84029228003319478</v>
      </c>
      <c r="S223" s="200">
        <f t="shared" si="167"/>
        <v>0.84853043964136332</v>
      </c>
      <c r="T223" s="200">
        <f t="shared" si="167"/>
        <v>0.8568493655202003</v>
      </c>
      <c r="U223" s="200">
        <f t="shared" si="167"/>
        <v>0.86524984949588868</v>
      </c>
      <c r="V223" s="200">
        <f t="shared" si="167"/>
        <v>0.87373269115761298</v>
      </c>
      <c r="W223" s="200">
        <f t="shared" si="167"/>
        <v>0.882298697933668</v>
      </c>
      <c r="X223" s="200">
        <f t="shared" si="167"/>
        <v>0.8909486851683116</v>
      </c>
      <c r="Y223" s="200">
        <f t="shared" si="167"/>
        <v>0.89968347619937339</v>
      </c>
      <c r="Z223" s="200">
        <f t="shared" si="167"/>
        <v>0.90850390243662238</v>
      </c>
      <c r="AA223" s="200">
        <f t="shared" si="167"/>
        <v>0.91741080344090298</v>
      </c>
      <c r="AB223" s="200">
        <f t="shared" si="167"/>
        <v>0.92640502700404892</v>
      </c>
      <c r="AC223" s="200">
        <f t="shared" si="167"/>
        <v>0.93548742922957906</v>
      </c>
      <c r="AD223" s="200">
        <f t="shared" si="167"/>
        <v>0.94465887461418274</v>
      </c>
      <c r="AE223" s="200">
        <f t="shared" si="167"/>
        <v>0.9539202361300082</v>
      </c>
      <c r="AF223" s="200">
        <f t="shared" si="167"/>
        <v>0.96327239530775333</v>
      </c>
      <c r="AG223" s="200">
        <f t="shared" si="167"/>
        <v>0.9727162423205743</v>
      </c>
      <c r="AH223" s="200">
        <f t="shared" si="167"/>
        <v>0.98225267606881539</v>
      </c>
      <c r="AI223" s="200">
        <f t="shared" si="167"/>
        <v>0.9918826042655684</v>
      </c>
      <c r="AJ223" s="200">
        <f t="shared" si="167"/>
        <v>1.0016069435230739</v>
      </c>
      <c r="AK223" s="200">
        <f t="shared" si="167"/>
        <v>1.0114266194399666</v>
      </c>
      <c r="AL223" s="200">
        <f t="shared" si="167"/>
        <v>1.0213425666893781</v>
      </c>
      <c r="AM223" s="200">
        <f t="shared" si="167"/>
        <v>1.0313557291079016</v>
      </c>
      <c r="AN223" s="200">
        <f t="shared" si="167"/>
        <v>1.0414670597854305</v>
      </c>
      <c r="AO223" s="200">
        <f t="shared" si="167"/>
        <v>1.0516775211558755</v>
      </c>
      <c r="AP223" s="200">
        <f t="shared" si="167"/>
        <v>1.0619880850887764</v>
      </c>
      <c r="AQ223" s="200">
        <f t="shared" si="167"/>
        <v>1.0723997329818036</v>
      </c>
      <c r="AR223" s="200">
        <f t="shared" si="167"/>
        <v>1.0829134558541742</v>
      </c>
      <c r="AS223" s="200">
        <f t="shared" si="167"/>
        <v>1.0935302544409797</v>
      </c>
      <c r="AT223" s="200">
        <f t="shared" si="167"/>
        <v>1.1042511392884404</v>
      </c>
      <c r="AU223" s="200">
        <f t="shared" si="167"/>
        <v>1.1150771308500915</v>
      </c>
      <c r="AV223" s="200">
        <f t="shared" si="167"/>
        <v>1.1260092595839162</v>
      </c>
      <c r="AW223" s="200">
        <f t="shared" si="167"/>
        <v>1.1370485660504253</v>
      </c>
      <c r="AX223" s="200">
        <f t="shared" si="167"/>
        <v>1.1481961010117039</v>
      </c>
      <c r="AY223" s="200">
        <f t="shared" si="167"/>
        <v>1.1594529255314263</v>
      </c>
      <c r="AZ223" s="200">
        <f t="shared" si="167"/>
        <v>1.170820111075852</v>
      </c>
      <c r="BA223" s="200">
        <f t="shared" si="167"/>
        <v>1.1822987396158113</v>
      </c>
      <c r="BB223" s="200">
        <f t="shared" si="167"/>
        <v>1.1938899037296917</v>
      </c>
      <c r="BC223" s="200">
        <f t="shared" si="167"/>
        <v>1.2055947067074337</v>
      </c>
      <c r="BD223" s="200">
        <f t="shared" si="167"/>
        <v>1.217414262655546</v>
      </c>
      <c r="BE223" s="200">
        <f t="shared" si="167"/>
        <v>1.2293496966031494</v>
      </c>
      <c r="BF223" s="200">
        <f t="shared" si="167"/>
        <v>1.2414021446090628</v>
      </c>
      <c r="BG223" s="200">
        <f t="shared" si="167"/>
        <v>1.2535727538699357</v>
      </c>
      <c r="BH223" s="200">
        <f t="shared" si="167"/>
        <v>1.2658626828294453</v>
      </c>
      <c r="BI223" s="200">
        <f t="shared" si="167"/>
        <v>1.2782731012885571</v>
      </c>
      <c r="BJ223" s="200">
        <f t="shared" si="167"/>
        <v>1.2908051905168765</v>
      </c>
      <c r="BK223" s="200">
        <f t="shared" si="167"/>
        <v>1.303460143365081</v>
      </c>
      <c r="BL223" s="200">
        <f t="shared" si="167"/>
        <v>1.3162391643784646</v>
      </c>
      <c r="BM223" s="200">
        <f t="shared" si="167"/>
        <v>1.3291434699115865</v>
      </c>
      <c r="BN223" s="200">
        <f t="shared" si="167"/>
        <v>1.3421742882440528</v>
      </c>
      <c r="BO223" s="200">
        <f t="shared" si="167"/>
        <v>1.3553328596974261</v>
      </c>
      <c r="BP223" s="200">
        <f t="shared" si="167"/>
        <v>1.368620436753283</v>
      </c>
      <c r="BQ223" s="200">
        <f t="shared" si="167"/>
        <v>1.3820382841724326</v>
      </c>
    </row>
    <row r="224" spans="5:69">
      <c r="E224" s="326"/>
      <c r="F224" s="328"/>
      <c r="G224" s="329"/>
      <c r="H224" s="323"/>
      <c r="I224" s="230" t="s">
        <v>299</v>
      </c>
      <c r="J224" s="200">
        <v>0</v>
      </c>
      <c r="K224" s="200">
        <f t="shared" ref="K224:BQ224" si="168">J226*$B$6</f>
        <v>0.31088082901554404</v>
      </c>
      <c r="L224" s="200">
        <f t="shared" si="168"/>
        <v>0.46936909478817423</v>
      </c>
      <c r="M224" s="200">
        <f t="shared" si="168"/>
        <v>0.5516909598341011</v>
      </c>
      <c r="N224" s="200">
        <f t="shared" si="168"/>
        <v>0.59595979836137858</v>
      </c>
      <c r="O224" s="200">
        <f t="shared" si="168"/>
        <v>0.62123259329603997</v>
      </c>
      <c r="P224" s="200">
        <f t="shared" si="168"/>
        <v>0.63703813482332516</v>
      </c>
      <c r="Q224" s="200">
        <f t="shared" si="168"/>
        <v>0.64814111968672572</v>
      </c>
      <c r="R224" s="200">
        <f t="shared" si="168"/>
        <v>0.65692420086622061</v>
      </c>
      <c r="S224" s="200">
        <f t="shared" si="168"/>
        <v>0.66457901244638817</v>
      </c>
      <c r="T224" s="200">
        <f t="shared" si="168"/>
        <v>0.67170168207973946</v>
      </c>
      <c r="U224" s="200">
        <f t="shared" si="168"/>
        <v>0.67859058724794985</v>
      </c>
      <c r="V224" s="200">
        <f t="shared" si="168"/>
        <v>0.68539523342233044</v>
      </c>
      <c r="W224" s="200">
        <f t="shared" si="168"/>
        <v>0.69219069317421045</v>
      </c>
      <c r="X224" s="200">
        <f t="shared" si="168"/>
        <v>0.69901482576057239</v>
      </c>
      <c r="Y224" s="200">
        <f t="shared" si="168"/>
        <v>0.70588688694761093</v>
      </c>
      <c r="Z224" s="200">
        <f t="shared" si="168"/>
        <v>0.71281683395355477</v>
      </c>
      <c r="AA224" s="200">
        <f t="shared" si="168"/>
        <v>0.71980997795142643</v>
      </c>
      <c r="AB224" s="200">
        <f t="shared" si="168"/>
        <v>0.72686931035207447</v>
      </c>
      <c r="AC224" s="200">
        <f t="shared" si="168"/>
        <v>0.73399666597765689</v>
      </c>
      <c r="AD224" s="200">
        <f t="shared" si="168"/>
        <v>0.74119330468066014</v>
      </c>
      <c r="AE224" s="200">
        <f t="shared" si="168"/>
        <v>0.74846020218600318</v>
      </c>
      <c r="AF224" s="200">
        <f t="shared" si="168"/>
        <v>0.75579819554500483</v>
      </c>
      <c r="AG224" s="200">
        <f t="shared" si="168"/>
        <v>0.76320805589560381</v>
      </c>
      <c r="AH224" s="200">
        <f t="shared" si="168"/>
        <v>0.77069052487603162</v>
      </c>
      <c r="AI224" s="200">
        <f t="shared" si="168"/>
        <v>0.77824633286554201</v>
      </c>
      <c r="AJ224" s="200">
        <f t="shared" si="168"/>
        <v>0.78587620813899839</v>
      </c>
      <c r="AK224" s="200">
        <f t="shared" si="168"/>
        <v>0.79358088147872874</v>
      </c>
      <c r="AL224" s="200">
        <f t="shared" si="168"/>
        <v>0.80136108851535104</v>
      </c>
      <c r="AM224" s="200">
        <f t="shared" si="168"/>
        <v>0.80921757093342672</v>
      </c>
      <c r="AN224" s="200">
        <f t="shared" si="168"/>
        <v>0.817151077109874</v>
      </c>
      <c r="AO224" s="200">
        <f t="shared" si="168"/>
        <v>0.82516236246910923</v>
      </c>
      <c r="AP224" s="200">
        <f t="shared" si="168"/>
        <v>0.83325218969690484</v>
      </c>
      <c r="AQ224" s="200">
        <f t="shared" si="168"/>
        <v>0.84142132888396304</v>
      </c>
      <c r="AR224" s="200">
        <f t="shared" si="168"/>
        <v>0.84967055763470301</v>
      </c>
      <c r="AS224" s="200">
        <f t="shared" si="168"/>
        <v>0.85800066115902129</v>
      </c>
      <c r="AT224" s="200">
        <f t="shared" si="168"/>
        <v>0.8664124323559026</v>
      </c>
      <c r="AU224" s="200">
        <f t="shared" si="168"/>
        <v>0.87490667189332749</v>
      </c>
      <c r="AV224" s="200">
        <f t="shared" si="168"/>
        <v>0.88348418828670039</v>
      </c>
      <c r="AW224" s="200">
        <f t="shared" si="168"/>
        <v>0.89214579797691673</v>
      </c>
      <c r="AX224" s="200">
        <f t="shared" si="168"/>
        <v>0.9008923254086284</v>
      </c>
      <c r="AY224" s="200">
        <f t="shared" si="168"/>
        <v>0.90972460310899583</v>
      </c>
      <c r="AZ224" s="200">
        <f t="shared" si="168"/>
        <v>0.9186434717670684</v>
      </c>
      <c r="BA224" s="200">
        <f t="shared" si="168"/>
        <v>0.92764978031387502</v>
      </c>
      <c r="BB224" s="200">
        <f t="shared" si="168"/>
        <v>0.93674438600326193</v>
      </c>
      <c r="BC224" s="200">
        <f t="shared" si="168"/>
        <v>0.94592815449350776</v>
      </c>
      <c r="BD224" s="200">
        <f t="shared" si="168"/>
        <v>0.95520195992972745</v>
      </c>
      <c r="BE224" s="200">
        <f t="shared" si="168"/>
        <v>0.9645666850270822</v>
      </c>
      <c r="BF224" s="200">
        <f t="shared" si="168"/>
        <v>0.97402322115480089</v>
      </c>
      <c r="BG224" s="200">
        <f t="shared" si="168"/>
        <v>0.98357246842102564</v>
      </c>
      <c r="BH224" s="200">
        <f t="shared" si="168"/>
        <v>0.99321533575848719</v>
      </c>
      <c r="BI224" s="200">
        <f t="shared" si="168"/>
        <v>1.0029527410110217</v>
      </c>
      <c r="BJ224" s="200">
        <f t="shared" si="168"/>
        <v>1.0127856110209337</v>
      </c>
      <c r="BK224" s="200">
        <f t="shared" si="168"/>
        <v>1.0227148817172176</v>
      </c>
      <c r="BL224" s="200">
        <f t="shared" si="168"/>
        <v>1.0327414982046412</v>
      </c>
      <c r="BM224" s="200">
        <f t="shared" si="168"/>
        <v>1.0428664148537066</v>
      </c>
      <c r="BN224" s="200">
        <f t="shared" si="168"/>
        <v>1.053090595391488</v>
      </c>
      <c r="BO224" s="200">
        <f t="shared" si="168"/>
        <v>1.0634150129933653</v>
      </c>
      <c r="BP224" s="200">
        <f t="shared" si="168"/>
        <v>1.0738406503756532</v>
      </c>
      <c r="BQ224" s="200">
        <f t="shared" si="168"/>
        <v>1.0843684998891399</v>
      </c>
    </row>
    <row r="225" spans="5:69">
      <c r="E225" s="326"/>
      <c r="F225" s="328"/>
      <c r="G225" s="329"/>
      <c r="H225" s="323"/>
      <c r="I225" s="230" t="s">
        <v>301</v>
      </c>
      <c r="J225" s="200">
        <v>0</v>
      </c>
      <c r="K225" s="200">
        <f t="shared" ref="K225:BQ225" si="169">J226*$B$7</f>
        <v>7.7720207253886009E-2</v>
      </c>
      <c r="L225" s="200">
        <f t="shared" si="169"/>
        <v>0.11734227369704356</v>
      </c>
      <c r="M225" s="200">
        <f t="shared" si="169"/>
        <v>0.13792273995852528</v>
      </c>
      <c r="N225" s="200">
        <f t="shared" si="169"/>
        <v>0.14898994959034464</v>
      </c>
      <c r="O225" s="200">
        <f t="shared" si="169"/>
        <v>0.15530814832400999</v>
      </c>
      <c r="P225" s="200">
        <f t="shared" si="169"/>
        <v>0.15925953370583129</v>
      </c>
      <c r="Q225" s="200">
        <f t="shared" si="169"/>
        <v>0.16203527992168143</v>
      </c>
      <c r="R225" s="200">
        <f t="shared" si="169"/>
        <v>0.16423105021655515</v>
      </c>
      <c r="S225" s="200">
        <f t="shared" si="169"/>
        <v>0.16614475311159704</v>
      </c>
      <c r="T225" s="200">
        <f t="shared" si="169"/>
        <v>0.16792542051993486</v>
      </c>
      <c r="U225" s="200">
        <f t="shared" si="169"/>
        <v>0.16964764681198746</v>
      </c>
      <c r="V225" s="200">
        <f t="shared" si="169"/>
        <v>0.17134880835558261</v>
      </c>
      <c r="W225" s="200">
        <f t="shared" si="169"/>
        <v>0.17304767329355261</v>
      </c>
      <c r="X225" s="200">
        <f t="shared" si="169"/>
        <v>0.1747537064401431</v>
      </c>
      <c r="Y225" s="200">
        <f t="shared" si="169"/>
        <v>0.17647172173690273</v>
      </c>
      <c r="Z225" s="200">
        <f t="shared" si="169"/>
        <v>0.17820420848838869</v>
      </c>
      <c r="AA225" s="200">
        <f t="shared" si="169"/>
        <v>0.17995249448785661</v>
      </c>
      <c r="AB225" s="200">
        <f t="shared" si="169"/>
        <v>0.18171732758801862</v>
      </c>
      <c r="AC225" s="200">
        <f t="shared" si="169"/>
        <v>0.18349916649441422</v>
      </c>
      <c r="AD225" s="200">
        <f t="shared" si="169"/>
        <v>0.18529832617016503</v>
      </c>
      <c r="AE225" s="200">
        <f t="shared" si="169"/>
        <v>0.18711505054650079</v>
      </c>
      <c r="AF225" s="200">
        <f t="shared" si="169"/>
        <v>0.18894954888625121</v>
      </c>
      <c r="AG225" s="200">
        <f t="shared" si="169"/>
        <v>0.19080201397390095</v>
      </c>
      <c r="AH225" s="200">
        <f t="shared" si="169"/>
        <v>0.19267263121900791</v>
      </c>
      <c r="AI225" s="200">
        <f t="shared" si="169"/>
        <v>0.1945615832163855</v>
      </c>
      <c r="AJ225" s="200">
        <f t="shared" si="169"/>
        <v>0.1964690520347496</v>
      </c>
      <c r="AK225" s="200">
        <f t="shared" si="169"/>
        <v>0.19839522036968218</v>
      </c>
      <c r="AL225" s="200">
        <f t="shared" si="169"/>
        <v>0.20034027212883776</v>
      </c>
      <c r="AM225" s="200">
        <f t="shared" si="169"/>
        <v>0.20230439273335668</v>
      </c>
      <c r="AN225" s="200">
        <f t="shared" si="169"/>
        <v>0.2042877692774685</v>
      </c>
      <c r="AO225" s="200">
        <f t="shared" si="169"/>
        <v>0.20629059061727731</v>
      </c>
      <c r="AP225" s="200">
        <f t="shared" si="169"/>
        <v>0.20831304742422621</v>
      </c>
      <c r="AQ225" s="200">
        <f t="shared" si="169"/>
        <v>0.21035533222099076</v>
      </c>
      <c r="AR225" s="200">
        <f t="shared" si="169"/>
        <v>0.21241763940867575</v>
      </c>
      <c r="AS225" s="200">
        <f t="shared" si="169"/>
        <v>0.21450016528975532</v>
      </c>
      <c r="AT225" s="200">
        <f t="shared" si="169"/>
        <v>0.21660310808897565</v>
      </c>
      <c r="AU225" s="200">
        <f t="shared" si="169"/>
        <v>0.21872666797333187</v>
      </c>
      <c r="AV225" s="200">
        <f t="shared" si="169"/>
        <v>0.2208710470716751</v>
      </c>
      <c r="AW225" s="200">
        <f t="shared" si="169"/>
        <v>0.22303644949422918</v>
      </c>
      <c r="AX225" s="200">
        <f t="shared" si="169"/>
        <v>0.2252230813521571</v>
      </c>
      <c r="AY225" s="200">
        <f t="shared" si="169"/>
        <v>0.22743115077724896</v>
      </c>
      <c r="AZ225" s="200">
        <f t="shared" si="169"/>
        <v>0.2296608679417671</v>
      </c>
      <c r="BA225" s="200">
        <f t="shared" si="169"/>
        <v>0.23191244507846875</v>
      </c>
      <c r="BB225" s="200">
        <f t="shared" si="169"/>
        <v>0.23418609650081548</v>
      </c>
      <c r="BC225" s="200">
        <f t="shared" si="169"/>
        <v>0.23648203862337694</v>
      </c>
      <c r="BD225" s="200">
        <f t="shared" si="169"/>
        <v>0.23880048998243186</v>
      </c>
      <c r="BE225" s="200">
        <f t="shared" si="169"/>
        <v>0.24114167125677055</v>
      </c>
      <c r="BF225" s="200">
        <f t="shared" si="169"/>
        <v>0.24350580528870022</v>
      </c>
      <c r="BG225" s="200">
        <f t="shared" si="169"/>
        <v>0.24589311710525641</v>
      </c>
      <c r="BH225" s="200">
        <f t="shared" si="169"/>
        <v>0.2483038339396218</v>
      </c>
      <c r="BI225" s="200">
        <f t="shared" si="169"/>
        <v>0.25073818525275543</v>
      </c>
      <c r="BJ225" s="200">
        <f t="shared" si="169"/>
        <v>0.25319640275523342</v>
      </c>
      <c r="BK225" s="200">
        <f t="shared" si="169"/>
        <v>0.2556787204293044</v>
      </c>
      <c r="BL225" s="200">
        <f t="shared" si="169"/>
        <v>0.25818537455116031</v>
      </c>
      <c r="BM225" s="200">
        <f t="shared" si="169"/>
        <v>0.26071660371342664</v>
      </c>
      <c r="BN225" s="200">
        <f t="shared" si="169"/>
        <v>0.26327264884787199</v>
      </c>
      <c r="BO225" s="200">
        <f t="shared" si="169"/>
        <v>0.26585375324834132</v>
      </c>
      <c r="BP225" s="200">
        <f t="shared" si="169"/>
        <v>0.26846016259391331</v>
      </c>
      <c r="BQ225" s="200">
        <f t="shared" si="169"/>
        <v>0.27109212497228496</v>
      </c>
    </row>
    <row r="226" spans="5:69">
      <c r="E226" s="326"/>
      <c r="F226" s="328"/>
      <c r="G226" s="329"/>
      <c r="H226" s="323"/>
      <c r="I226" s="230" t="s">
        <v>295</v>
      </c>
      <c r="J226" s="200">
        <f>J223+J224+J225</f>
        <v>0.77720207253885998</v>
      </c>
      <c r="K226" s="200">
        <f>K223+K224+K225</f>
        <v>1.1734227369704355</v>
      </c>
      <c r="L226" s="200">
        <f t="shared" ref="L226:BQ226" si="170">L223+L224+L225</f>
        <v>1.3792273995852526</v>
      </c>
      <c r="M226" s="200">
        <f t="shared" si="170"/>
        <v>1.4898994959034464</v>
      </c>
      <c r="N226" s="200">
        <f t="shared" si="170"/>
        <v>1.5530814832400999</v>
      </c>
      <c r="O226" s="200">
        <f t="shared" si="170"/>
        <v>1.5925953370583128</v>
      </c>
      <c r="P226" s="200">
        <f t="shared" si="170"/>
        <v>1.6203527992168141</v>
      </c>
      <c r="Q226" s="200">
        <f t="shared" si="170"/>
        <v>1.6423105021655515</v>
      </c>
      <c r="R226" s="200">
        <f t="shared" si="170"/>
        <v>1.6614475311159704</v>
      </c>
      <c r="S226" s="200">
        <f t="shared" si="170"/>
        <v>1.6792542051993484</v>
      </c>
      <c r="T226" s="200">
        <f t="shared" si="170"/>
        <v>1.6964764681198745</v>
      </c>
      <c r="U226" s="200">
        <f t="shared" si="170"/>
        <v>1.7134880835558259</v>
      </c>
      <c r="V226" s="200">
        <f t="shared" si="170"/>
        <v>1.730476732935526</v>
      </c>
      <c r="W226" s="200">
        <f t="shared" si="170"/>
        <v>1.747537064401431</v>
      </c>
      <c r="X226" s="200">
        <f t="shared" si="170"/>
        <v>1.7647172173690273</v>
      </c>
      <c r="Y226" s="200">
        <f t="shared" si="170"/>
        <v>1.7820420848838869</v>
      </c>
      <c r="Z226" s="200">
        <f t="shared" si="170"/>
        <v>1.799524944878566</v>
      </c>
      <c r="AA226" s="200">
        <f t="shared" si="170"/>
        <v>1.817173275880186</v>
      </c>
      <c r="AB226" s="200">
        <f t="shared" si="170"/>
        <v>1.834991664944142</v>
      </c>
      <c r="AC226" s="200">
        <f t="shared" si="170"/>
        <v>1.8529832617016502</v>
      </c>
      <c r="AD226" s="200">
        <f t="shared" si="170"/>
        <v>1.8711505054650079</v>
      </c>
      <c r="AE226" s="200">
        <f t="shared" si="170"/>
        <v>1.889495488862512</v>
      </c>
      <c r="AF226" s="200">
        <f t="shared" si="170"/>
        <v>1.9080201397390093</v>
      </c>
      <c r="AG226" s="200">
        <f t="shared" si="170"/>
        <v>1.9267263121900791</v>
      </c>
      <c r="AH226" s="200">
        <f t="shared" si="170"/>
        <v>1.945615832163855</v>
      </c>
      <c r="AI226" s="200">
        <f t="shared" si="170"/>
        <v>1.9646905203474958</v>
      </c>
      <c r="AJ226" s="200">
        <f t="shared" si="170"/>
        <v>1.9839522036968218</v>
      </c>
      <c r="AK226" s="200">
        <f t="shared" si="170"/>
        <v>2.0034027212883774</v>
      </c>
      <c r="AL226" s="200">
        <f t="shared" si="170"/>
        <v>2.0230439273335667</v>
      </c>
      <c r="AM226" s="200">
        <f t="shared" si="170"/>
        <v>2.042877692774685</v>
      </c>
      <c r="AN226" s="200">
        <f t="shared" si="170"/>
        <v>2.062905906172773</v>
      </c>
      <c r="AO226" s="200">
        <f t="shared" si="170"/>
        <v>2.0831304742422621</v>
      </c>
      <c r="AP226" s="200">
        <f t="shared" si="170"/>
        <v>2.1035533222099074</v>
      </c>
      <c r="AQ226" s="200">
        <f t="shared" si="170"/>
        <v>2.1241763940867573</v>
      </c>
      <c r="AR226" s="200">
        <f t="shared" si="170"/>
        <v>2.1450016528975531</v>
      </c>
      <c r="AS226" s="200">
        <f t="shared" si="170"/>
        <v>2.1660310808897565</v>
      </c>
      <c r="AT226" s="200">
        <f t="shared" si="170"/>
        <v>2.1872666797333187</v>
      </c>
      <c r="AU226" s="200">
        <f t="shared" si="170"/>
        <v>2.2087104707167509</v>
      </c>
      <c r="AV226" s="200">
        <f t="shared" si="170"/>
        <v>2.2303644949422918</v>
      </c>
      <c r="AW226" s="200">
        <f t="shared" si="170"/>
        <v>2.252230813521571</v>
      </c>
      <c r="AX226" s="200">
        <f t="shared" si="170"/>
        <v>2.2743115077724894</v>
      </c>
      <c r="AY226" s="200">
        <f t="shared" si="170"/>
        <v>2.296608679417671</v>
      </c>
      <c r="AZ226" s="200">
        <f t="shared" si="170"/>
        <v>2.3191244507846873</v>
      </c>
      <c r="BA226" s="200">
        <f t="shared" si="170"/>
        <v>2.3418609650081548</v>
      </c>
      <c r="BB226" s="200">
        <f t="shared" si="170"/>
        <v>2.3648203862337693</v>
      </c>
      <c r="BC226" s="200">
        <f t="shared" si="170"/>
        <v>2.3880048998243186</v>
      </c>
      <c r="BD226" s="200">
        <f t="shared" si="170"/>
        <v>2.4114167125677053</v>
      </c>
      <c r="BE226" s="200">
        <f t="shared" si="170"/>
        <v>2.4350580528870021</v>
      </c>
      <c r="BF226" s="200">
        <f t="shared" si="170"/>
        <v>2.4589311710525639</v>
      </c>
      <c r="BG226" s="200">
        <f t="shared" si="170"/>
        <v>2.4830383393962179</v>
      </c>
      <c r="BH226" s="200">
        <f t="shared" si="170"/>
        <v>2.5073818525275544</v>
      </c>
      <c r="BI226" s="200">
        <f t="shared" si="170"/>
        <v>2.5319640275523341</v>
      </c>
      <c r="BJ226" s="200">
        <f t="shared" si="170"/>
        <v>2.5567872042930437</v>
      </c>
      <c r="BK226" s="200">
        <f t="shared" si="170"/>
        <v>2.5818537455116028</v>
      </c>
      <c r="BL226" s="200">
        <f t="shared" si="170"/>
        <v>2.6071660371342662</v>
      </c>
      <c r="BM226" s="200">
        <f t="shared" si="170"/>
        <v>2.63272648847872</v>
      </c>
      <c r="BN226" s="200">
        <f t="shared" si="170"/>
        <v>2.6585375324834128</v>
      </c>
      <c r="BO226" s="200">
        <f t="shared" si="170"/>
        <v>2.6846016259391328</v>
      </c>
      <c r="BP226" s="200">
        <f t="shared" si="170"/>
        <v>2.7109212497228494</v>
      </c>
      <c r="BQ226" s="200">
        <f t="shared" si="170"/>
        <v>2.7374989090338571</v>
      </c>
    </row>
    <row r="227" spans="5:69">
      <c r="E227" s="326"/>
      <c r="F227" s="328"/>
      <c r="G227" s="329"/>
      <c r="H227" s="323"/>
      <c r="I227" s="230" t="s">
        <v>326</v>
      </c>
      <c r="J227" s="219">
        <f>Variables!$F$23</f>
        <v>45000</v>
      </c>
      <c r="K227" s="219">
        <f>Variables!$F$23</f>
        <v>45000</v>
      </c>
      <c r="L227" s="219">
        <f>Variables!$F$23</f>
        <v>45000</v>
      </c>
      <c r="M227" s="219">
        <f>Variables!$F$23</f>
        <v>45000</v>
      </c>
      <c r="N227" s="219">
        <f>Variables!$F$23</f>
        <v>45000</v>
      </c>
      <c r="O227" s="219">
        <f>Variables!$F$23</f>
        <v>45000</v>
      </c>
      <c r="P227" s="219">
        <f>Variables!$F$23</f>
        <v>45000</v>
      </c>
      <c r="Q227" s="219">
        <f>Variables!$F$23</f>
        <v>45000</v>
      </c>
      <c r="R227" s="219">
        <f>Variables!$F$23</f>
        <v>45000</v>
      </c>
      <c r="S227" s="219">
        <f>Variables!$F$23</f>
        <v>45000</v>
      </c>
      <c r="T227" s="219">
        <f>Variables!$F$23</f>
        <v>45000</v>
      </c>
      <c r="U227" s="219">
        <f>Variables!$F$23</f>
        <v>45000</v>
      </c>
      <c r="V227" s="219">
        <f>Variables!$F$23</f>
        <v>45000</v>
      </c>
      <c r="W227" s="219">
        <f>Variables!$F$23</f>
        <v>45000</v>
      </c>
      <c r="X227" s="219">
        <f>Variables!$F$23</f>
        <v>45000</v>
      </c>
      <c r="Y227" s="219">
        <f>Variables!$F$23</f>
        <v>45000</v>
      </c>
      <c r="Z227" s="219">
        <f>Variables!$F$23</f>
        <v>45000</v>
      </c>
      <c r="AA227" s="219">
        <f>Variables!$F$23</f>
        <v>45000</v>
      </c>
      <c r="AB227" s="219">
        <f>Variables!$F$23</f>
        <v>45000</v>
      </c>
      <c r="AC227" s="219">
        <f>Variables!$F$23</f>
        <v>45000</v>
      </c>
      <c r="AD227" s="219">
        <f>Variables!$F$23</f>
        <v>45000</v>
      </c>
      <c r="AE227" s="219">
        <f>Variables!$F$23</f>
        <v>45000</v>
      </c>
      <c r="AF227" s="219">
        <f>Variables!$F$23</f>
        <v>45000</v>
      </c>
      <c r="AG227" s="219">
        <f>Variables!$F$23</f>
        <v>45000</v>
      </c>
      <c r="AH227" s="219">
        <f>Variables!$F$23</f>
        <v>45000</v>
      </c>
      <c r="AI227" s="219">
        <f>Variables!$F$23</f>
        <v>45000</v>
      </c>
      <c r="AJ227" s="219">
        <f>Variables!$F$23</f>
        <v>45000</v>
      </c>
      <c r="AK227" s="219">
        <f>Variables!$F$23</f>
        <v>45000</v>
      </c>
      <c r="AL227" s="219">
        <f>Variables!$F$23</f>
        <v>45000</v>
      </c>
      <c r="AM227" s="219">
        <f>Variables!$F$23</f>
        <v>45000</v>
      </c>
      <c r="AN227" s="219">
        <f>Variables!$F$23</f>
        <v>45000</v>
      </c>
      <c r="AO227" s="219">
        <f>Variables!$F$23</f>
        <v>45000</v>
      </c>
      <c r="AP227" s="219">
        <f>Variables!$F$23</f>
        <v>45000</v>
      </c>
      <c r="AQ227" s="219">
        <f>Variables!$F$23</f>
        <v>45000</v>
      </c>
      <c r="AR227" s="219">
        <f>Variables!$F$23</f>
        <v>45000</v>
      </c>
      <c r="AS227" s="219">
        <f>Variables!$F$23</f>
        <v>45000</v>
      </c>
      <c r="AT227" s="219">
        <f>Variables!$F$23</f>
        <v>45000</v>
      </c>
      <c r="AU227" s="219">
        <f>Variables!$F$23</f>
        <v>45000</v>
      </c>
      <c r="AV227" s="219">
        <f>Variables!$F$23</f>
        <v>45000</v>
      </c>
      <c r="AW227" s="219">
        <f>Variables!$F$23</f>
        <v>45000</v>
      </c>
      <c r="AX227" s="219">
        <f>Variables!$F$23</f>
        <v>45000</v>
      </c>
      <c r="AY227" s="219">
        <f>Variables!$F$23</f>
        <v>45000</v>
      </c>
      <c r="AZ227" s="219">
        <f>Variables!$F$23</f>
        <v>45000</v>
      </c>
      <c r="BA227" s="219">
        <f>Variables!$F$23</f>
        <v>45000</v>
      </c>
      <c r="BB227" s="219">
        <f>Variables!$F$23</f>
        <v>45000</v>
      </c>
      <c r="BC227" s="219">
        <f>Variables!$F$23</f>
        <v>45000</v>
      </c>
      <c r="BD227" s="219">
        <f>Variables!$F$23</f>
        <v>45000</v>
      </c>
      <c r="BE227" s="219">
        <f>Variables!$F$23</f>
        <v>45000</v>
      </c>
      <c r="BF227" s="219">
        <f>Variables!$F$23</f>
        <v>45000</v>
      </c>
      <c r="BG227" s="219">
        <f>Variables!$F$23</f>
        <v>45000</v>
      </c>
      <c r="BH227" s="219">
        <f>Variables!$F$23</f>
        <v>45000</v>
      </c>
      <c r="BI227" s="219">
        <f>Variables!$F$23</f>
        <v>45000</v>
      </c>
      <c r="BJ227" s="219">
        <f>Variables!$F$23</f>
        <v>45000</v>
      </c>
      <c r="BK227" s="219">
        <f>Variables!$F$23</f>
        <v>45000</v>
      </c>
      <c r="BL227" s="219">
        <f>Variables!$F$23</f>
        <v>45000</v>
      </c>
      <c r="BM227" s="219">
        <f>Variables!$F$23</f>
        <v>45000</v>
      </c>
      <c r="BN227" s="219">
        <f>Variables!$F$23</f>
        <v>45000</v>
      </c>
      <c r="BO227" s="219">
        <f>Variables!$F$23</f>
        <v>45000</v>
      </c>
      <c r="BP227" s="219">
        <f>Variables!$F$23</f>
        <v>45000</v>
      </c>
      <c r="BQ227" s="219">
        <f>Variables!$F$23</f>
        <v>45000</v>
      </c>
    </row>
    <row r="228" spans="5:69">
      <c r="E228" s="326"/>
      <c r="F228" s="328"/>
      <c r="G228" s="329"/>
      <c r="H228" s="323"/>
      <c r="I228" s="230" t="s">
        <v>446</v>
      </c>
      <c r="J228" s="204">
        <f t="shared" ref="J228:BQ228" si="171">J227*$B$11</f>
        <v>11250</v>
      </c>
      <c r="K228" s="204">
        <f t="shared" si="171"/>
        <v>11250</v>
      </c>
      <c r="L228" s="204">
        <f t="shared" si="171"/>
        <v>11250</v>
      </c>
      <c r="M228" s="204">
        <f t="shared" si="171"/>
        <v>11250</v>
      </c>
      <c r="N228" s="204">
        <f t="shared" si="171"/>
        <v>11250</v>
      </c>
      <c r="O228" s="204">
        <f t="shared" si="171"/>
        <v>11250</v>
      </c>
      <c r="P228" s="204">
        <f t="shared" si="171"/>
        <v>11250</v>
      </c>
      <c r="Q228" s="204">
        <f t="shared" si="171"/>
        <v>11250</v>
      </c>
      <c r="R228" s="204">
        <f t="shared" si="171"/>
        <v>11250</v>
      </c>
      <c r="S228" s="204">
        <f t="shared" si="171"/>
        <v>11250</v>
      </c>
      <c r="T228" s="204">
        <f t="shared" si="171"/>
        <v>11250</v>
      </c>
      <c r="U228" s="204">
        <f t="shared" si="171"/>
        <v>11250</v>
      </c>
      <c r="V228" s="204">
        <f t="shared" si="171"/>
        <v>11250</v>
      </c>
      <c r="W228" s="204">
        <f t="shared" si="171"/>
        <v>11250</v>
      </c>
      <c r="X228" s="204">
        <f t="shared" si="171"/>
        <v>11250</v>
      </c>
      <c r="Y228" s="204">
        <f t="shared" si="171"/>
        <v>11250</v>
      </c>
      <c r="Z228" s="204">
        <f t="shared" si="171"/>
        <v>11250</v>
      </c>
      <c r="AA228" s="204">
        <f t="shared" si="171"/>
        <v>11250</v>
      </c>
      <c r="AB228" s="204">
        <f t="shared" si="171"/>
        <v>11250</v>
      </c>
      <c r="AC228" s="204">
        <f t="shared" si="171"/>
        <v>11250</v>
      </c>
      <c r="AD228" s="204">
        <f t="shared" si="171"/>
        <v>11250</v>
      </c>
      <c r="AE228" s="204">
        <f t="shared" si="171"/>
        <v>11250</v>
      </c>
      <c r="AF228" s="204">
        <f t="shared" si="171"/>
        <v>11250</v>
      </c>
      <c r="AG228" s="204">
        <f t="shared" si="171"/>
        <v>11250</v>
      </c>
      <c r="AH228" s="204">
        <f t="shared" si="171"/>
        <v>11250</v>
      </c>
      <c r="AI228" s="204">
        <f t="shared" si="171"/>
        <v>11250</v>
      </c>
      <c r="AJ228" s="204">
        <f t="shared" si="171"/>
        <v>11250</v>
      </c>
      <c r="AK228" s="204">
        <f t="shared" si="171"/>
        <v>11250</v>
      </c>
      <c r="AL228" s="204">
        <f t="shared" si="171"/>
        <v>11250</v>
      </c>
      <c r="AM228" s="204">
        <f t="shared" si="171"/>
        <v>11250</v>
      </c>
      <c r="AN228" s="204">
        <f t="shared" si="171"/>
        <v>11250</v>
      </c>
      <c r="AO228" s="204">
        <f t="shared" si="171"/>
        <v>11250</v>
      </c>
      <c r="AP228" s="204">
        <f t="shared" si="171"/>
        <v>11250</v>
      </c>
      <c r="AQ228" s="204">
        <f t="shared" si="171"/>
        <v>11250</v>
      </c>
      <c r="AR228" s="204">
        <f t="shared" si="171"/>
        <v>11250</v>
      </c>
      <c r="AS228" s="204">
        <f t="shared" si="171"/>
        <v>11250</v>
      </c>
      <c r="AT228" s="204">
        <f t="shared" si="171"/>
        <v>11250</v>
      </c>
      <c r="AU228" s="204">
        <f t="shared" si="171"/>
        <v>11250</v>
      </c>
      <c r="AV228" s="204">
        <f t="shared" si="171"/>
        <v>11250</v>
      </c>
      <c r="AW228" s="204">
        <f t="shared" si="171"/>
        <v>11250</v>
      </c>
      <c r="AX228" s="204">
        <f t="shared" si="171"/>
        <v>11250</v>
      </c>
      <c r="AY228" s="204">
        <f t="shared" si="171"/>
        <v>11250</v>
      </c>
      <c r="AZ228" s="204">
        <f t="shared" si="171"/>
        <v>11250</v>
      </c>
      <c r="BA228" s="204">
        <f t="shared" si="171"/>
        <v>11250</v>
      </c>
      <c r="BB228" s="204">
        <f t="shared" si="171"/>
        <v>11250</v>
      </c>
      <c r="BC228" s="204">
        <f t="shared" si="171"/>
        <v>11250</v>
      </c>
      <c r="BD228" s="204">
        <f t="shared" si="171"/>
        <v>11250</v>
      </c>
      <c r="BE228" s="204">
        <f t="shared" si="171"/>
        <v>11250</v>
      </c>
      <c r="BF228" s="204">
        <f t="shared" si="171"/>
        <v>11250</v>
      </c>
      <c r="BG228" s="204">
        <f t="shared" si="171"/>
        <v>11250</v>
      </c>
      <c r="BH228" s="204">
        <f t="shared" si="171"/>
        <v>11250</v>
      </c>
      <c r="BI228" s="204">
        <f t="shared" si="171"/>
        <v>11250</v>
      </c>
      <c r="BJ228" s="204">
        <f t="shared" si="171"/>
        <v>11250</v>
      </c>
      <c r="BK228" s="204">
        <f t="shared" si="171"/>
        <v>11250</v>
      </c>
      <c r="BL228" s="204">
        <f t="shared" si="171"/>
        <v>11250</v>
      </c>
      <c r="BM228" s="204">
        <f t="shared" si="171"/>
        <v>11250</v>
      </c>
      <c r="BN228" s="204">
        <f t="shared" si="171"/>
        <v>11250</v>
      </c>
      <c r="BO228" s="204">
        <f t="shared" si="171"/>
        <v>11250</v>
      </c>
      <c r="BP228" s="204">
        <f t="shared" si="171"/>
        <v>11250</v>
      </c>
      <c r="BQ228" s="204">
        <f t="shared" si="171"/>
        <v>11250</v>
      </c>
    </row>
    <row r="229" spans="5:69">
      <c r="E229" s="326"/>
      <c r="F229" s="328"/>
      <c r="G229" s="329"/>
      <c r="H229" s="323"/>
      <c r="I229" s="230" t="s">
        <v>346</v>
      </c>
      <c r="J229" s="204">
        <f>J226*J227</f>
        <v>34974.093264248702</v>
      </c>
      <c r="K229" s="204">
        <f>K226*K227</f>
        <v>52804.023163669597</v>
      </c>
      <c r="L229" s="204">
        <f t="shared" ref="L229:BQ229" si="172">L226*L227</f>
        <v>62065.232981336369</v>
      </c>
      <c r="M229" s="204">
        <f t="shared" si="172"/>
        <v>67045.477315655095</v>
      </c>
      <c r="N229" s="204">
        <f t="shared" si="172"/>
        <v>69888.666745804498</v>
      </c>
      <c r="O229" s="204">
        <f t="shared" si="172"/>
        <v>71666.790167624073</v>
      </c>
      <c r="P229" s="204">
        <f t="shared" si="172"/>
        <v>72915.875964756633</v>
      </c>
      <c r="Q229" s="204">
        <f t="shared" si="172"/>
        <v>73903.972597449814</v>
      </c>
      <c r="R229" s="204">
        <f t="shared" si="172"/>
        <v>74765.138900218662</v>
      </c>
      <c r="S229" s="204">
        <f t="shared" si="172"/>
        <v>75566.439233970683</v>
      </c>
      <c r="T229" s="204">
        <f t="shared" si="172"/>
        <v>76341.441065394349</v>
      </c>
      <c r="U229" s="204">
        <f t="shared" si="172"/>
        <v>77106.963760012164</v>
      </c>
      <c r="V229" s="204">
        <f t="shared" si="172"/>
        <v>77871.452982098665</v>
      </c>
      <c r="W229" s="204">
        <f t="shared" si="172"/>
        <v>78639.167898064392</v>
      </c>
      <c r="X229" s="204">
        <f t="shared" si="172"/>
        <v>79412.274781606233</v>
      </c>
      <c r="Y229" s="204">
        <f t="shared" si="172"/>
        <v>80191.893819774908</v>
      </c>
      <c r="Z229" s="204">
        <f t="shared" si="172"/>
        <v>80978.622519535464</v>
      </c>
      <c r="AA229" s="204">
        <f t="shared" si="172"/>
        <v>81772.797414608372</v>
      </c>
      <c r="AB229" s="204">
        <f t="shared" si="172"/>
        <v>82574.624922486386</v>
      </c>
      <c r="AC229" s="204">
        <f t="shared" si="172"/>
        <v>83384.246776574262</v>
      </c>
      <c r="AD229" s="204">
        <f t="shared" si="172"/>
        <v>84201.772745925351</v>
      </c>
      <c r="AE229" s="204">
        <f t="shared" si="172"/>
        <v>85027.296998813035</v>
      </c>
      <c r="AF229" s="204">
        <f t="shared" si="172"/>
        <v>85860.906288255414</v>
      </c>
      <c r="AG229" s="204">
        <f t="shared" si="172"/>
        <v>86702.684048553565</v>
      </c>
      <c r="AH229" s="204">
        <f t="shared" si="172"/>
        <v>87552.712447373473</v>
      </c>
      <c r="AI229" s="204">
        <f t="shared" si="172"/>
        <v>88411.073415637307</v>
      </c>
      <c r="AJ229" s="204">
        <f t="shared" si="172"/>
        <v>89277.849166356988</v>
      </c>
      <c r="AK229" s="204">
        <f t="shared" si="172"/>
        <v>90153.122457976977</v>
      </c>
      <c r="AL229" s="204">
        <f t="shared" si="172"/>
        <v>91036.976730010501</v>
      </c>
      <c r="AM229" s="204">
        <f t="shared" si="172"/>
        <v>91929.496174860818</v>
      </c>
      <c r="AN229" s="204">
        <f t="shared" si="172"/>
        <v>92830.765777774781</v>
      </c>
      <c r="AO229" s="204">
        <f t="shared" si="172"/>
        <v>93740.871340901795</v>
      </c>
      <c r="AP229" s="204">
        <f t="shared" si="172"/>
        <v>94659.899499445833</v>
      </c>
      <c r="AQ229" s="204">
        <f t="shared" si="172"/>
        <v>95587.93773390408</v>
      </c>
      <c r="AR229" s="204">
        <f t="shared" si="172"/>
        <v>96525.074380389895</v>
      </c>
      <c r="AS229" s="204">
        <f t="shared" si="172"/>
        <v>97471.398640039042</v>
      </c>
      <c r="AT229" s="204">
        <f t="shared" si="172"/>
        <v>98427.00058799934</v>
      </c>
      <c r="AU229" s="204">
        <f t="shared" si="172"/>
        <v>99391.971182253794</v>
      </c>
      <c r="AV229" s="204">
        <f t="shared" si="172"/>
        <v>100366.40227240314</v>
      </c>
      <c r="AW229" s="204">
        <f t="shared" si="172"/>
        <v>101350.3866084707</v>
      </c>
      <c r="AX229" s="204">
        <f t="shared" si="172"/>
        <v>102344.01784976202</v>
      </c>
      <c r="AY229" s="204">
        <f t="shared" si="172"/>
        <v>103347.3905737952</v>
      </c>
      <c r="AZ229" s="204">
        <f t="shared" si="172"/>
        <v>104360.60028531092</v>
      </c>
      <c r="BA229" s="204">
        <f t="shared" si="172"/>
        <v>105383.74342536696</v>
      </c>
      <c r="BB229" s="204">
        <f t="shared" si="172"/>
        <v>106416.91738051962</v>
      </c>
      <c r="BC229" s="204">
        <f t="shared" si="172"/>
        <v>107460.22049209433</v>
      </c>
      <c r="BD229" s="204">
        <f t="shared" si="172"/>
        <v>108513.75206554674</v>
      </c>
      <c r="BE229" s="204">
        <f t="shared" si="172"/>
        <v>109577.6123799151</v>
      </c>
      <c r="BF229" s="204">
        <f t="shared" si="172"/>
        <v>110651.90269736537</v>
      </c>
      <c r="BG229" s="204">
        <f t="shared" si="172"/>
        <v>111736.7252728298</v>
      </c>
      <c r="BH229" s="204">
        <f t="shared" si="172"/>
        <v>112832.18336373995</v>
      </c>
      <c r="BI229" s="204">
        <f t="shared" si="172"/>
        <v>113938.38123985504</v>
      </c>
      <c r="BJ229" s="204">
        <f t="shared" si="172"/>
        <v>115055.42419318696</v>
      </c>
      <c r="BK229" s="204">
        <f t="shared" si="172"/>
        <v>116183.41854802213</v>
      </c>
      <c r="BL229" s="204">
        <f t="shared" si="172"/>
        <v>117322.47167104197</v>
      </c>
      <c r="BM229" s="204">
        <f t="shared" si="172"/>
        <v>118472.6919815424</v>
      </c>
      <c r="BN229" s="204">
        <f t="shared" si="172"/>
        <v>119634.18896175358</v>
      </c>
      <c r="BO229" s="204">
        <f t="shared" si="172"/>
        <v>120807.07316726097</v>
      </c>
      <c r="BP229" s="204">
        <f t="shared" si="172"/>
        <v>121991.45623752823</v>
      </c>
      <c r="BQ229" s="204">
        <f t="shared" si="172"/>
        <v>123187.45090652356</v>
      </c>
    </row>
    <row r="230" spans="5:69">
      <c r="E230" s="326"/>
      <c r="F230" s="328"/>
      <c r="G230" s="329"/>
      <c r="H230" s="323"/>
      <c r="I230" s="230" t="s">
        <v>447</v>
      </c>
      <c r="J230" s="204">
        <f t="shared" ref="J230:BQ230" si="173">J229*$B$11</f>
        <v>8743.5233160621756</v>
      </c>
      <c r="K230" s="204">
        <f t="shared" si="173"/>
        <v>13201.005790917399</v>
      </c>
      <c r="L230" s="204">
        <f t="shared" si="173"/>
        <v>15516.308245334092</v>
      </c>
      <c r="M230" s="204">
        <f t="shared" si="173"/>
        <v>16761.369328913774</v>
      </c>
      <c r="N230" s="204">
        <f t="shared" si="173"/>
        <v>17472.166686451124</v>
      </c>
      <c r="O230" s="204">
        <f t="shared" si="173"/>
        <v>17916.697541906018</v>
      </c>
      <c r="P230" s="204">
        <f t="shared" si="173"/>
        <v>18228.968991189158</v>
      </c>
      <c r="Q230" s="204">
        <f t="shared" si="173"/>
        <v>18475.993149362454</v>
      </c>
      <c r="R230" s="204">
        <f t="shared" si="173"/>
        <v>18691.284725054666</v>
      </c>
      <c r="S230" s="204">
        <f t="shared" si="173"/>
        <v>18891.609808492671</v>
      </c>
      <c r="T230" s="204">
        <f t="shared" si="173"/>
        <v>19085.360266348587</v>
      </c>
      <c r="U230" s="204">
        <f t="shared" si="173"/>
        <v>19276.740940003041</v>
      </c>
      <c r="V230" s="204">
        <f t="shared" si="173"/>
        <v>19467.863245524666</v>
      </c>
      <c r="W230" s="204">
        <f t="shared" si="173"/>
        <v>19659.791974516098</v>
      </c>
      <c r="X230" s="204">
        <f t="shared" si="173"/>
        <v>19853.068695401558</v>
      </c>
      <c r="Y230" s="204">
        <f t="shared" si="173"/>
        <v>20047.973454943727</v>
      </c>
      <c r="Z230" s="204">
        <f t="shared" si="173"/>
        <v>20244.655629883866</v>
      </c>
      <c r="AA230" s="204">
        <f t="shared" si="173"/>
        <v>20443.199353652093</v>
      </c>
      <c r="AB230" s="204">
        <f t="shared" si="173"/>
        <v>20643.656230621596</v>
      </c>
      <c r="AC230" s="204">
        <f t="shared" si="173"/>
        <v>20846.061694143566</v>
      </c>
      <c r="AD230" s="204">
        <f t="shared" si="173"/>
        <v>21050.443186481338</v>
      </c>
      <c r="AE230" s="204">
        <f t="shared" si="173"/>
        <v>21256.824249703259</v>
      </c>
      <c r="AF230" s="204">
        <f t="shared" si="173"/>
        <v>21465.226572063853</v>
      </c>
      <c r="AG230" s="204">
        <f t="shared" si="173"/>
        <v>21675.671012138391</v>
      </c>
      <c r="AH230" s="204">
        <f t="shared" si="173"/>
        <v>21888.178111843368</v>
      </c>
      <c r="AI230" s="204">
        <f t="shared" si="173"/>
        <v>22102.768353909327</v>
      </c>
      <c r="AJ230" s="204">
        <f t="shared" si="173"/>
        <v>22319.462291589247</v>
      </c>
      <c r="AK230" s="204">
        <f t="shared" si="173"/>
        <v>22538.280614494244</v>
      </c>
      <c r="AL230" s="204">
        <f t="shared" si="173"/>
        <v>22759.244182502625</v>
      </c>
      <c r="AM230" s="204">
        <f t="shared" si="173"/>
        <v>22982.374043715205</v>
      </c>
      <c r="AN230" s="204">
        <f t="shared" si="173"/>
        <v>23207.691444443695</v>
      </c>
      <c r="AO230" s="204">
        <f t="shared" si="173"/>
        <v>23435.217835225449</v>
      </c>
      <c r="AP230" s="204">
        <f t="shared" si="173"/>
        <v>23664.974874861458</v>
      </c>
      <c r="AQ230" s="204">
        <f t="shared" si="173"/>
        <v>23896.98443347602</v>
      </c>
      <c r="AR230" s="204">
        <f t="shared" si="173"/>
        <v>24131.268595097474</v>
      </c>
      <c r="AS230" s="204">
        <f t="shared" si="173"/>
        <v>24367.849660009761</v>
      </c>
      <c r="AT230" s="204">
        <f t="shared" si="173"/>
        <v>24606.750146999835</v>
      </c>
      <c r="AU230" s="204">
        <f t="shared" si="173"/>
        <v>24847.992795563448</v>
      </c>
      <c r="AV230" s="204">
        <f t="shared" si="173"/>
        <v>25091.600568100785</v>
      </c>
      <c r="AW230" s="204">
        <f t="shared" si="173"/>
        <v>25337.596652117674</v>
      </c>
      <c r="AX230" s="204">
        <f t="shared" si="173"/>
        <v>25586.004462440505</v>
      </c>
      <c r="AY230" s="204">
        <f t="shared" si="173"/>
        <v>25836.8476434488</v>
      </c>
      <c r="AZ230" s="204">
        <f t="shared" si="173"/>
        <v>26090.150071327731</v>
      </c>
      <c r="BA230" s="204">
        <f t="shared" si="173"/>
        <v>26345.935856341741</v>
      </c>
      <c r="BB230" s="204">
        <f t="shared" si="173"/>
        <v>26604.229345129905</v>
      </c>
      <c r="BC230" s="204">
        <f t="shared" si="173"/>
        <v>26865.055123023583</v>
      </c>
      <c r="BD230" s="204">
        <f t="shared" si="173"/>
        <v>27128.438016386684</v>
      </c>
      <c r="BE230" s="204">
        <f t="shared" si="173"/>
        <v>27394.403094978774</v>
      </c>
      <c r="BF230" s="204">
        <f t="shared" si="173"/>
        <v>27662.975674341342</v>
      </c>
      <c r="BG230" s="204">
        <f t="shared" si="173"/>
        <v>27934.181318207451</v>
      </c>
      <c r="BH230" s="204">
        <f t="shared" si="173"/>
        <v>28208.045840934989</v>
      </c>
      <c r="BI230" s="204">
        <f t="shared" si="173"/>
        <v>28484.595309963759</v>
      </c>
      <c r="BJ230" s="204">
        <f t="shared" si="173"/>
        <v>28763.85604829674</v>
      </c>
      <c r="BK230" s="204">
        <f t="shared" si="173"/>
        <v>29045.854637005534</v>
      </c>
      <c r="BL230" s="204">
        <f t="shared" si="173"/>
        <v>29330.617917760494</v>
      </c>
      <c r="BM230" s="204">
        <f t="shared" si="173"/>
        <v>29618.172995385601</v>
      </c>
      <c r="BN230" s="204">
        <f t="shared" si="173"/>
        <v>29908.547240438395</v>
      </c>
      <c r="BO230" s="204">
        <f t="shared" si="173"/>
        <v>30201.768291815242</v>
      </c>
      <c r="BP230" s="204">
        <f t="shared" si="173"/>
        <v>30497.864059382056</v>
      </c>
      <c r="BQ230" s="204">
        <f t="shared" si="173"/>
        <v>30796.86272663089</v>
      </c>
    </row>
    <row r="231" spans="5:69">
      <c r="E231" s="326"/>
      <c r="F231" s="328"/>
      <c r="G231" s="329"/>
      <c r="H231" s="323"/>
      <c r="I231" s="230" t="s">
        <v>448</v>
      </c>
      <c r="J231" s="204">
        <f>J9*J223</f>
        <v>2590.6735751295332</v>
      </c>
      <c r="K231" s="204">
        <f>K9*K223</f>
        <v>2616.0723356700191</v>
      </c>
      <c r="L231" s="204">
        <f t="shared" ref="L231:BQ231" si="174">L9*L223</f>
        <v>2641.7201036667839</v>
      </c>
      <c r="M231" s="204">
        <f t="shared" si="174"/>
        <v>2667.6193203694002</v>
      </c>
      <c r="N231" s="204">
        <f t="shared" si="174"/>
        <v>2693.7724509612563</v>
      </c>
      <c r="O231" s="204">
        <f t="shared" si="174"/>
        <v>2720.1819847942097</v>
      </c>
      <c r="P231" s="204">
        <f t="shared" si="174"/>
        <v>2746.8504356255253</v>
      </c>
      <c r="Q231" s="204">
        <f t="shared" si="174"/>
        <v>2773.7803418571484</v>
      </c>
      <c r="R231" s="204">
        <f t="shared" si="174"/>
        <v>2800.9742667773162</v>
      </c>
      <c r="S231" s="204">
        <f t="shared" si="174"/>
        <v>2828.4347988045447</v>
      </c>
      <c r="T231" s="204">
        <f t="shared" si="174"/>
        <v>2856.1645517340012</v>
      </c>
      <c r="U231" s="204">
        <f t="shared" si="174"/>
        <v>2884.1661649862958</v>
      </c>
      <c r="V231" s="204">
        <f t="shared" si="174"/>
        <v>2912.4423038587101</v>
      </c>
      <c r="W231" s="204">
        <f t="shared" si="174"/>
        <v>2940.9956597788932</v>
      </c>
      <c r="X231" s="204">
        <f t="shared" si="174"/>
        <v>2969.8289505610392</v>
      </c>
      <c r="Y231" s="204">
        <f t="shared" si="174"/>
        <v>2998.9449206645786</v>
      </c>
      <c r="Z231" s="204">
        <f t="shared" si="174"/>
        <v>3028.346341455408</v>
      </c>
      <c r="AA231" s="204">
        <f t="shared" si="174"/>
        <v>3058.0360114696769</v>
      </c>
      <c r="AB231" s="204">
        <f t="shared" si="174"/>
        <v>3088.0167566801633</v>
      </c>
      <c r="AC231" s="204">
        <f t="shared" si="174"/>
        <v>3118.2914307652636</v>
      </c>
      <c r="AD231" s="204">
        <f t="shared" si="174"/>
        <v>3148.8629153806087</v>
      </c>
      <c r="AE231" s="204">
        <f t="shared" si="174"/>
        <v>3179.7341204333607</v>
      </c>
      <c r="AF231" s="204">
        <f t="shared" si="174"/>
        <v>3210.907984359178</v>
      </c>
      <c r="AG231" s="204">
        <f t="shared" si="174"/>
        <v>3242.3874744019145</v>
      </c>
      <c r="AH231" s="204">
        <f t="shared" si="174"/>
        <v>3274.1755868960518</v>
      </c>
      <c r="AI231" s="204">
        <f t="shared" si="174"/>
        <v>3306.2753475518948</v>
      </c>
      <c r="AJ231" s="204">
        <f t="shared" si="174"/>
        <v>3338.6898117435794</v>
      </c>
      <c r="AK231" s="204">
        <f t="shared" si="174"/>
        <v>3371.4220647998886</v>
      </c>
      <c r="AL231" s="204">
        <f t="shared" si="174"/>
        <v>3404.4752222979273</v>
      </c>
      <c r="AM231" s="204">
        <f t="shared" si="174"/>
        <v>3437.8524303596719</v>
      </c>
      <c r="AN231" s="204">
        <f t="shared" si="174"/>
        <v>3471.5568659514347</v>
      </c>
      <c r="AO231" s="204">
        <f t="shared" si="174"/>
        <v>3505.5917371862515</v>
      </c>
      <c r="AP231" s="204">
        <f t="shared" si="174"/>
        <v>3539.9602836292543</v>
      </c>
      <c r="AQ231" s="204">
        <f t="shared" si="174"/>
        <v>3574.6657766060116</v>
      </c>
      <c r="AR231" s="204">
        <f t="shared" si="174"/>
        <v>3609.7115195139145</v>
      </c>
      <c r="AS231" s="204">
        <f t="shared" si="174"/>
        <v>3645.1008481365989</v>
      </c>
      <c r="AT231" s="204">
        <f t="shared" si="174"/>
        <v>3680.8371309614681</v>
      </c>
      <c r="AU231" s="204">
        <f t="shared" si="174"/>
        <v>3716.9237695003053</v>
      </c>
      <c r="AV231" s="204">
        <f t="shared" si="174"/>
        <v>3753.3641986130542</v>
      </c>
      <c r="AW231" s="204">
        <f t="shared" si="174"/>
        <v>3790.1618868347505</v>
      </c>
      <c r="AX231" s="204">
        <f t="shared" si="174"/>
        <v>3827.3203367056803</v>
      </c>
      <c r="AY231" s="204">
        <f t="shared" si="174"/>
        <v>3864.8430851047547</v>
      </c>
      <c r="AZ231" s="204">
        <f t="shared" si="174"/>
        <v>3902.7337035861738</v>
      </c>
      <c r="BA231" s="204">
        <f t="shared" si="174"/>
        <v>3940.9957987193711</v>
      </c>
      <c r="BB231" s="204">
        <f t="shared" si="174"/>
        <v>3979.6330124323058</v>
      </c>
      <c r="BC231" s="204">
        <f t="shared" si="174"/>
        <v>4018.6490223581127</v>
      </c>
      <c r="BD231" s="204">
        <f t="shared" si="174"/>
        <v>4058.0475421851534</v>
      </c>
      <c r="BE231" s="204">
        <f t="shared" si="174"/>
        <v>4097.8323220104985</v>
      </c>
      <c r="BF231" s="204">
        <f t="shared" si="174"/>
        <v>4138.0071486968754</v>
      </c>
      <c r="BG231" s="204">
        <f t="shared" si="174"/>
        <v>4178.5758462331196</v>
      </c>
      <c r="BH231" s="204">
        <f t="shared" si="174"/>
        <v>4219.5422760981501</v>
      </c>
      <c r="BI231" s="204">
        <f t="shared" si="174"/>
        <v>4260.9103376285238</v>
      </c>
      <c r="BJ231" s="204">
        <f t="shared" si="174"/>
        <v>4302.6839683895887</v>
      </c>
      <c r="BK231" s="204">
        <f t="shared" si="174"/>
        <v>4344.8671445502705</v>
      </c>
      <c r="BL231" s="204">
        <f t="shared" si="174"/>
        <v>4387.4638812615485</v>
      </c>
      <c r="BM231" s="204">
        <f t="shared" si="174"/>
        <v>4430.4782330386215</v>
      </c>
      <c r="BN231" s="204">
        <f t="shared" si="174"/>
        <v>4473.9142941468426</v>
      </c>
      <c r="BO231" s="204">
        <f t="shared" si="174"/>
        <v>4517.7761989914206</v>
      </c>
      <c r="BP231" s="204">
        <f t="shared" si="174"/>
        <v>4562.0681225109447</v>
      </c>
      <c r="BQ231" s="204">
        <f t="shared" si="174"/>
        <v>4606.7942805747762</v>
      </c>
    </row>
    <row r="232" spans="5:69">
      <c r="E232" s="326"/>
      <c r="F232" s="328"/>
      <c r="G232" s="329"/>
      <c r="H232" s="323"/>
      <c r="I232" s="231" t="s">
        <v>449</v>
      </c>
      <c r="J232" s="204">
        <f>J230-J231</f>
        <v>6152.8497409326428</v>
      </c>
      <c r="K232" s="204">
        <f>K230-K231</f>
        <v>10584.933455247381</v>
      </c>
      <c r="L232" s="204">
        <f t="shared" ref="L232:BQ232" si="175">L230-L231</f>
        <v>12874.588141667307</v>
      </c>
      <c r="M232" s="204">
        <f t="shared" si="175"/>
        <v>14093.750008544373</v>
      </c>
      <c r="N232" s="204">
        <f t="shared" si="175"/>
        <v>14778.394235489868</v>
      </c>
      <c r="O232" s="204">
        <f t="shared" si="175"/>
        <v>15196.515557111808</v>
      </c>
      <c r="P232" s="204">
        <f t="shared" si="175"/>
        <v>15482.118555563633</v>
      </c>
      <c r="Q232" s="204">
        <f t="shared" si="175"/>
        <v>15702.212807505304</v>
      </c>
      <c r="R232" s="204">
        <f t="shared" si="175"/>
        <v>15890.310458277349</v>
      </c>
      <c r="S232" s="204">
        <f t="shared" si="175"/>
        <v>16063.175009688126</v>
      </c>
      <c r="T232" s="204">
        <f t="shared" si="175"/>
        <v>16229.195714614587</v>
      </c>
      <c r="U232" s="204">
        <f t="shared" si="175"/>
        <v>16392.574775016747</v>
      </c>
      <c r="V232" s="204">
        <f t="shared" si="175"/>
        <v>16555.420941665958</v>
      </c>
      <c r="W232" s="204">
        <f t="shared" si="175"/>
        <v>16718.796314737207</v>
      </c>
      <c r="X232" s="204">
        <f t="shared" si="175"/>
        <v>16883.239744840517</v>
      </c>
      <c r="Y232" s="204">
        <f t="shared" si="175"/>
        <v>17049.028534279147</v>
      </c>
      <c r="Z232" s="204">
        <f t="shared" si="175"/>
        <v>17216.309288428456</v>
      </c>
      <c r="AA232" s="204">
        <f t="shared" si="175"/>
        <v>17385.163342182415</v>
      </c>
      <c r="AB232" s="204">
        <f t="shared" si="175"/>
        <v>17555.639473941432</v>
      </c>
      <c r="AC232" s="204">
        <f t="shared" si="175"/>
        <v>17727.770263378301</v>
      </c>
      <c r="AD232" s="204">
        <f t="shared" si="175"/>
        <v>17901.580271100727</v>
      </c>
      <c r="AE232" s="204">
        <f t="shared" si="175"/>
        <v>18077.090129269898</v>
      </c>
      <c r="AF232" s="204">
        <f t="shared" si="175"/>
        <v>18254.318587704674</v>
      </c>
      <c r="AG232" s="204">
        <f t="shared" si="175"/>
        <v>18433.283537736475</v>
      </c>
      <c r="AH232" s="204">
        <f t="shared" si="175"/>
        <v>18614.002524947318</v>
      </c>
      <c r="AI232" s="204">
        <f t="shared" si="175"/>
        <v>18796.493006357432</v>
      </c>
      <c r="AJ232" s="204">
        <f t="shared" si="175"/>
        <v>18980.772479845669</v>
      </c>
      <c r="AK232" s="204">
        <f t="shared" si="175"/>
        <v>19166.858549694356</v>
      </c>
      <c r="AL232" s="204">
        <f t="shared" si="175"/>
        <v>19354.768960204699</v>
      </c>
      <c r="AM232" s="204">
        <f t="shared" si="175"/>
        <v>19544.521613355533</v>
      </c>
      <c r="AN232" s="204">
        <f t="shared" si="175"/>
        <v>19736.13457849226</v>
      </c>
      <c r="AO232" s="204">
        <f t="shared" si="175"/>
        <v>19929.626098039196</v>
      </c>
      <c r="AP232" s="204">
        <f t="shared" si="175"/>
        <v>20125.014591232204</v>
      </c>
      <c r="AQ232" s="204">
        <f t="shared" si="175"/>
        <v>20322.318656870008</v>
      </c>
      <c r="AR232" s="204">
        <f t="shared" si="175"/>
        <v>20521.557075583558</v>
      </c>
      <c r="AS232" s="204">
        <f t="shared" si="175"/>
        <v>20722.748811873164</v>
      </c>
      <c r="AT232" s="204">
        <f t="shared" si="175"/>
        <v>20925.913016038368</v>
      </c>
      <c r="AU232" s="204">
        <f t="shared" si="175"/>
        <v>21131.069026063142</v>
      </c>
      <c r="AV232" s="204">
        <f t="shared" si="175"/>
        <v>21338.236369487731</v>
      </c>
      <c r="AW232" s="204">
        <f t="shared" si="175"/>
        <v>21547.434765282924</v>
      </c>
      <c r="AX232" s="204">
        <f t="shared" si="175"/>
        <v>21758.684125734824</v>
      </c>
      <c r="AY232" s="204">
        <f t="shared" si="175"/>
        <v>21972.004558344044</v>
      </c>
      <c r="AZ232" s="204">
        <f t="shared" si="175"/>
        <v>22187.416367741556</v>
      </c>
      <c r="BA232" s="204">
        <f t="shared" si="175"/>
        <v>22404.940057622371</v>
      </c>
      <c r="BB232" s="204">
        <f t="shared" si="175"/>
        <v>22624.596332697598</v>
      </c>
      <c r="BC232" s="204">
        <f t="shared" si="175"/>
        <v>22846.40610066547</v>
      </c>
      <c r="BD232" s="204">
        <f t="shared" si="175"/>
        <v>23070.390474201529</v>
      </c>
      <c r="BE232" s="204">
        <f t="shared" si="175"/>
        <v>23296.570772968276</v>
      </c>
      <c r="BF232" s="204">
        <f t="shared" si="175"/>
        <v>23524.968525644465</v>
      </c>
      <c r="BG232" s="204">
        <f t="shared" si="175"/>
        <v>23755.605471974333</v>
      </c>
      <c r="BH232" s="204">
        <f t="shared" si="175"/>
        <v>23988.503564836839</v>
      </c>
      <c r="BI232" s="204">
        <f t="shared" si="175"/>
        <v>24223.684972335235</v>
      </c>
      <c r="BJ232" s="204">
        <f t="shared" si="175"/>
        <v>24461.172079907152</v>
      </c>
      <c r="BK232" s="204">
        <f t="shared" si="175"/>
        <v>24700.987492455264</v>
      </c>
      <c r="BL232" s="204">
        <f t="shared" si="175"/>
        <v>24943.154036498945</v>
      </c>
      <c r="BM232" s="204">
        <f t="shared" si="175"/>
        <v>25187.694762346979</v>
      </c>
      <c r="BN232" s="204">
        <f t="shared" si="175"/>
        <v>25434.632946291553</v>
      </c>
      <c r="BO232" s="204">
        <f t="shared" si="175"/>
        <v>25683.992092823821</v>
      </c>
      <c r="BP232" s="204">
        <f t="shared" si="175"/>
        <v>25935.795936871113</v>
      </c>
      <c r="BQ232" s="204">
        <f t="shared" si="175"/>
        <v>26190.068446056113</v>
      </c>
    </row>
    <row r="233" spans="5:69">
      <c r="E233" s="326"/>
      <c r="F233" s="328"/>
      <c r="G233" s="329"/>
      <c r="H233" s="330" t="s">
        <v>26</v>
      </c>
      <c r="I233" s="224" t="s">
        <v>318</v>
      </c>
      <c r="J233" s="216">
        <f>Variables!$F$29</f>
        <v>0.1</v>
      </c>
      <c r="K233" s="216">
        <f>Variables!$F$29</f>
        <v>0.1</v>
      </c>
      <c r="L233" s="216">
        <f>Variables!$F$29</f>
        <v>0.1</v>
      </c>
      <c r="M233" s="216">
        <f>Variables!$F$29</f>
        <v>0.1</v>
      </c>
      <c r="N233" s="216">
        <f>Variables!$F$29</f>
        <v>0.1</v>
      </c>
      <c r="O233" s="216">
        <f>Variables!$F$29</f>
        <v>0.1</v>
      </c>
      <c r="P233" s="216">
        <f>Variables!$F$29</f>
        <v>0.1</v>
      </c>
      <c r="Q233" s="216">
        <f>Variables!$F$29</f>
        <v>0.1</v>
      </c>
      <c r="R233" s="216">
        <f>Variables!$F$29</f>
        <v>0.1</v>
      </c>
      <c r="S233" s="216">
        <f>Variables!$F$29</f>
        <v>0.1</v>
      </c>
      <c r="T233" s="216">
        <f>Variables!$F$29</f>
        <v>0.1</v>
      </c>
      <c r="U233" s="216">
        <f>Variables!$F$29</f>
        <v>0.1</v>
      </c>
      <c r="V233" s="216">
        <f>Variables!$F$29</f>
        <v>0.1</v>
      </c>
      <c r="W233" s="216">
        <f>Variables!$F$29</f>
        <v>0.1</v>
      </c>
      <c r="X233" s="216">
        <f>Variables!$F$29</f>
        <v>0.1</v>
      </c>
      <c r="Y233" s="216">
        <f>Variables!$F$29</f>
        <v>0.1</v>
      </c>
      <c r="Z233" s="216">
        <f>Variables!$F$29</f>
        <v>0.1</v>
      </c>
      <c r="AA233" s="216">
        <f>Variables!$F$29</f>
        <v>0.1</v>
      </c>
      <c r="AB233" s="216">
        <f>Variables!$F$29</f>
        <v>0.1</v>
      </c>
      <c r="AC233" s="216">
        <f>Variables!$F$29</f>
        <v>0.1</v>
      </c>
      <c r="AD233" s="216">
        <f>Variables!$F$29</f>
        <v>0.1</v>
      </c>
      <c r="AE233" s="216">
        <f>Variables!$F$29</f>
        <v>0.1</v>
      </c>
      <c r="AF233" s="216">
        <f>Variables!$F$29</f>
        <v>0.1</v>
      </c>
      <c r="AG233" s="216">
        <f>Variables!$F$29</f>
        <v>0.1</v>
      </c>
      <c r="AH233" s="216">
        <f>Variables!$F$29</f>
        <v>0.1</v>
      </c>
      <c r="AI233" s="216">
        <f>Variables!$F$29</f>
        <v>0.1</v>
      </c>
      <c r="AJ233" s="216">
        <f>Variables!$F$29</f>
        <v>0.1</v>
      </c>
      <c r="AK233" s="216">
        <f>Variables!$F$29</f>
        <v>0.1</v>
      </c>
      <c r="AL233" s="216">
        <f>Variables!$F$29</f>
        <v>0.1</v>
      </c>
      <c r="AM233" s="216">
        <f>Variables!$F$29</f>
        <v>0.1</v>
      </c>
      <c r="AN233" s="216">
        <f>Variables!$F$29</f>
        <v>0.1</v>
      </c>
      <c r="AO233" s="216">
        <f>Variables!$F$29</f>
        <v>0.1</v>
      </c>
      <c r="AP233" s="216">
        <f>Variables!$F$29</f>
        <v>0.1</v>
      </c>
      <c r="AQ233" s="216">
        <f>Variables!$F$29</f>
        <v>0.1</v>
      </c>
      <c r="AR233" s="216">
        <f>Variables!$F$29</f>
        <v>0.1</v>
      </c>
      <c r="AS233" s="216">
        <f>Variables!$F$29</f>
        <v>0.1</v>
      </c>
      <c r="AT233" s="216">
        <f>Variables!$F$29</f>
        <v>0.1</v>
      </c>
      <c r="AU233" s="216">
        <f>Variables!$F$29</f>
        <v>0.1</v>
      </c>
      <c r="AV233" s="216">
        <f>Variables!$F$29</f>
        <v>0.1</v>
      </c>
      <c r="AW233" s="216">
        <f>Variables!$F$29</f>
        <v>0.1</v>
      </c>
      <c r="AX233" s="216">
        <f>Variables!$F$29</f>
        <v>0.1</v>
      </c>
      <c r="AY233" s="216">
        <f>Variables!$F$29</f>
        <v>0.1</v>
      </c>
      <c r="AZ233" s="216">
        <f>Variables!$F$29</f>
        <v>0.1</v>
      </c>
      <c r="BA233" s="216">
        <f>Variables!$F$29</f>
        <v>0.1</v>
      </c>
      <c r="BB233" s="216">
        <f>Variables!$F$29</f>
        <v>0.1</v>
      </c>
      <c r="BC233" s="216">
        <f>Variables!$F$29</f>
        <v>0.1</v>
      </c>
      <c r="BD233" s="216">
        <f>Variables!$F$29</f>
        <v>0.1</v>
      </c>
      <c r="BE233" s="216">
        <f>Variables!$F$29</f>
        <v>0.1</v>
      </c>
      <c r="BF233" s="216">
        <f>Variables!$F$29</f>
        <v>0.1</v>
      </c>
      <c r="BG233" s="216">
        <f>Variables!$F$29</f>
        <v>0.1</v>
      </c>
      <c r="BH233" s="216">
        <f>Variables!$F$29</f>
        <v>0.1</v>
      </c>
      <c r="BI233" s="216">
        <f>Variables!$F$29</f>
        <v>0.1</v>
      </c>
      <c r="BJ233" s="216">
        <f>Variables!$F$29</f>
        <v>0.1</v>
      </c>
      <c r="BK233" s="216">
        <f>Variables!$F$29</f>
        <v>0.1</v>
      </c>
      <c r="BL233" s="216">
        <f>Variables!$F$29</f>
        <v>0.1</v>
      </c>
      <c r="BM233" s="216">
        <f>Variables!$F$29</f>
        <v>0.1</v>
      </c>
      <c r="BN233" s="216">
        <f>Variables!$F$29</f>
        <v>0.1</v>
      </c>
      <c r="BO233" s="216">
        <f>Variables!$F$29</f>
        <v>0.1</v>
      </c>
      <c r="BP233" s="216">
        <f>Variables!$F$29</f>
        <v>0.1</v>
      </c>
      <c r="BQ233" s="216">
        <f>Variables!$F$29</f>
        <v>0.1</v>
      </c>
    </row>
    <row r="234" spans="5:69">
      <c r="E234" s="326"/>
      <c r="F234" s="328"/>
      <c r="G234" s="329"/>
      <c r="H234" s="330"/>
      <c r="I234" s="224" t="s">
        <v>319</v>
      </c>
      <c r="J234" s="216">
        <f>Variables!$F$31</f>
        <v>0.4</v>
      </c>
      <c r="K234" s="216">
        <f>Variables!$F$31</f>
        <v>0.4</v>
      </c>
      <c r="L234" s="216">
        <f>Variables!$F$31</f>
        <v>0.4</v>
      </c>
      <c r="M234" s="216">
        <f>Variables!$F$31</f>
        <v>0.4</v>
      </c>
      <c r="N234" s="216">
        <f>Variables!$F$31</f>
        <v>0.4</v>
      </c>
      <c r="O234" s="216">
        <f>Variables!$F$31</f>
        <v>0.4</v>
      </c>
      <c r="P234" s="216">
        <f>Variables!$F$31</f>
        <v>0.4</v>
      </c>
      <c r="Q234" s="216">
        <f>Variables!$F$31</f>
        <v>0.4</v>
      </c>
      <c r="R234" s="216">
        <f>Variables!$F$31</f>
        <v>0.4</v>
      </c>
      <c r="S234" s="216">
        <f>Variables!$F$31</f>
        <v>0.4</v>
      </c>
      <c r="T234" s="216">
        <f>Variables!$F$31</f>
        <v>0.4</v>
      </c>
      <c r="U234" s="216">
        <f>Variables!$F$31</f>
        <v>0.4</v>
      </c>
      <c r="V234" s="216">
        <f>Variables!$F$31</f>
        <v>0.4</v>
      </c>
      <c r="W234" s="216">
        <f>Variables!$F$31</f>
        <v>0.4</v>
      </c>
      <c r="X234" s="216">
        <f>Variables!$F$31</f>
        <v>0.4</v>
      </c>
      <c r="Y234" s="216">
        <f>Variables!$F$31</f>
        <v>0.4</v>
      </c>
      <c r="Z234" s="216">
        <f>Variables!$F$31</f>
        <v>0.4</v>
      </c>
      <c r="AA234" s="216">
        <f>Variables!$F$31</f>
        <v>0.4</v>
      </c>
      <c r="AB234" s="216">
        <f>Variables!$F$31</f>
        <v>0.4</v>
      </c>
      <c r="AC234" s="216">
        <f>Variables!$F$31</f>
        <v>0.4</v>
      </c>
      <c r="AD234" s="216">
        <f>Variables!$F$31</f>
        <v>0.4</v>
      </c>
      <c r="AE234" s="216">
        <f>Variables!$F$31</f>
        <v>0.4</v>
      </c>
      <c r="AF234" s="216">
        <f>Variables!$F$31</f>
        <v>0.4</v>
      </c>
      <c r="AG234" s="216">
        <f>Variables!$F$31</f>
        <v>0.4</v>
      </c>
      <c r="AH234" s="216">
        <f>Variables!$F$31</f>
        <v>0.4</v>
      </c>
      <c r="AI234" s="216">
        <f>Variables!$F$31</f>
        <v>0.4</v>
      </c>
      <c r="AJ234" s="216">
        <f>Variables!$F$31</f>
        <v>0.4</v>
      </c>
      <c r="AK234" s="216">
        <f>Variables!$F$31</f>
        <v>0.4</v>
      </c>
      <c r="AL234" s="216">
        <f>Variables!$F$31</f>
        <v>0.4</v>
      </c>
      <c r="AM234" s="216">
        <f>Variables!$F$31</f>
        <v>0.4</v>
      </c>
      <c r="AN234" s="216">
        <f>Variables!$F$31</f>
        <v>0.4</v>
      </c>
      <c r="AO234" s="216">
        <f>Variables!$F$31</f>
        <v>0.4</v>
      </c>
      <c r="AP234" s="216">
        <f>Variables!$F$31</f>
        <v>0.4</v>
      </c>
      <c r="AQ234" s="216">
        <f>Variables!$F$31</f>
        <v>0.4</v>
      </c>
      <c r="AR234" s="216">
        <f>Variables!$F$31</f>
        <v>0.4</v>
      </c>
      <c r="AS234" s="216">
        <f>Variables!$F$31</f>
        <v>0.4</v>
      </c>
      <c r="AT234" s="216">
        <f>Variables!$F$31</f>
        <v>0.4</v>
      </c>
      <c r="AU234" s="216">
        <f>Variables!$F$31</f>
        <v>0.4</v>
      </c>
      <c r="AV234" s="216">
        <f>Variables!$F$31</f>
        <v>0.4</v>
      </c>
      <c r="AW234" s="216">
        <f>Variables!$F$31</f>
        <v>0.4</v>
      </c>
      <c r="AX234" s="216">
        <f>Variables!$F$31</f>
        <v>0.4</v>
      </c>
      <c r="AY234" s="216">
        <f>Variables!$F$31</f>
        <v>0.4</v>
      </c>
      <c r="AZ234" s="216">
        <f>Variables!$F$31</f>
        <v>0.4</v>
      </c>
      <c r="BA234" s="216">
        <f>Variables!$F$31</f>
        <v>0.4</v>
      </c>
      <c r="BB234" s="216">
        <f>Variables!$F$31</f>
        <v>0.4</v>
      </c>
      <c r="BC234" s="216">
        <f>Variables!$F$31</f>
        <v>0.4</v>
      </c>
      <c r="BD234" s="216">
        <f>Variables!$F$31</f>
        <v>0.4</v>
      </c>
      <c r="BE234" s="216">
        <f>Variables!$F$31</f>
        <v>0.4</v>
      </c>
      <c r="BF234" s="216">
        <f>Variables!$F$31</f>
        <v>0.4</v>
      </c>
      <c r="BG234" s="216">
        <f>Variables!$F$31</f>
        <v>0.4</v>
      </c>
      <c r="BH234" s="216">
        <f>Variables!$F$31</f>
        <v>0.4</v>
      </c>
      <c r="BI234" s="216">
        <f>Variables!$F$31</f>
        <v>0.4</v>
      </c>
      <c r="BJ234" s="216">
        <f>Variables!$F$31</f>
        <v>0.4</v>
      </c>
      <c r="BK234" s="216">
        <f>Variables!$F$31</f>
        <v>0.4</v>
      </c>
      <c r="BL234" s="216">
        <f>Variables!$F$31</f>
        <v>0.4</v>
      </c>
      <c r="BM234" s="216">
        <f>Variables!$F$31</f>
        <v>0.4</v>
      </c>
      <c r="BN234" s="216">
        <f>Variables!$F$31</f>
        <v>0.4</v>
      </c>
      <c r="BO234" s="216">
        <f>Variables!$F$31</f>
        <v>0.4</v>
      </c>
      <c r="BP234" s="216">
        <f>Variables!$F$31</f>
        <v>0.4</v>
      </c>
      <c r="BQ234" s="216">
        <f>Variables!$F$31</f>
        <v>0.4</v>
      </c>
    </row>
    <row r="235" spans="5:69">
      <c r="E235" s="326"/>
      <c r="F235" s="328"/>
      <c r="G235" s="329"/>
      <c r="H235" s="330"/>
      <c r="I235" s="234" t="s">
        <v>321</v>
      </c>
      <c r="J235" s="200">
        <f>J179*J233*J234</f>
        <v>0.43523316062176165</v>
      </c>
      <c r="K235" s="200">
        <f>K179*K233*K234</f>
        <v>0.4482901554404144</v>
      </c>
      <c r="L235" s="200">
        <f t="shared" ref="L235:BQ235" si="176">L179*L233*L234</f>
        <v>0.46173886010362691</v>
      </c>
      <c r="M235" s="200">
        <f t="shared" si="176"/>
        <v>0.47559102590673591</v>
      </c>
      <c r="N235" s="200">
        <f t="shared" si="176"/>
        <v>0.48985875668393786</v>
      </c>
      <c r="O235" s="200">
        <f t="shared" si="176"/>
        <v>0.50455451938445595</v>
      </c>
      <c r="P235" s="200">
        <f t="shared" si="176"/>
        <v>0.51969115496598972</v>
      </c>
      <c r="Q235" s="200">
        <f t="shared" si="176"/>
        <v>0.53528188961496947</v>
      </c>
      <c r="R235" s="200">
        <f t="shared" si="176"/>
        <v>0.55134034630341844</v>
      </c>
      <c r="S235" s="200">
        <f t="shared" si="176"/>
        <v>0.56788055669252102</v>
      </c>
      <c r="T235" s="200">
        <f t="shared" si="176"/>
        <v>0.58491697339329674</v>
      </c>
      <c r="U235" s="200">
        <f t="shared" si="176"/>
        <v>0.60246448259509566</v>
      </c>
      <c r="V235" s="200">
        <f t="shared" si="176"/>
        <v>0.62053841707294854</v>
      </c>
      <c r="W235" s="200">
        <f t="shared" si="176"/>
        <v>0.63915456958513706</v>
      </c>
      <c r="X235" s="200">
        <f t="shared" si="176"/>
        <v>0.65832920667269101</v>
      </c>
      <c r="Y235" s="200">
        <f t="shared" si="176"/>
        <v>0.67807908287287166</v>
      </c>
      <c r="Z235" s="200">
        <f t="shared" si="176"/>
        <v>0.69842145535905797</v>
      </c>
      <c r="AA235" s="200">
        <f t="shared" si="176"/>
        <v>0.71937409901982974</v>
      </c>
      <c r="AB235" s="200">
        <f t="shared" si="176"/>
        <v>0.74095532199042458</v>
      </c>
      <c r="AC235" s="200">
        <f t="shared" si="176"/>
        <v>0.76318398165013757</v>
      </c>
      <c r="AD235" s="200">
        <f t="shared" si="176"/>
        <v>0.78607950109964164</v>
      </c>
      <c r="AE235" s="200">
        <f t="shared" si="176"/>
        <v>0.80966188613263101</v>
      </c>
      <c r="AF235" s="200">
        <f t="shared" si="176"/>
        <v>0.83395174271660988</v>
      </c>
      <c r="AG235" s="200">
        <f t="shared" si="176"/>
        <v>0.85897029499810817</v>
      </c>
      <c r="AH235" s="200">
        <f t="shared" si="176"/>
        <v>0.8847394038480515</v>
      </c>
      <c r="AI235" s="200">
        <f t="shared" si="176"/>
        <v>0.91128158596349307</v>
      </c>
      <c r="AJ235" s="200">
        <f t="shared" si="176"/>
        <v>0.93862003354239798</v>
      </c>
      <c r="AK235" s="200">
        <f t="shared" si="176"/>
        <v>0.96677863454866975</v>
      </c>
      <c r="AL235" s="200">
        <f t="shared" si="176"/>
        <v>0.99578199358512975</v>
      </c>
      <c r="AM235" s="200">
        <f t="shared" si="176"/>
        <v>1.025655453392684</v>
      </c>
      <c r="AN235" s="200">
        <f t="shared" si="176"/>
        <v>1.0564251169944647</v>
      </c>
      <c r="AO235" s="200">
        <f t="shared" si="176"/>
        <v>1.0881178705042984</v>
      </c>
      <c r="AP235" s="200">
        <f t="shared" si="176"/>
        <v>1.1207614066194276</v>
      </c>
      <c r="AQ235" s="200">
        <f t="shared" si="176"/>
        <v>1.1543842488180105</v>
      </c>
      <c r="AR235" s="200">
        <f t="shared" si="176"/>
        <v>1.1890157762825506</v>
      </c>
      <c r="AS235" s="200">
        <f t="shared" si="176"/>
        <v>1.2246862495710273</v>
      </c>
      <c r="AT235" s="200">
        <f t="shared" si="176"/>
        <v>1.2614268370581581</v>
      </c>
      <c r="AU235" s="200">
        <f t="shared" si="176"/>
        <v>1.2992696421699028</v>
      </c>
      <c r="AV235" s="200">
        <f t="shared" si="176"/>
        <v>1.3382477314349999</v>
      </c>
      <c r="AW235" s="200">
        <f t="shared" si="176"/>
        <v>1.3783951633780502</v>
      </c>
      <c r="AX235" s="200">
        <f t="shared" si="176"/>
        <v>1.4197470182793914</v>
      </c>
      <c r="AY235" s="200">
        <f t="shared" si="176"/>
        <v>1.4623394288277733</v>
      </c>
      <c r="AZ235" s="200">
        <f t="shared" si="176"/>
        <v>1.5062096116926065</v>
      </c>
      <c r="BA235" s="200">
        <f t="shared" si="176"/>
        <v>1.5513959000433848</v>
      </c>
      <c r="BB235" s="200">
        <f t="shared" si="176"/>
        <v>1.5979377770446861</v>
      </c>
      <c r="BC235" s="200">
        <f t="shared" si="176"/>
        <v>1.6458759103560265</v>
      </c>
      <c r="BD235" s="200">
        <f t="shared" si="176"/>
        <v>1.6952521876667075</v>
      </c>
      <c r="BE235" s="200">
        <f t="shared" si="176"/>
        <v>1.7461097532967089</v>
      </c>
      <c r="BF235" s="200">
        <f t="shared" si="176"/>
        <v>1.7984930458956105</v>
      </c>
      <c r="BG235" s="200">
        <f t="shared" si="176"/>
        <v>1.8524478372724784</v>
      </c>
      <c r="BH235" s="200">
        <f t="shared" si="176"/>
        <v>1.9080212723906531</v>
      </c>
      <c r="BI235" s="200">
        <f t="shared" si="176"/>
        <v>1.9652619105623725</v>
      </c>
      <c r="BJ235" s="200">
        <f t="shared" si="176"/>
        <v>2.0242197678792437</v>
      </c>
      <c r="BK235" s="200">
        <f t="shared" si="176"/>
        <v>2.0849463609156209</v>
      </c>
      <c r="BL235" s="200">
        <f t="shared" si="176"/>
        <v>2.14749475174309</v>
      </c>
      <c r="BM235" s="200">
        <f t="shared" si="176"/>
        <v>2.2119195942953822</v>
      </c>
      <c r="BN235" s="200">
        <f t="shared" si="176"/>
        <v>2.2782771821242438</v>
      </c>
      <c r="BO235" s="200">
        <f t="shared" si="176"/>
        <v>2.3466254975879717</v>
      </c>
      <c r="BP235" s="200">
        <f t="shared" si="176"/>
        <v>2.4170242625156106</v>
      </c>
      <c r="BQ235" s="200">
        <f t="shared" si="176"/>
        <v>2.4895349903910784</v>
      </c>
    </row>
    <row r="236" spans="5:69">
      <c r="E236" s="326"/>
      <c r="F236" s="328"/>
      <c r="G236" s="329"/>
      <c r="H236" s="330"/>
      <c r="I236" s="234" t="s">
        <v>324</v>
      </c>
      <c r="J236" s="200">
        <f>J235/J284</f>
        <v>0.62176165803108796</v>
      </c>
      <c r="K236" s="200">
        <f>K235/K284</f>
        <v>0.62785736056080443</v>
      </c>
      <c r="L236" s="200">
        <f t="shared" ref="L236:BQ236" si="177">L235/L284</f>
        <v>0.63401282488002808</v>
      </c>
      <c r="M236" s="200">
        <f t="shared" si="177"/>
        <v>0.64022863688865606</v>
      </c>
      <c r="N236" s="200">
        <f t="shared" si="177"/>
        <v>0.64650538823070147</v>
      </c>
      <c r="O236" s="200">
        <f t="shared" si="177"/>
        <v>0.65284367635061025</v>
      </c>
      <c r="P236" s="200">
        <f t="shared" si="177"/>
        <v>0.65924410455012605</v>
      </c>
      <c r="Q236" s="200">
        <f t="shared" si="177"/>
        <v>0.66570728204571561</v>
      </c>
      <c r="R236" s="200">
        <f t="shared" si="177"/>
        <v>0.67223382402655585</v>
      </c>
      <c r="S236" s="200">
        <f t="shared" si="177"/>
        <v>0.67882435171309063</v>
      </c>
      <c r="T236" s="200">
        <f t="shared" si="177"/>
        <v>0.68547949241616035</v>
      </c>
      <c r="U236" s="200">
        <f t="shared" si="177"/>
        <v>0.69219987959671103</v>
      </c>
      <c r="V236" s="200">
        <f t="shared" si="177"/>
        <v>0.69898615292609045</v>
      </c>
      <c r="W236" s="200">
        <f t="shared" si="177"/>
        <v>0.70583895834693444</v>
      </c>
      <c r="X236" s="200">
        <f t="shared" si="177"/>
        <v>0.71275894813464935</v>
      </c>
      <c r="Y236" s="200">
        <f t="shared" si="177"/>
        <v>0.71974678095949873</v>
      </c>
      <c r="Z236" s="200">
        <f t="shared" si="177"/>
        <v>0.72680312194929797</v>
      </c>
      <c r="AA236" s="200">
        <f t="shared" si="177"/>
        <v>0.7339286427527224</v>
      </c>
      <c r="AB236" s="200">
        <f t="shared" si="177"/>
        <v>0.74112402160323909</v>
      </c>
      <c r="AC236" s="200">
        <f t="shared" si="177"/>
        <v>0.74838994338366327</v>
      </c>
      <c r="AD236" s="200">
        <f t="shared" si="177"/>
        <v>0.75572709969134622</v>
      </c>
      <c r="AE236" s="200">
        <f t="shared" si="177"/>
        <v>0.76313618890400658</v>
      </c>
      <c r="AF236" s="200">
        <f t="shared" si="177"/>
        <v>0.77061791624620268</v>
      </c>
      <c r="AG236" s="200">
        <f t="shared" si="177"/>
        <v>0.77817299385645944</v>
      </c>
      <c r="AH236" s="200">
        <f t="shared" si="177"/>
        <v>0.7858021408550524</v>
      </c>
      <c r="AI236" s="200">
        <f t="shared" si="177"/>
        <v>0.79350608341245477</v>
      </c>
      <c r="AJ236" s="200">
        <f t="shared" si="177"/>
        <v>0.8012855548184592</v>
      </c>
      <c r="AK236" s="200">
        <f t="shared" si="177"/>
        <v>0.80914129555197334</v>
      </c>
      <c r="AL236" s="200">
        <f t="shared" si="177"/>
        <v>0.81707405335150241</v>
      </c>
      <c r="AM236" s="200">
        <f t="shared" si="177"/>
        <v>0.82508458328632139</v>
      </c>
      <c r="AN236" s="200">
        <f t="shared" si="177"/>
        <v>0.83317364782834435</v>
      </c>
      <c r="AO236" s="200">
        <f t="shared" si="177"/>
        <v>0.84134201692470045</v>
      </c>
      <c r="AP236" s="200">
        <f t="shared" si="177"/>
        <v>0.84959046807102112</v>
      </c>
      <c r="AQ236" s="200">
        <f t="shared" si="177"/>
        <v>0.85791978638544297</v>
      </c>
      <c r="AR236" s="200">
        <f t="shared" si="177"/>
        <v>0.86633076468333925</v>
      </c>
      <c r="AS236" s="200">
        <f t="shared" si="177"/>
        <v>0.8748242035527839</v>
      </c>
      <c r="AT236" s="200">
        <f t="shared" si="177"/>
        <v>0.88340091143075228</v>
      </c>
      <c r="AU236" s="200">
        <f t="shared" si="177"/>
        <v>0.8920617046800734</v>
      </c>
      <c r="AV236" s="200">
        <f t="shared" si="177"/>
        <v>0.90080740766713285</v>
      </c>
      <c r="AW236" s="200">
        <f t="shared" si="177"/>
        <v>0.9096388528403403</v>
      </c>
      <c r="AX236" s="200">
        <f t="shared" si="177"/>
        <v>0.91855688080936304</v>
      </c>
      <c r="AY236" s="200">
        <f t="shared" si="177"/>
        <v>0.92756234042514119</v>
      </c>
      <c r="AZ236" s="200">
        <f t="shared" si="177"/>
        <v>0.93665608886068175</v>
      </c>
      <c r="BA236" s="200">
        <f t="shared" si="177"/>
        <v>0.94583899169264918</v>
      </c>
      <c r="BB236" s="200">
        <f t="shared" si="177"/>
        <v>0.95511192298375347</v>
      </c>
      <c r="BC236" s="200">
        <f t="shared" si="177"/>
        <v>0.96447576536594715</v>
      </c>
      <c r="BD236" s="200">
        <f t="shared" si="177"/>
        <v>0.97393141012443674</v>
      </c>
      <c r="BE236" s="200">
        <f t="shared" si="177"/>
        <v>0.98347975728251968</v>
      </c>
      <c r="BF236" s="200">
        <f t="shared" si="177"/>
        <v>0.99312171568725038</v>
      </c>
      <c r="BG236" s="200">
        <f t="shared" si="177"/>
        <v>1.0028582030959488</v>
      </c>
      <c r="BH236" s="200">
        <f t="shared" si="177"/>
        <v>1.0126901462635562</v>
      </c>
      <c r="BI236" s="200">
        <f t="shared" si="177"/>
        <v>1.0226184810308456</v>
      </c>
      <c r="BJ236" s="200">
        <f t="shared" si="177"/>
        <v>1.0326441524135013</v>
      </c>
      <c r="BK236" s="200">
        <f t="shared" si="177"/>
        <v>1.0427681146920649</v>
      </c>
      <c r="BL236" s="200">
        <f t="shared" si="177"/>
        <v>1.0529913315027717</v>
      </c>
      <c r="BM236" s="200">
        <f t="shared" si="177"/>
        <v>1.0633147759292692</v>
      </c>
      <c r="BN236" s="200">
        <f t="shared" si="177"/>
        <v>1.0737394305952421</v>
      </c>
      <c r="BO236" s="200">
        <f t="shared" si="177"/>
        <v>1.084266287757941</v>
      </c>
      <c r="BP236" s="200">
        <f t="shared" si="177"/>
        <v>1.0948963494026265</v>
      </c>
      <c r="BQ236" s="200">
        <f t="shared" si="177"/>
        <v>1.1056306273379461</v>
      </c>
    </row>
    <row r="237" spans="5:69">
      <c r="E237" s="326"/>
      <c r="F237" s="328"/>
      <c r="G237" s="329"/>
      <c r="H237" s="330"/>
      <c r="I237" s="224" t="s">
        <v>299</v>
      </c>
      <c r="J237" s="200">
        <v>0</v>
      </c>
      <c r="K237" s="200">
        <f t="shared" ref="K237:BQ237" si="178">J239*$B$6</f>
        <v>0.2487046632124352</v>
      </c>
      <c r="L237" s="200">
        <f t="shared" si="178"/>
        <v>0.37549527583053943</v>
      </c>
      <c r="M237" s="200">
        <f t="shared" si="178"/>
        <v>0.441352767867281</v>
      </c>
      <c r="N237" s="200">
        <f t="shared" si="178"/>
        <v>0.476767838689103</v>
      </c>
      <c r="O237" s="200">
        <f t="shared" si="178"/>
        <v>0.49698607463683209</v>
      </c>
      <c r="P237" s="200">
        <f t="shared" si="178"/>
        <v>0.50963050785866026</v>
      </c>
      <c r="Q237" s="200">
        <f t="shared" si="178"/>
        <v>0.51851289574938064</v>
      </c>
      <c r="R237" s="200">
        <f t="shared" si="178"/>
        <v>0.52553936069297658</v>
      </c>
      <c r="S237" s="200">
        <f t="shared" si="178"/>
        <v>0.53166320995711058</v>
      </c>
      <c r="T237" s="200">
        <f t="shared" si="178"/>
        <v>0.53736134566379146</v>
      </c>
      <c r="U237" s="200">
        <f t="shared" si="178"/>
        <v>0.5428724697983599</v>
      </c>
      <c r="V237" s="200">
        <f t="shared" si="178"/>
        <v>0.54831618673786442</v>
      </c>
      <c r="W237" s="200">
        <f t="shared" si="178"/>
        <v>0.55375255453936834</v>
      </c>
      <c r="X237" s="200">
        <f t="shared" si="178"/>
        <v>0.55921186060845796</v>
      </c>
      <c r="Y237" s="200">
        <f t="shared" si="178"/>
        <v>0.56470950955808863</v>
      </c>
      <c r="Z237" s="200">
        <f t="shared" si="178"/>
        <v>0.57025346716284386</v>
      </c>
      <c r="AA237" s="200">
        <f t="shared" si="178"/>
        <v>0.5758479823611411</v>
      </c>
      <c r="AB237" s="200">
        <f t="shared" si="178"/>
        <v>0.58149544828165955</v>
      </c>
      <c r="AC237" s="200">
        <f t="shared" si="178"/>
        <v>0.58719733278212538</v>
      </c>
      <c r="AD237" s="200">
        <f t="shared" si="178"/>
        <v>0.592954643744528</v>
      </c>
      <c r="AE237" s="200">
        <f t="shared" si="178"/>
        <v>0.59876816174880243</v>
      </c>
      <c r="AF237" s="200">
        <f t="shared" si="178"/>
        <v>0.60463855643600395</v>
      </c>
      <c r="AG237" s="200">
        <f t="shared" si="178"/>
        <v>0.61056644471648314</v>
      </c>
      <c r="AH237" s="200">
        <f t="shared" si="178"/>
        <v>0.61655241990082532</v>
      </c>
      <c r="AI237" s="200">
        <f t="shared" si="178"/>
        <v>0.62259706629243361</v>
      </c>
      <c r="AJ237" s="200">
        <f t="shared" si="178"/>
        <v>0.62870096651119878</v>
      </c>
      <c r="AK237" s="200">
        <f t="shared" si="178"/>
        <v>0.6348647051829831</v>
      </c>
      <c r="AL237" s="200">
        <f t="shared" si="178"/>
        <v>0.64108887081228094</v>
      </c>
      <c r="AM237" s="200">
        <f t="shared" si="178"/>
        <v>0.64737405674674153</v>
      </c>
      <c r="AN237" s="200">
        <f t="shared" si="178"/>
        <v>0.65372086168789945</v>
      </c>
      <c r="AO237" s="200">
        <f t="shared" si="178"/>
        <v>0.66012988997528754</v>
      </c>
      <c r="AP237" s="200">
        <f t="shared" si="178"/>
        <v>0.66660175175752401</v>
      </c>
      <c r="AQ237" s="200">
        <f t="shared" si="178"/>
        <v>0.67313706310717047</v>
      </c>
      <c r="AR237" s="200">
        <f t="shared" si="178"/>
        <v>0.67973644610776252</v>
      </c>
      <c r="AS237" s="200">
        <f t="shared" si="178"/>
        <v>0.68640052892721704</v>
      </c>
      <c r="AT237" s="200">
        <f t="shared" si="178"/>
        <v>0.6931299458847221</v>
      </c>
      <c r="AU237" s="200">
        <f t="shared" si="178"/>
        <v>0.69992533751466202</v>
      </c>
      <c r="AV237" s="200">
        <f t="shared" si="178"/>
        <v>0.70678735062936038</v>
      </c>
      <c r="AW237" s="200">
        <f t="shared" si="178"/>
        <v>0.71371663838153343</v>
      </c>
      <c r="AX237" s="200">
        <f t="shared" si="178"/>
        <v>0.72071386032690288</v>
      </c>
      <c r="AY237" s="200">
        <f t="shared" si="178"/>
        <v>0.72777968248719671</v>
      </c>
      <c r="AZ237" s="200">
        <f t="shared" si="178"/>
        <v>0.73491477741365485</v>
      </c>
      <c r="BA237" s="200">
        <f t="shared" si="178"/>
        <v>0.74211982425110024</v>
      </c>
      <c r="BB237" s="200">
        <f t="shared" si="178"/>
        <v>0.74939550880260986</v>
      </c>
      <c r="BC237" s="200">
        <f t="shared" si="178"/>
        <v>0.75674252359480632</v>
      </c>
      <c r="BD237" s="200">
        <f t="shared" si="178"/>
        <v>0.76416156794378209</v>
      </c>
      <c r="BE237" s="200">
        <f t="shared" si="178"/>
        <v>0.77165334802166585</v>
      </c>
      <c r="BF237" s="200">
        <f t="shared" si="178"/>
        <v>0.77921857692384089</v>
      </c>
      <c r="BG237" s="200">
        <f t="shared" si="178"/>
        <v>0.78685797473682051</v>
      </c>
      <c r="BH237" s="200">
        <f t="shared" si="178"/>
        <v>0.79457226860678976</v>
      </c>
      <c r="BI237" s="200">
        <f t="shared" si="178"/>
        <v>0.80236219280881738</v>
      </c>
      <c r="BJ237" s="200">
        <f t="shared" si="178"/>
        <v>0.81022848881674703</v>
      </c>
      <c r="BK237" s="200">
        <f t="shared" si="178"/>
        <v>0.81817190537377416</v>
      </c>
      <c r="BL237" s="200">
        <f t="shared" si="178"/>
        <v>0.82619319856371298</v>
      </c>
      <c r="BM237" s="200">
        <f t="shared" si="178"/>
        <v>0.83429313188296528</v>
      </c>
      <c r="BN237" s="200">
        <f t="shared" si="178"/>
        <v>0.84247247631319044</v>
      </c>
      <c r="BO237" s="200">
        <f t="shared" si="178"/>
        <v>0.85073201039469204</v>
      </c>
      <c r="BP237" s="200">
        <f t="shared" si="178"/>
        <v>0.8590725203005225</v>
      </c>
      <c r="BQ237" s="200">
        <f t="shared" si="178"/>
        <v>0.86749479991131195</v>
      </c>
    </row>
    <row r="238" spans="5:69">
      <c r="E238" s="326"/>
      <c r="F238" s="328"/>
      <c r="G238" s="329"/>
      <c r="H238" s="330"/>
      <c r="I238" s="224" t="s">
        <v>301</v>
      </c>
      <c r="J238" s="200">
        <v>0</v>
      </c>
      <c r="K238" s="200">
        <f t="shared" ref="K238:BQ238" si="179">J239*$B$7</f>
        <v>6.21761658031088E-2</v>
      </c>
      <c r="L238" s="200">
        <f t="shared" si="179"/>
        <v>9.3873818957634858E-2</v>
      </c>
      <c r="M238" s="200">
        <f t="shared" si="179"/>
        <v>0.11033819196682025</v>
      </c>
      <c r="N238" s="200">
        <f t="shared" si="179"/>
        <v>0.11919195967227575</v>
      </c>
      <c r="O238" s="200">
        <f t="shared" si="179"/>
        <v>0.12424651865920802</v>
      </c>
      <c r="P238" s="200">
        <f t="shared" si="179"/>
        <v>0.12740762696466507</v>
      </c>
      <c r="Q238" s="200">
        <f t="shared" si="179"/>
        <v>0.12962822393734516</v>
      </c>
      <c r="R238" s="200">
        <f t="shared" si="179"/>
        <v>0.13138484017324414</v>
      </c>
      <c r="S238" s="200">
        <f t="shared" si="179"/>
        <v>0.13291580248927765</v>
      </c>
      <c r="T238" s="200">
        <f t="shared" si="179"/>
        <v>0.13434033641594786</v>
      </c>
      <c r="U238" s="200">
        <f t="shared" si="179"/>
        <v>0.13571811744958998</v>
      </c>
      <c r="V238" s="200">
        <f t="shared" si="179"/>
        <v>0.1370790466844661</v>
      </c>
      <c r="W238" s="200">
        <f t="shared" si="179"/>
        <v>0.13843813863484208</v>
      </c>
      <c r="X238" s="200">
        <f t="shared" si="179"/>
        <v>0.13980296515211449</v>
      </c>
      <c r="Y238" s="200">
        <f t="shared" si="179"/>
        <v>0.14117737738952216</v>
      </c>
      <c r="Z238" s="200">
        <f t="shared" si="179"/>
        <v>0.14256336679071097</v>
      </c>
      <c r="AA238" s="200">
        <f t="shared" si="179"/>
        <v>0.14396199559028527</v>
      </c>
      <c r="AB238" s="200">
        <f t="shared" si="179"/>
        <v>0.14537386207041489</v>
      </c>
      <c r="AC238" s="200">
        <f t="shared" si="179"/>
        <v>0.14679933319553135</v>
      </c>
      <c r="AD238" s="200">
        <f t="shared" si="179"/>
        <v>0.148238660936132</v>
      </c>
      <c r="AE238" s="200">
        <f t="shared" si="179"/>
        <v>0.14969204043720061</v>
      </c>
      <c r="AF238" s="200">
        <f t="shared" si="179"/>
        <v>0.15115963910900099</v>
      </c>
      <c r="AG238" s="200">
        <f t="shared" si="179"/>
        <v>0.15264161117912078</v>
      </c>
      <c r="AH238" s="200">
        <f t="shared" si="179"/>
        <v>0.15413810497520633</v>
      </c>
      <c r="AI238" s="200">
        <f t="shared" si="179"/>
        <v>0.1556492665731084</v>
      </c>
      <c r="AJ238" s="200">
        <f t="shared" si="179"/>
        <v>0.15717524162779969</v>
      </c>
      <c r="AK238" s="200">
        <f t="shared" si="179"/>
        <v>0.15871617629574578</v>
      </c>
      <c r="AL238" s="200">
        <f t="shared" si="179"/>
        <v>0.16027221770307024</v>
      </c>
      <c r="AM238" s="200">
        <f t="shared" si="179"/>
        <v>0.16184351418668538</v>
      </c>
      <c r="AN238" s="200">
        <f t="shared" si="179"/>
        <v>0.16343021542197486</v>
      </c>
      <c r="AO238" s="200">
        <f t="shared" si="179"/>
        <v>0.16503247249382189</v>
      </c>
      <c r="AP238" s="200">
        <f t="shared" si="179"/>
        <v>0.166650437939381</v>
      </c>
      <c r="AQ238" s="200">
        <f t="shared" si="179"/>
        <v>0.16828426577679262</v>
      </c>
      <c r="AR238" s="200">
        <f t="shared" si="179"/>
        <v>0.16993411152694063</v>
      </c>
      <c r="AS238" s="200">
        <f t="shared" si="179"/>
        <v>0.17160013223180426</v>
      </c>
      <c r="AT238" s="200">
        <f t="shared" si="179"/>
        <v>0.17328248647118052</v>
      </c>
      <c r="AU238" s="200">
        <f t="shared" si="179"/>
        <v>0.1749813343786655</v>
      </c>
      <c r="AV238" s="200">
        <f t="shared" si="179"/>
        <v>0.17669683765734009</v>
      </c>
      <c r="AW238" s="200">
        <f t="shared" si="179"/>
        <v>0.17842915959538336</v>
      </c>
      <c r="AX238" s="200">
        <f t="shared" si="179"/>
        <v>0.18017846508172572</v>
      </c>
      <c r="AY238" s="200">
        <f t="shared" si="179"/>
        <v>0.18194492062179918</v>
      </c>
      <c r="AZ238" s="200">
        <f t="shared" si="179"/>
        <v>0.18372869435341371</v>
      </c>
      <c r="BA238" s="200">
        <f t="shared" si="179"/>
        <v>0.18552995606277506</v>
      </c>
      <c r="BB238" s="200">
        <f t="shared" si="179"/>
        <v>0.18734887720065246</v>
      </c>
      <c r="BC238" s="200">
        <f t="shared" si="179"/>
        <v>0.18918563089870158</v>
      </c>
      <c r="BD238" s="200">
        <f t="shared" si="179"/>
        <v>0.19104039198594552</v>
      </c>
      <c r="BE238" s="200">
        <f t="shared" si="179"/>
        <v>0.19291333700541646</v>
      </c>
      <c r="BF238" s="200">
        <f t="shared" si="179"/>
        <v>0.19480464423096022</v>
      </c>
      <c r="BG238" s="200">
        <f t="shared" si="179"/>
        <v>0.19671449368420513</v>
      </c>
      <c r="BH238" s="200">
        <f t="shared" si="179"/>
        <v>0.19864306715169744</v>
      </c>
      <c r="BI238" s="200">
        <f t="shared" si="179"/>
        <v>0.20059054820220434</v>
      </c>
      <c r="BJ238" s="200">
        <f t="shared" si="179"/>
        <v>0.20255712220418676</v>
      </c>
      <c r="BK238" s="200">
        <f t="shared" si="179"/>
        <v>0.20454297634344354</v>
      </c>
      <c r="BL238" s="200">
        <f t="shared" si="179"/>
        <v>0.20654829964092825</v>
      </c>
      <c r="BM238" s="200">
        <f t="shared" si="179"/>
        <v>0.20857328297074132</v>
      </c>
      <c r="BN238" s="200">
        <f t="shared" si="179"/>
        <v>0.21061811907829761</v>
      </c>
      <c r="BO238" s="200">
        <f t="shared" si="179"/>
        <v>0.21268300259867301</v>
      </c>
      <c r="BP238" s="200">
        <f t="shared" si="179"/>
        <v>0.21476813007513063</v>
      </c>
      <c r="BQ238" s="200">
        <f t="shared" si="179"/>
        <v>0.21687369997782799</v>
      </c>
    </row>
    <row r="239" spans="5:69">
      <c r="E239" s="326"/>
      <c r="F239" s="328"/>
      <c r="G239" s="329"/>
      <c r="H239" s="330"/>
      <c r="I239" s="224" t="s">
        <v>295</v>
      </c>
      <c r="J239" s="200">
        <f>J236+J237+J238</f>
        <v>0.62176165803108796</v>
      </c>
      <c r="K239" s="200">
        <f>K236+K237+K238</f>
        <v>0.93873818957634847</v>
      </c>
      <c r="L239" s="200">
        <f t="shared" ref="L239:BQ239" si="180">L236+L237+L238</f>
        <v>1.1033819196682024</v>
      </c>
      <c r="M239" s="200">
        <f t="shared" si="180"/>
        <v>1.1919195967227574</v>
      </c>
      <c r="N239" s="200">
        <f t="shared" si="180"/>
        <v>1.2424651865920802</v>
      </c>
      <c r="O239" s="200">
        <f t="shared" si="180"/>
        <v>1.2740762696466505</v>
      </c>
      <c r="P239" s="200">
        <f t="shared" si="180"/>
        <v>1.2962822393734514</v>
      </c>
      <c r="Q239" s="200">
        <f t="shared" si="180"/>
        <v>1.3138484017324414</v>
      </c>
      <c r="R239" s="200">
        <f t="shared" si="180"/>
        <v>1.3291580248927763</v>
      </c>
      <c r="S239" s="200">
        <f t="shared" si="180"/>
        <v>1.3434033641594787</v>
      </c>
      <c r="T239" s="200">
        <f t="shared" si="180"/>
        <v>1.3571811744958997</v>
      </c>
      <c r="U239" s="200">
        <f t="shared" si="180"/>
        <v>1.3707904668446609</v>
      </c>
      <c r="V239" s="200">
        <f t="shared" si="180"/>
        <v>1.3843813863484209</v>
      </c>
      <c r="W239" s="200">
        <f t="shared" si="180"/>
        <v>1.3980296515211448</v>
      </c>
      <c r="X239" s="200">
        <f t="shared" si="180"/>
        <v>1.4117737738952216</v>
      </c>
      <c r="Y239" s="200">
        <f t="shared" si="180"/>
        <v>1.4256336679071095</v>
      </c>
      <c r="Z239" s="200">
        <f t="shared" si="180"/>
        <v>1.4396199559028526</v>
      </c>
      <c r="AA239" s="200">
        <f t="shared" si="180"/>
        <v>1.4537386207041489</v>
      </c>
      <c r="AB239" s="200">
        <f t="shared" si="180"/>
        <v>1.4679933319553133</v>
      </c>
      <c r="AC239" s="200">
        <f t="shared" si="180"/>
        <v>1.4823866093613201</v>
      </c>
      <c r="AD239" s="200">
        <f t="shared" si="180"/>
        <v>1.4969204043720061</v>
      </c>
      <c r="AE239" s="200">
        <f t="shared" si="180"/>
        <v>1.5115963910900097</v>
      </c>
      <c r="AF239" s="200">
        <f t="shared" si="180"/>
        <v>1.5264161117912076</v>
      </c>
      <c r="AG239" s="200">
        <f t="shared" si="180"/>
        <v>1.5413810497520632</v>
      </c>
      <c r="AH239" s="200">
        <f t="shared" si="180"/>
        <v>1.556492665731084</v>
      </c>
      <c r="AI239" s="200">
        <f t="shared" si="180"/>
        <v>1.5717524162779968</v>
      </c>
      <c r="AJ239" s="200">
        <f t="shared" si="180"/>
        <v>1.5871617629574577</v>
      </c>
      <c r="AK239" s="200">
        <f t="shared" si="180"/>
        <v>1.6027221770307023</v>
      </c>
      <c r="AL239" s="200">
        <f t="shared" si="180"/>
        <v>1.6184351418668537</v>
      </c>
      <c r="AM239" s="200">
        <f t="shared" si="180"/>
        <v>1.6343021542197484</v>
      </c>
      <c r="AN239" s="200">
        <f t="shared" si="180"/>
        <v>1.6503247249382187</v>
      </c>
      <c r="AO239" s="200">
        <f t="shared" si="180"/>
        <v>1.6665043793938099</v>
      </c>
      <c r="AP239" s="200">
        <f t="shared" si="180"/>
        <v>1.6828426577679261</v>
      </c>
      <c r="AQ239" s="200">
        <f t="shared" si="180"/>
        <v>1.6993411152694062</v>
      </c>
      <c r="AR239" s="200">
        <f t="shared" si="180"/>
        <v>1.7160013223180424</v>
      </c>
      <c r="AS239" s="200">
        <f t="shared" si="180"/>
        <v>1.7328248647118052</v>
      </c>
      <c r="AT239" s="200">
        <f t="shared" si="180"/>
        <v>1.749813343786655</v>
      </c>
      <c r="AU239" s="200">
        <f t="shared" si="180"/>
        <v>1.7669683765734008</v>
      </c>
      <c r="AV239" s="200">
        <f t="shared" si="180"/>
        <v>1.7842915959538335</v>
      </c>
      <c r="AW239" s="200">
        <f t="shared" si="180"/>
        <v>1.801784650817257</v>
      </c>
      <c r="AX239" s="200">
        <f t="shared" si="180"/>
        <v>1.8194492062179917</v>
      </c>
      <c r="AY239" s="200">
        <f t="shared" si="180"/>
        <v>1.837286943534137</v>
      </c>
      <c r="AZ239" s="200">
        <f t="shared" si="180"/>
        <v>1.8552995606277505</v>
      </c>
      <c r="BA239" s="200">
        <f t="shared" si="180"/>
        <v>1.8734887720065245</v>
      </c>
      <c r="BB239" s="200">
        <f t="shared" si="180"/>
        <v>1.8918563089870157</v>
      </c>
      <c r="BC239" s="200">
        <f t="shared" si="180"/>
        <v>1.9104039198594551</v>
      </c>
      <c r="BD239" s="200">
        <f t="shared" si="180"/>
        <v>1.9291333700541644</v>
      </c>
      <c r="BE239" s="200">
        <f t="shared" si="180"/>
        <v>1.948046442309602</v>
      </c>
      <c r="BF239" s="200">
        <f t="shared" si="180"/>
        <v>1.9671449368420513</v>
      </c>
      <c r="BG239" s="200">
        <f t="shared" si="180"/>
        <v>1.9864306715169744</v>
      </c>
      <c r="BH239" s="200">
        <f t="shared" si="180"/>
        <v>2.0059054820220434</v>
      </c>
      <c r="BI239" s="200">
        <f t="shared" si="180"/>
        <v>2.0255712220418673</v>
      </c>
      <c r="BJ239" s="200">
        <f t="shared" si="180"/>
        <v>2.0454297634344352</v>
      </c>
      <c r="BK239" s="200">
        <f t="shared" si="180"/>
        <v>2.0654829964092825</v>
      </c>
      <c r="BL239" s="200">
        <f t="shared" si="180"/>
        <v>2.0857328297074131</v>
      </c>
      <c r="BM239" s="200">
        <f t="shared" si="180"/>
        <v>2.1061811907829759</v>
      </c>
      <c r="BN239" s="200">
        <f t="shared" si="180"/>
        <v>2.1268300259867301</v>
      </c>
      <c r="BO239" s="200">
        <f t="shared" si="180"/>
        <v>2.147681300751306</v>
      </c>
      <c r="BP239" s="200">
        <f t="shared" si="180"/>
        <v>2.1687369997782797</v>
      </c>
      <c r="BQ239" s="200">
        <f t="shared" si="180"/>
        <v>2.189999127227086</v>
      </c>
    </row>
    <row r="240" spans="5:69">
      <c r="E240" s="326"/>
      <c r="F240" s="328"/>
      <c r="G240" s="329"/>
      <c r="H240" s="330"/>
      <c r="I240" s="224" t="s">
        <v>326</v>
      </c>
      <c r="J240" s="219">
        <f>Variables!$F$24</f>
        <v>60000</v>
      </c>
      <c r="K240" s="219">
        <f>Variables!$F$24</f>
        <v>60000</v>
      </c>
      <c r="L240" s="219">
        <f>Variables!$F$24</f>
        <v>60000</v>
      </c>
      <c r="M240" s="219">
        <f>Variables!$F$24</f>
        <v>60000</v>
      </c>
      <c r="N240" s="219">
        <f>Variables!$F$24</f>
        <v>60000</v>
      </c>
      <c r="O240" s="219">
        <f>Variables!$F$24</f>
        <v>60000</v>
      </c>
      <c r="P240" s="219">
        <f>Variables!$F$24</f>
        <v>60000</v>
      </c>
      <c r="Q240" s="219">
        <f>Variables!$F$24</f>
        <v>60000</v>
      </c>
      <c r="R240" s="219">
        <f>Variables!$F$24</f>
        <v>60000</v>
      </c>
      <c r="S240" s="219">
        <f>Variables!$F$24</f>
        <v>60000</v>
      </c>
      <c r="T240" s="219">
        <f>Variables!$F$24</f>
        <v>60000</v>
      </c>
      <c r="U240" s="219">
        <f>Variables!$F$24</f>
        <v>60000</v>
      </c>
      <c r="V240" s="219">
        <f>Variables!$F$24</f>
        <v>60000</v>
      </c>
      <c r="W240" s="219">
        <f>Variables!$F$24</f>
        <v>60000</v>
      </c>
      <c r="X240" s="219">
        <f>Variables!$F$24</f>
        <v>60000</v>
      </c>
      <c r="Y240" s="219">
        <f>Variables!$F$24</f>
        <v>60000</v>
      </c>
      <c r="Z240" s="219">
        <f>Variables!$F$24</f>
        <v>60000</v>
      </c>
      <c r="AA240" s="219">
        <f>Variables!$F$24</f>
        <v>60000</v>
      </c>
      <c r="AB240" s="219">
        <f>Variables!$F$24</f>
        <v>60000</v>
      </c>
      <c r="AC240" s="219">
        <f>Variables!$F$24</f>
        <v>60000</v>
      </c>
      <c r="AD240" s="219">
        <f>Variables!$F$24</f>
        <v>60000</v>
      </c>
      <c r="AE240" s="219">
        <f>Variables!$F$24</f>
        <v>60000</v>
      </c>
      <c r="AF240" s="219">
        <f>Variables!$F$24</f>
        <v>60000</v>
      </c>
      <c r="AG240" s="219">
        <f>Variables!$F$24</f>
        <v>60000</v>
      </c>
      <c r="AH240" s="219">
        <f>Variables!$F$24</f>
        <v>60000</v>
      </c>
      <c r="AI240" s="219">
        <f>Variables!$F$24</f>
        <v>60000</v>
      </c>
      <c r="AJ240" s="219">
        <f>Variables!$F$24</f>
        <v>60000</v>
      </c>
      <c r="AK240" s="219">
        <f>Variables!$F$24</f>
        <v>60000</v>
      </c>
      <c r="AL240" s="219">
        <f>Variables!$F$24</f>
        <v>60000</v>
      </c>
      <c r="AM240" s="219">
        <f>Variables!$F$24</f>
        <v>60000</v>
      </c>
      <c r="AN240" s="219">
        <f>Variables!$F$24</f>
        <v>60000</v>
      </c>
      <c r="AO240" s="219">
        <f>Variables!$F$24</f>
        <v>60000</v>
      </c>
      <c r="AP240" s="219">
        <f>Variables!$F$24</f>
        <v>60000</v>
      </c>
      <c r="AQ240" s="219">
        <f>Variables!$F$24</f>
        <v>60000</v>
      </c>
      <c r="AR240" s="219">
        <f>Variables!$F$24</f>
        <v>60000</v>
      </c>
      <c r="AS240" s="219">
        <f>Variables!$F$24</f>
        <v>60000</v>
      </c>
      <c r="AT240" s="219">
        <f>Variables!$F$24</f>
        <v>60000</v>
      </c>
      <c r="AU240" s="219">
        <f>Variables!$F$24</f>
        <v>60000</v>
      </c>
      <c r="AV240" s="219">
        <f>Variables!$F$24</f>
        <v>60000</v>
      </c>
      <c r="AW240" s="219">
        <f>Variables!$F$24</f>
        <v>60000</v>
      </c>
      <c r="AX240" s="219">
        <f>Variables!$F$24</f>
        <v>60000</v>
      </c>
      <c r="AY240" s="219">
        <f>Variables!$F$24</f>
        <v>60000</v>
      </c>
      <c r="AZ240" s="219">
        <f>Variables!$F$24</f>
        <v>60000</v>
      </c>
      <c r="BA240" s="219">
        <f>Variables!$F$24</f>
        <v>60000</v>
      </c>
      <c r="BB240" s="219">
        <f>Variables!$F$24</f>
        <v>60000</v>
      </c>
      <c r="BC240" s="219">
        <f>Variables!$F$24</f>
        <v>60000</v>
      </c>
      <c r="BD240" s="219">
        <f>Variables!$F$24</f>
        <v>60000</v>
      </c>
      <c r="BE240" s="219">
        <f>Variables!$F$24</f>
        <v>60000</v>
      </c>
      <c r="BF240" s="219">
        <f>Variables!$F$24</f>
        <v>60000</v>
      </c>
      <c r="BG240" s="219">
        <f>Variables!$F$24</f>
        <v>60000</v>
      </c>
      <c r="BH240" s="219">
        <f>Variables!$F$24</f>
        <v>60000</v>
      </c>
      <c r="BI240" s="219">
        <f>Variables!$F$24</f>
        <v>60000</v>
      </c>
      <c r="BJ240" s="219">
        <f>Variables!$F$24</f>
        <v>60000</v>
      </c>
      <c r="BK240" s="219">
        <f>Variables!$F$24</f>
        <v>60000</v>
      </c>
      <c r="BL240" s="219">
        <f>Variables!$F$24</f>
        <v>60000</v>
      </c>
      <c r="BM240" s="219">
        <f>Variables!$F$24</f>
        <v>60000</v>
      </c>
      <c r="BN240" s="219">
        <f>Variables!$F$24</f>
        <v>60000</v>
      </c>
      <c r="BO240" s="219">
        <f>Variables!$F$24</f>
        <v>60000</v>
      </c>
      <c r="BP240" s="219">
        <f>Variables!$F$24</f>
        <v>60000</v>
      </c>
      <c r="BQ240" s="219">
        <f>Variables!$F$24</f>
        <v>60000</v>
      </c>
    </row>
    <row r="241" spans="5:69">
      <c r="E241" s="326"/>
      <c r="F241" s="328"/>
      <c r="G241" s="329"/>
      <c r="H241" s="330"/>
      <c r="I241" s="224" t="s">
        <v>446</v>
      </c>
      <c r="J241" s="204">
        <f t="shared" ref="J241:BQ241" si="181">J240*$B$11</f>
        <v>15000</v>
      </c>
      <c r="K241" s="204">
        <f t="shared" si="181"/>
        <v>15000</v>
      </c>
      <c r="L241" s="204">
        <f t="shared" si="181"/>
        <v>15000</v>
      </c>
      <c r="M241" s="204">
        <f t="shared" si="181"/>
        <v>15000</v>
      </c>
      <c r="N241" s="204">
        <f t="shared" si="181"/>
        <v>15000</v>
      </c>
      <c r="O241" s="204">
        <f t="shared" si="181"/>
        <v>15000</v>
      </c>
      <c r="P241" s="204">
        <f t="shared" si="181"/>
        <v>15000</v>
      </c>
      <c r="Q241" s="204">
        <f t="shared" si="181"/>
        <v>15000</v>
      </c>
      <c r="R241" s="204">
        <f t="shared" si="181"/>
        <v>15000</v>
      </c>
      <c r="S241" s="204">
        <f t="shared" si="181"/>
        <v>15000</v>
      </c>
      <c r="T241" s="204">
        <f t="shared" si="181"/>
        <v>15000</v>
      </c>
      <c r="U241" s="204">
        <f t="shared" si="181"/>
        <v>15000</v>
      </c>
      <c r="V241" s="204">
        <f t="shared" si="181"/>
        <v>15000</v>
      </c>
      <c r="W241" s="204">
        <f t="shared" si="181"/>
        <v>15000</v>
      </c>
      <c r="X241" s="204">
        <f t="shared" si="181"/>
        <v>15000</v>
      </c>
      <c r="Y241" s="204">
        <f t="shared" si="181"/>
        <v>15000</v>
      </c>
      <c r="Z241" s="204">
        <f t="shared" si="181"/>
        <v>15000</v>
      </c>
      <c r="AA241" s="204">
        <f t="shared" si="181"/>
        <v>15000</v>
      </c>
      <c r="AB241" s="204">
        <f t="shared" si="181"/>
        <v>15000</v>
      </c>
      <c r="AC241" s="204">
        <f t="shared" si="181"/>
        <v>15000</v>
      </c>
      <c r="AD241" s="204">
        <f t="shared" si="181"/>
        <v>15000</v>
      </c>
      <c r="AE241" s="204">
        <f t="shared" si="181"/>
        <v>15000</v>
      </c>
      <c r="AF241" s="204">
        <f t="shared" si="181"/>
        <v>15000</v>
      </c>
      <c r="AG241" s="204">
        <f t="shared" si="181"/>
        <v>15000</v>
      </c>
      <c r="AH241" s="204">
        <f t="shared" si="181"/>
        <v>15000</v>
      </c>
      <c r="AI241" s="204">
        <f t="shared" si="181"/>
        <v>15000</v>
      </c>
      <c r="AJ241" s="204">
        <f t="shared" si="181"/>
        <v>15000</v>
      </c>
      <c r="AK241" s="204">
        <f t="shared" si="181"/>
        <v>15000</v>
      </c>
      <c r="AL241" s="204">
        <f t="shared" si="181"/>
        <v>15000</v>
      </c>
      <c r="AM241" s="204">
        <f t="shared" si="181"/>
        <v>15000</v>
      </c>
      <c r="AN241" s="204">
        <f t="shared" si="181"/>
        <v>15000</v>
      </c>
      <c r="AO241" s="204">
        <f t="shared" si="181"/>
        <v>15000</v>
      </c>
      <c r="AP241" s="204">
        <f t="shared" si="181"/>
        <v>15000</v>
      </c>
      <c r="AQ241" s="204">
        <f t="shared" si="181"/>
        <v>15000</v>
      </c>
      <c r="AR241" s="204">
        <f t="shared" si="181"/>
        <v>15000</v>
      </c>
      <c r="AS241" s="204">
        <f t="shared" si="181"/>
        <v>15000</v>
      </c>
      <c r="AT241" s="204">
        <f t="shared" si="181"/>
        <v>15000</v>
      </c>
      <c r="AU241" s="204">
        <f t="shared" si="181"/>
        <v>15000</v>
      </c>
      <c r="AV241" s="204">
        <f t="shared" si="181"/>
        <v>15000</v>
      </c>
      <c r="AW241" s="204">
        <f t="shared" si="181"/>
        <v>15000</v>
      </c>
      <c r="AX241" s="204">
        <f t="shared" si="181"/>
        <v>15000</v>
      </c>
      <c r="AY241" s="204">
        <f t="shared" si="181"/>
        <v>15000</v>
      </c>
      <c r="AZ241" s="204">
        <f t="shared" si="181"/>
        <v>15000</v>
      </c>
      <c r="BA241" s="204">
        <f t="shared" si="181"/>
        <v>15000</v>
      </c>
      <c r="BB241" s="204">
        <f t="shared" si="181"/>
        <v>15000</v>
      </c>
      <c r="BC241" s="204">
        <f t="shared" si="181"/>
        <v>15000</v>
      </c>
      <c r="BD241" s="204">
        <f t="shared" si="181"/>
        <v>15000</v>
      </c>
      <c r="BE241" s="204">
        <f t="shared" si="181"/>
        <v>15000</v>
      </c>
      <c r="BF241" s="204">
        <f t="shared" si="181"/>
        <v>15000</v>
      </c>
      <c r="BG241" s="204">
        <f t="shared" si="181"/>
        <v>15000</v>
      </c>
      <c r="BH241" s="204">
        <f t="shared" si="181"/>
        <v>15000</v>
      </c>
      <c r="BI241" s="204">
        <f t="shared" si="181"/>
        <v>15000</v>
      </c>
      <c r="BJ241" s="204">
        <f t="shared" si="181"/>
        <v>15000</v>
      </c>
      <c r="BK241" s="204">
        <f t="shared" si="181"/>
        <v>15000</v>
      </c>
      <c r="BL241" s="204">
        <f t="shared" si="181"/>
        <v>15000</v>
      </c>
      <c r="BM241" s="204">
        <f t="shared" si="181"/>
        <v>15000</v>
      </c>
      <c r="BN241" s="204">
        <f t="shared" si="181"/>
        <v>15000</v>
      </c>
      <c r="BO241" s="204">
        <f t="shared" si="181"/>
        <v>15000</v>
      </c>
      <c r="BP241" s="204">
        <f t="shared" si="181"/>
        <v>15000</v>
      </c>
      <c r="BQ241" s="204">
        <f t="shared" si="181"/>
        <v>15000</v>
      </c>
    </row>
    <row r="242" spans="5:69">
      <c r="E242" s="326"/>
      <c r="F242" s="328"/>
      <c r="G242" s="329"/>
      <c r="H242" s="330"/>
      <c r="I242" s="224" t="s">
        <v>346</v>
      </c>
      <c r="J242" s="204">
        <f>J239*J240</f>
        <v>37305.699481865275</v>
      </c>
      <c r="K242" s="204">
        <f>K239*K240</f>
        <v>56324.291374580906</v>
      </c>
      <c r="L242" s="204">
        <f t="shared" ref="L242:BQ242" si="182">L239*L240</f>
        <v>66202.915180092139</v>
      </c>
      <c r="M242" s="204">
        <f t="shared" si="182"/>
        <v>71515.175803365448</v>
      </c>
      <c r="N242" s="204">
        <f t="shared" si="182"/>
        <v>74547.911195524808</v>
      </c>
      <c r="O242" s="204">
        <f t="shared" si="182"/>
        <v>76444.576178799034</v>
      </c>
      <c r="P242" s="204">
        <f t="shared" si="182"/>
        <v>77776.93436240709</v>
      </c>
      <c r="Q242" s="204">
        <f t="shared" si="182"/>
        <v>78830.904103946479</v>
      </c>
      <c r="R242" s="204">
        <f t="shared" si="182"/>
        <v>79749.481493566578</v>
      </c>
      <c r="S242" s="204">
        <f t="shared" si="182"/>
        <v>80604.201849568723</v>
      </c>
      <c r="T242" s="204">
        <f t="shared" si="182"/>
        <v>81430.87046975398</v>
      </c>
      <c r="U242" s="204">
        <f t="shared" si="182"/>
        <v>82247.42801067965</v>
      </c>
      <c r="V242" s="204">
        <f t="shared" si="182"/>
        <v>83062.88318090525</v>
      </c>
      <c r="W242" s="204">
        <f t="shared" si="182"/>
        <v>83881.779091268691</v>
      </c>
      <c r="X242" s="204">
        <f t="shared" si="182"/>
        <v>84706.426433713292</v>
      </c>
      <c r="Y242" s="204">
        <f t="shared" si="182"/>
        <v>85538.020074426575</v>
      </c>
      <c r="Z242" s="204">
        <f t="shared" si="182"/>
        <v>86377.197354171163</v>
      </c>
      <c r="AA242" s="204">
        <f t="shared" si="182"/>
        <v>87224.31724224893</v>
      </c>
      <c r="AB242" s="204">
        <f t="shared" si="182"/>
        <v>88079.599917318803</v>
      </c>
      <c r="AC242" s="204">
        <f t="shared" si="182"/>
        <v>88943.1965616792</v>
      </c>
      <c r="AD242" s="204">
        <f t="shared" si="182"/>
        <v>89815.224262320364</v>
      </c>
      <c r="AE242" s="204">
        <f t="shared" si="182"/>
        <v>90695.783465400586</v>
      </c>
      <c r="AF242" s="204">
        <f t="shared" si="182"/>
        <v>91584.966707472457</v>
      </c>
      <c r="AG242" s="204">
        <f t="shared" si="182"/>
        <v>92482.862985123793</v>
      </c>
      <c r="AH242" s="204">
        <f t="shared" si="182"/>
        <v>93389.559943865039</v>
      </c>
      <c r="AI242" s="204">
        <f t="shared" si="182"/>
        <v>94305.144976679803</v>
      </c>
      <c r="AJ242" s="204">
        <f t="shared" si="182"/>
        <v>95229.705777447467</v>
      </c>
      <c r="AK242" s="204">
        <f t="shared" si="182"/>
        <v>96163.330621842135</v>
      </c>
      <c r="AL242" s="204">
        <f t="shared" si="182"/>
        <v>97106.108512011226</v>
      </c>
      <c r="AM242" s="204">
        <f t="shared" si="182"/>
        <v>98058.129253184903</v>
      </c>
      <c r="AN242" s="204">
        <f t="shared" si="182"/>
        <v>99019.48349629312</v>
      </c>
      <c r="AO242" s="204">
        <f t="shared" si="182"/>
        <v>99990.262763628591</v>
      </c>
      <c r="AP242" s="204">
        <f t="shared" si="182"/>
        <v>100970.55946607556</v>
      </c>
      <c r="AQ242" s="204">
        <f t="shared" si="182"/>
        <v>101960.46691616437</v>
      </c>
      <c r="AR242" s="204">
        <f t="shared" si="182"/>
        <v>102960.07933908254</v>
      </c>
      <c r="AS242" s="204">
        <f t="shared" si="182"/>
        <v>103969.49188270832</v>
      </c>
      <c r="AT242" s="204">
        <f t="shared" si="182"/>
        <v>104988.80062719929</v>
      </c>
      <c r="AU242" s="204">
        <f t="shared" si="182"/>
        <v>106018.10259440404</v>
      </c>
      <c r="AV242" s="204">
        <f t="shared" si="182"/>
        <v>107057.49575723</v>
      </c>
      <c r="AW242" s="204">
        <f t="shared" si="182"/>
        <v>108107.07904903543</v>
      </c>
      <c r="AX242" s="204">
        <f t="shared" si="182"/>
        <v>109166.9523730795</v>
      </c>
      <c r="AY242" s="204">
        <f t="shared" si="182"/>
        <v>110237.21661204821</v>
      </c>
      <c r="AZ242" s="204">
        <f t="shared" si="182"/>
        <v>111317.97363766503</v>
      </c>
      <c r="BA242" s="204">
        <f t="shared" si="182"/>
        <v>112409.32632039147</v>
      </c>
      <c r="BB242" s="204">
        <f t="shared" si="182"/>
        <v>113511.37853922094</v>
      </c>
      <c r="BC242" s="204">
        <f t="shared" si="182"/>
        <v>114624.23519156731</v>
      </c>
      <c r="BD242" s="204">
        <f t="shared" si="182"/>
        <v>115748.00220324987</v>
      </c>
      <c r="BE242" s="204">
        <f t="shared" si="182"/>
        <v>116882.78653857613</v>
      </c>
      <c r="BF242" s="204">
        <f t="shared" si="182"/>
        <v>118028.69621052308</v>
      </c>
      <c r="BG242" s="204">
        <f t="shared" si="182"/>
        <v>119185.84029101847</v>
      </c>
      <c r="BH242" s="204">
        <f t="shared" si="182"/>
        <v>120354.32892132261</v>
      </c>
      <c r="BI242" s="204">
        <f t="shared" si="182"/>
        <v>121534.27332251205</v>
      </c>
      <c r="BJ242" s="204">
        <f t="shared" si="182"/>
        <v>122725.78580606611</v>
      </c>
      <c r="BK242" s="204">
        <f t="shared" si="182"/>
        <v>123928.97978455694</v>
      </c>
      <c r="BL242" s="204">
        <f t="shared" si="182"/>
        <v>125143.96978244479</v>
      </c>
      <c r="BM242" s="204">
        <f t="shared" si="182"/>
        <v>126370.87144697856</v>
      </c>
      <c r="BN242" s="204">
        <f t="shared" si="182"/>
        <v>127609.8015592038</v>
      </c>
      <c r="BO242" s="204">
        <f t="shared" si="182"/>
        <v>128860.87804507837</v>
      </c>
      <c r="BP242" s="204">
        <f t="shared" si="182"/>
        <v>130124.21998669679</v>
      </c>
      <c r="BQ242" s="204">
        <f t="shared" si="182"/>
        <v>131399.94763362515</v>
      </c>
    </row>
    <row r="243" spans="5:69">
      <c r="E243" s="326"/>
      <c r="F243" s="328"/>
      <c r="G243" s="329"/>
      <c r="H243" s="330"/>
      <c r="I243" s="224" t="s">
        <v>447</v>
      </c>
      <c r="J243" s="204">
        <f t="shared" ref="J243:BQ243" si="183">J242*$B$11</f>
        <v>9326.4248704663187</v>
      </c>
      <c r="K243" s="204">
        <f t="shared" si="183"/>
        <v>14081.072843645226</v>
      </c>
      <c r="L243" s="204">
        <f t="shared" si="183"/>
        <v>16550.728795023035</v>
      </c>
      <c r="M243" s="204">
        <f t="shared" si="183"/>
        <v>17878.793950841362</v>
      </c>
      <c r="N243" s="204">
        <f t="shared" si="183"/>
        <v>18636.977798881202</v>
      </c>
      <c r="O243" s="204">
        <f t="shared" si="183"/>
        <v>19111.144044699759</v>
      </c>
      <c r="P243" s="204">
        <f t="shared" si="183"/>
        <v>19444.233590601772</v>
      </c>
      <c r="Q243" s="204">
        <f t="shared" si="183"/>
        <v>19707.72602598662</v>
      </c>
      <c r="R243" s="204">
        <f t="shared" si="183"/>
        <v>19937.370373391645</v>
      </c>
      <c r="S243" s="204">
        <f t="shared" si="183"/>
        <v>20151.050462392181</v>
      </c>
      <c r="T243" s="204">
        <f t="shared" si="183"/>
        <v>20357.717617438495</v>
      </c>
      <c r="U243" s="204">
        <f t="shared" si="183"/>
        <v>20561.857002669913</v>
      </c>
      <c r="V243" s="204">
        <f t="shared" si="183"/>
        <v>20765.720795226312</v>
      </c>
      <c r="W243" s="204">
        <f t="shared" si="183"/>
        <v>20970.444772817173</v>
      </c>
      <c r="X243" s="204">
        <f t="shared" si="183"/>
        <v>21176.606608428323</v>
      </c>
      <c r="Y243" s="204">
        <f t="shared" si="183"/>
        <v>21384.505018606644</v>
      </c>
      <c r="Z243" s="204">
        <f t="shared" si="183"/>
        <v>21594.299338542791</v>
      </c>
      <c r="AA243" s="204">
        <f t="shared" si="183"/>
        <v>21806.079310562232</v>
      </c>
      <c r="AB243" s="204">
        <f t="shared" si="183"/>
        <v>22019.899979329701</v>
      </c>
      <c r="AC243" s="204">
        <f t="shared" si="183"/>
        <v>22235.7991404198</v>
      </c>
      <c r="AD243" s="204">
        <f t="shared" si="183"/>
        <v>22453.806065580091</v>
      </c>
      <c r="AE243" s="204">
        <f t="shared" si="183"/>
        <v>22673.945866350146</v>
      </c>
      <c r="AF243" s="204">
        <f t="shared" si="183"/>
        <v>22896.241676868114</v>
      </c>
      <c r="AG243" s="204">
        <f t="shared" si="183"/>
        <v>23120.715746280948</v>
      </c>
      <c r="AH243" s="204">
        <f t="shared" si="183"/>
        <v>23347.38998596626</v>
      </c>
      <c r="AI243" s="204">
        <f t="shared" si="183"/>
        <v>23576.286244169951</v>
      </c>
      <c r="AJ243" s="204">
        <f t="shared" si="183"/>
        <v>23807.426444361867</v>
      </c>
      <c r="AK243" s="204">
        <f t="shared" si="183"/>
        <v>24040.832655460534</v>
      </c>
      <c r="AL243" s="204">
        <f t="shared" si="183"/>
        <v>24276.527128002806</v>
      </c>
      <c r="AM243" s="204">
        <f t="shared" si="183"/>
        <v>24514.532313296226</v>
      </c>
      <c r="AN243" s="204">
        <f t="shared" si="183"/>
        <v>24754.87087407328</v>
      </c>
      <c r="AO243" s="204">
        <f t="shared" si="183"/>
        <v>24997.565690907148</v>
      </c>
      <c r="AP243" s="204">
        <f t="shared" si="183"/>
        <v>25242.63986651889</v>
      </c>
      <c r="AQ243" s="204">
        <f t="shared" si="183"/>
        <v>25490.116729041092</v>
      </c>
      <c r="AR243" s="204">
        <f t="shared" si="183"/>
        <v>25740.019834770635</v>
      </c>
      <c r="AS243" s="204">
        <f t="shared" si="183"/>
        <v>25992.372970677079</v>
      </c>
      <c r="AT243" s="204">
        <f t="shared" si="183"/>
        <v>26247.200156799823</v>
      </c>
      <c r="AU243" s="204">
        <f t="shared" si="183"/>
        <v>26504.525648601011</v>
      </c>
      <c r="AV243" s="204">
        <f t="shared" si="183"/>
        <v>26764.373939307501</v>
      </c>
      <c r="AW243" s="204">
        <f t="shared" si="183"/>
        <v>27026.769762258857</v>
      </c>
      <c r="AX243" s="204">
        <f t="shared" si="183"/>
        <v>27291.738093269876</v>
      </c>
      <c r="AY243" s="204">
        <f t="shared" si="183"/>
        <v>27559.304153012054</v>
      </c>
      <c r="AZ243" s="204">
        <f t="shared" si="183"/>
        <v>27829.493409416256</v>
      </c>
      <c r="BA243" s="204">
        <f t="shared" si="183"/>
        <v>28102.331580097867</v>
      </c>
      <c r="BB243" s="204">
        <f t="shared" si="183"/>
        <v>28377.844634805235</v>
      </c>
      <c r="BC243" s="204">
        <f t="shared" si="183"/>
        <v>28656.058797891827</v>
      </c>
      <c r="BD243" s="204">
        <f t="shared" si="183"/>
        <v>28937.000550812467</v>
      </c>
      <c r="BE243" s="204">
        <f t="shared" si="183"/>
        <v>29220.696634644031</v>
      </c>
      <c r="BF243" s="204">
        <f t="shared" si="183"/>
        <v>29507.174052630769</v>
      </c>
      <c r="BG243" s="204">
        <f t="shared" si="183"/>
        <v>29796.460072754617</v>
      </c>
      <c r="BH243" s="204">
        <f t="shared" si="183"/>
        <v>30088.582230330652</v>
      </c>
      <c r="BI243" s="204">
        <f t="shared" si="183"/>
        <v>30383.568330628012</v>
      </c>
      <c r="BJ243" s="204">
        <f t="shared" si="183"/>
        <v>30681.446451516527</v>
      </c>
      <c r="BK243" s="204">
        <f t="shared" si="183"/>
        <v>30982.244946139235</v>
      </c>
      <c r="BL243" s="204">
        <f t="shared" si="183"/>
        <v>31285.992445611198</v>
      </c>
      <c r="BM243" s="204">
        <f t="shared" si="183"/>
        <v>31592.717861744641</v>
      </c>
      <c r="BN243" s="204">
        <f t="shared" si="183"/>
        <v>31902.45038980095</v>
      </c>
      <c r="BO243" s="204">
        <f t="shared" si="183"/>
        <v>32215.219511269592</v>
      </c>
      <c r="BP243" s="204">
        <f t="shared" si="183"/>
        <v>32531.054996674196</v>
      </c>
      <c r="BQ243" s="204">
        <f t="shared" si="183"/>
        <v>32849.986908406288</v>
      </c>
    </row>
    <row r="244" spans="5:69">
      <c r="E244" s="326"/>
      <c r="F244" s="328"/>
      <c r="G244" s="329"/>
      <c r="H244" s="330"/>
      <c r="I244" s="224" t="s">
        <v>448</v>
      </c>
      <c r="J244" s="204">
        <f>J9*J236</f>
        <v>2072.5388601036266</v>
      </c>
      <c r="K244" s="204">
        <f>K9*K236</f>
        <v>2092.8578685360153</v>
      </c>
      <c r="L244" s="204">
        <f t="shared" ref="L244:BQ244" si="184">L9*L236</f>
        <v>2113.3760829334274</v>
      </c>
      <c r="M244" s="204">
        <f t="shared" si="184"/>
        <v>2134.0954562955199</v>
      </c>
      <c r="N244" s="204">
        <f t="shared" si="184"/>
        <v>2155.0179607690052</v>
      </c>
      <c r="O244" s="204">
        <f t="shared" si="184"/>
        <v>2176.1455878353677</v>
      </c>
      <c r="P244" s="204">
        <f t="shared" si="184"/>
        <v>2197.4803485004204</v>
      </c>
      <c r="Q244" s="204">
        <f t="shared" si="184"/>
        <v>2219.0242734857188</v>
      </c>
      <c r="R244" s="204">
        <f t="shared" si="184"/>
        <v>2240.779413421853</v>
      </c>
      <c r="S244" s="204">
        <f t="shared" si="184"/>
        <v>2262.7478390436354</v>
      </c>
      <c r="T244" s="204">
        <f t="shared" si="184"/>
        <v>2284.9316413872011</v>
      </c>
      <c r="U244" s="204">
        <f t="shared" si="184"/>
        <v>2307.3329319890368</v>
      </c>
      <c r="V244" s="204">
        <f t="shared" si="184"/>
        <v>2329.9538430869684</v>
      </c>
      <c r="W244" s="204">
        <f t="shared" si="184"/>
        <v>2352.796527823115</v>
      </c>
      <c r="X244" s="204">
        <f t="shared" si="184"/>
        <v>2375.8631604488314</v>
      </c>
      <c r="Y244" s="204">
        <f t="shared" si="184"/>
        <v>2399.155936531663</v>
      </c>
      <c r="Z244" s="204">
        <f t="shared" si="184"/>
        <v>2422.6770731643269</v>
      </c>
      <c r="AA244" s="204">
        <f t="shared" si="184"/>
        <v>2446.4288091757417</v>
      </c>
      <c r="AB244" s="204">
        <f t="shared" si="184"/>
        <v>2470.4134053441303</v>
      </c>
      <c r="AC244" s="204">
        <f t="shared" si="184"/>
        <v>2494.6331446122108</v>
      </c>
      <c r="AD244" s="204">
        <f t="shared" si="184"/>
        <v>2519.0903323044872</v>
      </c>
      <c r="AE244" s="204">
        <f t="shared" si="184"/>
        <v>2543.7872963466889</v>
      </c>
      <c r="AF244" s="204">
        <f t="shared" si="184"/>
        <v>2568.7263874873424</v>
      </c>
      <c r="AG244" s="204">
        <f t="shared" si="184"/>
        <v>2593.9099795215316</v>
      </c>
      <c r="AH244" s="204">
        <f t="shared" si="184"/>
        <v>2619.3404695168419</v>
      </c>
      <c r="AI244" s="204">
        <f t="shared" si="184"/>
        <v>2645.0202780415161</v>
      </c>
      <c r="AJ244" s="204">
        <f t="shared" si="184"/>
        <v>2670.951849394864</v>
      </c>
      <c r="AK244" s="204">
        <f t="shared" si="184"/>
        <v>2697.1376518399111</v>
      </c>
      <c r="AL244" s="204">
        <f t="shared" si="184"/>
        <v>2723.580177838342</v>
      </c>
      <c r="AM244" s="204">
        <f t="shared" si="184"/>
        <v>2750.2819442877376</v>
      </c>
      <c r="AN244" s="204">
        <f t="shared" si="184"/>
        <v>2777.2454927611475</v>
      </c>
      <c r="AO244" s="204">
        <f t="shared" si="184"/>
        <v>2804.4733897490014</v>
      </c>
      <c r="AP244" s="204">
        <f t="shared" si="184"/>
        <v>2831.9682269034033</v>
      </c>
      <c r="AQ244" s="204">
        <f t="shared" si="184"/>
        <v>2859.7326212848097</v>
      </c>
      <c r="AR244" s="204">
        <f t="shared" si="184"/>
        <v>2887.7692156111311</v>
      </c>
      <c r="AS244" s="204">
        <f t="shared" si="184"/>
        <v>2916.0806785092796</v>
      </c>
      <c r="AT244" s="204">
        <f t="shared" si="184"/>
        <v>2944.6697047691746</v>
      </c>
      <c r="AU244" s="204">
        <f t="shared" si="184"/>
        <v>2973.539015600245</v>
      </c>
      <c r="AV244" s="204">
        <f t="shared" si="184"/>
        <v>3002.6913588904431</v>
      </c>
      <c r="AW244" s="204">
        <f t="shared" si="184"/>
        <v>3032.1295094678007</v>
      </c>
      <c r="AX244" s="204">
        <f t="shared" si="184"/>
        <v>3061.856269364544</v>
      </c>
      <c r="AY244" s="204">
        <f t="shared" si="184"/>
        <v>3091.874468083804</v>
      </c>
      <c r="AZ244" s="204">
        <f t="shared" si="184"/>
        <v>3122.1869628689392</v>
      </c>
      <c r="BA244" s="204">
        <f t="shared" si="184"/>
        <v>3152.7966389754974</v>
      </c>
      <c r="BB244" s="204">
        <f t="shared" si="184"/>
        <v>3183.7064099458448</v>
      </c>
      <c r="BC244" s="204">
        <f t="shared" si="184"/>
        <v>3214.9192178864905</v>
      </c>
      <c r="BD244" s="204">
        <f t="shared" si="184"/>
        <v>3246.4380337481225</v>
      </c>
      <c r="BE244" s="204">
        <f t="shared" si="184"/>
        <v>3278.2658576083991</v>
      </c>
      <c r="BF244" s="204">
        <f t="shared" si="184"/>
        <v>3310.405718957501</v>
      </c>
      <c r="BG244" s="204">
        <f t="shared" si="184"/>
        <v>3342.8606769864964</v>
      </c>
      <c r="BH244" s="204">
        <f t="shared" si="184"/>
        <v>3375.6338208785205</v>
      </c>
      <c r="BI244" s="204">
        <f t="shared" si="184"/>
        <v>3408.7282701028189</v>
      </c>
      <c r="BJ244" s="204">
        <f t="shared" si="184"/>
        <v>3442.1471747116716</v>
      </c>
      <c r="BK244" s="204">
        <f t="shared" si="184"/>
        <v>3475.8937156402162</v>
      </c>
      <c r="BL244" s="204">
        <f t="shared" si="184"/>
        <v>3509.9711050092392</v>
      </c>
      <c r="BM244" s="204">
        <f t="shared" si="184"/>
        <v>3544.3825864308974</v>
      </c>
      <c r="BN244" s="204">
        <f t="shared" si="184"/>
        <v>3579.1314353174739</v>
      </c>
      <c r="BO244" s="204">
        <f t="shared" si="184"/>
        <v>3614.2209591931369</v>
      </c>
      <c r="BP244" s="204">
        <f t="shared" si="184"/>
        <v>3649.6544980087556</v>
      </c>
      <c r="BQ244" s="204">
        <f t="shared" si="184"/>
        <v>3685.4354244598212</v>
      </c>
    </row>
    <row r="245" spans="5:69">
      <c r="E245" s="326"/>
      <c r="F245" s="328"/>
      <c r="G245" s="329"/>
      <c r="H245" s="330"/>
      <c r="I245" s="229" t="s">
        <v>449</v>
      </c>
      <c r="J245" s="204">
        <f>J243-J244</f>
        <v>7253.8860103626921</v>
      </c>
      <c r="K245" s="204">
        <f>K243-K244</f>
        <v>11988.214975109211</v>
      </c>
      <c r="L245" s="204">
        <f t="shared" ref="L245:BQ245" si="185">L243-L244</f>
        <v>14437.352712089607</v>
      </c>
      <c r="M245" s="204">
        <f t="shared" si="185"/>
        <v>15744.698494545843</v>
      </c>
      <c r="N245" s="204">
        <f t="shared" si="185"/>
        <v>16481.959838112198</v>
      </c>
      <c r="O245" s="204">
        <f t="shared" si="185"/>
        <v>16934.998456864392</v>
      </c>
      <c r="P245" s="204">
        <f t="shared" si="185"/>
        <v>17246.753242101353</v>
      </c>
      <c r="Q245" s="204">
        <f t="shared" si="185"/>
        <v>17488.7017525009</v>
      </c>
      <c r="R245" s="204">
        <f t="shared" si="185"/>
        <v>17696.590959969792</v>
      </c>
      <c r="S245" s="204">
        <f t="shared" si="185"/>
        <v>17888.302623348543</v>
      </c>
      <c r="T245" s="204">
        <f t="shared" si="185"/>
        <v>18072.785976051295</v>
      </c>
      <c r="U245" s="204">
        <f t="shared" si="185"/>
        <v>18254.524070680876</v>
      </c>
      <c r="V245" s="204">
        <f t="shared" si="185"/>
        <v>18435.766952139344</v>
      </c>
      <c r="W245" s="204">
        <f t="shared" si="185"/>
        <v>18617.648244994059</v>
      </c>
      <c r="X245" s="204">
        <f t="shared" si="185"/>
        <v>18800.74344797949</v>
      </c>
      <c r="Y245" s="204">
        <f t="shared" si="185"/>
        <v>18985.349082074979</v>
      </c>
      <c r="Z245" s="204">
        <f t="shared" si="185"/>
        <v>19171.622265378464</v>
      </c>
      <c r="AA245" s="204">
        <f t="shared" si="185"/>
        <v>19359.650501386492</v>
      </c>
      <c r="AB245" s="204">
        <f t="shared" si="185"/>
        <v>19549.48657398557</v>
      </c>
      <c r="AC245" s="204">
        <f t="shared" si="185"/>
        <v>19741.165995807591</v>
      </c>
      <c r="AD245" s="204">
        <f t="shared" si="185"/>
        <v>19934.715733275603</v>
      </c>
      <c r="AE245" s="204">
        <f t="shared" si="185"/>
        <v>20130.158570003456</v>
      </c>
      <c r="AF245" s="204">
        <f t="shared" si="185"/>
        <v>20327.515289380772</v>
      </c>
      <c r="AG245" s="204">
        <f t="shared" si="185"/>
        <v>20526.805766759418</v>
      </c>
      <c r="AH245" s="204">
        <f t="shared" si="185"/>
        <v>20728.049516449417</v>
      </c>
      <c r="AI245" s="204">
        <f t="shared" si="185"/>
        <v>20931.265966128434</v>
      </c>
      <c r="AJ245" s="204">
        <f t="shared" si="185"/>
        <v>21136.474594967003</v>
      </c>
      <c r="AK245" s="204">
        <f t="shared" si="185"/>
        <v>21343.695003620622</v>
      </c>
      <c r="AL245" s="204">
        <f t="shared" si="185"/>
        <v>21552.946950164463</v>
      </c>
      <c r="AM245" s="204">
        <f t="shared" si="185"/>
        <v>21764.250369008489</v>
      </c>
      <c r="AN245" s="204">
        <f t="shared" si="185"/>
        <v>21977.625381312133</v>
      </c>
      <c r="AO245" s="204">
        <f t="shared" si="185"/>
        <v>22193.092301158147</v>
      </c>
      <c r="AP245" s="204">
        <f t="shared" si="185"/>
        <v>22410.671639615488</v>
      </c>
      <c r="AQ245" s="204">
        <f t="shared" si="185"/>
        <v>22630.384107756283</v>
      </c>
      <c r="AR245" s="204">
        <f t="shared" si="185"/>
        <v>22852.250619159506</v>
      </c>
      <c r="AS245" s="204">
        <f t="shared" si="185"/>
        <v>23076.2922921678</v>
      </c>
      <c r="AT245" s="204">
        <f t="shared" si="185"/>
        <v>23302.530452030649</v>
      </c>
      <c r="AU245" s="204">
        <f t="shared" si="185"/>
        <v>23530.986633000764</v>
      </c>
      <c r="AV245" s="204">
        <f t="shared" si="185"/>
        <v>23761.682580417058</v>
      </c>
      <c r="AW245" s="204">
        <f t="shared" si="185"/>
        <v>23994.640252791054</v>
      </c>
      <c r="AX245" s="204">
        <f t="shared" si="185"/>
        <v>24229.881823905333</v>
      </c>
      <c r="AY245" s="204">
        <f t="shared" si="185"/>
        <v>24467.429684928251</v>
      </c>
      <c r="AZ245" s="204">
        <f t="shared" si="185"/>
        <v>24707.306446547318</v>
      </c>
      <c r="BA245" s="204">
        <f t="shared" si="185"/>
        <v>24949.534941122369</v>
      </c>
      <c r="BB245" s="204">
        <f t="shared" si="185"/>
        <v>25194.138224859391</v>
      </c>
      <c r="BC245" s="204">
        <f t="shared" si="185"/>
        <v>25441.139580005336</v>
      </c>
      <c r="BD245" s="204">
        <f t="shared" si="185"/>
        <v>25690.562517064343</v>
      </c>
      <c r="BE245" s="204">
        <f t="shared" si="185"/>
        <v>25942.430777035632</v>
      </c>
      <c r="BF245" s="204">
        <f t="shared" si="185"/>
        <v>26196.76833367327</v>
      </c>
      <c r="BG245" s="204">
        <f t="shared" si="185"/>
        <v>26453.59939576812</v>
      </c>
      <c r="BH245" s="204">
        <f t="shared" si="185"/>
        <v>26712.948409452132</v>
      </c>
      <c r="BI245" s="204">
        <f t="shared" si="185"/>
        <v>26974.840060525192</v>
      </c>
      <c r="BJ245" s="204">
        <f t="shared" si="185"/>
        <v>27239.299276804857</v>
      </c>
      <c r="BK245" s="204">
        <f t="shared" si="185"/>
        <v>27506.351230499018</v>
      </c>
      <c r="BL245" s="204">
        <f t="shared" si="185"/>
        <v>27776.021340601961</v>
      </c>
      <c r="BM245" s="204">
        <f t="shared" si="185"/>
        <v>28048.335275313744</v>
      </c>
      <c r="BN245" s="204">
        <f t="shared" si="185"/>
        <v>28323.318954483475</v>
      </c>
      <c r="BO245" s="204">
        <f t="shared" si="185"/>
        <v>28600.998552076453</v>
      </c>
      <c r="BP245" s="204">
        <f t="shared" si="185"/>
        <v>28881.40049866544</v>
      </c>
      <c r="BQ245" s="204">
        <f t="shared" si="185"/>
        <v>29164.551483946467</v>
      </c>
    </row>
    <row r="246" spans="5:69">
      <c r="E246" s="326"/>
      <c r="F246" s="328"/>
      <c r="G246" s="329"/>
      <c r="H246" s="323" t="s">
        <v>47</v>
      </c>
      <c r="I246" s="230" t="s">
        <v>318</v>
      </c>
      <c r="J246" s="216">
        <f>Variables!$F$29</f>
        <v>0.1</v>
      </c>
      <c r="K246" s="216">
        <f>Variables!$F$29</f>
        <v>0.1</v>
      </c>
      <c r="L246" s="216">
        <f>Variables!$F$29</f>
        <v>0.1</v>
      </c>
      <c r="M246" s="216">
        <f>Variables!$F$29</f>
        <v>0.1</v>
      </c>
      <c r="N246" s="216">
        <f>Variables!$F$29</f>
        <v>0.1</v>
      </c>
      <c r="O246" s="216">
        <f>Variables!$F$29</f>
        <v>0.1</v>
      </c>
      <c r="P246" s="216">
        <f>Variables!$F$29</f>
        <v>0.1</v>
      </c>
      <c r="Q246" s="216">
        <f>Variables!$F$29</f>
        <v>0.1</v>
      </c>
      <c r="R246" s="216">
        <f>Variables!$F$29</f>
        <v>0.1</v>
      </c>
      <c r="S246" s="216">
        <f>Variables!$F$29</f>
        <v>0.1</v>
      </c>
      <c r="T246" s="216">
        <f>Variables!$F$29</f>
        <v>0.1</v>
      </c>
      <c r="U246" s="216">
        <f>Variables!$F$29</f>
        <v>0.1</v>
      </c>
      <c r="V246" s="216">
        <f>Variables!$F$29</f>
        <v>0.1</v>
      </c>
      <c r="W246" s="216">
        <f>Variables!$F$29</f>
        <v>0.1</v>
      </c>
      <c r="X246" s="216">
        <f>Variables!$F$29</f>
        <v>0.1</v>
      </c>
      <c r="Y246" s="216">
        <f>Variables!$F$29</f>
        <v>0.1</v>
      </c>
      <c r="Z246" s="216">
        <f>Variables!$F$29</f>
        <v>0.1</v>
      </c>
      <c r="AA246" s="216">
        <f>Variables!$F$29</f>
        <v>0.1</v>
      </c>
      <c r="AB246" s="216">
        <f>Variables!$F$29</f>
        <v>0.1</v>
      </c>
      <c r="AC246" s="216">
        <f>Variables!$F$29</f>
        <v>0.1</v>
      </c>
      <c r="AD246" s="216">
        <f>Variables!$F$29</f>
        <v>0.1</v>
      </c>
      <c r="AE246" s="216">
        <f>Variables!$F$29</f>
        <v>0.1</v>
      </c>
      <c r="AF246" s="216">
        <f>Variables!$F$29</f>
        <v>0.1</v>
      </c>
      <c r="AG246" s="216">
        <f>Variables!$F$29</f>
        <v>0.1</v>
      </c>
      <c r="AH246" s="216">
        <f>Variables!$F$29</f>
        <v>0.1</v>
      </c>
      <c r="AI246" s="216">
        <f>Variables!$F$29</f>
        <v>0.1</v>
      </c>
      <c r="AJ246" s="216">
        <f>Variables!$F$29</f>
        <v>0.1</v>
      </c>
      <c r="AK246" s="216">
        <f>Variables!$F$29</f>
        <v>0.1</v>
      </c>
      <c r="AL246" s="216">
        <f>Variables!$F$29</f>
        <v>0.1</v>
      </c>
      <c r="AM246" s="216">
        <f>Variables!$F$29</f>
        <v>0.1</v>
      </c>
      <c r="AN246" s="216">
        <f>Variables!$F$29</f>
        <v>0.1</v>
      </c>
      <c r="AO246" s="216">
        <f>Variables!$F$29</f>
        <v>0.1</v>
      </c>
      <c r="AP246" s="216">
        <f>Variables!$F$29</f>
        <v>0.1</v>
      </c>
      <c r="AQ246" s="216">
        <f>Variables!$F$29</f>
        <v>0.1</v>
      </c>
      <c r="AR246" s="216">
        <f>Variables!$F$29</f>
        <v>0.1</v>
      </c>
      <c r="AS246" s="216">
        <f>Variables!$F$29</f>
        <v>0.1</v>
      </c>
      <c r="AT246" s="216">
        <f>Variables!$F$29</f>
        <v>0.1</v>
      </c>
      <c r="AU246" s="216">
        <f>Variables!$F$29</f>
        <v>0.1</v>
      </c>
      <c r="AV246" s="216">
        <f>Variables!$F$29</f>
        <v>0.1</v>
      </c>
      <c r="AW246" s="216">
        <f>Variables!$F$29</f>
        <v>0.1</v>
      </c>
      <c r="AX246" s="216">
        <f>Variables!$F$29</f>
        <v>0.1</v>
      </c>
      <c r="AY246" s="216">
        <f>Variables!$F$29</f>
        <v>0.1</v>
      </c>
      <c r="AZ246" s="216">
        <f>Variables!$F$29</f>
        <v>0.1</v>
      </c>
      <c r="BA246" s="216">
        <f>Variables!$F$29</f>
        <v>0.1</v>
      </c>
      <c r="BB246" s="216">
        <f>Variables!$F$29</f>
        <v>0.1</v>
      </c>
      <c r="BC246" s="216">
        <f>Variables!$F$29</f>
        <v>0.1</v>
      </c>
      <c r="BD246" s="216">
        <f>Variables!$F$29</f>
        <v>0.1</v>
      </c>
      <c r="BE246" s="216">
        <f>Variables!$F$29</f>
        <v>0.1</v>
      </c>
      <c r="BF246" s="216">
        <f>Variables!$F$29</f>
        <v>0.1</v>
      </c>
      <c r="BG246" s="216">
        <f>Variables!$F$29</f>
        <v>0.1</v>
      </c>
      <c r="BH246" s="216">
        <f>Variables!$F$29</f>
        <v>0.1</v>
      </c>
      <c r="BI246" s="216">
        <f>Variables!$F$29</f>
        <v>0.1</v>
      </c>
      <c r="BJ246" s="216">
        <f>Variables!$F$29</f>
        <v>0.1</v>
      </c>
      <c r="BK246" s="216">
        <f>Variables!$F$29</f>
        <v>0.1</v>
      </c>
      <c r="BL246" s="216">
        <f>Variables!$F$29</f>
        <v>0.1</v>
      </c>
      <c r="BM246" s="216">
        <f>Variables!$F$29</f>
        <v>0.1</v>
      </c>
      <c r="BN246" s="216">
        <f>Variables!$F$29</f>
        <v>0.1</v>
      </c>
      <c r="BO246" s="216">
        <f>Variables!$F$29</f>
        <v>0.1</v>
      </c>
      <c r="BP246" s="216">
        <f>Variables!$F$29</f>
        <v>0.1</v>
      </c>
      <c r="BQ246" s="216">
        <f>Variables!$F$29</f>
        <v>0.1</v>
      </c>
    </row>
    <row r="247" spans="5:69">
      <c r="E247" s="326"/>
      <c r="F247" s="328"/>
      <c r="G247" s="329"/>
      <c r="H247" s="323"/>
      <c r="I247" s="232" t="s">
        <v>319</v>
      </c>
      <c r="J247" s="216">
        <f>Variables!$F$32</f>
        <v>0.1</v>
      </c>
      <c r="K247" s="216">
        <f>Variables!$F$32</f>
        <v>0.1</v>
      </c>
      <c r="L247" s="216">
        <f>Variables!$F$32</f>
        <v>0.1</v>
      </c>
      <c r="M247" s="216">
        <f>Variables!$F$32</f>
        <v>0.1</v>
      </c>
      <c r="N247" s="216">
        <f>Variables!$F$32</f>
        <v>0.1</v>
      </c>
      <c r="O247" s="216">
        <f>Variables!$F$32</f>
        <v>0.1</v>
      </c>
      <c r="P247" s="216">
        <f>Variables!$F$32</f>
        <v>0.1</v>
      </c>
      <c r="Q247" s="216">
        <f>Variables!$F$32</f>
        <v>0.1</v>
      </c>
      <c r="R247" s="216">
        <f>Variables!$F$32</f>
        <v>0.1</v>
      </c>
      <c r="S247" s="216">
        <f>Variables!$F$32</f>
        <v>0.1</v>
      </c>
      <c r="T247" s="216">
        <f>Variables!$F$32</f>
        <v>0.1</v>
      </c>
      <c r="U247" s="216">
        <f>Variables!$F$32</f>
        <v>0.1</v>
      </c>
      <c r="V247" s="216">
        <f>Variables!$F$32</f>
        <v>0.1</v>
      </c>
      <c r="W247" s="216">
        <f>Variables!$F$32</f>
        <v>0.1</v>
      </c>
      <c r="X247" s="216">
        <f>Variables!$F$32</f>
        <v>0.1</v>
      </c>
      <c r="Y247" s="216">
        <f>Variables!$F$32</f>
        <v>0.1</v>
      </c>
      <c r="Z247" s="216">
        <f>Variables!$F$32</f>
        <v>0.1</v>
      </c>
      <c r="AA247" s="216">
        <f>Variables!$F$32</f>
        <v>0.1</v>
      </c>
      <c r="AB247" s="216">
        <f>Variables!$F$32</f>
        <v>0.1</v>
      </c>
      <c r="AC247" s="216">
        <f>Variables!$F$32</f>
        <v>0.1</v>
      </c>
      <c r="AD247" s="216">
        <f>Variables!$F$32</f>
        <v>0.1</v>
      </c>
      <c r="AE247" s="216">
        <f>Variables!$F$32</f>
        <v>0.1</v>
      </c>
      <c r="AF247" s="216">
        <f>Variables!$F$32</f>
        <v>0.1</v>
      </c>
      <c r="AG247" s="216">
        <f>Variables!$F$32</f>
        <v>0.1</v>
      </c>
      <c r="AH247" s="216">
        <f>Variables!$F$32</f>
        <v>0.1</v>
      </c>
      <c r="AI247" s="216">
        <f>Variables!$F$32</f>
        <v>0.1</v>
      </c>
      <c r="AJ247" s="216">
        <f>Variables!$F$32</f>
        <v>0.1</v>
      </c>
      <c r="AK247" s="216">
        <f>Variables!$F$32</f>
        <v>0.1</v>
      </c>
      <c r="AL247" s="216">
        <f>Variables!$F$32</f>
        <v>0.1</v>
      </c>
      <c r="AM247" s="216">
        <f>Variables!$F$32</f>
        <v>0.1</v>
      </c>
      <c r="AN247" s="216">
        <f>Variables!$F$32</f>
        <v>0.1</v>
      </c>
      <c r="AO247" s="216">
        <f>Variables!$F$32</f>
        <v>0.1</v>
      </c>
      <c r="AP247" s="216">
        <f>Variables!$F$32</f>
        <v>0.1</v>
      </c>
      <c r="AQ247" s="216">
        <f>Variables!$F$32</f>
        <v>0.1</v>
      </c>
      <c r="AR247" s="216">
        <f>Variables!$F$32</f>
        <v>0.1</v>
      </c>
      <c r="AS247" s="216">
        <f>Variables!$F$32</f>
        <v>0.1</v>
      </c>
      <c r="AT247" s="216">
        <f>Variables!$F$32</f>
        <v>0.1</v>
      </c>
      <c r="AU247" s="216">
        <f>Variables!$F$32</f>
        <v>0.1</v>
      </c>
      <c r="AV247" s="216">
        <f>Variables!$F$32</f>
        <v>0.1</v>
      </c>
      <c r="AW247" s="216">
        <f>Variables!$F$32</f>
        <v>0.1</v>
      </c>
      <c r="AX247" s="216">
        <f>Variables!$F$32</f>
        <v>0.1</v>
      </c>
      <c r="AY247" s="216">
        <f>Variables!$F$32</f>
        <v>0.1</v>
      </c>
      <c r="AZ247" s="216">
        <f>Variables!$F$32</f>
        <v>0.1</v>
      </c>
      <c r="BA247" s="216">
        <f>Variables!$F$32</f>
        <v>0.1</v>
      </c>
      <c r="BB247" s="216">
        <f>Variables!$F$32</f>
        <v>0.1</v>
      </c>
      <c r="BC247" s="216">
        <f>Variables!$F$32</f>
        <v>0.1</v>
      </c>
      <c r="BD247" s="216">
        <f>Variables!$F$32</f>
        <v>0.1</v>
      </c>
      <c r="BE247" s="216">
        <f>Variables!$F$32</f>
        <v>0.1</v>
      </c>
      <c r="BF247" s="216">
        <f>Variables!$F$32</f>
        <v>0.1</v>
      </c>
      <c r="BG247" s="216">
        <f>Variables!$F$32</f>
        <v>0.1</v>
      </c>
      <c r="BH247" s="216">
        <f>Variables!$F$32</f>
        <v>0.1</v>
      </c>
      <c r="BI247" s="216">
        <f>Variables!$F$32</f>
        <v>0.1</v>
      </c>
      <c r="BJ247" s="216">
        <f>Variables!$F$32</f>
        <v>0.1</v>
      </c>
      <c r="BK247" s="216">
        <f>Variables!$F$32</f>
        <v>0.1</v>
      </c>
      <c r="BL247" s="216">
        <f>Variables!$F$32</f>
        <v>0.1</v>
      </c>
      <c r="BM247" s="216">
        <f>Variables!$F$32</f>
        <v>0.1</v>
      </c>
      <c r="BN247" s="216">
        <f>Variables!$F$32</f>
        <v>0.1</v>
      </c>
      <c r="BO247" s="216">
        <f>Variables!$F$32</f>
        <v>0.1</v>
      </c>
      <c r="BP247" s="216">
        <f>Variables!$F$32</f>
        <v>0.1</v>
      </c>
      <c r="BQ247" s="216">
        <f>Variables!$F$32</f>
        <v>0.1</v>
      </c>
    </row>
    <row r="248" spans="5:69">
      <c r="E248" s="326"/>
      <c r="F248" s="328"/>
      <c r="G248" s="329"/>
      <c r="H248" s="323"/>
      <c r="I248" s="235" t="s">
        <v>321</v>
      </c>
      <c r="J248" s="200">
        <f>J179*J246*J247</f>
        <v>0.10880829015544041</v>
      </c>
      <c r="K248" s="200">
        <f>K179*K246*K247</f>
        <v>0.1120725388601036</v>
      </c>
      <c r="L248" s="200">
        <f t="shared" ref="L248:BQ248" si="186">L179*L246*L247</f>
        <v>0.11543471502590673</v>
      </c>
      <c r="M248" s="200">
        <f t="shared" si="186"/>
        <v>0.11889775647668398</v>
      </c>
      <c r="N248" s="200">
        <f t="shared" si="186"/>
        <v>0.12246468917098446</v>
      </c>
      <c r="O248" s="200">
        <f t="shared" si="186"/>
        <v>0.12613862984611399</v>
      </c>
      <c r="P248" s="200">
        <f t="shared" si="186"/>
        <v>0.12992278874149743</v>
      </c>
      <c r="Q248" s="200">
        <f t="shared" si="186"/>
        <v>0.13382047240374237</v>
      </c>
      <c r="R248" s="200">
        <f t="shared" si="186"/>
        <v>0.13783508657585461</v>
      </c>
      <c r="S248" s="200">
        <f t="shared" si="186"/>
        <v>0.14197013917313026</v>
      </c>
      <c r="T248" s="200">
        <f t="shared" si="186"/>
        <v>0.14622924334832418</v>
      </c>
      <c r="U248" s="200">
        <f t="shared" si="186"/>
        <v>0.15061612064877392</v>
      </c>
      <c r="V248" s="200">
        <f t="shared" si="186"/>
        <v>0.15513460426823714</v>
      </c>
      <c r="W248" s="200">
        <f t="shared" si="186"/>
        <v>0.15978864239628426</v>
      </c>
      <c r="X248" s="200">
        <f t="shared" si="186"/>
        <v>0.16458230166817275</v>
      </c>
      <c r="Y248" s="200">
        <f t="shared" si="186"/>
        <v>0.16951977071821792</v>
      </c>
      <c r="Z248" s="200">
        <f t="shared" si="186"/>
        <v>0.17460536383976449</v>
      </c>
      <c r="AA248" s="200">
        <f t="shared" si="186"/>
        <v>0.17984352475495743</v>
      </c>
      <c r="AB248" s="200">
        <f t="shared" si="186"/>
        <v>0.18523883049760614</v>
      </c>
      <c r="AC248" s="200">
        <f t="shared" si="186"/>
        <v>0.19079599541253439</v>
      </c>
      <c r="AD248" s="200">
        <f t="shared" si="186"/>
        <v>0.19651987527491041</v>
      </c>
      <c r="AE248" s="200">
        <f t="shared" si="186"/>
        <v>0.20241547153315775</v>
      </c>
      <c r="AF248" s="200">
        <f t="shared" si="186"/>
        <v>0.20848793567915247</v>
      </c>
      <c r="AG248" s="200">
        <f t="shared" si="186"/>
        <v>0.21474257374952704</v>
      </c>
      <c r="AH248" s="200">
        <f t="shared" si="186"/>
        <v>0.22118485096201287</v>
      </c>
      <c r="AI248" s="200">
        <f t="shared" si="186"/>
        <v>0.22782039649087327</v>
      </c>
      <c r="AJ248" s="200">
        <f t="shared" si="186"/>
        <v>0.2346550083855995</v>
      </c>
      <c r="AK248" s="200">
        <f t="shared" si="186"/>
        <v>0.24169465863716744</v>
      </c>
      <c r="AL248" s="200">
        <f t="shared" si="186"/>
        <v>0.24894549839628244</v>
      </c>
      <c r="AM248" s="200">
        <f t="shared" si="186"/>
        <v>0.25641386334817101</v>
      </c>
      <c r="AN248" s="200">
        <f t="shared" si="186"/>
        <v>0.26410627924861618</v>
      </c>
      <c r="AO248" s="200">
        <f t="shared" si="186"/>
        <v>0.27202946762607461</v>
      </c>
      <c r="AP248" s="200">
        <f t="shared" si="186"/>
        <v>0.2801903516548569</v>
      </c>
      <c r="AQ248" s="200">
        <f t="shared" si="186"/>
        <v>0.28859606220450262</v>
      </c>
      <c r="AR248" s="200">
        <f t="shared" si="186"/>
        <v>0.29725394407063765</v>
      </c>
      <c r="AS248" s="200">
        <f t="shared" si="186"/>
        <v>0.30617156239275684</v>
      </c>
      <c r="AT248" s="200">
        <f t="shared" si="186"/>
        <v>0.31535670926453951</v>
      </c>
      <c r="AU248" s="200">
        <f t="shared" si="186"/>
        <v>0.3248174105424757</v>
      </c>
      <c r="AV248" s="200">
        <f t="shared" si="186"/>
        <v>0.33456193285874997</v>
      </c>
      <c r="AW248" s="200">
        <f t="shared" si="186"/>
        <v>0.34459879084451256</v>
      </c>
      <c r="AX248" s="200">
        <f t="shared" si="186"/>
        <v>0.35493675456984786</v>
      </c>
      <c r="AY248" s="200">
        <f t="shared" si="186"/>
        <v>0.36558485720694334</v>
      </c>
      <c r="AZ248" s="200">
        <f t="shared" si="186"/>
        <v>0.37655240292315162</v>
      </c>
      <c r="BA248" s="200">
        <f t="shared" si="186"/>
        <v>0.3878489750108462</v>
      </c>
      <c r="BB248" s="200">
        <f t="shared" si="186"/>
        <v>0.39948444426117152</v>
      </c>
      <c r="BC248" s="200">
        <f t="shared" si="186"/>
        <v>0.41146897758900663</v>
      </c>
      <c r="BD248" s="200">
        <f t="shared" si="186"/>
        <v>0.42381304691667687</v>
      </c>
      <c r="BE248" s="200">
        <f t="shared" si="186"/>
        <v>0.43652743832417723</v>
      </c>
      <c r="BF248" s="200">
        <f t="shared" si="186"/>
        <v>0.44962326147390264</v>
      </c>
      <c r="BG248" s="200">
        <f t="shared" si="186"/>
        <v>0.4631119593181196</v>
      </c>
      <c r="BH248" s="200">
        <f t="shared" si="186"/>
        <v>0.47700531809766328</v>
      </c>
      <c r="BI248" s="200">
        <f t="shared" si="186"/>
        <v>0.49131547764059313</v>
      </c>
      <c r="BJ248" s="200">
        <f t="shared" si="186"/>
        <v>0.50605494196981093</v>
      </c>
      <c r="BK248" s="200">
        <f t="shared" si="186"/>
        <v>0.52123659022890523</v>
      </c>
      <c r="BL248" s="200">
        <f t="shared" si="186"/>
        <v>0.5368736879357725</v>
      </c>
      <c r="BM248" s="200">
        <f t="shared" si="186"/>
        <v>0.55297989857384555</v>
      </c>
      <c r="BN248" s="200">
        <f t="shared" si="186"/>
        <v>0.56956929553106095</v>
      </c>
      <c r="BO248" s="200">
        <f t="shared" si="186"/>
        <v>0.58665637439699292</v>
      </c>
      <c r="BP248" s="200">
        <f t="shared" si="186"/>
        <v>0.60425606562890266</v>
      </c>
      <c r="BQ248" s="200">
        <f t="shared" si="186"/>
        <v>0.6223837475977696</v>
      </c>
    </row>
    <row r="249" spans="5:69">
      <c r="E249" s="326"/>
      <c r="F249" s="328"/>
      <c r="G249" s="329"/>
      <c r="H249" s="323"/>
      <c r="I249" s="235" t="s">
        <v>324</v>
      </c>
      <c r="J249" s="200">
        <f>J248/J284</f>
        <v>0.15544041450777199</v>
      </c>
      <c r="K249" s="200">
        <f>K248/K284</f>
        <v>0.15696434014020111</v>
      </c>
      <c r="L249" s="200">
        <f t="shared" ref="L249:BQ249" si="187">L248/L284</f>
        <v>0.15850320622000702</v>
      </c>
      <c r="M249" s="200">
        <f t="shared" si="187"/>
        <v>0.16005715922216401</v>
      </c>
      <c r="N249" s="200">
        <f t="shared" si="187"/>
        <v>0.16162634705767537</v>
      </c>
      <c r="O249" s="200">
        <f t="shared" si="187"/>
        <v>0.16321091908765256</v>
      </c>
      <c r="P249" s="200">
        <f t="shared" si="187"/>
        <v>0.16481102613753151</v>
      </c>
      <c r="Q249" s="200">
        <f t="shared" si="187"/>
        <v>0.1664268205114289</v>
      </c>
      <c r="R249" s="200">
        <f t="shared" si="187"/>
        <v>0.16805845600663896</v>
      </c>
      <c r="S249" s="200">
        <f t="shared" si="187"/>
        <v>0.16970608792827266</v>
      </c>
      <c r="T249" s="200">
        <f t="shared" si="187"/>
        <v>0.17136987310404009</v>
      </c>
      <c r="U249" s="200">
        <f t="shared" si="187"/>
        <v>0.17304996989917776</v>
      </c>
      <c r="V249" s="200">
        <f t="shared" si="187"/>
        <v>0.17474653823152261</v>
      </c>
      <c r="W249" s="200">
        <f t="shared" si="187"/>
        <v>0.17645973958673361</v>
      </c>
      <c r="X249" s="200">
        <f t="shared" si="187"/>
        <v>0.17818973703366234</v>
      </c>
      <c r="Y249" s="200">
        <f t="shared" si="187"/>
        <v>0.17993669523987468</v>
      </c>
      <c r="Z249" s="200">
        <f t="shared" si="187"/>
        <v>0.18170078048732449</v>
      </c>
      <c r="AA249" s="200">
        <f t="shared" si="187"/>
        <v>0.1834821606881806</v>
      </c>
      <c r="AB249" s="200">
        <f t="shared" si="187"/>
        <v>0.18528100540080977</v>
      </c>
      <c r="AC249" s="200">
        <f t="shared" si="187"/>
        <v>0.18709748584591582</v>
      </c>
      <c r="AD249" s="200">
        <f t="shared" si="187"/>
        <v>0.18893177492283655</v>
      </c>
      <c r="AE249" s="200">
        <f t="shared" si="187"/>
        <v>0.19078404722600165</v>
      </c>
      <c r="AF249" s="200">
        <f t="shared" si="187"/>
        <v>0.19265447906155067</v>
      </c>
      <c r="AG249" s="200">
        <f t="shared" si="187"/>
        <v>0.19454324846411486</v>
      </c>
      <c r="AH249" s="200">
        <f t="shared" si="187"/>
        <v>0.1964505352137631</v>
      </c>
      <c r="AI249" s="200">
        <f t="shared" si="187"/>
        <v>0.19837652085311369</v>
      </c>
      <c r="AJ249" s="200">
        <f t="shared" si="187"/>
        <v>0.2003213887046148</v>
      </c>
      <c r="AK249" s="200">
        <f t="shared" si="187"/>
        <v>0.20228532388799333</v>
      </c>
      <c r="AL249" s="200">
        <f t="shared" si="187"/>
        <v>0.2042685133378756</v>
      </c>
      <c r="AM249" s="200">
        <f t="shared" si="187"/>
        <v>0.20627114582158035</v>
      </c>
      <c r="AN249" s="200">
        <f t="shared" si="187"/>
        <v>0.20829341195708609</v>
      </c>
      <c r="AO249" s="200">
        <f t="shared" si="187"/>
        <v>0.21033550423117511</v>
      </c>
      <c r="AP249" s="200">
        <f t="shared" si="187"/>
        <v>0.21239761701775528</v>
      </c>
      <c r="AQ249" s="200">
        <f t="shared" si="187"/>
        <v>0.21447994659636074</v>
      </c>
      <c r="AR249" s="200">
        <f t="shared" si="187"/>
        <v>0.21658269117083481</v>
      </c>
      <c r="AS249" s="200">
        <f t="shared" si="187"/>
        <v>0.21870605088819597</v>
      </c>
      <c r="AT249" s="200">
        <f t="shared" si="187"/>
        <v>0.22085022785768807</v>
      </c>
      <c r="AU249" s="200">
        <f t="shared" si="187"/>
        <v>0.22301542617001835</v>
      </c>
      <c r="AV249" s="200">
        <f t="shared" si="187"/>
        <v>0.22520185191678321</v>
      </c>
      <c r="AW249" s="200">
        <f t="shared" si="187"/>
        <v>0.22740971321008507</v>
      </c>
      <c r="AX249" s="200">
        <f t="shared" si="187"/>
        <v>0.22963922020234076</v>
      </c>
      <c r="AY249" s="200">
        <f t="shared" si="187"/>
        <v>0.2318905851062853</v>
      </c>
      <c r="AZ249" s="200">
        <f t="shared" si="187"/>
        <v>0.23416402221517044</v>
      </c>
      <c r="BA249" s="200">
        <f t="shared" si="187"/>
        <v>0.23645974792316229</v>
      </c>
      <c r="BB249" s="200">
        <f t="shared" si="187"/>
        <v>0.23877798074593837</v>
      </c>
      <c r="BC249" s="200">
        <f t="shared" si="187"/>
        <v>0.24111894134148679</v>
      </c>
      <c r="BD249" s="200">
        <f t="shared" si="187"/>
        <v>0.24348285253110918</v>
      </c>
      <c r="BE249" s="200">
        <f t="shared" si="187"/>
        <v>0.24586993932062992</v>
      </c>
      <c r="BF249" s="200">
        <f t="shared" si="187"/>
        <v>0.2482804289218126</v>
      </c>
      <c r="BG249" s="200">
        <f t="shared" si="187"/>
        <v>0.25071455077398719</v>
      </c>
      <c r="BH249" s="200">
        <f t="shared" si="187"/>
        <v>0.25317253656588906</v>
      </c>
      <c r="BI249" s="200">
        <f t="shared" si="187"/>
        <v>0.25565462025771141</v>
      </c>
      <c r="BJ249" s="200">
        <f t="shared" si="187"/>
        <v>0.25816103810337532</v>
      </c>
      <c r="BK249" s="200">
        <f t="shared" si="187"/>
        <v>0.26069202867301622</v>
      </c>
      <c r="BL249" s="200">
        <f t="shared" si="187"/>
        <v>0.26324783287569292</v>
      </c>
      <c r="BM249" s="200">
        <f t="shared" si="187"/>
        <v>0.26582869398231729</v>
      </c>
      <c r="BN249" s="200">
        <f t="shared" si="187"/>
        <v>0.26843485764881053</v>
      </c>
      <c r="BO249" s="200">
        <f t="shared" si="187"/>
        <v>0.27106657193948525</v>
      </c>
      <c r="BP249" s="200">
        <f t="shared" si="187"/>
        <v>0.27372408735065662</v>
      </c>
      <c r="BQ249" s="200">
        <f t="shared" si="187"/>
        <v>0.27640765683448654</v>
      </c>
    </row>
    <row r="250" spans="5:69">
      <c r="E250" s="326"/>
      <c r="F250" s="328"/>
      <c r="G250" s="329"/>
      <c r="H250" s="323"/>
      <c r="I250" s="230" t="s">
        <v>299</v>
      </c>
      <c r="J250" s="195">
        <v>0</v>
      </c>
      <c r="K250" s="200">
        <f t="shared" ref="K250:BQ250" si="188">J252*$B$6</f>
        <v>6.21761658031088E-2</v>
      </c>
      <c r="L250" s="200">
        <f t="shared" si="188"/>
        <v>9.3873818957634858E-2</v>
      </c>
      <c r="M250" s="200">
        <f t="shared" si="188"/>
        <v>0.11033819196682025</v>
      </c>
      <c r="N250" s="200">
        <f t="shared" si="188"/>
        <v>0.11919195967227575</v>
      </c>
      <c r="O250" s="200">
        <f t="shared" si="188"/>
        <v>0.12424651865920802</v>
      </c>
      <c r="P250" s="200">
        <f t="shared" si="188"/>
        <v>0.12740762696466507</v>
      </c>
      <c r="Q250" s="200">
        <f t="shared" si="188"/>
        <v>0.12962822393734516</v>
      </c>
      <c r="R250" s="200">
        <f t="shared" si="188"/>
        <v>0.13138484017324414</v>
      </c>
      <c r="S250" s="200">
        <f t="shared" si="188"/>
        <v>0.13291580248927765</v>
      </c>
      <c r="T250" s="200">
        <f t="shared" si="188"/>
        <v>0.13434033641594786</v>
      </c>
      <c r="U250" s="200">
        <f t="shared" si="188"/>
        <v>0.13571811744958998</v>
      </c>
      <c r="V250" s="200">
        <f t="shared" si="188"/>
        <v>0.1370790466844661</v>
      </c>
      <c r="W250" s="200">
        <f t="shared" si="188"/>
        <v>0.13843813863484208</v>
      </c>
      <c r="X250" s="200">
        <f t="shared" si="188"/>
        <v>0.13980296515211449</v>
      </c>
      <c r="Y250" s="200">
        <f t="shared" si="188"/>
        <v>0.14117737738952216</v>
      </c>
      <c r="Z250" s="200">
        <f t="shared" si="188"/>
        <v>0.14256336679071097</v>
      </c>
      <c r="AA250" s="200">
        <f t="shared" si="188"/>
        <v>0.14396199559028527</v>
      </c>
      <c r="AB250" s="200">
        <f t="shared" si="188"/>
        <v>0.14537386207041489</v>
      </c>
      <c r="AC250" s="200">
        <f t="shared" si="188"/>
        <v>0.14679933319553135</v>
      </c>
      <c r="AD250" s="200">
        <f t="shared" si="188"/>
        <v>0.148238660936132</v>
      </c>
      <c r="AE250" s="200">
        <f t="shared" si="188"/>
        <v>0.14969204043720061</v>
      </c>
      <c r="AF250" s="200">
        <f t="shared" si="188"/>
        <v>0.15115963910900099</v>
      </c>
      <c r="AG250" s="200">
        <f t="shared" si="188"/>
        <v>0.15264161117912078</v>
      </c>
      <c r="AH250" s="200">
        <f t="shared" si="188"/>
        <v>0.15413810497520633</v>
      </c>
      <c r="AI250" s="200">
        <f t="shared" si="188"/>
        <v>0.1556492665731084</v>
      </c>
      <c r="AJ250" s="200">
        <f t="shared" si="188"/>
        <v>0.15717524162779969</v>
      </c>
      <c r="AK250" s="200">
        <f t="shared" si="188"/>
        <v>0.15871617629574578</v>
      </c>
      <c r="AL250" s="200">
        <f t="shared" si="188"/>
        <v>0.16027221770307024</v>
      </c>
      <c r="AM250" s="200">
        <f t="shared" si="188"/>
        <v>0.16184351418668538</v>
      </c>
      <c r="AN250" s="200">
        <f t="shared" si="188"/>
        <v>0.16343021542197486</v>
      </c>
      <c r="AO250" s="200">
        <f t="shared" si="188"/>
        <v>0.16503247249382189</v>
      </c>
      <c r="AP250" s="200">
        <f t="shared" si="188"/>
        <v>0.166650437939381</v>
      </c>
      <c r="AQ250" s="200">
        <f t="shared" si="188"/>
        <v>0.16828426577679262</v>
      </c>
      <c r="AR250" s="200">
        <f t="shared" si="188"/>
        <v>0.16993411152694063</v>
      </c>
      <c r="AS250" s="200">
        <f t="shared" si="188"/>
        <v>0.17160013223180426</v>
      </c>
      <c r="AT250" s="200">
        <f t="shared" si="188"/>
        <v>0.17328248647118052</v>
      </c>
      <c r="AU250" s="200">
        <f t="shared" si="188"/>
        <v>0.1749813343786655</v>
      </c>
      <c r="AV250" s="200">
        <f t="shared" si="188"/>
        <v>0.17669683765734009</v>
      </c>
      <c r="AW250" s="200">
        <f t="shared" si="188"/>
        <v>0.17842915959538336</v>
      </c>
      <c r="AX250" s="200">
        <f t="shared" si="188"/>
        <v>0.18017846508172572</v>
      </c>
      <c r="AY250" s="200">
        <f t="shared" si="188"/>
        <v>0.18194492062179918</v>
      </c>
      <c r="AZ250" s="200">
        <f t="shared" si="188"/>
        <v>0.18372869435341371</v>
      </c>
      <c r="BA250" s="200">
        <f t="shared" si="188"/>
        <v>0.18552995606277506</v>
      </c>
      <c r="BB250" s="200">
        <f t="shared" si="188"/>
        <v>0.18734887720065246</v>
      </c>
      <c r="BC250" s="200">
        <f t="shared" si="188"/>
        <v>0.18918563089870158</v>
      </c>
      <c r="BD250" s="200">
        <f t="shared" si="188"/>
        <v>0.19104039198594552</v>
      </c>
      <c r="BE250" s="200">
        <f t="shared" si="188"/>
        <v>0.19291333700541646</v>
      </c>
      <c r="BF250" s="200">
        <f t="shared" si="188"/>
        <v>0.19480464423096022</v>
      </c>
      <c r="BG250" s="200">
        <f t="shared" si="188"/>
        <v>0.19671449368420513</v>
      </c>
      <c r="BH250" s="200">
        <f t="shared" si="188"/>
        <v>0.19864306715169744</v>
      </c>
      <c r="BI250" s="200">
        <f t="shared" si="188"/>
        <v>0.20059054820220434</v>
      </c>
      <c r="BJ250" s="200">
        <f t="shared" si="188"/>
        <v>0.20255712220418676</v>
      </c>
      <c r="BK250" s="200">
        <f t="shared" si="188"/>
        <v>0.20454297634344354</v>
      </c>
      <c r="BL250" s="200">
        <f t="shared" si="188"/>
        <v>0.20654829964092825</v>
      </c>
      <c r="BM250" s="200">
        <f t="shared" si="188"/>
        <v>0.20857328297074132</v>
      </c>
      <c r="BN250" s="200">
        <f t="shared" si="188"/>
        <v>0.21061811907829761</v>
      </c>
      <c r="BO250" s="200">
        <f t="shared" si="188"/>
        <v>0.21268300259867301</v>
      </c>
      <c r="BP250" s="200">
        <f t="shared" si="188"/>
        <v>0.21476813007513063</v>
      </c>
      <c r="BQ250" s="200">
        <f t="shared" si="188"/>
        <v>0.21687369997782799</v>
      </c>
    </row>
    <row r="251" spans="5:69">
      <c r="E251" s="326"/>
      <c r="F251" s="328"/>
      <c r="G251" s="329"/>
      <c r="H251" s="323"/>
      <c r="I251" s="230" t="s">
        <v>301</v>
      </c>
      <c r="J251" s="195">
        <v>0</v>
      </c>
      <c r="K251" s="200">
        <f t="shared" ref="K251:BQ251" si="189">J252*$B$7</f>
        <v>1.55440414507772E-2</v>
      </c>
      <c r="L251" s="200">
        <f t="shared" si="189"/>
        <v>2.3468454739408715E-2</v>
      </c>
      <c r="M251" s="200">
        <f t="shared" si="189"/>
        <v>2.7584547991705063E-2</v>
      </c>
      <c r="N251" s="200">
        <f t="shared" si="189"/>
        <v>2.9797989918068937E-2</v>
      </c>
      <c r="O251" s="200">
        <f t="shared" si="189"/>
        <v>3.1061629664802005E-2</v>
      </c>
      <c r="P251" s="200">
        <f t="shared" si="189"/>
        <v>3.1851906741166267E-2</v>
      </c>
      <c r="Q251" s="200">
        <f t="shared" si="189"/>
        <v>3.240705598433629E-2</v>
      </c>
      <c r="R251" s="200">
        <f t="shared" si="189"/>
        <v>3.2846210043311036E-2</v>
      </c>
      <c r="S251" s="200">
        <f t="shared" si="189"/>
        <v>3.3228950622319411E-2</v>
      </c>
      <c r="T251" s="200">
        <f t="shared" si="189"/>
        <v>3.3585084103986966E-2</v>
      </c>
      <c r="U251" s="200">
        <f t="shared" si="189"/>
        <v>3.3929529362397494E-2</v>
      </c>
      <c r="V251" s="200">
        <f t="shared" si="189"/>
        <v>3.4269761671116526E-2</v>
      </c>
      <c r="W251" s="200">
        <f t="shared" si="189"/>
        <v>3.4609534658710521E-2</v>
      </c>
      <c r="X251" s="200">
        <f t="shared" si="189"/>
        <v>3.4950741288028622E-2</v>
      </c>
      <c r="Y251" s="200">
        <f t="shared" si="189"/>
        <v>3.5294344347380539E-2</v>
      </c>
      <c r="Z251" s="200">
        <f t="shared" si="189"/>
        <v>3.5640841697677741E-2</v>
      </c>
      <c r="AA251" s="200">
        <f t="shared" si="189"/>
        <v>3.5990498897571319E-2</v>
      </c>
      <c r="AB251" s="200">
        <f t="shared" si="189"/>
        <v>3.6343465517603722E-2</v>
      </c>
      <c r="AC251" s="200">
        <f t="shared" si="189"/>
        <v>3.6699833298882836E-2</v>
      </c>
      <c r="AD251" s="200">
        <f t="shared" si="189"/>
        <v>3.7059665234033E-2</v>
      </c>
      <c r="AE251" s="200">
        <f t="shared" si="189"/>
        <v>3.7423010109300152E-2</v>
      </c>
      <c r="AF251" s="200">
        <f t="shared" si="189"/>
        <v>3.7789909777250247E-2</v>
      </c>
      <c r="AG251" s="200">
        <f t="shared" si="189"/>
        <v>3.8160402794780196E-2</v>
      </c>
      <c r="AH251" s="200">
        <f t="shared" si="189"/>
        <v>3.8534526243801583E-2</v>
      </c>
      <c r="AI251" s="200">
        <f t="shared" si="189"/>
        <v>3.8912316643277101E-2</v>
      </c>
      <c r="AJ251" s="200">
        <f t="shared" si="189"/>
        <v>3.9293810406949924E-2</v>
      </c>
      <c r="AK251" s="200">
        <f t="shared" si="189"/>
        <v>3.9679044073936444E-2</v>
      </c>
      <c r="AL251" s="200">
        <f t="shared" si="189"/>
        <v>4.0068054425767559E-2</v>
      </c>
      <c r="AM251" s="200">
        <f t="shared" si="189"/>
        <v>4.0460878546671346E-2</v>
      </c>
      <c r="AN251" s="200">
        <f t="shared" si="189"/>
        <v>4.0857553855493715E-2</v>
      </c>
      <c r="AO251" s="200">
        <f t="shared" si="189"/>
        <v>4.1258118123455471E-2</v>
      </c>
      <c r="AP251" s="200">
        <f t="shared" si="189"/>
        <v>4.1662609484845251E-2</v>
      </c>
      <c r="AQ251" s="200">
        <f t="shared" si="189"/>
        <v>4.2071066444198155E-2</v>
      </c>
      <c r="AR251" s="200">
        <f t="shared" si="189"/>
        <v>4.2483527881735157E-2</v>
      </c>
      <c r="AS251" s="200">
        <f t="shared" si="189"/>
        <v>4.2900033057951065E-2</v>
      </c>
      <c r="AT251" s="200">
        <f t="shared" si="189"/>
        <v>4.3320621617795131E-2</v>
      </c>
      <c r="AU251" s="200">
        <f t="shared" si="189"/>
        <v>4.3745333594666376E-2</v>
      </c>
      <c r="AV251" s="200">
        <f t="shared" si="189"/>
        <v>4.4174209414335024E-2</v>
      </c>
      <c r="AW251" s="200">
        <f t="shared" si="189"/>
        <v>4.4607289898845839E-2</v>
      </c>
      <c r="AX251" s="200">
        <f t="shared" si="189"/>
        <v>4.504461627043143E-2</v>
      </c>
      <c r="AY251" s="200">
        <f t="shared" si="189"/>
        <v>4.5486230155449794E-2</v>
      </c>
      <c r="AZ251" s="200">
        <f t="shared" si="189"/>
        <v>4.5932173588353428E-2</v>
      </c>
      <c r="BA251" s="200">
        <f t="shared" si="189"/>
        <v>4.6382489015693765E-2</v>
      </c>
      <c r="BB251" s="200">
        <f t="shared" si="189"/>
        <v>4.6837219300163116E-2</v>
      </c>
      <c r="BC251" s="200">
        <f t="shared" si="189"/>
        <v>4.7296407724675395E-2</v>
      </c>
      <c r="BD251" s="200">
        <f t="shared" si="189"/>
        <v>4.7760097996486381E-2</v>
      </c>
      <c r="BE251" s="200">
        <f t="shared" si="189"/>
        <v>4.8228334251354116E-2</v>
      </c>
      <c r="BF251" s="200">
        <f t="shared" si="189"/>
        <v>4.8701161057740056E-2</v>
      </c>
      <c r="BG251" s="200">
        <f t="shared" si="189"/>
        <v>4.9178623421051282E-2</v>
      </c>
      <c r="BH251" s="200">
        <f t="shared" si="189"/>
        <v>4.966076678792436E-2</v>
      </c>
      <c r="BI251" s="200">
        <f t="shared" si="189"/>
        <v>5.0147637050551086E-2</v>
      </c>
      <c r="BJ251" s="200">
        <f t="shared" si="189"/>
        <v>5.0639280551046689E-2</v>
      </c>
      <c r="BK251" s="200">
        <f t="shared" si="189"/>
        <v>5.1135744085860885E-2</v>
      </c>
      <c r="BL251" s="200">
        <f t="shared" si="189"/>
        <v>5.1637074910232061E-2</v>
      </c>
      <c r="BM251" s="200">
        <f t="shared" si="189"/>
        <v>5.214332074268533E-2</v>
      </c>
      <c r="BN251" s="200">
        <f t="shared" si="189"/>
        <v>5.2654529769574403E-2</v>
      </c>
      <c r="BO251" s="200">
        <f t="shared" si="189"/>
        <v>5.3170750649668252E-2</v>
      </c>
      <c r="BP251" s="200">
        <f t="shared" si="189"/>
        <v>5.3692032518782656E-2</v>
      </c>
      <c r="BQ251" s="200">
        <f t="shared" si="189"/>
        <v>5.4218424994456997E-2</v>
      </c>
    </row>
    <row r="252" spans="5:69">
      <c r="E252" s="326"/>
      <c r="F252" s="328"/>
      <c r="G252" s="329"/>
      <c r="H252" s="323"/>
      <c r="I252" s="230" t="s">
        <v>295</v>
      </c>
      <c r="J252" s="200">
        <f>J249+J250+J251</f>
        <v>0.15544041450777199</v>
      </c>
      <c r="K252" s="200">
        <f>K249+K250+K251</f>
        <v>0.23468454739408712</v>
      </c>
      <c r="L252" s="200">
        <f t="shared" ref="L252:BQ252" si="190">L249+L250+L251</f>
        <v>0.27584547991705061</v>
      </c>
      <c r="M252" s="200">
        <f t="shared" si="190"/>
        <v>0.29797989918068934</v>
      </c>
      <c r="N252" s="200">
        <f t="shared" si="190"/>
        <v>0.31061629664802004</v>
      </c>
      <c r="O252" s="200">
        <f t="shared" si="190"/>
        <v>0.31851906741166264</v>
      </c>
      <c r="P252" s="200">
        <f t="shared" si="190"/>
        <v>0.32407055984336286</v>
      </c>
      <c r="Q252" s="200">
        <f t="shared" si="190"/>
        <v>0.32846210043311036</v>
      </c>
      <c r="R252" s="200">
        <f t="shared" si="190"/>
        <v>0.33228950622319409</v>
      </c>
      <c r="S252" s="200">
        <f t="shared" si="190"/>
        <v>0.33585084103986967</v>
      </c>
      <c r="T252" s="200">
        <f t="shared" si="190"/>
        <v>0.33929529362397493</v>
      </c>
      <c r="U252" s="200">
        <f t="shared" si="190"/>
        <v>0.34269761671116522</v>
      </c>
      <c r="V252" s="200">
        <f t="shared" si="190"/>
        <v>0.34609534658710522</v>
      </c>
      <c r="W252" s="200">
        <f t="shared" si="190"/>
        <v>0.34950741288028619</v>
      </c>
      <c r="X252" s="200">
        <f t="shared" si="190"/>
        <v>0.35294344347380541</v>
      </c>
      <c r="Y252" s="200">
        <f t="shared" si="190"/>
        <v>0.35640841697677739</v>
      </c>
      <c r="Z252" s="200">
        <f t="shared" si="190"/>
        <v>0.35990498897571316</v>
      </c>
      <c r="AA252" s="200">
        <f t="shared" si="190"/>
        <v>0.36343465517603724</v>
      </c>
      <c r="AB252" s="200">
        <f t="shared" si="190"/>
        <v>0.36699833298882834</v>
      </c>
      <c r="AC252" s="200">
        <f t="shared" si="190"/>
        <v>0.37059665234033001</v>
      </c>
      <c r="AD252" s="200">
        <f t="shared" si="190"/>
        <v>0.37423010109300153</v>
      </c>
      <c r="AE252" s="200">
        <f t="shared" si="190"/>
        <v>0.37789909777250241</v>
      </c>
      <c r="AF252" s="200">
        <f t="shared" si="190"/>
        <v>0.3816040279478019</v>
      </c>
      <c r="AG252" s="200">
        <f t="shared" si="190"/>
        <v>0.38534526243801581</v>
      </c>
      <c r="AH252" s="200">
        <f t="shared" si="190"/>
        <v>0.38912316643277101</v>
      </c>
      <c r="AI252" s="200">
        <f t="shared" si="190"/>
        <v>0.39293810406949919</v>
      </c>
      <c r="AJ252" s="200">
        <f t="shared" si="190"/>
        <v>0.39679044073936443</v>
      </c>
      <c r="AK252" s="200">
        <f t="shared" si="190"/>
        <v>0.40068054425767557</v>
      </c>
      <c r="AL252" s="200">
        <f t="shared" si="190"/>
        <v>0.40460878546671342</v>
      </c>
      <c r="AM252" s="200">
        <f t="shared" si="190"/>
        <v>0.40857553855493711</v>
      </c>
      <c r="AN252" s="200">
        <f t="shared" si="190"/>
        <v>0.41258118123455467</v>
      </c>
      <c r="AO252" s="200">
        <f t="shared" si="190"/>
        <v>0.41662609484845248</v>
      </c>
      <c r="AP252" s="200">
        <f t="shared" si="190"/>
        <v>0.42071066444198152</v>
      </c>
      <c r="AQ252" s="200">
        <f t="shared" si="190"/>
        <v>0.42483527881735156</v>
      </c>
      <c r="AR252" s="200">
        <f t="shared" si="190"/>
        <v>0.42900033057951059</v>
      </c>
      <c r="AS252" s="200">
        <f t="shared" si="190"/>
        <v>0.4332062161779513</v>
      </c>
      <c r="AT252" s="200">
        <f t="shared" si="190"/>
        <v>0.43745333594666375</v>
      </c>
      <c r="AU252" s="200">
        <f t="shared" si="190"/>
        <v>0.44174209414335019</v>
      </c>
      <c r="AV252" s="200">
        <f t="shared" si="190"/>
        <v>0.44607289898845837</v>
      </c>
      <c r="AW252" s="200">
        <f t="shared" si="190"/>
        <v>0.45044616270431426</v>
      </c>
      <c r="AX252" s="200">
        <f t="shared" si="190"/>
        <v>0.45486230155449792</v>
      </c>
      <c r="AY252" s="200">
        <f t="shared" si="190"/>
        <v>0.45932173588353425</v>
      </c>
      <c r="AZ252" s="200">
        <f t="shared" si="190"/>
        <v>0.46382489015693762</v>
      </c>
      <c r="BA252" s="200">
        <f t="shared" si="190"/>
        <v>0.46837219300163113</v>
      </c>
      <c r="BB252" s="200">
        <f t="shared" si="190"/>
        <v>0.47296407724675393</v>
      </c>
      <c r="BC252" s="200">
        <f t="shared" si="190"/>
        <v>0.47760097996486378</v>
      </c>
      <c r="BD252" s="200">
        <f t="shared" si="190"/>
        <v>0.4822833425135411</v>
      </c>
      <c r="BE252" s="200">
        <f t="shared" si="190"/>
        <v>0.4870116105774005</v>
      </c>
      <c r="BF252" s="200">
        <f t="shared" si="190"/>
        <v>0.49178623421051282</v>
      </c>
      <c r="BG252" s="200">
        <f t="shared" si="190"/>
        <v>0.4966076678792436</v>
      </c>
      <c r="BH252" s="200">
        <f t="shared" si="190"/>
        <v>0.50147637050551086</v>
      </c>
      <c r="BI252" s="200">
        <f t="shared" si="190"/>
        <v>0.50639280551046684</v>
      </c>
      <c r="BJ252" s="200">
        <f t="shared" si="190"/>
        <v>0.51135744085860879</v>
      </c>
      <c r="BK252" s="200">
        <f t="shared" si="190"/>
        <v>0.51637074910232061</v>
      </c>
      <c r="BL252" s="200">
        <f t="shared" si="190"/>
        <v>0.52143320742685328</v>
      </c>
      <c r="BM252" s="200">
        <f t="shared" si="190"/>
        <v>0.52654529769574399</v>
      </c>
      <c r="BN252" s="200">
        <f t="shared" si="190"/>
        <v>0.53170750649668252</v>
      </c>
      <c r="BO252" s="200">
        <f t="shared" si="190"/>
        <v>0.53692032518782651</v>
      </c>
      <c r="BP252" s="200">
        <f t="shared" si="190"/>
        <v>0.54218424994456993</v>
      </c>
      <c r="BQ252" s="200">
        <f t="shared" si="190"/>
        <v>0.5474997818067715</v>
      </c>
    </row>
    <row r="253" spans="5:69">
      <c r="E253" s="326"/>
      <c r="F253" s="328"/>
      <c r="G253" s="329"/>
      <c r="H253" s="323"/>
      <c r="I253" s="230" t="s">
        <v>326</v>
      </c>
      <c r="J253" s="219">
        <f>Variables!$F$25</f>
        <v>115000</v>
      </c>
      <c r="K253" s="219">
        <f>Variables!$F$25</f>
        <v>115000</v>
      </c>
      <c r="L253" s="219">
        <f>Variables!$F$25</f>
        <v>115000</v>
      </c>
      <c r="M253" s="219">
        <f>Variables!$F$25</f>
        <v>115000</v>
      </c>
      <c r="N253" s="219">
        <f>Variables!$F$25</f>
        <v>115000</v>
      </c>
      <c r="O253" s="219">
        <f>Variables!$F$25</f>
        <v>115000</v>
      </c>
      <c r="P253" s="219">
        <f>Variables!$F$25</f>
        <v>115000</v>
      </c>
      <c r="Q253" s="219">
        <f>Variables!$F$25</f>
        <v>115000</v>
      </c>
      <c r="R253" s="219">
        <f>Variables!$F$25</f>
        <v>115000</v>
      </c>
      <c r="S253" s="219">
        <f>Variables!$F$25</f>
        <v>115000</v>
      </c>
      <c r="T253" s="219">
        <f>Variables!$F$25</f>
        <v>115000</v>
      </c>
      <c r="U253" s="219">
        <f>Variables!$F$25</f>
        <v>115000</v>
      </c>
      <c r="V253" s="219">
        <f>Variables!$F$25</f>
        <v>115000</v>
      </c>
      <c r="W253" s="219">
        <f>Variables!$F$25</f>
        <v>115000</v>
      </c>
      <c r="X253" s="219">
        <f>Variables!$F$25</f>
        <v>115000</v>
      </c>
      <c r="Y253" s="219">
        <f>Variables!$F$25</f>
        <v>115000</v>
      </c>
      <c r="Z253" s="219">
        <f>Variables!$F$25</f>
        <v>115000</v>
      </c>
      <c r="AA253" s="219">
        <f>Variables!$F$25</f>
        <v>115000</v>
      </c>
      <c r="AB253" s="219">
        <f>Variables!$F$25</f>
        <v>115000</v>
      </c>
      <c r="AC253" s="219">
        <f>Variables!$F$25</f>
        <v>115000</v>
      </c>
      <c r="AD253" s="219">
        <f>Variables!$F$25</f>
        <v>115000</v>
      </c>
      <c r="AE253" s="219">
        <f>Variables!$F$25</f>
        <v>115000</v>
      </c>
      <c r="AF253" s="219">
        <f>Variables!$F$25</f>
        <v>115000</v>
      </c>
      <c r="AG253" s="219">
        <f>Variables!$F$25</f>
        <v>115000</v>
      </c>
      <c r="AH253" s="219">
        <f>Variables!$F$25</f>
        <v>115000</v>
      </c>
      <c r="AI253" s="219">
        <f>Variables!$F$25</f>
        <v>115000</v>
      </c>
      <c r="AJ253" s="219">
        <f>Variables!$F$25</f>
        <v>115000</v>
      </c>
      <c r="AK253" s="219">
        <f>Variables!$F$25</f>
        <v>115000</v>
      </c>
      <c r="AL253" s="219">
        <f>Variables!$F$25</f>
        <v>115000</v>
      </c>
      <c r="AM253" s="219">
        <f>Variables!$F$25</f>
        <v>115000</v>
      </c>
      <c r="AN253" s="219">
        <f>Variables!$F$25</f>
        <v>115000</v>
      </c>
      <c r="AO253" s="219">
        <f>Variables!$F$25</f>
        <v>115000</v>
      </c>
      <c r="AP253" s="219">
        <f>Variables!$F$25</f>
        <v>115000</v>
      </c>
      <c r="AQ253" s="219">
        <f>Variables!$F$25</f>
        <v>115000</v>
      </c>
      <c r="AR253" s="219">
        <f>Variables!$F$25</f>
        <v>115000</v>
      </c>
      <c r="AS253" s="219">
        <f>Variables!$F$25</f>
        <v>115000</v>
      </c>
      <c r="AT253" s="219">
        <f>Variables!$F$25</f>
        <v>115000</v>
      </c>
      <c r="AU253" s="219">
        <f>Variables!$F$25</f>
        <v>115000</v>
      </c>
      <c r="AV253" s="219">
        <f>Variables!$F$25</f>
        <v>115000</v>
      </c>
      <c r="AW253" s="219">
        <f>Variables!$F$25</f>
        <v>115000</v>
      </c>
      <c r="AX253" s="219">
        <f>Variables!$F$25</f>
        <v>115000</v>
      </c>
      <c r="AY253" s="219">
        <f>Variables!$F$25</f>
        <v>115000</v>
      </c>
      <c r="AZ253" s="219">
        <f>Variables!$F$25</f>
        <v>115000</v>
      </c>
      <c r="BA253" s="219">
        <f>Variables!$F$25</f>
        <v>115000</v>
      </c>
      <c r="BB253" s="219">
        <f>Variables!$F$25</f>
        <v>115000</v>
      </c>
      <c r="BC253" s="219">
        <f>Variables!$F$25</f>
        <v>115000</v>
      </c>
      <c r="BD253" s="219">
        <f>Variables!$F$25</f>
        <v>115000</v>
      </c>
      <c r="BE253" s="219">
        <f>Variables!$F$25</f>
        <v>115000</v>
      </c>
      <c r="BF253" s="219">
        <f>Variables!$F$25</f>
        <v>115000</v>
      </c>
      <c r="BG253" s="219">
        <f>Variables!$F$25</f>
        <v>115000</v>
      </c>
      <c r="BH253" s="219">
        <f>Variables!$F$25</f>
        <v>115000</v>
      </c>
      <c r="BI253" s="219">
        <f>Variables!$F$25</f>
        <v>115000</v>
      </c>
      <c r="BJ253" s="219">
        <f>Variables!$F$25</f>
        <v>115000</v>
      </c>
      <c r="BK253" s="219">
        <f>Variables!$F$25</f>
        <v>115000</v>
      </c>
      <c r="BL253" s="219">
        <f>Variables!$F$25</f>
        <v>115000</v>
      </c>
      <c r="BM253" s="219">
        <f>Variables!$F$25</f>
        <v>115000</v>
      </c>
      <c r="BN253" s="219">
        <f>Variables!$F$25</f>
        <v>115000</v>
      </c>
      <c r="BO253" s="219">
        <f>Variables!$F$25</f>
        <v>115000</v>
      </c>
      <c r="BP253" s="219">
        <f>Variables!$F$25</f>
        <v>115000</v>
      </c>
      <c r="BQ253" s="219">
        <f>Variables!$F$25</f>
        <v>115000</v>
      </c>
    </row>
    <row r="254" spans="5:69">
      <c r="E254" s="326"/>
      <c r="F254" s="328"/>
      <c r="G254" s="329"/>
      <c r="H254" s="323"/>
      <c r="I254" s="230" t="s">
        <v>446</v>
      </c>
      <c r="J254" s="204">
        <f t="shared" ref="J254:BQ254" si="191">J253*$B$11</f>
        <v>28750</v>
      </c>
      <c r="K254" s="204">
        <f t="shared" si="191"/>
        <v>28750</v>
      </c>
      <c r="L254" s="204">
        <f t="shared" si="191"/>
        <v>28750</v>
      </c>
      <c r="M254" s="204">
        <f t="shared" si="191"/>
        <v>28750</v>
      </c>
      <c r="N254" s="204">
        <f t="shared" si="191"/>
        <v>28750</v>
      </c>
      <c r="O254" s="204">
        <f t="shared" si="191"/>
        <v>28750</v>
      </c>
      <c r="P254" s="204">
        <f t="shared" si="191"/>
        <v>28750</v>
      </c>
      <c r="Q254" s="204">
        <f t="shared" si="191"/>
        <v>28750</v>
      </c>
      <c r="R254" s="204">
        <f t="shared" si="191"/>
        <v>28750</v>
      </c>
      <c r="S254" s="204">
        <f t="shared" si="191"/>
        <v>28750</v>
      </c>
      <c r="T254" s="204">
        <f t="shared" si="191"/>
        <v>28750</v>
      </c>
      <c r="U254" s="204">
        <f t="shared" si="191"/>
        <v>28750</v>
      </c>
      <c r="V254" s="204">
        <f t="shared" si="191"/>
        <v>28750</v>
      </c>
      <c r="W254" s="204">
        <f t="shared" si="191"/>
        <v>28750</v>
      </c>
      <c r="X254" s="204">
        <f t="shared" si="191"/>
        <v>28750</v>
      </c>
      <c r="Y254" s="204">
        <f t="shared" si="191"/>
        <v>28750</v>
      </c>
      <c r="Z254" s="204">
        <f t="shared" si="191"/>
        <v>28750</v>
      </c>
      <c r="AA254" s="204">
        <f t="shared" si="191"/>
        <v>28750</v>
      </c>
      <c r="AB254" s="204">
        <f t="shared" si="191"/>
        <v>28750</v>
      </c>
      <c r="AC254" s="204">
        <f t="shared" si="191"/>
        <v>28750</v>
      </c>
      <c r="AD254" s="204">
        <f t="shared" si="191"/>
        <v>28750</v>
      </c>
      <c r="AE254" s="204">
        <f t="shared" si="191"/>
        <v>28750</v>
      </c>
      <c r="AF254" s="204">
        <f t="shared" si="191"/>
        <v>28750</v>
      </c>
      <c r="AG254" s="204">
        <f t="shared" si="191"/>
        <v>28750</v>
      </c>
      <c r="AH254" s="204">
        <f t="shared" si="191"/>
        <v>28750</v>
      </c>
      <c r="AI254" s="204">
        <f t="shared" si="191"/>
        <v>28750</v>
      </c>
      <c r="AJ254" s="204">
        <f t="shared" si="191"/>
        <v>28750</v>
      </c>
      <c r="AK254" s="204">
        <f t="shared" si="191"/>
        <v>28750</v>
      </c>
      <c r="AL254" s="204">
        <f t="shared" si="191"/>
        <v>28750</v>
      </c>
      <c r="AM254" s="204">
        <f t="shared" si="191"/>
        <v>28750</v>
      </c>
      <c r="AN254" s="204">
        <f t="shared" si="191"/>
        <v>28750</v>
      </c>
      <c r="AO254" s="204">
        <f t="shared" si="191"/>
        <v>28750</v>
      </c>
      <c r="AP254" s="204">
        <f t="shared" si="191"/>
        <v>28750</v>
      </c>
      <c r="AQ254" s="204">
        <f t="shared" si="191"/>
        <v>28750</v>
      </c>
      <c r="AR254" s="204">
        <f t="shared" si="191"/>
        <v>28750</v>
      </c>
      <c r="AS254" s="204">
        <f t="shared" si="191"/>
        <v>28750</v>
      </c>
      <c r="AT254" s="204">
        <f t="shared" si="191"/>
        <v>28750</v>
      </c>
      <c r="AU254" s="204">
        <f t="shared" si="191"/>
        <v>28750</v>
      </c>
      <c r="AV254" s="204">
        <f t="shared" si="191"/>
        <v>28750</v>
      </c>
      <c r="AW254" s="204">
        <f t="shared" si="191"/>
        <v>28750</v>
      </c>
      <c r="AX254" s="204">
        <f t="shared" si="191"/>
        <v>28750</v>
      </c>
      <c r="AY254" s="204">
        <f t="shared" si="191"/>
        <v>28750</v>
      </c>
      <c r="AZ254" s="204">
        <f t="shared" si="191"/>
        <v>28750</v>
      </c>
      <c r="BA254" s="204">
        <f t="shared" si="191"/>
        <v>28750</v>
      </c>
      <c r="BB254" s="204">
        <f t="shared" si="191"/>
        <v>28750</v>
      </c>
      <c r="BC254" s="204">
        <f t="shared" si="191"/>
        <v>28750</v>
      </c>
      <c r="BD254" s="204">
        <f t="shared" si="191"/>
        <v>28750</v>
      </c>
      <c r="BE254" s="204">
        <f t="shared" si="191"/>
        <v>28750</v>
      </c>
      <c r="BF254" s="204">
        <f t="shared" si="191"/>
        <v>28750</v>
      </c>
      <c r="BG254" s="204">
        <f t="shared" si="191"/>
        <v>28750</v>
      </c>
      <c r="BH254" s="204">
        <f t="shared" si="191"/>
        <v>28750</v>
      </c>
      <c r="BI254" s="204">
        <f t="shared" si="191"/>
        <v>28750</v>
      </c>
      <c r="BJ254" s="204">
        <f t="shared" si="191"/>
        <v>28750</v>
      </c>
      <c r="BK254" s="204">
        <f t="shared" si="191"/>
        <v>28750</v>
      </c>
      <c r="BL254" s="204">
        <f t="shared" si="191"/>
        <v>28750</v>
      </c>
      <c r="BM254" s="204">
        <f t="shared" si="191"/>
        <v>28750</v>
      </c>
      <c r="BN254" s="204">
        <f t="shared" si="191"/>
        <v>28750</v>
      </c>
      <c r="BO254" s="204">
        <f t="shared" si="191"/>
        <v>28750</v>
      </c>
      <c r="BP254" s="204">
        <f t="shared" si="191"/>
        <v>28750</v>
      </c>
      <c r="BQ254" s="204">
        <f t="shared" si="191"/>
        <v>28750</v>
      </c>
    </row>
    <row r="255" spans="5:69">
      <c r="E255" s="326"/>
      <c r="F255" s="328"/>
      <c r="G255" s="329"/>
      <c r="H255" s="323"/>
      <c r="I255" s="230" t="s">
        <v>346</v>
      </c>
      <c r="J255" s="204">
        <f>J252*J253</f>
        <v>17875.64766839378</v>
      </c>
      <c r="K255" s="204">
        <f>K252*K253</f>
        <v>26988.722950320018</v>
      </c>
      <c r="L255" s="204">
        <f t="shared" ref="L255:BQ255" si="192">L252*L253</f>
        <v>31722.230190460821</v>
      </c>
      <c r="M255" s="204">
        <f t="shared" si="192"/>
        <v>34267.688405779278</v>
      </c>
      <c r="N255" s="204">
        <f t="shared" si="192"/>
        <v>35720.874114522303</v>
      </c>
      <c r="O255" s="204">
        <f t="shared" si="192"/>
        <v>36629.692752341201</v>
      </c>
      <c r="P255" s="204">
        <f t="shared" si="192"/>
        <v>37268.114381986728</v>
      </c>
      <c r="Q255" s="204">
        <f t="shared" si="192"/>
        <v>37773.141549807689</v>
      </c>
      <c r="R255" s="204">
        <f t="shared" si="192"/>
        <v>38213.29321566732</v>
      </c>
      <c r="S255" s="204">
        <f t="shared" si="192"/>
        <v>38622.84671958501</v>
      </c>
      <c r="T255" s="204">
        <f t="shared" si="192"/>
        <v>39018.958766757118</v>
      </c>
      <c r="U255" s="204">
        <f t="shared" si="192"/>
        <v>39410.225921784004</v>
      </c>
      <c r="V255" s="204">
        <f t="shared" si="192"/>
        <v>39800.964857517101</v>
      </c>
      <c r="W255" s="204">
        <f t="shared" si="192"/>
        <v>40193.352481232912</v>
      </c>
      <c r="X255" s="204">
        <f t="shared" si="192"/>
        <v>40588.495999487619</v>
      </c>
      <c r="Y255" s="204">
        <f t="shared" si="192"/>
        <v>40986.967952329396</v>
      </c>
      <c r="Z255" s="204">
        <f t="shared" si="192"/>
        <v>41389.073732207013</v>
      </c>
      <c r="AA255" s="204">
        <f t="shared" si="192"/>
        <v>41794.985345244284</v>
      </c>
      <c r="AB255" s="204">
        <f t="shared" si="192"/>
        <v>42204.808293715258</v>
      </c>
      <c r="AC255" s="204">
        <f t="shared" si="192"/>
        <v>42618.615019137949</v>
      </c>
      <c r="AD255" s="204">
        <f t="shared" si="192"/>
        <v>43036.461625695178</v>
      </c>
      <c r="AE255" s="204">
        <f t="shared" si="192"/>
        <v>43458.396243837778</v>
      </c>
      <c r="AF255" s="204">
        <f t="shared" si="192"/>
        <v>43884.463213997216</v>
      </c>
      <c r="AG255" s="204">
        <f t="shared" si="192"/>
        <v>44314.70518037182</v>
      </c>
      <c r="AH255" s="204">
        <f t="shared" si="192"/>
        <v>44749.164139768669</v>
      </c>
      <c r="AI255" s="204">
        <f t="shared" si="192"/>
        <v>45187.881967992405</v>
      </c>
      <c r="AJ255" s="204">
        <f t="shared" si="192"/>
        <v>45630.900685026907</v>
      </c>
      <c r="AK255" s="204">
        <f t="shared" si="192"/>
        <v>46078.262589632694</v>
      </c>
      <c r="AL255" s="204">
        <f t="shared" si="192"/>
        <v>46530.01032867204</v>
      </c>
      <c r="AM255" s="204">
        <f t="shared" si="192"/>
        <v>46986.186933817771</v>
      </c>
      <c r="AN255" s="204">
        <f t="shared" si="192"/>
        <v>47446.835841973785</v>
      </c>
      <c r="AO255" s="204">
        <f t="shared" si="192"/>
        <v>47912.000907572037</v>
      </c>
      <c r="AP255" s="204">
        <f t="shared" si="192"/>
        <v>48381.726410827876</v>
      </c>
      <c r="AQ255" s="204">
        <f t="shared" si="192"/>
        <v>48856.057063995431</v>
      </c>
      <c r="AR255" s="204">
        <f t="shared" si="192"/>
        <v>49335.038016643717</v>
      </c>
      <c r="AS255" s="204">
        <f t="shared" si="192"/>
        <v>49818.714860464403</v>
      </c>
      <c r="AT255" s="204">
        <f t="shared" si="192"/>
        <v>50307.133633866331</v>
      </c>
      <c r="AU255" s="204">
        <f t="shared" si="192"/>
        <v>50800.34082648527</v>
      </c>
      <c r="AV255" s="204">
        <f t="shared" si="192"/>
        <v>51298.383383672714</v>
      </c>
      <c r="AW255" s="204">
        <f t="shared" si="192"/>
        <v>51801.308710996142</v>
      </c>
      <c r="AX255" s="204">
        <f t="shared" si="192"/>
        <v>52309.164678767258</v>
      </c>
      <c r="AY255" s="204">
        <f t="shared" si="192"/>
        <v>52821.999626606441</v>
      </c>
      <c r="AZ255" s="204">
        <f t="shared" si="192"/>
        <v>53339.862368047827</v>
      </c>
      <c r="BA255" s="204">
        <f t="shared" si="192"/>
        <v>53862.802195187578</v>
      </c>
      <c r="BB255" s="204">
        <f t="shared" si="192"/>
        <v>54390.868883376701</v>
      </c>
      <c r="BC255" s="204">
        <f t="shared" si="192"/>
        <v>54924.112695959338</v>
      </c>
      <c r="BD255" s="204">
        <f t="shared" si="192"/>
        <v>55462.584389057229</v>
      </c>
      <c r="BE255" s="204">
        <f t="shared" si="192"/>
        <v>56006.335216401058</v>
      </c>
      <c r="BF255" s="204">
        <f t="shared" si="192"/>
        <v>56555.416934208974</v>
      </c>
      <c r="BG255" s="204">
        <f t="shared" si="192"/>
        <v>57109.881806113015</v>
      </c>
      <c r="BH255" s="204">
        <f t="shared" si="192"/>
        <v>57669.782608133748</v>
      </c>
      <c r="BI255" s="204">
        <f t="shared" si="192"/>
        <v>58235.172633703689</v>
      </c>
      <c r="BJ255" s="204">
        <f t="shared" si="192"/>
        <v>58806.105698740008</v>
      </c>
      <c r="BK255" s="204">
        <f t="shared" si="192"/>
        <v>59382.636146766868</v>
      </c>
      <c r="BL255" s="204">
        <f t="shared" si="192"/>
        <v>59964.818854088131</v>
      </c>
      <c r="BM255" s="204">
        <f t="shared" si="192"/>
        <v>60552.709235010559</v>
      </c>
      <c r="BN255" s="204">
        <f t="shared" si="192"/>
        <v>61146.36324711849</v>
      </c>
      <c r="BO255" s="204">
        <f t="shared" si="192"/>
        <v>61745.837396600051</v>
      </c>
      <c r="BP255" s="204">
        <f t="shared" si="192"/>
        <v>62351.188743625542</v>
      </c>
      <c r="BQ255" s="204">
        <f t="shared" si="192"/>
        <v>62962.47490777872</v>
      </c>
    </row>
    <row r="256" spans="5:69">
      <c r="E256" s="326"/>
      <c r="F256" s="328"/>
      <c r="G256" s="329"/>
      <c r="H256" s="323"/>
      <c r="I256" s="230" t="s">
        <v>447</v>
      </c>
      <c r="J256" s="204">
        <f t="shared" ref="J256:BQ256" si="193">J255*$B$11</f>
        <v>4468.911917098445</v>
      </c>
      <c r="K256" s="204">
        <f t="shared" si="193"/>
        <v>6747.1807375800045</v>
      </c>
      <c r="L256" s="204">
        <f t="shared" si="193"/>
        <v>7930.5575476152053</v>
      </c>
      <c r="M256" s="204">
        <f t="shared" si="193"/>
        <v>8566.9221014448194</v>
      </c>
      <c r="N256" s="204">
        <f t="shared" si="193"/>
        <v>8930.2185286305757</v>
      </c>
      <c r="O256" s="204">
        <f t="shared" si="193"/>
        <v>9157.4231880853004</v>
      </c>
      <c r="P256" s="204">
        <f t="shared" si="193"/>
        <v>9317.0285954966821</v>
      </c>
      <c r="Q256" s="204">
        <f t="shared" si="193"/>
        <v>9443.2853874519224</v>
      </c>
      <c r="R256" s="204">
        <f t="shared" si="193"/>
        <v>9553.3233039168299</v>
      </c>
      <c r="S256" s="204">
        <f t="shared" si="193"/>
        <v>9655.7116798962525</v>
      </c>
      <c r="T256" s="204">
        <f t="shared" si="193"/>
        <v>9754.7396916892794</v>
      </c>
      <c r="U256" s="204">
        <f t="shared" si="193"/>
        <v>9852.5564804460009</v>
      </c>
      <c r="V256" s="204">
        <f t="shared" si="193"/>
        <v>9950.2412143792753</v>
      </c>
      <c r="W256" s="204">
        <f t="shared" si="193"/>
        <v>10048.338120308228</v>
      </c>
      <c r="X256" s="204">
        <f t="shared" si="193"/>
        <v>10147.123999871905</v>
      </c>
      <c r="Y256" s="204">
        <f t="shared" si="193"/>
        <v>10246.741988082349</v>
      </c>
      <c r="Z256" s="204">
        <f t="shared" si="193"/>
        <v>10347.268433051753</v>
      </c>
      <c r="AA256" s="204">
        <f t="shared" si="193"/>
        <v>10448.746336311071</v>
      </c>
      <c r="AB256" s="204">
        <f t="shared" si="193"/>
        <v>10551.202073428814</v>
      </c>
      <c r="AC256" s="204">
        <f t="shared" si="193"/>
        <v>10654.653754784487</v>
      </c>
      <c r="AD256" s="204">
        <f t="shared" si="193"/>
        <v>10759.115406423794</v>
      </c>
      <c r="AE256" s="204">
        <f t="shared" si="193"/>
        <v>10864.599060959445</v>
      </c>
      <c r="AF256" s="204">
        <f t="shared" si="193"/>
        <v>10971.115803499304</v>
      </c>
      <c r="AG256" s="204">
        <f t="shared" si="193"/>
        <v>11078.676295092955</v>
      </c>
      <c r="AH256" s="204">
        <f t="shared" si="193"/>
        <v>11187.291034942167</v>
      </c>
      <c r="AI256" s="204">
        <f t="shared" si="193"/>
        <v>11296.970491998101</v>
      </c>
      <c r="AJ256" s="204">
        <f t="shared" si="193"/>
        <v>11407.725171256727</v>
      </c>
      <c r="AK256" s="204">
        <f t="shared" si="193"/>
        <v>11519.565647408173</v>
      </c>
      <c r="AL256" s="204">
        <f t="shared" si="193"/>
        <v>11632.50258216801</v>
      </c>
      <c r="AM256" s="204">
        <f t="shared" si="193"/>
        <v>11746.546733454443</v>
      </c>
      <c r="AN256" s="204">
        <f t="shared" si="193"/>
        <v>11861.708960493446</v>
      </c>
      <c r="AO256" s="204">
        <f t="shared" si="193"/>
        <v>11978.000226893009</v>
      </c>
      <c r="AP256" s="204">
        <f t="shared" si="193"/>
        <v>12095.431602706969</v>
      </c>
      <c r="AQ256" s="204">
        <f t="shared" si="193"/>
        <v>12214.014265998858</v>
      </c>
      <c r="AR256" s="204">
        <f t="shared" si="193"/>
        <v>12333.759504160929</v>
      </c>
      <c r="AS256" s="204">
        <f t="shared" si="193"/>
        <v>12454.678715116101</v>
      </c>
      <c r="AT256" s="204">
        <f t="shared" si="193"/>
        <v>12576.783408466583</v>
      </c>
      <c r="AU256" s="204">
        <f t="shared" si="193"/>
        <v>12700.085206621317</v>
      </c>
      <c r="AV256" s="204">
        <f t="shared" si="193"/>
        <v>12824.595845918178</v>
      </c>
      <c r="AW256" s="204">
        <f t="shared" si="193"/>
        <v>12950.327177749035</v>
      </c>
      <c r="AX256" s="204">
        <f t="shared" si="193"/>
        <v>13077.291169691815</v>
      </c>
      <c r="AY256" s="204">
        <f t="shared" si="193"/>
        <v>13205.49990665161</v>
      </c>
      <c r="AZ256" s="204">
        <f t="shared" si="193"/>
        <v>13334.965592011957</v>
      </c>
      <c r="BA256" s="204">
        <f t="shared" si="193"/>
        <v>13465.700548796895</v>
      </c>
      <c r="BB256" s="204">
        <f t="shared" si="193"/>
        <v>13597.717220844175</v>
      </c>
      <c r="BC256" s="204">
        <f t="shared" si="193"/>
        <v>13731.028173989835</v>
      </c>
      <c r="BD256" s="204">
        <f t="shared" si="193"/>
        <v>13865.646097264307</v>
      </c>
      <c r="BE256" s="204">
        <f t="shared" si="193"/>
        <v>14001.583804100264</v>
      </c>
      <c r="BF256" s="204">
        <f t="shared" si="193"/>
        <v>14138.854233552243</v>
      </c>
      <c r="BG256" s="204">
        <f t="shared" si="193"/>
        <v>14277.470451528254</v>
      </c>
      <c r="BH256" s="204">
        <f t="shared" si="193"/>
        <v>14417.445652033437</v>
      </c>
      <c r="BI256" s="204">
        <f t="shared" si="193"/>
        <v>14558.793158425922</v>
      </c>
      <c r="BJ256" s="204">
        <f t="shared" si="193"/>
        <v>14701.526424685002</v>
      </c>
      <c r="BK256" s="204">
        <f t="shared" si="193"/>
        <v>14845.659036691717</v>
      </c>
      <c r="BL256" s="204">
        <f t="shared" si="193"/>
        <v>14991.204713522033</v>
      </c>
      <c r="BM256" s="204">
        <f t="shared" si="193"/>
        <v>15138.17730875264</v>
      </c>
      <c r="BN256" s="204">
        <f t="shared" si="193"/>
        <v>15286.590811779623</v>
      </c>
      <c r="BO256" s="204">
        <f t="shared" si="193"/>
        <v>15436.459349150013</v>
      </c>
      <c r="BP256" s="204">
        <f t="shared" si="193"/>
        <v>15587.797185906385</v>
      </c>
      <c r="BQ256" s="204">
        <f t="shared" si="193"/>
        <v>15740.61872694468</v>
      </c>
    </row>
    <row r="257" spans="5:69">
      <c r="E257" s="326"/>
      <c r="F257" s="328"/>
      <c r="G257" s="329"/>
      <c r="H257" s="323"/>
      <c r="I257" s="230" t="s">
        <v>448</v>
      </c>
      <c r="J257" s="204">
        <f>J9*J249</f>
        <v>518.13471502590664</v>
      </c>
      <c r="K257" s="204">
        <f>K9*K249</f>
        <v>523.21446713400383</v>
      </c>
      <c r="L257" s="204">
        <f t="shared" ref="L257:BQ257" si="194">L9*L249</f>
        <v>528.34402073335684</v>
      </c>
      <c r="M257" s="204">
        <f t="shared" si="194"/>
        <v>533.52386407387996</v>
      </c>
      <c r="N257" s="204">
        <f t="shared" si="194"/>
        <v>538.7544901922513</v>
      </c>
      <c r="O257" s="204">
        <f t="shared" si="194"/>
        <v>544.03639695884192</v>
      </c>
      <c r="P257" s="204">
        <f t="shared" si="194"/>
        <v>549.3700871251051</v>
      </c>
      <c r="Q257" s="204">
        <f t="shared" si="194"/>
        <v>554.75606837142971</v>
      </c>
      <c r="R257" s="204">
        <f t="shared" si="194"/>
        <v>560.19485335546324</v>
      </c>
      <c r="S257" s="204">
        <f t="shared" si="194"/>
        <v>565.68695976090885</v>
      </c>
      <c r="T257" s="204">
        <f t="shared" si="194"/>
        <v>571.23291034680028</v>
      </c>
      <c r="U257" s="204">
        <f t="shared" si="194"/>
        <v>576.83323299725919</v>
      </c>
      <c r="V257" s="204">
        <f t="shared" si="194"/>
        <v>582.4884607717421</v>
      </c>
      <c r="W257" s="204">
        <f t="shared" si="194"/>
        <v>588.19913195577874</v>
      </c>
      <c r="X257" s="204">
        <f t="shared" si="194"/>
        <v>593.96579011220786</v>
      </c>
      <c r="Y257" s="204">
        <f t="shared" si="194"/>
        <v>599.78898413291574</v>
      </c>
      <c r="Z257" s="204">
        <f t="shared" si="194"/>
        <v>605.66926829108172</v>
      </c>
      <c r="AA257" s="204">
        <f t="shared" si="194"/>
        <v>611.60720229393542</v>
      </c>
      <c r="AB257" s="204">
        <f t="shared" si="194"/>
        <v>617.60335133603257</v>
      </c>
      <c r="AC257" s="204">
        <f t="shared" si="194"/>
        <v>623.6582861530527</v>
      </c>
      <c r="AD257" s="204">
        <f t="shared" si="194"/>
        <v>629.7725830761218</v>
      </c>
      <c r="AE257" s="204">
        <f t="shared" si="194"/>
        <v>635.94682408667222</v>
      </c>
      <c r="AF257" s="204">
        <f t="shared" si="194"/>
        <v>642.18159687183561</v>
      </c>
      <c r="AG257" s="204">
        <f t="shared" si="194"/>
        <v>648.47749488038289</v>
      </c>
      <c r="AH257" s="204">
        <f t="shared" si="194"/>
        <v>654.83511737921049</v>
      </c>
      <c r="AI257" s="204">
        <f t="shared" si="194"/>
        <v>661.25506951037903</v>
      </c>
      <c r="AJ257" s="204">
        <f t="shared" si="194"/>
        <v>667.737962348716</v>
      </c>
      <c r="AK257" s="204">
        <f t="shared" si="194"/>
        <v>674.28441295997777</v>
      </c>
      <c r="AL257" s="204">
        <f t="shared" si="194"/>
        <v>680.89504445958551</v>
      </c>
      <c r="AM257" s="204">
        <f t="shared" si="194"/>
        <v>687.5704860719344</v>
      </c>
      <c r="AN257" s="204">
        <f t="shared" si="194"/>
        <v>694.31137319028687</v>
      </c>
      <c r="AO257" s="204">
        <f t="shared" si="194"/>
        <v>701.11834743725035</v>
      </c>
      <c r="AP257" s="204">
        <f t="shared" si="194"/>
        <v>707.99205672585083</v>
      </c>
      <c r="AQ257" s="204">
        <f t="shared" si="194"/>
        <v>714.93315532120243</v>
      </c>
      <c r="AR257" s="204">
        <f t="shared" si="194"/>
        <v>721.94230390278278</v>
      </c>
      <c r="AS257" s="204">
        <f t="shared" si="194"/>
        <v>729.02016962731989</v>
      </c>
      <c r="AT257" s="204">
        <f t="shared" si="194"/>
        <v>736.16742619229365</v>
      </c>
      <c r="AU257" s="204">
        <f t="shared" si="194"/>
        <v>743.38475390006124</v>
      </c>
      <c r="AV257" s="204">
        <f t="shared" si="194"/>
        <v>750.67283972261077</v>
      </c>
      <c r="AW257" s="204">
        <f t="shared" si="194"/>
        <v>758.03237736695019</v>
      </c>
      <c r="AX257" s="204">
        <f t="shared" si="194"/>
        <v>765.464067341136</v>
      </c>
      <c r="AY257" s="204">
        <f t="shared" si="194"/>
        <v>772.968617020951</v>
      </c>
      <c r="AZ257" s="204">
        <f t="shared" si="194"/>
        <v>780.5467407172348</v>
      </c>
      <c r="BA257" s="204">
        <f t="shared" si="194"/>
        <v>788.19915974387436</v>
      </c>
      <c r="BB257" s="204">
        <f t="shared" si="194"/>
        <v>795.92660248646121</v>
      </c>
      <c r="BC257" s="204">
        <f t="shared" si="194"/>
        <v>803.72980447162263</v>
      </c>
      <c r="BD257" s="204">
        <f t="shared" si="194"/>
        <v>811.60950843703063</v>
      </c>
      <c r="BE257" s="204">
        <f t="shared" si="194"/>
        <v>819.56646440209977</v>
      </c>
      <c r="BF257" s="204">
        <f t="shared" si="194"/>
        <v>827.60142973937525</v>
      </c>
      <c r="BG257" s="204">
        <f t="shared" si="194"/>
        <v>835.7151692466241</v>
      </c>
      <c r="BH257" s="204">
        <f t="shared" si="194"/>
        <v>843.90845521963013</v>
      </c>
      <c r="BI257" s="204">
        <f t="shared" si="194"/>
        <v>852.18206752570472</v>
      </c>
      <c r="BJ257" s="204">
        <f t="shared" si="194"/>
        <v>860.5367936779179</v>
      </c>
      <c r="BK257" s="204">
        <f t="shared" si="194"/>
        <v>868.97342891005405</v>
      </c>
      <c r="BL257" s="204">
        <f t="shared" si="194"/>
        <v>877.4927762523098</v>
      </c>
      <c r="BM257" s="204">
        <f t="shared" si="194"/>
        <v>886.09564660772435</v>
      </c>
      <c r="BN257" s="204">
        <f t="shared" si="194"/>
        <v>894.78285882936848</v>
      </c>
      <c r="BO257" s="204">
        <f t="shared" si="194"/>
        <v>903.55523979828422</v>
      </c>
      <c r="BP257" s="204">
        <f t="shared" si="194"/>
        <v>912.4136245021889</v>
      </c>
      <c r="BQ257" s="204">
        <f t="shared" si="194"/>
        <v>921.3588561149553</v>
      </c>
    </row>
    <row r="258" spans="5:69">
      <c r="E258" s="326"/>
      <c r="F258" s="328"/>
      <c r="G258" s="329"/>
      <c r="H258" s="323"/>
      <c r="I258" s="231" t="s">
        <v>449</v>
      </c>
      <c r="J258" s="204">
        <f>J256-J257</f>
        <v>3950.7772020725383</v>
      </c>
      <c r="K258" s="204">
        <f t="shared" ref="K258:BQ258" si="195">K256-K257</f>
        <v>6223.9662704460006</v>
      </c>
      <c r="L258" s="204">
        <f t="shared" si="195"/>
        <v>7402.2135268818483</v>
      </c>
      <c r="M258" s="204">
        <f t="shared" si="195"/>
        <v>8033.3982373709396</v>
      </c>
      <c r="N258" s="204">
        <f t="shared" si="195"/>
        <v>8391.4640384383238</v>
      </c>
      <c r="O258" s="204">
        <f t="shared" si="195"/>
        <v>8613.3867911264588</v>
      </c>
      <c r="P258" s="204">
        <f t="shared" si="195"/>
        <v>8767.6585083715763</v>
      </c>
      <c r="Q258" s="204">
        <f t="shared" si="195"/>
        <v>8888.5293190804932</v>
      </c>
      <c r="R258" s="204">
        <f t="shared" si="195"/>
        <v>8993.1284505613658</v>
      </c>
      <c r="S258" s="204">
        <f t="shared" si="195"/>
        <v>9090.0247201353432</v>
      </c>
      <c r="T258" s="204">
        <f t="shared" si="195"/>
        <v>9183.5067813424794</v>
      </c>
      <c r="U258" s="204">
        <f t="shared" si="195"/>
        <v>9275.7232474487409</v>
      </c>
      <c r="V258" s="204">
        <f t="shared" si="195"/>
        <v>9367.752753607534</v>
      </c>
      <c r="W258" s="204">
        <f t="shared" si="195"/>
        <v>9460.1389883524498</v>
      </c>
      <c r="X258" s="204">
        <f t="shared" si="195"/>
        <v>9553.1582097596965</v>
      </c>
      <c r="Y258" s="204">
        <f t="shared" si="195"/>
        <v>9646.953003949433</v>
      </c>
      <c r="Z258" s="204">
        <f t="shared" si="195"/>
        <v>9741.5991647606716</v>
      </c>
      <c r="AA258" s="204">
        <f t="shared" si="195"/>
        <v>9837.1391340171358</v>
      </c>
      <c r="AB258" s="204">
        <f t="shared" si="195"/>
        <v>9933.5987220927818</v>
      </c>
      <c r="AC258" s="204">
        <f t="shared" si="195"/>
        <v>10030.995468631434</v>
      </c>
      <c r="AD258" s="204">
        <f t="shared" si="195"/>
        <v>10129.342823347673</v>
      </c>
      <c r="AE258" s="204">
        <f t="shared" si="195"/>
        <v>10228.652236872773</v>
      </c>
      <c r="AF258" s="204">
        <f t="shared" si="195"/>
        <v>10328.934206627469</v>
      </c>
      <c r="AG258" s="204">
        <f t="shared" si="195"/>
        <v>10430.198800212573</v>
      </c>
      <c r="AH258" s="204">
        <f t="shared" si="195"/>
        <v>10532.455917562957</v>
      </c>
      <c r="AI258" s="204">
        <f t="shared" si="195"/>
        <v>10635.715422487723</v>
      </c>
      <c r="AJ258" s="204">
        <f t="shared" si="195"/>
        <v>10739.987208908011</v>
      </c>
      <c r="AK258" s="204">
        <f t="shared" si="195"/>
        <v>10845.281234448195</v>
      </c>
      <c r="AL258" s="204">
        <f t="shared" si="195"/>
        <v>10951.607537708425</v>
      </c>
      <c r="AM258" s="204">
        <f t="shared" si="195"/>
        <v>11058.976247382509</v>
      </c>
      <c r="AN258" s="204">
        <f t="shared" si="195"/>
        <v>11167.39758730316</v>
      </c>
      <c r="AO258" s="204">
        <f t="shared" si="195"/>
        <v>11276.881879455759</v>
      </c>
      <c r="AP258" s="204">
        <f t="shared" si="195"/>
        <v>11387.439545981118</v>
      </c>
      <c r="AQ258" s="204">
        <f t="shared" si="195"/>
        <v>11499.081110677655</v>
      </c>
      <c r="AR258" s="204">
        <f t="shared" si="195"/>
        <v>11611.817200258147</v>
      </c>
      <c r="AS258" s="204">
        <f t="shared" si="195"/>
        <v>11725.658545488781</v>
      </c>
      <c r="AT258" s="204">
        <f t="shared" si="195"/>
        <v>11840.615982274288</v>
      </c>
      <c r="AU258" s="204">
        <f t="shared" si="195"/>
        <v>11956.700452721256</v>
      </c>
      <c r="AV258" s="204">
        <f t="shared" si="195"/>
        <v>12073.923006195568</v>
      </c>
      <c r="AW258" s="204">
        <f t="shared" si="195"/>
        <v>12192.294800382086</v>
      </c>
      <c r="AX258" s="204">
        <f t="shared" si="195"/>
        <v>12311.827102350679</v>
      </c>
      <c r="AY258" s="204">
        <f t="shared" si="195"/>
        <v>12432.531289630659</v>
      </c>
      <c r="AZ258" s="204">
        <f t="shared" si="195"/>
        <v>12554.418851294722</v>
      </c>
      <c r="BA258" s="204">
        <f t="shared" si="195"/>
        <v>12677.501389053021</v>
      </c>
      <c r="BB258" s="204">
        <f t="shared" si="195"/>
        <v>12801.790618357714</v>
      </c>
      <c r="BC258" s="204">
        <f t="shared" si="195"/>
        <v>12927.298369518212</v>
      </c>
      <c r="BD258" s="204">
        <f t="shared" si="195"/>
        <v>13054.036588827277</v>
      </c>
      <c r="BE258" s="204">
        <f t="shared" si="195"/>
        <v>13182.017339698165</v>
      </c>
      <c r="BF258" s="204">
        <f t="shared" si="195"/>
        <v>13311.252803812868</v>
      </c>
      <c r="BG258" s="204">
        <f t="shared" si="195"/>
        <v>13441.755282281629</v>
      </c>
      <c r="BH258" s="204">
        <f t="shared" si="195"/>
        <v>13573.537196813806</v>
      </c>
      <c r="BI258" s="204">
        <f t="shared" si="195"/>
        <v>13706.611090900218</v>
      </c>
      <c r="BJ258" s="204">
        <f t="shared" si="195"/>
        <v>13840.989631007084</v>
      </c>
      <c r="BK258" s="204">
        <f t="shared" si="195"/>
        <v>13976.685607781663</v>
      </c>
      <c r="BL258" s="204">
        <f t="shared" si="195"/>
        <v>14113.711937269723</v>
      </c>
      <c r="BM258" s="204">
        <f t="shared" si="195"/>
        <v>14252.081662144916</v>
      </c>
      <c r="BN258" s="204">
        <f t="shared" si="195"/>
        <v>14391.807952950254</v>
      </c>
      <c r="BO258" s="204">
        <f t="shared" si="195"/>
        <v>14532.904109351728</v>
      </c>
      <c r="BP258" s="204">
        <f t="shared" si="195"/>
        <v>14675.383561404196</v>
      </c>
      <c r="BQ258" s="204">
        <f t="shared" si="195"/>
        <v>14819.259870829725</v>
      </c>
    </row>
    <row r="259" spans="5:69" ht="16" customHeight="1">
      <c r="E259" s="318" t="s">
        <v>329</v>
      </c>
      <c r="F259" s="318"/>
      <c r="G259" s="318"/>
      <c r="H259" s="318"/>
      <c r="I259" s="233" t="s">
        <v>447</v>
      </c>
      <c r="J259" s="206">
        <f>J191+J205+J217+J230+J243+J256</f>
        <v>160880.829015544</v>
      </c>
      <c r="K259" s="205">
        <f t="shared" ref="K259:BQ261" si="196">K191+K205+K217+K230+K243+K256</f>
        <v>242898.50655288016</v>
      </c>
      <c r="L259" s="205">
        <f t="shared" si="196"/>
        <v>285500.07171414729</v>
      </c>
      <c r="M259" s="205">
        <f t="shared" si="196"/>
        <v>308409.19565201335</v>
      </c>
      <c r="N259" s="205">
        <f t="shared" si="196"/>
        <v>321487.86703070061</v>
      </c>
      <c r="O259" s="205">
        <f t="shared" si="196"/>
        <v>329667.23477107077</v>
      </c>
      <c r="P259" s="205">
        <f t="shared" si="196"/>
        <v>335413.02943788044</v>
      </c>
      <c r="Q259" s="205">
        <f t="shared" si="196"/>
        <v>339958.27394826914</v>
      </c>
      <c r="R259" s="205">
        <f t="shared" si="196"/>
        <v>343919.63894100592</v>
      </c>
      <c r="S259" s="205">
        <f t="shared" si="196"/>
        <v>347605.62047626509</v>
      </c>
      <c r="T259" s="205">
        <f t="shared" si="196"/>
        <v>351170.62890081399</v>
      </c>
      <c r="U259" s="205">
        <f t="shared" si="196"/>
        <v>354692.03329605592</v>
      </c>
      <c r="V259" s="205">
        <f t="shared" si="196"/>
        <v>358208.6837176538</v>
      </c>
      <c r="W259" s="205">
        <f t="shared" si="196"/>
        <v>361740.1723310962</v>
      </c>
      <c r="X259" s="205">
        <f t="shared" si="196"/>
        <v>365296.46399538859</v>
      </c>
      <c r="Y259" s="205">
        <f t="shared" si="196"/>
        <v>368882.71157096454</v>
      </c>
      <c r="Z259" s="205">
        <f t="shared" si="196"/>
        <v>372501.66358986311</v>
      </c>
      <c r="AA259" s="205">
        <f t="shared" si="196"/>
        <v>376154.86810719839</v>
      </c>
      <c r="AB259" s="205">
        <f t="shared" si="196"/>
        <v>379843.27464343735</v>
      </c>
      <c r="AC259" s="205">
        <f t="shared" si="196"/>
        <v>383567.53517224162</v>
      </c>
      <c r="AD259" s="205">
        <f t="shared" si="196"/>
        <v>387328.15463125659</v>
      </c>
      <c r="AE259" s="205">
        <f t="shared" si="196"/>
        <v>391125.56619454001</v>
      </c>
      <c r="AF259" s="205">
        <f t="shared" si="196"/>
        <v>394960.16892597487</v>
      </c>
      <c r="AG259" s="205">
        <f t="shared" si="196"/>
        <v>398832.34662334633</v>
      </c>
      <c r="AH259" s="205">
        <f t="shared" si="196"/>
        <v>402742.47725791798</v>
      </c>
      <c r="AI259" s="205">
        <f t="shared" si="196"/>
        <v>406690.93771193153</v>
      </c>
      <c r="AJ259" s="205">
        <f t="shared" si="196"/>
        <v>410678.10616524215</v>
      </c>
      <c r="AK259" s="205">
        <f t="shared" si="196"/>
        <v>414704.36330669408</v>
      </c>
      <c r="AL259" s="205">
        <f t="shared" si="196"/>
        <v>418770.09295804834</v>
      </c>
      <c r="AM259" s="205">
        <f t="shared" si="196"/>
        <v>422875.68240435986</v>
      </c>
      <c r="AN259" s="205">
        <f t="shared" si="196"/>
        <v>427021.52257776406</v>
      </c>
      <c r="AO259" s="205">
        <f t="shared" si="196"/>
        <v>431208.00816814828</v>
      </c>
      <c r="AP259" s="205">
        <f t="shared" si="196"/>
        <v>435435.53769745084</v>
      </c>
      <c r="AQ259" s="205">
        <f t="shared" si="196"/>
        <v>439704.51357595867</v>
      </c>
      <c r="AR259" s="205">
        <f t="shared" si="196"/>
        <v>444015.3421497934</v>
      </c>
      <c r="AS259" s="205">
        <f t="shared" si="196"/>
        <v>448368.43374417961</v>
      </c>
      <c r="AT259" s="205">
        <f t="shared" si="196"/>
        <v>452764.20270479692</v>
      </c>
      <c r="AU259" s="205">
        <f t="shared" si="196"/>
        <v>457203.0674383674</v>
      </c>
      <c r="AV259" s="205">
        <f t="shared" si="196"/>
        <v>461685.45045305451</v>
      </c>
      <c r="AW259" s="205">
        <f t="shared" si="196"/>
        <v>466211.77839896519</v>
      </c>
      <c r="AX259" s="205">
        <f t="shared" si="196"/>
        <v>470782.48210890527</v>
      </c>
      <c r="AY259" s="205">
        <f t="shared" si="196"/>
        <v>475397.99663945788</v>
      </c>
      <c r="AZ259" s="205">
        <f t="shared" si="196"/>
        <v>480058.76131243032</v>
      </c>
      <c r="BA259" s="205">
        <f t="shared" si="196"/>
        <v>484765.21975668799</v>
      </c>
      <c r="BB259" s="205">
        <f t="shared" si="196"/>
        <v>489517.81995039026</v>
      </c>
      <c r="BC259" s="205">
        <f t="shared" si="196"/>
        <v>494317.01426363399</v>
      </c>
      <c r="BD259" s="205">
        <f t="shared" si="196"/>
        <v>499163.25950151501</v>
      </c>
      <c r="BE259" s="205">
        <f t="shared" si="196"/>
        <v>504057.01694760949</v>
      </c>
      <c r="BF259" s="205">
        <f t="shared" si="196"/>
        <v>508998.75240788073</v>
      </c>
      <c r="BG259" s="205">
        <f t="shared" si="196"/>
        <v>513988.93625501706</v>
      </c>
      <c r="BH259" s="205">
        <f t="shared" si="196"/>
        <v>519028.04347320372</v>
      </c>
      <c r="BI259" s="205">
        <f t="shared" si="196"/>
        <v>524116.55370333313</v>
      </c>
      <c r="BJ259" s="205">
        <f t="shared" si="196"/>
        <v>529254.95128866006</v>
      </c>
      <c r="BK259" s="205">
        <f t="shared" si="196"/>
        <v>534443.72532090184</v>
      </c>
      <c r="BL259" s="205">
        <f t="shared" si="196"/>
        <v>539683.36968679307</v>
      </c>
      <c r="BM259" s="205">
        <f t="shared" si="196"/>
        <v>544974.38311509509</v>
      </c>
      <c r="BN259" s="205">
        <f t="shared" si="196"/>
        <v>550317.26922406652</v>
      </c>
      <c r="BO259" s="205">
        <f t="shared" si="196"/>
        <v>555712.53656940046</v>
      </c>
      <c r="BP259" s="205">
        <f t="shared" si="196"/>
        <v>561160.69869262993</v>
      </c>
      <c r="BQ259" s="205">
        <f t="shared" si="196"/>
        <v>566662.2741700086</v>
      </c>
    </row>
    <row r="260" spans="5:69" ht="16" customHeight="1">
      <c r="E260" s="318"/>
      <c r="F260" s="318"/>
      <c r="G260" s="318"/>
      <c r="H260" s="318"/>
      <c r="I260" s="233" t="s">
        <v>448</v>
      </c>
      <c r="J260" s="206">
        <f>J192+J206+J218+J231+J244+J257</f>
        <v>51813.471502590663</v>
      </c>
      <c r="K260" s="205">
        <f t="shared" si="196"/>
        <v>52321.446713400379</v>
      </c>
      <c r="L260" s="205">
        <f t="shared" si="196"/>
        <v>52834.402073335674</v>
      </c>
      <c r="M260" s="205">
        <f t="shared" si="196"/>
        <v>53352.386407388003</v>
      </c>
      <c r="N260" s="205">
        <f t="shared" si="196"/>
        <v>53875.449019225125</v>
      </c>
      <c r="O260" s="205">
        <f t="shared" si="196"/>
        <v>54403.639695884194</v>
      </c>
      <c r="P260" s="205">
        <f t="shared" si="196"/>
        <v>54937.008712510506</v>
      </c>
      <c r="Q260" s="205">
        <f t="shared" si="196"/>
        <v>55475.606837142972</v>
      </c>
      <c r="R260" s="205">
        <f t="shared" si="196"/>
        <v>56019.48533554632</v>
      </c>
      <c r="S260" s="205">
        <f t="shared" si="196"/>
        <v>56568.695976090894</v>
      </c>
      <c r="T260" s="205">
        <f t="shared" si="196"/>
        <v>57123.29103468002</v>
      </c>
      <c r="U260" s="205">
        <f t="shared" si="196"/>
        <v>57683.323299725918</v>
      </c>
      <c r="V260" s="205">
        <f t="shared" si="196"/>
        <v>58248.846077174196</v>
      </c>
      <c r="W260" s="205">
        <f t="shared" si="196"/>
        <v>58819.913195577858</v>
      </c>
      <c r="X260" s="205">
        <f t="shared" si="196"/>
        <v>59396.579011220776</v>
      </c>
      <c r="Y260" s="205">
        <f t="shared" si="196"/>
        <v>59978.898413291572</v>
      </c>
      <c r="Z260" s="205">
        <f t="shared" si="196"/>
        <v>60566.926829108153</v>
      </c>
      <c r="AA260" s="205">
        <f t="shared" si="196"/>
        <v>61160.720229393526</v>
      </c>
      <c r="AB260" s="205">
        <f t="shared" si="196"/>
        <v>61760.335133603257</v>
      </c>
      <c r="AC260" s="205">
        <f t="shared" si="196"/>
        <v>62365.828615305269</v>
      </c>
      <c r="AD260" s="205">
        <f t="shared" si="196"/>
        <v>62977.258307612166</v>
      </c>
      <c r="AE260" s="205">
        <f t="shared" si="196"/>
        <v>63594.682408667206</v>
      </c>
      <c r="AF260" s="205">
        <f t="shared" si="196"/>
        <v>64218.159687183557</v>
      </c>
      <c r="AG260" s="205">
        <f t="shared" si="196"/>
        <v>64847.74948803828</v>
      </c>
      <c r="AH260" s="205">
        <f t="shared" si="196"/>
        <v>65483.511737921035</v>
      </c>
      <c r="AI260" s="205">
        <f t="shared" si="196"/>
        <v>66125.506951037896</v>
      </c>
      <c r="AJ260" s="205">
        <f t="shared" si="196"/>
        <v>66773.796234871596</v>
      </c>
      <c r="AK260" s="205">
        <f t="shared" si="196"/>
        <v>67428.441295997778</v>
      </c>
      <c r="AL260" s="205">
        <f t="shared" si="196"/>
        <v>68089.504445958548</v>
      </c>
      <c r="AM260" s="205">
        <f t="shared" si="196"/>
        <v>68757.048607193443</v>
      </c>
      <c r="AN260" s="205">
        <f t="shared" si="196"/>
        <v>69431.137319028698</v>
      </c>
      <c r="AO260" s="205">
        <f t="shared" si="196"/>
        <v>70111.834743725034</v>
      </c>
      <c r="AP260" s="205">
        <f t="shared" si="196"/>
        <v>70799.2056725851</v>
      </c>
      <c r="AQ260" s="205">
        <f t="shared" si="196"/>
        <v>71493.315532120236</v>
      </c>
      <c r="AR260" s="205">
        <f t="shared" si="196"/>
        <v>72194.230390278288</v>
      </c>
      <c r="AS260" s="205">
        <f t="shared" si="196"/>
        <v>72902.016962731985</v>
      </c>
      <c r="AT260" s="205">
        <f t="shared" si="196"/>
        <v>73616.74261922935</v>
      </c>
      <c r="AU260" s="205">
        <f t="shared" si="196"/>
        <v>74338.475390006104</v>
      </c>
      <c r="AV260" s="205">
        <f t="shared" si="196"/>
        <v>75067.283972261081</v>
      </c>
      <c r="AW260" s="205">
        <f t="shared" si="196"/>
        <v>75803.237736695024</v>
      </c>
      <c r="AX260" s="205">
        <f t="shared" si="196"/>
        <v>76546.406734113611</v>
      </c>
      <c r="AY260" s="205">
        <f t="shared" si="196"/>
        <v>77296.861702095091</v>
      </c>
      <c r="AZ260" s="205">
        <f t="shared" si="196"/>
        <v>78054.674071723479</v>
      </c>
      <c r="BA260" s="205">
        <f t="shared" si="196"/>
        <v>78819.915974387433</v>
      </c>
      <c r="BB260" s="205">
        <f t="shared" si="196"/>
        <v>79592.66024864612</v>
      </c>
      <c r="BC260" s="205">
        <f t="shared" si="196"/>
        <v>80372.980447162263</v>
      </c>
      <c r="BD260" s="205">
        <f t="shared" si="196"/>
        <v>81160.950843703089</v>
      </c>
      <c r="BE260" s="205">
        <f t="shared" si="196"/>
        <v>81956.646440209966</v>
      </c>
      <c r="BF260" s="205">
        <f t="shared" si="196"/>
        <v>82760.142973937516</v>
      </c>
      <c r="BG260" s="205">
        <f t="shared" si="196"/>
        <v>83571.516924662385</v>
      </c>
      <c r="BH260" s="205">
        <f t="shared" si="196"/>
        <v>84390.845521962983</v>
      </c>
      <c r="BI260" s="205">
        <f t="shared" si="196"/>
        <v>85218.206752570462</v>
      </c>
      <c r="BJ260" s="205">
        <f t="shared" si="196"/>
        <v>86053.679367791789</v>
      </c>
      <c r="BK260" s="205">
        <f t="shared" si="196"/>
        <v>86897.342891005406</v>
      </c>
      <c r="BL260" s="205">
        <f t="shared" si="196"/>
        <v>87749.27762523097</v>
      </c>
      <c r="BM260" s="205">
        <f t="shared" si="196"/>
        <v>88609.564660772434</v>
      </c>
      <c r="BN260" s="205">
        <f t="shared" si="196"/>
        <v>89478.285882936834</v>
      </c>
      <c r="BO260" s="205">
        <f t="shared" si="196"/>
        <v>90355.523979828402</v>
      </c>
      <c r="BP260" s="205">
        <f t="shared" si="196"/>
        <v>91241.36245021889</v>
      </c>
      <c r="BQ260" s="205">
        <f t="shared" si="196"/>
        <v>92135.885611495527</v>
      </c>
    </row>
    <row r="261" spans="5:69" ht="16" customHeight="1">
      <c r="E261" s="318"/>
      <c r="F261" s="318"/>
      <c r="G261" s="318"/>
      <c r="H261" s="318"/>
      <c r="I261" s="233" t="s">
        <v>449</v>
      </c>
      <c r="J261" s="206">
        <f>J193+J207+J219+J232+J245+J258</f>
        <v>109067.35751295334</v>
      </c>
      <c r="K261" s="205">
        <f t="shared" si="196"/>
        <v>190577.05983947977</v>
      </c>
      <c r="L261" s="205">
        <f t="shared" si="196"/>
        <v>232665.66964081163</v>
      </c>
      <c r="M261" s="205">
        <f t="shared" si="196"/>
        <v>255056.80924462542</v>
      </c>
      <c r="N261" s="205">
        <f t="shared" si="196"/>
        <v>267612.41801147553</v>
      </c>
      <c r="O261" s="205">
        <f t="shared" si="196"/>
        <v>275263.59507518652</v>
      </c>
      <c r="P261" s="205">
        <f t="shared" si="196"/>
        <v>280476.02072536998</v>
      </c>
      <c r="Q261" s="205">
        <f t="shared" si="196"/>
        <v>284482.66711112618</v>
      </c>
      <c r="R261" s="205">
        <f t="shared" si="196"/>
        <v>287900.15360545955</v>
      </c>
      <c r="S261" s="205">
        <f t="shared" si="196"/>
        <v>291036.92450017424</v>
      </c>
      <c r="T261" s="205">
        <f t="shared" si="196"/>
        <v>294047.33786613395</v>
      </c>
      <c r="U261" s="205">
        <f t="shared" si="196"/>
        <v>297008.70999633003</v>
      </c>
      <c r="V261" s="205">
        <f t="shared" si="196"/>
        <v>299959.83764047961</v>
      </c>
      <c r="W261" s="205">
        <f t="shared" si="196"/>
        <v>302920.25913551822</v>
      </c>
      <c r="X261" s="205">
        <f t="shared" si="196"/>
        <v>305899.88498416776</v>
      </c>
      <c r="Y261" s="205">
        <f t="shared" si="196"/>
        <v>308903.81315767294</v>
      </c>
      <c r="Z261" s="205">
        <f t="shared" si="196"/>
        <v>311934.73676075495</v>
      </c>
      <c r="AA261" s="205">
        <f t="shared" si="196"/>
        <v>314994.14787780488</v>
      </c>
      <c r="AB261" s="205">
        <f t="shared" si="196"/>
        <v>318082.93950983405</v>
      </c>
      <c r="AC261" s="205">
        <f t="shared" si="196"/>
        <v>321201.70655693632</v>
      </c>
      <c r="AD261" s="205">
        <f t="shared" si="196"/>
        <v>324350.89632364444</v>
      </c>
      <c r="AE261" s="205">
        <f t="shared" si="196"/>
        <v>327530.88378587278</v>
      </c>
      <c r="AF261" s="205">
        <f t="shared" si="196"/>
        <v>330742.00923879136</v>
      </c>
      <c r="AG261" s="205">
        <f t="shared" si="196"/>
        <v>333984.59713530802</v>
      </c>
      <c r="AH261" s="205">
        <f t="shared" si="196"/>
        <v>337258.96551999694</v>
      </c>
      <c r="AI261" s="205">
        <f t="shared" si="196"/>
        <v>340565.43076089374</v>
      </c>
      <c r="AJ261" s="205">
        <f t="shared" si="196"/>
        <v>343904.3099303706</v>
      </c>
      <c r="AK261" s="205">
        <f t="shared" si="196"/>
        <v>347275.92201069638</v>
      </c>
      <c r="AL261" s="205">
        <f t="shared" si="196"/>
        <v>350680.5885120898</v>
      </c>
      <c r="AM261" s="205">
        <f t="shared" si="196"/>
        <v>354118.63379716652</v>
      </c>
      <c r="AN261" s="205">
        <f t="shared" si="196"/>
        <v>357590.38525873539</v>
      </c>
      <c r="AO261" s="205">
        <f t="shared" si="196"/>
        <v>361096.17342442321</v>
      </c>
      <c r="AP261" s="205">
        <f t="shared" si="196"/>
        <v>364636.33202486573</v>
      </c>
      <c r="AQ261" s="205">
        <f t="shared" si="196"/>
        <v>368211.19804383849</v>
      </c>
      <c r="AR261" s="205">
        <f t="shared" si="196"/>
        <v>371821.11175951507</v>
      </c>
      <c r="AS261" s="205">
        <f t="shared" si="196"/>
        <v>375466.41678144754</v>
      </c>
      <c r="AT261" s="205">
        <f t="shared" si="196"/>
        <v>379147.46008556761</v>
      </c>
      <c r="AU261" s="205">
        <f t="shared" si="196"/>
        <v>382864.59204836143</v>
      </c>
      <c r="AV261" s="205">
        <f t="shared" si="196"/>
        <v>386618.16648079333</v>
      </c>
      <c r="AW261" s="205">
        <f t="shared" si="196"/>
        <v>390408.54066227021</v>
      </c>
      <c r="AX261" s="205">
        <f t="shared" si="196"/>
        <v>394236.07537479169</v>
      </c>
      <c r="AY261" s="205">
        <f t="shared" si="196"/>
        <v>398101.1349373628</v>
      </c>
      <c r="AZ261" s="205">
        <f t="shared" si="196"/>
        <v>402004.08724070678</v>
      </c>
      <c r="BA261" s="205">
        <f t="shared" si="196"/>
        <v>405945.30378230062</v>
      </c>
      <c r="BB261" s="205">
        <f t="shared" si="196"/>
        <v>409925.15970174409</v>
      </c>
      <c r="BC261" s="205">
        <f t="shared" si="196"/>
        <v>413944.03381647164</v>
      </c>
      <c r="BD261" s="205">
        <f t="shared" si="196"/>
        <v>418002.3086578119</v>
      </c>
      <c r="BE261" s="205">
        <f t="shared" si="196"/>
        <v>422100.37050739949</v>
      </c>
      <c r="BF261" s="205">
        <f t="shared" si="196"/>
        <v>426238.60943394317</v>
      </c>
      <c r="BG261" s="205">
        <f t="shared" si="196"/>
        <v>430417.41933035478</v>
      </c>
      <c r="BH261" s="205">
        <f t="shared" si="196"/>
        <v>434637.19795124076</v>
      </c>
      <c r="BI261" s="205">
        <f t="shared" si="196"/>
        <v>438898.34695076267</v>
      </c>
      <c r="BJ261" s="205">
        <f t="shared" si="196"/>
        <v>443201.27192086825</v>
      </c>
      <c r="BK261" s="205">
        <f t="shared" si="196"/>
        <v>447546.38242989639</v>
      </c>
      <c r="BL261" s="205">
        <f t="shared" si="196"/>
        <v>451934.092061562</v>
      </c>
      <c r="BM261" s="205">
        <f t="shared" si="196"/>
        <v>456364.81845432258</v>
      </c>
      <c r="BN261" s="205">
        <f t="shared" si="196"/>
        <v>460838.98334112955</v>
      </c>
      <c r="BO261" s="205">
        <f t="shared" si="196"/>
        <v>465357.012589572</v>
      </c>
      <c r="BP261" s="205">
        <f t="shared" si="196"/>
        <v>469919.33624241094</v>
      </c>
      <c r="BQ261" s="205">
        <f t="shared" si="196"/>
        <v>474526.38855851302</v>
      </c>
    </row>
    <row r="262" spans="5:69">
      <c r="E262" s="319" t="s">
        <v>331</v>
      </c>
      <c r="F262" s="319"/>
      <c r="G262" s="319"/>
      <c r="H262" s="319"/>
      <c r="I262" s="236" t="s">
        <v>332</v>
      </c>
      <c r="J262" s="203">
        <f>Variables!$F$5</f>
        <v>14</v>
      </c>
      <c r="K262" s="207">
        <f>J262*(1+Variables!$F$10)</f>
        <v>14.280000000000001</v>
      </c>
      <c r="L262" s="207">
        <f>K262*(1+Variables!$F$10)</f>
        <v>14.565600000000002</v>
      </c>
      <c r="M262" s="207">
        <f>L262*(1+Variables!$F$10)</f>
        <v>14.856912000000001</v>
      </c>
      <c r="N262" s="207">
        <f>M262*(1+Variables!$F$10)</f>
        <v>15.154050240000002</v>
      </c>
      <c r="O262" s="207">
        <f>N262*(1+Variables!$F$10)</f>
        <v>15.457131244800003</v>
      </c>
      <c r="P262" s="207">
        <f>O262*(1+Variables!$F$10)</f>
        <v>15.766273869696004</v>
      </c>
      <c r="Q262" s="207">
        <f>P262*(1+Variables!$F$10)</f>
        <v>16.081599347089924</v>
      </c>
      <c r="R262" s="207">
        <f>Q262*(1+Variables!$F$10)</f>
        <v>16.403231334031723</v>
      </c>
      <c r="S262" s="207">
        <f>R262*(1+Variables!$F$10)</f>
        <v>16.731295960712359</v>
      </c>
      <c r="T262" s="207">
        <f>S262*(1+Variables!$F$10)</f>
        <v>17.065921879926606</v>
      </c>
      <c r="U262" s="207">
        <f>T262*(1+Variables!$F$10)</f>
        <v>17.407240317525137</v>
      </c>
      <c r="V262" s="207">
        <f>U262*(1+Variables!$F$10)</f>
        <v>17.755385123875641</v>
      </c>
      <c r="W262" s="207">
        <f>V262*(1+Variables!$F$10)</f>
        <v>18.110492826353155</v>
      </c>
      <c r="X262" s="207">
        <f>W262*(1+Variables!$F$10)</f>
        <v>18.472702682880218</v>
      </c>
      <c r="Y262" s="207">
        <f>X262*(1+Variables!$F$10)</f>
        <v>18.842156736537824</v>
      </c>
      <c r="Z262" s="207">
        <f>Y262*(1+Variables!$F$10)</f>
        <v>19.218999871268579</v>
      </c>
      <c r="AA262" s="207">
        <f>Z262*(1+Variables!$F$10)</f>
        <v>19.603379868693953</v>
      </c>
      <c r="AB262" s="207">
        <f>AA262*(1+Variables!$F$10)</f>
        <v>19.995447466067834</v>
      </c>
      <c r="AC262" s="207">
        <f>AB262*(1+Variables!$F$10)</f>
        <v>20.395356415389191</v>
      </c>
      <c r="AD262" s="207">
        <f>AC262*(1+Variables!$F$10)</f>
        <v>20.803263543696975</v>
      </c>
      <c r="AE262" s="207">
        <f>AD262*(1+Variables!$F$10)</f>
        <v>21.219328814570915</v>
      </c>
      <c r="AF262" s="207">
        <f>AE262*(1+Variables!$F$10)</f>
        <v>21.643715390862333</v>
      </c>
      <c r="AG262" s="207">
        <f>AF262*(1+Variables!$F$10)</f>
        <v>22.07658969867958</v>
      </c>
      <c r="AH262" s="207">
        <f>AG262*(1+Variables!$F$10)</f>
        <v>22.518121492653172</v>
      </c>
      <c r="AI262" s="207">
        <f>AH262*(1+Variables!$F$10)</f>
        <v>22.968483922506238</v>
      </c>
      <c r="AJ262" s="207">
        <f>AI262*(1+Variables!$F$10)</f>
        <v>23.427853600956364</v>
      </c>
      <c r="AK262" s="207">
        <f>AJ262*(1+Variables!$F$10)</f>
        <v>23.896410672975492</v>
      </c>
      <c r="AL262" s="207">
        <f>AK262*(1+Variables!$F$10)</f>
        <v>24.374338886435002</v>
      </c>
      <c r="AM262" s="207">
        <f>AL262*(1+Variables!$F$10)</f>
        <v>24.861825664163703</v>
      </c>
      <c r="AN262" s="207">
        <f>AM262*(1+Variables!$F$10)</f>
        <v>25.359062177446976</v>
      </c>
      <c r="AO262" s="207">
        <f>AN262*(1+Variables!$F$10)</f>
        <v>25.866243420995914</v>
      </c>
      <c r="AP262" s="207">
        <f>AO262*(1+Variables!$F$10)</f>
        <v>26.383568289415834</v>
      </c>
      <c r="AQ262" s="207">
        <f>AP262*(1+Variables!$F$10)</f>
        <v>26.911239655204152</v>
      </c>
      <c r="AR262" s="207">
        <f>AQ262*(1+Variables!$F$10)</f>
        <v>27.449464448308238</v>
      </c>
      <c r="AS262" s="207">
        <f>AR262*(1+Variables!$F$10)</f>
        <v>27.998453737274403</v>
      </c>
      <c r="AT262" s="207">
        <f>AS262*(1+Variables!$F$10)</f>
        <v>28.558422812019892</v>
      </c>
      <c r="AU262" s="207">
        <f>AT262*(1+Variables!$F$10)</f>
        <v>29.129591268260288</v>
      </c>
      <c r="AV262" s="207">
        <f>AU262*(1+Variables!$F$10)</f>
        <v>29.712183093625494</v>
      </c>
      <c r="AW262" s="207">
        <f>AV262*(1+Variables!$F$10)</f>
        <v>30.306426755498006</v>
      </c>
      <c r="AX262" s="207">
        <f>AW262*(1+Variables!$F$10)</f>
        <v>30.912555290607965</v>
      </c>
      <c r="AY262" s="207">
        <f>AX262*(1+Variables!$F$10)</f>
        <v>31.530806396420125</v>
      </c>
      <c r="AZ262" s="207">
        <f>AY262*(1+Variables!$F$10)</f>
        <v>32.161422524348531</v>
      </c>
      <c r="BA262" s="207">
        <f>AZ262*(1+Variables!$F$10)</f>
        <v>32.804650974835504</v>
      </c>
      <c r="BB262" s="207">
        <f>BA262*(1+Variables!$F$10)</f>
        <v>33.460743994332212</v>
      </c>
      <c r="BC262" s="207">
        <f>BB262*(1+Variables!$F$10)</f>
        <v>34.129958874218858</v>
      </c>
      <c r="BD262" s="207">
        <f>BC262*(1+Variables!$F$10)</f>
        <v>34.812558051703235</v>
      </c>
      <c r="BE262" s="207">
        <f>BD262*(1+Variables!$F$10)</f>
        <v>35.508809212737297</v>
      </c>
      <c r="BF262" s="207">
        <f>BE262*(1+Variables!$F$10)</f>
        <v>36.218985396992046</v>
      </c>
      <c r="BG262" s="207">
        <f>BF262*(1+Variables!$F$10)</f>
        <v>36.943365104931885</v>
      </c>
      <c r="BH262" s="207">
        <f>BG262*(1+Variables!$F$10)</f>
        <v>37.682232407030526</v>
      </c>
      <c r="BI262" s="207">
        <f>BH262*(1+Variables!$F$10)</f>
        <v>38.43587705517114</v>
      </c>
      <c r="BJ262" s="207">
        <f>BI262*(1+Variables!$F$10)</f>
        <v>39.204594596274561</v>
      </c>
      <c r="BK262" s="207">
        <f>BJ262*(1+Variables!$F$10)</f>
        <v>39.988686488200052</v>
      </c>
      <c r="BL262" s="207">
        <f>BK262*(1+Variables!$F$10)</f>
        <v>40.788460217964051</v>
      </c>
      <c r="BM262" s="207">
        <f>BL262*(1+Variables!$F$10)</f>
        <v>41.604229422323336</v>
      </c>
      <c r="BN262" s="207">
        <f>BM262*(1+Variables!$F$10)</f>
        <v>42.436314010769806</v>
      </c>
      <c r="BO262" s="207">
        <f>BN262*(1+Variables!$F$10)</f>
        <v>43.285040290985201</v>
      </c>
      <c r="BP262" s="207">
        <f>BO262*(1+Variables!$F$10)</f>
        <v>44.150741096804907</v>
      </c>
      <c r="BQ262" s="207">
        <f>BP262*(1+Variables!$F$10)</f>
        <v>45.033755918741008</v>
      </c>
    </row>
    <row r="263" spans="5:69" ht="16" customHeight="1">
      <c r="E263" s="334" t="s">
        <v>330</v>
      </c>
      <c r="F263" s="334"/>
      <c r="G263" s="334"/>
      <c r="H263" s="321" t="s">
        <v>27</v>
      </c>
      <c r="I263" s="215" t="s">
        <v>311</v>
      </c>
      <c r="J263" s="216">
        <f>Variables!$F$36</f>
        <v>0.85</v>
      </c>
      <c r="K263" s="216">
        <f>Variables!$F$36</f>
        <v>0.85</v>
      </c>
      <c r="L263" s="216">
        <f>Variables!$F$36</f>
        <v>0.85</v>
      </c>
      <c r="M263" s="216">
        <f>Variables!$F$36</f>
        <v>0.85</v>
      </c>
      <c r="N263" s="216">
        <f>Variables!$F$36</f>
        <v>0.85</v>
      </c>
      <c r="O263" s="216">
        <f>Variables!$F$36</f>
        <v>0.85</v>
      </c>
      <c r="P263" s="216">
        <f>Variables!$F$36</f>
        <v>0.85</v>
      </c>
      <c r="Q263" s="216">
        <f>Variables!$F$36</f>
        <v>0.85</v>
      </c>
      <c r="R263" s="216">
        <f>Variables!$F$36</f>
        <v>0.85</v>
      </c>
      <c r="S263" s="216">
        <f>Variables!$F$36</f>
        <v>0.85</v>
      </c>
      <c r="T263" s="216">
        <f>Variables!$F$36</f>
        <v>0.85</v>
      </c>
      <c r="U263" s="216">
        <f>Variables!$F$36</f>
        <v>0.85</v>
      </c>
      <c r="V263" s="216">
        <f>Variables!$F$36</f>
        <v>0.85</v>
      </c>
      <c r="W263" s="216">
        <f>Variables!$F$36</f>
        <v>0.85</v>
      </c>
      <c r="X263" s="216">
        <f>Variables!$F$36</f>
        <v>0.85</v>
      </c>
      <c r="Y263" s="216">
        <f>Variables!$F$36</f>
        <v>0.85</v>
      </c>
      <c r="Z263" s="216">
        <f>Variables!$F$36</f>
        <v>0.85</v>
      </c>
      <c r="AA263" s="216">
        <f>Variables!$F$36</f>
        <v>0.85</v>
      </c>
      <c r="AB263" s="216">
        <f>Variables!$F$36</f>
        <v>0.85</v>
      </c>
      <c r="AC263" s="216">
        <f>Variables!$F$36</f>
        <v>0.85</v>
      </c>
      <c r="AD263" s="216">
        <f>Variables!$F$36</f>
        <v>0.85</v>
      </c>
      <c r="AE263" s="216">
        <f>Variables!$F$36</f>
        <v>0.85</v>
      </c>
      <c r="AF263" s="216">
        <f>Variables!$F$36</f>
        <v>0.85</v>
      </c>
      <c r="AG263" s="216">
        <f>Variables!$F$36</f>
        <v>0.85</v>
      </c>
      <c r="AH263" s="216">
        <f>Variables!$F$36</f>
        <v>0.85</v>
      </c>
      <c r="AI263" s="216">
        <f>Variables!$F$36</f>
        <v>0.85</v>
      </c>
      <c r="AJ263" s="216">
        <f>Variables!$F$36</f>
        <v>0.85</v>
      </c>
      <c r="AK263" s="216">
        <f>Variables!$F$36</f>
        <v>0.85</v>
      </c>
      <c r="AL263" s="216">
        <f>Variables!$F$36</f>
        <v>0.85</v>
      </c>
      <c r="AM263" s="216">
        <f>Variables!$F$36</f>
        <v>0.85</v>
      </c>
      <c r="AN263" s="216">
        <f>Variables!$F$36</f>
        <v>0.85</v>
      </c>
      <c r="AO263" s="216">
        <f>Variables!$F$36</f>
        <v>0.85</v>
      </c>
      <c r="AP263" s="216">
        <f>Variables!$F$36</f>
        <v>0.85</v>
      </c>
      <c r="AQ263" s="216">
        <f>Variables!$F$36</f>
        <v>0.85</v>
      </c>
      <c r="AR263" s="216">
        <f>Variables!$F$36</f>
        <v>0.85</v>
      </c>
      <c r="AS263" s="216">
        <f>Variables!$F$36</f>
        <v>0.85</v>
      </c>
      <c r="AT263" s="216">
        <f>Variables!$F$36</f>
        <v>0.85</v>
      </c>
      <c r="AU263" s="216">
        <f>Variables!$F$36</f>
        <v>0.85</v>
      </c>
      <c r="AV263" s="216">
        <f>Variables!$F$36</f>
        <v>0.85</v>
      </c>
      <c r="AW263" s="216">
        <f>Variables!$F$36</f>
        <v>0.85</v>
      </c>
      <c r="AX263" s="216">
        <f>Variables!$F$36</f>
        <v>0.85</v>
      </c>
      <c r="AY263" s="216">
        <f>Variables!$F$36</f>
        <v>0.85</v>
      </c>
      <c r="AZ263" s="216">
        <f>Variables!$F$36</f>
        <v>0.85</v>
      </c>
      <c r="BA263" s="216">
        <f>Variables!$F$36</f>
        <v>0.85</v>
      </c>
      <c r="BB263" s="216">
        <f>Variables!$F$36</f>
        <v>0.85</v>
      </c>
      <c r="BC263" s="216">
        <f>Variables!$F$36</f>
        <v>0.85</v>
      </c>
      <c r="BD263" s="216">
        <f>Variables!$F$36</f>
        <v>0.85</v>
      </c>
      <c r="BE263" s="216">
        <f>Variables!$F$36</f>
        <v>0.85</v>
      </c>
      <c r="BF263" s="216">
        <f>Variables!$F$36</f>
        <v>0.85</v>
      </c>
      <c r="BG263" s="216">
        <f>Variables!$F$36</f>
        <v>0.85</v>
      </c>
      <c r="BH263" s="216">
        <f>Variables!$F$36</f>
        <v>0.85</v>
      </c>
      <c r="BI263" s="216">
        <f>Variables!$F$36</f>
        <v>0.85</v>
      </c>
      <c r="BJ263" s="216">
        <f>Variables!$F$36</f>
        <v>0.85</v>
      </c>
      <c r="BK263" s="216">
        <f>Variables!$F$36</f>
        <v>0.85</v>
      </c>
      <c r="BL263" s="216">
        <f>Variables!$F$36</f>
        <v>0.85</v>
      </c>
      <c r="BM263" s="216">
        <f>Variables!$F$36</f>
        <v>0.85</v>
      </c>
      <c r="BN263" s="216">
        <f>Variables!$F$36</f>
        <v>0.85</v>
      </c>
      <c r="BO263" s="216">
        <f>Variables!$F$36</f>
        <v>0.85</v>
      </c>
      <c r="BP263" s="216">
        <f>Variables!$F$36</f>
        <v>0.85</v>
      </c>
      <c r="BQ263" s="216">
        <f>Variables!$F$36</f>
        <v>0.85</v>
      </c>
    </row>
    <row r="264" spans="5:69" ht="16" customHeight="1">
      <c r="E264" s="334"/>
      <c r="F264" s="334"/>
      <c r="G264" s="334"/>
      <c r="H264" s="321"/>
      <c r="I264" s="215" t="s">
        <v>333</v>
      </c>
      <c r="J264" s="200">
        <f>J262*J263</f>
        <v>11.9</v>
      </c>
      <c r="K264" s="200">
        <f>K262*K263</f>
        <v>12.138</v>
      </c>
      <c r="L264" s="200">
        <f t="shared" ref="L264:BQ264" si="197">L262*L263</f>
        <v>12.38076</v>
      </c>
      <c r="M264" s="200">
        <f t="shared" si="197"/>
        <v>12.628375200000001</v>
      </c>
      <c r="N264" s="200">
        <f t="shared" si="197"/>
        <v>12.880942704000001</v>
      </c>
      <c r="O264" s="200">
        <f t="shared" si="197"/>
        <v>13.138561558080003</v>
      </c>
      <c r="P264" s="200">
        <f t="shared" si="197"/>
        <v>13.401332789241604</v>
      </c>
      <c r="Q264" s="200">
        <f t="shared" si="197"/>
        <v>13.669359445026435</v>
      </c>
      <c r="R264" s="200">
        <f t="shared" si="197"/>
        <v>13.942746633926964</v>
      </c>
      <c r="S264" s="200">
        <f t="shared" si="197"/>
        <v>14.221601566605505</v>
      </c>
      <c r="T264" s="200">
        <f t="shared" si="197"/>
        <v>14.506033597937614</v>
      </c>
      <c r="U264" s="200">
        <f t="shared" si="197"/>
        <v>14.796154269896366</v>
      </c>
      <c r="V264" s="200">
        <f t="shared" si="197"/>
        <v>15.092077355294295</v>
      </c>
      <c r="W264" s="200">
        <f t="shared" si="197"/>
        <v>15.393918902400182</v>
      </c>
      <c r="X264" s="200">
        <f t="shared" si="197"/>
        <v>15.701797280448185</v>
      </c>
      <c r="Y264" s="200">
        <f t="shared" si="197"/>
        <v>16.015833226057151</v>
      </c>
      <c r="Z264" s="200">
        <f t="shared" si="197"/>
        <v>16.336149890578291</v>
      </c>
      <c r="AA264" s="200">
        <f t="shared" si="197"/>
        <v>16.66287288838986</v>
      </c>
      <c r="AB264" s="200">
        <f t="shared" si="197"/>
        <v>16.99613034615766</v>
      </c>
      <c r="AC264" s="200">
        <f t="shared" si="197"/>
        <v>17.336052953080813</v>
      </c>
      <c r="AD264" s="200">
        <f t="shared" si="197"/>
        <v>17.682774012142428</v>
      </c>
      <c r="AE264" s="200">
        <f t="shared" si="197"/>
        <v>18.036429492385277</v>
      </c>
      <c r="AF264" s="200">
        <f t="shared" si="197"/>
        <v>18.397158082232984</v>
      </c>
      <c r="AG264" s="200">
        <f t="shared" si="197"/>
        <v>18.765101243877641</v>
      </c>
      <c r="AH264" s="200">
        <f t="shared" si="197"/>
        <v>19.140403268755197</v>
      </c>
      <c r="AI264" s="200">
        <f t="shared" si="197"/>
        <v>19.523211334130302</v>
      </c>
      <c r="AJ264" s="200">
        <f t="shared" si="197"/>
        <v>19.913675560812909</v>
      </c>
      <c r="AK264" s="200">
        <f t="shared" si="197"/>
        <v>20.311949072029169</v>
      </c>
      <c r="AL264" s="200">
        <f t="shared" si="197"/>
        <v>20.718188053469749</v>
      </c>
      <c r="AM264" s="200">
        <f t="shared" si="197"/>
        <v>21.132551814539148</v>
      </c>
      <c r="AN264" s="200">
        <f t="shared" si="197"/>
        <v>21.555202850829929</v>
      </c>
      <c r="AO264" s="200">
        <f t="shared" si="197"/>
        <v>21.986306907846526</v>
      </c>
      <c r="AP264" s="200">
        <f t="shared" si="197"/>
        <v>22.426033046003457</v>
      </c>
      <c r="AQ264" s="200">
        <f t="shared" si="197"/>
        <v>22.874553706923528</v>
      </c>
      <c r="AR264" s="200">
        <f t="shared" si="197"/>
        <v>23.332044781062002</v>
      </c>
      <c r="AS264" s="200">
        <f t="shared" si="197"/>
        <v>23.798685676683242</v>
      </c>
      <c r="AT264" s="200">
        <f t="shared" si="197"/>
        <v>24.274659390216907</v>
      </c>
      <c r="AU264" s="200">
        <f t="shared" si="197"/>
        <v>24.760152578021245</v>
      </c>
      <c r="AV264" s="200">
        <f t="shared" si="197"/>
        <v>25.255355629581668</v>
      </c>
      <c r="AW264" s="200">
        <f t="shared" si="197"/>
        <v>25.760462742173303</v>
      </c>
      <c r="AX264" s="200">
        <f t="shared" si="197"/>
        <v>26.275671997016769</v>
      </c>
      <c r="AY264" s="200">
        <f t="shared" si="197"/>
        <v>26.801185436957105</v>
      </c>
      <c r="AZ264" s="200">
        <f t="shared" si="197"/>
        <v>27.337209145696249</v>
      </c>
      <c r="BA264" s="200">
        <f t="shared" si="197"/>
        <v>27.883953328610176</v>
      </c>
      <c r="BB264" s="200">
        <f t="shared" si="197"/>
        <v>28.441632395182378</v>
      </c>
      <c r="BC264" s="200">
        <f t="shared" si="197"/>
        <v>29.010465043086029</v>
      </c>
      <c r="BD264" s="200">
        <f t="shared" si="197"/>
        <v>29.59067434394775</v>
      </c>
      <c r="BE264" s="200">
        <f t="shared" si="197"/>
        <v>30.182487830826702</v>
      </c>
      <c r="BF264" s="200">
        <f t="shared" si="197"/>
        <v>30.786137587443239</v>
      </c>
      <c r="BG264" s="200">
        <f t="shared" si="197"/>
        <v>31.401860339192101</v>
      </c>
      <c r="BH264" s="200">
        <f t="shared" si="197"/>
        <v>32.029897545975949</v>
      </c>
      <c r="BI264" s="200">
        <f t="shared" si="197"/>
        <v>32.67049549689547</v>
      </c>
      <c r="BJ264" s="200">
        <f t="shared" si="197"/>
        <v>33.323905406833376</v>
      </c>
      <c r="BK264" s="200">
        <f t="shared" si="197"/>
        <v>33.990383514970041</v>
      </c>
      <c r="BL264" s="200">
        <f t="shared" si="197"/>
        <v>34.670191185269445</v>
      </c>
      <c r="BM264" s="200">
        <f t="shared" si="197"/>
        <v>35.363595008974833</v>
      </c>
      <c r="BN264" s="200">
        <f t="shared" si="197"/>
        <v>36.070866909154333</v>
      </c>
      <c r="BO264" s="200">
        <f t="shared" si="197"/>
        <v>36.79228424733742</v>
      </c>
      <c r="BP264" s="200">
        <f t="shared" si="197"/>
        <v>37.528129932284173</v>
      </c>
      <c r="BQ264" s="200">
        <f t="shared" si="197"/>
        <v>38.278692530929852</v>
      </c>
    </row>
    <row r="265" spans="5:69" ht="16" customHeight="1">
      <c r="E265" s="334"/>
      <c r="F265" s="334"/>
      <c r="G265" s="334"/>
      <c r="H265" s="321"/>
      <c r="I265" s="215" t="s">
        <v>447</v>
      </c>
      <c r="J265" s="204">
        <f>J91*J264</f>
        <v>81083.937823834189</v>
      </c>
      <c r="K265" s="204">
        <f>K91*K264</f>
        <v>124869.26424870464</v>
      </c>
      <c r="L265" s="204">
        <f t="shared" ref="L265:BQ265" si="198">L91*L264</f>
        <v>149705.27440414505</v>
      </c>
      <c r="M265" s="204">
        <f t="shared" si="198"/>
        <v>164952.2980725388</v>
      </c>
      <c r="N265" s="204">
        <f t="shared" si="198"/>
        <v>175386.35838721239</v>
      </c>
      <c r="O265" s="204">
        <f t="shared" si="198"/>
        <v>183445.54973880248</v>
      </c>
      <c r="P265" s="204">
        <f t="shared" si="198"/>
        <v>190375.69253695317</v>
      </c>
      <c r="Q265" s="204">
        <f t="shared" si="198"/>
        <v>196814.61922911491</v>
      </c>
      <c r="R265" s="204">
        <f t="shared" si="198"/>
        <v>203090.16232317546</v>
      </c>
      <c r="S265" s="204">
        <f t="shared" si="198"/>
        <v>209372.13049663612</v>
      </c>
      <c r="T265" s="204">
        <f t="shared" si="198"/>
        <v>215749.81869645565</v>
      </c>
      <c r="U265" s="204">
        <f t="shared" si="198"/>
        <v>222271.54064265866</v>
      </c>
      <c r="V265" s="204">
        <f t="shared" si="198"/>
        <v>228964.79282844625</v>
      </c>
      <c r="W265" s="204">
        <f t="shared" si="198"/>
        <v>235846.5406562186</v>
      </c>
      <c r="X265" s="204">
        <f t="shared" si="198"/>
        <v>242928.4669377938</v>
      </c>
      <c r="Y265" s="204">
        <f t="shared" si="198"/>
        <v>250219.65127749086</v>
      </c>
      <c r="Z265" s="204">
        <f t="shared" si="198"/>
        <v>257727.93928491281</v>
      </c>
      <c r="AA265" s="204">
        <f t="shared" si="198"/>
        <v>265460.64368269983</v>
      </c>
      <c r="AB265" s="204">
        <f t="shared" si="198"/>
        <v>273424.904764993</v>
      </c>
      <c r="AC265" s="204">
        <f t="shared" si="198"/>
        <v>281627.87721156701</v>
      </c>
      <c r="AD265" s="204">
        <f t="shared" si="198"/>
        <v>290076.82843276236</v>
      </c>
      <c r="AE265" s="204">
        <f t="shared" si="198"/>
        <v>298779.19188721792</v>
      </c>
      <c r="AF265" s="204">
        <f t="shared" si="198"/>
        <v>307742.59753058554</v>
      </c>
      <c r="AG265" s="204">
        <f t="shared" si="198"/>
        <v>316974.89069874614</v>
      </c>
      <c r="AH265" s="204">
        <f t="shared" si="198"/>
        <v>326484.14519325254</v>
      </c>
      <c r="AI265" s="204">
        <f t="shared" si="198"/>
        <v>336278.67351355753</v>
      </c>
      <c r="AJ265" s="204">
        <f t="shared" si="198"/>
        <v>346367.03574086307</v>
      </c>
      <c r="AK265" s="204">
        <f t="shared" si="198"/>
        <v>356758.04784425732</v>
      </c>
      <c r="AL265" s="204">
        <f t="shared" si="198"/>
        <v>367460.78980548086</v>
      </c>
      <c r="AM265" s="204">
        <f t="shared" si="198"/>
        <v>378484.61376785237</v>
      </c>
      <c r="AN265" s="204">
        <f t="shared" si="198"/>
        <v>389839.15231767338</v>
      </c>
      <c r="AO265" s="204">
        <f t="shared" si="198"/>
        <v>401534.32695696416</v>
      </c>
      <c r="AP265" s="204">
        <f t="shared" si="198"/>
        <v>413580.35680125107</v>
      </c>
      <c r="AQ265" s="204">
        <f t="shared" si="198"/>
        <v>425987.76752343349</v>
      </c>
      <c r="AR265" s="204">
        <f t="shared" si="198"/>
        <v>438767.40055839025</v>
      </c>
      <c r="AS265" s="204">
        <f t="shared" si="198"/>
        <v>451930.42257986142</v>
      </c>
      <c r="AT265" s="204">
        <f t="shared" si="198"/>
        <v>465488.33525966416</v>
      </c>
      <c r="AU265" s="204">
        <f t="shared" si="198"/>
        <v>479452.98531868163</v>
      </c>
      <c r="AV265" s="204">
        <f t="shared" si="198"/>
        <v>493836.57487886795</v>
      </c>
      <c r="AW265" s="204">
        <f t="shared" si="198"/>
        <v>508651.67212555342</v>
      </c>
      <c r="AX265" s="204">
        <f t="shared" si="198"/>
        <v>523911.22228948289</v>
      </c>
      <c r="AY265" s="204">
        <f t="shared" si="198"/>
        <v>539628.55895825045</v>
      </c>
      <c r="AZ265" s="204">
        <f t="shared" si="198"/>
        <v>555817.41572704015</v>
      </c>
      <c r="BA265" s="204">
        <f t="shared" si="198"/>
        <v>572491.93819887307</v>
      </c>
      <c r="BB265" s="204">
        <f t="shared" si="198"/>
        <v>589666.69634485035</v>
      </c>
      <c r="BC265" s="204">
        <f t="shared" si="198"/>
        <v>607356.69723520125</v>
      </c>
      <c r="BD265" s="204">
        <f t="shared" si="198"/>
        <v>625577.39815226023</v>
      </c>
      <c r="BE265" s="204">
        <f t="shared" si="198"/>
        <v>644344.72009682958</v>
      </c>
      <c r="BF265" s="204">
        <f t="shared" si="198"/>
        <v>663675.06169973547</v>
      </c>
      <c r="BG265" s="204">
        <f t="shared" si="198"/>
        <v>683585.31355072756</v>
      </c>
      <c r="BH265" s="204">
        <f t="shared" si="198"/>
        <v>704092.87295724987</v>
      </c>
      <c r="BI265" s="204">
        <f t="shared" si="198"/>
        <v>725215.65914596745</v>
      </c>
      <c r="BJ265" s="204">
        <f t="shared" si="198"/>
        <v>746972.12892034638</v>
      </c>
      <c r="BK265" s="204">
        <f t="shared" si="198"/>
        <v>769381.29278795666</v>
      </c>
      <c r="BL265" s="204">
        <f t="shared" si="198"/>
        <v>792462.73157159577</v>
      </c>
      <c r="BM265" s="204">
        <f t="shared" si="198"/>
        <v>816236.61351874366</v>
      </c>
      <c r="BN265" s="204">
        <f t="shared" si="198"/>
        <v>840723.71192430565</v>
      </c>
      <c r="BO265" s="204">
        <f t="shared" si="198"/>
        <v>865945.42328203516</v>
      </c>
      <c r="BP265" s="204">
        <f t="shared" si="198"/>
        <v>891923.78598049597</v>
      </c>
      <c r="BQ265" s="204">
        <f t="shared" si="198"/>
        <v>918681.49955991062</v>
      </c>
    </row>
    <row r="266" spans="5:69" ht="16" customHeight="1">
      <c r="E266" s="334"/>
      <c r="F266" s="334"/>
      <c r="G266" s="334"/>
      <c r="H266" s="321"/>
      <c r="I266" s="215" t="s">
        <v>448</v>
      </c>
      <c r="J266" s="204">
        <f>J92*J264</f>
        <v>36269.430051813462</v>
      </c>
      <c r="K266" s="204">
        <f>K92*K264</f>
        <v>37357.51295336787</v>
      </c>
      <c r="L266" s="204">
        <f t="shared" ref="L266:BQ266" si="199">L92*L264</f>
        <v>38478.238341968914</v>
      </c>
      <c r="M266" s="204">
        <f t="shared" si="199"/>
        <v>39632.585492227983</v>
      </c>
      <c r="N266" s="204">
        <f t="shared" si="199"/>
        <v>40821.563056994826</v>
      </c>
      <c r="O266" s="204">
        <f t="shared" si="199"/>
        <v>42046.209948704665</v>
      </c>
      <c r="P266" s="204">
        <f t="shared" si="199"/>
        <v>43307.596247165813</v>
      </c>
      <c r="Q266" s="204">
        <f t="shared" si="199"/>
        <v>44606.824134580784</v>
      </c>
      <c r="R266" s="204">
        <f t="shared" si="199"/>
        <v>45945.028858618207</v>
      </c>
      <c r="S266" s="204">
        <f t="shared" si="199"/>
        <v>47323.379724376755</v>
      </c>
      <c r="T266" s="204">
        <f t="shared" si="199"/>
        <v>48743.081116108056</v>
      </c>
      <c r="U266" s="204">
        <f t="shared" si="199"/>
        <v>50205.373549591299</v>
      </c>
      <c r="V266" s="204">
        <f t="shared" si="199"/>
        <v>51711.534756079032</v>
      </c>
      <c r="W266" s="204">
        <f t="shared" si="199"/>
        <v>53262.88079876142</v>
      </c>
      <c r="X266" s="204">
        <f t="shared" si="199"/>
        <v>54860.767222724251</v>
      </c>
      <c r="Y266" s="204">
        <f t="shared" si="199"/>
        <v>56506.590239405981</v>
      </c>
      <c r="Z266" s="204">
        <f t="shared" si="199"/>
        <v>58201.787946588156</v>
      </c>
      <c r="AA266" s="204">
        <f t="shared" si="199"/>
        <v>59947.841584985799</v>
      </c>
      <c r="AB266" s="204">
        <f t="shared" si="199"/>
        <v>61746.276832535383</v>
      </c>
      <c r="AC266" s="204">
        <f t="shared" si="199"/>
        <v>63598.66513751146</v>
      </c>
      <c r="AD266" s="204">
        <f t="shared" si="199"/>
        <v>65506.625091636786</v>
      </c>
      <c r="AE266" s="204">
        <f t="shared" si="199"/>
        <v>67471.823844385915</v>
      </c>
      <c r="AF266" s="204">
        <f t="shared" si="199"/>
        <v>69495.978559717492</v>
      </c>
      <c r="AG266" s="204">
        <f t="shared" si="199"/>
        <v>71580.85791650902</v>
      </c>
      <c r="AH266" s="204">
        <f t="shared" si="199"/>
        <v>73728.283654004292</v>
      </c>
      <c r="AI266" s="204">
        <f t="shared" si="199"/>
        <v>75940.13216362441</v>
      </c>
      <c r="AJ266" s="204">
        <f t="shared" si="199"/>
        <v>78218.336128533148</v>
      </c>
      <c r="AK266" s="204">
        <f t="shared" si="199"/>
        <v>80564.886212389145</v>
      </c>
      <c r="AL266" s="204">
        <f t="shared" si="199"/>
        <v>82981.832798760821</v>
      </c>
      <c r="AM266" s="204">
        <f t="shared" si="199"/>
        <v>85471.287782723652</v>
      </c>
      <c r="AN266" s="204">
        <f t="shared" si="199"/>
        <v>88035.426416205388</v>
      </c>
      <c r="AO266" s="204">
        <f t="shared" si="199"/>
        <v>90676.489208691521</v>
      </c>
      <c r="AP266" s="204">
        <f t="shared" si="199"/>
        <v>93396.783884952281</v>
      </c>
      <c r="AQ266" s="204">
        <f t="shared" si="199"/>
        <v>96198.687401500865</v>
      </c>
      <c r="AR266" s="204">
        <f t="shared" si="199"/>
        <v>99084.648023545902</v>
      </c>
      <c r="AS266" s="204">
        <f t="shared" si="199"/>
        <v>102057.18746425229</v>
      </c>
      <c r="AT266" s="204">
        <f t="shared" si="199"/>
        <v>105118.90308817984</v>
      </c>
      <c r="AU266" s="204">
        <f t="shared" si="199"/>
        <v>108272.4701808252</v>
      </c>
      <c r="AV266" s="204">
        <f t="shared" si="199"/>
        <v>111520.64428624998</v>
      </c>
      <c r="AW266" s="204">
        <f t="shared" si="199"/>
        <v>114866.26361483752</v>
      </c>
      <c r="AX266" s="204">
        <f t="shared" si="199"/>
        <v>118312.25152328264</v>
      </c>
      <c r="AY266" s="204">
        <f t="shared" si="199"/>
        <v>121861.61906898112</v>
      </c>
      <c r="AZ266" s="204">
        <f t="shared" si="199"/>
        <v>125517.46764105053</v>
      </c>
      <c r="BA266" s="204">
        <f t="shared" si="199"/>
        <v>129282.99167028205</v>
      </c>
      <c r="BB266" s="204">
        <f t="shared" si="199"/>
        <v>133161.48142039048</v>
      </c>
      <c r="BC266" s="204">
        <f t="shared" si="199"/>
        <v>137156.32586300225</v>
      </c>
      <c r="BD266" s="204">
        <f t="shared" si="199"/>
        <v>141271.01563889228</v>
      </c>
      <c r="BE266" s="204">
        <f t="shared" si="199"/>
        <v>145509.14610805907</v>
      </c>
      <c r="BF266" s="204">
        <f t="shared" si="199"/>
        <v>149874.42049130084</v>
      </c>
      <c r="BG266" s="204">
        <f t="shared" si="199"/>
        <v>154370.65310603988</v>
      </c>
      <c r="BH266" s="204">
        <f t="shared" si="199"/>
        <v>159001.7726992211</v>
      </c>
      <c r="BI266" s="204">
        <f t="shared" si="199"/>
        <v>163771.82588019772</v>
      </c>
      <c r="BJ266" s="204">
        <f t="shared" si="199"/>
        <v>168684.98065660367</v>
      </c>
      <c r="BK266" s="204">
        <f t="shared" si="199"/>
        <v>173745.53007630174</v>
      </c>
      <c r="BL266" s="204">
        <f t="shared" si="199"/>
        <v>178957.89597859085</v>
      </c>
      <c r="BM266" s="204">
        <f t="shared" si="199"/>
        <v>184326.63285794851</v>
      </c>
      <c r="BN266" s="204">
        <f t="shared" si="199"/>
        <v>189856.43184368697</v>
      </c>
      <c r="BO266" s="204">
        <f t="shared" si="199"/>
        <v>195552.1247989976</v>
      </c>
      <c r="BP266" s="204">
        <f t="shared" si="199"/>
        <v>201418.6885429676</v>
      </c>
      <c r="BQ266" s="204">
        <f t="shared" si="199"/>
        <v>207461.24919925656</v>
      </c>
    </row>
    <row r="267" spans="5:69" ht="16" customHeight="1">
      <c r="E267" s="334"/>
      <c r="F267" s="334"/>
      <c r="G267" s="334"/>
      <c r="H267" s="321"/>
      <c r="I267" s="214" t="s">
        <v>449</v>
      </c>
      <c r="J267" s="204">
        <f>J93*J264</f>
        <v>44814.507772020712</v>
      </c>
      <c r="K267" s="204">
        <f>K93*K264</f>
        <v>87511.75129533674</v>
      </c>
      <c r="L267" s="204">
        <f t="shared" ref="L267:BQ267" si="200">L93*L264</f>
        <v>111227.03606217614</v>
      </c>
      <c r="M267" s="204">
        <f t="shared" si="200"/>
        <v>125319.71258031086</v>
      </c>
      <c r="N267" s="204">
        <f t="shared" si="200"/>
        <v>134564.79533021757</v>
      </c>
      <c r="O267" s="204">
        <f t="shared" si="200"/>
        <v>141399.33979009782</v>
      </c>
      <c r="P267" s="204">
        <f t="shared" si="200"/>
        <v>147068.09628978738</v>
      </c>
      <c r="Q267" s="204">
        <f t="shared" si="200"/>
        <v>152207.79509453411</v>
      </c>
      <c r="R267" s="204">
        <f t="shared" si="200"/>
        <v>157145.13346455724</v>
      </c>
      <c r="S267" s="204">
        <f t="shared" si="200"/>
        <v>162048.75077225937</v>
      </c>
      <c r="T267" s="204">
        <f t="shared" si="200"/>
        <v>167006.73758034754</v>
      </c>
      <c r="U267" s="204">
        <f t="shared" si="200"/>
        <v>172066.16709306731</v>
      </c>
      <c r="V267" s="204">
        <f t="shared" si="200"/>
        <v>177253.25807236717</v>
      </c>
      <c r="W267" s="204">
        <f t="shared" si="200"/>
        <v>182583.65985745718</v>
      </c>
      <c r="X267" s="204">
        <f t="shared" si="200"/>
        <v>188067.69971506952</v>
      </c>
      <c r="Y267" s="204">
        <f t="shared" si="200"/>
        <v>193713.06103808485</v>
      </c>
      <c r="Z267" s="204">
        <f t="shared" si="200"/>
        <v>199526.15133832465</v>
      </c>
      <c r="AA267" s="204">
        <f t="shared" si="200"/>
        <v>205512.80209771398</v>
      </c>
      <c r="AB267" s="204">
        <f t="shared" si="200"/>
        <v>211678.62793245763</v>
      </c>
      <c r="AC267" s="204">
        <f t="shared" si="200"/>
        <v>218029.2120740556</v>
      </c>
      <c r="AD267" s="204">
        <f t="shared" si="200"/>
        <v>224570.20334112563</v>
      </c>
      <c r="AE267" s="204">
        <f t="shared" si="200"/>
        <v>231307.36804283198</v>
      </c>
      <c r="AF267" s="204">
        <f t="shared" si="200"/>
        <v>238246.61897086806</v>
      </c>
      <c r="AG267" s="204">
        <f t="shared" si="200"/>
        <v>245394.0327822371</v>
      </c>
      <c r="AH267" s="204">
        <f t="shared" si="200"/>
        <v>252755.86153924823</v>
      </c>
      <c r="AI267" s="204">
        <f t="shared" si="200"/>
        <v>260338.5413499331</v>
      </c>
      <c r="AJ267" s="204">
        <f t="shared" si="200"/>
        <v>268148.69961232989</v>
      </c>
      <c r="AK267" s="204">
        <f t="shared" si="200"/>
        <v>276193.16163186822</v>
      </c>
      <c r="AL267" s="204">
        <f t="shared" si="200"/>
        <v>284478.95700672001</v>
      </c>
      <c r="AM267" s="204">
        <f t="shared" si="200"/>
        <v>293013.3259851287</v>
      </c>
      <c r="AN267" s="204">
        <f t="shared" si="200"/>
        <v>301803.72590146796</v>
      </c>
      <c r="AO267" s="204">
        <f t="shared" si="200"/>
        <v>310857.83774827264</v>
      </c>
      <c r="AP267" s="204">
        <f t="shared" si="200"/>
        <v>320183.57291629881</v>
      </c>
      <c r="AQ267" s="204">
        <f t="shared" si="200"/>
        <v>329789.08012193255</v>
      </c>
      <c r="AR267" s="204">
        <f t="shared" si="200"/>
        <v>339682.75253484433</v>
      </c>
      <c r="AS267" s="204">
        <f t="shared" si="200"/>
        <v>349873.23511560907</v>
      </c>
      <c r="AT267" s="204">
        <f t="shared" si="200"/>
        <v>360369.43217148434</v>
      </c>
      <c r="AU267" s="204">
        <f t="shared" si="200"/>
        <v>371180.51513785636</v>
      </c>
      <c r="AV267" s="204">
        <f t="shared" si="200"/>
        <v>382315.93059261807</v>
      </c>
      <c r="AW267" s="204">
        <f t="shared" si="200"/>
        <v>393785.40851071599</v>
      </c>
      <c r="AX267" s="204">
        <f t="shared" si="200"/>
        <v>405598.97076620033</v>
      </c>
      <c r="AY267" s="204">
        <f t="shared" si="200"/>
        <v>417766.9398892693</v>
      </c>
      <c r="AZ267" s="204">
        <f t="shared" si="200"/>
        <v>430299.94808598969</v>
      </c>
      <c r="BA267" s="204">
        <f t="shared" si="200"/>
        <v>443208.94652859104</v>
      </c>
      <c r="BB267" s="204">
        <f t="shared" si="200"/>
        <v>456505.21492445981</v>
      </c>
      <c r="BC267" s="204">
        <f t="shared" si="200"/>
        <v>470200.37137219927</v>
      </c>
      <c r="BD267" s="204">
        <f t="shared" si="200"/>
        <v>484306.38251336798</v>
      </c>
      <c r="BE267" s="204">
        <f t="shared" si="200"/>
        <v>498835.57398877054</v>
      </c>
      <c r="BF267" s="204">
        <f t="shared" si="200"/>
        <v>513800.64120843454</v>
      </c>
      <c r="BG267" s="204">
        <f t="shared" si="200"/>
        <v>529214.66044468782</v>
      </c>
      <c r="BH267" s="204">
        <f t="shared" si="200"/>
        <v>545091.10025802872</v>
      </c>
      <c r="BI267" s="204">
        <f t="shared" si="200"/>
        <v>561443.83326576964</v>
      </c>
      <c r="BJ267" s="204">
        <f t="shared" si="200"/>
        <v>578287.1482637428</v>
      </c>
      <c r="BK267" s="204">
        <f t="shared" si="200"/>
        <v>595635.762711655</v>
      </c>
      <c r="BL267" s="204">
        <f t="shared" si="200"/>
        <v>613504.83559300483</v>
      </c>
      <c r="BM267" s="204">
        <f t="shared" si="200"/>
        <v>631909.980660795</v>
      </c>
      <c r="BN267" s="204">
        <f t="shared" si="200"/>
        <v>650867.2800806188</v>
      </c>
      <c r="BO267" s="204">
        <f t="shared" si="200"/>
        <v>670393.29848303739</v>
      </c>
      <c r="BP267" s="204">
        <f t="shared" si="200"/>
        <v>690505.09743752866</v>
      </c>
      <c r="BQ267" s="204">
        <f t="shared" si="200"/>
        <v>711220.25036065408</v>
      </c>
    </row>
    <row r="268" spans="5:69" ht="16" customHeight="1">
      <c r="E268" s="334"/>
      <c r="F268" s="334"/>
      <c r="G268" s="334"/>
      <c r="H268" s="321"/>
      <c r="I268" s="215" t="s">
        <v>299</v>
      </c>
      <c r="J268" s="237">
        <f>(J16+J30+J43+J56+J69+J82)*J264</f>
        <v>0</v>
      </c>
      <c r="K268" s="237">
        <f>(K16+K30+K43+K56+K69+K82)*K264</f>
        <v>4.4393782383419671</v>
      </c>
      <c r="L268" s="237">
        <f t="shared" ref="L268:BQ268" si="201">(L16+L30+L43+L56+L69+L82)*L264</f>
        <v>6.8366424870466318</v>
      </c>
      <c r="M268" s="237">
        <f t="shared" si="201"/>
        <v>8.1964240414507774</v>
      </c>
      <c r="N268" s="237">
        <f t="shared" si="201"/>
        <v>9.0312047253886014</v>
      </c>
      <c r="O268" s="237">
        <f t="shared" si="201"/>
        <v>9.6024737281243535</v>
      </c>
      <c r="P268" s="237">
        <f t="shared" si="201"/>
        <v>10.043717699064873</v>
      </c>
      <c r="Q268" s="237">
        <f t="shared" si="201"/>
        <v>10.423145807176178</v>
      </c>
      <c r="R268" s="237">
        <f t="shared" si="201"/>
        <v>10.775679635732539</v>
      </c>
      <c r="S268" s="237">
        <f t="shared" si="201"/>
        <v>11.119268146518463</v>
      </c>
      <c r="T268" s="237">
        <f t="shared" si="201"/>
        <v>11.463208432988132</v>
      </c>
      <c r="U268" s="237">
        <f t="shared" si="201"/>
        <v>11.812389429435573</v>
      </c>
      <c r="V268" s="237">
        <f t="shared" si="201"/>
        <v>12.16945633148212</v>
      </c>
      <c r="W268" s="237">
        <f t="shared" si="201"/>
        <v>12.535914583199956</v>
      </c>
      <c r="X268" s="237">
        <f t="shared" si="201"/>
        <v>12.912693047200376</v>
      </c>
      <c r="Y268" s="237">
        <f t="shared" si="201"/>
        <v>13.300431362133642</v>
      </c>
      <c r="Z268" s="237">
        <f t="shared" si="201"/>
        <v>13.699626639991447</v>
      </c>
      <c r="AA268" s="237">
        <f t="shared" si="201"/>
        <v>14.110708431058031</v>
      </c>
      <c r="AB268" s="237">
        <f t="shared" si="201"/>
        <v>14.534077109841864</v>
      </c>
      <c r="AC268" s="237">
        <f t="shared" si="201"/>
        <v>14.97012361032168</v>
      </c>
      <c r="AD268" s="237">
        <f t="shared" si="201"/>
        <v>15.419239654095456</v>
      </c>
      <c r="AE268" s="237">
        <f t="shared" si="201"/>
        <v>15.881823134805028</v>
      </c>
      <c r="AF268" s="237">
        <f t="shared" si="201"/>
        <v>16.358281037303403</v>
      </c>
      <c r="AG268" s="237">
        <f t="shared" si="201"/>
        <v>16.849031104734152</v>
      </c>
      <c r="AH268" s="237">
        <f t="shared" si="201"/>
        <v>17.354502872395123</v>
      </c>
      <c r="AI268" s="237">
        <f t="shared" si="201"/>
        <v>17.875138384171635</v>
      </c>
      <c r="AJ268" s="237">
        <f t="shared" si="201"/>
        <v>18.411392752755166</v>
      </c>
      <c r="AK268" s="237">
        <f t="shared" si="201"/>
        <v>18.963734646037594</v>
      </c>
      <c r="AL268" s="237">
        <f t="shared" si="201"/>
        <v>19.532646741875602</v>
      </c>
      <c r="AM268" s="237">
        <f t="shared" si="201"/>
        <v>20.118626172924884</v>
      </c>
      <c r="AN268" s="237">
        <f t="shared" si="201"/>
        <v>20.722184972797066</v>
      </c>
      <c r="AO268" s="237">
        <f t="shared" si="201"/>
        <v>21.343850529470043</v>
      </c>
      <c r="AP268" s="237">
        <f t="shared" si="201"/>
        <v>21.984166049173567</v>
      </c>
      <c r="AQ268" s="237">
        <f t="shared" si="201"/>
        <v>22.643691032596681</v>
      </c>
      <c r="AR268" s="237">
        <f t="shared" si="201"/>
        <v>23.323001764568016</v>
      </c>
      <c r="AS268" s="237">
        <f t="shared" si="201"/>
        <v>24.022691818011705</v>
      </c>
      <c r="AT268" s="237">
        <f t="shared" si="201"/>
        <v>24.743372572810447</v>
      </c>
      <c r="AU268" s="237">
        <f t="shared" si="201"/>
        <v>25.485673750126537</v>
      </c>
      <c r="AV268" s="237">
        <f t="shared" si="201"/>
        <v>26.250243962697546</v>
      </c>
      <c r="AW268" s="237">
        <f t="shared" si="201"/>
        <v>27.037751281612746</v>
      </c>
      <c r="AX268" s="237">
        <f t="shared" si="201"/>
        <v>27.848883820078612</v>
      </c>
      <c r="AY268" s="237">
        <f t="shared" si="201"/>
        <v>28.684350334689885</v>
      </c>
      <c r="AZ268" s="237">
        <f t="shared" si="201"/>
        <v>29.544880844735129</v>
      </c>
      <c r="BA268" s="237">
        <f t="shared" si="201"/>
        <v>30.431227270079507</v>
      </c>
      <c r="BB268" s="237">
        <f t="shared" si="201"/>
        <v>31.344164088183071</v>
      </c>
      <c r="BC268" s="237">
        <f t="shared" si="201"/>
        <v>32.284489010829169</v>
      </c>
      <c r="BD268" s="237">
        <f t="shared" si="201"/>
        <v>33.253023681154353</v>
      </c>
      <c r="BE268" s="237">
        <f t="shared" si="201"/>
        <v>34.250614391589139</v>
      </c>
      <c r="BF268" s="237">
        <f t="shared" si="201"/>
        <v>35.278132823336897</v>
      </c>
      <c r="BG268" s="237">
        <f t="shared" si="201"/>
        <v>36.336476808037048</v>
      </c>
      <c r="BH268" s="237">
        <f t="shared" si="201"/>
        <v>37.426571112278182</v>
      </c>
      <c r="BI268" s="237">
        <f t="shared" si="201"/>
        <v>38.549368245646548</v>
      </c>
      <c r="BJ268" s="237">
        <f t="shared" si="201"/>
        <v>39.70584929301593</v>
      </c>
      <c r="BK268" s="237">
        <f t="shared" si="201"/>
        <v>40.897024771806421</v>
      </c>
      <c r="BL268" s="237">
        <f t="shared" si="201"/>
        <v>42.1239355149606</v>
      </c>
      <c r="BM268" s="237">
        <f t="shared" si="201"/>
        <v>43.387653580409435</v>
      </c>
      <c r="BN268" s="237">
        <f t="shared" si="201"/>
        <v>44.689283187821715</v>
      </c>
      <c r="BO268" s="237">
        <f t="shared" si="201"/>
        <v>46.029961683456364</v>
      </c>
      <c r="BP268" s="237">
        <f t="shared" si="201"/>
        <v>47.410860533960054</v>
      </c>
      <c r="BQ268" s="237">
        <f t="shared" si="201"/>
        <v>48.833186349978845</v>
      </c>
    </row>
    <row r="269" spans="5:69" ht="16" customHeight="1">
      <c r="E269" s="334"/>
      <c r="F269" s="334"/>
      <c r="G269" s="334"/>
      <c r="H269" s="321"/>
      <c r="I269" s="215" t="s">
        <v>301</v>
      </c>
      <c r="J269" s="237">
        <f>(J17+J31+J44+J57+J70+J83)*J264</f>
        <v>0</v>
      </c>
      <c r="K269" s="237">
        <f>(K17+K31+K44+K57+K70+K83)*K264</f>
        <v>1.1098445595854918</v>
      </c>
      <c r="L269" s="237">
        <f t="shared" ref="L269:BQ269" si="202">(L17+L31+L44+L57+L70+L83)*L264</f>
        <v>1.7091606217616579</v>
      </c>
      <c r="M269" s="237">
        <f t="shared" si="202"/>
        <v>2.0491060103626944</v>
      </c>
      <c r="N269" s="237">
        <f t="shared" si="202"/>
        <v>2.2578011813471504</v>
      </c>
      <c r="O269" s="237">
        <f t="shared" si="202"/>
        <v>2.4006184320310884</v>
      </c>
      <c r="P269" s="237">
        <f t="shared" si="202"/>
        <v>2.5109294247662182</v>
      </c>
      <c r="Q269" s="237">
        <f t="shared" si="202"/>
        <v>2.6057864517940446</v>
      </c>
      <c r="R269" s="237">
        <f t="shared" si="202"/>
        <v>2.6939199089331347</v>
      </c>
      <c r="S269" s="237">
        <f t="shared" si="202"/>
        <v>2.7798170366296158</v>
      </c>
      <c r="T269" s="237">
        <f t="shared" si="202"/>
        <v>2.8658021082470331</v>
      </c>
      <c r="U269" s="237">
        <f t="shared" si="202"/>
        <v>2.9530973573588932</v>
      </c>
      <c r="V269" s="237">
        <f t="shared" si="202"/>
        <v>3.0423640828705301</v>
      </c>
      <c r="W269" s="237">
        <f t="shared" si="202"/>
        <v>3.133978645799989</v>
      </c>
      <c r="X269" s="237">
        <f t="shared" si="202"/>
        <v>3.228173261800094</v>
      </c>
      <c r="Y269" s="237">
        <f t="shared" si="202"/>
        <v>3.3251078405334105</v>
      </c>
      <c r="Z269" s="237">
        <f t="shared" si="202"/>
        <v>3.4249066599978617</v>
      </c>
      <c r="AA269" s="237">
        <f t="shared" si="202"/>
        <v>3.5276771077645077</v>
      </c>
      <c r="AB269" s="237">
        <f t="shared" si="202"/>
        <v>3.6335192774604659</v>
      </c>
      <c r="AC269" s="237">
        <f t="shared" si="202"/>
        <v>3.7425309025804201</v>
      </c>
      <c r="AD269" s="237">
        <f t="shared" si="202"/>
        <v>3.854809913523864</v>
      </c>
      <c r="AE269" s="237">
        <f t="shared" si="202"/>
        <v>3.9704557837012571</v>
      </c>
      <c r="AF269" s="237">
        <f t="shared" si="202"/>
        <v>4.0895702593258507</v>
      </c>
      <c r="AG269" s="237">
        <f t="shared" si="202"/>
        <v>4.212257776183538</v>
      </c>
      <c r="AH269" s="237">
        <f t="shared" si="202"/>
        <v>4.3386257180987808</v>
      </c>
      <c r="AI269" s="237">
        <f t="shared" si="202"/>
        <v>4.4687845960429087</v>
      </c>
      <c r="AJ269" s="237">
        <f t="shared" si="202"/>
        <v>4.6028481881887915</v>
      </c>
      <c r="AK269" s="237">
        <f t="shared" si="202"/>
        <v>4.7409336615093984</v>
      </c>
      <c r="AL269" s="237">
        <f t="shared" si="202"/>
        <v>4.8831616854689006</v>
      </c>
      <c r="AM269" s="237">
        <f t="shared" si="202"/>
        <v>5.029656543231221</v>
      </c>
      <c r="AN269" s="237">
        <f t="shared" si="202"/>
        <v>5.1805462431992666</v>
      </c>
      <c r="AO269" s="237">
        <f t="shared" si="202"/>
        <v>5.3359626323675107</v>
      </c>
      <c r="AP269" s="237">
        <f t="shared" si="202"/>
        <v>5.4960415122933917</v>
      </c>
      <c r="AQ269" s="237">
        <f t="shared" si="202"/>
        <v>5.6609227581491703</v>
      </c>
      <c r="AR269" s="237">
        <f t="shared" si="202"/>
        <v>5.8307504411420039</v>
      </c>
      <c r="AS269" s="237">
        <f t="shared" si="202"/>
        <v>6.0056729545029262</v>
      </c>
      <c r="AT269" s="237">
        <f t="shared" si="202"/>
        <v>6.1858431432026117</v>
      </c>
      <c r="AU269" s="237">
        <f t="shared" si="202"/>
        <v>6.3714184375316343</v>
      </c>
      <c r="AV269" s="237">
        <f t="shared" si="202"/>
        <v>6.5625609906743865</v>
      </c>
      <c r="AW269" s="237">
        <f t="shared" si="202"/>
        <v>6.7594378204031864</v>
      </c>
      <c r="AX269" s="237">
        <f t="shared" si="202"/>
        <v>6.962220955019653</v>
      </c>
      <c r="AY269" s="237">
        <f t="shared" si="202"/>
        <v>7.1710875836724712</v>
      </c>
      <c r="AZ269" s="237">
        <f t="shared" si="202"/>
        <v>7.3862202111837822</v>
      </c>
      <c r="BA269" s="237">
        <f t="shared" si="202"/>
        <v>7.6078068175198768</v>
      </c>
      <c r="BB269" s="237">
        <f t="shared" si="202"/>
        <v>7.8360410220457677</v>
      </c>
      <c r="BC269" s="237">
        <f t="shared" si="202"/>
        <v>8.0711222527072923</v>
      </c>
      <c r="BD269" s="237">
        <f t="shared" si="202"/>
        <v>8.3132559202885883</v>
      </c>
      <c r="BE269" s="237">
        <f t="shared" si="202"/>
        <v>8.5626535978972846</v>
      </c>
      <c r="BF269" s="237">
        <f t="shared" si="202"/>
        <v>8.8195332058342242</v>
      </c>
      <c r="BG269" s="237">
        <f t="shared" si="202"/>
        <v>9.084119202009262</v>
      </c>
      <c r="BH269" s="237">
        <f t="shared" si="202"/>
        <v>9.3566427780695456</v>
      </c>
      <c r="BI269" s="237">
        <f t="shared" si="202"/>
        <v>9.637342061411637</v>
      </c>
      <c r="BJ269" s="237">
        <f t="shared" si="202"/>
        <v>9.9264623232539826</v>
      </c>
      <c r="BK269" s="237">
        <f t="shared" si="202"/>
        <v>10.224256192951605</v>
      </c>
      <c r="BL269" s="237">
        <f t="shared" si="202"/>
        <v>10.53098387874015</v>
      </c>
      <c r="BM269" s="237">
        <f t="shared" si="202"/>
        <v>10.846913395102359</v>
      </c>
      <c r="BN269" s="237">
        <f t="shared" si="202"/>
        <v>11.172320796955429</v>
      </c>
      <c r="BO269" s="237">
        <f t="shared" si="202"/>
        <v>11.507490420864091</v>
      </c>
      <c r="BP269" s="237">
        <f t="shared" si="202"/>
        <v>11.852715133490014</v>
      </c>
      <c r="BQ269" s="237">
        <f t="shared" si="202"/>
        <v>12.208296587494711</v>
      </c>
    </row>
    <row r="270" spans="5:69" ht="16" customHeight="1">
      <c r="E270" s="334"/>
      <c r="F270" s="334"/>
      <c r="G270" s="334"/>
      <c r="H270" s="321"/>
      <c r="I270" s="215" t="s">
        <v>296</v>
      </c>
      <c r="J270" s="237">
        <f>(J18+J32+J45+J58+J71+J84)*J264</f>
        <v>10.880829015544041</v>
      </c>
      <c r="K270" s="237">
        <f>(K18+K32+K45+K58+K71+K84)*K264</f>
        <v>16.756476683937823</v>
      </c>
      <c r="L270" s="237">
        <f t="shared" ref="L270:BQ270" si="203">(L18+L32+L45+L58+L71+L84)*L264</f>
        <v>20.08927461139896</v>
      </c>
      <c r="M270" s="237">
        <f t="shared" si="203"/>
        <v>22.135305699481865</v>
      </c>
      <c r="N270" s="237">
        <f t="shared" si="203"/>
        <v>23.535474823834196</v>
      </c>
      <c r="O270" s="237">
        <f t="shared" si="203"/>
        <v>24.616955144766841</v>
      </c>
      <c r="P270" s="237">
        <f t="shared" si="203"/>
        <v>25.546925997980836</v>
      </c>
      <c r="Q270" s="237">
        <f t="shared" si="203"/>
        <v>26.41097949934446</v>
      </c>
      <c r="R270" s="237">
        <f t="shared" si="203"/>
        <v>27.253108202251131</v>
      </c>
      <c r="S270" s="237">
        <f t="shared" si="203"/>
        <v>28.096099100461107</v>
      </c>
      <c r="T270" s="237">
        <f t="shared" si="203"/>
        <v>28.951934876067583</v>
      </c>
      <c r="U270" s="237">
        <f t="shared" si="203"/>
        <v>29.827098851671849</v>
      </c>
      <c r="V270" s="237">
        <f t="shared" si="203"/>
        <v>30.725280841176357</v>
      </c>
      <c r="W270" s="237">
        <f t="shared" si="203"/>
        <v>31.648757468628364</v>
      </c>
      <c r="X270" s="237">
        <f t="shared" si="203"/>
        <v>32.599096475817745</v>
      </c>
      <c r="Y270" s="237">
        <f t="shared" si="203"/>
        <v>33.577516274488836</v>
      </c>
      <c r="Z270" s="237">
        <f t="shared" si="203"/>
        <v>34.585069683965756</v>
      </c>
      <c r="AA270" s="237">
        <f t="shared" si="203"/>
        <v>35.622738014318287</v>
      </c>
      <c r="AB270" s="237">
        <f t="shared" si="203"/>
        <v>36.691479437062931</v>
      </c>
      <c r="AC270" s="237">
        <f t="shared" si="203"/>
        <v>37.792254054155542</v>
      </c>
      <c r="AD270" s="237">
        <f t="shared" si="203"/>
        <v>38.92603709511036</v>
      </c>
      <c r="AE270" s="237">
        <f t="shared" si="203"/>
        <v>40.093826071822058</v>
      </c>
      <c r="AF270" s="237">
        <f t="shared" si="203"/>
        <v>41.29664486454449</v>
      </c>
      <c r="AG270" s="237">
        <f t="shared" si="203"/>
        <v>42.535546255870401</v>
      </c>
      <c r="AH270" s="237">
        <f t="shared" si="203"/>
        <v>43.811613686695196</v>
      </c>
      <c r="AI270" s="237">
        <f t="shared" si="203"/>
        <v>45.125962629301874</v>
      </c>
      <c r="AJ270" s="237">
        <f t="shared" si="203"/>
        <v>46.479741779503897</v>
      </c>
      <c r="AK270" s="237">
        <f t="shared" si="203"/>
        <v>47.874134171263734</v>
      </c>
      <c r="AL270" s="237">
        <f t="shared" si="203"/>
        <v>49.310358266972749</v>
      </c>
      <c r="AM270" s="237">
        <f t="shared" si="203"/>
        <v>50.78966905097321</v>
      </c>
      <c r="AN270" s="237">
        <f t="shared" si="203"/>
        <v>52.313359140857955</v>
      </c>
      <c r="AO270" s="237">
        <f t="shared" si="203"/>
        <v>53.882759924445018</v>
      </c>
      <c r="AP270" s="237">
        <f t="shared" si="203"/>
        <v>55.499242726952652</v>
      </c>
      <c r="AQ270" s="237">
        <f t="shared" si="203"/>
        <v>57.164220011196122</v>
      </c>
      <c r="AR270" s="237">
        <f t="shared" si="203"/>
        <v>58.879146612773795</v>
      </c>
      <c r="AS270" s="237">
        <f t="shared" si="203"/>
        <v>60.645521011790308</v>
      </c>
      <c r="AT270" s="237">
        <f t="shared" si="203"/>
        <v>62.464886642467022</v>
      </c>
      <c r="AU270" s="237">
        <f t="shared" si="203"/>
        <v>64.338833241905746</v>
      </c>
      <c r="AV270" s="237">
        <f t="shared" si="203"/>
        <v>66.268998239246912</v>
      </c>
      <c r="AW270" s="237">
        <f t="shared" si="203"/>
        <v>68.257068186467194</v>
      </c>
      <c r="AX270" s="237">
        <f t="shared" si="203"/>
        <v>70.304780232083061</v>
      </c>
      <c r="AY270" s="237">
        <f t="shared" si="203"/>
        <v>72.413923639056691</v>
      </c>
      <c r="AZ270" s="237">
        <f t="shared" si="203"/>
        <v>74.586341348234072</v>
      </c>
      <c r="BA270" s="237">
        <f t="shared" si="203"/>
        <v>76.823931588684005</v>
      </c>
      <c r="BB270" s="237">
        <f t="shared" si="203"/>
        <v>79.128649536345989</v>
      </c>
      <c r="BC270" s="237">
        <f t="shared" si="203"/>
        <v>81.502509022437138</v>
      </c>
      <c r="BD270" s="237">
        <f t="shared" si="203"/>
        <v>83.947584293110623</v>
      </c>
      <c r="BE270" s="237">
        <f t="shared" si="203"/>
        <v>86.466011821904146</v>
      </c>
      <c r="BF270" s="237">
        <f t="shared" si="203"/>
        <v>89.059992176561394</v>
      </c>
      <c r="BG270" s="237">
        <f t="shared" si="203"/>
        <v>91.731791941858276</v>
      </c>
      <c r="BH270" s="237">
        <f t="shared" si="203"/>
        <v>94.483745700114071</v>
      </c>
      <c r="BI270" s="237">
        <f t="shared" si="203"/>
        <v>97.318258071117469</v>
      </c>
      <c r="BJ270" s="237">
        <f t="shared" si="203"/>
        <v>100.237805813251</v>
      </c>
      <c r="BK270" s="237">
        <f t="shared" si="203"/>
        <v>103.24493998764852</v>
      </c>
      <c r="BL270" s="237">
        <f t="shared" si="203"/>
        <v>106.34228818727803</v>
      </c>
      <c r="BM270" s="237">
        <f t="shared" si="203"/>
        <v>109.53255683289635</v>
      </c>
      <c r="BN270" s="237">
        <f t="shared" si="203"/>
        <v>112.81853353788325</v>
      </c>
      <c r="BO270" s="237">
        <f t="shared" si="203"/>
        <v>116.20308954401972</v>
      </c>
      <c r="BP270" s="237">
        <f t="shared" si="203"/>
        <v>119.68918223034032</v>
      </c>
      <c r="BQ270" s="237">
        <f t="shared" si="203"/>
        <v>123.27985769725052</v>
      </c>
    </row>
    <row r="271" spans="5:69" ht="16" customHeight="1">
      <c r="E271" s="334"/>
      <c r="F271" s="334"/>
      <c r="G271" s="334"/>
      <c r="H271" s="321"/>
      <c r="I271" s="215" t="s">
        <v>295</v>
      </c>
      <c r="J271" s="237">
        <f>(J19+J33+J45+J58+J71+J84)*J264</f>
        <v>54.404145077720187</v>
      </c>
      <c r="K271" s="237">
        <f>(K19+K33+K45+K58+K71+K84)*K264</f>
        <v>83.782383419689111</v>
      </c>
      <c r="L271" s="237">
        <f t="shared" ref="L271:BQ271" si="204">(L19+L33+L45+L58+L71+L84)*L264</f>
        <v>100.44637305699477</v>
      </c>
      <c r="M271" s="237">
        <f t="shared" si="204"/>
        <v>110.67652849740934</v>
      </c>
      <c r="N271" s="237">
        <f t="shared" si="204"/>
        <v>117.67737411917098</v>
      </c>
      <c r="O271" s="237">
        <f t="shared" si="204"/>
        <v>123.08477572383421</v>
      </c>
      <c r="P271" s="237">
        <f t="shared" si="204"/>
        <v>127.73462998990414</v>
      </c>
      <c r="Q271" s="237">
        <f t="shared" si="204"/>
        <v>132.0548974967223</v>
      </c>
      <c r="R271" s="237">
        <f t="shared" si="204"/>
        <v>136.26554101125569</v>
      </c>
      <c r="S271" s="237">
        <f t="shared" si="204"/>
        <v>140.48049550230553</v>
      </c>
      <c r="T271" s="237">
        <f t="shared" si="204"/>
        <v>144.75967438033791</v>
      </c>
      <c r="U271" s="237">
        <f t="shared" si="204"/>
        <v>149.1354942583593</v>
      </c>
      <c r="V271" s="237">
        <f t="shared" si="204"/>
        <v>153.62640420588178</v>
      </c>
      <c r="W271" s="237">
        <f t="shared" si="204"/>
        <v>158.24378734314183</v>
      </c>
      <c r="X271" s="237">
        <f t="shared" si="204"/>
        <v>162.99548237908874</v>
      </c>
      <c r="Y271" s="237">
        <f t="shared" si="204"/>
        <v>167.8875813724442</v>
      </c>
      <c r="Z271" s="237">
        <f t="shared" si="204"/>
        <v>172.92534841982879</v>
      </c>
      <c r="AA271" s="237">
        <f t="shared" si="204"/>
        <v>178.11369007159146</v>
      </c>
      <c r="AB271" s="237">
        <f t="shared" si="204"/>
        <v>183.4573971853147</v>
      </c>
      <c r="AC271" s="237">
        <f t="shared" si="204"/>
        <v>188.96127027077765</v>
      </c>
      <c r="AD271" s="237">
        <f t="shared" si="204"/>
        <v>194.6301854755518</v>
      </c>
      <c r="AE271" s="237">
        <f t="shared" si="204"/>
        <v>200.4691303591103</v>
      </c>
      <c r="AF271" s="237">
        <f t="shared" si="204"/>
        <v>206.48322432272244</v>
      </c>
      <c r="AG271" s="237">
        <f t="shared" si="204"/>
        <v>212.67773127935195</v>
      </c>
      <c r="AH271" s="237">
        <f t="shared" si="204"/>
        <v>219.05806843347597</v>
      </c>
      <c r="AI271" s="237">
        <f t="shared" si="204"/>
        <v>225.62981314650941</v>
      </c>
      <c r="AJ271" s="237">
        <f t="shared" si="204"/>
        <v>232.3987088975195</v>
      </c>
      <c r="AK271" s="237">
        <f t="shared" si="204"/>
        <v>239.37067085631864</v>
      </c>
      <c r="AL271" s="237">
        <f t="shared" si="204"/>
        <v>246.55179133486371</v>
      </c>
      <c r="AM271" s="237">
        <f t="shared" si="204"/>
        <v>253.94834525486598</v>
      </c>
      <c r="AN271" s="237">
        <f t="shared" si="204"/>
        <v>261.56679570428969</v>
      </c>
      <c r="AO271" s="237">
        <f t="shared" si="204"/>
        <v>269.41379962222504</v>
      </c>
      <c r="AP271" s="237">
        <f t="shared" si="204"/>
        <v>277.49621363476325</v>
      </c>
      <c r="AQ271" s="237">
        <f t="shared" si="204"/>
        <v>285.82110005598065</v>
      </c>
      <c r="AR271" s="237">
        <f t="shared" si="204"/>
        <v>294.39573306386893</v>
      </c>
      <c r="AS271" s="237">
        <f t="shared" si="204"/>
        <v>303.2276050589515</v>
      </c>
      <c r="AT271" s="237">
        <f t="shared" si="204"/>
        <v>312.32443321233507</v>
      </c>
      <c r="AU271" s="237">
        <f t="shared" si="204"/>
        <v>321.6941662095287</v>
      </c>
      <c r="AV271" s="237">
        <f t="shared" si="204"/>
        <v>331.34499119623462</v>
      </c>
      <c r="AW271" s="237">
        <f t="shared" si="204"/>
        <v>341.285340932336</v>
      </c>
      <c r="AX271" s="237">
        <f t="shared" si="204"/>
        <v>351.52390116041528</v>
      </c>
      <c r="AY271" s="237">
        <f t="shared" si="204"/>
        <v>362.06961819528345</v>
      </c>
      <c r="AZ271" s="237">
        <f t="shared" si="204"/>
        <v>372.93170674117027</v>
      </c>
      <c r="BA271" s="237">
        <f t="shared" si="204"/>
        <v>384.11965794342001</v>
      </c>
      <c r="BB271" s="237">
        <f t="shared" si="204"/>
        <v>395.64324768172997</v>
      </c>
      <c r="BC271" s="237">
        <f t="shared" si="204"/>
        <v>407.51254511218571</v>
      </c>
      <c r="BD271" s="237">
        <f t="shared" si="204"/>
        <v>419.73792146555303</v>
      </c>
      <c r="BE271" s="237">
        <f t="shared" si="204"/>
        <v>432.33005910952073</v>
      </c>
      <c r="BF271" s="237">
        <f t="shared" si="204"/>
        <v>445.29996088280694</v>
      </c>
      <c r="BG271" s="237">
        <f t="shared" si="204"/>
        <v>458.65895970929131</v>
      </c>
      <c r="BH271" s="237">
        <f t="shared" si="204"/>
        <v>472.41872850057024</v>
      </c>
      <c r="BI271" s="237">
        <f t="shared" si="204"/>
        <v>486.59129035558732</v>
      </c>
      <c r="BJ271" s="237">
        <f t="shared" si="204"/>
        <v>501.18902906625505</v>
      </c>
      <c r="BK271" s="237">
        <f t="shared" si="204"/>
        <v>516.22469993824257</v>
      </c>
      <c r="BL271" s="237">
        <f t="shared" si="204"/>
        <v>531.71144093638998</v>
      </c>
      <c r="BM271" s="237">
        <f t="shared" si="204"/>
        <v>547.66278416448165</v>
      </c>
      <c r="BN271" s="237">
        <f t="shared" si="204"/>
        <v>564.0926676894162</v>
      </c>
      <c r="BO271" s="237">
        <f t="shared" si="204"/>
        <v>581.01544772009868</v>
      </c>
      <c r="BP271" s="237">
        <f t="shared" si="204"/>
        <v>598.44591115170158</v>
      </c>
      <c r="BQ271" s="237">
        <f t="shared" si="204"/>
        <v>616.39928848625254</v>
      </c>
    </row>
    <row r="272" spans="5:69" ht="16" customHeight="1">
      <c r="E272" s="334"/>
      <c r="F272" s="334"/>
      <c r="G272" s="334"/>
      <c r="H272" s="321"/>
      <c r="I272" s="215" t="s">
        <v>294</v>
      </c>
      <c r="J272" s="237">
        <f>(J19+J33+J45+J58+J71+J84)*J264+J264</f>
        <v>66.304145077720193</v>
      </c>
      <c r="K272" s="237">
        <f>(K19+K33+K45+K58+K71+K84)*K264+K264</f>
        <v>95.920383419689117</v>
      </c>
      <c r="L272" s="237">
        <f t="shared" ref="L272:BQ272" si="205">(L19+L33+L45+L58+L71+L84)*L264+L264</f>
        <v>112.82713305699477</v>
      </c>
      <c r="M272" s="237">
        <f t="shared" si="205"/>
        <v>123.30490369740934</v>
      </c>
      <c r="N272" s="237">
        <f t="shared" si="205"/>
        <v>130.55831682317097</v>
      </c>
      <c r="O272" s="237">
        <f t="shared" si="205"/>
        <v>136.22333728191421</v>
      </c>
      <c r="P272" s="237">
        <f t="shared" si="205"/>
        <v>141.13596277914573</v>
      </c>
      <c r="Q272" s="237">
        <f t="shared" si="205"/>
        <v>145.72425694174873</v>
      </c>
      <c r="R272" s="237">
        <f t="shared" si="205"/>
        <v>150.20828764518265</v>
      </c>
      <c r="S272" s="237">
        <f t="shared" si="205"/>
        <v>154.70209706891103</v>
      </c>
      <c r="T272" s="237">
        <f t="shared" si="205"/>
        <v>159.26570797827551</v>
      </c>
      <c r="U272" s="237">
        <f t="shared" si="205"/>
        <v>163.93164852825566</v>
      </c>
      <c r="V272" s="237">
        <f t="shared" si="205"/>
        <v>168.71848156117608</v>
      </c>
      <c r="W272" s="237">
        <f t="shared" si="205"/>
        <v>173.63770624554201</v>
      </c>
      <c r="X272" s="237">
        <f t="shared" si="205"/>
        <v>178.69727965953692</v>
      </c>
      <c r="Y272" s="237">
        <f t="shared" si="205"/>
        <v>183.90341459850134</v>
      </c>
      <c r="Z272" s="237">
        <f t="shared" si="205"/>
        <v>189.26149831040709</v>
      </c>
      <c r="AA272" s="237">
        <f t="shared" si="205"/>
        <v>194.77656295998133</v>
      </c>
      <c r="AB272" s="237">
        <f t="shared" si="205"/>
        <v>200.45352753147236</v>
      </c>
      <c r="AC272" s="237">
        <f t="shared" si="205"/>
        <v>206.29732322385846</v>
      </c>
      <c r="AD272" s="237">
        <f t="shared" si="205"/>
        <v>212.31295948769423</v>
      </c>
      <c r="AE272" s="237">
        <f t="shared" si="205"/>
        <v>218.50555985149558</v>
      </c>
      <c r="AF272" s="237">
        <f t="shared" si="205"/>
        <v>224.88038240495541</v>
      </c>
      <c r="AG272" s="237">
        <f t="shared" si="205"/>
        <v>231.44283252322958</v>
      </c>
      <c r="AH272" s="237">
        <f t="shared" si="205"/>
        <v>238.19847170223116</v>
      </c>
      <c r="AI272" s="237">
        <f t="shared" si="205"/>
        <v>245.15302448063971</v>
      </c>
      <c r="AJ272" s="237">
        <f t="shared" si="205"/>
        <v>252.31238445833242</v>
      </c>
      <c r="AK272" s="237">
        <f t="shared" si="205"/>
        <v>259.68261992834783</v>
      </c>
      <c r="AL272" s="237">
        <f t="shared" si="205"/>
        <v>267.26997938833347</v>
      </c>
      <c r="AM272" s="237">
        <f t="shared" si="205"/>
        <v>275.08089706940513</v>
      </c>
      <c r="AN272" s="237">
        <f t="shared" si="205"/>
        <v>283.1219985551196</v>
      </c>
      <c r="AO272" s="237">
        <f t="shared" si="205"/>
        <v>291.40010653007158</v>
      </c>
      <c r="AP272" s="237">
        <f t="shared" si="205"/>
        <v>299.9222466807667</v>
      </c>
      <c r="AQ272" s="237">
        <f t="shared" si="205"/>
        <v>308.69565376290416</v>
      </c>
      <c r="AR272" s="237">
        <f t="shared" si="205"/>
        <v>317.72777784493093</v>
      </c>
      <c r="AS272" s="237">
        <f t="shared" si="205"/>
        <v>327.02629073563475</v>
      </c>
      <c r="AT272" s="237">
        <f t="shared" si="205"/>
        <v>336.59909260255199</v>
      </c>
      <c r="AU272" s="237">
        <f t="shared" si="205"/>
        <v>346.45431878754994</v>
      </c>
      <c r="AV272" s="237">
        <f t="shared" si="205"/>
        <v>356.6003468258163</v>
      </c>
      <c r="AW272" s="237">
        <f t="shared" si="205"/>
        <v>367.04580367450933</v>
      </c>
      <c r="AX272" s="237">
        <f t="shared" si="205"/>
        <v>377.79957315743206</v>
      </c>
      <c r="AY272" s="237">
        <f t="shared" si="205"/>
        <v>388.87080363224055</v>
      </c>
      <c r="AZ272" s="237">
        <f t="shared" si="205"/>
        <v>400.26891588686652</v>
      </c>
      <c r="BA272" s="237">
        <f t="shared" si="205"/>
        <v>412.00361127203018</v>
      </c>
      <c r="BB272" s="237">
        <f t="shared" si="205"/>
        <v>424.08488007691233</v>
      </c>
      <c r="BC272" s="237">
        <f t="shared" si="205"/>
        <v>436.52301015527172</v>
      </c>
      <c r="BD272" s="237">
        <f t="shared" si="205"/>
        <v>449.32859580950077</v>
      </c>
      <c r="BE272" s="237">
        <f t="shared" si="205"/>
        <v>462.51254694034742</v>
      </c>
      <c r="BF272" s="237">
        <f t="shared" si="205"/>
        <v>476.08609847025019</v>
      </c>
      <c r="BG272" s="237">
        <f t="shared" si="205"/>
        <v>490.06082004848344</v>
      </c>
      <c r="BH272" s="237">
        <f t="shared" si="205"/>
        <v>504.44862604654617</v>
      </c>
      <c r="BI272" s="237">
        <f t="shared" si="205"/>
        <v>519.26178585248283</v>
      </c>
      <c r="BJ272" s="237">
        <f t="shared" si="205"/>
        <v>534.51293447308842</v>
      </c>
      <c r="BK272" s="237">
        <f t="shared" si="205"/>
        <v>550.21508345321263</v>
      </c>
      <c r="BL272" s="237">
        <f t="shared" si="205"/>
        <v>566.38163212165944</v>
      </c>
      <c r="BM272" s="237">
        <f t="shared" si="205"/>
        <v>583.02637917345646</v>
      </c>
      <c r="BN272" s="237">
        <f t="shared" si="205"/>
        <v>600.16353459857055</v>
      </c>
      <c r="BO272" s="237">
        <f t="shared" si="205"/>
        <v>617.8077319674361</v>
      </c>
      <c r="BP272" s="237">
        <f t="shared" si="205"/>
        <v>635.97404108398575</v>
      </c>
      <c r="BQ272" s="237">
        <f t="shared" si="205"/>
        <v>654.67798101718245</v>
      </c>
    </row>
    <row r="273" spans="5:69" ht="16" customHeight="1">
      <c r="E273" s="334"/>
      <c r="F273" s="334"/>
      <c r="G273" s="334"/>
      <c r="H273" s="322" t="s">
        <v>28</v>
      </c>
      <c r="I273" s="236" t="s">
        <v>312</v>
      </c>
      <c r="J273" s="216">
        <f>Variables!$F$37</f>
        <v>0.1</v>
      </c>
      <c r="K273" s="216">
        <f>Variables!$F$37</f>
        <v>0.1</v>
      </c>
      <c r="L273" s="216">
        <f>Variables!$F$37</f>
        <v>0.1</v>
      </c>
      <c r="M273" s="216">
        <f>Variables!$F$37</f>
        <v>0.1</v>
      </c>
      <c r="N273" s="216">
        <f>Variables!$F$37</f>
        <v>0.1</v>
      </c>
      <c r="O273" s="216">
        <f>Variables!$F$37</f>
        <v>0.1</v>
      </c>
      <c r="P273" s="216">
        <f>Variables!$F$37</f>
        <v>0.1</v>
      </c>
      <c r="Q273" s="216">
        <f>Variables!$F$37</f>
        <v>0.1</v>
      </c>
      <c r="R273" s="216">
        <f>Variables!$F$37</f>
        <v>0.1</v>
      </c>
      <c r="S273" s="216">
        <f>Variables!$F$37</f>
        <v>0.1</v>
      </c>
      <c r="T273" s="216">
        <f>Variables!$F$37</f>
        <v>0.1</v>
      </c>
      <c r="U273" s="216">
        <f>Variables!$F$37</f>
        <v>0.1</v>
      </c>
      <c r="V273" s="216">
        <f>Variables!$F$37</f>
        <v>0.1</v>
      </c>
      <c r="W273" s="216">
        <f>Variables!$F$37</f>
        <v>0.1</v>
      </c>
      <c r="X273" s="216">
        <f>Variables!$F$37</f>
        <v>0.1</v>
      </c>
      <c r="Y273" s="216">
        <f>Variables!$F$37</f>
        <v>0.1</v>
      </c>
      <c r="Z273" s="216">
        <f>Variables!$F$37</f>
        <v>0.1</v>
      </c>
      <c r="AA273" s="216">
        <f>Variables!$F$37</f>
        <v>0.1</v>
      </c>
      <c r="AB273" s="216">
        <f>Variables!$F$37</f>
        <v>0.1</v>
      </c>
      <c r="AC273" s="216">
        <f>Variables!$F$37</f>
        <v>0.1</v>
      </c>
      <c r="AD273" s="216">
        <f>Variables!$F$37</f>
        <v>0.1</v>
      </c>
      <c r="AE273" s="216">
        <f>Variables!$F$37</f>
        <v>0.1</v>
      </c>
      <c r="AF273" s="216">
        <f>Variables!$F$37</f>
        <v>0.1</v>
      </c>
      <c r="AG273" s="216">
        <f>Variables!$F$37</f>
        <v>0.1</v>
      </c>
      <c r="AH273" s="216">
        <f>Variables!$F$37</f>
        <v>0.1</v>
      </c>
      <c r="AI273" s="216">
        <f>Variables!$F$37</f>
        <v>0.1</v>
      </c>
      <c r="AJ273" s="216">
        <f>Variables!$F$37</f>
        <v>0.1</v>
      </c>
      <c r="AK273" s="216">
        <f>Variables!$F$37</f>
        <v>0.1</v>
      </c>
      <c r="AL273" s="216">
        <f>Variables!$F$37</f>
        <v>0.1</v>
      </c>
      <c r="AM273" s="216">
        <f>Variables!$F$37</f>
        <v>0.1</v>
      </c>
      <c r="AN273" s="216">
        <f>Variables!$F$37</f>
        <v>0.1</v>
      </c>
      <c r="AO273" s="216">
        <f>Variables!$F$37</f>
        <v>0.1</v>
      </c>
      <c r="AP273" s="216">
        <f>Variables!$F$37</f>
        <v>0.1</v>
      </c>
      <c r="AQ273" s="216">
        <f>Variables!$F$37</f>
        <v>0.1</v>
      </c>
      <c r="AR273" s="216">
        <f>Variables!$F$37</f>
        <v>0.1</v>
      </c>
      <c r="AS273" s="216">
        <f>Variables!$F$37</f>
        <v>0.1</v>
      </c>
      <c r="AT273" s="216">
        <f>Variables!$F$37</f>
        <v>0.1</v>
      </c>
      <c r="AU273" s="216">
        <f>Variables!$F$37</f>
        <v>0.1</v>
      </c>
      <c r="AV273" s="216">
        <f>Variables!$F$37</f>
        <v>0.1</v>
      </c>
      <c r="AW273" s="216">
        <f>Variables!$F$37</f>
        <v>0.1</v>
      </c>
      <c r="AX273" s="216">
        <f>Variables!$F$37</f>
        <v>0.1</v>
      </c>
      <c r="AY273" s="216">
        <f>Variables!$F$37</f>
        <v>0.1</v>
      </c>
      <c r="AZ273" s="216">
        <f>Variables!$F$37</f>
        <v>0.1</v>
      </c>
      <c r="BA273" s="216">
        <f>Variables!$F$37</f>
        <v>0.1</v>
      </c>
      <c r="BB273" s="216">
        <f>Variables!$F$37</f>
        <v>0.1</v>
      </c>
      <c r="BC273" s="216">
        <f>Variables!$F$37</f>
        <v>0.1</v>
      </c>
      <c r="BD273" s="216">
        <f>Variables!$F$37</f>
        <v>0.1</v>
      </c>
      <c r="BE273" s="216">
        <f>Variables!$F$37</f>
        <v>0.1</v>
      </c>
      <c r="BF273" s="216">
        <f>Variables!$F$37</f>
        <v>0.1</v>
      </c>
      <c r="BG273" s="216">
        <f>Variables!$F$37</f>
        <v>0.1</v>
      </c>
      <c r="BH273" s="216">
        <f>Variables!$F$37</f>
        <v>0.1</v>
      </c>
      <c r="BI273" s="216">
        <f>Variables!$F$37</f>
        <v>0.1</v>
      </c>
      <c r="BJ273" s="216">
        <f>Variables!$F$37</f>
        <v>0.1</v>
      </c>
      <c r="BK273" s="216">
        <f>Variables!$F$37</f>
        <v>0.1</v>
      </c>
      <c r="BL273" s="216">
        <f>Variables!$F$37</f>
        <v>0.1</v>
      </c>
      <c r="BM273" s="216">
        <f>Variables!$F$37</f>
        <v>0.1</v>
      </c>
      <c r="BN273" s="216">
        <f>Variables!$F$37</f>
        <v>0.1</v>
      </c>
      <c r="BO273" s="216">
        <f>Variables!$F$37</f>
        <v>0.1</v>
      </c>
      <c r="BP273" s="216">
        <f>Variables!$F$37</f>
        <v>0.1</v>
      </c>
      <c r="BQ273" s="216">
        <f>Variables!$F$37</f>
        <v>0.1</v>
      </c>
    </row>
    <row r="274" spans="5:69" ht="16" customHeight="1">
      <c r="E274" s="334"/>
      <c r="F274" s="334"/>
      <c r="G274" s="334"/>
      <c r="H274" s="322"/>
      <c r="I274" s="236" t="s">
        <v>333</v>
      </c>
      <c r="J274" s="200">
        <f>J262*J273</f>
        <v>1.4000000000000001</v>
      </c>
      <c r="K274" s="200">
        <f>K262*K273</f>
        <v>1.4280000000000002</v>
      </c>
      <c r="L274" s="200">
        <f t="shared" ref="L274:BQ274" si="206">L262*L273</f>
        <v>1.4565600000000003</v>
      </c>
      <c r="M274" s="200">
        <f t="shared" si="206"/>
        <v>1.4856912000000002</v>
      </c>
      <c r="N274" s="200">
        <f t="shared" si="206"/>
        <v>1.5154050240000003</v>
      </c>
      <c r="O274" s="200">
        <f t="shared" si="206"/>
        <v>1.5457131244800004</v>
      </c>
      <c r="P274" s="200">
        <f t="shared" si="206"/>
        <v>1.5766273869696006</v>
      </c>
      <c r="Q274" s="200">
        <f t="shared" si="206"/>
        <v>1.6081599347089925</v>
      </c>
      <c r="R274" s="200">
        <f t="shared" si="206"/>
        <v>1.6403231334031725</v>
      </c>
      <c r="S274" s="200">
        <f t="shared" si="206"/>
        <v>1.673129596071236</v>
      </c>
      <c r="T274" s="200">
        <f t="shared" si="206"/>
        <v>1.7065921879926607</v>
      </c>
      <c r="U274" s="200">
        <f t="shared" si="206"/>
        <v>1.7407240317525137</v>
      </c>
      <c r="V274" s="200">
        <f t="shared" si="206"/>
        <v>1.7755385123875642</v>
      </c>
      <c r="W274" s="200">
        <f t="shared" si="206"/>
        <v>1.8110492826353157</v>
      </c>
      <c r="X274" s="200">
        <f t="shared" si="206"/>
        <v>1.847270268288022</v>
      </c>
      <c r="Y274" s="200">
        <f t="shared" si="206"/>
        <v>1.8842156736537825</v>
      </c>
      <c r="Z274" s="200">
        <f t="shared" si="206"/>
        <v>1.9218999871268581</v>
      </c>
      <c r="AA274" s="200">
        <f t="shared" si="206"/>
        <v>1.9603379868693953</v>
      </c>
      <c r="AB274" s="200">
        <f t="shared" si="206"/>
        <v>1.9995447466067835</v>
      </c>
      <c r="AC274" s="200">
        <f t="shared" si="206"/>
        <v>2.0395356415389192</v>
      </c>
      <c r="AD274" s="200">
        <f t="shared" si="206"/>
        <v>2.0803263543696975</v>
      </c>
      <c r="AE274" s="200">
        <f t="shared" si="206"/>
        <v>2.1219328814570915</v>
      </c>
      <c r="AF274" s="200">
        <f t="shared" si="206"/>
        <v>2.1643715390862335</v>
      </c>
      <c r="AG274" s="200">
        <f t="shared" si="206"/>
        <v>2.2076589698679583</v>
      </c>
      <c r="AH274" s="200">
        <f t="shared" si="206"/>
        <v>2.2518121492653171</v>
      </c>
      <c r="AI274" s="200">
        <f t="shared" si="206"/>
        <v>2.2968483922506238</v>
      </c>
      <c r="AJ274" s="200">
        <f t="shared" si="206"/>
        <v>2.3427853600956365</v>
      </c>
      <c r="AK274" s="200">
        <f t="shared" si="206"/>
        <v>2.3896410672975494</v>
      </c>
      <c r="AL274" s="200">
        <f t="shared" si="206"/>
        <v>2.4374338886435005</v>
      </c>
      <c r="AM274" s="200">
        <f t="shared" si="206"/>
        <v>2.4861825664163706</v>
      </c>
      <c r="AN274" s="200">
        <f t="shared" si="206"/>
        <v>2.5359062177446976</v>
      </c>
      <c r="AO274" s="200">
        <f t="shared" si="206"/>
        <v>2.5866243420995918</v>
      </c>
      <c r="AP274" s="200">
        <f t="shared" si="206"/>
        <v>2.6383568289415837</v>
      </c>
      <c r="AQ274" s="200">
        <f t="shared" si="206"/>
        <v>2.6911239655204153</v>
      </c>
      <c r="AR274" s="200">
        <f t="shared" si="206"/>
        <v>2.7449464448308238</v>
      </c>
      <c r="AS274" s="200">
        <f t="shared" si="206"/>
        <v>2.7998453737274405</v>
      </c>
      <c r="AT274" s="200">
        <f t="shared" si="206"/>
        <v>2.8558422812019892</v>
      </c>
      <c r="AU274" s="200">
        <f t="shared" si="206"/>
        <v>2.9129591268260291</v>
      </c>
      <c r="AV274" s="200">
        <f t="shared" si="206"/>
        <v>2.9712183093625497</v>
      </c>
      <c r="AW274" s="200">
        <f t="shared" si="206"/>
        <v>3.0306426755498008</v>
      </c>
      <c r="AX274" s="200">
        <f t="shared" si="206"/>
        <v>3.0912555290607968</v>
      </c>
      <c r="AY274" s="200">
        <f t="shared" si="206"/>
        <v>3.1530806396420128</v>
      </c>
      <c r="AZ274" s="200">
        <f t="shared" si="206"/>
        <v>3.2161422524348531</v>
      </c>
      <c r="BA274" s="200">
        <f t="shared" si="206"/>
        <v>3.2804650974835505</v>
      </c>
      <c r="BB274" s="200">
        <f t="shared" si="206"/>
        <v>3.3460743994332214</v>
      </c>
      <c r="BC274" s="200">
        <f t="shared" si="206"/>
        <v>3.4129958874218858</v>
      </c>
      <c r="BD274" s="200">
        <f t="shared" si="206"/>
        <v>3.4812558051703237</v>
      </c>
      <c r="BE274" s="200">
        <f t="shared" si="206"/>
        <v>3.55088092127373</v>
      </c>
      <c r="BF274" s="200">
        <f t="shared" si="206"/>
        <v>3.6218985396992047</v>
      </c>
      <c r="BG274" s="200">
        <f t="shared" si="206"/>
        <v>3.6943365104931889</v>
      </c>
      <c r="BH274" s="200">
        <f t="shared" si="206"/>
        <v>3.7682232407030529</v>
      </c>
      <c r="BI274" s="200">
        <f t="shared" si="206"/>
        <v>3.8435877055171144</v>
      </c>
      <c r="BJ274" s="200">
        <f t="shared" si="206"/>
        <v>3.9204594596274562</v>
      </c>
      <c r="BK274" s="200">
        <f t="shared" si="206"/>
        <v>3.9988686488200056</v>
      </c>
      <c r="BL274" s="200">
        <f t="shared" si="206"/>
        <v>4.0788460217964051</v>
      </c>
      <c r="BM274" s="200">
        <f t="shared" si="206"/>
        <v>4.1604229422323336</v>
      </c>
      <c r="BN274" s="200">
        <f t="shared" si="206"/>
        <v>4.2436314010769811</v>
      </c>
      <c r="BO274" s="200">
        <f t="shared" si="206"/>
        <v>4.3285040290985206</v>
      </c>
      <c r="BP274" s="200">
        <f t="shared" si="206"/>
        <v>4.4150741096804911</v>
      </c>
      <c r="BQ274" s="200">
        <f t="shared" si="206"/>
        <v>4.503375591874101</v>
      </c>
    </row>
    <row r="275" spans="5:69" ht="16" customHeight="1">
      <c r="E275" s="334"/>
      <c r="F275" s="334"/>
      <c r="G275" s="334"/>
      <c r="H275" s="322"/>
      <c r="I275" s="236" t="s">
        <v>447</v>
      </c>
      <c r="J275" s="204">
        <f>J175*J274</f>
        <v>99102.59067357512</v>
      </c>
      <c r="K275" s="204">
        <f>K175*K274</f>
        <v>152617.98963730567</v>
      </c>
      <c r="L275" s="204">
        <f t="shared" ref="L275:BQ275" si="207">L175*L274</f>
        <v>182973.11316062172</v>
      </c>
      <c r="M275" s="204">
        <f t="shared" si="207"/>
        <v>201608.36431088086</v>
      </c>
      <c r="N275" s="204">
        <f t="shared" si="207"/>
        <v>214361.10469548189</v>
      </c>
      <c r="O275" s="204">
        <f t="shared" si="207"/>
        <v>224211.22745853642</v>
      </c>
      <c r="P275" s="204">
        <f t="shared" si="207"/>
        <v>232681.40198960944</v>
      </c>
      <c r="Q275" s="204">
        <f t="shared" si="207"/>
        <v>240551.20128002932</v>
      </c>
      <c r="R275" s="204">
        <f t="shared" si="207"/>
        <v>248221.3095061034</v>
      </c>
      <c r="S275" s="204">
        <f t="shared" si="207"/>
        <v>255899.27060699975</v>
      </c>
      <c r="T275" s="204">
        <f t="shared" si="207"/>
        <v>263694.22285122343</v>
      </c>
      <c r="U275" s="204">
        <f t="shared" si="207"/>
        <v>271665.21634102718</v>
      </c>
      <c r="V275" s="204">
        <f t="shared" si="207"/>
        <v>279845.8579014343</v>
      </c>
      <c r="W275" s="204">
        <f t="shared" si="207"/>
        <v>288256.88302426715</v>
      </c>
      <c r="X275" s="204">
        <f t="shared" si="207"/>
        <v>296912.57070174802</v>
      </c>
      <c r="Y275" s="204">
        <f t="shared" si="207"/>
        <v>305824.01822804427</v>
      </c>
      <c r="Z275" s="204">
        <f t="shared" si="207"/>
        <v>315000.81468156009</v>
      </c>
      <c r="AA275" s="204">
        <f t="shared" si="207"/>
        <v>324451.89783441083</v>
      </c>
      <c r="AB275" s="204">
        <f t="shared" si="207"/>
        <v>334185.99471276923</v>
      </c>
      <c r="AC275" s="204">
        <f t="shared" si="207"/>
        <v>344211.84992524853</v>
      </c>
      <c r="AD275" s="204">
        <f t="shared" si="207"/>
        <v>354538.34586226521</v>
      </c>
      <c r="AE275" s="204">
        <f t="shared" si="207"/>
        <v>365174.56786215532</v>
      </c>
      <c r="AF275" s="204">
        <f t="shared" si="207"/>
        <v>376129.84142627125</v>
      </c>
      <c r="AG275" s="204">
        <f t="shared" si="207"/>
        <v>387413.75529846753</v>
      </c>
      <c r="AH275" s="204">
        <f t="shared" si="207"/>
        <v>399036.1774584197</v>
      </c>
      <c r="AI275" s="204">
        <f t="shared" si="207"/>
        <v>411007.26762768143</v>
      </c>
      <c r="AJ275" s="204">
        <f t="shared" si="207"/>
        <v>423337.48812772159</v>
      </c>
      <c r="AK275" s="204">
        <f t="shared" si="207"/>
        <v>436037.61403187015</v>
      </c>
      <c r="AL275" s="204">
        <f t="shared" si="207"/>
        <v>449118.74309558788</v>
      </c>
      <c r="AM275" s="204">
        <f t="shared" si="207"/>
        <v>462592.305716264</v>
      </c>
      <c r="AN275" s="204">
        <f t="shared" si="207"/>
        <v>476470.07505493425</v>
      </c>
      <c r="AO275" s="204">
        <f t="shared" si="207"/>
        <v>490764.17739184527</v>
      </c>
      <c r="AP275" s="204">
        <f t="shared" si="207"/>
        <v>505487.10275708471</v>
      </c>
      <c r="AQ275" s="204">
        <f t="shared" si="207"/>
        <v>520651.71586197417</v>
      </c>
      <c r="AR275" s="204">
        <f t="shared" si="207"/>
        <v>536271.26734914351</v>
      </c>
      <c r="AS275" s="204">
        <f t="shared" si="207"/>
        <v>552359.40537538624</v>
      </c>
      <c r="AT275" s="204">
        <f t="shared" si="207"/>
        <v>568930.18753958959</v>
      </c>
      <c r="AU275" s="204">
        <f t="shared" si="207"/>
        <v>585998.09316727764</v>
      </c>
      <c r="AV275" s="204">
        <f t="shared" si="207"/>
        <v>603578.03596306115</v>
      </c>
      <c r="AW275" s="204">
        <f t="shared" si="207"/>
        <v>621685.37704234314</v>
      </c>
      <c r="AX275" s="204">
        <f t="shared" si="207"/>
        <v>640335.93835381244</v>
      </c>
      <c r="AY275" s="204">
        <f t="shared" si="207"/>
        <v>659546.01650452823</v>
      </c>
      <c r="AZ275" s="204">
        <f t="shared" si="207"/>
        <v>679332.39699971571</v>
      </c>
      <c r="BA275" s="204">
        <f t="shared" si="207"/>
        <v>699712.36890973372</v>
      </c>
      <c r="BB275" s="204">
        <f t="shared" si="207"/>
        <v>720703.73997703928</v>
      </c>
      <c r="BC275" s="204">
        <f t="shared" si="207"/>
        <v>742324.85217635729</v>
      </c>
      <c r="BD275" s="204">
        <f t="shared" si="207"/>
        <v>764594.59774165158</v>
      </c>
      <c r="BE275" s="204">
        <f t="shared" si="207"/>
        <v>787532.43567390286</v>
      </c>
      <c r="BF275" s="204">
        <f t="shared" si="207"/>
        <v>811158.40874412085</v>
      </c>
      <c r="BG275" s="204">
        <f t="shared" si="207"/>
        <v>835493.16100644495</v>
      </c>
      <c r="BH275" s="204">
        <f t="shared" si="207"/>
        <v>860557.95583663881</v>
      </c>
      <c r="BI275" s="204">
        <f t="shared" si="207"/>
        <v>886374.69451173802</v>
      </c>
      <c r="BJ275" s="204">
        <f t="shared" si="207"/>
        <v>912965.93534709024</v>
      </c>
      <c r="BK275" s="204">
        <f t="shared" si="207"/>
        <v>940354.91340750293</v>
      </c>
      <c r="BL275" s="204">
        <f t="shared" si="207"/>
        <v>968565.56080972787</v>
      </c>
      <c r="BM275" s="204">
        <f t="shared" si="207"/>
        <v>997622.52763401985</v>
      </c>
      <c r="BN275" s="204">
        <f t="shared" si="207"/>
        <v>1027551.2034630408</v>
      </c>
      <c r="BO275" s="204">
        <f t="shared" si="207"/>
        <v>1058377.7395669317</v>
      </c>
      <c r="BP275" s="204">
        <f t="shared" si="207"/>
        <v>1090129.0717539398</v>
      </c>
      <c r="BQ275" s="204">
        <f t="shared" si="207"/>
        <v>1122832.943906558</v>
      </c>
    </row>
    <row r="276" spans="5:69" ht="16" customHeight="1">
      <c r="E276" s="334"/>
      <c r="F276" s="334"/>
      <c r="G276" s="334"/>
      <c r="H276" s="322"/>
      <c r="I276" s="236" t="s">
        <v>448</v>
      </c>
      <c r="J276" s="204">
        <f>J176*J274</f>
        <v>36269.43005181347</v>
      </c>
      <c r="K276" s="204">
        <f>K176*K274</f>
        <v>37357.512953367877</v>
      </c>
      <c r="L276" s="204">
        <f t="shared" ref="L276:BQ276" si="208">L176*L274</f>
        <v>38478.238341968914</v>
      </c>
      <c r="M276" s="204">
        <f t="shared" si="208"/>
        <v>39632.58549222799</v>
      </c>
      <c r="N276" s="204">
        <f t="shared" si="208"/>
        <v>40821.563056994819</v>
      </c>
      <c r="O276" s="204">
        <f t="shared" si="208"/>
        <v>42046.209948704665</v>
      </c>
      <c r="P276" s="204">
        <f t="shared" si="208"/>
        <v>43307.596247165813</v>
      </c>
      <c r="Q276" s="204">
        <f t="shared" si="208"/>
        <v>44606.824134580791</v>
      </c>
      <c r="R276" s="204">
        <f t="shared" si="208"/>
        <v>45945.028858618207</v>
      </c>
      <c r="S276" s="204">
        <f t="shared" si="208"/>
        <v>47323.379724376755</v>
      </c>
      <c r="T276" s="204">
        <f t="shared" si="208"/>
        <v>48743.081116108056</v>
      </c>
      <c r="U276" s="204">
        <f t="shared" si="208"/>
        <v>50205.373549591306</v>
      </c>
      <c r="V276" s="204">
        <f t="shared" si="208"/>
        <v>51711.53475607904</v>
      </c>
      <c r="W276" s="204">
        <f t="shared" si="208"/>
        <v>53262.880798761413</v>
      </c>
      <c r="X276" s="204">
        <f t="shared" si="208"/>
        <v>54860.767222724251</v>
      </c>
      <c r="Y276" s="204">
        <f t="shared" si="208"/>
        <v>56506.590239405981</v>
      </c>
      <c r="Z276" s="204">
        <f t="shared" si="208"/>
        <v>58201.787946588156</v>
      </c>
      <c r="AA276" s="204">
        <f t="shared" si="208"/>
        <v>59947.841584985807</v>
      </c>
      <c r="AB276" s="204">
        <f t="shared" si="208"/>
        <v>61746.276832535375</v>
      </c>
      <c r="AC276" s="204">
        <f t="shared" si="208"/>
        <v>63598.66513751146</v>
      </c>
      <c r="AD276" s="204">
        <f t="shared" si="208"/>
        <v>65506.625091636779</v>
      </c>
      <c r="AE276" s="204">
        <f t="shared" si="208"/>
        <v>67471.823844385901</v>
      </c>
      <c r="AF276" s="204">
        <f t="shared" si="208"/>
        <v>69495.978559717492</v>
      </c>
      <c r="AG276" s="204">
        <f t="shared" si="208"/>
        <v>71580.857916509005</v>
      </c>
      <c r="AH276" s="204">
        <f t="shared" si="208"/>
        <v>73728.283654004292</v>
      </c>
      <c r="AI276" s="204">
        <f t="shared" si="208"/>
        <v>75940.132163624425</v>
      </c>
      <c r="AJ276" s="204">
        <f t="shared" si="208"/>
        <v>78218.336128533148</v>
      </c>
      <c r="AK276" s="204">
        <f t="shared" si="208"/>
        <v>80564.886212389145</v>
      </c>
      <c r="AL276" s="204">
        <f t="shared" si="208"/>
        <v>82981.832798760835</v>
      </c>
      <c r="AM276" s="204">
        <f t="shared" si="208"/>
        <v>85471.287782723666</v>
      </c>
      <c r="AN276" s="204">
        <f t="shared" si="208"/>
        <v>88035.426416205388</v>
      </c>
      <c r="AO276" s="204">
        <f t="shared" si="208"/>
        <v>90676.489208691535</v>
      </c>
      <c r="AP276" s="204">
        <f t="shared" si="208"/>
        <v>93396.78388495231</v>
      </c>
      <c r="AQ276" s="204">
        <f t="shared" si="208"/>
        <v>96198.687401500851</v>
      </c>
      <c r="AR276" s="204">
        <f t="shared" si="208"/>
        <v>99084.648023545902</v>
      </c>
      <c r="AS276" s="204">
        <f t="shared" si="208"/>
        <v>102057.18746425227</v>
      </c>
      <c r="AT276" s="204">
        <f t="shared" si="208"/>
        <v>105118.90308817982</v>
      </c>
      <c r="AU276" s="204">
        <f t="shared" si="208"/>
        <v>108272.47018082521</v>
      </c>
      <c r="AV276" s="204">
        <f t="shared" si="208"/>
        <v>111520.64428625</v>
      </c>
      <c r="AW276" s="204">
        <f t="shared" si="208"/>
        <v>114866.26361483752</v>
      </c>
      <c r="AX276" s="204">
        <f t="shared" si="208"/>
        <v>118312.25152328266</v>
      </c>
      <c r="AY276" s="204">
        <f t="shared" si="208"/>
        <v>121861.61906898109</v>
      </c>
      <c r="AZ276" s="204">
        <f t="shared" si="208"/>
        <v>125517.46764105053</v>
      </c>
      <c r="BA276" s="204">
        <f t="shared" si="208"/>
        <v>129282.99167028206</v>
      </c>
      <c r="BB276" s="204">
        <f t="shared" si="208"/>
        <v>133161.48142039051</v>
      </c>
      <c r="BC276" s="204">
        <f t="shared" si="208"/>
        <v>137156.32586300222</v>
      </c>
      <c r="BD276" s="204">
        <f t="shared" si="208"/>
        <v>141271.01563889234</v>
      </c>
      <c r="BE276" s="204">
        <f t="shared" si="208"/>
        <v>145509.14610805907</v>
      </c>
      <c r="BF276" s="204">
        <f t="shared" si="208"/>
        <v>149874.42049130084</v>
      </c>
      <c r="BG276" s="204">
        <f t="shared" si="208"/>
        <v>154370.65310603986</v>
      </c>
      <c r="BH276" s="204">
        <f t="shared" si="208"/>
        <v>159001.77269922104</v>
      </c>
      <c r="BI276" s="204">
        <f t="shared" si="208"/>
        <v>163771.82588019769</v>
      </c>
      <c r="BJ276" s="204">
        <f t="shared" si="208"/>
        <v>168684.9806566037</v>
      </c>
      <c r="BK276" s="204">
        <f t="shared" si="208"/>
        <v>173745.53007630174</v>
      </c>
      <c r="BL276" s="204">
        <f t="shared" si="208"/>
        <v>178957.89597859082</v>
      </c>
      <c r="BM276" s="204">
        <f t="shared" si="208"/>
        <v>184326.63285794854</v>
      </c>
      <c r="BN276" s="204">
        <f t="shared" si="208"/>
        <v>189856.43184368694</v>
      </c>
      <c r="BO276" s="204">
        <f t="shared" si="208"/>
        <v>195552.12479899763</v>
      </c>
      <c r="BP276" s="204">
        <f t="shared" si="208"/>
        <v>201418.68854296757</v>
      </c>
      <c r="BQ276" s="204">
        <f t="shared" si="208"/>
        <v>207461.24919925656</v>
      </c>
    </row>
    <row r="277" spans="5:69" ht="16" customHeight="1">
      <c r="E277" s="334"/>
      <c r="F277" s="334"/>
      <c r="G277" s="334"/>
      <c r="H277" s="322"/>
      <c r="I277" s="238" t="s">
        <v>449</v>
      </c>
      <c r="J277" s="204">
        <f>J177*J274</f>
        <v>62833.160621761643</v>
      </c>
      <c r="K277" s="204">
        <f>K177*K274</f>
        <v>115260.47668393777</v>
      </c>
      <c r="L277" s="204">
        <f t="shared" ref="L277:BQ277" si="209">L177*L274</f>
        <v>144494.87481865284</v>
      </c>
      <c r="M277" s="204">
        <f t="shared" si="209"/>
        <v>161975.77881865288</v>
      </c>
      <c r="N277" s="204">
        <f t="shared" si="209"/>
        <v>173539.54163848705</v>
      </c>
      <c r="O277" s="204">
        <f t="shared" si="209"/>
        <v>182165.01750983173</v>
      </c>
      <c r="P277" s="204">
        <f t="shared" si="209"/>
        <v>189373.80574244366</v>
      </c>
      <c r="Q277" s="204">
        <f t="shared" si="209"/>
        <v>195944.37714544852</v>
      </c>
      <c r="R277" s="204">
        <f t="shared" si="209"/>
        <v>202276.28064748517</v>
      </c>
      <c r="S277" s="204">
        <f t="shared" si="209"/>
        <v>208575.89088262303</v>
      </c>
      <c r="T277" s="204">
        <f t="shared" si="209"/>
        <v>214951.14173511544</v>
      </c>
      <c r="U277" s="204">
        <f t="shared" si="209"/>
        <v>221459.84279143589</v>
      </c>
      <c r="V277" s="204">
        <f t="shared" si="209"/>
        <v>228134.32314535524</v>
      </c>
      <c r="W277" s="204">
        <f t="shared" si="209"/>
        <v>234994.00222550568</v>
      </c>
      <c r="X277" s="204">
        <f t="shared" si="209"/>
        <v>242051.80347902369</v>
      </c>
      <c r="Y277" s="204">
        <f t="shared" si="209"/>
        <v>249317.42798863829</v>
      </c>
      <c r="Z277" s="204">
        <f t="shared" si="209"/>
        <v>256799.02673497194</v>
      </c>
      <c r="AA277" s="204">
        <f t="shared" si="209"/>
        <v>264504.05624942505</v>
      </c>
      <c r="AB277" s="204">
        <f t="shared" si="209"/>
        <v>272439.71788023389</v>
      </c>
      <c r="AC277" s="204">
        <f t="shared" si="209"/>
        <v>280613.18478773721</v>
      </c>
      <c r="AD277" s="204">
        <f t="shared" si="209"/>
        <v>289031.72077062842</v>
      </c>
      <c r="AE277" s="204">
        <f t="shared" si="209"/>
        <v>297702.74401776941</v>
      </c>
      <c r="AF277" s="204">
        <f t="shared" si="209"/>
        <v>306633.86286655377</v>
      </c>
      <c r="AG277" s="204">
        <f t="shared" si="209"/>
        <v>315832.89738195855</v>
      </c>
      <c r="AH277" s="204">
        <f t="shared" si="209"/>
        <v>325307.89380441548</v>
      </c>
      <c r="AI277" s="204">
        <f t="shared" si="209"/>
        <v>335067.13546405698</v>
      </c>
      <c r="AJ277" s="204">
        <f t="shared" si="209"/>
        <v>345119.15199918847</v>
      </c>
      <c r="AK277" s="204">
        <f t="shared" si="209"/>
        <v>355472.72781948088</v>
      </c>
      <c r="AL277" s="204">
        <f t="shared" si="209"/>
        <v>366136.91029682691</v>
      </c>
      <c r="AM277" s="204">
        <f t="shared" si="209"/>
        <v>377121.01793354034</v>
      </c>
      <c r="AN277" s="204">
        <f t="shared" si="209"/>
        <v>388434.64863872895</v>
      </c>
      <c r="AO277" s="204">
        <f t="shared" si="209"/>
        <v>400087.6881831538</v>
      </c>
      <c r="AP277" s="204">
        <f t="shared" si="209"/>
        <v>412090.3188721324</v>
      </c>
      <c r="AQ277" s="204">
        <f t="shared" si="209"/>
        <v>424453.02846047335</v>
      </c>
      <c r="AR277" s="204">
        <f t="shared" si="209"/>
        <v>437186.61932559765</v>
      </c>
      <c r="AS277" s="204">
        <f t="shared" si="209"/>
        <v>450302.21791113395</v>
      </c>
      <c r="AT277" s="204">
        <f t="shared" si="209"/>
        <v>463811.28445140971</v>
      </c>
      <c r="AU277" s="204">
        <f t="shared" si="209"/>
        <v>477725.62298645236</v>
      </c>
      <c r="AV277" s="204">
        <f t="shared" si="209"/>
        <v>492057.39167681115</v>
      </c>
      <c r="AW277" s="204">
        <f t="shared" si="209"/>
        <v>506819.1134275056</v>
      </c>
      <c r="AX277" s="204">
        <f t="shared" si="209"/>
        <v>522023.68683052977</v>
      </c>
      <c r="AY277" s="204">
        <f t="shared" si="209"/>
        <v>537684.39743554732</v>
      </c>
      <c r="AZ277" s="204">
        <f t="shared" si="209"/>
        <v>553814.92935866513</v>
      </c>
      <c r="BA277" s="204">
        <f t="shared" si="209"/>
        <v>570429.37723945163</v>
      </c>
      <c r="BB277" s="204">
        <f t="shared" si="209"/>
        <v>587542.25855664874</v>
      </c>
      <c r="BC277" s="204">
        <f t="shared" si="209"/>
        <v>605168.52631335519</v>
      </c>
      <c r="BD277" s="204">
        <f t="shared" si="209"/>
        <v>623323.58210275916</v>
      </c>
      <c r="BE277" s="204">
        <f t="shared" si="209"/>
        <v>642023.28956584388</v>
      </c>
      <c r="BF277" s="204">
        <f t="shared" si="209"/>
        <v>661283.98825282021</v>
      </c>
      <c r="BG277" s="204">
        <f t="shared" si="209"/>
        <v>681122.50790040509</v>
      </c>
      <c r="BH277" s="204">
        <f t="shared" si="209"/>
        <v>701556.18313741777</v>
      </c>
      <c r="BI277" s="204">
        <f t="shared" si="209"/>
        <v>722602.86863154022</v>
      </c>
      <c r="BJ277" s="204">
        <f t="shared" si="209"/>
        <v>744280.95469048654</v>
      </c>
      <c r="BK277" s="204">
        <f t="shared" si="209"/>
        <v>766609.38333120104</v>
      </c>
      <c r="BL277" s="204">
        <f t="shared" si="209"/>
        <v>789607.66483113717</v>
      </c>
      <c r="BM277" s="204">
        <f t="shared" si="209"/>
        <v>813295.89477607142</v>
      </c>
      <c r="BN277" s="204">
        <f t="shared" si="209"/>
        <v>837694.77161935368</v>
      </c>
      <c r="BO277" s="204">
        <f t="shared" si="209"/>
        <v>862825.61476793431</v>
      </c>
      <c r="BP277" s="204">
        <f t="shared" si="209"/>
        <v>888710.3832109723</v>
      </c>
      <c r="BQ277" s="204">
        <f t="shared" si="209"/>
        <v>915371.69470730145</v>
      </c>
    </row>
    <row r="278" spans="5:69" ht="16" customHeight="1">
      <c r="E278" s="334"/>
      <c r="F278" s="334"/>
      <c r="G278" s="334"/>
      <c r="H278" s="322"/>
      <c r="I278" s="236" t="s">
        <v>299</v>
      </c>
      <c r="J278" s="237">
        <f>(J100+J114+J127+J140+J153+J166)*J274</f>
        <v>0</v>
      </c>
      <c r="K278" s="237">
        <f>(K100+K114+K127+K140+K153+K166)*K274</f>
        <v>4.4393782383419698</v>
      </c>
      <c r="L278" s="237">
        <f t="shared" ref="L278:BQ278" si="210">(L100+L114+L127+L140+L153+L166)*L274</f>
        <v>6.8366424870466318</v>
      </c>
      <c r="M278" s="237">
        <f t="shared" si="210"/>
        <v>8.1964240414507756</v>
      </c>
      <c r="N278" s="237">
        <f t="shared" si="210"/>
        <v>9.0312047253886032</v>
      </c>
      <c r="O278" s="237">
        <f t="shared" si="210"/>
        <v>9.6024737281243535</v>
      </c>
      <c r="P278" s="237">
        <f t="shared" si="210"/>
        <v>10.043717699064871</v>
      </c>
      <c r="Q278" s="237">
        <f t="shared" si="210"/>
        <v>10.42314580717618</v>
      </c>
      <c r="R278" s="237">
        <f t="shared" si="210"/>
        <v>10.775679635732539</v>
      </c>
      <c r="S278" s="237">
        <f t="shared" si="210"/>
        <v>11.119268146518463</v>
      </c>
      <c r="T278" s="237">
        <f t="shared" si="210"/>
        <v>11.463208432988131</v>
      </c>
      <c r="U278" s="237">
        <f t="shared" si="210"/>
        <v>11.812389429435571</v>
      </c>
      <c r="V278" s="237">
        <f t="shared" si="210"/>
        <v>12.169456331482118</v>
      </c>
      <c r="W278" s="237">
        <f t="shared" si="210"/>
        <v>12.535914583199956</v>
      </c>
      <c r="X278" s="237">
        <f t="shared" si="210"/>
        <v>12.912693047200374</v>
      </c>
      <c r="Y278" s="237">
        <f t="shared" si="210"/>
        <v>13.300431362133638</v>
      </c>
      <c r="Z278" s="237">
        <f t="shared" si="210"/>
        <v>13.699626639991447</v>
      </c>
      <c r="AA278" s="237">
        <f t="shared" si="210"/>
        <v>14.110708431058031</v>
      </c>
      <c r="AB278" s="237">
        <f t="shared" si="210"/>
        <v>14.53407710984186</v>
      </c>
      <c r="AC278" s="237">
        <f t="shared" si="210"/>
        <v>14.97012361032168</v>
      </c>
      <c r="AD278" s="237">
        <f t="shared" si="210"/>
        <v>15.419239654095461</v>
      </c>
      <c r="AE278" s="237">
        <f t="shared" si="210"/>
        <v>15.88182313480503</v>
      </c>
      <c r="AF278" s="237">
        <f t="shared" si="210"/>
        <v>16.358281037303399</v>
      </c>
      <c r="AG278" s="237">
        <f t="shared" si="210"/>
        <v>16.849031104734156</v>
      </c>
      <c r="AH278" s="237">
        <f t="shared" si="210"/>
        <v>17.35450287239512</v>
      </c>
      <c r="AI278" s="237">
        <f t="shared" si="210"/>
        <v>17.875138384171638</v>
      </c>
      <c r="AJ278" s="237">
        <f t="shared" si="210"/>
        <v>18.411392752755166</v>
      </c>
      <c r="AK278" s="237">
        <f t="shared" si="210"/>
        <v>18.963734646037597</v>
      </c>
      <c r="AL278" s="237">
        <f t="shared" si="210"/>
        <v>19.532646741875602</v>
      </c>
      <c r="AM278" s="237">
        <f t="shared" si="210"/>
        <v>20.118626172924881</v>
      </c>
      <c r="AN278" s="237">
        <f t="shared" si="210"/>
        <v>20.722184972797063</v>
      </c>
      <c r="AO278" s="237">
        <f t="shared" si="210"/>
        <v>21.343850529470046</v>
      </c>
      <c r="AP278" s="237">
        <f t="shared" si="210"/>
        <v>21.984166049173574</v>
      </c>
      <c r="AQ278" s="237">
        <f t="shared" si="210"/>
        <v>22.643691032596685</v>
      </c>
      <c r="AR278" s="237">
        <f t="shared" si="210"/>
        <v>23.323001764568023</v>
      </c>
      <c r="AS278" s="237">
        <f t="shared" si="210"/>
        <v>24.022691818011708</v>
      </c>
      <c r="AT278" s="237">
        <f t="shared" si="210"/>
        <v>24.743372572810451</v>
      </c>
      <c r="AU278" s="237">
        <f t="shared" si="210"/>
        <v>25.485673750126544</v>
      </c>
      <c r="AV278" s="237">
        <f t="shared" si="210"/>
        <v>26.250243962697542</v>
      </c>
      <c r="AW278" s="237">
        <f t="shared" si="210"/>
        <v>27.037751281612749</v>
      </c>
      <c r="AX278" s="237">
        <f t="shared" si="210"/>
        <v>27.848883820078612</v>
      </c>
      <c r="AY278" s="237">
        <f t="shared" si="210"/>
        <v>28.684350334689881</v>
      </c>
      <c r="AZ278" s="237">
        <f t="shared" si="210"/>
        <v>29.544880844735125</v>
      </c>
      <c r="BA278" s="237">
        <f t="shared" si="210"/>
        <v>30.431227270079507</v>
      </c>
      <c r="BB278" s="237">
        <f t="shared" si="210"/>
        <v>31.344164088183067</v>
      </c>
      <c r="BC278" s="237">
        <f t="shared" si="210"/>
        <v>32.284489010829169</v>
      </c>
      <c r="BD278" s="237">
        <f t="shared" si="210"/>
        <v>33.253023681154346</v>
      </c>
      <c r="BE278" s="237">
        <f t="shared" si="210"/>
        <v>34.250614391589146</v>
      </c>
      <c r="BF278" s="237">
        <f t="shared" si="210"/>
        <v>35.27813282333689</v>
      </c>
      <c r="BG278" s="237">
        <f t="shared" si="210"/>
        <v>36.336476808037048</v>
      </c>
      <c r="BH278" s="237">
        <f t="shared" si="210"/>
        <v>37.426571112278175</v>
      </c>
      <c r="BI278" s="237">
        <f t="shared" si="210"/>
        <v>38.549368245646541</v>
      </c>
      <c r="BJ278" s="237">
        <f t="shared" si="210"/>
        <v>39.70584929301593</v>
      </c>
      <c r="BK278" s="237">
        <f t="shared" si="210"/>
        <v>40.897024771806414</v>
      </c>
      <c r="BL278" s="237">
        <f t="shared" si="210"/>
        <v>42.123935514960593</v>
      </c>
      <c r="BM278" s="237">
        <f t="shared" si="210"/>
        <v>43.38765358040942</v>
      </c>
      <c r="BN278" s="237">
        <f t="shared" si="210"/>
        <v>44.689283187821722</v>
      </c>
      <c r="BO278" s="237">
        <f t="shared" si="210"/>
        <v>46.029961683456364</v>
      </c>
      <c r="BP278" s="237">
        <f t="shared" si="210"/>
        <v>47.410860533960069</v>
      </c>
      <c r="BQ278" s="237">
        <f t="shared" si="210"/>
        <v>48.833186349978874</v>
      </c>
    </row>
    <row r="279" spans="5:69" ht="16" customHeight="1">
      <c r="E279" s="334"/>
      <c r="F279" s="334"/>
      <c r="G279" s="334"/>
      <c r="H279" s="322"/>
      <c r="I279" s="236" t="s">
        <v>301</v>
      </c>
      <c r="J279" s="237">
        <f>(J101+J115+J128+J141+J154+J167)*J274</f>
        <v>0</v>
      </c>
      <c r="K279" s="237">
        <f>(K101+K115+K128+K141+K154+K167)*K274</f>
        <v>1.1098445595854924</v>
      </c>
      <c r="L279" s="237">
        <f t="shared" ref="L279:BQ279" si="211">(L101+L115+L128+L141+L154+L167)*L274</f>
        <v>1.7091606217616579</v>
      </c>
      <c r="M279" s="237">
        <f t="shared" si="211"/>
        <v>2.0491060103626939</v>
      </c>
      <c r="N279" s="237">
        <f t="shared" si="211"/>
        <v>2.2578011813471508</v>
      </c>
      <c r="O279" s="237">
        <f t="shared" si="211"/>
        <v>2.4006184320310884</v>
      </c>
      <c r="P279" s="237">
        <f t="shared" si="211"/>
        <v>2.5109294247662177</v>
      </c>
      <c r="Q279" s="237">
        <f t="shared" si="211"/>
        <v>2.605786451794045</v>
      </c>
      <c r="R279" s="237">
        <f t="shared" si="211"/>
        <v>2.6939199089331347</v>
      </c>
      <c r="S279" s="237">
        <f t="shared" si="211"/>
        <v>2.7798170366296158</v>
      </c>
      <c r="T279" s="237">
        <f t="shared" si="211"/>
        <v>2.8658021082470326</v>
      </c>
      <c r="U279" s="237">
        <f t="shared" si="211"/>
        <v>2.9530973573588928</v>
      </c>
      <c r="V279" s="237">
        <f t="shared" si="211"/>
        <v>3.0423640828705296</v>
      </c>
      <c r="W279" s="237">
        <f t="shared" si="211"/>
        <v>3.133978645799989</v>
      </c>
      <c r="X279" s="237">
        <f t="shared" si="211"/>
        <v>3.2281732618000936</v>
      </c>
      <c r="Y279" s="237">
        <f t="shared" si="211"/>
        <v>3.3251078405334096</v>
      </c>
      <c r="Z279" s="237">
        <f t="shared" si="211"/>
        <v>3.4249066599978617</v>
      </c>
      <c r="AA279" s="237">
        <f t="shared" si="211"/>
        <v>3.5276771077645077</v>
      </c>
      <c r="AB279" s="237">
        <f t="shared" si="211"/>
        <v>3.633519277460465</v>
      </c>
      <c r="AC279" s="237">
        <f t="shared" si="211"/>
        <v>3.7425309025804201</v>
      </c>
      <c r="AD279" s="237">
        <f t="shared" si="211"/>
        <v>3.8548099135238654</v>
      </c>
      <c r="AE279" s="237">
        <f t="shared" si="211"/>
        <v>3.9704557837012575</v>
      </c>
      <c r="AF279" s="237">
        <f t="shared" si="211"/>
        <v>4.0895702593258498</v>
      </c>
      <c r="AG279" s="237">
        <f t="shared" si="211"/>
        <v>4.2122577761835389</v>
      </c>
      <c r="AH279" s="237">
        <f t="shared" si="211"/>
        <v>4.3386257180987799</v>
      </c>
      <c r="AI279" s="237">
        <f t="shared" si="211"/>
        <v>4.4687845960429096</v>
      </c>
      <c r="AJ279" s="237">
        <f t="shared" si="211"/>
        <v>4.6028481881887915</v>
      </c>
      <c r="AK279" s="237">
        <f t="shared" si="211"/>
        <v>4.7409336615093993</v>
      </c>
      <c r="AL279" s="237">
        <f t="shared" si="211"/>
        <v>4.8831616854689006</v>
      </c>
      <c r="AM279" s="237">
        <f t="shared" si="211"/>
        <v>5.0296565432312201</v>
      </c>
      <c r="AN279" s="237">
        <f t="shared" si="211"/>
        <v>5.1805462431992657</v>
      </c>
      <c r="AO279" s="237">
        <f t="shared" si="211"/>
        <v>5.3359626323675116</v>
      </c>
      <c r="AP279" s="237">
        <f t="shared" si="211"/>
        <v>5.4960415122933934</v>
      </c>
      <c r="AQ279" s="237">
        <f t="shared" si="211"/>
        <v>5.6609227581491712</v>
      </c>
      <c r="AR279" s="237">
        <f t="shared" si="211"/>
        <v>5.8307504411420057</v>
      </c>
      <c r="AS279" s="237">
        <f t="shared" si="211"/>
        <v>6.005672954502927</v>
      </c>
      <c r="AT279" s="237">
        <f t="shared" si="211"/>
        <v>6.1858431432026126</v>
      </c>
      <c r="AU279" s="237">
        <f t="shared" si="211"/>
        <v>6.3714184375316361</v>
      </c>
      <c r="AV279" s="237">
        <f t="shared" si="211"/>
        <v>6.5625609906743856</v>
      </c>
      <c r="AW279" s="237">
        <f t="shared" si="211"/>
        <v>6.7594378204031873</v>
      </c>
      <c r="AX279" s="237">
        <f t="shared" si="211"/>
        <v>6.962220955019653</v>
      </c>
      <c r="AY279" s="237">
        <f t="shared" si="211"/>
        <v>7.1710875836724703</v>
      </c>
      <c r="AZ279" s="237">
        <f t="shared" si="211"/>
        <v>7.3862202111837814</v>
      </c>
      <c r="BA279" s="237">
        <f t="shared" si="211"/>
        <v>7.6078068175198768</v>
      </c>
      <c r="BB279" s="237">
        <f t="shared" si="211"/>
        <v>7.8360410220457668</v>
      </c>
      <c r="BC279" s="237">
        <f t="shared" si="211"/>
        <v>8.0711222527072923</v>
      </c>
      <c r="BD279" s="237">
        <f t="shared" si="211"/>
        <v>8.3132559202885865</v>
      </c>
      <c r="BE279" s="237">
        <f t="shared" si="211"/>
        <v>8.5626535978972864</v>
      </c>
      <c r="BF279" s="237">
        <f t="shared" si="211"/>
        <v>8.8195332058342224</v>
      </c>
      <c r="BG279" s="237">
        <f t="shared" si="211"/>
        <v>9.084119202009262</v>
      </c>
      <c r="BH279" s="237">
        <f t="shared" si="211"/>
        <v>9.3566427780695438</v>
      </c>
      <c r="BI279" s="237">
        <f t="shared" si="211"/>
        <v>9.6373420614116352</v>
      </c>
      <c r="BJ279" s="237">
        <f t="shared" si="211"/>
        <v>9.9264623232539826</v>
      </c>
      <c r="BK279" s="237">
        <f t="shared" si="211"/>
        <v>10.224256192951604</v>
      </c>
      <c r="BL279" s="237">
        <f t="shared" si="211"/>
        <v>10.530983878740148</v>
      </c>
      <c r="BM279" s="237">
        <f t="shared" si="211"/>
        <v>10.846913395102355</v>
      </c>
      <c r="BN279" s="237">
        <f t="shared" si="211"/>
        <v>11.172320796955431</v>
      </c>
      <c r="BO279" s="237">
        <f t="shared" si="211"/>
        <v>11.507490420864091</v>
      </c>
      <c r="BP279" s="237">
        <f t="shared" si="211"/>
        <v>11.852715133490017</v>
      </c>
      <c r="BQ279" s="237">
        <f t="shared" si="211"/>
        <v>12.208296587494718</v>
      </c>
    </row>
    <row r="280" spans="5:69" ht="16" customHeight="1">
      <c r="E280" s="334"/>
      <c r="F280" s="334"/>
      <c r="G280" s="334"/>
      <c r="H280" s="322"/>
      <c r="I280" s="236" t="s">
        <v>296</v>
      </c>
      <c r="J280" s="237">
        <f>(J102+J116+J129+J142+J155+J168)*J274</f>
        <v>10.880829015544039</v>
      </c>
      <c r="K280" s="237">
        <f>(K102+K116+K129+K142+K155+K168)*K274</f>
        <v>16.756476683937823</v>
      </c>
      <c r="L280" s="237">
        <f t="shared" ref="L280:BQ280" si="212">(L102+L116+L129+L142+L155+L168)*L274</f>
        <v>20.089274611398963</v>
      </c>
      <c r="M280" s="237">
        <f t="shared" si="212"/>
        <v>22.135305699481869</v>
      </c>
      <c r="N280" s="237">
        <f t="shared" si="212"/>
        <v>23.535474823834196</v>
      </c>
      <c r="O280" s="237">
        <f t="shared" si="212"/>
        <v>24.616955144766841</v>
      </c>
      <c r="P280" s="237">
        <f t="shared" si="212"/>
        <v>25.546925997980836</v>
      </c>
      <c r="Q280" s="237">
        <f t="shared" si="212"/>
        <v>26.410979499344457</v>
      </c>
      <c r="R280" s="237">
        <f t="shared" si="212"/>
        <v>27.253108202251138</v>
      </c>
      <c r="S280" s="237">
        <f t="shared" si="212"/>
        <v>28.096099100461107</v>
      </c>
      <c r="T280" s="237">
        <f t="shared" si="212"/>
        <v>28.951934876067579</v>
      </c>
      <c r="U280" s="237">
        <f t="shared" si="212"/>
        <v>29.827098851671849</v>
      </c>
      <c r="V280" s="237">
        <f t="shared" si="212"/>
        <v>30.725280841176364</v>
      </c>
      <c r="W280" s="237">
        <f t="shared" si="212"/>
        <v>31.648757468628361</v>
      </c>
      <c r="X280" s="237">
        <f t="shared" si="212"/>
        <v>32.599096475817738</v>
      </c>
      <c r="Y280" s="237">
        <f t="shared" si="212"/>
        <v>33.577516274488829</v>
      </c>
      <c r="Z280" s="237">
        <f t="shared" si="212"/>
        <v>34.585069683965763</v>
      </c>
      <c r="AA280" s="237">
        <f t="shared" si="212"/>
        <v>35.62273801431828</v>
      </c>
      <c r="AB280" s="237">
        <f t="shared" si="212"/>
        <v>36.691479437062938</v>
      </c>
      <c r="AC280" s="237">
        <f t="shared" si="212"/>
        <v>37.792254054155542</v>
      </c>
      <c r="AD280" s="237">
        <f t="shared" si="212"/>
        <v>38.926037095110374</v>
      </c>
      <c r="AE280" s="237">
        <f t="shared" si="212"/>
        <v>40.093826071822065</v>
      </c>
      <c r="AF280" s="237">
        <f t="shared" si="212"/>
        <v>41.296644864544497</v>
      </c>
      <c r="AG280" s="237">
        <f t="shared" si="212"/>
        <v>42.535546255870393</v>
      </c>
      <c r="AH280" s="237">
        <f t="shared" si="212"/>
        <v>43.811613686695182</v>
      </c>
      <c r="AI280" s="237">
        <f t="shared" si="212"/>
        <v>45.125962629301874</v>
      </c>
      <c r="AJ280" s="237">
        <f t="shared" si="212"/>
        <v>46.479741779503904</v>
      </c>
      <c r="AK280" s="237">
        <f t="shared" si="212"/>
        <v>47.874134171263727</v>
      </c>
      <c r="AL280" s="237">
        <f t="shared" si="212"/>
        <v>49.310358266972756</v>
      </c>
      <c r="AM280" s="237">
        <f t="shared" si="212"/>
        <v>50.789669050973203</v>
      </c>
      <c r="AN280" s="237">
        <f t="shared" si="212"/>
        <v>52.313359140857948</v>
      </c>
      <c r="AO280" s="237">
        <f t="shared" si="212"/>
        <v>53.882759924445011</v>
      </c>
      <c r="AP280" s="237">
        <f t="shared" si="212"/>
        <v>55.499242726952644</v>
      </c>
      <c r="AQ280" s="237">
        <f t="shared" si="212"/>
        <v>57.164220011196122</v>
      </c>
      <c r="AR280" s="237">
        <f t="shared" si="212"/>
        <v>58.879146612773795</v>
      </c>
      <c r="AS280" s="237">
        <f t="shared" si="212"/>
        <v>60.645521011790315</v>
      </c>
      <c r="AT280" s="237">
        <f t="shared" si="212"/>
        <v>62.464886642467022</v>
      </c>
      <c r="AU280" s="237">
        <f t="shared" si="212"/>
        <v>64.338833241905746</v>
      </c>
      <c r="AV280" s="237">
        <f t="shared" si="212"/>
        <v>66.26899823924694</v>
      </c>
      <c r="AW280" s="237">
        <f t="shared" si="212"/>
        <v>68.25706818646718</v>
      </c>
      <c r="AX280" s="237">
        <f t="shared" si="212"/>
        <v>70.304780232083047</v>
      </c>
      <c r="AY280" s="237">
        <f t="shared" si="212"/>
        <v>72.413923639056691</v>
      </c>
      <c r="AZ280" s="237">
        <f t="shared" si="212"/>
        <v>74.586341348234043</v>
      </c>
      <c r="BA280" s="237">
        <f t="shared" si="212"/>
        <v>76.823931588683962</v>
      </c>
      <c r="BB280" s="237">
        <f t="shared" si="212"/>
        <v>79.128649536345961</v>
      </c>
      <c r="BC280" s="237">
        <f t="shared" si="212"/>
        <v>81.502509022437124</v>
      </c>
      <c r="BD280" s="237">
        <f t="shared" si="212"/>
        <v>83.947584293110623</v>
      </c>
      <c r="BE280" s="237">
        <f t="shared" si="212"/>
        <v>86.466011821904118</v>
      </c>
      <c r="BF280" s="237">
        <f t="shared" si="212"/>
        <v>89.05999217656138</v>
      </c>
      <c r="BG280" s="237">
        <f t="shared" si="212"/>
        <v>91.731791941858262</v>
      </c>
      <c r="BH280" s="237">
        <f t="shared" si="212"/>
        <v>94.483745700114042</v>
      </c>
      <c r="BI280" s="237">
        <f t="shared" si="212"/>
        <v>97.318258071117469</v>
      </c>
      <c r="BJ280" s="237">
        <f t="shared" si="212"/>
        <v>100.23780581325101</v>
      </c>
      <c r="BK280" s="237">
        <f t="shared" si="212"/>
        <v>103.24493998764852</v>
      </c>
      <c r="BL280" s="237">
        <f t="shared" si="212"/>
        <v>106.34228818727799</v>
      </c>
      <c r="BM280" s="237">
        <f t="shared" si="212"/>
        <v>109.53255683289635</v>
      </c>
      <c r="BN280" s="237">
        <f t="shared" si="212"/>
        <v>112.81853353788324</v>
      </c>
      <c r="BO280" s="237">
        <f t="shared" si="212"/>
        <v>116.20308954401975</v>
      </c>
      <c r="BP280" s="237">
        <f t="shared" si="212"/>
        <v>119.68918223034034</v>
      </c>
      <c r="BQ280" s="237">
        <f t="shared" si="212"/>
        <v>123.27985769725052</v>
      </c>
    </row>
    <row r="281" spans="5:69" ht="16" customHeight="1">
      <c r="E281" s="334"/>
      <c r="F281" s="334"/>
      <c r="G281" s="334"/>
      <c r="H281" s="322"/>
      <c r="I281" s="236" t="s">
        <v>295</v>
      </c>
      <c r="J281" s="237">
        <f>(J103+J117+J129+J142+J155+J168)*J274</f>
        <v>54.404145077720194</v>
      </c>
      <c r="K281" s="237">
        <f>(K103+K117+K129+K142+K155+K168)*K274</f>
        <v>83.782383419689111</v>
      </c>
      <c r="L281" s="237">
        <f t="shared" ref="L281:BQ281" si="213">(L103+L117+L129+L142+L155+L168)*L274</f>
        <v>100.44637305699482</v>
      </c>
      <c r="M281" s="237">
        <f t="shared" si="213"/>
        <v>110.67652849740932</v>
      </c>
      <c r="N281" s="237">
        <f t="shared" si="213"/>
        <v>117.67737411917098</v>
      </c>
      <c r="O281" s="237">
        <f t="shared" si="213"/>
        <v>123.0847757238342</v>
      </c>
      <c r="P281" s="237">
        <f t="shared" si="213"/>
        <v>127.73462998990418</v>
      </c>
      <c r="Q281" s="237">
        <f t="shared" si="213"/>
        <v>132.05489749672228</v>
      </c>
      <c r="R281" s="237">
        <f t="shared" si="213"/>
        <v>136.26554101125566</v>
      </c>
      <c r="S281" s="237">
        <f t="shared" si="213"/>
        <v>140.48049550230553</v>
      </c>
      <c r="T281" s="237">
        <f t="shared" si="213"/>
        <v>144.75967438033786</v>
      </c>
      <c r="U281" s="237">
        <f t="shared" si="213"/>
        <v>149.13549425835924</v>
      </c>
      <c r="V281" s="237">
        <f t="shared" si="213"/>
        <v>153.62640420588178</v>
      </c>
      <c r="W281" s="237">
        <f t="shared" si="213"/>
        <v>158.2437873431418</v>
      </c>
      <c r="X281" s="237">
        <f t="shared" si="213"/>
        <v>162.99548237908868</v>
      </c>
      <c r="Y281" s="237">
        <f t="shared" si="213"/>
        <v>167.88758137244417</v>
      </c>
      <c r="Z281" s="237">
        <f t="shared" si="213"/>
        <v>172.92534841982874</v>
      </c>
      <c r="AA281" s="237">
        <f t="shared" si="213"/>
        <v>178.11369007159135</v>
      </c>
      <c r="AB281" s="237">
        <f t="shared" si="213"/>
        <v>183.45739718531468</v>
      </c>
      <c r="AC281" s="237">
        <f t="shared" si="213"/>
        <v>188.96127027077773</v>
      </c>
      <c r="AD281" s="237">
        <f t="shared" si="213"/>
        <v>194.63018547555185</v>
      </c>
      <c r="AE281" s="237">
        <f t="shared" si="213"/>
        <v>200.46913035911035</v>
      </c>
      <c r="AF281" s="237">
        <f t="shared" si="213"/>
        <v>206.48322432272249</v>
      </c>
      <c r="AG281" s="237">
        <f t="shared" si="213"/>
        <v>212.67773127935197</v>
      </c>
      <c r="AH281" s="237">
        <f t="shared" si="213"/>
        <v>219.05806843347591</v>
      </c>
      <c r="AI281" s="237">
        <f t="shared" si="213"/>
        <v>225.62981314650935</v>
      </c>
      <c r="AJ281" s="237">
        <f t="shared" si="213"/>
        <v>232.39870889751953</v>
      </c>
      <c r="AK281" s="237">
        <f t="shared" si="213"/>
        <v>239.37067085631867</v>
      </c>
      <c r="AL281" s="237">
        <f t="shared" si="213"/>
        <v>246.55179133486374</v>
      </c>
      <c r="AM281" s="237">
        <f t="shared" si="213"/>
        <v>253.94834525486604</v>
      </c>
      <c r="AN281" s="237">
        <f t="shared" si="213"/>
        <v>261.56679570428975</v>
      </c>
      <c r="AO281" s="237">
        <f t="shared" si="213"/>
        <v>269.4137996222251</v>
      </c>
      <c r="AP281" s="237">
        <f t="shared" si="213"/>
        <v>277.49621363476319</v>
      </c>
      <c r="AQ281" s="237">
        <f t="shared" si="213"/>
        <v>285.82110005598054</v>
      </c>
      <c r="AR281" s="237">
        <f t="shared" si="213"/>
        <v>294.39573306386893</v>
      </c>
      <c r="AS281" s="237">
        <f t="shared" si="213"/>
        <v>303.22760505895155</v>
      </c>
      <c r="AT281" s="237">
        <f t="shared" si="213"/>
        <v>312.32443321233507</v>
      </c>
      <c r="AU281" s="237">
        <f t="shared" si="213"/>
        <v>321.6941662095287</v>
      </c>
      <c r="AV281" s="237">
        <f t="shared" si="213"/>
        <v>331.34499119623467</v>
      </c>
      <c r="AW281" s="237">
        <f t="shared" si="213"/>
        <v>341.28534093233594</v>
      </c>
      <c r="AX281" s="237">
        <f t="shared" si="213"/>
        <v>351.52390116041528</v>
      </c>
      <c r="AY281" s="237">
        <f t="shared" si="213"/>
        <v>362.0696181952834</v>
      </c>
      <c r="AZ281" s="237">
        <f t="shared" si="213"/>
        <v>372.93170674117027</v>
      </c>
      <c r="BA281" s="237">
        <f t="shared" si="213"/>
        <v>384.11965794341995</v>
      </c>
      <c r="BB281" s="237">
        <f t="shared" si="213"/>
        <v>395.64324768172986</v>
      </c>
      <c r="BC281" s="237">
        <f t="shared" si="213"/>
        <v>407.51254511218559</v>
      </c>
      <c r="BD281" s="237">
        <f t="shared" si="213"/>
        <v>419.73792146555309</v>
      </c>
      <c r="BE281" s="237">
        <f t="shared" si="213"/>
        <v>432.33005910952062</v>
      </c>
      <c r="BF281" s="237">
        <f t="shared" si="213"/>
        <v>445.29996088280683</v>
      </c>
      <c r="BG281" s="237">
        <f t="shared" si="213"/>
        <v>458.65895970929125</v>
      </c>
      <c r="BH281" s="237">
        <f t="shared" si="213"/>
        <v>472.41872850057024</v>
      </c>
      <c r="BI281" s="237">
        <f t="shared" si="213"/>
        <v>486.59129035558738</v>
      </c>
      <c r="BJ281" s="237">
        <f t="shared" si="213"/>
        <v>501.18902906625505</v>
      </c>
      <c r="BK281" s="237">
        <f t="shared" si="213"/>
        <v>516.22469993824257</v>
      </c>
      <c r="BL281" s="237">
        <f t="shared" si="213"/>
        <v>531.71144093638998</v>
      </c>
      <c r="BM281" s="237">
        <f t="shared" si="213"/>
        <v>547.66278416448188</v>
      </c>
      <c r="BN281" s="237">
        <f t="shared" si="213"/>
        <v>564.0926676894162</v>
      </c>
      <c r="BO281" s="237">
        <f t="shared" si="213"/>
        <v>581.01544772009868</v>
      </c>
      <c r="BP281" s="237">
        <f t="shared" si="213"/>
        <v>598.44591115170158</v>
      </c>
      <c r="BQ281" s="237">
        <f t="shared" si="213"/>
        <v>616.39928848625277</v>
      </c>
    </row>
    <row r="282" spans="5:69" ht="16" customHeight="1">
      <c r="E282" s="334"/>
      <c r="F282" s="334"/>
      <c r="G282" s="334"/>
      <c r="H282" s="322"/>
      <c r="I282" s="236" t="s">
        <v>294</v>
      </c>
      <c r="J282" s="237">
        <f>(J103+J117+J129+J142+J155+J168)*J274+J274</f>
        <v>55.804145077720193</v>
      </c>
      <c r="K282" s="237">
        <f>(K103+K117+K129+K142+K155+K168)*K274+K274</f>
        <v>85.210383419689109</v>
      </c>
      <c r="L282" s="237">
        <f t="shared" ref="L282:BQ282" si="214">(L103+L117+L129+L142+L155+L168)*L274+L274</f>
        <v>101.90293305699481</v>
      </c>
      <c r="M282" s="237">
        <f t="shared" si="214"/>
        <v>112.16221969740933</v>
      </c>
      <c r="N282" s="237">
        <f t="shared" si="214"/>
        <v>119.19277914317098</v>
      </c>
      <c r="O282" s="237">
        <f t="shared" si="214"/>
        <v>124.6304888483142</v>
      </c>
      <c r="P282" s="237">
        <f t="shared" si="214"/>
        <v>129.31125737687378</v>
      </c>
      <c r="Q282" s="237">
        <f t="shared" si="214"/>
        <v>133.66305743143127</v>
      </c>
      <c r="R282" s="237">
        <f t="shared" si="214"/>
        <v>137.90586414465884</v>
      </c>
      <c r="S282" s="237">
        <f t="shared" si="214"/>
        <v>142.15362509837678</v>
      </c>
      <c r="T282" s="237">
        <f t="shared" si="214"/>
        <v>146.46626656833052</v>
      </c>
      <c r="U282" s="237">
        <f t="shared" si="214"/>
        <v>150.87621829011175</v>
      </c>
      <c r="V282" s="237">
        <f t="shared" si="214"/>
        <v>155.40194271826934</v>
      </c>
      <c r="W282" s="237">
        <f t="shared" si="214"/>
        <v>160.05483662577711</v>
      </c>
      <c r="X282" s="237">
        <f t="shared" si="214"/>
        <v>164.8427526473767</v>
      </c>
      <c r="Y282" s="237">
        <f t="shared" si="214"/>
        <v>169.77179704609796</v>
      </c>
      <c r="Z282" s="237">
        <f t="shared" si="214"/>
        <v>174.8472484069556</v>
      </c>
      <c r="AA282" s="237">
        <f t="shared" si="214"/>
        <v>180.07402805846075</v>
      </c>
      <c r="AB282" s="237">
        <f t="shared" si="214"/>
        <v>185.45694193192145</v>
      </c>
      <c r="AC282" s="237">
        <f t="shared" si="214"/>
        <v>191.00080591231665</v>
      </c>
      <c r="AD282" s="237">
        <f t="shared" si="214"/>
        <v>196.71051182992156</v>
      </c>
      <c r="AE282" s="237">
        <f t="shared" si="214"/>
        <v>202.59106324056745</v>
      </c>
      <c r="AF282" s="237">
        <f t="shared" si="214"/>
        <v>208.64759586180872</v>
      </c>
      <c r="AG282" s="237">
        <f t="shared" si="214"/>
        <v>214.88539024921994</v>
      </c>
      <c r="AH282" s="237">
        <f t="shared" si="214"/>
        <v>221.30988058274121</v>
      </c>
      <c r="AI282" s="237">
        <f t="shared" si="214"/>
        <v>227.92666153875996</v>
      </c>
      <c r="AJ282" s="237">
        <f t="shared" si="214"/>
        <v>234.74149425761516</v>
      </c>
      <c r="AK282" s="237">
        <f t="shared" si="214"/>
        <v>241.76031192361623</v>
      </c>
      <c r="AL282" s="237">
        <f t="shared" si="214"/>
        <v>248.98922522350725</v>
      </c>
      <c r="AM282" s="237">
        <f t="shared" si="214"/>
        <v>256.43452782128242</v>
      </c>
      <c r="AN282" s="237">
        <f t="shared" si="214"/>
        <v>264.10270192203444</v>
      </c>
      <c r="AO282" s="237">
        <f t="shared" si="214"/>
        <v>272.00042396432468</v>
      </c>
      <c r="AP282" s="237">
        <f t="shared" si="214"/>
        <v>280.13457046370479</v>
      </c>
      <c r="AQ282" s="237">
        <f t="shared" si="214"/>
        <v>288.51222402150097</v>
      </c>
      <c r="AR282" s="237">
        <f t="shared" si="214"/>
        <v>297.14067950869975</v>
      </c>
      <c r="AS282" s="237">
        <f t="shared" si="214"/>
        <v>306.02745043267902</v>
      </c>
      <c r="AT282" s="237">
        <f t="shared" si="214"/>
        <v>315.18027549353707</v>
      </c>
      <c r="AU282" s="237">
        <f t="shared" si="214"/>
        <v>324.60712533635473</v>
      </c>
      <c r="AV282" s="237">
        <f t="shared" si="214"/>
        <v>334.31620950559721</v>
      </c>
      <c r="AW282" s="237">
        <f t="shared" si="214"/>
        <v>344.31598360788576</v>
      </c>
      <c r="AX282" s="237">
        <f t="shared" si="214"/>
        <v>354.61515668947607</v>
      </c>
      <c r="AY282" s="237">
        <f t="shared" si="214"/>
        <v>365.22269883492538</v>
      </c>
      <c r="AZ282" s="237">
        <f t="shared" si="214"/>
        <v>376.14784899360512</v>
      </c>
      <c r="BA282" s="237">
        <f t="shared" si="214"/>
        <v>387.40012304090351</v>
      </c>
      <c r="BB282" s="237">
        <f t="shared" si="214"/>
        <v>398.9893220811631</v>
      </c>
      <c r="BC282" s="237">
        <f t="shared" si="214"/>
        <v>410.92554099960751</v>
      </c>
      <c r="BD282" s="237">
        <f t="shared" si="214"/>
        <v>423.21917727072343</v>
      </c>
      <c r="BE282" s="237">
        <f t="shared" si="214"/>
        <v>435.88094003079436</v>
      </c>
      <c r="BF282" s="237">
        <f t="shared" si="214"/>
        <v>448.92185942250603</v>
      </c>
      <c r="BG282" s="237">
        <f t="shared" si="214"/>
        <v>462.35329621978445</v>
      </c>
      <c r="BH282" s="237">
        <f t="shared" si="214"/>
        <v>476.18695174127328</v>
      </c>
      <c r="BI282" s="237">
        <f t="shared" si="214"/>
        <v>490.43487806110448</v>
      </c>
      <c r="BJ282" s="237">
        <f t="shared" si="214"/>
        <v>505.10948852588251</v>
      </c>
      <c r="BK282" s="237">
        <f t="shared" si="214"/>
        <v>520.22356858706257</v>
      </c>
      <c r="BL282" s="237">
        <f t="shared" si="214"/>
        <v>535.79028695818636</v>
      </c>
      <c r="BM282" s="237">
        <f t="shared" si="214"/>
        <v>551.82320710671422</v>
      </c>
      <c r="BN282" s="237">
        <f t="shared" si="214"/>
        <v>568.33629909049318</v>
      </c>
      <c r="BO282" s="237">
        <f t="shared" si="214"/>
        <v>585.34395174919723</v>
      </c>
      <c r="BP282" s="237">
        <f t="shared" si="214"/>
        <v>602.8609852613821</v>
      </c>
      <c r="BQ282" s="237">
        <f t="shared" si="214"/>
        <v>620.90266407812692</v>
      </c>
    </row>
    <row r="283" spans="5:69" ht="16" customHeight="1">
      <c r="E283" s="334"/>
      <c r="F283" s="334"/>
      <c r="G283" s="334"/>
      <c r="H283" s="321" t="s">
        <v>29</v>
      </c>
      <c r="I283" s="215" t="s">
        <v>315</v>
      </c>
      <c r="J283" s="216">
        <f>Variables!$F$38</f>
        <v>0.05</v>
      </c>
      <c r="K283" s="216">
        <f>Variables!$F$38</f>
        <v>0.05</v>
      </c>
      <c r="L283" s="216">
        <f>Variables!$F$38</f>
        <v>0.05</v>
      </c>
      <c r="M283" s="216">
        <f>Variables!$F$38</f>
        <v>0.05</v>
      </c>
      <c r="N283" s="216">
        <f>Variables!$F$38</f>
        <v>0.05</v>
      </c>
      <c r="O283" s="216">
        <f>Variables!$F$38</f>
        <v>0.05</v>
      </c>
      <c r="P283" s="216">
        <f>Variables!$F$38</f>
        <v>0.05</v>
      </c>
      <c r="Q283" s="216">
        <f>Variables!$F$38</f>
        <v>0.05</v>
      </c>
      <c r="R283" s="216">
        <f>Variables!$F$38</f>
        <v>0.05</v>
      </c>
      <c r="S283" s="216">
        <f>Variables!$F$38</f>
        <v>0.05</v>
      </c>
      <c r="T283" s="216">
        <f>Variables!$F$38</f>
        <v>0.05</v>
      </c>
      <c r="U283" s="216">
        <f>Variables!$F$38</f>
        <v>0.05</v>
      </c>
      <c r="V283" s="216">
        <f>Variables!$F$38</f>
        <v>0.05</v>
      </c>
      <c r="W283" s="216">
        <f>Variables!$F$38</f>
        <v>0.05</v>
      </c>
      <c r="X283" s="216">
        <f>Variables!$F$38</f>
        <v>0.05</v>
      </c>
      <c r="Y283" s="216">
        <f>Variables!$F$38</f>
        <v>0.05</v>
      </c>
      <c r="Z283" s="216">
        <f>Variables!$F$38</f>
        <v>0.05</v>
      </c>
      <c r="AA283" s="216">
        <f>Variables!$F$38</f>
        <v>0.05</v>
      </c>
      <c r="AB283" s="216">
        <f>Variables!$F$38</f>
        <v>0.05</v>
      </c>
      <c r="AC283" s="216">
        <f>Variables!$F$38</f>
        <v>0.05</v>
      </c>
      <c r="AD283" s="216">
        <f>Variables!$F$38</f>
        <v>0.05</v>
      </c>
      <c r="AE283" s="216">
        <f>Variables!$F$38</f>
        <v>0.05</v>
      </c>
      <c r="AF283" s="216">
        <f>Variables!$F$38</f>
        <v>0.05</v>
      </c>
      <c r="AG283" s="216">
        <f>Variables!$F$38</f>
        <v>0.05</v>
      </c>
      <c r="AH283" s="216">
        <f>Variables!$F$38</f>
        <v>0.05</v>
      </c>
      <c r="AI283" s="216">
        <f>Variables!$F$38</f>
        <v>0.05</v>
      </c>
      <c r="AJ283" s="216">
        <f>Variables!$F$38</f>
        <v>0.05</v>
      </c>
      <c r="AK283" s="216">
        <f>Variables!$F$38</f>
        <v>0.05</v>
      </c>
      <c r="AL283" s="216">
        <f>Variables!$F$38</f>
        <v>0.05</v>
      </c>
      <c r="AM283" s="216">
        <f>Variables!$F$38</f>
        <v>0.05</v>
      </c>
      <c r="AN283" s="216">
        <f>Variables!$F$38</f>
        <v>0.05</v>
      </c>
      <c r="AO283" s="216">
        <f>Variables!$F$38</f>
        <v>0.05</v>
      </c>
      <c r="AP283" s="216">
        <f>Variables!$F$38</f>
        <v>0.05</v>
      </c>
      <c r="AQ283" s="216">
        <f>Variables!$F$38</f>
        <v>0.05</v>
      </c>
      <c r="AR283" s="216">
        <f>Variables!$F$38</f>
        <v>0.05</v>
      </c>
      <c r="AS283" s="216">
        <f>Variables!$F$38</f>
        <v>0.05</v>
      </c>
      <c r="AT283" s="216">
        <f>Variables!$F$38</f>
        <v>0.05</v>
      </c>
      <c r="AU283" s="216">
        <f>Variables!$F$38</f>
        <v>0.05</v>
      </c>
      <c r="AV283" s="216">
        <f>Variables!$F$38</f>
        <v>0.05</v>
      </c>
      <c r="AW283" s="216">
        <f>Variables!$F$38</f>
        <v>0.05</v>
      </c>
      <c r="AX283" s="216">
        <f>Variables!$F$38</f>
        <v>0.05</v>
      </c>
      <c r="AY283" s="216">
        <f>Variables!$F$38</f>
        <v>0.05</v>
      </c>
      <c r="AZ283" s="216">
        <f>Variables!$F$38</f>
        <v>0.05</v>
      </c>
      <c r="BA283" s="216">
        <f>Variables!$F$38</f>
        <v>0.05</v>
      </c>
      <c r="BB283" s="216">
        <f>Variables!$F$38</f>
        <v>0.05</v>
      </c>
      <c r="BC283" s="216">
        <f>Variables!$F$38</f>
        <v>0.05</v>
      </c>
      <c r="BD283" s="216">
        <f>Variables!$F$38</f>
        <v>0.05</v>
      </c>
      <c r="BE283" s="216">
        <f>Variables!$F$38</f>
        <v>0.05</v>
      </c>
      <c r="BF283" s="216">
        <f>Variables!$F$38</f>
        <v>0.05</v>
      </c>
      <c r="BG283" s="216">
        <f>Variables!$F$38</f>
        <v>0.05</v>
      </c>
      <c r="BH283" s="216">
        <f>Variables!$F$38</f>
        <v>0.05</v>
      </c>
      <c r="BI283" s="216">
        <f>Variables!$F$38</f>
        <v>0.05</v>
      </c>
      <c r="BJ283" s="216">
        <f>Variables!$F$38</f>
        <v>0.05</v>
      </c>
      <c r="BK283" s="216">
        <f>Variables!$F$38</f>
        <v>0.05</v>
      </c>
      <c r="BL283" s="216">
        <f>Variables!$F$38</f>
        <v>0.05</v>
      </c>
      <c r="BM283" s="216">
        <f>Variables!$F$38</f>
        <v>0.05</v>
      </c>
      <c r="BN283" s="216">
        <f>Variables!$F$38</f>
        <v>0.05</v>
      </c>
      <c r="BO283" s="216">
        <f>Variables!$F$38</f>
        <v>0.05</v>
      </c>
      <c r="BP283" s="216">
        <f>Variables!$F$38</f>
        <v>0.05</v>
      </c>
      <c r="BQ283" s="216">
        <f>Variables!$F$38</f>
        <v>0.05</v>
      </c>
    </row>
    <row r="284" spans="5:69" ht="16" customHeight="1">
      <c r="E284" s="334"/>
      <c r="F284" s="334"/>
      <c r="G284" s="334"/>
      <c r="H284" s="321"/>
      <c r="I284" s="215" t="s">
        <v>333</v>
      </c>
      <c r="J284" s="200">
        <f>J262*J283</f>
        <v>0.70000000000000007</v>
      </c>
      <c r="K284" s="200">
        <f>K262*K283</f>
        <v>0.71400000000000008</v>
      </c>
      <c r="L284" s="200">
        <f t="shared" ref="L284:BQ284" si="215">L262*L283</f>
        <v>0.72828000000000015</v>
      </c>
      <c r="M284" s="200">
        <f t="shared" si="215"/>
        <v>0.74284560000000011</v>
      </c>
      <c r="N284" s="200">
        <f t="shared" si="215"/>
        <v>0.75770251200000016</v>
      </c>
      <c r="O284" s="200">
        <f t="shared" si="215"/>
        <v>0.77285656224000021</v>
      </c>
      <c r="P284" s="200">
        <f t="shared" si="215"/>
        <v>0.78831369348480029</v>
      </c>
      <c r="Q284" s="200">
        <f t="shared" si="215"/>
        <v>0.80407996735449627</v>
      </c>
      <c r="R284" s="200">
        <f t="shared" si="215"/>
        <v>0.82016156670158624</v>
      </c>
      <c r="S284" s="200">
        <f t="shared" si="215"/>
        <v>0.83656479803561801</v>
      </c>
      <c r="T284" s="200">
        <f t="shared" si="215"/>
        <v>0.85329609399633033</v>
      </c>
      <c r="U284" s="200">
        <f t="shared" si="215"/>
        <v>0.87036201587625683</v>
      </c>
      <c r="V284" s="200">
        <f t="shared" si="215"/>
        <v>0.88776925619378211</v>
      </c>
      <c r="W284" s="200">
        <f t="shared" si="215"/>
        <v>0.90552464131765786</v>
      </c>
      <c r="X284" s="200">
        <f t="shared" si="215"/>
        <v>0.92363513414401099</v>
      </c>
      <c r="Y284" s="200">
        <f t="shared" si="215"/>
        <v>0.94210783682689125</v>
      </c>
      <c r="Z284" s="200">
        <f t="shared" si="215"/>
        <v>0.96094999356342903</v>
      </c>
      <c r="AA284" s="200">
        <f t="shared" si="215"/>
        <v>0.98016899343469766</v>
      </c>
      <c r="AB284" s="200">
        <f t="shared" si="215"/>
        <v>0.99977237330339175</v>
      </c>
      <c r="AC284" s="200">
        <f t="shared" si="215"/>
        <v>1.0197678207694596</v>
      </c>
      <c r="AD284" s="200">
        <f t="shared" si="215"/>
        <v>1.0401631771848487</v>
      </c>
      <c r="AE284" s="200">
        <f t="shared" si="215"/>
        <v>1.0609664407285457</v>
      </c>
      <c r="AF284" s="200">
        <f t="shared" si="215"/>
        <v>1.0821857695431167</v>
      </c>
      <c r="AG284" s="200">
        <f t="shared" si="215"/>
        <v>1.1038294849339791</v>
      </c>
      <c r="AH284" s="200">
        <f t="shared" si="215"/>
        <v>1.1259060746326586</v>
      </c>
      <c r="AI284" s="200">
        <f t="shared" si="215"/>
        <v>1.1484241961253119</v>
      </c>
      <c r="AJ284" s="200">
        <f t="shared" si="215"/>
        <v>1.1713926800478183</v>
      </c>
      <c r="AK284" s="200">
        <f t="shared" si="215"/>
        <v>1.1948205336487747</v>
      </c>
      <c r="AL284" s="200">
        <f t="shared" si="215"/>
        <v>1.2187169443217503</v>
      </c>
      <c r="AM284" s="200">
        <f t="shared" si="215"/>
        <v>1.2430912832081853</v>
      </c>
      <c r="AN284" s="200">
        <f t="shared" si="215"/>
        <v>1.2679531088723488</v>
      </c>
      <c r="AO284" s="200">
        <f t="shared" si="215"/>
        <v>1.2933121710497959</v>
      </c>
      <c r="AP284" s="200">
        <f t="shared" si="215"/>
        <v>1.3191784144707919</v>
      </c>
      <c r="AQ284" s="200">
        <f t="shared" si="215"/>
        <v>1.3455619827602077</v>
      </c>
      <c r="AR284" s="200">
        <f t="shared" si="215"/>
        <v>1.3724732224154119</v>
      </c>
      <c r="AS284" s="200">
        <f t="shared" si="215"/>
        <v>1.3999226868637202</v>
      </c>
      <c r="AT284" s="200">
        <f t="shared" si="215"/>
        <v>1.4279211406009946</v>
      </c>
      <c r="AU284" s="200">
        <f t="shared" si="215"/>
        <v>1.4564795634130145</v>
      </c>
      <c r="AV284" s="200">
        <f t="shared" si="215"/>
        <v>1.4856091546812749</v>
      </c>
      <c r="AW284" s="200">
        <f t="shared" si="215"/>
        <v>1.5153213377749004</v>
      </c>
      <c r="AX284" s="200">
        <f t="shared" si="215"/>
        <v>1.5456277645303984</v>
      </c>
      <c r="AY284" s="200">
        <f t="shared" si="215"/>
        <v>1.5765403198210064</v>
      </c>
      <c r="AZ284" s="200">
        <f t="shared" si="215"/>
        <v>1.6080711262174265</v>
      </c>
      <c r="BA284" s="200">
        <f t="shared" si="215"/>
        <v>1.6402325487417753</v>
      </c>
      <c r="BB284" s="200">
        <f t="shared" si="215"/>
        <v>1.6730371997166107</v>
      </c>
      <c r="BC284" s="200">
        <f t="shared" si="215"/>
        <v>1.7064979437109429</v>
      </c>
      <c r="BD284" s="200">
        <f t="shared" si="215"/>
        <v>1.7406279025851619</v>
      </c>
      <c r="BE284" s="200">
        <f t="shared" si="215"/>
        <v>1.775440460636865</v>
      </c>
      <c r="BF284" s="200">
        <f t="shared" si="215"/>
        <v>1.8109492698496024</v>
      </c>
      <c r="BG284" s="200">
        <f t="shared" si="215"/>
        <v>1.8471682552465944</v>
      </c>
      <c r="BH284" s="200">
        <f t="shared" si="215"/>
        <v>1.8841116203515265</v>
      </c>
      <c r="BI284" s="200">
        <f t="shared" si="215"/>
        <v>1.9217938527585572</v>
      </c>
      <c r="BJ284" s="200">
        <f t="shared" si="215"/>
        <v>1.9602297298137281</v>
      </c>
      <c r="BK284" s="200">
        <f t="shared" si="215"/>
        <v>1.9994343244100028</v>
      </c>
      <c r="BL284" s="200">
        <f t="shared" si="215"/>
        <v>2.0394230108982025</v>
      </c>
      <c r="BM284" s="200">
        <f t="shared" si="215"/>
        <v>2.0802114711161668</v>
      </c>
      <c r="BN284" s="200">
        <f t="shared" si="215"/>
        <v>2.1218157005384906</v>
      </c>
      <c r="BO284" s="200">
        <f t="shared" si="215"/>
        <v>2.1642520145492603</v>
      </c>
      <c r="BP284" s="200">
        <f t="shared" si="215"/>
        <v>2.2075370548402455</v>
      </c>
      <c r="BQ284" s="200">
        <f t="shared" si="215"/>
        <v>2.2516877959370505</v>
      </c>
    </row>
    <row r="285" spans="5:69" ht="16" customHeight="1">
      <c r="E285" s="334"/>
      <c r="F285" s="334"/>
      <c r="G285" s="334"/>
      <c r="H285" s="321"/>
      <c r="I285" s="215" t="s">
        <v>447</v>
      </c>
      <c r="J285" s="204">
        <f>J259*J284</f>
        <v>112616.58031088082</v>
      </c>
      <c r="K285" s="204">
        <f>K259*K284</f>
        <v>173429.53367875644</v>
      </c>
      <c r="L285" s="204">
        <f t="shared" ref="L285:BQ285" si="216">L259*L284</f>
        <v>207923.99222797924</v>
      </c>
      <c r="M285" s="204">
        <f t="shared" si="216"/>
        <v>229100.41398963728</v>
      </c>
      <c r="N285" s="204">
        <f t="shared" si="216"/>
        <v>243592.16442668388</v>
      </c>
      <c r="O285" s="204">
        <f t="shared" si="216"/>
        <v>254785.48574833683</v>
      </c>
      <c r="P285" s="204">
        <f t="shared" si="216"/>
        <v>264410.6840791016</v>
      </c>
      <c r="Q285" s="204">
        <f t="shared" si="216"/>
        <v>273353.63781821512</v>
      </c>
      <c r="R285" s="204">
        <f t="shared" si="216"/>
        <v>282069.66989329929</v>
      </c>
      <c r="S285" s="204">
        <f t="shared" si="216"/>
        <v>290794.62568977237</v>
      </c>
      <c r="T285" s="204">
        <f t="shared" si="216"/>
        <v>299652.52596729941</v>
      </c>
      <c r="U285" s="204">
        <f t="shared" si="216"/>
        <v>308710.47311480367</v>
      </c>
      <c r="V285" s="204">
        <f t="shared" si="216"/>
        <v>318006.65670617524</v>
      </c>
      <c r="W285" s="204">
        <f t="shared" si="216"/>
        <v>327564.63980030362</v>
      </c>
      <c r="X285" s="204">
        <f t="shared" si="216"/>
        <v>337400.64852471364</v>
      </c>
      <c r="Y285" s="204">
        <f t="shared" si="216"/>
        <v>347527.29344095947</v>
      </c>
      <c r="Z285" s="204">
        <f t="shared" si="216"/>
        <v>357955.47122904554</v>
      </c>
      <c r="AA285" s="204">
        <f t="shared" si="216"/>
        <v>368695.33844819409</v>
      </c>
      <c r="AB285" s="204">
        <f t="shared" si="216"/>
        <v>379756.81217360141</v>
      </c>
      <c r="AC285" s="204">
        <f t="shared" si="216"/>
        <v>391149.82946050988</v>
      </c>
      <c r="AD285" s="204">
        <f t="shared" si="216"/>
        <v>402884.48393439222</v>
      </c>
      <c r="AE285" s="204">
        <f t="shared" si="216"/>
        <v>414971.09984335833</v>
      </c>
      <c r="AF285" s="204">
        <f t="shared" si="216"/>
        <v>427420.27434803551</v>
      </c>
      <c r="AG285" s="204">
        <f t="shared" si="216"/>
        <v>440242.9037482586</v>
      </c>
      <c r="AH285" s="204">
        <f t="shared" si="216"/>
        <v>453450.20165729523</v>
      </c>
      <c r="AI285" s="204">
        <f t="shared" si="216"/>
        <v>467053.71321327426</v>
      </c>
      <c r="AJ285" s="204">
        <f t="shared" si="216"/>
        <v>481065.32741786545</v>
      </c>
      <c r="AK285" s="204">
        <f t="shared" si="216"/>
        <v>495497.28867257957</v>
      </c>
      <c r="AL285" s="204">
        <f t="shared" si="216"/>
        <v>510362.20806316799</v>
      </c>
      <c r="AM285" s="204">
        <f t="shared" si="216"/>
        <v>525673.0746775727</v>
      </c>
      <c r="AN285" s="204">
        <f t="shared" si="216"/>
        <v>541443.26710787986</v>
      </c>
      <c r="AO285" s="204">
        <f t="shared" si="216"/>
        <v>557686.56521800603</v>
      </c>
      <c r="AP285" s="204">
        <f t="shared" si="216"/>
        <v>574417.16222395992</v>
      </c>
      <c r="AQ285" s="204">
        <f t="shared" si="216"/>
        <v>591649.6771158796</v>
      </c>
      <c r="AR285" s="204">
        <f t="shared" si="216"/>
        <v>609399.16744220862</v>
      </c>
      <c r="AS285" s="204">
        <f t="shared" si="216"/>
        <v>627681.1424720299</v>
      </c>
      <c r="AT285" s="204">
        <f t="shared" si="216"/>
        <v>646511.57674953353</v>
      </c>
      <c r="AU285" s="204">
        <f t="shared" si="216"/>
        <v>665906.92405372439</v>
      </c>
      <c r="AV285" s="204">
        <f t="shared" si="216"/>
        <v>685884.13177620596</v>
      </c>
      <c r="AW285" s="204">
        <f t="shared" si="216"/>
        <v>706460.65572993539</v>
      </c>
      <c r="AX285" s="204">
        <f t="shared" si="216"/>
        <v>727654.4754020595</v>
      </c>
      <c r="AY285" s="204">
        <f t="shared" si="216"/>
        <v>749484.10966423666</v>
      </c>
      <c r="AZ285" s="204">
        <f t="shared" si="216"/>
        <v>771968.63295422262</v>
      </c>
      <c r="BA285" s="204">
        <f t="shared" si="216"/>
        <v>795127.69194287912</v>
      </c>
      <c r="BB285" s="204">
        <f t="shared" si="216"/>
        <v>818981.52270118089</v>
      </c>
      <c r="BC285" s="204">
        <f t="shared" si="216"/>
        <v>843550.96838222421</v>
      </c>
      <c r="BD285" s="204">
        <f t="shared" si="216"/>
        <v>868857.49743369489</v>
      </c>
      <c r="BE285" s="204">
        <f t="shared" si="216"/>
        <v>894923.22235670791</v>
      </c>
      <c r="BF285" s="204">
        <f t="shared" si="216"/>
        <v>921770.9190274101</v>
      </c>
      <c r="BG285" s="204">
        <f t="shared" si="216"/>
        <v>949424.04659823293</v>
      </c>
      <c r="BH285" s="204">
        <f t="shared" si="216"/>
        <v>977906.76799618034</v>
      </c>
      <c r="BI285" s="204">
        <f t="shared" si="216"/>
        <v>1007243.9710360658</v>
      </c>
      <c r="BJ285" s="204">
        <f t="shared" si="216"/>
        <v>1037461.290167148</v>
      </c>
      <c r="BK285" s="204">
        <f t="shared" si="216"/>
        <v>1068585.1288721624</v>
      </c>
      <c r="BL285" s="204">
        <f t="shared" si="216"/>
        <v>1100642.6827383272</v>
      </c>
      <c r="BM285" s="204">
        <f t="shared" si="216"/>
        <v>1133661.9632204773</v>
      </c>
      <c r="BN285" s="204">
        <f t="shared" si="216"/>
        <v>1167671.8221170919</v>
      </c>
      <c r="BO285" s="204">
        <f t="shared" si="216"/>
        <v>1202701.9767806043</v>
      </c>
      <c r="BP285" s="204">
        <f t="shared" si="216"/>
        <v>1238783.0360840226</v>
      </c>
      <c r="BQ285" s="204">
        <f t="shared" si="216"/>
        <v>1275946.5271665433</v>
      </c>
    </row>
    <row r="286" spans="5:69" ht="16" customHeight="1">
      <c r="E286" s="334"/>
      <c r="F286" s="334"/>
      <c r="G286" s="334"/>
      <c r="H286" s="321"/>
      <c r="I286" s="215" t="s">
        <v>448</v>
      </c>
      <c r="J286" s="204">
        <f>J260*J284</f>
        <v>36269.43005181347</v>
      </c>
      <c r="K286" s="204">
        <f>K260*K284</f>
        <v>37357.512953367877</v>
      </c>
      <c r="L286" s="204">
        <f t="shared" ref="L286:BQ286" si="217">L260*L284</f>
        <v>38478.238341968914</v>
      </c>
      <c r="M286" s="204">
        <f t="shared" si="217"/>
        <v>39632.58549222799</v>
      </c>
      <c r="N286" s="204">
        <f t="shared" si="217"/>
        <v>40821.563056994819</v>
      </c>
      <c r="O286" s="204">
        <f t="shared" si="217"/>
        <v>42046.209948704665</v>
      </c>
      <c r="P286" s="204">
        <f t="shared" si="217"/>
        <v>43307.596247165813</v>
      </c>
      <c r="Q286" s="204">
        <f t="shared" si="217"/>
        <v>44606.824134580791</v>
      </c>
      <c r="R286" s="204">
        <f t="shared" si="217"/>
        <v>45945.028858618207</v>
      </c>
      <c r="S286" s="204">
        <f t="shared" si="217"/>
        <v>47323.379724376755</v>
      </c>
      <c r="T286" s="204">
        <f t="shared" si="217"/>
        <v>48743.081116108056</v>
      </c>
      <c r="U286" s="204">
        <f t="shared" si="217"/>
        <v>50205.373549591306</v>
      </c>
      <c r="V286" s="204">
        <f t="shared" si="217"/>
        <v>51711.53475607904</v>
      </c>
      <c r="W286" s="204">
        <f t="shared" si="217"/>
        <v>53262.880798761413</v>
      </c>
      <c r="X286" s="204">
        <f t="shared" si="217"/>
        <v>54860.767222724251</v>
      </c>
      <c r="Y286" s="204">
        <f t="shared" si="217"/>
        <v>56506.590239405981</v>
      </c>
      <c r="Z286" s="204">
        <f t="shared" si="217"/>
        <v>58201.787946588156</v>
      </c>
      <c r="AA286" s="204">
        <f t="shared" si="217"/>
        <v>59947.841584985807</v>
      </c>
      <c r="AB286" s="204">
        <f t="shared" si="217"/>
        <v>61746.276832535375</v>
      </c>
      <c r="AC286" s="204">
        <f t="shared" si="217"/>
        <v>63598.66513751146</v>
      </c>
      <c r="AD286" s="204">
        <f t="shared" si="217"/>
        <v>65506.625091636779</v>
      </c>
      <c r="AE286" s="204">
        <f t="shared" si="217"/>
        <v>67471.823844385901</v>
      </c>
      <c r="AF286" s="204">
        <f t="shared" si="217"/>
        <v>69495.978559717492</v>
      </c>
      <c r="AG286" s="204">
        <f t="shared" si="217"/>
        <v>71580.857916509005</v>
      </c>
      <c r="AH286" s="204">
        <f t="shared" si="217"/>
        <v>73728.283654004292</v>
      </c>
      <c r="AI286" s="204">
        <f t="shared" si="217"/>
        <v>75940.132163624425</v>
      </c>
      <c r="AJ286" s="204">
        <f t="shared" si="217"/>
        <v>78218.336128533148</v>
      </c>
      <c r="AK286" s="204">
        <f t="shared" si="217"/>
        <v>80564.886212389145</v>
      </c>
      <c r="AL286" s="204">
        <f t="shared" si="217"/>
        <v>82981.832798760835</v>
      </c>
      <c r="AM286" s="204">
        <f t="shared" si="217"/>
        <v>85471.287782723666</v>
      </c>
      <c r="AN286" s="204">
        <f t="shared" si="217"/>
        <v>88035.426416205388</v>
      </c>
      <c r="AO286" s="204">
        <f t="shared" si="217"/>
        <v>90676.489208691535</v>
      </c>
      <c r="AP286" s="204">
        <f t="shared" si="217"/>
        <v>93396.78388495231</v>
      </c>
      <c r="AQ286" s="204">
        <f t="shared" si="217"/>
        <v>96198.687401500851</v>
      </c>
      <c r="AR286" s="204">
        <f t="shared" si="217"/>
        <v>99084.648023545902</v>
      </c>
      <c r="AS286" s="204">
        <f t="shared" si="217"/>
        <v>102057.18746425227</v>
      </c>
      <c r="AT286" s="204">
        <f t="shared" si="217"/>
        <v>105118.90308817982</v>
      </c>
      <c r="AU286" s="204">
        <f t="shared" si="217"/>
        <v>108272.47018082521</v>
      </c>
      <c r="AV286" s="204">
        <f t="shared" si="217"/>
        <v>111520.64428625</v>
      </c>
      <c r="AW286" s="204">
        <f t="shared" si="217"/>
        <v>114866.26361483752</v>
      </c>
      <c r="AX286" s="204">
        <f t="shared" si="217"/>
        <v>118312.25152328266</v>
      </c>
      <c r="AY286" s="204">
        <f t="shared" si="217"/>
        <v>121861.61906898109</v>
      </c>
      <c r="AZ286" s="204">
        <f t="shared" si="217"/>
        <v>125517.46764105053</v>
      </c>
      <c r="BA286" s="204">
        <f t="shared" si="217"/>
        <v>129282.99167028206</v>
      </c>
      <c r="BB286" s="204">
        <f t="shared" si="217"/>
        <v>133161.48142039051</v>
      </c>
      <c r="BC286" s="204">
        <f t="shared" si="217"/>
        <v>137156.32586300222</v>
      </c>
      <c r="BD286" s="204">
        <f t="shared" si="217"/>
        <v>141271.01563889234</v>
      </c>
      <c r="BE286" s="204">
        <f t="shared" si="217"/>
        <v>145509.14610805907</v>
      </c>
      <c r="BF286" s="204">
        <f t="shared" si="217"/>
        <v>149874.42049130084</v>
      </c>
      <c r="BG286" s="204">
        <f t="shared" si="217"/>
        <v>154370.65310603986</v>
      </c>
      <c r="BH286" s="204">
        <f t="shared" si="217"/>
        <v>159001.77269922104</v>
      </c>
      <c r="BI286" s="204">
        <f t="shared" si="217"/>
        <v>163771.82588019769</v>
      </c>
      <c r="BJ286" s="204">
        <f t="shared" si="217"/>
        <v>168684.9806566037</v>
      </c>
      <c r="BK286" s="204">
        <f t="shared" si="217"/>
        <v>173745.53007630174</v>
      </c>
      <c r="BL286" s="204">
        <f t="shared" si="217"/>
        <v>178957.89597859082</v>
      </c>
      <c r="BM286" s="204">
        <f t="shared" si="217"/>
        <v>184326.63285794854</v>
      </c>
      <c r="BN286" s="204">
        <f t="shared" si="217"/>
        <v>189856.43184368694</v>
      </c>
      <c r="BO286" s="204">
        <f t="shared" si="217"/>
        <v>195552.12479899763</v>
      </c>
      <c r="BP286" s="204">
        <f t="shared" si="217"/>
        <v>201418.68854296757</v>
      </c>
      <c r="BQ286" s="204">
        <f t="shared" si="217"/>
        <v>207461.24919925656</v>
      </c>
    </row>
    <row r="287" spans="5:69" ht="16" customHeight="1">
      <c r="E287" s="334"/>
      <c r="F287" s="334"/>
      <c r="G287" s="334"/>
      <c r="H287" s="321"/>
      <c r="I287" s="214" t="s">
        <v>449</v>
      </c>
      <c r="J287" s="204">
        <f>J261*J284</f>
        <v>76347.150259067348</v>
      </c>
      <c r="K287" s="204">
        <f>K261*K284</f>
        <v>136072.02072538857</v>
      </c>
      <c r="L287" s="204">
        <f t="shared" ref="L287:BQ287" si="218">L261*L284</f>
        <v>169445.75388601032</v>
      </c>
      <c r="M287" s="204">
        <f t="shared" si="218"/>
        <v>189467.82849740935</v>
      </c>
      <c r="N287" s="204">
        <f t="shared" si="218"/>
        <v>202770.6013696891</v>
      </c>
      <c r="O287" s="204">
        <f t="shared" si="218"/>
        <v>212739.2757996321</v>
      </c>
      <c r="P287" s="204">
        <f t="shared" si="218"/>
        <v>221103.08783193582</v>
      </c>
      <c r="Q287" s="204">
        <f t="shared" si="218"/>
        <v>228746.81368363436</v>
      </c>
      <c r="R287" s="204">
        <f t="shared" si="218"/>
        <v>236124.64103468103</v>
      </c>
      <c r="S287" s="204">
        <f t="shared" si="218"/>
        <v>243471.24596539568</v>
      </c>
      <c r="T287" s="204">
        <f t="shared" si="218"/>
        <v>250909.44485119134</v>
      </c>
      <c r="U287" s="204">
        <f t="shared" si="218"/>
        <v>258505.09956521235</v>
      </c>
      <c r="V287" s="204">
        <f t="shared" si="218"/>
        <v>266295.12195009622</v>
      </c>
      <c r="W287" s="204">
        <f t="shared" si="218"/>
        <v>274301.75900154212</v>
      </c>
      <c r="X287" s="204">
        <f t="shared" si="218"/>
        <v>282539.88130198931</v>
      </c>
      <c r="Y287" s="204">
        <f t="shared" si="218"/>
        <v>291020.70320155344</v>
      </c>
      <c r="Z287" s="204">
        <f t="shared" si="218"/>
        <v>299753.68328245741</v>
      </c>
      <c r="AA287" s="204">
        <f t="shared" si="218"/>
        <v>308747.4968632083</v>
      </c>
      <c r="AB287" s="204">
        <f t="shared" si="218"/>
        <v>318010.53534106596</v>
      </c>
      <c r="AC287" s="204">
        <f t="shared" si="218"/>
        <v>327551.16432299837</v>
      </c>
      <c r="AD287" s="204">
        <f t="shared" si="218"/>
        <v>337377.85884275549</v>
      </c>
      <c r="AE287" s="204">
        <f t="shared" si="218"/>
        <v>347499.27599897241</v>
      </c>
      <c r="AF287" s="204">
        <f t="shared" si="218"/>
        <v>357924.29578831804</v>
      </c>
      <c r="AG287" s="204">
        <f t="shared" si="218"/>
        <v>368662.04583174956</v>
      </c>
      <c r="AH287" s="204">
        <f t="shared" si="218"/>
        <v>379721.91800329089</v>
      </c>
      <c r="AI287" s="204">
        <f t="shared" si="218"/>
        <v>391113.58104964998</v>
      </c>
      <c r="AJ287" s="204">
        <f t="shared" si="218"/>
        <v>402846.99128933233</v>
      </c>
      <c r="AK287" s="204">
        <f t="shared" si="218"/>
        <v>414932.40246019053</v>
      </c>
      <c r="AL287" s="204">
        <f t="shared" si="218"/>
        <v>427380.37526440714</v>
      </c>
      <c r="AM287" s="204">
        <f t="shared" si="218"/>
        <v>440201.78689484921</v>
      </c>
      <c r="AN287" s="204">
        <f t="shared" si="218"/>
        <v>453407.84069167444</v>
      </c>
      <c r="AO287" s="204">
        <f t="shared" si="218"/>
        <v>467010.07600931439</v>
      </c>
      <c r="AP287" s="204">
        <f t="shared" si="218"/>
        <v>481020.37833900761</v>
      </c>
      <c r="AQ287" s="204">
        <f t="shared" si="218"/>
        <v>495450.98971437884</v>
      </c>
      <c r="AR287" s="204">
        <f t="shared" si="218"/>
        <v>510314.51941866265</v>
      </c>
      <c r="AS287" s="204">
        <f t="shared" si="218"/>
        <v>525623.95500777743</v>
      </c>
      <c r="AT287" s="204">
        <f t="shared" si="218"/>
        <v>541392.67366135377</v>
      </c>
      <c r="AU287" s="204">
        <f t="shared" si="218"/>
        <v>557634.45387289941</v>
      </c>
      <c r="AV287" s="204">
        <f t="shared" si="218"/>
        <v>574363.48748995573</v>
      </c>
      <c r="AW287" s="204">
        <f t="shared" si="218"/>
        <v>591594.39211509796</v>
      </c>
      <c r="AX287" s="204">
        <f t="shared" si="218"/>
        <v>609342.22387877689</v>
      </c>
      <c r="AY287" s="204">
        <f t="shared" si="218"/>
        <v>627622.49059525563</v>
      </c>
      <c r="AZ287" s="204">
        <f t="shared" si="218"/>
        <v>646451.16531317192</v>
      </c>
      <c r="BA287" s="204">
        <f t="shared" si="218"/>
        <v>665844.70027259714</v>
      </c>
      <c r="BB287" s="204">
        <f t="shared" si="218"/>
        <v>685820.04128079035</v>
      </c>
      <c r="BC287" s="204">
        <f t="shared" si="218"/>
        <v>706394.64251922187</v>
      </c>
      <c r="BD287" s="204">
        <f t="shared" si="218"/>
        <v>727586.48179480259</v>
      </c>
      <c r="BE287" s="204">
        <f t="shared" si="218"/>
        <v>749414.07624864869</v>
      </c>
      <c r="BF287" s="204">
        <f t="shared" si="218"/>
        <v>771896.49853610923</v>
      </c>
      <c r="BG287" s="204">
        <f t="shared" si="218"/>
        <v>795053.39349219331</v>
      </c>
      <c r="BH287" s="204">
        <f t="shared" si="218"/>
        <v>818904.99529695942</v>
      </c>
      <c r="BI287" s="204">
        <f t="shared" si="218"/>
        <v>843472.14515586814</v>
      </c>
      <c r="BJ287" s="204">
        <f t="shared" si="218"/>
        <v>868776.30951054418</v>
      </c>
      <c r="BK287" s="204">
        <f t="shared" si="218"/>
        <v>894839.59879586066</v>
      </c>
      <c r="BL287" s="204">
        <f t="shared" si="218"/>
        <v>921684.78675973625</v>
      </c>
      <c r="BM287" s="204">
        <f t="shared" si="218"/>
        <v>949335.3303625288</v>
      </c>
      <c r="BN287" s="204">
        <f t="shared" si="218"/>
        <v>977815.39027340454</v>
      </c>
      <c r="BO287" s="204">
        <f t="shared" si="218"/>
        <v>1007149.8519816067</v>
      </c>
      <c r="BP287" s="204">
        <f t="shared" si="218"/>
        <v>1037364.3475410549</v>
      </c>
      <c r="BQ287" s="204">
        <f t="shared" si="218"/>
        <v>1068485.2779672865</v>
      </c>
    </row>
    <row r="288" spans="5:69" ht="16" customHeight="1">
      <c r="E288" s="334"/>
      <c r="F288" s="334"/>
      <c r="G288" s="334"/>
      <c r="H288" s="321"/>
      <c r="I288" s="215" t="s">
        <v>299</v>
      </c>
      <c r="J288" s="237">
        <f>(J184+J198+J211+J224+J237+J250)*J284</f>
        <v>0</v>
      </c>
      <c r="K288" s="237">
        <f>(K184+K198+K211+K224+K237+K250)*K284</f>
        <v>4.4393782383419698</v>
      </c>
      <c r="L288" s="237">
        <f t="shared" ref="L288:BQ288" si="219">(L184+L198+L211+L224+L237+L250)*L284</f>
        <v>6.8366424870466318</v>
      </c>
      <c r="M288" s="237">
        <f t="shared" si="219"/>
        <v>8.1964240414507756</v>
      </c>
      <c r="N288" s="237">
        <f t="shared" si="219"/>
        <v>9.0312047253886032</v>
      </c>
      <c r="O288" s="237">
        <f t="shared" si="219"/>
        <v>9.6024737281243535</v>
      </c>
      <c r="P288" s="237">
        <f t="shared" si="219"/>
        <v>10.043717699064871</v>
      </c>
      <c r="Q288" s="237">
        <f t="shared" si="219"/>
        <v>10.42314580717618</v>
      </c>
      <c r="R288" s="237">
        <f t="shared" si="219"/>
        <v>10.775679635732539</v>
      </c>
      <c r="S288" s="237">
        <f t="shared" si="219"/>
        <v>11.119268146518463</v>
      </c>
      <c r="T288" s="237">
        <f t="shared" si="219"/>
        <v>11.463208432988131</v>
      </c>
      <c r="U288" s="237">
        <f t="shared" si="219"/>
        <v>11.812389429435571</v>
      </c>
      <c r="V288" s="237">
        <f t="shared" si="219"/>
        <v>12.169456331482118</v>
      </c>
      <c r="W288" s="237">
        <f t="shared" si="219"/>
        <v>12.535914583199956</v>
      </c>
      <c r="X288" s="237">
        <f t="shared" si="219"/>
        <v>12.912693047200374</v>
      </c>
      <c r="Y288" s="237">
        <f t="shared" si="219"/>
        <v>13.300431362133638</v>
      </c>
      <c r="Z288" s="237">
        <f t="shared" si="219"/>
        <v>13.699626639991447</v>
      </c>
      <c r="AA288" s="237">
        <f t="shared" si="219"/>
        <v>14.110708431058031</v>
      </c>
      <c r="AB288" s="237">
        <f t="shared" si="219"/>
        <v>14.53407710984186</v>
      </c>
      <c r="AC288" s="237">
        <f t="shared" si="219"/>
        <v>14.97012361032168</v>
      </c>
      <c r="AD288" s="237">
        <f t="shared" si="219"/>
        <v>15.419239654095461</v>
      </c>
      <c r="AE288" s="237">
        <f t="shared" si="219"/>
        <v>15.88182313480503</v>
      </c>
      <c r="AF288" s="237">
        <f t="shared" si="219"/>
        <v>16.358281037303399</v>
      </c>
      <c r="AG288" s="237">
        <f t="shared" si="219"/>
        <v>16.849031104734156</v>
      </c>
      <c r="AH288" s="237">
        <f t="shared" si="219"/>
        <v>17.35450287239512</v>
      </c>
      <c r="AI288" s="237">
        <f t="shared" si="219"/>
        <v>17.875138384171638</v>
      </c>
      <c r="AJ288" s="237">
        <f t="shared" si="219"/>
        <v>18.411392752755166</v>
      </c>
      <c r="AK288" s="237">
        <f t="shared" si="219"/>
        <v>18.963734646037597</v>
      </c>
      <c r="AL288" s="237">
        <f t="shared" si="219"/>
        <v>19.532646741875602</v>
      </c>
      <c r="AM288" s="237">
        <f t="shared" si="219"/>
        <v>20.118626172924881</v>
      </c>
      <c r="AN288" s="237">
        <f t="shared" si="219"/>
        <v>20.722184972797063</v>
      </c>
      <c r="AO288" s="237">
        <f t="shared" si="219"/>
        <v>21.343850529470046</v>
      </c>
      <c r="AP288" s="237">
        <f t="shared" si="219"/>
        <v>21.984166049173574</v>
      </c>
      <c r="AQ288" s="237">
        <f t="shared" si="219"/>
        <v>22.643691032596685</v>
      </c>
      <c r="AR288" s="237">
        <f t="shared" si="219"/>
        <v>23.323001764568023</v>
      </c>
      <c r="AS288" s="237">
        <f t="shared" si="219"/>
        <v>24.022691818011708</v>
      </c>
      <c r="AT288" s="237">
        <f t="shared" si="219"/>
        <v>24.743372572810451</v>
      </c>
      <c r="AU288" s="237">
        <f t="shared" si="219"/>
        <v>25.485673750126544</v>
      </c>
      <c r="AV288" s="237">
        <f t="shared" si="219"/>
        <v>26.250243962697542</v>
      </c>
      <c r="AW288" s="237">
        <f t="shared" si="219"/>
        <v>27.037751281612749</v>
      </c>
      <c r="AX288" s="237">
        <f t="shared" si="219"/>
        <v>27.848883820078612</v>
      </c>
      <c r="AY288" s="237">
        <f t="shared" si="219"/>
        <v>28.684350334689881</v>
      </c>
      <c r="AZ288" s="237">
        <f t="shared" si="219"/>
        <v>29.544880844735125</v>
      </c>
      <c r="BA288" s="237">
        <f t="shared" si="219"/>
        <v>30.431227270079507</v>
      </c>
      <c r="BB288" s="237">
        <f t="shared" si="219"/>
        <v>31.344164088183067</v>
      </c>
      <c r="BC288" s="237">
        <f t="shared" si="219"/>
        <v>32.284489010829169</v>
      </c>
      <c r="BD288" s="237">
        <f t="shared" si="219"/>
        <v>33.253023681154346</v>
      </c>
      <c r="BE288" s="237">
        <f t="shared" si="219"/>
        <v>34.250614391589146</v>
      </c>
      <c r="BF288" s="237">
        <f t="shared" si="219"/>
        <v>35.27813282333689</v>
      </c>
      <c r="BG288" s="237">
        <f t="shared" si="219"/>
        <v>36.336476808037048</v>
      </c>
      <c r="BH288" s="237">
        <f t="shared" si="219"/>
        <v>37.426571112278175</v>
      </c>
      <c r="BI288" s="237">
        <f t="shared" si="219"/>
        <v>38.549368245646541</v>
      </c>
      <c r="BJ288" s="237">
        <f t="shared" si="219"/>
        <v>39.70584929301593</v>
      </c>
      <c r="BK288" s="237">
        <f t="shared" si="219"/>
        <v>40.897024771806414</v>
      </c>
      <c r="BL288" s="237">
        <f t="shared" si="219"/>
        <v>42.123935514960593</v>
      </c>
      <c r="BM288" s="237">
        <f t="shared" si="219"/>
        <v>43.38765358040942</v>
      </c>
      <c r="BN288" s="237">
        <f t="shared" si="219"/>
        <v>44.689283187821722</v>
      </c>
      <c r="BO288" s="237">
        <f t="shared" si="219"/>
        <v>46.029961683456364</v>
      </c>
      <c r="BP288" s="237">
        <f t="shared" si="219"/>
        <v>47.410860533960069</v>
      </c>
      <c r="BQ288" s="237">
        <f t="shared" si="219"/>
        <v>48.833186349978874</v>
      </c>
    </row>
    <row r="289" spans="5:69" ht="16" customHeight="1">
      <c r="E289" s="334"/>
      <c r="F289" s="334"/>
      <c r="G289" s="334"/>
      <c r="H289" s="321"/>
      <c r="I289" s="215" t="s">
        <v>301</v>
      </c>
      <c r="J289" s="237">
        <f>(J185+J199+J212+J225+J238+J251)*J284</f>
        <v>0</v>
      </c>
      <c r="K289" s="237">
        <f>(K185+K199+K212+K225+K238+K251)*K284</f>
        <v>1.1098445595854924</v>
      </c>
      <c r="L289" s="237">
        <f t="shared" ref="L289:BQ289" si="220">(L185+L199+L212+L225+L238+L251)*L284</f>
        <v>1.7091606217616579</v>
      </c>
      <c r="M289" s="237">
        <f t="shared" si="220"/>
        <v>2.0491060103626939</v>
      </c>
      <c r="N289" s="237">
        <f t="shared" si="220"/>
        <v>2.2578011813471508</v>
      </c>
      <c r="O289" s="237">
        <f t="shared" si="220"/>
        <v>2.4006184320310884</v>
      </c>
      <c r="P289" s="237">
        <f t="shared" si="220"/>
        <v>2.5109294247662177</v>
      </c>
      <c r="Q289" s="237">
        <f t="shared" si="220"/>
        <v>2.605786451794045</v>
      </c>
      <c r="R289" s="237">
        <f t="shared" si="220"/>
        <v>2.6939199089331347</v>
      </c>
      <c r="S289" s="237">
        <f t="shared" si="220"/>
        <v>2.7798170366296158</v>
      </c>
      <c r="T289" s="237">
        <f t="shared" si="220"/>
        <v>2.8658021082470326</v>
      </c>
      <c r="U289" s="237">
        <f t="shared" si="220"/>
        <v>2.9530973573588928</v>
      </c>
      <c r="V289" s="237">
        <f t="shared" si="220"/>
        <v>3.0423640828705296</v>
      </c>
      <c r="W289" s="237">
        <f t="shared" si="220"/>
        <v>3.133978645799989</v>
      </c>
      <c r="X289" s="237">
        <f t="shared" si="220"/>
        <v>3.2281732618000936</v>
      </c>
      <c r="Y289" s="237">
        <f t="shared" si="220"/>
        <v>3.3251078405334096</v>
      </c>
      <c r="Z289" s="237">
        <f t="shared" si="220"/>
        <v>3.4249066599978617</v>
      </c>
      <c r="AA289" s="237">
        <f t="shared" si="220"/>
        <v>3.5276771077645077</v>
      </c>
      <c r="AB289" s="237">
        <f t="shared" si="220"/>
        <v>3.633519277460465</v>
      </c>
      <c r="AC289" s="237">
        <f t="shared" si="220"/>
        <v>3.7425309025804201</v>
      </c>
      <c r="AD289" s="237">
        <f t="shared" si="220"/>
        <v>3.8548099135238654</v>
      </c>
      <c r="AE289" s="237">
        <f t="shared" si="220"/>
        <v>3.9704557837012575</v>
      </c>
      <c r="AF289" s="237">
        <f t="shared" si="220"/>
        <v>4.0895702593258498</v>
      </c>
      <c r="AG289" s="237">
        <f t="shared" si="220"/>
        <v>4.2122577761835389</v>
      </c>
      <c r="AH289" s="237">
        <f t="shared" si="220"/>
        <v>4.3386257180987799</v>
      </c>
      <c r="AI289" s="237">
        <f t="shared" si="220"/>
        <v>4.4687845960429096</v>
      </c>
      <c r="AJ289" s="237">
        <f t="shared" si="220"/>
        <v>4.6028481881887915</v>
      </c>
      <c r="AK289" s="237">
        <f t="shared" si="220"/>
        <v>4.7409336615093993</v>
      </c>
      <c r="AL289" s="237">
        <f t="shared" si="220"/>
        <v>4.8831616854689006</v>
      </c>
      <c r="AM289" s="237">
        <f t="shared" si="220"/>
        <v>5.0296565432312201</v>
      </c>
      <c r="AN289" s="237">
        <f t="shared" si="220"/>
        <v>5.1805462431992657</v>
      </c>
      <c r="AO289" s="237">
        <f t="shared" si="220"/>
        <v>5.3359626323675116</v>
      </c>
      <c r="AP289" s="237">
        <f t="shared" si="220"/>
        <v>5.4960415122933934</v>
      </c>
      <c r="AQ289" s="237">
        <f t="shared" si="220"/>
        <v>5.6609227581491712</v>
      </c>
      <c r="AR289" s="237">
        <f t="shared" si="220"/>
        <v>5.8307504411420057</v>
      </c>
      <c r="AS289" s="237">
        <f t="shared" si="220"/>
        <v>6.005672954502927</v>
      </c>
      <c r="AT289" s="237">
        <f t="shared" si="220"/>
        <v>6.1858431432026126</v>
      </c>
      <c r="AU289" s="237">
        <f t="shared" si="220"/>
        <v>6.3714184375316361</v>
      </c>
      <c r="AV289" s="237">
        <f t="shared" si="220"/>
        <v>6.5625609906743856</v>
      </c>
      <c r="AW289" s="237">
        <f t="shared" si="220"/>
        <v>6.7594378204031873</v>
      </c>
      <c r="AX289" s="237">
        <f t="shared" si="220"/>
        <v>6.962220955019653</v>
      </c>
      <c r="AY289" s="237">
        <f t="shared" si="220"/>
        <v>7.1710875836724703</v>
      </c>
      <c r="AZ289" s="237">
        <f t="shared" si="220"/>
        <v>7.3862202111837814</v>
      </c>
      <c r="BA289" s="237">
        <f t="shared" si="220"/>
        <v>7.6078068175198768</v>
      </c>
      <c r="BB289" s="237">
        <f t="shared" si="220"/>
        <v>7.8360410220457668</v>
      </c>
      <c r="BC289" s="237">
        <f t="shared" si="220"/>
        <v>8.0711222527072923</v>
      </c>
      <c r="BD289" s="237">
        <f t="shared" si="220"/>
        <v>8.3132559202885865</v>
      </c>
      <c r="BE289" s="237">
        <f t="shared" si="220"/>
        <v>8.5626535978972864</v>
      </c>
      <c r="BF289" s="237">
        <f t="shared" si="220"/>
        <v>8.8195332058342224</v>
      </c>
      <c r="BG289" s="237">
        <f t="shared" si="220"/>
        <v>9.084119202009262</v>
      </c>
      <c r="BH289" s="237">
        <f t="shared" si="220"/>
        <v>9.3566427780695438</v>
      </c>
      <c r="BI289" s="237">
        <f t="shared" si="220"/>
        <v>9.6373420614116352</v>
      </c>
      <c r="BJ289" s="237">
        <f t="shared" si="220"/>
        <v>9.9264623232539826</v>
      </c>
      <c r="BK289" s="237">
        <f t="shared" si="220"/>
        <v>10.224256192951604</v>
      </c>
      <c r="BL289" s="237">
        <f t="shared" si="220"/>
        <v>10.530983878740148</v>
      </c>
      <c r="BM289" s="237">
        <f t="shared" si="220"/>
        <v>10.846913395102355</v>
      </c>
      <c r="BN289" s="237">
        <f t="shared" si="220"/>
        <v>11.172320796955431</v>
      </c>
      <c r="BO289" s="237">
        <f t="shared" si="220"/>
        <v>11.507490420864091</v>
      </c>
      <c r="BP289" s="237">
        <f t="shared" si="220"/>
        <v>11.852715133490017</v>
      </c>
      <c r="BQ289" s="237">
        <f t="shared" si="220"/>
        <v>12.208296587494718</v>
      </c>
    </row>
    <row r="290" spans="5:69" ht="16" customHeight="1">
      <c r="E290" s="334"/>
      <c r="F290" s="334"/>
      <c r="G290" s="334"/>
      <c r="H290" s="321"/>
      <c r="I290" s="215" t="s">
        <v>296</v>
      </c>
      <c r="J290" s="237">
        <f>(J186+J200+J213+J226+J239+J252)*J284</f>
        <v>10.880829015544039</v>
      </c>
      <c r="K290" s="237">
        <f>(K186+K200+K213+K226+K239+K252)*K284</f>
        <v>16.756476683937823</v>
      </c>
      <c r="L290" s="237">
        <f t="shared" ref="L290:BQ290" si="221">(L186+L200+L213+L226+L239+L252)*L284</f>
        <v>20.089274611398963</v>
      </c>
      <c r="M290" s="237">
        <f t="shared" si="221"/>
        <v>22.135305699481869</v>
      </c>
      <c r="N290" s="237">
        <f t="shared" si="221"/>
        <v>23.535474823834196</v>
      </c>
      <c r="O290" s="237">
        <f t="shared" si="221"/>
        <v>24.616955144766841</v>
      </c>
      <c r="P290" s="237">
        <f t="shared" si="221"/>
        <v>25.546925997980836</v>
      </c>
      <c r="Q290" s="237">
        <f t="shared" si="221"/>
        <v>26.410979499344457</v>
      </c>
      <c r="R290" s="237">
        <f t="shared" si="221"/>
        <v>27.253108202251138</v>
      </c>
      <c r="S290" s="237">
        <f t="shared" si="221"/>
        <v>28.096099100461107</v>
      </c>
      <c r="T290" s="237">
        <f t="shared" si="221"/>
        <v>28.951934876067579</v>
      </c>
      <c r="U290" s="237">
        <f t="shared" si="221"/>
        <v>29.827098851671849</v>
      </c>
      <c r="V290" s="237">
        <f t="shared" si="221"/>
        <v>30.725280841176364</v>
      </c>
      <c r="W290" s="237">
        <f t="shared" si="221"/>
        <v>31.648757468628361</v>
      </c>
      <c r="X290" s="237">
        <f t="shared" si="221"/>
        <v>32.599096475817738</v>
      </c>
      <c r="Y290" s="237">
        <f t="shared" si="221"/>
        <v>33.577516274488829</v>
      </c>
      <c r="Z290" s="237">
        <f t="shared" si="221"/>
        <v>34.585069683965763</v>
      </c>
      <c r="AA290" s="237">
        <f t="shared" si="221"/>
        <v>35.62273801431828</v>
      </c>
      <c r="AB290" s="237">
        <f t="shared" si="221"/>
        <v>36.691479437062938</v>
      </c>
      <c r="AC290" s="237">
        <f t="shared" si="221"/>
        <v>37.792254054155542</v>
      </c>
      <c r="AD290" s="237">
        <f t="shared" si="221"/>
        <v>38.926037095110374</v>
      </c>
      <c r="AE290" s="237">
        <f t="shared" si="221"/>
        <v>40.093826071822065</v>
      </c>
      <c r="AF290" s="237">
        <f t="shared" si="221"/>
        <v>41.296644864544497</v>
      </c>
      <c r="AG290" s="237">
        <f t="shared" si="221"/>
        <v>42.535546255870393</v>
      </c>
      <c r="AH290" s="237">
        <f t="shared" si="221"/>
        <v>43.811613686695182</v>
      </c>
      <c r="AI290" s="237">
        <f t="shared" si="221"/>
        <v>45.125962629301874</v>
      </c>
      <c r="AJ290" s="237">
        <f t="shared" si="221"/>
        <v>46.479741779503904</v>
      </c>
      <c r="AK290" s="237">
        <f t="shared" si="221"/>
        <v>47.874134171263727</v>
      </c>
      <c r="AL290" s="237">
        <f t="shared" si="221"/>
        <v>49.310358266972756</v>
      </c>
      <c r="AM290" s="237">
        <f t="shared" si="221"/>
        <v>50.789669050973203</v>
      </c>
      <c r="AN290" s="237">
        <f t="shared" si="221"/>
        <v>52.313359140857948</v>
      </c>
      <c r="AO290" s="237">
        <f t="shared" si="221"/>
        <v>53.882759924445011</v>
      </c>
      <c r="AP290" s="237">
        <f t="shared" si="221"/>
        <v>55.499242726952644</v>
      </c>
      <c r="AQ290" s="237">
        <f t="shared" si="221"/>
        <v>57.164220011196122</v>
      </c>
      <c r="AR290" s="237">
        <f t="shared" si="221"/>
        <v>58.879146612773795</v>
      </c>
      <c r="AS290" s="237">
        <f t="shared" si="221"/>
        <v>60.645521011790315</v>
      </c>
      <c r="AT290" s="237">
        <f t="shared" si="221"/>
        <v>62.464886642467022</v>
      </c>
      <c r="AU290" s="237">
        <f t="shared" si="221"/>
        <v>64.338833241905746</v>
      </c>
      <c r="AV290" s="237">
        <f t="shared" si="221"/>
        <v>66.26899823924694</v>
      </c>
      <c r="AW290" s="237">
        <f t="shared" si="221"/>
        <v>68.25706818646718</v>
      </c>
      <c r="AX290" s="237">
        <f t="shared" si="221"/>
        <v>70.304780232083047</v>
      </c>
      <c r="AY290" s="237">
        <f t="shared" si="221"/>
        <v>72.413923639056691</v>
      </c>
      <c r="AZ290" s="237">
        <f t="shared" si="221"/>
        <v>74.586341348234043</v>
      </c>
      <c r="BA290" s="237">
        <f t="shared" si="221"/>
        <v>76.823931588683962</v>
      </c>
      <c r="BB290" s="237">
        <f t="shared" si="221"/>
        <v>79.128649536345961</v>
      </c>
      <c r="BC290" s="237">
        <f t="shared" si="221"/>
        <v>81.502509022437124</v>
      </c>
      <c r="BD290" s="237">
        <f t="shared" si="221"/>
        <v>83.947584293110623</v>
      </c>
      <c r="BE290" s="237">
        <f t="shared" si="221"/>
        <v>86.466011821904118</v>
      </c>
      <c r="BF290" s="237">
        <f t="shared" si="221"/>
        <v>89.05999217656138</v>
      </c>
      <c r="BG290" s="237">
        <f t="shared" si="221"/>
        <v>91.731791941858262</v>
      </c>
      <c r="BH290" s="237">
        <f t="shared" si="221"/>
        <v>94.483745700114042</v>
      </c>
      <c r="BI290" s="237">
        <f t="shared" si="221"/>
        <v>97.318258071117469</v>
      </c>
      <c r="BJ290" s="237">
        <f t="shared" si="221"/>
        <v>100.23780581325101</v>
      </c>
      <c r="BK290" s="237">
        <f t="shared" si="221"/>
        <v>103.24493998764852</v>
      </c>
      <c r="BL290" s="237">
        <f t="shared" si="221"/>
        <v>106.34228818727799</v>
      </c>
      <c r="BM290" s="237">
        <f t="shared" si="221"/>
        <v>109.53255683289635</v>
      </c>
      <c r="BN290" s="237">
        <f t="shared" si="221"/>
        <v>112.81853353788324</v>
      </c>
      <c r="BO290" s="237">
        <f t="shared" si="221"/>
        <v>116.20308954401975</v>
      </c>
      <c r="BP290" s="237">
        <f t="shared" si="221"/>
        <v>119.68918223034034</v>
      </c>
      <c r="BQ290" s="237">
        <f t="shared" si="221"/>
        <v>123.27985769725052</v>
      </c>
    </row>
    <row r="291" spans="5:69" ht="16" customHeight="1">
      <c r="E291" s="334"/>
      <c r="F291" s="334"/>
      <c r="G291" s="334"/>
      <c r="H291" s="321"/>
      <c r="I291" s="215" t="s">
        <v>295</v>
      </c>
      <c r="J291" s="237">
        <f>(J187+J201+J213+J226+J239+J252)*J284</f>
        <v>54.404145077720194</v>
      </c>
      <c r="K291" s="237">
        <f>(K187+K201+K213+K226+K239+K252)*K284</f>
        <v>83.782383419689111</v>
      </c>
      <c r="L291" s="237">
        <f t="shared" ref="L291:BQ291" si="222">(L187+L201+L213+L226+L239+L252)*L284</f>
        <v>100.44637305699482</v>
      </c>
      <c r="M291" s="237">
        <f t="shared" si="222"/>
        <v>110.67652849740932</v>
      </c>
      <c r="N291" s="237">
        <f t="shared" si="222"/>
        <v>117.67737411917098</v>
      </c>
      <c r="O291" s="237">
        <f t="shared" si="222"/>
        <v>123.0847757238342</v>
      </c>
      <c r="P291" s="237">
        <f t="shared" si="222"/>
        <v>127.73462998990418</v>
      </c>
      <c r="Q291" s="237">
        <f t="shared" si="222"/>
        <v>132.05489749672228</v>
      </c>
      <c r="R291" s="237">
        <f t="shared" si="222"/>
        <v>136.26554101125566</v>
      </c>
      <c r="S291" s="237">
        <f t="shared" si="222"/>
        <v>140.48049550230553</v>
      </c>
      <c r="T291" s="237">
        <f t="shared" si="222"/>
        <v>144.75967438033786</v>
      </c>
      <c r="U291" s="237">
        <f t="shared" si="222"/>
        <v>149.13549425835924</v>
      </c>
      <c r="V291" s="237">
        <f t="shared" si="222"/>
        <v>153.62640420588178</v>
      </c>
      <c r="W291" s="237">
        <f t="shared" si="222"/>
        <v>158.2437873431418</v>
      </c>
      <c r="X291" s="237">
        <f t="shared" si="222"/>
        <v>162.99548237908868</v>
      </c>
      <c r="Y291" s="237">
        <f t="shared" si="222"/>
        <v>167.88758137244417</v>
      </c>
      <c r="Z291" s="237">
        <f t="shared" si="222"/>
        <v>172.92534841982874</v>
      </c>
      <c r="AA291" s="237">
        <f t="shared" si="222"/>
        <v>178.11369007159135</v>
      </c>
      <c r="AB291" s="237">
        <f t="shared" si="222"/>
        <v>183.45739718531468</v>
      </c>
      <c r="AC291" s="237">
        <f t="shared" si="222"/>
        <v>188.96127027077773</v>
      </c>
      <c r="AD291" s="237">
        <f t="shared" si="222"/>
        <v>194.63018547555185</v>
      </c>
      <c r="AE291" s="237">
        <f t="shared" si="222"/>
        <v>200.46913035911035</v>
      </c>
      <c r="AF291" s="237">
        <f t="shared" si="222"/>
        <v>206.48322432272249</v>
      </c>
      <c r="AG291" s="237">
        <f t="shared" si="222"/>
        <v>212.67773127935197</v>
      </c>
      <c r="AH291" s="237">
        <f t="shared" si="222"/>
        <v>219.05806843347591</v>
      </c>
      <c r="AI291" s="237">
        <f t="shared" si="222"/>
        <v>225.62981314650935</v>
      </c>
      <c r="AJ291" s="237">
        <f t="shared" si="222"/>
        <v>232.39870889751953</v>
      </c>
      <c r="AK291" s="237">
        <f t="shared" si="222"/>
        <v>239.37067085631867</v>
      </c>
      <c r="AL291" s="237">
        <f t="shared" si="222"/>
        <v>246.55179133486374</v>
      </c>
      <c r="AM291" s="237">
        <f t="shared" si="222"/>
        <v>253.94834525486604</v>
      </c>
      <c r="AN291" s="237">
        <f t="shared" si="222"/>
        <v>261.56679570428975</v>
      </c>
      <c r="AO291" s="237">
        <f t="shared" si="222"/>
        <v>269.4137996222251</v>
      </c>
      <c r="AP291" s="237">
        <f t="shared" si="222"/>
        <v>277.49621363476319</v>
      </c>
      <c r="AQ291" s="237">
        <f t="shared" si="222"/>
        <v>285.82110005598054</v>
      </c>
      <c r="AR291" s="237">
        <f t="shared" si="222"/>
        <v>294.39573306386893</v>
      </c>
      <c r="AS291" s="237">
        <f t="shared" si="222"/>
        <v>303.22760505895155</v>
      </c>
      <c r="AT291" s="237">
        <f t="shared" si="222"/>
        <v>312.32443321233507</v>
      </c>
      <c r="AU291" s="237">
        <f t="shared" si="222"/>
        <v>321.6941662095287</v>
      </c>
      <c r="AV291" s="237">
        <f t="shared" si="222"/>
        <v>331.34499119623467</v>
      </c>
      <c r="AW291" s="237">
        <f t="shared" si="222"/>
        <v>341.28534093233594</v>
      </c>
      <c r="AX291" s="237">
        <f t="shared" si="222"/>
        <v>351.52390116041528</v>
      </c>
      <c r="AY291" s="237">
        <f t="shared" si="222"/>
        <v>362.0696181952834</v>
      </c>
      <c r="AZ291" s="237">
        <f t="shared" si="222"/>
        <v>372.93170674117027</v>
      </c>
      <c r="BA291" s="237">
        <f t="shared" si="222"/>
        <v>384.11965794341995</v>
      </c>
      <c r="BB291" s="237">
        <f t="shared" si="222"/>
        <v>395.64324768172986</v>
      </c>
      <c r="BC291" s="237">
        <f t="shared" si="222"/>
        <v>407.51254511218559</v>
      </c>
      <c r="BD291" s="237">
        <f t="shared" si="222"/>
        <v>419.73792146555309</v>
      </c>
      <c r="BE291" s="237">
        <f t="shared" si="222"/>
        <v>432.33005910952062</v>
      </c>
      <c r="BF291" s="237">
        <f t="shared" si="222"/>
        <v>445.29996088280683</v>
      </c>
      <c r="BG291" s="237">
        <f t="shared" si="222"/>
        <v>458.65895970929125</v>
      </c>
      <c r="BH291" s="237">
        <f t="shared" si="222"/>
        <v>472.41872850057024</v>
      </c>
      <c r="BI291" s="237">
        <f t="shared" si="222"/>
        <v>486.59129035558738</v>
      </c>
      <c r="BJ291" s="237">
        <f t="shared" si="222"/>
        <v>501.18902906625505</v>
      </c>
      <c r="BK291" s="237">
        <f t="shared" si="222"/>
        <v>516.22469993824257</v>
      </c>
      <c r="BL291" s="237">
        <f t="shared" si="222"/>
        <v>531.71144093638998</v>
      </c>
      <c r="BM291" s="237">
        <f t="shared" si="222"/>
        <v>547.66278416448188</v>
      </c>
      <c r="BN291" s="237">
        <f t="shared" si="222"/>
        <v>564.0926676894162</v>
      </c>
      <c r="BO291" s="237">
        <f t="shared" si="222"/>
        <v>581.01544772009868</v>
      </c>
      <c r="BP291" s="237">
        <f t="shared" si="222"/>
        <v>598.44591115170158</v>
      </c>
      <c r="BQ291" s="237">
        <f t="shared" si="222"/>
        <v>616.39928848625277</v>
      </c>
    </row>
    <row r="292" spans="5:69" ht="16" customHeight="1">
      <c r="E292" s="334"/>
      <c r="F292" s="334"/>
      <c r="G292" s="334"/>
      <c r="H292" s="321"/>
      <c r="I292" s="215" t="s">
        <v>294</v>
      </c>
      <c r="J292" s="237">
        <f>(J187+J201+J213+J226+J239+J252)*J284+J284</f>
        <v>55.104145077720197</v>
      </c>
      <c r="K292" s="237">
        <f>(K187+K201+K213+K226+K239+K252)*K284+K284</f>
        <v>84.49638341968911</v>
      </c>
      <c r="L292" s="237">
        <f t="shared" ref="L292:BQ292" si="223">(L187+L201+L213+L226+L239+L252)*L284+L284</f>
        <v>101.17465305699481</v>
      </c>
      <c r="M292" s="237">
        <f t="shared" si="223"/>
        <v>111.41937409740932</v>
      </c>
      <c r="N292" s="237">
        <f t="shared" si="223"/>
        <v>118.43507663117097</v>
      </c>
      <c r="O292" s="237">
        <f t="shared" si="223"/>
        <v>123.85763228607419</v>
      </c>
      <c r="P292" s="237">
        <f t="shared" si="223"/>
        <v>128.52294368338897</v>
      </c>
      <c r="Q292" s="237">
        <f t="shared" si="223"/>
        <v>132.85897746407676</v>
      </c>
      <c r="R292" s="237">
        <f t="shared" si="223"/>
        <v>137.08570257795725</v>
      </c>
      <c r="S292" s="237">
        <f t="shared" si="223"/>
        <v>141.31706030034115</v>
      </c>
      <c r="T292" s="237">
        <f t="shared" si="223"/>
        <v>145.61297047433419</v>
      </c>
      <c r="U292" s="237">
        <f t="shared" si="223"/>
        <v>150.0058562742355</v>
      </c>
      <c r="V292" s="237">
        <f t="shared" si="223"/>
        <v>154.51417346207558</v>
      </c>
      <c r="W292" s="237">
        <f t="shared" si="223"/>
        <v>159.14931198445947</v>
      </c>
      <c r="X292" s="237">
        <f t="shared" si="223"/>
        <v>163.91911751323269</v>
      </c>
      <c r="Y292" s="237">
        <f t="shared" si="223"/>
        <v>168.82968920927107</v>
      </c>
      <c r="Z292" s="237">
        <f t="shared" si="223"/>
        <v>173.88629841339215</v>
      </c>
      <c r="AA292" s="237">
        <f t="shared" si="223"/>
        <v>179.09385906502604</v>
      </c>
      <c r="AB292" s="237">
        <f t="shared" si="223"/>
        <v>184.45716955861806</v>
      </c>
      <c r="AC292" s="237">
        <f t="shared" si="223"/>
        <v>189.98103809154719</v>
      </c>
      <c r="AD292" s="237">
        <f t="shared" si="223"/>
        <v>195.67034865273669</v>
      </c>
      <c r="AE292" s="237">
        <f t="shared" si="223"/>
        <v>201.5300967998389</v>
      </c>
      <c r="AF292" s="237">
        <f t="shared" si="223"/>
        <v>207.56541009226561</v>
      </c>
      <c r="AG292" s="237">
        <f t="shared" si="223"/>
        <v>213.78156076428596</v>
      </c>
      <c r="AH292" s="237">
        <f t="shared" si="223"/>
        <v>220.18397450810858</v>
      </c>
      <c r="AI292" s="237">
        <f t="shared" si="223"/>
        <v>226.77823734263467</v>
      </c>
      <c r="AJ292" s="237">
        <f t="shared" si="223"/>
        <v>233.57010157756736</v>
      </c>
      <c r="AK292" s="237">
        <f t="shared" si="223"/>
        <v>240.56549138996743</v>
      </c>
      <c r="AL292" s="237">
        <f t="shared" si="223"/>
        <v>247.77050827918549</v>
      </c>
      <c r="AM292" s="237">
        <f t="shared" si="223"/>
        <v>255.19143653807421</v>
      </c>
      <c r="AN292" s="237">
        <f t="shared" si="223"/>
        <v>262.83474881316209</v>
      </c>
      <c r="AO292" s="237">
        <f t="shared" si="223"/>
        <v>270.70711179327492</v>
      </c>
      <c r="AP292" s="237">
        <f t="shared" si="223"/>
        <v>278.81539204923399</v>
      </c>
      <c r="AQ292" s="237">
        <f t="shared" si="223"/>
        <v>287.16666203874075</v>
      </c>
      <c r="AR292" s="237">
        <f t="shared" si="223"/>
        <v>295.76820628628434</v>
      </c>
      <c r="AS292" s="237">
        <f t="shared" si="223"/>
        <v>304.62752774581526</v>
      </c>
      <c r="AT292" s="237">
        <f t="shared" si="223"/>
        <v>313.75235435293604</v>
      </c>
      <c r="AU292" s="237">
        <f t="shared" si="223"/>
        <v>323.15064577294174</v>
      </c>
      <c r="AV292" s="237">
        <f t="shared" si="223"/>
        <v>332.83060035091597</v>
      </c>
      <c r="AW292" s="237">
        <f t="shared" si="223"/>
        <v>342.80066227011082</v>
      </c>
      <c r="AX292" s="237">
        <f t="shared" si="223"/>
        <v>353.0695289249457</v>
      </c>
      <c r="AY292" s="237">
        <f t="shared" si="223"/>
        <v>363.64615851510439</v>
      </c>
      <c r="AZ292" s="237">
        <f t="shared" si="223"/>
        <v>374.53977786738773</v>
      </c>
      <c r="BA292" s="237">
        <f t="shared" si="223"/>
        <v>385.75989049216173</v>
      </c>
      <c r="BB292" s="237">
        <f t="shared" si="223"/>
        <v>397.31628488144645</v>
      </c>
      <c r="BC292" s="237">
        <f t="shared" si="223"/>
        <v>409.21904305589652</v>
      </c>
      <c r="BD292" s="237">
        <f t="shared" si="223"/>
        <v>421.47854936813826</v>
      </c>
      <c r="BE292" s="237">
        <f t="shared" si="223"/>
        <v>434.10549957015746</v>
      </c>
      <c r="BF292" s="237">
        <f t="shared" si="223"/>
        <v>447.11091015265646</v>
      </c>
      <c r="BG292" s="237">
        <f t="shared" si="223"/>
        <v>460.50612796453782</v>
      </c>
      <c r="BH292" s="237">
        <f t="shared" si="223"/>
        <v>474.30284012092176</v>
      </c>
      <c r="BI292" s="237">
        <f t="shared" si="223"/>
        <v>488.51308420834596</v>
      </c>
      <c r="BJ292" s="237">
        <f t="shared" si="223"/>
        <v>503.14925879606875</v>
      </c>
      <c r="BK292" s="237">
        <f t="shared" si="223"/>
        <v>518.22413426265257</v>
      </c>
      <c r="BL292" s="237">
        <f t="shared" si="223"/>
        <v>533.75086394728817</v>
      </c>
      <c r="BM292" s="237">
        <f t="shared" si="223"/>
        <v>549.74299563559805</v>
      </c>
      <c r="BN292" s="237">
        <f t="shared" si="223"/>
        <v>566.21448338995469</v>
      </c>
      <c r="BO292" s="237">
        <f t="shared" si="223"/>
        <v>583.1796997346479</v>
      </c>
      <c r="BP292" s="237">
        <f t="shared" si="223"/>
        <v>600.65344820654184</v>
      </c>
      <c r="BQ292" s="237">
        <f t="shared" si="223"/>
        <v>618.65097628218984</v>
      </c>
    </row>
    <row r="293" spans="5:69" ht="16" customHeight="1">
      <c r="E293" s="317" t="s">
        <v>195</v>
      </c>
      <c r="F293" s="317"/>
      <c r="G293" s="317"/>
      <c r="H293" s="317"/>
      <c r="I293" s="229" t="s">
        <v>299</v>
      </c>
      <c r="J293" s="208">
        <f>ROUND(J268+J278+J288,0)</f>
        <v>0</v>
      </c>
      <c r="K293" s="208">
        <f t="shared" ref="K293:BQ296" si="224">ROUND(K268+K278+K288,0)</f>
        <v>13</v>
      </c>
      <c r="L293" s="208">
        <f t="shared" si="224"/>
        <v>21</v>
      </c>
      <c r="M293" s="208">
        <f t="shared" si="224"/>
        <v>25</v>
      </c>
      <c r="N293" s="208">
        <f t="shared" si="224"/>
        <v>27</v>
      </c>
      <c r="O293" s="208">
        <f t="shared" si="224"/>
        <v>29</v>
      </c>
      <c r="P293" s="208">
        <f t="shared" si="224"/>
        <v>30</v>
      </c>
      <c r="Q293" s="208">
        <f t="shared" si="224"/>
        <v>31</v>
      </c>
      <c r="R293" s="208">
        <f t="shared" si="224"/>
        <v>32</v>
      </c>
      <c r="S293" s="208">
        <f t="shared" si="224"/>
        <v>33</v>
      </c>
      <c r="T293" s="208">
        <f t="shared" si="224"/>
        <v>34</v>
      </c>
      <c r="U293" s="208">
        <f t="shared" si="224"/>
        <v>35</v>
      </c>
      <c r="V293" s="208">
        <f t="shared" si="224"/>
        <v>37</v>
      </c>
      <c r="W293" s="208">
        <f t="shared" si="224"/>
        <v>38</v>
      </c>
      <c r="X293" s="208">
        <f t="shared" si="224"/>
        <v>39</v>
      </c>
      <c r="Y293" s="208">
        <f t="shared" si="224"/>
        <v>40</v>
      </c>
      <c r="Z293" s="208">
        <f t="shared" si="224"/>
        <v>41</v>
      </c>
      <c r="AA293" s="208">
        <f t="shared" si="224"/>
        <v>42</v>
      </c>
      <c r="AB293" s="208">
        <f t="shared" si="224"/>
        <v>44</v>
      </c>
      <c r="AC293" s="208">
        <f t="shared" si="224"/>
        <v>45</v>
      </c>
      <c r="AD293" s="208">
        <f t="shared" si="224"/>
        <v>46</v>
      </c>
      <c r="AE293" s="208">
        <f t="shared" si="224"/>
        <v>48</v>
      </c>
      <c r="AF293" s="208">
        <f t="shared" si="224"/>
        <v>49</v>
      </c>
      <c r="AG293" s="208">
        <f t="shared" si="224"/>
        <v>51</v>
      </c>
      <c r="AH293" s="208">
        <f t="shared" si="224"/>
        <v>52</v>
      </c>
      <c r="AI293" s="208">
        <f t="shared" si="224"/>
        <v>54</v>
      </c>
      <c r="AJ293" s="208">
        <f t="shared" si="224"/>
        <v>55</v>
      </c>
      <c r="AK293" s="208">
        <f t="shared" si="224"/>
        <v>57</v>
      </c>
      <c r="AL293" s="208">
        <f t="shared" si="224"/>
        <v>59</v>
      </c>
      <c r="AM293" s="208">
        <f t="shared" si="224"/>
        <v>60</v>
      </c>
      <c r="AN293" s="208">
        <f t="shared" si="224"/>
        <v>62</v>
      </c>
      <c r="AO293" s="208">
        <f t="shared" si="224"/>
        <v>64</v>
      </c>
      <c r="AP293" s="208">
        <f t="shared" si="224"/>
        <v>66</v>
      </c>
      <c r="AQ293" s="208">
        <f t="shared" si="224"/>
        <v>68</v>
      </c>
      <c r="AR293" s="208">
        <f t="shared" si="224"/>
        <v>70</v>
      </c>
      <c r="AS293" s="208">
        <f t="shared" si="224"/>
        <v>72</v>
      </c>
      <c r="AT293" s="208">
        <f t="shared" si="224"/>
        <v>74</v>
      </c>
      <c r="AU293" s="208">
        <f t="shared" si="224"/>
        <v>76</v>
      </c>
      <c r="AV293" s="208">
        <f t="shared" si="224"/>
        <v>79</v>
      </c>
      <c r="AW293" s="208">
        <f t="shared" si="224"/>
        <v>81</v>
      </c>
      <c r="AX293" s="208">
        <f t="shared" si="224"/>
        <v>84</v>
      </c>
      <c r="AY293" s="208">
        <f t="shared" si="224"/>
        <v>86</v>
      </c>
      <c r="AZ293" s="208">
        <f t="shared" si="224"/>
        <v>89</v>
      </c>
      <c r="BA293" s="208">
        <f t="shared" si="224"/>
        <v>91</v>
      </c>
      <c r="BB293" s="208">
        <f t="shared" si="224"/>
        <v>94</v>
      </c>
      <c r="BC293" s="208">
        <f t="shared" si="224"/>
        <v>97</v>
      </c>
      <c r="BD293" s="208">
        <f t="shared" si="224"/>
        <v>100</v>
      </c>
      <c r="BE293" s="208">
        <f t="shared" si="224"/>
        <v>103</v>
      </c>
      <c r="BF293" s="208">
        <f t="shared" si="224"/>
        <v>106</v>
      </c>
      <c r="BG293" s="208">
        <f t="shared" si="224"/>
        <v>109</v>
      </c>
      <c r="BH293" s="208">
        <f t="shared" si="224"/>
        <v>112</v>
      </c>
      <c r="BI293" s="208">
        <f t="shared" si="224"/>
        <v>116</v>
      </c>
      <c r="BJ293" s="208">
        <f t="shared" si="224"/>
        <v>119</v>
      </c>
      <c r="BK293" s="208">
        <f t="shared" si="224"/>
        <v>123</v>
      </c>
      <c r="BL293" s="208">
        <f t="shared" si="224"/>
        <v>126</v>
      </c>
      <c r="BM293" s="208">
        <f t="shared" si="224"/>
        <v>130</v>
      </c>
      <c r="BN293" s="208">
        <f t="shared" si="224"/>
        <v>134</v>
      </c>
      <c r="BO293" s="208">
        <f t="shared" si="224"/>
        <v>138</v>
      </c>
      <c r="BP293" s="208">
        <f t="shared" si="224"/>
        <v>142</v>
      </c>
      <c r="BQ293" s="208">
        <f t="shared" si="224"/>
        <v>146</v>
      </c>
    </row>
    <row r="294" spans="5:69" ht="16" customHeight="1">
      <c r="E294" s="317"/>
      <c r="F294" s="317"/>
      <c r="G294" s="317"/>
      <c r="H294" s="317"/>
      <c r="I294" s="229" t="s">
        <v>301</v>
      </c>
      <c r="J294" s="208">
        <f>ROUND(J269+J279+J289,0)</f>
        <v>0</v>
      </c>
      <c r="K294" s="208">
        <f t="shared" si="224"/>
        <v>3</v>
      </c>
      <c r="L294" s="208">
        <f t="shared" si="224"/>
        <v>5</v>
      </c>
      <c r="M294" s="208">
        <f t="shared" si="224"/>
        <v>6</v>
      </c>
      <c r="N294" s="208">
        <f t="shared" si="224"/>
        <v>7</v>
      </c>
      <c r="O294" s="208">
        <f t="shared" si="224"/>
        <v>7</v>
      </c>
      <c r="P294" s="208">
        <f t="shared" si="224"/>
        <v>8</v>
      </c>
      <c r="Q294" s="208">
        <f t="shared" si="224"/>
        <v>8</v>
      </c>
      <c r="R294" s="208">
        <f t="shared" si="224"/>
        <v>8</v>
      </c>
      <c r="S294" s="208">
        <f t="shared" si="224"/>
        <v>8</v>
      </c>
      <c r="T294" s="208">
        <f t="shared" si="224"/>
        <v>9</v>
      </c>
      <c r="U294" s="208">
        <f t="shared" si="224"/>
        <v>9</v>
      </c>
      <c r="V294" s="208">
        <f t="shared" si="224"/>
        <v>9</v>
      </c>
      <c r="W294" s="208">
        <f t="shared" si="224"/>
        <v>9</v>
      </c>
      <c r="X294" s="208">
        <f t="shared" si="224"/>
        <v>10</v>
      </c>
      <c r="Y294" s="208">
        <f t="shared" si="224"/>
        <v>10</v>
      </c>
      <c r="Z294" s="208">
        <f t="shared" si="224"/>
        <v>10</v>
      </c>
      <c r="AA294" s="208">
        <f t="shared" si="224"/>
        <v>11</v>
      </c>
      <c r="AB294" s="208">
        <f t="shared" si="224"/>
        <v>11</v>
      </c>
      <c r="AC294" s="208">
        <f t="shared" si="224"/>
        <v>11</v>
      </c>
      <c r="AD294" s="208">
        <f t="shared" si="224"/>
        <v>12</v>
      </c>
      <c r="AE294" s="208">
        <f t="shared" si="224"/>
        <v>12</v>
      </c>
      <c r="AF294" s="208">
        <f t="shared" si="224"/>
        <v>12</v>
      </c>
      <c r="AG294" s="208">
        <f t="shared" si="224"/>
        <v>13</v>
      </c>
      <c r="AH294" s="208">
        <f t="shared" si="224"/>
        <v>13</v>
      </c>
      <c r="AI294" s="208">
        <f t="shared" si="224"/>
        <v>13</v>
      </c>
      <c r="AJ294" s="208">
        <f t="shared" si="224"/>
        <v>14</v>
      </c>
      <c r="AK294" s="208">
        <f t="shared" si="224"/>
        <v>14</v>
      </c>
      <c r="AL294" s="208">
        <f t="shared" si="224"/>
        <v>15</v>
      </c>
      <c r="AM294" s="208">
        <f t="shared" si="224"/>
        <v>15</v>
      </c>
      <c r="AN294" s="208">
        <f t="shared" si="224"/>
        <v>16</v>
      </c>
      <c r="AO294" s="208">
        <f t="shared" si="224"/>
        <v>16</v>
      </c>
      <c r="AP294" s="208">
        <f t="shared" si="224"/>
        <v>16</v>
      </c>
      <c r="AQ294" s="208">
        <f t="shared" si="224"/>
        <v>17</v>
      </c>
      <c r="AR294" s="208">
        <f t="shared" si="224"/>
        <v>17</v>
      </c>
      <c r="AS294" s="208">
        <f t="shared" si="224"/>
        <v>18</v>
      </c>
      <c r="AT294" s="208">
        <f t="shared" si="224"/>
        <v>19</v>
      </c>
      <c r="AU294" s="208">
        <f t="shared" si="224"/>
        <v>19</v>
      </c>
      <c r="AV294" s="208">
        <f t="shared" si="224"/>
        <v>20</v>
      </c>
      <c r="AW294" s="208">
        <f t="shared" si="224"/>
        <v>20</v>
      </c>
      <c r="AX294" s="208">
        <f t="shared" si="224"/>
        <v>21</v>
      </c>
      <c r="AY294" s="208">
        <f t="shared" si="224"/>
        <v>22</v>
      </c>
      <c r="AZ294" s="208">
        <f t="shared" si="224"/>
        <v>22</v>
      </c>
      <c r="BA294" s="208">
        <f t="shared" si="224"/>
        <v>23</v>
      </c>
      <c r="BB294" s="208">
        <f t="shared" si="224"/>
        <v>24</v>
      </c>
      <c r="BC294" s="208">
        <f t="shared" si="224"/>
        <v>24</v>
      </c>
      <c r="BD294" s="208">
        <f t="shared" si="224"/>
        <v>25</v>
      </c>
      <c r="BE294" s="208">
        <f t="shared" si="224"/>
        <v>26</v>
      </c>
      <c r="BF294" s="208">
        <f t="shared" si="224"/>
        <v>26</v>
      </c>
      <c r="BG294" s="208">
        <f t="shared" si="224"/>
        <v>27</v>
      </c>
      <c r="BH294" s="208">
        <f t="shared" si="224"/>
        <v>28</v>
      </c>
      <c r="BI294" s="208">
        <f t="shared" si="224"/>
        <v>29</v>
      </c>
      <c r="BJ294" s="208">
        <f t="shared" si="224"/>
        <v>30</v>
      </c>
      <c r="BK294" s="208">
        <f t="shared" si="224"/>
        <v>31</v>
      </c>
      <c r="BL294" s="208">
        <f t="shared" si="224"/>
        <v>32</v>
      </c>
      <c r="BM294" s="208">
        <f t="shared" si="224"/>
        <v>33</v>
      </c>
      <c r="BN294" s="208">
        <f t="shared" si="224"/>
        <v>34</v>
      </c>
      <c r="BO294" s="208">
        <f t="shared" si="224"/>
        <v>35</v>
      </c>
      <c r="BP294" s="208">
        <f t="shared" si="224"/>
        <v>36</v>
      </c>
      <c r="BQ294" s="208">
        <f t="shared" si="224"/>
        <v>37</v>
      </c>
    </row>
    <row r="295" spans="5:69" ht="16" customHeight="1">
      <c r="E295" s="317"/>
      <c r="F295" s="317"/>
      <c r="G295" s="317"/>
      <c r="H295" s="317"/>
      <c r="I295" s="229" t="s">
        <v>296</v>
      </c>
      <c r="J295" s="208">
        <f>ROUND(J270+J280+J290,0)</f>
        <v>33</v>
      </c>
      <c r="K295" s="208">
        <f t="shared" si="224"/>
        <v>50</v>
      </c>
      <c r="L295" s="208">
        <f t="shared" si="224"/>
        <v>60</v>
      </c>
      <c r="M295" s="208">
        <f t="shared" si="224"/>
        <v>66</v>
      </c>
      <c r="N295" s="208">
        <f t="shared" si="224"/>
        <v>71</v>
      </c>
      <c r="O295" s="208">
        <f t="shared" si="224"/>
        <v>74</v>
      </c>
      <c r="P295" s="208">
        <f t="shared" si="224"/>
        <v>77</v>
      </c>
      <c r="Q295" s="208">
        <f t="shared" si="224"/>
        <v>79</v>
      </c>
      <c r="R295" s="208">
        <f t="shared" si="224"/>
        <v>82</v>
      </c>
      <c r="S295" s="208">
        <f t="shared" si="224"/>
        <v>84</v>
      </c>
      <c r="T295" s="208">
        <f t="shared" si="224"/>
        <v>87</v>
      </c>
      <c r="U295" s="208">
        <f t="shared" si="224"/>
        <v>89</v>
      </c>
      <c r="V295" s="208">
        <f t="shared" si="224"/>
        <v>92</v>
      </c>
      <c r="W295" s="208">
        <f t="shared" si="224"/>
        <v>95</v>
      </c>
      <c r="X295" s="208">
        <f t="shared" si="224"/>
        <v>98</v>
      </c>
      <c r="Y295" s="208">
        <f t="shared" si="224"/>
        <v>101</v>
      </c>
      <c r="Z295" s="208">
        <f t="shared" si="224"/>
        <v>104</v>
      </c>
      <c r="AA295" s="208">
        <f t="shared" si="224"/>
        <v>107</v>
      </c>
      <c r="AB295" s="208">
        <f t="shared" si="224"/>
        <v>110</v>
      </c>
      <c r="AC295" s="208">
        <f t="shared" si="224"/>
        <v>113</v>
      </c>
      <c r="AD295" s="208">
        <f t="shared" si="224"/>
        <v>117</v>
      </c>
      <c r="AE295" s="208">
        <f t="shared" si="224"/>
        <v>120</v>
      </c>
      <c r="AF295" s="208">
        <f t="shared" si="224"/>
        <v>124</v>
      </c>
      <c r="AG295" s="208">
        <f t="shared" si="224"/>
        <v>128</v>
      </c>
      <c r="AH295" s="208">
        <f t="shared" si="224"/>
        <v>131</v>
      </c>
      <c r="AI295" s="208">
        <f t="shared" si="224"/>
        <v>135</v>
      </c>
      <c r="AJ295" s="208">
        <f t="shared" si="224"/>
        <v>139</v>
      </c>
      <c r="AK295" s="208">
        <f t="shared" si="224"/>
        <v>144</v>
      </c>
      <c r="AL295" s="208">
        <f t="shared" si="224"/>
        <v>148</v>
      </c>
      <c r="AM295" s="208">
        <f t="shared" si="224"/>
        <v>152</v>
      </c>
      <c r="AN295" s="208">
        <f t="shared" si="224"/>
        <v>157</v>
      </c>
      <c r="AO295" s="208">
        <f t="shared" si="224"/>
        <v>162</v>
      </c>
      <c r="AP295" s="208">
        <f t="shared" si="224"/>
        <v>166</v>
      </c>
      <c r="AQ295" s="208">
        <f t="shared" si="224"/>
        <v>171</v>
      </c>
      <c r="AR295" s="208">
        <f t="shared" si="224"/>
        <v>177</v>
      </c>
      <c r="AS295" s="208">
        <f t="shared" si="224"/>
        <v>182</v>
      </c>
      <c r="AT295" s="208">
        <f t="shared" si="224"/>
        <v>187</v>
      </c>
      <c r="AU295" s="208">
        <f t="shared" si="224"/>
        <v>193</v>
      </c>
      <c r="AV295" s="208">
        <f t="shared" si="224"/>
        <v>199</v>
      </c>
      <c r="AW295" s="208">
        <f t="shared" si="224"/>
        <v>205</v>
      </c>
      <c r="AX295" s="208">
        <f t="shared" si="224"/>
        <v>211</v>
      </c>
      <c r="AY295" s="208">
        <f t="shared" si="224"/>
        <v>217</v>
      </c>
      <c r="AZ295" s="208">
        <f t="shared" si="224"/>
        <v>224</v>
      </c>
      <c r="BA295" s="208">
        <f t="shared" si="224"/>
        <v>230</v>
      </c>
      <c r="BB295" s="208">
        <f t="shared" si="224"/>
        <v>237</v>
      </c>
      <c r="BC295" s="208">
        <f t="shared" si="224"/>
        <v>245</v>
      </c>
      <c r="BD295" s="208">
        <f t="shared" si="224"/>
        <v>252</v>
      </c>
      <c r="BE295" s="208">
        <f t="shared" si="224"/>
        <v>259</v>
      </c>
      <c r="BF295" s="208">
        <f t="shared" si="224"/>
        <v>267</v>
      </c>
      <c r="BG295" s="208">
        <f t="shared" si="224"/>
        <v>275</v>
      </c>
      <c r="BH295" s="208">
        <f t="shared" si="224"/>
        <v>283</v>
      </c>
      <c r="BI295" s="208">
        <f t="shared" si="224"/>
        <v>292</v>
      </c>
      <c r="BJ295" s="208">
        <f t="shared" si="224"/>
        <v>301</v>
      </c>
      <c r="BK295" s="208">
        <f t="shared" si="224"/>
        <v>310</v>
      </c>
      <c r="BL295" s="208">
        <f t="shared" si="224"/>
        <v>319</v>
      </c>
      <c r="BM295" s="208">
        <f t="shared" si="224"/>
        <v>329</v>
      </c>
      <c r="BN295" s="208">
        <f t="shared" si="224"/>
        <v>338</v>
      </c>
      <c r="BO295" s="208">
        <f t="shared" si="224"/>
        <v>349</v>
      </c>
      <c r="BP295" s="208">
        <f t="shared" si="224"/>
        <v>359</v>
      </c>
      <c r="BQ295" s="208">
        <f t="shared" si="224"/>
        <v>370</v>
      </c>
    </row>
    <row r="296" spans="5:69" ht="16" customHeight="1">
      <c r="E296" s="317"/>
      <c r="F296" s="317"/>
      <c r="G296" s="317"/>
      <c r="H296" s="317"/>
      <c r="I296" s="229" t="s">
        <v>295</v>
      </c>
      <c r="J296" s="208">
        <f>ROUND(J271+J281+J291,0)</f>
        <v>163</v>
      </c>
      <c r="K296" s="208">
        <f t="shared" si="224"/>
        <v>251</v>
      </c>
      <c r="L296" s="208">
        <f t="shared" si="224"/>
        <v>301</v>
      </c>
      <c r="M296" s="208">
        <f t="shared" si="224"/>
        <v>332</v>
      </c>
      <c r="N296" s="208">
        <f t="shared" si="224"/>
        <v>353</v>
      </c>
      <c r="O296" s="208">
        <f t="shared" si="224"/>
        <v>369</v>
      </c>
      <c r="P296" s="208">
        <f t="shared" si="224"/>
        <v>383</v>
      </c>
      <c r="Q296" s="208">
        <f t="shared" si="224"/>
        <v>396</v>
      </c>
      <c r="R296" s="208">
        <f t="shared" si="224"/>
        <v>409</v>
      </c>
      <c r="S296" s="208">
        <f t="shared" si="224"/>
        <v>421</v>
      </c>
      <c r="T296" s="208">
        <f t="shared" si="224"/>
        <v>434</v>
      </c>
      <c r="U296" s="208">
        <f t="shared" si="224"/>
        <v>447</v>
      </c>
      <c r="V296" s="208">
        <f t="shared" si="224"/>
        <v>461</v>
      </c>
      <c r="W296" s="208">
        <f t="shared" si="224"/>
        <v>475</v>
      </c>
      <c r="X296" s="208">
        <f t="shared" si="224"/>
        <v>489</v>
      </c>
      <c r="Y296" s="208">
        <f t="shared" si="224"/>
        <v>504</v>
      </c>
      <c r="Z296" s="208">
        <f t="shared" si="224"/>
        <v>519</v>
      </c>
      <c r="AA296" s="208">
        <f t="shared" si="224"/>
        <v>534</v>
      </c>
      <c r="AB296" s="208">
        <f t="shared" si="224"/>
        <v>550</v>
      </c>
      <c r="AC296" s="208">
        <f t="shared" si="224"/>
        <v>567</v>
      </c>
      <c r="AD296" s="208">
        <f t="shared" si="224"/>
        <v>584</v>
      </c>
      <c r="AE296" s="208">
        <f t="shared" si="224"/>
        <v>601</v>
      </c>
      <c r="AF296" s="208">
        <f t="shared" si="224"/>
        <v>619</v>
      </c>
      <c r="AG296" s="208">
        <f t="shared" si="224"/>
        <v>638</v>
      </c>
      <c r="AH296" s="208">
        <f t="shared" si="224"/>
        <v>657</v>
      </c>
      <c r="AI296" s="208">
        <f t="shared" si="224"/>
        <v>677</v>
      </c>
      <c r="AJ296" s="208">
        <f t="shared" si="224"/>
        <v>697</v>
      </c>
      <c r="AK296" s="208">
        <f t="shared" si="224"/>
        <v>718</v>
      </c>
      <c r="AL296" s="208">
        <f t="shared" si="224"/>
        <v>740</v>
      </c>
      <c r="AM296" s="208">
        <f t="shared" si="224"/>
        <v>762</v>
      </c>
      <c r="AN296" s="208">
        <f t="shared" si="224"/>
        <v>785</v>
      </c>
      <c r="AO296" s="208">
        <f t="shared" si="224"/>
        <v>808</v>
      </c>
      <c r="AP296" s="208">
        <f t="shared" si="224"/>
        <v>832</v>
      </c>
      <c r="AQ296" s="208">
        <f t="shared" si="224"/>
        <v>857</v>
      </c>
      <c r="AR296" s="208">
        <f t="shared" si="224"/>
        <v>883</v>
      </c>
      <c r="AS296" s="208">
        <f t="shared" si="224"/>
        <v>910</v>
      </c>
      <c r="AT296" s="208">
        <f t="shared" si="224"/>
        <v>937</v>
      </c>
      <c r="AU296" s="208">
        <f t="shared" si="224"/>
        <v>965</v>
      </c>
      <c r="AV296" s="208">
        <f t="shared" si="224"/>
        <v>994</v>
      </c>
      <c r="AW296" s="208">
        <f t="shared" si="224"/>
        <v>1024</v>
      </c>
      <c r="AX296" s="208">
        <f t="shared" si="224"/>
        <v>1055</v>
      </c>
      <c r="AY296" s="208">
        <f t="shared" si="224"/>
        <v>1086</v>
      </c>
      <c r="AZ296" s="208">
        <f t="shared" si="224"/>
        <v>1119</v>
      </c>
      <c r="BA296" s="208">
        <f t="shared" si="224"/>
        <v>1152</v>
      </c>
      <c r="BB296" s="208">
        <f t="shared" si="224"/>
        <v>1187</v>
      </c>
      <c r="BC296" s="208">
        <f t="shared" si="224"/>
        <v>1223</v>
      </c>
      <c r="BD296" s="208">
        <f t="shared" si="224"/>
        <v>1259</v>
      </c>
      <c r="BE296" s="208">
        <f t="shared" si="224"/>
        <v>1297</v>
      </c>
      <c r="BF296" s="208">
        <f t="shared" si="224"/>
        <v>1336</v>
      </c>
      <c r="BG296" s="208">
        <f t="shared" si="224"/>
        <v>1376</v>
      </c>
      <c r="BH296" s="208">
        <f t="shared" si="224"/>
        <v>1417</v>
      </c>
      <c r="BI296" s="208">
        <f t="shared" si="224"/>
        <v>1460</v>
      </c>
      <c r="BJ296" s="208">
        <f t="shared" si="224"/>
        <v>1504</v>
      </c>
      <c r="BK296" s="208">
        <f t="shared" si="224"/>
        <v>1549</v>
      </c>
      <c r="BL296" s="208">
        <f t="shared" si="224"/>
        <v>1595</v>
      </c>
      <c r="BM296" s="208">
        <f t="shared" si="224"/>
        <v>1643</v>
      </c>
      <c r="BN296" s="208">
        <f t="shared" si="224"/>
        <v>1692</v>
      </c>
      <c r="BO296" s="208">
        <f t="shared" si="224"/>
        <v>1743</v>
      </c>
      <c r="BP296" s="208">
        <f t="shared" si="224"/>
        <v>1795</v>
      </c>
      <c r="BQ296" s="208">
        <f t="shared" si="224"/>
        <v>1849</v>
      </c>
    </row>
    <row r="297" spans="5:69" ht="16" customHeight="1">
      <c r="E297" s="317"/>
      <c r="F297" s="317"/>
      <c r="G297" s="317"/>
      <c r="H297" s="317"/>
      <c r="I297" s="229" t="s">
        <v>333</v>
      </c>
      <c r="J297" s="208">
        <f>ROUND(J264+J274+J284,0)</f>
        <v>14</v>
      </c>
      <c r="K297" s="208">
        <f t="shared" ref="K297:BQ297" si="225">ROUND(K264+K274+K284,0)</f>
        <v>14</v>
      </c>
      <c r="L297" s="208">
        <f t="shared" si="225"/>
        <v>15</v>
      </c>
      <c r="M297" s="208">
        <f t="shared" si="225"/>
        <v>15</v>
      </c>
      <c r="N297" s="208">
        <f t="shared" si="225"/>
        <v>15</v>
      </c>
      <c r="O297" s="208">
        <f t="shared" si="225"/>
        <v>15</v>
      </c>
      <c r="P297" s="208">
        <f t="shared" si="225"/>
        <v>16</v>
      </c>
      <c r="Q297" s="208">
        <f t="shared" si="225"/>
        <v>16</v>
      </c>
      <c r="R297" s="208">
        <f t="shared" si="225"/>
        <v>16</v>
      </c>
      <c r="S297" s="208">
        <f t="shared" si="225"/>
        <v>17</v>
      </c>
      <c r="T297" s="208">
        <f t="shared" si="225"/>
        <v>17</v>
      </c>
      <c r="U297" s="208">
        <f t="shared" si="225"/>
        <v>17</v>
      </c>
      <c r="V297" s="208">
        <f t="shared" si="225"/>
        <v>18</v>
      </c>
      <c r="W297" s="208">
        <f t="shared" si="225"/>
        <v>18</v>
      </c>
      <c r="X297" s="208">
        <f t="shared" si="225"/>
        <v>18</v>
      </c>
      <c r="Y297" s="208">
        <f t="shared" si="225"/>
        <v>19</v>
      </c>
      <c r="Z297" s="208">
        <f t="shared" si="225"/>
        <v>19</v>
      </c>
      <c r="AA297" s="208">
        <f t="shared" si="225"/>
        <v>20</v>
      </c>
      <c r="AB297" s="208">
        <f t="shared" si="225"/>
        <v>20</v>
      </c>
      <c r="AC297" s="208">
        <f t="shared" si="225"/>
        <v>20</v>
      </c>
      <c r="AD297" s="208">
        <f t="shared" si="225"/>
        <v>21</v>
      </c>
      <c r="AE297" s="208">
        <f t="shared" si="225"/>
        <v>21</v>
      </c>
      <c r="AF297" s="208">
        <f t="shared" si="225"/>
        <v>22</v>
      </c>
      <c r="AG297" s="208">
        <f t="shared" si="225"/>
        <v>22</v>
      </c>
      <c r="AH297" s="208">
        <f t="shared" si="225"/>
        <v>23</v>
      </c>
      <c r="AI297" s="208">
        <f t="shared" si="225"/>
        <v>23</v>
      </c>
      <c r="AJ297" s="208">
        <f t="shared" si="225"/>
        <v>23</v>
      </c>
      <c r="AK297" s="208">
        <f t="shared" si="225"/>
        <v>24</v>
      </c>
      <c r="AL297" s="208">
        <f t="shared" si="225"/>
        <v>24</v>
      </c>
      <c r="AM297" s="208">
        <f t="shared" si="225"/>
        <v>25</v>
      </c>
      <c r="AN297" s="208">
        <f t="shared" si="225"/>
        <v>25</v>
      </c>
      <c r="AO297" s="208">
        <f t="shared" si="225"/>
        <v>26</v>
      </c>
      <c r="AP297" s="208">
        <f t="shared" si="225"/>
        <v>26</v>
      </c>
      <c r="AQ297" s="208">
        <f t="shared" si="225"/>
        <v>27</v>
      </c>
      <c r="AR297" s="208">
        <f t="shared" si="225"/>
        <v>27</v>
      </c>
      <c r="AS297" s="208">
        <f t="shared" si="225"/>
        <v>28</v>
      </c>
      <c r="AT297" s="208">
        <f t="shared" si="225"/>
        <v>29</v>
      </c>
      <c r="AU297" s="208">
        <f t="shared" si="225"/>
        <v>29</v>
      </c>
      <c r="AV297" s="208">
        <f t="shared" si="225"/>
        <v>30</v>
      </c>
      <c r="AW297" s="208">
        <f t="shared" si="225"/>
        <v>30</v>
      </c>
      <c r="AX297" s="208">
        <f t="shared" si="225"/>
        <v>31</v>
      </c>
      <c r="AY297" s="208">
        <f t="shared" si="225"/>
        <v>32</v>
      </c>
      <c r="AZ297" s="208">
        <f t="shared" si="225"/>
        <v>32</v>
      </c>
      <c r="BA297" s="208">
        <f t="shared" si="225"/>
        <v>33</v>
      </c>
      <c r="BB297" s="208">
        <f t="shared" si="225"/>
        <v>33</v>
      </c>
      <c r="BC297" s="208">
        <f t="shared" si="225"/>
        <v>34</v>
      </c>
      <c r="BD297" s="208">
        <f t="shared" si="225"/>
        <v>35</v>
      </c>
      <c r="BE297" s="208">
        <f t="shared" si="225"/>
        <v>36</v>
      </c>
      <c r="BF297" s="208">
        <f t="shared" si="225"/>
        <v>36</v>
      </c>
      <c r="BG297" s="208">
        <f t="shared" si="225"/>
        <v>37</v>
      </c>
      <c r="BH297" s="208">
        <f t="shared" si="225"/>
        <v>38</v>
      </c>
      <c r="BI297" s="208">
        <f t="shared" si="225"/>
        <v>38</v>
      </c>
      <c r="BJ297" s="208">
        <f t="shared" si="225"/>
        <v>39</v>
      </c>
      <c r="BK297" s="208">
        <f t="shared" si="225"/>
        <v>40</v>
      </c>
      <c r="BL297" s="208">
        <f t="shared" si="225"/>
        <v>41</v>
      </c>
      <c r="BM297" s="208">
        <f t="shared" si="225"/>
        <v>42</v>
      </c>
      <c r="BN297" s="208">
        <f t="shared" si="225"/>
        <v>42</v>
      </c>
      <c r="BO297" s="208">
        <f t="shared" si="225"/>
        <v>43</v>
      </c>
      <c r="BP297" s="208">
        <f t="shared" si="225"/>
        <v>44</v>
      </c>
      <c r="BQ297" s="208">
        <f t="shared" si="225"/>
        <v>45</v>
      </c>
    </row>
    <row r="298" spans="5:69" ht="16" customHeight="1">
      <c r="E298" s="317"/>
      <c r="F298" s="317"/>
      <c r="G298" s="317"/>
      <c r="H298" s="317"/>
      <c r="I298" s="229" t="s">
        <v>294</v>
      </c>
      <c r="J298" s="208">
        <f>ROUND(J272+J282+J292,0)</f>
        <v>177</v>
      </c>
      <c r="K298" s="208">
        <f t="shared" ref="K298:BQ298" si="226">ROUND(K272+K282+K292,0)</f>
        <v>266</v>
      </c>
      <c r="L298" s="208">
        <f t="shared" si="226"/>
        <v>316</v>
      </c>
      <c r="M298" s="208">
        <f t="shared" si="226"/>
        <v>347</v>
      </c>
      <c r="N298" s="208">
        <f t="shared" si="226"/>
        <v>368</v>
      </c>
      <c r="O298" s="208">
        <f t="shared" si="226"/>
        <v>385</v>
      </c>
      <c r="P298" s="208">
        <f t="shared" si="226"/>
        <v>399</v>
      </c>
      <c r="Q298" s="208">
        <f t="shared" si="226"/>
        <v>412</v>
      </c>
      <c r="R298" s="208">
        <f t="shared" si="226"/>
        <v>425</v>
      </c>
      <c r="S298" s="208">
        <f t="shared" si="226"/>
        <v>438</v>
      </c>
      <c r="T298" s="208">
        <f t="shared" si="226"/>
        <v>451</v>
      </c>
      <c r="U298" s="208">
        <f t="shared" si="226"/>
        <v>465</v>
      </c>
      <c r="V298" s="208">
        <f t="shared" si="226"/>
        <v>479</v>
      </c>
      <c r="W298" s="208">
        <f t="shared" si="226"/>
        <v>493</v>
      </c>
      <c r="X298" s="208">
        <f t="shared" si="226"/>
        <v>507</v>
      </c>
      <c r="Y298" s="208">
        <f t="shared" si="226"/>
        <v>523</v>
      </c>
      <c r="Z298" s="208">
        <f t="shared" si="226"/>
        <v>538</v>
      </c>
      <c r="AA298" s="208">
        <f t="shared" si="226"/>
        <v>554</v>
      </c>
      <c r="AB298" s="208">
        <f t="shared" si="226"/>
        <v>570</v>
      </c>
      <c r="AC298" s="208">
        <f t="shared" si="226"/>
        <v>587</v>
      </c>
      <c r="AD298" s="208">
        <f t="shared" si="226"/>
        <v>605</v>
      </c>
      <c r="AE298" s="208">
        <f t="shared" si="226"/>
        <v>623</v>
      </c>
      <c r="AF298" s="208">
        <f t="shared" si="226"/>
        <v>641</v>
      </c>
      <c r="AG298" s="208">
        <f t="shared" si="226"/>
        <v>660</v>
      </c>
      <c r="AH298" s="208">
        <f t="shared" si="226"/>
        <v>680</v>
      </c>
      <c r="AI298" s="208">
        <f t="shared" si="226"/>
        <v>700</v>
      </c>
      <c r="AJ298" s="208">
        <f t="shared" si="226"/>
        <v>721</v>
      </c>
      <c r="AK298" s="208">
        <f t="shared" si="226"/>
        <v>742</v>
      </c>
      <c r="AL298" s="208">
        <f t="shared" si="226"/>
        <v>764</v>
      </c>
      <c r="AM298" s="208">
        <f t="shared" si="226"/>
        <v>787</v>
      </c>
      <c r="AN298" s="208">
        <f t="shared" si="226"/>
        <v>810</v>
      </c>
      <c r="AO298" s="208">
        <f t="shared" si="226"/>
        <v>834</v>
      </c>
      <c r="AP298" s="208">
        <f t="shared" si="226"/>
        <v>859</v>
      </c>
      <c r="AQ298" s="208">
        <f t="shared" si="226"/>
        <v>884</v>
      </c>
      <c r="AR298" s="208">
        <f t="shared" si="226"/>
        <v>911</v>
      </c>
      <c r="AS298" s="208">
        <f t="shared" si="226"/>
        <v>938</v>
      </c>
      <c r="AT298" s="208">
        <f t="shared" si="226"/>
        <v>966</v>
      </c>
      <c r="AU298" s="208">
        <f t="shared" si="226"/>
        <v>994</v>
      </c>
      <c r="AV298" s="208">
        <f t="shared" si="226"/>
        <v>1024</v>
      </c>
      <c r="AW298" s="208">
        <f t="shared" si="226"/>
        <v>1054</v>
      </c>
      <c r="AX298" s="208">
        <f t="shared" si="226"/>
        <v>1085</v>
      </c>
      <c r="AY298" s="208">
        <f t="shared" si="226"/>
        <v>1118</v>
      </c>
      <c r="AZ298" s="208">
        <f t="shared" si="226"/>
        <v>1151</v>
      </c>
      <c r="BA298" s="208">
        <f t="shared" si="226"/>
        <v>1185</v>
      </c>
      <c r="BB298" s="208">
        <f t="shared" si="226"/>
        <v>1220</v>
      </c>
      <c r="BC298" s="208">
        <f t="shared" si="226"/>
        <v>1257</v>
      </c>
      <c r="BD298" s="208">
        <f t="shared" si="226"/>
        <v>1294</v>
      </c>
      <c r="BE298" s="208">
        <f t="shared" si="226"/>
        <v>1332</v>
      </c>
      <c r="BF298" s="208">
        <f t="shared" si="226"/>
        <v>1372</v>
      </c>
      <c r="BG298" s="208">
        <f t="shared" si="226"/>
        <v>1413</v>
      </c>
      <c r="BH298" s="208">
        <f t="shared" si="226"/>
        <v>1455</v>
      </c>
      <c r="BI298" s="208">
        <f t="shared" si="226"/>
        <v>1498</v>
      </c>
      <c r="BJ298" s="208">
        <f t="shared" si="226"/>
        <v>1543</v>
      </c>
      <c r="BK298" s="208">
        <f t="shared" si="226"/>
        <v>1589</v>
      </c>
      <c r="BL298" s="208">
        <f t="shared" si="226"/>
        <v>1636</v>
      </c>
      <c r="BM298" s="208">
        <f t="shared" si="226"/>
        <v>1685</v>
      </c>
      <c r="BN298" s="208">
        <f t="shared" si="226"/>
        <v>1735</v>
      </c>
      <c r="BO298" s="208">
        <f t="shared" si="226"/>
        <v>1786</v>
      </c>
      <c r="BP298" s="208">
        <f t="shared" si="226"/>
        <v>1839</v>
      </c>
      <c r="BQ298" s="208">
        <f t="shared" si="226"/>
        <v>1894</v>
      </c>
    </row>
    <row r="299" spans="5:69" ht="16" customHeight="1">
      <c r="E299" s="317"/>
      <c r="F299" s="317"/>
      <c r="G299" s="317"/>
      <c r="H299" s="317"/>
      <c r="I299" s="229" t="s">
        <v>346</v>
      </c>
      <c r="J299" s="202">
        <f>J22+J36+J48+J61+J74+J87+J106+J120+J132+J145+J158+J171+J190+J204+J216+J229+J242+J255</f>
        <v>1003139.2868028037</v>
      </c>
      <c r="K299" s="202">
        <f>K22+K36+K48+K61+K74+K87+K106+K120+K132+K145+K158+K171+K190+K204+K216+K229+K242+K255</f>
        <v>1514543.6290944288</v>
      </c>
      <c r="L299" s="202">
        <f t="shared" ref="L299:BQ299" si="227">L22+L36+L48+L61+L74+L87+L106+L120+L132+L145+L158+L171+L190+L204+L216+L229+L242+L255</f>
        <v>1780176.9177470361</v>
      </c>
      <c r="M299" s="202">
        <f t="shared" si="227"/>
        <v>1923022.0434772598</v>
      </c>
      <c r="N299" s="202">
        <f t="shared" si="227"/>
        <v>2004571.4061914275</v>
      </c>
      <c r="O299" s="202">
        <f t="shared" si="227"/>
        <v>2055572.1697490299</v>
      </c>
      <c r="P299" s="202">
        <f t="shared" si="227"/>
        <v>2091398.8894361961</v>
      </c>
      <c r="Q299" s="202">
        <f t="shared" si="227"/>
        <v>2119739.8257950898</v>
      </c>
      <c r="R299" s="202">
        <f t="shared" si="227"/>
        <v>2144440.1016321545</v>
      </c>
      <c r="S299" s="202">
        <f t="shared" si="227"/>
        <v>2167423.2806167118</v>
      </c>
      <c r="T299" s="202">
        <f t="shared" si="227"/>
        <v>2189652.1566756633</v>
      </c>
      <c r="U299" s="202">
        <f t="shared" si="227"/>
        <v>2211609.148787172</v>
      </c>
      <c r="V299" s="202">
        <f t="shared" si="227"/>
        <v>2233536.4984747828</v>
      </c>
      <c r="W299" s="202">
        <f t="shared" si="227"/>
        <v>2255556.3686527172</v>
      </c>
      <c r="X299" s="202">
        <f t="shared" si="227"/>
        <v>2277730.8931477168</v>
      </c>
      <c r="Y299" s="202">
        <f t="shared" si="227"/>
        <v>2300092.2015601313</v>
      </c>
      <c r="Z299" s="202">
        <f t="shared" si="227"/>
        <v>2322657.4317956171</v>
      </c>
      <c r="AA299" s="202">
        <f t="shared" si="227"/>
        <v>2345436.2364331195</v>
      </c>
      <c r="AB299" s="202">
        <f t="shared" si="227"/>
        <v>2368434.5360120209</v>
      </c>
      <c r="AC299" s="202">
        <f t="shared" si="227"/>
        <v>2391656.3957798593</v>
      </c>
      <c r="AD299" s="202">
        <f t="shared" si="227"/>
        <v>2415104.9641713649</v>
      </c>
      <c r="AE299" s="202">
        <f t="shared" si="227"/>
        <v>2438782.9421541905</v>
      </c>
      <c r="AF299" s="202">
        <f t="shared" si="227"/>
        <v>2462692.8180090203</v>
      </c>
      <c r="AG299" s="202">
        <f t="shared" si="227"/>
        <v>2486836.9848279236</v>
      </c>
      <c r="AH299" s="202">
        <f t="shared" si="227"/>
        <v>2511217.7993729007</v>
      </c>
      <c r="AI299" s="202">
        <f t="shared" si="227"/>
        <v>2535837.6116155735</v>
      </c>
      <c r="AJ299" s="202">
        <f t="shared" si="227"/>
        <v>2560698.7796185687</v>
      </c>
      <c r="AK299" s="202">
        <f t="shared" si="227"/>
        <v>2585803.6770887985</v>
      </c>
      <c r="AL299" s="202">
        <f t="shared" si="227"/>
        <v>2611154.6972678308</v>
      </c>
      <c r="AM299" s="202">
        <f t="shared" si="227"/>
        <v>2636754.2549918909</v>
      </c>
      <c r="AN299" s="202">
        <f t="shared" si="227"/>
        <v>2662604.7878378225</v>
      </c>
      <c r="AO299" s="202">
        <f t="shared" si="227"/>
        <v>2688708.7568131592</v>
      </c>
      <c r="AP299" s="202">
        <f t="shared" si="227"/>
        <v>2715068.6468193992</v>
      </c>
      <c r="AQ299" s="202">
        <f t="shared" si="227"/>
        <v>2741686.9670030363</v>
      </c>
      <c r="AR299" s="202">
        <f t="shared" si="227"/>
        <v>2768566.2510516527</v>
      </c>
      <c r="AS299" s="202">
        <f t="shared" si="227"/>
        <v>2795709.0574637083</v>
      </c>
      <c r="AT299" s="202">
        <f t="shared" si="227"/>
        <v>2823117.969806381</v>
      </c>
      <c r="AU299" s="202">
        <f t="shared" si="227"/>
        <v>2850795.5969686443</v>
      </c>
      <c r="AV299" s="202">
        <f t="shared" si="227"/>
        <v>2878744.573413163</v>
      </c>
      <c r="AW299" s="202">
        <f t="shared" si="227"/>
        <v>2906967.5594288423</v>
      </c>
      <c r="AX299" s="202">
        <f t="shared" si="227"/>
        <v>2935467.2413849384</v>
      </c>
      <c r="AY299" s="202">
        <f t="shared" si="227"/>
        <v>2964246.3319872082</v>
      </c>
      <c r="AZ299" s="202">
        <f t="shared" si="227"/>
        <v>2993307.5705363299</v>
      </c>
      <c r="BA299" s="202">
        <f t="shared" si="227"/>
        <v>3022653.7231887607</v>
      </c>
      <c r="BB299" s="202">
        <f t="shared" si="227"/>
        <v>3052287.58322008</v>
      </c>
      <c r="BC299" s="202">
        <f t="shared" si="227"/>
        <v>3082211.9712908943</v>
      </c>
      <c r="BD299" s="202">
        <f t="shared" si="227"/>
        <v>3112429.7357153287</v>
      </c>
      <c r="BE299" s="202">
        <f t="shared" si="227"/>
        <v>3142943.7527321531</v>
      </c>
      <c r="BF299" s="202">
        <f t="shared" si="227"/>
        <v>3173756.9267785503</v>
      </c>
      <c r="BG299" s="202">
        <f t="shared" si="227"/>
        <v>3204872.1907665767</v>
      </c>
      <c r="BH299" s="202">
        <f t="shared" si="227"/>
        <v>3236292.5063623292</v>
      </c>
      <c r="BI299" s="202">
        <f t="shared" si="227"/>
        <v>3268020.8642678424</v>
      </c>
      <c r="BJ299" s="202">
        <f t="shared" si="227"/>
        <v>3300060.2845057626</v>
      </c>
      <c r="BK299" s="202">
        <f t="shared" si="227"/>
        <v>3332413.8167067999</v>
      </c>
      <c r="BL299" s="202">
        <f t="shared" si="227"/>
        <v>3365084.5404000031</v>
      </c>
      <c r="BM299" s="202">
        <f t="shared" si="227"/>
        <v>3398075.5653058873</v>
      </c>
      <c r="BN299" s="202">
        <f t="shared" si="227"/>
        <v>3431390.0316324146</v>
      </c>
      <c r="BO299" s="202">
        <f t="shared" si="227"/>
        <v>3465031.1103739087</v>
      </c>
      <c r="BP299" s="202">
        <f t="shared" si="227"/>
        <v>3499002.003612868</v>
      </c>
      <c r="BQ299" s="202">
        <f t="shared" si="227"/>
        <v>3533305.9448247585</v>
      </c>
    </row>
    <row r="300" spans="5:69" ht="16" customHeight="1">
      <c r="E300" s="317"/>
      <c r="F300" s="317"/>
      <c r="G300" s="317"/>
      <c r="H300" s="317"/>
      <c r="I300" s="229" t="s">
        <v>447</v>
      </c>
      <c r="J300" s="202">
        <f t="shared" ref="J300:BQ302" si="228">J265+J275+J285</f>
        <v>292803.1088082901</v>
      </c>
      <c r="K300" s="202">
        <f t="shared" si="228"/>
        <v>450916.78756476677</v>
      </c>
      <c r="L300" s="202">
        <f t="shared" si="228"/>
        <v>540602.37979274604</v>
      </c>
      <c r="M300" s="202">
        <f t="shared" si="228"/>
        <v>595661.07637305697</v>
      </c>
      <c r="N300" s="202">
        <f t="shared" si="228"/>
        <v>633339.62750937813</v>
      </c>
      <c r="O300" s="202">
        <f t="shared" si="228"/>
        <v>662442.26294567576</v>
      </c>
      <c r="P300" s="202">
        <f t="shared" si="228"/>
        <v>687467.77860566415</v>
      </c>
      <c r="Q300" s="202">
        <f t="shared" si="228"/>
        <v>710719.45832735929</v>
      </c>
      <c r="R300" s="202">
        <f t="shared" si="228"/>
        <v>733381.14172257809</v>
      </c>
      <c r="S300" s="202">
        <f t="shared" si="228"/>
        <v>756066.02679340821</v>
      </c>
      <c r="T300" s="202">
        <f t="shared" si="228"/>
        <v>779096.56751497858</v>
      </c>
      <c r="U300" s="202">
        <f t="shared" si="228"/>
        <v>802647.23009848944</v>
      </c>
      <c r="V300" s="202">
        <f t="shared" si="228"/>
        <v>826817.30743605574</v>
      </c>
      <c r="W300" s="202">
        <f t="shared" si="228"/>
        <v>851668.06348078931</v>
      </c>
      <c r="X300" s="202">
        <f t="shared" si="228"/>
        <v>877241.68616425549</v>
      </c>
      <c r="Y300" s="202">
        <f t="shared" si="228"/>
        <v>903570.96294649458</v>
      </c>
      <c r="Z300" s="202">
        <f t="shared" si="228"/>
        <v>930684.22519551846</v>
      </c>
      <c r="AA300" s="202">
        <f t="shared" si="228"/>
        <v>958607.87996530475</v>
      </c>
      <c r="AB300" s="202">
        <f t="shared" si="228"/>
        <v>987367.71165136364</v>
      </c>
      <c r="AC300" s="202">
        <f t="shared" si="228"/>
        <v>1016989.5565973255</v>
      </c>
      <c r="AD300" s="202">
        <f t="shared" si="228"/>
        <v>1047499.6582294197</v>
      </c>
      <c r="AE300" s="202">
        <f t="shared" si="228"/>
        <v>1078924.8595927316</v>
      </c>
      <c r="AF300" s="202">
        <f t="shared" si="228"/>
        <v>1111292.7133048922</v>
      </c>
      <c r="AG300" s="202">
        <f t="shared" si="228"/>
        <v>1144631.5497454721</v>
      </c>
      <c r="AH300" s="202">
        <f t="shared" si="228"/>
        <v>1178970.5243089674</v>
      </c>
      <c r="AI300" s="202">
        <f t="shared" si="228"/>
        <v>1214339.6543545132</v>
      </c>
      <c r="AJ300" s="202">
        <f t="shared" si="228"/>
        <v>1250769.8512864502</v>
      </c>
      <c r="AK300" s="202">
        <f t="shared" si="228"/>
        <v>1288292.950548707</v>
      </c>
      <c r="AL300" s="202">
        <f t="shared" si="228"/>
        <v>1326941.7409642367</v>
      </c>
      <c r="AM300" s="202">
        <f t="shared" si="228"/>
        <v>1366749.9941616892</v>
      </c>
      <c r="AN300" s="202">
        <f t="shared" si="228"/>
        <v>1407752.4944804874</v>
      </c>
      <c r="AO300" s="202">
        <f t="shared" si="228"/>
        <v>1449985.0695668154</v>
      </c>
      <c r="AP300" s="202">
        <f t="shared" si="228"/>
        <v>1493484.6217822959</v>
      </c>
      <c r="AQ300" s="202">
        <f t="shared" si="228"/>
        <v>1538289.1605012873</v>
      </c>
      <c r="AR300" s="202">
        <f t="shared" si="228"/>
        <v>1584437.8353497423</v>
      </c>
      <c r="AS300" s="202">
        <f t="shared" si="228"/>
        <v>1631970.9704272775</v>
      </c>
      <c r="AT300" s="202">
        <f t="shared" si="228"/>
        <v>1680930.0995487873</v>
      </c>
      <c r="AU300" s="202">
        <f t="shared" si="228"/>
        <v>1731358.0025396836</v>
      </c>
      <c r="AV300" s="202">
        <f t="shared" si="228"/>
        <v>1783298.7426181349</v>
      </c>
      <c r="AW300" s="202">
        <f t="shared" si="228"/>
        <v>1836797.7048978321</v>
      </c>
      <c r="AX300" s="202">
        <f t="shared" si="228"/>
        <v>1891901.6360453549</v>
      </c>
      <c r="AY300" s="202">
        <f t="shared" si="228"/>
        <v>1948658.6851270152</v>
      </c>
      <c r="AZ300" s="202">
        <f t="shared" si="228"/>
        <v>2007118.4456809785</v>
      </c>
      <c r="BA300" s="202">
        <f t="shared" si="228"/>
        <v>2067331.9990514857</v>
      </c>
      <c r="BB300" s="202">
        <f t="shared" si="228"/>
        <v>2129351.9590230705</v>
      </c>
      <c r="BC300" s="202">
        <f t="shared" si="228"/>
        <v>2193232.517793783</v>
      </c>
      <c r="BD300" s="202">
        <f t="shared" si="228"/>
        <v>2259029.4933276069</v>
      </c>
      <c r="BE300" s="202">
        <f t="shared" si="228"/>
        <v>2326800.3781274403</v>
      </c>
      <c r="BF300" s="202">
        <f t="shared" si="228"/>
        <v>2396604.3894712664</v>
      </c>
      <c r="BG300" s="202">
        <f t="shared" si="228"/>
        <v>2468502.5211554053</v>
      </c>
      <c r="BH300" s="202">
        <f t="shared" si="228"/>
        <v>2542557.5967900688</v>
      </c>
      <c r="BI300" s="202">
        <f t="shared" si="228"/>
        <v>2618834.3246937711</v>
      </c>
      <c r="BJ300" s="202">
        <f t="shared" si="228"/>
        <v>2697399.3544345843</v>
      </c>
      <c r="BK300" s="202">
        <f t="shared" si="228"/>
        <v>2778321.3350676224</v>
      </c>
      <c r="BL300" s="202">
        <f t="shared" si="228"/>
        <v>2861670.9751196508</v>
      </c>
      <c r="BM300" s="202">
        <f t="shared" si="228"/>
        <v>2947521.1043732408</v>
      </c>
      <c r="BN300" s="202">
        <f t="shared" si="228"/>
        <v>3035946.7375044385</v>
      </c>
      <c r="BO300" s="202">
        <f t="shared" si="228"/>
        <v>3127025.1396295712</v>
      </c>
      <c r="BP300" s="202">
        <f t="shared" si="228"/>
        <v>3220835.8938184585</v>
      </c>
      <c r="BQ300" s="202">
        <f t="shared" si="228"/>
        <v>3317460.9706330122</v>
      </c>
    </row>
    <row r="301" spans="5:69" ht="16" customHeight="1">
      <c r="E301" s="317"/>
      <c r="F301" s="317"/>
      <c r="G301" s="317"/>
      <c r="H301" s="317"/>
      <c r="I301" s="229" t="s">
        <v>448</v>
      </c>
      <c r="J301" s="202">
        <f t="shared" si="228"/>
        <v>108808.29015544041</v>
      </c>
      <c r="K301" s="202">
        <f t="shared" si="228"/>
        <v>112072.53886010361</v>
      </c>
      <c r="L301" s="202">
        <f t="shared" si="228"/>
        <v>115434.71502590674</v>
      </c>
      <c r="M301" s="202">
        <f t="shared" si="228"/>
        <v>118897.75647668395</v>
      </c>
      <c r="N301" s="202">
        <f t="shared" si="228"/>
        <v>122464.68917098446</v>
      </c>
      <c r="O301" s="202">
        <f t="shared" si="228"/>
        <v>126138.629846114</v>
      </c>
      <c r="P301" s="202">
        <f t="shared" si="228"/>
        <v>129922.78874149744</v>
      </c>
      <c r="Q301" s="202">
        <f t="shared" si="228"/>
        <v>133820.47240374237</v>
      </c>
      <c r="R301" s="202">
        <f t="shared" si="228"/>
        <v>137835.08657585463</v>
      </c>
      <c r="S301" s="202">
        <f t="shared" si="228"/>
        <v>141970.13917313027</v>
      </c>
      <c r="T301" s="202">
        <f t="shared" si="228"/>
        <v>146229.24334832418</v>
      </c>
      <c r="U301" s="202">
        <f t="shared" si="228"/>
        <v>150616.12064877391</v>
      </c>
      <c r="V301" s="202">
        <f t="shared" si="228"/>
        <v>155134.60426823713</v>
      </c>
      <c r="W301" s="202">
        <f t="shared" si="228"/>
        <v>159788.64239628424</v>
      </c>
      <c r="X301" s="202">
        <f t="shared" si="228"/>
        <v>164582.30166817276</v>
      </c>
      <c r="Y301" s="202">
        <f t="shared" si="228"/>
        <v>169519.77071821794</v>
      </c>
      <c r="Z301" s="202">
        <f t="shared" si="228"/>
        <v>174605.36383976447</v>
      </c>
      <c r="AA301" s="202">
        <f t="shared" si="228"/>
        <v>179843.52475495741</v>
      </c>
      <c r="AB301" s="202">
        <f t="shared" si="228"/>
        <v>185238.83049760613</v>
      </c>
      <c r="AC301" s="202">
        <f t="shared" si="228"/>
        <v>190795.99541253439</v>
      </c>
      <c r="AD301" s="202">
        <f t="shared" si="228"/>
        <v>196519.87527491036</v>
      </c>
      <c r="AE301" s="202">
        <f t="shared" si="228"/>
        <v>202415.47153315775</v>
      </c>
      <c r="AF301" s="202">
        <f t="shared" si="228"/>
        <v>208487.93567915249</v>
      </c>
      <c r="AG301" s="202">
        <f t="shared" si="228"/>
        <v>214742.57374952702</v>
      </c>
      <c r="AH301" s="202">
        <f t="shared" si="228"/>
        <v>221184.85096201289</v>
      </c>
      <c r="AI301" s="202">
        <f t="shared" si="228"/>
        <v>227820.39649087327</v>
      </c>
      <c r="AJ301" s="202">
        <f t="shared" si="228"/>
        <v>234655.00838559945</v>
      </c>
      <c r="AK301" s="202">
        <f t="shared" si="228"/>
        <v>241694.65863716742</v>
      </c>
      <c r="AL301" s="202">
        <f t="shared" si="228"/>
        <v>248945.49839628249</v>
      </c>
      <c r="AM301" s="202">
        <f t="shared" si="228"/>
        <v>256413.863348171</v>
      </c>
      <c r="AN301" s="202">
        <f t="shared" si="228"/>
        <v>264106.27924861619</v>
      </c>
      <c r="AO301" s="202">
        <f t="shared" si="228"/>
        <v>272029.46762607456</v>
      </c>
      <c r="AP301" s="202">
        <f t="shared" si="228"/>
        <v>280190.35165485693</v>
      </c>
      <c r="AQ301" s="202">
        <f t="shared" si="228"/>
        <v>288596.06220450252</v>
      </c>
      <c r="AR301" s="202">
        <f t="shared" si="228"/>
        <v>297253.94407063769</v>
      </c>
      <c r="AS301" s="202">
        <f t="shared" si="228"/>
        <v>306171.56239275687</v>
      </c>
      <c r="AT301" s="202">
        <f t="shared" si="228"/>
        <v>315356.70926453947</v>
      </c>
      <c r="AU301" s="202">
        <f t="shared" si="228"/>
        <v>324817.41054247564</v>
      </c>
      <c r="AV301" s="202">
        <f t="shared" si="228"/>
        <v>334561.93285874999</v>
      </c>
      <c r="AW301" s="202">
        <f t="shared" si="228"/>
        <v>344598.79084451252</v>
      </c>
      <c r="AX301" s="202">
        <f t="shared" si="228"/>
        <v>354936.75456984795</v>
      </c>
      <c r="AY301" s="202">
        <f t="shared" si="228"/>
        <v>365584.85720694333</v>
      </c>
      <c r="AZ301" s="202">
        <f t="shared" si="228"/>
        <v>376552.40292315162</v>
      </c>
      <c r="BA301" s="202">
        <f t="shared" si="228"/>
        <v>387848.97501084616</v>
      </c>
      <c r="BB301" s="202">
        <f t="shared" si="228"/>
        <v>399484.44426117151</v>
      </c>
      <c r="BC301" s="202">
        <f t="shared" si="228"/>
        <v>411468.97758900665</v>
      </c>
      <c r="BD301" s="202">
        <f t="shared" si="228"/>
        <v>423813.04691667692</v>
      </c>
      <c r="BE301" s="202">
        <f t="shared" si="228"/>
        <v>436527.43832417717</v>
      </c>
      <c r="BF301" s="202">
        <f t="shared" si="228"/>
        <v>449623.2614739025</v>
      </c>
      <c r="BG301" s="202">
        <f t="shared" si="228"/>
        <v>463111.95931811957</v>
      </c>
      <c r="BH301" s="202">
        <f t="shared" si="228"/>
        <v>477005.31809766317</v>
      </c>
      <c r="BI301" s="202">
        <f t="shared" si="228"/>
        <v>491315.47764059308</v>
      </c>
      <c r="BJ301" s="202">
        <f t="shared" si="228"/>
        <v>506054.9419698111</v>
      </c>
      <c r="BK301" s="202">
        <f t="shared" si="228"/>
        <v>521236.5902289052</v>
      </c>
      <c r="BL301" s="202">
        <f t="shared" si="228"/>
        <v>536873.68793577247</v>
      </c>
      <c r="BM301" s="202">
        <f t="shared" si="228"/>
        <v>552979.89857384562</v>
      </c>
      <c r="BN301" s="202">
        <f t="shared" si="228"/>
        <v>569569.2955310609</v>
      </c>
      <c r="BO301" s="202">
        <f t="shared" si="228"/>
        <v>586656.37439699285</v>
      </c>
      <c r="BP301" s="202">
        <f t="shared" si="228"/>
        <v>604256.06562890275</v>
      </c>
      <c r="BQ301" s="202">
        <f t="shared" si="228"/>
        <v>622383.74759776972</v>
      </c>
    </row>
    <row r="302" spans="5:69" ht="16" customHeight="1">
      <c r="E302" s="317"/>
      <c r="F302" s="317"/>
      <c r="G302" s="317"/>
      <c r="H302" s="317"/>
      <c r="I302" s="229" t="s">
        <v>449</v>
      </c>
      <c r="J302" s="202">
        <f t="shared" si="228"/>
        <v>183994.8186528497</v>
      </c>
      <c r="K302" s="202">
        <f t="shared" si="228"/>
        <v>338844.24870466313</v>
      </c>
      <c r="L302" s="202">
        <f t="shared" si="228"/>
        <v>425167.6647668393</v>
      </c>
      <c r="M302" s="202">
        <f t="shared" si="228"/>
        <v>476763.31989637308</v>
      </c>
      <c r="N302" s="202">
        <f t="shared" si="228"/>
        <v>510874.93833839369</v>
      </c>
      <c r="O302" s="202">
        <f t="shared" si="228"/>
        <v>536303.63309956167</v>
      </c>
      <c r="P302" s="202">
        <f t="shared" si="228"/>
        <v>557544.98986416683</v>
      </c>
      <c r="Q302" s="202">
        <f t="shared" si="228"/>
        <v>576898.98592361703</v>
      </c>
      <c r="R302" s="202">
        <f t="shared" si="228"/>
        <v>595546.0551467234</v>
      </c>
      <c r="S302" s="202">
        <f t="shared" si="228"/>
        <v>614095.88762027805</v>
      </c>
      <c r="T302" s="202">
        <f t="shared" si="228"/>
        <v>632867.32416665438</v>
      </c>
      <c r="U302" s="202">
        <f t="shared" si="228"/>
        <v>652031.10944971559</v>
      </c>
      <c r="V302" s="202">
        <f t="shared" si="228"/>
        <v>671682.7031678186</v>
      </c>
      <c r="W302" s="202">
        <f t="shared" si="228"/>
        <v>691879.42108450504</v>
      </c>
      <c r="X302" s="202">
        <f t="shared" si="228"/>
        <v>712659.38449608255</v>
      </c>
      <c r="Y302" s="202">
        <f t="shared" si="228"/>
        <v>734051.19222827652</v>
      </c>
      <c r="Z302" s="202">
        <f t="shared" si="228"/>
        <v>756078.86135575396</v>
      </c>
      <c r="AA302" s="202">
        <f t="shared" si="228"/>
        <v>778764.35521034733</v>
      </c>
      <c r="AB302" s="202">
        <f t="shared" si="228"/>
        <v>802128.88115375745</v>
      </c>
      <c r="AC302" s="202">
        <f t="shared" si="228"/>
        <v>826193.56118479115</v>
      </c>
      <c r="AD302" s="202">
        <f t="shared" si="228"/>
        <v>850979.7829545096</v>
      </c>
      <c r="AE302" s="202">
        <f t="shared" si="228"/>
        <v>876509.38805957371</v>
      </c>
      <c r="AF302" s="202">
        <f t="shared" si="228"/>
        <v>902804.77762573992</v>
      </c>
      <c r="AG302" s="202">
        <f t="shared" si="228"/>
        <v>929888.97599594516</v>
      </c>
      <c r="AH302" s="202">
        <f t="shared" si="228"/>
        <v>957785.67334695463</v>
      </c>
      <c r="AI302" s="202">
        <f t="shared" si="228"/>
        <v>986519.25786364009</v>
      </c>
      <c r="AJ302" s="202">
        <f t="shared" si="228"/>
        <v>1016114.8429008506</v>
      </c>
      <c r="AK302" s="202">
        <f t="shared" si="228"/>
        <v>1046598.2919115396</v>
      </c>
      <c r="AL302" s="202">
        <f t="shared" si="228"/>
        <v>1077996.2425679541</v>
      </c>
      <c r="AM302" s="202">
        <f t="shared" si="228"/>
        <v>1110336.1308135183</v>
      </c>
      <c r="AN302" s="202">
        <f t="shared" si="228"/>
        <v>1143646.2152318715</v>
      </c>
      <c r="AO302" s="202">
        <f t="shared" si="228"/>
        <v>1177955.6019407408</v>
      </c>
      <c r="AP302" s="202">
        <f t="shared" si="228"/>
        <v>1213294.2701274389</v>
      </c>
      <c r="AQ302" s="202">
        <f t="shared" si="228"/>
        <v>1249693.0982967848</v>
      </c>
      <c r="AR302" s="202">
        <f t="shared" si="228"/>
        <v>1287183.8912791046</v>
      </c>
      <c r="AS302" s="202">
        <f t="shared" si="228"/>
        <v>1325799.4080345205</v>
      </c>
      <c r="AT302" s="202">
        <f t="shared" si="228"/>
        <v>1365573.3902842477</v>
      </c>
      <c r="AU302" s="202">
        <f t="shared" si="228"/>
        <v>1406540.5919972081</v>
      </c>
      <c r="AV302" s="202">
        <f t="shared" si="228"/>
        <v>1448736.809759385</v>
      </c>
      <c r="AW302" s="202">
        <f t="shared" si="228"/>
        <v>1492198.9140533195</v>
      </c>
      <c r="AX302" s="202">
        <f t="shared" si="228"/>
        <v>1536964.881475507</v>
      </c>
      <c r="AY302" s="202">
        <f t="shared" si="228"/>
        <v>1583073.8279200722</v>
      </c>
      <c r="AZ302" s="202">
        <f t="shared" si="228"/>
        <v>1630566.0427578269</v>
      </c>
      <c r="BA302" s="202">
        <f t="shared" si="228"/>
        <v>1679483.0240406399</v>
      </c>
      <c r="BB302" s="202">
        <f t="shared" si="228"/>
        <v>1729867.5147618989</v>
      </c>
      <c r="BC302" s="202">
        <f t="shared" si="228"/>
        <v>1781763.5402047762</v>
      </c>
      <c r="BD302" s="202">
        <f t="shared" si="228"/>
        <v>1835216.4464109298</v>
      </c>
      <c r="BE302" s="202">
        <f t="shared" si="228"/>
        <v>1890272.9398032632</v>
      </c>
      <c r="BF302" s="202">
        <f t="shared" si="228"/>
        <v>1946981.1279973639</v>
      </c>
      <c r="BG302" s="202">
        <f t="shared" si="228"/>
        <v>2005390.5618372862</v>
      </c>
      <c r="BH302" s="202">
        <f t="shared" si="228"/>
        <v>2065552.2786924057</v>
      </c>
      <c r="BI302" s="202">
        <f t="shared" si="228"/>
        <v>2127518.8470531781</v>
      </c>
      <c r="BJ302" s="202">
        <f t="shared" si="228"/>
        <v>2191344.4124647733</v>
      </c>
      <c r="BK302" s="202">
        <f t="shared" si="228"/>
        <v>2257084.7448387165</v>
      </c>
      <c r="BL302" s="202">
        <f t="shared" si="228"/>
        <v>2324797.287183878</v>
      </c>
      <c r="BM302" s="202">
        <f t="shared" si="228"/>
        <v>2394541.2057993952</v>
      </c>
      <c r="BN302" s="202">
        <f t="shared" si="228"/>
        <v>2466377.441973377</v>
      </c>
      <c r="BO302" s="202">
        <f t="shared" si="228"/>
        <v>2540368.7652325784</v>
      </c>
      <c r="BP302" s="202">
        <f t="shared" si="228"/>
        <v>2616579.8281895556</v>
      </c>
      <c r="BQ302" s="202">
        <f t="shared" si="228"/>
        <v>2695077.2230352424</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263:BY302 J2:BQ14">
    <cfRule type="cellIs" dxfId="69" priority="6" operator="lessThan">
      <formula>0</formula>
    </cfRule>
  </conditionalFormatting>
  <conditionalFormatting sqref="J94:BQ98 J100:BQ112 J114:BQ174">
    <cfRule type="cellIs" dxfId="68" priority="5" operator="lessThan">
      <formula>0</formula>
    </cfRule>
  </conditionalFormatting>
  <conditionalFormatting sqref="J184:BQ196 J198:BQ260">
    <cfRule type="cellIs" dxfId="67" priority="4" operator="lessThan">
      <formula>0</formula>
    </cfRule>
  </conditionalFormatting>
  <conditionalFormatting sqref="J175:BQ177">
    <cfRule type="cellIs" dxfId="66" priority="3" operator="lessThan">
      <formula>0</formula>
    </cfRule>
  </conditionalFormatting>
  <conditionalFormatting sqref="J261:BQ261">
    <cfRule type="cellIs" dxfId="65" priority="2" operator="lessThan">
      <formula>0</formula>
    </cfRule>
  </conditionalFormatting>
  <conditionalFormatting sqref="J293:BQ302">
    <cfRule type="cellIs" dxfId="64" priority="1" operator="lessThan">
      <formula>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41663-381F-5645-B83D-CD504605F2B3}">
  <dimension ref="A1:BY310"/>
  <sheetViews>
    <sheetView zoomScale="125" zoomScaleNormal="80" workbookViewId="0">
      <selection activeCell="BR1" sqref="BR1:BY1"/>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107.25388601036269</v>
      </c>
      <c r="K2" s="198">
        <f t="shared" ref="K2:BQ2" si="0">K4*K3</f>
        <v>110.47150259067358</v>
      </c>
      <c r="L2" s="198">
        <f>L4*L3</f>
        <v>113.78564766839378</v>
      </c>
      <c r="M2" s="198">
        <f t="shared" si="0"/>
        <v>117.19921709844559</v>
      </c>
      <c r="N2" s="198">
        <f t="shared" si="0"/>
        <v>120.71519361139897</v>
      </c>
      <c r="O2" s="198">
        <f t="shared" si="0"/>
        <v>124.33664941974092</v>
      </c>
      <c r="P2" s="198">
        <f t="shared" si="0"/>
        <v>128.06674890233319</v>
      </c>
      <c r="Q2" s="198">
        <f t="shared" si="0"/>
        <v>131.90875136940315</v>
      </c>
      <c r="R2" s="198">
        <f t="shared" si="0"/>
        <v>135.86601391048526</v>
      </c>
      <c r="S2" s="198">
        <f t="shared" si="0"/>
        <v>139.94199432779982</v>
      </c>
      <c r="T2" s="198">
        <f t="shared" si="0"/>
        <v>144.14025415763382</v>
      </c>
      <c r="U2" s="198">
        <f t="shared" si="0"/>
        <v>148.46446178236283</v>
      </c>
      <c r="V2" s="198">
        <f t="shared" si="0"/>
        <v>152.91839563583369</v>
      </c>
      <c r="W2" s="198">
        <f t="shared" si="0"/>
        <v>157.50594750490873</v>
      </c>
      <c r="X2" s="198">
        <f t="shared" si="0"/>
        <v>162.23112593005598</v>
      </c>
      <c r="Y2" s="198">
        <f t="shared" si="0"/>
        <v>167.0980597079577</v>
      </c>
      <c r="Z2" s="198">
        <f t="shared" si="0"/>
        <v>172.11100149919642</v>
      </c>
      <c r="AA2" s="198">
        <f t="shared" si="0"/>
        <v>177.27433154417233</v>
      </c>
      <c r="AB2" s="198">
        <f t="shared" si="0"/>
        <v>182.59256149049747</v>
      </c>
      <c r="AC2" s="198">
        <f t="shared" si="0"/>
        <v>188.0703383352124</v>
      </c>
      <c r="AD2" s="198">
        <f t="shared" si="0"/>
        <v>193.71244848526879</v>
      </c>
      <c r="AE2" s="198">
        <f t="shared" si="0"/>
        <v>199.52382193982683</v>
      </c>
      <c r="AF2" s="198">
        <f t="shared" si="0"/>
        <v>205.50953659802167</v>
      </c>
      <c r="AG2" s="198">
        <f t="shared" si="0"/>
        <v>211.67482269596232</v>
      </c>
      <c r="AH2" s="198">
        <f t="shared" si="0"/>
        <v>218.02506737684124</v>
      </c>
      <c r="AI2" s="198">
        <f t="shared" si="0"/>
        <v>224.56581939814646</v>
      </c>
      <c r="AJ2" s="198">
        <f t="shared" si="0"/>
        <v>231.30279398009085</v>
      </c>
      <c r="AK2" s="198">
        <f t="shared" si="0"/>
        <v>238.24187779949358</v>
      </c>
      <c r="AL2" s="198">
        <f t="shared" si="0"/>
        <v>245.38913413347836</v>
      </c>
      <c r="AM2" s="198">
        <f t="shared" si="0"/>
        <v>252.75080815748277</v>
      </c>
      <c r="AN2" s="198">
        <f t="shared" si="0"/>
        <v>260.33333240220725</v>
      </c>
      <c r="AO2" s="198">
        <f t="shared" si="0"/>
        <v>268.14333237427354</v>
      </c>
      <c r="AP2" s="198">
        <f t="shared" si="0"/>
        <v>276.1876323455017</v>
      </c>
      <c r="AQ2" s="198">
        <f t="shared" si="0"/>
        <v>284.47326131586675</v>
      </c>
      <c r="AR2" s="198">
        <f t="shared" si="0"/>
        <v>293.00745915534281</v>
      </c>
      <c r="AS2" s="198">
        <f t="shared" si="0"/>
        <v>301.79768293000308</v>
      </c>
      <c r="AT2" s="198">
        <f t="shared" si="0"/>
        <v>310.8516134179032</v>
      </c>
      <c r="AU2" s="198">
        <f t="shared" si="0"/>
        <v>320.17716182044035</v>
      </c>
      <c r="AV2" s="198">
        <f t="shared" si="0"/>
        <v>329.78247667505354</v>
      </c>
      <c r="AW2" s="198">
        <f t="shared" si="0"/>
        <v>339.67595097530511</v>
      </c>
      <c r="AX2" s="198">
        <f t="shared" si="0"/>
        <v>349.86622950456433</v>
      </c>
      <c r="AY2" s="198">
        <f t="shared" si="0"/>
        <v>360.36221638970125</v>
      </c>
      <c r="AZ2" s="198">
        <f t="shared" si="0"/>
        <v>371.1730828813923</v>
      </c>
      <c r="BA2" s="198">
        <f t="shared" si="0"/>
        <v>382.30827536783409</v>
      </c>
      <c r="BB2" s="198">
        <f t="shared" si="0"/>
        <v>393.77752362886918</v>
      </c>
      <c r="BC2" s="198">
        <f t="shared" si="0"/>
        <v>405.59084933773522</v>
      </c>
      <c r="BD2" s="198">
        <f t="shared" si="0"/>
        <v>417.75857481786727</v>
      </c>
      <c r="BE2" s="198">
        <f t="shared" si="0"/>
        <v>430.29133206240334</v>
      </c>
      <c r="BF2" s="198">
        <f t="shared" si="0"/>
        <v>443.20007202427541</v>
      </c>
      <c r="BG2" s="198">
        <f t="shared" si="0"/>
        <v>456.49607418500369</v>
      </c>
      <c r="BH2" s="198">
        <f t="shared" si="0"/>
        <v>470.19095641055384</v>
      </c>
      <c r="BI2" s="198">
        <f t="shared" si="0"/>
        <v>484.29668510287041</v>
      </c>
      <c r="BJ2" s="198">
        <f t="shared" si="0"/>
        <v>498.82558565595656</v>
      </c>
      <c r="BK2" s="198">
        <f t="shared" si="0"/>
        <v>513.79035322563516</v>
      </c>
      <c r="BL2" s="198">
        <f t="shared" si="0"/>
        <v>529.20406382240424</v>
      </c>
      <c r="BM2" s="198">
        <f t="shared" si="0"/>
        <v>545.08018573707648</v>
      </c>
      <c r="BN2" s="198">
        <f t="shared" si="0"/>
        <v>561.43259130918875</v>
      </c>
      <c r="BO2" s="198">
        <f t="shared" si="0"/>
        <v>578.27556904846438</v>
      </c>
      <c r="BP2" s="198">
        <f t="shared" si="0"/>
        <v>595.62383611991834</v>
      </c>
      <c r="BQ2" s="198">
        <f t="shared" si="0"/>
        <v>613.49255120351597</v>
      </c>
    </row>
    <row r="3" spans="1:77" ht="16" customHeight="1">
      <c r="A3" s="199" t="s">
        <v>20</v>
      </c>
      <c r="E3" s="333"/>
      <c r="F3" s="333"/>
      <c r="G3" s="333"/>
      <c r="H3" s="333"/>
      <c r="I3" s="215" t="s">
        <v>57</v>
      </c>
      <c r="J3" s="216">
        <f>Variables!$G$11</f>
        <v>0.03</v>
      </c>
      <c r="K3" s="216">
        <f>Variables!$G$11</f>
        <v>0.03</v>
      </c>
      <c r="L3" s="216">
        <f>Variables!$G$11</f>
        <v>0.03</v>
      </c>
      <c r="M3" s="216">
        <f>Variables!$G$11</f>
        <v>0.03</v>
      </c>
      <c r="N3" s="216">
        <f>Variables!$G$11</f>
        <v>0.03</v>
      </c>
      <c r="O3" s="216">
        <f>Variables!$G$11</f>
        <v>0.03</v>
      </c>
      <c r="P3" s="216">
        <f>Variables!$G$11</f>
        <v>0.03</v>
      </c>
      <c r="Q3" s="216">
        <f>Variables!$G$11</f>
        <v>0.03</v>
      </c>
      <c r="R3" s="216">
        <f>Variables!$G$11</f>
        <v>0.03</v>
      </c>
      <c r="S3" s="216">
        <f>Variables!$G$11</f>
        <v>0.03</v>
      </c>
      <c r="T3" s="216">
        <f>Variables!$G$11</f>
        <v>0.03</v>
      </c>
      <c r="U3" s="216">
        <f>Variables!$G$11</f>
        <v>0.03</v>
      </c>
      <c r="V3" s="216">
        <f>Variables!$G$11</f>
        <v>0.03</v>
      </c>
      <c r="W3" s="216">
        <f>Variables!$G$11</f>
        <v>0.03</v>
      </c>
      <c r="X3" s="216">
        <f>Variables!$G$11</f>
        <v>0.03</v>
      </c>
      <c r="Y3" s="216">
        <f>Variables!$G$11</f>
        <v>0.03</v>
      </c>
      <c r="Z3" s="216">
        <f>Variables!$G$11</f>
        <v>0.03</v>
      </c>
      <c r="AA3" s="216">
        <f>Variables!$G$11</f>
        <v>0.03</v>
      </c>
      <c r="AB3" s="216">
        <f>Variables!$G$11</f>
        <v>0.03</v>
      </c>
      <c r="AC3" s="216">
        <f>Variables!$G$11</f>
        <v>0.03</v>
      </c>
      <c r="AD3" s="216">
        <f>Variables!$G$11</f>
        <v>0.03</v>
      </c>
      <c r="AE3" s="216">
        <f>Variables!$G$11</f>
        <v>0.03</v>
      </c>
      <c r="AF3" s="216">
        <f>Variables!$G$11</f>
        <v>0.03</v>
      </c>
      <c r="AG3" s="216">
        <f>Variables!$G$11</f>
        <v>0.03</v>
      </c>
      <c r="AH3" s="216">
        <f>Variables!$G$11</f>
        <v>0.03</v>
      </c>
      <c r="AI3" s="216">
        <f>Variables!$G$11</f>
        <v>0.03</v>
      </c>
      <c r="AJ3" s="216">
        <f>Variables!$G$11</f>
        <v>0.03</v>
      </c>
      <c r="AK3" s="216">
        <f>Variables!$G$11</f>
        <v>0.03</v>
      </c>
      <c r="AL3" s="216">
        <f>Variables!$G$11</f>
        <v>0.03</v>
      </c>
      <c r="AM3" s="216">
        <f>Variables!$G$11</f>
        <v>0.03</v>
      </c>
      <c r="AN3" s="216">
        <f>Variables!$G$11</f>
        <v>0.03</v>
      </c>
      <c r="AO3" s="216">
        <f>Variables!$G$11</f>
        <v>0.03</v>
      </c>
      <c r="AP3" s="216">
        <f>Variables!$G$11</f>
        <v>0.03</v>
      </c>
      <c r="AQ3" s="216">
        <f>Variables!$G$11</f>
        <v>0.03</v>
      </c>
      <c r="AR3" s="216">
        <f>Variables!$G$11</f>
        <v>0.03</v>
      </c>
      <c r="AS3" s="216">
        <f>Variables!$G$11</f>
        <v>0.03</v>
      </c>
      <c r="AT3" s="216">
        <f>Variables!$G$11</f>
        <v>0.03</v>
      </c>
      <c r="AU3" s="216">
        <f>Variables!$G$11</f>
        <v>0.03</v>
      </c>
      <c r="AV3" s="216">
        <f>Variables!$G$11</f>
        <v>0.03</v>
      </c>
      <c r="AW3" s="216">
        <f>Variables!$G$11</f>
        <v>0.03</v>
      </c>
      <c r="AX3" s="216">
        <f>Variables!$G$11</f>
        <v>0.03</v>
      </c>
      <c r="AY3" s="216">
        <f>Variables!$G$11</f>
        <v>0.03</v>
      </c>
      <c r="AZ3" s="216">
        <f>Variables!$G$11</f>
        <v>0.03</v>
      </c>
      <c r="BA3" s="216">
        <f>Variables!$G$11</f>
        <v>0.03</v>
      </c>
      <c r="BB3" s="216">
        <f>Variables!$G$11</f>
        <v>0.03</v>
      </c>
      <c r="BC3" s="216">
        <f>Variables!$G$11</f>
        <v>0.03</v>
      </c>
      <c r="BD3" s="216">
        <f>Variables!$G$11</f>
        <v>0.03</v>
      </c>
      <c r="BE3" s="216">
        <f>Variables!$G$11</f>
        <v>0.03</v>
      </c>
      <c r="BF3" s="216">
        <f>Variables!$G$11</f>
        <v>0.03</v>
      </c>
      <c r="BG3" s="216">
        <f>Variables!$G$11</f>
        <v>0.03</v>
      </c>
      <c r="BH3" s="216">
        <f>Variables!$G$11</f>
        <v>0.03</v>
      </c>
      <c r="BI3" s="216">
        <f>Variables!$G$11</f>
        <v>0.03</v>
      </c>
      <c r="BJ3" s="216">
        <f>Variables!$G$11</f>
        <v>0.03</v>
      </c>
      <c r="BK3" s="216">
        <f>Variables!$G$11</f>
        <v>0.03</v>
      </c>
      <c r="BL3" s="216">
        <f>Variables!$G$11</f>
        <v>0.03</v>
      </c>
      <c r="BM3" s="216">
        <f>Variables!$G$11</f>
        <v>0.03</v>
      </c>
      <c r="BN3" s="216">
        <f>Variables!$G$11</f>
        <v>0.03</v>
      </c>
      <c r="BO3" s="216">
        <f>Variables!$G$11</f>
        <v>0.03</v>
      </c>
      <c r="BP3" s="216">
        <f>Variables!$G$11</f>
        <v>0.03</v>
      </c>
      <c r="BQ3" s="216">
        <f>Variables!$G$11</f>
        <v>0.03</v>
      </c>
    </row>
    <row r="4" spans="1:77" ht="16" customHeight="1">
      <c r="E4" s="333"/>
      <c r="F4" s="333"/>
      <c r="G4" s="333"/>
      <c r="H4" s="333"/>
      <c r="I4" s="215" t="s">
        <v>298</v>
      </c>
      <c r="J4" s="200">
        <f>J8/J7</f>
        <v>3575.1295336787566</v>
      </c>
      <c r="K4" s="200">
        <f t="shared" ref="K4:BQ4" si="1">K8/K7</f>
        <v>3682.3834196891194</v>
      </c>
      <c r="L4" s="200">
        <f>L8/L7</f>
        <v>3792.8549222797928</v>
      </c>
      <c r="M4" s="200">
        <f t="shared" si="1"/>
        <v>3906.6405699481866</v>
      </c>
      <c r="N4" s="200">
        <f t="shared" si="1"/>
        <v>4023.8397870466324</v>
      </c>
      <c r="O4" s="200">
        <f t="shared" si="1"/>
        <v>4144.5549806580311</v>
      </c>
      <c r="P4" s="200">
        <f t="shared" si="1"/>
        <v>4268.8916300777728</v>
      </c>
      <c r="Q4" s="200">
        <f t="shared" si="1"/>
        <v>4396.9583789801054</v>
      </c>
      <c r="R4" s="200">
        <f t="shared" si="1"/>
        <v>4528.8671303495094</v>
      </c>
      <c r="S4" s="200">
        <f t="shared" si="1"/>
        <v>4664.7331442599943</v>
      </c>
      <c r="T4" s="200">
        <f t="shared" si="1"/>
        <v>4804.6751385877942</v>
      </c>
      <c r="U4" s="200">
        <f t="shared" si="1"/>
        <v>4948.8153927454277</v>
      </c>
      <c r="V4" s="200">
        <f t="shared" si="1"/>
        <v>5097.2798545277901</v>
      </c>
      <c r="W4" s="200">
        <f t="shared" si="1"/>
        <v>5250.1982501636248</v>
      </c>
      <c r="X4" s="200">
        <f t="shared" si="1"/>
        <v>5407.7041976685332</v>
      </c>
      <c r="Y4" s="200">
        <f t="shared" si="1"/>
        <v>5569.93532359859</v>
      </c>
      <c r="Z4" s="200">
        <f t="shared" si="1"/>
        <v>5737.0333833065479</v>
      </c>
      <c r="AA4" s="200">
        <f t="shared" si="1"/>
        <v>5909.1443848057443</v>
      </c>
      <c r="AB4" s="200">
        <f t="shared" si="1"/>
        <v>6086.4187163499164</v>
      </c>
      <c r="AC4" s="200">
        <f t="shared" si="1"/>
        <v>6269.0112778404136</v>
      </c>
      <c r="AD4" s="200">
        <f t="shared" si="1"/>
        <v>6457.0816161756266</v>
      </c>
      <c r="AE4" s="200">
        <f t="shared" si="1"/>
        <v>6650.7940646608949</v>
      </c>
      <c r="AF4" s="200">
        <f t="shared" si="1"/>
        <v>6850.3178866007229</v>
      </c>
      <c r="AG4" s="200">
        <f t="shared" si="1"/>
        <v>7055.8274231987443</v>
      </c>
      <c r="AH4" s="200">
        <f t="shared" si="1"/>
        <v>7267.5022458947078</v>
      </c>
      <c r="AI4" s="200">
        <f t="shared" si="1"/>
        <v>7485.5273132715492</v>
      </c>
      <c r="AJ4" s="200">
        <f t="shared" si="1"/>
        <v>7710.0931326696955</v>
      </c>
      <c r="AK4" s="200">
        <f t="shared" si="1"/>
        <v>7941.3959266497859</v>
      </c>
      <c r="AL4" s="200">
        <f t="shared" si="1"/>
        <v>8179.6378044492794</v>
      </c>
      <c r="AM4" s="200">
        <f t="shared" si="1"/>
        <v>8425.0269385827596</v>
      </c>
      <c r="AN4" s="200">
        <f t="shared" si="1"/>
        <v>8677.7777467402411</v>
      </c>
      <c r="AO4" s="200">
        <f t="shared" si="1"/>
        <v>8938.1110791424508</v>
      </c>
      <c r="AP4" s="200">
        <f t="shared" si="1"/>
        <v>9206.2544115167238</v>
      </c>
      <c r="AQ4" s="200">
        <f t="shared" si="1"/>
        <v>9482.4420438622255</v>
      </c>
      <c r="AR4" s="200">
        <f t="shared" si="1"/>
        <v>9766.9153051780941</v>
      </c>
      <c r="AS4" s="200">
        <f t="shared" si="1"/>
        <v>10059.922764333436</v>
      </c>
      <c r="AT4" s="200">
        <f t="shared" si="1"/>
        <v>10361.72044726344</v>
      </c>
      <c r="AU4" s="200">
        <f t="shared" si="1"/>
        <v>10672.572060681345</v>
      </c>
      <c r="AV4" s="200">
        <f t="shared" si="1"/>
        <v>10992.749222501785</v>
      </c>
      <c r="AW4" s="200">
        <f t="shared" si="1"/>
        <v>11322.531699176838</v>
      </c>
      <c r="AX4" s="200">
        <f t="shared" si="1"/>
        <v>11662.207650152144</v>
      </c>
      <c r="AY4" s="200">
        <f t="shared" si="1"/>
        <v>12012.073879656709</v>
      </c>
      <c r="AZ4" s="200">
        <f t="shared" si="1"/>
        <v>12372.436096046411</v>
      </c>
      <c r="BA4" s="200">
        <f t="shared" si="1"/>
        <v>12743.609178927803</v>
      </c>
      <c r="BB4" s="200">
        <f t="shared" si="1"/>
        <v>13125.917454295639</v>
      </c>
      <c r="BC4" s="200">
        <f t="shared" si="1"/>
        <v>13519.694977924508</v>
      </c>
      <c r="BD4" s="200">
        <f t="shared" si="1"/>
        <v>13925.285827262243</v>
      </c>
      <c r="BE4" s="200">
        <f t="shared" si="1"/>
        <v>14343.044402080111</v>
      </c>
      <c r="BF4" s="200">
        <f t="shared" si="1"/>
        <v>14773.335734142514</v>
      </c>
      <c r="BG4" s="200">
        <f t="shared" si="1"/>
        <v>15216.53580616679</v>
      </c>
      <c r="BH4" s="200">
        <f t="shared" si="1"/>
        <v>15673.031880351795</v>
      </c>
      <c r="BI4" s="200">
        <f t="shared" si="1"/>
        <v>16143.222836762348</v>
      </c>
      <c r="BJ4" s="200">
        <f t="shared" si="1"/>
        <v>16627.519521865219</v>
      </c>
      <c r="BK4" s="200">
        <f t="shared" si="1"/>
        <v>17126.345107521174</v>
      </c>
      <c r="BL4" s="200">
        <f t="shared" si="1"/>
        <v>17640.135460746809</v>
      </c>
      <c r="BM4" s="200">
        <f t="shared" si="1"/>
        <v>18169.339524569215</v>
      </c>
      <c r="BN4" s="200">
        <f t="shared" si="1"/>
        <v>18714.419710306291</v>
      </c>
      <c r="BO4" s="200">
        <f t="shared" si="1"/>
        <v>19275.85230161548</v>
      </c>
      <c r="BP4" s="200">
        <f t="shared" si="1"/>
        <v>19854.127870663946</v>
      </c>
      <c r="BQ4" s="200">
        <f t="shared" si="1"/>
        <v>20449.751706783867</v>
      </c>
    </row>
    <row r="5" spans="1:77" ht="16" customHeight="1">
      <c r="A5" s="196" t="s">
        <v>32</v>
      </c>
      <c r="B5" s="196" t="s">
        <v>307</v>
      </c>
      <c r="E5" s="333"/>
      <c r="F5" s="333"/>
      <c r="G5" s="333"/>
      <c r="H5" s="333"/>
      <c r="I5" s="215" t="s">
        <v>58</v>
      </c>
      <c r="J5" s="217">
        <f>Variables!$G$12</f>
        <v>1.3299999999999999E-2</v>
      </c>
      <c r="K5" s="217">
        <f>Variables!$G$12</f>
        <v>1.3299999999999999E-2</v>
      </c>
      <c r="L5" s="217">
        <f>Variables!$G$12</f>
        <v>1.3299999999999999E-2</v>
      </c>
      <c r="M5" s="217">
        <f>Variables!$G$12</f>
        <v>1.3299999999999999E-2</v>
      </c>
      <c r="N5" s="217">
        <f>Variables!$G$12</f>
        <v>1.3299999999999999E-2</v>
      </c>
      <c r="O5" s="217">
        <f>Variables!$G$12</f>
        <v>1.3299999999999999E-2</v>
      </c>
      <c r="P5" s="217">
        <f>Variables!$G$12</f>
        <v>1.3299999999999999E-2</v>
      </c>
      <c r="Q5" s="217">
        <f>Variables!$G$12</f>
        <v>1.3299999999999999E-2</v>
      </c>
      <c r="R5" s="217">
        <f>Variables!$G$12</f>
        <v>1.3299999999999999E-2</v>
      </c>
      <c r="S5" s="217">
        <f>Variables!$G$12</f>
        <v>1.3299999999999999E-2</v>
      </c>
      <c r="T5" s="217">
        <f>Variables!$G$12</f>
        <v>1.3299999999999999E-2</v>
      </c>
      <c r="U5" s="217">
        <f>Variables!$G$12</f>
        <v>1.3299999999999999E-2</v>
      </c>
      <c r="V5" s="217">
        <f>Variables!$G$12</f>
        <v>1.3299999999999999E-2</v>
      </c>
      <c r="W5" s="217">
        <f>Variables!$G$12</f>
        <v>1.3299999999999999E-2</v>
      </c>
      <c r="X5" s="217">
        <f>Variables!$G$12</f>
        <v>1.3299999999999999E-2</v>
      </c>
      <c r="Y5" s="217">
        <f>Variables!$G$12</f>
        <v>1.3299999999999999E-2</v>
      </c>
      <c r="Z5" s="217">
        <f>Variables!$G$12</f>
        <v>1.3299999999999999E-2</v>
      </c>
      <c r="AA5" s="217">
        <f>Variables!$G$12</f>
        <v>1.3299999999999999E-2</v>
      </c>
      <c r="AB5" s="217">
        <f>Variables!$G$12</f>
        <v>1.3299999999999999E-2</v>
      </c>
      <c r="AC5" s="217">
        <f>Variables!$G$12</f>
        <v>1.3299999999999999E-2</v>
      </c>
      <c r="AD5" s="217">
        <f>Variables!$G$12</f>
        <v>1.3299999999999999E-2</v>
      </c>
      <c r="AE5" s="217">
        <f>Variables!$G$12</f>
        <v>1.3299999999999999E-2</v>
      </c>
      <c r="AF5" s="217">
        <f>Variables!$G$12</f>
        <v>1.3299999999999999E-2</v>
      </c>
      <c r="AG5" s="217">
        <f>Variables!$G$12</f>
        <v>1.3299999999999999E-2</v>
      </c>
      <c r="AH5" s="217">
        <f>Variables!$G$12</f>
        <v>1.3299999999999999E-2</v>
      </c>
      <c r="AI5" s="217">
        <f>Variables!$G$12</f>
        <v>1.3299999999999999E-2</v>
      </c>
      <c r="AJ5" s="217">
        <f>Variables!$G$12</f>
        <v>1.3299999999999999E-2</v>
      </c>
      <c r="AK5" s="217">
        <f>Variables!$G$12</f>
        <v>1.3299999999999999E-2</v>
      </c>
      <c r="AL5" s="217">
        <f>Variables!$G$12</f>
        <v>1.3299999999999999E-2</v>
      </c>
      <c r="AM5" s="217">
        <f>Variables!$G$12</f>
        <v>1.3299999999999999E-2</v>
      </c>
      <c r="AN5" s="217">
        <f>Variables!$G$12</f>
        <v>1.3299999999999999E-2</v>
      </c>
      <c r="AO5" s="217">
        <f>Variables!$G$12</f>
        <v>1.3299999999999999E-2</v>
      </c>
      <c r="AP5" s="217">
        <f>Variables!$G$12</f>
        <v>1.3299999999999999E-2</v>
      </c>
      <c r="AQ5" s="217">
        <f>Variables!$G$12</f>
        <v>1.3299999999999999E-2</v>
      </c>
      <c r="AR5" s="217">
        <f>Variables!$G$12</f>
        <v>1.3299999999999999E-2</v>
      </c>
      <c r="AS5" s="217">
        <f>Variables!$G$12</f>
        <v>1.3299999999999999E-2</v>
      </c>
      <c r="AT5" s="217">
        <f>Variables!$G$12</f>
        <v>1.3299999999999999E-2</v>
      </c>
      <c r="AU5" s="217">
        <f>Variables!$G$12</f>
        <v>1.3299999999999999E-2</v>
      </c>
      <c r="AV5" s="217">
        <f>Variables!$G$12</f>
        <v>1.3299999999999999E-2</v>
      </c>
      <c r="AW5" s="217">
        <f>Variables!$G$12</f>
        <v>1.3299999999999999E-2</v>
      </c>
      <c r="AX5" s="217">
        <f>Variables!$G$12</f>
        <v>1.3299999999999999E-2</v>
      </c>
      <c r="AY5" s="217">
        <f>Variables!$G$12</f>
        <v>1.3299999999999999E-2</v>
      </c>
      <c r="AZ5" s="217">
        <f>Variables!$G$12</f>
        <v>1.3299999999999999E-2</v>
      </c>
      <c r="BA5" s="217">
        <f>Variables!$G$12</f>
        <v>1.3299999999999999E-2</v>
      </c>
      <c r="BB5" s="217">
        <f>Variables!$G$12</f>
        <v>1.3299999999999999E-2</v>
      </c>
      <c r="BC5" s="217">
        <f>Variables!$G$12</f>
        <v>1.3299999999999999E-2</v>
      </c>
      <c r="BD5" s="217">
        <f>Variables!$G$12</f>
        <v>1.3299999999999999E-2</v>
      </c>
      <c r="BE5" s="217">
        <f>Variables!$G$12</f>
        <v>1.3299999999999999E-2</v>
      </c>
      <c r="BF5" s="217">
        <f>Variables!$G$12</f>
        <v>1.3299999999999999E-2</v>
      </c>
      <c r="BG5" s="217">
        <f>Variables!$G$12</f>
        <v>1.3299999999999999E-2</v>
      </c>
      <c r="BH5" s="217">
        <f>Variables!$G$12</f>
        <v>1.3299999999999999E-2</v>
      </c>
      <c r="BI5" s="217">
        <f>Variables!$G$12</f>
        <v>1.3299999999999999E-2</v>
      </c>
      <c r="BJ5" s="217">
        <f>Variables!$G$12</f>
        <v>1.3299999999999999E-2</v>
      </c>
      <c r="BK5" s="217">
        <f>Variables!$G$12</f>
        <v>1.3299999999999999E-2</v>
      </c>
      <c r="BL5" s="217">
        <f>Variables!$G$12</f>
        <v>1.3299999999999999E-2</v>
      </c>
      <c r="BM5" s="217">
        <f>Variables!$G$12</f>
        <v>1.3299999999999999E-2</v>
      </c>
      <c r="BN5" s="217">
        <f>Variables!$G$12</f>
        <v>1.3299999999999999E-2</v>
      </c>
      <c r="BO5" s="217">
        <f>Variables!$G$12</f>
        <v>1.3299999999999999E-2</v>
      </c>
      <c r="BP5" s="217">
        <f>Variables!$G$12</f>
        <v>1.3299999999999999E-2</v>
      </c>
      <c r="BQ5" s="217">
        <f>Variables!$G$12</f>
        <v>1.3299999999999999E-2</v>
      </c>
    </row>
    <row r="6" spans="1:77" ht="16" customHeight="1">
      <c r="A6" s="212" t="s">
        <v>59</v>
      </c>
      <c r="B6" s="218">
        <f>Variables!$G$14</f>
        <v>0.4</v>
      </c>
      <c r="E6" s="333"/>
      <c r="F6" s="333"/>
      <c r="G6" s="333"/>
      <c r="H6" s="333"/>
      <c r="I6" s="215" t="s">
        <v>302</v>
      </c>
      <c r="J6" s="200">
        <f>J4/J5</f>
        <v>268806.7318555456</v>
      </c>
      <c r="K6" s="200">
        <f>K4/K5</f>
        <v>276870.93381121202</v>
      </c>
      <c r="L6" s="200">
        <f>L4/L5</f>
        <v>285177.06182554836</v>
      </c>
      <c r="M6" s="200">
        <f t="shared" ref="M6:BQ6" si="2">M4/M5</f>
        <v>293732.37368031481</v>
      </c>
      <c r="N6" s="200">
        <f t="shared" si="2"/>
        <v>302544.34489072429</v>
      </c>
      <c r="O6" s="200">
        <f t="shared" si="2"/>
        <v>311620.67523744598</v>
      </c>
      <c r="P6" s="200">
        <f t="shared" si="2"/>
        <v>320969.29549456941</v>
      </c>
      <c r="Q6" s="200">
        <f t="shared" si="2"/>
        <v>330598.37435940641</v>
      </c>
      <c r="R6" s="200">
        <f t="shared" si="2"/>
        <v>340516.32559018867</v>
      </c>
      <c r="S6" s="200">
        <f t="shared" si="2"/>
        <v>350731.81535789435</v>
      </c>
      <c r="T6" s="200">
        <f t="shared" si="2"/>
        <v>361253.76981863118</v>
      </c>
      <c r="U6" s="200">
        <f t="shared" si="2"/>
        <v>372091.38291319006</v>
      </c>
      <c r="V6" s="200">
        <f t="shared" si="2"/>
        <v>383254.12440058572</v>
      </c>
      <c r="W6" s="200">
        <f t="shared" si="2"/>
        <v>394751.74813260342</v>
      </c>
      <c r="X6" s="200">
        <f t="shared" si="2"/>
        <v>406594.30057658145</v>
      </c>
      <c r="Y6" s="200">
        <f t="shared" si="2"/>
        <v>418792.12959387898</v>
      </c>
      <c r="Z6" s="200">
        <f t="shared" si="2"/>
        <v>431355.89348169533</v>
      </c>
      <c r="AA6" s="200">
        <f t="shared" si="2"/>
        <v>444296.57028614619</v>
      </c>
      <c r="AB6" s="200">
        <f t="shared" si="2"/>
        <v>457625.4673947306</v>
      </c>
      <c r="AC6" s="200">
        <f t="shared" si="2"/>
        <v>471354.23141657247</v>
      </c>
      <c r="AD6" s="200">
        <f t="shared" si="2"/>
        <v>485494.85835906968</v>
      </c>
      <c r="AE6" s="200">
        <f t="shared" si="2"/>
        <v>500059.70410984172</v>
      </c>
      <c r="AF6" s="200">
        <f t="shared" si="2"/>
        <v>515061.4952331371</v>
      </c>
      <c r="AG6" s="200">
        <f t="shared" si="2"/>
        <v>530513.34009013115</v>
      </c>
      <c r="AH6" s="200">
        <f t="shared" si="2"/>
        <v>546428.74029283517</v>
      </c>
      <c r="AI6" s="200">
        <f t="shared" si="2"/>
        <v>562821.60250162031</v>
      </c>
      <c r="AJ6" s="200">
        <f t="shared" si="2"/>
        <v>579706.25057666888</v>
      </c>
      <c r="AK6" s="200">
        <f t="shared" si="2"/>
        <v>597097.4380939689</v>
      </c>
      <c r="AL6" s="200">
        <f t="shared" si="2"/>
        <v>615010.36123678798</v>
      </c>
      <c r="AM6" s="200">
        <f t="shared" si="2"/>
        <v>633460.67207389174</v>
      </c>
      <c r="AN6" s="200">
        <f t="shared" si="2"/>
        <v>652464.4922361084</v>
      </c>
      <c r="AO6" s="200">
        <f t="shared" si="2"/>
        <v>672038.42700319178</v>
      </c>
      <c r="AP6" s="200">
        <f t="shared" si="2"/>
        <v>692199.57981328759</v>
      </c>
      <c r="AQ6" s="200">
        <f t="shared" si="2"/>
        <v>712965.56720768614</v>
      </c>
      <c r="AR6" s="200">
        <f t="shared" si="2"/>
        <v>734354.53422391694</v>
      </c>
      <c r="AS6" s="200">
        <f t="shared" si="2"/>
        <v>756385.17025063431</v>
      </c>
      <c r="AT6" s="200">
        <f t="shared" si="2"/>
        <v>779076.72535815346</v>
      </c>
      <c r="AU6" s="200">
        <f t="shared" si="2"/>
        <v>802449.02711889811</v>
      </c>
      <c r="AV6" s="200">
        <f t="shared" si="2"/>
        <v>826522.49793246505</v>
      </c>
      <c r="AW6" s="200">
        <f t="shared" si="2"/>
        <v>851318.17287043901</v>
      </c>
      <c r="AX6" s="200">
        <f t="shared" si="2"/>
        <v>876857.71805655223</v>
      </c>
      <c r="AY6" s="200">
        <f t="shared" si="2"/>
        <v>903163.44959824882</v>
      </c>
      <c r="AZ6" s="200">
        <f t="shared" si="2"/>
        <v>930258.35308619635</v>
      </c>
      <c r="BA6" s="200">
        <f t="shared" si="2"/>
        <v>958166.10367878224</v>
      </c>
      <c r="BB6" s="200">
        <f t="shared" si="2"/>
        <v>986911.08678914583</v>
      </c>
      <c r="BC6" s="200">
        <f t="shared" si="2"/>
        <v>1016518.4193928202</v>
      </c>
      <c r="BD6" s="200">
        <f t="shared" si="2"/>
        <v>1047013.9719746048</v>
      </c>
      <c r="BE6" s="200">
        <f t="shared" si="2"/>
        <v>1078424.391133843</v>
      </c>
      <c r="BF6" s="200">
        <f t="shared" si="2"/>
        <v>1110777.1228678583</v>
      </c>
      <c r="BG6" s="200">
        <f t="shared" si="2"/>
        <v>1144100.4365538941</v>
      </c>
      <c r="BH6" s="200">
        <f t="shared" si="2"/>
        <v>1178423.4496505109</v>
      </c>
      <c r="BI6" s="200">
        <f t="shared" si="2"/>
        <v>1213776.1531400261</v>
      </c>
      <c r="BJ6" s="200">
        <f t="shared" si="2"/>
        <v>1250189.4377342269</v>
      </c>
      <c r="BK6" s="200">
        <f t="shared" si="2"/>
        <v>1287695.1208662537</v>
      </c>
      <c r="BL6" s="200">
        <f t="shared" si="2"/>
        <v>1326325.9744922414</v>
      </c>
      <c r="BM6" s="200">
        <f t="shared" si="2"/>
        <v>1366115.7537270088</v>
      </c>
      <c r="BN6" s="200">
        <f t="shared" si="2"/>
        <v>1407099.2263388189</v>
      </c>
      <c r="BO6" s="200">
        <f t="shared" si="2"/>
        <v>1449312.2031289835</v>
      </c>
      <c r="BP6" s="200">
        <f t="shared" si="2"/>
        <v>1492791.5692228531</v>
      </c>
      <c r="BQ6" s="200">
        <f t="shared" si="2"/>
        <v>1537575.3162995391</v>
      </c>
    </row>
    <row r="7" spans="1:77" ht="16" customHeight="1">
      <c r="A7" s="212" t="s">
        <v>15</v>
      </c>
      <c r="B7" s="218">
        <f>Variables!$G$15</f>
        <v>0.1</v>
      </c>
      <c r="E7" s="333"/>
      <c r="F7" s="333"/>
      <c r="G7" s="333"/>
      <c r="H7" s="333"/>
      <c r="I7" s="215" t="s">
        <v>23</v>
      </c>
      <c r="J7" s="219">
        <f>Variables!$G$13</f>
        <v>100</v>
      </c>
      <c r="K7" s="219">
        <f>Variables!$G$13</f>
        <v>100</v>
      </c>
      <c r="L7" s="219">
        <f>Variables!$G$13</f>
        <v>100</v>
      </c>
      <c r="M7" s="219">
        <f>Variables!$G$13</f>
        <v>100</v>
      </c>
      <c r="N7" s="219">
        <f>Variables!$G$13</f>
        <v>100</v>
      </c>
      <c r="O7" s="219">
        <f>Variables!$G$13</f>
        <v>100</v>
      </c>
      <c r="P7" s="219">
        <f>Variables!$G$13</f>
        <v>100</v>
      </c>
      <c r="Q7" s="219">
        <f>Variables!$G$13</f>
        <v>100</v>
      </c>
      <c r="R7" s="219">
        <f>Variables!$G$13</f>
        <v>100</v>
      </c>
      <c r="S7" s="219">
        <f>Variables!$G$13</f>
        <v>100</v>
      </c>
      <c r="T7" s="219">
        <f>Variables!$G$13</f>
        <v>100</v>
      </c>
      <c r="U7" s="219">
        <f>Variables!$G$13</f>
        <v>100</v>
      </c>
      <c r="V7" s="219">
        <f>Variables!$G$13</f>
        <v>100</v>
      </c>
      <c r="W7" s="219">
        <f>Variables!$G$13</f>
        <v>100</v>
      </c>
      <c r="X7" s="219">
        <f>Variables!$G$13</f>
        <v>100</v>
      </c>
      <c r="Y7" s="219">
        <f>Variables!$G$13</f>
        <v>100</v>
      </c>
      <c r="Z7" s="219">
        <f>Variables!$G$13</f>
        <v>100</v>
      </c>
      <c r="AA7" s="219">
        <f>Variables!$G$13</f>
        <v>100</v>
      </c>
      <c r="AB7" s="219">
        <f>Variables!$G$13</f>
        <v>100</v>
      </c>
      <c r="AC7" s="219">
        <f>Variables!$G$13</f>
        <v>100</v>
      </c>
      <c r="AD7" s="219">
        <f>Variables!$G$13</f>
        <v>100</v>
      </c>
      <c r="AE7" s="219">
        <f>Variables!$G$13</f>
        <v>100</v>
      </c>
      <c r="AF7" s="219">
        <f>Variables!$G$13</f>
        <v>100</v>
      </c>
      <c r="AG7" s="219">
        <f>Variables!$G$13</f>
        <v>100</v>
      </c>
      <c r="AH7" s="219">
        <f>Variables!$G$13</f>
        <v>100</v>
      </c>
      <c r="AI7" s="219">
        <f>Variables!$G$13</f>
        <v>100</v>
      </c>
      <c r="AJ7" s="219">
        <f>Variables!$G$13</f>
        <v>100</v>
      </c>
      <c r="AK7" s="219">
        <f>Variables!$G$13</f>
        <v>100</v>
      </c>
      <c r="AL7" s="219">
        <f>Variables!$G$13</f>
        <v>100</v>
      </c>
      <c r="AM7" s="219">
        <f>Variables!$G$13</f>
        <v>100</v>
      </c>
      <c r="AN7" s="219">
        <f>Variables!$G$13</f>
        <v>100</v>
      </c>
      <c r="AO7" s="219">
        <f>Variables!$G$13</f>
        <v>100</v>
      </c>
      <c r="AP7" s="219">
        <f>Variables!$G$13</f>
        <v>100</v>
      </c>
      <c r="AQ7" s="219">
        <f>Variables!$G$13</f>
        <v>100</v>
      </c>
      <c r="AR7" s="219">
        <f>Variables!$G$13</f>
        <v>100</v>
      </c>
      <c r="AS7" s="219">
        <f>Variables!$G$13</f>
        <v>100</v>
      </c>
      <c r="AT7" s="219">
        <f>Variables!$G$13</f>
        <v>100</v>
      </c>
      <c r="AU7" s="219">
        <f>Variables!$G$13</f>
        <v>100</v>
      </c>
      <c r="AV7" s="219">
        <f>Variables!$G$13</f>
        <v>100</v>
      </c>
      <c r="AW7" s="219">
        <f>Variables!$G$13</f>
        <v>100</v>
      </c>
      <c r="AX7" s="219">
        <f>Variables!$G$13</f>
        <v>100</v>
      </c>
      <c r="AY7" s="219">
        <f>Variables!$G$13</f>
        <v>100</v>
      </c>
      <c r="AZ7" s="219">
        <f>Variables!$G$13</f>
        <v>100</v>
      </c>
      <c r="BA7" s="219">
        <f>Variables!$G$13</f>
        <v>100</v>
      </c>
      <c r="BB7" s="219">
        <f>Variables!$G$13</f>
        <v>100</v>
      </c>
      <c r="BC7" s="219">
        <f>Variables!$G$13</f>
        <v>100</v>
      </c>
      <c r="BD7" s="219">
        <f>Variables!$G$13</f>
        <v>100</v>
      </c>
      <c r="BE7" s="219">
        <f>Variables!$G$13</f>
        <v>100</v>
      </c>
      <c r="BF7" s="219">
        <f>Variables!$G$13</f>
        <v>100</v>
      </c>
      <c r="BG7" s="219">
        <f>Variables!$G$13</f>
        <v>100</v>
      </c>
      <c r="BH7" s="219">
        <f>Variables!$G$13</f>
        <v>100</v>
      </c>
      <c r="BI7" s="219">
        <f>Variables!$G$13</f>
        <v>100</v>
      </c>
      <c r="BJ7" s="219">
        <f>Variables!$G$13</f>
        <v>100</v>
      </c>
      <c r="BK7" s="219">
        <f>Variables!$G$13</f>
        <v>100</v>
      </c>
      <c r="BL7" s="219">
        <f>Variables!$G$13</f>
        <v>100</v>
      </c>
      <c r="BM7" s="219">
        <f>Variables!$G$13</f>
        <v>100</v>
      </c>
      <c r="BN7" s="219">
        <f>Variables!$G$13</f>
        <v>100</v>
      </c>
      <c r="BO7" s="219">
        <f>Variables!$G$13</f>
        <v>100</v>
      </c>
      <c r="BP7" s="219">
        <f>Variables!$G$13</f>
        <v>100</v>
      </c>
      <c r="BQ7" s="219">
        <f>Variables!$G$13</f>
        <v>100</v>
      </c>
    </row>
    <row r="8" spans="1:77" ht="16" customHeight="1">
      <c r="A8" s="212" t="s">
        <v>76</v>
      </c>
      <c r="B8" s="218">
        <f>Variables!$G$17</f>
        <v>0.03</v>
      </c>
      <c r="E8" s="333"/>
      <c r="F8" s="333"/>
      <c r="G8" s="333"/>
      <c r="H8" s="333"/>
      <c r="I8" s="215" t="s">
        <v>74</v>
      </c>
      <c r="J8" s="210">
        <f>Variables!G18</f>
        <v>357512.95336787566</v>
      </c>
      <c r="K8" s="210">
        <f>J8*(1+$B$8)</f>
        <v>368238.34196891193</v>
      </c>
      <c r="L8" s="210">
        <f t="shared" ref="L8:BQ8" si="3">K8*(1+$B$8)</f>
        <v>379285.4922279793</v>
      </c>
      <c r="M8" s="210">
        <f>L8*(1+$B$8)</f>
        <v>390664.05699481867</v>
      </c>
      <c r="N8" s="210">
        <f t="shared" si="3"/>
        <v>402383.97870466323</v>
      </c>
      <c r="O8" s="210">
        <f t="shared" si="3"/>
        <v>414455.49806580314</v>
      </c>
      <c r="P8" s="210">
        <f t="shared" si="3"/>
        <v>426889.16300777724</v>
      </c>
      <c r="Q8" s="210">
        <f t="shared" si="3"/>
        <v>439695.83789801056</v>
      </c>
      <c r="R8" s="210">
        <f t="shared" si="3"/>
        <v>452886.7130349509</v>
      </c>
      <c r="S8" s="210">
        <f t="shared" si="3"/>
        <v>466473.31442599942</v>
      </c>
      <c r="T8" s="210">
        <f t="shared" si="3"/>
        <v>480467.51385877939</v>
      </c>
      <c r="U8" s="210">
        <f t="shared" si="3"/>
        <v>494881.53927454277</v>
      </c>
      <c r="V8" s="210">
        <f t="shared" si="3"/>
        <v>509727.98545277904</v>
      </c>
      <c r="W8" s="210">
        <f t="shared" si="3"/>
        <v>525019.82501636248</v>
      </c>
      <c r="X8" s="210">
        <f t="shared" si="3"/>
        <v>540770.41976685333</v>
      </c>
      <c r="Y8" s="210">
        <f t="shared" si="3"/>
        <v>556993.53235985897</v>
      </c>
      <c r="Z8" s="210">
        <f t="shared" si="3"/>
        <v>573703.33833065478</v>
      </c>
      <c r="AA8" s="210">
        <f t="shared" si="3"/>
        <v>590914.4384805744</v>
      </c>
      <c r="AB8" s="210">
        <f t="shared" si="3"/>
        <v>608641.87163499161</v>
      </c>
      <c r="AC8" s="210">
        <f t="shared" si="3"/>
        <v>626901.12778404134</v>
      </c>
      <c r="AD8" s="210">
        <f t="shared" si="3"/>
        <v>645708.16161756264</v>
      </c>
      <c r="AE8" s="210">
        <f t="shared" si="3"/>
        <v>665079.40646608954</v>
      </c>
      <c r="AF8" s="210">
        <f t="shared" si="3"/>
        <v>685031.78866007226</v>
      </c>
      <c r="AG8" s="210">
        <f t="shared" si="3"/>
        <v>705582.74231987447</v>
      </c>
      <c r="AH8" s="210">
        <f t="shared" si="3"/>
        <v>726750.22458947077</v>
      </c>
      <c r="AI8" s="210">
        <f t="shared" si="3"/>
        <v>748552.73132715491</v>
      </c>
      <c r="AJ8" s="210">
        <f t="shared" si="3"/>
        <v>771009.31326696952</v>
      </c>
      <c r="AK8" s="210">
        <f t="shared" si="3"/>
        <v>794139.59266497858</v>
      </c>
      <c r="AL8" s="210">
        <f t="shared" si="3"/>
        <v>817963.78044492798</v>
      </c>
      <c r="AM8" s="210">
        <f t="shared" si="3"/>
        <v>842502.69385827589</v>
      </c>
      <c r="AN8" s="210">
        <f t="shared" si="3"/>
        <v>867777.7746740242</v>
      </c>
      <c r="AO8" s="210">
        <f t="shared" si="3"/>
        <v>893811.10791424499</v>
      </c>
      <c r="AP8" s="210">
        <f t="shared" si="3"/>
        <v>920625.44115167239</v>
      </c>
      <c r="AQ8" s="210">
        <f t="shared" si="3"/>
        <v>948244.20438622264</v>
      </c>
      <c r="AR8" s="210">
        <f t="shared" si="3"/>
        <v>976691.53051780933</v>
      </c>
      <c r="AS8" s="210">
        <f t="shared" si="3"/>
        <v>1005992.2764333436</v>
      </c>
      <c r="AT8" s="210">
        <f t="shared" si="3"/>
        <v>1036172.0447263439</v>
      </c>
      <c r="AU8" s="210">
        <f t="shared" si="3"/>
        <v>1067257.2060681344</v>
      </c>
      <c r="AV8" s="210">
        <f t="shared" si="3"/>
        <v>1099274.9222501784</v>
      </c>
      <c r="AW8" s="210">
        <f t="shared" si="3"/>
        <v>1132253.1699176838</v>
      </c>
      <c r="AX8" s="210">
        <f t="shared" si="3"/>
        <v>1166220.7650152144</v>
      </c>
      <c r="AY8" s="210">
        <f t="shared" si="3"/>
        <v>1201207.387965671</v>
      </c>
      <c r="AZ8" s="210">
        <f t="shared" si="3"/>
        <v>1237243.6096046411</v>
      </c>
      <c r="BA8" s="210">
        <f t="shared" si="3"/>
        <v>1274360.9178927804</v>
      </c>
      <c r="BB8" s="210">
        <f t="shared" si="3"/>
        <v>1312591.7454295638</v>
      </c>
      <c r="BC8" s="210">
        <f t="shared" si="3"/>
        <v>1351969.4977924507</v>
      </c>
      <c r="BD8" s="210">
        <f t="shared" si="3"/>
        <v>1392528.5827262243</v>
      </c>
      <c r="BE8" s="210">
        <f t="shared" si="3"/>
        <v>1434304.4402080111</v>
      </c>
      <c r="BF8" s="210">
        <f t="shared" si="3"/>
        <v>1477333.5734142514</v>
      </c>
      <c r="BG8" s="210">
        <f t="shared" si="3"/>
        <v>1521653.580616679</v>
      </c>
      <c r="BH8" s="210">
        <f t="shared" si="3"/>
        <v>1567303.1880351794</v>
      </c>
      <c r="BI8" s="210">
        <f t="shared" si="3"/>
        <v>1614322.2836762348</v>
      </c>
      <c r="BJ8" s="210">
        <f t="shared" si="3"/>
        <v>1662751.9521865218</v>
      </c>
      <c r="BK8" s="210">
        <f t="shared" si="3"/>
        <v>1712634.5107521175</v>
      </c>
      <c r="BL8" s="210">
        <f t="shared" si="3"/>
        <v>1764013.546074681</v>
      </c>
      <c r="BM8" s="210">
        <f t="shared" si="3"/>
        <v>1816933.9524569216</v>
      </c>
      <c r="BN8" s="210">
        <f t="shared" si="3"/>
        <v>1871441.9710306292</v>
      </c>
      <c r="BO8" s="210">
        <f t="shared" si="3"/>
        <v>1927585.2301615481</v>
      </c>
      <c r="BP8" s="210">
        <f t="shared" si="3"/>
        <v>1985412.7870663947</v>
      </c>
      <c r="BQ8" s="210">
        <f t="shared" si="3"/>
        <v>2044975.1706783867</v>
      </c>
    </row>
    <row r="9" spans="1:77" ht="16" customHeight="1">
      <c r="A9" s="212" t="s">
        <v>303</v>
      </c>
      <c r="B9" s="218">
        <f>Variables!$G$39</f>
        <v>0.18</v>
      </c>
      <c r="E9" s="333"/>
      <c r="F9" s="333"/>
      <c r="G9" s="333"/>
      <c r="H9" s="333"/>
      <c r="I9" s="214" t="s">
        <v>24</v>
      </c>
      <c r="J9" s="202">
        <f>J8/J2</f>
        <v>3333.3333333333335</v>
      </c>
      <c r="K9" s="202">
        <f>K8/K2</f>
        <v>3333.3333333333335</v>
      </c>
      <c r="L9" s="202">
        <f t="shared" ref="L9:BQ9" si="4">L8/L2</f>
        <v>3333.3333333333335</v>
      </c>
      <c r="M9" s="202">
        <f t="shared" si="4"/>
        <v>3333.3333333333339</v>
      </c>
      <c r="N9" s="202">
        <f t="shared" si="4"/>
        <v>3333.333333333333</v>
      </c>
      <c r="O9" s="202">
        <f t="shared" si="4"/>
        <v>3333.3333333333339</v>
      </c>
      <c r="P9" s="202">
        <f t="shared" si="4"/>
        <v>3333.333333333333</v>
      </c>
      <c r="Q9" s="202">
        <f t="shared" si="4"/>
        <v>3333.3333333333339</v>
      </c>
      <c r="R9" s="202">
        <f t="shared" si="4"/>
        <v>3333.3333333333335</v>
      </c>
      <c r="S9" s="202">
        <f t="shared" si="4"/>
        <v>3333.3333333333335</v>
      </c>
      <c r="T9" s="202">
        <f t="shared" si="4"/>
        <v>3333.3333333333335</v>
      </c>
      <c r="U9" s="202">
        <f t="shared" si="4"/>
        <v>3333.3333333333335</v>
      </c>
      <c r="V9" s="202">
        <f t="shared" si="4"/>
        <v>3333.3333333333339</v>
      </c>
      <c r="W9" s="202">
        <f t="shared" si="4"/>
        <v>3333.3333333333335</v>
      </c>
      <c r="X9" s="202">
        <f t="shared" si="4"/>
        <v>3333.3333333333335</v>
      </c>
      <c r="Y9" s="202">
        <f t="shared" si="4"/>
        <v>3333.333333333333</v>
      </c>
      <c r="Z9" s="202">
        <f t="shared" si="4"/>
        <v>3333.3333333333335</v>
      </c>
      <c r="AA9" s="202">
        <f t="shared" si="4"/>
        <v>3333.333333333333</v>
      </c>
      <c r="AB9" s="202">
        <f t="shared" si="4"/>
        <v>3333.3333333333335</v>
      </c>
      <c r="AC9" s="202">
        <f t="shared" si="4"/>
        <v>3333.3333333333335</v>
      </c>
      <c r="AD9" s="202">
        <f t="shared" si="4"/>
        <v>3333.3333333333335</v>
      </c>
      <c r="AE9" s="202">
        <f t="shared" si="4"/>
        <v>3333.3333333333339</v>
      </c>
      <c r="AF9" s="202">
        <f t="shared" si="4"/>
        <v>3333.3333333333335</v>
      </c>
      <c r="AG9" s="202">
        <f t="shared" si="4"/>
        <v>3333.3333333333335</v>
      </c>
      <c r="AH9" s="202">
        <f t="shared" si="4"/>
        <v>3333.3333333333335</v>
      </c>
      <c r="AI9" s="202">
        <f t="shared" si="4"/>
        <v>3333.3333333333335</v>
      </c>
      <c r="AJ9" s="202">
        <f t="shared" si="4"/>
        <v>3333.3333333333335</v>
      </c>
      <c r="AK9" s="202">
        <f t="shared" si="4"/>
        <v>3333.3333333333335</v>
      </c>
      <c r="AL9" s="202">
        <f t="shared" si="4"/>
        <v>3333.3333333333339</v>
      </c>
      <c r="AM9" s="202">
        <f t="shared" si="4"/>
        <v>3333.3333333333335</v>
      </c>
      <c r="AN9" s="202">
        <f t="shared" si="4"/>
        <v>3333.3333333333335</v>
      </c>
      <c r="AO9" s="202">
        <f t="shared" si="4"/>
        <v>3333.3333333333326</v>
      </c>
      <c r="AP9" s="202">
        <f t="shared" si="4"/>
        <v>3333.3333333333335</v>
      </c>
      <c r="AQ9" s="202">
        <f t="shared" si="4"/>
        <v>3333.3333333333339</v>
      </c>
      <c r="AR9" s="202">
        <f t="shared" si="4"/>
        <v>3333.333333333333</v>
      </c>
      <c r="AS9" s="202">
        <f t="shared" si="4"/>
        <v>3333.3333333333335</v>
      </c>
      <c r="AT9" s="202">
        <f t="shared" si="4"/>
        <v>3333.333333333333</v>
      </c>
      <c r="AU9" s="202">
        <f t="shared" si="4"/>
        <v>3333.333333333333</v>
      </c>
      <c r="AV9" s="202">
        <f t="shared" si="4"/>
        <v>3333.333333333333</v>
      </c>
      <c r="AW9" s="202">
        <f t="shared" si="4"/>
        <v>3333.3333333333335</v>
      </c>
      <c r="AX9" s="202">
        <f t="shared" si="4"/>
        <v>3333.3333333333335</v>
      </c>
      <c r="AY9" s="202">
        <f t="shared" si="4"/>
        <v>3333.3333333333339</v>
      </c>
      <c r="AZ9" s="202">
        <f t="shared" si="4"/>
        <v>3333.3333333333335</v>
      </c>
      <c r="BA9" s="202">
        <f t="shared" si="4"/>
        <v>3333.3333333333335</v>
      </c>
      <c r="BB9" s="202">
        <f t="shared" si="4"/>
        <v>3333.333333333333</v>
      </c>
      <c r="BC9" s="202">
        <f t="shared" si="4"/>
        <v>3333.3333333333335</v>
      </c>
      <c r="BD9" s="202">
        <f t="shared" si="4"/>
        <v>3333.3333333333335</v>
      </c>
      <c r="BE9" s="202">
        <f t="shared" si="4"/>
        <v>3333.333333333333</v>
      </c>
      <c r="BF9" s="202">
        <f t="shared" si="4"/>
        <v>3333.3333333333335</v>
      </c>
      <c r="BG9" s="202">
        <f t="shared" si="4"/>
        <v>3333.3333333333335</v>
      </c>
      <c r="BH9" s="202">
        <f t="shared" si="4"/>
        <v>3333.333333333333</v>
      </c>
      <c r="BI9" s="202">
        <f t="shared" si="4"/>
        <v>3333.3333333333335</v>
      </c>
      <c r="BJ9" s="202">
        <f t="shared" si="4"/>
        <v>3333.3333333333335</v>
      </c>
      <c r="BK9" s="202">
        <f t="shared" si="4"/>
        <v>3333.3333333333339</v>
      </c>
      <c r="BL9" s="202">
        <f t="shared" si="4"/>
        <v>3333.3333333333335</v>
      </c>
      <c r="BM9" s="202">
        <f t="shared" si="4"/>
        <v>3333.3333333333335</v>
      </c>
      <c r="BN9" s="202">
        <f t="shared" si="4"/>
        <v>3333.3333333333335</v>
      </c>
      <c r="BO9" s="202">
        <f t="shared" si="4"/>
        <v>3333.3333333333335</v>
      </c>
      <c r="BP9" s="202">
        <f t="shared" si="4"/>
        <v>3333.3333333333339</v>
      </c>
      <c r="BQ9" s="202">
        <f t="shared" si="4"/>
        <v>3333.3333333333335</v>
      </c>
    </row>
    <row r="10" spans="1:77" ht="16" customHeight="1">
      <c r="A10" s="212" t="s">
        <v>304</v>
      </c>
      <c r="B10" s="218">
        <f>Variables!$G$40</f>
        <v>0.22</v>
      </c>
      <c r="E10" s="326" t="s">
        <v>68</v>
      </c>
      <c r="F10" s="327"/>
      <c r="G10" s="327"/>
      <c r="H10" s="327"/>
      <c r="I10" s="220" t="s">
        <v>77</v>
      </c>
      <c r="J10" s="221">
        <f>Variables!$G$33</f>
        <v>0.33333333333333331</v>
      </c>
      <c r="K10" s="221">
        <f>Variables!$G$33</f>
        <v>0.33333333333333331</v>
      </c>
      <c r="L10" s="221">
        <f>Variables!$G$33</f>
        <v>0.33333333333333331</v>
      </c>
      <c r="M10" s="221">
        <f>Variables!$G$33</f>
        <v>0.33333333333333331</v>
      </c>
      <c r="N10" s="221">
        <f>Variables!$G$33</f>
        <v>0.33333333333333331</v>
      </c>
      <c r="O10" s="221">
        <f>Variables!$G$33</f>
        <v>0.33333333333333331</v>
      </c>
      <c r="P10" s="221">
        <f>Variables!$G$33</f>
        <v>0.33333333333333331</v>
      </c>
      <c r="Q10" s="221">
        <f>Variables!$G$33</f>
        <v>0.33333333333333331</v>
      </c>
      <c r="R10" s="221">
        <f>Variables!$G$33</f>
        <v>0.33333333333333331</v>
      </c>
      <c r="S10" s="221">
        <f>Variables!$G$33</f>
        <v>0.33333333333333331</v>
      </c>
      <c r="T10" s="221">
        <f>Variables!$G$33</f>
        <v>0.33333333333333331</v>
      </c>
      <c r="U10" s="221">
        <f>Variables!$G$33</f>
        <v>0.33333333333333331</v>
      </c>
      <c r="V10" s="221">
        <f>Variables!$G$33</f>
        <v>0.33333333333333331</v>
      </c>
      <c r="W10" s="221">
        <f>Variables!$G$33</f>
        <v>0.33333333333333331</v>
      </c>
      <c r="X10" s="221">
        <f>Variables!$G$33</f>
        <v>0.33333333333333331</v>
      </c>
      <c r="Y10" s="221">
        <f>Variables!$G$33</f>
        <v>0.33333333333333331</v>
      </c>
      <c r="Z10" s="221">
        <f>Variables!$G$33</f>
        <v>0.33333333333333331</v>
      </c>
      <c r="AA10" s="221">
        <f>Variables!$G$33</f>
        <v>0.33333333333333331</v>
      </c>
      <c r="AB10" s="221">
        <f>Variables!$G$33</f>
        <v>0.33333333333333331</v>
      </c>
      <c r="AC10" s="221">
        <f>Variables!$G$33</f>
        <v>0.33333333333333331</v>
      </c>
      <c r="AD10" s="221">
        <f>Variables!$G$33</f>
        <v>0.33333333333333331</v>
      </c>
      <c r="AE10" s="221">
        <f>Variables!$G$33</f>
        <v>0.33333333333333331</v>
      </c>
      <c r="AF10" s="221">
        <f>Variables!$G$33</f>
        <v>0.33333333333333331</v>
      </c>
      <c r="AG10" s="221">
        <f>Variables!$G$33</f>
        <v>0.33333333333333331</v>
      </c>
      <c r="AH10" s="221">
        <f>Variables!$G$33</f>
        <v>0.33333333333333331</v>
      </c>
      <c r="AI10" s="221">
        <f>Variables!$G$33</f>
        <v>0.33333333333333331</v>
      </c>
      <c r="AJ10" s="221">
        <f>Variables!$G$33</f>
        <v>0.33333333333333331</v>
      </c>
      <c r="AK10" s="221">
        <f>Variables!$G$33</f>
        <v>0.33333333333333331</v>
      </c>
      <c r="AL10" s="221">
        <f>Variables!$G$33</f>
        <v>0.33333333333333331</v>
      </c>
      <c r="AM10" s="221">
        <f>Variables!$G$33</f>
        <v>0.33333333333333331</v>
      </c>
      <c r="AN10" s="221">
        <f>Variables!$G$33</f>
        <v>0.33333333333333331</v>
      </c>
      <c r="AO10" s="221">
        <f>Variables!$G$33</f>
        <v>0.33333333333333331</v>
      </c>
      <c r="AP10" s="221">
        <f>Variables!$G$33</f>
        <v>0.33333333333333331</v>
      </c>
      <c r="AQ10" s="221">
        <f>Variables!$G$33</f>
        <v>0.33333333333333331</v>
      </c>
      <c r="AR10" s="221">
        <f>Variables!$G$33</f>
        <v>0.33333333333333331</v>
      </c>
      <c r="AS10" s="221">
        <f>Variables!$G$33</f>
        <v>0.33333333333333331</v>
      </c>
      <c r="AT10" s="221">
        <f>Variables!$G$33</f>
        <v>0.33333333333333331</v>
      </c>
      <c r="AU10" s="221">
        <f>Variables!$G$33</f>
        <v>0.33333333333333331</v>
      </c>
      <c r="AV10" s="221">
        <f>Variables!$G$33</f>
        <v>0.33333333333333331</v>
      </c>
      <c r="AW10" s="221">
        <f>Variables!$G$33</f>
        <v>0.33333333333333331</v>
      </c>
      <c r="AX10" s="221">
        <f>Variables!$G$33</f>
        <v>0.33333333333333331</v>
      </c>
      <c r="AY10" s="221">
        <f>Variables!$G$33</f>
        <v>0.33333333333333331</v>
      </c>
      <c r="AZ10" s="221">
        <f>Variables!$G$33</f>
        <v>0.33333333333333331</v>
      </c>
      <c r="BA10" s="221">
        <f>Variables!$G$33</f>
        <v>0.33333333333333331</v>
      </c>
      <c r="BB10" s="221">
        <f>Variables!$G$33</f>
        <v>0.33333333333333331</v>
      </c>
      <c r="BC10" s="221">
        <f>Variables!$G$33</f>
        <v>0.33333333333333331</v>
      </c>
      <c r="BD10" s="221">
        <f>Variables!$G$33</f>
        <v>0.33333333333333331</v>
      </c>
      <c r="BE10" s="221">
        <f>Variables!$G$33</f>
        <v>0.33333333333333331</v>
      </c>
      <c r="BF10" s="221">
        <f>Variables!$G$33</f>
        <v>0.33333333333333331</v>
      </c>
      <c r="BG10" s="221">
        <f>Variables!$G$33</f>
        <v>0.33333333333333331</v>
      </c>
      <c r="BH10" s="221">
        <f>Variables!$G$33</f>
        <v>0.33333333333333331</v>
      </c>
      <c r="BI10" s="221">
        <f>Variables!$G$33</f>
        <v>0.33333333333333331</v>
      </c>
      <c r="BJ10" s="221">
        <f>Variables!$G$33</f>
        <v>0.33333333333333331</v>
      </c>
      <c r="BK10" s="221">
        <f>Variables!$G$33</f>
        <v>0.33333333333333331</v>
      </c>
      <c r="BL10" s="221">
        <f>Variables!$G$33</f>
        <v>0.33333333333333331</v>
      </c>
      <c r="BM10" s="221">
        <f>Variables!$G$33</f>
        <v>0.33333333333333331</v>
      </c>
      <c r="BN10" s="221">
        <f>Variables!$G$33</f>
        <v>0.33333333333333331</v>
      </c>
      <c r="BO10" s="221">
        <f>Variables!$G$33</f>
        <v>0.33333333333333331</v>
      </c>
      <c r="BP10" s="221">
        <f>Variables!$G$33</f>
        <v>0.33333333333333331</v>
      </c>
      <c r="BQ10" s="221">
        <f>Variables!$G$33</f>
        <v>0.33333333333333331</v>
      </c>
    </row>
    <row r="11" spans="1:77" ht="16" customHeight="1">
      <c r="A11" s="212" t="s">
        <v>305</v>
      </c>
      <c r="B11" s="218">
        <f>Variables!$G$41</f>
        <v>0.25</v>
      </c>
      <c r="E11" s="326"/>
      <c r="F11" s="327"/>
      <c r="G11" s="327"/>
      <c r="H11" s="327"/>
      <c r="I11" s="220" t="s">
        <v>320</v>
      </c>
      <c r="J11" s="222">
        <f>J2*J10</f>
        <v>35.751295336787564</v>
      </c>
      <c r="K11" s="222">
        <f>K2*K10</f>
        <v>36.823834196891191</v>
      </c>
      <c r="L11" s="222">
        <f t="shared" ref="L11:BQ11" si="5">L2*L10</f>
        <v>37.928549222797926</v>
      </c>
      <c r="M11" s="222">
        <f t="shared" si="5"/>
        <v>39.066405699481862</v>
      </c>
      <c r="N11" s="222">
        <f t="shared" si="5"/>
        <v>40.238397870466322</v>
      </c>
      <c r="O11" s="222">
        <f t="shared" si="5"/>
        <v>41.445549806580303</v>
      </c>
      <c r="P11" s="222">
        <f t="shared" si="5"/>
        <v>42.688916300777727</v>
      </c>
      <c r="Q11" s="222">
        <f t="shared" si="5"/>
        <v>43.96958378980105</v>
      </c>
      <c r="R11" s="222">
        <f t="shared" si="5"/>
        <v>45.288671303495086</v>
      </c>
      <c r="S11" s="222">
        <f t="shared" si="5"/>
        <v>46.647331442599935</v>
      </c>
      <c r="T11" s="222">
        <f t="shared" si="5"/>
        <v>48.04675138587794</v>
      </c>
      <c r="U11" s="222">
        <f t="shared" si="5"/>
        <v>49.488153927454277</v>
      </c>
      <c r="V11" s="222">
        <f t="shared" si="5"/>
        <v>50.972798545277897</v>
      </c>
      <c r="W11" s="222">
        <f t="shared" si="5"/>
        <v>52.501982501636242</v>
      </c>
      <c r="X11" s="222">
        <f t="shared" si="5"/>
        <v>54.077041976685322</v>
      </c>
      <c r="Y11" s="222">
        <f t="shared" si="5"/>
        <v>55.699353235985896</v>
      </c>
      <c r="Z11" s="222">
        <f t="shared" si="5"/>
        <v>57.370333833065473</v>
      </c>
      <c r="AA11" s="222">
        <f t="shared" si="5"/>
        <v>59.091443848057438</v>
      </c>
      <c r="AB11" s="222">
        <f t="shared" si="5"/>
        <v>60.864187163499153</v>
      </c>
      <c r="AC11" s="222">
        <f t="shared" si="5"/>
        <v>62.690112778404128</v>
      </c>
      <c r="AD11" s="222">
        <f t="shared" si="5"/>
        <v>64.570816161756255</v>
      </c>
      <c r="AE11" s="222">
        <f t="shared" si="5"/>
        <v>66.507940646608944</v>
      </c>
      <c r="AF11" s="222">
        <f t="shared" si="5"/>
        <v>68.503178866007218</v>
      </c>
      <c r="AG11" s="222">
        <f t="shared" si="5"/>
        <v>70.55827423198744</v>
      </c>
      <c r="AH11" s="222">
        <f t="shared" si="5"/>
        <v>72.675022458947069</v>
      </c>
      <c r="AI11" s="222">
        <f t="shared" si="5"/>
        <v>74.855273132715482</v>
      </c>
      <c r="AJ11" s="222">
        <f t="shared" si="5"/>
        <v>77.100931326696951</v>
      </c>
      <c r="AK11" s="222">
        <f t="shared" si="5"/>
        <v>79.413959266497855</v>
      </c>
      <c r="AL11" s="222">
        <f t="shared" si="5"/>
        <v>81.796378044492783</v>
      </c>
      <c r="AM11" s="222">
        <f t="shared" si="5"/>
        <v>84.250269385827579</v>
      </c>
      <c r="AN11" s="222">
        <f t="shared" si="5"/>
        <v>86.777777467402416</v>
      </c>
      <c r="AO11" s="222">
        <f t="shared" si="5"/>
        <v>89.381110791424504</v>
      </c>
      <c r="AP11" s="222">
        <f t="shared" si="5"/>
        <v>92.062544115167228</v>
      </c>
      <c r="AQ11" s="222">
        <f t="shared" si="5"/>
        <v>94.824420438622241</v>
      </c>
      <c r="AR11" s="222">
        <f t="shared" si="5"/>
        <v>97.669153051780938</v>
      </c>
      <c r="AS11" s="222">
        <f t="shared" si="5"/>
        <v>100.59922764333436</v>
      </c>
      <c r="AT11" s="222">
        <f t="shared" si="5"/>
        <v>103.6172044726344</v>
      </c>
      <c r="AU11" s="222">
        <f t="shared" si="5"/>
        <v>106.72572060681344</v>
      </c>
      <c r="AV11" s="222">
        <f t="shared" si="5"/>
        <v>109.92749222501784</v>
      </c>
      <c r="AW11" s="222">
        <f t="shared" si="5"/>
        <v>113.22531699176837</v>
      </c>
      <c r="AX11" s="222">
        <f t="shared" si="5"/>
        <v>116.62207650152143</v>
      </c>
      <c r="AY11" s="222">
        <f t="shared" si="5"/>
        <v>120.12073879656708</v>
      </c>
      <c r="AZ11" s="222">
        <f t="shared" si="5"/>
        <v>123.7243609604641</v>
      </c>
      <c r="BA11" s="222">
        <f t="shared" si="5"/>
        <v>127.43609178927802</v>
      </c>
      <c r="BB11" s="222">
        <f t="shared" si="5"/>
        <v>131.25917454295637</v>
      </c>
      <c r="BC11" s="222">
        <f t="shared" si="5"/>
        <v>135.19694977924507</v>
      </c>
      <c r="BD11" s="222">
        <f t="shared" si="5"/>
        <v>139.2528582726224</v>
      </c>
      <c r="BE11" s="222">
        <f t="shared" si="5"/>
        <v>143.4304440208011</v>
      </c>
      <c r="BF11" s="222">
        <f t="shared" si="5"/>
        <v>147.73335734142512</v>
      </c>
      <c r="BG11" s="222">
        <f t="shared" si="5"/>
        <v>152.16535806166789</v>
      </c>
      <c r="BH11" s="222">
        <f t="shared" si="5"/>
        <v>156.73031880351795</v>
      </c>
      <c r="BI11" s="222">
        <f t="shared" si="5"/>
        <v>161.43222836762345</v>
      </c>
      <c r="BJ11" s="222">
        <f t="shared" si="5"/>
        <v>166.27519521865219</v>
      </c>
      <c r="BK11" s="222">
        <f t="shared" si="5"/>
        <v>171.26345107521172</v>
      </c>
      <c r="BL11" s="222">
        <f t="shared" si="5"/>
        <v>176.40135460746808</v>
      </c>
      <c r="BM11" s="222">
        <f t="shared" si="5"/>
        <v>181.69339524569216</v>
      </c>
      <c r="BN11" s="222">
        <f t="shared" si="5"/>
        <v>187.14419710306291</v>
      </c>
      <c r="BO11" s="222">
        <f t="shared" si="5"/>
        <v>192.75852301615478</v>
      </c>
      <c r="BP11" s="222">
        <f t="shared" si="5"/>
        <v>198.54127870663945</v>
      </c>
      <c r="BQ11" s="222">
        <f t="shared" si="5"/>
        <v>204.49751706783866</v>
      </c>
    </row>
    <row r="12" spans="1:77" ht="16" customHeight="1">
      <c r="A12" s="212" t="s">
        <v>40</v>
      </c>
      <c r="B12" s="223">
        <f>Variables!$G$5</f>
        <v>46</v>
      </c>
      <c r="E12" s="326"/>
      <c r="F12" s="328" t="s">
        <v>334</v>
      </c>
      <c r="G12" s="324" t="s">
        <v>49</v>
      </c>
      <c r="H12" s="325" t="s">
        <v>25</v>
      </c>
      <c r="I12" s="224" t="s">
        <v>318</v>
      </c>
      <c r="J12" s="216">
        <f>Variables!$G$26</f>
        <v>0.4</v>
      </c>
      <c r="K12" s="216">
        <f>Variables!$G$26</f>
        <v>0.4</v>
      </c>
      <c r="L12" s="216">
        <f>Variables!$G$26</f>
        <v>0.4</v>
      </c>
      <c r="M12" s="216">
        <f>Variables!$G$26</f>
        <v>0.4</v>
      </c>
      <c r="N12" s="216">
        <f>Variables!$G$26</f>
        <v>0.4</v>
      </c>
      <c r="O12" s="216">
        <f>Variables!$G$26</f>
        <v>0.4</v>
      </c>
      <c r="P12" s="216">
        <f>Variables!$G$26</f>
        <v>0.4</v>
      </c>
      <c r="Q12" s="216">
        <f>Variables!$G$26</f>
        <v>0.4</v>
      </c>
      <c r="R12" s="216">
        <f>Variables!$G$26</f>
        <v>0.4</v>
      </c>
      <c r="S12" s="216">
        <f>Variables!$G$26</f>
        <v>0.4</v>
      </c>
      <c r="T12" s="216">
        <f>Variables!$G$26</f>
        <v>0.4</v>
      </c>
      <c r="U12" s="216">
        <f>Variables!$G$26</f>
        <v>0.4</v>
      </c>
      <c r="V12" s="216">
        <f>Variables!$G$26</f>
        <v>0.4</v>
      </c>
      <c r="W12" s="216">
        <f>Variables!$G$26</f>
        <v>0.4</v>
      </c>
      <c r="X12" s="216">
        <f>Variables!$G$26</f>
        <v>0.4</v>
      </c>
      <c r="Y12" s="216">
        <f>Variables!$G$26</f>
        <v>0.4</v>
      </c>
      <c r="Z12" s="216">
        <f>Variables!$G$26</f>
        <v>0.4</v>
      </c>
      <c r="AA12" s="216">
        <f>Variables!$G$26</f>
        <v>0.4</v>
      </c>
      <c r="AB12" s="216">
        <f>Variables!$G$26</f>
        <v>0.4</v>
      </c>
      <c r="AC12" s="216">
        <f>Variables!$G$26</f>
        <v>0.4</v>
      </c>
      <c r="AD12" s="216">
        <f>Variables!$G$26</f>
        <v>0.4</v>
      </c>
      <c r="AE12" s="216">
        <f>Variables!$G$26</f>
        <v>0.4</v>
      </c>
      <c r="AF12" s="216">
        <f>Variables!$G$26</f>
        <v>0.4</v>
      </c>
      <c r="AG12" s="216">
        <f>Variables!$G$26</f>
        <v>0.4</v>
      </c>
      <c r="AH12" s="216">
        <f>Variables!$G$26</f>
        <v>0.4</v>
      </c>
      <c r="AI12" s="216">
        <f>Variables!$G$26</f>
        <v>0.4</v>
      </c>
      <c r="AJ12" s="216">
        <f>Variables!$G$26</f>
        <v>0.4</v>
      </c>
      <c r="AK12" s="216">
        <f>Variables!$G$26</f>
        <v>0.4</v>
      </c>
      <c r="AL12" s="216">
        <f>Variables!$G$26</f>
        <v>0.4</v>
      </c>
      <c r="AM12" s="216">
        <f>Variables!$G$26</f>
        <v>0.4</v>
      </c>
      <c r="AN12" s="216">
        <f>Variables!$G$26</f>
        <v>0.4</v>
      </c>
      <c r="AO12" s="216">
        <f>Variables!$G$26</f>
        <v>0.4</v>
      </c>
      <c r="AP12" s="216">
        <f>Variables!$G$26</f>
        <v>0.4</v>
      </c>
      <c r="AQ12" s="216">
        <f>Variables!$G$26</f>
        <v>0.4</v>
      </c>
      <c r="AR12" s="216">
        <f>Variables!$G$26</f>
        <v>0.4</v>
      </c>
      <c r="AS12" s="216">
        <f>Variables!$G$26</f>
        <v>0.4</v>
      </c>
      <c r="AT12" s="216">
        <f>Variables!$G$26</f>
        <v>0.4</v>
      </c>
      <c r="AU12" s="216">
        <f>Variables!$G$26</f>
        <v>0.4</v>
      </c>
      <c r="AV12" s="216">
        <f>Variables!$G$26</f>
        <v>0.4</v>
      </c>
      <c r="AW12" s="216">
        <f>Variables!$G$26</f>
        <v>0.4</v>
      </c>
      <c r="AX12" s="216">
        <f>Variables!$G$26</f>
        <v>0.4</v>
      </c>
      <c r="AY12" s="216">
        <f>Variables!$G$26</f>
        <v>0.4</v>
      </c>
      <c r="AZ12" s="216">
        <f>Variables!$G$26</f>
        <v>0.4</v>
      </c>
      <c r="BA12" s="216">
        <f>Variables!$G$26</f>
        <v>0.4</v>
      </c>
      <c r="BB12" s="216">
        <f>Variables!$G$26</f>
        <v>0.4</v>
      </c>
      <c r="BC12" s="216">
        <f>Variables!$G$26</f>
        <v>0.4</v>
      </c>
      <c r="BD12" s="216">
        <f>Variables!$G$26</f>
        <v>0.4</v>
      </c>
      <c r="BE12" s="216">
        <f>Variables!$G$26</f>
        <v>0.4</v>
      </c>
      <c r="BF12" s="216">
        <f>Variables!$G$26</f>
        <v>0.4</v>
      </c>
      <c r="BG12" s="216">
        <f>Variables!$G$26</f>
        <v>0.4</v>
      </c>
      <c r="BH12" s="216">
        <f>Variables!$G$26</f>
        <v>0.4</v>
      </c>
      <c r="BI12" s="216">
        <f>Variables!$G$26</f>
        <v>0.4</v>
      </c>
      <c r="BJ12" s="216">
        <f>Variables!$G$26</f>
        <v>0.4</v>
      </c>
      <c r="BK12" s="216">
        <f>Variables!$G$26</f>
        <v>0.4</v>
      </c>
      <c r="BL12" s="216">
        <f>Variables!$G$26</f>
        <v>0.4</v>
      </c>
      <c r="BM12" s="216">
        <f>Variables!$G$26</f>
        <v>0.4</v>
      </c>
      <c r="BN12" s="216">
        <f>Variables!$G$26</f>
        <v>0.4</v>
      </c>
      <c r="BO12" s="216">
        <f>Variables!$G$26</f>
        <v>0.4</v>
      </c>
      <c r="BP12" s="216">
        <f>Variables!$G$26</f>
        <v>0.4</v>
      </c>
      <c r="BQ12" s="216">
        <f>Variables!$G$26</f>
        <v>0.4</v>
      </c>
    </row>
    <row r="13" spans="1:77" ht="16" customHeight="1">
      <c r="A13" s="212" t="s">
        <v>306</v>
      </c>
      <c r="B13" s="225">
        <f>J2/B12</f>
        <v>2.3316062176165802</v>
      </c>
      <c r="E13" s="326"/>
      <c r="F13" s="328"/>
      <c r="G13" s="324"/>
      <c r="H13" s="325"/>
      <c r="I13" s="226" t="s">
        <v>321</v>
      </c>
      <c r="J13" s="200">
        <f>J12*J11</f>
        <v>14.300518134715027</v>
      </c>
      <c r="K13" s="200">
        <f>K12*K11</f>
        <v>14.729533678756477</v>
      </c>
      <c r="L13" s="200">
        <f t="shared" ref="L13:BQ13" si="6">L12*L11</f>
        <v>15.171419689119171</v>
      </c>
      <c r="M13" s="200">
        <f t="shared" si="6"/>
        <v>15.626562279792745</v>
      </c>
      <c r="N13" s="200">
        <f t="shared" si="6"/>
        <v>16.095359148186528</v>
      </c>
      <c r="O13" s="200">
        <f t="shared" si="6"/>
        <v>16.578219922632123</v>
      </c>
      <c r="P13" s="200">
        <f t="shared" si="6"/>
        <v>17.075566520311092</v>
      </c>
      <c r="Q13" s="200">
        <f t="shared" si="6"/>
        <v>17.587833515920419</v>
      </c>
      <c r="R13" s="200">
        <f t="shared" si="6"/>
        <v>18.115468521398036</v>
      </c>
      <c r="S13" s="200">
        <f t="shared" si="6"/>
        <v>18.658932577039973</v>
      </c>
      <c r="T13" s="200">
        <f t="shared" si="6"/>
        <v>19.218700554351177</v>
      </c>
      <c r="U13" s="200">
        <f t="shared" si="6"/>
        <v>19.795261570981712</v>
      </c>
      <c r="V13" s="200">
        <f t="shared" si="6"/>
        <v>20.389119418111161</v>
      </c>
      <c r="W13" s="200">
        <f t="shared" si="6"/>
        <v>21.000793000654497</v>
      </c>
      <c r="X13" s="200">
        <f t="shared" si="6"/>
        <v>21.630816790674132</v>
      </c>
      <c r="Y13" s="200">
        <f t="shared" si="6"/>
        <v>22.279741294394359</v>
      </c>
      <c r="Z13" s="200">
        <f t="shared" si="6"/>
        <v>22.948133533226191</v>
      </c>
      <c r="AA13" s="200">
        <f t="shared" si="6"/>
        <v>23.636577539222976</v>
      </c>
      <c r="AB13" s="200">
        <f t="shared" si="6"/>
        <v>24.345674865399662</v>
      </c>
      <c r="AC13" s="200">
        <f t="shared" si="6"/>
        <v>25.076045111361651</v>
      </c>
      <c r="AD13" s="200">
        <f t="shared" si="6"/>
        <v>25.828326464702503</v>
      </c>
      <c r="AE13" s="200">
        <f t="shared" si="6"/>
        <v>26.603176258643579</v>
      </c>
      <c r="AF13" s="200">
        <f t="shared" si="6"/>
        <v>27.401271546402889</v>
      </c>
      <c r="AG13" s="200">
        <f t="shared" si="6"/>
        <v>28.223309692794977</v>
      </c>
      <c r="AH13" s="200">
        <f t="shared" si="6"/>
        <v>29.07000898357883</v>
      </c>
      <c r="AI13" s="200">
        <f t="shared" si="6"/>
        <v>29.942109253086194</v>
      </c>
      <c r="AJ13" s="200">
        <f t="shared" si="6"/>
        <v>30.840372530678781</v>
      </c>
      <c r="AK13" s="200">
        <f t="shared" si="6"/>
        <v>31.765583706599145</v>
      </c>
      <c r="AL13" s="200">
        <f t="shared" si="6"/>
        <v>32.718551217797113</v>
      </c>
      <c r="AM13" s="200">
        <f t="shared" si="6"/>
        <v>33.700107754331036</v>
      </c>
      <c r="AN13" s="200">
        <f t="shared" si="6"/>
        <v>34.711110986960968</v>
      </c>
      <c r="AO13" s="200">
        <f t="shared" si="6"/>
        <v>35.7524443165698</v>
      </c>
      <c r="AP13" s="200">
        <f t="shared" si="6"/>
        <v>36.82501764606689</v>
      </c>
      <c r="AQ13" s="200">
        <f t="shared" si="6"/>
        <v>37.929768175448899</v>
      </c>
      <c r="AR13" s="200">
        <f t="shared" si="6"/>
        <v>39.067661220712381</v>
      </c>
      <c r="AS13" s="200">
        <f t="shared" si="6"/>
        <v>40.239691057333744</v>
      </c>
      <c r="AT13" s="200">
        <f t="shared" si="6"/>
        <v>41.446881789053762</v>
      </c>
      <c r="AU13" s="200">
        <f t="shared" si="6"/>
        <v>42.69028824272538</v>
      </c>
      <c r="AV13" s="200">
        <f t="shared" si="6"/>
        <v>43.970996890007143</v>
      </c>
      <c r="AW13" s="200">
        <f t="shared" si="6"/>
        <v>45.290126796707348</v>
      </c>
      <c r="AX13" s="200">
        <f t="shared" si="6"/>
        <v>46.648830600608576</v>
      </c>
      <c r="AY13" s="200">
        <f t="shared" si="6"/>
        <v>48.048295518626837</v>
      </c>
      <c r="AZ13" s="200">
        <f t="shared" si="6"/>
        <v>49.489744384185641</v>
      </c>
      <c r="BA13" s="200">
        <f t="shared" si="6"/>
        <v>50.974436715711214</v>
      </c>
      <c r="BB13" s="200">
        <f t="shared" si="6"/>
        <v>52.503669817182555</v>
      </c>
      <c r="BC13" s="200">
        <f t="shared" si="6"/>
        <v>54.078779911698035</v>
      </c>
      <c r="BD13" s="200">
        <f t="shared" si="6"/>
        <v>55.701143309048966</v>
      </c>
      <c r="BE13" s="200">
        <f t="shared" si="6"/>
        <v>57.372177608320442</v>
      </c>
      <c r="BF13" s="200">
        <f t="shared" si="6"/>
        <v>59.093342936570053</v>
      </c>
      <c r="BG13" s="200">
        <f t="shared" si="6"/>
        <v>60.866143224667155</v>
      </c>
      <c r="BH13" s="200">
        <f t="shared" si="6"/>
        <v>62.69212752140718</v>
      </c>
      <c r="BI13" s="200">
        <f t="shared" si="6"/>
        <v>64.572891347049378</v>
      </c>
      <c r="BJ13" s="200">
        <f t="shared" si="6"/>
        <v>66.510078087460883</v>
      </c>
      <c r="BK13" s="200">
        <f t="shared" si="6"/>
        <v>68.505380430084685</v>
      </c>
      <c r="BL13" s="200">
        <f t="shared" si="6"/>
        <v>70.560541842987234</v>
      </c>
      <c r="BM13" s="200">
        <f t="shared" si="6"/>
        <v>72.677358098276869</v>
      </c>
      <c r="BN13" s="200">
        <f t="shared" si="6"/>
        <v>74.857678841225166</v>
      </c>
      <c r="BO13" s="200">
        <f t="shared" si="6"/>
        <v>77.103409206461919</v>
      </c>
      <c r="BP13" s="200">
        <f t="shared" si="6"/>
        <v>79.416511482655778</v>
      </c>
      <c r="BQ13" s="200">
        <f t="shared" si="6"/>
        <v>81.799006827135472</v>
      </c>
    </row>
    <row r="14" spans="1:77" ht="16" customHeight="1">
      <c r="E14" s="326"/>
      <c r="F14" s="328"/>
      <c r="G14" s="324"/>
      <c r="H14" s="325"/>
      <c r="I14" s="226" t="s">
        <v>322</v>
      </c>
      <c r="J14" s="200">
        <f>J13/J264</f>
        <v>0.36574215178299302</v>
      </c>
      <c r="K14" s="200">
        <f>K13/K264</f>
        <v>0.36932785915341454</v>
      </c>
      <c r="L14" s="200">
        <f t="shared" ref="L14:BQ14" si="7">L13/L264</f>
        <v>0.37294872051766365</v>
      </c>
      <c r="M14" s="200">
        <f t="shared" si="7"/>
        <v>0.37660508052273878</v>
      </c>
      <c r="N14" s="200">
        <f t="shared" si="7"/>
        <v>0.38029728719453026</v>
      </c>
      <c r="O14" s="200">
        <f t="shared" si="7"/>
        <v>0.38402569197094721</v>
      </c>
      <c r="P14" s="200">
        <f t="shared" si="7"/>
        <v>0.38779064973536836</v>
      </c>
      <c r="Q14" s="200">
        <f t="shared" si="7"/>
        <v>0.3915925188504209</v>
      </c>
      <c r="R14" s="200">
        <f t="shared" si="7"/>
        <v>0.39543166119209178</v>
      </c>
      <c r="S14" s="200">
        <f t="shared" si="7"/>
        <v>0.39930844218417105</v>
      </c>
      <c r="T14" s="200">
        <f t="shared" si="7"/>
        <v>0.40322323083303552</v>
      </c>
      <c r="U14" s="200">
        <f t="shared" si="7"/>
        <v>0.40717639976277115</v>
      </c>
      <c r="V14" s="200">
        <f t="shared" si="7"/>
        <v>0.4111683252506414</v>
      </c>
      <c r="W14" s="200">
        <f t="shared" si="7"/>
        <v>0.41519938726290267</v>
      </c>
      <c r="X14" s="200">
        <f t="shared" si="7"/>
        <v>0.41926996949097028</v>
      </c>
      <c r="Y14" s="200">
        <f t="shared" si="7"/>
        <v>0.42338045938794067</v>
      </c>
      <c r="Z14" s="200">
        <f t="shared" si="7"/>
        <v>0.42753124820546951</v>
      </c>
      <c r="AA14" s="200">
        <f t="shared" si="7"/>
        <v>0.43172273103101333</v>
      </c>
      <c r="AB14" s="200">
        <f t="shared" si="7"/>
        <v>0.43595530682543499</v>
      </c>
      <c r="AC14" s="200">
        <f t="shared" si="7"/>
        <v>0.44022937846097843</v>
      </c>
      <c r="AD14" s="200">
        <f t="shared" si="7"/>
        <v>0.44454535275961549</v>
      </c>
      <c r="AE14" s="200">
        <f t="shared" si="7"/>
        <v>0.44890364053176857</v>
      </c>
      <c r="AF14" s="200">
        <f t="shared" si="7"/>
        <v>0.45330465661541347</v>
      </c>
      <c r="AG14" s="200">
        <f t="shared" si="7"/>
        <v>0.4577488199155646</v>
      </c>
      <c r="AH14" s="200">
        <f t="shared" si="7"/>
        <v>0.4622365534441486</v>
      </c>
      <c r="AI14" s="200">
        <f t="shared" si="7"/>
        <v>0.46676828436026774</v>
      </c>
      <c r="AJ14" s="200">
        <f t="shared" si="7"/>
        <v>0.47134444401085857</v>
      </c>
      <c r="AK14" s="200">
        <f t="shared" si="7"/>
        <v>0.47596546797174927</v>
      </c>
      <c r="AL14" s="200">
        <f t="shared" si="7"/>
        <v>0.48063179608911921</v>
      </c>
      <c r="AM14" s="200">
        <f t="shared" si="7"/>
        <v>0.48534387252136563</v>
      </c>
      <c r="AN14" s="200">
        <f t="shared" si="7"/>
        <v>0.49010214578137906</v>
      </c>
      <c r="AO14" s="200">
        <f t="shared" si="7"/>
        <v>0.49490706877923574</v>
      </c>
      <c r="AP14" s="200">
        <f t="shared" si="7"/>
        <v>0.49975909886530656</v>
      </c>
      <c r="AQ14" s="200">
        <f t="shared" si="7"/>
        <v>0.50465869787379003</v>
      </c>
      <c r="AR14" s="200">
        <f t="shared" si="7"/>
        <v>0.50960633216667051</v>
      </c>
      <c r="AS14" s="200">
        <f t="shared" si="7"/>
        <v>0.51460247267810832</v>
      </c>
      <c r="AT14" s="200">
        <f t="shared" si="7"/>
        <v>0.51964759495926638</v>
      </c>
      <c r="AU14" s="200">
        <f t="shared" si="7"/>
        <v>0.52474217922357291</v>
      </c>
      <c r="AV14" s="200">
        <f t="shared" si="7"/>
        <v>0.52988671039243163</v>
      </c>
      <c r="AW14" s="200">
        <f t="shared" si="7"/>
        <v>0.53508167814137686</v>
      </c>
      <c r="AX14" s="200">
        <f t="shared" si="7"/>
        <v>0.54032757694668454</v>
      </c>
      <c r="AY14" s="200">
        <f t="shared" si="7"/>
        <v>0.5456249061324363</v>
      </c>
      <c r="AZ14" s="200">
        <f t="shared" si="7"/>
        <v>0.55097416991804848</v>
      </c>
      <c r="BA14" s="200">
        <f t="shared" si="7"/>
        <v>0.55637587746626471</v>
      </c>
      <c r="BB14" s="200">
        <f t="shared" si="7"/>
        <v>0.56183054293162038</v>
      </c>
      <c r="BC14" s="200">
        <f t="shared" si="7"/>
        <v>0.56733868550938138</v>
      </c>
      <c r="BD14" s="200">
        <f t="shared" si="7"/>
        <v>0.57290082948496335</v>
      </c>
      <c r="BE14" s="200">
        <f t="shared" si="7"/>
        <v>0.57851750428383564</v>
      </c>
      <c r="BF14" s="200">
        <f t="shared" si="7"/>
        <v>0.58418924452191245</v>
      </c>
      <c r="BG14" s="200">
        <f t="shared" si="7"/>
        <v>0.58991659005644093</v>
      </c>
      <c r="BH14" s="200">
        <f t="shared" si="7"/>
        <v>0.59570008603738656</v>
      </c>
      <c r="BI14" s="200">
        <f t="shared" si="7"/>
        <v>0.60154028295932149</v>
      </c>
      <c r="BJ14" s="200">
        <f t="shared" si="7"/>
        <v>0.60743773671382495</v>
      </c>
      <c r="BK14" s="200">
        <f t="shared" si="7"/>
        <v>0.61339300864239166</v>
      </c>
      <c r="BL14" s="200">
        <f t="shared" si="7"/>
        <v>0.61940666558986623</v>
      </c>
      <c r="BM14" s="200">
        <f t="shared" si="7"/>
        <v>0.62547927995839447</v>
      </c>
      <c r="BN14" s="200">
        <f t="shared" si="7"/>
        <v>0.63161142976190798</v>
      </c>
      <c r="BO14" s="200">
        <f t="shared" si="7"/>
        <v>0.63780369868114239</v>
      </c>
      <c r="BP14" s="200">
        <f t="shared" si="7"/>
        <v>0.64405667611919282</v>
      </c>
      <c r="BQ14" s="200">
        <f t="shared" si="7"/>
        <v>0.6503709572576164</v>
      </c>
    </row>
    <row r="15" spans="1:77" ht="16" customHeight="1">
      <c r="E15" s="326"/>
      <c r="F15" s="328"/>
      <c r="G15" s="324"/>
      <c r="H15" s="325"/>
      <c r="I15" s="226" t="s">
        <v>64</v>
      </c>
      <c r="J15" s="203">
        <f>Variables!$G$8</f>
        <v>5</v>
      </c>
      <c r="K15" s="203">
        <f>Variables!$G$8</f>
        <v>5</v>
      </c>
      <c r="L15" s="203">
        <f>Variables!$G$8</f>
        <v>5</v>
      </c>
      <c r="M15" s="203">
        <f>Variables!$G$8</f>
        <v>5</v>
      </c>
      <c r="N15" s="203">
        <f>Variables!$G$8</f>
        <v>5</v>
      </c>
      <c r="O15" s="203">
        <f>Variables!$G$8</f>
        <v>5</v>
      </c>
      <c r="P15" s="203">
        <f>Variables!$G$8</f>
        <v>5</v>
      </c>
      <c r="Q15" s="203">
        <f>Variables!$G$8</f>
        <v>5</v>
      </c>
      <c r="R15" s="203">
        <f>Variables!$G$8</f>
        <v>5</v>
      </c>
      <c r="S15" s="203">
        <f>Variables!$G$8</f>
        <v>5</v>
      </c>
      <c r="T15" s="203">
        <f>Variables!$G$8</f>
        <v>5</v>
      </c>
      <c r="U15" s="203">
        <f>Variables!$G$8</f>
        <v>5</v>
      </c>
      <c r="V15" s="203">
        <f>Variables!$G$8</f>
        <v>5</v>
      </c>
      <c r="W15" s="203">
        <f>Variables!$G$8</f>
        <v>5</v>
      </c>
      <c r="X15" s="203">
        <f>Variables!$G$8</f>
        <v>5</v>
      </c>
      <c r="Y15" s="203">
        <f>Variables!$G$8</f>
        <v>5</v>
      </c>
      <c r="Z15" s="203">
        <f>Variables!$G$8</f>
        <v>5</v>
      </c>
      <c r="AA15" s="203">
        <f>Variables!$G$8</f>
        <v>5</v>
      </c>
      <c r="AB15" s="203">
        <f>Variables!$G$8</f>
        <v>5</v>
      </c>
      <c r="AC15" s="203">
        <f>Variables!$G$8</f>
        <v>5</v>
      </c>
      <c r="AD15" s="203">
        <f>Variables!$G$8</f>
        <v>5</v>
      </c>
      <c r="AE15" s="203">
        <f>Variables!$G$8</f>
        <v>5</v>
      </c>
      <c r="AF15" s="203">
        <f>Variables!$G$8</f>
        <v>5</v>
      </c>
      <c r="AG15" s="203">
        <f>Variables!$G$8</f>
        <v>5</v>
      </c>
      <c r="AH15" s="203">
        <f>Variables!$G$8</f>
        <v>5</v>
      </c>
      <c r="AI15" s="203">
        <f>Variables!$G$8</f>
        <v>5</v>
      </c>
      <c r="AJ15" s="203">
        <f>Variables!$G$8</f>
        <v>5</v>
      </c>
      <c r="AK15" s="203">
        <f>Variables!$G$8</f>
        <v>5</v>
      </c>
      <c r="AL15" s="203">
        <f>Variables!$G$8</f>
        <v>5</v>
      </c>
      <c r="AM15" s="203">
        <f>Variables!$G$8</f>
        <v>5</v>
      </c>
      <c r="AN15" s="203">
        <f>Variables!$G$8</f>
        <v>5</v>
      </c>
      <c r="AO15" s="203">
        <f>Variables!$G$8</f>
        <v>5</v>
      </c>
      <c r="AP15" s="203">
        <f>Variables!$G$8</f>
        <v>5</v>
      </c>
      <c r="AQ15" s="203">
        <f>Variables!$G$8</f>
        <v>5</v>
      </c>
      <c r="AR15" s="203">
        <f>Variables!$G$8</f>
        <v>5</v>
      </c>
      <c r="AS15" s="203">
        <f>Variables!$G$8</f>
        <v>5</v>
      </c>
      <c r="AT15" s="203">
        <f>Variables!$G$8</f>
        <v>5</v>
      </c>
      <c r="AU15" s="203">
        <f>Variables!$G$8</f>
        <v>5</v>
      </c>
      <c r="AV15" s="203">
        <f>Variables!$G$8</f>
        <v>5</v>
      </c>
      <c r="AW15" s="203">
        <f>Variables!$G$8</f>
        <v>5</v>
      </c>
      <c r="AX15" s="203">
        <f>Variables!$G$8</f>
        <v>5</v>
      </c>
      <c r="AY15" s="203">
        <f>Variables!$G$8</f>
        <v>5</v>
      </c>
      <c r="AZ15" s="203">
        <f>Variables!$G$8</f>
        <v>5</v>
      </c>
      <c r="BA15" s="203">
        <f>Variables!$G$8</f>
        <v>5</v>
      </c>
      <c r="BB15" s="203">
        <f>Variables!$G$8</f>
        <v>5</v>
      </c>
      <c r="BC15" s="203">
        <f>Variables!$G$8</f>
        <v>5</v>
      </c>
      <c r="BD15" s="203">
        <f>Variables!$G$8</f>
        <v>5</v>
      </c>
      <c r="BE15" s="203">
        <f>Variables!$G$8</f>
        <v>5</v>
      </c>
      <c r="BF15" s="203">
        <f>Variables!$G$8</f>
        <v>5</v>
      </c>
      <c r="BG15" s="203">
        <f>Variables!$G$8</f>
        <v>5</v>
      </c>
      <c r="BH15" s="203">
        <f>Variables!$G$8</f>
        <v>5</v>
      </c>
      <c r="BI15" s="203">
        <f>Variables!$G$8</f>
        <v>5</v>
      </c>
      <c r="BJ15" s="203">
        <f>Variables!$G$8</f>
        <v>5</v>
      </c>
      <c r="BK15" s="203">
        <f>Variables!$G$8</f>
        <v>5</v>
      </c>
      <c r="BL15" s="203">
        <f>Variables!$G$8</f>
        <v>5</v>
      </c>
      <c r="BM15" s="203">
        <f>Variables!$G$8</f>
        <v>5</v>
      </c>
      <c r="BN15" s="203">
        <f>Variables!$G$8</f>
        <v>5</v>
      </c>
      <c r="BO15" s="203">
        <f>Variables!$G$8</f>
        <v>5</v>
      </c>
      <c r="BP15" s="203">
        <f>Variables!$G$8</f>
        <v>5</v>
      </c>
      <c r="BQ15" s="203">
        <f>Variables!$G$8</f>
        <v>5</v>
      </c>
    </row>
    <row r="16" spans="1:77" ht="16" customHeight="1">
      <c r="E16" s="326"/>
      <c r="F16" s="328"/>
      <c r="G16" s="324"/>
      <c r="H16" s="325"/>
      <c r="I16" s="226" t="s">
        <v>299</v>
      </c>
      <c r="J16" s="200">
        <v>0</v>
      </c>
      <c r="K16" s="200">
        <f>J18*$B$6</f>
        <v>0.14629686071319722</v>
      </c>
      <c r="L16" s="200">
        <f t="shared" ref="L16:BQ16" si="8">K18*$B$6</f>
        <v>0.22087957401796443</v>
      </c>
      <c r="M16" s="200">
        <f t="shared" si="8"/>
        <v>0.25961927521604772</v>
      </c>
      <c r="N16" s="200">
        <f t="shared" si="8"/>
        <v>0.28045166981711939</v>
      </c>
      <c r="O16" s="200">
        <f t="shared" si="8"/>
        <v>0.29234474978637176</v>
      </c>
      <c r="P16" s="200">
        <f t="shared" si="8"/>
        <v>0.29978265168156476</v>
      </c>
      <c r="Q16" s="200">
        <f t="shared" si="8"/>
        <v>0.30500758573492975</v>
      </c>
      <c r="R16" s="200">
        <f t="shared" si="8"/>
        <v>0.30914080040763325</v>
      </c>
      <c r="S16" s="200">
        <f t="shared" si="8"/>
        <v>0.31274306468065338</v>
      </c>
      <c r="T16" s="200">
        <f t="shared" si="8"/>
        <v>0.31609490921399513</v>
      </c>
      <c r="U16" s="200">
        <f t="shared" si="8"/>
        <v>0.3193367469402118</v>
      </c>
      <c r="V16" s="200">
        <f t="shared" si="8"/>
        <v>0.32253893337521439</v>
      </c>
      <c r="W16" s="200">
        <f t="shared" si="8"/>
        <v>0.32573679678786371</v>
      </c>
      <c r="X16" s="200">
        <f t="shared" si="8"/>
        <v>0.32894815329909299</v>
      </c>
      <c r="Y16" s="200">
        <f t="shared" si="8"/>
        <v>0.33218206444593462</v>
      </c>
      <c r="Z16" s="200">
        <f t="shared" si="8"/>
        <v>0.33544321597814358</v>
      </c>
      <c r="AA16" s="200">
        <f t="shared" si="8"/>
        <v>0.33873410727125963</v>
      </c>
      <c r="AB16" s="200">
        <f t="shared" si="8"/>
        <v>0.34205614604803514</v>
      </c>
      <c r="AC16" s="200">
        <f t="shared" si="8"/>
        <v>0.34541019575419157</v>
      </c>
      <c r="AD16" s="200">
        <f t="shared" si="8"/>
        <v>0.34879684926148724</v>
      </c>
      <c r="AE16" s="200">
        <f t="shared" si="8"/>
        <v>0.35221656573458981</v>
      </c>
      <c r="AF16" s="200">
        <f t="shared" si="8"/>
        <v>0.35566973908000232</v>
      </c>
      <c r="AG16" s="200">
        <f t="shared" si="8"/>
        <v>0.35915673218616662</v>
      </c>
      <c r="AH16" s="200">
        <f t="shared" si="8"/>
        <v>0.36267789405930917</v>
      </c>
      <c r="AI16" s="200">
        <f t="shared" si="8"/>
        <v>0.36623356840731403</v>
      </c>
      <c r="AJ16" s="200">
        <f t="shared" si="8"/>
        <v>0.36982409794776411</v>
      </c>
      <c r="AK16" s="200">
        <f t="shared" si="8"/>
        <v>0.37344982657822551</v>
      </c>
      <c r="AL16" s="200">
        <f t="shared" si="8"/>
        <v>0.37711110047781249</v>
      </c>
      <c r="AM16" s="200">
        <f t="shared" si="8"/>
        <v>0.38080826867455397</v>
      </c>
      <c r="AN16" s="200">
        <f t="shared" si="8"/>
        <v>0.38454168334582328</v>
      </c>
      <c r="AO16" s="200">
        <f t="shared" si="8"/>
        <v>0.38831169998546322</v>
      </c>
      <c r="AP16" s="200">
        <f t="shared" si="8"/>
        <v>0.39211867750442592</v>
      </c>
      <c r="AQ16" s="200">
        <f t="shared" si="8"/>
        <v>0.3959629782983356</v>
      </c>
      <c r="AR16" s="200">
        <f t="shared" si="8"/>
        <v>0.39984496829868382</v>
      </c>
      <c r="AS16" s="200">
        <f t="shared" si="8"/>
        <v>0.40376501701601014</v>
      </c>
      <c r="AT16" s="200">
        <f t="shared" si="8"/>
        <v>0.40772349757924842</v>
      </c>
      <c r="AU16" s="200">
        <f t="shared" si="8"/>
        <v>0.41172078677333079</v>
      </c>
      <c r="AV16" s="200">
        <f t="shared" si="8"/>
        <v>0.41575726507609456</v>
      </c>
      <c r="AW16" s="200">
        <f t="shared" si="8"/>
        <v>0.41983331669501994</v>
      </c>
      <c r="AX16" s="200">
        <f t="shared" si="8"/>
        <v>0.42394932960406079</v>
      </c>
      <c r="AY16" s="200">
        <f t="shared" si="8"/>
        <v>0.42810569558070422</v>
      </c>
      <c r="AZ16" s="200">
        <f t="shared" si="8"/>
        <v>0.43230281024332662</v>
      </c>
      <c r="BA16" s="200">
        <f t="shared" si="8"/>
        <v>0.43654107308888279</v>
      </c>
      <c r="BB16" s="200">
        <f t="shared" si="8"/>
        <v>0.44082088753094734</v>
      </c>
      <c r="BC16" s="200">
        <f t="shared" si="8"/>
        <v>0.44514266093812183</v>
      </c>
      <c r="BD16" s="200">
        <f t="shared" si="8"/>
        <v>0.44950680467281351</v>
      </c>
      <c r="BE16" s="200">
        <f t="shared" si="8"/>
        <v>0.45391373413039204</v>
      </c>
      <c r="BF16" s="200">
        <f t="shared" si="8"/>
        <v>0.45836386877873037</v>
      </c>
      <c r="BG16" s="200">
        <f t="shared" si="8"/>
        <v>0.4628576321981302</v>
      </c>
      <c r="BH16" s="200">
        <f t="shared" si="8"/>
        <v>0.46739545212164146</v>
      </c>
      <c r="BI16" s="200">
        <f t="shared" si="8"/>
        <v>0.47197776047577539</v>
      </c>
      <c r="BJ16" s="200">
        <f t="shared" si="8"/>
        <v>0.47660499342161633</v>
      </c>
      <c r="BK16" s="200">
        <f t="shared" si="8"/>
        <v>0.48127759139633808</v>
      </c>
      <c r="BL16" s="200">
        <f t="shared" si="8"/>
        <v>0.4859959991551257</v>
      </c>
      <c r="BM16" s="200">
        <f t="shared" si="8"/>
        <v>0.49076066581350936</v>
      </c>
      <c r="BN16" s="200">
        <f t="shared" si="8"/>
        <v>0.49557204489011247</v>
      </c>
      <c r="BO16" s="200">
        <f t="shared" si="8"/>
        <v>0.5004305943498194</v>
      </c>
      <c r="BP16" s="200">
        <f t="shared" si="8"/>
        <v>0.50533677664736676</v>
      </c>
      <c r="BQ16" s="200">
        <f t="shared" si="8"/>
        <v>0.51029105877136061</v>
      </c>
    </row>
    <row r="17" spans="5:69" ht="16" customHeight="1">
      <c r="E17" s="326"/>
      <c r="F17" s="328"/>
      <c r="G17" s="324"/>
      <c r="H17" s="325"/>
      <c r="I17" s="227" t="s">
        <v>301</v>
      </c>
      <c r="J17" s="200">
        <v>0</v>
      </c>
      <c r="K17" s="200">
        <f t="shared" ref="K17:BQ17" si="9">J18*$B$7</f>
        <v>3.6574215178299306E-2</v>
      </c>
      <c r="L17" s="200">
        <f t="shared" si="9"/>
        <v>5.5219893504491108E-2</v>
      </c>
      <c r="M17" s="200">
        <f t="shared" si="9"/>
        <v>6.4904818804011929E-2</v>
      </c>
      <c r="N17" s="200">
        <f t="shared" si="9"/>
        <v>7.0112917454279847E-2</v>
      </c>
      <c r="O17" s="200">
        <f t="shared" si="9"/>
        <v>7.308618744659294E-2</v>
      </c>
      <c r="P17" s="200">
        <f t="shared" si="9"/>
        <v>7.494566292039119E-2</v>
      </c>
      <c r="Q17" s="200">
        <f t="shared" si="9"/>
        <v>7.6251896433732438E-2</v>
      </c>
      <c r="R17" s="200">
        <f t="shared" si="9"/>
        <v>7.7285200101908313E-2</v>
      </c>
      <c r="S17" s="200">
        <f t="shared" si="9"/>
        <v>7.8185766170163346E-2</v>
      </c>
      <c r="T17" s="200">
        <f t="shared" si="9"/>
        <v>7.9023727303498784E-2</v>
      </c>
      <c r="U17" s="200">
        <f t="shared" si="9"/>
        <v>7.983418673505295E-2</v>
      </c>
      <c r="V17" s="200">
        <f t="shared" si="9"/>
        <v>8.0634733343803597E-2</v>
      </c>
      <c r="W17" s="200">
        <f t="shared" si="9"/>
        <v>8.1434199196965928E-2</v>
      </c>
      <c r="X17" s="200">
        <f t="shared" si="9"/>
        <v>8.2237038324773248E-2</v>
      </c>
      <c r="Y17" s="200">
        <f t="shared" si="9"/>
        <v>8.3045516111483655E-2</v>
      </c>
      <c r="Z17" s="200">
        <f t="shared" si="9"/>
        <v>8.3860803994535896E-2</v>
      </c>
      <c r="AA17" s="200">
        <f t="shared" si="9"/>
        <v>8.4683526817814908E-2</v>
      </c>
      <c r="AB17" s="200">
        <f t="shared" si="9"/>
        <v>8.5514036512008784E-2</v>
      </c>
      <c r="AC17" s="200">
        <f t="shared" si="9"/>
        <v>8.6352548938547893E-2</v>
      </c>
      <c r="AD17" s="200">
        <f t="shared" si="9"/>
        <v>8.719921231537181E-2</v>
      </c>
      <c r="AE17" s="200">
        <f t="shared" si="9"/>
        <v>8.8054141433647454E-2</v>
      </c>
      <c r="AF17" s="200">
        <f t="shared" si="9"/>
        <v>8.8917434770000581E-2</v>
      </c>
      <c r="AG17" s="200">
        <f t="shared" si="9"/>
        <v>8.9789183046541654E-2</v>
      </c>
      <c r="AH17" s="200">
        <f t="shared" si="9"/>
        <v>9.0669473514827292E-2</v>
      </c>
      <c r="AI17" s="200">
        <f t="shared" si="9"/>
        <v>9.1558392101828506E-2</v>
      </c>
      <c r="AJ17" s="200">
        <f t="shared" si="9"/>
        <v>9.2456024486941027E-2</v>
      </c>
      <c r="AK17" s="200">
        <f t="shared" si="9"/>
        <v>9.3362456644556377E-2</v>
      </c>
      <c r="AL17" s="200">
        <f t="shared" si="9"/>
        <v>9.4277775119453122E-2</v>
      </c>
      <c r="AM17" s="200">
        <f t="shared" si="9"/>
        <v>9.5202067168638493E-2</v>
      </c>
      <c r="AN17" s="200">
        <f t="shared" si="9"/>
        <v>9.613542083645582E-2</v>
      </c>
      <c r="AO17" s="200">
        <f t="shared" si="9"/>
        <v>9.7077924996365805E-2</v>
      </c>
      <c r="AP17" s="200">
        <f t="shared" si="9"/>
        <v>9.8029669376106479E-2</v>
      </c>
      <c r="AQ17" s="200">
        <f t="shared" si="9"/>
        <v>9.89907445745839E-2</v>
      </c>
      <c r="AR17" s="200">
        <f t="shared" si="9"/>
        <v>9.9961242074670956E-2</v>
      </c>
      <c r="AS17" s="200">
        <f t="shared" si="9"/>
        <v>0.10094125425400254</v>
      </c>
      <c r="AT17" s="200">
        <f t="shared" si="9"/>
        <v>0.1019308743948121</v>
      </c>
      <c r="AU17" s="200">
        <f t="shared" si="9"/>
        <v>0.1029301966933327</v>
      </c>
      <c r="AV17" s="200">
        <f t="shared" si="9"/>
        <v>0.10393931626902364</v>
      </c>
      <c r="AW17" s="200">
        <f t="shared" si="9"/>
        <v>0.10495832917375499</v>
      </c>
      <c r="AX17" s="200">
        <f t="shared" si="9"/>
        <v>0.1059873324010152</v>
      </c>
      <c r="AY17" s="200">
        <f t="shared" si="9"/>
        <v>0.10702642389517605</v>
      </c>
      <c r="AZ17" s="200">
        <f t="shared" si="9"/>
        <v>0.10807570256083165</v>
      </c>
      <c r="BA17" s="200">
        <f t="shared" si="9"/>
        <v>0.1091352682722207</v>
      </c>
      <c r="BB17" s="200">
        <f t="shared" si="9"/>
        <v>0.11020522188273683</v>
      </c>
      <c r="BC17" s="200">
        <f t="shared" si="9"/>
        <v>0.11128566523453046</v>
      </c>
      <c r="BD17" s="200">
        <f t="shared" si="9"/>
        <v>0.11237670116820338</v>
      </c>
      <c r="BE17" s="200">
        <f t="shared" si="9"/>
        <v>0.11347843353259801</v>
      </c>
      <c r="BF17" s="200">
        <f t="shared" si="9"/>
        <v>0.11459096719468259</v>
      </c>
      <c r="BG17" s="200">
        <f t="shared" si="9"/>
        <v>0.11571440804953255</v>
      </c>
      <c r="BH17" s="200">
        <f t="shared" si="9"/>
        <v>0.11684886303041037</v>
      </c>
      <c r="BI17" s="200">
        <f t="shared" si="9"/>
        <v>0.11799444011894385</v>
      </c>
      <c r="BJ17" s="200">
        <f t="shared" si="9"/>
        <v>0.11915124835540408</v>
      </c>
      <c r="BK17" s="200">
        <f t="shared" si="9"/>
        <v>0.12031939784908452</v>
      </c>
      <c r="BL17" s="200">
        <f t="shared" si="9"/>
        <v>0.12149899978878143</v>
      </c>
      <c r="BM17" s="200">
        <f t="shared" si="9"/>
        <v>0.12269016645337734</v>
      </c>
      <c r="BN17" s="200">
        <f t="shared" si="9"/>
        <v>0.12389301122252812</v>
      </c>
      <c r="BO17" s="200">
        <f t="shared" si="9"/>
        <v>0.12510764858745485</v>
      </c>
      <c r="BP17" s="200">
        <f t="shared" si="9"/>
        <v>0.12633419416184169</v>
      </c>
      <c r="BQ17" s="200">
        <f t="shared" si="9"/>
        <v>0.12757276469284015</v>
      </c>
    </row>
    <row r="18" spans="5:69" ht="16" customHeight="1">
      <c r="E18" s="326"/>
      <c r="F18" s="328"/>
      <c r="G18" s="324"/>
      <c r="H18" s="325"/>
      <c r="I18" s="226" t="s">
        <v>325</v>
      </c>
      <c r="J18" s="200">
        <f>J14+J16+J17</f>
        <v>0.36574215178299302</v>
      </c>
      <c r="K18" s="200">
        <f>K14+K16+K17</f>
        <v>0.55219893504491102</v>
      </c>
      <c r="L18" s="200">
        <f t="shared" ref="L18:BQ18" si="10">L14+L16+L17</f>
        <v>0.64904818804011921</v>
      </c>
      <c r="M18" s="200">
        <f t="shared" si="10"/>
        <v>0.70112917454279844</v>
      </c>
      <c r="N18" s="200">
        <f t="shared" si="10"/>
        <v>0.73086187446592943</v>
      </c>
      <c r="O18" s="200">
        <f t="shared" si="10"/>
        <v>0.74945662920391187</v>
      </c>
      <c r="P18" s="200">
        <f t="shared" si="10"/>
        <v>0.76251896433732436</v>
      </c>
      <c r="Q18" s="200">
        <f t="shared" si="10"/>
        <v>0.77285200101908313</v>
      </c>
      <c r="R18" s="200">
        <f t="shared" si="10"/>
        <v>0.7818576617016334</v>
      </c>
      <c r="S18" s="200">
        <f t="shared" si="10"/>
        <v>0.79023727303498781</v>
      </c>
      <c r="T18" s="200">
        <f t="shared" si="10"/>
        <v>0.79834186735052948</v>
      </c>
      <c r="U18" s="200">
        <f t="shared" si="10"/>
        <v>0.80634733343803588</v>
      </c>
      <c r="V18" s="200">
        <f t="shared" si="10"/>
        <v>0.81434199196965928</v>
      </c>
      <c r="W18" s="200">
        <f t="shared" si="10"/>
        <v>0.82237038324773237</v>
      </c>
      <c r="X18" s="200">
        <f t="shared" si="10"/>
        <v>0.83045516111483653</v>
      </c>
      <c r="Y18" s="200">
        <f t="shared" si="10"/>
        <v>0.83860803994535893</v>
      </c>
      <c r="Z18" s="200">
        <f t="shared" si="10"/>
        <v>0.84683526817814903</v>
      </c>
      <c r="AA18" s="200">
        <f t="shared" si="10"/>
        <v>0.85514036512008784</v>
      </c>
      <c r="AB18" s="200">
        <f t="shared" si="10"/>
        <v>0.86352548938547891</v>
      </c>
      <c r="AC18" s="200">
        <f t="shared" si="10"/>
        <v>0.87199212315371799</v>
      </c>
      <c r="AD18" s="200">
        <f t="shared" si="10"/>
        <v>0.88054141433647448</v>
      </c>
      <c r="AE18" s="200">
        <f t="shared" si="10"/>
        <v>0.88917434770000581</v>
      </c>
      <c r="AF18" s="200">
        <f t="shared" si="10"/>
        <v>0.89789183046541643</v>
      </c>
      <c r="AG18" s="200">
        <f t="shared" si="10"/>
        <v>0.90669473514827281</v>
      </c>
      <c r="AH18" s="200">
        <f t="shared" si="10"/>
        <v>0.91558392101828501</v>
      </c>
      <c r="AI18" s="200">
        <f t="shared" si="10"/>
        <v>0.92456024486941024</v>
      </c>
      <c r="AJ18" s="200">
        <f t="shared" si="10"/>
        <v>0.93362456644556369</v>
      </c>
      <c r="AK18" s="200">
        <f t="shared" si="10"/>
        <v>0.94277775119453111</v>
      </c>
      <c r="AL18" s="200">
        <f t="shared" si="10"/>
        <v>0.95202067168638482</v>
      </c>
      <c r="AM18" s="200">
        <f t="shared" si="10"/>
        <v>0.96135420836455809</v>
      </c>
      <c r="AN18" s="200">
        <f t="shared" si="10"/>
        <v>0.97077924996365805</v>
      </c>
      <c r="AO18" s="200">
        <f t="shared" si="10"/>
        <v>0.98029669376106476</v>
      </c>
      <c r="AP18" s="200">
        <f t="shared" si="10"/>
        <v>0.989907445745839</v>
      </c>
      <c r="AQ18" s="200">
        <f t="shared" si="10"/>
        <v>0.99961242074670953</v>
      </c>
      <c r="AR18" s="200">
        <f t="shared" si="10"/>
        <v>1.0094125425400253</v>
      </c>
      <c r="AS18" s="200">
        <f t="shared" si="10"/>
        <v>1.019308743948121</v>
      </c>
      <c r="AT18" s="200">
        <f t="shared" si="10"/>
        <v>1.029301966933327</v>
      </c>
      <c r="AU18" s="200">
        <f t="shared" si="10"/>
        <v>1.0393931626902364</v>
      </c>
      <c r="AV18" s="200">
        <f t="shared" si="10"/>
        <v>1.0495832917375498</v>
      </c>
      <c r="AW18" s="200">
        <f t="shared" si="10"/>
        <v>1.0598733240101519</v>
      </c>
      <c r="AX18" s="200">
        <f t="shared" si="10"/>
        <v>1.0702642389517605</v>
      </c>
      <c r="AY18" s="200">
        <f t="shared" si="10"/>
        <v>1.0807570256083165</v>
      </c>
      <c r="AZ18" s="200">
        <f t="shared" si="10"/>
        <v>1.0913526827222069</v>
      </c>
      <c r="BA18" s="200">
        <f t="shared" si="10"/>
        <v>1.1020522188273683</v>
      </c>
      <c r="BB18" s="200">
        <f t="shared" si="10"/>
        <v>1.1128566523453045</v>
      </c>
      <c r="BC18" s="200">
        <f t="shared" si="10"/>
        <v>1.1237670116820337</v>
      </c>
      <c r="BD18" s="200">
        <f t="shared" si="10"/>
        <v>1.1347843353259801</v>
      </c>
      <c r="BE18" s="200">
        <f t="shared" si="10"/>
        <v>1.1459096719468258</v>
      </c>
      <c r="BF18" s="200">
        <f t="shared" si="10"/>
        <v>1.1571440804953255</v>
      </c>
      <c r="BG18" s="200">
        <f t="shared" si="10"/>
        <v>1.1684886303041035</v>
      </c>
      <c r="BH18" s="200">
        <f t="shared" si="10"/>
        <v>1.1799444011894384</v>
      </c>
      <c r="BI18" s="200">
        <f t="shared" si="10"/>
        <v>1.1915124835540407</v>
      </c>
      <c r="BJ18" s="200">
        <f t="shared" si="10"/>
        <v>1.2031939784908452</v>
      </c>
      <c r="BK18" s="200">
        <f t="shared" si="10"/>
        <v>1.2149899978878143</v>
      </c>
      <c r="BL18" s="200">
        <f t="shared" si="10"/>
        <v>1.2269016645337734</v>
      </c>
      <c r="BM18" s="200">
        <f t="shared" si="10"/>
        <v>1.2389301122252812</v>
      </c>
      <c r="BN18" s="200">
        <f t="shared" si="10"/>
        <v>1.2510764858745484</v>
      </c>
      <c r="BO18" s="200">
        <f t="shared" si="10"/>
        <v>1.2633419416184168</v>
      </c>
      <c r="BP18" s="200">
        <f t="shared" si="10"/>
        <v>1.2757276469284013</v>
      </c>
      <c r="BQ18" s="200">
        <f t="shared" si="10"/>
        <v>1.2882347807218173</v>
      </c>
    </row>
    <row r="19" spans="5:69" ht="16" customHeight="1">
      <c r="E19" s="326"/>
      <c r="F19" s="328"/>
      <c r="G19" s="324"/>
      <c r="H19" s="325"/>
      <c r="I19" s="226" t="s">
        <v>295</v>
      </c>
      <c r="J19" s="200">
        <f>J15*J18</f>
        <v>1.8287107589149652</v>
      </c>
      <c r="K19" s="200">
        <f>K15*K18</f>
        <v>2.7609946752245551</v>
      </c>
      <c r="L19" s="200">
        <f t="shared" ref="L19:BQ19" si="11">L15*L18</f>
        <v>3.2452409402005959</v>
      </c>
      <c r="M19" s="200">
        <f t="shared" si="11"/>
        <v>3.5056458727139921</v>
      </c>
      <c r="N19" s="200">
        <f t="shared" si="11"/>
        <v>3.6543093723296471</v>
      </c>
      <c r="O19" s="200">
        <f t="shared" si="11"/>
        <v>3.7472831460195595</v>
      </c>
      <c r="P19" s="200">
        <f t="shared" si="11"/>
        <v>3.8125948216866217</v>
      </c>
      <c r="Q19" s="200">
        <f t="shared" si="11"/>
        <v>3.8642600050954155</v>
      </c>
      <c r="R19" s="200">
        <f t="shared" si="11"/>
        <v>3.9092883085081671</v>
      </c>
      <c r="S19" s="200">
        <f t="shared" si="11"/>
        <v>3.951186365174939</v>
      </c>
      <c r="T19" s="200">
        <f t="shared" si="11"/>
        <v>3.9917093367526473</v>
      </c>
      <c r="U19" s="200">
        <f t="shared" si="11"/>
        <v>4.0317366671901791</v>
      </c>
      <c r="V19" s="200">
        <f t="shared" si="11"/>
        <v>4.0717099598482962</v>
      </c>
      <c r="W19" s="200">
        <f t="shared" si="11"/>
        <v>4.1118519162386615</v>
      </c>
      <c r="X19" s="200">
        <f t="shared" si="11"/>
        <v>4.1522758055741829</v>
      </c>
      <c r="Y19" s="200">
        <f t="shared" si="11"/>
        <v>4.193040199726795</v>
      </c>
      <c r="Z19" s="200">
        <f t="shared" si="11"/>
        <v>4.2341763408907447</v>
      </c>
      <c r="AA19" s="200">
        <f t="shared" si="11"/>
        <v>4.2757018256004393</v>
      </c>
      <c r="AB19" s="200">
        <f t="shared" si="11"/>
        <v>4.3176274469273945</v>
      </c>
      <c r="AC19" s="200">
        <f t="shared" si="11"/>
        <v>4.35996061576859</v>
      </c>
      <c r="AD19" s="200">
        <f t="shared" si="11"/>
        <v>4.4027070716823724</v>
      </c>
      <c r="AE19" s="200">
        <f t="shared" si="11"/>
        <v>4.4458717385000295</v>
      </c>
      <c r="AF19" s="200">
        <f t="shared" si="11"/>
        <v>4.4894591523270826</v>
      </c>
      <c r="AG19" s="200">
        <f t="shared" si="11"/>
        <v>4.5334736757413641</v>
      </c>
      <c r="AH19" s="200">
        <f t="shared" si="11"/>
        <v>4.5779196050914255</v>
      </c>
      <c r="AI19" s="200">
        <f t="shared" si="11"/>
        <v>4.6228012243470511</v>
      </c>
      <c r="AJ19" s="200">
        <f t="shared" si="11"/>
        <v>4.6681228322278185</v>
      </c>
      <c r="AK19" s="200">
        <f t="shared" si="11"/>
        <v>4.7138887559726559</v>
      </c>
      <c r="AL19" s="200">
        <f t="shared" si="11"/>
        <v>4.7601033584319241</v>
      </c>
      <c r="AM19" s="200">
        <f t="shared" si="11"/>
        <v>4.80677104182279</v>
      </c>
      <c r="AN19" s="200">
        <f t="shared" si="11"/>
        <v>4.8538962498182903</v>
      </c>
      <c r="AO19" s="200">
        <f t="shared" si="11"/>
        <v>4.9014834688053242</v>
      </c>
      <c r="AP19" s="200">
        <f t="shared" si="11"/>
        <v>4.949537228729195</v>
      </c>
      <c r="AQ19" s="200">
        <f t="shared" si="11"/>
        <v>4.998062103733548</v>
      </c>
      <c r="AR19" s="200">
        <f t="shared" si="11"/>
        <v>5.0470627127001269</v>
      </c>
      <c r="AS19" s="200">
        <f t="shared" si="11"/>
        <v>5.0965437197406054</v>
      </c>
      <c r="AT19" s="200">
        <f t="shared" si="11"/>
        <v>5.1465098346666345</v>
      </c>
      <c r="AU19" s="200">
        <f t="shared" si="11"/>
        <v>5.1969658134511825</v>
      </c>
      <c r="AV19" s="200">
        <f t="shared" si="11"/>
        <v>5.2479164586877491</v>
      </c>
      <c r="AW19" s="200">
        <f t="shared" si="11"/>
        <v>5.2993666200507592</v>
      </c>
      <c r="AX19" s="200">
        <f t="shared" si="11"/>
        <v>5.3513211947588024</v>
      </c>
      <c r="AY19" s="200">
        <f t="shared" si="11"/>
        <v>5.4037851280415827</v>
      </c>
      <c r="AZ19" s="200">
        <f t="shared" si="11"/>
        <v>5.4567634136110339</v>
      </c>
      <c r="BA19" s="200">
        <f t="shared" si="11"/>
        <v>5.5102610941368413</v>
      </c>
      <c r="BB19" s="200">
        <f t="shared" si="11"/>
        <v>5.5642832617265228</v>
      </c>
      <c r="BC19" s="200">
        <f t="shared" si="11"/>
        <v>5.6188350584101689</v>
      </c>
      <c r="BD19" s="200">
        <f t="shared" si="11"/>
        <v>5.6739216766299005</v>
      </c>
      <c r="BE19" s="200">
        <f t="shared" si="11"/>
        <v>5.729548359734129</v>
      </c>
      <c r="BF19" s="200">
        <f t="shared" si="11"/>
        <v>5.7857204024766276</v>
      </c>
      <c r="BG19" s="200">
        <f t="shared" si="11"/>
        <v>5.8424431515205182</v>
      </c>
      <c r="BH19" s="200">
        <f t="shared" si="11"/>
        <v>5.8997220059471918</v>
      </c>
      <c r="BI19" s="200">
        <f t="shared" si="11"/>
        <v>5.9575624177702036</v>
      </c>
      <c r="BJ19" s="200">
        <f t="shared" si="11"/>
        <v>6.0159698924542262</v>
      </c>
      <c r="BK19" s="200">
        <f t="shared" si="11"/>
        <v>6.0749499894390713</v>
      </c>
      <c r="BL19" s="200">
        <f t="shared" si="11"/>
        <v>6.134508322668867</v>
      </c>
      <c r="BM19" s="200">
        <f t="shared" si="11"/>
        <v>6.194650561126406</v>
      </c>
      <c r="BN19" s="200">
        <f t="shared" si="11"/>
        <v>6.2553824293727427</v>
      </c>
      <c r="BO19" s="200">
        <f t="shared" si="11"/>
        <v>6.316709708092084</v>
      </c>
      <c r="BP19" s="200">
        <f t="shared" si="11"/>
        <v>6.3786382346420067</v>
      </c>
      <c r="BQ19" s="200">
        <f t="shared" si="11"/>
        <v>6.4411739036090863</v>
      </c>
    </row>
    <row r="20" spans="5:69" ht="16" customHeight="1">
      <c r="E20" s="326"/>
      <c r="F20" s="328"/>
      <c r="G20" s="324"/>
      <c r="H20" s="325"/>
      <c r="I20" s="226" t="s">
        <v>326</v>
      </c>
      <c r="J20" s="219">
        <f>Variables!$G$20</f>
        <v>1000</v>
      </c>
      <c r="K20" s="219">
        <f>Variables!$G$20</f>
        <v>1000</v>
      </c>
      <c r="L20" s="219">
        <f>Variables!$G$20</f>
        <v>1000</v>
      </c>
      <c r="M20" s="219">
        <f>Variables!$G$20</f>
        <v>1000</v>
      </c>
      <c r="N20" s="219">
        <f>Variables!$G$20</f>
        <v>1000</v>
      </c>
      <c r="O20" s="219">
        <f>Variables!$G$20</f>
        <v>1000</v>
      </c>
      <c r="P20" s="219">
        <f>Variables!$G$20</f>
        <v>1000</v>
      </c>
      <c r="Q20" s="219">
        <f>Variables!$G$20</f>
        <v>1000</v>
      </c>
      <c r="R20" s="219">
        <f>Variables!$G$20</f>
        <v>1000</v>
      </c>
      <c r="S20" s="219">
        <f>Variables!$G$20</f>
        <v>1000</v>
      </c>
      <c r="T20" s="219">
        <f>Variables!$G$20</f>
        <v>1000</v>
      </c>
      <c r="U20" s="219">
        <f>Variables!$G$20</f>
        <v>1000</v>
      </c>
      <c r="V20" s="219">
        <f>Variables!$G$20</f>
        <v>1000</v>
      </c>
      <c r="W20" s="219">
        <f>Variables!$G$20</f>
        <v>1000</v>
      </c>
      <c r="X20" s="219">
        <f>Variables!$G$20</f>
        <v>1000</v>
      </c>
      <c r="Y20" s="219">
        <f>Variables!$G$20</f>
        <v>1000</v>
      </c>
      <c r="Z20" s="219">
        <f>Variables!$G$20</f>
        <v>1000</v>
      </c>
      <c r="AA20" s="219">
        <f>Variables!$G$20</f>
        <v>1000</v>
      </c>
      <c r="AB20" s="219">
        <f>Variables!$G$20</f>
        <v>1000</v>
      </c>
      <c r="AC20" s="219">
        <f>Variables!$G$20</f>
        <v>1000</v>
      </c>
      <c r="AD20" s="219">
        <f>Variables!$G$20</f>
        <v>1000</v>
      </c>
      <c r="AE20" s="219">
        <f>Variables!$G$20</f>
        <v>1000</v>
      </c>
      <c r="AF20" s="219">
        <f>Variables!$G$20</f>
        <v>1000</v>
      </c>
      <c r="AG20" s="219">
        <f>Variables!$G$20</f>
        <v>1000</v>
      </c>
      <c r="AH20" s="219">
        <f>Variables!$G$20</f>
        <v>1000</v>
      </c>
      <c r="AI20" s="219">
        <f>Variables!$G$20</f>
        <v>1000</v>
      </c>
      <c r="AJ20" s="219">
        <f>Variables!$G$20</f>
        <v>1000</v>
      </c>
      <c r="AK20" s="219">
        <f>Variables!$G$20</f>
        <v>1000</v>
      </c>
      <c r="AL20" s="219">
        <f>Variables!$G$20</f>
        <v>1000</v>
      </c>
      <c r="AM20" s="219">
        <f>Variables!$G$20</f>
        <v>1000</v>
      </c>
      <c r="AN20" s="219">
        <f>Variables!$G$20</f>
        <v>1000</v>
      </c>
      <c r="AO20" s="219">
        <f>Variables!$G$20</f>
        <v>1000</v>
      </c>
      <c r="AP20" s="219">
        <f>Variables!$G$20</f>
        <v>1000</v>
      </c>
      <c r="AQ20" s="219">
        <f>Variables!$G$20</f>
        <v>1000</v>
      </c>
      <c r="AR20" s="219">
        <f>Variables!$G$20</f>
        <v>1000</v>
      </c>
      <c r="AS20" s="219">
        <f>Variables!$G$20</f>
        <v>1000</v>
      </c>
      <c r="AT20" s="219">
        <f>Variables!$G$20</f>
        <v>1000</v>
      </c>
      <c r="AU20" s="219">
        <f>Variables!$G$20</f>
        <v>1000</v>
      </c>
      <c r="AV20" s="219">
        <f>Variables!$G$20</f>
        <v>1000</v>
      </c>
      <c r="AW20" s="219">
        <f>Variables!$G$20</f>
        <v>1000</v>
      </c>
      <c r="AX20" s="219">
        <f>Variables!$G$20</f>
        <v>1000</v>
      </c>
      <c r="AY20" s="219">
        <f>Variables!$G$20</f>
        <v>1000</v>
      </c>
      <c r="AZ20" s="219">
        <f>Variables!$G$20</f>
        <v>1000</v>
      </c>
      <c r="BA20" s="219">
        <f>Variables!$G$20</f>
        <v>1000</v>
      </c>
      <c r="BB20" s="219">
        <f>Variables!$G$20</f>
        <v>1000</v>
      </c>
      <c r="BC20" s="219">
        <f>Variables!$G$20</f>
        <v>1000</v>
      </c>
      <c r="BD20" s="219">
        <f>Variables!$G$20</f>
        <v>1000</v>
      </c>
      <c r="BE20" s="219">
        <f>Variables!$G$20</f>
        <v>1000</v>
      </c>
      <c r="BF20" s="219">
        <f>Variables!$G$20</f>
        <v>1000</v>
      </c>
      <c r="BG20" s="219">
        <f>Variables!$G$20</f>
        <v>1000</v>
      </c>
      <c r="BH20" s="219">
        <f>Variables!$G$20</f>
        <v>1000</v>
      </c>
      <c r="BI20" s="219">
        <f>Variables!$G$20</f>
        <v>1000</v>
      </c>
      <c r="BJ20" s="219">
        <f>Variables!$G$20</f>
        <v>1000</v>
      </c>
      <c r="BK20" s="219">
        <f>Variables!$G$20</f>
        <v>1000</v>
      </c>
      <c r="BL20" s="219">
        <f>Variables!$G$20</f>
        <v>1000</v>
      </c>
      <c r="BM20" s="219">
        <f>Variables!$G$20</f>
        <v>1000</v>
      </c>
      <c r="BN20" s="219">
        <f>Variables!$G$20</f>
        <v>1000</v>
      </c>
      <c r="BO20" s="219">
        <f>Variables!$G$20</f>
        <v>1000</v>
      </c>
      <c r="BP20" s="219">
        <f>Variables!$G$20</f>
        <v>1000</v>
      </c>
      <c r="BQ20" s="219">
        <f>Variables!$G$20</f>
        <v>1000</v>
      </c>
    </row>
    <row r="21" spans="5:69" ht="16" customHeight="1">
      <c r="E21" s="326"/>
      <c r="F21" s="328"/>
      <c r="G21" s="324"/>
      <c r="H21" s="325"/>
      <c r="I21" s="226" t="s">
        <v>446</v>
      </c>
      <c r="J21" s="204">
        <f>J20*$B$9</f>
        <v>180</v>
      </c>
      <c r="K21" s="204">
        <f t="shared" ref="K21:BQ21" si="12">K20*$B$9</f>
        <v>180</v>
      </c>
      <c r="L21" s="204">
        <f t="shared" si="12"/>
        <v>180</v>
      </c>
      <c r="M21" s="204">
        <f t="shared" si="12"/>
        <v>180</v>
      </c>
      <c r="N21" s="204">
        <f t="shared" si="12"/>
        <v>180</v>
      </c>
      <c r="O21" s="204">
        <f t="shared" si="12"/>
        <v>180</v>
      </c>
      <c r="P21" s="204">
        <f t="shared" si="12"/>
        <v>180</v>
      </c>
      <c r="Q21" s="204">
        <f t="shared" si="12"/>
        <v>180</v>
      </c>
      <c r="R21" s="204">
        <f t="shared" si="12"/>
        <v>180</v>
      </c>
      <c r="S21" s="204">
        <f t="shared" si="12"/>
        <v>180</v>
      </c>
      <c r="T21" s="204">
        <f t="shared" si="12"/>
        <v>180</v>
      </c>
      <c r="U21" s="204">
        <f t="shared" si="12"/>
        <v>180</v>
      </c>
      <c r="V21" s="204">
        <f t="shared" si="12"/>
        <v>180</v>
      </c>
      <c r="W21" s="204">
        <f t="shared" si="12"/>
        <v>180</v>
      </c>
      <c r="X21" s="204">
        <f t="shared" si="12"/>
        <v>180</v>
      </c>
      <c r="Y21" s="204">
        <f t="shared" si="12"/>
        <v>180</v>
      </c>
      <c r="Z21" s="204">
        <f t="shared" si="12"/>
        <v>180</v>
      </c>
      <c r="AA21" s="204">
        <f t="shared" si="12"/>
        <v>180</v>
      </c>
      <c r="AB21" s="204">
        <f t="shared" si="12"/>
        <v>180</v>
      </c>
      <c r="AC21" s="204">
        <f t="shared" si="12"/>
        <v>180</v>
      </c>
      <c r="AD21" s="204">
        <f t="shared" si="12"/>
        <v>180</v>
      </c>
      <c r="AE21" s="204">
        <f t="shared" si="12"/>
        <v>180</v>
      </c>
      <c r="AF21" s="204">
        <f t="shared" si="12"/>
        <v>180</v>
      </c>
      <c r="AG21" s="204">
        <f t="shared" si="12"/>
        <v>180</v>
      </c>
      <c r="AH21" s="204">
        <f t="shared" si="12"/>
        <v>180</v>
      </c>
      <c r="AI21" s="204">
        <f t="shared" si="12"/>
        <v>180</v>
      </c>
      <c r="AJ21" s="204">
        <f t="shared" si="12"/>
        <v>180</v>
      </c>
      <c r="AK21" s="204">
        <f t="shared" si="12"/>
        <v>180</v>
      </c>
      <c r="AL21" s="204">
        <f t="shared" si="12"/>
        <v>180</v>
      </c>
      <c r="AM21" s="204">
        <f t="shared" si="12"/>
        <v>180</v>
      </c>
      <c r="AN21" s="204">
        <f t="shared" si="12"/>
        <v>180</v>
      </c>
      <c r="AO21" s="204">
        <f t="shared" si="12"/>
        <v>180</v>
      </c>
      <c r="AP21" s="204">
        <f t="shared" si="12"/>
        <v>180</v>
      </c>
      <c r="AQ21" s="204">
        <f t="shared" si="12"/>
        <v>180</v>
      </c>
      <c r="AR21" s="204">
        <f t="shared" si="12"/>
        <v>180</v>
      </c>
      <c r="AS21" s="204">
        <f t="shared" si="12"/>
        <v>180</v>
      </c>
      <c r="AT21" s="204">
        <f t="shared" si="12"/>
        <v>180</v>
      </c>
      <c r="AU21" s="204">
        <f t="shared" si="12"/>
        <v>180</v>
      </c>
      <c r="AV21" s="204">
        <f t="shared" si="12"/>
        <v>180</v>
      </c>
      <c r="AW21" s="204">
        <f t="shared" si="12"/>
        <v>180</v>
      </c>
      <c r="AX21" s="204">
        <f t="shared" si="12"/>
        <v>180</v>
      </c>
      <c r="AY21" s="204">
        <f t="shared" si="12"/>
        <v>180</v>
      </c>
      <c r="AZ21" s="204">
        <f t="shared" si="12"/>
        <v>180</v>
      </c>
      <c r="BA21" s="204">
        <f t="shared" si="12"/>
        <v>180</v>
      </c>
      <c r="BB21" s="204">
        <f t="shared" si="12"/>
        <v>180</v>
      </c>
      <c r="BC21" s="204">
        <f t="shared" si="12"/>
        <v>180</v>
      </c>
      <c r="BD21" s="204">
        <f t="shared" si="12"/>
        <v>180</v>
      </c>
      <c r="BE21" s="204">
        <f t="shared" si="12"/>
        <v>180</v>
      </c>
      <c r="BF21" s="204">
        <f t="shared" si="12"/>
        <v>180</v>
      </c>
      <c r="BG21" s="204">
        <f t="shared" si="12"/>
        <v>180</v>
      </c>
      <c r="BH21" s="204">
        <f t="shared" si="12"/>
        <v>180</v>
      </c>
      <c r="BI21" s="204">
        <f t="shared" si="12"/>
        <v>180</v>
      </c>
      <c r="BJ21" s="204">
        <f t="shared" si="12"/>
        <v>180</v>
      </c>
      <c r="BK21" s="204">
        <f t="shared" si="12"/>
        <v>180</v>
      </c>
      <c r="BL21" s="204">
        <f t="shared" si="12"/>
        <v>180</v>
      </c>
      <c r="BM21" s="204">
        <f t="shared" si="12"/>
        <v>180</v>
      </c>
      <c r="BN21" s="204">
        <f t="shared" si="12"/>
        <v>180</v>
      </c>
      <c r="BO21" s="204">
        <f t="shared" si="12"/>
        <v>180</v>
      </c>
      <c r="BP21" s="204">
        <f t="shared" si="12"/>
        <v>180</v>
      </c>
      <c r="BQ21" s="204">
        <f t="shared" si="12"/>
        <v>180</v>
      </c>
    </row>
    <row r="22" spans="5:69" ht="16" customHeight="1">
      <c r="E22" s="326"/>
      <c r="F22" s="328"/>
      <c r="G22" s="324"/>
      <c r="H22" s="325"/>
      <c r="I22" s="226" t="s">
        <v>346</v>
      </c>
      <c r="J22" s="204">
        <f>J19*J20</f>
        <v>1828.7107589149653</v>
      </c>
      <c r="K22" s="204">
        <f>K19*K20</f>
        <v>2760.9946752245551</v>
      </c>
      <c r="L22" s="204">
        <f t="shared" ref="L22:BQ22" si="13">L19*L20</f>
        <v>3245.240940200596</v>
      </c>
      <c r="M22" s="204">
        <f t="shared" si="13"/>
        <v>3505.645872713992</v>
      </c>
      <c r="N22" s="204">
        <f t="shared" si="13"/>
        <v>3654.309372329647</v>
      </c>
      <c r="O22" s="204">
        <f t="shared" si="13"/>
        <v>3747.2831460195594</v>
      </c>
      <c r="P22" s="204">
        <f t="shared" si="13"/>
        <v>3812.5948216866218</v>
      </c>
      <c r="Q22" s="204">
        <f t="shared" si="13"/>
        <v>3864.2600050954156</v>
      </c>
      <c r="R22" s="204">
        <f t="shared" si="13"/>
        <v>3909.2883085081671</v>
      </c>
      <c r="S22" s="204">
        <f t="shared" si="13"/>
        <v>3951.1863651749391</v>
      </c>
      <c r="T22" s="204">
        <f t="shared" si="13"/>
        <v>3991.7093367526472</v>
      </c>
      <c r="U22" s="204">
        <f t="shared" si="13"/>
        <v>4031.7366671901791</v>
      </c>
      <c r="V22" s="204">
        <f t="shared" si="13"/>
        <v>4071.7099598482964</v>
      </c>
      <c r="W22" s="204">
        <f t="shared" si="13"/>
        <v>4111.8519162386619</v>
      </c>
      <c r="X22" s="204">
        <f t="shared" si="13"/>
        <v>4152.2758055741824</v>
      </c>
      <c r="Y22" s="204">
        <f t="shared" si="13"/>
        <v>4193.0401997267945</v>
      </c>
      <c r="Z22" s="204">
        <f t="shared" si="13"/>
        <v>4234.1763408907445</v>
      </c>
      <c r="AA22" s="204">
        <f t="shared" si="13"/>
        <v>4275.7018256004394</v>
      </c>
      <c r="AB22" s="204">
        <f t="shared" si="13"/>
        <v>4317.6274469273949</v>
      </c>
      <c r="AC22" s="204">
        <f t="shared" si="13"/>
        <v>4359.9606157685903</v>
      </c>
      <c r="AD22" s="204">
        <f t="shared" si="13"/>
        <v>4402.7070716823728</v>
      </c>
      <c r="AE22" s="204">
        <f t="shared" si="13"/>
        <v>4445.8717385000291</v>
      </c>
      <c r="AF22" s="204">
        <f t="shared" si="13"/>
        <v>4489.4591523270828</v>
      </c>
      <c r="AG22" s="204">
        <f t="shared" si="13"/>
        <v>4533.4736757413639</v>
      </c>
      <c r="AH22" s="204">
        <f t="shared" si="13"/>
        <v>4577.9196050914252</v>
      </c>
      <c r="AI22" s="204">
        <f t="shared" si="13"/>
        <v>4622.8012243470512</v>
      </c>
      <c r="AJ22" s="204">
        <f t="shared" si="13"/>
        <v>4668.1228322278184</v>
      </c>
      <c r="AK22" s="204">
        <f t="shared" si="13"/>
        <v>4713.8887559726563</v>
      </c>
      <c r="AL22" s="204">
        <f t="shared" si="13"/>
        <v>4760.1033584319239</v>
      </c>
      <c r="AM22" s="204">
        <f t="shared" si="13"/>
        <v>4806.7710418227898</v>
      </c>
      <c r="AN22" s="204">
        <f t="shared" si="13"/>
        <v>4853.89624981829</v>
      </c>
      <c r="AO22" s="204">
        <f t="shared" si="13"/>
        <v>4901.4834688053243</v>
      </c>
      <c r="AP22" s="204">
        <f t="shared" si="13"/>
        <v>4949.5372287291948</v>
      </c>
      <c r="AQ22" s="204">
        <f t="shared" si="13"/>
        <v>4998.0621037335477</v>
      </c>
      <c r="AR22" s="204">
        <f t="shared" si="13"/>
        <v>5047.0627127001271</v>
      </c>
      <c r="AS22" s="204">
        <f t="shared" si="13"/>
        <v>5096.5437197406054</v>
      </c>
      <c r="AT22" s="204">
        <f t="shared" si="13"/>
        <v>5146.5098346666346</v>
      </c>
      <c r="AU22" s="204">
        <f t="shared" si="13"/>
        <v>5196.9658134511828</v>
      </c>
      <c r="AV22" s="204">
        <f t="shared" si="13"/>
        <v>5247.9164586877496</v>
      </c>
      <c r="AW22" s="204">
        <f t="shared" si="13"/>
        <v>5299.3666200507596</v>
      </c>
      <c r="AX22" s="204">
        <f t="shared" si="13"/>
        <v>5351.3211947588024</v>
      </c>
      <c r="AY22" s="204">
        <f t="shared" si="13"/>
        <v>5403.7851280415825</v>
      </c>
      <c r="AZ22" s="204">
        <f t="shared" si="13"/>
        <v>5456.7634136110337</v>
      </c>
      <c r="BA22" s="204">
        <f t="shared" si="13"/>
        <v>5510.2610941368412</v>
      </c>
      <c r="BB22" s="204">
        <f t="shared" si="13"/>
        <v>5564.2832617265231</v>
      </c>
      <c r="BC22" s="204">
        <f t="shared" si="13"/>
        <v>5618.835058410169</v>
      </c>
      <c r="BD22" s="204">
        <f t="shared" si="13"/>
        <v>5673.9216766299005</v>
      </c>
      <c r="BE22" s="204">
        <f t="shared" si="13"/>
        <v>5729.548359734129</v>
      </c>
      <c r="BF22" s="204">
        <f t="shared" si="13"/>
        <v>5785.7204024766279</v>
      </c>
      <c r="BG22" s="204">
        <f t="shared" si="13"/>
        <v>5842.4431515205179</v>
      </c>
      <c r="BH22" s="204">
        <f t="shared" si="13"/>
        <v>5899.722005947192</v>
      </c>
      <c r="BI22" s="204">
        <f t="shared" si="13"/>
        <v>5957.5624177702039</v>
      </c>
      <c r="BJ22" s="204">
        <f t="shared" si="13"/>
        <v>6015.9698924542263</v>
      </c>
      <c r="BK22" s="204">
        <f t="shared" si="13"/>
        <v>6074.949989439071</v>
      </c>
      <c r="BL22" s="204">
        <f t="shared" si="13"/>
        <v>6134.5083226688666</v>
      </c>
      <c r="BM22" s="204">
        <f t="shared" si="13"/>
        <v>6194.6505611264056</v>
      </c>
      <c r="BN22" s="204">
        <f t="shared" si="13"/>
        <v>6255.382429372743</v>
      </c>
      <c r="BO22" s="204">
        <f t="shared" si="13"/>
        <v>6316.7097080920839</v>
      </c>
      <c r="BP22" s="204">
        <f t="shared" si="13"/>
        <v>6378.6382346420069</v>
      </c>
      <c r="BQ22" s="204">
        <f t="shared" si="13"/>
        <v>6441.1739036090867</v>
      </c>
    </row>
    <row r="23" spans="5:69" ht="16" customHeight="1">
      <c r="E23" s="326"/>
      <c r="F23" s="328"/>
      <c r="G23" s="324"/>
      <c r="H23" s="325"/>
      <c r="I23" s="226" t="s">
        <v>447</v>
      </c>
      <c r="J23" s="228">
        <f t="shared" ref="J23:BQ23" si="14">J22*$B$9</f>
        <v>329.16793660469375</v>
      </c>
      <c r="K23" s="228">
        <f t="shared" si="14"/>
        <v>496.97904154041987</v>
      </c>
      <c r="L23" s="228">
        <f t="shared" si="14"/>
        <v>584.14336923610722</v>
      </c>
      <c r="M23" s="228">
        <f t="shared" si="14"/>
        <v>631.0162570885185</v>
      </c>
      <c r="N23" s="228">
        <f t="shared" si="14"/>
        <v>657.77568701933649</v>
      </c>
      <c r="O23" s="228">
        <f t="shared" si="14"/>
        <v>674.5109662835207</v>
      </c>
      <c r="P23" s="228">
        <f t="shared" si="14"/>
        <v>686.26706790359185</v>
      </c>
      <c r="Q23" s="228">
        <f t="shared" si="14"/>
        <v>695.56680091717476</v>
      </c>
      <c r="R23" s="228">
        <f t="shared" si="14"/>
        <v>703.67189553147</v>
      </c>
      <c r="S23" s="228">
        <f t="shared" si="14"/>
        <v>711.21354573148903</v>
      </c>
      <c r="T23" s="228">
        <f t="shared" si="14"/>
        <v>718.50768061547649</v>
      </c>
      <c r="U23" s="228">
        <f t="shared" si="14"/>
        <v>725.71260009423224</v>
      </c>
      <c r="V23" s="228">
        <f t="shared" si="14"/>
        <v>732.90779277269337</v>
      </c>
      <c r="W23" s="228">
        <f t="shared" si="14"/>
        <v>740.13334492295917</v>
      </c>
      <c r="X23" s="228">
        <f t="shared" si="14"/>
        <v>747.40964500335281</v>
      </c>
      <c r="Y23" s="228">
        <f t="shared" si="14"/>
        <v>754.74723595082298</v>
      </c>
      <c r="Z23" s="228">
        <f t="shared" si="14"/>
        <v>762.15174136033397</v>
      </c>
      <c r="AA23" s="228">
        <f t="shared" si="14"/>
        <v>769.62632860807912</v>
      </c>
      <c r="AB23" s="228">
        <f t="shared" si="14"/>
        <v>777.17294044693108</v>
      </c>
      <c r="AC23" s="228">
        <f t="shared" si="14"/>
        <v>784.79291083834619</v>
      </c>
      <c r="AD23" s="228">
        <f t="shared" si="14"/>
        <v>792.48727290282704</v>
      </c>
      <c r="AE23" s="228">
        <f t="shared" si="14"/>
        <v>800.25691293000523</v>
      </c>
      <c r="AF23" s="228">
        <f t="shared" si="14"/>
        <v>808.10264741887488</v>
      </c>
      <c r="AG23" s="228">
        <f t="shared" si="14"/>
        <v>816.02526163344544</v>
      </c>
      <c r="AH23" s="228">
        <f t="shared" si="14"/>
        <v>824.02552891645655</v>
      </c>
      <c r="AI23" s="228">
        <f t="shared" si="14"/>
        <v>832.10422038246918</v>
      </c>
      <c r="AJ23" s="228">
        <f t="shared" si="14"/>
        <v>840.26210980100734</v>
      </c>
      <c r="AK23" s="228">
        <f t="shared" si="14"/>
        <v>848.49997607507805</v>
      </c>
      <c r="AL23" s="228">
        <f t="shared" si="14"/>
        <v>856.81860451774628</v>
      </c>
      <c r="AM23" s="228">
        <f t="shared" si="14"/>
        <v>865.2187875281021</v>
      </c>
      <c r="AN23" s="228">
        <f t="shared" si="14"/>
        <v>873.70132496729218</v>
      </c>
      <c r="AO23" s="228">
        <f t="shared" si="14"/>
        <v>882.26702438495829</v>
      </c>
      <c r="AP23" s="228">
        <f t="shared" si="14"/>
        <v>890.916701171255</v>
      </c>
      <c r="AQ23" s="228">
        <f t="shared" si="14"/>
        <v>899.65117867203855</v>
      </c>
      <c r="AR23" s="228">
        <f t="shared" si="14"/>
        <v>908.47128828602285</v>
      </c>
      <c r="AS23" s="228">
        <f t="shared" si="14"/>
        <v>917.37786955330898</v>
      </c>
      <c r="AT23" s="228">
        <f t="shared" si="14"/>
        <v>926.37177023999413</v>
      </c>
      <c r="AU23" s="228">
        <f t="shared" si="14"/>
        <v>935.45384642121292</v>
      </c>
      <c r="AV23" s="228">
        <f t="shared" si="14"/>
        <v>944.62496256379484</v>
      </c>
      <c r="AW23" s="228">
        <f t="shared" si="14"/>
        <v>953.88599160913668</v>
      </c>
      <c r="AX23" s="228">
        <f t="shared" si="14"/>
        <v>963.2378150565844</v>
      </c>
      <c r="AY23" s="228">
        <f t="shared" si="14"/>
        <v>972.68132304748485</v>
      </c>
      <c r="AZ23" s="228">
        <f t="shared" si="14"/>
        <v>982.21741444998599</v>
      </c>
      <c r="BA23" s="228">
        <f t="shared" si="14"/>
        <v>991.84699694463143</v>
      </c>
      <c r="BB23" s="228">
        <f t="shared" si="14"/>
        <v>1001.5709871107741</v>
      </c>
      <c r="BC23" s="228">
        <f t="shared" si="14"/>
        <v>1011.3903105138304</v>
      </c>
      <c r="BD23" s="228">
        <f t="shared" si="14"/>
        <v>1021.3059017933821</v>
      </c>
      <c r="BE23" s="228">
        <f t="shared" si="14"/>
        <v>1031.3187047521433</v>
      </c>
      <c r="BF23" s="228">
        <f t="shared" si="14"/>
        <v>1041.4296724457929</v>
      </c>
      <c r="BG23" s="228">
        <f t="shared" si="14"/>
        <v>1051.6397672736932</v>
      </c>
      <c r="BH23" s="228">
        <f t="shared" si="14"/>
        <v>1061.9499610704945</v>
      </c>
      <c r="BI23" s="228">
        <f t="shared" si="14"/>
        <v>1072.3612351986367</v>
      </c>
      <c r="BJ23" s="228">
        <f t="shared" si="14"/>
        <v>1082.8745806417608</v>
      </c>
      <c r="BK23" s="228">
        <f t="shared" si="14"/>
        <v>1093.4909980990328</v>
      </c>
      <c r="BL23" s="228">
        <f t="shared" si="14"/>
        <v>1104.211498080396</v>
      </c>
      <c r="BM23" s="228">
        <f t="shared" si="14"/>
        <v>1115.0371010027529</v>
      </c>
      <c r="BN23" s="228">
        <f t="shared" si="14"/>
        <v>1125.9688372870937</v>
      </c>
      <c r="BO23" s="228">
        <f t="shared" si="14"/>
        <v>1137.0077474565751</v>
      </c>
      <c r="BP23" s="228">
        <f t="shared" si="14"/>
        <v>1148.1548822355612</v>
      </c>
      <c r="BQ23" s="228">
        <f t="shared" si="14"/>
        <v>1159.4113026496354</v>
      </c>
    </row>
    <row r="24" spans="5:69" ht="16" customHeight="1">
      <c r="E24" s="326"/>
      <c r="F24" s="328"/>
      <c r="G24" s="324"/>
      <c r="H24" s="325"/>
      <c r="I24" s="226" t="s">
        <v>448</v>
      </c>
      <c r="J24" s="228">
        <f>J9*J14</f>
        <v>1219.14050594331</v>
      </c>
      <c r="K24" s="228">
        <f>K9*K14</f>
        <v>1231.0928638447151</v>
      </c>
      <c r="L24" s="228">
        <f t="shared" ref="L24:BQ24" si="15">L9*L14</f>
        <v>1243.1624017255456</v>
      </c>
      <c r="M24" s="228">
        <f t="shared" si="15"/>
        <v>1255.3502684091295</v>
      </c>
      <c r="N24" s="228">
        <f t="shared" si="15"/>
        <v>1267.6576239817675</v>
      </c>
      <c r="O24" s="228">
        <f t="shared" si="15"/>
        <v>1280.0856399031577</v>
      </c>
      <c r="P24" s="228">
        <f t="shared" si="15"/>
        <v>1292.6354991178944</v>
      </c>
      <c r="Q24" s="228">
        <f t="shared" si="15"/>
        <v>1305.30839616807</v>
      </c>
      <c r="R24" s="228">
        <f t="shared" si="15"/>
        <v>1318.1055373069726</v>
      </c>
      <c r="S24" s="228">
        <f t="shared" si="15"/>
        <v>1331.0281406139036</v>
      </c>
      <c r="T24" s="228">
        <f t="shared" si="15"/>
        <v>1344.0774361101185</v>
      </c>
      <c r="U24" s="228">
        <f t="shared" si="15"/>
        <v>1357.2546658759038</v>
      </c>
      <c r="V24" s="228">
        <f t="shared" si="15"/>
        <v>1370.5610841688049</v>
      </c>
      <c r="W24" s="228">
        <f t="shared" si="15"/>
        <v>1383.9979575430091</v>
      </c>
      <c r="X24" s="228">
        <f t="shared" si="15"/>
        <v>1397.566564969901</v>
      </c>
      <c r="Y24" s="228">
        <f t="shared" si="15"/>
        <v>1411.2681979598021</v>
      </c>
      <c r="Z24" s="228">
        <f t="shared" si="15"/>
        <v>1425.1041606848985</v>
      </c>
      <c r="AA24" s="228">
        <f t="shared" si="15"/>
        <v>1439.0757701033776</v>
      </c>
      <c r="AB24" s="228">
        <f t="shared" si="15"/>
        <v>1453.1843560847833</v>
      </c>
      <c r="AC24" s="228">
        <f t="shared" si="15"/>
        <v>1467.4312615365948</v>
      </c>
      <c r="AD24" s="228">
        <f t="shared" si="15"/>
        <v>1481.8178425320516</v>
      </c>
      <c r="AE24" s="228">
        <f t="shared" si="15"/>
        <v>1496.3454684392289</v>
      </c>
      <c r="AF24" s="228">
        <f t="shared" si="15"/>
        <v>1511.0155220513784</v>
      </c>
      <c r="AG24" s="228">
        <f t="shared" si="15"/>
        <v>1525.8293997185488</v>
      </c>
      <c r="AH24" s="228">
        <f t="shared" si="15"/>
        <v>1540.7885114804953</v>
      </c>
      <c r="AI24" s="228">
        <f t="shared" si="15"/>
        <v>1555.8942812008925</v>
      </c>
      <c r="AJ24" s="228">
        <f t="shared" si="15"/>
        <v>1571.1481467028621</v>
      </c>
      <c r="AK24" s="228">
        <f t="shared" si="15"/>
        <v>1586.551559905831</v>
      </c>
      <c r="AL24" s="228">
        <f t="shared" si="15"/>
        <v>1602.1059869637311</v>
      </c>
      <c r="AM24" s="228">
        <f t="shared" si="15"/>
        <v>1617.8129084045522</v>
      </c>
      <c r="AN24" s="228">
        <f t="shared" si="15"/>
        <v>1633.6738192712637</v>
      </c>
      <c r="AO24" s="228">
        <f t="shared" si="15"/>
        <v>1649.6902292641187</v>
      </c>
      <c r="AP24" s="228">
        <f t="shared" si="15"/>
        <v>1665.8636628843553</v>
      </c>
      <c r="AQ24" s="228">
        <f t="shared" si="15"/>
        <v>1682.1956595793004</v>
      </c>
      <c r="AR24" s="228">
        <f t="shared" si="15"/>
        <v>1698.6877738889016</v>
      </c>
      <c r="AS24" s="228">
        <f t="shared" si="15"/>
        <v>1715.3415755936944</v>
      </c>
      <c r="AT24" s="228">
        <f t="shared" si="15"/>
        <v>1732.1586498642212</v>
      </c>
      <c r="AU24" s="228">
        <f t="shared" si="15"/>
        <v>1749.1405974119095</v>
      </c>
      <c r="AV24" s="228">
        <f t="shared" si="15"/>
        <v>1766.2890346414385</v>
      </c>
      <c r="AW24" s="228">
        <f t="shared" si="15"/>
        <v>1783.6055938045897</v>
      </c>
      <c r="AX24" s="228">
        <f t="shared" si="15"/>
        <v>1801.0919231556152</v>
      </c>
      <c r="AY24" s="228">
        <f t="shared" si="15"/>
        <v>1818.7496871081214</v>
      </c>
      <c r="AZ24" s="228">
        <f t="shared" si="15"/>
        <v>1836.580566393495</v>
      </c>
      <c r="BA24" s="228">
        <f t="shared" si="15"/>
        <v>1854.5862582208824</v>
      </c>
      <c r="BB24" s="228">
        <f t="shared" si="15"/>
        <v>1872.7684764387345</v>
      </c>
      <c r="BC24" s="228">
        <f t="shared" si="15"/>
        <v>1891.128951697938</v>
      </c>
      <c r="BD24" s="228">
        <f t="shared" si="15"/>
        <v>1909.6694316165447</v>
      </c>
      <c r="BE24" s="228">
        <f t="shared" si="15"/>
        <v>1928.3916809461186</v>
      </c>
      <c r="BF24" s="228">
        <f t="shared" si="15"/>
        <v>1947.2974817397082</v>
      </c>
      <c r="BG24" s="228">
        <f t="shared" si="15"/>
        <v>1966.38863352147</v>
      </c>
      <c r="BH24" s="228">
        <f t="shared" si="15"/>
        <v>1985.6669534579551</v>
      </c>
      <c r="BI24" s="228">
        <f t="shared" si="15"/>
        <v>2005.1342765310717</v>
      </c>
      <c r="BJ24" s="228">
        <f t="shared" si="15"/>
        <v>2024.7924557127499</v>
      </c>
      <c r="BK24" s="228">
        <f t="shared" si="15"/>
        <v>2044.6433621413059</v>
      </c>
      <c r="BL24" s="228">
        <f t="shared" si="15"/>
        <v>2064.6888852995544</v>
      </c>
      <c r="BM24" s="228">
        <f t="shared" si="15"/>
        <v>2084.9309331946483</v>
      </c>
      <c r="BN24" s="228">
        <f t="shared" si="15"/>
        <v>2105.3714325396932</v>
      </c>
      <c r="BO24" s="228">
        <f t="shared" si="15"/>
        <v>2126.0123289371413</v>
      </c>
      <c r="BP24" s="228">
        <f t="shared" si="15"/>
        <v>2146.8555870639766</v>
      </c>
      <c r="BQ24" s="228">
        <f t="shared" si="15"/>
        <v>2167.9031908587212</v>
      </c>
    </row>
    <row r="25" spans="5:69" ht="16" customHeight="1">
      <c r="E25" s="326"/>
      <c r="F25" s="328"/>
      <c r="G25" s="324"/>
      <c r="H25" s="325"/>
      <c r="I25" s="229" t="s">
        <v>449</v>
      </c>
      <c r="J25" s="204">
        <f>J23-J24</f>
        <v>-889.97256933861627</v>
      </c>
      <c r="K25" s="204">
        <f>K23-K24</f>
        <v>-734.11382230429524</v>
      </c>
      <c r="L25" s="204">
        <f t="shared" ref="L25:BQ25" si="16">L23-L24</f>
        <v>-659.01903248943836</v>
      </c>
      <c r="M25" s="204">
        <f t="shared" si="16"/>
        <v>-624.33401132061101</v>
      </c>
      <c r="N25" s="204">
        <f t="shared" si="16"/>
        <v>-609.88193696243104</v>
      </c>
      <c r="O25" s="204">
        <f t="shared" si="16"/>
        <v>-605.574673619637</v>
      </c>
      <c r="P25" s="204">
        <f t="shared" si="16"/>
        <v>-606.36843121430252</v>
      </c>
      <c r="Q25" s="204">
        <f t="shared" si="16"/>
        <v>-609.74159525089522</v>
      </c>
      <c r="R25" s="204">
        <f t="shared" si="16"/>
        <v>-614.43364177550256</v>
      </c>
      <c r="S25" s="204">
        <f t="shared" si="16"/>
        <v>-619.81459488241455</v>
      </c>
      <c r="T25" s="204">
        <f t="shared" si="16"/>
        <v>-625.56975549464198</v>
      </c>
      <c r="U25" s="204">
        <f t="shared" si="16"/>
        <v>-631.54206578167157</v>
      </c>
      <c r="V25" s="204">
        <f t="shared" si="16"/>
        <v>-637.65329139611151</v>
      </c>
      <c r="W25" s="204">
        <f t="shared" si="16"/>
        <v>-643.86461262004991</v>
      </c>
      <c r="X25" s="204">
        <f t="shared" si="16"/>
        <v>-650.15691996654823</v>
      </c>
      <c r="Y25" s="204">
        <f t="shared" si="16"/>
        <v>-656.52096200897915</v>
      </c>
      <c r="Z25" s="204">
        <f t="shared" si="16"/>
        <v>-662.95241932456452</v>
      </c>
      <c r="AA25" s="204">
        <f t="shared" si="16"/>
        <v>-669.44944149529852</v>
      </c>
      <c r="AB25" s="204">
        <f t="shared" si="16"/>
        <v>-676.01141563785222</v>
      </c>
      <c r="AC25" s="204">
        <f t="shared" si="16"/>
        <v>-682.63835069824859</v>
      </c>
      <c r="AD25" s="204">
        <f t="shared" si="16"/>
        <v>-689.33056962922456</v>
      </c>
      <c r="AE25" s="204">
        <f t="shared" si="16"/>
        <v>-696.08855550922362</v>
      </c>
      <c r="AF25" s="204">
        <f t="shared" si="16"/>
        <v>-702.91287463250353</v>
      </c>
      <c r="AG25" s="204">
        <f t="shared" si="16"/>
        <v>-709.80413808510332</v>
      </c>
      <c r="AH25" s="204">
        <f t="shared" si="16"/>
        <v>-716.76298256403879</v>
      </c>
      <c r="AI25" s="204">
        <f t="shared" si="16"/>
        <v>-723.79006081842329</v>
      </c>
      <c r="AJ25" s="204">
        <f t="shared" si="16"/>
        <v>-730.88603690185471</v>
      </c>
      <c r="AK25" s="204">
        <f t="shared" si="16"/>
        <v>-738.05158383075297</v>
      </c>
      <c r="AL25" s="204">
        <f t="shared" si="16"/>
        <v>-745.2873824459848</v>
      </c>
      <c r="AM25" s="204">
        <f t="shared" si="16"/>
        <v>-752.59412087645012</v>
      </c>
      <c r="AN25" s="204">
        <f t="shared" si="16"/>
        <v>-759.97249430397153</v>
      </c>
      <c r="AO25" s="204">
        <f t="shared" si="16"/>
        <v>-767.42320487916038</v>
      </c>
      <c r="AP25" s="204">
        <f t="shared" si="16"/>
        <v>-774.94696171310034</v>
      </c>
      <c r="AQ25" s="204">
        <f t="shared" si="16"/>
        <v>-782.5444809072618</v>
      </c>
      <c r="AR25" s="204">
        <f t="shared" si="16"/>
        <v>-790.21648560287872</v>
      </c>
      <c r="AS25" s="204">
        <f t="shared" si="16"/>
        <v>-797.96370604038543</v>
      </c>
      <c r="AT25" s="204">
        <f t="shared" si="16"/>
        <v>-805.78687962422703</v>
      </c>
      <c r="AU25" s="204">
        <f t="shared" si="16"/>
        <v>-813.68675099069662</v>
      </c>
      <c r="AV25" s="204">
        <f t="shared" si="16"/>
        <v>-821.66407207764371</v>
      </c>
      <c r="AW25" s="204">
        <f t="shared" si="16"/>
        <v>-829.71960219545304</v>
      </c>
      <c r="AX25" s="204">
        <f t="shared" si="16"/>
        <v>-837.85410809903078</v>
      </c>
      <c r="AY25" s="204">
        <f t="shared" si="16"/>
        <v>-846.06836406063655</v>
      </c>
      <c r="AZ25" s="204">
        <f t="shared" si="16"/>
        <v>-854.36315194350902</v>
      </c>
      <c r="BA25" s="204">
        <f t="shared" si="16"/>
        <v>-862.739261276251</v>
      </c>
      <c r="BB25" s="204">
        <f t="shared" si="16"/>
        <v>-871.1974893279604</v>
      </c>
      <c r="BC25" s="204">
        <f t="shared" si="16"/>
        <v>-879.73864118410756</v>
      </c>
      <c r="BD25" s="204">
        <f t="shared" si="16"/>
        <v>-888.36352982316259</v>
      </c>
      <c r="BE25" s="204">
        <f t="shared" si="16"/>
        <v>-897.07297619397536</v>
      </c>
      <c r="BF25" s="204">
        <f t="shared" si="16"/>
        <v>-905.86780929391534</v>
      </c>
      <c r="BG25" s="204">
        <f t="shared" si="16"/>
        <v>-914.74886624777673</v>
      </c>
      <c r="BH25" s="204">
        <f t="shared" si="16"/>
        <v>-923.71699238746055</v>
      </c>
      <c r="BI25" s="204">
        <f t="shared" si="16"/>
        <v>-932.77304133243501</v>
      </c>
      <c r="BJ25" s="204">
        <f t="shared" si="16"/>
        <v>-941.91787507098911</v>
      </c>
      <c r="BK25" s="204">
        <f t="shared" si="16"/>
        <v>-951.15236404227312</v>
      </c>
      <c r="BL25" s="204">
        <f t="shared" si="16"/>
        <v>-960.47738721915835</v>
      </c>
      <c r="BM25" s="204">
        <f t="shared" si="16"/>
        <v>-969.8938321918954</v>
      </c>
      <c r="BN25" s="204">
        <f t="shared" si="16"/>
        <v>-979.40259525259944</v>
      </c>
      <c r="BO25" s="204">
        <f t="shared" si="16"/>
        <v>-989.00458148056623</v>
      </c>
      <c r="BP25" s="204">
        <f t="shared" si="16"/>
        <v>-998.70070482841538</v>
      </c>
      <c r="BQ25" s="204">
        <f t="shared" si="16"/>
        <v>-1008.4918882090858</v>
      </c>
    </row>
    <row r="26" spans="5:69" ht="16" customHeight="1">
      <c r="E26" s="326"/>
      <c r="F26" s="328"/>
      <c r="G26" s="329" t="s">
        <v>51</v>
      </c>
      <c r="H26" s="323" t="s">
        <v>25</v>
      </c>
      <c r="I26" s="230" t="s">
        <v>318</v>
      </c>
      <c r="J26" s="216">
        <f>Variables!$G$27</f>
        <v>0.3</v>
      </c>
      <c r="K26" s="216">
        <f>Variables!$G$27</f>
        <v>0.3</v>
      </c>
      <c r="L26" s="216">
        <f>Variables!$G$27</f>
        <v>0.3</v>
      </c>
      <c r="M26" s="216">
        <f>Variables!$G$27</f>
        <v>0.3</v>
      </c>
      <c r="N26" s="216">
        <f>Variables!$G$27</f>
        <v>0.3</v>
      </c>
      <c r="O26" s="216">
        <f>Variables!$G$27</f>
        <v>0.3</v>
      </c>
      <c r="P26" s="216">
        <f>Variables!$G$27</f>
        <v>0.3</v>
      </c>
      <c r="Q26" s="216">
        <f>Variables!$G$27</f>
        <v>0.3</v>
      </c>
      <c r="R26" s="216">
        <f>Variables!$G$27</f>
        <v>0.3</v>
      </c>
      <c r="S26" s="216">
        <f>Variables!$G$27</f>
        <v>0.3</v>
      </c>
      <c r="T26" s="216">
        <f>Variables!$G$27</f>
        <v>0.3</v>
      </c>
      <c r="U26" s="216">
        <f>Variables!$G$27</f>
        <v>0.3</v>
      </c>
      <c r="V26" s="216">
        <f>Variables!$G$27</f>
        <v>0.3</v>
      </c>
      <c r="W26" s="216">
        <f>Variables!$G$27</f>
        <v>0.3</v>
      </c>
      <c r="X26" s="216">
        <f>Variables!$G$27</f>
        <v>0.3</v>
      </c>
      <c r="Y26" s="216">
        <f>Variables!$G$27</f>
        <v>0.3</v>
      </c>
      <c r="Z26" s="216">
        <f>Variables!$G$27</f>
        <v>0.3</v>
      </c>
      <c r="AA26" s="216">
        <f>Variables!$G$27</f>
        <v>0.3</v>
      </c>
      <c r="AB26" s="216">
        <f>Variables!$G$27</f>
        <v>0.3</v>
      </c>
      <c r="AC26" s="216">
        <f>Variables!$G$27</f>
        <v>0.3</v>
      </c>
      <c r="AD26" s="216">
        <f>Variables!$G$27</f>
        <v>0.3</v>
      </c>
      <c r="AE26" s="216">
        <f>Variables!$G$27</f>
        <v>0.3</v>
      </c>
      <c r="AF26" s="216">
        <f>Variables!$G$27</f>
        <v>0.3</v>
      </c>
      <c r="AG26" s="216">
        <f>Variables!$G$27</f>
        <v>0.3</v>
      </c>
      <c r="AH26" s="216">
        <f>Variables!$G$27</f>
        <v>0.3</v>
      </c>
      <c r="AI26" s="216">
        <f>Variables!$G$27</f>
        <v>0.3</v>
      </c>
      <c r="AJ26" s="216">
        <f>Variables!$G$27</f>
        <v>0.3</v>
      </c>
      <c r="AK26" s="216">
        <f>Variables!$G$27</f>
        <v>0.3</v>
      </c>
      <c r="AL26" s="216">
        <f>Variables!$G$27</f>
        <v>0.3</v>
      </c>
      <c r="AM26" s="216">
        <f>Variables!$G$27</f>
        <v>0.3</v>
      </c>
      <c r="AN26" s="216">
        <f>Variables!$G$27</f>
        <v>0.3</v>
      </c>
      <c r="AO26" s="216">
        <f>Variables!$G$27</f>
        <v>0.3</v>
      </c>
      <c r="AP26" s="216">
        <f>Variables!$G$27</f>
        <v>0.3</v>
      </c>
      <c r="AQ26" s="216">
        <f>Variables!$G$27</f>
        <v>0.3</v>
      </c>
      <c r="AR26" s="216">
        <f>Variables!$G$27</f>
        <v>0.3</v>
      </c>
      <c r="AS26" s="216">
        <f>Variables!$G$27</f>
        <v>0.3</v>
      </c>
      <c r="AT26" s="216">
        <f>Variables!$G$27</f>
        <v>0.3</v>
      </c>
      <c r="AU26" s="216">
        <f>Variables!$G$27</f>
        <v>0.3</v>
      </c>
      <c r="AV26" s="216">
        <f>Variables!$G$27</f>
        <v>0.3</v>
      </c>
      <c r="AW26" s="216">
        <f>Variables!$G$27</f>
        <v>0.3</v>
      </c>
      <c r="AX26" s="216">
        <f>Variables!$G$27</f>
        <v>0.3</v>
      </c>
      <c r="AY26" s="216">
        <f>Variables!$G$27</f>
        <v>0.3</v>
      </c>
      <c r="AZ26" s="216">
        <f>Variables!$G$27</f>
        <v>0.3</v>
      </c>
      <c r="BA26" s="216">
        <f>Variables!$G$27</f>
        <v>0.3</v>
      </c>
      <c r="BB26" s="216">
        <f>Variables!$G$27</f>
        <v>0.3</v>
      </c>
      <c r="BC26" s="216">
        <f>Variables!$G$27</f>
        <v>0.3</v>
      </c>
      <c r="BD26" s="216">
        <f>Variables!$G$27</f>
        <v>0.3</v>
      </c>
      <c r="BE26" s="216">
        <f>Variables!$G$27</f>
        <v>0.3</v>
      </c>
      <c r="BF26" s="216">
        <f>Variables!$G$27</f>
        <v>0.3</v>
      </c>
      <c r="BG26" s="216">
        <f>Variables!$G$27</f>
        <v>0.3</v>
      </c>
      <c r="BH26" s="216">
        <f>Variables!$G$27</f>
        <v>0.3</v>
      </c>
      <c r="BI26" s="216">
        <f>Variables!$G$27</f>
        <v>0.3</v>
      </c>
      <c r="BJ26" s="216">
        <f>Variables!$G$27</f>
        <v>0.3</v>
      </c>
      <c r="BK26" s="216">
        <f>Variables!$G$27</f>
        <v>0.3</v>
      </c>
      <c r="BL26" s="216">
        <f>Variables!$G$27</f>
        <v>0.3</v>
      </c>
      <c r="BM26" s="216">
        <f>Variables!$G$27</f>
        <v>0.3</v>
      </c>
      <c r="BN26" s="216">
        <f>Variables!$G$27</f>
        <v>0.3</v>
      </c>
      <c r="BO26" s="216">
        <f>Variables!$G$27</f>
        <v>0.3</v>
      </c>
      <c r="BP26" s="216">
        <f>Variables!$G$27</f>
        <v>0.3</v>
      </c>
      <c r="BQ26" s="216">
        <f>Variables!$G$27</f>
        <v>0.3</v>
      </c>
    </row>
    <row r="27" spans="5:69" ht="16" customHeight="1">
      <c r="E27" s="326"/>
      <c r="F27" s="328"/>
      <c r="G27" s="329"/>
      <c r="H27" s="323"/>
      <c r="I27" s="230" t="s">
        <v>321</v>
      </c>
      <c r="J27" s="200">
        <f>J11*J26</f>
        <v>10.725388601036268</v>
      </c>
      <c r="K27" s="200">
        <f>K11*K26</f>
        <v>11.047150259067356</v>
      </c>
      <c r="L27" s="200">
        <f t="shared" ref="L27:BQ27" si="17">L11*L26</f>
        <v>11.378564766839377</v>
      </c>
      <c r="M27" s="200">
        <f t="shared" si="17"/>
        <v>11.719921709844558</v>
      </c>
      <c r="N27" s="200">
        <f t="shared" si="17"/>
        <v>12.071519361139897</v>
      </c>
      <c r="O27" s="200">
        <f t="shared" si="17"/>
        <v>12.43366494197409</v>
      </c>
      <c r="P27" s="200">
        <f t="shared" si="17"/>
        <v>12.806674890233317</v>
      </c>
      <c r="Q27" s="200">
        <f t="shared" si="17"/>
        <v>13.190875136940315</v>
      </c>
      <c r="R27" s="200">
        <f t="shared" si="17"/>
        <v>13.586601391048525</v>
      </c>
      <c r="S27" s="200">
        <f t="shared" si="17"/>
        <v>13.994199432779981</v>
      </c>
      <c r="T27" s="200">
        <f t="shared" si="17"/>
        <v>14.414025415763382</v>
      </c>
      <c r="U27" s="200">
        <f t="shared" si="17"/>
        <v>14.846446178236283</v>
      </c>
      <c r="V27" s="200">
        <f t="shared" si="17"/>
        <v>15.291839563583368</v>
      </c>
      <c r="W27" s="200">
        <f t="shared" si="17"/>
        <v>15.750594750490873</v>
      </c>
      <c r="X27" s="200">
        <f t="shared" si="17"/>
        <v>16.223112593005595</v>
      </c>
      <c r="Y27" s="200">
        <f t="shared" si="17"/>
        <v>16.709805970795767</v>
      </c>
      <c r="Z27" s="200">
        <f t="shared" si="17"/>
        <v>17.211100149919641</v>
      </c>
      <c r="AA27" s="200">
        <f t="shared" si="17"/>
        <v>17.727433154417231</v>
      </c>
      <c r="AB27" s="200">
        <f t="shared" si="17"/>
        <v>18.259256149049744</v>
      </c>
      <c r="AC27" s="200">
        <f t="shared" si="17"/>
        <v>18.807033833521238</v>
      </c>
      <c r="AD27" s="200">
        <f t="shared" si="17"/>
        <v>19.371244848526874</v>
      </c>
      <c r="AE27" s="200">
        <f t="shared" si="17"/>
        <v>19.952382193982682</v>
      </c>
      <c r="AF27" s="200">
        <f t="shared" si="17"/>
        <v>20.550953659802165</v>
      </c>
      <c r="AG27" s="200">
        <f t="shared" si="17"/>
        <v>21.167482269596231</v>
      </c>
      <c r="AH27" s="200">
        <f t="shared" si="17"/>
        <v>21.802506737684119</v>
      </c>
      <c r="AI27" s="200">
        <f t="shared" si="17"/>
        <v>22.456581939814644</v>
      </c>
      <c r="AJ27" s="200">
        <f t="shared" si="17"/>
        <v>23.130279398009083</v>
      </c>
      <c r="AK27" s="200">
        <f t="shared" si="17"/>
        <v>23.824187779949355</v>
      </c>
      <c r="AL27" s="200">
        <f t="shared" si="17"/>
        <v>24.538913413347835</v>
      </c>
      <c r="AM27" s="200">
        <f t="shared" si="17"/>
        <v>25.275080815748272</v>
      </c>
      <c r="AN27" s="200">
        <f t="shared" si="17"/>
        <v>26.033333240220724</v>
      </c>
      <c r="AO27" s="200">
        <f t="shared" si="17"/>
        <v>26.814333237427352</v>
      </c>
      <c r="AP27" s="200">
        <f t="shared" si="17"/>
        <v>27.618763234550169</v>
      </c>
      <c r="AQ27" s="200">
        <f t="shared" si="17"/>
        <v>28.447326131586671</v>
      </c>
      <c r="AR27" s="200">
        <f t="shared" si="17"/>
        <v>29.300745915534279</v>
      </c>
      <c r="AS27" s="200">
        <f t="shared" si="17"/>
        <v>30.179768293000308</v>
      </c>
      <c r="AT27" s="200">
        <f t="shared" si="17"/>
        <v>31.085161341790318</v>
      </c>
      <c r="AU27" s="200">
        <f t="shared" si="17"/>
        <v>32.017716182044033</v>
      </c>
      <c r="AV27" s="200">
        <f t="shared" si="17"/>
        <v>32.97824766750535</v>
      </c>
      <c r="AW27" s="200">
        <f t="shared" si="17"/>
        <v>33.967595097530506</v>
      </c>
      <c r="AX27" s="200">
        <f t="shared" si="17"/>
        <v>34.986622950456429</v>
      </c>
      <c r="AY27" s="200">
        <f t="shared" si="17"/>
        <v>36.036221638970126</v>
      </c>
      <c r="AZ27" s="200">
        <f t="shared" si="17"/>
        <v>37.117308288139228</v>
      </c>
      <c r="BA27" s="200">
        <f t="shared" si="17"/>
        <v>38.230827536783409</v>
      </c>
      <c r="BB27" s="200">
        <f t="shared" si="17"/>
        <v>39.377752362886909</v>
      </c>
      <c r="BC27" s="200">
        <f t="shared" si="17"/>
        <v>40.559084933773519</v>
      </c>
      <c r="BD27" s="200">
        <f t="shared" si="17"/>
        <v>41.775857481786723</v>
      </c>
      <c r="BE27" s="200">
        <f t="shared" si="17"/>
        <v>43.029133206240331</v>
      </c>
      <c r="BF27" s="200">
        <f t="shared" si="17"/>
        <v>44.320007202427533</v>
      </c>
      <c r="BG27" s="200">
        <f t="shared" si="17"/>
        <v>45.649607418500366</v>
      </c>
      <c r="BH27" s="200">
        <f t="shared" si="17"/>
        <v>47.01909564105538</v>
      </c>
      <c r="BI27" s="200">
        <f t="shared" si="17"/>
        <v>48.429668510287037</v>
      </c>
      <c r="BJ27" s="200">
        <f t="shared" si="17"/>
        <v>49.882558565595652</v>
      </c>
      <c r="BK27" s="200">
        <f t="shared" si="17"/>
        <v>51.379035322563517</v>
      </c>
      <c r="BL27" s="200">
        <f t="shared" si="17"/>
        <v>52.920406382240422</v>
      </c>
      <c r="BM27" s="200">
        <f t="shared" si="17"/>
        <v>54.508018573707645</v>
      </c>
      <c r="BN27" s="200">
        <f t="shared" si="17"/>
        <v>56.143259130918871</v>
      </c>
      <c r="BO27" s="200">
        <f t="shared" si="17"/>
        <v>57.827556904846432</v>
      </c>
      <c r="BP27" s="200">
        <f t="shared" si="17"/>
        <v>59.562383611991834</v>
      </c>
      <c r="BQ27" s="200">
        <f t="shared" si="17"/>
        <v>61.349255120351593</v>
      </c>
    </row>
    <row r="28" spans="5:69" ht="16" customHeight="1">
      <c r="E28" s="326"/>
      <c r="F28" s="328"/>
      <c r="G28" s="329"/>
      <c r="H28" s="323"/>
      <c r="I28" s="230" t="s">
        <v>322</v>
      </c>
      <c r="J28" s="200">
        <f>J27/J264</f>
        <v>0.27430661383724469</v>
      </c>
      <c r="K28" s="200">
        <f>K27/K264</f>
        <v>0.27699589436506084</v>
      </c>
      <c r="L28" s="200">
        <f t="shared" ref="L28:BQ28" si="18">L27/L264</f>
        <v>0.27971154038824769</v>
      </c>
      <c r="M28" s="200">
        <f t="shared" si="18"/>
        <v>0.28245381039205403</v>
      </c>
      <c r="N28" s="200">
        <f t="shared" si="18"/>
        <v>0.28522296539589775</v>
      </c>
      <c r="O28" s="200">
        <f t="shared" si="18"/>
        <v>0.2880192689782104</v>
      </c>
      <c r="P28" s="200">
        <f t="shared" si="18"/>
        <v>0.29084298730152625</v>
      </c>
      <c r="Q28" s="200">
        <f t="shared" si="18"/>
        <v>0.2936943891378157</v>
      </c>
      <c r="R28" s="200">
        <f t="shared" si="18"/>
        <v>0.29657374589406882</v>
      </c>
      <c r="S28" s="200">
        <f t="shared" si="18"/>
        <v>0.29948133163812829</v>
      </c>
      <c r="T28" s="200">
        <f t="shared" si="18"/>
        <v>0.30241742312477665</v>
      </c>
      <c r="U28" s="200">
        <f t="shared" si="18"/>
        <v>0.30538229982207832</v>
      </c>
      <c r="V28" s="200">
        <f t="shared" si="18"/>
        <v>0.30837624393798102</v>
      </c>
      <c r="W28" s="200">
        <f t="shared" si="18"/>
        <v>0.31139954044717699</v>
      </c>
      <c r="X28" s="200">
        <f t="shared" si="18"/>
        <v>0.31445247711822766</v>
      </c>
      <c r="Y28" s="200">
        <f t="shared" si="18"/>
        <v>0.31753534454095544</v>
      </c>
      <c r="Z28" s="200">
        <f t="shared" si="18"/>
        <v>0.3206484361541021</v>
      </c>
      <c r="AA28" s="200">
        <f t="shared" si="18"/>
        <v>0.32379204827325997</v>
      </c>
      <c r="AB28" s="200">
        <f t="shared" si="18"/>
        <v>0.3269664801190762</v>
      </c>
      <c r="AC28" s="200">
        <f t="shared" si="18"/>
        <v>0.33017203384573385</v>
      </c>
      <c r="AD28" s="200">
        <f t="shared" si="18"/>
        <v>0.33340901456971156</v>
      </c>
      <c r="AE28" s="200">
        <f t="shared" si="18"/>
        <v>0.33667773039882642</v>
      </c>
      <c r="AF28" s="200">
        <f t="shared" si="18"/>
        <v>0.33997849246156009</v>
      </c>
      <c r="AG28" s="200">
        <f t="shared" si="18"/>
        <v>0.34331161493667345</v>
      </c>
      <c r="AH28" s="200">
        <f t="shared" si="18"/>
        <v>0.3466774150831114</v>
      </c>
      <c r="AI28" s="200">
        <f t="shared" si="18"/>
        <v>0.35007621327020078</v>
      </c>
      <c r="AJ28" s="200">
        <f t="shared" si="18"/>
        <v>0.35350833300814388</v>
      </c>
      <c r="AK28" s="200">
        <f t="shared" si="18"/>
        <v>0.35697410097881188</v>
      </c>
      <c r="AL28" s="200">
        <f t="shared" si="18"/>
        <v>0.36047384706683944</v>
      </c>
      <c r="AM28" s="200">
        <f t="shared" si="18"/>
        <v>0.36400790439102415</v>
      </c>
      <c r="AN28" s="200">
        <f t="shared" si="18"/>
        <v>0.36757660933603431</v>
      </c>
      <c r="AO28" s="200">
        <f t="shared" si="18"/>
        <v>0.37118030158442683</v>
      </c>
      <c r="AP28" s="200">
        <f t="shared" si="18"/>
        <v>0.37481932414897995</v>
      </c>
      <c r="AQ28" s="200">
        <f t="shared" si="18"/>
        <v>0.37849402340534249</v>
      </c>
      <c r="AR28" s="200">
        <f t="shared" si="18"/>
        <v>0.3822047491250028</v>
      </c>
      <c r="AS28" s="200">
        <f t="shared" si="18"/>
        <v>0.38595185450858122</v>
      </c>
      <c r="AT28" s="200">
        <f t="shared" si="18"/>
        <v>0.38973569621944976</v>
      </c>
      <c r="AU28" s="200">
        <f t="shared" si="18"/>
        <v>0.39355663441767968</v>
      </c>
      <c r="AV28" s="200">
        <f t="shared" si="18"/>
        <v>0.39741503279432361</v>
      </c>
      <c r="AW28" s="200">
        <f t="shared" si="18"/>
        <v>0.40131125860603256</v>
      </c>
      <c r="AX28" s="200">
        <f t="shared" si="18"/>
        <v>0.40524568271001338</v>
      </c>
      <c r="AY28" s="200">
        <f t="shared" si="18"/>
        <v>0.40921867959932723</v>
      </c>
      <c r="AZ28" s="200">
        <f t="shared" si="18"/>
        <v>0.41323062743853634</v>
      </c>
      <c r="BA28" s="200">
        <f t="shared" si="18"/>
        <v>0.41728190809969851</v>
      </c>
      <c r="BB28" s="200">
        <f t="shared" si="18"/>
        <v>0.42137290719871517</v>
      </c>
      <c r="BC28" s="200">
        <f t="shared" si="18"/>
        <v>0.42550401413203592</v>
      </c>
      <c r="BD28" s="200">
        <f t="shared" si="18"/>
        <v>0.42967562211372251</v>
      </c>
      <c r="BE28" s="200">
        <f t="shared" si="18"/>
        <v>0.43388812821287676</v>
      </c>
      <c r="BF28" s="200">
        <f t="shared" si="18"/>
        <v>0.43814193339143426</v>
      </c>
      <c r="BG28" s="200">
        <f t="shared" si="18"/>
        <v>0.44243744254233069</v>
      </c>
      <c r="BH28" s="200">
        <f t="shared" si="18"/>
        <v>0.44677506452803983</v>
      </c>
      <c r="BI28" s="200">
        <f t="shared" si="18"/>
        <v>0.45115521221949118</v>
      </c>
      <c r="BJ28" s="200">
        <f t="shared" si="18"/>
        <v>0.45557830253536863</v>
      </c>
      <c r="BK28" s="200">
        <f t="shared" si="18"/>
        <v>0.46004475648179383</v>
      </c>
      <c r="BL28" s="200">
        <f t="shared" si="18"/>
        <v>0.46455499919239962</v>
      </c>
      <c r="BM28" s="200">
        <f t="shared" si="18"/>
        <v>0.46910945996879577</v>
      </c>
      <c r="BN28" s="200">
        <f t="shared" si="18"/>
        <v>0.47370857232143099</v>
      </c>
      <c r="BO28" s="200">
        <f t="shared" si="18"/>
        <v>0.47835277401085674</v>
      </c>
      <c r="BP28" s="200">
        <f t="shared" si="18"/>
        <v>0.48304250708939467</v>
      </c>
      <c r="BQ28" s="200">
        <f t="shared" si="18"/>
        <v>0.48777821794321224</v>
      </c>
    </row>
    <row r="29" spans="5:69" ht="16" customHeight="1">
      <c r="E29" s="326"/>
      <c r="F29" s="328"/>
      <c r="G29" s="329"/>
      <c r="H29" s="323"/>
      <c r="I29" s="230" t="s">
        <v>65</v>
      </c>
      <c r="J29" s="203">
        <f>Variables!$G$9</f>
        <v>9</v>
      </c>
      <c r="K29" s="203">
        <f>Variables!$G$9</f>
        <v>9</v>
      </c>
      <c r="L29" s="203">
        <f>Variables!$G$9</f>
        <v>9</v>
      </c>
      <c r="M29" s="203">
        <f>Variables!$G$9</f>
        <v>9</v>
      </c>
      <c r="N29" s="203">
        <f>Variables!$G$9</f>
        <v>9</v>
      </c>
      <c r="O29" s="203">
        <f>Variables!$G$9</f>
        <v>9</v>
      </c>
      <c r="P29" s="203">
        <f>Variables!$G$9</f>
        <v>9</v>
      </c>
      <c r="Q29" s="203">
        <f>Variables!$G$9</f>
        <v>9</v>
      </c>
      <c r="R29" s="203">
        <f>Variables!$G$9</f>
        <v>9</v>
      </c>
      <c r="S29" s="203">
        <f>Variables!$G$9</f>
        <v>9</v>
      </c>
      <c r="T29" s="203">
        <f>Variables!$G$9</f>
        <v>9</v>
      </c>
      <c r="U29" s="203">
        <f>Variables!$G$9</f>
        <v>9</v>
      </c>
      <c r="V29" s="203">
        <f>Variables!$G$9</f>
        <v>9</v>
      </c>
      <c r="W29" s="203">
        <f>Variables!$G$9</f>
        <v>9</v>
      </c>
      <c r="X29" s="203">
        <f>Variables!$G$9</f>
        <v>9</v>
      </c>
      <c r="Y29" s="203">
        <f>Variables!$G$9</f>
        <v>9</v>
      </c>
      <c r="Z29" s="203">
        <f>Variables!$G$9</f>
        <v>9</v>
      </c>
      <c r="AA29" s="203">
        <f>Variables!$G$9</f>
        <v>9</v>
      </c>
      <c r="AB29" s="203">
        <f>Variables!$G$9</f>
        <v>9</v>
      </c>
      <c r="AC29" s="203">
        <f>Variables!$G$9</f>
        <v>9</v>
      </c>
      <c r="AD29" s="203">
        <f>Variables!$G$9</f>
        <v>9</v>
      </c>
      <c r="AE29" s="203">
        <f>Variables!$G$9</f>
        <v>9</v>
      </c>
      <c r="AF29" s="203">
        <f>Variables!$G$9</f>
        <v>9</v>
      </c>
      <c r="AG29" s="203">
        <f>Variables!$G$9</f>
        <v>9</v>
      </c>
      <c r="AH29" s="203">
        <f>Variables!$G$9</f>
        <v>9</v>
      </c>
      <c r="AI29" s="203">
        <f>Variables!$G$9</f>
        <v>9</v>
      </c>
      <c r="AJ29" s="203">
        <f>Variables!$G$9</f>
        <v>9</v>
      </c>
      <c r="AK29" s="203">
        <f>Variables!$G$9</f>
        <v>9</v>
      </c>
      <c r="AL29" s="203">
        <f>Variables!$G$9</f>
        <v>9</v>
      </c>
      <c r="AM29" s="203">
        <f>Variables!$G$9</f>
        <v>9</v>
      </c>
      <c r="AN29" s="203">
        <f>Variables!$G$9</f>
        <v>9</v>
      </c>
      <c r="AO29" s="203">
        <f>Variables!$G$9</f>
        <v>9</v>
      </c>
      <c r="AP29" s="203">
        <f>Variables!$G$9</f>
        <v>9</v>
      </c>
      <c r="AQ29" s="203">
        <f>Variables!$G$9</f>
        <v>9</v>
      </c>
      <c r="AR29" s="203">
        <f>Variables!$G$9</f>
        <v>9</v>
      </c>
      <c r="AS29" s="203">
        <f>Variables!$G$9</f>
        <v>9</v>
      </c>
      <c r="AT29" s="203">
        <f>Variables!$G$9</f>
        <v>9</v>
      </c>
      <c r="AU29" s="203">
        <f>Variables!$G$9</f>
        <v>9</v>
      </c>
      <c r="AV29" s="203">
        <f>Variables!$G$9</f>
        <v>9</v>
      </c>
      <c r="AW29" s="203">
        <f>Variables!$G$9</f>
        <v>9</v>
      </c>
      <c r="AX29" s="203">
        <f>Variables!$G$9</f>
        <v>9</v>
      </c>
      <c r="AY29" s="203">
        <f>Variables!$G$9</f>
        <v>9</v>
      </c>
      <c r="AZ29" s="203">
        <f>Variables!$G$9</f>
        <v>9</v>
      </c>
      <c r="BA29" s="203">
        <f>Variables!$G$9</f>
        <v>9</v>
      </c>
      <c r="BB29" s="203">
        <f>Variables!$G$9</f>
        <v>9</v>
      </c>
      <c r="BC29" s="203">
        <f>Variables!$G$9</f>
        <v>9</v>
      </c>
      <c r="BD29" s="203">
        <f>Variables!$G$9</f>
        <v>9</v>
      </c>
      <c r="BE29" s="203">
        <f>Variables!$G$9</f>
        <v>9</v>
      </c>
      <c r="BF29" s="203">
        <f>Variables!$G$9</f>
        <v>9</v>
      </c>
      <c r="BG29" s="203">
        <f>Variables!$G$9</f>
        <v>9</v>
      </c>
      <c r="BH29" s="203">
        <f>Variables!$G$9</f>
        <v>9</v>
      </c>
      <c r="BI29" s="203">
        <f>Variables!$G$9</f>
        <v>9</v>
      </c>
      <c r="BJ29" s="203">
        <f>Variables!$G$9</f>
        <v>9</v>
      </c>
      <c r="BK29" s="203">
        <f>Variables!$G$9</f>
        <v>9</v>
      </c>
      <c r="BL29" s="203">
        <f>Variables!$G$9</f>
        <v>9</v>
      </c>
      <c r="BM29" s="203">
        <f>Variables!$G$9</f>
        <v>9</v>
      </c>
      <c r="BN29" s="203">
        <f>Variables!$G$9</f>
        <v>9</v>
      </c>
      <c r="BO29" s="203">
        <f>Variables!$G$9</f>
        <v>9</v>
      </c>
      <c r="BP29" s="203">
        <f>Variables!$G$9</f>
        <v>9</v>
      </c>
      <c r="BQ29" s="203">
        <f>Variables!$G$9</f>
        <v>9</v>
      </c>
    </row>
    <row r="30" spans="5:69" ht="16" customHeight="1">
      <c r="E30" s="326"/>
      <c r="F30" s="328"/>
      <c r="G30" s="329"/>
      <c r="H30" s="323"/>
      <c r="I30" s="230" t="s">
        <v>299</v>
      </c>
      <c r="J30" s="200">
        <v>0</v>
      </c>
      <c r="K30" s="200">
        <f t="shared" ref="K30:BQ30" si="19">J32*$B$6</f>
        <v>0.10972264553489788</v>
      </c>
      <c r="L30" s="200">
        <f t="shared" si="19"/>
        <v>0.1656596805134733</v>
      </c>
      <c r="M30" s="200">
        <f t="shared" si="19"/>
        <v>0.19471445641203575</v>
      </c>
      <c r="N30" s="200">
        <f t="shared" si="19"/>
        <v>0.21033875236283947</v>
      </c>
      <c r="O30" s="200">
        <f t="shared" si="19"/>
        <v>0.21925856233977883</v>
      </c>
      <c r="P30" s="200">
        <f t="shared" si="19"/>
        <v>0.22483698876117356</v>
      </c>
      <c r="Q30" s="200">
        <f t="shared" si="19"/>
        <v>0.22875568930119727</v>
      </c>
      <c r="R30" s="200">
        <f t="shared" si="19"/>
        <v>0.23185560030572488</v>
      </c>
      <c r="S30" s="200">
        <f t="shared" si="19"/>
        <v>0.23455729851049001</v>
      </c>
      <c r="T30" s="200">
        <f t="shared" si="19"/>
        <v>0.23707118191049636</v>
      </c>
      <c r="U30" s="200">
        <f t="shared" si="19"/>
        <v>0.23950256020515881</v>
      </c>
      <c r="V30" s="200">
        <f t="shared" si="19"/>
        <v>0.24190420003141072</v>
      </c>
      <c r="W30" s="200">
        <f t="shared" si="19"/>
        <v>0.24430259759089781</v>
      </c>
      <c r="X30" s="200">
        <f t="shared" si="19"/>
        <v>0.24671111497431972</v>
      </c>
      <c r="Y30" s="200">
        <f t="shared" si="19"/>
        <v>0.24913654833445095</v>
      </c>
      <c r="Z30" s="200">
        <f t="shared" si="19"/>
        <v>0.25158241198360765</v>
      </c>
      <c r="AA30" s="200">
        <f t="shared" si="19"/>
        <v>0.2540505804534447</v>
      </c>
      <c r="AB30" s="200">
        <f t="shared" si="19"/>
        <v>0.25654210953602635</v>
      </c>
      <c r="AC30" s="200">
        <f t="shared" si="19"/>
        <v>0.25905764681564369</v>
      </c>
      <c r="AD30" s="200">
        <f t="shared" si="19"/>
        <v>0.26159763694611537</v>
      </c>
      <c r="AE30" s="200">
        <f t="shared" si="19"/>
        <v>0.26416242430094233</v>
      </c>
      <c r="AF30" s="200">
        <f t="shared" si="19"/>
        <v>0.26675230431000174</v>
      </c>
      <c r="AG30" s="200">
        <f t="shared" si="19"/>
        <v>0.26936754913962491</v>
      </c>
      <c r="AH30" s="200">
        <f t="shared" si="19"/>
        <v>0.27200842054448182</v>
      </c>
      <c r="AI30" s="200">
        <f t="shared" si="19"/>
        <v>0.27467517630548549</v>
      </c>
      <c r="AJ30" s="200">
        <f t="shared" si="19"/>
        <v>0.27736807346082304</v>
      </c>
      <c r="AK30" s="200">
        <f t="shared" si="19"/>
        <v>0.28008736993366912</v>
      </c>
      <c r="AL30" s="200">
        <f t="shared" si="19"/>
        <v>0.28283332535835931</v>
      </c>
      <c r="AM30" s="200">
        <f t="shared" si="19"/>
        <v>0.28560620150591548</v>
      </c>
      <c r="AN30" s="200">
        <f t="shared" si="19"/>
        <v>0.28840626250936741</v>
      </c>
      <c r="AO30" s="200">
        <f t="shared" si="19"/>
        <v>0.29123377498909742</v>
      </c>
      <c r="AP30" s="200">
        <f t="shared" si="19"/>
        <v>0.29408900812831945</v>
      </c>
      <c r="AQ30" s="200">
        <f t="shared" si="19"/>
        <v>0.2969722337237517</v>
      </c>
      <c r="AR30" s="200">
        <f t="shared" si="19"/>
        <v>0.29988372622401283</v>
      </c>
      <c r="AS30" s="200">
        <f t="shared" si="19"/>
        <v>0.30282376276200756</v>
      </c>
      <c r="AT30" s="200">
        <f t="shared" si="19"/>
        <v>0.30579262318443629</v>
      </c>
      <c r="AU30" s="200">
        <f t="shared" si="19"/>
        <v>0.3087905900799981</v>
      </c>
      <c r="AV30" s="200">
        <f t="shared" si="19"/>
        <v>0.31181794880707098</v>
      </c>
      <c r="AW30" s="200">
        <f t="shared" si="19"/>
        <v>0.31487498752126497</v>
      </c>
      <c r="AX30" s="200">
        <f t="shared" si="19"/>
        <v>0.31796199720304552</v>
      </c>
      <c r="AY30" s="200">
        <f t="shared" si="19"/>
        <v>0.32107927168552813</v>
      </c>
      <c r="AZ30" s="200">
        <f t="shared" si="19"/>
        <v>0.32422710768249496</v>
      </c>
      <c r="BA30" s="200">
        <f t="shared" si="19"/>
        <v>0.32740580481666204</v>
      </c>
      <c r="BB30" s="200">
        <f t="shared" si="19"/>
        <v>0.33061566564821043</v>
      </c>
      <c r="BC30" s="200">
        <f t="shared" si="19"/>
        <v>0.33385699570359129</v>
      </c>
      <c r="BD30" s="200">
        <f t="shared" si="19"/>
        <v>0.33713010350461003</v>
      </c>
      <c r="BE30" s="200">
        <f t="shared" si="19"/>
        <v>0.34043530059779403</v>
      </c>
      <c r="BF30" s="200">
        <f t="shared" si="19"/>
        <v>0.34377290158404777</v>
      </c>
      <c r="BG30" s="200">
        <f t="shared" si="19"/>
        <v>0.34714322414859766</v>
      </c>
      <c r="BH30" s="200">
        <f t="shared" si="19"/>
        <v>0.35054658909123115</v>
      </c>
      <c r="BI30" s="200">
        <f t="shared" si="19"/>
        <v>0.3539833203568315</v>
      </c>
      <c r="BJ30" s="200">
        <f t="shared" si="19"/>
        <v>0.3574537450662123</v>
      </c>
      <c r="BK30" s="200">
        <f t="shared" si="19"/>
        <v>0.36095819354725361</v>
      </c>
      <c r="BL30" s="200">
        <f t="shared" si="19"/>
        <v>0.36449699936634433</v>
      </c>
      <c r="BM30" s="200">
        <f t="shared" si="19"/>
        <v>0.36807049936013203</v>
      </c>
      <c r="BN30" s="200">
        <f t="shared" si="19"/>
        <v>0.37167903366758437</v>
      </c>
      <c r="BO30" s="200">
        <f t="shared" si="19"/>
        <v>0.37532294576236458</v>
      </c>
      <c r="BP30" s="200">
        <f t="shared" si="19"/>
        <v>0.37900258248552499</v>
      </c>
      <c r="BQ30" s="200">
        <f t="shared" si="19"/>
        <v>0.38271829407852037</v>
      </c>
    </row>
    <row r="31" spans="5:69" ht="16" customHeight="1">
      <c r="E31" s="326"/>
      <c r="F31" s="328"/>
      <c r="G31" s="329"/>
      <c r="H31" s="323"/>
      <c r="I31" s="230" t="s">
        <v>301</v>
      </c>
      <c r="J31" s="200">
        <v>0</v>
      </c>
      <c r="K31" s="200">
        <f t="shared" ref="K31:BQ31" si="20">J32*$B$7</f>
        <v>2.7430661383724471E-2</v>
      </c>
      <c r="L31" s="200">
        <f t="shared" si="20"/>
        <v>4.1414920128368324E-2</v>
      </c>
      <c r="M31" s="200">
        <f t="shared" si="20"/>
        <v>4.8678614103008937E-2</v>
      </c>
      <c r="N31" s="200">
        <f t="shared" si="20"/>
        <v>5.2584688090709868E-2</v>
      </c>
      <c r="O31" s="200">
        <f t="shared" si="20"/>
        <v>5.4814640584944709E-2</v>
      </c>
      <c r="P31" s="200">
        <f t="shared" si="20"/>
        <v>5.6209247190293389E-2</v>
      </c>
      <c r="Q31" s="200">
        <f t="shared" si="20"/>
        <v>5.7188922325299318E-2</v>
      </c>
      <c r="R31" s="200">
        <f t="shared" si="20"/>
        <v>5.7963900076431221E-2</v>
      </c>
      <c r="S31" s="200">
        <f t="shared" si="20"/>
        <v>5.8639324627622502E-2</v>
      </c>
      <c r="T31" s="200">
        <f t="shared" si="20"/>
        <v>5.9267795477624091E-2</v>
      </c>
      <c r="U31" s="200">
        <f t="shared" si="20"/>
        <v>5.9875640051289702E-2</v>
      </c>
      <c r="V31" s="200">
        <f t="shared" si="20"/>
        <v>6.047605000785268E-2</v>
      </c>
      <c r="W31" s="200">
        <f t="shared" si="20"/>
        <v>6.1075649397724453E-2</v>
      </c>
      <c r="X31" s="200">
        <f t="shared" si="20"/>
        <v>6.1677778743579929E-2</v>
      </c>
      <c r="Y31" s="200">
        <f t="shared" si="20"/>
        <v>6.2284137083612738E-2</v>
      </c>
      <c r="Z31" s="200">
        <f t="shared" si="20"/>
        <v>6.2895602995901911E-2</v>
      </c>
      <c r="AA31" s="200">
        <f t="shared" si="20"/>
        <v>6.3512645113361174E-2</v>
      </c>
      <c r="AB31" s="200">
        <f t="shared" si="20"/>
        <v>6.4135527384006588E-2</v>
      </c>
      <c r="AC31" s="200">
        <f t="shared" si="20"/>
        <v>6.4764411703910924E-2</v>
      </c>
      <c r="AD31" s="200">
        <f t="shared" si="20"/>
        <v>6.5399409236528844E-2</v>
      </c>
      <c r="AE31" s="200">
        <f t="shared" si="20"/>
        <v>6.6040606075235583E-2</v>
      </c>
      <c r="AF31" s="200">
        <f t="shared" si="20"/>
        <v>6.6688076077500436E-2</v>
      </c>
      <c r="AG31" s="200">
        <f t="shared" si="20"/>
        <v>6.7341887284906227E-2</v>
      </c>
      <c r="AH31" s="200">
        <f t="shared" si="20"/>
        <v>6.8002105136120455E-2</v>
      </c>
      <c r="AI31" s="200">
        <f t="shared" si="20"/>
        <v>6.8668794076371373E-2</v>
      </c>
      <c r="AJ31" s="200">
        <f t="shared" si="20"/>
        <v>6.934201836520576E-2</v>
      </c>
      <c r="AK31" s="200">
        <f t="shared" si="20"/>
        <v>7.0021842483417279E-2</v>
      </c>
      <c r="AL31" s="200">
        <f t="shared" si="20"/>
        <v>7.0708331339589828E-2</v>
      </c>
      <c r="AM31" s="200">
        <f t="shared" si="20"/>
        <v>7.140155037647887E-2</v>
      </c>
      <c r="AN31" s="200">
        <f t="shared" si="20"/>
        <v>7.2101565627341851E-2</v>
      </c>
      <c r="AO31" s="200">
        <f t="shared" si="20"/>
        <v>7.2808443747274354E-2</v>
      </c>
      <c r="AP31" s="200">
        <f t="shared" si="20"/>
        <v>7.3522252032079863E-2</v>
      </c>
      <c r="AQ31" s="200">
        <f t="shared" si="20"/>
        <v>7.4243058430937925E-2</v>
      </c>
      <c r="AR31" s="200">
        <f t="shared" si="20"/>
        <v>7.4970931556003206E-2</v>
      </c>
      <c r="AS31" s="200">
        <f t="shared" si="20"/>
        <v>7.5705940690501891E-2</v>
      </c>
      <c r="AT31" s="200">
        <f t="shared" si="20"/>
        <v>7.6448155796109071E-2</v>
      </c>
      <c r="AU31" s="200">
        <f t="shared" si="20"/>
        <v>7.7197647519999524E-2</v>
      </c>
      <c r="AV31" s="200">
        <f t="shared" si="20"/>
        <v>7.7954487201767744E-2</v>
      </c>
      <c r="AW31" s="200">
        <f t="shared" si="20"/>
        <v>7.8718746880316243E-2</v>
      </c>
      <c r="AX31" s="200">
        <f t="shared" si="20"/>
        <v>7.949049930076138E-2</v>
      </c>
      <c r="AY31" s="200">
        <f t="shared" si="20"/>
        <v>8.0269817921382033E-2</v>
      </c>
      <c r="AZ31" s="200">
        <f t="shared" si="20"/>
        <v>8.1056776920623741E-2</v>
      </c>
      <c r="BA31" s="200">
        <f t="shared" si="20"/>
        <v>8.185145120416551E-2</v>
      </c>
      <c r="BB31" s="200">
        <f t="shared" si="20"/>
        <v>8.2653916412052608E-2</v>
      </c>
      <c r="BC31" s="200">
        <f t="shared" si="20"/>
        <v>8.3464248925897822E-2</v>
      </c>
      <c r="BD31" s="200">
        <f t="shared" si="20"/>
        <v>8.4282525876152509E-2</v>
      </c>
      <c r="BE31" s="200">
        <f t="shared" si="20"/>
        <v>8.5108825149448508E-2</v>
      </c>
      <c r="BF31" s="200">
        <f t="shared" si="20"/>
        <v>8.5943225396011944E-2</v>
      </c>
      <c r="BG31" s="200">
        <f t="shared" si="20"/>
        <v>8.6785806037149416E-2</v>
      </c>
      <c r="BH31" s="200">
        <f t="shared" si="20"/>
        <v>8.7636647272807788E-2</v>
      </c>
      <c r="BI31" s="200">
        <f t="shared" si="20"/>
        <v>8.8495830089207875E-2</v>
      </c>
      <c r="BJ31" s="200">
        <f t="shared" si="20"/>
        <v>8.9363436266553076E-2</v>
      </c>
      <c r="BK31" s="200">
        <f t="shared" si="20"/>
        <v>9.0239548386813404E-2</v>
      </c>
      <c r="BL31" s="200">
        <f t="shared" si="20"/>
        <v>9.1124249841586083E-2</v>
      </c>
      <c r="BM31" s="200">
        <f t="shared" si="20"/>
        <v>9.2017624840033008E-2</v>
      </c>
      <c r="BN31" s="200">
        <f t="shared" si="20"/>
        <v>9.2919758416896092E-2</v>
      </c>
      <c r="BO31" s="200">
        <f t="shared" si="20"/>
        <v>9.3830736440591145E-2</v>
      </c>
      <c r="BP31" s="200">
        <f t="shared" si="20"/>
        <v>9.4750645621381246E-2</v>
      </c>
      <c r="BQ31" s="200">
        <f t="shared" si="20"/>
        <v>9.5679573519630093E-2</v>
      </c>
    </row>
    <row r="32" spans="5:69" ht="16" customHeight="1">
      <c r="E32" s="326"/>
      <c r="F32" s="328"/>
      <c r="G32" s="329"/>
      <c r="H32" s="323"/>
      <c r="I32" s="230" t="s">
        <v>325</v>
      </c>
      <c r="J32" s="200">
        <f>J28+J30+J31</f>
        <v>0.27430661383724469</v>
      </c>
      <c r="K32" s="200">
        <f>K28+K30+K31</f>
        <v>0.41414920128368321</v>
      </c>
      <c r="L32" s="200">
        <f t="shared" ref="L32:BQ32" si="21">L28+L30+L31</f>
        <v>0.48678614103008933</v>
      </c>
      <c r="M32" s="200">
        <f t="shared" si="21"/>
        <v>0.52584688090709863</v>
      </c>
      <c r="N32" s="200">
        <f t="shared" si="21"/>
        <v>0.54814640584944707</v>
      </c>
      <c r="O32" s="200">
        <f t="shared" si="21"/>
        <v>0.56209247190293388</v>
      </c>
      <c r="P32" s="200">
        <f t="shared" si="21"/>
        <v>0.57188922325299318</v>
      </c>
      <c r="Q32" s="200">
        <f t="shared" si="21"/>
        <v>0.57963900076431218</v>
      </c>
      <c r="R32" s="200">
        <f t="shared" si="21"/>
        <v>0.58639324627622502</v>
      </c>
      <c r="S32" s="200">
        <f t="shared" si="21"/>
        <v>0.59267795477624086</v>
      </c>
      <c r="T32" s="200">
        <f t="shared" si="21"/>
        <v>0.59875640051289702</v>
      </c>
      <c r="U32" s="200">
        <f t="shared" si="21"/>
        <v>0.60476050007852677</v>
      </c>
      <c r="V32" s="200">
        <f t="shared" si="21"/>
        <v>0.61075649397724452</v>
      </c>
      <c r="W32" s="200">
        <f t="shared" si="21"/>
        <v>0.61677778743579925</v>
      </c>
      <c r="X32" s="200">
        <f t="shared" si="21"/>
        <v>0.62284137083612734</v>
      </c>
      <c r="Y32" s="200">
        <f t="shared" si="21"/>
        <v>0.62895602995901911</v>
      </c>
      <c r="Z32" s="200">
        <f t="shared" si="21"/>
        <v>0.63512645113361166</v>
      </c>
      <c r="AA32" s="200">
        <f t="shared" si="21"/>
        <v>0.64135527384006585</v>
      </c>
      <c r="AB32" s="200">
        <f t="shared" si="21"/>
        <v>0.64764411703910918</v>
      </c>
      <c r="AC32" s="200">
        <f t="shared" si="21"/>
        <v>0.65399409236528838</v>
      </c>
      <c r="AD32" s="200">
        <f t="shared" si="21"/>
        <v>0.66040606075235586</v>
      </c>
      <c r="AE32" s="200">
        <f t="shared" si="21"/>
        <v>0.66688076077500436</v>
      </c>
      <c r="AF32" s="200">
        <f t="shared" si="21"/>
        <v>0.67341887284906221</v>
      </c>
      <c r="AG32" s="200">
        <f t="shared" si="21"/>
        <v>0.6800210513612045</v>
      </c>
      <c r="AH32" s="200">
        <f t="shared" si="21"/>
        <v>0.68668794076371376</v>
      </c>
      <c r="AI32" s="200">
        <f t="shared" si="21"/>
        <v>0.6934201836520576</v>
      </c>
      <c r="AJ32" s="200">
        <f t="shared" si="21"/>
        <v>0.70021842483417274</v>
      </c>
      <c r="AK32" s="200">
        <f t="shared" si="21"/>
        <v>0.70708331339589825</v>
      </c>
      <c r="AL32" s="200">
        <f t="shared" si="21"/>
        <v>0.71401550376478862</v>
      </c>
      <c r="AM32" s="200">
        <f t="shared" si="21"/>
        <v>0.72101565627341846</v>
      </c>
      <c r="AN32" s="200">
        <f t="shared" si="21"/>
        <v>0.72808443747274354</v>
      </c>
      <c r="AO32" s="200">
        <f t="shared" si="21"/>
        <v>0.7352225203207986</v>
      </c>
      <c r="AP32" s="200">
        <f t="shared" si="21"/>
        <v>0.74243058430937925</v>
      </c>
      <c r="AQ32" s="200">
        <f t="shared" si="21"/>
        <v>0.74970931556003206</v>
      </c>
      <c r="AR32" s="200">
        <f t="shared" si="21"/>
        <v>0.75705940690501883</v>
      </c>
      <c r="AS32" s="200">
        <f t="shared" si="21"/>
        <v>0.76448155796109063</v>
      </c>
      <c r="AT32" s="200">
        <f t="shared" si="21"/>
        <v>0.77197647519999513</v>
      </c>
      <c r="AU32" s="200">
        <f t="shared" si="21"/>
        <v>0.77954487201767741</v>
      </c>
      <c r="AV32" s="200">
        <f t="shared" si="21"/>
        <v>0.78718746880316237</v>
      </c>
      <c r="AW32" s="200">
        <f t="shared" si="21"/>
        <v>0.79490499300761375</v>
      </c>
      <c r="AX32" s="200">
        <f t="shared" si="21"/>
        <v>0.80269817921382025</v>
      </c>
      <c r="AY32" s="200">
        <f t="shared" si="21"/>
        <v>0.8105677692062373</v>
      </c>
      <c r="AZ32" s="200">
        <f t="shared" si="21"/>
        <v>0.81851451204165504</v>
      </c>
      <c r="BA32" s="200">
        <f t="shared" si="21"/>
        <v>0.82653916412052597</v>
      </c>
      <c r="BB32" s="200">
        <f t="shared" si="21"/>
        <v>0.8346424892589781</v>
      </c>
      <c r="BC32" s="200">
        <f t="shared" si="21"/>
        <v>0.84282525876152503</v>
      </c>
      <c r="BD32" s="200">
        <f t="shared" si="21"/>
        <v>0.85108825149448497</v>
      </c>
      <c r="BE32" s="200">
        <f t="shared" si="21"/>
        <v>0.85943225396011935</v>
      </c>
      <c r="BF32" s="200">
        <f t="shared" si="21"/>
        <v>0.86785806037149404</v>
      </c>
      <c r="BG32" s="200">
        <f t="shared" si="21"/>
        <v>0.87636647272807777</v>
      </c>
      <c r="BH32" s="200">
        <f t="shared" si="21"/>
        <v>0.88495830089207872</v>
      </c>
      <c r="BI32" s="200">
        <f t="shared" si="21"/>
        <v>0.89363436266553065</v>
      </c>
      <c r="BJ32" s="200">
        <f t="shared" si="21"/>
        <v>0.90239548386813395</v>
      </c>
      <c r="BK32" s="200">
        <f t="shared" si="21"/>
        <v>0.9112424984158608</v>
      </c>
      <c r="BL32" s="200">
        <f t="shared" si="21"/>
        <v>0.92017624840032997</v>
      </c>
      <c r="BM32" s="200">
        <f t="shared" si="21"/>
        <v>0.92919758416896081</v>
      </c>
      <c r="BN32" s="200">
        <f t="shared" si="21"/>
        <v>0.93830736440591145</v>
      </c>
      <c r="BO32" s="200">
        <f t="shared" si="21"/>
        <v>0.94750645621381246</v>
      </c>
      <c r="BP32" s="200">
        <f t="shared" si="21"/>
        <v>0.9567957351963009</v>
      </c>
      <c r="BQ32" s="200">
        <f t="shared" si="21"/>
        <v>0.96617608554136269</v>
      </c>
    </row>
    <row r="33" spans="5:69" ht="16" customHeight="1">
      <c r="E33" s="326"/>
      <c r="F33" s="328"/>
      <c r="G33" s="329"/>
      <c r="H33" s="323"/>
      <c r="I33" s="230" t="s">
        <v>295</v>
      </c>
      <c r="J33" s="200">
        <f>J29*J32</f>
        <v>2.4687595245352023</v>
      </c>
      <c r="K33" s="200">
        <f>K29*K32</f>
        <v>3.7273428115531488</v>
      </c>
      <c r="L33" s="200">
        <f t="shared" ref="L33:BQ33" si="22">L29*L32</f>
        <v>4.3810752692708039</v>
      </c>
      <c r="M33" s="200">
        <f t="shared" si="22"/>
        <v>4.7326219281638879</v>
      </c>
      <c r="N33" s="200">
        <f t="shared" si="22"/>
        <v>4.933317652645024</v>
      </c>
      <c r="O33" s="200">
        <f t="shared" si="22"/>
        <v>5.0588322471264053</v>
      </c>
      <c r="P33" s="200">
        <f t="shared" si="22"/>
        <v>5.147003009276939</v>
      </c>
      <c r="Q33" s="200">
        <f t="shared" si="22"/>
        <v>5.2167510068788099</v>
      </c>
      <c r="R33" s="200">
        <f t="shared" si="22"/>
        <v>5.2775392164860255</v>
      </c>
      <c r="S33" s="200">
        <f t="shared" si="22"/>
        <v>5.3341015929861673</v>
      </c>
      <c r="T33" s="200">
        <f t="shared" si="22"/>
        <v>5.3888076046160736</v>
      </c>
      <c r="U33" s="200">
        <f t="shared" si="22"/>
        <v>5.442844500706741</v>
      </c>
      <c r="V33" s="200">
        <f t="shared" si="22"/>
        <v>5.4968084457952004</v>
      </c>
      <c r="W33" s="200">
        <f t="shared" si="22"/>
        <v>5.5510000869221932</v>
      </c>
      <c r="X33" s="200">
        <f t="shared" si="22"/>
        <v>5.6055723375251461</v>
      </c>
      <c r="Y33" s="200">
        <f t="shared" si="22"/>
        <v>5.6606042696311718</v>
      </c>
      <c r="Z33" s="200">
        <f t="shared" si="22"/>
        <v>5.7161380602025051</v>
      </c>
      <c r="AA33" s="200">
        <f t="shared" si="22"/>
        <v>5.7721974645605929</v>
      </c>
      <c r="AB33" s="200">
        <f t="shared" si="22"/>
        <v>5.8287970533519822</v>
      </c>
      <c r="AC33" s="200">
        <f t="shared" si="22"/>
        <v>5.8859468312875958</v>
      </c>
      <c r="AD33" s="200">
        <f t="shared" si="22"/>
        <v>5.943654546771203</v>
      </c>
      <c r="AE33" s="200">
        <f t="shared" si="22"/>
        <v>6.0019268469750395</v>
      </c>
      <c r="AF33" s="200">
        <f t="shared" si="22"/>
        <v>6.0607698556415599</v>
      </c>
      <c r="AG33" s="200">
        <f t="shared" si="22"/>
        <v>6.1201894622508402</v>
      </c>
      <c r="AH33" s="200">
        <f t="shared" si="22"/>
        <v>6.1801914668734241</v>
      </c>
      <c r="AI33" s="200">
        <f t="shared" si="22"/>
        <v>6.2407816528685185</v>
      </c>
      <c r="AJ33" s="200">
        <f t="shared" si="22"/>
        <v>6.3019658235075546</v>
      </c>
      <c r="AK33" s="200">
        <f t="shared" si="22"/>
        <v>6.3637498205630845</v>
      </c>
      <c r="AL33" s="200">
        <f t="shared" si="22"/>
        <v>6.4261395338830978</v>
      </c>
      <c r="AM33" s="200">
        <f t="shared" si="22"/>
        <v>6.4891409064607659</v>
      </c>
      <c r="AN33" s="200">
        <f t="shared" si="22"/>
        <v>6.5527599372546916</v>
      </c>
      <c r="AO33" s="200">
        <f t="shared" si="22"/>
        <v>6.6170026828871871</v>
      </c>
      <c r="AP33" s="200">
        <f t="shared" si="22"/>
        <v>6.6818752587844132</v>
      </c>
      <c r="AQ33" s="200">
        <f t="shared" si="22"/>
        <v>6.747383840040289</v>
      </c>
      <c r="AR33" s="200">
        <f t="shared" si="22"/>
        <v>6.8135346621451696</v>
      </c>
      <c r="AS33" s="200">
        <f t="shared" si="22"/>
        <v>6.8803340216498157</v>
      </c>
      <c r="AT33" s="200">
        <f t="shared" si="22"/>
        <v>6.9477882767999564</v>
      </c>
      <c r="AU33" s="200">
        <f t="shared" si="22"/>
        <v>7.0159038481590965</v>
      </c>
      <c r="AV33" s="200">
        <f t="shared" si="22"/>
        <v>7.0846872192284618</v>
      </c>
      <c r="AW33" s="200">
        <f t="shared" si="22"/>
        <v>7.1541449370685237</v>
      </c>
      <c r="AX33" s="200">
        <f t="shared" si="22"/>
        <v>7.2242836129243821</v>
      </c>
      <c r="AY33" s="200">
        <f t="shared" si="22"/>
        <v>7.2951099228561356</v>
      </c>
      <c r="AZ33" s="200">
        <f t="shared" si="22"/>
        <v>7.3666306083748951</v>
      </c>
      <c r="BA33" s="200">
        <f t="shared" si="22"/>
        <v>7.4388524770847333</v>
      </c>
      <c r="BB33" s="200">
        <f t="shared" si="22"/>
        <v>7.5117824033308027</v>
      </c>
      <c r="BC33" s="200">
        <f t="shared" si="22"/>
        <v>7.5854273288537257</v>
      </c>
      <c r="BD33" s="200">
        <f t="shared" si="22"/>
        <v>7.6597942634503644</v>
      </c>
      <c r="BE33" s="200">
        <f t="shared" si="22"/>
        <v>7.7348902856410744</v>
      </c>
      <c r="BF33" s="200">
        <f t="shared" si="22"/>
        <v>7.8107225433434468</v>
      </c>
      <c r="BG33" s="200">
        <f t="shared" si="22"/>
        <v>7.8872982545527002</v>
      </c>
      <c r="BH33" s="200">
        <f t="shared" si="22"/>
        <v>7.9646247080287083</v>
      </c>
      <c r="BI33" s="200">
        <f t="shared" si="22"/>
        <v>8.0427092639897761</v>
      </c>
      <c r="BJ33" s="200">
        <f t="shared" si="22"/>
        <v>8.1215593548132059</v>
      </c>
      <c r="BK33" s="200">
        <f t="shared" si="22"/>
        <v>8.2011824857427467</v>
      </c>
      <c r="BL33" s="200">
        <f t="shared" si="22"/>
        <v>8.281586235602969</v>
      </c>
      <c r="BM33" s="200">
        <f t="shared" si="22"/>
        <v>8.3627782575206471</v>
      </c>
      <c r="BN33" s="200">
        <f t="shared" si="22"/>
        <v>8.4447662796532033</v>
      </c>
      <c r="BO33" s="200">
        <f t="shared" si="22"/>
        <v>8.527558105924312</v>
      </c>
      <c r="BP33" s="200">
        <f t="shared" si="22"/>
        <v>8.611161616766708</v>
      </c>
      <c r="BQ33" s="200">
        <f t="shared" si="22"/>
        <v>8.6955847698722639</v>
      </c>
    </row>
    <row r="34" spans="5:69" ht="16" customHeight="1">
      <c r="E34" s="326"/>
      <c r="F34" s="328"/>
      <c r="G34" s="329"/>
      <c r="H34" s="323"/>
      <c r="I34" s="230" t="s">
        <v>326</v>
      </c>
      <c r="J34" s="219">
        <f>Variables!$G$21</f>
        <v>5000</v>
      </c>
      <c r="K34" s="219">
        <f>Variables!$G$21</f>
        <v>5000</v>
      </c>
      <c r="L34" s="219">
        <f>Variables!$G$21</f>
        <v>5000</v>
      </c>
      <c r="M34" s="219">
        <f>Variables!$G$21</f>
        <v>5000</v>
      </c>
      <c r="N34" s="219">
        <f>Variables!$G$21</f>
        <v>5000</v>
      </c>
      <c r="O34" s="219">
        <f>Variables!$G$21</f>
        <v>5000</v>
      </c>
      <c r="P34" s="219">
        <f>Variables!$G$21</f>
        <v>5000</v>
      </c>
      <c r="Q34" s="219">
        <f>Variables!$G$21</f>
        <v>5000</v>
      </c>
      <c r="R34" s="219">
        <f>Variables!$G$21</f>
        <v>5000</v>
      </c>
      <c r="S34" s="219">
        <f>Variables!$G$21</f>
        <v>5000</v>
      </c>
      <c r="T34" s="219">
        <f>Variables!$G$21</f>
        <v>5000</v>
      </c>
      <c r="U34" s="219">
        <f>Variables!$G$21</f>
        <v>5000</v>
      </c>
      <c r="V34" s="219">
        <f>Variables!$G$21</f>
        <v>5000</v>
      </c>
      <c r="W34" s="219">
        <f>Variables!$G$21</f>
        <v>5000</v>
      </c>
      <c r="X34" s="219">
        <f>Variables!$G$21</f>
        <v>5000</v>
      </c>
      <c r="Y34" s="219">
        <f>Variables!$G$21</f>
        <v>5000</v>
      </c>
      <c r="Z34" s="219">
        <f>Variables!$G$21</f>
        <v>5000</v>
      </c>
      <c r="AA34" s="219">
        <f>Variables!$G$21</f>
        <v>5000</v>
      </c>
      <c r="AB34" s="219">
        <f>Variables!$G$21</f>
        <v>5000</v>
      </c>
      <c r="AC34" s="219">
        <f>Variables!$G$21</f>
        <v>5000</v>
      </c>
      <c r="AD34" s="219">
        <f>Variables!$G$21</f>
        <v>5000</v>
      </c>
      <c r="AE34" s="219">
        <f>Variables!$G$21</f>
        <v>5000</v>
      </c>
      <c r="AF34" s="219">
        <f>Variables!$G$21</f>
        <v>5000</v>
      </c>
      <c r="AG34" s="219">
        <f>Variables!$G$21</f>
        <v>5000</v>
      </c>
      <c r="AH34" s="219">
        <f>Variables!$G$21</f>
        <v>5000</v>
      </c>
      <c r="AI34" s="219">
        <f>Variables!$G$21</f>
        <v>5000</v>
      </c>
      <c r="AJ34" s="219">
        <f>Variables!$G$21</f>
        <v>5000</v>
      </c>
      <c r="AK34" s="219">
        <f>Variables!$G$21</f>
        <v>5000</v>
      </c>
      <c r="AL34" s="219">
        <f>Variables!$G$21</f>
        <v>5000</v>
      </c>
      <c r="AM34" s="219">
        <f>Variables!$G$21</f>
        <v>5000</v>
      </c>
      <c r="AN34" s="219">
        <f>Variables!$G$21</f>
        <v>5000</v>
      </c>
      <c r="AO34" s="219">
        <f>Variables!$G$21</f>
        <v>5000</v>
      </c>
      <c r="AP34" s="219">
        <f>Variables!$G$21</f>
        <v>5000</v>
      </c>
      <c r="AQ34" s="219">
        <f>Variables!$G$21</f>
        <v>5000</v>
      </c>
      <c r="AR34" s="219">
        <f>Variables!$G$21</f>
        <v>5000</v>
      </c>
      <c r="AS34" s="219">
        <f>Variables!$G$21</f>
        <v>5000</v>
      </c>
      <c r="AT34" s="219">
        <f>Variables!$G$21</f>
        <v>5000</v>
      </c>
      <c r="AU34" s="219">
        <f>Variables!$G$21</f>
        <v>5000</v>
      </c>
      <c r="AV34" s="219">
        <f>Variables!$G$21</f>
        <v>5000</v>
      </c>
      <c r="AW34" s="219">
        <f>Variables!$G$21</f>
        <v>5000</v>
      </c>
      <c r="AX34" s="219">
        <f>Variables!$G$21</f>
        <v>5000</v>
      </c>
      <c r="AY34" s="219">
        <f>Variables!$G$21</f>
        <v>5000</v>
      </c>
      <c r="AZ34" s="219">
        <f>Variables!$G$21</f>
        <v>5000</v>
      </c>
      <c r="BA34" s="219">
        <f>Variables!$G$21</f>
        <v>5000</v>
      </c>
      <c r="BB34" s="219">
        <f>Variables!$G$21</f>
        <v>5000</v>
      </c>
      <c r="BC34" s="219">
        <f>Variables!$G$21</f>
        <v>5000</v>
      </c>
      <c r="BD34" s="219">
        <f>Variables!$G$21</f>
        <v>5000</v>
      </c>
      <c r="BE34" s="219">
        <f>Variables!$G$21</f>
        <v>5000</v>
      </c>
      <c r="BF34" s="219">
        <f>Variables!$G$21</f>
        <v>5000</v>
      </c>
      <c r="BG34" s="219">
        <f>Variables!$G$21</f>
        <v>5000</v>
      </c>
      <c r="BH34" s="219">
        <f>Variables!$G$21</f>
        <v>5000</v>
      </c>
      <c r="BI34" s="219">
        <f>Variables!$G$21</f>
        <v>5000</v>
      </c>
      <c r="BJ34" s="219">
        <f>Variables!$G$21</f>
        <v>5000</v>
      </c>
      <c r="BK34" s="219">
        <f>Variables!$G$21</f>
        <v>5000</v>
      </c>
      <c r="BL34" s="219">
        <f>Variables!$G$21</f>
        <v>5000</v>
      </c>
      <c r="BM34" s="219">
        <f>Variables!$G$21</f>
        <v>5000</v>
      </c>
      <c r="BN34" s="219">
        <f>Variables!$G$21</f>
        <v>5000</v>
      </c>
      <c r="BO34" s="219">
        <f>Variables!$G$21</f>
        <v>5000</v>
      </c>
      <c r="BP34" s="219">
        <f>Variables!$G$21</f>
        <v>5000</v>
      </c>
      <c r="BQ34" s="219">
        <f>Variables!$G$21</f>
        <v>5000</v>
      </c>
    </row>
    <row r="35" spans="5:69" ht="16" customHeight="1">
      <c r="E35" s="326"/>
      <c r="F35" s="328"/>
      <c r="G35" s="329"/>
      <c r="H35" s="323"/>
      <c r="I35" s="230" t="s">
        <v>446</v>
      </c>
      <c r="J35" s="204">
        <f t="shared" ref="J35:BQ35" si="23">J34*$B$9</f>
        <v>900</v>
      </c>
      <c r="K35" s="204">
        <f t="shared" si="23"/>
        <v>900</v>
      </c>
      <c r="L35" s="204">
        <f t="shared" si="23"/>
        <v>900</v>
      </c>
      <c r="M35" s="204">
        <f t="shared" si="23"/>
        <v>900</v>
      </c>
      <c r="N35" s="204">
        <f t="shared" si="23"/>
        <v>900</v>
      </c>
      <c r="O35" s="204">
        <f t="shared" si="23"/>
        <v>900</v>
      </c>
      <c r="P35" s="204">
        <f t="shared" si="23"/>
        <v>900</v>
      </c>
      <c r="Q35" s="204">
        <f t="shared" si="23"/>
        <v>900</v>
      </c>
      <c r="R35" s="204">
        <f t="shared" si="23"/>
        <v>900</v>
      </c>
      <c r="S35" s="204">
        <f t="shared" si="23"/>
        <v>900</v>
      </c>
      <c r="T35" s="204">
        <f t="shared" si="23"/>
        <v>900</v>
      </c>
      <c r="U35" s="204">
        <f t="shared" si="23"/>
        <v>900</v>
      </c>
      <c r="V35" s="204">
        <f t="shared" si="23"/>
        <v>900</v>
      </c>
      <c r="W35" s="204">
        <f t="shared" si="23"/>
        <v>900</v>
      </c>
      <c r="X35" s="204">
        <f t="shared" si="23"/>
        <v>900</v>
      </c>
      <c r="Y35" s="204">
        <f t="shared" si="23"/>
        <v>900</v>
      </c>
      <c r="Z35" s="204">
        <f t="shared" si="23"/>
        <v>900</v>
      </c>
      <c r="AA35" s="204">
        <f t="shared" si="23"/>
        <v>900</v>
      </c>
      <c r="AB35" s="204">
        <f t="shared" si="23"/>
        <v>900</v>
      </c>
      <c r="AC35" s="204">
        <f t="shared" si="23"/>
        <v>900</v>
      </c>
      <c r="AD35" s="204">
        <f t="shared" si="23"/>
        <v>900</v>
      </c>
      <c r="AE35" s="204">
        <f t="shared" si="23"/>
        <v>900</v>
      </c>
      <c r="AF35" s="204">
        <f t="shared" si="23"/>
        <v>900</v>
      </c>
      <c r="AG35" s="204">
        <f t="shared" si="23"/>
        <v>900</v>
      </c>
      <c r="AH35" s="204">
        <f t="shared" si="23"/>
        <v>900</v>
      </c>
      <c r="AI35" s="204">
        <f t="shared" si="23"/>
        <v>900</v>
      </c>
      <c r="AJ35" s="204">
        <f t="shared" si="23"/>
        <v>900</v>
      </c>
      <c r="AK35" s="204">
        <f t="shared" si="23"/>
        <v>900</v>
      </c>
      <c r="AL35" s="204">
        <f t="shared" si="23"/>
        <v>900</v>
      </c>
      <c r="AM35" s="204">
        <f t="shared" si="23"/>
        <v>900</v>
      </c>
      <c r="AN35" s="204">
        <f t="shared" si="23"/>
        <v>900</v>
      </c>
      <c r="AO35" s="204">
        <f t="shared" si="23"/>
        <v>900</v>
      </c>
      <c r="AP35" s="204">
        <f t="shared" si="23"/>
        <v>900</v>
      </c>
      <c r="AQ35" s="204">
        <f t="shared" si="23"/>
        <v>900</v>
      </c>
      <c r="AR35" s="204">
        <f t="shared" si="23"/>
        <v>900</v>
      </c>
      <c r="AS35" s="204">
        <f t="shared" si="23"/>
        <v>900</v>
      </c>
      <c r="AT35" s="204">
        <f t="shared" si="23"/>
        <v>900</v>
      </c>
      <c r="AU35" s="204">
        <f t="shared" si="23"/>
        <v>900</v>
      </c>
      <c r="AV35" s="204">
        <f t="shared" si="23"/>
        <v>900</v>
      </c>
      <c r="AW35" s="204">
        <f t="shared" si="23"/>
        <v>900</v>
      </c>
      <c r="AX35" s="204">
        <f t="shared" si="23"/>
        <v>900</v>
      </c>
      <c r="AY35" s="204">
        <f t="shared" si="23"/>
        <v>900</v>
      </c>
      <c r="AZ35" s="204">
        <f t="shared" si="23"/>
        <v>900</v>
      </c>
      <c r="BA35" s="204">
        <f t="shared" si="23"/>
        <v>900</v>
      </c>
      <c r="BB35" s="204">
        <f t="shared" si="23"/>
        <v>900</v>
      </c>
      <c r="BC35" s="204">
        <f t="shared" si="23"/>
        <v>900</v>
      </c>
      <c r="BD35" s="204">
        <f t="shared" si="23"/>
        <v>900</v>
      </c>
      <c r="BE35" s="204">
        <f t="shared" si="23"/>
        <v>900</v>
      </c>
      <c r="BF35" s="204">
        <f t="shared" si="23"/>
        <v>900</v>
      </c>
      <c r="BG35" s="204">
        <f t="shared" si="23"/>
        <v>900</v>
      </c>
      <c r="BH35" s="204">
        <f t="shared" si="23"/>
        <v>900</v>
      </c>
      <c r="BI35" s="204">
        <f t="shared" si="23"/>
        <v>900</v>
      </c>
      <c r="BJ35" s="204">
        <f t="shared" si="23"/>
        <v>900</v>
      </c>
      <c r="BK35" s="204">
        <f t="shared" si="23"/>
        <v>900</v>
      </c>
      <c r="BL35" s="204">
        <f t="shared" si="23"/>
        <v>900</v>
      </c>
      <c r="BM35" s="204">
        <f t="shared" si="23"/>
        <v>900</v>
      </c>
      <c r="BN35" s="204">
        <f t="shared" si="23"/>
        <v>900</v>
      </c>
      <c r="BO35" s="204">
        <f t="shared" si="23"/>
        <v>900</v>
      </c>
      <c r="BP35" s="204">
        <f t="shared" si="23"/>
        <v>900</v>
      </c>
      <c r="BQ35" s="204">
        <f t="shared" si="23"/>
        <v>900</v>
      </c>
    </row>
    <row r="36" spans="5:69" ht="16" customHeight="1">
      <c r="E36" s="326"/>
      <c r="F36" s="328"/>
      <c r="G36" s="329"/>
      <c r="H36" s="323"/>
      <c r="I36" s="230" t="s">
        <v>346</v>
      </c>
      <c r="J36" s="204">
        <f>J33*J34</f>
        <v>12343.797622676011</v>
      </c>
      <c r="K36" s="204">
        <f>K33*K34</f>
        <v>18636.714057765745</v>
      </c>
      <c r="L36" s="204">
        <f t="shared" ref="L36:BQ36" si="24">L33*L34</f>
        <v>21905.37634635402</v>
      </c>
      <c r="M36" s="204">
        <f t="shared" si="24"/>
        <v>23663.109640819439</v>
      </c>
      <c r="N36" s="204">
        <f t="shared" si="24"/>
        <v>24666.58826322512</v>
      </c>
      <c r="O36" s="204">
        <f t="shared" si="24"/>
        <v>25294.161235632026</v>
      </c>
      <c r="P36" s="204">
        <f t="shared" si="24"/>
        <v>25735.015046384695</v>
      </c>
      <c r="Q36" s="204">
        <f t="shared" si="24"/>
        <v>26083.755034394049</v>
      </c>
      <c r="R36" s="204">
        <f t="shared" si="24"/>
        <v>26387.696082430128</v>
      </c>
      <c r="S36" s="204">
        <f t="shared" si="24"/>
        <v>26670.507964930835</v>
      </c>
      <c r="T36" s="204">
        <f t="shared" si="24"/>
        <v>26944.038023080368</v>
      </c>
      <c r="U36" s="204">
        <f t="shared" si="24"/>
        <v>27214.222503533703</v>
      </c>
      <c r="V36" s="204">
        <f t="shared" si="24"/>
        <v>27484.042228976003</v>
      </c>
      <c r="W36" s="204">
        <f t="shared" si="24"/>
        <v>27755.000434610967</v>
      </c>
      <c r="X36" s="204">
        <f t="shared" si="24"/>
        <v>28027.861687625729</v>
      </c>
      <c r="Y36" s="204">
        <f t="shared" si="24"/>
        <v>28303.02134815586</v>
      </c>
      <c r="Z36" s="204">
        <f t="shared" si="24"/>
        <v>28580.690301012524</v>
      </c>
      <c r="AA36" s="204">
        <f t="shared" si="24"/>
        <v>28860.987322802965</v>
      </c>
      <c r="AB36" s="204">
        <f t="shared" si="24"/>
        <v>29143.985266759912</v>
      </c>
      <c r="AC36" s="204">
        <f t="shared" si="24"/>
        <v>29429.734156437979</v>
      </c>
      <c r="AD36" s="204">
        <f t="shared" si="24"/>
        <v>29718.272733856014</v>
      </c>
      <c r="AE36" s="204">
        <f t="shared" si="24"/>
        <v>30009.634234875197</v>
      </c>
      <c r="AF36" s="204">
        <f t="shared" si="24"/>
        <v>30303.849278207799</v>
      </c>
      <c r="AG36" s="204">
        <f t="shared" si="24"/>
        <v>30600.9473112542</v>
      </c>
      <c r="AH36" s="204">
        <f t="shared" si="24"/>
        <v>30900.957334367122</v>
      </c>
      <c r="AI36" s="204">
        <f t="shared" si="24"/>
        <v>31203.908264342594</v>
      </c>
      <c r="AJ36" s="204">
        <f t="shared" si="24"/>
        <v>31509.829117537774</v>
      </c>
      <c r="AK36" s="204">
        <f t="shared" si="24"/>
        <v>31818.749102815422</v>
      </c>
      <c r="AL36" s="204">
        <f t="shared" si="24"/>
        <v>32130.697669415487</v>
      </c>
      <c r="AM36" s="204">
        <f t="shared" si="24"/>
        <v>32445.704532303829</v>
      </c>
      <c r="AN36" s="204">
        <f t="shared" si="24"/>
        <v>32763.799686273458</v>
      </c>
      <c r="AO36" s="204">
        <f t="shared" si="24"/>
        <v>33085.013414435933</v>
      </c>
      <c r="AP36" s="204">
        <f t="shared" si="24"/>
        <v>33409.376293922069</v>
      </c>
      <c r="AQ36" s="204">
        <f t="shared" si="24"/>
        <v>33736.919200201446</v>
      </c>
      <c r="AR36" s="204">
        <f t="shared" si="24"/>
        <v>34067.673310725848</v>
      </c>
      <c r="AS36" s="204">
        <f t="shared" si="24"/>
        <v>34401.670108249076</v>
      </c>
      <c r="AT36" s="204">
        <f t="shared" si="24"/>
        <v>34738.94138399978</v>
      </c>
      <c r="AU36" s="204">
        <f t="shared" si="24"/>
        <v>35079.519240795482</v>
      </c>
      <c r="AV36" s="204">
        <f t="shared" si="24"/>
        <v>35423.436096142308</v>
      </c>
      <c r="AW36" s="204">
        <f t="shared" si="24"/>
        <v>35770.724685342619</v>
      </c>
      <c r="AX36" s="204">
        <f t="shared" si="24"/>
        <v>36121.41806462191</v>
      </c>
      <c r="AY36" s="204">
        <f t="shared" si="24"/>
        <v>36475.549614280681</v>
      </c>
      <c r="AZ36" s="204">
        <f t="shared" si="24"/>
        <v>36833.153041874473</v>
      </c>
      <c r="BA36" s="204">
        <f t="shared" si="24"/>
        <v>37194.262385423666</v>
      </c>
      <c r="BB36" s="204">
        <f t="shared" si="24"/>
        <v>37558.912016654016</v>
      </c>
      <c r="BC36" s="204">
        <f t="shared" si="24"/>
        <v>37927.136644268627</v>
      </c>
      <c r="BD36" s="204">
        <f t="shared" si="24"/>
        <v>38298.971317251824</v>
      </c>
      <c r="BE36" s="204">
        <f t="shared" si="24"/>
        <v>38674.451428205371</v>
      </c>
      <c r="BF36" s="204">
        <f t="shared" si="24"/>
        <v>39053.612716717231</v>
      </c>
      <c r="BG36" s="204">
        <f t="shared" si="24"/>
        <v>39436.491272763502</v>
      </c>
      <c r="BH36" s="204">
        <f t="shared" si="24"/>
        <v>39823.123540143541</v>
      </c>
      <c r="BI36" s="204">
        <f t="shared" si="24"/>
        <v>40213.54631994888</v>
      </c>
      <c r="BJ36" s="204">
        <f t="shared" si="24"/>
        <v>40607.796774066032</v>
      </c>
      <c r="BK36" s="204">
        <f t="shared" si="24"/>
        <v>41005.912428713731</v>
      </c>
      <c r="BL36" s="204">
        <f t="shared" si="24"/>
        <v>41407.931178014842</v>
      </c>
      <c r="BM36" s="204">
        <f t="shared" si="24"/>
        <v>41813.891287603234</v>
      </c>
      <c r="BN36" s="204">
        <f t="shared" si="24"/>
        <v>42223.831398266018</v>
      </c>
      <c r="BO36" s="204">
        <f t="shared" si="24"/>
        <v>42637.790529621561</v>
      </c>
      <c r="BP36" s="204">
        <f t="shared" si="24"/>
        <v>43055.808083833537</v>
      </c>
      <c r="BQ36" s="204">
        <f t="shared" si="24"/>
        <v>43477.923849361323</v>
      </c>
    </row>
    <row r="37" spans="5:69" ht="16" customHeight="1">
      <c r="E37" s="326"/>
      <c r="F37" s="328"/>
      <c r="G37" s="329"/>
      <c r="H37" s="323"/>
      <c r="I37" s="230" t="s">
        <v>447</v>
      </c>
      <c r="J37" s="228">
        <f t="shared" ref="J37:BQ37" si="25">J36*$B$9</f>
        <v>2221.8835720816819</v>
      </c>
      <c r="K37" s="228">
        <f t="shared" si="25"/>
        <v>3354.6085303978339</v>
      </c>
      <c r="L37" s="228">
        <f t="shared" si="25"/>
        <v>3942.9677423437233</v>
      </c>
      <c r="M37" s="228">
        <f t="shared" si="25"/>
        <v>4259.3597353474988</v>
      </c>
      <c r="N37" s="228">
        <f t="shared" si="25"/>
        <v>4439.9858873805215</v>
      </c>
      <c r="O37" s="228">
        <f t="shared" si="25"/>
        <v>4552.9490224137644</v>
      </c>
      <c r="P37" s="228">
        <f t="shared" si="25"/>
        <v>4632.3027083492452</v>
      </c>
      <c r="Q37" s="228">
        <f t="shared" si="25"/>
        <v>4695.0759061909284</v>
      </c>
      <c r="R37" s="228">
        <f t="shared" si="25"/>
        <v>4749.785294837423</v>
      </c>
      <c r="S37" s="228">
        <f t="shared" si="25"/>
        <v>4800.6914336875498</v>
      </c>
      <c r="T37" s="228">
        <f t="shared" si="25"/>
        <v>4849.9268441544664</v>
      </c>
      <c r="U37" s="228">
        <f t="shared" si="25"/>
        <v>4898.5600506360661</v>
      </c>
      <c r="V37" s="228">
        <f t="shared" si="25"/>
        <v>4947.1276012156804</v>
      </c>
      <c r="W37" s="228">
        <f t="shared" si="25"/>
        <v>4995.9000782299736</v>
      </c>
      <c r="X37" s="228">
        <f t="shared" si="25"/>
        <v>5045.0151037726309</v>
      </c>
      <c r="Y37" s="228">
        <f t="shared" si="25"/>
        <v>5094.5438426680548</v>
      </c>
      <c r="Z37" s="228">
        <f t="shared" si="25"/>
        <v>5144.5242541822545</v>
      </c>
      <c r="AA37" s="228">
        <f t="shared" si="25"/>
        <v>5194.9777181045338</v>
      </c>
      <c r="AB37" s="228">
        <f t="shared" si="25"/>
        <v>5245.9173480167838</v>
      </c>
      <c r="AC37" s="228">
        <f t="shared" si="25"/>
        <v>5297.3521481588359</v>
      </c>
      <c r="AD37" s="228">
        <f t="shared" si="25"/>
        <v>5349.2890920940827</v>
      </c>
      <c r="AE37" s="228">
        <f t="shared" si="25"/>
        <v>5401.7341622775357</v>
      </c>
      <c r="AF37" s="228">
        <f t="shared" si="25"/>
        <v>5454.6928700774033</v>
      </c>
      <c r="AG37" s="228">
        <f t="shared" si="25"/>
        <v>5508.1705160257561</v>
      </c>
      <c r="AH37" s="228">
        <f t="shared" si="25"/>
        <v>5562.1723201860814</v>
      </c>
      <c r="AI37" s="228">
        <f t="shared" si="25"/>
        <v>5616.7034875816662</v>
      </c>
      <c r="AJ37" s="228">
        <f t="shared" si="25"/>
        <v>5671.7692411567996</v>
      </c>
      <c r="AK37" s="228">
        <f t="shared" si="25"/>
        <v>5727.3748385067756</v>
      </c>
      <c r="AL37" s="228">
        <f t="shared" si="25"/>
        <v>5783.5255804947874</v>
      </c>
      <c r="AM37" s="228">
        <f t="shared" si="25"/>
        <v>5840.226815814689</v>
      </c>
      <c r="AN37" s="228">
        <f t="shared" si="25"/>
        <v>5897.4839435292224</v>
      </c>
      <c r="AO37" s="228">
        <f t="shared" si="25"/>
        <v>5955.3024145984673</v>
      </c>
      <c r="AP37" s="228">
        <f t="shared" si="25"/>
        <v>6013.6877329059726</v>
      </c>
      <c r="AQ37" s="228">
        <f t="shared" si="25"/>
        <v>6072.6454560362599</v>
      </c>
      <c r="AR37" s="228">
        <f t="shared" si="25"/>
        <v>6132.1811959306524</v>
      </c>
      <c r="AS37" s="228">
        <f t="shared" si="25"/>
        <v>6192.3006194848331</v>
      </c>
      <c r="AT37" s="228">
        <f t="shared" si="25"/>
        <v>6253.0094491199598</v>
      </c>
      <c r="AU37" s="228">
        <f t="shared" si="25"/>
        <v>6314.3134633431864</v>
      </c>
      <c r="AV37" s="228">
        <f t="shared" si="25"/>
        <v>6376.2184973056155</v>
      </c>
      <c r="AW37" s="228">
        <f t="shared" si="25"/>
        <v>6438.730443361671</v>
      </c>
      <c r="AX37" s="228">
        <f t="shared" si="25"/>
        <v>6501.8552516319432</v>
      </c>
      <c r="AY37" s="228">
        <f t="shared" si="25"/>
        <v>6565.5989305705225</v>
      </c>
      <c r="AZ37" s="228">
        <f t="shared" si="25"/>
        <v>6629.9675475374052</v>
      </c>
      <c r="BA37" s="228">
        <f t="shared" si="25"/>
        <v>6694.9672293762596</v>
      </c>
      <c r="BB37" s="228">
        <f t="shared" si="25"/>
        <v>6760.6041629977226</v>
      </c>
      <c r="BC37" s="228">
        <f t="shared" si="25"/>
        <v>6826.8845959683522</v>
      </c>
      <c r="BD37" s="228">
        <f t="shared" si="25"/>
        <v>6893.8148371053285</v>
      </c>
      <c r="BE37" s="228">
        <f t="shared" si="25"/>
        <v>6961.4012570769664</v>
      </c>
      <c r="BF37" s="228">
        <f t="shared" si="25"/>
        <v>7029.6502890091015</v>
      </c>
      <c r="BG37" s="228">
        <f t="shared" si="25"/>
        <v>7098.5684290974305</v>
      </c>
      <c r="BH37" s="228">
        <f t="shared" si="25"/>
        <v>7168.1622372258371</v>
      </c>
      <c r="BI37" s="228">
        <f t="shared" si="25"/>
        <v>7238.4383375907983</v>
      </c>
      <c r="BJ37" s="228">
        <f t="shared" si="25"/>
        <v>7309.4034193318857</v>
      </c>
      <c r="BK37" s="228">
        <f t="shared" si="25"/>
        <v>7381.0642371684717</v>
      </c>
      <c r="BL37" s="228">
        <f t="shared" si="25"/>
        <v>7453.4276120426712</v>
      </c>
      <c r="BM37" s="228">
        <f t="shared" si="25"/>
        <v>7526.5004317685816</v>
      </c>
      <c r="BN37" s="228">
        <f t="shared" si="25"/>
        <v>7600.2896516878827</v>
      </c>
      <c r="BO37" s="228">
        <f t="shared" si="25"/>
        <v>7674.8022953318805</v>
      </c>
      <c r="BP37" s="228">
        <f t="shared" si="25"/>
        <v>7750.0454550900367</v>
      </c>
      <c r="BQ37" s="228">
        <f t="shared" si="25"/>
        <v>7826.0262928850379</v>
      </c>
    </row>
    <row r="38" spans="5:69" ht="16" customHeight="1">
      <c r="E38" s="326"/>
      <c r="F38" s="328"/>
      <c r="G38" s="329"/>
      <c r="H38" s="323"/>
      <c r="I38" s="230" t="s">
        <v>448</v>
      </c>
      <c r="J38" s="228">
        <f>J9*J28</f>
        <v>914.3553794574824</v>
      </c>
      <c r="K38" s="228">
        <f>K9*K28</f>
        <v>923.31964788353616</v>
      </c>
      <c r="L38" s="228">
        <f t="shared" ref="L38:BQ38" si="26">L9*L28</f>
        <v>932.37180129415901</v>
      </c>
      <c r="M38" s="228">
        <f t="shared" si="26"/>
        <v>941.51270130684691</v>
      </c>
      <c r="N38" s="228">
        <f t="shared" si="26"/>
        <v>950.7432179863257</v>
      </c>
      <c r="O38" s="228">
        <f t="shared" si="26"/>
        <v>960.06422992736816</v>
      </c>
      <c r="P38" s="228">
        <f t="shared" si="26"/>
        <v>969.47662433842072</v>
      </c>
      <c r="Q38" s="228">
        <f t="shared" si="26"/>
        <v>978.98129712605248</v>
      </c>
      <c r="R38" s="228">
        <f t="shared" si="26"/>
        <v>988.57915298022942</v>
      </c>
      <c r="S38" s="228">
        <f t="shared" si="26"/>
        <v>998.27110546042763</v>
      </c>
      <c r="T38" s="228">
        <f t="shared" si="26"/>
        <v>1008.0580770825889</v>
      </c>
      <c r="U38" s="228">
        <f t="shared" si="26"/>
        <v>1017.9409994069277</v>
      </c>
      <c r="V38" s="228">
        <f t="shared" si="26"/>
        <v>1027.9208131266037</v>
      </c>
      <c r="W38" s="228">
        <f t="shared" si="26"/>
        <v>1037.9984681572566</v>
      </c>
      <c r="X38" s="228">
        <f t="shared" si="26"/>
        <v>1048.1749237274255</v>
      </c>
      <c r="Y38" s="228">
        <f t="shared" si="26"/>
        <v>1058.4511484698514</v>
      </c>
      <c r="Z38" s="228">
        <f t="shared" si="26"/>
        <v>1068.8281205136736</v>
      </c>
      <c r="AA38" s="228">
        <f t="shared" si="26"/>
        <v>1079.3068275775331</v>
      </c>
      <c r="AB38" s="228">
        <f t="shared" si="26"/>
        <v>1089.8882670635874</v>
      </c>
      <c r="AC38" s="228">
        <f t="shared" si="26"/>
        <v>1100.5734461524462</v>
      </c>
      <c r="AD38" s="228">
        <f t="shared" si="26"/>
        <v>1111.3633818990386</v>
      </c>
      <c r="AE38" s="228">
        <f t="shared" si="26"/>
        <v>1122.2591013294216</v>
      </c>
      <c r="AF38" s="228">
        <f t="shared" si="26"/>
        <v>1133.2616415385337</v>
      </c>
      <c r="AG38" s="228">
        <f t="shared" si="26"/>
        <v>1144.3720497889115</v>
      </c>
      <c r="AH38" s="228">
        <f t="shared" si="26"/>
        <v>1155.5913836103714</v>
      </c>
      <c r="AI38" s="228">
        <f t="shared" si="26"/>
        <v>1166.9207109006693</v>
      </c>
      <c r="AJ38" s="228">
        <f t="shared" si="26"/>
        <v>1178.3611100271464</v>
      </c>
      <c r="AK38" s="228">
        <f t="shared" si="26"/>
        <v>1189.9136699293731</v>
      </c>
      <c r="AL38" s="228">
        <f t="shared" si="26"/>
        <v>1201.5794902227983</v>
      </c>
      <c r="AM38" s="228">
        <f t="shared" si="26"/>
        <v>1213.3596813034139</v>
      </c>
      <c r="AN38" s="228">
        <f t="shared" si="26"/>
        <v>1225.2553644534478</v>
      </c>
      <c r="AO38" s="228">
        <f t="shared" si="26"/>
        <v>1237.2676719480892</v>
      </c>
      <c r="AP38" s="228">
        <f t="shared" si="26"/>
        <v>1249.3977471632666</v>
      </c>
      <c r="AQ38" s="228">
        <f t="shared" si="26"/>
        <v>1261.6467446844752</v>
      </c>
      <c r="AR38" s="228">
        <f t="shared" si="26"/>
        <v>1274.015830416676</v>
      </c>
      <c r="AS38" s="228">
        <f t="shared" si="26"/>
        <v>1286.5061816952707</v>
      </c>
      <c r="AT38" s="228">
        <f t="shared" si="26"/>
        <v>1299.1189873981657</v>
      </c>
      <c r="AU38" s="228">
        <f t="shared" si="26"/>
        <v>1311.8554480589321</v>
      </c>
      <c r="AV38" s="228">
        <f t="shared" si="26"/>
        <v>1324.7167759810786</v>
      </c>
      <c r="AW38" s="228">
        <f t="shared" si="26"/>
        <v>1337.7041953534419</v>
      </c>
      <c r="AX38" s="228">
        <f t="shared" si="26"/>
        <v>1350.8189423667113</v>
      </c>
      <c r="AY38" s="228">
        <f t="shared" si="26"/>
        <v>1364.0622653310911</v>
      </c>
      <c r="AZ38" s="228">
        <f t="shared" si="26"/>
        <v>1377.4354247951212</v>
      </c>
      <c r="BA38" s="228">
        <f t="shared" si="26"/>
        <v>1390.9396936656617</v>
      </c>
      <c r="BB38" s="228">
        <f t="shared" si="26"/>
        <v>1404.5763573290506</v>
      </c>
      <c r="BC38" s="228">
        <f t="shared" si="26"/>
        <v>1418.3467137734531</v>
      </c>
      <c r="BD38" s="228">
        <f t="shared" si="26"/>
        <v>1432.2520737124084</v>
      </c>
      <c r="BE38" s="228">
        <f t="shared" si="26"/>
        <v>1446.2937607095892</v>
      </c>
      <c r="BF38" s="228">
        <f t="shared" si="26"/>
        <v>1460.473111304781</v>
      </c>
      <c r="BG38" s="228">
        <f t="shared" si="26"/>
        <v>1474.7914751411024</v>
      </c>
      <c r="BH38" s="228">
        <f t="shared" si="26"/>
        <v>1489.2502150934661</v>
      </c>
      <c r="BI38" s="228">
        <f t="shared" si="26"/>
        <v>1503.8507073983039</v>
      </c>
      <c r="BJ38" s="228">
        <f t="shared" si="26"/>
        <v>1518.5943417845622</v>
      </c>
      <c r="BK38" s="228">
        <f t="shared" si="26"/>
        <v>1533.4825216059796</v>
      </c>
      <c r="BL38" s="228">
        <f t="shared" si="26"/>
        <v>1548.5166639746656</v>
      </c>
      <c r="BM38" s="228">
        <f t="shared" si="26"/>
        <v>1563.6981998959859</v>
      </c>
      <c r="BN38" s="228">
        <f t="shared" si="26"/>
        <v>1579.0285744047701</v>
      </c>
      <c r="BO38" s="228">
        <f t="shared" si="26"/>
        <v>1594.5092467028558</v>
      </c>
      <c r="BP38" s="228">
        <f t="shared" si="26"/>
        <v>1610.1416902979824</v>
      </c>
      <c r="BQ38" s="228">
        <f t="shared" si="26"/>
        <v>1625.9273931440409</v>
      </c>
    </row>
    <row r="39" spans="5:69" ht="16" customHeight="1">
      <c r="E39" s="326"/>
      <c r="F39" s="328"/>
      <c r="G39" s="329"/>
      <c r="H39" s="323"/>
      <c r="I39" s="231" t="s">
        <v>449</v>
      </c>
      <c r="J39" s="204">
        <f>J37-J38</f>
        <v>1307.5281926241996</v>
      </c>
      <c r="K39" s="204">
        <f>K37-K38</f>
        <v>2431.2888825142977</v>
      </c>
      <c r="L39" s="204">
        <f t="shared" ref="L39:BQ39" si="27">L37-L38</f>
        <v>3010.5959410495643</v>
      </c>
      <c r="M39" s="204">
        <f t="shared" si="27"/>
        <v>3317.847034040652</v>
      </c>
      <c r="N39" s="204">
        <f t="shared" si="27"/>
        <v>3489.2426693941957</v>
      </c>
      <c r="O39" s="204">
        <f t="shared" si="27"/>
        <v>3592.8847924863962</v>
      </c>
      <c r="P39" s="204">
        <f t="shared" si="27"/>
        <v>3662.8260840108246</v>
      </c>
      <c r="Q39" s="204">
        <f t="shared" si="27"/>
        <v>3716.0946090648758</v>
      </c>
      <c r="R39" s="204">
        <f t="shared" si="27"/>
        <v>3761.2061418571934</v>
      </c>
      <c r="S39" s="204">
        <f t="shared" si="27"/>
        <v>3802.4203282271219</v>
      </c>
      <c r="T39" s="204">
        <f t="shared" si="27"/>
        <v>3841.8687670718773</v>
      </c>
      <c r="U39" s="204">
        <f t="shared" si="27"/>
        <v>3880.6190512291382</v>
      </c>
      <c r="V39" s="204">
        <f t="shared" si="27"/>
        <v>3919.2067880890768</v>
      </c>
      <c r="W39" s="204">
        <f t="shared" si="27"/>
        <v>3957.9016100727167</v>
      </c>
      <c r="X39" s="204">
        <f t="shared" si="27"/>
        <v>3996.8401800452057</v>
      </c>
      <c r="Y39" s="204">
        <f t="shared" si="27"/>
        <v>4036.0926941982034</v>
      </c>
      <c r="Z39" s="204">
        <f t="shared" si="27"/>
        <v>4075.6961336685808</v>
      </c>
      <c r="AA39" s="204">
        <f t="shared" si="27"/>
        <v>4115.6708905270007</v>
      </c>
      <c r="AB39" s="204">
        <f t="shared" si="27"/>
        <v>4156.0290809531962</v>
      </c>
      <c r="AC39" s="204">
        <f t="shared" si="27"/>
        <v>4196.7787020063897</v>
      </c>
      <c r="AD39" s="204">
        <f t="shared" si="27"/>
        <v>4237.9257101950443</v>
      </c>
      <c r="AE39" s="204">
        <f t="shared" si="27"/>
        <v>4279.4750609481143</v>
      </c>
      <c r="AF39" s="204">
        <f t="shared" si="27"/>
        <v>4321.4312285388696</v>
      </c>
      <c r="AG39" s="204">
        <f t="shared" si="27"/>
        <v>4363.7984662368444</v>
      </c>
      <c r="AH39" s="204">
        <f t="shared" si="27"/>
        <v>4406.5809365757104</v>
      </c>
      <c r="AI39" s="204">
        <f t="shared" si="27"/>
        <v>4449.7827766809969</v>
      </c>
      <c r="AJ39" s="204">
        <f t="shared" si="27"/>
        <v>4493.4081311296532</v>
      </c>
      <c r="AK39" s="204">
        <f t="shared" si="27"/>
        <v>4537.4611685774025</v>
      </c>
      <c r="AL39" s="204">
        <f t="shared" si="27"/>
        <v>4581.9460902719893</v>
      </c>
      <c r="AM39" s="204">
        <f t="shared" si="27"/>
        <v>4626.8671345112753</v>
      </c>
      <c r="AN39" s="204">
        <f t="shared" si="27"/>
        <v>4672.2285790757742</v>
      </c>
      <c r="AO39" s="204">
        <f t="shared" si="27"/>
        <v>4718.0347426503777</v>
      </c>
      <c r="AP39" s="204">
        <f t="shared" si="27"/>
        <v>4764.2899857427055</v>
      </c>
      <c r="AQ39" s="204">
        <f t="shared" si="27"/>
        <v>4810.9987113517846</v>
      </c>
      <c r="AR39" s="204">
        <f t="shared" si="27"/>
        <v>4858.1653655139762</v>
      </c>
      <c r="AS39" s="204">
        <f t="shared" si="27"/>
        <v>4905.7944377895619</v>
      </c>
      <c r="AT39" s="204">
        <f t="shared" si="27"/>
        <v>4953.8904617217941</v>
      </c>
      <c r="AU39" s="204">
        <f t="shared" si="27"/>
        <v>5002.4580152842545</v>
      </c>
      <c r="AV39" s="204">
        <f t="shared" si="27"/>
        <v>5051.5017213245374</v>
      </c>
      <c r="AW39" s="204">
        <f t="shared" si="27"/>
        <v>5101.0262480082292</v>
      </c>
      <c r="AX39" s="204">
        <f t="shared" si="27"/>
        <v>5151.0363092652315</v>
      </c>
      <c r="AY39" s="204">
        <f t="shared" si="27"/>
        <v>5201.5366652394314</v>
      </c>
      <c r="AZ39" s="204">
        <f t="shared" si="27"/>
        <v>5252.5321227422837</v>
      </c>
      <c r="BA39" s="204">
        <f t="shared" si="27"/>
        <v>5304.0275357105984</v>
      </c>
      <c r="BB39" s="204">
        <f t="shared" si="27"/>
        <v>5356.027805668672</v>
      </c>
      <c r="BC39" s="204">
        <f t="shared" si="27"/>
        <v>5408.5378821948989</v>
      </c>
      <c r="BD39" s="204">
        <f t="shared" si="27"/>
        <v>5461.5627633929198</v>
      </c>
      <c r="BE39" s="204">
        <f t="shared" si="27"/>
        <v>5515.1074963673773</v>
      </c>
      <c r="BF39" s="204">
        <f t="shared" si="27"/>
        <v>5569.1771777043205</v>
      </c>
      <c r="BG39" s="204">
        <f t="shared" si="27"/>
        <v>5623.7769539563278</v>
      </c>
      <c r="BH39" s="204">
        <f t="shared" si="27"/>
        <v>5678.912022132371</v>
      </c>
      <c r="BI39" s="204">
        <f t="shared" si="27"/>
        <v>5734.5876301924945</v>
      </c>
      <c r="BJ39" s="204">
        <f t="shared" si="27"/>
        <v>5790.8090775473238</v>
      </c>
      <c r="BK39" s="204">
        <f t="shared" si="27"/>
        <v>5847.5817155624918</v>
      </c>
      <c r="BL39" s="204">
        <f t="shared" si="27"/>
        <v>5904.9109480680054</v>
      </c>
      <c r="BM39" s="204">
        <f t="shared" si="27"/>
        <v>5962.8022318725962</v>
      </c>
      <c r="BN39" s="204">
        <f t="shared" si="27"/>
        <v>6021.2610772831122</v>
      </c>
      <c r="BO39" s="204">
        <f t="shared" si="27"/>
        <v>6080.2930486290243</v>
      </c>
      <c r="BP39" s="204">
        <f t="shared" si="27"/>
        <v>6139.9037647920541</v>
      </c>
      <c r="BQ39" s="204">
        <f t="shared" si="27"/>
        <v>6200.0988997409968</v>
      </c>
    </row>
    <row r="40" spans="5:69" ht="16" customHeight="1">
      <c r="E40" s="326"/>
      <c r="F40" s="328"/>
      <c r="G40" s="324" t="s">
        <v>53</v>
      </c>
      <c r="H40" s="325" t="s">
        <v>25</v>
      </c>
      <c r="I40" s="224" t="s">
        <v>318</v>
      </c>
      <c r="J40" s="216">
        <f>Variables!$G$28</f>
        <v>0.2</v>
      </c>
      <c r="K40" s="216">
        <f>Variables!$G$28</f>
        <v>0.2</v>
      </c>
      <c r="L40" s="216">
        <f>Variables!$G$28</f>
        <v>0.2</v>
      </c>
      <c r="M40" s="216">
        <f>Variables!$G$28</f>
        <v>0.2</v>
      </c>
      <c r="N40" s="216">
        <f>Variables!$G$28</f>
        <v>0.2</v>
      </c>
      <c r="O40" s="216">
        <f>Variables!$G$28</f>
        <v>0.2</v>
      </c>
      <c r="P40" s="216">
        <f>Variables!$G$28</f>
        <v>0.2</v>
      </c>
      <c r="Q40" s="216">
        <f>Variables!$G$28</f>
        <v>0.2</v>
      </c>
      <c r="R40" s="216">
        <f>Variables!$G$28</f>
        <v>0.2</v>
      </c>
      <c r="S40" s="216">
        <f>Variables!$G$28</f>
        <v>0.2</v>
      </c>
      <c r="T40" s="216">
        <f>Variables!$G$28</f>
        <v>0.2</v>
      </c>
      <c r="U40" s="216">
        <f>Variables!$G$28</f>
        <v>0.2</v>
      </c>
      <c r="V40" s="216">
        <f>Variables!$G$28</f>
        <v>0.2</v>
      </c>
      <c r="W40" s="216">
        <f>Variables!$G$28</f>
        <v>0.2</v>
      </c>
      <c r="X40" s="216">
        <f>Variables!$G$28</f>
        <v>0.2</v>
      </c>
      <c r="Y40" s="216">
        <f>Variables!$G$28</f>
        <v>0.2</v>
      </c>
      <c r="Z40" s="216">
        <f>Variables!$G$28</f>
        <v>0.2</v>
      </c>
      <c r="AA40" s="216">
        <f>Variables!$G$28</f>
        <v>0.2</v>
      </c>
      <c r="AB40" s="216">
        <f>Variables!$G$28</f>
        <v>0.2</v>
      </c>
      <c r="AC40" s="216">
        <f>Variables!$G$28</f>
        <v>0.2</v>
      </c>
      <c r="AD40" s="216">
        <f>Variables!$G$28</f>
        <v>0.2</v>
      </c>
      <c r="AE40" s="216">
        <f>Variables!$G$28</f>
        <v>0.2</v>
      </c>
      <c r="AF40" s="216">
        <f>Variables!$G$28</f>
        <v>0.2</v>
      </c>
      <c r="AG40" s="216">
        <f>Variables!$G$28</f>
        <v>0.2</v>
      </c>
      <c r="AH40" s="216">
        <f>Variables!$G$28</f>
        <v>0.2</v>
      </c>
      <c r="AI40" s="216">
        <f>Variables!$G$28</f>
        <v>0.2</v>
      </c>
      <c r="AJ40" s="216">
        <f>Variables!$G$28</f>
        <v>0.2</v>
      </c>
      <c r="AK40" s="216">
        <f>Variables!$G$28</f>
        <v>0.2</v>
      </c>
      <c r="AL40" s="216">
        <f>Variables!$G$28</f>
        <v>0.2</v>
      </c>
      <c r="AM40" s="216">
        <f>Variables!$G$28</f>
        <v>0.2</v>
      </c>
      <c r="AN40" s="216">
        <f>Variables!$G$28</f>
        <v>0.2</v>
      </c>
      <c r="AO40" s="216">
        <f>Variables!$G$28</f>
        <v>0.2</v>
      </c>
      <c r="AP40" s="216">
        <f>Variables!$G$28</f>
        <v>0.2</v>
      </c>
      <c r="AQ40" s="216">
        <f>Variables!$G$28</f>
        <v>0.2</v>
      </c>
      <c r="AR40" s="216">
        <f>Variables!$G$28</f>
        <v>0.2</v>
      </c>
      <c r="AS40" s="216">
        <f>Variables!$G$28</f>
        <v>0.2</v>
      </c>
      <c r="AT40" s="216">
        <f>Variables!$G$28</f>
        <v>0.2</v>
      </c>
      <c r="AU40" s="216">
        <f>Variables!$G$28</f>
        <v>0.2</v>
      </c>
      <c r="AV40" s="216">
        <f>Variables!$G$28</f>
        <v>0.2</v>
      </c>
      <c r="AW40" s="216">
        <f>Variables!$G$28</f>
        <v>0.2</v>
      </c>
      <c r="AX40" s="216">
        <f>Variables!$G$28</f>
        <v>0.2</v>
      </c>
      <c r="AY40" s="216">
        <f>Variables!$G$28</f>
        <v>0.2</v>
      </c>
      <c r="AZ40" s="216">
        <f>Variables!$G$28</f>
        <v>0.2</v>
      </c>
      <c r="BA40" s="216">
        <f>Variables!$G$28</f>
        <v>0.2</v>
      </c>
      <c r="BB40" s="216">
        <f>Variables!$G$28</f>
        <v>0.2</v>
      </c>
      <c r="BC40" s="216">
        <f>Variables!$G$28</f>
        <v>0.2</v>
      </c>
      <c r="BD40" s="216">
        <f>Variables!$G$28</f>
        <v>0.2</v>
      </c>
      <c r="BE40" s="216">
        <f>Variables!$G$28</f>
        <v>0.2</v>
      </c>
      <c r="BF40" s="216">
        <f>Variables!$G$28</f>
        <v>0.2</v>
      </c>
      <c r="BG40" s="216">
        <f>Variables!$G$28</f>
        <v>0.2</v>
      </c>
      <c r="BH40" s="216">
        <f>Variables!$G$28</f>
        <v>0.2</v>
      </c>
      <c r="BI40" s="216">
        <f>Variables!$G$28</f>
        <v>0.2</v>
      </c>
      <c r="BJ40" s="216">
        <f>Variables!$G$28</f>
        <v>0.2</v>
      </c>
      <c r="BK40" s="216">
        <f>Variables!$G$28</f>
        <v>0.2</v>
      </c>
      <c r="BL40" s="216">
        <f>Variables!$G$28</f>
        <v>0.2</v>
      </c>
      <c r="BM40" s="216">
        <f>Variables!$G$28</f>
        <v>0.2</v>
      </c>
      <c r="BN40" s="216">
        <f>Variables!$G$28</f>
        <v>0.2</v>
      </c>
      <c r="BO40" s="216">
        <f>Variables!$G$28</f>
        <v>0.2</v>
      </c>
      <c r="BP40" s="216">
        <f>Variables!$G$28</f>
        <v>0.2</v>
      </c>
      <c r="BQ40" s="216">
        <f>Variables!$G$28</f>
        <v>0.2</v>
      </c>
    </row>
    <row r="41" spans="5:69" ht="16" customHeight="1">
      <c r="E41" s="326"/>
      <c r="F41" s="328"/>
      <c r="G41" s="324"/>
      <c r="H41" s="325"/>
      <c r="I41" s="226" t="s">
        <v>321</v>
      </c>
      <c r="J41" s="200">
        <f>J11*J40</f>
        <v>7.1502590673575135</v>
      </c>
      <c r="K41" s="200">
        <f>K11*K40</f>
        <v>7.3647668393782384</v>
      </c>
      <c r="L41" s="200">
        <f t="shared" ref="L41:BQ41" si="28">L11*L40</f>
        <v>7.5857098445595854</v>
      </c>
      <c r="M41" s="200">
        <f t="shared" si="28"/>
        <v>7.8132811398963726</v>
      </c>
      <c r="N41" s="200">
        <f t="shared" si="28"/>
        <v>8.0476795740932641</v>
      </c>
      <c r="O41" s="200">
        <f t="shared" si="28"/>
        <v>8.2891099613160613</v>
      </c>
      <c r="P41" s="200">
        <f t="shared" si="28"/>
        <v>8.5377832601555461</v>
      </c>
      <c r="Q41" s="200">
        <f t="shared" si="28"/>
        <v>8.7939167579602096</v>
      </c>
      <c r="R41" s="200">
        <f t="shared" si="28"/>
        <v>9.0577342606990179</v>
      </c>
      <c r="S41" s="200">
        <f t="shared" si="28"/>
        <v>9.3294662885199866</v>
      </c>
      <c r="T41" s="200">
        <f t="shared" si="28"/>
        <v>9.6093502771755883</v>
      </c>
      <c r="U41" s="200">
        <f t="shared" si="28"/>
        <v>9.8976307854908558</v>
      </c>
      <c r="V41" s="200">
        <f t="shared" si="28"/>
        <v>10.19455970905558</v>
      </c>
      <c r="W41" s="200">
        <f t="shared" si="28"/>
        <v>10.500396500327248</v>
      </c>
      <c r="X41" s="200">
        <f t="shared" si="28"/>
        <v>10.815408395337066</v>
      </c>
      <c r="Y41" s="200">
        <f t="shared" si="28"/>
        <v>11.13987064719718</v>
      </c>
      <c r="Z41" s="200">
        <f t="shared" si="28"/>
        <v>11.474066766613095</v>
      </c>
      <c r="AA41" s="200">
        <f t="shared" si="28"/>
        <v>11.818288769611488</v>
      </c>
      <c r="AB41" s="200">
        <f t="shared" si="28"/>
        <v>12.172837432699831</v>
      </c>
      <c r="AC41" s="200">
        <f t="shared" si="28"/>
        <v>12.538022555680826</v>
      </c>
      <c r="AD41" s="200">
        <f t="shared" si="28"/>
        <v>12.914163232351251</v>
      </c>
      <c r="AE41" s="200">
        <f t="shared" si="28"/>
        <v>13.301588129321789</v>
      </c>
      <c r="AF41" s="200">
        <f t="shared" si="28"/>
        <v>13.700635773201444</v>
      </c>
      <c r="AG41" s="200">
        <f t="shared" si="28"/>
        <v>14.111654846397489</v>
      </c>
      <c r="AH41" s="200">
        <f t="shared" si="28"/>
        <v>14.535004491789415</v>
      </c>
      <c r="AI41" s="200">
        <f t="shared" si="28"/>
        <v>14.971054626543097</v>
      </c>
      <c r="AJ41" s="200">
        <f t="shared" si="28"/>
        <v>15.420186265339391</v>
      </c>
      <c r="AK41" s="200">
        <f t="shared" si="28"/>
        <v>15.882791853299572</v>
      </c>
      <c r="AL41" s="200">
        <f t="shared" si="28"/>
        <v>16.359275608898557</v>
      </c>
      <c r="AM41" s="200">
        <f t="shared" si="28"/>
        <v>16.850053877165518</v>
      </c>
      <c r="AN41" s="200">
        <f t="shared" si="28"/>
        <v>17.355555493480484</v>
      </c>
      <c r="AO41" s="200">
        <f t="shared" si="28"/>
        <v>17.8762221582849</v>
      </c>
      <c r="AP41" s="200">
        <f t="shared" si="28"/>
        <v>18.412508823033445</v>
      </c>
      <c r="AQ41" s="200">
        <f t="shared" si="28"/>
        <v>18.96488408772445</v>
      </c>
      <c r="AR41" s="200">
        <f t="shared" si="28"/>
        <v>19.533830610356191</v>
      </c>
      <c r="AS41" s="200">
        <f t="shared" si="28"/>
        <v>20.119845528666872</v>
      </c>
      <c r="AT41" s="200">
        <f t="shared" si="28"/>
        <v>20.723440894526881</v>
      </c>
      <c r="AU41" s="200">
        <f t="shared" si="28"/>
        <v>21.34514412136269</v>
      </c>
      <c r="AV41" s="200">
        <f t="shared" si="28"/>
        <v>21.985498445003572</v>
      </c>
      <c r="AW41" s="200">
        <f t="shared" si="28"/>
        <v>22.645063398353674</v>
      </c>
      <c r="AX41" s="200">
        <f t="shared" si="28"/>
        <v>23.324415300304288</v>
      </c>
      <c r="AY41" s="200">
        <f t="shared" si="28"/>
        <v>24.024147759313419</v>
      </c>
      <c r="AZ41" s="200">
        <f t="shared" si="28"/>
        <v>24.744872192092821</v>
      </c>
      <c r="BA41" s="200">
        <f t="shared" si="28"/>
        <v>25.487218357855607</v>
      </c>
      <c r="BB41" s="200">
        <f t="shared" si="28"/>
        <v>26.251834908591277</v>
      </c>
      <c r="BC41" s="200">
        <f t="shared" si="28"/>
        <v>27.039389955849018</v>
      </c>
      <c r="BD41" s="200">
        <f t="shared" si="28"/>
        <v>27.850571654524483</v>
      </c>
      <c r="BE41" s="200">
        <f t="shared" si="28"/>
        <v>28.686088804160221</v>
      </c>
      <c r="BF41" s="200">
        <f t="shared" si="28"/>
        <v>29.546671468285027</v>
      </c>
      <c r="BG41" s="200">
        <f t="shared" si="28"/>
        <v>30.433071612333578</v>
      </c>
      <c r="BH41" s="200">
        <f t="shared" si="28"/>
        <v>31.34606376070359</v>
      </c>
      <c r="BI41" s="200">
        <f t="shared" si="28"/>
        <v>32.286445673524689</v>
      </c>
      <c r="BJ41" s="200">
        <f t="shared" si="28"/>
        <v>33.255039043730442</v>
      </c>
      <c r="BK41" s="200">
        <f t="shared" si="28"/>
        <v>34.252690215042342</v>
      </c>
      <c r="BL41" s="200">
        <f t="shared" si="28"/>
        <v>35.280270921493617</v>
      </c>
      <c r="BM41" s="200">
        <f t="shared" si="28"/>
        <v>36.338679049138435</v>
      </c>
      <c r="BN41" s="200">
        <f t="shared" si="28"/>
        <v>37.428839420612583</v>
      </c>
      <c r="BO41" s="200">
        <f t="shared" si="28"/>
        <v>38.551704603230959</v>
      </c>
      <c r="BP41" s="200">
        <f t="shared" si="28"/>
        <v>39.708255741327889</v>
      </c>
      <c r="BQ41" s="200">
        <f t="shared" si="28"/>
        <v>40.899503413567736</v>
      </c>
    </row>
    <row r="42" spans="5:69" ht="16" customHeight="1">
      <c r="E42" s="326"/>
      <c r="F42" s="328"/>
      <c r="G42" s="324"/>
      <c r="H42" s="325"/>
      <c r="I42" s="226" t="s">
        <v>322</v>
      </c>
      <c r="J42" s="200">
        <f>J41/J264</f>
        <v>0.18287107589149651</v>
      </c>
      <c r="K42" s="200">
        <f>K41/K264</f>
        <v>0.18466392957670727</v>
      </c>
      <c r="L42" s="200">
        <f t="shared" ref="L42:BQ42" si="29">L41/L264</f>
        <v>0.18647436025883182</v>
      </c>
      <c r="M42" s="200">
        <f t="shared" si="29"/>
        <v>0.18830254026136939</v>
      </c>
      <c r="N42" s="200">
        <f t="shared" si="29"/>
        <v>0.19014864359726513</v>
      </c>
      <c r="O42" s="200">
        <f t="shared" si="29"/>
        <v>0.19201284598547361</v>
      </c>
      <c r="P42" s="200">
        <f t="shared" si="29"/>
        <v>0.19389532486768418</v>
      </c>
      <c r="Q42" s="200">
        <f t="shared" si="29"/>
        <v>0.19579625942521045</v>
      </c>
      <c r="R42" s="200">
        <f t="shared" si="29"/>
        <v>0.19771583059604589</v>
      </c>
      <c r="S42" s="200">
        <f t="shared" si="29"/>
        <v>0.19965422109208553</v>
      </c>
      <c r="T42" s="200">
        <f t="shared" si="29"/>
        <v>0.20161161541651776</v>
      </c>
      <c r="U42" s="200">
        <f t="shared" si="29"/>
        <v>0.20358819988138557</v>
      </c>
      <c r="V42" s="200">
        <f t="shared" si="29"/>
        <v>0.2055841626253207</v>
      </c>
      <c r="W42" s="200">
        <f t="shared" si="29"/>
        <v>0.20759969363145134</v>
      </c>
      <c r="X42" s="200">
        <f t="shared" si="29"/>
        <v>0.20963498474548514</v>
      </c>
      <c r="Y42" s="200">
        <f t="shared" si="29"/>
        <v>0.21169022969397033</v>
      </c>
      <c r="Z42" s="200">
        <f t="shared" si="29"/>
        <v>0.21376562410273475</v>
      </c>
      <c r="AA42" s="200">
        <f t="shared" si="29"/>
        <v>0.21586136551550666</v>
      </c>
      <c r="AB42" s="200">
        <f t="shared" si="29"/>
        <v>0.21797765341271749</v>
      </c>
      <c r="AC42" s="200">
        <f t="shared" si="29"/>
        <v>0.22011468923048921</v>
      </c>
      <c r="AD42" s="200">
        <f t="shared" si="29"/>
        <v>0.22227267637980774</v>
      </c>
      <c r="AE42" s="200">
        <f t="shared" si="29"/>
        <v>0.22445182026588428</v>
      </c>
      <c r="AF42" s="200">
        <f t="shared" si="29"/>
        <v>0.22665232830770674</v>
      </c>
      <c r="AG42" s="200">
        <f t="shared" si="29"/>
        <v>0.2288744099577823</v>
      </c>
      <c r="AH42" s="200">
        <f t="shared" si="29"/>
        <v>0.2311182767220743</v>
      </c>
      <c r="AI42" s="200">
        <f t="shared" si="29"/>
        <v>0.23338414218013387</v>
      </c>
      <c r="AJ42" s="200">
        <f t="shared" si="29"/>
        <v>0.23567222200542928</v>
      </c>
      <c r="AK42" s="200">
        <f t="shared" si="29"/>
        <v>0.23798273398587463</v>
      </c>
      <c r="AL42" s="200">
        <f t="shared" si="29"/>
        <v>0.24031589804455961</v>
      </c>
      <c r="AM42" s="200">
        <f t="shared" si="29"/>
        <v>0.24267193626068281</v>
      </c>
      <c r="AN42" s="200">
        <f t="shared" si="29"/>
        <v>0.24505107289068953</v>
      </c>
      <c r="AO42" s="200">
        <f t="shared" si="29"/>
        <v>0.24745353438961787</v>
      </c>
      <c r="AP42" s="200">
        <f t="shared" si="29"/>
        <v>0.24987954943265328</v>
      </c>
      <c r="AQ42" s="200">
        <f t="shared" si="29"/>
        <v>0.25232934893689501</v>
      </c>
      <c r="AR42" s="200">
        <f t="shared" si="29"/>
        <v>0.25480316608333525</v>
      </c>
      <c r="AS42" s="200">
        <f t="shared" si="29"/>
        <v>0.25730123633905416</v>
      </c>
      <c r="AT42" s="200">
        <f t="shared" si="29"/>
        <v>0.25982379747963319</v>
      </c>
      <c r="AU42" s="200">
        <f t="shared" si="29"/>
        <v>0.26237108961178646</v>
      </c>
      <c r="AV42" s="200">
        <f t="shared" si="29"/>
        <v>0.26494335519621581</v>
      </c>
      <c r="AW42" s="200">
        <f t="shared" si="29"/>
        <v>0.26754083907068843</v>
      </c>
      <c r="AX42" s="200">
        <f t="shared" si="29"/>
        <v>0.27016378847334227</v>
      </c>
      <c r="AY42" s="200">
        <f t="shared" si="29"/>
        <v>0.27281245306621815</v>
      </c>
      <c r="AZ42" s="200">
        <f t="shared" si="29"/>
        <v>0.27548708495902424</v>
      </c>
      <c r="BA42" s="200">
        <f t="shared" si="29"/>
        <v>0.27818793873313236</v>
      </c>
      <c r="BB42" s="200">
        <f t="shared" si="29"/>
        <v>0.28091527146581019</v>
      </c>
      <c r="BC42" s="200">
        <f t="shared" si="29"/>
        <v>0.28366934275469069</v>
      </c>
      <c r="BD42" s="200">
        <f t="shared" si="29"/>
        <v>0.28645041474248167</v>
      </c>
      <c r="BE42" s="200">
        <f t="shared" si="29"/>
        <v>0.28925875214191782</v>
      </c>
      <c r="BF42" s="200">
        <f t="shared" si="29"/>
        <v>0.29209462226095623</v>
      </c>
      <c r="BG42" s="200">
        <f t="shared" si="29"/>
        <v>0.29495829502822046</v>
      </c>
      <c r="BH42" s="200">
        <f t="shared" si="29"/>
        <v>0.29785004301869328</v>
      </c>
      <c r="BI42" s="200">
        <f t="shared" si="29"/>
        <v>0.30077014147966075</v>
      </c>
      <c r="BJ42" s="200">
        <f t="shared" si="29"/>
        <v>0.30371886835691247</v>
      </c>
      <c r="BK42" s="200">
        <f t="shared" si="29"/>
        <v>0.30669650432119583</v>
      </c>
      <c r="BL42" s="200">
        <f t="shared" si="29"/>
        <v>0.30970333279493312</v>
      </c>
      <c r="BM42" s="200">
        <f t="shared" si="29"/>
        <v>0.31273963997919724</v>
      </c>
      <c r="BN42" s="200">
        <f t="shared" si="29"/>
        <v>0.31580571488095399</v>
      </c>
      <c r="BO42" s="200">
        <f t="shared" si="29"/>
        <v>0.3189018493405712</v>
      </c>
      <c r="BP42" s="200">
        <f t="shared" si="29"/>
        <v>0.32202833805959641</v>
      </c>
      <c r="BQ42" s="200">
        <f t="shared" si="29"/>
        <v>0.3251854786288082</v>
      </c>
    </row>
    <row r="43" spans="5:69" ht="16" customHeight="1">
      <c r="E43" s="326"/>
      <c r="F43" s="328"/>
      <c r="G43" s="324"/>
      <c r="H43" s="325"/>
      <c r="I43" s="226" t="s">
        <v>299</v>
      </c>
      <c r="J43" s="200">
        <v>0</v>
      </c>
      <c r="K43" s="200">
        <f t="shared" ref="K43:BQ43" si="30">J45*$B$6</f>
        <v>7.3148430356598612E-2</v>
      </c>
      <c r="L43" s="200">
        <f t="shared" si="30"/>
        <v>0.11043978700898222</v>
      </c>
      <c r="M43" s="200">
        <f t="shared" si="30"/>
        <v>0.12980963760802386</v>
      </c>
      <c r="N43" s="200">
        <f t="shared" si="30"/>
        <v>0.14022583490855969</v>
      </c>
      <c r="O43" s="200">
        <f t="shared" si="30"/>
        <v>0.14617237489318588</v>
      </c>
      <c r="P43" s="200">
        <f t="shared" si="30"/>
        <v>0.14989132584078238</v>
      </c>
      <c r="Q43" s="200">
        <f t="shared" si="30"/>
        <v>0.15250379286746488</v>
      </c>
      <c r="R43" s="200">
        <f t="shared" si="30"/>
        <v>0.15457040020381663</v>
      </c>
      <c r="S43" s="200">
        <f t="shared" si="30"/>
        <v>0.15637153234032669</v>
      </c>
      <c r="T43" s="200">
        <f t="shared" si="30"/>
        <v>0.15804745460699757</v>
      </c>
      <c r="U43" s="200">
        <f t="shared" si="30"/>
        <v>0.1596683734701059</v>
      </c>
      <c r="V43" s="200">
        <f t="shared" si="30"/>
        <v>0.16126946668760719</v>
      </c>
      <c r="W43" s="200">
        <f t="shared" si="30"/>
        <v>0.16286839839393186</v>
      </c>
      <c r="X43" s="200">
        <f t="shared" si="30"/>
        <v>0.1644740766495465</v>
      </c>
      <c r="Y43" s="200">
        <f t="shared" si="30"/>
        <v>0.16609103222296731</v>
      </c>
      <c r="Z43" s="200">
        <f t="shared" si="30"/>
        <v>0.16772160798907179</v>
      </c>
      <c r="AA43" s="200">
        <f t="shared" si="30"/>
        <v>0.16936705363562982</v>
      </c>
      <c r="AB43" s="200">
        <f t="shared" si="30"/>
        <v>0.17102807302401757</v>
      </c>
      <c r="AC43" s="200">
        <f t="shared" si="30"/>
        <v>0.17270509787709579</v>
      </c>
      <c r="AD43" s="200">
        <f t="shared" si="30"/>
        <v>0.17439842463074362</v>
      </c>
      <c r="AE43" s="200">
        <f t="shared" si="30"/>
        <v>0.17610828286729491</v>
      </c>
      <c r="AF43" s="200">
        <f t="shared" si="30"/>
        <v>0.17783486954000116</v>
      </c>
      <c r="AG43" s="200">
        <f t="shared" si="30"/>
        <v>0.17957836609308331</v>
      </c>
      <c r="AH43" s="200">
        <f t="shared" si="30"/>
        <v>0.18133894702965458</v>
      </c>
      <c r="AI43" s="200">
        <f t="shared" si="30"/>
        <v>0.18311678420365701</v>
      </c>
      <c r="AJ43" s="200">
        <f t="shared" si="30"/>
        <v>0.18491204897388205</v>
      </c>
      <c r="AK43" s="200">
        <f t="shared" si="30"/>
        <v>0.18672491328911275</v>
      </c>
      <c r="AL43" s="200">
        <f t="shared" si="30"/>
        <v>0.18855555023890624</v>
      </c>
      <c r="AM43" s="200">
        <f t="shared" si="30"/>
        <v>0.19040413433727699</v>
      </c>
      <c r="AN43" s="200">
        <f t="shared" si="30"/>
        <v>0.19227084167291164</v>
      </c>
      <c r="AO43" s="200">
        <f t="shared" si="30"/>
        <v>0.19415584999273161</v>
      </c>
      <c r="AP43" s="200">
        <f t="shared" si="30"/>
        <v>0.19605933875221296</v>
      </c>
      <c r="AQ43" s="200">
        <f t="shared" si="30"/>
        <v>0.1979814891491678</v>
      </c>
      <c r="AR43" s="200">
        <f t="shared" si="30"/>
        <v>0.19992248414934191</v>
      </c>
      <c r="AS43" s="200">
        <f t="shared" si="30"/>
        <v>0.20188250850800507</v>
      </c>
      <c r="AT43" s="200">
        <f t="shared" si="30"/>
        <v>0.20386174878962421</v>
      </c>
      <c r="AU43" s="200">
        <f t="shared" si="30"/>
        <v>0.2058603933866654</v>
      </c>
      <c r="AV43" s="200">
        <f t="shared" si="30"/>
        <v>0.20787863253804728</v>
      </c>
      <c r="AW43" s="200">
        <f t="shared" si="30"/>
        <v>0.20991665834750997</v>
      </c>
      <c r="AX43" s="200">
        <f t="shared" si="30"/>
        <v>0.21197466480203039</v>
      </c>
      <c r="AY43" s="200">
        <f t="shared" si="30"/>
        <v>0.21405284779035211</v>
      </c>
      <c r="AZ43" s="200">
        <f t="shared" si="30"/>
        <v>0.21615140512166331</v>
      </c>
      <c r="BA43" s="200">
        <f t="shared" si="30"/>
        <v>0.2182705365444414</v>
      </c>
      <c r="BB43" s="200">
        <f t="shared" si="30"/>
        <v>0.22041044376547367</v>
      </c>
      <c r="BC43" s="200">
        <f t="shared" si="30"/>
        <v>0.22257133046906091</v>
      </c>
      <c r="BD43" s="200">
        <f t="shared" si="30"/>
        <v>0.22475340233640675</v>
      </c>
      <c r="BE43" s="200">
        <f t="shared" si="30"/>
        <v>0.22695686706519602</v>
      </c>
      <c r="BF43" s="200">
        <f t="shared" si="30"/>
        <v>0.22918193438936518</v>
      </c>
      <c r="BG43" s="200">
        <f t="shared" si="30"/>
        <v>0.2314288160990651</v>
      </c>
      <c r="BH43" s="200">
        <f t="shared" si="30"/>
        <v>0.23369772606082073</v>
      </c>
      <c r="BI43" s="200">
        <f t="shared" si="30"/>
        <v>0.23598888023788769</v>
      </c>
      <c r="BJ43" s="200">
        <f t="shared" si="30"/>
        <v>0.23830249671080816</v>
      </c>
      <c r="BK43" s="200">
        <f t="shared" si="30"/>
        <v>0.24063879569816904</v>
      </c>
      <c r="BL43" s="200">
        <f t="shared" si="30"/>
        <v>0.24299799957756285</v>
      </c>
      <c r="BM43" s="200">
        <f t="shared" si="30"/>
        <v>0.24538033290675468</v>
      </c>
      <c r="BN43" s="200">
        <f t="shared" si="30"/>
        <v>0.24778602244505624</v>
      </c>
      <c r="BO43" s="200">
        <f t="shared" si="30"/>
        <v>0.2502152971749097</v>
      </c>
      <c r="BP43" s="200">
        <f t="shared" si="30"/>
        <v>0.25266838832368338</v>
      </c>
      <c r="BQ43" s="200">
        <f t="shared" si="30"/>
        <v>0.2551455293856803</v>
      </c>
    </row>
    <row r="44" spans="5:69" ht="16" customHeight="1">
      <c r="E44" s="326"/>
      <c r="F44" s="328"/>
      <c r="G44" s="324"/>
      <c r="H44" s="325"/>
      <c r="I44" s="227" t="s">
        <v>301</v>
      </c>
      <c r="J44" s="200">
        <v>0</v>
      </c>
      <c r="K44" s="200">
        <f t="shared" ref="K44:BQ44" si="31">J45*$B$7</f>
        <v>1.8287107589149653E-2</v>
      </c>
      <c r="L44" s="200">
        <f t="shared" si="31"/>
        <v>2.7609946752245554E-2</v>
      </c>
      <c r="M44" s="200">
        <f t="shared" si="31"/>
        <v>3.2452409402005965E-2</v>
      </c>
      <c r="N44" s="200">
        <f t="shared" si="31"/>
        <v>3.5056458727139923E-2</v>
      </c>
      <c r="O44" s="200">
        <f t="shared" si="31"/>
        <v>3.654309372329647E-2</v>
      </c>
      <c r="P44" s="200">
        <f t="shared" si="31"/>
        <v>3.7472831460195595E-2</v>
      </c>
      <c r="Q44" s="200">
        <f t="shared" si="31"/>
        <v>3.8125948216866219E-2</v>
      </c>
      <c r="R44" s="200">
        <f t="shared" si="31"/>
        <v>3.8642600050954157E-2</v>
      </c>
      <c r="S44" s="200">
        <f t="shared" si="31"/>
        <v>3.9092883085081673E-2</v>
      </c>
      <c r="T44" s="200">
        <f t="shared" si="31"/>
        <v>3.9511863651749392E-2</v>
      </c>
      <c r="U44" s="200">
        <f t="shared" si="31"/>
        <v>3.9917093367526475E-2</v>
      </c>
      <c r="V44" s="200">
        <f t="shared" si="31"/>
        <v>4.0317366671901798E-2</v>
      </c>
      <c r="W44" s="200">
        <f t="shared" si="31"/>
        <v>4.0717099598482964E-2</v>
      </c>
      <c r="X44" s="200">
        <f t="shared" si="31"/>
        <v>4.1118519162386624E-2</v>
      </c>
      <c r="Y44" s="200">
        <f t="shared" si="31"/>
        <v>4.1522758055741828E-2</v>
      </c>
      <c r="Z44" s="200">
        <f t="shared" si="31"/>
        <v>4.1930401997267948E-2</v>
      </c>
      <c r="AA44" s="200">
        <f t="shared" si="31"/>
        <v>4.2341763408907454E-2</v>
      </c>
      <c r="AB44" s="200">
        <f t="shared" si="31"/>
        <v>4.2757018256004392E-2</v>
      </c>
      <c r="AC44" s="200">
        <f t="shared" si="31"/>
        <v>4.3176274469273947E-2</v>
      </c>
      <c r="AD44" s="200">
        <f t="shared" si="31"/>
        <v>4.3599606157685905E-2</v>
      </c>
      <c r="AE44" s="200">
        <f t="shared" si="31"/>
        <v>4.4027070716823727E-2</v>
      </c>
      <c r="AF44" s="200">
        <f t="shared" si="31"/>
        <v>4.445871738500029E-2</v>
      </c>
      <c r="AG44" s="200">
        <f t="shared" si="31"/>
        <v>4.4894591523270827E-2</v>
      </c>
      <c r="AH44" s="200">
        <f t="shared" si="31"/>
        <v>4.5334736757413646E-2</v>
      </c>
      <c r="AI44" s="200">
        <f t="shared" si="31"/>
        <v>4.5779196050914253E-2</v>
      </c>
      <c r="AJ44" s="200">
        <f t="shared" si="31"/>
        <v>4.6228012243470513E-2</v>
      </c>
      <c r="AK44" s="200">
        <f t="shared" si="31"/>
        <v>4.6681228322278188E-2</v>
      </c>
      <c r="AL44" s="200">
        <f t="shared" si="31"/>
        <v>4.7138887559726561E-2</v>
      </c>
      <c r="AM44" s="200">
        <f t="shared" si="31"/>
        <v>4.7601033584319247E-2</v>
      </c>
      <c r="AN44" s="200">
        <f t="shared" si="31"/>
        <v>4.806771041822791E-2</v>
      </c>
      <c r="AO44" s="200">
        <f t="shared" si="31"/>
        <v>4.8538962498182903E-2</v>
      </c>
      <c r="AP44" s="200">
        <f t="shared" si="31"/>
        <v>4.901483468805324E-2</v>
      </c>
      <c r="AQ44" s="200">
        <f t="shared" si="31"/>
        <v>4.949537228729195E-2</v>
      </c>
      <c r="AR44" s="200">
        <f t="shared" si="31"/>
        <v>4.9980621037335478E-2</v>
      </c>
      <c r="AS44" s="200">
        <f t="shared" si="31"/>
        <v>5.0470627127001268E-2</v>
      </c>
      <c r="AT44" s="200">
        <f t="shared" si="31"/>
        <v>5.0965437197406052E-2</v>
      </c>
      <c r="AU44" s="200">
        <f t="shared" si="31"/>
        <v>5.1465098346666349E-2</v>
      </c>
      <c r="AV44" s="200">
        <f t="shared" si="31"/>
        <v>5.196965813451182E-2</v>
      </c>
      <c r="AW44" s="200">
        <f t="shared" si="31"/>
        <v>5.2479164586877493E-2</v>
      </c>
      <c r="AX44" s="200">
        <f t="shared" si="31"/>
        <v>5.2993666200507598E-2</v>
      </c>
      <c r="AY44" s="200">
        <f t="shared" si="31"/>
        <v>5.3513211947588027E-2</v>
      </c>
      <c r="AZ44" s="200">
        <f t="shared" si="31"/>
        <v>5.4037851280415827E-2</v>
      </c>
      <c r="BA44" s="200">
        <f t="shared" si="31"/>
        <v>5.4567634136110349E-2</v>
      </c>
      <c r="BB44" s="200">
        <f t="shared" si="31"/>
        <v>5.5102610941368417E-2</v>
      </c>
      <c r="BC44" s="200">
        <f t="shared" si="31"/>
        <v>5.5642832617265228E-2</v>
      </c>
      <c r="BD44" s="200">
        <f t="shared" si="31"/>
        <v>5.6188350584101689E-2</v>
      </c>
      <c r="BE44" s="200">
        <f t="shared" si="31"/>
        <v>5.6739216766299005E-2</v>
      </c>
      <c r="BF44" s="200">
        <f t="shared" si="31"/>
        <v>5.7295483597341296E-2</v>
      </c>
      <c r="BG44" s="200">
        <f t="shared" si="31"/>
        <v>5.7857204024766275E-2</v>
      </c>
      <c r="BH44" s="200">
        <f t="shared" si="31"/>
        <v>5.8424431515205183E-2</v>
      </c>
      <c r="BI44" s="200">
        <f t="shared" si="31"/>
        <v>5.8997220059471923E-2</v>
      </c>
      <c r="BJ44" s="200">
        <f t="shared" si="31"/>
        <v>5.9575624177702041E-2</v>
      </c>
      <c r="BK44" s="200">
        <f t="shared" si="31"/>
        <v>6.015969892454226E-2</v>
      </c>
      <c r="BL44" s="200">
        <f t="shared" si="31"/>
        <v>6.0749499894390713E-2</v>
      </c>
      <c r="BM44" s="200">
        <f t="shared" si="31"/>
        <v>6.1345083226688669E-2</v>
      </c>
      <c r="BN44" s="200">
        <f t="shared" si="31"/>
        <v>6.1946505611264059E-2</v>
      </c>
      <c r="BO44" s="200">
        <f t="shared" si="31"/>
        <v>6.2553824293727425E-2</v>
      </c>
      <c r="BP44" s="200">
        <f t="shared" si="31"/>
        <v>6.3167097080920845E-2</v>
      </c>
      <c r="BQ44" s="200">
        <f t="shared" si="31"/>
        <v>6.3786382346420076E-2</v>
      </c>
    </row>
    <row r="45" spans="5:69" ht="16" customHeight="1">
      <c r="E45" s="326"/>
      <c r="F45" s="328"/>
      <c r="G45" s="324"/>
      <c r="H45" s="325"/>
      <c r="I45" s="226" t="s">
        <v>295</v>
      </c>
      <c r="J45" s="200">
        <f>J42+J43+J44</f>
        <v>0.18287107589149651</v>
      </c>
      <c r="K45" s="200">
        <f>K42+K43+K44</f>
        <v>0.27609946752245551</v>
      </c>
      <c r="L45" s="200">
        <f t="shared" ref="L45:BQ45" si="32">L42+L43+L44</f>
        <v>0.32452409402005961</v>
      </c>
      <c r="M45" s="200">
        <f t="shared" si="32"/>
        <v>0.35056458727139922</v>
      </c>
      <c r="N45" s="200">
        <f t="shared" si="32"/>
        <v>0.36543093723296471</v>
      </c>
      <c r="O45" s="200">
        <f t="shared" si="32"/>
        <v>0.37472831460195594</v>
      </c>
      <c r="P45" s="200">
        <f t="shared" si="32"/>
        <v>0.38125948216866218</v>
      </c>
      <c r="Q45" s="200">
        <f t="shared" si="32"/>
        <v>0.38642600050954157</v>
      </c>
      <c r="R45" s="200">
        <f t="shared" si="32"/>
        <v>0.3909288308508167</v>
      </c>
      <c r="S45" s="200">
        <f t="shared" si="32"/>
        <v>0.3951186365174939</v>
      </c>
      <c r="T45" s="200">
        <f t="shared" si="32"/>
        <v>0.39917093367526474</v>
      </c>
      <c r="U45" s="200">
        <f t="shared" si="32"/>
        <v>0.40317366671901794</v>
      </c>
      <c r="V45" s="200">
        <f t="shared" si="32"/>
        <v>0.40717099598482964</v>
      </c>
      <c r="W45" s="200">
        <f t="shared" si="32"/>
        <v>0.41118519162386619</v>
      </c>
      <c r="X45" s="200">
        <f t="shared" si="32"/>
        <v>0.41522758055741826</v>
      </c>
      <c r="Y45" s="200">
        <f t="shared" si="32"/>
        <v>0.41930401997267946</v>
      </c>
      <c r="Z45" s="200">
        <f t="shared" si="32"/>
        <v>0.42341763408907451</v>
      </c>
      <c r="AA45" s="200">
        <f t="shared" si="32"/>
        <v>0.42757018256004392</v>
      </c>
      <c r="AB45" s="200">
        <f t="shared" si="32"/>
        <v>0.43176274469273945</v>
      </c>
      <c r="AC45" s="200">
        <f t="shared" si="32"/>
        <v>0.435996061576859</v>
      </c>
      <c r="AD45" s="200">
        <f t="shared" si="32"/>
        <v>0.44027070716823724</v>
      </c>
      <c r="AE45" s="200">
        <f t="shared" si="32"/>
        <v>0.4445871738500029</v>
      </c>
      <c r="AF45" s="200">
        <f t="shared" si="32"/>
        <v>0.44894591523270821</v>
      </c>
      <c r="AG45" s="200">
        <f t="shared" si="32"/>
        <v>0.45334736757413641</v>
      </c>
      <c r="AH45" s="200">
        <f t="shared" si="32"/>
        <v>0.4577919605091425</v>
      </c>
      <c r="AI45" s="200">
        <f t="shared" si="32"/>
        <v>0.46228012243470512</v>
      </c>
      <c r="AJ45" s="200">
        <f t="shared" si="32"/>
        <v>0.46681228322278184</v>
      </c>
      <c r="AK45" s="200">
        <f t="shared" si="32"/>
        <v>0.47138887559726556</v>
      </c>
      <c r="AL45" s="200">
        <f t="shared" si="32"/>
        <v>0.47601033584319241</v>
      </c>
      <c r="AM45" s="200">
        <f t="shared" si="32"/>
        <v>0.48067710418227905</v>
      </c>
      <c r="AN45" s="200">
        <f t="shared" si="32"/>
        <v>0.48538962498182903</v>
      </c>
      <c r="AO45" s="200">
        <f t="shared" si="32"/>
        <v>0.49014834688053238</v>
      </c>
      <c r="AP45" s="200">
        <f t="shared" si="32"/>
        <v>0.4949537228729195</v>
      </c>
      <c r="AQ45" s="200">
        <f t="shared" si="32"/>
        <v>0.49980621037335476</v>
      </c>
      <c r="AR45" s="200">
        <f t="shared" si="32"/>
        <v>0.50470627127001266</v>
      </c>
      <c r="AS45" s="200">
        <f t="shared" si="32"/>
        <v>0.50965437197406049</v>
      </c>
      <c r="AT45" s="200">
        <f t="shared" si="32"/>
        <v>0.51465098346666349</v>
      </c>
      <c r="AU45" s="200">
        <f t="shared" si="32"/>
        <v>0.5196965813451182</v>
      </c>
      <c r="AV45" s="200">
        <f t="shared" si="32"/>
        <v>0.52479164586877491</v>
      </c>
      <c r="AW45" s="200">
        <f t="shared" si="32"/>
        <v>0.52993666200507594</v>
      </c>
      <c r="AX45" s="200">
        <f t="shared" si="32"/>
        <v>0.53513211947588024</v>
      </c>
      <c r="AY45" s="200">
        <f t="shared" si="32"/>
        <v>0.54037851280415827</v>
      </c>
      <c r="AZ45" s="200">
        <f t="shared" si="32"/>
        <v>0.54567634136110343</v>
      </c>
      <c r="BA45" s="200">
        <f t="shared" si="32"/>
        <v>0.55102610941368413</v>
      </c>
      <c r="BB45" s="200">
        <f t="shared" si="32"/>
        <v>0.55642832617265225</v>
      </c>
      <c r="BC45" s="200">
        <f t="shared" si="32"/>
        <v>0.56188350584101687</v>
      </c>
      <c r="BD45" s="200">
        <f t="shared" si="32"/>
        <v>0.56739216766299005</v>
      </c>
      <c r="BE45" s="200">
        <f t="shared" si="32"/>
        <v>0.5729548359734129</v>
      </c>
      <c r="BF45" s="200">
        <f t="shared" si="32"/>
        <v>0.57857204024766273</v>
      </c>
      <c r="BG45" s="200">
        <f t="shared" si="32"/>
        <v>0.58424431515205177</v>
      </c>
      <c r="BH45" s="200">
        <f t="shared" si="32"/>
        <v>0.58997220059471922</v>
      </c>
      <c r="BI45" s="200">
        <f t="shared" si="32"/>
        <v>0.59575624177702036</v>
      </c>
      <c r="BJ45" s="200">
        <f t="shared" si="32"/>
        <v>0.6015969892454226</v>
      </c>
      <c r="BK45" s="200">
        <f t="shared" si="32"/>
        <v>0.60749499894390713</v>
      </c>
      <c r="BL45" s="200">
        <f t="shared" si="32"/>
        <v>0.61345083226688668</v>
      </c>
      <c r="BM45" s="200">
        <f t="shared" si="32"/>
        <v>0.61946505611264058</v>
      </c>
      <c r="BN45" s="200">
        <f t="shared" si="32"/>
        <v>0.62553824293727422</v>
      </c>
      <c r="BO45" s="200">
        <f t="shared" si="32"/>
        <v>0.63167097080920842</v>
      </c>
      <c r="BP45" s="200">
        <f t="shared" si="32"/>
        <v>0.63786382346420067</v>
      </c>
      <c r="BQ45" s="200">
        <f t="shared" si="32"/>
        <v>0.64411739036090865</v>
      </c>
    </row>
    <row r="46" spans="5:69" ht="16" customHeight="1">
      <c r="E46" s="326"/>
      <c r="F46" s="328"/>
      <c r="G46" s="324"/>
      <c r="H46" s="325"/>
      <c r="I46" s="226" t="s">
        <v>326</v>
      </c>
      <c r="J46" s="219">
        <f>Variables!$G$22</f>
        <v>20000</v>
      </c>
      <c r="K46" s="219">
        <f>Variables!$G$22</f>
        <v>20000</v>
      </c>
      <c r="L46" s="219">
        <f>Variables!$G$22</f>
        <v>20000</v>
      </c>
      <c r="M46" s="219">
        <f>Variables!$G$22</f>
        <v>20000</v>
      </c>
      <c r="N46" s="219">
        <f>Variables!$G$22</f>
        <v>20000</v>
      </c>
      <c r="O46" s="219">
        <f>Variables!$G$22</f>
        <v>20000</v>
      </c>
      <c r="P46" s="219">
        <f>Variables!$G$22</f>
        <v>20000</v>
      </c>
      <c r="Q46" s="219">
        <f>Variables!$G$22</f>
        <v>20000</v>
      </c>
      <c r="R46" s="219">
        <f>Variables!$G$22</f>
        <v>20000</v>
      </c>
      <c r="S46" s="219">
        <f>Variables!$G$22</f>
        <v>20000</v>
      </c>
      <c r="T46" s="219">
        <f>Variables!$G$22</f>
        <v>20000</v>
      </c>
      <c r="U46" s="219">
        <f>Variables!$G$22</f>
        <v>20000</v>
      </c>
      <c r="V46" s="219">
        <f>Variables!$G$22</f>
        <v>20000</v>
      </c>
      <c r="W46" s="219">
        <f>Variables!$G$22</f>
        <v>20000</v>
      </c>
      <c r="X46" s="219">
        <f>Variables!$G$22</f>
        <v>20000</v>
      </c>
      <c r="Y46" s="219">
        <f>Variables!$G$22</f>
        <v>20000</v>
      </c>
      <c r="Z46" s="219">
        <f>Variables!$G$22</f>
        <v>20000</v>
      </c>
      <c r="AA46" s="219">
        <f>Variables!$G$22</f>
        <v>20000</v>
      </c>
      <c r="AB46" s="219">
        <f>Variables!$G$22</f>
        <v>20000</v>
      </c>
      <c r="AC46" s="219">
        <f>Variables!$G$22</f>
        <v>20000</v>
      </c>
      <c r="AD46" s="219">
        <f>Variables!$G$22</f>
        <v>20000</v>
      </c>
      <c r="AE46" s="219">
        <f>Variables!$G$22</f>
        <v>20000</v>
      </c>
      <c r="AF46" s="219">
        <f>Variables!$G$22</f>
        <v>20000</v>
      </c>
      <c r="AG46" s="219">
        <f>Variables!$G$22</f>
        <v>20000</v>
      </c>
      <c r="AH46" s="219">
        <f>Variables!$G$22</f>
        <v>20000</v>
      </c>
      <c r="AI46" s="219">
        <f>Variables!$G$22</f>
        <v>20000</v>
      </c>
      <c r="AJ46" s="219">
        <f>Variables!$G$22</f>
        <v>20000</v>
      </c>
      <c r="AK46" s="219">
        <f>Variables!$G$22</f>
        <v>20000</v>
      </c>
      <c r="AL46" s="219">
        <f>Variables!$G$22</f>
        <v>20000</v>
      </c>
      <c r="AM46" s="219">
        <f>Variables!$G$22</f>
        <v>20000</v>
      </c>
      <c r="AN46" s="219">
        <f>Variables!$G$22</f>
        <v>20000</v>
      </c>
      <c r="AO46" s="219">
        <f>Variables!$G$22</f>
        <v>20000</v>
      </c>
      <c r="AP46" s="219">
        <f>Variables!$G$22</f>
        <v>20000</v>
      </c>
      <c r="AQ46" s="219">
        <f>Variables!$G$22</f>
        <v>20000</v>
      </c>
      <c r="AR46" s="219">
        <f>Variables!$G$22</f>
        <v>20000</v>
      </c>
      <c r="AS46" s="219">
        <f>Variables!$G$22</f>
        <v>20000</v>
      </c>
      <c r="AT46" s="219">
        <f>Variables!$G$22</f>
        <v>20000</v>
      </c>
      <c r="AU46" s="219">
        <f>Variables!$G$22</f>
        <v>20000</v>
      </c>
      <c r="AV46" s="219">
        <f>Variables!$G$22</f>
        <v>20000</v>
      </c>
      <c r="AW46" s="219">
        <f>Variables!$G$22</f>
        <v>20000</v>
      </c>
      <c r="AX46" s="219">
        <f>Variables!$G$22</f>
        <v>20000</v>
      </c>
      <c r="AY46" s="219">
        <f>Variables!$G$22</f>
        <v>20000</v>
      </c>
      <c r="AZ46" s="219">
        <f>Variables!$G$22</f>
        <v>20000</v>
      </c>
      <c r="BA46" s="219">
        <f>Variables!$G$22</f>
        <v>20000</v>
      </c>
      <c r="BB46" s="219">
        <f>Variables!$G$22</f>
        <v>20000</v>
      </c>
      <c r="BC46" s="219">
        <f>Variables!$G$22</f>
        <v>20000</v>
      </c>
      <c r="BD46" s="219">
        <f>Variables!$G$22</f>
        <v>20000</v>
      </c>
      <c r="BE46" s="219">
        <f>Variables!$G$22</f>
        <v>20000</v>
      </c>
      <c r="BF46" s="219">
        <f>Variables!$G$22</f>
        <v>20000</v>
      </c>
      <c r="BG46" s="219">
        <f>Variables!$G$22</f>
        <v>20000</v>
      </c>
      <c r="BH46" s="219">
        <f>Variables!$G$22</f>
        <v>20000</v>
      </c>
      <c r="BI46" s="219">
        <f>Variables!$G$22</f>
        <v>20000</v>
      </c>
      <c r="BJ46" s="219">
        <f>Variables!$G$22</f>
        <v>20000</v>
      </c>
      <c r="BK46" s="219">
        <f>Variables!$G$22</f>
        <v>20000</v>
      </c>
      <c r="BL46" s="219">
        <f>Variables!$G$22</f>
        <v>20000</v>
      </c>
      <c r="BM46" s="219">
        <f>Variables!$G$22</f>
        <v>20000</v>
      </c>
      <c r="BN46" s="219">
        <f>Variables!$G$22</f>
        <v>20000</v>
      </c>
      <c r="BO46" s="219">
        <f>Variables!$G$22</f>
        <v>20000</v>
      </c>
      <c r="BP46" s="219">
        <f>Variables!$G$22</f>
        <v>20000</v>
      </c>
      <c r="BQ46" s="219">
        <f>Variables!$G$22</f>
        <v>20000</v>
      </c>
    </row>
    <row r="47" spans="5:69" ht="16" customHeight="1">
      <c r="E47" s="326"/>
      <c r="F47" s="328"/>
      <c r="G47" s="324"/>
      <c r="H47" s="325"/>
      <c r="I47" s="226" t="s">
        <v>446</v>
      </c>
      <c r="J47" s="204">
        <f t="shared" ref="J47:BQ47" si="33">J46*$B$9</f>
        <v>3600</v>
      </c>
      <c r="K47" s="204">
        <f t="shared" si="33"/>
        <v>3600</v>
      </c>
      <c r="L47" s="204">
        <f t="shared" si="33"/>
        <v>3600</v>
      </c>
      <c r="M47" s="204">
        <f t="shared" si="33"/>
        <v>3600</v>
      </c>
      <c r="N47" s="204">
        <f t="shared" si="33"/>
        <v>3600</v>
      </c>
      <c r="O47" s="204">
        <f t="shared" si="33"/>
        <v>3600</v>
      </c>
      <c r="P47" s="204">
        <f t="shared" si="33"/>
        <v>3600</v>
      </c>
      <c r="Q47" s="204">
        <f t="shared" si="33"/>
        <v>3600</v>
      </c>
      <c r="R47" s="204">
        <f t="shared" si="33"/>
        <v>3600</v>
      </c>
      <c r="S47" s="204">
        <f t="shared" si="33"/>
        <v>3600</v>
      </c>
      <c r="T47" s="204">
        <f t="shared" si="33"/>
        <v>3600</v>
      </c>
      <c r="U47" s="204">
        <f t="shared" si="33"/>
        <v>3600</v>
      </c>
      <c r="V47" s="204">
        <f t="shared" si="33"/>
        <v>3600</v>
      </c>
      <c r="W47" s="204">
        <f t="shared" si="33"/>
        <v>3600</v>
      </c>
      <c r="X47" s="204">
        <f t="shared" si="33"/>
        <v>3600</v>
      </c>
      <c r="Y47" s="204">
        <f t="shared" si="33"/>
        <v>3600</v>
      </c>
      <c r="Z47" s="204">
        <f t="shared" si="33"/>
        <v>3600</v>
      </c>
      <c r="AA47" s="204">
        <f t="shared" si="33"/>
        <v>3600</v>
      </c>
      <c r="AB47" s="204">
        <f t="shared" si="33"/>
        <v>3600</v>
      </c>
      <c r="AC47" s="204">
        <f t="shared" si="33"/>
        <v>3600</v>
      </c>
      <c r="AD47" s="204">
        <f t="shared" si="33"/>
        <v>3600</v>
      </c>
      <c r="AE47" s="204">
        <f t="shared" si="33"/>
        <v>3600</v>
      </c>
      <c r="AF47" s="204">
        <f t="shared" si="33"/>
        <v>3600</v>
      </c>
      <c r="AG47" s="204">
        <f t="shared" si="33"/>
        <v>3600</v>
      </c>
      <c r="AH47" s="204">
        <f t="shared" si="33"/>
        <v>3600</v>
      </c>
      <c r="AI47" s="204">
        <f t="shared" si="33"/>
        <v>3600</v>
      </c>
      <c r="AJ47" s="204">
        <f t="shared" si="33"/>
        <v>3600</v>
      </c>
      <c r="AK47" s="204">
        <f t="shared" si="33"/>
        <v>3600</v>
      </c>
      <c r="AL47" s="204">
        <f t="shared" si="33"/>
        <v>3600</v>
      </c>
      <c r="AM47" s="204">
        <f t="shared" si="33"/>
        <v>3600</v>
      </c>
      <c r="AN47" s="204">
        <f t="shared" si="33"/>
        <v>3600</v>
      </c>
      <c r="AO47" s="204">
        <f t="shared" si="33"/>
        <v>3600</v>
      </c>
      <c r="AP47" s="204">
        <f t="shared" si="33"/>
        <v>3600</v>
      </c>
      <c r="AQ47" s="204">
        <f t="shared" si="33"/>
        <v>3600</v>
      </c>
      <c r="AR47" s="204">
        <f t="shared" si="33"/>
        <v>3600</v>
      </c>
      <c r="AS47" s="204">
        <f t="shared" si="33"/>
        <v>3600</v>
      </c>
      <c r="AT47" s="204">
        <f t="shared" si="33"/>
        <v>3600</v>
      </c>
      <c r="AU47" s="204">
        <f t="shared" si="33"/>
        <v>3600</v>
      </c>
      <c r="AV47" s="204">
        <f t="shared" si="33"/>
        <v>3600</v>
      </c>
      <c r="AW47" s="204">
        <f t="shared" si="33"/>
        <v>3600</v>
      </c>
      <c r="AX47" s="204">
        <f t="shared" si="33"/>
        <v>3600</v>
      </c>
      <c r="AY47" s="204">
        <f t="shared" si="33"/>
        <v>3600</v>
      </c>
      <c r="AZ47" s="204">
        <f t="shared" si="33"/>
        <v>3600</v>
      </c>
      <c r="BA47" s="204">
        <f t="shared" si="33"/>
        <v>3600</v>
      </c>
      <c r="BB47" s="204">
        <f t="shared" si="33"/>
        <v>3600</v>
      </c>
      <c r="BC47" s="204">
        <f t="shared" si="33"/>
        <v>3600</v>
      </c>
      <c r="BD47" s="204">
        <f t="shared" si="33"/>
        <v>3600</v>
      </c>
      <c r="BE47" s="204">
        <f t="shared" si="33"/>
        <v>3600</v>
      </c>
      <c r="BF47" s="204">
        <f t="shared" si="33"/>
        <v>3600</v>
      </c>
      <c r="BG47" s="204">
        <f t="shared" si="33"/>
        <v>3600</v>
      </c>
      <c r="BH47" s="204">
        <f t="shared" si="33"/>
        <v>3600</v>
      </c>
      <c r="BI47" s="204">
        <f t="shared" si="33"/>
        <v>3600</v>
      </c>
      <c r="BJ47" s="204">
        <f t="shared" si="33"/>
        <v>3600</v>
      </c>
      <c r="BK47" s="204">
        <f t="shared" si="33"/>
        <v>3600</v>
      </c>
      <c r="BL47" s="204">
        <f t="shared" si="33"/>
        <v>3600</v>
      </c>
      <c r="BM47" s="204">
        <f t="shared" si="33"/>
        <v>3600</v>
      </c>
      <c r="BN47" s="204">
        <f t="shared" si="33"/>
        <v>3600</v>
      </c>
      <c r="BO47" s="204">
        <f t="shared" si="33"/>
        <v>3600</v>
      </c>
      <c r="BP47" s="204">
        <f t="shared" si="33"/>
        <v>3600</v>
      </c>
      <c r="BQ47" s="204">
        <f t="shared" si="33"/>
        <v>3600</v>
      </c>
    </row>
    <row r="48" spans="5:69" ht="16" customHeight="1">
      <c r="E48" s="326"/>
      <c r="F48" s="328"/>
      <c r="G48" s="324"/>
      <c r="H48" s="325"/>
      <c r="I48" s="226" t="s">
        <v>346</v>
      </c>
      <c r="J48" s="204">
        <f>J45*J46</f>
        <v>3657.4215178299301</v>
      </c>
      <c r="K48" s="204">
        <f>K45*K46</f>
        <v>5521.9893504491101</v>
      </c>
      <c r="L48" s="204">
        <f t="shared" ref="L48:BQ48" si="34">L45*L46</f>
        <v>6490.481880401192</v>
      </c>
      <c r="M48" s="204">
        <f t="shared" si="34"/>
        <v>7011.2917454279841</v>
      </c>
      <c r="N48" s="204">
        <f t="shared" si="34"/>
        <v>7308.618744659294</v>
      </c>
      <c r="O48" s="204">
        <f t="shared" si="34"/>
        <v>7494.5662920391187</v>
      </c>
      <c r="P48" s="204">
        <f t="shared" si="34"/>
        <v>7625.1896433732436</v>
      </c>
      <c r="Q48" s="204">
        <f t="shared" si="34"/>
        <v>7728.5200101908313</v>
      </c>
      <c r="R48" s="204">
        <f t="shared" si="34"/>
        <v>7818.5766170163342</v>
      </c>
      <c r="S48" s="204">
        <f t="shared" si="34"/>
        <v>7902.3727303498781</v>
      </c>
      <c r="T48" s="204">
        <f t="shared" si="34"/>
        <v>7983.4186735052945</v>
      </c>
      <c r="U48" s="204">
        <f t="shared" si="34"/>
        <v>8063.4733343803591</v>
      </c>
      <c r="V48" s="204">
        <f t="shared" si="34"/>
        <v>8143.4199196965928</v>
      </c>
      <c r="W48" s="204">
        <f t="shared" si="34"/>
        <v>8223.7038324773239</v>
      </c>
      <c r="X48" s="204">
        <f t="shared" si="34"/>
        <v>8304.5516111483648</v>
      </c>
      <c r="Y48" s="204">
        <f t="shared" si="34"/>
        <v>8386.0803994535891</v>
      </c>
      <c r="Z48" s="204">
        <f t="shared" si="34"/>
        <v>8468.3526817814909</v>
      </c>
      <c r="AA48" s="204">
        <f t="shared" si="34"/>
        <v>8551.4036512008788</v>
      </c>
      <c r="AB48" s="204">
        <f t="shared" si="34"/>
        <v>8635.2548938547898</v>
      </c>
      <c r="AC48" s="204">
        <f t="shared" si="34"/>
        <v>8719.9212315371806</v>
      </c>
      <c r="AD48" s="204">
        <f t="shared" si="34"/>
        <v>8805.4141433647455</v>
      </c>
      <c r="AE48" s="204">
        <f t="shared" si="34"/>
        <v>8891.7434770000582</v>
      </c>
      <c r="AF48" s="204">
        <f t="shared" si="34"/>
        <v>8978.9183046541639</v>
      </c>
      <c r="AG48" s="204">
        <f t="shared" si="34"/>
        <v>9066.9473514827278</v>
      </c>
      <c r="AH48" s="204">
        <f t="shared" si="34"/>
        <v>9155.8392101828504</v>
      </c>
      <c r="AI48" s="204">
        <f t="shared" si="34"/>
        <v>9245.6024486941023</v>
      </c>
      <c r="AJ48" s="204">
        <f t="shared" si="34"/>
        <v>9336.2456644556369</v>
      </c>
      <c r="AK48" s="204">
        <f t="shared" si="34"/>
        <v>9427.7775119453108</v>
      </c>
      <c r="AL48" s="204">
        <f t="shared" si="34"/>
        <v>9520.2067168638478</v>
      </c>
      <c r="AM48" s="204">
        <f t="shared" si="34"/>
        <v>9613.5420836455814</v>
      </c>
      <c r="AN48" s="204">
        <f t="shared" si="34"/>
        <v>9707.79249963658</v>
      </c>
      <c r="AO48" s="204">
        <f t="shared" si="34"/>
        <v>9802.9669376106485</v>
      </c>
      <c r="AP48" s="204">
        <f t="shared" si="34"/>
        <v>9899.0744574583896</v>
      </c>
      <c r="AQ48" s="204">
        <f t="shared" si="34"/>
        <v>9996.1242074670954</v>
      </c>
      <c r="AR48" s="204">
        <f t="shared" si="34"/>
        <v>10094.125425400252</v>
      </c>
      <c r="AS48" s="204">
        <f t="shared" si="34"/>
        <v>10193.087439481209</v>
      </c>
      <c r="AT48" s="204">
        <f t="shared" si="34"/>
        <v>10293.019669333269</v>
      </c>
      <c r="AU48" s="204">
        <f t="shared" si="34"/>
        <v>10393.931626902364</v>
      </c>
      <c r="AV48" s="204">
        <f t="shared" si="34"/>
        <v>10495.832917375499</v>
      </c>
      <c r="AW48" s="204">
        <f t="shared" si="34"/>
        <v>10598.733240101519</v>
      </c>
      <c r="AX48" s="204">
        <f t="shared" si="34"/>
        <v>10702.642389517605</v>
      </c>
      <c r="AY48" s="204">
        <f t="shared" si="34"/>
        <v>10807.570256083165</v>
      </c>
      <c r="AZ48" s="204">
        <f t="shared" si="34"/>
        <v>10913.526827222069</v>
      </c>
      <c r="BA48" s="204">
        <f t="shared" si="34"/>
        <v>11020.522188273682</v>
      </c>
      <c r="BB48" s="204">
        <f t="shared" si="34"/>
        <v>11128.566523453044</v>
      </c>
      <c r="BC48" s="204">
        <f t="shared" si="34"/>
        <v>11237.670116820338</v>
      </c>
      <c r="BD48" s="204">
        <f t="shared" si="34"/>
        <v>11347.843353259801</v>
      </c>
      <c r="BE48" s="204">
        <f t="shared" si="34"/>
        <v>11459.096719468258</v>
      </c>
      <c r="BF48" s="204">
        <f t="shared" si="34"/>
        <v>11571.440804953254</v>
      </c>
      <c r="BG48" s="204">
        <f t="shared" si="34"/>
        <v>11684.886303041036</v>
      </c>
      <c r="BH48" s="204">
        <f t="shared" si="34"/>
        <v>11799.444011894384</v>
      </c>
      <c r="BI48" s="204">
        <f t="shared" si="34"/>
        <v>11915.124835540408</v>
      </c>
      <c r="BJ48" s="204">
        <f t="shared" si="34"/>
        <v>12031.939784908453</v>
      </c>
      <c r="BK48" s="204">
        <f t="shared" si="34"/>
        <v>12149.899978878142</v>
      </c>
      <c r="BL48" s="204">
        <f t="shared" si="34"/>
        <v>12269.016645337733</v>
      </c>
      <c r="BM48" s="204">
        <f t="shared" si="34"/>
        <v>12389.301122252811</v>
      </c>
      <c r="BN48" s="204">
        <f t="shared" si="34"/>
        <v>12510.764858745484</v>
      </c>
      <c r="BO48" s="204">
        <f t="shared" si="34"/>
        <v>12633.419416184168</v>
      </c>
      <c r="BP48" s="204">
        <f t="shared" si="34"/>
        <v>12757.276469284014</v>
      </c>
      <c r="BQ48" s="204">
        <f t="shared" si="34"/>
        <v>12882.347807218173</v>
      </c>
    </row>
    <row r="49" spans="5:69" ht="16" customHeight="1">
      <c r="E49" s="326"/>
      <c r="F49" s="328"/>
      <c r="G49" s="324"/>
      <c r="H49" s="325"/>
      <c r="I49" s="226" t="s">
        <v>447</v>
      </c>
      <c r="J49" s="228">
        <f t="shared" ref="J49:BQ49" si="35">J48*$B$9</f>
        <v>658.33587320938739</v>
      </c>
      <c r="K49" s="228">
        <f t="shared" si="35"/>
        <v>993.95808308083974</v>
      </c>
      <c r="L49" s="228">
        <f t="shared" si="35"/>
        <v>1168.2867384722144</v>
      </c>
      <c r="M49" s="228">
        <f t="shared" si="35"/>
        <v>1262.032514177037</v>
      </c>
      <c r="N49" s="228">
        <f t="shared" si="35"/>
        <v>1315.551374038673</v>
      </c>
      <c r="O49" s="228">
        <f t="shared" si="35"/>
        <v>1349.0219325670414</v>
      </c>
      <c r="P49" s="228">
        <f t="shared" si="35"/>
        <v>1372.5341358071837</v>
      </c>
      <c r="Q49" s="228">
        <f t="shared" si="35"/>
        <v>1391.1336018343495</v>
      </c>
      <c r="R49" s="228">
        <f t="shared" si="35"/>
        <v>1407.34379106294</v>
      </c>
      <c r="S49" s="228">
        <f t="shared" si="35"/>
        <v>1422.4270914629781</v>
      </c>
      <c r="T49" s="228">
        <f t="shared" si="35"/>
        <v>1437.015361230953</v>
      </c>
      <c r="U49" s="228">
        <f t="shared" si="35"/>
        <v>1451.4252001884645</v>
      </c>
      <c r="V49" s="228">
        <f t="shared" si="35"/>
        <v>1465.8155855453867</v>
      </c>
      <c r="W49" s="228">
        <f t="shared" si="35"/>
        <v>1480.2666898459183</v>
      </c>
      <c r="X49" s="228">
        <f t="shared" si="35"/>
        <v>1494.8192900067056</v>
      </c>
      <c r="Y49" s="228">
        <f t="shared" si="35"/>
        <v>1509.494471901646</v>
      </c>
      <c r="Z49" s="228">
        <f t="shared" si="35"/>
        <v>1524.3034827206684</v>
      </c>
      <c r="AA49" s="228">
        <f t="shared" si="35"/>
        <v>1539.2526572161582</v>
      </c>
      <c r="AB49" s="228">
        <f t="shared" si="35"/>
        <v>1554.3458808938622</v>
      </c>
      <c r="AC49" s="228">
        <f t="shared" si="35"/>
        <v>1569.5858216766924</v>
      </c>
      <c r="AD49" s="228">
        <f t="shared" si="35"/>
        <v>1584.9745458056541</v>
      </c>
      <c r="AE49" s="228">
        <f t="shared" si="35"/>
        <v>1600.5138258600105</v>
      </c>
      <c r="AF49" s="228">
        <f t="shared" si="35"/>
        <v>1616.2052948377495</v>
      </c>
      <c r="AG49" s="228">
        <f t="shared" si="35"/>
        <v>1632.0505232668909</v>
      </c>
      <c r="AH49" s="228">
        <f t="shared" si="35"/>
        <v>1648.0510578329131</v>
      </c>
      <c r="AI49" s="228">
        <f t="shared" si="35"/>
        <v>1664.2084407649384</v>
      </c>
      <c r="AJ49" s="228">
        <f t="shared" si="35"/>
        <v>1680.5242196020147</v>
      </c>
      <c r="AK49" s="228">
        <f t="shared" si="35"/>
        <v>1696.9999521501559</v>
      </c>
      <c r="AL49" s="228">
        <f t="shared" si="35"/>
        <v>1713.6372090354926</v>
      </c>
      <c r="AM49" s="228">
        <f t="shared" si="35"/>
        <v>1730.4375750562047</v>
      </c>
      <c r="AN49" s="228">
        <f t="shared" si="35"/>
        <v>1747.4026499345844</v>
      </c>
      <c r="AO49" s="228">
        <f t="shared" si="35"/>
        <v>1764.5340487699166</v>
      </c>
      <c r="AP49" s="228">
        <f t="shared" si="35"/>
        <v>1781.83340234251</v>
      </c>
      <c r="AQ49" s="228">
        <f t="shared" si="35"/>
        <v>1799.3023573440771</v>
      </c>
      <c r="AR49" s="228">
        <f t="shared" si="35"/>
        <v>1816.9425765720455</v>
      </c>
      <c r="AS49" s="228">
        <f t="shared" si="35"/>
        <v>1834.7557391066175</v>
      </c>
      <c r="AT49" s="228">
        <f t="shared" si="35"/>
        <v>1852.7435404799883</v>
      </c>
      <c r="AU49" s="228">
        <f t="shared" si="35"/>
        <v>1870.9076928424254</v>
      </c>
      <c r="AV49" s="228">
        <f t="shared" si="35"/>
        <v>1889.2499251275897</v>
      </c>
      <c r="AW49" s="228">
        <f t="shared" si="35"/>
        <v>1907.7719832182734</v>
      </c>
      <c r="AX49" s="228">
        <f t="shared" si="35"/>
        <v>1926.4756301131688</v>
      </c>
      <c r="AY49" s="228">
        <f t="shared" si="35"/>
        <v>1945.3626460949697</v>
      </c>
      <c r="AZ49" s="228">
        <f t="shared" si="35"/>
        <v>1964.4348288999724</v>
      </c>
      <c r="BA49" s="228">
        <f t="shared" si="35"/>
        <v>1983.6939938892629</v>
      </c>
      <c r="BB49" s="228">
        <f t="shared" si="35"/>
        <v>2003.1419742215478</v>
      </c>
      <c r="BC49" s="228">
        <f t="shared" si="35"/>
        <v>2022.7806210276608</v>
      </c>
      <c r="BD49" s="228">
        <f t="shared" si="35"/>
        <v>2042.6118035867642</v>
      </c>
      <c r="BE49" s="228">
        <f t="shared" si="35"/>
        <v>2062.6374095042866</v>
      </c>
      <c r="BF49" s="228">
        <f t="shared" si="35"/>
        <v>2082.8593448915858</v>
      </c>
      <c r="BG49" s="228">
        <f t="shared" si="35"/>
        <v>2103.2795345473864</v>
      </c>
      <c r="BH49" s="228">
        <f t="shared" si="35"/>
        <v>2123.899922140989</v>
      </c>
      <c r="BI49" s="228">
        <f t="shared" si="35"/>
        <v>2144.7224703972734</v>
      </c>
      <c r="BJ49" s="228">
        <f t="shared" si="35"/>
        <v>2165.7491612835215</v>
      </c>
      <c r="BK49" s="228">
        <f t="shared" si="35"/>
        <v>2186.9819961980656</v>
      </c>
      <c r="BL49" s="228">
        <f t="shared" si="35"/>
        <v>2208.4229961607921</v>
      </c>
      <c r="BM49" s="228">
        <f t="shared" si="35"/>
        <v>2230.0742020055059</v>
      </c>
      <c r="BN49" s="228">
        <f t="shared" si="35"/>
        <v>2251.937674574187</v>
      </c>
      <c r="BO49" s="228">
        <f t="shared" si="35"/>
        <v>2274.0154949131502</v>
      </c>
      <c r="BP49" s="228">
        <f t="shared" si="35"/>
        <v>2296.3097644711224</v>
      </c>
      <c r="BQ49" s="228">
        <f t="shared" si="35"/>
        <v>2318.8226052992709</v>
      </c>
    </row>
    <row r="50" spans="5:69" ht="16" customHeight="1">
      <c r="E50" s="326"/>
      <c r="F50" s="328"/>
      <c r="G50" s="324"/>
      <c r="H50" s="325"/>
      <c r="I50" s="226" t="s">
        <v>448</v>
      </c>
      <c r="J50" s="228">
        <f>J9*J42</f>
        <v>609.57025297165501</v>
      </c>
      <c r="K50" s="228">
        <f>K9*K42</f>
        <v>615.54643192235756</v>
      </c>
      <c r="L50" s="228">
        <f t="shared" ref="L50:BQ50" si="36">L9*L42</f>
        <v>621.58120086277279</v>
      </c>
      <c r="M50" s="228">
        <f t="shared" si="36"/>
        <v>627.67513420456476</v>
      </c>
      <c r="N50" s="228">
        <f t="shared" si="36"/>
        <v>633.82881199088376</v>
      </c>
      <c r="O50" s="228">
        <f t="shared" si="36"/>
        <v>640.04281995157885</v>
      </c>
      <c r="P50" s="228">
        <f t="shared" si="36"/>
        <v>646.31774955894718</v>
      </c>
      <c r="Q50" s="228">
        <f t="shared" si="36"/>
        <v>652.65419808403499</v>
      </c>
      <c r="R50" s="228">
        <f t="shared" si="36"/>
        <v>659.05276865348628</v>
      </c>
      <c r="S50" s="228">
        <f t="shared" si="36"/>
        <v>665.51407030695179</v>
      </c>
      <c r="T50" s="228">
        <f t="shared" si="36"/>
        <v>672.03871805505923</v>
      </c>
      <c r="U50" s="228">
        <f t="shared" si="36"/>
        <v>678.62733293795191</v>
      </c>
      <c r="V50" s="228">
        <f t="shared" si="36"/>
        <v>685.28054208440244</v>
      </c>
      <c r="W50" s="228">
        <f t="shared" si="36"/>
        <v>691.99897877150454</v>
      </c>
      <c r="X50" s="228">
        <f t="shared" si="36"/>
        <v>698.78328248495052</v>
      </c>
      <c r="Y50" s="228">
        <f t="shared" si="36"/>
        <v>705.63409897990107</v>
      </c>
      <c r="Z50" s="228">
        <f t="shared" si="36"/>
        <v>712.55208034244924</v>
      </c>
      <c r="AA50" s="228">
        <f t="shared" si="36"/>
        <v>719.53788505168882</v>
      </c>
      <c r="AB50" s="228">
        <f t="shared" si="36"/>
        <v>726.59217804239165</v>
      </c>
      <c r="AC50" s="228">
        <f t="shared" si="36"/>
        <v>733.71563076829739</v>
      </c>
      <c r="AD50" s="228">
        <f t="shared" si="36"/>
        <v>740.9089212660258</v>
      </c>
      <c r="AE50" s="228">
        <f t="shared" si="36"/>
        <v>748.17273421961443</v>
      </c>
      <c r="AF50" s="228">
        <f t="shared" si="36"/>
        <v>755.50776102568921</v>
      </c>
      <c r="AG50" s="228">
        <f t="shared" si="36"/>
        <v>762.91469985927438</v>
      </c>
      <c r="AH50" s="228">
        <f t="shared" si="36"/>
        <v>770.39425574024767</v>
      </c>
      <c r="AI50" s="228">
        <f t="shared" si="36"/>
        <v>777.94714060044623</v>
      </c>
      <c r="AJ50" s="228">
        <f t="shared" si="36"/>
        <v>785.57407335143103</v>
      </c>
      <c r="AK50" s="228">
        <f t="shared" si="36"/>
        <v>793.27577995291551</v>
      </c>
      <c r="AL50" s="228">
        <f t="shared" si="36"/>
        <v>801.05299348186554</v>
      </c>
      <c r="AM50" s="228">
        <f t="shared" si="36"/>
        <v>808.90645420227611</v>
      </c>
      <c r="AN50" s="228">
        <f t="shared" si="36"/>
        <v>816.83690963563186</v>
      </c>
      <c r="AO50" s="228">
        <f t="shared" si="36"/>
        <v>824.84511463205934</v>
      </c>
      <c r="AP50" s="228">
        <f t="shared" si="36"/>
        <v>832.93183144217767</v>
      </c>
      <c r="AQ50" s="228">
        <f t="shared" si="36"/>
        <v>841.09782978965018</v>
      </c>
      <c r="AR50" s="228">
        <f t="shared" si="36"/>
        <v>849.34388694445079</v>
      </c>
      <c r="AS50" s="228">
        <f t="shared" si="36"/>
        <v>857.67078779684721</v>
      </c>
      <c r="AT50" s="228">
        <f t="shared" si="36"/>
        <v>866.07932493211058</v>
      </c>
      <c r="AU50" s="228">
        <f t="shared" si="36"/>
        <v>874.57029870595477</v>
      </c>
      <c r="AV50" s="228">
        <f t="shared" si="36"/>
        <v>883.14451732071927</v>
      </c>
      <c r="AW50" s="228">
        <f t="shared" si="36"/>
        <v>891.80279690229486</v>
      </c>
      <c r="AX50" s="228">
        <f t="shared" si="36"/>
        <v>900.54596157780759</v>
      </c>
      <c r="AY50" s="228">
        <f t="shared" si="36"/>
        <v>909.3748435540607</v>
      </c>
      <c r="AZ50" s="228">
        <f t="shared" si="36"/>
        <v>918.29028319674751</v>
      </c>
      <c r="BA50" s="228">
        <f t="shared" si="36"/>
        <v>927.29312911044121</v>
      </c>
      <c r="BB50" s="228">
        <f t="shared" si="36"/>
        <v>936.38423821936726</v>
      </c>
      <c r="BC50" s="228">
        <f t="shared" si="36"/>
        <v>945.56447584896898</v>
      </c>
      <c r="BD50" s="228">
        <f t="shared" si="36"/>
        <v>954.83471580827234</v>
      </c>
      <c r="BE50" s="228">
        <f t="shared" si="36"/>
        <v>964.19584047305932</v>
      </c>
      <c r="BF50" s="228">
        <f t="shared" si="36"/>
        <v>973.64874086985412</v>
      </c>
      <c r="BG50" s="228">
        <f t="shared" si="36"/>
        <v>983.19431676073498</v>
      </c>
      <c r="BH50" s="228">
        <f t="shared" si="36"/>
        <v>992.83347672897753</v>
      </c>
      <c r="BI50" s="228">
        <f t="shared" si="36"/>
        <v>1002.5671382655358</v>
      </c>
      <c r="BJ50" s="228">
        <f t="shared" si="36"/>
        <v>1012.3962278563749</v>
      </c>
      <c r="BK50" s="228">
        <f t="shared" si="36"/>
        <v>1022.321681070653</v>
      </c>
      <c r="BL50" s="228">
        <f t="shared" si="36"/>
        <v>1032.3444426497772</v>
      </c>
      <c r="BM50" s="228">
        <f t="shared" si="36"/>
        <v>1042.4654665973242</v>
      </c>
      <c r="BN50" s="228">
        <f t="shared" si="36"/>
        <v>1052.6857162698466</v>
      </c>
      <c r="BO50" s="228">
        <f t="shared" si="36"/>
        <v>1063.0061644685707</v>
      </c>
      <c r="BP50" s="228">
        <f t="shared" si="36"/>
        <v>1073.4277935319883</v>
      </c>
      <c r="BQ50" s="228">
        <f t="shared" si="36"/>
        <v>1083.9515954293606</v>
      </c>
    </row>
    <row r="51" spans="5:69" ht="16" customHeight="1">
      <c r="E51" s="326"/>
      <c r="F51" s="328"/>
      <c r="G51" s="324"/>
      <c r="H51" s="325"/>
      <c r="I51" s="229" t="s">
        <v>449</v>
      </c>
      <c r="J51" s="204">
        <f t="shared" ref="J51:BQ51" si="37">J49-J50</f>
        <v>48.765620237732378</v>
      </c>
      <c r="K51" s="204">
        <f t="shared" si="37"/>
        <v>378.41165115848219</v>
      </c>
      <c r="L51" s="204">
        <f t="shared" si="37"/>
        <v>546.70553760944165</v>
      </c>
      <c r="M51" s="204">
        <f t="shared" si="37"/>
        <v>634.35737997247224</v>
      </c>
      <c r="N51" s="204">
        <f t="shared" si="37"/>
        <v>681.72256204778921</v>
      </c>
      <c r="O51" s="204">
        <f t="shared" si="37"/>
        <v>708.97911261546255</v>
      </c>
      <c r="P51" s="204">
        <f t="shared" si="37"/>
        <v>726.21638624823652</v>
      </c>
      <c r="Q51" s="204">
        <f t="shared" si="37"/>
        <v>738.47940375031453</v>
      </c>
      <c r="R51" s="204">
        <f t="shared" si="37"/>
        <v>748.29102240945372</v>
      </c>
      <c r="S51" s="204">
        <f t="shared" si="37"/>
        <v>756.91302115602628</v>
      </c>
      <c r="T51" s="204">
        <f t="shared" si="37"/>
        <v>764.97664317589374</v>
      </c>
      <c r="U51" s="204">
        <f t="shared" si="37"/>
        <v>772.79786725051258</v>
      </c>
      <c r="V51" s="204">
        <f t="shared" si="37"/>
        <v>780.5350434609843</v>
      </c>
      <c r="W51" s="204">
        <f t="shared" si="37"/>
        <v>788.2677110744138</v>
      </c>
      <c r="X51" s="204">
        <f t="shared" si="37"/>
        <v>796.0360075217551</v>
      </c>
      <c r="Y51" s="204">
        <f t="shared" si="37"/>
        <v>803.8603729217449</v>
      </c>
      <c r="Z51" s="204">
        <f t="shared" si="37"/>
        <v>811.75140237821915</v>
      </c>
      <c r="AA51" s="204">
        <f t="shared" si="37"/>
        <v>819.71477216446942</v>
      </c>
      <c r="AB51" s="204">
        <f t="shared" si="37"/>
        <v>827.75370285147051</v>
      </c>
      <c r="AC51" s="204">
        <f t="shared" si="37"/>
        <v>835.87019090839499</v>
      </c>
      <c r="AD51" s="204">
        <f t="shared" si="37"/>
        <v>844.06562453962829</v>
      </c>
      <c r="AE51" s="204">
        <f t="shared" si="37"/>
        <v>852.34109164039603</v>
      </c>
      <c r="AF51" s="204">
        <f t="shared" si="37"/>
        <v>860.69753381206033</v>
      </c>
      <c r="AG51" s="204">
        <f t="shared" si="37"/>
        <v>869.1358234076165</v>
      </c>
      <c r="AH51" s="204">
        <f t="shared" si="37"/>
        <v>877.65680209266543</v>
      </c>
      <c r="AI51" s="204">
        <f t="shared" si="37"/>
        <v>886.26130016449213</v>
      </c>
      <c r="AJ51" s="204">
        <f t="shared" si="37"/>
        <v>894.95014625058366</v>
      </c>
      <c r="AK51" s="204">
        <f t="shared" si="37"/>
        <v>903.72417219724036</v>
      </c>
      <c r="AL51" s="204">
        <f t="shared" si="37"/>
        <v>912.58421555362702</v>
      </c>
      <c r="AM51" s="204">
        <f t="shared" si="37"/>
        <v>921.53112085392854</v>
      </c>
      <c r="AN51" s="204">
        <f t="shared" si="37"/>
        <v>930.56574029895251</v>
      </c>
      <c r="AO51" s="204">
        <f t="shared" si="37"/>
        <v>939.68893413785725</v>
      </c>
      <c r="AP51" s="204">
        <f t="shared" si="37"/>
        <v>948.90157090033233</v>
      </c>
      <c r="AQ51" s="204">
        <f t="shared" si="37"/>
        <v>958.20452755442693</v>
      </c>
      <c r="AR51" s="204">
        <f t="shared" si="37"/>
        <v>967.59868962759469</v>
      </c>
      <c r="AS51" s="204">
        <f t="shared" si="37"/>
        <v>977.0849513097703</v>
      </c>
      <c r="AT51" s="204">
        <f t="shared" si="37"/>
        <v>986.66421554787769</v>
      </c>
      <c r="AU51" s="204">
        <f t="shared" si="37"/>
        <v>996.33739413647061</v>
      </c>
      <c r="AV51" s="204">
        <f t="shared" si="37"/>
        <v>1006.1054078068704</v>
      </c>
      <c r="AW51" s="204">
        <f t="shared" si="37"/>
        <v>1015.9691863159785</v>
      </c>
      <c r="AX51" s="204">
        <f t="shared" si="37"/>
        <v>1025.9296685353611</v>
      </c>
      <c r="AY51" s="204">
        <f t="shared" si="37"/>
        <v>1035.9878025409089</v>
      </c>
      <c r="AZ51" s="204">
        <f t="shared" si="37"/>
        <v>1046.144545703225</v>
      </c>
      <c r="BA51" s="204">
        <f t="shared" si="37"/>
        <v>1056.4008647788216</v>
      </c>
      <c r="BB51" s="204">
        <f t="shared" si="37"/>
        <v>1066.7577360021805</v>
      </c>
      <c r="BC51" s="204">
        <f t="shared" si="37"/>
        <v>1077.2161451786919</v>
      </c>
      <c r="BD51" s="204">
        <f t="shared" si="37"/>
        <v>1087.7770877784919</v>
      </c>
      <c r="BE51" s="204">
        <f t="shared" si="37"/>
        <v>1098.4415690312271</v>
      </c>
      <c r="BF51" s="204">
        <f t="shared" si="37"/>
        <v>1109.2106040217318</v>
      </c>
      <c r="BG51" s="204">
        <f t="shared" si="37"/>
        <v>1120.0852177866514</v>
      </c>
      <c r="BH51" s="204">
        <f t="shared" si="37"/>
        <v>1131.0664454120115</v>
      </c>
      <c r="BI51" s="204">
        <f t="shared" si="37"/>
        <v>1142.1553321317374</v>
      </c>
      <c r="BJ51" s="204">
        <f t="shared" si="37"/>
        <v>1153.3529334271466</v>
      </c>
      <c r="BK51" s="204">
        <f t="shared" si="37"/>
        <v>1164.6603151274126</v>
      </c>
      <c r="BL51" s="204">
        <f t="shared" si="37"/>
        <v>1176.0785535110149</v>
      </c>
      <c r="BM51" s="204">
        <f t="shared" si="37"/>
        <v>1187.6087354081817</v>
      </c>
      <c r="BN51" s="204">
        <f t="shared" si="37"/>
        <v>1199.2519583043404</v>
      </c>
      <c r="BO51" s="204">
        <f t="shared" si="37"/>
        <v>1211.0093304445795</v>
      </c>
      <c r="BP51" s="204">
        <f t="shared" si="37"/>
        <v>1222.8819709391341</v>
      </c>
      <c r="BQ51" s="204">
        <f t="shared" si="37"/>
        <v>1234.8710098699103</v>
      </c>
    </row>
    <row r="52" spans="5:69" ht="16" customHeight="1">
      <c r="E52" s="326"/>
      <c r="F52" s="328"/>
      <c r="G52" s="329" t="s">
        <v>63</v>
      </c>
      <c r="H52" s="323" t="s">
        <v>25</v>
      </c>
      <c r="I52" s="230" t="s">
        <v>318</v>
      </c>
      <c r="J52" s="216">
        <f>Variables!$G$29</f>
        <v>0.1</v>
      </c>
      <c r="K52" s="216">
        <f>Variables!$G$29</f>
        <v>0.1</v>
      </c>
      <c r="L52" s="216">
        <f>Variables!$G$29</f>
        <v>0.1</v>
      </c>
      <c r="M52" s="216">
        <f>Variables!$G$29</f>
        <v>0.1</v>
      </c>
      <c r="N52" s="216">
        <f>Variables!$G$29</f>
        <v>0.1</v>
      </c>
      <c r="O52" s="216">
        <f>Variables!$G$29</f>
        <v>0.1</v>
      </c>
      <c r="P52" s="216">
        <f>Variables!$G$29</f>
        <v>0.1</v>
      </c>
      <c r="Q52" s="216">
        <f>Variables!$G$29</f>
        <v>0.1</v>
      </c>
      <c r="R52" s="216">
        <f>Variables!$G$29</f>
        <v>0.1</v>
      </c>
      <c r="S52" s="216">
        <f>Variables!$G$29</f>
        <v>0.1</v>
      </c>
      <c r="T52" s="216">
        <f>Variables!$G$29</f>
        <v>0.1</v>
      </c>
      <c r="U52" s="216">
        <f>Variables!$G$29</f>
        <v>0.1</v>
      </c>
      <c r="V52" s="216">
        <f>Variables!$G$29</f>
        <v>0.1</v>
      </c>
      <c r="W52" s="216">
        <f>Variables!$G$29</f>
        <v>0.1</v>
      </c>
      <c r="X52" s="216">
        <f>Variables!$G$29</f>
        <v>0.1</v>
      </c>
      <c r="Y52" s="216">
        <f>Variables!$G$29</f>
        <v>0.1</v>
      </c>
      <c r="Z52" s="216">
        <f>Variables!$G$29</f>
        <v>0.1</v>
      </c>
      <c r="AA52" s="216">
        <f>Variables!$G$29</f>
        <v>0.1</v>
      </c>
      <c r="AB52" s="216">
        <f>Variables!$G$29</f>
        <v>0.1</v>
      </c>
      <c r="AC52" s="216">
        <f>Variables!$G$29</f>
        <v>0.1</v>
      </c>
      <c r="AD52" s="216">
        <f>Variables!$G$29</f>
        <v>0.1</v>
      </c>
      <c r="AE52" s="216">
        <f>Variables!$G$29</f>
        <v>0.1</v>
      </c>
      <c r="AF52" s="216">
        <f>Variables!$G$29</f>
        <v>0.1</v>
      </c>
      <c r="AG52" s="216">
        <f>Variables!$G$29</f>
        <v>0.1</v>
      </c>
      <c r="AH52" s="216">
        <f>Variables!$G$29</f>
        <v>0.1</v>
      </c>
      <c r="AI52" s="216">
        <f>Variables!$G$29</f>
        <v>0.1</v>
      </c>
      <c r="AJ52" s="216">
        <f>Variables!$G$29</f>
        <v>0.1</v>
      </c>
      <c r="AK52" s="216">
        <f>Variables!$G$29</f>
        <v>0.1</v>
      </c>
      <c r="AL52" s="216">
        <f>Variables!$G$29</f>
        <v>0.1</v>
      </c>
      <c r="AM52" s="216">
        <f>Variables!$G$29</f>
        <v>0.1</v>
      </c>
      <c r="AN52" s="216">
        <f>Variables!$G$29</f>
        <v>0.1</v>
      </c>
      <c r="AO52" s="216">
        <f>Variables!$G$29</f>
        <v>0.1</v>
      </c>
      <c r="AP52" s="216">
        <f>Variables!$G$29</f>
        <v>0.1</v>
      </c>
      <c r="AQ52" s="216">
        <f>Variables!$G$29</f>
        <v>0.1</v>
      </c>
      <c r="AR52" s="216">
        <f>Variables!$G$29</f>
        <v>0.1</v>
      </c>
      <c r="AS52" s="216">
        <f>Variables!$G$29</f>
        <v>0.1</v>
      </c>
      <c r="AT52" s="216">
        <f>Variables!$G$29</f>
        <v>0.1</v>
      </c>
      <c r="AU52" s="216">
        <f>Variables!$G$29</f>
        <v>0.1</v>
      </c>
      <c r="AV52" s="216">
        <f>Variables!$G$29</f>
        <v>0.1</v>
      </c>
      <c r="AW52" s="216">
        <f>Variables!$G$29</f>
        <v>0.1</v>
      </c>
      <c r="AX52" s="216">
        <f>Variables!$G$29</f>
        <v>0.1</v>
      </c>
      <c r="AY52" s="216">
        <f>Variables!$G$29</f>
        <v>0.1</v>
      </c>
      <c r="AZ52" s="216">
        <f>Variables!$G$29</f>
        <v>0.1</v>
      </c>
      <c r="BA52" s="216">
        <f>Variables!$G$29</f>
        <v>0.1</v>
      </c>
      <c r="BB52" s="216">
        <f>Variables!$G$29</f>
        <v>0.1</v>
      </c>
      <c r="BC52" s="216">
        <f>Variables!$G$29</f>
        <v>0.1</v>
      </c>
      <c r="BD52" s="216">
        <f>Variables!$G$29</f>
        <v>0.1</v>
      </c>
      <c r="BE52" s="216">
        <f>Variables!$G$29</f>
        <v>0.1</v>
      </c>
      <c r="BF52" s="216">
        <f>Variables!$G$29</f>
        <v>0.1</v>
      </c>
      <c r="BG52" s="216">
        <f>Variables!$G$29</f>
        <v>0.1</v>
      </c>
      <c r="BH52" s="216">
        <f>Variables!$G$29</f>
        <v>0.1</v>
      </c>
      <c r="BI52" s="216">
        <f>Variables!$G$29</f>
        <v>0.1</v>
      </c>
      <c r="BJ52" s="216">
        <f>Variables!$G$29</f>
        <v>0.1</v>
      </c>
      <c r="BK52" s="216">
        <f>Variables!$G$29</f>
        <v>0.1</v>
      </c>
      <c r="BL52" s="216">
        <f>Variables!$G$29</f>
        <v>0.1</v>
      </c>
      <c r="BM52" s="216">
        <f>Variables!$G$29</f>
        <v>0.1</v>
      </c>
      <c r="BN52" s="216">
        <f>Variables!$G$29</f>
        <v>0.1</v>
      </c>
      <c r="BO52" s="216">
        <f>Variables!$G$29</f>
        <v>0.1</v>
      </c>
      <c r="BP52" s="216">
        <f>Variables!$G$29</f>
        <v>0.1</v>
      </c>
      <c r="BQ52" s="216">
        <f>Variables!$G$29</f>
        <v>0.1</v>
      </c>
    </row>
    <row r="53" spans="5:69" ht="16" customHeight="1">
      <c r="E53" s="326"/>
      <c r="F53" s="328"/>
      <c r="G53" s="329"/>
      <c r="H53" s="323"/>
      <c r="I53" s="232" t="s">
        <v>319</v>
      </c>
      <c r="J53" s="216">
        <f>Variables!$G$30</f>
        <v>0.5</v>
      </c>
      <c r="K53" s="216">
        <f>Variables!$G$30</f>
        <v>0.5</v>
      </c>
      <c r="L53" s="216">
        <f>Variables!$G$30</f>
        <v>0.5</v>
      </c>
      <c r="M53" s="216">
        <f>Variables!$G$30</f>
        <v>0.5</v>
      </c>
      <c r="N53" s="216">
        <f>Variables!$G$30</f>
        <v>0.5</v>
      </c>
      <c r="O53" s="216">
        <f>Variables!$G$30</f>
        <v>0.5</v>
      </c>
      <c r="P53" s="216">
        <f>Variables!$G$30</f>
        <v>0.5</v>
      </c>
      <c r="Q53" s="216">
        <f>Variables!$G$30</f>
        <v>0.5</v>
      </c>
      <c r="R53" s="216">
        <f>Variables!$G$30</f>
        <v>0.5</v>
      </c>
      <c r="S53" s="216">
        <f>Variables!$G$30</f>
        <v>0.5</v>
      </c>
      <c r="T53" s="216">
        <f>Variables!$G$30</f>
        <v>0.5</v>
      </c>
      <c r="U53" s="216">
        <f>Variables!$G$30</f>
        <v>0.5</v>
      </c>
      <c r="V53" s="216">
        <f>Variables!$G$30</f>
        <v>0.5</v>
      </c>
      <c r="W53" s="216">
        <f>Variables!$G$30</f>
        <v>0.5</v>
      </c>
      <c r="X53" s="216">
        <f>Variables!$G$30</f>
        <v>0.5</v>
      </c>
      <c r="Y53" s="216">
        <f>Variables!$G$30</f>
        <v>0.5</v>
      </c>
      <c r="Z53" s="216">
        <f>Variables!$G$30</f>
        <v>0.5</v>
      </c>
      <c r="AA53" s="216">
        <f>Variables!$G$30</f>
        <v>0.5</v>
      </c>
      <c r="AB53" s="216">
        <f>Variables!$G$30</f>
        <v>0.5</v>
      </c>
      <c r="AC53" s="216">
        <f>Variables!$G$30</f>
        <v>0.5</v>
      </c>
      <c r="AD53" s="216">
        <f>Variables!$G$30</f>
        <v>0.5</v>
      </c>
      <c r="AE53" s="216">
        <f>Variables!$G$30</f>
        <v>0.5</v>
      </c>
      <c r="AF53" s="216">
        <f>Variables!$G$30</f>
        <v>0.5</v>
      </c>
      <c r="AG53" s="216">
        <f>Variables!$G$30</f>
        <v>0.5</v>
      </c>
      <c r="AH53" s="216">
        <f>Variables!$G$30</f>
        <v>0.5</v>
      </c>
      <c r="AI53" s="216">
        <f>Variables!$G$30</f>
        <v>0.5</v>
      </c>
      <c r="AJ53" s="216">
        <f>Variables!$G$30</f>
        <v>0.5</v>
      </c>
      <c r="AK53" s="216">
        <f>Variables!$G$30</f>
        <v>0.5</v>
      </c>
      <c r="AL53" s="216">
        <f>Variables!$G$30</f>
        <v>0.5</v>
      </c>
      <c r="AM53" s="216">
        <f>Variables!$G$30</f>
        <v>0.5</v>
      </c>
      <c r="AN53" s="216">
        <f>Variables!$G$30</f>
        <v>0.5</v>
      </c>
      <c r="AO53" s="216">
        <f>Variables!$G$30</f>
        <v>0.5</v>
      </c>
      <c r="AP53" s="216">
        <f>Variables!$G$30</f>
        <v>0.5</v>
      </c>
      <c r="AQ53" s="216">
        <f>Variables!$G$30</f>
        <v>0.5</v>
      </c>
      <c r="AR53" s="216">
        <f>Variables!$G$30</f>
        <v>0.5</v>
      </c>
      <c r="AS53" s="216">
        <f>Variables!$G$30</f>
        <v>0.5</v>
      </c>
      <c r="AT53" s="216">
        <f>Variables!$G$30</f>
        <v>0.5</v>
      </c>
      <c r="AU53" s="216">
        <f>Variables!$G$30</f>
        <v>0.5</v>
      </c>
      <c r="AV53" s="216">
        <f>Variables!$G$30</f>
        <v>0.5</v>
      </c>
      <c r="AW53" s="216">
        <f>Variables!$G$30</f>
        <v>0.5</v>
      </c>
      <c r="AX53" s="216">
        <f>Variables!$G$30</f>
        <v>0.5</v>
      </c>
      <c r="AY53" s="216">
        <f>Variables!$G$30</f>
        <v>0.5</v>
      </c>
      <c r="AZ53" s="216">
        <f>Variables!$G$30</f>
        <v>0.5</v>
      </c>
      <c r="BA53" s="216">
        <f>Variables!$G$30</f>
        <v>0.5</v>
      </c>
      <c r="BB53" s="216">
        <f>Variables!$G$30</f>
        <v>0.5</v>
      </c>
      <c r="BC53" s="216">
        <f>Variables!$G$30</f>
        <v>0.5</v>
      </c>
      <c r="BD53" s="216">
        <f>Variables!$G$30</f>
        <v>0.5</v>
      </c>
      <c r="BE53" s="216">
        <f>Variables!$G$30</f>
        <v>0.5</v>
      </c>
      <c r="BF53" s="216">
        <f>Variables!$G$30</f>
        <v>0.5</v>
      </c>
      <c r="BG53" s="216">
        <f>Variables!$G$30</f>
        <v>0.5</v>
      </c>
      <c r="BH53" s="216">
        <f>Variables!$G$30</f>
        <v>0.5</v>
      </c>
      <c r="BI53" s="216">
        <f>Variables!$G$30</f>
        <v>0.5</v>
      </c>
      <c r="BJ53" s="216">
        <f>Variables!$G$30</f>
        <v>0.5</v>
      </c>
      <c r="BK53" s="216">
        <f>Variables!$G$30</f>
        <v>0.5</v>
      </c>
      <c r="BL53" s="216">
        <f>Variables!$G$30</f>
        <v>0.5</v>
      </c>
      <c r="BM53" s="216">
        <f>Variables!$G$30</f>
        <v>0.5</v>
      </c>
      <c r="BN53" s="216">
        <f>Variables!$G$30</f>
        <v>0.5</v>
      </c>
      <c r="BO53" s="216">
        <f>Variables!$G$30</f>
        <v>0.5</v>
      </c>
      <c r="BP53" s="216">
        <f>Variables!$G$30</f>
        <v>0.5</v>
      </c>
      <c r="BQ53" s="216">
        <f>Variables!$G$30</f>
        <v>0.5</v>
      </c>
    </row>
    <row r="54" spans="5:69" ht="16" customHeight="1">
      <c r="E54" s="326"/>
      <c r="F54" s="328"/>
      <c r="G54" s="329"/>
      <c r="H54" s="323"/>
      <c r="I54" s="230" t="s">
        <v>321</v>
      </c>
      <c r="J54" s="200">
        <f>J11*J52*J53</f>
        <v>1.7875647668393784</v>
      </c>
      <c r="K54" s="200">
        <f>K11*K52*K53</f>
        <v>1.8411917098445596</v>
      </c>
      <c r="L54" s="200">
        <f t="shared" ref="L54:BQ54" si="38">L11*L52*L53</f>
        <v>1.8964274611398964</v>
      </c>
      <c r="M54" s="200">
        <f t="shared" si="38"/>
        <v>1.9533202849740932</v>
      </c>
      <c r="N54" s="200">
        <f t="shared" si="38"/>
        <v>2.011919893523316</v>
      </c>
      <c r="O54" s="200">
        <f t="shared" si="38"/>
        <v>2.0722774903290153</v>
      </c>
      <c r="P54" s="200">
        <f t="shared" si="38"/>
        <v>2.1344458150388865</v>
      </c>
      <c r="Q54" s="200">
        <f t="shared" si="38"/>
        <v>2.1984791894900524</v>
      </c>
      <c r="R54" s="200">
        <f t="shared" si="38"/>
        <v>2.2644335651747545</v>
      </c>
      <c r="S54" s="200">
        <f t="shared" si="38"/>
        <v>2.3323665721299967</v>
      </c>
      <c r="T54" s="200">
        <f t="shared" si="38"/>
        <v>2.4023375692938971</v>
      </c>
      <c r="U54" s="200">
        <f t="shared" si="38"/>
        <v>2.474407696372714</v>
      </c>
      <c r="V54" s="200">
        <f t="shared" si="38"/>
        <v>2.5486399272638951</v>
      </c>
      <c r="W54" s="200">
        <f t="shared" si="38"/>
        <v>2.6250991250818121</v>
      </c>
      <c r="X54" s="200">
        <f t="shared" si="38"/>
        <v>2.7038520988342665</v>
      </c>
      <c r="Y54" s="200">
        <f t="shared" si="38"/>
        <v>2.7849676617992949</v>
      </c>
      <c r="Z54" s="200">
        <f t="shared" si="38"/>
        <v>2.8685166916532738</v>
      </c>
      <c r="AA54" s="200">
        <f t="shared" si="38"/>
        <v>2.9545721924028721</v>
      </c>
      <c r="AB54" s="200">
        <f t="shared" si="38"/>
        <v>3.0432093581749577</v>
      </c>
      <c r="AC54" s="200">
        <f t="shared" si="38"/>
        <v>3.1345056389202064</v>
      </c>
      <c r="AD54" s="200">
        <f t="shared" si="38"/>
        <v>3.2285408080878129</v>
      </c>
      <c r="AE54" s="200">
        <f t="shared" si="38"/>
        <v>3.3253970323304474</v>
      </c>
      <c r="AF54" s="200">
        <f t="shared" si="38"/>
        <v>3.4251589433003611</v>
      </c>
      <c r="AG54" s="200">
        <f t="shared" si="38"/>
        <v>3.5279137115993722</v>
      </c>
      <c r="AH54" s="200">
        <f t="shared" si="38"/>
        <v>3.6337511229473538</v>
      </c>
      <c r="AI54" s="200">
        <f t="shared" si="38"/>
        <v>3.7427636566357743</v>
      </c>
      <c r="AJ54" s="200">
        <f t="shared" si="38"/>
        <v>3.8550465663348477</v>
      </c>
      <c r="AK54" s="200">
        <f t="shared" si="38"/>
        <v>3.9706979633248931</v>
      </c>
      <c r="AL54" s="200">
        <f t="shared" si="38"/>
        <v>4.0898189022246392</v>
      </c>
      <c r="AM54" s="200">
        <f t="shared" si="38"/>
        <v>4.2125134692913795</v>
      </c>
      <c r="AN54" s="200">
        <f t="shared" si="38"/>
        <v>4.338888873370121</v>
      </c>
      <c r="AO54" s="200">
        <f t="shared" si="38"/>
        <v>4.469055539571225</v>
      </c>
      <c r="AP54" s="200">
        <f t="shared" si="38"/>
        <v>4.6031272057583612</v>
      </c>
      <c r="AQ54" s="200">
        <f t="shared" si="38"/>
        <v>4.7412210219311124</v>
      </c>
      <c r="AR54" s="200">
        <f t="shared" si="38"/>
        <v>4.8834576525890476</v>
      </c>
      <c r="AS54" s="200">
        <f t="shared" si="38"/>
        <v>5.029961382166718</v>
      </c>
      <c r="AT54" s="200">
        <f t="shared" si="38"/>
        <v>5.1808602236317203</v>
      </c>
      <c r="AU54" s="200">
        <f t="shared" si="38"/>
        <v>5.3362860303406725</v>
      </c>
      <c r="AV54" s="200">
        <f t="shared" si="38"/>
        <v>5.4963746112508929</v>
      </c>
      <c r="AW54" s="200">
        <f t="shared" si="38"/>
        <v>5.6612658495884185</v>
      </c>
      <c r="AX54" s="200">
        <f t="shared" si="38"/>
        <v>5.8311038250760721</v>
      </c>
      <c r="AY54" s="200">
        <f t="shared" si="38"/>
        <v>6.0060369398283546</v>
      </c>
      <c r="AZ54" s="200">
        <f t="shared" si="38"/>
        <v>6.1862180480232052</v>
      </c>
      <c r="BA54" s="200">
        <f t="shared" si="38"/>
        <v>6.3718045894639017</v>
      </c>
      <c r="BB54" s="200">
        <f t="shared" si="38"/>
        <v>6.5629587271478194</v>
      </c>
      <c r="BC54" s="200">
        <f t="shared" si="38"/>
        <v>6.7598474889622544</v>
      </c>
      <c r="BD54" s="200">
        <f t="shared" si="38"/>
        <v>6.9626429136311208</v>
      </c>
      <c r="BE54" s="200">
        <f t="shared" si="38"/>
        <v>7.1715222010400552</v>
      </c>
      <c r="BF54" s="200">
        <f t="shared" si="38"/>
        <v>7.3866678670712567</v>
      </c>
      <c r="BG54" s="200">
        <f t="shared" si="38"/>
        <v>7.6082679030833944</v>
      </c>
      <c r="BH54" s="200">
        <f t="shared" si="38"/>
        <v>7.8365159401758975</v>
      </c>
      <c r="BI54" s="200">
        <f t="shared" si="38"/>
        <v>8.0716114183811722</v>
      </c>
      <c r="BJ54" s="200">
        <f t="shared" si="38"/>
        <v>8.3137597609326104</v>
      </c>
      <c r="BK54" s="200">
        <f t="shared" si="38"/>
        <v>8.5631725537605856</v>
      </c>
      <c r="BL54" s="200">
        <f t="shared" si="38"/>
        <v>8.8200677303734043</v>
      </c>
      <c r="BM54" s="200">
        <f t="shared" si="38"/>
        <v>9.0846697622846087</v>
      </c>
      <c r="BN54" s="200">
        <f t="shared" si="38"/>
        <v>9.3572098551531457</v>
      </c>
      <c r="BO54" s="200">
        <f t="shared" si="38"/>
        <v>9.6379261508077398</v>
      </c>
      <c r="BP54" s="200">
        <f t="shared" si="38"/>
        <v>9.9270639353319723</v>
      </c>
      <c r="BQ54" s="200">
        <f t="shared" si="38"/>
        <v>10.224875853391934</v>
      </c>
    </row>
    <row r="55" spans="5:69" ht="16" customHeight="1">
      <c r="E55" s="326"/>
      <c r="F55" s="328"/>
      <c r="G55" s="329"/>
      <c r="H55" s="323"/>
      <c r="I55" s="230" t="s">
        <v>322</v>
      </c>
      <c r="J55" s="200">
        <f>J54/J264</f>
        <v>4.5717768972874127E-2</v>
      </c>
      <c r="K55" s="200">
        <f>K54/K264</f>
        <v>4.6165982394176817E-2</v>
      </c>
      <c r="L55" s="200">
        <f t="shared" ref="L55:BQ55" si="39">L54/L264</f>
        <v>4.6618590064707956E-2</v>
      </c>
      <c r="M55" s="200">
        <f t="shared" si="39"/>
        <v>4.7075635065342347E-2</v>
      </c>
      <c r="N55" s="200">
        <f t="shared" si="39"/>
        <v>4.7537160899316283E-2</v>
      </c>
      <c r="O55" s="200">
        <f t="shared" si="39"/>
        <v>4.8003211496368402E-2</v>
      </c>
      <c r="P55" s="200">
        <f t="shared" si="39"/>
        <v>4.8473831216921046E-2</v>
      </c>
      <c r="Q55" s="200">
        <f t="shared" si="39"/>
        <v>4.8949064856302613E-2</v>
      </c>
      <c r="R55" s="200">
        <f t="shared" si="39"/>
        <v>4.9428957649011472E-2</v>
      </c>
      <c r="S55" s="200">
        <f t="shared" si="39"/>
        <v>4.9913555273021382E-2</v>
      </c>
      <c r="T55" s="200">
        <f t="shared" si="39"/>
        <v>5.040290385412944E-2</v>
      </c>
      <c r="U55" s="200">
        <f t="shared" si="39"/>
        <v>5.0897049970346393E-2</v>
      </c>
      <c r="V55" s="200">
        <f t="shared" si="39"/>
        <v>5.1396040656330175E-2</v>
      </c>
      <c r="W55" s="200">
        <f t="shared" si="39"/>
        <v>5.1899923407862834E-2</v>
      </c>
      <c r="X55" s="200">
        <f t="shared" si="39"/>
        <v>5.2408746186371286E-2</v>
      </c>
      <c r="Y55" s="200">
        <f t="shared" si="39"/>
        <v>5.2922557423492583E-2</v>
      </c>
      <c r="Z55" s="200">
        <f t="shared" si="39"/>
        <v>5.3441406025683688E-2</v>
      </c>
      <c r="AA55" s="200">
        <f t="shared" si="39"/>
        <v>5.3965341378876666E-2</v>
      </c>
      <c r="AB55" s="200">
        <f t="shared" si="39"/>
        <v>5.4494413353179373E-2</v>
      </c>
      <c r="AC55" s="200">
        <f t="shared" si="39"/>
        <v>5.5028672307622303E-2</v>
      </c>
      <c r="AD55" s="200">
        <f t="shared" si="39"/>
        <v>5.5568169094951936E-2</v>
      </c>
      <c r="AE55" s="200">
        <f t="shared" si="39"/>
        <v>5.6112955066471071E-2</v>
      </c>
      <c r="AF55" s="200">
        <f t="shared" si="39"/>
        <v>5.6663082076926684E-2</v>
      </c>
      <c r="AG55" s="200">
        <f t="shared" si="39"/>
        <v>5.7218602489445575E-2</v>
      </c>
      <c r="AH55" s="200">
        <f t="shared" si="39"/>
        <v>5.7779569180518575E-2</v>
      </c>
      <c r="AI55" s="200">
        <f t="shared" si="39"/>
        <v>5.8346035545033467E-2</v>
      </c>
      <c r="AJ55" s="200">
        <f t="shared" si="39"/>
        <v>5.8918055501357321E-2</v>
      </c>
      <c r="AK55" s="200">
        <f t="shared" si="39"/>
        <v>5.9495683496468658E-2</v>
      </c>
      <c r="AL55" s="200">
        <f t="shared" si="39"/>
        <v>6.0078974511139902E-2</v>
      </c>
      <c r="AM55" s="200">
        <f t="shared" si="39"/>
        <v>6.0667984065170703E-2</v>
      </c>
      <c r="AN55" s="200">
        <f t="shared" si="39"/>
        <v>6.1262768222672383E-2</v>
      </c>
      <c r="AO55" s="200">
        <f t="shared" si="39"/>
        <v>6.1863383597404467E-2</v>
      </c>
      <c r="AP55" s="200">
        <f t="shared" si="39"/>
        <v>6.246988735816332E-2</v>
      </c>
      <c r="AQ55" s="200">
        <f t="shared" si="39"/>
        <v>6.3082337234223754E-2</v>
      </c>
      <c r="AR55" s="200">
        <f t="shared" si="39"/>
        <v>6.3700791520833813E-2</v>
      </c>
      <c r="AS55" s="200">
        <f t="shared" si="39"/>
        <v>6.4325309084763541E-2</v>
      </c>
      <c r="AT55" s="200">
        <f t="shared" si="39"/>
        <v>6.4955949369908297E-2</v>
      </c>
      <c r="AU55" s="200">
        <f t="shared" si="39"/>
        <v>6.5592772402946614E-2</v>
      </c>
      <c r="AV55" s="200">
        <f t="shared" si="39"/>
        <v>6.6235838799053953E-2</v>
      </c>
      <c r="AW55" s="200">
        <f t="shared" si="39"/>
        <v>6.6885209767672107E-2</v>
      </c>
      <c r="AX55" s="200">
        <f t="shared" si="39"/>
        <v>6.7540947118335568E-2</v>
      </c>
      <c r="AY55" s="200">
        <f t="shared" si="39"/>
        <v>6.8203113266554538E-2</v>
      </c>
      <c r="AZ55" s="200">
        <f t="shared" si="39"/>
        <v>6.8871771239756061E-2</v>
      </c>
      <c r="BA55" s="200">
        <f t="shared" si="39"/>
        <v>6.9546984683283089E-2</v>
      </c>
      <c r="BB55" s="200">
        <f t="shared" si="39"/>
        <v>7.0228817866452548E-2</v>
      </c>
      <c r="BC55" s="200">
        <f t="shared" si="39"/>
        <v>7.0917335688672672E-2</v>
      </c>
      <c r="BD55" s="200">
        <f t="shared" si="39"/>
        <v>7.1612603685620418E-2</v>
      </c>
      <c r="BE55" s="200">
        <f t="shared" si="39"/>
        <v>7.2314688035479455E-2</v>
      </c>
      <c r="BF55" s="200">
        <f t="shared" si="39"/>
        <v>7.3023655565239057E-2</v>
      </c>
      <c r="BG55" s="200">
        <f t="shared" si="39"/>
        <v>7.3739573757055116E-2</v>
      </c>
      <c r="BH55" s="200">
        <f t="shared" si="39"/>
        <v>7.4462510754673319E-2</v>
      </c>
      <c r="BI55" s="200">
        <f t="shared" si="39"/>
        <v>7.5192535369915187E-2</v>
      </c>
      <c r="BJ55" s="200">
        <f t="shared" si="39"/>
        <v>7.5929717089228119E-2</v>
      </c>
      <c r="BK55" s="200">
        <f t="shared" si="39"/>
        <v>7.6674126080298957E-2</v>
      </c>
      <c r="BL55" s="200">
        <f t="shared" si="39"/>
        <v>7.7425833198733279E-2</v>
      </c>
      <c r="BM55" s="200">
        <f t="shared" si="39"/>
        <v>7.8184909994799309E-2</v>
      </c>
      <c r="BN55" s="200">
        <f t="shared" si="39"/>
        <v>7.8951428720238498E-2</v>
      </c>
      <c r="BO55" s="200">
        <f t="shared" si="39"/>
        <v>7.9725462335142799E-2</v>
      </c>
      <c r="BP55" s="200">
        <f t="shared" si="39"/>
        <v>8.0507084514899102E-2</v>
      </c>
      <c r="BQ55" s="200">
        <f t="shared" si="39"/>
        <v>8.129636965720205E-2</v>
      </c>
    </row>
    <row r="56" spans="5:69" ht="16" customHeight="1">
      <c r="E56" s="326"/>
      <c r="F56" s="328"/>
      <c r="G56" s="329"/>
      <c r="H56" s="323"/>
      <c r="I56" s="230" t="s">
        <v>299</v>
      </c>
      <c r="J56" s="200">
        <v>0</v>
      </c>
      <c r="K56" s="200">
        <f t="shared" ref="K56:BQ56" si="40">J58*$B$6</f>
        <v>1.8287107589149653E-2</v>
      </c>
      <c r="L56" s="200">
        <f t="shared" si="40"/>
        <v>2.7609946752245554E-2</v>
      </c>
      <c r="M56" s="200">
        <f t="shared" si="40"/>
        <v>3.2452409402005965E-2</v>
      </c>
      <c r="N56" s="200">
        <f t="shared" si="40"/>
        <v>3.5056458727139923E-2</v>
      </c>
      <c r="O56" s="200">
        <f t="shared" si="40"/>
        <v>3.654309372329647E-2</v>
      </c>
      <c r="P56" s="200">
        <f t="shared" si="40"/>
        <v>3.7472831460195595E-2</v>
      </c>
      <c r="Q56" s="200">
        <f t="shared" si="40"/>
        <v>3.8125948216866219E-2</v>
      </c>
      <c r="R56" s="200">
        <f t="shared" si="40"/>
        <v>3.8642600050954157E-2</v>
      </c>
      <c r="S56" s="200">
        <f t="shared" si="40"/>
        <v>3.9092883085081673E-2</v>
      </c>
      <c r="T56" s="200">
        <f t="shared" si="40"/>
        <v>3.9511863651749392E-2</v>
      </c>
      <c r="U56" s="200">
        <f t="shared" si="40"/>
        <v>3.9917093367526475E-2</v>
      </c>
      <c r="V56" s="200">
        <f t="shared" si="40"/>
        <v>4.0317366671901798E-2</v>
      </c>
      <c r="W56" s="200">
        <f t="shared" si="40"/>
        <v>4.0717099598482964E-2</v>
      </c>
      <c r="X56" s="200">
        <f t="shared" si="40"/>
        <v>4.1118519162386624E-2</v>
      </c>
      <c r="Y56" s="200">
        <f t="shared" si="40"/>
        <v>4.1522758055741828E-2</v>
      </c>
      <c r="Z56" s="200">
        <f t="shared" si="40"/>
        <v>4.1930401997267948E-2</v>
      </c>
      <c r="AA56" s="200">
        <f t="shared" si="40"/>
        <v>4.2341763408907454E-2</v>
      </c>
      <c r="AB56" s="200">
        <f t="shared" si="40"/>
        <v>4.2757018256004392E-2</v>
      </c>
      <c r="AC56" s="200">
        <f t="shared" si="40"/>
        <v>4.3176274469273947E-2</v>
      </c>
      <c r="AD56" s="200">
        <f t="shared" si="40"/>
        <v>4.3599606157685905E-2</v>
      </c>
      <c r="AE56" s="200">
        <f t="shared" si="40"/>
        <v>4.4027070716823727E-2</v>
      </c>
      <c r="AF56" s="200">
        <f t="shared" si="40"/>
        <v>4.445871738500029E-2</v>
      </c>
      <c r="AG56" s="200">
        <f t="shared" si="40"/>
        <v>4.4894591523270827E-2</v>
      </c>
      <c r="AH56" s="200">
        <f t="shared" si="40"/>
        <v>4.5334736757413646E-2</v>
      </c>
      <c r="AI56" s="200">
        <f t="shared" si="40"/>
        <v>4.5779196050914253E-2</v>
      </c>
      <c r="AJ56" s="200">
        <f t="shared" si="40"/>
        <v>4.6228012243470513E-2</v>
      </c>
      <c r="AK56" s="200">
        <f t="shared" si="40"/>
        <v>4.6681228322278188E-2</v>
      </c>
      <c r="AL56" s="200">
        <f t="shared" si="40"/>
        <v>4.7138887559726561E-2</v>
      </c>
      <c r="AM56" s="200">
        <f t="shared" si="40"/>
        <v>4.7601033584319247E-2</v>
      </c>
      <c r="AN56" s="200">
        <f t="shared" si="40"/>
        <v>4.806771041822791E-2</v>
      </c>
      <c r="AO56" s="200">
        <f t="shared" si="40"/>
        <v>4.8538962498182903E-2</v>
      </c>
      <c r="AP56" s="200">
        <f t="shared" si="40"/>
        <v>4.901483468805324E-2</v>
      </c>
      <c r="AQ56" s="200">
        <f t="shared" si="40"/>
        <v>4.949537228729195E-2</v>
      </c>
      <c r="AR56" s="200">
        <f t="shared" si="40"/>
        <v>4.9980621037335478E-2</v>
      </c>
      <c r="AS56" s="200">
        <f t="shared" si="40"/>
        <v>5.0470627127001268E-2</v>
      </c>
      <c r="AT56" s="200">
        <f t="shared" si="40"/>
        <v>5.0965437197406052E-2</v>
      </c>
      <c r="AU56" s="200">
        <f t="shared" si="40"/>
        <v>5.1465098346666349E-2</v>
      </c>
      <c r="AV56" s="200">
        <f t="shared" si="40"/>
        <v>5.196965813451182E-2</v>
      </c>
      <c r="AW56" s="200">
        <f t="shared" si="40"/>
        <v>5.2479164586877493E-2</v>
      </c>
      <c r="AX56" s="200">
        <f t="shared" si="40"/>
        <v>5.2993666200507598E-2</v>
      </c>
      <c r="AY56" s="200">
        <f t="shared" si="40"/>
        <v>5.3513211947588027E-2</v>
      </c>
      <c r="AZ56" s="200">
        <f t="shared" si="40"/>
        <v>5.4037851280415827E-2</v>
      </c>
      <c r="BA56" s="200">
        <f t="shared" si="40"/>
        <v>5.4567634136110349E-2</v>
      </c>
      <c r="BB56" s="200">
        <f t="shared" si="40"/>
        <v>5.5102610941368417E-2</v>
      </c>
      <c r="BC56" s="200">
        <f t="shared" si="40"/>
        <v>5.5642832617265228E-2</v>
      </c>
      <c r="BD56" s="200">
        <f t="shared" si="40"/>
        <v>5.6188350584101689E-2</v>
      </c>
      <c r="BE56" s="200">
        <f t="shared" si="40"/>
        <v>5.6739216766299005E-2</v>
      </c>
      <c r="BF56" s="200">
        <f t="shared" si="40"/>
        <v>5.7295483597341296E-2</v>
      </c>
      <c r="BG56" s="200">
        <f t="shared" si="40"/>
        <v>5.7857204024766275E-2</v>
      </c>
      <c r="BH56" s="200">
        <f t="shared" si="40"/>
        <v>5.8424431515205183E-2</v>
      </c>
      <c r="BI56" s="200">
        <f t="shared" si="40"/>
        <v>5.8997220059471923E-2</v>
      </c>
      <c r="BJ56" s="200">
        <f t="shared" si="40"/>
        <v>5.9575624177702041E-2</v>
      </c>
      <c r="BK56" s="200">
        <f t="shared" si="40"/>
        <v>6.015969892454226E-2</v>
      </c>
      <c r="BL56" s="200">
        <f t="shared" si="40"/>
        <v>6.0749499894390713E-2</v>
      </c>
      <c r="BM56" s="200">
        <f t="shared" si="40"/>
        <v>6.1345083226688669E-2</v>
      </c>
      <c r="BN56" s="200">
        <f t="shared" si="40"/>
        <v>6.1946505611264059E-2</v>
      </c>
      <c r="BO56" s="200">
        <f t="shared" si="40"/>
        <v>6.2553824293727425E-2</v>
      </c>
      <c r="BP56" s="200">
        <f t="shared" si="40"/>
        <v>6.3167097080920845E-2</v>
      </c>
      <c r="BQ56" s="200">
        <f t="shared" si="40"/>
        <v>6.3786382346420076E-2</v>
      </c>
    </row>
    <row r="57" spans="5:69" ht="16" customHeight="1">
      <c r="E57" s="326"/>
      <c r="F57" s="328"/>
      <c r="G57" s="329"/>
      <c r="H57" s="323"/>
      <c r="I57" s="230" t="s">
        <v>301</v>
      </c>
      <c r="J57" s="200">
        <v>0</v>
      </c>
      <c r="K57" s="200">
        <f t="shared" ref="K57:BQ57" si="41">J58*$B$7</f>
        <v>4.5717768972874133E-3</v>
      </c>
      <c r="L57" s="200">
        <f t="shared" si="41"/>
        <v>6.9024866880613885E-3</v>
      </c>
      <c r="M57" s="200">
        <f t="shared" si="41"/>
        <v>8.1131023505014912E-3</v>
      </c>
      <c r="N57" s="200">
        <f t="shared" si="41"/>
        <v>8.7641146817849808E-3</v>
      </c>
      <c r="O57" s="200">
        <f t="shared" si="41"/>
        <v>9.1357734308241175E-3</v>
      </c>
      <c r="P57" s="200">
        <f t="shared" si="41"/>
        <v>9.3682078650488988E-3</v>
      </c>
      <c r="Q57" s="200">
        <f t="shared" si="41"/>
        <v>9.5314870542165548E-3</v>
      </c>
      <c r="R57" s="200">
        <f t="shared" si="41"/>
        <v>9.6606500127385392E-3</v>
      </c>
      <c r="S57" s="200">
        <f t="shared" si="41"/>
        <v>9.7732207712704182E-3</v>
      </c>
      <c r="T57" s="200">
        <f t="shared" si="41"/>
        <v>9.877965912937348E-3</v>
      </c>
      <c r="U57" s="200">
        <f t="shared" si="41"/>
        <v>9.9792733418816188E-3</v>
      </c>
      <c r="V57" s="200">
        <f t="shared" si="41"/>
        <v>1.007934166797545E-2</v>
      </c>
      <c r="W57" s="200">
        <f t="shared" si="41"/>
        <v>1.0179274899620741E-2</v>
      </c>
      <c r="X57" s="200">
        <f t="shared" si="41"/>
        <v>1.0279629790596656E-2</v>
      </c>
      <c r="Y57" s="200">
        <f t="shared" si="41"/>
        <v>1.0380689513935457E-2</v>
      </c>
      <c r="Z57" s="200">
        <f t="shared" si="41"/>
        <v>1.0482600499316987E-2</v>
      </c>
      <c r="AA57" s="200">
        <f t="shared" si="41"/>
        <v>1.0585440852226864E-2</v>
      </c>
      <c r="AB57" s="200">
        <f t="shared" si="41"/>
        <v>1.0689254564001098E-2</v>
      </c>
      <c r="AC57" s="200">
        <f t="shared" si="41"/>
        <v>1.0794068617318487E-2</v>
      </c>
      <c r="AD57" s="200">
        <f t="shared" si="41"/>
        <v>1.0899901539421476E-2</v>
      </c>
      <c r="AE57" s="200">
        <f t="shared" si="41"/>
        <v>1.1006767679205932E-2</v>
      </c>
      <c r="AF57" s="200">
        <f t="shared" si="41"/>
        <v>1.1114679346250073E-2</v>
      </c>
      <c r="AG57" s="200">
        <f t="shared" si="41"/>
        <v>1.1223647880817707E-2</v>
      </c>
      <c r="AH57" s="200">
        <f t="shared" si="41"/>
        <v>1.1333684189353412E-2</v>
      </c>
      <c r="AI57" s="200">
        <f t="shared" si="41"/>
        <v>1.1444799012728563E-2</v>
      </c>
      <c r="AJ57" s="200">
        <f t="shared" si="41"/>
        <v>1.1557003060867628E-2</v>
      </c>
      <c r="AK57" s="200">
        <f t="shared" si="41"/>
        <v>1.1670307080569547E-2</v>
      </c>
      <c r="AL57" s="200">
        <f t="shared" si="41"/>
        <v>1.178472188993164E-2</v>
      </c>
      <c r="AM57" s="200">
        <f t="shared" si="41"/>
        <v>1.1900258396079812E-2</v>
      </c>
      <c r="AN57" s="200">
        <f t="shared" si="41"/>
        <v>1.2016927604556978E-2</v>
      </c>
      <c r="AO57" s="200">
        <f t="shared" si="41"/>
        <v>1.2134740624545726E-2</v>
      </c>
      <c r="AP57" s="200">
        <f t="shared" si="41"/>
        <v>1.225370867201331E-2</v>
      </c>
      <c r="AQ57" s="200">
        <f t="shared" si="41"/>
        <v>1.2373843071822987E-2</v>
      </c>
      <c r="AR57" s="200">
        <f t="shared" si="41"/>
        <v>1.2495155259333869E-2</v>
      </c>
      <c r="AS57" s="200">
        <f t="shared" si="41"/>
        <v>1.2617656781750317E-2</v>
      </c>
      <c r="AT57" s="200">
        <f t="shared" si="41"/>
        <v>1.2741359299351513E-2</v>
      </c>
      <c r="AU57" s="200">
        <f t="shared" si="41"/>
        <v>1.2866274586666587E-2</v>
      </c>
      <c r="AV57" s="200">
        <f t="shared" si="41"/>
        <v>1.2992414533627955E-2</v>
      </c>
      <c r="AW57" s="200">
        <f t="shared" si="41"/>
        <v>1.3119791146719373E-2</v>
      </c>
      <c r="AX57" s="200">
        <f t="shared" si="41"/>
        <v>1.32484165501269E-2</v>
      </c>
      <c r="AY57" s="200">
        <f t="shared" si="41"/>
        <v>1.3378302986897007E-2</v>
      </c>
      <c r="AZ57" s="200">
        <f t="shared" si="41"/>
        <v>1.3509462820103957E-2</v>
      </c>
      <c r="BA57" s="200">
        <f t="shared" si="41"/>
        <v>1.3641908534027587E-2</v>
      </c>
      <c r="BB57" s="200">
        <f t="shared" si="41"/>
        <v>1.3775652735342104E-2</v>
      </c>
      <c r="BC57" s="200">
        <f t="shared" si="41"/>
        <v>1.3910708154316307E-2</v>
      </c>
      <c r="BD57" s="200">
        <f t="shared" si="41"/>
        <v>1.4047087646025422E-2</v>
      </c>
      <c r="BE57" s="200">
        <f t="shared" si="41"/>
        <v>1.4184804191574751E-2</v>
      </c>
      <c r="BF57" s="200">
        <f t="shared" si="41"/>
        <v>1.4323870899335324E-2</v>
      </c>
      <c r="BG57" s="200">
        <f t="shared" si="41"/>
        <v>1.4464301006191569E-2</v>
      </c>
      <c r="BH57" s="200">
        <f t="shared" si="41"/>
        <v>1.4606107878801296E-2</v>
      </c>
      <c r="BI57" s="200">
        <f t="shared" si="41"/>
        <v>1.4749305014867981E-2</v>
      </c>
      <c r="BJ57" s="200">
        <f t="shared" si="41"/>
        <v>1.489390604442551E-2</v>
      </c>
      <c r="BK57" s="200">
        <f t="shared" si="41"/>
        <v>1.5039924731135565E-2</v>
      </c>
      <c r="BL57" s="200">
        <f t="shared" si="41"/>
        <v>1.5187374973597678E-2</v>
      </c>
      <c r="BM57" s="200">
        <f t="shared" si="41"/>
        <v>1.5336270806672167E-2</v>
      </c>
      <c r="BN57" s="200">
        <f t="shared" si="41"/>
        <v>1.5486626402816015E-2</v>
      </c>
      <c r="BO57" s="200">
        <f t="shared" si="41"/>
        <v>1.5638456073431856E-2</v>
      </c>
      <c r="BP57" s="200">
        <f t="shared" si="41"/>
        <v>1.5791774270230211E-2</v>
      </c>
      <c r="BQ57" s="200">
        <f t="shared" si="41"/>
        <v>1.5946595586605019E-2</v>
      </c>
    </row>
    <row r="58" spans="5:69" ht="16" customHeight="1">
      <c r="E58" s="326"/>
      <c r="F58" s="328"/>
      <c r="G58" s="329"/>
      <c r="H58" s="323"/>
      <c r="I58" s="230" t="s">
        <v>295</v>
      </c>
      <c r="J58" s="200">
        <f>J55+J56+J57</f>
        <v>4.5717768972874127E-2</v>
      </c>
      <c r="K58" s="200">
        <f>K55+K56+K57</f>
        <v>6.9024866880613878E-2</v>
      </c>
      <c r="L58" s="200">
        <f t="shared" ref="L58:BQ58" si="42">L55+L56+L57</f>
        <v>8.1131023505014901E-2</v>
      </c>
      <c r="M58" s="200">
        <f t="shared" si="42"/>
        <v>8.7641146817849805E-2</v>
      </c>
      <c r="N58" s="200">
        <f t="shared" si="42"/>
        <v>9.1357734308241179E-2</v>
      </c>
      <c r="O58" s="200">
        <f t="shared" si="42"/>
        <v>9.3682078650488984E-2</v>
      </c>
      <c r="P58" s="200">
        <f t="shared" si="42"/>
        <v>9.5314870542165545E-2</v>
      </c>
      <c r="Q58" s="200">
        <f t="shared" si="42"/>
        <v>9.6606500127385392E-2</v>
      </c>
      <c r="R58" s="200">
        <f t="shared" si="42"/>
        <v>9.7732207712704175E-2</v>
      </c>
      <c r="S58" s="200">
        <f t="shared" si="42"/>
        <v>9.8779659129373476E-2</v>
      </c>
      <c r="T58" s="200">
        <f t="shared" si="42"/>
        <v>9.9792733418816185E-2</v>
      </c>
      <c r="U58" s="200">
        <f t="shared" si="42"/>
        <v>0.10079341667975449</v>
      </c>
      <c r="V58" s="200">
        <f t="shared" si="42"/>
        <v>0.10179274899620741</v>
      </c>
      <c r="W58" s="200">
        <f t="shared" si="42"/>
        <v>0.10279629790596655</v>
      </c>
      <c r="X58" s="200">
        <f t="shared" si="42"/>
        <v>0.10380689513935457</v>
      </c>
      <c r="Y58" s="200">
        <f t="shared" si="42"/>
        <v>0.10482600499316987</v>
      </c>
      <c r="Z58" s="200">
        <f t="shared" si="42"/>
        <v>0.10585440852226863</v>
      </c>
      <c r="AA58" s="200">
        <f t="shared" si="42"/>
        <v>0.10689254564001098</v>
      </c>
      <c r="AB58" s="200">
        <f t="shared" si="42"/>
        <v>0.10794068617318486</v>
      </c>
      <c r="AC58" s="200">
        <f t="shared" si="42"/>
        <v>0.10899901539421475</v>
      </c>
      <c r="AD58" s="200">
        <f t="shared" si="42"/>
        <v>0.11006767679205931</v>
      </c>
      <c r="AE58" s="200">
        <f t="shared" si="42"/>
        <v>0.11114679346250073</v>
      </c>
      <c r="AF58" s="200">
        <f t="shared" si="42"/>
        <v>0.11223647880817705</v>
      </c>
      <c r="AG58" s="200">
        <f t="shared" si="42"/>
        <v>0.1133368418935341</v>
      </c>
      <c r="AH58" s="200">
        <f t="shared" si="42"/>
        <v>0.11444799012728563</v>
      </c>
      <c r="AI58" s="200">
        <f t="shared" si="42"/>
        <v>0.11557003060867628</v>
      </c>
      <c r="AJ58" s="200">
        <f t="shared" si="42"/>
        <v>0.11670307080569546</v>
      </c>
      <c r="AK58" s="200">
        <f t="shared" si="42"/>
        <v>0.11784721889931639</v>
      </c>
      <c r="AL58" s="200">
        <f t="shared" si="42"/>
        <v>0.1190025839607981</v>
      </c>
      <c r="AM58" s="200">
        <f t="shared" si="42"/>
        <v>0.12016927604556976</v>
      </c>
      <c r="AN58" s="200">
        <f t="shared" si="42"/>
        <v>0.12134740624545726</v>
      </c>
      <c r="AO58" s="200">
        <f t="shared" si="42"/>
        <v>0.1225370867201331</v>
      </c>
      <c r="AP58" s="200">
        <f t="shared" si="42"/>
        <v>0.12373843071822987</v>
      </c>
      <c r="AQ58" s="200">
        <f t="shared" si="42"/>
        <v>0.12495155259333869</v>
      </c>
      <c r="AR58" s="200">
        <f t="shared" si="42"/>
        <v>0.12617656781750317</v>
      </c>
      <c r="AS58" s="200">
        <f t="shared" si="42"/>
        <v>0.12741359299351512</v>
      </c>
      <c r="AT58" s="200">
        <f t="shared" si="42"/>
        <v>0.12866274586666587</v>
      </c>
      <c r="AU58" s="200">
        <f t="shared" si="42"/>
        <v>0.12992414533627955</v>
      </c>
      <c r="AV58" s="200">
        <f t="shared" si="42"/>
        <v>0.13119791146719373</v>
      </c>
      <c r="AW58" s="200">
        <f t="shared" si="42"/>
        <v>0.13248416550126899</v>
      </c>
      <c r="AX58" s="200">
        <f t="shared" si="42"/>
        <v>0.13378302986897006</v>
      </c>
      <c r="AY58" s="200">
        <f t="shared" si="42"/>
        <v>0.13509462820103957</v>
      </c>
      <c r="AZ58" s="200">
        <f t="shared" si="42"/>
        <v>0.13641908534027586</v>
      </c>
      <c r="BA58" s="200">
        <f t="shared" si="42"/>
        <v>0.13775652735342103</v>
      </c>
      <c r="BB58" s="200">
        <f t="shared" si="42"/>
        <v>0.13910708154316306</v>
      </c>
      <c r="BC58" s="200">
        <f t="shared" si="42"/>
        <v>0.14047087646025422</v>
      </c>
      <c r="BD58" s="200">
        <f t="shared" si="42"/>
        <v>0.14184804191574751</v>
      </c>
      <c r="BE58" s="200">
        <f t="shared" si="42"/>
        <v>0.14323870899335323</v>
      </c>
      <c r="BF58" s="200">
        <f t="shared" si="42"/>
        <v>0.14464301006191568</v>
      </c>
      <c r="BG58" s="200">
        <f t="shared" si="42"/>
        <v>0.14606107878801294</v>
      </c>
      <c r="BH58" s="200">
        <f t="shared" si="42"/>
        <v>0.14749305014867981</v>
      </c>
      <c r="BI58" s="200">
        <f t="shared" si="42"/>
        <v>0.14893906044425509</v>
      </c>
      <c r="BJ58" s="200">
        <f t="shared" si="42"/>
        <v>0.15039924731135565</v>
      </c>
      <c r="BK58" s="200">
        <f t="shared" si="42"/>
        <v>0.15187374973597678</v>
      </c>
      <c r="BL58" s="200">
        <f t="shared" si="42"/>
        <v>0.15336270806672167</v>
      </c>
      <c r="BM58" s="200">
        <f t="shared" si="42"/>
        <v>0.15486626402816014</v>
      </c>
      <c r="BN58" s="200">
        <f t="shared" si="42"/>
        <v>0.15638456073431856</v>
      </c>
      <c r="BO58" s="200">
        <f t="shared" si="42"/>
        <v>0.15791774270230211</v>
      </c>
      <c r="BP58" s="200">
        <f t="shared" si="42"/>
        <v>0.15946595586605017</v>
      </c>
      <c r="BQ58" s="200">
        <f t="shared" si="42"/>
        <v>0.16102934759022716</v>
      </c>
    </row>
    <row r="59" spans="5:69" ht="16" customHeight="1">
      <c r="E59" s="326"/>
      <c r="F59" s="328"/>
      <c r="G59" s="329"/>
      <c r="H59" s="323"/>
      <c r="I59" s="230" t="s">
        <v>326</v>
      </c>
      <c r="J59" s="219">
        <f>Variables!$G$23</f>
        <v>21000</v>
      </c>
      <c r="K59" s="219">
        <f>Variables!$G$23</f>
        <v>21000</v>
      </c>
      <c r="L59" s="219">
        <f>Variables!$G$23</f>
        <v>21000</v>
      </c>
      <c r="M59" s="219">
        <f>Variables!$G$23</f>
        <v>21000</v>
      </c>
      <c r="N59" s="219">
        <f>Variables!$G$23</f>
        <v>21000</v>
      </c>
      <c r="O59" s="219">
        <f>Variables!$G$23</f>
        <v>21000</v>
      </c>
      <c r="P59" s="219">
        <f>Variables!$G$23</f>
        <v>21000</v>
      </c>
      <c r="Q59" s="219">
        <f>Variables!$G$23</f>
        <v>21000</v>
      </c>
      <c r="R59" s="219">
        <f>Variables!$G$23</f>
        <v>21000</v>
      </c>
      <c r="S59" s="219">
        <f>Variables!$G$23</f>
        <v>21000</v>
      </c>
      <c r="T59" s="219">
        <f>Variables!$G$23</f>
        <v>21000</v>
      </c>
      <c r="U59" s="219">
        <f>Variables!$G$23</f>
        <v>21000</v>
      </c>
      <c r="V59" s="219">
        <f>Variables!$G$23</f>
        <v>21000</v>
      </c>
      <c r="W59" s="219">
        <f>Variables!$G$23</f>
        <v>21000</v>
      </c>
      <c r="X59" s="219">
        <f>Variables!$G$23</f>
        <v>21000</v>
      </c>
      <c r="Y59" s="219">
        <f>Variables!$G$23</f>
        <v>21000</v>
      </c>
      <c r="Z59" s="219">
        <f>Variables!$G$23</f>
        <v>21000</v>
      </c>
      <c r="AA59" s="219">
        <f>Variables!$G$23</f>
        <v>21000</v>
      </c>
      <c r="AB59" s="219">
        <f>Variables!$G$23</f>
        <v>21000</v>
      </c>
      <c r="AC59" s="219">
        <f>Variables!$G$23</f>
        <v>21000</v>
      </c>
      <c r="AD59" s="219">
        <f>Variables!$G$23</f>
        <v>21000</v>
      </c>
      <c r="AE59" s="219">
        <f>Variables!$G$23</f>
        <v>21000</v>
      </c>
      <c r="AF59" s="219">
        <f>Variables!$G$23</f>
        <v>21000</v>
      </c>
      <c r="AG59" s="219">
        <f>Variables!$G$23</f>
        <v>21000</v>
      </c>
      <c r="AH59" s="219">
        <f>Variables!$G$23</f>
        <v>21000</v>
      </c>
      <c r="AI59" s="219">
        <f>Variables!$G$23</f>
        <v>21000</v>
      </c>
      <c r="AJ59" s="219">
        <f>Variables!$G$23</f>
        <v>21000</v>
      </c>
      <c r="AK59" s="219">
        <f>Variables!$G$23</f>
        <v>21000</v>
      </c>
      <c r="AL59" s="219">
        <f>Variables!$G$23</f>
        <v>21000</v>
      </c>
      <c r="AM59" s="219">
        <f>Variables!$G$23</f>
        <v>21000</v>
      </c>
      <c r="AN59" s="219">
        <f>Variables!$G$23</f>
        <v>21000</v>
      </c>
      <c r="AO59" s="219">
        <f>Variables!$G$23</f>
        <v>21000</v>
      </c>
      <c r="AP59" s="219">
        <f>Variables!$G$23</f>
        <v>21000</v>
      </c>
      <c r="AQ59" s="219">
        <f>Variables!$G$23</f>
        <v>21000</v>
      </c>
      <c r="AR59" s="219">
        <f>Variables!$G$23</f>
        <v>21000</v>
      </c>
      <c r="AS59" s="219">
        <f>Variables!$G$23</f>
        <v>21000</v>
      </c>
      <c r="AT59" s="219">
        <f>Variables!$G$23</f>
        <v>21000</v>
      </c>
      <c r="AU59" s="219">
        <f>Variables!$G$23</f>
        <v>21000</v>
      </c>
      <c r="AV59" s="219">
        <f>Variables!$G$23</f>
        <v>21000</v>
      </c>
      <c r="AW59" s="219">
        <f>Variables!$G$23</f>
        <v>21000</v>
      </c>
      <c r="AX59" s="219">
        <f>Variables!$G$23</f>
        <v>21000</v>
      </c>
      <c r="AY59" s="219">
        <f>Variables!$G$23</f>
        <v>21000</v>
      </c>
      <c r="AZ59" s="219">
        <f>Variables!$G$23</f>
        <v>21000</v>
      </c>
      <c r="BA59" s="219">
        <f>Variables!$G$23</f>
        <v>21000</v>
      </c>
      <c r="BB59" s="219">
        <f>Variables!$G$23</f>
        <v>21000</v>
      </c>
      <c r="BC59" s="219">
        <f>Variables!$G$23</f>
        <v>21000</v>
      </c>
      <c r="BD59" s="219">
        <f>Variables!$G$23</f>
        <v>21000</v>
      </c>
      <c r="BE59" s="219">
        <f>Variables!$G$23</f>
        <v>21000</v>
      </c>
      <c r="BF59" s="219">
        <f>Variables!$G$23</f>
        <v>21000</v>
      </c>
      <c r="BG59" s="219">
        <f>Variables!$G$23</f>
        <v>21000</v>
      </c>
      <c r="BH59" s="219">
        <f>Variables!$G$23</f>
        <v>21000</v>
      </c>
      <c r="BI59" s="219">
        <f>Variables!$G$23</f>
        <v>21000</v>
      </c>
      <c r="BJ59" s="219">
        <f>Variables!$G$23</f>
        <v>21000</v>
      </c>
      <c r="BK59" s="219">
        <f>Variables!$G$23</f>
        <v>21000</v>
      </c>
      <c r="BL59" s="219">
        <f>Variables!$G$23</f>
        <v>21000</v>
      </c>
      <c r="BM59" s="219">
        <f>Variables!$G$23</f>
        <v>21000</v>
      </c>
      <c r="BN59" s="219">
        <f>Variables!$G$23</f>
        <v>21000</v>
      </c>
      <c r="BO59" s="219">
        <f>Variables!$G$23</f>
        <v>21000</v>
      </c>
      <c r="BP59" s="219">
        <f>Variables!$G$23</f>
        <v>21000</v>
      </c>
      <c r="BQ59" s="219">
        <f>Variables!$G$23</f>
        <v>21000</v>
      </c>
    </row>
    <row r="60" spans="5:69" ht="16" customHeight="1">
      <c r="E60" s="326"/>
      <c r="F60" s="328"/>
      <c r="G60" s="329"/>
      <c r="H60" s="323"/>
      <c r="I60" s="230" t="s">
        <v>446</v>
      </c>
      <c r="J60" s="204">
        <f t="shared" ref="J60:BQ60" si="43">J59*$B$9</f>
        <v>3780</v>
      </c>
      <c r="K60" s="204">
        <f t="shared" si="43"/>
        <v>3780</v>
      </c>
      <c r="L60" s="204">
        <f t="shared" si="43"/>
        <v>3780</v>
      </c>
      <c r="M60" s="204">
        <f t="shared" si="43"/>
        <v>3780</v>
      </c>
      <c r="N60" s="204">
        <f t="shared" si="43"/>
        <v>3780</v>
      </c>
      <c r="O60" s="204">
        <f t="shared" si="43"/>
        <v>3780</v>
      </c>
      <c r="P60" s="204">
        <f t="shared" si="43"/>
        <v>3780</v>
      </c>
      <c r="Q60" s="204">
        <f t="shared" si="43"/>
        <v>3780</v>
      </c>
      <c r="R60" s="204">
        <f t="shared" si="43"/>
        <v>3780</v>
      </c>
      <c r="S60" s="204">
        <f t="shared" si="43"/>
        <v>3780</v>
      </c>
      <c r="T60" s="204">
        <f t="shared" si="43"/>
        <v>3780</v>
      </c>
      <c r="U60" s="204">
        <f t="shared" si="43"/>
        <v>3780</v>
      </c>
      <c r="V60" s="204">
        <f t="shared" si="43"/>
        <v>3780</v>
      </c>
      <c r="W60" s="204">
        <f t="shared" si="43"/>
        <v>3780</v>
      </c>
      <c r="X60" s="204">
        <f t="shared" si="43"/>
        <v>3780</v>
      </c>
      <c r="Y60" s="204">
        <f t="shared" si="43"/>
        <v>3780</v>
      </c>
      <c r="Z60" s="204">
        <f t="shared" si="43"/>
        <v>3780</v>
      </c>
      <c r="AA60" s="204">
        <f t="shared" si="43"/>
        <v>3780</v>
      </c>
      <c r="AB60" s="204">
        <f t="shared" si="43"/>
        <v>3780</v>
      </c>
      <c r="AC60" s="204">
        <f t="shared" si="43"/>
        <v>3780</v>
      </c>
      <c r="AD60" s="204">
        <f t="shared" si="43"/>
        <v>3780</v>
      </c>
      <c r="AE60" s="204">
        <f t="shared" si="43"/>
        <v>3780</v>
      </c>
      <c r="AF60" s="204">
        <f t="shared" si="43"/>
        <v>3780</v>
      </c>
      <c r="AG60" s="204">
        <f t="shared" si="43"/>
        <v>3780</v>
      </c>
      <c r="AH60" s="204">
        <f t="shared" si="43"/>
        <v>3780</v>
      </c>
      <c r="AI60" s="204">
        <f t="shared" si="43"/>
        <v>3780</v>
      </c>
      <c r="AJ60" s="204">
        <f t="shared" si="43"/>
        <v>3780</v>
      </c>
      <c r="AK60" s="204">
        <f t="shared" si="43"/>
        <v>3780</v>
      </c>
      <c r="AL60" s="204">
        <f t="shared" si="43"/>
        <v>3780</v>
      </c>
      <c r="AM60" s="204">
        <f t="shared" si="43"/>
        <v>3780</v>
      </c>
      <c r="AN60" s="204">
        <f t="shared" si="43"/>
        <v>3780</v>
      </c>
      <c r="AO60" s="204">
        <f t="shared" si="43"/>
        <v>3780</v>
      </c>
      <c r="AP60" s="204">
        <f t="shared" si="43"/>
        <v>3780</v>
      </c>
      <c r="AQ60" s="204">
        <f t="shared" si="43"/>
        <v>3780</v>
      </c>
      <c r="AR60" s="204">
        <f t="shared" si="43"/>
        <v>3780</v>
      </c>
      <c r="AS60" s="204">
        <f t="shared" si="43"/>
        <v>3780</v>
      </c>
      <c r="AT60" s="204">
        <f t="shared" si="43"/>
        <v>3780</v>
      </c>
      <c r="AU60" s="204">
        <f t="shared" si="43"/>
        <v>3780</v>
      </c>
      <c r="AV60" s="204">
        <f t="shared" si="43"/>
        <v>3780</v>
      </c>
      <c r="AW60" s="204">
        <f t="shared" si="43"/>
        <v>3780</v>
      </c>
      <c r="AX60" s="204">
        <f t="shared" si="43"/>
        <v>3780</v>
      </c>
      <c r="AY60" s="204">
        <f t="shared" si="43"/>
        <v>3780</v>
      </c>
      <c r="AZ60" s="204">
        <f t="shared" si="43"/>
        <v>3780</v>
      </c>
      <c r="BA60" s="204">
        <f t="shared" si="43"/>
        <v>3780</v>
      </c>
      <c r="BB60" s="204">
        <f t="shared" si="43"/>
        <v>3780</v>
      </c>
      <c r="BC60" s="204">
        <f t="shared" si="43"/>
        <v>3780</v>
      </c>
      <c r="BD60" s="204">
        <f t="shared" si="43"/>
        <v>3780</v>
      </c>
      <c r="BE60" s="204">
        <f t="shared" si="43"/>
        <v>3780</v>
      </c>
      <c r="BF60" s="204">
        <f t="shared" si="43"/>
        <v>3780</v>
      </c>
      <c r="BG60" s="204">
        <f t="shared" si="43"/>
        <v>3780</v>
      </c>
      <c r="BH60" s="204">
        <f t="shared" si="43"/>
        <v>3780</v>
      </c>
      <c r="BI60" s="204">
        <f t="shared" si="43"/>
        <v>3780</v>
      </c>
      <c r="BJ60" s="204">
        <f t="shared" si="43"/>
        <v>3780</v>
      </c>
      <c r="BK60" s="204">
        <f t="shared" si="43"/>
        <v>3780</v>
      </c>
      <c r="BL60" s="204">
        <f t="shared" si="43"/>
        <v>3780</v>
      </c>
      <c r="BM60" s="204">
        <f t="shared" si="43"/>
        <v>3780</v>
      </c>
      <c r="BN60" s="204">
        <f t="shared" si="43"/>
        <v>3780</v>
      </c>
      <c r="BO60" s="204">
        <f t="shared" si="43"/>
        <v>3780</v>
      </c>
      <c r="BP60" s="204">
        <f t="shared" si="43"/>
        <v>3780</v>
      </c>
      <c r="BQ60" s="204">
        <f t="shared" si="43"/>
        <v>3780</v>
      </c>
    </row>
    <row r="61" spans="5:69" ht="16" customHeight="1">
      <c r="E61" s="326"/>
      <c r="F61" s="328"/>
      <c r="G61" s="329"/>
      <c r="H61" s="323"/>
      <c r="I61" s="230" t="s">
        <v>346</v>
      </c>
      <c r="J61" s="204">
        <f>J58*J59</f>
        <v>960.0731484303567</v>
      </c>
      <c r="K61" s="204">
        <f>K58*K59</f>
        <v>1449.5222044928914</v>
      </c>
      <c r="L61" s="204">
        <f t="shared" ref="L61:BQ61" si="44">L58*L59</f>
        <v>1703.751493605313</v>
      </c>
      <c r="M61" s="204">
        <f t="shared" si="44"/>
        <v>1840.4640831748459</v>
      </c>
      <c r="N61" s="204">
        <f t="shared" si="44"/>
        <v>1918.5124204730648</v>
      </c>
      <c r="O61" s="204">
        <f t="shared" si="44"/>
        <v>1967.3236516602688</v>
      </c>
      <c r="P61" s="204">
        <f t="shared" si="44"/>
        <v>2001.6122813854765</v>
      </c>
      <c r="Q61" s="204">
        <f t="shared" si="44"/>
        <v>2028.7365026750933</v>
      </c>
      <c r="R61" s="204">
        <f t="shared" si="44"/>
        <v>2052.3763619667875</v>
      </c>
      <c r="S61" s="204">
        <f t="shared" si="44"/>
        <v>2074.3728417168431</v>
      </c>
      <c r="T61" s="204">
        <f t="shared" si="44"/>
        <v>2095.64740179514</v>
      </c>
      <c r="U61" s="204">
        <f t="shared" si="44"/>
        <v>2116.6617502748441</v>
      </c>
      <c r="V61" s="204">
        <f t="shared" si="44"/>
        <v>2137.6477289203558</v>
      </c>
      <c r="W61" s="204">
        <f t="shared" si="44"/>
        <v>2158.7222560252976</v>
      </c>
      <c r="X61" s="204">
        <f t="shared" si="44"/>
        <v>2179.944797926446</v>
      </c>
      <c r="Y61" s="204">
        <f t="shared" si="44"/>
        <v>2201.3461048565673</v>
      </c>
      <c r="Z61" s="204">
        <f t="shared" si="44"/>
        <v>2222.9425789676411</v>
      </c>
      <c r="AA61" s="204">
        <f t="shared" si="44"/>
        <v>2244.7434584402304</v>
      </c>
      <c r="AB61" s="204">
        <f t="shared" si="44"/>
        <v>2266.754409636882</v>
      </c>
      <c r="AC61" s="204">
        <f t="shared" si="44"/>
        <v>2288.9793232785096</v>
      </c>
      <c r="AD61" s="204">
        <f t="shared" si="44"/>
        <v>2311.4212126332454</v>
      </c>
      <c r="AE61" s="204">
        <f t="shared" si="44"/>
        <v>2334.0826627125152</v>
      </c>
      <c r="AF61" s="204">
        <f t="shared" si="44"/>
        <v>2356.9660549717182</v>
      </c>
      <c r="AG61" s="204">
        <f t="shared" si="44"/>
        <v>2380.0736797642162</v>
      </c>
      <c r="AH61" s="204">
        <f t="shared" si="44"/>
        <v>2403.4077926729983</v>
      </c>
      <c r="AI61" s="204">
        <f t="shared" si="44"/>
        <v>2426.970642782202</v>
      </c>
      <c r="AJ61" s="204">
        <f t="shared" si="44"/>
        <v>2450.7644869196047</v>
      </c>
      <c r="AK61" s="204">
        <f t="shared" si="44"/>
        <v>2474.7915968856441</v>
      </c>
      <c r="AL61" s="204">
        <f t="shared" si="44"/>
        <v>2499.0542631767603</v>
      </c>
      <c r="AM61" s="204">
        <f t="shared" si="44"/>
        <v>2523.5547969569652</v>
      </c>
      <c r="AN61" s="204">
        <f t="shared" si="44"/>
        <v>2548.2955311546025</v>
      </c>
      <c r="AO61" s="204">
        <f t="shared" si="44"/>
        <v>2573.2788211227949</v>
      </c>
      <c r="AP61" s="204">
        <f t="shared" si="44"/>
        <v>2598.5070450828275</v>
      </c>
      <c r="AQ61" s="204">
        <f t="shared" si="44"/>
        <v>2623.9826044601127</v>
      </c>
      <c r="AR61" s="204">
        <f t="shared" si="44"/>
        <v>2649.7079241675665</v>
      </c>
      <c r="AS61" s="204">
        <f t="shared" si="44"/>
        <v>2675.6854528638178</v>
      </c>
      <c r="AT61" s="204">
        <f t="shared" si="44"/>
        <v>2701.9176631999835</v>
      </c>
      <c r="AU61" s="204">
        <f t="shared" si="44"/>
        <v>2728.4070520618707</v>
      </c>
      <c r="AV61" s="204">
        <f t="shared" si="44"/>
        <v>2755.1561408110683</v>
      </c>
      <c r="AW61" s="204">
        <f t="shared" si="44"/>
        <v>2782.1674755266486</v>
      </c>
      <c r="AX61" s="204">
        <f t="shared" si="44"/>
        <v>2809.4436272483713</v>
      </c>
      <c r="AY61" s="204">
        <f t="shared" si="44"/>
        <v>2836.9871922218308</v>
      </c>
      <c r="AZ61" s="204">
        <f t="shared" si="44"/>
        <v>2864.8007921457929</v>
      </c>
      <c r="BA61" s="204">
        <f t="shared" si="44"/>
        <v>2892.8870744218416</v>
      </c>
      <c r="BB61" s="204">
        <f t="shared" si="44"/>
        <v>2921.2487124064241</v>
      </c>
      <c r="BC61" s="204">
        <f t="shared" si="44"/>
        <v>2949.8884056653387</v>
      </c>
      <c r="BD61" s="204">
        <f t="shared" si="44"/>
        <v>2978.8088802306979</v>
      </c>
      <c r="BE61" s="204">
        <f t="shared" si="44"/>
        <v>3008.0128888604177</v>
      </c>
      <c r="BF61" s="204">
        <f t="shared" si="44"/>
        <v>3037.5032113002294</v>
      </c>
      <c r="BG61" s="204">
        <f t="shared" si="44"/>
        <v>3067.2826545482717</v>
      </c>
      <c r="BH61" s="204">
        <f t="shared" si="44"/>
        <v>3097.3540531222761</v>
      </c>
      <c r="BI61" s="204">
        <f t="shared" si="44"/>
        <v>3127.7202693293571</v>
      </c>
      <c r="BJ61" s="204">
        <f t="shared" si="44"/>
        <v>3158.3841935384685</v>
      </c>
      <c r="BK61" s="204">
        <f t="shared" si="44"/>
        <v>3189.3487444555126</v>
      </c>
      <c r="BL61" s="204">
        <f t="shared" si="44"/>
        <v>3220.6168694011549</v>
      </c>
      <c r="BM61" s="204">
        <f t="shared" si="44"/>
        <v>3252.1915445913633</v>
      </c>
      <c r="BN61" s="204">
        <f t="shared" si="44"/>
        <v>3284.0757754206898</v>
      </c>
      <c r="BO61" s="204">
        <f t="shared" si="44"/>
        <v>3316.2725967483443</v>
      </c>
      <c r="BP61" s="204">
        <f t="shared" si="44"/>
        <v>3348.7850731870535</v>
      </c>
      <c r="BQ61" s="204">
        <f t="shared" si="44"/>
        <v>3381.6162993947705</v>
      </c>
    </row>
    <row r="62" spans="5:69" ht="16" customHeight="1">
      <c r="E62" s="326"/>
      <c r="F62" s="328"/>
      <c r="G62" s="329"/>
      <c r="H62" s="323"/>
      <c r="I62" s="230" t="s">
        <v>447</v>
      </c>
      <c r="J62" s="204">
        <f t="shared" ref="J62:BQ62" si="45">J61*$B$9</f>
        <v>172.81316671746418</v>
      </c>
      <c r="K62" s="204">
        <f t="shared" si="45"/>
        <v>260.91399680872047</v>
      </c>
      <c r="L62" s="204">
        <f t="shared" si="45"/>
        <v>306.67526884895636</v>
      </c>
      <c r="M62" s="204">
        <f t="shared" si="45"/>
        <v>331.28353497147225</v>
      </c>
      <c r="N62" s="204">
        <f t="shared" si="45"/>
        <v>345.33223568515166</v>
      </c>
      <c r="O62" s="204">
        <f t="shared" si="45"/>
        <v>354.11825729884833</v>
      </c>
      <c r="P62" s="204">
        <f t="shared" si="45"/>
        <v>360.29021064938576</v>
      </c>
      <c r="Q62" s="204">
        <f t="shared" si="45"/>
        <v>365.1725704815168</v>
      </c>
      <c r="R62" s="204">
        <f t="shared" si="45"/>
        <v>369.42774515402175</v>
      </c>
      <c r="S62" s="204">
        <f t="shared" si="45"/>
        <v>373.38711150903174</v>
      </c>
      <c r="T62" s="204">
        <f t="shared" si="45"/>
        <v>377.21653232312519</v>
      </c>
      <c r="U62" s="204">
        <f t="shared" si="45"/>
        <v>380.99911504947192</v>
      </c>
      <c r="V62" s="204">
        <f t="shared" si="45"/>
        <v>384.77659120566403</v>
      </c>
      <c r="W62" s="204">
        <f t="shared" si="45"/>
        <v>388.57000608455354</v>
      </c>
      <c r="X62" s="204">
        <f t="shared" si="45"/>
        <v>392.39006362676025</v>
      </c>
      <c r="Y62" s="204">
        <f t="shared" si="45"/>
        <v>396.2422988741821</v>
      </c>
      <c r="Z62" s="204">
        <f t="shared" si="45"/>
        <v>400.12966421417536</v>
      </c>
      <c r="AA62" s="204">
        <f t="shared" si="45"/>
        <v>404.05382251924146</v>
      </c>
      <c r="AB62" s="204">
        <f t="shared" si="45"/>
        <v>408.01579373463875</v>
      </c>
      <c r="AC62" s="204">
        <f t="shared" si="45"/>
        <v>412.01627819013169</v>
      </c>
      <c r="AD62" s="204">
        <f t="shared" si="45"/>
        <v>416.05581827398419</v>
      </c>
      <c r="AE62" s="204">
        <f t="shared" si="45"/>
        <v>420.13487928825271</v>
      </c>
      <c r="AF62" s="204">
        <f t="shared" si="45"/>
        <v>424.25388989490926</v>
      </c>
      <c r="AG62" s="204">
        <f t="shared" si="45"/>
        <v>428.41326235755889</v>
      </c>
      <c r="AH62" s="204">
        <f t="shared" si="45"/>
        <v>432.61340268113969</v>
      </c>
      <c r="AI62" s="204">
        <f t="shared" si="45"/>
        <v>436.85471570079636</v>
      </c>
      <c r="AJ62" s="204">
        <f t="shared" si="45"/>
        <v>441.13760764552882</v>
      </c>
      <c r="AK62" s="204">
        <f t="shared" si="45"/>
        <v>445.46248743941595</v>
      </c>
      <c r="AL62" s="204">
        <f t="shared" si="45"/>
        <v>449.82976737181684</v>
      </c>
      <c r="AM62" s="204">
        <f t="shared" si="45"/>
        <v>454.2398634522537</v>
      </c>
      <c r="AN62" s="204">
        <f t="shared" si="45"/>
        <v>458.69319560782844</v>
      </c>
      <c r="AO62" s="204">
        <f t="shared" si="45"/>
        <v>463.19018780210308</v>
      </c>
      <c r="AP62" s="204">
        <f t="shared" si="45"/>
        <v>467.73126811490891</v>
      </c>
      <c r="AQ62" s="204">
        <f t="shared" si="45"/>
        <v>472.3168688028203</v>
      </c>
      <c r="AR62" s="204">
        <f t="shared" si="45"/>
        <v>476.94742635016195</v>
      </c>
      <c r="AS62" s="204">
        <f t="shared" si="45"/>
        <v>481.62338151548715</v>
      </c>
      <c r="AT62" s="204">
        <f t="shared" si="45"/>
        <v>486.34517937599702</v>
      </c>
      <c r="AU62" s="204">
        <f t="shared" si="45"/>
        <v>491.11326937113671</v>
      </c>
      <c r="AV62" s="204">
        <f t="shared" si="45"/>
        <v>495.92810534599226</v>
      </c>
      <c r="AW62" s="204">
        <f t="shared" si="45"/>
        <v>500.79014559479674</v>
      </c>
      <c r="AX62" s="204">
        <f t="shared" si="45"/>
        <v>505.6998529047068</v>
      </c>
      <c r="AY62" s="204">
        <f t="shared" si="45"/>
        <v>510.65769459992953</v>
      </c>
      <c r="AZ62" s="204">
        <f t="shared" si="45"/>
        <v>515.66414258624275</v>
      </c>
      <c r="BA62" s="204">
        <f t="shared" si="45"/>
        <v>520.71967339593152</v>
      </c>
      <c r="BB62" s="204">
        <f t="shared" si="45"/>
        <v>525.82476823315631</v>
      </c>
      <c r="BC62" s="204">
        <f t="shared" si="45"/>
        <v>530.97991301976094</v>
      </c>
      <c r="BD62" s="204">
        <f t="shared" si="45"/>
        <v>536.1855984415256</v>
      </c>
      <c r="BE62" s="204">
        <f t="shared" si="45"/>
        <v>541.44231999487511</v>
      </c>
      <c r="BF62" s="204">
        <f t="shared" si="45"/>
        <v>546.75057803404127</v>
      </c>
      <c r="BG62" s="204">
        <f t="shared" si="45"/>
        <v>552.11087781868889</v>
      </c>
      <c r="BH62" s="204">
        <f t="shared" si="45"/>
        <v>557.52372956200963</v>
      </c>
      <c r="BI62" s="204">
        <f t="shared" si="45"/>
        <v>562.98964847928426</v>
      </c>
      <c r="BJ62" s="204">
        <f t="shared" si="45"/>
        <v>568.50915483692427</v>
      </c>
      <c r="BK62" s="204">
        <f t="shared" si="45"/>
        <v>574.08277400199222</v>
      </c>
      <c r="BL62" s="204">
        <f t="shared" si="45"/>
        <v>579.71103649220788</v>
      </c>
      <c r="BM62" s="204">
        <f t="shared" si="45"/>
        <v>585.39447802644531</v>
      </c>
      <c r="BN62" s="204">
        <f t="shared" si="45"/>
        <v>591.13363957572415</v>
      </c>
      <c r="BO62" s="204">
        <f t="shared" si="45"/>
        <v>596.92906741470199</v>
      </c>
      <c r="BP62" s="204">
        <f t="shared" si="45"/>
        <v>602.78131317366956</v>
      </c>
      <c r="BQ62" s="204">
        <f t="shared" si="45"/>
        <v>608.69093389105865</v>
      </c>
    </row>
    <row r="63" spans="5:69" ht="16" customHeight="1">
      <c r="E63" s="326"/>
      <c r="F63" s="328"/>
      <c r="G63" s="329"/>
      <c r="H63" s="323"/>
      <c r="I63" s="230" t="s">
        <v>448</v>
      </c>
      <c r="J63" s="204">
        <f>J9*J55</f>
        <v>152.39256324291375</v>
      </c>
      <c r="K63" s="204">
        <f>K9*K55</f>
        <v>153.88660798058939</v>
      </c>
      <c r="L63" s="204">
        <f t="shared" ref="L63:BQ63" si="46">L9*L55</f>
        <v>155.3953002156932</v>
      </c>
      <c r="M63" s="204">
        <f t="shared" si="46"/>
        <v>156.91878355114119</v>
      </c>
      <c r="N63" s="204">
        <f t="shared" si="46"/>
        <v>158.45720299772094</v>
      </c>
      <c r="O63" s="204">
        <f t="shared" si="46"/>
        <v>160.01070498789471</v>
      </c>
      <c r="P63" s="204">
        <f t="shared" si="46"/>
        <v>161.5794373897368</v>
      </c>
      <c r="Q63" s="204">
        <f t="shared" si="46"/>
        <v>163.16354952100875</v>
      </c>
      <c r="R63" s="204">
        <f t="shared" si="46"/>
        <v>164.76319216337157</v>
      </c>
      <c r="S63" s="204">
        <f t="shared" si="46"/>
        <v>166.37851757673795</v>
      </c>
      <c r="T63" s="204">
        <f t="shared" si="46"/>
        <v>168.00967951376481</v>
      </c>
      <c r="U63" s="204">
        <f t="shared" si="46"/>
        <v>169.65683323448798</v>
      </c>
      <c r="V63" s="204">
        <f t="shared" si="46"/>
        <v>171.32013552110061</v>
      </c>
      <c r="W63" s="204">
        <f t="shared" si="46"/>
        <v>172.99974469287613</v>
      </c>
      <c r="X63" s="204">
        <f t="shared" si="46"/>
        <v>174.69582062123763</v>
      </c>
      <c r="Y63" s="204">
        <f t="shared" si="46"/>
        <v>176.40852474497527</v>
      </c>
      <c r="Z63" s="204">
        <f t="shared" si="46"/>
        <v>178.13802008561231</v>
      </c>
      <c r="AA63" s="204">
        <f t="shared" si="46"/>
        <v>179.8844712629222</v>
      </c>
      <c r="AB63" s="204">
        <f t="shared" si="46"/>
        <v>181.64804451059791</v>
      </c>
      <c r="AC63" s="204">
        <f t="shared" si="46"/>
        <v>183.42890769207435</v>
      </c>
      <c r="AD63" s="204">
        <f t="shared" si="46"/>
        <v>185.22723031650645</v>
      </c>
      <c r="AE63" s="204">
        <f t="shared" si="46"/>
        <v>187.04318355490361</v>
      </c>
      <c r="AF63" s="204">
        <f t="shared" si="46"/>
        <v>188.8769402564223</v>
      </c>
      <c r="AG63" s="204">
        <f t="shared" si="46"/>
        <v>190.72867496481859</v>
      </c>
      <c r="AH63" s="204">
        <f t="shared" si="46"/>
        <v>192.59856393506192</v>
      </c>
      <c r="AI63" s="204">
        <f t="shared" si="46"/>
        <v>194.48678515011156</v>
      </c>
      <c r="AJ63" s="204">
        <f t="shared" si="46"/>
        <v>196.39351833785776</v>
      </c>
      <c r="AK63" s="204">
        <f t="shared" si="46"/>
        <v>198.31894498822888</v>
      </c>
      <c r="AL63" s="204">
        <f t="shared" si="46"/>
        <v>200.26324837046639</v>
      </c>
      <c r="AM63" s="204">
        <f t="shared" si="46"/>
        <v>202.22661355056903</v>
      </c>
      <c r="AN63" s="204">
        <f t="shared" si="46"/>
        <v>204.20922740890796</v>
      </c>
      <c r="AO63" s="204">
        <f t="shared" si="46"/>
        <v>206.21127865801483</v>
      </c>
      <c r="AP63" s="204">
        <f t="shared" si="46"/>
        <v>208.23295786054442</v>
      </c>
      <c r="AQ63" s="204">
        <f t="shared" si="46"/>
        <v>210.27445744741254</v>
      </c>
      <c r="AR63" s="204">
        <f t="shared" si="46"/>
        <v>212.3359717361127</v>
      </c>
      <c r="AS63" s="204">
        <f t="shared" si="46"/>
        <v>214.4176969492118</v>
      </c>
      <c r="AT63" s="204">
        <f t="shared" si="46"/>
        <v>216.51983123302765</v>
      </c>
      <c r="AU63" s="204">
        <f t="shared" si="46"/>
        <v>218.64257467648869</v>
      </c>
      <c r="AV63" s="204">
        <f t="shared" si="46"/>
        <v>220.78612933017982</v>
      </c>
      <c r="AW63" s="204">
        <f t="shared" si="46"/>
        <v>222.95069922557371</v>
      </c>
      <c r="AX63" s="204">
        <f t="shared" si="46"/>
        <v>225.1364903944519</v>
      </c>
      <c r="AY63" s="204">
        <f t="shared" si="46"/>
        <v>227.34371088851518</v>
      </c>
      <c r="AZ63" s="204">
        <f t="shared" si="46"/>
        <v>229.57257079918688</v>
      </c>
      <c r="BA63" s="204">
        <f t="shared" si="46"/>
        <v>231.8232822776103</v>
      </c>
      <c r="BB63" s="204">
        <f t="shared" si="46"/>
        <v>234.09605955484182</v>
      </c>
      <c r="BC63" s="204">
        <f t="shared" si="46"/>
        <v>236.39111896224225</v>
      </c>
      <c r="BD63" s="204">
        <f t="shared" si="46"/>
        <v>238.70867895206808</v>
      </c>
      <c r="BE63" s="204">
        <f t="shared" si="46"/>
        <v>241.04896011826483</v>
      </c>
      <c r="BF63" s="204">
        <f t="shared" si="46"/>
        <v>243.41218521746353</v>
      </c>
      <c r="BG63" s="204">
        <f t="shared" si="46"/>
        <v>245.79857919018374</v>
      </c>
      <c r="BH63" s="204">
        <f t="shared" si="46"/>
        <v>248.20836918224438</v>
      </c>
      <c r="BI63" s="204">
        <f t="shared" si="46"/>
        <v>250.64178456638396</v>
      </c>
      <c r="BJ63" s="204">
        <f t="shared" si="46"/>
        <v>253.09905696409373</v>
      </c>
      <c r="BK63" s="204">
        <f t="shared" si="46"/>
        <v>255.58042026766324</v>
      </c>
      <c r="BL63" s="204">
        <f t="shared" si="46"/>
        <v>258.0861106624443</v>
      </c>
      <c r="BM63" s="204">
        <f t="shared" si="46"/>
        <v>260.61636664933104</v>
      </c>
      <c r="BN63" s="204">
        <f t="shared" si="46"/>
        <v>263.17142906746164</v>
      </c>
      <c r="BO63" s="204">
        <f t="shared" si="46"/>
        <v>265.75154111714266</v>
      </c>
      <c r="BP63" s="204">
        <f t="shared" si="46"/>
        <v>268.35694838299707</v>
      </c>
      <c r="BQ63" s="204">
        <f t="shared" si="46"/>
        <v>270.98789885734016</v>
      </c>
    </row>
    <row r="64" spans="5:69" ht="16" customHeight="1">
      <c r="E64" s="326"/>
      <c r="F64" s="328"/>
      <c r="G64" s="329"/>
      <c r="H64" s="323"/>
      <c r="I64" s="231" t="s">
        <v>449</v>
      </c>
      <c r="J64" s="204">
        <f>J62-J63</f>
        <v>20.420603474550433</v>
      </c>
      <c r="K64" s="204">
        <f>K62-K63</f>
        <v>107.02738882813108</v>
      </c>
      <c r="L64" s="204">
        <f t="shared" ref="L64:BQ64" si="47">L62-L63</f>
        <v>151.27996863326317</v>
      </c>
      <c r="M64" s="204">
        <f t="shared" si="47"/>
        <v>174.36475142033106</v>
      </c>
      <c r="N64" s="204">
        <f t="shared" si="47"/>
        <v>186.87503268743072</v>
      </c>
      <c r="O64" s="204">
        <f t="shared" si="47"/>
        <v>194.10755231095362</v>
      </c>
      <c r="P64" s="204">
        <f t="shared" si="47"/>
        <v>198.71077325964896</v>
      </c>
      <c r="Q64" s="204">
        <f t="shared" si="47"/>
        <v>202.00902096050805</v>
      </c>
      <c r="R64" s="204">
        <f t="shared" si="47"/>
        <v>204.66455299065018</v>
      </c>
      <c r="S64" s="204">
        <f t="shared" si="47"/>
        <v>207.00859393229379</v>
      </c>
      <c r="T64" s="204">
        <f t="shared" si="47"/>
        <v>209.20685280936038</v>
      </c>
      <c r="U64" s="204">
        <f t="shared" si="47"/>
        <v>211.34228181498395</v>
      </c>
      <c r="V64" s="204">
        <f t="shared" si="47"/>
        <v>213.45645568456342</v>
      </c>
      <c r="W64" s="204">
        <f t="shared" si="47"/>
        <v>215.57026139167741</v>
      </c>
      <c r="X64" s="204">
        <f t="shared" si="47"/>
        <v>217.69424300552262</v>
      </c>
      <c r="Y64" s="204">
        <f t="shared" si="47"/>
        <v>219.83377412920683</v>
      </c>
      <c r="Z64" s="204">
        <f t="shared" si="47"/>
        <v>221.99164412856305</v>
      </c>
      <c r="AA64" s="204">
        <f t="shared" si="47"/>
        <v>224.16935125631926</v>
      </c>
      <c r="AB64" s="204">
        <f t="shared" si="47"/>
        <v>226.36774922404084</v>
      </c>
      <c r="AC64" s="204">
        <f t="shared" si="47"/>
        <v>228.58737049805734</v>
      </c>
      <c r="AD64" s="204">
        <f t="shared" si="47"/>
        <v>230.82858795747774</v>
      </c>
      <c r="AE64" s="204">
        <f t="shared" si="47"/>
        <v>233.0916957333491</v>
      </c>
      <c r="AF64" s="204">
        <f t="shared" si="47"/>
        <v>235.37694963848696</v>
      </c>
      <c r="AG64" s="204">
        <f t="shared" si="47"/>
        <v>237.6845873927403</v>
      </c>
      <c r="AH64" s="204">
        <f t="shared" si="47"/>
        <v>240.01483874607777</v>
      </c>
      <c r="AI64" s="204">
        <f t="shared" si="47"/>
        <v>242.3679305506848</v>
      </c>
      <c r="AJ64" s="204">
        <f t="shared" si="47"/>
        <v>244.74408930767106</v>
      </c>
      <c r="AK64" s="204">
        <f t="shared" si="47"/>
        <v>247.14354245118707</v>
      </c>
      <c r="AL64" s="204">
        <f t="shared" si="47"/>
        <v>249.56651900135046</v>
      </c>
      <c r="AM64" s="204">
        <f t="shared" si="47"/>
        <v>252.01324990168467</v>
      </c>
      <c r="AN64" s="204">
        <f t="shared" si="47"/>
        <v>254.48396819892048</v>
      </c>
      <c r="AO64" s="204">
        <f t="shared" si="47"/>
        <v>256.97890914408822</v>
      </c>
      <c r="AP64" s="204">
        <f t="shared" si="47"/>
        <v>259.49831025436447</v>
      </c>
      <c r="AQ64" s="204">
        <f t="shared" si="47"/>
        <v>262.04241135540775</v>
      </c>
      <c r="AR64" s="204">
        <f t="shared" si="47"/>
        <v>264.61145461404925</v>
      </c>
      <c r="AS64" s="204">
        <f t="shared" si="47"/>
        <v>267.20568456627535</v>
      </c>
      <c r="AT64" s="204">
        <f t="shared" si="47"/>
        <v>269.82534814296935</v>
      </c>
      <c r="AU64" s="204">
        <f t="shared" si="47"/>
        <v>272.47069469464805</v>
      </c>
      <c r="AV64" s="204">
        <f t="shared" si="47"/>
        <v>275.14197601581247</v>
      </c>
      <c r="AW64" s="204">
        <f t="shared" si="47"/>
        <v>277.83944636922303</v>
      </c>
      <c r="AX64" s="204">
        <f t="shared" si="47"/>
        <v>280.56336251025493</v>
      </c>
      <c r="AY64" s="204">
        <f t="shared" si="47"/>
        <v>283.31398371141438</v>
      </c>
      <c r="AZ64" s="204">
        <f t="shared" si="47"/>
        <v>286.09157178705584</v>
      </c>
      <c r="BA64" s="204">
        <f t="shared" si="47"/>
        <v>288.89639111832122</v>
      </c>
      <c r="BB64" s="204">
        <f t="shared" si="47"/>
        <v>291.72870867831449</v>
      </c>
      <c r="BC64" s="204">
        <f t="shared" si="47"/>
        <v>294.58879405751873</v>
      </c>
      <c r="BD64" s="204">
        <f t="shared" si="47"/>
        <v>297.47691948945749</v>
      </c>
      <c r="BE64" s="204">
        <f t="shared" si="47"/>
        <v>300.39335987661025</v>
      </c>
      <c r="BF64" s="204">
        <f t="shared" si="47"/>
        <v>303.33839281657777</v>
      </c>
      <c r="BG64" s="204">
        <f t="shared" si="47"/>
        <v>306.31229862850512</v>
      </c>
      <c r="BH64" s="204">
        <f t="shared" si="47"/>
        <v>309.31536037976525</v>
      </c>
      <c r="BI64" s="204">
        <f t="shared" si="47"/>
        <v>312.34786391290027</v>
      </c>
      <c r="BJ64" s="204">
        <f t="shared" si="47"/>
        <v>315.41009787283053</v>
      </c>
      <c r="BK64" s="204">
        <f t="shared" si="47"/>
        <v>318.50235373432895</v>
      </c>
      <c r="BL64" s="204">
        <f t="shared" si="47"/>
        <v>321.62492582976358</v>
      </c>
      <c r="BM64" s="204">
        <f t="shared" si="47"/>
        <v>324.77811137711427</v>
      </c>
      <c r="BN64" s="204">
        <f t="shared" si="47"/>
        <v>327.9622105082625</v>
      </c>
      <c r="BO64" s="204">
        <f t="shared" si="47"/>
        <v>331.17752629755933</v>
      </c>
      <c r="BP64" s="204">
        <f t="shared" si="47"/>
        <v>334.42436479067248</v>
      </c>
      <c r="BQ64" s="204">
        <f t="shared" si="47"/>
        <v>337.70303503371849</v>
      </c>
    </row>
    <row r="65" spans="5:69" ht="16" customHeight="1">
      <c r="E65" s="326"/>
      <c r="F65" s="328"/>
      <c r="G65" s="329"/>
      <c r="H65" s="330" t="s">
        <v>26</v>
      </c>
      <c r="I65" s="224" t="s">
        <v>318</v>
      </c>
      <c r="J65" s="216">
        <f>Variables!$G$29</f>
        <v>0.1</v>
      </c>
      <c r="K65" s="216">
        <f>Variables!$G$29</f>
        <v>0.1</v>
      </c>
      <c r="L65" s="216">
        <f>Variables!$G$29</f>
        <v>0.1</v>
      </c>
      <c r="M65" s="216">
        <f>Variables!$G$29</f>
        <v>0.1</v>
      </c>
      <c r="N65" s="216">
        <f>Variables!$G$29</f>
        <v>0.1</v>
      </c>
      <c r="O65" s="216">
        <f>Variables!$G$29</f>
        <v>0.1</v>
      </c>
      <c r="P65" s="216">
        <f>Variables!$G$29</f>
        <v>0.1</v>
      </c>
      <c r="Q65" s="216">
        <f>Variables!$G$29</f>
        <v>0.1</v>
      </c>
      <c r="R65" s="216">
        <f>Variables!$G$29</f>
        <v>0.1</v>
      </c>
      <c r="S65" s="216">
        <f>Variables!$G$29</f>
        <v>0.1</v>
      </c>
      <c r="T65" s="216">
        <f>Variables!$G$29</f>
        <v>0.1</v>
      </c>
      <c r="U65" s="216">
        <f>Variables!$G$29</f>
        <v>0.1</v>
      </c>
      <c r="V65" s="216">
        <f>Variables!$G$29</f>
        <v>0.1</v>
      </c>
      <c r="W65" s="216">
        <f>Variables!$G$29</f>
        <v>0.1</v>
      </c>
      <c r="X65" s="216">
        <f>Variables!$G$29</f>
        <v>0.1</v>
      </c>
      <c r="Y65" s="216">
        <f>Variables!$G$29</f>
        <v>0.1</v>
      </c>
      <c r="Z65" s="216">
        <f>Variables!$G$29</f>
        <v>0.1</v>
      </c>
      <c r="AA65" s="216">
        <f>Variables!$G$29</f>
        <v>0.1</v>
      </c>
      <c r="AB65" s="216">
        <f>Variables!$G$29</f>
        <v>0.1</v>
      </c>
      <c r="AC65" s="216">
        <f>Variables!$G$29</f>
        <v>0.1</v>
      </c>
      <c r="AD65" s="216">
        <f>Variables!$G$29</f>
        <v>0.1</v>
      </c>
      <c r="AE65" s="216">
        <f>Variables!$G$29</f>
        <v>0.1</v>
      </c>
      <c r="AF65" s="216">
        <f>Variables!$G$29</f>
        <v>0.1</v>
      </c>
      <c r="AG65" s="216">
        <f>Variables!$G$29</f>
        <v>0.1</v>
      </c>
      <c r="AH65" s="216">
        <f>Variables!$G$29</f>
        <v>0.1</v>
      </c>
      <c r="AI65" s="216">
        <f>Variables!$G$29</f>
        <v>0.1</v>
      </c>
      <c r="AJ65" s="216">
        <f>Variables!$G$29</f>
        <v>0.1</v>
      </c>
      <c r="AK65" s="216">
        <f>Variables!$G$29</f>
        <v>0.1</v>
      </c>
      <c r="AL65" s="216">
        <f>Variables!$G$29</f>
        <v>0.1</v>
      </c>
      <c r="AM65" s="216">
        <f>Variables!$G$29</f>
        <v>0.1</v>
      </c>
      <c r="AN65" s="216">
        <f>Variables!$G$29</f>
        <v>0.1</v>
      </c>
      <c r="AO65" s="216">
        <f>Variables!$G$29</f>
        <v>0.1</v>
      </c>
      <c r="AP65" s="216">
        <f>Variables!$G$29</f>
        <v>0.1</v>
      </c>
      <c r="AQ65" s="216">
        <f>Variables!$G$29</f>
        <v>0.1</v>
      </c>
      <c r="AR65" s="216">
        <f>Variables!$G$29</f>
        <v>0.1</v>
      </c>
      <c r="AS65" s="216">
        <f>Variables!$G$29</f>
        <v>0.1</v>
      </c>
      <c r="AT65" s="216">
        <f>Variables!$G$29</f>
        <v>0.1</v>
      </c>
      <c r="AU65" s="216">
        <f>Variables!$G$29</f>
        <v>0.1</v>
      </c>
      <c r="AV65" s="216">
        <f>Variables!$G$29</f>
        <v>0.1</v>
      </c>
      <c r="AW65" s="216">
        <f>Variables!$G$29</f>
        <v>0.1</v>
      </c>
      <c r="AX65" s="216">
        <f>Variables!$G$29</f>
        <v>0.1</v>
      </c>
      <c r="AY65" s="216">
        <f>Variables!$G$29</f>
        <v>0.1</v>
      </c>
      <c r="AZ65" s="216">
        <f>Variables!$G$29</f>
        <v>0.1</v>
      </c>
      <c r="BA65" s="216">
        <f>Variables!$G$29</f>
        <v>0.1</v>
      </c>
      <c r="BB65" s="216">
        <f>Variables!$G$29</f>
        <v>0.1</v>
      </c>
      <c r="BC65" s="216">
        <f>Variables!$G$29</f>
        <v>0.1</v>
      </c>
      <c r="BD65" s="216">
        <f>Variables!$G$29</f>
        <v>0.1</v>
      </c>
      <c r="BE65" s="216">
        <f>Variables!$G$29</f>
        <v>0.1</v>
      </c>
      <c r="BF65" s="216">
        <f>Variables!$G$29</f>
        <v>0.1</v>
      </c>
      <c r="BG65" s="216">
        <f>Variables!$G$29</f>
        <v>0.1</v>
      </c>
      <c r="BH65" s="216">
        <f>Variables!$G$29</f>
        <v>0.1</v>
      </c>
      <c r="BI65" s="216">
        <f>Variables!$G$29</f>
        <v>0.1</v>
      </c>
      <c r="BJ65" s="216">
        <f>Variables!$G$29</f>
        <v>0.1</v>
      </c>
      <c r="BK65" s="216">
        <f>Variables!$G$29</f>
        <v>0.1</v>
      </c>
      <c r="BL65" s="216">
        <f>Variables!$G$29</f>
        <v>0.1</v>
      </c>
      <c r="BM65" s="216">
        <f>Variables!$G$29</f>
        <v>0.1</v>
      </c>
      <c r="BN65" s="216">
        <f>Variables!$G$29</f>
        <v>0.1</v>
      </c>
      <c r="BO65" s="216">
        <f>Variables!$G$29</f>
        <v>0.1</v>
      </c>
      <c r="BP65" s="216">
        <f>Variables!$G$29</f>
        <v>0.1</v>
      </c>
      <c r="BQ65" s="216">
        <f>Variables!$G$29</f>
        <v>0.1</v>
      </c>
    </row>
    <row r="66" spans="5:69" ht="16" customHeight="1">
      <c r="E66" s="326"/>
      <c r="F66" s="328"/>
      <c r="G66" s="329"/>
      <c r="H66" s="330"/>
      <c r="I66" s="224" t="s">
        <v>319</v>
      </c>
      <c r="J66" s="216">
        <f>Variables!$G$31</f>
        <v>0.4</v>
      </c>
      <c r="K66" s="216">
        <f>Variables!$G$31</f>
        <v>0.4</v>
      </c>
      <c r="L66" s="216">
        <f>Variables!$G$31</f>
        <v>0.4</v>
      </c>
      <c r="M66" s="216">
        <f>Variables!$G$31</f>
        <v>0.4</v>
      </c>
      <c r="N66" s="216">
        <f>Variables!$G$31</f>
        <v>0.4</v>
      </c>
      <c r="O66" s="216">
        <f>Variables!$G$31</f>
        <v>0.4</v>
      </c>
      <c r="P66" s="216">
        <f>Variables!$G$31</f>
        <v>0.4</v>
      </c>
      <c r="Q66" s="216">
        <f>Variables!$G$31</f>
        <v>0.4</v>
      </c>
      <c r="R66" s="216">
        <f>Variables!$G$31</f>
        <v>0.4</v>
      </c>
      <c r="S66" s="216">
        <f>Variables!$G$31</f>
        <v>0.4</v>
      </c>
      <c r="T66" s="216">
        <f>Variables!$G$31</f>
        <v>0.4</v>
      </c>
      <c r="U66" s="216">
        <f>Variables!$G$31</f>
        <v>0.4</v>
      </c>
      <c r="V66" s="216">
        <f>Variables!$G$31</f>
        <v>0.4</v>
      </c>
      <c r="W66" s="216">
        <f>Variables!$G$31</f>
        <v>0.4</v>
      </c>
      <c r="X66" s="216">
        <f>Variables!$G$31</f>
        <v>0.4</v>
      </c>
      <c r="Y66" s="216">
        <f>Variables!$G$31</f>
        <v>0.4</v>
      </c>
      <c r="Z66" s="216">
        <f>Variables!$G$31</f>
        <v>0.4</v>
      </c>
      <c r="AA66" s="216">
        <f>Variables!$G$31</f>
        <v>0.4</v>
      </c>
      <c r="AB66" s="216">
        <f>Variables!$G$31</f>
        <v>0.4</v>
      </c>
      <c r="AC66" s="216">
        <f>Variables!$G$31</f>
        <v>0.4</v>
      </c>
      <c r="AD66" s="216">
        <f>Variables!$G$31</f>
        <v>0.4</v>
      </c>
      <c r="AE66" s="216">
        <f>Variables!$G$31</f>
        <v>0.4</v>
      </c>
      <c r="AF66" s="216">
        <f>Variables!$G$31</f>
        <v>0.4</v>
      </c>
      <c r="AG66" s="216">
        <f>Variables!$G$31</f>
        <v>0.4</v>
      </c>
      <c r="AH66" s="216">
        <f>Variables!$G$31</f>
        <v>0.4</v>
      </c>
      <c r="AI66" s="216">
        <f>Variables!$G$31</f>
        <v>0.4</v>
      </c>
      <c r="AJ66" s="216">
        <f>Variables!$G$31</f>
        <v>0.4</v>
      </c>
      <c r="AK66" s="216">
        <f>Variables!$G$31</f>
        <v>0.4</v>
      </c>
      <c r="AL66" s="216">
        <f>Variables!$G$31</f>
        <v>0.4</v>
      </c>
      <c r="AM66" s="216">
        <f>Variables!$G$31</f>
        <v>0.4</v>
      </c>
      <c r="AN66" s="216">
        <f>Variables!$G$31</f>
        <v>0.4</v>
      </c>
      <c r="AO66" s="216">
        <f>Variables!$G$31</f>
        <v>0.4</v>
      </c>
      <c r="AP66" s="216">
        <f>Variables!$G$31</f>
        <v>0.4</v>
      </c>
      <c r="AQ66" s="216">
        <f>Variables!$G$31</f>
        <v>0.4</v>
      </c>
      <c r="AR66" s="216">
        <f>Variables!$G$31</f>
        <v>0.4</v>
      </c>
      <c r="AS66" s="216">
        <f>Variables!$G$31</f>
        <v>0.4</v>
      </c>
      <c r="AT66" s="216">
        <f>Variables!$G$31</f>
        <v>0.4</v>
      </c>
      <c r="AU66" s="216">
        <f>Variables!$G$31</f>
        <v>0.4</v>
      </c>
      <c r="AV66" s="216">
        <f>Variables!$G$31</f>
        <v>0.4</v>
      </c>
      <c r="AW66" s="216">
        <f>Variables!$G$31</f>
        <v>0.4</v>
      </c>
      <c r="AX66" s="216">
        <f>Variables!$G$31</f>
        <v>0.4</v>
      </c>
      <c r="AY66" s="216">
        <f>Variables!$G$31</f>
        <v>0.4</v>
      </c>
      <c r="AZ66" s="216">
        <f>Variables!$G$31</f>
        <v>0.4</v>
      </c>
      <c r="BA66" s="216">
        <f>Variables!$G$31</f>
        <v>0.4</v>
      </c>
      <c r="BB66" s="216">
        <f>Variables!$G$31</f>
        <v>0.4</v>
      </c>
      <c r="BC66" s="216">
        <f>Variables!$G$31</f>
        <v>0.4</v>
      </c>
      <c r="BD66" s="216">
        <f>Variables!$G$31</f>
        <v>0.4</v>
      </c>
      <c r="BE66" s="216">
        <f>Variables!$G$31</f>
        <v>0.4</v>
      </c>
      <c r="BF66" s="216">
        <f>Variables!$G$31</f>
        <v>0.4</v>
      </c>
      <c r="BG66" s="216">
        <f>Variables!$G$31</f>
        <v>0.4</v>
      </c>
      <c r="BH66" s="216">
        <f>Variables!$G$31</f>
        <v>0.4</v>
      </c>
      <c r="BI66" s="216">
        <f>Variables!$G$31</f>
        <v>0.4</v>
      </c>
      <c r="BJ66" s="216">
        <f>Variables!$G$31</f>
        <v>0.4</v>
      </c>
      <c r="BK66" s="216">
        <f>Variables!$G$31</f>
        <v>0.4</v>
      </c>
      <c r="BL66" s="216">
        <f>Variables!$G$31</f>
        <v>0.4</v>
      </c>
      <c r="BM66" s="216">
        <f>Variables!$G$31</f>
        <v>0.4</v>
      </c>
      <c r="BN66" s="216">
        <f>Variables!$G$31</f>
        <v>0.4</v>
      </c>
      <c r="BO66" s="216">
        <f>Variables!$G$31</f>
        <v>0.4</v>
      </c>
      <c r="BP66" s="216">
        <f>Variables!$G$31</f>
        <v>0.4</v>
      </c>
      <c r="BQ66" s="216">
        <f>Variables!$G$31</f>
        <v>0.4</v>
      </c>
    </row>
    <row r="67" spans="5:69" ht="16" customHeight="1">
      <c r="E67" s="326"/>
      <c r="F67" s="328"/>
      <c r="G67" s="329"/>
      <c r="H67" s="330"/>
      <c r="I67" s="226" t="s">
        <v>321</v>
      </c>
      <c r="J67" s="200">
        <f>J11*J65*J66</f>
        <v>1.4300518134715028</v>
      </c>
      <c r="K67" s="200">
        <f>K11*K65*K66</f>
        <v>1.4729533678756477</v>
      </c>
      <c r="L67" s="200">
        <f t="shared" ref="L67:BQ67" si="48">L11*L65*L66</f>
        <v>1.5171419689119172</v>
      </c>
      <c r="M67" s="200">
        <f t="shared" si="48"/>
        <v>1.5626562279792746</v>
      </c>
      <c r="N67" s="200">
        <f t="shared" si="48"/>
        <v>1.609535914818653</v>
      </c>
      <c r="O67" s="200">
        <f t="shared" si="48"/>
        <v>1.6578219922632123</v>
      </c>
      <c r="P67" s="200">
        <f t="shared" si="48"/>
        <v>1.7075566520311094</v>
      </c>
      <c r="Q67" s="200">
        <f t="shared" si="48"/>
        <v>1.7587833515920419</v>
      </c>
      <c r="R67" s="200">
        <f t="shared" si="48"/>
        <v>1.8115468521398037</v>
      </c>
      <c r="S67" s="200">
        <f t="shared" si="48"/>
        <v>1.8658932577039975</v>
      </c>
      <c r="T67" s="200">
        <f t="shared" si="48"/>
        <v>1.9218700554351178</v>
      </c>
      <c r="U67" s="200">
        <f t="shared" si="48"/>
        <v>1.9795261570981713</v>
      </c>
      <c r="V67" s="200">
        <f t="shared" si="48"/>
        <v>2.0389119418111163</v>
      </c>
      <c r="W67" s="200">
        <f t="shared" si="48"/>
        <v>2.1000793000654498</v>
      </c>
      <c r="X67" s="200">
        <f t="shared" si="48"/>
        <v>2.1630816790674134</v>
      </c>
      <c r="Y67" s="200">
        <f t="shared" si="48"/>
        <v>2.2279741294394362</v>
      </c>
      <c r="Z67" s="200">
        <f t="shared" si="48"/>
        <v>2.2948133533226192</v>
      </c>
      <c r="AA67" s="200">
        <f t="shared" si="48"/>
        <v>2.3636577539222978</v>
      </c>
      <c r="AB67" s="200">
        <f t="shared" si="48"/>
        <v>2.4345674865399665</v>
      </c>
      <c r="AC67" s="200">
        <f t="shared" si="48"/>
        <v>2.5076045111361651</v>
      </c>
      <c r="AD67" s="200">
        <f t="shared" si="48"/>
        <v>2.5828326464702505</v>
      </c>
      <c r="AE67" s="200">
        <f t="shared" si="48"/>
        <v>2.6603176258643582</v>
      </c>
      <c r="AF67" s="200">
        <f t="shared" si="48"/>
        <v>2.7401271546402892</v>
      </c>
      <c r="AG67" s="200">
        <f t="shared" si="48"/>
        <v>2.822330969279498</v>
      </c>
      <c r="AH67" s="200">
        <f t="shared" si="48"/>
        <v>2.9070008983578832</v>
      </c>
      <c r="AI67" s="200">
        <f t="shared" si="48"/>
        <v>2.9942109253086198</v>
      </c>
      <c r="AJ67" s="200">
        <f t="shared" si="48"/>
        <v>3.0840372530678781</v>
      </c>
      <c r="AK67" s="200">
        <f t="shared" si="48"/>
        <v>3.1765583706599148</v>
      </c>
      <c r="AL67" s="200">
        <f t="shared" si="48"/>
        <v>3.2718551217797116</v>
      </c>
      <c r="AM67" s="200">
        <f t="shared" si="48"/>
        <v>3.3700107754331037</v>
      </c>
      <c r="AN67" s="200">
        <f t="shared" si="48"/>
        <v>3.4711110986960971</v>
      </c>
      <c r="AO67" s="200">
        <f t="shared" si="48"/>
        <v>3.57524443165698</v>
      </c>
      <c r="AP67" s="200">
        <f t="shared" si="48"/>
        <v>3.6825017646066893</v>
      </c>
      <c r="AQ67" s="200">
        <f t="shared" si="48"/>
        <v>3.7929768175448899</v>
      </c>
      <c r="AR67" s="200">
        <f t="shared" si="48"/>
        <v>3.9067661220712382</v>
      </c>
      <c r="AS67" s="200">
        <f t="shared" si="48"/>
        <v>4.0239691057333742</v>
      </c>
      <c r="AT67" s="200">
        <f t="shared" si="48"/>
        <v>4.1446881789053762</v>
      </c>
      <c r="AU67" s="200">
        <f t="shared" si="48"/>
        <v>4.2690288242725378</v>
      </c>
      <c r="AV67" s="200">
        <f t="shared" si="48"/>
        <v>4.3970996890007141</v>
      </c>
      <c r="AW67" s="200">
        <f t="shared" si="48"/>
        <v>4.5290126796707346</v>
      </c>
      <c r="AX67" s="200">
        <f t="shared" si="48"/>
        <v>4.6648830600608582</v>
      </c>
      <c r="AY67" s="200">
        <f t="shared" si="48"/>
        <v>4.8048295518626842</v>
      </c>
      <c r="AZ67" s="200">
        <f t="shared" si="48"/>
        <v>4.9489744384185643</v>
      </c>
      <c r="BA67" s="200">
        <f t="shared" si="48"/>
        <v>5.0974436715711215</v>
      </c>
      <c r="BB67" s="200">
        <f t="shared" si="48"/>
        <v>5.2503669817182557</v>
      </c>
      <c r="BC67" s="200">
        <f t="shared" si="48"/>
        <v>5.4078779911698041</v>
      </c>
      <c r="BD67" s="200">
        <f t="shared" si="48"/>
        <v>5.5701143309048966</v>
      </c>
      <c r="BE67" s="200">
        <f t="shared" si="48"/>
        <v>5.7372177608320447</v>
      </c>
      <c r="BF67" s="200">
        <f t="shared" si="48"/>
        <v>5.9093342936570057</v>
      </c>
      <c r="BG67" s="200">
        <f t="shared" si="48"/>
        <v>6.0866143224667155</v>
      </c>
      <c r="BH67" s="200">
        <f t="shared" si="48"/>
        <v>6.2692127521407182</v>
      </c>
      <c r="BI67" s="200">
        <f t="shared" si="48"/>
        <v>6.4572891347049381</v>
      </c>
      <c r="BJ67" s="200">
        <f t="shared" si="48"/>
        <v>6.6510078087460887</v>
      </c>
      <c r="BK67" s="200">
        <f t="shared" si="48"/>
        <v>6.850538043008469</v>
      </c>
      <c r="BL67" s="200">
        <f t="shared" si="48"/>
        <v>7.0560541842987234</v>
      </c>
      <c r="BM67" s="200">
        <f t="shared" si="48"/>
        <v>7.2677358098276876</v>
      </c>
      <c r="BN67" s="200">
        <f t="shared" si="48"/>
        <v>7.4857678841225166</v>
      </c>
      <c r="BO67" s="200">
        <f t="shared" si="48"/>
        <v>7.7103409206461926</v>
      </c>
      <c r="BP67" s="200">
        <f t="shared" si="48"/>
        <v>7.9416511482655778</v>
      </c>
      <c r="BQ67" s="200">
        <f t="shared" si="48"/>
        <v>8.1799006827135479</v>
      </c>
    </row>
    <row r="68" spans="5:69" ht="16" customHeight="1">
      <c r="E68" s="326"/>
      <c r="F68" s="328"/>
      <c r="G68" s="329"/>
      <c r="H68" s="330"/>
      <c r="I68" s="226" t="s">
        <v>322</v>
      </c>
      <c r="J68" s="200">
        <f>J67/J264</f>
        <v>3.6574215178299306E-2</v>
      </c>
      <c r="K68" s="200">
        <f>K67/K264</f>
        <v>3.6932785915341451E-2</v>
      </c>
      <c r="L68" s="200">
        <f t="shared" ref="L68:BQ68" si="49">L67/L264</f>
        <v>3.7294872051766369E-2</v>
      </c>
      <c r="M68" s="200">
        <f t="shared" si="49"/>
        <v>3.7660508052273875E-2</v>
      </c>
      <c r="N68" s="200">
        <f t="shared" si="49"/>
        <v>3.8029728719453031E-2</v>
      </c>
      <c r="O68" s="200">
        <f t="shared" si="49"/>
        <v>3.840256919709472E-2</v>
      </c>
      <c r="P68" s="200">
        <f t="shared" si="49"/>
        <v>3.8779064973536843E-2</v>
      </c>
      <c r="Q68" s="200">
        <f t="shared" si="49"/>
        <v>3.9159251885042087E-2</v>
      </c>
      <c r="R68" s="200">
        <f t="shared" si="49"/>
        <v>3.9543166119209182E-2</v>
      </c>
      <c r="S68" s="200">
        <f t="shared" si="49"/>
        <v>3.9930844218417104E-2</v>
      </c>
      <c r="T68" s="200">
        <f t="shared" si="49"/>
        <v>4.0322323083303559E-2</v>
      </c>
      <c r="U68" s="200">
        <f t="shared" si="49"/>
        <v>4.0717639976277115E-2</v>
      </c>
      <c r="V68" s="200">
        <f t="shared" si="49"/>
        <v>4.1116832525064144E-2</v>
      </c>
      <c r="W68" s="200">
        <f t="shared" si="49"/>
        <v>4.151993872629027E-2</v>
      </c>
      <c r="X68" s="200">
        <f t="shared" si="49"/>
        <v>4.1926996949097031E-2</v>
      </c>
      <c r="Y68" s="200">
        <f t="shared" si="49"/>
        <v>4.2338045938794068E-2</v>
      </c>
      <c r="Z68" s="200">
        <f t="shared" si="49"/>
        <v>4.2753124820546953E-2</v>
      </c>
      <c r="AA68" s="200">
        <f t="shared" si="49"/>
        <v>4.3172273103101337E-2</v>
      </c>
      <c r="AB68" s="200">
        <f t="shared" si="49"/>
        <v>4.3595530682543501E-2</v>
      </c>
      <c r="AC68" s="200">
        <f t="shared" si="49"/>
        <v>4.4022937846097843E-2</v>
      </c>
      <c r="AD68" s="200">
        <f t="shared" si="49"/>
        <v>4.4454535275961556E-2</v>
      </c>
      <c r="AE68" s="200">
        <f t="shared" si="49"/>
        <v>4.4890364053176861E-2</v>
      </c>
      <c r="AF68" s="200">
        <f t="shared" si="49"/>
        <v>4.533046566154135E-2</v>
      </c>
      <c r="AG68" s="200">
        <f t="shared" si="49"/>
        <v>4.5774881991556465E-2</v>
      </c>
      <c r="AH68" s="200">
        <f t="shared" si="49"/>
        <v>4.622365534441486E-2</v>
      </c>
      <c r="AI68" s="200">
        <f t="shared" si="49"/>
        <v>4.6676828436026781E-2</v>
      </c>
      <c r="AJ68" s="200">
        <f t="shared" si="49"/>
        <v>4.7134444401085857E-2</v>
      </c>
      <c r="AK68" s="200">
        <f t="shared" si="49"/>
        <v>4.7596546797174934E-2</v>
      </c>
      <c r="AL68" s="200">
        <f t="shared" si="49"/>
        <v>4.8063179608911925E-2</v>
      </c>
      <c r="AM68" s="200">
        <f t="shared" si="49"/>
        <v>4.8534387252136567E-2</v>
      </c>
      <c r="AN68" s="200">
        <f t="shared" si="49"/>
        <v>4.9010214578137916E-2</v>
      </c>
      <c r="AO68" s="200">
        <f t="shared" si="49"/>
        <v>4.9490706877923576E-2</v>
      </c>
      <c r="AP68" s="200">
        <f t="shared" si="49"/>
        <v>4.997590988653066E-2</v>
      </c>
      <c r="AQ68" s="200">
        <f t="shared" si="49"/>
        <v>5.0465869787379006E-2</v>
      </c>
      <c r="AR68" s="200">
        <f t="shared" si="49"/>
        <v>5.0960633216667058E-2</v>
      </c>
      <c r="AS68" s="200">
        <f t="shared" si="49"/>
        <v>5.146024726781083E-2</v>
      </c>
      <c r="AT68" s="200">
        <f t="shared" si="49"/>
        <v>5.1964759495926639E-2</v>
      </c>
      <c r="AU68" s="200">
        <f t="shared" si="49"/>
        <v>5.2474217922357291E-2</v>
      </c>
      <c r="AV68" s="200">
        <f t="shared" si="49"/>
        <v>5.2988671039243158E-2</v>
      </c>
      <c r="AW68" s="200">
        <f t="shared" si="49"/>
        <v>5.3508167814137683E-2</v>
      </c>
      <c r="AX68" s="200">
        <f t="shared" si="49"/>
        <v>5.4032757694668462E-2</v>
      </c>
      <c r="AY68" s="200">
        <f t="shared" si="49"/>
        <v>5.4562490613243642E-2</v>
      </c>
      <c r="AZ68" s="200">
        <f t="shared" si="49"/>
        <v>5.5097416991804857E-2</v>
      </c>
      <c r="BA68" s="200">
        <f t="shared" si="49"/>
        <v>5.5637587746626471E-2</v>
      </c>
      <c r="BB68" s="200">
        <f t="shared" si="49"/>
        <v>5.6183054293162039E-2</v>
      </c>
      <c r="BC68" s="200">
        <f t="shared" si="49"/>
        <v>5.6733868550938142E-2</v>
      </c>
      <c r="BD68" s="200">
        <f t="shared" si="49"/>
        <v>5.7290082948496343E-2</v>
      </c>
      <c r="BE68" s="200">
        <f t="shared" si="49"/>
        <v>5.7851750428383572E-2</v>
      </c>
      <c r="BF68" s="200">
        <f t="shared" si="49"/>
        <v>5.8418924452191247E-2</v>
      </c>
      <c r="BG68" s="200">
        <f t="shared" si="49"/>
        <v>5.8991659005644098E-2</v>
      </c>
      <c r="BH68" s="200">
        <f t="shared" si="49"/>
        <v>5.9570008603738657E-2</v>
      </c>
      <c r="BI68" s="200">
        <f t="shared" si="49"/>
        <v>6.0154028295932159E-2</v>
      </c>
      <c r="BJ68" s="200">
        <f t="shared" si="49"/>
        <v>6.0743773671382499E-2</v>
      </c>
      <c r="BK68" s="200">
        <f t="shared" si="49"/>
        <v>6.1339300864239173E-2</v>
      </c>
      <c r="BL68" s="200">
        <f t="shared" si="49"/>
        <v>6.1940666558986619E-2</v>
      </c>
      <c r="BM68" s="200">
        <f t="shared" si="49"/>
        <v>6.2547927995839456E-2</v>
      </c>
      <c r="BN68" s="200">
        <f t="shared" si="49"/>
        <v>6.3161142976190798E-2</v>
      </c>
      <c r="BO68" s="200">
        <f t="shared" si="49"/>
        <v>6.3780369868114251E-2</v>
      </c>
      <c r="BP68" s="200">
        <f t="shared" si="49"/>
        <v>6.4405667611919293E-2</v>
      </c>
      <c r="BQ68" s="200">
        <f t="shared" si="49"/>
        <v>6.5037095725761648E-2</v>
      </c>
    </row>
    <row r="69" spans="5:69" ht="16" customHeight="1">
      <c r="E69" s="326"/>
      <c r="F69" s="328"/>
      <c r="G69" s="329"/>
      <c r="H69" s="330"/>
      <c r="I69" s="224" t="s">
        <v>299</v>
      </c>
      <c r="J69" s="200">
        <v>0</v>
      </c>
      <c r="K69" s="200">
        <f t="shared" ref="K69:BQ69" si="50">J71*$B$6</f>
        <v>1.4629686071319724E-2</v>
      </c>
      <c r="L69" s="200">
        <f t="shared" si="50"/>
        <v>2.2087957401796445E-2</v>
      </c>
      <c r="M69" s="200">
        <f t="shared" si="50"/>
        <v>2.5961927521604769E-2</v>
      </c>
      <c r="N69" s="200">
        <f t="shared" si="50"/>
        <v>2.8045166981711934E-2</v>
      </c>
      <c r="O69" s="200">
        <f t="shared" si="50"/>
        <v>2.9234474978637182E-2</v>
      </c>
      <c r="P69" s="200">
        <f t="shared" si="50"/>
        <v>2.9978265168156482E-2</v>
      </c>
      <c r="Q69" s="200">
        <f t="shared" si="50"/>
        <v>3.0500758573492982E-2</v>
      </c>
      <c r="R69" s="200">
        <f t="shared" si="50"/>
        <v>3.0914080040763327E-2</v>
      </c>
      <c r="S69" s="200">
        <f t="shared" si="50"/>
        <v>3.1274306468065338E-2</v>
      </c>
      <c r="T69" s="200">
        <f t="shared" si="50"/>
        <v>3.1609490921399516E-2</v>
      </c>
      <c r="U69" s="200">
        <f t="shared" si="50"/>
        <v>3.193367469402119E-2</v>
      </c>
      <c r="V69" s="200">
        <f t="shared" si="50"/>
        <v>3.2253893337521447E-2</v>
      </c>
      <c r="W69" s="200">
        <f t="shared" si="50"/>
        <v>3.2573679678786376E-2</v>
      </c>
      <c r="X69" s="200">
        <f t="shared" si="50"/>
        <v>3.2894815329909295E-2</v>
      </c>
      <c r="Y69" s="200">
        <f t="shared" si="50"/>
        <v>3.3218206444593466E-2</v>
      </c>
      <c r="Z69" s="200">
        <f t="shared" si="50"/>
        <v>3.3544321597814362E-2</v>
      </c>
      <c r="AA69" s="200">
        <f t="shared" si="50"/>
        <v>3.3873410727125956E-2</v>
      </c>
      <c r="AB69" s="200">
        <f t="shared" si="50"/>
        <v>3.4205614604803515E-2</v>
      </c>
      <c r="AC69" s="200">
        <f t="shared" si="50"/>
        <v>3.4541019575419163E-2</v>
      </c>
      <c r="AD69" s="200">
        <f t="shared" si="50"/>
        <v>3.4879684926148721E-2</v>
      </c>
      <c r="AE69" s="200">
        <f t="shared" si="50"/>
        <v>3.5221656573458986E-2</v>
      </c>
      <c r="AF69" s="200">
        <f t="shared" si="50"/>
        <v>3.5566973908000239E-2</v>
      </c>
      <c r="AG69" s="200">
        <f t="shared" si="50"/>
        <v>3.5915673218616662E-2</v>
      </c>
      <c r="AH69" s="200">
        <f t="shared" si="50"/>
        <v>3.6267789405930916E-2</v>
      </c>
      <c r="AI69" s="200">
        <f t="shared" si="50"/>
        <v>3.6623356840731404E-2</v>
      </c>
      <c r="AJ69" s="200">
        <f t="shared" si="50"/>
        <v>3.6982409794776419E-2</v>
      </c>
      <c r="AK69" s="200">
        <f t="shared" si="50"/>
        <v>3.7344982657822552E-2</v>
      </c>
      <c r="AL69" s="200">
        <f t="shared" si="50"/>
        <v>3.771111004778125E-2</v>
      </c>
      <c r="AM69" s="200">
        <f t="shared" si="50"/>
        <v>3.8080826867455397E-2</v>
      </c>
      <c r="AN69" s="200">
        <f t="shared" si="50"/>
        <v>3.8454168334582331E-2</v>
      </c>
      <c r="AO69" s="200">
        <f t="shared" si="50"/>
        <v>3.8831169998546328E-2</v>
      </c>
      <c r="AP69" s="200">
        <f t="shared" si="50"/>
        <v>3.9211867750442601E-2</v>
      </c>
      <c r="AQ69" s="200">
        <f t="shared" si="50"/>
        <v>3.9596297829833565E-2</v>
      </c>
      <c r="AR69" s="200">
        <f t="shared" si="50"/>
        <v>3.9984496829868391E-2</v>
      </c>
      <c r="AS69" s="200">
        <f t="shared" si="50"/>
        <v>4.0376501701601022E-2</v>
      </c>
      <c r="AT69" s="200">
        <f t="shared" si="50"/>
        <v>4.0772349757924847E-2</v>
      </c>
      <c r="AU69" s="200">
        <f t="shared" si="50"/>
        <v>4.1172078677333079E-2</v>
      </c>
      <c r="AV69" s="200">
        <f t="shared" si="50"/>
        <v>4.1575726507609462E-2</v>
      </c>
      <c r="AW69" s="200">
        <f t="shared" si="50"/>
        <v>4.1983331669501994E-2</v>
      </c>
      <c r="AX69" s="200">
        <f t="shared" si="50"/>
        <v>4.2394932960406077E-2</v>
      </c>
      <c r="AY69" s="200">
        <f t="shared" si="50"/>
        <v>4.2810569558070423E-2</v>
      </c>
      <c r="AZ69" s="200">
        <f t="shared" si="50"/>
        <v>4.323028102433267E-2</v>
      </c>
      <c r="BA69" s="200">
        <f t="shared" si="50"/>
        <v>4.3654107308888281E-2</v>
      </c>
      <c r="BB69" s="200">
        <f t="shared" si="50"/>
        <v>4.4082088753094731E-2</v>
      </c>
      <c r="BC69" s="200">
        <f t="shared" si="50"/>
        <v>4.4514266093812184E-2</v>
      </c>
      <c r="BD69" s="200">
        <f t="shared" si="50"/>
        <v>4.4950680467281352E-2</v>
      </c>
      <c r="BE69" s="200">
        <f t="shared" si="50"/>
        <v>4.539137341303922E-2</v>
      </c>
      <c r="BF69" s="200">
        <f t="shared" si="50"/>
        <v>4.5836386877873038E-2</v>
      </c>
      <c r="BG69" s="200">
        <f t="shared" si="50"/>
        <v>4.6285763219813023E-2</v>
      </c>
      <c r="BH69" s="200">
        <f t="shared" si="50"/>
        <v>4.6739545212164155E-2</v>
      </c>
      <c r="BI69" s="200">
        <f t="shared" si="50"/>
        <v>4.719777604757755E-2</v>
      </c>
      <c r="BJ69" s="200">
        <f t="shared" si="50"/>
        <v>4.7660499342161648E-2</v>
      </c>
      <c r="BK69" s="200">
        <f t="shared" si="50"/>
        <v>4.8127759139633824E-2</v>
      </c>
      <c r="BL69" s="200">
        <f t="shared" si="50"/>
        <v>4.8599599915512583E-2</v>
      </c>
      <c r="BM69" s="200">
        <f t="shared" si="50"/>
        <v>4.9076066581350941E-2</v>
      </c>
      <c r="BN69" s="200">
        <f t="shared" si="50"/>
        <v>4.9557204489011256E-2</v>
      </c>
      <c r="BO69" s="200">
        <f t="shared" si="50"/>
        <v>5.0043059434981954E-2</v>
      </c>
      <c r="BP69" s="200">
        <f t="shared" si="50"/>
        <v>5.0533677664736681E-2</v>
      </c>
      <c r="BQ69" s="200">
        <f t="shared" si="50"/>
        <v>5.1029105877136063E-2</v>
      </c>
    </row>
    <row r="70" spans="5:69" ht="16" customHeight="1">
      <c r="E70" s="326"/>
      <c r="F70" s="328"/>
      <c r="G70" s="329"/>
      <c r="H70" s="330"/>
      <c r="I70" s="224" t="s">
        <v>301</v>
      </c>
      <c r="J70" s="200">
        <v>0</v>
      </c>
      <c r="K70" s="200">
        <f t="shared" ref="K70:BQ70" si="51">J71*$B$7</f>
        <v>3.657421517829931E-3</v>
      </c>
      <c r="L70" s="200">
        <f t="shared" si="51"/>
        <v>5.5219893504491113E-3</v>
      </c>
      <c r="M70" s="200">
        <f t="shared" si="51"/>
        <v>6.4904818804011923E-3</v>
      </c>
      <c r="N70" s="200">
        <f t="shared" si="51"/>
        <v>7.0112917454279835E-3</v>
      </c>
      <c r="O70" s="200">
        <f t="shared" si="51"/>
        <v>7.3086187446592954E-3</v>
      </c>
      <c r="P70" s="200">
        <f t="shared" si="51"/>
        <v>7.4945662920391206E-3</v>
      </c>
      <c r="Q70" s="200">
        <f t="shared" si="51"/>
        <v>7.6251896433732454E-3</v>
      </c>
      <c r="R70" s="200">
        <f t="shared" si="51"/>
        <v>7.7285200101908317E-3</v>
      </c>
      <c r="S70" s="200">
        <f t="shared" si="51"/>
        <v>7.8185766170163346E-3</v>
      </c>
      <c r="T70" s="200">
        <f t="shared" si="51"/>
        <v>7.9023727303498791E-3</v>
      </c>
      <c r="U70" s="200">
        <f t="shared" si="51"/>
        <v>7.9834186735052975E-3</v>
      </c>
      <c r="V70" s="200">
        <f t="shared" si="51"/>
        <v>8.0634733343803618E-3</v>
      </c>
      <c r="W70" s="200">
        <f t="shared" si="51"/>
        <v>8.1434199196965939E-3</v>
      </c>
      <c r="X70" s="200">
        <f t="shared" si="51"/>
        <v>8.2237038324773238E-3</v>
      </c>
      <c r="Y70" s="200">
        <f t="shared" si="51"/>
        <v>8.3045516111483666E-3</v>
      </c>
      <c r="Z70" s="200">
        <f t="shared" si="51"/>
        <v>8.3860803994535906E-3</v>
      </c>
      <c r="AA70" s="200">
        <f t="shared" si="51"/>
        <v>8.4683526817814891E-3</v>
      </c>
      <c r="AB70" s="200">
        <f t="shared" si="51"/>
        <v>8.5514036512008788E-3</v>
      </c>
      <c r="AC70" s="200">
        <f t="shared" si="51"/>
        <v>8.6352548938547907E-3</v>
      </c>
      <c r="AD70" s="200">
        <f t="shared" si="51"/>
        <v>8.7199212315371803E-3</v>
      </c>
      <c r="AE70" s="200">
        <f t="shared" si="51"/>
        <v>8.8054141433647464E-3</v>
      </c>
      <c r="AF70" s="200">
        <f t="shared" si="51"/>
        <v>8.8917434770000598E-3</v>
      </c>
      <c r="AG70" s="200">
        <f t="shared" si="51"/>
        <v>8.9789183046541654E-3</v>
      </c>
      <c r="AH70" s="200">
        <f t="shared" si="51"/>
        <v>9.0669473514827289E-3</v>
      </c>
      <c r="AI70" s="200">
        <f t="shared" si="51"/>
        <v>9.155839210182851E-3</v>
      </c>
      <c r="AJ70" s="200">
        <f t="shared" si="51"/>
        <v>9.2456024486941048E-3</v>
      </c>
      <c r="AK70" s="200">
        <f t="shared" si="51"/>
        <v>9.336245664455638E-3</v>
      </c>
      <c r="AL70" s="200">
        <f t="shared" si="51"/>
        <v>9.4277775119453126E-3</v>
      </c>
      <c r="AM70" s="200">
        <f t="shared" si="51"/>
        <v>9.5202067168638493E-3</v>
      </c>
      <c r="AN70" s="200">
        <f t="shared" si="51"/>
        <v>9.6135420836455827E-3</v>
      </c>
      <c r="AO70" s="200">
        <f t="shared" si="51"/>
        <v>9.7077924996365819E-3</v>
      </c>
      <c r="AP70" s="200">
        <f t="shared" si="51"/>
        <v>9.8029669376106503E-3</v>
      </c>
      <c r="AQ70" s="200">
        <f t="shared" si="51"/>
        <v>9.8990744574583914E-3</v>
      </c>
      <c r="AR70" s="200">
        <f t="shared" si="51"/>
        <v>9.9961242074670976E-3</v>
      </c>
      <c r="AS70" s="200">
        <f t="shared" si="51"/>
        <v>1.0094125425400256E-2</v>
      </c>
      <c r="AT70" s="200">
        <f t="shared" si="51"/>
        <v>1.0193087439481212E-2</v>
      </c>
      <c r="AU70" s="200">
        <f t="shared" si="51"/>
        <v>1.029301966933327E-2</v>
      </c>
      <c r="AV70" s="200">
        <f t="shared" si="51"/>
        <v>1.0393931626902365E-2</v>
      </c>
      <c r="AW70" s="200">
        <f t="shared" si="51"/>
        <v>1.0495832917375499E-2</v>
      </c>
      <c r="AX70" s="200">
        <f t="shared" si="51"/>
        <v>1.0598733240101519E-2</v>
      </c>
      <c r="AY70" s="200">
        <f t="shared" si="51"/>
        <v>1.0702642389517606E-2</v>
      </c>
      <c r="AZ70" s="200">
        <f t="shared" si="51"/>
        <v>1.0807570256083168E-2</v>
      </c>
      <c r="BA70" s="200">
        <f t="shared" si="51"/>
        <v>1.091352682722207E-2</v>
      </c>
      <c r="BB70" s="200">
        <f t="shared" si="51"/>
        <v>1.1020522188273683E-2</v>
      </c>
      <c r="BC70" s="200">
        <f t="shared" si="51"/>
        <v>1.1128566523453046E-2</v>
      </c>
      <c r="BD70" s="200">
        <f t="shared" si="51"/>
        <v>1.1237670116820338E-2</v>
      </c>
      <c r="BE70" s="200">
        <f t="shared" si="51"/>
        <v>1.1347843353259805E-2</v>
      </c>
      <c r="BF70" s="200">
        <f t="shared" si="51"/>
        <v>1.1459096719468259E-2</v>
      </c>
      <c r="BG70" s="200">
        <f t="shared" si="51"/>
        <v>1.1571440804953256E-2</v>
      </c>
      <c r="BH70" s="200">
        <f t="shared" si="51"/>
        <v>1.1684886303041039E-2</v>
      </c>
      <c r="BI70" s="200">
        <f t="shared" si="51"/>
        <v>1.1799444011894387E-2</v>
      </c>
      <c r="BJ70" s="200">
        <f t="shared" si="51"/>
        <v>1.1915124835540412E-2</v>
      </c>
      <c r="BK70" s="200">
        <f t="shared" si="51"/>
        <v>1.2031939784908456E-2</v>
      </c>
      <c r="BL70" s="200">
        <f t="shared" si="51"/>
        <v>1.2149899978878146E-2</v>
      </c>
      <c r="BM70" s="200">
        <f t="shared" si="51"/>
        <v>1.2269016645337735E-2</v>
      </c>
      <c r="BN70" s="200">
        <f t="shared" si="51"/>
        <v>1.2389301122252814E-2</v>
      </c>
      <c r="BO70" s="200">
        <f t="shared" si="51"/>
        <v>1.2510764858745489E-2</v>
      </c>
      <c r="BP70" s="200">
        <f t="shared" si="51"/>
        <v>1.263341941618417E-2</v>
      </c>
      <c r="BQ70" s="200">
        <f t="shared" si="51"/>
        <v>1.2757276469284016E-2</v>
      </c>
    </row>
    <row r="71" spans="5:69" ht="16" customHeight="1">
      <c r="E71" s="326"/>
      <c r="F71" s="328"/>
      <c r="G71" s="329"/>
      <c r="H71" s="330"/>
      <c r="I71" s="224" t="s">
        <v>295</v>
      </c>
      <c r="J71" s="200">
        <f>J68+J69+J70</f>
        <v>3.6574215178299306E-2</v>
      </c>
      <c r="K71" s="200">
        <f>K68+K69+K70</f>
        <v>5.5219893504491108E-2</v>
      </c>
      <c r="L71" s="200">
        <f t="shared" ref="L71:BQ71" si="52">L68+L69+L70</f>
        <v>6.4904818804011916E-2</v>
      </c>
      <c r="M71" s="200">
        <f t="shared" si="52"/>
        <v>7.0112917454279833E-2</v>
      </c>
      <c r="N71" s="200">
        <f t="shared" si="52"/>
        <v>7.3086187446592954E-2</v>
      </c>
      <c r="O71" s="200">
        <f t="shared" si="52"/>
        <v>7.4945662920391204E-2</v>
      </c>
      <c r="P71" s="200">
        <f t="shared" si="52"/>
        <v>7.6251896433732452E-2</v>
      </c>
      <c r="Q71" s="200">
        <f t="shared" si="52"/>
        <v>7.7285200101908313E-2</v>
      </c>
      <c r="R71" s="200">
        <f t="shared" si="52"/>
        <v>7.8185766170163346E-2</v>
      </c>
      <c r="S71" s="200">
        <f t="shared" si="52"/>
        <v>7.9023727303498784E-2</v>
      </c>
      <c r="T71" s="200">
        <f t="shared" si="52"/>
        <v>7.9834186735052964E-2</v>
      </c>
      <c r="U71" s="200">
        <f t="shared" si="52"/>
        <v>8.0634733343803611E-2</v>
      </c>
      <c r="V71" s="200">
        <f t="shared" si="52"/>
        <v>8.1434199196965942E-2</v>
      </c>
      <c r="W71" s="200">
        <f t="shared" si="52"/>
        <v>8.2237038324773234E-2</v>
      </c>
      <c r="X71" s="200">
        <f t="shared" si="52"/>
        <v>8.3045516111483655E-2</v>
      </c>
      <c r="Y71" s="200">
        <f t="shared" si="52"/>
        <v>8.3860803994535896E-2</v>
      </c>
      <c r="Z71" s="200">
        <f t="shared" si="52"/>
        <v>8.4683526817814894E-2</v>
      </c>
      <c r="AA71" s="200">
        <f t="shared" si="52"/>
        <v>8.5514036512008784E-2</v>
      </c>
      <c r="AB71" s="200">
        <f t="shared" si="52"/>
        <v>8.6352548938547907E-2</v>
      </c>
      <c r="AC71" s="200">
        <f t="shared" si="52"/>
        <v>8.7199212315371796E-2</v>
      </c>
      <c r="AD71" s="200">
        <f t="shared" si="52"/>
        <v>8.8054141433647468E-2</v>
      </c>
      <c r="AE71" s="200">
        <f t="shared" si="52"/>
        <v>8.8917434770000595E-2</v>
      </c>
      <c r="AF71" s="200">
        <f t="shared" si="52"/>
        <v>8.9789183046541654E-2</v>
      </c>
      <c r="AG71" s="200">
        <f t="shared" si="52"/>
        <v>9.0669473514827292E-2</v>
      </c>
      <c r="AH71" s="200">
        <f t="shared" si="52"/>
        <v>9.1558392101828506E-2</v>
      </c>
      <c r="AI71" s="200">
        <f t="shared" si="52"/>
        <v>9.2456024486941041E-2</v>
      </c>
      <c r="AJ71" s="200">
        <f t="shared" si="52"/>
        <v>9.3362456644556377E-2</v>
      </c>
      <c r="AK71" s="200">
        <f t="shared" si="52"/>
        <v>9.4277775119453122E-2</v>
      </c>
      <c r="AL71" s="200">
        <f t="shared" si="52"/>
        <v>9.5202067168638493E-2</v>
      </c>
      <c r="AM71" s="200">
        <f t="shared" si="52"/>
        <v>9.613542083645582E-2</v>
      </c>
      <c r="AN71" s="200">
        <f t="shared" si="52"/>
        <v>9.7077924996365819E-2</v>
      </c>
      <c r="AO71" s="200">
        <f t="shared" si="52"/>
        <v>9.8029669376106493E-2</v>
      </c>
      <c r="AP71" s="200">
        <f t="shared" si="52"/>
        <v>9.8990744574583914E-2</v>
      </c>
      <c r="AQ71" s="200">
        <f t="shared" si="52"/>
        <v>9.996124207467097E-2</v>
      </c>
      <c r="AR71" s="200">
        <f t="shared" si="52"/>
        <v>0.10094125425400255</v>
      </c>
      <c r="AS71" s="200">
        <f t="shared" si="52"/>
        <v>0.1019308743948121</v>
      </c>
      <c r="AT71" s="200">
        <f t="shared" si="52"/>
        <v>0.1029301966933327</v>
      </c>
      <c r="AU71" s="200">
        <f t="shared" si="52"/>
        <v>0.10393931626902364</v>
      </c>
      <c r="AV71" s="200">
        <f t="shared" si="52"/>
        <v>0.10495832917375497</v>
      </c>
      <c r="AW71" s="200">
        <f t="shared" si="52"/>
        <v>0.10598733240101518</v>
      </c>
      <c r="AX71" s="200">
        <f t="shared" si="52"/>
        <v>0.10702642389517605</v>
      </c>
      <c r="AY71" s="200">
        <f t="shared" si="52"/>
        <v>0.10807570256083167</v>
      </c>
      <c r="AZ71" s="200">
        <f t="shared" si="52"/>
        <v>0.1091352682722207</v>
      </c>
      <c r="BA71" s="200">
        <f t="shared" si="52"/>
        <v>0.11020522188273682</v>
      </c>
      <c r="BB71" s="200">
        <f t="shared" si="52"/>
        <v>0.11128566523453046</v>
      </c>
      <c r="BC71" s="200">
        <f t="shared" si="52"/>
        <v>0.11237670116820338</v>
      </c>
      <c r="BD71" s="200">
        <f t="shared" si="52"/>
        <v>0.11347843353259804</v>
      </c>
      <c r="BE71" s="200">
        <f t="shared" si="52"/>
        <v>0.11459096719468259</v>
      </c>
      <c r="BF71" s="200">
        <f t="shared" si="52"/>
        <v>0.11571440804953255</v>
      </c>
      <c r="BG71" s="200">
        <f t="shared" si="52"/>
        <v>0.11684886303041038</v>
      </c>
      <c r="BH71" s="200">
        <f t="shared" si="52"/>
        <v>0.11799444011894386</v>
      </c>
      <c r="BI71" s="200">
        <f t="shared" si="52"/>
        <v>0.11915124835540411</v>
      </c>
      <c r="BJ71" s="200">
        <f t="shared" si="52"/>
        <v>0.12031939784908456</v>
      </c>
      <c r="BK71" s="200">
        <f t="shared" si="52"/>
        <v>0.12149899978878145</v>
      </c>
      <c r="BL71" s="200">
        <f t="shared" si="52"/>
        <v>0.12269016645337735</v>
      </c>
      <c r="BM71" s="200">
        <f t="shared" si="52"/>
        <v>0.12389301122252813</v>
      </c>
      <c r="BN71" s="200">
        <f t="shared" si="52"/>
        <v>0.12510764858745488</v>
      </c>
      <c r="BO71" s="200">
        <f t="shared" si="52"/>
        <v>0.12633419416184169</v>
      </c>
      <c r="BP71" s="200">
        <f t="shared" si="52"/>
        <v>0.12757276469284015</v>
      </c>
      <c r="BQ71" s="200">
        <f t="shared" si="52"/>
        <v>0.12882347807218172</v>
      </c>
    </row>
    <row r="72" spans="5:69" ht="16" customHeight="1">
      <c r="E72" s="326"/>
      <c r="F72" s="328"/>
      <c r="G72" s="329"/>
      <c r="H72" s="330"/>
      <c r="I72" s="224" t="s">
        <v>326</v>
      </c>
      <c r="J72" s="219">
        <f>Variables!$G$24</f>
        <v>42000</v>
      </c>
      <c r="K72" s="219">
        <f>Variables!$G$24</f>
        <v>42000</v>
      </c>
      <c r="L72" s="219">
        <f>Variables!$G$24</f>
        <v>42000</v>
      </c>
      <c r="M72" s="219">
        <f>Variables!$G$24</f>
        <v>42000</v>
      </c>
      <c r="N72" s="219">
        <f>Variables!$G$24</f>
        <v>42000</v>
      </c>
      <c r="O72" s="219">
        <f>Variables!$G$24</f>
        <v>42000</v>
      </c>
      <c r="P72" s="219">
        <f>Variables!$G$24</f>
        <v>42000</v>
      </c>
      <c r="Q72" s="219">
        <f>Variables!$G$24</f>
        <v>42000</v>
      </c>
      <c r="R72" s="219">
        <f>Variables!$G$24</f>
        <v>42000</v>
      </c>
      <c r="S72" s="219">
        <f>Variables!$G$24</f>
        <v>42000</v>
      </c>
      <c r="T72" s="219">
        <f>Variables!$G$24</f>
        <v>42000</v>
      </c>
      <c r="U72" s="219">
        <f>Variables!$G$24</f>
        <v>42000</v>
      </c>
      <c r="V72" s="219">
        <f>Variables!$G$24</f>
        <v>42000</v>
      </c>
      <c r="W72" s="219">
        <f>Variables!$G$24</f>
        <v>42000</v>
      </c>
      <c r="X72" s="219">
        <f>Variables!$G$24</f>
        <v>42000</v>
      </c>
      <c r="Y72" s="219">
        <f>Variables!$G$24</f>
        <v>42000</v>
      </c>
      <c r="Z72" s="219">
        <f>Variables!$G$24</f>
        <v>42000</v>
      </c>
      <c r="AA72" s="219">
        <f>Variables!$G$24</f>
        <v>42000</v>
      </c>
      <c r="AB72" s="219">
        <f>Variables!$G$24</f>
        <v>42000</v>
      </c>
      <c r="AC72" s="219">
        <f>Variables!$G$24</f>
        <v>42000</v>
      </c>
      <c r="AD72" s="219">
        <f>Variables!$G$24</f>
        <v>42000</v>
      </c>
      <c r="AE72" s="219">
        <f>Variables!$G$24</f>
        <v>42000</v>
      </c>
      <c r="AF72" s="219">
        <f>Variables!$G$24</f>
        <v>42000</v>
      </c>
      <c r="AG72" s="219">
        <f>Variables!$G$24</f>
        <v>42000</v>
      </c>
      <c r="AH72" s="219">
        <f>Variables!$G$24</f>
        <v>42000</v>
      </c>
      <c r="AI72" s="219">
        <f>Variables!$G$24</f>
        <v>42000</v>
      </c>
      <c r="AJ72" s="219">
        <f>Variables!$G$24</f>
        <v>42000</v>
      </c>
      <c r="AK72" s="219">
        <f>Variables!$G$24</f>
        <v>42000</v>
      </c>
      <c r="AL72" s="219">
        <f>Variables!$G$24</f>
        <v>42000</v>
      </c>
      <c r="AM72" s="219">
        <f>Variables!$G$24</f>
        <v>42000</v>
      </c>
      <c r="AN72" s="219">
        <f>Variables!$G$24</f>
        <v>42000</v>
      </c>
      <c r="AO72" s="219">
        <f>Variables!$G$24</f>
        <v>42000</v>
      </c>
      <c r="AP72" s="219">
        <f>Variables!$G$24</f>
        <v>42000</v>
      </c>
      <c r="AQ72" s="219">
        <f>Variables!$G$24</f>
        <v>42000</v>
      </c>
      <c r="AR72" s="219">
        <f>Variables!$G$24</f>
        <v>42000</v>
      </c>
      <c r="AS72" s="219">
        <f>Variables!$G$24</f>
        <v>42000</v>
      </c>
      <c r="AT72" s="219">
        <f>Variables!$G$24</f>
        <v>42000</v>
      </c>
      <c r="AU72" s="219">
        <f>Variables!$G$24</f>
        <v>42000</v>
      </c>
      <c r="AV72" s="219">
        <f>Variables!$G$24</f>
        <v>42000</v>
      </c>
      <c r="AW72" s="219">
        <f>Variables!$G$24</f>
        <v>42000</v>
      </c>
      <c r="AX72" s="219">
        <f>Variables!$G$24</f>
        <v>42000</v>
      </c>
      <c r="AY72" s="219">
        <f>Variables!$G$24</f>
        <v>42000</v>
      </c>
      <c r="AZ72" s="219">
        <f>Variables!$G$24</f>
        <v>42000</v>
      </c>
      <c r="BA72" s="219">
        <f>Variables!$G$24</f>
        <v>42000</v>
      </c>
      <c r="BB72" s="219">
        <f>Variables!$G$24</f>
        <v>42000</v>
      </c>
      <c r="BC72" s="219">
        <f>Variables!$G$24</f>
        <v>42000</v>
      </c>
      <c r="BD72" s="219">
        <f>Variables!$G$24</f>
        <v>42000</v>
      </c>
      <c r="BE72" s="219">
        <f>Variables!$G$24</f>
        <v>42000</v>
      </c>
      <c r="BF72" s="219">
        <f>Variables!$G$24</f>
        <v>42000</v>
      </c>
      <c r="BG72" s="219">
        <f>Variables!$G$24</f>
        <v>42000</v>
      </c>
      <c r="BH72" s="219">
        <f>Variables!$G$24</f>
        <v>42000</v>
      </c>
      <c r="BI72" s="219">
        <f>Variables!$G$24</f>
        <v>42000</v>
      </c>
      <c r="BJ72" s="219">
        <f>Variables!$G$24</f>
        <v>42000</v>
      </c>
      <c r="BK72" s="219">
        <f>Variables!$G$24</f>
        <v>42000</v>
      </c>
      <c r="BL72" s="219">
        <f>Variables!$G$24</f>
        <v>42000</v>
      </c>
      <c r="BM72" s="219">
        <f>Variables!$G$24</f>
        <v>42000</v>
      </c>
      <c r="BN72" s="219">
        <f>Variables!$G$24</f>
        <v>42000</v>
      </c>
      <c r="BO72" s="219">
        <f>Variables!$G$24</f>
        <v>42000</v>
      </c>
      <c r="BP72" s="219">
        <f>Variables!$G$24</f>
        <v>42000</v>
      </c>
      <c r="BQ72" s="219">
        <f>Variables!$G$24</f>
        <v>42000</v>
      </c>
    </row>
    <row r="73" spans="5:69" ht="16" customHeight="1">
      <c r="E73" s="326"/>
      <c r="F73" s="328"/>
      <c r="G73" s="329"/>
      <c r="H73" s="330"/>
      <c r="I73" s="224" t="s">
        <v>446</v>
      </c>
      <c r="J73" s="204">
        <f t="shared" ref="J73:BQ73" si="53">J72*$B$9</f>
        <v>7560</v>
      </c>
      <c r="K73" s="204">
        <f t="shared" si="53"/>
        <v>7560</v>
      </c>
      <c r="L73" s="204">
        <f t="shared" si="53"/>
        <v>7560</v>
      </c>
      <c r="M73" s="204">
        <f t="shared" si="53"/>
        <v>7560</v>
      </c>
      <c r="N73" s="204">
        <f t="shared" si="53"/>
        <v>7560</v>
      </c>
      <c r="O73" s="204">
        <f t="shared" si="53"/>
        <v>7560</v>
      </c>
      <c r="P73" s="204">
        <f t="shared" si="53"/>
        <v>7560</v>
      </c>
      <c r="Q73" s="204">
        <f t="shared" si="53"/>
        <v>7560</v>
      </c>
      <c r="R73" s="204">
        <f t="shared" si="53"/>
        <v>7560</v>
      </c>
      <c r="S73" s="204">
        <f t="shared" si="53"/>
        <v>7560</v>
      </c>
      <c r="T73" s="204">
        <f t="shared" si="53"/>
        <v>7560</v>
      </c>
      <c r="U73" s="204">
        <f t="shared" si="53"/>
        <v>7560</v>
      </c>
      <c r="V73" s="204">
        <f t="shared" si="53"/>
        <v>7560</v>
      </c>
      <c r="W73" s="204">
        <f t="shared" si="53"/>
        <v>7560</v>
      </c>
      <c r="X73" s="204">
        <f t="shared" si="53"/>
        <v>7560</v>
      </c>
      <c r="Y73" s="204">
        <f t="shared" si="53"/>
        <v>7560</v>
      </c>
      <c r="Z73" s="204">
        <f t="shared" si="53"/>
        <v>7560</v>
      </c>
      <c r="AA73" s="204">
        <f t="shared" si="53"/>
        <v>7560</v>
      </c>
      <c r="AB73" s="204">
        <f t="shared" si="53"/>
        <v>7560</v>
      </c>
      <c r="AC73" s="204">
        <f t="shared" si="53"/>
        <v>7560</v>
      </c>
      <c r="AD73" s="204">
        <f t="shared" si="53"/>
        <v>7560</v>
      </c>
      <c r="AE73" s="204">
        <f t="shared" si="53"/>
        <v>7560</v>
      </c>
      <c r="AF73" s="204">
        <f t="shared" si="53"/>
        <v>7560</v>
      </c>
      <c r="AG73" s="204">
        <f t="shared" si="53"/>
        <v>7560</v>
      </c>
      <c r="AH73" s="204">
        <f t="shared" si="53"/>
        <v>7560</v>
      </c>
      <c r="AI73" s="204">
        <f t="shared" si="53"/>
        <v>7560</v>
      </c>
      <c r="AJ73" s="204">
        <f t="shared" si="53"/>
        <v>7560</v>
      </c>
      <c r="AK73" s="204">
        <f t="shared" si="53"/>
        <v>7560</v>
      </c>
      <c r="AL73" s="204">
        <f t="shared" si="53"/>
        <v>7560</v>
      </c>
      <c r="AM73" s="204">
        <f t="shared" si="53"/>
        <v>7560</v>
      </c>
      <c r="AN73" s="204">
        <f t="shared" si="53"/>
        <v>7560</v>
      </c>
      <c r="AO73" s="204">
        <f t="shared" si="53"/>
        <v>7560</v>
      </c>
      <c r="AP73" s="204">
        <f t="shared" si="53"/>
        <v>7560</v>
      </c>
      <c r="AQ73" s="204">
        <f t="shared" si="53"/>
        <v>7560</v>
      </c>
      <c r="AR73" s="204">
        <f t="shared" si="53"/>
        <v>7560</v>
      </c>
      <c r="AS73" s="204">
        <f t="shared" si="53"/>
        <v>7560</v>
      </c>
      <c r="AT73" s="204">
        <f t="shared" si="53"/>
        <v>7560</v>
      </c>
      <c r="AU73" s="204">
        <f t="shared" si="53"/>
        <v>7560</v>
      </c>
      <c r="AV73" s="204">
        <f t="shared" si="53"/>
        <v>7560</v>
      </c>
      <c r="AW73" s="204">
        <f t="shared" si="53"/>
        <v>7560</v>
      </c>
      <c r="AX73" s="204">
        <f t="shared" si="53"/>
        <v>7560</v>
      </c>
      <c r="AY73" s="204">
        <f t="shared" si="53"/>
        <v>7560</v>
      </c>
      <c r="AZ73" s="204">
        <f t="shared" si="53"/>
        <v>7560</v>
      </c>
      <c r="BA73" s="204">
        <f t="shared" si="53"/>
        <v>7560</v>
      </c>
      <c r="BB73" s="204">
        <f t="shared" si="53"/>
        <v>7560</v>
      </c>
      <c r="BC73" s="204">
        <f t="shared" si="53"/>
        <v>7560</v>
      </c>
      <c r="BD73" s="204">
        <f t="shared" si="53"/>
        <v>7560</v>
      </c>
      <c r="BE73" s="204">
        <f t="shared" si="53"/>
        <v>7560</v>
      </c>
      <c r="BF73" s="204">
        <f t="shared" si="53"/>
        <v>7560</v>
      </c>
      <c r="BG73" s="204">
        <f t="shared" si="53"/>
        <v>7560</v>
      </c>
      <c r="BH73" s="204">
        <f t="shared" si="53"/>
        <v>7560</v>
      </c>
      <c r="BI73" s="204">
        <f t="shared" si="53"/>
        <v>7560</v>
      </c>
      <c r="BJ73" s="204">
        <f t="shared" si="53"/>
        <v>7560</v>
      </c>
      <c r="BK73" s="204">
        <f t="shared" si="53"/>
        <v>7560</v>
      </c>
      <c r="BL73" s="204">
        <f t="shared" si="53"/>
        <v>7560</v>
      </c>
      <c r="BM73" s="204">
        <f t="shared" si="53"/>
        <v>7560</v>
      </c>
      <c r="BN73" s="204">
        <f t="shared" si="53"/>
        <v>7560</v>
      </c>
      <c r="BO73" s="204">
        <f t="shared" si="53"/>
        <v>7560</v>
      </c>
      <c r="BP73" s="204">
        <f t="shared" si="53"/>
        <v>7560</v>
      </c>
      <c r="BQ73" s="204">
        <f t="shared" si="53"/>
        <v>7560</v>
      </c>
    </row>
    <row r="74" spans="5:69" ht="16" customHeight="1">
      <c r="E74" s="326"/>
      <c r="F74" s="328"/>
      <c r="G74" s="329"/>
      <c r="H74" s="330"/>
      <c r="I74" s="224" t="s">
        <v>346</v>
      </c>
      <c r="J74" s="204">
        <f>J71*J72</f>
        <v>1536.1170374885708</v>
      </c>
      <c r="K74" s="204">
        <f>K71*K72</f>
        <v>2319.2355271886267</v>
      </c>
      <c r="L74" s="204">
        <f t="shared" ref="L74:BQ74" si="54">L71*L72</f>
        <v>2726.0023897685005</v>
      </c>
      <c r="M74" s="204">
        <f t="shared" si="54"/>
        <v>2944.7425330797528</v>
      </c>
      <c r="N74" s="204">
        <f t="shared" si="54"/>
        <v>3069.619872756904</v>
      </c>
      <c r="O74" s="204">
        <f t="shared" si="54"/>
        <v>3147.7178426564305</v>
      </c>
      <c r="P74" s="204">
        <f t="shared" si="54"/>
        <v>3202.5796502167632</v>
      </c>
      <c r="Q74" s="204">
        <f t="shared" si="54"/>
        <v>3245.9784042801493</v>
      </c>
      <c r="R74" s="204">
        <f t="shared" si="54"/>
        <v>3283.8021791468605</v>
      </c>
      <c r="S74" s="204">
        <f t="shared" si="54"/>
        <v>3318.9965467469488</v>
      </c>
      <c r="T74" s="204">
        <f t="shared" si="54"/>
        <v>3353.0358428722243</v>
      </c>
      <c r="U74" s="204">
        <f t="shared" si="54"/>
        <v>3386.6588004397518</v>
      </c>
      <c r="V74" s="204">
        <f t="shared" si="54"/>
        <v>3420.2363662725697</v>
      </c>
      <c r="W74" s="204">
        <f t="shared" si="54"/>
        <v>3453.9556096404758</v>
      </c>
      <c r="X74" s="204">
        <f t="shared" si="54"/>
        <v>3487.9116766823136</v>
      </c>
      <c r="Y74" s="204">
        <f t="shared" si="54"/>
        <v>3522.1537677705078</v>
      </c>
      <c r="Z74" s="204">
        <f t="shared" si="54"/>
        <v>3556.7081263482255</v>
      </c>
      <c r="AA74" s="204">
        <f t="shared" si="54"/>
        <v>3591.5895335043688</v>
      </c>
      <c r="AB74" s="204">
        <f t="shared" si="54"/>
        <v>3626.8070554190122</v>
      </c>
      <c r="AC74" s="204">
        <f t="shared" si="54"/>
        <v>3662.3669172456152</v>
      </c>
      <c r="AD74" s="204">
        <f t="shared" si="54"/>
        <v>3698.2739402131938</v>
      </c>
      <c r="AE74" s="204">
        <f t="shared" si="54"/>
        <v>3734.532260340025</v>
      </c>
      <c r="AF74" s="204">
        <f t="shared" si="54"/>
        <v>3771.1456879547495</v>
      </c>
      <c r="AG74" s="204">
        <f t="shared" si="54"/>
        <v>3808.1178876227464</v>
      </c>
      <c r="AH74" s="204">
        <f t="shared" si="54"/>
        <v>3845.4524682767974</v>
      </c>
      <c r="AI74" s="204">
        <f t="shared" si="54"/>
        <v>3883.1530284515238</v>
      </c>
      <c r="AJ74" s="204">
        <f t="shared" si="54"/>
        <v>3921.2231790713677</v>
      </c>
      <c r="AK74" s="204">
        <f t="shared" si="54"/>
        <v>3959.666555017031</v>
      </c>
      <c r="AL74" s="204">
        <f t="shared" si="54"/>
        <v>3998.4868210828167</v>
      </c>
      <c r="AM74" s="204">
        <f t="shared" si="54"/>
        <v>4037.6876751311443</v>
      </c>
      <c r="AN74" s="204">
        <f t="shared" si="54"/>
        <v>4077.2728498473643</v>
      </c>
      <c r="AO74" s="204">
        <f t="shared" si="54"/>
        <v>4117.2461137964729</v>
      </c>
      <c r="AP74" s="204">
        <f t="shared" si="54"/>
        <v>4157.6112721325244</v>
      </c>
      <c r="AQ74" s="204">
        <f t="shared" si="54"/>
        <v>4198.3721671361809</v>
      </c>
      <c r="AR74" s="204">
        <f t="shared" si="54"/>
        <v>4239.5326786681071</v>
      </c>
      <c r="AS74" s="204">
        <f t="shared" si="54"/>
        <v>4281.0967245821084</v>
      </c>
      <c r="AT74" s="204">
        <f t="shared" si="54"/>
        <v>4323.0682611199736</v>
      </c>
      <c r="AU74" s="204">
        <f t="shared" si="54"/>
        <v>4365.4512832989931</v>
      </c>
      <c r="AV74" s="204">
        <f t="shared" si="54"/>
        <v>4408.2498252977084</v>
      </c>
      <c r="AW74" s="204">
        <f t="shared" si="54"/>
        <v>4451.4679608426377</v>
      </c>
      <c r="AX74" s="204">
        <f t="shared" si="54"/>
        <v>4495.1098035973946</v>
      </c>
      <c r="AY74" s="204">
        <f t="shared" si="54"/>
        <v>4539.1795075549298</v>
      </c>
      <c r="AZ74" s="204">
        <f t="shared" si="54"/>
        <v>4583.6812674332696</v>
      </c>
      <c r="BA74" s="204">
        <f t="shared" si="54"/>
        <v>4628.6193190749464</v>
      </c>
      <c r="BB74" s="204">
        <f t="shared" si="54"/>
        <v>4673.9979398502792</v>
      </c>
      <c r="BC74" s="204">
        <f t="shared" si="54"/>
        <v>4719.8214490645414</v>
      </c>
      <c r="BD74" s="204">
        <f t="shared" si="54"/>
        <v>4766.094208369118</v>
      </c>
      <c r="BE74" s="204">
        <f t="shared" si="54"/>
        <v>4812.8206221766686</v>
      </c>
      <c r="BF74" s="204">
        <f t="shared" si="54"/>
        <v>4860.005138080367</v>
      </c>
      <c r="BG74" s="204">
        <f t="shared" si="54"/>
        <v>4907.6522472772358</v>
      </c>
      <c r="BH74" s="204">
        <f t="shared" si="54"/>
        <v>4955.7664849956418</v>
      </c>
      <c r="BI74" s="204">
        <f t="shared" si="54"/>
        <v>5004.3524309269724</v>
      </c>
      <c r="BJ74" s="204">
        <f t="shared" si="54"/>
        <v>5053.4147096615516</v>
      </c>
      <c r="BK74" s="204">
        <f t="shared" si="54"/>
        <v>5102.957991128821</v>
      </c>
      <c r="BL74" s="204">
        <f t="shared" si="54"/>
        <v>5152.9869910418493</v>
      </c>
      <c r="BM74" s="204">
        <f t="shared" si="54"/>
        <v>5203.5064713461816</v>
      </c>
      <c r="BN74" s="204">
        <f t="shared" si="54"/>
        <v>5254.5212406731052</v>
      </c>
      <c r="BO74" s="204">
        <f t="shared" si="54"/>
        <v>5306.0361547973507</v>
      </c>
      <c r="BP74" s="204">
        <f t="shared" si="54"/>
        <v>5358.056117099286</v>
      </c>
      <c r="BQ74" s="204">
        <f t="shared" si="54"/>
        <v>5410.5860790316328</v>
      </c>
    </row>
    <row r="75" spans="5:69" ht="16" customHeight="1">
      <c r="E75" s="326"/>
      <c r="F75" s="328"/>
      <c r="G75" s="329"/>
      <c r="H75" s="330"/>
      <c r="I75" s="224" t="s">
        <v>447</v>
      </c>
      <c r="J75" s="204">
        <f t="shared" ref="J75:BQ75" si="55">J74*$B$9</f>
        <v>276.50106674794273</v>
      </c>
      <c r="K75" s="204">
        <f t="shared" si="55"/>
        <v>417.46239489395282</v>
      </c>
      <c r="L75" s="204">
        <f t="shared" si="55"/>
        <v>490.68043015833007</v>
      </c>
      <c r="M75" s="204">
        <f t="shared" si="55"/>
        <v>530.05365595435546</v>
      </c>
      <c r="N75" s="204">
        <f t="shared" si="55"/>
        <v>552.5315770962427</v>
      </c>
      <c r="O75" s="204">
        <f t="shared" si="55"/>
        <v>566.58921167815743</v>
      </c>
      <c r="P75" s="204">
        <f t="shared" si="55"/>
        <v>576.46433703901732</v>
      </c>
      <c r="Q75" s="204">
        <f t="shared" si="55"/>
        <v>584.27611277042683</v>
      </c>
      <c r="R75" s="204">
        <f t="shared" si="55"/>
        <v>591.08439224643485</v>
      </c>
      <c r="S75" s="204">
        <f t="shared" si="55"/>
        <v>597.41937841445076</v>
      </c>
      <c r="T75" s="204">
        <f t="shared" si="55"/>
        <v>603.54645171700031</v>
      </c>
      <c r="U75" s="204">
        <f t="shared" si="55"/>
        <v>609.59858407915533</v>
      </c>
      <c r="V75" s="204">
        <f t="shared" si="55"/>
        <v>615.64254592906252</v>
      </c>
      <c r="W75" s="204">
        <f t="shared" si="55"/>
        <v>621.71200973528562</v>
      </c>
      <c r="X75" s="204">
        <f t="shared" si="55"/>
        <v>627.82410180281647</v>
      </c>
      <c r="Y75" s="204">
        <f t="shared" si="55"/>
        <v>633.98767819869136</v>
      </c>
      <c r="Z75" s="204">
        <f t="shared" si="55"/>
        <v>640.2074627426806</v>
      </c>
      <c r="AA75" s="204">
        <f t="shared" si="55"/>
        <v>646.48611603078632</v>
      </c>
      <c r="AB75" s="204">
        <f t="shared" si="55"/>
        <v>652.8252699754222</v>
      </c>
      <c r="AC75" s="204">
        <f t="shared" si="55"/>
        <v>659.2260451042107</v>
      </c>
      <c r="AD75" s="204">
        <f t="shared" si="55"/>
        <v>665.6893092383749</v>
      </c>
      <c r="AE75" s="204">
        <f t="shared" si="55"/>
        <v>672.21580686120444</v>
      </c>
      <c r="AF75" s="204">
        <f t="shared" si="55"/>
        <v>678.80622383185494</v>
      </c>
      <c r="AG75" s="204">
        <f t="shared" si="55"/>
        <v>685.4612197720943</v>
      </c>
      <c r="AH75" s="204">
        <f t="shared" si="55"/>
        <v>692.1814442898235</v>
      </c>
      <c r="AI75" s="204">
        <f t="shared" si="55"/>
        <v>698.96754512127427</v>
      </c>
      <c r="AJ75" s="204">
        <f t="shared" si="55"/>
        <v>705.82017223284618</v>
      </c>
      <c r="AK75" s="204">
        <f t="shared" si="55"/>
        <v>712.73997990306555</v>
      </c>
      <c r="AL75" s="204">
        <f t="shared" si="55"/>
        <v>719.72762779490699</v>
      </c>
      <c r="AM75" s="204">
        <f t="shared" si="55"/>
        <v>726.78378152360597</v>
      </c>
      <c r="AN75" s="204">
        <f t="shared" si="55"/>
        <v>733.90911297252558</v>
      </c>
      <c r="AO75" s="204">
        <f t="shared" si="55"/>
        <v>741.10430048336514</v>
      </c>
      <c r="AP75" s="204">
        <f t="shared" si="55"/>
        <v>748.37002898385435</v>
      </c>
      <c r="AQ75" s="204">
        <f t="shared" si="55"/>
        <v>755.70699008451254</v>
      </c>
      <c r="AR75" s="204">
        <f t="shared" si="55"/>
        <v>763.11588216025928</v>
      </c>
      <c r="AS75" s="204">
        <f t="shared" si="55"/>
        <v>770.59741042477947</v>
      </c>
      <c r="AT75" s="204">
        <f t="shared" si="55"/>
        <v>778.15228700159525</v>
      </c>
      <c r="AU75" s="204">
        <f t="shared" si="55"/>
        <v>785.78123099381878</v>
      </c>
      <c r="AV75" s="204">
        <f t="shared" si="55"/>
        <v>793.48496855358746</v>
      </c>
      <c r="AW75" s="204">
        <f t="shared" si="55"/>
        <v>801.26423295167478</v>
      </c>
      <c r="AX75" s="204">
        <f t="shared" si="55"/>
        <v>809.11976464753104</v>
      </c>
      <c r="AY75" s="204">
        <f t="shared" si="55"/>
        <v>817.05231135988731</v>
      </c>
      <c r="AZ75" s="204">
        <f t="shared" si="55"/>
        <v>825.06262813798844</v>
      </c>
      <c r="BA75" s="204">
        <f t="shared" si="55"/>
        <v>833.1514774334903</v>
      </c>
      <c r="BB75" s="204">
        <f t="shared" si="55"/>
        <v>841.3196291730502</v>
      </c>
      <c r="BC75" s="204">
        <f t="shared" si="55"/>
        <v>849.56786083161739</v>
      </c>
      <c r="BD75" s="204">
        <f t="shared" si="55"/>
        <v>857.89695750644125</v>
      </c>
      <c r="BE75" s="204">
        <f t="shared" si="55"/>
        <v>866.30771199180037</v>
      </c>
      <c r="BF75" s="204">
        <f t="shared" si="55"/>
        <v>874.80092485446607</v>
      </c>
      <c r="BG75" s="204">
        <f t="shared" si="55"/>
        <v>883.37740450990236</v>
      </c>
      <c r="BH75" s="204">
        <f t="shared" si="55"/>
        <v>892.03796729921544</v>
      </c>
      <c r="BI75" s="204">
        <f t="shared" si="55"/>
        <v>900.78343756685501</v>
      </c>
      <c r="BJ75" s="204">
        <f t="shared" si="55"/>
        <v>909.61464773907926</v>
      </c>
      <c r="BK75" s="204">
        <f t="shared" si="55"/>
        <v>918.53243840318771</v>
      </c>
      <c r="BL75" s="204">
        <f t="shared" si="55"/>
        <v>927.53765838753282</v>
      </c>
      <c r="BM75" s="204">
        <f t="shared" si="55"/>
        <v>936.63116484231261</v>
      </c>
      <c r="BN75" s="204">
        <f t="shared" si="55"/>
        <v>945.81382332115891</v>
      </c>
      <c r="BO75" s="204">
        <f t="shared" si="55"/>
        <v>955.08650786352314</v>
      </c>
      <c r="BP75" s="204">
        <f t="shared" si="55"/>
        <v>964.45010107787141</v>
      </c>
      <c r="BQ75" s="204">
        <f t="shared" si="55"/>
        <v>973.90549422569393</v>
      </c>
    </row>
    <row r="76" spans="5:69" ht="16" customHeight="1">
      <c r="E76" s="326"/>
      <c r="F76" s="328"/>
      <c r="G76" s="329"/>
      <c r="H76" s="330"/>
      <c r="I76" s="224" t="s">
        <v>448</v>
      </c>
      <c r="J76" s="204">
        <f>J9*J68</f>
        <v>121.91405059433103</v>
      </c>
      <c r="K76" s="204">
        <f>K9*K68</f>
        <v>123.1092863844715</v>
      </c>
      <c r="L76" s="204">
        <f t="shared" ref="L76:BQ76" si="56">L9*L68</f>
        <v>124.31624017255457</v>
      </c>
      <c r="M76" s="204">
        <f t="shared" si="56"/>
        <v>125.53502684091293</v>
      </c>
      <c r="N76" s="204">
        <f t="shared" si="56"/>
        <v>126.76576239817676</v>
      </c>
      <c r="O76" s="204">
        <f t="shared" si="56"/>
        <v>128.00856399031576</v>
      </c>
      <c r="P76" s="204">
        <f t="shared" si="56"/>
        <v>129.26354991178945</v>
      </c>
      <c r="Q76" s="204">
        <f t="shared" si="56"/>
        <v>130.53083961680699</v>
      </c>
      <c r="R76" s="204">
        <f t="shared" si="56"/>
        <v>131.81055373069728</v>
      </c>
      <c r="S76" s="204">
        <f t="shared" si="56"/>
        <v>133.10281406139035</v>
      </c>
      <c r="T76" s="204">
        <f t="shared" si="56"/>
        <v>134.40774361101188</v>
      </c>
      <c r="U76" s="204">
        <f t="shared" si="56"/>
        <v>135.72546658759038</v>
      </c>
      <c r="V76" s="204">
        <f t="shared" si="56"/>
        <v>137.05610841688051</v>
      </c>
      <c r="W76" s="204">
        <f t="shared" si="56"/>
        <v>138.3997957543009</v>
      </c>
      <c r="X76" s="204">
        <f t="shared" si="56"/>
        <v>139.7566564969901</v>
      </c>
      <c r="Y76" s="204">
        <f t="shared" si="56"/>
        <v>141.12681979598023</v>
      </c>
      <c r="Z76" s="204">
        <f t="shared" si="56"/>
        <v>142.51041606848986</v>
      </c>
      <c r="AA76" s="204">
        <f t="shared" si="56"/>
        <v>143.90757701033777</v>
      </c>
      <c r="AB76" s="204">
        <f t="shared" si="56"/>
        <v>145.31843560847835</v>
      </c>
      <c r="AC76" s="204">
        <f t="shared" si="56"/>
        <v>146.74312615365949</v>
      </c>
      <c r="AD76" s="204">
        <f t="shared" si="56"/>
        <v>148.18178425320519</v>
      </c>
      <c r="AE76" s="204">
        <f t="shared" si="56"/>
        <v>149.63454684392289</v>
      </c>
      <c r="AF76" s="204">
        <f t="shared" si="56"/>
        <v>151.10155220513784</v>
      </c>
      <c r="AG76" s="204">
        <f t="shared" si="56"/>
        <v>152.5829399718549</v>
      </c>
      <c r="AH76" s="204">
        <f t="shared" si="56"/>
        <v>154.07885114804955</v>
      </c>
      <c r="AI76" s="204">
        <f t="shared" si="56"/>
        <v>155.58942812008928</v>
      </c>
      <c r="AJ76" s="204">
        <f t="shared" si="56"/>
        <v>157.11481467028619</v>
      </c>
      <c r="AK76" s="204">
        <f t="shared" si="56"/>
        <v>158.65515599058313</v>
      </c>
      <c r="AL76" s="204">
        <f t="shared" si="56"/>
        <v>160.21059869637313</v>
      </c>
      <c r="AM76" s="204">
        <f t="shared" si="56"/>
        <v>161.78129084045523</v>
      </c>
      <c r="AN76" s="204">
        <f t="shared" si="56"/>
        <v>163.36738192712639</v>
      </c>
      <c r="AO76" s="204">
        <f t="shared" si="56"/>
        <v>164.9690229264119</v>
      </c>
      <c r="AP76" s="204">
        <f t="shared" si="56"/>
        <v>166.58636628843553</v>
      </c>
      <c r="AQ76" s="204">
        <f t="shared" si="56"/>
        <v>168.21956595793006</v>
      </c>
      <c r="AR76" s="204">
        <f t="shared" si="56"/>
        <v>169.86877738889018</v>
      </c>
      <c r="AS76" s="204">
        <f t="shared" si="56"/>
        <v>171.53415755936945</v>
      </c>
      <c r="AT76" s="204">
        <f t="shared" si="56"/>
        <v>173.2158649864221</v>
      </c>
      <c r="AU76" s="204">
        <f t="shared" si="56"/>
        <v>174.91405974119095</v>
      </c>
      <c r="AV76" s="204">
        <f t="shared" si="56"/>
        <v>176.62890346414383</v>
      </c>
      <c r="AW76" s="204">
        <f t="shared" si="56"/>
        <v>178.36055938045897</v>
      </c>
      <c r="AX76" s="204">
        <f t="shared" si="56"/>
        <v>180.10919231556156</v>
      </c>
      <c r="AY76" s="204">
        <f t="shared" si="56"/>
        <v>181.87496871081217</v>
      </c>
      <c r="AZ76" s="204">
        <f t="shared" si="56"/>
        <v>183.65805663934952</v>
      </c>
      <c r="BA76" s="204">
        <f t="shared" si="56"/>
        <v>185.45862582208824</v>
      </c>
      <c r="BB76" s="204">
        <f t="shared" si="56"/>
        <v>187.27684764387345</v>
      </c>
      <c r="BC76" s="204">
        <f t="shared" si="56"/>
        <v>189.1128951697938</v>
      </c>
      <c r="BD76" s="204">
        <f t="shared" si="56"/>
        <v>190.96694316165448</v>
      </c>
      <c r="BE76" s="204">
        <f t="shared" si="56"/>
        <v>192.83916809461189</v>
      </c>
      <c r="BF76" s="204">
        <f t="shared" si="56"/>
        <v>194.72974817397082</v>
      </c>
      <c r="BG76" s="204">
        <f t="shared" si="56"/>
        <v>196.63886335214701</v>
      </c>
      <c r="BH76" s="204">
        <f t="shared" si="56"/>
        <v>198.56669534579549</v>
      </c>
      <c r="BI76" s="204">
        <f t="shared" si="56"/>
        <v>200.51342765310721</v>
      </c>
      <c r="BJ76" s="204">
        <f t="shared" si="56"/>
        <v>202.47924557127502</v>
      </c>
      <c r="BK76" s="204">
        <f t="shared" si="56"/>
        <v>204.46433621413061</v>
      </c>
      <c r="BL76" s="204">
        <f t="shared" si="56"/>
        <v>206.46888852995539</v>
      </c>
      <c r="BM76" s="204">
        <f t="shared" si="56"/>
        <v>208.49309331946486</v>
      </c>
      <c r="BN76" s="204">
        <f t="shared" si="56"/>
        <v>210.53714325396933</v>
      </c>
      <c r="BO76" s="204">
        <f t="shared" si="56"/>
        <v>212.60123289371418</v>
      </c>
      <c r="BP76" s="204">
        <f t="shared" si="56"/>
        <v>214.68555870639767</v>
      </c>
      <c r="BQ76" s="204">
        <f t="shared" si="56"/>
        <v>216.79031908587217</v>
      </c>
    </row>
    <row r="77" spans="5:69" ht="16" customHeight="1">
      <c r="E77" s="326"/>
      <c r="F77" s="328"/>
      <c r="G77" s="329"/>
      <c r="H77" s="330"/>
      <c r="I77" s="229" t="s">
        <v>449</v>
      </c>
      <c r="J77" s="204">
        <f>J75-J76</f>
        <v>154.5870161536117</v>
      </c>
      <c r="K77" s="204">
        <f>K75-K76</f>
        <v>294.35310850948133</v>
      </c>
      <c r="L77" s="204">
        <f t="shared" ref="L77:BQ77" si="57">L75-L76</f>
        <v>366.36418998577551</v>
      </c>
      <c r="M77" s="204">
        <f t="shared" si="57"/>
        <v>404.51862911344256</v>
      </c>
      <c r="N77" s="204">
        <f t="shared" si="57"/>
        <v>425.76581469806592</v>
      </c>
      <c r="O77" s="204">
        <f t="shared" si="57"/>
        <v>438.58064768784163</v>
      </c>
      <c r="P77" s="204">
        <f t="shared" si="57"/>
        <v>447.20078712722784</v>
      </c>
      <c r="Q77" s="204">
        <f t="shared" si="57"/>
        <v>453.74527315361985</v>
      </c>
      <c r="R77" s="204">
        <f t="shared" si="57"/>
        <v>459.27383851573757</v>
      </c>
      <c r="S77" s="204">
        <f t="shared" si="57"/>
        <v>464.31656435306041</v>
      </c>
      <c r="T77" s="204">
        <f t="shared" si="57"/>
        <v>469.13870810598843</v>
      </c>
      <c r="U77" s="204">
        <f t="shared" si="57"/>
        <v>473.87311749156493</v>
      </c>
      <c r="V77" s="204">
        <f t="shared" si="57"/>
        <v>478.58643751218199</v>
      </c>
      <c r="W77" s="204">
        <f t="shared" si="57"/>
        <v>483.31221398098472</v>
      </c>
      <c r="X77" s="204">
        <f t="shared" si="57"/>
        <v>488.06744530582637</v>
      </c>
      <c r="Y77" s="204">
        <f t="shared" si="57"/>
        <v>492.86085840271113</v>
      </c>
      <c r="Z77" s="204">
        <f t="shared" si="57"/>
        <v>497.69704667419074</v>
      </c>
      <c r="AA77" s="204">
        <f t="shared" si="57"/>
        <v>502.57853902044855</v>
      </c>
      <c r="AB77" s="204">
        <f t="shared" si="57"/>
        <v>507.50683436694385</v>
      </c>
      <c r="AC77" s="204">
        <f t="shared" si="57"/>
        <v>512.48291895055127</v>
      </c>
      <c r="AD77" s="204">
        <f t="shared" si="57"/>
        <v>517.50752498516977</v>
      </c>
      <c r="AE77" s="204">
        <f t="shared" si="57"/>
        <v>522.58126001728158</v>
      </c>
      <c r="AF77" s="204">
        <f t="shared" si="57"/>
        <v>527.70467162671707</v>
      </c>
      <c r="AG77" s="204">
        <f t="shared" si="57"/>
        <v>532.8782798002394</v>
      </c>
      <c r="AH77" s="204">
        <f t="shared" si="57"/>
        <v>538.10259314177392</v>
      </c>
      <c r="AI77" s="204">
        <f t="shared" si="57"/>
        <v>543.37811700118505</v>
      </c>
      <c r="AJ77" s="204">
        <f t="shared" si="57"/>
        <v>548.70535756256004</v>
      </c>
      <c r="AK77" s="204">
        <f t="shared" si="57"/>
        <v>554.08482391248242</v>
      </c>
      <c r="AL77" s="204">
        <f t="shared" si="57"/>
        <v>559.51702909853384</v>
      </c>
      <c r="AM77" s="204">
        <f t="shared" si="57"/>
        <v>565.00249068315077</v>
      </c>
      <c r="AN77" s="204">
        <f t="shared" si="57"/>
        <v>570.54173104539916</v>
      </c>
      <c r="AO77" s="204">
        <f t="shared" si="57"/>
        <v>576.13527755695327</v>
      </c>
      <c r="AP77" s="204">
        <f t="shared" si="57"/>
        <v>581.7836626954188</v>
      </c>
      <c r="AQ77" s="204">
        <f t="shared" si="57"/>
        <v>587.48742412658248</v>
      </c>
      <c r="AR77" s="204">
        <f t="shared" si="57"/>
        <v>593.2471047713691</v>
      </c>
      <c r="AS77" s="204">
        <f t="shared" si="57"/>
        <v>599.06325286541005</v>
      </c>
      <c r="AT77" s="204">
        <f t="shared" si="57"/>
        <v>604.93642201517309</v>
      </c>
      <c r="AU77" s="204">
        <f t="shared" si="57"/>
        <v>610.86717125262783</v>
      </c>
      <c r="AV77" s="204">
        <f t="shared" si="57"/>
        <v>616.85606508944363</v>
      </c>
      <c r="AW77" s="204">
        <f t="shared" si="57"/>
        <v>622.90367357121579</v>
      </c>
      <c r="AX77" s="204">
        <f t="shared" si="57"/>
        <v>629.01057233196946</v>
      </c>
      <c r="AY77" s="204">
        <f t="shared" si="57"/>
        <v>635.17734264907517</v>
      </c>
      <c r="AZ77" s="204">
        <f t="shared" si="57"/>
        <v>641.40457149863892</v>
      </c>
      <c r="BA77" s="204">
        <f t="shared" si="57"/>
        <v>647.69285161140203</v>
      </c>
      <c r="BB77" s="204">
        <f t="shared" si="57"/>
        <v>654.04278152917675</v>
      </c>
      <c r="BC77" s="204">
        <f t="shared" si="57"/>
        <v>660.45496566182362</v>
      </c>
      <c r="BD77" s="204">
        <f t="shared" si="57"/>
        <v>666.93001434478674</v>
      </c>
      <c r="BE77" s="204">
        <f t="shared" si="57"/>
        <v>673.46854389718851</v>
      </c>
      <c r="BF77" s="204">
        <f t="shared" si="57"/>
        <v>680.07117668049523</v>
      </c>
      <c r="BG77" s="204">
        <f t="shared" si="57"/>
        <v>686.73854115775532</v>
      </c>
      <c r="BH77" s="204">
        <f t="shared" si="57"/>
        <v>693.47127195342</v>
      </c>
      <c r="BI77" s="204">
        <f t="shared" si="57"/>
        <v>700.2700099137478</v>
      </c>
      <c r="BJ77" s="204">
        <f t="shared" si="57"/>
        <v>707.13540216780427</v>
      </c>
      <c r="BK77" s="204">
        <f t="shared" si="57"/>
        <v>714.06810218905707</v>
      </c>
      <c r="BL77" s="204">
        <f t="shared" si="57"/>
        <v>721.06876985757742</v>
      </c>
      <c r="BM77" s="204">
        <f t="shared" si="57"/>
        <v>728.13807152284778</v>
      </c>
      <c r="BN77" s="204">
        <f t="shared" si="57"/>
        <v>735.27668006718955</v>
      </c>
      <c r="BO77" s="204">
        <f t="shared" si="57"/>
        <v>742.48527496980898</v>
      </c>
      <c r="BP77" s="204">
        <f t="shared" si="57"/>
        <v>749.76454237147368</v>
      </c>
      <c r="BQ77" s="204">
        <f t="shared" si="57"/>
        <v>757.11517513982176</v>
      </c>
    </row>
    <row r="78" spans="5:69" ht="16" customHeight="1">
      <c r="E78" s="326"/>
      <c r="F78" s="328"/>
      <c r="G78" s="329"/>
      <c r="H78" s="323" t="s">
        <v>47</v>
      </c>
      <c r="I78" s="230" t="s">
        <v>318</v>
      </c>
      <c r="J78" s="216">
        <f>Variables!$G$29</f>
        <v>0.1</v>
      </c>
      <c r="K78" s="216">
        <f>Variables!$G$29</f>
        <v>0.1</v>
      </c>
      <c r="L78" s="216">
        <f>Variables!$G$29</f>
        <v>0.1</v>
      </c>
      <c r="M78" s="216">
        <f>Variables!$G$29</f>
        <v>0.1</v>
      </c>
      <c r="N78" s="216">
        <f>Variables!$G$29</f>
        <v>0.1</v>
      </c>
      <c r="O78" s="216">
        <f>Variables!$G$29</f>
        <v>0.1</v>
      </c>
      <c r="P78" s="216">
        <f>Variables!$G$29</f>
        <v>0.1</v>
      </c>
      <c r="Q78" s="216">
        <f>Variables!$G$29</f>
        <v>0.1</v>
      </c>
      <c r="R78" s="216">
        <f>Variables!$G$29</f>
        <v>0.1</v>
      </c>
      <c r="S78" s="216">
        <f>Variables!$G$29</f>
        <v>0.1</v>
      </c>
      <c r="T78" s="216">
        <f>Variables!$G$29</f>
        <v>0.1</v>
      </c>
      <c r="U78" s="216">
        <f>Variables!$G$29</f>
        <v>0.1</v>
      </c>
      <c r="V78" s="216">
        <f>Variables!$G$29</f>
        <v>0.1</v>
      </c>
      <c r="W78" s="216">
        <f>Variables!$G$29</f>
        <v>0.1</v>
      </c>
      <c r="X78" s="216">
        <f>Variables!$G$29</f>
        <v>0.1</v>
      </c>
      <c r="Y78" s="216">
        <f>Variables!$G$29</f>
        <v>0.1</v>
      </c>
      <c r="Z78" s="216">
        <f>Variables!$G$29</f>
        <v>0.1</v>
      </c>
      <c r="AA78" s="216">
        <f>Variables!$G$29</f>
        <v>0.1</v>
      </c>
      <c r="AB78" s="216">
        <f>Variables!$G$29</f>
        <v>0.1</v>
      </c>
      <c r="AC78" s="216">
        <f>Variables!$G$29</f>
        <v>0.1</v>
      </c>
      <c r="AD78" s="216">
        <f>Variables!$G$29</f>
        <v>0.1</v>
      </c>
      <c r="AE78" s="216">
        <f>Variables!$G$29</f>
        <v>0.1</v>
      </c>
      <c r="AF78" s="216">
        <f>Variables!$G$29</f>
        <v>0.1</v>
      </c>
      <c r="AG78" s="216">
        <f>Variables!$G$29</f>
        <v>0.1</v>
      </c>
      <c r="AH78" s="216">
        <f>Variables!$G$29</f>
        <v>0.1</v>
      </c>
      <c r="AI78" s="216">
        <f>Variables!$G$29</f>
        <v>0.1</v>
      </c>
      <c r="AJ78" s="216">
        <f>Variables!$G$29</f>
        <v>0.1</v>
      </c>
      <c r="AK78" s="216">
        <f>Variables!$G$29</f>
        <v>0.1</v>
      </c>
      <c r="AL78" s="216">
        <f>Variables!$G$29</f>
        <v>0.1</v>
      </c>
      <c r="AM78" s="216">
        <f>Variables!$G$29</f>
        <v>0.1</v>
      </c>
      <c r="AN78" s="216">
        <f>Variables!$G$29</f>
        <v>0.1</v>
      </c>
      <c r="AO78" s="216">
        <f>Variables!$G$29</f>
        <v>0.1</v>
      </c>
      <c r="AP78" s="216">
        <f>Variables!$G$29</f>
        <v>0.1</v>
      </c>
      <c r="AQ78" s="216">
        <f>Variables!$G$29</f>
        <v>0.1</v>
      </c>
      <c r="AR78" s="216">
        <f>Variables!$G$29</f>
        <v>0.1</v>
      </c>
      <c r="AS78" s="216">
        <f>Variables!$G$29</f>
        <v>0.1</v>
      </c>
      <c r="AT78" s="216">
        <f>Variables!$G$29</f>
        <v>0.1</v>
      </c>
      <c r="AU78" s="216">
        <f>Variables!$G$29</f>
        <v>0.1</v>
      </c>
      <c r="AV78" s="216">
        <f>Variables!$G$29</f>
        <v>0.1</v>
      </c>
      <c r="AW78" s="216">
        <f>Variables!$G$29</f>
        <v>0.1</v>
      </c>
      <c r="AX78" s="216">
        <f>Variables!$G$29</f>
        <v>0.1</v>
      </c>
      <c r="AY78" s="216">
        <f>Variables!$G$29</f>
        <v>0.1</v>
      </c>
      <c r="AZ78" s="216">
        <f>Variables!$G$29</f>
        <v>0.1</v>
      </c>
      <c r="BA78" s="216">
        <f>Variables!$G$29</f>
        <v>0.1</v>
      </c>
      <c r="BB78" s="216">
        <f>Variables!$G$29</f>
        <v>0.1</v>
      </c>
      <c r="BC78" s="216">
        <f>Variables!$G$29</f>
        <v>0.1</v>
      </c>
      <c r="BD78" s="216">
        <f>Variables!$G$29</f>
        <v>0.1</v>
      </c>
      <c r="BE78" s="216">
        <f>Variables!$G$29</f>
        <v>0.1</v>
      </c>
      <c r="BF78" s="216">
        <f>Variables!$G$29</f>
        <v>0.1</v>
      </c>
      <c r="BG78" s="216">
        <f>Variables!$G$29</f>
        <v>0.1</v>
      </c>
      <c r="BH78" s="216">
        <f>Variables!$G$29</f>
        <v>0.1</v>
      </c>
      <c r="BI78" s="216">
        <f>Variables!$G$29</f>
        <v>0.1</v>
      </c>
      <c r="BJ78" s="216">
        <f>Variables!$G$29</f>
        <v>0.1</v>
      </c>
      <c r="BK78" s="216">
        <f>Variables!$G$29</f>
        <v>0.1</v>
      </c>
      <c r="BL78" s="216">
        <f>Variables!$G$29</f>
        <v>0.1</v>
      </c>
      <c r="BM78" s="216">
        <f>Variables!$G$29</f>
        <v>0.1</v>
      </c>
      <c r="BN78" s="216">
        <f>Variables!$G$29</f>
        <v>0.1</v>
      </c>
      <c r="BO78" s="216">
        <f>Variables!$G$29</f>
        <v>0.1</v>
      </c>
      <c r="BP78" s="216">
        <f>Variables!$G$29</f>
        <v>0.1</v>
      </c>
      <c r="BQ78" s="216">
        <f>Variables!$G$29</f>
        <v>0.1</v>
      </c>
    </row>
    <row r="79" spans="5:69" ht="16" customHeight="1">
      <c r="E79" s="326"/>
      <c r="F79" s="328"/>
      <c r="G79" s="329"/>
      <c r="H79" s="323"/>
      <c r="I79" s="232" t="s">
        <v>319</v>
      </c>
      <c r="J79" s="216">
        <f>Variables!$G$32</f>
        <v>0.1</v>
      </c>
      <c r="K79" s="216">
        <f>Variables!$G$32</f>
        <v>0.1</v>
      </c>
      <c r="L79" s="216">
        <f>Variables!$G$32</f>
        <v>0.1</v>
      </c>
      <c r="M79" s="216">
        <f>Variables!$G$32</f>
        <v>0.1</v>
      </c>
      <c r="N79" s="216">
        <f>Variables!$G$32</f>
        <v>0.1</v>
      </c>
      <c r="O79" s="216">
        <f>Variables!$G$32</f>
        <v>0.1</v>
      </c>
      <c r="P79" s="216">
        <f>Variables!$G$32</f>
        <v>0.1</v>
      </c>
      <c r="Q79" s="216">
        <f>Variables!$G$32</f>
        <v>0.1</v>
      </c>
      <c r="R79" s="216">
        <f>Variables!$G$32</f>
        <v>0.1</v>
      </c>
      <c r="S79" s="216">
        <f>Variables!$G$32</f>
        <v>0.1</v>
      </c>
      <c r="T79" s="216">
        <f>Variables!$G$32</f>
        <v>0.1</v>
      </c>
      <c r="U79" s="216">
        <f>Variables!$G$32</f>
        <v>0.1</v>
      </c>
      <c r="V79" s="216">
        <f>Variables!$G$32</f>
        <v>0.1</v>
      </c>
      <c r="W79" s="216">
        <f>Variables!$G$32</f>
        <v>0.1</v>
      </c>
      <c r="X79" s="216">
        <f>Variables!$G$32</f>
        <v>0.1</v>
      </c>
      <c r="Y79" s="216">
        <f>Variables!$G$32</f>
        <v>0.1</v>
      </c>
      <c r="Z79" s="216">
        <f>Variables!$G$32</f>
        <v>0.1</v>
      </c>
      <c r="AA79" s="216">
        <f>Variables!$G$32</f>
        <v>0.1</v>
      </c>
      <c r="AB79" s="216">
        <f>Variables!$G$32</f>
        <v>0.1</v>
      </c>
      <c r="AC79" s="216">
        <f>Variables!$G$32</f>
        <v>0.1</v>
      </c>
      <c r="AD79" s="216">
        <f>Variables!$G$32</f>
        <v>0.1</v>
      </c>
      <c r="AE79" s="216">
        <f>Variables!$G$32</f>
        <v>0.1</v>
      </c>
      <c r="AF79" s="216">
        <f>Variables!$G$32</f>
        <v>0.1</v>
      </c>
      <c r="AG79" s="216">
        <f>Variables!$G$32</f>
        <v>0.1</v>
      </c>
      <c r="AH79" s="216">
        <f>Variables!$G$32</f>
        <v>0.1</v>
      </c>
      <c r="AI79" s="216">
        <f>Variables!$G$32</f>
        <v>0.1</v>
      </c>
      <c r="AJ79" s="216">
        <f>Variables!$G$32</f>
        <v>0.1</v>
      </c>
      <c r="AK79" s="216">
        <f>Variables!$G$32</f>
        <v>0.1</v>
      </c>
      <c r="AL79" s="216">
        <f>Variables!$G$32</f>
        <v>0.1</v>
      </c>
      <c r="AM79" s="216">
        <f>Variables!$G$32</f>
        <v>0.1</v>
      </c>
      <c r="AN79" s="216">
        <f>Variables!$G$32</f>
        <v>0.1</v>
      </c>
      <c r="AO79" s="216">
        <f>Variables!$G$32</f>
        <v>0.1</v>
      </c>
      <c r="AP79" s="216">
        <f>Variables!$G$32</f>
        <v>0.1</v>
      </c>
      <c r="AQ79" s="216">
        <f>Variables!$G$32</f>
        <v>0.1</v>
      </c>
      <c r="AR79" s="216">
        <f>Variables!$G$32</f>
        <v>0.1</v>
      </c>
      <c r="AS79" s="216">
        <f>Variables!$G$32</f>
        <v>0.1</v>
      </c>
      <c r="AT79" s="216">
        <f>Variables!$G$32</f>
        <v>0.1</v>
      </c>
      <c r="AU79" s="216">
        <f>Variables!$G$32</f>
        <v>0.1</v>
      </c>
      <c r="AV79" s="216">
        <f>Variables!$G$32</f>
        <v>0.1</v>
      </c>
      <c r="AW79" s="216">
        <f>Variables!$G$32</f>
        <v>0.1</v>
      </c>
      <c r="AX79" s="216">
        <f>Variables!$G$32</f>
        <v>0.1</v>
      </c>
      <c r="AY79" s="216">
        <f>Variables!$G$32</f>
        <v>0.1</v>
      </c>
      <c r="AZ79" s="216">
        <f>Variables!$G$32</f>
        <v>0.1</v>
      </c>
      <c r="BA79" s="216">
        <f>Variables!$G$32</f>
        <v>0.1</v>
      </c>
      <c r="BB79" s="216">
        <f>Variables!$G$32</f>
        <v>0.1</v>
      </c>
      <c r="BC79" s="216">
        <f>Variables!$G$32</f>
        <v>0.1</v>
      </c>
      <c r="BD79" s="216">
        <f>Variables!$G$32</f>
        <v>0.1</v>
      </c>
      <c r="BE79" s="216">
        <f>Variables!$G$32</f>
        <v>0.1</v>
      </c>
      <c r="BF79" s="216">
        <f>Variables!$G$32</f>
        <v>0.1</v>
      </c>
      <c r="BG79" s="216">
        <f>Variables!$G$32</f>
        <v>0.1</v>
      </c>
      <c r="BH79" s="216">
        <f>Variables!$G$32</f>
        <v>0.1</v>
      </c>
      <c r="BI79" s="216">
        <f>Variables!$G$32</f>
        <v>0.1</v>
      </c>
      <c r="BJ79" s="216">
        <f>Variables!$G$32</f>
        <v>0.1</v>
      </c>
      <c r="BK79" s="216">
        <f>Variables!$G$32</f>
        <v>0.1</v>
      </c>
      <c r="BL79" s="216">
        <f>Variables!$G$32</f>
        <v>0.1</v>
      </c>
      <c r="BM79" s="216">
        <f>Variables!$G$32</f>
        <v>0.1</v>
      </c>
      <c r="BN79" s="216">
        <f>Variables!$G$32</f>
        <v>0.1</v>
      </c>
      <c r="BO79" s="216">
        <f>Variables!$G$32</f>
        <v>0.1</v>
      </c>
      <c r="BP79" s="216">
        <f>Variables!$G$32</f>
        <v>0.1</v>
      </c>
      <c r="BQ79" s="216">
        <f>Variables!$G$32</f>
        <v>0.1</v>
      </c>
    </row>
    <row r="80" spans="5:69" ht="16" customHeight="1">
      <c r="E80" s="326"/>
      <c r="F80" s="328"/>
      <c r="G80" s="329"/>
      <c r="H80" s="323"/>
      <c r="I80" s="230" t="s">
        <v>321</v>
      </c>
      <c r="J80" s="200">
        <f>J11*J78*J79</f>
        <v>0.3575129533678757</v>
      </c>
      <c r="K80" s="200">
        <f>K11*K78*K79</f>
        <v>0.36823834196891192</v>
      </c>
      <c r="L80" s="200">
        <f t="shared" ref="L80:BQ80" si="58">L11*L78*L79</f>
        <v>0.3792854922279793</v>
      </c>
      <c r="M80" s="200">
        <f t="shared" si="58"/>
        <v>0.39066405699481865</v>
      </c>
      <c r="N80" s="200">
        <f t="shared" si="58"/>
        <v>0.40238397870466325</v>
      </c>
      <c r="O80" s="200">
        <f t="shared" si="58"/>
        <v>0.41445549806580306</v>
      </c>
      <c r="P80" s="200">
        <f t="shared" si="58"/>
        <v>0.42688916300777735</v>
      </c>
      <c r="Q80" s="200">
        <f t="shared" si="58"/>
        <v>0.43969583789801048</v>
      </c>
      <c r="R80" s="200">
        <f t="shared" si="58"/>
        <v>0.45288671303495093</v>
      </c>
      <c r="S80" s="200">
        <f t="shared" si="58"/>
        <v>0.46647331442599937</v>
      </c>
      <c r="T80" s="200">
        <f t="shared" si="58"/>
        <v>0.48046751385877945</v>
      </c>
      <c r="U80" s="200">
        <f t="shared" si="58"/>
        <v>0.49488153927454281</v>
      </c>
      <c r="V80" s="200">
        <f t="shared" si="58"/>
        <v>0.50972798545277909</v>
      </c>
      <c r="W80" s="200">
        <f t="shared" si="58"/>
        <v>0.52501982501636246</v>
      </c>
      <c r="X80" s="200">
        <f t="shared" si="58"/>
        <v>0.54077041976685336</v>
      </c>
      <c r="Y80" s="200">
        <f t="shared" si="58"/>
        <v>0.55699353235985904</v>
      </c>
      <c r="Z80" s="200">
        <f t="shared" si="58"/>
        <v>0.57370333833065479</v>
      </c>
      <c r="AA80" s="200">
        <f t="shared" si="58"/>
        <v>0.59091443848057446</v>
      </c>
      <c r="AB80" s="200">
        <f t="shared" si="58"/>
        <v>0.60864187163499162</v>
      </c>
      <c r="AC80" s="200">
        <f t="shared" si="58"/>
        <v>0.62690112778404128</v>
      </c>
      <c r="AD80" s="200">
        <f t="shared" si="58"/>
        <v>0.64570816161756261</v>
      </c>
      <c r="AE80" s="200">
        <f t="shared" si="58"/>
        <v>0.66507940646608954</v>
      </c>
      <c r="AF80" s="200">
        <f t="shared" si="58"/>
        <v>0.6850317886600723</v>
      </c>
      <c r="AG80" s="200">
        <f t="shared" si="58"/>
        <v>0.7055827423198745</v>
      </c>
      <c r="AH80" s="200">
        <f t="shared" si="58"/>
        <v>0.72675022458947081</v>
      </c>
      <c r="AI80" s="200">
        <f t="shared" si="58"/>
        <v>0.74855273132715494</v>
      </c>
      <c r="AJ80" s="200">
        <f t="shared" si="58"/>
        <v>0.77100931326696953</v>
      </c>
      <c r="AK80" s="200">
        <f t="shared" si="58"/>
        <v>0.79413959266497869</v>
      </c>
      <c r="AL80" s="200">
        <f t="shared" si="58"/>
        <v>0.8179637804449279</v>
      </c>
      <c r="AM80" s="200">
        <f t="shared" si="58"/>
        <v>0.84250269385827592</v>
      </c>
      <c r="AN80" s="200">
        <f t="shared" si="58"/>
        <v>0.86777777467402428</v>
      </c>
      <c r="AO80" s="200">
        <f t="shared" si="58"/>
        <v>0.89381110791424501</v>
      </c>
      <c r="AP80" s="200">
        <f t="shared" si="58"/>
        <v>0.92062544115167233</v>
      </c>
      <c r="AQ80" s="200">
        <f t="shared" si="58"/>
        <v>0.94824420438622248</v>
      </c>
      <c r="AR80" s="200">
        <f t="shared" si="58"/>
        <v>0.97669153051780955</v>
      </c>
      <c r="AS80" s="200">
        <f t="shared" si="58"/>
        <v>1.0059922764333435</v>
      </c>
      <c r="AT80" s="200">
        <f t="shared" si="58"/>
        <v>1.0361720447263441</v>
      </c>
      <c r="AU80" s="200">
        <f t="shared" si="58"/>
        <v>1.0672572060681345</v>
      </c>
      <c r="AV80" s="200">
        <f t="shared" si="58"/>
        <v>1.0992749222501785</v>
      </c>
      <c r="AW80" s="200">
        <f t="shared" si="58"/>
        <v>1.1322531699176837</v>
      </c>
      <c r="AX80" s="200">
        <f t="shared" si="58"/>
        <v>1.1662207650152145</v>
      </c>
      <c r="AY80" s="200">
        <f t="shared" si="58"/>
        <v>1.2012073879656711</v>
      </c>
      <c r="AZ80" s="200">
        <f t="shared" si="58"/>
        <v>1.2372436096046411</v>
      </c>
      <c r="BA80" s="200">
        <f t="shared" si="58"/>
        <v>1.2743609178927804</v>
      </c>
      <c r="BB80" s="200">
        <f t="shared" si="58"/>
        <v>1.3125917454295639</v>
      </c>
      <c r="BC80" s="200">
        <f t="shared" si="58"/>
        <v>1.351969497792451</v>
      </c>
      <c r="BD80" s="200">
        <f t="shared" si="58"/>
        <v>1.3925285827262242</v>
      </c>
      <c r="BE80" s="200">
        <f t="shared" si="58"/>
        <v>1.4343044402080112</v>
      </c>
      <c r="BF80" s="200">
        <f t="shared" si="58"/>
        <v>1.4773335734142514</v>
      </c>
      <c r="BG80" s="200">
        <f t="shared" si="58"/>
        <v>1.5216535806166789</v>
      </c>
      <c r="BH80" s="200">
        <f t="shared" si="58"/>
        <v>1.5673031880351795</v>
      </c>
      <c r="BI80" s="200">
        <f t="shared" si="58"/>
        <v>1.6143222836762345</v>
      </c>
      <c r="BJ80" s="200">
        <f t="shared" si="58"/>
        <v>1.6627519521865222</v>
      </c>
      <c r="BK80" s="200">
        <f t="shared" si="58"/>
        <v>1.7126345107521173</v>
      </c>
      <c r="BL80" s="200">
        <f t="shared" si="58"/>
        <v>1.7640135460746809</v>
      </c>
      <c r="BM80" s="200">
        <f t="shared" si="58"/>
        <v>1.8169339524569219</v>
      </c>
      <c r="BN80" s="200">
        <f t="shared" si="58"/>
        <v>1.8714419710306291</v>
      </c>
      <c r="BO80" s="200">
        <f t="shared" si="58"/>
        <v>1.9275852301615481</v>
      </c>
      <c r="BP80" s="200">
        <f t="shared" si="58"/>
        <v>1.9854127870663945</v>
      </c>
      <c r="BQ80" s="200">
        <f t="shared" si="58"/>
        <v>2.044975170678387</v>
      </c>
    </row>
    <row r="81" spans="5:69" ht="16" customHeight="1">
      <c r="E81" s="326"/>
      <c r="F81" s="328"/>
      <c r="G81" s="329"/>
      <c r="H81" s="323"/>
      <c r="I81" s="230" t="s">
        <v>322</v>
      </c>
      <c r="J81" s="200">
        <f>J80/J264</f>
        <v>9.1435537945748265E-3</v>
      </c>
      <c r="K81" s="200">
        <f>K80/K264</f>
        <v>9.2331964788353628E-3</v>
      </c>
      <c r="L81" s="200">
        <f t="shared" ref="L81:BQ81" si="59">L80/L264</f>
        <v>9.3237180129415922E-3</v>
      </c>
      <c r="M81" s="200">
        <f t="shared" si="59"/>
        <v>9.4151270130684687E-3</v>
      </c>
      <c r="N81" s="200">
        <f t="shared" si="59"/>
        <v>9.5074321798632577E-3</v>
      </c>
      <c r="O81" s="200">
        <f t="shared" si="59"/>
        <v>9.60064229927368E-3</v>
      </c>
      <c r="P81" s="200">
        <f t="shared" si="59"/>
        <v>9.6947662433842108E-3</v>
      </c>
      <c r="Q81" s="200">
        <f t="shared" si="59"/>
        <v>9.7898129712605218E-3</v>
      </c>
      <c r="R81" s="200">
        <f t="shared" si="59"/>
        <v>9.8857915298022955E-3</v>
      </c>
      <c r="S81" s="200">
        <f t="shared" si="59"/>
        <v>9.982711054604276E-3</v>
      </c>
      <c r="T81" s="200">
        <f t="shared" si="59"/>
        <v>1.008058077082589E-2</v>
      </c>
      <c r="U81" s="200">
        <f t="shared" si="59"/>
        <v>1.0179409994069279E-2</v>
      </c>
      <c r="V81" s="200">
        <f t="shared" si="59"/>
        <v>1.0279208131266036E-2</v>
      </c>
      <c r="W81" s="200">
        <f t="shared" si="59"/>
        <v>1.0379984681572568E-2</v>
      </c>
      <c r="X81" s="200">
        <f t="shared" si="59"/>
        <v>1.0481749237274258E-2</v>
      </c>
      <c r="Y81" s="200">
        <f t="shared" si="59"/>
        <v>1.0584511484698517E-2</v>
      </c>
      <c r="Z81" s="200">
        <f t="shared" si="59"/>
        <v>1.0688281205136738E-2</v>
      </c>
      <c r="AA81" s="200">
        <f t="shared" si="59"/>
        <v>1.0793068275775334E-2</v>
      </c>
      <c r="AB81" s="200">
        <f t="shared" si="59"/>
        <v>1.0898882670635875E-2</v>
      </c>
      <c r="AC81" s="200">
        <f t="shared" si="59"/>
        <v>1.1005734461524461E-2</v>
      </c>
      <c r="AD81" s="200">
        <f t="shared" si="59"/>
        <v>1.1113633818990389E-2</v>
      </c>
      <c r="AE81" s="200">
        <f t="shared" si="59"/>
        <v>1.1222591013294215E-2</v>
      </c>
      <c r="AF81" s="200">
        <f t="shared" si="59"/>
        <v>1.1332616415385337E-2</v>
      </c>
      <c r="AG81" s="200">
        <f t="shared" si="59"/>
        <v>1.1443720497889116E-2</v>
      </c>
      <c r="AH81" s="200">
        <f t="shared" si="59"/>
        <v>1.1555913836103715E-2</v>
      </c>
      <c r="AI81" s="200">
        <f t="shared" si="59"/>
        <v>1.1669207109006695E-2</v>
      </c>
      <c r="AJ81" s="200">
        <f t="shared" si="59"/>
        <v>1.1783611100271464E-2</v>
      </c>
      <c r="AK81" s="200">
        <f t="shared" si="59"/>
        <v>1.1899136699293733E-2</v>
      </c>
      <c r="AL81" s="200">
        <f t="shared" si="59"/>
        <v>1.2015794902227981E-2</v>
      </c>
      <c r="AM81" s="200">
        <f t="shared" si="59"/>
        <v>1.2133596813034142E-2</v>
      </c>
      <c r="AN81" s="200">
        <f t="shared" si="59"/>
        <v>1.2252553644534479E-2</v>
      </c>
      <c r="AO81" s="200">
        <f t="shared" si="59"/>
        <v>1.2372676719480894E-2</v>
      </c>
      <c r="AP81" s="200">
        <f t="shared" si="59"/>
        <v>1.2493977471632665E-2</v>
      </c>
      <c r="AQ81" s="200">
        <f t="shared" si="59"/>
        <v>1.2616467446844751E-2</v>
      </c>
      <c r="AR81" s="200">
        <f t="shared" si="59"/>
        <v>1.2740158304166764E-2</v>
      </c>
      <c r="AS81" s="200">
        <f t="shared" si="59"/>
        <v>1.2865061816952707E-2</v>
      </c>
      <c r="AT81" s="200">
        <f t="shared" si="59"/>
        <v>1.299118987398166E-2</v>
      </c>
      <c r="AU81" s="200">
        <f t="shared" si="59"/>
        <v>1.3118554480589323E-2</v>
      </c>
      <c r="AV81" s="200">
        <f t="shared" si="59"/>
        <v>1.324716775981079E-2</v>
      </c>
      <c r="AW81" s="200">
        <f t="shared" si="59"/>
        <v>1.3377041953534421E-2</v>
      </c>
      <c r="AX81" s="200">
        <f t="shared" si="59"/>
        <v>1.3508189423667116E-2</v>
      </c>
      <c r="AY81" s="200">
        <f t="shared" si="59"/>
        <v>1.364062265331091E-2</v>
      </c>
      <c r="AZ81" s="200">
        <f t="shared" si="59"/>
        <v>1.3774354247951214E-2</v>
      </c>
      <c r="BA81" s="200">
        <f t="shared" si="59"/>
        <v>1.3909396936656618E-2</v>
      </c>
      <c r="BB81" s="200">
        <f t="shared" si="59"/>
        <v>1.404576357329051E-2</v>
      </c>
      <c r="BC81" s="200">
        <f t="shared" si="59"/>
        <v>1.4183467137734536E-2</v>
      </c>
      <c r="BD81" s="200">
        <f t="shared" si="59"/>
        <v>1.4322520737124086E-2</v>
      </c>
      <c r="BE81" s="200">
        <f t="shared" si="59"/>
        <v>1.4462937607095893E-2</v>
      </c>
      <c r="BF81" s="200">
        <f t="shared" si="59"/>
        <v>1.4604731113047812E-2</v>
      </c>
      <c r="BG81" s="200">
        <f t="shared" si="59"/>
        <v>1.4747914751411025E-2</v>
      </c>
      <c r="BH81" s="200">
        <f t="shared" si="59"/>
        <v>1.4892502150934664E-2</v>
      </c>
      <c r="BI81" s="200">
        <f t="shared" si="59"/>
        <v>1.503850707398304E-2</v>
      </c>
      <c r="BJ81" s="200">
        <f t="shared" si="59"/>
        <v>1.5185943417845625E-2</v>
      </c>
      <c r="BK81" s="200">
        <f t="shared" si="59"/>
        <v>1.5334825216059793E-2</v>
      </c>
      <c r="BL81" s="200">
        <f t="shared" si="59"/>
        <v>1.5485166639746655E-2</v>
      </c>
      <c r="BM81" s="200">
        <f t="shared" si="59"/>
        <v>1.5636981998959864E-2</v>
      </c>
      <c r="BN81" s="200">
        <f t="shared" si="59"/>
        <v>1.57902857440477E-2</v>
      </c>
      <c r="BO81" s="200">
        <f t="shared" si="59"/>
        <v>1.5945092467028563E-2</v>
      </c>
      <c r="BP81" s="200">
        <f t="shared" si="59"/>
        <v>1.6101416902979823E-2</v>
      </c>
      <c r="BQ81" s="200">
        <f t="shared" si="59"/>
        <v>1.6259273931440412E-2</v>
      </c>
    </row>
    <row r="82" spans="5:69" ht="16" customHeight="1">
      <c r="E82" s="326"/>
      <c r="F82" s="328"/>
      <c r="G82" s="329"/>
      <c r="H82" s="323"/>
      <c r="I82" s="230" t="s">
        <v>299</v>
      </c>
      <c r="J82" s="195">
        <v>0</v>
      </c>
      <c r="K82" s="200">
        <f t="shared" ref="K82:BQ82" si="60">J84*$B$6</f>
        <v>3.657421517829931E-3</v>
      </c>
      <c r="L82" s="200">
        <f t="shared" si="60"/>
        <v>5.5219893504491113E-3</v>
      </c>
      <c r="M82" s="200">
        <f t="shared" si="60"/>
        <v>6.4904818804011923E-3</v>
      </c>
      <c r="N82" s="200">
        <f t="shared" si="60"/>
        <v>7.0112917454279835E-3</v>
      </c>
      <c r="O82" s="200">
        <f t="shared" si="60"/>
        <v>7.3086187446592954E-3</v>
      </c>
      <c r="P82" s="200">
        <f t="shared" si="60"/>
        <v>7.4945662920391206E-3</v>
      </c>
      <c r="Q82" s="200">
        <f t="shared" si="60"/>
        <v>7.6251896433732454E-3</v>
      </c>
      <c r="R82" s="200">
        <f t="shared" si="60"/>
        <v>7.7285200101908317E-3</v>
      </c>
      <c r="S82" s="200">
        <f t="shared" si="60"/>
        <v>7.8185766170163346E-3</v>
      </c>
      <c r="T82" s="200">
        <f t="shared" si="60"/>
        <v>7.9023727303498791E-3</v>
      </c>
      <c r="U82" s="200">
        <f t="shared" si="60"/>
        <v>7.9834186735052975E-3</v>
      </c>
      <c r="V82" s="200">
        <f t="shared" si="60"/>
        <v>8.0634733343803618E-3</v>
      </c>
      <c r="W82" s="200">
        <f t="shared" si="60"/>
        <v>8.1434199196965939E-3</v>
      </c>
      <c r="X82" s="200">
        <f t="shared" si="60"/>
        <v>8.2237038324773238E-3</v>
      </c>
      <c r="Y82" s="200">
        <f t="shared" si="60"/>
        <v>8.3045516111483666E-3</v>
      </c>
      <c r="Z82" s="200">
        <f t="shared" si="60"/>
        <v>8.3860803994535906E-3</v>
      </c>
      <c r="AA82" s="200">
        <f t="shared" si="60"/>
        <v>8.4683526817814891E-3</v>
      </c>
      <c r="AB82" s="200">
        <f t="shared" si="60"/>
        <v>8.5514036512008788E-3</v>
      </c>
      <c r="AC82" s="200">
        <f t="shared" si="60"/>
        <v>8.6352548938547907E-3</v>
      </c>
      <c r="AD82" s="200">
        <f t="shared" si="60"/>
        <v>8.7199212315371803E-3</v>
      </c>
      <c r="AE82" s="200">
        <f t="shared" si="60"/>
        <v>8.8054141433647464E-3</v>
      </c>
      <c r="AF82" s="200">
        <f t="shared" si="60"/>
        <v>8.8917434770000598E-3</v>
      </c>
      <c r="AG82" s="200">
        <f t="shared" si="60"/>
        <v>8.9789183046541654E-3</v>
      </c>
      <c r="AH82" s="200">
        <f t="shared" si="60"/>
        <v>9.0669473514827289E-3</v>
      </c>
      <c r="AI82" s="200">
        <f t="shared" si="60"/>
        <v>9.155839210182851E-3</v>
      </c>
      <c r="AJ82" s="200">
        <f t="shared" si="60"/>
        <v>9.2456024486941048E-3</v>
      </c>
      <c r="AK82" s="200">
        <f t="shared" si="60"/>
        <v>9.336245664455638E-3</v>
      </c>
      <c r="AL82" s="200">
        <f t="shared" si="60"/>
        <v>9.4277775119453126E-3</v>
      </c>
      <c r="AM82" s="200">
        <f t="shared" si="60"/>
        <v>9.5202067168638493E-3</v>
      </c>
      <c r="AN82" s="200">
        <f t="shared" si="60"/>
        <v>9.6135420836455827E-3</v>
      </c>
      <c r="AO82" s="200">
        <f t="shared" si="60"/>
        <v>9.7077924996365819E-3</v>
      </c>
      <c r="AP82" s="200">
        <f t="shared" si="60"/>
        <v>9.8029669376106503E-3</v>
      </c>
      <c r="AQ82" s="200">
        <f t="shared" si="60"/>
        <v>9.8990744574583914E-3</v>
      </c>
      <c r="AR82" s="200">
        <f t="shared" si="60"/>
        <v>9.9961242074670976E-3</v>
      </c>
      <c r="AS82" s="200">
        <f t="shared" si="60"/>
        <v>1.0094125425400256E-2</v>
      </c>
      <c r="AT82" s="200">
        <f t="shared" si="60"/>
        <v>1.0193087439481212E-2</v>
      </c>
      <c r="AU82" s="200">
        <f t="shared" si="60"/>
        <v>1.029301966933327E-2</v>
      </c>
      <c r="AV82" s="200">
        <f t="shared" si="60"/>
        <v>1.0393931626902365E-2</v>
      </c>
      <c r="AW82" s="200">
        <f t="shared" si="60"/>
        <v>1.0495832917375499E-2</v>
      </c>
      <c r="AX82" s="200">
        <f t="shared" si="60"/>
        <v>1.0598733240101519E-2</v>
      </c>
      <c r="AY82" s="200">
        <f t="shared" si="60"/>
        <v>1.0702642389517606E-2</v>
      </c>
      <c r="AZ82" s="200">
        <f t="shared" si="60"/>
        <v>1.0807570256083168E-2</v>
      </c>
      <c r="BA82" s="200">
        <f t="shared" si="60"/>
        <v>1.091352682722207E-2</v>
      </c>
      <c r="BB82" s="200">
        <f t="shared" si="60"/>
        <v>1.1020522188273683E-2</v>
      </c>
      <c r="BC82" s="200">
        <f t="shared" si="60"/>
        <v>1.1128566523453046E-2</v>
      </c>
      <c r="BD82" s="200">
        <f t="shared" si="60"/>
        <v>1.1237670116820338E-2</v>
      </c>
      <c r="BE82" s="200">
        <f t="shared" si="60"/>
        <v>1.1347843353259805E-2</v>
      </c>
      <c r="BF82" s="200">
        <f t="shared" si="60"/>
        <v>1.1459096719468259E-2</v>
      </c>
      <c r="BG82" s="200">
        <f t="shared" si="60"/>
        <v>1.1571440804953256E-2</v>
      </c>
      <c r="BH82" s="200">
        <f t="shared" si="60"/>
        <v>1.1684886303041039E-2</v>
      </c>
      <c r="BI82" s="200">
        <f t="shared" si="60"/>
        <v>1.1799444011894387E-2</v>
      </c>
      <c r="BJ82" s="200">
        <f t="shared" si="60"/>
        <v>1.1915124835540412E-2</v>
      </c>
      <c r="BK82" s="200">
        <f t="shared" si="60"/>
        <v>1.2031939784908456E-2</v>
      </c>
      <c r="BL82" s="200">
        <f t="shared" si="60"/>
        <v>1.2149899978878146E-2</v>
      </c>
      <c r="BM82" s="200">
        <f t="shared" si="60"/>
        <v>1.2269016645337735E-2</v>
      </c>
      <c r="BN82" s="200">
        <f t="shared" si="60"/>
        <v>1.2389301122252814E-2</v>
      </c>
      <c r="BO82" s="200">
        <f t="shared" si="60"/>
        <v>1.2510764858745489E-2</v>
      </c>
      <c r="BP82" s="200">
        <f t="shared" si="60"/>
        <v>1.263341941618417E-2</v>
      </c>
      <c r="BQ82" s="200">
        <f t="shared" si="60"/>
        <v>1.2757276469284016E-2</v>
      </c>
    </row>
    <row r="83" spans="5:69" ht="16" customHeight="1">
      <c r="E83" s="326"/>
      <c r="F83" s="328"/>
      <c r="G83" s="329"/>
      <c r="H83" s="323"/>
      <c r="I83" s="230" t="s">
        <v>301</v>
      </c>
      <c r="J83" s="195">
        <v>0</v>
      </c>
      <c r="K83" s="200">
        <f t="shared" ref="K83:BQ83" si="61">J84*$B$7</f>
        <v>9.1435537945748274E-4</v>
      </c>
      <c r="L83" s="200">
        <f t="shared" si="61"/>
        <v>1.3804973376122778E-3</v>
      </c>
      <c r="M83" s="200">
        <f t="shared" si="61"/>
        <v>1.6226204701002981E-3</v>
      </c>
      <c r="N83" s="200">
        <f t="shared" si="61"/>
        <v>1.7528229363569959E-3</v>
      </c>
      <c r="O83" s="200">
        <f t="shared" si="61"/>
        <v>1.8271546861648238E-3</v>
      </c>
      <c r="P83" s="200">
        <f t="shared" si="61"/>
        <v>1.8736415730097801E-3</v>
      </c>
      <c r="Q83" s="200">
        <f t="shared" si="61"/>
        <v>1.9062974108433114E-3</v>
      </c>
      <c r="R83" s="200">
        <f t="shared" si="61"/>
        <v>1.9321300025477079E-3</v>
      </c>
      <c r="S83" s="200">
        <f t="shared" si="61"/>
        <v>1.9546441542540836E-3</v>
      </c>
      <c r="T83" s="200">
        <f t="shared" si="61"/>
        <v>1.9755931825874698E-3</v>
      </c>
      <c r="U83" s="200">
        <f t="shared" si="61"/>
        <v>1.9958546683763244E-3</v>
      </c>
      <c r="V83" s="200">
        <f t="shared" si="61"/>
        <v>2.0158683335950904E-3</v>
      </c>
      <c r="W83" s="200">
        <f t="shared" si="61"/>
        <v>2.0358549799241485E-3</v>
      </c>
      <c r="X83" s="200">
        <f t="shared" si="61"/>
        <v>2.0559259581193309E-3</v>
      </c>
      <c r="Y83" s="200">
        <f t="shared" si="61"/>
        <v>2.0761379027870916E-3</v>
      </c>
      <c r="Z83" s="200">
        <f t="shared" si="61"/>
        <v>2.0965200998633977E-3</v>
      </c>
      <c r="AA83" s="200">
        <f t="shared" si="61"/>
        <v>2.1170881704453723E-3</v>
      </c>
      <c r="AB83" s="200">
        <f t="shared" si="61"/>
        <v>2.1378509128002197E-3</v>
      </c>
      <c r="AC83" s="200">
        <f t="shared" si="61"/>
        <v>2.1588137234636977E-3</v>
      </c>
      <c r="AD83" s="200">
        <f t="shared" si="61"/>
        <v>2.1799803078842951E-3</v>
      </c>
      <c r="AE83" s="200">
        <f t="shared" si="61"/>
        <v>2.2013535358411866E-3</v>
      </c>
      <c r="AF83" s="200">
        <f t="shared" si="61"/>
        <v>2.222935869250015E-3</v>
      </c>
      <c r="AG83" s="200">
        <f t="shared" si="61"/>
        <v>2.2447295761635414E-3</v>
      </c>
      <c r="AH83" s="200">
        <f t="shared" si="61"/>
        <v>2.2667368378706822E-3</v>
      </c>
      <c r="AI83" s="200">
        <f t="shared" si="61"/>
        <v>2.2889598025457127E-3</v>
      </c>
      <c r="AJ83" s="200">
        <f t="shared" si="61"/>
        <v>2.3114006121735262E-3</v>
      </c>
      <c r="AK83" s="200">
        <f t="shared" si="61"/>
        <v>2.3340614161139095E-3</v>
      </c>
      <c r="AL83" s="200">
        <f t="shared" si="61"/>
        <v>2.3569443779863281E-3</v>
      </c>
      <c r="AM83" s="200">
        <f t="shared" si="61"/>
        <v>2.3800516792159623E-3</v>
      </c>
      <c r="AN83" s="200">
        <f t="shared" si="61"/>
        <v>2.4033855209113957E-3</v>
      </c>
      <c r="AO83" s="200">
        <f t="shared" si="61"/>
        <v>2.4269481249091455E-3</v>
      </c>
      <c r="AP83" s="200">
        <f t="shared" si="61"/>
        <v>2.4507417344026626E-3</v>
      </c>
      <c r="AQ83" s="200">
        <f t="shared" si="61"/>
        <v>2.4747686143645978E-3</v>
      </c>
      <c r="AR83" s="200">
        <f t="shared" si="61"/>
        <v>2.4990310518667744E-3</v>
      </c>
      <c r="AS83" s="200">
        <f t="shared" si="61"/>
        <v>2.5235313563500639E-3</v>
      </c>
      <c r="AT83" s="200">
        <f t="shared" si="61"/>
        <v>2.548271859870303E-3</v>
      </c>
      <c r="AU83" s="200">
        <f t="shared" si="61"/>
        <v>2.5732549173333175E-3</v>
      </c>
      <c r="AV83" s="200">
        <f t="shared" si="61"/>
        <v>2.5984829067255914E-3</v>
      </c>
      <c r="AW83" s="200">
        <f t="shared" si="61"/>
        <v>2.6239582293438746E-3</v>
      </c>
      <c r="AX83" s="200">
        <f t="shared" si="61"/>
        <v>2.6496833100253798E-3</v>
      </c>
      <c r="AY83" s="200">
        <f t="shared" si="61"/>
        <v>2.6756605973794014E-3</v>
      </c>
      <c r="AZ83" s="200">
        <f t="shared" si="61"/>
        <v>2.7018925640207919E-3</v>
      </c>
      <c r="BA83" s="200">
        <f t="shared" si="61"/>
        <v>2.7283817068055175E-3</v>
      </c>
      <c r="BB83" s="200">
        <f t="shared" si="61"/>
        <v>2.7551305470684207E-3</v>
      </c>
      <c r="BC83" s="200">
        <f t="shared" si="61"/>
        <v>2.7821416308632615E-3</v>
      </c>
      <c r="BD83" s="200">
        <f t="shared" si="61"/>
        <v>2.8094175292050845E-3</v>
      </c>
      <c r="BE83" s="200">
        <f t="shared" si="61"/>
        <v>2.8369608383149512E-3</v>
      </c>
      <c r="BF83" s="200">
        <f t="shared" si="61"/>
        <v>2.8647741798670649E-3</v>
      </c>
      <c r="BG83" s="200">
        <f t="shared" si="61"/>
        <v>2.8928602012383139E-3</v>
      </c>
      <c r="BH83" s="200">
        <f t="shared" si="61"/>
        <v>2.9212215757602597E-3</v>
      </c>
      <c r="BI83" s="200">
        <f t="shared" si="61"/>
        <v>2.9498610029735969E-3</v>
      </c>
      <c r="BJ83" s="200">
        <f t="shared" si="61"/>
        <v>2.978781208885103E-3</v>
      </c>
      <c r="BK83" s="200">
        <f t="shared" si="61"/>
        <v>3.007984946227114E-3</v>
      </c>
      <c r="BL83" s="200">
        <f t="shared" si="61"/>
        <v>3.0374749947195364E-3</v>
      </c>
      <c r="BM83" s="200">
        <f t="shared" si="61"/>
        <v>3.0672541613344338E-3</v>
      </c>
      <c r="BN83" s="200">
        <f t="shared" si="61"/>
        <v>3.0973252805632035E-3</v>
      </c>
      <c r="BO83" s="200">
        <f t="shared" si="61"/>
        <v>3.1276912146863721E-3</v>
      </c>
      <c r="BP83" s="200">
        <f t="shared" si="61"/>
        <v>3.1583548540460426E-3</v>
      </c>
      <c r="BQ83" s="200">
        <f t="shared" si="61"/>
        <v>3.189319117321004E-3</v>
      </c>
    </row>
    <row r="84" spans="5:69" ht="16" customHeight="1">
      <c r="E84" s="326"/>
      <c r="F84" s="328"/>
      <c r="G84" s="329"/>
      <c r="H84" s="323"/>
      <c r="I84" s="230" t="s">
        <v>295</v>
      </c>
      <c r="J84" s="200">
        <f>J81+J82+J83</f>
        <v>9.1435537945748265E-3</v>
      </c>
      <c r="K84" s="200">
        <f>K81+K82+K83</f>
        <v>1.3804973376122777E-2</v>
      </c>
      <c r="L84" s="200">
        <f t="shared" ref="L84:BQ84" si="62">L81+L82+L83</f>
        <v>1.6226204701002979E-2</v>
      </c>
      <c r="M84" s="200">
        <f t="shared" si="62"/>
        <v>1.7528229363569958E-2</v>
      </c>
      <c r="N84" s="200">
        <f t="shared" si="62"/>
        <v>1.8271546861648238E-2</v>
      </c>
      <c r="O84" s="200">
        <f t="shared" si="62"/>
        <v>1.8736415730097801E-2</v>
      </c>
      <c r="P84" s="200">
        <f t="shared" si="62"/>
        <v>1.9062974108433113E-2</v>
      </c>
      <c r="Q84" s="200">
        <f t="shared" si="62"/>
        <v>1.9321300025477078E-2</v>
      </c>
      <c r="R84" s="200">
        <f t="shared" si="62"/>
        <v>1.9546441542540836E-2</v>
      </c>
      <c r="S84" s="200">
        <f t="shared" si="62"/>
        <v>1.9755931825874696E-2</v>
      </c>
      <c r="T84" s="200">
        <f t="shared" si="62"/>
        <v>1.9958546683763241E-2</v>
      </c>
      <c r="U84" s="200">
        <f t="shared" si="62"/>
        <v>2.0158683335950903E-2</v>
      </c>
      <c r="V84" s="200">
        <f t="shared" si="62"/>
        <v>2.0358549799241486E-2</v>
      </c>
      <c r="W84" s="200">
        <f t="shared" si="62"/>
        <v>2.0559259581193309E-2</v>
      </c>
      <c r="X84" s="200">
        <f t="shared" si="62"/>
        <v>2.0761379027870914E-2</v>
      </c>
      <c r="Y84" s="200">
        <f t="shared" si="62"/>
        <v>2.0965200998633974E-2</v>
      </c>
      <c r="Z84" s="200">
        <f t="shared" si="62"/>
        <v>2.1170881704453724E-2</v>
      </c>
      <c r="AA84" s="200">
        <f t="shared" si="62"/>
        <v>2.1378509128002196E-2</v>
      </c>
      <c r="AB84" s="200">
        <f t="shared" si="62"/>
        <v>2.1588137234636977E-2</v>
      </c>
      <c r="AC84" s="200">
        <f t="shared" si="62"/>
        <v>2.1799803078842949E-2</v>
      </c>
      <c r="AD84" s="200">
        <f t="shared" si="62"/>
        <v>2.2013535358411867E-2</v>
      </c>
      <c r="AE84" s="200">
        <f t="shared" si="62"/>
        <v>2.2229358692500149E-2</v>
      </c>
      <c r="AF84" s="200">
        <f t="shared" si="62"/>
        <v>2.2447295761635414E-2</v>
      </c>
      <c r="AG84" s="200">
        <f t="shared" si="62"/>
        <v>2.2667368378706823E-2</v>
      </c>
      <c r="AH84" s="200">
        <f t="shared" si="62"/>
        <v>2.2889598025457127E-2</v>
      </c>
      <c r="AI84" s="200">
        <f t="shared" si="62"/>
        <v>2.311400612173526E-2</v>
      </c>
      <c r="AJ84" s="200">
        <f t="shared" si="62"/>
        <v>2.3340614161139094E-2</v>
      </c>
      <c r="AK84" s="200">
        <f t="shared" si="62"/>
        <v>2.3569443779863281E-2</v>
      </c>
      <c r="AL84" s="200">
        <f t="shared" si="62"/>
        <v>2.3800516792159623E-2</v>
      </c>
      <c r="AM84" s="200">
        <f t="shared" si="62"/>
        <v>2.4033855209113955E-2</v>
      </c>
      <c r="AN84" s="200">
        <f t="shared" si="62"/>
        <v>2.4269481249091455E-2</v>
      </c>
      <c r="AO84" s="200">
        <f t="shared" si="62"/>
        <v>2.4507417344026623E-2</v>
      </c>
      <c r="AP84" s="200">
        <f t="shared" si="62"/>
        <v>2.4747686143645978E-2</v>
      </c>
      <c r="AQ84" s="200">
        <f t="shared" si="62"/>
        <v>2.4990310518667742E-2</v>
      </c>
      <c r="AR84" s="200">
        <f t="shared" si="62"/>
        <v>2.5235313563500637E-2</v>
      </c>
      <c r="AS84" s="200">
        <f t="shared" si="62"/>
        <v>2.5482718598703026E-2</v>
      </c>
      <c r="AT84" s="200">
        <f t="shared" si="62"/>
        <v>2.5732549173333175E-2</v>
      </c>
      <c r="AU84" s="200">
        <f t="shared" si="62"/>
        <v>2.598482906725591E-2</v>
      </c>
      <c r="AV84" s="200">
        <f t="shared" si="62"/>
        <v>2.6239582293438743E-2</v>
      </c>
      <c r="AW84" s="200">
        <f t="shared" si="62"/>
        <v>2.6496833100253796E-2</v>
      </c>
      <c r="AX84" s="200">
        <f t="shared" si="62"/>
        <v>2.6756605973794013E-2</v>
      </c>
      <c r="AY84" s="200">
        <f t="shared" si="62"/>
        <v>2.7018925640207917E-2</v>
      </c>
      <c r="AZ84" s="200">
        <f t="shared" si="62"/>
        <v>2.7283817068055174E-2</v>
      </c>
      <c r="BA84" s="200">
        <f t="shared" si="62"/>
        <v>2.7551305470684205E-2</v>
      </c>
      <c r="BB84" s="200">
        <f t="shared" si="62"/>
        <v>2.7821416308632614E-2</v>
      </c>
      <c r="BC84" s="200">
        <f t="shared" si="62"/>
        <v>2.8094175292050844E-2</v>
      </c>
      <c r="BD84" s="200">
        <f t="shared" si="62"/>
        <v>2.836960838314951E-2</v>
      </c>
      <c r="BE84" s="200">
        <f t="shared" si="62"/>
        <v>2.8647741798670648E-2</v>
      </c>
      <c r="BF84" s="200">
        <f t="shared" si="62"/>
        <v>2.8928602012383137E-2</v>
      </c>
      <c r="BG84" s="200">
        <f t="shared" si="62"/>
        <v>2.9212215757602595E-2</v>
      </c>
      <c r="BH84" s="200">
        <f t="shared" si="62"/>
        <v>2.9498610029735965E-2</v>
      </c>
      <c r="BI84" s="200">
        <f t="shared" si="62"/>
        <v>2.9787812088851028E-2</v>
      </c>
      <c r="BJ84" s="200">
        <f t="shared" si="62"/>
        <v>3.007984946227114E-2</v>
      </c>
      <c r="BK84" s="200">
        <f t="shared" si="62"/>
        <v>3.0374749947195363E-2</v>
      </c>
      <c r="BL84" s="200">
        <f t="shared" si="62"/>
        <v>3.0672541613344338E-2</v>
      </c>
      <c r="BM84" s="200">
        <f t="shared" si="62"/>
        <v>3.0973252805632033E-2</v>
      </c>
      <c r="BN84" s="200">
        <f t="shared" si="62"/>
        <v>3.127691214686372E-2</v>
      </c>
      <c r="BO84" s="200">
        <f t="shared" si="62"/>
        <v>3.1583548540460422E-2</v>
      </c>
      <c r="BP84" s="200">
        <f t="shared" si="62"/>
        <v>3.1893191173210038E-2</v>
      </c>
      <c r="BQ84" s="200">
        <f t="shared" si="62"/>
        <v>3.2205869518045431E-2</v>
      </c>
    </row>
    <row r="85" spans="5:69" ht="16" customHeight="1">
      <c r="E85" s="326"/>
      <c r="F85" s="328"/>
      <c r="G85" s="329"/>
      <c r="H85" s="323"/>
      <c r="I85" s="230" t="s">
        <v>326</v>
      </c>
      <c r="J85" s="219">
        <f>Variables!$G$25</f>
        <v>100000</v>
      </c>
      <c r="K85" s="219">
        <f>Variables!$G$25</f>
        <v>100000</v>
      </c>
      <c r="L85" s="219">
        <f>Variables!$G$25</f>
        <v>100000</v>
      </c>
      <c r="M85" s="219">
        <f>Variables!$G$25</f>
        <v>100000</v>
      </c>
      <c r="N85" s="219">
        <f>Variables!$G$25</f>
        <v>100000</v>
      </c>
      <c r="O85" s="219">
        <f>Variables!$G$25</f>
        <v>100000</v>
      </c>
      <c r="P85" s="219">
        <f>Variables!$G$25</f>
        <v>100000</v>
      </c>
      <c r="Q85" s="219">
        <f>Variables!$G$25</f>
        <v>100000</v>
      </c>
      <c r="R85" s="219">
        <f>Variables!$G$25</f>
        <v>100000</v>
      </c>
      <c r="S85" s="219">
        <f>Variables!$G$25</f>
        <v>100000</v>
      </c>
      <c r="T85" s="219">
        <f>Variables!$G$25</f>
        <v>100000</v>
      </c>
      <c r="U85" s="219">
        <f>Variables!$G$25</f>
        <v>100000</v>
      </c>
      <c r="V85" s="219">
        <f>Variables!$G$25</f>
        <v>100000</v>
      </c>
      <c r="W85" s="219">
        <f>Variables!$G$25</f>
        <v>100000</v>
      </c>
      <c r="X85" s="219">
        <f>Variables!$G$25</f>
        <v>100000</v>
      </c>
      <c r="Y85" s="219">
        <f>Variables!$G$25</f>
        <v>100000</v>
      </c>
      <c r="Z85" s="219">
        <f>Variables!$G$25</f>
        <v>100000</v>
      </c>
      <c r="AA85" s="219">
        <f>Variables!$G$25</f>
        <v>100000</v>
      </c>
      <c r="AB85" s="219">
        <f>Variables!$G$25</f>
        <v>100000</v>
      </c>
      <c r="AC85" s="219">
        <f>Variables!$G$25</f>
        <v>100000</v>
      </c>
      <c r="AD85" s="219">
        <f>Variables!$G$25</f>
        <v>100000</v>
      </c>
      <c r="AE85" s="219">
        <f>Variables!$G$25</f>
        <v>100000</v>
      </c>
      <c r="AF85" s="219">
        <f>Variables!$G$25</f>
        <v>100000</v>
      </c>
      <c r="AG85" s="219">
        <f>Variables!$G$25</f>
        <v>100000</v>
      </c>
      <c r="AH85" s="219">
        <f>Variables!$G$25</f>
        <v>100000</v>
      </c>
      <c r="AI85" s="219">
        <f>Variables!$G$25</f>
        <v>100000</v>
      </c>
      <c r="AJ85" s="219">
        <f>Variables!$G$25</f>
        <v>100000</v>
      </c>
      <c r="AK85" s="219">
        <f>Variables!$G$25</f>
        <v>100000</v>
      </c>
      <c r="AL85" s="219">
        <f>Variables!$G$25</f>
        <v>100000</v>
      </c>
      <c r="AM85" s="219">
        <f>Variables!$G$25</f>
        <v>100000</v>
      </c>
      <c r="AN85" s="219">
        <f>Variables!$G$25</f>
        <v>100000</v>
      </c>
      <c r="AO85" s="219">
        <f>Variables!$G$25</f>
        <v>100000</v>
      </c>
      <c r="AP85" s="219">
        <f>Variables!$G$25</f>
        <v>100000</v>
      </c>
      <c r="AQ85" s="219">
        <f>Variables!$G$25</f>
        <v>100000</v>
      </c>
      <c r="AR85" s="219">
        <f>Variables!$G$25</f>
        <v>100000</v>
      </c>
      <c r="AS85" s="219">
        <f>Variables!$G$25</f>
        <v>100000</v>
      </c>
      <c r="AT85" s="219">
        <f>Variables!$G$25</f>
        <v>100000</v>
      </c>
      <c r="AU85" s="219">
        <f>Variables!$G$25</f>
        <v>100000</v>
      </c>
      <c r="AV85" s="219">
        <f>Variables!$G$25</f>
        <v>100000</v>
      </c>
      <c r="AW85" s="219">
        <f>Variables!$G$25</f>
        <v>100000</v>
      </c>
      <c r="AX85" s="219">
        <f>Variables!$G$25</f>
        <v>100000</v>
      </c>
      <c r="AY85" s="219">
        <f>Variables!$G$25</f>
        <v>100000</v>
      </c>
      <c r="AZ85" s="219">
        <f>Variables!$G$25</f>
        <v>100000</v>
      </c>
      <c r="BA85" s="219">
        <f>Variables!$G$25</f>
        <v>100000</v>
      </c>
      <c r="BB85" s="219">
        <f>Variables!$G$25</f>
        <v>100000</v>
      </c>
      <c r="BC85" s="219">
        <f>Variables!$G$25</f>
        <v>100000</v>
      </c>
      <c r="BD85" s="219">
        <f>Variables!$G$25</f>
        <v>100000</v>
      </c>
      <c r="BE85" s="219">
        <f>Variables!$G$25</f>
        <v>100000</v>
      </c>
      <c r="BF85" s="219">
        <f>Variables!$G$25</f>
        <v>100000</v>
      </c>
      <c r="BG85" s="219">
        <f>Variables!$G$25</f>
        <v>100000</v>
      </c>
      <c r="BH85" s="219">
        <f>Variables!$G$25</f>
        <v>100000</v>
      </c>
      <c r="BI85" s="219">
        <f>Variables!$G$25</f>
        <v>100000</v>
      </c>
      <c r="BJ85" s="219">
        <f>Variables!$G$25</f>
        <v>100000</v>
      </c>
      <c r="BK85" s="219">
        <f>Variables!$G$25</f>
        <v>100000</v>
      </c>
      <c r="BL85" s="219">
        <f>Variables!$G$25</f>
        <v>100000</v>
      </c>
      <c r="BM85" s="219">
        <f>Variables!$G$25</f>
        <v>100000</v>
      </c>
      <c r="BN85" s="219">
        <f>Variables!$G$25</f>
        <v>100000</v>
      </c>
      <c r="BO85" s="219">
        <f>Variables!$G$25</f>
        <v>100000</v>
      </c>
      <c r="BP85" s="219">
        <f>Variables!$G$25</f>
        <v>100000</v>
      </c>
      <c r="BQ85" s="219">
        <f>Variables!$G$25</f>
        <v>100000</v>
      </c>
    </row>
    <row r="86" spans="5:69" ht="16" customHeight="1">
      <c r="E86" s="326"/>
      <c r="F86" s="328"/>
      <c r="G86" s="329"/>
      <c r="H86" s="323"/>
      <c r="I86" s="230" t="s">
        <v>446</v>
      </c>
      <c r="J86" s="204">
        <f t="shared" ref="J86:BQ86" si="63">J85*$B$9</f>
        <v>18000</v>
      </c>
      <c r="K86" s="204">
        <f t="shared" si="63"/>
        <v>18000</v>
      </c>
      <c r="L86" s="204">
        <f t="shared" si="63"/>
        <v>18000</v>
      </c>
      <c r="M86" s="204">
        <f t="shared" si="63"/>
        <v>18000</v>
      </c>
      <c r="N86" s="204">
        <f t="shared" si="63"/>
        <v>18000</v>
      </c>
      <c r="O86" s="204">
        <f t="shared" si="63"/>
        <v>18000</v>
      </c>
      <c r="P86" s="204">
        <f t="shared" si="63"/>
        <v>18000</v>
      </c>
      <c r="Q86" s="204">
        <f t="shared" si="63"/>
        <v>18000</v>
      </c>
      <c r="R86" s="204">
        <f t="shared" si="63"/>
        <v>18000</v>
      </c>
      <c r="S86" s="204">
        <f t="shared" si="63"/>
        <v>18000</v>
      </c>
      <c r="T86" s="204">
        <f t="shared" si="63"/>
        <v>18000</v>
      </c>
      <c r="U86" s="204">
        <f t="shared" si="63"/>
        <v>18000</v>
      </c>
      <c r="V86" s="204">
        <f t="shared" si="63"/>
        <v>18000</v>
      </c>
      <c r="W86" s="204">
        <f t="shared" si="63"/>
        <v>18000</v>
      </c>
      <c r="X86" s="204">
        <f t="shared" si="63"/>
        <v>18000</v>
      </c>
      <c r="Y86" s="204">
        <f t="shared" si="63"/>
        <v>18000</v>
      </c>
      <c r="Z86" s="204">
        <f t="shared" si="63"/>
        <v>18000</v>
      </c>
      <c r="AA86" s="204">
        <f t="shared" si="63"/>
        <v>18000</v>
      </c>
      <c r="AB86" s="204">
        <f t="shared" si="63"/>
        <v>18000</v>
      </c>
      <c r="AC86" s="204">
        <f t="shared" si="63"/>
        <v>18000</v>
      </c>
      <c r="AD86" s="204">
        <f t="shared" si="63"/>
        <v>18000</v>
      </c>
      <c r="AE86" s="204">
        <f t="shared" si="63"/>
        <v>18000</v>
      </c>
      <c r="AF86" s="204">
        <f t="shared" si="63"/>
        <v>18000</v>
      </c>
      <c r="AG86" s="204">
        <f t="shared" si="63"/>
        <v>18000</v>
      </c>
      <c r="AH86" s="204">
        <f t="shared" si="63"/>
        <v>18000</v>
      </c>
      <c r="AI86" s="204">
        <f t="shared" si="63"/>
        <v>18000</v>
      </c>
      <c r="AJ86" s="204">
        <f t="shared" si="63"/>
        <v>18000</v>
      </c>
      <c r="AK86" s="204">
        <f t="shared" si="63"/>
        <v>18000</v>
      </c>
      <c r="AL86" s="204">
        <f t="shared" si="63"/>
        <v>18000</v>
      </c>
      <c r="AM86" s="204">
        <f t="shared" si="63"/>
        <v>18000</v>
      </c>
      <c r="AN86" s="204">
        <f t="shared" si="63"/>
        <v>18000</v>
      </c>
      <c r="AO86" s="204">
        <f t="shared" si="63"/>
        <v>18000</v>
      </c>
      <c r="AP86" s="204">
        <f t="shared" si="63"/>
        <v>18000</v>
      </c>
      <c r="AQ86" s="204">
        <f t="shared" si="63"/>
        <v>18000</v>
      </c>
      <c r="AR86" s="204">
        <f t="shared" si="63"/>
        <v>18000</v>
      </c>
      <c r="AS86" s="204">
        <f t="shared" si="63"/>
        <v>18000</v>
      </c>
      <c r="AT86" s="204">
        <f t="shared" si="63"/>
        <v>18000</v>
      </c>
      <c r="AU86" s="204">
        <f t="shared" si="63"/>
        <v>18000</v>
      </c>
      <c r="AV86" s="204">
        <f t="shared" si="63"/>
        <v>18000</v>
      </c>
      <c r="AW86" s="204">
        <f t="shared" si="63"/>
        <v>18000</v>
      </c>
      <c r="AX86" s="204">
        <f t="shared" si="63"/>
        <v>18000</v>
      </c>
      <c r="AY86" s="204">
        <f t="shared" si="63"/>
        <v>18000</v>
      </c>
      <c r="AZ86" s="204">
        <f t="shared" si="63"/>
        <v>18000</v>
      </c>
      <c r="BA86" s="204">
        <f t="shared" si="63"/>
        <v>18000</v>
      </c>
      <c r="BB86" s="204">
        <f t="shared" si="63"/>
        <v>18000</v>
      </c>
      <c r="BC86" s="204">
        <f t="shared" si="63"/>
        <v>18000</v>
      </c>
      <c r="BD86" s="204">
        <f t="shared" si="63"/>
        <v>18000</v>
      </c>
      <c r="BE86" s="204">
        <f t="shared" si="63"/>
        <v>18000</v>
      </c>
      <c r="BF86" s="204">
        <f t="shared" si="63"/>
        <v>18000</v>
      </c>
      <c r="BG86" s="204">
        <f t="shared" si="63"/>
        <v>18000</v>
      </c>
      <c r="BH86" s="204">
        <f t="shared" si="63"/>
        <v>18000</v>
      </c>
      <c r="BI86" s="204">
        <f t="shared" si="63"/>
        <v>18000</v>
      </c>
      <c r="BJ86" s="204">
        <f t="shared" si="63"/>
        <v>18000</v>
      </c>
      <c r="BK86" s="204">
        <f t="shared" si="63"/>
        <v>18000</v>
      </c>
      <c r="BL86" s="204">
        <f t="shared" si="63"/>
        <v>18000</v>
      </c>
      <c r="BM86" s="204">
        <f t="shared" si="63"/>
        <v>18000</v>
      </c>
      <c r="BN86" s="204">
        <f t="shared" si="63"/>
        <v>18000</v>
      </c>
      <c r="BO86" s="204">
        <f t="shared" si="63"/>
        <v>18000</v>
      </c>
      <c r="BP86" s="204">
        <f t="shared" si="63"/>
        <v>18000</v>
      </c>
      <c r="BQ86" s="204">
        <f t="shared" si="63"/>
        <v>18000</v>
      </c>
    </row>
    <row r="87" spans="5:69" ht="16" customHeight="1">
      <c r="E87" s="326"/>
      <c r="F87" s="328"/>
      <c r="G87" s="329"/>
      <c r="H87" s="323"/>
      <c r="I87" s="230" t="s">
        <v>346</v>
      </c>
      <c r="J87" s="204">
        <f>J84*J85</f>
        <v>914.35537945748263</v>
      </c>
      <c r="K87" s="204">
        <f>K84*K85</f>
        <v>1380.4973376122778</v>
      </c>
      <c r="L87" s="204">
        <f t="shared" ref="L87:BQ87" si="64">L84*L85</f>
        <v>1622.6204701002978</v>
      </c>
      <c r="M87" s="204">
        <f t="shared" si="64"/>
        <v>1752.8229363569958</v>
      </c>
      <c r="N87" s="204">
        <f t="shared" si="64"/>
        <v>1827.1546861648239</v>
      </c>
      <c r="O87" s="204">
        <f t="shared" si="64"/>
        <v>1873.6415730097801</v>
      </c>
      <c r="P87" s="204">
        <f t="shared" si="64"/>
        <v>1906.2974108433114</v>
      </c>
      <c r="Q87" s="204">
        <f t="shared" si="64"/>
        <v>1932.1300025477078</v>
      </c>
      <c r="R87" s="204">
        <f t="shared" si="64"/>
        <v>1954.6441542540836</v>
      </c>
      <c r="S87" s="204">
        <f t="shared" si="64"/>
        <v>1975.5931825874695</v>
      </c>
      <c r="T87" s="204">
        <f t="shared" si="64"/>
        <v>1995.8546683763241</v>
      </c>
      <c r="U87" s="204">
        <f t="shared" si="64"/>
        <v>2015.8683335950902</v>
      </c>
      <c r="V87" s="204">
        <f t="shared" si="64"/>
        <v>2035.8549799241487</v>
      </c>
      <c r="W87" s="204">
        <f t="shared" si="64"/>
        <v>2055.925958119331</v>
      </c>
      <c r="X87" s="204">
        <f t="shared" si="64"/>
        <v>2076.1379027870912</v>
      </c>
      <c r="Y87" s="204">
        <f t="shared" si="64"/>
        <v>2096.5200998633973</v>
      </c>
      <c r="Z87" s="204">
        <f t="shared" si="64"/>
        <v>2117.0881704453723</v>
      </c>
      <c r="AA87" s="204">
        <f t="shared" si="64"/>
        <v>2137.8509128002197</v>
      </c>
      <c r="AB87" s="204">
        <f t="shared" si="64"/>
        <v>2158.8137234636979</v>
      </c>
      <c r="AC87" s="204">
        <f t="shared" si="64"/>
        <v>2179.9803078842947</v>
      </c>
      <c r="AD87" s="204">
        <f t="shared" si="64"/>
        <v>2201.3535358411868</v>
      </c>
      <c r="AE87" s="204">
        <f t="shared" si="64"/>
        <v>2222.935869250015</v>
      </c>
      <c r="AF87" s="204">
        <f t="shared" si="64"/>
        <v>2244.7295761635414</v>
      </c>
      <c r="AG87" s="204">
        <f t="shared" si="64"/>
        <v>2266.7368378706824</v>
      </c>
      <c r="AH87" s="204">
        <f t="shared" si="64"/>
        <v>2288.9598025457126</v>
      </c>
      <c r="AI87" s="204">
        <f t="shared" si="64"/>
        <v>2311.400612173526</v>
      </c>
      <c r="AJ87" s="204">
        <f t="shared" si="64"/>
        <v>2334.0614161139092</v>
      </c>
      <c r="AK87" s="204">
        <f t="shared" si="64"/>
        <v>2356.9443779863282</v>
      </c>
      <c r="AL87" s="204">
        <f t="shared" si="64"/>
        <v>2380.0516792159624</v>
      </c>
      <c r="AM87" s="204">
        <f t="shared" si="64"/>
        <v>2403.3855209113954</v>
      </c>
      <c r="AN87" s="204">
        <f t="shared" si="64"/>
        <v>2426.9481249091455</v>
      </c>
      <c r="AO87" s="204">
        <f t="shared" si="64"/>
        <v>2450.7417344026621</v>
      </c>
      <c r="AP87" s="204">
        <f t="shared" si="64"/>
        <v>2474.7686143645979</v>
      </c>
      <c r="AQ87" s="204">
        <f t="shared" si="64"/>
        <v>2499.0310518667743</v>
      </c>
      <c r="AR87" s="204">
        <f t="shared" si="64"/>
        <v>2523.5313563500636</v>
      </c>
      <c r="AS87" s="204">
        <f t="shared" si="64"/>
        <v>2548.2718598703027</v>
      </c>
      <c r="AT87" s="204">
        <f t="shared" si="64"/>
        <v>2573.2549173333173</v>
      </c>
      <c r="AU87" s="204">
        <f t="shared" si="64"/>
        <v>2598.482906725591</v>
      </c>
      <c r="AV87" s="204">
        <f t="shared" si="64"/>
        <v>2623.9582293438743</v>
      </c>
      <c r="AW87" s="204">
        <f t="shared" si="64"/>
        <v>2649.6833100253798</v>
      </c>
      <c r="AX87" s="204">
        <f t="shared" si="64"/>
        <v>2675.6605973794012</v>
      </c>
      <c r="AY87" s="204">
        <f t="shared" si="64"/>
        <v>2701.8925640207917</v>
      </c>
      <c r="AZ87" s="204">
        <f t="shared" si="64"/>
        <v>2728.3817068055173</v>
      </c>
      <c r="BA87" s="204">
        <f t="shared" si="64"/>
        <v>2755.1305470684206</v>
      </c>
      <c r="BB87" s="204">
        <f t="shared" si="64"/>
        <v>2782.1416308632615</v>
      </c>
      <c r="BC87" s="204">
        <f t="shared" si="64"/>
        <v>2809.4175292050845</v>
      </c>
      <c r="BD87" s="204">
        <f t="shared" si="64"/>
        <v>2836.9608383149512</v>
      </c>
      <c r="BE87" s="204">
        <f t="shared" si="64"/>
        <v>2864.774179867065</v>
      </c>
      <c r="BF87" s="204">
        <f t="shared" si="64"/>
        <v>2892.8602012383139</v>
      </c>
      <c r="BG87" s="204">
        <f t="shared" si="64"/>
        <v>2921.2215757602594</v>
      </c>
      <c r="BH87" s="204">
        <f t="shared" si="64"/>
        <v>2949.8610029735964</v>
      </c>
      <c r="BI87" s="204">
        <f t="shared" si="64"/>
        <v>2978.7812088851028</v>
      </c>
      <c r="BJ87" s="204">
        <f t="shared" si="64"/>
        <v>3007.9849462271141</v>
      </c>
      <c r="BK87" s="204">
        <f t="shared" si="64"/>
        <v>3037.4749947195364</v>
      </c>
      <c r="BL87" s="204">
        <f t="shared" si="64"/>
        <v>3067.2541613344338</v>
      </c>
      <c r="BM87" s="204">
        <f t="shared" si="64"/>
        <v>3097.3252805632033</v>
      </c>
      <c r="BN87" s="204">
        <f t="shared" si="64"/>
        <v>3127.6912146863719</v>
      </c>
      <c r="BO87" s="204">
        <f t="shared" si="64"/>
        <v>3158.3548540460424</v>
      </c>
      <c r="BP87" s="204">
        <f t="shared" si="64"/>
        <v>3189.3191173210039</v>
      </c>
      <c r="BQ87" s="204">
        <f t="shared" si="64"/>
        <v>3220.5869518045429</v>
      </c>
    </row>
    <row r="88" spans="5:69" ht="16" customHeight="1">
      <c r="E88" s="326"/>
      <c r="F88" s="328"/>
      <c r="G88" s="329"/>
      <c r="H88" s="323"/>
      <c r="I88" s="230" t="s">
        <v>447</v>
      </c>
      <c r="J88" s="204">
        <f t="shared" ref="J88:BQ88" si="65">J87*$B$9</f>
        <v>164.58396830234688</v>
      </c>
      <c r="K88" s="204">
        <f t="shared" si="65"/>
        <v>248.48952077020999</v>
      </c>
      <c r="L88" s="204">
        <f t="shared" si="65"/>
        <v>292.07168461805361</v>
      </c>
      <c r="M88" s="204">
        <f t="shared" si="65"/>
        <v>315.50812854425925</v>
      </c>
      <c r="N88" s="204">
        <f t="shared" si="65"/>
        <v>328.8878435096683</v>
      </c>
      <c r="O88" s="204">
        <f t="shared" si="65"/>
        <v>337.25548314176041</v>
      </c>
      <c r="P88" s="204">
        <f t="shared" si="65"/>
        <v>343.13353395179604</v>
      </c>
      <c r="Q88" s="204">
        <f t="shared" si="65"/>
        <v>347.78340045858738</v>
      </c>
      <c r="R88" s="204">
        <f t="shared" si="65"/>
        <v>351.835947765735</v>
      </c>
      <c r="S88" s="204">
        <f t="shared" si="65"/>
        <v>355.60677286574452</v>
      </c>
      <c r="T88" s="204">
        <f t="shared" si="65"/>
        <v>359.2538403077383</v>
      </c>
      <c r="U88" s="204">
        <f t="shared" si="65"/>
        <v>362.85630004711624</v>
      </c>
      <c r="V88" s="204">
        <f t="shared" si="65"/>
        <v>366.45389638634674</v>
      </c>
      <c r="W88" s="204">
        <f t="shared" si="65"/>
        <v>370.06667246147958</v>
      </c>
      <c r="X88" s="204">
        <f t="shared" si="65"/>
        <v>373.7048225016764</v>
      </c>
      <c r="Y88" s="204">
        <f t="shared" si="65"/>
        <v>377.37361797541149</v>
      </c>
      <c r="Z88" s="204">
        <f t="shared" si="65"/>
        <v>381.07587068016699</v>
      </c>
      <c r="AA88" s="204">
        <f t="shared" si="65"/>
        <v>384.81316430403956</v>
      </c>
      <c r="AB88" s="204">
        <f t="shared" si="65"/>
        <v>388.5864702234656</v>
      </c>
      <c r="AC88" s="204">
        <f t="shared" si="65"/>
        <v>392.39645541917304</v>
      </c>
      <c r="AD88" s="204">
        <f t="shared" si="65"/>
        <v>396.24363645141364</v>
      </c>
      <c r="AE88" s="204">
        <f t="shared" si="65"/>
        <v>400.12845646500267</v>
      </c>
      <c r="AF88" s="204">
        <f t="shared" si="65"/>
        <v>404.05132370943744</v>
      </c>
      <c r="AG88" s="204">
        <f t="shared" si="65"/>
        <v>408.01263081672283</v>
      </c>
      <c r="AH88" s="204">
        <f t="shared" si="65"/>
        <v>412.01276445822828</v>
      </c>
      <c r="AI88" s="204">
        <f t="shared" si="65"/>
        <v>416.05211019123465</v>
      </c>
      <c r="AJ88" s="204">
        <f t="shared" si="65"/>
        <v>420.13105490050367</v>
      </c>
      <c r="AK88" s="204">
        <f t="shared" si="65"/>
        <v>424.24998803753903</v>
      </c>
      <c r="AL88" s="204">
        <f t="shared" si="65"/>
        <v>428.4093022588732</v>
      </c>
      <c r="AM88" s="204">
        <f t="shared" si="65"/>
        <v>432.60939376405116</v>
      </c>
      <c r="AN88" s="204">
        <f t="shared" si="65"/>
        <v>436.85066248364615</v>
      </c>
      <c r="AO88" s="204">
        <f t="shared" si="65"/>
        <v>441.13351219247915</v>
      </c>
      <c r="AP88" s="204">
        <f t="shared" si="65"/>
        <v>445.45835058562761</v>
      </c>
      <c r="AQ88" s="204">
        <f t="shared" si="65"/>
        <v>449.82558933601933</v>
      </c>
      <c r="AR88" s="204">
        <f t="shared" si="65"/>
        <v>454.23564414301143</v>
      </c>
      <c r="AS88" s="204">
        <f t="shared" si="65"/>
        <v>458.68893477665449</v>
      </c>
      <c r="AT88" s="204">
        <f t="shared" si="65"/>
        <v>463.18588511999707</v>
      </c>
      <c r="AU88" s="204">
        <f t="shared" si="65"/>
        <v>467.72692321060634</v>
      </c>
      <c r="AV88" s="204">
        <f t="shared" si="65"/>
        <v>472.31248128189736</v>
      </c>
      <c r="AW88" s="204">
        <f t="shared" si="65"/>
        <v>476.94299580456834</v>
      </c>
      <c r="AX88" s="204">
        <f t="shared" si="65"/>
        <v>481.6189075282922</v>
      </c>
      <c r="AY88" s="204">
        <f t="shared" si="65"/>
        <v>486.34066152374248</v>
      </c>
      <c r="AZ88" s="204">
        <f t="shared" si="65"/>
        <v>491.10870722499311</v>
      </c>
      <c r="BA88" s="204">
        <f t="shared" si="65"/>
        <v>495.92349847231571</v>
      </c>
      <c r="BB88" s="204">
        <f t="shared" si="65"/>
        <v>500.78549355538706</v>
      </c>
      <c r="BC88" s="204">
        <f t="shared" si="65"/>
        <v>505.6951552569152</v>
      </c>
      <c r="BD88" s="204">
        <f t="shared" si="65"/>
        <v>510.65295089669121</v>
      </c>
      <c r="BE88" s="204">
        <f t="shared" si="65"/>
        <v>515.65935237607164</v>
      </c>
      <c r="BF88" s="204">
        <f t="shared" si="65"/>
        <v>520.71483622289645</v>
      </c>
      <c r="BG88" s="204">
        <f t="shared" si="65"/>
        <v>525.81988363684673</v>
      </c>
      <c r="BH88" s="204">
        <f t="shared" si="65"/>
        <v>530.97498053524737</v>
      </c>
      <c r="BI88" s="204">
        <f t="shared" si="65"/>
        <v>536.18061759931845</v>
      </c>
      <c r="BJ88" s="204">
        <f t="shared" si="65"/>
        <v>541.43729032088049</v>
      </c>
      <c r="BK88" s="204">
        <f t="shared" si="65"/>
        <v>546.74549904951652</v>
      </c>
      <c r="BL88" s="204">
        <f t="shared" si="65"/>
        <v>552.10574904019802</v>
      </c>
      <c r="BM88" s="204">
        <f t="shared" si="65"/>
        <v>557.51855050137658</v>
      </c>
      <c r="BN88" s="204">
        <f t="shared" si="65"/>
        <v>562.98441864354697</v>
      </c>
      <c r="BO88" s="204">
        <f t="shared" si="65"/>
        <v>568.50387372828766</v>
      </c>
      <c r="BP88" s="204">
        <f t="shared" si="65"/>
        <v>574.07744111778072</v>
      </c>
      <c r="BQ88" s="204">
        <f t="shared" si="65"/>
        <v>579.70565132481772</v>
      </c>
    </row>
    <row r="89" spans="5:69" ht="16" customHeight="1">
      <c r="E89" s="326"/>
      <c r="F89" s="328"/>
      <c r="G89" s="329"/>
      <c r="H89" s="323"/>
      <c r="I89" s="230" t="s">
        <v>448</v>
      </c>
      <c r="J89" s="204">
        <f>J9*J81</f>
        <v>30.478512648582758</v>
      </c>
      <c r="K89" s="204">
        <f>K9*K81</f>
        <v>30.777321596117876</v>
      </c>
      <c r="L89" s="204">
        <f t="shared" ref="L89:BQ89" si="66">L9*L81</f>
        <v>31.079060043138643</v>
      </c>
      <c r="M89" s="204">
        <f t="shared" si="66"/>
        <v>31.383756710228234</v>
      </c>
      <c r="N89" s="204">
        <f t="shared" si="66"/>
        <v>31.69144059954419</v>
      </c>
      <c r="O89" s="204">
        <f t="shared" si="66"/>
        <v>32.002140997578941</v>
      </c>
      <c r="P89" s="204">
        <f t="shared" si="66"/>
        <v>32.315887477947363</v>
      </c>
      <c r="Q89" s="204">
        <f t="shared" si="66"/>
        <v>32.632709904201747</v>
      </c>
      <c r="R89" s="204">
        <f t="shared" si="66"/>
        <v>32.95263843267432</v>
      </c>
      <c r="S89" s="204">
        <f t="shared" si="66"/>
        <v>33.275703515347587</v>
      </c>
      <c r="T89" s="204">
        <f t="shared" si="66"/>
        <v>33.60193590275297</v>
      </c>
      <c r="U89" s="204">
        <f t="shared" si="66"/>
        <v>33.931366646897594</v>
      </c>
      <c r="V89" s="204">
        <f t="shared" si="66"/>
        <v>34.264027104220126</v>
      </c>
      <c r="W89" s="204">
        <f t="shared" si="66"/>
        <v>34.599948938575224</v>
      </c>
      <c r="X89" s="204">
        <f t="shared" si="66"/>
        <v>34.939164124247526</v>
      </c>
      <c r="Y89" s="204">
        <f t="shared" si="66"/>
        <v>35.281704948995056</v>
      </c>
      <c r="Z89" s="204">
        <f t="shared" si="66"/>
        <v>35.627604017122465</v>
      </c>
      <c r="AA89" s="204">
        <f t="shared" si="66"/>
        <v>35.976894252584444</v>
      </c>
      <c r="AB89" s="204">
        <f t="shared" si="66"/>
        <v>36.329608902119588</v>
      </c>
      <c r="AC89" s="204">
        <f t="shared" si="66"/>
        <v>36.685781538414872</v>
      </c>
      <c r="AD89" s="204">
        <f t="shared" si="66"/>
        <v>37.045446063301299</v>
      </c>
      <c r="AE89" s="204">
        <f t="shared" si="66"/>
        <v>37.408636710980723</v>
      </c>
      <c r="AF89" s="204">
        <f t="shared" si="66"/>
        <v>37.775388051284459</v>
      </c>
      <c r="AG89" s="204">
        <f t="shared" si="66"/>
        <v>38.145734992963725</v>
      </c>
      <c r="AH89" s="204">
        <f t="shared" si="66"/>
        <v>38.519712787012388</v>
      </c>
      <c r="AI89" s="204">
        <f t="shared" si="66"/>
        <v>38.89735703002232</v>
      </c>
      <c r="AJ89" s="204">
        <f t="shared" si="66"/>
        <v>39.278703667571548</v>
      </c>
      <c r="AK89" s="204">
        <f t="shared" si="66"/>
        <v>39.663788997645781</v>
      </c>
      <c r="AL89" s="204">
        <f t="shared" si="66"/>
        <v>40.052649674093281</v>
      </c>
      <c r="AM89" s="204">
        <f t="shared" si="66"/>
        <v>40.445322710113807</v>
      </c>
      <c r="AN89" s="204">
        <f t="shared" si="66"/>
        <v>40.841845481781597</v>
      </c>
      <c r="AO89" s="204">
        <f t="shared" si="66"/>
        <v>41.242255731602974</v>
      </c>
      <c r="AP89" s="204">
        <f t="shared" si="66"/>
        <v>41.646591572108882</v>
      </c>
      <c r="AQ89" s="204">
        <f t="shared" si="66"/>
        <v>42.054891489482515</v>
      </c>
      <c r="AR89" s="204">
        <f t="shared" si="66"/>
        <v>42.467194347222545</v>
      </c>
      <c r="AS89" s="204">
        <f t="shared" si="66"/>
        <v>42.883539389842362</v>
      </c>
      <c r="AT89" s="204">
        <f t="shared" si="66"/>
        <v>43.303966246605526</v>
      </c>
      <c r="AU89" s="204">
        <f t="shared" si="66"/>
        <v>43.728514935297738</v>
      </c>
      <c r="AV89" s="204">
        <f t="shared" si="66"/>
        <v>44.157225866035958</v>
      </c>
      <c r="AW89" s="204">
        <f t="shared" si="66"/>
        <v>44.590139845114741</v>
      </c>
      <c r="AX89" s="204">
        <f t="shared" si="66"/>
        <v>45.027298078890389</v>
      </c>
      <c r="AY89" s="204">
        <f t="shared" si="66"/>
        <v>45.468742177703042</v>
      </c>
      <c r="AZ89" s="204">
        <f t="shared" si="66"/>
        <v>45.914514159837381</v>
      </c>
      <c r="BA89" s="204">
        <f t="shared" si="66"/>
        <v>46.364656455522059</v>
      </c>
      <c r="BB89" s="204">
        <f t="shared" si="66"/>
        <v>46.819211910968363</v>
      </c>
      <c r="BC89" s="204">
        <f t="shared" si="66"/>
        <v>47.278223792448451</v>
      </c>
      <c r="BD89" s="204">
        <f t="shared" si="66"/>
        <v>47.741735790413621</v>
      </c>
      <c r="BE89" s="204">
        <f t="shared" si="66"/>
        <v>48.209792023652973</v>
      </c>
      <c r="BF89" s="204">
        <f t="shared" si="66"/>
        <v>48.682437043492705</v>
      </c>
      <c r="BG89" s="204">
        <f t="shared" si="66"/>
        <v>49.159715838036753</v>
      </c>
      <c r="BH89" s="204">
        <f t="shared" si="66"/>
        <v>49.641673836448874</v>
      </c>
      <c r="BI89" s="204">
        <f t="shared" si="66"/>
        <v>50.128356913276804</v>
      </c>
      <c r="BJ89" s="204">
        <f t="shared" si="66"/>
        <v>50.619811392818754</v>
      </c>
      <c r="BK89" s="204">
        <f t="shared" si="66"/>
        <v>51.116084053532653</v>
      </c>
      <c r="BL89" s="204">
        <f t="shared" si="66"/>
        <v>51.617222132488848</v>
      </c>
      <c r="BM89" s="204">
        <f t="shared" si="66"/>
        <v>52.123273329866215</v>
      </c>
      <c r="BN89" s="204">
        <f t="shared" si="66"/>
        <v>52.634285813492333</v>
      </c>
      <c r="BO89" s="204">
        <f t="shared" si="66"/>
        <v>53.150308223428546</v>
      </c>
      <c r="BP89" s="204">
        <f t="shared" si="66"/>
        <v>53.671389676599418</v>
      </c>
      <c r="BQ89" s="204">
        <f t="shared" si="66"/>
        <v>54.197579771468043</v>
      </c>
    </row>
    <row r="90" spans="5:69" ht="16" customHeight="1">
      <c r="E90" s="326"/>
      <c r="F90" s="328"/>
      <c r="G90" s="329"/>
      <c r="H90" s="323"/>
      <c r="I90" s="231" t="s">
        <v>449</v>
      </c>
      <c r="J90" s="204">
        <f t="shared" ref="J90:BQ90" si="67">J88-J89</f>
        <v>134.10545565376412</v>
      </c>
      <c r="K90" s="204">
        <f t="shared" si="67"/>
        <v>217.71219917409212</v>
      </c>
      <c r="L90" s="204">
        <f t="shared" si="67"/>
        <v>260.99262457491494</v>
      </c>
      <c r="M90" s="204">
        <f t="shared" si="67"/>
        <v>284.12437183403102</v>
      </c>
      <c r="N90" s="204">
        <f t="shared" si="67"/>
        <v>297.19640291012411</v>
      </c>
      <c r="O90" s="204">
        <f t="shared" si="67"/>
        <v>305.25334214418149</v>
      </c>
      <c r="P90" s="204">
        <f t="shared" si="67"/>
        <v>310.8176464738487</v>
      </c>
      <c r="Q90" s="204">
        <f t="shared" si="67"/>
        <v>315.15069055438562</v>
      </c>
      <c r="R90" s="204">
        <f t="shared" si="67"/>
        <v>318.88330933306065</v>
      </c>
      <c r="S90" s="204">
        <f t="shared" si="67"/>
        <v>322.33106935039694</v>
      </c>
      <c r="T90" s="204">
        <f t="shared" si="67"/>
        <v>325.65190440498532</v>
      </c>
      <c r="U90" s="204">
        <f t="shared" si="67"/>
        <v>328.92493340021866</v>
      </c>
      <c r="V90" s="204">
        <f t="shared" si="67"/>
        <v>332.18986928212661</v>
      </c>
      <c r="W90" s="204">
        <f t="shared" si="67"/>
        <v>335.46672352290437</v>
      </c>
      <c r="X90" s="204">
        <f t="shared" si="67"/>
        <v>338.76565837742885</v>
      </c>
      <c r="Y90" s="204">
        <f t="shared" si="67"/>
        <v>342.09191302641642</v>
      </c>
      <c r="Z90" s="204">
        <f t="shared" si="67"/>
        <v>345.44826666304454</v>
      </c>
      <c r="AA90" s="204">
        <f t="shared" si="67"/>
        <v>348.83627005145513</v>
      </c>
      <c r="AB90" s="204">
        <f t="shared" si="67"/>
        <v>352.25686132134604</v>
      </c>
      <c r="AC90" s="204">
        <f t="shared" si="67"/>
        <v>355.71067388075818</v>
      </c>
      <c r="AD90" s="204">
        <f t="shared" si="67"/>
        <v>359.19819038811232</v>
      </c>
      <c r="AE90" s="204">
        <f t="shared" si="67"/>
        <v>362.71981975402196</v>
      </c>
      <c r="AF90" s="204">
        <f t="shared" si="67"/>
        <v>366.275935658153</v>
      </c>
      <c r="AG90" s="204">
        <f t="shared" si="67"/>
        <v>369.86689582375914</v>
      </c>
      <c r="AH90" s="204">
        <f t="shared" si="67"/>
        <v>373.49305167121588</v>
      </c>
      <c r="AI90" s="204">
        <f t="shared" si="67"/>
        <v>377.15475316121234</v>
      </c>
      <c r="AJ90" s="204">
        <f t="shared" si="67"/>
        <v>380.85235123293211</v>
      </c>
      <c r="AK90" s="204">
        <f t="shared" si="67"/>
        <v>384.58619903989324</v>
      </c>
      <c r="AL90" s="204">
        <f t="shared" si="67"/>
        <v>388.35665258477991</v>
      </c>
      <c r="AM90" s="204">
        <f t="shared" si="67"/>
        <v>392.16407105393733</v>
      </c>
      <c r="AN90" s="204">
        <f t="shared" si="67"/>
        <v>396.00881700186454</v>
      </c>
      <c r="AO90" s="204">
        <f t="shared" si="67"/>
        <v>399.89125646087615</v>
      </c>
      <c r="AP90" s="204">
        <f t="shared" si="67"/>
        <v>403.81175901351872</v>
      </c>
      <c r="AQ90" s="204">
        <f t="shared" si="67"/>
        <v>407.77069784653679</v>
      </c>
      <c r="AR90" s="204">
        <f t="shared" si="67"/>
        <v>411.76844979578891</v>
      </c>
      <c r="AS90" s="204">
        <f t="shared" si="67"/>
        <v>415.80539538681211</v>
      </c>
      <c r="AT90" s="204">
        <f t="shared" si="67"/>
        <v>419.88191887339156</v>
      </c>
      <c r="AU90" s="204">
        <f t="shared" si="67"/>
        <v>423.99840827530863</v>
      </c>
      <c r="AV90" s="204">
        <f t="shared" si="67"/>
        <v>428.1552554158614</v>
      </c>
      <c r="AW90" s="204">
        <f t="shared" si="67"/>
        <v>432.35285595945362</v>
      </c>
      <c r="AX90" s="204">
        <f t="shared" si="67"/>
        <v>436.5916094494018</v>
      </c>
      <c r="AY90" s="204">
        <f t="shared" si="67"/>
        <v>440.87191934603942</v>
      </c>
      <c r="AZ90" s="204">
        <f t="shared" si="67"/>
        <v>445.19419306515573</v>
      </c>
      <c r="BA90" s="204">
        <f t="shared" si="67"/>
        <v>449.55884201679368</v>
      </c>
      <c r="BB90" s="204">
        <f t="shared" si="67"/>
        <v>453.9662816444187</v>
      </c>
      <c r="BC90" s="204">
        <f t="shared" si="67"/>
        <v>458.41693146446676</v>
      </c>
      <c r="BD90" s="204">
        <f t="shared" si="67"/>
        <v>462.91121510627761</v>
      </c>
      <c r="BE90" s="204">
        <f t="shared" si="67"/>
        <v>467.44956035241864</v>
      </c>
      <c r="BF90" s="204">
        <f t="shared" si="67"/>
        <v>472.03239917940374</v>
      </c>
      <c r="BG90" s="204">
        <f t="shared" si="67"/>
        <v>476.66016779880999</v>
      </c>
      <c r="BH90" s="204">
        <f t="shared" si="67"/>
        <v>481.33330669879848</v>
      </c>
      <c r="BI90" s="204">
        <f t="shared" si="67"/>
        <v>486.05226068604168</v>
      </c>
      <c r="BJ90" s="204">
        <f t="shared" si="67"/>
        <v>490.81747892806175</v>
      </c>
      <c r="BK90" s="204">
        <f t="shared" si="67"/>
        <v>495.62941499598389</v>
      </c>
      <c r="BL90" s="204">
        <f t="shared" si="67"/>
        <v>500.48852690770917</v>
      </c>
      <c r="BM90" s="204">
        <f t="shared" si="67"/>
        <v>505.39527717151037</v>
      </c>
      <c r="BN90" s="204">
        <f t="shared" si="67"/>
        <v>510.35013283005463</v>
      </c>
      <c r="BO90" s="204">
        <f t="shared" si="67"/>
        <v>515.35356550485915</v>
      </c>
      <c r="BP90" s="204">
        <f t="shared" si="67"/>
        <v>520.40605144118126</v>
      </c>
      <c r="BQ90" s="204">
        <f t="shared" si="67"/>
        <v>525.50807155334974</v>
      </c>
    </row>
    <row r="91" spans="5:69" ht="16" customHeight="1">
      <c r="E91" s="318" t="s">
        <v>327</v>
      </c>
      <c r="F91" s="318"/>
      <c r="G91" s="318"/>
      <c r="H91" s="318"/>
      <c r="I91" s="233" t="s">
        <v>447</v>
      </c>
      <c r="J91" s="205">
        <f t="shared" ref="J91:BQ93" si="68">J23+J37+J49+J62+J75+J88</f>
        <v>3823.2855836635172</v>
      </c>
      <c r="K91" s="205">
        <f t="shared" si="68"/>
        <v>5772.4115674919767</v>
      </c>
      <c r="L91" s="205">
        <f t="shared" si="68"/>
        <v>6784.8252336773839</v>
      </c>
      <c r="M91" s="205">
        <f t="shared" si="68"/>
        <v>7329.2538260831416</v>
      </c>
      <c r="N91" s="205">
        <f t="shared" si="68"/>
        <v>7640.0646047295932</v>
      </c>
      <c r="O91" s="205">
        <f t="shared" si="68"/>
        <v>7834.4448733830923</v>
      </c>
      <c r="P91" s="205">
        <f t="shared" si="68"/>
        <v>7970.9919937002205</v>
      </c>
      <c r="Q91" s="205">
        <f t="shared" si="68"/>
        <v>8079.0083926529851</v>
      </c>
      <c r="R91" s="205">
        <f t="shared" si="68"/>
        <v>8173.1490665980245</v>
      </c>
      <c r="S91" s="205">
        <f t="shared" si="68"/>
        <v>8260.7453336712442</v>
      </c>
      <c r="T91" s="205">
        <f t="shared" si="68"/>
        <v>8345.4667103487591</v>
      </c>
      <c r="U91" s="205">
        <f t="shared" si="68"/>
        <v>8429.1518500945058</v>
      </c>
      <c r="V91" s="205">
        <f t="shared" si="68"/>
        <v>8512.7240130548325</v>
      </c>
      <c r="W91" s="205">
        <f t="shared" si="68"/>
        <v>8596.648801280171</v>
      </c>
      <c r="X91" s="205">
        <f t="shared" si="68"/>
        <v>8681.1630267139426</v>
      </c>
      <c r="Y91" s="205">
        <f t="shared" si="68"/>
        <v>8766.3891455688099</v>
      </c>
      <c r="Z91" s="205">
        <f t="shared" si="68"/>
        <v>8852.3924759002784</v>
      </c>
      <c r="AA91" s="205">
        <f t="shared" si="68"/>
        <v>8939.2098067828392</v>
      </c>
      <c r="AB91" s="205">
        <f t="shared" si="68"/>
        <v>9026.8637032911029</v>
      </c>
      <c r="AC91" s="205">
        <f t="shared" si="68"/>
        <v>9115.3696593873901</v>
      </c>
      <c r="AD91" s="205">
        <f t="shared" si="68"/>
        <v>9204.739674766337</v>
      </c>
      <c r="AE91" s="205">
        <f t="shared" si="68"/>
        <v>9294.9840436820123</v>
      </c>
      <c r="AF91" s="205">
        <f t="shared" si="68"/>
        <v>9386.112249770229</v>
      </c>
      <c r="AG91" s="205">
        <f t="shared" si="68"/>
        <v>9478.1334138724706</v>
      </c>
      <c r="AH91" s="205">
        <f t="shared" si="68"/>
        <v>9571.0565183646431</v>
      </c>
      <c r="AI91" s="205">
        <f t="shared" si="68"/>
        <v>9664.8905197423774</v>
      </c>
      <c r="AJ91" s="205">
        <f t="shared" si="68"/>
        <v>9759.6444053387004</v>
      </c>
      <c r="AK91" s="205">
        <f t="shared" si="68"/>
        <v>9855.3272221120314</v>
      </c>
      <c r="AL91" s="205">
        <f t="shared" si="68"/>
        <v>9951.948091473625</v>
      </c>
      <c r="AM91" s="205">
        <f t="shared" si="68"/>
        <v>10049.516217138906</v>
      </c>
      <c r="AN91" s="205">
        <f t="shared" si="68"/>
        <v>10148.040889495098</v>
      </c>
      <c r="AO91" s="205">
        <f t="shared" si="68"/>
        <v>10247.531488231289</v>
      </c>
      <c r="AP91" s="205">
        <f t="shared" si="68"/>
        <v>10347.997484104129</v>
      </c>
      <c r="AQ91" s="205">
        <f t="shared" si="68"/>
        <v>10449.448440275728</v>
      </c>
      <c r="AR91" s="205">
        <f t="shared" si="68"/>
        <v>10551.894013442152</v>
      </c>
      <c r="AS91" s="205">
        <f t="shared" si="68"/>
        <v>10655.343954861681</v>
      </c>
      <c r="AT91" s="205">
        <f t="shared" si="68"/>
        <v>10759.808111337534</v>
      </c>
      <c r="AU91" s="205">
        <f t="shared" si="68"/>
        <v>10865.296426182385</v>
      </c>
      <c r="AV91" s="205">
        <f t="shared" si="68"/>
        <v>10971.818940178478</v>
      </c>
      <c r="AW91" s="205">
        <f t="shared" si="68"/>
        <v>11079.385792540119</v>
      </c>
      <c r="AX91" s="205">
        <f t="shared" si="68"/>
        <v>11188.007221882226</v>
      </c>
      <c r="AY91" s="205">
        <f t="shared" si="68"/>
        <v>11297.693567196535</v>
      </c>
      <c r="AZ91" s="205">
        <f t="shared" si="68"/>
        <v>11408.455268836589</v>
      </c>
      <c r="BA91" s="205">
        <f t="shared" si="68"/>
        <v>11520.302869511892</v>
      </c>
      <c r="BB91" s="205">
        <f t="shared" si="68"/>
        <v>11633.247015291639</v>
      </c>
      <c r="BC91" s="205">
        <f t="shared" si="68"/>
        <v>11747.298456618137</v>
      </c>
      <c r="BD91" s="205">
        <f t="shared" si="68"/>
        <v>11862.468049330133</v>
      </c>
      <c r="BE91" s="205">
        <f t="shared" si="68"/>
        <v>11978.766755696144</v>
      </c>
      <c r="BF91" s="205">
        <f t="shared" si="68"/>
        <v>12096.205645457883</v>
      </c>
      <c r="BG91" s="205">
        <f t="shared" si="68"/>
        <v>12214.795896883947</v>
      </c>
      <c r="BH91" s="205">
        <f t="shared" si="68"/>
        <v>12334.548797833793</v>
      </c>
      <c r="BI91" s="205">
        <f t="shared" si="68"/>
        <v>12455.475746832166</v>
      </c>
      <c r="BJ91" s="205">
        <f t="shared" si="68"/>
        <v>12577.588254154052</v>
      </c>
      <c r="BK91" s="205">
        <f t="shared" si="68"/>
        <v>12700.897942920266</v>
      </c>
      <c r="BL91" s="205">
        <f t="shared" si="68"/>
        <v>12825.416550203799</v>
      </c>
      <c r="BM91" s="205">
        <f t="shared" si="68"/>
        <v>12951.155928146973</v>
      </c>
      <c r="BN91" s="205">
        <f t="shared" si="68"/>
        <v>13078.128045089594</v>
      </c>
      <c r="BO91" s="205">
        <f t="shared" si="68"/>
        <v>13206.34498670812</v>
      </c>
      <c r="BP91" s="205">
        <f t="shared" si="68"/>
        <v>13335.818957166042</v>
      </c>
      <c r="BQ91" s="205">
        <f t="shared" si="68"/>
        <v>13466.562280275513</v>
      </c>
    </row>
    <row r="92" spans="5:69" ht="16" customHeight="1">
      <c r="E92" s="318"/>
      <c r="F92" s="318"/>
      <c r="G92" s="318"/>
      <c r="H92" s="318"/>
      <c r="I92" s="233" t="s">
        <v>448</v>
      </c>
      <c r="J92" s="205">
        <f t="shared" si="68"/>
        <v>3047.8512648582746</v>
      </c>
      <c r="K92" s="205">
        <f t="shared" si="68"/>
        <v>3077.7321596117872</v>
      </c>
      <c r="L92" s="205">
        <f t="shared" si="68"/>
        <v>3107.9060043138634</v>
      </c>
      <c r="M92" s="205">
        <f t="shared" si="68"/>
        <v>3138.3756710228236</v>
      </c>
      <c r="N92" s="205">
        <f t="shared" si="68"/>
        <v>3169.1440599544185</v>
      </c>
      <c r="O92" s="205">
        <f t="shared" si="68"/>
        <v>3200.2140997578945</v>
      </c>
      <c r="P92" s="205">
        <f t="shared" si="68"/>
        <v>3231.5887477947363</v>
      </c>
      <c r="Q92" s="205">
        <f t="shared" si="68"/>
        <v>3263.2709904201756</v>
      </c>
      <c r="R92" s="205">
        <f t="shared" si="68"/>
        <v>3295.2638432674312</v>
      </c>
      <c r="S92" s="205">
        <f t="shared" si="68"/>
        <v>3327.5703515347591</v>
      </c>
      <c r="T92" s="205">
        <f t="shared" si="68"/>
        <v>3360.1935902752962</v>
      </c>
      <c r="U92" s="205">
        <f t="shared" si="68"/>
        <v>3393.1366646897595</v>
      </c>
      <c r="V92" s="205">
        <f t="shared" si="68"/>
        <v>3426.4027104220122</v>
      </c>
      <c r="W92" s="205">
        <f t="shared" si="68"/>
        <v>3459.9948938575226</v>
      </c>
      <c r="X92" s="205">
        <f t="shared" si="68"/>
        <v>3493.9164124247523</v>
      </c>
      <c r="Y92" s="205">
        <f t="shared" si="68"/>
        <v>3528.1704948995048</v>
      </c>
      <c r="Z92" s="205">
        <f t="shared" si="68"/>
        <v>3562.7604017122462</v>
      </c>
      <c r="AA92" s="205">
        <f t="shared" si="68"/>
        <v>3597.6894252584434</v>
      </c>
      <c r="AB92" s="205">
        <f t="shared" si="68"/>
        <v>3632.960890211958</v>
      </c>
      <c r="AC92" s="205">
        <f t="shared" si="68"/>
        <v>3668.5781538414876</v>
      </c>
      <c r="AD92" s="205">
        <f t="shared" si="68"/>
        <v>3704.5446063301288</v>
      </c>
      <c r="AE92" s="205">
        <f t="shared" si="68"/>
        <v>3740.8636710980722</v>
      </c>
      <c r="AF92" s="205">
        <f t="shared" si="68"/>
        <v>3777.5388051284458</v>
      </c>
      <c r="AG92" s="205">
        <f t="shared" si="68"/>
        <v>3814.5734992963717</v>
      </c>
      <c r="AH92" s="205">
        <f t="shared" si="68"/>
        <v>3851.9712787012386</v>
      </c>
      <c r="AI92" s="205">
        <f t="shared" si="68"/>
        <v>3889.7357030022317</v>
      </c>
      <c r="AJ92" s="205">
        <f t="shared" si="68"/>
        <v>3927.8703667571544</v>
      </c>
      <c r="AK92" s="205">
        <f t="shared" si="68"/>
        <v>3966.3788997645775</v>
      </c>
      <c r="AL92" s="205">
        <f t="shared" si="68"/>
        <v>4005.2649674093273</v>
      </c>
      <c r="AM92" s="205">
        <f t="shared" si="68"/>
        <v>4044.5322710113801</v>
      </c>
      <c r="AN92" s="205">
        <f t="shared" si="68"/>
        <v>4084.1845481781588</v>
      </c>
      <c r="AO92" s="205">
        <f t="shared" si="68"/>
        <v>4124.2255731602963</v>
      </c>
      <c r="AP92" s="205">
        <f t="shared" si="68"/>
        <v>4164.6591572108891</v>
      </c>
      <c r="AQ92" s="205">
        <f t="shared" si="68"/>
        <v>4205.4891489482507</v>
      </c>
      <c r="AR92" s="205">
        <f t="shared" si="68"/>
        <v>4246.7194347222539</v>
      </c>
      <c r="AS92" s="205">
        <f t="shared" si="68"/>
        <v>4288.3539389842363</v>
      </c>
      <c r="AT92" s="205">
        <f t="shared" si="68"/>
        <v>4330.3966246605523</v>
      </c>
      <c r="AU92" s="205">
        <f t="shared" si="68"/>
        <v>4372.8514935297735</v>
      </c>
      <c r="AV92" s="205">
        <f t="shared" si="68"/>
        <v>4415.722586603596</v>
      </c>
      <c r="AW92" s="205">
        <f t="shared" si="68"/>
        <v>4459.0139845114745</v>
      </c>
      <c r="AX92" s="205">
        <f t="shared" si="68"/>
        <v>4502.7298078890381</v>
      </c>
      <c r="AY92" s="205">
        <f t="shared" si="68"/>
        <v>4546.8742177703034</v>
      </c>
      <c r="AZ92" s="205">
        <f t="shared" si="68"/>
        <v>4591.4514159837372</v>
      </c>
      <c r="BA92" s="205">
        <f t="shared" si="68"/>
        <v>4636.4656455522054</v>
      </c>
      <c r="BB92" s="205">
        <f t="shared" si="68"/>
        <v>4681.9211910968361</v>
      </c>
      <c r="BC92" s="205">
        <f t="shared" si="68"/>
        <v>4727.8223792448443</v>
      </c>
      <c r="BD92" s="205">
        <f t="shared" si="68"/>
        <v>4774.1735790413613</v>
      </c>
      <c r="BE92" s="205">
        <f t="shared" si="68"/>
        <v>4820.9792023652963</v>
      </c>
      <c r="BF92" s="205">
        <f t="shared" si="68"/>
        <v>4868.24370434927</v>
      </c>
      <c r="BG92" s="205">
        <f t="shared" si="68"/>
        <v>4915.9715838036745</v>
      </c>
      <c r="BH92" s="205">
        <f t="shared" si="68"/>
        <v>4964.1673836448881</v>
      </c>
      <c r="BI92" s="205">
        <f t="shared" si="68"/>
        <v>5012.8356913276784</v>
      </c>
      <c r="BJ92" s="205">
        <f t="shared" si="68"/>
        <v>5061.9811392818738</v>
      </c>
      <c r="BK92" s="205">
        <f t="shared" si="68"/>
        <v>5111.6084053532659</v>
      </c>
      <c r="BL92" s="205">
        <f t="shared" si="68"/>
        <v>5161.722213248886</v>
      </c>
      <c r="BM92" s="205">
        <f t="shared" si="68"/>
        <v>5212.3273329866206</v>
      </c>
      <c r="BN92" s="205">
        <f t="shared" si="68"/>
        <v>5263.4285813492334</v>
      </c>
      <c r="BO92" s="205">
        <f t="shared" si="68"/>
        <v>5315.0308223428528</v>
      </c>
      <c r="BP92" s="205">
        <f t="shared" si="68"/>
        <v>5367.138967659941</v>
      </c>
      <c r="BQ92" s="205">
        <f t="shared" si="68"/>
        <v>5419.7579771468027</v>
      </c>
    </row>
    <row r="93" spans="5:69" ht="16" customHeight="1">
      <c r="E93" s="318"/>
      <c r="F93" s="318"/>
      <c r="G93" s="318"/>
      <c r="H93" s="318"/>
      <c r="I93" s="233" t="s">
        <v>449</v>
      </c>
      <c r="J93" s="205">
        <f t="shared" si="68"/>
        <v>775.43431880524201</v>
      </c>
      <c r="K93" s="205">
        <f t="shared" si="68"/>
        <v>2694.6794078801895</v>
      </c>
      <c r="L93" s="205">
        <f t="shared" si="68"/>
        <v>3676.9192293635215</v>
      </c>
      <c r="M93" s="205">
        <f t="shared" si="68"/>
        <v>4190.878155060318</v>
      </c>
      <c r="N93" s="205">
        <f t="shared" si="68"/>
        <v>4470.9205447751738</v>
      </c>
      <c r="O93" s="205">
        <f t="shared" si="68"/>
        <v>4634.2307736251987</v>
      </c>
      <c r="P93" s="205">
        <f t="shared" si="68"/>
        <v>4739.4032459054843</v>
      </c>
      <c r="Q93" s="205">
        <f t="shared" si="68"/>
        <v>4815.7374022328086</v>
      </c>
      <c r="R93" s="205">
        <f t="shared" si="68"/>
        <v>4877.8852233305925</v>
      </c>
      <c r="S93" s="205">
        <f t="shared" si="68"/>
        <v>4933.1749821364847</v>
      </c>
      <c r="T93" s="205">
        <f t="shared" si="68"/>
        <v>4985.2731200734634</v>
      </c>
      <c r="U93" s="205">
        <f t="shared" si="68"/>
        <v>5036.0151854047463</v>
      </c>
      <c r="V93" s="205">
        <f t="shared" si="68"/>
        <v>5086.3213026328222</v>
      </c>
      <c r="W93" s="205">
        <f t="shared" si="68"/>
        <v>5136.6539074226466</v>
      </c>
      <c r="X93" s="205">
        <f t="shared" si="68"/>
        <v>5187.2466142891899</v>
      </c>
      <c r="Y93" s="205">
        <f t="shared" si="68"/>
        <v>5238.2186506693042</v>
      </c>
      <c r="Z93" s="205">
        <f t="shared" si="68"/>
        <v>5289.6320741880336</v>
      </c>
      <c r="AA93" s="205">
        <f t="shared" si="68"/>
        <v>5341.520381524394</v>
      </c>
      <c r="AB93" s="205">
        <f t="shared" si="68"/>
        <v>5393.9028130791457</v>
      </c>
      <c r="AC93" s="205">
        <f t="shared" si="68"/>
        <v>5446.7915055459034</v>
      </c>
      <c r="AD93" s="205">
        <f t="shared" si="68"/>
        <v>5500.1950684362082</v>
      </c>
      <c r="AE93" s="205">
        <f t="shared" si="68"/>
        <v>5554.1203725839396</v>
      </c>
      <c r="AF93" s="205">
        <f t="shared" si="68"/>
        <v>5608.5734446417828</v>
      </c>
      <c r="AG93" s="205">
        <f t="shared" si="68"/>
        <v>5663.5599145760971</v>
      </c>
      <c r="AH93" s="205">
        <f t="shared" si="68"/>
        <v>5719.0852396634036</v>
      </c>
      <c r="AI93" s="205">
        <f t="shared" si="68"/>
        <v>5775.1548167401479</v>
      </c>
      <c r="AJ93" s="205">
        <f t="shared" si="68"/>
        <v>5831.774038581545</v>
      </c>
      <c r="AK93" s="205">
        <f t="shared" si="68"/>
        <v>5888.9483223474535</v>
      </c>
      <c r="AL93" s="205">
        <f t="shared" si="68"/>
        <v>5946.6831240642969</v>
      </c>
      <c r="AM93" s="205">
        <f t="shared" si="68"/>
        <v>6004.983946127526</v>
      </c>
      <c r="AN93" s="205">
        <f t="shared" si="68"/>
        <v>6063.8563413169395</v>
      </c>
      <c r="AO93" s="205">
        <f t="shared" si="68"/>
        <v>6123.3059150709914</v>
      </c>
      <c r="AP93" s="205">
        <f t="shared" si="68"/>
        <v>6183.3383268932394</v>
      </c>
      <c r="AQ93" s="205">
        <f t="shared" si="68"/>
        <v>6243.9592913274773</v>
      </c>
      <c r="AR93" s="205">
        <f t="shared" si="68"/>
        <v>6305.1745787198988</v>
      </c>
      <c r="AS93" s="205">
        <f t="shared" si="68"/>
        <v>6366.9900158774444</v>
      </c>
      <c r="AT93" s="205">
        <f t="shared" si="68"/>
        <v>6429.4114866769778</v>
      </c>
      <c r="AU93" s="205">
        <f t="shared" si="68"/>
        <v>6492.4449326526128</v>
      </c>
      <c r="AV93" s="205">
        <f t="shared" si="68"/>
        <v>6556.0963535748806</v>
      </c>
      <c r="AW93" s="205">
        <f t="shared" si="68"/>
        <v>6620.3718080286471</v>
      </c>
      <c r="AX93" s="205">
        <f t="shared" si="68"/>
        <v>6685.2774139931871</v>
      </c>
      <c r="AY93" s="205">
        <f t="shared" si="68"/>
        <v>6750.8193494262323</v>
      </c>
      <c r="AZ93" s="205">
        <f t="shared" si="68"/>
        <v>6817.0038528528494</v>
      </c>
      <c r="BA93" s="205">
        <f t="shared" si="68"/>
        <v>6883.8372239596856</v>
      </c>
      <c r="BB93" s="205">
        <f t="shared" si="68"/>
        <v>6951.3258241948024</v>
      </c>
      <c r="BC93" s="205">
        <f t="shared" si="68"/>
        <v>7019.4760773732924</v>
      </c>
      <c r="BD93" s="205">
        <f t="shared" si="68"/>
        <v>7088.2944702887717</v>
      </c>
      <c r="BE93" s="205">
        <f t="shared" si="68"/>
        <v>7157.7875533308461</v>
      </c>
      <c r="BF93" s="205">
        <f t="shared" si="68"/>
        <v>7227.9619411086142</v>
      </c>
      <c r="BG93" s="205">
        <f t="shared" si="68"/>
        <v>7298.824313080273</v>
      </c>
      <c r="BH93" s="205">
        <f t="shared" si="68"/>
        <v>7370.3814141889061</v>
      </c>
      <c r="BI93" s="205">
        <f t="shared" si="68"/>
        <v>7442.6400555044856</v>
      </c>
      <c r="BJ93" s="205">
        <f t="shared" si="68"/>
        <v>7515.6071148721785</v>
      </c>
      <c r="BK93" s="205">
        <f t="shared" si="68"/>
        <v>7589.2895375670005</v>
      </c>
      <c r="BL93" s="205">
        <f t="shared" si="68"/>
        <v>7663.6943369549135</v>
      </c>
      <c r="BM93" s="205">
        <f t="shared" si="68"/>
        <v>7738.8285951603548</v>
      </c>
      <c r="BN93" s="205">
        <f t="shared" si="68"/>
        <v>7814.6994637403604</v>
      </c>
      <c r="BO93" s="205">
        <f t="shared" si="68"/>
        <v>7891.3141643652643</v>
      </c>
      <c r="BP93" s="205">
        <f t="shared" si="68"/>
        <v>7968.6799895060994</v>
      </c>
      <c r="BQ93" s="205">
        <f t="shared" si="68"/>
        <v>8046.8043031287107</v>
      </c>
    </row>
    <row r="94" spans="5:69" ht="16" customHeight="1">
      <c r="E94" s="331" t="s">
        <v>69</v>
      </c>
      <c r="F94" s="327"/>
      <c r="G94" s="327"/>
      <c r="H94" s="327"/>
      <c r="I94" s="220" t="s">
        <v>313</v>
      </c>
      <c r="J94" s="221">
        <f>Variables!$G$34</f>
        <v>0.33333333333333331</v>
      </c>
      <c r="K94" s="221">
        <f>Variables!$G$34</f>
        <v>0.33333333333333331</v>
      </c>
      <c r="L94" s="221">
        <f>Variables!$G$34</f>
        <v>0.33333333333333331</v>
      </c>
      <c r="M94" s="221">
        <f>Variables!$G$34</f>
        <v>0.33333333333333331</v>
      </c>
      <c r="N94" s="221">
        <f>Variables!$G$34</f>
        <v>0.33333333333333331</v>
      </c>
      <c r="O94" s="221">
        <f>Variables!$G$34</f>
        <v>0.33333333333333331</v>
      </c>
      <c r="P94" s="221">
        <f>Variables!$G$34</f>
        <v>0.33333333333333331</v>
      </c>
      <c r="Q94" s="221">
        <f>Variables!$G$34</f>
        <v>0.33333333333333331</v>
      </c>
      <c r="R94" s="221">
        <f>Variables!$G$34</f>
        <v>0.33333333333333331</v>
      </c>
      <c r="S94" s="221">
        <f>Variables!$G$34</f>
        <v>0.33333333333333331</v>
      </c>
      <c r="T94" s="221">
        <f>Variables!$G$34</f>
        <v>0.33333333333333331</v>
      </c>
      <c r="U94" s="221">
        <f>Variables!$G$34</f>
        <v>0.33333333333333331</v>
      </c>
      <c r="V94" s="221">
        <f>Variables!$G$34</f>
        <v>0.33333333333333331</v>
      </c>
      <c r="W94" s="221">
        <f>Variables!$G$34</f>
        <v>0.33333333333333331</v>
      </c>
      <c r="X94" s="221">
        <f>Variables!$G$34</f>
        <v>0.33333333333333331</v>
      </c>
      <c r="Y94" s="221">
        <f>Variables!$G$34</f>
        <v>0.33333333333333331</v>
      </c>
      <c r="Z94" s="221">
        <f>Variables!$G$34</f>
        <v>0.33333333333333331</v>
      </c>
      <c r="AA94" s="221">
        <f>Variables!$G$34</f>
        <v>0.33333333333333331</v>
      </c>
      <c r="AB94" s="221">
        <f>Variables!$G$34</f>
        <v>0.33333333333333331</v>
      </c>
      <c r="AC94" s="221">
        <f>Variables!$G$34</f>
        <v>0.33333333333333331</v>
      </c>
      <c r="AD94" s="221">
        <f>Variables!$G$34</f>
        <v>0.33333333333333331</v>
      </c>
      <c r="AE94" s="221">
        <f>Variables!$G$34</f>
        <v>0.33333333333333331</v>
      </c>
      <c r="AF94" s="221">
        <f>Variables!$G$34</f>
        <v>0.33333333333333331</v>
      </c>
      <c r="AG94" s="221">
        <f>Variables!$G$34</f>
        <v>0.33333333333333331</v>
      </c>
      <c r="AH94" s="221">
        <f>Variables!$G$34</f>
        <v>0.33333333333333331</v>
      </c>
      <c r="AI94" s="221">
        <f>Variables!$G$34</f>
        <v>0.33333333333333331</v>
      </c>
      <c r="AJ94" s="221">
        <f>Variables!$G$34</f>
        <v>0.33333333333333331</v>
      </c>
      <c r="AK94" s="221">
        <f>Variables!$G$34</f>
        <v>0.33333333333333331</v>
      </c>
      <c r="AL94" s="221">
        <f>Variables!$G$34</f>
        <v>0.33333333333333331</v>
      </c>
      <c r="AM94" s="221">
        <f>Variables!$G$34</f>
        <v>0.33333333333333331</v>
      </c>
      <c r="AN94" s="221">
        <f>Variables!$G$34</f>
        <v>0.33333333333333331</v>
      </c>
      <c r="AO94" s="221">
        <f>Variables!$G$34</f>
        <v>0.33333333333333331</v>
      </c>
      <c r="AP94" s="221">
        <f>Variables!$G$34</f>
        <v>0.33333333333333331</v>
      </c>
      <c r="AQ94" s="221">
        <f>Variables!$G$34</f>
        <v>0.33333333333333331</v>
      </c>
      <c r="AR94" s="221">
        <f>Variables!$G$34</f>
        <v>0.33333333333333331</v>
      </c>
      <c r="AS94" s="221">
        <f>Variables!$G$34</f>
        <v>0.33333333333333331</v>
      </c>
      <c r="AT94" s="221">
        <f>Variables!$G$34</f>
        <v>0.33333333333333331</v>
      </c>
      <c r="AU94" s="221">
        <f>Variables!$G$34</f>
        <v>0.33333333333333331</v>
      </c>
      <c r="AV94" s="221">
        <f>Variables!$G$34</f>
        <v>0.33333333333333331</v>
      </c>
      <c r="AW94" s="221">
        <f>Variables!$G$34</f>
        <v>0.33333333333333331</v>
      </c>
      <c r="AX94" s="221">
        <f>Variables!$G$34</f>
        <v>0.33333333333333331</v>
      </c>
      <c r="AY94" s="221">
        <f>Variables!$G$34</f>
        <v>0.33333333333333331</v>
      </c>
      <c r="AZ94" s="221">
        <f>Variables!$G$34</f>
        <v>0.33333333333333331</v>
      </c>
      <c r="BA94" s="221">
        <f>Variables!$G$34</f>
        <v>0.33333333333333331</v>
      </c>
      <c r="BB94" s="221">
        <f>Variables!$G$34</f>
        <v>0.33333333333333331</v>
      </c>
      <c r="BC94" s="221">
        <f>Variables!$G$34</f>
        <v>0.33333333333333331</v>
      </c>
      <c r="BD94" s="221">
        <f>Variables!$G$34</f>
        <v>0.33333333333333331</v>
      </c>
      <c r="BE94" s="221">
        <f>Variables!$G$34</f>
        <v>0.33333333333333331</v>
      </c>
      <c r="BF94" s="221">
        <f>Variables!$G$34</f>
        <v>0.33333333333333331</v>
      </c>
      <c r="BG94" s="221">
        <f>Variables!$G$34</f>
        <v>0.33333333333333331</v>
      </c>
      <c r="BH94" s="221">
        <f>Variables!$G$34</f>
        <v>0.33333333333333331</v>
      </c>
      <c r="BI94" s="221">
        <f>Variables!$G$34</f>
        <v>0.33333333333333331</v>
      </c>
      <c r="BJ94" s="221">
        <f>Variables!$G$34</f>
        <v>0.33333333333333331</v>
      </c>
      <c r="BK94" s="221">
        <f>Variables!$G$34</f>
        <v>0.33333333333333331</v>
      </c>
      <c r="BL94" s="221">
        <f>Variables!$G$34</f>
        <v>0.33333333333333331</v>
      </c>
      <c r="BM94" s="221">
        <f>Variables!$G$34</f>
        <v>0.33333333333333331</v>
      </c>
      <c r="BN94" s="221">
        <f>Variables!$G$34</f>
        <v>0.33333333333333331</v>
      </c>
      <c r="BO94" s="221">
        <f>Variables!$G$34</f>
        <v>0.33333333333333331</v>
      </c>
      <c r="BP94" s="221">
        <f>Variables!$G$34</f>
        <v>0.33333333333333331</v>
      </c>
      <c r="BQ94" s="221">
        <f>Variables!$G$34</f>
        <v>0.33333333333333331</v>
      </c>
    </row>
    <row r="95" spans="5:69" ht="16" customHeight="1">
      <c r="E95" s="331"/>
      <c r="F95" s="327"/>
      <c r="G95" s="327"/>
      <c r="H95" s="327"/>
      <c r="I95" s="220" t="s">
        <v>314</v>
      </c>
      <c r="J95" s="222">
        <f>J2*J94</f>
        <v>35.751295336787564</v>
      </c>
      <c r="K95" s="222">
        <f>K2*K94</f>
        <v>36.823834196891191</v>
      </c>
      <c r="L95" s="222">
        <f t="shared" ref="L95:BQ95" si="69">L2*L94</f>
        <v>37.928549222797926</v>
      </c>
      <c r="M95" s="222">
        <f t="shared" si="69"/>
        <v>39.066405699481862</v>
      </c>
      <c r="N95" s="222">
        <f t="shared" si="69"/>
        <v>40.238397870466322</v>
      </c>
      <c r="O95" s="222">
        <f t="shared" si="69"/>
        <v>41.445549806580303</v>
      </c>
      <c r="P95" s="222">
        <f t="shared" si="69"/>
        <v>42.688916300777727</v>
      </c>
      <c r="Q95" s="222">
        <f t="shared" si="69"/>
        <v>43.96958378980105</v>
      </c>
      <c r="R95" s="222">
        <f t="shared" si="69"/>
        <v>45.288671303495086</v>
      </c>
      <c r="S95" s="222">
        <f t="shared" si="69"/>
        <v>46.647331442599935</v>
      </c>
      <c r="T95" s="222">
        <f t="shared" si="69"/>
        <v>48.04675138587794</v>
      </c>
      <c r="U95" s="222">
        <f t="shared" si="69"/>
        <v>49.488153927454277</v>
      </c>
      <c r="V95" s="222">
        <f t="shared" si="69"/>
        <v>50.972798545277897</v>
      </c>
      <c r="W95" s="222">
        <f t="shared" si="69"/>
        <v>52.501982501636242</v>
      </c>
      <c r="X95" s="222">
        <f t="shared" si="69"/>
        <v>54.077041976685322</v>
      </c>
      <c r="Y95" s="222">
        <f t="shared" si="69"/>
        <v>55.699353235985896</v>
      </c>
      <c r="Z95" s="222">
        <f t="shared" si="69"/>
        <v>57.370333833065473</v>
      </c>
      <c r="AA95" s="222">
        <f t="shared" si="69"/>
        <v>59.091443848057438</v>
      </c>
      <c r="AB95" s="222">
        <f t="shared" si="69"/>
        <v>60.864187163499153</v>
      </c>
      <c r="AC95" s="222">
        <f t="shared" si="69"/>
        <v>62.690112778404128</v>
      </c>
      <c r="AD95" s="222">
        <f t="shared" si="69"/>
        <v>64.570816161756255</v>
      </c>
      <c r="AE95" s="222">
        <f t="shared" si="69"/>
        <v>66.507940646608944</v>
      </c>
      <c r="AF95" s="222">
        <f t="shared" si="69"/>
        <v>68.503178866007218</v>
      </c>
      <c r="AG95" s="222">
        <f t="shared" si="69"/>
        <v>70.55827423198744</v>
      </c>
      <c r="AH95" s="222">
        <f t="shared" si="69"/>
        <v>72.675022458947069</v>
      </c>
      <c r="AI95" s="222">
        <f t="shared" si="69"/>
        <v>74.855273132715482</v>
      </c>
      <c r="AJ95" s="222">
        <f t="shared" si="69"/>
        <v>77.100931326696951</v>
      </c>
      <c r="AK95" s="222">
        <f t="shared" si="69"/>
        <v>79.413959266497855</v>
      </c>
      <c r="AL95" s="222">
        <f t="shared" si="69"/>
        <v>81.796378044492783</v>
      </c>
      <c r="AM95" s="222">
        <f t="shared" si="69"/>
        <v>84.250269385827579</v>
      </c>
      <c r="AN95" s="222">
        <f t="shared" si="69"/>
        <v>86.777777467402416</v>
      </c>
      <c r="AO95" s="222">
        <f t="shared" si="69"/>
        <v>89.381110791424504</v>
      </c>
      <c r="AP95" s="222">
        <f t="shared" si="69"/>
        <v>92.062544115167228</v>
      </c>
      <c r="AQ95" s="222">
        <f t="shared" si="69"/>
        <v>94.824420438622241</v>
      </c>
      <c r="AR95" s="222">
        <f t="shared" si="69"/>
        <v>97.669153051780938</v>
      </c>
      <c r="AS95" s="222">
        <f t="shared" si="69"/>
        <v>100.59922764333436</v>
      </c>
      <c r="AT95" s="222">
        <f t="shared" si="69"/>
        <v>103.6172044726344</v>
      </c>
      <c r="AU95" s="222">
        <f t="shared" si="69"/>
        <v>106.72572060681344</v>
      </c>
      <c r="AV95" s="222">
        <f t="shared" si="69"/>
        <v>109.92749222501784</v>
      </c>
      <c r="AW95" s="222">
        <f t="shared" si="69"/>
        <v>113.22531699176837</v>
      </c>
      <c r="AX95" s="222">
        <f t="shared" si="69"/>
        <v>116.62207650152143</v>
      </c>
      <c r="AY95" s="222">
        <f t="shared" si="69"/>
        <v>120.12073879656708</v>
      </c>
      <c r="AZ95" s="222">
        <f t="shared" si="69"/>
        <v>123.7243609604641</v>
      </c>
      <c r="BA95" s="222">
        <f t="shared" si="69"/>
        <v>127.43609178927802</v>
      </c>
      <c r="BB95" s="222">
        <f t="shared" si="69"/>
        <v>131.25917454295637</v>
      </c>
      <c r="BC95" s="222">
        <f t="shared" si="69"/>
        <v>135.19694977924507</v>
      </c>
      <c r="BD95" s="222">
        <f t="shared" si="69"/>
        <v>139.2528582726224</v>
      </c>
      <c r="BE95" s="222">
        <f t="shared" si="69"/>
        <v>143.4304440208011</v>
      </c>
      <c r="BF95" s="222">
        <f t="shared" si="69"/>
        <v>147.73335734142512</v>
      </c>
      <c r="BG95" s="222">
        <f t="shared" si="69"/>
        <v>152.16535806166789</v>
      </c>
      <c r="BH95" s="222">
        <f t="shared" si="69"/>
        <v>156.73031880351795</v>
      </c>
      <c r="BI95" s="222">
        <f t="shared" si="69"/>
        <v>161.43222836762345</v>
      </c>
      <c r="BJ95" s="222">
        <f t="shared" si="69"/>
        <v>166.27519521865219</v>
      </c>
      <c r="BK95" s="222">
        <f t="shared" si="69"/>
        <v>171.26345107521172</v>
      </c>
      <c r="BL95" s="222">
        <f t="shared" si="69"/>
        <v>176.40135460746808</v>
      </c>
      <c r="BM95" s="222">
        <f t="shared" si="69"/>
        <v>181.69339524569216</v>
      </c>
      <c r="BN95" s="222">
        <f t="shared" si="69"/>
        <v>187.14419710306291</v>
      </c>
      <c r="BO95" s="222">
        <f t="shared" si="69"/>
        <v>192.75852301615478</v>
      </c>
      <c r="BP95" s="222">
        <f t="shared" si="69"/>
        <v>198.54127870663945</v>
      </c>
      <c r="BQ95" s="222">
        <f t="shared" si="69"/>
        <v>204.49751706783866</v>
      </c>
    </row>
    <row r="96" spans="5:69" ht="16" customHeight="1">
      <c r="E96" s="331"/>
      <c r="F96" s="328" t="s">
        <v>334</v>
      </c>
      <c r="G96" s="324" t="s">
        <v>49</v>
      </c>
      <c r="H96" s="325" t="s">
        <v>25</v>
      </c>
      <c r="I96" s="224" t="s">
        <v>318</v>
      </c>
      <c r="J96" s="216">
        <f>Variables!$G$26</f>
        <v>0.4</v>
      </c>
      <c r="K96" s="216">
        <f>Variables!$G$26</f>
        <v>0.4</v>
      </c>
      <c r="L96" s="216">
        <f>Variables!$G$26</f>
        <v>0.4</v>
      </c>
      <c r="M96" s="216">
        <f>Variables!$G$26</f>
        <v>0.4</v>
      </c>
      <c r="N96" s="216">
        <f>Variables!$G$26</f>
        <v>0.4</v>
      </c>
      <c r="O96" s="216">
        <f>Variables!$G$26</f>
        <v>0.4</v>
      </c>
      <c r="P96" s="216">
        <f>Variables!$G$26</f>
        <v>0.4</v>
      </c>
      <c r="Q96" s="216">
        <f>Variables!$G$26</f>
        <v>0.4</v>
      </c>
      <c r="R96" s="216">
        <f>Variables!$G$26</f>
        <v>0.4</v>
      </c>
      <c r="S96" s="216">
        <f>Variables!$G$26</f>
        <v>0.4</v>
      </c>
      <c r="T96" s="216">
        <f>Variables!$G$26</f>
        <v>0.4</v>
      </c>
      <c r="U96" s="216">
        <f>Variables!$G$26</f>
        <v>0.4</v>
      </c>
      <c r="V96" s="216">
        <f>Variables!$G$26</f>
        <v>0.4</v>
      </c>
      <c r="W96" s="216">
        <f>Variables!$G$26</f>
        <v>0.4</v>
      </c>
      <c r="X96" s="216">
        <f>Variables!$G$26</f>
        <v>0.4</v>
      </c>
      <c r="Y96" s="216">
        <f>Variables!$G$26</f>
        <v>0.4</v>
      </c>
      <c r="Z96" s="216">
        <f>Variables!$G$26</f>
        <v>0.4</v>
      </c>
      <c r="AA96" s="216">
        <f>Variables!$G$26</f>
        <v>0.4</v>
      </c>
      <c r="AB96" s="216">
        <f>Variables!$G$26</f>
        <v>0.4</v>
      </c>
      <c r="AC96" s="216">
        <f>Variables!$G$26</f>
        <v>0.4</v>
      </c>
      <c r="AD96" s="216">
        <f>Variables!$G$26</f>
        <v>0.4</v>
      </c>
      <c r="AE96" s="216">
        <f>Variables!$G$26</f>
        <v>0.4</v>
      </c>
      <c r="AF96" s="216">
        <f>Variables!$G$26</f>
        <v>0.4</v>
      </c>
      <c r="AG96" s="216">
        <f>Variables!$G$26</f>
        <v>0.4</v>
      </c>
      <c r="AH96" s="216">
        <f>Variables!$G$26</f>
        <v>0.4</v>
      </c>
      <c r="AI96" s="216">
        <f>Variables!$G$26</f>
        <v>0.4</v>
      </c>
      <c r="AJ96" s="216">
        <f>Variables!$G$26</f>
        <v>0.4</v>
      </c>
      <c r="AK96" s="216">
        <f>Variables!$G$26</f>
        <v>0.4</v>
      </c>
      <c r="AL96" s="216">
        <f>Variables!$G$26</f>
        <v>0.4</v>
      </c>
      <c r="AM96" s="216">
        <f>Variables!$G$26</f>
        <v>0.4</v>
      </c>
      <c r="AN96" s="216">
        <f>Variables!$G$26</f>
        <v>0.4</v>
      </c>
      <c r="AO96" s="216">
        <f>Variables!$G$26</f>
        <v>0.4</v>
      </c>
      <c r="AP96" s="216">
        <f>Variables!$G$26</f>
        <v>0.4</v>
      </c>
      <c r="AQ96" s="216">
        <f>Variables!$G$26</f>
        <v>0.4</v>
      </c>
      <c r="AR96" s="216">
        <f>Variables!$G$26</f>
        <v>0.4</v>
      </c>
      <c r="AS96" s="216">
        <f>Variables!$G$26</f>
        <v>0.4</v>
      </c>
      <c r="AT96" s="216">
        <f>Variables!$G$26</f>
        <v>0.4</v>
      </c>
      <c r="AU96" s="216">
        <f>Variables!$G$26</f>
        <v>0.4</v>
      </c>
      <c r="AV96" s="216">
        <f>Variables!$G$26</f>
        <v>0.4</v>
      </c>
      <c r="AW96" s="216">
        <f>Variables!$G$26</f>
        <v>0.4</v>
      </c>
      <c r="AX96" s="216">
        <f>Variables!$G$26</f>
        <v>0.4</v>
      </c>
      <c r="AY96" s="216">
        <f>Variables!$G$26</f>
        <v>0.4</v>
      </c>
      <c r="AZ96" s="216">
        <f>Variables!$G$26</f>
        <v>0.4</v>
      </c>
      <c r="BA96" s="216">
        <f>Variables!$G$26</f>
        <v>0.4</v>
      </c>
      <c r="BB96" s="216">
        <f>Variables!$G$26</f>
        <v>0.4</v>
      </c>
      <c r="BC96" s="216">
        <f>Variables!$G$26</f>
        <v>0.4</v>
      </c>
      <c r="BD96" s="216">
        <f>Variables!$G$26</f>
        <v>0.4</v>
      </c>
      <c r="BE96" s="216">
        <f>Variables!$G$26</f>
        <v>0.4</v>
      </c>
      <c r="BF96" s="216">
        <f>Variables!$G$26</f>
        <v>0.4</v>
      </c>
      <c r="BG96" s="216">
        <f>Variables!$G$26</f>
        <v>0.4</v>
      </c>
      <c r="BH96" s="216">
        <f>Variables!$G$26</f>
        <v>0.4</v>
      </c>
      <c r="BI96" s="216">
        <f>Variables!$G$26</f>
        <v>0.4</v>
      </c>
      <c r="BJ96" s="216">
        <f>Variables!$G$26</f>
        <v>0.4</v>
      </c>
      <c r="BK96" s="216">
        <f>Variables!$G$26</f>
        <v>0.4</v>
      </c>
      <c r="BL96" s="216">
        <f>Variables!$G$26</f>
        <v>0.4</v>
      </c>
      <c r="BM96" s="216">
        <f>Variables!$G$26</f>
        <v>0.4</v>
      </c>
      <c r="BN96" s="216">
        <f>Variables!$G$26</f>
        <v>0.4</v>
      </c>
      <c r="BO96" s="216">
        <f>Variables!$G$26</f>
        <v>0.4</v>
      </c>
      <c r="BP96" s="216">
        <f>Variables!$G$26</f>
        <v>0.4</v>
      </c>
      <c r="BQ96" s="216">
        <f>Variables!$G$26</f>
        <v>0.4</v>
      </c>
    </row>
    <row r="97" spans="5:69" ht="16" customHeight="1">
      <c r="E97" s="331"/>
      <c r="F97" s="328"/>
      <c r="G97" s="324"/>
      <c r="H97" s="325"/>
      <c r="I97" s="226" t="s">
        <v>321</v>
      </c>
      <c r="J97" s="200">
        <f>J96*J95</f>
        <v>14.300518134715027</v>
      </c>
      <c r="K97" s="200">
        <f>K96*K95</f>
        <v>14.729533678756477</v>
      </c>
      <c r="L97" s="200">
        <f t="shared" ref="L97:BQ97" si="70">L96*L95</f>
        <v>15.171419689119171</v>
      </c>
      <c r="M97" s="200">
        <f t="shared" si="70"/>
        <v>15.626562279792745</v>
      </c>
      <c r="N97" s="200">
        <f t="shared" si="70"/>
        <v>16.095359148186528</v>
      </c>
      <c r="O97" s="200">
        <f t="shared" si="70"/>
        <v>16.578219922632123</v>
      </c>
      <c r="P97" s="200">
        <f t="shared" si="70"/>
        <v>17.075566520311092</v>
      </c>
      <c r="Q97" s="200">
        <f t="shared" si="70"/>
        <v>17.587833515920419</v>
      </c>
      <c r="R97" s="200">
        <f t="shared" si="70"/>
        <v>18.115468521398036</v>
      </c>
      <c r="S97" s="200">
        <f t="shared" si="70"/>
        <v>18.658932577039973</v>
      </c>
      <c r="T97" s="200">
        <f t="shared" si="70"/>
        <v>19.218700554351177</v>
      </c>
      <c r="U97" s="200">
        <f t="shared" si="70"/>
        <v>19.795261570981712</v>
      </c>
      <c r="V97" s="200">
        <f t="shared" si="70"/>
        <v>20.389119418111161</v>
      </c>
      <c r="W97" s="200">
        <f t="shared" si="70"/>
        <v>21.000793000654497</v>
      </c>
      <c r="X97" s="200">
        <f t="shared" si="70"/>
        <v>21.630816790674132</v>
      </c>
      <c r="Y97" s="200">
        <f t="shared" si="70"/>
        <v>22.279741294394359</v>
      </c>
      <c r="Z97" s="200">
        <f t="shared" si="70"/>
        <v>22.948133533226191</v>
      </c>
      <c r="AA97" s="200">
        <f t="shared" si="70"/>
        <v>23.636577539222976</v>
      </c>
      <c r="AB97" s="200">
        <f t="shared" si="70"/>
        <v>24.345674865399662</v>
      </c>
      <c r="AC97" s="200">
        <f t="shared" si="70"/>
        <v>25.076045111361651</v>
      </c>
      <c r="AD97" s="200">
        <f t="shared" si="70"/>
        <v>25.828326464702503</v>
      </c>
      <c r="AE97" s="200">
        <f t="shared" si="70"/>
        <v>26.603176258643579</v>
      </c>
      <c r="AF97" s="200">
        <f t="shared" si="70"/>
        <v>27.401271546402889</v>
      </c>
      <c r="AG97" s="200">
        <f t="shared" si="70"/>
        <v>28.223309692794977</v>
      </c>
      <c r="AH97" s="200">
        <f t="shared" si="70"/>
        <v>29.07000898357883</v>
      </c>
      <c r="AI97" s="200">
        <f t="shared" si="70"/>
        <v>29.942109253086194</v>
      </c>
      <c r="AJ97" s="200">
        <f t="shared" si="70"/>
        <v>30.840372530678781</v>
      </c>
      <c r="AK97" s="200">
        <f t="shared" si="70"/>
        <v>31.765583706599145</v>
      </c>
      <c r="AL97" s="200">
        <f t="shared" si="70"/>
        <v>32.718551217797113</v>
      </c>
      <c r="AM97" s="200">
        <f t="shared" si="70"/>
        <v>33.700107754331036</v>
      </c>
      <c r="AN97" s="200">
        <f t="shared" si="70"/>
        <v>34.711110986960968</v>
      </c>
      <c r="AO97" s="200">
        <f t="shared" si="70"/>
        <v>35.7524443165698</v>
      </c>
      <c r="AP97" s="200">
        <f t="shared" si="70"/>
        <v>36.82501764606689</v>
      </c>
      <c r="AQ97" s="200">
        <f t="shared" si="70"/>
        <v>37.929768175448899</v>
      </c>
      <c r="AR97" s="200">
        <f t="shared" si="70"/>
        <v>39.067661220712381</v>
      </c>
      <c r="AS97" s="200">
        <f t="shared" si="70"/>
        <v>40.239691057333744</v>
      </c>
      <c r="AT97" s="200">
        <f t="shared" si="70"/>
        <v>41.446881789053762</v>
      </c>
      <c r="AU97" s="200">
        <f t="shared" si="70"/>
        <v>42.69028824272538</v>
      </c>
      <c r="AV97" s="200">
        <f t="shared" si="70"/>
        <v>43.970996890007143</v>
      </c>
      <c r="AW97" s="200">
        <f t="shared" si="70"/>
        <v>45.290126796707348</v>
      </c>
      <c r="AX97" s="200">
        <f t="shared" si="70"/>
        <v>46.648830600608576</v>
      </c>
      <c r="AY97" s="200">
        <f t="shared" si="70"/>
        <v>48.048295518626837</v>
      </c>
      <c r="AZ97" s="200">
        <f t="shared" si="70"/>
        <v>49.489744384185641</v>
      </c>
      <c r="BA97" s="200">
        <f t="shared" si="70"/>
        <v>50.974436715711214</v>
      </c>
      <c r="BB97" s="200">
        <f t="shared" si="70"/>
        <v>52.503669817182555</v>
      </c>
      <c r="BC97" s="200">
        <f t="shared" si="70"/>
        <v>54.078779911698035</v>
      </c>
      <c r="BD97" s="200">
        <f t="shared" si="70"/>
        <v>55.701143309048966</v>
      </c>
      <c r="BE97" s="200">
        <f t="shared" si="70"/>
        <v>57.372177608320442</v>
      </c>
      <c r="BF97" s="200">
        <f t="shared" si="70"/>
        <v>59.093342936570053</v>
      </c>
      <c r="BG97" s="200">
        <f t="shared" si="70"/>
        <v>60.866143224667155</v>
      </c>
      <c r="BH97" s="200">
        <f t="shared" si="70"/>
        <v>62.69212752140718</v>
      </c>
      <c r="BI97" s="200">
        <f t="shared" si="70"/>
        <v>64.572891347049378</v>
      </c>
      <c r="BJ97" s="200">
        <f t="shared" si="70"/>
        <v>66.510078087460883</v>
      </c>
      <c r="BK97" s="200">
        <f t="shared" si="70"/>
        <v>68.505380430084685</v>
      </c>
      <c r="BL97" s="200">
        <f t="shared" si="70"/>
        <v>70.560541842987234</v>
      </c>
      <c r="BM97" s="200">
        <f t="shared" si="70"/>
        <v>72.677358098276869</v>
      </c>
      <c r="BN97" s="200">
        <f t="shared" si="70"/>
        <v>74.857678841225166</v>
      </c>
      <c r="BO97" s="200">
        <f t="shared" si="70"/>
        <v>77.103409206461919</v>
      </c>
      <c r="BP97" s="200">
        <f t="shared" si="70"/>
        <v>79.416511482655778</v>
      </c>
      <c r="BQ97" s="200">
        <f t="shared" si="70"/>
        <v>81.799006827135472</v>
      </c>
    </row>
    <row r="98" spans="5:69" ht="16" customHeight="1">
      <c r="E98" s="331"/>
      <c r="F98" s="328"/>
      <c r="G98" s="324"/>
      <c r="H98" s="325"/>
      <c r="I98" s="226" t="s">
        <v>323</v>
      </c>
      <c r="J98" s="200">
        <f>J97/J274</f>
        <v>3.1088082901554404</v>
      </c>
      <c r="K98" s="200">
        <f>K97/K274</f>
        <v>3.1392868028040231</v>
      </c>
      <c r="L98" s="200">
        <f t="shared" ref="L98:BQ98" si="71">L97/L274</f>
        <v>3.1700641244001408</v>
      </c>
      <c r="M98" s="200">
        <f t="shared" si="71"/>
        <v>3.2011431844432789</v>
      </c>
      <c r="N98" s="200">
        <f t="shared" si="71"/>
        <v>3.2325269411535067</v>
      </c>
      <c r="O98" s="200">
        <f t="shared" si="71"/>
        <v>3.264218381753051</v>
      </c>
      <c r="P98" s="200">
        <f t="shared" si="71"/>
        <v>3.2962205227506312</v>
      </c>
      <c r="Q98" s="200">
        <f t="shared" si="71"/>
        <v>3.3285364102285775</v>
      </c>
      <c r="R98" s="200">
        <f t="shared" si="71"/>
        <v>3.36116912013278</v>
      </c>
      <c r="S98" s="200">
        <f t="shared" si="71"/>
        <v>3.3941217585654533</v>
      </c>
      <c r="T98" s="200">
        <f t="shared" si="71"/>
        <v>3.4273974620808016</v>
      </c>
      <c r="U98" s="200">
        <f t="shared" si="71"/>
        <v>3.4609993979835547</v>
      </c>
      <c r="V98" s="200">
        <f t="shared" si="71"/>
        <v>3.4949307646304519</v>
      </c>
      <c r="W98" s="200">
        <f t="shared" si="71"/>
        <v>3.529194791734672</v>
      </c>
      <c r="X98" s="200">
        <f t="shared" si="71"/>
        <v>3.5637947406732473</v>
      </c>
      <c r="Y98" s="200">
        <f t="shared" si="71"/>
        <v>3.5987339047974949</v>
      </c>
      <c r="Z98" s="200">
        <f t="shared" si="71"/>
        <v>3.6340156097464904</v>
      </c>
      <c r="AA98" s="200">
        <f t="shared" si="71"/>
        <v>3.6696432137636128</v>
      </c>
      <c r="AB98" s="200">
        <f t="shared" si="71"/>
        <v>3.7056201080161975</v>
      </c>
      <c r="AC98" s="200">
        <f t="shared" si="71"/>
        <v>3.7419497169183167</v>
      </c>
      <c r="AD98" s="200">
        <f t="shared" si="71"/>
        <v>3.7786354984567314</v>
      </c>
      <c r="AE98" s="200">
        <f t="shared" si="71"/>
        <v>3.8156809445200328</v>
      </c>
      <c r="AF98" s="200">
        <f t="shared" si="71"/>
        <v>3.8530895812310142</v>
      </c>
      <c r="AG98" s="200">
        <f t="shared" si="71"/>
        <v>3.890864969282299</v>
      </c>
      <c r="AH98" s="200">
        <f t="shared" si="71"/>
        <v>3.9290107042752629</v>
      </c>
      <c r="AI98" s="200">
        <f t="shared" si="71"/>
        <v>3.9675304170622754</v>
      </c>
      <c r="AJ98" s="200">
        <f t="shared" si="71"/>
        <v>4.0064277740922973</v>
      </c>
      <c r="AK98" s="200">
        <f t="shared" si="71"/>
        <v>4.045706477759869</v>
      </c>
      <c r="AL98" s="200">
        <f t="shared" si="71"/>
        <v>4.085370266757514</v>
      </c>
      <c r="AM98" s="200">
        <f t="shared" si="71"/>
        <v>4.1254229164316074</v>
      </c>
      <c r="AN98" s="200">
        <f t="shared" si="71"/>
        <v>4.1658682391417221</v>
      </c>
      <c r="AO98" s="200">
        <f t="shared" si="71"/>
        <v>4.2067100846235039</v>
      </c>
      <c r="AP98" s="200">
        <f t="shared" si="71"/>
        <v>4.2479523403551056</v>
      </c>
      <c r="AQ98" s="200">
        <f t="shared" si="71"/>
        <v>4.2895989319272152</v>
      </c>
      <c r="AR98" s="200">
        <f t="shared" si="71"/>
        <v>4.3316538234166995</v>
      </c>
      <c r="AS98" s="200">
        <f t="shared" si="71"/>
        <v>4.3741210177639207</v>
      </c>
      <c r="AT98" s="200">
        <f t="shared" si="71"/>
        <v>4.4170045571537635</v>
      </c>
      <c r="AU98" s="200">
        <f t="shared" si="71"/>
        <v>4.4603085234003697</v>
      </c>
      <c r="AV98" s="200">
        <f t="shared" si="71"/>
        <v>4.5040370383356674</v>
      </c>
      <c r="AW98" s="200">
        <f t="shared" si="71"/>
        <v>4.5481942642017028</v>
      </c>
      <c r="AX98" s="200">
        <f t="shared" si="71"/>
        <v>4.5927844040468182</v>
      </c>
      <c r="AY98" s="200">
        <f t="shared" si="71"/>
        <v>4.6378117021257088</v>
      </c>
      <c r="AZ98" s="200">
        <f t="shared" si="71"/>
        <v>4.6832804443034117</v>
      </c>
      <c r="BA98" s="200">
        <f t="shared" si="71"/>
        <v>4.7291949584632498</v>
      </c>
      <c r="BB98" s="200">
        <f t="shared" si="71"/>
        <v>4.7755596149187722</v>
      </c>
      <c r="BC98" s="200">
        <f t="shared" si="71"/>
        <v>4.8223788268297412</v>
      </c>
      <c r="BD98" s="200">
        <f t="shared" si="71"/>
        <v>4.8696570506221883</v>
      </c>
      <c r="BE98" s="200">
        <f t="shared" si="71"/>
        <v>4.917398786412603</v>
      </c>
      <c r="BF98" s="200">
        <f t="shared" si="71"/>
        <v>4.9656085784362549</v>
      </c>
      <c r="BG98" s="200">
        <f t="shared" si="71"/>
        <v>5.0142910154797473</v>
      </c>
      <c r="BH98" s="200">
        <f t="shared" si="71"/>
        <v>5.0634507313177854</v>
      </c>
      <c r="BI98" s="200">
        <f t="shared" si="71"/>
        <v>5.1130924051542328</v>
      </c>
      <c r="BJ98" s="200">
        <f t="shared" si="71"/>
        <v>5.1632207620675121</v>
      </c>
      <c r="BK98" s="200">
        <f t="shared" si="71"/>
        <v>5.2138405734603293</v>
      </c>
      <c r="BL98" s="200">
        <f t="shared" si="71"/>
        <v>5.2649566575138627</v>
      </c>
      <c r="BM98" s="200">
        <f t="shared" si="71"/>
        <v>5.3165738796463522</v>
      </c>
      <c r="BN98" s="200">
        <f t="shared" si="71"/>
        <v>5.3686971529762175</v>
      </c>
      <c r="BO98" s="200">
        <f t="shared" si="71"/>
        <v>5.4213314387897107</v>
      </c>
      <c r="BP98" s="200">
        <f t="shared" si="71"/>
        <v>5.4744817470131393</v>
      </c>
      <c r="BQ98" s="200">
        <f t="shared" si="71"/>
        <v>5.5281531366897392</v>
      </c>
    </row>
    <row r="99" spans="5:69" ht="16" customHeight="1">
      <c r="E99" s="331"/>
      <c r="F99" s="328"/>
      <c r="G99" s="324"/>
      <c r="H99" s="325"/>
      <c r="I99" s="226" t="s">
        <v>64</v>
      </c>
      <c r="J99" s="203">
        <f>Variables!$G$8</f>
        <v>5</v>
      </c>
      <c r="K99" s="203">
        <f>Variables!$G$8</f>
        <v>5</v>
      </c>
      <c r="L99" s="203">
        <f>Variables!$G$8</f>
        <v>5</v>
      </c>
      <c r="M99" s="203">
        <f>Variables!$G$8</f>
        <v>5</v>
      </c>
      <c r="N99" s="203">
        <f>Variables!$G$8</f>
        <v>5</v>
      </c>
      <c r="O99" s="203">
        <f>Variables!$G$8</f>
        <v>5</v>
      </c>
      <c r="P99" s="203">
        <f>Variables!$G$8</f>
        <v>5</v>
      </c>
      <c r="Q99" s="203">
        <f>Variables!$G$8</f>
        <v>5</v>
      </c>
      <c r="R99" s="203">
        <f>Variables!$G$8</f>
        <v>5</v>
      </c>
      <c r="S99" s="203">
        <f>Variables!$G$8</f>
        <v>5</v>
      </c>
      <c r="T99" s="203">
        <f>Variables!$G$8</f>
        <v>5</v>
      </c>
      <c r="U99" s="203">
        <f>Variables!$G$8</f>
        <v>5</v>
      </c>
      <c r="V99" s="203">
        <f>Variables!$G$8</f>
        <v>5</v>
      </c>
      <c r="W99" s="203">
        <f>Variables!$G$8</f>
        <v>5</v>
      </c>
      <c r="X99" s="203">
        <f>Variables!$G$8</f>
        <v>5</v>
      </c>
      <c r="Y99" s="203">
        <f>Variables!$G$8</f>
        <v>5</v>
      </c>
      <c r="Z99" s="203">
        <f>Variables!$G$8</f>
        <v>5</v>
      </c>
      <c r="AA99" s="203">
        <f>Variables!$G$8</f>
        <v>5</v>
      </c>
      <c r="AB99" s="203">
        <f>Variables!$G$8</f>
        <v>5</v>
      </c>
      <c r="AC99" s="203">
        <f>Variables!$G$8</f>
        <v>5</v>
      </c>
      <c r="AD99" s="203">
        <f>Variables!$G$8</f>
        <v>5</v>
      </c>
      <c r="AE99" s="203">
        <f>Variables!$G$8</f>
        <v>5</v>
      </c>
      <c r="AF99" s="203">
        <f>Variables!$G$8</f>
        <v>5</v>
      </c>
      <c r="AG99" s="203">
        <f>Variables!$G$8</f>
        <v>5</v>
      </c>
      <c r="AH99" s="203">
        <f>Variables!$G$8</f>
        <v>5</v>
      </c>
      <c r="AI99" s="203">
        <f>Variables!$G$8</f>
        <v>5</v>
      </c>
      <c r="AJ99" s="203">
        <f>Variables!$G$8</f>
        <v>5</v>
      </c>
      <c r="AK99" s="203">
        <f>Variables!$G$8</f>
        <v>5</v>
      </c>
      <c r="AL99" s="203">
        <f>Variables!$G$8</f>
        <v>5</v>
      </c>
      <c r="AM99" s="203">
        <f>Variables!$G$8</f>
        <v>5</v>
      </c>
      <c r="AN99" s="203">
        <f>Variables!$G$8</f>
        <v>5</v>
      </c>
      <c r="AO99" s="203">
        <f>Variables!$G$8</f>
        <v>5</v>
      </c>
      <c r="AP99" s="203">
        <f>Variables!$G$8</f>
        <v>5</v>
      </c>
      <c r="AQ99" s="203">
        <f>Variables!$G$8</f>
        <v>5</v>
      </c>
      <c r="AR99" s="203">
        <f>Variables!$G$8</f>
        <v>5</v>
      </c>
      <c r="AS99" s="203">
        <f>Variables!$G$8</f>
        <v>5</v>
      </c>
      <c r="AT99" s="203">
        <f>Variables!$G$8</f>
        <v>5</v>
      </c>
      <c r="AU99" s="203">
        <f>Variables!$G$8</f>
        <v>5</v>
      </c>
      <c r="AV99" s="203">
        <f>Variables!$G$8</f>
        <v>5</v>
      </c>
      <c r="AW99" s="203">
        <f>Variables!$G$8</f>
        <v>5</v>
      </c>
      <c r="AX99" s="203">
        <f>Variables!$G$8</f>
        <v>5</v>
      </c>
      <c r="AY99" s="203">
        <f>Variables!$G$8</f>
        <v>5</v>
      </c>
      <c r="AZ99" s="203">
        <f>Variables!$G$8</f>
        <v>5</v>
      </c>
      <c r="BA99" s="203">
        <f>Variables!$G$8</f>
        <v>5</v>
      </c>
      <c r="BB99" s="203">
        <f>Variables!$G$8</f>
        <v>5</v>
      </c>
      <c r="BC99" s="203">
        <f>Variables!$G$8</f>
        <v>5</v>
      </c>
      <c r="BD99" s="203">
        <f>Variables!$G$8</f>
        <v>5</v>
      </c>
      <c r="BE99" s="203">
        <f>Variables!$G$8</f>
        <v>5</v>
      </c>
      <c r="BF99" s="203">
        <f>Variables!$G$8</f>
        <v>5</v>
      </c>
      <c r="BG99" s="203">
        <f>Variables!$G$8</f>
        <v>5</v>
      </c>
      <c r="BH99" s="203">
        <f>Variables!$G$8</f>
        <v>5</v>
      </c>
      <c r="BI99" s="203">
        <f>Variables!$G$8</f>
        <v>5</v>
      </c>
      <c r="BJ99" s="203">
        <f>Variables!$G$8</f>
        <v>5</v>
      </c>
      <c r="BK99" s="203">
        <f>Variables!$G$8</f>
        <v>5</v>
      </c>
      <c r="BL99" s="203">
        <f>Variables!$G$8</f>
        <v>5</v>
      </c>
      <c r="BM99" s="203">
        <f>Variables!$G$8</f>
        <v>5</v>
      </c>
      <c r="BN99" s="203">
        <f>Variables!$G$8</f>
        <v>5</v>
      </c>
      <c r="BO99" s="203">
        <f>Variables!$G$8</f>
        <v>5</v>
      </c>
      <c r="BP99" s="203">
        <f>Variables!$G$8</f>
        <v>5</v>
      </c>
      <c r="BQ99" s="203">
        <f>Variables!$G$8</f>
        <v>5</v>
      </c>
    </row>
    <row r="100" spans="5:69" ht="16" customHeight="1">
      <c r="E100" s="331"/>
      <c r="F100" s="328"/>
      <c r="G100" s="324"/>
      <c r="H100" s="325"/>
      <c r="I100" s="226" t="s">
        <v>299</v>
      </c>
      <c r="J100" s="200">
        <v>0</v>
      </c>
      <c r="K100" s="200">
        <f t="shared" ref="K100:BQ100" si="72">J102*$B$6</f>
        <v>1.2435233160621761</v>
      </c>
      <c r="L100" s="200">
        <f t="shared" si="72"/>
        <v>1.8774763791526976</v>
      </c>
      <c r="M100" s="200">
        <f t="shared" si="72"/>
        <v>2.2067638393364049</v>
      </c>
      <c r="N100" s="200">
        <f t="shared" si="72"/>
        <v>2.3838391934455139</v>
      </c>
      <c r="O100" s="200">
        <f t="shared" si="72"/>
        <v>2.4849303731841599</v>
      </c>
      <c r="P100" s="200">
        <f t="shared" si="72"/>
        <v>2.5481525392933007</v>
      </c>
      <c r="Q100" s="200">
        <f t="shared" si="72"/>
        <v>2.5925644787469029</v>
      </c>
      <c r="R100" s="200">
        <f t="shared" si="72"/>
        <v>2.6276968034648824</v>
      </c>
      <c r="S100" s="200">
        <f t="shared" si="72"/>
        <v>2.6583160497855536</v>
      </c>
      <c r="T100" s="200">
        <f t="shared" si="72"/>
        <v>2.6868067283189583</v>
      </c>
      <c r="U100" s="200">
        <f t="shared" si="72"/>
        <v>2.7143623489918003</v>
      </c>
      <c r="V100" s="200">
        <f t="shared" si="72"/>
        <v>2.7415809336893222</v>
      </c>
      <c r="W100" s="200">
        <f t="shared" si="72"/>
        <v>2.7687627726968418</v>
      </c>
      <c r="X100" s="200">
        <f t="shared" si="72"/>
        <v>2.7960593030422896</v>
      </c>
      <c r="Y100" s="200">
        <f t="shared" si="72"/>
        <v>2.8235475477904437</v>
      </c>
      <c r="Z100" s="200">
        <f t="shared" si="72"/>
        <v>2.85126733581422</v>
      </c>
      <c r="AA100" s="200">
        <f t="shared" si="72"/>
        <v>2.8792399118057066</v>
      </c>
      <c r="AB100" s="200">
        <f t="shared" si="72"/>
        <v>2.9074772414082988</v>
      </c>
      <c r="AC100" s="200">
        <f t="shared" si="72"/>
        <v>2.9359866639106285</v>
      </c>
      <c r="AD100" s="200">
        <f t="shared" si="72"/>
        <v>2.964773218722641</v>
      </c>
      <c r="AE100" s="200">
        <f t="shared" si="72"/>
        <v>2.9938408087440131</v>
      </c>
      <c r="AF100" s="200">
        <f t="shared" si="72"/>
        <v>3.0231927821800202</v>
      </c>
      <c r="AG100" s="200">
        <f t="shared" si="72"/>
        <v>3.0528322235824157</v>
      </c>
      <c r="AH100" s="200">
        <f t="shared" si="72"/>
        <v>3.0827620995041278</v>
      </c>
      <c r="AI100" s="200">
        <f t="shared" si="72"/>
        <v>3.1129853314621689</v>
      </c>
      <c r="AJ100" s="200">
        <f t="shared" si="72"/>
        <v>3.1435048325559949</v>
      </c>
      <c r="AK100" s="200">
        <f t="shared" si="72"/>
        <v>3.1743235259149163</v>
      </c>
      <c r="AL100" s="200">
        <f t="shared" si="72"/>
        <v>3.2054443540614059</v>
      </c>
      <c r="AM100" s="200">
        <f t="shared" si="72"/>
        <v>3.2368702837337082</v>
      </c>
      <c r="AN100" s="200">
        <f t="shared" si="72"/>
        <v>3.2686043084394969</v>
      </c>
      <c r="AO100" s="200">
        <f t="shared" si="72"/>
        <v>3.3006494498764378</v>
      </c>
      <c r="AP100" s="200">
        <f t="shared" si="72"/>
        <v>3.3330087587876207</v>
      </c>
      <c r="AQ100" s="200">
        <f t="shared" si="72"/>
        <v>3.3656853155358526</v>
      </c>
      <c r="AR100" s="200">
        <f t="shared" si="72"/>
        <v>3.3986822305388125</v>
      </c>
      <c r="AS100" s="200">
        <f t="shared" si="72"/>
        <v>3.4320026446360856</v>
      </c>
      <c r="AT100" s="200">
        <f t="shared" si="72"/>
        <v>3.4656497294236113</v>
      </c>
      <c r="AU100" s="200">
        <f t="shared" si="72"/>
        <v>3.4996266875733113</v>
      </c>
      <c r="AV100" s="200">
        <f t="shared" si="72"/>
        <v>3.5339367531468038</v>
      </c>
      <c r="AW100" s="200">
        <f t="shared" si="72"/>
        <v>3.5685831919076691</v>
      </c>
      <c r="AX100" s="200">
        <f t="shared" si="72"/>
        <v>3.6035693016345158</v>
      </c>
      <c r="AY100" s="200">
        <f t="shared" si="72"/>
        <v>3.6388984124359851</v>
      </c>
      <c r="AZ100" s="200">
        <f t="shared" si="72"/>
        <v>3.6745738870682767</v>
      </c>
      <c r="BA100" s="200">
        <f t="shared" si="72"/>
        <v>3.7105991212555036</v>
      </c>
      <c r="BB100" s="200">
        <f t="shared" si="72"/>
        <v>3.7469775440130522</v>
      </c>
      <c r="BC100" s="200">
        <f t="shared" si="72"/>
        <v>3.7837126179740346</v>
      </c>
      <c r="BD100" s="200">
        <f t="shared" si="72"/>
        <v>3.8208078397189134</v>
      </c>
      <c r="BE100" s="200">
        <f t="shared" si="72"/>
        <v>3.8582667401083315</v>
      </c>
      <c r="BF100" s="200">
        <f t="shared" si="72"/>
        <v>3.8960928846192076</v>
      </c>
      <c r="BG100" s="200">
        <f t="shared" si="72"/>
        <v>3.9342898736841061</v>
      </c>
      <c r="BH100" s="200">
        <f t="shared" si="72"/>
        <v>3.9728613430339523</v>
      </c>
      <c r="BI100" s="200">
        <f t="shared" si="72"/>
        <v>4.0118109640440904</v>
      </c>
      <c r="BJ100" s="200">
        <f t="shared" si="72"/>
        <v>4.0511424440837382</v>
      </c>
      <c r="BK100" s="200">
        <f t="shared" si="72"/>
        <v>4.0908595268688748</v>
      </c>
      <c r="BL100" s="200">
        <f t="shared" si="72"/>
        <v>4.1309659928185694</v>
      </c>
      <c r="BM100" s="200">
        <f t="shared" si="72"/>
        <v>4.1714656594148298</v>
      </c>
      <c r="BN100" s="200">
        <f t="shared" si="72"/>
        <v>4.2123623815659554</v>
      </c>
      <c r="BO100" s="200">
        <f t="shared" si="72"/>
        <v>4.2536600519734646</v>
      </c>
      <c r="BP100" s="200">
        <f t="shared" si="72"/>
        <v>4.2953626015026165</v>
      </c>
      <c r="BQ100" s="200">
        <f t="shared" si="72"/>
        <v>4.3374739995565639</v>
      </c>
    </row>
    <row r="101" spans="5:69" ht="16" customHeight="1">
      <c r="E101" s="331"/>
      <c r="F101" s="328"/>
      <c r="G101" s="324"/>
      <c r="H101" s="325"/>
      <c r="I101" s="227" t="s">
        <v>301</v>
      </c>
      <c r="J101" s="200">
        <v>0</v>
      </c>
      <c r="K101" s="200">
        <f t="shared" ref="K101:BQ101" si="73">J102*$B$7</f>
        <v>0.31088082901554404</v>
      </c>
      <c r="L101" s="200">
        <f t="shared" si="73"/>
        <v>0.4693690947881744</v>
      </c>
      <c r="M101" s="200">
        <f t="shared" si="73"/>
        <v>0.55169095983410121</v>
      </c>
      <c r="N101" s="200">
        <f t="shared" si="73"/>
        <v>0.59595979836137847</v>
      </c>
      <c r="O101" s="200">
        <f t="shared" si="73"/>
        <v>0.62123259329603997</v>
      </c>
      <c r="P101" s="200">
        <f t="shared" si="73"/>
        <v>0.63703813482332516</v>
      </c>
      <c r="Q101" s="200">
        <f t="shared" si="73"/>
        <v>0.64814111968672572</v>
      </c>
      <c r="R101" s="200">
        <f t="shared" si="73"/>
        <v>0.65692420086622061</v>
      </c>
      <c r="S101" s="200">
        <f t="shared" si="73"/>
        <v>0.6645790124463884</v>
      </c>
      <c r="T101" s="200">
        <f t="shared" si="73"/>
        <v>0.67170168207973957</v>
      </c>
      <c r="U101" s="200">
        <f t="shared" si="73"/>
        <v>0.67859058724795007</v>
      </c>
      <c r="V101" s="200">
        <f t="shared" si="73"/>
        <v>0.68539523342233055</v>
      </c>
      <c r="W101" s="200">
        <f t="shared" si="73"/>
        <v>0.69219069317421045</v>
      </c>
      <c r="X101" s="200">
        <f t="shared" si="73"/>
        <v>0.69901482576057239</v>
      </c>
      <c r="Y101" s="200">
        <f t="shared" si="73"/>
        <v>0.70588688694761093</v>
      </c>
      <c r="Z101" s="200">
        <f t="shared" si="73"/>
        <v>0.712816833953555</v>
      </c>
      <c r="AA101" s="200">
        <f t="shared" si="73"/>
        <v>0.71980997795142665</v>
      </c>
      <c r="AB101" s="200">
        <f t="shared" si="73"/>
        <v>0.72686931035207469</v>
      </c>
      <c r="AC101" s="200">
        <f t="shared" si="73"/>
        <v>0.73399666597765711</v>
      </c>
      <c r="AD101" s="200">
        <f t="shared" si="73"/>
        <v>0.74119330468066025</v>
      </c>
      <c r="AE101" s="200">
        <f t="shared" si="73"/>
        <v>0.74846020218600329</v>
      </c>
      <c r="AF101" s="200">
        <f t="shared" si="73"/>
        <v>0.75579819554500505</v>
      </c>
      <c r="AG101" s="200">
        <f t="shared" si="73"/>
        <v>0.76320805589560392</v>
      </c>
      <c r="AH101" s="200">
        <f t="shared" si="73"/>
        <v>0.77069052487603196</v>
      </c>
      <c r="AI101" s="200">
        <f t="shared" si="73"/>
        <v>0.77824633286554223</v>
      </c>
      <c r="AJ101" s="200">
        <f t="shared" si="73"/>
        <v>0.78587620813899872</v>
      </c>
      <c r="AK101" s="200">
        <f t="shared" si="73"/>
        <v>0.79358088147872907</v>
      </c>
      <c r="AL101" s="200">
        <f t="shared" si="73"/>
        <v>0.80136108851535148</v>
      </c>
      <c r="AM101" s="200">
        <f t="shared" si="73"/>
        <v>0.80921757093342706</v>
      </c>
      <c r="AN101" s="200">
        <f t="shared" si="73"/>
        <v>0.81715107710987422</v>
      </c>
      <c r="AO101" s="200">
        <f t="shared" si="73"/>
        <v>0.82516236246910946</v>
      </c>
      <c r="AP101" s="200">
        <f t="shared" si="73"/>
        <v>0.83325218969690518</v>
      </c>
      <c r="AQ101" s="200">
        <f t="shared" si="73"/>
        <v>0.84142132888396315</v>
      </c>
      <c r="AR101" s="200">
        <f t="shared" si="73"/>
        <v>0.84967055763470312</v>
      </c>
      <c r="AS101" s="200">
        <f t="shared" si="73"/>
        <v>0.8580006611590214</v>
      </c>
      <c r="AT101" s="200">
        <f t="shared" si="73"/>
        <v>0.86641243235590282</v>
      </c>
      <c r="AU101" s="200">
        <f t="shared" si="73"/>
        <v>0.87490667189332783</v>
      </c>
      <c r="AV101" s="200">
        <f t="shared" si="73"/>
        <v>0.88348418828670094</v>
      </c>
      <c r="AW101" s="200">
        <f t="shared" si="73"/>
        <v>0.89214579797691729</v>
      </c>
      <c r="AX101" s="200">
        <f t="shared" si="73"/>
        <v>0.90089232540862896</v>
      </c>
      <c r="AY101" s="200">
        <f t="shared" si="73"/>
        <v>0.90972460310899628</v>
      </c>
      <c r="AZ101" s="200">
        <f t="shared" si="73"/>
        <v>0.91864347176706918</v>
      </c>
      <c r="BA101" s="200">
        <f t="shared" si="73"/>
        <v>0.9276497803138759</v>
      </c>
      <c r="BB101" s="200">
        <f t="shared" si="73"/>
        <v>0.93674438600326304</v>
      </c>
      <c r="BC101" s="200">
        <f t="shared" si="73"/>
        <v>0.94592815449350864</v>
      </c>
      <c r="BD101" s="200">
        <f t="shared" si="73"/>
        <v>0.95520195992972834</v>
      </c>
      <c r="BE101" s="200">
        <f t="shared" si="73"/>
        <v>0.96456668502708287</v>
      </c>
      <c r="BF101" s="200">
        <f t="shared" si="73"/>
        <v>0.97402322115480189</v>
      </c>
      <c r="BG101" s="200">
        <f t="shared" si="73"/>
        <v>0.98357246842102652</v>
      </c>
      <c r="BH101" s="200">
        <f t="shared" si="73"/>
        <v>0.99321533575848808</v>
      </c>
      <c r="BI101" s="200">
        <f t="shared" si="73"/>
        <v>1.0029527410110226</v>
      </c>
      <c r="BJ101" s="200">
        <f t="shared" si="73"/>
        <v>1.0127856110209346</v>
      </c>
      <c r="BK101" s="200">
        <f t="shared" si="73"/>
        <v>1.0227148817172187</v>
      </c>
      <c r="BL101" s="200">
        <f t="shared" si="73"/>
        <v>1.0327414982046423</v>
      </c>
      <c r="BM101" s="200">
        <f t="shared" si="73"/>
        <v>1.0428664148537075</v>
      </c>
      <c r="BN101" s="200">
        <f t="shared" si="73"/>
        <v>1.0530905953914889</v>
      </c>
      <c r="BO101" s="200">
        <f t="shared" si="73"/>
        <v>1.0634150129933662</v>
      </c>
      <c r="BP101" s="200">
        <f t="shared" si="73"/>
        <v>1.0738406503756541</v>
      </c>
      <c r="BQ101" s="200">
        <f t="shared" si="73"/>
        <v>1.084368499889141</v>
      </c>
    </row>
    <row r="102" spans="5:69" ht="16" customHeight="1">
      <c r="E102" s="331"/>
      <c r="F102" s="328"/>
      <c r="G102" s="324"/>
      <c r="H102" s="325"/>
      <c r="I102" s="226" t="s">
        <v>325</v>
      </c>
      <c r="J102" s="200">
        <f>J98+J100+J101</f>
        <v>3.1088082901554404</v>
      </c>
      <c r="K102" s="200">
        <f>K98+K100+K101</f>
        <v>4.6936909478817439</v>
      </c>
      <c r="L102" s="200">
        <f t="shared" ref="L102:BQ102" si="74">L98+L100+L101</f>
        <v>5.5169095983410124</v>
      </c>
      <c r="M102" s="200">
        <f t="shared" si="74"/>
        <v>5.9595979836137847</v>
      </c>
      <c r="N102" s="200">
        <f t="shared" si="74"/>
        <v>6.2123259329603995</v>
      </c>
      <c r="O102" s="200">
        <f t="shared" si="74"/>
        <v>6.3703813482332512</v>
      </c>
      <c r="P102" s="200">
        <f t="shared" si="74"/>
        <v>6.4814111968672572</v>
      </c>
      <c r="Q102" s="200">
        <f t="shared" si="74"/>
        <v>6.5692420086622061</v>
      </c>
      <c r="R102" s="200">
        <f t="shared" si="74"/>
        <v>6.6457901244638835</v>
      </c>
      <c r="S102" s="200">
        <f t="shared" si="74"/>
        <v>6.7170168207973955</v>
      </c>
      <c r="T102" s="200">
        <f t="shared" si="74"/>
        <v>6.7859058724794998</v>
      </c>
      <c r="U102" s="200">
        <f t="shared" si="74"/>
        <v>6.8539523342233046</v>
      </c>
      <c r="V102" s="200">
        <f t="shared" si="74"/>
        <v>6.9219069317421038</v>
      </c>
      <c r="W102" s="200">
        <f t="shared" si="74"/>
        <v>6.9901482576057239</v>
      </c>
      <c r="X102" s="200">
        <f t="shared" si="74"/>
        <v>7.0588688694761093</v>
      </c>
      <c r="Y102" s="200">
        <f t="shared" si="74"/>
        <v>7.1281683395355495</v>
      </c>
      <c r="Z102" s="200">
        <f t="shared" si="74"/>
        <v>7.1980997795142656</v>
      </c>
      <c r="AA102" s="200">
        <f t="shared" si="74"/>
        <v>7.2686931035207465</v>
      </c>
      <c r="AB102" s="200">
        <f t="shared" si="74"/>
        <v>7.3399666597765707</v>
      </c>
      <c r="AC102" s="200">
        <f t="shared" si="74"/>
        <v>7.4119330468066025</v>
      </c>
      <c r="AD102" s="200">
        <f t="shared" si="74"/>
        <v>7.4846020218600327</v>
      </c>
      <c r="AE102" s="200">
        <f t="shared" si="74"/>
        <v>7.5579819554500496</v>
      </c>
      <c r="AF102" s="200">
        <f t="shared" si="74"/>
        <v>7.632080558956039</v>
      </c>
      <c r="AG102" s="200">
        <f t="shared" si="74"/>
        <v>7.7069052487603189</v>
      </c>
      <c r="AH102" s="200">
        <f t="shared" si="74"/>
        <v>7.7824633286554219</v>
      </c>
      <c r="AI102" s="200">
        <f t="shared" si="74"/>
        <v>7.8587620813899868</v>
      </c>
      <c r="AJ102" s="200">
        <f t="shared" si="74"/>
        <v>7.9358088147872907</v>
      </c>
      <c r="AK102" s="200">
        <f t="shared" si="74"/>
        <v>8.0136108851535148</v>
      </c>
      <c r="AL102" s="200">
        <f t="shared" si="74"/>
        <v>8.0921757093342706</v>
      </c>
      <c r="AM102" s="200">
        <f t="shared" si="74"/>
        <v>8.1715107710987418</v>
      </c>
      <c r="AN102" s="200">
        <f t="shared" si="74"/>
        <v>8.2516236246910939</v>
      </c>
      <c r="AO102" s="200">
        <f t="shared" si="74"/>
        <v>8.3325218969690518</v>
      </c>
      <c r="AP102" s="200">
        <f t="shared" si="74"/>
        <v>8.4142132888396315</v>
      </c>
      <c r="AQ102" s="200">
        <f t="shared" si="74"/>
        <v>8.4967055763470309</v>
      </c>
      <c r="AR102" s="200">
        <f t="shared" si="74"/>
        <v>8.580006611590214</v>
      </c>
      <c r="AS102" s="200">
        <f t="shared" si="74"/>
        <v>8.6641243235590277</v>
      </c>
      <c r="AT102" s="200">
        <f t="shared" si="74"/>
        <v>8.7490667189332783</v>
      </c>
      <c r="AU102" s="200">
        <f t="shared" si="74"/>
        <v>8.8348418828670088</v>
      </c>
      <c r="AV102" s="200">
        <f t="shared" si="74"/>
        <v>8.9214579797691727</v>
      </c>
      <c r="AW102" s="200">
        <f t="shared" si="74"/>
        <v>9.0089232540862891</v>
      </c>
      <c r="AX102" s="200">
        <f t="shared" si="74"/>
        <v>9.0972460310899628</v>
      </c>
      <c r="AY102" s="200">
        <f t="shared" si="74"/>
        <v>9.1864347176706911</v>
      </c>
      <c r="AZ102" s="200">
        <f t="shared" si="74"/>
        <v>9.2764978031387582</v>
      </c>
      <c r="BA102" s="200">
        <f t="shared" si="74"/>
        <v>9.3674438600326297</v>
      </c>
      <c r="BB102" s="200">
        <f t="shared" si="74"/>
        <v>9.4592815449350862</v>
      </c>
      <c r="BC102" s="200">
        <f t="shared" si="74"/>
        <v>9.5520195992972834</v>
      </c>
      <c r="BD102" s="200">
        <f t="shared" si="74"/>
        <v>9.6456668502708283</v>
      </c>
      <c r="BE102" s="200">
        <f t="shared" si="74"/>
        <v>9.7402322115480189</v>
      </c>
      <c r="BF102" s="200">
        <f t="shared" si="74"/>
        <v>9.8357246842102644</v>
      </c>
      <c r="BG102" s="200">
        <f t="shared" si="74"/>
        <v>9.9321533575848804</v>
      </c>
      <c r="BH102" s="200">
        <f t="shared" si="74"/>
        <v>10.029527410110227</v>
      </c>
      <c r="BI102" s="200">
        <f t="shared" si="74"/>
        <v>10.127856110209345</v>
      </c>
      <c r="BJ102" s="200">
        <f t="shared" si="74"/>
        <v>10.227148817172186</v>
      </c>
      <c r="BK102" s="200">
        <f t="shared" si="74"/>
        <v>10.327414982046422</v>
      </c>
      <c r="BL102" s="200">
        <f t="shared" si="74"/>
        <v>10.428664148537074</v>
      </c>
      <c r="BM102" s="200">
        <f t="shared" si="74"/>
        <v>10.530905953914889</v>
      </c>
      <c r="BN102" s="200">
        <f t="shared" si="74"/>
        <v>10.634150129933662</v>
      </c>
      <c r="BO102" s="200">
        <f t="shared" si="74"/>
        <v>10.738406503756542</v>
      </c>
      <c r="BP102" s="200">
        <f t="shared" si="74"/>
        <v>10.84368499889141</v>
      </c>
      <c r="BQ102" s="200">
        <f t="shared" si="74"/>
        <v>10.949995636135444</v>
      </c>
    </row>
    <row r="103" spans="5:69" ht="16" customHeight="1">
      <c r="E103" s="331"/>
      <c r="F103" s="328"/>
      <c r="G103" s="324"/>
      <c r="H103" s="325"/>
      <c r="I103" s="226" t="s">
        <v>295</v>
      </c>
      <c r="J103" s="200">
        <f>J99*J102</f>
        <v>15.544041450777202</v>
      </c>
      <c r="K103" s="200">
        <f>K99*K102</f>
        <v>23.46845473940872</v>
      </c>
      <c r="L103" s="200">
        <f t="shared" ref="L103:BQ103" si="75">L99*L102</f>
        <v>27.584547991705062</v>
      </c>
      <c r="M103" s="200">
        <f t="shared" si="75"/>
        <v>29.797989918068922</v>
      </c>
      <c r="N103" s="200">
        <f t="shared" si="75"/>
        <v>31.061629664801998</v>
      </c>
      <c r="O103" s="200">
        <f t="shared" si="75"/>
        <v>31.851906741166257</v>
      </c>
      <c r="P103" s="200">
        <f t="shared" si="75"/>
        <v>32.407055984336289</v>
      </c>
      <c r="Q103" s="200">
        <f t="shared" si="75"/>
        <v>32.846210043311032</v>
      </c>
      <c r="R103" s="200">
        <f t="shared" si="75"/>
        <v>33.228950622319417</v>
      </c>
      <c r="S103" s="200">
        <f t="shared" si="75"/>
        <v>33.585084103986979</v>
      </c>
      <c r="T103" s="200">
        <f t="shared" si="75"/>
        <v>33.929529362397503</v>
      </c>
      <c r="U103" s="200">
        <f t="shared" si="75"/>
        <v>34.269761671116527</v>
      </c>
      <c r="V103" s="200">
        <f t="shared" si="75"/>
        <v>34.609534658710515</v>
      </c>
      <c r="W103" s="200">
        <f t="shared" si="75"/>
        <v>34.950741288028617</v>
      </c>
      <c r="X103" s="200">
        <f t="shared" si="75"/>
        <v>35.294344347380544</v>
      </c>
      <c r="Y103" s="200">
        <f t="shared" si="75"/>
        <v>35.64084169767775</v>
      </c>
      <c r="Z103" s="200">
        <f t="shared" si="75"/>
        <v>35.990498897571328</v>
      </c>
      <c r="AA103" s="200">
        <f t="shared" si="75"/>
        <v>36.343465517603732</v>
      </c>
      <c r="AB103" s="200">
        <f t="shared" si="75"/>
        <v>36.699833298882851</v>
      </c>
      <c r="AC103" s="200">
        <f t="shared" si="75"/>
        <v>37.059665234033012</v>
      </c>
      <c r="AD103" s="200">
        <f t="shared" si="75"/>
        <v>37.423010109300165</v>
      </c>
      <c r="AE103" s="200">
        <f t="shared" si="75"/>
        <v>37.789909777250244</v>
      </c>
      <c r="AF103" s="200">
        <f t="shared" si="75"/>
        <v>38.160402794780197</v>
      </c>
      <c r="AG103" s="200">
        <f t="shared" si="75"/>
        <v>38.534526243801594</v>
      </c>
      <c r="AH103" s="200">
        <f t="shared" si="75"/>
        <v>38.912316643277109</v>
      </c>
      <c r="AI103" s="200">
        <f t="shared" si="75"/>
        <v>39.29381040694993</v>
      </c>
      <c r="AJ103" s="200">
        <f t="shared" si="75"/>
        <v>39.679044073936453</v>
      </c>
      <c r="AK103" s="200">
        <f t="shared" si="75"/>
        <v>40.068054425767571</v>
      </c>
      <c r="AL103" s="200">
        <f t="shared" si="75"/>
        <v>40.460878546671353</v>
      </c>
      <c r="AM103" s="200">
        <f t="shared" si="75"/>
        <v>40.857553855493705</v>
      </c>
      <c r="AN103" s="200">
        <f t="shared" si="75"/>
        <v>41.258118123455468</v>
      </c>
      <c r="AO103" s="200">
        <f t="shared" si="75"/>
        <v>41.662609484845262</v>
      </c>
      <c r="AP103" s="200">
        <f t="shared" si="75"/>
        <v>42.071066444198159</v>
      </c>
      <c r="AQ103" s="200">
        <f t="shared" si="75"/>
        <v>42.483527881735156</v>
      </c>
      <c r="AR103" s="200">
        <f t="shared" si="75"/>
        <v>42.90003305795107</v>
      </c>
      <c r="AS103" s="200">
        <f t="shared" si="75"/>
        <v>43.32062161779514</v>
      </c>
      <c r="AT103" s="200">
        <f t="shared" si="75"/>
        <v>43.745333594666391</v>
      </c>
      <c r="AU103" s="200">
        <f t="shared" si="75"/>
        <v>44.174209414335046</v>
      </c>
      <c r="AV103" s="200">
        <f t="shared" si="75"/>
        <v>44.607289898845863</v>
      </c>
      <c r="AW103" s="200">
        <f t="shared" si="75"/>
        <v>45.044616270431447</v>
      </c>
      <c r="AX103" s="200">
        <f t="shared" si="75"/>
        <v>45.486230155449817</v>
      </c>
      <c r="AY103" s="200">
        <f t="shared" si="75"/>
        <v>45.932173588353457</v>
      </c>
      <c r="AZ103" s="200">
        <f t="shared" si="75"/>
        <v>46.382489015693793</v>
      </c>
      <c r="BA103" s="200">
        <f t="shared" si="75"/>
        <v>46.837219300163149</v>
      </c>
      <c r="BB103" s="200">
        <f t="shared" si="75"/>
        <v>47.296407724675433</v>
      </c>
      <c r="BC103" s="200">
        <f t="shared" si="75"/>
        <v>47.760097996486415</v>
      </c>
      <c r="BD103" s="200">
        <f t="shared" si="75"/>
        <v>48.228334251354141</v>
      </c>
      <c r="BE103" s="200">
        <f t="shared" si="75"/>
        <v>48.701161057740094</v>
      </c>
      <c r="BF103" s="200">
        <f t="shared" si="75"/>
        <v>49.17862342105132</v>
      </c>
      <c r="BG103" s="200">
        <f t="shared" si="75"/>
        <v>49.660766787924402</v>
      </c>
      <c r="BH103" s="200">
        <f t="shared" si="75"/>
        <v>50.147637050551133</v>
      </c>
      <c r="BI103" s="200">
        <f t="shared" si="75"/>
        <v>50.639280551046724</v>
      </c>
      <c r="BJ103" s="200">
        <f t="shared" si="75"/>
        <v>51.135744085860928</v>
      </c>
      <c r="BK103" s="200">
        <f t="shared" si="75"/>
        <v>51.637074910232108</v>
      </c>
      <c r="BL103" s="200">
        <f t="shared" si="75"/>
        <v>52.143320742685368</v>
      </c>
      <c r="BM103" s="200">
        <f t="shared" si="75"/>
        <v>52.654529769574445</v>
      </c>
      <c r="BN103" s="200">
        <f t="shared" si="75"/>
        <v>53.170750649668307</v>
      </c>
      <c r="BO103" s="200">
        <f t="shared" si="75"/>
        <v>53.69203251878271</v>
      </c>
      <c r="BP103" s="200">
        <f t="shared" si="75"/>
        <v>54.218424994457052</v>
      </c>
      <c r="BQ103" s="200">
        <f t="shared" si="75"/>
        <v>54.749978180677218</v>
      </c>
    </row>
    <row r="104" spans="5:69" ht="16" customHeight="1">
      <c r="E104" s="331"/>
      <c r="F104" s="328"/>
      <c r="G104" s="324"/>
      <c r="H104" s="325"/>
      <c r="I104" s="226" t="s">
        <v>326</v>
      </c>
      <c r="J104" s="219">
        <f>Variables!$G$20</f>
        <v>1000</v>
      </c>
      <c r="K104" s="219">
        <f>Variables!$G$20</f>
        <v>1000</v>
      </c>
      <c r="L104" s="219">
        <f>Variables!$G$20</f>
        <v>1000</v>
      </c>
      <c r="M104" s="219">
        <f>Variables!$G$20</f>
        <v>1000</v>
      </c>
      <c r="N104" s="219">
        <f>Variables!$G$20</f>
        <v>1000</v>
      </c>
      <c r="O104" s="219">
        <f>Variables!$G$20</f>
        <v>1000</v>
      </c>
      <c r="P104" s="219">
        <f>Variables!$G$20</f>
        <v>1000</v>
      </c>
      <c r="Q104" s="219">
        <f>Variables!$G$20</f>
        <v>1000</v>
      </c>
      <c r="R104" s="219">
        <f>Variables!$G$20</f>
        <v>1000</v>
      </c>
      <c r="S104" s="219">
        <f>Variables!$G$20</f>
        <v>1000</v>
      </c>
      <c r="T104" s="219">
        <f>Variables!$G$20</f>
        <v>1000</v>
      </c>
      <c r="U104" s="219">
        <f>Variables!$G$20</f>
        <v>1000</v>
      </c>
      <c r="V104" s="219">
        <f>Variables!$G$20</f>
        <v>1000</v>
      </c>
      <c r="W104" s="219">
        <f>Variables!$G$20</f>
        <v>1000</v>
      </c>
      <c r="X104" s="219">
        <f>Variables!$G$20</f>
        <v>1000</v>
      </c>
      <c r="Y104" s="219">
        <f>Variables!$G$20</f>
        <v>1000</v>
      </c>
      <c r="Z104" s="219">
        <f>Variables!$G$20</f>
        <v>1000</v>
      </c>
      <c r="AA104" s="219">
        <f>Variables!$G$20</f>
        <v>1000</v>
      </c>
      <c r="AB104" s="219">
        <f>Variables!$G$20</f>
        <v>1000</v>
      </c>
      <c r="AC104" s="219">
        <f>Variables!$G$20</f>
        <v>1000</v>
      </c>
      <c r="AD104" s="219">
        <f>Variables!$G$20</f>
        <v>1000</v>
      </c>
      <c r="AE104" s="219">
        <f>Variables!$G$20</f>
        <v>1000</v>
      </c>
      <c r="AF104" s="219">
        <f>Variables!$G$20</f>
        <v>1000</v>
      </c>
      <c r="AG104" s="219">
        <f>Variables!$G$20</f>
        <v>1000</v>
      </c>
      <c r="AH104" s="219">
        <f>Variables!$G$20</f>
        <v>1000</v>
      </c>
      <c r="AI104" s="219">
        <f>Variables!$G$20</f>
        <v>1000</v>
      </c>
      <c r="AJ104" s="219">
        <f>Variables!$G$20</f>
        <v>1000</v>
      </c>
      <c r="AK104" s="219">
        <f>Variables!$G$20</f>
        <v>1000</v>
      </c>
      <c r="AL104" s="219">
        <f>Variables!$G$20</f>
        <v>1000</v>
      </c>
      <c r="AM104" s="219">
        <f>Variables!$G$20</f>
        <v>1000</v>
      </c>
      <c r="AN104" s="219">
        <f>Variables!$G$20</f>
        <v>1000</v>
      </c>
      <c r="AO104" s="219">
        <f>Variables!$G$20</f>
        <v>1000</v>
      </c>
      <c r="AP104" s="219">
        <f>Variables!$G$20</f>
        <v>1000</v>
      </c>
      <c r="AQ104" s="219">
        <f>Variables!$G$20</f>
        <v>1000</v>
      </c>
      <c r="AR104" s="219">
        <f>Variables!$G$20</f>
        <v>1000</v>
      </c>
      <c r="AS104" s="219">
        <f>Variables!$G$20</f>
        <v>1000</v>
      </c>
      <c r="AT104" s="219">
        <f>Variables!$G$20</f>
        <v>1000</v>
      </c>
      <c r="AU104" s="219">
        <f>Variables!$G$20</f>
        <v>1000</v>
      </c>
      <c r="AV104" s="219">
        <f>Variables!$G$20</f>
        <v>1000</v>
      </c>
      <c r="AW104" s="219">
        <f>Variables!$G$20</f>
        <v>1000</v>
      </c>
      <c r="AX104" s="219">
        <f>Variables!$G$20</f>
        <v>1000</v>
      </c>
      <c r="AY104" s="219">
        <f>Variables!$G$20</f>
        <v>1000</v>
      </c>
      <c r="AZ104" s="219">
        <f>Variables!$G$20</f>
        <v>1000</v>
      </c>
      <c r="BA104" s="219">
        <f>Variables!$G$20</f>
        <v>1000</v>
      </c>
      <c r="BB104" s="219">
        <f>Variables!$G$20</f>
        <v>1000</v>
      </c>
      <c r="BC104" s="219">
        <f>Variables!$G$20</f>
        <v>1000</v>
      </c>
      <c r="BD104" s="219">
        <f>Variables!$G$20</f>
        <v>1000</v>
      </c>
      <c r="BE104" s="219">
        <f>Variables!$G$20</f>
        <v>1000</v>
      </c>
      <c r="BF104" s="219">
        <f>Variables!$G$20</f>
        <v>1000</v>
      </c>
      <c r="BG104" s="219">
        <f>Variables!$G$20</f>
        <v>1000</v>
      </c>
      <c r="BH104" s="219">
        <f>Variables!$G$20</f>
        <v>1000</v>
      </c>
      <c r="BI104" s="219">
        <f>Variables!$G$20</f>
        <v>1000</v>
      </c>
      <c r="BJ104" s="219">
        <f>Variables!$G$20</f>
        <v>1000</v>
      </c>
      <c r="BK104" s="219">
        <f>Variables!$G$20</f>
        <v>1000</v>
      </c>
      <c r="BL104" s="219">
        <f>Variables!$G$20</f>
        <v>1000</v>
      </c>
      <c r="BM104" s="219">
        <f>Variables!$G$20</f>
        <v>1000</v>
      </c>
      <c r="BN104" s="219">
        <f>Variables!$G$20</f>
        <v>1000</v>
      </c>
      <c r="BO104" s="219">
        <f>Variables!$G$20</f>
        <v>1000</v>
      </c>
      <c r="BP104" s="219">
        <f>Variables!$G$20</f>
        <v>1000</v>
      </c>
      <c r="BQ104" s="219">
        <f>Variables!$G$20</f>
        <v>1000</v>
      </c>
    </row>
    <row r="105" spans="5:69" ht="16" customHeight="1">
      <c r="E105" s="331"/>
      <c r="F105" s="328"/>
      <c r="G105" s="324"/>
      <c r="H105" s="325"/>
      <c r="I105" s="226" t="s">
        <v>446</v>
      </c>
      <c r="J105" s="204">
        <f t="shared" ref="J105:BQ105" si="76">J104*$B$10</f>
        <v>220</v>
      </c>
      <c r="K105" s="204">
        <f t="shared" si="76"/>
        <v>220</v>
      </c>
      <c r="L105" s="204">
        <f t="shared" si="76"/>
        <v>220</v>
      </c>
      <c r="M105" s="204">
        <f t="shared" si="76"/>
        <v>220</v>
      </c>
      <c r="N105" s="204">
        <f t="shared" si="76"/>
        <v>220</v>
      </c>
      <c r="O105" s="204">
        <f t="shared" si="76"/>
        <v>220</v>
      </c>
      <c r="P105" s="204">
        <f t="shared" si="76"/>
        <v>220</v>
      </c>
      <c r="Q105" s="204">
        <f t="shared" si="76"/>
        <v>220</v>
      </c>
      <c r="R105" s="204">
        <f t="shared" si="76"/>
        <v>220</v>
      </c>
      <c r="S105" s="204">
        <f t="shared" si="76"/>
        <v>220</v>
      </c>
      <c r="T105" s="204">
        <f t="shared" si="76"/>
        <v>220</v>
      </c>
      <c r="U105" s="204">
        <f t="shared" si="76"/>
        <v>220</v>
      </c>
      <c r="V105" s="204">
        <f t="shared" si="76"/>
        <v>220</v>
      </c>
      <c r="W105" s="204">
        <f t="shared" si="76"/>
        <v>220</v>
      </c>
      <c r="X105" s="204">
        <f t="shared" si="76"/>
        <v>220</v>
      </c>
      <c r="Y105" s="204">
        <f t="shared" si="76"/>
        <v>220</v>
      </c>
      <c r="Z105" s="204">
        <f t="shared" si="76"/>
        <v>220</v>
      </c>
      <c r="AA105" s="204">
        <f t="shared" si="76"/>
        <v>220</v>
      </c>
      <c r="AB105" s="204">
        <f t="shared" si="76"/>
        <v>220</v>
      </c>
      <c r="AC105" s="204">
        <f t="shared" si="76"/>
        <v>220</v>
      </c>
      <c r="AD105" s="204">
        <f t="shared" si="76"/>
        <v>220</v>
      </c>
      <c r="AE105" s="204">
        <f t="shared" si="76"/>
        <v>220</v>
      </c>
      <c r="AF105" s="204">
        <f t="shared" si="76"/>
        <v>220</v>
      </c>
      <c r="AG105" s="204">
        <f t="shared" si="76"/>
        <v>220</v>
      </c>
      <c r="AH105" s="204">
        <f t="shared" si="76"/>
        <v>220</v>
      </c>
      <c r="AI105" s="204">
        <f t="shared" si="76"/>
        <v>220</v>
      </c>
      <c r="AJ105" s="204">
        <f t="shared" si="76"/>
        <v>220</v>
      </c>
      <c r="AK105" s="204">
        <f t="shared" si="76"/>
        <v>220</v>
      </c>
      <c r="AL105" s="204">
        <f t="shared" si="76"/>
        <v>220</v>
      </c>
      <c r="AM105" s="204">
        <f t="shared" si="76"/>
        <v>220</v>
      </c>
      <c r="AN105" s="204">
        <f t="shared" si="76"/>
        <v>220</v>
      </c>
      <c r="AO105" s="204">
        <f t="shared" si="76"/>
        <v>220</v>
      </c>
      <c r="AP105" s="204">
        <f t="shared" si="76"/>
        <v>220</v>
      </c>
      <c r="AQ105" s="204">
        <f t="shared" si="76"/>
        <v>220</v>
      </c>
      <c r="AR105" s="204">
        <f t="shared" si="76"/>
        <v>220</v>
      </c>
      <c r="AS105" s="204">
        <f t="shared" si="76"/>
        <v>220</v>
      </c>
      <c r="AT105" s="204">
        <f t="shared" si="76"/>
        <v>220</v>
      </c>
      <c r="AU105" s="204">
        <f t="shared" si="76"/>
        <v>220</v>
      </c>
      <c r="AV105" s="204">
        <f t="shared" si="76"/>
        <v>220</v>
      </c>
      <c r="AW105" s="204">
        <f t="shared" si="76"/>
        <v>220</v>
      </c>
      <c r="AX105" s="204">
        <f t="shared" si="76"/>
        <v>220</v>
      </c>
      <c r="AY105" s="204">
        <f t="shared" si="76"/>
        <v>220</v>
      </c>
      <c r="AZ105" s="204">
        <f t="shared" si="76"/>
        <v>220</v>
      </c>
      <c r="BA105" s="204">
        <f t="shared" si="76"/>
        <v>220</v>
      </c>
      <c r="BB105" s="204">
        <f t="shared" si="76"/>
        <v>220</v>
      </c>
      <c r="BC105" s="204">
        <f t="shared" si="76"/>
        <v>220</v>
      </c>
      <c r="BD105" s="204">
        <f t="shared" si="76"/>
        <v>220</v>
      </c>
      <c r="BE105" s="204">
        <f t="shared" si="76"/>
        <v>220</v>
      </c>
      <c r="BF105" s="204">
        <f t="shared" si="76"/>
        <v>220</v>
      </c>
      <c r="BG105" s="204">
        <f t="shared" si="76"/>
        <v>220</v>
      </c>
      <c r="BH105" s="204">
        <f t="shared" si="76"/>
        <v>220</v>
      </c>
      <c r="BI105" s="204">
        <f t="shared" si="76"/>
        <v>220</v>
      </c>
      <c r="BJ105" s="204">
        <f t="shared" si="76"/>
        <v>220</v>
      </c>
      <c r="BK105" s="204">
        <f t="shared" si="76"/>
        <v>220</v>
      </c>
      <c r="BL105" s="204">
        <f t="shared" si="76"/>
        <v>220</v>
      </c>
      <c r="BM105" s="204">
        <f t="shared" si="76"/>
        <v>220</v>
      </c>
      <c r="BN105" s="204">
        <f t="shared" si="76"/>
        <v>220</v>
      </c>
      <c r="BO105" s="204">
        <f t="shared" si="76"/>
        <v>220</v>
      </c>
      <c r="BP105" s="204">
        <f t="shared" si="76"/>
        <v>220</v>
      </c>
      <c r="BQ105" s="204">
        <f t="shared" si="76"/>
        <v>220</v>
      </c>
    </row>
    <row r="106" spans="5:69" ht="16" customHeight="1">
      <c r="E106" s="331"/>
      <c r="F106" s="328"/>
      <c r="G106" s="324"/>
      <c r="H106" s="325"/>
      <c r="I106" s="226" t="s">
        <v>346</v>
      </c>
      <c r="J106" s="204">
        <f>J103*J104</f>
        <v>15544.041450777202</v>
      </c>
      <c r="K106" s="204">
        <f>K103*K104</f>
        <v>23468.45473940872</v>
      </c>
      <c r="L106" s="204">
        <f t="shared" ref="L106:BQ106" si="77">L103*L104</f>
        <v>27584.547991705062</v>
      </c>
      <c r="M106" s="204">
        <f t="shared" si="77"/>
        <v>29797.989918068921</v>
      </c>
      <c r="N106" s="204">
        <f t="shared" si="77"/>
        <v>31061.629664802</v>
      </c>
      <c r="O106" s="204">
        <f t="shared" si="77"/>
        <v>31851.906741166258</v>
      </c>
      <c r="P106" s="204">
        <f t="shared" si="77"/>
        <v>32407.05598433629</v>
      </c>
      <c r="Q106" s="204">
        <f t="shared" si="77"/>
        <v>32846.210043311032</v>
      </c>
      <c r="R106" s="204">
        <f t="shared" si="77"/>
        <v>33228.950622319418</v>
      </c>
      <c r="S106" s="204">
        <f t="shared" si="77"/>
        <v>33585.084103986977</v>
      </c>
      <c r="T106" s="204">
        <f t="shared" si="77"/>
        <v>33929.529362397501</v>
      </c>
      <c r="U106" s="204">
        <f t="shared" si="77"/>
        <v>34269.761671116525</v>
      </c>
      <c r="V106" s="204">
        <f t="shared" si="77"/>
        <v>34609.534658710516</v>
      </c>
      <c r="W106" s="204">
        <f t="shared" si="77"/>
        <v>34950.741288028614</v>
      </c>
      <c r="X106" s="204">
        <f t="shared" si="77"/>
        <v>35294.344347380546</v>
      </c>
      <c r="Y106" s="204">
        <f t="shared" si="77"/>
        <v>35640.841697677752</v>
      </c>
      <c r="Z106" s="204">
        <f t="shared" si="77"/>
        <v>35990.498897571328</v>
      </c>
      <c r="AA106" s="204">
        <f t="shared" si="77"/>
        <v>36343.465517603734</v>
      </c>
      <c r="AB106" s="204">
        <f t="shared" si="77"/>
        <v>36699.833298882848</v>
      </c>
      <c r="AC106" s="204">
        <f t="shared" si="77"/>
        <v>37059.665234033011</v>
      </c>
      <c r="AD106" s="204">
        <f t="shared" si="77"/>
        <v>37423.010109300165</v>
      </c>
      <c r="AE106" s="204">
        <f t="shared" si="77"/>
        <v>37789.909777250243</v>
      </c>
      <c r="AF106" s="204">
        <f t="shared" si="77"/>
        <v>38160.402794780195</v>
      </c>
      <c r="AG106" s="204">
        <f t="shared" si="77"/>
        <v>38534.526243801592</v>
      </c>
      <c r="AH106" s="204">
        <f t="shared" si="77"/>
        <v>38912.31664327711</v>
      </c>
      <c r="AI106" s="204">
        <f t="shared" si="77"/>
        <v>39293.810406949931</v>
      </c>
      <c r="AJ106" s="204">
        <f t="shared" si="77"/>
        <v>39679.044073936449</v>
      </c>
      <c r="AK106" s="204">
        <f t="shared" si="77"/>
        <v>40068.054425767572</v>
      </c>
      <c r="AL106" s="204">
        <f t="shared" si="77"/>
        <v>40460.878546671353</v>
      </c>
      <c r="AM106" s="204">
        <f t="shared" si="77"/>
        <v>40857.553855493708</v>
      </c>
      <c r="AN106" s="204">
        <f t="shared" si="77"/>
        <v>41258.118123455468</v>
      </c>
      <c r="AO106" s="204">
        <f t="shared" si="77"/>
        <v>41662.609484845263</v>
      </c>
      <c r="AP106" s="204">
        <f t="shared" si="77"/>
        <v>42071.066444198157</v>
      </c>
      <c r="AQ106" s="204">
        <f t="shared" si="77"/>
        <v>42483.527881735157</v>
      </c>
      <c r="AR106" s="204">
        <f t="shared" si="77"/>
        <v>42900.03305795107</v>
      </c>
      <c r="AS106" s="204">
        <f t="shared" si="77"/>
        <v>43320.621617795143</v>
      </c>
      <c r="AT106" s="204">
        <f t="shared" si="77"/>
        <v>43745.333594666394</v>
      </c>
      <c r="AU106" s="204">
        <f t="shared" si="77"/>
        <v>44174.209414335048</v>
      </c>
      <c r="AV106" s="204">
        <f t="shared" si="77"/>
        <v>44607.289898845862</v>
      </c>
      <c r="AW106" s="204">
        <f t="shared" si="77"/>
        <v>45044.616270431448</v>
      </c>
      <c r="AX106" s="204">
        <f t="shared" si="77"/>
        <v>45486.230155449819</v>
      </c>
      <c r="AY106" s="204">
        <f t="shared" si="77"/>
        <v>45932.173588353457</v>
      </c>
      <c r="AZ106" s="204">
        <f t="shared" si="77"/>
        <v>46382.489015693791</v>
      </c>
      <c r="BA106" s="204">
        <f t="shared" si="77"/>
        <v>46837.219300163146</v>
      </c>
      <c r="BB106" s="204">
        <f t="shared" si="77"/>
        <v>47296.407724675431</v>
      </c>
      <c r="BC106" s="204">
        <f t="shared" si="77"/>
        <v>47760.097996486416</v>
      </c>
      <c r="BD106" s="204">
        <f t="shared" si="77"/>
        <v>48228.334251354143</v>
      </c>
      <c r="BE106" s="204">
        <f t="shared" si="77"/>
        <v>48701.161057740093</v>
      </c>
      <c r="BF106" s="204">
        <f t="shared" si="77"/>
        <v>49178.623421051321</v>
      </c>
      <c r="BG106" s="204">
        <f t="shared" si="77"/>
        <v>49660.766787924404</v>
      </c>
      <c r="BH106" s="204">
        <f t="shared" si="77"/>
        <v>50147.63705055113</v>
      </c>
      <c r="BI106" s="204">
        <f t="shared" si="77"/>
        <v>50639.280551046722</v>
      </c>
      <c r="BJ106" s="204">
        <f t="shared" si="77"/>
        <v>51135.744085860926</v>
      </c>
      <c r="BK106" s="204">
        <f t="shared" si="77"/>
        <v>51637.074910232106</v>
      </c>
      <c r="BL106" s="204">
        <f t="shared" si="77"/>
        <v>52143.32074268537</v>
      </c>
      <c r="BM106" s="204">
        <f t="shared" si="77"/>
        <v>52654.529769574445</v>
      </c>
      <c r="BN106" s="204">
        <f t="shared" si="77"/>
        <v>53170.750649668305</v>
      </c>
      <c r="BO106" s="204">
        <f t="shared" si="77"/>
        <v>53692.032518782711</v>
      </c>
      <c r="BP106" s="204">
        <f t="shared" si="77"/>
        <v>54218.424994457055</v>
      </c>
      <c r="BQ106" s="204">
        <f t="shared" si="77"/>
        <v>54749.978180677215</v>
      </c>
    </row>
    <row r="107" spans="5:69" ht="16" customHeight="1">
      <c r="E107" s="331"/>
      <c r="F107" s="328"/>
      <c r="G107" s="324"/>
      <c r="H107" s="325"/>
      <c r="I107" s="226" t="s">
        <v>447</v>
      </c>
      <c r="J107" s="228">
        <f t="shared" ref="J107:BQ107" si="78">J106*$B$10</f>
        <v>3419.6891191709847</v>
      </c>
      <c r="K107" s="228">
        <f t="shared" si="78"/>
        <v>5163.0600426699184</v>
      </c>
      <c r="L107" s="228">
        <f t="shared" si="78"/>
        <v>6068.6005581751133</v>
      </c>
      <c r="M107" s="228">
        <f t="shared" si="78"/>
        <v>6555.5577819751625</v>
      </c>
      <c r="N107" s="228">
        <f t="shared" si="78"/>
        <v>6833.55852625644</v>
      </c>
      <c r="O107" s="228">
        <f t="shared" si="78"/>
        <v>7007.4194830565766</v>
      </c>
      <c r="P107" s="228">
        <f t="shared" si="78"/>
        <v>7129.5523165539835</v>
      </c>
      <c r="Q107" s="228">
        <f t="shared" si="78"/>
        <v>7226.1662095284273</v>
      </c>
      <c r="R107" s="228">
        <f t="shared" si="78"/>
        <v>7310.3691369102717</v>
      </c>
      <c r="S107" s="228">
        <f t="shared" si="78"/>
        <v>7388.7185028771355</v>
      </c>
      <c r="T107" s="228">
        <f t="shared" si="78"/>
        <v>7464.4964597274502</v>
      </c>
      <c r="U107" s="228">
        <f t="shared" si="78"/>
        <v>7539.3475676456355</v>
      </c>
      <c r="V107" s="228">
        <f t="shared" si="78"/>
        <v>7614.0976249163132</v>
      </c>
      <c r="W107" s="228">
        <f t="shared" si="78"/>
        <v>7689.1630833662948</v>
      </c>
      <c r="X107" s="228">
        <f t="shared" si="78"/>
        <v>7764.7557564237204</v>
      </c>
      <c r="Y107" s="228">
        <f t="shared" si="78"/>
        <v>7840.9851734891054</v>
      </c>
      <c r="Z107" s="228">
        <f t="shared" si="78"/>
        <v>7917.9097574656926</v>
      </c>
      <c r="AA107" s="228">
        <f t="shared" si="78"/>
        <v>7995.5624138728217</v>
      </c>
      <c r="AB107" s="228">
        <f t="shared" si="78"/>
        <v>8073.9633257542264</v>
      </c>
      <c r="AC107" s="228">
        <f t="shared" si="78"/>
        <v>8153.1263514872626</v>
      </c>
      <c r="AD107" s="228">
        <f t="shared" si="78"/>
        <v>8233.0622240460361</v>
      </c>
      <c r="AE107" s="228">
        <f t="shared" si="78"/>
        <v>8313.7801509950532</v>
      </c>
      <c r="AF107" s="228">
        <f t="shared" si="78"/>
        <v>8395.2886148516427</v>
      </c>
      <c r="AG107" s="228">
        <f t="shared" si="78"/>
        <v>8477.5957736363507</v>
      </c>
      <c r="AH107" s="228">
        <f t="shared" si="78"/>
        <v>8560.7096615209648</v>
      </c>
      <c r="AI107" s="228">
        <f t="shared" si="78"/>
        <v>8644.6382895289844</v>
      </c>
      <c r="AJ107" s="228">
        <f t="shared" si="78"/>
        <v>8729.3896962660183</v>
      </c>
      <c r="AK107" s="228">
        <f t="shared" si="78"/>
        <v>8814.9719736688658</v>
      </c>
      <c r="AL107" s="228">
        <f t="shared" si="78"/>
        <v>8901.3932802676973</v>
      </c>
      <c r="AM107" s="228">
        <f t="shared" si="78"/>
        <v>8988.661848208616</v>
      </c>
      <c r="AN107" s="228">
        <f t="shared" si="78"/>
        <v>9076.7859871602031</v>
      </c>
      <c r="AO107" s="228">
        <f t="shared" si="78"/>
        <v>9165.7740866659587</v>
      </c>
      <c r="AP107" s="228">
        <f t="shared" si="78"/>
        <v>9255.6346177235955</v>
      </c>
      <c r="AQ107" s="228">
        <f t="shared" si="78"/>
        <v>9346.3761339817338</v>
      </c>
      <c r="AR107" s="228">
        <f t="shared" si="78"/>
        <v>9438.0072727492352</v>
      </c>
      <c r="AS107" s="228">
        <f t="shared" si="78"/>
        <v>9530.5367559149308</v>
      </c>
      <c r="AT107" s="228">
        <f t="shared" si="78"/>
        <v>9623.9733908266062</v>
      </c>
      <c r="AU107" s="228">
        <f t="shared" si="78"/>
        <v>9718.3260711537114</v>
      </c>
      <c r="AV107" s="228">
        <f t="shared" si="78"/>
        <v>9813.6037777460897</v>
      </c>
      <c r="AW107" s="228">
        <f t="shared" si="78"/>
        <v>9909.815579494918</v>
      </c>
      <c r="AX107" s="228">
        <f t="shared" si="78"/>
        <v>10006.97063419896</v>
      </c>
      <c r="AY107" s="228">
        <f t="shared" si="78"/>
        <v>10105.07818943776</v>
      </c>
      <c r="AZ107" s="228">
        <f t="shared" si="78"/>
        <v>10204.147583452634</v>
      </c>
      <c r="BA107" s="228">
        <f t="shared" si="78"/>
        <v>10304.188246035892</v>
      </c>
      <c r="BB107" s="228">
        <f t="shared" si="78"/>
        <v>10405.209699428595</v>
      </c>
      <c r="BC107" s="228">
        <f t="shared" si="78"/>
        <v>10507.221559227011</v>
      </c>
      <c r="BD107" s="228">
        <f t="shared" si="78"/>
        <v>10610.233535297912</v>
      </c>
      <c r="BE107" s="228">
        <f t="shared" si="78"/>
        <v>10714.255432702821</v>
      </c>
      <c r="BF107" s="228">
        <f t="shared" si="78"/>
        <v>10819.29715263129</v>
      </c>
      <c r="BG107" s="228">
        <f t="shared" si="78"/>
        <v>10925.368693343369</v>
      </c>
      <c r="BH107" s="228">
        <f t="shared" si="78"/>
        <v>11032.480151121248</v>
      </c>
      <c r="BI107" s="228">
        <f t="shared" si="78"/>
        <v>11140.641721230279</v>
      </c>
      <c r="BJ107" s="228">
        <f t="shared" si="78"/>
        <v>11249.863698889403</v>
      </c>
      <c r="BK107" s="228">
        <f t="shared" si="78"/>
        <v>11360.156480251064</v>
      </c>
      <c r="BL107" s="228">
        <f t="shared" si="78"/>
        <v>11471.530563390781</v>
      </c>
      <c r="BM107" s="228">
        <f t="shared" si="78"/>
        <v>11583.996549306377</v>
      </c>
      <c r="BN107" s="228">
        <f t="shared" si="78"/>
        <v>11697.565142927027</v>
      </c>
      <c r="BO107" s="228">
        <f t="shared" si="78"/>
        <v>11812.247154132196</v>
      </c>
      <c r="BP107" s="228">
        <f t="shared" si="78"/>
        <v>11928.053498780551</v>
      </c>
      <c r="BQ107" s="228">
        <f t="shared" si="78"/>
        <v>12044.995199748988</v>
      </c>
    </row>
    <row r="108" spans="5:69" ht="16" customHeight="1">
      <c r="E108" s="331"/>
      <c r="F108" s="328"/>
      <c r="G108" s="324"/>
      <c r="H108" s="325"/>
      <c r="I108" s="226" t="s">
        <v>448</v>
      </c>
      <c r="J108" s="228">
        <f>J9*J98</f>
        <v>10362.694300518135</v>
      </c>
      <c r="K108" s="228">
        <f>K9*K98</f>
        <v>10464.289342680077</v>
      </c>
      <c r="L108" s="228">
        <f t="shared" ref="L108:BQ108" si="79">L9*L98</f>
        <v>10566.880414667137</v>
      </c>
      <c r="M108" s="228">
        <f t="shared" si="79"/>
        <v>10670.477281477599</v>
      </c>
      <c r="N108" s="228">
        <f t="shared" si="79"/>
        <v>10775.089803845021</v>
      </c>
      <c r="O108" s="228">
        <f t="shared" si="79"/>
        <v>10880.727939176839</v>
      </c>
      <c r="P108" s="228">
        <f t="shared" si="79"/>
        <v>10987.401742502103</v>
      </c>
      <c r="Q108" s="228">
        <f t="shared" si="79"/>
        <v>11095.121367428594</v>
      </c>
      <c r="R108" s="228">
        <f t="shared" si="79"/>
        <v>11203.897067109267</v>
      </c>
      <c r="S108" s="228">
        <f t="shared" si="79"/>
        <v>11313.739195218179</v>
      </c>
      <c r="T108" s="228">
        <f t="shared" si="79"/>
        <v>11424.658206936007</v>
      </c>
      <c r="U108" s="228">
        <f t="shared" si="79"/>
        <v>11536.664659945183</v>
      </c>
      <c r="V108" s="228">
        <f t="shared" si="79"/>
        <v>11649.769215434842</v>
      </c>
      <c r="W108" s="228">
        <f t="shared" si="79"/>
        <v>11763.982639115573</v>
      </c>
      <c r="X108" s="228">
        <f t="shared" si="79"/>
        <v>11879.315802244158</v>
      </c>
      <c r="Y108" s="228">
        <f t="shared" si="79"/>
        <v>11995.779682658314</v>
      </c>
      <c r="Z108" s="228">
        <f t="shared" si="79"/>
        <v>12113.385365821636</v>
      </c>
      <c r="AA108" s="228">
        <f t="shared" si="79"/>
        <v>12232.144045878707</v>
      </c>
      <c r="AB108" s="228">
        <f t="shared" si="79"/>
        <v>12352.067026720659</v>
      </c>
      <c r="AC108" s="228">
        <f t="shared" si="79"/>
        <v>12473.165723061056</v>
      </c>
      <c r="AD108" s="228">
        <f t="shared" si="79"/>
        <v>12595.451661522438</v>
      </c>
      <c r="AE108" s="228">
        <f t="shared" si="79"/>
        <v>12718.936481733444</v>
      </c>
      <c r="AF108" s="228">
        <f t="shared" si="79"/>
        <v>12843.631937436714</v>
      </c>
      <c r="AG108" s="228">
        <f t="shared" si="79"/>
        <v>12969.549897607663</v>
      </c>
      <c r="AH108" s="228">
        <f t="shared" si="79"/>
        <v>13096.702347584211</v>
      </c>
      <c r="AI108" s="228">
        <f t="shared" si="79"/>
        <v>13225.101390207585</v>
      </c>
      <c r="AJ108" s="228">
        <f t="shared" si="79"/>
        <v>13354.759246974325</v>
      </c>
      <c r="AK108" s="228">
        <f t="shared" si="79"/>
        <v>13485.688259199564</v>
      </c>
      <c r="AL108" s="228">
        <f t="shared" si="79"/>
        <v>13617.900889191716</v>
      </c>
      <c r="AM108" s="228">
        <f t="shared" si="79"/>
        <v>13751.409721438691</v>
      </c>
      <c r="AN108" s="228">
        <f t="shared" si="79"/>
        <v>13886.227463805741</v>
      </c>
      <c r="AO108" s="228">
        <f t="shared" si="79"/>
        <v>14022.36694874501</v>
      </c>
      <c r="AP108" s="228">
        <f t="shared" si="79"/>
        <v>14159.841134517019</v>
      </c>
      <c r="AQ108" s="228">
        <f t="shared" si="79"/>
        <v>14298.663106424054</v>
      </c>
      <c r="AR108" s="228">
        <f t="shared" si="79"/>
        <v>14438.846078055663</v>
      </c>
      <c r="AS108" s="228">
        <f t="shared" si="79"/>
        <v>14580.403392546403</v>
      </c>
      <c r="AT108" s="228">
        <f t="shared" si="79"/>
        <v>14723.348523845876</v>
      </c>
      <c r="AU108" s="228">
        <f t="shared" si="79"/>
        <v>14867.69507800123</v>
      </c>
      <c r="AV108" s="228">
        <f t="shared" si="79"/>
        <v>15013.456794452222</v>
      </c>
      <c r="AW108" s="228">
        <f t="shared" si="79"/>
        <v>15160.647547339009</v>
      </c>
      <c r="AX108" s="228">
        <f t="shared" si="79"/>
        <v>15309.281346822729</v>
      </c>
      <c r="AY108" s="228">
        <f t="shared" si="79"/>
        <v>15459.372340419031</v>
      </c>
      <c r="AZ108" s="228">
        <f t="shared" si="79"/>
        <v>15610.934814344706</v>
      </c>
      <c r="BA108" s="228">
        <f t="shared" si="79"/>
        <v>15763.983194877501</v>
      </c>
      <c r="BB108" s="228">
        <f t="shared" si="79"/>
        <v>15918.53204972924</v>
      </c>
      <c r="BC108" s="228">
        <f t="shared" si="79"/>
        <v>16074.596089432471</v>
      </c>
      <c r="BD108" s="228">
        <f t="shared" si="79"/>
        <v>16232.190168740628</v>
      </c>
      <c r="BE108" s="228">
        <f t="shared" si="79"/>
        <v>16391.329288042009</v>
      </c>
      <c r="BF108" s="228">
        <f t="shared" si="79"/>
        <v>16552.028594787516</v>
      </c>
      <c r="BG108" s="228">
        <f t="shared" si="79"/>
        <v>16714.303384932493</v>
      </c>
      <c r="BH108" s="228">
        <f t="shared" si="79"/>
        <v>16878.169104392615</v>
      </c>
      <c r="BI108" s="228">
        <f t="shared" si="79"/>
        <v>17043.64135051411</v>
      </c>
      <c r="BJ108" s="228">
        <f t="shared" si="79"/>
        <v>17210.735873558373</v>
      </c>
      <c r="BK108" s="228">
        <f t="shared" si="79"/>
        <v>17379.4685782011</v>
      </c>
      <c r="BL108" s="228">
        <f t="shared" si="79"/>
        <v>17549.855525046209</v>
      </c>
      <c r="BM108" s="228">
        <f t="shared" si="79"/>
        <v>17721.912932154508</v>
      </c>
      <c r="BN108" s="228">
        <f t="shared" si="79"/>
        <v>17895.657176587392</v>
      </c>
      <c r="BO108" s="228">
        <f t="shared" si="79"/>
        <v>18071.104795965704</v>
      </c>
      <c r="BP108" s="228">
        <f t="shared" si="79"/>
        <v>18248.272490043801</v>
      </c>
      <c r="BQ108" s="228">
        <f t="shared" si="79"/>
        <v>18427.17712229913</v>
      </c>
    </row>
    <row r="109" spans="5:69" ht="16" customHeight="1">
      <c r="E109" s="331"/>
      <c r="F109" s="328"/>
      <c r="G109" s="324"/>
      <c r="H109" s="325"/>
      <c r="I109" s="229" t="s">
        <v>449</v>
      </c>
      <c r="J109" s="204">
        <f>J107-J108</f>
        <v>-6943.00518134715</v>
      </c>
      <c r="K109" s="204">
        <f>K107-K108</f>
        <v>-5301.2293000101581</v>
      </c>
      <c r="L109" s="204">
        <f t="shared" ref="L109:BQ109" si="80">L107-L108</f>
        <v>-4498.279856492024</v>
      </c>
      <c r="M109" s="204">
        <f t="shared" si="80"/>
        <v>-4114.9194995024363</v>
      </c>
      <c r="N109" s="204">
        <f t="shared" si="80"/>
        <v>-3941.5312775885814</v>
      </c>
      <c r="O109" s="204">
        <f t="shared" si="80"/>
        <v>-3873.3084561202622</v>
      </c>
      <c r="P109" s="204">
        <f t="shared" si="80"/>
        <v>-3857.8494259481195</v>
      </c>
      <c r="Q109" s="204">
        <f t="shared" si="80"/>
        <v>-3868.9551579001663</v>
      </c>
      <c r="R109" s="204">
        <f t="shared" si="80"/>
        <v>-3893.5279301989949</v>
      </c>
      <c r="S109" s="204">
        <f t="shared" si="80"/>
        <v>-3925.0206923410433</v>
      </c>
      <c r="T109" s="204">
        <f t="shared" si="80"/>
        <v>-3960.1617472085563</v>
      </c>
      <c r="U109" s="204">
        <f t="shared" si="80"/>
        <v>-3997.3170922995478</v>
      </c>
      <c r="V109" s="204">
        <f t="shared" si="80"/>
        <v>-4035.6715905185292</v>
      </c>
      <c r="W109" s="204">
        <f t="shared" si="80"/>
        <v>-4074.8195557492782</v>
      </c>
      <c r="X109" s="204">
        <f t="shared" si="80"/>
        <v>-4114.5600458204381</v>
      </c>
      <c r="Y109" s="204">
        <f t="shared" si="80"/>
        <v>-4154.7945091692091</v>
      </c>
      <c r="Z109" s="204">
        <f t="shared" si="80"/>
        <v>-4195.4756083559432</v>
      </c>
      <c r="AA109" s="204">
        <f t="shared" si="80"/>
        <v>-4236.5816320058857</v>
      </c>
      <c r="AB109" s="204">
        <f t="shared" si="80"/>
        <v>-4278.1037009664324</v>
      </c>
      <c r="AC109" s="204">
        <f t="shared" si="80"/>
        <v>-4320.0393715737937</v>
      </c>
      <c r="AD109" s="204">
        <f t="shared" si="80"/>
        <v>-4362.3894374764022</v>
      </c>
      <c r="AE109" s="204">
        <f t="shared" si="80"/>
        <v>-4405.1563307383913</v>
      </c>
      <c r="AF109" s="204">
        <f t="shared" si="80"/>
        <v>-4448.3433225850713</v>
      </c>
      <c r="AG109" s="204">
        <f t="shared" si="80"/>
        <v>-4491.9541239713126</v>
      </c>
      <c r="AH109" s="204">
        <f t="shared" si="80"/>
        <v>-4535.9926860632459</v>
      </c>
      <c r="AI109" s="204">
        <f t="shared" si="80"/>
        <v>-4580.4631006786003</v>
      </c>
      <c r="AJ109" s="204">
        <f t="shared" si="80"/>
        <v>-4625.3695507083066</v>
      </c>
      <c r="AK109" s="204">
        <f t="shared" si="80"/>
        <v>-4670.7162855306979</v>
      </c>
      <c r="AL109" s="204">
        <f t="shared" si="80"/>
        <v>-4716.5076089240192</v>
      </c>
      <c r="AM109" s="204">
        <f t="shared" si="80"/>
        <v>-4762.7478732300751</v>
      </c>
      <c r="AN109" s="204">
        <f t="shared" si="80"/>
        <v>-4809.4414766455375</v>
      </c>
      <c r="AO109" s="204">
        <f t="shared" si="80"/>
        <v>-4856.592862079051</v>
      </c>
      <c r="AP109" s="204">
        <f t="shared" si="80"/>
        <v>-4904.2065167934234</v>
      </c>
      <c r="AQ109" s="204">
        <f t="shared" si="80"/>
        <v>-4952.2869724423199</v>
      </c>
      <c r="AR109" s="204">
        <f t="shared" si="80"/>
        <v>-5000.8388053064282</v>
      </c>
      <c r="AS109" s="204">
        <f t="shared" si="80"/>
        <v>-5049.8666366314719</v>
      </c>
      <c r="AT109" s="204">
        <f t="shared" si="80"/>
        <v>-5099.3751330192699</v>
      </c>
      <c r="AU109" s="204">
        <f t="shared" si="80"/>
        <v>-5149.3690068475189</v>
      </c>
      <c r="AV109" s="204">
        <f t="shared" si="80"/>
        <v>-5199.8530167061326</v>
      </c>
      <c r="AW109" s="204">
        <f t="shared" si="80"/>
        <v>-5250.8319678440912</v>
      </c>
      <c r="AX109" s="204">
        <f t="shared" si="80"/>
        <v>-5302.3107126237683</v>
      </c>
      <c r="AY109" s="204">
        <f t="shared" si="80"/>
        <v>-5354.2941509812717</v>
      </c>
      <c r="AZ109" s="204">
        <f t="shared" si="80"/>
        <v>-5406.7872308920723</v>
      </c>
      <c r="BA109" s="204">
        <f t="shared" si="80"/>
        <v>-5459.7949488416089</v>
      </c>
      <c r="BB109" s="204">
        <f t="shared" si="80"/>
        <v>-5513.3223503006448</v>
      </c>
      <c r="BC109" s="204">
        <f t="shared" si="80"/>
        <v>-5567.3745302054595</v>
      </c>
      <c r="BD109" s="204">
        <f t="shared" si="80"/>
        <v>-5621.9566334427163</v>
      </c>
      <c r="BE109" s="204">
        <f t="shared" si="80"/>
        <v>-5677.0738553391875</v>
      </c>
      <c r="BF109" s="204">
        <f t="shared" si="80"/>
        <v>-5732.731442156226</v>
      </c>
      <c r="BG109" s="204">
        <f t="shared" si="80"/>
        <v>-5788.9346915891238</v>
      </c>
      <c r="BH109" s="204">
        <f t="shared" si="80"/>
        <v>-5845.6889532713667</v>
      </c>
      <c r="BI109" s="204">
        <f t="shared" si="80"/>
        <v>-5902.9996292838314</v>
      </c>
      <c r="BJ109" s="204">
        <f t="shared" si="80"/>
        <v>-5960.8721746689698</v>
      </c>
      <c r="BK109" s="204">
        <f t="shared" si="80"/>
        <v>-6019.3120979500363</v>
      </c>
      <c r="BL109" s="204">
        <f t="shared" si="80"/>
        <v>-6078.3249616554276</v>
      </c>
      <c r="BM109" s="204">
        <f t="shared" si="80"/>
        <v>-6137.9163828481305</v>
      </c>
      <c r="BN109" s="204">
        <f t="shared" si="80"/>
        <v>-6198.0920336603649</v>
      </c>
      <c r="BO109" s="204">
        <f t="shared" si="80"/>
        <v>-6258.8576418335088</v>
      </c>
      <c r="BP109" s="204">
        <f t="shared" si="80"/>
        <v>-6320.2189912632493</v>
      </c>
      <c r="BQ109" s="204">
        <f t="shared" si="80"/>
        <v>-6382.1819225501422</v>
      </c>
    </row>
    <row r="110" spans="5:69" ht="16" customHeight="1">
      <c r="E110" s="331"/>
      <c r="F110" s="328"/>
      <c r="G110" s="329" t="s">
        <v>51</v>
      </c>
      <c r="H110" s="323" t="s">
        <v>25</v>
      </c>
      <c r="I110" s="230" t="s">
        <v>318</v>
      </c>
      <c r="J110" s="216">
        <f>Variables!$G$27</f>
        <v>0.3</v>
      </c>
      <c r="K110" s="216">
        <f>Variables!$G$27</f>
        <v>0.3</v>
      </c>
      <c r="L110" s="216">
        <f>Variables!$G$27</f>
        <v>0.3</v>
      </c>
      <c r="M110" s="216">
        <f>Variables!$G$27</f>
        <v>0.3</v>
      </c>
      <c r="N110" s="216">
        <f>Variables!$G$27</f>
        <v>0.3</v>
      </c>
      <c r="O110" s="216">
        <f>Variables!$G$27</f>
        <v>0.3</v>
      </c>
      <c r="P110" s="216">
        <f>Variables!$G$27</f>
        <v>0.3</v>
      </c>
      <c r="Q110" s="216">
        <f>Variables!$G$27</f>
        <v>0.3</v>
      </c>
      <c r="R110" s="216">
        <f>Variables!$G$27</f>
        <v>0.3</v>
      </c>
      <c r="S110" s="216">
        <f>Variables!$G$27</f>
        <v>0.3</v>
      </c>
      <c r="T110" s="216">
        <f>Variables!$G$27</f>
        <v>0.3</v>
      </c>
      <c r="U110" s="216">
        <f>Variables!$G$27</f>
        <v>0.3</v>
      </c>
      <c r="V110" s="216">
        <f>Variables!$G$27</f>
        <v>0.3</v>
      </c>
      <c r="W110" s="216">
        <f>Variables!$G$27</f>
        <v>0.3</v>
      </c>
      <c r="X110" s="216">
        <f>Variables!$G$27</f>
        <v>0.3</v>
      </c>
      <c r="Y110" s="216">
        <f>Variables!$G$27</f>
        <v>0.3</v>
      </c>
      <c r="Z110" s="216">
        <f>Variables!$G$27</f>
        <v>0.3</v>
      </c>
      <c r="AA110" s="216">
        <f>Variables!$G$27</f>
        <v>0.3</v>
      </c>
      <c r="AB110" s="216">
        <f>Variables!$G$27</f>
        <v>0.3</v>
      </c>
      <c r="AC110" s="216">
        <f>Variables!$G$27</f>
        <v>0.3</v>
      </c>
      <c r="AD110" s="216">
        <f>Variables!$G$27</f>
        <v>0.3</v>
      </c>
      <c r="AE110" s="216">
        <f>Variables!$G$27</f>
        <v>0.3</v>
      </c>
      <c r="AF110" s="216">
        <f>Variables!$G$27</f>
        <v>0.3</v>
      </c>
      <c r="AG110" s="216">
        <f>Variables!$G$27</f>
        <v>0.3</v>
      </c>
      <c r="AH110" s="216">
        <f>Variables!$G$27</f>
        <v>0.3</v>
      </c>
      <c r="AI110" s="216">
        <f>Variables!$G$27</f>
        <v>0.3</v>
      </c>
      <c r="AJ110" s="216">
        <f>Variables!$G$27</f>
        <v>0.3</v>
      </c>
      <c r="AK110" s="216">
        <f>Variables!$G$27</f>
        <v>0.3</v>
      </c>
      <c r="AL110" s="216">
        <f>Variables!$G$27</f>
        <v>0.3</v>
      </c>
      <c r="AM110" s="216">
        <f>Variables!$G$27</f>
        <v>0.3</v>
      </c>
      <c r="AN110" s="216">
        <f>Variables!$G$27</f>
        <v>0.3</v>
      </c>
      <c r="AO110" s="216">
        <f>Variables!$G$27</f>
        <v>0.3</v>
      </c>
      <c r="AP110" s="216">
        <f>Variables!$G$27</f>
        <v>0.3</v>
      </c>
      <c r="AQ110" s="216">
        <f>Variables!$G$27</f>
        <v>0.3</v>
      </c>
      <c r="AR110" s="216">
        <f>Variables!$G$27</f>
        <v>0.3</v>
      </c>
      <c r="AS110" s="216">
        <f>Variables!$G$27</f>
        <v>0.3</v>
      </c>
      <c r="AT110" s="216">
        <f>Variables!$G$27</f>
        <v>0.3</v>
      </c>
      <c r="AU110" s="216">
        <f>Variables!$G$27</f>
        <v>0.3</v>
      </c>
      <c r="AV110" s="216">
        <f>Variables!$G$27</f>
        <v>0.3</v>
      </c>
      <c r="AW110" s="216">
        <f>Variables!$G$27</f>
        <v>0.3</v>
      </c>
      <c r="AX110" s="216">
        <f>Variables!$G$27</f>
        <v>0.3</v>
      </c>
      <c r="AY110" s="216">
        <f>Variables!$G$27</f>
        <v>0.3</v>
      </c>
      <c r="AZ110" s="216">
        <f>Variables!$G$27</f>
        <v>0.3</v>
      </c>
      <c r="BA110" s="216">
        <f>Variables!$G$27</f>
        <v>0.3</v>
      </c>
      <c r="BB110" s="216">
        <f>Variables!$G$27</f>
        <v>0.3</v>
      </c>
      <c r="BC110" s="216">
        <f>Variables!$G$27</f>
        <v>0.3</v>
      </c>
      <c r="BD110" s="216">
        <f>Variables!$G$27</f>
        <v>0.3</v>
      </c>
      <c r="BE110" s="216">
        <f>Variables!$G$27</f>
        <v>0.3</v>
      </c>
      <c r="BF110" s="216">
        <f>Variables!$G$27</f>
        <v>0.3</v>
      </c>
      <c r="BG110" s="216">
        <f>Variables!$G$27</f>
        <v>0.3</v>
      </c>
      <c r="BH110" s="216">
        <f>Variables!$G$27</f>
        <v>0.3</v>
      </c>
      <c r="BI110" s="216">
        <f>Variables!$G$27</f>
        <v>0.3</v>
      </c>
      <c r="BJ110" s="216">
        <f>Variables!$G$27</f>
        <v>0.3</v>
      </c>
      <c r="BK110" s="216">
        <f>Variables!$G$27</f>
        <v>0.3</v>
      </c>
      <c r="BL110" s="216">
        <f>Variables!$G$27</f>
        <v>0.3</v>
      </c>
      <c r="BM110" s="216">
        <f>Variables!$G$27</f>
        <v>0.3</v>
      </c>
      <c r="BN110" s="216">
        <f>Variables!$G$27</f>
        <v>0.3</v>
      </c>
      <c r="BO110" s="216">
        <f>Variables!$G$27</f>
        <v>0.3</v>
      </c>
      <c r="BP110" s="216">
        <f>Variables!$G$27</f>
        <v>0.3</v>
      </c>
      <c r="BQ110" s="216">
        <f>Variables!$G$27</f>
        <v>0.3</v>
      </c>
    </row>
    <row r="111" spans="5:69" ht="16" customHeight="1">
      <c r="E111" s="331"/>
      <c r="F111" s="328"/>
      <c r="G111" s="329"/>
      <c r="H111" s="323"/>
      <c r="I111" s="230" t="s">
        <v>321</v>
      </c>
      <c r="J111" s="200">
        <f>J95*J110</f>
        <v>10.725388601036268</v>
      </c>
      <c r="K111" s="200">
        <f>K95*K110</f>
        <v>11.047150259067356</v>
      </c>
      <c r="L111" s="200">
        <f t="shared" ref="L111:BQ111" si="81">L95*L110</f>
        <v>11.378564766839377</v>
      </c>
      <c r="M111" s="200">
        <f t="shared" si="81"/>
        <v>11.719921709844558</v>
      </c>
      <c r="N111" s="200">
        <f t="shared" si="81"/>
        <v>12.071519361139897</v>
      </c>
      <c r="O111" s="200">
        <f t="shared" si="81"/>
        <v>12.43366494197409</v>
      </c>
      <c r="P111" s="200">
        <f t="shared" si="81"/>
        <v>12.806674890233317</v>
      </c>
      <c r="Q111" s="200">
        <f t="shared" si="81"/>
        <v>13.190875136940315</v>
      </c>
      <c r="R111" s="200">
        <f t="shared" si="81"/>
        <v>13.586601391048525</v>
      </c>
      <c r="S111" s="200">
        <f t="shared" si="81"/>
        <v>13.994199432779981</v>
      </c>
      <c r="T111" s="200">
        <f t="shared" si="81"/>
        <v>14.414025415763382</v>
      </c>
      <c r="U111" s="200">
        <f t="shared" si="81"/>
        <v>14.846446178236283</v>
      </c>
      <c r="V111" s="200">
        <f t="shared" si="81"/>
        <v>15.291839563583368</v>
      </c>
      <c r="W111" s="200">
        <f t="shared" si="81"/>
        <v>15.750594750490873</v>
      </c>
      <c r="X111" s="200">
        <f t="shared" si="81"/>
        <v>16.223112593005595</v>
      </c>
      <c r="Y111" s="200">
        <f t="shared" si="81"/>
        <v>16.709805970795767</v>
      </c>
      <c r="Z111" s="200">
        <f t="shared" si="81"/>
        <v>17.211100149919641</v>
      </c>
      <c r="AA111" s="200">
        <f t="shared" si="81"/>
        <v>17.727433154417231</v>
      </c>
      <c r="AB111" s="200">
        <f t="shared" si="81"/>
        <v>18.259256149049744</v>
      </c>
      <c r="AC111" s="200">
        <f t="shared" si="81"/>
        <v>18.807033833521238</v>
      </c>
      <c r="AD111" s="200">
        <f t="shared" si="81"/>
        <v>19.371244848526874</v>
      </c>
      <c r="AE111" s="200">
        <f t="shared" si="81"/>
        <v>19.952382193982682</v>
      </c>
      <c r="AF111" s="200">
        <f t="shared" si="81"/>
        <v>20.550953659802165</v>
      </c>
      <c r="AG111" s="200">
        <f t="shared" si="81"/>
        <v>21.167482269596231</v>
      </c>
      <c r="AH111" s="200">
        <f t="shared" si="81"/>
        <v>21.802506737684119</v>
      </c>
      <c r="AI111" s="200">
        <f t="shared" si="81"/>
        <v>22.456581939814644</v>
      </c>
      <c r="AJ111" s="200">
        <f t="shared" si="81"/>
        <v>23.130279398009083</v>
      </c>
      <c r="AK111" s="200">
        <f t="shared" si="81"/>
        <v>23.824187779949355</v>
      </c>
      <c r="AL111" s="200">
        <f t="shared" si="81"/>
        <v>24.538913413347835</v>
      </c>
      <c r="AM111" s="200">
        <f t="shared" si="81"/>
        <v>25.275080815748272</v>
      </c>
      <c r="AN111" s="200">
        <f t="shared" si="81"/>
        <v>26.033333240220724</v>
      </c>
      <c r="AO111" s="200">
        <f t="shared" si="81"/>
        <v>26.814333237427352</v>
      </c>
      <c r="AP111" s="200">
        <f t="shared" si="81"/>
        <v>27.618763234550169</v>
      </c>
      <c r="AQ111" s="200">
        <f t="shared" si="81"/>
        <v>28.447326131586671</v>
      </c>
      <c r="AR111" s="200">
        <f t="shared" si="81"/>
        <v>29.300745915534279</v>
      </c>
      <c r="AS111" s="200">
        <f t="shared" si="81"/>
        <v>30.179768293000308</v>
      </c>
      <c r="AT111" s="200">
        <f t="shared" si="81"/>
        <v>31.085161341790318</v>
      </c>
      <c r="AU111" s="200">
        <f t="shared" si="81"/>
        <v>32.017716182044033</v>
      </c>
      <c r="AV111" s="200">
        <f t="shared" si="81"/>
        <v>32.97824766750535</v>
      </c>
      <c r="AW111" s="200">
        <f t="shared" si="81"/>
        <v>33.967595097530506</v>
      </c>
      <c r="AX111" s="200">
        <f t="shared" si="81"/>
        <v>34.986622950456429</v>
      </c>
      <c r="AY111" s="200">
        <f t="shared" si="81"/>
        <v>36.036221638970126</v>
      </c>
      <c r="AZ111" s="200">
        <f t="shared" si="81"/>
        <v>37.117308288139228</v>
      </c>
      <c r="BA111" s="200">
        <f t="shared" si="81"/>
        <v>38.230827536783409</v>
      </c>
      <c r="BB111" s="200">
        <f t="shared" si="81"/>
        <v>39.377752362886909</v>
      </c>
      <c r="BC111" s="200">
        <f t="shared" si="81"/>
        <v>40.559084933773519</v>
      </c>
      <c r="BD111" s="200">
        <f t="shared" si="81"/>
        <v>41.775857481786723</v>
      </c>
      <c r="BE111" s="200">
        <f t="shared" si="81"/>
        <v>43.029133206240331</v>
      </c>
      <c r="BF111" s="200">
        <f t="shared" si="81"/>
        <v>44.320007202427533</v>
      </c>
      <c r="BG111" s="200">
        <f t="shared" si="81"/>
        <v>45.649607418500366</v>
      </c>
      <c r="BH111" s="200">
        <f t="shared" si="81"/>
        <v>47.01909564105538</v>
      </c>
      <c r="BI111" s="200">
        <f t="shared" si="81"/>
        <v>48.429668510287037</v>
      </c>
      <c r="BJ111" s="200">
        <f t="shared" si="81"/>
        <v>49.882558565595652</v>
      </c>
      <c r="BK111" s="200">
        <f t="shared" si="81"/>
        <v>51.379035322563517</v>
      </c>
      <c r="BL111" s="200">
        <f t="shared" si="81"/>
        <v>52.920406382240422</v>
      </c>
      <c r="BM111" s="200">
        <f t="shared" si="81"/>
        <v>54.508018573707645</v>
      </c>
      <c r="BN111" s="200">
        <f t="shared" si="81"/>
        <v>56.143259130918871</v>
      </c>
      <c r="BO111" s="200">
        <f t="shared" si="81"/>
        <v>57.827556904846432</v>
      </c>
      <c r="BP111" s="200">
        <f t="shared" si="81"/>
        <v>59.562383611991834</v>
      </c>
      <c r="BQ111" s="200">
        <f t="shared" si="81"/>
        <v>61.349255120351593</v>
      </c>
    </row>
    <row r="112" spans="5:69" ht="16" customHeight="1">
      <c r="E112" s="331"/>
      <c r="F112" s="328"/>
      <c r="G112" s="329"/>
      <c r="H112" s="323"/>
      <c r="I112" s="230" t="s">
        <v>323</v>
      </c>
      <c r="J112" s="200">
        <f>J111/J274</f>
        <v>2.3316062176165797</v>
      </c>
      <c r="K112" s="200">
        <f>K111/K274</f>
        <v>2.354465102103017</v>
      </c>
      <c r="L112" s="200">
        <f t="shared" ref="L112:BQ112" si="82">L111/L274</f>
        <v>2.3775480933001054</v>
      </c>
      <c r="M112" s="200">
        <f t="shared" si="82"/>
        <v>2.4008573883324589</v>
      </c>
      <c r="N112" s="200">
        <f t="shared" si="82"/>
        <v>2.4243952058651304</v>
      </c>
      <c r="O112" s="200">
        <f t="shared" si="82"/>
        <v>2.448163786314788</v>
      </c>
      <c r="P112" s="200">
        <f t="shared" si="82"/>
        <v>2.4721653920629731</v>
      </c>
      <c r="Q112" s="200">
        <f t="shared" si="82"/>
        <v>2.4964023076714335</v>
      </c>
      <c r="R112" s="200">
        <f t="shared" si="82"/>
        <v>2.5208768400995845</v>
      </c>
      <c r="S112" s="200">
        <f t="shared" si="82"/>
        <v>2.5455913189240902</v>
      </c>
      <c r="T112" s="200">
        <f t="shared" si="82"/>
        <v>2.5705480965606013</v>
      </c>
      <c r="U112" s="200">
        <f t="shared" si="82"/>
        <v>2.595749548487666</v>
      </c>
      <c r="V112" s="200">
        <f t="shared" si="82"/>
        <v>2.6211980734728386</v>
      </c>
      <c r="W112" s="200">
        <f t="shared" si="82"/>
        <v>2.6468960938010038</v>
      </c>
      <c r="X112" s="200">
        <f t="shared" si="82"/>
        <v>2.6728460555049347</v>
      </c>
      <c r="Y112" s="200">
        <f t="shared" si="82"/>
        <v>2.6990504285981207</v>
      </c>
      <c r="Z112" s="200">
        <f t="shared" si="82"/>
        <v>2.7255117073098676</v>
      </c>
      <c r="AA112" s="200">
        <f t="shared" si="82"/>
        <v>2.7522324103227094</v>
      </c>
      <c r="AB112" s="200">
        <f t="shared" si="82"/>
        <v>2.7792150810121474</v>
      </c>
      <c r="AC112" s="200">
        <f t="shared" si="82"/>
        <v>2.8064622876887375</v>
      </c>
      <c r="AD112" s="200">
        <f t="shared" si="82"/>
        <v>2.8339766238425481</v>
      </c>
      <c r="AE112" s="200">
        <f t="shared" si="82"/>
        <v>2.8617607083900243</v>
      </c>
      <c r="AF112" s="200">
        <f t="shared" si="82"/>
        <v>2.8898171859232602</v>
      </c>
      <c r="AG112" s="200">
        <f t="shared" si="82"/>
        <v>2.9181487269617241</v>
      </c>
      <c r="AH112" s="200">
        <f t="shared" si="82"/>
        <v>2.9467580282064465</v>
      </c>
      <c r="AI112" s="200">
        <f t="shared" si="82"/>
        <v>2.9756478127967063</v>
      </c>
      <c r="AJ112" s="200">
        <f t="shared" si="82"/>
        <v>3.0048208305692228</v>
      </c>
      <c r="AK112" s="200">
        <f t="shared" si="82"/>
        <v>3.0342798583199011</v>
      </c>
      <c r="AL112" s="200">
        <f t="shared" si="82"/>
        <v>3.0640277000681353</v>
      </c>
      <c r="AM112" s="200">
        <f t="shared" si="82"/>
        <v>3.0940671873237049</v>
      </c>
      <c r="AN112" s="200">
        <f t="shared" si="82"/>
        <v>3.1244011793562914</v>
      </c>
      <c r="AO112" s="200">
        <f t="shared" si="82"/>
        <v>3.1550325634676279</v>
      </c>
      <c r="AP112" s="200">
        <f t="shared" si="82"/>
        <v>3.1859642552663296</v>
      </c>
      <c r="AQ112" s="200">
        <f t="shared" si="82"/>
        <v>3.2171991989454107</v>
      </c>
      <c r="AR112" s="200">
        <f t="shared" si="82"/>
        <v>3.2487403675625237</v>
      </c>
      <c r="AS112" s="200">
        <f t="shared" si="82"/>
        <v>3.2805907633229405</v>
      </c>
      <c r="AT112" s="200">
        <f t="shared" si="82"/>
        <v>3.3127534178653226</v>
      </c>
      <c r="AU112" s="200">
        <f t="shared" si="82"/>
        <v>3.3452313925502772</v>
      </c>
      <c r="AV112" s="200">
        <f t="shared" si="82"/>
        <v>3.3780277787517501</v>
      </c>
      <c r="AW112" s="200">
        <f t="shared" si="82"/>
        <v>3.4111456981512767</v>
      </c>
      <c r="AX112" s="200">
        <f t="shared" si="82"/>
        <v>3.444588303035113</v>
      </c>
      <c r="AY112" s="200">
        <f t="shared" si="82"/>
        <v>3.4783587765942814</v>
      </c>
      <c r="AZ112" s="200">
        <f t="shared" si="82"/>
        <v>3.5124603332275584</v>
      </c>
      <c r="BA112" s="200">
        <f t="shared" si="82"/>
        <v>3.5468962188474369</v>
      </c>
      <c r="BB112" s="200">
        <f t="shared" si="82"/>
        <v>3.5816697111890785</v>
      </c>
      <c r="BC112" s="200">
        <f t="shared" si="82"/>
        <v>3.6167841201223054</v>
      </c>
      <c r="BD112" s="200">
        <f t="shared" si="82"/>
        <v>3.652242787966641</v>
      </c>
      <c r="BE112" s="200">
        <f t="shared" si="82"/>
        <v>3.6880490898094522</v>
      </c>
      <c r="BF112" s="200">
        <f t="shared" si="82"/>
        <v>3.7242064338271907</v>
      </c>
      <c r="BG112" s="200">
        <f t="shared" si="82"/>
        <v>3.7607182616098109</v>
      </c>
      <c r="BH112" s="200">
        <f t="shared" si="82"/>
        <v>3.7975880484883384</v>
      </c>
      <c r="BI112" s="200">
        <f t="shared" si="82"/>
        <v>3.8348193038656748</v>
      </c>
      <c r="BJ112" s="200">
        <f t="shared" si="82"/>
        <v>3.8724155715506332</v>
      </c>
      <c r="BK112" s="200">
        <f t="shared" si="82"/>
        <v>3.9103804300952469</v>
      </c>
      <c r="BL112" s="200">
        <f t="shared" si="82"/>
        <v>3.9487174931353968</v>
      </c>
      <c r="BM112" s="200">
        <f t="shared" si="82"/>
        <v>3.9874304097347641</v>
      </c>
      <c r="BN112" s="200">
        <f t="shared" si="82"/>
        <v>4.0265228647321631</v>
      </c>
      <c r="BO112" s="200">
        <f t="shared" si="82"/>
        <v>4.0659985790922821</v>
      </c>
      <c r="BP112" s="200">
        <f t="shared" si="82"/>
        <v>4.1058613102598542</v>
      </c>
      <c r="BQ112" s="200">
        <f t="shared" si="82"/>
        <v>4.1461148525173037</v>
      </c>
    </row>
    <row r="113" spans="5:69" ht="16" customHeight="1">
      <c r="E113" s="331"/>
      <c r="F113" s="328"/>
      <c r="G113" s="329"/>
      <c r="H113" s="323"/>
      <c r="I113" s="230" t="s">
        <v>65</v>
      </c>
      <c r="J113" s="203">
        <f>Variables!$G$9</f>
        <v>9</v>
      </c>
      <c r="K113" s="203">
        <f>Variables!$G$9</f>
        <v>9</v>
      </c>
      <c r="L113" s="203">
        <f>Variables!$G$9</f>
        <v>9</v>
      </c>
      <c r="M113" s="203">
        <f>Variables!$G$9</f>
        <v>9</v>
      </c>
      <c r="N113" s="203">
        <f>Variables!$G$9</f>
        <v>9</v>
      </c>
      <c r="O113" s="203">
        <f>Variables!$G$9</f>
        <v>9</v>
      </c>
      <c r="P113" s="203">
        <f>Variables!$G$9</f>
        <v>9</v>
      </c>
      <c r="Q113" s="203">
        <f>Variables!$G$9</f>
        <v>9</v>
      </c>
      <c r="R113" s="203">
        <f>Variables!$G$9</f>
        <v>9</v>
      </c>
      <c r="S113" s="203">
        <f>Variables!$G$9</f>
        <v>9</v>
      </c>
      <c r="T113" s="203">
        <f>Variables!$G$9</f>
        <v>9</v>
      </c>
      <c r="U113" s="203">
        <f>Variables!$G$9</f>
        <v>9</v>
      </c>
      <c r="V113" s="203">
        <f>Variables!$G$9</f>
        <v>9</v>
      </c>
      <c r="W113" s="203">
        <f>Variables!$G$9</f>
        <v>9</v>
      </c>
      <c r="X113" s="203">
        <f>Variables!$G$9</f>
        <v>9</v>
      </c>
      <c r="Y113" s="203">
        <f>Variables!$G$9</f>
        <v>9</v>
      </c>
      <c r="Z113" s="203">
        <f>Variables!$G$9</f>
        <v>9</v>
      </c>
      <c r="AA113" s="203">
        <f>Variables!$G$9</f>
        <v>9</v>
      </c>
      <c r="AB113" s="203">
        <f>Variables!$G$9</f>
        <v>9</v>
      </c>
      <c r="AC113" s="203">
        <f>Variables!$G$9</f>
        <v>9</v>
      </c>
      <c r="AD113" s="203">
        <f>Variables!$G$9</f>
        <v>9</v>
      </c>
      <c r="AE113" s="203">
        <f>Variables!$G$9</f>
        <v>9</v>
      </c>
      <c r="AF113" s="203">
        <f>Variables!$G$9</f>
        <v>9</v>
      </c>
      <c r="AG113" s="203">
        <f>Variables!$G$9</f>
        <v>9</v>
      </c>
      <c r="AH113" s="203">
        <f>Variables!$G$9</f>
        <v>9</v>
      </c>
      <c r="AI113" s="203">
        <f>Variables!$G$9</f>
        <v>9</v>
      </c>
      <c r="AJ113" s="203">
        <f>Variables!$G$9</f>
        <v>9</v>
      </c>
      <c r="AK113" s="203">
        <f>Variables!$G$9</f>
        <v>9</v>
      </c>
      <c r="AL113" s="203">
        <f>Variables!$G$9</f>
        <v>9</v>
      </c>
      <c r="AM113" s="203">
        <f>Variables!$G$9</f>
        <v>9</v>
      </c>
      <c r="AN113" s="203">
        <f>Variables!$G$9</f>
        <v>9</v>
      </c>
      <c r="AO113" s="203">
        <f>Variables!$G$9</f>
        <v>9</v>
      </c>
      <c r="AP113" s="203">
        <f>Variables!$G$9</f>
        <v>9</v>
      </c>
      <c r="AQ113" s="203">
        <f>Variables!$G$9</f>
        <v>9</v>
      </c>
      <c r="AR113" s="203">
        <f>Variables!$G$9</f>
        <v>9</v>
      </c>
      <c r="AS113" s="203">
        <f>Variables!$G$9</f>
        <v>9</v>
      </c>
      <c r="AT113" s="203">
        <f>Variables!$G$9</f>
        <v>9</v>
      </c>
      <c r="AU113" s="203">
        <f>Variables!$G$9</f>
        <v>9</v>
      </c>
      <c r="AV113" s="203">
        <f>Variables!$G$9</f>
        <v>9</v>
      </c>
      <c r="AW113" s="203">
        <f>Variables!$G$9</f>
        <v>9</v>
      </c>
      <c r="AX113" s="203">
        <f>Variables!$G$9</f>
        <v>9</v>
      </c>
      <c r="AY113" s="203">
        <f>Variables!$G$9</f>
        <v>9</v>
      </c>
      <c r="AZ113" s="203">
        <f>Variables!$G$9</f>
        <v>9</v>
      </c>
      <c r="BA113" s="203">
        <f>Variables!$G$9</f>
        <v>9</v>
      </c>
      <c r="BB113" s="203">
        <f>Variables!$G$9</f>
        <v>9</v>
      </c>
      <c r="BC113" s="203">
        <f>Variables!$G$9</f>
        <v>9</v>
      </c>
      <c r="BD113" s="203">
        <f>Variables!$G$9</f>
        <v>9</v>
      </c>
      <c r="BE113" s="203">
        <f>Variables!$G$9</f>
        <v>9</v>
      </c>
      <c r="BF113" s="203">
        <f>Variables!$G$9</f>
        <v>9</v>
      </c>
      <c r="BG113" s="203">
        <f>Variables!$G$9</f>
        <v>9</v>
      </c>
      <c r="BH113" s="203">
        <f>Variables!$G$9</f>
        <v>9</v>
      </c>
      <c r="BI113" s="203">
        <f>Variables!$G$9</f>
        <v>9</v>
      </c>
      <c r="BJ113" s="203">
        <f>Variables!$G$9</f>
        <v>9</v>
      </c>
      <c r="BK113" s="203">
        <f>Variables!$G$9</f>
        <v>9</v>
      </c>
      <c r="BL113" s="203">
        <f>Variables!$G$9</f>
        <v>9</v>
      </c>
      <c r="BM113" s="203">
        <f>Variables!$G$9</f>
        <v>9</v>
      </c>
      <c r="BN113" s="203">
        <f>Variables!$G$9</f>
        <v>9</v>
      </c>
      <c r="BO113" s="203">
        <f>Variables!$G$9</f>
        <v>9</v>
      </c>
      <c r="BP113" s="203">
        <f>Variables!$G$9</f>
        <v>9</v>
      </c>
      <c r="BQ113" s="203">
        <f>Variables!$G$9</f>
        <v>9</v>
      </c>
    </row>
    <row r="114" spans="5:69" ht="16" customHeight="1">
      <c r="E114" s="331"/>
      <c r="F114" s="328"/>
      <c r="G114" s="329"/>
      <c r="H114" s="323"/>
      <c r="I114" s="230" t="s">
        <v>299</v>
      </c>
      <c r="J114" s="200">
        <v>0</v>
      </c>
      <c r="K114" s="200">
        <f t="shared" ref="K114:BQ114" si="83">J116*$B$6</f>
        <v>0.93264248704663189</v>
      </c>
      <c r="L114" s="200">
        <f t="shared" si="83"/>
        <v>1.4081072843645228</v>
      </c>
      <c r="M114" s="200">
        <f t="shared" si="83"/>
        <v>1.6550728795023038</v>
      </c>
      <c r="N114" s="200">
        <f t="shared" si="83"/>
        <v>1.7878793950841354</v>
      </c>
      <c r="O114" s="200">
        <f t="shared" si="83"/>
        <v>1.8636977798881202</v>
      </c>
      <c r="P114" s="200">
        <f t="shared" si="83"/>
        <v>1.9111144044699753</v>
      </c>
      <c r="Q114" s="200">
        <f t="shared" si="83"/>
        <v>1.9444233590601769</v>
      </c>
      <c r="R114" s="200">
        <f t="shared" si="83"/>
        <v>1.970772602598662</v>
      </c>
      <c r="S114" s="200">
        <f t="shared" si="83"/>
        <v>1.993737037339165</v>
      </c>
      <c r="T114" s="200">
        <f t="shared" si="83"/>
        <v>2.0151050462392184</v>
      </c>
      <c r="U114" s="200">
        <f t="shared" si="83"/>
        <v>2.0357717617438498</v>
      </c>
      <c r="V114" s="200">
        <f t="shared" si="83"/>
        <v>2.0561857002669917</v>
      </c>
      <c r="W114" s="200">
        <f t="shared" si="83"/>
        <v>2.0765720795226312</v>
      </c>
      <c r="X114" s="200">
        <f t="shared" si="83"/>
        <v>2.0970444772817172</v>
      </c>
      <c r="Y114" s="200">
        <f t="shared" si="83"/>
        <v>2.1176606608428328</v>
      </c>
      <c r="Z114" s="200">
        <f t="shared" si="83"/>
        <v>2.1384505018606652</v>
      </c>
      <c r="AA114" s="200">
        <f t="shared" si="83"/>
        <v>2.1594299338542795</v>
      </c>
      <c r="AB114" s="200">
        <f t="shared" si="83"/>
        <v>2.1806079310562239</v>
      </c>
      <c r="AC114" s="200">
        <f t="shared" si="83"/>
        <v>2.2019899979329707</v>
      </c>
      <c r="AD114" s="200">
        <f t="shared" si="83"/>
        <v>2.2235799140419803</v>
      </c>
      <c r="AE114" s="200">
        <f t="shared" si="83"/>
        <v>2.2453806065580095</v>
      </c>
      <c r="AF114" s="200">
        <f t="shared" si="83"/>
        <v>2.2673945866350147</v>
      </c>
      <c r="AG114" s="200">
        <f t="shared" si="83"/>
        <v>2.2896241676868114</v>
      </c>
      <c r="AH114" s="200">
        <f t="shared" si="83"/>
        <v>2.3120715746280953</v>
      </c>
      <c r="AI114" s="200">
        <f t="shared" si="83"/>
        <v>2.3347389985966265</v>
      </c>
      <c r="AJ114" s="200">
        <f t="shared" si="83"/>
        <v>2.3576286244169959</v>
      </c>
      <c r="AK114" s="200">
        <f t="shared" si="83"/>
        <v>2.3807426444361872</v>
      </c>
      <c r="AL114" s="200">
        <f t="shared" si="83"/>
        <v>2.404083265546054</v>
      </c>
      <c r="AM114" s="200">
        <f t="shared" si="83"/>
        <v>2.4276527128002812</v>
      </c>
      <c r="AN114" s="200">
        <f t="shared" si="83"/>
        <v>2.4514532313296229</v>
      </c>
      <c r="AO114" s="200">
        <f t="shared" si="83"/>
        <v>2.4754870874073283</v>
      </c>
      <c r="AP114" s="200">
        <f t="shared" si="83"/>
        <v>2.4997565690907155</v>
      </c>
      <c r="AQ114" s="200">
        <f t="shared" si="83"/>
        <v>2.5242639866518894</v>
      </c>
      <c r="AR114" s="200">
        <f t="shared" si="83"/>
        <v>2.5490116729041095</v>
      </c>
      <c r="AS114" s="200">
        <f t="shared" si="83"/>
        <v>2.5740019834770642</v>
      </c>
      <c r="AT114" s="200">
        <f t="shared" si="83"/>
        <v>2.5992372970677087</v>
      </c>
      <c r="AU114" s="200">
        <f t="shared" si="83"/>
        <v>2.6247200156799835</v>
      </c>
      <c r="AV114" s="200">
        <f t="shared" si="83"/>
        <v>2.6504525648601027</v>
      </c>
      <c r="AW114" s="200">
        <f t="shared" si="83"/>
        <v>2.6764373939307515</v>
      </c>
      <c r="AX114" s="200">
        <f t="shared" si="83"/>
        <v>2.7026769762258862</v>
      </c>
      <c r="AY114" s="200">
        <f t="shared" si="83"/>
        <v>2.7291738093269888</v>
      </c>
      <c r="AZ114" s="200">
        <f t="shared" si="83"/>
        <v>2.7559304153012074</v>
      </c>
      <c r="BA114" s="200">
        <f t="shared" si="83"/>
        <v>2.7829493409416273</v>
      </c>
      <c r="BB114" s="200">
        <f t="shared" si="83"/>
        <v>2.8102331580097886</v>
      </c>
      <c r="BC114" s="200">
        <f t="shared" si="83"/>
        <v>2.837784463480526</v>
      </c>
      <c r="BD114" s="200">
        <f t="shared" si="83"/>
        <v>2.8656058797891855</v>
      </c>
      <c r="BE114" s="200">
        <f t="shared" si="83"/>
        <v>2.8937000550812493</v>
      </c>
      <c r="BF114" s="200">
        <f t="shared" si="83"/>
        <v>2.9220696634644057</v>
      </c>
      <c r="BG114" s="200">
        <f t="shared" si="83"/>
        <v>2.9507174052630791</v>
      </c>
      <c r="BH114" s="200">
        <f t="shared" si="83"/>
        <v>2.9796460072754645</v>
      </c>
      <c r="BI114" s="200">
        <f t="shared" si="83"/>
        <v>3.0088582230330676</v>
      </c>
      <c r="BJ114" s="200">
        <f t="shared" si="83"/>
        <v>3.0383568330628039</v>
      </c>
      <c r="BK114" s="200">
        <f t="shared" si="83"/>
        <v>3.0681446451516554</v>
      </c>
      <c r="BL114" s="200">
        <f t="shared" si="83"/>
        <v>3.0982244946139268</v>
      </c>
      <c r="BM114" s="200">
        <f t="shared" si="83"/>
        <v>3.1285992445611224</v>
      </c>
      <c r="BN114" s="200">
        <f t="shared" si="83"/>
        <v>3.1592717861744668</v>
      </c>
      <c r="BO114" s="200">
        <f t="shared" si="83"/>
        <v>3.1902450389800987</v>
      </c>
      <c r="BP114" s="200">
        <f t="shared" si="83"/>
        <v>3.2215219511269626</v>
      </c>
      <c r="BQ114" s="200">
        <f t="shared" si="83"/>
        <v>3.2531054996674231</v>
      </c>
    </row>
    <row r="115" spans="5:69" ht="16" customHeight="1">
      <c r="E115" s="331"/>
      <c r="F115" s="328"/>
      <c r="G115" s="329"/>
      <c r="H115" s="323"/>
      <c r="I115" s="230" t="s">
        <v>301</v>
      </c>
      <c r="J115" s="200">
        <v>0</v>
      </c>
      <c r="K115" s="200">
        <f t="shared" ref="K115:BQ115" si="84">J116*$B$7</f>
        <v>0.23316062176165797</v>
      </c>
      <c r="L115" s="200">
        <f t="shared" si="84"/>
        <v>0.3520268210911307</v>
      </c>
      <c r="M115" s="200">
        <f t="shared" si="84"/>
        <v>0.41376821987557594</v>
      </c>
      <c r="N115" s="200">
        <f t="shared" si="84"/>
        <v>0.44696984877103385</v>
      </c>
      <c r="O115" s="200">
        <f t="shared" si="84"/>
        <v>0.46592444497203006</v>
      </c>
      <c r="P115" s="200">
        <f t="shared" si="84"/>
        <v>0.47777860111749382</v>
      </c>
      <c r="Q115" s="200">
        <f t="shared" si="84"/>
        <v>0.48610583976504423</v>
      </c>
      <c r="R115" s="200">
        <f t="shared" si="84"/>
        <v>0.49269315064966551</v>
      </c>
      <c r="S115" s="200">
        <f t="shared" si="84"/>
        <v>0.49843425933479124</v>
      </c>
      <c r="T115" s="200">
        <f t="shared" si="84"/>
        <v>0.50377626155980459</v>
      </c>
      <c r="U115" s="200">
        <f t="shared" si="84"/>
        <v>0.50894294043596244</v>
      </c>
      <c r="V115" s="200">
        <f t="shared" si="84"/>
        <v>0.51404642506674791</v>
      </c>
      <c r="W115" s="200">
        <f t="shared" si="84"/>
        <v>0.51914301988065781</v>
      </c>
      <c r="X115" s="200">
        <f t="shared" si="84"/>
        <v>0.52426111932042929</v>
      </c>
      <c r="Y115" s="200">
        <f t="shared" si="84"/>
        <v>0.52941516521070819</v>
      </c>
      <c r="Z115" s="200">
        <f t="shared" si="84"/>
        <v>0.5346126254651663</v>
      </c>
      <c r="AA115" s="200">
        <f t="shared" si="84"/>
        <v>0.53985748346356988</v>
      </c>
      <c r="AB115" s="200">
        <f t="shared" si="84"/>
        <v>0.54515198276405596</v>
      </c>
      <c r="AC115" s="200">
        <f t="shared" si="84"/>
        <v>0.55049749948324267</v>
      </c>
      <c r="AD115" s="200">
        <f t="shared" si="84"/>
        <v>0.55589497851049507</v>
      </c>
      <c r="AE115" s="200">
        <f t="shared" si="84"/>
        <v>0.56134515163950238</v>
      </c>
      <c r="AF115" s="200">
        <f t="shared" si="84"/>
        <v>0.56684864665875367</v>
      </c>
      <c r="AG115" s="200">
        <f t="shared" si="84"/>
        <v>0.57240604192170286</v>
      </c>
      <c r="AH115" s="200">
        <f t="shared" si="84"/>
        <v>0.57801789365702383</v>
      </c>
      <c r="AI115" s="200">
        <f t="shared" si="84"/>
        <v>0.58368474964915662</v>
      </c>
      <c r="AJ115" s="200">
        <f t="shared" si="84"/>
        <v>0.58940715610424899</v>
      </c>
      <c r="AK115" s="200">
        <f t="shared" si="84"/>
        <v>0.5951856611090468</v>
      </c>
      <c r="AL115" s="200">
        <f t="shared" si="84"/>
        <v>0.6010208163865135</v>
      </c>
      <c r="AM115" s="200">
        <f t="shared" si="84"/>
        <v>0.60691317820007029</v>
      </c>
      <c r="AN115" s="200">
        <f t="shared" si="84"/>
        <v>0.61286330783240572</v>
      </c>
      <c r="AO115" s="200">
        <f t="shared" si="84"/>
        <v>0.61887177185183206</v>
      </c>
      <c r="AP115" s="200">
        <f t="shared" si="84"/>
        <v>0.62493914227267888</v>
      </c>
      <c r="AQ115" s="200">
        <f t="shared" si="84"/>
        <v>0.63106599666297236</v>
      </c>
      <c r="AR115" s="200">
        <f t="shared" si="84"/>
        <v>0.63725291822602737</v>
      </c>
      <c r="AS115" s="200">
        <f t="shared" si="84"/>
        <v>0.64350049586926605</v>
      </c>
      <c r="AT115" s="200">
        <f t="shared" si="84"/>
        <v>0.64980932426692717</v>
      </c>
      <c r="AU115" s="200">
        <f t="shared" si="84"/>
        <v>0.65618000391999587</v>
      </c>
      <c r="AV115" s="200">
        <f t="shared" si="84"/>
        <v>0.66261314121502568</v>
      </c>
      <c r="AW115" s="200">
        <f t="shared" si="84"/>
        <v>0.66910934848268788</v>
      </c>
      <c r="AX115" s="200">
        <f t="shared" si="84"/>
        <v>0.67566924405647155</v>
      </c>
      <c r="AY115" s="200">
        <f t="shared" si="84"/>
        <v>0.68229345233174721</v>
      </c>
      <c r="AZ115" s="200">
        <f t="shared" si="84"/>
        <v>0.68898260382530185</v>
      </c>
      <c r="BA115" s="200">
        <f t="shared" si="84"/>
        <v>0.69573733523540682</v>
      </c>
      <c r="BB115" s="200">
        <f t="shared" si="84"/>
        <v>0.70255828950244714</v>
      </c>
      <c r="BC115" s="200">
        <f t="shared" si="84"/>
        <v>0.70944611587013151</v>
      </c>
      <c r="BD115" s="200">
        <f t="shared" si="84"/>
        <v>0.71640146994729637</v>
      </c>
      <c r="BE115" s="200">
        <f t="shared" si="84"/>
        <v>0.72342501377031232</v>
      </c>
      <c r="BF115" s="200">
        <f t="shared" si="84"/>
        <v>0.73051741586610142</v>
      </c>
      <c r="BG115" s="200">
        <f t="shared" si="84"/>
        <v>0.73767935131576978</v>
      </c>
      <c r="BH115" s="200">
        <f t="shared" si="84"/>
        <v>0.74491150181886612</v>
      </c>
      <c r="BI115" s="200">
        <f t="shared" si="84"/>
        <v>0.7522145557582669</v>
      </c>
      <c r="BJ115" s="200">
        <f t="shared" si="84"/>
        <v>0.75958920826570098</v>
      </c>
      <c r="BK115" s="200">
        <f t="shared" si="84"/>
        <v>0.76703616128791385</v>
      </c>
      <c r="BL115" s="200">
        <f t="shared" si="84"/>
        <v>0.7745561236534817</v>
      </c>
      <c r="BM115" s="200">
        <f t="shared" si="84"/>
        <v>0.78214981114028059</v>
      </c>
      <c r="BN115" s="200">
        <f t="shared" si="84"/>
        <v>0.7898179465436167</v>
      </c>
      <c r="BO115" s="200">
        <f t="shared" si="84"/>
        <v>0.79756125974502468</v>
      </c>
      <c r="BP115" s="200">
        <f t="shared" si="84"/>
        <v>0.80538048778174065</v>
      </c>
      <c r="BQ115" s="200">
        <f t="shared" si="84"/>
        <v>0.81327637491685578</v>
      </c>
    </row>
    <row r="116" spans="5:69" ht="16" customHeight="1">
      <c r="E116" s="331"/>
      <c r="F116" s="328"/>
      <c r="G116" s="329"/>
      <c r="H116" s="323"/>
      <c r="I116" s="230" t="s">
        <v>325</v>
      </c>
      <c r="J116" s="200">
        <f>J112+J114+J115</f>
        <v>2.3316062176165797</v>
      </c>
      <c r="K116" s="200">
        <f>K112+K114+K115</f>
        <v>3.5202682109113068</v>
      </c>
      <c r="L116" s="200">
        <f t="shared" ref="L116:BQ116" si="85">L112+L114+L115</f>
        <v>4.1376821987557593</v>
      </c>
      <c r="M116" s="200">
        <f t="shared" si="85"/>
        <v>4.4696984877103381</v>
      </c>
      <c r="N116" s="200">
        <f t="shared" si="85"/>
        <v>4.6592444497203003</v>
      </c>
      <c r="O116" s="200">
        <f t="shared" si="85"/>
        <v>4.7777860111749382</v>
      </c>
      <c r="P116" s="200">
        <f t="shared" si="85"/>
        <v>4.8610583976504422</v>
      </c>
      <c r="Q116" s="200">
        <f t="shared" si="85"/>
        <v>4.926931506496655</v>
      </c>
      <c r="R116" s="200">
        <f t="shared" si="85"/>
        <v>4.984342593347912</v>
      </c>
      <c r="S116" s="200">
        <f t="shared" si="85"/>
        <v>5.0377626155980462</v>
      </c>
      <c r="T116" s="200">
        <f t="shared" si="85"/>
        <v>5.089429404359624</v>
      </c>
      <c r="U116" s="200">
        <f t="shared" si="85"/>
        <v>5.1404642506674785</v>
      </c>
      <c r="V116" s="200">
        <f t="shared" si="85"/>
        <v>5.1914301988065779</v>
      </c>
      <c r="W116" s="200">
        <f t="shared" si="85"/>
        <v>5.2426111932042927</v>
      </c>
      <c r="X116" s="200">
        <f t="shared" si="85"/>
        <v>5.2941516521070815</v>
      </c>
      <c r="Y116" s="200">
        <f t="shared" si="85"/>
        <v>5.3461262546516624</v>
      </c>
      <c r="Z116" s="200">
        <f t="shared" si="85"/>
        <v>5.3985748346356983</v>
      </c>
      <c r="AA116" s="200">
        <f t="shared" si="85"/>
        <v>5.451519827640559</v>
      </c>
      <c r="AB116" s="200">
        <f t="shared" si="85"/>
        <v>5.5049749948324269</v>
      </c>
      <c r="AC116" s="200">
        <f t="shared" si="85"/>
        <v>5.5589497851049501</v>
      </c>
      <c r="AD116" s="200">
        <f t="shared" si="85"/>
        <v>5.6134515163950232</v>
      </c>
      <c r="AE116" s="200">
        <f t="shared" si="85"/>
        <v>5.6684864665875363</v>
      </c>
      <c r="AF116" s="200">
        <f t="shared" si="85"/>
        <v>5.7240604192170288</v>
      </c>
      <c r="AG116" s="200">
        <f t="shared" si="85"/>
        <v>5.7801789365702376</v>
      </c>
      <c r="AH116" s="200">
        <f t="shared" si="85"/>
        <v>5.8368474964915658</v>
      </c>
      <c r="AI116" s="200">
        <f t="shared" si="85"/>
        <v>5.8940715610424892</v>
      </c>
      <c r="AJ116" s="200">
        <f t="shared" si="85"/>
        <v>5.9518566110904683</v>
      </c>
      <c r="AK116" s="200">
        <f t="shared" si="85"/>
        <v>6.0102081638651343</v>
      </c>
      <c r="AL116" s="200">
        <f t="shared" si="85"/>
        <v>6.069131782000702</v>
      </c>
      <c r="AM116" s="200">
        <f t="shared" si="85"/>
        <v>6.1286330783240563</v>
      </c>
      <c r="AN116" s="200">
        <f t="shared" si="85"/>
        <v>6.18871771851832</v>
      </c>
      <c r="AO116" s="200">
        <f t="shared" si="85"/>
        <v>6.2493914227267879</v>
      </c>
      <c r="AP116" s="200">
        <f t="shared" si="85"/>
        <v>6.3106599666297232</v>
      </c>
      <c r="AQ116" s="200">
        <f t="shared" si="85"/>
        <v>6.3725291822602728</v>
      </c>
      <c r="AR116" s="200">
        <f t="shared" si="85"/>
        <v>6.4350049586926605</v>
      </c>
      <c r="AS116" s="200">
        <f t="shared" si="85"/>
        <v>6.4980932426692712</v>
      </c>
      <c r="AT116" s="200">
        <f t="shared" si="85"/>
        <v>6.5618000391999587</v>
      </c>
      <c r="AU116" s="200">
        <f t="shared" si="85"/>
        <v>6.6261314121502561</v>
      </c>
      <c r="AV116" s="200">
        <f t="shared" si="85"/>
        <v>6.6910934848268786</v>
      </c>
      <c r="AW116" s="200">
        <f t="shared" si="85"/>
        <v>6.7566924405647155</v>
      </c>
      <c r="AX116" s="200">
        <f t="shared" si="85"/>
        <v>6.8229345233174712</v>
      </c>
      <c r="AY116" s="200">
        <f t="shared" si="85"/>
        <v>6.8898260382530179</v>
      </c>
      <c r="AZ116" s="200">
        <f t="shared" si="85"/>
        <v>6.9573733523540682</v>
      </c>
      <c r="BA116" s="200">
        <f t="shared" si="85"/>
        <v>7.0255828950244705</v>
      </c>
      <c r="BB116" s="200">
        <f t="shared" si="85"/>
        <v>7.0944611587013142</v>
      </c>
      <c r="BC116" s="200">
        <f t="shared" si="85"/>
        <v>7.164014699472963</v>
      </c>
      <c r="BD116" s="200">
        <f t="shared" si="85"/>
        <v>7.234250137703123</v>
      </c>
      <c r="BE116" s="200">
        <f t="shared" si="85"/>
        <v>7.3051741586610142</v>
      </c>
      <c r="BF116" s="200">
        <f t="shared" si="85"/>
        <v>7.3767935131576978</v>
      </c>
      <c r="BG116" s="200">
        <f t="shared" si="85"/>
        <v>7.4491150181886603</v>
      </c>
      <c r="BH116" s="200">
        <f t="shared" si="85"/>
        <v>7.5221455575826681</v>
      </c>
      <c r="BI116" s="200">
        <f t="shared" si="85"/>
        <v>7.5958920826570093</v>
      </c>
      <c r="BJ116" s="200">
        <f t="shared" si="85"/>
        <v>7.6703616128791383</v>
      </c>
      <c r="BK116" s="200">
        <f t="shared" si="85"/>
        <v>7.7455612365348161</v>
      </c>
      <c r="BL116" s="200">
        <f t="shared" si="85"/>
        <v>7.8214981114028053</v>
      </c>
      <c r="BM116" s="200">
        <f t="shared" si="85"/>
        <v>7.8981794654361668</v>
      </c>
      <c r="BN116" s="200">
        <f t="shared" si="85"/>
        <v>7.9756125974502465</v>
      </c>
      <c r="BO116" s="200">
        <f t="shared" si="85"/>
        <v>8.0538048778174058</v>
      </c>
      <c r="BP116" s="200">
        <f t="shared" si="85"/>
        <v>8.1327637491685572</v>
      </c>
      <c r="BQ116" s="200">
        <f t="shared" si="85"/>
        <v>8.2124967271015823</v>
      </c>
    </row>
    <row r="117" spans="5:69">
      <c r="E117" s="331"/>
      <c r="F117" s="328"/>
      <c r="G117" s="329"/>
      <c r="H117" s="323"/>
      <c r="I117" s="230" t="s">
        <v>295</v>
      </c>
      <c r="J117" s="200">
        <f>J113*J116</f>
        <v>20.984455958549219</v>
      </c>
      <c r="K117" s="200">
        <f>K113*K116</f>
        <v>31.682413898201762</v>
      </c>
      <c r="L117" s="200">
        <f t="shared" ref="L117:BQ117" si="86">L113*L116</f>
        <v>37.239139788801836</v>
      </c>
      <c r="M117" s="200">
        <f t="shared" si="86"/>
        <v>40.227286389393043</v>
      </c>
      <c r="N117" s="200">
        <f t="shared" si="86"/>
        <v>41.9332000474827</v>
      </c>
      <c r="O117" s="200">
        <f t="shared" si="86"/>
        <v>43.000074100574444</v>
      </c>
      <c r="P117" s="200">
        <f t="shared" si="86"/>
        <v>43.749525578853977</v>
      </c>
      <c r="Q117" s="200">
        <f t="shared" si="86"/>
        <v>44.342383558469898</v>
      </c>
      <c r="R117" s="200">
        <f t="shared" si="86"/>
        <v>44.859083340131207</v>
      </c>
      <c r="S117" s="200">
        <f t="shared" si="86"/>
        <v>45.339863540382417</v>
      </c>
      <c r="T117" s="200">
        <f t="shared" si="86"/>
        <v>45.804864639236612</v>
      </c>
      <c r="U117" s="200">
        <f t="shared" si="86"/>
        <v>46.264178256007305</v>
      </c>
      <c r="V117" s="200">
        <f t="shared" si="86"/>
        <v>46.722871789259202</v>
      </c>
      <c r="W117" s="200">
        <f t="shared" si="86"/>
        <v>47.183500738838632</v>
      </c>
      <c r="X117" s="200">
        <f t="shared" si="86"/>
        <v>47.647364868963734</v>
      </c>
      <c r="Y117" s="200">
        <f t="shared" si="86"/>
        <v>48.115136291864964</v>
      </c>
      <c r="Z117" s="200">
        <f t="shared" si="86"/>
        <v>48.587173511721282</v>
      </c>
      <c r="AA117" s="200">
        <f t="shared" si="86"/>
        <v>49.063678448765032</v>
      </c>
      <c r="AB117" s="200">
        <f t="shared" si="86"/>
        <v>49.544774953491839</v>
      </c>
      <c r="AC117" s="200">
        <f t="shared" si="86"/>
        <v>50.030548065944551</v>
      </c>
      <c r="AD117" s="200">
        <f t="shared" si="86"/>
        <v>50.521063647555209</v>
      </c>
      <c r="AE117" s="200">
        <f t="shared" si="86"/>
        <v>51.016378199287828</v>
      </c>
      <c r="AF117" s="200">
        <f t="shared" si="86"/>
        <v>51.516543772953256</v>
      </c>
      <c r="AG117" s="200">
        <f t="shared" si="86"/>
        <v>52.021610429132139</v>
      </c>
      <c r="AH117" s="200">
        <f t="shared" si="86"/>
        <v>52.531627468424091</v>
      </c>
      <c r="AI117" s="200">
        <f t="shared" si="86"/>
        <v>53.046644049382401</v>
      </c>
      <c r="AJ117" s="200">
        <f t="shared" si="86"/>
        <v>53.566709499814216</v>
      </c>
      <c r="AK117" s="200">
        <f t="shared" si="86"/>
        <v>54.091873474786212</v>
      </c>
      <c r="AL117" s="200">
        <f t="shared" si="86"/>
        <v>54.622186038006319</v>
      </c>
      <c r="AM117" s="200">
        <f t="shared" si="86"/>
        <v>55.157697704916508</v>
      </c>
      <c r="AN117" s="200">
        <f t="shared" si="86"/>
        <v>55.698459466664879</v>
      </c>
      <c r="AO117" s="200">
        <f t="shared" si="86"/>
        <v>56.244522804541091</v>
      </c>
      <c r="AP117" s="200">
        <f t="shared" si="86"/>
        <v>56.795939699667507</v>
      </c>
      <c r="AQ117" s="200">
        <f t="shared" si="86"/>
        <v>57.352762640342455</v>
      </c>
      <c r="AR117" s="200">
        <f t="shared" si="86"/>
        <v>57.915044628233943</v>
      </c>
      <c r="AS117" s="200">
        <f t="shared" si="86"/>
        <v>58.48283918402344</v>
      </c>
      <c r="AT117" s="200">
        <f t="shared" si="86"/>
        <v>59.056200352799628</v>
      </c>
      <c r="AU117" s="200">
        <f t="shared" si="86"/>
        <v>59.635182709352307</v>
      </c>
      <c r="AV117" s="200">
        <f t="shared" si="86"/>
        <v>60.219841363441908</v>
      </c>
      <c r="AW117" s="200">
        <f t="shared" si="86"/>
        <v>60.810231965082437</v>
      </c>
      <c r="AX117" s="200">
        <f t="shared" si="86"/>
        <v>61.406410709857241</v>
      </c>
      <c r="AY117" s="200">
        <f t="shared" si="86"/>
        <v>62.008434344277163</v>
      </c>
      <c r="AZ117" s="200">
        <f t="shared" si="86"/>
        <v>62.616360171186614</v>
      </c>
      <c r="BA117" s="200">
        <f t="shared" si="86"/>
        <v>63.230246055220235</v>
      </c>
      <c r="BB117" s="200">
        <f t="shared" si="86"/>
        <v>63.850150428311828</v>
      </c>
      <c r="BC117" s="200">
        <f t="shared" si="86"/>
        <v>64.476132295256662</v>
      </c>
      <c r="BD117" s="200">
        <f t="shared" si="86"/>
        <v>65.108251239328112</v>
      </c>
      <c r="BE117" s="200">
        <f t="shared" si="86"/>
        <v>65.746567427949131</v>
      </c>
      <c r="BF117" s="200">
        <f t="shared" si="86"/>
        <v>66.391141618419283</v>
      </c>
      <c r="BG117" s="200">
        <f t="shared" si="86"/>
        <v>67.042035163697946</v>
      </c>
      <c r="BH117" s="200">
        <f t="shared" si="86"/>
        <v>67.699310018244006</v>
      </c>
      <c r="BI117" s="200">
        <f t="shared" si="86"/>
        <v>68.363028743913077</v>
      </c>
      <c r="BJ117" s="200">
        <f t="shared" si="86"/>
        <v>69.033254515912247</v>
      </c>
      <c r="BK117" s="200">
        <f t="shared" si="86"/>
        <v>69.710051128813348</v>
      </c>
      <c r="BL117" s="200">
        <f t="shared" si="86"/>
        <v>70.393483002625246</v>
      </c>
      <c r="BM117" s="200">
        <f t="shared" si="86"/>
        <v>71.083615188925506</v>
      </c>
      <c r="BN117" s="200">
        <f t="shared" si="86"/>
        <v>71.780513377052216</v>
      </c>
      <c r="BO117" s="200">
        <f t="shared" si="86"/>
        <v>72.48424390035666</v>
      </c>
      <c r="BP117" s="200">
        <f t="shared" si="86"/>
        <v>73.194873742517018</v>
      </c>
      <c r="BQ117" s="200">
        <f t="shared" si="86"/>
        <v>73.912470543914239</v>
      </c>
    </row>
    <row r="118" spans="5:69">
      <c r="E118" s="331"/>
      <c r="F118" s="328"/>
      <c r="G118" s="329"/>
      <c r="H118" s="323"/>
      <c r="I118" s="230" t="s">
        <v>326</v>
      </c>
      <c r="J118" s="219">
        <f>Variables!$G$21</f>
        <v>5000</v>
      </c>
      <c r="K118" s="219">
        <f>Variables!$G$21</f>
        <v>5000</v>
      </c>
      <c r="L118" s="219">
        <f>Variables!$G$21</f>
        <v>5000</v>
      </c>
      <c r="M118" s="219">
        <f>Variables!$G$21</f>
        <v>5000</v>
      </c>
      <c r="N118" s="219">
        <f>Variables!$G$21</f>
        <v>5000</v>
      </c>
      <c r="O118" s="219">
        <f>Variables!$G$21</f>
        <v>5000</v>
      </c>
      <c r="P118" s="219">
        <f>Variables!$G$21</f>
        <v>5000</v>
      </c>
      <c r="Q118" s="219">
        <f>Variables!$G$21</f>
        <v>5000</v>
      </c>
      <c r="R118" s="219">
        <f>Variables!$G$21</f>
        <v>5000</v>
      </c>
      <c r="S118" s="219">
        <f>Variables!$G$21</f>
        <v>5000</v>
      </c>
      <c r="T118" s="219">
        <f>Variables!$G$21</f>
        <v>5000</v>
      </c>
      <c r="U118" s="219">
        <f>Variables!$G$21</f>
        <v>5000</v>
      </c>
      <c r="V118" s="219">
        <f>Variables!$G$21</f>
        <v>5000</v>
      </c>
      <c r="W118" s="219">
        <f>Variables!$G$21</f>
        <v>5000</v>
      </c>
      <c r="X118" s="219">
        <f>Variables!$G$21</f>
        <v>5000</v>
      </c>
      <c r="Y118" s="219">
        <f>Variables!$G$21</f>
        <v>5000</v>
      </c>
      <c r="Z118" s="219">
        <f>Variables!$G$21</f>
        <v>5000</v>
      </c>
      <c r="AA118" s="219">
        <f>Variables!$G$21</f>
        <v>5000</v>
      </c>
      <c r="AB118" s="219">
        <f>Variables!$G$21</f>
        <v>5000</v>
      </c>
      <c r="AC118" s="219">
        <f>Variables!$G$21</f>
        <v>5000</v>
      </c>
      <c r="AD118" s="219">
        <f>Variables!$G$21</f>
        <v>5000</v>
      </c>
      <c r="AE118" s="219">
        <f>Variables!$G$21</f>
        <v>5000</v>
      </c>
      <c r="AF118" s="219">
        <f>Variables!$G$21</f>
        <v>5000</v>
      </c>
      <c r="AG118" s="219">
        <f>Variables!$G$21</f>
        <v>5000</v>
      </c>
      <c r="AH118" s="219">
        <f>Variables!$G$21</f>
        <v>5000</v>
      </c>
      <c r="AI118" s="219">
        <f>Variables!$G$21</f>
        <v>5000</v>
      </c>
      <c r="AJ118" s="219">
        <f>Variables!$G$21</f>
        <v>5000</v>
      </c>
      <c r="AK118" s="219">
        <f>Variables!$G$21</f>
        <v>5000</v>
      </c>
      <c r="AL118" s="219">
        <f>Variables!$G$21</f>
        <v>5000</v>
      </c>
      <c r="AM118" s="219">
        <f>Variables!$G$21</f>
        <v>5000</v>
      </c>
      <c r="AN118" s="219">
        <f>Variables!$G$21</f>
        <v>5000</v>
      </c>
      <c r="AO118" s="219">
        <f>Variables!$G$21</f>
        <v>5000</v>
      </c>
      <c r="AP118" s="219">
        <f>Variables!$G$21</f>
        <v>5000</v>
      </c>
      <c r="AQ118" s="219">
        <f>Variables!$G$21</f>
        <v>5000</v>
      </c>
      <c r="AR118" s="219">
        <f>Variables!$G$21</f>
        <v>5000</v>
      </c>
      <c r="AS118" s="219">
        <f>Variables!$G$21</f>
        <v>5000</v>
      </c>
      <c r="AT118" s="219">
        <f>Variables!$G$21</f>
        <v>5000</v>
      </c>
      <c r="AU118" s="219">
        <f>Variables!$G$21</f>
        <v>5000</v>
      </c>
      <c r="AV118" s="219">
        <f>Variables!$G$21</f>
        <v>5000</v>
      </c>
      <c r="AW118" s="219">
        <f>Variables!$G$21</f>
        <v>5000</v>
      </c>
      <c r="AX118" s="219">
        <f>Variables!$G$21</f>
        <v>5000</v>
      </c>
      <c r="AY118" s="219">
        <f>Variables!$G$21</f>
        <v>5000</v>
      </c>
      <c r="AZ118" s="219">
        <f>Variables!$G$21</f>
        <v>5000</v>
      </c>
      <c r="BA118" s="219">
        <f>Variables!$G$21</f>
        <v>5000</v>
      </c>
      <c r="BB118" s="219">
        <f>Variables!$G$21</f>
        <v>5000</v>
      </c>
      <c r="BC118" s="219">
        <f>Variables!$G$21</f>
        <v>5000</v>
      </c>
      <c r="BD118" s="219">
        <f>Variables!$G$21</f>
        <v>5000</v>
      </c>
      <c r="BE118" s="219">
        <f>Variables!$G$21</f>
        <v>5000</v>
      </c>
      <c r="BF118" s="219">
        <f>Variables!$G$21</f>
        <v>5000</v>
      </c>
      <c r="BG118" s="219">
        <f>Variables!$G$21</f>
        <v>5000</v>
      </c>
      <c r="BH118" s="219">
        <f>Variables!$G$21</f>
        <v>5000</v>
      </c>
      <c r="BI118" s="219">
        <f>Variables!$G$21</f>
        <v>5000</v>
      </c>
      <c r="BJ118" s="219">
        <f>Variables!$G$21</f>
        <v>5000</v>
      </c>
      <c r="BK118" s="219">
        <f>Variables!$G$21</f>
        <v>5000</v>
      </c>
      <c r="BL118" s="219">
        <f>Variables!$G$21</f>
        <v>5000</v>
      </c>
      <c r="BM118" s="219">
        <f>Variables!$G$21</f>
        <v>5000</v>
      </c>
      <c r="BN118" s="219">
        <f>Variables!$G$21</f>
        <v>5000</v>
      </c>
      <c r="BO118" s="219">
        <f>Variables!$G$21</f>
        <v>5000</v>
      </c>
      <c r="BP118" s="219">
        <f>Variables!$G$21</f>
        <v>5000</v>
      </c>
      <c r="BQ118" s="219">
        <f>Variables!$G$21</f>
        <v>5000</v>
      </c>
    </row>
    <row r="119" spans="5:69">
      <c r="E119" s="331"/>
      <c r="F119" s="328"/>
      <c r="G119" s="329"/>
      <c r="H119" s="323"/>
      <c r="I119" s="230" t="s">
        <v>446</v>
      </c>
      <c r="J119" s="204">
        <f t="shared" ref="J119:BQ119" si="87">J118*$B$10</f>
        <v>1100</v>
      </c>
      <c r="K119" s="204">
        <f t="shared" si="87"/>
        <v>1100</v>
      </c>
      <c r="L119" s="204">
        <f t="shared" si="87"/>
        <v>1100</v>
      </c>
      <c r="M119" s="204">
        <f t="shared" si="87"/>
        <v>1100</v>
      </c>
      <c r="N119" s="204">
        <f t="shared" si="87"/>
        <v>1100</v>
      </c>
      <c r="O119" s="204">
        <f t="shared" si="87"/>
        <v>1100</v>
      </c>
      <c r="P119" s="204">
        <f t="shared" si="87"/>
        <v>1100</v>
      </c>
      <c r="Q119" s="204">
        <f t="shared" si="87"/>
        <v>1100</v>
      </c>
      <c r="R119" s="204">
        <f t="shared" si="87"/>
        <v>1100</v>
      </c>
      <c r="S119" s="204">
        <f t="shared" si="87"/>
        <v>1100</v>
      </c>
      <c r="T119" s="204">
        <f t="shared" si="87"/>
        <v>1100</v>
      </c>
      <c r="U119" s="204">
        <f t="shared" si="87"/>
        <v>1100</v>
      </c>
      <c r="V119" s="204">
        <f t="shared" si="87"/>
        <v>1100</v>
      </c>
      <c r="W119" s="204">
        <f t="shared" si="87"/>
        <v>1100</v>
      </c>
      <c r="X119" s="204">
        <f t="shared" si="87"/>
        <v>1100</v>
      </c>
      <c r="Y119" s="204">
        <f t="shared" si="87"/>
        <v>1100</v>
      </c>
      <c r="Z119" s="204">
        <f t="shared" si="87"/>
        <v>1100</v>
      </c>
      <c r="AA119" s="204">
        <f t="shared" si="87"/>
        <v>1100</v>
      </c>
      <c r="AB119" s="204">
        <f t="shared" si="87"/>
        <v>1100</v>
      </c>
      <c r="AC119" s="204">
        <f t="shared" si="87"/>
        <v>1100</v>
      </c>
      <c r="AD119" s="204">
        <f t="shared" si="87"/>
        <v>1100</v>
      </c>
      <c r="AE119" s="204">
        <f t="shared" si="87"/>
        <v>1100</v>
      </c>
      <c r="AF119" s="204">
        <f t="shared" si="87"/>
        <v>1100</v>
      </c>
      <c r="AG119" s="204">
        <f t="shared" si="87"/>
        <v>1100</v>
      </c>
      <c r="AH119" s="204">
        <f t="shared" si="87"/>
        <v>1100</v>
      </c>
      <c r="AI119" s="204">
        <f t="shared" si="87"/>
        <v>1100</v>
      </c>
      <c r="AJ119" s="204">
        <f t="shared" si="87"/>
        <v>1100</v>
      </c>
      <c r="AK119" s="204">
        <f t="shared" si="87"/>
        <v>1100</v>
      </c>
      <c r="AL119" s="204">
        <f t="shared" si="87"/>
        <v>1100</v>
      </c>
      <c r="AM119" s="204">
        <f t="shared" si="87"/>
        <v>1100</v>
      </c>
      <c r="AN119" s="204">
        <f t="shared" si="87"/>
        <v>1100</v>
      </c>
      <c r="AO119" s="204">
        <f t="shared" si="87"/>
        <v>1100</v>
      </c>
      <c r="AP119" s="204">
        <f t="shared" si="87"/>
        <v>1100</v>
      </c>
      <c r="AQ119" s="204">
        <f t="shared" si="87"/>
        <v>1100</v>
      </c>
      <c r="AR119" s="204">
        <f t="shared" si="87"/>
        <v>1100</v>
      </c>
      <c r="AS119" s="204">
        <f t="shared" si="87"/>
        <v>1100</v>
      </c>
      <c r="AT119" s="204">
        <f t="shared" si="87"/>
        <v>1100</v>
      </c>
      <c r="AU119" s="204">
        <f t="shared" si="87"/>
        <v>1100</v>
      </c>
      <c r="AV119" s="204">
        <f t="shared" si="87"/>
        <v>1100</v>
      </c>
      <c r="AW119" s="204">
        <f t="shared" si="87"/>
        <v>1100</v>
      </c>
      <c r="AX119" s="204">
        <f t="shared" si="87"/>
        <v>1100</v>
      </c>
      <c r="AY119" s="204">
        <f t="shared" si="87"/>
        <v>1100</v>
      </c>
      <c r="AZ119" s="204">
        <f t="shared" si="87"/>
        <v>1100</v>
      </c>
      <c r="BA119" s="204">
        <f t="shared" si="87"/>
        <v>1100</v>
      </c>
      <c r="BB119" s="204">
        <f t="shared" si="87"/>
        <v>1100</v>
      </c>
      <c r="BC119" s="204">
        <f t="shared" si="87"/>
        <v>1100</v>
      </c>
      <c r="BD119" s="204">
        <f t="shared" si="87"/>
        <v>1100</v>
      </c>
      <c r="BE119" s="204">
        <f t="shared" si="87"/>
        <v>1100</v>
      </c>
      <c r="BF119" s="204">
        <f t="shared" si="87"/>
        <v>1100</v>
      </c>
      <c r="BG119" s="204">
        <f t="shared" si="87"/>
        <v>1100</v>
      </c>
      <c r="BH119" s="204">
        <f t="shared" si="87"/>
        <v>1100</v>
      </c>
      <c r="BI119" s="204">
        <f t="shared" si="87"/>
        <v>1100</v>
      </c>
      <c r="BJ119" s="204">
        <f t="shared" si="87"/>
        <v>1100</v>
      </c>
      <c r="BK119" s="204">
        <f t="shared" si="87"/>
        <v>1100</v>
      </c>
      <c r="BL119" s="204">
        <f t="shared" si="87"/>
        <v>1100</v>
      </c>
      <c r="BM119" s="204">
        <f t="shared" si="87"/>
        <v>1100</v>
      </c>
      <c r="BN119" s="204">
        <f t="shared" si="87"/>
        <v>1100</v>
      </c>
      <c r="BO119" s="204">
        <f t="shared" si="87"/>
        <v>1100</v>
      </c>
      <c r="BP119" s="204">
        <f t="shared" si="87"/>
        <v>1100</v>
      </c>
      <c r="BQ119" s="204">
        <f t="shared" si="87"/>
        <v>1100</v>
      </c>
    </row>
    <row r="120" spans="5:69">
      <c r="E120" s="331"/>
      <c r="F120" s="328"/>
      <c r="G120" s="329"/>
      <c r="H120" s="323"/>
      <c r="I120" s="230" t="s">
        <v>346</v>
      </c>
      <c r="J120" s="204">
        <f>J117*J118</f>
        <v>104922.27979274609</v>
      </c>
      <c r="K120" s="204">
        <f t="shared" ref="K120:BQ120" si="88">K117*K118</f>
        <v>158412.06949100882</v>
      </c>
      <c r="L120" s="204">
        <f t="shared" si="88"/>
        <v>186195.69894400917</v>
      </c>
      <c r="M120" s="204">
        <f t="shared" si="88"/>
        <v>201136.43194696523</v>
      </c>
      <c r="N120" s="204">
        <f t="shared" si="88"/>
        <v>209666.00023741351</v>
      </c>
      <c r="O120" s="204">
        <f t="shared" si="88"/>
        <v>215000.37050287222</v>
      </c>
      <c r="P120" s="204">
        <f t="shared" si="88"/>
        <v>218747.62789426988</v>
      </c>
      <c r="Q120" s="204">
        <f t="shared" si="88"/>
        <v>221711.9177923495</v>
      </c>
      <c r="R120" s="204">
        <f t="shared" si="88"/>
        <v>224295.41670065603</v>
      </c>
      <c r="S120" s="204">
        <f t="shared" si="88"/>
        <v>226699.31770191208</v>
      </c>
      <c r="T120" s="204">
        <f t="shared" si="88"/>
        <v>229024.32319618308</v>
      </c>
      <c r="U120" s="204">
        <f t="shared" si="88"/>
        <v>231320.89128003654</v>
      </c>
      <c r="V120" s="204">
        <f t="shared" si="88"/>
        <v>233614.35894629601</v>
      </c>
      <c r="W120" s="204">
        <f t="shared" si="88"/>
        <v>235917.50369419315</v>
      </c>
      <c r="X120" s="204">
        <f t="shared" si="88"/>
        <v>238236.82434481868</v>
      </c>
      <c r="Y120" s="204">
        <f t="shared" si="88"/>
        <v>240575.68145932481</v>
      </c>
      <c r="Z120" s="204">
        <f t="shared" si="88"/>
        <v>242935.86755860641</v>
      </c>
      <c r="AA120" s="204">
        <f t="shared" si="88"/>
        <v>245318.39224382516</v>
      </c>
      <c r="AB120" s="204">
        <f t="shared" si="88"/>
        <v>247723.8747674592</v>
      </c>
      <c r="AC120" s="204">
        <f t="shared" si="88"/>
        <v>250152.74032972276</v>
      </c>
      <c r="AD120" s="204">
        <f t="shared" si="88"/>
        <v>252605.31823777605</v>
      </c>
      <c r="AE120" s="204">
        <f t="shared" si="88"/>
        <v>255081.89099643915</v>
      </c>
      <c r="AF120" s="204">
        <f t="shared" si="88"/>
        <v>257582.71886476627</v>
      </c>
      <c r="AG120" s="204">
        <f t="shared" si="88"/>
        <v>260108.05214566068</v>
      </c>
      <c r="AH120" s="204">
        <f t="shared" si="88"/>
        <v>262658.13734212046</v>
      </c>
      <c r="AI120" s="204">
        <f t="shared" si="88"/>
        <v>265233.22024691198</v>
      </c>
      <c r="AJ120" s="204">
        <f t="shared" si="88"/>
        <v>267833.54749907111</v>
      </c>
      <c r="AK120" s="204">
        <f t="shared" si="88"/>
        <v>270459.36737393105</v>
      </c>
      <c r="AL120" s="204">
        <f t="shared" si="88"/>
        <v>273110.93019003159</v>
      </c>
      <c r="AM120" s="204">
        <f t="shared" si="88"/>
        <v>275788.48852458253</v>
      </c>
      <c r="AN120" s="204">
        <f t="shared" si="88"/>
        <v>278492.29733332439</v>
      </c>
      <c r="AO120" s="204">
        <f t="shared" si="88"/>
        <v>281222.61402270547</v>
      </c>
      <c r="AP120" s="204">
        <f t="shared" si="88"/>
        <v>283979.69849833753</v>
      </c>
      <c r="AQ120" s="204">
        <f t="shared" si="88"/>
        <v>286763.81320171227</v>
      </c>
      <c r="AR120" s="204">
        <f t="shared" si="88"/>
        <v>289575.2231411697</v>
      </c>
      <c r="AS120" s="204">
        <f t="shared" si="88"/>
        <v>292414.1959201172</v>
      </c>
      <c r="AT120" s="204">
        <f t="shared" si="88"/>
        <v>295281.00176399812</v>
      </c>
      <c r="AU120" s="204">
        <f t="shared" si="88"/>
        <v>298175.91354676156</v>
      </c>
      <c r="AV120" s="204">
        <f t="shared" si="88"/>
        <v>301099.20681720955</v>
      </c>
      <c r="AW120" s="204">
        <f t="shared" si="88"/>
        <v>304051.15982541221</v>
      </c>
      <c r="AX120" s="204">
        <f t="shared" si="88"/>
        <v>307032.05354928621</v>
      </c>
      <c r="AY120" s="204">
        <f t="shared" si="88"/>
        <v>310042.17172138579</v>
      </c>
      <c r="AZ120" s="204">
        <f t="shared" si="88"/>
        <v>313081.80085593305</v>
      </c>
      <c r="BA120" s="204">
        <f t="shared" si="88"/>
        <v>316151.23027610115</v>
      </c>
      <c r="BB120" s="204">
        <f t="shared" si="88"/>
        <v>319250.75214155915</v>
      </c>
      <c r="BC120" s="204">
        <f t="shared" si="88"/>
        <v>322380.66147628333</v>
      </c>
      <c r="BD120" s="204">
        <f t="shared" si="88"/>
        <v>325541.25619664055</v>
      </c>
      <c r="BE120" s="204">
        <f t="shared" si="88"/>
        <v>328732.83713974565</v>
      </c>
      <c r="BF120" s="204">
        <f t="shared" si="88"/>
        <v>331955.70809209644</v>
      </c>
      <c r="BG120" s="204">
        <f t="shared" si="88"/>
        <v>335210.17581848975</v>
      </c>
      <c r="BH120" s="204">
        <f t="shared" si="88"/>
        <v>338496.55009122001</v>
      </c>
      <c r="BI120" s="204">
        <f t="shared" si="88"/>
        <v>341815.14371956536</v>
      </c>
      <c r="BJ120" s="204">
        <f t="shared" si="88"/>
        <v>345166.27257956122</v>
      </c>
      <c r="BK120" s="204">
        <f t="shared" si="88"/>
        <v>348550.25564406672</v>
      </c>
      <c r="BL120" s="204">
        <f t="shared" si="88"/>
        <v>351967.41501312621</v>
      </c>
      <c r="BM120" s="204">
        <f t="shared" si="88"/>
        <v>355418.07594462752</v>
      </c>
      <c r="BN120" s="204">
        <f t="shared" si="88"/>
        <v>358902.5668852611</v>
      </c>
      <c r="BO120" s="204">
        <f t="shared" si="88"/>
        <v>362421.21950178331</v>
      </c>
      <c r="BP120" s="204">
        <f t="shared" si="88"/>
        <v>365974.36871258507</v>
      </c>
      <c r="BQ120" s="204">
        <f t="shared" si="88"/>
        <v>369562.35271957121</v>
      </c>
    </row>
    <row r="121" spans="5:69">
      <c r="E121" s="331"/>
      <c r="F121" s="328"/>
      <c r="G121" s="329"/>
      <c r="H121" s="323"/>
      <c r="I121" s="230" t="s">
        <v>447</v>
      </c>
      <c r="J121" s="228">
        <f t="shared" ref="J121:BQ121" si="89">J120*$B$10</f>
        <v>23082.901554404139</v>
      </c>
      <c r="K121" s="228">
        <f t="shared" si="89"/>
        <v>34850.655288021939</v>
      </c>
      <c r="L121" s="228">
        <f t="shared" si="89"/>
        <v>40963.053767682017</v>
      </c>
      <c r="M121" s="228">
        <f t="shared" si="89"/>
        <v>44250.015028332353</v>
      </c>
      <c r="N121" s="228">
        <f t="shared" si="89"/>
        <v>46126.520052230975</v>
      </c>
      <c r="O121" s="228">
        <f t="shared" si="89"/>
        <v>47300.081510631891</v>
      </c>
      <c r="P121" s="228">
        <f t="shared" si="89"/>
        <v>48124.478136739373</v>
      </c>
      <c r="Q121" s="228">
        <f t="shared" si="89"/>
        <v>48776.621914316893</v>
      </c>
      <c r="R121" s="228">
        <f t="shared" si="89"/>
        <v>49344.99167414433</v>
      </c>
      <c r="S121" s="228">
        <f t="shared" si="89"/>
        <v>49873.849894420659</v>
      </c>
      <c r="T121" s="228">
        <f t="shared" si="89"/>
        <v>50385.351103160276</v>
      </c>
      <c r="U121" s="228">
        <f t="shared" si="89"/>
        <v>50890.596081608041</v>
      </c>
      <c r="V121" s="228">
        <f t="shared" si="89"/>
        <v>51395.158968185126</v>
      </c>
      <c r="W121" s="228">
        <f t="shared" si="89"/>
        <v>51901.850812722492</v>
      </c>
      <c r="X121" s="228">
        <f t="shared" si="89"/>
        <v>52412.101355860112</v>
      </c>
      <c r="Y121" s="228">
        <f t="shared" si="89"/>
        <v>52926.649921051459</v>
      </c>
      <c r="Z121" s="228">
        <f t="shared" si="89"/>
        <v>53445.890862893408</v>
      </c>
      <c r="AA121" s="228">
        <f t="shared" si="89"/>
        <v>53970.046293641535</v>
      </c>
      <c r="AB121" s="228">
        <f t="shared" si="89"/>
        <v>54499.252448841027</v>
      </c>
      <c r="AC121" s="228">
        <f t="shared" si="89"/>
        <v>55033.602872539006</v>
      </c>
      <c r="AD121" s="228">
        <f t="shared" si="89"/>
        <v>55573.170012310729</v>
      </c>
      <c r="AE121" s="228">
        <f t="shared" si="89"/>
        <v>56118.016019216615</v>
      </c>
      <c r="AF121" s="228">
        <f t="shared" si="89"/>
        <v>56668.19815024858</v>
      </c>
      <c r="AG121" s="228">
        <f t="shared" si="89"/>
        <v>57223.771472045351</v>
      </c>
      <c r="AH121" s="228">
        <f t="shared" si="89"/>
        <v>57784.790215266505</v>
      </c>
      <c r="AI121" s="228">
        <f t="shared" si="89"/>
        <v>58351.308454320635</v>
      </c>
      <c r="AJ121" s="228">
        <f t="shared" si="89"/>
        <v>58923.380449795644</v>
      </c>
      <c r="AK121" s="228">
        <f t="shared" si="89"/>
        <v>59501.06082226483</v>
      </c>
      <c r="AL121" s="228">
        <f t="shared" si="89"/>
        <v>60084.404641806948</v>
      </c>
      <c r="AM121" s="228">
        <f t="shared" si="89"/>
        <v>60673.467475408157</v>
      </c>
      <c r="AN121" s="228">
        <f t="shared" si="89"/>
        <v>61268.305413331364</v>
      </c>
      <c r="AO121" s="228">
        <f t="shared" si="89"/>
        <v>61868.975084995203</v>
      </c>
      <c r="AP121" s="228">
        <f t="shared" si="89"/>
        <v>62475.533669634257</v>
      </c>
      <c r="AQ121" s="228">
        <f t="shared" si="89"/>
        <v>63088.038904376699</v>
      </c>
      <c r="AR121" s="228">
        <f t="shared" si="89"/>
        <v>63706.549091057335</v>
      </c>
      <c r="AS121" s="228">
        <f t="shared" si="89"/>
        <v>64331.123102425787</v>
      </c>
      <c r="AT121" s="228">
        <f t="shared" si="89"/>
        <v>64961.820388079585</v>
      </c>
      <c r="AU121" s="228">
        <f t="shared" si="89"/>
        <v>65598.70098028754</v>
      </c>
      <c r="AV121" s="228">
        <f t="shared" si="89"/>
        <v>66241.825499786108</v>
      </c>
      <c r="AW121" s="228">
        <f t="shared" si="89"/>
        <v>66891.255161590685</v>
      </c>
      <c r="AX121" s="228">
        <f t="shared" si="89"/>
        <v>67547.051780842972</v>
      </c>
      <c r="AY121" s="228">
        <f t="shared" si="89"/>
        <v>68209.277778704869</v>
      </c>
      <c r="AZ121" s="228">
        <f t="shared" si="89"/>
        <v>68877.996188305275</v>
      </c>
      <c r="BA121" s="228">
        <f t="shared" si="89"/>
        <v>69553.270660742259</v>
      </c>
      <c r="BB121" s="228">
        <f t="shared" si="89"/>
        <v>70235.165471143016</v>
      </c>
      <c r="BC121" s="228">
        <f t="shared" si="89"/>
        <v>70923.745524782338</v>
      </c>
      <c r="BD121" s="228">
        <f t="shared" si="89"/>
        <v>71619.076363260916</v>
      </c>
      <c r="BE121" s="228">
        <f t="shared" si="89"/>
        <v>72321.224170744041</v>
      </c>
      <c r="BF121" s="228">
        <f t="shared" si="89"/>
        <v>73030.255780261214</v>
      </c>
      <c r="BG121" s="228">
        <f t="shared" si="89"/>
        <v>73746.238680067749</v>
      </c>
      <c r="BH121" s="228">
        <f t="shared" si="89"/>
        <v>74469.241020068395</v>
      </c>
      <c r="BI121" s="228">
        <f t="shared" si="89"/>
        <v>75199.331618304379</v>
      </c>
      <c r="BJ121" s="228">
        <f t="shared" si="89"/>
        <v>75936.579967503465</v>
      </c>
      <c r="BK121" s="228">
        <f t="shared" si="89"/>
        <v>76681.056241694678</v>
      </c>
      <c r="BL121" s="228">
        <f t="shared" si="89"/>
        <v>77432.831302887775</v>
      </c>
      <c r="BM121" s="228">
        <f t="shared" si="89"/>
        <v>78191.976707818059</v>
      </c>
      <c r="BN121" s="228">
        <f t="shared" si="89"/>
        <v>78958.564714757449</v>
      </c>
      <c r="BO121" s="228">
        <f t="shared" si="89"/>
        <v>79732.668290392336</v>
      </c>
      <c r="BP121" s="228">
        <f t="shared" si="89"/>
        <v>80514.36111676872</v>
      </c>
      <c r="BQ121" s="228">
        <f t="shared" si="89"/>
        <v>81303.717598305666</v>
      </c>
    </row>
    <row r="122" spans="5:69">
      <c r="E122" s="331"/>
      <c r="F122" s="328"/>
      <c r="G122" s="329"/>
      <c r="H122" s="323"/>
      <c r="I122" s="230" t="s">
        <v>448</v>
      </c>
      <c r="J122" s="228">
        <f>J9*J112</f>
        <v>7772.0207253885992</v>
      </c>
      <c r="K122" s="228">
        <f>K9*K112</f>
        <v>7848.2170070100565</v>
      </c>
      <c r="L122" s="228">
        <f t="shared" ref="L122:BQ122" si="90">L9*L112</f>
        <v>7925.1603110003516</v>
      </c>
      <c r="M122" s="228">
        <f t="shared" si="90"/>
        <v>8002.8579611081977</v>
      </c>
      <c r="N122" s="228">
        <f t="shared" si="90"/>
        <v>8081.3173528837669</v>
      </c>
      <c r="O122" s="228">
        <f t="shared" si="90"/>
        <v>8160.5459543826282</v>
      </c>
      <c r="P122" s="228">
        <f t="shared" si="90"/>
        <v>8240.5513068765758</v>
      </c>
      <c r="Q122" s="228">
        <f t="shared" si="90"/>
        <v>8321.3410255714462</v>
      </c>
      <c r="R122" s="228">
        <f t="shared" si="90"/>
        <v>8402.9228003319495</v>
      </c>
      <c r="S122" s="228">
        <f t="shared" si="90"/>
        <v>8485.3043964136341</v>
      </c>
      <c r="T122" s="228">
        <f t="shared" si="90"/>
        <v>8568.4936552020044</v>
      </c>
      <c r="U122" s="228">
        <f t="shared" si="90"/>
        <v>8652.498494958887</v>
      </c>
      <c r="V122" s="228">
        <f t="shared" si="90"/>
        <v>8737.3269115761304</v>
      </c>
      <c r="W122" s="228">
        <f t="shared" si="90"/>
        <v>8822.9869793366797</v>
      </c>
      <c r="X122" s="228">
        <f t="shared" si="90"/>
        <v>8909.4868516831157</v>
      </c>
      <c r="Y122" s="228">
        <f t="shared" si="90"/>
        <v>8996.8347619937358</v>
      </c>
      <c r="Z122" s="228">
        <f t="shared" si="90"/>
        <v>9085.0390243662259</v>
      </c>
      <c r="AA122" s="228">
        <f t="shared" si="90"/>
        <v>9174.1080344090296</v>
      </c>
      <c r="AB122" s="228">
        <f t="shared" si="90"/>
        <v>9264.0502700404923</v>
      </c>
      <c r="AC122" s="228">
        <f t="shared" si="90"/>
        <v>9354.8742922957917</v>
      </c>
      <c r="AD122" s="228">
        <f t="shared" si="90"/>
        <v>9446.5887461418279</v>
      </c>
      <c r="AE122" s="228">
        <f t="shared" si="90"/>
        <v>9539.202361300082</v>
      </c>
      <c r="AF122" s="228">
        <f t="shared" si="90"/>
        <v>9632.723953077535</v>
      </c>
      <c r="AG122" s="228">
        <f t="shared" si="90"/>
        <v>9727.1624232057475</v>
      </c>
      <c r="AH122" s="228">
        <f t="shared" si="90"/>
        <v>9822.5267606881553</v>
      </c>
      <c r="AI122" s="228">
        <f t="shared" si="90"/>
        <v>9918.8260426556881</v>
      </c>
      <c r="AJ122" s="228">
        <f t="shared" si="90"/>
        <v>10016.069435230744</v>
      </c>
      <c r="AK122" s="228">
        <f t="shared" si="90"/>
        <v>10114.26619439967</v>
      </c>
      <c r="AL122" s="228">
        <f t="shared" si="90"/>
        <v>10213.425666893787</v>
      </c>
      <c r="AM122" s="228">
        <f t="shared" si="90"/>
        <v>10313.557291079016</v>
      </c>
      <c r="AN122" s="228">
        <f t="shared" si="90"/>
        <v>10414.670597854305</v>
      </c>
      <c r="AO122" s="228">
        <f t="shared" si="90"/>
        <v>10516.775211558757</v>
      </c>
      <c r="AP122" s="228">
        <f t="shared" si="90"/>
        <v>10619.880850887766</v>
      </c>
      <c r="AQ122" s="228">
        <f t="shared" si="90"/>
        <v>10723.997329818038</v>
      </c>
      <c r="AR122" s="228">
        <f t="shared" si="90"/>
        <v>10829.134558541744</v>
      </c>
      <c r="AS122" s="228">
        <f t="shared" si="90"/>
        <v>10935.302544409802</v>
      </c>
      <c r="AT122" s="228">
        <f t="shared" si="90"/>
        <v>11042.511392884408</v>
      </c>
      <c r="AU122" s="228">
        <f t="shared" si="90"/>
        <v>11150.771308500924</v>
      </c>
      <c r="AV122" s="228">
        <f t="shared" si="90"/>
        <v>11260.092595839165</v>
      </c>
      <c r="AW122" s="228">
        <f t="shared" si="90"/>
        <v>11370.485660504257</v>
      </c>
      <c r="AX122" s="228">
        <f t="shared" si="90"/>
        <v>11481.961010117044</v>
      </c>
      <c r="AY122" s="228">
        <f t="shared" si="90"/>
        <v>11594.529255314274</v>
      </c>
      <c r="AZ122" s="228">
        <f t="shared" si="90"/>
        <v>11708.201110758528</v>
      </c>
      <c r="BA122" s="228">
        <f t="shared" si="90"/>
        <v>11822.987396158123</v>
      </c>
      <c r="BB122" s="228">
        <f t="shared" si="90"/>
        <v>11938.899037296927</v>
      </c>
      <c r="BC122" s="228">
        <f t="shared" si="90"/>
        <v>12055.947067074352</v>
      </c>
      <c r="BD122" s="228">
        <f t="shared" si="90"/>
        <v>12174.142626555471</v>
      </c>
      <c r="BE122" s="228">
        <f t="shared" si="90"/>
        <v>12293.496966031506</v>
      </c>
      <c r="BF122" s="228">
        <f t="shared" si="90"/>
        <v>12414.021446090637</v>
      </c>
      <c r="BG122" s="228">
        <f t="shared" si="90"/>
        <v>12535.72753869937</v>
      </c>
      <c r="BH122" s="228">
        <f t="shared" si="90"/>
        <v>12658.62682829446</v>
      </c>
      <c r="BI122" s="228">
        <f t="shared" si="90"/>
        <v>12782.731012885582</v>
      </c>
      <c r="BJ122" s="228">
        <f t="shared" si="90"/>
        <v>12908.051905168779</v>
      </c>
      <c r="BK122" s="228">
        <f t="shared" si="90"/>
        <v>13034.601433650825</v>
      </c>
      <c r="BL122" s="228">
        <f t="shared" si="90"/>
        <v>13162.391643784656</v>
      </c>
      <c r="BM122" s="228">
        <f t="shared" si="90"/>
        <v>13291.434699115882</v>
      </c>
      <c r="BN122" s="228">
        <f t="shared" si="90"/>
        <v>13421.742882440545</v>
      </c>
      <c r="BO122" s="228">
        <f t="shared" si="90"/>
        <v>13553.328596974274</v>
      </c>
      <c r="BP122" s="228">
        <f t="shared" si="90"/>
        <v>13686.20436753285</v>
      </c>
      <c r="BQ122" s="228">
        <f t="shared" si="90"/>
        <v>13820.382841724346</v>
      </c>
    </row>
    <row r="123" spans="5:69">
      <c r="E123" s="331"/>
      <c r="F123" s="328"/>
      <c r="G123" s="329"/>
      <c r="H123" s="323"/>
      <c r="I123" s="231" t="s">
        <v>449</v>
      </c>
      <c r="J123" s="204">
        <f>J121-J122</f>
        <v>15310.880829015539</v>
      </c>
      <c r="K123" s="204">
        <f>K121-K122</f>
        <v>27002.438281011884</v>
      </c>
      <c r="L123" s="204">
        <f t="shared" ref="L123:BQ123" si="91">L121-L122</f>
        <v>33037.893456681668</v>
      </c>
      <c r="M123" s="204">
        <f t="shared" si="91"/>
        <v>36247.157067224158</v>
      </c>
      <c r="N123" s="204">
        <f t="shared" si="91"/>
        <v>38045.20269934721</v>
      </c>
      <c r="O123" s="204">
        <f t="shared" si="91"/>
        <v>39139.535556249262</v>
      </c>
      <c r="P123" s="204">
        <f t="shared" si="91"/>
        <v>39883.926829862801</v>
      </c>
      <c r="Q123" s="204">
        <f t="shared" si="91"/>
        <v>40455.280888745445</v>
      </c>
      <c r="R123" s="204">
        <f t="shared" si="91"/>
        <v>40942.068873812379</v>
      </c>
      <c r="S123" s="204">
        <f t="shared" si="91"/>
        <v>41388.545498007021</v>
      </c>
      <c r="T123" s="204">
        <f t="shared" si="91"/>
        <v>41816.857447958275</v>
      </c>
      <c r="U123" s="204">
        <f t="shared" si="91"/>
        <v>42238.09758664915</v>
      </c>
      <c r="V123" s="204">
        <f t="shared" si="91"/>
        <v>42657.832056608997</v>
      </c>
      <c r="W123" s="204">
        <f t="shared" si="91"/>
        <v>43078.863833385811</v>
      </c>
      <c r="X123" s="204">
        <f t="shared" si="91"/>
        <v>43502.614504176992</v>
      </c>
      <c r="Y123" s="204">
        <f t="shared" si="91"/>
        <v>43929.815159057725</v>
      </c>
      <c r="Z123" s="204">
        <f t="shared" si="91"/>
        <v>44360.851838527182</v>
      </c>
      <c r="AA123" s="204">
        <f t="shared" si="91"/>
        <v>44795.938259232506</v>
      </c>
      <c r="AB123" s="204">
        <f t="shared" si="91"/>
        <v>45235.202178800537</v>
      </c>
      <c r="AC123" s="204">
        <f t="shared" si="91"/>
        <v>45678.728580243216</v>
      </c>
      <c r="AD123" s="204">
        <f t="shared" si="91"/>
        <v>46126.581266168898</v>
      </c>
      <c r="AE123" s="204">
        <f t="shared" si="91"/>
        <v>46578.813657916529</v>
      </c>
      <c r="AF123" s="204">
        <f t="shared" si="91"/>
        <v>47035.474197171046</v>
      </c>
      <c r="AG123" s="204">
        <f t="shared" si="91"/>
        <v>47496.6090488396</v>
      </c>
      <c r="AH123" s="204">
        <f t="shared" si="91"/>
        <v>47962.263454578351</v>
      </c>
      <c r="AI123" s="204">
        <f t="shared" si="91"/>
        <v>48432.482411664947</v>
      </c>
      <c r="AJ123" s="204">
        <f t="shared" si="91"/>
        <v>48907.311014564897</v>
      </c>
      <c r="AK123" s="204">
        <f t="shared" si="91"/>
        <v>49386.794627865158</v>
      </c>
      <c r="AL123" s="204">
        <f t="shared" si="91"/>
        <v>49870.97897491316</v>
      </c>
      <c r="AM123" s="204">
        <f t="shared" si="91"/>
        <v>50359.910184329143</v>
      </c>
      <c r="AN123" s="204">
        <f t="shared" si="91"/>
        <v>50853.63481547706</v>
      </c>
      <c r="AO123" s="204">
        <f t="shared" si="91"/>
        <v>51352.199873436446</v>
      </c>
      <c r="AP123" s="204">
        <f t="shared" si="91"/>
        <v>51855.652818746486</v>
      </c>
      <c r="AQ123" s="204">
        <f t="shared" si="91"/>
        <v>52364.041574558665</v>
      </c>
      <c r="AR123" s="204">
        <f t="shared" si="91"/>
        <v>52877.414532515591</v>
      </c>
      <c r="AS123" s="204">
        <f t="shared" si="91"/>
        <v>53395.820558015985</v>
      </c>
      <c r="AT123" s="204">
        <f t="shared" si="91"/>
        <v>53919.308995195177</v>
      </c>
      <c r="AU123" s="204">
        <f t="shared" si="91"/>
        <v>54447.929671786616</v>
      </c>
      <c r="AV123" s="204">
        <f t="shared" si="91"/>
        <v>54981.73290394694</v>
      </c>
      <c r="AW123" s="204">
        <f t="shared" si="91"/>
        <v>55520.769501086426</v>
      </c>
      <c r="AX123" s="204">
        <f t="shared" si="91"/>
        <v>56065.090770725932</v>
      </c>
      <c r="AY123" s="204">
        <f t="shared" si="91"/>
        <v>56614.748523390597</v>
      </c>
      <c r="AZ123" s="204">
        <f t="shared" si="91"/>
        <v>57169.795077546747</v>
      </c>
      <c r="BA123" s="204">
        <f t="shared" si="91"/>
        <v>57730.283264584134</v>
      </c>
      <c r="BB123" s="204">
        <f t="shared" si="91"/>
        <v>58296.266433846089</v>
      </c>
      <c r="BC123" s="204">
        <f t="shared" si="91"/>
        <v>58867.798457707984</v>
      </c>
      <c r="BD123" s="204">
        <f t="shared" si="91"/>
        <v>59444.933736705447</v>
      </c>
      <c r="BE123" s="204">
        <f t="shared" si="91"/>
        <v>60027.727204712537</v>
      </c>
      <c r="BF123" s="204">
        <f t="shared" si="91"/>
        <v>60616.234334170578</v>
      </c>
      <c r="BG123" s="204">
        <f t="shared" si="91"/>
        <v>61210.511141368377</v>
      </c>
      <c r="BH123" s="204">
        <f t="shared" si="91"/>
        <v>61810.614191773937</v>
      </c>
      <c r="BI123" s="204">
        <f t="shared" si="91"/>
        <v>62416.600605418796</v>
      </c>
      <c r="BJ123" s="204">
        <f t="shared" si="91"/>
        <v>63028.528062334684</v>
      </c>
      <c r="BK123" s="204">
        <f t="shared" si="91"/>
        <v>63646.454808043854</v>
      </c>
      <c r="BL123" s="204">
        <f t="shared" si="91"/>
        <v>64270.439659103118</v>
      </c>
      <c r="BM123" s="204">
        <f t="shared" si="91"/>
        <v>64900.542008702178</v>
      </c>
      <c r="BN123" s="204">
        <f t="shared" si="91"/>
        <v>65536.821832316899</v>
      </c>
      <c r="BO123" s="204">
        <f t="shared" si="91"/>
        <v>66179.339693418064</v>
      </c>
      <c r="BP123" s="204">
        <f t="shared" si="91"/>
        <v>66828.156749235874</v>
      </c>
      <c r="BQ123" s="204">
        <f t="shared" si="91"/>
        <v>67483.334756581316</v>
      </c>
    </row>
    <row r="124" spans="5:69">
      <c r="E124" s="331"/>
      <c r="F124" s="328"/>
      <c r="G124" s="324" t="s">
        <v>53</v>
      </c>
      <c r="H124" s="325" t="s">
        <v>25</v>
      </c>
      <c r="I124" s="224" t="s">
        <v>318</v>
      </c>
      <c r="J124" s="216">
        <f>Variables!$G$28</f>
        <v>0.2</v>
      </c>
      <c r="K124" s="216">
        <f>Variables!$G$28</f>
        <v>0.2</v>
      </c>
      <c r="L124" s="216">
        <f>Variables!$G$28</f>
        <v>0.2</v>
      </c>
      <c r="M124" s="216">
        <f>Variables!$G$28</f>
        <v>0.2</v>
      </c>
      <c r="N124" s="216">
        <f>Variables!$G$28</f>
        <v>0.2</v>
      </c>
      <c r="O124" s="216">
        <f>Variables!$G$28</f>
        <v>0.2</v>
      </c>
      <c r="P124" s="216">
        <f>Variables!$G$28</f>
        <v>0.2</v>
      </c>
      <c r="Q124" s="216">
        <f>Variables!$G$28</f>
        <v>0.2</v>
      </c>
      <c r="R124" s="216">
        <f>Variables!$G$28</f>
        <v>0.2</v>
      </c>
      <c r="S124" s="216">
        <f>Variables!$G$28</f>
        <v>0.2</v>
      </c>
      <c r="T124" s="216">
        <f>Variables!$G$28</f>
        <v>0.2</v>
      </c>
      <c r="U124" s="216">
        <f>Variables!$G$28</f>
        <v>0.2</v>
      </c>
      <c r="V124" s="216">
        <f>Variables!$G$28</f>
        <v>0.2</v>
      </c>
      <c r="W124" s="216">
        <f>Variables!$G$28</f>
        <v>0.2</v>
      </c>
      <c r="X124" s="216">
        <f>Variables!$G$28</f>
        <v>0.2</v>
      </c>
      <c r="Y124" s="216">
        <f>Variables!$G$28</f>
        <v>0.2</v>
      </c>
      <c r="Z124" s="216">
        <f>Variables!$G$28</f>
        <v>0.2</v>
      </c>
      <c r="AA124" s="216">
        <f>Variables!$G$28</f>
        <v>0.2</v>
      </c>
      <c r="AB124" s="216">
        <f>Variables!$G$28</f>
        <v>0.2</v>
      </c>
      <c r="AC124" s="216">
        <f>Variables!$G$28</f>
        <v>0.2</v>
      </c>
      <c r="AD124" s="216">
        <f>Variables!$G$28</f>
        <v>0.2</v>
      </c>
      <c r="AE124" s="216">
        <f>Variables!$G$28</f>
        <v>0.2</v>
      </c>
      <c r="AF124" s="216">
        <f>Variables!$G$28</f>
        <v>0.2</v>
      </c>
      <c r="AG124" s="216">
        <f>Variables!$G$28</f>
        <v>0.2</v>
      </c>
      <c r="AH124" s="216">
        <f>Variables!$G$28</f>
        <v>0.2</v>
      </c>
      <c r="AI124" s="216">
        <f>Variables!$G$28</f>
        <v>0.2</v>
      </c>
      <c r="AJ124" s="216">
        <f>Variables!$G$28</f>
        <v>0.2</v>
      </c>
      <c r="AK124" s="216">
        <f>Variables!$G$28</f>
        <v>0.2</v>
      </c>
      <c r="AL124" s="216">
        <f>Variables!$G$28</f>
        <v>0.2</v>
      </c>
      <c r="AM124" s="216">
        <f>Variables!$G$28</f>
        <v>0.2</v>
      </c>
      <c r="AN124" s="216">
        <f>Variables!$G$28</f>
        <v>0.2</v>
      </c>
      <c r="AO124" s="216">
        <f>Variables!$G$28</f>
        <v>0.2</v>
      </c>
      <c r="AP124" s="216">
        <f>Variables!$G$28</f>
        <v>0.2</v>
      </c>
      <c r="AQ124" s="216">
        <f>Variables!$G$28</f>
        <v>0.2</v>
      </c>
      <c r="AR124" s="216">
        <f>Variables!$G$28</f>
        <v>0.2</v>
      </c>
      <c r="AS124" s="216">
        <f>Variables!$G$28</f>
        <v>0.2</v>
      </c>
      <c r="AT124" s="216">
        <f>Variables!$G$28</f>
        <v>0.2</v>
      </c>
      <c r="AU124" s="216">
        <f>Variables!$G$28</f>
        <v>0.2</v>
      </c>
      <c r="AV124" s="216">
        <f>Variables!$G$28</f>
        <v>0.2</v>
      </c>
      <c r="AW124" s="216">
        <f>Variables!$G$28</f>
        <v>0.2</v>
      </c>
      <c r="AX124" s="216">
        <f>Variables!$G$28</f>
        <v>0.2</v>
      </c>
      <c r="AY124" s="216">
        <f>Variables!$G$28</f>
        <v>0.2</v>
      </c>
      <c r="AZ124" s="216">
        <f>Variables!$G$28</f>
        <v>0.2</v>
      </c>
      <c r="BA124" s="216">
        <f>Variables!$G$28</f>
        <v>0.2</v>
      </c>
      <c r="BB124" s="216">
        <f>Variables!$G$28</f>
        <v>0.2</v>
      </c>
      <c r="BC124" s="216">
        <f>Variables!$G$28</f>
        <v>0.2</v>
      </c>
      <c r="BD124" s="216">
        <f>Variables!$G$28</f>
        <v>0.2</v>
      </c>
      <c r="BE124" s="216">
        <f>Variables!$G$28</f>
        <v>0.2</v>
      </c>
      <c r="BF124" s="216">
        <f>Variables!$G$28</f>
        <v>0.2</v>
      </c>
      <c r="BG124" s="216">
        <f>Variables!$G$28</f>
        <v>0.2</v>
      </c>
      <c r="BH124" s="216">
        <f>Variables!$G$28</f>
        <v>0.2</v>
      </c>
      <c r="BI124" s="216">
        <f>Variables!$G$28</f>
        <v>0.2</v>
      </c>
      <c r="BJ124" s="216">
        <f>Variables!$G$28</f>
        <v>0.2</v>
      </c>
      <c r="BK124" s="216">
        <f>Variables!$G$28</f>
        <v>0.2</v>
      </c>
      <c r="BL124" s="216">
        <f>Variables!$G$28</f>
        <v>0.2</v>
      </c>
      <c r="BM124" s="216">
        <f>Variables!$G$28</f>
        <v>0.2</v>
      </c>
      <c r="BN124" s="216">
        <f>Variables!$G$28</f>
        <v>0.2</v>
      </c>
      <c r="BO124" s="216">
        <f>Variables!$G$28</f>
        <v>0.2</v>
      </c>
      <c r="BP124" s="216">
        <f>Variables!$G$28</f>
        <v>0.2</v>
      </c>
      <c r="BQ124" s="216">
        <f>Variables!$G$28</f>
        <v>0.2</v>
      </c>
    </row>
    <row r="125" spans="5:69">
      <c r="E125" s="331"/>
      <c r="F125" s="328"/>
      <c r="G125" s="324"/>
      <c r="H125" s="325"/>
      <c r="I125" s="226" t="s">
        <v>321</v>
      </c>
      <c r="J125" s="200">
        <f>J95*J124</f>
        <v>7.1502590673575135</v>
      </c>
      <c r="K125" s="200">
        <f>K95*K124</f>
        <v>7.3647668393782384</v>
      </c>
      <c r="L125" s="200">
        <f t="shared" ref="L125:BQ125" si="92">L95*L124</f>
        <v>7.5857098445595854</v>
      </c>
      <c r="M125" s="200">
        <f t="shared" si="92"/>
        <v>7.8132811398963726</v>
      </c>
      <c r="N125" s="200">
        <f t="shared" si="92"/>
        <v>8.0476795740932641</v>
      </c>
      <c r="O125" s="200">
        <f t="shared" si="92"/>
        <v>8.2891099613160613</v>
      </c>
      <c r="P125" s="200">
        <f t="shared" si="92"/>
        <v>8.5377832601555461</v>
      </c>
      <c r="Q125" s="200">
        <f t="shared" si="92"/>
        <v>8.7939167579602096</v>
      </c>
      <c r="R125" s="200">
        <f t="shared" si="92"/>
        <v>9.0577342606990179</v>
      </c>
      <c r="S125" s="200">
        <f t="shared" si="92"/>
        <v>9.3294662885199866</v>
      </c>
      <c r="T125" s="200">
        <f t="shared" si="92"/>
        <v>9.6093502771755883</v>
      </c>
      <c r="U125" s="200">
        <f t="shared" si="92"/>
        <v>9.8976307854908558</v>
      </c>
      <c r="V125" s="200">
        <f t="shared" si="92"/>
        <v>10.19455970905558</v>
      </c>
      <c r="W125" s="200">
        <f t="shared" si="92"/>
        <v>10.500396500327248</v>
      </c>
      <c r="X125" s="200">
        <f t="shared" si="92"/>
        <v>10.815408395337066</v>
      </c>
      <c r="Y125" s="200">
        <f t="shared" si="92"/>
        <v>11.13987064719718</v>
      </c>
      <c r="Z125" s="200">
        <f t="shared" si="92"/>
        <v>11.474066766613095</v>
      </c>
      <c r="AA125" s="200">
        <f t="shared" si="92"/>
        <v>11.818288769611488</v>
      </c>
      <c r="AB125" s="200">
        <f t="shared" si="92"/>
        <v>12.172837432699831</v>
      </c>
      <c r="AC125" s="200">
        <f t="shared" si="92"/>
        <v>12.538022555680826</v>
      </c>
      <c r="AD125" s="200">
        <f t="shared" si="92"/>
        <v>12.914163232351251</v>
      </c>
      <c r="AE125" s="200">
        <f t="shared" si="92"/>
        <v>13.301588129321789</v>
      </c>
      <c r="AF125" s="200">
        <f t="shared" si="92"/>
        <v>13.700635773201444</v>
      </c>
      <c r="AG125" s="200">
        <f t="shared" si="92"/>
        <v>14.111654846397489</v>
      </c>
      <c r="AH125" s="200">
        <f t="shared" si="92"/>
        <v>14.535004491789415</v>
      </c>
      <c r="AI125" s="200">
        <f t="shared" si="92"/>
        <v>14.971054626543097</v>
      </c>
      <c r="AJ125" s="200">
        <f t="shared" si="92"/>
        <v>15.420186265339391</v>
      </c>
      <c r="AK125" s="200">
        <f t="shared" si="92"/>
        <v>15.882791853299572</v>
      </c>
      <c r="AL125" s="200">
        <f t="shared" si="92"/>
        <v>16.359275608898557</v>
      </c>
      <c r="AM125" s="200">
        <f t="shared" si="92"/>
        <v>16.850053877165518</v>
      </c>
      <c r="AN125" s="200">
        <f t="shared" si="92"/>
        <v>17.355555493480484</v>
      </c>
      <c r="AO125" s="200">
        <f t="shared" si="92"/>
        <v>17.8762221582849</v>
      </c>
      <c r="AP125" s="200">
        <f t="shared" si="92"/>
        <v>18.412508823033445</v>
      </c>
      <c r="AQ125" s="200">
        <f t="shared" si="92"/>
        <v>18.96488408772445</v>
      </c>
      <c r="AR125" s="200">
        <f t="shared" si="92"/>
        <v>19.533830610356191</v>
      </c>
      <c r="AS125" s="200">
        <f t="shared" si="92"/>
        <v>20.119845528666872</v>
      </c>
      <c r="AT125" s="200">
        <f t="shared" si="92"/>
        <v>20.723440894526881</v>
      </c>
      <c r="AU125" s="200">
        <f t="shared" si="92"/>
        <v>21.34514412136269</v>
      </c>
      <c r="AV125" s="200">
        <f t="shared" si="92"/>
        <v>21.985498445003572</v>
      </c>
      <c r="AW125" s="200">
        <f t="shared" si="92"/>
        <v>22.645063398353674</v>
      </c>
      <c r="AX125" s="200">
        <f t="shared" si="92"/>
        <v>23.324415300304288</v>
      </c>
      <c r="AY125" s="200">
        <f t="shared" si="92"/>
        <v>24.024147759313419</v>
      </c>
      <c r="AZ125" s="200">
        <f t="shared" si="92"/>
        <v>24.744872192092821</v>
      </c>
      <c r="BA125" s="200">
        <f t="shared" si="92"/>
        <v>25.487218357855607</v>
      </c>
      <c r="BB125" s="200">
        <f t="shared" si="92"/>
        <v>26.251834908591277</v>
      </c>
      <c r="BC125" s="200">
        <f t="shared" si="92"/>
        <v>27.039389955849018</v>
      </c>
      <c r="BD125" s="200">
        <f t="shared" si="92"/>
        <v>27.850571654524483</v>
      </c>
      <c r="BE125" s="200">
        <f t="shared" si="92"/>
        <v>28.686088804160221</v>
      </c>
      <c r="BF125" s="200">
        <f t="shared" si="92"/>
        <v>29.546671468285027</v>
      </c>
      <c r="BG125" s="200">
        <f t="shared" si="92"/>
        <v>30.433071612333578</v>
      </c>
      <c r="BH125" s="200">
        <f t="shared" si="92"/>
        <v>31.34606376070359</v>
      </c>
      <c r="BI125" s="200">
        <f t="shared" si="92"/>
        <v>32.286445673524689</v>
      </c>
      <c r="BJ125" s="200">
        <f t="shared" si="92"/>
        <v>33.255039043730442</v>
      </c>
      <c r="BK125" s="200">
        <f t="shared" si="92"/>
        <v>34.252690215042342</v>
      </c>
      <c r="BL125" s="200">
        <f t="shared" si="92"/>
        <v>35.280270921493617</v>
      </c>
      <c r="BM125" s="200">
        <f t="shared" si="92"/>
        <v>36.338679049138435</v>
      </c>
      <c r="BN125" s="200">
        <f t="shared" si="92"/>
        <v>37.428839420612583</v>
      </c>
      <c r="BO125" s="200">
        <f t="shared" si="92"/>
        <v>38.551704603230959</v>
      </c>
      <c r="BP125" s="200">
        <f t="shared" si="92"/>
        <v>39.708255741327889</v>
      </c>
      <c r="BQ125" s="200">
        <f t="shared" si="92"/>
        <v>40.899503413567736</v>
      </c>
    </row>
    <row r="126" spans="5:69">
      <c r="E126" s="331"/>
      <c r="F126" s="328"/>
      <c r="G126" s="324"/>
      <c r="H126" s="325"/>
      <c r="I126" s="226" t="s">
        <v>323</v>
      </c>
      <c r="J126" s="200">
        <f>J125/J274</f>
        <v>1.5544041450777202</v>
      </c>
      <c r="K126" s="200">
        <f>K125/K274</f>
        <v>1.5696434014020115</v>
      </c>
      <c r="L126" s="200">
        <f t="shared" ref="L126:BQ126" si="93">L125/L274</f>
        <v>1.5850320622000704</v>
      </c>
      <c r="M126" s="200">
        <f t="shared" si="93"/>
        <v>1.6005715922216395</v>
      </c>
      <c r="N126" s="200">
        <f t="shared" si="93"/>
        <v>1.6162634705767533</v>
      </c>
      <c r="O126" s="200">
        <f t="shared" si="93"/>
        <v>1.6321091908765255</v>
      </c>
      <c r="P126" s="200">
        <f t="shared" si="93"/>
        <v>1.6481102613753156</v>
      </c>
      <c r="Q126" s="200">
        <f t="shared" si="93"/>
        <v>1.6642682051142887</v>
      </c>
      <c r="R126" s="200">
        <f t="shared" si="93"/>
        <v>1.68058456006639</v>
      </c>
      <c r="S126" s="200">
        <f t="shared" si="93"/>
        <v>1.6970608792827266</v>
      </c>
      <c r="T126" s="200">
        <f t="shared" si="93"/>
        <v>1.7136987310404008</v>
      </c>
      <c r="U126" s="200">
        <f t="shared" si="93"/>
        <v>1.7304996989917774</v>
      </c>
      <c r="V126" s="200">
        <f t="shared" si="93"/>
        <v>1.747465382315226</v>
      </c>
      <c r="W126" s="200">
        <f t="shared" si="93"/>
        <v>1.764597395867336</v>
      </c>
      <c r="X126" s="200">
        <f t="shared" si="93"/>
        <v>1.7818973703366237</v>
      </c>
      <c r="Y126" s="200">
        <f t="shared" si="93"/>
        <v>1.7993669523987474</v>
      </c>
      <c r="Z126" s="200">
        <f t="shared" si="93"/>
        <v>1.8170078048732452</v>
      </c>
      <c r="AA126" s="200">
        <f t="shared" si="93"/>
        <v>1.8348216068818064</v>
      </c>
      <c r="AB126" s="200">
        <f t="shared" si="93"/>
        <v>1.8528100540080987</v>
      </c>
      <c r="AC126" s="200">
        <f t="shared" si="93"/>
        <v>1.8709748584591583</v>
      </c>
      <c r="AD126" s="200">
        <f t="shared" si="93"/>
        <v>1.8893177492283657</v>
      </c>
      <c r="AE126" s="200">
        <f t="shared" si="93"/>
        <v>1.9078404722600164</v>
      </c>
      <c r="AF126" s="200">
        <f t="shared" si="93"/>
        <v>1.9265447906155071</v>
      </c>
      <c r="AG126" s="200">
        <f t="shared" si="93"/>
        <v>1.9454324846411495</v>
      </c>
      <c r="AH126" s="200">
        <f t="shared" si="93"/>
        <v>1.9645053521376314</v>
      </c>
      <c r="AI126" s="200">
        <f t="shared" si="93"/>
        <v>1.9837652085311377</v>
      </c>
      <c r="AJ126" s="200">
        <f t="shared" si="93"/>
        <v>2.0032138870461487</v>
      </c>
      <c r="AK126" s="200">
        <f t="shared" si="93"/>
        <v>2.0228532388799345</v>
      </c>
      <c r="AL126" s="200">
        <f t="shared" si="93"/>
        <v>2.042685133378757</v>
      </c>
      <c r="AM126" s="200">
        <f t="shared" si="93"/>
        <v>2.0627114582158037</v>
      </c>
      <c r="AN126" s="200">
        <f t="shared" si="93"/>
        <v>2.0829341195708611</v>
      </c>
      <c r="AO126" s="200">
        <f t="shared" si="93"/>
        <v>2.103355042311752</v>
      </c>
      <c r="AP126" s="200">
        <f t="shared" si="93"/>
        <v>2.1239761701775528</v>
      </c>
      <c r="AQ126" s="200">
        <f t="shared" si="93"/>
        <v>2.1447994659636076</v>
      </c>
      <c r="AR126" s="200">
        <f t="shared" si="93"/>
        <v>2.1658269117083497</v>
      </c>
      <c r="AS126" s="200">
        <f t="shared" si="93"/>
        <v>2.1870605088819604</v>
      </c>
      <c r="AT126" s="200">
        <f t="shared" si="93"/>
        <v>2.2085022785768817</v>
      </c>
      <c r="AU126" s="200">
        <f t="shared" si="93"/>
        <v>2.2301542617001848</v>
      </c>
      <c r="AV126" s="200">
        <f t="shared" si="93"/>
        <v>2.2520185191678337</v>
      </c>
      <c r="AW126" s="200">
        <f t="shared" si="93"/>
        <v>2.2740971321008514</v>
      </c>
      <c r="AX126" s="200">
        <f t="shared" si="93"/>
        <v>2.2963922020234091</v>
      </c>
      <c r="AY126" s="200">
        <f t="shared" si="93"/>
        <v>2.3189058510628544</v>
      </c>
      <c r="AZ126" s="200">
        <f t="shared" si="93"/>
        <v>2.3416402221517059</v>
      </c>
      <c r="BA126" s="200">
        <f t="shared" si="93"/>
        <v>2.3645974792316249</v>
      </c>
      <c r="BB126" s="200">
        <f t="shared" si="93"/>
        <v>2.3877798074593861</v>
      </c>
      <c r="BC126" s="200">
        <f t="shared" si="93"/>
        <v>2.4111894134148706</v>
      </c>
      <c r="BD126" s="200">
        <f t="shared" si="93"/>
        <v>2.4348285253110942</v>
      </c>
      <c r="BE126" s="200">
        <f t="shared" si="93"/>
        <v>2.4586993932063015</v>
      </c>
      <c r="BF126" s="200">
        <f t="shared" si="93"/>
        <v>2.4828042892181275</v>
      </c>
      <c r="BG126" s="200">
        <f t="shared" si="93"/>
        <v>2.5071455077398737</v>
      </c>
      <c r="BH126" s="200">
        <f t="shared" si="93"/>
        <v>2.5317253656588927</v>
      </c>
      <c r="BI126" s="200">
        <f t="shared" si="93"/>
        <v>2.5565462025771164</v>
      </c>
      <c r="BJ126" s="200">
        <f t="shared" si="93"/>
        <v>2.5816103810337561</v>
      </c>
      <c r="BK126" s="200">
        <f t="shared" si="93"/>
        <v>2.6069202867301646</v>
      </c>
      <c r="BL126" s="200">
        <f t="shared" si="93"/>
        <v>2.6324783287569313</v>
      </c>
      <c r="BM126" s="200">
        <f t="shared" si="93"/>
        <v>2.6582869398231761</v>
      </c>
      <c r="BN126" s="200">
        <f t="shared" si="93"/>
        <v>2.6843485764881088</v>
      </c>
      <c r="BO126" s="200">
        <f t="shared" si="93"/>
        <v>2.7106657193948553</v>
      </c>
      <c r="BP126" s="200">
        <f t="shared" si="93"/>
        <v>2.7372408735065696</v>
      </c>
      <c r="BQ126" s="200">
        <f t="shared" si="93"/>
        <v>2.7640765683448696</v>
      </c>
    </row>
    <row r="127" spans="5:69">
      <c r="E127" s="331"/>
      <c r="F127" s="328"/>
      <c r="G127" s="324"/>
      <c r="H127" s="325"/>
      <c r="I127" s="226" t="s">
        <v>299</v>
      </c>
      <c r="J127" s="200">
        <v>0</v>
      </c>
      <c r="K127" s="200">
        <f t="shared" ref="K127:BQ127" si="94">J129*$B$6</f>
        <v>0.62176165803108807</v>
      </c>
      <c r="L127" s="200">
        <f t="shared" si="94"/>
        <v>0.9387381895763488</v>
      </c>
      <c r="M127" s="200">
        <f t="shared" si="94"/>
        <v>1.1033819196682024</v>
      </c>
      <c r="N127" s="200">
        <f t="shared" si="94"/>
        <v>1.1919195967227569</v>
      </c>
      <c r="O127" s="200">
        <f t="shared" si="94"/>
        <v>1.2424651865920799</v>
      </c>
      <c r="P127" s="200">
        <f t="shared" si="94"/>
        <v>1.2740762696466503</v>
      </c>
      <c r="Q127" s="200">
        <f t="shared" si="94"/>
        <v>1.2962822393734514</v>
      </c>
      <c r="R127" s="200">
        <f t="shared" si="94"/>
        <v>1.3138484017324412</v>
      </c>
      <c r="S127" s="200">
        <f t="shared" si="94"/>
        <v>1.3291580248927768</v>
      </c>
      <c r="T127" s="200">
        <f t="shared" si="94"/>
        <v>1.3434033641594791</v>
      </c>
      <c r="U127" s="200">
        <f t="shared" si="94"/>
        <v>1.3571811744959001</v>
      </c>
      <c r="V127" s="200">
        <f t="shared" si="94"/>
        <v>1.3707904668446611</v>
      </c>
      <c r="W127" s="200">
        <f t="shared" si="94"/>
        <v>1.3843813863484209</v>
      </c>
      <c r="X127" s="200">
        <f t="shared" si="94"/>
        <v>1.3980296515211448</v>
      </c>
      <c r="Y127" s="200">
        <f t="shared" si="94"/>
        <v>1.4117737738952219</v>
      </c>
      <c r="Z127" s="200">
        <f t="shared" si="94"/>
        <v>1.42563366790711</v>
      </c>
      <c r="AA127" s="200">
        <f t="shared" si="94"/>
        <v>1.4396199559028533</v>
      </c>
      <c r="AB127" s="200">
        <f t="shared" si="94"/>
        <v>1.4537386207041494</v>
      </c>
      <c r="AC127" s="200">
        <f t="shared" si="94"/>
        <v>1.4679933319553142</v>
      </c>
      <c r="AD127" s="200">
        <f t="shared" si="94"/>
        <v>1.4823866093613205</v>
      </c>
      <c r="AE127" s="200">
        <f t="shared" si="94"/>
        <v>1.4969204043720066</v>
      </c>
      <c r="AF127" s="200">
        <f t="shared" si="94"/>
        <v>1.5115963910900101</v>
      </c>
      <c r="AG127" s="200">
        <f t="shared" si="94"/>
        <v>1.5264161117912078</v>
      </c>
      <c r="AH127" s="200">
        <f t="shared" si="94"/>
        <v>1.5413810497520639</v>
      </c>
      <c r="AI127" s="200">
        <f t="shared" si="94"/>
        <v>1.5564926657310845</v>
      </c>
      <c r="AJ127" s="200">
        <f t="shared" si="94"/>
        <v>1.5717524162779974</v>
      </c>
      <c r="AK127" s="200">
        <f t="shared" si="94"/>
        <v>1.5871617629574581</v>
      </c>
      <c r="AL127" s="200">
        <f t="shared" si="94"/>
        <v>1.602722177030703</v>
      </c>
      <c r="AM127" s="200">
        <f t="shared" si="94"/>
        <v>1.6184351418668541</v>
      </c>
      <c r="AN127" s="200">
        <f t="shared" si="94"/>
        <v>1.6343021542197484</v>
      </c>
      <c r="AO127" s="200">
        <f t="shared" si="94"/>
        <v>1.6503247249382189</v>
      </c>
      <c r="AP127" s="200">
        <f t="shared" si="94"/>
        <v>1.6665043793938104</v>
      </c>
      <c r="AQ127" s="200">
        <f t="shared" si="94"/>
        <v>1.6828426577679263</v>
      </c>
      <c r="AR127" s="200">
        <f t="shared" si="94"/>
        <v>1.6993411152694062</v>
      </c>
      <c r="AS127" s="200">
        <f t="shared" si="94"/>
        <v>1.7160013223180428</v>
      </c>
      <c r="AT127" s="200">
        <f t="shared" si="94"/>
        <v>1.7328248647118056</v>
      </c>
      <c r="AU127" s="200">
        <f t="shared" si="94"/>
        <v>1.7498133437866557</v>
      </c>
      <c r="AV127" s="200">
        <f t="shared" si="94"/>
        <v>1.7669683765734019</v>
      </c>
      <c r="AW127" s="200">
        <f t="shared" si="94"/>
        <v>1.7842915959538346</v>
      </c>
      <c r="AX127" s="200">
        <f t="shared" si="94"/>
        <v>1.8017846508172579</v>
      </c>
      <c r="AY127" s="200">
        <f t="shared" si="94"/>
        <v>1.8194492062179926</v>
      </c>
      <c r="AZ127" s="200">
        <f t="shared" si="94"/>
        <v>1.8372869435341384</v>
      </c>
      <c r="BA127" s="200">
        <f t="shared" si="94"/>
        <v>1.8552995606277518</v>
      </c>
      <c r="BB127" s="200">
        <f t="shared" si="94"/>
        <v>1.8734887720065261</v>
      </c>
      <c r="BC127" s="200">
        <f t="shared" si="94"/>
        <v>1.8918563089870173</v>
      </c>
      <c r="BD127" s="200">
        <f t="shared" si="94"/>
        <v>1.9104039198594567</v>
      </c>
      <c r="BE127" s="200">
        <f t="shared" si="94"/>
        <v>1.9291333700541657</v>
      </c>
      <c r="BF127" s="200">
        <f t="shared" si="94"/>
        <v>1.9480464423096038</v>
      </c>
      <c r="BG127" s="200">
        <f t="shared" si="94"/>
        <v>1.967144936842053</v>
      </c>
      <c r="BH127" s="200">
        <f t="shared" si="94"/>
        <v>1.9864306715169762</v>
      </c>
      <c r="BI127" s="200">
        <f t="shared" si="94"/>
        <v>2.0059054820220452</v>
      </c>
      <c r="BJ127" s="200">
        <f t="shared" si="94"/>
        <v>2.0255712220418691</v>
      </c>
      <c r="BK127" s="200">
        <f t="shared" si="94"/>
        <v>2.0454297634344374</v>
      </c>
      <c r="BL127" s="200">
        <f t="shared" si="94"/>
        <v>2.0654829964092847</v>
      </c>
      <c r="BM127" s="200">
        <f t="shared" si="94"/>
        <v>2.0857328297074149</v>
      </c>
      <c r="BN127" s="200">
        <f t="shared" si="94"/>
        <v>2.1061811907829777</v>
      </c>
      <c r="BO127" s="200">
        <f t="shared" si="94"/>
        <v>2.1268300259867323</v>
      </c>
      <c r="BP127" s="200">
        <f t="shared" si="94"/>
        <v>2.1476813007513083</v>
      </c>
      <c r="BQ127" s="200">
        <f t="shared" si="94"/>
        <v>2.1687369997782819</v>
      </c>
    </row>
    <row r="128" spans="5:69">
      <c r="E128" s="331"/>
      <c r="F128" s="328"/>
      <c r="G128" s="324"/>
      <c r="H128" s="325"/>
      <c r="I128" s="227" t="s">
        <v>301</v>
      </c>
      <c r="J128" s="200">
        <v>0</v>
      </c>
      <c r="K128" s="200">
        <f t="shared" ref="K128:BQ128" si="95">J129*$B$7</f>
        <v>0.15544041450777202</v>
      </c>
      <c r="L128" s="200">
        <f t="shared" si="95"/>
        <v>0.2346845473940872</v>
      </c>
      <c r="M128" s="200">
        <f t="shared" si="95"/>
        <v>0.27584547991705061</v>
      </c>
      <c r="N128" s="200">
        <f t="shared" si="95"/>
        <v>0.29797989918068923</v>
      </c>
      <c r="O128" s="200">
        <f t="shared" si="95"/>
        <v>0.31061629664801998</v>
      </c>
      <c r="P128" s="200">
        <f t="shared" si="95"/>
        <v>0.31851906741166258</v>
      </c>
      <c r="Q128" s="200">
        <f t="shared" si="95"/>
        <v>0.32407055984336286</v>
      </c>
      <c r="R128" s="200">
        <f t="shared" si="95"/>
        <v>0.3284621004331103</v>
      </c>
      <c r="S128" s="200">
        <f t="shared" si="95"/>
        <v>0.3322895062231942</v>
      </c>
      <c r="T128" s="200">
        <f t="shared" si="95"/>
        <v>0.33585084103986979</v>
      </c>
      <c r="U128" s="200">
        <f t="shared" si="95"/>
        <v>0.33929529362397504</v>
      </c>
      <c r="V128" s="200">
        <f t="shared" si="95"/>
        <v>0.34269761671116528</v>
      </c>
      <c r="W128" s="200">
        <f t="shared" si="95"/>
        <v>0.34609534658710522</v>
      </c>
      <c r="X128" s="200">
        <f t="shared" si="95"/>
        <v>0.34950741288028619</v>
      </c>
      <c r="Y128" s="200">
        <f t="shared" si="95"/>
        <v>0.35294344347380546</v>
      </c>
      <c r="Z128" s="200">
        <f t="shared" si="95"/>
        <v>0.3564084169767775</v>
      </c>
      <c r="AA128" s="200">
        <f t="shared" si="95"/>
        <v>0.35990498897571332</v>
      </c>
      <c r="AB128" s="200">
        <f t="shared" si="95"/>
        <v>0.36343465517603735</v>
      </c>
      <c r="AC128" s="200">
        <f t="shared" si="95"/>
        <v>0.36699833298882856</v>
      </c>
      <c r="AD128" s="200">
        <f t="shared" si="95"/>
        <v>0.37059665234033012</v>
      </c>
      <c r="AE128" s="200">
        <f t="shared" si="95"/>
        <v>0.37423010109300164</v>
      </c>
      <c r="AF128" s="200">
        <f t="shared" si="95"/>
        <v>0.37789909777250252</v>
      </c>
      <c r="AG128" s="200">
        <f t="shared" si="95"/>
        <v>0.38160402794780196</v>
      </c>
      <c r="AH128" s="200">
        <f t="shared" si="95"/>
        <v>0.38534526243801598</v>
      </c>
      <c r="AI128" s="200">
        <f t="shared" si="95"/>
        <v>0.38912316643277112</v>
      </c>
      <c r="AJ128" s="200">
        <f t="shared" si="95"/>
        <v>0.39293810406949936</v>
      </c>
      <c r="AK128" s="200">
        <f t="shared" si="95"/>
        <v>0.39679044073936454</v>
      </c>
      <c r="AL128" s="200">
        <f t="shared" si="95"/>
        <v>0.40068054425767574</v>
      </c>
      <c r="AM128" s="200">
        <f t="shared" si="95"/>
        <v>0.40460878546671353</v>
      </c>
      <c r="AN128" s="200">
        <f t="shared" si="95"/>
        <v>0.40857553855493711</v>
      </c>
      <c r="AO128" s="200">
        <f t="shared" si="95"/>
        <v>0.41258118123455473</v>
      </c>
      <c r="AP128" s="200">
        <f t="shared" si="95"/>
        <v>0.41662609484845259</v>
      </c>
      <c r="AQ128" s="200">
        <f t="shared" si="95"/>
        <v>0.42071066444198157</v>
      </c>
      <c r="AR128" s="200">
        <f t="shared" si="95"/>
        <v>0.42483527881735156</v>
      </c>
      <c r="AS128" s="200">
        <f t="shared" si="95"/>
        <v>0.4290003305795107</v>
      </c>
      <c r="AT128" s="200">
        <f t="shared" si="95"/>
        <v>0.43320621617795141</v>
      </c>
      <c r="AU128" s="200">
        <f t="shared" si="95"/>
        <v>0.43745333594666391</v>
      </c>
      <c r="AV128" s="200">
        <f t="shared" si="95"/>
        <v>0.44174209414335047</v>
      </c>
      <c r="AW128" s="200">
        <f t="shared" si="95"/>
        <v>0.44607289898845864</v>
      </c>
      <c r="AX128" s="200">
        <f t="shared" si="95"/>
        <v>0.45044616270431448</v>
      </c>
      <c r="AY128" s="200">
        <f t="shared" si="95"/>
        <v>0.45486230155449814</v>
      </c>
      <c r="AZ128" s="200">
        <f t="shared" si="95"/>
        <v>0.45932173588353459</v>
      </c>
      <c r="BA128" s="200">
        <f t="shared" si="95"/>
        <v>0.46382489015693795</v>
      </c>
      <c r="BB128" s="200">
        <f t="shared" si="95"/>
        <v>0.46837219300163152</v>
      </c>
      <c r="BC128" s="200">
        <f t="shared" si="95"/>
        <v>0.47296407724675432</v>
      </c>
      <c r="BD128" s="200">
        <f t="shared" si="95"/>
        <v>0.47760097996486417</v>
      </c>
      <c r="BE128" s="200">
        <f t="shared" si="95"/>
        <v>0.48228334251354144</v>
      </c>
      <c r="BF128" s="200">
        <f t="shared" si="95"/>
        <v>0.48701161057740094</v>
      </c>
      <c r="BG128" s="200">
        <f t="shared" si="95"/>
        <v>0.49178623421051326</v>
      </c>
      <c r="BH128" s="200">
        <f t="shared" si="95"/>
        <v>0.49660766787924404</v>
      </c>
      <c r="BI128" s="200">
        <f t="shared" si="95"/>
        <v>0.5014763705055113</v>
      </c>
      <c r="BJ128" s="200">
        <f t="shared" si="95"/>
        <v>0.50639280551046728</v>
      </c>
      <c r="BK128" s="200">
        <f t="shared" si="95"/>
        <v>0.51135744085860935</v>
      </c>
      <c r="BL128" s="200">
        <f t="shared" si="95"/>
        <v>0.51637074910232117</v>
      </c>
      <c r="BM128" s="200">
        <f t="shared" si="95"/>
        <v>0.52143320742685373</v>
      </c>
      <c r="BN128" s="200">
        <f t="shared" si="95"/>
        <v>0.52654529769574443</v>
      </c>
      <c r="BO128" s="200">
        <f t="shared" si="95"/>
        <v>0.53170750649668308</v>
      </c>
      <c r="BP128" s="200">
        <f t="shared" si="95"/>
        <v>0.53692032518782706</v>
      </c>
      <c r="BQ128" s="200">
        <f t="shared" si="95"/>
        <v>0.54218424994457048</v>
      </c>
    </row>
    <row r="129" spans="5:69">
      <c r="E129" s="331"/>
      <c r="F129" s="328"/>
      <c r="G129" s="324"/>
      <c r="H129" s="325"/>
      <c r="I129" s="226" t="s">
        <v>295</v>
      </c>
      <c r="J129" s="200">
        <f>J126+J127+J128</f>
        <v>1.5544041450777202</v>
      </c>
      <c r="K129" s="200">
        <f>K126+K127+K128</f>
        <v>2.346845473940872</v>
      </c>
      <c r="L129" s="200">
        <f t="shared" ref="L129:BQ129" si="96">L126+L127+L128</f>
        <v>2.7584547991705062</v>
      </c>
      <c r="M129" s="200">
        <f t="shared" si="96"/>
        <v>2.9797989918068923</v>
      </c>
      <c r="N129" s="200">
        <f t="shared" si="96"/>
        <v>3.1061629664801997</v>
      </c>
      <c r="O129" s="200">
        <f t="shared" si="96"/>
        <v>3.1851906741166256</v>
      </c>
      <c r="P129" s="200">
        <f t="shared" si="96"/>
        <v>3.2407055984336286</v>
      </c>
      <c r="Q129" s="200">
        <f t="shared" si="96"/>
        <v>3.284621004331103</v>
      </c>
      <c r="R129" s="200">
        <f t="shared" si="96"/>
        <v>3.3228950622319418</v>
      </c>
      <c r="S129" s="200">
        <f t="shared" si="96"/>
        <v>3.3585084103986977</v>
      </c>
      <c r="T129" s="200">
        <f t="shared" si="96"/>
        <v>3.3929529362397499</v>
      </c>
      <c r="U129" s="200">
        <f t="shared" si="96"/>
        <v>3.4269761671116523</v>
      </c>
      <c r="V129" s="200">
        <f t="shared" si="96"/>
        <v>3.4609534658710519</v>
      </c>
      <c r="W129" s="200">
        <f t="shared" si="96"/>
        <v>3.4950741288028619</v>
      </c>
      <c r="X129" s="200">
        <f t="shared" si="96"/>
        <v>3.5294344347380546</v>
      </c>
      <c r="Y129" s="200">
        <f t="shared" si="96"/>
        <v>3.5640841697677748</v>
      </c>
      <c r="Z129" s="200">
        <f t="shared" si="96"/>
        <v>3.5990498897571328</v>
      </c>
      <c r="AA129" s="200">
        <f t="shared" si="96"/>
        <v>3.6343465517603732</v>
      </c>
      <c r="AB129" s="200">
        <f t="shared" si="96"/>
        <v>3.6699833298882854</v>
      </c>
      <c r="AC129" s="200">
        <f t="shared" si="96"/>
        <v>3.7059665234033012</v>
      </c>
      <c r="AD129" s="200">
        <f t="shared" si="96"/>
        <v>3.7423010109300163</v>
      </c>
      <c r="AE129" s="200">
        <f t="shared" si="96"/>
        <v>3.7789909777250248</v>
      </c>
      <c r="AF129" s="200">
        <f t="shared" si="96"/>
        <v>3.8160402794780195</v>
      </c>
      <c r="AG129" s="200">
        <f t="shared" si="96"/>
        <v>3.8534526243801595</v>
      </c>
      <c r="AH129" s="200">
        <f t="shared" si="96"/>
        <v>3.8912316643277109</v>
      </c>
      <c r="AI129" s="200">
        <f t="shared" si="96"/>
        <v>3.9293810406949934</v>
      </c>
      <c r="AJ129" s="200">
        <f t="shared" si="96"/>
        <v>3.9679044073936454</v>
      </c>
      <c r="AK129" s="200">
        <f t="shared" si="96"/>
        <v>4.0068054425767574</v>
      </c>
      <c r="AL129" s="200">
        <f t="shared" si="96"/>
        <v>4.0460878546671353</v>
      </c>
      <c r="AM129" s="200">
        <f t="shared" si="96"/>
        <v>4.0857553855493709</v>
      </c>
      <c r="AN129" s="200">
        <f t="shared" si="96"/>
        <v>4.1258118123455469</v>
      </c>
      <c r="AO129" s="200">
        <f t="shared" si="96"/>
        <v>4.1662609484845259</v>
      </c>
      <c r="AP129" s="200">
        <f t="shared" si="96"/>
        <v>4.2071066444198157</v>
      </c>
      <c r="AQ129" s="200">
        <f t="shared" si="96"/>
        <v>4.2483527881735155</v>
      </c>
      <c r="AR129" s="200">
        <f t="shared" si="96"/>
        <v>4.290003305795107</v>
      </c>
      <c r="AS129" s="200">
        <f t="shared" si="96"/>
        <v>4.3320621617795139</v>
      </c>
      <c r="AT129" s="200">
        <f t="shared" si="96"/>
        <v>4.3745333594666391</v>
      </c>
      <c r="AU129" s="200">
        <f t="shared" si="96"/>
        <v>4.4174209414335044</v>
      </c>
      <c r="AV129" s="200">
        <f t="shared" si="96"/>
        <v>4.4607289898845863</v>
      </c>
      <c r="AW129" s="200">
        <f t="shared" si="96"/>
        <v>4.5044616270431446</v>
      </c>
      <c r="AX129" s="200">
        <f t="shared" si="96"/>
        <v>4.5486230155449814</v>
      </c>
      <c r="AY129" s="200">
        <f t="shared" si="96"/>
        <v>4.5932173588353455</v>
      </c>
      <c r="AZ129" s="200">
        <f t="shared" si="96"/>
        <v>4.6382489015693791</v>
      </c>
      <c r="BA129" s="200">
        <f t="shared" si="96"/>
        <v>4.6837219300163149</v>
      </c>
      <c r="BB129" s="200">
        <f t="shared" si="96"/>
        <v>4.7296407724675431</v>
      </c>
      <c r="BC129" s="200">
        <f t="shared" si="96"/>
        <v>4.7760097996486417</v>
      </c>
      <c r="BD129" s="200">
        <f t="shared" si="96"/>
        <v>4.8228334251354141</v>
      </c>
      <c r="BE129" s="200">
        <f t="shared" si="96"/>
        <v>4.8701161057740094</v>
      </c>
      <c r="BF129" s="200">
        <f t="shared" si="96"/>
        <v>4.9178623421051322</v>
      </c>
      <c r="BG129" s="200">
        <f t="shared" si="96"/>
        <v>4.9660766787924402</v>
      </c>
      <c r="BH129" s="200">
        <f t="shared" si="96"/>
        <v>5.0147637050551133</v>
      </c>
      <c r="BI129" s="200">
        <f t="shared" si="96"/>
        <v>5.0639280551046726</v>
      </c>
      <c r="BJ129" s="200">
        <f t="shared" si="96"/>
        <v>5.1135744085860928</v>
      </c>
      <c r="BK129" s="200">
        <f t="shared" si="96"/>
        <v>5.163707491023211</v>
      </c>
      <c r="BL129" s="200">
        <f t="shared" si="96"/>
        <v>5.2143320742685368</v>
      </c>
      <c r="BM129" s="200">
        <f t="shared" si="96"/>
        <v>5.2654529769574445</v>
      </c>
      <c r="BN129" s="200">
        <f t="shared" si="96"/>
        <v>5.317075064966831</v>
      </c>
      <c r="BO129" s="200">
        <f t="shared" si="96"/>
        <v>5.3692032518782709</v>
      </c>
      <c r="BP129" s="200">
        <f t="shared" si="96"/>
        <v>5.4218424994457051</v>
      </c>
      <c r="BQ129" s="200">
        <f t="shared" si="96"/>
        <v>5.4749978180677221</v>
      </c>
    </row>
    <row r="130" spans="5:69">
      <c r="E130" s="331"/>
      <c r="F130" s="328"/>
      <c r="G130" s="324"/>
      <c r="H130" s="325"/>
      <c r="I130" s="226" t="s">
        <v>326</v>
      </c>
      <c r="J130" s="219">
        <f>Variables!$G$22</f>
        <v>20000</v>
      </c>
      <c r="K130" s="219">
        <f>Variables!$G$22</f>
        <v>20000</v>
      </c>
      <c r="L130" s="219">
        <f>Variables!$G$22</f>
        <v>20000</v>
      </c>
      <c r="M130" s="219">
        <f>Variables!$G$22</f>
        <v>20000</v>
      </c>
      <c r="N130" s="219">
        <f>Variables!$G$22</f>
        <v>20000</v>
      </c>
      <c r="O130" s="219">
        <f>Variables!$G$22</f>
        <v>20000</v>
      </c>
      <c r="P130" s="219">
        <f>Variables!$G$22</f>
        <v>20000</v>
      </c>
      <c r="Q130" s="219">
        <f>Variables!$G$22</f>
        <v>20000</v>
      </c>
      <c r="R130" s="219">
        <f>Variables!$G$22</f>
        <v>20000</v>
      </c>
      <c r="S130" s="219">
        <f>Variables!$G$22</f>
        <v>20000</v>
      </c>
      <c r="T130" s="219">
        <f>Variables!$G$22</f>
        <v>20000</v>
      </c>
      <c r="U130" s="219">
        <f>Variables!$G$22</f>
        <v>20000</v>
      </c>
      <c r="V130" s="219">
        <f>Variables!$G$22</f>
        <v>20000</v>
      </c>
      <c r="W130" s="219">
        <f>Variables!$G$22</f>
        <v>20000</v>
      </c>
      <c r="X130" s="219">
        <f>Variables!$G$22</f>
        <v>20000</v>
      </c>
      <c r="Y130" s="219">
        <f>Variables!$G$22</f>
        <v>20000</v>
      </c>
      <c r="Z130" s="219">
        <f>Variables!$G$22</f>
        <v>20000</v>
      </c>
      <c r="AA130" s="219">
        <f>Variables!$G$22</f>
        <v>20000</v>
      </c>
      <c r="AB130" s="219">
        <f>Variables!$G$22</f>
        <v>20000</v>
      </c>
      <c r="AC130" s="219">
        <f>Variables!$G$22</f>
        <v>20000</v>
      </c>
      <c r="AD130" s="219">
        <f>Variables!$G$22</f>
        <v>20000</v>
      </c>
      <c r="AE130" s="219">
        <f>Variables!$G$22</f>
        <v>20000</v>
      </c>
      <c r="AF130" s="219">
        <f>Variables!$G$22</f>
        <v>20000</v>
      </c>
      <c r="AG130" s="219">
        <f>Variables!$G$22</f>
        <v>20000</v>
      </c>
      <c r="AH130" s="219">
        <f>Variables!$G$22</f>
        <v>20000</v>
      </c>
      <c r="AI130" s="219">
        <f>Variables!$G$22</f>
        <v>20000</v>
      </c>
      <c r="AJ130" s="219">
        <f>Variables!$G$22</f>
        <v>20000</v>
      </c>
      <c r="AK130" s="219">
        <f>Variables!$G$22</f>
        <v>20000</v>
      </c>
      <c r="AL130" s="219">
        <f>Variables!$G$22</f>
        <v>20000</v>
      </c>
      <c r="AM130" s="219">
        <f>Variables!$G$22</f>
        <v>20000</v>
      </c>
      <c r="AN130" s="219">
        <f>Variables!$G$22</f>
        <v>20000</v>
      </c>
      <c r="AO130" s="219">
        <f>Variables!$G$22</f>
        <v>20000</v>
      </c>
      <c r="AP130" s="219">
        <f>Variables!$G$22</f>
        <v>20000</v>
      </c>
      <c r="AQ130" s="219">
        <f>Variables!$G$22</f>
        <v>20000</v>
      </c>
      <c r="AR130" s="219">
        <f>Variables!$G$22</f>
        <v>20000</v>
      </c>
      <c r="AS130" s="219">
        <f>Variables!$G$22</f>
        <v>20000</v>
      </c>
      <c r="AT130" s="219">
        <f>Variables!$G$22</f>
        <v>20000</v>
      </c>
      <c r="AU130" s="219">
        <f>Variables!$G$22</f>
        <v>20000</v>
      </c>
      <c r="AV130" s="219">
        <f>Variables!$G$22</f>
        <v>20000</v>
      </c>
      <c r="AW130" s="219">
        <f>Variables!$G$22</f>
        <v>20000</v>
      </c>
      <c r="AX130" s="219">
        <f>Variables!$G$22</f>
        <v>20000</v>
      </c>
      <c r="AY130" s="219">
        <f>Variables!$G$22</f>
        <v>20000</v>
      </c>
      <c r="AZ130" s="219">
        <f>Variables!$G$22</f>
        <v>20000</v>
      </c>
      <c r="BA130" s="219">
        <f>Variables!$G$22</f>
        <v>20000</v>
      </c>
      <c r="BB130" s="219">
        <f>Variables!$G$22</f>
        <v>20000</v>
      </c>
      <c r="BC130" s="219">
        <f>Variables!$G$22</f>
        <v>20000</v>
      </c>
      <c r="BD130" s="219">
        <f>Variables!$G$22</f>
        <v>20000</v>
      </c>
      <c r="BE130" s="219">
        <f>Variables!$G$22</f>
        <v>20000</v>
      </c>
      <c r="BF130" s="219">
        <f>Variables!$G$22</f>
        <v>20000</v>
      </c>
      <c r="BG130" s="219">
        <f>Variables!$G$22</f>
        <v>20000</v>
      </c>
      <c r="BH130" s="219">
        <f>Variables!$G$22</f>
        <v>20000</v>
      </c>
      <c r="BI130" s="219">
        <f>Variables!$G$22</f>
        <v>20000</v>
      </c>
      <c r="BJ130" s="219">
        <f>Variables!$G$22</f>
        <v>20000</v>
      </c>
      <c r="BK130" s="219">
        <f>Variables!$G$22</f>
        <v>20000</v>
      </c>
      <c r="BL130" s="219">
        <f>Variables!$G$22</f>
        <v>20000</v>
      </c>
      <c r="BM130" s="219">
        <f>Variables!$G$22</f>
        <v>20000</v>
      </c>
      <c r="BN130" s="219">
        <f>Variables!$G$22</f>
        <v>20000</v>
      </c>
      <c r="BO130" s="219">
        <f>Variables!$G$22</f>
        <v>20000</v>
      </c>
      <c r="BP130" s="219">
        <f>Variables!$G$22</f>
        <v>20000</v>
      </c>
      <c r="BQ130" s="219">
        <f>Variables!$G$22</f>
        <v>20000</v>
      </c>
    </row>
    <row r="131" spans="5:69">
      <c r="E131" s="331"/>
      <c r="F131" s="328"/>
      <c r="G131" s="324"/>
      <c r="H131" s="325"/>
      <c r="I131" s="226" t="s">
        <v>446</v>
      </c>
      <c r="J131" s="204">
        <f t="shared" ref="J131:BQ131" si="97">J130*$B$10</f>
        <v>4400</v>
      </c>
      <c r="K131" s="204">
        <f t="shared" si="97"/>
        <v>4400</v>
      </c>
      <c r="L131" s="204">
        <f t="shared" si="97"/>
        <v>4400</v>
      </c>
      <c r="M131" s="204">
        <f t="shared" si="97"/>
        <v>4400</v>
      </c>
      <c r="N131" s="204">
        <f t="shared" si="97"/>
        <v>4400</v>
      </c>
      <c r="O131" s="204">
        <f t="shared" si="97"/>
        <v>4400</v>
      </c>
      <c r="P131" s="204">
        <f t="shared" si="97"/>
        <v>4400</v>
      </c>
      <c r="Q131" s="204">
        <f t="shared" si="97"/>
        <v>4400</v>
      </c>
      <c r="R131" s="204">
        <f t="shared" si="97"/>
        <v>4400</v>
      </c>
      <c r="S131" s="204">
        <f t="shared" si="97"/>
        <v>4400</v>
      </c>
      <c r="T131" s="204">
        <f t="shared" si="97"/>
        <v>4400</v>
      </c>
      <c r="U131" s="204">
        <f t="shared" si="97"/>
        <v>4400</v>
      </c>
      <c r="V131" s="204">
        <f t="shared" si="97"/>
        <v>4400</v>
      </c>
      <c r="W131" s="204">
        <f t="shared" si="97"/>
        <v>4400</v>
      </c>
      <c r="X131" s="204">
        <f t="shared" si="97"/>
        <v>4400</v>
      </c>
      <c r="Y131" s="204">
        <f t="shared" si="97"/>
        <v>4400</v>
      </c>
      <c r="Z131" s="204">
        <f t="shared" si="97"/>
        <v>4400</v>
      </c>
      <c r="AA131" s="204">
        <f t="shared" si="97"/>
        <v>4400</v>
      </c>
      <c r="AB131" s="204">
        <f t="shared" si="97"/>
        <v>4400</v>
      </c>
      <c r="AC131" s="204">
        <f t="shared" si="97"/>
        <v>4400</v>
      </c>
      <c r="AD131" s="204">
        <f t="shared" si="97"/>
        <v>4400</v>
      </c>
      <c r="AE131" s="204">
        <f t="shared" si="97"/>
        <v>4400</v>
      </c>
      <c r="AF131" s="204">
        <f t="shared" si="97"/>
        <v>4400</v>
      </c>
      <c r="AG131" s="204">
        <f t="shared" si="97"/>
        <v>4400</v>
      </c>
      <c r="AH131" s="204">
        <f t="shared" si="97"/>
        <v>4400</v>
      </c>
      <c r="AI131" s="204">
        <f t="shared" si="97"/>
        <v>4400</v>
      </c>
      <c r="AJ131" s="204">
        <f t="shared" si="97"/>
        <v>4400</v>
      </c>
      <c r="AK131" s="204">
        <f t="shared" si="97"/>
        <v>4400</v>
      </c>
      <c r="AL131" s="204">
        <f t="shared" si="97"/>
        <v>4400</v>
      </c>
      <c r="AM131" s="204">
        <f t="shared" si="97"/>
        <v>4400</v>
      </c>
      <c r="AN131" s="204">
        <f t="shared" si="97"/>
        <v>4400</v>
      </c>
      <c r="AO131" s="204">
        <f t="shared" si="97"/>
        <v>4400</v>
      </c>
      <c r="AP131" s="204">
        <f t="shared" si="97"/>
        <v>4400</v>
      </c>
      <c r="AQ131" s="204">
        <f t="shared" si="97"/>
        <v>4400</v>
      </c>
      <c r="AR131" s="204">
        <f t="shared" si="97"/>
        <v>4400</v>
      </c>
      <c r="AS131" s="204">
        <f t="shared" si="97"/>
        <v>4400</v>
      </c>
      <c r="AT131" s="204">
        <f t="shared" si="97"/>
        <v>4400</v>
      </c>
      <c r="AU131" s="204">
        <f t="shared" si="97"/>
        <v>4400</v>
      </c>
      <c r="AV131" s="204">
        <f t="shared" si="97"/>
        <v>4400</v>
      </c>
      <c r="AW131" s="204">
        <f t="shared" si="97"/>
        <v>4400</v>
      </c>
      <c r="AX131" s="204">
        <f t="shared" si="97"/>
        <v>4400</v>
      </c>
      <c r="AY131" s="204">
        <f t="shared" si="97"/>
        <v>4400</v>
      </c>
      <c r="AZ131" s="204">
        <f t="shared" si="97"/>
        <v>4400</v>
      </c>
      <c r="BA131" s="204">
        <f t="shared" si="97"/>
        <v>4400</v>
      </c>
      <c r="BB131" s="204">
        <f t="shared" si="97"/>
        <v>4400</v>
      </c>
      <c r="BC131" s="204">
        <f t="shared" si="97"/>
        <v>4400</v>
      </c>
      <c r="BD131" s="204">
        <f t="shared" si="97"/>
        <v>4400</v>
      </c>
      <c r="BE131" s="204">
        <f t="shared" si="97"/>
        <v>4400</v>
      </c>
      <c r="BF131" s="204">
        <f t="shared" si="97"/>
        <v>4400</v>
      </c>
      <c r="BG131" s="204">
        <f t="shared" si="97"/>
        <v>4400</v>
      </c>
      <c r="BH131" s="204">
        <f t="shared" si="97"/>
        <v>4400</v>
      </c>
      <c r="BI131" s="204">
        <f t="shared" si="97"/>
        <v>4400</v>
      </c>
      <c r="BJ131" s="204">
        <f t="shared" si="97"/>
        <v>4400</v>
      </c>
      <c r="BK131" s="204">
        <f t="shared" si="97"/>
        <v>4400</v>
      </c>
      <c r="BL131" s="204">
        <f t="shared" si="97"/>
        <v>4400</v>
      </c>
      <c r="BM131" s="204">
        <f t="shared" si="97"/>
        <v>4400</v>
      </c>
      <c r="BN131" s="204">
        <f t="shared" si="97"/>
        <v>4400</v>
      </c>
      <c r="BO131" s="204">
        <f t="shared" si="97"/>
        <v>4400</v>
      </c>
      <c r="BP131" s="204">
        <f t="shared" si="97"/>
        <v>4400</v>
      </c>
      <c r="BQ131" s="204">
        <f t="shared" si="97"/>
        <v>4400</v>
      </c>
    </row>
    <row r="132" spans="5:69">
      <c r="E132" s="331"/>
      <c r="F132" s="328"/>
      <c r="G132" s="324"/>
      <c r="H132" s="325"/>
      <c r="I132" s="226" t="s">
        <v>346</v>
      </c>
      <c r="J132" s="204">
        <f>J129*J130</f>
        <v>31088.082901554404</v>
      </c>
      <c r="K132" s="204">
        <f>K129*K130</f>
        <v>46936.909478817441</v>
      </c>
      <c r="L132" s="204">
        <f t="shared" ref="L132:BQ132" si="98">L129*L130</f>
        <v>55169.095983410123</v>
      </c>
      <c r="M132" s="204">
        <f t="shared" si="98"/>
        <v>59595.979836137849</v>
      </c>
      <c r="N132" s="204">
        <f t="shared" si="98"/>
        <v>62123.259329603992</v>
      </c>
      <c r="O132" s="204">
        <f t="shared" si="98"/>
        <v>63703.813482332509</v>
      </c>
      <c r="P132" s="204">
        <f t="shared" si="98"/>
        <v>64814.111968672572</v>
      </c>
      <c r="Q132" s="204">
        <f t="shared" si="98"/>
        <v>65692.420086622064</v>
      </c>
      <c r="R132" s="204">
        <f t="shared" si="98"/>
        <v>66457.901244638837</v>
      </c>
      <c r="S132" s="204">
        <f t="shared" si="98"/>
        <v>67170.168207973955</v>
      </c>
      <c r="T132" s="204">
        <f t="shared" si="98"/>
        <v>67859.058724795002</v>
      </c>
      <c r="U132" s="204">
        <f t="shared" si="98"/>
        <v>68539.523342233049</v>
      </c>
      <c r="V132" s="204">
        <f t="shared" si="98"/>
        <v>69219.069317421032</v>
      </c>
      <c r="W132" s="204">
        <f t="shared" si="98"/>
        <v>69901.482576057242</v>
      </c>
      <c r="X132" s="204">
        <f t="shared" si="98"/>
        <v>70588.688694761091</v>
      </c>
      <c r="Y132" s="204">
        <f t="shared" si="98"/>
        <v>71281.683395355489</v>
      </c>
      <c r="Z132" s="204">
        <f t="shared" si="98"/>
        <v>71980.997795142655</v>
      </c>
      <c r="AA132" s="204">
        <f t="shared" si="98"/>
        <v>72686.931035207468</v>
      </c>
      <c r="AB132" s="204">
        <f t="shared" si="98"/>
        <v>73399.66659776571</v>
      </c>
      <c r="AC132" s="204">
        <f t="shared" si="98"/>
        <v>74119.330468066022</v>
      </c>
      <c r="AD132" s="204">
        <f t="shared" si="98"/>
        <v>74846.02021860033</v>
      </c>
      <c r="AE132" s="204">
        <f t="shared" si="98"/>
        <v>75579.8195545005</v>
      </c>
      <c r="AF132" s="204">
        <f t="shared" si="98"/>
        <v>76320.80558956039</v>
      </c>
      <c r="AG132" s="204">
        <f t="shared" si="98"/>
        <v>77069.052487603185</v>
      </c>
      <c r="AH132" s="204">
        <f t="shared" si="98"/>
        <v>77824.633286554221</v>
      </c>
      <c r="AI132" s="204">
        <f t="shared" si="98"/>
        <v>78587.620813899863</v>
      </c>
      <c r="AJ132" s="204">
        <f t="shared" si="98"/>
        <v>79358.088147872913</v>
      </c>
      <c r="AK132" s="204">
        <f t="shared" si="98"/>
        <v>80136.108851535144</v>
      </c>
      <c r="AL132" s="204">
        <f t="shared" si="98"/>
        <v>80921.757093342705</v>
      </c>
      <c r="AM132" s="204">
        <f t="shared" si="98"/>
        <v>81715.107710987417</v>
      </c>
      <c r="AN132" s="204">
        <f t="shared" si="98"/>
        <v>82516.236246910936</v>
      </c>
      <c r="AO132" s="204">
        <f t="shared" si="98"/>
        <v>83325.218969690512</v>
      </c>
      <c r="AP132" s="204">
        <f t="shared" si="98"/>
        <v>84142.132888396314</v>
      </c>
      <c r="AQ132" s="204">
        <f t="shared" si="98"/>
        <v>84967.055763470315</v>
      </c>
      <c r="AR132" s="204">
        <f t="shared" si="98"/>
        <v>85800.06611590214</v>
      </c>
      <c r="AS132" s="204">
        <f t="shared" si="98"/>
        <v>86641.243235590271</v>
      </c>
      <c r="AT132" s="204">
        <f t="shared" si="98"/>
        <v>87490.667189332788</v>
      </c>
      <c r="AU132" s="204">
        <f t="shared" si="98"/>
        <v>88348.418828670081</v>
      </c>
      <c r="AV132" s="204">
        <f t="shared" si="98"/>
        <v>89214.579797691724</v>
      </c>
      <c r="AW132" s="204">
        <f t="shared" si="98"/>
        <v>90089.232540862897</v>
      </c>
      <c r="AX132" s="204">
        <f t="shared" si="98"/>
        <v>90972.460310899623</v>
      </c>
      <c r="AY132" s="204">
        <f t="shared" si="98"/>
        <v>91864.347176706913</v>
      </c>
      <c r="AZ132" s="204">
        <f t="shared" si="98"/>
        <v>92764.978031387582</v>
      </c>
      <c r="BA132" s="204">
        <f t="shared" si="98"/>
        <v>93674.438600326292</v>
      </c>
      <c r="BB132" s="204">
        <f t="shared" si="98"/>
        <v>94592.815449350863</v>
      </c>
      <c r="BC132" s="204">
        <f t="shared" si="98"/>
        <v>95520.195992972833</v>
      </c>
      <c r="BD132" s="204">
        <f t="shared" si="98"/>
        <v>96456.668502708286</v>
      </c>
      <c r="BE132" s="204">
        <f t="shared" si="98"/>
        <v>97402.322115480187</v>
      </c>
      <c r="BF132" s="204">
        <f t="shared" si="98"/>
        <v>98357.246842102642</v>
      </c>
      <c r="BG132" s="204">
        <f t="shared" si="98"/>
        <v>99321.533575848807</v>
      </c>
      <c r="BH132" s="204">
        <f t="shared" si="98"/>
        <v>100295.27410110226</v>
      </c>
      <c r="BI132" s="204">
        <f t="shared" si="98"/>
        <v>101278.56110209344</v>
      </c>
      <c r="BJ132" s="204">
        <f t="shared" si="98"/>
        <v>102271.48817172185</v>
      </c>
      <c r="BK132" s="204">
        <f t="shared" si="98"/>
        <v>103274.14982046423</v>
      </c>
      <c r="BL132" s="204">
        <f t="shared" si="98"/>
        <v>104286.64148537074</v>
      </c>
      <c r="BM132" s="204">
        <f t="shared" si="98"/>
        <v>105309.05953914889</v>
      </c>
      <c r="BN132" s="204">
        <f t="shared" si="98"/>
        <v>106341.50129933663</v>
      </c>
      <c r="BO132" s="204">
        <f t="shared" si="98"/>
        <v>107384.06503756542</v>
      </c>
      <c r="BP132" s="204">
        <f t="shared" si="98"/>
        <v>108436.84998891409</v>
      </c>
      <c r="BQ132" s="204">
        <f t="shared" si="98"/>
        <v>109499.95636135445</v>
      </c>
    </row>
    <row r="133" spans="5:69">
      <c r="E133" s="331"/>
      <c r="F133" s="328"/>
      <c r="G133" s="324"/>
      <c r="H133" s="325"/>
      <c r="I133" s="226" t="s">
        <v>447</v>
      </c>
      <c r="J133" s="228">
        <f t="shared" ref="J133:BQ133" si="99">J132*$B$10</f>
        <v>6839.3782383419693</v>
      </c>
      <c r="K133" s="228">
        <f t="shared" si="99"/>
        <v>10326.120085339837</v>
      </c>
      <c r="L133" s="228">
        <f t="shared" si="99"/>
        <v>12137.201116350227</v>
      </c>
      <c r="M133" s="228">
        <f t="shared" si="99"/>
        <v>13111.115563950327</v>
      </c>
      <c r="N133" s="228">
        <f t="shared" si="99"/>
        <v>13667.117052512878</v>
      </c>
      <c r="O133" s="228">
        <f t="shared" si="99"/>
        <v>14014.838966113151</v>
      </c>
      <c r="P133" s="228">
        <f t="shared" si="99"/>
        <v>14259.104633107965</v>
      </c>
      <c r="Q133" s="228">
        <f t="shared" si="99"/>
        <v>14452.332419056855</v>
      </c>
      <c r="R133" s="228">
        <f t="shared" si="99"/>
        <v>14620.738273820543</v>
      </c>
      <c r="S133" s="228">
        <f t="shared" si="99"/>
        <v>14777.437005754271</v>
      </c>
      <c r="T133" s="228">
        <f t="shared" si="99"/>
        <v>14928.9929194549</v>
      </c>
      <c r="U133" s="228">
        <f t="shared" si="99"/>
        <v>15078.695135291271</v>
      </c>
      <c r="V133" s="228">
        <f t="shared" si="99"/>
        <v>15228.195249832626</v>
      </c>
      <c r="W133" s="228">
        <f t="shared" si="99"/>
        <v>15378.326166732593</v>
      </c>
      <c r="X133" s="228">
        <f t="shared" si="99"/>
        <v>15529.511512847441</v>
      </c>
      <c r="Y133" s="228">
        <f t="shared" si="99"/>
        <v>15681.970346978207</v>
      </c>
      <c r="Z133" s="228">
        <f t="shared" si="99"/>
        <v>15835.819514931385</v>
      </c>
      <c r="AA133" s="228">
        <f t="shared" si="99"/>
        <v>15991.124827745643</v>
      </c>
      <c r="AB133" s="228">
        <f t="shared" si="99"/>
        <v>16147.926651508456</v>
      </c>
      <c r="AC133" s="228">
        <f t="shared" si="99"/>
        <v>16306.252702974525</v>
      </c>
      <c r="AD133" s="228">
        <f t="shared" si="99"/>
        <v>16466.124448092072</v>
      </c>
      <c r="AE133" s="228">
        <f t="shared" si="99"/>
        <v>16627.56030199011</v>
      </c>
      <c r="AF133" s="228">
        <f t="shared" si="99"/>
        <v>16790.577229703285</v>
      </c>
      <c r="AG133" s="228">
        <f t="shared" si="99"/>
        <v>16955.191547272701</v>
      </c>
      <c r="AH133" s="228">
        <f t="shared" si="99"/>
        <v>17121.41932304193</v>
      </c>
      <c r="AI133" s="228">
        <f t="shared" si="99"/>
        <v>17289.276579057969</v>
      </c>
      <c r="AJ133" s="228">
        <f t="shared" si="99"/>
        <v>17458.77939253204</v>
      </c>
      <c r="AK133" s="228">
        <f t="shared" si="99"/>
        <v>17629.943947337732</v>
      </c>
      <c r="AL133" s="228">
        <f t="shared" si="99"/>
        <v>17802.786560535395</v>
      </c>
      <c r="AM133" s="228">
        <f t="shared" si="99"/>
        <v>17977.323696417232</v>
      </c>
      <c r="AN133" s="228">
        <f t="shared" si="99"/>
        <v>18153.571974320406</v>
      </c>
      <c r="AO133" s="228">
        <f t="shared" si="99"/>
        <v>18331.548173331914</v>
      </c>
      <c r="AP133" s="228">
        <f t="shared" si="99"/>
        <v>18511.269235447191</v>
      </c>
      <c r="AQ133" s="228">
        <f t="shared" si="99"/>
        <v>18692.752267963468</v>
      </c>
      <c r="AR133" s="228">
        <f t="shared" si="99"/>
        <v>18876.01454549847</v>
      </c>
      <c r="AS133" s="228">
        <f t="shared" si="99"/>
        <v>19061.073511829858</v>
      </c>
      <c r="AT133" s="228">
        <f t="shared" si="99"/>
        <v>19247.946781653212</v>
      </c>
      <c r="AU133" s="228">
        <f t="shared" si="99"/>
        <v>19436.652142307419</v>
      </c>
      <c r="AV133" s="228">
        <f t="shared" si="99"/>
        <v>19627.207555492179</v>
      </c>
      <c r="AW133" s="228">
        <f t="shared" si="99"/>
        <v>19819.631158989836</v>
      </c>
      <c r="AX133" s="228">
        <f t="shared" si="99"/>
        <v>20013.941268397917</v>
      </c>
      <c r="AY133" s="228">
        <f t="shared" si="99"/>
        <v>20210.156378875519</v>
      </c>
      <c r="AZ133" s="228">
        <f t="shared" si="99"/>
        <v>20408.295166905267</v>
      </c>
      <c r="BA133" s="228">
        <f t="shared" si="99"/>
        <v>20608.376492071784</v>
      </c>
      <c r="BB133" s="228">
        <f t="shared" si="99"/>
        <v>20810.41939885719</v>
      </c>
      <c r="BC133" s="228">
        <f t="shared" si="99"/>
        <v>21014.443118454023</v>
      </c>
      <c r="BD133" s="228">
        <f t="shared" si="99"/>
        <v>21220.467070595823</v>
      </c>
      <c r="BE133" s="228">
        <f t="shared" si="99"/>
        <v>21428.510865405642</v>
      </c>
      <c r="BF133" s="228">
        <f t="shared" si="99"/>
        <v>21638.594305262581</v>
      </c>
      <c r="BG133" s="228">
        <f t="shared" si="99"/>
        <v>21850.737386686738</v>
      </c>
      <c r="BH133" s="228">
        <f t="shared" si="99"/>
        <v>22064.960302242496</v>
      </c>
      <c r="BI133" s="228">
        <f t="shared" si="99"/>
        <v>22281.283442460557</v>
      </c>
      <c r="BJ133" s="228">
        <f t="shared" si="99"/>
        <v>22499.727397778806</v>
      </c>
      <c r="BK133" s="228">
        <f t="shared" si="99"/>
        <v>22720.312960502131</v>
      </c>
      <c r="BL133" s="228">
        <f t="shared" si="99"/>
        <v>22943.061126781562</v>
      </c>
      <c r="BM133" s="228">
        <f t="shared" si="99"/>
        <v>23167.993098612755</v>
      </c>
      <c r="BN133" s="228">
        <f t="shared" si="99"/>
        <v>23395.130285854058</v>
      </c>
      <c r="BO133" s="228">
        <f t="shared" si="99"/>
        <v>23624.494308264391</v>
      </c>
      <c r="BP133" s="228">
        <f t="shared" si="99"/>
        <v>23856.106997561103</v>
      </c>
      <c r="BQ133" s="228">
        <f t="shared" si="99"/>
        <v>24089.99039949798</v>
      </c>
    </row>
    <row r="134" spans="5:69">
      <c r="E134" s="331"/>
      <c r="F134" s="328"/>
      <c r="G134" s="324"/>
      <c r="H134" s="325"/>
      <c r="I134" s="226" t="s">
        <v>448</v>
      </c>
      <c r="J134" s="228">
        <f>J9*J126</f>
        <v>5181.3471502590673</v>
      </c>
      <c r="K134" s="228">
        <f>K9*K126</f>
        <v>5232.1446713400383</v>
      </c>
      <c r="L134" s="228">
        <f t="shared" ref="L134:BQ134" si="100">L9*L126</f>
        <v>5283.4402073335687</v>
      </c>
      <c r="M134" s="228">
        <f t="shared" si="100"/>
        <v>5335.2386407387994</v>
      </c>
      <c r="N134" s="228">
        <f t="shared" si="100"/>
        <v>5387.5449019225107</v>
      </c>
      <c r="O134" s="228">
        <f t="shared" si="100"/>
        <v>5440.3639695884194</v>
      </c>
      <c r="P134" s="228">
        <f t="shared" si="100"/>
        <v>5493.7008712510515</v>
      </c>
      <c r="Q134" s="228">
        <f t="shared" si="100"/>
        <v>5547.5606837142968</v>
      </c>
      <c r="R134" s="228">
        <f t="shared" si="100"/>
        <v>5601.9485335546333</v>
      </c>
      <c r="S134" s="228">
        <f t="shared" si="100"/>
        <v>5656.8695976090894</v>
      </c>
      <c r="T134" s="228">
        <f t="shared" si="100"/>
        <v>5712.3291034680033</v>
      </c>
      <c r="U134" s="228">
        <f t="shared" si="100"/>
        <v>5768.3323299725917</v>
      </c>
      <c r="V134" s="228">
        <f t="shared" si="100"/>
        <v>5824.8846077174212</v>
      </c>
      <c r="W134" s="228">
        <f t="shared" si="100"/>
        <v>5881.9913195577865</v>
      </c>
      <c r="X134" s="228">
        <f t="shared" si="100"/>
        <v>5939.6579011220792</v>
      </c>
      <c r="Y134" s="228">
        <f t="shared" si="100"/>
        <v>5997.8898413291572</v>
      </c>
      <c r="Z134" s="228">
        <f t="shared" si="100"/>
        <v>6056.6926829108179</v>
      </c>
      <c r="AA134" s="228">
        <f t="shared" si="100"/>
        <v>6116.0720229393537</v>
      </c>
      <c r="AB134" s="228">
        <f t="shared" si="100"/>
        <v>6176.0335133603294</v>
      </c>
      <c r="AC134" s="228">
        <f t="shared" si="100"/>
        <v>6236.5828615305281</v>
      </c>
      <c r="AD134" s="228">
        <f t="shared" si="100"/>
        <v>6297.7258307612192</v>
      </c>
      <c r="AE134" s="228">
        <f t="shared" si="100"/>
        <v>6359.4682408667222</v>
      </c>
      <c r="AF134" s="228">
        <f t="shared" si="100"/>
        <v>6421.815968718357</v>
      </c>
      <c r="AG134" s="228">
        <f t="shared" si="100"/>
        <v>6484.7749488038316</v>
      </c>
      <c r="AH134" s="228">
        <f t="shared" si="100"/>
        <v>6548.3511737921053</v>
      </c>
      <c r="AI134" s="228">
        <f t="shared" si="100"/>
        <v>6612.5506951037923</v>
      </c>
      <c r="AJ134" s="228">
        <f t="shared" si="100"/>
        <v>6677.3796234871625</v>
      </c>
      <c r="AK134" s="228">
        <f t="shared" si="100"/>
        <v>6742.8441295997818</v>
      </c>
      <c r="AL134" s="228">
        <f t="shared" si="100"/>
        <v>6808.9504445958582</v>
      </c>
      <c r="AM134" s="228">
        <f t="shared" si="100"/>
        <v>6875.7048607193456</v>
      </c>
      <c r="AN134" s="228">
        <f t="shared" si="100"/>
        <v>6943.1137319028703</v>
      </c>
      <c r="AO134" s="228">
        <f t="shared" si="100"/>
        <v>7011.1834743725049</v>
      </c>
      <c r="AP134" s="228">
        <f t="shared" si="100"/>
        <v>7079.9205672585094</v>
      </c>
      <c r="AQ134" s="228">
        <f t="shared" si="100"/>
        <v>7149.3315532120268</v>
      </c>
      <c r="AR134" s="228">
        <f t="shared" si="100"/>
        <v>7219.4230390278317</v>
      </c>
      <c r="AS134" s="228">
        <f t="shared" si="100"/>
        <v>7290.2016962732014</v>
      </c>
      <c r="AT134" s="228">
        <f t="shared" si="100"/>
        <v>7361.6742619229381</v>
      </c>
      <c r="AU134" s="228">
        <f t="shared" si="100"/>
        <v>7433.8475390006151</v>
      </c>
      <c r="AV134" s="228">
        <f t="shared" si="100"/>
        <v>7506.7283972261112</v>
      </c>
      <c r="AW134" s="228">
        <f t="shared" si="100"/>
        <v>7580.3237736695046</v>
      </c>
      <c r="AX134" s="228">
        <f t="shared" si="100"/>
        <v>7654.6406734113643</v>
      </c>
      <c r="AY134" s="228">
        <f t="shared" si="100"/>
        <v>7729.6861702095157</v>
      </c>
      <c r="AZ134" s="228">
        <f t="shared" si="100"/>
        <v>7805.467407172353</v>
      </c>
      <c r="BA134" s="228">
        <f t="shared" si="100"/>
        <v>7881.9915974387504</v>
      </c>
      <c r="BB134" s="228">
        <f t="shared" si="100"/>
        <v>7959.2660248646198</v>
      </c>
      <c r="BC134" s="228">
        <f t="shared" si="100"/>
        <v>8037.2980447162354</v>
      </c>
      <c r="BD134" s="228">
        <f t="shared" si="100"/>
        <v>8116.095084370314</v>
      </c>
      <c r="BE134" s="228">
        <f t="shared" si="100"/>
        <v>8195.6646440210043</v>
      </c>
      <c r="BF134" s="228">
        <f t="shared" si="100"/>
        <v>8276.0142973937582</v>
      </c>
      <c r="BG134" s="228">
        <f t="shared" si="100"/>
        <v>8357.1516924662465</v>
      </c>
      <c r="BH134" s="228">
        <f t="shared" si="100"/>
        <v>8439.0845521963074</v>
      </c>
      <c r="BI134" s="228">
        <f t="shared" si="100"/>
        <v>8521.820675257055</v>
      </c>
      <c r="BJ134" s="228">
        <f t="shared" si="100"/>
        <v>8605.3679367791865</v>
      </c>
      <c r="BK134" s="228">
        <f t="shared" si="100"/>
        <v>8689.7342891005501</v>
      </c>
      <c r="BL134" s="228">
        <f t="shared" si="100"/>
        <v>8774.9277625231043</v>
      </c>
      <c r="BM134" s="228">
        <f t="shared" si="100"/>
        <v>8860.9564660772539</v>
      </c>
      <c r="BN134" s="228">
        <f t="shared" si="100"/>
        <v>8947.8285882936962</v>
      </c>
      <c r="BO134" s="228">
        <f t="shared" si="100"/>
        <v>9035.5523979828522</v>
      </c>
      <c r="BP134" s="228">
        <f t="shared" si="100"/>
        <v>9124.1362450219003</v>
      </c>
      <c r="BQ134" s="228">
        <f t="shared" si="100"/>
        <v>9213.5885611495651</v>
      </c>
    </row>
    <row r="135" spans="5:69">
      <c r="E135" s="331"/>
      <c r="F135" s="328"/>
      <c r="G135" s="324"/>
      <c r="H135" s="325"/>
      <c r="I135" s="229" t="s">
        <v>449</v>
      </c>
      <c r="J135" s="204">
        <f t="shared" ref="J135:BQ135" si="101">J133-J134</f>
        <v>1658.031088082902</v>
      </c>
      <c r="K135" s="204">
        <f t="shared" si="101"/>
        <v>5093.9754139997985</v>
      </c>
      <c r="L135" s="204">
        <f t="shared" si="101"/>
        <v>6853.7609090166579</v>
      </c>
      <c r="M135" s="204">
        <f t="shared" si="101"/>
        <v>7775.8769232115274</v>
      </c>
      <c r="N135" s="204">
        <f t="shared" si="101"/>
        <v>8279.5721505903675</v>
      </c>
      <c r="O135" s="204">
        <f t="shared" si="101"/>
        <v>8574.474996524732</v>
      </c>
      <c r="P135" s="204">
        <f t="shared" si="101"/>
        <v>8765.4037618569128</v>
      </c>
      <c r="Q135" s="204">
        <f t="shared" si="101"/>
        <v>8904.7717353425578</v>
      </c>
      <c r="R135" s="204">
        <f t="shared" si="101"/>
        <v>9018.789740265911</v>
      </c>
      <c r="S135" s="204">
        <f t="shared" si="101"/>
        <v>9120.5674081451816</v>
      </c>
      <c r="T135" s="204">
        <f t="shared" si="101"/>
        <v>9216.6638159868962</v>
      </c>
      <c r="U135" s="204">
        <f t="shared" si="101"/>
        <v>9310.3628053186803</v>
      </c>
      <c r="V135" s="204">
        <f t="shared" si="101"/>
        <v>9403.3106421152042</v>
      </c>
      <c r="W135" s="204">
        <f t="shared" si="101"/>
        <v>9496.3348471748068</v>
      </c>
      <c r="X135" s="204">
        <f t="shared" si="101"/>
        <v>9589.8536117253607</v>
      </c>
      <c r="Y135" s="204">
        <f t="shared" si="101"/>
        <v>9684.0805056490499</v>
      </c>
      <c r="Z135" s="204">
        <f t="shared" si="101"/>
        <v>9779.1268320205672</v>
      </c>
      <c r="AA135" s="204">
        <f t="shared" si="101"/>
        <v>9875.0528048062897</v>
      </c>
      <c r="AB135" s="204">
        <f t="shared" si="101"/>
        <v>9971.893138148127</v>
      </c>
      <c r="AC135" s="204">
        <f t="shared" si="101"/>
        <v>10069.669841443996</v>
      </c>
      <c r="AD135" s="204">
        <f t="shared" si="101"/>
        <v>10168.398617330853</v>
      </c>
      <c r="AE135" s="204">
        <f t="shared" si="101"/>
        <v>10268.092061123389</v>
      </c>
      <c r="AF135" s="204">
        <f t="shared" si="101"/>
        <v>10368.761260984928</v>
      </c>
      <c r="AG135" s="204">
        <f t="shared" si="101"/>
        <v>10470.41659846887</v>
      </c>
      <c r="AH135" s="204">
        <f t="shared" si="101"/>
        <v>10573.068149249824</v>
      </c>
      <c r="AI135" s="204">
        <f t="shared" si="101"/>
        <v>10676.725883954176</v>
      </c>
      <c r="AJ135" s="204">
        <f t="shared" si="101"/>
        <v>10781.399769044878</v>
      </c>
      <c r="AK135" s="204">
        <f t="shared" si="101"/>
        <v>10887.09981773795</v>
      </c>
      <c r="AL135" s="204">
        <f t="shared" si="101"/>
        <v>10993.836115939535</v>
      </c>
      <c r="AM135" s="204">
        <f t="shared" si="101"/>
        <v>11101.618835697886</v>
      </c>
      <c r="AN135" s="204">
        <f t="shared" si="101"/>
        <v>11210.458242417535</v>
      </c>
      <c r="AO135" s="204">
        <f t="shared" si="101"/>
        <v>11320.364698959409</v>
      </c>
      <c r="AP135" s="204">
        <f t="shared" si="101"/>
        <v>11431.348668188682</v>
      </c>
      <c r="AQ135" s="204">
        <f t="shared" si="101"/>
        <v>11543.420714751441</v>
      </c>
      <c r="AR135" s="204">
        <f t="shared" si="101"/>
        <v>11656.591506470639</v>
      </c>
      <c r="AS135" s="204">
        <f t="shared" si="101"/>
        <v>11770.871815556657</v>
      </c>
      <c r="AT135" s="204">
        <f t="shared" si="101"/>
        <v>11886.272519730275</v>
      </c>
      <c r="AU135" s="204">
        <f t="shared" si="101"/>
        <v>12002.804603306804</v>
      </c>
      <c r="AV135" s="204">
        <f t="shared" si="101"/>
        <v>12120.479158266069</v>
      </c>
      <c r="AW135" s="204">
        <f t="shared" si="101"/>
        <v>12239.307385320331</v>
      </c>
      <c r="AX135" s="204">
        <f t="shared" si="101"/>
        <v>12359.300594986553</v>
      </c>
      <c r="AY135" s="204">
        <f t="shared" si="101"/>
        <v>12480.470208666004</v>
      </c>
      <c r="AZ135" s="204">
        <f t="shared" si="101"/>
        <v>12602.827759732914</v>
      </c>
      <c r="BA135" s="204">
        <f t="shared" si="101"/>
        <v>12726.384894633033</v>
      </c>
      <c r="BB135" s="204">
        <f t="shared" si="101"/>
        <v>12851.153373992569</v>
      </c>
      <c r="BC135" s="204">
        <f t="shared" si="101"/>
        <v>12977.145073737787</v>
      </c>
      <c r="BD135" s="204">
        <f t="shared" si="101"/>
        <v>13104.371986225509</v>
      </c>
      <c r="BE135" s="204">
        <f t="shared" si="101"/>
        <v>13232.846221384638</v>
      </c>
      <c r="BF135" s="204">
        <f t="shared" si="101"/>
        <v>13362.580007868823</v>
      </c>
      <c r="BG135" s="204">
        <f t="shared" si="101"/>
        <v>13493.585694220492</v>
      </c>
      <c r="BH135" s="204">
        <f t="shared" si="101"/>
        <v>13625.875750046189</v>
      </c>
      <c r="BI135" s="204">
        <f t="shared" si="101"/>
        <v>13759.462767203502</v>
      </c>
      <c r="BJ135" s="204">
        <f t="shared" si="101"/>
        <v>13894.35946099962</v>
      </c>
      <c r="BK135" s="204">
        <f t="shared" si="101"/>
        <v>14030.578671401581</v>
      </c>
      <c r="BL135" s="204">
        <f t="shared" si="101"/>
        <v>14168.133364258458</v>
      </c>
      <c r="BM135" s="204">
        <f t="shared" si="101"/>
        <v>14307.036632535501</v>
      </c>
      <c r="BN135" s="204">
        <f t="shared" si="101"/>
        <v>14447.301697560362</v>
      </c>
      <c r="BO135" s="204">
        <f t="shared" si="101"/>
        <v>14588.941910281539</v>
      </c>
      <c r="BP135" s="204">
        <f t="shared" si="101"/>
        <v>14731.970752539202</v>
      </c>
      <c r="BQ135" s="204">
        <f t="shared" si="101"/>
        <v>14876.401838348414</v>
      </c>
    </row>
    <row r="136" spans="5:69">
      <c r="E136" s="331"/>
      <c r="F136" s="328"/>
      <c r="G136" s="329" t="s">
        <v>63</v>
      </c>
      <c r="H136" s="323" t="s">
        <v>25</v>
      </c>
      <c r="I136" s="230" t="s">
        <v>318</v>
      </c>
      <c r="J136" s="216">
        <f>Variables!$G$29</f>
        <v>0.1</v>
      </c>
      <c r="K136" s="216">
        <f>Variables!$G$29</f>
        <v>0.1</v>
      </c>
      <c r="L136" s="216">
        <f>Variables!$G$29</f>
        <v>0.1</v>
      </c>
      <c r="M136" s="216">
        <f>Variables!$G$29</f>
        <v>0.1</v>
      </c>
      <c r="N136" s="216">
        <f>Variables!$G$29</f>
        <v>0.1</v>
      </c>
      <c r="O136" s="216">
        <f>Variables!$G$29</f>
        <v>0.1</v>
      </c>
      <c r="P136" s="216">
        <f>Variables!$G$29</f>
        <v>0.1</v>
      </c>
      <c r="Q136" s="216">
        <f>Variables!$G$29</f>
        <v>0.1</v>
      </c>
      <c r="R136" s="216">
        <f>Variables!$G$29</f>
        <v>0.1</v>
      </c>
      <c r="S136" s="216">
        <f>Variables!$G$29</f>
        <v>0.1</v>
      </c>
      <c r="T136" s="216">
        <f>Variables!$G$29</f>
        <v>0.1</v>
      </c>
      <c r="U136" s="216">
        <f>Variables!$G$29</f>
        <v>0.1</v>
      </c>
      <c r="V136" s="216">
        <f>Variables!$G$29</f>
        <v>0.1</v>
      </c>
      <c r="W136" s="216">
        <f>Variables!$G$29</f>
        <v>0.1</v>
      </c>
      <c r="X136" s="216">
        <f>Variables!$G$29</f>
        <v>0.1</v>
      </c>
      <c r="Y136" s="216">
        <f>Variables!$G$29</f>
        <v>0.1</v>
      </c>
      <c r="Z136" s="216">
        <f>Variables!$G$29</f>
        <v>0.1</v>
      </c>
      <c r="AA136" s="216">
        <f>Variables!$G$29</f>
        <v>0.1</v>
      </c>
      <c r="AB136" s="216">
        <f>Variables!$G$29</f>
        <v>0.1</v>
      </c>
      <c r="AC136" s="216">
        <f>Variables!$G$29</f>
        <v>0.1</v>
      </c>
      <c r="AD136" s="216">
        <f>Variables!$G$29</f>
        <v>0.1</v>
      </c>
      <c r="AE136" s="216">
        <f>Variables!$G$29</f>
        <v>0.1</v>
      </c>
      <c r="AF136" s="216">
        <f>Variables!$G$29</f>
        <v>0.1</v>
      </c>
      <c r="AG136" s="216">
        <f>Variables!$G$29</f>
        <v>0.1</v>
      </c>
      <c r="AH136" s="216">
        <f>Variables!$G$29</f>
        <v>0.1</v>
      </c>
      <c r="AI136" s="216">
        <f>Variables!$G$29</f>
        <v>0.1</v>
      </c>
      <c r="AJ136" s="216">
        <f>Variables!$G$29</f>
        <v>0.1</v>
      </c>
      <c r="AK136" s="216">
        <f>Variables!$G$29</f>
        <v>0.1</v>
      </c>
      <c r="AL136" s="216">
        <f>Variables!$G$29</f>
        <v>0.1</v>
      </c>
      <c r="AM136" s="216">
        <f>Variables!$G$29</f>
        <v>0.1</v>
      </c>
      <c r="AN136" s="216">
        <f>Variables!$G$29</f>
        <v>0.1</v>
      </c>
      <c r="AO136" s="216">
        <f>Variables!$G$29</f>
        <v>0.1</v>
      </c>
      <c r="AP136" s="216">
        <f>Variables!$G$29</f>
        <v>0.1</v>
      </c>
      <c r="AQ136" s="216">
        <f>Variables!$G$29</f>
        <v>0.1</v>
      </c>
      <c r="AR136" s="216">
        <f>Variables!$G$29</f>
        <v>0.1</v>
      </c>
      <c r="AS136" s="216">
        <f>Variables!$G$29</f>
        <v>0.1</v>
      </c>
      <c r="AT136" s="216">
        <f>Variables!$G$29</f>
        <v>0.1</v>
      </c>
      <c r="AU136" s="216">
        <f>Variables!$G$29</f>
        <v>0.1</v>
      </c>
      <c r="AV136" s="216">
        <f>Variables!$G$29</f>
        <v>0.1</v>
      </c>
      <c r="AW136" s="216">
        <f>Variables!$G$29</f>
        <v>0.1</v>
      </c>
      <c r="AX136" s="216">
        <f>Variables!$G$29</f>
        <v>0.1</v>
      </c>
      <c r="AY136" s="216">
        <f>Variables!$G$29</f>
        <v>0.1</v>
      </c>
      <c r="AZ136" s="216">
        <f>Variables!$G$29</f>
        <v>0.1</v>
      </c>
      <c r="BA136" s="216">
        <f>Variables!$G$29</f>
        <v>0.1</v>
      </c>
      <c r="BB136" s="216">
        <f>Variables!$G$29</f>
        <v>0.1</v>
      </c>
      <c r="BC136" s="216">
        <f>Variables!$G$29</f>
        <v>0.1</v>
      </c>
      <c r="BD136" s="216">
        <f>Variables!$G$29</f>
        <v>0.1</v>
      </c>
      <c r="BE136" s="216">
        <f>Variables!$G$29</f>
        <v>0.1</v>
      </c>
      <c r="BF136" s="216">
        <f>Variables!$G$29</f>
        <v>0.1</v>
      </c>
      <c r="BG136" s="216">
        <f>Variables!$G$29</f>
        <v>0.1</v>
      </c>
      <c r="BH136" s="216">
        <f>Variables!$G$29</f>
        <v>0.1</v>
      </c>
      <c r="BI136" s="216">
        <f>Variables!$G$29</f>
        <v>0.1</v>
      </c>
      <c r="BJ136" s="216">
        <f>Variables!$G$29</f>
        <v>0.1</v>
      </c>
      <c r="BK136" s="216">
        <f>Variables!$G$29</f>
        <v>0.1</v>
      </c>
      <c r="BL136" s="216">
        <f>Variables!$G$29</f>
        <v>0.1</v>
      </c>
      <c r="BM136" s="216">
        <f>Variables!$G$29</f>
        <v>0.1</v>
      </c>
      <c r="BN136" s="216">
        <f>Variables!$G$29</f>
        <v>0.1</v>
      </c>
      <c r="BO136" s="216">
        <f>Variables!$G$29</f>
        <v>0.1</v>
      </c>
      <c r="BP136" s="216">
        <f>Variables!$G$29</f>
        <v>0.1</v>
      </c>
      <c r="BQ136" s="216">
        <f>Variables!$G$29</f>
        <v>0.1</v>
      </c>
    </row>
    <row r="137" spans="5:69">
      <c r="E137" s="331"/>
      <c r="F137" s="328"/>
      <c r="G137" s="329"/>
      <c r="H137" s="323"/>
      <c r="I137" s="232" t="s">
        <v>319</v>
      </c>
      <c r="J137" s="216">
        <f>Variables!$G$30</f>
        <v>0.5</v>
      </c>
      <c r="K137" s="216">
        <f>Variables!$G$30</f>
        <v>0.5</v>
      </c>
      <c r="L137" s="216">
        <f>Variables!$G$30</f>
        <v>0.5</v>
      </c>
      <c r="M137" s="216">
        <f>Variables!$G$30</f>
        <v>0.5</v>
      </c>
      <c r="N137" s="216">
        <f>Variables!$G$30</f>
        <v>0.5</v>
      </c>
      <c r="O137" s="216">
        <f>Variables!$G$30</f>
        <v>0.5</v>
      </c>
      <c r="P137" s="216">
        <f>Variables!$G$30</f>
        <v>0.5</v>
      </c>
      <c r="Q137" s="216">
        <f>Variables!$G$30</f>
        <v>0.5</v>
      </c>
      <c r="R137" s="216">
        <f>Variables!$G$30</f>
        <v>0.5</v>
      </c>
      <c r="S137" s="216">
        <f>Variables!$G$30</f>
        <v>0.5</v>
      </c>
      <c r="T137" s="216">
        <f>Variables!$G$30</f>
        <v>0.5</v>
      </c>
      <c r="U137" s="216">
        <f>Variables!$G$30</f>
        <v>0.5</v>
      </c>
      <c r="V137" s="216">
        <f>Variables!$G$30</f>
        <v>0.5</v>
      </c>
      <c r="W137" s="216">
        <f>Variables!$G$30</f>
        <v>0.5</v>
      </c>
      <c r="X137" s="216">
        <f>Variables!$G$30</f>
        <v>0.5</v>
      </c>
      <c r="Y137" s="216">
        <f>Variables!$G$30</f>
        <v>0.5</v>
      </c>
      <c r="Z137" s="216">
        <f>Variables!$G$30</f>
        <v>0.5</v>
      </c>
      <c r="AA137" s="216">
        <f>Variables!$G$30</f>
        <v>0.5</v>
      </c>
      <c r="AB137" s="216">
        <f>Variables!$G$30</f>
        <v>0.5</v>
      </c>
      <c r="AC137" s="216">
        <f>Variables!$G$30</f>
        <v>0.5</v>
      </c>
      <c r="AD137" s="216">
        <f>Variables!$G$30</f>
        <v>0.5</v>
      </c>
      <c r="AE137" s="216">
        <f>Variables!$G$30</f>
        <v>0.5</v>
      </c>
      <c r="AF137" s="216">
        <f>Variables!$G$30</f>
        <v>0.5</v>
      </c>
      <c r="AG137" s="216">
        <f>Variables!$G$30</f>
        <v>0.5</v>
      </c>
      <c r="AH137" s="216">
        <f>Variables!$G$30</f>
        <v>0.5</v>
      </c>
      <c r="AI137" s="216">
        <f>Variables!$G$30</f>
        <v>0.5</v>
      </c>
      <c r="AJ137" s="216">
        <f>Variables!$G$30</f>
        <v>0.5</v>
      </c>
      <c r="AK137" s="216">
        <f>Variables!$G$30</f>
        <v>0.5</v>
      </c>
      <c r="AL137" s="216">
        <f>Variables!$G$30</f>
        <v>0.5</v>
      </c>
      <c r="AM137" s="216">
        <f>Variables!$G$30</f>
        <v>0.5</v>
      </c>
      <c r="AN137" s="216">
        <f>Variables!$G$30</f>
        <v>0.5</v>
      </c>
      <c r="AO137" s="216">
        <f>Variables!$G$30</f>
        <v>0.5</v>
      </c>
      <c r="AP137" s="216">
        <f>Variables!$G$30</f>
        <v>0.5</v>
      </c>
      <c r="AQ137" s="216">
        <f>Variables!$G$30</f>
        <v>0.5</v>
      </c>
      <c r="AR137" s="216">
        <f>Variables!$G$30</f>
        <v>0.5</v>
      </c>
      <c r="AS137" s="216">
        <f>Variables!$G$30</f>
        <v>0.5</v>
      </c>
      <c r="AT137" s="216">
        <f>Variables!$G$30</f>
        <v>0.5</v>
      </c>
      <c r="AU137" s="216">
        <f>Variables!$G$30</f>
        <v>0.5</v>
      </c>
      <c r="AV137" s="216">
        <f>Variables!$G$30</f>
        <v>0.5</v>
      </c>
      <c r="AW137" s="216">
        <f>Variables!$G$30</f>
        <v>0.5</v>
      </c>
      <c r="AX137" s="216">
        <f>Variables!$G$30</f>
        <v>0.5</v>
      </c>
      <c r="AY137" s="216">
        <f>Variables!$G$30</f>
        <v>0.5</v>
      </c>
      <c r="AZ137" s="216">
        <f>Variables!$G$30</f>
        <v>0.5</v>
      </c>
      <c r="BA137" s="216">
        <f>Variables!$G$30</f>
        <v>0.5</v>
      </c>
      <c r="BB137" s="216">
        <f>Variables!$G$30</f>
        <v>0.5</v>
      </c>
      <c r="BC137" s="216">
        <f>Variables!$G$30</f>
        <v>0.5</v>
      </c>
      <c r="BD137" s="216">
        <f>Variables!$G$30</f>
        <v>0.5</v>
      </c>
      <c r="BE137" s="216">
        <f>Variables!$G$30</f>
        <v>0.5</v>
      </c>
      <c r="BF137" s="216">
        <f>Variables!$G$30</f>
        <v>0.5</v>
      </c>
      <c r="BG137" s="216">
        <f>Variables!$G$30</f>
        <v>0.5</v>
      </c>
      <c r="BH137" s="216">
        <f>Variables!$G$30</f>
        <v>0.5</v>
      </c>
      <c r="BI137" s="216">
        <f>Variables!$G$30</f>
        <v>0.5</v>
      </c>
      <c r="BJ137" s="216">
        <f>Variables!$G$30</f>
        <v>0.5</v>
      </c>
      <c r="BK137" s="216">
        <f>Variables!$G$30</f>
        <v>0.5</v>
      </c>
      <c r="BL137" s="216">
        <f>Variables!$G$30</f>
        <v>0.5</v>
      </c>
      <c r="BM137" s="216">
        <f>Variables!$G$30</f>
        <v>0.5</v>
      </c>
      <c r="BN137" s="216">
        <f>Variables!$G$30</f>
        <v>0.5</v>
      </c>
      <c r="BO137" s="216">
        <f>Variables!$G$30</f>
        <v>0.5</v>
      </c>
      <c r="BP137" s="216">
        <f>Variables!$G$30</f>
        <v>0.5</v>
      </c>
      <c r="BQ137" s="216">
        <f>Variables!$G$30</f>
        <v>0.5</v>
      </c>
    </row>
    <row r="138" spans="5:69">
      <c r="E138" s="331"/>
      <c r="F138" s="328"/>
      <c r="G138" s="329"/>
      <c r="H138" s="323"/>
      <c r="I138" s="230" t="s">
        <v>321</v>
      </c>
      <c r="J138" s="200">
        <f>J95*J136*J137</f>
        <v>1.7875647668393784</v>
      </c>
      <c r="K138" s="200">
        <f>K95*K136*K137</f>
        <v>1.8411917098445596</v>
      </c>
      <c r="L138" s="200">
        <f t="shared" ref="L138:BQ138" si="102">L95*L136*L137</f>
        <v>1.8964274611398964</v>
      </c>
      <c r="M138" s="200">
        <f t="shared" si="102"/>
        <v>1.9533202849740932</v>
      </c>
      <c r="N138" s="200">
        <f t="shared" si="102"/>
        <v>2.011919893523316</v>
      </c>
      <c r="O138" s="200">
        <f t="shared" si="102"/>
        <v>2.0722774903290153</v>
      </c>
      <c r="P138" s="200">
        <f t="shared" si="102"/>
        <v>2.1344458150388865</v>
      </c>
      <c r="Q138" s="200">
        <f t="shared" si="102"/>
        <v>2.1984791894900524</v>
      </c>
      <c r="R138" s="200">
        <f t="shared" si="102"/>
        <v>2.2644335651747545</v>
      </c>
      <c r="S138" s="200">
        <f t="shared" si="102"/>
        <v>2.3323665721299967</v>
      </c>
      <c r="T138" s="200">
        <f t="shared" si="102"/>
        <v>2.4023375692938971</v>
      </c>
      <c r="U138" s="200">
        <f t="shared" si="102"/>
        <v>2.474407696372714</v>
      </c>
      <c r="V138" s="200">
        <f t="shared" si="102"/>
        <v>2.5486399272638951</v>
      </c>
      <c r="W138" s="200">
        <f t="shared" si="102"/>
        <v>2.6250991250818121</v>
      </c>
      <c r="X138" s="200">
        <f t="shared" si="102"/>
        <v>2.7038520988342665</v>
      </c>
      <c r="Y138" s="200">
        <f t="shared" si="102"/>
        <v>2.7849676617992949</v>
      </c>
      <c r="Z138" s="200">
        <f t="shared" si="102"/>
        <v>2.8685166916532738</v>
      </c>
      <c r="AA138" s="200">
        <f t="shared" si="102"/>
        <v>2.9545721924028721</v>
      </c>
      <c r="AB138" s="200">
        <f t="shared" si="102"/>
        <v>3.0432093581749577</v>
      </c>
      <c r="AC138" s="200">
        <f t="shared" si="102"/>
        <v>3.1345056389202064</v>
      </c>
      <c r="AD138" s="200">
        <f t="shared" si="102"/>
        <v>3.2285408080878129</v>
      </c>
      <c r="AE138" s="200">
        <f t="shared" si="102"/>
        <v>3.3253970323304474</v>
      </c>
      <c r="AF138" s="200">
        <f t="shared" si="102"/>
        <v>3.4251589433003611</v>
      </c>
      <c r="AG138" s="200">
        <f t="shared" si="102"/>
        <v>3.5279137115993722</v>
      </c>
      <c r="AH138" s="200">
        <f t="shared" si="102"/>
        <v>3.6337511229473538</v>
      </c>
      <c r="AI138" s="200">
        <f t="shared" si="102"/>
        <v>3.7427636566357743</v>
      </c>
      <c r="AJ138" s="200">
        <f t="shared" si="102"/>
        <v>3.8550465663348477</v>
      </c>
      <c r="AK138" s="200">
        <f t="shared" si="102"/>
        <v>3.9706979633248931</v>
      </c>
      <c r="AL138" s="200">
        <f t="shared" si="102"/>
        <v>4.0898189022246392</v>
      </c>
      <c r="AM138" s="200">
        <f t="shared" si="102"/>
        <v>4.2125134692913795</v>
      </c>
      <c r="AN138" s="200">
        <f t="shared" si="102"/>
        <v>4.338888873370121</v>
      </c>
      <c r="AO138" s="200">
        <f t="shared" si="102"/>
        <v>4.469055539571225</v>
      </c>
      <c r="AP138" s="200">
        <f t="shared" si="102"/>
        <v>4.6031272057583612</v>
      </c>
      <c r="AQ138" s="200">
        <f t="shared" si="102"/>
        <v>4.7412210219311124</v>
      </c>
      <c r="AR138" s="200">
        <f t="shared" si="102"/>
        <v>4.8834576525890476</v>
      </c>
      <c r="AS138" s="200">
        <f t="shared" si="102"/>
        <v>5.029961382166718</v>
      </c>
      <c r="AT138" s="200">
        <f t="shared" si="102"/>
        <v>5.1808602236317203</v>
      </c>
      <c r="AU138" s="200">
        <f t="shared" si="102"/>
        <v>5.3362860303406725</v>
      </c>
      <c r="AV138" s="200">
        <f t="shared" si="102"/>
        <v>5.4963746112508929</v>
      </c>
      <c r="AW138" s="200">
        <f t="shared" si="102"/>
        <v>5.6612658495884185</v>
      </c>
      <c r="AX138" s="200">
        <f t="shared" si="102"/>
        <v>5.8311038250760721</v>
      </c>
      <c r="AY138" s="200">
        <f t="shared" si="102"/>
        <v>6.0060369398283546</v>
      </c>
      <c r="AZ138" s="200">
        <f t="shared" si="102"/>
        <v>6.1862180480232052</v>
      </c>
      <c r="BA138" s="200">
        <f t="shared" si="102"/>
        <v>6.3718045894639017</v>
      </c>
      <c r="BB138" s="200">
        <f t="shared" si="102"/>
        <v>6.5629587271478194</v>
      </c>
      <c r="BC138" s="200">
        <f t="shared" si="102"/>
        <v>6.7598474889622544</v>
      </c>
      <c r="BD138" s="200">
        <f t="shared" si="102"/>
        <v>6.9626429136311208</v>
      </c>
      <c r="BE138" s="200">
        <f t="shared" si="102"/>
        <v>7.1715222010400552</v>
      </c>
      <c r="BF138" s="200">
        <f t="shared" si="102"/>
        <v>7.3866678670712567</v>
      </c>
      <c r="BG138" s="200">
        <f t="shared" si="102"/>
        <v>7.6082679030833944</v>
      </c>
      <c r="BH138" s="200">
        <f t="shared" si="102"/>
        <v>7.8365159401758975</v>
      </c>
      <c r="BI138" s="200">
        <f t="shared" si="102"/>
        <v>8.0716114183811722</v>
      </c>
      <c r="BJ138" s="200">
        <f t="shared" si="102"/>
        <v>8.3137597609326104</v>
      </c>
      <c r="BK138" s="200">
        <f t="shared" si="102"/>
        <v>8.5631725537605856</v>
      </c>
      <c r="BL138" s="200">
        <f t="shared" si="102"/>
        <v>8.8200677303734043</v>
      </c>
      <c r="BM138" s="200">
        <f t="shared" si="102"/>
        <v>9.0846697622846087</v>
      </c>
      <c r="BN138" s="200">
        <f t="shared" si="102"/>
        <v>9.3572098551531457</v>
      </c>
      <c r="BO138" s="200">
        <f t="shared" si="102"/>
        <v>9.6379261508077398</v>
      </c>
      <c r="BP138" s="200">
        <f t="shared" si="102"/>
        <v>9.9270639353319723</v>
      </c>
      <c r="BQ138" s="200">
        <f t="shared" si="102"/>
        <v>10.224875853391934</v>
      </c>
    </row>
    <row r="139" spans="5:69">
      <c r="E139" s="331"/>
      <c r="F139" s="328"/>
      <c r="G139" s="329"/>
      <c r="H139" s="323"/>
      <c r="I139" s="230" t="s">
        <v>323</v>
      </c>
      <c r="J139" s="200">
        <f>J138/J274</f>
        <v>0.38860103626943004</v>
      </c>
      <c r="K139" s="200">
        <f>K138/K274</f>
        <v>0.39241085035050288</v>
      </c>
      <c r="L139" s="200">
        <f t="shared" ref="L139:BQ139" si="103">L138/L274</f>
        <v>0.39625801555001761</v>
      </c>
      <c r="M139" s="200">
        <f t="shared" si="103"/>
        <v>0.40014289805540987</v>
      </c>
      <c r="N139" s="200">
        <f t="shared" si="103"/>
        <v>0.40406586764418834</v>
      </c>
      <c r="O139" s="200">
        <f t="shared" si="103"/>
        <v>0.40802729771913138</v>
      </c>
      <c r="P139" s="200">
        <f t="shared" si="103"/>
        <v>0.41202756534382889</v>
      </c>
      <c r="Q139" s="200">
        <f t="shared" si="103"/>
        <v>0.41606705127857219</v>
      </c>
      <c r="R139" s="200">
        <f t="shared" si="103"/>
        <v>0.4201461400165975</v>
      </c>
      <c r="S139" s="200">
        <f t="shared" si="103"/>
        <v>0.42426521982068166</v>
      </c>
      <c r="T139" s="200">
        <f t="shared" si="103"/>
        <v>0.42842468276010021</v>
      </c>
      <c r="U139" s="200">
        <f t="shared" si="103"/>
        <v>0.43262492474794434</v>
      </c>
      <c r="V139" s="200">
        <f t="shared" si="103"/>
        <v>0.43686634557880649</v>
      </c>
      <c r="W139" s="200">
        <f t="shared" si="103"/>
        <v>0.441149348966834</v>
      </c>
      <c r="X139" s="200">
        <f t="shared" si="103"/>
        <v>0.44547434258415591</v>
      </c>
      <c r="Y139" s="200">
        <f t="shared" si="103"/>
        <v>0.44984173809968686</v>
      </c>
      <c r="Z139" s="200">
        <f t="shared" si="103"/>
        <v>0.4542519512183113</v>
      </c>
      <c r="AA139" s="200">
        <f t="shared" si="103"/>
        <v>0.4587054017204516</v>
      </c>
      <c r="AB139" s="200">
        <f t="shared" si="103"/>
        <v>0.46320251350202468</v>
      </c>
      <c r="AC139" s="200">
        <f t="shared" si="103"/>
        <v>0.46774371461478959</v>
      </c>
      <c r="AD139" s="200">
        <f t="shared" si="103"/>
        <v>0.47232943730709143</v>
      </c>
      <c r="AE139" s="200">
        <f t="shared" si="103"/>
        <v>0.4769601180650041</v>
      </c>
      <c r="AF139" s="200">
        <f t="shared" si="103"/>
        <v>0.48163619765387677</v>
      </c>
      <c r="AG139" s="200">
        <f t="shared" si="103"/>
        <v>0.48635812116028737</v>
      </c>
      <c r="AH139" s="200">
        <f t="shared" si="103"/>
        <v>0.49112633803440786</v>
      </c>
      <c r="AI139" s="200">
        <f t="shared" si="103"/>
        <v>0.49594130213278442</v>
      </c>
      <c r="AJ139" s="200">
        <f t="shared" si="103"/>
        <v>0.50080347176153717</v>
      </c>
      <c r="AK139" s="200">
        <f t="shared" si="103"/>
        <v>0.50571330971998363</v>
      </c>
      <c r="AL139" s="200">
        <f t="shared" si="103"/>
        <v>0.51067128334468925</v>
      </c>
      <c r="AM139" s="200">
        <f t="shared" si="103"/>
        <v>0.51567786455395093</v>
      </c>
      <c r="AN139" s="200">
        <f t="shared" si="103"/>
        <v>0.52073352989271526</v>
      </c>
      <c r="AO139" s="200">
        <f t="shared" si="103"/>
        <v>0.52583876057793799</v>
      </c>
      <c r="AP139" s="200">
        <f t="shared" si="103"/>
        <v>0.5309940425443882</v>
      </c>
      <c r="AQ139" s="200">
        <f t="shared" si="103"/>
        <v>0.5361998664909019</v>
      </c>
      <c r="AR139" s="200">
        <f t="shared" si="103"/>
        <v>0.54145672792708743</v>
      </c>
      <c r="AS139" s="200">
        <f t="shared" si="103"/>
        <v>0.54676512722049009</v>
      </c>
      <c r="AT139" s="200">
        <f t="shared" si="103"/>
        <v>0.55212556964422044</v>
      </c>
      <c r="AU139" s="200">
        <f t="shared" si="103"/>
        <v>0.55753856542504621</v>
      </c>
      <c r="AV139" s="200">
        <f t="shared" si="103"/>
        <v>0.56300462979195842</v>
      </c>
      <c r="AW139" s="200">
        <f t="shared" si="103"/>
        <v>0.56852428302521285</v>
      </c>
      <c r="AX139" s="200">
        <f t="shared" si="103"/>
        <v>0.57409805050585228</v>
      </c>
      <c r="AY139" s="200">
        <f t="shared" si="103"/>
        <v>0.5797264627657136</v>
      </c>
      <c r="AZ139" s="200">
        <f t="shared" si="103"/>
        <v>0.58541005553792647</v>
      </c>
      <c r="BA139" s="200">
        <f t="shared" si="103"/>
        <v>0.59114936980790622</v>
      </c>
      <c r="BB139" s="200">
        <f t="shared" si="103"/>
        <v>0.59694495186484653</v>
      </c>
      <c r="BC139" s="200">
        <f t="shared" si="103"/>
        <v>0.60279735335371765</v>
      </c>
      <c r="BD139" s="200">
        <f t="shared" si="103"/>
        <v>0.60870713132777354</v>
      </c>
      <c r="BE139" s="200">
        <f t="shared" si="103"/>
        <v>0.61467484830157537</v>
      </c>
      <c r="BF139" s="200">
        <f t="shared" si="103"/>
        <v>0.62070107230453186</v>
      </c>
      <c r="BG139" s="200">
        <f t="shared" si="103"/>
        <v>0.62678637693496841</v>
      </c>
      <c r="BH139" s="200">
        <f t="shared" si="103"/>
        <v>0.63293134141472318</v>
      </c>
      <c r="BI139" s="200">
        <f t="shared" si="103"/>
        <v>0.6391365506442791</v>
      </c>
      <c r="BJ139" s="200">
        <f t="shared" si="103"/>
        <v>0.64540259525843902</v>
      </c>
      <c r="BK139" s="200">
        <f t="shared" si="103"/>
        <v>0.65173007168254116</v>
      </c>
      <c r="BL139" s="200">
        <f t="shared" si="103"/>
        <v>0.65811958218923283</v>
      </c>
      <c r="BM139" s="200">
        <f t="shared" si="103"/>
        <v>0.66457173495579402</v>
      </c>
      <c r="BN139" s="200">
        <f t="shared" si="103"/>
        <v>0.67108714412202719</v>
      </c>
      <c r="BO139" s="200">
        <f t="shared" si="103"/>
        <v>0.67766642984871384</v>
      </c>
      <c r="BP139" s="200">
        <f t="shared" si="103"/>
        <v>0.68431021837664241</v>
      </c>
      <c r="BQ139" s="200">
        <f t="shared" si="103"/>
        <v>0.6910191420862174</v>
      </c>
    </row>
    <row r="140" spans="5:69">
      <c r="E140" s="331"/>
      <c r="F140" s="328"/>
      <c r="G140" s="329"/>
      <c r="H140" s="323"/>
      <c r="I140" s="230" t="s">
        <v>299</v>
      </c>
      <c r="J140" s="200">
        <v>0</v>
      </c>
      <c r="K140" s="200">
        <f t="shared" ref="K140:BQ140" si="104">J142*$B$6</f>
        <v>0.15544041450777202</v>
      </c>
      <c r="L140" s="200">
        <f t="shared" si="104"/>
        <v>0.2346845473940872</v>
      </c>
      <c r="M140" s="200">
        <f t="shared" si="104"/>
        <v>0.27584547991705061</v>
      </c>
      <c r="N140" s="200">
        <f t="shared" si="104"/>
        <v>0.29797989918068923</v>
      </c>
      <c r="O140" s="200">
        <f t="shared" si="104"/>
        <v>0.31061629664801998</v>
      </c>
      <c r="P140" s="200">
        <f t="shared" si="104"/>
        <v>0.31851906741166258</v>
      </c>
      <c r="Q140" s="200">
        <f t="shared" si="104"/>
        <v>0.32407055984336286</v>
      </c>
      <c r="R140" s="200">
        <f t="shared" si="104"/>
        <v>0.3284621004331103</v>
      </c>
      <c r="S140" s="200">
        <f t="shared" si="104"/>
        <v>0.3322895062231942</v>
      </c>
      <c r="T140" s="200">
        <f t="shared" si="104"/>
        <v>0.33585084103986979</v>
      </c>
      <c r="U140" s="200">
        <f t="shared" si="104"/>
        <v>0.33929529362397504</v>
      </c>
      <c r="V140" s="200">
        <f t="shared" si="104"/>
        <v>0.34269761671116528</v>
      </c>
      <c r="W140" s="200">
        <f t="shared" si="104"/>
        <v>0.34609534658710522</v>
      </c>
      <c r="X140" s="200">
        <f t="shared" si="104"/>
        <v>0.34950741288028619</v>
      </c>
      <c r="Y140" s="200">
        <f t="shared" si="104"/>
        <v>0.35294344347380546</v>
      </c>
      <c r="Z140" s="200">
        <f t="shared" si="104"/>
        <v>0.3564084169767775</v>
      </c>
      <c r="AA140" s="200">
        <f t="shared" si="104"/>
        <v>0.35990498897571332</v>
      </c>
      <c r="AB140" s="200">
        <f t="shared" si="104"/>
        <v>0.36343465517603735</v>
      </c>
      <c r="AC140" s="200">
        <f t="shared" si="104"/>
        <v>0.36699833298882856</v>
      </c>
      <c r="AD140" s="200">
        <f t="shared" si="104"/>
        <v>0.37059665234033012</v>
      </c>
      <c r="AE140" s="200">
        <f t="shared" si="104"/>
        <v>0.37423010109300164</v>
      </c>
      <c r="AF140" s="200">
        <f t="shared" si="104"/>
        <v>0.37789909777250252</v>
      </c>
      <c r="AG140" s="200">
        <f t="shared" si="104"/>
        <v>0.38160402794780196</v>
      </c>
      <c r="AH140" s="200">
        <f t="shared" si="104"/>
        <v>0.38534526243801598</v>
      </c>
      <c r="AI140" s="200">
        <f t="shared" si="104"/>
        <v>0.38912316643277112</v>
      </c>
      <c r="AJ140" s="200">
        <f t="shared" si="104"/>
        <v>0.39293810406949936</v>
      </c>
      <c r="AK140" s="200">
        <f t="shared" si="104"/>
        <v>0.39679044073936454</v>
      </c>
      <c r="AL140" s="200">
        <f t="shared" si="104"/>
        <v>0.40068054425767574</v>
      </c>
      <c r="AM140" s="200">
        <f t="shared" si="104"/>
        <v>0.40460878546671353</v>
      </c>
      <c r="AN140" s="200">
        <f t="shared" si="104"/>
        <v>0.40857553855493711</v>
      </c>
      <c r="AO140" s="200">
        <f t="shared" si="104"/>
        <v>0.41258118123455473</v>
      </c>
      <c r="AP140" s="200">
        <f t="shared" si="104"/>
        <v>0.41662609484845259</v>
      </c>
      <c r="AQ140" s="200">
        <f t="shared" si="104"/>
        <v>0.42071066444198157</v>
      </c>
      <c r="AR140" s="200">
        <f t="shared" si="104"/>
        <v>0.42483527881735156</v>
      </c>
      <c r="AS140" s="200">
        <f t="shared" si="104"/>
        <v>0.4290003305795107</v>
      </c>
      <c r="AT140" s="200">
        <f t="shared" si="104"/>
        <v>0.43320621617795141</v>
      </c>
      <c r="AU140" s="200">
        <f t="shared" si="104"/>
        <v>0.43745333594666391</v>
      </c>
      <c r="AV140" s="200">
        <f t="shared" si="104"/>
        <v>0.44174209414335047</v>
      </c>
      <c r="AW140" s="200">
        <f t="shared" si="104"/>
        <v>0.44607289898845864</v>
      </c>
      <c r="AX140" s="200">
        <f t="shared" si="104"/>
        <v>0.45044616270431448</v>
      </c>
      <c r="AY140" s="200">
        <f t="shared" si="104"/>
        <v>0.45486230155449814</v>
      </c>
      <c r="AZ140" s="200">
        <f t="shared" si="104"/>
        <v>0.45932173588353459</v>
      </c>
      <c r="BA140" s="200">
        <f t="shared" si="104"/>
        <v>0.46382489015693795</v>
      </c>
      <c r="BB140" s="200">
        <f t="shared" si="104"/>
        <v>0.46837219300163152</v>
      </c>
      <c r="BC140" s="200">
        <f t="shared" si="104"/>
        <v>0.47296407724675432</v>
      </c>
      <c r="BD140" s="200">
        <f t="shared" si="104"/>
        <v>0.47760097996486417</v>
      </c>
      <c r="BE140" s="200">
        <f t="shared" si="104"/>
        <v>0.48228334251354144</v>
      </c>
      <c r="BF140" s="200">
        <f t="shared" si="104"/>
        <v>0.48701161057740094</v>
      </c>
      <c r="BG140" s="200">
        <f t="shared" si="104"/>
        <v>0.49178623421051326</v>
      </c>
      <c r="BH140" s="200">
        <f t="shared" si="104"/>
        <v>0.49660766787924404</v>
      </c>
      <c r="BI140" s="200">
        <f t="shared" si="104"/>
        <v>0.5014763705055113</v>
      </c>
      <c r="BJ140" s="200">
        <f t="shared" si="104"/>
        <v>0.50639280551046728</v>
      </c>
      <c r="BK140" s="200">
        <f t="shared" si="104"/>
        <v>0.51135744085860935</v>
      </c>
      <c r="BL140" s="200">
        <f t="shared" si="104"/>
        <v>0.51637074910232117</v>
      </c>
      <c r="BM140" s="200">
        <f t="shared" si="104"/>
        <v>0.52143320742685373</v>
      </c>
      <c r="BN140" s="200">
        <f t="shared" si="104"/>
        <v>0.52654529769574443</v>
      </c>
      <c r="BO140" s="200">
        <f t="shared" si="104"/>
        <v>0.53170750649668308</v>
      </c>
      <c r="BP140" s="200">
        <f t="shared" si="104"/>
        <v>0.53692032518782706</v>
      </c>
      <c r="BQ140" s="200">
        <f t="shared" si="104"/>
        <v>0.54218424994457048</v>
      </c>
    </row>
    <row r="141" spans="5:69">
      <c r="E141" s="331"/>
      <c r="F141" s="328"/>
      <c r="G141" s="329"/>
      <c r="H141" s="323"/>
      <c r="I141" s="230" t="s">
        <v>301</v>
      </c>
      <c r="J141" s="200">
        <v>0</v>
      </c>
      <c r="K141" s="200">
        <f t="shared" ref="K141:BQ141" si="105">J142*$B$7</f>
        <v>3.8860103626943004E-2</v>
      </c>
      <c r="L141" s="200">
        <f t="shared" si="105"/>
        <v>5.86711368485218E-2</v>
      </c>
      <c r="M141" s="200">
        <f t="shared" si="105"/>
        <v>6.8961369979262652E-2</v>
      </c>
      <c r="N141" s="200">
        <f t="shared" si="105"/>
        <v>7.4494974795172308E-2</v>
      </c>
      <c r="O141" s="200">
        <f t="shared" si="105"/>
        <v>7.7654074162004996E-2</v>
      </c>
      <c r="P141" s="200">
        <f t="shared" si="105"/>
        <v>7.9629766852915645E-2</v>
      </c>
      <c r="Q141" s="200">
        <f t="shared" si="105"/>
        <v>8.1017639960840715E-2</v>
      </c>
      <c r="R141" s="200">
        <f t="shared" si="105"/>
        <v>8.2115525108277576E-2</v>
      </c>
      <c r="S141" s="200">
        <f t="shared" si="105"/>
        <v>8.3072376555798549E-2</v>
      </c>
      <c r="T141" s="200">
        <f t="shared" si="105"/>
        <v>8.3962710259967446E-2</v>
      </c>
      <c r="U141" s="200">
        <f t="shared" si="105"/>
        <v>8.4823823405993759E-2</v>
      </c>
      <c r="V141" s="200">
        <f t="shared" si="105"/>
        <v>8.5674404177791319E-2</v>
      </c>
      <c r="W141" s="200">
        <f t="shared" si="105"/>
        <v>8.6523836646776306E-2</v>
      </c>
      <c r="X141" s="200">
        <f t="shared" si="105"/>
        <v>8.7376853220071549E-2</v>
      </c>
      <c r="Y141" s="200">
        <f t="shared" si="105"/>
        <v>8.8235860868451366E-2</v>
      </c>
      <c r="Z141" s="200">
        <f t="shared" si="105"/>
        <v>8.9102104244194374E-2</v>
      </c>
      <c r="AA141" s="200">
        <f t="shared" si="105"/>
        <v>8.9976247243928331E-2</v>
      </c>
      <c r="AB141" s="200">
        <f t="shared" si="105"/>
        <v>9.0858663794009337E-2</v>
      </c>
      <c r="AC141" s="200">
        <f t="shared" si="105"/>
        <v>9.1749583247207139E-2</v>
      </c>
      <c r="AD141" s="200">
        <f t="shared" si="105"/>
        <v>9.2649163085082531E-2</v>
      </c>
      <c r="AE141" s="200">
        <f t="shared" si="105"/>
        <v>9.3557525273250411E-2</v>
      </c>
      <c r="AF141" s="200">
        <f t="shared" si="105"/>
        <v>9.4474774443125631E-2</v>
      </c>
      <c r="AG141" s="200">
        <f t="shared" si="105"/>
        <v>9.540100698695049E-2</v>
      </c>
      <c r="AH141" s="200">
        <f t="shared" si="105"/>
        <v>9.6336315609503995E-2</v>
      </c>
      <c r="AI141" s="200">
        <f t="shared" si="105"/>
        <v>9.7280791608192779E-2</v>
      </c>
      <c r="AJ141" s="200">
        <f t="shared" si="105"/>
        <v>9.823452601737484E-2</v>
      </c>
      <c r="AK141" s="200">
        <f t="shared" si="105"/>
        <v>9.9197610184841134E-2</v>
      </c>
      <c r="AL141" s="200">
        <f t="shared" si="105"/>
        <v>0.10017013606441894</v>
      </c>
      <c r="AM141" s="200">
        <f t="shared" si="105"/>
        <v>0.10115219636667838</v>
      </c>
      <c r="AN141" s="200">
        <f t="shared" si="105"/>
        <v>0.10214388463873428</v>
      </c>
      <c r="AO141" s="200">
        <f t="shared" si="105"/>
        <v>0.10314529530863868</v>
      </c>
      <c r="AP141" s="200">
        <f t="shared" si="105"/>
        <v>0.10415652371211315</v>
      </c>
      <c r="AQ141" s="200">
        <f t="shared" si="105"/>
        <v>0.10517766611049539</v>
      </c>
      <c r="AR141" s="200">
        <f t="shared" si="105"/>
        <v>0.10620881970433789</v>
      </c>
      <c r="AS141" s="200">
        <f t="shared" si="105"/>
        <v>0.10725008264487768</v>
      </c>
      <c r="AT141" s="200">
        <f t="shared" si="105"/>
        <v>0.10830155404448785</v>
      </c>
      <c r="AU141" s="200">
        <f t="shared" si="105"/>
        <v>0.10936333398666598</v>
      </c>
      <c r="AV141" s="200">
        <f t="shared" si="105"/>
        <v>0.11043552353583762</v>
      </c>
      <c r="AW141" s="200">
        <f t="shared" si="105"/>
        <v>0.11151822474711466</v>
      </c>
      <c r="AX141" s="200">
        <f t="shared" si="105"/>
        <v>0.11261154067607862</v>
      </c>
      <c r="AY141" s="200">
        <f t="shared" si="105"/>
        <v>0.11371557538862453</v>
      </c>
      <c r="AZ141" s="200">
        <f t="shared" si="105"/>
        <v>0.11483043397088365</v>
      </c>
      <c r="BA141" s="200">
        <f t="shared" si="105"/>
        <v>0.11595622253923449</v>
      </c>
      <c r="BB141" s="200">
        <f t="shared" si="105"/>
        <v>0.11709304825040788</v>
      </c>
      <c r="BC141" s="200">
        <f t="shared" si="105"/>
        <v>0.11824101931168858</v>
      </c>
      <c r="BD141" s="200">
        <f t="shared" si="105"/>
        <v>0.11940024499121604</v>
      </c>
      <c r="BE141" s="200">
        <f t="shared" si="105"/>
        <v>0.12057083562838536</v>
      </c>
      <c r="BF141" s="200">
        <f t="shared" si="105"/>
        <v>0.12175290264435024</v>
      </c>
      <c r="BG141" s="200">
        <f t="shared" si="105"/>
        <v>0.12294655855262832</v>
      </c>
      <c r="BH141" s="200">
        <f t="shared" si="105"/>
        <v>0.12415191696981101</v>
      </c>
      <c r="BI141" s="200">
        <f t="shared" si="105"/>
        <v>0.12536909262637783</v>
      </c>
      <c r="BJ141" s="200">
        <f t="shared" si="105"/>
        <v>0.12659820137761682</v>
      </c>
      <c r="BK141" s="200">
        <f t="shared" si="105"/>
        <v>0.12783936021465234</v>
      </c>
      <c r="BL141" s="200">
        <f t="shared" si="105"/>
        <v>0.12909268727558029</v>
      </c>
      <c r="BM141" s="200">
        <f t="shared" si="105"/>
        <v>0.13035830185671343</v>
      </c>
      <c r="BN141" s="200">
        <f t="shared" si="105"/>
        <v>0.13163632442393611</v>
      </c>
      <c r="BO141" s="200">
        <f t="shared" si="105"/>
        <v>0.13292687662417077</v>
      </c>
      <c r="BP141" s="200">
        <f t="shared" si="105"/>
        <v>0.13423008129695677</v>
      </c>
      <c r="BQ141" s="200">
        <f t="shared" si="105"/>
        <v>0.13554606248614262</v>
      </c>
    </row>
    <row r="142" spans="5:69">
      <c r="E142" s="331"/>
      <c r="F142" s="328"/>
      <c r="G142" s="329"/>
      <c r="H142" s="323"/>
      <c r="I142" s="230" t="s">
        <v>295</v>
      </c>
      <c r="J142" s="200">
        <f>J139+J140+J141</f>
        <v>0.38860103626943004</v>
      </c>
      <c r="K142" s="200">
        <f>K139+K140+K141</f>
        <v>0.58671136848521799</v>
      </c>
      <c r="L142" s="200">
        <f t="shared" ref="L142:BQ142" si="106">L139+L140+L141</f>
        <v>0.68961369979262654</v>
      </c>
      <c r="M142" s="200">
        <f t="shared" si="106"/>
        <v>0.74494974795172308</v>
      </c>
      <c r="N142" s="200">
        <f t="shared" si="106"/>
        <v>0.77654074162004993</v>
      </c>
      <c r="O142" s="200">
        <f t="shared" si="106"/>
        <v>0.7962976685291564</v>
      </c>
      <c r="P142" s="200">
        <f t="shared" si="106"/>
        <v>0.81017639960840715</v>
      </c>
      <c r="Q142" s="200">
        <f t="shared" si="106"/>
        <v>0.82115525108277576</v>
      </c>
      <c r="R142" s="200">
        <f t="shared" si="106"/>
        <v>0.83072376555798544</v>
      </c>
      <c r="S142" s="200">
        <f t="shared" si="106"/>
        <v>0.83962710259967444</v>
      </c>
      <c r="T142" s="200">
        <f t="shared" si="106"/>
        <v>0.84823823405993748</v>
      </c>
      <c r="U142" s="200">
        <f t="shared" si="106"/>
        <v>0.85674404177791308</v>
      </c>
      <c r="V142" s="200">
        <f t="shared" si="106"/>
        <v>0.86523836646776298</v>
      </c>
      <c r="W142" s="200">
        <f t="shared" si="106"/>
        <v>0.87376853220071549</v>
      </c>
      <c r="X142" s="200">
        <f t="shared" si="106"/>
        <v>0.88235860868451366</v>
      </c>
      <c r="Y142" s="200">
        <f t="shared" si="106"/>
        <v>0.89102104244194369</v>
      </c>
      <c r="Z142" s="200">
        <f t="shared" si="106"/>
        <v>0.8997624724392832</v>
      </c>
      <c r="AA142" s="200">
        <f t="shared" si="106"/>
        <v>0.90858663794009331</v>
      </c>
      <c r="AB142" s="200">
        <f t="shared" si="106"/>
        <v>0.91749583247207134</v>
      </c>
      <c r="AC142" s="200">
        <f t="shared" si="106"/>
        <v>0.92649163085082531</v>
      </c>
      <c r="AD142" s="200">
        <f t="shared" si="106"/>
        <v>0.93557525273250408</v>
      </c>
      <c r="AE142" s="200">
        <f t="shared" si="106"/>
        <v>0.9447477444312562</v>
      </c>
      <c r="AF142" s="200">
        <f t="shared" si="106"/>
        <v>0.95401006986950487</v>
      </c>
      <c r="AG142" s="200">
        <f t="shared" si="106"/>
        <v>0.96336315609503986</v>
      </c>
      <c r="AH142" s="200">
        <f t="shared" si="106"/>
        <v>0.97280791608192774</v>
      </c>
      <c r="AI142" s="200">
        <f t="shared" si="106"/>
        <v>0.98234526017374835</v>
      </c>
      <c r="AJ142" s="200">
        <f t="shared" si="106"/>
        <v>0.99197610184841134</v>
      </c>
      <c r="AK142" s="200">
        <f t="shared" si="106"/>
        <v>1.0017013606441894</v>
      </c>
      <c r="AL142" s="200">
        <f t="shared" si="106"/>
        <v>1.0115219636667838</v>
      </c>
      <c r="AM142" s="200">
        <f t="shared" si="106"/>
        <v>1.0214388463873427</v>
      </c>
      <c r="AN142" s="200">
        <f t="shared" si="106"/>
        <v>1.0314529530863867</v>
      </c>
      <c r="AO142" s="200">
        <f t="shared" si="106"/>
        <v>1.0415652371211315</v>
      </c>
      <c r="AP142" s="200">
        <f t="shared" si="106"/>
        <v>1.0517766611049539</v>
      </c>
      <c r="AQ142" s="200">
        <f t="shared" si="106"/>
        <v>1.0620881970433789</v>
      </c>
      <c r="AR142" s="200">
        <f t="shared" si="106"/>
        <v>1.0725008264487768</v>
      </c>
      <c r="AS142" s="200">
        <f t="shared" si="106"/>
        <v>1.0830155404448785</v>
      </c>
      <c r="AT142" s="200">
        <f t="shared" si="106"/>
        <v>1.0936333398666598</v>
      </c>
      <c r="AU142" s="200">
        <f t="shared" si="106"/>
        <v>1.1043552353583761</v>
      </c>
      <c r="AV142" s="200">
        <f t="shared" si="106"/>
        <v>1.1151822474711466</v>
      </c>
      <c r="AW142" s="200">
        <f t="shared" si="106"/>
        <v>1.1261154067607861</v>
      </c>
      <c r="AX142" s="200">
        <f t="shared" si="106"/>
        <v>1.1371557538862453</v>
      </c>
      <c r="AY142" s="200">
        <f t="shared" si="106"/>
        <v>1.1483043397088364</v>
      </c>
      <c r="AZ142" s="200">
        <f t="shared" si="106"/>
        <v>1.1595622253923448</v>
      </c>
      <c r="BA142" s="200">
        <f t="shared" si="106"/>
        <v>1.1709304825040787</v>
      </c>
      <c r="BB142" s="200">
        <f t="shared" si="106"/>
        <v>1.1824101931168858</v>
      </c>
      <c r="BC142" s="200">
        <f t="shared" si="106"/>
        <v>1.1940024499121604</v>
      </c>
      <c r="BD142" s="200">
        <f t="shared" si="106"/>
        <v>1.2057083562838535</v>
      </c>
      <c r="BE142" s="200">
        <f t="shared" si="106"/>
        <v>1.2175290264435024</v>
      </c>
      <c r="BF142" s="200">
        <f t="shared" si="106"/>
        <v>1.229465585526283</v>
      </c>
      <c r="BG142" s="200">
        <f t="shared" si="106"/>
        <v>1.24151916969811</v>
      </c>
      <c r="BH142" s="200">
        <f t="shared" si="106"/>
        <v>1.2536909262637783</v>
      </c>
      <c r="BI142" s="200">
        <f t="shared" si="106"/>
        <v>1.2659820137761681</v>
      </c>
      <c r="BJ142" s="200">
        <f t="shared" si="106"/>
        <v>1.2783936021465232</v>
      </c>
      <c r="BK142" s="200">
        <f t="shared" si="106"/>
        <v>1.2909268727558028</v>
      </c>
      <c r="BL142" s="200">
        <f t="shared" si="106"/>
        <v>1.3035830185671342</v>
      </c>
      <c r="BM142" s="200">
        <f t="shared" si="106"/>
        <v>1.3163632442393611</v>
      </c>
      <c r="BN142" s="200">
        <f t="shared" si="106"/>
        <v>1.3292687662417078</v>
      </c>
      <c r="BO142" s="200">
        <f t="shared" si="106"/>
        <v>1.3423008129695677</v>
      </c>
      <c r="BP142" s="200">
        <f t="shared" si="106"/>
        <v>1.3554606248614263</v>
      </c>
      <c r="BQ142" s="200">
        <f t="shared" si="106"/>
        <v>1.3687494545169305</v>
      </c>
    </row>
    <row r="143" spans="5:69">
      <c r="E143" s="331"/>
      <c r="F143" s="328"/>
      <c r="G143" s="329"/>
      <c r="H143" s="323"/>
      <c r="I143" s="230" t="s">
        <v>326</v>
      </c>
      <c r="J143" s="219">
        <f>Variables!$G$23</f>
        <v>21000</v>
      </c>
      <c r="K143" s="219">
        <f>Variables!$G$23</f>
        <v>21000</v>
      </c>
      <c r="L143" s="219">
        <f>Variables!$G$23</f>
        <v>21000</v>
      </c>
      <c r="M143" s="219">
        <f>Variables!$G$23</f>
        <v>21000</v>
      </c>
      <c r="N143" s="219">
        <f>Variables!$G$23</f>
        <v>21000</v>
      </c>
      <c r="O143" s="219">
        <f>Variables!$G$23</f>
        <v>21000</v>
      </c>
      <c r="P143" s="219">
        <f>Variables!$G$23</f>
        <v>21000</v>
      </c>
      <c r="Q143" s="219">
        <f>Variables!$G$23</f>
        <v>21000</v>
      </c>
      <c r="R143" s="219">
        <f>Variables!$G$23</f>
        <v>21000</v>
      </c>
      <c r="S143" s="219">
        <f>Variables!$G$23</f>
        <v>21000</v>
      </c>
      <c r="T143" s="219">
        <f>Variables!$G$23</f>
        <v>21000</v>
      </c>
      <c r="U143" s="219">
        <f>Variables!$G$23</f>
        <v>21000</v>
      </c>
      <c r="V143" s="219">
        <f>Variables!$G$23</f>
        <v>21000</v>
      </c>
      <c r="W143" s="219">
        <f>Variables!$G$23</f>
        <v>21000</v>
      </c>
      <c r="X143" s="219">
        <f>Variables!$G$23</f>
        <v>21000</v>
      </c>
      <c r="Y143" s="219">
        <f>Variables!$G$23</f>
        <v>21000</v>
      </c>
      <c r="Z143" s="219">
        <f>Variables!$G$23</f>
        <v>21000</v>
      </c>
      <c r="AA143" s="219">
        <f>Variables!$G$23</f>
        <v>21000</v>
      </c>
      <c r="AB143" s="219">
        <f>Variables!$G$23</f>
        <v>21000</v>
      </c>
      <c r="AC143" s="219">
        <f>Variables!$G$23</f>
        <v>21000</v>
      </c>
      <c r="AD143" s="219">
        <f>Variables!$G$23</f>
        <v>21000</v>
      </c>
      <c r="AE143" s="219">
        <f>Variables!$G$23</f>
        <v>21000</v>
      </c>
      <c r="AF143" s="219">
        <f>Variables!$G$23</f>
        <v>21000</v>
      </c>
      <c r="AG143" s="219">
        <f>Variables!$G$23</f>
        <v>21000</v>
      </c>
      <c r="AH143" s="219">
        <f>Variables!$G$23</f>
        <v>21000</v>
      </c>
      <c r="AI143" s="219">
        <f>Variables!$G$23</f>
        <v>21000</v>
      </c>
      <c r="AJ143" s="219">
        <f>Variables!$G$23</f>
        <v>21000</v>
      </c>
      <c r="AK143" s="219">
        <f>Variables!$G$23</f>
        <v>21000</v>
      </c>
      <c r="AL143" s="219">
        <f>Variables!$G$23</f>
        <v>21000</v>
      </c>
      <c r="AM143" s="219">
        <f>Variables!$G$23</f>
        <v>21000</v>
      </c>
      <c r="AN143" s="219">
        <f>Variables!$G$23</f>
        <v>21000</v>
      </c>
      <c r="AO143" s="219">
        <f>Variables!$G$23</f>
        <v>21000</v>
      </c>
      <c r="AP143" s="219">
        <f>Variables!$G$23</f>
        <v>21000</v>
      </c>
      <c r="AQ143" s="219">
        <f>Variables!$G$23</f>
        <v>21000</v>
      </c>
      <c r="AR143" s="219">
        <f>Variables!$G$23</f>
        <v>21000</v>
      </c>
      <c r="AS143" s="219">
        <f>Variables!$G$23</f>
        <v>21000</v>
      </c>
      <c r="AT143" s="219">
        <f>Variables!$G$23</f>
        <v>21000</v>
      </c>
      <c r="AU143" s="219">
        <f>Variables!$G$23</f>
        <v>21000</v>
      </c>
      <c r="AV143" s="219">
        <f>Variables!$G$23</f>
        <v>21000</v>
      </c>
      <c r="AW143" s="219">
        <f>Variables!$G$23</f>
        <v>21000</v>
      </c>
      <c r="AX143" s="219">
        <f>Variables!$G$23</f>
        <v>21000</v>
      </c>
      <c r="AY143" s="219">
        <f>Variables!$G$23</f>
        <v>21000</v>
      </c>
      <c r="AZ143" s="219">
        <f>Variables!$G$23</f>
        <v>21000</v>
      </c>
      <c r="BA143" s="219">
        <f>Variables!$G$23</f>
        <v>21000</v>
      </c>
      <c r="BB143" s="219">
        <f>Variables!$G$23</f>
        <v>21000</v>
      </c>
      <c r="BC143" s="219">
        <f>Variables!$G$23</f>
        <v>21000</v>
      </c>
      <c r="BD143" s="219">
        <f>Variables!$G$23</f>
        <v>21000</v>
      </c>
      <c r="BE143" s="219">
        <f>Variables!$G$23</f>
        <v>21000</v>
      </c>
      <c r="BF143" s="219">
        <f>Variables!$G$23</f>
        <v>21000</v>
      </c>
      <c r="BG143" s="219">
        <f>Variables!$G$23</f>
        <v>21000</v>
      </c>
      <c r="BH143" s="219">
        <f>Variables!$G$23</f>
        <v>21000</v>
      </c>
      <c r="BI143" s="219">
        <f>Variables!$G$23</f>
        <v>21000</v>
      </c>
      <c r="BJ143" s="219">
        <f>Variables!$G$23</f>
        <v>21000</v>
      </c>
      <c r="BK143" s="219">
        <f>Variables!$G$23</f>
        <v>21000</v>
      </c>
      <c r="BL143" s="219">
        <f>Variables!$G$23</f>
        <v>21000</v>
      </c>
      <c r="BM143" s="219">
        <f>Variables!$G$23</f>
        <v>21000</v>
      </c>
      <c r="BN143" s="219">
        <f>Variables!$G$23</f>
        <v>21000</v>
      </c>
      <c r="BO143" s="219">
        <f>Variables!$G$23</f>
        <v>21000</v>
      </c>
      <c r="BP143" s="219">
        <f>Variables!$G$23</f>
        <v>21000</v>
      </c>
      <c r="BQ143" s="219">
        <f>Variables!$G$23</f>
        <v>21000</v>
      </c>
    </row>
    <row r="144" spans="5:69">
      <c r="E144" s="331"/>
      <c r="F144" s="328"/>
      <c r="G144" s="329"/>
      <c r="H144" s="323"/>
      <c r="I144" s="230" t="s">
        <v>446</v>
      </c>
      <c r="J144" s="204">
        <f t="shared" ref="J144:BQ144" si="107">J143*$B$10</f>
        <v>4620</v>
      </c>
      <c r="K144" s="204">
        <f t="shared" si="107"/>
        <v>4620</v>
      </c>
      <c r="L144" s="204">
        <f t="shared" si="107"/>
        <v>4620</v>
      </c>
      <c r="M144" s="204">
        <f t="shared" si="107"/>
        <v>4620</v>
      </c>
      <c r="N144" s="204">
        <f t="shared" si="107"/>
        <v>4620</v>
      </c>
      <c r="O144" s="204">
        <f t="shared" si="107"/>
        <v>4620</v>
      </c>
      <c r="P144" s="204">
        <f t="shared" si="107"/>
        <v>4620</v>
      </c>
      <c r="Q144" s="204">
        <f t="shared" si="107"/>
        <v>4620</v>
      </c>
      <c r="R144" s="204">
        <f t="shared" si="107"/>
        <v>4620</v>
      </c>
      <c r="S144" s="204">
        <f t="shared" si="107"/>
        <v>4620</v>
      </c>
      <c r="T144" s="204">
        <f t="shared" si="107"/>
        <v>4620</v>
      </c>
      <c r="U144" s="204">
        <f t="shared" si="107"/>
        <v>4620</v>
      </c>
      <c r="V144" s="204">
        <f t="shared" si="107"/>
        <v>4620</v>
      </c>
      <c r="W144" s="204">
        <f t="shared" si="107"/>
        <v>4620</v>
      </c>
      <c r="X144" s="204">
        <f t="shared" si="107"/>
        <v>4620</v>
      </c>
      <c r="Y144" s="204">
        <f t="shared" si="107"/>
        <v>4620</v>
      </c>
      <c r="Z144" s="204">
        <f t="shared" si="107"/>
        <v>4620</v>
      </c>
      <c r="AA144" s="204">
        <f t="shared" si="107"/>
        <v>4620</v>
      </c>
      <c r="AB144" s="204">
        <f t="shared" si="107"/>
        <v>4620</v>
      </c>
      <c r="AC144" s="204">
        <f t="shared" si="107"/>
        <v>4620</v>
      </c>
      <c r="AD144" s="204">
        <f t="shared" si="107"/>
        <v>4620</v>
      </c>
      <c r="AE144" s="204">
        <f t="shared" si="107"/>
        <v>4620</v>
      </c>
      <c r="AF144" s="204">
        <f t="shared" si="107"/>
        <v>4620</v>
      </c>
      <c r="AG144" s="204">
        <f t="shared" si="107"/>
        <v>4620</v>
      </c>
      <c r="AH144" s="204">
        <f t="shared" si="107"/>
        <v>4620</v>
      </c>
      <c r="AI144" s="204">
        <f t="shared" si="107"/>
        <v>4620</v>
      </c>
      <c r="AJ144" s="204">
        <f t="shared" si="107"/>
        <v>4620</v>
      </c>
      <c r="AK144" s="204">
        <f t="shared" si="107"/>
        <v>4620</v>
      </c>
      <c r="AL144" s="204">
        <f t="shared" si="107"/>
        <v>4620</v>
      </c>
      <c r="AM144" s="204">
        <f t="shared" si="107"/>
        <v>4620</v>
      </c>
      <c r="AN144" s="204">
        <f t="shared" si="107"/>
        <v>4620</v>
      </c>
      <c r="AO144" s="204">
        <f t="shared" si="107"/>
        <v>4620</v>
      </c>
      <c r="AP144" s="204">
        <f t="shared" si="107"/>
        <v>4620</v>
      </c>
      <c r="AQ144" s="204">
        <f t="shared" si="107"/>
        <v>4620</v>
      </c>
      <c r="AR144" s="204">
        <f t="shared" si="107"/>
        <v>4620</v>
      </c>
      <c r="AS144" s="204">
        <f t="shared" si="107"/>
        <v>4620</v>
      </c>
      <c r="AT144" s="204">
        <f t="shared" si="107"/>
        <v>4620</v>
      </c>
      <c r="AU144" s="204">
        <f t="shared" si="107"/>
        <v>4620</v>
      </c>
      <c r="AV144" s="204">
        <f t="shared" si="107"/>
        <v>4620</v>
      </c>
      <c r="AW144" s="204">
        <f t="shared" si="107"/>
        <v>4620</v>
      </c>
      <c r="AX144" s="204">
        <f t="shared" si="107"/>
        <v>4620</v>
      </c>
      <c r="AY144" s="204">
        <f t="shared" si="107"/>
        <v>4620</v>
      </c>
      <c r="AZ144" s="204">
        <f t="shared" si="107"/>
        <v>4620</v>
      </c>
      <c r="BA144" s="204">
        <f t="shared" si="107"/>
        <v>4620</v>
      </c>
      <c r="BB144" s="204">
        <f t="shared" si="107"/>
        <v>4620</v>
      </c>
      <c r="BC144" s="204">
        <f t="shared" si="107"/>
        <v>4620</v>
      </c>
      <c r="BD144" s="204">
        <f t="shared" si="107"/>
        <v>4620</v>
      </c>
      <c r="BE144" s="204">
        <f t="shared" si="107"/>
        <v>4620</v>
      </c>
      <c r="BF144" s="204">
        <f t="shared" si="107"/>
        <v>4620</v>
      </c>
      <c r="BG144" s="204">
        <f t="shared" si="107"/>
        <v>4620</v>
      </c>
      <c r="BH144" s="204">
        <f t="shared" si="107"/>
        <v>4620</v>
      </c>
      <c r="BI144" s="204">
        <f t="shared" si="107"/>
        <v>4620</v>
      </c>
      <c r="BJ144" s="204">
        <f t="shared" si="107"/>
        <v>4620</v>
      </c>
      <c r="BK144" s="204">
        <f t="shared" si="107"/>
        <v>4620</v>
      </c>
      <c r="BL144" s="204">
        <f t="shared" si="107"/>
        <v>4620</v>
      </c>
      <c r="BM144" s="204">
        <f t="shared" si="107"/>
        <v>4620</v>
      </c>
      <c r="BN144" s="204">
        <f t="shared" si="107"/>
        <v>4620</v>
      </c>
      <c r="BO144" s="204">
        <f t="shared" si="107"/>
        <v>4620</v>
      </c>
      <c r="BP144" s="204">
        <f t="shared" si="107"/>
        <v>4620</v>
      </c>
      <c r="BQ144" s="204">
        <f t="shared" si="107"/>
        <v>4620</v>
      </c>
    </row>
    <row r="145" spans="5:69">
      <c r="E145" s="331"/>
      <c r="F145" s="328"/>
      <c r="G145" s="329"/>
      <c r="H145" s="323"/>
      <c r="I145" s="230" t="s">
        <v>346</v>
      </c>
      <c r="J145" s="204">
        <f>J142*J143</f>
        <v>8160.6217616580307</v>
      </c>
      <c r="K145" s="204">
        <f>K142*K143</f>
        <v>12320.938738189578</v>
      </c>
      <c r="L145" s="204">
        <f t="shared" ref="L145:BQ145" si="108">L142*L143</f>
        <v>14481.887695645157</v>
      </c>
      <c r="M145" s="204">
        <f t="shared" si="108"/>
        <v>15643.944706986185</v>
      </c>
      <c r="N145" s="204">
        <f t="shared" si="108"/>
        <v>16307.355574021049</v>
      </c>
      <c r="O145" s="204">
        <f t="shared" si="108"/>
        <v>16722.251039112285</v>
      </c>
      <c r="P145" s="204">
        <f t="shared" si="108"/>
        <v>17013.704391776551</v>
      </c>
      <c r="Q145" s="204">
        <f t="shared" si="108"/>
        <v>17244.260272738291</v>
      </c>
      <c r="R145" s="204">
        <f t="shared" si="108"/>
        <v>17445.199076717694</v>
      </c>
      <c r="S145" s="204">
        <f t="shared" si="108"/>
        <v>17632.169154593164</v>
      </c>
      <c r="T145" s="204">
        <f t="shared" si="108"/>
        <v>17813.002915258687</v>
      </c>
      <c r="U145" s="204">
        <f t="shared" si="108"/>
        <v>17991.624877336173</v>
      </c>
      <c r="V145" s="204">
        <f t="shared" si="108"/>
        <v>18170.005695823023</v>
      </c>
      <c r="W145" s="204">
        <f t="shared" si="108"/>
        <v>18349.139176215027</v>
      </c>
      <c r="X145" s="204">
        <f t="shared" si="108"/>
        <v>18529.530782374786</v>
      </c>
      <c r="Y145" s="204">
        <f t="shared" si="108"/>
        <v>18711.441891280818</v>
      </c>
      <c r="Z145" s="204">
        <f t="shared" si="108"/>
        <v>18895.011921224948</v>
      </c>
      <c r="AA145" s="204">
        <f t="shared" si="108"/>
        <v>19080.319396741961</v>
      </c>
      <c r="AB145" s="204">
        <f t="shared" si="108"/>
        <v>19267.4124819135</v>
      </c>
      <c r="AC145" s="204">
        <f t="shared" si="108"/>
        <v>19456.324247867331</v>
      </c>
      <c r="AD145" s="204">
        <f t="shared" si="108"/>
        <v>19647.080307382585</v>
      </c>
      <c r="AE145" s="204">
        <f t="shared" si="108"/>
        <v>19839.702633056379</v>
      </c>
      <c r="AF145" s="204">
        <f t="shared" si="108"/>
        <v>20034.211467259604</v>
      </c>
      <c r="AG145" s="204">
        <f t="shared" si="108"/>
        <v>20230.626277995838</v>
      </c>
      <c r="AH145" s="204">
        <f t="shared" si="108"/>
        <v>20428.966237720484</v>
      </c>
      <c r="AI145" s="204">
        <f t="shared" si="108"/>
        <v>20629.250463648714</v>
      </c>
      <c r="AJ145" s="204">
        <f t="shared" si="108"/>
        <v>20831.498138816638</v>
      </c>
      <c r="AK145" s="204">
        <f t="shared" si="108"/>
        <v>21035.728573527977</v>
      </c>
      <c r="AL145" s="204">
        <f t="shared" si="108"/>
        <v>21241.961237002459</v>
      </c>
      <c r="AM145" s="204">
        <f t="shared" si="108"/>
        <v>21450.215774134198</v>
      </c>
      <c r="AN145" s="204">
        <f t="shared" si="108"/>
        <v>21660.512014814121</v>
      </c>
      <c r="AO145" s="204">
        <f t="shared" si="108"/>
        <v>21872.869979543761</v>
      </c>
      <c r="AP145" s="204">
        <f t="shared" si="108"/>
        <v>22087.309883204034</v>
      </c>
      <c r="AQ145" s="204">
        <f t="shared" si="108"/>
        <v>22303.852137910955</v>
      </c>
      <c r="AR145" s="204">
        <f t="shared" si="108"/>
        <v>22522.517355424312</v>
      </c>
      <c r="AS145" s="204">
        <f t="shared" si="108"/>
        <v>22743.326349342449</v>
      </c>
      <c r="AT145" s="204">
        <f t="shared" si="108"/>
        <v>22966.300137199854</v>
      </c>
      <c r="AU145" s="204">
        <f t="shared" si="108"/>
        <v>23191.459942525897</v>
      </c>
      <c r="AV145" s="204">
        <f t="shared" si="108"/>
        <v>23418.827196894079</v>
      </c>
      <c r="AW145" s="204">
        <f t="shared" si="108"/>
        <v>23648.42354197651</v>
      </c>
      <c r="AX145" s="204">
        <f t="shared" si="108"/>
        <v>23880.270831611153</v>
      </c>
      <c r="AY145" s="204">
        <f t="shared" si="108"/>
        <v>24114.391133885565</v>
      </c>
      <c r="AZ145" s="204">
        <f t="shared" si="108"/>
        <v>24350.806733239238</v>
      </c>
      <c r="BA145" s="204">
        <f t="shared" si="108"/>
        <v>24589.540132585655</v>
      </c>
      <c r="BB145" s="204">
        <f t="shared" si="108"/>
        <v>24830.6140554546</v>
      </c>
      <c r="BC145" s="204">
        <f t="shared" si="108"/>
        <v>25074.051448155369</v>
      </c>
      <c r="BD145" s="204">
        <f t="shared" si="108"/>
        <v>25319.875481960924</v>
      </c>
      <c r="BE145" s="204">
        <f t="shared" si="108"/>
        <v>25568.109555313549</v>
      </c>
      <c r="BF145" s="204">
        <f t="shared" si="108"/>
        <v>25818.777296051943</v>
      </c>
      <c r="BG145" s="204">
        <f t="shared" si="108"/>
        <v>26071.902563660311</v>
      </c>
      <c r="BH145" s="204">
        <f t="shared" si="108"/>
        <v>26327.509451539343</v>
      </c>
      <c r="BI145" s="204">
        <f t="shared" si="108"/>
        <v>26585.622289299532</v>
      </c>
      <c r="BJ145" s="204">
        <f t="shared" si="108"/>
        <v>26846.265645076986</v>
      </c>
      <c r="BK145" s="204">
        <f t="shared" si="108"/>
        <v>27109.464327871858</v>
      </c>
      <c r="BL145" s="204">
        <f t="shared" si="108"/>
        <v>27375.243389909818</v>
      </c>
      <c r="BM145" s="204">
        <f t="shared" si="108"/>
        <v>27643.628129026583</v>
      </c>
      <c r="BN145" s="204">
        <f t="shared" si="108"/>
        <v>27914.644091075861</v>
      </c>
      <c r="BO145" s="204">
        <f t="shared" si="108"/>
        <v>28188.317072360922</v>
      </c>
      <c r="BP145" s="204">
        <f t="shared" si="108"/>
        <v>28464.673122089953</v>
      </c>
      <c r="BQ145" s="204">
        <f t="shared" si="108"/>
        <v>28743.73854485554</v>
      </c>
    </row>
    <row r="146" spans="5:69">
      <c r="E146" s="331"/>
      <c r="F146" s="328"/>
      <c r="G146" s="329"/>
      <c r="H146" s="323"/>
      <c r="I146" s="230" t="s">
        <v>447</v>
      </c>
      <c r="J146" s="204">
        <f t="shared" ref="J146:BQ146" si="109">J145*$B$10</f>
        <v>1795.3367875647668</v>
      </c>
      <c r="K146" s="204">
        <f t="shared" si="109"/>
        <v>2710.606522401707</v>
      </c>
      <c r="L146" s="204">
        <f t="shared" si="109"/>
        <v>3186.0152930419345</v>
      </c>
      <c r="M146" s="204">
        <f t="shared" si="109"/>
        <v>3441.6678355369609</v>
      </c>
      <c r="N146" s="204">
        <f t="shared" si="109"/>
        <v>3587.6182262846305</v>
      </c>
      <c r="O146" s="204">
        <f t="shared" si="109"/>
        <v>3678.8952286047029</v>
      </c>
      <c r="P146" s="204">
        <f t="shared" si="109"/>
        <v>3743.0149661908413</v>
      </c>
      <c r="Q146" s="204">
        <f t="shared" si="109"/>
        <v>3793.7372600024241</v>
      </c>
      <c r="R146" s="204">
        <f t="shared" si="109"/>
        <v>3837.9437968778925</v>
      </c>
      <c r="S146" s="204">
        <f t="shared" si="109"/>
        <v>3879.0772140104964</v>
      </c>
      <c r="T146" s="204">
        <f t="shared" si="109"/>
        <v>3918.8606413569109</v>
      </c>
      <c r="U146" s="204">
        <f t="shared" si="109"/>
        <v>3958.1574730139582</v>
      </c>
      <c r="V146" s="204">
        <f t="shared" si="109"/>
        <v>3997.4012530810651</v>
      </c>
      <c r="W146" s="204">
        <f t="shared" si="109"/>
        <v>4036.8106187673061</v>
      </c>
      <c r="X146" s="204">
        <f t="shared" si="109"/>
        <v>4076.496772122453</v>
      </c>
      <c r="Y146" s="204">
        <f t="shared" si="109"/>
        <v>4116.5172160817801</v>
      </c>
      <c r="Z146" s="204">
        <f t="shared" si="109"/>
        <v>4156.9026226694887</v>
      </c>
      <c r="AA146" s="204">
        <f t="shared" si="109"/>
        <v>4197.6702672832316</v>
      </c>
      <c r="AB146" s="204">
        <f t="shared" si="109"/>
        <v>4238.8307460209699</v>
      </c>
      <c r="AC146" s="204">
        <f t="shared" si="109"/>
        <v>4280.3913345308129</v>
      </c>
      <c r="AD146" s="204">
        <f t="shared" si="109"/>
        <v>4322.3576676241682</v>
      </c>
      <c r="AE146" s="204">
        <f t="shared" si="109"/>
        <v>4364.7345792724036</v>
      </c>
      <c r="AF146" s="204">
        <f t="shared" si="109"/>
        <v>4407.5265227971131</v>
      </c>
      <c r="AG146" s="204">
        <f t="shared" si="109"/>
        <v>4450.7377811590841</v>
      </c>
      <c r="AH146" s="204">
        <f t="shared" si="109"/>
        <v>4494.3725722985064</v>
      </c>
      <c r="AI146" s="204">
        <f t="shared" si="109"/>
        <v>4538.435102002717</v>
      </c>
      <c r="AJ146" s="204">
        <f t="shared" si="109"/>
        <v>4582.9295905396602</v>
      </c>
      <c r="AK146" s="204">
        <f t="shared" si="109"/>
        <v>4627.8602861761547</v>
      </c>
      <c r="AL146" s="204">
        <f t="shared" si="109"/>
        <v>4673.231472140541</v>
      </c>
      <c r="AM146" s="204">
        <f t="shared" si="109"/>
        <v>4719.0474703095233</v>
      </c>
      <c r="AN146" s="204">
        <f t="shared" si="109"/>
        <v>4765.3126432591071</v>
      </c>
      <c r="AO146" s="204">
        <f t="shared" si="109"/>
        <v>4812.0313954996273</v>
      </c>
      <c r="AP146" s="204">
        <f t="shared" si="109"/>
        <v>4859.2081743048875</v>
      </c>
      <c r="AQ146" s="204">
        <f t="shared" si="109"/>
        <v>4906.8474703404099</v>
      </c>
      <c r="AR146" s="204">
        <f t="shared" si="109"/>
        <v>4954.9538181933485</v>
      </c>
      <c r="AS146" s="204">
        <f t="shared" si="109"/>
        <v>5003.5317968553391</v>
      </c>
      <c r="AT146" s="204">
        <f t="shared" si="109"/>
        <v>5052.5860301839684</v>
      </c>
      <c r="AU146" s="204">
        <f t="shared" si="109"/>
        <v>5102.1211873556977</v>
      </c>
      <c r="AV146" s="204">
        <f t="shared" si="109"/>
        <v>5152.1419833166974</v>
      </c>
      <c r="AW146" s="204">
        <f t="shared" si="109"/>
        <v>5202.6531792348324</v>
      </c>
      <c r="AX146" s="204">
        <f t="shared" si="109"/>
        <v>5253.659582954454</v>
      </c>
      <c r="AY146" s="204">
        <f t="shared" si="109"/>
        <v>5305.1660494548241</v>
      </c>
      <c r="AZ146" s="204">
        <f t="shared" si="109"/>
        <v>5357.1774813126322</v>
      </c>
      <c r="BA146" s="204">
        <f t="shared" si="109"/>
        <v>5409.698829168844</v>
      </c>
      <c r="BB146" s="204">
        <f t="shared" si="109"/>
        <v>5462.7350922000123</v>
      </c>
      <c r="BC146" s="204">
        <f t="shared" si="109"/>
        <v>5516.2913185941816</v>
      </c>
      <c r="BD146" s="204">
        <f t="shared" si="109"/>
        <v>5570.3726060314029</v>
      </c>
      <c r="BE146" s="204">
        <f t="shared" si="109"/>
        <v>5624.9841021689808</v>
      </c>
      <c r="BF146" s="204">
        <f t="shared" si="109"/>
        <v>5680.1310051314276</v>
      </c>
      <c r="BG146" s="204">
        <f t="shared" si="109"/>
        <v>5735.8185640052689</v>
      </c>
      <c r="BH146" s="204">
        <f t="shared" si="109"/>
        <v>5792.0520793386559</v>
      </c>
      <c r="BI146" s="204">
        <f t="shared" si="109"/>
        <v>5848.8369036458971</v>
      </c>
      <c r="BJ146" s="204">
        <f t="shared" si="109"/>
        <v>5906.1784419169371</v>
      </c>
      <c r="BK146" s="204">
        <f t="shared" si="109"/>
        <v>5964.0821521318085</v>
      </c>
      <c r="BL146" s="204">
        <f t="shared" si="109"/>
        <v>6022.5535457801598</v>
      </c>
      <c r="BM146" s="204">
        <f t="shared" si="109"/>
        <v>6081.5981883858485</v>
      </c>
      <c r="BN146" s="204">
        <f t="shared" si="109"/>
        <v>6141.2217000366891</v>
      </c>
      <c r="BO146" s="204">
        <f t="shared" si="109"/>
        <v>6201.4297559194029</v>
      </c>
      <c r="BP146" s="204">
        <f t="shared" si="109"/>
        <v>6262.22808685979</v>
      </c>
      <c r="BQ146" s="204">
        <f t="shared" si="109"/>
        <v>6323.6224798682188</v>
      </c>
    </row>
    <row r="147" spans="5:69">
      <c r="E147" s="331"/>
      <c r="F147" s="328"/>
      <c r="G147" s="329"/>
      <c r="H147" s="323"/>
      <c r="I147" s="230" t="s">
        <v>448</v>
      </c>
      <c r="J147" s="204">
        <f>J9*J139</f>
        <v>1295.3367875647668</v>
      </c>
      <c r="K147" s="204">
        <f>K9*K139</f>
        <v>1308.0361678350096</v>
      </c>
      <c r="L147" s="204">
        <f t="shared" ref="L147:BQ147" si="110">L9*L139</f>
        <v>1320.8600518333922</v>
      </c>
      <c r="M147" s="204">
        <f t="shared" si="110"/>
        <v>1333.8096601846999</v>
      </c>
      <c r="N147" s="204">
        <f t="shared" si="110"/>
        <v>1346.8862254806277</v>
      </c>
      <c r="O147" s="204">
        <f t="shared" si="110"/>
        <v>1360.0909923971049</v>
      </c>
      <c r="P147" s="204">
        <f t="shared" si="110"/>
        <v>1373.4252178127629</v>
      </c>
      <c r="Q147" s="204">
        <f t="shared" si="110"/>
        <v>1386.8901709285742</v>
      </c>
      <c r="R147" s="204">
        <f t="shared" si="110"/>
        <v>1400.4871333886583</v>
      </c>
      <c r="S147" s="204">
        <f t="shared" si="110"/>
        <v>1414.2173994022723</v>
      </c>
      <c r="T147" s="204">
        <f t="shared" si="110"/>
        <v>1428.0822758670008</v>
      </c>
      <c r="U147" s="204">
        <f t="shared" si="110"/>
        <v>1442.0830824931479</v>
      </c>
      <c r="V147" s="204">
        <f t="shared" si="110"/>
        <v>1456.2211519293553</v>
      </c>
      <c r="W147" s="204">
        <f t="shared" si="110"/>
        <v>1470.4978298894466</v>
      </c>
      <c r="X147" s="204">
        <f t="shared" si="110"/>
        <v>1484.9144752805198</v>
      </c>
      <c r="Y147" s="204">
        <f t="shared" si="110"/>
        <v>1499.4724603322893</v>
      </c>
      <c r="Z147" s="204">
        <f t="shared" si="110"/>
        <v>1514.1731707277045</v>
      </c>
      <c r="AA147" s="204">
        <f t="shared" si="110"/>
        <v>1529.0180057348384</v>
      </c>
      <c r="AB147" s="204">
        <f t="shared" si="110"/>
        <v>1544.0083783400823</v>
      </c>
      <c r="AC147" s="204">
        <f t="shared" si="110"/>
        <v>1559.145715382632</v>
      </c>
      <c r="AD147" s="204">
        <f t="shared" si="110"/>
        <v>1574.4314576903048</v>
      </c>
      <c r="AE147" s="204">
        <f t="shared" si="110"/>
        <v>1589.8670602166806</v>
      </c>
      <c r="AF147" s="204">
        <f t="shared" si="110"/>
        <v>1605.4539921795892</v>
      </c>
      <c r="AG147" s="204">
        <f t="shared" si="110"/>
        <v>1621.1937372009579</v>
      </c>
      <c r="AH147" s="204">
        <f t="shared" si="110"/>
        <v>1637.0877934480263</v>
      </c>
      <c r="AI147" s="204">
        <f t="shared" si="110"/>
        <v>1653.1376737759481</v>
      </c>
      <c r="AJ147" s="204">
        <f t="shared" si="110"/>
        <v>1669.3449058717906</v>
      </c>
      <c r="AK147" s="204">
        <f t="shared" si="110"/>
        <v>1685.7110323999455</v>
      </c>
      <c r="AL147" s="204">
        <f t="shared" si="110"/>
        <v>1702.2376111489646</v>
      </c>
      <c r="AM147" s="204">
        <f t="shared" si="110"/>
        <v>1718.9262151798364</v>
      </c>
      <c r="AN147" s="204">
        <f t="shared" si="110"/>
        <v>1735.7784329757176</v>
      </c>
      <c r="AO147" s="204">
        <f t="shared" si="110"/>
        <v>1752.7958685931262</v>
      </c>
      <c r="AP147" s="204">
        <f t="shared" si="110"/>
        <v>1769.9801418146274</v>
      </c>
      <c r="AQ147" s="204">
        <f t="shared" si="110"/>
        <v>1787.3328883030067</v>
      </c>
      <c r="AR147" s="204">
        <f t="shared" si="110"/>
        <v>1804.8557597569579</v>
      </c>
      <c r="AS147" s="204">
        <f t="shared" si="110"/>
        <v>1822.5504240683003</v>
      </c>
      <c r="AT147" s="204">
        <f t="shared" si="110"/>
        <v>1840.4185654807345</v>
      </c>
      <c r="AU147" s="204">
        <f t="shared" si="110"/>
        <v>1858.4618847501538</v>
      </c>
      <c r="AV147" s="204">
        <f t="shared" si="110"/>
        <v>1876.6820993065278</v>
      </c>
      <c r="AW147" s="204">
        <f t="shared" si="110"/>
        <v>1895.0809434173761</v>
      </c>
      <c r="AX147" s="204">
        <f t="shared" si="110"/>
        <v>1913.6601683528411</v>
      </c>
      <c r="AY147" s="204">
        <f t="shared" si="110"/>
        <v>1932.4215425523789</v>
      </c>
      <c r="AZ147" s="204">
        <f t="shared" si="110"/>
        <v>1951.3668517930882</v>
      </c>
      <c r="BA147" s="204">
        <f t="shared" si="110"/>
        <v>1970.4978993596876</v>
      </c>
      <c r="BB147" s="204">
        <f t="shared" si="110"/>
        <v>1989.8165062161549</v>
      </c>
      <c r="BC147" s="204">
        <f t="shared" si="110"/>
        <v>2009.3245111790588</v>
      </c>
      <c r="BD147" s="204">
        <f t="shared" si="110"/>
        <v>2029.0237710925785</v>
      </c>
      <c r="BE147" s="204">
        <f t="shared" si="110"/>
        <v>2048.9161610052511</v>
      </c>
      <c r="BF147" s="204">
        <f t="shared" si="110"/>
        <v>2069.0035743484395</v>
      </c>
      <c r="BG147" s="204">
        <f t="shared" si="110"/>
        <v>2089.2879231165616</v>
      </c>
      <c r="BH147" s="204">
        <f t="shared" si="110"/>
        <v>2109.7711380490769</v>
      </c>
      <c r="BI147" s="204">
        <f t="shared" si="110"/>
        <v>2130.4551688142637</v>
      </c>
      <c r="BJ147" s="204">
        <f t="shared" si="110"/>
        <v>2151.3419841947966</v>
      </c>
      <c r="BK147" s="204">
        <f t="shared" si="110"/>
        <v>2172.4335722751375</v>
      </c>
      <c r="BL147" s="204">
        <f t="shared" si="110"/>
        <v>2193.7319406307761</v>
      </c>
      <c r="BM147" s="204">
        <f t="shared" si="110"/>
        <v>2215.2391165193135</v>
      </c>
      <c r="BN147" s="204">
        <f t="shared" si="110"/>
        <v>2236.957147073424</v>
      </c>
      <c r="BO147" s="204">
        <f t="shared" si="110"/>
        <v>2258.888099495713</v>
      </c>
      <c r="BP147" s="204">
        <f t="shared" si="110"/>
        <v>2281.0340612554751</v>
      </c>
      <c r="BQ147" s="204">
        <f t="shared" si="110"/>
        <v>2303.3971402873913</v>
      </c>
    </row>
    <row r="148" spans="5:69">
      <c r="E148" s="331"/>
      <c r="F148" s="328"/>
      <c r="G148" s="329"/>
      <c r="H148" s="323"/>
      <c r="I148" s="231" t="s">
        <v>449</v>
      </c>
      <c r="J148" s="204">
        <f>J146-J147</f>
        <v>500</v>
      </c>
      <c r="K148" s="204">
        <f>K146-K147</f>
        <v>1402.5703545666975</v>
      </c>
      <c r="L148" s="204">
        <f t="shared" ref="L148:BQ148" si="111">L146-L147</f>
        <v>1865.1552412085423</v>
      </c>
      <c r="M148" s="204">
        <f t="shared" si="111"/>
        <v>2107.8581753522612</v>
      </c>
      <c r="N148" s="204">
        <f t="shared" si="111"/>
        <v>2240.7320008040028</v>
      </c>
      <c r="O148" s="204">
        <f t="shared" si="111"/>
        <v>2318.804236207598</v>
      </c>
      <c r="P148" s="204">
        <f t="shared" si="111"/>
        <v>2369.5897483780782</v>
      </c>
      <c r="Q148" s="204">
        <f t="shared" si="111"/>
        <v>2406.8470890738499</v>
      </c>
      <c r="R148" s="204">
        <f t="shared" si="111"/>
        <v>2437.4566634892344</v>
      </c>
      <c r="S148" s="204">
        <f t="shared" si="111"/>
        <v>2464.859814608224</v>
      </c>
      <c r="T148" s="204">
        <f t="shared" si="111"/>
        <v>2490.7783654899104</v>
      </c>
      <c r="U148" s="204">
        <f t="shared" si="111"/>
        <v>2516.0743905208101</v>
      </c>
      <c r="V148" s="204">
        <f t="shared" si="111"/>
        <v>2541.18010115171</v>
      </c>
      <c r="W148" s="204">
        <f t="shared" si="111"/>
        <v>2566.3127888778595</v>
      </c>
      <c r="X148" s="204">
        <f t="shared" si="111"/>
        <v>2591.5822968419334</v>
      </c>
      <c r="Y148" s="204">
        <f t="shared" si="111"/>
        <v>2617.0447557494908</v>
      </c>
      <c r="Z148" s="204">
        <f t="shared" si="111"/>
        <v>2642.7294519417842</v>
      </c>
      <c r="AA148" s="204">
        <f t="shared" si="111"/>
        <v>2668.6522615483932</v>
      </c>
      <c r="AB148" s="204">
        <f t="shared" si="111"/>
        <v>2694.8223676808875</v>
      </c>
      <c r="AC148" s="204">
        <f t="shared" si="111"/>
        <v>2721.2456191481806</v>
      </c>
      <c r="AD148" s="204">
        <f t="shared" si="111"/>
        <v>2747.9262099338634</v>
      </c>
      <c r="AE148" s="204">
        <f t="shared" si="111"/>
        <v>2774.8675190557233</v>
      </c>
      <c r="AF148" s="204">
        <f t="shared" si="111"/>
        <v>2802.0725306175236</v>
      </c>
      <c r="AG148" s="204">
        <f t="shared" si="111"/>
        <v>2829.5440439581262</v>
      </c>
      <c r="AH148" s="204">
        <f t="shared" si="111"/>
        <v>2857.2847788504801</v>
      </c>
      <c r="AI148" s="204">
        <f t="shared" si="111"/>
        <v>2885.2974282267687</v>
      </c>
      <c r="AJ148" s="204">
        <f t="shared" si="111"/>
        <v>2913.5846846678696</v>
      </c>
      <c r="AK148" s="204">
        <f t="shared" si="111"/>
        <v>2942.1492537762092</v>
      </c>
      <c r="AL148" s="204">
        <f t="shared" si="111"/>
        <v>2970.9938609915762</v>
      </c>
      <c r="AM148" s="204">
        <f t="shared" si="111"/>
        <v>3000.1212551296867</v>
      </c>
      <c r="AN148" s="204">
        <f t="shared" si="111"/>
        <v>3029.5342102833893</v>
      </c>
      <c r="AO148" s="204">
        <f t="shared" si="111"/>
        <v>3059.235526906501</v>
      </c>
      <c r="AP148" s="204">
        <f t="shared" si="111"/>
        <v>3089.2280324902604</v>
      </c>
      <c r="AQ148" s="204">
        <f t="shared" si="111"/>
        <v>3119.5145820374032</v>
      </c>
      <c r="AR148" s="204">
        <f t="shared" si="111"/>
        <v>3150.0980584363906</v>
      </c>
      <c r="AS148" s="204">
        <f t="shared" si="111"/>
        <v>3180.9813727870387</v>
      </c>
      <c r="AT148" s="204">
        <f t="shared" si="111"/>
        <v>3212.1674647032341</v>
      </c>
      <c r="AU148" s="204">
        <f t="shared" si="111"/>
        <v>3243.6593026055439</v>
      </c>
      <c r="AV148" s="204">
        <f t="shared" si="111"/>
        <v>3275.4598840101698</v>
      </c>
      <c r="AW148" s="204">
        <f t="shared" si="111"/>
        <v>3307.5722358174562</v>
      </c>
      <c r="AX148" s="204">
        <f t="shared" si="111"/>
        <v>3339.9994146016129</v>
      </c>
      <c r="AY148" s="204">
        <f t="shared" si="111"/>
        <v>3372.7445069024452</v>
      </c>
      <c r="AZ148" s="204">
        <f t="shared" si="111"/>
        <v>3405.8106295195439</v>
      </c>
      <c r="BA148" s="204">
        <f t="shared" si="111"/>
        <v>3439.2009298091562</v>
      </c>
      <c r="BB148" s="204">
        <f t="shared" si="111"/>
        <v>3472.9185859838572</v>
      </c>
      <c r="BC148" s="204">
        <f t="shared" si="111"/>
        <v>3506.9668074151227</v>
      </c>
      <c r="BD148" s="204">
        <f t="shared" si="111"/>
        <v>3541.3488349388244</v>
      </c>
      <c r="BE148" s="204">
        <f t="shared" si="111"/>
        <v>3576.0679411637298</v>
      </c>
      <c r="BF148" s="204">
        <f t="shared" si="111"/>
        <v>3611.1274307829881</v>
      </c>
      <c r="BG148" s="204">
        <f t="shared" si="111"/>
        <v>3646.5306408887072</v>
      </c>
      <c r="BH148" s="204">
        <f t="shared" si="111"/>
        <v>3682.280941289579</v>
      </c>
      <c r="BI148" s="204">
        <f t="shared" si="111"/>
        <v>3718.3817348316334</v>
      </c>
      <c r="BJ148" s="204">
        <f t="shared" si="111"/>
        <v>3754.8364577221405</v>
      </c>
      <c r="BK148" s="204">
        <f t="shared" si="111"/>
        <v>3791.6485798566709</v>
      </c>
      <c r="BL148" s="204">
        <f t="shared" si="111"/>
        <v>3828.8216051493837</v>
      </c>
      <c r="BM148" s="204">
        <f t="shared" si="111"/>
        <v>3866.359071866535</v>
      </c>
      <c r="BN148" s="204">
        <f t="shared" si="111"/>
        <v>3904.264552963265</v>
      </c>
      <c r="BO148" s="204">
        <f t="shared" si="111"/>
        <v>3942.5416564236898</v>
      </c>
      <c r="BP148" s="204">
        <f t="shared" si="111"/>
        <v>3981.1940256043149</v>
      </c>
      <c r="BQ148" s="204">
        <f t="shared" si="111"/>
        <v>4020.2253395808275</v>
      </c>
    </row>
    <row r="149" spans="5:69">
      <c r="E149" s="331"/>
      <c r="F149" s="328"/>
      <c r="G149" s="329"/>
      <c r="H149" s="330" t="s">
        <v>26</v>
      </c>
      <c r="I149" s="224" t="s">
        <v>318</v>
      </c>
      <c r="J149" s="216">
        <f>Variables!$G$29</f>
        <v>0.1</v>
      </c>
      <c r="K149" s="216">
        <f>Variables!$G$29</f>
        <v>0.1</v>
      </c>
      <c r="L149" s="216">
        <f>Variables!$G$29</f>
        <v>0.1</v>
      </c>
      <c r="M149" s="216">
        <f>Variables!$G$29</f>
        <v>0.1</v>
      </c>
      <c r="N149" s="216">
        <f>Variables!$G$29</f>
        <v>0.1</v>
      </c>
      <c r="O149" s="216">
        <f>Variables!$G$29</f>
        <v>0.1</v>
      </c>
      <c r="P149" s="216">
        <f>Variables!$G$29</f>
        <v>0.1</v>
      </c>
      <c r="Q149" s="216">
        <f>Variables!$G$29</f>
        <v>0.1</v>
      </c>
      <c r="R149" s="216">
        <f>Variables!$G$29</f>
        <v>0.1</v>
      </c>
      <c r="S149" s="216">
        <f>Variables!$G$29</f>
        <v>0.1</v>
      </c>
      <c r="T149" s="216">
        <f>Variables!$G$29</f>
        <v>0.1</v>
      </c>
      <c r="U149" s="216">
        <f>Variables!$G$29</f>
        <v>0.1</v>
      </c>
      <c r="V149" s="216">
        <f>Variables!$G$29</f>
        <v>0.1</v>
      </c>
      <c r="W149" s="216">
        <f>Variables!$G$29</f>
        <v>0.1</v>
      </c>
      <c r="X149" s="216">
        <f>Variables!$G$29</f>
        <v>0.1</v>
      </c>
      <c r="Y149" s="216">
        <f>Variables!$G$29</f>
        <v>0.1</v>
      </c>
      <c r="Z149" s="216">
        <f>Variables!$G$29</f>
        <v>0.1</v>
      </c>
      <c r="AA149" s="216">
        <f>Variables!$G$29</f>
        <v>0.1</v>
      </c>
      <c r="AB149" s="216">
        <f>Variables!$G$29</f>
        <v>0.1</v>
      </c>
      <c r="AC149" s="216">
        <f>Variables!$G$29</f>
        <v>0.1</v>
      </c>
      <c r="AD149" s="216">
        <f>Variables!$G$29</f>
        <v>0.1</v>
      </c>
      <c r="AE149" s="216">
        <f>Variables!$G$29</f>
        <v>0.1</v>
      </c>
      <c r="AF149" s="216">
        <f>Variables!$G$29</f>
        <v>0.1</v>
      </c>
      <c r="AG149" s="216">
        <f>Variables!$G$29</f>
        <v>0.1</v>
      </c>
      <c r="AH149" s="216">
        <f>Variables!$G$29</f>
        <v>0.1</v>
      </c>
      <c r="AI149" s="216">
        <f>Variables!$G$29</f>
        <v>0.1</v>
      </c>
      <c r="AJ149" s="216">
        <f>Variables!$G$29</f>
        <v>0.1</v>
      </c>
      <c r="AK149" s="216">
        <f>Variables!$G$29</f>
        <v>0.1</v>
      </c>
      <c r="AL149" s="216">
        <f>Variables!$G$29</f>
        <v>0.1</v>
      </c>
      <c r="AM149" s="216">
        <f>Variables!$G$29</f>
        <v>0.1</v>
      </c>
      <c r="AN149" s="216">
        <f>Variables!$G$29</f>
        <v>0.1</v>
      </c>
      <c r="AO149" s="216">
        <f>Variables!$G$29</f>
        <v>0.1</v>
      </c>
      <c r="AP149" s="216">
        <f>Variables!$G$29</f>
        <v>0.1</v>
      </c>
      <c r="AQ149" s="216">
        <f>Variables!$G$29</f>
        <v>0.1</v>
      </c>
      <c r="AR149" s="216">
        <f>Variables!$G$29</f>
        <v>0.1</v>
      </c>
      <c r="AS149" s="216">
        <f>Variables!$G$29</f>
        <v>0.1</v>
      </c>
      <c r="AT149" s="216">
        <f>Variables!$G$29</f>
        <v>0.1</v>
      </c>
      <c r="AU149" s="216">
        <f>Variables!$G$29</f>
        <v>0.1</v>
      </c>
      <c r="AV149" s="216">
        <f>Variables!$G$29</f>
        <v>0.1</v>
      </c>
      <c r="AW149" s="216">
        <f>Variables!$G$29</f>
        <v>0.1</v>
      </c>
      <c r="AX149" s="216">
        <f>Variables!$G$29</f>
        <v>0.1</v>
      </c>
      <c r="AY149" s="216">
        <f>Variables!$G$29</f>
        <v>0.1</v>
      </c>
      <c r="AZ149" s="216">
        <f>Variables!$G$29</f>
        <v>0.1</v>
      </c>
      <c r="BA149" s="216">
        <f>Variables!$G$29</f>
        <v>0.1</v>
      </c>
      <c r="BB149" s="216">
        <f>Variables!$G$29</f>
        <v>0.1</v>
      </c>
      <c r="BC149" s="216">
        <f>Variables!$G$29</f>
        <v>0.1</v>
      </c>
      <c r="BD149" s="216">
        <f>Variables!$G$29</f>
        <v>0.1</v>
      </c>
      <c r="BE149" s="216">
        <f>Variables!$G$29</f>
        <v>0.1</v>
      </c>
      <c r="BF149" s="216">
        <f>Variables!$G$29</f>
        <v>0.1</v>
      </c>
      <c r="BG149" s="216">
        <f>Variables!$G$29</f>
        <v>0.1</v>
      </c>
      <c r="BH149" s="216">
        <f>Variables!$G$29</f>
        <v>0.1</v>
      </c>
      <c r="BI149" s="216">
        <f>Variables!$G$29</f>
        <v>0.1</v>
      </c>
      <c r="BJ149" s="216">
        <f>Variables!$G$29</f>
        <v>0.1</v>
      </c>
      <c r="BK149" s="216">
        <f>Variables!$G$29</f>
        <v>0.1</v>
      </c>
      <c r="BL149" s="216">
        <f>Variables!$G$29</f>
        <v>0.1</v>
      </c>
      <c r="BM149" s="216">
        <f>Variables!$G$29</f>
        <v>0.1</v>
      </c>
      <c r="BN149" s="216">
        <f>Variables!$G$29</f>
        <v>0.1</v>
      </c>
      <c r="BO149" s="216">
        <f>Variables!$G$29</f>
        <v>0.1</v>
      </c>
      <c r="BP149" s="216">
        <f>Variables!$G$29</f>
        <v>0.1</v>
      </c>
      <c r="BQ149" s="216">
        <f>Variables!$G$29</f>
        <v>0.1</v>
      </c>
    </row>
    <row r="150" spans="5:69">
      <c r="E150" s="331"/>
      <c r="F150" s="328"/>
      <c r="G150" s="329"/>
      <c r="H150" s="330"/>
      <c r="I150" s="224" t="s">
        <v>319</v>
      </c>
      <c r="J150" s="216">
        <f>Variables!$G$31</f>
        <v>0.4</v>
      </c>
      <c r="K150" s="216">
        <f>Variables!$G$31</f>
        <v>0.4</v>
      </c>
      <c r="L150" s="216">
        <f>Variables!$G$31</f>
        <v>0.4</v>
      </c>
      <c r="M150" s="216">
        <f>Variables!$G$31</f>
        <v>0.4</v>
      </c>
      <c r="N150" s="216">
        <f>Variables!$G$31</f>
        <v>0.4</v>
      </c>
      <c r="O150" s="216">
        <f>Variables!$G$31</f>
        <v>0.4</v>
      </c>
      <c r="P150" s="216">
        <f>Variables!$G$31</f>
        <v>0.4</v>
      </c>
      <c r="Q150" s="216">
        <f>Variables!$G$31</f>
        <v>0.4</v>
      </c>
      <c r="R150" s="216">
        <f>Variables!$G$31</f>
        <v>0.4</v>
      </c>
      <c r="S150" s="216">
        <f>Variables!$G$31</f>
        <v>0.4</v>
      </c>
      <c r="T150" s="216">
        <f>Variables!$G$31</f>
        <v>0.4</v>
      </c>
      <c r="U150" s="216">
        <f>Variables!$G$31</f>
        <v>0.4</v>
      </c>
      <c r="V150" s="216">
        <f>Variables!$G$31</f>
        <v>0.4</v>
      </c>
      <c r="W150" s="216">
        <f>Variables!$G$31</f>
        <v>0.4</v>
      </c>
      <c r="X150" s="216">
        <f>Variables!$G$31</f>
        <v>0.4</v>
      </c>
      <c r="Y150" s="216">
        <f>Variables!$G$31</f>
        <v>0.4</v>
      </c>
      <c r="Z150" s="216">
        <f>Variables!$G$31</f>
        <v>0.4</v>
      </c>
      <c r="AA150" s="216">
        <f>Variables!$G$31</f>
        <v>0.4</v>
      </c>
      <c r="AB150" s="216">
        <f>Variables!$G$31</f>
        <v>0.4</v>
      </c>
      <c r="AC150" s="216">
        <f>Variables!$G$31</f>
        <v>0.4</v>
      </c>
      <c r="AD150" s="216">
        <f>Variables!$G$31</f>
        <v>0.4</v>
      </c>
      <c r="AE150" s="216">
        <f>Variables!$G$31</f>
        <v>0.4</v>
      </c>
      <c r="AF150" s="216">
        <f>Variables!$G$31</f>
        <v>0.4</v>
      </c>
      <c r="AG150" s="216">
        <f>Variables!$G$31</f>
        <v>0.4</v>
      </c>
      <c r="AH150" s="216">
        <f>Variables!$G$31</f>
        <v>0.4</v>
      </c>
      <c r="AI150" s="216">
        <f>Variables!$G$31</f>
        <v>0.4</v>
      </c>
      <c r="AJ150" s="216">
        <f>Variables!$G$31</f>
        <v>0.4</v>
      </c>
      <c r="AK150" s="216">
        <f>Variables!$G$31</f>
        <v>0.4</v>
      </c>
      <c r="AL150" s="216">
        <f>Variables!$G$31</f>
        <v>0.4</v>
      </c>
      <c r="AM150" s="216">
        <f>Variables!$G$31</f>
        <v>0.4</v>
      </c>
      <c r="AN150" s="216">
        <f>Variables!$G$31</f>
        <v>0.4</v>
      </c>
      <c r="AO150" s="216">
        <f>Variables!$G$31</f>
        <v>0.4</v>
      </c>
      <c r="AP150" s="216">
        <f>Variables!$G$31</f>
        <v>0.4</v>
      </c>
      <c r="AQ150" s="216">
        <f>Variables!$G$31</f>
        <v>0.4</v>
      </c>
      <c r="AR150" s="216">
        <f>Variables!$G$31</f>
        <v>0.4</v>
      </c>
      <c r="AS150" s="216">
        <f>Variables!$G$31</f>
        <v>0.4</v>
      </c>
      <c r="AT150" s="216">
        <f>Variables!$G$31</f>
        <v>0.4</v>
      </c>
      <c r="AU150" s="216">
        <f>Variables!$G$31</f>
        <v>0.4</v>
      </c>
      <c r="AV150" s="216">
        <f>Variables!$G$31</f>
        <v>0.4</v>
      </c>
      <c r="AW150" s="216">
        <f>Variables!$G$31</f>
        <v>0.4</v>
      </c>
      <c r="AX150" s="216">
        <f>Variables!$G$31</f>
        <v>0.4</v>
      </c>
      <c r="AY150" s="216">
        <f>Variables!$G$31</f>
        <v>0.4</v>
      </c>
      <c r="AZ150" s="216">
        <f>Variables!$G$31</f>
        <v>0.4</v>
      </c>
      <c r="BA150" s="216">
        <f>Variables!$G$31</f>
        <v>0.4</v>
      </c>
      <c r="BB150" s="216">
        <f>Variables!$G$31</f>
        <v>0.4</v>
      </c>
      <c r="BC150" s="216">
        <f>Variables!$G$31</f>
        <v>0.4</v>
      </c>
      <c r="BD150" s="216">
        <f>Variables!$G$31</f>
        <v>0.4</v>
      </c>
      <c r="BE150" s="216">
        <f>Variables!$G$31</f>
        <v>0.4</v>
      </c>
      <c r="BF150" s="216">
        <f>Variables!$G$31</f>
        <v>0.4</v>
      </c>
      <c r="BG150" s="216">
        <f>Variables!$G$31</f>
        <v>0.4</v>
      </c>
      <c r="BH150" s="216">
        <f>Variables!$G$31</f>
        <v>0.4</v>
      </c>
      <c r="BI150" s="216">
        <f>Variables!$G$31</f>
        <v>0.4</v>
      </c>
      <c r="BJ150" s="216">
        <f>Variables!$G$31</f>
        <v>0.4</v>
      </c>
      <c r="BK150" s="216">
        <f>Variables!$G$31</f>
        <v>0.4</v>
      </c>
      <c r="BL150" s="216">
        <f>Variables!$G$31</f>
        <v>0.4</v>
      </c>
      <c r="BM150" s="216">
        <f>Variables!$G$31</f>
        <v>0.4</v>
      </c>
      <c r="BN150" s="216">
        <f>Variables!$G$31</f>
        <v>0.4</v>
      </c>
      <c r="BO150" s="216">
        <f>Variables!$G$31</f>
        <v>0.4</v>
      </c>
      <c r="BP150" s="216">
        <f>Variables!$G$31</f>
        <v>0.4</v>
      </c>
      <c r="BQ150" s="216">
        <f>Variables!$G$31</f>
        <v>0.4</v>
      </c>
    </row>
    <row r="151" spans="5:69">
      <c r="E151" s="331"/>
      <c r="F151" s="328"/>
      <c r="G151" s="329"/>
      <c r="H151" s="330"/>
      <c r="I151" s="226" t="s">
        <v>321</v>
      </c>
      <c r="J151" s="200">
        <f>J95*J149*J150</f>
        <v>1.4300518134715028</v>
      </c>
      <c r="K151" s="200">
        <f>K95*K149*K150</f>
        <v>1.4729533678756477</v>
      </c>
      <c r="L151" s="200">
        <f t="shared" ref="L151:BQ151" si="112">L95*L149*L150</f>
        <v>1.5171419689119172</v>
      </c>
      <c r="M151" s="200">
        <f t="shared" si="112"/>
        <v>1.5626562279792746</v>
      </c>
      <c r="N151" s="200">
        <f t="shared" si="112"/>
        <v>1.609535914818653</v>
      </c>
      <c r="O151" s="200">
        <f t="shared" si="112"/>
        <v>1.6578219922632123</v>
      </c>
      <c r="P151" s="200">
        <f t="shared" si="112"/>
        <v>1.7075566520311094</v>
      </c>
      <c r="Q151" s="200">
        <f t="shared" si="112"/>
        <v>1.7587833515920419</v>
      </c>
      <c r="R151" s="200">
        <f t="shared" si="112"/>
        <v>1.8115468521398037</v>
      </c>
      <c r="S151" s="200">
        <f t="shared" si="112"/>
        <v>1.8658932577039975</v>
      </c>
      <c r="T151" s="200">
        <f t="shared" si="112"/>
        <v>1.9218700554351178</v>
      </c>
      <c r="U151" s="200">
        <f t="shared" si="112"/>
        <v>1.9795261570981713</v>
      </c>
      <c r="V151" s="200">
        <f t="shared" si="112"/>
        <v>2.0389119418111163</v>
      </c>
      <c r="W151" s="200">
        <f t="shared" si="112"/>
        <v>2.1000793000654498</v>
      </c>
      <c r="X151" s="200">
        <f t="shared" si="112"/>
        <v>2.1630816790674134</v>
      </c>
      <c r="Y151" s="200">
        <f t="shared" si="112"/>
        <v>2.2279741294394362</v>
      </c>
      <c r="Z151" s="200">
        <f t="shared" si="112"/>
        <v>2.2948133533226192</v>
      </c>
      <c r="AA151" s="200">
        <f t="shared" si="112"/>
        <v>2.3636577539222978</v>
      </c>
      <c r="AB151" s="200">
        <f t="shared" si="112"/>
        <v>2.4345674865399665</v>
      </c>
      <c r="AC151" s="200">
        <f t="shared" si="112"/>
        <v>2.5076045111361651</v>
      </c>
      <c r="AD151" s="200">
        <f t="shared" si="112"/>
        <v>2.5828326464702505</v>
      </c>
      <c r="AE151" s="200">
        <f t="shared" si="112"/>
        <v>2.6603176258643582</v>
      </c>
      <c r="AF151" s="200">
        <f t="shared" si="112"/>
        <v>2.7401271546402892</v>
      </c>
      <c r="AG151" s="200">
        <f t="shared" si="112"/>
        <v>2.822330969279498</v>
      </c>
      <c r="AH151" s="200">
        <f t="shared" si="112"/>
        <v>2.9070008983578832</v>
      </c>
      <c r="AI151" s="200">
        <f t="shared" si="112"/>
        <v>2.9942109253086198</v>
      </c>
      <c r="AJ151" s="200">
        <f t="shared" si="112"/>
        <v>3.0840372530678781</v>
      </c>
      <c r="AK151" s="200">
        <f t="shared" si="112"/>
        <v>3.1765583706599148</v>
      </c>
      <c r="AL151" s="200">
        <f t="shared" si="112"/>
        <v>3.2718551217797116</v>
      </c>
      <c r="AM151" s="200">
        <f t="shared" si="112"/>
        <v>3.3700107754331037</v>
      </c>
      <c r="AN151" s="200">
        <f t="shared" si="112"/>
        <v>3.4711110986960971</v>
      </c>
      <c r="AO151" s="200">
        <f t="shared" si="112"/>
        <v>3.57524443165698</v>
      </c>
      <c r="AP151" s="200">
        <f t="shared" si="112"/>
        <v>3.6825017646066893</v>
      </c>
      <c r="AQ151" s="200">
        <f t="shared" si="112"/>
        <v>3.7929768175448899</v>
      </c>
      <c r="AR151" s="200">
        <f t="shared" si="112"/>
        <v>3.9067661220712382</v>
      </c>
      <c r="AS151" s="200">
        <f t="shared" si="112"/>
        <v>4.0239691057333742</v>
      </c>
      <c r="AT151" s="200">
        <f t="shared" si="112"/>
        <v>4.1446881789053762</v>
      </c>
      <c r="AU151" s="200">
        <f t="shared" si="112"/>
        <v>4.2690288242725378</v>
      </c>
      <c r="AV151" s="200">
        <f t="shared" si="112"/>
        <v>4.3970996890007141</v>
      </c>
      <c r="AW151" s="200">
        <f t="shared" si="112"/>
        <v>4.5290126796707346</v>
      </c>
      <c r="AX151" s="200">
        <f t="shared" si="112"/>
        <v>4.6648830600608582</v>
      </c>
      <c r="AY151" s="200">
        <f t="shared" si="112"/>
        <v>4.8048295518626842</v>
      </c>
      <c r="AZ151" s="200">
        <f t="shared" si="112"/>
        <v>4.9489744384185643</v>
      </c>
      <c r="BA151" s="200">
        <f t="shared" si="112"/>
        <v>5.0974436715711215</v>
      </c>
      <c r="BB151" s="200">
        <f t="shared" si="112"/>
        <v>5.2503669817182557</v>
      </c>
      <c r="BC151" s="200">
        <f t="shared" si="112"/>
        <v>5.4078779911698041</v>
      </c>
      <c r="BD151" s="200">
        <f t="shared" si="112"/>
        <v>5.5701143309048966</v>
      </c>
      <c r="BE151" s="200">
        <f t="shared" si="112"/>
        <v>5.7372177608320447</v>
      </c>
      <c r="BF151" s="200">
        <f t="shared" si="112"/>
        <v>5.9093342936570057</v>
      </c>
      <c r="BG151" s="200">
        <f t="shared" si="112"/>
        <v>6.0866143224667155</v>
      </c>
      <c r="BH151" s="200">
        <f t="shared" si="112"/>
        <v>6.2692127521407182</v>
      </c>
      <c r="BI151" s="200">
        <f t="shared" si="112"/>
        <v>6.4572891347049381</v>
      </c>
      <c r="BJ151" s="200">
        <f t="shared" si="112"/>
        <v>6.6510078087460887</v>
      </c>
      <c r="BK151" s="200">
        <f t="shared" si="112"/>
        <v>6.850538043008469</v>
      </c>
      <c r="BL151" s="200">
        <f t="shared" si="112"/>
        <v>7.0560541842987234</v>
      </c>
      <c r="BM151" s="200">
        <f t="shared" si="112"/>
        <v>7.2677358098276876</v>
      </c>
      <c r="BN151" s="200">
        <f t="shared" si="112"/>
        <v>7.4857678841225166</v>
      </c>
      <c r="BO151" s="200">
        <f t="shared" si="112"/>
        <v>7.7103409206461926</v>
      </c>
      <c r="BP151" s="200">
        <f t="shared" si="112"/>
        <v>7.9416511482655778</v>
      </c>
      <c r="BQ151" s="200">
        <f t="shared" si="112"/>
        <v>8.1799006827135479</v>
      </c>
    </row>
    <row r="152" spans="5:69">
      <c r="E152" s="331"/>
      <c r="F152" s="328"/>
      <c r="G152" s="329"/>
      <c r="H152" s="330"/>
      <c r="I152" s="226" t="s">
        <v>323</v>
      </c>
      <c r="J152" s="200">
        <f>J151/J274</f>
        <v>0.31088082901554404</v>
      </c>
      <c r="K152" s="200">
        <f>K151/K274</f>
        <v>0.31392868028040233</v>
      </c>
      <c r="L152" s="200">
        <f t="shared" ref="L152:BQ152" si="113">L151/L274</f>
        <v>0.3170064124400141</v>
      </c>
      <c r="M152" s="200">
        <f t="shared" si="113"/>
        <v>0.32011431844432792</v>
      </c>
      <c r="N152" s="200">
        <f t="shared" si="113"/>
        <v>0.32325269411535074</v>
      </c>
      <c r="O152" s="200">
        <f t="shared" si="113"/>
        <v>0.32642183817530507</v>
      </c>
      <c r="P152" s="200">
        <f t="shared" si="113"/>
        <v>0.32962205227506314</v>
      </c>
      <c r="Q152" s="200">
        <f t="shared" si="113"/>
        <v>0.33285364102285775</v>
      </c>
      <c r="R152" s="200">
        <f t="shared" si="113"/>
        <v>0.33611691201327804</v>
      </c>
      <c r="S152" s="200">
        <f t="shared" si="113"/>
        <v>0.33941217585654537</v>
      </c>
      <c r="T152" s="200">
        <f t="shared" si="113"/>
        <v>0.34273974620808018</v>
      </c>
      <c r="U152" s="200">
        <f t="shared" si="113"/>
        <v>0.34609993979835552</v>
      </c>
      <c r="V152" s="200">
        <f t="shared" si="113"/>
        <v>0.34949307646304523</v>
      </c>
      <c r="W152" s="200">
        <f t="shared" si="113"/>
        <v>0.35291947917346722</v>
      </c>
      <c r="X152" s="200">
        <f t="shared" si="113"/>
        <v>0.35637947406732479</v>
      </c>
      <c r="Y152" s="200">
        <f t="shared" si="113"/>
        <v>0.35987339047974953</v>
      </c>
      <c r="Z152" s="200">
        <f t="shared" si="113"/>
        <v>0.36340156097464904</v>
      </c>
      <c r="AA152" s="200">
        <f t="shared" si="113"/>
        <v>0.36696432137636131</v>
      </c>
      <c r="AB152" s="200">
        <f t="shared" si="113"/>
        <v>0.37056201080161977</v>
      </c>
      <c r="AC152" s="200">
        <f t="shared" si="113"/>
        <v>0.37419497169183163</v>
      </c>
      <c r="AD152" s="200">
        <f t="shared" si="113"/>
        <v>0.37786354984567316</v>
      </c>
      <c r="AE152" s="200">
        <f t="shared" si="113"/>
        <v>0.38156809445200329</v>
      </c>
      <c r="AF152" s="200">
        <f t="shared" si="113"/>
        <v>0.38530895812310145</v>
      </c>
      <c r="AG152" s="200">
        <f t="shared" si="113"/>
        <v>0.38908649692822994</v>
      </c>
      <c r="AH152" s="200">
        <f t="shared" si="113"/>
        <v>0.39290107042752631</v>
      </c>
      <c r="AI152" s="200">
        <f t="shared" si="113"/>
        <v>0.39675304170622755</v>
      </c>
      <c r="AJ152" s="200">
        <f t="shared" si="113"/>
        <v>0.40064277740922977</v>
      </c>
      <c r="AK152" s="200">
        <f t="shared" si="113"/>
        <v>0.40457064777598689</v>
      </c>
      <c r="AL152" s="200">
        <f t="shared" si="113"/>
        <v>0.40853702667575142</v>
      </c>
      <c r="AM152" s="200">
        <f t="shared" si="113"/>
        <v>0.41254229164316075</v>
      </c>
      <c r="AN152" s="200">
        <f t="shared" si="113"/>
        <v>0.41658682391417223</v>
      </c>
      <c r="AO152" s="200">
        <f t="shared" si="113"/>
        <v>0.42067100846235034</v>
      </c>
      <c r="AP152" s="200">
        <f t="shared" si="113"/>
        <v>0.42479523403551062</v>
      </c>
      <c r="AQ152" s="200">
        <f t="shared" si="113"/>
        <v>0.42895989319272149</v>
      </c>
      <c r="AR152" s="200">
        <f t="shared" si="113"/>
        <v>0.4331653823416699</v>
      </c>
      <c r="AS152" s="200">
        <f t="shared" si="113"/>
        <v>0.43741210177639206</v>
      </c>
      <c r="AT152" s="200">
        <f t="shared" si="113"/>
        <v>0.44170045571537636</v>
      </c>
      <c r="AU152" s="200">
        <f t="shared" si="113"/>
        <v>0.44603085234003698</v>
      </c>
      <c r="AV152" s="200">
        <f t="shared" si="113"/>
        <v>0.4504037038335667</v>
      </c>
      <c r="AW152" s="200">
        <f t="shared" si="113"/>
        <v>0.45481942642017026</v>
      </c>
      <c r="AX152" s="200">
        <f t="shared" si="113"/>
        <v>0.45927844040468185</v>
      </c>
      <c r="AY152" s="200">
        <f t="shared" si="113"/>
        <v>0.46378117021257093</v>
      </c>
      <c r="AZ152" s="200">
        <f t="shared" si="113"/>
        <v>0.46832804443034121</v>
      </c>
      <c r="BA152" s="200">
        <f t="shared" si="113"/>
        <v>0.47291949584632498</v>
      </c>
      <c r="BB152" s="200">
        <f t="shared" si="113"/>
        <v>0.47755596149187723</v>
      </c>
      <c r="BC152" s="200">
        <f t="shared" si="113"/>
        <v>0.48223788268297418</v>
      </c>
      <c r="BD152" s="200">
        <f t="shared" si="113"/>
        <v>0.48696570506221881</v>
      </c>
      <c r="BE152" s="200">
        <f t="shared" si="113"/>
        <v>0.49173987864126034</v>
      </c>
      <c r="BF152" s="200">
        <f t="shared" si="113"/>
        <v>0.49656085784362558</v>
      </c>
      <c r="BG152" s="200">
        <f t="shared" si="113"/>
        <v>0.50142910154797471</v>
      </c>
      <c r="BH152" s="200">
        <f t="shared" si="113"/>
        <v>0.50634507313177857</v>
      </c>
      <c r="BI152" s="200">
        <f t="shared" si="113"/>
        <v>0.51130924051542337</v>
      </c>
      <c r="BJ152" s="200">
        <f t="shared" si="113"/>
        <v>0.51632207620675119</v>
      </c>
      <c r="BK152" s="200">
        <f t="shared" si="113"/>
        <v>0.52138405734603299</v>
      </c>
      <c r="BL152" s="200">
        <f t="shared" si="113"/>
        <v>0.52649566575138629</v>
      </c>
      <c r="BM152" s="200">
        <f t="shared" si="113"/>
        <v>0.53165738796463535</v>
      </c>
      <c r="BN152" s="200">
        <f t="shared" si="113"/>
        <v>0.53686971529762173</v>
      </c>
      <c r="BO152" s="200">
        <f t="shared" si="113"/>
        <v>0.54213314387897105</v>
      </c>
      <c r="BP152" s="200">
        <f t="shared" si="113"/>
        <v>0.54744817470131391</v>
      </c>
      <c r="BQ152" s="200">
        <f t="shared" si="113"/>
        <v>0.55281531366897396</v>
      </c>
    </row>
    <row r="153" spans="5:69">
      <c r="E153" s="331"/>
      <c r="F153" s="328"/>
      <c r="G153" s="329"/>
      <c r="H153" s="330"/>
      <c r="I153" s="224" t="s">
        <v>299</v>
      </c>
      <c r="J153" s="200">
        <v>0</v>
      </c>
      <c r="K153" s="200">
        <f t="shared" ref="K153:BQ153" si="114">J155*$B$6</f>
        <v>0.12435233160621761</v>
      </c>
      <c r="L153" s="200">
        <f t="shared" si="114"/>
        <v>0.18774763791526974</v>
      </c>
      <c r="M153" s="200">
        <f t="shared" si="114"/>
        <v>0.22067638393364053</v>
      </c>
      <c r="N153" s="200">
        <f t="shared" si="114"/>
        <v>0.23838391934455144</v>
      </c>
      <c r="O153" s="200">
        <f t="shared" si="114"/>
        <v>0.24849303731841604</v>
      </c>
      <c r="P153" s="200">
        <f t="shared" si="114"/>
        <v>0.25481525392933008</v>
      </c>
      <c r="Q153" s="200">
        <f t="shared" si="114"/>
        <v>0.25925644787469032</v>
      </c>
      <c r="R153" s="200">
        <f t="shared" si="114"/>
        <v>0.26276968034648829</v>
      </c>
      <c r="S153" s="200">
        <f t="shared" si="114"/>
        <v>0.26583160497855535</v>
      </c>
      <c r="T153" s="200">
        <f t="shared" si="114"/>
        <v>0.26868067283189584</v>
      </c>
      <c r="U153" s="200">
        <f t="shared" si="114"/>
        <v>0.27143623489918001</v>
      </c>
      <c r="V153" s="200">
        <f t="shared" si="114"/>
        <v>0.27415809336893221</v>
      </c>
      <c r="W153" s="200">
        <f t="shared" si="114"/>
        <v>0.27687627726968417</v>
      </c>
      <c r="X153" s="200">
        <f t="shared" si="114"/>
        <v>0.27960593030422898</v>
      </c>
      <c r="Y153" s="200">
        <f t="shared" si="114"/>
        <v>0.28235475477904443</v>
      </c>
      <c r="Z153" s="200">
        <f t="shared" si="114"/>
        <v>0.28512673358142199</v>
      </c>
      <c r="AA153" s="200">
        <f t="shared" si="114"/>
        <v>0.2879239911805706</v>
      </c>
      <c r="AB153" s="200">
        <f t="shared" si="114"/>
        <v>0.29074772414082983</v>
      </c>
      <c r="AC153" s="200">
        <f t="shared" si="114"/>
        <v>0.29359866639106286</v>
      </c>
      <c r="AD153" s="200">
        <f t="shared" si="114"/>
        <v>0.29647732187226411</v>
      </c>
      <c r="AE153" s="200">
        <f t="shared" si="114"/>
        <v>0.29938408087440138</v>
      </c>
      <c r="AF153" s="200">
        <f t="shared" si="114"/>
        <v>0.30231927821800203</v>
      </c>
      <c r="AG153" s="200">
        <f t="shared" si="114"/>
        <v>0.30528322235824162</v>
      </c>
      <c r="AH153" s="200">
        <f t="shared" si="114"/>
        <v>0.30827620995041283</v>
      </c>
      <c r="AI153" s="200">
        <f t="shared" si="114"/>
        <v>0.31129853314621697</v>
      </c>
      <c r="AJ153" s="200">
        <f t="shared" si="114"/>
        <v>0.3143504832555995</v>
      </c>
      <c r="AK153" s="200">
        <f t="shared" si="114"/>
        <v>0.31743235259149172</v>
      </c>
      <c r="AL153" s="200">
        <f t="shared" si="114"/>
        <v>0.32054443540614064</v>
      </c>
      <c r="AM153" s="200">
        <f t="shared" si="114"/>
        <v>0.32368702837337093</v>
      </c>
      <c r="AN153" s="200">
        <f t="shared" si="114"/>
        <v>0.32686043084394978</v>
      </c>
      <c r="AO153" s="200">
        <f t="shared" si="114"/>
        <v>0.33006494498764383</v>
      </c>
      <c r="AP153" s="200">
        <f t="shared" si="114"/>
        <v>0.33330087587876212</v>
      </c>
      <c r="AQ153" s="200">
        <f t="shared" si="114"/>
        <v>0.33656853155358529</v>
      </c>
      <c r="AR153" s="200">
        <f t="shared" si="114"/>
        <v>0.33986822305388126</v>
      </c>
      <c r="AS153" s="200">
        <f t="shared" si="114"/>
        <v>0.34320026446360857</v>
      </c>
      <c r="AT153" s="200">
        <f t="shared" si="114"/>
        <v>0.34656497294236116</v>
      </c>
      <c r="AU153" s="200">
        <f t="shared" si="114"/>
        <v>0.34996266875733117</v>
      </c>
      <c r="AV153" s="200">
        <f t="shared" si="114"/>
        <v>0.35339367531468036</v>
      </c>
      <c r="AW153" s="200">
        <f t="shared" si="114"/>
        <v>0.35685831919076688</v>
      </c>
      <c r="AX153" s="200">
        <f t="shared" si="114"/>
        <v>0.36035693016345161</v>
      </c>
      <c r="AY153" s="200">
        <f t="shared" si="114"/>
        <v>0.36388984124359852</v>
      </c>
      <c r="AZ153" s="200">
        <f t="shared" si="114"/>
        <v>0.36745738870682765</v>
      </c>
      <c r="BA153" s="200">
        <f t="shared" si="114"/>
        <v>0.37105991212555028</v>
      </c>
      <c r="BB153" s="200">
        <f t="shared" si="114"/>
        <v>0.37469775440130515</v>
      </c>
      <c r="BC153" s="200">
        <f t="shared" si="114"/>
        <v>0.37837126179740355</v>
      </c>
      <c r="BD153" s="200">
        <f t="shared" si="114"/>
        <v>0.38208078397189144</v>
      </c>
      <c r="BE153" s="200">
        <f t="shared" si="114"/>
        <v>0.38582667401083331</v>
      </c>
      <c r="BF153" s="200">
        <f t="shared" si="114"/>
        <v>0.38960928846192083</v>
      </c>
      <c r="BG153" s="200">
        <f t="shared" si="114"/>
        <v>0.3934289873684107</v>
      </c>
      <c r="BH153" s="200">
        <f t="shared" si="114"/>
        <v>0.39728613430339527</v>
      </c>
      <c r="BI153" s="200">
        <f t="shared" si="114"/>
        <v>0.40118109640440908</v>
      </c>
      <c r="BJ153" s="200">
        <f t="shared" si="114"/>
        <v>0.40511424440837396</v>
      </c>
      <c r="BK153" s="200">
        <f t="shared" si="114"/>
        <v>0.40908595268688752</v>
      </c>
      <c r="BL153" s="200">
        <f t="shared" si="114"/>
        <v>0.41309659928185694</v>
      </c>
      <c r="BM153" s="200">
        <f t="shared" si="114"/>
        <v>0.41714656594148303</v>
      </c>
      <c r="BN153" s="200">
        <f t="shared" si="114"/>
        <v>0.42123623815659567</v>
      </c>
      <c r="BO153" s="200">
        <f t="shared" si="114"/>
        <v>0.42536600519734646</v>
      </c>
      <c r="BP153" s="200">
        <f t="shared" si="114"/>
        <v>0.4295362601502617</v>
      </c>
      <c r="BQ153" s="200">
        <f t="shared" si="114"/>
        <v>0.43374739995565642</v>
      </c>
    </row>
    <row r="154" spans="5:69">
      <c r="E154" s="331"/>
      <c r="F154" s="328"/>
      <c r="G154" s="329"/>
      <c r="H154" s="330"/>
      <c r="I154" s="224" t="s">
        <v>301</v>
      </c>
      <c r="J154" s="200">
        <v>0</v>
      </c>
      <c r="K154" s="200">
        <f t="shared" ref="K154:BQ154" si="115">J155*$B$7</f>
        <v>3.1088082901554404E-2</v>
      </c>
      <c r="L154" s="200">
        <f t="shared" si="115"/>
        <v>4.6936909478817436E-2</v>
      </c>
      <c r="M154" s="200">
        <f t="shared" si="115"/>
        <v>5.5169095983410132E-2</v>
      </c>
      <c r="N154" s="200">
        <f t="shared" si="115"/>
        <v>5.9595979836137861E-2</v>
      </c>
      <c r="O154" s="200">
        <f t="shared" si="115"/>
        <v>6.2123259329604011E-2</v>
      </c>
      <c r="P154" s="200">
        <f t="shared" si="115"/>
        <v>6.3703813482332519E-2</v>
      </c>
      <c r="Q154" s="200">
        <f t="shared" si="115"/>
        <v>6.481411196867258E-2</v>
      </c>
      <c r="R154" s="200">
        <f t="shared" si="115"/>
        <v>6.5692420086622072E-2</v>
      </c>
      <c r="S154" s="200">
        <f t="shared" si="115"/>
        <v>6.6457901244638837E-2</v>
      </c>
      <c r="T154" s="200">
        <f t="shared" si="115"/>
        <v>6.717016820797396E-2</v>
      </c>
      <c r="U154" s="200">
        <f t="shared" si="115"/>
        <v>6.7859058724795002E-2</v>
      </c>
      <c r="V154" s="200">
        <f t="shared" si="115"/>
        <v>6.8539523342233052E-2</v>
      </c>
      <c r="W154" s="200">
        <f t="shared" si="115"/>
        <v>6.9219069317421042E-2</v>
      </c>
      <c r="X154" s="200">
        <f t="shared" si="115"/>
        <v>6.9901482576057244E-2</v>
      </c>
      <c r="Y154" s="200">
        <f t="shared" si="115"/>
        <v>7.0588688694761106E-2</v>
      </c>
      <c r="Z154" s="200">
        <f t="shared" si="115"/>
        <v>7.1281683395355497E-2</v>
      </c>
      <c r="AA154" s="200">
        <f t="shared" si="115"/>
        <v>7.1980997795142651E-2</v>
      </c>
      <c r="AB154" s="200">
        <f t="shared" si="115"/>
        <v>7.2686931035207458E-2</v>
      </c>
      <c r="AC154" s="200">
        <f t="shared" si="115"/>
        <v>7.3399666597765714E-2</v>
      </c>
      <c r="AD154" s="200">
        <f t="shared" si="115"/>
        <v>7.4119330468066028E-2</v>
      </c>
      <c r="AE154" s="200">
        <f t="shared" si="115"/>
        <v>7.4846020218600345E-2</v>
      </c>
      <c r="AF154" s="200">
        <f t="shared" si="115"/>
        <v>7.5579819554500507E-2</v>
      </c>
      <c r="AG154" s="200">
        <f t="shared" si="115"/>
        <v>7.6320805589560406E-2</v>
      </c>
      <c r="AH154" s="200">
        <f t="shared" si="115"/>
        <v>7.7069052487603207E-2</v>
      </c>
      <c r="AI154" s="200">
        <f t="shared" si="115"/>
        <v>7.7824633286554243E-2</v>
      </c>
      <c r="AJ154" s="200">
        <f t="shared" si="115"/>
        <v>7.8587620813899875E-2</v>
      </c>
      <c r="AK154" s="200">
        <f t="shared" si="115"/>
        <v>7.9358088147872929E-2</v>
      </c>
      <c r="AL154" s="200">
        <f t="shared" si="115"/>
        <v>8.0136108851535159E-2</v>
      </c>
      <c r="AM154" s="200">
        <f t="shared" si="115"/>
        <v>8.0921757093342733E-2</v>
      </c>
      <c r="AN154" s="200">
        <f t="shared" si="115"/>
        <v>8.1715107710987445E-2</v>
      </c>
      <c r="AO154" s="200">
        <f t="shared" si="115"/>
        <v>8.2516236246910957E-2</v>
      </c>
      <c r="AP154" s="200">
        <f t="shared" si="115"/>
        <v>8.3325218969690529E-2</v>
      </c>
      <c r="AQ154" s="200">
        <f t="shared" si="115"/>
        <v>8.4142132888396323E-2</v>
      </c>
      <c r="AR154" s="200">
        <f t="shared" si="115"/>
        <v>8.4967055763470314E-2</v>
      </c>
      <c r="AS154" s="200">
        <f t="shared" si="115"/>
        <v>8.5800066115902143E-2</v>
      </c>
      <c r="AT154" s="200">
        <f t="shared" si="115"/>
        <v>8.664124323559029E-2</v>
      </c>
      <c r="AU154" s="200">
        <f t="shared" si="115"/>
        <v>8.7490667189332794E-2</v>
      </c>
      <c r="AV154" s="200">
        <f t="shared" si="115"/>
        <v>8.8348418828670089E-2</v>
      </c>
      <c r="AW154" s="200">
        <f t="shared" si="115"/>
        <v>8.921457979769172E-2</v>
      </c>
      <c r="AX154" s="200">
        <f t="shared" si="115"/>
        <v>9.0089232540862901E-2</v>
      </c>
      <c r="AY154" s="200">
        <f t="shared" si="115"/>
        <v>9.097246031089963E-2</v>
      </c>
      <c r="AZ154" s="200">
        <f t="shared" si="115"/>
        <v>9.1864347176706912E-2</v>
      </c>
      <c r="BA154" s="200">
        <f t="shared" si="115"/>
        <v>9.2764978031387571E-2</v>
      </c>
      <c r="BB154" s="200">
        <f t="shared" si="115"/>
        <v>9.3674438600326287E-2</v>
      </c>
      <c r="BC154" s="200">
        <f t="shared" si="115"/>
        <v>9.4592815449350887E-2</v>
      </c>
      <c r="BD154" s="200">
        <f t="shared" si="115"/>
        <v>9.5520195992972859E-2</v>
      </c>
      <c r="BE154" s="200">
        <f t="shared" si="115"/>
        <v>9.6456668502708329E-2</v>
      </c>
      <c r="BF154" s="200">
        <f t="shared" si="115"/>
        <v>9.7402322115480208E-2</v>
      </c>
      <c r="BG154" s="200">
        <f t="shared" si="115"/>
        <v>9.8357246842102675E-2</v>
      </c>
      <c r="BH154" s="200">
        <f t="shared" si="115"/>
        <v>9.9321533575848817E-2</v>
      </c>
      <c r="BI154" s="200">
        <f t="shared" si="115"/>
        <v>0.10029527410110227</v>
      </c>
      <c r="BJ154" s="200">
        <f t="shared" si="115"/>
        <v>0.10127856110209349</v>
      </c>
      <c r="BK154" s="200">
        <f t="shared" si="115"/>
        <v>0.10227148817172188</v>
      </c>
      <c r="BL154" s="200">
        <f t="shared" si="115"/>
        <v>0.10327414982046423</v>
      </c>
      <c r="BM154" s="200">
        <f t="shared" si="115"/>
        <v>0.10428664148537076</v>
      </c>
      <c r="BN154" s="200">
        <f t="shared" si="115"/>
        <v>0.10530905953914892</v>
      </c>
      <c r="BO154" s="200">
        <f t="shared" si="115"/>
        <v>0.10634150129933662</v>
      </c>
      <c r="BP154" s="200">
        <f t="shared" si="115"/>
        <v>0.10738406503756542</v>
      </c>
      <c r="BQ154" s="200">
        <f t="shared" si="115"/>
        <v>0.10843684998891411</v>
      </c>
    </row>
    <row r="155" spans="5:69">
      <c r="E155" s="331"/>
      <c r="F155" s="328"/>
      <c r="G155" s="329"/>
      <c r="H155" s="330"/>
      <c r="I155" s="224" t="s">
        <v>295</v>
      </c>
      <c r="J155" s="200">
        <f>J152+J153+J154</f>
        <v>0.31088082901554404</v>
      </c>
      <c r="K155" s="200">
        <f>K152+K153+K154</f>
        <v>0.46936909478817435</v>
      </c>
      <c r="L155" s="200">
        <f t="shared" ref="L155:BQ155" si="116">L152+L153+L154</f>
        <v>0.55169095983410132</v>
      </c>
      <c r="M155" s="200">
        <f t="shared" si="116"/>
        <v>0.59595979836137858</v>
      </c>
      <c r="N155" s="200">
        <f t="shared" si="116"/>
        <v>0.62123259329604008</v>
      </c>
      <c r="O155" s="200">
        <f t="shared" si="116"/>
        <v>0.63703813482332516</v>
      </c>
      <c r="P155" s="200">
        <f t="shared" si="116"/>
        <v>0.64814111968672583</v>
      </c>
      <c r="Q155" s="200">
        <f t="shared" si="116"/>
        <v>0.65692420086622072</v>
      </c>
      <c r="R155" s="200">
        <f t="shared" si="116"/>
        <v>0.6645790124463884</v>
      </c>
      <c r="S155" s="200">
        <f t="shared" si="116"/>
        <v>0.67170168207973957</v>
      </c>
      <c r="T155" s="200">
        <f t="shared" si="116"/>
        <v>0.67859058724794996</v>
      </c>
      <c r="U155" s="200">
        <f t="shared" si="116"/>
        <v>0.68539523342233055</v>
      </c>
      <c r="V155" s="200">
        <f t="shared" si="116"/>
        <v>0.69219069317421045</v>
      </c>
      <c r="W155" s="200">
        <f t="shared" si="116"/>
        <v>0.69901482576057239</v>
      </c>
      <c r="X155" s="200">
        <f t="shared" si="116"/>
        <v>0.70588688694761104</v>
      </c>
      <c r="Y155" s="200">
        <f t="shared" si="116"/>
        <v>0.712816833953555</v>
      </c>
      <c r="Z155" s="200">
        <f t="shared" si="116"/>
        <v>0.71980997795142654</v>
      </c>
      <c r="AA155" s="200">
        <f t="shared" si="116"/>
        <v>0.72686931035207458</v>
      </c>
      <c r="AB155" s="200">
        <f t="shared" si="116"/>
        <v>0.73399666597765711</v>
      </c>
      <c r="AC155" s="200">
        <f t="shared" si="116"/>
        <v>0.74119330468066025</v>
      </c>
      <c r="AD155" s="200">
        <f t="shared" si="116"/>
        <v>0.7484602021860034</v>
      </c>
      <c r="AE155" s="200">
        <f t="shared" si="116"/>
        <v>0.75579819554500505</v>
      </c>
      <c r="AF155" s="200">
        <f t="shared" si="116"/>
        <v>0.76320805589560403</v>
      </c>
      <c r="AG155" s="200">
        <f t="shared" si="116"/>
        <v>0.77069052487603196</v>
      </c>
      <c r="AH155" s="200">
        <f t="shared" si="116"/>
        <v>0.77824633286554235</v>
      </c>
      <c r="AI155" s="200">
        <f t="shared" si="116"/>
        <v>0.78587620813899872</v>
      </c>
      <c r="AJ155" s="200">
        <f t="shared" si="116"/>
        <v>0.79358088147872918</v>
      </c>
      <c r="AK155" s="200">
        <f t="shared" si="116"/>
        <v>0.80136108851535159</v>
      </c>
      <c r="AL155" s="200">
        <f t="shared" si="116"/>
        <v>0.80921757093342728</v>
      </c>
      <c r="AM155" s="200">
        <f t="shared" si="116"/>
        <v>0.81715107710987445</v>
      </c>
      <c r="AN155" s="200">
        <f t="shared" si="116"/>
        <v>0.82516236246910946</v>
      </c>
      <c r="AO155" s="200">
        <f t="shared" si="116"/>
        <v>0.83325218969690518</v>
      </c>
      <c r="AP155" s="200">
        <f t="shared" si="116"/>
        <v>0.84142132888396315</v>
      </c>
      <c r="AQ155" s="200">
        <f t="shared" si="116"/>
        <v>0.84967055763470312</v>
      </c>
      <c r="AR155" s="200">
        <f t="shared" si="116"/>
        <v>0.8580006611590214</v>
      </c>
      <c r="AS155" s="200">
        <f t="shared" si="116"/>
        <v>0.86641243235590282</v>
      </c>
      <c r="AT155" s="200">
        <f t="shared" si="116"/>
        <v>0.87490667189332783</v>
      </c>
      <c r="AU155" s="200">
        <f t="shared" si="116"/>
        <v>0.88348418828670083</v>
      </c>
      <c r="AV155" s="200">
        <f t="shared" si="116"/>
        <v>0.89214579797691718</v>
      </c>
      <c r="AW155" s="200">
        <f t="shared" si="116"/>
        <v>0.90089232540862896</v>
      </c>
      <c r="AX155" s="200">
        <f t="shared" si="116"/>
        <v>0.90972460310899628</v>
      </c>
      <c r="AY155" s="200">
        <f t="shared" si="116"/>
        <v>0.91864347176706906</v>
      </c>
      <c r="AZ155" s="200">
        <f t="shared" si="116"/>
        <v>0.92764978031387568</v>
      </c>
      <c r="BA155" s="200">
        <f t="shared" si="116"/>
        <v>0.93674438600326282</v>
      </c>
      <c r="BB155" s="200">
        <f t="shared" si="116"/>
        <v>0.94592815449350875</v>
      </c>
      <c r="BC155" s="200">
        <f t="shared" si="116"/>
        <v>0.95520195992972856</v>
      </c>
      <c r="BD155" s="200">
        <f t="shared" si="116"/>
        <v>0.9645666850270832</v>
      </c>
      <c r="BE155" s="200">
        <f t="shared" si="116"/>
        <v>0.974023221154802</v>
      </c>
      <c r="BF155" s="200">
        <f t="shared" si="116"/>
        <v>0.98357246842102664</v>
      </c>
      <c r="BG155" s="200">
        <f t="shared" si="116"/>
        <v>0.99321533575848808</v>
      </c>
      <c r="BH155" s="200">
        <f t="shared" si="116"/>
        <v>1.0029527410110226</v>
      </c>
      <c r="BI155" s="200">
        <f t="shared" si="116"/>
        <v>1.0127856110209348</v>
      </c>
      <c r="BJ155" s="200">
        <f t="shared" si="116"/>
        <v>1.0227148817172187</v>
      </c>
      <c r="BK155" s="200">
        <f t="shared" si="116"/>
        <v>1.0327414982046423</v>
      </c>
      <c r="BL155" s="200">
        <f t="shared" si="116"/>
        <v>1.0428664148537075</v>
      </c>
      <c r="BM155" s="200">
        <f t="shared" si="116"/>
        <v>1.0530905953914891</v>
      </c>
      <c r="BN155" s="200">
        <f t="shared" si="116"/>
        <v>1.0634150129933662</v>
      </c>
      <c r="BO155" s="200">
        <f t="shared" si="116"/>
        <v>1.0738406503756541</v>
      </c>
      <c r="BP155" s="200">
        <f t="shared" si="116"/>
        <v>1.084368499889141</v>
      </c>
      <c r="BQ155" s="200">
        <f t="shared" si="116"/>
        <v>1.0949995636135446</v>
      </c>
    </row>
    <row r="156" spans="5:69">
      <c r="E156" s="331"/>
      <c r="F156" s="328"/>
      <c r="G156" s="329"/>
      <c r="H156" s="330"/>
      <c r="I156" s="224" t="s">
        <v>326</v>
      </c>
      <c r="J156" s="219">
        <f>Variables!$G$24</f>
        <v>42000</v>
      </c>
      <c r="K156" s="219">
        <f>Variables!$G$24</f>
        <v>42000</v>
      </c>
      <c r="L156" s="219">
        <f>Variables!$G$24</f>
        <v>42000</v>
      </c>
      <c r="M156" s="219">
        <f>Variables!$G$24</f>
        <v>42000</v>
      </c>
      <c r="N156" s="219">
        <f>Variables!$G$24</f>
        <v>42000</v>
      </c>
      <c r="O156" s="219">
        <f>Variables!$G$24</f>
        <v>42000</v>
      </c>
      <c r="P156" s="219">
        <f>Variables!$G$24</f>
        <v>42000</v>
      </c>
      <c r="Q156" s="219">
        <f>Variables!$G$24</f>
        <v>42000</v>
      </c>
      <c r="R156" s="219">
        <f>Variables!$G$24</f>
        <v>42000</v>
      </c>
      <c r="S156" s="219">
        <f>Variables!$G$24</f>
        <v>42000</v>
      </c>
      <c r="T156" s="219">
        <f>Variables!$G$24</f>
        <v>42000</v>
      </c>
      <c r="U156" s="219">
        <f>Variables!$G$24</f>
        <v>42000</v>
      </c>
      <c r="V156" s="219">
        <f>Variables!$G$24</f>
        <v>42000</v>
      </c>
      <c r="W156" s="219">
        <f>Variables!$G$24</f>
        <v>42000</v>
      </c>
      <c r="X156" s="219">
        <f>Variables!$G$24</f>
        <v>42000</v>
      </c>
      <c r="Y156" s="219">
        <f>Variables!$G$24</f>
        <v>42000</v>
      </c>
      <c r="Z156" s="219">
        <f>Variables!$G$24</f>
        <v>42000</v>
      </c>
      <c r="AA156" s="219">
        <f>Variables!$G$24</f>
        <v>42000</v>
      </c>
      <c r="AB156" s="219">
        <f>Variables!$G$24</f>
        <v>42000</v>
      </c>
      <c r="AC156" s="219">
        <f>Variables!$G$24</f>
        <v>42000</v>
      </c>
      <c r="AD156" s="219">
        <f>Variables!$G$24</f>
        <v>42000</v>
      </c>
      <c r="AE156" s="219">
        <f>Variables!$G$24</f>
        <v>42000</v>
      </c>
      <c r="AF156" s="219">
        <f>Variables!$G$24</f>
        <v>42000</v>
      </c>
      <c r="AG156" s="219">
        <f>Variables!$G$24</f>
        <v>42000</v>
      </c>
      <c r="AH156" s="219">
        <f>Variables!$G$24</f>
        <v>42000</v>
      </c>
      <c r="AI156" s="219">
        <f>Variables!$G$24</f>
        <v>42000</v>
      </c>
      <c r="AJ156" s="219">
        <f>Variables!$G$24</f>
        <v>42000</v>
      </c>
      <c r="AK156" s="219">
        <f>Variables!$G$24</f>
        <v>42000</v>
      </c>
      <c r="AL156" s="219">
        <f>Variables!$G$24</f>
        <v>42000</v>
      </c>
      <c r="AM156" s="219">
        <f>Variables!$G$24</f>
        <v>42000</v>
      </c>
      <c r="AN156" s="219">
        <f>Variables!$G$24</f>
        <v>42000</v>
      </c>
      <c r="AO156" s="219">
        <f>Variables!$G$24</f>
        <v>42000</v>
      </c>
      <c r="AP156" s="219">
        <f>Variables!$G$24</f>
        <v>42000</v>
      </c>
      <c r="AQ156" s="219">
        <f>Variables!$G$24</f>
        <v>42000</v>
      </c>
      <c r="AR156" s="219">
        <f>Variables!$G$24</f>
        <v>42000</v>
      </c>
      <c r="AS156" s="219">
        <f>Variables!$G$24</f>
        <v>42000</v>
      </c>
      <c r="AT156" s="219">
        <f>Variables!$G$24</f>
        <v>42000</v>
      </c>
      <c r="AU156" s="219">
        <f>Variables!$G$24</f>
        <v>42000</v>
      </c>
      <c r="AV156" s="219">
        <f>Variables!$G$24</f>
        <v>42000</v>
      </c>
      <c r="AW156" s="219">
        <f>Variables!$G$24</f>
        <v>42000</v>
      </c>
      <c r="AX156" s="219">
        <f>Variables!$G$24</f>
        <v>42000</v>
      </c>
      <c r="AY156" s="219">
        <f>Variables!$G$24</f>
        <v>42000</v>
      </c>
      <c r="AZ156" s="219">
        <f>Variables!$G$24</f>
        <v>42000</v>
      </c>
      <c r="BA156" s="219">
        <f>Variables!$G$24</f>
        <v>42000</v>
      </c>
      <c r="BB156" s="219">
        <f>Variables!$G$24</f>
        <v>42000</v>
      </c>
      <c r="BC156" s="219">
        <f>Variables!$G$24</f>
        <v>42000</v>
      </c>
      <c r="BD156" s="219">
        <f>Variables!$G$24</f>
        <v>42000</v>
      </c>
      <c r="BE156" s="219">
        <f>Variables!$G$24</f>
        <v>42000</v>
      </c>
      <c r="BF156" s="219">
        <f>Variables!$G$24</f>
        <v>42000</v>
      </c>
      <c r="BG156" s="219">
        <f>Variables!$G$24</f>
        <v>42000</v>
      </c>
      <c r="BH156" s="219">
        <f>Variables!$G$24</f>
        <v>42000</v>
      </c>
      <c r="BI156" s="219">
        <f>Variables!$G$24</f>
        <v>42000</v>
      </c>
      <c r="BJ156" s="219">
        <f>Variables!$G$24</f>
        <v>42000</v>
      </c>
      <c r="BK156" s="219">
        <f>Variables!$G$24</f>
        <v>42000</v>
      </c>
      <c r="BL156" s="219">
        <f>Variables!$G$24</f>
        <v>42000</v>
      </c>
      <c r="BM156" s="219">
        <f>Variables!$G$24</f>
        <v>42000</v>
      </c>
      <c r="BN156" s="219">
        <f>Variables!$G$24</f>
        <v>42000</v>
      </c>
      <c r="BO156" s="219">
        <f>Variables!$G$24</f>
        <v>42000</v>
      </c>
      <c r="BP156" s="219">
        <f>Variables!$G$24</f>
        <v>42000</v>
      </c>
      <c r="BQ156" s="219">
        <f>Variables!$G$24</f>
        <v>42000</v>
      </c>
    </row>
    <row r="157" spans="5:69">
      <c r="E157" s="331"/>
      <c r="F157" s="328"/>
      <c r="G157" s="329"/>
      <c r="H157" s="330"/>
      <c r="I157" s="224" t="s">
        <v>446</v>
      </c>
      <c r="J157" s="204">
        <f t="shared" ref="J157:BQ157" si="117">J156*$B$10</f>
        <v>9240</v>
      </c>
      <c r="K157" s="204">
        <f t="shared" si="117"/>
        <v>9240</v>
      </c>
      <c r="L157" s="204">
        <f t="shared" si="117"/>
        <v>9240</v>
      </c>
      <c r="M157" s="204">
        <f t="shared" si="117"/>
        <v>9240</v>
      </c>
      <c r="N157" s="204">
        <f t="shared" si="117"/>
        <v>9240</v>
      </c>
      <c r="O157" s="204">
        <f t="shared" si="117"/>
        <v>9240</v>
      </c>
      <c r="P157" s="204">
        <f t="shared" si="117"/>
        <v>9240</v>
      </c>
      <c r="Q157" s="204">
        <f t="shared" si="117"/>
        <v>9240</v>
      </c>
      <c r="R157" s="204">
        <f t="shared" si="117"/>
        <v>9240</v>
      </c>
      <c r="S157" s="204">
        <f t="shared" si="117"/>
        <v>9240</v>
      </c>
      <c r="T157" s="204">
        <f t="shared" si="117"/>
        <v>9240</v>
      </c>
      <c r="U157" s="204">
        <f t="shared" si="117"/>
        <v>9240</v>
      </c>
      <c r="V157" s="204">
        <f t="shared" si="117"/>
        <v>9240</v>
      </c>
      <c r="W157" s="204">
        <f t="shared" si="117"/>
        <v>9240</v>
      </c>
      <c r="X157" s="204">
        <f t="shared" si="117"/>
        <v>9240</v>
      </c>
      <c r="Y157" s="204">
        <f t="shared" si="117"/>
        <v>9240</v>
      </c>
      <c r="Z157" s="204">
        <f t="shared" si="117"/>
        <v>9240</v>
      </c>
      <c r="AA157" s="204">
        <f t="shared" si="117"/>
        <v>9240</v>
      </c>
      <c r="AB157" s="204">
        <f t="shared" si="117"/>
        <v>9240</v>
      </c>
      <c r="AC157" s="204">
        <f t="shared" si="117"/>
        <v>9240</v>
      </c>
      <c r="AD157" s="204">
        <f t="shared" si="117"/>
        <v>9240</v>
      </c>
      <c r="AE157" s="204">
        <f t="shared" si="117"/>
        <v>9240</v>
      </c>
      <c r="AF157" s="204">
        <f t="shared" si="117"/>
        <v>9240</v>
      </c>
      <c r="AG157" s="204">
        <f t="shared" si="117"/>
        <v>9240</v>
      </c>
      <c r="AH157" s="204">
        <f t="shared" si="117"/>
        <v>9240</v>
      </c>
      <c r="AI157" s="204">
        <f t="shared" si="117"/>
        <v>9240</v>
      </c>
      <c r="AJ157" s="204">
        <f t="shared" si="117"/>
        <v>9240</v>
      </c>
      <c r="AK157" s="204">
        <f t="shared" si="117"/>
        <v>9240</v>
      </c>
      <c r="AL157" s="204">
        <f t="shared" si="117"/>
        <v>9240</v>
      </c>
      <c r="AM157" s="204">
        <f t="shared" si="117"/>
        <v>9240</v>
      </c>
      <c r="AN157" s="204">
        <f t="shared" si="117"/>
        <v>9240</v>
      </c>
      <c r="AO157" s="204">
        <f t="shared" si="117"/>
        <v>9240</v>
      </c>
      <c r="AP157" s="204">
        <f t="shared" si="117"/>
        <v>9240</v>
      </c>
      <c r="AQ157" s="204">
        <f t="shared" si="117"/>
        <v>9240</v>
      </c>
      <c r="AR157" s="204">
        <f t="shared" si="117"/>
        <v>9240</v>
      </c>
      <c r="AS157" s="204">
        <f t="shared" si="117"/>
        <v>9240</v>
      </c>
      <c r="AT157" s="204">
        <f t="shared" si="117"/>
        <v>9240</v>
      </c>
      <c r="AU157" s="204">
        <f t="shared" si="117"/>
        <v>9240</v>
      </c>
      <c r="AV157" s="204">
        <f t="shared" si="117"/>
        <v>9240</v>
      </c>
      <c r="AW157" s="204">
        <f t="shared" si="117"/>
        <v>9240</v>
      </c>
      <c r="AX157" s="204">
        <f t="shared" si="117"/>
        <v>9240</v>
      </c>
      <c r="AY157" s="204">
        <f t="shared" si="117"/>
        <v>9240</v>
      </c>
      <c r="AZ157" s="204">
        <f t="shared" si="117"/>
        <v>9240</v>
      </c>
      <c r="BA157" s="204">
        <f t="shared" si="117"/>
        <v>9240</v>
      </c>
      <c r="BB157" s="204">
        <f t="shared" si="117"/>
        <v>9240</v>
      </c>
      <c r="BC157" s="204">
        <f t="shared" si="117"/>
        <v>9240</v>
      </c>
      <c r="BD157" s="204">
        <f t="shared" si="117"/>
        <v>9240</v>
      </c>
      <c r="BE157" s="204">
        <f t="shared" si="117"/>
        <v>9240</v>
      </c>
      <c r="BF157" s="204">
        <f t="shared" si="117"/>
        <v>9240</v>
      </c>
      <c r="BG157" s="204">
        <f t="shared" si="117"/>
        <v>9240</v>
      </c>
      <c r="BH157" s="204">
        <f t="shared" si="117"/>
        <v>9240</v>
      </c>
      <c r="BI157" s="204">
        <f t="shared" si="117"/>
        <v>9240</v>
      </c>
      <c r="BJ157" s="204">
        <f t="shared" si="117"/>
        <v>9240</v>
      </c>
      <c r="BK157" s="204">
        <f t="shared" si="117"/>
        <v>9240</v>
      </c>
      <c r="BL157" s="204">
        <f t="shared" si="117"/>
        <v>9240</v>
      </c>
      <c r="BM157" s="204">
        <f t="shared" si="117"/>
        <v>9240</v>
      </c>
      <c r="BN157" s="204">
        <f t="shared" si="117"/>
        <v>9240</v>
      </c>
      <c r="BO157" s="204">
        <f t="shared" si="117"/>
        <v>9240</v>
      </c>
      <c r="BP157" s="204">
        <f t="shared" si="117"/>
        <v>9240</v>
      </c>
      <c r="BQ157" s="204">
        <f t="shared" si="117"/>
        <v>9240</v>
      </c>
    </row>
    <row r="158" spans="5:69">
      <c r="E158" s="331"/>
      <c r="F158" s="328"/>
      <c r="G158" s="329"/>
      <c r="H158" s="330"/>
      <c r="I158" s="224" t="s">
        <v>346</v>
      </c>
      <c r="J158" s="204">
        <f>J155*J156</f>
        <v>13056.994818652849</v>
      </c>
      <c r="K158" s="204">
        <f>K155*K156</f>
        <v>19713.501981103323</v>
      </c>
      <c r="L158" s="204">
        <f t="shared" ref="L158:BQ158" si="118">L155*L156</f>
        <v>23171.020313032255</v>
      </c>
      <c r="M158" s="204">
        <f t="shared" si="118"/>
        <v>25030.3115311779</v>
      </c>
      <c r="N158" s="204">
        <f t="shared" si="118"/>
        <v>26091.768918433685</v>
      </c>
      <c r="O158" s="204">
        <f t="shared" si="118"/>
        <v>26755.601662579658</v>
      </c>
      <c r="P158" s="204">
        <f t="shared" si="118"/>
        <v>27221.927026842484</v>
      </c>
      <c r="Q158" s="204">
        <f t="shared" si="118"/>
        <v>27590.816436381268</v>
      </c>
      <c r="R158" s="204">
        <f t="shared" si="118"/>
        <v>27912.318522748312</v>
      </c>
      <c r="S158" s="204">
        <f t="shared" si="118"/>
        <v>28211.470647349062</v>
      </c>
      <c r="T158" s="204">
        <f t="shared" si="118"/>
        <v>28500.804664413899</v>
      </c>
      <c r="U158" s="204">
        <f t="shared" si="118"/>
        <v>28786.599803737885</v>
      </c>
      <c r="V158" s="204">
        <f t="shared" si="118"/>
        <v>29072.009113316839</v>
      </c>
      <c r="W158" s="204">
        <f t="shared" si="118"/>
        <v>29358.622681944042</v>
      </c>
      <c r="X158" s="204">
        <f t="shared" si="118"/>
        <v>29647.249251799665</v>
      </c>
      <c r="Y158" s="204">
        <f t="shared" si="118"/>
        <v>29938.307026049311</v>
      </c>
      <c r="Z158" s="204">
        <f t="shared" si="118"/>
        <v>30232.019073959913</v>
      </c>
      <c r="AA158" s="204">
        <f t="shared" si="118"/>
        <v>30528.511034787134</v>
      </c>
      <c r="AB158" s="204">
        <f t="shared" si="118"/>
        <v>30827.8599710616</v>
      </c>
      <c r="AC158" s="204">
        <f t="shared" si="118"/>
        <v>31130.118796587729</v>
      </c>
      <c r="AD158" s="204">
        <f t="shared" si="118"/>
        <v>31435.328491812143</v>
      </c>
      <c r="AE158" s="204">
        <f t="shared" si="118"/>
        <v>31743.524212890214</v>
      </c>
      <c r="AF158" s="204">
        <f t="shared" si="118"/>
        <v>32054.73834761537</v>
      </c>
      <c r="AG158" s="204">
        <f t="shared" si="118"/>
        <v>32369.002044793342</v>
      </c>
      <c r="AH158" s="204">
        <f t="shared" si="118"/>
        <v>32686.345980352777</v>
      </c>
      <c r="AI158" s="204">
        <f t="shared" si="118"/>
        <v>33006.800741837949</v>
      </c>
      <c r="AJ158" s="204">
        <f t="shared" si="118"/>
        <v>33330.397022106627</v>
      </c>
      <c r="AK158" s="204">
        <f t="shared" si="118"/>
        <v>33657.16571764477</v>
      </c>
      <c r="AL158" s="204">
        <f t="shared" si="118"/>
        <v>33987.137979203944</v>
      </c>
      <c r="AM158" s="204">
        <f t="shared" si="118"/>
        <v>34320.345238614726</v>
      </c>
      <c r="AN158" s="204">
        <f t="shared" si="118"/>
        <v>34656.819223702594</v>
      </c>
      <c r="AO158" s="204">
        <f t="shared" si="118"/>
        <v>34996.591967270018</v>
      </c>
      <c r="AP158" s="204">
        <f t="shared" si="118"/>
        <v>35339.695813126455</v>
      </c>
      <c r="AQ158" s="204">
        <f t="shared" si="118"/>
        <v>35686.163420657533</v>
      </c>
      <c r="AR158" s="204">
        <f t="shared" si="118"/>
        <v>36036.027768678898</v>
      </c>
      <c r="AS158" s="204">
        <f t="shared" si="118"/>
        <v>36389.322158947922</v>
      </c>
      <c r="AT158" s="204">
        <f t="shared" si="118"/>
        <v>36746.080219519768</v>
      </c>
      <c r="AU158" s="204">
        <f t="shared" si="118"/>
        <v>37106.335908041438</v>
      </c>
      <c r="AV158" s="204">
        <f t="shared" si="118"/>
        <v>37470.123515030522</v>
      </c>
      <c r="AW158" s="204">
        <f t="shared" si="118"/>
        <v>37837.477667162413</v>
      </c>
      <c r="AX158" s="204">
        <f t="shared" si="118"/>
        <v>38208.433330577842</v>
      </c>
      <c r="AY158" s="204">
        <f t="shared" si="118"/>
        <v>38583.025814216904</v>
      </c>
      <c r="AZ158" s="204">
        <f t="shared" si="118"/>
        <v>38961.29077318278</v>
      </c>
      <c r="BA158" s="204">
        <f t="shared" si="118"/>
        <v>39343.264212137037</v>
      </c>
      <c r="BB158" s="204">
        <f t="shared" si="118"/>
        <v>39728.982488727364</v>
      </c>
      <c r="BC158" s="204">
        <f t="shared" si="118"/>
        <v>40118.482317048598</v>
      </c>
      <c r="BD158" s="204">
        <f t="shared" si="118"/>
        <v>40511.800771137496</v>
      </c>
      <c r="BE158" s="204">
        <f t="shared" si="118"/>
        <v>40908.975288501686</v>
      </c>
      <c r="BF158" s="204">
        <f t="shared" si="118"/>
        <v>41310.043673683118</v>
      </c>
      <c r="BG158" s="204">
        <f t="shared" si="118"/>
        <v>41715.044101856496</v>
      </c>
      <c r="BH158" s="204">
        <f t="shared" si="118"/>
        <v>42124.015122462952</v>
      </c>
      <c r="BI158" s="204">
        <f t="shared" si="118"/>
        <v>42536.995662879264</v>
      </c>
      <c r="BJ158" s="204">
        <f t="shared" si="118"/>
        <v>42954.025032123187</v>
      </c>
      <c r="BK158" s="204">
        <f t="shared" si="118"/>
        <v>43375.142924594977</v>
      </c>
      <c r="BL158" s="204">
        <f t="shared" si="118"/>
        <v>43800.389423855711</v>
      </c>
      <c r="BM158" s="204">
        <f t="shared" si="118"/>
        <v>44229.805006442541</v>
      </c>
      <c r="BN158" s="204">
        <f t="shared" si="118"/>
        <v>44663.430545721378</v>
      </c>
      <c r="BO158" s="204">
        <f t="shared" si="118"/>
        <v>45101.307315777471</v>
      </c>
      <c r="BP158" s="204">
        <f t="shared" si="118"/>
        <v>45543.476995343917</v>
      </c>
      <c r="BQ158" s="204">
        <f t="shared" si="118"/>
        <v>45989.981671768874</v>
      </c>
    </row>
    <row r="159" spans="5:69">
      <c r="E159" s="331"/>
      <c r="F159" s="328"/>
      <c r="G159" s="329"/>
      <c r="H159" s="330"/>
      <c r="I159" s="224" t="s">
        <v>447</v>
      </c>
      <c r="J159" s="204">
        <f t="shared" ref="J159:BQ159" si="119">J158*$B$10</f>
        <v>2872.538860103627</v>
      </c>
      <c r="K159" s="204">
        <f t="shared" si="119"/>
        <v>4336.9704358427316</v>
      </c>
      <c r="L159" s="204">
        <f t="shared" si="119"/>
        <v>5097.6244688670959</v>
      </c>
      <c r="M159" s="204">
        <f t="shared" si="119"/>
        <v>5506.6685368591379</v>
      </c>
      <c r="N159" s="204">
        <f t="shared" si="119"/>
        <v>5740.1891620554106</v>
      </c>
      <c r="O159" s="204">
        <f t="shared" si="119"/>
        <v>5886.2323657675252</v>
      </c>
      <c r="P159" s="204">
        <f t="shared" si="119"/>
        <v>5988.8239459053466</v>
      </c>
      <c r="Q159" s="204">
        <f t="shared" si="119"/>
        <v>6069.9796160038795</v>
      </c>
      <c r="R159" s="204">
        <f t="shared" si="119"/>
        <v>6140.7100750046284</v>
      </c>
      <c r="S159" s="204">
        <f t="shared" si="119"/>
        <v>6206.523542416794</v>
      </c>
      <c r="T159" s="204">
        <f t="shared" si="119"/>
        <v>6270.1770261710581</v>
      </c>
      <c r="U159" s="204">
        <f t="shared" si="119"/>
        <v>6333.0519568223344</v>
      </c>
      <c r="V159" s="204">
        <f t="shared" si="119"/>
        <v>6395.8420049297047</v>
      </c>
      <c r="W159" s="204">
        <f t="shared" si="119"/>
        <v>6458.8969900276888</v>
      </c>
      <c r="X159" s="204">
        <f t="shared" si="119"/>
        <v>6522.3948353959267</v>
      </c>
      <c r="Y159" s="204">
        <f t="shared" si="119"/>
        <v>6586.4275457308486</v>
      </c>
      <c r="Z159" s="204">
        <f t="shared" si="119"/>
        <v>6651.0441962711811</v>
      </c>
      <c r="AA159" s="204">
        <f t="shared" si="119"/>
        <v>6716.2724276531699</v>
      </c>
      <c r="AB159" s="204">
        <f t="shared" si="119"/>
        <v>6782.1291936335519</v>
      </c>
      <c r="AC159" s="204">
        <f t="shared" si="119"/>
        <v>6848.6261352493002</v>
      </c>
      <c r="AD159" s="204">
        <f t="shared" si="119"/>
        <v>6915.7722681986716</v>
      </c>
      <c r="AE159" s="204">
        <f t="shared" si="119"/>
        <v>6983.5753268358467</v>
      </c>
      <c r="AF159" s="204">
        <f t="shared" si="119"/>
        <v>7052.0424364753817</v>
      </c>
      <c r="AG159" s="204">
        <f t="shared" si="119"/>
        <v>7121.1804498545353</v>
      </c>
      <c r="AH159" s="204">
        <f t="shared" si="119"/>
        <v>7190.9961156776108</v>
      </c>
      <c r="AI159" s="204">
        <f t="shared" si="119"/>
        <v>7261.4961632043487</v>
      </c>
      <c r="AJ159" s="204">
        <f t="shared" si="119"/>
        <v>7332.6873448634578</v>
      </c>
      <c r="AK159" s="204">
        <f t="shared" si="119"/>
        <v>7404.5764578818498</v>
      </c>
      <c r="AL159" s="204">
        <f t="shared" si="119"/>
        <v>7477.1703554248679</v>
      </c>
      <c r="AM159" s="204">
        <f t="shared" si="119"/>
        <v>7550.4759524952397</v>
      </c>
      <c r="AN159" s="204">
        <f t="shared" si="119"/>
        <v>7624.5002292145709</v>
      </c>
      <c r="AO159" s="204">
        <f t="shared" si="119"/>
        <v>7699.2502327994043</v>
      </c>
      <c r="AP159" s="204">
        <f t="shared" si="119"/>
        <v>7774.7330788878198</v>
      </c>
      <c r="AQ159" s="204">
        <f t="shared" si="119"/>
        <v>7850.9559525446575</v>
      </c>
      <c r="AR159" s="204">
        <f t="shared" si="119"/>
        <v>7927.9261091093576</v>
      </c>
      <c r="AS159" s="204">
        <f t="shared" si="119"/>
        <v>8005.6508749685427</v>
      </c>
      <c r="AT159" s="204">
        <f t="shared" si="119"/>
        <v>8084.1376482943488</v>
      </c>
      <c r="AU159" s="204">
        <f t="shared" si="119"/>
        <v>8163.3938997691166</v>
      </c>
      <c r="AV159" s="204">
        <f t="shared" si="119"/>
        <v>8243.4271733067144</v>
      </c>
      <c r="AW159" s="204">
        <f t="shared" si="119"/>
        <v>8324.2450867757307</v>
      </c>
      <c r="AX159" s="204">
        <f t="shared" si="119"/>
        <v>8405.8553327271256</v>
      </c>
      <c r="AY159" s="204">
        <f t="shared" si="119"/>
        <v>8488.2656791277186</v>
      </c>
      <c r="AZ159" s="204">
        <f t="shared" si="119"/>
        <v>8571.4839701002111</v>
      </c>
      <c r="BA159" s="204">
        <f t="shared" si="119"/>
        <v>8655.5181266701475</v>
      </c>
      <c r="BB159" s="204">
        <f t="shared" si="119"/>
        <v>8740.3761475200208</v>
      </c>
      <c r="BC159" s="204">
        <f t="shared" si="119"/>
        <v>8826.0661097506909</v>
      </c>
      <c r="BD159" s="204">
        <f t="shared" si="119"/>
        <v>8912.5961696502491</v>
      </c>
      <c r="BE159" s="204">
        <f t="shared" si="119"/>
        <v>8999.9745634703704</v>
      </c>
      <c r="BF159" s="204">
        <f t="shared" si="119"/>
        <v>9088.2096082102853</v>
      </c>
      <c r="BG159" s="204">
        <f t="shared" si="119"/>
        <v>9177.3097024084291</v>
      </c>
      <c r="BH159" s="204">
        <f t="shared" si="119"/>
        <v>9267.2833269418497</v>
      </c>
      <c r="BI159" s="204">
        <f t="shared" si="119"/>
        <v>9358.139045833439</v>
      </c>
      <c r="BJ159" s="204">
        <f t="shared" si="119"/>
        <v>9449.8855070671016</v>
      </c>
      <c r="BK159" s="204">
        <f t="shared" si="119"/>
        <v>9542.531443410895</v>
      </c>
      <c r="BL159" s="204">
        <f t="shared" si="119"/>
        <v>9636.0856732482571</v>
      </c>
      <c r="BM159" s="204">
        <f t="shared" si="119"/>
        <v>9730.5571014173584</v>
      </c>
      <c r="BN159" s="204">
        <f t="shared" si="119"/>
        <v>9825.954720058704</v>
      </c>
      <c r="BO159" s="204">
        <f t="shared" si="119"/>
        <v>9922.2876094710427</v>
      </c>
      <c r="BP159" s="204">
        <f t="shared" si="119"/>
        <v>10019.564938975662</v>
      </c>
      <c r="BQ159" s="204">
        <f t="shared" si="119"/>
        <v>10117.795967789152</v>
      </c>
    </row>
    <row r="160" spans="5:69">
      <c r="E160" s="331"/>
      <c r="F160" s="328"/>
      <c r="G160" s="329"/>
      <c r="H160" s="330"/>
      <c r="I160" s="224" t="s">
        <v>448</v>
      </c>
      <c r="J160" s="204">
        <f>J9*J152</f>
        <v>1036.2694300518135</v>
      </c>
      <c r="K160" s="204">
        <f>K9*K152</f>
        <v>1046.4289342680079</v>
      </c>
      <c r="L160" s="204">
        <f t="shared" ref="L160:BQ160" si="120">L9*L152</f>
        <v>1056.6880414667137</v>
      </c>
      <c r="M160" s="204">
        <f t="shared" si="120"/>
        <v>1067.0477281477599</v>
      </c>
      <c r="N160" s="204">
        <f t="shared" si="120"/>
        <v>1077.5089803845024</v>
      </c>
      <c r="O160" s="204">
        <f t="shared" si="120"/>
        <v>1088.0727939176838</v>
      </c>
      <c r="P160" s="204">
        <f t="shared" si="120"/>
        <v>1098.7401742502104</v>
      </c>
      <c r="Q160" s="204">
        <f t="shared" si="120"/>
        <v>1109.5121367428594</v>
      </c>
      <c r="R160" s="204">
        <f t="shared" si="120"/>
        <v>1120.3897067109269</v>
      </c>
      <c r="S160" s="204">
        <f t="shared" si="120"/>
        <v>1131.3739195218179</v>
      </c>
      <c r="T160" s="204">
        <f t="shared" si="120"/>
        <v>1142.4658206936006</v>
      </c>
      <c r="U160" s="204">
        <f t="shared" si="120"/>
        <v>1153.6664659945184</v>
      </c>
      <c r="V160" s="204">
        <f t="shared" si="120"/>
        <v>1164.9769215434842</v>
      </c>
      <c r="W160" s="204">
        <f t="shared" si="120"/>
        <v>1176.3982639115575</v>
      </c>
      <c r="X160" s="204">
        <f t="shared" si="120"/>
        <v>1187.9315802244159</v>
      </c>
      <c r="Y160" s="204">
        <f t="shared" si="120"/>
        <v>1199.5779682658317</v>
      </c>
      <c r="Z160" s="204">
        <f t="shared" si="120"/>
        <v>1211.3385365821634</v>
      </c>
      <c r="AA160" s="204">
        <f t="shared" si="120"/>
        <v>1223.2144045878708</v>
      </c>
      <c r="AB160" s="204">
        <f t="shared" si="120"/>
        <v>1235.2067026720661</v>
      </c>
      <c r="AC160" s="204">
        <f t="shared" si="120"/>
        <v>1247.3165723061054</v>
      </c>
      <c r="AD160" s="204">
        <f t="shared" si="120"/>
        <v>1259.5451661522438</v>
      </c>
      <c r="AE160" s="204">
        <f t="shared" si="120"/>
        <v>1271.8936481733444</v>
      </c>
      <c r="AF160" s="204">
        <f t="shared" si="120"/>
        <v>1284.3631937436717</v>
      </c>
      <c r="AG160" s="204">
        <f t="shared" si="120"/>
        <v>1296.9549897607665</v>
      </c>
      <c r="AH160" s="204">
        <f t="shared" si="120"/>
        <v>1309.6702347584212</v>
      </c>
      <c r="AI160" s="204">
        <f t="shared" si="120"/>
        <v>1322.5101390207585</v>
      </c>
      <c r="AJ160" s="204">
        <f t="shared" si="120"/>
        <v>1335.4759246974327</v>
      </c>
      <c r="AK160" s="204">
        <f t="shared" si="120"/>
        <v>1348.5688259199565</v>
      </c>
      <c r="AL160" s="204">
        <f t="shared" si="120"/>
        <v>1361.7900889191717</v>
      </c>
      <c r="AM160" s="204">
        <f t="shared" si="120"/>
        <v>1375.1409721438692</v>
      </c>
      <c r="AN160" s="204">
        <f t="shared" si="120"/>
        <v>1388.6227463805742</v>
      </c>
      <c r="AO160" s="204">
        <f t="shared" si="120"/>
        <v>1402.2366948745007</v>
      </c>
      <c r="AP160" s="204">
        <f t="shared" si="120"/>
        <v>1415.9841134517021</v>
      </c>
      <c r="AQ160" s="204">
        <f t="shared" si="120"/>
        <v>1429.8663106424053</v>
      </c>
      <c r="AR160" s="204">
        <f t="shared" si="120"/>
        <v>1443.8846078055662</v>
      </c>
      <c r="AS160" s="204">
        <f t="shared" si="120"/>
        <v>1458.0403392546402</v>
      </c>
      <c r="AT160" s="204">
        <f t="shared" si="120"/>
        <v>1472.3348523845877</v>
      </c>
      <c r="AU160" s="204">
        <f t="shared" si="120"/>
        <v>1486.7695078001232</v>
      </c>
      <c r="AV160" s="204">
        <f t="shared" si="120"/>
        <v>1501.3456794452222</v>
      </c>
      <c r="AW160" s="204">
        <f t="shared" si="120"/>
        <v>1516.0647547339008</v>
      </c>
      <c r="AX160" s="204">
        <f t="shared" si="120"/>
        <v>1530.9281346822729</v>
      </c>
      <c r="AY160" s="204">
        <f t="shared" si="120"/>
        <v>1545.9372340419034</v>
      </c>
      <c r="AZ160" s="204">
        <f t="shared" si="120"/>
        <v>1561.0934814344707</v>
      </c>
      <c r="BA160" s="204">
        <f t="shared" si="120"/>
        <v>1576.3983194877501</v>
      </c>
      <c r="BB160" s="204">
        <f t="shared" si="120"/>
        <v>1591.853204972924</v>
      </c>
      <c r="BC160" s="204">
        <f t="shared" si="120"/>
        <v>1607.4596089432473</v>
      </c>
      <c r="BD160" s="204">
        <f t="shared" si="120"/>
        <v>1623.2190168740628</v>
      </c>
      <c r="BE160" s="204">
        <f t="shared" si="120"/>
        <v>1639.1329288042009</v>
      </c>
      <c r="BF160" s="204">
        <f t="shared" si="120"/>
        <v>1655.2028594787521</v>
      </c>
      <c r="BG160" s="204">
        <f t="shared" si="120"/>
        <v>1671.4303384932491</v>
      </c>
      <c r="BH160" s="204">
        <f t="shared" si="120"/>
        <v>1687.8169104392618</v>
      </c>
      <c r="BI160" s="204">
        <f t="shared" si="120"/>
        <v>1704.3641350514113</v>
      </c>
      <c r="BJ160" s="204">
        <f t="shared" si="120"/>
        <v>1721.0735873558374</v>
      </c>
      <c r="BK160" s="204">
        <f t="shared" si="120"/>
        <v>1737.9468578201104</v>
      </c>
      <c r="BL160" s="204">
        <f t="shared" si="120"/>
        <v>1754.985552504621</v>
      </c>
      <c r="BM160" s="204">
        <f t="shared" si="120"/>
        <v>1772.1912932154512</v>
      </c>
      <c r="BN160" s="204">
        <f t="shared" si="120"/>
        <v>1789.5657176587392</v>
      </c>
      <c r="BO160" s="204">
        <f t="shared" si="120"/>
        <v>1807.1104795965703</v>
      </c>
      <c r="BP160" s="204">
        <f t="shared" si="120"/>
        <v>1824.8272490043801</v>
      </c>
      <c r="BQ160" s="204">
        <f t="shared" si="120"/>
        <v>1842.7177122299133</v>
      </c>
    </row>
    <row r="161" spans="5:69">
      <c r="E161" s="331"/>
      <c r="F161" s="328"/>
      <c r="G161" s="329"/>
      <c r="H161" s="330"/>
      <c r="I161" s="229" t="s">
        <v>449</v>
      </c>
      <c r="J161" s="204">
        <f>J159-J160</f>
        <v>1836.2694300518135</v>
      </c>
      <c r="K161" s="204">
        <f>K159-K160</f>
        <v>3290.541501574724</v>
      </c>
      <c r="L161" s="204">
        <f t="shared" ref="L161:BQ161" si="121">L159-L160</f>
        <v>4040.9364274003819</v>
      </c>
      <c r="M161" s="204">
        <f t="shared" si="121"/>
        <v>4439.6208087113782</v>
      </c>
      <c r="N161" s="204">
        <f t="shared" si="121"/>
        <v>4662.6801816709085</v>
      </c>
      <c r="O161" s="204">
        <f t="shared" si="121"/>
        <v>4798.1595718498411</v>
      </c>
      <c r="P161" s="204">
        <f t="shared" si="121"/>
        <v>4890.0837716551359</v>
      </c>
      <c r="Q161" s="204">
        <f t="shared" si="121"/>
        <v>4960.4674792610203</v>
      </c>
      <c r="R161" s="204">
        <f t="shared" si="121"/>
        <v>5020.3203682937019</v>
      </c>
      <c r="S161" s="204">
        <f t="shared" si="121"/>
        <v>5075.1496228949763</v>
      </c>
      <c r="T161" s="204">
        <f t="shared" si="121"/>
        <v>5127.711205477457</v>
      </c>
      <c r="U161" s="204">
        <f t="shared" si="121"/>
        <v>5179.3854908278163</v>
      </c>
      <c r="V161" s="204">
        <f t="shared" si="121"/>
        <v>5230.8650833862202</v>
      </c>
      <c r="W161" s="204">
        <f t="shared" si="121"/>
        <v>5282.4987261161314</v>
      </c>
      <c r="X161" s="204">
        <f t="shared" si="121"/>
        <v>5334.4632551715113</v>
      </c>
      <c r="Y161" s="204">
        <f t="shared" si="121"/>
        <v>5386.8495774650164</v>
      </c>
      <c r="Z161" s="204">
        <f t="shared" si="121"/>
        <v>5439.7056596890179</v>
      </c>
      <c r="AA161" s="204">
        <f t="shared" si="121"/>
        <v>5493.0580230652995</v>
      </c>
      <c r="AB161" s="204">
        <f t="shared" si="121"/>
        <v>5546.9224909614859</v>
      </c>
      <c r="AC161" s="204">
        <f t="shared" si="121"/>
        <v>5601.3095629431946</v>
      </c>
      <c r="AD161" s="204">
        <f t="shared" si="121"/>
        <v>5656.2271020464277</v>
      </c>
      <c r="AE161" s="204">
        <f t="shared" si="121"/>
        <v>5711.6816786625022</v>
      </c>
      <c r="AF161" s="204">
        <f t="shared" si="121"/>
        <v>5767.6792427317105</v>
      </c>
      <c r="AG161" s="204">
        <f t="shared" si="121"/>
        <v>5824.2254600937686</v>
      </c>
      <c r="AH161" s="204">
        <f t="shared" si="121"/>
        <v>5881.3258809191893</v>
      </c>
      <c r="AI161" s="204">
        <f t="shared" si="121"/>
        <v>5938.9860241835904</v>
      </c>
      <c r="AJ161" s="204">
        <f t="shared" si="121"/>
        <v>5997.2114201660252</v>
      </c>
      <c r="AK161" s="204">
        <f t="shared" si="121"/>
        <v>6056.0076319618929</v>
      </c>
      <c r="AL161" s="204">
        <f t="shared" si="121"/>
        <v>6115.3802665056965</v>
      </c>
      <c r="AM161" s="204">
        <f t="shared" si="121"/>
        <v>6175.3349803513702</v>
      </c>
      <c r="AN161" s="204">
        <f t="shared" si="121"/>
        <v>6235.8774828339965</v>
      </c>
      <c r="AO161" s="204">
        <f t="shared" si="121"/>
        <v>6297.0135379249041</v>
      </c>
      <c r="AP161" s="204">
        <f t="shared" si="121"/>
        <v>6358.7489654361179</v>
      </c>
      <c r="AQ161" s="204">
        <f t="shared" si="121"/>
        <v>6421.089641902252</v>
      </c>
      <c r="AR161" s="204">
        <f t="shared" si="121"/>
        <v>6484.0415013037909</v>
      </c>
      <c r="AS161" s="204">
        <f t="shared" si="121"/>
        <v>6547.6105357139022</v>
      </c>
      <c r="AT161" s="204">
        <f t="shared" si="121"/>
        <v>6611.8027959097608</v>
      </c>
      <c r="AU161" s="204">
        <f t="shared" si="121"/>
        <v>6676.6243919689932</v>
      </c>
      <c r="AV161" s="204">
        <f t="shared" si="121"/>
        <v>6742.0814938614922</v>
      </c>
      <c r="AW161" s="204">
        <f t="shared" si="121"/>
        <v>6808.1803320418294</v>
      </c>
      <c r="AX161" s="204">
        <f t="shared" si="121"/>
        <v>6874.927198044853</v>
      </c>
      <c r="AY161" s="204">
        <f t="shared" si="121"/>
        <v>6942.3284450858155</v>
      </c>
      <c r="AZ161" s="204">
        <f t="shared" si="121"/>
        <v>7010.3904886657401</v>
      </c>
      <c r="BA161" s="204">
        <f t="shared" si="121"/>
        <v>7079.1198071823974</v>
      </c>
      <c r="BB161" s="204">
        <f t="shared" si="121"/>
        <v>7148.522942547097</v>
      </c>
      <c r="BC161" s="204">
        <f t="shared" si="121"/>
        <v>7218.6065008074438</v>
      </c>
      <c r="BD161" s="204">
        <f t="shared" si="121"/>
        <v>7289.3771527761864</v>
      </c>
      <c r="BE161" s="204">
        <f t="shared" si="121"/>
        <v>7360.8416346661697</v>
      </c>
      <c r="BF161" s="204">
        <f t="shared" si="121"/>
        <v>7433.0067487315337</v>
      </c>
      <c r="BG161" s="204">
        <f t="shared" si="121"/>
        <v>7505.87936391518</v>
      </c>
      <c r="BH161" s="204">
        <f t="shared" si="121"/>
        <v>7579.4664165025879</v>
      </c>
      <c r="BI161" s="204">
        <f t="shared" si="121"/>
        <v>7653.7749107820273</v>
      </c>
      <c r="BJ161" s="204">
        <f t="shared" si="121"/>
        <v>7728.8119197112646</v>
      </c>
      <c r="BK161" s="204">
        <f t="shared" si="121"/>
        <v>7804.5845855907846</v>
      </c>
      <c r="BL161" s="204">
        <f t="shared" si="121"/>
        <v>7881.1001207436366</v>
      </c>
      <c r="BM161" s="204">
        <f t="shared" si="121"/>
        <v>7958.3658082019074</v>
      </c>
      <c r="BN161" s="204">
        <f t="shared" si="121"/>
        <v>8036.3890023999647</v>
      </c>
      <c r="BO161" s="204">
        <f t="shared" si="121"/>
        <v>8115.1771298744725</v>
      </c>
      <c r="BP161" s="204">
        <f t="shared" si="121"/>
        <v>8194.7376899712817</v>
      </c>
      <c r="BQ161" s="204">
        <f t="shared" si="121"/>
        <v>8275.0782555592396</v>
      </c>
    </row>
    <row r="162" spans="5:69">
      <c r="E162" s="331"/>
      <c r="F162" s="328"/>
      <c r="G162" s="329"/>
      <c r="H162" s="323" t="s">
        <v>47</v>
      </c>
      <c r="I162" s="230" t="s">
        <v>318</v>
      </c>
      <c r="J162" s="216">
        <f>Variables!$G$29</f>
        <v>0.1</v>
      </c>
      <c r="K162" s="216">
        <f>Variables!$G$29</f>
        <v>0.1</v>
      </c>
      <c r="L162" s="216">
        <f>Variables!$G$29</f>
        <v>0.1</v>
      </c>
      <c r="M162" s="216">
        <f>Variables!$G$29</f>
        <v>0.1</v>
      </c>
      <c r="N162" s="216">
        <f>Variables!$G$29</f>
        <v>0.1</v>
      </c>
      <c r="O162" s="216">
        <f>Variables!$G$29</f>
        <v>0.1</v>
      </c>
      <c r="P162" s="216">
        <f>Variables!$G$29</f>
        <v>0.1</v>
      </c>
      <c r="Q162" s="216">
        <f>Variables!$G$29</f>
        <v>0.1</v>
      </c>
      <c r="R162" s="216">
        <f>Variables!$G$29</f>
        <v>0.1</v>
      </c>
      <c r="S162" s="216">
        <f>Variables!$G$29</f>
        <v>0.1</v>
      </c>
      <c r="T162" s="216">
        <f>Variables!$G$29</f>
        <v>0.1</v>
      </c>
      <c r="U162" s="216">
        <f>Variables!$G$29</f>
        <v>0.1</v>
      </c>
      <c r="V162" s="216">
        <f>Variables!$G$29</f>
        <v>0.1</v>
      </c>
      <c r="W162" s="216">
        <f>Variables!$G$29</f>
        <v>0.1</v>
      </c>
      <c r="X162" s="216">
        <f>Variables!$G$29</f>
        <v>0.1</v>
      </c>
      <c r="Y162" s="216">
        <f>Variables!$G$29</f>
        <v>0.1</v>
      </c>
      <c r="Z162" s="216">
        <f>Variables!$G$29</f>
        <v>0.1</v>
      </c>
      <c r="AA162" s="216">
        <f>Variables!$G$29</f>
        <v>0.1</v>
      </c>
      <c r="AB162" s="216">
        <f>Variables!$G$29</f>
        <v>0.1</v>
      </c>
      <c r="AC162" s="216">
        <f>Variables!$G$29</f>
        <v>0.1</v>
      </c>
      <c r="AD162" s="216">
        <f>Variables!$G$29</f>
        <v>0.1</v>
      </c>
      <c r="AE162" s="216">
        <f>Variables!$G$29</f>
        <v>0.1</v>
      </c>
      <c r="AF162" s="216">
        <f>Variables!$G$29</f>
        <v>0.1</v>
      </c>
      <c r="AG162" s="216">
        <f>Variables!$G$29</f>
        <v>0.1</v>
      </c>
      <c r="AH162" s="216">
        <f>Variables!$G$29</f>
        <v>0.1</v>
      </c>
      <c r="AI162" s="216">
        <f>Variables!$G$29</f>
        <v>0.1</v>
      </c>
      <c r="AJ162" s="216">
        <f>Variables!$G$29</f>
        <v>0.1</v>
      </c>
      <c r="AK162" s="216">
        <f>Variables!$G$29</f>
        <v>0.1</v>
      </c>
      <c r="AL162" s="216">
        <f>Variables!$G$29</f>
        <v>0.1</v>
      </c>
      <c r="AM162" s="216">
        <f>Variables!$G$29</f>
        <v>0.1</v>
      </c>
      <c r="AN162" s="216">
        <f>Variables!$G$29</f>
        <v>0.1</v>
      </c>
      <c r="AO162" s="216">
        <f>Variables!$G$29</f>
        <v>0.1</v>
      </c>
      <c r="AP162" s="216">
        <f>Variables!$G$29</f>
        <v>0.1</v>
      </c>
      <c r="AQ162" s="216">
        <f>Variables!$G$29</f>
        <v>0.1</v>
      </c>
      <c r="AR162" s="216">
        <f>Variables!$G$29</f>
        <v>0.1</v>
      </c>
      <c r="AS162" s="216">
        <f>Variables!$G$29</f>
        <v>0.1</v>
      </c>
      <c r="AT162" s="216">
        <f>Variables!$G$29</f>
        <v>0.1</v>
      </c>
      <c r="AU162" s="216">
        <f>Variables!$G$29</f>
        <v>0.1</v>
      </c>
      <c r="AV162" s="216">
        <f>Variables!$G$29</f>
        <v>0.1</v>
      </c>
      <c r="AW162" s="216">
        <f>Variables!$G$29</f>
        <v>0.1</v>
      </c>
      <c r="AX162" s="216">
        <f>Variables!$G$29</f>
        <v>0.1</v>
      </c>
      <c r="AY162" s="216">
        <f>Variables!$G$29</f>
        <v>0.1</v>
      </c>
      <c r="AZ162" s="216">
        <f>Variables!$G$29</f>
        <v>0.1</v>
      </c>
      <c r="BA162" s="216">
        <f>Variables!$G$29</f>
        <v>0.1</v>
      </c>
      <c r="BB162" s="216">
        <f>Variables!$G$29</f>
        <v>0.1</v>
      </c>
      <c r="BC162" s="216">
        <f>Variables!$G$29</f>
        <v>0.1</v>
      </c>
      <c r="BD162" s="216">
        <f>Variables!$G$29</f>
        <v>0.1</v>
      </c>
      <c r="BE162" s="216">
        <f>Variables!$G$29</f>
        <v>0.1</v>
      </c>
      <c r="BF162" s="216">
        <f>Variables!$G$29</f>
        <v>0.1</v>
      </c>
      <c r="BG162" s="216">
        <f>Variables!$G$29</f>
        <v>0.1</v>
      </c>
      <c r="BH162" s="216">
        <f>Variables!$G$29</f>
        <v>0.1</v>
      </c>
      <c r="BI162" s="216">
        <f>Variables!$G$29</f>
        <v>0.1</v>
      </c>
      <c r="BJ162" s="216">
        <f>Variables!$G$29</f>
        <v>0.1</v>
      </c>
      <c r="BK162" s="216">
        <f>Variables!$G$29</f>
        <v>0.1</v>
      </c>
      <c r="BL162" s="216">
        <f>Variables!$G$29</f>
        <v>0.1</v>
      </c>
      <c r="BM162" s="216">
        <f>Variables!$G$29</f>
        <v>0.1</v>
      </c>
      <c r="BN162" s="216">
        <f>Variables!$G$29</f>
        <v>0.1</v>
      </c>
      <c r="BO162" s="216">
        <f>Variables!$G$29</f>
        <v>0.1</v>
      </c>
      <c r="BP162" s="216">
        <f>Variables!$G$29</f>
        <v>0.1</v>
      </c>
      <c r="BQ162" s="216">
        <f>Variables!$G$29</f>
        <v>0.1</v>
      </c>
    </row>
    <row r="163" spans="5:69">
      <c r="E163" s="331"/>
      <c r="F163" s="328"/>
      <c r="G163" s="329"/>
      <c r="H163" s="323"/>
      <c r="I163" s="232" t="s">
        <v>319</v>
      </c>
      <c r="J163" s="216">
        <f>Variables!$G$32</f>
        <v>0.1</v>
      </c>
      <c r="K163" s="216">
        <f>Variables!$G$32</f>
        <v>0.1</v>
      </c>
      <c r="L163" s="216">
        <f>Variables!$G$32</f>
        <v>0.1</v>
      </c>
      <c r="M163" s="216">
        <f>Variables!$G$32</f>
        <v>0.1</v>
      </c>
      <c r="N163" s="216">
        <f>Variables!$G$32</f>
        <v>0.1</v>
      </c>
      <c r="O163" s="216">
        <f>Variables!$G$32</f>
        <v>0.1</v>
      </c>
      <c r="P163" s="216">
        <f>Variables!$G$32</f>
        <v>0.1</v>
      </c>
      <c r="Q163" s="216">
        <f>Variables!$G$32</f>
        <v>0.1</v>
      </c>
      <c r="R163" s="216">
        <f>Variables!$G$32</f>
        <v>0.1</v>
      </c>
      <c r="S163" s="216">
        <f>Variables!$G$32</f>
        <v>0.1</v>
      </c>
      <c r="T163" s="216">
        <f>Variables!$G$32</f>
        <v>0.1</v>
      </c>
      <c r="U163" s="216">
        <f>Variables!$G$32</f>
        <v>0.1</v>
      </c>
      <c r="V163" s="216">
        <f>Variables!$G$32</f>
        <v>0.1</v>
      </c>
      <c r="W163" s="216">
        <f>Variables!$G$32</f>
        <v>0.1</v>
      </c>
      <c r="X163" s="216">
        <f>Variables!$G$32</f>
        <v>0.1</v>
      </c>
      <c r="Y163" s="216">
        <f>Variables!$G$32</f>
        <v>0.1</v>
      </c>
      <c r="Z163" s="216">
        <f>Variables!$G$32</f>
        <v>0.1</v>
      </c>
      <c r="AA163" s="216">
        <f>Variables!$G$32</f>
        <v>0.1</v>
      </c>
      <c r="AB163" s="216">
        <f>Variables!$G$32</f>
        <v>0.1</v>
      </c>
      <c r="AC163" s="216">
        <f>Variables!$G$32</f>
        <v>0.1</v>
      </c>
      <c r="AD163" s="216">
        <f>Variables!$G$32</f>
        <v>0.1</v>
      </c>
      <c r="AE163" s="216">
        <f>Variables!$G$32</f>
        <v>0.1</v>
      </c>
      <c r="AF163" s="216">
        <f>Variables!$G$32</f>
        <v>0.1</v>
      </c>
      <c r="AG163" s="216">
        <f>Variables!$G$32</f>
        <v>0.1</v>
      </c>
      <c r="AH163" s="216">
        <f>Variables!$G$32</f>
        <v>0.1</v>
      </c>
      <c r="AI163" s="216">
        <f>Variables!$G$32</f>
        <v>0.1</v>
      </c>
      <c r="AJ163" s="216">
        <f>Variables!$G$32</f>
        <v>0.1</v>
      </c>
      <c r="AK163" s="216">
        <f>Variables!$G$32</f>
        <v>0.1</v>
      </c>
      <c r="AL163" s="216">
        <f>Variables!$G$32</f>
        <v>0.1</v>
      </c>
      <c r="AM163" s="216">
        <f>Variables!$G$32</f>
        <v>0.1</v>
      </c>
      <c r="AN163" s="216">
        <f>Variables!$G$32</f>
        <v>0.1</v>
      </c>
      <c r="AO163" s="216">
        <f>Variables!$G$32</f>
        <v>0.1</v>
      </c>
      <c r="AP163" s="216">
        <f>Variables!$G$32</f>
        <v>0.1</v>
      </c>
      <c r="AQ163" s="216">
        <f>Variables!$G$32</f>
        <v>0.1</v>
      </c>
      <c r="AR163" s="216">
        <f>Variables!$G$32</f>
        <v>0.1</v>
      </c>
      <c r="AS163" s="216">
        <f>Variables!$G$32</f>
        <v>0.1</v>
      </c>
      <c r="AT163" s="216">
        <f>Variables!$G$32</f>
        <v>0.1</v>
      </c>
      <c r="AU163" s="216">
        <f>Variables!$G$32</f>
        <v>0.1</v>
      </c>
      <c r="AV163" s="216">
        <f>Variables!$G$32</f>
        <v>0.1</v>
      </c>
      <c r="AW163" s="216">
        <f>Variables!$G$32</f>
        <v>0.1</v>
      </c>
      <c r="AX163" s="216">
        <f>Variables!$G$32</f>
        <v>0.1</v>
      </c>
      <c r="AY163" s="216">
        <f>Variables!$G$32</f>
        <v>0.1</v>
      </c>
      <c r="AZ163" s="216">
        <f>Variables!$G$32</f>
        <v>0.1</v>
      </c>
      <c r="BA163" s="216">
        <f>Variables!$G$32</f>
        <v>0.1</v>
      </c>
      <c r="BB163" s="216">
        <f>Variables!$G$32</f>
        <v>0.1</v>
      </c>
      <c r="BC163" s="216">
        <f>Variables!$G$32</f>
        <v>0.1</v>
      </c>
      <c r="BD163" s="216">
        <f>Variables!$G$32</f>
        <v>0.1</v>
      </c>
      <c r="BE163" s="216">
        <f>Variables!$G$32</f>
        <v>0.1</v>
      </c>
      <c r="BF163" s="216">
        <f>Variables!$G$32</f>
        <v>0.1</v>
      </c>
      <c r="BG163" s="216">
        <f>Variables!$G$32</f>
        <v>0.1</v>
      </c>
      <c r="BH163" s="216">
        <f>Variables!$G$32</f>
        <v>0.1</v>
      </c>
      <c r="BI163" s="216">
        <f>Variables!$G$32</f>
        <v>0.1</v>
      </c>
      <c r="BJ163" s="216">
        <f>Variables!$G$32</f>
        <v>0.1</v>
      </c>
      <c r="BK163" s="216">
        <f>Variables!$G$32</f>
        <v>0.1</v>
      </c>
      <c r="BL163" s="216">
        <f>Variables!$G$32</f>
        <v>0.1</v>
      </c>
      <c r="BM163" s="216">
        <f>Variables!$G$32</f>
        <v>0.1</v>
      </c>
      <c r="BN163" s="216">
        <f>Variables!$G$32</f>
        <v>0.1</v>
      </c>
      <c r="BO163" s="216">
        <f>Variables!$G$32</f>
        <v>0.1</v>
      </c>
      <c r="BP163" s="216">
        <f>Variables!$G$32</f>
        <v>0.1</v>
      </c>
      <c r="BQ163" s="216">
        <f>Variables!$G$32</f>
        <v>0.1</v>
      </c>
    </row>
    <row r="164" spans="5:69">
      <c r="E164" s="331"/>
      <c r="F164" s="328"/>
      <c r="G164" s="329"/>
      <c r="H164" s="323"/>
      <c r="I164" s="230" t="s">
        <v>321</v>
      </c>
      <c r="J164" s="200">
        <f>J95*J162*J163</f>
        <v>0.3575129533678757</v>
      </c>
      <c r="K164" s="200">
        <f>K95*K162*K163</f>
        <v>0.36823834196891192</v>
      </c>
      <c r="L164" s="200">
        <f t="shared" ref="L164:BQ164" si="122">L95*L162*L163</f>
        <v>0.3792854922279793</v>
      </c>
      <c r="M164" s="200">
        <f t="shared" si="122"/>
        <v>0.39066405699481865</v>
      </c>
      <c r="N164" s="200">
        <f t="shared" si="122"/>
        <v>0.40238397870466325</v>
      </c>
      <c r="O164" s="200">
        <f t="shared" si="122"/>
        <v>0.41445549806580306</v>
      </c>
      <c r="P164" s="200">
        <f t="shared" si="122"/>
        <v>0.42688916300777735</v>
      </c>
      <c r="Q164" s="200">
        <f t="shared" si="122"/>
        <v>0.43969583789801048</v>
      </c>
      <c r="R164" s="200">
        <f t="shared" si="122"/>
        <v>0.45288671303495093</v>
      </c>
      <c r="S164" s="200">
        <f t="shared" si="122"/>
        <v>0.46647331442599937</v>
      </c>
      <c r="T164" s="200">
        <f t="shared" si="122"/>
        <v>0.48046751385877945</v>
      </c>
      <c r="U164" s="200">
        <f t="shared" si="122"/>
        <v>0.49488153927454281</v>
      </c>
      <c r="V164" s="200">
        <f t="shared" si="122"/>
        <v>0.50972798545277909</v>
      </c>
      <c r="W164" s="200">
        <f t="shared" si="122"/>
        <v>0.52501982501636246</v>
      </c>
      <c r="X164" s="200">
        <f t="shared" si="122"/>
        <v>0.54077041976685336</v>
      </c>
      <c r="Y164" s="200">
        <f t="shared" si="122"/>
        <v>0.55699353235985904</v>
      </c>
      <c r="Z164" s="200">
        <f t="shared" si="122"/>
        <v>0.57370333833065479</v>
      </c>
      <c r="AA164" s="200">
        <f t="shared" si="122"/>
        <v>0.59091443848057446</v>
      </c>
      <c r="AB164" s="200">
        <f t="shared" si="122"/>
        <v>0.60864187163499162</v>
      </c>
      <c r="AC164" s="200">
        <f t="shared" si="122"/>
        <v>0.62690112778404128</v>
      </c>
      <c r="AD164" s="200">
        <f t="shared" si="122"/>
        <v>0.64570816161756261</v>
      </c>
      <c r="AE164" s="200">
        <f t="shared" si="122"/>
        <v>0.66507940646608954</v>
      </c>
      <c r="AF164" s="200">
        <f t="shared" si="122"/>
        <v>0.6850317886600723</v>
      </c>
      <c r="AG164" s="200">
        <f t="shared" si="122"/>
        <v>0.7055827423198745</v>
      </c>
      <c r="AH164" s="200">
        <f t="shared" si="122"/>
        <v>0.72675022458947081</v>
      </c>
      <c r="AI164" s="200">
        <f t="shared" si="122"/>
        <v>0.74855273132715494</v>
      </c>
      <c r="AJ164" s="200">
        <f t="shared" si="122"/>
        <v>0.77100931326696953</v>
      </c>
      <c r="AK164" s="200">
        <f t="shared" si="122"/>
        <v>0.79413959266497869</v>
      </c>
      <c r="AL164" s="200">
        <f t="shared" si="122"/>
        <v>0.8179637804449279</v>
      </c>
      <c r="AM164" s="200">
        <f t="shared" si="122"/>
        <v>0.84250269385827592</v>
      </c>
      <c r="AN164" s="200">
        <f t="shared" si="122"/>
        <v>0.86777777467402428</v>
      </c>
      <c r="AO164" s="200">
        <f t="shared" si="122"/>
        <v>0.89381110791424501</v>
      </c>
      <c r="AP164" s="200">
        <f t="shared" si="122"/>
        <v>0.92062544115167233</v>
      </c>
      <c r="AQ164" s="200">
        <f t="shared" si="122"/>
        <v>0.94824420438622248</v>
      </c>
      <c r="AR164" s="200">
        <f t="shared" si="122"/>
        <v>0.97669153051780955</v>
      </c>
      <c r="AS164" s="200">
        <f t="shared" si="122"/>
        <v>1.0059922764333435</v>
      </c>
      <c r="AT164" s="200">
        <f t="shared" si="122"/>
        <v>1.0361720447263441</v>
      </c>
      <c r="AU164" s="200">
        <f t="shared" si="122"/>
        <v>1.0672572060681345</v>
      </c>
      <c r="AV164" s="200">
        <f t="shared" si="122"/>
        <v>1.0992749222501785</v>
      </c>
      <c r="AW164" s="200">
        <f t="shared" si="122"/>
        <v>1.1322531699176837</v>
      </c>
      <c r="AX164" s="200">
        <f t="shared" si="122"/>
        <v>1.1662207650152145</v>
      </c>
      <c r="AY164" s="200">
        <f t="shared" si="122"/>
        <v>1.2012073879656711</v>
      </c>
      <c r="AZ164" s="200">
        <f t="shared" si="122"/>
        <v>1.2372436096046411</v>
      </c>
      <c r="BA164" s="200">
        <f t="shared" si="122"/>
        <v>1.2743609178927804</v>
      </c>
      <c r="BB164" s="200">
        <f t="shared" si="122"/>
        <v>1.3125917454295639</v>
      </c>
      <c r="BC164" s="200">
        <f t="shared" si="122"/>
        <v>1.351969497792451</v>
      </c>
      <c r="BD164" s="200">
        <f t="shared" si="122"/>
        <v>1.3925285827262242</v>
      </c>
      <c r="BE164" s="200">
        <f t="shared" si="122"/>
        <v>1.4343044402080112</v>
      </c>
      <c r="BF164" s="200">
        <f t="shared" si="122"/>
        <v>1.4773335734142514</v>
      </c>
      <c r="BG164" s="200">
        <f t="shared" si="122"/>
        <v>1.5216535806166789</v>
      </c>
      <c r="BH164" s="200">
        <f t="shared" si="122"/>
        <v>1.5673031880351795</v>
      </c>
      <c r="BI164" s="200">
        <f t="shared" si="122"/>
        <v>1.6143222836762345</v>
      </c>
      <c r="BJ164" s="200">
        <f t="shared" si="122"/>
        <v>1.6627519521865222</v>
      </c>
      <c r="BK164" s="200">
        <f t="shared" si="122"/>
        <v>1.7126345107521173</v>
      </c>
      <c r="BL164" s="200">
        <f t="shared" si="122"/>
        <v>1.7640135460746809</v>
      </c>
      <c r="BM164" s="200">
        <f t="shared" si="122"/>
        <v>1.8169339524569219</v>
      </c>
      <c r="BN164" s="200">
        <f t="shared" si="122"/>
        <v>1.8714419710306291</v>
      </c>
      <c r="BO164" s="200">
        <f t="shared" si="122"/>
        <v>1.9275852301615481</v>
      </c>
      <c r="BP164" s="200">
        <f t="shared" si="122"/>
        <v>1.9854127870663945</v>
      </c>
      <c r="BQ164" s="200">
        <f t="shared" si="122"/>
        <v>2.044975170678387</v>
      </c>
    </row>
    <row r="165" spans="5:69">
      <c r="E165" s="331"/>
      <c r="F165" s="328"/>
      <c r="G165" s="329"/>
      <c r="H165" s="323"/>
      <c r="I165" s="230" t="s">
        <v>323</v>
      </c>
      <c r="J165" s="200">
        <f>J164/J274</f>
        <v>7.7720207253886009E-2</v>
      </c>
      <c r="K165" s="200">
        <f>K164/K274</f>
        <v>7.8482170070100582E-2</v>
      </c>
      <c r="L165" s="200">
        <f t="shared" ref="L165:BQ165" si="123">L164/L274</f>
        <v>7.9251603110003524E-2</v>
      </c>
      <c r="M165" s="200">
        <f t="shared" si="123"/>
        <v>8.0028579611081979E-2</v>
      </c>
      <c r="N165" s="200">
        <f t="shared" si="123"/>
        <v>8.0813173528837684E-2</v>
      </c>
      <c r="O165" s="200">
        <f t="shared" si="123"/>
        <v>8.1605459543826267E-2</v>
      </c>
      <c r="P165" s="200">
        <f t="shared" si="123"/>
        <v>8.2405513068765784E-2</v>
      </c>
      <c r="Q165" s="200">
        <f t="shared" si="123"/>
        <v>8.3213410255714437E-2</v>
      </c>
      <c r="R165" s="200">
        <f t="shared" si="123"/>
        <v>8.4029228003319509E-2</v>
      </c>
      <c r="S165" s="200">
        <f t="shared" si="123"/>
        <v>8.4853043964136343E-2</v>
      </c>
      <c r="T165" s="200">
        <f t="shared" si="123"/>
        <v>8.5684936552020044E-2</v>
      </c>
      <c r="U165" s="200">
        <f t="shared" si="123"/>
        <v>8.6524984949588879E-2</v>
      </c>
      <c r="V165" s="200">
        <f t="shared" si="123"/>
        <v>8.7373269115761307E-2</v>
      </c>
      <c r="W165" s="200">
        <f t="shared" si="123"/>
        <v>8.8229869793366805E-2</v>
      </c>
      <c r="X165" s="200">
        <f t="shared" si="123"/>
        <v>8.9094868516831197E-2</v>
      </c>
      <c r="Y165" s="200">
        <f t="shared" si="123"/>
        <v>8.9968347619937383E-2</v>
      </c>
      <c r="Z165" s="200">
        <f t="shared" si="123"/>
        <v>9.085039024366226E-2</v>
      </c>
      <c r="AA165" s="200">
        <f t="shared" si="123"/>
        <v>9.1741080344090328E-2</v>
      </c>
      <c r="AB165" s="200">
        <f t="shared" si="123"/>
        <v>9.2640502700404942E-2</v>
      </c>
      <c r="AC165" s="200">
        <f t="shared" si="123"/>
        <v>9.3548742922957909E-2</v>
      </c>
      <c r="AD165" s="200">
        <f t="shared" si="123"/>
        <v>9.4465887461418291E-2</v>
      </c>
      <c r="AE165" s="200">
        <f t="shared" si="123"/>
        <v>9.5392023613000823E-2</v>
      </c>
      <c r="AF165" s="200">
        <f t="shared" si="123"/>
        <v>9.6327239530775363E-2</v>
      </c>
      <c r="AG165" s="200">
        <f t="shared" si="123"/>
        <v>9.7271624232057485E-2</v>
      </c>
      <c r="AH165" s="200">
        <f t="shared" si="123"/>
        <v>9.8225267606881578E-2</v>
      </c>
      <c r="AI165" s="200">
        <f t="shared" si="123"/>
        <v>9.9188260426556887E-2</v>
      </c>
      <c r="AJ165" s="200">
        <f t="shared" si="123"/>
        <v>0.10016069435230744</v>
      </c>
      <c r="AK165" s="200">
        <f t="shared" si="123"/>
        <v>0.10114266194399672</v>
      </c>
      <c r="AL165" s="200">
        <f t="shared" si="123"/>
        <v>0.10213425666893786</v>
      </c>
      <c r="AM165" s="200">
        <f t="shared" si="123"/>
        <v>0.10313557291079019</v>
      </c>
      <c r="AN165" s="200">
        <f t="shared" si="123"/>
        <v>0.10414670597854306</v>
      </c>
      <c r="AO165" s="200">
        <f t="shared" si="123"/>
        <v>0.10516775211558758</v>
      </c>
      <c r="AP165" s="200">
        <f t="shared" si="123"/>
        <v>0.10619880850887765</v>
      </c>
      <c r="AQ165" s="200">
        <f t="shared" si="123"/>
        <v>0.10723997329818037</v>
      </c>
      <c r="AR165" s="200">
        <f t="shared" si="123"/>
        <v>0.10829134558541748</v>
      </c>
      <c r="AS165" s="200">
        <f t="shared" si="123"/>
        <v>0.10935302544409801</v>
      </c>
      <c r="AT165" s="200">
        <f t="shared" si="123"/>
        <v>0.11042511392884409</v>
      </c>
      <c r="AU165" s="200">
        <f t="shared" si="123"/>
        <v>0.11150771308500924</v>
      </c>
      <c r="AV165" s="200">
        <f t="shared" si="123"/>
        <v>0.11260092595839168</v>
      </c>
      <c r="AW165" s="200">
        <f t="shared" si="123"/>
        <v>0.11370485660504256</v>
      </c>
      <c r="AX165" s="200">
        <f t="shared" si="123"/>
        <v>0.11481961010117046</v>
      </c>
      <c r="AY165" s="200">
        <f t="shared" si="123"/>
        <v>0.11594529255314273</v>
      </c>
      <c r="AZ165" s="200">
        <f t="shared" si="123"/>
        <v>0.1170820111075853</v>
      </c>
      <c r="BA165" s="200">
        <f t="shared" si="123"/>
        <v>0.11822987396158124</v>
      </c>
      <c r="BB165" s="200">
        <f t="shared" si="123"/>
        <v>0.11938899037296931</v>
      </c>
      <c r="BC165" s="200">
        <f t="shared" si="123"/>
        <v>0.12055947067074355</v>
      </c>
      <c r="BD165" s="200">
        <f t="shared" si="123"/>
        <v>0.1217414262655547</v>
      </c>
      <c r="BE165" s="200">
        <f t="shared" si="123"/>
        <v>0.12293496966031509</v>
      </c>
      <c r="BF165" s="200">
        <f t="shared" si="123"/>
        <v>0.1241402144609064</v>
      </c>
      <c r="BG165" s="200">
        <f t="shared" si="123"/>
        <v>0.12535727538699368</v>
      </c>
      <c r="BH165" s="200">
        <f t="shared" si="123"/>
        <v>0.12658626828294464</v>
      </c>
      <c r="BI165" s="200">
        <f t="shared" si="123"/>
        <v>0.12782731012885584</v>
      </c>
      <c r="BJ165" s="200">
        <f t="shared" si="123"/>
        <v>0.1290805190516878</v>
      </c>
      <c r="BK165" s="200">
        <f t="shared" si="123"/>
        <v>0.13034601433650825</v>
      </c>
      <c r="BL165" s="200">
        <f t="shared" si="123"/>
        <v>0.13162391643784657</v>
      </c>
      <c r="BM165" s="200">
        <f t="shared" si="123"/>
        <v>0.13291434699115884</v>
      </c>
      <c r="BN165" s="200">
        <f t="shared" si="123"/>
        <v>0.13421742882440543</v>
      </c>
      <c r="BO165" s="200">
        <f t="shared" si="123"/>
        <v>0.13553328596974276</v>
      </c>
      <c r="BP165" s="200">
        <f t="shared" si="123"/>
        <v>0.13686204367532848</v>
      </c>
      <c r="BQ165" s="200">
        <f t="shared" si="123"/>
        <v>0.13820382841724349</v>
      </c>
    </row>
    <row r="166" spans="5:69">
      <c r="E166" s="331"/>
      <c r="F166" s="328"/>
      <c r="G166" s="329"/>
      <c r="H166" s="323"/>
      <c r="I166" s="230" t="s">
        <v>299</v>
      </c>
      <c r="J166" s="195">
        <v>0</v>
      </c>
      <c r="K166" s="200">
        <f t="shared" ref="K166:BQ166" si="124">J168*$B$6</f>
        <v>3.1088082901554404E-2</v>
      </c>
      <c r="L166" s="200">
        <f t="shared" si="124"/>
        <v>4.6936909478817436E-2</v>
      </c>
      <c r="M166" s="200">
        <f t="shared" si="124"/>
        <v>5.5169095983410132E-2</v>
      </c>
      <c r="N166" s="200">
        <f t="shared" si="124"/>
        <v>5.9595979836137861E-2</v>
      </c>
      <c r="O166" s="200">
        <f t="shared" si="124"/>
        <v>6.2123259329604011E-2</v>
      </c>
      <c r="P166" s="200">
        <f t="shared" si="124"/>
        <v>6.3703813482332519E-2</v>
      </c>
      <c r="Q166" s="200">
        <f t="shared" si="124"/>
        <v>6.481411196867258E-2</v>
      </c>
      <c r="R166" s="200">
        <f t="shared" si="124"/>
        <v>6.5692420086622072E-2</v>
      </c>
      <c r="S166" s="200">
        <f t="shared" si="124"/>
        <v>6.6457901244638837E-2</v>
      </c>
      <c r="T166" s="200">
        <f t="shared" si="124"/>
        <v>6.717016820797396E-2</v>
      </c>
      <c r="U166" s="200">
        <f t="shared" si="124"/>
        <v>6.7859058724795002E-2</v>
      </c>
      <c r="V166" s="200">
        <f t="shared" si="124"/>
        <v>6.8539523342233052E-2</v>
      </c>
      <c r="W166" s="200">
        <f t="shared" si="124"/>
        <v>6.9219069317421042E-2</v>
      </c>
      <c r="X166" s="200">
        <f t="shared" si="124"/>
        <v>6.9901482576057244E-2</v>
      </c>
      <c r="Y166" s="200">
        <f t="shared" si="124"/>
        <v>7.0588688694761106E-2</v>
      </c>
      <c r="Z166" s="200">
        <f t="shared" si="124"/>
        <v>7.1281683395355497E-2</v>
      </c>
      <c r="AA166" s="200">
        <f t="shared" si="124"/>
        <v>7.1980997795142651E-2</v>
      </c>
      <c r="AB166" s="200">
        <f t="shared" si="124"/>
        <v>7.2686931035207458E-2</v>
      </c>
      <c r="AC166" s="200">
        <f t="shared" si="124"/>
        <v>7.3399666597765714E-2</v>
      </c>
      <c r="AD166" s="200">
        <f t="shared" si="124"/>
        <v>7.4119330468066028E-2</v>
      </c>
      <c r="AE166" s="200">
        <f t="shared" si="124"/>
        <v>7.4846020218600345E-2</v>
      </c>
      <c r="AF166" s="200">
        <f t="shared" si="124"/>
        <v>7.5579819554500507E-2</v>
      </c>
      <c r="AG166" s="200">
        <f t="shared" si="124"/>
        <v>7.6320805589560406E-2</v>
      </c>
      <c r="AH166" s="200">
        <f t="shared" si="124"/>
        <v>7.7069052487603207E-2</v>
      </c>
      <c r="AI166" s="200">
        <f t="shared" si="124"/>
        <v>7.7824633286554243E-2</v>
      </c>
      <c r="AJ166" s="200">
        <f t="shared" si="124"/>
        <v>7.8587620813899875E-2</v>
      </c>
      <c r="AK166" s="200">
        <f t="shared" si="124"/>
        <v>7.9358088147872929E-2</v>
      </c>
      <c r="AL166" s="200">
        <f t="shared" si="124"/>
        <v>8.0136108851535159E-2</v>
      </c>
      <c r="AM166" s="200">
        <f t="shared" si="124"/>
        <v>8.0921757093342733E-2</v>
      </c>
      <c r="AN166" s="200">
        <f t="shared" si="124"/>
        <v>8.1715107710987445E-2</v>
      </c>
      <c r="AO166" s="200">
        <f t="shared" si="124"/>
        <v>8.2516236246910957E-2</v>
      </c>
      <c r="AP166" s="200">
        <f t="shared" si="124"/>
        <v>8.3325218969690529E-2</v>
      </c>
      <c r="AQ166" s="200">
        <f t="shared" si="124"/>
        <v>8.4142132888396323E-2</v>
      </c>
      <c r="AR166" s="200">
        <f t="shared" si="124"/>
        <v>8.4967055763470314E-2</v>
      </c>
      <c r="AS166" s="200">
        <f t="shared" si="124"/>
        <v>8.5800066115902143E-2</v>
      </c>
      <c r="AT166" s="200">
        <f t="shared" si="124"/>
        <v>8.664124323559029E-2</v>
      </c>
      <c r="AU166" s="200">
        <f t="shared" si="124"/>
        <v>8.7490667189332794E-2</v>
      </c>
      <c r="AV166" s="200">
        <f t="shared" si="124"/>
        <v>8.8348418828670089E-2</v>
      </c>
      <c r="AW166" s="200">
        <f t="shared" si="124"/>
        <v>8.921457979769172E-2</v>
      </c>
      <c r="AX166" s="200">
        <f t="shared" si="124"/>
        <v>9.0089232540862901E-2</v>
      </c>
      <c r="AY166" s="200">
        <f t="shared" si="124"/>
        <v>9.097246031089963E-2</v>
      </c>
      <c r="AZ166" s="200">
        <f t="shared" si="124"/>
        <v>9.1864347176706912E-2</v>
      </c>
      <c r="BA166" s="200">
        <f t="shared" si="124"/>
        <v>9.2764978031387571E-2</v>
      </c>
      <c r="BB166" s="200">
        <f t="shared" si="124"/>
        <v>9.3674438600326287E-2</v>
      </c>
      <c r="BC166" s="200">
        <f t="shared" si="124"/>
        <v>9.4592815449350887E-2</v>
      </c>
      <c r="BD166" s="200">
        <f t="shared" si="124"/>
        <v>9.5520195992972859E-2</v>
      </c>
      <c r="BE166" s="200">
        <f t="shared" si="124"/>
        <v>9.6456668502708329E-2</v>
      </c>
      <c r="BF166" s="200">
        <f t="shared" si="124"/>
        <v>9.7402322115480208E-2</v>
      </c>
      <c r="BG166" s="200">
        <f t="shared" si="124"/>
        <v>9.8357246842102675E-2</v>
      </c>
      <c r="BH166" s="200">
        <f t="shared" si="124"/>
        <v>9.9321533575848817E-2</v>
      </c>
      <c r="BI166" s="200">
        <f t="shared" si="124"/>
        <v>0.10029527410110227</v>
      </c>
      <c r="BJ166" s="200">
        <f t="shared" si="124"/>
        <v>0.10127856110209349</v>
      </c>
      <c r="BK166" s="200">
        <f t="shared" si="124"/>
        <v>0.10227148817172188</v>
      </c>
      <c r="BL166" s="200">
        <f t="shared" si="124"/>
        <v>0.10327414982046423</v>
      </c>
      <c r="BM166" s="200">
        <f t="shared" si="124"/>
        <v>0.10428664148537076</v>
      </c>
      <c r="BN166" s="200">
        <f t="shared" si="124"/>
        <v>0.10530905953914892</v>
      </c>
      <c r="BO166" s="200">
        <f t="shared" si="124"/>
        <v>0.10634150129933662</v>
      </c>
      <c r="BP166" s="200">
        <f t="shared" si="124"/>
        <v>0.10738406503756542</v>
      </c>
      <c r="BQ166" s="200">
        <f t="shared" si="124"/>
        <v>0.10843684998891411</v>
      </c>
    </row>
    <row r="167" spans="5:69">
      <c r="E167" s="331"/>
      <c r="F167" s="328"/>
      <c r="G167" s="329"/>
      <c r="H167" s="323"/>
      <c r="I167" s="230" t="s">
        <v>301</v>
      </c>
      <c r="J167" s="195">
        <v>0</v>
      </c>
      <c r="K167" s="200">
        <f t="shared" ref="K167:BQ167" si="125">J168*$B$7</f>
        <v>7.7720207253886009E-3</v>
      </c>
      <c r="L167" s="200">
        <f t="shared" si="125"/>
        <v>1.1734227369704359E-2</v>
      </c>
      <c r="M167" s="200">
        <f t="shared" si="125"/>
        <v>1.3792273995852533E-2</v>
      </c>
      <c r="N167" s="200">
        <f t="shared" si="125"/>
        <v>1.4898994959034465E-2</v>
      </c>
      <c r="O167" s="200">
        <f t="shared" si="125"/>
        <v>1.5530814832401003E-2</v>
      </c>
      <c r="P167" s="200">
        <f t="shared" si="125"/>
        <v>1.592595337058313E-2</v>
      </c>
      <c r="Q167" s="200">
        <f t="shared" si="125"/>
        <v>1.6203527992168145E-2</v>
      </c>
      <c r="R167" s="200">
        <f t="shared" si="125"/>
        <v>1.6423105021655518E-2</v>
      </c>
      <c r="S167" s="200">
        <f t="shared" si="125"/>
        <v>1.6614475311159709E-2</v>
      </c>
      <c r="T167" s="200">
        <f t="shared" si="125"/>
        <v>1.679254205199349E-2</v>
      </c>
      <c r="U167" s="200">
        <f t="shared" si="125"/>
        <v>1.696476468119875E-2</v>
      </c>
      <c r="V167" s="200">
        <f t="shared" si="125"/>
        <v>1.7134880835558263E-2</v>
      </c>
      <c r="W167" s="200">
        <f t="shared" si="125"/>
        <v>1.730476732935526E-2</v>
      </c>
      <c r="X167" s="200">
        <f t="shared" si="125"/>
        <v>1.7475370644014311E-2</v>
      </c>
      <c r="Y167" s="200">
        <f t="shared" si="125"/>
        <v>1.7647172173690277E-2</v>
      </c>
      <c r="Z167" s="200">
        <f t="shared" si="125"/>
        <v>1.7820420848838874E-2</v>
      </c>
      <c r="AA167" s="200">
        <f t="shared" si="125"/>
        <v>1.7995249448785663E-2</v>
      </c>
      <c r="AB167" s="200">
        <f t="shared" si="125"/>
        <v>1.8171732758801865E-2</v>
      </c>
      <c r="AC167" s="200">
        <f t="shared" si="125"/>
        <v>1.8349916649441429E-2</v>
      </c>
      <c r="AD167" s="200">
        <f t="shared" si="125"/>
        <v>1.8529832617016507E-2</v>
      </c>
      <c r="AE167" s="200">
        <f t="shared" si="125"/>
        <v>1.8711505054650086E-2</v>
      </c>
      <c r="AF167" s="200">
        <f t="shared" si="125"/>
        <v>1.8894954888625127E-2</v>
      </c>
      <c r="AG167" s="200">
        <f t="shared" si="125"/>
        <v>1.9080201397390101E-2</v>
      </c>
      <c r="AH167" s="200">
        <f t="shared" si="125"/>
        <v>1.9267263121900802E-2</v>
      </c>
      <c r="AI167" s="200">
        <f t="shared" si="125"/>
        <v>1.9456158321638561E-2</v>
      </c>
      <c r="AJ167" s="200">
        <f t="shared" si="125"/>
        <v>1.9646905203474969E-2</v>
      </c>
      <c r="AK167" s="200">
        <f t="shared" si="125"/>
        <v>1.9839522036968232E-2</v>
      </c>
      <c r="AL167" s="200">
        <f t="shared" si="125"/>
        <v>2.003402721288379E-2</v>
      </c>
      <c r="AM167" s="200">
        <f t="shared" si="125"/>
        <v>2.0230439273335683E-2</v>
      </c>
      <c r="AN167" s="200">
        <f t="shared" si="125"/>
        <v>2.0428776927746861E-2</v>
      </c>
      <c r="AO167" s="200">
        <f t="shared" si="125"/>
        <v>2.0629059061727739E-2</v>
      </c>
      <c r="AP167" s="200">
        <f t="shared" si="125"/>
        <v>2.0831304742422632E-2</v>
      </c>
      <c r="AQ167" s="200">
        <f t="shared" si="125"/>
        <v>2.1035533222099081E-2</v>
      </c>
      <c r="AR167" s="200">
        <f t="shared" si="125"/>
        <v>2.1241763940867579E-2</v>
      </c>
      <c r="AS167" s="200">
        <f t="shared" si="125"/>
        <v>2.1450016528975536E-2</v>
      </c>
      <c r="AT167" s="200">
        <f t="shared" si="125"/>
        <v>2.1660310808897573E-2</v>
      </c>
      <c r="AU167" s="200">
        <f t="shared" si="125"/>
        <v>2.1872666797333198E-2</v>
      </c>
      <c r="AV167" s="200">
        <f t="shared" si="125"/>
        <v>2.2087104707167522E-2</v>
      </c>
      <c r="AW167" s="200">
        <f t="shared" si="125"/>
        <v>2.230364494942293E-2</v>
      </c>
      <c r="AX167" s="200">
        <f t="shared" si="125"/>
        <v>2.2522308135215725E-2</v>
      </c>
      <c r="AY167" s="200">
        <f t="shared" si="125"/>
        <v>2.2743115077724908E-2</v>
      </c>
      <c r="AZ167" s="200">
        <f t="shared" si="125"/>
        <v>2.2966086794176728E-2</v>
      </c>
      <c r="BA167" s="200">
        <f t="shared" si="125"/>
        <v>2.3191244507846893E-2</v>
      </c>
      <c r="BB167" s="200">
        <f t="shared" si="125"/>
        <v>2.3418609650081572E-2</v>
      </c>
      <c r="BC167" s="200">
        <f t="shared" si="125"/>
        <v>2.3648203862337722E-2</v>
      </c>
      <c r="BD167" s="200">
        <f t="shared" si="125"/>
        <v>2.3880048998243215E-2</v>
      </c>
      <c r="BE167" s="200">
        <f t="shared" si="125"/>
        <v>2.4114167125677082E-2</v>
      </c>
      <c r="BF167" s="200">
        <f t="shared" si="125"/>
        <v>2.4350580528870052E-2</v>
      </c>
      <c r="BG167" s="200">
        <f t="shared" si="125"/>
        <v>2.4589311710525669E-2</v>
      </c>
      <c r="BH167" s="200">
        <f t="shared" si="125"/>
        <v>2.4830383393962204E-2</v>
      </c>
      <c r="BI167" s="200">
        <f t="shared" si="125"/>
        <v>2.5073818525275567E-2</v>
      </c>
      <c r="BJ167" s="200">
        <f t="shared" si="125"/>
        <v>2.5319640275523372E-2</v>
      </c>
      <c r="BK167" s="200">
        <f t="shared" si="125"/>
        <v>2.556787204293047E-2</v>
      </c>
      <c r="BL167" s="200">
        <f t="shared" si="125"/>
        <v>2.5818537455116058E-2</v>
      </c>
      <c r="BM167" s="200">
        <f t="shared" si="125"/>
        <v>2.6071660371342689E-2</v>
      </c>
      <c r="BN167" s="200">
        <f t="shared" si="125"/>
        <v>2.6327264884787229E-2</v>
      </c>
      <c r="BO167" s="200">
        <f t="shared" si="125"/>
        <v>2.6585375324834154E-2</v>
      </c>
      <c r="BP167" s="200">
        <f t="shared" si="125"/>
        <v>2.6846016259391356E-2</v>
      </c>
      <c r="BQ167" s="200">
        <f t="shared" si="125"/>
        <v>2.7109212497228526E-2</v>
      </c>
    </row>
    <row r="168" spans="5:69">
      <c r="E168" s="331"/>
      <c r="F168" s="328"/>
      <c r="G168" s="329"/>
      <c r="H168" s="323"/>
      <c r="I168" s="230" t="s">
        <v>295</v>
      </c>
      <c r="J168" s="200">
        <f>J165+J166+J167</f>
        <v>7.7720207253886009E-2</v>
      </c>
      <c r="K168" s="200">
        <f>K165+K166+K167</f>
        <v>0.11734227369704359</v>
      </c>
      <c r="L168" s="200">
        <f t="shared" ref="L168:BQ168" si="126">L165+L166+L167</f>
        <v>0.13792273995852533</v>
      </c>
      <c r="M168" s="200">
        <f t="shared" si="126"/>
        <v>0.14898994959034464</v>
      </c>
      <c r="N168" s="200">
        <f t="shared" si="126"/>
        <v>0.15530814832401002</v>
      </c>
      <c r="O168" s="200">
        <f t="shared" si="126"/>
        <v>0.15925953370583129</v>
      </c>
      <c r="P168" s="200">
        <f t="shared" si="126"/>
        <v>0.16203527992168146</v>
      </c>
      <c r="Q168" s="200">
        <f t="shared" si="126"/>
        <v>0.16423105021655518</v>
      </c>
      <c r="R168" s="200">
        <f t="shared" si="126"/>
        <v>0.1661447531115971</v>
      </c>
      <c r="S168" s="200">
        <f t="shared" si="126"/>
        <v>0.16792542051993489</v>
      </c>
      <c r="T168" s="200">
        <f t="shared" si="126"/>
        <v>0.16964764681198749</v>
      </c>
      <c r="U168" s="200">
        <f t="shared" si="126"/>
        <v>0.17134880835558264</v>
      </c>
      <c r="V168" s="200">
        <f t="shared" si="126"/>
        <v>0.17304767329355261</v>
      </c>
      <c r="W168" s="200">
        <f t="shared" si="126"/>
        <v>0.1747537064401431</v>
      </c>
      <c r="X168" s="200">
        <f t="shared" si="126"/>
        <v>0.17647172173690276</v>
      </c>
      <c r="Y168" s="200">
        <f t="shared" si="126"/>
        <v>0.17820420848838875</v>
      </c>
      <c r="Z168" s="200">
        <f t="shared" si="126"/>
        <v>0.17995249448785663</v>
      </c>
      <c r="AA168" s="200">
        <f t="shared" si="126"/>
        <v>0.18171732758801865</v>
      </c>
      <c r="AB168" s="200">
        <f t="shared" si="126"/>
        <v>0.18349916649441428</v>
      </c>
      <c r="AC168" s="200">
        <f t="shared" si="126"/>
        <v>0.18529832617016506</v>
      </c>
      <c r="AD168" s="200">
        <f t="shared" si="126"/>
        <v>0.18711505054650085</v>
      </c>
      <c r="AE168" s="200">
        <f t="shared" si="126"/>
        <v>0.18894954888625126</v>
      </c>
      <c r="AF168" s="200">
        <f t="shared" si="126"/>
        <v>0.19080201397390101</v>
      </c>
      <c r="AG168" s="200">
        <f t="shared" si="126"/>
        <v>0.19267263121900799</v>
      </c>
      <c r="AH168" s="200">
        <f t="shared" si="126"/>
        <v>0.19456158321638559</v>
      </c>
      <c r="AI168" s="200">
        <f t="shared" si="126"/>
        <v>0.19646905203474968</v>
      </c>
      <c r="AJ168" s="200">
        <f t="shared" si="126"/>
        <v>0.1983952203696823</v>
      </c>
      <c r="AK168" s="200">
        <f t="shared" si="126"/>
        <v>0.2003402721288379</v>
      </c>
      <c r="AL168" s="200">
        <f t="shared" si="126"/>
        <v>0.20230439273335682</v>
      </c>
      <c r="AM168" s="200">
        <f t="shared" si="126"/>
        <v>0.20428776927746861</v>
      </c>
      <c r="AN168" s="200">
        <f t="shared" si="126"/>
        <v>0.20629059061727736</v>
      </c>
      <c r="AO168" s="200">
        <f t="shared" si="126"/>
        <v>0.20831304742422629</v>
      </c>
      <c r="AP168" s="200">
        <f t="shared" si="126"/>
        <v>0.21035533222099079</v>
      </c>
      <c r="AQ168" s="200">
        <f t="shared" si="126"/>
        <v>0.21241763940867578</v>
      </c>
      <c r="AR168" s="200">
        <f t="shared" si="126"/>
        <v>0.21450016528975535</v>
      </c>
      <c r="AS168" s="200">
        <f t="shared" si="126"/>
        <v>0.2166031080889757</v>
      </c>
      <c r="AT168" s="200">
        <f t="shared" si="126"/>
        <v>0.21872666797333196</v>
      </c>
      <c r="AU168" s="200">
        <f t="shared" si="126"/>
        <v>0.22087104707167521</v>
      </c>
      <c r="AV168" s="200">
        <f t="shared" si="126"/>
        <v>0.22303644949422929</v>
      </c>
      <c r="AW168" s="200">
        <f t="shared" si="126"/>
        <v>0.22522308135215724</v>
      </c>
      <c r="AX168" s="200">
        <f t="shared" si="126"/>
        <v>0.22743115077724907</v>
      </c>
      <c r="AY168" s="200">
        <f t="shared" si="126"/>
        <v>0.22966086794176727</v>
      </c>
      <c r="AZ168" s="200">
        <f t="shared" si="126"/>
        <v>0.23191244507846892</v>
      </c>
      <c r="BA168" s="200">
        <f t="shared" si="126"/>
        <v>0.2341860965008157</v>
      </c>
      <c r="BB168" s="200">
        <f t="shared" si="126"/>
        <v>0.23648203862337719</v>
      </c>
      <c r="BC168" s="200">
        <f t="shared" si="126"/>
        <v>0.23880048998243214</v>
      </c>
      <c r="BD168" s="200">
        <f t="shared" si="126"/>
        <v>0.2411416712567708</v>
      </c>
      <c r="BE168" s="200">
        <f t="shared" si="126"/>
        <v>0.2435058052887005</v>
      </c>
      <c r="BF168" s="200">
        <f t="shared" si="126"/>
        <v>0.24589311710525666</v>
      </c>
      <c r="BG168" s="200">
        <f t="shared" si="126"/>
        <v>0.24830383393962202</v>
      </c>
      <c r="BH168" s="200">
        <f t="shared" si="126"/>
        <v>0.25073818525275565</v>
      </c>
      <c r="BI168" s="200">
        <f t="shared" si="126"/>
        <v>0.2531964027552337</v>
      </c>
      <c r="BJ168" s="200">
        <f t="shared" si="126"/>
        <v>0.25567872042930467</v>
      </c>
      <c r="BK168" s="200">
        <f t="shared" si="126"/>
        <v>0.25818537455116058</v>
      </c>
      <c r="BL168" s="200">
        <f t="shared" si="126"/>
        <v>0.26071660371342686</v>
      </c>
      <c r="BM168" s="200">
        <f t="shared" si="126"/>
        <v>0.26327264884787227</v>
      </c>
      <c r="BN168" s="200">
        <f t="shared" si="126"/>
        <v>0.26585375324834154</v>
      </c>
      <c r="BO168" s="200">
        <f t="shared" si="126"/>
        <v>0.26846016259391353</v>
      </c>
      <c r="BP168" s="200">
        <f t="shared" si="126"/>
        <v>0.27109212497228524</v>
      </c>
      <c r="BQ168" s="200">
        <f t="shared" si="126"/>
        <v>0.27374989090338614</v>
      </c>
    </row>
    <row r="169" spans="5:69">
      <c r="E169" s="331"/>
      <c r="F169" s="328"/>
      <c r="G169" s="329"/>
      <c r="H169" s="323"/>
      <c r="I169" s="230" t="s">
        <v>326</v>
      </c>
      <c r="J169" s="219">
        <f>Variables!$G$25</f>
        <v>100000</v>
      </c>
      <c r="K169" s="219">
        <f>Variables!$G$25</f>
        <v>100000</v>
      </c>
      <c r="L169" s="219">
        <f>Variables!$G$25</f>
        <v>100000</v>
      </c>
      <c r="M169" s="219">
        <f>Variables!$G$25</f>
        <v>100000</v>
      </c>
      <c r="N169" s="219">
        <f>Variables!$G$25</f>
        <v>100000</v>
      </c>
      <c r="O169" s="219">
        <f>Variables!$G$25</f>
        <v>100000</v>
      </c>
      <c r="P169" s="219">
        <f>Variables!$G$25</f>
        <v>100000</v>
      </c>
      <c r="Q169" s="219">
        <f>Variables!$G$25</f>
        <v>100000</v>
      </c>
      <c r="R169" s="219">
        <f>Variables!$G$25</f>
        <v>100000</v>
      </c>
      <c r="S169" s="219">
        <f>Variables!$G$25</f>
        <v>100000</v>
      </c>
      <c r="T169" s="219">
        <f>Variables!$G$25</f>
        <v>100000</v>
      </c>
      <c r="U169" s="219">
        <f>Variables!$G$25</f>
        <v>100000</v>
      </c>
      <c r="V169" s="219">
        <f>Variables!$G$25</f>
        <v>100000</v>
      </c>
      <c r="W169" s="219">
        <f>Variables!$G$25</f>
        <v>100000</v>
      </c>
      <c r="X169" s="219">
        <f>Variables!$G$25</f>
        <v>100000</v>
      </c>
      <c r="Y169" s="219">
        <f>Variables!$G$25</f>
        <v>100000</v>
      </c>
      <c r="Z169" s="219">
        <f>Variables!$G$25</f>
        <v>100000</v>
      </c>
      <c r="AA169" s="219">
        <f>Variables!$G$25</f>
        <v>100000</v>
      </c>
      <c r="AB169" s="219">
        <f>Variables!$G$25</f>
        <v>100000</v>
      </c>
      <c r="AC169" s="219">
        <f>Variables!$G$25</f>
        <v>100000</v>
      </c>
      <c r="AD169" s="219">
        <f>Variables!$G$25</f>
        <v>100000</v>
      </c>
      <c r="AE169" s="219">
        <f>Variables!$G$25</f>
        <v>100000</v>
      </c>
      <c r="AF169" s="219">
        <f>Variables!$G$25</f>
        <v>100000</v>
      </c>
      <c r="AG169" s="219">
        <f>Variables!$G$25</f>
        <v>100000</v>
      </c>
      <c r="AH169" s="219">
        <f>Variables!$G$25</f>
        <v>100000</v>
      </c>
      <c r="AI169" s="219">
        <f>Variables!$G$25</f>
        <v>100000</v>
      </c>
      <c r="AJ169" s="219">
        <f>Variables!$G$25</f>
        <v>100000</v>
      </c>
      <c r="AK169" s="219">
        <f>Variables!$G$25</f>
        <v>100000</v>
      </c>
      <c r="AL169" s="219">
        <f>Variables!$G$25</f>
        <v>100000</v>
      </c>
      <c r="AM169" s="219">
        <f>Variables!$G$25</f>
        <v>100000</v>
      </c>
      <c r="AN169" s="219">
        <f>Variables!$G$25</f>
        <v>100000</v>
      </c>
      <c r="AO169" s="219">
        <f>Variables!$G$25</f>
        <v>100000</v>
      </c>
      <c r="AP169" s="219">
        <f>Variables!$G$25</f>
        <v>100000</v>
      </c>
      <c r="AQ169" s="219">
        <f>Variables!$G$25</f>
        <v>100000</v>
      </c>
      <c r="AR169" s="219">
        <f>Variables!$G$25</f>
        <v>100000</v>
      </c>
      <c r="AS169" s="219">
        <f>Variables!$G$25</f>
        <v>100000</v>
      </c>
      <c r="AT169" s="219">
        <f>Variables!$G$25</f>
        <v>100000</v>
      </c>
      <c r="AU169" s="219">
        <f>Variables!$G$25</f>
        <v>100000</v>
      </c>
      <c r="AV169" s="219">
        <f>Variables!$G$25</f>
        <v>100000</v>
      </c>
      <c r="AW169" s="219">
        <f>Variables!$G$25</f>
        <v>100000</v>
      </c>
      <c r="AX169" s="219">
        <f>Variables!$G$25</f>
        <v>100000</v>
      </c>
      <c r="AY169" s="219">
        <f>Variables!$G$25</f>
        <v>100000</v>
      </c>
      <c r="AZ169" s="219">
        <f>Variables!$G$25</f>
        <v>100000</v>
      </c>
      <c r="BA169" s="219">
        <f>Variables!$G$25</f>
        <v>100000</v>
      </c>
      <c r="BB169" s="219">
        <f>Variables!$G$25</f>
        <v>100000</v>
      </c>
      <c r="BC169" s="219">
        <f>Variables!$G$25</f>
        <v>100000</v>
      </c>
      <c r="BD169" s="219">
        <f>Variables!$G$25</f>
        <v>100000</v>
      </c>
      <c r="BE169" s="219">
        <f>Variables!$G$25</f>
        <v>100000</v>
      </c>
      <c r="BF169" s="219">
        <f>Variables!$G$25</f>
        <v>100000</v>
      </c>
      <c r="BG169" s="219">
        <f>Variables!$G$25</f>
        <v>100000</v>
      </c>
      <c r="BH169" s="219">
        <f>Variables!$G$25</f>
        <v>100000</v>
      </c>
      <c r="BI169" s="219">
        <f>Variables!$G$25</f>
        <v>100000</v>
      </c>
      <c r="BJ169" s="219">
        <f>Variables!$G$25</f>
        <v>100000</v>
      </c>
      <c r="BK169" s="219">
        <f>Variables!$G$25</f>
        <v>100000</v>
      </c>
      <c r="BL169" s="219">
        <f>Variables!$G$25</f>
        <v>100000</v>
      </c>
      <c r="BM169" s="219">
        <f>Variables!$G$25</f>
        <v>100000</v>
      </c>
      <c r="BN169" s="219">
        <f>Variables!$G$25</f>
        <v>100000</v>
      </c>
      <c r="BO169" s="219">
        <f>Variables!$G$25</f>
        <v>100000</v>
      </c>
      <c r="BP169" s="219">
        <f>Variables!$G$25</f>
        <v>100000</v>
      </c>
      <c r="BQ169" s="219">
        <f>Variables!$G$25</f>
        <v>100000</v>
      </c>
    </row>
    <row r="170" spans="5:69">
      <c r="E170" s="331"/>
      <c r="F170" s="328"/>
      <c r="G170" s="329"/>
      <c r="H170" s="323"/>
      <c r="I170" s="230" t="s">
        <v>446</v>
      </c>
      <c r="J170" s="204">
        <f t="shared" ref="J170:BQ170" si="127">J169*$B$10</f>
        <v>22000</v>
      </c>
      <c r="K170" s="204">
        <f t="shared" si="127"/>
        <v>22000</v>
      </c>
      <c r="L170" s="204">
        <f t="shared" si="127"/>
        <v>22000</v>
      </c>
      <c r="M170" s="204">
        <f t="shared" si="127"/>
        <v>22000</v>
      </c>
      <c r="N170" s="204">
        <f t="shared" si="127"/>
        <v>22000</v>
      </c>
      <c r="O170" s="204">
        <f t="shared" si="127"/>
        <v>22000</v>
      </c>
      <c r="P170" s="204">
        <f t="shared" si="127"/>
        <v>22000</v>
      </c>
      <c r="Q170" s="204">
        <f t="shared" si="127"/>
        <v>22000</v>
      </c>
      <c r="R170" s="204">
        <f t="shared" si="127"/>
        <v>22000</v>
      </c>
      <c r="S170" s="204">
        <f t="shared" si="127"/>
        <v>22000</v>
      </c>
      <c r="T170" s="204">
        <f t="shared" si="127"/>
        <v>22000</v>
      </c>
      <c r="U170" s="204">
        <f t="shared" si="127"/>
        <v>22000</v>
      </c>
      <c r="V170" s="204">
        <f t="shared" si="127"/>
        <v>22000</v>
      </c>
      <c r="W170" s="204">
        <f t="shared" si="127"/>
        <v>22000</v>
      </c>
      <c r="X170" s="204">
        <f t="shared" si="127"/>
        <v>22000</v>
      </c>
      <c r="Y170" s="204">
        <f t="shared" si="127"/>
        <v>22000</v>
      </c>
      <c r="Z170" s="204">
        <f t="shared" si="127"/>
        <v>22000</v>
      </c>
      <c r="AA170" s="204">
        <f t="shared" si="127"/>
        <v>22000</v>
      </c>
      <c r="AB170" s="204">
        <f t="shared" si="127"/>
        <v>22000</v>
      </c>
      <c r="AC170" s="204">
        <f t="shared" si="127"/>
        <v>22000</v>
      </c>
      <c r="AD170" s="204">
        <f t="shared" si="127"/>
        <v>22000</v>
      </c>
      <c r="AE170" s="204">
        <f t="shared" si="127"/>
        <v>22000</v>
      </c>
      <c r="AF170" s="204">
        <f t="shared" si="127"/>
        <v>22000</v>
      </c>
      <c r="AG170" s="204">
        <f t="shared" si="127"/>
        <v>22000</v>
      </c>
      <c r="AH170" s="204">
        <f t="shared" si="127"/>
        <v>22000</v>
      </c>
      <c r="AI170" s="204">
        <f t="shared" si="127"/>
        <v>22000</v>
      </c>
      <c r="AJ170" s="204">
        <f t="shared" si="127"/>
        <v>22000</v>
      </c>
      <c r="AK170" s="204">
        <f t="shared" si="127"/>
        <v>22000</v>
      </c>
      <c r="AL170" s="204">
        <f t="shared" si="127"/>
        <v>22000</v>
      </c>
      <c r="AM170" s="204">
        <f t="shared" si="127"/>
        <v>22000</v>
      </c>
      <c r="AN170" s="204">
        <f t="shared" si="127"/>
        <v>22000</v>
      </c>
      <c r="AO170" s="204">
        <f t="shared" si="127"/>
        <v>22000</v>
      </c>
      <c r="AP170" s="204">
        <f t="shared" si="127"/>
        <v>22000</v>
      </c>
      <c r="AQ170" s="204">
        <f t="shared" si="127"/>
        <v>22000</v>
      </c>
      <c r="AR170" s="204">
        <f t="shared" si="127"/>
        <v>22000</v>
      </c>
      <c r="AS170" s="204">
        <f t="shared" si="127"/>
        <v>22000</v>
      </c>
      <c r="AT170" s="204">
        <f t="shared" si="127"/>
        <v>22000</v>
      </c>
      <c r="AU170" s="204">
        <f t="shared" si="127"/>
        <v>22000</v>
      </c>
      <c r="AV170" s="204">
        <f t="shared" si="127"/>
        <v>22000</v>
      </c>
      <c r="AW170" s="204">
        <f t="shared" si="127"/>
        <v>22000</v>
      </c>
      <c r="AX170" s="204">
        <f t="shared" si="127"/>
        <v>22000</v>
      </c>
      <c r="AY170" s="204">
        <f t="shared" si="127"/>
        <v>22000</v>
      </c>
      <c r="AZ170" s="204">
        <f t="shared" si="127"/>
        <v>22000</v>
      </c>
      <c r="BA170" s="204">
        <f t="shared" si="127"/>
        <v>22000</v>
      </c>
      <c r="BB170" s="204">
        <f t="shared" si="127"/>
        <v>22000</v>
      </c>
      <c r="BC170" s="204">
        <f t="shared" si="127"/>
        <v>22000</v>
      </c>
      <c r="BD170" s="204">
        <f t="shared" si="127"/>
        <v>22000</v>
      </c>
      <c r="BE170" s="204">
        <f t="shared" si="127"/>
        <v>22000</v>
      </c>
      <c r="BF170" s="204">
        <f t="shared" si="127"/>
        <v>22000</v>
      </c>
      <c r="BG170" s="204">
        <f t="shared" si="127"/>
        <v>22000</v>
      </c>
      <c r="BH170" s="204">
        <f t="shared" si="127"/>
        <v>22000</v>
      </c>
      <c r="BI170" s="204">
        <f t="shared" si="127"/>
        <v>22000</v>
      </c>
      <c r="BJ170" s="204">
        <f t="shared" si="127"/>
        <v>22000</v>
      </c>
      <c r="BK170" s="204">
        <f t="shared" si="127"/>
        <v>22000</v>
      </c>
      <c r="BL170" s="204">
        <f t="shared" si="127"/>
        <v>22000</v>
      </c>
      <c r="BM170" s="204">
        <f t="shared" si="127"/>
        <v>22000</v>
      </c>
      <c r="BN170" s="204">
        <f t="shared" si="127"/>
        <v>22000</v>
      </c>
      <c r="BO170" s="204">
        <f t="shared" si="127"/>
        <v>22000</v>
      </c>
      <c r="BP170" s="204">
        <f t="shared" si="127"/>
        <v>22000</v>
      </c>
      <c r="BQ170" s="204">
        <f t="shared" si="127"/>
        <v>22000</v>
      </c>
    </row>
    <row r="171" spans="5:69">
      <c r="E171" s="331"/>
      <c r="F171" s="328"/>
      <c r="G171" s="329"/>
      <c r="H171" s="323"/>
      <c r="I171" s="230" t="s">
        <v>346</v>
      </c>
      <c r="J171" s="204">
        <f>J168*J169</f>
        <v>7772.020725388601</v>
      </c>
      <c r="K171" s="204">
        <f>K168*K169</f>
        <v>11734.227369704358</v>
      </c>
      <c r="L171" s="204">
        <f t="shared" ref="L171:BQ171" si="128">L168*L169</f>
        <v>13792.273995852533</v>
      </c>
      <c r="M171" s="204">
        <f t="shared" si="128"/>
        <v>14898.994959034464</v>
      </c>
      <c r="N171" s="204">
        <f t="shared" si="128"/>
        <v>15530.814832401002</v>
      </c>
      <c r="O171" s="204">
        <f t="shared" si="128"/>
        <v>15925.953370583129</v>
      </c>
      <c r="P171" s="204">
        <f t="shared" si="128"/>
        <v>16203.527992168145</v>
      </c>
      <c r="Q171" s="204">
        <f t="shared" si="128"/>
        <v>16423.10502165552</v>
      </c>
      <c r="R171" s="204">
        <f t="shared" si="128"/>
        <v>16614.475311159709</v>
      </c>
      <c r="S171" s="204">
        <f t="shared" si="128"/>
        <v>16792.542051993489</v>
      </c>
      <c r="T171" s="204">
        <f t="shared" si="128"/>
        <v>16964.764681198751</v>
      </c>
      <c r="U171" s="204">
        <f t="shared" si="128"/>
        <v>17134.880835558262</v>
      </c>
      <c r="V171" s="204">
        <f t="shared" si="128"/>
        <v>17304.767329355262</v>
      </c>
      <c r="W171" s="204">
        <f t="shared" si="128"/>
        <v>17475.370644014311</v>
      </c>
      <c r="X171" s="204">
        <f t="shared" si="128"/>
        <v>17647.172173690276</v>
      </c>
      <c r="Y171" s="204">
        <f t="shared" si="128"/>
        <v>17820.420848838876</v>
      </c>
      <c r="Z171" s="204">
        <f t="shared" si="128"/>
        <v>17995.249448785664</v>
      </c>
      <c r="AA171" s="204">
        <f t="shared" si="128"/>
        <v>18171.732758801863</v>
      </c>
      <c r="AB171" s="204">
        <f t="shared" si="128"/>
        <v>18349.916649441428</v>
      </c>
      <c r="AC171" s="204">
        <f t="shared" si="128"/>
        <v>18529.832617016506</v>
      </c>
      <c r="AD171" s="204">
        <f t="shared" si="128"/>
        <v>18711.505054650086</v>
      </c>
      <c r="AE171" s="204">
        <f t="shared" si="128"/>
        <v>18894.954888625125</v>
      </c>
      <c r="AF171" s="204">
        <f t="shared" si="128"/>
        <v>19080.201397390101</v>
      </c>
      <c r="AG171" s="204">
        <f t="shared" si="128"/>
        <v>19267.2631219008</v>
      </c>
      <c r="AH171" s="204">
        <f t="shared" si="128"/>
        <v>19456.158321638559</v>
      </c>
      <c r="AI171" s="204">
        <f t="shared" si="128"/>
        <v>19646.905203474969</v>
      </c>
      <c r="AJ171" s="204">
        <f t="shared" si="128"/>
        <v>19839.522036968228</v>
      </c>
      <c r="AK171" s="204">
        <f t="shared" si="128"/>
        <v>20034.02721288379</v>
      </c>
      <c r="AL171" s="204">
        <f t="shared" si="128"/>
        <v>20230.439273335684</v>
      </c>
      <c r="AM171" s="204">
        <f t="shared" si="128"/>
        <v>20428.776927746861</v>
      </c>
      <c r="AN171" s="204">
        <f t="shared" si="128"/>
        <v>20629.059061727738</v>
      </c>
      <c r="AO171" s="204">
        <f t="shared" si="128"/>
        <v>20831.304742422628</v>
      </c>
      <c r="AP171" s="204">
        <f t="shared" si="128"/>
        <v>21035.533222099079</v>
      </c>
      <c r="AQ171" s="204">
        <f t="shared" si="128"/>
        <v>21241.763940867579</v>
      </c>
      <c r="AR171" s="204">
        <f t="shared" si="128"/>
        <v>21450.016528975535</v>
      </c>
      <c r="AS171" s="204">
        <f t="shared" si="128"/>
        <v>21660.310808897571</v>
      </c>
      <c r="AT171" s="204">
        <f t="shared" si="128"/>
        <v>21872.666797333197</v>
      </c>
      <c r="AU171" s="204">
        <f t="shared" si="128"/>
        <v>22087.10470716752</v>
      </c>
      <c r="AV171" s="204">
        <f t="shared" si="128"/>
        <v>22303.644949422931</v>
      </c>
      <c r="AW171" s="204">
        <f t="shared" si="128"/>
        <v>22522.308135215724</v>
      </c>
      <c r="AX171" s="204">
        <f t="shared" si="128"/>
        <v>22743.115077724906</v>
      </c>
      <c r="AY171" s="204">
        <f t="shared" si="128"/>
        <v>22966.086794176728</v>
      </c>
      <c r="AZ171" s="204">
        <f t="shared" si="128"/>
        <v>23191.244507846892</v>
      </c>
      <c r="BA171" s="204">
        <f t="shared" si="128"/>
        <v>23418.609650081569</v>
      </c>
      <c r="BB171" s="204">
        <f t="shared" si="128"/>
        <v>23648.203862337719</v>
      </c>
      <c r="BC171" s="204">
        <f t="shared" si="128"/>
        <v>23880.048998243215</v>
      </c>
      <c r="BD171" s="204">
        <f t="shared" si="128"/>
        <v>24114.167125677079</v>
      </c>
      <c r="BE171" s="204">
        <f t="shared" si="128"/>
        <v>24350.58052887005</v>
      </c>
      <c r="BF171" s="204">
        <f t="shared" si="128"/>
        <v>24589.311710525664</v>
      </c>
      <c r="BG171" s="204">
        <f t="shared" si="128"/>
        <v>24830.383393962202</v>
      </c>
      <c r="BH171" s="204">
        <f t="shared" si="128"/>
        <v>25073.818525275565</v>
      </c>
      <c r="BI171" s="204">
        <f t="shared" si="128"/>
        <v>25319.640275523368</v>
      </c>
      <c r="BJ171" s="204">
        <f t="shared" si="128"/>
        <v>25567.872042930467</v>
      </c>
      <c r="BK171" s="204">
        <f t="shared" si="128"/>
        <v>25818.537455116057</v>
      </c>
      <c r="BL171" s="204">
        <f t="shared" si="128"/>
        <v>26071.660371342685</v>
      </c>
      <c r="BM171" s="204">
        <f t="shared" si="128"/>
        <v>26327.264884787226</v>
      </c>
      <c r="BN171" s="204">
        <f t="shared" si="128"/>
        <v>26585.375324834153</v>
      </c>
      <c r="BO171" s="204">
        <f t="shared" si="128"/>
        <v>26846.016259391352</v>
      </c>
      <c r="BP171" s="204">
        <f t="shared" si="128"/>
        <v>27109.212497228524</v>
      </c>
      <c r="BQ171" s="204">
        <f t="shared" si="128"/>
        <v>27374.989090338615</v>
      </c>
    </row>
    <row r="172" spans="5:69">
      <c r="E172" s="331"/>
      <c r="F172" s="328"/>
      <c r="G172" s="329"/>
      <c r="H172" s="323"/>
      <c r="I172" s="230" t="s">
        <v>447</v>
      </c>
      <c r="J172" s="204">
        <f t="shared" ref="J172:BQ172" si="129">J171*$B$10</f>
        <v>1709.8445595854923</v>
      </c>
      <c r="K172" s="204">
        <f t="shared" si="129"/>
        <v>2581.5300213349587</v>
      </c>
      <c r="L172" s="204">
        <f t="shared" si="129"/>
        <v>3034.3002790875571</v>
      </c>
      <c r="M172" s="204">
        <f t="shared" si="129"/>
        <v>3277.7788909875821</v>
      </c>
      <c r="N172" s="204">
        <f t="shared" si="129"/>
        <v>3416.7792631282205</v>
      </c>
      <c r="O172" s="204">
        <f t="shared" si="129"/>
        <v>3503.7097415282883</v>
      </c>
      <c r="P172" s="204">
        <f t="shared" si="129"/>
        <v>3564.7761582769917</v>
      </c>
      <c r="Q172" s="204">
        <f t="shared" si="129"/>
        <v>3613.0831047642141</v>
      </c>
      <c r="R172" s="204">
        <f t="shared" si="129"/>
        <v>3655.1845684551358</v>
      </c>
      <c r="S172" s="204">
        <f t="shared" si="129"/>
        <v>3694.3592514385678</v>
      </c>
      <c r="T172" s="204">
        <f t="shared" si="129"/>
        <v>3732.2482298637251</v>
      </c>
      <c r="U172" s="204">
        <f t="shared" si="129"/>
        <v>3769.6737838228178</v>
      </c>
      <c r="V172" s="204">
        <f t="shared" si="129"/>
        <v>3807.0488124581575</v>
      </c>
      <c r="W172" s="204">
        <f t="shared" si="129"/>
        <v>3844.5815416831483</v>
      </c>
      <c r="X172" s="204">
        <f t="shared" si="129"/>
        <v>3882.3778782118607</v>
      </c>
      <c r="Y172" s="204">
        <f t="shared" si="129"/>
        <v>3920.4925867445527</v>
      </c>
      <c r="Z172" s="204">
        <f t="shared" si="129"/>
        <v>3958.9548787328463</v>
      </c>
      <c r="AA172" s="204">
        <f t="shared" si="129"/>
        <v>3997.7812069364099</v>
      </c>
      <c r="AB172" s="204">
        <f t="shared" si="129"/>
        <v>4036.9816628771141</v>
      </c>
      <c r="AC172" s="204">
        <f t="shared" si="129"/>
        <v>4076.5631757436313</v>
      </c>
      <c r="AD172" s="204">
        <f t="shared" si="129"/>
        <v>4116.531112023019</v>
      </c>
      <c r="AE172" s="204">
        <f t="shared" si="129"/>
        <v>4156.8900754975275</v>
      </c>
      <c r="AF172" s="204">
        <f t="shared" si="129"/>
        <v>4197.6443074258223</v>
      </c>
      <c r="AG172" s="204">
        <f t="shared" si="129"/>
        <v>4238.7978868181763</v>
      </c>
      <c r="AH172" s="204">
        <f t="shared" si="129"/>
        <v>4280.3548307604833</v>
      </c>
      <c r="AI172" s="204">
        <f t="shared" si="129"/>
        <v>4322.3191447644931</v>
      </c>
      <c r="AJ172" s="204">
        <f t="shared" si="129"/>
        <v>4364.6948481330101</v>
      </c>
      <c r="AK172" s="204">
        <f t="shared" si="129"/>
        <v>4407.4859868344338</v>
      </c>
      <c r="AL172" s="204">
        <f t="shared" si="129"/>
        <v>4450.6966401338505</v>
      </c>
      <c r="AM172" s="204">
        <f t="shared" si="129"/>
        <v>4494.3309241043098</v>
      </c>
      <c r="AN172" s="204">
        <f t="shared" si="129"/>
        <v>4538.3929935801025</v>
      </c>
      <c r="AO172" s="204">
        <f t="shared" si="129"/>
        <v>4582.8870433329785</v>
      </c>
      <c r="AP172" s="204">
        <f t="shared" si="129"/>
        <v>4627.8173088617978</v>
      </c>
      <c r="AQ172" s="204">
        <f t="shared" si="129"/>
        <v>4673.1880669908669</v>
      </c>
      <c r="AR172" s="204">
        <f t="shared" si="129"/>
        <v>4719.0036363746176</v>
      </c>
      <c r="AS172" s="204">
        <f t="shared" si="129"/>
        <v>4765.2683779574654</v>
      </c>
      <c r="AT172" s="204">
        <f t="shared" si="129"/>
        <v>4811.9866954133031</v>
      </c>
      <c r="AU172" s="204">
        <f t="shared" si="129"/>
        <v>4859.1630355768548</v>
      </c>
      <c r="AV172" s="204">
        <f t="shared" si="129"/>
        <v>4906.8018888730448</v>
      </c>
      <c r="AW172" s="204">
        <f t="shared" si="129"/>
        <v>4954.907789747459</v>
      </c>
      <c r="AX172" s="204">
        <f t="shared" si="129"/>
        <v>5003.4853170994793</v>
      </c>
      <c r="AY172" s="204">
        <f t="shared" si="129"/>
        <v>5052.5390947188798</v>
      </c>
      <c r="AZ172" s="204">
        <f t="shared" si="129"/>
        <v>5102.0737917263159</v>
      </c>
      <c r="BA172" s="204">
        <f t="shared" si="129"/>
        <v>5152.0941230179451</v>
      </c>
      <c r="BB172" s="204">
        <f t="shared" si="129"/>
        <v>5202.6048497142983</v>
      </c>
      <c r="BC172" s="204">
        <f t="shared" si="129"/>
        <v>5253.6107796135075</v>
      </c>
      <c r="BD172" s="204">
        <f t="shared" si="129"/>
        <v>5305.1167676489576</v>
      </c>
      <c r="BE172" s="204">
        <f t="shared" si="129"/>
        <v>5357.1277163514114</v>
      </c>
      <c r="BF172" s="204">
        <f t="shared" si="129"/>
        <v>5409.6485763156461</v>
      </c>
      <c r="BG172" s="204">
        <f t="shared" si="129"/>
        <v>5462.6843466716846</v>
      </c>
      <c r="BH172" s="204">
        <f t="shared" si="129"/>
        <v>5516.2400755606241</v>
      </c>
      <c r="BI172" s="204">
        <f t="shared" si="129"/>
        <v>5570.3208606151411</v>
      </c>
      <c r="BJ172" s="204">
        <f t="shared" si="129"/>
        <v>5624.9318494447025</v>
      </c>
      <c r="BK172" s="204">
        <f t="shared" si="129"/>
        <v>5680.0782401255328</v>
      </c>
      <c r="BL172" s="204">
        <f t="shared" si="129"/>
        <v>5735.7652816953905</v>
      </c>
      <c r="BM172" s="204">
        <f t="shared" si="129"/>
        <v>5791.9982746531896</v>
      </c>
      <c r="BN172" s="204">
        <f t="shared" si="129"/>
        <v>5848.7825714635137</v>
      </c>
      <c r="BO172" s="204">
        <f t="shared" si="129"/>
        <v>5906.1235770660978</v>
      </c>
      <c r="BP172" s="204">
        <f t="shared" si="129"/>
        <v>5964.0267493902757</v>
      </c>
      <c r="BQ172" s="204">
        <f t="shared" si="129"/>
        <v>6022.4975998744949</v>
      </c>
    </row>
    <row r="173" spans="5:69">
      <c r="E173" s="331"/>
      <c r="F173" s="328"/>
      <c r="G173" s="329"/>
      <c r="H173" s="323"/>
      <c r="I173" s="230" t="s">
        <v>448</v>
      </c>
      <c r="J173" s="204">
        <f>J9*J165</f>
        <v>259.06735751295338</v>
      </c>
      <c r="K173" s="204">
        <f>K9*K165</f>
        <v>261.60723356700197</v>
      </c>
      <c r="L173" s="204">
        <f t="shared" ref="L173:BQ173" si="130">L9*L165</f>
        <v>264.17201036667842</v>
      </c>
      <c r="M173" s="204">
        <f t="shared" si="130"/>
        <v>266.76193203693998</v>
      </c>
      <c r="N173" s="204">
        <f t="shared" si="130"/>
        <v>269.37724509612559</v>
      </c>
      <c r="O173" s="204">
        <f t="shared" si="130"/>
        <v>272.01819847942096</v>
      </c>
      <c r="P173" s="204">
        <f t="shared" si="130"/>
        <v>274.68504356255261</v>
      </c>
      <c r="Q173" s="204">
        <f t="shared" si="130"/>
        <v>277.37803418571485</v>
      </c>
      <c r="R173" s="204">
        <f t="shared" si="130"/>
        <v>280.09742667773173</v>
      </c>
      <c r="S173" s="204">
        <f t="shared" si="130"/>
        <v>282.84347988045448</v>
      </c>
      <c r="T173" s="204">
        <f t="shared" si="130"/>
        <v>285.61645517340014</v>
      </c>
      <c r="U173" s="204">
        <f t="shared" si="130"/>
        <v>288.41661649862959</v>
      </c>
      <c r="V173" s="204">
        <f t="shared" si="130"/>
        <v>291.24423038587105</v>
      </c>
      <c r="W173" s="204">
        <f t="shared" si="130"/>
        <v>294.09956597788937</v>
      </c>
      <c r="X173" s="204">
        <f t="shared" si="130"/>
        <v>296.98289505610398</v>
      </c>
      <c r="Y173" s="204">
        <f t="shared" si="130"/>
        <v>299.89449206645793</v>
      </c>
      <c r="Z173" s="204">
        <f t="shared" si="130"/>
        <v>302.83463414554086</v>
      </c>
      <c r="AA173" s="204">
        <f t="shared" si="130"/>
        <v>305.80360114696771</v>
      </c>
      <c r="AB173" s="204">
        <f t="shared" si="130"/>
        <v>308.80167566801651</v>
      </c>
      <c r="AC173" s="204">
        <f t="shared" si="130"/>
        <v>311.82914307652635</v>
      </c>
      <c r="AD173" s="204">
        <f t="shared" si="130"/>
        <v>314.88629153806096</v>
      </c>
      <c r="AE173" s="204">
        <f t="shared" si="130"/>
        <v>317.97341204333611</v>
      </c>
      <c r="AF173" s="204">
        <f t="shared" si="130"/>
        <v>321.09079843591792</v>
      </c>
      <c r="AG173" s="204">
        <f t="shared" si="130"/>
        <v>324.23874744019162</v>
      </c>
      <c r="AH173" s="204">
        <f t="shared" si="130"/>
        <v>327.4175586896053</v>
      </c>
      <c r="AI173" s="204">
        <f t="shared" si="130"/>
        <v>330.62753475518963</v>
      </c>
      <c r="AJ173" s="204">
        <f t="shared" si="130"/>
        <v>333.86898117435817</v>
      </c>
      <c r="AK173" s="204">
        <f t="shared" si="130"/>
        <v>337.14220647998911</v>
      </c>
      <c r="AL173" s="204">
        <f t="shared" si="130"/>
        <v>340.44752222979292</v>
      </c>
      <c r="AM173" s="204">
        <f t="shared" si="130"/>
        <v>343.78524303596731</v>
      </c>
      <c r="AN173" s="204">
        <f t="shared" si="130"/>
        <v>347.15568659514355</v>
      </c>
      <c r="AO173" s="204">
        <f t="shared" si="130"/>
        <v>350.55917371862517</v>
      </c>
      <c r="AP173" s="204">
        <f t="shared" si="130"/>
        <v>353.99602836292553</v>
      </c>
      <c r="AQ173" s="204">
        <f t="shared" si="130"/>
        <v>357.46657766060133</v>
      </c>
      <c r="AR173" s="204">
        <f t="shared" si="130"/>
        <v>360.97115195139156</v>
      </c>
      <c r="AS173" s="204">
        <f t="shared" si="130"/>
        <v>364.51008481366006</v>
      </c>
      <c r="AT173" s="204">
        <f t="shared" si="130"/>
        <v>368.08371309614694</v>
      </c>
      <c r="AU173" s="204">
        <f t="shared" si="130"/>
        <v>371.69237695003079</v>
      </c>
      <c r="AV173" s="204">
        <f t="shared" si="130"/>
        <v>375.33641986130556</v>
      </c>
      <c r="AW173" s="204">
        <f t="shared" si="130"/>
        <v>379.01618868347521</v>
      </c>
      <c r="AX173" s="204">
        <f t="shared" si="130"/>
        <v>382.73203367056823</v>
      </c>
      <c r="AY173" s="204">
        <f t="shared" si="130"/>
        <v>386.48430851047584</v>
      </c>
      <c r="AZ173" s="204">
        <f t="shared" si="130"/>
        <v>390.27337035861768</v>
      </c>
      <c r="BA173" s="204">
        <f t="shared" si="130"/>
        <v>394.09957987193752</v>
      </c>
      <c r="BB173" s="204">
        <f t="shared" si="130"/>
        <v>397.963301243231</v>
      </c>
      <c r="BC173" s="204">
        <f t="shared" si="130"/>
        <v>401.86490223581183</v>
      </c>
      <c r="BD173" s="204">
        <f t="shared" si="130"/>
        <v>405.80475421851571</v>
      </c>
      <c r="BE173" s="204">
        <f t="shared" si="130"/>
        <v>409.78323220105023</v>
      </c>
      <c r="BF173" s="204">
        <f t="shared" si="130"/>
        <v>413.80071486968802</v>
      </c>
      <c r="BG173" s="204">
        <f t="shared" si="130"/>
        <v>417.85758462331228</v>
      </c>
      <c r="BH173" s="204">
        <f t="shared" si="130"/>
        <v>421.95422760981546</v>
      </c>
      <c r="BI173" s="204">
        <f t="shared" si="130"/>
        <v>426.09103376285282</v>
      </c>
      <c r="BJ173" s="204">
        <f t="shared" si="130"/>
        <v>430.26839683895935</v>
      </c>
      <c r="BK173" s="204">
        <f t="shared" si="130"/>
        <v>434.4867144550276</v>
      </c>
      <c r="BL173" s="204">
        <f t="shared" si="130"/>
        <v>438.74638812615524</v>
      </c>
      <c r="BM173" s="204">
        <f t="shared" si="130"/>
        <v>443.0478233038628</v>
      </c>
      <c r="BN173" s="204">
        <f t="shared" si="130"/>
        <v>447.39142941468481</v>
      </c>
      <c r="BO173" s="204">
        <f t="shared" si="130"/>
        <v>451.77761989914256</v>
      </c>
      <c r="BP173" s="204">
        <f t="shared" si="130"/>
        <v>456.20681225109502</v>
      </c>
      <c r="BQ173" s="204">
        <f t="shared" si="130"/>
        <v>460.67942805747833</v>
      </c>
    </row>
    <row r="174" spans="5:69">
      <c r="E174" s="331"/>
      <c r="F174" s="328"/>
      <c r="G174" s="329"/>
      <c r="H174" s="323"/>
      <c r="I174" s="231" t="s">
        <v>449</v>
      </c>
      <c r="J174" s="204">
        <f>J172-J173</f>
        <v>1450.777202072539</v>
      </c>
      <c r="K174" s="204">
        <f t="shared" ref="K174:BQ174" si="131">K172-K173</f>
        <v>2319.9227877679568</v>
      </c>
      <c r="L174" s="204">
        <f t="shared" si="131"/>
        <v>2770.1282687208786</v>
      </c>
      <c r="M174" s="204">
        <f t="shared" si="131"/>
        <v>3011.0169589506422</v>
      </c>
      <c r="N174" s="204">
        <f t="shared" si="131"/>
        <v>3147.4020180320949</v>
      </c>
      <c r="O174" s="204">
        <f t="shared" si="131"/>
        <v>3231.6915430488675</v>
      </c>
      <c r="P174" s="204">
        <f t="shared" si="131"/>
        <v>3290.0911147144393</v>
      </c>
      <c r="Q174" s="204">
        <f t="shared" si="131"/>
        <v>3335.7050705784991</v>
      </c>
      <c r="R174" s="204">
        <f t="shared" si="131"/>
        <v>3375.0871417774042</v>
      </c>
      <c r="S174" s="204">
        <f t="shared" si="131"/>
        <v>3411.5157715581131</v>
      </c>
      <c r="T174" s="204">
        <f t="shared" si="131"/>
        <v>3446.6317746903251</v>
      </c>
      <c r="U174" s="204">
        <f t="shared" si="131"/>
        <v>3481.2571673241882</v>
      </c>
      <c r="V174" s="204">
        <f t="shared" si="131"/>
        <v>3515.8045820722864</v>
      </c>
      <c r="W174" s="204">
        <f t="shared" si="131"/>
        <v>3550.4819757052592</v>
      </c>
      <c r="X174" s="204">
        <f t="shared" si="131"/>
        <v>3585.3949831557566</v>
      </c>
      <c r="Y174" s="204">
        <f t="shared" si="131"/>
        <v>3620.5980946780946</v>
      </c>
      <c r="Z174" s="204">
        <f t="shared" si="131"/>
        <v>3656.1202445873055</v>
      </c>
      <c r="AA174" s="204">
        <f t="shared" si="131"/>
        <v>3691.9776057894424</v>
      </c>
      <c r="AB174" s="204">
        <f t="shared" si="131"/>
        <v>3728.1799872090978</v>
      </c>
      <c r="AC174" s="204">
        <f t="shared" si="131"/>
        <v>3764.7340326671051</v>
      </c>
      <c r="AD174" s="204">
        <f t="shared" si="131"/>
        <v>3801.644820484958</v>
      </c>
      <c r="AE174" s="204">
        <f t="shared" si="131"/>
        <v>3838.9166634541916</v>
      </c>
      <c r="AF174" s="204">
        <f t="shared" si="131"/>
        <v>3876.5535089899045</v>
      </c>
      <c r="AG174" s="204">
        <f t="shared" si="131"/>
        <v>3914.5591393779846</v>
      </c>
      <c r="AH174" s="204">
        <f t="shared" si="131"/>
        <v>3952.937272070878</v>
      </c>
      <c r="AI174" s="204">
        <f t="shared" si="131"/>
        <v>3991.6916100093035</v>
      </c>
      <c r="AJ174" s="204">
        <f t="shared" si="131"/>
        <v>4030.8258669586521</v>
      </c>
      <c r="AK174" s="204">
        <f t="shared" si="131"/>
        <v>4070.3437803544448</v>
      </c>
      <c r="AL174" s="204">
        <f t="shared" si="131"/>
        <v>4110.2491179040571</v>
      </c>
      <c r="AM174" s="204">
        <f t="shared" si="131"/>
        <v>4150.5456810683427</v>
      </c>
      <c r="AN174" s="204">
        <f t="shared" si="131"/>
        <v>4191.2373069849591</v>
      </c>
      <c r="AO174" s="204">
        <f t="shared" si="131"/>
        <v>4232.3278696143534</v>
      </c>
      <c r="AP174" s="204">
        <f t="shared" si="131"/>
        <v>4273.8212804988725</v>
      </c>
      <c r="AQ174" s="204">
        <f t="shared" si="131"/>
        <v>4315.7214893302653</v>
      </c>
      <c r="AR174" s="204">
        <f t="shared" si="131"/>
        <v>4358.0324844232264</v>
      </c>
      <c r="AS174" s="204">
        <f t="shared" si="131"/>
        <v>4400.7582931438055</v>
      </c>
      <c r="AT174" s="204">
        <f t="shared" si="131"/>
        <v>4443.9029823171559</v>
      </c>
      <c r="AU174" s="204">
        <f t="shared" si="131"/>
        <v>4487.4706586268239</v>
      </c>
      <c r="AV174" s="204">
        <f t="shared" si="131"/>
        <v>4531.4654690117395</v>
      </c>
      <c r="AW174" s="204">
        <f t="shared" si="131"/>
        <v>4575.8916010639841</v>
      </c>
      <c r="AX174" s="204">
        <f t="shared" si="131"/>
        <v>4620.7532834289113</v>
      </c>
      <c r="AY174" s="204">
        <f t="shared" si="131"/>
        <v>4666.054786208404</v>
      </c>
      <c r="AZ174" s="204">
        <f t="shared" si="131"/>
        <v>4711.8004213676986</v>
      </c>
      <c r="BA174" s="204">
        <f t="shared" si="131"/>
        <v>4757.9945431460073</v>
      </c>
      <c r="BB174" s="204">
        <f t="shared" si="131"/>
        <v>4804.6415484710669</v>
      </c>
      <c r="BC174" s="204">
        <f t="shared" si="131"/>
        <v>4851.7458773776953</v>
      </c>
      <c r="BD174" s="204">
        <f t="shared" si="131"/>
        <v>4899.3120134304418</v>
      </c>
      <c r="BE174" s="204">
        <f t="shared" si="131"/>
        <v>4947.3444841503615</v>
      </c>
      <c r="BF174" s="204">
        <f t="shared" si="131"/>
        <v>4995.8478614459582</v>
      </c>
      <c r="BG174" s="204">
        <f t="shared" si="131"/>
        <v>5044.8267620483721</v>
      </c>
      <c r="BH174" s="204">
        <f t="shared" si="131"/>
        <v>5094.2858479508086</v>
      </c>
      <c r="BI174" s="204">
        <f t="shared" si="131"/>
        <v>5144.2298268522882</v>
      </c>
      <c r="BJ174" s="204">
        <f t="shared" si="131"/>
        <v>5194.6634526057433</v>
      </c>
      <c r="BK174" s="204">
        <f t="shared" si="131"/>
        <v>5245.5915256705048</v>
      </c>
      <c r="BL174" s="204">
        <f t="shared" si="131"/>
        <v>5297.0188935692349</v>
      </c>
      <c r="BM174" s="204">
        <f t="shared" si="131"/>
        <v>5348.9504513493266</v>
      </c>
      <c r="BN174" s="204">
        <f t="shared" si="131"/>
        <v>5401.3911420488294</v>
      </c>
      <c r="BO174" s="204">
        <f t="shared" si="131"/>
        <v>5454.3459571669555</v>
      </c>
      <c r="BP174" s="204">
        <f t="shared" si="131"/>
        <v>5507.8199371391802</v>
      </c>
      <c r="BQ174" s="204">
        <f t="shared" si="131"/>
        <v>5561.8181718170163</v>
      </c>
    </row>
    <row r="175" spans="5:69" ht="18" customHeight="1">
      <c r="E175" s="318" t="s">
        <v>328</v>
      </c>
      <c r="F175" s="318"/>
      <c r="G175" s="318"/>
      <c r="H175" s="318"/>
      <c r="I175" s="233" t="s">
        <v>447</v>
      </c>
      <c r="J175" s="205">
        <f>J107+J121+J133+J146+J159+J172</f>
        <v>39719.68911917098</v>
      </c>
      <c r="K175" s="205">
        <f t="shared" ref="K175:BQ177" si="132">K107+K121+K133+K146+K159+K172</f>
        <v>59968.942395611099</v>
      </c>
      <c r="L175" s="205">
        <f t="shared" si="132"/>
        <v>70486.795483203954</v>
      </c>
      <c r="M175" s="205">
        <f t="shared" si="132"/>
        <v>76142.803637641526</v>
      </c>
      <c r="N175" s="205">
        <f t="shared" si="132"/>
        <v>79371.782282468557</v>
      </c>
      <c r="O175" s="205">
        <f t="shared" si="132"/>
        <v>81391.177295702131</v>
      </c>
      <c r="P175" s="205">
        <f t="shared" si="132"/>
        <v>82809.750156774491</v>
      </c>
      <c r="Q175" s="205">
        <f t="shared" si="132"/>
        <v>83931.920523672699</v>
      </c>
      <c r="R175" s="205">
        <f t="shared" si="132"/>
        <v>84909.937525212808</v>
      </c>
      <c r="S175" s="205">
        <f t="shared" si="132"/>
        <v>85819.965410917925</v>
      </c>
      <c r="T175" s="205">
        <f t="shared" si="132"/>
        <v>86700.126379734313</v>
      </c>
      <c r="U175" s="205">
        <f t="shared" si="132"/>
        <v>87569.521998204058</v>
      </c>
      <c r="V175" s="205">
        <f t="shared" si="132"/>
        <v>88437.743913402999</v>
      </c>
      <c r="W175" s="205">
        <f t="shared" si="132"/>
        <v>89309.629213299515</v>
      </c>
      <c r="X175" s="205">
        <f t="shared" si="132"/>
        <v>90187.638110861517</v>
      </c>
      <c r="Y175" s="205">
        <f t="shared" si="132"/>
        <v>91073.042790075953</v>
      </c>
      <c r="Z175" s="205">
        <f t="shared" si="132"/>
        <v>91966.521832964005</v>
      </c>
      <c r="AA175" s="205">
        <f t="shared" si="132"/>
        <v>92868.45743713282</v>
      </c>
      <c r="AB175" s="205">
        <f t="shared" si="132"/>
        <v>93779.084028635349</v>
      </c>
      <c r="AC175" s="205">
        <f t="shared" si="132"/>
        <v>94698.562572524548</v>
      </c>
      <c r="AD175" s="205">
        <f t="shared" si="132"/>
        <v>95627.017732294698</v>
      </c>
      <c r="AE175" s="205">
        <f t="shared" si="132"/>
        <v>96564.556453807571</v>
      </c>
      <c r="AF175" s="205">
        <f t="shared" si="132"/>
        <v>97511.277261501833</v>
      </c>
      <c r="AG175" s="205">
        <f t="shared" si="132"/>
        <v>98467.274910786204</v>
      </c>
      <c r="AH175" s="205">
        <f t="shared" si="132"/>
        <v>99432.642718566</v>
      </c>
      <c r="AI175" s="205">
        <f t="shared" si="132"/>
        <v>100407.47373287914</v>
      </c>
      <c r="AJ175" s="205">
        <f t="shared" si="132"/>
        <v>101391.86132212983</v>
      </c>
      <c r="AK175" s="205">
        <f t="shared" si="132"/>
        <v>102385.89947416387</v>
      </c>
      <c r="AL175" s="205">
        <f t="shared" si="132"/>
        <v>103389.6829503093</v>
      </c>
      <c r="AM175" s="205">
        <f t="shared" si="132"/>
        <v>104403.30736694307</v>
      </c>
      <c r="AN175" s="205">
        <f t="shared" si="132"/>
        <v>105426.86924086575</v>
      </c>
      <c r="AO175" s="205">
        <f t="shared" si="132"/>
        <v>106460.46601662507</v>
      </c>
      <c r="AP175" s="205">
        <f t="shared" si="132"/>
        <v>107504.19608485955</v>
      </c>
      <c r="AQ175" s="205">
        <f t="shared" si="132"/>
        <v>108558.15879619784</v>
      </c>
      <c r="AR175" s="205">
        <f t="shared" si="132"/>
        <v>109622.45447298237</v>
      </c>
      <c r="AS175" s="205">
        <f t="shared" si="132"/>
        <v>110697.18441995193</v>
      </c>
      <c r="AT175" s="205">
        <f t="shared" si="132"/>
        <v>111782.45093445103</v>
      </c>
      <c r="AU175" s="205">
        <f t="shared" si="132"/>
        <v>112878.35731645035</v>
      </c>
      <c r="AV175" s="205">
        <f t="shared" si="132"/>
        <v>113985.00787852083</v>
      </c>
      <c r="AW175" s="205">
        <f t="shared" si="132"/>
        <v>115102.50795583347</v>
      </c>
      <c r="AX175" s="205">
        <f t="shared" si="132"/>
        <v>116230.96391622091</v>
      </c>
      <c r="AY175" s="205">
        <f t="shared" si="132"/>
        <v>117370.48317031957</v>
      </c>
      <c r="AZ175" s="205">
        <f t="shared" si="132"/>
        <v>118521.17418180234</v>
      </c>
      <c r="BA175" s="205">
        <f t="shared" si="132"/>
        <v>119683.14647770688</v>
      </c>
      <c r="BB175" s="205">
        <f t="shared" si="132"/>
        <v>120856.51065886315</v>
      </c>
      <c r="BC175" s="205">
        <f t="shared" si="132"/>
        <v>122041.37841042175</v>
      </c>
      <c r="BD175" s="205">
        <f t="shared" si="132"/>
        <v>123237.86251248527</v>
      </c>
      <c r="BE175" s="205">
        <f t="shared" si="132"/>
        <v>124446.07685084327</v>
      </c>
      <c r="BF175" s="205">
        <f t="shared" si="132"/>
        <v>125666.13642781244</v>
      </c>
      <c r="BG175" s="205">
        <f t="shared" si="132"/>
        <v>126898.15737318323</v>
      </c>
      <c r="BH175" s="205">
        <f t="shared" si="132"/>
        <v>128142.25695527326</v>
      </c>
      <c r="BI175" s="205">
        <f t="shared" si="132"/>
        <v>129398.55359208968</v>
      </c>
      <c r="BJ175" s="205">
        <f t="shared" si="132"/>
        <v>130667.16686260042</v>
      </c>
      <c r="BK175" s="205">
        <f t="shared" si="132"/>
        <v>131948.21751811611</v>
      </c>
      <c r="BL175" s="205">
        <f t="shared" si="132"/>
        <v>133241.8274937839</v>
      </c>
      <c r="BM175" s="205">
        <f t="shared" si="132"/>
        <v>134548.1199201936</v>
      </c>
      <c r="BN175" s="205">
        <f t="shared" si="132"/>
        <v>135867.21913509746</v>
      </c>
      <c r="BO175" s="205">
        <f t="shared" si="132"/>
        <v>137199.25069524546</v>
      </c>
      <c r="BP175" s="205">
        <f t="shared" si="132"/>
        <v>138544.34138833609</v>
      </c>
      <c r="BQ175" s="205">
        <f t="shared" si="132"/>
        <v>139902.61924508453</v>
      </c>
    </row>
    <row r="176" spans="5:69" ht="19" customHeight="1">
      <c r="E176" s="318"/>
      <c r="F176" s="318"/>
      <c r="G176" s="318"/>
      <c r="H176" s="318"/>
      <c r="I176" s="233" t="s">
        <v>448</v>
      </c>
      <c r="J176" s="205">
        <f>J108+J122+J134+J147+J160+J173</f>
        <v>25906.735751295339</v>
      </c>
      <c r="K176" s="205">
        <f t="shared" si="132"/>
        <v>26160.723356700193</v>
      </c>
      <c r="L176" s="205">
        <f t="shared" si="132"/>
        <v>26417.201036667841</v>
      </c>
      <c r="M176" s="205">
        <f t="shared" si="132"/>
        <v>26676.193203693998</v>
      </c>
      <c r="N176" s="205">
        <f t="shared" si="132"/>
        <v>26937.724509612559</v>
      </c>
      <c r="O176" s="205">
        <f t="shared" si="132"/>
        <v>27201.819847942097</v>
      </c>
      <c r="P176" s="205">
        <f t="shared" si="132"/>
        <v>27468.50435625526</v>
      </c>
      <c r="Q176" s="205">
        <f t="shared" si="132"/>
        <v>27737.803418571486</v>
      </c>
      <c r="R176" s="205">
        <f t="shared" si="132"/>
        <v>28009.742667773167</v>
      </c>
      <c r="S176" s="205">
        <f t="shared" si="132"/>
        <v>28284.347988045447</v>
      </c>
      <c r="T176" s="205">
        <f t="shared" si="132"/>
        <v>28561.645517340014</v>
      </c>
      <c r="U176" s="205">
        <f t="shared" si="132"/>
        <v>28841.661649862959</v>
      </c>
      <c r="V176" s="205">
        <f t="shared" si="132"/>
        <v>29124.423038587101</v>
      </c>
      <c r="W176" s="205">
        <f t="shared" si="132"/>
        <v>29409.956597788932</v>
      </c>
      <c r="X176" s="205">
        <f t="shared" si="132"/>
        <v>29698.289505610392</v>
      </c>
      <c r="Y176" s="205">
        <f t="shared" si="132"/>
        <v>29989.449206645786</v>
      </c>
      <c r="Z176" s="205">
        <f t="shared" si="132"/>
        <v>30283.463414554084</v>
      </c>
      <c r="AA176" s="205">
        <f t="shared" si="132"/>
        <v>30580.360114696763</v>
      </c>
      <c r="AB176" s="205">
        <f t="shared" si="132"/>
        <v>30880.167566801643</v>
      </c>
      <c r="AC176" s="205">
        <f t="shared" si="132"/>
        <v>31182.914307652642</v>
      </c>
      <c r="AD176" s="205">
        <f t="shared" si="132"/>
        <v>31488.629153806098</v>
      </c>
      <c r="AE176" s="205">
        <f t="shared" si="132"/>
        <v>31797.34120433361</v>
      </c>
      <c r="AF176" s="205">
        <f t="shared" si="132"/>
        <v>32109.079843591786</v>
      </c>
      <c r="AG176" s="205">
        <f t="shared" si="132"/>
        <v>32423.874744019158</v>
      </c>
      <c r="AH176" s="205">
        <f t="shared" si="132"/>
        <v>32741.755868960528</v>
      </c>
      <c r="AI176" s="205">
        <f t="shared" si="132"/>
        <v>33062.75347551897</v>
      </c>
      <c r="AJ176" s="205">
        <f t="shared" si="132"/>
        <v>33386.89811743582</v>
      </c>
      <c r="AK176" s="205">
        <f t="shared" si="132"/>
        <v>33714.220647998911</v>
      </c>
      <c r="AL176" s="205">
        <f t="shared" si="132"/>
        <v>34044.752222979288</v>
      </c>
      <c r="AM176" s="205">
        <f t="shared" si="132"/>
        <v>34378.524303596729</v>
      </c>
      <c r="AN176" s="205">
        <f t="shared" si="132"/>
        <v>34715.568659514356</v>
      </c>
      <c r="AO176" s="205">
        <f t="shared" si="132"/>
        <v>35055.917371862532</v>
      </c>
      <c r="AP176" s="205">
        <f t="shared" si="132"/>
        <v>35399.602836292557</v>
      </c>
      <c r="AQ176" s="205">
        <f t="shared" si="132"/>
        <v>35746.657766060125</v>
      </c>
      <c r="AR176" s="205">
        <f t="shared" si="132"/>
        <v>36097.115195139158</v>
      </c>
      <c r="AS176" s="205">
        <f t="shared" si="132"/>
        <v>36451.008481366007</v>
      </c>
      <c r="AT176" s="205">
        <f t="shared" si="132"/>
        <v>36808.371309614689</v>
      </c>
      <c r="AU176" s="205">
        <f t="shared" si="132"/>
        <v>37169.237695003074</v>
      </c>
      <c r="AV176" s="205">
        <f t="shared" si="132"/>
        <v>37533.641986130555</v>
      </c>
      <c r="AW176" s="205">
        <f t="shared" si="132"/>
        <v>37901.618868347534</v>
      </c>
      <c r="AX176" s="205">
        <f t="shared" si="132"/>
        <v>38273.20336705682</v>
      </c>
      <c r="AY176" s="205">
        <f t="shared" si="132"/>
        <v>38648.430851047582</v>
      </c>
      <c r="AZ176" s="205">
        <f t="shared" si="132"/>
        <v>39027.337035861761</v>
      </c>
      <c r="BA176" s="205">
        <f t="shared" si="132"/>
        <v>39409.957987193753</v>
      </c>
      <c r="BB176" s="205">
        <f t="shared" si="132"/>
        <v>39796.330124323104</v>
      </c>
      <c r="BC176" s="205">
        <f t="shared" si="132"/>
        <v>40186.490223581175</v>
      </c>
      <c r="BD176" s="205">
        <f t="shared" si="132"/>
        <v>40580.475421851574</v>
      </c>
      <c r="BE176" s="205">
        <f t="shared" si="132"/>
        <v>40978.323220105027</v>
      </c>
      <c r="BF176" s="205">
        <f t="shared" si="132"/>
        <v>41380.071486968794</v>
      </c>
      <c r="BG176" s="205">
        <f t="shared" si="132"/>
        <v>41785.758462331243</v>
      </c>
      <c r="BH176" s="205">
        <f t="shared" si="132"/>
        <v>42195.422760981535</v>
      </c>
      <c r="BI176" s="205">
        <f t="shared" si="132"/>
        <v>42609.103376285268</v>
      </c>
      <c r="BJ176" s="205">
        <f t="shared" si="132"/>
        <v>43026.839683895931</v>
      </c>
      <c r="BK176" s="205">
        <f t="shared" si="132"/>
        <v>43448.671445502747</v>
      </c>
      <c r="BL176" s="205">
        <f t="shared" si="132"/>
        <v>43874.638812615522</v>
      </c>
      <c r="BM176" s="205">
        <f t="shared" si="132"/>
        <v>44304.782330386268</v>
      </c>
      <c r="BN176" s="205">
        <f t="shared" si="132"/>
        <v>44739.142941468483</v>
      </c>
      <c r="BO176" s="205">
        <f t="shared" si="132"/>
        <v>45177.761989914259</v>
      </c>
      <c r="BP176" s="205">
        <f t="shared" si="132"/>
        <v>45620.681225109503</v>
      </c>
      <c r="BQ176" s="205">
        <f t="shared" si="132"/>
        <v>46067.942805747822</v>
      </c>
    </row>
    <row r="177" spans="5:69" ht="17" customHeight="1">
      <c r="E177" s="318"/>
      <c r="F177" s="318"/>
      <c r="G177" s="318"/>
      <c r="H177" s="318"/>
      <c r="I177" s="233" t="s">
        <v>449</v>
      </c>
      <c r="J177" s="205">
        <f>J109+J123+J135+J148+J161+J174</f>
        <v>13812.953367875643</v>
      </c>
      <c r="K177" s="205">
        <f t="shared" si="132"/>
        <v>33808.219038910902</v>
      </c>
      <c r="L177" s="205">
        <f t="shared" si="132"/>
        <v>44069.59444653611</v>
      </c>
      <c r="M177" s="205">
        <f t="shared" si="132"/>
        <v>49466.610433947528</v>
      </c>
      <c r="N177" s="205">
        <f t="shared" si="132"/>
        <v>52434.057772856002</v>
      </c>
      <c r="O177" s="205">
        <f t="shared" si="132"/>
        <v>54189.357447760041</v>
      </c>
      <c r="P177" s="205">
        <f t="shared" si="132"/>
        <v>55341.245800519246</v>
      </c>
      <c r="Q177" s="205">
        <f t="shared" si="132"/>
        <v>56194.117105101213</v>
      </c>
      <c r="R177" s="205">
        <f t="shared" si="132"/>
        <v>56900.19485743963</v>
      </c>
      <c r="S177" s="205">
        <f t="shared" si="132"/>
        <v>57535.61742287247</v>
      </c>
      <c r="T177" s="205">
        <f t="shared" si="132"/>
        <v>58138.480862394303</v>
      </c>
      <c r="U177" s="205">
        <f t="shared" si="132"/>
        <v>58727.860348341099</v>
      </c>
      <c r="V177" s="205">
        <f t="shared" si="132"/>
        <v>59313.320874815887</v>
      </c>
      <c r="W177" s="205">
        <f t="shared" si="132"/>
        <v>59899.672615510593</v>
      </c>
      <c r="X177" s="205">
        <f t="shared" si="132"/>
        <v>60489.348605251114</v>
      </c>
      <c r="Y177" s="205">
        <f t="shared" si="132"/>
        <v>61083.593583430164</v>
      </c>
      <c r="Z177" s="205">
        <f t="shared" si="132"/>
        <v>61683.058418409921</v>
      </c>
      <c r="AA177" s="205">
        <f t="shared" si="132"/>
        <v>62288.097322436042</v>
      </c>
      <c r="AB177" s="205">
        <f t="shared" si="132"/>
        <v>62898.916461833702</v>
      </c>
      <c r="AC177" s="205">
        <f t="shared" si="132"/>
        <v>63515.648264871896</v>
      </c>
      <c r="AD177" s="205">
        <f t="shared" si="132"/>
        <v>64138.388578488593</v>
      </c>
      <c r="AE177" s="205">
        <f t="shared" si="132"/>
        <v>64767.215249473942</v>
      </c>
      <c r="AF177" s="205">
        <f t="shared" si="132"/>
        <v>65402.197417910043</v>
      </c>
      <c r="AG177" s="205">
        <f t="shared" si="132"/>
        <v>66043.400166767038</v>
      </c>
      <c r="AH177" s="205">
        <f t="shared" si="132"/>
        <v>66690.886849605478</v>
      </c>
      <c r="AI177" s="205">
        <f t="shared" si="132"/>
        <v>67344.720257360183</v>
      </c>
      <c r="AJ177" s="205">
        <f t="shared" si="132"/>
        <v>68004.96320469401</v>
      </c>
      <c r="AK177" s="205">
        <f t="shared" si="132"/>
        <v>68671.678826164964</v>
      </c>
      <c r="AL177" s="205">
        <f t="shared" si="132"/>
        <v>69344.930727330007</v>
      </c>
      <c r="AM177" s="205">
        <f t="shared" si="132"/>
        <v>70024.78306334636</v>
      </c>
      <c r="AN177" s="205">
        <f t="shared" si="132"/>
        <v>70711.300581351403</v>
      </c>
      <c r="AO177" s="205">
        <f t="shared" si="132"/>
        <v>71404.548644762574</v>
      </c>
      <c r="AP177" s="205">
        <f t="shared" si="132"/>
        <v>72104.593248567006</v>
      </c>
      <c r="AQ177" s="205">
        <f t="shared" si="132"/>
        <v>72811.50103013769</v>
      </c>
      <c r="AR177" s="205">
        <f t="shared" si="132"/>
        <v>73525.339277843217</v>
      </c>
      <c r="AS177" s="205">
        <f t="shared" si="132"/>
        <v>74246.175938585919</v>
      </c>
      <c r="AT177" s="205">
        <f t="shared" si="132"/>
        <v>74974.079624836348</v>
      </c>
      <c r="AU177" s="205">
        <f t="shared" si="132"/>
        <v>75709.119621447258</v>
      </c>
      <c r="AV177" s="205">
        <f t="shared" si="132"/>
        <v>76451.365892390284</v>
      </c>
      <c r="AW177" s="205">
        <f t="shared" si="132"/>
        <v>77200.889087485935</v>
      </c>
      <c r="AX177" s="205">
        <f t="shared" si="132"/>
        <v>77957.760549164101</v>
      </c>
      <c r="AY177" s="205">
        <f t="shared" si="132"/>
        <v>78722.052319271999</v>
      </c>
      <c r="AZ177" s="205">
        <f t="shared" si="132"/>
        <v>79493.837145940575</v>
      </c>
      <c r="BA177" s="205">
        <f t="shared" si="132"/>
        <v>80273.188490513116</v>
      </c>
      <c r="BB177" s="205">
        <f t="shared" si="132"/>
        <v>81060.180534540035</v>
      </c>
      <c r="BC177" s="205">
        <f t="shared" si="132"/>
        <v>81854.888186840573</v>
      </c>
      <c r="BD177" s="205">
        <f t="shared" si="132"/>
        <v>82657.387090633696</v>
      </c>
      <c r="BE177" s="205">
        <f t="shared" si="132"/>
        <v>83467.753630738254</v>
      </c>
      <c r="BF177" s="205">
        <f t="shared" si="132"/>
        <v>84286.064940843658</v>
      </c>
      <c r="BG177" s="205">
        <f t="shared" si="132"/>
        <v>85112.398910852004</v>
      </c>
      <c r="BH177" s="205">
        <f t="shared" si="132"/>
        <v>85946.834194291732</v>
      </c>
      <c r="BI177" s="205">
        <f t="shared" si="132"/>
        <v>86789.45021580442</v>
      </c>
      <c r="BJ177" s="205">
        <f t="shared" si="132"/>
        <v>87640.32717870448</v>
      </c>
      <c r="BK177" s="205">
        <f t="shared" si="132"/>
        <v>88499.546072613361</v>
      </c>
      <c r="BL177" s="205">
        <f t="shared" si="132"/>
        <v>89367.188681168394</v>
      </c>
      <c r="BM177" s="205">
        <f t="shared" si="132"/>
        <v>90243.337589807328</v>
      </c>
      <c r="BN177" s="205">
        <f t="shared" si="132"/>
        <v>91128.076193628964</v>
      </c>
      <c r="BO177" s="205">
        <f t="shared" si="132"/>
        <v>92021.488705331212</v>
      </c>
      <c r="BP177" s="205">
        <f t="shared" si="132"/>
        <v>92923.66016322661</v>
      </c>
      <c r="BQ177" s="205">
        <f t="shared" si="132"/>
        <v>93834.676439336676</v>
      </c>
    </row>
    <row r="178" spans="5:69">
      <c r="E178" s="326" t="s">
        <v>70</v>
      </c>
      <c r="F178" s="327"/>
      <c r="G178" s="327"/>
      <c r="H178" s="327"/>
      <c r="I178" s="220" t="s">
        <v>316</v>
      </c>
      <c r="J178" s="221">
        <f>Variables!$G$35</f>
        <v>0.33333333333333331</v>
      </c>
      <c r="K178" s="221">
        <f>Variables!$G$35</f>
        <v>0.33333333333333331</v>
      </c>
      <c r="L178" s="221">
        <f>Variables!$G$35</f>
        <v>0.33333333333333331</v>
      </c>
      <c r="M178" s="221">
        <f>Variables!$G$35</f>
        <v>0.33333333333333331</v>
      </c>
      <c r="N178" s="221">
        <f>Variables!$G$35</f>
        <v>0.33333333333333331</v>
      </c>
      <c r="O178" s="221">
        <f>Variables!$G$35</f>
        <v>0.33333333333333331</v>
      </c>
      <c r="P178" s="221">
        <f>Variables!$G$35</f>
        <v>0.33333333333333331</v>
      </c>
      <c r="Q178" s="221">
        <f>Variables!$G$35</f>
        <v>0.33333333333333331</v>
      </c>
      <c r="R178" s="221">
        <f>Variables!$G$35</f>
        <v>0.33333333333333331</v>
      </c>
      <c r="S178" s="221">
        <f>Variables!$G$35</f>
        <v>0.33333333333333331</v>
      </c>
      <c r="T178" s="221">
        <f>Variables!$G$35</f>
        <v>0.33333333333333331</v>
      </c>
      <c r="U178" s="221">
        <f>Variables!$G$35</f>
        <v>0.33333333333333331</v>
      </c>
      <c r="V178" s="221">
        <f>Variables!$G$35</f>
        <v>0.33333333333333331</v>
      </c>
      <c r="W178" s="221">
        <f>Variables!$G$35</f>
        <v>0.33333333333333331</v>
      </c>
      <c r="X178" s="221">
        <f>Variables!$G$35</f>
        <v>0.33333333333333331</v>
      </c>
      <c r="Y178" s="221">
        <f>Variables!$G$35</f>
        <v>0.33333333333333331</v>
      </c>
      <c r="Z178" s="221">
        <f>Variables!$G$35</f>
        <v>0.33333333333333331</v>
      </c>
      <c r="AA178" s="221">
        <f>Variables!$G$35</f>
        <v>0.33333333333333331</v>
      </c>
      <c r="AB178" s="221">
        <f>Variables!$G$35</f>
        <v>0.33333333333333331</v>
      </c>
      <c r="AC178" s="221">
        <f>Variables!$G$35</f>
        <v>0.33333333333333331</v>
      </c>
      <c r="AD178" s="221">
        <f>Variables!$G$35</f>
        <v>0.33333333333333331</v>
      </c>
      <c r="AE178" s="221">
        <f>Variables!$G$35</f>
        <v>0.33333333333333331</v>
      </c>
      <c r="AF178" s="221">
        <f>Variables!$G$35</f>
        <v>0.33333333333333331</v>
      </c>
      <c r="AG178" s="221">
        <f>Variables!$G$35</f>
        <v>0.33333333333333331</v>
      </c>
      <c r="AH178" s="221">
        <f>Variables!$G$35</f>
        <v>0.33333333333333331</v>
      </c>
      <c r="AI178" s="221">
        <f>Variables!$G$35</f>
        <v>0.33333333333333331</v>
      </c>
      <c r="AJ178" s="221">
        <f>Variables!$G$35</f>
        <v>0.33333333333333331</v>
      </c>
      <c r="AK178" s="221">
        <f>Variables!$G$35</f>
        <v>0.33333333333333331</v>
      </c>
      <c r="AL178" s="221">
        <f>Variables!$G$35</f>
        <v>0.33333333333333331</v>
      </c>
      <c r="AM178" s="221">
        <f>Variables!$G$35</f>
        <v>0.33333333333333331</v>
      </c>
      <c r="AN178" s="221">
        <f>Variables!$G$35</f>
        <v>0.33333333333333331</v>
      </c>
      <c r="AO178" s="221">
        <f>Variables!$G$35</f>
        <v>0.33333333333333331</v>
      </c>
      <c r="AP178" s="221">
        <f>Variables!$G$35</f>
        <v>0.33333333333333331</v>
      </c>
      <c r="AQ178" s="221">
        <f>Variables!$G$35</f>
        <v>0.33333333333333331</v>
      </c>
      <c r="AR178" s="221">
        <f>Variables!$G$35</f>
        <v>0.33333333333333331</v>
      </c>
      <c r="AS178" s="221">
        <f>Variables!$G$35</f>
        <v>0.33333333333333331</v>
      </c>
      <c r="AT178" s="221">
        <f>Variables!$G$35</f>
        <v>0.33333333333333331</v>
      </c>
      <c r="AU178" s="221">
        <f>Variables!$G$35</f>
        <v>0.33333333333333331</v>
      </c>
      <c r="AV178" s="221">
        <f>Variables!$G$35</f>
        <v>0.33333333333333331</v>
      </c>
      <c r="AW178" s="221">
        <f>Variables!$G$35</f>
        <v>0.33333333333333331</v>
      </c>
      <c r="AX178" s="221">
        <f>Variables!$G$35</f>
        <v>0.33333333333333331</v>
      </c>
      <c r="AY178" s="221">
        <f>Variables!$G$35</f>
        <v>0.33333333333333331</v>
      </c>
      <c r="AZ178" s="221">
        <f>Variables!$G$35</f>
        <v>0.33333333333333331</v>
      </c>
      <c r="BA178" s="221">
        <f>Variables!$G$35</f>
        <v>0.33333333333333331</v>
      </c>
      <c r="BB178" s="221">
        <f>Variables!$G$35</f>
        <v>0.33333333333333331</v>
      </c>
      <c r="BC178" s="221">
        <f>Variables!$G$35</f>
        <v>0.33333333333333331</v>
      </c>
      <c r="BD178" s="221">
        <f>Variables!$G$35</f>
        <v>0.33333333333333331</v>
      </c>
      <c r="BE178" s="221">
        <f>Variables!$G$35</f>
        <v>0.33333333333333331</v>
      </c>
      <c r="BF178" s="221">
        <f>Variables!$G$35</f>
        <v>0.33333333333333331</v>
      </c>
      <c r="BG178" s="221">
        <f>Variables!$G$35</f>
        <v>0.33333333333333331</v>
      </c>
      <c r="BH178" s="221">
        <f>Variables!$G$35</f>
        <v>0.33333333333333331</v>
      </c>
      <c r="BI178" s="221">
        <f>Variables!$G$35</f>
        <v>0.33333333333333331</v>
      </c>
      <c r="BJ178" s="221">
        <f>Variables!$G$35</f>
        <v>0.33333333333333331</v>
      </c>
      <c r="BK178" s="221">
        <f>Variables!$G$35</f>
        <v>0.33333333333333331</v>
      </c>
      <c r="BL178" s="221">
        <f>Variables!$G$35</f>
        <v>0.33333333333333331</v>
      </c>
      <c r="BM178" s="221">
        <f>Variables!$G$35</f>
        <v>0.33333333333333331</v>
      </c>
      <c r="BN178" s="221">
        <f>Variables!$G$35</f>
        <v>0.33333333333333331</v>
      </c>
      <c r="BO178" s="221">
        <f>Variables!$G$35</f>
        <v>0.33333333333333331</v>
      </c>
      <c r="BP178" s="221">
        <f>Variables!$G$35</f>
        <v>0.33333333333333331</v>
      </c>
      <c r="BQ178" s="221">
        <f>Variables!$G$35</f>
        <v>0.33333333333333331</v>
      </c>
    </row>
    <row r="179" spans="5:69">
      <c r="E179" s="326"/>
      <c r="F179" s="327"/>
      <c r="G179" s="327"/>
      <c r="H179" s="327"/>
      <c r="I179" s="220" t="s">
        <v>317</v>
      </c>
      <c r="J179" s="222">
        <f>J2*J178</f>
        <v>35.751295336787564</v>
      </c>
      <c r="K179" s="222">
        <f>K2*K178</f>
        <v>36.823834196891191</v>
      </c>
      <c r="L179" s="222">
        <f t="shared" ref="L179:BQ179" si="133">L2*L178</f>
        <v>37.928549222797926</v>
      </c>
      <c r="M179" s="222">
        <f t="shared" si="133"/>
        <v>39.066405699481862</v>
      </c>
      <c r="N179" s="222">
        <f t="shared" si="133"/>
        <v>40.238397870466322</v>
      </c>
      <c r="O179" s="222">
        <f t="shared" si="133"/>
        <v>41.445549806580303</v>
      </c>
      <c r="P179" s="222">
        <f t="shared" si="133"/>
        <v>42.688916300777727</v>
      </c>
      <c r="Q179" s="222">
        <f t="shared" si="133"/>
        <v>43.96958378980105</v>
      </c>
      <c r="R179" s="222">
        <f t="shared" si="133"/>
        <v>45.288671303495086</v>
      </c>
      <c r="S179" s="222">
        <f t="shared" si="133"/>
        <v>46.647331442599935</v>
      </c>
      <c r="T179" s="222">
        <f t="shared" si="133"/>
        <v>48.04675138587794</v>
      </c>
      <c r="U179" s="222">
        <f t="shared" si="133"/>
        <v>49.488153927454277</v>
      </c>
      <c r="V179" s="222">
        <f t="shared" si="133"/>
        <v>50.972798545277897</v>
      </c>
      <c r="W179" s="222">
        <f t="shared" si="133"/>
        <v>52.501982501636242</v>
      </c>
      <c r="X179" s="222">
        <f t="shared" si="133"/>
        <v>54.077041976685322</v>
      </c>
      <c r="Y179" s="222">
        <f t="shared" si="133"/>
        <v>55.699353235985896</v>
      </c>
      <c r="Z179" s="222">
        <f t="shared" si="133"/>
        <v>57.370333833065473</v>
      </c>
      <c r="AA179" s="222">
        <f t="shared" si="133"/>
        <v>59.091443848057438</v>
      </c>
      <c r="AB179" s="222">
        <f t="shared" si="133"/>
        <v>60.864187163499153</v>
      </c>
      <c r="AC179" s="222">
        <f t="shared" si="133"/>
        <v>62.690112778404128</v>
      </c>
      <c r="AD179" s="222">
        <f t="shared" si="133"/>
        <v>64.570816161756255</v>
      </c>
      <c r="AE179" s="222">
        <f t="shared" si="133"/>
        <v>66.507940646608944</v>
      </c>
      <c r="AF179" s="222">
        <f t="shared" si="133"/>
        <v>68.503178866007218</v>
      </c>
      <c r="AG179" s="222">
        <f t="shared" si="133"/>
        <v>70.55827423198744</v>
      </c>
      <c r="AH179" s="222">
        <f t="shared" si="133"/>
        <v>72.675022458947069</v>
      </c>
      <c r="AI179" s="222">
        <f t="shared" si="133"/>
        <v>74.855273132715482</v>
      </c>
      <c r="AJ179" s="222">
        <f t="shared" si="133"/>
        <v>77.100931326696951</v>
      </c>
      <c r="AK179" s="222">
        <f t="shared" si="133"/>
        <v>79.413959266497855</v>
      </c>
      <c r="AL179" s="222">
        <f t="shared" si="133"/>
        <v>81.796378044492783</v>
      </c>
      <c r="AM179" s="222">
        <f t="shared" si="133"/>
        <v>84.250269385827579</v>
      </c>
      <c r="AN179" s="222">
        <f t="shared" si="133"/>
        <v>86.777777467402416</v>
      </c>
      <c r="AO179" s="222">
        <f t="shared" si="133"/>
        <v>89.381110791424504</v>
      </c>
      <c r="AP179" s="222">
        <f t="shared" si="133"/>
        <v>92.062544115167228</v>
      </c>
      <c r="AQ179" s="222">
        <f t="shared" si="133"/>
        <v>94.824420438622241</v>
      </c>
      <c r="AR179" s="222">
        <f t="shared" si="133"/>
        <v>97.669153051780938</v>
      </c>
      <c r="AS179" s="222">
        <f t="shared" si="133"/>
        <v>100.59922764333436</v>
      </c>
      <c r="AT179" s="222">
        <f t="shared" si="133"/>
        <v>103.6172044726344</v>
      </c>
      <c r="AU179" s="222">
        <f t="shared" si="133"/>
        <v>106.72572060681344</v>
      </c>
      <c r="AV179" s="222">
        <f t="shared" si="133"/>
        <v>109.92749222501784</v>
      </c>
      <c r="AW179" s="222">
        <f t="shared" si="133"/>
        <v>113.22531699176837</v>
      </c>
      <c r="AX179" s="222">
        <f t="shared" si="133"/>
        <v>116.62207650152143</v>
      </c>
      <c r="AY179" s="222">
        <f t="shared" si="133"/>
        <v>120.12073879656708</v>
      </c>
      <c r="AZ179" s="222">
        <f t="shared" si="133"/>
        <v>123.7243609604641</v>
      </c>
      <c r="BA179" s="222">
        <f t="shared" si="133"/>
        <v>127.43609178927802</v>
      </c>
      <c r="BB179" s="222">
        <f t="shared" si="133"/>
        <v>131.25917454295637</v>
      </c>
      <c r="BC179" s="222">
        <f t="shared" si="133"/>
        <v>135.19694977924507</v>
      </c>
      <c r="BD179" s="222">
        <f t="shared" si="133"/>
        <v>139.2528582726224</v>
      </c>
      <c r="BE179" s="222">
        <f t="shared" si="133"/>
        <v>143.4304440208011</v>
      </c>
      <c r="BF179" s="222">
        <f t="shared" si="133"/>
        <v>147.73335734142512</v>
      </c>
      <c r="BG179" s="222">
        <f t="shared" si="133"/>
        <v>152.16535806166789</v>
      </c>
      <c r="BH179" s="222">
        <f t="shared" si="133"/>
        <v>156.73031880351795</v>
      </c>
      <c r="BI179" s="222">
        <f t="shared" si="133"/>
        <v>161.43222836762345</v>
      </c>
      <c r="BJ179" s="222">
        <f t="shared" si="133"/>
        <v>166.27519521865219</v>
      </c>
      <c r="BK179" s="222">
        <f t="shared" si="133"/>
        <v>171.26345107521172</v>
      </c>
      <c r="BL179" s="222">
        <f t="shared" si="133"/>
        <v>176.40135460746808</v>
      </c>
      <c r="BM179" s="222">
        <f t="shared" si="133"/>
        <v>181.69339524569216</v>
      </c>
      <c r="BN179" s="222">
        <f t="shared" si="133"/>
        <v>187.14419710306291</v>
      </c>
      <c r="BO179" s="222">
        <f t="shared" si="133"/>
        <v>192.75852301615478</v>
      </c>
      <c r="BP179" s="222">
        <f t="shared" si="133"/>
        <v>198.54127870663945</v>
      </c>
      <c r="BQ179" s="222">
        <f t="shared" si="133"/>
        <v>204.49751706783866</v>
      </c>
    </row>
    <row r="180" spans="5:69">
      <c r="E180" s="326"/>
      <c r="F180" s="328" t="s">
        <v>334</v>
      </c>
      <c r="G180" s="324" t="s">
        <v>49</v>
      </c>
      <c r="H180" s="325" t="s">
        <v>25</v>
      </c>
      <c r="I180" s="224" t="s">
        <v>318</v>
      </c>
      <c r="J180" s="216">
        <f>Variables!$G$26</f>
        <v>0.4</v>
      </c>
      <c r="K180" s="216">
        <f>Variables!$G$26</f>
        <v>0.4</v>
      </c>
      <c r="L180" s="216">
        <f>Variables!$G$26</f>
        <v>0.4</v>
      </c>
      <c r="M180" s="216">
        <f>Variables!$G$26</f>
        <v>0.4</v>
      </c>
      <c r="N180" s="216">
        <f>Variables!$G$26</f>
        <v>0.4</v>
      </c>
      <c r="O180" s="216">
        <f>Variables!$G$26</f>
        <v>0.4</v>
      </c>
      <c r="P180" s="216">
        <f>Variables!$G$26</f>
        <v>0.4</v>
      </c>
      <c r="Q180" s="216">
        <f>Variables!$G$26</f>
        <v>0.4</v>
      </c>
      <c r="R180" s="216">
        <f>Variables!$G$26</f>
        <v>0.4</v>
      </c>
      <c r="S180" s="216">
        <f>Variables!$G$26</f>
        <v>0.4</v>
      </c>
      <c r="T180" s="216">
        <f>Variables!$G$26</f>
        <v>0.4</v>
      </c>
      <c r="U180" s="216">
        <f>Variables!$G$26</f>
        <v>0.4</v>
      </c>
      <c r="V180" s="216">
        <f>Variables!$G$26</f>
        <v>0.4</v>
      </c>
      <c r="W180" s="216">
        <f>Variables!$G$26</f>
        <v>0.4</v>
      </c>
      <c r="X180" s="216">
        <f>Variables!$G$26</f>
        <v>0.4</v>
      </c>
      <c r="Y180" s="216">
        <f>Variables!$G$26</f>
        <v>0.4</v>
      </c>
      <c r="Z180" s="216">
        <f>Variables!$G$26</f>
        <v>0.4</v>
      </c>
      <c r="AA180" s="216">
        <f>Variables!$G$26</f>
        <v>0.4</v>
      </c>
      <c r="AB180" s="216">
        <f>Variables!$G$26</f>
        <v>0.4</v>
      </c>
      <c r="AC180" s="216">
        <f>Variables!$G$26</f>
        <v>0.4</v>
      </c>
      <c r="AD180" s="216">
        <f>Variables!$G$26</f>
        <v>0.4</v>
      </c>
      <c r="AE180" s="216">
        <f>Variables!$G$26</f>
        <v>0.4</v>
      </c>
      <c r="AF180" s="216">
        <f>Variables!$G$26</f>
        <v>0.4</v>
      </c>
      <c r="AG180" s="216">
        <f>Variables!$G$26</f>
        <v>0.4</v>
      </c>
      <c r="AH180" s="216">
        <f>Variables!$G$26</f>
        <v>0.4</v>
      </c>
      <c r="AI180" s="216">
        <f>Variables!$G$26</f>
        <v>0.4</v>
      </c>
      <c r="AJ180" s="216">
        <f>Variables!$G$26</f>
        <v>0.4</v>
      </c>
      <c r="AK180" s="216">
        <f>Variables!$G$26</f>
        <v>0.4</v>
      </c>
      <c r="AL180" s="216">
        <f>Variables!$G$26</f>
        <v>0.4</v>
      </c>
      <c r="AM180" s="216">
        <f>Variables!$G$26</f>
        <v>0.4</v>
      </c>
      <c r="AN180" s="216">
        <f>Variables!$G$26</f>
        <v>0.4</v>
      </c>
      <c r="AO180" s="216">
        <f>Variables!$G$26</f>
        <v>0.4</v>
      </c>
      <c r="AP180" s="216">
        <f>Variables!$G$26</f>
        <v>0.4</v>
      </c>
      <c r="AQ180" s="216">
        <f>Variables!$G$26</f>
        <v>0.4</v>
      </c>
      <c r="AR180" s="216">
        <f>Variables!$G$26</f>
        <v>0.4</v>
      </c>
      <c r="AS180" s="216">
        <f>Variables!$G$26</f>
        <v>0.4</v>
      </c>
      <c r="AT180" s="216">
        <f>Variables!$G$26</f>
        <v>0.4</v>
      </c>
      <c r="AU180" s="216">
        <f>Variables!$G$26</f>
        <v>0.4</v>
      </c>
      <c r="AV180" s="216">
        <f>Variables!$G$26</f>
        <v>0.4</v>
      </c>
      <c r="AW180" s="216">
        <f>Variables!$G$26</f>
        <v>0.4</v>
      </c>
      <c r="AX180" s="216">
        <f>Variables!$G$26</f>
        <v>0.4</v>
      </c>
      <c r="AY180" s="216">
        <f>Variables!$G$26</f>
        <v>0.4</v>
      </c>
      <c r="AZ180" s="216">
        <f>Variables!$G$26</f>
        <v>0.4</v>
      </c>
      <c r="BA180" s="216">
        <f>Variables!$G$26</f>
        <v>0.4</v>
      </c>
      <c r="BB180" s="216">
        <f>Variables!$G$26</f>
        <v>0.4</v>
      </c>
      <c r="BC180" s="216">
        <f>Variables!$G$26</f>
        <v>0.4</v>
      </c>
      <c r="BD180" s="216">
        <f>Variables!$G$26</f>
        <v>0.4</v>
      </c>
      <c r="BE180" s="216">
        <f>Variables!$G$26</f>
        <v>0.4</v>
      </c>
      <c r="BF180" s="216">
        <f>Variables!$G$26</f>
        <v>0.4</v>
      </c>
      <c r="BG180" s="216">
        <f>Variables!$G$26</f>
        <v>0.4</v>
      </c>
      <c r="BH180" s="216">
        <f>Variables!$G$26</f>
        <v>0.4</v>
      </c>
      <c r="BI180" s="216">
        <f>Variables!$G$26</f>
        <v>0.4</v>
      </c>
      <c r="BJ180" s="216">
        <f>Variables!$G$26</f>
        <v>0.4</v>
      </c>
      <c r="BK180" s="216">
        <f>Variables!$G$26</f>
        <v>0.4</v>
      </c>
      <c r="BL180" s="216">
        <f>Variables!$G$26</f>
        <v>0.4</v>
      </c>
      <c r="BM180" s="216">
        <f>Variables!$G$26</f>
        <v>0.4</v>
      </c>
      <c r="BN180" s="216">
        <f>Variables!$G$26</f>
        <v>0.4</v>
      </c>
      <c r="BO180" s="216">
        <f>Variables!$G$26</f>
        <v>0.4</v>
      </c>
      <c r="BP180" s="216">
        <f>Variables!$G$26</f>
        <v>0.4</v>
      </c>
      <c r="BQ180" s="216">
        <f>Variables!$G$26</f>
        <v>0.4</v>
      </c>
    </row>
    <row r="181" spans="5:69">
      <c r="E181" s="326"/>
      <c r="F181" s="328"/>
      <c r="G181" s="324"/>
      <c r="H181" s="325"/>
      <c r="I181" s="226" t="s">
        <v>321</v>
      </c>
      <c r="J181" s="200">
        <f>J180*J179</f>
        <v>14.300518134715027</v>
      </c>
      <c r="K181" s="200">
        <f>K180*K179</f>
        <v>14.729533678756477</v>
      </c>
      <c r="L181" s="200">
        <f t="shared" ref="L181:BQ181" si="134">L180*L179</f>
        <v>15.171419689119171</v>
      </c>
      <c r="M181" s="200">
        <f t="shared" si="134"/>
        <v>15.626562279792745</v>
      </c>
      <c r="N181" s="200">
        <f t="shared" si="134"/>
        <v>16.095359148186528</v>
      </c>
      <c r="O181" s="200">
        <f t="shared" si="134"/>
        <v>16.578219922632123</v>
      </c>
      <c r="P181" s="200">
        <f t="shared" si="134"/>
        <v>17.075566520311092</v>
      </c>
      <c r="Q181" s="200">
        <f t="shared" si="134"/>
        <v>17.587833515920419</v>
      </c>
      <c r="R181" s="200">
        <f t="shared" si="134"/>
        <v>18.115468521398036</v>
      </c>
      <c r="S181" s="200">
        <f t="shared" si="134"/>
        <v>18.658932577039973</v>
      </c>
      <c r="T181" s="200">
        <f t="shared" si="134"/>
        <v>19.218700554351177</v>
      </c>
      <c r="U181" s="200">
        <f t="shared" si="134"/>
        <v>19.795261570981712</v>
      </c>
      <c r="V181" s="200">
        <f t="shared" si="134"/>
        <v>20.389119418111161</v>
      </c>
      <c r="W181" s="200">
        <f t="shared" si="134"/>
        <v>21.000793000654497</v>
      </c>
      <c r="X181" s="200">
        <f t="shared" si="134"/>
        <v>21.630816790674132</v>
      </c>
      <c r="Y181" s="200">
        <f t="shared" si="134"/>
        <v>22.279741294394359</v>
      </c>
      <c r="Z181" s="200">
        <f t="shared" si="134"/>
        <v>22.948133533226191</v>
      </c>
      <c r="AA181" s="200">
        <f t="shared" si="134"/>
        <v>23.636577539222976</v>
      </c>
      <c r="AB181" s="200">
        <f t="shared" si="134"/>
        <v>24.345674865399662</v>
      </c>
      <c r="AC181" s="200">
        <f t="shared" si="134"/>
        <v>25.076045111361651</v>
      </c>
      <c r="AD181" s="200">
        <f t="shared" si="134"/>
        <v>25.828326464702503</v>
      </c>
      <c r="AE181" s="200">
        <f t="shared" si="134"/>
        <v>26.603176258643579</v>
      </c>
      <c r="AF181" s="200">
        <f t="shared" si="134"/>
        <v>27.401271546402889</v>
      </c>
      <c r="AG181" s="200">
        <f t="shared" si="134"/>
        <v>28.223309692794977</v>
      </c>
      <c r="AH181" s="200">
        <f t="shared" si="134"/>
        <v>29.07000898357883</v>
      </c>
      <c r="AI181" s="200">
        <f t="shared" si="134"/>
        <v>29.942109253086194</v>
      </c>
      <c r="AJ181" s="200">
        <f t="shared" si="134"/>
        <v>30.840372530678781</v>
      </c>
      <c r="AK181" s="200">
        <f t="shared" si="134"/>
        <v>31.765583706599145</v>
      </c>
      <c r="AL181" s="200">
        <f t="shared" si="134"/>
        <v>32.718551217797113</v>
      </c>
      <c r="AM181" s="200">
        <f t="shared" si="134"/>
        <v>33.700107754331036</v>
      </c>
      <c r="AN181" s="200">
        <f t="shared" si="134"/>
        <v>34.711110986960968</v>
      </c>
      <c r="AO181" s="200">
        <f t="shared" si="134"/>
        <v>35.7524443165698</v>
      </c>
      <c r="AP181" s="200">
        <f t="shared" si="134"/>
        <v>36.82501764606689</v>
      </c>
      <c r="AQ181" s="200">
        <f t="shared" si="134"/>
        <v>37.929768175448899</v>
      </c>
      <c r="AR181" s="200">
        <f t="shared" si="134"/>
        <v>39.067661220712381</v>
      </c>
      <c r="AS181" s="200">
        <f t="shared" si="134"/>
        <v>40.239691057333744</v>
      </c>
      <c r="AT181" s="200">
        <f t="shared" si="134"/>
        <v>41.446881789053762</v>
      </c>
      <c r="AU181" s="200">
        <f t="shared" si="134"/>
        <v>42.69028824272538</v>
      </c>
      <c r="AV181" s="200">
        <f t="shared" si="134"/>
        <v>43.970996890007143</v>
      </c>
      <c r="AW181" s="200">
        <f t="shared" si="134"/>
        <v>45.290126796707348</v>
      </c>
      <c r="AX181" s="200">
        <f t="shared" si="134"/>
        <v>46.648830600608576</v>
      </c>
      <c r="AY181" s="200">
        <f t="shared" si="134"/>
        <v>48.048295518626837</v>
      </c>
      <c r="AZ181" s="200">
        <f t="shared" si="134"/>
        <v>49.489744384185641</v>
      </c>
      <c r="BA181" s="200">
        <f t="shared" si="134"/>
        <v>50.974436715711214</v>
      </c>
      <c r="BB181" s="200">
        <f t="shared" si="134"/>
        <v>52.503669817182555</v>
      </c>
      <c r="BC181" s="200">
        <f t="shared" si="134"/>
        <v>54.078779911698035</v>
      </c>
      <c r="BD181" s="200">
        <f t="shared" si="134"/>
        <v>55.701143309048966</v>
      </c>
      <c r="BE181" s="200">
        <f t="shared" si="134"/>
        <v>57.372177608320442</v>
      </c>
      <c r="BF181" s="200">
        <f t="shared" si="134"/>
        <v>59.093342936570053</v>
      </c>
      <c r="BG181" s="200">
        <f t="shared" si="134"/>
        <v>60.866143224667155</v>
      </c>
      <c r="BH181" s="200">
        <f t="shared" si="134"/>
        <v>62.69212752140718</v>
      </c>
      <c r="BI181" s="200">
        <f t="shared" si="134"/>
        <v>64.572891347049378</v>
      </c>
      <c r="BJ181" s="200">
        <f t="shared" si="134"/>
        <v>66.510078087460883</v>
      </c>
      <c r="BK181" s="200">
        <f t="shared" si="134"/>
        <v>68.505380430084685</v>
      </c>
      <c r="BL181" s="200">
        <f t="shared" si="134"/>
        <v>70.560541842987234</v>
      </c>
      <c r="BM181" s="200">
        <f t="shared" si="134"/>
        <v>72.677358098276869</v>
      </c>
      <c r="BN181" s="200">
        <f t="shared" si="134"/>
        <v>74.857678841225166</v>
      </c>
      <c r="BO181" s="200">
        <f t="shared" si="134"/>
        <v>77.103409206461919</v>
      </c>
      <c r="BP181" s="200">
        <f t="shared" si="134"/>
        <v>79.416511482655778</v>
      </c>
      <c r="BQ181" s="200">
        <f t="shared" si="134"/>
        <v>81.799006827135472</v>
      </c>
    </row>
    <row r="182" spans="5:69">
      <c r="E182" s="326"/>
      <c r="F182" s="328"/>
      <c r="G182" s="324"/>
      <c r="H182" s="325"/>
      <c r="I182" s="226" t="s">
        <v>324</v>
      </c>
      <c r="J182" s="200">
        <f>J181/J284</f>
        <v>6.2176165803108807</v>
      </c>
      <c r="K182" s="200">
        <f>K181/K284</f>
        <v>6.2785736056080461</v>
      </c>
      <c r="L182" s="200">
        <f t="shared" ref="L182:BQ182" si="135">L181/L284</f>
        <v>6.3401282488002817</v>
      </c>
      <c r="M182" s="200">
        <f t="shared" si="135"/>
        <v>6.4022863688865579</v>
      </c>
      <c r="N182" s="200">
        <f t="shared" si="135"/>
        <v>6.4650538823070134</v>
      </c>
      <c r="O182" s="200">
        <f t="shared" si="135"/>
        <v>6.528436763506102</v>
      </c>
      <c r="P182" s="200">
        <f t="shared" si="135"/>
        <v>6.5924410455012623</v>
      </c>
      <c r="Q182" s="200">
        <f t="shared" si="135"/>
        <v>6.657072820457155</v>
      </c>
      <c r="R182" s="200">
        <f t="shared" si="135"/>
        <v>6.72233824026556</v>
      </c>
      <c r="S182" s="200">
        <f t="shared" si="135"/>
        <v>6.7882435171309066</v>
      </c>
      <c r="T182" s="200">
        <f t="shared" si="135"/>
        <v>6.8547949241616033</v>
      </c>
      <c r="U182" s="200">
        <f t="shared" si="135"/>
        <v>6.9219987959671094</v>
      </c>
      <c r="V182" s="200">
        <f t="shared" si="135"/>
        <v>6.9898615292609039</v>
      </c>
      <c r="W182" s="200">
        <f t="shared" si="135"/>
        <v>7.058389583469344</v>
      </c>
      <c r="X182" s="200">
        <f t="shared" si="135"/>
        <v>7.1275894813464946</v>
      </c>
      <c r="Y182" s="200">
        <f t="shared" si="135"/>
        <v>7.1974678095949898</v>
      </c>
      <c r="Z182" s="200">
        <f t="shared" si="135"/>
        <v>7.2680312194929808</v>
      </c>
      <c r="AA182" s="200">
        <f t="shared" si="135"/>
        <v>7.3392864275272256</v>
      </c>
      <c r="AB182" s="200">
        <f t="shared" si="135"/>
        <v>7.4112402160323949</v>
      </c>
      <c r="AC182" s="200">
        <f t="shared" si="135"/>
        <v>7.4838994338366334</v>
      </c>
      <c r="AD182" s="200">
        <f t="shared" si="135"/>
        <v>7.5572709969134628</v>
      </c>
      <c r="AE182" s="200">
        <f t="shared" si="135"/>
        <v>7.6313618890400656</v>
      </c>
      <c r="AF182" s="200">
        <f t="shared" si="135"/>
        <v>7.7061791624620284</v>
      </c>
      <c r="AG182" s="200">
        <f t="shared" si="135"/>
        <v>7.7817299385645979</v>
      </c>
      <c r="AH182" s="200">
        <f t="shared" si="135"/>
        <v>7.8580214085505258</v>
      </c>
      <c r="AI182" s="200">
        <f t="shared" si="135"/>
        <v>7.9350608341245508</v>
      </c>
      <c r="AJ182" s="200">
        <f t="shared" si="135"/>
        <v>8.0128555481845947</v>
      </c>
      <c r="AK182" s="200">
        <f t="shared" si="135"/>
        <v>8.091412955519738</v>
      </c>
      <c r="AL182" s="200">
        <f t="shared" si="135"/>
        <v>8.170740533515028</v>
      </c>
      <c r="AM182" s="200">
        <f t="shared" si="135"/>
        <v>8.2508458328632148</v>
      </c>
      <c r="AN182" s="200">
        <f t="shared" si="135"/>
        <v>8.3317364782834442</v>
      </c>
      <c r="AO182" s="200">
        <f t="shared" si="135"/>
        <v>8.4134201692470079</v>
      </c>
      <c r="AP182" s="200">
        <f t="shared" si="135"/>
        <v>8.4959046807102112</v>
      </c>
      <c r="AQ182" s="200">
        <f t="shared" si="135"/>
        <v>8.5791978638544304</v>
      </c>
      <c r="AR182" s="200">
        <f t="shared" si="135"/>
        <v>8.6633076468333989</v>
      </c>
      <c r="AS182" s="200">
        <f t="shared" si="135"/>
        <v>8.7482420355278414</v>
      </c>
      <c r="AT182" s="200">
        <f t="shared" si="135"/>
        <v>8.834009114307527</v>
      </c>
      <c r="AU182" s="200">
        <f t="shared" si="135"/>
        <v>8.9206170468007393</v>
      </c>
      <c r="AV182" s="200">
        <f t="shared" si="135"/>
        <v>9.0080740766713348</v>
      </c>
      <c r="AW182" s="200">
        <f t="shared" si="135"/>
        <v>9.0963885284034056</v>
      </c>
      <c r="AX182" s="200">
        <f t="shared" si="135"/>
        <v>9.1855688080936364</v>
      </c>
      <c r="AY182" s="200">
        <f t="shared" si="135"/>
        <v>9.2756234042514176</v>
      </c>
      <c r="AZ182" s="200">
        <f t="shared" si="135"/>
        <v>9.3665608886068235</v>
      </c>
      <c r="BA182" s="200">
        <f t="shared" si="135"/>
        <v>9.4583899169264996</v>
      </c>
      <c r="BB182" s="200">
        <f t="shared" si="135"/>
        <v>9.5511192298375445</v>
      </c>
      <c r="BC182" s="200">
        <f t="shared" si="135"/>
        <v>9.6447576536594823</v>
      </c>
      <c r="BD182" s="200">
        <f t="shared" si="135"/>
        <v>9.7393141012443767</v>
      </c>
      <c r="BE182" s="200">
        <f t="shared" si="135"/>
        <v>9.8347975728252059</v>
      </c>
      <c r="BF182" s="200">
        <f t="shared" si="135"/>
        <v>9.9312171568725098</v>
      </c>
      <c r="BG182" s="200">
        <f t="shared" si="135"/>
        <v>10.028582030959495</v>
      </c>
      <c r="BH182" s="200">
        <f t="shared" si="135"/>
        <v>10.126901462635571</v>
      </c>
      <c r="BI182" s="200">
        <f t="shared" si="135"/>
        <v>10.226184810308466</v>
      </c>
      <c r="BJ182" s="200">
        <f t="shared" si="135"/>
        <v>10.326441524135024</v>
      </c>
      <c r="BK182" s="200">
        <f t="shared" si="135"/>
        <v>10.427681146920659</v>
      </c>
      <c r="BL182" s="200">
        <f t="shared" si="135"/>
        <v>10.529913315027725</v>
      </c>
      <c r="BM182" s="200">
        <f t="shared" si="135"/>
        <v>10.633147759292704</v>
      </c>
      <c r="BN182" s="200">
        <f t="shared" si="135"/>
        <v>10.737394305952435</v>
      </c>
      <c r="BO182" s="200">
        <f t="shared" si="135"/>
        <v>10.842662877579421</v>
      </c>
      <c r="BP182" s="200">
        <f t="shared" si="135"/>
        <v>10.948963494026279</v>
      </c>
      <c r="BQ182" s="200">
        <f t="shared" si="135"/>
        <v>11.056306273379478</v>
      </c>
    </row>
    <row r="183" spans="5:69">
      <c r="E183" s="326"/>
      <c r="F183" s="328"/>
      <c r="G183" s="324"/>
      <c r="H183" s="325"/>
      <c r="I183" s="226" t="s">
        <v>64</v>
      </c>
      <c r="J183" s="203">
        <f>Variables!$G$8</f>
        <v>5</v>
      </c>
      <c r="K183" s="203">
        <f>Variables!$G$8</f>
        <v>5</v>
      </c>
      <c r="L183" s="203">
        <f>Variables!$G$8</f>
        <v>5</v>
      </c>
      <c r="M183" s="203">
        <f>Variables!$G$8</f>
        <v>5</v>
      </c>
      <c r="N183" s="203">
        <f>Variables!$G$8</f>
        <v>5</v>
      </c>
      <c r="O183" s="203">
        <f>Variables!$G$8</f>
        <v>5</v>
      </c>
      <c r="P183" s="203">
        <f>Variables!$G$8</f>
        <v>5</v>
      </c>
      <c r="Q183" s="203">
        <f>Variables!$G$8</f>
        <v>5</v>
      </c>
      <c r="R183" s="203">
        <f>Variables!$G$8</f>
        <v>5</v>
      </c>
      <c r="S183" s="203">
        <f>Variables!$G$8</f>
        <v>5</v>
      </c>
      <c r="T183" s="203">
        <f>Variables!$G$8</f>
        <v>5</v>
      </c>
      <c r="U183" s="203">
        <f>Variables!$G$8</f>
        <v>5</v>
      </c>
      <c r="V183" s="203">
        <f>Variables!$G$8</f>
        <v>5</v>
      </c>
      <c r="W183" s="203">
        <f>Variables!$G$8</f>
        <v>5</v>
      </c>
      <c r="X183" s="203">
        <f>Variables!$G$8</f>
        <v>5</v>
      </c>
      <c r="Y183" s="203">
        <f>Variables!$G$8</f>
        <v>5</v>
      </c>
      <c r="Z183" s="203">
        <f>Variables!$G$8</f>
        <v>5</v>
      </c>
      <c r="AA183" s="203">
        <f>Variables!$G$8</f>
        <v>5</v>
      </c>
      <c r="AB183" s="203">
        <f>Variables!$G$8</f>
        <v>5</v>
      </c>
      <c r="AC183" s="203">
        <f>Variables!$G$8</f>
        <v>5</v>
      </c>
      <c r="AD183" s="203">
        <f>Variables!$G$8</f>
        <v>5</v>
      </c>
      <c r="AE183" s="203">
        <f>Variables!$G$8</f>
        <v>5</v>
      </c>
      <c r="AF183" s="203">
        <f>Variables!$G$8</f>
        <v>5</v>
      </c>
      <c r="AG183" s="203">
        <f>Variables!$G$8</f>
        <v>5</v>
      </c>
      <c r="AH183" s="203">
        <f>Variables!$G$8</f>
        <v>5</v>
      </c>
      <c r="AI183" s="203">
        <f>Variables!$G$8</f>
        <v>5</v>
      </c>
      <c r="AJ183" s="203">
        <f>Variables!$G$8</f>
        <v>5</v>
      </c>
      <c r="AK183" s="203">
        <f>Variables!$G$8</f>
        <v>5</v>
      </c>
      <c r="AL183" s="203">
        <f>Variables!$G$8</f>
        <v>5</v>
      </c>
      <c r="AM183" s="203">
        <f>Variables!$G$8</f>
        <v>5</v>
      </c>
      <c r="AN183" s="203">
        <f>Variables!$G$8</f>
        <v>5</v>
      </c>
      <c r="AO183" s="203">
        <f>Variables!$G$8</f>
        <v>5</v>
      </c>
      <c r="AP183" s="203">
        <f>Variables!$G$8</f>
        <v>5</v>
      </c>
      <c r="AQ183" s="203">
        <f>Variables!$G$8</f>
        <v>5</v>
      </c>
      <c r="AR183" s="203">
        <f>Variables!$G$8</f>
        <v>5</v>
      </c>
      <c r="AS183" s="203">
        <f>Variables!$G$8</f>
        <v>5</v>
      </c>
      <c r="AT183" s="203">
        <f>Variables!$G$8</f>
        <v>5</v>
      </c>
      <c r="AU183" s="203">
        <f>Variables!$G$8</f>
        <v>5</v>
      </c>
      <c r="AV183" s="203">
        <f>Variables!$G$8</f>
        <v>5</v>
      </c>
      <c r="AW183" s="203">
        <f>Variables!$G$8</f>
        <v>5</v>
      </c>
      <c r="AX183" s="203">
        <f>Variables!$G$8</f>
        <v>5</v>
      </c>
      <c r="AY183" s="203">
        <f>Variables!$G$8</f>
        <v>5</v>
      </c>
      <c r="AZ183" s="203">
        <f>Variables!$G$8</f>
        <v>5</v>
      </c>
      <c r="BA183" s="203">
        <f>Variables!$G$8</f>
        <v>5</v>
      </c>
      <c r="BB183" s="203">
        <f>Variables!$G$8</f>
        <v>5</v>
      </c>
      <c r="BC183" s="203">
        <f>Variables!$G$8</f>
        <v>5</v>
      </c>
      <c r="BD183" s="203">
        <f>Variables!$G$8</f>
        <v>5</v>
      </c>
      <c r="BE183" s="203">
        <f>Variables!$G$8</f>
        <v>5</v>
      </c>
      <c r="BF183" s="203">
        <f>Variables!$G$8</f>
        <v>5</v>
      </c>
      <c r="BG183" s="203">
        <f>Variables!$G$8</f>
        <v>5</v>
      </c>
      <c r="BH183" s="203">
        <f>Variables!$G$8</f>
        <v>5</v>
      </c>
      <c r="BI183" s="203">
        <f>Variables!$G$8</f>
        <v>5</v>
      </c>
      <c r="BJ183" s="203">
        <f>Variables!$G$8</f>
        <v>5</v>
      </c>
      <c r="BK183" s="203">
        <f>Variables!$G$8</f>
        <v>5</v>
      </c>
      <c r="BL183" s="203">
        <f>Variables!$G$8</f>
        <v>5</v>
      </c>
      <c r="BM183" s="203">
        <f>Variables!$G$8</f>
        <v>5</v>
      </c>
      <c r="BN183" s="203">
        <f>Variables!$G$8</f>
        <v>5</v>
      </c>
      <c r="BO183" s="203">
        <f>Variables!$G$8</f>
        <v>5</v>
      </c>
      <c r="BP183" s="203">
        <f>Variables!$G$8</f>
        <v>5</v>
      </c>
      <c r="BQ183" s="203">
        <f>Variables!$G$8</f>
        <v>5</v>
      </c>
    </row>
    <row r="184" spans="5:69">
      <c r="E184" s="326"/>
      <c r="F184" s="328"/>
      <c r="G184" s="324"/>
      <c r="H184" s="325"/>
      <c r="I184" s="226" t="s">
        <v>299</v>
      </c>
      <c r="J184" s="200">
        <v>0</v>
      </c>
      <c r="K184" s="200">
        <f t="shared" ref="K184:BQ184" si="136">J186*$B$6</f>
        <v>2.4870466321243523</v>
      </c>
      <c r="L184" s="200">
        <f t="shared" si="136"/>
        <v>3.7549527583053952</v>
      </c>
      <c r="M184" s="200">
        <f t="shared" si="136"/>
        <v>4.4135276786728097</v>
      </c>
      <c r="N184" s="200">
        <f t="shared" si="136"/>
        <v>4.7676783868910277</v>
      </c>
      <c r="O184" s="200">
        <f t="shared" si="136"/>
        <v>4.9698607463683198</v>
      </c>
      <c r="P184" s="200">
        <f t="shared" si="136"/>
        <v>5.0963050785866013</v>
      </c>
      <c r="Q184" s="200">
        <f t="shared" si="136"/>
        <v>5.1851289574938058</v>
      </c>
      <c r="R184" s="200">
        <f t="shared" si="136"/>
        <v>5.2553936069297649</v>
      </c>
      <c r="S184" s="200">
        <f t="shared" si="136"/>
        <v>5.3166320995711072</v>
      </c>
      <c r="T184" s="200">
        <f t="shared" si="136"/>
        <v>5.3736134566379166</v>
      </c>
      <c r="U184" s="200">
        <f t="shared" si="136"/>
        <v>5.4287246979836006</v>
      </c>
      <c r="V184" s="200">
        <f t="shared" si="136"/>
        <v>5.4831618673786444</v>
      </c>
      <c r="W184" s="200">
        <f t="shared" si="136"/>
        <v>5.5375255453936836</v>
      </c>
      <c r="X184" s="200">
        <f t="shared" si="136"/>
        <v>5.5921186060845791</v>
      </c>
      <c r="Y184" s="200">
        <f t="shared" si="136"/>
        <v>5.6470950955808874</v>
      </c>
      <c r="Z184" s="200">
        <f t="shared" si="136"/>
        <v>5.70253467162844</v>
      </c>
      <c r="AA184" s="200">
        <f t="shared" si="136"/>
        <v>5.7584798236114132</v>
      </c>
      <c r="AB184" s="200">
        <f t="shared" si="136"/>
        <v>5.8149544828165975</v>
      </c>
      <c r="AC184" s="200">
        <f t="shared" si="136"/>
        <v>5.8719733278212569</v>
      </c>
      <c r="AD184" s="200">
        <f t="shared" si="136"/>
        <v>5.929546437445282</v>
      </c>
      <c r="AE184" s="200">
        <f t="shared" si="136"/>
        <v>5.9876816174880263</v>
      </c>
      <c r="AF184" s="200">
        <f t="shared" si="136"/>
        <v>6.0463855643600404</v>
      </c>
      <c r="AG184" s="200">
        <f t="shared" si="136"/>
        <v>6.1056644471648314</v>
      </c>
      <c r="AH184" s="200">
        <f t="shared" si="136"/>
        <v>6.1655241990082557</v>
      </c>
      <c r="AI184" s="200">
        <f t="shared" si="136"/>
        <v>6.2259706629243379</v>
      </c>
      <c r="AJ184" s="200">
        <f t="shared" si="136"/>
        <v>6.2870096651119898</v>
      </c>
      <c r="AK184" s="200">
        <f t="shared" si="136"/>
        <v>6.3486470518298326</v>
      </c>
      <c r="AL184" s="200">
        <f t="shared" si="136"/>
        <v>6.4108887081228119</v>
      </c>
      <c r="AM184" s="200">
        <f t="shared" si="136"/>
        <v>6.4737405674674164</v>
      </c>
      <c r="AN184" s="200">
        <f t="shared" si="136"/>
        <v>6.5372086168789938</v>
      </c>
      <c r="AO184" s="200">
        <f t="shared" si="136"/>
        <v>6.6012988997528756</v>
      </c>
      <c r="AP184" s="200">
        <f t="shared" si="136"/>
        <v>6.6660175175752414</v>
      </c>
      <c r="AQ184" s="200">
        <f t="shared" si="136"/>
        <v>6.7313706310717052</v>
      </c>
      <c r="AR184" s="200">
        <f t="shared" si="136"/>
        <v>6.7973644610776249</v>
      </c>
      <c r="AS184" s="200">
        <f t="shared" si="136"/>
        <v>6.8640052892721712</v>
      </c>
      <c r="AT184" s="200">
        <f t="shared" si="136"/>
        <v>6.9312994588472225</v>
      </c>
      <c r="AU184" s="200">
        <f t="shared" si="136"/>
        <v>6.9992533751466226</v>
      </c>
      <c r="AV184" s="200">
        <f t="shared" si="136"/>
        <v>7.0678735062936076</v>
      </c>
      <c r="AW184" s="200">
        <f t="shared" si="136"/>
        <v>7.1371663838153383</v>
      </c>
      <c r="AX184" s="200">
        <f t="shared" si="136"/>
        <v>7.2071386032690317</v>
      </c>
      <c r="AY184" s="200">
        <f t="shared" si="136"/>
        <v>7.2777968248719702</v>
      </c>
      <c r="AZ184" s="200">
        <f t="shared" si="136"/>
        <v>7.3491477741365534</v>
      </c>
      <c r="BA184" s="200">
        <f t="shared" si="136"/>
        <v>7.4211982425110072</v>
      </c>
      <c r="BB184" s="200">
        <f t="shared" si="136"/>
        <v>7.4939550880261043</v>
      </c>
      <c r="BC184" s="200">
        <f t="shared" si="136"/>
        <v>7.5674252359480692</v>
      </c>
      <c r="BD184" s="200">
        <f t="shared" si="136"/>
        <v>7.6416156794378267</v>
      </c>
      <c r="BE184" s="200">
        <f t="shared" si="136"/>
        <v>7.716533480216663</v>
      </c>
      <c r="BF184" s="200">
        <f t="shared" si="136"/>
        <v>7.7921857692384151</v>
      </c>
      <c r="BG184" s="200">
        <f t="shared" si="136"/>
        <v>7.8685797473682122</v>
      </c>
      <c r="BH184" s="200">
        <f t="shared" si="136"/>
        <v>7.9457226860679047</v>
      </c>
      <c r="BI184" s="200">
        <f t="shared" si="136"/>
        <v>8.0236219280881809</v>
      </c>
      <c r="BJ184" s="200">
        <f t="shared" si="136"/>
        <v>8.1022848881674765</v>
      </c>
      <c r="BK184" s="200">
        <f t="shared" si="136"/>
        <v>8.1817190537377495</v>
      </c>
      <c r="BL184" s="200">
        <f t="shared" si="136"/>
        <v>8.2619319856371387</v>
      </c>
      <c r="BM184" s="200">
        <f t="shared" si="136"/>
        <v>8.3429313188296597</v>
      </c>
      <c r="BN184" s="200">
        <f t="shared" si="136"/>
        <v>8.4247247631319109</v>
      </c>
      <c r="BO184" s="200">
        <f t="shared" si="136"/>
        <v>8.5073201039469293</v>
      </c>
      <c r="BP184" s="200">
        <f t="shared" si="136"/>
        <v>8.590725203005233</v>
      </c>
      <c r="BQ184" s="200">
        <f t="shared" si="136"/>
        <v>8.6749479991131278</v>
      </c>
    </row>
    <row r="185" spans="5:69">
      <c r="E185" s="326"/>
      <c r="F185" s="328"/>
      <c r="G185" s="324"/>
      <c r="H185" s="325"/>
      <c r="I185" s="227" t="s">
        <v>301</v>
      </c>
      <c r="J185" s="200">
        <v>0</v>
      </c>
      <c r="K185" s="200">
        <f t="shared" ref="K185:BQ185" si="137">J186*$B$7</f>
        <v>0.62176165803108807</v>
      </c>
      <c r="L185" s="200">
        <f t="shared" si="137"/>
        <v>0.9387381895763488</v>
      </c>
      <c r="M185" s="200">
        <f t="shared" si="137"/>
        <v>1.1033819196682024</v>
      </c>
      <c r="N185" s="200">
        <f t="shared" si="137"/>
        <v>1.1919195967227569</v>
      </c>
      <c r="O185" s="200">
        <f t="shared" si="137"/>
        <v>1.2424651865920799</v>
      </c>
      <c r="P185" s="200">
        <f t="shared" si="137"/>
        <v>1.2740762696466503</v>
      </c>
      <c r="Q185" s="200">
        <f t="shared" si="137"/>
        <v>1.2962822393734514</v>
      </c>
      <c r="R185" s="200">
        <f t="shared" si="137"/>
        <v>1.3138484017324412</v>
      </c>
      <c r="S185" s="200">
        <f t="shared" si="137"/>
        <v>1.3291580248927768</v>
      </c>
      <c r="T185" s="200">
        <f t="shared" si="137"/>
        <v>1.3434033641594791</v>
      </c>
      <c r="U185" s="200">
        <f t="shared" si="137"/>
        <v>1.3571811744959001</v>
      </c>
      <c r="V185" s="200">
        <f t="shared" si="137"/>
        <v>1.3707904668446611</v>
      </c>
      <c r="W185" s="200">
        <f t="shared" si="137"/>
        <v>1.3843813863484209</v>
      </c>
      <c r="X185" s="200">
        <f t="shared" si="137"/>
        <v>1.3980296515211448</v>
      </c>
      <c r="Y185" s="200">
        <f t="shared" si="137"/>
        <v>1.4117737738952219</v>
      </c>
      <c r="Z185" s="200">
        <f t="shared" si="137"/>
        <v>1.42563366790711</v>
      </c>
      <c r="AA185" s="200">
        <f t="shared" si="137"/>
        <v>1.4396199559028533</v>
      </c>
      <c r="AB185" s="200">
        <f t="shared" si="137"/>
        <v>1.4537386207041494</v>
      </c>
      <c r="AC185" s="200">
        <f t="shared" si="137"/>
        <v>1.4679933319553142</v>
      </c>
      <c r="AD185" s="200">
        <f t="shared" si="137"/>
        <v>1.4823866093613205</v>
      </c>
      <c r="AE185" s="200">
        <f t="shared" si="137"/>
        <v>1.4969204043720066</v>
      </c>
      <c r="AF185" s="200">
        <f t="shared" si="137"/>
        <v>1.5115963910900101</v>
      </c>
      <c r="AG185" s="200">
        <f t="shared" si="137"/>
        <v>1.5264161117912078</v>
      </c>
      <c r="AH185" s="200">
        <f t="shared" si="137"/>
        <v>1.5413810497520639</v>
      </c>
      <c r="AI185" s="200">
        <f t="shared" si="137"/>
        <v>1.5564926657310845</v>
      </c>
      <c r="AJ185" s="200">
        <f t="shared" si="137"/>
        <v>1.5717524162779974</v>
      </c>
      <c r="AK185" s="200">
        <f t="shared" si="137"/>
        <v>1.5871617629574581</v>
      </c>
      <c r="AL185" s="200">
        <f t="shared" si="137"/>
        <v>1.602722177030703</v>
      </c>
      <c r="AM185" s="200">
        <f t="shared" si="137"/>
        <v>1.6184351418668541</v>
      </c>
      <c r="AN185" s="200">
        <f t="shared" si="137"/>
        <v>1.6343021542197484</v>
      </c>
      <c r="AO185" s="200">
        <f t="shared" si="137"/>
        <v>1.6503247249382189</v>
      </c>
      <c r="AP185" s="200">
        <f t="shared" si="137"/>
        <v>1.6665043793938104</v>
      </c>
      <c r="AQ185" s="200">
        <f t="shared" si="137"/>
        <v>1.6828426577679263</v>
      </c>
      <c r="AR185" s="200">
        <f t="shared" si="137"/>
        <v>1.6993411152694062</v>
      </c>
      <c r="AS185" s="200">
        <f t="shared" si="137"/>
        <v>1.7160013223180428</v>
      </c>
      <c r="AT185" s="200">
        <f t="shared" si="137"/>
        <v>1.7328248647118056</v>
      </c>
      <c r="AU185" s="200">
        <f t="shared" si="137"/>
        <v>1.7498133437866557</v>
      </c>
      <c r="AV185" s="200">
        <f t="shared" si="137"/>
        <v>1.7669683765734019</v>
      </c>
      <c r="AW185" s="200">
        <f t="shared" si="137"/>
        <v>1.7842915959538346</v>
      </c>
      <c r="AX185" s="200">
        <f t="shared" si="137"/>
        <v>1.8017846508172579</v>
      </c>
      <c r="AY185" s="200">
        <f t="shared" si="137"/>
        <v>1.8194492062179926</v>
      </c>
      <c r="AZ185" s="200">
        <f t="shared" si="137"/>
        <v>1.8372869435341384</v>
      </c>
      <c r="BA185" s="200">
        <f t="shared" si="137"/>
        <v>1.8552995606277518</v>
      </c>
      <c r="BB185" s="200">
        <f t="shared" si="137"/>
        <v>1.8734887720065261</v>
      </c>
      <c r="BC185" s="200">
        <f t="shared" si="137"/>
        <v>1.8918563089870173</v>
      </c>
      <c r="BD185" s="200">
        <f t="shared" si="137"/>
        <v>1.9104039198594567</v>
      </c>
      <c r="BE185" s="200">
        <f t="shared" si="137"/>
        <v>1.9291333700541657</v>
      </c>
      <c r="BF185" s="200">
        <f t="shared" si="137"/>
        <v>1.9480464423096038</v>
      </c>
      <c r="BG185" s="200">
        <f t="shared" si="137"/>
        <v>1.967144936842053</v>
      </c>
      <c r="BH185" s="200">
        <f t="shared" si="137"/>
        <v>1.9864306715169762</v>
      </c>
      <c r="BI185" s="200">
        <f t="shared" si="137"/>
        <v>2.0059054820220452</v>
      </c>
      <c r="BJ185" s="200">
        <f t="shared" si="137"/>
        <v>2.0255712220418691</v>
      </c>
      <c r="BK185" s="200">
        <f t="shared" si="137"/>
        <v>2.0454297634344374</v>
      </c>
      <c r="BL185" s="200">
        <f t="shared" si="137"/>
        <v>2.0654829964092847</v>
      </c>
      <c r="BM185" s="200">
        <f t="shared" si="137"/>
        <v>2.0857328297074149</v>
      </c>
      <c r="BN185" s="200">
        <f t="shared" si="137"/>
        <v>2.1061811907829777</v>
      </c>
      <c r="BO185" s="200">
        <f t="shared" si="137"/>
        <v>2.1268300259867323</v>
      </c>
      <c r="BP185" s="200">
        <f t="shared" si="137"/>
        <v>2.1476813007513083</v>
      </c>
      <c r="BQ185" s="200">
        <f t="shared" si="137"/>
        <v>2.1687369997782819</v>
      </c>
    </row>
    <row r="186" spans="5:69">
      <c r="E186" s="326"/>
      <c r="F186" s="328"/>
      <c r="G186" s="324"/>
      <c r="H186" s="325"/>
      <c r="I186" s="226" t="s">
        <v>325</v>
      </c>
      <c r="J186" s="200">
        <f>J182+J184+J185</f>
        <v>6.2176165803108807</v>
      </c>
      <c r="K186" s="200">
        <f>K182+K184+K185</f>
        <v>9.3873818957634878</v>
      </c>
      <c r="L186" s="200">
        <f t="shared" ref="L186:BQ186" si="138">L182+L184+L185</f>
        <v>11.033819196682025</v>
      </c>
      <c r="M186" s="200">
        <f t="shared" si="138"/>
        <v>11.919195967227569</v>
      </c>
      <c r="N186" s="200">
        <f t="shared" si="138"/>
        <v>12.424651865920799</v>
      </c>
      <c r="O186" s="200">
        <f t="shared" si="138"/>
        <v>12.740762696466502</v>
      </c>
      <c r="P186" s="200">
        <f t="shared" si="138"/>
        <v>12.962822393734514</v>
      </c>
      <c r="Q186" s="200">
        <f t="shared" si="138"/>
        <v>13.138484017324412</v>
      </c>
      <c r="R186" s="200">
        <f t="shared" si="138"/>
        <v>13.291580248927767</v>
      </c>
      <c r="S186" s="200">
        <f t="shared" si="138"/>
        <v>13.434033641594791</v>
      </c>
      <c r="T186" s="200">
        <f t="shared" si="138"/>
        <v>13.571811744959</v>
      </c>
      <c r="U186" s="200">
        <f t="shared" si="138"/>
        <v>13.707904668446609</v>
      </c>
      <c r="V186" s="200">
        <f t="shared" si="138"/>
        <v>13.843813863484208</v>
      </c>
      <c r="W186" s="200">
        <f t="shared" si="138"/>
        <v>13.980296515211448</v>
      </c>
      <c r="X186" s="200">
        <f t="shared" si="138"/>
        <v>14.117737738952219</v>
      </c>
      <c r="Y186" s="200">
        <f t="shared" si="138"/>
        <v>14.256336679071099</v>
      </c>
      <c r="Z186" s="200">
        <f t="shared" si="138"/>
        <v>14.396199559028531</v>
      </c>
      <c r="AA186" s="200">
        <f t="shared" si="138"/>
        <v>14.537386207041493</v>
      </c>
      <c r="AB186" s="200">
        <f t="shared" si="138"/>
        <v>14.679933319553141</v>
      </c>
      <c r="AC186" s="200">
        <f t="shared" si="138"/>
        <v>14.823866093613205</v>
      </c>
      <c r="AD186" s="200">
        <f t="shared" si="138"/>
        <v>14.969204043720065</v>
      </c>
      <c r="AE186" s="200">
        <f t="shared" si="138"/>
        <v>15.115963910900099</v>
      </c>
      <c r="AF186" s="200">
        <f t="shared" si="138"/>
        <v>15.264161117912078</v>
      </c>
      <c r="AG186" s="200">
        <f t="shared" si="138"/>
        <v>15.413810497520638</v>
      </c>
      <c r="AH186" s="200">
        <f t="shared" si="138"/>
        <v>15.564926657310844</v>
      </c>
      <c r="AI186" s="200">
        <f t="shared" si="138"/>
        <v>15.717524162779974</v>
      </c>
      <c r="AJ186" s="200">
        <f t="shared" si="138"/>
        <v>15.871617629574581</v>
      </c>
      <c r="AK186" s="200">
        <f t="shared" si="138"/>
        <v>16.02722177030703</v>
      </c>
      <c r="AL186" s="200">
        <f t="shared" si="138"/>
        <v>16.184351418668541</v>
      </c>
      <c r="AM186" s="200">
        <f t="shared" si="138"/>
        <v>16.343021542197484</v>
      </c>
      <c r="AN186" s="200">
        <f t="shared" si="138"/>
        <v>16.503247249382188</v>
      </c>
      <c r="AO186" s="200">
        <f t="shared" si="138"/>
        <v>16.665043793938104</v>
      </c>
      <c r="AP186" s="200">
        <f t="shared" si="138"/>
        <v>16.828426577679263</v>
      </c>
      <c r="AQ186" s="200">
        <f t="shared" si="138"/>
        <v>16.993411152694062</v>
      </c>
      <c r="AR186" s="200">
        <f t="shared" si="138"/>
        <v>17.160013223180428</v>
      </c>
      <c r="AS186" s="200">
        <f t="shared" si="138"/>
        <v>17.328248647118055</v>
      </c>
      <c r="AT186" s="200">
        <f t="shared" si="138"/>
        <v>17.498133437866557</v>
      </c>
      <c r="AU186" s="200">
        <f t="shared" si="138"/>
        <v>17.669683765734018</v>
      </c>
      <c r="AV186" s="200">
        <f t="shared" si="138"/>
        <v>17.842915959538345</v>
      </c>
      <c r="AW186" s="200">
        <f t="shared" si="138"/>
        <v>18.017846508172578</v>
      </c>
      <c r="AX186" s="200">
        <f t="shared" si="138"/>
        <v>18.194492062179926</v>
      </c>
      <c r="AY186" s="200">
        <f t="shared" si="138"/>
        <v>18.372869435341382</v>
      </c>
      <c r="AZ186" s="200">
        <f t="shared" si="138"/>
        <v>18.552995606277516</v>
      </c>
      <c r="BA186" s="200">
        <f t="shared" si="138"/>
        <v>18.734887720065259</v>
      </c>
      <c r="BB186" s="200">
        <f t="shared" si="138"/>
        <v>18.918563089870172</v>
      </c>
      <c r="BC186" s="200">
        <f t="shared" si="138"/>
        <v>19.104039198594567</v>
      </c>
      <c r="BD186" s="200">
        <f t="shared" si="138"/>
        <v>19.291333700541657</v>
      </c>
      <c r="BE186" s="200">
        <f t="shared" si="138"/>
        <v>19.480464423096038</v>
      </c>
      <c r="BF186" s="200">
        <f t="shared" si="138"/>
        <v>19.671449368420529</v>
      </c>
      <c r="BG186" s="200">
        <f t="shared" si="138"/>
        <v>19.864306715169761</v>
      </c>
      <c r="BH186" s="200">
        <f t="shared" si="138"/>
        <v>20.059054820220453</v>
      </c>
      <c r="BI186" s="200">
        <f t="shared" si="138"/>
        <v>20.25571222041869</v>
      </c>
      <c r="BJ186" s="200">
        <f t="shared" si="138"/>
        <v>20.454297634344371</v>
      </c>
      <c r="BK186" s="200">
        <f t="shared" si="138"/>
        <v>20.654829964092844</v>
      </c>
      <c r="BL186" s="200">
        <f t="shared" si="138"/>
        <v>20.857328297074147</v>
      </c>
      <c r="BM186" s="200">
        <f t="shared" si="138"/>
        <v>21.061811907829778</v>
      </c>
      <c r="BN186" s="200">
        <f t="shared" si="138"/>
        <v>21.268300259867324</v>
      </c>
      <c r="BO186" s="200">
        <f t="shared" si="138"/>
        <v>21.476813007513083</v>
      </c>
      <c r="BP186" s="200">
        <f t="shared" si="138"/>
        <v>21.68736999778282</v>
      </c>
      <c r="BQ186" s="200">
        <f t="shared" si="138"/>
        <v>21.899991272270888</v>
      </c>
    </row>
    <row r="187" spans="5:69">
      <c r="E187" s="326"/>
      <c r="F187" s="328"/>
      <c r="G187" s="324"/>
      <c r="H187" s="325"/>
      <c r="I187" s="226" t="s">
        <v>295</v>
      </c>
      <c r="J187" s="200">
        <f>J183*J186</f>
        <v>31.088082901554404</v>
      </c>
      <c r="K187" s="200">
        <f>K183*K186</f>
        <v>46.936909478817441</v>
      </c>
      <c r="L187" s="200">
        <f t="shared" ref="L187:BQ187" si="139">L183*L186</f>
        <v>55.169095983410124</v>
      </c>
      <c r="M187" s="200">
        <f t="shared" si="139"/>
        <v>59.595979836137843</v>
      </c>
      <c r="N187" s="200">
        <f t="shared" si="139"/>
        <v>62.123259329603997</v>
      </c>
      <c r="O187" s="200">
        <f t="shared" si="139"/>
        <v>63.703813482332514</v>
      </c>
      <c r="P187" s="200">
        <f t="shared" si="139"/>
        <v>64.814111968672577</v>
      </c>
      <c r="Q187" s="200">
        <f t="shared" si="139"/>
        <v>65.692420086622064</v>
      </c>
      <c r="R187" s="200">
        <f t="shared" si="139"/>
        <v>66.457901244638833</v>
      </c>
      <c r="S187" s="200">
        <f t="shared" si="139"/>
        <v>67.170168207973958</v>
      </c>
      <c r="T187" s="200">
        <f t="shared" si="139"/>
        <v>67.859058724795005</v>
      </c>
      <c r="U187" s="200">
        <f t="shared" si="139"/>
        <v>68.539523342233053</v>
      </c>
      <c r="V187" s="200">
        <f t="shared" si="139"/>
        <v>69.219069317421031</v>
      </c>
      <c r="W187" s="200">
        <f t="shared" si="139"/>
        <v>69.901482576057234</v>
      </c>
      <c r="X187" s="200">
        <f t="shared" si="139"/>
        <v>70.588688694761089</v>
      </c>
      <c r="Y187" s="200">
        <f t="shared" si="139"/>
        <v>71.2816833953555</v>
      </c>
      <c r="Z187" s="200">
        <f t="shared" si="139"/>
        <v>71.980997795142656</v>
      </c>
      <c r="AA187" s="200">
        <f t="shared" si="139"/>
        <v>72.686931035207465</v>
      </c>
      <c r="AB187" s="200">
        <f t="shared" si="139"/>
        <v>73.399666597765702</v>
      </c>
      <c r="AC187" s="200">
        <f t="shared" si="139"/>
        <v>74.119330468066025</v>
      </c>
      <c r="AD187" s="200">
        <f t="shared" si="139"/>
        <v>74.84602021860033</v>
      </c>
      <c r="AE187" s="200">
        <f t="shared" si="139"/>
        <v>75.579819554500489</v>
      </c>
      <c r="AF187" s="200">
        <f t="shared" si="139"/>
        <v>76.320805589560393</v>
      </c>
      <c r="AG187" s="200">
        <f t="shared" si="139"/>
        <v>77.069052487603187</v>
      </c>
      <c r="AH187" s="200">
        <f t="shared" si="139"/>
        <v>77.824633286554217</v>
      </c>
      <c r="AI187" s="200">
        <f t="shared" si="139"/>
        <v>78.587620813899861</v>
      </c>
      <c r="AJ187" s="200">
        <f t="shared" si="139"/>
        <v>79.358088147872905</v>
      </c>
      <c r="AK187" s="200">
        <f t="shared" si="139"/>
        <v>80.136108851535141</v>
      </c>
      <c r="AL187" s="200">
        <f t="shared" si="139"/>
        <v>80.921757093342706</v>
      </c>
      <c r="AM187" s="200">
        <f t="shared" si="139"/>
        <v>81.715107710987411</v>
      </c>
      <c r="AN187" s="200">
        <f t="shared" si="139"/>
        <v>82.516236246910935</v>
      </c>
      <c r="AO187" s="200">
        <f t="shared" si="139"/>
        <v>83.325218969690525</v>
      </c>
      <c r="AP187" s="200">
        <f t="shared" si="139"/>
        <v>84.142132888396318</v>
      </c>
      <c r="AQ187" s="200">
        <f t="shared" si="139"/>
        <v>84.967055763470313</v>
      </c>
      <c r="AR187" s="200">
        <f t="shared" si="139"/>
        <v>85.80006611590214</v>
      </c>
      <c r="AS187" s="200">
        <f t="shared" si="139"/>
        <v>86.641243235590281</v>
      </c>
      <c r="AT187" s="200">
        <f t="shared" si="139"/>
        <v>87.490667189332783</v>
      </c>
      <c r="AU187" s="200">
        <f t="shared" si="139"/>
        <v>88.348418828670091</v>
      </c>
      <c r="AV187" s="200">
        <f t="shared" si="139"/>
        <v>89.214579797691727</v>
      </c>
      <c r="AW187" s="200">
        <f t="shared" si="139"/>
        <v>90.089232540862895</v>
      </c>
      <c r="AX187" s="200">
        <f t="shared" si="139"/>
        <v>90.972460310899635</v>
      </c>
      <c r="AY187" s="200">
        <f t="shared" si="139"/>
        <v>91.864347176706914</v>
      </c>
      <c r="AZ187" s="200">
        <f t="shared" si="139"/>
        <v>92.764978031387585</v>
      </c>
      <c r="BA187" s="200">
        <f t="shared" si="139"/>
        <v>93.674438600326297</v>
      </c>
      <c r="BB187" s="200">
        <f t="shared" si="139"/>
        <v>94.592815449350866</v>
      </c>
      <c r="BC187" s="200">
        <f t="shared" si="139"/>
        <v>95.52019599297283</v>
      </c>
      <c r="BD187" s="200">
        <f t="shared" si="139"/>
        <v>96.456668502708283</v>
      </c>
      <c r="BE187" s="200">
        <f t="shared" si="139"/>
        <v>97.402322115480189</v>
      </c>
      <c r="BF187" s="200">
        <f t="shared" si="139"/>
        <v>98.35724684210264</v>
      </c>
      <c r="BG187" s="200">
        <f t="shared" si="139"/>
        <v>99.321533575848804</v>
      </c>
      <c r="BH187" s="200">
        <f t="shared" si="139"/>
        <v>100.29527410110227</v>
      </c>
      <c r="BI187" s="200">
        <f t="shared" si="139"/>
        <v>101.27856110209345</v>
      </c>
      <c r="BJ187" s="200">
        <f t="shared" si="139"/>
        <v>102.27148817172186</v>
      </c>
      <c r="BK187" s="200">
        <f t="shared" si="139"/>
        <v>103.27414982046422</v>
      </c>
      <c r="BL187" s="200">
        <f t="shared" si="139"/>
        <v>104.28664148537074</v>
      </c>
      <c r="BM187" s="200">
        <f t="shared" si="139"/>
        <v>105.30905953914889</v>
      </c>
      <c r="BN187" s="200">
        <f t="shared" si="139"/>
        <v>106.34150129933661</v>
      </c>
      <c r="BO187" s="200">
        <f t="shared" si="139"/>
        <v>107.38406503756542</v>
      </c>
      <c r="BP187" s="200">
        <f t="shared" si="139"/>
        <v>108.4368499889141</v>
      </c>
      <c r="BQ187" s="200">
        <f t="shared" si="139"/>
        <v>109.49995636135444</v>
      </c>
    </row>
    <row r="188" spans="5:69">
      <c r="E188" s="326"/>
      <c r="F188" s="328"/>
      <c r="G188" s="324"/>
      <c r="H188" s="325"/>
      <c r="I188" s="226" t="s">
        <v>326</v>
      </c>
      <c r="J188" s="219">
        <f>Variables!$G$20</f>
        <v>1000</v>
      </c>
      <c r="K188" s="219">
        <f>Variables!$G$20</f>
        <v>1000</v>
      </c>
      <c r="L188" s="219">
        <f>Variables!$G$20</f>
        <v>1000</v>
      </c>
      <c r="M188" s="219">
        <f>Variables!$G$20</f>
        <v>1000</v>
      </c>
      <c r="N188" s="219">
        <f>Variables!$G$20</f>
        <v>1000</v>
      </c>
      <c r="O188" s="219">
        <f>Variables!$G$20</f>
        <v>1000</v>
      </c>
      <c r="P188" s="219">
        <f>Variables!$G$20</f>
        <v>1000</v>
      </c>
      <c r="Q188" s="219">
        <f>Variables!$G$20</f>
        <v>1000</v>
      </c>
      <c r="R188" s="219">
        <f>Variables!$G$20</f>
        <v>1000</v>
      </c>
      <c r="S188" s="219">
        <f>Variables!$G$20</f>
        <v>1000</v>
      </c>
      <c r="T188" s="219">
        <f>Variables!$G$20</f>
        <v>1000</v>
      </c>
      <c r="U188" s="219">
        <f>Variables!$G$20</f>
        <v>1000</v>
      </c>
      <c r="V188" s="219">
        <f>Variables!$G$20</f>
        <v>1000</v>
      </c>
      <c r="W188" s="219">
        <f>Variables!$G$20</f>
        <v>1000</v>
      </c>
      <c r="X188" s="219">
        <f>Variables!$G$20</f>
        <v>1000</v>
      </c>
      <c r="Y188" s="219">
        <f>Variables!$G$20</f>
        <v>1000</v>
      </c>
      <c r="Z188" s="219">
        <f>Variables!$G$20</f>
        <v>1000</v>
      </c>
      <c r="AA188" s="219">
        <f>Variables!$G$20</f>
        <v>1000</v>
      </c>
      <c r="AB188" s="219">
        <f>Variables!$G$20</f>
        <v>1000</v>
      </c>
      <c r="AC188" s="219">
        <f>Variables!$G$20</f>
        <v>1000</v>
      </c>
      <c r="AD188" s="219">
        <f>Variables!$G$20</f>
        <v>1000</v>
      </c>
      <c r="AE188" s="219">
        <f>Variables!$G$20</f>
        <v>1000</v>
      </c>
      <c r="AF188" s="219">
        <f>Variables!$G$20</f>
        <v>1000</v>
      </c>
      <c r="AG188" s="219">
        <f>Variables!$G$20</f>
        <v>1000</v>
      </c>
      <c r="AH188" s="219">
        <f>Variables!$G$20</f>
        <v>1000</v>
      </c>
      <c r="AI188" s="219">
        <f>Variables!$G$20</f>
        <v>1000</v>
      </c>
      <c r="AJ188" s="219">
        <f>Variables!$G$20</f>
        <v>1000</v>
      </c>
      <c r="AK188" s="219">
        <f>Variables!$G$20</f>
        <v>1000</v>
      </c>
      <c r="AL188" s="219">
        <f>Variables!$G$20</f>
        <v>1000</v>
      </c>
      <c r="AM188" s="219">
        <f>Variables!$G$20</f>
        <v>1000</v>
      </c>
      <c r="AN188" s="219">
        <f>Variables!$G$20</f>
        <v>1000</v>
      </c>
      <c r="AO188" s="219">
        <f>Variables!$G$20</f>
        <v>1000</v>
      </c>
      <c r="AP188" s="219">
        <f>Variables!$G$20</f>
        <v>1000</v>
      </c>
      <c r="AQ188" s="219">
        <f>Variables!$G$20</f>
        <v>1000</v>
      </c>
      <c r="AR188" s="219">
        <f>Variables!$G$20</f>
        <v>1000</v>
      </c>
      <c r="AS188" s="219">
        <f>Variables!$G$20</f>
        <v>1000</v>
      </c>
      <c r="AT188" s="219">
        <f>Variables!$G$20</f>
        <v>1000</v>
      </c>
      <c r="AU188" s="219">
        <f>Variables!$G$20</f>
        <v>1000</v>
      </c>
      <c r="AV188" s="219">
        <f>Variables!$G$20</f>
        <v>1000</v>
      </c>
      <c r="AW188" s="219">
        <f>Variables!$G$20</f>
        <v>1000</v>
      </c>
      <c r="AX188" s="219">
        <f>Variables!$G$20</f>
        <v>1000</v>
      </c>
      <c r="AY188" s="219">
        <f>Variables!$G$20</f>
        <v>1000</v>
      </c>
      <c r="AZ188" s="219">
        <f>Variables!$G$20</f>
        <v>1000</v>
      </c>
      <c r="BA188" s="219">
        <f>Variables!$G$20</f>
        <v>1000</v>
      </c>
      <c r="BB188" s="219">
        <f>Variables!$G$20</f>
        <v>1000</v>
      </c>
      <c r="BC188" s="219">
        <f>Variables!$G$20</f>
        <v>1000</v>
      </c>
      <c r="BD188" s="219">
        <f>Variables!$G$20</f>
        <v>1000</v>
      </c>
      <c r="BE188" s="219">
        <f>Variables!$G$20</f>
        <v>1000</v>
      </c>
      <c r="BF188" s="219">
        <f>Variables!$G$20</f>
        <v>1000</v>
      </c>
      <c r="BG188" s="219">
        <f>Variables!$G$20</f>
        <v>1000</v>
      </c>
      <c r="BH188" s="219">
        <f>Variables!$G$20</f>
        <v>1000</v>
      </c>
      <c r="BI188" s="219">
        <f>Variables!$G$20</f>
        <v>1000</v>
      </c>
      <c r="BJ188" s="219">
        <f>Variables!$G$20</f>
        <v>1000</v>
      </c>
      <c r="BK188" s="219">
        <f>Variables!$G$20</f>
        <v>1000</v>
      </c>
      <c r="BL188" s="219">
        <f>Variables!$G$20</f>
        <v>1000</v>
      </c>
      <c r="BM188" s="219">
        <f>Variables!$G$20</f>
        <v>1000</v>
      </c>
      <c r="BN188" s="219">
        <f>Variables!$G$20</f>
        <v>1000</v>
      </c>
      <c r="BO188" s="219">
        <f>Variables!$G$20</f>
        <v>1000</v>
      </c>
      <c r="BP188" s="219">
        <f>Variables!$G$20</f>
        <v>1000</v>
      </c>
      <c r="BQ188" s="219">
        <f>Variables!$G$20</f>
        <v>1000</v>
      </c>
    </row>
    <row r="189" spans="5:69">
      <c r="E189" s="326"/>
      <c r="F189" s="328"/>
      <c r="G189" s="324"/>
      <c r="H189" s="325"/>
      <c r="I189" s="226" t="s">
        <v>446</v>
      </c>
      <c r="J189" s="204">
        <f t="shared" ref="J189:BQ189" si="140">J188*$B$11</f>
        <v>250</v>
      </c>
      <c r="K189" s="204">
        <f t="shared" si="140"/>
        <v>250</v>
      </c>
      <c r="L189" s="204">
        <f t="shared" si="140"/>
        <v>250</v>
      </c>
      <c r="M189" s="204">
        <f t="shared" si="140"/>
        <v>250</v>
      </c>
      <c r="N189" s="204">
        <f t="shared" si="140"/>
        <v>250</v>
      </c>
      <c r="O189" s="204">
        <f t="shared" si="140"/>
        <v>250</v>
      </c>
      <c r="P189" s="204">
        <f t="shared" si="140"/>
        <v>250</v>
      </c>
      <c r="Q189" s="204">
        <f t="shared" si="140"/>
        <v>250</v>
      </c>
      <c r="R189" s="204">
        <f t="shared" si="140"/>
        <v>250</v>
      </c>
      <c r="S189" s="204">
        <f t="shared" si="140"/>
        <v>250</v>
      </c>
      <c r="T189" s="204">
        <f t="shared" si="140"/>
        <v>250</v>
      </c>
      <c r="U189" s="204">
        <f t="shared" si="140"/>
        <v>250</v>
      </c>
      <c r="V189" s="204">
        <f t="shared" si="140"/>
        <v>250</v>
      </c>
      <c r="W189" s="204">
        <f t="shared" si="140"/>
        <v>250</v>
      </c>
      <c r="X189" s="204">
        <f t="shared" si="140"/>
        <v>250</v>
      </c>
      <c r="Y189" s="204">
        <f t="shared" si="140"/>
        <v>250</v>
      </c>
      <c r="Z189" s="204">
        <f t="shared" si="140"/>
        <v>250</v>
      </c>
      <c r="AA189" s="204">
        <f t="shared" si="140"/>
        <v>250</v>
      </c>
      <c r="AB189" s="204">
        <f t="shared" si="140"/>
        <v>250</v>
      </c>
      <c r="AC189" s="204">
        <f t="shared" si="140"/>
        <v>250</v>
      </c>
      <c r="AD189" s="204">
        <f t="shared" si="140"/>
        <v>250</v>
      </c>
      <c r="AE189" s="204">
        <f t="shared" si="140"/>
        <v>250</v>
      </c>
      <c r="AF189" s="204">
        <f t="shared" si="140"/>
        <v>250</v>
      </c>
      <c r="AG189" s="204">
        <f t="shared" si="140"/>
        <v>250</v>
      </c>
      <c r="AH189" s="204">
        <f t="shared" si="140"/>
        <v>250</v>
      </c>
      <c r="AI189" s="204">
        <f t="shared" si="140"/>
        <v>250</v>
      </c>
      <c r="AJ189" s="204">
        <f t="shared" si="140"/>
        <v>250</v>
      </c>
      <c r="AK189" s="204">
        <f t="shared" si="140"/>
        <v>250</v>
      </c>
      <c r="AL189" s="204">
        <f t="shared" si="140"/>
        <v>250</v>
      </c>
      <c r="AM189" s="204">
        <f t="shared" si="140"/>
        <v>250</v>
      </c>
      <c r="AN189" s="204">
        <f t="shared" si="140"/>
        <v>250</v>
      </c>
      <c r="AO189" s="204">
        <f t="shared" si="140"/>
        <v>250</v>
      </c>
      <c r="AP189" s="204">
        <f t="shared" si="140"/>
        <v>250</v>
      </c>
      <c r="AQ189" s="204">
        <f t="shared" si="140"/>
        <v>250</v>
      </c>
      <c r="AR189" s="204">
        <f t="shared" si="140"/>
        <v>250</v>
      </c>
      <c r="AS189" s="204">
        <f t="shared" si="140"/>
        <v>250</v>
      </c>
      <c r="AT189" s="204">
        <f t="shared" si="140"/>
        <v>250</v>
      </c>
      <c r="AU189" s="204">
        <f t="shared" si="140"/>
        <v>250</v>
      </c>
      <c r="AV189" s="204">
        <f t="shared" si="140"/>
        <v>250</v>
      </c>
      <c r="AW189" s="204">
        <f t="shared" si="140"/>
        <v>250</v>
      </c>
      <c r="AX189" s="204">
        <f t="shared" si="140"/>
        <v>250</v>
      </c>
      <c r="AY189" s="204">
        <f t="shared" si="140"/>
        <v>250</v>
      </c>
      <c r="AZ189" s="204">
        <f t="shared" si="140"/>
        <v>250</v>
      </c>
      <c r="BA189" s="204">
        <f t="shared" si="140"/>
        <v>250</v>
      </c>
      <c r="BB189" s="204">
        <f t="shared" si="140"/>
        <v>250</v>
      </c>
      <c r="BC189" s="204">
        <f t="shared" si="140"/>
        <v>250</v>
      </c>
      <c r="BD189" s="204">
        <f t="shared" si="140"/>
        <v>250</v>
      </c>
      <c r="BE189" s="204">
        <f t="shared" si="140"/>
        <v>250</v>
      </c>
      <c r="BF189" s="204">
        <f t="shared" si="140"/>
        <v>250</v>
      </c>
      <c r="BG189" s="204">
        <f t="shared" si="140"/>
        <v>250</v>
      </c>
      <c r="BH189" s="204">
        <f t="shared" si="140"/>
        <v>250</v>
      </c>
      <c r="BI189" s="204">
        <f t="shared" si="140"/>
        <v>250</v>
      </c>
      <c r="BJ189" s="204">
        <f t="shared" si="140"/>
        <v>250</v>
      </c>
      <c r="BK189" s="204">
        <f t="shared" si="140"/>
        <v>250</v>
      </c>
      <c r="BL189" s="204">
        <f t="shared" si="140"/>
        <v>250</v>
      </c>
      <c r="BM189" s="204">
        <f t="shared" si="140"/>
        <v>250</v>
      </c>
      <c r="BN189" s="204">
        <f t="shared" si="140"/>
        <v>250</v>
      </c>
      <c r="BO189" s="204">
        <f t="shared" si="140"/>
        <v>250</v>
      </c>
      <c r="BP189" s="204">
        <f t="shared" si="140"/>
        <v>250</v>
      </c>
      <c r="BQ189" s="204">
        <f t="shared" si="140"/>
        <v>250</v>
      </c>
    </row>
    <row r="190" spans="5:69">
      <c r="E190" s="326"/>
      <c r="F190" s="328"/>
      <c r="G190" s="324"/>
      <c r="H190" s="325"/>
      <c r="I190" s="226" t="s">
        <v>346</v>
      </c>
      <c r="J190" s="204">
        <f>J187*J188</f>
        <v>31088.082901554404</v>
      </c>
      <c r="K190" s="204">
        <f t="shared" ref="K190:BQ190" si="141">K187*K188</f>
        <v>46936.909478817441</v>
      </c>
      <c r="L190" s="204">
        <f t="shared" si="141"/>
        <v>55169.095983410123</v>
      </c>
      <c r="M190" s="204">
        <f t="shared" si="141"/>
        <v>59595.979836137842</v>
      </c>
      <c r="N190" s="204">
        <f t="shared" si="141"/>
        <v>62123.259329604</v>
      </c>
      <c r="O190" s="204">
        <f t="shared" si="141"/>
        <v>63703.813482332516</v>
      </c>
      <c r="P190" s="204">
        <f t="shared" si="141"/>
        <v>64814.11196867258</v>
      </c>
      <c r="Q190" s="204">
        <f t="shared" si="141"/>
        <v>65692.420086622064</v>
      </c>
      <c r="R190" s="204">
        <f t="shared" si="141"/>
        <v>66457.901244638837</v>
      </c>
      <c r="S190" s="204">
        <f t="shared" si="141"/>
        <v>67170.168207973955</v>
      </c>
      <c r="T190" s="204">
        <f t="shared" si="141"/>
        <v>67859.058724795002</v>
      </c>
      <c r="U190" s="204">
        <f t="shared" si="141"/>
        <v>68539.523342233049</v>
      </c>
      <c r="V190" s="204">
        <f t="shared" si="141"/>
        <v>69219.069317421032</v>
      </c>
      <c r="W190" s="204">
        <f t="shared" si="141"/>
        <v>69901.482576057228</v>
      </c>
      <c r="X190" s="204">
        <f t="shared" si="141"/>
        <v>70588.688694761091</v>
      </c>
      <c r="Y190" s="204">
        <f t="shared" si="141"/>
        <v>71281.683395355503</v>
      </c>
      <c r="Z190" s="204">
        <f t="shared" si="141"/>
        <v>71980.997795142655</v>
      </c>
      <c r="AA190" s="204">
        <f t="shared" si="141"/>
        <v>72686.931035207468</v>
      </c>
      <c r="AB190" s="204">
        <f t="shared" si="141"/>
        <v>73399.666597765696</v>
      </c>
      <c r="AC190" s="204">
        <f t="shared" si="141"/>
        <v>74119.330468066022</v>
      </c>
      <c r="AD190" s="204">
        <f t="shared" si="141"/>
        <v>74846.02021860033</v>
      </c>
      <c r="AE190" s="204">
        <f t="shared" si="141"/>
        <v>75579.819554500486</v>
      </c>
      <c r="AF190" s="204">
        <f t="shared" si="141"/>
        <v>76320.80558956039</v>
      </c>
      <c r="AG190" s="204">
        <f t="shared" si="141"/>
        <v>77069.052487603185</v>
      </c>
      <c r="AH190" s="204">
        <f t="shared" si="141"/>
        <v>77824.633286554221</v>
      </c>
      <c r="AI190" s="204">
        <f t="shared" si="141"/>
        <v>78587.620813899863</v>
      </c>
      <c r="AJ190" s="204">
        <f t="shared" si="141"/>
        <v>79358.088147872899</v>
      </c>
      <c r="AK190" s="204">
        <f t="shared" si="141"/>
        <v>80136.108851535144</v>
      </c>
      <c r="AL190" s="204">
        <f t="shared" si="141"/>
        <v>80921.757093342705</v>
      </c>
      <c r="AM190" s="204">
        <f t="shared" si="141"/>
        <v>81715.107710987417</v>
      </c>
      <c r="AN190" s="204">
        <f t="shared" si="141"/>
        <v>82516.236246910936</v>
      </c>
      <c r="AO190" s="204">
        <f t="shared" si="141"/>
        <v>83325.218969690526</v>
      </c>
      <c r="AP190" s="204">
        <f t="shared" si="141"/>
        <v>84142.132888396314</v>
      </c>
      <c r="AQ190" s="204">
        <f t="shared" si="141"/>
        <v>84967.055763470315</v>
      </c>
      <c r="AR190" s="204">
        <f t="shared" si="141"/>
        <v>85800.06611590214</v>
      </c>
      <c r="AS190" s="204">
        <f t="shared" si="141"/>
        <v>86641.243235590286</v>
      </c>
      <c r="AT190" s="204">
        <f t="shared" si="141"/>
        <v>87490.667189332788</v>
      </c>
      <c r="AU190" s="204">
        <f t="shared" si="141"/>
        <v>88348.418828670096</v>
      </c>
      <c r="AV190" s="204">
        <f t="shared" si="141"/>
        <v>89214.579797691724</v>
      </c>
      <c r="AW190" s="204">
        <f t="shared" si="141"/>
        <v>90089.232540862897</v>
      </c>
      <c r="AX190" s="204">
        <f t="shared" si="141"/>
        <v>90972.460310899638</v>
      </c>
      <c r="AY190" s="204">
        <f t="shared" si="141"/>
        <v>91864.347176706913</v>
      </c>
      <c r="AZ190" s="204">
        <f t="shared" si="141"/>
        <v>92764.978031387582</v>
      </c>
      <c r="BA190" s="204">
        <f t="shared" si="141"/>
        <v>93674.438600326292</v>
      </c>
      <c r="BB190" s="204">
        <f t="shared" si="141"/>
        <v>94592.815449350863</v>
      </c>
      <c r="BC190" s="204">
        <f t="shared" si="141"/>
        <v>95520.195992972833</v>
      </c>
      <c r="BD190" s="204">
        <f t="shared" si="141"/>
        <v>96456.668502708286</v>
      </c>
      <c r="BE190" s="204">
        <f t="shared" si="141"/>
        <v>97402.322115480187</v>
      </c>
      <c r="BF190" s="204">
        <f t="shared" si="141"/>
        <v>98357.246842102642</v>
      </c>
      <c r="BG190" s="204">
        <f t="shared" si="141"/>
        <v>99321.533575848807</v>
      </c>
      <c r="BH190" s="204">
        <f t="shared" si="141"/>
        <v>100295.27410110226</v>
      </c>
      <c r="BI190" s="204">
        <f t="shared" si="141"/>
        <v>101278.56110209344</v>
      </c>
      <c r="BJ190" s="204">
        <f t="shared" si="141"/>
        <v>102271.48817172185</v>
      </c>
      <c r="BK190" s="204">
        <f t="shared" si="141"/>
        <v>103274.14982046421</v>
      </c>
      <c r="BL190" s="204">
        <f t="shared" si="141"/>
        <v>104286.64148537074</v>
      </c>
      <c r="BM190" s="204">
        <f t="shared" si="141"/>
        <v>105309.05953914889</v>
      </c>
      <c r="BN190" s="204">
        <f t="shared" si="141"/>
        <v>106341.50129933661</v>
      </c>
      <c r="BO190" s="204">
        <f t="shared" si="141"/>
        <v>107384.06503756542</v>
      </c>
      <c r="BP190" s="204">
        <f t="shared" si="141"/>
        <v>108436.84998891411</v>
      </c>
      <c r="BQ190" s="204">
        <f t="shared" si="141"/>
        <v>109499.95636135443</v>
      </c>
    </row>
    <row r="191" spans="5:69">
      <c r="E191" s="326"/>
      <c r="F191" s="328"/>
      <c r="G191" s="324"/>
      <c r="H191" s="325"/>
      <c r="I191" s="226" t="s">
        <v>447</v>
      </c>
      <c r="J191" s="228">
        <f t="shared" ref="J191:BQ191" si="142">J190*$B$11</f>
        <v>7772.020725388601</v>
      </c>
      <c r="K191" s="228">
        <f t="shared" si="142"/>
        <v>11734.22736970436</v>
      </c>
      <c r="L191" s="228">
        <f t="shared" si="142"/>
        <v>13792.273995852531</v>
      </c>
      <c r="M191" s="228">
        <f t="shared" si="142"/>
        <v>14898.99495903446</v>
      </c>
      <c r="N191" s="228">
        <f t="shared" si="142"/>
        <v>15530.814832401</v>
      </c>
      <c r="O191" s="228">
        <f t="shared" si="142"/>
        <v>15925.953370583129</v>
      </c>
      <c r="P191" s="228">
        <f t="shared" si="142"/>
        <v>16203.527992168145</v>
      </c>
      <c r="Q191" s="228">
        <f t="shared" si="142"/>
        <v>16423.105021655516</v>
      </c>
      <c r="R191" s="228">
        <f t="shared" si="142"/>
        <v>16614.475311159709</v>
      </c>
      <c r="S191" s="228">
        <f t="shared" si="142"/>
        <v>16792.542051993489</v>
      </c>
      <c r="T191" s="228">
        <f t="shared" si="142"/>
        <v>16964.764681198751</v>
      </c>
      <c r="U191" s="228">
        <f t="shared" si="142"/>
        <v>17134.880835558262</v>
      </c>
      <c r="V191" s="228">
        <f t="shared" si="142"/>
        <v>17304.767329355258</v>
      </c>
      <c r="W191" s="228">
        <f t="shared" si="142"/>
        <v>17475.370644014307</v>
      </c>
      <c r="X191" s="228">
        <f t="shared" si="142"/>
        <v>17647.172173690273</v>
      </c>
      <c r="Y191" s="228">
        <f t="shared" si="142"/>
        <v>17820.420848838876</v>
      </c>
      <c r="Z191" s="228">
        <f t="shared" si="142"/>
        <v>17995.249448785664</v>
      </c>
      <c r="AA191" s="228">
        <f t="shared" si="142"/>
        <v>18171.732758801867</v>
      </c>
      <c r="AB191" s="228">
        <f t="shared" si="142"/>
        <v>18349.916649441424</v>
      </c>
      <c r="AC191" s="228">
        <f t="shared" si="142"/>
        <v>18529.832617016506</v>
      </c>
      <c r="AD191" s="228">
        <f t="shared" si="142"/>
        <v>18711.505054650082</v>
      </c>
      <c r="AE191" s="228">
        <f t="shared" si="142"/>
        <v>18894.954888625121</v>
      </c>
      <c r="AF191" s="228">
        <f t="shared" si="142"/>
        <v>19080.201397390098</v>
      </c>
      <c r="AG191" s="228">
        <f t="shared" si="142"/>
        <v>19267.263121900796</v>
      </c>
      <c r="AH191" s="228">
        <f t="shared" si="142"/>
        <v>19456.158321638555</v>
      </c>
      <c r="AI191" s="228">
        <f t="shared" si="142"/>
        <v>19646.905203474966</v>
      </c>
      <c r="AJ191" s="228">
        <f t="shared" si="142"/>
        <v>19839.522036968225</v>
      </c>
      <c r="AK191" s="228">
        <f t="shared" si="142"/>
        <v>20034.027212883786</v>
      </c>
      <c r="AL191" s="228">
        <f t="shared" si="142"/>
        <v>20230.439273335676</v>
      </c>
      <c r="AM191" s="228">
        <f t="shared" si="142"/>
        <v>20428.776927746854</v>
      </c>
      <c r="AN191" s="228">
        <f t="shared" si="142"/>
        <v>20629.059061727734</v>
      </c>
      <c r="AO191" s="228">
        <f t="shared" si="142"/>
        <v>20831.304742422632</v>
      </c>
      <c r="AP191" s="228">
        <f t="shared" si="142"/>
        <v>21035.533222099079</v>
      </c>
      <c r="AQ191" s="228">
        <f t="shared" si="142"/>
        <v>21241.763940867579</v>
      </c>
      <c r="AR191" s="228">
        <f t="shared" si="142"/>
        <v>21450.016528975535</v>
      </c>
      <c r="AS191" s="228">
        <f t="shared" si="142"/>
        <v>21660.310808897571</v>
      </c>
      <c r="AT191" s="228">
        <f t="shared" si="142"/>
        <v>21872.666797333197</v>
      </c>
      <c r="AU191" s="228">
        <f t="shared" si="142"/>
        <v>22087.104707167524</v>
      </c>
      <c r="AV191" s="228">
        <f t="shared" si="142"/>
        <v>22303.644949422931</v>
      </c>
      <c r="AW191" s="228">
        <f t="shared" si="142"/>
        <v>22522.308135215724</v>
      </c>
      <c r="AX191" s="228">
        <f t="shared" si="142"/>
        <v>22743.115077724909</v>
      </c>
      <c r="AY191" s="228">
        <f t="shared" si="142"/>
        <v>22966.086794176728</v>
      </c>
      <c r="AZ191" s="228">
        <f t="shared" si="142"/>
        <v>23191.244507846895</v>
      </c>
      <c r="BA191" s="228">
        <f t="shared" si="142"/>
        <v>23418.609650081573</v>
      </c>
      <c r="BB191" s="228">
        <f t="shared" si="142"/>
        <v>23648.203862337716</v>
      </c>
      <c r="BC191" s="228">
        <f t="shared" si="142"/>
        <v>23880.048998243208</v>
      </c>
      <c r="BD191" s="228">
        <f t="shared" si="142"/>
        <v>24114.167125677071</v>
      </c>
      <c r="BE191" s="228">
        <f t="shared" si="142"/>
        <v>24350.580528870047</v>
      </c>
      <c r="BF191" s="228">
        <f t="shared" si="142"/>
        <v>24589.311710525661</v>
      </c>
      <c r="BG191" s="228">
        <f t="shared" si="142"/>
        <v>24830.383393962202</v>
      </c>
      <c r="BH191" s="228">
        <f t="shared" si="142"/>
        <v>25073.818525275565</v>
      </c>
      <c r="BI191" s="228">
        <f t="shared" si="142"/>
        <v>25319.640275523361</v>
      </c>
      <c r="BJ191" s="228">
        <f t="shared" si="142"/>
        <v>25567.872042930463</v>
      </c>
      <c r="BK191" s="228">
        <f t="shared" si="142"/>
        <v>25818.537455116053</v>
      </c>
      <c r="BL191" s="228">
        <f t="shared" si="142"/>
        <v>26071.660371342685</v>
      </c>
      <c r="BM191" s="228">
        <f t="shared" si="142"/>
        <v>26327.264884787222</v>
      </c>
      <c r="BN191" s="228">
        <f t="shared" si="142"/>
        <v>26585.375324834153</v>
      </c>
      <c r="BO191" s="228">
        <f t="shared" si="142"/>
        <v>26846.016259391356</v>
      </c>
      <c r="BP191" s="228">
        <f t="shared" si="142"/>
        <v>27109.212497228527</v>
      </c>
      <c r="BQ191" s="228">
        <f t="shared" si="142"/>
        <v>27374.989090338608</v>
      </c>
    </row>
    <row r="192" spans="5:69">
      <c r="E192" s="326"/>
      <c r="F192" s="328"/>
      <c r="G192" s="324"/>
      <c r="H192" s="325"/>
      <c r="I192" s="226" t="s">
        <v>448</v>
      </c>
      <c r="J192" s="228">
        <f>J9*J182</f>
        <v>20725.388601036269</v>
      </c>
      <c r="K192" s="228">
        <f>K9*K182</f>
        <v>20928.578685360153</v>
      </c>
      <c r="L192" s="228">
        <f t="shared" ref="L192:BQ192" si="143">L9*L182</f>
        <v>21133.760829334275</v>
      </c>
      <c r="M192" s="228">
        <f t="shared" si="143"/>
        <v>21340.954562955198</v>
      </c>
      <c r="N192" s="228">
        <f t="shared" si="143"/>
        <v>21550.179607690043</v>
      </c>
      <c r="O192" s="228">
        <f t="shared" si="143"/>
        <v>21761.455878353678</v>
      </c>
      <c r="P192" s="228">
        <f t="shared" si="143"/>
        <v>21974.803485004206</v>
      </c>
      <c r="Q192" s="228">
        <f t="shared" si="143"/>
        <v>22190.242734857187</v>
      </c>
      <c r="R192" s="228">
        <f t="shared" si="143"/>
        <v>22407.794134218533</v>
      </c>
      <c r="S192" s="228">
        <f t="shared" si="143"/>
        <v>22627.478390436358</v>
      </c>
      <c r="T192" s="228">
        <f t="shared" si="143"/>
        <v>22849.316413872013</v>
      </c>
      <c r="U192" s="228">
        <f t="shared" si="143"/>
        <v>23073.329319890367</v>
      </c>
      <c r="V192" s="228">
        <f t="shared" si="143"/>
        <v>23299.538430869685</v>
      </c>
      <c r="W192" s="228">
        <f t="shared" si="143"/>
        <v>23527.965278231146</v>
      </c>
      <c r="X192" s="228">
        <f t="shared" si="143"/>
        <v>23758.631604488317</v>
      </c>
      <c r="Y192" s="228">
        <f t="shared" si="143"/>
        <v>23991.559365316629</v>
      </c>
      <c r="Z192" s="228">
        <f t="shared" si="143"/>
        <v>24226.770731643272</v>
      </c>
      <c r="AA192" s="228">
        <f t="shared" si="143"/>
        <v>24464.288091757415</v>
      </c>
      <c r="AB192" s="228">
        <f t="shared" si="143"/>
        <v>24704.134053441318</v>
      </c>
      <c r="AC192" s="228">
        <f t="shared" si="143"/>
        <v>24946.331446122113</v>
      </c>
      <c r="AD192" s="228">
        <f t="shared" si="143"/>
        <v>25190.903323044877</v>
      </c>
      <c r="AE192" s="228">
        <f t="shared" si="143"/>
        <v>25437.872963466889</v>
      </c>
      <c r="AF192" s="228">
        <f t="shared" si="143"/>
        <v>25687.263874873428</v>
      </c>
      <c r="AG192" s="228">
        <f t="shared" si="143"/>
        <v>25939.099795215327</v>
      </c>
      <c r="AH192" s="228">
        <f t="shared" si="143"/>
        <v>26193.404695168421</v>
      </c>
      <c r="AI192" s="228">
        <f t="shared" si="143"/>
        <v>26450.202780415169</v>
      </c>
      <c r="AJ192" s="228">
        <f t="shared" si="143"/>
        <v>26709.51849394865</v>
      </c>
      <c r="AK192" s="228">
        <f t="shared" si="143"/>
        <v>26971.376518399127</v>
      </c>
      <c r="AL192" s="228">
        <f t="shared" si="143"/>
        <v>27235.801778383433</v>
      </c>
      <c r="AM192" s="228">
        <f t="shared" si="143"/>
        <v>27502.819442877382</v>
      </c>
      <c r="AN192" s="228">
        <f t="shared" si="143"/>
        <v>27772.454927611481</v>
      </c>
      <c r="AO192" s="228">
        <f t="shared" si="143"/>
        <v>28044.733897490019</v>
      </c>
      <c r="AP192" s="228">
        <f t="shared" si="143"/>
        <v>28319.682269034038</v>
      </c>
      <c r="AQ192" s="228">
        <f t="shared" si="143"/>
        <v>28597.326212848107</v>
      </c>
      <c r="AR192" s="228">
        <f t="shared" si="143"/>
        <v>28877.692156111327</v>
      </c>
      <c r="AS192" s="228">
        <f t="shared" si="143"/>
        <v>29160.806785092806</v>
      </c>
      <c r="AT192" s="228">
        <f t="shared" si="143"/>
        <v>29446.697047691752</v>
      </c>
      <c r="AU192" s="228">
        <f t="shared" si="143"/>
        <v>29735.390156002461</v>
      </c>
      <c r="AV192" s="228">
        <f t="shared" si="143"/>
        <v>30026.913588904445</v>
      </c>
      <c r="AW192" s="228">
        <f t="shared" si="143"/>
        <v>30321.295094678018</v>
      </c>
      <c r="AX192" s="228">
        <f t="shared" si="143"/>
        <v>30618.562693645457</v>
      </c>
      <c r="AY192" s="228">
        <f t="shared" si="143"/>
        <v>30918.744680838063</v>
      </c>
      <c r="AZ192" s="228">
        <f t="shared" si="143"/>
        <v>31221.869628689412</v>
      </c>
      <c r="BA192" s="228">
        <f t="shared" si="143"/>
        <v>31527.966389755002</v>
      </c>
      <c r="BB192" s="228">
        <f t="shared" si="143"/>
        <v>31837.064099458479</v>
      </c>
      <c r="BC192" s="228">
        <f t="shared" si="143"/>
        <v>32149.192178864942</v>
      </c>
      <c r="BD192" s="228">
        <f t="shared" si="143"/>
        <v>32464.380337481256</v>
      </c>
      <c r="BE192" s="228">
        <f t="shared" si="143"/>
        <v>32782.658576084017</v>
      </c>
      <c r="BF192" s="228">
        <f t="shared" si="143"/>
        <v>33104.057189575033</v>
      </c>
      <c r="BG192" s="228">
        <f t="shared" si="143"/>
        <v>33428.606769864986</v>
      </c>
      <c r="BH192" s="228">
        <f t="shared" si="143"/>
        <v>33756.33820878523</v>
      </c>
      <c r="BI192" s="228">
        <f t="shared" si="143"/>
        <v>34087.28270102822</v>
      </c>
      <c r="BJ192" s="228">
        <f t="shared" si="143"/>
        <v>34421.471747116746</v>
      </c>
      <c r="BK192" s="228">
        <f t="shared" si="143"/>
        <v>34758.9371564022</v>
      </c>
      <c r="BL192" s="228">
        <f t="shared" si="143"/>
        <v>35099.711050092417</v>
      </c>
      <c r="BM192" s="228">
        <f t="shared" si="143"/>
        <v>35443.825864309016</v>
      </c>
      <c r="BN192" s="228">
        <f t="shared" si="143"/>
        <v>35791.314353174785</v>
      </c>
      <c r="BO192" s="228">
        <f t="shared" si="143"/>
        <v>36142.209591931409</v>
      </c>
      <c r="BP192" s="228">
        <f t="shared" si="143"/>
        <v>36496.544980087601</v>
      </c>
      <c r="BQ192" s="228">
        <f t="shared" si="143"/>
        <v>36854.35424459826</v>
      </c>
    </row>
    <row r="193" spans="5:69">
      <c r="E193" s="326"/>
      <c r="F193" s="328"/>
      <c r="G193" s="324"/>
      <c r="H193" s="325"/>
      <c r="I193" s="229" t="s">
        <v>449</v>
      </c>
      <c r="J193" s="204">
        <f>J191-J192</f>
        <v>-12953.367875647669</v>
      </c>
      <c r="K193" s="204">
        <f>K191-K192</f>
        <v>-9194.3513156557929</v>
      </c>
      <c r="L193" s="204">
        <f t="shared" ref="L193:BQ193" si="144">L191-L192</f>
        <v>-7341.4868334817438</v>
      </c>
      <c r="M193" s="204">
        <f t="shared" si="144"/>
        <v>-6441.9596039207372</v>
      </c>
      <c r="N193" s="204">
        <f t="shared" si="144"/>
        <v>-6019.3647752890429</v>
      </c>
      <c r="O193" s="204">
        <f t="shared" si="144"/>
        <v>-5835.5025077705486</v>
      </c>
      <c r="P193" s="204">
        <f t="shared" si="144"/>
        <v>-5771.2754928360609</v>
      </c>
      <c r="Q193" s="204">
        <f t="shared" si="144"/>
        <v>-5767.1377132016714</v>
      </c>
      <c r="R193" s="204">
        <f t="shared" si="144"/>
        <v>-5793.3188230588239</v>
      </c>
      <c r="S193" s="204">
        <f t="shared" si="144"/>
        <v>-5834.9363384428689</v>
      </c>
      <c r="T193" s="204">
        <f t="shared" si="144"/>
        <v>-5884.5517326732624</v>
      </c>
      <c r="U193" s="204">
        <f t="shared" si="144"/>
        <v>-5938.4484843321043</v>
      </c>
      <c r="V193" s="204">
        <f t="shared" si="144"/>
        <v>-5994.7711015144268</v>
      </c>
      <c r="W193" s="204">
        <f t="shared" si="144"/>
        <v>-6052.594634216839</v>
      </c>
      <c r="X193" s="204">
        <f t="shared" si="144"/>
        <v>-6111.4594307980442</v>
      </c>
      <c r="Y193" s="204">
        <f t="shared" si="144"/>
        <v>-6171.138516477753</v>
      </c>
      <c r="Z193" s="204">
        <f t="shared" si="144"/>
        <v>-6231.5212828576077</v>
      </c>
      <c r="AA193" s="204">
        <f t="shared" si="144"/>
        <v>-6292.5553329555478</v>
      </c>
      <c r="AB193" s="204">
        <f t="shared" si="144"/>
        <v>-6354.2174039998936</v>
      </c>
      <c r="AC193" s="204">
        <f t="shared" si="144"/>
        <v>-6416.498829105607</v>
      </c>
      <c r="AD193" s="204">
        <f t="shared" si="144"/>
        <v>-6479.3982683947943</v>
      </c>
      <c r="AE193" s="204">
        <f t="shared" si="144"/>
        <v>-6542.9180748417675</v>
      </c>
      <c r="AF193" s="204">
        <f t="shared" si="144"/>
        <v>-6607.0624774833304</v>
      </c>
      <c r="AG193" s="204">
        <f t="shared" si="144"/>
        <v>-6671.8366733145303</v>
      </c>
      <c r="AH193" s="204">
        <f t="shared" si="144"/>
        <v>-6737.2463735298661</v>
      </c>
      <c r="AI193" s="204">
        <f t="shared" si="144"/>
        <v>-6803.2975769402037</v>
      </c>
      <c r="AJ193" s="204">
        <f t="shared" si="144"/>
        <v>-6869.9964569804251</v>
      </c>
      <c r="AK193" s="204">
        <f t="shared" si="144"/>
        <v>-6937.3493055153413</v>
      </c>
      <c r="AL193" s="204">
        <f t="shared" si="144"/>
        <v>-7005.3625050477567</v>
      </c>
      <c r="AM193" s="204">
        <f t="shared" si="144"/>
        <v>-7074.042515130528</v>
      </c>
      <c r="AN193" s="204">
        <f t="shared" si="144"/>
        <v>-7143.3958658837473</v>
      </c>
      <c r="AO193" s="204">
        <f t="shared" si="144"/>
        <v>-7213.4291550673879</v>
      </c>
      <c r="AP193" s="204">
        <f t="shared" si="144"/>
        <v>-7284.1490469349592</v>
      </c>
      <c r="AQ193" s="204">
        <f t="shared" si="144"/>
        <v>-7355.5622719805287</v>
      </c>
      <c r="AR193" s="204">
        <f t="shared" si="144"/>
        <v>-7427.6756271357917</v>
      </c>
      <c r="AS193" s="204">
        <f t="shared" si="144"/>
        <v>-7500.4959761952341</v>
      </c>
      <c r="AT193" s="204">
        <f t="shared" si="144"/>
        <v>-7574.0302503585553</v>
      </c>
      <c r="AU193" s="204">
        <f t="shared" si="144"/>
        <v>-7648.2854488349367</v>
      </c>
      <c r="AV193" s="204">
        <f t="shared" si="144"/>
        <v>-7723.2686394815137</v>
      </c>
      <c r="AW193" s="204">
        <f t="shared" si="144"/>
        <v>-7798.9869594622942</v>
      </c>
      <c r="AX193" s="204">
        <f t="shared" si="144"/>
        <v>-7875.4476159205478</v>
      </c>
      <c r="AY193" s="204">
        <f t="shared" si="144"/>
        <v>-7952.6578866613345</v>
      </c>
      <c r="AZ193" s="204">
        <f t="shared" si="144"/>
        <v>-8030.6251208425165</v>
      </c>
      <c r="BA193" s="204">
        <f t="shared" si="144"/>
        <v>-8109.3567396734288</v>
      </c>
      <c r="BB193" s="204">
        <f t="shared" si="144"/>
        <v>-8188.8602371207635</v>
      </c>
      <c r="BC193" s="204">
        <f t="shared" si="144"/>
        <v>-8269.1431806217333</v>
      </c>
      <c r="BD193" s="204">
        <f t="shared" si="144"/>
        <v>-8350.2132118041845</v>
      </c>
      <c r="BE193" s="204">
        <f t="shared" si="144"/>
        <v>-8432.0780472139704</v>
      </c>
      <c r="BF193" s="204">
        <f t="shared" si="144"/>
        <v>-8514.7454790493721</v>
      </c>
      <c r="BG193" s="204">
        <f t="shared" si="144"/>
        <v>-8598.223375902784</v>
      </c>
      <c r="BH193" s="204">
        <f t="shared" si="144"/>
        <v>-8682.5196835096649</v>
      </c>
      <c r="BI193" s="204">
        <f t="shared" si="144"/>
        <v>-8767.6424255048587</v>
      </c>
      <c r="BJ193" s="204">
        <f t="shared" si="144"/>
        <v>-8853.5997041862829</v>
      </c>
      <c r="BK193" s="204">
        <f t="shared" si="144"/>
        <v>-8940.3997012861473</v>
      </c>
      <c r="BL193" s="204">
        <f t="shared" si="144"/>
        <v>-9028.0506787497325</v>
      </c>
      <c r="BM193" s="204">
        <f t="shared" si="144"/>
        <v>-9116.5609795217933</v>
      </c>
      <c r="BN193" s="204">
        <f t="shared" si="144"/>
        <v>-9205.9390283406319</v>
      </c>
      <c r="BO193" s="204">
        <f t="shared" si="144"/>
        <v>-9296.1933325400532</v>
      </c>
      <c r="BP193" s="204">
        <f t="shared" si="144"/>
        <v>-9387.3324828590739</v>
      </c>
      <c r="BQ193" s="204">
        <f t="shared" si="144"/>
        <v>-9479.3651542596526</v>
      </c>
    </row>
    <row r="194" spans="5:69">
      <c r="E194" s="326"/>
      <c r="F194" s="328"/>
      <c r="G194" s="329" t="s">
        <v>51</v>
      </c>
      <c r="H194" s="323" t="s">
        <v>25</v>
      </c>
      <c r="I194" s="230" t="s">
        <v>318</v>
      </c>
      <c r="J194" s="216">
        <f>Variables!$G$27</f>
        <v>0.3</v>
      </c>
      <c r="K194" s="216">
        <f>Variables!$G$27</f>
        <v>0.3</v>
      </c>
      <c r="L194" s="216">
        <f>Variables!$G$27</f>
        <v>0.3</v>
      </c>
      <c r="M194" s="216">
        <f>Variables!$G$27</f>
        <v>0.3</v>
      </c>
      <c r="N194" s="216">
        <f>Variables!$G$27</f>
        <v>0.3</v>
      </c>
      <c r="O194" s="216">
        <f>Variables!$G$27</f>
        <v>0.3</v>
      </c>
      <c r="P194" s="216">
        <f>Variables!$G$27</f>
        <v>0.3</v>
      </c>
      <c r="Q194" s="216">
        <f>Variables!$G$27</f>
        <v>0.3</v>
      </c>
      <c r="R194" s="216">
        <f>Variables!$G$27</f>
        <v>0.3</v>
      </c>
      <c r="S194" s="216">
        <f>Variables!$G$27</f>
        <v>0.3</v>
      </c>
      <c r="T194" s="216">
        <f>Variables!$G$27</f>
        <v>0.3</v>
      </c>
      <c r="U194" s="216">
        <f>Variables!$G$27</f>
        <v>0.3</v>
      </c>
      <c r="V194" s="216">
        <f>Variables!$G$27</f>
        <v>0.3</v>
      </c>
      <c r="W194" s="216">
        <f>Variables!$G$27</f>
        <v>0.3</v>
      </c>
      <c r="X194" s="216">
        <f>Variables!$G$27</f>
        <v>0.3</v>
      </c>
      <c r="Y194" s="216">
        <f>Variables!$G$27</f>
        <v>0.3</v>
      </c>
      <c r="Z194" s="216">
        <f>Variables!$G$27</f>
        <v>0.3</v>
      </c>
      <c r="AA194" s="216">
        <f>Variables!$G$27</f>
        <v>0.3</v>
      </c>
      <c r="AB194" s="216">
        <f>Variables!$G$27</f>
        <v>0.3</v>
      </c>
      <c r="AC194" s="216">
        <f>Variables!$G$27</f>
        <v>0.3</v>
      </c>
      <c r="AD194" s="216">
        <f>Variables!$G$27</f>
        <v>0.3</v>
      </c>
      <c r="AE194" s="216">
        <f>Variables!$G$27</f>
        <v>0.3</v>
      </c>
      <c r="AF194" s="216">
        <f>Variables!$G$27</f>
        <v>0.3</v>
      </c>
      <c r="AG194" s="216">
        <f>Variables!$G$27</f>
        <v>0.3</v>
      </c>
      <c r="AH194" s="216">
        <f>Variables!$G$27</f>
        <v>0.3</v>
      </c>
      <c r="AI194" s="216">
        <f>Variables!$G$27</f>
        <v>0.3</v>
      </c>
      <c r="AJ194" s="216">
        <f>Variables!$G$27</f>
        <v>0.3</v>
      </c>
      <c r="AK194" s="216">
        <f>Variables!$G$27</f>
        <v>0.3</v>
      </c>
      <c r="AL194" s="216">
        <f>Variables!$G$27</f>
        <v>0.3</v>
      </c>
      <c r="AM194" s="216">
        <f>Variables!$G$27</f>
        <v>0.3</v>
      </c>
      <c r="AN194" s="216">
        <f>Variables!$G$27</f>
        <v>0.3</v>
      </c>
      <c r="AO194" s="216">
        <f>Variables!$G$27</f>
        <v>0.3</v>
      </c>
      <c r="AP194" s="216">
        <f>Variables!$G$27</f>
        <v>0.3</v>
      </c>
      <c r="AQ194" s="216">
        <f>Variables!$G$27</f>
        <v>0.3</v>
      </c>
      <c r="AR194" s="216">
        <f>Variables!$G$27</f>
        <v>0.3</v>
      </c>
      <c r="AS194" s="216">
        <f>Variables!$G$27</f>
        <v>0.3</v>
      </c>
      <c r="AT194" s="216">
        <f>Variables!$G$27</f>
        <v>0.3</v>
      </c>
      <c r="AU194" s="216">
        <f>Variables!$G$27</f>
        <v>0.3</v>
      </c>
      <c r="AV194" s="216">
        <f>Variables!$G$27</f>
        <v>0.3</v>
      </c>
      <c r="AW194" s="216">
        <f>Variables!$G$27</f>
        <v>0.3</v>
      </c>
      <c r="AX194" s="216">
        <f>Variables!$G$27</f>
        <v>0.3</v>
      </c>
      <c r="AY194" s="216">
        <f>Variables!$G$27</f>
        <v>0.3</v>
      </c>
      <c r="AZ194" s="216">
        <f>Variables!$G$27</f>
        <v>0.3</v>
      </c>
      <c r="BA194" s="216">
        <f>Variables!$G$27</f>
        <v>0.3</v>
      </c>
      <c r="BB194" s="216">
        <f>Variables!$G$27</f>
        <v>0.3</v>
      </c>
      <c r="BC194" s="216">
        <f>Variables!$G$27</f>
        <v>0.3</v>
      </c>
      <c r="BD194" s="216">
        <f>Variables!$G$27</f>
        <v>0.3</v>
      </c>
      <c r="BE194" s="216">
        <f>Variables!$G$27</f>
        <v>0.3</v>
      </c>
      <c r="BF194" s="216">
        <f>Variables!$G$27</f>
        <v>0.3</v>
      </c>
      <c r="BG194" s="216">
        <f>Variables!$G$27</f>
        <v>0.3</v>
      </c>
      <c r="BH194" s="216">
        <f>Variables!$G$27</f>
        <v>0.3</v>
      </c>
      <c r="BI194" s="216">
        <f>Variables!$G$27</f>
        <v>0.3</v>
      </c>
      <c r="BJ194" s="216">
        <f>Variables!$G$27</f>
        <v>0.3</v>
      </c>
      <c r="BK194" s="216">
        <f>Variables!$G$27</f>
        <v>0.3</v>
      </c>
      <c r="BL194" s="216">
        <f>Variables!$G$27</f>
        <v>0.3</v>
      </c>
      <c r="BM194" s="216">
        <f>Variables!$G$27</f>
        <v>0.3</v>
      </c>
      <c r="BN194" s="216">
        <f>Variables!$G$27</f>
        <v>0.3</v>
      </c>
      <c r="BO194" s="216">
        <f>Variables!$G$27</f>
        <v>0.3</v>
      </c>
      <c r="BP194" s="216">
        <f>Variables!$G$27</f>
        <v>0.3</v>
      </c>
      <c r="BQ194" s="216">
        <f>Variables!$G$27</f>
        <v>0.3</v>
      </c>
    </row>
    <row r="195" spans="5:69">
      <c r="E195" s="326"/>
      <c r="F195" s="328"/>
      <c r="G195" s="329"/>
      <c r="H195" s="323"/>
      <c r="I195" s="230" t="s">
        <v>321</v>
      </c>
      <c r="J195" s="200">
        <f>J179*J194</f>
        <v>10.725388601036268</v>
      </c>
      <c r="K195" s="200">
        <f>K179*K194</f>
        <v>11.047150259067356</v>
      </c>
      <c r="L195" s="200">
        <f t="shared" ref="L195:BQ195" si="145">L179*L194</f>
        <v>11.378564766839377</v>
      </c>
      <c r="M195" s="200">
        <f t="shared" si="145"/>
        <v>11.719921709844558</v>
      </c>
      <c r="N195" s="200">
        <f t="shared" si="145"/>
        <v>12.071519361139897</v>
      </c>
      <c r="O195" s="200">
        <f t="shared" si="145"/>
        <v>12.43366494197409</v>
      </c>
      <c r="P195" s="200">
        <f t="shared" si="145"/>
        <v>12.806674890233317</v>
      </c>
      <c r="Q195" s="200">
        <f t="shared" si="145"/>
        <v>13.190875136940315</v>
      </c>
      <c r="R195" s="200">
        <f t="shared" si="145"/>
        <v>13.586601391048525</v>
      </c>
      <c r="S195" s="200">
        <f t="shared" si="145"/>
        <v>13.994199432779981</v>
      </c>
      <c r="T195" s="200">
        <f t="shared" si="145"/>
        <v>14.414025415763382</v>
      </c>
      <c r="U195" s="200">
        <f t="shared" si="145"/>
        <v>14.846446178236283</v>
      </c>
      <c r="V195" s="200">
        <f t="shared" si="145"/>
        <v>15.291839563583368</v>
      </c>
      <c r="W195" s="200">
        <f t="shared" si="145"/>
        <v>15.750594750490873</v>
      </c>
      <c r="X195" s="200">
        <f t="shared" si="145"/>
        <v>16.223112593005595</v>
      </c>
      <c r="Y195" s="200">
        <f t="shared" si="145"/>
        <v>16.709805970795767</v>
      </c>
      <c r="Z195" s="200">
        <f t="shared" si="145"/>
        <v>17.211100149919641</v>
      </c>
      <c r="AA195" s="200">
        <f t="shared" si="145"/>
        <v>17.727433154417231</v>
      </c>
      <c r="AB195" s="200">
        <f t="shared" si="145"/>
        <v>18.259256149049744</v>
      </c>
      <c r="AC195" s="200">
        <f t="shared" si="145"/>
        <v>18.807033833521238</v>
      </c>
      <c r="AD195" s="200">
        <f t="shared" si="145"/>
        <v>19.371244848526874</v>
      </c>
      <c r="AE195" s="200">
        <f t="shared" si="145"/>
        <v>19.952382193982682</v>
      </c>
      <c r="AF195" s="200">
        <f t="shared" si="145"/>
        <v>20.550953659802165</v>
      </c>
      <c r="AG195" s="200">
        <f t="shared" si="145"/>
        <v>21.167482269596231</v>
      </c>
      <c r="AH195" s="200">
        <f t="shared" si="145"/>
        <v>21.802506737684119</v>
      </c>
      <c r="AI195" s="200">
        <f t="shared" si="145"/>
        <v>22.456581939814644</v>
      </c>
      <c r="AJ195" s="200">
        <f t="shared" si="145"/>
        <v>23.130279398009083</v>
      </c>
      <c r="AK195" s="200">
        <f t="shared" si="145"/>
        <v>23.824187779949355</v>
      </c>
      <c r="AL195" s="200">
        <f t="shared" si="145"/>
        <v>24.538913413347835</v>
      </c>
      <c r="AM195" s="200">
        <f t="shared" si="145"/>
        <v>25.275080815748272</v>
      </c>
      <c r="AN195" s="200">
        <f t="shared" si="145"/>
        <v>26.033333240220724</v>
      </c>
      <c r="AO195" s="200">
        <f t="shared" si="145"/>
        <v>26.814333237427352</v>
      </c>
      <c r="AP195" s="200">
        <f t="shared" si="145"/>
        <v>27.618763234550169</v>
      </c>
      <c r="AQ195" s="200">
        <f t="shared" si="145"/>
        <v>28.447326131586671</v>
      </c>
      <c r="AR195" s="200">
        <f t="shared" si="145"/>
        <v>29.300745915534279</v>
      </c>
      <c r="AS195" s="200">
        <f t="shared" si="145"/>
        <v>30.179768293000308</v>
      </c>
      <c r="AT195" s="200">
        <f t="shared" si="145"/>
        <v>31.085161341790318</v>
      </c>
      <c r="AU195" s="200">
        <f t="shared" si="145"/>
        <v>32.017716182044033</v>
      </c>
      <c r="AV195" s="200">
        <f t="shared" si="145"/>
        <v>32.97824766750535</v>
      </c>
      <c r="AW195" s="200">
        <f t="shared" si="145"/>
        <v>33.967595097530506</v>
      </c>
      <c r="AX195" s="200">
        <f t="shared" si="145"/>
        <v>34.986622950456429</v>
      </c>
      <c r="AY195" s="200">
        <f t="shared" si="145"/>
        <v>36.036221638970126</v>
      </c>
      <c r="AZ195" s="200">
        <f t="shared" si="145"/>
        <v>37.117308288139228</v>
      </c>
      <c r="BA195" s="200">
        <f t="shared" si="145"/>
        <v>38.230827536783409</v>
      </c>
      <c r="BB195" s="200">
        <f t="shared" si="145"/>
        <v>39.377752362886909</v>
      </c>
      <c r="BC195" s="200">
        <f t="shared" si="145"/>
        <v>40.559084933773519</v>
      </c>
      <c r="BD195" s="200">
        <f t="shared" si="145"/>
        <v>41.775857481786723</v>
      </c>
      <c r="BE195" s="200">
        <f t="shared" si="145"/>
        <v>43.029133206240331</v>
      </c>
      <c r="BF195" s="200">
        <f t="shared" si="145"/>
        <v>44.320007202427533</v>
      </c>
      <c r="BG195" s="200">
        <f t="shared" si="145"/>
        <v>45.649607418500366</v>
      </c>
      <c r="BH195" s="200">
        <f t="shared" si="145"/>
        <v>47.01909564105538</v>
      </c>
      <c r="BI195" s="200">
        <f t="shared" si="145"/>
        <v>48.429668510287037</v>
      </c>
      <c r="BJ195" s="200">
        <f t="shared" si="145"/>
        <v>49.882558565595652</v>
      </c>
      <c r="BK195" s="200">
        <f t="shared" si="145"/>
        <v>51.379035322563517</v>
      </c>
      <c r="BL195" s="200">
        <f t="shared" si="145"/>
        <v>52.920406382240422</v>
      </c>
      <c r="BM195" s="200">
        <f t="shared" si="145"/>
        <v>54.508018573707645</v>
      </c>
      <c r="BN195" s="200">
        <f t="shared" si="145"/>
        <v>56.143259130918871</v>
      </c>
      <c r="BO195" s="200">
        <f t="shared" si="145"/>
        <v>57.827556904846432</v>
      </c>
      <c r="BP195" s="200">
        <f t="shared" si="145"/>
        <v>59.562383611991834</v>
      </c>
      <c r="BQ195" s="200">
        <f t="shared" si="145"/>
        <v>61.349255120351593</v>
      </c>
    </row>
    <row r="196" spans="5:69">
      <c r="E196" s="326"/>
      <c r="F196" s="328"/>
      <c r="G196" s="329"/>
      <c r="H196" s="323"/>
      <c r="I196" s="230" t="s">
        <v>324</v>
      </c>
      <c r="J196" s="200">
        <f>J195/J284</f>
        <v>4.6632124352331594</v>
      </c>
      <c r="K196" s="200">
        <f>K195/K284</f>
        <v>4.7089302042060339</v>
      </c>
      <c r="L196" s="200">
        <f t="shared" ref="L196:BQ196" si="146">L195/L284</f>
        <v>4.7550961866002108</v>
      </c>
      <c r="M196" s="200">
        <f t="shared" si="146"/>
        <v>4.8017147766649177</v>
      </c>
      <c r="N196" s="200">
        <f t="shared" si="146"/>
        <v>4.8487904117302607</v>
      </c>
      <c r="O196" s="200">
        <f t="shared" si="146"/>
        <v>4.8963275726295761</v>
      </c>
      <c r="P196" s="200">
        <f t="shared" si="146"/>
        <v>4.9443307841259463</v>
      </c>
      <c r="Q196" s="200">
        <f t="shared" si="146"/>
        <v>4.9928046153428669</v>
      </c>
      <c r="R196" s="200">
        <f t="shared" si="146"/>
        <v>5.0417536801991689</v>
      </c>
      <c r="S196" s="200">
        <f t="shared" si="146"/>
        <v>5.0911826378481804</v>
      </c>
      <c r="T196" s="200">
        <f t="shared" si="146"/>
        <v>5.1410961931212027</v>
      </c>
      <c r="U196" s="200">
        <f t="shared" si="146"/>
        <v>5.1914990969753321</v>
      </c>
      <c r="V196" s="200">
        <f t="shared" si="146"/>
        <v>5.2423961469456772</v>
      </c>
      <c r="W196" s="200">
        <f t="shared" si="146"/>
        <v>5.2937921876020075</v>
      </c>
      <c r="X196" s="200">
        <f t="shared" si="146"/>
        <v>5.3456921110098694</v>
      </c>
      <c r="Y196" s="200">
        <f t="shared" si="146"/>
        <v>5.3981008571962414</v>
      </c>
      <c r="Z196" s="200">
        <f t="shared" si="146"/>
        <v>5.4510234146197352</v>
      </c>
      <c r="AA196" s="200">
        <f t="shared" si="146"/>
        <v>5.5044648206454188</v>
      </c>
      <c r="AB196" s="200">
        <f t="shared" si="146"/>
        <v>5.5584301620242949</v>
      </c>
      <c r="AC196" s="200">
        <f t="shared" si="146"/>
        <v>5.612924575377475</v>
      </c>
      <c r="AD196" s="200">
        <f t="shared" si="146"/>
        <v>5.6679532476850962</v>
      </c>
      <c r="AE196" s="200">
        <f t="shared" si="146"/>
        <v>5.7235214167800486</v>
      </c>
      <c r="AF196" s="200">
        <f t="shared" si="146"/>
        <v>5.7796343718465204</v>
      </c>
      <c r="AG196" s="200">
        <f t="shared" si="146"/>
        <v>5.8362974539234482</v>
      </c>
      <c r="AH196" s="200">
        <f t="shared" si="146"/>
        <v>5.893516056412893</v>
      </c>
      <c r="AI196" s="200">
        <f t="shared" si="146"/>
        <v>5.9512956255934126</v>
      </c>
      <c r="AJ196" s="200">
        <f t="shared" si="146"/>
        <v>6.0096416611384456</v>
      </c>
      <c r="AK196" s="200">
        <f t="shared" si="146"/>
        <v>6.0685597166398022</v>
      </c>
      <c r="AL196" s="200">
        <f t="shared" si="146"/>
        <v>6.1280554001362706</v>
      </c>
      <c r="AM196" s="200">
        <f t="shared" si="146"/>
        <v>6.1881343746474098</v>
      </c>
      <c r="AN196" s="200">
        <f t="shared" si="146"/>
        <v>6.2488023587125827</v>
      </c>
      <c r="AO196" s="200">
        <f t="shared" si="146"/>
        <v>6.3100651269352559</v>
      </c>
      <c r="AP196" s="200">
        <f t="shared" si="146"/>
        <v>6.3719285105326593</v>
      </c>
      <c r="AQ196" s="200">
        <f t="shared" si="146"/>
        <v>6.4343983978908215</v>
      </c>
      <c r="AR196" s="200">
        <f t="shared" si="146"/>
        <v>6.4974807351250474</v>
      </c>
      <c r="AS196" s="200">
        <f t="shared" si="146"/>
        <v>6.5611815266458811</v>
      </c>
      <c r="AT196" s="200">
        <f t="shared" si="146"/>
        <v>6.6255068357306452</v>
      </c>
      <c r="AU196" s="200">
        <f t="shared" si="146"/>
        <v>6.6904627851005545</v>
      </c>
      <c r="AV196" s="200">
        <f t="shared" si="146"/>
        <v>6.7560555575035002</v>
      </c>
      <c r="AW196" s="200">
        <f t="shared" si="146"/>
        <v>6.8222913963025533</v>
      </c>
      <c r="AX196" s="200">
        <f t="shared" si="146"/>
        <v>6.889176606070226</v>
      </c>
      <c r="AY196" s="200">
        <f t="shared" si="146"/>
        <v>6.9567175531885628</v>
      </c>
      <c r="AZ196" s="200">
        <f t="shared" si="146"/>
        <v>7.0249206664551167</v>
      </c>
      <c r="BA196" s="200">
        <f t="shared" si="146"/>
        <v>7.0937924376948738</v>
      </c>
      <c r="BB196" s="200">
        <f t="shared" si="146"/>
        <v>7.163339422378157</v>
      </c>
      <c r="BC196" s="200">
        <f t="shared" si="146"/>
        <v>7.2335682402446109</v>
      </c>
      <c r="BD196" s="200">
        <f t="shared" si="146"/>
        <v>7.3044855759332821</v>
      </c>
      <c r="BE196" s="200">
        <f t="shared" si="146"/>
        <v>7.3760981796189045</v>
      </c>
      <c r="BF196" s="200">
        <f t="shared" si="146"/>
        <v>7.4484128676543815</v>
      </c>
      <c r="BG196" s="200">
        <f t="shared" si="146"/>
        <v>7.5214365232196219</v>
      </c>
      <c r="BH196" s="200">
        <f t="shared" si="146"/>
        <v>7.5951760969766768</v>
      </c>
      <c r="BI196" s="200">
        <f t="shared" si="146"/>
        <v>7.6696386077313496</v>
      </c>
      <c r="BJ196" s="200">
        <f t="shared" si="146"/>
        <v>7.7448311431012664</v>
      </c>
      <c r="BK196" s="200">
        <f t="shared" si="146"/>
        <v>7.8207608601904939</v>
      </c>
      <c r="BL196" s="200">
        <f t="shared" si="146"/>
        <v>7.8974349862707935</v>
      </c>
      <c r="BM196" s="200">
        <f t="shared" si="146"/>
        <v>7.9748608194695283</v>
      </c>
      <c r="BN196" s="200">
        <f t="shared" si="146"/>
        <v>8.0530457294643263</v>
      </c>
      <c r="BO196" s="200">
        <f t="shared" si="146"/>
        <v>8.1319971581845643</v>
      </c>
      <c r="BP196" s="200">
        <f t="shared" si="146"/>
        <v>8.2117226205197085</v>
      </c>
      <c r="BQ196" s="200">
        <f t="shared" si="146"/>
        <v>8.2922297050346074</v>
      </c>
    </row>
    <row r="197" spans="5:69">
      <c r="E197" s="326"/>
      <c r="F197" s="328"/>
      <c r="G197" s="329"/>
      <c r="H197" s="323"/>
      <c r="I197" s="230" t="s">
        <v>65</v>
      </c>
      <c r="J197" s="203">
        <f>Variables!$G$9</f>
        <v>9</v>
      </c>
      <c r="K197" s="203">
        <f>Variables!$G$9</f>
        <v>9</v>
      </c>
      <c r="L197" s="203">
        <f>Variables!$G$9</f>
        <v>9</v>
      </c>
      <c r="M197" s="203">
        <f>Variables!$G$9</f>
        <v>9</v>
      </c>
      <c r="N197" s="203">
        <f>Variables!$G$9</f>
        <v>9</v>
      </c>
      <c r="O197" s="203">
        <f>Variables!$G$9</f>
        <v>9</v>
      </c>
      <c r="P197" s="203">
        <f>Variables!$G$9</f>
        <v>9</v>
      </c>
      <c r="Q197" s="203">
        <f>Variables!$G$9</f>
        <v>9</v>
      </c>
      <c r="R197" s="203">
        <f>Variables!$G$9</f>
        <v>9</v>
      </c>
      <c r="S197" s="203">
        <f>Variables!$G$9</f>
        <v>9</v>
      </c>
      <c r="T197" s="203">
        <f>Variables!$G$9</f>
        <v>9</v>
      </c>
      <c r="U197" s="203">
        <f>Variables!$G$9</f>
        <v>9</v>
      </c>
      <c r="V197" s="203">
        <f>Variables!$G$9</f>
        <v>9</v>
      </c>
      <c r="W197" s="203">
        <f>Variables!$G$9</f>
        <v>9</v>
      </c>
      <c r="X197" s="203">
        <f>Variables!$G$9</f>
        <v>9</v>
      </c>
      <c r="Y197" s="203">
        <f>Variables!$G$9</f>
        <v>9</v>
      </c>
      <c r="Z197" s="203">
        <f>Variables!$G$9</f>
        <v>9</v>
      </c>
      <c r="AA197" s="203">
        <f>Variables!$G$9</f>
        <v>9</v>
      </c>
      <c r="AB197" s="203">
        <f>Variables!$G$9</f>
        <v>9</v>
      </c>
      <c r="AC197" s="203">
        <f>Variables!$G$9</f>
        <v>9</v>
      </c>
      <c r="AD197" s="203">
        <f>Variables!$G$9</f>
        <v>9</v>
      </c>
      <c r="AE197" s="203">
        <f>Variables!$G$9</f>
        <v>9</v>
      </c>
      <c r="AF197" s="203">
        <f>Variables!$G$9</f>
        <v>9</v>
      </c>
      <c r="AG197" s="203">
        <f>Variables!$G$9</f>
        <v>9</v>
      </c>
      <c r="AH197" s="203">
        <f>Variables!$G$9</f>
        <v>9</v>
      </c>
      <c r="AI197" s="203">
        <f>Variables!$G$9</f>
        <v>9</v>
      </c>
      <c r="AJ197" s="203">
        <f>Variables!$G$9</f>
        <v>9</v>
      </c>
      <c r="AK197" s="203">
        <f>Variables!$G$9</f>
        <v>9</v>
      </c>
      <c r="AL197" s="203">
        <f>Variables!$G$9</f>
        <v>9</v>
      </c>
      <c r="AM197" s="203">
        <f>Variables!$G$9</f>
        <v>9</v>
      </c>
      <c r="AN197" s="203">
        <f>Variables!$G$9</f>
        <v>9</v>
      </c>
      <c r="AO197" s="203">
        <f>Variables!$G$9</f>
        <v>9</v>
      </c>
      <c r="AP197" s="203">
        <f>Variables!$G$9</f>
        <v>9</v>
      </c>
      <c r="AQ197" s="203">
        <f>Variables!$G$9</f>
        <v>9</v>
      </c>
      <c r="AR197" s="203">
        <f>Variables!$G$9</f>
        <v>9</v>
      </c>
      <c r="AS197" s="203">
        <f>Variables!$G$9</f>
        <v>9</v>
      </c>
      <c r="AT197" s="203">
        <f>Variables!$G$9</f>
        <v>9</v>
      </c>
      <c r="AU197" s="203">
        <f>Variables!$G$9</f>
        <v>9</v>
      </c>
      <c r="AV197" s="203">
        <f>Variables!$G$9</f>
        <v>9</v>
      </c>
      <c r="AW197" s="203">
        <f>Variables!$G$9</f>
        <v>9</v>
      </c>
      <c r="AX197" s="203">
        <f>Variables!$G$9</f>
        <v>9</v>
      </c>
      <c r="AY197" s="203">
        <f>Variables!$G$9</f>
        <v>9</v>
      </c>
      <c r="AZ197" s="203">
        <f>Variables!$G$9</f>
        <v>9</v>
      </c>
      <c r="BA197" s="203">
        <f>Variables!$G$9</f>
        <v>9</v>
      </c>
      <c r="BB197" s="203">
        <f>Variables!$G$9</f>
        <v>9</v>
      </c>
      <c r="BC197" s="203">
        <f>Variables!$G$9</f>
        <v>9</v>
      </c>
      <c r="BD197" s="203">
        <f>Variables!$G$9</f>
        <v>9</v>
      </c>
      <c r="BE197" s="203">
        <f>Variables!$G$9</f>
        <v>9</v>
      </c>
      <c r="BF197" s="203">
        <f>Variables!$G$9</f>
        <v>9</v>
      </c>
      <c r="BG197" s="203">
        <f>Variables!$G$9</f>
        <v>9</v>
      </c>
      <c r="BH197" s="203">
        <f>Variables!$G$9</f>
        <v>9</v>
      </c>
      <c r="BI197" s="203">
        <f>Variables!$G$9</f>
        <v>9</v>
      </c>
      <c r="BJ197" s="203">
        <f>Variables!$G$9</f>
        <v>9</v>
      </c>
      <c r="BK197" s="203">
        <f>Variables!$G$9</f>
        <v>9</v>
      </c>
      <c r="BL197" s="203">
        <f>Variables!$G$9</f>
        <v>9</v>
      </c>
      <c r="BM197" s="203">
        <f>Variables!$G$9</f>
        <v>9</v>
      </c>
      <c r="BN197" s="203">
        <f>Variables!$G$9</f>
        <v>9</v>
      </c>
      <c r="BO197" s="203">
        <f>Variables!$G$9</f>
        <v>9</v>
      </c>
      <c r="BP197" s="203">
        <f>Variables!$G$9</f>
        <v>9</v>
      </c>
      <c r="BQ197" s="203">
        <f>Variables!$G$9</f>
        <v>9</v>
      </c>
    </row>
    <row r="198" spans="5:69">
      <c r="E198" s="326"/>
      <c r="F198" s="328"/>
      <c r="G198" s="329"/>
      <c r="H198" s="323"/>
      <c r="I198" s="230" t="s">
        <v>299</v>
      </c>
      <c r="J198" s="200">
        <v>0</v>
      </c>
      <c r="K198" s="200">
        <f t="shared" ref="K198:BQ198" si="147">J200*$B$6</f>
        <v>1.8652849740932638</v>
      </c>
      <c r="L198" s="200">
        <f t="shared" si="147"/>
        <v>2.8162145687290456</v>
      </c>
      <c r="M198" s="200">
        <f t="shared" si="147"/>
        <v>3.3101457590046075</v>
      </c>
      <c r="N198" s="200">
        <f t="shared" si="147"/>
        <v>3.5757587901682708</v>
      </c>
      <c r="O198" s="200">
        <f t="shared" si="147"/>
        <v>3.7273955597762405</v>
      </c>
      <c r="P198" s="200">
        <f t="shared" si="147"/>
        <v>3.8222288089399505</v>
      </c>
      <c r="Q198" s="200">
        <f t="shared" si="147"/>
        <v>3.8888467181203539</v>
      </c>
      <c r="R198" s="200">
        <f t="shared" si="147"/>
        <v>3.9415452051973241</v>
      </c>
      <c r="S198" s="200">
        <f t="shared" si="147"/>
        <v>3.9874740746783299</v>
      </c>
      <c r="T198" s="200">
        <f t="shared" si="147"/>
        <v>4.0302100924784368</v>
      </c>
      <c r="U198" s="200">
        <f t="shared" si="147"/>
        <v>4.0715435234876995</v>
      </c>
      <c r="V198" s="200">
        <f t="shared" si="147"/>
        <v>4.1123714005339833</v>
      </c>
      <c r="W198" s="200">
        <f t="shared" si="147"/>
        <v>4.1531441590452625</v>
      </c>
      <c r="X198" s="200">
        <f t="shared" si="147"/>
        <v>4.1940889545634343</v>
      </c>
      <c r="Y198" s="200">
        <f t="shared" si="147"/>
        <v>4.2353213216856656</v>
      </c>
      <c r="Z198" s="200">
        <f t="shared" si="147"/>
        <v>4.2769010037213304</v>
      </c>
      <c r="AA198" s="200">
        <f t="shared" si="147"/>
        <v>4.318859867708559</v>
      </c>
      <c r="AB198" s="200">
        <f t="shared" si="147"/>
        <v>4.3612158621124477</v>
      </c>
      <c r="AC198" s="200">
        <f t="shared" si="147"/>
        <v>4.4039799958659414</v>
      </c>
      <c r="AD198" s="200">
        <f t="shared" si="147"/>
        <v>4.4471598280839606</v>
      </c>
      <c r="AE198" s="200">
        <f t="shared" si="147"/>
        <v>4.4907612131160191</v>
      </c>
      <c r="AF198" s="200">
        <f t="shared" si="147"/>
        <v>4.5347891732700294</v>
      </c>
      <c r="AG198" s="200">
        <f t="shared" si="147"/>
        <v>4.5792483353736229</v>
      </c>
      <c r="AH198" s="200">
        <f t="shared" si="147"/>
        <v>4.6241431492561906</v>
      </c>
      <c r="AI198" s="200">
        <f t="shared" si="147"/>
        <v>4.669477997193253</v>
      </c>
      <c r="AJ198" s="200">
        <f t="shared" si="147"/>
        <v>4.7152572488339919</v>
      </c>
      <c r="AK198" s="200">
        <f t="shared" si="147"/>
        <v>4.7614852888723744</v>
      </c>
      <c r="AL198" s="200">
        <f t="shared" si="147"/>
        <v>4.808166531092108</v>
      </c>
      <c r="AM198" s="200">
        <f t="shared" si="147"/>
        <v>4.8553054256005623</v>
      </c>
      <c r="AN198" s="200">
        <f t="shared" si="147"/>
        <v>4.9029064626592458</v>
      </c>
      <c r="AO198" s="200">
        <f t="shared" si="147"/>
        <v>4.9509741748146565</v>
      </c>
      <c r="AP198" s="200">
        <f t="shared" si="147"/>
        <v>4.9995131381814311</v>
      </c>
      <c r="AQ198" s="200">
        <f t="shared" si="147"/>
        <v>5.0485279733037789</v>
      </c>
      <c r="AR198" s="200">
        <f t="shared" si="147"/>
        <v>5.0980233458082189</v>
      </c>
      <c r="AS198" s="200">
        <f t="shared" si="147"/>
        <v>5.1480039669541284</v>
      </c>
      <c r="AT198" s="200">
        <f t="shared" si="147"/>
        <v>5.1984745941354173</v>
      </c>
      <c r="AU198" s="200">
        <f t="shared" si="147"/>
        <v>5.249440031359967</v>
      </c>
      <c r="AV198" s="200">
        <f t="shared" si="147"/>
        <v>5.3009051297202054</v>
      </c>
      <c r="AW198" s="200">
        <f t="shared" si="147"/>
        <v>5.3528747878615031</v>
      </c>
      <c r="AX198" s="200">
        <f t="shared" si="147"/>
        <v>5.4053539524517724</v>
      </c>
      <c r="AY198" s="200">
        <f t="shared" si="147"/>
        <v>5.4583476186539777</v>
      </c>
      <c r="AZ198" s="200">
        <f t="shared" si="147"/>
        <v>5.5118608306024148</v>
      </c>
      <c r="BA198" s="200">
        <f t="shared" si="147"/>
        <v>5.5658986818832545</v>
      </c>
      <c r="BB198" s="200">
        <f t="shared" si="147"/>
        <v>5.6204663160195771</v>
      </c>
      <c r="BC198" s="200">
        <f t="shared" si="147"/>
        <v>5.6755689269610521</v>
      </c>
      <c r="BD198" s="200">
        <f t="shared" si="147"/>
        <v>5.7312117595783709</v>
      </c>
      <c r="BE198" s="200">
        <f t="shared" si="147"/>
        <v>5.7874001101624986</v>
      </c>
      <c r="BF198" s="200">
        <f t="shared" si="147"/>
        <v>5.8441393269288113</v>
      </c>
      <c r="BG198" s="200">
        <f t="shared" si="147"/>
        <v>5.9014348105261583</v>
      </c>
      <c r="BH198" s="200">
        <f t="shared" si="147"/>
        <v>5.9592920145509289</v>
      </c>
      <c r="BI198" s="200">
        <f t="shared" si="147"/>
        <v>6.0177164460661352</v>
      </c>
      <c r="BJ198" s="200">
        <f t="shared" si="147"/>
        <v>6.0767136661256078</v>
      </c>
      <c r="BK198" s="200">
        <f t="shared" si="147"/>
        <v>6.1362892903033108</v>
      </c>
      <c r="BL198" s="200">
        <f t="shared" si="147"/>
        <v>6.1964489892278536</v>
      </c>
      <c r="BM198" s="200">
        <f t="shared" si="147"/>
        <v>6.2571984891222447</v>
      </c>
      <c r="BN198" s="200">
        <f t="shared" si="147"/>
        <v>6.3185435723489336</v>
      </c>
      <c r="BO198" s="200">
        <f t="shared" si="147"/>
        <v>6.3804900779601974</v>
      </c>
      <c r="BP198" s="200">
        <f t="shared" si="147"/>
        <v>6.4430439022539252</v>
      </c>
      <c r="BQ198" s="200">
        <f t="shared" si="147"/>
        <v>6.5062109993348463</v>
      </c>
    </row>
    <row r="199" spans="5:69">
      <c r="E199" s="326"/>
      <c r="F199" s="328"/>
      <c r="G199" s="329"/>
      <c r="H199" s="323"/>
      <c r="I199" s="230" t="s">
        <v>301</v>
      </c>
      <c r="J199" s="200">
        <v>0</v>
      </c>
      <c r="K199" s="200">
        <f t="shared" ref="K199:BQ199" si="148">J200*$B$7</f>
        <v>0.46632124352331594</v>
      </c>
      <c r="L199" s="200">
        <f t="shared" si="148"/>
        <v>0.70405364218226141</v>
      </c>
      <c r="M199" s="200">
        <f t="shared" si="148"/>
        <v>0.82753643975115188</v>
      </c>
      <c r="N199" s="200">
        <f t="shared" si="148"/>
        <v>0.8939396975420677</v>
      </c>
      <c r="O199" s="200">
        <f t="shared" si="148"/>
        <v>0.93184888994406012</v>
      </c>
      <c r="P199" s="200">
        <f t="shared" si="148"/>
        <v>0.95555720223498763</v>
      </c>
      <c r="Q199" s="200">
        <f t="shared" si="148"/>
        <v>0.97221167953008847</v>
      </c>
      <c r="R199" s="200">
        <f t="shared" si="148"/>
        <v>0.98538630129933102</v>
      </c>
      <c r="S199" s="200">
        <f t="shared" si="148"/>
        <v>0.99686851866958248</v>
      </c>
      <c r="T199" s="200">
        <f t="shared" si="148"/>
        <v>1.0075525231196092</v>
      </c>
      <c r="U199" s="200">
        <f t="shared" si="148"/>
        <v>1.0178858808719249</v>
      </c>
      <c r="V199" s="200">
        <f t="shared" si="148"/>
        <v>1.0280928501334958</v>
      </c>
      <c r="W199" s="200">
        <f t="shared" si="148"/>
        <v>1.0382860397613156</v>
      </c>
      <c r="X199" s="200">
        <f t="shared" si="148"/>
        <v>1.0485222386408586</v>
      </c>
      <c r="Y199" s="200">
        <f t="shared" si="148"/>
        <v>1.0588303304214164</v>
      </c>
      <c r="Z199" s="200">
        <f t="shared" si="148"/>
        <v>1.0692252509303326</v>
      </c>
      <c r="AA199" s="200">
        <f t="shared" si="148"/>
        <v>1.0797149669271398</v>
      </c>
      <c r="AB199" s="200">
        <f t="shared" si="148"/>
        <v>1.0903039655281119</v>
      </c>
      <c r="AC199" s="200">
        <f t="shared" si="148"/>
        <v>1.1009949989664853</v>
      </c>
      <c r="AD199" s="200">
        <f t="shared" si="148"/>
        <v>1.1117899570209901</v>
      </c>
      <c r="AE199" s="200">
        <f t="shared" si="148"/>
        <v>1.1226903032790048</v>
      </c>
      <c r="AF199" s="200">
        <f t="shared" si="148"/>
        <v>1.1336972933175073</v>
      </c>
      <c r="AG199" s="200">
        <f t="shared" si="148"/>
        <v>1.1448120838434057</v>
      </c>
      <c r="AH199" s="200">
        <f t="shared" si="148"/>
        <v>1.1560357873140477</v>
      </c>
      <c r="AI199" s="200">
        <f t="shared" si="148"/>
        <v>1.1673694992983132</v>
      </c>
      <c r="AJ199" s="200">
        <f t="shared" si="148"/>
        <v>1.178814312208498</v>
      </c>
      <c r="AK199" s="200">
        <f t="shared" si="148"/>
        <v>1.1903713222180936</v>
      </c>
      <c r="AL199" s="200">
        <f t="shared" si="148"/>
        <v>1.202041632773027</v>
      </c>
      <c r="AM199" s="200">
        <f t="shared" si="148"/>
        <v>1.2138263564001406</v>
      </c>
      <c r="AN199" s="200">
        <f t="shared" si="148"/>
        <v>1.2257266156648114</v>
      </c>
      <c r="AO199" s="200">
        <f t="shared" si="148"/>
        <v>1.2377435437036641</v>
      </c>
      <c r="AP199" s="200">
        <f t="shared" si="148"/>
        <v>1.2498782845453578</v>
      </c>
      <c r="AQ199" s="200">
        <f t="shared" si="148"/>
        <v>1.2621319933259447</v>
      </c>
      <c r="AR199" s="200">
        <f t="shared" si="148"/>
        <v>1.2745058364520547</v>
      </c>
      <c r="AS199" s="200">
        <f t="shared" si="148"/>
        <v>1.2870009917385321</v>
      </c>
      <c r="AT199" s="200">
        <f t="shared" si="148"/>
        <v>1.2996186485338543</v>
      </c>
      <c r="AU199" s="200">
        <f t="shared" si="148"/>
        <v>1.3123600078399917</v>
      </c>
      <c r="AV199" s="200">
        <f t="shared" si="148"/>
        <v>1.3252262824300514</v>
      </c>
      <c r="AW199" s="200">
        <f t="shared" si="148"/>
        <v>1.3382186969653758</v>
      </c>
      <c r="AX199" s="200">
        <f t="shared" si="148"/>
        <v>1.3513384881129431</v>
      </c>
      <c r="AY199" s="200">
        <f t="shared" si="148"/>
        <v>1.3645869046634944</v>
      </c>
      <c r="AZ199" s="200">
        <f t="shared" si="148"/>
        <v>1.3779652076506037</v>
      </c>
      <c r="BA199" s="200">
        <f t="shared" si="148"/>
        <v>1.3914746704708136</v>
      </c>
      <c r="BB199" s="200">
        <f t="shared" si="148"/>
        <v>1.4051165790048943</v>
      </c>
      <c r="BC199" s="200">
        <f t="shared" si="148"/>
        <v>1.418892231740263</v>
      </c>
      <c r="BD199" s="200">
        <f t="shared" si="148"/>
        <v>1.4328029398945927</v>
      </c>
      <c r="BE199" s="200">
        <f t="shared" si="148"/>
        <v>1.4468500275406246</v>
      </c>
      <c r="BF199" s="200">
        <f t="shared" si="148"/>
        <v>1.4610348317322028</v>
      </c>
      <c r="BG199" s="200">
        <f t="shared" si="148"/>
        <v>1.4753587026315396</v>
      </c>
      <c r="BH199" s="200">
        <f t="shared" si="148"/>
        <v>1.4898230036377322</v>
      </c>
      <c r="BI199" s="200">
        <f t="shared" si="148"/>
        <v>1.5044291115165338</v>
      </c>
      <c r="BJ199" s="200">
        <f t="shared" si="148"/>
        <v>1.519178416531402</v>
      </c>
      <c r="BK199" s="200">
        <f t="shared" si="148"/>
        <v>1.5340723225758277</v>
      </c>
      <c r="BL199" s="200">
        <f t="shared" si="148"/>
        <v>1.5491122473069634</v>
      </c>
      <c r="BM199" s="200">
        <f t="shared" si="148"/>
        <v>1.5642996222805612</v>
      </c>
      <c r="BN199" s="200">
        <f t="shared" si="148"/>
        <v>1.5796358930872334</v>
      </c>
      <c r="BO199" s="200">
        <f t="shared" si="148"/>
        <v>1.5951225194900494</v>
      </c>
      <c r="BP199" s="200">
        <f t="shared" si="148"/>
        <v>1.6107609755634813</v>
      </c>
      <c r="BQ199" s="200">
        <f t="shared" si="148"/>
        <v>1.6265527498337116</v>
      </c>
    </row>
    <row r="200" spans="5:69">
      <c r="E200" s="326"/>
      <c r="F200" s="328"/>
      <c r="G200" s="329"/>
      <c r="H200" s="323"/>
      <c r="I200" s="230" t="s">
        <v>325</v>
      </c>
      <c r="J200" s="200">
        <f>J196+J198+J199</f>
        <v>4.6632124352331594</v>
      </c>
      <c r="K200" s="200">
        <f>K196+K198+K199</f>
        <v>7.0405364218226136</v>
      </c>
      <c r="L200" s="200">
        <f t="shared" ref="L200:BQ200" si="149">L196+L198+L199</f>
        <v>8.2753643975115185</v>
      </c>
      <c r="M200" s="200">
        <f t="shared" si="149"/>
        <v>8.9393969754206761</v>
      </c>
      <c r="N200" s="200">
        <f t="shared" si="149"/>
        <v>9.3184888994406005</v>
      </c>
      <c r="O200" s="200">
        <f t="shared" si="149"/>
        <v>9.5555720223498763</v>
      </c>
      <c r="P200" s="200">
        <f t="shared" si="149"/>
        <v>9.7221167953008845</v>
      </c>
      <c r="Q200" s="200">
        <f t="shared" si="149"/>
        <v>9.85386301299331</v>
      </c>
      <c r="R200" s="200">
        <f t="shared" si="149"/>
        <v>9.9686851866958239</v>
      </c>
      <c r="S200" s="200">
        <f t="shared" si="149"/>
        <v>10.075525231196092</v>
      </c>
      <c r="T200" s="200">
        <f t="shared" si="149"/>
        <v>10.178858808719248</v>
      </c>
      <c r="U200" s="200">
        <f t="shared" si="149"/>
        <v>10.280928501334957</v>
      </c>
      <c r="V200" s="200">
        <f t="shared" si="149"/>
        <v>10.382860397613156</v>
      </c>
      <c r="W200" s="200">
        <f t="shared" si="149"/>
        <v>10.485222386408585</v>
      </c>
      <c r="X200" s="200">
        <f t="shared" si="149"/>
        <v>10.588303304214163</v>
      </c>
      <c r="Y200" s="200">
        <f t="shared" si="149"/>
        <v>10.692252509303325</v>
      </c>
      <c r="Z200" s="200">
        <f t="shared" si="149"/>
        <v>10.797149669271397</v>
      </c>
      <c r="AA200" s="200">
        <f t="shared" si="149"/>
        <v>10.903039655281118</v>
      </c>
      <c r="AB200" s="200">
        <f t="shared" si="149"/>
        <v>11.009949989664854</v>
      </c>
      <c r="AC200" s="200">
        <f t="shared" si="149"/>
        <v>11.1178995702099</v>
      </c>
      <c r="AD200" s="200">
        <f t="shared" si="149"/>
        <v>11.226903032790046</v>
      </c>
      <c r="AE200" s="200">
        <f t="shared" si="149"/>
        <v>11.336972933175073</v>
      </c>
      <c r="AF200" s="200">
        <f t="shared" si="149"/>
        <v>11.448120838434058</v>
      </c>
      <c r="AG200" s="200">
        <f t="shared" si="149"/>
        <v>11.560357873140475</v>
      </c>
      <c r="AH200" s="200">
        <f t="shared" si="149"/>
        <v>11.673694992983132</v>
      </c>
      <c r="AI200" s="200">
        <f t="shared" si="149"/>
        <v>11.788143122084978</v>
      </c>
      <c r="AJ200" s="200">
        <f t="shared" si="149"/>
        <v>11.903713222180937</v>
      </c>
      <c r="AK200" s="200">
        <f t="shared" si="149"/>
        <v>12.020416327730269</v>
      </c>
      <c r="AL200" s="200">
        <f t="shared" si="149"/>
        <v>12.138263564001404</v>
      </c>
      <c r="AM200" s="200">
        <f t="shared" si="149"/>
        <v>12.257266156648113</v>
      </c>
      <c r="AN200" s="200">
        <f t="shared" si="149"/>
        <v>12.37743543703664</v>
      </c>
      <c r="AO200" s="200">
        <f t="shared" si="149"/>
        <v>12.498782845453576</v>
      </c>
      <c r="AP200" s="200">
        <f t="shared" si="149"/>
        <v>12.621319933259446</v>
      </c>
      <c r="AQ200" s="200">
        <f t="shared" si="149"/>
        <v>12.745058364520546</v>
      </c>
      <c r="AR200" s="200">
        <f t="shared" si="149"/>
        <v>12.870009917385321</v>
      </c>
      <c r="AS200" s="200">
        <f t="shared" si="149"/>
        <v>12.996186485338542</v>
      </c>
      <c r="AT200" s="200">
        <f t="shared" si="149"/>
        <v>13.123600078399917</v>
      </c>
      <c r="AU200" s="200">
        <f t="shared" si="149"/>
        <v>13.252262824300512</v>
      </c>
      <c r="AV200" s="200">
        <f t="shared" si="149"/>
        <v>13.382186969653757</v>
      </c>
      <c r="AW200" s="200">
        <f t="shared" si="149"/>
        <v>13.513384881129431</v>
      </c>
      <c r="AX200" s="200">
        <f t="shared" si="149"/>
        <v>13.645869046634942</v>
      </c>
      <c r="AY200" s="200">
        <f t="shared" si="149"/>
        <v>13.779652076506036</v>
      </c>
      <c r="AZ200" s="200">
        <f t="shared" si="149"/>
        <v>13.914746704708136</v>
      </c>
      <c r="BA200" s="200">
        <f t="shared" si="149"/>
        <v>14.051165790048941</v>
      </c>
      <c r="BB200" s="200">
        <f t="shared" si="149"/>
        <v>14.188922317402628</v>
      </c>
      <c r="BC200" s="200">
        <f t="shared" si="149"/>
        <v>14.328029398945926</v>
      </c>
      <c r="BD200" s="200">
        <f t="shared" si="149"/>
        <v>14.468500275406246</v>
      </c>
      <c r="BE200" s="200">
        <f t="shared" si="149"/>
        <v>14.610348317322028</v>
      </c>
      <c r="BF200" s="200">
        <f t="shared" si="149"/>
        <v>14.753587026315396</v>
      </c>
      <c r="BG200" s="200">
        <f t="shared" si="149"/>
        <v>14.898230036377321</v>
      </c>
      <c r="BH200" s="200">
        <f t="shared" si="149"/>
        <v>15.044291115165336</v>
      </c>
      <c r="BI200" s="200">
        <f t="shared" si="149"/>
        <v>15.191784165314019</v>
      </c>
      <c r="BJ200" s="200">
        <f t="shared" si="149"/>
        <v>15.340723225758277</v>
      </c>
      <c r="BK200" s="200">
        <f t="shared" si="149"/>
        <v>15.491122473069632</v>
      </c>
      <c r="BL200" s="200">
        <f t="shared" si="149"/>
        <v>15.642996222805611</v>
      </c>
      <c r="BM200" s="200">
        <f t="shared" si="149"/>
        <v>15.796358930872334</v>
      </c>
      <c r="BN200" s="200">
        <f t="shared" si="149"/>
        <v>15.951225194900493</v>
      </c>
      <c r="BO200" s="200">
        <f t="shared" si="149"/>
        <v>16.107609755634812</v>
      </c>
      <c r="BP200" s="200">
        <f t="shared" si="149"/>
        <v>16.265527498337114</v>
      </c>
      <c r="BQ200" s="200">
        <f t="shared" si="149"/>
        <v>16.424993454203165</v>
      </c>
    </row>
    <row r="201" spans="5:69">
      <c r="E201" s="326"/>
      <c r="F201" s="328"/>
      <c r="G201" s="329"/>
      <c r="H201" s="323"/>
      <c r="I201" s="230" t="s">
        <v>295</v>
      </c>
      <c r="J201" s="200">
        <f>J197*J200</f>
        <v>41.968911917098438</v>
      </c>
      <c r="K201" s="200">
        <f>K197*K200</f>
        <v>63.364827796403524</v>
      </c>
      <c r="L201" s="200">
        <f t="shared" ref="L201:BQ201" si="150">L197*L200</f>
        <v>74.478279577603672</v>
      </c>
      <c r="M201" s="200">
        <f t="shared" si="150"/>
        <v>80.454572778786087</v>
      </c>
      <c r="N201" s="200">
        <f t="shared" si="150"/>
        <v>83.8664000949654</v>
      </c>
      <c r="O201" s="200">
        <f t="shared" si="150"/>
        <v>86.000148201148889</v>
      </c>
      <c r="P201" s="200">
        <f t="shared" si="150"/>
        <v>87.499051157707953</v>
      </c>
      <c r="Q201" s="200">
        <f t="shared" si="150"/>
        <v>88.684767116939796</v>
      </c>
      <c r="R201" s="200">
        <f t="shared" si="150"/>
        <v>89.718166680262414</v>
      </c>
      <c r="S201" s="200">
        <f t="shared" si="150"/>
        <v>90.679727080764835</v>
      </c>
      <c r="T201" s="200">
        <f t="shared" si="150"/>
        <v>91.609729278473225</v>
      </c>
      <c r="U201" s="200">
        <f t="shared" si="150"/>
        <v>92.528356512014611</v>
      </c>
      <c r="V201" s="200">
        <f t="shared" si="150"/>
        <v>93.445743578518403</v>
      </c>
      <c r="W201" s="200">
        <f t="shared" si="150"/>
        <v>94.367001477677263</v>
      </c>
      <c r="X201" s="200">
        <f t="shared" si="150"/>
        <v>95.294729737927469</v>
      </c>
      <c r="Y201" s="200">
        <f t="shared" si="150"/>
        <v>96.230272583729928</v>
      </c>
      <c r="Z201" s="200">
        <f t="shared" si="150"/>
        <v>97.174347023442564</v>
      </c>
      <c r="AA201" s="200">
        <f t="shared" si="150"/>
        <v>98.127356897530063</v>
      </c>
      <c r="AB201" s="200">
        <f t="shared" si="150"/>
        <v>99.089549906983677</v>
      </c>
      <c r="AC201" s="200">
        <f t="shared" si="150"/>
        <v>100.0610961318891</v>
      </c>
      <c r="AD201" s="200">
        <f t="shared" si="150"/>
        <v>101.04212729511042</v>
      </c>
      <c r="AE201" s="200">
        <f t="shared" si="150"/>
        <v>102.03275639857566</v>
      </c>
      <c r="AF201" s="200">
        <f t="shared" si="150"/>
        <v>103.03308754590651</v>
      </c>
      <c r="AG201" s="200">
        <f t="shared" si="150"/>
        <v>104.04322085826428</v>
      </c>
      <c r="AH201" s="200">
        <f t="shared" si="150"/>
        <v>105.06325493684818</v>
      </c>
      <c r="AI201" s="200">
        <f t="shared" si="150"/>
        <v>106.0932880987648</v>
      </c>
      <c r="AJ201" s="200">
        <f t="shared" si="150"/>
        <v>107.13341899962843</v>
      </c>
      <c r="AK201" s="200">
        <f t="shared" si="150"/>
        <v>108.18374694957242</v>
      </c>
      <c r="AL201" s="200">
        <f t="shared" si="150"/>
        <v>109.24437207601264</v>
      </c>
      <c r="AM201" s="200">
        <f t="shared" si="150"/>
        <v>110.31539540983302</v>
      </c>
      <c r="AN201" s="200">
        <f t="shared" si="150"/>
        <v>111.39691893332976</v>
      </c>
      <c r="AO201" s="200">
        <f t="shared" si="150"/>
        <v>112.48904560908218</v>
      </c>
      <c r="AP201" s="200">
        <f t="shared" si="150"/>
        <v>113.59187939933501</v>
      </c>
      <c r="AQ201" s="200">
        <f t="shared" si="150"/>
        <v>114.70552528068491</v>
      </c>
      <c r="AR201" s="200">
        <f t="shared" si="150"/>
        <v>115.83008925646789</v>
      </c>
      <c r="AS201" s="200">
        <f t="shared" si="150"/>
        <v>116.96567836804688</v>
      </c>
      <c r="AT201" s="200">
        <f t="shared" si="150"/>
        <v>118.11240070559926</v>
      </c>
      <c r="AU201" s="200">
        <f t="shared" si="150"/>
        <v>119.27036541870461</v>
      </c>
      <c r="AV201" s="200">
        <f t="shared" si="150"/>
        <v>120.43968272688382</v>
      </c>
      <c r="AW201" s="200">
        <f t="shared" si="150"/>
        <v>121.62046393016487</v>
      </c>
      <c r="AX201" s="200">
        <f t="shared" si="150"/>
        <v>122.81282141971448</v>
      </c>
      <c r="AY201" s="200">
        <f t="shared" si="150"/>
        <v>124.01686868855433</v>
      </c>
      <c r="AZ201" s="200">
        <f t="shared" si="150"/>
        <v>125.23272034237323</v>
      </c>
      <c r="BA201" s="200">
        <f t="shared" si="150"/>
        <v>126.46049211044047</v>
      </c>
      <c r="BB201" s="200">
        <f t="shared" si="150"/>
        <v>127.70030085662366</v>
      </c>
      <c r="BC201" s="200">
        <f t="shared" si="150"/>
        <v>128.95226459051332</v>
      </c>
      <c r="BD201" s="200">
        <f t="shared" si="150"/>
        <v>130.21650247865622</v>
      </c>
      <c r="BE201" s="200">
        <f t="shared" si="150"/>
        <v>131.49313485589826</v>
      </c>
      <c r="BF201" s="200">
        <f t="shared" si="150"/>
        <v>132.78228323683857</v>
      </c>
      <c r="BG201" s="200">
        <f t="shared" si="150"/>
        <v>134.08407032739589</v>
      </c>
      <c r="BH201" s="200">
        <f t="shared" si="150"/>
        <v>135.39862003648801</v>
      </c>
      <c r="BI201" s="200">
        <f t="shared" si="150"/>
        <v>136.72605748782615</v>
      </c>
      <c r="BJ201" s="200">
        <f t="shared" si="150"/>
        <v>138.06650903182449</v>
      </c>
      <c r="BK201" s="200">
        <f t="shared" si="150"/>
        <v>139.4201022576267</v>
      </c>
      <c r="BL201" s="200">
        <f t="shared" si="150"/>
        <v>140.78696600525049</v>
      </c>
      <c r="BM201" s="200">
        <f t="shared" si="150"/>
        <v>142.16723037785101</v>
      </c>
      <c r="BN201" s="200">
        <f t="shared" si="150"/>
        <v>143.56102675410443</v>
      </c>
      <c r="BO201" s="200">
        <f t="shared" si="150"/>
        <v>144.96848780071332</v>
      </c>
      <c r="BP201" s="200">
        <f t="shared" si="150"/>
        <v>146.38974748503404</v>
      </c>
      <c r="BQ201" s="200">
        <f t="shared" si="150"/>
        <v>147.82494108782848</v>
      </c>
    </row>
    <row r="202" spans="5:69">
      <c r="E202" s="326"/>
      <c r="F202" s="328"/>
      <c r="G202" s="329"/>
      <c r="H202" s="323"/>
      <c r="I202" s="230" t="s">
        <v>326</v>
      </c>
      <c r="J202" s="219">
        <f>Variables!$G$21</f>
        <v>5000</v>
      </c>
      <c r="K202" s="219">
        <f>Variables!$G$21</f>
        <v>5000</v>
      </c>
      <c r="L202" s="219">
        <f>Variables!$G$21</f>
        <v>5000</v>
      </c>
      <c r="M202" s="219">
        <f>Variables!$G$21</f>
        <v>5000</v>
      </c>
      <c r="N202" s="219">
        <f>Variables!$G$21</f>
        <v>5000</v>
      </c>
      <c r="O202" s="219">
        <f>Variables!$G$21</f>
        <v>5000</v>
      </c>
      <c r="P202" s="219">
        <f>Variables!$G$21</f>
        <v>5000</v>
      </c>
      <c r="Q202" s="219">
        <f>Variables!$G$21</f>
        <v>5000</v>
      </c>
      <c r="R202" s="219">
        <f>Variables!$G$21</f>
        <v>5000</v>
      </c>
      <c r="S202" s="219">
        <f>Variables!$G$21</f>
        <v>5000</v>
      </c>
      <c r="T202" s="219">
        <f>Variables!$G$21</f>
        <v>5000</v>
      </c>
      <c r="U202" s="219">
        <f>Variables!$G$21</f>
        <v>5000</v>
      </c>
      <c r="V202" s="219">
        <f>Variables!$G$21</f>
        <v>5000</v>
      </c>
      <c r="W202" s="219">
        <f>Variables!$G$21</f>
        <v>5000</v>
      </c>
      <c r="X202" s="219">
        <f>Variables!$G$21</f>
        <v>5000</v>
      </c>
      <c r="Y202" s="219">
        <f>Variables!$G$21</f>
        <v>5000</v>
      </c>
      <c r="Z202" s="219">
        <f>Variables!$G$21</f>
        <v>5000</v>
      </c>
      <c r="AA202" s="219">
        <f>Variables!$G$21</f>
        <v>5000</v>
      </c>
      <c r="AB202" s="219">
        <f>Variables!$G$21</f>
        <v>5000</v>
      </c>
      <c r="AC202" s="219">
        <f>Variables!$G$21</f>
        <v>5000</v>
      </c>
      <c r="AD202" s="219">
        <f>Variables!$G$21</f>
        <v>5000</v>
      </c>
      <c r="AE202" s="219">
        <f>Variables!$G$21</f>
        <v>5000</v>
      </c>
      <c r="AF202" s="219">
        <f>Variables!$G$21</f>
        <v>5000</v>
      </c>
      <c r="AG202" s="219">
        <f>Variables!$G$21</f>
        <v>5000</v>
      </c>
      <c r="AH202" s="219">
        <f>Variables!$G$21</f>
        <v>5000</v>
      </c>
      <c r="AI202" s="219">
        <f>Variables!$G$21</f>
        <v>5000</v>
      </c>
      <c r="AJ202" s="219">
        <f>Variables!$G$21</f>
        <v>5000</v>
      </c>
      <c r="AK202" s="219">
        <f>Variables!$G$21</f>
        <v>5000</v>
      </c>
      <c r="AL202" s="219">
        <f>Variables!$G$21</f>
        <v>5000</v>
      </c>
      <c r="AM202" s="219">
        <f>Variables!$G$21</f>
        <v>5000</v>
      </c>
      <c r="AN202" s="219">
        <f>Variables!$G$21</f>
        <v>5000</v>
      </c>
      <c r="AO202" s="219">
        <f>Variables!$G$21</f>
        <v>5000</v>
      </c>
      <c r="AP202" s="219">
        <f>Variables!$G$21</f>
        <v>5000</v>
      </c>
      <c r="AQ202" s="219">
        <f>Variables!$G$21</f>
        <v>5000</v>
      </c>
      <c r="AR202" s="219">
        <f>Variables!$G$21</f>
        <v>5000</v>
      </c>
      <c r="AS202" s="219">
        <f>Variables!$G$21</f>
        <v>5000</v>
      </c>
      <c r="AT202" s="219">
        <f>Variables!$G$21</f>
        <v>5000</v>
      </c>
      <c r="AU202" s="219">
        <f>Variables!$G$21</f>
        <v>5000</v>
      </c>
      <c r="AV202" s="219">
        <f>Variables!$G$21</f>
        <v>5000</v>
      </c>
      <c r="AW202" s="219">
        <f>Variables!$G$21</f>
        <v>5000</v>
      </c>
      <c r="AX202" s="219">
        <f>Variables!$G$21</f>
        <v>5000</v>
      </c>
      <c r="AY202" s="219">
        <f>Variables!$G$21</f>
        <v>5000</v>
      </c>
      <c r="AZ202" s="219">
        <f>Variables!$G$21</f>
        <v>5000</v>
      </c>
      <c r="BA202" s="219">
        <f>Variables!$G$21</f>
        <v>5000</v>
      </c>
      <c r="BB202" s="219">
        <f>Variables!$G$21</f>
        <v>5000</v>
      </c>
      <c r="BC202" s="219">
        <f>Variables!$G$21</f>
        <v>5000</v>
      </c>
      <c r="BD202" s="219">
        <f>Variables!$G$21</f>
        <v>5000</v>
      </c>
      <c r="BE202" s="219">
        <f>Variables!$G$21</f>
        <v>5000</v>
      </c>
      <c r="BF202" s="219">
        <f>Variables!$G$21</f>
        <v>5000</v>
      </c>
      <c r="BG202" s="219">
        <f>Variables!$G$21</f>
        <v>5000</v>
      </c>
      <c r="BH202" s="219">
        <f>Variables!$G$21</f>
        <v>5000</v>
      </c>
      <c r="BI202" s="219">
        <f>Variables!$G$21</f>
        <v>5000</v>
      </c>
      <c r="BJ202" s="219">
        <f>Variables!$G$21</f>
        <v>5000</v>
      </c>
      <c r="BK202" s="219">
        <f>Variables!$G$21</f>
        <v>5000</v>
      </c>
      <c r="BL202" s="219">
        <f>Variables!$G$21</f>
        <v>5000</v>
      </c>
      <c r="BM202" s="219">
        <f>Variables!$G$21</f>
        <v>5000</v>
      </c>
      <c r="BN202" s="219">
        <f>Variables!$G$21</f>
        <v>5000</v>
      </c>
      <c r="BO202" s="219">
        <f>Variables!$G$21</f>
        <v>5000</v>
      </c>
      <c r="BP202" s="219">
        <f>Variables!$G$21</f>
        <v>5000</v>
      </c>
      <c r="BQ202" s="219">
        <f>Variables!$G$21</f>
        <v>5000</v>
      </c>
    </row>
    <row r="203" spans="5:69">
      <c r="E203" s="326"/>
      <c r="F203" s="328"/>
      <c r="G203" s="329"/>
      <c r="H203" s="323"/>
      <c r="I203" s="230" t="s">
        <v>446</v>
      </c>
      <c r="J203" s="204">
        <f t="shared" ref="J203:BQ203" si="151">J202*$B$11</f>
        <v>1250</v>
      </c>
      <c r="K203" s="204">
        <f t="shared" si="151"/>
        <v>1250</v>
      </c>
      <c r="L203" s="204">
        <f t="shared" si="151"/>
        <v>1250</v>
      </c>
      <c r="M203" s="204">
        <f t="shared" si="151"/>
        <v>1250</v>
      </c>
      <c r="N203" s="204">
        <f t="shared" si="151"/>
        <v>1250</v>
      </c>
      <c r="O203" s="204">
        <f t="shared" si="151"/>
        <v>1250</v>
      </c>
      <c r="P203" s="204">
        <f t="shared" si="151"/>
        <v>1250</v>
      </c>
      <c r="Q203" s="204">
        <f t="shared" si="151"/>
        <v>1250</v>
      </c>
      <c r="R203" s="204">
        <f t="shared" si="151"/>
        <v>1250</v>
      </c>
      <c r="S203" s="204">
        <f t="shared" si="151"/>
        <v>1250</v>
      </c>
      <c r="T203" s="204">
        <f t="shared" si="151"/>
        <v>1250</v>
      </c>
      <c r="U203" s="204">
        <f t="shared" si="151"/>
        <v>1250</v>
      </c>
      <c r="V203" s="204">
        <f t="shared" si="151"/>
        <v>1250</v>
      </c>
      <c r="W203" s="204">
        <f t="shared" si="151"/>
        <v>1250</v>
      </c>
      <c r="X203" s="204">
        <f t="shared" si="151"/>
        <v>1250</v>
      </c>
      <c r="Y203" s="204">
        <f t="shared" si="151"/>
        <v>1250</v>
      </c>
      <c r="Z203" s="204">
        <f t="shared" si="151"/>
        <v>1250</v>
      </c>
      <c r="AA203" s="204">
        <f t="shared" si="151"/>
        <v>1250</v>
      </c>
      <c r="AB203" s="204">
        <f t="shared" si="151"/>
        <v>1250</v>
      </c>
      <c r="AC203" s="204">
        <f t="shared" si="151"/>
        <v>1250</v>
      </c>
      <c r="AD203" s="204">
        <f t="shared" si="151"/>
        <v>1250</v>
      </c>
      <c r="AE203" s="204">
        <f t="shared" si="151"/>
        <v>1250</v>
      </c>
      <c r="AF203" s="204">
        <f t="shared" si="151"/>
        <v>1250</v>
      </c>
      <c r="AG203" s="204">
        <f t="shared" si="151"/>
        <v>1250</v>
      </c>
      <c r="AH203" s="204">
        <f t="shared" si="151"/>
        <v>1250</v>
      </c>
      <c r="AI203" s="204">
        <f t="shared" si="151"/>
        <v>1250</v>
      </c>
      <c r="AJ203" s="204">
        <f t="shared" si="151"/>
        <v>1250</v>
      </c>
      <c r="AK203" s="204">
        <f t="shared" si="151"/>
        <v>1250</v>
      </c>
      <c r="AL203" s="204">
        <f t="shared" si="151"/>
        <v>1250</v>
      </c>
      <c r="AM203" s="204">
        <f t="shared" si="151"/>
        <v>1250</v>
      </c>
      <c r="AN203" s="204">
        <f t="shared" si="151"/>
        <v>1250</v>
      </c>
      <c r="AO203" s="204">
        <f t="shared" si="151"/>
        <v>1250</v>
      </c>
      <c r="AP203" s="204">
        <f t="shared" si="151"/>
        <v>1250</v>
      </c>
      <c r="AQ203" s="204">
        <f t="shared" si="151"/>
        <v>1250</v>
      </c>
      <c r="AR203" s="204">
        <f t="shared" si="151"/>
        <v>1250</v>
      </c>
      <c r="AS203" s="204">
        <f t="shared" si="151"/>
        <v>1250</v>
      </c>
      <c r="AT203" s="204">
        <f t="shared" si="151"/>
        <v>1250</v>
      </c>
      <c r="AU203" s="204">
        <f t="shared" si="151"/>
        <v>1250</v>
      </c>
      <c r="AV203" s="204">
        <f t="shared" si="151"/>
        <v>1250</v>
      </c>
      <c r="AW203" s="204">
        <f t="shared" si="151"/>
        <v>1250</v>
      </c>
      <c r="AX203" s="204">
        <f t="shared" si="151"/>
        <v>1250</v>
      </c>
      <c r="AY203" s="204">
        <f t="shared" si="151"/>
        <v>1250</v>
      </c>
      <c r="AZ203" s="204">
        <f t="shared" si="151"/>
        <v>1250</v>
      </c>
      <c r="BA203" s="204">
        <f t="shared" si="151"/>
        <v>1250</v>
      </c>
      <c r="BB203" s="204">
        <f t="shared" si="151"/>
        <v>1250</v>
      </c>
      <c r="BC203" s="204">
        <f t="shared" si="151"/>
        <v>1250</v>
      </c>
      <c r="BD203" s="204">
        <f t="shared" si="151"/>
        <v>1250</v>
      </c>
      <c r="BE203" s="204">
        <f t="shared" si="151"/>
        <v>1250</v>
      </c>
      <c r="BF203" s="204">
        <f t="shared" si="151"/>
        <v>1250</v>
      </c>
      <c r="BG203" s="204">
        <f t="shared" si="151"/>
        <v>1250</v>
      </c>
      <c r="BH203" s="204">
        <f t="shared" si="151"/>
        <v>1250</v>
      </c>
      <c r="BI203" s="204">
        <f t="shared" si="151"/>
        <v>1250</v>
      </c>
      <c r="BJ203" s="204">
        <f t="shared" si="151"/>
        <v>1250</v>
      </c>
      <c r="BK203" s="204">
        <f t="shared" si="151"/>
        <v>1250</v>
      </c>
      <c r="BL203" s="204">
        <f t="shared" si="151"/>
        <v>1250</v>
      </c>
      <c r="BM203" s="204">
        <f t="shared" si="151"/>
        <v>1250</v>
      </c>
      <c r="BN203" s="204">
        <f t="shared" si="151"/>
        <v>1250</v>
      </c>
      <c r="BO203" s="204">
        <f t="shared" si="151"/>
        <v>1250</v>
      </c>
      <c r="BP203" s="204">
        <f t="shared" si="151"/>
        <v>1250</v>
      </c>
      <c r="BQ203" s="204">
        <f t="shared" si="151"/>
        <v>1250</v>
      </c>
    </row>
    <row r="204" spans="5:69">
      <c r="E204" s="326"/>
      <c r="F204" s="328"/>
      <c r="G204" s="329"/>
      <c r="H204" s="323"/>
      <c r="I204" s="230" t="s">
        <v>346</v>
      </c>
      <c r="J204" s="204">
        <f>J201*J202</f>
        <v>209844.55958549218</v>
      </c>
      <c r="K204" s="204">
        <f t="shared" ref="K204:BQ204" si="152">K201*K202</f>
        <v>316824.13898201764</v>
      </c>
      <c r="L204" s="204">
        <f t="shared" si="152"/>
        <v>372391.39788801834</v>
      </c>
      <c r="M204" s="204">
        <f t="shared" si="152"/>
        <v>402272.86389393045</v>
      </c>
      <c r="N204" s="204">
        <f t="shared" si="152"/>
        <v>419332.00047482701</v>
      </c>
      <c r="O204" s="204">
        <f t="shared" si="152"/>
        <v>430000.74100574444</v>
      </c>
      <c r="P204" s="204">
        <f t="shared" si="152"/>
        <v>437495.25578853977</v>
      </c>
      <c r="Q204" s="204">
        <f t="shared" si="152"/>
        <v>443423.835584699</v>
      </c>
      <c r="R204" s="204">
        <f t="shared" si="152"/>
        <v>448590.83340131206</v>
      </c>
      <c r="S204" s="204">
        <f t="shared" si="152"/>
        <v>453398.63540382416</v>
      </c>
      <c r="T204" s="204">
        <f t="shared" si="152"/>
        <v>458048.64639236615</v>
      </c>
      <c r="U204" s="204">
        <f t="shared" si="152"/>
        <v>462641.78256007307</v>
      </c>
      <c r="V204" s="204">
        <f t="shared" si="152"/>
        <v>467228.71789259202</v>
      </c>
      <c r="W204" s="204">
        <f t="shared" si="152"/>
        <v>471835.00738838629</v>
      </c>
      <c r="X204" s="204">
        <f t="shared" si="152"/>
        <v>476473.64868963737</v>
      </c>
      <c r="Y204" s="204">
        <f t="shared" si="152"/>
        <v>481151.36291864963</v>
      </c>
      <c r="Z204" s="204">
        <f t="shared" si="152"/>
        <v>485871.73511721281</v>
      </c>
      <c r="AA204" s="204">
        <f t="shared" si="152"/>
        <v>490636.78448765032</v>
      </c>
      <c r="AB204" s="204">
        <f t="shared" si="152"/>
        <v>495447.7495349184</v>
      </c>
      <c r="AC204" s="204">
        <f t="shared" si="152"/>
        <v>500305.48065944551</v>
      </c>
      <c r="AD204" s="204">
        <f t="shared" si="152"/>
        <v>505210.63647555211</v>
      </c>
      <c r="AE204" s="204">
        <f t="shared" si="152"/>
        <v>510163.7819928783</v>
      </c>
      <c r="AF204" s="204">
        <f t="shared" si="152"/>
        <v>515165.43772953254</v>
      </c>
      <c r="AG204" s="204">
        <f t="shared" si="152"/>
        <v>520216.10429132136</v>
      </c>
      <c r="AH204" s="204">
        <f t="shared" si="152"/>
        <v>525316.27468424093</v>
      </c>
      <c r="AI204" s="204">
        <f t="shared" si="152"/>
        <v>530466.44049382396</v>
      </c>
      <c r="AJ204" s="204">
        <f t="shared" si="152"/>
        <v>535667.09499814222</v>
      </c>
      <c r="AK204" s="204">
        <f t="shared" si="152"/>
        <v>540918.73474786209</v>
      </c>
      <c r="AL204" s="204">
        <f t="shared" si="152"/>
        <v>546221.86038006318</v>
      </c>
      <c r="AM204" s="204">
        <f t="shared" si="152"/>
        <v>551576.97704916506</v>
      </c>
      <c r="AN204" s="204">
        <f t="shared" si="152"/>
        <v>556984.59466664877</v>
      </c>
      <c r="AO204" s="204">
        <f t="shared" si="152"/>
        <v>562445.22804541094</v>
      </c>
      <c r="AP204" s="204">
        <f t="shared" si="152"/>
        <v>567959.39699667506</v>
      </c>
      <c r="AQ204" s="204">
        <f t="shared" si="152"/>
        <v>573527.62640342454</v>
      </c>
      <c r="AR204" s="204">
        <f t="shared" si="152"/>
        <v>579150.4462823394</v>
      </c>
      <c r="AS204" s="204">
        <f t="shared" si="152"/>
        <v>584828.3918402344</v>
      </c>
      <c r="AT204" s="204">
        <f t="shared" si="152"/>
        <v>590562.00352799625</v>
      </c>
      <c r="AU204" s="204">
        <f t="shared" si="152"/>
        <v>596351.82709352311</v>
      </c>
      <c r="AV204" s="204">
        <f t="shared" si="152"/>
        <v>602198.41363441909</v>
      </c>
      <c r="AW204" s="204">
        <f t="shared" si="152"/>
        <v>608102.31965082441</v>
      </c>
      <c r="AX204" s="204">
        <f t="shared" si="152"/>
        <v>614064.10709857242</v>
      </c>
      <c r="AY204" s="204">
        <f t="shared" si="152"/>
        <v>620084.34344277158</v>
      </c>
      <c r="AZ204" s="204">
        <f t="shared" si="152"/>
        <v>626163.6017118661</v>
      </c>
      <c r="BA204" s="204">
        <f t="shared" si="152"/>
        <v>632302.4605522023</v>
      </c>
      <c r="BB204" s="204">
        <f t="shared" si="152"/>
        <v>638501.50428311829</v>
      </c>
      <c r="BC204" s="204">
        <f t="shared" si="152"/>
        <v>644761.32295256667</v>
      </c>
      <c r="BD204" s="204">
        <f t="shared" si="152"/>
        <v>651082.5123932811</v>
      </c>
      <c r="BE204" s="204">
        <f t="shared" si="152"/>
        <v>657465.6742794913</v>
      </c>
      <c r="BF204" s="204">
        <f t="shared" si="152"/>
        <v>663911.41618419287</v>
      </c>
      <c r="BG204" s="204">
        <f t="shared" si="152"/>
        <v>670420.3516369795</v>
      </c>
      <c r="BH204" s="204">
        <f t="shared" si="152"/>
        <v>676993.10018244002</v>
      </c>
      <c r="BI204" s="204">
        <f t="shared" si="152"/>
        <v>683630.28743913071</v>
      </c>
      <c r="BJ204" s="204">
        <f t="shared" si="152"/>
        <v>690332.54515912244</v>
      </c>
      <c r="BK204" s="204">
        <f t="shared" si="152"/>
        <v>697100.51128813345</v>
      </c>
      <c r="BL204" s="204">
        <f t="shared" si="152"/>
        <v>703934.83002625243</v>
      </c>
      <c r="BM204" s="204">
        <f t="shared" si="152"/>
        <v>710836.15188925504</v>
      </c>
      <c r="BN204" s="204">
        <f t="shared" si="152"/>
        <v>717805.1337705222</v>
      </c>
      <c r="BO204" s="204">
        <f t="shared" si="152"/>
        <v>724842.43900356663</v>
      </c>
      <c r="BP204" s="204">
        <f t="shared" si="152"/>
        <v>731948.73742517014</v>
      </c>
      <c r="BQ204" s="204">
        <f t="shared" si="152"/>
        <v>739124.70543914242</v>
      </c>
    </row>
    <row r="205" spans="5:69">
      <c r="E205" s="326"/>
      <c r="F205" s="328"/>
      <c r="G205" s="329"/>
      <c r="H205" s="323"/>
      <c r="I205" s="230" t="s">
        <v>447</v>
      </c>
      <c r="J205" s="228">
        <f t="shared" ref="J205:BQ205" si="153">J204*$B$11</f>
        <v>52461.139896373046</v>
      </c>
      <c r="K205" s="228">
        <f t="shared" si="153"/>
        <v>79206.03474550441</v>
      </c>
      <c r="L205" s="228">
        <f t="shared" si="153"/>
        <v>93097.849472004586</v>
      </c>
      <c r="M205" s="228">
        <f t="shared" si="153"/>
        <v>100568.21597348261</v>
      </c>
      <c r="N205" s="228">
        <f t="shared" si="153"/>
        <v>104833.00011870675</v>
      </c>
      <c r="O205" s="228">
        <f t="shared" si="153"/>
        <v>107500.18525143611</v>
      </c>
      <c r="P205" s="228">
        <f t="shared" si="153"/>
        <v>109373.81394713494</v>
      </c>
      <c r="Q205" s="228">
        <f t="shared" si="153"/>
        <v>110855.95889617475</v>
      </c>
      <c r="R205" s="228">
        <f t="shared" si="153"/>
        <v>112147.70835032802</v>
      </c>
      <c r="S205" s="228">
        <f t="shared" si="153"/>
        <v>113349.65885095604</v>
      </c>
      <c r="T205" s="228">
        <f t="shared" si="153"/>
        <v>114512.16159809154</v>
      </c>
      <c r="U205" s="228">
        <f t="shared" si="153"/>
        <v>115660.44564001827</v>
      </c>
      <c r="V205" s="228">
        <f t="shared" si="153"/>
        <v>116807.179473148</v>
      </c>
      <c r="W205" s="228">
        <f t="shared" si="153"/>
        <v>117958.75184709657</v>
      </c>
      <c r="X205" s="228">
        <f t="shared" si="153"/>
        <v>119118.41217240934</v>
      </c>
      <c r="Y205" s="228">
        <f t="shared" si="153"/>
        <v>120287.84072966241</v>
      </c>
      <c r="Z205" s="228">
        <f t="shared" si="153"/>
        <v>121467.9337793032</v>
      </c>
      <c r="AA205" s="228">
        <f t="shared" si="153"/>
        <v>122659.19612191258</v>
      </c>
      <c r="AB205" s="228">
        <f t="shared" si="153"/>
        <v>123861.9373837296</v>
      </c>
      <c r="AC205" s="228">
        <f t="shared" si="153"/>
        <v>125076.37016486138</v>
      </c>
      <c r="AD205" s="228">
        <f t="shared" si="153"/>
        <v>126302.65911888803</v>
      </c>
      <c r="AE205" s="228">
        <f t="shared" si="153"/>
        <v>127540.94549821957</v>
      </c>
      <c r="AF205" s="228">
        <f t="shared" si="153"/>
        <v>128791.35943238313</v>
      </c>
      <c r="AG205" s="228">
        <f t="shared" si="153"/>
        <v>130054.02607283034</v>
      </c>
      <c r="AH205" s="228">
        <f t="shared" si="153"/>
        <v>131329.06867106023</v>
      </c>
      <c r="AI205" s="228">
        <f t="shared" si="153"/>
        <v>132616.61012345599</v>
      </c>
      <c r="AJ205" s="228">
        <f t="shared" si="153"/>
        <v>133916.77374953555</v>
      </c>
      <c r="AK205" s="228">
        <f t="shared" si="153"/>
        <v>135229.68368696552</v>
      </c>
      <c r="AL205" s="228">
        <f t="shared" si="153"/>
        <v>136555.4650950158</v>
      </c>
      <c r="AM205" s="228">
        <f t="shared" si="153"/>
        <v>137894.24426229126</v>
      </c>
      <c r="AN205" s="228">
        <f t="shared" si="153"/>
        <v>139246.14866666219</v>
      </c>
      <c r="AO205" s="228">
        <f t="shared" si="153"/>
        <v>140611.30701135274</v>
      </c>
      <c r="AP205" s="228">
        <f t="shared" si="153"/>
        <v>141989.84924916876</v>
      </c>
      <c r="AQ205" s="228">
        <f t="shared" si="153"/>
        <v>143381.90660085613</v>
      </c>
      <c r="AR205" s="228">
        <f t="shared" si="153"/>
        <v>144787.61157058485</v>
      </c>
      <c r="AS205" s="228">
        <f t="shared" si="153"/>
        <v>146207.0979600586</v>
      </c>
      <c r="AT205" s="228">
        <f t="shared" si="153"/>
        <v>147640.50088199906</v>
      </c>
      <c r="AU205" s="228">
        <f t="shared" si="153"/>
        <v>149087.95677338078</v>
      </c>
      <c r="AV205" s="228">
        <f t="shared" si="153"/>
        <v>150549.60340860477</v>
      </c>
      <c r="AW205" s="228">
        <f t="shared" si="153"/>
        <v>152025.5799127061</v>
      </c>
      <c r="AX205" s="228">
        <f t="shared" si="153"/>
        <v>153516.02677464311</v>
      </c>
      <c r="AY205" s="228">
        <f t="shared" si="153"/>
        <v>155021.0858606929</v>
      </c>
      <c r="AZ205" s="228">
        <f t="shared" si="153"/>
        <v>156540.90042796652</v>
      </c>
      <c r="BA205" s="228">
        <f t="shared" si="153"/>
        <v>158075.61513805058</v>
      </c>
      <c r="BB205" s="228">
        <f t="shared" si="153"/>
        <v>159625.37607077957</v>
      </c>
      <c r="BC205" s="228">
        <f t="shared" si="153"/>
        <v>161190.33073814167</v>
      </c>
      <c r="BD205" s="228">
        <f t="shared" si="153"/>
        <v>162770.62809832027</v>
      </c>
      <c r="BE205" s="228">
        <f t="shared" si="153"/>
        <v>164366.41856987283</v>
      </c>
      <c r="BF205" s="228">
        <f t="shared" si="153"/>
        <v>165977.85404604822</v>
      </c>
      <c r="BG205" s="228">
        <f t="shared" si="153"/>
        <v>167605.08790924487</v>
      </c>
      <c r="BH205" s="228">
        <f t="shared" si="153"/>
        <v>169248.27504561</v>
      </c>
      <c r="BI205" s="228">
        <f t="shared" si="153"/>
        <v>170907.57185978268</v>
      </c>
      <c r="BJ205" s="228">
        <f t="shared" si="153"/>
        <v>172583.13628978061</v>
      </c>
      <c r="BK205" s="228">
        <f t="shared" si="153"/>
        <v>174275.12782203336</v>
      </c>
      <c r="BL205" s="228">
        <f t="shared" si="153"/>
        <v>175983.70750656311</v>
      </c>
      <c r="BM205" s="228">
        <f t="shared" si="153"/>
        <v>177709.03797231376</v>
      </c>
      <c r="BN205" s="228">
        <f t="shared" si="153"/>
        <v>179451.28344263055</v>
      </c>
      <c r="BO205" s="228">
        <f t="shared" si="153"/>
        <v>181210.60975089166</v>
      </c>
      <c r="BP205" s="228">
        <f t="shared" si="153"/>
        <v>182987.18435629254</v>
      </c>
      <c r="BQ205" s="228">
        <f t="shared" si="153"/>
        <v>184781.1763597856</v>
      </c>
    </row>
    <row r="206" spans="5:69">
      <c r="E206" s="326"/>
      <c r="F206" s="328"/>
      <c r="G206" s="329"/>
      <c r="H206" s="323"/>
      <c r="I206" s="230" t="s">
        <v>448</v>
      </c>
      <c r="J206" s="228">
        <f>J9*J196</f>
        <v>15544.041450777198</v>
      </c>
      <c r="K206" s="228">
        <f>K9*K196</f>
        <v>15696.434014020113</v>
      </c>
      <c r="L206" s="228">
        <f t="shared" ref="L206:BQ206" si="154">L9*L196</f>
        <v>15850.320622000703</v>
      </c>
      <c r="M206" s="228">
        <f t="shared" si="154"/>
        <v>16005.715922216395</v>
      </c>
      <c r="N206" s="228">
        <f t="shared" si="154"/>
        <v>16162.634705767534</v>
      </c>
      <c r="O206" s="228">
        <f t="shared" si="154"/>
        <v>16321.091908765256</v>
      </c>
      <c r="P206" s="228">
        <f t="shared" si="154"/>
        <v>16481.102613753152</v>
      </c>
      <c r="Q206" s="228">
        <f t="shared" si="154"/>
        <v>16642.682051142892</v>
      </c>
      <c r="R206" s="228">
        <f t="shared" si="154"/>
        <v>16805.845600663899</v>
      </c>
      <c r="S206" s="228">
        <f t="shared" si="154"/>
        <v>16970.608792827268</v>
      </c>
      <c r="T206" s="228">
        <f t="shared" si="154"/>
        <v>17136.987310404009</v>
      </c>
      <c r="U206" s="228">
        <f t="shared" si="154"/>
        <v>17304.996989917774</v>
      </c>
      <c r="V206" s="228">
        <f t="shared" si="154"/>
        <v>17474.653823152261</v>
      </c>
      <c r="W206" s="228">
        <f t="shared" si="154"/>
        <v>17645.973958673359</v>
      </c>
      <c r="X206" s="228">
        <f t="shared" si="154"/>
        <v>17818.973703366231</v>
      </c>
      <c r="Y206" s="228">
        <f t="shared" si="154"/>
        <v>17993.669523987472</v>
      </c>
      <c r="Z206" s="228">
        <f t="shared" si="154"/>
        <v>18170.078048732452</v>
      </c>
      <c r="AA206" s="228">
        <f t="shared" si="154"/>
        <v>18348.216068818059</v>
      </c>
      <c r="AB206" s="228">
        <f t="shared" si="154"/>
        <v>18528.100540080985</v>
      </c>
      <c r="AC206" s="228">
        <f t="shared" si="154"/>
        <v>18709.748584591583</v>
      </c>
      <c r="AD206" s="228">
        <f t="shared" si="154"/>
        <v>18893.177492283656</v>
      </c>
      <c r="AE206" s="228">
        <f t="shared" si="154"/>
        <v>19078.404722600164</v>
      </c>
      <c r="AF206" s="228">
        <f t="shared" si="154"/>
        <v>19265.44790615507</v>
      </c>
      <c r="AG206" s="228">
        <f t="shared" si="154"/>
        <v>19454.324846411495</v>
      </c>
      <c r="AH206" s="228">
        <f t="shared" si="154"/>
        <v>19645.053521376311</v>
      </c>
      <c r="AI206" s="228">
        <f t="shared" si="154"/>
        <v>19837.652085311376</v>
      </c>
      <c r="AJ206" s="228">
        <f t="shared" si="154"/>
        <v>20032.138870461487</v>
      </c>
      <c r="AK206" s="228">
        <f t="shared" si="154"/>
        <v>20228.53238879934</v>
      </c>
      <c r="AL206" s="228">
        <f t="shared" si="154"/>
        <v>20426.851333787574</v>
      </c>
      <c r="AM206" s="228">
        <f t="shared" si="154"/>
        <v>20627.114582158032</v>
      </c>
      <c r="AN206" s="228">
        <f t="shared" si="154"/>
        <v>20829.34119570861</v>
      </c>
      <c r="AO206" s="228">
        <f t="shared" si="154"/>
        <v>21033.550423117515</v>
      </c>
      <c r="AP206" s="228">
        <f t="shared" si="154"/>
        <v>21239.761701775533</v>
      </c>
      <c r="AQ206" s="228">
        <f t="shared" si="154"/>
        <v>21447.994659636075</v>
      </c>
      <c r="AR206" s="228">
        <f t="shared" si="154"/>
        <v>21658.269117083488</v>
      </c>
      <c r="AS206" s="228">
        <f t="shared" si="154"/>
        <v>21870.605088819604</v>
      </c>
      <c r="AT206" s="228">
        <f t="shared" si="154"/>
        <v>22085.022785768815</v>
      </c>
      <c r="AU206" s="228">
        <f t="shared" si="154"/>
        <v>22301.542617001847</v>
      </c>
      <c r="AV206" s="228">
        <f t="shared" si="154"/>
        <v>22520.185191678331</v>
      </c>
      <c r="AW206" s="228">
        <f t="shared" si="154"/>
        <v>22740.971321008514</v>
      </c>
      <c r="AX206" s="228">
        <f t="shared" si="154"/>
        <v>22963.922020234088</v>
      </c>
      <c r="AY206" s="228">
        <f t="shared" si="154"/>
        <v>23189.058510628547</v>
      </c>
      <c r="AZ206" s="228">
        <f t="shared" si="154"/>
        <v>23416.402221517055</v>
      </c>
      <c r="BA206" s="228">
        <f t="shared" si="154"/>
        <v>23645.974792316247</v>
      </c>
      <c r="BB206" s="228">
        <f t="shared" si="154"/>
        <v>23877.798074593855</v>
      </c>
      <c r="BC206" s="228">
        <f t="shared" si="154"/>
        <v>24111.894134148704</v>
      </c>
      <c r="BD206" s="228">
        <f t="shared" si="154"/>
        <v>24348.285253110942</v>
      </c>
      <c r="BE206" s="228">
        <f t="shared" si="154"/>
        <v>24586.993932063011</v>
      </c>
      <c r="BF206" s="228">
        <f t="shared" si="154"/>
        <v>24828.042892181275</v>
      </c>
      <c r="BG206" s="228">
        <f t="shared" si="154"/>
        <v>25071.455077398739</v>
      </c>
      <c r="BH206" s="228">
        <f t="shared" si="154"/>
        <v>25317.25365658892</v>
      </c>
      <c r="BI206" s="228">
        <f t="shared" si="154"/>
        <v>25565.462025771165</v>
      </c>
      <c r="BJ206" s="228">
        <f t="shared" si="154"/>
        <v>25816.103810337558</v>
      </c>
      <c r="BK206" s="228">
        <f t="shared" si="154"/>
        <v>26069.20286730165</v>
      </c>
      <c r="BL206" s="228">
        <f t="shared" si="154"/>
        <v>26324.783287569313</v>
      </c>
      <c r="BM206" s="228">
        <f t="shared" si="154"/>
        <v>26582.869398231764</v>
      </c>
      <c r="BN206" s="228">
        <f t="shared" si="154"/>
        <v>26843.48576488109</v>
      </c>
      <c r="BO206" s="228">
        <f t="shared" si="154"/>
        <v>27106.657193948548</v>
      </c>
      <c r="BP206" s="228">
        <f t="shared" si="154"/>
        <v>27372.408735065699</v>
      </c>
      <c r="BQ206" s="228">
        <f t="shared" si="154"/>
        <v>27640.765683448692</v>
      </c>
    </row>
    <row r="207" spans="5:69">
      <c r="E207" s="326"/>
      <c r="F207" s="328"/>
      <c r="G207" s="329"/>
      <c r="H207" s="323"/>
      <c r="I207" s="231" t="s">
        <v>449</v>
      </c>
      <c r="J207" s="204">
        <f>J205-J206</f>
        <v>36917.098445595846</v>
      </c>
      <c r="K207" s="204">
        <f>K205-K206</f>
        <v>63509.600731484301</v>
      </c>
      <c r="L207" s="204">
        <f t="shared" ref="L207:BQ207" si="155">L205-L206</f>
        <v>77247.528850003888</v>
      </c>
      <c r="M207" s="204">
        <f t="shared" si="155"/>
        <v>84562.500051266223</v>
      </c>
      <c r="N207" s="204">
        <f t="shared" si="155"/>
        <v>88670.365412939223</v>
      </c>
      <c r="O207" s="204">
        <f t="shared" si="155"/>
        <v>91179.093342670851</v>
      </c>
      <c r="P207" s="204">
        <f t="shared" si="155"/>
        <v>92892.711333381798</v>
      </c>
      <c r="Q207" s="204">
        <f t="shared" si="155"/>
        <v>94213.276845031854</v>
      </c>
      <c r="R207" s="204">
        <f t="shared" si="155"/>
        <v>95341.862749664113</v>
      </c>
      <c r="S207" s="204">
        <f t="shared" si="155"/>
        <v>96379.050058128778</v>
      </c>
      <c r="T207" s="204">
        <f t="shared" si="155"/>
        <v>97375.174287687521</v>
      </c>
      <c r="U207" s="204">
        <f t="shared" si="155"/>
        <v>98355.448650100501</v>
      </c>
      <c r="V207" s="204">
        <f t="shared" si="155"/>
        <v>99332.525649995747</v>
      </c>
      <c r="W207" s="204">
        <f t="shared" si="155"/>
        <v>100312.77788842321</v>
      </c>
      <c r="X207" s="204">
        <f t="shared" si="155"/>
        <v>101299.43846904312</v>
      </c>
      <c r="Y207" s="204">
        <f t="shared" si="155"/>
        <v>102294.17120567494</v>
      </c>
      <c r="Z207" s="204">
        <f t="shared" si="155"/>
        <v>103297.85573057075</v>
      </c>
      <c r="AA207" s="204">
        <f t="shared" si="155"/>
        <v>104310.98005309452</v>
      </c>
      <c r="AB207" s="204">
        <f t="shared" si="155"/>
        <v>105333.83684364862</v>
      </c>
      <c r="AC207" s="204">
        <f t="shared" si="155"/>
        <v>106366.6215802698</v>
      </c>
      <c r="AD207" s="204">
        <f t="shared" si="155"/>
        <v>107409.48162660436</v>
      </c>
      <c r="AE207" s="204">
        <f t="shared" si="155"/>
        <v>108462.54077561942</v>
      </c>
      <c r="AF207" s="204">
        <f t="shared" si="155"/>
        <v>109525.91152622807</v>
      </c>
      <c r="AG207" s="204">
        <f t="shared" si="155"/>
        <v>110599.70122641884</v>
      </c>
      <c r="AH207" s="204">
        <f t="shared" si="155"/>
        <v>111684.01514968392</v>
      </c>
      <c r="AI207" s="204">
        <f t="shared" si="155"/>
        <v>112778.95803814461</v>
      </c>
      <c r="AJ207" s="204">
        <f t="shared" si="155"/>
        <v>113884.63487907406</v>
      </c>
      <c r="AK207" s="204">
        <f t="shared" si="155"/>
        <v>115001.15129816618</v>
      </c>
      <c r="AL207" s="204">
        <f t="shared" si="155"/>
        <v>116128.61376122822</v>
      </c>
      <c r="AM207" s="204">
        <f t="shared" si="155"/>
        <v>117267.12968013324</v>
      </c>
      <c r="AN207" s="204">
        <f t="shared" si="155"/>
        <v>118416.80747095359</v>
      </c>
      <c r="AO207" s="204">
        <f t="shared" si="155"/>
        <v>119577.75658823522</v>
      </c>
      <c r="AP207" s="204">
        <f t="shared" si="155"/>
        <v>120750.08754739322</v>
      </c>
      <c r="AQ207" s="204">
        <f t="shared" si="155"/>
        <v>121933.91194122005</v>
      </c>
      <c r="AR207" s="204">
        <f t="shared" si="155"/>
        <v>123129.34245350136</v>
      </c>
      <c r="AS207" s="204">
        <f t="shared" si="155"/>
        <v>124336.492871239</v>
      </c>
      <c r="AT207" s="204">
        <f t="shared" si="155"/>
        <v>125555.47809623025</v>
      </c>
      <c r="AU207" s="204">
        <f t="shared" si="155"/>
        <v>126786.41415637893</v>
      </c>
      <c r="AV207" s="204">
        <f t="shared" si="155"/>
        <v>128029.41821692644</v>
      </c>
      <c r="AW207" s="204">
        <f t="shared" si="155"/>
        <v>129284.60859169759</v>
      </c>
      <c r="AX207" s="204">
        <f t="shared" si="155"/>
        <v>130552.10475440903</v>
      </c>
      <c r="AY207" s="204">
        <f t="shared" si="155"/>
        <v>131832.02735006434</v>
      </c>
      <c r="AZ207" s="204">
        <f t="shared" si="155"/>
        <v>133124.49820644947</v>
      </c>
      <c r="BA207" s="204">
        <f t="shared" si="155"/>
        <v>134429.64034573434</v>
      </c>
      <c r="BB207" s="204">
        <f t="shared" si="155"/>
        <v>135747.57799618572</v>
      </c>
      <c r="BC207" s="204">
        <f t="shared" si="155"/>
        <v>137078.43660399297</v>
      </c>
      <c r="BD207" s="204">
        <f t="shared" si="155"/>
        <v>138422.34284520932</v>
      </c>
      <c r="BE207" s="204">
        <f t="shared" si="155"/>
        <v>139779.4246378098</v>
      </c>
      <c r="BF207" s="204">
        <f t="shared" si="155"/>
        <v>141149.81115386693</v>
      </c>
      <c r="BG207" s="204">
        <f t="shared" si="155"/>
        <v>142533.63283184613</v>
      </c>
      <c r="BH207" s="204">
        <f t="shared" si="155"/>
        <v>143931.02138902107</v>
      </c>
      <c r="BI207" s="204">
        <f t="shared" si="155"/>
        <v>145342.10983401153</v>
      </c>
      <c r="BJ207" s="204">
        <f t="shared" si="155"/>
        <v>146767.03247944306</v>
      </c>
      <c r="BK207" s="204">
        <f t="shared" si="155"/>
        <v>148205.92495473172</v>
      </c>
      <c r="BL207" s="204">
        <f t="shared" si="155"/>
        <v>149658.92421899381</v>
      </c>
      <c r="BM207" s="204">
        <f t="shared" si="155"/>
        <v>151126.168574082</v>
      </c>
      <c r="BN207" s="204">
        <f t="shared" si="155"/>
        <v>152607.79767774945</v>
      </c>
      <c r="BO207" s="204">
        <f t="shared" si="155"/>
        <v>154103.95255694311</v>
      </c>
      <c r="BP207" s="204">
        <f t="shared" si="155"/>
        <v>155614.77562122684</v>
      </c>
      <c r="BQ207" s="204">
        <f t="shared" si="155"/>
        <v>157140.41067633691</v>
      </c>
    </row>
    <row r="208" spans="5:69">
      <c r="E208" s="326"/>
      <c r="F208" s="328"/>
      <c r="G208" s="324" t="s">
        <v>53</v>
      </c>
      <c r="H208" s="325" t="s">
        <v>25</v>
      </c>
      <c r="I208" s="224" t="s">
        <v>318</v>
      </c>
      <c r="J208" s="216">
        <f>Variables!$G$28</f>
        <v>0.2</v>
      </c>
      <c r="K208" s="216">
        <f>Variables!$G$28</f>
        <v>0.2</v>
      </c>
      <c r="L208" s="216">
        <f>Variables!$G$28</f>
        <v>0.2</v>
      </c>
      <c r="M208" s="216">
        <f>Variables!$G$28</f>
        <v>0.2</v>
      </c>
      <c r="N208" s="216">
        <f>Variables!$G$28</f>
        <v>0.2</v>
      </c>
      <c r="O208" s="216">
        <f>Variables!$G$28</f>
        <v>0.2</v>
      </c>
      <c r="P208" s="216">
        <f>Variables!$G$28</f>
        <v>0.2</v>
      </c>
      <c r="Q208" s="216">
        <f>Variables!$G$28</f>
        <v>0.2</v>
      </c>
      <c r="R208" s="216">
        <f>Variables!$G$28</f>
        <v>0.2</v>
      </c>
      <c r="S208" s="216">
        <f>Variables!$G$28</f>
        <v>0.2</v>
      </c>
      <c r="T208" s="216">
        <f>Variables!$G$28</f>
        <v>0.2</v>
      </c>
      <c r="U208" s="216">
        <f>Variables!$G$28</f>
        <v>0.2</v>
      </c>
      <c r="V208" s="216">
        <f>Variables!$G$28</f>
        <v>0.2</v>
      </c>
      <c r="W208" s="216">
        <f>Variables!$G$28</f>
        <v>0.2</v>
      </c>
      <c r="X208" s="216">
        <f>Variables!$G$28</f>
        <v>0.2</v>
      </c>
      <c r="Y208" s="216">
        <f>Variables!$G$28</f>
        <v>0.2</v>
      </c>
      <c r="Z208" s="216">
        <f>Variables!$G$28</f>
        <v>0.2</v>
      </c>
      <c r="AA208" s="216">
        <f>Variables!$G$28</f>
        <v>0.2</v>
      </c>
      <c r="AB208" s="216">
        <f>Variables!$G$28</f>
        <v>0.2</v>
      </c>
      <c r="AC208" s="216">
        <f>Variables!$G$28</f>
        <v>0.2</v>
      </c>
      <c r="AD208" s="216">
        <f>Variables!$G$28</f>
        <v>0.2</v>
      </c>
      <c r="AE208" s="216">
        <f>Variables!$G$28</f>
        <v>0.2</v>
      </c>
      <c r="AF208" s="216">
        <f>Variables!$G$28</f>
        <v>0.2</v>
      </c>
      <c r="AG208" s="216">
        <f>Variables!$G$28</f>
        <v>0.2</v>
      </c>
      <c r="AH208" s="216">
        <f>Variables!$G$28</f>
        <v>0.2</v>
      </c>
      <c r="AI208" s="216">
        <f>Variables!$G$28</f>
        <v>0.2</v>
      </c>
      <c r="AJ208" s="216">
        <f>Variables!$G$28</f>
        <v>0.2</v>
      </c>
      <c r="AK208" s="216">
        <f>Variables!$G$28</f>
        <v>0.2</v>
      </c>
      <c r="AL208" s="216">
        <f>Variables!$G$28</f>
        <v>0.2</v>
      </c>
      <c r="AM208" s="216">
        <f>Variables!$G$28</f>
        <v>0.2</v>
      </c>
      <c r="AN208" s="216">
        <f>Variables!$G$28</f>
        <v>0.2</v>
      </c>
      <c r="AO208" s="216">
        <f>Variables!$G$28</f>
        <v>0.2</v>
      </c>
      <c r="AP208" s="216">
        <f>Variables!$G$28</f>
        <v>0.2</v>
      </c>
      <c r="AQ208" s="216">
        <f>Variables!$G$28</f>
        <v>0.2</v>
      </c>
      <c r="AR208" s="216">
        <f>Variables!$G$28</f>
        <v>0.2</v>
      </c>
      <c r="AS208" s="216">
        <f>Variables!$G$28</f>
        <v>0.2</v>
      </c>
      <c r="AT208" s="216">
        <f>Variables!$G$28</f>
        <v>0.2</v>
      </c>
      <c r="AU208" s="216">
        <f>Variables!$G$28</f>
        <v>0.2</v>
      </c>
      <c r="AV208" s="216">
        <f>Variables!$G$28</f>
        <v>0.2</v>
      </c>
      <c r="AW208" s="216">
        <f>Variables!$G$28</f>
        <v>0.2</v>
      </c>
      <c r="AX208" s="216">
        <f>Variables!$G$28</f>
        <v>0.2</v>
      </c>
      <c r="AY208" s="216">
        <f>Variables!$G$28</f>
        <v>0.2</v>
      </c>
      <c r="AZ208" s="216">
        <f>Variables!$G$28</f>
        <v>0.2</v>
      </c>
      <c r="BA208" s="216">
        <f>Variables!$G$28</f>
        <v>0.2</v>
      </c>
      <c r="BB208" s="216">
        <f>Variables!$G$28</f>
        <v>0.2</v>
      </c>
      <c r="BC208" s="216">
        <f>Variables!$G$28</f>
        <v>0.2</v>
      </c>
      <c r="BD208" s="216">
        <f>Variables!$G$28</f>
        <v>0.2</v>
      </c>
      <c r="BE208" s="216">
        <f>Variables!$G$28</f>
        <v>0.2</v>
      </c>
      <c r="BF208" s="216">
        <f>Variables!$G$28</f>
        <v>0.2</v>
      </c>
      <c r="BG208" s="216">
        <f>Variables!$G$28</f>
        <v>0.2</v>
      </c>
      <c r="BH208" s="216">
        <f>Variables!$G$28</f>
        <v>0.2</v>
      </c>
      <c r="BI208" s="216">
        <f>Variables!$G$28</f>
        <v>0.2</v>
      </c>
      <c r="BJ208" s="216">
        <f>Variables!$G$28</f>
        <v>0.2</v>
      </c>
      <c r="BK208" s="216">
        <f>Variables!$G$28</f>
        <v>0.2</v>
      </c>
      <c r="BL208" s="216">
        <f>Variables!$G$28</f>
        <v>0.2</v>
      </c>
      <c r="BM208" s="216">
        <f>Variables!$G$28</f>
        <v>0.2</v>
      </c>
      <c r="BN208" s="216">
        <f>Variables!$G$28</f>
        <v>0.2</v>
      </c>
      <c r="BO208" s="216">
        <f>Variables!$G$28</f>
        <v>0.2</v>
      </c>
      <c r="BP208" s="216">
        <f>Variables!$G$28</f>
        <v>0.2</v>
      </c>
      <c r="BQ208" s="216">
        <f>Variables!$G$28</f>
        <v>0.2</v>
      </c>
    </row>
    <row r="209" spans="5:69">
      <c r="E209" s="326"/>
      <c r="F209" s="328"/>
      <c r="G209" s="324"/>
      <c r="H209" s="325"/>
      <c r="I209" s="234" t="s">
        <v>321</v>
      </c>
      <c r="J209" s="200">
        <f>J179*J208</f>
        <v>7.1502590673575135</v>
      </c>
      <c r="K209" s="200">
        <f>K179*K208</f>
        <v>7.3647668393782384</v>
      </c>
      <c r="L209" s="200">
        <f t="shared" ref="L209:BQ209" si="156">L179*L208</f>
        <v>7.5857098445595854</v>
      </c>
      <c r="M209" s="200">
        <f t="shared" si="156"/>
        <v>7.8132811398963726</v>
      </c>
      <c r="N209" s="200">
        <f t="shared" si="156"/>
        <v>8.0476795740932641</v>
      </c>
      <c r="O209" s="200">
        <f t="shared" si="156"/>
        <v>8.2891099613160613</v>
      </c>
      <c r="P209" s="200">
        <f t="shared" si="156"/>
        <v>8.5377832601555461</v>
      </c>
      <c r="Q209" s="200">
        <f t="shared" si="156"/>
        <v>8.7939167579602096</v>
      </c>
      <c r="R209" s="200">
        <f t="shared" si="156"/>
        <v>9.0577342606990179</v>
      </c>
      <c r="S209" s="200">
        <f t="shared" si="156"/>
        <v>9.3294662885199866</v>
      </c>
      <c r="T209" s="200">
        <f t="shared" si="156"/>
        <v>9.6093502771755883</v>
      </c>
      <c r="U209" s="200">
        <f t="shared" si="156"/>
        <v>9.8976307854908558</v>
      </c>
      <c r="V209" s="200">
        <f t="shared" si="156"/>
        <v>10.19455970905558</v>
      </c>
      <c r="W209" s="200">
        <f t="shared" si="156"/>
        <v>10.500396500327248</v>
      </c>
      <c r="X209" s="200">
        <f t="shared" si="156"/>
        <v>10.815408395337066</v>
      </c>
      <c r="Y209" s="200">
        <f t="shared" si="156"/>
        <v>11.13987064719718</v>
      </c>
      <c r="Z209" s="200">
        <f t="shared" si="156"/>
        <v>11.474066766613095</v>
      </c>
      <c r="AA209" s="200">
        <f t="shared" si="156"/>
        <v>11.818288769611488</v>
      </c>
      <c r="AB209" s="200">
        <f t="shared" si="156"/>
        <v>12.172837432699831</v>
      </c>
      <c r="AC209" s="200">
        <f t="shared" si="156"/>
        <v>12.538022555680826</v>
      </c>
      <c r="AD209" s="200">
        <f t="shared" si="156"/>
        <v>12.914163232351251</v>
      </c>
      <c r="AE209" s="200">
        <f t="shared" si="156"/>
        <v>13.301588129321789</v>
      </c>
      <c r="AF209" s="200">
        <f t="shared" si="156"/>
        <v>13.700635773201444</v>
      </c>
      <c r="AG209" s="200">
        <f t="shared" si="156"/>
        <v>14.111654846397489</v>
      </c>
      <c r="AH209" s="200">
        <f t="shared" si="156"/>
        <v>14.535004491789415</v>
      </c>
      <c r="AI209" s="200">
        <f t="shared" si="156"/>
        <v>14.971054626543097</v>
      </c>
      <c r="AJ209" s="200">
        <f t="shared" si="156"/>
        <v>15.420186265339391</v>
      </c>
      <c r="AK209" s="200">
        <f t="shared" si="156"/>
        <v>15.882791853299572</v>
      </c>
      <c r="AL209" s="200">
        <f t="shared" si="156"/>
        <v>16.359275608898557</v>
      </c>
      <c r="AM209" s="200">
        <f t="shared" si="156"/>
        <v>16.850053877165518</v>
      </c>
      <c r="AN209" s="200">
        <f t="shared" si="156"/>
        <v>17.355555493480484</v>
      </c>
      <c r="AO209" s="200">
        <f t="shared" si="156"/>
        <v>17.8762221582849</v>
      </c>
      <c r="AP209" s="200">
        <f t="shared" si="156"/>
        <v>18.412508823033445</v>
      </c>
      <c r="AQ209" s="200">
        <f t="shared" si="156"/>
        <v>18.96488408772445</v>
      </c>
      <c r="AR209" s="200">
        <f t="shared" si="156"/>
        <v>19.533830610356191</v>
      </c>
      <c r="AS209" s="200">
        <f t="shared" si="156"/>
        <v>20.119845528666872</v>
      </c>
      <c r="AT209" s="200">
        <f t="shared" si="156"/>
        <v>20.723440894526881</v>
      </c>
      <c r="AU209" s="200">
        <f t="shared" si="156"/>
        <v>21.34514412136269</v>
      </c>
      <c r="AV209" s="200">
        <f t="shared" si="156"/>
        <v>21.985498445003572</v>
      </c>
      <c r="AW209" s="200">
        <f t="shared" si="156"/>
        <v>22.645063398353674</v>
      </c>
      <c r="AX209" s="200">
        <f t="shared" si="156"/>
        <v>23.324415300304288</v>
      </c>
      <c r="AY209" s="200">
        <f t="shared" si="156"/>
        <v>24.024147759313419</v>
      </c>
      <c r="AZ209" s="200">
        <f t="shared" si="156"/>
        <v>24.744872192092821</v>
      </c>
      <c r="BA209" s="200">
        <f t="shared" si="156"/>
        <v>25.487218357855607</v>
      </c>
      <c r="BB209" s="200">
        <f t="shared" si="156"/>
        <v>26.251834908591277</v>
      </c>
      <c r="BC209" s="200">
        <f t="shared" si="156"/>
        <v>27.039389955849018</v>
      </c>
      <c r="BD209" s="200">
        <f t="shared" si="156"/>
        <v>27.850571654524483</v>
      </c>
      <c r="BE209" s="200">
        <f t="shared" si="156"/>
        <v>28.686088804160221</v>
      </c>
      <c r="BF209" s="200">
        <f t="shared" si="156"/>
        <v>29.546671468285027</v>
      </c>
      <c r="BG209" s="200">
        <f t="shared" si="156"/>
        <v>30.433071612333578</v>
      </c>
      <c r="BH209" s="200">
        <f t="shared" si="156"/>
        <v>31.34606376070359</v>
      </c>
      <c r="BI209" s="200">
        <f t="shared" si="156"/>
        <v>32.286445673524689</v>
      </c>
      <c r="BJ209" s="200">
        <f t="shared" si="156"/>
        <v>33.255039043730442</v>
      </c>
      <c r="BK209" s="200">
        <f t="shared" si="156"/>
        <v>34.252690215042342</v>
      </c>
      <c r="BL209" s="200">
        <f t="shared" si="156"/>
        <v>35.280270921493617</v>
      </c>
      <c r="BM209" s="200">
        <f t="shared" si="156"/>
        <v>36.338679049138435</v>
      </c>
      <c r="BN209" s="200">
        <f t="shared" si="156"/>
        <v>37.428839420612583</v>
      </c>
      <c r="BO209" s="200">
        <f t="shared" si="156"/>
        <v>38.551704603230959</v>
      </c>
      <c r="BP209" s="200">
        <f t="shared" si="156"/>
        <v>39.708255741327889</v>
      </c>
      <c r="BQ209" s="200">
        <f t="shared" si="156"/>
        <v>40.899503413567736</v>
      </c>
    </row>
    <row r="210" spans="5:69">
      <c r="E210" s="326"/>
      <c r="F210" s="328"/>
      <c r="G210" s="324"/>
      <c r="H210" s="325"/>
      <c r="I210" s="234" t="s">
        <v>324</v>
      </c>
      <c r="J210" s="200">
        <f>J209/J284</f>
        <v>3.1088082901554404</v>
      </c>
      <c r="K210" s="200">
        <f>K209/K284</f>
        <v>3.1392868028040231</v>
      </c>
      <c r="L210" s="200">
        <f t="shared" ref="L210:BQ210" si="157">L209/L284</f>
        <v>3.1700641244001408</v>
      </c>
      <c r="M210" s="200">
        <f t="shared" si="157"/>
        <v>3.2011431844432789</v>
      </c>
      <c r="N210" s="200">
        <f t="shared" si="157"/>
        <v>3.2325269411535067</v>
      </c>
      <c r="O210" s="200">
        <f t="shared" si="157"/>
        <v>3.264218381753051</v>
      </c>
      <c r="P210" s="200">
        <f t="shared" si="157"/>
        <v>3.2962205227506312</v>
      </c>
      <c r="Q210" s="200">
        <f t="shared" si="157"/>
        <v>3.3285364102285775</v>
      </c>
      <c r="R210" s="200">
        <f t="shared" si="157"/>
        <v>3.36116912013278</v>
      </c>
      <c r="S210" s="200">
        <f t="shared" si="157"/>
        <v>3.3941217585654533</v>
      </c>
      <c r="T210" s="200">
        <f t="shared" si="157"/>
        <v>3.4273974620808016</v>
      </c>
      <c r="U210" s="200">
        <f t="shared" si="157"/>
        <v>3.4609993979835547</v>
      </c>
      <c r="V210" s="200">
        <f t="shared" si="157"/>
        <v>3.4949307646304519</v>
      </c>
      <c r="W210" s="200">
        <f t="shared" si="157"/>
        <v>3.529194791734672</v>
      </c>
      <c r="X210" s="200">
        <f t="shared" si="157"/>
        <v>3.5637947406732473</v>
      </c>
      <c r="Y210" s="200">
        <f t="shared" si="157"/>
        <v>3.5987339047974949</v>
      </c>
      <c r="Z210" s="200">
        <f t="shared" si="157"/>
        <v>3.6340156097464904</v>
      </c>
      <c r="AA210" s="200">
        <f t="shared" si="157"/>
        <v>3.6696432137636128</v>
      </c>
      <c r="AB210" s="200">
        <f t="shared" si="157"/>
        <v>3.7056201080161975</v>
      </c>
      <c r="AC210" s="200">
        <f t="shared" si="157"/>
        <v>3.7419497169183167</v>
      </c>
      <c r="AD210" s="200">
        <f t="shared" si="157"/>
        <v>3.7786354984567314</v>
      </c>
      <c r="AE210" s="200">
        <f t="shared" si="157"/>
        <v>3.8156809445200328</v>
      </c>
      <c r="AF210" s="200">
        <f t="shared" si="157"/>
        <v>3.8530895812310142</v>
      </c>
      <c r="AG210" s="200">
        <f t="shared" si="157"/>
        <v>3.890864969282299</v>
      </c>
      <c r="AH210" s="200">
        <f t="shared" si="157"/>
        <v>3.9290107042752629</v>
      </c>
      <c r="AI210" s="200">
        <f t="shared" si="157"/>
        <v>3.9675304170622754</v>
      </c>
      <c r="AJ210" s="200">
        <f t="shared" si="157"/>
        <v>4.0064277740922973</v>
      </c>
      <c r="AK210" s="200">
        <f t="shared" si="157"/>
        <v>4.045706477759869</v>
      </c>
      <c r="AL210" s="200">
        <f t="shared" si="157"/>
        <v>4.085370266757514</v>
      </c>
      <c r="AM210" s="200">
        <f t="shared" si="157"/>
        <v>4.1254229164316074</v>
      </c>
      <c r="AN210" s="200">
        <f t="shared" si="157"/>
        <v>4.1658682391417221</v>
      </c>
      <c r="AO210" s="200">
        <f t="shared" si="157"/>
        <v>4.2067100846235039</v>
      </c>
      <c r="AP210" s="200">
        <f t="shared" si="157"/>
        <v>4.2479523403551056</v>
      </c>
      <c r="AQ210" s="200">
        <f t="shared" si="157"/>
        <v>4.2895989319272152</v>
      </c>
      <c r="AR210" s="200">
        <f t="shared" si="157"/>
        <v>4.3316538234166995</v>
      </c>
      <c r="AS210" s="200">
        <f t="shared" si="157"/>
        <v>4.3741210177639207</v>
      </c>
      <c r="AT210" s="200">
        <f t="shared" si="157"/>
        <v>4.4170045571537635</v>
      </c>
      <c r="AU210" s="200">
        <f t="shared" si="157"/>
        <v>4.4603085234003697</v>
      </c>
      <c r="AV210" s="200">
        <f t="shared" si="157"/>
        <v>4.5040370383356674</v>
      </c>
      <c r="AW210" s="200">
        <f t="shared" si="157"/>
        <v>4.5481942642017028</v>
      </c>
      <c r="AX210" s="200">
        <f t="shared" si="157"/>
        <v>4.5927844040468182</v>
      </c>
      <c r="AY210" s="200">
        <f t="shared" si="157"/>
        <v>4.6378117021257088</v>
      </c>
      <c r="AZ210" s="200">
        <f t="shared" si="157"/>
        <v>4.6832804443034117</v>
      </c>
      <c r="BA210" s="200">
        <f t="shared" si="157"/>
        <v>4.7291949584632498</v>
      </c>
      <c r="BB210" s="200">
        <f t="shared" si="157"/>
        <v>4.7755596149187722</v>
      </c>
      <c r="BC210" s="200">
        <f t="shared" si="157"/>
        <v>4.8223788268297412</v>
      </c>
      <c r="BD210" s="200">
        <f t="shared" si="157"/>
        <v>4.8696570506221883</v>
      </c>
      <c r="BE210" s="200">
        <f t="shared" si="157"/>
        <v>4.917398786412603</v>
      </c>
      <c r="BF210" s="200">
        <f t="shared" si="157"/>
        <v>4.9656085784362549</v>
      </c>
      <c r="BG210" s="200">
        <f t="shared" si="157"/>
        <v>5.0142910154797473</v>
      </c>
      <c r="BH210" s="200">
        <f t="shared" si="157"/>
        <v>5.0634507313177854</v>
      </c>
      <c r="BI210" s="200">
        <f t="shared" si="157"/>
        <v>5.1130924051542328</v>
      </c>
      <c r="BJ210" s="200">
        <f t="shared" si="157"/>
        <v>5.1632207620675121</v>
      </c>
      <c r="BK210" s="200">
        <f t="shared" si="157"/>
        <v>5.2138405734603293</v>
      </c>
      <c r="BL210" s="200">
        <f t="shared" si="157"/>
        <v>5.2649566575138627</v>
      </c>
      <c r="BM210" s="200">
        <f t="shared" si="157"/>
        <v>5.3165738796463522</v>
      </c>
      <c r="BN210" s="200">
        <f t="shared" si="157"/>
        <v>5.3686971529762175</v>
      </c>
      <c r="BO210" s="200">
        <f t="shared" si="157"/>
        <v>5.4213314387897107</v>
      </c>
      <c r="BP210" s="200">
        <f t="shared" si="157"/>
        <v>5.4744817470131393</v>
      </c>
      <c r="BQ210" s="200">
        <f t="shared" si="157"/>
        <v>5.5281531366897392</v>
      </c>
    </row>
    <row r="211" spans="5:69">
      <c r="E211" s="326"/>
      <c r="F211" s="328"/>
      <c r="G211" s="324"/>
      <c r="H211" s="325"/>
      <c r="I211" s="226" t="s">
        <v>299</v>
      </c>
      <c r="J211" s="200">
        <v>0</v>
      </c>
      <c r="K211" s="200">
        <f t="shared" ref="K211:BQ211" si="158">J213*$B$6</f>
        <v>1.2435233160621761</v>
      </c>
      <c r="L211" s="200">
        <f t="shared" si="158"/>
        <v>1.8774763791526976</v>
      </c>
      <c r="M211" s="200">
        <f t="shared" si="158"/>
        <v>2.2067638393364049</v>
      </c>
      <c r="N211" s="200">
        <f t="shared" si="158"/>
        <v>2.3838391934455139</v>
      </c>
      <c r="O211" s="200">
        <f t="shared" si="158"/>
        <v>2.4849303731841599</v>
      </c>
      <c r="P211" s="200">
        <f t="shared" si="158"/>
        <v>2.5481525392933007</v>
      </c>
      <c r="Q211" s="200">
        <f t="shared" si="158"/>
        <v>2.5925644787469029</v>
      </c>
      <c r="R211" s="200">
        <f t="shared" si="158"/>
        <v>2.6276968034648824</v>
      </c>
      <c r="S211" s="200">
        <f t="shared" si="158"/>
        <v>2.6583160497855536</v>
      </c>
      <c r="T211" s="200">
        <f t="shared" si="158"/>
        <v>2.6868067283189583</v>
      </c>
      <c r="U211" s="200">
        <f t="shared" si="158"/>
        <v>2.7143623489918003</v>
      </c>
      <c r="V211" s="200">
        <f t="shared" si="158"/>
        <v>2.7415809336893222</v>
      </c>
      <c r="W211" s="200">
        <f t="shared" si="158"/>
        <v>2.7687627726968418</v>
      </c>
      <c r="X211" s="200">
        <f t="shared" si="158"/>
        <v>2.7960593030422896</v>
      </c>
      <c r="Y211" s="200">
        <f t="shared" si="158"/>
        <v>2.8235475477904437</v>
      </c>
      <c r="Z211" s="200">
        <f t="shared" si="158"/>
        <v>2.85126733581422</v>
      </c>
      <c r="AA211" s="200">
        <f t="shared" si="158"/>
        <v>2.8792399118057066</v>
      </c>
      <c r="AB211" s="200">
        <f t="shared" si="158"/>
        <v>2.9074772414082988</v>
      </c>
      <c r="AC211" s="200">
        <f t="shared" si="158"/>
        <v>2.9359866639106285</v>
      </c>
      <c r="AD211" s="200">
        <f t="shared" si="158"/>
        <v>2.964773218722641</v>
      </c>
      <c r="AE211" s="200">
        <f t="shared" si="158"/>
        <v>2.9938408087440131</v>
      </c>
      <c r="AF211" s="200">
        <f t="shared" si="158"/>
        <v>3.0231927821800202</v>
      </c>
      <c r="AG211" s="200">
        <f t="shared" si="158"/>
        <v>3.0528322235824157</v>
      </c>
      <c r="AH211" s="200">
        <f t="shared" si="158"/>
        <v>3.0827620995041278</v>
      </c>
      <c r="AI211" s="200">
        <f t="shared" si="158"/>
        <v>3.1129853314621689</v>
      </c>
      <c r="AJ211" s="200">
        <f t="shared" si="158"/>
        <v>3.1435048325559949</v>
      </c>
      <c r="AK211" s="200">
        <f t="shared" si="158"/>
        <v>3.1743235259149163</v>
      </c>
      <c r="AL211" s="200">
        <f t="shared" si="158"/>
        <v>3.2054443540614059</v>
      </c>
      <c r="AM211" s="200">
        <f t="shared" si="158"/>
        <v>3.2368702837337082</v>
      </c>
      <c r="AN211" s="200">
        <f t="shared" si="158"/>
        <v>3.2686043084394969</v>
      </c>
      <c r="AO211" s="200">
        <f t="shared" si="158"/>
        <v>3.3006494498764378</v>
      </c>
      <c r="AP211" s="200">
        <f t="shared" si="158"/>
        <v>3.3330087587876207</v>
      </c>
      <c r="AQ211" s="200">
        <f t="shared" si="158"/>
        <v>3.3656853155358526</v>
      </c>
      <c r="AR211" s="200">
        <f t="shared" si="158"/>
        <v>3.3986822305388125</v>
      </c>
      <c r="AS211" s="200">
        <f t="shared" si="158"/>
        <v>3.4320026446360856</v>
      </c>
      <c r="AT211" s="200">
        <f t="shared" si="158"/>
        <v>3.4656497294236113</v>
      </c>
      <c r="AU211" s="200">
        <f t="shared" si="158"/>
        <v>3.4996266875733113</v>
      </c>
      <c r="AV211" s="200">
        <f t="shared" si="158"/>
        <v>3.5339367531468038</v>
      </c>
      <c r="AW211" s="200">
        <f t="shared" si="158"/>
        <v>3.5685831919076691</v>
      </c>
      <c r="AX211" s="200">
        <f t="shared" si="158"/>
        <v>3.6035693016345158</v>
      </c>
      <c r="AY211" s="200">
        <f t="shared" si="158"/>
        <v>3.6388984124359851</v>
      </c>
      <c r="AZ211" s="200">
        <f t="shared" si="158"/>
        <v>3.6745738870682767</v>
      </c>
      <c r="BA211" s="200">
        <f t="shared" si="158"/>
        <v>3.7105991212555036</v>
      </c>
      <c r="BB211" s="200">
        <f t="shared" si="158"/>
        <v>3.7469775440130522</v>
      </c>
      <c r="BC211" s="200">
        <f t="shared" si="158"/>
        <v>3.7837126179740346</v>
      </c>
      <c r="BD211" s="200">
        <f t="shared" si="158"/>
        <v>3.8208078397189134</v>
      </c>
      <c r="BE211" s="200">
        <f t="shared" si="158"/>
        <v>3.8582667401083315</v>
      </c>
      <c r="BF211" s="200">
        <f t="shared" si="158"/>
        <v>3.8960928846192076</v>
      </c>
      <c r="BG211" s="200">
        <f t="shared" si="158"/>
        <v>3.9342898736841061</v>
      </c>
      <c r="BH211" s="200">
        <f t="shared" si="158"/>
        <v>3.9728613430339523</v>
      </c>
      <c r="BI211" s="200">
        <f t="shared" si="158"/>
        <v>4.0118109640440904</v>
      </c>
      <c r="BJ211" s="200">
        <f t="shared" si="158"/>
        <v>4.0511424440837382</v>
      </c>
      <c r="BK211" s="200">
        <f t="shared" si="158"/>
        <v>4.0908595268688748</v>
      </c>
      <c r="BL211" s="200">
        <f t="shared" si="158"/>
        <v>4.1309659928185694</v>
      </c>
      <c r="BM211" s="200">
        <f t="shared" si="158"/>
        <v>4.1714656594148298</v>
      </c>
      <c r="BN211" s="200">
        <f t="shared" si="158"/>
        <v>4.2123623815659554</v>
      </c>
      <c r="BO211" s="200">
        <f t="shared" si="158"/>
        <v>4.2536600519734646</v>
      </c>
      <c r="BP211" s="200">
        <f t="shared" si="158"/>
        <v>4.2953626015026165</v>
      </c>
      <c r="BQ211" s="200">
        <f t="shared" si="158"/>
        <v>4.3374739995565639</v>
      </c>
    </row>
    <row r="212" spans="5:69">
      <c r="E212" s="326"/>
      <c r="F212" s="328"/>
      <c r="G212" s="324"/>
      <c r="H212" s="325"/>
      <c r="I212" s="227" t="s">
        <v>301</v>
      </c>
      <c r="J212" s="200">
        <v>0</v>
      </c>
      <c r="K212" s="200">
        <f t="shared" ref="K212:BQ212" si="159">J213*$B$7</f>
        <v>0.31088082901554404</v>
      </c>
      <c r="L212" s="200">
        <f t="shared" si="159"/>
        <v>0.4693690947881744</v>
      </c>
      <c r="M212" s="200">
        <f t="shared" si="159"/>
        <v>0.55169095983410121</v>
      </c>
      <c r="N212" s="200">
        <f t="shared" si="159"/>
        <v>0.59595979836137847</v>
      </c>
      <c r="O212" s="200">
        <f t="shared" si="159"/>
        <v>0.62123259329603997</v>
      </c>
      <c r="P212" s="200">
        <f t="shared" si="159"/>
        <v>0.63703813482332516</v>
      </c>
      <c r="Q212" s="200">
        <f t="shared" si="159"/>
        <v>0.64814111968672572</v>
      </c>
      <c r="R212" s="200">
        <f t="shared" si="159"/>
        <v>0.65692420086622061</v>
      </c>
      <c r="S212" s="200">
        <f t="shared" si="159"/>
        <v>0.6645790124463884</v>
      </c>
      <c r="T212" s="200">
        <f t="shared" si="159"/>
        <v>0.67170168207973957</v>
      </c>
      <c r="U212" s="200">
        <f t="shared" si="159"/>
        <v>0.67859058724795007</v>
      </c>
      <c r="V212" s="200">
        <f t="shared" si="159"/>
        <v>0.68539523342233055</v>
      </c>
      <c r="W212" s="200">
        <f t="shared" si="159"/>
        <v>0.69219069317421045</v>
      </c>
      <c r="X212" s="200">
        <f t="shared" si="159"/>
        <v>0.69901482576057239</v>
      </c>
      <c r="Y212" s="200">
        <f t="shared" si="159"/>
        <v>0.70588688694761093</v>
      </c>
      <c r="Z212" s="200">
        <f t="shared" si="159"/>
        <v>0.712816833953555</v>
      </c>
      <c r="AA212" s="200">
        <f t="shared" si="159"/>
        <v>0.71980997795142665</v>
      </c>
      <c r="AB212" s="200">
        <f t="shared" si="159"/>
        <v>0.72686931035207469</v>
      </c>
      <c r="AC212" s="200">
        <f t="shared" si="159"/>
        <v>0.73399666597765711</v>
      </c>
      <c r="AD212" s="200">
        <f t="shared" si="159"/>
        <v>0.74119330468066025</v>
      </c>
      <c r="AE212" s="200">
        <f t="shared" si="159"/>
        <v>0.74846020218600329</v>
      </c>
      <c r="AF212" s="200">
        <f t="shared" si="159"/>
        <v>0.75579819554500505</v>
      </c>
      <c r="AG212" s="200">
        <f t="shared" si="159"/>
        <v>0.76320805589560392</v>
      </c>
      <c r="AH212" s="200">
        <f t="shared" si="159"/>
        <v>0.77069052487603196</v>
      </c>
      <c r="AI212" s="200">
        <f t="shared" si="159"/>
        <v>0.77824633286554223</v>
      </c>
      <c r="AJ212" s="200">
        <f t="shared" si="159"/>
        <v>0.78587620813899872</v>
      </c>
      <c r="AK212" s="200">
        <f t="shared" si="159"/>
        <v>0.79358088147872907</v>
      </c>
      <c r="AL212" s="200">
        <f t="shared" si="159"/>
        <v>0.80136108851535148</v>
      </c>
      <c r="AM212" s="200">
        <f t="shared" si="159"/>
        <v>0.80921757093342706</v>
      </c>
      <c r="AN212" s="200">
        <f t="shared" si="159"/>
        <v>0.81715107710987422</v>
      </c>
      <c r="AO212" s="200">
        <f t="shared" si="159"/>
        <v>0.82516236246910946</v>
      </c>
      <c r="AP212" s="200">
        <f t="shared" si="159"/>
        <v>0.83325218969690518</v>
      </c>
      <c r="AQ212" s="200">
        <f t="shared" si="159"/>
        <v>0.84142132888396315</v>
      </c>
      <c r="AR212" s="200">
        <f t="shared" si="159"/>
        <v>0.84967055763470312</v>
      </c>
      <c r="AS212" s="200">
        <f t="shared" si="159"/>
        <v>0.8580006611590214</v>
      </c>
      <c r="AT212" s="200">
        <f t="shared" si="159"/>
        <v>0.86641243235590282</v>
      </c>
      <c r="AU212" s="200">
        <f t="shared" si="159"/>
        <v>0.87490667189332783</v>
      </c>
      <c r="AV212" s="200">
        <f t="shared" si="159"/>
        <v>0.88348418828670094</v>
      </c>
      <c r="AW212" s="200">
        <f t="shared" si="159"/>
        <v>0.89214579797691729</v>
      </c>
      <c r="AX212" s="200">
        <f t="shared" si="159"/>
        <v>0.90089232540862896</v>
      </c>
      <c r="AY212" s="200">
        <f t="shared" si="159"/>
        <v>0.90972460310899628</v>
      </c>
      <c r="AZ212" s="200">
        <f t="shared" si="159"/>
        <v>0.91864347176706918</v>
      </c>
      <c r="BA212" s="200">
        <f t="shared" si="159"/>
        <v>0.9276497803138759</v>
      </c>
      <c r="BB212" s="200">
        <f t="shared" si="159"/>
        <v>0.93674438600326304</v>
      </c>
      <c r="BC212" s="200">
        <f t="shared" si="159"/>
        <v>0.94592815449350864</v>
      </c>
      <c r="BD212" s="200">
        <f t="shared" si="159"/>
        <v>0.95520195992972834</v>
      </c>
      <c r="BE212" s="200">
        <f t="shared" si="159"/>
        <v>0.96456668502708287</v>
      </c>
      <c r="BF212" s="200">
        <f t="shared" si="159"/>
        <v>0.97402322115480189</v>
      </c>
      <c r="BG212" s="200">
        <f t="shared" si="159"/>
        <v>0.98357246842102652</v>
      </c>
      <c r="BH212" s="200">
        <f t="shared" si="159"/>
        <v>0.99321533575848808</v>
      </c>
      <c r="BI212" s="200">
        <f t="shared" si="159"/>
        <v>1.0029527410110226</v>
      </c>
      <c r="BJ212" s="200">
        <f t="shared" si="159"/>
        <v>1.0127856110209346</v>
      </c>
      <c r="BK212" s="200">
        <f t="shared" si="159"/>
        <v>1.0227148817172187</v>
      </c>
      <c r="BL212" s="200">
        <f t="shared" si="159"/>
        <v>1.0327414982046423</v>
      </c>
      <c r="BM212" s="200">
        <f t="shared" si="159"/>
        <v>1.0428664148537075</v>
      </c>
      <c r="BN212" s="200">
        <f t="shared" si="159"/>
        <v>1.0530905953914889</v>
      </c>
      <c r="BO212" s="200">
        <f t="shared" si="159"/>
        <v>1.0634150129933662</v>
      </c>
      <c r="BP212" s="200">
        <f t="shared" si="159"/>
        <v>1.0738406503756541</v>
      </c>
      <c r="BQ212" s="200">
        <f t="shared" si="159"/>
        <v>1.084368499889141</v>
      </c>
    </row>
    <row r="213" spans="5:69">
      <c r="E213" s="326"/>
      <c r="F213" s="328"/>
      <c r="G213" s="324"/>
      <c r="H213" s="325"/>
      <c r="I213" s="226" t="s">
        <v>295</v>
      </c>
      <c r="J213" s="200">
        <f>J210+J211+J212</f>
        <v>3.1088082901554404</v>
      </c>
      <c r="K213" s="200">
        <f>K210+K211+K212</f>
        <v>4.6936909478817439</v>
      </c>
      <c r="L213" s="200">
        <f t="shared" ref="L213:BQ213" si="160">L210+L211+L212</f>
        <v>5.5169095983410124</v>
      </c>
      <c r="M213" s="200">
        <f t="shared" si="160"/>
        <v>5.9595979836137847</v>
      </c>
      <c r="N213" s="200">
        <f t="shared" si="160"/>
        <v>6.2123259329603995</v>
      </c>
      <c r="O213" s="200">
        <f t="shared" si="160"/>
        <v>6.3703813482332512</v>
      </c>
      <c r="P213" s="200">
        <f t="shared" si="160"/>
        <v>6.4814111968672572</v>
      </c>
      <c r="Q213" s="200">
        <f t="shared" si="160"/>
        <v>6.5692420086622061</v>
      </c>
      <c r="R213" s="200">
        <f t="shared" si="160"/>
        <v>6.6457901244638835</v>
      </c>
      <c r="S213" s="200">
        <f t="shared" si="160"/>
        <v>6.7170168207973955</v>
      </c>
      <c r="T213" s="200">
        <f t="shared" si="160"/>
        <v>6.7859058724794998</v>
      </c>
      <c r="U213" s="200">
        <f t="shared" si="160"/>
        <v>6.8539523342233046</v>
      </c>
      <c r="V213" s="200">
        <f t="shared" si="160"/>
        <v>6.9219069317421038</v>
      </c>
      <c r="W213" s="200">
        <f t="shared" si="160"/>
        <v>6.9901482576057239</v>
      </c>
      <c r="X213" s="200">
        <f t="shared" si="160"/>
        <v>7.0588688694761093</v>
      </c>
      <c r="Y213" s="200">
        <f t="shared" si="160"/>
        <v>7.1281683395355495</v>
      </c>
      <c r="Z213" s="200">
        <f t="shared" si="160"/>
        <v>7.1980997795142656</v>
      </c>
      <c r="AA213" s="200">
        <f t="shared" si="160"/>
        <v>7.2686931035207465</v>
      </c>
      <c r="AB213" s="200">
        <f t="shared" si="160"/>
        <v>7.3399666597765707</v>
      </c>
      <c r="AC213" s="200">
        <f t="shared" si="160"/>
        <v>7.4119330468066025</v>
      </c>
      <c r="AD213" s="200">
        <f t="shared" si="160"/>
        <v>7.4846020218600327</v>
      </c>
      <c r="AE213" s="200">
        <f t="shared" si="160"/>
        <v>7.5579819554500496</v>
      </c>
      <c r="AF213" s="200">
        <f t="shared" si="160"/>
        <v>7.632080558956039</v>
      </c>
      <c r="AG213" s="200">
        <f t="shared" si="160"/>
        <v>7.7069052487603189</v>
      </c>
      <c r="AH213" s="200">
        <f t="shared" si="160"/>
        <v>7.7824633286554219</v>
      </c>
      <c r="AI213" s="200">
        <f t="shared" si="160"/>
        <v>7.8587620813899868</v>
      </c>
      <c r="AJ213" s="200">
        <f t="shared" si="160"/>
        <v>7.9358088147872907</v>
      </c>
      <c r="AK213" s="200">
        <f t="shared" si="160"/>
        <v>8.0136108851535148</v>
      </c>
      <c r="AL213" s="200">
        <f t="shared" si="160"/>
        <v>8.0921757093342706</v>
      </c>
      <c r="AM213" s="200">
        <f t="shared" si="160"/>
        <v>8.1715107710987418</v>
      </c>
      <c r="AN213" s="200">
        <f t="shared" si="160"/>
        <v>8.2516236246910939</v>
      </c>
      <c r="AO213" s="200">
        <f t="shared" si="160"/>
        <v>8.3325218969690518</v>
      </c>
      <c r="AP213" s="200">
        <f t="shared" si="160"/>
        <v>8.4142132888396315</v>
      </c>
      <c r="AQ213" s="200">
        <f t="shared" si="160"/>
        <v>8.4967055763470309</v>
      </c>
      <c r="AR213" s="200">
        <f t="shared" si="160"/>
        <v>8.580006611590214</v>
      </c>
      <c r="AS213" s="200">
        <f t="shared" si="160"/>
        <v>8.6641243235590277</v>
      </c>
      <c r="AT213" s="200">
        <f t="shared" si="160"/>
        <v>8.7490667189332783</v>
      </c>
      <c r="AU213" s="200">
        <f t="shared" si="160"/>
        <v>8.8348418828670088</v>
      </c>
      <c r="AV213" s="200">
        <f t="shared" si="160"/>
        <v>8.9214579797691727</v>
      </c>
      <c r="AW213" s="200">
        <f t="shared" si="160"/>
        <v>9.0089232540862891</v>
      </c>
      <c r="AX213" s="200">
        <f t="shared" si="160"/>
        <v>9.0972460310899628</v>
      </c>
      <c r="AY213" s="200">
        <f t="shared" si="160"/>
        <v>9.1864347176706911</v>
      </c>
      <c r="AZ213" s="200">
        <f t="shared" si="160"/>
        <v>9.2764978031387582</v>
      </c>
      <c r="BA213" s="200">
        <f t="shared" si="160"/>
        <v>9.3674438600326297</v>
      </c>
      <c r="BB213" s="200">
        <f t="shared" si="160"/>
        <v>9.4592815449350862</v>
      </c>
      <c r="BC213" s="200">
        <f t="shared" si="160"/>
        <v>9.5520195992972834</v>
      </c>
      <c r="BD213" s="200">
        <f t="shared" si="160"/>
        <v>9.6456668502708283</v>
      </c>
      <c r="BE213" s="200">
        <f t="shared" si="160"/>
        <v>9.7402322115480189</v>
      </c>
      <c r="BF213" s="200">
        <f t="shared" si="160"/>
        <v>9.8357246842102644</v>
      </c>
      <c r="BG213" s="200">
        <f t="shared" si="160"/>
        <v>9.9321533575848804</v>
      </c>
      <c r="BH213" s="200">
        <f t="shared" si="160"/>
        <v>10.029527410110227</v>
      </c>
      <c r="BI213" s="200">
        <f t="shared" si="160"/>
        <v>10.127856110209345</v>
      </c>
      <c r="BJ213" s="200">
        <f t="shared" si="160"/>
        <v>10.227148817172186</v>
      </c>
      <c r="BK213" s="200">
        <f t="shared" si="160"/>
        <v>10.327414982046422</v>
      </c>
      <c r="BL213" s="200">
        <f t="shared" si="160"/>
        <v>10.428664148537074</v>
      </c>
      <c r="BM213" s="200">
        <f t="shared" si="160"/>
        <v>10.530905953914889</v>
      </c>
      <c r="BN213" s="200">
        <f t="shared" si="160"/>
        <v>10.634150129933662</v>
      </c>
      <c r="BO213" s="200">
        <f t="shared" si="160"/>
        <v>10.738406503756542</v>
      </c>
      <c r="BP213" s="200">
        <f t="shared" si="160"/>
        <v>10.84368499889141</v>
      </c>
      <c r="BQ213" s="200">
        <f t="shared" si="160"/>
        <v>10.949995636135444</v>
      </c>
    </row>
    <row r="214" spans="5:69">
      <c r="E214" s="326"/>
      <c r="F214" s="328"/>
      <c r="G214" s="324"/>
      <c r="H214" s="325"/>
      <c r="I214" s="226" t="s">
        <v>326</v>
      </c>
      <c r="J214" s="219">
        <f>Variables!$G$22</f>
        <v>20000</v>
      </c>
      <c r="K214" s="219">
        <f>Variables!$G$22</f>
        <v>20000</v>
      </c>
      <c r="L214" s="219">
        <f>Variables!$G$22</f>
        <v>20000</v>
      </c>
      <c r="M214" s="219">
        <f>Variables!$G$22</f>
        <v>20000</v>
      </c>
      <c r="N214" s="219">
        <f>Variables!$G$22</f>
        <v>20000</v>
      </c>
      <c r="O214" s="219">
        <f>Variables!$G$22</f>
        <v>20000</v>
      </c>
      <c r="P214" s="219">
        <f>Variables!$G$22</f>
        <v>20000</v>
      </c>
      <c r="Q214" s="219">
        <f>Variables!$G$22</f>
        <v>20000</v>
      </c>
      <c r="R214" s="219">
        <f>Variables!$G$22</f>
        <v>20000</v>
      </c>
      <c r="S214" s="219">
        <f>Variables!$G$22</f>
        <v>20000</v>
      </c>
      <c r="T214" s="219">
        <f>Variables!$G$22</f>
        <v>20000</v>
      </c>
      <c r="U214" s="219">
        <f>Variables!$G$22</f>
        <v>20000</v>
      </c>
      <c r="V214" s="219">
        <f>Variables!$G$22</f>
        <v>20000</v>
      </c>
      <c r="W214" s="219">
        <f>Variables!$G$22</f>
        <v>20000</v>
      </c>
      <c r="X214" s="219">
        <f>Variables!$G$22</f>
        <v>20000</v>
      </c>
      <c r="Y214" s="219">
        <f>Variables!$G$22</f>
        <v>20000</v>
      </c>
      <c r="Z214" s="219">
        <f>Variables!$G$22</f>
        <v>20000</v>
      </c>
      <c r="AA214" s="219">
        <f>Variables!$G$22</f>
        <v>20000</v>
      </c>
      <c r="AB214" s="219">
        <f>Variables!$G$22</f>
        <v>20000</v>
      </c>
      <c r="AC214" s="219">
        <f>Variables!$G$22</f>
        <v>20000</v>
      </c>
      <c r="AD214" s="219">
        <f>Variables!$G$22</f>
        <v>20000</v>
      </c>
      <c r="AE214" s="219">
        <f>Variables!$G$22</f>
        <v>20000</v>
      </c>
      <c r="AF214" s="219">
        <f>Variables!$G$22</f>
        <v>20000</v>
      </c>
      <c r="AG214" s="219">
        <f>Variables!$G$22</f>
        <v>20000</v>
      </c>
      <c r="AH214" s="219">
        <f>Variables!$G$22</f>
        <v>20000</v>
      </c>
      <c r="AI214" s="219">
        <f>Variables!$G$22</f>
        <v>20000</v>
      </c>
      <c r="AJ214" s="219">
        <f>Variables!$G$22</f>
        <v>20000</v>
      </c>
      <c r="AK214" s="219">
        <f>Variables!$G$22</f>
        <v>20000</v>
      </c>
      <c r="AL214" s="219">
        <f>Variables!$G$22</f>
        <v>20000</v>
      </c>
      <c r="AM214" s="219">
        <f>Variables!$G$22</f>
        <v>20000</v>
      </c>
      <c r="AN214" s="219">
        <f>Variables!$G$22</f>
        <v>20000</v>
      </c>
      <c r="AO214" s="219">
        <f>Variables!$G$22</f>
        <v>20000</v>
      </c>
      <c r="AP214" s="219">
        <f>Variables!$G$22</f>
        <v>20000</v>
      </c>
      <c r="AQ214" s="219">
        <f>Variables!$G$22</f>
        <v>20000</v>
      </c>
      <c r="AR214" s="219">
        <f>Variables!$G$22</f>
        <v>20000</v>
      </c>
      <c r="AS214" s="219">
        <f>Variables!$G$22</f>
        <v>20000</v>
      </c>
      <c r="AT214" s="219">
        <f>Variables!$G$22</f>
        <v>20000</v>
      </c>
      <c r="AU214" s="219">
        <f>Variables!$G$22</f>
        <v>20000</v>
      </c>
      <c r="AV214" s="219">
        <f>Variables!$G$22</f>
        <v>20000</v>
      </c>
      <c r="AW214" s="219">
        <f>Variables!$G$22</f>
        <v>20000</v>
      </c>
      <c r="AX214" s="219">
        <f>Variables!$G$22</f>
        <v>20000</v>
      </c>
      <c r="AY214" s="219">
        <f>Variables!$G$22</f>
        <v>20000</v>
      </c>
      <c r="AZ214" s="219">
        <f>Variables!$G$22</f>
        <v>20000</v>
      </c>
      <c r="BA214" s="219">
        <f>Variables!$G$22</f>
        <v>20000</v>
      </c>
      <c r="BB214" s="219">
        <f>Variables!$G$22</f>
        <v>20000</v>
      </c>
      <c r="BC214" s="219">
        <f>Variables!$G$22</f>
        <v>20000</v>
      </c>
      <c r="BD214" s="219">
        <f>Variables!$G$22</f>
        <v>20000</v>
      </c>
      <c r="BE214" s="219">
        <f>Variables!$G$22</f>
        <v>20000</v>
      </c>
      <c r="BF214" s="219">
        <f>Variables!$G$22</f>
        <v>20000</v>
      </c>
      <c r="BG214" s="219">
        <f>Variables!$G$22</f>
        <v>20000</v>
      </c>
      <c r="BH214" s="219">
        <f>Variables!$G$22</f>
        <v>20000</v>
      </c>
      <c r="BI214" s="219">
        <f>Variables!$G$22</f>
        <v>20000</v>
      </c>
      <c r="BJ214" s="219">
        <f>Variables!$G$22</f>
        <v>20000</v>
      </c>
      <c r="BK214" s="219">
        <f>Variables!$G$22</f>
        <v>20000</v>
      </c>
      <c r="BL214" s="219">
        <f>Variables!$G$22</f>
        <v>20000</v>
      </c>
      <c r="BM214" s="219">
        <f>Variables!$G$22</f>
        <v>20000</v>
      </c>
      <c r="BN214" s="219">
        <f>Variables!$G$22</f>
        <v>20000</v>
      </c>
      <c r="BO214" s="219">
        <f>Variables!$G$22</f>
        <v>20000</v>
      </c>
      <c r="BP214" s="219">
        <f>Variables!$G$22</f>
        <v>20000</v>
      </c>
      <c r="BQ214" s="219">
        <f>Variables!$G$22</f>
        <v>20000</v>
      </c>
    </row>
    <row r="215" spans="5:69">
      <c r="E215" s="326"/>
      <c r="F215" s="328"/>
      <c r="G215" s="324"/>
      <c r="H215" s="325"/>
      <c r="I215" s="226" t="s">
        <v>446</v>
      </c>
      <c r="J215" s="204">
        <f t="shared" ref="J215:BQ215" si="161">J214*$B$11</f>
        <v>5000</v>
      </c>
      <c r="K215" s="204">
        <f t="shared" si="161"/>
        <v>5000</v>
      </c>
      <c r="L215" s="204">
        <f t="shared" si="161"/>
        <v>5000</v>
      </c>
      <c r="M215" s="204">
        <f t="shared" si="161"/>
        <v>5000</v>
      </c>
      <c r="N215" s="204">
        <f t="shared" si="161"/>
        <v>5000</v>
      </c>
      <c r="O215" s="204">
        <f t="shared" si="161"/>
        <v>5000</v>
      </c>
      <c r="P215" s="204">
        <f t="shared" si="161"/>
        <v>5000</v>
      </c>
      <c r="Q215" s="204">
        <f t="shared" si="161"/>
        <v>5000</v>
      </c>
      <c r="R215" s="204">
        <f t="shared" si="161"/>
        <v>5000</v>
      </c>
      <c r="S215" s="204">
        <f t="shared" si="161"/>
        <v>5000</v>
      </c>
      <c r="T215" s="204">
        <f t="shared" si="161"/>
        <v>5000</v>
      </c>
      <c r="U215" s="204">
        <f t="shared" si="161"/>
        <v>5000</v>
      </c>
      <c r="V215" s="204">
        <f t="shared" si="161"/>
        <v>5000</v>
      </c>
      <c r="W215" s="204">
        <f t="shared" si="161"/>
        <v>5000</v>
      </c>
      <c r="X215" s="204">
        <f t="shared" si="161"/>
        <v>5000</v>
      </c>
      <c r="Y215" s="204">
        <f t="shared" si="161"/>
        <v>5000</v>
      </c>
      <c r="Z215" s="204">
        <f t="shared" si="161"/>
        <v>5000</v>
      </c>
      <c r="AA215" s="204">
        <f t="shared" si="161"/>
        <v>5000</v>
      </c>
      <c r="AB215" s="204">
        <f t="shared" si="161"/>
        <v>5000</v>
      </c>
      <c r="AC215" s="204">
        <f t="shared" si="161"/>
        <v>5000</v>
      </c>
      <c r="AD215" s="204">
        <f t="shared" si="161"/>
        <v>5000</v>
      </c>
      <c r="AE215" s="204">
        <f t="shared" si="161"/>
        <v>5000</v>
      </c>
      <c r="AF215" s="204">
        <f t="shared" si="161"/>
        <v>5000</v>
      </c>
      <c r="AG215" s="204">
        <f t="shared" si="161"/>
        <v>5000</v>
      </c>
      <c r="AH215" s="204">
        <f t="shared" si="161"/>
        <v>5000</v>
      </c>
      <c r="AI215" s="204">
        <f t="shared" si="161"/>
        <v>5000</v>
      </c>
      <c r="AJ215" s="204">
        <f t="shared" si="161"/>
        <v>5000</v>
      </c>
      <c r="AK215" s="204">
        <f t="shared" si="161"/>
        <v>5000</v>
      </c>
      <c r="AL215" s="204">
        <f t="shared" si="161"/>
        <v>5000</v>
      </c>
      <c r="AM215" s="204">
        <f t="shared" si="161"/>
        <v>5000</v>
      </c>
      <c r="AN215" s="204">
        <f t="shared" si="161"/>
        <v>5000</v>
      </c>
      <c r="AO215" s="204">
        <f t="shared" si="161"/>
        <v>5000</v>
      </c>
      <c r="AP215" s="204">
        <f t="shared" si="161"/>
        <v>5000</v>
      </c>
      <c r="AQ215" s="204">
        <f t="shared" si="161"/>
        <v>5000</v>
      </c>
      <c r="AR215" s="204">
        <f t="shared" si="161"/>
        <v>5000</v>
      </c>
      <c r="AS215" s="204">
        <f t="shared" si="161"/>
        <v>5000</v>
      </c>
      <c r="AT215" s="204">
        <f t="shared" si="161"/>
        <v>5000</v>
      </c>
      <c r="AU215" s="204">
        <f t="shared" si="161"/>
        <v>5000</v>
      </c>
      <c r="AV215" s="204">
        <f t="shared" si="161"/>
        <v>5000</v>
      </c>
      <c r="AW215" s="204">
        <f t="shared" si="161"/>
        <v>5000</v>
      </c>
      <c r="AX215" s="204">
        <f t="shared" si="161"/>
        <v>5000</v>
      </c>
      <c r="AY215" s="204">
        <f t="shared" si="161"/>
        <v>5000</v>
      </c>
      <c r="AZ215" s="204">
        <f t="shared" si="161"/>
        <v>5000</v>
      </c>
      <c r="BA215" s="204">
        <f t="shared" si="161"/>
        <v>5000</v>
      </c>
      <c r="BB215" s="204">
        <f t="shared" si="161"/>
        <v>5000</v>
      </c>
      <c r="BC215" s="204">
        <f t="shared" si="161"/>
        <v>5000</v>
      </c>
      <c r="BD215" s="204">
        <f t="shared" si="161"/>
        <v>5000</v>
      </c>
      <c r="BE215" s="204">
        <f t="shared" si="161"/>
        <v>5000</v>
      </c>
      <c r="BF215" s="204">
        <f t="shared" si="161"/>
        <v>5000</v>
      </c>
      <c r="BG215" s="204">
        <f t="shared" si="161"/>
        <v>5000</v>
      </c>
      <c r="BH215" s="204">
        <f t="shared" si="161"/>
        <v>5000</v>
      </c>
      <c r="BI215" s="204">
        <f t="shared" si="161"/>
        <v>5000</v>
      </c>
      <c r="BJ215" s="204">
        <f t="shared" si="161"/>
        <v>5000</v>
      </c>
      <c r="BK215" s="204">
        <f t="shared" si="161"/>
        <v>5000</v>
      </c>
      <c r="BL215" s="204">
        <f t="shared" si="161"/>
        <v>5000</v>
      </c>
      <c r="BM215" s="204">
        <f t="shared" si="161"/>
        <v>5000</v>
      </c>
      <c r="BN215" s="204">
        <f t="shared" si="161"/>
        <v>5000</v>
      </c>
      <c r="BO215" s="204">
        <f t="shared" si="161"/>
        <v>5000</v>
      </c>
      <c r="BP215" s="204">
        <f t="shared" si="161"/>
        <v>5000</v>
      </c>
      <c r="BQ215" s="204">
        <f t="shared" si="161"/>
        <v>5000</v>
      </c>
    </row>
    <row r="216" spans="5:69">
      <c r="E216" s="326"/>
      <c r="F216" s="328"/>
      <c r="G216" s="324"/>
      <c r="H216" s="325"/>
      <c r="I216" s="226" t="s">
        <v>346</v>
      </c>
      <c r="J216" s="204">
        <f>J213*J214</f>
        <v>62176.165803108808</v>
      </c>
      <c r="K216" s="204">
        <f>K213*K214</f>
        <v>93873.818957634881</v>
      </c>
      <c r="L216" s="204">
        <f t="shared" ref="L216:BQ216" si="162">L213*L214</f>
        <v>110338.19196682025</v>
      </c>
      <c r="M216" s="204">
        <f t="shared" si="162"/>
        <v>119191.9596722757</v>
      </c>
      <c r="N216" s="204">
        <f t="shared" si="162"/>
        <v>124246.51865920798</v>
      </c>
      <c r="O216" s="204">
        <f t="shared" si="162"/>
        <v>127407.62696466502</v>
      </c>
      <c r="P216" s="204">
        <f t="shared" si="162"/>
        <v>129628.22393734514</v>
      </c>
      <c r="Q216" s="204">
        <f t="shared" si="162"/>
        <v>131384.84017324413</v>
      </c>
      <c r="R216" s="204">
        <f t="shared" si="162"/>
        <v>132915.80248927767</v>
      </c>
      <c r="S216" s="204">
        <f t="shared" si="162"/>
        <v>134340.33641594791</v>
      </c>
      <c r="T216" s="204">
        <f t="shared" si="162"/>
        <v>135718.11744959</v>
      </c>
      <c r="U216" s="204">
        <f t="shared" si="162"/>
        <v>137079.0466844661</v>
      </c>
      <c r="V216" s="204">
        <f t="shared" si="162"/>
        <v>138438.13863484206</v>
      </c>
      <c r="W216" s="204">
        <f t="shared" si="162"/>
        <v>139802.96515211448</v>
      </c>
      <c r="X216" s="204">
        <f t="shared" si="162"/>
        <v>141177.37738952218</v>
      </c>
      <c r="Y216" s="204">
        <f t="shared" si="162"/>
        <v>142563.36679071098</v>
      </c>
      <c r="Z216" s="204">
        <f t="shared" si="162"/>
        <v>143961.99559028531</v>
      </c>
      <c r="AA216" s="204">
        <f t="shared" si="162"/>
        <v>145373.86207041494</v>
      </c>
      <c r="AB216" s="204">
        <f t="shared" si="162"/>
        <v>146799.33319553142</v>
      </c>
      <c r="AC216" s="204">
        <f t="shared" si="162"/>
        <v>148238.66093613204</v>
      </c>
      <c r="AD216" s="204">
        <f t="shared" si="162"/>
        <v>149692.04043720066</v>
      </c>
      <c r="AE216" s="204">
        <f t="shared" si="162"/>
        <v>151159.639109001</v>
      </c>
      <c r="AF216" s="204">
        <f t="shared" si="162"/>
        <v>152641.61117912078</v>
      </c>
      <c r="AG216" s="204">
        <f t="shared" si="162"/>
        <v>154138.10497520637</v>
      </c>
      <c r="AH216" s="204">
        <f t="shared" si="162"/>
        <v>155649.26657310844</v>
      </c>
      <c r="AI216" s="204">
        <f t="shared" si="162"/>
        <v>157175.24162779973</v>
      </c>
      <c r="AJ216" s="204">
        <f t="shared" si="162"/>
        <v>158716.17629574583</v>
      </c>
      <c r="AK216" s="204">
        <f t="shared" si="162"/>
        <v>160272.21770307029</v>
      </c>
      <c r="AL216" s="204">
        <f t="shared" si="162"/>
        <v>161843.51418668541</v>
      </c>
      <c r="AM216" s="204">
        <f t="shared" si="162"/>
        <v>163430.21542197483</v>
      </c>
      <c r="AN216" s="204">
        <f t="shared" si="162"/>
        <v>165032.47249382187</v>
      </c>
      <c r="AO216" s="204">
        <f t="shared" si="162"/>
        <v>166650.43793938102</v>
      </c>
      <c r="AP216" s="204">
        <f t="shared" si="162"/>
        <v>168284.26577679263</v>
      </c>
      <c r="AQ216" s="204">
        <f t="shared" si="162"/>
        <v>169934.11152694063</v>
      </c>
      <c r="AR216" s="204">
        <f t="shared" si="162"/>
        <v>171600.13223180428</v>
      </c>
      <c r="AS216" s="204">
        <f t="shared" si="162"/>
        <v>173282.48647118054</v>
      </c>
      <c r="AT216" s="204">
        <f t="shared" si="162"/>
        <v>174981.33437866558</v>
      </c>
      <c r="AU216" s="204">
        <f t="shared" si="162"/>
        <v>176696.83765734016</v>
      </c>
      <c r="AV216" s="204">
        <f t="shared" si="162"/>
        <v>178429.15959538345</v>
      </c>
      <c r="AW216" s="204">
        <f t="shared" si="162"/>
        <v>180178.46508172579</v>
      </c>
      <c r="AX216" s="204">
        <f t="shared" si="162"/>
        <v>181944.92062179925</v>
      </c>
      <c r="AY216" s="204">
        <f t="shared" si="162"/>
        <v>183728.69435341383</v>
      </c>
      <c r="AZ216" s="204">
        <f t="shared" si="162"/>
        <v>185529.95606277516</v>
      </c>
      <c r="BA216" s="204">
        <f t="shared" si="162"/>
        <v>187348.87720065258</v>
      </c>
      <c r="BB216" s="204">
        <f t="shared" si="162"/>
        <v>189185.63089870173</v>
      </c>
      <c r="BC216" s="204">
        <f t="shared" si="162"/>
        <v>191040.39198594567</v>
      </c>
      <c r="BD216" s="204">
        <f t="shared" si="162"/>
        <v>192913.33700541657</v>
      </c>
      <c r="BE216" s="204">
        <f t="shared" si="162"/>
        <v>194804.64423096037</v>
      </c>
      <c r="BF216" s="204">
        <f t="shared" si="162"/>
        <v>196714.49368420528</v>
      </c>
      <c r="BG216" s="204">
        <f t="shared" si="162"/>
        <v>198643.06715169761</v>
      </c>
      <c r="BH216" s="204">
        <f t="shared" si="162"/>
        <v>200590.54820220452</v>
      </c>
      <c r="BI216" s="204">
        <f t="shared" si="162"/>
        <v>202557.12220418689</v>
      </c>
      <c r="BJ216" s="204">
        <f t="shared" si="162"/>
        <v>204542.9763434437</v>
      </c>
      <c r="BK216" s="204">
        <f t="shared" si="162"/>
        <v>206548.29964092845</v>
      </c>
      <c r="BL216" s="204">
        <f t="shared" si="162"/>
        <v>208573.28297074148</v>
      </c>
      <c r="BM216" s="204">
        <f t="shared" si="162"/>
        <v>210618.11907829778</v>
      </c>
      <c r="BN216" s="204">
        <f t="shared" si="162"/>
        <v>212683.00259867325</v>
      </c>
      <c r="BO216" s="204">
        <f t="shared" si="162"/>
        <v>214768.13007513084</v>
      </c>
      <c r="BP216" s="204">
        <f t="shared" si="162"/>
        <v>216873.69997782819</v>
      </c>
      <c r="BQ216" s="204">
        <f t="shared" si="162"/>
        <v>218999.91272270889</v>
      </c>
    </row>
    <row r="217" spans="5:69">
      <c r="E217" s="326"/>
      <c r="F217" s="328"/>
      <c r="G217" s="324"/>
      <c r="H217" s="325"/>
      <c r="I217" s="226" t="s">
        <v>447</v>
      </c>
      <c r="J217" s="228">
        <f t="shared" ref="J217:BQ217" si="163">J216*$B$11</f>
        <v>15544.041450777202</v>
      </c>
      <c r="K217" s="228">
        <f t="shared" si="163"/>
        <v>23468.45473940872</v>
      </c>
      <c r="L217" s="228">
        <f t="shared" si="163"/>
        <v>27584.547991705062</v>
      </c>
      <c r="M217" s="228">
        <f t="shared" si="163"/>
        <v>29797.989918068924</v>
      </c>
      <c r="N217" s="228">
        <f t="shared" si="163"/>
        <v>31061.629664801996</v>
      </c>
      <c r="O217" s="228">
        <f t="shared" si="163"/>
        <v>31851.906741166255</v>
      </c>
      <c r="P217" s="228">
        <f t="shared" si="163"/>
        <v>32407.055984336286</v>
      </c>
      <c r="Q217" s="228">
        <f t="shared" si="163"/>
        <v>32846.210043311032</v>
      </c>
      <c r="R217" s="228">
        <f t="shared" si="163"/>
        <v>33228.950622319418</v>
      </c>
      <c r="S217" s="228">
        <f t="shared" si="163"/>
        <v>33585.084103986977</v>
      </c>
      <c r="T217" s="228">
        <f t="shared" si="163"/>
        <v>33929.529362397501</v>
      </c>
      <c r="U217" s="228">
        <f t="shared" si="163"/>
        <v>34269.761671116525</v>
      </c>
      <c r="V217" s="228">
        <f t="shared" si="163"/>
        <v>34609.534658710516</v>
      </c>
      <c r="W217" s="228">
        <f t="shared" si="163"/>
        <v>34950.741288028621</v>
      </c>
      <c r="X217" s="228">
        <f t="shared" si="163"/>
        <v>35294.344347380546</v>
      </c>
      <c r="Y217" s="228">
        <f t="shared" si="163"/>
        <v>35640.841697677744</v>
      </c>
      <c r="Z217" s="228">
        <f t="shared" si="163"/>
        <v>35990.498897571328</v>
      </c>
      <c r="AA217" s="228">
        <f t="shared" si="163"/>
        <v>36343.465517603734</v>
      </c>
      <c r="AB217" s="228">
        <f t="shared" si="163"/>
        <v>36699.833298882855</v>
      </c>
      <c r="AC217" s="228">
        <f t="shared" si="163"/>
        <v>37059.665234033011</v>
      </c>
      <c r="AD217" s="228">
        <f t="shared" si="163"/>
        <v>37423.010109300165</v>
      </c>
      <c r="AE217" s="228">
        <f t="shared" si="163"/>
        <v>37789.90977725025</v>
      </c>
      <c r="AF217" s="228">
        <f t="shared" si="163"/>
        <v>38160.402794780195</v>
      </c>
      <c r="AG217" s="228">
        <f t="shared" si="163"/>
        <v>38534.526243801592</v>
      </c>
      <c r="AH217" s="228">
        <f t="shared" si="163"/>
        <v>38912.31664327711</v>
      </c>
      <c r="AI217" s="228">
        <f t="shared" si="163"/>
        <v>39293.810406949931</v>
      </c>
      <c r="AJ217" s="228">
        <f t="shared" si="163"/>
        <v>39679.044073936457</v>
      </c>
      <c r="AK217" s="228">
        <f t="shared" si="163"/>
        <v>40068.054425767572</v>
      </c>
      <c r="AL217" s="228">
        <f t="shared" si="163"/>
        <v>40460.878546671353</v>
      </c>
      <c r="AM217" s="228">
        <f t="shared" si="163"/>
        <v>40857.553855493708</v>
      </c>
      <c r="AN217" s="228">
        <f t="shared" si="163"/>
        <v>41258.118123455468</v>
      </c>
      <c r="AO217" s="228">
        <f t="shared" si="163"/>
        <v>41662.609484845256</v>
      </c>
      <c r="AP217" s="228">
        <f t="shared" si="163"/>
        <v>42071.066444198157</v>
      </c>
      <c r="AQ217" s="228">
        <f t="shared" si="163"/>
        <v>42483.527881735157</v>
      </c>
      <c r="AR217" s="228">
        <f t="shared" si="163"/>
        <v>42900.03305795107</v>
      </c>
      <c r="AS217" s="228">
        <f t="shared" si="163"/>
        <v>43320.621617795136</v>
      </c>
      <c r="AT217" s="228">
        <f t="shared" si="163"/>
        <v>43745.333594666394</v>
      </c>
      <c r="AU217" s="228">
        <f t="shared" si="163"/>
        <v>44174.20941433504</v>
      </c>
      <c r="AV217" s="228">
        <f t="shared" si="163"/>
        <v>44607.289898845862</v>
      </c>
      <c r="AW217" s="228">
        <f t="shared" si="163"/>
        <v>45044.616270431448</v>
      </c>
      <c r="AX217" s="228">
        <f t="shared" si="163"/>
        <v>45486.230155449812</v>
      </c>
      <c r="AY217" s="228">
        <f t="shared" si="163"/>
        <v>45932.173588353457</v>
      </c>
      <c r="AZ217" s="228">
        <f t="shared" si="163"/>
        <v>46382.489015693791</v>
      </c>
      <c r="BA217" s="228">
        <f t="shared" si="163"/>
        <v>46837.219300163146</v>
      </c>
      <c r="BB217" s="228">
        <f t="shared" si="163"/>
        <v>47296.407724675431</v>
      </c>
      <c r="BC217" s="228">
        <f t="shared" si="163"/>
        <v>47760.097996486416</v>
      </c>
      <c r="BD217" s="228">
        <f t="shared" si="163"/>
        <v>48228.334251354143</v>
      </c>
      <c r="BE217" s="228">
        <f t="shared" si="163"/>
        <v>48701.161057740093</v>
      </c>
      <c r="BF217" s="228">
        <f t="shared" si="163"/>
        <v>49178.623421051321</v>
      </c>
      <c r="BG217" s="228">
        <f t="shared" si="163"/>
        <v>49660.766787924404</v>
      </c>
      <c r="BH217" s="228">
        <f t="shared" si="163"/>
        <v>50147.63705055113</v>
      </c>
      <c r="BI217" s="228">
        <f t="shared" si="163"/>
        <v>50639.280551046722</v>
      </c>
      <c r="BJ217" s="228">
        <f t="shared" si="163"/>
        <v>51135.744085860926</v>
      </c>
      <c r="BK217" s="228">
        <f t="shared" si="163"/>
        <v>51637.074910232113</v>
      </c>
      <c r="BL217" s="228">
        <f t="shared" si="163"/>
        <v>52143.32074268537</v>
      </c>
      <c r="BM217" s="228">
        <f t="shared" si="163"/>
        <v>52654.529769574445</v>
      </c>
      <c r="BN217" s="228">
        <f t="shared" si="163"/>
        <v>53170.750649668313</v>
      </c>
      <c r="BO217" s="228">
        <f t="shared" si="163"/>
        <v>53692.032518782711</v>
      </c>
      <c r="BP217" s="228">
        <f t="shared" si="163"/>
        <v>54218.424994457047</v>
      </c>
      <c r="BQ217" s="228">
        <f t="shared" si="163"/>
        <v>54749.978180677223</v>
      </c>
    </row>
    <row r="218" spans="5:69">
      <c r="E218" s="326"/>
      <c r="F218" s="328"/>
      <c r="G218" s="324"/>
      <c r="H218" s="325"/>
      <c r="I218" s="226" t="s">
        <v>448</v>
      </c>
      <c r="J218" s="228">
        <f>J9*J210</f>
        <v>10362.694300518135</v>
      </c>
      <c r="K218" s="228">
        <f>K9*K210</f>
        <v>10464.289342680077</v>
      </c>
      <c r="L218" s="228">
        <f t="shared" ref="L218:BQ218" si="164">L9*L210</f>
        <v>10566.880414667137</v>
      </c>
      <c r="M218" s="228">
        <f t="shared" si="164"/>
        <v>10670.477281477599</v>
      </c>
      <c r="N218" s="228">
        <f t="shared" si="164"/>
        <v>10775.089803845021</v>
      </c>
      <c r="O218" s="228">
        <f t="shared" si="164"/>
        <v>10880.727939176839</v>
      </c>
      <c r="P218" s="228">
        <f t="shared" si="164"/>
        <v>10987.401742502103</v>
      </c>
      <c r="Q218" s="228">
        <f t="shared" si="164"/>
        <v>11095.121367428594</v>
      </c>
      <c r="R218" s="228">
        <f t="shared" si="164"/>
        <v>11203.897067109267</v>
      </c>
      <c r="S218" s="228">
        <f t="shared" si="164"/>
        <v>11313.739195218179</v>
      </c>
      <c r="T218" s="228">
        <f t="shared" si="164"/>
        <v>11424.658206936007</v>
      </c>
      <c r="U218" s="228">
        <f t="shared" si="164"/>
        <v>11536.664659945183</v>
      </c>
      <c r="V218" s="228">
        <f t="shared" si="164"/>
        <v>11649.769215434842</v>
      </c>
      <c r="W218" s="228">
        <f t="shared" si="164"/>
        <v>11763.982639115573</v>
      </c>
      <c r="X218" s="228">
        <f t="shared" si="164"/>
        <v>11879.315802244158</v>
      </c>
      <c r="Y218" s="228">
        <f t="shared" si="164"/>
        <v>11995.779682658314</v>
      </c>
      <c r="Z218" s="228">
        <f t="shared" si="164"/>
        <v>12113.385365821636</v>
      </c>
      <c r="AA218" s="228">
        <f t="shared" si="164"/>
        <v>12232.144045878707</v>
      </c>
      <c r="AB218" s="228">
        <f t="shared" si="164"/>
        <v>12352.067026720659</v>
      </c>
      <c r="AC218" s="228">
        <f t="shared" si="164"/>
        <v>12473.165723061056</v>
      </c>
      <c r="AD218" s="228">
        <f t="shared" si="164"/>
        <v>12595.451661522438</v>
      </c>
      <c r="AE218" s="228">
        <f t="shared" si="164"/>
        <v>12718.936481733444</v>
      </c>
      <c r="AF218" s="228">
        <f t="shared" si="164"/>
        <v>12843.631937436714</v>
      </c>
      <c r="AG218" s="228">
        <f t="shared" si="164"/>
        <v>12969.549897607663</v>
      </c>
      <c r="AH218" s="228">
        <f t="shared" si="164"/>
        <v>13096.702347584211</v>
      </c>
      <c r="AI218" s="228">
        <f t="shared" si="164"/>
        <v>13225.101390207585</v>
      </c>
      <c r="AJ218" s="228">
        <f t="shared" si="164"/>
        <v>13354.759246974325</v>
      </c>
      <c r="AK218" s="228">
        <f t="shared" si="164"/>
        <v>13485.688259199564</v>
      </c>
      <c r="AL218" s="228">
        <f t="shared" si="164"/>
        <v>13617.900889191716</v>
      </c>
      <c r="AM218" s="228">
        <f t="shared" si="164"/>
        <v>13751.409721438691</v>
      </c>
      <c r="AN218" s="228">
        <f t="shared" si="164"/>
        <v>13886.227463805741</v>
      </c>
      <c r="AO218" s="228">
        <f t="shared" si="164"/>
        <v>14022.36694874501</v>
      </c>
      <c r="AP218" s="228">
        <f t="shared" si="164"/>
        <v>14159.841134517019</v>
      </c>
      <c r="AQ218" s="228">
        <f t="shared" si="164"/>
        <v>14298.663106424054</v>
      </c>
      <c r="AR218" s="228">
        <f t="shared" si="164"/>
        <v>14438.846078055663</v>
      </c>
      <c r="AS218" s="228">
        <f t="shared" si="164"/>
        <v>14580.403392546403</v>
      </c>
      <c r="AT218" s="228">
        <f t="shared" si="164"/>
        <v>14723.348523845876</v>
      </c>
      <c r="AU218" s="228">
        <f t="shared" si="164"/>
        <v>14867.69507800123</v>
      </c>
      <c r="AV218" s="228">
        <f t="shared" si="164"/>
        <v>15013.456794452222</v>
      </c>
      <c r="AW218" s="228">
        <f t="shared" si="164"/>
        <v>15160.647547339009</v>
      </c>
      <c r="AX218" s="228">
        <f t="shared" si="164"/>
        <v>15309.281346822729</v>
      </c>
      <c r="AY218" s="228">
        <f t="shared" si="164"/>
        <v>15459.372340419031</v>
      </c>
      <c r="AZ218" s="228">
        <f t="shared" si="164"/>
        <v>15610.934814344706</v>
      </c>
      <c r="BA218" s="228">
        <f t="shared" si="164"/>
        <v>15763.983194877501</v>
      </c>
      <c r="BB218" s="228">
        <f t="shared" si="164"/>
        <v>15918.53204972924</v>
      </c>
      <c r="BC218" s="228">
        <f t="shared" si="164"/>
        <v>16074.596089432471</v>
      </c>
      <c r="BD218" s="228">
        <f t="shared" si="164"/>
        <v>16232.190168740628</v>
      </c>
      <c r="BE218" s="228">
        <f t="shared" si="164"/>
        <v>16391.329288042009</v>
      </c>
      <c r="BF218" s="228">
        <f t="shared" si="164"/>
        <v>16552.028594787516</v>
      </c>
      <c r="BG218" s="228">
        <f t="shared" si="164"/>
        <v>16714.303384932493</v>
      </c>
      <c r="BH218" s="228">
        <f t="shared" si="164"/>
        <v>16878.169104392615</v>
      </c>
      <c r="BI218" s="228">
        <f t="shared" si="164"/>
        <v>17043.64135051411</v>
      </c>
      <c r="BJ218" s="228">
        <f t="shared" si="164"/>
        <v>17210.735873558373</v>
      </c>
      <c r="BK218" s="228">
        <f t="shared" si="164"/>
        <v>17379.4685782011</v>
      </c>
      <c r="BL218" s="228">
        <f t="shared" si="164"/>
        <v>17549.855525046209</v>
      </c>
      <c r="BM218" s="228">
        <f t="shared" si="164"/>
        <v>17721.912932154508</v>
      </c>
      <c r="BN218" s="228">
        <f t="shared" si="164"/>
        <v>17895.657176587392</v>
      </c>
      <c r="BO218" s="228">
        <f t="shared" si="164"/>
        <v>18071.104795965704</v>
      </c>
      <c r="BP218" s="228">
        <f t="shared" si="164"/>
        <v>18248.272490043801</v>
      </c>
      <c r="BQ218" s="228">
        <f t="shared" si="164"/>
        <v>18427.17712229913</v>
      </c>
    </row>
    <row r="219" spans="5:69">
      <c r="E219" s="326"/>
      <c r="F219" s="328"/>
      <c r="G219" s="324"/>
      <c r="H219" s="325"/>
      <c r="I219" s="229" t="s">
        <v>449</v>
      </c>
      <c r="J219" s="204">
        <f t="shared" ref="J219:BQ219" si="165">J217-J218</f>
        <v>5181.3471502590673</v>
      </c>
      <c r="K219" s="204">
        <f t="shared" si="165"/>
        <v>13004.165396728644</v>
      </c>
      <c r="L219" s="204">
        <f t="shared" si="165"/>
        <v>17017.667577037922</v>
      </c>
      <c r="M219" s="204">
        <f t="shared" si="165"/>
        <v>19127.512636591324</v>
      </c>
      <c r="N219" s="204">
        <f t="shared" si="165"/>
        <v>20286.539860956975</v>
      </c>
      <c r="O219" s="204">
        <f t="shared" si="165"/>
        <v>20971.178801989416</v>
      </c>
      <c r="P219" s="204">
        <f t="shared" si="165"/>
        <v>21419.654241834185</v>
      </c>
      <c r="Q219" s="204">
        <f t="shared" si="165"/>
        <v>21751.088675882438</v>
      </c>
      <c r="R219" s="204">
        <f t="shared" si="165"/>
        <v>22025.05355521015</v>
      </c>
      <c r="S219" s="204">
        <f t="shared" si="165"/>
        <v>22271.344908768799</v>
      </c>
      <c r="T219" s="204">
        <f t="shared" si="165"/>
        <v>22504.871155461493</v>
      </c>
      <c r="U219" s="204">
        <f t="shared" si="165"/>
        <v>22733.09701117134</v>
      </c>
      <c r="V219" s="204">
        <f t="shared" si="165"/>
        <v>22959.765443275675</v>
      </c>
      <c r="W219" s="204">
        <f t="shared" si="165"/>
        <v>23186.758648913048</v>
      </c>
      <c r="X219" s="204">
        <f t="shared" si="165"/>
        <v>23415.028545136389</v>
      </c>
      <c r="Y219" s="204">
        <f t="shared" si="165"/>
        <v>23645.06201501943</v>
      </c>
      <c r="Z219" s="204">
        <f t="shared" si="165"/>
        <v>23877.113531749692</v>
      </c>
      <c r="AA219" s="204">
        <f t="shared" si="165"/>
        <v>24111.321471725027</v>
      </c>
      <c r="AB219" s="204">
        <f t="shared" si="165"/>
        <v>24347.766272162196</v>
      </c>
      <c r="AC219" s="204">
        <f t="shared" si="165"/>
        <v>24586.499510971953</v>
      </c>
      <c r="AD219" s="204">
        <f t="shared" si="165"/>
        <v>24827.558447777727</v>
      </c>
      <c r="AE219" s="204">
        <f t="shared" si="165"/>
        <v>25070.973295516807</v>
      </c>
      <c r="AF219" s="204">
        <f t="shared" si="165"/>
        <v>25316.770857343479</v>
      </c>
      <c r="AG219" s="204">
        <f t="shared" si="165"/>
        <v>25564.976346193929</v>
      </c>
      <c r="AH219" s="204">
        <f t="shared" si="165"/>
        <v>25815.6142956929</v>
      </c>
      <c r="AI219" s="204">
        <f t="shared" si="165"/>
        <v>26068.709016742345</v>
      </c>
      <c r="AJ219" s="204">
        <f t="shared" si="165"/>
        <v>26324.284826962132</v>
      </c>
      <c r="AK219" s="204">
        <f t="shared" si="165"/>
        <v>26582.366166568008</v>
      </c>
      <c r="AL219" s="204">
        <f t="shared" si="165"/>
        <v>26842.977657479634</v>
      </c>
      <c r="AM219" s="204">
        <f t="shared" si="165"/>
        <v>27106.144134055015</v>
      </c>
      <c r="AN219" s="204">
        <f t="shared" si="165"/>
        <v>27371.890659649725</v>
      </c>
      <c r="AO219" s="204">
        <f t="shared" si="165"/>
        <v>27640.242536100246</v>
      </c>
      <c r="AP219" s="204">
        <f t="shared" si="165"/>
        <v>27911.22530968114</v>
      </c>
      <c r="AQ219" s="204">
        <f t="shared" si="165"/>
        <v>28184.864775311104</v>
      </c>
      <c r="AR219" s="204">
        <f t="shared" si="165"/>
        <v>28461.186979895407</v>
      </c>
      <c r="AS219" s="204">
        <f t="shared" si="165"/>
        <v>28740.218225248733</v>
      </c>
      <c r="AT219" s="204">
        <f t="shared" si="165"/>
        <v>29021.985070820519</v>
      </c>
      <c r="AU219" s="204">
        <f t="shared" si="165"/>
        <v>29306.51433633381</v>
      </c>
      <c r="AV219" s="204">
        <f t="shared" si="165"/>
        <v>29593.833104393641</v>
      </c>
      <c r="AW219" s="204">
        <f t="shared" si="165"/>
        <v>29883.968723092439</v>
      </c>
      <c r="AX219" s="204">
        <f t="shared" si="165"/>
        <v>30176.948808627083</v>
      </c>
      <c r="AY219" s="204">
        <f t="shared" si="165"/>
        <v>30472.801247934425</v>
      </c>
      <c r="AZ219" s="204">
        <f t="shared" si="165"/>
        <v>30771.554201349085</v>
      </c>
      <c r="BA219" s="204">
        <f t="shared" si="165"/>
        <v>31073.236105285643</v>
      </c>
      <c r="BB219" s="204">
        <f t="shared" si="165"/>
        <v>31377.87567494619</v>
      </c>
      <c r="BC219" s="204">
        <f t="shared" si="165"/>
        <v>31685.501907053946</v>
      </c>
      <c r="BD219" s="204">
        <f t="shared" si="165"/>
        <v>31996.144082613515</v>
      </c>
      <c r="BE219" s="204">
        <f t="shared" si="165"/>
        <v>32309.831769698085</v>
      </c>
      <c r="BF219" s="204">
        <f t="shared" si="165"/>
        <v>32626.594826263805</v>
      </c>
      <c r="BG219" s="204">
        <f t="shared" si="165"/>
        <v>32946.463402991911</v>
      </c>
      <c r="BH219" s="204">
        <f t="shared" si="165"/>
        <v>33269.467946158518</v>
      </c>
      <c r="BI219" s="204">
        <f t="shared" si="165"/>
        <v>33595.639200532612</v>
      </c>
      <c r="BJ219" s="204">
        <f t="shared" si="165"/>
        <v>33925.00821230255</v>
      </c>
      <c r="BK219" s="204">
        <f t="shared" si="165"/>
        <v>34257.606332031013</v>
      </c>
      <c r="BL219" s="204">
        <f t="shared" si="165"/>
        <v>34593.465217639161</v>
      </c>
      <c r="BM219" s="204">
        <f t="shared" si="165"/>
        <v>34932.616837419933</v>
      </c>
      <c r="BN219" s="204">
        <f t="shared" si="165"/>
        <v>35275.093473080924</v>
      </c>
      <c r="BO219" s="204">
        <f t="shared" si="165"/>
        <v>35620.92772281701</v>
      </c>
      <c r="BP219" s="204">
        <f t="shared" si="165"/>
        <v>35970.152504413243</v>
      </c>
      <c r="BQ219" s="204">
        <f t="shared" si="165"/>
        <v>36322.801058378092</v>
      </c>
    </row>
    <row r="220" spans="5:69">
      <c r="E220" s="326"/>
      <c r="F220" s="328"/>
      <c r="G220" s="329" t="s">
        <v>63</v>
      </c>
      <c r="H220" s="323" t="s">
        <v>25</v>
      </c>
      <c r="I220" s="230" t="s">
        <v>318</v>
      </c>
      <c r="J220" s="216">
        <f>Variables!$G$29</f>
        <v>0.1</v>
      </c>
      <c r="K220" s="216">
        <f>Variables!$G$29</f>
        <v>0.1</v>
      </c>
      <c r="L220" s="216">
        <f>Variables!$G$29</f>
        <v>0.1</v>
      </c>
      <c r="M220" s="216">
        <f>Variables!$G$29</f>
        <v>0.1</v>
      </c>
      <c r="N220" s="216">
        <f>Variables!$G$29</f>
        <v>0.1</v>
      </c>
      <c r="O220" s="216">
        <f>Variables!$G$29</f>
        <v>0.1</v>
      </c>
      <c r="P220" s="216">
        <f>Variables!$G$29</f>
        <v>0.1</v>
      </c>
      <c r="Q220" s="216">
        <f>Variables!$G$29</f>
        <v>0.1</v>
      </c>
      <c r="R220" s="216">
        <f>Variables!$G$29</f>
        <v>0.1</v>
      </c>
      <c r="S220" s="216">
        <f>Variables!$G$29</f>
        <v>0.1</v>
      </c>
      <c r="T220" s="216">
        <f>Variables!$G$29</f>
        <v>0.1</v>
      </c>
      <c r="U220" s="216">
        <f>Variables!$G$29</f>
        <v>0.1</v>
      </c>
      <c r="V220" s="216">
        <f>Variables!$G$29</f>
        <v>0.1</v>
      </c>
      <c r="W220" s="216">
        <f>Variables!$G$29</f>
        <v>0.1</v>
      </c>
      <c r="X220" s="216">
        <f>Variables!$G$29</f>
        <v>0.1</v>
      </c>
      <c r="Y220" s="216">
        <f>Variables!$G$29</f>
        <v>0.1</v>
      </c>
      <c r="Z220" s="216">
        <f>Variables!$G$29</f>
        <v>0.1</v>
      </c>
      <c r="AA220" s="216">
        <f>Variables!$G$29</f>
        <v>0.1</v>
      </c>
      <c r="AB220" s="216">
        <f>Variables!$G$29</f>
        <v>0.1</v>
      </c>
      <c r="AC220" s="216">
        <f>Variables!$G$29</f>
        <v>0.1</v>
      </c>
      <c r="AD220" s="216">
        <f>Variables!$G$29</f>
        <v>0.1</v>
      </c>
      <c r="AE220" s="216">
        <f>Variables!$G$29</f>
        <v>0.1</v>
      </c>
      <c r="AF220" s="216">
        <f>Variables!$G$29</f>
        <v>0.1</v>
      </c>
      <c r="AG220" s="216">
        <f>Variables!$G$29</f>
        <v>0.1</v>
      </c>
      <c r="AH220" s="216">
        <f>Variables!$G$29</f>
        <v>0.1</v>
      </c>
      <c r="AI220" s="216">
        <f>Variables!$G$29</f>
        <v>0.1</v>
      </c>
      <c r="AJ220" s="216">
        <f>Variables!$G$29</f>
        <v>0.1</v>
      </c>
      <c r="AK220" s="216">
        <f>Variables!$G$29</f>
        <v>0.1</v>
      </c>
      <c r="AL220" s="216">
        <f>Variables!$G$29</f>
        <v>0.1</v>
      </c>
      <c r="AM220" s="216">
        <f>Variables!$G$29</f>
        <v>0.1</v>
      </c>
      <c r="AN220" s="216">
        <f>Variables!$G$29</f>
        <v>0.1</v>
      </c>
      <c r="AO220" s="216">
        <f>Variables!$G$29</f>
        <v>0.1</v>
      </c>
      <c r="AP220" s="216">
        <f>Variables!$G$29</f>
        <v>0.1</v>
      </c>
      <c r="AQ220" s="216">
        <f>Variables!$G$29</f>
        <v>0.1</v>
      </c>
      <c r="AR220" s="216">
        <f>Variables!$G$29</f>
        <v>0.1</v>
      </c>
      <c r="AS220" s="216">
        <f>Variables!$G$29</f>
        <v>0.1</v>
      </c>
      <c r="AT220" s="216">
        <f>Variables!$G$29</f>
        <v>0.1</v>
      </c>
      <c r="AU220" s="216">
        <f>Variables!$G$29</f>
        <v>0.1</v>
      </c>
      <c r="AV220" s="216">
        <f>Variables!$G$29</f>
        <v>0.1</v>
      </c>
      <c r="AW220" s="216">
        <f>Variables!$G$29</f>
        <v>0.1</v>
      </c>
      <c r="AX220" s="216">
        <f>Variables!$G$29</f>
        <v>0.1</v>
      </c>
      <c r="AY220" s="216">
        <f>Variables!$G$29</f>
        <v>0.1</v>
      </c>
      <c r="AZ220" s="216">
        <f>Variables!$G$29</f>
        <v>0.1</v>
      </c>
      <c r="BA220" s="216">
        <f>Variables!$G$29</f>
        <v>0.1</v>
      </c>
      <c r="BB220" s="216">
        <f>Variables!$G$29</f>
        <v>0.1</v>
      </c>
      <c r="BC220" s="216">
        <f>Variables!$G$29</f>
        <v>0.1</v>
      </c>
      <c r="BD220" s="216">
        <f>Variables!$G$29</f>
        <v>0.1</v>
      </c>
      <c r="BE220" s="216">
        <f>Variables!$G$29</f>
        <v>0.1</v>
      </c>
      <c r="BF220" s="216">
        <f>Variables!$G$29</f>
        <v>0.1</v>
      </c>
      <c r="BG220" s="216">
        <f>Variables!$G$29</f>
        <v>0.1</v>
      </c>
      <c r="BH220" s="216">
        <f>Variables!$G$29</f>
        <v>0.1</v>
      </c>
      <c r="BI220" s="216">
        <f>Variables!$G$29</f>
        <v>0.1</v>
      </c>
      <c r="BJ220" s="216">
        <f>Variables!$G$29</f>
        <v>0.1</v>
      </c>
      <c r="BK220" s="216">
        <f>Variables!$G$29</f>
        <v>0.1</v>
      </c>
      <c r="BL220" s="216">
        <f>Variables!$G$29</f>
        <v>0.1</v>
      </c>
      <c r="BM220" s="216">
        <f>Variables!$G$29</f>
        <v>0.1</v>
      </c>
      <c r="BN220" s="216">
        <f>Variables!$G$29</f>
        <v>0.1</v>
      </c>
      <c r="BO220" s="216">
        <f>Variables!$G$29</f>
        <v>0.1</v>
      </c>
      <c r="BP220" s="216">
        <f>Variables!$G$29</f>
        <v>0.1</v>
      </c>
      <c r="BQ220" s="216">
        <f>Variables!$G$29</f>
        <v>0.1</v>
      </c>
    </row>
    <row r="221" spans="5:69">
      <c r="E221" s="326"/>
      <c r="F221" s="328"/>
      <c r="G221" s="329"/>
      <c r="H221" s="323"/>
      <c r="I221" s="232" t="s">
        <v>319</v>
      </c>
      <c r="J221" s="216">
        <f>Variables!$G$30</f>
        <v>0.5</v>
      </c>
      <c r="K221" s="216">
        <f>Variables!$G$30</f>
        <v>0.5</v>
      </c>
      <c r="L221" s="216">
        <f>Variables!$G$30</f>
        <v>0.5</v>
      </c>
      <c r="M221" s="216">
        <f>Variables!$G$30</f>
        <v>0.5</v>
      </c>
      <c r="N221" s="216">
        <f>Variables!$G$30</f>
        <v>0.5</v>
      </c>
      <c r="O221" s="216">
        <f>Variables!$G$30</f>
        <v>0.5</v>
      </c>
      <c r="P221" s="216">
        <f>Variables!$G$30</f>
        <v>0.5</v>
      </c>
      <c r="Q221" s="216">
        <f>Variables!$G$30</f>
        <v>0.5</v>
      </c>
      <c r="R221" s="216">
        <f>Variables!$G$30</f>
        <v>0.5</v>
      </c>
      <c r="S221" s="216">
        <f>Variables!$G$30</f>
        <v>0.5</v>
      </c>
      <c r="T221" s="216">
        <f>Variables!$G$30</f>
        <v>0.5</v>
      </c>
      <c r="U221" s="216">
        <f>Variables!$G$30</f>
        <v>0.5</v>
      </c>
      <c r="V221" s="216">
        <f>Variables!$G$30</f>
        <v>0.5</v>
      </c>
      <c r="W221" s="216">
        <f>Variables!$G$30</f>
        <v>0.5</v>
      </c>
      <c r="X221" s="216">
        <f>Variables!$G$30</f>
        <v>0.5</v>
      </c>
      <c r="Y221" s="216">
        <f>Variables!$G$30</f>
        <v>0.5</v>
      </c>
      <c r="Z221" s="216">
        <f>Variables!$G$30</f>
        <v>0.5</v>
      </c>
      <c r="AA221" s="216">
        <f>Variables!$G$30</f>
        <v>0.5</v>
      </c>
      <c r="AB221" s="216">
        <f>Variables!$G$30</f>
        <v>0.5</v>
      </c>
      <c r="AC221" s="216">
        <f>Variables!$G$30</f>
        <v>0.5</v>
      </c>
      <c r="AD221" s="216">
        <f>Variables!$G$30</f>
        <v>0.5</v>
      </c>
      <c r="AE221" s="216">
        <f>Variables!$G$30</f>
        <v>0.5</v>
      </c>
      <c r="AF221" s="216">
        <f>Variables!$G$30</f>
        <v>0.5</v>
      </c>
      <c r="AG221" s="216">
        <f>Variables!$G$30</f>
        <v>0.5</v>
      </c>
      <c r="AH221" s="216">
        <f>Variables!$G$30</f>
        <v>0.5</v>
      </c>
      <c r="AI221" s="216">
        <f>Variables!$G$30</f>
        <v>0.5</v>
      </c>
      <c r="AJ221" s="216">
        <f>Variables!$G$30</f>
        <v>0.5</v>
      </c>
      <c r="AK221" s="216">
        <f>Variables!$G$30</f>
        <v>0.5</v>
      </c>
      <c r="AL221" s="216">
        <f>Variables!$G$30</f>
        <v>0.5</v>
      </c>
      <c r="AM221" s="216">
        <f>Variables!$G$30</f>
        <v>0.5</v>
      </c>
      <c r="AN221" s="216">
        <f>Variables!$G$30</f>
        <v>0.5</v>
      </c>
      <c r="AO221" s="216">
        <f>Variables!$G$30</f>
        <v>0.5</v>
      </c>
      <c r="AP221" s="216">
        <f>Variables!$G$30</f>
        <v>0.5</v>
      </c>
      <c r="AQ221" s="216">
        <f>Variables!$G$30</f>
        <v>0.5</v>
      </c>
      <c r="AR221" s="216">
        <f>Variables!$G$30</f>
        <v>0.5</v>
      </c>
      <c r="AS221" s="216">
        <f>Variables!$G$30</f>
        <v>0.5</v>
      </c>
      <c r="AT221" s="216">
        <f>Variables!$G$30</f>
        <v>0.5</v>
      </c>
      <c r="AU221" s="216">
        <f>Variables!$G$30</f>
        <v>0.5</v>
      </c>
      <c r="AV221" s="216">
        <f>Variables!$G$30</f>
        <v>0.5</v>
      </c>
      <c r="AW221" s="216">
        <f>Variables!$G$30</f>
        <v>0.5</v>
      </c>
      <c r="AX221" s="216">
        <f>Variables!$G$30</f>
        <v>0.5</v>
      </c>
      <c r="AY221" s="216">
        <f>Variables!$G$30</f>
        <v>0.5</v>
      </c>
      <c r="AZ221" s="216">
        <f>Variables!$G$30</f>
        <v>0.5</v>
      </c>
      <c r="BA221" s="216">
        <f>Variables!$G$30</f>
        <v>0.5</v>
      </c>
      <c r="BB221" s="216">
        <f>Variables!$G$30</f>
        <v>0.5</v>
      </c>
      <c r="BC221" s="216">
        <f>Variables!$G$30</f>
        <v>0.5</v>
      </c>
      <c r="BD221" s="216">
        <f>Variables!$G$30</f>
        <v>0.5</v>
      </c>
      <c r="BE221" s="216">
        <f>Variables!$G$30</f>
        <v>0.5</v>
      </c>
      <c r="BF221" s="216">
        <f>Variables!$G$30</f>
        <v>0.5</v>
      </c>
      <c r="BG221" s="216">
        <f>Variables!$G$30</f>
        <v>0.5</v>
      </c>
      <c r="BH221" s="216">
        <f>Variables!$G$30</f>
        <v>0.5</v>
      </c>
      <c r="BI221" s="216">
        <f>Variables!$G$30</f>
        <v>0.5</v>
      </c>
      <c r="BJ221" s="216">
        <f>Variables!$G$30</f>
        <v>0.5</v>
      </c>
      <c r="BK221" s="216">
        <f>Variables!$G$30</f>
        <v>0.5</v>
      </c>
      <c r="BL221" s="216">
        <f>Variables!$G$30</f>
        <v>0.5</v>
      </c>
      <c r="BM221" s="216">
        <f>Variables!$G$30</f>
        <v>0.5</v>
      </c>
      <c r="BN221" s="216">
        <f>Variables!$G$30</f>
        <v>0.5</v>
      </c>
      <c r="BO221" s="216">
        <f>Variables!$G$30</f>
        <v>0.5</v>
      </c>
      <c r="BP221" s="216">
        <f>Variables!$G$30</f>
        <v>0.5</v>
      </c>
      <c r="BQ221" s="216">
        <f>Variables!$G$30</f>
        <v>0.5</v>
      </c>
    </row>
    <row r="222" spans="5:69">
      <c r="E222" s="326"/>
      <c r="F222" s="328"/>
      <c r="G222" s="329"/>
      <c r="H222" s="323"/>
      <c r="I222" s="235" t="s">
        <v>321</v>
      </c>
      <c r="J222" s="200">
        <f>J179*J220*J221</f>
        <v>1.7875647668393784</v>
      </c>
      <c r="K222" s="200">
        <f>K179*K220*K221</f>
        <v>1.8411917098445596</v>
      </c>
      <c r="L222" s="200">
        <f t="shared" ref="L222:BQ222" si="166">L179*L220*L221</f>
        <v>1.8964274611398964</v>
      </c>
      <c r="M222" s="200">
        <f t="shared" si="166"/>
        <v>1.9533202849740932</v>
      </c>
      <c r="N222" s="200">
        <f t="shared" si="166"/>
        <v>2.011919893523316</v>
      </c>
      <c r="O222" s="200">
        <f t="shared" si="166"/>
        <v>2.0722774903290153</v>
      </c>
      <c r="P222" s="200">
        <f t="shared" si="166"/>
        <v>2.1344458150388865</v>
      </c>
      <c r="Q222" s="200">
        <f t="shared" si="166"/>
        <v>2.1984791894900524</v>
      </c>
      <c r="R222" s="200">
        <f t="shared" si="166"/>
        <v>2.2644335651747545</v>
      </c>
      <c r="S222" s="200">
        <f t="shared" si="166"/>
        <v>2.3323665721299967</v>
      </c>
      <c r="T222" s="200">
        <f t="shared" si="166"/>
        <v>2.4023375692938971</v>
      </c>
      <c r="U222" s="200">
        <f t="shared" si="166"/>
        <v>2.474407696372714</v>
      </c>
      <c r="V222" s="200">
        <f t="shared" si="166"/>
        <v>2.5486399272638951</v>
      </c>
      <c r="W222" s="200">
        <f t="shared" si="166"/>
        <v>2.6250991250818121</v>
      </c>
      <c r="X222" s="200">
        <f t="shared" si="166"/>
        <v>2.7038520988342665</v>
      </c>
      <c r="Y222" s="200">
        <f t="shared" si="166"/>
        <v>2.7849676617992949</v>
      </c>
      <c r="Z222" s="200">
        <f t="shared" si="166"/>
        <v>2.8685166916532738</v>
      </c>
      <c r="AA222" s="200">
        <f t="shared" si="166"/>
        <v>2.9545721924028721</v>
      </c>
      <c r="AB222" s="200">
        <f t="shared" si="166"/>
        <v>3.0432093581749577</v>
      </c>
      <c r="AC222" s="200">
        <f t="shared" si="166"/>
        <v>3.1345056389202064</v>
      </c>
      <c r="AD222" s="200">
        <f t="shared" si="166"/>
        <v>3.2285408080878129</v>
      </c>
      <c r="AE222" s="200">
        <f t="shared" si="166"/>
        <v>3.3253970323304474</v>
      </c>
      <c r="AF222" s="200">
        <f t="shared" si="166"/>
        <v>3.4251589433003611</v>
      </c>
      <c r="AG222" s="200">
        <f t="shared" si="166"/>
        <v>3.5279137115993722</v>
      </c>
      <c r="AH222" s="200">
        <f t="shared" si="166"/>
        <v>3.6337511229473538</v>
      </c>
      <c r="AI222" s="200">
        <f t="shared" si="166"/>
        <v>3.7427636566357743</v>
      </c>
      <c r="AJ222" s="200">
        <f t="shared" si="166"/>
        <v>3.8550465663348477</v>
      </c>
      <c r="AK222" s="200">
        <f t="shared" si="166"/>
        <v>3.9706979633248931</v>
      </c>
      <c r="AL222" s="200">
        <f t="shared" si="166"/>
        <v>4.0898189022246392</v>
      </c>
      <c r="AM222" s="200">
        <f t="shared" si="166"/>
        <v>4.2125134692913795</v>
      </c>
      <c r="AN222" s="200">
        <f t="shared" si="166"/>
        <v>4.338888873370121</v>
      </c>
      <c r="AO222" s="200">
        <f t="shared" si="166"/>
        <v>4.469055539571225</v>
      </c>
      <c r="AP222" s="200">
        <f t="shared" si="166"/>
        <v>4.6031272057583612</v>
      </c>
      <c r="AQ222" s="200">
        <f t="shared" si="166"/>
        <v>4.7412210219311124</v>
      </c>
      <c r="AR222" s="200">
        <f t="shared" si="166"/>
        <v>4.8834576525890476</v>
      </c>
      <c r="AS222" s="200">
        <f t="shared" si="166"/>
        <v>5.029961382166718</v>
      </c>
      <c r="AT222" s="200">
        <f t="shared" si="166"/>
        <v>5.1808602236317203</v>
      </c>
      <c r="AU222" s="200">
        <f t="shared" si="166"/>
        <v>5.3362860303406725</v>
      </c>
      <c r="AV222" s="200">
        <f t="shared" si="166"/>
        <v>5.4963746112508929</v>
      </c>
      <c r="AW222" s="200">
        <f t="shared" si="166"/>
        <v>5.6612658495884185</v>
      </c>
      <c r="AX222" s="200">
        <f t="shared" si="166"/>
        <v>5.8311038250760721</v>
      </c>
      <c r="AY222" s="200">
        <f t="shared" si="166"/>
        <v>6.0060369398283546</v>
      </c>
      <c r="AZ222" s="200">
        <f t="shared" si="166"/>
        <v>6.1862180480232052</v>
      </c>
      <c r="BA222" s="200">
        <f t="shared" si="166"/>
        <v>6.3718045894639017</v>
      </c>
      <c r="BB222" s="200">
        <f t="shared" si="166"/>
        <v>6.5629587271478194</v>
      </c>
      <c r="BC222" s="200">
        <f t="shared" si="166"/>
        <v>6.7598474889622544</v>
      </c>
      <c r="BD222" s="200">
        <f t="shared" si="166"/>
        <v>6.9626429136311208</v>
      </c>
      <c r="BE222" s="200">
        <f t="shared" si="166"/>
        <v>7.1715222010400552</v>
      </c>
      <c r="BF222" s="200">
        <f t="shared" si="166"/>
        <v>7.3866678670712567</v>
      </c>
      <c r="BG222" s="200">
        <f t="shared" si="166"/>
        <v>7.6082679030833944</v>
      </c>
      <c r="BH222" s="200">
        <f t="shared" si="166"/>
        <v>7.8365159401758975</v>
      </c>
      <c r="BI222" s="200">
        <f t="shared" si="166"/>
        <v>8.0716114183811722</v>
      </c>
      <c r="BJ222" s="200">
        <f t="shared" si="166"/>
        <v>8.3137597609326104</v>
      </c>
      <c r="BK222" s="200">
        <f t="shared" si="166"/>
        <v>8.5631725537605856</v>
      </c>
      <c r="BL222" s="200">
        <f t="shared" si="166"/>
        <v>8.8200677303734043</v>
      </c>
      <c r="BM222" s="200">
        <f t="shared" si="166"/>
        <v>9.0846697622846087</v>
      </c>
      <c r="BN222" s="200">
        <f t="shared" si="166"/>
        <v>9.3572098551531457</v>
      </c>
      <c r="BO222" s="200">
        <f t="shared" si="166"/>
        <v>9.6379261508077398</v>
      </c>
      <c r="BP222" s="200">
        <f t="shared" si="166"/>
        <v>9.9270639353319723</v>
      </c>
      <c r="BQ222" s="200">
        <f t="shared" si="166"/>
        <v>10.224875853391934</v>
      </c>
    </row>
    <row r="223" spans="5:69">
      <c r="E223" s="326"/>
      <c r="F223" s="328"/>
      <c r="G223" s="329"/>
      <c r="H223" s="323"/>
      <c r="I223" s="235" t="s">
        <v>324</v>
      </c>
      <c r="J223" s="200">
        <f>J222/J284</f>
        <v>0.77720207253886009</v>
      </c>
      <c r="K223" s="200">
        <f>K222/K284</f>
        <v>0.78482170070100576</v>
      </c>
      <c r="L223" s="200">
        <f t="shared" ref="L223:BQ223" si="167">L222/L284</f>
        <v>0.79251603110003521</v>
      </c>
      <c r="M223" s="200">
        <f t="shared" si="167"/>
        <v>0.80028579611081974</v>
      </c>
      <c r="N223" s="200">
        <f t="shared" si="167"/>
        <v>0.80813173528837667</v>
      </c>
      <c r="O223" s="200">
        <f t="shared" si="167"/>
        <v>0.81605459543826275</v>
      </c>
      <c r="P223" s="200">
        <f t="shared" si="167"/>
        <v>0.82405513068765779</v>
      </c>
      <c r="Q223" s="200">
        <f t="shared" si="167"/>
        <v>0.83213410255714437</v>
      </c>
      <c r="R223" s="200">
        <f t="shared" si="167"/>
        <v>0.840292280033195</v>
      </c>
      <c r="S223" s="200">
        <f t="shared" si="167"/>
        <v>0.84853043964136332</v>
      </c>
      <c r="T223" s="200">
        <f t="shared" si="167"/>
        <v>0.85684936552020041</v>
      </c>
      <c r="U223" s="200">
        <f t="shared" si="167"/>
        <v>0.86524984949588868</v>
      </c>
      <c r="V223" s="200">
        <f t="shared" si="167"/>
        <v>0.87373269115761298</v>
      </c>
      <c r="W223" s="200">
        <f t="shared" si="167"/>
        <v>0.882298697933668</v>
      </c>
      <c r="X223" s="200">
        <f t="shared" si="167"/>
        <v>0.89094868516831183</v>
      </c>
      <c r="Y223" s="200">
        <f t="shared" si="167"/>
        <v>0.89968347619937372</v>
      </c>
      <c r="Z223" s="200">
        <f t="shared" si="167"/>
        <v>0.9085039024366226</v>
      </c>
      <c r="AA223" s="200">
        <f t="shared" si="167"/>
        <v>0.9174108034409032</v>
      </c>
      <c r="AB223" s="200">
        <f t="shared" si="167"/>
        <v>0.92640502700404936</v>
      </c>
      <c r="AC223" s="200">
        <f t="shared" si="167"/>
        <v>0.93548742922957917</v>
      </c>
      <c r="AD223" s="200">
        <f t="shared" si="167"/>
        <v>0.94465887461418285</v>
      </c>
      <c r="AE223" s="200">
        <f t="shared" si="167"/>
        <v>0.9539202361300082</v>
      </c>
      <c r="AF223" s="200">
        <f t="shared" si="167"/>
        <v>0.96327239530775355</v>
      </c>
      <c r="AG223" s="200">
        <f t="shared" si="167"/>
        <v>0.97271624232057474</v>
      </c>
      <c r="AH223" s="200">
        <f t="shared" si="167"/>
        <v>0.98225267606881572</v>
      </c>
      <c r="AI223" s="200">
        <f t="shared" si="167"/>
        <v>0.99188260426556885</v>
      </c>
      <c r="AJ223" s="200">
        <f t="shared" si="167"/>
        <v>1.0016069435230743</v>
      </c>
      <c r="AK223" s="200">
        <f t="shared" si="167"/>
        <v>1.0114266194399673</v>
      </c>
      <c r="AL223" s="200">
        <f t="shared" si="167"/>
        <v>1.0213425666893785</v>
      </c>
      <c r="AM223" s="200">
        <f t="shared" si="167"/>
        <v>1.0313557291079019</v>
      </c>
      <c r="AN223" s="200">
        <f t="shared" si="167"/>
        <v>1.0414670597854305</v>
      </c>
      <c r="AO223" s="200">
        <f t="shared" si="167"/>
        <v>1.051677521155876</v>
      </c>
      <c r="AP223" s="200">
        <f t="shared" si="167"/>
        <v>1.0619880850887764</v>
      </c>
      <c r="AQ223" s="200">
        <f t="shared" si="167"/>
        <v>1.0723997329818038</v>
      </c>
      <c r="AR223" s="200">
        <f t="shared" si="167"/>
        <v>1.0829134558541749</v>
      </c>
      <c r="AS223" s="200">
        <f t="shared" si="167"/>
        <v>1.0935302544409802</v>
      </c>
      <c r="AT223" s="200">
        <f t="shared" si="167"/>
        <v>1.1042511392884409</v>
      </c>
      <c r="AU223" s="200">
        <f t="shared" si="167"/>
        <v>1.1150771308500924</v>
      </c>
      <c r="AV223" s="200">
        <f t="shared" si="167"/>
        <v>1.1260092595839168</v>
      </c>
      <c r="AW223" s="200">
        <f t="shared" si="167"/>
        <v>1.1370485660504257</v>
      </c>
      <c r="AX223" s="200">
        <f t="shared" si="167"/>
        <v>1.1481961010117046</v>
      </c>
      <c r="AY223" s="200">
        <f t="shared" si="167"/>
        <v>1.1594529255314272</v>
      </c>
      <c r="AZ223" s="200">
        <f t="shared" si="167"/>
        <v>1.1708201110758529</v>
      </c>
      <c r="BA223" s="200">
        <f t="shared" si="167"/>
        <v>1.1822987396158124</v>
      </c>
      <c r="BB223" s="200">
        <f t="shared" si="167"/>
        <v>1.1938899037296931</v>
      </c>
      <c r="BC223" s="200">
        <f t="shared" si="167"/>
        <v>1.2055947067074353</v>
      </c>
      <c r="BD223" s="200">
        <f t="shared" si="167"/>
        <v>1.2174142626555471</v>
      </c>
      <c r="BE223" s="200">
        <f t="shared" si="167"/>
        <v>1.2293496966031507</v>
      </c>
      <c r="BF223" s="200">
        <f t="shared" si="167"/>
        <v>1.2414021446090637</v>
      </c>
      <c r="BG223" s="200">
        <f t="shared" si="167"/>
        <v>1.2535727538699368</v>
      </c>
      <c r="BH223" s="200">
        <f t="shared" si="167"/>
        <v>1.2658626828294464</v>
      </c>
      <c r="BI223" s="200">
        <f t="shared" si="167"/>
        <v>1.2782731012885582</v>
      </c>
      <c r="BJ223" s="200">
        <f t="shared" si="167"/>
        <v>1.290805190516878</v>
      </c>
      <c r="BK223" s="200">
        <f t="shared" si="167"/>
        <v>1.3034601433650823</v>
      </c>
      <c r="BL223" s="200">
        <f t="shared" si="167"/>
        <v>1.3162391643784657</v>
      </c>
      <c r="BM223" s="200">
        <f t="shared" si="167"/>
        <v>1.329143469911588</v>
      </c>
      <c r="BN223" s="200">
        <f t="shared" si="167"/>
        <v>1.3421742882440544</v>
      </c>
      <c r="BO223" s="200">
        <f t="shared" si="167"/>
        <v>1.3553328596974277</v>
      </c>
      <c r="BP223" s="200">
        <f t="shared" si="167"/>
        <v>1.3686204367532848</v>
      </c>
      <c r="BQ223" s="200">
        <f t="shared" si="167"/>
        <v>1.3820382841724348</v>
      </c>
    </row>
    <row r="224" spans="5:69">
      <c r="E224" s="326"/>
      <c r="F224" s="328"/>
      <c r="G224" s="329"/>
      <c r="H224" s="323"/>
      <c r="I224" s="230" t="s">
        <v>299</v>
      </c>
      <c r="J224" s="200">
        <v>0</v>
      </c>
      <c r="K224" s="200">
        <f t="shared" ref="K224:BQ224" si="168">J226*$B$6</f>
        <v>0.31088082901554404</v>
      </c>
      <c r="L224" s="200">
        <f t="shared" si="168"/>
        <v>0.4693690947881744</v>
      </c>
      <c r="M224" s="200">
        <f t="shared" si="168"/>
        <v>0.55169095983410121</v>
      </c>
      <c r="N224" s="200">
        <f t="shared" si="168"/>
        <v>0.59595979836137847</v>
      </c>
      <c r="O224" s="200">
        <f t="shared" si="168"/>
        <v>0.62123259329603997</v>
      </c>
      <c r="P224" s="200">
        <f t="shared" si="168"/>
        <v>0.63703813482332516</v>
      </c>
      <c r="Q224" s="200">
        <f t="shared" si="168"/>
        <v>0.64814111968672572</v>
      </c>
      <c r="R224" s="200">
        <f t="shared" si="168"/>
        <v>0.65692420086622061</v>
      </c>
      <c r="S224" s="200">
        <f t="shared" si="168"/>
        <v>0.6645790124463884</v>
      </c>
      <c r="T224" s="200">
        <f t="shared" si="168"/>
        <v>0.67170168207973957</v>
      </c>
      <c r="U224" s="200">
        <f t="shared" si="168"/>
        <v>0.67859058724795007</v>
      </c>
      <c r="V224" s="200">
        <f t="shared" si="168"/>
        <v>0.68539523342233055</v>
      </c>
      <c r="W224" s="200">
        <f t="shared" si="168"/>
        <v>0.69219069317421045</v>
      </c>
      <c r="X224" s="200">
        <f t="shared" si="168"/>
        <v>0.69901482576057239</v>
      </c>
      <c r="Y224" s="200">
        <f t="shared" si="168"/>
        <v>0.70588688694761093</v>
      </c>
      <c r="Z224" s="200">
        <f t="shared" si="168"/>
        <v>0.712816833953555</v>
      </c>
      <c r="AA224" s="200">
        <f t="shared" si="168"/>
        <v>0.71980997795142665</v>
      </c>
      <c r="AB224" s="200">
        <f t="shared" si="168"/>
        <v>0.72686931035207469</v>
      </c>
      <c r="AC224" s="200">
        <f t="shared" si="168"/>
        <v>0.73399666597765711</v>
      </c>
      <c r="AD224" s="200">
        <f t="shared" si="168"/>
        <v>0.74119330468066025</v>
      </c>
      <c r="AE224" s="200">
        <f t="shared" si="168"/>
        <v>0.74846020218600329</v>
      </c>
      <c r="AF224" s="200">
        <f t="shared" si="168"/>
        <v>0.75579819554500505</v>
      </c>
      <c r="AG224" s="200">
        <f t="shared" si="168"/>
        <v>0.76320805589560392</v>
      </c>
      <c r="AH224" s="200">
        <f t="shared" si="168"/>
        <v>0.77069052487603196</v>
      </c>
      <c r="AI224" s="200">
        <f t="shared" si="168"/>
        <v>0.77824633286554223</v>
      </c>
      <c r="AJ224" s="200">
        <f t="shared" si="168"/>
        <v>0.78587620813899872</v>
      </c>
      <c r="AK224" s="200">
        <f t="shared" si="168"/>
        <v>0.79358088147872907</v>
      </c>
      <c r="AL224" s="200">
        <f t="shared" si="168"/>
        <v>0.80136108851535148</v>
      </c>
      <c r="AM224" s="200">
        <f t="shared" si="168"/>
        <v>0.80921757093342706</v>
      </c>
      <c r="AN224" s="200">
        <f t="shared" si="168"/>
        <v>0.81715107710987422</v>
      </c>
      <c r="AO224" s="200">
        <f t="shared" si="168"/>
        <v>0.82516236246910946</v>
      </c>
      <c r="AP224" s="200">
        <f t="shared" si="168"/>
        <v>0.83325218969690518</v>
      </c>
      <c r="AQ224" s="200">
        <f t="shared" si="168"/>
        <v>0.84142132888396315</v>
      </c>
      <c r="AR224" s="200">
        <f t="shared" si="168"/>
        <v>0.84967055763470312</v>
      </c>
      <c r="AS224" s="200">
        <f t="shared" si="168"/>
        <v>0.8580006611590214</v>
      </c>
      <c r="AT224" s="200">
        <f t="shared" si="168"/>
        <v>0.86641243235590282</v>
      </c>
      <c r="AU224" s="200">
        <f t="shared" si="168"/>
        <v>0.87490667189332783</v>
      </c>
      <c r="AV224" s="200">
        <f t="shared" si="168"/>
        <v>0.88348418828670094</v>
      </c>
      <c r="AW224" s="200">
        <f t="shared" si="168"/>
        <v>0.89214579797691729</v>
      </c>
      <c r="AX224" s="200">
        <f t="shared" si="168"/>
        <v>0.90089232540862896</v>
      </c>
      <c r="AY224" s="200">
        <f t="shared" si="168"/>
        <v>0.90972460310899628</v>
      </c>
      <c r="AZ224" s="200">
        <f t="shared" si="168"/>
        <v>0.91864347176706918</v>
      </c>
      <c r="BA224" s="200">
        <f t="shared" si="168"/>
        <v>0.9276497803138759</v>
      </c>
      <c r="BB224" s="200">
        <f t="shared" si="168"/>
        <v>0.93674438600326304</v>
      </c>
      <c r="BC224" s="200">
        <f t="shared" si="168"/>
        <v>0.94592815449350864</v>
      </c>
      <c r="BD224" s="200">
        <f t="shared" si="168"/>
        <v>0.95520195992972834</v>
      </c>
      <c r="BE224" s="200">
        <f t="shared" si="168"/>
        <v>0.96456668502708287</v>
      </c>
      <c r="BF224" s="200">
        <f t="shared" si="168"/>
        <v>0.97402322115480189</v>
      </c>
      <c r="BG224" s="200">
        <f t="shared" si="168"/>
        <v>0.98357246842102652</v>
      </c>
      <c r="BH224" s="200">
        <f t="shared" si="168"/>
        <v>0.99321533575848808</v>
      </c>
      <c r="BI224" s="200">
        <f t="shared" si="168"/>
        <v>1.0029527410110226</v>
      </c>
      <c r="BJ224" s="200">
        <f t="shared" si="168"/>
        <v>1.0127856110209346</v>
      </c>
      <c r="BK224" s="200">
        <f t="shared" si="168"/>
        <v>1.0227148817172187</v>
      </c>
      <c r="BL224" s="200">
        <f t="shared" si="168"/>
        <v>1.0327414982046423</v>
      </c>
      <c r="BM224" s="200">
        <f t="shared" si="168"/>
        <v>1.0428664148537075</v>
      </c>
      <c r="BN224" s="200">
        <f t="shared" si="168"/>
        <v>1.0530905953914889</v>
      </c>
      <c r="BO224" s="200">
        <f t="shared" si="168"/>
        <v>1.0634150129933662</v>
      </c>
      <c r="BP224" s="200">
        <f t="shared" si="168"/>
        <v>1.0738406503756541</v>
      </c>
      <c r="BQ224" s="200">
        <f t="shared" si="168"/>
        <v>1.084368499889141</v>
      </c>
    </row>
    <row r="225" spans="5:69">
      <c r="E225" s="326"/>
      <c r="F225" s="328"/>
      <c r="G225" s="329"/>
      <c r="H225" s="323"/>
      <c r="I225" s="230" t="s">
        <v>301</v>
      </c>
      <c r="J225" s="200">
        <v>0</v>
      </c>
      <c r="K225" s="200">
        <f t="shared" ref="K225:BQ225" si="169">J226*$B$7</f>
        <v>7.7720207253886009E-2</v>
      </c>
      <c r="L225" s="200">
        <f t="shared" si="169"/>
        <v>0.1173422736970436</v>
      </c>
      <c r="M225" s="200">
        <f t="shared" si="169"/>
        <v>0.1379227399585253</v>
      </c>
      <c r="N225" s="200">
        <f t="shared" si="169"/>
        <v>0.14898994959034462</v>
      </c>
      <c r="O225" s="200">
        <f t="shared" si="169"/>
        <v>0.15530814832400999</v>
      </c>
      <c r="P225" s="200">
        <f t="shared" si="169"/>
        <v>0.15925953370583129</v>
      </c>
      <c r="Q225" s="200">
        <f t="shared" si="169"/>
        <v>0.16203527992168143</v>
      </c>
      <c r="R225" s="200">
        <f t="shared" si="169"/>
        <v>0.16423105021655515</v>
      </c>
      <c r="S225" s="200">
        <f t="shared" si="169"/>
        <v>0.1661447531115971</v>
      </c>
      <c r="T225" s="200">
        <f t="shared" si="169"/>
        <v>0.16792542051993489</v>
      </c>
      <c r="U225" s="200">
        <f t="shared" si="169"/>
        <v>0.16964764681198752</v>
      </c>
      <c r="V225" s="200">
        <f t="shared" si="169"/>
        <v>0.17134880835558264</v>
      </c>
      <c r="W225" s="200">
        <f t="shared" si="169"/>
        <v>0.17304767329355261</v>
      </c>
      <c r="X225" s="200">
        <f t="shared" si="169"/>
        <v>0.1747537064401431</v>
      </c>
      <c r="Y225" s="200">
        <f t="shared" si="169"/>
        <v>0.17647172173690273</v>
      </c>
      <c r="Z225" s="200">
        <f t="shared" si="169"/>
        <v>0.17820420848838875</v>
      </c>
      <c r="AA225" s="200">
        <f t="shared" si="169"/>
        <v>0.17995249448785666</v>
      </c>
      <c r="AB225" s="200">
        <f t="shared" si="169"/>
        <v>0.18171732758801867</v>
      </c>
      <c r="AC225" s="200">
        <f t="shared" si="169"/>
        <v>0.18349916649441428</v>
      </c>
      <c r="AD225" s="200">
        <f t="shared" si="169"/>
        <v>0.18529832617016506</v>
      </c>
      <c r="AE225" s="200">
        <f t="shared" si="169"/>
        <v>0.18711505054650082</v>
      </c>
      <c r="AF225" s="200">
        <f t="shared" si="169"/>
        <v>0.18894954888625126</v>
      </c>
      <c r="AG225" s="200">
        <f t="shared" si="169"/>
        <v>0.19080201397390098</v>
      </c>
      <c r="AH225" s="200">
        <f t="shared" si="169"/>
        <v>0.19267263121900799</v>
      </c>
      <c r="AI225" s="200">
        <f t="shared" si="169"/>
        <v>0.19456158321638556</v>
      </c>
      <c r="AJ225" s="200">
        <f t="shared" si="169"/>
        <v>0.19646905203474968</v>
      </c>
      <c r="AK225" s="200">
        <f t="shared" si="169"/>
        <v>0.19839522036968227</v>
      </c>
      <c r="AL225" s="200">
        <f t="shared" si="169"/>
        <v>0.20034027212883787</v>
      </c>
      <c r="AM225" s="200">
        <f t="shared" si="169"/>
        <v>0.20230439273335676</v>
      </c>
      <c r="AN225" s="200">
        <f t="shared" si="169"/>
        <v>0.20428776927746856</v>
      </c>
      <c r="AO225" s="200">
        <f t="shared" si="169"/>
        <v>0.20629059061727736</v>
      </c>
      <c r="AP225" s="200">
        <f t="shared" si="169"/>
        <v>0.20831304742422629</v>
      </c>
      <c r="AQ225" s="200">
        <f t="shared" si="169"/>
        <v>0.21035533222099079</v>
      </c>
      <c r="AR225" s="200">
        <f t="shared" si="169"/>
        <v>0.21241763940867578</v>
      </c>
      <c r="AS225" s="200">
        <f t="shared" si="169"/>
        <v>0.21450016528975535</v>
      </c>
      <c r="AT225" s="200">
        <f t="shared" si="169"/>
        <v>0.2166031080889757</v>
      </c>
      <c r="AU225" s="200">
        <f t="shared" si="169"/>
        <v>0.21872666797333196</v>
      </c>
      <c r="AV225" s="200">
        <f t="shared" si="169"/>
        <v>0.22087104707167524</v>
      </c>
      <c r="AW225" s="200">
        <f t="shared" si="169"/>
        <v>0.22303644949422932</v>
      </c>
      <c r="AX225" s="200">
        <f t="shared" si="169"/>
        <v>0.22522308135215724</v>
      </c>
      <c r="AY225" s="200">
        <f t="shared" si="169"/>
        <v>0.22743115077724907</v>
      </c>
      <c r="AZ225" s="200">
        <f t="shared" si="169"/>
        <v>0.22966086794176729</v>
      </c>
      <c r="BA225" s="200">
        <f t="shared" si="169"/>
        <v>0.23191244507846898</v>
      </c>
      <c r="BB225" s="200">
        <f t="shared" si="169"/>
        <v>0.23418609650081576</v>
      </c>
      <c r="BC225" s="200">
        <f t="shared" si="169"/>
        <v>0.23648203862337716</v>
      </c>
      <c r="BD225" s="200">
        <f t="shared" si="169"/>
        <v>0.23880048998243208</v>
      </c>
      <c r="BE225" s="200">
        <f t="shared" si="169"/>
        <v>0.24114167125677072</v>
      </c>
      <c r="BF225" s="200">
        <f t="shared" si="169"/>
        <v>0.24350580528870047</v>
      </c>
      <c r="BG225" s="200">
        <f t="shared" si="169"/>
        <v>0.24589311710525663</v>
      </c>
      <c r="BH225" s="200">
        <f t="shared" si="169"/>
        <v>0.24830383393962202</v>
      </c>
      <c r="BI225" s="200">
        <f t="shared" si="169"/>
        <v>0.25073818525275565</v>
      </c>
      <c r="BJ225" s="200">
        <f t="shared" si="169"/>
        <v>0.25319640275523364</v>
      </c>
      <c r="BK225" s="200">
        <f t="shared" si="169"/>
        <v>0.25567872042930467</v>
      </c>
      <c r="BL225" s="200">
        <f t="shared" si="169"/>
        <v>0.25818537455116058</v>
      </c>
      <c r="BM225" s="200">
        <f t="shared" si="169"/>
        <v>0.26071660371342686</v>
      </c>
      <c r="BN225" s="200">
        <f t="shared" si="169"/>
        <v>0.26327264884787221</v>
      </c>
      <c r="BO225" s="200">
        <f t="shared" si="169"/>
        <v>0.26585375324834154</v>
      </c>
      <c r="BP225" s="200">
        <f t="shared" si="169"/>
        <v>0.26846016259391353</v>
      </c>
      <c r="BQ225" s="200">
        <f t="shared" si="169"/>
        <v>0.27109212497228524</v>
      </c>
    </row>
    <row r="226" spans="5:69">
      <c r="E226" s="326"/>
      <c r="F226" s="328"/>
      <c r="G226" s="329"/>
      <c r="H226" s="323"/>
      <c r="I226" s="230" t="s">
        <v>295</v>
      </c>
      <c r="J226" s="200">
        <f>J223+J224+J225</f>
        <v>0.77720207253886009</v>
      </c>
      <c r="K226" s="200">
        <f>K223+K224+K225</f>
        <v>1.173422736970436</v>
      </c>
      <c r="L226" s="200">
        <f t="shared" ref="L226:BQ226" si="170">L223+L224+L225</f>
        <v>1.3792273995852531</v>
      </c>
      <c r="M226" s="200">
        <f t="shared" si="170"/>
        <v>1.4898994959034462</v>
      </c>
      <c r="N226" s="200">
        <f t="shared" si="170"/>
        <v>1.5530814832400999</v>
      </c>
      <c r="O226" s="200">
        <f t="shared" si="170"/>
        <v>1.5925953370583128</v>
      </c>
      <c r="P226" s="200">
        <f t="shared" si="170"/>
        <v>1.6203527992168143</v>
      </c>
      <c r="Q226" s="200">
        <f t="shared" si="170"/>
        <v>1.6423105021655515</v>
      </c>
      <c r="R226" s="200">
        <f t="shared" si="170"/>
        <v>1.6614475311159709</v>
      </c>
      <c r="S226" s="200">
        <f t="shared" si="170"/>
        <v>1.6792542051993489</v>
      </c>
      <c r="T226" s="200">
        <f t="shared" si="170"/>
        <v>1.696476468119875</v>
      </c>
      <c r="U226" s="200">
        <f t="shared" si="170"/>
        <v>1.7134880835558262</v>
      </c>
      <c r="V226" s="200">
        <f t="shared" si="170"/>
        <v>1.730476732935526</v>
      </c>
      <c r="W226" s="200">
        <f t="shared" si="170"/>
        <v>1.747537064401431</v>
      </c>
      <c r="X226" s="200">
        <f t="shared" si="170"/>
        <v>1.7647172173690273</v>
      </c>
      <c r="Y226" s="200">
        <f t="shared" si="170"/>
        <v>1.7820420848838874</v>
      </c>
      <c r="Z226" s="200">
        <f t="shared" si="170"/>
        <v>1.7995249448785664</v>
      </c>
      <c r="AA226" s="200">
        <f t="shared" si="170"/>
        <v>1.8171732758801866</v>
      </c>
      <c r="AB226" s="200">
        <f t="shared" si="170"/>
        <v>1.8349916649441427</v>
      </c>
      <c r="AC226" s="200">
        <f t="shared" si="170"/>
        <v>1.8529832617016506</v>
      </c>
      <c r="AD226" s="200">
        <f t="shared" si="170"/>
        <v>1.8711505054650082</v>
      </c>
      <c r="AE226" s="200">
        <f t="shared" si="170"/>
        <v>1.8894954888625124</v>
      </c>
      <c r="AF226" s="200">
        <f t="shared" si="170"/>
        <v>1.9080201397390097</v>
      </c>
      <c r="AG226" s="200">
        <f t="shared" si="170"/>
        <v>1.9267263121900797</v>
      </c>
      <c r="AH226" s="200">
        <f t="shared" si="170"/>
        <v>1.9456158321638555</v>
      </c>
      <c r="AI226" s="200">
        <f t="shared" si="170"/>
        <v>1.9646905203474967</v>
      </c>
      <c r="AJ226" s="200">
        <f t="shared" si="170"/>
        <v>1.9839522036968227</v>
      </c>
      <c r="AK226" s="200">
        <f t="shared" si="170"/>
        <v>2.0034027212883787</v>
      </c>
      <c r="AL226" s="200">
        <f t="shared" si="170"/>
        <v>2.0230439273335676</v>
      </c>
      <c r="AM226" s="200">
        <f t="shared" si="170"/>
        <v>2.0428776927746854</v>
      </c>
      <c r="AN226" s="200">
        <f t="shared" si="170"/>
        <v>2.0629059061727735</v>
      </c>
      <c r="AO226" s="200">
        <f t="shared" si="170"/>
        <v>2.0831304742422629</v>
      </c>
      <c r="AP226" s="200">
        <f t="shared" si="170"/>
        <v>2.1035533222099079</v>
      </c>
      <c r="AQ226" s="200">
        <f t="shared" si="170"/>
        <v>2.1241763940867577</v>
      </c>
      <c r="AR226" s="200">
        <f t="shared" si="170"/>
        <v>2.1450016528975535</v>
      </c>
      <c r="AS226" s="200">
        <f t="shared" si="170"/>
        <v>2.1660310808897569</v>
      </c>
      <c r="AT226" s="200">
        <f t="shared" si="170"/>
        <v>2.1872666797333196</v>
      </c>
      <c r="AU226" s="200">
        <f t="shared" si="170"/>
        <v>2.2087104707167522</v>
      </c>
      <c r="AV226" s="200">
        <f t="shared" si="170"/>
        <v>2.2303644949422932</v>
      </c>
      <c r="AW226" s="200">
        <f t="shared" si="170"/>
        <v>2.2522308135215723</v>
      </c>
      <c r="AX226" s="200">
        <f t="shared" si="170"/>
        <v>2.2743115077724907</v>
      </c>
      <c r="AY226" s="200">
        <f t="shared" si="170"/>
        <v>2.2966086794176728</v>
      </c>
      <c r="AZ226" s="200">
        <f t="shared" si="170"/>
        <v>2.3191244507846895</v>
      </c>
      <c r="BA226" s="200">
        <f t="shared" si="170"/>
        <v>2.3418609650081574</v>
      </c>
      <c r="BB226" s="200">
        <f t="shared" si="170"/>
        <v>2.3648203862337716</v>
      </c>
      <c r="BC226" s="200">
        <f t="shared" si="170"/>
        <v>2.3880048998243208</v>
      </c>
      <c r="BD226" s="200">
        <f t="shared" si="170"/>
        <v>2.4114167125677071</v>
      </c>
      <c r="BE226" s="200">
        <f t="shared" si="170"/>
        <v>2.4350580528870047</v>
      </c>
      <c r="BF226" s="200">
        <f t="shared" si="170"/>
        <v>2.4589311710525661</v>
      </c>
      <c r="BG226" s="200">
        <f t="shared" si="170"/>
        <v>2.4830383393962201</v>
      </c>
      <c r="BH226" s="200">
        <f t="shared" si="170"/>
        <v>2.5073818525275566</v>
      </c>
      <c r="BI226" s="200">
        <f t="shared" si="170"/>
        <v>2.5319640275523363</v>
      </c>
      <c r="BJ226" s="200">
        <f t="shared" si="170"/>
        <v>2.5567872042930464</v>
      </c>
      <c r="BK226" s="200">
        <f t="shared" si="170"/>
        <v>2.5818537455116055</v>
      </c>
      <c r="BL226" s="200">
        <f t="shared" si="170"/>
        <v>2.6071660371342684</v>
      </c>
      <c r="BM226" s="200">
        <f t="shared" si="170"/>
        <v>2.6327264884787223</v>
      </c>
      <c r="BN226" s="200">
        <f t="shared" si="170"/>
        <v>2.6585375324834155</v>
      </c>
      <c r="BO226" s="200">
        <f t="shared" si="170"/>
        <v>2.6846016259391354</v>
      </c>
      <c r="BP226" s="200">
        <f t="shared" si="170"/>
        <v>2.7109212497228525</v>
      </c>
      <c r="BQ226" s="200">
        <f t="shared" si="170"/>
        <v>2.7374989090338611</v>
      </c>
    </row>
    <row r="227" spans="5:69">
      <c r="E227" s="326"/>
      <c r="F227" s="328"/>
      <c r="G227" s="329"/>
      <c r="H227" s="323"/>
      <c r="I227" s="230" t="s">
        <v>326</v>
      </c>
      <c r="J227" s="219">
        <f>Variables!$G$23</f>
        <v>21000</v>
      </c>
      <c r="K227" s="219">
        <f>Variables!$G$23</f>
        <v>21000</v>
      </c>
      <c r="L227" s="219">
        <f>Variables!$G$23</f>
        <v>21000</v>
      </c>
      <c r="M227" s="219">
        <f>Variables!$G$23</f>
        <v>21000</v>
      </c>
      <c r="N227" s="219">
        <f>Variables!$G$23</f>
        <v>21000</v>
      </c>
      <c r="O227" s="219">
        <f>Variables!$G$23</f>
        <v>21000</v>
      </c>
      <c r="P227" s="219">
        <f>Variables!$G$23</f>
        <v>21000</v>
      </c>
      <c r="Q227" s="219">
        <f>Variables!$G$23</f>
        <v>21000</v>
      </c>
      <c r="R227" s="219">
        <f>Variables!$G$23</f>
        <v>21000</v>
      </c>
      <c r="S227" s="219">
        <f>Variables!$G$23</f>
        <v>21000</v>
      </c>
      <c r="T227" s="219">
        <f>Variables!$G$23</f>
        <v>21000</v>
      </c>
      <c r="U227" s="219">
        <f>Variables!$G$23</f>
        <v>21000</v>
      </c>
      <c r="V227" s="219">
        <f>Variables!$G$23</f>
        <v>21000</v>
      </c>
      <c r="W227" s="219">
        <f>Variables!$G$23</f>
        <v>21000</v>
      </c>
      <c r="X227" s="219">
        <f>Variables!$G$23</f>
        <v>21000</v>
      </c>
      <c r="Y227" s="219">
        <f>Variables!$G$23</f>
        <v>21000</v>
      </c>
      <c r="Z227" s="219">
        <f>Variables!$G$23</f>
        <v>21000</v>
      </c>
      <c r="AA227" s="219">
        <f>Variables!$G$23</f>
        <v>21000</v>
      </c>
      <c r="AB227" s="219">
        <f>Variables!$G$23</f>
        <v>21000</v>
      </c>
      <c r="AC227" s="219">
        <f>Variables!$G$23</f>
        <v>21000</v>
      </c>
      <c r="AD227" s="219">
        <f>Variables!$G$23</f>
        <v>21000</v>
      </c>
      <c r="AE227" s="219">
        <f>Variables!$G$23</f>
        <v>21000</v>
      </c>
      <c r="AF227" s="219">
        <f>Variables!$G$23</f>
        <v>21000</v>
      </c>
      <c r="AG227" s="219">
        <f>Variables!$G$23</f>
        <v>21000</v>
      </c>
      <c r="AH227" s="219">
        <f>Variables!$G$23</f>
        <v>21000</v>
      </c>
      <c r="AI227" s="219">
        <f>Variables!$G$23</f>
        <v>21000</v>
      </c>
      <c r="AJ227" s="219">
        <f>Variables!$G$23</f>
        <v>21000</v>
      </c>
      <c r="AK227" s="219">
        <f>Variables!$G$23</f>
        <v>21000</v>
      </c>
      <c r="AL227" s="219">
        <f>Variables!$G$23</f>
        <v>21000</v>
      </c>
      <c r="AM227" s="219">
        <f>Variables!$G$23</f>
        <v>21000</v>
      </c>
      <c r="AN227" s="219">
        <f>Variables!$G$23</f>
        <v>21000</v>
      </c>
      <c r="AO227" s="219">
        <f>Variables!$G$23</f>
        <v>21000</v>
      </c>
      <c r="AP227" s="219">
        <f>Variables!$G$23</f>
        <v>21000</v>
      </c>
      <c r="AQ227" s="219">
        <f>Variables!$G$23</f>
        <v>21000</v>
      </c>
      <c r="AR227" s="219">
        <f>Variables!$G$23</f>
        <v>21000</v>
      </c>
      <c r="AS227" s="219">
        <f>Variables!$G$23</f>
        <v>21000</v>
      </c>
      <c r="AT227" s="219">
        <f>Variables!$G$23</f>
        <v>21000</v>
      </c>
      <c r="AU227" s="219">
        <f>Variables!$G$23</f>
        <v>21000</v>
      </c>
      <c r="AV227" s="219">
        <f>Variables!$G$23</f>
        <v>21000</v>
      </c>
      <c r="AW227" s="219">
        <f>Variables!$G$23</f>
        <v>21000</v>
      </c>
      <c r="AX227" s="219">
        <f>Variables!$G$23</f>
        <v>21000</v>
      </c>
      <c r="AY227" s="219">
        <f>Variables!$G$23</f>
        <v>21000</v>
      </c>
      <c r="AZ227" s="219">
        <f>Variables!$G$23</f>
        <v>21000</v>
      </c>
      <c r="BA227" s="219">
        <f>Variables!$G$23</f>
        <v>21000</v>
      </c>
      <c r="BB227" s="219">
        <f>Variables!$G$23</f>
        <v>21000</v>
      </c>
      <c r="BC227" s="219">
        <f>Variables!$G$23</f>
        <v>21000</v>
      </c>
      <c r="BD227" s="219">
        <f>Variables!$G$23</f>
        <v>21000</v>
      </c>
      <c r="BE227" s="219">
        <f>Variables!$G$23</f>
        <v>21000</v>
      </c>
      <c r="BF227" s="219">
        <f>Variables!$G$23</f>
        <v>21000</v>
      </c>
      <c r="BG227" s="219">
        <f>Variables!$G$23</f>
        <v>21000</v>
      </c>
      <c r="BH227" s="219">
        <f>Variables!$G$23</f>
        <v>21000</v>
      </c>
      <c r="BI227" s="219">
        <f>Variables!$G$23</f>
        <v>21000</v>
      </c>
      <c r="BJ227" s="219">
        <f>Variables!$G$23</f>
        <v>21000</v>
      </c>
      <c r="BK227" s="219">
        <f>Variables!$G$23</f>
        <v>21000</v>
      </c>
      <c r="BL227" s="219">
        <f>Variables!$G$23</f>
        <v>21000</v>
      </c>
      <c r="BM227" s="219">
        <f>Variables!$G$23</f>
        <v>21000</v>
      </c>
      <c r="BN227" s="219">
        <f>Variables!$G$23</f>
        <v>21000</v>
      </c>
      <c r="BO227" s="219">
        <f>Variables!$G$23</f>
        <v>21000</v>
      </c>
      <c r="BP227" s="219">
        <f>Variables!$G$23</f>
        <v>21000</v>
      </c>
      <c r="BQ227" s="219">
        <f>Variables!$G$23</f>
        <v>21000</v>
      </c>
    </row>
    <row r="228" spans="5:69">
      <c r="E228" s="326"/>
      <c r="F228" s="328"/>
      <c r="G228" s="329"/>
      <c r="H228" s="323"/>
      <c r="I228" s="230" t="s">
        <v>446</v>
      </c>
      <c r="J228" s="204">
        <f t="shared" ref="J228:BQ228" si="171">J227*$B$11</f>
        <v>5250</v>
      </c>
      <c r="K228" s="204">
        <f t="shared" si="171"/>
        <v>5250</v>
      </c>
      <c r="L228" s="204">
        <f t="shared" si="171"/>
        <v>5250</v>
      </c>
      <c r="M228" s="204">
        <f t="shared" si="171"/>
        <v>5250</v>
      </c>
      <c r="N228" s="204">
        <f t="shared" si="171"/>
        <v>5250</v>
      </c>
      <c r="O228" s="204">
        <f t="shared" si="171"/>
        <v>5250</v>
      </c>
      <c r="P228" s="204">
        <f t="shared" si="171"/>
        <v>5250</v>
      </c>
      <c r="Q228" s="204">
        <f t="shared" si="171"/>
        <v>5250</v>
      </c>
      <c r="R228" s="204">
        <f t="shared" si="171"/>
        <v>5250</v>
      </c>
      <c r="S228" s="204">
        <f t="shared" si="171"/>
        <v>5250</v>
      </c>
      <c r="T228" s="204">
        <f t="shared" si="171"/>
        <v>5250</v>
      </c>
      <c r="U228" s="204">
        <f t="shared" si="171"/>
        <v>5250</v>
      </c>
      <c r="V228" s="204">
        <f t="shared" si="171"/>
        <v>5250</v>
      </c>
      <c r="W228" s="204">
        <f t="shared" si="171"/>
        <v>5250</v>
      </c>
      <c r="X228" s="204">
        <f t="shared" si="171"/>
        <v>5250</v>
      </c>
      <c r="Y228" s="204">
        <f t="shared" si="171"/>
        <v>5250</v>
      </c>
      <c r="Z228" s="204">
        <f t="shared" si="171"/>
        <v>5250</v>
      </c>
      <c r="AA228" s="204">
        <f t="shared" si="171"/>
        <v>5250</v>
      </c>
      <c r="AB228" s="204">
        <f t="shared" si="171"/>
        <v>5250</v>
      </c>
      <c r="AC228" s="204">
        <f t="shared" si="171"/>
        <v>5250</v>
      </c>
      <c r="AD228" s="204">
        <f t="shared" si="171"/>
        <v>5250</v>
      </c>
      <c r="AE228" s="204">
        <f t="shared" si="171"/>
        <v>5250</v>
      </c>
      <c r="AF228" s="204">
        <f t="shared" si="171"/>
        <v>5250</v>
      </c>
      <c r="AG228" s="204">
        <f t="shared" si="171"/>
        <v>5250</v>
      </c>
      <c r="AH228" s="204">
        <f t="shared" si="171"/>
        <v>5250</v>
      </c>
      <c r="AI228" s="204">
        <f t="shared" si="171"/>
        <v>5250</v>
      </c>
      <c r="AJ228" s="204">
        <f t="shared" si="171"/>
        <v>5250</v>
      </c>
      <c r="AK228" s="204">
        <f t="shared" si="171"/>
        <v>5250</v>
      </c>
      <c r="AL228" s="204">
        <f t="shared" si="171"/>
        <v>5250</v>
      </c>
      <c r="AM228" s="204">
        <f t="shared" si="171"/>
        <v>5250</v>
      </c>
      <c r="AN228" s="204">
        <f t="shared" si="171"/>
        <v>5250</v>
      </c>
      <c r="AO228" s="204">
        <f t="shared" si="171"/>
        <v>5250</v>
      </c>
      <c r="AP228" s="204">
        <f t="shared" si="171"/>
        <v>5250</v>
      </c>
      <c r="AQ228" s="204">
        <f t="shared" si="171"/>
        <v>5250</v>
      </c>
      <c r="AR228" s="204">
        <f t="shared" si="171"/>
        <v>5250</v>
      </c>
      <c r="AS228" s="204">
        <f t="shared" si="171"/>
        <v>5250</v>
      </c>
      <c r="AT228" s="204">
        <f t="shared" si="171"/>
        <v>5250</v>
      </c>
      <c r="AU228" s="204">
        <f t="shared" si="171"/>
        <v>5250</v>
      </c>
      <c r="AV228" s="204">
        <f t="shared" si="171"/>
        <v>5250</v>
      </c>
      <c r="AW228" s="204">
        <f t="shared" si="171"/>
        <v>5250</v>
      </c>
      <c r="AX228" s="204">
        <f t="shared" si="171"/>
        <v>5250</v>
      </c>
      <c r="AY228" s="204">
        <f t="shared" si="171"/>
        <v>5250</v>
      </c>
      <c r="AZ228" s="204">
        <f t="shared" si="171"/>
        <v>5250</v>
      </c>
      <c r="BA228" s="204">
        <f t="shared" si="171"/>
        <v>5250</v>
      </c>
      <c r="BB228" s="204">
        <f t="shared" si="171"/>
        <v>5250</v>
      </c>
      <c r="BC228" s="204">
        <f t="shared" si="171"/>
        <v>5250</v>
      </c>
      <c r="BD228" s="204">
        <f t="shared" si="171"/>
        <v>5250</v>
      </c>
      <c r="BE228" s="204">
        <f t="shared" si="171"/>
        <v>5250</v>
      </c>
      <c r="BF228" s="204">
        <f t="shared" si="171"/>
        <v>5250</v>
      </c>
      <c r="BG228" s="204">
        <f t="shared" si="171"/>
        <v>5250</v>
      </c>
      <c r="BH228" s="204">
        <f t="shared" si="171"/>
        <v>5250</v>
      </c>
      <c r="BI228" s="204">
        <f t="shared" si="171"/>
        <v>5250</v>
      </c>
      <c r="BJ228" s="204">
        <f t="shared" si="171"/>
        <v>5250</v>
      </c>
      <c r="BK228" s="204">
        <f t="shared" si="171"/>
        <v>5250</v>
      </c>
      <c r="BL228" s="204">
        <f t="shared" si="171"/>
        <v>5250</v>
      </c>
      <c r="BM228" s="204">
        <f t="shared" si="171"/>
        <v>5250</v>
      </c>
      <c r="BN228" s="204">
        <f t="shared" si="171"/>
        <v>5250</v>
      </c>
      <c r="BO228" s="204">
        <f t="shared" si="171"/>
        <v>5250</v>
      </c>
      <c r="BP228" s="204">
        <f t="shared" si="171"/>
        <v>5250</v>
      </c>
      <c r="BQ228" s="204">
        <f t="shared" si="171"/>
        <v>5250</v>
      </c>
    </row>
    <row r="229" spans="5:69">
      <c r="E229" s="326"/>
      <c r="F229" s="328"/>
      <c r="G229" s="329"/>
      <c r="H229" s="323"/>
      <c r="I229" s="230" t="s">
        <v>346</v>
      </c>
      <c r="J229" s="204">
        <f>J226*J227</f>
        <v>16321.243523316061</v>
      </c>
      <c r="K229" s="204">
        <f>K226*K227</f>
        <v>24641.877476379155</v>
      </c>
      <c r="L229" s="204">
        <f t="shared" ref="L229:BQ229" si="172">L226*L227</f>
        <v>28963.775391290314</v>
      </c>
      <c r="M229" s="204">
        <f t="shared" si="172"/>
        <v>31287.889413972371</v>
      </c>
      <c r="N229" s="204">
        <f t="shared" si="172"/>
        <v>32614.711148042097</v>
      </c>
      <c r="O229" s="204">
        <f t="shared" si="172"/>
        <v>33444.50207822457</v>
      </c>
      <c r="P229" s="204">
        <f t="shared" si="172"/>
        <v>34027.408783553103</v>
      </c>
      <c r="Q229" s="204">
        <f t="shared" si="172"/>
        <v>34488.520545476582</v>
      </c>
      <c r="R229" s="204">
        <f t="shared" si="172"/>
        <v>34890.398153435388</v>
      </c>
      <c r="S229" s="204">
        <f t="shared" si="172"/>
        <v>35264.338309186329</v>
      </c>
      <c r="T229" s="204">
        <f t="shared" si="172"/>
        <v>35626.005830517373</v>
      </c>
      <c r="U229" s="204">
        <f t="shared" si="172"/>
        <v>35983.249754672346</v>
      </c>
      <c r="V229" s="204">
        <f t="shared" si="172"/>
        <v>36340.011391646047</v>
      </c>
      <c r="W229" s="204">
        <f t="shared" si="172"/>
        <v>36698.278352430054</v>
      </c>
      <c r="X229" s="204">
        <f t="shared" si="172"/>
        <v>37059.061564749572</v>
      </c>
      <c r="Y229" s="204">
        <f t="shared" si="172"/>
        <v>37422.883782561636</v>
      </c>
      <c r="Z229" s="204">
        <f t="shared" si="172"/>
        <v>37790.023842449897</v>
      </c>
      <c r="AA229" s="204">
        <f t="shared" si="172"/>
        <v>38160.638793483922</v>
      </c>
      <c r="AB229" s="204">
        <f t="shared" si="172"/>
        <v>38534.824963826999</v>
      </c>
      <c r="AC229" s="204">
        <f t="shared" si="172"/>
        <v>38912.648495734662</v>
      </c>
      <c r="AD229" s="204">
        <f t="shared" si="172"/>
        <v>39294.160614765169</v>
      </c>
      <c r="AE229" s="204">
        <f t="shared" si="172"/>
        <v>39679.405266112757</v>
      </c>
      <c r="AF229" s="204">
        <f t="shared" si="172"/>
        <v>40068.422934519207</v>
      </c>
      <c r="AG229" s="204">
        <f t="shared" si="172"/>
        <v>40461.252555991676</v>
      </c>
      <c r="AH229" s="204">
        <f t="shared" si="172"/>
        <v>40857.932475440968</v>
      </c>
      <c r="AI229" s="204">
        <f t="shared" si="172"/>
        <v>41258.500927297428</v>
      </c>
      <c r="AJ229" s="204">
        <f t="shared" si="172"/>
        <v>41662.996277633276</v>
      </c>
      <c r="AK229" s="204">
        <f t="shared" si="172"/>
        <v>42071.457147055953</v>
      </c>
      <c r="AL229" s="204">
        <f t="shared" si="172"/>
        <v>42483.922474004918</v>
      </c>
      <c r="AM229" s="204">
        <f t="shared" si="172"/>
        <v>42900.431548268396</v>
      </c>
      <c r="AN229" s="204">
        <f t="shared" si="172"/>
        <v>43321.024029628243</v>
      </c>
      <c r="AO229" s="204">
        <f t="shared" si="172"/>
        <v>43745.739959087521</v>
      </c>
      <c r="AP229" s="204">
        <f t="shared" si="172"/>
        <v>44174.619766408068</v>
      </c>
      <c r="AQ229" s="204">
        <f t="shared" si="172"/>
        <v>44607.70427582191</v>
      </c>
      <c r="AR229" s="204">
        <f t="shared" si="172"/>
        <v>45045.034710848624</v>
      </c>
      <c r="AS229" s="204">
        <f t="shared" si="172"/>
        <v>45486.652698684898</v>
      </c>
      <c r="AT229" s="204">
        <f t="shared" si="172"/>
        <v>45932.600274399709</v>
      </c>
      <c r="AU229" s="204">
        <f t="shared" si="172"/>
        <v>46382.919885051793</v>
      </c>
      <c r="AV229" s="204">
        <f t="shared" si="172"/>
        <v>46837.654393788158</v>
      </c>
      <c r="AW229" s="204">
        <f t="shared" si="172"/>
        <v>47296.84708395302</v>
      </c>
      <c r="AX229" s="204">
        <f t="shared" si="172"/>
        <v>47760.541663222306</v>
      </c>
      <c r="AY229" s="204">
        <f t="shared" si="172"/>
        <v>48228.78226777113</v>
      </c>
      <c r="AZ229" s="204">
        <f t="shared" si="172"/>
        <v>48701.613466478477</v>
      </c>
      <c r="BA229" s="204">
        <f t="shared" si="172"/>
        <v>49179.080265171309</v>
      </c>
      <c r="BB229" s="204">
        <f t="shared" si="172"/>
        <v>49661.2281109092</v>
      </c>
      <c r="BC229" s="204">
        <f t="shared" si="172"/>
        <v>50148.102896310738</v>
      </c>
      <c r="BD229" s="204">
        <f t="shared" si="172"/>
        <v>50639.750963921848</v>
      </c>
      <c r="BE229" s="204">
        <f t="shared" si="172"/>
        <v>51136.219110627098</v>
      </c>
      <c r="BF229" s="204">
        <f t="shared" si="172"/>
        <v>51637.554592103887</v>
      </c>
      <c r="BG229" s="204">
        <f t="shared" si="172"/>
        <v>52143.805127320622</v>
      </c>
      <c r="BH229" s="204">
        <f t="shared" si="172"/>
        <v>52655.018903078686</v>
      </c>
      <c r="BI229" s="204">
        <f t="shared" si="172"/>
        <v>53171.244578599064</v>
      </c>
      <c r="BJ229" s="204">
        <f t="shared" si="172"/>
        <v>53692.531290153973</v>
      </c>
      <c r="BK229" s="204">
        <f t="shared" si="172"/>
        <v>54218.928655743715</v>
      </c>
      <c r="BL229" s="204">
        <f t="shared" si="172"/>
        <v>54750.486779819636</v>
      </c>
      <c r="BM229" s="204">
        <f t="shared" si="172"/>
        <v>55287.256258053167</v>
      </c>
      <c r="BN229" s="204">
        <f t="shared" si="172"/>
        <v>55829.288182151722</v>
      </c>
      <c r="BO229" s="204">
        <f t="shared" si="172"/>
        <v>56376.634144721844</v>
      </c>
      <c r="BP229" s="204">
        <f t="shared" si="172"/>
        <v>56929.346244179906</v>
      </c>
      <c r="BQ229" s="204">
        <f t="shared" si="172"/>
        <v>57487.477089711079</v>
      </c>
    </row>
    <row r="230" spans="5:69">
      <c r="E230" s="326"/>
      <c r="F230" s="328"/>
      <c r="G230" s="329"/>
      <c r="H230" s="323"/>
      <c r="I230" s="230" t="s">
        <v>447</v>
      </c>
      <c r="J230" s="204">
        <f t="shared" ref="J230:BQ230" si="173">J229*$B$11</f>
        <v>4080.3108808290153</v>
      </c>
      <c r="K230" s="204">
        <f t="shared" si="173"/>
        <v>6160.4693690947888</v>
      </c>
      <c r="L230" s="204">
        <f t="shared" si="173"/>
        <v>7240.9438478225784</v>
      </c>
      <c r="M230" s="204">
        <f t="shared" si="173"/>
        <v>7821.9723534930927</v>
      </c>
      <c r="N230" s="204">
        <f t="shared" si="173"/>
        <v>8153.6777870105243</v>
      </c>
      <c r="O230" s="204">
        <f t="shared" si="173"/>
        <v>8361.1255195561425</v>
      </c>
      <c r="P230" s="204">
        <f t="shared" si="173"/>
        <v>8506.8521958882757</v>
      </c>
      <c r="Q230" s="204">
        <f t="shared" si="173"/>
        <v>8622.1301363691455</v>
      </c>
      <c r="R230" s="204">
        <f t="shared" si="173"/>
        <v>8722.599538358847</v>
      </c>
      <c r="S230" s="204">
        <f t="shared" si="173"/>
        <v>8816.0845772965822</v>
      </c>
      <c r="T230" s="204">
        <f t="shared" si="173"/>
        <v>8906.5014576293433</v>
      </c>
      <c r="U230" s="204">
        <f t="shared" si="173"/>
        <v>8995.8124386680865</v>
      </c>
      <c r="V230" s="204">
        <f t="shared" si="173"/>
        <v>9085.0028479115117</v>
      </c>
      <c r="W230" s="204">
        <f t="shared" si="173"/>
        <v>9174.5695881075135</v>
      </c>
      <c r="X230" s="204">
        <f t="shared" si="173"/>
        <v>9264.7653911873931</v>
      </c>
      <c r="Y230" s="204">
        <f t="shared" si="173"/>
        <v>9355.7209456404089</v>
      </c>
      <c r="Z230" s="204">
        <f t="shared" si="173"/>
        <v>9447.5059606124742</v>
      </c>
      <c r="AA230" s="204">
        <f t="shared" si="173"/>
        <v>9540.1596983709805</v>
      </c>
      <c r="AB230" s="204">
        <f t="shared" si="173"/>
        <v>9633.7062409567498</v>
      </c>
      <c r="AC230" s="204">
        <f t="shared" si="173"/>
        <v>9728.1621239336655</v>
      </c>
      <c r="AD230" s="204">
        <f t="shared" si="173"/>
        <v>9823.5401536912923</v>
      </c>
      <c r="AE230" s="204">
        <f t="shared" si="173"/>
        <v>9919.8513165281893</v>
      </c>
      <c r="AF230" s="204">
        <f t="shared" si="173"/>
        <v>10017.105733629802</v>
      </c>
      <c r="AG230" s="204">
        <f t="shared" si="173"/>
        <v>10115.313138997919</v>
      </c>
      <c r="AH230" s="204">
        <f t="shared" si="173"/>
        <v>10214.483118860242</v>
      </c>
      <c r="AI230" s="204">
        <f t="shared" si="173"/>
        <v>10314.625231824357</v>
      </c>
      <c r="AJ230" s="204">
        <f t="shared" si="173"/>
        <v>10415.749069408319</v>
      </c>
      <c r="AK230" s="204">
        <f t="shared" si="173"/>
        <v>10517.864286763988</v>
      </c>
      <c r="AL230" s="204">
        <f t="shared" si="173"/>
        <v>10620.980618501229</v>
      </c>
      <c r="AM230" s="204">
        <f t="shared" si="173"/>
        <v>10725.107887067099</v>
      </c>
      <c r="AN230" s="204">
        <f t="shared" si="173"/>
        <v>10830.256007407061</v>
      </c>
      <c r="AO230" s="204">
        <f t="shared" si="173"/>
        <v>10936.43498977188</v>
      </c>
      <c r="AP230" s="204">
        <f t="shared" si="173"/>
        <v>11043.654941602017</v>
      </c>
      <c r="AQ230" s="204">
        <f t="shared" si="173"/>
        <v>11151.926068955478</v>
      </c>
      <c r="AR230" s="204">
        <f t="shared" si="173"/>
        <v>11261.258677712156</v>
      </c>
      <c r="AS230" s="204">
        <f t="shared" si="173"/>
        <v>11371.663174671225</v>
      </c>
      <c r="AT230" s="204">
        <f t="shared" si="173"/>
        <v>11483.150068599927</v>
      </c>
      <c r="AU230" s="204">
        <f t="shared" si="173"/>
        <v>11595.729971262948</v>
      </c>
      <c r="AV230" s="204">
        <f t="shared" si="173"/>
        <v>11709.413598447039</v>
      </c>
      <c r="AW230" s="204">
        <f t="shared" si="173"/>
        <v>11824.211770988255</v>
      </c>
      <c r="AX230" s="204">
        <f t="shared" si="173"/>
        <v>11940.135415805576</v>
      </c>
      <c r="AY230" s="204">
        <f t="shared" si="173"/>
        <v>12057.195566942783</v>
      </c>
      <c r="AZ230" s="204">
        <f t="shared" si="173"/>
        <v>12175.403366619619</v>
      </c>
      <c r="BA230" s="204">
        <f t="shared" si="173"/>
        <v>12294.770066292827</v>
      </c>
      <c r="BB230" s="204">
        <f t="shared" si="173"/>
        <v>12415.3070277273</v>
      </c>
      <c r="BC230" s="204">
        <f t="shared" si="173"/>
        <v>12537.025724077685</v>
      </c>
      <c r="BD230" s="204">
        <f t="shared" si="173"/>
        <v>12659.937740980462</v>
      </c>
      <c r="BE230" s="204">
        <f t="shared" si="173"/>
        <v>12784.054777656775</v>
      </c>
      <c r="BF230" s="204">
        <f t="shared" si="173"/>
        <v>12909.388648025972</v>
      </c>
      <c r="BG230" s="204">
        <f t="shared" si="173"/>
        <v>13035.951281830155</v>
      </c>
      <c r="BH230" s="204">
        <f t="shared" si="173"/>
        <v>13163.754725769671</v>
      </c>
      <c r="BI230" s="204">
        <f t="shared" si="173"/>
        <v>13292.811144649766</v>
      </c>
      <c r="BJ230" s="204">
        <f t="shared" si="173"/>
        <v>13423.132822538493</v>
      </c>
      <c r="BK230" s="204">
        <f t="shared" si="173"/>
        <v>13554.732163935929</v>
      </c>
      <c r="BL230" s="204">
        <f t="shared" si="173"/>
        <v>13687.621694954909</v>
      </c>
      <c r="BM230" s="204">
        <f t="shared" si="173"/>
        <v>13821.814064513292</v>
      </c>
      <c r="BN230" s="204">
        <f t="shared" si="173"/>
        <v>13957.322045537931</v>
      </c>
      <c r="BO230" s="204">
        <f t="shared" si="173"/>
        <v>14094.158536180461</v>
      </c>
      <c r="BP230" s="204">
        <f t="shared" si="173"/>
        <v>14232.336561044976</v>
      </c>
      <c r="BQ230" s="204">
        <f t="shared" si="173"/>
        <v>14371.86927242777</v>
      </c>
    </row>
    <row r="231" spans="5:69">
      <c r="E231" s="326"/>
      <c r="F231" s="328"/>
      <c r="G231" s="329"/>
      <c r="H231" s="323"/>
      <c r="I231" s="230" t="s">
        <v>448</v>
      </c>
      <c r="J231" s="204">
        <f>J9*J223</f>
        <v>2590.6735751295337</v>
      </c>
      <c r="K231" s="204">
        <f>K9*K223</f>
        <v>2616.0723356700191</v>
      </c>
      <c r="L231" s="204">
        <f t="shared" ref="L231:BQ231" si="174">L9*L223</f>
        <v>2641.7201036667843</v>
      </c>
      <c r="M231" s="204">
        <f t="shared" si="174"/>
        <v>2667.6193203693997</v>
      </c>
      <c r="N231" s="204">
        <f t="shared" si="174"/>
        <v>2693.7724509612553</v>
      </c>
      <c r="O231" s="204">
        <f t="shared" si="174"/>
        <v>2720.1819847942097</v>
      </c>
      <c r="P231" s="204">
        <f t="shared" si="174"/>
        <v>2746.8504356255257</v>
      </c>
      <c r="Q231" s="204">
        <f t="shared" si="174"/>
        <v>2773.7803418571484</v>
      </c>
      <c r="R231" s="204">
        <f t="shared" si="174"/>
        <v>2800.9742667773166</v>
      </c>
      <c r="S231" s="204">
        <f t="shared" si="174"/>
        <v>2828.4347988045447</v>
      </c>
      <c r="T231" s="204">
        <f t="shared" si="174"/>
        <v>2856.1645517340016</v>
      </c>
      <c r="U231" s="204">
        <f t="shared" si="174"/>
        <v>2884.1661649862958</v>
      </c>
      <c r="V231" s="204">
        <f t="shared" si="174"/>
        <v>2912.4423038587106</v>
      </c>
      <c r="W231" s="204">
        <f t="shared" si="174"/>
        <v>2940.9956597788932</v>
      </c>
      <c r="X231" s="204">
        <f t="shared" si="174"/>
        <v>2969.8289505610396</v>
      </c>
      <c r="Y231" s="204">
        <f t="shared" si="174"/>
        <v>2998.9449206645786</v>
      </c>
      <c r="Z231" s="204">
        <f t="shared" si="174"/>
        <v>3028.3463414554089</v>
      </c>
      <c r="AA231" s="204">
        <f t="shared" si="174"/>
        <v>3058.0360114696769</v>
      </c>
      <c r="AB231" s="204">
        <f t="shared" si="174"/>
        <v>3088.0167566801647</v>
      </c>
      <c r="AC231" s="204">
        <f t="shared" si="174"/>
        <v>3118.2914307652641</v>
      </c>
      <c r="AD231" s="204">
        <f t="shared" si="174"/>
        <v>3148.8629153806096</v>
      </c>
      <c r="AE231" s="204">
        <f t="shared" si="174"/>
        <v>3179.7341204333611</v>
      </c>
      <c r="AF231" s="204">
        <f t="shared" si="174"/>
        <v>3210.9079843591785</v>
      </c>
      <c r="AG231" s="204">
        <f t="shared" si="174"/>
        <v>3242.3874744019158</v>
      </c>
      <c r="AH231" s="204">
        <f t="shared" si="174"/>
        <v>3274.1755868960527</v>
      </c>
      <c r="AI231" s="204">
        <f t="shared" si="174"/>
        <v>3306.2753475518962</v>
      </c>
      <c r="AJ231" s="204">
        <f t="shared" si="174"/>
        <v>3338.6898117435812</v>
      </c>
      <c r="AK231" s="204">
        <f t="shared" si="174"/>
        <v>3371.4220647998909</v>
      </c>
      <c r="AL231" s="204">
        <f t="shared" si="174"/>
        <v>3404.4752222979291</v>
      </c>
      <c r="AM231" s="204">
        <f t="shared" si="174"/>
        <v>3437.8524303596728</v>
      </c>
      <c r="AN231" s="204">
        <f t="shared" si="174"/>
        <v>3471.5568659514352</v>
      </c>
      <c r="AO231" s="204">
        <f t="shared" si="174"/>
        <v>3505.5917371862524</v>
      </c>
      <c r="AP231" s="204">
        <f t="shared" si="174"/>
        <v>3539.9602836292547</v>
      </c>
      <c r="AQ231" s="204">
        <f t="shared" si="174"/>
        <v>3574.6657766060134</v>
      </c>
      <c r="AR231" s="204">
        <f t="shared" si="174"/>
        <v>3609.7115195139158</v>
      </c>
      <c r="AS231" s="204">
        <f t="shared" si="174"/>
        <v>3645.1008481366007</v>
      </c>
      <c r="AT231" s="204">
        <f t="shared" si="174"/>
        <v>3680.837130961469</v>
      </c>
      <c r="AU231" s="204">
        <f t="shared" si="174"/>
        <v>3716.9237695003076</v>
      </c>
      <c r="AV231" s="204">
        <f t="shared" si="174"/>
        <v>3753.3641986130556</v>
      </c>
      <c r="AW231" s="204">
        <f t="shared" si="174"/>
        <v>3790.1618868347523</v>
      </c>
      <c r="AX231" s="204">
        <f t="shared" si="174"/>
        <v>3827.3203367056822</v>
      </c>
      <c r="AY231" s="204">
        <f t="shared" si="174"/>
        <v>3864.8430851047578</v>
      </c>
      <c r="AZ231" s="204">
        <f t="shared" si="174"/>
        <v>3902.7337035861765</v>
      </c>
      <c r="BA231" s="204">
        <f t="shared" si="174"/>
        <v>3940.9957987193752</v>
      </c>
      <c r="BB231" s="204">
        <f t="shared" si="174"/>
        <v>3979.6330124323099</v>
      </c>
      <c r="BC231" s="204">
        <f t="shared" si="174"/>
        <v>4018.6490223581177</v>
      </c>
      <c r="BD231" s="204">
        <f t="shared" si="174"/>
        <v>4058.047542185157</v>
      </c>
      <c r="BE231" s="204">
        <f t="shared" si="174"/>
        <v>4097.8323220105021</v>
      </c>
      <c r="BF231" s="204">
        <f t="shared" si="174"/>
        <v>4138.0071486968791</v>
      </c>
      <c r="BG231" s="204">
        <f t="shared" si="174"/>
        <v>4178.5758462331232</v>
      </c>
      <c r="BH231" s="204">
        <f t="shared" si="174"/>
        <v>4219.5422760981537</v>
      </c>
      <c r="BI231" s="204">
        <f t="shared" si="174"/>
        <v>4260.9103376285275</v>
      </c>
      <c r="BJ231" s="204">
        <f t="shared" si="174"/>
        <v>4302.6839683895932</v>
      </c>
      <c r="BK231" s="204">
        <f t="shared" si="174"/>
        <v>4344.867144550275</v>
      </c>
      <c r="BL231" s="204">
        <f t="shared" si="174"/>
        <v>4387.4638812615522</v>
      </c>
      <c r="BM231" s="204">
        <f t="shared" si="174"/>
        <v>4430.478233038627</v>
      </c>
      <c r="BN231" s="204">
        <f t="shared" si="174"/>
        <v>4473.9142941468481</v>
      </c>
      <c r="BO231" s="204">
        <f t="shared" si="174"/>
        <v>4517.7761989914261</v>
      </c>
      <c r="BP231" s="204">
        <f t="shared" si="174"/>
        <v>4562.0681225109502</v>
      </c>
      <c r="BQ231" s="204">
        <f t="shared" si="174"/>
        <v>4606.7942805747825</v>
      </c>
    </row>
    <row r="232" spans="5:69">
      <c r="E232" s="326"/>
      <c r="F232" s="328"/>
      <c r="G232" s="329"/>
      <c r="H232" s="323"/>
      <c r="I232" s="231" t="s">
        <v>449</v>
      </c>
      <c r="J232" s="204">
        <f>J230-J231</f>
        <v>1489.6373056994817</v>
      </c>
      <c r="K232" s="204">
        <f>K230-K231</f>
        <v>3544.3970334247697</v>
      </c>
      <c r="L232" s="204">
        <f t="shared" ref="L232:BQ232" si="175">L230-L231</f>
        <v>4599.2237441557936</v>
      </c>
      <c r="M232" s="204">
        <f t="shared" si="175"/>
        <v>5154.3530331236925</v>
      </c>
      <c r="N232" s="204">
        <f t="shared" si="175"/>
        <v>5459.905336049269</v>
      </c>
      <c r="O232" s="204">
        <f t="shared" si="175"/>
        <v>5640.9435347619328</v>
      </c>
      <c r="P232" s="204">
        <f t="shared" si="175"/>
        <v>5760.0017602627504</v>
      </c>
      <c r="Q232" s="204">
        <f t="shared" si="175"/>
        <v>5848.3497945119971</v>
      </c>
      <c r="R232" s="204">
        <f t="shared" si="175"/>
        <v>5921.6252715815299</v>
      </c>
      <c r="S232" s="204">
        <f t="shared" si="175"/>
        <v>5987.6497784920375</v>
      </c>
      <c r="T232" s="204">
        <f t="shared" si="175"/>
        <v>6050.3369058953413</v>
      </c>
      <c r="U232" s="204">
        <f t="shared" si="175"/>
        <v>6111.6462736817903</v>
      </c>
      <c r="V232" s="204">
        <f t="shared" si="175"/>
        <v>6172.5605440528016</v>
      </c>
      <c r="W232" s="204">
        <f t="shared" si="175"/>
        <v>6233.5739283286202</v>
      </c>
      <c r="X232" s="204">
        <f t="shared" si="175"/>
        <v>6294.9364406263539</v>
      </c>
      <c r="Y232" s="204">
        <f t="shared" si="175"/>
        <v>6356.7760249758303</v>
      </c>
      <c r="Z232" s="204">
        <f t="shared" si="175"/>
        <v>6419.1596191570652</v>
      </c>
      <c r="AA232" s="204">
        <f t="shared" si="175"/>
        <v>6482.1236869013037</v>
      </c>
      <c r="AB232" s="204">
        <f t="shared" si="175"/>
        <v>6545.6894842765851</v>
      </c>
      <c r="AC232" s="204">
        <f t="shared" si="175"/>
        <v>6609.870693168401</v>
      </c>
      <c r="AD232" s="204">
        <f t="shared" si="175"/>
        <v>6674.6772383106827</v>
      </c>
      <c r="AE232" s="204">
        <f t="shared" si="175"/>
        <v>6740.1171960948286</v>
      </c>
      <c r="AF232" s="204">
        <f t="shared" si="175"/>
        <v>6806.1977492706228</v>
      </c>
      <c r="AG232" s="204">
        <f t="shared" si="175"/>
        <v>6872.9256645960031</v>
      </c>
      <c r="AH232" s="204">
        <f t="shared" si="175"/>
        <v>6940.3075319641894</v>
      </c>
      <c r="AI232" s="204">
        <f t="shared" si="175"/>
        <v>7008.3498842724603</v>
      </c>
      <c r="AJ232" s="204">
        <f t="shared" si="175"/>
        <v>7077.0592576647377</v>
      </c>
      <c r="AK232" s="204">
        <f t="shared" si="175"/>
        <v>7146.4422219640974</v>
      </c>
      <c r="AL232" s="204">
        <f t="shared" si="175"/>
        <v>7216.5053962032998</v>
      </c>
      <c r="AM232" s="204">
        <f t="shared" si="175"/>
        <v>7287.2554567074258</v>
      </c>
      <c r="AN232" s="204">
        <f t="shared" si="175"/>
        <v>7358.6991414556251</v>
      </c>
      <c r="AO232" s="204">
        <f t="shared" si="175"/>
        <v>7430.8432525856279</v>
      </c>
      <c r="AP232" s="204">
        <f t="shared" si="175"/>
        <v>7503.6946579727628</v>
      </c>
      <c r="AQ232" s="204">
        <f t="shared" si="175"/>
        <v>7577.2602923494642</v>
      </c>
      <c r="AR232" s="204">
        <f t="shared" si="175"/>
        <v>7651.5471581982401</v>
      </c>
      <c r="AS232" s="204">
        <f t="shared" si="175"/>
        <v>7726.5623265346239</v>
      </c>
      <c r="AT232" s="204">
        <f t="shared" si="175"/>
        <v>7802.3129376384586</v>
      </c>
      <c r="AU232" s="204">
        <f t="shared" si="175"/>
        <v>7878.8062017626407</v>
      </c>
      <c r="AV232" s="204">
        <f t="shared" si="175"/>
        <v>7956.0493998339844</v>
      </c>
      <c r="AW232" s="204">
        <f t="shared" si="175"/>
        <v>8034.0498841535027</v>
      </c>
      <c r="AX232" s="204">
        <f t="shared" si="175"/>
        <v>8112.8150790998943</v>
      </c>
      <c r="AY232" s="204">
        <f t="shared" si="175"/>
        <v>8192.3524818380247</v>
      </c>
      <c r="AZ232" s="204">
        <f t="shared" si="175"/>
        <v>8272.6696630334427</v>
      </c>
      <c r="BA232" s="204">
        <f t="shared" si="175"/>
        <v>8353.7742675734517</v>
      </c>
      <c r="BB232" s="204">
        <f t="shared" si="175"/>
        <v>8435.6740152949897</v>
      </c>
      <c r="BC232" s="204">
        <f t="shared" si="175"/>
        <v>8518.3767017195678</v>
      </c>
      <c r="BD232" s="204">
        <f t="shared" si="175"/>
        <v>8601.890198795305</v>
      </c>
      <c r="BE232" s="204">
        <f t="shared" si="175"/>
        <v>8686.2224556462716</v>
      </c>
      <c r="BF232" s="204">
        <f t="shared" si="175"/>
        <v>8771.3814993290925</v>
      </c>
      <c r="BG232" s="204">
        <f t="shared" si="175"/>
        <v>8857.3754355970323</v>
      </c>
      <c r="BH232" s="204">
        <f t="shared" si="175"/>
        <v>8944.2124496715187</v>
      </c>
      <c r="BI232" s="204">
        <f t="shared" si="175"/>
        <v>9031.9008070212385</v>
      </c>
      <c r="BJ232" s="204">
        <f t="shared" si="175"/>
        <v>9120.4488541489009</v>
      </c>
      <c r="BK232" s="204">
        <f t="shared" si="175"/>
        <v>9209.8650193856538</v>
      </c>
      <c r="BL232" s="204">
        <f t="shared" si="175"/>
        <v>9300.1578136933567</v>
      </c>
      <c r="BM232" s="204">
        <f t="shared" si="175"/>
        <v>9391.3358314746656</v>
      </c>
      <c r="BN232" s="204">
        <f t="shared" si="175"/>
        <v>9483.4077513910815</v>
      </c>
      <c r="BO232" s="204">
        <f t="shared" si="175"/>
        <v>9576.3823371890358</v>
      </c>
      <c r="BP232" s="204">
        <f t="shared" si="175"/>
        <v>9670.2684385340253</v>
      </c>
      <c r="BQ232" s="204">
        <f t="shared" si="175"/>
        <v>9765.0749918529873</v>
      </c>
    </row>
    <row r="233" spans="5:69">
      <c r="E233" s="326"/>
      <c r="F233" s="328"/>
      <c r="G233" s="329"/>
      <c r="H233" s="330" t="s">
        <v>26</v>
      </c>
      <c r="I233" s="224" t="s">
        <v>318</v>
      </c>
      <c r="J233" s="216">
        <f>Variables!$G$29</f>
        <v>0.1</v>
      </c>
      <c r="K233" s="216">
        <f>Variables!$G$29</f>
        <v>0.1</v>
      </c>
      <c r="L233" s="216">
        <f>Variables!$G$29</f>
        <v>0.1</v>
      </c>
      <c r="M233" s="216">
        <f>Variables!$G$29</f>
        <v>0.1</v>
      </c>
      <c r="N233" s="216">
        <f>Variables!$G$29</f>
        <v>0.1</v>
      </c>
      <c r="O233" s="216">
        <f>Variables!$G$29</f>
        <v>0.1</v>
      </c>
      <c r="P233" s="216">
        <f>Variables!$G$29</f>
        <v>0.1</v>
      </c>
      <c r="Q233" s="216">
        <f>Variables!$G$29</f>
        <v>0.1</v>
      </c>
      <c r="R233" s="216">
        <f>Variables!$G$29</f>
        <v>0.1</v>
      </c>
      <c r="S233" s="216">
        <f>Variables!$G$29</f>
        <v>0.1</v>
      </c>
      <c r="T233" s="216">
        <f>Variables!$G$29</f>
        <v>0.1</v>
      </c>
      <c r="U233" s="216">
        <f>Variables!$G$29</f>
        <v>0.1</v>
      </c>
      <c r="V233" s="216">
        <f>Variables!$G$29</f>
        <v>0.1</v>
      </c>
      <c r="W233" s="216">
        <f>Variables!$G$29</f>
        <v>0.1</v>
      </c>
      <c r="X233" s="216">
        <f>Variables!$G$29</f>
        <v>0.1</v>
      </c>
      <c r="Y233" s="216">
        <f>Variables!$G$29</f>
        <v>0.1</v>
      </c>
      <c r="Z233" s="216">
        <f>Variables!$G$29</f>
        <v>0.1</v>
      </c>
      <c r="AA233" s="216">
        <f>Variables!$G$29</f>
        <v>0.1</v>
      </c>
      <c r="AB233" s="216">
        <f>Variables!$G$29</f>
        <v>0.1</v>
      </c>
      <c r="AC233" s="216">
        <f>Variables!$G$29</f>
        <v>0.1</v>
      </c>
      <c r="AD233" s="216">
        <f>Variables!$G$29</f>
        <v>0.1</v>
      </c>
      <c r="AE233" s="216">
        <f>Variables!$G$29</f>
        <v>0.1</v>
      </c>
      <c r="AF233" s="216">
        <f>Variables!$G$29</f>
        <v>0.1</v>
      </c>
      <c r="AG233" s="216">
        <f>Variables!$G$29</f>
        <v>0.1</v>
      </c>
      <c r="AH233" s="216">
        <f>Variables!$G$29</f>
        <v>0.1</v>
      </c>
      <c r="AI233" s="216">
        <f>Variables!$G$29</f>
        <v>0.1</v>
      </c>
      <c r="AJ233" s="216">
        <f>Variables!$G$29</f>
        <v>0.1</v>
      </c>
      <c r="AK233" s="216">
        <f>Variables!$G$29</f>
        <v>0.1</v>
      </c>
      <c r="AL233" s="216">
        <f>Variables!$G$29</f>
        <v>0.1</v>
      </c>
      <c r="AM233" s="216">
        <f>Variables!$G$29</f>
        <v>0.1</v>
      </c>
      <c r="AN233" s="216">
        <f>Variables!$G$29</f>
        <v>0.1</v>
      </c>
      <c r="AO233" s="216">
        <f>Variables!$G$29</f>
        <v>0.1</v>
      </c>
      <c r="AP233" s="216">
        <f>Variables!$G$29</f>
        <v>0.1</v>
      </c>
      <c r="AQ233" s="216">
        <f>Variables!$G$29</f>
        <v>0.1</v>
      </c>
      <c r="AR233" s="216">
        <f>Variables!$G$29</f>
        <v>0.1</v>
      </c>
      <c r="AS233" s="216">
        <f>Variables!$G$29</f>
        <v>0.1</v>
      </c>
      <c r="AT233" s="216">
        <f>Variables!$G$29</f>
        <v>0.1</v>
      </c>
      <c r="AU233" s="216">
        <f>Variables!$G$29</f>
        <v>0.1</v>
      </c>
      <c r="AV233" s="216">
        <f>Variables!$G$29</f>
        <v>0.1</v>
      </c>
      <c r="AW233" s="216">
        <f>Variables!$G$29</f>
        <v>0.1</v>
      </c>
      <c r="AX233" s="216">
        <f>Variables!$G$29</f>
        <v>0.1</v>
      </c>
      <c r="AY233" s="216">
        <f>Variables!$G$29</f>
        <v>0.1</v>
      </c>
      <c r="AZ233" s="216">
        <f>Variables!$G$29</f>
        <v>0.1</v>
      </c>
      <c r="BA233" s="216">
        <f>Variables!$G$29</f>
        <v>0.1</v>
      </c>
      <c r="BB233" s="216">
        <f>Variables!$G$29</f>
        <v>0.1</v>
      </c>
      <c r="BC233" s="216">
        <f>Variables!$G$29</f>
        <v>0.1</v>
      </c>
      <c r="BD233" s="216">
        <f>Variables!$G$29</f>
        <v>0.1</v>
      </c>
      <c r="BE233" s="216">
        <f>Variables!$G$29</f>
        <v>0.1</v>
      </c>
      <c r="BF233" s="216">
        <f>Variables!$G$29</f>
        <v>0.1</v>
      </c>
      <c r="BG233" s="216">
        <f>Variables!$G$29</f>
        <v>0.1</v>
      </c>
      <c r="BH233" s="216">
        <f>Variables!$G$29</f>
        <v>0.1</v>
      </c>
      <c r="BI233" s="216">
        <f>Variables!$G$29</f>
        <v>0.1</v>
      </c>
      <c r="BJ233" s="216">
        <f>Variables!$G$29</f>
        <v>0.1</v>
      </c>
      <c r="BK233" s="216">
        <f>Variables!$G$29</f>
        <v>0.1</v>
      </c>
      <c r="BL233" s="216">
        <f>Variables!$G$29</f>
        <v>0.1</v>
      </c>
      <c r="BM233" s="216">
        <f>Variables!$G$29</f>
        <v>0.1</v>
      </c>
      <c r="BN233" s="216">
        <f>Variables!$G$29</f>
        <v>0.1</v>
      </c>
      <c r="BO233" s="216">
        <f>Variables!$G$29</f>
        <v>0.1</v>
      </c>
      <c r="BP233" s="216">
        <f>Variables!$G$29</f>
        <v>0.1</v>
      </c>
      <c r="BQ233" s="216">
        <f>Variables!$G$29</f>
        <v>0.1</v>
      </c>
    </row>
    <row r="234" spans="5:69">
      <c r="E234" s="326"/>
      <c r="F234" s="328"/>
      <c r="G234" s="329"/>
      <c r="H234" s="330"/>
      <c r="I234" s="224" t="s">
        <v>319</v>
      </c>
      <c r="J234" s="216">
        <f>Variables!$G$31</f>
        <v>0.4</v>
      </c>
      <c r="K234" s="216">
        <f>Variables!$G$31</f>
        <v>0.4</v>
      </c>
      <c r="L234" s="216">
        <f>Variables!$G$31</f>
        <v>0.4</v>
      </c>
      <c r="M234" s="216">
        <f>Variables!$G$31</f>
        <v>0.4</v>
      </c>
      <c r="N234" s="216">
        <f>Variables!$G$31</f>
        <v>0.4</v>
      </c>
      <c r="O234" s="216">
        <f>Variables!$G$31</f>
        <v>0.4</v>
      </c>
      <c r="P234" s="216">
        <f>Variables!$G$31</f>
        <v>0.4</v>
      </c>
      <c r="Q234" s="216">
        <f>Variables!$G$31</f>
        <v>0.4</v>
      </c>
      <c r="R234" s="216">
        <f>Variables!$G$31</f>
        <v>0.4</v>
      </c>
      <c r="S234" s="216">
        <f>Variables!$G$31</f>
        <v>0.4</v>
      </c>
      <c r="T234" s="216">
        <f>Variables!$G$31</f>
        <v>0.4</v>
      </c>
      <c r="U234" s="216">
        <f>Variables!$G$31</f>
        <v>0.4</v>
      </c>
      <c r="V234" s="216">
        <f>Variables!$G$31</f>
        <v>0.4</v>
      </c>
      <c r="W234" s="216">
        <f>Variables!$G$31</f>
        <v>0.4</v>
      </c>
      <c r="X234" s="216">
        <f>Variables!$G$31</f>
        <v>0.4</v>
      </c>
      <c r="Y234" s="216">
        <f>Variables!$G$31</f>
        <v>0.4</v>
      </c>
      <c r="Z234" s="216">
        <f>Variables!$G$31</f>
        <v>0.4</v>
      </c>
      <c r="AA234" s="216">
        <f>Variables!$G$31</f>
        <v>0.4</v>
      </c>
      <c r="AB234" s="216">
        <f>Variables!$G$31</f>
        <v>0.4</v>
      </c>
      <c r="AC234" s="216">
        <f>Variables!$G$31</f>
        <v>0.4</v>
      </c>
      <c r="AD234" s="216">
        <f>Variables!$G$31</f>
        <v>0.4</v>
      </c>
      <c r="AE234" s="216">
        <f>Variables!$G$31</f>
        <v>0.4</v>
      </c>
      <c r="AF234" s="216">
        <f>Variables!$G$31</f>
        <v>0.4</v>
      </c>
      <c r="AG234" s="216">
        <f>Variables!$G$31</f>
        <v>0.4</v>
      </c>
      <c r="AH234" s="216">
        <f>Variables!$G$31</f>
        <v>0.4</v>
      </c>
      <c r="AI234" s="216">
        <f>Variables!$G$31</f>
        <v>0.4</v>
      </c>
      <c r="AJ234" s="216">
        <f>Variables!$G$31</f>
        <v>0.4</v>
      </c>
      <c r="AK234" s="216">
        <f>Variables!$G$31</f>
        <v>0.4</v>
      </c>
      <c r="AL234" s="216">
        <f>Variables!$G$31</f>
        <v>0.4</v>
      </c>
      <c r="AM234" s="216">
        <f>Variables!$G$31</f>
        <v>0.4</v>
      </c>
      <c r="AN234" s="216">
        <f>Variables!$G$31</f>
        <v>0.4</v>
      </c>
      <c r="AO234" s="216">
        <f>Variables!$G$31</f>
        <v>0.4</v>
      </c>
      <c r="AP234" s="216">
        <f>Variables!$G$31</f>
        <v>0.4</v>
      </c>
      <c r="AQ234" s="216">
        <f>Variables!$G$31</f>
        <v>0.4</v>
      </c>
      <c r="AR234" s="216">
        <f>Variables!$G$31</f>
        <v>0.4</v>
      </c>
      <c r="AS234" s="216">
        <f>Variables!$G$31</f>
        <v>0.4</v>
      </c>
      <c r="AT234" s="216">
        <f>Variables!$G$31</f>
        <v>0.4</v>
      </c>
      <c r="AU234" s="216">
        <f>Variables!$G$31</f>
        <v>0.4</v>
      </c>
      <c r="AV234" s="216">
        <f>Variables!$G$31</f>
        <v>0.4</v>
      </c>
      <c r="AW234" s="216">
        <f>Variables!$G$31</f>
        <v>0.4</v>
      </c>
      <c r="AX234" s="216">
        <f>Variables!$G$31</f>
        <v>0.4</v>
      </c>
      <c r="AY234" s="216">
        <f>Variables!$G$31</f>
        <v>0.4</v>
      </c>
      <c r="AZ234" s="216">
        <f>Variables!$G$31</f>
        <v>0.4</v>
      </c>
      <c r="BA234" s="216">
        <f>Variables!$G$31</f>
        <v>0.4</v>
      </c>
      <c r="BB234" s="216">
        <f>Variables!$G$31</f>
        <v>0.4</v>
      </c>
      <c r="BC234" s="216">
        <f>Variables!$G$31</f>
        <v>0.4</v>
      </c>
      <c r="BD234" s="216">
        <f>Variables!$G$31</f>
        <v>0.4</v>
      </c>
      <c r="BE234" s="216">
        <f>Variables!$G$31</f>
        <v>0.4</v>
      </c>
      <c r="BF234" s="216">
        <f>Variables!$G$31</f>
        <v>0.4</v>
      </c>
      <c r="BG234" s="216">
        <f>Variables!$G$31</f>
        <v>0.4</v>
      </c>
      <c r="BH234" s="216">
        <f>Variables!$G$31</f>
        <v>0.4</v>
      </c>
      <c r="BI234" s="216">
        <f>Variables!$G$31</f>
        <v>0.4</v>
      </c>
      <c r="BJ234" s="216">
        <f>Variables!$G$31</f>
        <v>0.4</v>
      </c>
      <c r="BK234" s="216">
        <f>Variables!$G$31</f>
        <v>0.4</v>
      </c>
      <c r="BL234" s="216">
        <f>Variables!$G$31</f>
        <v>0.4</v>
      </c>
      <c r="BM234" s="216">
        <f>Variables!$G$31</f>
        <v>0.4</v>
      </c>
      <c r="BN234" s="216">
        <f>Variables!$G$31</f>
        <v>0.4</v>
      </c>
      <c r="BO234" s="216">
        <f>Variables!$G$31</f>
        <v>0.4</v>
      </c>
      <c r="BP234" s="216">
        <f>Variables!$G$31</f>
        <v>0.4</v>
      </c>
      <c r="BQ234" s="216">
        <f>Variables!$G$31</f>
        <v>0.4</v>
      </c>
    </row>
    <row r="235" spans="5:69">
      <c r="E235" s="326"/>
      <c r="F235" s="328"/>
      <c r="G235" s="329"/>
      <c r="H235" s="330"/>
      <c r="I235" s="234" t="s">
        <v>321</v>
      </c>
      <c r="J235" s="200">
        <f>J179*J233*J234</f>
        <v>1.4300518134715028</v>
      </c>
      <c r="K235" s="200">
        <f>K179*K233*K234</f>
        <v>1.4729533678756477</v>
      </c>
      <c r="L235" s="200">
        <f t="shared" ref="L235:BQ235" si="176">L179*L233*L234</f>
        <v>1.5171419689119172</v>
      </c>
      <c r="M235" s="200">
        <f t="shared" si="176"/>
        <v>1.5626562279792746</v>
      </c>
      <c r="N235" s="200">
        <f t="shared" si="176"/>
        <v>1.609535914818653</v>
      </c>
      <c r="O235" s="200">
        <f t="shared" si="176"/>
        <v>1.6578219922632123</v>
      </c>
      <c r="P235" s="200">
        <f t="shared" si="176"/>
        <v>1.7075566520311094</v>
      </c>
      <c r="Q235" s="200">
        <f t="shared" si="176"/>
        <v>1.7587833515920419</v>
      </c>
      <c r="R235" s="200">
        <f t="shared" si="176"/>
        <v>1.8115468521398037</v>
      </c>
      <c r="S235" s="200">
        <f t="shared" si="176"/>
        <v>1.8658932577039975</v>
      </c>
      <c r="T235" s="200">
        <f t="shared" si="176"/>
        <v>1.9218700554351178</v>
      </c>
      <c r="U235" s="200">
        <f t="shared" si="176"/>
        <v>1.9795261570981713</v>
      </c>
      <c r="V235" s="200">
        <f t="shared" si="176"/>
        <v>2.0389119418111163</v>
      </c>
      <c r="W235" s="200">
        <f t="shared" si="176"/>
        <v>2.1000793000654498</v>
      </c>
      <c r="X235" s="200">
        <f t="shared" si="176"/>
        <v>2.1630816790674134</v>
      </c>
      <c r="Y235" s="200">
        <f t="shared" si="176"/>
        <v>2.2279741294394362</v>
      </c>
      <c r="Z235" s="200">
        <f t="shared" si="176"/>
        <v>2.2948133533226192</v>
      </c>
      <c r="AA235" s="200">
        <f t="shared" si="176"/>
        <v>2.3636577539222978</v>
      </c>
      <c r="AB235" s="200">
        <f t="shared" si="176"/>
        <v>2.4345674865399665</v>
      </c>
      <c r="AC235" s="200">
        <f t="shared" si="176"/>
        <v>2.5076045111361651</v>
      </c>
      <c r="AD235" s="200">
        <f t="shared" si="176"/>
        <v>2.5828326464702505</v>
      </c>
      <c r="AE235" s="200">
        <f t="shared" si="176"/>
        <v>2.6603176258643582</v>
      </c>
      <c r="AF235" s="200">
        <f t="shared" si="176"/>
        <v>2.7401271546402892</v>
      </c>
      <c r="AG235" s="200">
        <f t="shared" si="176"/>
        <v>2.822330969279498</v>
      </c>
      <c r="AH235" s="200">
        <f t="shared" si="176"/>
        <v>2.9070008983578832</v>
      </c>
      <c r="AI235" s="200">
        <f t="shared" si="176"/>
        <v>2.9942109253086198</v>
      </c>
      <c r="AJ235" s="200">
        <f t="shared" si="176"/>
        <v>3.0840372530678781</v>
      </c>
      <c r="AK235" s="200">
        <f t="shared" si="176"/>
        <v>3.1765583706599148</v>
      </c>
      <c r="AL235" s="200">
        <f t="shared" si="176"/>
        <v>3.2718551217797116</v>
      </c>
      <c r="AM235" s="200">
        <f t="shared" si="176"/>
        <v>3.3700107754331037</v>
      </c>
      <c r="AN235" s="200">
        <f t="shared" si="176"/>
        <v>3.4711110986960971</v>
      </c>
      <c r="AO235" s="200">
        <f t="shared" si="176"/>
        <v>3.57524443165698</v>
      </c>
      <c r="AP235" s="200">
        <f t="shared" si="176"/>
        <v>3.6825017646066893</v>
      </c>
      <c r="AQ235" s="200">
        <f t="shared" si="176"/>
        <v>3.7929768175448899</v>
      </c>
      <c r="AR235" s="200">
        <f t="shared" si="176"/>
        <v>3.9067661220712382</v>
      </c>
      <c r="AS235" s="200">
        <f t="shared" si="176"/>
        <v>4.0239691057333742</v>
      </c>
      <c r="AT235" s="200">
        <f t="shared" si="176"/>
        <v>4.1446881789053762</v>
      </c>
      <c r="AU235" s="200">
        <f t="shared" si="176"/>
        <v>4.2690288242725378</v>
      </c>
      <c r="AV235" s="200">
        <f t="shared" si="176"/>
        <v>4.3970996890007141</v>
      </c>
      <c r="AW235" s="200">
        <f t="shared" si="176"/>
        <v>4.5290126796707346</v>
      </c>
      <c r="AX235" s="200">
        <f t="shared" si="176"/>
        <v>4.6648830600608582</v>
      </c>
      <c r="AY235" s="200">
        <f t="shared" si="176"/>
        <v>4.8048295518626842</v>
      </c>
      <c r="AZ235" s="200">
        <f t="shared" si="176"/>
        <v>4.9489744384185643</v>
      </c>
      <c r="BA235" s="200">
        <f t="shared" si="176"/>
        <v>5.0974436715711215</v>
      </c>
      <c r="BB235" s="200">
        <f t="shared" si="176"/>
        <v>5.2503669817182557</v>
      </c>
      <c r="BC235" s="200">
        <f t="shared" si="176"/>
        <v>5.4078779911698041</v>
      </c>
      <c r="BD235" s="200">
        <f t="shared" si="176"/>
        <v>5.5701143309048966</v>
      </c>
      <c r="BE235" s="200">
        <f t="shared" si="176"/>
        <v>5.7372177608320447</v>
      </c>
      <c r="BF235" s="200">
        <f t="shared" si="176"/>
        <v>5.9093342936570057</v>
      </c>
      <c r="BG235" s="200">
        <f t="shared" si="176"/>
        <v>6.0866143224667155</v>
      </c>
      <c r="BH235" s="200">
        <f t="shared" si="176"/>
        <v>6.2692127521407182</v>
      </c>
      <c r="BI235" s="200">
        <f t="shared" si="176"/>
        <v>6.4572891347049381</v>
      </c>
      <c r="BJ235" s="200">
        <f t="shared" si="176"/>
        <v>6.6510078087460887</v>
      </c>
      <c r="BK235" s="200">
        <f t="shared" si="176"/>
        <v>6.850538043008469</v>
      </c>
      <c r="BL235" s="200">
        <f t="shared" si="176"/>
        <v>7.0560541842987234</v>
      </c>
      <c r="BM235" s="200">
        <f t="shared" si="176"/>
        <v>7.2677358098276876</v>
      </c>
      <c r="BN235" s="200">
        <f t="shared" si="176"/>
        <v>7.4857678841225166</v>
      </c>
      <c r="BO235" s="200">
        <f t="shared" si="176"/>
        <v>7.7103409206461926</v>
      </c>
      <c r="BP235" s="200">
        <f t="shared" si="176"/>
        <v>7.9416511482655778</v>
      </c>
      <c r="BQ235" s="200">
        <f t="shared" si="176"/>
        <v>8.1799006827135479</v>
      </c>
    </row>
    <row r="236" spans="5:69">
      <c r="E236" s="326"/>
      <c r="F236" s="328"/>
      <c r="G236" s="329"/>
      <c r="H236" s="330"/>
      <c r="I236" s="234" t="s">
        <v>324</v>
      </c>
      <c r="J236" s="200">
        <f>J235/J284</f>
        <v>0.62176165803108807</v>
      </c>
      <c r="K236" s="200">
        <f>K235/K284</f>
        <v>0.62785736056080466</v>
      </c>
      <c r="L236" s="200">
        <f t="shared" ref="L236:BQ236" si="177">L235/L284</f>
        <v>0.63401282488002819</v>
      </c>
      <c r="M236" s="200">
        <f t="shared" si="177"/>
        <v>0.64022863688865583</v>
      </c>
      <c r="N236" s="200">
        <f t="shared" si="177"/>
        <v>0.64650538823070147</v>
      </c>
      <c r="O236" s="200">
        <f t="shared" si="177"/>
        <v>0.65284367635061014</v>
      </c>
      <c r="P236" s="200">
        <f t="shared" si="177"/>
        <v>0.65924410455012628</v>
      </c>
      <c r="Q236" s="200">
        <f t="shared" si="177"/>
        <v>0.6657072820457155</v>
      </c>
      <c r="R236" s="200">
        <f t="shared" si="177"/>
        <v>0.67223382402655607</v>
      </c>
      <c r="S236" s="200">
        <f t="shared" si="177"/>
        <v>0.67882435171309075</v>
      </c>
      <c r="T236" s="200">
        <f t="shared" si="177"/>
        <v>0.68547949241616035</v>
      </c>
      <c r="U236" s="200">
        <f t="shared" si="177"/>
        <v>0.69219987959671103</v>
      </c>
      <c r="V236" s="200">
        <f t="shared" si="177"/>
        <v>0.69898615292609045</v>
      </c>
      <c r="W236" s="200">
        <f t="shared" si="177"/>
        <v>0.70583895834693444</v>
      </c>
      <c r="X236" s="200">
        <f t="shared" si="177"/>
        <v>0.71275894813464957</v>
      </c>
      <c r="Y236" s="200">
        <f t="shared" si="177"/>
        <v>0.71974678095949907</v>
      </c>
      <c r="Z236" s="200">
        <f t="shared" si="177"/>
        <v>0.72680312194929808</v>
      </c>
      <c r="AA236" s="200">
        <f t="shared" si="177"/>
        <v>0.73392864275272263</v>
      </c>
      <c r="AB236" s="200">
        <f t="shared" si="177"/>
        <v>0.74112402160323954</v>
      </c>
      <c r="AC236" s="200">
        <f t="shared" si="177"/>
        <v>0.74838994338366327</v>
      </c>
      <c r="AD236" s="200">
        <f t="shared" si="177"/>
        <v>0.75572709969134633</v>
      </c>
      <c r="AE236" s="200">
        <f t="shared" si="177"/>
        <v>0.76313618890400658</v>
      </c>
      <c r="AF236" s="200">
        <f t="shared" si="177"/>
        <v>0.77061791624620291</v>
      </c>
      <c r="AG236" s="200">
        <f t="shared" si="177"/>
        <v>0.77817299385645988</v>
      </c>
      <c r="AH236" s="200">
        <f t="shared" si="177"/>
        <v>0.78580214085505262</v>
      </c>
      <c r="AI236" s="200">
        <f t="shared" si="177"/>
        <v>0.7935060834124551</v>
      </c>
      <c r="AJ236" s="200">
        <f t="shared" si="177"/>
        <v>0.80128555481845953</v>
      </c>
      <c r="AK236" s="200">
        <f t="shared" si="177"/>
        <v>0.80914129555197378</v>
      </c>
      <c r="AL236" s="200">
        <f t="shared" si="177"/>
        <v>0.81707405335150285</v>
      </c>
      <c r="AM236" s="200">
        <f t="shared" si="177"/>
        <v>0.8250845832863215</v>
      </c>
      <c r="AN236" s="200">
        <f t="shared" si="177"/>
        <v>0.83317364782834447</v>
      </c>
      <c r="AO236" s="200">
        <f t="shared" si="177"/>
        <v>0.84134201692470068</v>
      </c>
      <c r="AP236" s="200">
        <f t="shared" si="177"/>
        <v>0.84959046807102123</v>
      </c>
      <c r="AQ236" s="200">
        <f t="shared" si="177"/>
        <v>0.85791978638544297</v>
      </c>
      <c r="AR236" s="200">
        <f t="shared" si="177"/>
        <v>0.8663307646833398</v>
      </c>
      <c r="AS236" s="200">
        <f t="shared" si="177"/>
        <v>0.87482420355278412</v>
      </c>
      <c r="AT236" s="200">
        <f t="shared" si="177"/>
        <v>0.88340091143075272</v>
      </c>
      <c r="AU236" s="200">
        <f t="shared" si="177"/>
        <v>0.89206170468007395</v>
      </c>
      <c r="AV236" s="200">
        <f t="shared" si="177"/>
        <v>0.90080740766713341</v>
      </c>
      <c r="AW236" s="200">
        <f t="shared" si="177"/>
        <v>0.90963885284034052</v>
      </c>
      <c r="AX236" s="200">
        <f t="shared" si="177"/>
        <v>0.91855688080936371</v>
      </c>
      <c r="AY236" s="200">
        <f t="shared" si="177"/>
        <v>0.92756234042514185</v>
      </c>
      <c r="AZ236" s="200">
        <f t="shared" si="177"/>
        <v>0.93665608886068241</v>
      </c>
      <c r="BA236" s="200">
        <f t="shared" si="177"/>
        <v>0.94583899169264996</v>
      </c>
      <c r="BB236" s="200">
        <f t="shared" si="177"/>
        <v>0.95511192298375447</v>
      </c>
      <c r="BC236" s="200">
        <f t="shared" si="177"/>
        <v>0.96447576536594837</v>
      </c>
      <c r="BD236" s="200">
        <f t="shared" si="177"/>
        <v>0.97393141012443762</v>
      </c>
      <c r="BE236" s="200">
        <f t="shared" si="177"/>
        <v>0.98347975728252068</v>
      </c>
      <c r="BF236" s="200">
        <f t="shared" si="177"/>
        <v>0.99312171568725116</v>
      </c>
      <c r="BG236" s="200">
        <f t="shared" si="177"/>
        <v>1.0028582030959494</v>
      </c>
      <c r="BH236" s="200">
        <f t="shared" si="177"/>
        <v>1.0126901462635571</v>
      </c>
      <c r="BI236" s="200">
        <f t="shared" si="177"/>
        <v>1.0226184810308467</v>
      </c>
      <c r="BJ236" s="200">
        <f t="shared" si="177"/>
        <v>1.0326441524135024</v>
      </c>
      <c r="BK236" s="200">
        <f t="shared" si="177"/>
        <v>1.042768114692066</v>
      </c>
      <c r="BL236" s="200">
        <f t="shared" si="177"/>
        <v>1.0529913315027726</v>
      </c>
      <c r="BM236" s="200">
        <f t="shared" si="177"/>
        <v>1.0633147759292707</v>
      </c>
      <c r="BN236" s="200">
        <f t="shared" si="177"/>
        <v>1.0737394305952435</v>
      </c>
      <c r="BO236" s="200">
        <f t="shared" si="177"/>
        <v>1.0842662877579421</v>
      </c>
      <c r="BP236" s="200">
        <f t="shared" si="177"/>
        <v>1.0948963494026278</v>
      </c>
      <c r="BQ236" s="200">
        <f t="shared" si="177"/>
        <v>1.1056306273379479</v>
      </c>
    </row>
    <row r="237" spans="5:69">
      <c r="E237" s="326"/>
      <c r="F237" s="328"/>
      <c r="G237" s="329"/>
      <c r="H237" s="330"/>
      <c r="I237" s="224" t="s">
        <v>299</v>
      </c>
      <c r="J237" s="200">
        <v>0</v>
      </c>
      <c r="K237" s="200">
        <f t="shared" ref="K237:BQ237" si="178">J239*$B$6</f>
        <v>0.24870466321243523</v>
      </c>
      <c r="L237" s="200">
        <f t="shared" si="178"/>
        <v>0.37549527583053949</v>
      </c>
      <c r="M237" s="200">
        <f t="shared" si="178"/>
        <v>0.44135276786728106</v>
      </c>
      <c r="N237" s="200">
        <f t="shared" si="178"/>
        <v>0.47676783868910289</v>
      </c>
      <c r="O237" s="200">
        <f t="shared" si="178"/>
        <v>0.49698607463683209</v>
      </c>
      <c r="P237" s="200">
        <f t="shared" si="178"/>
        <v>0.50963050785866015</v>
      </c>
      <c r="Q237" s="200">
        <f t="shared" si="178"/>
        <v>0.51851289574938064</v>
      </c>
      <c r="R237" s="200">
        <f t="shared" si="178"/>
        <v>0.52553936069297658</v>
      </c>
      <c r="S237" s="200">
        <f t="shared" si="178"/>
        <v>0.53166320995711069</v>
      </c>
      <c r="T237" s="200">
        <f t="shared" si="178"/>
        <v>0.53736134566379168</v>
      </c>
      <c r="U237" s="200">
        <f t="shared" si="178"/>
        <v>0.54287246979836001</v>
      </c>
      <c r="V237" s="200">
        <f t="shared" si="178"/>
        <v>0.54831618673786442</v>
      </c>
      <c r="W237" s="200">
        <f t="shared" si="178"/>
        <v>0.55375255453936834</v>
      </c>
      <c r="X237" s="200">
        <f t="shared" si="178"/>
        <v>0.55921186060845796</v>
      </c>
      <c r="Y237" s="200">
        <f t="shared" si="178"/>
        <v>0.56470950955808885</v>
      </c>
      <c r="Z237" s="200">
        <f t="shared" si="178"/>
        <v>0.57025346716284397</v>
      </c>
      <c r="AA237" s="200">
        <f t="shared" si="178"/>
        <v>0.57584798236114121</v>
      </c>
      <c r="AB237" s="200">
        <f t="shared" si="178"/>
        <v>0.58149544828165967</v>
      </c>
      <c r="AC237" s="200">
        <f t="shared" si="178"/>
        <v>0.58719733278212571</v>
      </c>
      <c r="AD237" s="200">
        <f t="shared" si="178"/>
        <v>0.59295464374452822</v>
      </c>
      <c r="AE237" s="200">
        <f t="shared" si="178"/>
        <v>0.59876816174880276</v>
      </c>
      <c r="AF237" s="200">
        <f t="shared" si="178"/>
        <v>0.60463855643600406</v>
      </c>
      <c r="AG237" s="200">
        <f t="shared" si="178"/>
        <v>0.61056644471648325</v>
      </c>
      <c r="AH237" s="200">
        <f t="shared" si="178"/>
        <v>0.61655241990082565</v>
      </c>
      <c r="AI237" s="200">
        <f t="shared" si="178"/>
        <v>0.62259706629243394</v>
      </c>
      <c r="AJ237" s="200">
        <f t="shared" si="178"/>
        <v>0.628700966511199</v>
      </c>
      <c r="AK237" s="200">
        <f t="shared" si="178"/>
        <v>0.63486470518298344</v>
      </c>
      <c r="AL237" s="200">
        <f t="shared" si="178"/>
        <v>0.64108887081228128</v>
      </c>
      <c r="AM237" s="200">
        <f t="shared" si="178"/>
        <v>0.64737405674674187</v>
      </c>
      <c r="AN237" s="200">
        <f t="shared" si="178"/>
        <v>0.65372086168789956</v>
      </c>
      <c r="AO237" s="200">
        <f t="shared" si="178"/>
        <v>0.66012988997528765</v>
      </c>
      <c r="AP237" s="200">
        <f t="shared" si="178"/>
        <v>0.66660175175752423</v>
      </c>
      <c r="AQ237" s="200">
        <f t="shared" si="178"/>
        <v>0.67313706310717059</v>
      </c>
      <c r="AR237" s="200">
        <f t="shared" si="178"/>
        <v>0.67973644610776252</v>
      </c>
      <c r="AS237" s="200">
        <f t="shared" si="178"/>
        <v>0.68640052892721715</v>
      </c>
      <c r="AT237" s="200">
        <f t="shared" si="178"/>
        <v>0.69312994588472232</v>
      </c>
      <c r="AU237" s="200">
        <f t="shared" si="178"/>
        <v>0.69992533751466235</v>
      </c>
      <c r="AV237" s="200">
        <f t="shared" si="178"/>
        <v>0.70678735062936071</v>
      </c>
      <c r="AW237" s="200">
        <f t="shared" si="178"/>
        <v>0.71371663838153376</v>
      </c>
      <c r="AX237" s="200">
        <f t="shared" si="178"/>
        <v>0.72071386032690321</v>
      </c>
      <c r="AY237" s="200">
        <f t="shared" si="178"/>
        <v>0.72777968248719704</v>
      </c>
      <c r="AZ237" s="200">
        <f t="shared" si="178"/>
        <v>0.7349147774136553</v>
      </c>
      <c r="BA237" s="200">
        <f t="shared" si="178"/>
        <v>0.74211982425110057</v>
      </c>
      <c r="BB237" s="200">
        <f t="shared" si="178"/>
        <v>0.7493955088026103</v>
      </c>
      <c r="BC237" s="200">
        <f t="shared" si="178"/>
        <v>0.75674252359480709</v>
      </c>
      <c r="BD237" s="200">
        <f t="shared" si="178"/>
        <v>0.76416156794378287</v>
      </c>
      <c r="BE237" s="200">
        <f t="shared" si="178"/>
        <v>0.77165334802166663</v>
      </c>
      <c r="BF237" s="200">
        <f t="shared" si="178"/>
        <v>0.77921857692384167</v>
      </c>
      <c r="BG237" s="200">
        <f t="shared" si="178"/>
        <v>0.7868579747368214</v>
      </c>
      <c r="BH237" s="200">
        <f t="shared" si="178"/>
        <v>0.79457226860679053</v>
      </c>
      <c r="BI237" s="200">
        <f t="shared" si="178"/>
        <v>0.80236219280881815</v>
      </c>
      <c r="BJ237" s="200">
        <f t="shared" si="178"/>
        <v>0.81022848881674792</v>
      </c>
      <c r="BK237" s="200">
        <f t="shared" si="178"/>
        <v>0.81817190537377504</v>
      </c>
      <c r="BL237" s="200">
        <f t="shared" si="178"/>
        <v>0.82619319856371387</v>
      </c>
      <c r="BM237" s="200">
        <f t="shared" si="178"/>
        <v>0.83429313188296605</v>
      </c>
      <c r="BN237" s="200">
        <f t="shared" si="178"/>
        <v>0.84247247631319133</v>
      </c>
      <c r="BO237" s="200">
        <f t="shared" si="178"/>
        <v>0.85073201039469293</v>
      </c>
      <c r="BP237" s="200">
        <f t="shared" si="178"/>
        <v>0.85907252030052339</v>
      </c>
      <c r="BQ237" s="200">
        <f t="shared" si="178"/>
        <v>0.86749479991131284</v>
      </c>
    </row>
    <row r="238" spans="5:69">
      <c r="E238" s="326"/>
      <c r="F238" s="328"/>
      <c r="G238" s="329"/>
      <c r="H238" s="330"/>
      <c r="I238" s="224" t="s">
        <v>301</v>
      </c>
      <c r="J238" s="200">
        <v>0</v>
      </c>
      <c r="K238" s="200">
        <f t="shared" ref="K238:BQ238" si="179">J239*$B$7</f>
        <v>6.2176165803108807E-2</v>
      </c>
      <c r="L238" s="200">
        <f t="shared" si="179"/>
        <v>9.3873818957634872E-2</v>
      </c>
      <c r="M238" s="200">
        <f t="shared" si="179"/>
        <v>0.11033819196682026</v>
      </c>
      <c r="N238" s="200">
        <f t="shared" si="179"/>
        <v>0.11919195967227572</v>
      </c>
      <c r="O238" s="200">
        <f t="shared" si="179"/>
        <v>0.12424651865920802</v>
      </c>
      <c r="P238" s="200">
        <f t="shared" si="179"/>
        <v>0.12740762696466504</v>
      </c>
      <c r="Q238" s="200">
        <f t="shared" si="179"/>
        <v>0.12962822393734516</v>
      </c>
      <c r="R238" s="200">
        <f t="shared" si="179"/>
        <v>0.13138484017324414</v>
      </c>
      <c r="S238" s="200">
        <f t="shared" si="179"/>
        <v>0.13291580248927767</v>
      </c>
      <c r="T238" s="200">
        <f t="shared" si="179"/>
        <v>0.13434033641594792</v>
      </c>
      <c r="U238" s="200">
        <f t="shared" si="179"/>
        <v>0.13571811744959</v>
      </c>
      <c r="V238" s="200">
        <f t="shared" si="179"/>
        <v>0.1370790466844661</v>
      </c>
      <c r="W238" s="200">
        <f t="shared" si="179"/>
        <v>0.13843813863484208</v>
      </c>
      <c r="X238" s="200">
        <f t="shared" si="179"/>
        <v>0.13980296515211449</v>
      </c>
      <c r="Y238" s="200">
        <f t="shared" si="179"/>
        <v>0.14117737738952221</v>
      </c>
      <c r="Z238" s="200">
        <f t="shared" si="179"/>
        <v>0.14256336679071099</v>
      </c>
      <c r="AA238" s="200">
        <f t="shared" si="179"/>
        <v>0.1439619955902853</v>
      </c>
      <c r="AB238" s="200">
        <f t="shared" si="179"/>
        <v>0.14537386207041492</v>
      </c>
      <c r="AC238" s="200">
        <f t="shared" si="179"/>
        <v>0.14679933319553143</v>
      </c>
      <c r="AD238" s="200">
        <f t="shared" si="179"/>
        <v>0.14823866093613206</v>
      </c>
      <c r="AE238" s="200">
        <f t="shared" si="179"/>
        <v>0.14969204043720069</v>
      </c>
      <c r="AF238" s="200">
        <f t="shared" si="179"/>
        <v>0.15115963910900101</v>
      </c>
      <c r="AG238" s="200">
        <f t="shared" si="179"/>
        <v>0.15264161117912081</v>
      </c>
      <c r="AH238" s="200">
        <f t="shared" si="179"/>
        <v>0.15413810497520641</v>
      </c>
      <c r="AI238" s="200">
        <f t="shared" si="179"/>
        <v>0.15564926657310849</v>
      </c>
      <c r="AJ238" s="200">
        <f t="shared" si="179"/>
        <v>0.15717524162779975</v>
      </c>
      <c r="AK238" s="200">
        <f t="shared" si="179"/>
        <v>0.15871617629574586</v>
      </c>
      <c r="AL238" s="200">
        <f t="shared" si="179"/>
        <v>0.16027221770307032</v>
      </c>
      <c r="AM238" s="200">
        <f t="shared" si="179"/>
        <v>0.16184351418668547</v>
      </c>
      <c r="AN238" s="200">
        <f t="shared" si="179"/>
        <v>0.16343021542197489</v>
      </c>
      <c r="AO238" s="200">
        <f t="shared" si="179"/>
        <v>0.16503247249382191</v>
      </c>
      <c r="AP238" s="200">
        <f t="shared" si="179"/>
        <v>0.16665043793938106</v>
      </c>
      <c r="AQ238" s="200">
        <f t="shared" si="179"/>
        <v>0.16828426577679265</v>
      </c>
      <c r="AR238" s="200">
        <f t="shared" si="179"/>
        <v>0.16993411152694063</v>
      </c>
      <c r="AS238" s="200">
        <f t="shared" si="179"/>
        <v>0.17160013223180429</v>
      </c>
      <c r="AT238" s="200">
        <f t="shared" si="179"/>
        <v>0.17328248647118058</v>
      </c>
      <c r="AU238" s="200">
        <f t="shared" si="179"/>
        <v>0.17498133437866559</v>
      </c>
      <c r="AV238" s="200">
        <f t="shared" si="179"/>
        <v>0.17669683765734018</v>
      </c>
      <c r="AW238" s="200">
        <f t="shared" si="179"/>
        <v>0.17842915959538344</v>
      </c>
      <c r="AX238" s="200">
        <f t="shared" si="179"/>
        <v>0.1801784650817258</v>
      </c>
      <c r="AY238" s="200">
        <f t="shared" si="179"/>
        <v>0.18194492062179926</v>
      </c>
      <c r="AZ238" s="200">
        <f t="shared" si="179"/>
        <v>0.18372869435341382</v>
      </c>
      <c r="BA238" s="200">
        <f t="shared" si="179"/>
        <v>0.18552995606277514</v>
      </c>
      <c r="BB238" s="200">
        <f t="shared" si="179"/>
        <v>0.18734887720065257</v>
      </c>
      <c r="BC238" s="200">
        <f t="shared" si="179"/>
        <v>0.18918563089870177</v>
      </c>
      <c r="BD238" s="200">
        <f t="shared" si="179"/>
        <v>0.19104039198594572</v>
      </c>
      <c r="BE238" s="200">
        <f t="shared" si="179"/>
        <v>0.19291333700541666</v>
      </c>
      <c r="BF238" s="200">
        <f t="shared" si="179"/>
        <v>0.19480464423096042</v>
      </c>
      <c r="BG238" s="200">
        <f t="shared" si="179"/>
        <v>0.19671449368420535</v>
      </c>
      <c r="BH238" s="200">
        <f t="shared" si="179"/>
        <v>0.19864306715169763</v>
      </c>
      <c r="BI238" s="200">
        <f t="shared" si="179"/>
        <v>0.20059054820220454</v>
      </c>
      <c r="BJ238" s="200">
        <f t="shared" si="179"/>
        <v>0.20255712220418698</v>
      </c>
      <c r="BK238" s="200">
        <f t="shared" si="179"/>
        <v>0.20454297634344376</v>
      </c>
      <c r="BL238" s="200">
        <f t="shared" si="179"/>
        <v>0.20654829964092847</v>
      </c>
      <c r="BM238" s="200">
        <f t="shared" si="179"/>
        <v>0.20857328297074151</v>
      </c>
      <c r="BN238" s="200">
        <f t="shared" si="179"/>
        <v>0.21061811907829783</v>
      </c>
      <c r="BO238" s="200">
        <f t="shared" si="179"/>
        <v>0.21268300259867323</v>
      </c>
      <c r="BP238" s="200">
        <f t="shared" si="179"/>
        <v>0.21476813007513085</v>
      </c>
      <c r="BQ238" s="200">
        <f t="shared" si="179"/>
        <v>0.21687369997782821</v>
      </c>
    </row>
    <row r="239" spans="5:69">
      <c r="E239" s="326"/>
      <c r="F239" s="328"/>
      <c r="G239" s="329"/>
      <c r="H239" s="330"/>
      <c r="I239" s="224" t="s">
        <v>295</v>
      </c>
      <c r="J239" s="200">
        <f>J236+J237+J238</f>
        <v>0.62176165803108807</v>
      </c>
      <c r="K239" s="200">
        <f>K236+K237+K238</f>
        <v>0.93873818957634869</v>
      </c>
      <c r="L239" s="200">
        <f t="shared" ref="L239:BQ239" si="180">L236+L237+L238</f>
        <v>1.1033819196682026</v>
      </c>
      <c r="M239" s="200">
        <f t="shared" si="180"/>
        <v>1.1919195967227572</v>
      </c>
      <c r="N239" s="200">
        <f t="shared" si="180"/>
        <v>1.2424651865920802</v>
      </c>
      <c r="O239" s="200">
        <f t="shared" si="180"/>
        <v>1.2740762696466503</v>
      </c>
      <c r="P239" s="200">
        <f t="shared" si="180"/>
        <v>1.2962822393734517</v>
      </c>
      <c r="Q239" s="200">
        <f t="shared" si="180"/>
        <v>1.3138484017324414</v>
      </c>
      <c r="R239" s="200">
        <f t="shared" si="180"/>
        <v>1.3291580248927768</v>
      </c>
      <c r="S239" s="200">
        <f t="shared" si="180"/>
        <v>1.3434033641594791</v>
      </c>
      <c r="T239" s="200">
        <f t="shared" si="180"/>
        <v>1.3571811744958999</v>
      </c>
      <c r="U239" s="200">
        <f t="shared" si="180"/>
        <v>1.3707904668446611</v>
      </c>
      <c r="V239" s="200">
        <f t="shared" si="180"/>
        <v>1.3843813863484209</v>
      </c>
      <c r="W239" s="200">
        <f t="shared" si="180"/>
        <v>1.3980296515211448</v>
      </c>
      <c r="X239" s="200">
        <f t="shared" si="180"/>
        <v>1.4117737738952221</v>
      </c>
      <c r="Y239" s="200">
        <f t="shared" si="180"/>
        <v>1.42563366790711</v>
      </c>
      <c r="Z239" s="200">
        <f t="shared" si="180"/>
        <v>1.4396199559028531</v>
      </c>
      <c r="AA239" s="200">
        <f t="shared" si="180"/>
        <v>1.4537386207041492</v>
      </c>
      <c r="AB239" s="200">
        <f t="shared" si="180"/>
        <v>1.4679933319553142</v>
      </c>
      <c r="AC239" s="200">
        <f t="shared" si="180"/>
        <v>1.4823866093613205</v>
      </c>
      <c r="AD239" s="200">
        <f t="shared" si="180"/>
        <v>1.4969204043720068</v>
      </c>
      <c r="AE239" s="200">
        <f t="shared" si="180"/>
        <v>1.5115963910900101</v>
      </c>
      <c r="AF239" s="200">
        <f t="shared" si="180"/>
        <v>1.5264161117912081</v>
      </c>
      <c r="AG239" s="200">
        <f t="shared" si="180"/>
        <v>1.5413810497520639</v>
      </c>
      <c r="AH239" s="200">
        <f t="shared" si="180"/>
        <v>1.5564926657310847</v>
      </c>
      <c r="AI239" s="200">
        <f t="shared" si="180"/>
        <v>1.5717524162779974</v>
      </c>
      <c r="AJ239" s="200">
        <f t="shared" si="180"/>
        <v>1.5871617629574584</v>
      </c>
      <c r="AK239" s="200">
        <f t="shared" si="180"/>
        <v>1.6027221770307032</v>
      </c>
      <c r="AL239" s="200">
        <f t="shared" si="180"/>
        <v>1.6184351418668546</v>
      </c>
      <c r="AM239" s="200">
        <f t="shared" si="180"/>
        <v>1.6343021542197489</v>
      </c>
      <c r="AN239" s="200">
        <f t="shared" si="180"/>
        <v>1.6503247249382189</v>
      </c>
      <c r="AO239" s="200">
        <f t="shared" si="180"/>
        <v>1.6665043793938104</v>
      </c>
      <c r="AP239" s="200">
        <f t="shared" si="180"/>
        <v>1.6828426577679263</v>
      </c>
      <c r="AQ239" s="200">
        <f t="shared" si="180"/>
        <v>1.6993411152694062</v>
      </c>
      <c r="AR239" s="200">
        <f t="shared" si="180"/>
        <v>1.7160013223180428</v>
      </c>
      <c r="AS239" s="200">
        <f t="shared" si="180"/>
        <v>1.7328248647118056</v>
      </c>
      <c r="AT239" s="200">
        <f t="shared" si="180"/>
        <v>1.7498133437866557</v>
      </c>
      <c r="AU239" s="200">
        <f t="shared" si="180"/>
        <v>1.7669683765734017</v>
      </c>
      <c r="AV239" s="200">
        <f t="shared" si="180"/>
        <v>1.7842915959538344</v>
      </c>
      <c r="AW239" s="200">
        <f t="shared" si="180"/>
        <v>1.8017846508172579</v>
      </c>
      <c r="AX239" s="200">
        <f t="shared" si="180"/>
        <v>1.8194492062179926</v>
      </c>
      <c r="AY239" s="200">
        <f t="shared" si="180"/>
        <v>1.8372869435341381</v>
      </c>
      <c r="AZ239" s="200">
        <f t="shared" si="180"/>
        <v>1.8552995606277514</v>
      </c>
      <c r="BA239" s="200">
        <f t="shared" si="180"/>
        <v>1.8734887720065256</v>
      </c>
      <c r="BB239" s="200">
        <f t="shared" si="180"/>
        <v>1.8918563089870175</v>
      </c>
      <c r="BC239" s="200">
        <f t="shared" si="180"/>
        <v>1.9104039198594571</v>
      </c>
      <c r="BD239" s="200">
        <f t="shared" si="180"/>
        <v>1.9291333700541664</v>
      </c>
      <c r="BE239" s="200">
        <f t="shared" si="180"/>
        <v>1.948046442309604</v>
      </c>
      <c r="BF239" s="200">
        <f t="shared" si="180"/>
        <v>1.9671449368420533</v>
      </c>
      <c r="BG239" s="200">
        <f t="shared" si="180"/>
        <v>1.9864306715169762</v>
      </c>
      <c r="BH239" s="200">
        <f t="shared" si="180"/>
        <v>2.0059054820220452</v>
      </c>
      <c r="BI239" s="200">
        <f t="shared" si="180"/>
        <v>2.0255712220418696</v>
      </c>
      <c r="BJ239" s="200">
        <f t="shared" si="180"/>
        <v>2.0454297634344374</v>
      </c>
      <c r="BK239" s="200">
        <f t="shared" si="180"/>
        <v>2.0654829964092847</v>
      </c>
      <c r="BL239" s="200">
        <f t="shared" si="180"/>
        <v>2.0857328297074149</v>
      </c>
      <c r="BM239" s="200">
        <f t="shared" si="180"/>
        <v>2.1061811907829782</v>
      </c>
      <c r="BN239" s="200">
        <f t="shared" si="180"/>
        <v>2.1268300259867323</v>
      </c>
      <c r="BO239" s="200">
        <f t="shared" si="180"/>
        <v>2.1476813007513083</v>
      </c>
      <c r="BP239" s="200">
        <f t="shared" si="180"/>
        <v>2.1687369997782819</v>
      </c>
      <c r="BQ239" s="200">
        <f t="shared" si="180"/>
        <v>2.1899991272270891</v>
      </c>
    </row>
    <row r="240" spans="5:69">
      <c r="E240" s="326"/>
      <c r="F240" s="328"/>
      <c r="G240" s="329"/>
      <c r="H240" s="330"/>
      <c r="I240" s="224" t="s">
        <v>326</v>
      </c>
      <c r="J240" s="219">
        <f>Variables!$G$24</f>
        <v>42000</v>
      </c>
      <c r="K240" s="219">
        <f>Variables!$G$24</f>
        <v>42000</v>
      </c>
      <c r="L240" s="219">
        <f>Variables!$G$24</f>
        <v>42000</v>
      </c>
      <c r="M240" s="219">
        <f>Variables!$G$24</f>
        <v>42000</v>
      </c>
      <c r="N240" s="219">
        <f>Variables!$G$24</f>
        <v>42000</v>
      </c>
      <c r="O240" s="219">
        <f>Variables!$G$24</f>
        <v>42000</v>
      </c>
      <c r="P240" s="219">
        <f>Variables!$G$24</f>
        <v>42000</v>
      </c>
      <c r="Q240" s="219">
        <f>Variables!$G$24</f>
        <v>42000</v>
      </c>
      <c r="R240" s="219">
        <f>Variables!$G$24</f>
        <v>42000</v>
      </c>
      <c r="S240" s="219">
        <f>Variables!$G$24</f>
        <v>42000</v>
      </c>
      <c r="T240" s="219">
        <f>Variables!$G$24</f>
        <v>42000</v>
      </c>
      <c r="U240" s="219">
        <f>Variables!$G$24</f>
        <v>42000</v>
      </c>
      <c r="V240" s="219">
        <f>Variables!$G$24</f>
        <v>42000</v>
      </c>
      <c r="W240" s="219">
        <f>Variables!$G$24</f>
        <v>42000</v>
      </c>
      <c r="X240" s="219">
        <f>Variables!$G$24</f>
        <v>42000</v>
      </c>
      <c r="Y240" s="219">
        <f>Variables!$G$24</f>
        <v>42000</v>
      </c>
      <c r="Z240" s="219">
        <f>Variables!$G$24</f>
        <v>42000</v>
      </c>
      <c r="AA240" s="219">
        <f>Variables!$G$24</f>
        <v>42000</v>
      </c>
      <c r="AB240" s="219">
        <f>Variables!$G$24</f>
        <v>42000</v>
      </c>
      <c r="AC240" s="219">
        <f>Variables!$G$24</f>
        <v>42000</v>
      </c>
      <c r="AD240" s="219">
        <f>Variables!$G$24</f>
        <v>42000</v>
      </c>
      <c r="AE240" s="219">
        <f>Variables!$G$24</f>
        <v>42000</v>
      </c>
      <c r="AF240" s="219">
        <f>Variables!$G$24</f>
        <v>42000</v>
      </c>
      <c r="AG240" s="219">
        <f>Variables!$G$24</f>
        <v>42000</v>
      </c>
      <c r="AH240" s="219">
        <f>Variables!$G$24</f>
        <v>42000</v>
      </c>
      <c r="AI240" s="219">
        <f>Variables!$G$24</f>
        <v>42000</v>
      </c>
      <c r="AJ240" s="219">
        <f>Variables!$G$24</f>
        <v>42000</v>
      </c>
      <c r="AK240" s="219">
        <f>Variables!$G$24</f>
        <v>42000</v>
      </c>
      <c r="AL240" s="219">
        <f>Variables!$G$24</f>
        <v>42000</v>
      </c>
      <c r="AM240" s="219">
        <f>Variables!$G$24</f>
        <v>42000</v>
      </c>
      <c r="AN240" s="219">
        <f>Variables!$G$24</f>
        <v>42000</v>
      </c>
      <c r="AO240" s="219">
        <f>Variables!$G$24</f>
        <v>42000</v>
      </c>
      <c r="AP240" s="219">
        <f>Variables!$G$24</f>
        <v>42000</v>
      </c>
      <c r="AQ240" s="219">
        <f>Variables!$G$24</f>
        <v>42000</v>
      </c>
      <c r="AR240" s="219">
        <f>Variables!$G$24</f>
        <v>42000</v>
      </c>
      <c r="AS240" s="219">
        <f>Variables!$G$24</f>
        <v>42000</v>
      </c>
      <c r="AT240" s="219">
        <f>Variables!$G$24</f>
        <v>42000</v>
      </c>
      <c r="AU240" s="219">
        <f>Variables!$G$24</f>
        <v>42000</v>
      </c>
      <c r="AV240" s="219">
        <f>Variables!$G$24</f>
        <v>42000</v>
      </c>
      <c r="AW240" s="219">
        <f>Variables!$G$24</f>
        <v>42000</v>
      </c>
      <c r="AX240" s="219">
        <f>Variables!$G$24</f>
        <v>42000</v>
      </c>
      <c r="AY240" s="219">
        <f>Variables!$G$24</f>
        <v>42000</v>
      </c>
      <c r="AZ240" s="219">
        <f>Variables!$G$24</f>
        <v>42000</v>
      </c>
      <c r="BA240" s="219">
        <f>Variables!$G$24</f>
        <v>42000</v>
      </c>
      <c r="BB240" s="219">
        <f>Variables!$G$24</f>
        <v>42000</v>
      </c>
      <c r="BC240" s="219">
        <f>Variables!$G$24</f>
        <v>42000</v>
      </c>
      <c r="BD240" s="219">
        <f>Variables!$G$24</f>
        <v>42000</v>
      </c>
      <c r="BE240" s="219">
        <f>Variables!$G$24</f>
        <v>42000</v>
      </c>
      <c r="BF240" s="219">
        <f>Variables!$G$24</f>
        <v>42000</v>
      </c>
      <c r="BG240" s="219">
        <f>Variables!$G$24</f>
        <v>42000</v>
      </c>
      <c r="BH240" s="219">
        <f>Variables!$G$24</f>
        <v>42000</v>
      </c>
      <c r="BI240" s="219">
        <f>Variables!$G$24</f>
        <v>42000</v>
      </c>
      <c r="BJ240" s="219">
        <f>Variables!$G$24</f>
        <v>42000</v>
      </c>
      <c r="BK240" s="219">
        <f>Variables!$G$24</f>
        <v>42000</v>
      </c>
      <c r="BL240" s="219">
        <f>Variables!$G$24</f>
        <v>42000</v>
      </c>
      <c r="BM240" s="219">
        <f>Variables!$G$24</f>
        <v>42000</v>
      </c>
      <c r="BN240" s="219">
        <f>Variables!$G$24</f>
        <v>42000</v>
      </c>
      <c r="BO240" s="219">
        <f>Variables!$G$24</f>
        <v>42000</v>
      </c>
      <c r="BP240" s="219">
        <f>Variables!$G$24</f>
        <v>42000</v>
      </c>
      <c r="BQ240" s="219">
        <f>Variables!$G$24</f>
        <v>42000</v>
      </c>
    </row>
    <row r="241" spans="5:69">
      <c r="E241" s="326"/>
      <c r="F241" s="328"/>
      <c r="G241" s="329"/>
      <c r="H241" s="330"/>
      <c r="I241" s="224" t="s">
        <v>446</v>
      </c>
      <c r="J241" s="204">
        <f t="shared" ref="J241:BQ241" si="181">J240*$B$11</f>
        <v>10500</v>
      </c>
      <c r="K241" s="204">
        <f t="shared" si="181"/>
        <v>10500</v>
      </c>
      <c r="L241" s="204">
        <f t="shared" si="181"/>
        <v>10500</v>
      </c>
      <c r="M241" s="204">
        <f t="shared" si="181"/>
        <v>10500</v>
      </c>
      <c r="N241" s="204">
        <f t="shared" si="181"/>
        <v>10500</v>
      </c>
      <c r="O241" s="204">
        <f t="shared" si="181"/>
        <v>10500</v>
      </c>
      <c r="P241" s="204">
        <f t="shared" si="181"/>
        <v>10500</v>
      </c>
      <c r="Q241" s="204">
        <f t="shared" si="181"/>
        <v>10500</v>
      </c>
      <c r="R241" s="204">
        <f t="shared" si="181"/>
        <v>10500</v>
      </c>
      <c r="S241" s="204">
        <f t="shared" si="181"/>
        <v>10500</v>
      </c>
      <c r="T241" s="204">
        <f t="shared" si="181"/>
        <v>10500</v>
      </c>
      <c r="U241" s="204">
        <f t="shared" si="181"/>
        <v>10500</v>
      </c>
      <c r="V241" s="204">
        <f t="shared" si="181"/>
        <v>10500</v>
      </c>
      <c r="W241" s="204">
        <f t="shared" si="181"/>
        <v>10500</v>
      </c>
      <c r="X241" s="204">
        <f t="shared" si="181"/>
        <v>10500</v>
      </c>
      <c r="Y241" s="204">
        <f t="shared" si="181"/>
        <v>10500</v>
      </c>
      <c r="Z241" s="204">
        <f t="shared" si="181"/>
        <v>10500</v>
      </c>
      <c r="AA241" s="204">
        <f t="shared" si="181"/>
        <v>10500</v>
      </c>
      <c r="AB241" s="204">
        <f t="shared" si="181"/>
        <v>10500</v>
      </c>
      <c r="AC241" s="204">
        <f t="shared" si="181"/>
        <v>10500</v>
      </c>
      <c r="AD241" s="204">
        <f t="shared" si="181"/>
        <v>10500</v>
      </c>
      <c r="AE241" s="204">
        <f t="shared" si="181"/>
        <v>10500</v>
      </c>
      <c r="AF241" s="204">
        <f t="shared" si="181"/>
        <v>10500</v>
      </c>
      <c r="AG241" s="204">
        <f t="shared" si="181"/>
        <v>10500</v>
      </c>
      <c r="AH241" s="204">
        <f t="shared" si="181"/>
        <v>10500</v>
      </c>
      <c r="AI241" s="204">
        <f t="shared" si="181"/>
        <v>10500</v>
      </c>
      <c r="AJ241" s="204">
        <f t="shared" si="181"/>
        <v>10500</v>
      </c>
      <c r="AK241" s="204">
        <f t="shared" si="181"/>
        <v>10500</v>
      </c>
      <c r="AL241" s="204">
        <f t="shared" si="181"/>
        <v>10500</v>
      </c>
      <c r="AM241" s="204">
        <f t="shared" si="181"/>
        <v>10500</v>
      </c>
      <c r="AN241" s="204">
        <f t="shared" si="181"/>
        <v>10500</v>
      </c>
      <c r="AO241" s="204">
        <f t="shared" si="181"/>
        <v>10500</v>
      </c>
      <c r="AP241" s="204">
        <f t="shared" si="181"/>
        <v>10500</v>
      </c>
      <c r="AQ241" s="204">
        <f t="shared" si="181"/>
        <v>10500</v>
      </c>
      <c r="AR241" s="204">
        <f t="shared" si="181"/>
        <v>10500</v>
      </c>
      <c r="AS241" s="204">
        <f t="shared" si="181"/>
        <v>10500</v>
      </c>
      <c r="AT241" s="204">
        <f t="shared" si="181"/>
        <v>10500</v>
      </c>
      <c r="AU241" s="204">
        <f t="shared" si="181"/>
        <v>10500</v>
      </c>
      <c r="AV241" s="204">
        <f t="shared" si="181"/>
        <v>10500</v>
      </c>
      <c r="AW241" s="204">
        <f t="shared" si="181"/>
        <v>10500</v>
      </c>
      <c r="AX241" s="204">
        <f t="shared" si="181"/>
        <v>10500</v>
      </c>
      <c r="AY241" s="204">
        <f t="shared" si="181"/>
        <v>10500</v>
      </c>
      <c r="AZ241" s="204">
        <f t="shared" si="181"/>
        <v>10500</v>
      </c>
      <c r="BA241" s="204">
        <f t="shared" si="181"/>
        <v>10500</v>
      </c>
      <c r="BB241" s="204">
        <f t="shared" si="181"/>
        <v>10500</v>
      </c>
      <c r="BC241" s="204">
        <f t="shared" si="181"/>
        <v>10500</v>
      </c>
      <c r="BD241" s="204">
        <f t="shared" si="181"/>
        <v>10500</v>
      </c>
      <c r="BE241" s="204">
        <f t="shared" si="181"/>
        <v>10500</v>
      </c>
      <c r="BF241" s="204">
        <f t="shared" si="181"/>
        <v>10500</v>
      </c>
      <c r="BG241" s="204">
        <f t="shared" si="181"/>
        <v>10500</v>
      </c>
      <c r="BH241" s="204">
        <f t="shared" si="181"/>
        <v>10500</v>
      </c>
      <c r="BI241" s="204">
        <f t="shared" si="181"/>
        <v>10500</v>
      </c>
      <c r="BJ241" s="204">
        <f t="shared" si="181"/>
        <v>10500</v>
      </c>
      <c r="BK241" s="204">
        <f t="shared" si="181"/>
        <v>10500</v>
      </c>
      <c r="BL241" s="204">
        <f t="shared" si="181"/>
        <v>10500</v>
      </c>
      <c r="BM241" s="204">
        <f t="shared" si="181"/>
        <v>10500</v>
      </c>
      <c r="BN241" s="204">
        <f t="shared" si="181"/>
        <v>10500</v>
      </c>
      <c r="BO241" s="204">
        <f t="shared" si="181"/>
        <v>10500</v>
      </c>
      <c r="BP241" s="204">
        <f t="shared" si="181"/>
        <v>10500</v>
      </c>
      <c r="BQ241" s="204">
        <f t="shared" si="181"/>
        <v>10500</v>
      </c>
    </row>
    <row r="242" spans="5:69">
      <c r="E242" s="326"/>
      <c r="F242" s="328"/>
      <c r="G242" s="329"/>
      <c r="H242" s="330"/>
      <c r="I242" s="224" t="s">
        <v>346</v>
      </c>
      <c r="J242" s="204">
        <f>J239*J240</f>
        <v>26113.989637305698</v>
      </c>
      <c r="K242" s="204">
        <f>K239*K240</f>
        <v>39427.003962206647</v>
      </c>
      <c r="L242" s="204">
        <f t="shared" ref="L242:BQ242" si="182">L239*L240</f>
        <v>46342.04062606451</v>
      </c>
      <c r="M242" s="204">
        <f t="shared" si="182"/>
        <v>50060.6230623558</v>
      </c>
      <c r="N242" s="204">
        <f t="shared" si="182"/>
        <v>52183.53783686737</v>
      </c>
      <c r="O242" s="204">
        <f t="shared" si="182"/>
        <v>53511.203325159317</v>
      </c>
      <c r="P242" s="204">
        <f t="shared" si="182"/>
        <v>54443.854053684969</v>
      </c>
      <c r="Q242" s="204">
        <f t="shared" si="182"/>
        <v>55181.632872762537</v>
      </c>
      <c r="R242" s="204">
        <f t="shared" si="182"/>
        <v>55824.637045496624</v>
      </c>
      <c r="S242" s="204">
        <f t="shared" si="182"/>
        <v>56422.941294698125</v>
      </c>
      <c r="T242" s="204">
        <f t="shared" si="182"/>
        <v>57001.609328827799</v>
      </c>
      <c r="U242" s="204">
        <f t="shared" si="182"/>
        <v>57573.19960747577</v>
      </c>
      <c r="V242" s="204">
        <f t="shared" si="182"/>
        <v>58144.018226633678</v>
      </c>
      <c r="W242" s="204">
        <f t="shared" si="182"/>
        <v>58717.245363888083</v>
      </c>
      <c r="X242" s="204">
        <f t="shared" si="182"/>
        <v>59294.49850359933</v>
      </c>
      <c r="Y242" s="204">
        <f t="shared" si="182"/>
        <v>59876.614052098623</v>
      </c>
      <c r="Z242" s="204">
        <f t="shared" si="182"/>
        <v>60464.038147919826</v>
      </c>
      <c r="AA242" s="204">
        <f t="shared" si="182"/>
        <v>61057.022069574268</v>
      </c>
      <c r="AB242" s="204">
        <f t="shared" si="182"/>
        <v>61655.7199421232</v>
      </c>
      <c r="AC242" s="204">
        <f t="shared" si="182"/>
        <v>62260.237593175458</v>
      </c>
      <c r="AD242" s="204">
        <f t="shared" si="182"/>
        <v>62870.656983624285</v>
      </c>
      <c r="AE242" s="204">
        <f t="shared" si="182"/>
        <v>63487.048425780427</v>
      </c>
      <c r="AF242" s="204">
        <f t="shared" si="182"/>
        <v>64109.47669523074</v>
      </c>
      <c r="AG242" s="204">
        <f t="shared" si="182"/>
        <v>64738.004089586684</v>
      </c>
      <c r="AH242" s="204">
        <f t="shared" si="182"/>
        <v>65372.691960705553</v>
      </c>
      <c r="AI242" s="204">
        <f t="shared" si="182"/>
        <v>66013.601483675899</v>
      </c>
      <c r="AJ242" s="204">
        <f t="shared" si="182"/>
        <v>66660.794044213253</v>
      </c>
      <c r="AK242" s="204">
        <f t="shared" si="182"/>
        <v>67314.33143528954</v>
      </c>
      <c r="AL242" s="204">
        <f t="shared" si="182"/>
        <v>67974.275958407889</v>
      </c>
      <c r="AM242" s="204">
        <f t="shared" si="182"/>
        <v>68640.690477229451</v>
      </c>
      <c r="AN242" s="204">
        <f t="shared" si="182"/>
        <v>69313.638447405188</v>
      </c>
      <c r="AO242" s="204">
        <f t="shared" si="182"/>
        <v>69993.183934540037</v>
      </c>
      <c r="AP242" s="204">
        <f t="shared" si="182"/>
        <v>70679.391626252909</v>
      </c>
      <c r="AQ242" s="204">
        <f t="shared" si="182"/>
        <v>71372.326841315065</v>
      </c>
      <c r="AR242" s="204">
        <f t="shared" si="182"/>
        <v>72072.055537357795</v>
      </c>
      <c r="AS242" s="204">
        <f t="shared" si="182"/>
        <v>72778.644317895843</v>
      </c>
      <c r="AT242" s="204">
        <f t="shared" si="182"/>
        <v>73492.160439039537</v>
      </c>
      <c r="AU242" s="204">
        <f t="shared" si="182"/>
        <v>74212.671816082875</v>
      </c>
      <c r="AV242" s="204">
        <f t="shared" si="182"/>
        <v>74940.247030061044</v>
      </c>
      <c r="AW242" s="204">
        <f t="shared" si="182"/>
        <v>75674.955334324826</v>
      </c>
      <c r="AX242" s="204">
        <f t="shared" si="182"/>
        <v>76416.866661155684</v>
      </c>
      <c r="AY242" s="204">
        <f t="shared" si="182"/>
        <v>77166.051628433808</v>
      </c>
      <c r="AZ242" s="204">
        <f t="shared" si="182"/>
        <v>77922.58154636556</v>
      </c>
      <c r="BA242" s="204">
        <f t="shared" si="182"/>
        <v>78686.528424274074</v>
      </c>
      <c r="BB242" s="204">
        <f t="shared" si="182"/>
        <v>79457.964977454729</v>
      </c>
      <c r="BC242" s="204">
        <f t="shared" si="182"/>
        <v>80236.964634097196</v>
      </c>
      <c r="BD242" s="204">
        <f t="shared" si="182"/>
        <v>81023.601542274992</v>
      </c>
      <c r="BE242" s="204">
        <f t="shared" si="182"/>
        <v>81817.950577003372</v>
      </c>
      <c r="BF242" s="204">
        <f t="shared" si="182"/>
        <v>82620.087347366236</v>
      </c>
      <c r="BG242" s="204">
        <f t="shared" si="182"/>
        <v>83430.088203712992</v>
      </c>
      <c r="BH242" s="204">
        <f t="shared" si="182"/>
        <v>84248.030244925903</v>
      </c>
      <c r="BI242" s="204">
        <f t="shared" si="182"/>
        <v>85073.991325758529</v>
      </c>
      <c r="BJ242" s="204">
        <f t="shared" si="182"/>
        <v>85908.050064246374</v>
      </c>
      <c r="BK242" s="204">
        <f t="shared" si="182"/>
        <v>86750.285849189953</v>
      </c>
      <c r="BL242" s="204">
        <f t="shared" si="182"/>
        <v>87600.778847711423</v>
      </c>
      <c r="BM242" s="204">
        <f t="shared" si="182"/>
        <v>88459.610012885081</v>
      </c>
      <c r="BN242" s="204">
        <f t="shared" si="182"/>
        <v>89326.861091442755</v>
      </c>
      <c r="BO242" s="204">
        <f t="shared" si="182"/>
        <v>90202.614631554941</v>
      </c>
      <c r="BP242" s="204">
        <f t="shared" si="182"/>
        <v>91086.953990687834</v>
      </c>
      <c r="BQ242" s="204">
        <f t="shared" si="182"/>
        <v>91979.963343537747</v>
      </c>
    </row>
    <row r="243" spans="5:69">
      <c r="E243" s="326"/>
      <c r="F243" s="328"/>
      <c r="G243" s="329"/>
      <c r="H243" s="330"/>
      <c r="I243" s="224" t="s">
        <v>447</v>
      </c>
      <c r="J243" s="204">
        <f t="shared" ref="J243:BQ243" si="183">J242*$B$11</f>
        <v>6528.4974093264245</v>
      </c>
      <c r="K243" s="204">
        <f t="shared" si="183"/>
        <v>9856.7509905516617</v>
      </c>
      <c r="L243" s="204">
        <f t="shared" si="183"/>
        <v>11585.510156516128</v>
      </c>
      <c r="M243" s="204">
        <f t="shared" si="183"/>
        <v>12515.15576558895</v>
      </c>
      <c r="N243" s="204">
        <f t="shared" si="183"/>
        <v>13045.884459216843</v>
      </c>
      <c r="O243" s="204">
        <f t="shared" si="183"/>
        <v>13377.800831289829</v>
      </c>
      <c r="P243" s="204">
        <f t="shared" si="183"/>
        <v>13610.963513421242</v>
      </c>
      <c r="Q243" s="204">
        <f t="shared" si="183"/>
        <v>13795.408218190634</v>
      </c>
      <c r="R243" s="204">
        <f t="shared" si="183"/>
        <v>13956.159261374156</v>
      </c>
      <c r="S243" s="204">
        <f t="shared" si="183"/>
        <v>14105.735323674531</v>
      </c>
      <c r="T243" s="204">
        <f t="shared" si="183"/>
        <v>14250.40233220695</v>
      </c>
      <c r="U243" s="204">
        <f t="shared" si="183"/>
        <v>14393.299901868942</v>
      </c>
      <c r="V243" s="204">
        <f t="shared" si="183"/>
        <v>14536.004556658419</v>
      </c>
      <c r="W243" s="204">
        <f t="shared" si="183"/>
        <v>14679.311340972021</v>
      </c>
      <c r="X243" s="204">
        <f t="shared" si="183"/>
        <v>14823.624625899833</v>
      </c>
      <c r="Y243" s="204">
        <f t="shared" si="183"/>
        <v>14969.153513024656</v>
      </c>
      <c r="Z243" s="204">
        <f t="shared" si="183"/>
        <v>15116.009536979956</v>
      </c>
      <c r="AA243" s="204">
        <f t="shared" si="183"/>
        <v>15264.255517393567</v>
      </c>
      <c r="AB243" s="204">
        <f t="shared" si="183"/>
        <v>15413.9299855308</v>
      </c>
      <c r="AC243" s="204">
        <f t="shared" si="183"/>
        <v>15565.059398293864</v>
      </c>
      <c r="AD243" s="204">
        <f t="shared" si="183"/>
        <v>15717.664245906071</v>
      </c>
      <c r="AE243" s="204">
        <f t="shared" si="183"/>
        <v>15871.762106445107</v>
      </c>
      <c r="AF243" s="204">
        <f t="shared" si="183"/>
        <v>16027.369173807685</v>
      </c>
      <c r="AG243" s="204">
        <f t="shared" si="183"/>
        <v>16184.501022396671</v>
      </c>
      <c r="AH243" s="204">
        <f t="shared" si="183"/>
        <v>16343.172990176388</v>
      </c>
      <c r="AI243" s="204">
        <f t="shared" si="183"/>
        <v>16503.400370918975</v>
      </c>
      <c r="AJ243" s="204">
        <f t="shared" si="183"/>
        <v>16665.198511053313</v>
      </c>
      <c r="AK243" s="204">
        <f t="shared" si="183"/>
        <v>16828.582858822385</v>
      </c>
      <c r="AL243" s="204">
        <f t="shared" si="183"/>
        <v>16993.568989601972</v>
      </c>
      <c r="AM243" s="204">
        <f t="shared" si="183"/>
        <v>17160.172619307363</v>
      </c>
      <c r="AN243" s="204">
        <f t="shared" si="183"/>
        <v>17328.409611851297</v>
      </c>
      <c r="AO243" s="204">
        <f t="shared" si="183"/>
        <v>17498.295983635009</v>
      </c>
      <c r="AP243" s="204">
        <f t="shared" si="183"/>
        <v>17669.847906563227</v>
      </c>
      <c r="AQ243" s="204">
        <f t="shared" si="183"/>
        <v>17843.081710328766</v>
      </c>
      <c r="AR243" s="204">
        <f t="shared" si="183"/>
        <v>18018.013884339449</v>
      </c>
      <c r="AS243" s="204">
        <f t="shared" si="183"/>
        <v>18194.661079473961</v>
      </c>
      <c r="AT243" s="204">
        <f t="shared" si="183"/>
        <v>18373.040109759884</v>
      </c>
      <c r="AU243" s="204">
        <f t="shared" si="183"/>
        <v>18553.167954020719</v>
      </c>
      <c r="AV243" s="204">
        <f t="shared" si="183"/>
        <v>18735.061757515261</v>
      </c>
      <c r="AW243" s="204">
        <f t="shared" si="183"/>
        <v>18918.738833581207</v>
      </c>
      <c r="AX243" s="204">
        <f t="shared" si="183"/>
        <v>19104.216665288921</v>
      </c>
      <c r="AY243" s="204">
        <f t="shared" si="183"/>
        <v>19291.512907108452</v>
      </c>
      <c r="AZ243" s="204">
        <f t="shared" si="183"/>
        <v>19480.64538659139</v>
      </c>
      <c r="BA243" s="204">
        <f t="shared" si="183"/>
        <v>19671.632106068519</v>
      </c>
      <c r="BB243" s="204">
        <f t="shared" si="183"/>
        <v>19864.491244363682</v>
      </c>
      <c r="BC243" s="204">
        <f t="shared" si="183"/>
        <v>20059.241158524299</v>
      </c>
      <c r="BD243" s="204">
        <f t="shared" si="183"/>
        <v>20255.900385568748</v>
      </c>
      <c r="BE243" s="204">
        <f t="shared" si="183"/>
        <v>20454.487644250843</v>
      </c>
      <c r="BF243" s="204">
        <f t="shared" si="183"/>
        <v>20655.021836841559</v>
      </c>
      <c r="BG243" s="204">
        <f t="shared" si="183"/>
        <v>20857.522050928248</v>
      </c>
      <c r="BH243" s="204">
        <f t="shared" si="183"/>
        <v>21062.007561231476</v>
      </c>
      <c r="BI243" s="204">
        <f t="shared" si="183"/>
        <v>21268.497831439632</v>
      </c>
      <c r="BJ243" s="204">
        <f t="shared" si="183"/>
        <v>21477.012516061593</v>
      </c>
      <c r="BK243" s="204">
        <f t="shared" si="183"/>
        <v>21687.571462297488</v>
      </c>
      <c r="BL243" s="204">
        <f t="shared" si="183"/>
        <v>21900.194711927856</v>
      </c>
      <c r="BM243" s="204">
        <f t="shared" si="183"/>
        <v>22114.90250322127</v>
      </c>
      <c r="BN243" s="204">
        <f t="shared" si="183"/>
        <v>22331.715272860689</v>
      </c>
      <c r="BO243" s="204">
        <f t="shared" si="183"/>
        <v>22550.653657888735</v>
      </c>
      <c r="BP243" s="204">
        <f t="shared" si="183"/>
        <v>22771.738497671959</v>
      </c>
      <c r="BQ243" s="204">
        <f t="shared" si="183"/>
        <v>22994.990835884437</v>
      </c>
    </row>
    <row r="244" spans="5:69">
      <c r="E244" s="326"/>
      <c r="F244" s="328"/>
      <c r="G244" s="329"/>
      <c r="H244" s="330"/>
      <c r="I244" s="224" t="s">
        <v>448</v>
      </c>
      <c r="J244" s="204">
        <f>J9*J236</f>
        <v>2072.538860103627</v>
      </c>
      <c r="K244" s="204">
        <f>K9*K236</f>
        <v>2092.8578685360158</v>
      </c>
      <c r="L244" s="204">
        <f t="shared" ref="L244:BQ244" si="184">L9*L236</f>
        <v>2113.3760829334274</v>
      </c>
      <c r="M244" s="204">
        <f t="shared" si="184"/>
        <v>2134.0954562955199</v>
      </c>
      <c r="N244" s="204">
        <f t="shared" si="184"/>
        <v>2155.0179607690047</v>
      </c>
      <c r="O244" s="204">
        <f t="shared" si="184"/>
        <v>2176.1455878353677</v>
      </c>
      <c r="P244" s="204">
        <f t="shared" si="184"/>
        <v>2197.4803485004209</v>
      </c>
      <c r="Q244" s="204">
        <f t="shared" si="184"/>
        <v>2219.0242734857188</v>
      </c>
      <c r="R244" s="204">
        <f t="shared" si="184"/>
        <v>2240.7794134218539</v>
      </c>
      <c r="S244" s="204">
        <f t="shared" si="184"/>
        <v>2262.7478390436358</v>
      </c>
      <c r="T244" s="204">
        <f t="shared" si="184"/>
        <v>2284.9316413872011</v>
      </c>
      <c r="U244" s="204">
        <f t="shared" si="184"/>
        <v>2307.3329319890368</v>
      </c>
      <c r="V244" s="204">
        <f t="shared" si="184"/>
        <v>2329.9538430869684</v>
      </c>
      <c r="W244" s="204">
        <f t="shared" si="184"/>
        <v>2352.796527823115</v>
      </c>
      <c r="X244" s="204">
        <f t="shared" si="184"/>
        <v>2375.8631604488319</v>
      </c>
      <c r="Y244" s="204">
        <f t="shared" si="184"/>
        <v>2399.1559365316634</v>
      </c>
      <c r="Z244" s="204">
        <f t="shared" si="184"/>
        <v>2422.6770731643269</v>
      </c>
      <c r="AA244" s="204">
        <f t="shared" si="184"/>
        <v>2446.4288091757417</v>
      </c>
      <c r="AB244" s="204">
        <f t="shared" si="184"/>
        <v>2470.4134053441321</v>
      </c>
      <c r="AC244" s="204">
        <f t="shared" si="184"/>
        <v>2494.6331446122108</v>
      </c>
      <c r="AD244" s="204">
        <f t="shared" si="184"/>
        <v>2519.0903323044877</v>
      </c>
      <c r="AE244" s="204">
        <f t="shared" si="184"/>
        <v>2543.7872963466889</v>
      </c>
      <c r="AF244" s="204">
        <f t="shared" si="184"/>
        <v>2568.7263874873433</v>
      </c>
      <c r="AG244" s="204">
        <f t="shared" si="184"/>
        <v>2593.9099795215329</v>
      </c>
      <c r="AH244" s="204">
        <f t="shared" si="184"/>
        <v>2619.3404695168424</v>
      </c>
      <c r="AI244" s="204">
        <f t="shared" si="184"/>
        <v>2645.020278041517</v>
      </c>
      <c r="AJ244" s="204">
        <f t="shared" si="184"/>
        <v>2670.9518493948653</v>
      </c>
      <c r="AK244" s="204">
        <f t="shared" si="184"/>
        <v>2697.1376518399129</v>
      </c>
      <c r="AL244" s="204">
        <f t="shared" si="184"/>
        <v>2723.5801778383434</v>
      </c>
      <c r="AM244" s="204">
        <f t="shared" si="184"/>
        <v>2750.2819442877385</v>
      </c>
      <c r="AN244" s="204">
        <f t="shared" si="184"/>
        <v>2777.2454927611484</v>
      </c>
      <c r="AO244" s="204">
        <f t="shared" si="184"/>
        <v>2804.4733897490014</v>
      </c>
      <c r="AP244" s="204">
        <f t="shared" si="184"/>
        <v>2831.9682269034042</v>
      </c>
      <c r="AQ244" s="204">
        <f t="shared" si="184"/>
        <v>2859.7326212848106</v>
      </c>
      <c r="AR244" s="204">
        <f t="shared" si="184"/>
        <v>2887.7692156111325</v>
      </c>
      <c r="AS244" s="204">
        <f t="shared" si="184"/>
        <v>2916.0806785092805</v>
      </c>
      <c r="AT244" s="204">
        <f t="shared" si="184"/>
        <v>2944.6697047691755</v>
      </c>
      <c r="AU244" s="204">
        <f t="shared" si="184"/>
        <v>2973.5390156002463</v>
      </c>
      <c r="AV244" s="204">
        <f t="shared" si="184"/>
        <v>3002.6913588904445</v>
      </c>
      <c r="AW244" s="204">
        <f t="shared" si="184"/>
        <v>3032.1295094678017</v>
      </c>
      <c r="AX244" s="204">
        <f t="shared" si="184"/>
        <v>3061.8562693645458</v>
      </c>
      <c r="AY244" s="204">
        <f t="shared" si="184"/>
        <v>3091.8744680838067</v>
      </c>
      <c r="AZ244" s="204">
        <f t="shared" si="184"/>
        <v>3122.1869628689415</v>
      </c>
      <c r="BA244" s="204">
        <f t="shared" si="184"/>
        <v>3152.7966389755002</v>
      </c>
      <c r="BB244" s="204">
        <f t="shared" si="184"/>
        <v>3183.706409945848</v>
      </c>
      <c r="BC244" s="204">
        <f t="shared" si="184"/>
        <v>3214.9192178864946</v>
      </c>
      <c r="BD244" s="204">
        <f t="shared" si="184"/>
        <v>3246.4380337481257</v>
      </c>
      <c r="BE244" s="204">
        <f t="shared" si="184"/>
        <v>3278.2658576084018</v>
      </c>
      <c r="BF244" s="204">
        <f t="shared" si="184"/>
        <v>3310.4057189575042</v>
      </c>
      <c r="BG244" s="204">
        <f t="shared" si="184"/>
        <v>3342.8606769864982</v>
      </c>
      <c r="BH244" s="204">
        <f t="shared" si="184"/>
        <v>3375.6338208785237</v>
      </c>
      <c r="BI244" s="204">
        <f t="shared" si="184"/>
        <v>3408.7282701028225</v>
      </c>
      <c r="BJ244" s="204">
        <f t="shared" si="184"/>
        <v>3442.1471747116748</v>
      </c>
      <c r="BK244" s="204">
        <f t="shared" si="184"/>
        <v>3475.8937156402208</v>
      </c>
      <c r="BL244" s="204">
        <f t="shared" si="184"/>
        <v>3509.9711050092419</v>
      </c>
      <c r="BM244" s="204">
        <f t="shared" si="184"/>
        <v>3544.3825864309024</v>
      </c>
      <c r="BN244" s="204">
        <f t="shared" si="184"/>
        <v>3579.1314353174785</v>
      </c>
      <c r="BO244" s="204">
        <f t="shared" si="184"/>
        <v>3614.2209591931405</v>
      </c>
      <c r="BP244" s="204">
        <f t="shared" si="184"/>
        <v>3649.6544980087601</v>
      </c>
      <c r="BQ244" s="204">
        <f t="shared" si="184"/>
        <v>3685.4354244598267</v>
      </c>
    </row>
    <row r="245" spans="5:69">
      <c r="E245" s="326"/>
      <c r="F245" s="328"/>
      <c r="G245" s="329"/>
      <c r="H245" s="330"/>
      <c r="I245" s="229" t="s">
        <v>449</v>
      </c>
      <c r="J245" s="204">
        <f>J243-J244</f>
        <v>4455.958549222798</v>
      </c>
      <c r="K245" s="204">
        <f>K243-K244</f>
        <v>7763.8931220156464</v>
      </c>
      <c r="L245" s="204">
        <f t="shared" ref="L245:BQ245" si="185">L243-L244</f>
        <v>9472.1340735826998</v>
      </c>
      <c r="M245" s="204">
        <f t="shared" si="185"/>
        <v>10381.060309293431</v>
      </c>
      <c r="N245" s="204">
        <f t="shared" si="185"/>
        <v>10890.866498447838</v>
      </c>
      <c r="O245" s="204">
        <f t="shared" si="185"/>
        <v>11201.655243454461</v>
      </c>
      <c r="P245" s="204">
        <f t="shared" si="185"/>
        <v>11413.483164920821</v>
      </c>
      <c r="Q245" s="204">
        <f t="shared" si="185"/>
        <v>11576.383944704916</v>
      </c>
      <c r="R245" s="204">
        <f t="shared" si="185"/>
        <v>11715.379847952303</v>
      </c>
      <c r="S245" s="204">
        <f t="shared" si="185"/>
        <v>11842.987484630896</v>
      </c>
      <c r="T245" s="204">
        <f t="shared" si="185"/>
        <v>11965.470690819748</v>
      </c>
      <c r="U245" s="204">
        <f t="shared" si="185"/>
        <v>12085.966969879906</v>
      </c>
      <c r="V245" s="204">
        <f t="shared" si="185"/>
        <v>12206.050713571451</v>
      </c>
      <c r="W245" s="204">
        <f t="shared" si="185"/>
        <v>12326.514813148906</v>
      </c>
      <c r="X245" s="204">
        <f t="shared" si="185"/>
        <v>12447.761465451</v>
      </c>
      <c r="Y245" s="204">
        <f t="shared" si="185"/>
        <v>12569.997576492991</v>
      </c>
      <c r="Z245" s="204">
        <f t="shared" si="185"/>
        <v>12693.33246381563</v>
      </c>
      <c r="AA245" s="204">
        <f t="shared" si="185"/>
        <v>12817.826708217824</v>
      </c>
      <c r="AB245" s="204">
        <f t="shared" si="185"/>
        <v>12943.516580186668</v>
      </c>
      <c r="AC245" s="204">
        <f t="shared" si="185"/>
        <v>13070.426253681653</v>
      </c>
      <c r="AD245" s="204">
        <f t="shared" si="185"/>
        <v>13198.573913601584</v>
      </c>
      <c r="AE245" s="204">
        <f t="shared" si="185"/>
        <v>13327.974810098418</v>
      </c>
      <c r="AF245" s="204">
        <f t="shared" si="185"/>
        <v>13458.642786320343</v>
      </c>
      <c r="AG245" s="204">
        <f t="shared" si="185"/>
        <v>13590.591042875138</v>
      </c>
      <c r="AH245" s="204">
        <f t="shared" si="185"/>
        <v>13723.832520659545</v>
      </c>
      <c r="AI245" s="204">
        <f t="shared" si="185"/>
        <v>13858.380092877458</v>
      </c>
      <c r="AJ245" s="204">
        <f t="shared" si="185"/>
        <v>13994.246661658448</v>
      </c>
      <c r="AK245" s="204">
        <f t="shared" si="185"/>
        <v>14131.445206982473</v>
      </c>
      <c r="AL245" s="204">
        <f t="shared" si="185"/>
        <v>14269.988811763629</v>
      </c>
      <c r="AM245" s="204">
        <f t="shared" si="185"/>
        <v>14409.890675019624</v>
      </c>
      <c r="AN245" s="204">
        <f t="shared" si="185"/>
        <v>14551.164119090148</v>
      </c>
      <c r="AO245" s="204">
        <f t="shared" si="185"/>
        <v>14693.822593886009</v>
      </c>
      <c r="AP245" s="204">
        <f t="shared" si="185"/>
        <v>14837.879679659824</v>
      </c>
      <c r="AQ245" s="204">
        <f t="shared" si="185"/>
        <v>14983.349089043955</v>
      </c>
      <c r="AR245" s="204">
        <f t="shared" si="185"/>
        <v>15130.244668728315</v>
      </c>
      <c r="AS245" s="204">
        <f t="shared" si="185"/>
        <v>15278.58040096468</v>
      </c>
      <c r="AT245" s="204">
        <f t="shared" si="185"/>
        <v>15428.370404990708</v>
      </c>
      <c r="AU245" s="204">
        <f t="shared" si="185"/>
        <v>15579.628938420472</v>
      </c>
      <c r="AV245" s="204">
        <f t="shared" si="185"/>
        <v>15732.370398624817</v>
      </c>
      <c r="AW245" s="204">
        <f t="shared" si="185"/>
        <v>15886.609324113404</v>
      </c>
      <c r="AX245" s="204">
        <f t="shared" si="185"/>
        <v>16042.360395924376</v>
      </c>
      <c r="AY245" s="204">
        <f t="shared" si="185"/>
        <v>16199.638439024646</v>
      </c>
      <c r="AZ245" s="204">
        <f t="shared" si="185"/>
        <v>16358.458423722448</v>
      </c>
      <c r="BA245" s="204">
        <f t="shared" si="185"/>
        <v>16518.83546709302</v>
      </c>
      <c r="BB245" s="204">
        <f t="shared" si="185"/>
        <v>16680.784834417835</v>
      </c>
      <c r="BC245" s="204">
        <f t="shared" si="185"/>
        <v>16844.321940637805</v>
      </c>
      <c r="BD245" s="204">
        <f t="shared" si="185"/>
        <v>17009.462351820621</v>
      </c>
      <c r="BE245" s="204">
        <f t="shared" si="185"/>
        <v>17176.22178664244</v>
      </c>
      <c r="BF245" s="204">
        <f t="shared" si="185"/>
        <v>17344.616117884056</v>
      </c>
      <c r="BG245" s="204">
        <f t="shared" si="185"/>
        <v>17514.661373941752</v>
      </c>
      <c r="BH245" s="204">
        <f t="shared" si="185"/>
        <v>17686.373740352952</v>
      </c>
      <c r="BI245" s="204">
        <f t="shared" si="185"/>
        <v>17859.769561336809</v>
      </c>
      <c r="BJ245" s="204">
        <f t="shared" si="185"/>
        <v>18034.86534134992</v>
      </c>
      <c r="BK245" s="204">
        <f t="shared" si="185"/>
        <v>18211.677746657268</v>
      </c>
      <c r="BL245" s="204">
        <f t="shared" si="185"/>
        <v>18390.223606918615</v>
      </c>
      <c r="BM245" s="204">
        <f t="shared" si="185"/>
        <v>18570.519916790367</v>
      </c>
      <c r="BN245" s="204">
        <f t="shared" si="185"/>
        <v>18752.58383754321</v>
      </c>
      <c r="BO245" s="204">
        <f t="shared" si="185"/>
        <v>18936.432698695593</v>
      </c>
      <c r="BP245" s="204">
        <f t="shared" si="185"/>
        <v>19122.083999663198</v>
      </c>
      <c r="BQ245" s="204">
        <f t="shared" si="185"/>
        <v>19309.555411424612</v>
      </c>
    </row>
    <row r="246" spans="5:69">
      <c r="E246" s="326"/>
      <c r="F246" s="328"/>
      <c r="G246" s="329"/>
      <c r="H246" s="323" t="s">
        <v>47</v>
      </c>
      <c r="I246" s="230" t="s">
        <v>318</v>
      </c>
      <c r="J246" s="216">
        <f>Variables!$G$29</f>
        <v>0.1</v>
      </c>
      <c r="K246" s="216">
        <f>Variables!$G$29</f>
        <v>0.1</v>
      </c>
      <c r="L246" s="216">
        <f>Variables!$G$29</f>
        <v>0.1</v>
      </c>
      <c r="M246" s="216">
        <f>Variables!$G$29</f>
        <v>0.1</v>
      </c>
      <c r="N246" s="216">
        <f>Variables!$G$29</f>
        <v>0.1</v>
      </c>
      <c r="O246" s="216">
        <f>Variables!$G$29</f>
        <v>0.1</v>
      </c>
      <c r="P246" s="216">
        <f>Variables!$G$29</f>
        <v>0.1</v>
      </c>
      <c r="Q246" s="216">
        <f>Variables!$G$29</f>
        <v>0.1</v>
      </c>
      <c r="R246" s="216">
        <f>Variables!$G$29</f>
        <v>0.1</v>
      </c>
      <c r="S246" s="216">
        <f>Variables!$G$29</f>
        <v>0.1</v>
      </c>
      <c r="T246" s="216">
        <f>Variables!$G$29</f>
        <v>0.1</v>
      </c>
      <c r="U246" s="216">
        <f>Variables!$G$29</f>
        <v>0.1</v>
      </c>
      <c r="V246" s="216">
        <f>Variables!$G$29</f>
        <v>0.1</v>
      </c>
      <c r="W246" s="216">
        <f>Variables!$G$29</f>
        <v>0.1</v>
      </c>
      <c r="X246" s="216">
        <f>Variables!$G$29</f>
        <v>0.1</v>
      </c>
      <c r="Y246" s="216">
        <f>Variables!$G$29</f>
        <v>0.1</v>
      </c>
      <c r="Z246" s="216">
        <f>Variables!$G$29</f>
        <v>0.1</v>
      </c>
      <c r="AA246" s="216">
        <f>Variables!$G$29</f>
        <v>0.1</v>
      </c>
      <c r="AB246" s="216">
        <f>Variables!$G$29</f>
        <v>0.1</v>
      </c>
      <c r="AC246" s="216">
        <f>Variables!$G$29</f>
        <v>0.1</v>
      </c>
      <c r="AD246" s="216">
        <f>Variables!$G$29</f>
        <v>0.1</v>
      </c>
      <c r="AE246" s="216">
        <f>Variables!$G$29</f>
        <v>0.1</v>
      </c>
      <c r="AF246" s="216">
        <f>Variables!$G$29</f>
        <v>0.1</v>
      </c>
      <c r="AG246" s="216">
        <f>Variables!$G$29</f>
        <v>0.1</v>
      </c>
      <c r="AH246" s="216">
        <f>Variables!$G$29</f>
        <v>0.1</v>
      </c>
      <c r="AI246" s="216">
        <f>Variables!$G$29</f>
        <v>0.1</v>
      </c>
      <c r="AJ246" s="216">
        <f>Variables!$G$29</f>
        <v>0.1</v>
      </c>
      <c r="AK246" s="216">
        <f>Variables!$G$29</f>
        <v>0.1</v>
      </c>
      <c r="AL246" s="216">
        <f>Variables!$G$29</f>
        <v>0.1</v>
      </c>
      <c r="AM246" s="216">
        <f>Variables!$G$29</f>
        <v>0.1</v>
      </c>
      <c r="AN246" s="216">
        <f>Variables!$G$29</f>
        <v>0.1</v>
      </c>
      <c r="AO246" s="216">
        <f>Variables!$G$29</f>
        <v>0.1</v>
      </c>
      <c r="AP246" s="216">
        <f>Variables!$G$29</f>
        <v>0.1</v>
      </c>
      <c r="AQ246" s="216">
        <f>Variables!$G$29</f>
        <v>0.1</v>
      </c>
      <c r="AR246" s="216">
        <f>Variables!$G$29</f>
        <v>0.1</v>
      </c>
      <c r="AS246" s="216">
        <f>Variables!$G$29</f>
        <v>0.1</v>
      </c>
      <c r="AT246" s="216">
        <f>Variables!$G$29</f>
        <v>0.1</v>
      </c>
      <c r="AU246" s="216">
        <f>Variables!$G$29</f>
        <v>0.1</v>
      </c>
      <c r="AV246" s="216">
        <f>Variables!$G$29</f>
        <v>0.1</v>
      </c>
      <c r="AW246" s="216">
        <f>Variables!$G$29</f>
        <v>0.1</v>
      </c>
      <c r="AX246" s="216">
        <f>Variables!$G$29</f>
        <v>0.1</v>
      </c>
      <c r="AY246" s="216">
        <f>Variables!$G$29</f>
        <v>0.1</v>
      </c>
      <c r="AZ246" s="216">
        <f>Variables!$G$29</f>
        <v>0.1</v>
      </c>
      <c r="BA246" s="216">
        <f>Variables!$G$29</f>
        <v>0.1</v>
      </c>
      <c r="BB246" s="216">
        <f>Variables!$G$29</f>
        <v>0.1</v>
      </c>
      <c r="BC246" s="216">
        <f>Variables!$G$29</f>
        <v>0.1</v>
      </c>
      <c r="BD246" s="216">
        <f>Variables!$G$29</f>
        <v>0.1</v>
      </c>
      <c r="BE246" s="216">
        <f>Variables!$G$29</f>
        <v>0.1</v>
      </c>
      <c r="BF246" s="216">
        <f>Variables!$G$29</f>
        <v>0.1</v>
      </c>
      <c r="BG246" s="216">
        <f>Variables!$G$29</f>
        <v>0.1</v>
      </c>
      <c r="BH246" s="216">
        <f>Variables!$G$29</f>
        <v>0.1</v>
      </c>
      <c r="BI246" s="216">
        <f>Variables!$G$29</f>
        <v>0.1</v>
      </c>
      <c r="BJ246" s="216">
        <f>Variables!$G$29</f>
        <v>0.1</v>
      </c>
      <c r="BK246" s="216">
        <f>Variables!$G$29</f>
        <v>0.1</v>
      </c>
      <c r="BL246" s="216">
        <f>Variables!$G$29</f>
        <v>0.1</v>
      </c>
      <c r="BM246" s="216">
        <f>Variables!$G$29</f>
        <v>0.1</v>
      </c>
      <c r="BN246" s="216">
        <f>Variables!$G$29</f>
        <v>0.1</v>
      </c>
      <c r="BO246" s="216">
        <f>Variables!$G$29</f>
        <v>0.1</v>
      </c>
      <c r="BP246" s="216">
        <f>Variables!$G$29</f>
        <v>0.1</v>
      </c>
      <c r="BQ246" s="216">
        <f>Variables!$G$29</f>
        <v>0.1</v>
      </c>
    </row>
    <row r="247" spans="5:69">
      <c r="E247" s="326"/>
      <c r="F247" s="328"/>
      <c r="G247" s="329"/>
      <c r="H247" s="323"/>
      <c r="I247" s="232" t="s">
        <v>319</v>
      </c>
      <c r="J247" s="216">
        <f>Variables!$G$32</f>
        <v>0.1</v>
      </c>
      <c r="K247" s="216">
        <f>Variables!$G$32</f>
        <v>0.1</v>
      </c>
      <c r="L247" s="216">
        <f>Variables!$G$32</f>
        <v>0.1</v>
      </c>
      <c r="M247" s="216">
        <f>Variables!$G$32</f>
        <v>0.1</v>
      </c>
      <c r="N247" s="216">
        <f>Variables!$G$32</f>
        <v>0.1</v>
      </c>
      <c r="O247" s="216">
        <f>Variables!$G$32</f>
        <v>0.1</v>
      </c>
      <c r="P247" s="216">
        <f>Variables!$G$32</f>
        <v>0.1</v>
      </c>
      <c r="Q247" s="216">
        <f>Variables!$G$32</f>
        <v>0.1</v>
      </c>
      <c r="R247" s="216">
        <f>Variables!$G$32</f>
        <v>0.1</v>
      </c>
      <c r="S247" s="216">
        <f>Variables!$G$32</f>
        <v>0.1</v>
      </c>
      <c r="T247" s="216">
        <f>Variables!$G$32</f>
        <v>0.1</v>
      </c>
      <c r="U247" s="216">
        <f>Variables!$G$32</f>
        <v>0.1</v>
      </c>
      <c r="V247" s="216">
        <f>Variables!$G$32</f>
        <v>0.1</v>
      </c>
      <c r="W247" s="216">
        <f>Variables!$G$32</f>
        <v>0.1</v>
      </c>
      <c r="X247" s="216">
        <f>Variables!$G$32</f>
        <v>0.1</v>
      </c>
      <c r="Y247" s="216">
        <f>Variables!$G$32</f>
        <v>0.1</v>
      </c>
      <c r="Z247" s="216">
        <f>Variables!$G$32</f>
        <v>0.1</v>
      </c>
      <c r="AA247" s="216">
        <f>Variables!$G$32</f>
        <v>0.1</v>
      </c>
      <c r="AB247" s="216">
        <f>Variables!$G$32</f>
        <v>0.1</v>
      </c>
      <c r="AC247" s="216">
        <f>Variables!$G$32</f>
        <v>0.1</v>
      </c>
      <c r="AD247" s="216">
        <f>Variables!$G$32</f>
        <v>0.1</v>
      </c>
      <c r="AE247" s="216">
        <f>Variables!$G$32</f>
        <v>0.1</v>
      </c>
      <c r="AF247" s="216">
        <f>Variables!$G$32</f>
        <v>0.1</v>
      </c>
      <c r="AG247" s="216">
        <f>Variables!$G$32</f>
        <v>0.1</v>
      </c>
      <c r="AH247" s="216">
        <f>Variables!$G$32</f>
        <v>0.1</v>
      </c>
      <c r="AI247" s="216">
        <f>Variables!$G$32</f>
        <v>0.1</v>
      </c>
      <c r="AJ247" s="216">
        <f>Variables!$G$32</f>
        <v>0.1</v>
      </c>
      <c r="AK247" s="216">
        <f>Variables!$G$32</f>
        <v>0.1</v>
      </c>
      <c r="AL247" s="216">
        <f>Variables!$G$32</f>
        <v>0.1</v>
      </c>
      <c r="AM247" s="216">
        <f>Variables!$G$32</f>
        <v>0.1</v>
      </c>
      <c r="AN247" s="216">
        <f>Variables!$G$32</f>
        <v>0.1</v>
      </c>
      <c r="AO247" s="216">
        <f>Variables!$G$32</f>
        <v>0.1</v>
      </c>
      <c r="AP247" s="216">
        <f>Variables!$G$32</f>
        <v>0.1</v>
      </c>
      <c r="AQ247" s="216">
        <f>Variables!$G$32</f>
        <v>0.1</v>
      </c>
      <c r="AR247" s="216">
        <f>Variables!$G$32</f>
        <v>0.1</v>
      </c>
      <c r="AS247" s="216">
        <f>Variables!$G$32</f>
        <v>0.1</v>
      </c>
      <c r="AT247" s="216">
        <f>Variables!$G$32</f>
        <v>0.1</v>
      </c>
      <c r="AU247" s="216">
        <f>Variables!$G$32</f>
        <v>0.1</v>
      </c>
      <c r="AV247" s="216">
        <f>Variables!$G$32</f>
        <v>0.1</v>
      </c>
      <c r="AW247" s="216">
        <f>Variables!$G$32</f>
        <v>0.1</v>
      </c>
      <c r="AX247" s="216">
        <f>Variables!$G$32</f>
        <v>0.1</v>
      </c>
      <c r="AY247" s="216">
        <f>Variables!$G$32</f>
        <v>0.1</v>
      </c>
      <c r="AZ247" s="216">
        <f>Variables!$G$32</f>
        <v>0.1</v>
      </c>
      <c r="BA247" s="216">
        <f>Variables!$G$32</f>
        <v>0.1</v>
      </c>
      <c r="BB247" s="216">
        <f>Variables!$G$32</f>
        <v>0.1</v>
      </c>
      <c r="BC247" s="216">
        <f>Variables!$G$32</f>
        <v>0.1</v>
      </c>
      <c r="BD247" s="216">
        <f>Variables!$G$32</f>
        <v>0.1</v>
      </c>
      <c r="BE247" s="216">
        <f>Variables!$G$32</f>
        <v>0.1</v>
      </c>
      <c r="BF247" s="216">
        <f>Variables!$G$32</f>
        <v>0.1</v>
      </c>
      <c r="BG247" s="216">
        <f>Variables!$G$32</f>
        <v>0.1</v>
      </c>
      <c r="BH247" s="216">
        <f>Variables!$G$32</f>
        <v>0.1</v>
      </c>
      <c r="BI247" s="216">
        <f>Variables!$G$32</f>
        <v>0.1</v>
      </c>
      <c r="BJ247" s="216">
        <f>Variables!$G$32</f>
        <v>0.1</v>
      </c>
      <c r="BK247" s="216">
        <f>Variables!$G$32</f>
        <v>0.1</v>
      </c>
      <c r="BL247" s="216">
        <f>Variables!$G$32</f>
        <v>0.1</v>
      </c>
      <c r="BM247" s="216">
        <f>Variables!$G$32</f>
        <v>0.1</v>
      </c>
      <c r="BN247" s="216">
        <f>Variables!$G$32</f>
        <v>0.1</v>
      </c>
      <c r="BO247" s="216">
        <f>Variables!$G$32</f>
        <v>0.1</v>
      </c>
      <c r="BP247" s="216">
        <f>Variables!$G$32</f>
        <v>0.1</v>
      </c>
      <c r="BQ247" s="216">
        <f>Variables!$G$32</f>
        <v>0.1</v>
      </c>
    </row>
    <row r="248" spans="5:69">
      <c r="E248" s="326"/>
      <c r="F248" s="328"/>
      <c r="G248" s="329"/>
      <c r="H248" s="323"/>
      <c r="I248" s="235" t="s">
        <v>321</v>
      </c>
      <c r="J248" s="200">
        <f>J179*J246*J247</f>
        <v>0.3575129533678757</v>
      </c>
      <c r="K248" s="200">
        <f>K179*K246*K247</f>
        <v>0.36823834196891192</v>
      </c>
      <c r="L248" s="200">
        <f t="shared" ref="L248:BQ248" si="186">L179*L246*L247</f>
        <v>0.3792854922279793</v>
      </c>
      <c r="M248" s="200">
        <f t="shared" si="186"/>
        <v>0.39066405699481865</v>
      </c>
      <c r="N248" s="200">
        <f t="shared" si="186"/>
        <v>0.40238397870466325</v>
      </c>
      <c r="O248" s="200">
        <f t="shared" si="186"/>
        <v>0.41445549806580306</v>
      </c>
      <c r="P248" s="200">
        <f t="shared" si="186"/>
        <v>0.42688916300777735</v>
      </c>
      <c r="Q248" s="200">
        <f t="shared" si="186"/>
        <v>0.43969583789801048</v>
      </c>
      <c r="R248" s="200">
        <f t="shared" si="186"/>
        <v>0.45288671303495093</v>
      </c>
      <c r="S248" s="200">
        <f t="shared" si="186"/>
        <v>0.46647331442599937</v>
      </c>
      <c r="T248" s="200">
        <f t="shared" si="186"/>
        <v>0.48046751385877945</v>
      </c>
      <c r="U248" s="200">
        <f t="shared" si="186"/>
        <v>0.49488153927454281</v>
      </c>
      <c r="V248" s="200">
        <f t="shared" si="186"/>
        <v>0.50972798545277909</v>
      </c>
      <c r="W248" s="200">
        <f t="shared" si="186"/>
        <v>0.52501982501636246</v>
      </c>
      <c r="X248" s="200">
        <f t="shared" si="186"/>
        <v>0.54077041976685336</v>
      </c>
      <c r="Y248" s="200">
        <f t="shared" si="186"/>
        <v>0.55699353235985904</v>
      </c>
      <c r="Z248" s="200">
        <f t="shared" si="186"/>
        <v>0.57370333833065479</v>
      </c>
      <c r="AA248" s="200">
        <f t="shared" si="186"/>
        <v>0.59091443848057446</v>
      </c>
      <c r="AB248" s="200">
        <f t="shared" si="186"/>
        <v>0.60864187163499162</v>
      </c>
      <c r="AC248" s="200">
        <f t="shared" si="186"/>
        <v>0.62690112778404128</v>
      </c>
      <c r="AD248" s="200">
        <f t="shared" si="186"/>
        <v>0.64570816161756261</v>
      </c>
      <c r="AE248" s="200">
        <f t="shared" si="186"/>
        <v>0.66507940646608954</v>
      </c>
      <c r="AF248" s="200">
        <f t="shared" si="186"/>
        <v>0.6850317886600723</v>
      </c>
      <c r="AG248" s="200">
        <f t="shared" si="186"/>
        <v>0.7055827423198745</v>
      </c>
      <c r="AH248" s="200">
        <f t="shared" si="186"/>
        <v>0.72675022458947081</v>
      </c>
      <c r="AI248" s="200">
        <f t="shared" si="186"/>
        <v>0.74855273132715494</v>
      </c>
      <c r="AJ248" s="200">
        <f t="shared" si="186"/>
        <v>0.77100931326696953</v>
      </c>
      <c r="AK248" s="200">
        <f t="shared" si="186"/>
        <v>0.79413959266497869</v>
      </c>
      <c r="AL248" s="200">
        <f t="shared" si="186"/>
        <v>0.8179637804449279</v>
      </c>
      <c r="AM248" s="200">
        <f t="shared" si="186"/>
        <v>0.84250269385827592</v>
      </c>
      <c r="AN248" s="200">
        <f t="shared" si="186"/>
        <v>0.86777777467402428</v>
      </c>
      <c r="AO248" s="200">
        <f t="shared" si="186"/>
        <v>0.89381110791424501</v>
      </c>
      <c r="AP248" s="200">
        <f t="shared" si="186"/>
        <v>0.92062544115167233</v>
      </c>
      <c r="AQ248" s="200">
        <f t="shared" si="186"/>
        <v>0.94824420438622248</v>
      </c>
      <c r="AR248" s="200">
        <f t="shared" si="186"/>
        <v>0.97669153051780955</v>
      </c>
      <c r="AS248" s="200">
        <f t="shared" si="186"/>
        <v>1.0059922764333435</v>
      </c>
      <c r="AT248" s="200">
        <f t="shared" si="186"/>
        <v>1.0361720447263441</v>
      </c>
      <c r="AU248" s="200">
        <f t="shared" si="186"/>
        <v>1.0672572060681345</v>
      </c>
      <c r="AV248" s="200">
        <f t="shared" si="186"/>
        <v>1.0992749222501785</v>
      </c>
      <c r="AW248" s="200">
        <f t="shared" si="186"/>
        <v>1.1322531699176837</v>
      </c>
      <c r="AX248" s="200">
        <f t="shared" si="186"/>
        <v>1.1662207650152145</v>
      </c>
      <c r="AY248" s="200">
        <f t="shared" si="186"/>
        <v>1.2012073879656711</v>
      </c>
      <c r="AZ248" s="200">
        <f t="shared" si="186"/>
        <v>1.2372436096046411</v>
      </c>
      <c r="BA248" s="200">
        <f t="shared" si="186"/>
        <v>1.2743609178927804</v>
      </c>
      <c r="BB248" s="200">
        <f t="shared" si="186"/>
        <v>1.3125917454295639</v>
      </c>
      <c r="BC248" s="200">
        <f t="shared" si="186"/>
        <v>1.351969497792451</v>
      </c>
      <c r="BD248" s="200">
        <f t="shared" si="186"/>
        <v>1.3925285827262242</v>
      </c>
      <c r="BE248" s="200">
        <f t="shared" si="186"/>
        <v>1.4343044402080112</v>
      </c>
      <c r="BF248" s="200">
        <f t="shared" si="186"/>
        <v>1.4773335734142514</v>
      </c>
      <c r="BG248" s="200">
        <f t="shared" si="186"/>
        <v>1.5216535806166789</v>
      </c>
      <c r="BH248" s="200">
        <f t="shared" si="186"/>
        <v>1.5673031880351795</v>
      </c>
      <c r="BI248" s="200">
        <f t="shared" si="186"/>
        <v>1.6143222836762345</v>
      </c>
      <c r="BJ248" s="200">
        <f t="shared" si="186"/>
        <v>1.6627519521865222</v>
      </c>
      <c r="BK248" s="200">
        <f t="shared" si="186"/>
        <v>1.7126345107521173</v>
      </c>
      <c r="BL248" s="200">
        <f t="shared" si="186"/>
        <v>1.7640135460746809</v>
      </c>
      <c r="BM248" s="200">
        <f t="shared" si="186"/>
        <v>1.8169339524569219</v>
      </c>
      <c r="BN248" s="200">
        <f t="shared" si="186"/>
        <v>1.8714419710306291</v>
      </c>
      <c r="BO248" s="200">
        <f t="shared" si="186"/>
        <v>1.9275852301615481</v>
      </c>
      <c r="BP248" s="200">
        <f t="shared" si="186"/>
        <v>1.9854127870663945</v>
      </c>
      <c r="BQ248" s="200">
        <f t="shared" si="186"/>
        <v>2.044975170678387</v>
      </c>
    </row>
    <row r="249" spans="5:69">
      <c r="E249" s="326"/>
      <c r="F249" s="328"/>
      <c r="G249" s="329"/>
      <c r="H249" s="323"/>
      <c r="I249" s="235" t="s">
        <v>324</v>
      </c>
      <c r="J249" s="200">
        <f>J248/J284</f>
        <v>0.15544041450777202</v>
      </c>
      <c r="K249" s="200">
        <f>K248/K284</f>
        <v>0.15696434014020116</v>
      </c>
      <c r="L249" s="200">
        <f t="shared" ref="L249:BQ249" si="187">L248/L284</f>
        <v>0.15850320622000705</v>
      </c>
      <c r="M249" s="200">
        <f t="shared" si="187"/>
        <v>0.16005715922216396</v>
      </c>
      <c r="N249" s="200">
        <f t="shared" si="187"/>
        <v>0.16162634705767537</v>
      </c>
      <c r="O249" s="200">
        <f t="shared" si="187"/>
        <v>0.16321091908765253</v>
      </c>
      <c r="P249" s="200">
        <f t="shared" si="187"/>
        <v>0.16481102613753157</v>
      </c>
      <c r="Q249" s="200">
        <f t="shared" si="187"/>
        <v>0.16642682051142887</v>
      </c>
      <c r="R249" s="200">
        <f t="shared" si="187"/>
        <v>0.16805845600663902</v>
      </c>
      <c r="S249" s="200">
        <f t="shared" si="187"/>
        <v>0.16970608792827269</v>
      </c>
      <c r="T249" s="200">
        <f t="shared" si="187"/>
        <v>0.17136987310404009</v>
      </c>
      <c r="U249" s="200">
        <f t="shared" si="187"/>
        <v>0.17304996989917776</v>
      </c>
      <c r="V249" s="200">
        <f t="shared" si="187"/>
        <v>0.17474653823152261</v>
      </c>
      <c r="W249" s="200">
        <f t="shared" si="187"/>
        <v>0.17645973958673361</v>
      </c>
      <c r="X249" s="200">
        <f t="shared" si="187"/>
        <v>0.17818973703366239</v>
      </c>
      <c r="Y249" s="200">
        <f t="shared" si="187"/>
        <v>0.17993669523987477</v>
      </c>
      <c r="Z249" s="200">
        <f t="shared" si="187"/>
        <v>0.18170078048732452</v>
      </c>
      <c r="AA249" s="200">
        <f t="shared" si="187"/>
        <v>0.18348216068818066</v>
      </c>
      <c r="AB249" s="200">
        <f t="shared" si="187"/>
        <v>0.18528100540080988</v>
      </c>
      <c r="AC249" s="200">
        <f t="shared" si="187"/>
        <v>0.18709748584591582</v>
      </c>
      <c r="AD249" s="200">
        <f t="shared" si="187"/>
        <v>0.18893177492283658</v>
      </c>
      <c r="AE249" s="200">
        <f t="shared" si="187"/>
        <v>0.19078404722600165</v>
      </c>
      <c r="AF249" s="200">
        <f t="shared" si="187"/>
        <v>0.19265447906155073</v>
      </c>
      <c r="AG249" s="200">
        <f t="shared" si="187"/>
        <v>0.19454324846411497</v>
      </c>
      <c r="AH249" s="200">
        <f t="shared" si="187"/>
        <v>0.19645053521376316</v>
      </c>
      <c r="AI249" s="200">
        <f t="shared" si="187"/>
        <v>0.19837652085311377</v>
      </c>
      <c r="AJ249" s="200">
        <f t="shared" si="187"/>
        <v>0.20032138870461488</v>
      </c>
      <c r="AK249" s="200">
        <f t="shared" si="187"/>
        <v>0.20228532388799345</v>
      </c>
      <c r="AL249" s="200">
        <f t="shared" si="187"/>
        <v>0.20426851333787571</v>
      </c>
      <c r="AM249" s="200">
        <f t="shared" si="187"/>
        <v>0.20627114582158038</v>
      </c>
      <c r="AN249" s="200">
        <f t="shared" si="187"/>
        <v>0.20829341195708612</v>
      </c>
      <c r="AO249" s="200">
        <f t="shared" si="187"/>
        <v>0.21033550423117517</v>
      </c>
      <c r="AP249" s="200">
        <f t="shared" si="187"/>
        <v>0.21239761701775531</v>
      </c>
      <c r="AQ249" s="200">
        <f t="shared" si="187"/>
        <v>0.21447994659636074</v>
      </c>
      <c r="AR249" s="200">
        <f t="shared" si="187"/>
        <v>0.21658269117083495</v>
      </c>
      <c r="AS249" s="200">
        <f t="shared" si="187"/>
        <v>0.21870605088819603</v>
      </c>
      <c r="AT249" s="200">
        <f t="shared" si="187"/>
        <v>0.22085022785768818</v>
      </c>
      <c r="AU249" s="200">
        <f t="shared" si="187"/>
        <v>0.22301542617001849</v>
      </c>
      <c r="AV249" s="200">
        <f t="shared" si="187"/>
        <v>0.22520185191678335</v>
      </c>
      <c r="AW249" s="200">
        <f t="shared" si="187"/>
        <v>0.22740971321008513</v>
      </c>
      <c r="AX249" s="200">
        <f t="shared" si="187"/>
        <v>0.22963922020234093</v>
      </c>
      <c r="AY249" s="200">
        <f t="shared" si="187"/>
        <v>0.23189058510628546</v>
      </c>
      <c r="AZ249" s="200">
        <f t="shared" si="187"/>
        <v>0.2341640222151706</v>
      </c>
      <c r="BA249" s="200">
        <f t="shared" si="187"/>
        <v>0.23645974792316249</v>
      </c>
      <c r="BB249" s="200">
        <f t="shared" si="187"/>
        <v>0.23877798074593862</v>
      </c>
      <c r="BC249" s="200">
        <f t="shared" si="187"/>
        <v>0.24111894134148709</v>
      </c>
      <c r="BD249" s="200">
        <f t="shared" si="187"/>
        <v>0.24348285253110941</v>
      </c>
      <c r="BE249" s="200">
        <f t="shared" si="187"/>
        <v>0.24586993932063017</v>
      </c>
      <c r="BF249" s="200">
        <f t="shared" si="187"/>
        <v>0.24828042892181279</v>
      </c>
      <c r="BG249" s="200">
        <f t="shared" si="187"/>
        <v>0.25071455077398735</v>
      </c>
      <c r="BH249" s="200">
        <f t="shared" si="187"/>
        <v>0.25317253656588928</v>
      </c>
      <c r="BI249" s="200">
        <f t="shared" si="187"/>
        <v>0.25565462025771168</v>
      </c>
      <c r="BJ249" s="200">
        <f t="shared" si="187"/>
        <v>0.2581610381033756</v>
      </c>
      <c r="BK249" s="200">
        <f t="shared" si="187"/>
        <v>0.2606920286730165</v>
      </c>
      <c r="BL249" s="200">
        <f t="shared" si="187"/>
        <v>0.26324783287569314</v>
      </c>
      <c r="BM249" s="200">
        <f t="shared" si="187"/>
        <v>0.26582869398231768</v>
      </c>
      <c r="BN249" s="200">
        <f t="shared" si="187"/>
        <v>0.26843485764881087</v>
      </c>
      <c r="BO249" s="200">
        <f t="shared" si="187"/>
        <v>0.27106657193948552</v>
      </c>
      <c r="BP249" s="200">
        <f t="shared" si="187"/>
        <v>0.27372408735065695</v>
      </c>
      <c r="BQ249" s="200">
        <f t="shared" si="187"/>
        <v>0.27640765683448698</v>
      </c>
    </row>
    <row r="250" spans="5:69">
      <c r="E250" s="326"/>
      <c r="F250" s="328"/>
      <c r="G250" s="329"/>
      <c r="H250" s="323"/>
      <c r="I250" s="230" t="s">
        <v>299</v>
      </c>
      <c r="J250" s="195">
        <v>0</v>
      </c>
      <c r="K250" s="200">
        <f t="shared" ref="K250:BQ250" si="188">J252*$B$6</f>
        <v>6.2176165803108807E-2</v>
      </c>
      <c r="L250" s="200">
        <f t="shared" si="188"/>
        <v>9.3873818957634872E-2</v>
      </c>
      <c r="M250" s="200">
        <f t="shared" si="188"/>
        <v>0.11033819196682026</v>
      </c>
      <c r="N250" s="200">
        <f t="shared" si="188"/>
        <v>0.11919195967227572</v>
      </c>
      <c r="O250" s="200">
        <f t="shared" si="188"/>
        <v>0.12424651865920802</v>
      </c>
      <c r="P250" s="200">
        <f t="shared" si="188"/>
        <v>0.12740762696466504</v>
      </c>
      <c r="Q250" s="200">
        <f t="shared" si="188"/>
        <v>0.12962822393734516</v>
      </c>
      <c r="R250" s="200">
        <f t="shared" si="188"/>
        <v>0.13138484017324414</v>
      </c>
      <c r="S250" s="200">
        <f t="shared" si="188"/>
        <v>0.13291580248927767</v>
      </c>
      <c r="T250" s="200">
        <f t="shared" si="188"/>
        <v>0.13434033641594792</v>
      </c>
      <c r="U250" s="200">
        <f t="shared" si="188"/>
        <v>0.13571811744959</v>
      </c>
      <c r="V250" s="200">
        <f t="shared" si="188"/>
        <v>0.1370790466844661</v>
      </c>
      <c r="W250" s="200">
        <f t="shared" si="188"/>
        <v>0.13843813863484208</v>
      </c>
      <c r="X250" s="200">
        <f t="shared" si="188"/>
        <v>0.13980296515211449</v>
      </c>
      <c r="Y250" s="200">
        <f t="shared" si="188"/>
        <v>0.14117737738952221</v>
      </c>
      <c r="Z250" s="200">
        <f t="shared" si="188"/>
        <v>0.14256336679071099</v>
      </c>
      <c r="AA250" s="200">
        <f t="shared" si="188"/>
        <v>0.1439619955902853</v>
      </c>
      <c r="AB250" s="200">
        <f t="shared" si="188"/>
        <v>0.14537386207041492</v>
      </c>
      <c r="AC250" s="200">
        <f t="shared" si="188"/>
        <v>0.14679933319553143</v>
      </c>
      <c r="AD250" s="200">
        <f t="shared" si="188"/>
        <v>0.14823866093613206</v>
      </c>
      <c r="AE250" s="200">
        <f t="shared" si="188"/>
        <v>0.14969204043720069</v>
      </c>
      <c r="AF250" s="200">
        <f t="shared" si="188"/>
        <v>0.15115963910900101</v>
      </c>
      <c r="AG250" s="200">
        <f t="shared" si="188"/>
        <v>0.15264161117912081</v>
      </c>
      <c r="AH250" s="200">
        <f t="shared" si="188"/>
        <v>0.15413810497520641</v>
      </c>
      <c r="AI250" s="200">
        <f t="shared" si="188"/>
        <v>0.15564926657310849</v>
      </c>
      <c r="AJ250" s="200">
        <f t="shared" si="188"/>
        <v>0.15717524162779975</v>
      </c>
      <c r="AK250" s="200">
        <f t="shared" si="188"/>
        <v>0.15871617629574586</v>
      </c>
      <c r="AL250" s="200">
        <f t="shared" si="188"/>
        <v>0.16027221770307032</v>
      </c>
      <c r="AM250" s="200">
        <f t="shared" si="188"/>
        <v>0.16184351418668547</v>
      </c>
      <c r="AN250" s="200">
        <f t="shared" si="188"/>
        <v>0.16343021542197489</v>
      </c>
      <c r="AO250" s="200">
        <f t="shared" si="188"/>
        <v>0.16503247249382191</v>
      </c>
      <c r="AP250" s="200">
        <f t="shared" si="188"/>
        <v>0.16665043793938106</v>
      </c>
      <c r="AQ250" s="200">
        <f t="shared" si="188"/>
        <v>0.16828426577679265</v>
      </c>
      <c r="AR250" s="200">
        <f t="shared" si="188"/>
        <v>0.16993411152694063</v>
      </c>
      <c r="AS250" s="200">
        <f t="shared" si="188"/>
        <v>0.17160013223180429</v>
      </c>
      <c r="AT250" s="200">
        <f t="shared" si="188"/>
        <v>0.17328248647118058</v>
      </c>
      <c r="AU250" s="200">
        <f t="shared" si="188"/>
        <v>0.17498133437866559</v>
      </c>
      <c r="AV250" s="200">
        <f t="shared" si="188"/>
        <v>0.17669683765734018</v>
      </c>
      <c r="AW250" s="200">
        <f t="shared" si="188"/>
        <v>0.17842915959538344</v>
      </c>
      <c r="AX250" s="200">
        <f t="shared" si="188"/>
        <v>0.1801784650817258</v>
      </c>
      <c r="AY250" s="200">
        <f t="shared" si="188"/>
        <v>0.18194492062179926</v>
      </c>
      <c r="AZ250" s="200">
        <f t="shared" si="188"/>
        <v>0.18372869435341382</v>
      </c>
      <c r="BA250" s="200">
        <f t="shared" si="188"/>
        <v>0.18552995606277514</v>
      </c>
      <c r="BB250" s="200">
        <f t="shared" si="188"/>
        <v>0.18734887720065257</v>
      </c>
      <c r="BC250" s="200">
        <f t="shared" si="188"/>
        <v>0.18918563089870177</v>
      </c>
      <c r="BD250" s="200">
        <f t="shared" si="188"/>
        <v>0.19104039198594572</v>
      </c>
      <c r="BE250" s="200">
        <f t="shared" si="188"/>
        <v>0.19291333700541666</v>
      </c>
      <c r="BF250" s="200">
        <f t="shared" si="188"/>
        <v>0.19480464423096042</v>
      </c>
      <c r="BG250" s="200">
        <f t="shared" si="188"/>
        <v>0.19671449368420535</v>
      </c>
      <c r="BH250" s="200">
        <f t="shared" si="188"/>
        <v>0.19864306715169763</v>
      </c>
      <c r="BI250" s="200">
        <f t="shared" si="188"/>
        <v>0.20059054820220454</v>
      </c>
      <c r="BJ250" s="200">
        <f t="shared" si="188"/>
        <v>0.20255712220418698</v>
      </c>
      <c r="BK250" s="200">
        <f t="shared" si="188"/>
        <v>0.20454297634344376</v>
      </c>
      <c r="BL250" s="200">
        <f t="shared" si="188"/>
        <v>0.20654829964092847</v>
      </c>
      <c r="BM250" s="200">
        <f t="shared" si="188"/>
        <v>0.20857328297074151</v>
      </c>
      <c r="BN250" s="200">
        <f t="shared" si="188"/>
        <v>0.21061811907829783</v>
      </c>
      <c r="BO250" s="200">
        <f t="shared" si="188"/>
        <v>0.21268300259867323</v>
      </c>
      <c r="BP250" s="200">
        <f t="shared" si="188"/>
        <v>0.21476813007513085</v>
      </c>
      <c r="BQ250" s="200">
        <f t="shared" si="188"/>
        <v>0.21687369997782821</v>
      </c>
    </row>
    <row r="251" spans="5:69">
      <c r="E251" s="326"/>
      <c r="F251" s="328"/>
      <c r="G251" s="329"/>
      <c r="H251" s="323"/>
      <c r="I251" s="230" t="s">
        <v>301</v>
      </c>
      <c r="J251" s="195">
        <v>0</v>
      </c>
      <c r="K251" s="200">
        <f t="shared" ref="K251:BQ251" si="189">J252*$B$7</f>
        <v>1.5544041450777202E-2</v>
      </c>
      <c r="L251" s="200">
        <f t="shared" si="189"/>
        <v>2.3468454739408718E-2</v>
      </c>
      <c r="M251" s="200">
        <f t="shared" si="189"/>
        <v>2.7584547991705066E-2</v>
      </c>
      <c r="N251" s="200">
        <f t="shared" si="189"/>
        <v>2.979798991806893E-2</v>
      </c>
      <c r="O251" s="200">
        <f t="shared" si="189"/>
        <v>3.1061629664802005E-2</v>
      </c>
      <c r="P251" s="200">
        <f t="shared" si="189"/>
        <v>3.185190674116626E-2</v>
      </c>
      <c r="Q251" s="200">
        <f t="shared" si="189"/>
        <v>3.240705598433629E-2</v>
      </c>
      <c r="R251" s="200">
        <f t="shared" si="189"/>
        <v>3.2846210043311036E-2</v>
      </c>
      <c r="S251" s="200">
        <f t="shared" si="189"/>
        <v>3.3228950622319418E-2</v>
      </c>
      <c r="T251" s="200">
        <f t="shared" si="189"/>
        <v>3.358508410398698E-2</v>
      </c>
      <c r="U251" s="200">
        <f t="shared" si="189"/>
        <v>3.3929529362397501E-2</v>
      </c>
      <c r="V251" s="200">
        <f t="shared" si="189"/>
        <v>3.4269761671116526E-2</v>
      </c>
      <c r="W251" s="200">
        <f t="shared" si="189"/>
        <v>3.4609534658710521E-2</v>
      </c>
      <c r="X251" s="200">
        <f t="shared" si="189"/>
        <v>3.4950741288028622E-2</v>
      </c>
      <c r="Y251" s="200">
        <f t="shared" si="189"/>
        <v>3.5294344347380553E-2</v>
      </c>
      <c r="Z251" s="200">
        <f t="shared" si="189"/>
        <v>3.5640841697677748E-2</v>
      </c>
      <c r="AA251" s="200">
        <f t="shared" si="189"/>
        <v>3.5990498897571326E-2</v>
      </c>
      <c r="AB251" s="200">
        <f t="shared" si="189"/>
        <v>3.6343465517603729E-2</v>
      </c>
      <c r="AC251" s="200">
        <f t="shared" si="189"/>
        <v>3.6699833298882857E-2</v>
      </c>
      <c r="AD251" s="200">
        <f t="shared" si="189"/>
        <v>3.7059665234033014E-2</v>
      </c>
      <c r="AE251" s="200">
        <f t="shared" si="189"/>
        <v>3.7423010109300173E-2</v>
      </c>
      <c r="AF251" s="200">
        <f t="shared" si="189"/>
        <v>3.7789909777250254E-2</v>
      </c>
      <c r="AG251" s="200">
        <f t="shared" si="189"/>
        <v>3.8160402794780203E-2</v>
      </c>
      <c r="AH251" s="200">
        <f t="shared" si="189"/>
        <v>3.8534526243801603E-2</v>
      </c>
      <c r="AI251" s="200">
        <f t="shared" si="189"/>
        <v>3.8912316643277121E-2</v>
      </c>
      <c r="AJ251" s="200">
        <f t="shared" si="189"/>
        <v>3.9293810406949937E-2</v>
      </c>
      <c r="AK251" s="200">
        <f t="shared" si="189"/>
        <v>3.9679044073936465E-2</v>
      </c>
      <c r="AL251" s="200">
        <f t="shared" si="189"/>
        <v>4.006805442576758E-2</v>
      </c>
      <c r="AM251" s="200">
        <f t="shared" si="189"/>
        <v>4.0460878546671367E-2</v>
      </c>
      <c r="AN251" s="200">
        <f t="shared" si="189"/>
        <v>4.0857553855493722E-2</v>
      </c>
      <c r="AO251" s="200">
        <f t="shared" si="189"/>
        <v>4.1258118123455478E-2</v>
      </c>
      <c r="AP251" s="200">
        <f t="shared" si="189"/>
        <v>4.1662609484845264E-2</v>
      </c>
      <c r="AQ251" s="200">
        <f t="shared" si="189"/>
        <v>4.2071066444198162E-2</v>
      </c>
      <c r="AR251" s="200">
        <f t="shared" si="189"/>
        <v>4.2483527881735157E-2</v>
      </c>
      <c r="AS251" s="200">
        <f t="shared" si="189"/>
        <v>4.2900033057951072E-2</v>
      </c>
      <c r="AT251" s="200">
        <f t="shared" si="189"/>
        <v>4.3320621617795145E-2</v>
      </c>
      <c r="AU251" s="200">
        <f t="shared" si="189"/>
        <v>4.3745333594666397E-2</v>
      </c>
      <c r="AV251" s="200">
        <f t="shared" si="189"/>
        <v>4.4174209414335044E-2</v>
      </c>
      <c r="AW251" s="200">
        <f t="shared" si="189"/>
        <v>4.460728989884586E-2</v>
      </c>
      <c r="AX251" s="200">
        <f t="shared" si="189"/>
        <v>4.5044616270431451E-2</v>
      </c>
      <c r="AY251" s="200">
        <f t="shared" si="189"/>
        <v>4.5486230155449815E-2</v>
      </c>
      <c r="AZ251" s="200">
        <f t="shared" si="189"/>
        <v>4.5932173588353456E-2</v>
      </c>
      <c r="BA251" s="200">
        <f t="shared" si="189"/>
        <v>4.6382489015693786E-2</v>
      </c>
      <c r="BB251" s="200">
        <f t="shared" si="189"/>
        <v>4.6837219300163144E-2</v>
      </c>
      <c r="BC251" s="200">
        <f t="shared" si="189"/>
        <v>4.7296407724675443E-2</v>
      </c>
      <c r="BD251" s="200">
        <f t="shared" si="189"/>
        <v>4.7760097996486429E-2</v>
      </c>
      <c r="BE251" s="200">
        <f t="shared" si="189"/>
        <v>4.8228334251354164E-2</v>
      </c>
      <c r="BF251" s="200">
        <f t="shared" si="189"/>
        <v>4.8701161057740104E-2</v>
      </c>
      <c r="BG251" s="200">
        <f t="shared" si="189"/>
        <v>4.9178623421051337E-2</v>
      </c>
      <c r="BH251" s="200">
        <f t="shared" si="189"/>
        <v>4.9660766787924408E-2</v>
      </c>
      <c r="BI251" s="200">
        <f t="shared" si="189"/>
        <v>5.0147637050551135E-2</v>
      </c>
      <c r="BJ251" s="200">
        <f t="shared" si="189"/>
        <v>5.0639280551046745E-2</v>
      </c>
      <c r="BK251" s="200">
        <f t="shared" si="189"/>
        <v>5.113574408586094E-2</v>
      </c>
      <c r="BL251" s="200">
        <f t="shared" si="189"/>
        <v>5.1637074910232117E-2</v>
      </c>
      <c r="BM251" s="200">
        <f t="shared" si="189"/>
        <v>5.2143320742685378E-2</v>
      </c>
      <c r="BN251" s="200">
        <f t="shared" si="189"/>
        <v>5.2654529769574458E-2</v>
      </c>
      <c r="BO251" s="200">
        <f t="shared" si="189"/>
        <v>5.3170750649668308E-2</v>
      </c>
      <c r="BP251" s="200">
        <f t="shared" si="189"/>
        <v>5.3692032518782712E-2</v>
      </c>
      <c r="BQ251" s="200">
        <f t="shared" si="189"/>
        <v>5.4218424994457053E-2</v>
      </c>
    </row>
    <row r="252" spans="5:69">
      <c r="E252" s="326"/>
      <c r="F252" s="328"/>
      <c r="G252" s="329"/>
      <c r="H252" s="323"/>
      <c r="I252" s="230" t="s">
        <v>295</v>
      </c>
      <c r="J252" s="200">
        <f>J249+J250+J251</f>
        <v>0.15544041450777202</v>
      </c>
      <c r="K252" s="200">
        <f>K249+K250+K251</f>
        <v>0.23468454739408717</v>
      </c>
      <c r="L252" s="200">
        <f t="shared" ref="L252:BQ252" si="190">L249+L250+L251</f>
        <v>0.27584547991705066</v>
      </c>
      <c r="M252" s="200">
        <f t="shared" si="190"/>
        <v>0.29797989918068929</v>
      </c>
      <c r="N252" s="200">
        <f t="shared" si="190"/>
        <v>0.31061629664802004</v>
      </c>
      <c r="O252" s="200">
        <f t="shared" si="190"/>
        <v>0.31851906741166258</v>
      </c>
      <c r="P252" s="200">
        <f t="shared" si="190"/>
        <v>0.32407055984336292</v>
      </c>
      <c r="Q252" s="200">
        <f t="shared" si="190"/>
        <v>0.32846210043311036</v>
      </c>
      <c r="R252" s="200">
        <f t="shared" si="190"/>
        <v>0.3322895062231942</v>
      </c>
      <c r="S252" s="200">
        <f t="shared" si="190"/>
        <v>0.33585084103986979</v>
      </c>
      <c r="T252" s="200">
        <f t="shared" si="190"/>
        <v>0.33929529362397498</v>
      </c>
      <c r="U252" s="200">
        <f t="shared" si="190"/>
        <v>0.34269761671116528</v>
      </c>
      <c r="V252" s="200">
        <f t="shared" si="190"/>
        <v>0.34609534658710522</v>
      </c>
      <c r="W252" s="200">
        <f t="shared" si="190"/>
        <v>0.34950741288028619</v>
      </c>
      <c r="X252" s="200">
        <f t="shared" si="190"/>
        <v>0.35294344347380552</v>
      </c>
      <c r="Y252" s="200">
        <f t="shared" si="190"/>
        <v>0.3564084169767775</v>
      </c>
      <c r="Z252" s="200">
        <f t="shared" si="190"/>
        <v>0.35990498897571327</v>
      </c>
      <c r="AA252" s="200">
        <f t="shared" si="190"/>
        <v>0.36343465517603729</v>
      </c>
      <c r="AB252" s="200">
        <f t="shared" si="190"/>
        <v>0.36699833298882856</v>
      </c>
      <c r="AC252" s="200">
        <f t="shared" si="190"/>
        <v>0.37059665234033012</v>
      </c>
      <c r="AD252" s="200">
        <f t="shared" si="190"/>
        <v>0.3742301010930017</v>
      </c>
      <c r="AE252" s="200">
        <f t="shared" si="190"/>
        <v>0.37789909777250252</v>
      </c>
      <c r="AF252" s="200">
        <f t="shared" si="190"/>
        <v>0.38160402794780202</v>
      </c>
      <c r="AG252" s="200">
        <f t="shared" si="190"/>
        <v>0.38534526243801598</v>
      </c>
      <c r="AH252" s="200">
        <f t="shared" si="190"/>
        <v>0.38912316643277117</v>
      </c>
      <c r="AI252" s="200">
        <f t="shared" si="190"/>
        <v>0.39293810406949936</v>
      </c>
      <c r="AJ252" s="200">
        <f t="shared" si="190"/>
        <v>0.39679044073936459</v>
      </c>
      <c r="AK252" s="200">
        <f t="shared" si="190"/>
        <v>0.4006805442576758</v>
      </c>
      <c r="AL252" s="200">
        <f t="shared" si="190"/>
        <v>0.40460878546671364</v>
      </c>
      <c r="AM252" s="200">
        <f t="shared" si="190"/>
        <v>0.40857553855493722</v>
      </c>
      <c r="AN252" s="200">
        <f t="shared" si="190"/>
        <v>0.41258118123455473</v>
      </c>
      <c r="AO252" s="200">
        <f t="shared" si="190"/>
        <v>0.41662609484845259</v>
      </c>
      <c r="AP252" s="200">
        <f t="shared" si="190"/>
        <v>0.42071066444198157</v>
      </c>
      <c r="AQ252" s="200">
        <f t="shared" si="190"/>
        <v>0.42483527881735156</v>
      </c>
      <c r="AR252" s="200">
        <f t="shared" si="190"/>
        <v>0.4290003305795107</v>
      </c>
      <c r="AS252" s="200">
        <f t="shared" si="190"/>
        <v>0.43320621617795141</v>
      </c>
      <c r="AT252" s="200">
        <f t="shared" si="190"/>
        <v>0.43745333594666391</v>
      </c>
      <c r="AU252" s="200">
        <f t="shared" si="190"/>
        <v>0.44174209414335042</v>
      </c>
      <c r="AV252" s="200">
        <f t="shared" si="190"/>
        <v>0.44607289898845859</v>
      </c>
      <c r="AW252" s="200">
        <f t="shared" si="190"/>
        <v>0.45044616270431448</v>
      </c>
      <c r="AX252" s="200">
        <f t="shared" si="190"/>
        <v>0.45486230155449814</v>
      </c>
      <c r="AY252" s="200">
        <f t="shared" si="190"/>
        <v>0.45932173588353453</v>
      </c>
      <c r="AZ252" s="200">
        <f t="shared" si="190"/>
        <v>0.46382489015693784</v>
      </c>
      <c r="BA252" s="200">
        <f t="shared" si="190"/>
        <v>0.46837219300163141</v>
      </c>
      <c r="BB252" s="200">
        <f t="shared" si="190"/>
        <v>0.47296407724675438</v>
      </c>
      <c r="BC252" s="200">
        <f t="shared" si="190"/>
        <v>0.47760097996486428</v>
      </c>
      <c r="BD252" s="200">
        <f t="shared" si="190"/>
        <v>0.4822833425135416</v>
      </c>
      <c r="BE252" s="200">
        <f t="shared" si="190"/>
        <v>0.487011610577401</v>
      </c>
      <c r="BF252" s="200">
        <f t="shared" si="190"/>
        <v>0.49178623421051332</v>
      </c>
      <c r="BG252" s="200">
        <f t="shared" si="190"/>
        <v>0.49660766787924404</v>
      </c>
      <c r="BH252" s="200">
        <f t="shared" si="190"/>
        <v>0.5014763705055113</v>
      </c>
      <c r="BI252" s="200">
        <f t="shared" si="190"/>
        <v>0.50639280551046739</v>
      </c>
      <c r="BJ252" s="200">
        <f t="shared" si="190"/>
        <v>0.51135744085860935</v>
      </c>
      <c r="BK252" s="200">
        <f t="shared" si="190"/>
        <v>0.51637074910232117</v>
      </c>
      <c r="BL252" s="200">
        <f t="shared" si="190"/>
        <v>0.52143320742685373</v>
      </c>
      <c r="BM252" s="200">
        <f t="shared" si="190"/>
        <v>0.52654529769574454</v>
      </c>
      <c r="BN252" s="200">
        <f t="shared" si="190"/>
        <v>0.53170750649668308</v>
      </c>
      <c r="BO252" s="200">
        <f t="shared" si="190"/>
        <v>0.53692032518782706</v>
      </c>
      <c r="BP252" s="200">
        <f t="shared" si="190"/>
        <v>0.54218424994457048</v>
      </c>
      <c r="BQ252" s="200">
        <f t="shared" si="190"/>
        <v>0.54749978180677228</v>
      </c>
    </row>
    <row r="253" spans="5:69">
      <c r="E253" s="326"/>
      <c r="F253" s="328"/>
      <c r="G253" s="329"/>
      <c r="H253" s="323"/>
      <c r="I253" s="230" t="s">
        <v>326</v>
      </c>
      <c r="J253" s="219">
        <f>Variables!$G$25</f>
        <v>100000</v>
      </c>
      <c r="K253" s="219">
        <f>Variables!$G$25</f>
        <v>100000</v>
      </c>
      <c r="L253" s="219">
        <f>Variables!$G$25</f>
        <v>100000</v>
      </c>
      <c r="M253" s="219">
        <f>Variables!$G$25</f>
        <v>100000</v>
      </c>
      <c r="N253" s="219">
        <f>Variables!$G$25</f>
        <v>100000</v>
      </c>
      <c r="O253" s="219">
        <f>Variables!$G$25</f>
        <v>100000</v>
      </c>
      <c r="P253" s="219">
        <f>Variables!$G$25</f>
        <v>100000</v>
      </c>
      <c r="Q253" s="219">
        <f>Variables!$G$25</f>
        <v>100000</v>
      </c>
      <c r="R253" s="219">
        <f>Variables!$G$25</f>
        <v>100000</v>
      </c>
      <c r="S253" s="219">
        <f>Variables!$G$25</f>
        <v>100000</v>
      </c>
      <c r="T253" s="219">
        <f>Variables!$G$25</f>
        <v>100000</v>
      </c>
      <c r="U253" s="219">
        <f>Variables!$G$25</f>
        <v>100000</v>
      </c>
      <c r="V253" s="219">
        <f>Variables!$G$25</f>
        <v>100000</v>
      </c>
      <c r="W253" s="219">
        <f>Variables!$G$25</f>
        <v>100000</v>
      </c>
      <c r="X253" s="219">
        <f>Variables!$G$25</f>
        <v>100000</v>
      </c>
      <c r="Y253" s="219">
        <f>Variables!$G$25</f>
        <v>100000</v>
      </c>
      <c r="Z253" s="219">
        <f>Variables!$G$25</f>
        <v>100000</v>
      </c>
      <c r="AA253" s="219">
        <f>Variables!$G$25</f>
        <v>100000</v>
      </c>
      <c r="AB253" s="219">
        <f>Variables!$G$25</f>
        <v>100000</v>
      </c>
      <c r="AC253" s="219">
        <f>Variables!$G$25</f>
        <v>100000</v>
      </c>
      <c r="AD253" s="219">
        <f>Variables!$G$25</f>
        <v>100000</v>
      </c>
      <c r="AE253" s="219">
        <f>Variables!$G$25</f>
        <v>100000</v>
      </c>
      <c r="AF253" s="219">
        <f>Variables!$G$25</f>
        <v>100000</v>
      </c>
      <c r="AG253" s="219">
        <f>Variables!$G$25</f>
        <v>100000</v>
      </c>
      <c r="AH253" s="219">
        <f>Variables!$G$25</f>
        <v>100000</v>
      </c>
      <c r="AI253" s="219">
        <f>Variables!$G$25</f>
        <v>100000</v>
      </c>
      <c r="AJ253" s="219">
        <f>Variables!$G$25</f>
        <v>100000</v>
      </c>
      <c r="AK253" s="219">
        <f>Variables!$G$25</f>
        <v>100000</v>
      </c>
      <c r="AL253" s="219">
        <f>Variables!$G$25</f>
        <v>100000</v>
      </c>
      <c r="AM253" s="219">
        <f>Variables!$G$25</f>
        <v>100000</v>
      </c>
      <c r="AN253" s="219">
        <f>Variables!$G$25</f>
        <v>100000</v>
      </c>
      <c r="AO253" s="219">
        <f>Variables!$G$25</f>
        <v>100000</v>
      </c>
      <c r="AP253" s="219">
        <f>Variables!$G$25</f>
        <v>100000</v>
      </c>
      <c r="AQ253" s="219">
        <f>Variables!$G$25</f>
        <v>100000</v>
      </c>
      <c r="AR253" s="219">
        <f>Variables!$G$25</f>
        <v>100000</v>
      </c>
      <c r="AS253" s="219">
        <f>Variables!$G$25</f>
        <v>100000</v>
      </c>
      <c r="AT253" s="219">
        <f>Variables!$G$25</f>
        <v>100000</v>
      </c>
      <c r="AU253" s="219">
        <f>Variables!$G$25</f>
        <v>100000</v>
      </c>
      <c r="AV253" s="219">
        <f>Variables!$G$25</f>
        <v>100000</v>
      </c>
      <c r="AW253" s="219">
        <f>Variables!$G$25</f>
        <v>100000</v>
      </c>
      <c r="AX253" s="219">
        <f>Variables!$G$25</f>
        <v>100000</v>
      </c>
      <c r="AY253" s="219">
        <f>Variables!$G$25</f>
        <v>100000</v>
      </c>
      <c r="AZ253" s="219">
        <f>Variables!$G$25</f>
        <v>100000</v>
      </c>
      <c r="BA253" s="219">
        <f>Variables!$G$25</f>
        <v>100000</v>
      </c>
      <c r="BB253" s="219">
        <f>Variables!$G$25</f>
        <v>100000</v>
      </c>
      <c r="BC253" s="219">
        <f>Variables!$G$25</f>
        <v>100000</v>
      </c>
      <c r="BD253" s="219">
        <f>Variables!$G$25</f>
        <v>100000</v>
      </c>
      <c r="BE253" s="219">
        <f>Variables!$G$25</f>
        <v>100000</v>
      </c>
      <c r="BF253" s="219">
        <f>Variables!$G$25</f>
        <v>100000</v>
      </c>
      <c r="BG253" s="219">
        <f>Variables!$G$25</f>
        <v>100000</v>
      </c>
      <c r="BH253" s="219">
        <f>Variables!$G$25</f>
        <v>100000</v>
      </c>
      <c r="BI253" s="219">
        <f>Variables!$G$25</f>
        <v>100000</v>
      </c>
      <c r="BJ253" s="219">
        <f>Variables!$G$25</f>
        <v>100000</v>
      </c>
      <c r="BK253" s="219">
        <f>Variables!$G$25</f>
        <v>100000</v>
      </c>
      <c r="BL253" s="219">
        <f>Variables!$G$25</f>
        <v>100000</v>
      </c>
      <c r="BM253" s="219">
        <f>Variables!$G$25</f>
        <v>100000</v>
      </c>
      <c r="BN253" s="219">
        <f>Variables!$G$25</f>
        <v>100000</v>
      </c>
      <c r="BO253" s="219">
        <f>Variables!$G$25</f>
        <v>100000</v>
      </c>
      <c r="BP253" s="219">
        <f>Variables!$G$25</f>
        <v>100000</v>
      </c>
      <c r="BQ253" s="219">
        <f>Variables!$G$25</f>
        <v>100000</v>
      </c>
    </row>
    <row r="254" spans="5:69">
      <c r="E254" s="326"/>
      <c r="F254" s="328"/>
      <c r="G254" s="329"/>
      <c r="H254" s="323"/>
      <c r="I254" s="230" t="s">
        <v>446</v>
      </c>
      <c r="J254" s="204">
        <f t="shared" ref="J254:BQ254" si="191">J253*$B$11</f>
        <v>25000</v>
      </c>
      <c r="K254" s="204">
        <f t="shared" si="191"/>
        <v>25000</v>
      </c>
      <c r="L254" s="204">
        <f t="shared" si="191"/>
        <v>25000</v>
      </c>
      <c r="M254" s="204">
        <f t="shared" si="191"/>
        <v>25000</v>
      </c>
      <c r="N254" s="204">
        <f t="shared" si="191"/>
        <v>25000</v>
      </c>
      <c r="O254" s="204">
        <f t="shared" si="191"/>
        <v>25000</v>
      </c>
      <c r="P254" s="204">
        <f t="shared" si="191"/>
        <v>25000</v>
      </c>
      <c r="Q254" s="204">
        <f t="shared" si="191"/>
        <v>25000</v>
      </c>
      <c r="R254" s="204">
        <f t="shared" si="191"/>
        <v>25000</v>
      </c>
      <c r="S254" s="204">
        <f t="shared" si="191"/>
        <v>25000</v>
      </c>
      <c r="T254" s="204">
        <f t="shared" si="191"/>
        <v>25000</v>
      </c>
      <c r="U254" s="204">
        <f t="shared" si="191"/>
        <v>25000</v>
      </c>
      <c r="V254" s="204">
        <f t="shared" si="191"/>
        <v>25000</v>
      </c>
      <c r="W254" s="204">
        <f t="shared" si="191"/>
        <v>25000</v>
      </c>
      <c r="X254" s="204">
        <f t="shared" si="191"/>
        <v>25000</v>
      </c>
      <c r="Y254" s="204">
        <f t="shared" si="191"/>
        <v>25000</v>
      </c>
      <c r="Z254" s="204">
        <f t="shared" si="191"/>
        <v>25000</v>
      </c>
      <c r="AA254" s="204">
        <f t="shared" si="191"/>
        <v>25000</v>
      </c>
      <c r="AB254" s="204">
        <f t="shared" si="191"/>
        <v>25000</v>
      </c>
      <c r="AC254" s="204">
        <f t="shared" si="191"/>
        <v>25000</v>
      </c>
      <c r="AD254" s="204">
        <f t="shared" si="191"/>
        <v>25000</v>
      </c>
      <c r="AE254" s="204">
        <f t="shared" si="191"/>
        <v>25000</v>
      </c>
      <c r="AF254" s="204">
        <f t="shared" si="191"/>
        <v>25000</v>
      </c>
      <c r="AG254" s="204">
        <f t="shared" si="191"/>
        <v>25000</v>
      </c>
      <c r="AH254" s="204">
        <f t="shared" si="191"/>
        <v>25000</v>
      </c>
      <c r="AI254" s="204">
        <f t="shared" si="191"/>
        <v>25000</v>
      </c>
      <c r="AJ254" s="204">
        <f t="shared" si="191"/>
        <v>25000</v>
      </c>
      <c r="AK254" s="204">
        <f t="shared" si="191"/>
        <v>25000</v>
      </c>
      <c r="AL254" s="204">
        <f t="shared" si="191"/>
        <v>25000</v>
      </c>
      <c r="AM254" s="204">
        <f t="shared" si="191"/>
        <v>25000</v>
      </c>
      <c r="AN254" s="204">
        <f t="shared" si="191"/>
        <v>25000</v>
      </c>
      <c r="AO254" s="204">
        <f t="shared" si="191"/>
        <v>25000</v>
      </c>
      <c r="AP254" s="204">
        <f t="shared" si="191"/>
        <v>25000</v>
      </c>
      <c r="AQ254" s="204">
        <f t="shared" si="191"/>
        <v>25000</v>
      </c>
      <c r="AR254" s="204">
        <f t="shared" si="191"/>
        <v>25000</v>
      </c>
      <c r="AS254" s="204">
        <f t="shared" si="191"/>
        <v>25000</v>
      </c>
      <c r="AT254" s="204">
        <f t="shared" si="191"/>
        <v>25000</v>
      </c>
      <c r="AU254" s="204">
        <f t="shared" si="191"/>
        <v>25000</v>
      </c>
      <c r="AV254" s="204">
        <f t="shared" si="191"/>
        <v>25000</v>
      </c>
      <c r="AW254" s="204">
        <f t="shared" si="191"/>
        <v>25000</v>
      </c>
      <c r="AX254" s="204">
        <f t="shared" si="191"/>
        <v>25000</v>
      </c>
      <c r="AY254" s="204">
        <f t="shared" si="191"/>
        <v>25000</v>
      </c>
      <c r="AZ254" s="204">
        <f t="shared" si="191"/>
        <v>25000</v>
      </c>
      <c r="BA254" s="204">
        <f t="shared" si="191"/>
        <v>25000</v>
      </c>
      <c r="BB254" s="204">
        <f t="shared" si="191"/>
        <v>25000</v>
      </c>
      <c r="BC254" s="204">
        <f t="shared" si="191"/>
        <v>25000</v>
      </c>
      <c r="BD254" s="204">
        <f t="shared" si="191"/>
        <v>25000</v>
      </c>
      <c r="BE254" s="204">
        <f t="shared" si="191"/>
        <v>25000</v>
      </c>
      <c r="BF254" s="204">
        <f t="shared" si="191"/>
        <v>25000</v>
      </c>
      <c r="BG254" s="204">
        <f t="shared" si="191"/>
        <v>25000</v>
      </c>
      <c r="BH254" s="204">
        <f t="shared" si="191"/>
        <v>25000</v>
      </c>
      <c r="BI254" s="204">
        <f t="shared" si="191"/>
        <v>25000</v>
      </c>
      <c r="BJ254" s="204">
        <f t="shared" si="191"/>
        <v>25000</v>
      </c>
      <c r="BK254" s="204">
        <f t="shared" si="191"/>
        <v>25000</v>
      </c>
      <c r="BL254" s="204">
        <f t="shared" si="191"/>
        <v>25000</v>
      </c>
      <c r="BM254" s="204">
        <f t="shared" si="191"/>
        <v>25000</v>
      </c>
      <c r="BN254" s="204">
        <f t="shared" si="191"/>
        <v>25000</v>
      </c>
      <c r="BO254" s="204">
        <f t="shared" si="191"/>
        <v>25000</v>
      </c>
      <c r="BP254" s="204">
        <f t="shared" si="191"/>
        <v>25000</v>
      </c>
      <c r="BQ254" s="204">
        <f t="shared" si="191"/>
        <v>25000</v>
      </c>
    </row>
    <row r="255" spans="5:69">
      <c r="E255" s="326"/>
      <c r="F255" s="328"/>
      <c r="G255" s="329"/>
      <c r="H255" s="323"/>
      <c r="I255" s="230" t="s">
        <v>346</v>
      </c>
      <c r="J255" s="204">
        <f>J252*J253</f>
        <v>15544.041450777202</v>
      </c>
      <c r="K255" s="204">
        <f>K252*K253</f>
        <v>23468.454739408717</v>
      </c>
      <c r="L255" s="204">
        <f t="shared" ref="L255:BQ255" si="192">L252*L253</f>
        <v>27584.547991705065</v>
      </c>
      <c r="M255" s="204">
        <f t="shared" si="192"/>
        <v>29797.989918068928</v>
      </c>
      <c r="N255" s="204">
        <f t="shared" si="192"/>
        <v>31061.629664802003</v>
      </c>
      <c r="O255" s="204">
        <f t="shared" si="192"/>
        <v>31851.906741166258</v>
      </c>
      <c r="P255" s="204">
        <f t="shared" si="192"/>
        <v>32407.05598433629</v>
      </c>
      <c r="Q255" s="204">
        <f t="shared" si="192"/>
        <v>32846.210043311039</v>
      </c>
      <c r="R255" s="204">
        <f t="shared" si="192"/>
        <v>33228.950622319418</v>
      </c>
      <c r="S255" s="204">
        <f t="shared" si="192"/>
        <v>33585.084103986977</v>
      </c>
      <c r="T255" s="204">
        <f t="shared" si="192"/>
        <v>33929.529362397501</v>
      </c>
      <c r="U255" s="204">
        <f t="shared" si="192"/>
        <v>34269.761671116525</v>
      </c>
      <c r="V255" s="204">
        <f t="shared" si="192"/>
        <v>34609.534658710523</v>
      </c>
      <c r="W255" s="204">
        <f t="shared" si="192"/>
        <v>34950.741288028621</v>
      </c>
      <c r="X255" s="204">
        <f t="shared" si="192"/>
        <v>35294.344347380553</v>
      </c>
      <c r="Y255" s="204">
        <f t="shared" si="192"/>
        <v>35640.841697677752</v>
      </c>
      <c r="Z255" s="204">
        <f t="shared" si="192"/>
        <v>35990.498897571328</v>
      </c>
      <c r="AA255" s="204">
        <f t="shared" si="192"/>
        <v>36343.465517603727</v>
      </c>
      <c r="AB255" s="204">
        <f t="shared" si="192"/>
        <v>36699.833298882855</v>
      </c>
      <c r="AC255" s="204">
        <f t="shared" si="192"/>
        <v>37059.665234033011</v>
      </c>
      <c r="AD255" s="204">
        <f t="shared" si="192"/>
        <v>37423.010109300172</v>
      </c>
      <c r="AE255" s="204">
        <f t="shared" si="192"/>
        <v>37789.90977725025</v>
      </c>
      <c r="AF255" s="204">
        <f t="shared" si="192"/>
        <v>38160.402794780202</v>
      </c>
      <c r="AG255" s="204">
        <f t="shared" si="192"/>
        <v>38534.5262438016</v>
      </c>
      <c r="AH255" s="204">
        <f t="shared" si="192"/>
        <v>38912.316643277118</v>
      </c>
      <c r="AI255" s="204">
        <f t="shared" si="192"/>
        <v>39293.810406949939</v>
      </c>
      <c r="AJ255" s="204">
        <f t="shared" si="192"/>
        <v>39679.044073936457</v>
      </c>
      <c r="AK255" s="204">
        <f t="shared" si="192"/>
        <v>40068.054425767579</v>
      </c>
      <c r="AL255" s="204">
        <f t="shared" si="192"/>
        <v>40460.878546671367</v>
      </c>
      <c r="AM255" s="204">
        <f t="shared" si="192"/>
        <v>40857.553855493723</v>
      </c>
      <c r="AN255" s="204">
        <f t="shared" si="192"/>
        <v>41258.118123455475</v>
      </c>
      <c r="AO255" s="204">
        <f t="shared" si="192"/>
        <v>41662.609484845256</v>
      </c>
      <c r="AP255" s="204">
        <f t="shared" si="192"/>
        <v>42071.066444198157</v>
      </c>
      <c r="AQ255" s="204">
        <f t="shared" si="192"/>
        <v>42483.527881735157</v>
      </c>
      <c r="AR255" s="204">
        <f t="shared" si="192"/>
        <v>42900.03305795107</v>
      </c>
      <c r="AS255" s="204">
        <f t="shared" si="192"/>
        <v>43320.621617795143</v>
      </c>
      <c r="AT255" s="204">
        <f t="shared" si="192"/>
        <v>43745.333594666394</v>
      </c>
      <c r="AU255" s="204">
        <f t="shared" si="192"/>
        <v>44174.20941433504</v>
      </c>
      <c r="AV255" s="204">
        <f t="shared" si="192"/>
        <v>44607.289898845862</v>
      </c>
      <c r="AW255" s="204">
        <f t="shared" si="192"/>
        <v>45044.616270431448</v>
      </c>
      <c r="AX255" s="204">
        <f t="shared" si="192"/>
        <v>45486.230155449812</v>
      </c>
      <c r="AY255" s="204">
        <f t="shared" si="192"/>
        <v>45932.173588353457</v>
      </c>
      <c r="AZ255" s="204">
        <f t="shared" si="192"/>
        <v>46382.489015693784</v>
      </c>
      <c r="BA255" s="204">
        <f t="shared" si="192"/>
        <v>46837.219300163139</v>
      </c>
      <c r="BB255" s="204">
        <f t="shared" si="192"/>
        <v>47296.407724675439</v>
      </c>
      <c r="BC255" s="204">
        <f t="shared" si="192"/>
        <v>47760.097996486431</v>
      </c>
      <c r="BD255" s="204">
        <f t="shared" si="192"/>
        <v>48228.334251354157</v>
      </c>
      <c r="BE255" s="204">
        <f t="shared" si="192"/>
        <v>48701.161057740101</v>
      </c>
      <c r="BF255" s="204">
        <f t="shared" si="192"/>
        <v>49178.623421051328</v>
      </c>
      <c r="BG255" s="204">
        <f t="shared" si="192"/>
        <v>49660.766787924404</v>
      </c>
      <c r="BH255" s="204">
        <f t="shared" si="192"/>
        <v>50147.63705055113</v>
      </c>
      <c r="BI255" s="204">
        <f t="shared" si="192"/>
        <v>50639.280551046737</v>
      </c>
      <c r="BJ255" s="204">
        <f t="shared" si="192"/>
        <v>51135.744085860933</v>
      </c>
      <c r="BK255" s="204">
        <f t="shared" si="192"/>
        <v>51637.074910232113</v>
      </c>
      <c r="BL255" s="204">
        <f t="shared" si="192"/>
        <v>52143.32074268537</v>
      </c>
      <c r="BM255" s="204">
        <f t="shared" si="192"/>
        <v>52654.529769574452</v>
      </c>
      <c r="BN255" s="204">
        <f t="shared" si="192"/>
        <v>53170.750649668305</v>
      </c>
      <c r="BO255" s="204">
        <f t="shared" si="192"/>
        <v>53692.032518782704</v>
      </c>
      <c r="BP255" s="204">
        <f t="shared" si="192"/>
        <v>54218.424994457047</v>
      </c>
      <c r="BQ255" s="204">
        <f t="shared" si="192"/>
        <v>54749.97818067723</v>
      </c>
    </row>
    <row r="256" spans="5:69">
      <c r="E256" s="326"/>
      <c r="F256" s="328"/>
      <c r="G256" s="329"/>
      <c r="H256" s="323"/>
      <c r="I256" s="230" t="s">
        <v>447</v>
      </c>
      <c r="J256" s="204">
        <f t="shared" ref="J256:BQ256" si="193">J255*$B$11</f>
        <v>3886.0103626943005</v>
      </c>
      <c r="K256" s="204">
        <f t="shared" si="193"/>
        <v>5867.1136848521792</v>
      </c>
      <c r="L256" s="204">
        <f t="shared" si="193"/>
        <v>6896.1369979262663</v>
      </c>
      <c r="M256" s="204">
        <f t="shared" si="193"/>
        <v>7449.497479517232</v>
      </c>
      <c r="N256" s="204">
        <f t="shared" si="193"/>
        <v>7765.4074162005008</v>
      </c>
      <c r="O256" s="204">
        <f t="shared" si="193"/>
        <v>7962.9766852915645</v>
      </c>
      <c r="P256" s="204">
        <f t="shared" si="193"/>
        <v>8101.7639960840725</v>
      </c>
      <c r="Q256" s="204">
        <f t="shared" si="193"/>
        <v>8211.5525108277598</v>
      </c>
      <c r="R256" s="204">
        <f t="shared" si="193"/>
        <v>8307.2376555798546</v>
      </c>
      <c r="S256" s="204">
        <f t="shared" si="193"/>
        <v>8396.2710259967444</v>
      </c>
      <c r="T256" s="204">
        <f t="shared" si="193"/>
        <v>8482.3823405993753</v>
      </c>
      <c r="U256" s="204">
        <f t="shared" si="193"/>
        <v>8567.4404177791312</v>
      </c>
      <c r="V256" s="204">
        <f t="shared" si="193"/>
        <v>8652.3836646776308</v>
      </c>
      <c r="W256" s="204">
        <f t="shared" si="193"/>
        <v>8737.6853220071553</v>
      </c>
      <c r="X256" s="204">
        <f t="shared" si="193"/>
        <v>8823.5860868451382</v>
      </c>
      <c r="Y256" s="204">
        <f t="shared" si="193"/>
        <v>8910.2104244194379</v>
      </c>
      <c r="Z256" s="204">
        <f t="shared" si="193"/>
        <v>8997.6247243928319</v>
      </c>
      <c r="AA256" s="204">
        <f t="shared" si="193"/>
        <v>9085.8663794009317</v>
      </c>
      <c r="AB256" s="204">
        <f t="shared" si="193"/>
        <v>9174.9583247207138</v>
      </c>
      <c r="AC256" s="204">
        <f t="shared" si="193"/>
        <v>9264.9163085082528</v>
      </c>
      <c r="AD256" s="204">
        <f t="shared" si="193"/>
        <v>9355.752527325043</v>
      </c>
      <c r="AE256" s="204">
        <f t="shared" si="193"/>
        <v>9447.4774443125625</v>
      </c>
      <c r="AF256" s="204">
        <f t="shared" si="193"/>
        <v>9540.1006986950506</v>
      </c>
      <c r="AG256" s="204">
        <f t="shared" si="193"/>
        <v>9633.6315609503999</v>
      </c>
      <c r="AH256" s="204">
        <f t="shared" si="193"/>
        <v>9728.0791608192794</v>
      </c>
      <c r="AI256" s="204">
        <f t="shared" si="193"/>
        <v>9823.4526017374847</v>
      </c>
      <c r="AJ256" s="204">
        <f t="shared" si="193"/>
        <v>9919.7610184841142</v>
      </c>
      <c r="AK256" s="204">
        <f t="shared" si="193"/>
        <v>10017.013606441895</v>
      </c>
      <c r="AL256" s="204">
        <f t="shared" si="193"/>
        <v>10115.219636667842</v>
      </c>
      <c r="AM256" s="204">
        <f t="shared" si="193"/>
        <v>10214.388463873431</v>
      </c>
      <c r="AN256" s="204">
        <f t="shared" si="193"/>
        <v>10314.529530863869</v>
      </c>
      <c r="AO256" s="204">
        <f t="shared" si="193"/>
        <v>10415.652371211314</v>
      </c>
      <c r="AP256" s="204">
        <f t="shared" si="193"/>
        <v>10517.766611049539</v>
      </c>
      <c r="AQ256" s="204">
        <f t="shared" si="193"/>
        <v>10620.881970433789</v>
      </c>
      <c r="AR256" s="204">
        <f t="shared" si="193"/>
        <v>10725.008264487768</v>
      </c>
      <c r="AS256" s="204">
        <f t="shared" si="193"/>
        <v>10830.155404448786</v>
      </c>
      <c r="AT256" s="204">
        <f t="shared" si="193"/>
        <v>10936.333398666598</v>
      </c>
      <c r="AU256" s="204">
        <f t="shared" si="193"/>
        <v>11043.55235358376</v>
      </c>
      <c r="AV256" s="204">
        <f t="shared" si="193"/>
        <v>11151.822474711465</v>
      </c>
      <c r="AW256" s="204">
        <f t="shared" si="193"/>
        <v>11261.154067607862</v>
      </c>
      <c r="AX256" s="204">
        <f t="shared" si="193"/>
        <v>11371.557538862453</v>
      </c>
      <c r="AY256" s="204">
        <f t="shared" si="193"/>
        <v>11483.043397088364</v>
      </c>
      <c r="AZ256" s="204">
        <f t="shared" si="193"/>
        <v>11595.622253923446</v>
      </c>
      <c r="BA256" s="204">
        <f t="shared" si="193"/>
        <v>11709.304825040785</v>
      </c>
      <c r="BB256" s="204">
        <f t="shared" si="193"/>
        <v>11824.10193116886</v>
      </c>
      <c r="BC256" s="204">
        <f t="shared" si="193"/>
        <v>11940.024499121608</v>
      </c>
      <c r="BD256" s="204">
        <f t="shared" si="193"/>
        <v>12057.083562838539</v>
      </c>
      <c r="BE256" s="204">
        <f t="shared" si="193"/>
        <v>12175.290264435025</v>
      </c>
      <c r="BF256" s="204">
        <f t="shared" si="193"/>
        <v>12294.655855262832</v>
      </c>
      <c r="BG256" s="204">
        <f t="shared" si="193"/>
        <v>12415.191696981101</v>
      </c>
      <c r="BH256" s="204">
        <f t="shared" si="193"/>
        <v>12536.909262637782</v>
      </c>
      <c r="BI256" s="204">
        <f t="shared" si="193"/>
        <v>12659.820137761684</v>
      </c>
      <c r="BJ256" s="204">
        <f t="shared" si="193"/>
        <v>12783.936021465233</v>
      </c>
      <c r="BK256" s="204">
        <f t="shared" si="193"/>
        <v>12909.268727558028</v>
      </c>
      <c r="BL256" s="204">
        <f t="shared" si="193"/>
        <v>13035.830185671342</v>
      </c>
      <c r="BM256" s="204">
        <f t="shared" si="193"/>
        <v>13163.632442393613</v>
      </c>
      <c r="BN256" s="204">
        <f t="shared" si="193"/>
        <v>13292.687662417076</v>
      </c>
      <c r="BO256" s="204">
        <f t="shared" si="193"/>
        <v>13423.008129695676</v>
      </c>
      <c r="BP256" s="204">
        <f t="shared" si="193"/>
        <v>13554.606248614262</v>
      </c>
      <c r="BQ256" s="204">
        <f t="shared" si="193"/>
        <v>13687.494545169307</v>
      </c>
    </row>
    <row r="257" spans="5:69">
      <c r="E257" s="326"/>
      <c r="F257" s="328"/>
      <c r="G257" s="329"/>
      <c r="H257" s="323"/>
      <c r="I257" s="230" t="s">
        <v>448</v>
      </c>
      <c r="J257" s="204">
        <f>J9*J249</f>
        <v>518.13471502590676</v>
      </c>
      <c r="K257" s="204">
        <f>K9*K249</f>
        <v>523.21446713400394</v>
      </c>
      <c r="L257" s="204">
        <f t="shared" ref="L257:BQ257" si="194">L9*L249</f>
        <v>528.34402073335684</v>
      </c>
      <c r="M257" s="204">
        <f t="shared" si="194"/>
        <v>533.52386407387996</v>
      </c>
      <c r="N257" s="204">
        <f t="shared" si="194"/>
        <v>538.75449019225118</v>
      </c>
      <c r="O257" s="204">
        <f t="shared" si="194"/>
        <v>544.03639695884192</v>
      </c>
      <c r="P257" s="204">
        <f t="shared" si="194"/>
        <v>549.37008712510521</v>
      </c>
      <c r="Q257" s="204">
        <f t="shared" si="194"/>
        <v>554.75606837142971</v>
      </c>
      <c r="R257" s="204">
        <f t="shared" si="194"/>
        <v>560.19485335546347</v>
      </c>
      <c r="S257" s="204">
        <f t="shared" si="194"/>
        <v>565.68695976090896</v>
      </c>
      <c r="T257" s="204">
        <f t="shared" si="194"/>
        <v>571.23291034680028</v>
      </c>
      <c r="U257" s="204">
        <f t="shared" si="194"/>
        <v>576.83323299725919</v>
      </c>
      <c r="V257" s="204">
        <f t="shared" si="194"/>
        <v>582.4884607717421</v>
      </c>
      <c r="W257" s="204">
        <f t="shared" si="194"/>
        <v>588.19913195577874</v>
      </c>
      <c r="X257" s="204">
        <f t="shared" si="194"/>
        <v>593.96579011220797</v>
      </c>
      <c r="Y257" s="204">
        <f t="shared" si="194"/>
        <v>599.78898413291586</v>
      </c>
      <c r="Z257" s="204">
        <f t="shared" si="194"/>
        <v>605.66926829108172</v>
      </c>
      <c r="AA257" s="204">
        <f t="shared" si="194"/>
        <v>611.60720229393542</v>
      </c>
      <c r="AB257" s="204">
        <f t="shared" si="194"/>
        <v>617.60335133603303</v>
      </c>
      <c r="AC257" s="204">
        <f t="shared" si="194"/>
        <v>623.6582861530527</v>
      </c>
      <c r="AD257" s="204">
        <f t="shared" si="194"/>
        <v>629.77258307612192</v>
      </c>
      <c r="AE257" s="204">
        <f t="shared" si="194"/>
        <v>635.94682408667222</v>
      </c>
      <c r="AF257" s="204">
        <f t="shared" si="194"/>
        <v>642.18159687183584</v>
      </c>
      <c r="AG257" s="204">
        <f t="shared" si="194"/>
        <v>648.47749488038323</v>
      </c>
      <c r="AH257" s="204">
        <f t="shared" si="194"/>
        <v>654.8351173792106</v>
      </c>
      <c r="AI257" s="204">
        <f t="shared" si="194"/>
        <v>661.25506951037926</v>
      </c>
      <c r="AJ257" s="204">
        <f t="shared" si="194"/>
        <v>667.73796234871634</v>
      </c>
      <c r="AK257" s="204">
        <f t="shared" si="194"/>
        <v>674.28441295997823</v>
      </c>
      <c r="AL257" s="204">
        <f t="shared" si="194"/>
        <v>680.89504445958585</v>
      </c>
      <c r="AM257" s="204">
        <f t="shared" si="194"/>
        <v>687.57048607193462</v>
      </c>
      <c r="AN257" s="204">
        <f t="shared" si="194"/>
        <v>694.3113731902871</v>
      </c>
      <c r="AO257" s="204">
        <f t="shared" si="194"/>
        <v>701.11834743725035</v>
      </c>
      <c r="AP257" s="204">
        <f t="shared" si="194"/>
        <v>707.99205672585106</v>
      </c>
      <c r="AQ257" s="204">
        <f t="shared" si="194"/>
        <v>714.93315532120266</v>
      </c>
      <c r="AR257" s="204">
        <f t="shared" si="194"/>
        <v>721.94230390278312</v>
      </c>
      <c r="AS257" s="204">
        <f t="shared" si="194"/>
        <v>729.02016962732012</v>
      </c>
      <c r="AT257" s="204">
        <f t="shared" si="194"/>
        <v>736.16742619229387</v>
      </c>
      <c r="AU257" s="204">
        <f t="shared" si="194"/>
        <v>743.38475390006158</v>
      </c>
      <c r="AV257" s="204">
        <f t="shared" si="194"/>
        <v>750.67283972261112</v>
      </c>
      <c r="AW257" s="204">
        <f t="shared" si="194"/>
        <v>758.03237736695041</v>
      </c>
      <c r="AX257" s="204">
        <f t="shared" si="194"/>
        <v>765.46406734113646</v>
      </c>
      <c r="AY257" s="204">
        <f t="shared" si="194"/>
        <v>772.96861702095168</v>
      </c>
      <c r="AZ257" s="204">
        <f t="shared" si="194"/>
        <v>780.54674071723537</v>
      </c>
      <c r="BA257" s="204">
        <f t="shared" si="194"/>
        <v>788.19915974387504</v>
      </c>
      <c r="BB257" s="204">
        <f t="shared" si="194"/>
        <v>795.926602486462</v>
      </c>
      <c r="BC257" s="204">
        <f t="shared" si="194"/>
        <v>803.72980447162365</v>
      </c>
      <c r="BD257" s="204">
        <f t="shared" si="194"/>
        <v>811.60950843703142</v>
      </c>
      <c r="BE257" s="204">
        <f t="shared" si="194"/>
        <v>819.56646440210045</v>
      </c>
      <c r="BF257" s="204">
        <f t="shared" si="194"/>
        <v>827.60142973937604</v>
      </c>
      <c r="BG257" s="204">
        <f t="shared" si="194"/>
        <v>835.71516924662455</v>
      </c>
      <c r="BH257" s="204">
        <f t="shared" si="194"/>
        <v>843.90845521963092</v>
      </c>
      <c r="BI257" s="204">
        <f t="shared" si="194"/>
        <v>852.18206752570563</v>
      </c>
      <c r="BJ257" s="204">
        <f t="shared" si="194"/>
        <v>860.53679367791869</v>
      </c>
      <c r="BK257" s="204">
        <f t="shared" si="194"/>
        <v>868.97342891005519</v>
      </c>
      <c r="BL257" s="204">
        <f t="shared" si="194"/>
        <v>877.49277625231048</v>
      </c>
      <c r="BM257" s="204">
        <f t="shared" si="194"/>
        <v>886.0956466077256</v>
      </c>
      <c r="BN257" s="204">
        <f t="shared" si="194"/>
        <v>894.78285882936962</v>
      </c>
      <c r="BO257" s="204">
        <f t="shared" si="194"/>
        <v>903.55523979828513</v>
      </c>
      <c r="BP257" s="204">
        <f t="shared" si="194"/>
        <v>912.41362450219003</v>
      </c>
      <c r="BQ257" s="204">
        <f t="shared" si="194"/>
        <v>921.35885611495667</v>
      </c>
    </row>
    <row r="258" spans="5:69">
      <c r="E258" s="326"/>
      <c r="F258" s="328"/>
      <c r="G258" s="329"/>
      <c r="H258" s="323"/>
      <c r="I258" s="231" t="s">
        <v>449</v>
      </c>
      <c r="J258" s="204">
        <f>J256-J257</f>
        <v>3367.8756476683939</v>
      </c>
      <c r="K258" s="204">
        <f t="shared" ref="K258:BQ258" si="195">K256-K257</f>
        <v>5343.8992177181754</v>
      </c>
      <c r="L258" s="204">
        <f t="shared" si="195"/>
        <v>6367.7929771929093</v>
      </c>
      <c r="M258" s="204">
        <f t="shared" si="195"/>
        <v>6915.9736154433522</v>
      </c>
      <c r="N258" s="204">
        <f t="shared" si="195"/>
        <v>7226.6529260082498</v>
      </c>
      <c r="O258" s="204">
        <f t="shared" si="195"/>
        <v>7418.940288332723</v>
      </c>
      <c r="P258" s="204">
        <f t="shared" si="195"/>
        <v>7552.3939089589676</v>
      </c>
      <c r="Q258" s="204">
        <f t="shared" si="195"/>
        <v>7656.7964424563297</v>
      </c>
      <c r="R258" s="204">
        <f t="shared" si="195"/>
        <v>7747.0428022243914</v>
      </c>
      <c r="S258" s="204">
        <f t="shared" si="195"/>
        <v>7830.5840662358351</v>
      </c>
      <c r="T258" s="204">
        <f t="shared" si="195"/>
        <v>7911.1494302525753</v>
      </c>
      <c r="U258" s="204">
        <f t="shared" si="195"/>
        <v>7990.6071847818721</v>
      </c>
      <c r="V258" s="204">
        <f t="shared" si="195"/>
        <v>8069.8952039058886</v>
      </c>
      <c r="W258" s="204">
        <f t="shared" si="195"/>
        <v>8149.486190051377</v>
      </c>
      <c r="X258" s="204">
        <f t="shared" si="195"/>
        <v>8229.62029673293</v>
      </c>
      <c r="Y258" s="204">
        <f t="shared" si="195"/>
        <v>8310.4214402865218</v>
      </c>
      <c r="Z258" s="204">
        <f t="shared" si="195"/>
        <v>8391.9554561017503</v>
      </c>
      <c r="AA258" s="204">
        <f t="shared" si="195"/>
        <v>8474.2591771069965</v>
      </c>
      <c r="AB258" s="204">
        <f t="shared" si="195"/>
        <v>8557.3549733846812</v>
      </c>
      <c r="AC258" s="204">
        <f t="shared" si="195"/>
        <v>8641.2580223551995</v>
      </c>
      <c r="AD258" s="204">
        <f t="shared" si="195"/>
        <v>8725.9799442489202</v>
      </c>
      <c r="AE258" s="204">
        <f t="shared" si="195"/>
        <v>8811.5306202258907</v>
      </c>
      <c r="AF258" s="204">
        <f t="shared" si="195"/>
        <v>8897.9191018232141</v>
      </c>
      <c r="AG258" s="204">
        <f t="shared" si="195"/>
        <v>8985.1540660700175</v>
      </c>
      <c r="AH258" s="204">
        <f t="shared" si="195"/>
        <v>9073.2440434400687</v>
      </c>
      <c r="AI258" s="204">
        <f t="shared" si="195"/>
        <v>9162.1975322271046</v>
      </c>
      <c r="AJ258" s="204">
        <f t="shared" si="195"/>
        <v>9252.0230561353983</v>
      </c>
      <c r="AK258" s="204">
        <f t="shared" si="195"/>
        <v>9342.7291934819168</v>
      </c>
      <c r="AL258" s="204">
        <f t="shared" si="195"/>
        <v>9434.3245922082551</v>
      </c>
      <c r="AM258" s="204">
        <f t="shared" si="195"/>
        <v>9526.8179778014965</v>
      </c>
      <c r="AN258" s="204">
        <f t="shared" si="195"/>
        <v>9620.218157673582</v>
      </c>
      <c r="AO258" s="204">
        <f t="shared" si="195"/>
        <v>9714.5340237740638</v>
      </c>
      <c r="AP258" s="204">
        <f t="shared" si="195"/>
        <v>9809.7745543236888</v>
      </c>
      <c r="AQ258" s="204">
        <f t="shared" si="195"/>
        <v>9905.9488151125861</v>
      </c>
      <c r="AR258" s="204">
        <f t="shared" si="195"/>
        <v>10003.065960584985</v>
      </c>
      <c r="AS258" s="204">
        <f t="shared" si="195"/>
        <v>10101.135234821466</v>
      </c>
      <c r="AT258" s="204">
        <f t="shared" si="195"/>
        <v>10200.165972474304</v>
      </c>
      <c r="AU258" s="204">
        <f t="shared" si="195"/>
        <v>10300.167599683698</v>
      </c>
      <c r="AV258" s="204">
        <f t="shared" si="195"/>
        <v>10401.149634988855</v>
      </c>
      <c r="AW258" s="204">
        <f t="shared" si="195"/>
        <v>10503.121690240912</v>
      </c>
      <c r="AX258" s="204">
        <f t="shared" si="195"/>
        <v>10606.093471521317</v>
      </c>
      <c r="AY258" s="204">
        <f t="shared" si="195"/>
        <v>10710.074780067413</v>
      </c>
      <c r="AZ258" s="204">
        <f t="shared" si="195"/>
        <v>10815.075513206211</v>
      </c>
      <c r="BA258" s="204">
        <f t="shared" si="195"/>
        <v>10921.105665296909</v>
      </c>
      <c r="BB258" s="204">
        <f t="shared" si="195"/>
        <v>11028.175328682397</v>
      </c>
      <c r="BC258" s="204">
        <f t="shared" si="195"/>
        <v>11136.294694649983</v>
      </c>
      <c r="BD258" s="204">
        <f t="shared" si="195"/>
        <v>11245.474054401508</v>
      </c>
      <c r="BE258" s="204">
        <f t="shared" si="195"/>
        <v>11355.723800032925</v>
      </c>
      <c r="BF258" s="204">
        <f t="shared" si="195"/>
        <v>11467.054425523456</v>
      </c>
      <c r="BG258" s="204">
        <f t="shared" si="195"/>
        <v>11579.476527734476</v>
      </c>
      <c r="BH258" s="204">
        <f t="shared" si="195"/>
        <v>11693.000807418151</v>
      </c>
      <c r="BI258" s="204">
        <f t="shared" si="195"/>
        <v>11807.638070235978</v>
      </c>
      <c r="BJ258" s="204">
        <f t="shared" si="195"/>
        <v>11923.399227787315</v>
      </c>
      <c r="BK258" s="204">
        <f t="shared" si="195"/>
        <v>12040.295298647972</v>
      </c>
      <c r="BL258" s="204">
        <f t="shared" si="195"/>
        <v>12158.337409419031</v>
      </c>
      <c r="BM258" s="204">
        <f t="shared" si="195"/>
        <v>12277.536795785887</v>
      </c>
      <c r="BN258" s="204">
        <f t="shared" si="195"/>
        <v>12397.904803587706</v>
      </c>
      <c r="BO258" s="204">
        <f t="shared" si="195"/>
        <v>12519.452889897391</v>
      </c>
      <c r="BP258" s="204">
        <f t="shared" si="195"/>
        <v>12642.192624112071</v>
      </c>
      <c r="BQ258" s="204">
        <f t="shared" si="195"/>
        <v>12766.13568905435</v>
      </c>
    </row>
    <row r="259" spans="5:69" ht="16" customHeight="1">
      <c r="E259" s="318" t="s">
        <v>329</v>
      </c>
      <c r="F259" s="318"/>
      <c r="G259" s="318"/>
      <c r="H259" s="318"/>
      <c r="I259" s="233" t="s">
        <v>447</v>
      </c>
      <c r="J259" s="206">
        <f>J191+J205+J217+J230+J243+J256</f>
        <v>90272.020725388604</v>
      </c>
      <c r="K259" s="205">
        <f t="shared" ref="K259:BQ261" si="196">K191+K205+K217+K230+K243+K256</f>
        <v>136293.05089911612</v>
      </c>
      <c r="L259" s="205">
        <f t="shared" si="196"/>
        <v>160197.26246182714</v>
      </c>
      <c r="M259" s="205">
        <f t="shared" si="196"/>
        <v>173051.82644918529</v>
      </c>
      <c r="N259" s="205">
        <f t="shared" si="196"/>
        <v>180390.41427833762</v>
      </c>
      <c r="O259" s="205">
        <f t="shared" si="196"/>
        <v>184979.94839932301</v>
      </c>
      <c r="P259" s="205">
        <f t="shared" si="196"/>
        <v>188203.97762903298</v>
      </c>
      <c r="Q259" s="205">
        <f t="shared" si="196"/>
        <v>190754.36482652882</v>
      </c>
      <c r="R259" s="205">
        <f t="shared" si="196"/>
        <v>192977.13073912001</v>
      </c>
      <c r="S259" s="205">
        <f t="shared" si="196"/>
        <v>195045.37593390435</v>
      </c>
      <c r="T259" s="205">
        <f t="shared" si="196"/>
        <v>197045.74177212347</v>
      </c>
      <c r="U259" s="205">
        <f t="shared" si="196"/>
        <v>199021.6409050092</v>
      </c>
      <c r="V259" s="205">
        <f t="shared" si="196"/>
        <v>200994.87253046132</v>
      </c>
      <c r="W259" s="205">
        <f t="shared" si="196"/>
        <v>202976.43003022621</v>
      </c>
      <c r="X259" s="205">
        <f t="shared" si="196"/>
        <v>204971.90479741251</v>
      </c>
      <c r="Y259" s="205">
        <f t="shared" si="196"/>
        <v>206984.18815926352</v>
      </c>
      <c r="Z259" s="205">
        <f t="shared" si="196"/>
        <v>209014.82234764544</v>
      </c>
      <c r="AA259" s="205">
        <f t="shared" si="196"/>
        <v>211064.67599348366</v>
      </c>
      <c r="AB259" s="205">
        <f t="shared" si="196"/>
        <v>213134.28188326213</v>
      </c>
      <c r="AC259" s="205">
        <f t="shared" si="196"/>
        <v>215224.0058466467</v>
      </c>
      <c r="AD259" s="205">
        <f t="shared" si="196"/>
        <v>217334.13120976067</v>
      </c>
      <c r="AE259" s="205">
        <f t="shared" si="196"/>
        <v>219464.90103138081</v>
      </c>
      <c r="AF259" s="205">
        <f t="shared" si="196"/>
        <v>221616.53923068594</v>
      </c>
      <c r="AG259" s="205">
        <f t="shared" si="196"/>
        <v>223789.26116087771</v>
      </c>
      <c r="AH259" s="205">
        <f t="shared" si="196"/>
        <v>225983.27890583183</v>
      </c>
      <c r="AI259" s="205">
        <f t="shared" si="196"/>
        <v>228198.8039383617</v>
      </c>
      <c r="AJ259" s="205">
        <f t="shared" si="196"/>
        <v>230436.04845938596</v>
      </c>
      <c r="AK259" s="205">
        <f t="shared" si="196"/>
        <v>232695.22607764517</v>
      </c>
      <c r="AL259" s="205">
        <f t="shared" si="196"/>
        <v>234976.55215979388</v>
      </c>
      <c r="AM259" s="205">
        <f t="shared" si="196"/>
        <v>237280.24401577975</v>
      </c>
      <c r="AN259" s="205">
        <f t="shared" si="196"/>
        <v>239606.52100196763</v>
      </c>
      <c r="AO259" s="205">
        <f t="shared" si="196"/>
        <v>241955.60458323883</v>
      </c>
      <c r="AP259" s="205">
        <f t="shared" si="196"/>
        <v>244327.71837468079</v>
      </c>
      <c r="AQ259" s="205">
        <f t="shared" si="196"/>
        <v>246723.08817317689</v>
      </c>
      <c r="AR259" s="205">
        <f t="shared" si="196"/>
        <v>249141.94198405082</v>
      </c>
      <c r="AS259" s="205">
        <f t="shared" si="196"/>
        <v>251584.51004534529</v>
      </c>
      <c r="AT259" s="205">
        <f t="shared" si="196"/>
        <v>254051.02485102508</v>
      </c>
      <c r="AU259" s="205">
        <f t="shared" si="196"/>
        <v>256541.72117375076</v>
      </c>
      <c r="AV259" s="205">
        <f t="shared" si="196"/>
        <v>259056.83608754736</v>
      </c>
      <c r="AW259" s="205">
        <f t="shared" si="196"/>
        <v>261596.60899053057</v>
      </c>
      <c r="AX259" s="205">
        <f t="shared" si="196"/>
        <v>264161.28162777476</v>
      </c>
      <c r="AY259" s="205">
        <f t="shared" si="196"/>
        <v>266751.09811436263</v>
      </c>
      <c r="AZ259" s="205">
        <f t="shared" si="196"/>
        <v>269366.30495864165</v>
      </c>
      <c r="BA259" s="205">
        <f t="shared" si="196"/>
        <v>272007.15108569746</v>
      </c>
      <c r="BB259" s="205">
        <f t="shared" si="196"/>
        <v>274673.88786105259</v>
      </c>
      <c r="BC259" s="205">
        <f t="shared" si="196"/>
        <v>277366.76911459485</v>
      </c>
      <c r="BD259" s="205">
        <f t="shared" si="196"/>
        <v>280086.05116473924</v>
      </c>
      <c r="BE259" s="205">
        <f t="shared" si="196"/>
        <v>282831.9928428256</v>
      </c>
      <c r="BF259" s="205">
        <f t="shared" si="196"/>
        <v>285604.85551775555</v>
      </c>
      <c r="BG259" s="205">
        <f t="shared" si="196"/>
        <v>288404.90312087093</v>
      </c>
      <c r="BH259" s="205">
        <f t="shared" si="196"/>
        <v>291232.40217107564</v>
      </c>
      <c r="BI259" s="205">
        <f t="shared" si="196"/>
        <v>294087.62180020387</v>
      </c>
      <c r="BJ259" s="205">
        <f t="shared" si="196"/>
        <v>296970.83377863729</v>
      </c>
      <c r="BK259" s="205">
        <f t="shared" si="196"/>
        <v>299882.3125411729</v>
      </c>
      <c r="BL259" s="205">
        <f t="shared" si="196"/>
        <v>302822.33521314524</v>
      </c>
      <c r="BM259" s="205">
        <f t="shared" si="196"/>
        <v>305791.18163680367</v>
      </c>
      <c r="BN259" s="205">
        <f t="shared" si="196"/>
        <v>308789.13439794863</v>
      </c>
      <c r="BO259" s="205">
        <f t="shared" si="196"/>
        <v>311816.47885283059</v>
      </c>
      <c r="BP259" s="205">
        <f t="shared" si="196"/>
        <v>314873.5031553093</v>
      </c>
      <c r="BQ259" s="205">
        <f t="shared" si="196"/>
        <v>317960.49828428292</v>
      </c>
    </row>
    <row r="260" spans="5:69" ht="16" customHeight="1">
      <c r="E260" s="318"/>
      <c r="F260" s="318"/>
      <c r="G260" s="318"/>
      <c r="H260" s="318"/>
      <c r="I260" s="233" t="s">
        <v>448</v>
      </c>
      <c r="J260" s="206">
        <f>J192+J206+J218+J231+J244+J257</f>
        <v>51813.471502590677</v>
      </c>
      <c r="K260" s="205">
        <f t="shared" si="196"/>
        <v>52321.446713400386</v>
      </c>
      <c r="L260" s="205">
        <f t="shared" si="196"/>
        <v>52834.402073335681</v>
      </c>
      <c r="M260" s="205">
        <f t="shared" si="196"/>
        <v>53352.386407387996</v>
      </c>
      <c r="N260" s="205">
        <f t="shared" si="196"/>
        <v>53875.449019225118</v>
      </c>
      <c r="O260" s="205">
        <f t="shared" si="196"/>
        <v>54403.639695884194</v>
      </c>
      <c r="P260" s="205">
        <f t="shared" si="196"/>
        <v>54937.00871251052</v>
      </c>
      <c r="Q260" s="205">
        <f t="shared" si="196"/>
        <v>55475.606837142972</v>
      </c>
      <c r="R260" s="205">
        <f t="shared" si="196"/>
        <v>56019.485335546335</v>
      </c>
      <c r="S260" s="205">
        <f t="shared" si="196"/>
        <v>56568.695976090894</v>
      </c>
      <c r="T260" s="205">
        <f t="shared" si="196"/>
        <v>57123.291034680027</v>
      </c>
      <c r="U260" s="205">
        <f t="shared" si="196"/>
        <v>57683.323299725918</v>
      </c>
      <c r="V260" s="205">
        <f t="shared" si="196"/>
        <v>58248.846077174203</v>
      </c>
      <c r="W260" s="205">
        <f t="shared" si="196"/>
        <v>58819.913195577865</v>
      </c>
      <c r="X260" s="205">
        <f t="shared" si="196"/>
        <v>59396.579011220783</v>
      </c>
      <c r="Y260" s="205">
        <f t="shared" si="196"/>
        <v>59978.898413291572</v>
      </c>
      <c r="Z260" s="205">
        <f t="shared" si="196"/>
        <v>60566.926829108168</v>
      </c>
      <c r="AA260" s="205">
        <f t="shared" si="196"/>
        <v>61160.720229393526</v>
      </c>
      <c r="AB260" s="205">
        <f t="shared" si="196"/>
        <v>61760.335133603287</v>
      </c>
      <c r="AC260" s="205">
        <f t="shared" si="196"/>
        <v>62365.828615305283</v>
      </c>
      <c r="AD260" s="205">
        <f t="shared" si="196"/>
        <v>62977.258307612195</v>
      </c>
      <c r="AE260" s="205">
        <f t="shared" si="196"/>
        <v>63594.68240866722</v>
      </c>
      <c r="AF260" s="205">
        <f t="shared" si="196"/>
        <v>64218.159687183572</v>
      </c>
      <c r="AG260" s="205">
        <f t="shared" si="196"/>
        <v>64847.749488038316</v>
      </c>
      <c r="AH260" s="205">
        <f t="shared" si="196"/>
        <v>65483.511737921057</v>
      </c>
      <c r="AI260" s="205">
        <f t="shared" si="196"/>
        <v>66125.50695103794</v>
      </c>
      <c r="AJ260" s="205">
        <f t="shared" si="196"/>
        <v>66773.796234871639</v>
      </c>
      <c r="AK260" s="205">
        <f t="shared" si="196"/>
        <v>67428.441295997822</v>
      </c>
      <c r="AL260" s="205">
        <f t="shared" si="196"/>
        <v>68089.504445958577</v>
      </c>
      <c r="AM260" s="205">
        <f t="shared" si="196"/>
        <v>68757.048607193457</v>
      </c>
      <c r="AN260" s="205">
        <f t="shared" si="196"/>
        <v>69431.137319028712</v>
      </c>
      <c r="AO260" s="205">
        <f t="shared" si="196"/>
        <v>70111.834743725063</v>
      </c>
      <c r="AP260" s="205">
        <f t="shared" si="196"/>
        <v>70799.205672585114</v>
      </c>
      <c r="AQ260" s="205">
        <f t="shared" si="196"/>
        <v>71493.31553212025</v>
      </c>
      <c r="AR260" s="205">
        <f t="shared" si="196"/>
        <v>72194.230390278317</v>
      </c>
      <c r="AS260" s="205">
        <f t="shared" si="196"/>
        <v>72902.016962732014</v>
      </c>
      <c r="AT260" s="205">
        <f t="shared" si="196"/>
        <v>73616.742619229379</v>
      </c>
      <c r="AU260" s="205">
        <f t="shared" si="196"/>
        <v>74338.475390006148</v>
      </c>
      <c r="AV260" s="205">
        <f t="shared" si="196"/>
        <v>75067.28397226111</v>
      </c>
      <c r="AW260" s="205">
        <f t="shared" si="196"/>
        <v>75803.237736695068</v>
      </c>
      <c r="AX260" s="205">
        <f t="shared" si="196"/>
        <v>76546.40673411364</v>
      </c>
      <c r="AY260" s="205">
        <f t="shared" si="196"/>
        <v>77296.861702095164</v>
      </c>
      <c r="AZ260" s="205">
        <f t="shared" si="196"/>
        <v>78054.674071723523</v>
      </c>
      <c r="BA260" s="205">
        <f t="shared" si="196"/>
        <v>78819.915974387506</v>
      </c>
      <c r="BB260" s="205">
        <f t="shared" si="196"/>
        <v>79592.660248646207</v>
      </c>
      <c r="BC260" s="205">
        <f t="shared" si="196"/>
        <v>80372.98044716235</v>
      </c>
      <c r="BD260" s="205">
        <f t="shared" si="196"/>
        <v>81160.950843703147</v>
      </c>
      <c r="BE260" s="205">
        <f t="shared" si="196"/>
        <v>81956.646440210054</v>
      </c>
      <c r="BF260" s="205">
        <f t="shared" si="196"/>
        <v>82760.142973937589</v>
      </c>
      <c r="BG260" s="205">
        <f t="shared" si="196"/>
        <v>83571.516924662486</v>
      </c>
      <c r="BH260" s="205">
        <f t="shared" si="196"/>
        <v>84390.84552196307</v>
      </c>
      <c r="BI260" s="205">
        <f t="shared" si="196"/>
        <v>85218.206752570535</v>
      </c>
      <c r="BJ260" s="205">
        <f t="shared" si="196"/>
        <v>86053.679367791861</v>
      </c>
      <c r="BK260" s="205">
        <f t="shared" si="196"/>
        <v>86897.342891005494</v>
      </c>
      <c r="BL260" s="205">
        <f t="shared" si="196"/>
        <v>87749.277625231043</v>
      </c>
      <c r="BM260" s="205">
        <f t="shared" si="196"/>
        <v>88609.564660772536</v>
      </c>
      <c r="BN260" s="205">
        <f t="shared" si="196"/>
        <v>89478.285882936965</v>
      </c>
      <c r="BO260" s="205">
        <f t="shared" si="196"/>
        <v>90355.523979828518</v>
      </c>
      <c r="BP260" s="205">
        <f t="shared" si="196"/>
        <v>91241.362450219007</v>
      </c>
      <c r="BQ260" s="205">
        <f t="shared" si="196"/>
        <v>92135.885611495643</v>
      </c>
    </row>
    <row r="261" spans="5:69" ht="16" customHeight="1">
      <c r="E261" s="318"/>
      <c r="F261" s="318"/>
      <c r="G261" s="318"/>
      <c r="H261" s="318"/>
      <c r="I261" s="233" t="s">
        <v>449</v>
      </c>
      <c r="J261" s="206">
        <f>J193+J207+J219+J232+J245+J258</f>
        <v>38458.549222797912</v>
      </c>
      <c r="K261" s="205">
        <f t="shared" si="196"/>
        <v>83971.604185715754</v>
      </c>
      <c r="L261" s="205">
        <f t="shared" si="196"/>
        <v>107362.86038849146</v>
      </c>
      <c r="M261" s="205">
        <f t="shared" si="196"/>
        <v>119699.44004179728</v>
      </c>
      <c r="N261" s="205">
        <f t="shared" si="196"/>
        <v>126514.96525911251</v>
      </c>
      <c r="O261" s="205">
        <f t="shared" si="196"/>
        <v>130576.30870343883</v>
      </c>
      <c r="P261" s="205">
        <f t="shared" si="196"/>
        <v>133266.96891652246</v>
      </c>
      <c r="Q261" s="205">
        <f t="shared" si="196"/>
        <v>135278.75798938586</v>
      </c>
      <c r="R261" s="205">
        <f t="shared" si="196"/>
        <v>136957.64540357367</v>
      </c>
      <c r="S261" s="205">
        <f t="shared" si="196"/>
        <v>138476.67995781347</v>
      </c>
      <c r="T261" s="205">
        <f t="shared" si="196"/>
        <v>139922.4507374434</v>
      </c>
      <c r="U261" s="205">
        <f t="shared" si="196"/>
        <v>141338.31760528332</v>
      </c>
      <c r="V261" s="205">
        <f t="shared" si="196"/>
        <v>142746.02645328714</v>
      </c>
      <c r="W261" s="205">
        <f t="shared" si="196"/>
        <v>144156.51683464833</v>
      </c>
      <c r="X261" s="205">
        <f t="shared" si="196"/>
        <v>145575.32578619174</v>
      </c>
      <c r="Y261" s="205">
        <f t="shared" si="196"/>
        <v>147005.28974597197</v>
      </c>
      <c r="Z261" s="205">
        <f t="shared" si="196"/>
        <v>148447.89551853729</v>
      </c>
      <c r="AA261" s="205">
        <f t="shared" si="196"/>
        <v>149903.95576409012</v>
      </c>
      <c r="AB261" s="205">
        <f t="shared" si="196"/>
        <v>151373.94674965888</v>
      </c>
      <c r="AC261" s="205">
        <f t="shared" si="196"/>
        <v>152858.1772313414</v>
      </c>
      <c r="AD261" s="205">
        <f t="shared" si="196"/>
        <v>154356.87290214846</v>
      </c>
      <c r="AE261" s="205">
        <f t="shared" si="196"/>
        <v>155870.21862271358</v>
      </c>
      <c r="AF261" s="205">
        <f t="shared" si="196"/>
        <v>157398.37954350238</v>
      </c>
      <c r="AG261" s="205">
        <f t="shared" si="196"/>
        <v>158941.51167283938</v>
      </c>
      <c r="AH261" s="205">
        <f t="shared" si="196"/>
        <v>160499.76716791076</v>
      </c>
      <c r="AI261" s="205">
        <f t="shared" si="196"/>
        <v>162073.29698732382</v>
      </c>
      <c r="AJ261" s="205">
        <f t="shared" si="196"/>
        <v>163662.25222451435</v>
      </c>
      <c r="AK261" s="205">
        <f t="shared" si="196"/>
        <v>165266.78478164732</v>
      </c>
      <c r="AL261" s="205">
        <f t="shared" si="196"/>
        <v>166887.04771383532</v>
      </c>
      <c r="AM261" s="205">
        <f t="shared" si="196"/>
        <v>168523.19540858627</v>
      </c>
      <c r="AN261" s="205">
        <f t="shared" si="196"/>
        <v>170175.38368293893</v>
      </c>
      <c r="AO261" s="205">
        <f t="shared" si="196"/>
        <v>171843.76983951376</v>
      </c>
      <c r="AP261" s="205">
        <f t="shared" si="196"/>
        <v>173528.51270209567</v>
      </c>
      <c r="AQ261" s="205">
        <f t="shared" si="196"/>
        <v>175229.77264105662</v>
      </c>
      <c r="AR261" s="205">
        <f t="shared" si="196"/>
        <v>176947.71159377252</v>
      </c>
      <c r="AS261" s="205">
        <f t="shared" si="196"/>
        <v>178682.49308261328</v>
      </c>
      <c r="AT261" s="205">
        <f t="shared" si="196"/>
        <v>180434.28223179569</v>
      </c>
      <c r="AU261" s="205">
        <f t="shared" si="196"/>
        <v>182203.24578374458</v>
      </c>
      <c r="AV261" s="205">
        <f t="shared" si="196"/>
        <v>183989.55211528623</v>
      </c>
      <c r="AW261" s="205">
        <f t="shared" si="196"/>
        <v>185793.37125383556</v>
      </c>
      <c r="AX261" s="205">
        <f t="shared" si="196"/>
        <v>187614.87489366112</v>
      </c>
      <c r="AY261" s="205">
        <f t="shared" si="196"/>
        <v>189454.23641226752</v>
      </c>
      <c r="AZ261" s="205">
        <f t="shared" si="196"/>
        <v>191311.63088691817</v>
      </c>
      <c r="BA261" s="205">
        <f t="shared" si="196"/>
        <v>193187.23511130991</v>
      </c>
      <c r="BB261" s="205">
        <f t="shared" si="196"/>
        <v>195081.22761240639</v>
      </c>
      <c r="BC261" s="205">
        <f t="shared" si="196"/>
        <v>196993.78866743256</v>
      </c>
      <c r="BD261" s="205">
        <f t="shared" si="196"/>
        <v>198925.10032103606</v>
      </c>
      <c r="BE261" s="205">
        <f t="shared" si="196"/>
        <v>200875.34640261557</v>
      </c>
      <c r="BF261" s="205">
        <f t="shared" si="196"/>
        <v>202844.71254381799</v>
      </c>
      <c r="BG261" s="205">
        <f t="shared" si="196"/>
        <v>204833.38619620854</v>
      </c>
      <c r="BH261" s="205">
        <f t="shared" si="196"/>
        <v>206841.55664911255</v>
      </c>
      <c r="BI261" s="205">
        <f t="shared" si="196"/>
        <v>208869.41504763332</v>
      </c>
      <c r="BJ261" s="205">
        <f t="shared" si="196"/>
        <v>210917.15441084545</v>
      </c>
      <c r="BK261" s="205">
        <f t="shared" si="196"/>
        <v>212984.96965016748</v>
      </c>
      <c r="BL261" s="205">
        <f t="shared" si="196"/>
        <v>215073.05758791426</v>
      </c>
      <c r="BM261" s="205">
        <f t="shared" si="196"/>
        <v>217181.61697603101</v>
      </c>
      <c r="BN261" s="205">
        <f t="shared" si="196"/>
        <v>219310.84851501175</v>
      </c>
      <c r="BO261" s="205">
        <f t="shared" si="196"/>
        <v>221460.95487300211</v>
      </c>
      <c r="BP261" s="205">
        <f t="shared" si="196"/>
        <v>223632.14070509031</v>
      </c>
      <c r="BQ261" s="205">
        <f t="shared" si="196"/>
        <v>225824.61267278728</v>
      </c>
    </row>
    <row r="262" spans="5:69">
      <c r="E262" s="319" t="s">
        <v>331</v>
      </c>
      <c r="F262" s="319"/>
      <c r="G262" s="319"/>
      <c r="H262" s="319"/>
      <c r="I262" s="236" t="s">
        <v>332</v>
      </c>
      <c r="J262" s="203">
        <f>Variables!$G$5</f>
        <v>46</v>
      </c>
      <c r="K262" s="207">
        <f>J262*(1+Variables!$G$10)</f>
        <v>46.92</v>
      </c>
      <c r="L262" s="207">
        <f>K262*(1+Variables!$G$10)</f>
        <v>47.858400000000003</v>
      </c>
      <c r="M262" s="207">
        <f>L262*(1+Variables!$G$10)</f>
        <v>48.815568000000006</v>
      </c>
      <c r="N262" s="207">
        <f>M262*(1+Variables!$G$10)</f>
        <v>49.79187936000001</v>
      </c>
      <c r="O262" s="207">
        <f>N262*(1+Variables!$G$10)</f>
        <v>50.787716947200011</v>
      </c>
      <c r="P262" s="207">
        <f>O262*(1+Variables!$G$10)</f>
        <v>51.80347128614401</v>
      </c>
      <c r="Q262" s="207">
        <f>P262*(1+Variables!$G$10)</f>
        <v>52.839540711866889</v>
      </c>
      <c r="R262" s="207">
        <f>Q262*(1+Variables!$G$10)</f>
        <v>53.896331526104227</v>
      </c>
      <c r="S262" s="207">
        <f>R262*(1+Variables!$G$10)</f>
        <v>54.974258156626313</v>
      </c>
      <c r="T262" s="207">
        <f>S262*(1+Variables!$G$10)</f>
        <v>56.07374331975884</v>
      </c>
      <c r="U262" s="207">
        <f>T262*(1+Variables!$G$10)</f>
        <v>57.195218186154015</v>
      </c>
      <c r="V262" s="207">
        <f>U262*(1+Variables!$G$10)</f>
        <v>58.339122549877096</v>
      </c>
      <c r="W262" s="207">
        <f>V262*(1+Variables!$G$10)</f>
        <v>59.505905000874641</v>
      </c>
      <c r="X262" s="207">
        <f>W262*(1+Variables!$G$10)</f>
        <v>60.696023100892134</v>
      </c>
      <c r="Y262" s="207">
        <f>X262*(1+Variables!$G$10)</f>
        <v>61.90994356290998</v>
      </c>
      <c r="Z262" s="207">
        <f>Y262*(1+Variables!$G$10)</f>
        <v>63.148142434168179</v>
      </c>
      <c r="AA262" s="207">
        <f>Z262*(1+Variables!$G$10)</f>
        <v>64.411105282851537</v>
      </c>
      <c r="AB262" s="207">
        <f>AA262*(1+Variables!$G$10)</f>
        <v>65.699327388508564</v>
      </c>
      <c r="AC262" s="207">
        <f>AB262*(1+Variables!$G$10)</f>
        <v>67.013313936278735</v>
      </c>
      <c r="AD262" s="207">
        <f>AC262*(1+Variables!$G$10)</f>
        <v>68.353580215004314</v>
      </c>
      <c r="AE262" s="207">
        <f>AD262*(1+Variables!$G$10)</f>
        <v>69.720651819304408</v>
      </c>
      <c r="AF262" s="207">
        <f>AE262*(1+Variables!$G$10)</f>
        <v>71.115064855690491</v>
      </c>
      <c r="AG262" s="207">
        <f>AF262*(1+Variables!$G$10)</f>
        <v>72.537366152804296</v>
      </c>
      <c r="AH262" s="207">
        <f>AG262*(1+Variables!$G$10)</f>
        <v>73.988113475860388</v>
      </c>
      <c r="AI262" s="207">
        <f>AH262*(1+Variables!$G$10)</f>
        <v>75.467875745377597</v>
      </c>
      <c r="AJ262" s="207">
        <f>AI262*(1+Variables!$G$10)</f>
        <v>76.977233260285146</v>
      </c>
      <c r="AK262" s="207">
        <f>AJ262*(1+Variables!$G$10)</f>
        <v>78.516777925490857</v>
      </c>
      <c r="AL262" s="207">
        <f>AK262*(1+Variables!$G$10)</f>
        <v>80.087113484000682</v>
      </c>
      <c r="AM262" s="207">
        <f>AL262*(1+Variables!$G$10)</f>
        <v>81.688855753680699</v>
      </c>
      <c r="AN262" s="207">
        <f>AM262*(1+Variables!$G$10)</f>
        <v>83.322632868754312</v>
      </c>
      <c r="AO262" s="207">
        <f>AN262*(1+Variables!$G$10)</f>
        <v>84.989085526129401</v>
      </c>
      <c r="AP262" s="207">
        <f>AO262*(1+Variables!$G$10)</f>
        <v>86.688867236651987</v>
      </c>
      <c r="AQ262" s="207">
        <f>AP262*(1+Variables!$G$10)</f>
        <v>88.422644581385029</v>
      </c>
      <c r="AR262" s="207">
        <f>AQ262*(1+Variables!$G$10)</f>
        <v>90.191097473012732</v>
      </c>
      <c r="AS262" s="207">
        <f>AR262*(1+Variables!$G$10)</f>
        <v>91.994919422472989</v>
      </c>
      <c r="AT262" s="207">
        <f>AS262*(1+Variables!$G$10)</f>
        <v>93.834817810922445</v>
      </c>
      <c r="AU262" s="207">
        <f>AT262*(1+Variables!$G$10)</f>
        <v>95.711514167140891</v>
      </c>
      <c r="AV262" s="207">
        <f>AU262*(1+Variables!$G$10)</f>
        <v>97.625744450483708</v>
      </c>
      <c r="AW262" s="207">
        <f>AV262*(1+Variables!$G$10)</f>
        <v>99.578259339493385</v>
      </c>
      <c r="AX262" s="207">
        <f>AW262*(1+Variables!$G$10)</f>
        <v>101.56982452628326</v>
      </c>
      <c r="AY262" s="207">
        <f>AX262*(1+Variables!$G$10)</f>
        <v>103.60122101680892</v>
      </c>
      <c r="AZ262" s="207">
        <f>AY262*(1+Variables!$G$10)</f>
        <v>105.6732454371451</v>
      </c>
      <c r="BA262" s="207">
        <f>AZ262*(1+Variables!$G$10)</f>
        <v>107.786710345888</v>
      </c>
      <c r="BB262" s="207">
        <f>BA262*(1+Variables!$G$10)</f>
        <v>109.94244455280575</v>
      </c>
      <c r="BC262" s="207">
        <f>BB262*(1+Variables!$G$10)</f>
        <v>112.14129344386187</v>
      </c>
      <c r="BD262" s="207">
        <f>BC262*(1+Variables!$G$10)</f>
        <v>114.3841193127391</v>
      </c>
      <c r="BE262" s="207">
        <f>BD262*(1+Variables!$G$10)</f>
        <v>116.67180169899389</v>
      </c>
      <c r="BF262" s="207">
        <f>BE262*(1+Variables!$G$10)</f>
        <v>119.00523773297377</v>
      </c>
      <c r="BG262" s="207">
        <f>BF262*(1+Variables!$G$10)</f>
        <v>121.38534248763325</v>
      </c>
      <c r="BH262" s="207">
        <f>BG262*(1+Variables!$G$10)</f>
        <v>123.81304933738592</v>
      </c>
      <c r="BI262" s="207">
        <f>BH262*(1+Variables!$G$10)</f>
        <v>126.28931032413364</v>
      </c>
      <c r="BJ262" s="207">
        <f>BI262*(1+Variables!$G$10)</f>
        <v>128.8150965306163</v>
      </c>
      <c r="BK262" s="207">
        <f>BJ262*(1+Variables!$G$10)</f>
        <v>131.39139846122862</v>
      </c>
      <c r="BL262" s="207">
        <f>BK262*(1+Variables!$G$10)</f>
        <v>134.01922643045319</v>
      </c>
      <c r="BM262" s="207">
        <f>BL262*(1+Variables!$G$10)</f>
        <v>136.69961095906226</v>
      </c>
      <c r="BN262" s="207">
        <f>BM262*(1+Variables!$G$10)</f>
        <v>139.43360317824352</v>
      </c>
      <c r="BO262" s="207">
        <f>BN262*(1+Variables!$G$10)</f>
        <v>142.22227524180838</v>
      </c>
      <c r="BP262" s="207">
        <f>BO262*(1+Variables!$G$10)</f>
        <v>145.06672074664453</v>
      </c>
      <c r="BQ262" s="207">
        <f>BP262*(1+Variables!$G$10)</f>
        <v>147.96805516157744</v>
      </c>
    </row>
    <row r="263" spans="5:69" ht="16" customHeight="1">
      <c r="E263" s="334" t="s">
        <v>330</v>
      </c>
      <c r="F263" s="334"/>
      <c r="G263" s="334"/>
      <c r="H263" s="321" t="s">
        <v>27</v>
      </c>
      <c r="I263" s="215" t="s">
        <v>311</v>
      </c>
      <c r="J263" s="216">
        <f>Variables!$G$36</f>
        <v>0.85</v>
      </c>
      <c r="K263" s="216">
        <f>Variables!$G$36</f>
        <v>0.85</v>
      </c>
      <c r="L263" s="216">
        <f>Variables!$G$36</f>
        <v>0.85</v>
      </c>
      <c r="M263" s="216">
        <f>Variables!$G$36</f>
        <v>0.85</v>
      </c>
      <c r="N263" s="216">
        <f>Variables!$G$36</f>
        <v>0.85</v>
      </c>
      <c r="O263" s="216">
        <f>Variables!$G$36</f>
        <v>0.85</v>
      </c>
      <c r="P263" s="216">
        <f>Variables!$G$36</f>
        <v>0.85</v>
      </c>
      <c r="Q263" s="216">
        <f>Variables!$G$36</f>
        <v>0.85</v>
      </c>
      <c r="R263" s="216">
        <f>Variables!$G$36</f>
        <v>0.85</v>
      </c>
      <c r="S263" s="216">
        <f>Variables!$G$36</f>
        <v>0.85</v>
      </c>
      <c r="T263" s="216">
        <f>Variables!$G$36</f>
        <v>0.85</v>
      </c>
      <c r="U263" s="216">
        <f>Variables!$G$36</f>
        <v>0.85</v>
      </c>
      <c r="V263" s="216">
        <f>Variables!$G$36</f>
        <v>0.85</v>
      </c>
      <c r="W263" s="216">
        <f>Variables!$G$36</f>
        <v>0.85</v>
      </c>
      <c r="X263" s="216">
        <f>Variables!$G$36</f>
        <v>0.85</v>
      </c>
      <c r="Y263" s="216">
        <f>Variables!$G$36</f>
        <v>0.85</v>
      </c>
      <c r="Z263" s="216">
        <f>Variables!$G$36</f>
        <v>0.85</v>
      </c>
      <c r="AA263" s="216">
        <f>Variables!$G$36</f>
        <v>0.85</v>
      </c>
      <c r="AB263" s="216">
        <f>Variables!$G$36</f>
        <v>0.85</v>
      </c>
      <c r="AC263" s="216">
        <f>Variables!$G$36</f>
        <v>0.85</v>
      </c>
      <c r="AD263" s="216">
        <f>Variables!$G$36</f>
        <v>0.85</v>
      </c>
      <c r="AE263" s="216">
        <f>Variables!$G$36</f>
        <v>0.85</v>
      </c>
      <c r="AF263" s="216">
        <f>Variables!$G$36</f>
        <v>0.85</v>
      </c>
      <c r="AG263" s="216">
        <f>Variables!$G$36</f>
        <v>0.85</v>
      </c>
      <c r="AH263" s="216">
        <f>Variables!$G$36</f>
        <v>0.85</v>
      </c>
      <c r="AI263" s="216">
        <f>Variables!$G$36</f>
        <v>0.85</v>
      </c>
      <c r="AJ263" s="216">
        <f>Variables!$G$36</f>
        <v>0.85</v>
      </c>
      <c r="AK263" s="216">
        <f>Variables!$G$36</f>
        <v>0.85</v>
      </c>
      <c r="AL263" s="216">
        <f>Variables!$G$36</f>
        <v>0.85</v>
      </c>
      <c r="AM263" s="216">
        <f>Variables!$G$36</f>
        <v>0.85</v>
      </c>
      <c r="AN263" s="216">
        <f>Variables!$G$36</f>
        <v>0.85</v>
      </c>
      <c r="AO263" s="216">
        <f>Variables!$G$36</f>
        <v>0.85</v>
      </c>
      <c r="AP263" s="216">
        <f>Variables!$G$36</f>
        <v>0.85</v>
      </c>
      <c r="AQ263" s="216">
        <f>Variables!$G$36</f>
        <v>0.85</v>
      </c>
      <c r="AR263" s="216">
        <f>Variables!$G$36</f>
        <v>0.85</v>
      </c>
      <c r="AS263" s="216">
        <f>Variables!$G$36</f>
        <v>0.85</v>
      </c>
      <c r="AT263" s="216">
        <f>Variables!$G$36</f>
        <v>0.85</v>
      </c>
      <c r="AU263" s="216">
        <f>Variables!$G$36</f>
        <v>0.85</v>
      </c>
      <c r="AV263" s="216">
        <f>Variables!$G$36</f>
        <v>0.85</v>
      </c>
      <c r="AW263" s="216">
        <f>Variables!$G$36</f>
        <v>0.85</v>
      </c>
      <c r="AX263" s="216">
        <f>Variables!$G$36</f>
        <v>0.85</v>
      </c>
      <c r="AY263" s="216">
        <f>Variables!$G$36</f>
        <v>0.85</v>
      </c>
      <c r="AZ263" s="216">
        <f>Variables!$G$36</f>
        <v>0.85</v>
      </c>
      <c r="BA263" s="216">
        <f>Variables!$G$36</f>
        <v>0.85</v>
      </c>
      <c r="BB263" s="216">
        <f>Variables!$G$36</f>
        <v>0.85</v>
      </c>
      <c r="BC263" s="216">
        <f>Variables!$G$36</f>
        <v>0.85</v>
      </c>
      <c r="BD263" s="216">
        <f>Variables!$G$36</f>
        <v>0.85</v>
      </c>
      <c r="BE263" s="216">
        <f>Variables!$G$36</f>
        <v>0.85</v>
      </c>
      <c r="BF263" s="216">
        <f>Variables!$G$36</f>
        <v>0.85</v>
      </c>
      <c r="BG263" s="216">
        <f>Variables!$G$36</f>
        <v>0.85</v>
      </c>
      <c r="BH263" s="216">
        <f>Variables!$G$36</f>
        <v>0.85</v>
      </c>
      <c r="BI263" s="216">
        <f>Variables!$G$36</f>
        <v>0.85</v>
      </c>
      <c r="BJ263" s="216">
        <f>Variables!$G$36</f>
        <v>0.85</v>
      </c>
      <c r="BK263" s="216">
        <f>Variables!$G$36</f>
        <v>0.85</v>
      </c>
      <c r="BL263" s="216">
        <f>Variables!$G$36</f>
        <v>0.85</v>
      </c>
      <c r="BM263" s="216">
        <f>Variables!$G$36</f>
        <v>0.85</v>
      </c>
      <c r="BN263" s="216">
        <f>Variables!$G$36</f>
        <v>0.85</v>
      </c>
      <c r="BO263" s="216">
        <f>Variables!$G$36</f>
        <v>0.85</v>
      </c>
      <c r="BP263" s="216">
        <f>Variables!$G$36</f>
        <v>0.85</v>
      </c>
      <c r="BQ263" s="216">
        <f>Variables!$G$36</f>
        <v>0.85</v>
      </c>
    </row>
    <row r="264" spans="5:69" ht="16" customHeight="1">
      <c r="E264" s="334"/>
      <c r="F264" s="334"/>
      <c r="G264" s="334"/>
      <c r="H264" s="321"/>
      <c r="I264" s="215" t="s">
        <v>333</v>
      </c>
      <c r="J264" s="200">
        <f>J262*J263</f>
        <v>39.1</v>
      </c>
      <c r="K264" s="200">
        <f>K262*K263</f>
        <v>39.881999999999998</v>
      </c>
      <c r="L264" s="200">
        <f t="shared" ref="L264:BQ264" si="197">L262*L263</f>
        <v>40.679639999999999</v>
      </c>
      <c r="M264" s="200">
        <f t="shared" si="197"/>
        <v>41.493232800000001</v>
      </c>
      <c r="N264" s="200">
        <f t="shared" si="197"/>
        <v>42.323097456000006</v>
      </c>
      <c r="O264" s="200">
        <f t="shared" si="197"/>
        <v>43.169559405120005</v>
      </c>
      <c r="P264" s="200">
        <f t="shared" si="197"/>
        <v>44.032950593222409</v>
      </c>
      <c r="Q264" s="200">
        <f t="shared" si="197"/>
        <v>44.913609605086855</v>
      </c>
      <c r="R264" s="200">
        <f t="shared" si="197"/>
        <v>45.81188179718859</v>
      </c>
      <c r="S264" s="200">
        <f t="shared" si="197"/>
        <v>46.728119433132363</v>
      </c>
      <c r="T264" s="200">
        <f t="shared" si="197"/>
        <v>47.662681821795012</v>
      </c>
      <c r="U264" s="200">
        <f t="shared" si="197"/>
        <v>48.615935458230915</v>
      </c>
      <c r="V264" s="200">
        <f t="shared" si="197"/>
        <v>49.588254167395533</v>
      </c>
      <c r="W264" s="200">
        <f t="shared" si="197"/>
        <v>50.58001925074344</v>
      </c>
      <c r="X264" s="200">
        <f t="shared" si="197"/>
        <v>51.591619635758313</v>
      </c>
      <c r="Y264" s="200">
        <f t="shared" si="197"/>
        <v>52.62345202847348</v>
      </c>
      <c r="Z264" s="200">
        <f t="shared" si="197"/>
        <v>53.67592106904295</v>
      </c>
      <c r="AA264" s="200">
        <f t="shared" si="197"/>
        <v>54.749439490423804</v>
      </c>
      <c r="AB264" s="200">
        <f t="shared" si="197"/>
        <v>55.844428280232279</v>
      </c>
      <c r="AC264" s="200">
        <f t="shared" si="197"/>
        <v>56.961316845836926</v>
      </c>
      <c r="AD264" s="200">
        <f t="shared" si="197"/>
        <v>58.100543182753668</v>
      </c>
      <c r="AE264" s="200">
        <f t="shared" si="197"/>
        <v>59.262554046408745</v>
      </c>
      <c r="AF264" s="200">
        <f t="shared" si="197"/>
        <v>60.447805127336913</v>
      </c>
      <c r="AG264" s="200">
        <f t="shared" si="197"/>
        <v>61.656761229883649</v>
      </c>
      <c r="AH264" s="200">
        <f t="shared" si="197"/>
        <v>62.889896454481331</v>
      </c>
      <c r="AI264" s="200">
        <f t="shared" si="197"/>
        <v>64.147694383570951</v>
      </c>
      <c r="AJ264" s="200">
        <f t="shared" si="197"/>
        <v>65.430648271242376</v>
      </c>
      <c r="AK264" s="200">
        <f t="shared" si="197"/>
        <v>66.739261236667232</v>
      </c>
      <c r="AL264" s="200">
        <f t="shared" si="197"/>
        <v>68.074046461400584</v>
      </c>
      <c r="AM264" s="200">
        <f t="shared" si="197"/>
        <v>69.435527390628593</v>
      </c>
      <c r="AN264" s="200">
        <f t="shared" si="197"/>
        <v>70.824237938441158</v>
      </c>
      <c r="AO264" s="200">
        <f t="shared" si="197"/>
        <v>72.240722697209989</v>
      </c>
      <c r="AP264" s="200">
        <f t="shared" si="197"/>
        <v>73.685537151154193</v>
      </c>
      <c r="AQ264" s="200">
        <f t="shared" si="197"/>
        <v>75.15924789417727</v>
      </c>
      <c r="AR264" s="200">
        <f t="shared" si="197"/>
        <v>76.662432852060817</v>
      </c>
      <c r="AS264" s="200">
        <f t="shared" si="197"/>
        <v>78.195681509102045</v>
      </c>
      <c r="AT264" s="200">
        <f t="shared" si="197"/>
        <v>79.759595139284073</v>
      </c>
      <c r="AU264" s="200">
        <f t="shared" si="197"/>
        <v>81.354787042069759</v>
      </c>
      <c r="AV264" s="200">
        <f t="shared" si="197"/>
        <v>82.981882782911143</v>
      </c>
      <c r="AW264" s="200">
        <f t="shared" si="197"/>
        <v>84.641520438569373</v>
      </c>
      <c r="AX264" s="200">
        <f t="shared" si="197"/>
        <v>86.334350847340758</v>
      </c>
      <c r="AY264" s="200">
        <f t="shared" si="197"/>
        <v>88.061037864287584</v>
      </c>
      <c r="AZ264" s="200">
        <f t="shared" si="197"/>
        <v>89.822258621573326</v>
      </c>
      <c r="BA264" s="200">
        <f t="shared" si="197"/>
        <v>91.618703794004801</v>
      </c>
      <c r="BB264" s="200">
        <f t="shared" si="197"/>
        <v>93.451077869884884</v>
      </c>
      <c r="BC264" s="200">
        <f t="shared" si="197"/>
        <v>95.320099427282585</v>
      </c>
      <c r="BD264" s="200">
        <f t="shared" si="197"/>
        <v>97.226501415828238</v>
      </c>
      <c r="BE264" s="200">
        <f t="shared" si="197"/>
        <v>99.171031444144802</v>
      </c>
      <c r="BF264" s="200">
        <f t="shared" si="197"/>
        <v>101.1544520730277</v>
      </c>
      <c r="BG264" s="200">
        <f t="shared" si="197"/>
        <v>103.17754111448826</v>
      </c>
      <c r="BH264" s="200">
        <f t="shared" si="197"/>
        <v>105.24109193677803</v>
      </c>
      <c r="BI264" s="200">
        <f t="shared" si="197"/>
        <v>107.34591377551359</v>
      </c>
      <c r="BJ264" s="200">
        <f t="shared" si="197"/>
        <v>109.49283205102385</v>
      </c>
      <c r="BK264" s="200">
        <f t="shared" si="197"/>
        <v>111.68268869204432</v>
      </c>
      <c r="BL264" s="200">
        <f t="shared" si="197"/>
        <v>113.91634246588521</v>
      </c>
      <c r="BM264" s="200">
        <f t="shared" si="197"/>
        <v>116.19466931520292</v>
      </c>
      <c r="BN264" s="200">
        <f t="shared" si="197"/>
        <v>118.51856270150698</v>
      </c>
      <c r="BO264" s="200">
        <f t="shared" si="197"/>
        <v>120.88893395553711</v>
      </c>
      <c r="BP264" s="200">
        <f t="shared" si="197"/>
        <v>123.30671263464785</v>
      </c>
      <c r="BQ264" s="200">
        <f t="shared" si="197"/>
        <v>125.77284688734082</v>
      </c>
    </row>
    <row r="265" spans="5:69" ht="16" customHeight="1">
      <c r="E265" s="334"/>
      <c r="F265" s="334"/>
      <c r="G265" s="334"/>
      <c r="H265" s="321"/>
      <c r="I265" s="215" t="s">
        <v>447</v>
      </c>
      <c r="J265" s="204">
        <f>J91*J264</f>
        <v>149490.46632124353</v>
      </c>
      <c r="K265" s="204">
        <f>K91*K264</f>
        <v>230215.31813471499</v>
      </c>
      <c r="L265" s="204">
        <f t="shared" ref="L265:BQ265" si="198">L91*L264</f>
        <v>276004.24796891183</v>
      </c>
      <c r="M265" s="204">
        <f t="shared" si="198"/>
        <v>304114.43525595852</v>
      </c>
      <c r="N265" s="204">
        <f t="shared" si="198"/>
        <v>323351.19883610675</v>
      </c>
      <c r="O265" s="204">
        <f t="shared" si="198"/>
        <v>338209.5333676493</v>
      </c>
      <c r="P265" s="204">
        <f t="shared" si="198"/>
        <v>350986.29663757322</v>
      </c>
      <c r="Q265" s="204">
        <f t="shared" si="198"/>
        <v>362857.42894383642</v>
      </c>
      <c r="R265" s="204">
        <f t="shared" si="198"/>
        <v>374427.33894979098</v>
      </c>
      <c r="S265" s="204">
        <f t="shared" si="198"/>
        <v>386009.09455848078</v>
      </c>
      <c r="T265" s="204">
        <f t="shared" si="198"/>
        <v>397767.32446973521</v>
      </c>
      <c r="U265" s="204">
        <f t="shared" si="198"/>
        <v>409791.10231182218</v>
      </c>
      <c r="V265" s="204">
        <f t="shared" si="198"/>
        <v>422131.12201625435</v>
      </c>
      <c r="W265" s="204">
        <f t="shared" si="198"/>
        <v>434818.66186063155</v>
      </c>
      <c r="X265" s="204">
        <f t="shared" si="198"/>
        <v>447875.26087023411</v>
      </c>
      <c r="Y265" s="204">
        <f t="shared" si="198"/>
        <v>461317.65866477089</v>
      </c>
      <c r="Z265" s="204">
        <f t="shared" si="198"/>
        <v>475160.31980861304</v>
      </c>
      <c r="AA265" s="204">
        <f t="shared" si="198"/>
        <v>489416.72640866012</v>
      </c>
      <c r="AB265" s="204">
        <f t="shared" si="198"/>
        <v>504100.04267387197</v>
      </c>
      <c r="AC265" s="204">
        <f t="shared" si="198"/>
        <v>519223.45933529374</v>
      </c>
      <c r="AD265" s="204">
        <f t="shared" si="198"/>
        <v>534800.37495976756</v>
      </c>
      <c r="AE265" s="204">
        <f t="shared" si="198"/>
        <v>550844.49424921221</v>
      </c>
      <c r="AF265" s="204">
        <f t="shared" si="198"/>
        <v>567369.88417742064</v>
      </c>
      <c r="AG265" s="204">
        <f t="shared" si="198"/>
        <v>584391.00880411686</v>
      </c>
      <c r="AH265" s="204">
        <f t="shared" si="198"/>
        <v>601922.75339994102</v>
      </c>
      <c r="AI265" s="204">
        <f t="shared" si="198"/>
        <v>619980.44331110618</v>
      </c>
      <c r="AJ265" s="204">
        <f t="shared" si="198"/>
        <v>638579.86033811502</v>
      </c>
      <c r="AK265" s="204">
        <f t="shared" si="198"/>
        <v>657737.25804937282</v>
      </c>
      <c r="AL265" s="204">
        <f t="shared" si="198"/>
        <v>677469.37676042237</v>
      </c>
      <c r="AM265" s="204">
        <f t="shared" si="198"/>
        <v>697793.45855771471</v>
      </c>
      <c r="AN265" s="204">
        <f t="shared" si="198"/>
        <v>718727.26256663084</v>
      </c>
      <c r="AO265" s="204">
        <f t="shared" si="198"/>
        <v>740289.08057224413</v>
      </c>
      <c r="AP265" s="204">
        <f t="shared" si="198"/>
        <v>762497.75305500499</v>
      </c>
      <c r="AQ265" s="204">
        <f t="shared" si="198"/>
        <v>785372.68568010745</v>
      </c>
      <c r="AR265" s="204">
        <f t="shared" si="198"/>
        <v>808933.86626757146</v>
      </c>
      <c r="AS265" s="204">
        <f t="shared" si="198"/>
        <v>833201.88226429978</v>
      </c>
      <c r="AT265" s="204">
        <f t="shared" si="198"/>
        <v>858197.93873666646</v>
      </c>
      <c r="AU265" s="204">
        <f t="shared" si="198"/>
        <v>883943.87690102961</v>
      </c>
      <c r="AV265" s="204">
        <f t="shared" si="198"/>
        <v>910462.19320921483</v>
      </c>
      <c r="AW265" s="204">
        <f t="shared" si="198"/>
        <v>937776.05900607957</v>
      </c>
      <c r="AX265" s="204">
        <f t="shared" si="198"/>
        <v>965909.34077656234</v>
      </c>
      <c r="AY265" s="204">
        <f t="shared" si="198"/>
        <v>994886.62100001227</v>
      </c>
      <c r="AZ265" s="204">
        <f t="shared" si="198"/>
        <v>1024733.219630091</v>
      </c>
      <c r="BA265" s="204">
        <f t="shared" si="198"/>
        <v>1055475.2162190336</v>
      </c>
      <c r="BB265" s="204">
        <f t="shared" si="198"/>
        <v>1087139.472705625</v>
      </c>
      <c r="BC265" s="204">
        <f t="shared" si="198"/>
        <v>1119753.6568868042</v>
      </c>
      <c r="BD265" s="204">
        <f t="shared" si="198"/>
        <v>1153346.2665934134</v>
      </c>
      <c r="BE265" s="204">
        <f t="shared" si="198"/>
        <v>1187946.6545912188</v>
      </c>
      <c r="BF265" s="204">
        <f t="shared" si="198"/>
        <v>1223585.0542289566</v>
      </c>
      <c r="BG265" s="204">
        <f t="shared" si="198"/>
        <v>1260292.6058558261</v>
      </c>
      <c r="BH265" s="204">
        <f t="shared" si="198"/>
        <v>1298101.3840315011</v>
      </c>
      <c r="BI265" s="204">
        <f t="shared" si="198"/>
        <v>1337044.4255524464</v>
      </c>
      <c r="BJ265" s="204">
        <f t="shared" si="198"/>
        <v>1377155.75831902</v>
      </c>
      <c r="BK265" s="204">
        <f t="shared" si="198"/>
        <v>1418470.4310685901</v>
      </c>
      <c r="BL265" s="204">
        <f t="shared" si="198"/>
        <v>1461024.544000648</v>
      </c>
      <c r="BM265" s="204">
        <f t="shared" si="198"/>
        <v>1504855.2803206674</v>
      </c>
      <c r="BN265" s="204">
        <f t="shared" si="198"/>
        <v>1550000.9387302878</v>
      </c>
      <c r="BO265" s="204">
        <f t="shared" si="198"/>
        <v>1596500.9668921966</v>
      </c>
      <c r="BP265" s="204">
        <f t="shared" si="198"/>
        <v>1644395.9958989623</v>
      </c>
      <c r="BQ265" s="204">
        <f t="shared" si="198"/>
        <v>1693727.8757759314</v>
      </c>
    </row>
    <row r="266" spans="5:69" ht="16" customHeight="1">
      <c r="E266" s="334"/>
      <c r="F266" s="334"/>
      <c r="G266" s="334"/>
      <c r="H266" s="321"/>
      <c r="I266" s="215" t="s">
        <v>448</v>
      </c>
      <c r="J266" s="204">
        <f>J92*J264</f>
        <v>119170.98445595855</v>
      </c>
      <c r="K266" s="204">
        <f>K92*K264</f>
        <v>122746.11398963729</v>
      </c>
      <c r="L266" s="204">
        <f t="shared" ref="L266:BQ266" si="199">L92*L264</f>
        <v>126428.4974093264</v>
      </c>
      <c r="M266" s="204">
        <f t="shared" si="199"/>
        <v>130221.35233160623</v>
      </c>
      <c r="N266" s="204">
        <f t="shared" si="199"/>
        <v>134127.99290155439</v>
      </c>
      <c r="O266" s="204">
        <f t="shared" si="199"/>
        <v>138151.83268860108</v>
      </c>
      <c r="P266" s="204">
        <f t="shared" si="199"/>
        <v>142296.3876692591</v>
      </c>
      <c r="Q266" s="204">
        <f t="shared" si="199"/>
        <v>146565.27929933689</v>
      </c>
      <c r="R266" s="204">
        <f t="shared" si="199"/>
        <v>150962.23767831695</v>
      </c>
      <c r="S266" s="204">
        <f t="shared" si="199"/>
        <v>155491.10480866645</v>
      </c>
      <c r="T266" s="204">
        <f t="shared" si="199"/>
        <v>160155.83795292646</v>
      </c>
      <c r="U266" s="204">
        <f t="shared" si="199"/>
        <v>164960.51309151427</v>
      </c>
      <c r="V266" s="204">
        <f t="shared" si="199"/>
        <v>169909.32848425969</v>
      </c>
      <c r="W266" s="204">
        <f t="shared" si="199"/>
        <v>175006.60833878751</v>
      </c>
      <c r="X266" s="204">
        <f t="shared" si="199"/>
        <v>180256.80658895109</v>
      </c>
      <c r="Y266" s="204">
        <f t="shared" si="199"/>
        <v>185664.51078661962</v>
      </c>
      <c r="Z266" s="204">
        <f t="shared" si="199"/>
        <v>191234.44611021827</v>
      </c>
      <c r="AA266" s="204">
        <f t="shared" si="199"/>
        <v>196971.47949352473</v>
      </c>
      <c r="AB266" s="204">
        <f t="shared" si="199"/>
        <v>202880.62387833052</v>
      </c>
      <c r="AC266" s="204">
        <f t="shared" si="199"/>
        <v>208967.04259468045</v>
      </c>
      <c r="AD266" s="204">
        <f t="shared" si="199"/>
        <v>215236.05387252083</v>
      </c>
      <c r="AE266" s="204">
        <f t="shared" si="199"/>
        <v>221693.13548869654</v>
      </c>
      <c r="AF266" s="204">
        <f t="shared" si="199"/>
        <v>228343.92955335742</v>
      </c>
      <c r="AG266" s="204">
        <f t="shared" si="199"/>
        <v>235194.24743995813</v>
      </c>
      <c r="AH266" s="204">
        <f t="shared" si="199"/>
        <v>242250.07486315694</v>
      </c>
      <c r="AI266" s="204">
        <f t="shared" si="199"/>
        <v>249517.57710905166</v>
      </c>
      <c r="AJ266" s="204">
        <f t="shared" si="199"/>
        <v>257003.10442232317</v>
      </c>
      <c r="AK266" s="204">
        <f t="shared" si="199"/>
        <v>264713.19755499292</v>
      </c>
      <c r="AL266" s="204">
        <f t="shared" si="199"/>
        <v>272654.59348164266</v>
      </c>
      <c r="AM266" s="204">
        <f t="shared" si="199"/>
        <v>280834.23128609196</v>
      </c>
      <c r="AN266" s="204">
        <f t="shared" si="199"/>
        <v>289259.25822467473</v>
      </c>
      <c r="AO266" s="204">
        <f t="shared" si="199"/>
        <v>297937.03597141488</v>
      </c>
      <c r="AP266" s="204">
        <f t="shared" si="199"/>
        <v>306875.14705055748</v>
      </c>
      <c r="AQ266" s="204">
        <f t="shared" si="199"/>
        <v>316081.40146207419</v>
      </c>
      <c r="AR266" s="204">
        <f t="shared" si="199"/>
        <v>325563.84350593644</v>
      </c>
      <c r="AS266" s="204">
        <f t="shared" si="199"/>
        <v>335330.75881111459</v>
      </c>
      <c r="AT266" s="204">
        <f t="shared" si="199"/>
        <v>345390.68157544796</v>
      </c>
      <c r="AU266" s="204">
        <f t="shared" si="199"/>
        <v>355752.40202271141</v>
      </c>
      <c r="AV266" s="204">
        <f t="shared" si="199"/>
        <v>366424.97408339282</v>
      </c>
      <c r="AW266" s="204">
        <f t="shared" si="199"/>
        <v>377417.72330589464</v>
      </c>
      <c r="AX266" s="204">
        <f t="shared" si="199"/>
        <v>388740.25500507146</v>
      </c>
      <c r="AY266" s="204">
        <f t="shared" si="199"/>
        <v>400402.46265522367</v>
      </c>
      <c r="AZ266" s="204">
        <f t="shared" si="199"/>
        <v>412414.53653488029</v>
      </c>
      <c r="BA266" s="204">
        <f t="shared" si="199"/>
        <v>424786.97263092676</v>
      </c>
      <c r="BB266" s="204">
        <f t="shared" si="199"/>
        <v>437530.5818098546</v>
      </c>
      <c r="BC266" s="204">
        <f t="shared" si="199"/>
        <v>450656.49926415028</v>
      </c>
      <c r="BD266" s="204">
        <f t="shared" si="199"/>
        <v>464176.19424207468</v>
      </c>
      <c r="BE266" s="204">
        <f t="shared" si="199"/>
        <v>478101.48006933695</v>
      </c>
      <c r="BF266" s="204">
        <f t="shared" si="199"/>
        <v>492444.52447141707</v>
      </c>
      <c r="BG266" s="204">
        <f t="shared" si="199"/>
        <v>507217.86020555964</v>
      </c>
      <c r="BH266" s="204">
        <f t="shared" si="199"/>
        <v>522434.39601172652</v>
      </c>
      <c r="BI266" s="204">
        <f t="shared" si="199"/>
        <v>538107.42789207806</v>
      </c>
      <c r="BJ266" s="204">
        <f t="shared" si="199"/>
        <v>554250.65072884061</v>
      </c>
      <c r="BK266" s="204">
        <f t="shared" si="199"/>
        <v>570878.17025070591</v>
      </c>
      <c r="BL266" s="204">
        <f t="shared" si="199"/>
        <v>588004.51535822707</v>
      </c>
      <c r="BM266" s="204">
        <f t="shared" si="199"/>
        <v>605644.6508189739</v>
      </c>
      <c r="BN266" s="204">
        <f t="shared" si="199"/>
        <v>623813.990343543</v>
      </c>
      <c r="BO266" s="204">
        <f t="shared" si="199"/>
        <v>642528.41005384922</v>
      </c>
      <c r="BP266" s="204">
        <f t="shared" si="199"/>
        <v>661804.26235546486</v>
      </c>
      <c r="BQ266" s="204">
        <f t="shared" si="199"/>
        <v>681658.39022612886</v>
      </c>
    </row>
    <row r="267" spans="5:69" ht="16" customHeight="1">
      <c r="E267" s="334"/>
      <c r="F267" s="334"/>
      <c r="G267" s="334"/>
      <c r="H267" s="321"/>
      <c r="I267" s="214" t="s">
        <v>449</v>
      </c>
      <c r="J267" s="204">
        <f>J93*J264</f>
        <v>30319.481865284964</v>
      </c>
      <c r="K267" s="204">
        <f>K93*K264</f>
        <v>107469.20414507772</v>
      </c>
      <c r="L267" s="204">
        <f t="shared" ref="L267:BQ267" si="200">L93*L264</f>
        <v>149575.75055958549</v>
      </c>
      <c r="M267" s="204">
        <f t="shared" si="200"/>
        <v>173893.08292435229</v>
      </c>
      <c r="N267" s="204">
        <f t="shared" si="200"/>
        <v>189223.20593455233</v>
      </c>
      <c r="O267" s="204">
        <f t="shared" si="200"/>
        <v>200057.70067904826</v>
      </c>
      <c r="P267" s="204">
        <f t="shared" si="200"/>
        <v>208689.90896831409</v>
      </c>
      <c r="Q267" s="204">
        <f t="shared" si="200"/>
        <v>216292.1496444995</v>
      </c>
      <c r="R267" s="204">
        <f t="shared" si="200"/>
        <v>223465.10127147398</v>
      </c>
      <c r="S267" s="204">
        <f t="shared" si="200"/>
        <v>230517.98974981427</v>
      </c>
      <c r="T267" s="204">
        <f t="shared" si="200"/>
        <v>237611.48651680877</v>
      </c>
      <c r="U267" s="204">
        <f t="shared" si="200"/>
        <v>244830.58922030794</v>
      </c>
      <c r="V267" s="204">
        <f t="shared" si="200"/>
        <v>252221.79353199471</v>
      </c>
      <c r="W267" s="204">
        <f t="shared" si="200"/>
        <v>259812.05352184398</v>
      </c>
      <c r="X267" s="204">
        <f t="shared" si="200"/>
        <v>267618.45428128302</v>
      </c>
      <c r="Y267" s="204">
        <f t="shared" si="200"/>
        <v>275653.14787815121</v>
      </c>
      <c r="Z267" s="204">
        <f t="shared" si="200"/>
        <v>283925.8736983948</v>
      </c>
      <c r="AA267" s="204">
        <f t="shared" si="200"/>
        <v>292445.2469151353</v>
      </c>
      <c r="AB267" s="204">
        <f t="shared" si="200"/>
        <v>301219.41879554151</v>
      </c>
      <c r="AC267" s="204">
        <f t="shared" si="200"/>
        <v>310256.41674061335</v>
      </c>
      <c r="AD267" s="204">
        <f t="shared" si="200"/>
        <v>319564.3210872467</v>
      </c>
      <c r="AE267" s="204">
        <f t="shared" si="200"/>
        <v>329151.35876051558</v>
      </c>
      <c r="AF267" s="204">
        <f t="shared" si="200"/>
        <v>339025.95462406322</v>
      </c>
      <c r="AG267" s="204">
        <f t="shared" si="200"/>
        <v>349196.76136415865</v>
      </c>
      <c r="AH267" s="204">
        <f t="shared" si="200"/>
        <v>359672.67853678402</v>
      </c>
      <c r="AI267" s="204">
        <f t="shared" si="200"/>
        <v>370462.86620205472</v>
      </c>
      <c r="AJ267" s="204">
        <f t="shared" si="200"/>
        <v>381576.75591579173</v>
      </c>
      <c r="AK267" s="204">
        <f t="shared" si="200"/>
        <v>393024.06049437996</v>
      </c>
      <c r="AL267" s="204">
        <f t="shared" si="200"/>
        <v>404814.78327877971</v>
      </c>
      <c r="AM267" s="204">
        <f t="shared" si="200"/>
        <v>416959.2272716228</v>
      </c>
      <c r="AN267" s="204">
        <f t="shared" si="200"/>
        <v>429468.00434195617</v>
      </c>
      <c r="AO267" s="204">
        <f t="shared" si="200"/>
        <v>442352.04460082913</v>
      </c>
      <c r="AP267" s="204">
        <f t="shared" si="200"/>
        <v>455622.60600444739</v>
      </c>
      <c r="AQ267" s="204">
        <f t="shared" si="200"/>
        <v>469291.28421803331</v>
      </c>
      <c r="AR267" s="204">
        <f t="shared" si="200"/>
        <v>483370.02276163507</v>
      </c>
      <c r="AS267" s="204">
        <f t="shared" si="200"/>
        <v>497871.1234531852</v>
      </c>
      <c r="AT267" s="204">
        <f t="shared" si="200"/>
        <v>512807.25716121827</v>
      </c>
      <c r="AU267" s="204">
        <f t="shared" si="200"/>
        <v>528191.47487831826</v>
      </c>
      <c r="AV267" s="204">
        <f t="shared" si="200"/>
        <v>544037.21912582195</v>
      </c>
      <c r="AW267" s="204">
        <f t="shared" si="200"/>
        <v>560358.33570018515</v>
      </c>
      <c r="AX267" s="204">
        <f t="shared" si="200"/>
        <v>577169.0857714907</v>
      </c>
      <c r="AY267" s="204">
        <f t="shared" si="200"/>
        <v>594484.15834478871</v>
      </c>
      <c r="AZ267" s="204">
        <f t="shared" si="200"/>
        <v>612318.68309521046</v>
      </c>
      <c r="BA267" s="204">
        <f t="shared" si="200"/>
        <v>630688.24358810671</v>
      </c>
      <c r="BB267" s="204">
        <f t="shared" si="200"/>
        <v>649608.89089577016</v>
      </c>
      <c r="BC267" s="204">
        <f t="shared" si="200"/>
        <v>669097.15762265376</v>
      </c>
      <c r="BD267" s="204">
        <f t="shared" si="200"/>
        <v>689170.07235133869</v>
      </c>
      <c r="BE267" s="204">
        <f t="shared" si="200"/>
        <v>709845.17452188162</v>
      </c>
      <c r="BF267" s="204">
        <f t="shared" si="200"/>
        <v>731140.52975753951</v>
      </c>
      <c r="BG267" s="204">
        <f t="shared" si="200"/>
        <v>753074.74565026641</v>
      </c>
      <c r="BH267" s="204">
        <f t="shared" si="200"/>
        <v>775666.98801977478</v>
      </c>
      <c r="BI267" s="204">
        <f t="shared" si="200"/>
        <v>798936.99766036822</v>
      </c>
      <c r="BJ267" s="204">
        <f t="shared" si="200"/>
        <v>822905.10759017942</v>
      </c>
      <c r="BK267" s="204">
        <f t="shared" si="200"/>
        <v>847592.26081788435</v>
      </c>
      <c r="BL267" s="204">
        <f t="shared" si="200"/>
        <v>873020.02864242101</v>
      </c>
      <c r="BM267" s="204">
        <f t="shared" si="200"/>
        <v>899210.62950169377</v>
      </c>
      <c r="BN267" s="204">
        <f t="shared" si="200"/>
        <v>926186.94838674483</v>
      </c>
      <c r="BO267" s="204">
        <f t="shared" si="200"/>
        <v>953972.55683834699</v>
      </c>
      <c r="BP267" s="204">
        <f t="shared" si="200"/>
        <v>982591.73354349728</v>
      </c>
      <c r="BQ267" s="204">
        <f t="shared" si="200"/>
        <v>1012069.4855498025</v>
      </c>
    </row>
    <row r="268" spans="5:69" ht="16" customHeight="1">
      <c r="E268" s="334"/>
      <c r="F268" s="334"/>
      <c r="G268" s="334"/>
      <c r="H268" s="321"/>
      <c r="I268" s="215" t="s">
        <v>299</v>
      </c>
      <c r="J268" s="237">
        <f>(J16+J30+J43+J56+J69+J82)*J264</f>
        <v>0</v>
      </c>
      <c r="K268" s="237">
        <f>(K16+K30+K43+K56+K69+K82)*K264</f>
        <v>14.586528497409327</v>
      </c>
      <c r="L268" s="237">
        <f t="shared" ref="L268:BQ268" si="201">(L16+L30+L43+L56+L69+L82)*L264</f>
        <v>22.463253886010367</v>
      </c>
      <c r="M268" s="237">
        <f t="shared" si="201"/>
        <v>26.931107564766847</v>
      </c>
      <c r="N268" s="237">
        <f t="shared" si="201"/>
        <v>29.673958383419691</v>
      </c>
      <c r="O268" s="237">
        <f t="shared" si="201"/>
        <v>31.550985106694299</v>
      </c>
      <c r="P268" s="237">
        <f t="shared" si="201"/>
        <v>33.000786725498862</v>
      </c>
      <c r="Q268" s="237">
        <f t="shared" si="201"/>
        <v>34.247479080721725</v>
      </c>
      <c r="R268" s="237">
        <f t="shared" si="201"/>
        <v>35.405804517406906</v>
      </c>
      <c r="S268" s="237">
        <f t="shared" si="201"/>
        <v>36.534738195703525</v>
      </c>
      <c r="T268" s="237">
        <f t="shared" si="201"/>
        <v>37.664827708389581</v>
      </c>
      <c r="U268" s="237">
        <f t="shared" si="201"/>
        <v>38.812136696716884</v>
      </c>
      <c r="V268" s="237">
        <f t="shared" si="201"/>
        <v>39.985356517726963</v>
      </c>
      <c r="W268" s="237">
        <f t="shared" si="201"/>
        <v>41.189433630514124</v>
      </c>
      <c r="X268" s="237">
        <f t="shared" si="201"/>
        <v>42.427420012229803</v>
      </c>
      <c r="Y268" s="237">
        <f t="shared" si="201"/>
        <v>43.701417332724816</v>
      </c>
      <c r="Z268" s="237">
        <f t="shared" si="201"/>
        <v>45.0130589599719</v>
      </c>
      <c r="AA268" s="237">
        <f t="shared" si="201"/>
        <v>46.363756273476376</v>
      </c>
      <c r="AB268" s="237">
        <f t="shared" si="201"/>
        <v>47.754824789480388</v>
      </c>
      <c r="AC268" s="237">
        <f t="shared" si="201"/>
        <v>49.18754900534266</v>
      </c>
      <c r="AD268" s="237">
        <f t="shared" si="201"/>
        <v>50.663216006313647</v>
      </c>
      <c r="AE268" s="237">
        <f t="shared" si="201"/>
        <v>52.183133157216517</v>
      </c>
      <c r="AF268" s="237">
        <f t="shared" si="201"/>
        <v>53.748637693996869</v>
      </c>
      <c r="AG268" s="237">
        <f t="shared" si="201"/>
        <v>55.361102201269347</v>
      </c>
      <c r="AH268" s="237">
        <f t="shared" si="201"/>
        <v>57.021938009298253</v>
      </c>
      <c r="AI268" s="237">
        <f t="shared" si="201"/>
        <v>58.732597547992505</v>
      </c>
      <c r="AJ268" s="237">
        <f t="shared" si="201"/>
        <v>60.494576187624098</v>
      </c>
      <c r="AK268" s="237">
        <f t="shared" si="201"/>
        <v>62.309413836980667</v>
      </c>
      <c r="AL268" s="237">
        <f t="shared" si="201"/>
        <v>64.17869643759127</v>
      </c>
      <c r="AM268" s="237">
        <f t="shared" si="201"/>
        <v>66.104057425324612</v>
      </c>
      <c r="AN268" s="237">
        <f t="shared" si="201"/>
        <v>68.08717919633321</v>
      </c>
      <c r="AO268" s="237">
        <f t="shared" si="201"/>
        <v>70.129794596830124</v>
      </c>
      <c r="AP268" s="237">
        <f t="shared" si="201"/>
        <v>72.233688447284564</v>
      </c>
      <c r="AQ268" s="237">
        <f t="shared" si="201"/>
        <v>74.40069910710335</v>
      </c>
      <c r="AR268" s="237">
        <f t="shared" si="201"/>
        <v>76.63272008358058</v>
      </c>
      <c r="AS268" s="237">
        <f t="shared" si="201"/>
        <v>78.931701687752735</v>
      </c>
      <c r="AT268" s="237">
        <f t="shared" si="201"/>
        <v>81.29965273923429</v>
      </c>
      <c r="AU268" s="237">
        <f t="shared" si="201"/>
        <v>83.738642321844353</v>
      </c>
      <c r="AV268" s="237">
        <f t="shared" si="201"/>
        <v>86.250801591720489</v>
      </c>
      <c r="AW268" s="237">
        <f t="shared" si="201"/>
        <v>88.838325639584738</v>
      </c>
      <c r="AX268" s="237">
        <f t="shared" si="201"/>
        <v>91.503475408829701</v>
      </c>
      <c r="AY268" s="237">
        <f t="shared" si="201"/>
        <v>94.24857967112392</v>
      </c>
      <c r="AZ268" s="237">
        <f t="shared" si="201"/>
        <v>97.076037061272558</v>
      </c>
      <c r="BA268" s="237">
        <f t="shared" si="201"/>
        <v>99.988318173118373</v>
      </c>
      <c r="BB268" s="237">
        <f t="shared" si="201"/>
        <v>102.98796771831583</v>
      </c>
      <c r="BC268" s="237">
        <f t="shared" si="201"/>
        <v>106.0776067498673</v>
      </c>
      <c r="BD268" s="237">
        <f t="shared" si="201"/>
        <v>109.25993495236435</v>
      </c>
      <c r="BE268" s="237">
        <f t="shared" si="201"/>
        <v>112.53773300093573</v>
      </c>
      <c r="BF268" s="237">
        <f t="shared" si="201"/>
        <v>115.91386499096413</v>
      </c>
      <c r="BG268" s="237">
        <f t="shared" si="201"/>
        <v>119.39128094069316</v>
      </c>
      <c r="BH268" s="237">
        <f t="shared" si="201"/>
        <v>122.973019368914</v>
      </c>
      <c r="BI268" s="237">
        <f t="shared" si="201"/>
        <v>126.66220994998147</v>
      </c>
      <c r="BJ268" s="237">
        <f t="shared" si="201"/>
        <v>130.46207624848094</v>
      </c>
      <c r="BK268" s="237">
        <f t="shared" si="201"/>
        <v>134.37593853593538</v>
      </c>
      <c r="BL268" s="237">
        <f t="shared" si="201"/>
        <v>138.40721669201341</v>
      </c>
      <c r="BM268" s="237">
        <f t="shared" si="201"/>
        <v>142.55943319277381</v>
      </c>
      <c r="BN268" s="237">
        <f t="shared" si="201"/>
        <v>146.8362161885571</v>
      </c>
      <c r="BO268" s="237">
        <f t="shared" si="201"/>
        <v>151.24130267421376</v>
      </c>
      <c r="BP268" s="237">
        <f t="shared" si="201"/>
        <v>155.7785417544402</v>
      </c>
      <c r="BQ268" s="237">
        <f t="shared" si="201"/>
        <v>160.45189800707345</v>
      </c>
    </row>
    <row r="269" spans="5:69" ht="16" customHeight="1">
      <c r="E269" s="334"/>
      <c r="F269" s="334"/>
      <c r="G269" s="334"/>
      <c r="H269" s="321"/>
      <c r="I269" s="215" t="s">
        <v>301</v>
      </c>
      <c r="J269" s="237">
        <f>(J17+J31+J44+J57+J70+J83)*J264</f>
        <v>0</v>
      </c>
      <c r="K269" s="237">
        <f>(K17+K31+K44+K57+K70+K83)*K264</f>
        <v>3.6466321243523319</v>
      </c>
      <c r="L269" s="237">
        <f t="shared" ref="L269:BQ269" si="202">(L17+L31+L44+L57+L70+L83)*L264</f>
        <v>5.6158134715025918</v>
      </c>
      <c r="M269" s="237">
        <f t="shared" si="202"/>
        <v>6.7327768911917119</v>
      </c>
      <c r="N269" s="237">
        <f t="shared" si="202"/>
        <v>7.4184895958549228</v>
      </c>
      <c r="O269" s="237">
        <f t="shared" si="202"/>
        <v>7.8877462766735746</v>
      </c>
      <c r="P269" s="237">
        <f t="shared" si="202"/>
        <v>8.2501966813747156</v>
      </c>
      <c r="Q269" s="237">
        <f t="shared" si="202"/>
        <v>8.5618697701804312</v>
      </c>
      <c r="R269" s="237">
        <f t="shared" si="202"/>
        <v>8.8514511293517266</v>
      </c>
      <c r="S269" s="237">
        <f t="shared" si="202"/>
        <v>9.1336845489258813</v>
      </c>
      <c r="T269" s="237">
        <f t="shared" si="202"/>
        <v>9.4162069270973952</v>
      </c>
      <c r="U269" s="237">
        <f t="shared" si="202"/>
        <v>9.703034174179221</v>
      </c>
      <c r="V269" s="237">
        <f t="shared" si="202"/>
        <v>9.9963391294317407</v>
      </c>
      <c r="W269" s="237">
        <f t="shared" si="202"/>
        <v>10.297358407628531</v>
      </c>
      <c r="X269" s="237">
        <f t="shared" si="202"/>
        <v>10.606855003057451</v>
      </c>
      <c r="Y269" s="237">
        <f t="shared" si="202"/>
        <v>10.925354333181204</v>
      </c>
      <c r="Z269" s="237">
        <f t="shared" si="202"/>
        <v>11.253264739992975</v>
      </c>
      <c r="AA269" s="237">
        <f t="shared" si="202"/>
        <v>11.590939068369094</v>
      </c>
      <c r="AB269" s="237">
        <f t="shared" si="202"/>
        <v>11.938706197370097</v>
      </c>
      <c r="AC269" s="237">
        <f t="shared" si="202"/>
        <v>12.296887251335665</v>
      </c>
      <c r="AD269" s="237">
        <f t="shared" si="202"/>
        <v>12.665804001578412</v>
      </c>
      <c r="AE269" s="237">
        <f t="shared" si="202"/>
        <v>13.045783289304129</v>
      </c>
      <c r="AF269" s="237">
        <f t="shared" si="202"/>
        <v>13.437159423499217</v>
      </c>
      <c r="AG269" s="237">
        <f t="shared" si="202"/>
        <v>13.840275550317337</v>
      </c>
      <c r="AH269" s="237">
        <f t="shared" si="202"/>
        <v>14.255484502324563</v>
      </c>
      <c r="AI269" s="237">
        <f t="shared" si="202"/>
        <v>14.683149386998126</v>
      </c>
      <c r="AJ269" s="237">
        <f t="shared" si="202"/>
        <v>15.123644046906024</v>
      </c>
      <c r="AK269" s="237">
        <f t="shared" si="202"/>
        <v>15.577353459245167</v>
      </c>
      <c r="AL269" s="237">
        <f t="shared" si="202"/>
        <v>16.044674109397818</v>
      </c>
      <c r="AM269" s="237">
        <f t="shared" si="202"/>
        <v>16.526014356331153</v>
      </c>
      <c r="AN269" s="237">
        <f t="shared" si="202"/>
        <v>17.021794799083303</v>
      </c>
      <c r="AO269" s="237">
        <f t="shared" si="202"/>
        <v>17.532448649207531</v>
      </c>
      <c r="AP269" s="237">
        <f t="shared" si="202"/>
        <v>18.058422111821141</v>
      </c>
      <c r="AQ269" s="237">
        <f t="shared" si="202"/>
        <v>18.600174776775837</v>
      </c>
      <c r="AR269" s="237">
        <f t="shared" si="202"/>
        <v>19.158180020895145</v>
      </c>
      <c r="AS269" s="237">
        <f t="shared" si="202"/>
        <v>19.732925421938184</v>
      </c>
      <c r="AT269" s="237">
        <f t="shared" si="202"/>
        <v>20.324913184808572</v>
      </c>
      <c r="AU269" s="237">
        <f t="shared" si="202"/>
        <v>20.934660580461088</v>
      </c>
      <c r="AV269" s="237">
        <f t="shared" si="202"/>
        <v>21.562700397930122</v>
      </c>
      <c r="AW269" s="237">
        <f t="shared" si="202"/>
        <v>22.209581409896185</v>
      </c>
      <c r="AX269" s="237">
        <f t="shared" si="202"/>
        <v>22.875868852207425</v>
      </c>
      <c r="AY269" s="237">
        <f t="shared" si="202"/>
        <v>23.56214491778098</v>
      </c>
      <c r="AZ269" s="237">
        <f t="shared" si="202"/>
        <v>24.26900926531814</v>
      </c>
      <c r="BA269" s="237">
        <f t="shared" si="202"/>
        <v>24.997079543279593</v>
      </c>
      <c r="BB269" s="237">
        <f t="shared" si="202"/>
        <v>25.746991929578957</v>
      </c>
      <c r="BC269" s="237">
        <f t="shared" si="202"/>
        <v>26.519401687466825</v>
      </c>
      <c r="BD269" s="237">
        <f t="shared" si="202"/>
        <v>27.314983738091087</v>
      </c>
      <c r="BE269" s="237">
        <f t="shared" si="202"/>
        <v>28.134433250233933</v>
      </c>
      <c r="BF269" s="237">
        <f t="shared" si="202"/>
        <v>28.978466247741032</v>
      </c>
      <c r="BG269" s="237">
        <f t="shared" si="202"/>
        <v>29.847820235173291</v>
      </c>
      <c r="BH269" s="237">
        <f t="shared" si="202"/>
        <v>30.743254842228499</v>
      </c>
      <c r="BI269" s="237">
        <f t="shared" si="202"/>
        <v>31.665552487495368</v>
      </c>
      <c r="BJ269" s="237">
        <f t="shared" si="202"/>
        <v>32.615519062120235</v>
      </c>
      <c r="BK269" s="237">
        <f t="shared" si="202"/>
        <v>33.593984633983844</v>
      </c>
      <c r="BL269" s="237">
        <f t="shared" si="202"/>
        <v>34.601804173003352</v>
      </c>
      <c r="BM269" s="237">
        <f t="shared" si="202"/>
        <v>35.639858298193452</v>
      </c>
      <c r="BN269" s="237">
        <f t="shared" si="202"/>
        <v>36.709054047139276</v>
      </c>
      <c r="BO269" s="237">
        <f t="shared" si="202"/>
        <v>37.810325668553439</v>
      </c>
      <c r="BP269" s="237">
        <f t="shared" si="202"/>
        <v>38.94463543861005</v>
      </c>
      <c r="BQ269" s="237">
        <f t="shared" si="202"/>
        <v>40.112974501768363</v>
      </c>
    </row>
    <row r="270" spans="5:69" ht="16" customHeight="1">
      <c r="E270" s="334"/>
      <c r="F270" s="334"/>
      <c r="G270" s="334"/>
      <c r="H270" s="321"/>
      <c r="I270" s="215" t="s">
        <v>296</v>
      </c>
      <c r="J270" s="237">
        <f>(J18+J32+J45+J58+J71+J84)*J264</f>
        <v>35.751295336787571</v>
      </c>
      <c r="K270" s="237">
        <f>(K18+K32+K45+K58+K71+K84)*K264</f>
        <v>55.056994818652853</v>
      </c>
      <c r="L270" s="237">
        <f t="shared" ref="L270:BQ270" si="203">(L18+L32+L45+L58+L71+L84)*L264</f>
        <v>66.007616580310881</v>
      </c>
      <c r="M270" s="237">
        <f t="shared" si="203"/>
        <v>72.730290155440414</v>
      </c>
      <c r="N270" s="237">
        <f t="shared" si="203"/>
        <v>77.330845849740939</v>
      </c>
      <c r="O270" s="237">
        <f t="shared" si="203"/>
        <v>80.884281189948183</v>
      </c>
      <c r="P270" s="237">
        <f t="shared" si="203"/>
        <v>83.939899707651307</v>
      </c>
      <c r="Q270" s="237">
        <f t="shared" si="203"/>
        <v>86.778932640703218</v>
      </c>
      <c r="R270" s="237">
        <f t="shared" si="203"/>
        <v>89.54592695025373</v>
      </c>
      <c r="S270" s="237">
        <f t="shared" si="203"/>
        <v>92.315754187229345</v>
      </c>
      <c r="T270" s="237">
        <f t="shared" si="203"/>
        <v>95.127786021364912</v>
      </c>
      <c r="U270" s="237">
        <f t="shared" si="203"/>
        <v>98.003324798350377</v>
      </c>
      <c r="V270" s="237">
        <f t="shared" si="203"/>
        <v>100.95449419243658</v>
      </c>
      <c r="W270" s="237">
        <f t="shared" si="203"/>
        <v>103.9887745397789</v>
      </c>
      <c r="X270" s="237">
        <f t="shared" si="203"/>
        <v>107.11131699197259</v>
      </c>
      <c r="Y270" s="237">
        <f t="shared" si="203"/>
        <v>110.32612490189193</v>
      </c>
      <c r="Z270" s="237">
        <f t="shared" si="203"/>
        <v>113.63665753303036</v>
      </c>
      <c r="AA270" s="237">
        <f t="shared" si="203"/>
        <v>117.04613918990292</v>
      </c>
      <c r="AB270" s="237">
        <f t="shared" si="203"/>
        <v>120.55771815034961</v>
      </c>
      <c r="AC270" s="237">
        <f t="shared" si="203"/>
        <v>124.17454903508246</v>
      </c>
      <c r="AD270" s="237">
        <f t="shared" si="203"/>
        <v>127.89983616964831</v>
      </c>
      <c r="AE270" s="237">
        <f t="shared" si="203"/>
        <v>131.7368570931296</v>
      </c>
      <c r="AF270" s="237">
        <f t="shared" si="203"/>
        <v>135.68897598350327</v>
      </c>
      <c r="AG270" s="237">
        <f t="shared" si="203"/>
        <v>139.75965198357414</v>
      </c>
      <c r="AH270" s="237">
        <f t="shared" si="203"/>
        <v>143.9524449705699</v>
      </c>
      <c r="AI270" s="237">
        <f t="shared" si="203"/>
        <v>148.27102006770616</v>
      </c>
      <c r="AJ270" s="237">
        <f t="shared" si="203"/>
        <v>152.71915156122705</v>
      </c>
      <c r="AK270" s="237">
        <f t="shared" si="203"/>
        <v>157.30072656272367</v>
      </c>
      <c r="AL270" s="237">
        <f t="shared" si="203"/>
        <v>162.01974859148189</v>
      </c>
      <c r="AM270" s="237">
        <f t="shared" si="203"/>
        <v>166.88034116748335</v>
      </c>
      <c r="AN270" s="237">
        <f t="shared" si="203"/>
        <v>171.88675146281895</v>
      </c>
      <c r="AO270" s="237">
        <f t="shared" si="203"/>
        <v>177.04335403746217</v>
      </c>
      <c r="AP270" s="237">
        <f t="shared" si="203"/>
        <v>182.35465467427292</v>
      </c>
      <c r="AQ270" s="237">
        <f t="shared" si="203"/>
        <v>187.82529432250143</v>
      </c>
      <c r="AR270" s="237">
        <f t="shared" si="203"/>
        <v>193.46005315625669</v>
      </c>
      <c r="AS270" s="237">
        <f t="shared" si="203"/>
        <v>199.26385475302524</v>
      </c>
      <c r="AT270" s="237">
        <f t="shared" si="203"/>
        <v>205.24177039667728</v>
      </c>
      <c r="AU270" s="237">
        <f t="shared" si="203"/>
        <v>211.3990235091189</v>
      </c>
      <c r="AV270" s="237">
        <f t="shared" si="203"/>
        <v>217.74099421466846</v>
      </c>
      <c r="AW270" s="237">
        <f t="shared" si="203"/>
        <v>224.27322404124931</v>
      </c>
      <c r="AX270" s="237">
        <f t="shared" si="203"/>
        <v>231.00142076255858</v>
      </c>
      <c r="AY270" s="237">
        <f t="shared" si="203"/>
        <v>237.93146338547197</v>
      </c>
      <c r="AZ270" s="237">
        <f t="shared" si="203"/>
        <v>245.06940728705479</v>
      </c>
      <c r="BA270" s="237">
        <f t="shared" si="203"/>
        <v>252.42148950567599</v>
      </c>
      <c r="BB270" s="237">
        <f t="shared" si="203"/>
        <v>259.99413419085118</v>
      </c>
      <c r="BC270" s="237">
        <f t="shared" si="203"/>
        <v>267.7939582165792</v>
      </c>
      <c r="BD270" s="237">
        <f t="shared" si="203"/>
        <v>275.82777696307778</v>
      </c>
      <c r="BE270" s="237">
        <f t="shared" si="203"/>
        <v>284.10261027197083</v>
      </c>
      <c r="BF270" s="237">
        <f t="shared" si="203"/>
        <v>292.6256885801302</v>
      </c>
      <c r="BG270" s="237">
        <f t="shared" si="203"/>
        <v>301.4044592375343</v>
      </c>
      <c r="BH270" s="237">
        <f t="shared" si="203"/>
        <v>310.44659301466049</v>
      </c>
      <c r="BI270" s="237">
        <f t="shared" si="203"/>
        <v>319.7599908051003</v>
      </c>
      <c r="BJ270" s="237">
        <f t="shared" si="203"/>
        <v>329.3527905292533</v>
      </c>
      <c r="BK270" s="237">
        <f t="shared" si="203"/>
        <v>339.2333742451309</v>
      </c>
      <c r="BL270" s="237">
        <f t="shared" si="203"/>
        <v>349.41037547248487</v>
      </c>
      <c r="BM270" s="237">
        <f t="shared" si="203"/>
        <v>359.89268673665941</v>
      </c>
      <c r="BN270" s="237">
        <f t="shared" si="203"/>
        <v>370.68946733875924</v>
      </c>
      <c r="BO270" s="237">
        <f t="shared" si="203"/>
        <v>381.81015135892204</v>
      </c>
      <c r="BP270" s="237">
        <f t="shared" si="203"/>
        <v>393.26445589968966</v>
      </c>
      <c r="BQ270" s="237">
        <f t="shared" si="203"/>
        <v>405.06238957668046</v>
      </c>
    </row>
    <row r="271" spans="5:69" ht="16" customHeight="1">
      <c r="E271" s="334"/>
      <c r="F271" s="334"/>
      <c r="G271" s="334"/>
      <c r="H271" s="321"/>
      <c r="I271" s="215" t="s">
        <v>295</v>
      </c>
      <c r="J271" s="237">
        <f>(J19+J33+J45+J58+J71+J84)*J264</f>
        <v>178.75647668393779</v>
      </c>
      <c r="K271" s="237">
        <f>(K19+K33+K45+K58+K71+K84)*K264</f>
        <v>275.28497409326428</v>
      </c>
      <c r="L271" s="237">
        <f t="shared" ref="L271:BQ271" si="204">(L19+L33+L45+L58+L71+L84)*L264</f>
        <v>330.03808290155439</v>
      </c>
      <c r="M271" s="237">
        <f t="shared" si="204"/>
        <v>363.65145077720211</v>
      </c>
      <c r="N271" s="237">
        <f t="shared" si="204"/>
        <v>386.65422924870467</v>
      </c>
      <c r="O271" s="237">
        <f t="shared" si="204"/>
        <v>404.42140594974092</v>
      </c>
      <c r="P271" s="237">
        <f t="shared" si="204"/>
        <v>419.69949853825642</v>
      </c>
      <c r="Q271" s="237">
        <f t="shared" si="204"/>
        <v>433.89466320351613</v>
      </c>
      <c r="R271" s="237">
        <f t="shared" si="204"/>
        <v>447.72963475126869</v>
      </c>
      <c r="S271" s="237">
        <f t="shared" si="204"/>
        <v>461.57877093614678</v>
      </c>
      <c r="T271" s="237">
        <f t="shared" si="204"/>
        <v>475.6389301068246</v>
      </c>
      <c r="U271" s="237">
        <f t="shared" si="204"/>
        <v>490.01662399175194</v>
      </c>
      <c r="V271" s="237">
        <f t="shared" si="204"/>
        <v>504.77247096218292</v>
      </c>
      <c r="W271" s="237">
        <f t="shared" si="204"/>
        <v>519.94387269889444</v>
      </c>
      <c r="X271" s="237">
        <f t="shared" si="204"/>
        <v>535.55658495986302</v>
      </c>
      <c r="Y271" s="237">
        <f t="shared" si="204"/>
        <v>551.63062450945949</v>
      </c>
      <c r="Z271" s="237">
        <f t="shared" si="204"/>
        <v>568.18328766515174</v>
      </c>
      <c r="AA271" s="237">
        <f t="shared" si="204"/>
        <v>585.23069594951471</v>
      </c>
      <c r="AB271" s="237">
        <f t="shared" si="204"/>
        <v>602.7885907517483</v>
      </c>
      <c r="AC271" s="237">
        <f t="shared" si="204"/>
        <v>620.87274517541232</v>
      </c>
      <c r="AD271" s="237">
        <f t="shared" si="204"/>
        <v>639.49918084824139</v>
      </c>
      <c r="AE271" s="237">
        <f t="shared" si="204"/>
        <v>658.68428546564803</v>
      </c>
      <c r="AF271" s="237">
        <f t="shared" si="204"/>
        <v>678.44487991751646</v>
      </c>
      <c r="AG271" s="237">
        <f t="shared" si="204"/>
        <v>698.79825991787061</v>
      </c>
      <c r="AH271" s="237">
        <f t="shared" si="204"/>
        <v>719.76222485284961</v>
      </c>
      <c r="AI271" s="237">
        <f t="shared" si="204"/>
        <v>741.35510033853075</v>
      </c>
      <c r="AJ271" s="237">
        <f t="shared" si="204"/>
        <v>763.59575780613534</v>
      </c>
      <c r="AK271" s="237">
        <f t="shared" si="204"/>
        <v>786.50363281361831</v>
      </c>
      <c r="AL271" s="237">
        <f t="shared" si="204"/>
        <v>810.0987429574094</v>
      </c>
      <c r="AM271" s="237">
        <f t="shared" si="204"/>
        <v>834.40170583741667</v>
      </c>
      <c r="AN271" s="237">
        <f t="shared" si="204"/>
        <v>859.43375731409458</v>
      </c>
      <c r="AO271" s="237">
        <f t="shared" si="204"/>
        <v>885.21677018731066</v>
      </c>
      <c r="AP271" s="237">
        <f t="shared" si="204"/>
        <v>911.77327337136467</v>
      </c>
      <c r="AQ271" s="237">
        <f t="shared" si="204"/>
        <v>939.12647161250732</v>
      </c>
      <c r="AR271" s="237">
        <f t="shared" si="204"/>
        <v>967.30026578128343</v>
      </c>
      <c r="AS271" s="237">
        <f t="shared" si="204"/>
        <v>996.31927376512624</v>
      </c>
      <c r="AT271" s="237">
        <f t="shared" si="204"/>
        <v>1026.2088519833867</v>
      </c>
      <c r="AU271" s="237">
        <f t="shared" si="204"/>
        <v>1056.9951175455942</v>
      </c>
      <c r="AV271" s="237">
        <f t="shared" si="204"/>
        <v>1088.7049710733422</v>
      </c>
      <c r="AW271" s="237">
        <f t="shared" si="204"/>
        <v>1121.3661202062465</v>
      </c>
      <c r="AX271" s="237">
        <f t="shared" si="204"/>
        <v>1155.007103812793</v>
      </c>
      <c r="AY271" s="237">
        <f t="shared" si="204"/>
        <v>1189.6573169273599</v>
      </c>
      <c r="AZ271" s="237">
        <f t="shared" si="204"/>
        <v>1225.3470364352738</v>
      </c>
      <c r="BA271" s="237">
        <f t="shared" si="204"/>
        <v>1262.1074475283799</v>
      </c>
      <c r="BB271" s="237">
        <f t="shared" si="204"/>
        <v>1299.9706709542554</v>
      </c>
      <c r="BC271" s="237">
        <f t="shared" si="204"/>
        <v>1338.9697910828961</v>
      </c>
      <c r="BD271" s="237">
        <f t="shared" si="204"/>
        <v>1379.1388848153888</v>
      </c>
      <c r="BE271" s="237">
        <f t="shared" si="204"/>
        <v>1420.513051359854</v>
      </c>
      <c r="BF271" s="237">
        <f t="shared" si="204"/>
        <v>1463.1284429006514</v>
      </c>
      <c r="BG271" s="237">
        <f t="shared" si="204"/>
        <v>1507.0222961876718</v>
      </c>
      <c r="BH271" s="237">
        <f t="shared" si="204"/>
        <v>1552.2329650733022</v>
      </c>
      <c r="BI271" s="237">
        <f t="shared" si="204"/>
        <v>1598.7999540255016</v>
      </c>
      <c r="BJ271" s="237">
        <f t="shared" si="204"/>
        <v>1646.7639526462665</v>
      </c>
      <c r="BK271" s="237">
        <f t="shared" si="204"/>
        <v>1696.1668712256544</v>
      </c>
      <c r="BL271" s="237">
        <f t="shared" si="204"/>
        <v>1747.0518773624242</v>
      </c>
      <c r="BM271" s="237">
        <f t="shared" si="204"/>
        <v>1799.4634336832971</v>
      </c>
      <c r="BN271" s="237">
        <f t="shared" si="204"/>
        <v>1853.4473366937962</v>
      </c>
      <c r="BO271" s="237">
        <f t="shared" si="204"/>
        <v>1909.0507567946102</v>
      </c>
      <c r="BP271" s="237">
        <f t="shared" si="204"/>
        <v>1966.3222794984486</v>
      </c>
      <c r="BQ271" s="237">
        <f t="shared" si="204"/>
        <v>2025.3119478834021</v>
      </c>
    </row>
    <row r="272" spans="5:69" ht="16" customHeight="1">
      <c r="E272" s="334"/>
      <c r="F272" s="334"/>
      <c r="G272" s="334"/>
      <c r="H272" s="321"/>
      <c r="I272" s="215" t="s">
        <v>294</v>
      </c>
      <c r="J272" s="237">
        <f>(J19+J33+J45+J58+J71+J84)*J264+J264</f>
        <v>217.85647668393779</v>
      </c>
      <c r="K272" s="237">
        <f>(K19+K33+K45+K58+K71+K84)*K264+K264</f>
        <v>315.16697409326429</v>
      </c>
      <c r="L272" s="237">
        <f t="shared" ref="L272:BQ272" si="205">(L19+L33+L45+L58+L71+L84)*L264+L264</f>
        <v>370.7177229015544</v>
      </c>
      <c r="M272" s="237">
        <f t="shared" si="205"/>
        <v>405.1446835772021</v>
      </c>
      <c r="N272" s="237">
        <f t="shared" si="205"/>
        <v>428.97732670470469</v>
      </c>
      <c r="O272" s="237">
        <f t="shared" si="205"/>
        <v>447.59096535486094</v>
      </c>
      <c r="P272" s="237">
        <f t="shared" si="205"/>
        <v>463.7324491314788</v>
      </c>
      <c r="Q272" s="237">
        <f t="shared" si="205"/>
        <v>478.80827280860296</v>
      </c>
      <c r="R272" s="237">
        <f t="shared" si="205"/>
        <v>493.54151654845725</v>
      </c>
      <c r="S272" s="237">
        <f t="shared" si="205"/>
        <v>508.30689036927913</v>
      </c>
      <c r="T272" s="237">
        <f t="shared" si="205"/>
        <v>523.30161192861965</v>
      </c>
      <c r="U272" s="237">
        <f t="shared" si="205"/>
        <v>538.63255944998286</v>
      </c>
      <c r="V272" s="237">
        <f t="shared" si="205"/>
        <v>554.36072512957844</v>
      </c>
      <c r="W272" s="237">
        <f t="shared" si="205"/>
        <v>570.52389194963791</v>
      </c>
      <c r="X272" s="237">
        <f t="shared" si="205"/>
        <v>587.14820459562134</v>
      </c>
      <c r="Y272" s="237">
        <f t="shared" si="205"/>
        <v>604.25407653793297</v>
      </c>
      <c r="Z272" s="237">
        <f t="shared" si="205"/>
        <v>621.85920873419468</v>
      </c>
      <c r="AA272" s="237">
        <f t="shared" si="205"/>
        <v>639.98013543993852</v>
      </c>
      <c r="AB272" s="237">
        <f t="shared" si="205"/>
        <v>658.63301903198055</v>
      </c>
      <c r="AC272" s="237">
        <f t="shared" si="205"/>
        <v>677.83406202124922</v>
      </c>
      <c r="AD272" s="237">
        <f t="shared" si="205"/>
        <v>697.59972403099505</v>
      </c>
      <c r="AE272" s="237">
        <f t="shared" si="205"/>
        <v>717.94683951205673</v>
      </c>
      <c r="AF272" s="237">
        <f t="shared" si="205"/>
        <v>738.89268504485335</v>
      </c>
      <c r="AG272" s="237">
        <f t="shared" si="205"/>
        <v>760.45502114775422</v>
      </c>
      <c r="AH272" s="237">
        <f t="shared" si="205"/>
        <v>782.65212130733096</v>
      </c>
      <c r="AI272" s="237">
        <f t="shared" si="205"/>
        <v>805.50279472210173</v>
      </c>
      <c r="AJ272" s="237">
        <f t="shared" si="205"/>
        <v>829.02640607737771</v>
      </c>
      <c r="AK272" s="237">
        <f t="shared" si="205"/>
        <v>853.24289405028549</v>
      </c>
      <c r="AL272" s="237">
        <f t="shared" si="205"/>
        <v>878.17278941881</v>
      </c>
      <c r="AM272" s="237">
        <f t="shared" si="205"/>
        <v>903.83723322804531</v>
      </c>
      <c r="AN272" s="237">
        <f t="shared" si="205"/>
        <v>930.25799525253569</v>
      </c>
      <c r="AO272" s="237">
        <f t="shared" si="205"/>
        <v>957.45749288452066</v>
      </c>
      <c r="AP272" s="237">
        <f t="shared" si="205"/>
        <v>985.45881052251889</v>
      </c>
      <c r="AQ272" s="237">
        <f t="shared" si="205"/>
        <v>1014.2857195066846</v>
      </c>
      <c r="AR272" s="237">
        <f t="shared" si="205"/>
        <v>1043.9626986333442</v>
      </c>
      <c r="AS272" s="237">
        <f t="shared" si="205"/>
        <v>1074.5149552742282</v>
      </c>
      <c r="AT272" s="237">
        <f t="shared" si="205"/>
        <v>1105.9684471226708</v>
      </c>
      <c r="AU272" s="237">
        <f t="shared" si="205"/>
        <v>1138.349904587664</v>
      </c>
      <c r="AV272" s="237">
        <f t="shared" si="205"/>
        <v>1171.6868538562533</v>
      </c>
      <c r="AW272" s="237">
        <f t="shared" si="205"/>
        <v>1206.0076406448159</v>
      </c>
      <c r="AX272" s="237">
        <f t="shared" si="205"/>
        <v>1241.3414546601339</v>
      </c>
      <c r="AY272" s="237">
        <f t="shared" si="205"/>
        <v>1277.7183547916475</v>
      </c>
      <c r="AZ272" s="237">
        <f t="shared" si="205"/>
        <v>1315.1692950568472</v>
      </c>
      <c r="BA272" s="237">
        <f t="shared" si="205"/>
        <v>1353.7261513223848</v>
      </c>
      <c r="BB272" s="237">
        <f t="shared" si="205"/>
        <v>1393.4217488241402</v>
      </c>
      <c r="BC272" s="237">
        <f t="shared" si="205"/>
        <v>1434.2898905101788</v>
      </c>
      <c r="BD272" s="237">
        <f t="shared" si="205"/>
        <v>1476.3653862312171</v>
      </c>
      <c r="BE272" s="237">
        <f t="shared" si="205"/>
        <v>1519.6840828039988</v>
      </c>
      <c r="BF272" s="237">
        <f t="shared" si="205"/>
        <v>1564.282894973679</v>
      </c>
      <c r="BG272" s="237">
        <f t="shared" si="205"/>
        <v>1610.1998373021602</v>
      </c>
      <c r="BH272" s="237">
        <f t="shared" si="205"/>
        <v>1657.4740570100803</v>
      </c>
      <c r="BI272" s="237">
        <f t="shared" si="205"/>
        <v>1706.1458678010151</v>
      </c>
      <c r="BJ272" s="237">
        <f t="shared" si="205"/>
        <v>1756.2567846972904</v>
      </c>
      <c r="BK272" s="237">
        <f t="shared" si="205"/>
        <v>1807.8495599176988</v>
      </c>
      <c r="BL272" s="237">
        <f t="shared" si="205"/>
        <v>1860.9682198283094</v>
      </c>
      <c r="BM272" s="237">
        <f t="shared" si="205"/>
        <v>1915.6581029985</v>
      </c>
      <c r="BN272" s="237">
        <f t="shared" si="205"/>
        <v>1971.965899395303</v>
      </c>
      <c r="BO272" s="237">
        <f t="shared" si="205"/>
        <v>2029.9396907501473</v>
      </c>
      <c r="BP272" s="237">
        <f t="shared" si="205"/>
        <v>2089.6289921330963</v>
      </c>
      <c r="BQ272" s="237">
        <f t="shared" si="205"/>
        <v>2151.084794770743</v>
      </c>
    </row>
    <row r="273" spans="5:69" ht="16" customHeight="1">
      <c r="E273" s="334"/>
      <c r="F273" s="334"/>
      <c r="G273" s="334"/>
      <c r="H273" s="322" t="s">
        <v>28</v>
      </c>
      <c r="I273" s="236" t="s">
        <v>312</v>
      </c>
      <c r="J273" s="216">
        <f>Variables!$G$37</f>
        <v>0.1</v>
      </c>
      <c r="K273" s="216">
        <f>Variables!$G$37</f>
        <v>0.1</v>
      </c>
      <c r="L273" s="216">
        <f>Variables!$G$37</f>
        <v>0.1</v>
      </c>
      <c r="M273" s="216">
        <f>Variables!$G$37</f>
        <v>0.1</v>
      </c>
      <c r="N273" s="216">
        <f>Variables!$G$37</f>
        <v>0.1</v>
      </c>
      <c r="O273" s="216">
        <f>Variables!$G$37</f>
        <v>0.1</v>
      </c>
      <c r="P273" s="216">
        <f>Variables!$G$37</f>
        <v>0.1</v>
      </c>
      <c r="Q273" s="216">
        <f>Variables!$G$37</f>
        <v>0.1</v>
      </c>
      <c r="R273" s="216">
        <f>Variables!$G$37</f>
        <v>0.1</v>
      </c>
      <c r="S273" s="216">
        <f>Variables!$G$37</f>
        <v>0.1</v>
      </c>
      <c r="T273" s="216">
        <f>Variables!$G$37</f>
        <v>0.1</v>
      </c>
      <c r="U273" s="216">
        <f>Variables!$G$37</f>
        <v>0.1</v>
      </c>
      <c r="V273" s="216">
        <f>Variables!$G$37</f>
        <v>0.1</v>
      </c>
      <c r="W273" s="216">
        <f>Variables!$G$37</f>
        <v>0.1</v>
      </c>
      <c r="X273" s="216">
        <f>Variables!$G$37</f>
        <v>0.1</v>
      </c>
      <c r="Y273" s="216">
        <f>Variables!$G$37</f>
        <v>0.1</v>
      </c>
      <c r="Z273" s="216">
        <f>Variables!$G$37</f>
        <v>0.1</v>
      </c>
      <c r="AA273" s="216">
        <f>Variables!$G$37</f>
        <v>0.1</v>
      </c>
      <c r="AB273" s="216">
        <f>Variables!$G$37</f>
        <v>0.1</v>
      </c>
      <c r="AC273" s="216">
        <f>Variables!$G$37</f>
        <v>0.1</v>
      </c>
      <c r="AD273" s="216">
        <f>Variables!$G$37</f>
        <v>0.1</v>
      </c>
      <c r="AE273" s="216">
        <f>Variables!$G$37</f>
        <v>0.1</v>
      </c>
      <c r="AF273" s="216">
        <f>Variables!$G$37</f>
        <v>0.1</v>
      </c>
      <c r="AG273" s="216">
        <f>Variables!$G$37</f>
        <v>0.1</v>
      </c>
      <c r="AH273" s="216">
        <f>Variables!$G$37</f>
        <v>0.1</v>
      </c>
      <c r="AI273" s="216">
        <f>Variables!$G$37</f>
        <v>0.1</v>
      </c>
      <c r="AJ273" s="216">
        <f>Variables!$G$37</f>
        <v>0.1</v>
      </c>
      <c r="AK273" s="216">
        <f>Variables!$G$37</f>
        <v>0.1</v>
      </c>
      <c r="AL273" s="216">
        <f>Variables!$G$37</f>
        <v>0.1</v>
      </c>
      <c r="AM273" s="216">
        <f>Variables!$G$37</f>
        <v>0.1</v>
      </c>
      <c r="AN273" s="216">
        <f>Variables!$G$37</f>
        <v>0.1</v>
      </c>
      <c r="AO273" s="216">
        <f>Variables!$G$37</f>
        <v>0.1</v>
      </c>
      <c r="AP273" s="216">
        <f>Variables!$G$37</f>
        <v>0.1</v>
      </c>
      <c r="AQ273" s="216">
        <f>Variables!$G$37</f>
        <v>0.1</v>
      </c>
      <c r="AR273" s="216">
        <f>Variables!$G$37</f>
        <v>0.1</v>
      </c>
      <c r="AS273" s="216">
        <f>Variables!$G$37</f>
        <v>0.1</v>
      </c>
      <c r="AT273" s="216">
        <f>Variables!$G$37</f>
        <v>0.1</v>
      </c>
      <c r="AU273" s="216">
        <f>Variables!$G$37</f>
        <v>0.1</v>
      </c>
      <c r="AV273" s="216">
        <f>Variables!$G$37</f>
        <v>0.1</v>
      </c>
      <c r="AW273" s="216">
        <f>Variables!$G$37</f>
        <v>0.1</v>
      </c>
      <c r="AX273" s="216">
        <f>Variables!$G$37</f>
        <v>0.1</v>
      </c>
      <c r="AY273" s="216">
        <f>Variables!$G$37</f>
        <v>0.1</v>
      </c>
      <c r="AZ273" s="216">
        <f>Variables!$G$37</f>
        <v>0.1</v>
      </c>
      <c r="BA273" s="216">
        <f>Variables!$G$37</f>
        <v>0.1</v>
      </c>
      <c r="BB273" s="216">
        <f>Variables!$G$37</f>
        <v>0.1</v>
      </c>
      <c r="BC273" s="216">
        <f>Variables!$G$37</f>
        <v>0.1</v>
      </c>
      <c r="BD273" s="216">
        <f>Variables!$G$37</f>
        <v>0.1</v>
      </c>
      <c r="BE273" s="216">
        <f>Variables!$G$37</f>
        <v>0.1</v>
      </c>
      <c r="BF273" s="216">
        <f>Variables!$G$37</f>
        <v>0.1</v>
      </c>
      <c r="BG273" s="216">
        <f>Variables!$G$37</f>
        <v>0.1</v>
      </c>
      <c r="BH273" s="216">
        <f>Variables!$G$37</f>
        <v>0.1</v>
      </c>
      <c r="BI273" s="216">
        <f>Variables!$G$37</f>
        <v>0.1</v>
      </c>
      <c r="BJ273" s="216">
        <f>Variables!$G$37</f>
        <v>0.1</v>
      </c>
      <c r="BK273" s="216">
        <f>Variables!$G$37</f>
        <v>0.1</v>
      </c>
      <c r="BL273" s="216">
        <f>Variables!$G$37</f>
        <v>0.1</v>
      </c>
      <c r="BM273" s="216">
        <f>Variables!$G$37</f>
        <v>0.1</v>
      </c>
      <c r="BN273" s="216">
        <f>Variables!$G$37</f>
        <v>0.1</v>
      </c>
      <c r="BO273" s="216">
        <f>Variables!$G$37</f>
        <v>0.1</v>
      </c>
      <c r="BP273" s="216">
        <f>Variables!$G$37</f>
        <v>0.1</v>
      </c>
      <c r="BQ273" s="216">
        <f>Variables!$G$37</f>
        <v>0.1</v>
      </c>
    </row>
    <row r="274" spans="5:69" ht="16" customHeight="1">
      <c r="E274" s="334"/>
      <c r="F274" s="334"/>
      <c r="G274" s="334"/>
      <c r="H274" s="322"/>
      <c r="I274" s="236" t="s">
        <v>333</v>
      </c>
      <c r="J274" s="200">
        <f>J262*J273</f>
        <v>4.6000000000000005</v>
      </c>
      <c r="K274" s="200">
        <f>K262*K273</f>
        <v>4.6920000000000002</v>
      </c>
      <c r="L274" s="200">
        <f t="shared" ref="L274:BQ274" si="206">L262*L273</f>
        <v>4.7858400000000003</v>
      </c>
      <c r="M274" s="200">
        <f t="shared" si="206"/>
        <v>4.8815568000000011</v>
      </c>
      <c r="N274" s="200">
        <f t="shared" si="206"/>
        <v>4.9791879360000015</v>
      </c>
      <c r="O274" s="200">
        <f t="shared" si="206"/>
        <v>5.0787716947200012</v>
      </c>
      <c r="P274" s="200">
        <f t="shared" si="206"/>
        <v>5.1803471286144012</v>
      </c>
      <c r="Q274" s="200">
        <f t="shared" si="206"/>
        <v>5.283954071186689</v>
      </c>
      <c r="R274" s="200">
        <f t="shared" si="206"/>
        <v>5.3896331526104229</v>
      </c>
      <c r="S274" s="200">
        <f t="shared" si="206"/>
        <v>5.4974258156626314</v>
      </c>
      <c r="T274" s="200">
        <f t="shared" si="206"/>
        <v>5.6073743319758842</v>
      </c>
      <c r="U274" s="200">
        <f t="shared" si="206"/>
        <v>5.7195218186154015</v>
      </c>
      <c r="V274" s="200">
        <f t="shared" si="206"/>
        <v>5.8339122549877098</v>
      </c>
      <c r="W274" s="200">
        <f t="shared" si="206"/>
        <v>5.9505905000874648</v>
      </c>
      <c r="X274" s="200">
        <f t="shared" si="206"/>
        <v>6.0696023100892136</v>
      </c>
      <c r="Y274" s="200">
        <f t="shared" si="206"/>
        <v>6.1909943562909984</v>
      </c>
      <c r="Z274" s="200">
        <f t="shared" si="206"/>
        <v>6.3148142434168184</v>
      </c>
      <c r="AA274" s="200">
        <f t="shared" si="206"/>
        <v>6.4411105282851544</v>
      </c>
      <c r="AB274" s="200">
        <f t="shared" si="206"/>
        <v>6.5699327388508566</v>
      </c>
      <c r="AC274" s="200">
        <f t="shared" si="206"/>
        <v>6.701331393627874</v>
      </c>
      <c r="AD274" s="200">
        <f t="shared" si="206"/>
        <v>6.8353580215004319</v>
      </c>
      <c r="AE274" s="200">
        <f t="shared" si="206"/>
        <v>6.9720651819304411</v>
      </c>
      <c r="AF274" s="200">
        <f t="shared" si="206"/>
        <v>7.1115064855690493</v>
      </c>
      <c r="AG274" s="200">
        <f t="shared" si="206"/>
        <v>7.2537366152804301</v>
      </c>
      <c r="AH274" s="200">
        <f t="shared" si="206"/>
        <v>7.3988113475860393</v>
      </c>
      <c r="AI274" s="200">
        <f t="shared" si="206"/>
        <v>7.5467875745377597</v>
      </c>
      <c r="AJ274" s="200">
        <f t="shared" si="206"/>
        <v>7.6977233260285152</v>
      </c>
      <c r="AK274" s="200">
        <f t="shared" si="206"/>
        <v>7.8516777925490864</v>
      </c>
      <c r="AL274" s="200">
        <f t="shared" si="206"/>
        <v>8.0087113484000678</v>
      </c>
      <c r="AM274" s="200">
        <f t="shared" si="206"/>
        <v>8.1688855753680709</v>
      </c>
      <c r="AN274" s="200">
        <f t="shared" si="206"/>
        <v>8.3322632868754312</v>
      </c>
      <c r="AO274" s="200">
        <f t="shared" si="206"/>
        <v>8.4989085526129404</v>
      </c>
      <c r="AP274" s="200">
        <f t="shared" si="206"/>
        <v>8.6688867236651994</v>
      </c>
      <c r="AQ274" s="200">
        <f t="shared" si="206"/>
        <v>8.8422644581385033</v>
      </c>
      <c r="AR274" s="200">
        <f t="shared" si="206"/>
        <v>9.0191097473012736</v>
      </c>
      <c r="AS274" s="200">
        <f t="shared" si="206"/>
        <v>9.1994919422472989</v>
      </c>
      <c r="AT274" s="200">
        <f t="shared" si="206"/>
        <v>9.3834817810922448</v>
      </c>
      <c r="AU274" s="200">
        <f t="shared" si="206"/>
        <v>9.5711514167140894</v>
      </c>
      <c r="AV274" s="200">
        <f t="shared" si="206"/>
        <v>9.7625744450483722</v>
      </c>
      <c r="AW274" s="200">
        <f t="shared" si="206"/>
        <v>9.9578259339493389</v>
      </c>
      <c r="AX274" s="200">
        <f t="shared" si="206"/>
        <v>10.156982452628327</v>
      </c>
      <c r="AY274" s="200">
        <f t="shared" si="206"/>
        <v>10.360122101680894</v>
      </c>
      <c r="AZ274" s="200">
        <f t="shared" si="206"/>
        <v>10.567324543714511</v>
      </c>
      <c r="BA274" s="200">
        <f t="shared" si="206"/>
        <v>10.7786710345888</v>
      </c>
      <c r="BB274" s="200">
        <f t="shared" si="206"/>
        <v>10.994244455280576</v>
      </c>
      <c r="BC274" s="200">
        <f t="shared" si="206"/>
        <v>11.214129344386187</v>
      </c>
      <c r="BD274" s="200">
        <f t="shared" si="206"/>
        <v>11.438411931273912</v>
      </c>
      <c r="BE274" s="200">
        <f t="shared" si="206"/>
        <v>11.667180169899389</v>
      </c>
      <c r="BF274" s="200">
        <f t="shared" si="206"/>
        <v>11.900523773297378</v>
      </c>
      <c r="BG274" s="200">
        <f t="shared" si="206"/>
        <v>12.138534248763326</v>
      </c>
      <c r="BH274" s="200">
        <f t="shared" si="206"/>
        <v>12.381304933738592</v>
      </c>
      <c r="BI274" s="200">
        <f t="shared" si="206"/>
        <v>12.628931032413364</v>
      </c>
      <c r="BJ274" s="200">
        <f t="shared" si="206"/>
        <v>12.881509653061631</v>
      </c>
      <c r="BK274" s="200">
        <f t="shared" si="206"/>
        <v>13.139139846122863</v>
      </c>
      <c r="BL274" s="200">
        <f t="shared" si="206"/>
        <v>13.401922643045319</v>
      </c>
      <c r="BM274" s="200">
        <f t="shared" si="206"/>
        <v>13.669961095906226</v>
      </c>
      <c r="BN274" s="200">
        <f t="shared" si="206"/>
        <v>13.943360317824352</v>
      </c>
      <c r="BO274" s="200">
        <f t="shared" si="206"/>
        <v>14.222227524180838</v>
      </c>
      <c r="BP274" s="200">
        <f t="shared" si="206"/>
        <v>14.506672074664454</v>
      </c>
      <c r="BQ274" s="200">
        <f t="shared" si="206"/>
        <v>14.796805516157745</v>
      </c>
    </row>
    <row r="275" spans="5:69" ht="16" customHeight="1">
      <c r="E275" s="334"/>
      <c r="F275" s="334"/>
      <c r="G275" s="334"/>
      <c r="H275" s="322"/>
      <c r="I275" s="236" t="s">
        <v>447</v>
      </c>
      <c r="J275" s="204">
        <f>J175*J274</f>
        <v>182710.56994818652</v>
      </c>
      <c r="K275" s="204">
        <f>K175*K274</f>
        <v>281374.27772020729</v>
      </c>
      <c r="L275" s="204">
        <f t="shared" ref="L275:BQ275" si="207">L175*L274</f>
        <v>337338.52529533685</v>
      </c>
      <c r="M275" s="204">
        <f t="shared" si="207"/>
        <v>371695.42086839379</v>
      </c>
      <c r="N275" s="204">
        <f t="shared" si="207"/>
        <v>395207.02079968608</v>
      </c>
      <c r="O275" s="204">
        <f t="shared" si="207"/>
        <v>413367.20744934923</v>
      </c>
      <c r="P275" s="204">
        <f t="shared" si="207"/>
        <v>428983.25144592271</v>
      </c>
      <c r="Q275" s="204">
        <f t="shared" si="207"/>
        <v>443492.413153578</v>
      </c>
      <c r="R275" s="204">
        <f t="shared" si="207"/>
        <v>457633.41427196673</v>
      </c>
      <c r="S275" s="204">
        <f t="shared" si="207"/>
        <v>471788.89334925427</v>
      </c>
      <c r="T275" s="204">
        <f t="shared" si="207"/>
        <v>486160.06324078742</v>
      </c>
      <c r="U275" s="204">
        <f t="shared" si="207"/>
        <v>500855.79171444947</v>
      </c>
      <c r="V275" s="204">
        <f t="shared" si="207"/>
        <v>515938.03801986651</v>
      </c>
      <c r="W275" s="204">
        <f t="shared" si="207"/>
        <v>531445.03116299398</v>
      </c>
      <c r="X275" s="204">
        <f t="shared" si="207"/>
        <v>547403.09661917505</v>
      </c>
      <c r="Y275" s="204">
        <f t="shared" si="207"/>
        <v>563832.69392360887</v>
      </c>
      <c r="Z275" s="204">
        <f t="shared" si="207"/>
        <v>580751.5019883049</v>
      </c>
      <c r="AA275" s="204">
        <f t="shared" si="207"/>
        <v>598175.99894391792</v>
      </c>
      <c r="AB275" s="204">
        <f t="shared" si="207"/>
        <v>616122.2743791769</v>
      </c>
      <c r="AC275" s="204">
        <f t="shared" si="207"/>
        <v>634606.45029869233</v>
      </c>
      <c r="AD275" s="204">
        <f t="shared" si="207"/>
        <v>653644.90272860462</v>
      </c>
      <c r="AE275" s="204">
        <f t="shared" si="207"/>
        <v>673254.38186014828</v>
      </c>
      <c r="AF275" s="204">
        <f t="shared" si="207"/>
        <v>693452.08066129207</v>
      </c>
      <c r="AG275" s="204">
        <f t="shared" si="207"/>
        <v>714255.67742725392</v>
      </c>
      <c r="AH275" s="204">
        <f t="shared" si="207"/>
        <v>735683.36526659445</v>
      </c>
      <c r="AI275" s="204">
        <f t="shared" si="207"/>
        <v>757753.87515801878</v>
      </c>
      <c r="AJ275" s="204">
        <f t="shared" si="207"/>
        <v>780486.49596880714</v>
      </c>
      <c r="AK275" s="204">
        <f t="shared" si="207"/>
        <v>803901.09317145566</v>
      </c>
      <c r="AL275" s="204">
        <f t="shared" si="207"/>
        <v>828018.12715162709</v>
      </c>
      <c r="AM275" s="204">
        <f t="shared" si="207"/>
        <v>852858.67157054029</v>
      </c>
      <c r="AN275" s="204">
        <f t="shared" si="207"/>
        <v>878444.43202588242</v>
      </c>
      <c r="AO275" s="204">
        <f t="shared" si="207"/>
        <v>904797.76514385408</v>
      </c>
      <c r="AP275" s="204">
        <f t="shared" si="207"/>
        <v>931941.69817833928</v>
      </c>
      <c r="AQ275" s="204">
        <f t="shared" si="207"/>
        <v>959899.9491645759</v>
      </c>
      <c r="AR275" s="204">
        <f t="shared" si="207"/>
        <v>988696.94766036537</v>
      </c>
      <c r="AS275" s="204">
        <f t="shared" si="207"/>
        <v>1018357.8561008109</v>
      </c>
      <c r="AT275" s="204">
        <f t="shared" si="207"/>
        <v>1048908.5917892591</v>
      </c>
      <c r="AU275" s="204">
        <f t="shared" si="207"/>
        <v>1080375.849545703</v>
      </c>
      <c r="AV275" s="204">
        <f t="shared" si="207"/>
        <v>1112787.1250334848</v>
      </c>
      <c r="AW275" s="204">
        <f t="shared" si="207"/>
        <v>1146170.7387852087</v>
      </c>
      <c r="AX275" s="204">
        <f t="shared" si="207"/>
        <v>1180555.8609491319</v>
      </c>
      <c r="AY275" s="204">
        <f t="shared" si="207"/>
        <v>1215972.5367777932</v>
      </c>
      <c r="AZ275" s="204">
        <f t="shared" si="207"/>
        <v>1252451.7128812226</v>
      </c>
      <c r="BA275" s="204">
        <f t="shared" si="207"/>
        <v>1290025.2642677077</v>
      </c>
      <c r="BB275" s="204">
        <f t="shared" si="207"/>
        <v>1328726.0221957639</v>
      </c>
      <c r="BC275" s="204">
        <f t="shared" si="207"/>
        <v>1368587.8028616493</v>
      </c>
      <c r="BD275" s="204">
        <f t="shared" si="207"/>
        <v>1409645.4369475055</v>
      </c>
      <c r="BE275" s="204">
        <f t="shared" si="207"/>
        <v>1451934.8000559339</v>
      </c>
      <c r="BF275" s="204">
        <f t="shared" si="207"/>
        <v>1495492.8440576135</v>
      </c>
      <c r="BG275" s="204">
        <f t="shared" si="207"/>
        <v>1540357.629379343</v>
      </c>
      <c r="BH275" s="204">
        <f t="shared" si="207"/>
        <v>1586568.3582607233</v>
      </c>
      <c r="BI275" s="204">
        <f t="shared" si="207"/>
        <v>1634165.4090085451</v>
      </c>
      <c r="BJ275" s="204">
        <f t="shared" si="207"/>
        <v>1683190.3712788022</v>
      </c>
      <c r="BK275" s="204">
        <f t="shared" si="207"/>
        <v>1733686.0824171661</v>
      </c>
      <c r="BL275" s="204">
        <f t="shared" si="207"/>
        <v>1785696.6648896809</v>
      </c>
      <c r="BM275" s="204">
        <f t="shared" si="207"/>
        <v>1839267.5648363719</v>
      </c>
      <c r="BN275" s="204">
        <f t="shared" si="207"/>
        <v>1894445.5917814635</v>
      </c>
      <c r="BO275" s="204">
        <f t="shared" si="207"/>
        <v>1951278.9595349068</v>
      </c>
      <c r="BP275" s="204">
        <f t="shared" si="207"/>
        <v>2009817.328320954</v>
      </c>
      <c r="BQ275" s="204">
        <f t="shared" si="207"/>
        <v>2070111.8481705834</v>
      </c>
    </row>
    <row r="276" spans="5:69" ht="16" customHeight="1">
      <c r="E276" s="334"/>
      <c r="F276" s="334"/>
      <c r="G276" s="334"/>
      <c r="H276" s="322"/>
      <c r="I276" s="236" t="s">
        <v>448</v>
      </c>
      <c r="J276" s="204">
        <f>J176*J274</f>
        <v>119170.98445595858</v>
      </c>
      <c r="K276" s="204">
        <f>K176*K274</f>
        <v>122746.11398963731</v>
      </c>
      <c r="L276" s="204">
        <f t="shared" ref="L276:BQ276" si="208">L176*L274</f>
        <v>126428.49740932643</v>
      </c>
      <c r="M276" s="204">
        <f t="shared" si="208"/>
        <v>130221.35233160625</v>
      </c>
      <c r="N276" s="204">
        <f t="shared" si="208"/>
        <v>134127.99290155442</v>
      </c>
      <c r="O276" s="204">
        <f t="shared" si="208"/>
        <v>138151.83268860105</v>
      </c>
      <c r="P276" s="204">
        <f t="shared" si="208"/>
        <v>142296.3876692591</v>
      </c>
      <c r="Q276" s="204">
        <f t="shared" si="208"/>
        <v>146565.27929933686</v>
      </c>
      <c r="R276" s="204">
        <f t="shared" si="208"/>
        <v>150962.23767831697</v>
      </c>
      <c r="S276" s="204">
        <f t="shared" si="208"/>
        <v>155491.10480866645</v>
      </c>
      <c r="T276" s="204">
        <f t="shared" si="208"/>
        <v>160155.83795292646</v>
      </c>
      <c r="U276" s="204">
        <f t="shared" si="208"/>
        <v>164960.51309151427</v>
      </c>
      <c r="V276" s="204">
        <f t="shared" si="208"/>
        <v>169909.32848425969</v>
      </c>
      <c r="W276" s="204">
        <f t="shared" si="208"/>
        <v>175006.60833878748</v>
      </c>
      <c r="X276" s="204">
        <f t="shared" si="208"/>
        <v>180256.80658895109</v>
      </c>
      <c r="Y276" s="204">
        <f t="shared" si="208"/>
        <v>185664.51078661962</v>
      </c>
      <c r="Z276" s="204">
        <f t="shared" si="208"/>
        <v>191234.44611021824</v>
      </c>
      <c r="AA276" s="204">
        <f t="shared" si="208"/>
        <v>196971.47949352473</v>
      </c>
      <c r="AB276" s="204">
        <f t="shared" si="208"/>
        <v>202880.62387833052</v>
      </c>
      <c r="AC276" s="204">
        <f t="shared" si="208"/>
        <v>208967.04259468045</v>
      </c>
      <c r="AD276" s="204">
        <f t="shared" si="208"/>
        <v>215236.05387252086</v>
      </c>
      <c r="AE276" s="204">
        <f t="shared" si="208"/>
        <v>221693.13548869651</v>
      </c>
      <c r="AF276" s="204">
        <f t="shared" si="208"/>
        <v>228343.92955335742</v>
      </c>
      <c r="AG276" s="204">
        <f t="shared" si="208"/>
        <v>235194.24743995816</v>
      </c>
      <c r="AH276" s="204">
        <f t="shared" si="208"/>
        <v>242250.07486315697</v>
      </c>
      <c r="AI276" s="204">
        <f t="shared" si="208"/>
        <v>249517.57710905169</v>
      </c>
      <c r="AJ276" s="204">
        <f t="shared" si="208"/>
        <v>257003.10442232323</v>
      </c>
      <c r="AK276" s="204">
        <f t="shared" si="208"/>
        <v>264713.19755499292</v>
      </c>
      <c r="AL276" s="204">
        <f t="shared" si="208"/>
        <v>272654.59348164266</v>
      </c>
      <c r="AM276" s="204">
        <f t="shared" si="208"/>
        <v>280834.23128609196</v>
      </c>
      <c r="AN276" s="204">
        <f t="shared" si="208"/>
        <v>289259.25822467479</v>
      </c>
      <c r="AO276" s="204">
        <f t="shared" si="208"/>
        <v>297937.035971415</v>
      </c>
      <c r="AP276" s="204">
        <f t="shared" si="208"/>
        <v>306875.14705055748</v>
      </c>
      <c r="AQ276" s="204">
        <f t="shared" si="208"/>
        <v>316081.40146207414</v>
      </c>
      <c r="AR276" s="204">
        <f t="shared" si="208"/>
        <v>325563.8435059365</v>
      </c>
      <c r="AS276" s="204">
        <f t="shared" si="208"/>
        <v>335330.75881111453</v>
      </c>
      <c r="AT276" s="204">
        <f t="shared" si="208"/>
        <v>345390.6815754479</v>
      </c>
      <c r="AU276" s="204">
        <f t="shared" si="208"/>
        <v>355752.40202271141</v>
      </c>
      <c r="AV276" s="204">
        <f t="shared" si="208"/>
        <v>366424.97408339276</v>
      </c>
      <c r="AW276" s="204">
        <f t="shared" si="208"/>
        <v>377417.72330589464</v>
      </c>
      <c r="AX276" s="204">
        <f t="shared" si="208"/>
        <v>388740.25500507152</v>
      </c>
      <c r="AY276" s="204">
        <f t="shared" si="208"/>
        <v>400402.46265522379</v>
      </c>
      <c r="AZ276" s="204">
        <f t="shared" si="208"/>
        <v>412414.53653488035</v>
      </c>
      <c r="BA276" s="204">
        <f t="shared" si="208"/>
        <v>424786.97263092687</v>
      </c>
      <c r="BB276" s="204">
        <f t="shared" si="208"/>
        <v>437530.58180985466</v>
      </c>
      <c r="BC276" s="204">
        <f t="shared" si="208"/>
        <v>450656.49926415028</v>
      </c>
      <c r="BD276" s="204">
        <f t="shared" si="208"/>
        <v>464176.19424207474</v>
      </c>
      <c r="BE276" s="204">
        <f t="shared" si="208"/>
        <v>478101.48006933706</v>
      </c>
      <c r="BF276" s="204">
        <f t="shared" si="208"/>
        <v>492444.52447141713</v>
      </c>
      <c r="BG276" s="204">
        <f t="shared" si="208"/>
        <v>507217.86020555976</v>
      </c>
      <c r="BH276" s="204">
        <f t="shared" si="208"/>
        <v>522434.39601172635</v>
      </c>
      <c r="BI276" s="204">
        <f t="shared" si="208"/>
        <v>538107.42789207806</v>
      </c>
      <c r="BJ276" s="204">
        <f t="shared" si="208"/>
        <v>554250.65072884073</v>
      </c>
      <c r="BK276" s="204">
        <f t="shared" si="208"/>
        <v>570878.17025070579</v>
      </c>
      <c r="BL276" s="204">
        <f t="shared" si="208"/>
        <v>588004.51535822696</v>
      </c>
      <c r="BM276" s="204">
        <f t="shared" si="208"/>
        <v>605644.6508189739</v>
      </c>
      <c r="BN276" s="204">
        <f t="shared" si="208"/>
        <v>623813.99034354312</v>
      </c>
      <c r="BO276" s="204">
        <f t="shared" si="208"/>
        <v>642528.41005384945</v>
      </c>
      <c r="BP276" s="204">
        <f t="shared" si="208"/>
        <v>661804.26235546498</v>
      </c>
      <c r="BQ276" s="204">
        <f t="shared" si="208"/>
        <v>681658.39022612886</v>
      </c>
    </row>
    <row r="277" spans="5:69" ht="16" customHeight="1">
      <c r="E277" s="334"/>
      <c r="F277" s="334"/>
      <c r="G277" s="334"/>
      <c r="H277" s="322"/>
      <c r="I277" s="238" t="s">
        <v>449</v>
      </c>
      <c r="J277" s="204">
        <f>J177*J274</f>
        <v>63539.585492227969</v>
      </c>
      <c r="K277" s="204">
        <f>K177*K274</f>
        <v>158628.16373056997</v>
      </c>
      <c r="L277" s="204">
        <f t="shared" ref="L277:BQ277" si="209">L177*L274</f>
        <v>210910.02788601039</v>
      </c>
      <c r="M277" s="204">
        <f t="shared" si="209"/>
        <v>241474.06853678756</v>
      </c>
      <c r="N277" s="204">
        <f t="shared" si="209"/>
        <v>261079.02789813172</v>
      </c>
      <c r="O277" s="204">
        <f t="shared" si="209"/>
        <v>275215.37476074818</v>
      </c>
      <c r="P277" s="204">
        <f t="shared" si="209"/>
        <v>286686.86377666367</v>
      </c>
      <c r="Q277" s="204">
        <f t="shared" si="209"/>
        <v>296927.13385424111</v>
      </c>
      <c r="R277" s="204">
        <f t="shared" si="209"/>
        <v>306671.17659364972</v>
      </c>
      <c r="S277" s="204">
        <f t="shared" si="209"/>
        <v>316297.78854058782</v>
      </c>
      <c r="T277" s="204">
        <f t="shared" si="209"/>
        <v>326004.22528786096</v>
      </c>
      <c r="U277" s="204">
        <f t="shared" si="209"/>
        <v>335895.27862293524</v>
      </c>
      <c r="V277" s="204">
        <f t="shared" si="209"/>
        <v>346028.70953560673</v>
      </c>
      <c r="W277" s="204">
        <f t="shared" si="209"/>
        <v>356438.42282420659</v>
      </c>
      <c r="X277" s="204">
        <f t="shared" si="209"/>
        <v>367146.2900302239</v>
      </c>
      <c r="Y277" s="204">
        <f t="shared" si="209"/>
        <v>378168.18313698919</v>
      </c>
      <c r="Z277" s="204">
        <f t="shared" si="209"/>
        <v>389517.05587808666</v>
      </c>
      <c r="AA277" s="204">
        <f t="shared" si="209"/>
        <v>401204.51945039316</v>
      </c>
      <c r="AB277" s="204">
        <f t="shared" si="209"/>
        <v>413241.65050084633</v>
      </c>
      <c r="AC277" s="204">
        <f t="shared" si="209"/>
        <v>425639.40770401183</v>
      </c>
      <c r="AD277" s="204">
        <f t="shared" si="209"/>
        <v>438408.8488560837</v>
      </c>
      <c r="AE277" s="204">
        <f t="shared" si="209"/>
        <v>451561.24637145159</v>
      </c>
      <c r="AF277" s="204">
        <f t="shared" si="209"/>
        <v>465108.15110793459</v>
      </c>
      <c r="AG277" s="204">
        <f t="shared" si="209"/>
        <v>479061.42998729571</v>
      </c>
      <c r="AH277" s="204">
        <f t="shared" si="209"/>
        <v>493433.29040343757</v>
      </c>
      <c r="AI277" s="204">
        <f t="shared" si="209"/>
        <v>508236.2980489672</v>
      </c>
      <c r="AJ277" s="204">
        <f t="shared" si="209"/>
        <v>523483.39154648397</v>
      </c>
      <c r="AK277" s="204">
        <f t="shared" si="209"/>
        <v>539187.8956164628</v>
      </c>
      <c r="AL277" s="204">
        <f t="shared" si="209"/>
        <v>555363.53366998443</v>
      </c>
      <c r="AM277" s="204">
        <f t="shared" si="209"/>
        <v>572024.44028444844</v>
      </c>
      <c r="AN277" s="204">
        <f t="shared" si="209"/>
        <v>589185.17380120768</v>
      </c>
      <c r="AO277" s="204">
        <f t="shared" si="209"/>
        <v>606860.72917243943</v>
      </c>
      <c r="AP277" s="204">
        <f t="shared" si="209"/>
        <v>625066.55112778186</v>
      </c>
      <c r="AQ277" s="204">
        <f t="shared" si="209"/>
        <v>643818.54770250153</v>
      </c>
      <c r="AR277" s="204">
        <f t="shared" si="209"/>
        <v>663133.10415442893</v>
      </c>
      <c r="AS277" s="204">
        <f t="shared" si="209"/>
        <v>683027.09728969645</v>
      </c>
      <c r="AT277" s="204">
        <f t="shared" si="209"/>
        <v>703517.91021381121</v>
      </c>
      <c r="AU277" s="204">
        <f t="shared" si="209"/>
        <v>724623.44752299134</v>
      </c>
      <c r="AV277" s="204">
        <f t="shared" si="209"/>
        <v>746362.15095009212</v>
      </c>
      <c r="AW277" s="204">
        <f t="shared" si="209"/>
        <v>768753.01547931391</v>
      </c>
      <c r="AX277" s="204">
        <f t="shared" si="209"/>
        <v>791815.6059440606</v>
      </c>
      <c r="AY277" s="204">
        <f t="shared" si="209"/>
        <v>815570.07412256952</v>
      </c>
      <c r="AZ277" s="204">
        <f t="shared" si="209"/>
        <v>840037.17634634208</v>
      </c>
      <c r="BA277" s="204">
        <f t="shared" si="209"/>
        <v>865238.29163678084</v>
      </c>
      <c r="BB277" s="204">
        <f t="shared" si="209"/>
        <v>891195.44038590929</v>
      </c>
      <c r="BC277" s="204">
        <f t="shared" si="209"/>
        <v>917931.30359749915</v>
      </c>
      <c r="BD277" s="204">
        <f t="shared" si="209"/>
        <v>945469.24270543072</v>
      </c>
      <c r="BE277" s="204">
        <f t="shared" si="209"/>
        <v>973833.31998659705</v>
      </c>
      <c r="BF277" s="204">
        <f t="shared" si="209"/>
        <v>1003048.3195861966</v>
      </c>
      <c r="BG277" s="204">
        <f t="shared" si="209"/>
        <v>1033139.7691737835</v>
      </c>
      <c r="BH277" s="204">
        <f t="shared" si="209"/>
        <v>1064133.9622489971</v>
      </c>
      <c r="BI277" s="204">
        <f t="shared" si="209"/>
        <v>1096057.9811164672</v>
      </c>
      <c r="BJ277" s="204">
        <f t="shared" si="209"/>
        <v>1128939.7205499613</v>
      </c>
      <c r="BK277" s="204">
        <f t="shared" si="209"/>
        <v>1162807.9121664602</v>
      </c>
      <c r="BL277" s="204">
        <f t="shared" si="209"/>
        <v>1197692.1495314541</v>
      </c>
      <c r="BM277" s="204">
        <f t="shared" si="209"/>
        <v>1233622.9140173981</v>
      </c>
      <c r="BN277" s="204">
        <f t="shared" si="209"/>
        <v>1270631.60143792</v>
      </c>
      <c r="BO277" s="204">
        <f t="shared" si="209"/>
        <v>1308750.5494810576</v>
      </c>
      <c r="BP277" s="204">
        <f t="shared" si="209"/>
        <v>1348013.0659654893</v>
      </c>
      <c r="BQ277" s="204">
        <f t="shared" si="209"/>
        <v>1388453.4579444542</v>
      </c>
    </row>
    <row r="278" spans="5:69" ht="16" customHeight="1">
      <c r="E278" s="334"/>
      <c r="F278" s="334"/>
      <c r="G278" s="334"/>
      <c r="H278" s="322"/>
      <c r="I278" s="236" t="s">
        <v>299</v>
      </c>
      <c r="J278" s="237">
        <f>(J100+J114+J127+J140+J153+J166)*J274</f>
        <v>0</v>
      </c>
      <c r="K278" s="237">
        <f>(K100+K114+K127+K140+K153+K166)*K274</f>
        <v>14.586528497409327</v>
      </c>
      <c r="L278" s="237">
        <f t="shared" ref="L278:BQ278" si="210">(L100+L114+L127+L140+L153+L166)*L274</f>
        <v>22.463253886010367</v>
      </c>
      <c r="M278" s="237">
        <f t="shared" si="210"/>
        <v>26.931107564766844</v>
      </c>
      <c r="N278" s="237">
        <f t="shared" si="210"/>
        <v>29.673958383419695</v>
      </c>
      <c r="O278" s="237">
        <f t="shared" si="210"/>
        <v>31.550985106694302</v>
      </c>
      <c r="P278" s="237">
        <f t="shared" si="210"/>
        <v>33.000786725498855</v>
      </c>
      <c r="Q278" s="237">
        <f t="shared" si="210"/>
        <v>34.247479080721732</v>
      </c>
      <c r="R278" s="237">
        <f t="shared" si="210"/>
        <v>35.405804517406906</v>
      </c>
      <c r="S278" s="237">
        <f t="shared" si="210"/>
        <v>36.534738195703532</v>
      </c>
      <c r="T278" s="237">
        <f t="shared" si="210"/>
        <v>37.664827708389566</v>
      </c>
      <c r="U278" s="237">
        <f t="shared" si="210"/>
        <v>38.812136696716884</v>
      </c>
      <c r="V278" s="237">
        <f t="shared" si="210"/>
        <v>39.985356517726963</v>
      </c>
      <c r="W278" s="237">
        <f t="shared" si="210"/>
        <v>41.189433630514138</v>
      </c>
      <c r="X278" s="237">
        <f t="shared" si="210"/>
        <v>42.427420012229796</v>
      </c>
      <c r="Y278" s="237">
        <f t="shared" si="210"/>
        <v>43.701417332724816</v>
      </c>
      <c r="Z278" s="237">
        <f t="shared" si="210"/>
        <v>45.013058959971907</v>
      </c>
      <c r="AA278" s="237">
        <f t="shared" si="210"/>
        <v>46.363756273476383</v>
      </c>
      <c r="AB278" s="237">
        <f t="shared" si="210"/>
        <v>47.754824789480388</v>
      </c>
      <c r="AC278" s="237">
        <f t="shared" si="210"/>
        <v>49.187549005342653</v>
      </c>
      <c r="AD278" s="237">
        <f t="shared" si="210"/>
        <v>50.663216006313647</v>
      </c>
      <c r="AE278" s="237">
        <f t="shared" si="210"/>
        <v>52.18313315721651</v>
      </c>
      <c r="AF278" s="237">
        <f t="shared" si="210"/>
        <v>53.748637693996876</v>
      </c>
      <c r="AG278" s="237">
        <f t="shared" si="210"/>
        <v>55.361102201269347</v>
      </c>
      <c r="AH278" s="237">
        <f t="shared" si="210"/>
        <v>57.02193800929826</v>
      </c>
      <c r="AI278" s="237">
        <f t="shared" si="210"/>
        <v>58.732597547992519</v>
      </c>
      <c r="AJ278" s="237">
        <f t="shared" si="210"/>
        <v>60.494576187624098</v>
      </c>
      <c r="AK278" s="237">
        <f t="shared" si="210"/>
        <v>62.309413836980653</v>
      </c>
      <c r="AL278" s="237">
        <f t="shared" si="210"/>
        <v>64.17869643759127</v>
      </c>
      <c r="AM278" s="237">
        <f t="shared" si="210"/>
        <v>66.104057425324612</v>
      </c>
      <c r="AN278" s="237">
        <f t="shared" si="210"/>
        <v>68.08717919633321</v>
      </c>
      <c r="AO278" s="237">
        <f t="shared" si="210"/>
        <v>70.129794596830152</v>
      </c>
      <c r="AP278" s="237">
        <f t="shared" si="210"/>
        <v>72.233688447284578</v>
      </c>
      <c r="AQ278" s="237">
        <f t="shared" si="210"/>
        <v>74.400699107103364</v>
      </c>
      <c r="AR278" s="237">
        <f t="shared" si="210"/>
        <v>76.632720083580608</v>
      </c>
      <c r="AS278" s="237">
        <f t="shared" si="210"/>
        <v>78.931701687752721</v>
      </c>
      <c r="AT278" s="237">
        <f t="shared" si="210"/>
        <v>81.299652739234304</v>
      </c>
      <c r="AU278" s="237">
        <f t="shared" si="210"/>
        <v>83.738642321844338</v>
      </c>
      <c r="AV278" s="237">
        <f t="shared" si="210"/>
        <v>86.250801591720503</v>
      </c>
      <c r="AW278" s="237">
        <f t="shared" si="210"/>
        <v>88.838325639584724</v>
      </c>
      <c r="AX278" s="237">
        <f t="shared" si="210"/>
        <v>91.503475408829743</v>
      </c>
      <c r="AY278" s="237">
        <f t="shared" si="210"/>
        <v>94.248579671123892</v>
      </c>
      <c r="AZ278" s="237">
        <f t="shared" si="210"/>
        <v>97.076037061272572</v>
      </c>
      <c r="BA278" s="237">
        <f t="shared" si="210"/>
        <v>99.988318173118373</v>
      </c>
      <c r="BB278" s="237">
        <f t="shared" si="210"/>
        <v>102.98796771831582</v>
      </c>
      <c r="BC278" s="237">
        <f t="shared" si="210"/>
        <v>106.07760674986726</v>
      </c>
      <c r="BD278" s="237">
        <f t="shared" si="210"/>
        <v>109.25993495236432</v>
      </c>
      <c r="BE278" s="237">
        <f t="shared" si="210"/>
        <v>112.53773300093573</v>
      </c>
      <c r="BF278" s="237">
        <f t="shared" si="210"/>
        <v>115.9138649909641</v>
      </c>
      <c r="BG278" s="237">
        <f t="shared" si="210"/>
        <v>119.39128094069316</v>
      </c>
      <c r="BH278" s="237">
        <f t="shared" si="210"/>
        <v>122.97301936891401</v>
      </c>
      <c r="BI278" s="237">
        <f t="shared" si="210"/>
        <v>126.66220994998146</v>
      </c>
      <c r="BJ278" s="237">
        <f t="shared" si="210"/>
        <v>130.46207624848091</v>
      </c>
      <c r="BK278" s="237">
        <f t="shared" si="210"/>
        <v>134.37593853593538</v>
      </c>
      <c r="BL278" s="237">
        <f t="shared" si="210"/>
        <v>138.40721669201344</v>
      </c>
      <c r="BM278" s="237">
        <f t="shared" si="210"/>
        <v>142.55943319277387</v>
      </c>
      <c r="BN278" s="237">
        <f t="shared" si="210"/>
        <v>146.83621618855707</v>
      </c>
      <c r="BO278" s="237">
        <f t="shared" si="210"/>
        <v>151.24130267421378</v>
      </c>
      <c r="BP278" s="237">
        <f t="shared" si="210"/>
        <v>155.77854175444017</v>
      </c>
      <c r="BQ278" s="237">
        <f t="shared" si="210"/>
        <v>160.4518980070734</v>
      </c>
    </row>
    <row r="279" spans="5:69" ht="16" customHeight="1">
      <c r="E279" s="334"/>
      <c r="F279" s="334"/>
      <c r="G279" s="334"/>
      <c r="H279" s="322"/>
      <c r="I279" s="236" t="s">
        <v>301</v>
      </c>
      <c r="J279" s="237">
        <f>(J101+J115+J128+J141+J154+J167)*J274</f>
        <v>0</v>
      </c>
      <c r="K279" s="237">
        <f>(K101+K115+K128+K141+K154+K167)*K274</f>
        <v>3.6466321243523319</v>
      </c>
      <c r="L279" s="237">
        <f t="shared" ref="L279:BQ279" si="211">(L101+L115+L128+L141+L154+L167)*L274</f>
        <v>5.6158134715025918</v>
      </c>
      <c r="M279" s="237">
        <f t="shared" si="211"/>
        <v>6.732776891191711</v>
      </c>
      <c r="N279" s="237">
        <f t="shared" si="211"/>
        <v>7.4184895958549237</v>
      </c>
      <c r="O279" s="237">
        <f t="shared" si="211"/>
        <v>7.8877462766735755</v>
      </c>
      <c r="P279" s="237">
        <f t="shared" si="211"/>
        <v>8.2501966813747138</v>
      </c>
      <c r="Q279" s="237">
        <f t="shared" si="211"/>
        <v>8.5618697701804329</v>
      </c>
      <c r="R279" s="237">
        <f t="shared" si="211"/>
        <v>8.8514511293517266</v>
      </c>
      <c r="S279" s="237">
        <f t="shared" si="211"/>
        <v>9.1336845489258831</v>
      </c>
      <c r="T279" s="237">
        <f t="shared" si="211"/>
        <v>9.4162069270973916</v>
      </c>
      <c r="U279" s="237">
        <f t="shared" si="211"/>
        <v>9.703034174179221</v>
      </c>
      <c r="V279" s="237">
        <f t="shared" si="211"/>
        <v>9.9963391294317407</v>
      </c>
      <c r="W279" s="237">
        <f t="shared" si="211"/>
        <v>10.297358407628534</v>
      </c>
      <c r="X279" s="237">
        <f t="shared" si="211"/>
        <v>10.606855003057449</v>
      </c>
      <c r="Y279" s="237">
        <f t="shared" si="211"/>
        <v>10.925354333181204</v>
      </c>
      <c r="Z279" s="237">
        <f t="shared" si="211"/>
        <v>11.253264739992977</v>
      </c>
      <c r="AA279" s="237">
        <f t="shared" si="211"/>
        <v>11.590939068369096</v>
      </c>
      <c r="AB279" s="237">
        <f t="shared" si="211"/>
        <v>11.938706197370097</v>
      </c>
      <c r="AC279" s="237">
        <f t="shared" si="211"/>
        <v>12.296887251335663</v>
      </c>
      <c r="AD279" s="237">
        <f t="shared" si="211"/>
        <v>12.665804001578412</v>
      </c>
      <c r="AE279" s="237">
        <f t="shared" si="211"/>
        <v>13.045783289304127</v>
      </c>
      <c r="AF279" s="237">
        <f t="shared" si="211"/>
        <v>13.437159423499219</v>
      </c>
      <c r="AG279" s="237">
        <f t="shared" si="211"/>
        <v>13.840275550317337</v>
      </c>
      <c r="AH279" s="237">
        <f t="shared" si="211"/>
        <v>14.255484502324565</v>
      </c>
      <c r="AI279" s="237">
        <f t="shared" si="211"/>
        <v>14.68314938699813</v>
      </c>
      <c r="AJ279" s="237">
        <f t="shared" si="211"/>
        <v>15.123644046906024</v>
      </c>
      <c r="AK279" s="237">
        <f t="shared" si="211"/>
        <v>15.577353459245163</v>
      </c>
      <c r="AL279" s="237">
        <f t="shared" si="211"/>
        <v>16.044674109397818</v>
      </c>
      <c r="AM279" s="237">
        <f t="shared" si="211"/>
        <v>16.526014356331153</v>
      </c>
      <c r="AN279" s="237">
        <f t="shared" si="211"/>
        <v>17.021794799083303</v>
      </c>
      <c r="AO279" s="237">
        <f t="shared" si="211"/>
        <v>17.532448649207538</v>
      </c>
      <c r="AP279" s="237">
        <f t="shared" si="211"/>
        <v>18.058422111821145</v>
      </c>
      <c r="AQ279" s="237">
        <f t="shared" si="211"/>
        <v>18.600174776775841</v>
      </c>
      <c r="AR279" s="237">
        <f t="shared" si="211"/>
        <v>19.158180020895152</v>
      </c>
      <c r="AS279" s="237">
        <f t="shared" si="211"/>
        <v>19.73292542193818</v>
      </c>
      <c r="AT279" s="237">
        <f t="shared" si="211"/>
        <v>20.324913184808576</v>
      </c>
      <c r="AU279" s="237">
        <f t="shared" si="211"/>
        <v>20.934660580461085</v>
      </c>
      <c r="AV279" s="237">
        <f t="shared" si="211"/>
        <v>21.562700397930126</v>
      </c>
      <c r="AW279" s="237">
        <f t="shared" si="211"/>
        <v>22.209581409896181</v>
      </c>
      <c r="AX279" s="237">
        <f t="shared" si="211"/>
        <v>22.875868852207436</v>
      </c>
      <c r="AY279" s="237">
        <f t="shared" si="211"/>
        <v>23.562144917780973</v>
      </c>
      <c r="AZ279" s="237">
        <f t="shared" si="211"/>
        <v>24.269009265318143</v>
      </c>
      <c r="BA279" s="237">
        <f t="shared" si="211"/>
        <v>24.997079543279593</v>
      </c>
      <c r="BB279" s="237">
        <f t="shared" si="211"/>
        <v>25.746991929578954</v>
      </c>
      <c r="BC279" s="237">
        <f t="shared" si="211"/>
        <v>26.519401687466814</v>
      </c>
      <c r="BD279" s="237">
        <f t="shared" si="211"/>
        <v>27.31498373809108</v>
      </c>
      <c r="BE279" s="237">
        <f t="shared" si="211"/>
        <v>28.134433250233933</v>
      </c>
      <c r="BF279" s="237">
        <f t="shared" si="211"/>
        <v>28.978466247741025</v>
      </c>
      <c r="BG279" s="237">
        <f t="shared" si="211"/>
        <v>29.847820235173291</v>
      </c>
      <c r="BH279" s="237">
        <f t="shared" si="211"/>
        <v>30.743254842228502</v>
      </c>
      <c r="BI279" s="237">
        <f t="shared" si="211"/>
        <v>31.665552487495365</v>
      </c>
      <c r="BJ279" s="237">
        <f t="shared" si="211"/>
        <v>32.615519062120228</v>
      </c>
      <c r="BK279" s="237">
        <f t="shared" si="211"/>
        <v>33.593984633983844</v>
      </c>
      <c r="BL279" s="237">
        <f t="shared" si="211"/>
        <v>34.601804173003359</v>
      </c>
      <c r="BM279" s="237">
        <f t="shared" si="211"/>
        <v>35.639858298193467</v>
      </c>
      <c r="BN279" s="237">
        <f t="shared" si="211"/>
        <v>36.709054047139269</v>
      </c>
      <c r="BO279" s="237">
        <f t="shared" si="211"/>
        <v>37.810325668553446</v>
      </c>
      <c r="BP279" s="237">
        <f t="shared" si="211"/>
        <v>38.944635438610042</v>
      </c>
      <c r="BQ279" s="237">
        <f t="shared" si="211"/>
        <v>40.112974501768349</v>
      </c>
    </row>
    <row r="280" spans="5:69" ht="16" customHeight="1">
      <c r="E280" s="334"/>
      <c r="F280" s="334"/>
      <c r="G280" s="334"/>
      <c r="H280" s="322"/>
      <c r="I280" s="236" t="s">
        <v>296</v>
      </c>
      <c r="J280" s="237">
        <f>(J102+J116+J129+J142+J155+J168)*J274</f>
        <v>35.751295336787571</v>
      </c>
      <c r="K280" s="237">
        <f>(K102+K116+K129+K142+K155+K168)*K274</f>
        <v>55.056994818652861</v>
      </c>
      <c r="L280" s="237">
        <f t="shared" ref="L280:BQ280" si="212">(L102+L116+L129+L142+L155+L168)*L274</f>
        <v>66.007616580310881</v>
      </c>
      <c r="M280" s="237">
        <f t="shared" si="212"/>
        <v>72.730290155440414</v>
      </c>
      <c r="N280" s="237">
        <f t="shared" si="212"/>
        <v>77.330845849740953</v>
      </c>
      <c r="O280" s="237">
        <f t="shared" si="212"/>
        <v>80.884281189948197</v>
      </c>
      <c r="P280" s="237">
        <f t="shared" si="212"/>
        <v>83.939899707651307</v>
      </c>
      <c r="Q280" s="237">
        <f t="shared" si="212"/>
        <v>86.778932640703218</v>
      </c>
      <c r="R280" s="237">
        <f t="shared" si="212"/>
        <v>89.545926950253715</v>
      </c>
      <c r="S280" s="237">
        <f t="shared" si="212"/>
        <v>92.315754187229345</v>
      </c>
      <c r="T280" s="237">
        <f t="shared" si="212"/>
        <v>95.127786021364898</v>
      </c>
      <c r="U280" s="237">
        <f t="shared" si="212"/>
        <v>98.003324798350363</v>
      </c>
      <c r="V280" s="237">
        <f t="shared" si="212"/>
        <v>100.9544941924366</v>
      </c>
      <c r="W280" s="237">
        <f t="shared" si="212"/>
        <v>103.9887745397789</v>
      </c>
      <c r="X280" s="237">
        <f t="shared" si="212"/>
        <v>107.11131699197254</v>
      </c>
      <c r="Y280" s="237">
        <f t="shared" si="212"/>
        <v>110.32612490189192</v>
      </c>
      <c r="Z280" s="237">
        <f t="shared" si="212"/>
        <v>113.63665753303036</v>
      </c>
      <c r="AA280" s="237">
        <f t="shared" si="212"/>
        <v>117.04613918990293</v>
      </c>
      <c r="AB280" s="237">
        <f t="shared" si="212"/>
        <v>120.55771815034964</v>
      </c>
      <c r="AC280" s="237">
        <f t="shared" si="212"/>
        <v>124.17454903508246</v>
      </c>
      <c r="AD280" s="237">
        <f t="shared" si="212"/>
        <v>127.89983616964832</v>
      </c>
      <c r="AE280" s="237">
        <f t="shared" si="212"/>
        <v>131.73685709312963</v>
      </c>
      <c r="AF280" s="237">
        <f t="shared" si="212"/>
        <v>135.6889759835033</v>
      </c>
      <c r="AG280" s="237">
        <f t="shared" si="212"/>
        <v>139.75965198357412</v>
      </c>
      <c r="AH280" s="237">
        <f t="shared" si="212"/>
        <v>143.95244497056987</v>
      </c>
      <c r="AI280" s="237">
        <f t="shared" si="212"/>
        <v>148.27102006770613</v>
      </c>
      <c r="AJ280" s="237">
        <f t="shared" si="212"/>
        <v>152.71915156122711</v>
      </c>
      <c r="AK280" s="237">
        <f t="shared" si="212"/>
        <v>157.3007265627237</v>
      </c>
      <c r="AL280" s="237">
        <f t="shared" si="212"/>
        <v>162.01974859148186</v>
      </c>
      <c r="AM280" s="237">
        <f t="shared" si="212"/>
        <v>166.88034116748335</v>
      </c>
      <c r="AN280" s="237">
        <f t="shared" si="212"/>
        <v>171.88675146281892</v>
      </c>
      <c r="AO280" s="237">
        <f t="shared" si="212"/>
        <v>177.04335403746214</v>
      </c>
      <c r="AP280" s="237">
        <f t="shared" si="212"/>
        <v>182.35465467427295</v>
      </c>
      <c r="AQ280" s="237">
        <f t="shared" si="212"/>
        <v>187.82529432250146</v>
      </c>
      <c r="AR280" s="237">
        <f t="shared" si="212"/>
        <v>193.46005315625672</v>
      </c>
      <c r="AS280" s="237">
        <f t="shared" si="212"/>
        <v>199.2638547530253</v>
      </c>
      <c r="AT280" s="237">
        <f t="shared" si="212"/>
        <v>205.24177039667731</v>
      </c>
      <c r="AU280" s="237">
        <f t="shared" si="212"/>
        <v>211.39902350911888</v>
      </c>
      <c r="AV280" s="237">
        <f t="shared" si="212"/>
        <v>217.74099421466852</v>
      </c>
      <c r="AW280" s="237">
        <f t="shared" si="212"/>
        <v>224.27322404124931</v>
      </c>
      <c r="AX280" s="237">
        <f t="shared" si="212"/>
        <v>231.00142076255855</v>
      </c>
      <c r="AY280" s="237">
        <f t="shared" si="212"/>
        <v>237.93146338547203</v>
      </c>
      <c r="AZ280" s="237">
        <f t="shared" si="212"/>
        <v>245.06940728705487</v>
      </c>
      <c r="BA280" s="237">
        <f t="shared" si="212"/>
        <v>252.42148950567602</v>
      </c>
      <c r="BB280" s="237">
        <f t="shared" si="212"/>
        <v>259.99413419085118</v>
      </c>
      <c r="BC280" s="237">
        <f t="shared" si="212"/>
        <v>267.79395821657914</v>
      </c>
      <c r="BD280" s="237">
        <f t="shared" si="212"/>
        <v>275.82777696307772</v>
      </c>
      <c r="BE280" s="237">
        <f t="shared" si="212"/>
        <v>284.10261027197083</v>
      </c>
      <c r="BF280" s="237">
        <f t="shared" si="212"/>
        <v>292.62568858013026</v>
      </c>
      <c r="BG280" s="237">
        <f t="shared" si="212"/>
        <v>301.40445923753435</v>
      </c>
      <c r="BH280" s="237">
        <f t="shared" si="212"/>
        <v>310.44659301466049</v>
      </c>
      <c r="BI280" s="237">
        <f t="shared" si="212"/>
        <v>319.75999080510019</v>
      </c>
      <c r="BJ280" s="237">
        <f t="shared" si="212"/>
        <v>329.35279052925335</v>
      </c>
      <c r="BK280" s="237">
        <f t="shared" si="212"/>
        <v>339.23337424513096</v>
      </c>
      <c r="BL280" s="237">
        <f t="shared" si="212"/>
        <v>349.41037547248487</v>
      </c>
      <c r="BM280" s="237">
        <f t="shared" si="212"/>
        <v>359.89268673665941</v>
      </c>
      <c r="BN280" s="237">
        <f t="shared" si="212"/>
        <v>370.68946733875924</v>
      </c>
      <c r="BO280" s="237">
        <f t="shared" si="212"/>
        <v>381.8101513589221</v>
      </c>
      <c r="BP280" s="237">
        <f t="shared" si="212"/>
        <v>393.26445589968966</v>
      </c>
      <c r="BQ280" s="237">
        <f t="shared" si="212"/>
        <v>405.0623895766804</v>
      </c>
    </row>
    <row r="281" spans="5:69" ht="16" customHeight="1">
      <c r="E281" s="334"/>
      <c r="F281" s="334"/>
      <c r="G281" s="334"/>
      <c r="H281" s="322"/>
      <c r="I281" s="236" t="s">
        <v>295</v>
      </c>
      <c r="J281" s="237">
        <f>(J103+J117+J129+J142+J155+J168)*J274</f>
        <v>178.75647668393779</v>
      </c>
      <c r="K281" s="237">
        <f>(K103+K117+K129+K142+K155+K168)*K274</f>
        <v>275.28497409326428</v>
      </c>
      <c r="L281" s="237">
        <f t="shared" ref="L281:BQ281" si="213">(L103+L117+L129+L142+L155+L168)*L274</f>
        <v>330.0380829015545</v>
      </c>
      <c r="M281" s="237">
        <f t="shared" si="213"/>
        <v>363.651450777202</v>
      </c>
      <c r="N281" s="237">
        <f t="shared" si="213"/>
        <v>386.65422924870472</v>
      </c>
      <c r="O281" s="237">
        <f t="shared" si="213"/>
        <v>404.42140594974092</v>
      </c>
      <c r="P281" s="237">
        <f t="shared" si="213"/>
        <v>419.69949853825653</v>
      </c>
      <c r="Q281" s="237">
        <f t="shared" si="213"/>
        <v>433.89466320351602</v>
      </c>
      <c r="R281" s="237">
        <f t="shared" si="213"/>
        <v>447.72963475126858</v>
      </c>
      <c r="S281" s="237">
        <f t="shared" si="213"/>
        <v>461.57877093614678</v>
      </c>
      <c r="T281" s="237">
        <f t="shared" si="213"/>
        <v>475.63893010682449</v>
      </c>
      <c r="U281" s="237">
        <f t="shared" si="213"/>
        <v>490.01662399175194</v>
      </c>
      <c r="V281" s="237">
        <f t="shared" si="213"/>
        <v>504.77247096218298</v>
      </c>
      <c r="W281" s="237">
        <f t="shared" si="213"/>
        <v>519.94387269889444</v>
      </c>
      <c r="X281" s="237">
        <f t="shared" si="213"/>
        <v>535.55658495986279</v>
      </c>
      <c r="Y281" s="237">
        <f t="shared" si="213"/>
        <v>551.63062450945972</v>
      </c>
      <c r="Z281" s="237">
        <f t="shared" si="213"/>
        <v>568.18328766515162</v>
      </c>
      <c r="AA281" s="237">
        <f t="shared" si="213"/>
        <v>585.2306959495146</v>
      </c>
      <c r="AB281" s="237">
        <f t="shared" si="213"/>
        <v>602.78859075174807</v>
      </c>
      <c r="AC281" s="237">
        <f t="shared" si="213"/>
        <v>620.87274517541221</v>
      </c>
      <c r="AD281" s="237">
        <f t="shared" si="213"/>
        <v>639.49918084824151</v>
      </c>
      <c r="AE281" s="237">
        <f t="shared" si="213"/>
        <v>658.68428546564803</v>
      </c>
      <c r="AF281" s="237">
        <f t="shared" si="213"/>
        <v>678.44487991751657</v>
      </c>
      <c r="AG281" s="237">
        <f t="shared" si="213"/>
        <v>698.79825991787061</v>
      </c>
      <c r="AH281" s="237">
        <f t="shared" si="213"/>
        <v>719.76222485284927</v>
      </c>
      <c r="AI281" s="237">
        <f t="shared" si="213"/>
        <v>741.35510033853052</v>
      </c>
      <c r="AJ281" s="237">
        <f t="shared" si="213"/>
        <v>763.59575780613545</v>
      </c>
      <c r="AK281" s="237">
        <f t="shared" si="213"/>
        <v>786.50363281361842</v>
      </c>
      <c r="AL281" s="237">
        <f t="shared" si="213"/>
        <v>810.09874295740917</v>
      </c>
      <c r="AM281" s="237">
        <f t="shared" si="213"/>
        <v>834.40170583741656</v>
      </c>
      <c r="AN281" s="237">
        <f t="shared" si="213"/>
        <v>859.43375731409458</v>
      </c>
      <c r="AO281" s="237">
        <f t="shared" si="213"/>
        <v>885.21677018731089</v>
      </c>
      <c r="AP281" s="237">
        <f t="shared" si="213"/>
        <v>911.77327337136455</v>
      </c>
      <c r="AQ281" s="237">
        <f t="shared" si="213"/>
        <v>939.1264716125072</v>
      </c>
      <c r="AR281" s="237">
        <f t="shared" si="213"/>
        <v>967.30026578128343</v>
      </c>
      <c r="AS281" s="237">
        <f t="shared" si="213"/>
        <v>996.31927376512624</v>
      </c>
      <c r="AT281" s="237">
        <f t="shared" si="213"/>
        <v>1026.2088519833865</v>
      </c>
      <c r="AU281" s="237">
        <f t="shared" si="213"/>
        <v>1056.9951175455942</v>
      </c>
      <c r="AV281" s="237">
        <f t="shared" si="213"/>
        <v>1088.7049710733424</v>
      </c>
      <c r="AW281" s="237">
        <f t="shared" si="213"/>
        <v>1121.3661202062465</v>
      </c>
      <c r="AX281" s="237">
        <f t="shared" si="213"/>
        <v>1155.007103812793</v>
      </c>
      <c r="AY281" s="237">
        <f t="shared" si="213"/>
        <v>1189.6573169273599</v>
      </c>
      <c r="AZ281" s="237">
        <f t="shared" si="213"/>
        <v>1225.3470364352743</v>
      </c>
      <c r="BA281" s="237">
        <f t="shared" si="213"/>
        <v>1262.1074475283801</v>
      </c>
      <c r="BB281" s="237">
        <f t="shared" si="213"/>
        <v>1299.9706709542559</v>
      </c>
      <c r="BC281" s="237">
        <f t="shared" si="213"/>
        <v>1338.9697910828959</v>
      </c>
      <c r="BD281" s="237">
        <f t="shared" si="213"/>
        <v>1379.1388848153888</v>
      </c>
      <c r="BE281" s="237">
        <f t="shared" si="213"/>
        <v>1420.513051359854</v>
      </c>
      <c r="BF281" s="237">
        <f t="shared" si="213"/>
        <v>1463.1284429006514</v>
      </c>
      <c r="BG281" s="237">
        <f t="shared" si="213"/>
        <v>1507.0222961876716</v>
      </c>
      <c r="BH281" s="237">
        <f t="shared" si="213"/>
        <v>1552.2329650733022</v>
      </c>
      <c r="BI281" s="237">
        <f t="shared" si="213"/>
        <v>1598.7999540255012</v>
      </c>
      <c r="BJ281" s="237">
        <f t="shared" si="213"/>
        <v>1646.7639526462667</v>
      </c>
      <c r="BK281" s="237">
        <f t="shared" si="213"/>
        <v>1696.1668712256544</v>
      </c>
      <c r="BL281" s="237">
        <f t="shared" si="213"/>
        <v>1747.0518773624242</v>
      </c>
      <c r="BM281" s="237">
        <f t="shared" si="213"/>
        <v>1799.4634336832976</v>
      </c>
      <c r="BN281" s="237">
        <f t="shared" si="213"/>
        <v>1853.4473366937962</v>
      </c>
      <c r="BO281" s="237">
        <f t="shared" si="213"/>
        <v>1909.0507567946099</v>
      </c>
      <c r="BP281" s="237">
        <f t="shared" si="213"/>
        <v>1966.3222794984486</v>
      </c>
      <c r="BQ281" s="237">
        <f t="shared" si="213"/>
        <v>2025.3119478834024</v>
      </c>
    </row>
    <row r="282" spans="5:69" ht="16" customHeight="1">
      <c r="E282" s="334"/>
      <c r="F282" s="334"/>
      <c r="G282" s="334"/>
      <c r="H282" s="322"/>
      <c r="I282" s="236" t="s">
        <v>294</v>
      </c>
      <c r="J282" s="237">
        <f>(J103+J117+J129+J142+J155+J168)*J274+J274</f>
        <v>183.35647668393779</v>
      </c>
      <c r="K282" s="237">
        <f>(K103+K117+K129+K142+K155+K168)*K274+K274</f>
        <v>279.97697409326429</v>
      </c>
      <c r="L282" s="237">
        <f t="shared" ref="L282:BQ282" si="214">(L103+L117+L129+L142+L155+L168)*L274+L274</f>
        <v>334.82392290155451</v>
      </c>
      <c r="M282" s="237">
        <f t="shared" si="214"/>
        <v>368.533007577202</v>
      </c>
      <c r="N282" s="237">
        <f t="shared" si="214"/>
        <v>391.63341718470474</v>
      </c>
      <c r="O282" s="237">
        <f t="shared" si="214"/>
        <v>409.5001776444609</v>
      </c>
      <c r="P282" s="237">
        <f t="shared" si="214"/>
        <v>424.87984566687095</v>
      </c>
      <c r="Q282" s="237">
        <f t="shared" si="214"/>
        <v>439.17861727470273</v>
      </c>
      <c r="R282" s="237">
        <f t="shared" si="214"/>
        <v>453.11926790387901</v>
      </c>
      <c r="S282" s="237">
        <f t="shared" si="214"/>
        <v>467.07619675180939</v>
      </c>
      <c r="T282" s="237">
        <f t="shared" si="214"/>
        <v>481.24630443880039</v>
      </c>
      <c r="U282" s="237">
        <f t="shared" si="214"/>
        <v>495.73614581036736</v>
      </c>
      <c r="V282" s="237">
        <f t="shared" si="214"/>
        <v>510.60638321717067</v>
      </c>
      <c r="W282" s="237">
        <f t="shared" si="214"/>
        <v>525.89446319898195</v>
      </c>
      <c r="X282" s="237">
        <f t="shared" si="214"/>
        <v>541.62618726995197</v>
      </c>
      <c r="Y282" s="237">
        <f t="shared" si="214"/>
        <v>557.82161886575068</v>
      </c>
      <c r="Z282" s="237">
        <f t="shared" si="214"/>
        <v>574.4981019085684</v>
      </c>
      <c r="AA282" s="237">
        <f t="shared" si="214"/>
        <v>591.67180647779981</v>
      </c>
      <c r="AB282" s="237">
        <f t="shared" si="214"/>
        <v>609.35852349059894</v>
      </c>
      <c r="AC282" s="237">
        <f t="shared" si="214"/>
        <v>627.57407656904013</v>
      </c>
      <c r="AD282" s="237">
        <f t="shared" si="214"/>
        <v>646.33453886974189</v>
      </c>
      <c r="AE282" s="237">
        <f t="shared" si="214"/>
        <v>665.65635064757851</v>
      </c>
      <c r="AF282" s="237">
        <f t="shared" si="214"/>
        <v>685.55638640308564</v>
      </c>
      <c r="AG282" s="237">
        <f t="shared" si="214"/>
        <v>706.05199653315105</v>
      </c>
      <c r="AH282" s="237">
        <f t="shared" si="214"/>
        <v>727.16103620043532</v>
      </c>
      <c r="AI282" s="237">
        <f t="shared" si="214"/>
        <v>748.90188791306832</v>
      </c>
      <c r="AJ282" s="237">
        <f t="shared" si="214"/>
        <v>771.29348113216395</v>
      </c>
      <c r="AK282" s="237">
        <f t="shared" si="214"/>
        <v>794.35531060616756</v>
      </c>
      <c r="AL282" s="237">
        <f t="shared" si="214"/>
        <v>818.10745430580926</v>
      </c>
      <c r="AM282" s="237">
        <f t="shared" si="214"/>
        <v>842.57059141278467</v>
      </c>
      <c r="AN282" s="237">
        <f t="shared" si="214"/>
        <v>867.76602060097002</v>
      </c>
      <c r="AO282" s="237">
        <f t="shared" si="214"/>
        <v>893.71567873992387</v>
      </c>
      <c r="AP282" s="237">
        <f t="shared" si="214"/>
        <v>920.44216009502975</v>
      </c>
      <c r="AQ282" s="237">
        <f t="shared" si="214"/>
        <v>947.96873607064572</v>
      </c>
      <c r="AR282" s="237">
        <f t="shared" si="214"/>
        <v>976.31937552858471</v>
      </c>
      <c r="AS282" s="237">
        <f t="shared" si="214"/>
        <v>1005.5187657073735</v>
      </c>
      <c r="AT282" s="237">
        <f t="shared" si="214"/>
        <v>1035.5923337644788</v>
      </c>
      <c r="AU282" s="237">
        <f t="shared" si="214"/>
        <v>1066.5662689623084</v>
      </c>
      <c r="AV282" s="237">
        <f t="shared" si="214"/>
        <v>1098.4675455183908</v>
      </c>
      <c r="AW282" s="237">
        <f t="shared" si="214"/>
        <v>1131.3239461401959</v>
      </c>
      <c r="AX282" s="237">
        <f t="shared" si="214"/>
        <v>1165.1640862654215</v>
      </c>
      <c r="AY282" s="237">
        <f t="shared" si="214"/>
        <v>1200.0174390290408</v>
      </c>
      <c r="AZ282" s="237">
        <f t="shared" si="214"/>
        <v>1235.9143609789887</v>
      </c>
      <c r="BA282" s="237">
        <f t="shared" si="214"/>
        <v>1272.8861185629689</v>
      </c>
      <c r="BB282" s="237">
        <f t="shared" si="214"/>
        <v>1310.9649154095364</v>
      </c>
      <c r="BC282" s="237">
        <f t="shared" si="214"/>
        <v>1350.1839204272821</v>
      </c>
      <c r="BD282" s="237">
        <f t="shared" si="214"/>
        <v>1390.5772967466628</v>
      </c>
      <c r="BE282" s="237">
        <f t="shared" si="214"/>
        <v>1432.1802315297534</v>
      </c>
      <c r="BF282" s="237">
        <f t="shared" si="214"/>
        <v>1475.0289666739488</v>
      </c>
      <c r="BG282" s="237">
        <f t="shared" si="214"/>
        <v>1519.1608304364349</v>
      </c>
      <c r="BH282" s="237">
        <f t="shared" si="214"/>
        <v>1564.6142700070409</v>
      </c>
      <c r="BI282" s="237">
        <f t="shared" si="214"/>
        <v>1611.4288850579146</v>
      </c>
      <c r="BJ282" s="237">
        <f t="shared" si="214"/>
        <v>1659.6454622993283</v>
      </c>
      <c r="BK282" s="237">
        <f t="shared" si="214"/>
        <v>1709.3060110717772</v>
      </c>
      <c r="BL282" s="237">
        <f t="shared" si="214"/>
        <v>1760.4538000054695</v>
      </c>
      <c r="BM282" s="237">
        <f t="shared" si="214"/>
        <v>1813.1333947792039</v>
      </c>
      <c r="BN282" s="237">
        <f t="shared" si="214"/>
        <v>1867.3906970116204</v>
      </c>
      <c r="BO282" s="237">
        <f t="shared" si="214"/>
        <v>1923.2729843187908</v>
      </c>
      <c r="BP282" s="237">
        <f t="shared" si="214"/>
        <v>1980.828951573113</v>
      </c>
      <c r="BQ282" s="237">
        <f t="shared" si="214"/>
        <v>2040.1087533995601</v>
      </c>
    </row>
    <row r="283" spans="5:69" ht="16" customHeight="1">
      <c r="E283" s="334"/>
      <c r="F283" s="334"/>
      <c r="G283" s="334"/>
      <c r="H283" s="321" t="s">
        <v>29</v>
      </c>
      <c r="I283" s="215" t="s">
        <v>315</v>
      </c>
      <c r="J283" s="216">
        <f>Variables!$G$38</f>
        <v>0.05</v>
      </c>
      <c r="K283" s="216">
        <f>Variables!$G$38</f>
        <v>0.05</v>
      </c>
      <c r="L283" s="216">
        <f>Variables!$G$38</f>
        <v>0.05</v>
      </c>
      <c r="M283" s="216">
        <f>Variables!$G$38</f>
        <v>0.05</v>
      </c>
      <c r="N283" s="216">
        <f>Variables!$G$38</f>
        <v>0.05</v>
      </c>
      <c r="O283" s="216">
        <f>Variables!$G$38</f>
        <v>0.05</v>
      </c>
      <c r="P283" s="216">
        <f>Variables!$G$38</f>
        <v>0.05</v>
      </c>
      <c r="Q283" s="216">
        <f>Variables!$G$38</f>
        <v>0.05</v>
      </c>
      <c r="R283" s="216">
        <f>Variables!$G$38</f>
        <v>0.05</v>
      </c>
      <c r="S283" s="216">
        <f>Variables!$G$38</f>
        <v>0.05</v>
      </c>
      <c r="T283" s="216">
        <f>Variables!$G$38</f>
        <v>0.05</v>
      </c>
      <c r="U283" s="216">
        <f>Variables!$G$38</f>
        <v>0.05</v>
      </c>
      <c r="V283" s="216">
        <f>Variables!$G$38</f>
        <v>0.05</v>
      </c>
      <c r="W283" s="216">
        <f>Variables!$G$38</f>
        <v>0.05</v>
      </c>
      <c r="X283" s="216">
        <f>Variables!$G$38</f>
        <v>0.05</v>
      </c>
      <c r="Y283" s="216">
        <f>Variables!$G$38</f>
        <v>0.05</v>
      </c>
      <c r="Z283" s="216">
        <f>Variables!$G$38</f>
        <v>0.05</v>
      </c>
      <c r="AA283" s="216">
        <f>Variables!$G$38</f>
        <v>0.05</v>
      </c>
      <c r="AB283" s="216">
        <f>Variables!$G$38</f>
        <v>0.05</v>
      </c>
      <c r="AC283" s="216">
        <f>Variables!$G$38</f>
        <v>0.05</v>
      </c>
      <c r="AD283" s="216">
        <f>Variables!$G$38</f>
        <v>0.05</v>
      </c>
      <c r="AE283" s="216">
        <f>Variables!$G$38</f>
        <v>0.05</v>
      </c>
      <c r="AF283" s="216">
        <f>Variables!$G$38</f>
        <v>0.05</v>
      </c>
      <c r="AG283" s="216">
        <f>Variables!$G$38</f>
        <v>0.05</v>
      </c>
      <c r="AH283" s="216">
        <f>Variables!$G$38</f>
        <v>0.05</v>
      </c>
      <c r="AI283" s="216">
        <f>Variables!$G$38</f>
        <v>0.05</v>
      </c>
      <c r="AJ283" s="216">
        <f>Variables!$G$38</f>
        <v>0.05</v>
      </c>
      <c r="AK283" s="216">
        <f>Variables!$G$38</f>
        <v>0.05</v>
      </c>
      <c r="AL283" s="216">
        <f>Variables!$G$38</f>
        <v>0.05</v>
      </c>
      <c r="AM283" s="216">
        <f>Variables!$G$38</f>
        <v>0.05</v>
      </c>
      <c r="AN283" s="216">
        <f>Variables!$G$38</f>
        <v>0.05</v>
      </c>
      <c r="AO283" s="216">
        <f>Variables!$G$38</f>
        <v>0.05</v>
      </c>
      <c r="AP283" s="216">
        <f>Variables!$G$38</f>
        <v>0.05</v>
      </c>
      <c r="AQ283" s="216">
        <f>Variables!$G$38</f>
        <v>0.05</v>
      </c>
      <c r="AR283" s="216">
        <f>Variables!$G$38</f>
        <v>0.05</v>
      </c>
      <c r="AS283" s="216">
        <f>Variables!$G$38</f>
        <v>0.05</v>
      </c>
      <c r="AT283" s="216">
        <f>Variables!$G$38</f>
        <v>0.05</v>
      </c>
      <c r="AU283" s="216">
        <f>Variables!$G$38</f>
        <v>0.05</v>
      </c>
      <c r="AV283" s="216">
        <f>Variables!$G$38</f>
        <v>0.05</v>
      </c>
      <c r="AW283" s="216">
        <f>Variables!$G$38</f>
        <v>0.05</v>
      </c>
      <c r="AX283" s="216">
        <f>Variables!$G$38</f>
        <v>0.05</v>
      </c>
      <c r="AY283" s="216">
        <f>Variables!$G$38</f>
        <v>0.05</v>
      </c>
      <c r="AZ283" s="216">
        <f>Variables!$G$38</f>
        <v>0.05</v>
      </c>
      <c r="BA283" s="216">
        <f>Variables!$G$38</f>
        <v>0.05</v>
      </c>
      <c r="BB283" s="216">
        <f>Variables!$G$38</f>
        <v>0.05</v>
      </c>
      <c r="BC283" s="216">
        <f>Variables!$G$38</f>
        <v>0.05</v>
      </c>
      <c r="BD283" s="216">
        <f>Variables!$G$38</f>
        <v>0.05</v>
      </c>
      <c r="BE283" s="216">
        <f>Variables!$G$38</f>
        <v>0.05</v>
      </c>
      <c r="BF283" s="216">
        <f>Variables!$G$38</f>
        <v>0.05</v>
      </c>
      <c r="BG283" s="216">
        <f>Variables!$G$38</f>
        <v>0.05</v>
      </c>
      <c r="BH283" s="216">
        <f>Variables!$G$38</f>
        <v>0.05</v>
      </c>
      <c r="BI283" s="216">
        <f>Variables!$G$38</f>
        <v>0.05</v>
      </c>
      <c r="BJ283" s="216">
        <f>Variables!$G$38</f>
        <v>0.05</v>
      </c>
      <c r="BK283" s="216">
        <f>Variables!$G$38</f>
        <v>0.05</v>
      </c>
      <c r="BL283" s="216">
        <f>Variables!$G$38</f>
        <v>0.05</v>
      </c>
      <c r="BM283" s="216">
        <f>Variables!$G$38</f>
        <v>0.05</v>
      </c>
      <c r="BN283" s="216">
        <f>Variables!$G$38</f>
        <v>0.05</v>
      </c>
      <c r="BO283" s="216">
        <f>Variables!$G$38</f>
        <v>0.05</v>
      </c>
      <c r="BP283" s="216">
        <f>Variables!$G$38</f>
        <v>0.05</v>
      </c>
      <c r="BQ283" s="216">
        <f>Variables!$G$38</f>
        <v>0.05</v>
      </c>
    </row>
    <row r="284" spans="5:69" ht="16" customHeight="1">
      <c r="E284" s="334"/>
      <c r="F284" s="334"/>
      <c r="G284" s="334"/>
      <c r="H284" s="321"/>
      <c r="I284" s="215" t="s">
        <v>333</v>
      </c>
      <c r="J284" s="200">
        <f>J262*J283</f>
        <v>2.3000000000000003</v>
      </c>
      <c r="K284" s="200">
        <f>K262*K283</f>
        <v>2.3460000000000001</v>
      </c>
      <c r="L284" s="200">
        <f t="shared" ref="L284:BQ284" si="215">L262*L283</f>
        <v>2.3929200000000002</v>
      </c>
      <c r="M284" s="200">
        <f t="shared" si="215"/>
        <v>2.4407784000000006</v>
      </c>
      <c r="N284" s="200">
        <f t="shared" si="215"/>
        <v>2.4895939680000008</v>
      </c>
      <c r="O284" s="200">
        <f t="shared" si="215"/>
        <v>2.5393858473600006</v>
      </c>
      <c r="P284" s="200">
        <f t="shared" si="215"/>
        <v>2.5901735643072006</v>
      </c>
      <c r="Q284" s="200">
        <f t="shared" si="215"/>
        <v>2.6419770355933445</v>
      </c>
      <c r="R284" s="200">
        <f t="shared" si="215"/>
        <v>2.6948165763052114</v>
      </c>
      <c r="S284" s="200">
        <f t="shared" si="215"/>
        <v>2.7487129078313157</v>
      </c>
      <c r="T284" s="200">
        <f t="shared" si="215"/>
        <v>2.8036871659879421</v>
      </c>
      <c r="U284" s="200">
        <f t="shared" si="215"/>
        <v>2.8597609093077008</v>
      </c>
      <c r="V284" s="200">
        <f t="shared" si="215"/>
        <v>2.9169561274938549</v>
      </c>
      <c r="W284" s="200">
        <f t="shared" si="215"/>
        <v>2.9752952500437324</v>
      </c>
      <c r="X284" s="200">
        <f t="shared" si="215"/>
        <v>3.0348011550446068</v>
      </c>
      <c r="Y284" s="200">
        <f t="shared" si="215"/>
        <v>3.0954971781454992</v>
      </c>
      <c r="Z284" s="200">
        <f t="shared" si="215"/>
        <v>3.1574071217084092</v>
      </c>
      <c r="AA284" s="200">
        <f t="shared" si="215"/>
        <v>3.2205552641425772</v>
      </c>
      <c r="AB284" s="200">
        <f t="shared" si="215"/>
        <v>3.2849663694254283</v>
      </c>
      <c r="AC284" s="200">
        <f t="shared" si="215"/>
        <v>3.350665696813937</v>
      </c>
      <c r="AD284" s="200">
        <f t="shared" si="215"/>
        <v>3.417679010750216</v>
      </c>
      <c r="AE284" s="200">
        <f t="shared" si="215"/>
        <v>3.4860325909652206</v>
      </c>
      <c r="AF284" s="200">
        <f t="shared" si="215"/>
        <v>3.5557532427845246</v>
      </c>
      <c r="AG284" s="200">
        <f t="shared" si="215"/>
        <v>3.6268683076402151</v>
      </c>
      <c r="AH284" s="200">
        <f t="shared" si="215"/>
        <v>3.6994056737930197</v>
      </c>
      <c r="AI284" s="200">
        <f t="shared" si="215"/>
        <v>3.7733937872688799</v>
      </c>
      <c r="AJ284" s="200">
        <f t="shared" si="215"/>
        <v>3.8488616630142576</v>
      </c>
      <c r="AK284" s="200">
        <f t="shared" si="215"/>
        <v>3.9258388962745432</v>
      </c>
      <c r="AL284" s="200">
        <f t="shared" si="215"/>
        <v>4.0043556742000339</v>
      </c>
      <c r="AM284" s="200">
        <f t="shared" si="215"/>
        <v>4.0844427876840355</v>
      </c>
      <c r="AN284" s="200">
        <f t="shared" si="215"/>
        <v>4.1661316434377156</v>
      </c>
      <c r="AO284" s="200">
        <f t="shared" si="215"/>
        <v>4.2494542763064702</v>
      </c>
      <c r="AP284" s="200">
        <f t="shared" si="215"/>
        <v>4.3344433618325997</v>
      </c>
      <c r="AQ284" s="200">
        <f t="shared" si="215"/>
        <v>4.4211322290692516</v>
      </c>
      <c r="AR284" s="200">
        <f t="shared" si="215"/>
        <v>4.5095548736506368</v>
      </c>
      <c r="AS284" s="200">
        <f t="shared" si="215"/>
        <v>4.5997459711236495</v>
      </c>
      <c r="AT284" s="200">
        <f t="shared" si="215"/>
        <v>4.6917408905461224</v>
      </c>
      <c r="AU284" s="200">
        <f t="shared" si="215"/>
        <v>4.7855757083570447</v>
      </c>
      <c r="AV284" s="200">
        <f t="shared" si="215"/>
        <v>4.8812872225241861</v>
      </c>
      <c r="AW284" s="200">
        <f t="shared" si="215"/>
        <v>4.9789129669746695</v>
      </c>
      <c r="AX284" s="200">
        <f t="shared" si="215"/>
        <v>5.0784912263141635</v>
      </c>
      <c r="AY284" s="200">
        <f t="shared" si="215"/>
        <v>5.1800610508404468</v>
      </c>
      <c r="AZ284" s="200">
        <f t="shared" si="215"/>
        <v>5.2836622718572555</v>
      </c>
      <c r="BA284" s="200">
        <f t="shared" si="215"/>
        <v>5.3893355172944002</v>
      </c>
      <c r="BB284" s="200">
        <f t="shared" si="215"/>
        <v>5.497122227640288</v>
      </c>
      <c r="BC284" s="200">
        <f t="shared" si="215"/>
        <v>5.6070646721930935</v>
      </c>
      <c r="BD284" s="200">
        <f t="shared" si="215"/>
        <v>5.7192059656369558</v>
      </c>
      <c r="BE284" s="200">
        <f t="shared" si="215"/>
        <v>5.8335900849496944</v>
      </c>
      <c r="BF284" s="200">
        <f t="shared" si="215"/>
        <v>5.9502618866486889</v>
      </c>
      <c r="BG284" s="200">
        <f t="shared" si="215"/>
        <v>6.0692671243816632</v>
      </c>
      <c r="BH284" s="200">
        <f t="shared" si="215"/>
        <v>6.1906524668692962</v>
      </c>
      <c r="BI284" s="200">
        <f t="shared" si="215"/>
        <v>6.3144655162066821</v>
      </c>
      <c r="BJ284" s="200">
        <f t="shared" si="215"/>
        <v>6.4407548265308154</v>
      </c>
      <c r="BK284" s="200">
        <f t="shared" si="215"/>
        <v>6.5695699230614313</v>
      </c>
      <c r="BL284" s="200">
        <f t="shared" si="215"/>
        <v>6.7009613215226596</v>
      </c>
      <c r="BM284" s="200">
        <f t="shared" si="215"/>
        <v>6.8349805479531129</v>
      </c>
      <c r="BN284" s="200">
        <f t="shared" si="215"/>
        <v>6.971680158912176</v>
      </c>
      <c r="BO284" s="200">
        <f t="shared" si="215"/>
        <v>7.1111137620904188</v>
      </c>
      <c r="BP284" s="200">
        <f t="shared" si="215"/>
        <v>7.2533360373322271</v>
      </c>
      <c r="BQ284" s="200">
        <f t="shared" si="215"/>
        <v>7.3984027580788725</v>
      </c>
    </row>
    <row r="285" spans="5:69" ht="16" customHeight="1">
      <c r="E285" s="334"/>
      <c r="F285" s="334"/>
      <c r="G285" s="334"/>
      <c r="H285" s="321"/>
      <c r="I285" s="215" t="s">
        <v>447</v>
      </c>
      <c r="J285" s="204">
        <f>J259*J284</f>
        <v>207625.64766839382</v>
      </c>
      <c r="K285" s="204">
        <f>K259*K284</f>
        <v>319743.49740932643</v>
      </c>
      <c r="L285" s="204">
        <f t="shared" ref="L285:BQ285" si="216">L259*L284</f>
        <v>383339.23329015542</v>
      </c>
      <c r="M285" s="204">
        <f t="shared" si="216"/>
        <v>422381.16007772024</v>
      </c>
      <c r="N285" s="204">
        <f t="shared" si="216"/>
        <v>449098.88727237051</v>
      </c>
      <c r="O285" s="204">
        <f t="shared" si="216"/>
        <v>469735.46301062405</v>
      </c>
      <c r="P285" s="204">
        <f t="shared" si="216"/>
        <v>487480.967552185</v>
      </c>
      <c r="Q285" s="204">
        <f t="shared" si="216"/>
        <v>503968.65131088399</v>
      </c>
      <c r="R285" s="204">
        <f t="shared" si="216"/>
        <v>520037.97076359857</v>
      </c>
      <c r="S285" s="204">
        <f t="shared" si="216"/>
        <v>536123.7424423343</v>
      </c>
      <c r="T285" s="204">
        <f t="shared" si="216"/>
        <v>552454.61731907667</v>
      </c>
      <c r="U285" s="204">
        <f t="shared" si="216"/>
        <v>569154.30876641977</v>
      </c>
      <c r="V285" s="204">
        <f t="shared" si="216"/>
        <v>586293.22502257547</v>
      </c>
      <c r="W285" s="204">
        <f t="shared" si="216"/>
        <v>603914.8081397661</v>
      </c>
      <c r="X285" s="204">
        <f t="shared" si="216"/>
        <v>622048.97343088069</v>
      </c>
      <c r="Y285" s="204">
        <f t="shared" si="216"/>
        <v>640718.97036773723</v>
      </c>
      <c r="Z285" s="204">
        <f t="shared" si="216"/>
        <v>659944.8886230737</v>
      </c>
      <c r="AA285" s="204">
        <f t="shared" si="216"/>
        <v>679745.45334536128</v>
      </c>
      <c r="AB285" s="204">
        <f t="shared" si="216"/>
        <v>700138.94815815543</v>
      </c>
      <c r="AC285" s="204">
        <f t="shared" si="216"/>
        <v>721143.69352124131</v>
      </c>
      <c r="AD285" s="204">
        <f t="shared" si="216"/>
        <v>742778.29855523247</v>
      </c>
      <c r="AE285" s="204">
        <f t="shared" si="216"/>
        <v>765061.7975683501</v>
      </c>
      <c r="AF285" s="204">
        <f t="shared" si="216"/>
        <v>788013.72802419541</v>
      </c>
      <c r="AG285" s="204">
        <f t="shared" si="216"/>
        <v>811654.17889460665</v>
      </c>
      <c r="AH285" s="204">
        <f t="shared" si="216"/>
        <v>836003.82416658464</v>
      </c>
      <c r="AI285" s="204">
        <f t="shared" si="216"/>
        <v>861083.94904320326</v>
      </c>
      <c r="AJ285" s="204">
        <f t="shared" si="216"/>
        <v>886916.47269182629</v>
      </c>
      <c r="AK285" s="204">
        <f t="shared" si="216"/>
        <v>913523.9695130178</v>
      </c>
      <c r="AL285" s="204">
        <f t="shared" si="216"/>
        <v>940929.68994503084</v>
      </c>
      <c r="AM285" s="204">
        <f t="shared" si="216"/>
        <v>969157.58133015968</v>
      </c>
      <c r="AN285" s="204">
        <f t="shared" si="216"/>
        <v>998232.30912032095</v>
      </c>
      <c r="AO285" s="204">
        <f t="shared" si="216"/>
        <v>1028179.2785725617</v>
      </c>
      <c r="AP285" s="204">
        <f t="shared" si="216"/>
        <v>1059024.6570208401</v>
      </c>
      <c r="AQ285" s="204">
        <f t="shared" si="216"/>
        <v>1090795.3967779269</v>
      </c>
      <c r="AR285" s="204">
        <f t="shared" si="216"/>
        <v>1123519.2587049606</v>
      </c>
      <c r="AS285" s="204">
        <f t="shared" si="216"/>
        <v>1157224.8364781942</v>
      </c>
      <c r="AT285" s="204">
        <f t="shared" si="216"/>
        <v>1191941.5815787036</v>
      </c>
      <c r="AU285" s="204">
        <f t="shared" si="216"/>
        <v>1227699.8290292078</v>
      </c>
      <c r="AV285" s="204">
        <f t="shared" si="216"/>
        <v>1264530.8239016873</v>
      </c>
      <c r="AW285" s="204">
        <f t="shared" si="216"/>
        <v>1302466.748619555</v>
      </c>
      <c r="AX285" s="204">
        <f t="shared" si="216"/>
        <v>1341540.7510785589</v>
      </c>
      <c r="AY285" s="204">
        <f t="shared" si="216"/>
        <v>1381786.9736111283</v>
      </c>
      <c r="AZ285" s="204">
        <f t="shared" si="216"/>
        <v>1423240.5828195708</v>
      </c>
      <c r="BA285" s="204">
        <f t="shared" si="216"/>
        <v>1465937.8003042133</v>
      </c>
      <c r="BB285" s="204">
        <f t="shared" si="216"/>
        <v>1509915.9343133681</v>
      </c>
      <c r="BC285" s="204">
        <f t="shared" si="216"/>
        <v>1555213.4123427833</v>
      </c>
      <c r="BD285" s="204">
        <f t="shared" si="216"/>
        <v>1601869.8147130744</v>
      </c>
      <c r="BE285" s="204">
        <f t="shared" si="216"/>
        <v>1649925.9091544703</v>
      </c>
      <c r="BF285" s="204">
        <f t="shared" si="216"/>
        <v>1699423.6864291064</v>
      </c>
      <c r="BG285" s="204">
        <f t="shared" si="216"/>
        <v>1750406.3970219805</v>
      </c>
      <c r="BH285" s="204">
        <f t="shared" si="216"/>
        <v>1802918.5889326404</v>
      </c>
      <c r="BI285" s="204">
        <f t="shared" si="216"/>
        <v>1857006.1466006199</v>
      </c>
      <c r="BJ285" s="204">
        <f t="shared" si="216"/>
        <v>1912716.3309986386</v>
      </c>
      <c r="BK285" s="204">
        <f t="shared" si="216"/>
        <v>1970097.8209285974</v>
      </c>
      <c r="BL285" s="204">
        <f t="shared" si="216"/>
        <v>2029200.7555564556</v>
      </c>
      <c r="BM285" s="204">
        <f t="shared" si="216"/>
        <v>2090076.7782231502</v>
      </c>
      <c r="BN285" s="204">
        <f t="shared" si="216"/>
        <v>2152779.0815698439</v>
      </c>
      <c r="BO285" s="204">
        <f t="shared" si="216"/>
        <v>2217362.4540169397</v>
      </c>
      <c r="BP285" s="204">
        <f t="shared" si="216"/>
        <v>2283883.3276374475</v>
      </c>
      <c r="BQ285" s="204">
        <f t="shared" si="216"/>
        <v>2352399.8274665712</v>
      </c>
    </row>
    <row r="286" spans="5:69" ht="16" customHeight="1">
      <c r="E286" s="334"/>
      <c r="F286" s="334"/>
      <c r="G286" s="334"/>
      <c r="H286" s="321"/>
      <c r="I286" s="215" t="s">
        <v>448</v>
      </c>
      <c r="J286" s="204">
        <f>J260*J284</f>
        <v>119170.98445595858</v>
      </c>
      <c r="K286" s="204">
        <f>K260*K284</f>
        <v>122746.11398963731</v>
      </c>
      <c r="L286" s="204">
        <f t="shared" ref="L286:BQ286" si="217">L260*L284</f>
        <v>126428.49740932643</v>
      </c>
      <c r="M286" s="204">
        <f t="shared" si="217"/>
        <v>130221.35233160625</v>
      </c>
      <c r="N286" s="204">
        <f t="shared" si="217"/>
        <v>134127.99290155442</v>
      </c>
      <c r="O286" s="204">
        <f t="shared" si="217"/>
        <v>138151.83268860105</v>
      </c>
      <c r="P286" s="204">
        <f t="shared" si="217"/>
        <v>142296.3876692591</v>
      </c>
      <c r="Q286" s="204">
        <f t="shared" si="217"/>
        <v>146565.27929933686</v>
      </c>
      <c r="R286" s="204">
        <f t="shared" si="217"/>
        <v>150962.23767831697</v>
      </c>
      <c r="S286" s="204">
        <f t="shared" si="217"/>
        <v>155491.10480866645</v>
      </c>
      <c r="T286" s="204">
        <f t="shared" si="217"/>
        <v>160155.83795292646</v>
      </c>
      <c r="U286" s="204">
        <f t="shared" si="217"/>
        <v>164960.51309151427</v>
      </c>
      <c r="V286" s="204">
        <f t="shared" si="217"/>
        <v>169909.32848425969</v>
      </c>
      <c r="W286" s="204">
        <f t="shared" si="217"/>
        <v>175006.60833878748</v>
      </c>
      <c r="X286" s="204">
        <f t="shared" si="217"/>
        <v>180256.80658895109</v>
      </c>
      <c r="Y286" s="204">
        <f t="shared" si="217"/>
        <v>185664.51078661962</v>
      </c>
      <c r="Z286" s="204">
        <f t="shared" si="217"/>
        <v>191234.44611021824</v>
      </c>
      <c r="AA286" s="204">
        <f t="shared" si="217"/>
        <v>196971.47949352473</v>
      </c>
      <c r="AB286" s="204">
        <f t="shared" si="217"/>
        <v>202880.62387833052</v>
      </c>
      <c r="AC286" s="204">
        <f t="shared" si="217"/>
        <v>208967.04259468045</v>
      </c>
      <c r="AD286" s="204">
        <f t="shared" si="217"/>
        <v>215236.05387252086</v>
      </c>
      <c r="AE286" s="204">
        <f t="shared" si="217"/>
        <v>221693.13548869651</v>
      </c>
      <c r="AF286" s="204">
        <f t="shared" si="217"/>
        <v>228343.92955335742</v>
      </c>
      <c r="AG286" s="204">
        <f t="shared" si="217"/>
        <v>235194.24743995816</v>
      </c>
      <c r="AH286" s="204">
        <f t="shared" si="217"/>
        <v>242250.07486315697</v>
      </c>
      <c r="AI286" s="204">
        <f t="shared" si="217"/>
        <v>249517.57710905169</v>
      </c>
      <c r="AJ286" s="204">
        <f t="shared" si="217"/>
        <v>257003.10442232323</v>
      </c>
      <c r="AK286" s="204">
        <f t="shared" si="217"/>
        <v>264713.19755499292</v>
      </c>
      <c r="AL286" s="204">
        <f t="shared" si="217"/>
        <v>272654.59348164266</v>
      </c>
      <c r="AM286" s="204">
        <f t="shared" si="217"/>
        <v>280834.23128609196</v>
      </c>
      <c r="AN286" s="204">
        <f t="shared" si="217"/>
        <v>289259.25822467479</v>
      </c>
      <c r="AO286" s="204">
        <f t="shared" si="217"/>
        <v>297937.035971415</v>
      </c>
      <c r="AP286" s="204">
        <f t="shared" si="217"/>
        <v>306875.14705055748</v>
      </c>
      <c r="AQ286" s="204">
        <f t="shared" si="217"/>
        <v>316081.40146207414</v>
      </c>
      <c r="AR286" s="204">
        <f t="shared" si="217"/>
        <v>325563.8435059365</v>
      </c>
      <c r="AS286" s="204">
        <f t="shared" si="217"/>
        <v>335330.75881111453</v>
      </c>
      <c r="AT286" s="204">
        <f t="shared" si="217"/>
        <v>345390.6815754479</v>
      </c>
      <c r="AU286" s="204">
        <f t="shared" si="217"/>
        <v>355752.40202271141</v>
      </c>
      <c r="AV286" s="204">
        <f t="shared" si="217"/>
        <v>366424.97408339276</v>
      </c>
      <c r="AW286" s="204">
        <f t="shared" si="217"/>
        <v>377417.72330589464</v>
      </c>
      <c r="AX286" s="204">
        <f t="shared" si="217"/>
        <v>388740.25500507152</v>
      </c>
      <c r="AY286" s="204">
        <f t="shared" si="217"/>
        <v>400402.46265522379</v>
      </c>
      <c r="AZ286" s="204">
        <f t="shared" si="217"/>
        <v>412414.53653488035</v>
      </c>
      <c r="BA286" s="204">
        <f t="shared" si="217"/>
        <v>424786.97263092687</v>
      </c>
      <c r="BB286" s="204">
        <f t="shared" si="217"/>
        <v>437530.58180985466</v>
      </c>
      <c r="BC286" s="204">
        <f t="shared" si="217"/>
        <v>450656.49926415028</v>
      </c>
      <c r="BD286" s="204">
        <f t="shared" si="217"/>
        <v>464176.19424207474</v>
      </c>
      <c r="BE286" s="204">
        <f t="shared" si="217"/>
        <v>478101.48006933706</v>
      </c>
      <c r="BF286" s="204">
        <f t="shared" si="217"/>
        <v>492444.52447141713</v>
      </c>
      <c r="BG286" s="204">
        <f t="shared" si="217"/>
        <v>507217.86020555976</v>
      </c>
      <c r="BH286" s="204">
        <f t="shared" si="217"/>
        <v>522434.39601172635</v>
      </c>
      <c r="BI286" s="204">
        <f t="shared" si="217"/>
        <v>538107.42789207806</v>
      </c>
      <c r="BJ286" s="204">
        <f t="shared" si="217"/>
        <v>554250.65072884073</v>
      </c>
      <c r="BK286" s="204">
        <f t="shared" si="217"/>
        <v>570878.17025070579</v>
      </c>
      <c r="BL286" s="204">
        <f t="shared" si="217"/>
        <v>588004.51535822696</v>
      </c>
      <c r="BM286" s="204">
        <f t="shared" si="217"/>
        <v>605644.6508189739</v>
      </c>
      <c r="BN286" s="204">
        <f t="shared" si="217"/>
        <v>623813.99034354312</v>
      </c>
      <c r="BO286" s="204">
        <f t="shared" si="217"/>
        <v>642528.41005384945</v>
      </c>
      <c r="BP286" s="204">
        <f t="shared" si="217"/>
        <v>661804.26235546498</v>
      </c>
      <c r="BQ286" s="204">
        <f t="shared" si="217"/>
        <v>681658.39022612886</v>
      </c>
    </row>
    <row r="287" spans="5:69" ht="16" customHeight="1">
      <c r="E287" s="334"/>
      <c r="F287" s="334"/>
      <c r="G287" s="334"/>
      <c r="H287" s="321"/>
      <c r="I287" s="214" t="s">
        <v>449</v>
      </c>
      <c r="J287" s="204">
        <f>J261*J284</f>
        <v>88454.663212435204</v>
      </c>
      <c r="K287" s="204">
        <f>K261*K284</f>
        <v>196997.38341968917</v>
      </c>
      <c r="L287" s="204">
        <f t="shared" ref="L287:BQ287" si="218">L261*L284</f>
        <v>256910.73588082902</v>
      </c>
      <c r="M287" s="204">
        <f t="shared" si="218"/>
        <v>292159.80774611398</v>
      </c>
      <c r="N287" s="204">
        <f t="shared" si="218"/>
        <v>314970.89437081612</v>
      </c>
      <c r="O287" s="204">
        <f t="shared" si="218"/>
        <v>331583.63032202306</v>
      </c>
      <c r="P287" s="204">
        <f t="shared" si="218"/>
        <v>345184.5798829259</v>
      </c>
      <c r="Q287" s="204">
        <f t="shared" si="218"/>
        <v>357403.37201154715</v>
      </c>
      <c r="R287" s="204">
        <f t="shared" si="218"/>
        <v>369075.73308528156</v>
      </c>
      <c r="S287" s="204">
        <f t="shared" si="218"/>
        <v>380632.63763366791</v>
      </c>
      <c r="T287" s="204">
        <f t="shared" si="218"/>
        <v>392298.77936615015</v>
      </c>
      <c r="U287" s="204">
        <f t="shared" si="218"/>
        <v>404193.79567490565</v>
      </c>
      <c r="V287" s="204">
        <f t="shared" si="218"/>
        <v>416383.89653831581</v>
      </c>
      <c r="W287" s="204">
        <f t="shared" si="218"/>
        <v>428908.19980097853</v>
      </c>
      <c r="X287" s="204">
        <f t="shared" si="218"/>
        <v>441792.1668419296</v>
      </c>
      <c r="Y287" s="204">
        <f t="shared" si="218"/>
        <v>455054.45958111773</v>
      </c>
      <c r="Z287" s="204">
        <f t="shared" si="218"/>
        <v>468710.44251285546</v>
      </c>
      <c r="AA287" s="204">
        <f t="shared" si="218"/>
        <v>482773.97385183646</v>
      </c>
      <c r="AB287" s="204">
        <f t="shared" si="218"/>
        <v>497258.32427982503</v>
      </c>
      <c r="AC287" s="204">
        <f t="shared" si="218"/>
        <v>512176.6509265608</v>
      </c>
      <c r="AD287" s="204">
        <f t="shared" si="218"/>
        <v>527542.24468271155</v>
      </c>
      <c r="AE287" s="204">
        <f t="shared" si="218"/>
        <v>543368.66207965359</v>
      </c>
      <c r="AF287" s="204">
        <f t="shared" si="218"/>
        <v>559669.798470838</v>
      </c>
      <c r="AG287" s="204">
        <f t="shared" si="218"/>
        <v>576459.93145464838</v>
      </c>
      <c r="AH287" s="204">
        <f t="shared" si="218"/>
        <v>593753.74930342764</v>
      </c>
      <c r="AI287" s="204">
        <f t="shared" si="218"/>
        <v>611566.37193415174</v>
      </c>
      <c r="AJ287" s="204">
        <f t="shared" si="218"/>
        <v>629913.36826950312</v>
      </c>
      <c r="AK287" s="204">
        <f t="shared" si="218"/>
        <v>648810.77195802482</v>
      </c>
      <c r="AL287" s="204">
        <f t="shared" si="218"/>
        <v>668275.0964633883</v>
      </c>
      <c r="AM287" s="204">
        <f t="shared" si="218"/>
        <v>688323.35004406748</v>
      </c>
      <c r="AN287" s="204">
        <f t="shared" si="218"/>
        <v>708973.05089564621</v>
      </c>
      <c r="AO287" s="204">
        <f t="shared" si="218"/>
        <v>730242.24260114657</v>
      </c>
      <c r="AP287" s="204">
        <f t="shared" si="218"/>
        <v>752149.50997028255</v>
      </c>
      <c r="AQ287" s="204">
        <f t="shared" si="218"/>
        <v>774713.99531585281</v>
      </c>
      <c r="AR287" s="204">
        <f t="shared" si="218"/>
        <v>797955.41519902414</v>
      </c>
      <c r="AS287" s="204">
        <f t="shared" si="218"/>
        <v>821894.07766707975</v>
      </c>
      <c r="AT287" s="204">
        <f t="shared" si="218"/>
        <v>846550.90000325546</v>
      </c>
      <c r="AU287" s="204">
        <f t="shared" si="218"/>
        <v>871947.42700649623</v>
      </c>
      <c r="AV287" s="204">
        <f t="shared" si="218"/>
        <v>898105.84981829452</v>
      </c>
      <c r="AW287" s="204">
        <f t="shared" si="218"/>
        <v>925049.02531366062</v>
      </c>
      <c r="AX287" s="204">
        <f t="shared" si="218"/>
        <v>952800.49607348745</v>
      </c>
      <c r="AY287" s="204">
        <f t="shared" si="218"/>
        <v>981384.51095590496</v>
      </c>
      <c r="AZ287" s="204">
        <f t="shared" si="218"/>
        <v>1010826.0462846907</v>
      </c>
      <c r="BA287" s="204">
        <f t="shared" si="218"/>
        <v>1041150.8276732863</v>
      </c>
      <c r="BB287" s="204">
        <f t="shared" si="218"/>
        <v>1072385.3525035135</v>
      </c>
      <c r="BC287" s="204">
        <f t="shared" si="218"/>
        <v>1104556.9130786334</v>
      </c>
      <c r="BD287" s="204">
        <f t="shared" si="218"/>
        <v>1137693.6204709993</v>
      </c>
      <c r="BE287" s="204">
        <f t="shared" si="218"/>
        <v>1171824.4290851334</v>
      </c>
      <c r="BF287" s="204">
        <f t="shared" si="218"/>
        <v>1206979.1619576893</v>
      </c>
      <c r="BG287" s="204">
        <f t="shared" si="218"/>
        <v>1243188.5368164212</v>
      </c>
      <c r="BH287" s="204">
        <f t="shared" si="218"/>
        <v>1280484.1929209139</v>
      </c>
      <c r="BI287" s="204">
        <f t="shared" si="218"/>
        <v>1318898.7187085417</v>
      </c>
      <c r="BJ287" s="204">
        <f t="shared" si="218"/>
        <v>1358465.680269798</v>
      </c>
      <c r="BK287" s="204">
        <f t="shared" si="218"/>
        <v>1399219.6506778919</v>
      </c>
      <c r="BL287" s="204">
        <f t="shared" si="218"/>
        <v>1441196.240198229</v>
      </c>
      <c r="BM287" s="204">
        <f t="shared" si="218"/>
        <v>1484432.1274041755</v>
      </c>
      <c r="BN287" s="204">
        <f t="shared" si="218"/>
        <v>1528965.0912263012</v>
      </c>
      <c r="BO287" s="204">
        <f t="shared" si="218"/>
        <v>1574834.0439630905</v>
      </c>
      <c r="BP287" s="204">
        <f t="shared" si="218"/>
        <v>1622079.0652819828</v>
      </c>
      <c r="BQ287" s="204">
        <f t="shared" si="218"/>
        <v>1670741.4372404425</v>
      </c>
    </row>
    <row r="288" spans="5:69" ht="16" customHeight="1">
      <c r="E288" s="334"/>
      <c r="F288" s="334"/>
      <c r="G288" s="334"/>
      <c r="H288" s="321"/>
      <c r="I288" s="215" t="s">
        <v>299</v>
      </c>
      <c r="J288" s="237">
        <f>(J184+J198+J211+J224+J237+J250)*J284</f>
        <v>0</v>
      </c>
      <c r="K288" s="237">
        <f>(K184+K198+K211+K224+K237+K250)*K284</f>
        <v>14.586528497409327</v>
      </c>
      <c r="L288" s="237">
        <f t="shared" ref="L288:BQ288" si="219">(L184+L198+L211+L224+L237+L250)*L284</f>
        <v>22.463253886010367</v>
      </c>
      <c r="M288" s="237">
        <f t="shared" si="219"/>
        <v>26.931107564766844</v>
      </c>
      <c r="N288" s="237">
        <f t="shared" si="219"/>
        <v>29.673958383419695</v>
      </c>
      <c r="O288" s="237">
        <f t="shared" si="219"/>
        <v>31.550985106694302</v>
      </c>
      <c r="P288" s="237">
        <f t="shared" si="219"/>
        <v>33.000786725498855</v>
      </c>
      <c r="Q288" s="237">
        <f t="shared" si="219"/>
        <v>34.247479080721732</v>
      </c>
      <c r="R288" s="237">
        <f t="shared" si="219"/>
        <v>35.405804517406906</v>
      </c>
      <c r="S288" s="237">
        <f t="shared" si="219"/>
        <v>36.534738195703532</v>
      </c>
      <c r="T288" s="237">
        <f t="shared" si="219"/>
        <v>37.664827708389566</v>
      </c>
      <c r="U288" s="237">
        <f t="shared" si="219"/>
        <v>38.812136696716884</v>
      </c>
      <c r="V288" s="237">
        <f t="shared" si="219"/>
        <v>39.985356517726963</v>
      </c>
      <c r="W288" s="237">
        <f t="shared" si="219"/>
        <v>41.189433630514138</v>
      </c>
      <c r="X288" s="237">
        <f t="shared" si="219"/>
        <v>42.427420012229796</v>
      </c>
      <c r="Y288" s="237">
        <f t="shared" si="219"/>
        <v>43.701417332724816</v>
      </c>
      <c r="Z288" s="237">
        <f t="shared" si="219"/>
        <v>45.013058959971907</v>
      </c>
      <c r="AA288" s="237">
        <f t="shared" si="219"/>
        <v>46.363756273476383</v>
      </c>
      <c r="AB288" s="237">
        <f t="shared" si="219"/>
        <v>47.754824789480388</v>
      </c>
      <c r="AC288" s="237">
        <f t="shared" si="219"/>
        <v>49.187549005342653</v>
      </c>
      <c r="AD288" s="237">
        <f t="shared" si="219"/>
        <v>50.663216006313647</v>
      </c>
      <c r="AE288" s="237">
        <f t="shared" si="219"/>
        <v>52.18313315721651</v>
      </c>
      <c r="AF288" s="237">
        <f t="shared" si="219"/>
        <v>53.748637693996876</v>
      </c>
      <c r="AG288" s="237">
        <f t="shared" si="219"/>
        <v>55.361102201269347</v>
      </c>
      <c r="AH288" s="237">
        <f t="shared" si="219"/>
        <v>57.02193800929826</v>
      </c>
      <c r="AI288" s="237">
        <f t="shared" si="219"/>
        <v>58.732597547992519</v>
      </c>
      <c r="AJ288" s="237">
        <f t="shared" si="219"/>
        <v>60.494576187624098</v>
      </c>
      <c r="AK288" s="237">
        <f t="shared" si="219"/>
        <v>62.309413836980653</v>
      </c>
      <c r="AL288" s="237">
        <f t="shared" si="219"/>
        <v>64.17869643759127</v>
      </c>
      <c r="AM288" s="237">
        <f t="shared" si="219"/>
        <v>66.104057425324612</v>
      </c>
      <c r="AN288" s="237">
        <f t="shared" si="219"/>
        <v>68.08717919633321</v>
      </c>
      <c r="AO288" s="237">
        <f t="shared" si="219"/>
        <v>70.129794596830152</v>
      </c>
      <c r="AP288" s="237">
        <f t="shared" si="219"/>
        <v>72.233688447284578</v>
      </c>
      <c r="AQ288" s="237">
        <f t="shared" si="219"/>
        <v>74.400699107103364</v>
      </c>
      <c r="AR288" s="237">
        <f t="shared" si="219"/>
        <v>76.632720083580608</v>
      </c>
      <c r="AS288" s="237">
        <f t="shared" si="219"/>
        <v>78.931701687752721</v>
      </c>
      <c r="AT288" s="237">
        <f t="shared" si="219"/>
        <v>81.299652739234304</v>
      </c>
      <c r="AU288" s="237">
        <f t="shared" si="219"/>
        <v>83.738642321844338</v>
      </c>
      <c r="AV288" s="237">
        <f t="shared" si="219"/>
        <v>86.250801591720503</v>
      </c>
      <c r="AW288" s="237">
        <f t="shared" si="219"/>
        <v>88.838325639584724</v>
      </c>
      <c r="AX288" s="237">
        <f t="shared" si="219"/>
        <v>91.503475408829743</v>
      </c>
      <c r="AY288" s="237">
        <f t="shared" si="219"/>
        <v>94.248579671123892</v>
      </c>
      <c r="AZ288" s="237">
        <f t="shared" si="219"/>
        <v>97.076037061272572</v>
      </c>
      <c r="BA288" s="237">
        <f t="shared" si="219"/>
        <v>99.988318173118373</v>
      </c>
      <c r="BB288" s="237">
        <f t="shared" si="219"/>
        <v>102.98796771831582</v>
      </c>
      <c r="BC288" s="237">
        <f t="shared" si="219"/>
        <v>106.07760674986726</v>
      </c>
      <c r="BD288" s="237">
        <f t="shared" si="219"/>
        <v>109.25993495236432</v>
      </c>
      <c r="BE288" s="237">
        <f t="shared" si="219"/>
        <v>112.53773300093573</v>
      </c>
      <c r="BF288" s="237">
        <f t="shared" si="219"/>
        <v>115.9138649909641</v>
      </c>
      <c r="BG288" s="237">
        <f t="shared" si="219"/>
        <v>119.39128094069316</v>
      </c>
      <c r="BH288" s="237">
        <f t="shared" si="219"/>
        <v>122.97301936891401</v>
      </c>
      <c r="BI288" s="237">
        <f t="shared" si="219"/>
        <v>126.66220994998146</v>
      </c>
      <c r="BJ288" s="237">
        <f t="shared" si="219"/>
        <v>130.46207624848091</v>
      </c>
      <c r="BK288" s="237">
        <f t="shared" si="219"/>
        <v>134.37593853593538</v>
      </c>
      <c r="BL288" s="237">
        <f t="shared" si="219"/>
        <v>138.40721669201344</v>
      </c>
      <c r="BM288" s="237">
        <f t="shared" si="219"/>
        <v>142.55943319277387</v>
      </c>
      <c r="BN288" s="237">
        <f t="shared" si="219"/>
        <v>146.83621618855707</v>
      </c>
      <c r="BO288" s="237">
        <f t="shared" si="219"/>
        <v>151.24130267421378</v>
      </c>
      <c r="BP288" s="237">
        <f t="shared" si="219"/>
        <v>155.77854175444017</v>
      </c>
      <c r="BQ288" s="237">
        <f t="shared" si="219"/>
        <v>160.4518980070734</v>
      </c>
    </row>
    <row r="289" spans="5:69" ht="16" customHeight="1">
      <c r="E289" s="334"/>
      <c r="F289" s="334"/>
      <c r="G289" s="334"/>
      <c r="H289" s="321"/>
      <c r="I289" s="215" t="s">
        <v>301</v>
      </c>
      <c r="J289" s="237">
        <f>(J185+J199+J212+J225+J238+J251)*J284</f>
        <v>0</v>
      </c>
      <c r="K289" s="237">
        <f>(K185+K199+K212+K225+K238+K251)*K284</f>
        <v>3.6466321243523319</v>
      </c>
      <c r="L289" s="237">
        <f t="shared" ref="L289:BQ289" si="220">(L185+L199+L212+L225+L238+L251)*L284</f>
        <v>5.6158134715025918</v>
      </c>
      <c r="M289" s="237">
        <f t="shared" si="220"/>
        <v>6.732776891191711</v>
      </c>
      <c r="N289" s="237">
        <f t="shared" si="220"/>
        <v>7.4184895958549237</v>
      </c>
      <c r="O289" s="237">
        <f t="shared" si="220"/>
        <v>7.8877462766735755</v>
      </c>
      <c r="P289" s="237">
        <f t="shared" si="220"/>
        <v>8.2501966813747138</v>
      </c>
      <c r="Q289" s="237">
        <f t="shared" si="220"/>
        <v>8.5618697701804329</v>
      </c>
      <c r="R289" s="237">
        <f t="shared" si="220"/>
        <v>8.8514511293517266</v>
      </c>
      <c r="S289" s="237">
        <f t="shared" si="220"/>
        <v>9.1336845489258831</v>
      </c>
      <c r="T289" s="237">
        <f t="shared" si="220"/>
        <v>9.4162069270973916</v>
      </c>
      <c r="U289" s="237">
        <f t="shared" si="220"/>
        <v>9.703034174179221</v>
      </c>
      <c r="V289" s="237">
        <f t="shared" si="220"/>
        <v>9.9963391294317407</v>
      </c>
      <c r="W289" s="237">
        <f t="shared" si="220"/>
        <v>10.297358407628534</v>
      </c>
      <c r="X289" s="237">
        <f t="shared" si="220"/>
        <v>10.606855003057449</v>
      </c>
      <c r="Y289" s="237">
        <f t="shared" si="220"/>
        <v>10.925354333181204</v>
      </c>
      <c r="Z289" s="237">
        <f t="shared" si="220"/>
        <v>11.253264739992977</v>
      </c>
      <c r="AA289" s="237">
        <f t="shared" si="220"/>
        <v>11.590939068369096</v>
      </c>
      <c r="AB289" s="237">
        <f t="shared" si="220"/>
        <v>11.938706197370097</v>
      </c>
      <c r="AC289" s="237">
        <f t="shared" si="220"/>
        <v>12.296887251335663</v>
      </c>
      <c r="AD289" s="237">
        <f t="shared" si="220"/>
        <v>12.665804001578412</v>
      </c>
      <c r="AE289" s="237">
        <f t="shared" si="220"/>
        <v>13.045783289304127</v>
      </c>
      <c r="AF289" s="237">
        <f t="shared" si="220"/>
        <v>13.437159423499219</v>
      </c>
      <c r="AG289" s="237">
        <f t="shared" si="220"/>
        <v>13.840275550317337</v>
      </c>
      <c r="AH289" s="237">
        <f t="shared" si="220"/>
        <v>14.255484502324565</v>
      </c>
      <c r="AI289" s="237">
        <f t="shared" si="220"/>
        <v>14.68314938699813</v>
      </c>
      <c r="AJ289" s="237">
        <f t="shared" si="220"/>
        <v>15.123644046906024</v>
      </c>
      <c r="AK289" s="237">
        <f t="shared" si="220"/>
        <v>15.577353459245163</v>
      </c>
      <c r="AL289" s="237">
        <f t="shared" si="220"/>
        <v>16.044674109397818</v>
      </c>
      <c r="AM289" s="237">
        <f t="shared" si="220"/>
        <v>16.526014356331153</v>
      </c>
      <c r="AN289" s="237">
        <f t="shared" si="220"/>
        <v>17.021794799083303</v>
      </c>
      <c r="AO289" s="237">
        <f t="shared" si="220"/>
        <v>17.532448649207538</v>
      </c>
      <c r="AP289" s="237">
        <f t="shared" si="220"/>
        <v>18.058422111821145</v>
      </c>
      <c r="AQ289" s="237">
        <f t="shared" si="220"/>
        <v>18.600174776775841</v>
      </c>
      <c r="AR289" s="237">
        <f t="shared" si="220"/>
        <v>19.158180020895152</v>
      </c>
      <c r="AS289" s="237">
        <f t="shared" si="220"/>
        <v>19.73292542193818</v>
      </c>
      <c r="AT289" s="237">
        <f t="shared" si="220"/>
        <v>20.324913184808576</v>
      </c>
      <c r="AU289" s="237">
        <f t="shared" si="220"/>
        <v>20.934660580461085</v>
      </c>
      <c r="AV289" s="237">
        <f t="shared" si="220"/>
        <v>21.562700397930126</v>
      </c>
      <c r="AW289" s="237">
        <f t="shared" si="220"/>
        <v>22.209581409896181</v>
      </c>
      <c r="AX289" s="237">
        <f t="shared" si="220"/>
        <v>22.875868852207436</v>
      </c>
      <c r="AY289" s="237">
        <f t="shared" si="220"/>
        <v>23.562144917780973</v>
      </c>
      <c r="AZ289" s="237">
        <f t="shared" si="220"/>
        <v>24.269009265318143</v>
      </c>
      <c r="BA289" s="237">
        <f t="shared" si="220"/>
        <v>24.997079543279593</v>
      </c>
      <c r="BB289" s="237">
        <f t="shared" si="220"/>
        <v>25.746991929578954</v>
      </c>
      <c r="BC289" s="237">
        <f t="shared" si="220"/>
        <v>26.519401687466814</v>
      </c>
      <c r="BD289" s="237">
        <f t="shared" si="220"/>
        <v>27.31498373809108</v>
      </c>
      <c r="BE289" s="237">
        <f t="shared" si="220"/>
        <v>28.134433250233933</v>
      </c>
      <c r="BF289" s="237">
        <f t="shared" si="220"/>
        <v>28.978466247741025</v>
      </c>
      <c r="BG289" s="237">
        <f t="shared" si="220"/>
        <v>29.847820235173291</v>
      </c>
      <c r="BH289" s="237">
        <f t="shared" si="220"/>
        <v>30.743254842228502</v>
      </c>
      <c r="BI289" s="237">
        <f t="shared" si="220"/>
        <v>31.665552487495365</v>
      </c>
      <c r="BJ289" s="237">
        <f t="shared" si="220"/>
        <v>32.615519062120228</v>
      </c>
      <c r="BK289" s="237">
        <f t="shared" si="220"/>
        <v>33.593984633983844</v>
      </c>
      <c r="BL289" s="237">
        <f t="shared" si="220"/>
        <v>34.601804173003359</v>
      </c>
      <c r="BM289" s="237">
        <f t="shared" si="220"/>
        <v>35.639858298193467</v>
      </c>
      <c r="BN289" s="237">
        <f t="shared" si="220"/>
        <v>36.709054047139269</v>
      </c>
      <c r="BO289" s="237">
        <f t="shared" si="220"/>
        <v>37.810325668553446</v>
      </c>
      <c r="BP289" s="237">
        <f t="shared" si="220"/>
        <v>38.944635438610042</v>
      </c>
      <c r="BQ289" s="237">
        <f t="shared" si="220"/>
        <v>40.112974501768349</v>
      </c>
    </row>
    <row r="290" spans="5:69" ht="16" customHeight="1">
      <c r="E290" s="334"/>
      <c r="F290" s="334"/>
      <c r="G290" s="334"/>
      <c r="H290" s="321"/>
      <c r="I290" s="215" t="s">
        <v>296</v>
      </c>
      <c r="J290" s="237">
        <f>(J186+J200+J213+J226+J239+J252)*J284</f>
        <v>35.751295336787571</v>
      </c>
      <c r="K290" s="237">
        <f>(K186+K200+K213+K226+K239+K252)*K284</f>
        <v>55.056994818652861</v>
      </c>
      <c r="L290" s="237">
        <f t="shared" ref="L290:BQ290" si="221">(L186+L200+L213+L226+L239+L252)*L284</f>
        <v>66.007616580310881</v>
      </c>
      <c r="M290" s="237">
        <f t="shared" si="221"/>
        <v>72.730290155440414</v>
      </c>
      <c r="N290" s="237">
        <f t="shared" si="221"/>
        <v>77.330845849740953</v>
      </c>
      <c r="O290" s="237">
        <f t="shared" si="221"/>
        <v>80.884281189948197</v>
      </c>
      <c r="P290" s="237">
        <f t="shared" si="221"/>
        <v>83.939899707651307</v>
      </c>
      <c r="Q290" s="237">
        <f t="shared" si="221"/>
        <v>86.778932640703218</v>
      </c>
      <c r="R290" s="237">
        <f t="shared" si="221"/>
        <v>89.545926950253715</v>
      </c>
      <c r="S290" s="237">
        <f t="shared" si="221"/>
        <v>92.315754187229345</v>
      </c>
      <c r="T290" s="237">
        <f t="shared" si="221"/>
        <v>95.127786021364898</v>
      </c>
      <c r="U290" s="237">
        <f t="shared" si="221"/>
        <v>98.003324798350363</v>
      </c>
      <c r="V290" s="237">
        <f t="shared" si="221"/>
        <v>100.9544941924366</v>
      </c>
      <c r="W290" s="237">
        <f t="shared" si="221"/>
        <v>103.9887745397789</v>
      </c>
      <c r="X290" s="237">
        <f t="shared" si="221"/>
        <v>107.11131699197254</v>
      </c>
      <c r="Y290" s="237">
        <f t="shared" si="221"/>
        <v>110.32612490189192</v>
      </c>
      <c r="Z290" s="237">
        <f t="shared" si="221"/>
        <v>113.63665753303036</v>
      </c>
      <c r="AA290" s="237">
        <f t="shared" si="221"/>
        <v>117.04613918990293</v>
      </c>
      <c r="AB290" s="237">
        <f t="shared" si="221"/>
        <v>120.55771815034964</v>
      </c>
      <c r="AC290" s="237">
        <f t="shared" si="221"/>
        <v>124.17454903508246</v>
      </c>
      <c r="AD290" s="237">
        <f t="shared" si="221"/>
        <v>127.89983616964832</v>
      </c>
      <c r="AE290" s="237">
        <f t="shared" si="221"/>
        <v>131.73685709312963</v>
      </c>
      <c r="AF290" s="237">
        <f t="shared" si="221"/>
        <v>135.6889759835033</v>
      </c>
      <c r="AG290" s="237">
        <f t="shared" si="221"/>
        <v>139.75965198357412</v>
      </c>
      <c r="AH290" s="237">
        <f t="shared" si="221"/>
        <v>143.95244497056987</v>
      </c>
      <c r="AI290" s="237">
        <f t="shared" si="221"/>
        <v>148.27102006770613</v>
      </c>
      <c r="AJ290" s="237">
        <f t="shared" si="221"/>
        <v>152.71915156122711</v>
      </c>
      <c r="AK290" s="237">
        <f t="shared" si="221"/>
        <v>157.3007265627237</v>
      </c>
      <c r="AL290" s="237">
        <f t="shared" si="221"/>
        <v>162.01974859148186</v>
      </c>
      <c r="AM290" s="237">
        <f t="shared" si="221"/>
        <v>166.88034116748335</v>
      </c>
      <c r="AN290" s="237">
        <f t="shared" si="221"/>
        <v>171.88675146281892</v>
      </c>
      <c r="AO290" s="237">
        <f t="shared" si="221"/>
        <v>177.04335403746214</v>
      </c>
      <c r="AP290" s="237">
        <f t="shared" si="221"/>
        <v>182.35465467427295</v>
      </c>
      <c r="AQ290" s="237">
        <f t="shared" si="221"/>
        <v>187.82529432250146</v>
      </c>
      <c r="AR290" s="237">
        <f t="shared" si="221"/>
        <v>193.46005315625672</v>
      </c>
      <c r="AS290" s="237">
        <f t="shared" si="221"/>
        <v>199.2638547530253</v>
      </c>
      <c r="AT290" s="237">
        <f t="shared" si="221"/>
        <v>205.24177039667731</v>
      </c>
      <c r="AU290" s="237">
        <f t="shared" si="221"/>
        <v>211.39902350911888</v>
      </c>
      <c r="AV290" s="237">
        <f t="shared" si="221"/>
        <v>217.74099421466852</v>
      </c>
      <c r="AW290" s="237">
        <f t="shared" si="221"/>
        <v>224.27322404124931</v>
      </c>
      <c r="AX290" s="237">
        <f t="shared" si="221"/>
        <v>231.00142076255855</v>
      </c>
      <c r="AY290" s="237">
        <f t="shared" si="221"/>
        <v>237.93146338547203</v>
      </c>
      <c r="AZ290" s="237">
        <f t="shared" si="221"/>
        <v>245.06940728705487</v>
      </c>
      <c r="BA290" s="237">
        <f t="shared" si="221"/>
        <v>252.42148950567602</v>
      </c>
      <c r="BB290" s="237">
        <f t="shared" si="221"/>
        <v>259.99413419085118</v>
      </c>
      <c r="BC290" s="237">
        <f t="shared" si="221"/>
        <v>267.79395821657914</v>
      </c>
      <c r="BD290" s="237">
        <f t="shared" si="221"/>
        <v>275.82777696307772</v>
      </c>
      <c r="BE290" s="237">
        <f t="shared" si="221"/>
        <v>284.10261027197083</v>
      </c>
      <c r="BF290" s="237">
        <f t="shared" si="221"/>
        <v>292.62568858013026</v>
      </c>
      <c r="BG290" s="237">
        <f t="shared" si="221"/>
        <v>301.40445923753435</v>
      </c>
      <c r="BH290" s="237">
        <f t="shared" si="221"/>
        <v>310.44659301466049</v>
      </c>
      <c r="BI290" s="237">
        <f t="shared" si="221"/>
        <v>319.75999080510019</v>
      </c>
      <c r="BJ290" s="237">
        <f t="shared" si="221"/>
        <v>329.35279052925335</v>
      </c>
      <c r="BK290" s="237">
        <f t="shared" si="221"/>
        <v>339.23337424513096</v>
      </c>
      <c r="BL290" s="237">
        <f t="shared" si="221"/>
        <v>349.41037547248487</v>
      </c>
      <c r="BM290" s="237">
        <f t="shared" si="221"/>
        <v>359.89268673665941</v>
      </c>
      <c r="BN290" s="237">
        <f t="shared" si="221"/>
        <v>370.68946733875924</v>
      </c>
      <c r="BO290" s="237">
        <f t="shared" si="221"/>
        <v>381.8101513589221</v>
      </c>
      <c r="BP290" s="237">
        <f t="shared" si="221"/>
        <v>393.26445589968966</v>
      </c>
      <c r="BQ290" s="237">
        <f t="shared" si="221"/>
        <v>405.0623895766804</v>
      </c>
    </row>
    <row r="291" spans="5:69" ht="16" customHeight="1">
      <c r="E291" s="334"/>
      <c r="F291" s="334"/>
      <c r="G291" s="334"/>
      <c r="H291" s="321"/>
      <c r="I291" s="215" t="s">
        <v>295</v>
      </c>
      <c r="J291" s="237">
        <f>(J187+J201+J213+J226+J239+J252)*J284</f>
        <v>178.75647668393779</v>
      </c>
      <c r="K291" s="237">
        <f>(K187+K201+K213+K226+K239+K252)*K284</f>
        <v>275.28497409326428</v>
      </c>
      <c r="L291" s="237">
        <f t="shared" ref="L291:BQ291" si="222">(L187+L201+L213+L226+L239+L252)*L284</f>
        <v>330.0380829015545</v>
      </c>
      <c r="M291" s="237">
        <f t="shared" si="222"/>
        <v>363.651450777202</v>
      </c>
      <c r="N291" s="237">
        <f t="shared" si="222"/>
        <v>386.65422924870472</v>
      </c>
      <c r="O291" s="237">
        <f t="shared" si="222"/>
        <v>404.42140594974092</v>
      </c>
      <c r="P291" s="237">
        <f t="shared" si="222"/>
        <v>419.69949853825653</v>
      </c>
      <c r="Q291" s="237">
        <f t="shared" si="222"/>
        <v>433.89466320351602</v>
      </c>
      <c r="R291" s="237">
        <f t="shared" si="222"/>
        <v>447.72963475126858</v>
      </c>
      <c r="S291" s="237">
        <f t="shared" si="222"/>
        <v>461.57877093614678</v>
      </c>
      <c r="T291" s="237">
        <f t="shared" si="222"/>
        <v>475.63893010682449</v>
      </c>
      <c r="U291" s="237">
        <f t="shared" si="222"/>
        <v>490.01662399175194</v>
      </c>
      <c r="V291" s="237">
        <f t="shared" si="222"/>
        <v>504.77247096218298</v>
      </c>
      <c r="W291" s="237">
        <f t="shared" si="222"/>
        <v>519.94387269889444</v>
      </c>
      <c r="X291" s="237">
        <f t="shared" si="222"/>
        <v>535.55658495986279</v>
      </c>
      <c r="Y291" s="237">
        <f t="shared" si="222"/>
        <v>551.63062450945972</v>
      </c>
      <c r="Z291" s="237">
        <f t="shared" si="222"/>
        <v>568.18328766515162</v>
      </c>
      <c r="AA291" s="237">
        <f t="shared" si="222"/>
        <v>585.2306959495146</v>
      </c>
      <c r="AB291" s="237">
        <f t="shared" si="222"/>
        <v>602.78859075174807</v>
      </c>
      <c r="AC291" s="237">
        <f t="shared" si="222"/>
        <v>620.87274517541221</v>
      </c>
      <c r="AD291" s="237">
        <f t="shared" si="222"/>
        <v>639.49918084824151</v>
      </c>
      <c r="AE291" s="237">
        <f t="shared" si="222"/>
        <v>658.68428546564803</v>
      </c>
      <c r="AF291" s="237">
        <f t="shared" si="222"/>
        <v>678.44487991751657</v>
      </c>
      <c r="AG291" s="237">
        <f t="shared" si="222"/>
        <v>698.79825991787061</v>
      </c>
      <c r="AH291" s="237">
        <f t="shared" si="222"/>
        <v>719.76222485284927</v>
      </c>
      <c r="AI291" s="237">
        <f t="shared" si="222"/>
        <v>741.35510033853052</v>
      </c>
      <c r="AJ291" s="237">
        <f t="shared" si="222"/>
        <v>763.59575780613545</v>
      </c>
      <c r="AK291" s="237">
        <f t="shared" si="222"/>
        <v>786.50363281361842</v>
      </c>
      <c r="AL291" s="237">
        <f t="shared" si="222"/>
        <v>810.09874295740917</v>
      </c>
      <c r="AM291" s="237">
        <f t="shared" si="222"/>
        <v>834.40170583741656</v>
      </c>
      <c r="AN291" s="237">
        <f t="shared" si="222"/>
        <v>859.43375731409458</v>
      </c>
      <c r="AO291" s="237">
        <f t="shared" si="222"/>
        <v>885.21677018731089</v>
      </c>
      <c r="AP291" s="237">
        <f t="shared" si="222"/>
        <v>911.77327337136455</v>
      </c>
      <c r="AQ291" s="237">
        <f t="shared" si="222"/>
        <v>939.1264716125072</v>
      </c>
      <c r="AR291" s="237">
        <f t="shared" si="222"/>
        <v>967.30026578128343</v>
      </c>
      <c r="AS291" s="237">
        <f t="shared" si="222"/>
        <v>996.31927376512624</v>
      </c>
      <c r="AT291" s="237">
        <f t="shared" si="222"/>
        <v>1026.2088519833865</v>
      </c>
      <c r="AU291" s="237">
        <f t="shared" si="222"/>
        <v>1056.9951175455942</v>
      </c>
      <c r="AV291" s="237">
        <f t="shared" si="222"/>
        <v>1088.7049710733424</v>
      </c>
      <c r="AW291" s="237">
        <f t="shared" si="222"/>
        <v>1121.3661202062465</v>
      </c>
      <c r="AX291" s="237">
        <f t="shared" si="222"/>
        <v>1155.007103812793</v>
      </c>
      <c r="AY291" s="237">
        <f t="shared" si="222"/>
        <v>1189.6573169273599</v>
      </c>
      <c r="AZ291" s="237">
        <f t="shared" si="222"/>
        <v>1225.3470364352743</v>
      </c>
      <c r="BA291" s="237">
        <f t="shared" si="222"/>
        <v>1262.1074475283801</v>
      </c>
      <c r="BB291" s="237">
        <f t="shared" si="222"/>
        <v>1299.9706709542559</v>
      </c>
      <c r="BC291" s="237">
        <f t="shared" si="222"/>
        <v>1338.9697910828959</v>
      </c>
      <c r="BD291" s="237">
        <f t="shared" si="222"/>
        <v>1379.1388848153888</v>
      </c>
      <c r="BE291" s="237">
        <f t="shared" si="222"/>
        <v>1420.513051359854</v>
      </c>
      <c r="BF291" s="237">
        <f t="shared" si="222"/>
        <v>1463.1284429006514</v>
      </c>
      <c r="BG291" s="237">
        <f t="shared" si="222"/>
        <v>1507.0222961876716</v>
      </c>
      <c r="BH291" s="237">
        <f t="shared" si="222"/>
        <v>1552.2329650733022</v>
      </c>
      <c r="BI291" s="237">
        <f t="shared" si="222"/>
        <v>1598.7999540255012</v>
      </c>
      <c r="BJ291" s="237">
        <f t="shared" si="222"/>
        <v>1646.7639526462667</v>
      </c>
      <c r="BK291" s="237">
        <f t="shared" si="222"/>
        <v>1696.1668712256544</v>
      </c>
      <c r="BL291" s="237">
        <f t="shared" si="222"/>
        <v>1747.0518773624242</v>
      </c>
      <c r="BM291" s="237">
        <f t="shared" si="222"/>
        <v>1799.4634336832976</v>
      </c>
      <c r="BN291" s="237">
        <f t="shared" si="222"/>
        <v>1853.4473366937962</v>
      </c>
      <c r="BO291" s="237">
        <f t="shared" si="222"/>
        <v>1909.0507567946099</v>
      </c>
      <c r="BP291" s="237">
        <f t="shared" si="222"/>
        <v>1966.3222794984486</v>
      </c>
      <c r="BQ291" s="237">
        <f t="shared" si="222"/>
        <v>2025.3119478834024</v>
      </c>
    </row>
    <row r="292" spans="5:69" ht="16" customHeight="1">
      <c r="E292" s="334"/>
      <c r="F292" s="334"/>
      <c r="G292" s="334"/>
      <c r="H292" s="321"/>
      <c r="I292" s="215" t="s">
        <v>294</v>
      </c>
      <c r="J292" s="237">
        <f>(J187+J201+J213+J226+J239+J252)*J284+J284</f>
        <v>181.0564766839378</v>
      </c>
      <c r="K292" s="237">
        <f>(K187+K201+K213+K226+K239+K252)*K284+K284</f>
        <v>277.63097409326429</v>
      </c>
      <c r="L292" s="237">
        <f t="shared" ref="L292:BQ292" si="223">(L187+L201+L213+L226+L239+L252)*L284+L284</f>
        <v>332.43100290155451</v>
      </c>
      <c r="M292" s="237">
        <f t="shared" si="223"/>
        <v>366.092229177202</v>
      </c>
      <c r="N292" s="237">
        <f t="shared" si="223"/>
        <v>389.14382321670473</v>
      </c>
      <c r="O292" s="237">
        <f t="shared" si="223"/>
        <v>406.96079179710091</v>
      </c>
      <c r="P292" s="237">
        <f t="shared" si="223"/>
        <v>422.28967210256371</v>
      </c>
      <c r="Q292" s="237">
        <f t="shared" si="223"/>
        <v>436.53664023910937</v>
      </c>
      <c r="R292" s="237">
        <f t="shared" si="223"/>
        <v>450.42445132757376</v>
      </c>
      <c r="S292" s="237">
        <f t="shared" si="223"/>
        <v>464.32748384397809</v>
      </c>
      <c r="T292" s="237">
        <f t="shared" si="223"/>
        <v>478.44261727281241</v>
      </c>
      <c r="U292" s="237">
        <f t="shared" si="223"/>
        <v>492.87638490105962</v>
      </c>
      <c r="V292" s="237">
        <f t="shared" si="223"/>
        <v>507.68942708967683</v>
      </c>
      <c r="W292" s="237">
        <f t="shared" si="223"/>
        <v>522.91916794893814</v>
      </c>
      <c r="X292" s="237">
        <f t="shared" si="223"/>
        <v>538.59138611490744</v>
      </c>
      <c r="Y292" s="237">
        <f t="shared" si="223"/>
        <v>554.7261216876052</v>
      </c>
      <c r="Z292" s="237">
        <f t="shared" si="223"/>
        <v>571.34069478686001</v>
      </c>
      <c r="AA292" s="237">
        <f t="shared" si="223"/>
        <v>588.4512512136572</v>
      </c>
      <c r="AB292" s="237">
        <f t="shared" si="223"/>
        <v>606.07355712117351</v>
      </c>
      <c r="AC292" s="237">
        <f t="shared" si="223"/>
        <v>624.22341087222617</v>
      </c>
      <c r="AD292" s="237">
        <f t="shared" si="223"/>
        <v>642.91685985899176</v>
      </c>
      <c r="AE292" s="237">
        <f t="shared" si="223"/>
        <v>662.17031805661327</v>
      </c>
      <c r="AF292" s="237">
        <f t="shared" si="223"/>
        <v>682.00063316030105</v>
      </c>
      <c r="AG292" s="237">
        <f t="shared" si="223"/>
        <v>702.42512822551078</v>
      </c>
      <c r="AH292" s="237">
        <f t="shared" si="223"/>
        <v>723.46163052664224</v>
      </c>
      <c r="AI292" s="237">
        <f t="shared" si="223"/>
        <v>745.12849412579942</v>
      </c>
      <c r="AJ292" s="237">
        <f t="shared" si="223"/>
        <v>767.44461946914976</v>
      </c>
      <c r="AK292" s="237">
        <f t="shared" si="223"/>
        <v>790.42947170989294</v>
      </c>
      <c r="AL292" s="237">
        <f t="shared" si="223"/>
        <v>814.10309863160921</v>
      </c>
      <c r="AM292" s="237">
        <f t="shared" si="223"/>
        <v>838.48614862510055</v>
      </c>
      <c r="AN292" s="237">
        <f t="shared" si="223"/>
        <v>863.59988895753224</v>
      </c>
      <c r="AO292" s="237">
        <f t="shared" si="223"/>
        <v>889.46622446361732</v>
      </c>
      <c r="AP292" s="237">
        <f t="shared" si="223"/>
        <v>916.10771673319721</v>
      </c>
      <c r="AQ292" s="237">
        <f t="shared" si="223"/>
        <v>943.54760384157646</v>
      </c>
      <c r="AR292" s="237">
        <f t="shared" si="223"/>
        <v>971.80982065493401</v>
      </c>
      <c r="AS292" s="237">
        <f t="shared" si="223"/>
        <v>1000.9190197362499</v>
      </c>
      <c r="AT292" s="237">
        <f t="shared" si="223"/>
        <v>1030.9005928739325</v>
      </c>
      <c r="AU292" s="237">
        <f t="shared" si="223"/>
        <v>1061.7806932539513</v>
      </c>
      <c r="AV292" s="237">
        <f t="shared" si="223"/>
        <v>1093.5862582958666</v>
      </c>
      <c r="AW292" s="237">
        <f t="shared" si="223"/>
        <v>1126.3450331732211</v>
      </c>
      <c r="AX292" s="237">
        <f t="shared" si="223"/>
        <v>1160.0855950391071</v>
      </c>
      <c r="AY292" s="237">
        <f t="shared" si="223"/>
        <v>1194.8373779782005</v>
      </c>
      <c r="AZ292" s="237">
        <f t="shared" si="223"/>
        <v>1230.6306987071316</v>
      </c>
      <c r="BA292" s="237">
        <f t="shared" si="223"/>
        <v>1267.4967830456746</v>
      </c>
      <c r="BB292" s="237">
        <f t="shared" si="223"/>
        <v>1305.4677931818962</v>
      </c>
      <c r="BC292" s="237">
        <f t="shared" si="223"/>
        <v>1344.5768557550889</v>
      </c>
      <c r="BD292" s="237">
        <f t="shared" si="223"/>
        <v>1384.8580907810258</v>
      </c>
      <c r="BE292" s="237">
        <f t="shared" si="223"/>
        <v>1426.3466414448037</v>
      </c>
      <c r="BF292" s="237">
        <f t="shared" si="223"/>
        <v>1469.0787047873</v>
      </c>
      <c r="BG292" s="237">
        <f t="shared" si="223"/>
        <v>1513.0915633120533</v>
      </c>
      <c r="BH292" s="237">
        <f t="shared" si="223"/>
        <v>1558.4236175401716</v>
      </c>
      <c r="BI292" s="237">
        <f t="shared" si="223"/>
        <v>1605.1144195417078</v>
      </c>
      <c r="BJ292" s="237">
        <f t="shared" si="223"/>
        <v>1653.2047074727975</v>
      </c>
      <c r="BK292" s="237">
        <f t="shared" si="223"/>
        <v>1702.7364411487158</v>
      </c>
      <c r="BL292" s="237">
        <f t="shared" si="223"/>
        <v>1753.7528386839469</v>
      </c>
      <c r="BM292" s="237">
        <f t="shared" si="223"/>
        <v>1806.2984142312507</v>
      </c>
      <c r="BN292" s="237">
        <f t="shared" si="223"/>
        <v>1860.4190168527084</v>
      </c>
      <c r="BO292" s="237">
        <f t="shared" si="223"/>
        <v>1916.1618705567003</v>
      </c>
      <c r="BP292" s="237">
        <f t="shared" si="223"/>
        <v>1973.5756155357808</v>
      </c>
      <c r="BQ292" s="237">
        <f t="shared" si="223"/>
        <v>2032.7103506414812</v>
      </c>
    </row>
    <row r="293" spans="5:69" ht="16" customHeight="1">
      <c r="E293" s="317" t="s">
        <v>195</v>
      </c>
      <c r="F293" s="317"/>
      <c r="G293" s="317"/>
      <c r="H293" s="317"/>
      <c r="I293" s="229" t="s">
        <v>299</v>
      </c>
      <c r="J293" s="208">
        <f>ROUND(J268+J278+J288,0)</f>
        <v>0</v>
      </c>
      <c r="K293" s="208">
        <f t="shared" ref="K293:BQ296" si="224">ROUND(K268+K278+K288,0)</f>
        <v>44</v>
      </c>
      <c r="L293" s="208">
        <f t="shared" si="224"/>
        <v>67</v>
      </c>
      <c r="M293" s="208">
        <f t="shared" si="224"/>
        <v>81</v>
      </c>
      <c r="N293" s="208">
        <f t="shared" si="224"/>
        <v>89</v>
      </c>
      <c r="O293" s="208">
        <f t="shared" si="224"/>
        <v>95</v>
      </c>
      <c r="P293" s="208">
        <f t="shared" si="224"/>
        <v>99</v>
      </c>
      <c r="Q293" s="208">
        <f t="shared" si="224"/>
        <v>103</v>
      </c>
      <c r="R293" s="208">
        <f t="shared" si="224"/>
        <v>106</v>
      </c>
      <c r="S293" s="208">
        <f t="shared" si="224"/>
        <v>110</v>
      </c>
      <c r="T293" s="208">
        <f t="shared" si="224"/>
        <v>113</v>
      </c>
      <c r="U293" s="208">
        <f t="shared" si="224"/>
        <v>116</v>
      </c>
      <c r="V293" s="208">
        <f t="shared" si="224"/>
        <v>120</v>
      </c>
      <c r="W293" s="208">
        <f t="shared" si="224"/>
        <v>124</v>
      </c>
      <c r="X293" s="208">
        <f t="shared" si="224"/>
        <v>127</v>
      </c>
      <c r="Y293" s="208">
        <f t="shared" si="224"/>
        <v>131</v>
      </c>
      <c r="Z293" s="208">
        <f t="shared" si="224"/>
        <v>135</v>
      </c>
      <c r="AA293" s="208">
        <f t="shared" si="224"/>
        <v>139</v>
      </c>
      <c r="AB293" s="208">
        <f t="shared" si="224"/>
        <v>143</v>
      </c>
      <c r="AC293" s="208">
        <f t="shared" si="224"/>
        <v>148</v>
      </c>
      <c r="AD293" s="208">
        <f t="shared" si="224"/>
        <v>152</v>
      </c>
      <c r="AE293" s="208">
        <f t="shared" si="224"/>
        <v>157</v>
      </c>
      <c r="AF293" s="208">
        <f t="shared" si="224"/>
        <v>161</v>
      </c>
      <c r="AG293" s="208">
        <f t="shared" si="224"/>
        <v>166</v>
      </c>
      <c r="AH293" s="208">
        <f t="shared" si="224"/>
        <v>171</v>
      </c>
      <c r="AI293" s="208">
        <f t="shared" si="224"/>
        <v>176</v>
      </c>
      <c r="AJ293" s="208">
        <f t="shared" si="224"/>
        <v>181</v>
      </c>
      <c r="AK293" s="208">
        <f t="shared" si="224"/>
        <v>187</v>
      </c>
      <c r="AL293" s="208">
        <f t="shared" si="224"/>
        <v>193</v>
      </c>
      <c r="AM293" s="208">
        <f t="shared" si="224"/>
        <v>198</v>
      </c>
      <c r="AN293" s="208">
        <f t="shared" si="224"/>
        <v>204</v>
      </c>
      <c r="AO293" s="208">
        <f t="shared" si="224"/>
        <v>210</v>
      </c>
      <c r="AP293" s="208">
        <f t="shared" si="224"/>
        <v>217</v>
      </c>
      <c r="AQ293" s="208">
        <f t="shared" si="224"/>
        <v>223</v>
      </c>
      <c r="AR293" s="208">
        <f t="shared" si="224"/>
        <v>230</v>
      </c>
      <c r="AS293" s="208">
        <f t="shared" si="224"/>
        <v>237</v>
      </c>
      <c r="AT293" s="208">
        <f t="shared" si="224"/>
        <v>244</v>
      </c>
      <c r="AU293" s="208">
        <f t="shared" si="224"/>
        <v>251</v>
      </c>
      <c r="AV293" s="208">
        <f t="shared" si="224"/>
        <v>259</v>
      </c>
      <c r="AW293" s="208">
        <f t="shared" si="224"/>
        <v>267</v>
      </c>
      <c r="AX293" s="208">
        <f t="shared" si="224"/>
        <v>275</v>
      </c>
      <c r="AY293" s="208">
        <f t="shared" si="224"/>
        <v>283</v>
      </c>
      <c r="AZ293" s="208">
        <f t="shared" si="224"/>
        <v>291</v>
      </c>
      <c r="BA293" s="208">
        <f t="shared" si="224"/>
        <v>300</v>
      </c>
      <c r="BB293" s="208">
        <f t="shared" si="224"/>
        <v>309</v>
      </c>
      <c r="BC293" s="208">
        <f t="shared" si="224"/>
        <v>318</v>
      </c>
      <c r="BD293" s="208">
        <f t="shared" si="224"/>
        <v>328</v>
      </c>
      <c r="BE293" s="208">
        <f t="shared" si="224"/>
        <v>338</v>
      </c>
      <c r="BF293" s="208">
        <f t="shared" si="224"/>
        <v>348</v>
      </c>
      <c r="BG293" s="208">
        <f t="shared" si="224"/>
        <v>358</v>
      </c>
      <c r="BH293" s="208">
        <f t="shared" si="224"/>
        <v>369</v>
      </c>
      <c r="BI293" s="208">
        <f t="shared" si="224"/>
        <v>380</v>
      </c>
      <c r="BJ293" s="208">
        <f t="shared" si="224"/>
        <v>391</v>
      </c>
      <c r="BK293" s="208">
        <f t="shared" si="224"/>
        <v>403</v>
      </c>
      <c r="BL293" s="208">
        <f t="shared" si="224"/>
        <v>415</v>
      </c>
      <c r="BM293" s="208">
        <f t="shared" si="224"/>
        <v>428</v>
      </c>
      <c r="BN293" s="208">
        <f t="shared" si="224"/>
        <v>441</v>
      </c>
      <c r="BO293" s="208">
        <f t="shared" si="224"/>
        <v>454</v>
      </c>
      <c r="BP293" s="208">
        <f t="shared" si="224"/>
        <v>467</v>
      </c>
      <c r="BQ293" s="208">
        <f t="shared" si="224"/>
        <v>481</v>
      </c>
    </row>
    <row r="294" spans="5:69" ht="16" customHeight="1">
      <c r="E294" s="317"/>
      <c r="F294" s="317"/>
      <c r="G294" s="317"/>
      <c r="H294" s="317"/>
      <c r="I294" s="229" t="s">
        <v>301</v>
      </c>
      <c r="J294" s="208">
        <f>ROUND(J269+J279+J289,0)</f>
        <v>0</v>
      </c>
      <c r="K294" s="208">
        <f t="shared" si="224"/>
        <v>11</v>
      </c>
      <c r="L294" s="208">
        <f t="shared" si="224"/>
        <v>17</v>
      </c>
      <c r="M294" s="208">
        <f t="shared" si="224"/>
        <v>20</v>
      </c>
      <c r="N294" s="208">
        <f t="shared" si="224"/>
        <v>22</v>
      </c>
      <c r="O294" s="208">
        <f t="shared" si="224"/>
        <v>24</v>
      </c>
      <c r="P294" s="208">
        <f t="shared" si="224"/>
        <v>25</v>
      </c>
      <c r="Q294" s="208">
        <f t="shared" si="224"/>
        <v>26</v>
      </c>
      <c r="R294" s="208">
        <f t="shared" si="224"/>
        <v>27</v>
      </c>
      <c r="S294" s="208">
        <f t="shared" si="224"/>
        <v>27</v>
      </c>
      <c r="T294" s="208">
        <f t="shared" si="224"/>
        <v>28</v>
      </c>
      <c r="U294" s="208">
        <f t="shared" si="224"/>
        <v>29</v>
      </c>
      <c r="V294" s="208">
        <f t="shared" si="224"/>
        <v>30</v>
      </c>
      <c r="W294" s="208">
        <f t="shared" si="224"/>
        <v>31</v>
      </c>
      <c r="X294" s="208">
        <f t="shared" si="224"/>
        <v>32</v>
      </c>
      <c r="Y294" s="208">
        <f t="shared" si="224"/>
        <v>33</v>
      </c>
      <c r="Z294" s="208">
        <f t="shared" si="224"/>
        <v>34</v>
      </c>
      <c r="AA294" s="208">
        <f t="shared" si="224"/>
        <v>35</v>
      </c>
      <c r="AB294" s="208">
        <f t="shared" si="224"/>
        <v>36</v>
      </c>
      <c r="AC294" s="208">
        <f t="shared" si="224"/>
        <v>37</v>
      </c>
      <c r="AD294" s="208">
        <f t="shared" si="224"/>
        <v>38</v>
      </c>
      <c r="AE294" s="208">
        <f t="shared" si="224"/>
        <v>39</v>
      </c>
      <c r="AF294" s="208">
        <f t="shared" si="224"/>
        <v>40</v>
      </c>
      <c r="AG294" s="208">
        <f t="shared" si="224"/>
        <v>42</v>
      </c>
      <c r="AH294" s="208">
        <f t="shared" si="224"/>
        <v>43</v>
      </c>
      <c r="AI294" s="208">
        <f t="shared" si="224"/>
        <v>44</v>
      </c>
      <c r="AJ294" s="208">
        <f t="shared" si="224"/>
        <v>45</v>
      </c>
      <c r="AK294" s="208">
        <f t="shared" si="224"/>
        <v>47</v>
      </c>
      <c r="AL294" s="208">
        <f t="shared" si="224"/>
        <v>48</v>
      </c>
      <c r="AM294" s="208">
        <f t="shared" si="224"/>
        <v>50</v>
      </c>
      <c r="AN294" s="208">
        <f t="shared" si="224"/>
        <v>51</v>
      </c>
      <c r="AO294" s="208">
        <f t="shared" si="224"/>
        <v>53</v>
      </c>
      <c r="AP294" s="208">
        <f t="shared" si="224"/>
        <v>54</v>
      </c>
      <c r="AQ294" s="208">
        <f t="shared" si="224"/>
        <v>56</v>
      </c>
      <c r="AR294" s="208">
        <f t="shared" si="224"/>
        <v>57</v>
      </c>
      <c r="AS294" s="208">
        <f t="shared" si="224"/>
        <v>59</v>
      </c>
      <c r="AT294" s="208">
        <f t="shared" si="224"/>
        <v>61</v>
      </c>
      <c r="AU294" s="208">
        <f t="shared" si="224"/>
        <v>63</v>
      </c>
      <c r="AV294" s="208">
        <f t="shared" si="224"/>
        <v>65</v>
      </c>
      <c r="AW294" s="208">
        <f t="shared" si="224"/>
        <v>67</v>
      </c>
      <c r="AX294" s="208">
        <f t="shared" si="224"/>
        <v>69</v>
      </c>
      <c r="AY294" s="208">
        <f t="shared" si="224"/>
        <v>71</v>
      </c>
      <c r="AZ294" s="208">
        <f t="shared" si="224"/>
        <v>73</v>
      </c>
      <c r="BA294" s="208">
        <f t="shared" si="224"/>
        <v>75</v>
      </c>
      <c r="BB294" s="208">
        <f t="shared" si="224"/>
        <v>77</v>
      </c>
      <c r="BC294" s="208">
        <f t="shared" si="224"/>
        <v>80</v>
      </c>
      <c r="BD294" s="208">
        <f t="shared" si="224"/>
        <v>82</v>
      </c>
      <c r="BE294" s="208">
        <f t="shared" si="224"/>
        <v>84</v>
      </c>
      <c r="BF294" s="208">
        <f t="shared" si="224"/>
        <v>87</v>
      </c>
      <c r="BG294" s="208">
        <f t="shared" si="224"/>
        <v>90</v>
      </c>
      <c r="BH294" s="208">
        <f t="shared" si="224"/>
        <v>92</v>
      </c>
      <c r="BI294" s="208">
        <f t="shared" si="224"/>
        <v>95</v>
      </c>
      <c r="BJ294" s="208">
        <f t="shared" si="224"/>
        <v>98</v>
      </c>
      <c r="BK294" s="208">
        <f t="shared" si="224"/>
        <v>101</v>
      </c>
      <c r="BL294" s="208">
        <f t="shared" si="224"/>
        <v>104</v>
      </c>
      <c r="BM294" s="208">
        <f t="shared" si="224"/>
        <v>107</v>
      </c>
      <c r="BN294" s="208">
        <f t="shared" si="224"/>
        <v>110</v>
      </c>
      <c r="BO294" s="208">
        <f t="shared" si="224"/>
        <v>113</v>
      </c>
      <c r="BP294" s="208">
        <f t="shared" si="224"/>
        <v>117</v>
      </c>
      <c r="BQ294" s="208">
        <f t="shared" si="224"/>
        <v>120</v>
      </c>
    </row>
    <row r="295" spans="5:69" ht="16" customHeight="1">
      <c r="E295" s="317"/>
      <c r="F295" s="317"/>
      <c r="G295" s="317"/>
      <c r="H295" s="317"/>
      <c r="I295" s="229" t="s">
        <v>296</v>
      </c>
      <c r="J295" s="208">
        <f>ROUND(J270+J280+J290,0)</f>
        <v>107</v>
      </c>
      <c r="K295" s="208">
        <f t="shared" si="224"/>
        <v>165</v>
      </c>
      <c r="L295" s="208">
        <f t="shared" si="224"/>
        <v>198</v>
      </c>
      <c r="M295" s="208">
        <f t="shared" si="224"/>
        <v>218</v>
      </c>
      <c r="N295" s="208">
        <f t="shared" si="224"/>
        <v>232</v>
      </c>
      <c r="O295" s="208">
        <f t="shared" si="224"/>
        <v>243</v>
      </c>
      <c r="P295" s="208">
        <f t="shared" si="224"/>
        <v>252</v>
      </c>
      <c r="Q295" s="208">
        <f t="shared" si="224"/>
        <v>260</v>
      </c>
      <c r="R295" s="208">
        <f t="shared" si="224"/>
        <v>269</v>
      </c>
      <c r="S295" s="208">
        <f t="shared" si="224"/>
        <v>277</v>
      </c>
      <c r="T295" s="208">
        <f t="shared" si="224"/>
        <v>285</v>
      </c>
      <c r="U295" s="208">
        <f t="shared" si="224"/>
        <v>294</v>
      </c>
      <c r="V295" s="208">
        <f t="shared" si="224"/>
        <v>303</v>
      </c>
      <c r="W295" s="208">
        <f t="shared" si="224"/>
        <v>312</v>
      </c>
      <c r="X295" s="208">
        <f t="shared" si="224"/>
        <v>321</v>
      </c>
      <c r="Y295" s="208">
        <f t="shared" si="224"/>
        <v>331</v>
      </c>
      <c r="Z295" s="208">
        <f t="shared" si="224"/>
        <v>341</v>
      </c>
      <c r="AA295" s="208">
        <f t="shared" si="224"/>
        <v>351</v>
      </c>
      <c r="AB295" s="208">
        <f t="shared" si="224"/>
        <v>362</v>
      </c>
      <c r="AC295" s="208">
        <f t="shared" si="224"/>
        <v>373</v>
      </c>
      <c r="AD295" s="208">
        <f t="shared" si="224"/>
        <v>384</v>
      </c>
      <c r="AE295" s="208">
        <f t="shared" si="224"/>
        <v>395</v>
      </c>
      <c r="AF295" s="208">
        <f t="shared" si="224"/>
        <v>407</v>
      </c>
      <c r="AG295" s="208">
        <f t="shared" si="224"/>
        <v>419</v>
      </c>
      <c r="AH295" s="208">
        <f t="shared" si="224"/>
        <v>432</v>
      </c>
      <c r="AI295" s="208">
        <f t="shared" si="224"/>
        <v>445</v>
      </c>
      <c r="AJ295" s="208">
        <f t="shared" si="224"/>
        <v>458</v>
      </c>
      <c r="AK295" s="208">
        <f t="shared" si="224"/>
        <v>472</v>
      </c>
      <c r="AL295" s="208">
        <f t="shared" si="224"/>
        <v>486</v>
      </c>
      <c r="AM295" s="208">
        <f t="shared" si="224"/>
        <v>501</v>
      </c>
      <c r="AN295" s="208">
        <f t="shared" si="224"/>
        <v>516</v>
      </c>
      <c r="AO295" s="208">
        <f t="shared" si="224"/>
        <v>531</v>
      </c>
      <c r="AP295" s="208">
        <f t="shared" si="224"/>
        <v>547</v>
      </c>
      <c r="AQ295" s="208">
        <f t="shared" si="224"/>
        <v>563</v>
      </c>
      <c r="AR295" s="208">
        <f t="shared" si="224"/>
        <v>580</v>
      </c>
      <c r="AS295" s="208">
        <f t="shared" si="224"/>
        <v>598</v>
      </c>
      <c r="AT295" s="208">
        <f t="shared" si="224"/>
        <v>616</v>
      </c>
      <c r="AU295" s="208">
        <f t="shared" si="224"/>
        <v>634</v>
      </c>
      <c r="AV295" s="208">
        <f t="shared" si="224"/>
        <v>653</v>
      </c>
      <c r="AW295" s="208">
        <f t="shared" si="224"/>
        <v>673</v>
      </c>
      <c r="AX295" s="208">
        <f t="shared" si="224"/>
        <v>693</v>
      </c>
      <c r="AY295" s="208">
        <f t="shared" si="224"/>
        <v>714</v>
      </c>
      <c r="AZ295" s="208">
        <f t="shared" si="224"/>
        <v>735</v>
      </c>
      <c r="BA295" s="208">
        <f t="shared" si="224"/>
        <v>757</v>
      </c>
      <c r="BB295" s="208">
        <f t="shared" si="224"/>
        <v>780</v>
      </c>
      <c r="BC295" s="208">
        <f t="shared" si="224"/>
        <v>803</v>
      </c>
      <c r="BD295" s="208">
        <f t="shared" si="224"/>
        <v>827</v>
      </c>
      <c r="BE295" s="208">
        <f t="shared" si="224"/>
        <v>852</v>
      </c>
      <c r="BF295" s="208">
        <f t="shared" si="224"/>
        <v>878</v>
      </c>
      <c r="BG295" s="208">
        <f t="shared" si="224"/>
        <v>904</v>
      </c>
      <c r="BH295" s="208">
        <f t="shared" si="224"/>
        <v>931</v>
      </c>
      <c r="BI295" s="208">
        <f t="shared" si="224"/>
        <v>959</v>
      </c>
      <c r="BJ295" s="208">
        <f t="shared" si="224"/>
        <v>988</v>
      </c>
      <c r="BK295" s="208">
        <f t="shared" si="224"/>
        <v>1018</v>
      </c>
      <c r="BL295" s="208">
        <f t="shared" si="224"/>
        <v>1048</v>
      </c>
      <c r="BM295" s="208">
        <f t="shared" si="224"/>
        <v>1080</v>
      </c>
      <c r="BN295" s="208">
        <f t="shared" si="224"/>
        <v>1112</v>
      </c>
      <c r="BO295" s="208">
        <f t="shared" si="224"/>
        <v>1145</v>
      </c>
      <c r="BP295" s="208">
        <f t="shared" si="224"/>
        <v>1180</v>
      </c>
      <c r="BQ295" s="208">
        <f t="shared" si="224"/>
        <v>1215</v>
      </c>
    </row>
    <row r="296" spans="5:69" ht="16" customHeight="1">
      <c r="E296" s="317"/>
      <c r="F296" s="317"/>
      <c r="G296" s="317"/>
      <c r="H296" s="317"/>
      <c r="I296" s="229" t="s">
        <v>295</v>
      </c>
      <c r="J296" s="208">
        <f>ROUND(J271+J281+J291,0)</f>
        <v>536</v>
      </c>
      <c r="K296" s="208">
        <f t="shared" si="224"/>
        <v>826</v>
      </c>
      <c r="L296" s="208">
        <f t="shared" si="224"/>
        <v>990</v>
      </c>
      <c r="M296" s="208">
        <f t="shared" si="224"/>
        <v>1091</v>
      </c>
      <c r="N296" s="208">
        <f t="shared" si="224"/>
        <v>1160</v>
      </c>
      <c r="O296" s="208">
        <f t="shared" si="224"/>
        <v>1213</v>
      </c>
      <c r="P296" s="208">
        <f t="shared" si="224"/>
        <v>1259</v>
      </c>
      <c r="Q296" s="208">
        <f t="shared" si="224"/>
        <v>1302</v>
      </c>
      <c r="R296" s="208">
        <f t="shared" si="224"/>
        <v>1343</v>
      </c>
      <c r="S296" s="208">
        <f t="shared" si="224"/>
        <v>1385</v>
      </c>
      <c r="T296" s="208">
        <f t="shared" si="224"/>
        <v>1427</v>
      </c>
      <c r="U296" s="208">
        <f t="shared" si="224"/>
        <v>1470</v>
      </c>
      <c r="V296" s="208">
        <f t="shared" si="224"/>
        <v>1514</v>
      </c>
      <c r="W296" s="208">
        <f t="shared" si="224"/>
        <v>1560</v>
      </c>
      <c r="X296" s="208">
        <f t="shared" si="224"/>
        <v>1607</v>
      </c>
      <c r="Y296" s="208">
        <f t="shared" si="224"/>
        <v>1655</v>
      </c>
      <c r="Z296" s="208">
        <f t="shared" si="224"/>
        <v>1705</v>
      </c>
      <c r="AA296" s="208">
        <f t="shared" si="224"/>
        <v>1756</v>
      </c>
      <c r="AB296" s="208">
        <f t="shared" si="224"/>
        <v>1808</v>
      </c>
      <c r="AC296" s="208">
        <f t="shared" si="224"/>
        <v>1863</v>
      </c>
      <c r="AD296" s="208">
        <f t="shared" si="224"/>
        <v>1918</v>
      </c>
      <c r="AE296" s="208">
        <f t="shared" si="224"/>
        <v>1976</v>
      </c>
      <c r="AF296" s="208">
        <f t="shared" si="224"/>
        <v>2035</v>
      </c>
      <c r="AG296" s="208">
        <f t="shared" si="224"/>
        <v>2096</v>
      </c>
      <c r="AH296" s="208">
        <f t="shared" si="224"/>
        <v>2159</v>
      </c>
      <c r="AI296" s="208">
        <f t="shared" si="224"/>
        <v>2224</v>
      </c>
      <c r="AJ296" s="208">
        <f t="shared" si="224"/>
        <v>2291</v>
      </c>
      <c r="AK296" s="208">
        <f t="shared" si="224"/>
        <v>2360</v>
      </c>
      <c r="AL296" s="208">
        <f t="shared" si="224"/>
        <v>2430</v>
      </c>
      <c r="AM296" s="208">
        <f t="shared" si="224"/>
        <v>2503</v>
      </c>
      <c r="AN296" s="208">
        <f t="shared" si="224"/>
        <v>2578</v>
      </c>
      <c r="AO296" s="208">
        <f t="shared" si="224"/>
        <v>2656</v>
      </c>
      <c r="AP296" s="208">
        <f t="shared" si="224"/>
        <v>2735</v>
      </c>
      <c r="AQ296" s="208">
        <f t="shared" si="224"/>
        <v>2817</v>
      </c>
      <c r="AR296" s="208">
        <f t="shared" si="224"/>
        <v>2902</v>
      </c>
      <c r="AS296" s="208">
        <f t="shared" si="224"/>
        <v>2989</v>
      </c>
      <c r="AT296" s="208">
        <f t="shared" si="224"/>
        <v>3079</v>
      </c>
      <c r="AU296" s="208">
        <f t="shared" si="224"/>
        <v>3171</v>
      </c>
      <c r="AV296" s="208">
        <f t="shared" si="224"/>
        <v>3266</v>
      </c>
      <c r="AW296" s="208">
        <f t="shared" si="224"/>
        <v>3364</v>
      </c>
      <c r="AX296" s="208">
        <f t="shared" si="224"/>
        <v>3465</v>
      </c>
      <c r="AY296" s="208">
        <f t="shared" si="224"/>
        <v>3569</v>
      </c>
      <c r="AZ296" s="208">
        <f t="shared" si="224"/>
        <v>3676</v>
      </c>
      <c r="BA296" s="208">
        <f t="shared" si="224"/>
        <v>3786</v>
      </c>
      <c r="BB296" s="208">
        <f t="shared" si="224"/>
        <v>3900</v>
      </c>
      <c r="BC296" s="208">
        <f t="shared" si="224"/>
        <v>4017</v>
      </c>
      <c r="BD296" s="208">
        <f t="shared" si="224"/>
        <v>4137</v>
      </c>
      <c r="BE296" s="208">
        <f t="shared" si="224"/>
        <v>4262</v>
      </c>
      <c r="BF296" s="208">
        <f t="shared" si="224"/>
        <v>4389</v>
      </c>
      <c r="BG296" s="208">
        <f t="shared" si="224"/>
        <v>4521</v>
      </c>
      <c r="BH296" s="208">
        <f t="shared" si="224"/>
        <v>4657</v>
      </c>
      <c r="BI296" s="208">
        <f t="shared" si="224"/>
        <v>4796</v>
      </c>
      <c r="BJ296" s="208">
        <f t="shared" si="224"/>
        <v>4940</v>
      </c>
      <c r="BK296" s="208">
        <f t="shared" si="224"/>
        <v>5089</v>
      </c>
      <c r="BL296" s="208">
        <f t="shared" si="224"/>
        <v>5241</v>
      </c>
      <c r="BM296" s="208">
        <f t="shared" si="224"/>
        <v>5398</v>
      </c>
      <c r="BN296" s="208">
        <f t="shared" si="224"/>
        <v>5560</v>
      </c>
      <c r="BO296" s="208">
        <f t="shared" si="224"/>
        <v>5727</v>
      </c>
      <c r="BP296" s="208">
        <f t="shared" si="224"/>
        <v>5899</v>
      </c>
      <c r="BQ296" s="208">
        <f t="shared" si="224"/>
        <v>6076</v>
      </c>
    </row>
    <row r="297" spans="5:69" ht="16" customHeight="1">
      <c r="E297" s="317"/>
      <c r="F297" s="317"/>
      <c r="G297" s="317"/>
      <c r="H297" s="317"/>
      <c r="I297" s="229" t="s">
        <v>333</v>
      </c>
      <c r="J297" s="208">
        <f>ROUND(J264+J274+J284,0)</f>
        <v>46</v>
      </c>
      <c r="K297" s="208">
        <f t="shared" ref="K297:BQ297" si="225">ROUND(K264+K274+K284,0)</f>
        <v>47</v>
      </c>
      <c r="L297" s="208">
        <f t="shared" si="225"/>
        <v>48</v>
      </c>
      <c r="M297" s="208">
        <f t="shared" si="225"/>
        <v>49</v>
      </c>
      <c r="N297" s="208">
        <f t="shared" si="225"/>
        <v>50</v>
      </c>
      <c r="O297" s="208">
        <f t="shared" si="225"/>
        <v>51</v>
      </c>
      <c r="P297" s="208">
        <f t="shared" si="225"/>
        <v>52</v>
      </c>
      <c r="Q297" s="208">
        <f t="shared" si="225"/>
        <v>53</v>
      </c>
      <c r="R297" s="208">
        <f t="shared" si="225"/>
        <v>54</v>
      </c>
      <c r="S297" s="208">
        <f t="shared" si="225"/>
        <v>55</v>
      </c>
      <c r="T297" s="208">
        <f t="shared" si="225"/>
        <v>56</v>
      </c>
      <c r="U297" s="208">
        <f t="shared" si="225"/>
        <v>57</v>
      </c>
      <c r="V297" s="208">
        <f t="shared" si="225"/>
        <v>58</v>
      </c>
      <c r="W297" s="208">
        <f t="shared" si="225"/>
        <v>60</v>
      </c>
      <c r="X297" s="208">
        <f t="shared" si="225"/>
        <v>61</v>
      </c>
      <c r="Y297" s="208">
        <f t="shared" si="225"/>
        <v>62</v>
      </c>
      <c r="Z297" s="208">
        <f t="shared" si="225"/>
        <v>63</v>
      </c>
      <c r="AA297" s="208">
        <f t="shared" si="225"/>
        <v>64</v>
      </c>
      <c r="AB297" s="208">
        <f t="shared" si="225"/>
        <v>66</v>
      </c>
      <c r="AC297" s="208">
        <f t="shared" si="225"/>
        <v>67</v>
      </c>
      <c r="AD297" s="208">
        <f t="shared" si="225"/>
        <v>68</v>
      </c>
      <c r="AE297" s="208">
        <f t="shared" si="225"/>
        <v>70</v>
      </c>
      <c r="AF297" s="208">
        <f t="shared" si="225"/>
        <v>71</v>
      </c>
      <c r="AG297" s="208">
        <f t="shared" si="225"/>
        <v>73</v>
      </c>
      <c r="AH297" s="208">
        <f t="shared" si="225"/>
        <v>74</v>
      </c>
      <c r="AI297" s="208">
        <f t="shared" si="225"/>
        <v>75</v>
      </c>
      <c r="AJ297" s="208">
        <f t="shared" si="225"/>
        <v>77</v>
      </c>
      <c r="AK297" s="208">
        <f t="shared" si="225"/>
        <v>79</v>
      </c>
      <c r="AL297" s="208">
        <f t="shared" si="225"/>
        <v>80</v>
      </c>
      <c r="AM297" s="208">
        <f t="shared" si="225"/>
        <v>82</v>
      </c>
      <c r="AN297" s="208">
        <f t="shared" si="225"/>
        <v>83</v>
      </c>
      <c r="AO297" s="208">
        <f t="shared" si="225"/>
        <v>85</v>
      </c>
      <c r="AP297" s="208">
        <f t="shared" si="225"/>
        <v>87</v>
      </c>
      <c r="AQ297" s="208">
        <f t="shared" si="225"/>
        <v>88</v>
      </c>
      <c r="AR297" s="208">
        <f t="shared" si="225"/>
        <v>90</v>
      </c>
      <c r="AS297" s="208">
        <f t="shared" si="225"/>
        <v>92</v>
      </c>
      <c r="AT297" s="208">
        <f t="shared" si="225"/>
        <v>94</v>
      </c>
      <c r="AU297" s="208">
        <f t="shared" si="225"/>
        <v>96</v>
      </c>
      <c r="AV297" s="208">
        <f t="shared" si="225"/>
        <v>98</v>
      </c>
      <c r="AW297" s="208">
        <f t="shared" si="225"/>
        <v>100</v>
      </c>
      <c r="AX297" s="208">
        <f t="shared" si="225"/>
        <v>102</v>
      </c>
      <c r="AY297" s="208">
        <f t="shared" si="225"/>
        <v>104</v>
      </c>
      <c r="AZ297" s="208">
        <f t="shared" si="225"/>
        <v>106</v>
      </c>
      <c r="BA297" s="208">
        <f t="shared" si="225"/>
        <v>108</v>
      </c>
      <c r="BB297" s="208">
        <f t="shared" si="225"/>
        <v>110</v>
      </c>
      <c r="BC297" s="208">
        <f t="shared" si="225"/>
        <v>112</v>
      </c>
      <c r="BD297" s="208">
        <f t="shared" si="225"/>
        <v>114</v>
      </c>
      <c r="BE297" s="208">
        <f t="shared" si="225"/>
        <v>117</v>
      </c>
      <c r="BF297" s="208">
        <f t="shared" si="225"/>
        <v>119</v>
      </c>
      <c r="BG297" s="208">
        <f t="shared" si="225"/>
        <v>121</v>
      </c>
      <c r="BH297" s="208">
        <f t="shared" si="225"/>
        <v>124</v>
      </c>
      <c r="BI297" s="208">
        <f t="shared" si="225"/>
        <v>126</v>
      </c>
      <c r="BJ297" s="208">
        <f t="shared" si="225"/>
        <v>129</v>
      </c>
      <c r="BK297" s="208">
        <f t="shared" si="225"/>
        <v>131</v>
      </c>
      <c r="BL297" s="208">
        <f t="shared" si="225"/>
        <v>134</v>
      </c>
      <c r="BM297" s="208">
        <f t="shared" si="225"/>
        <v>137</v>
      </c>
      <c r="BN297" s="208">
        <f t="shared" si="225"/>
        <v>139</v>
      </c>
      <c r="BO297" s="208">
        <f t="shared" si="225"/>
        <v>142</v>
      </c>
      <c r="BP297" s="208">
        <f t="shared" si="225"/>
        <v>145</v>
      </c>
      <c r="BQ297" s="208">
        <f t="shared" si="225"/>
        <v>148</v>
      </c>
    </row>
    <row r="298" spans="5:69" ht="16" customHeight="1">
      <c r="E298" s="317"/>
      <c r="F298" s="317"/>
      <c r="G298" s="317"/>
      <c r="H298" s="317"/>
      <c r="I298" s="229" t="s">
        <v>294</v>
      </c>
      <c r="J298" s="208">
        <f>ROUND(J272+J282+J292,0)</f>
        <v>582</v>
      </c>
      <c r="K298" s="208">
        <f t="shared" ref="K298:BQ298" si="226">ROUND(K272+K282+K292,0)</f>
        <v>873</v>
      </c>
      <c r="L298" s="208">
        <f t="shared" si="226"/>
        <v>1038</v>
      </c>
      <c r="M298" s="208">
        <f t="shared" si="226"/>
        <v>1140</v>
      </c>
      <c r="N298" s="208">
        <f t="shared" si="226"/>
        <v>1210</v>
      </c>
      <c r="O298" s="208">
        <f t="shared" si="226"/>
        <v>1264</v>
      </c>
      <c r="P298" s="208">
        <f t="shared" si="226"/>
        <v>1311</v>
      </c>
      <c r="Q298" s="208">
        <f t="shared" si="226"/>
        <v>1355</v>
      </c>
      <c r="R298" s="208">
        <f t="shared" si="226"/>
        <v>1397</v>
      </c>
      <c r="S298" s="208">
        <f t="shared" si="226"/>
        <v>1440</v>
      </c>
      <c r="T298" s="208">
        <f t="shared" si="226"/>
        <v>1483</v>
      </c>
      <c r="U298" s="208">
        <f t="shared" si="226"/>
        <v>1527</v>
      </c>
      <c r="V298" s="208">
        <f t="shared" si="226"/>
        <v>1573</v>
      </c>
      <c r="W298" s="208">
        <f t="shared" si="226"/>
        <v>1619</v>
      </c>
      <c r="X298" s="208">
        <f t="shared" si="226"/>
        <v>1667</v>
      </c>
      <c r="Y298" s="208">
        <f t="shared" si="226"/>
        <v>1717</v>
      </c>
      <c r="Z298" s="208">
        <f t="shared" si="226"/>
        <v>1768</v>
      </c>
      <c r="AA298" s="208">
        <f t="shared" si="226"/>
        <v>1820</v>
      </c>
      <c r="AB298" s="208">
        <f t="shared" si="226"/>
        <v>1874</v>
      </c>
      <c r="AC298" s="208">
        <f t="shared" si="226"/>
        <v>1930</v>
      </c>
      <c r="AD298" s="208">
        <f t="shared" si="226"/>
        <v>1987</v>
      </c>
      <c r="AE298" s="208">
        <f t="shared" si="226"/>
        <v>2046</v>
      </c>
      <c r="AF298" s="208">
        <f t="shared" si="226"/>
        <v>2106</v>
      </c>
      <c r="AG298" s="208">
        <f t="shared" si="226"/>
        <v>2169</v>
      </c>
      <c r="AH298" s="208">
        <f t="shared" si="226"/>
        <v>2233</v>
      </c>
      <c r="AI298" s="208">
        <f t="shared" si="226"/>
        <v>2300</v>
      </c>
      <c r="AJ298" s="208">
        <f t="shared" si="226"/>
        <v>2368</v>
      </c>
      <c r="AK298" s="208">
        <f t="shared" si="226"/>
        <v>2438</v>
      </c>
      <c r="AL298" s="208">
        <f t="shared" si="226"/>
        <v>2510</v>
      </c>
      <c r="AM298" s="208">
        <f t="shared" si="226"/>
        <v>2585</v>
      </c>
      <c r="AN298" s="208">
        <f t="shared" si="226"/>
        <v>2662</v>
      </c>
      <c r="AO298" s="208">
        <f t="shared" si="226"/>
        <v>2741</v>
      </c>
      <c r="AP298" s="208">
        <f t="shared" si="226"/>
        <v>2822</v>
      </c>
      <c r="AQ298" s="208">
        <f t="shared" si="226"/>
        <v>2906</v>
      </c>
      <c r="AR298" s="208">
        <f t="shared" si="226"/>
        <v>2992</v>
      </c>
      <c r="AS298" s="208">
        <f t="shared" si="226"/>
        <v>3081</v>
      </c>
      <c r="AT298" s="208">
        <f t="shared" si="226"/>
        <v>3172</v>
      </c>
      <c r="AU298" s="208">
        <f t="shared" si="226"/>
        <v>3267</v>
      </c>
      <c r="AV298" s="208">
        <f t="shared" si="226"/>
        <v>3364</v>
      </c>
      <c r="AW298" s="208">
        <f t="shared" si="226"/>
        <v>3464</v>
      </c>
      <c r="AX298" s="208">
        <f t="shared" si="226"/>
        <v>3567</v>
      </c>
      <c r="AY298" s="208">
        <f t="shared" si="226"/>
        <v>3673</v>
      </c>
      <c r="AZ298" s="208">
        <f t="shared" si="226"/>
        <v>3782</v>
      </c>
      <c r="BA298" s="208">
        <f t="shared" si="226"/>
        <v>3894</v>
      </c>
      <c r="BB298" s="208">
        <f t="shared" si="226"/>
        <v>4010</v>
      </c>
      <c r="BC298" s="208">
        <f t="shared" si="226"/>
        <v>4129</v>
      </c>
      <c r="BD298" s="208">
        <f t="shared" si="226"/>
        <v>4252</v>
      </c>
      <c r="BE298" s="208">
        <f t="shared" si="226"/>
        <v>4378</v>
      </c>
      <c r="BF298" s="208">
        <f t="shared" si="226"/>
        <v>4508</v>
      </c>
      <c r="BG298" s="208">
        <f t="shared" si="226"/>
        <v>4642</v>
      </c>
      <c r="BH298" s="208">
        <f t="shared" si="226"/>
        <v>4781</v>
      </c>
      <c r="BI298" s="208">
        <f t="shared" si="226"/>
        <v>4923</v>
      </c>
      <c r="BJ298" s="208">
        <f t="shared" si="226"/>
        <v>5069</v>
      </c>
      <c r="BK298" s="208">
        <f t="shared" si="226"/>
        <v>5220</v>
      </c>
      <c r="BL298" s="208">
        <f t="shared" si="226"/>
        <v>5375</v>
      </c>
      <c r="BM298" s="208">
        <f t="shared" si="226"/>
        <v>5535</v>
      </c>
      <c r="BN298" s="208">
        <f t="shared" si="226"/>
        <v>5700</v>
      </c>
      <c r="BO298" s="208">
        <f t="shared" si="226"/>
        <v>5869</v>
      </c>
      <c r="BP298" s="208">
        <f t="shared" si="226"/>
        <v>6044</v>
      </c>
      <c r="BQ298" s="208">
        <f t="shared" si="226"/>
        <v>6224</v>
      </c>
    </row>
    <row r="299" spans="5:69" ht="16" customHeight="1">
      <c r="E299" s="317"/>
      <c r="F299" s="317"/>
      <c r="G299" s="317"/>
      <c r="H299" s="317"/>
      <c r="I299" s="229" t="s">
        <v>346</v>
      </c>
      <c r="J299" s="202">
        <f>J22+J36+J48+J61+J74+J87+J106+J120+J132+J145+J158+J171+J190+J204+J216+J229+J242+J255</f>
        <v>562872.59981712885</v>
      </c>
      <c r="K299" s="202">
        <f>K22+K36+K48+K61+K74+K87+K106+K120+K132+K145+K158+K171+K190+K204+K216+K229+K242+K255</f>
        <v>849827.25854742981</v>
      </c>
      <c r="L299" s="202">
        <f t="shared" ref="L299:BQ299" si="227">L22+L36+L48+L61+L74+L87+L106+L120+L132+L145+L158+L171+L190+L204+L216+L229+L242+L255</f>
        <v>998877.04829139274</v>
      </c>
      <c r="M299" s="202">
        <f t="shared" si="227"/>
        <v>1079029.0355066848</v>
      </c>
      <c r="N299" s="202">
        <f t="shared" si="227"/>
        <v>1124787.2890296346</v>
      </c>
      <c r="O299" s="202">
        <f t="shared" si="227"/>
        <v>1153404.3841369555</v>
      </c>
      <c r="P299" s="202">
        <f t="shared" si="227"/>
        <v>1173507.1546280878</v>
      </c>
      <c r="Q299" s="202">
        <f t="shared" si="227"/>
        <v>1189409.5689183562</v>
      </c>
      <c r="R299" s="202">
        <f t="shared" si="227"/>
        <v>1203269.1681380426</v>
      </c>
      <c r="S299" s="202">
        <f t="shared" si="227"/>
        <v>1216165.285234933</v>
      </c>
      <c r="T299" s="202">
        <f t="shared" si="227"/>
        <v>1228638.1545791228</v>
      </c>
      <c r="U299" s="202">
        <f t="shared" si="227"/>
        <v>1240958.4668194691</v>
      </c>
      <c r="V299" s="202">
        <f t="shared" si="227"/>
        <v>1253262.146366406</v>
      </c>
      <c r="W299" s="202">
        <f t="shared" si="227"/>
        <v>1265617.7401884694</v>
      </c>
      <c r="X299" s="202">
        <f t="shared" si="227"/>
        <v>1278060.1122662195</v>
      </c>
      <c r="Y299" s="202">
        <f t="shared" si="227"/>
        <v>1290607.2908754079</v>
      </c>
      <c r="Z299" s="202">
        <f t="shared" si="227"/>
        <v>1303268.892285319</v>
      </c>
      <c r="AA299" s="202">
        <f t="shared" si="227"/>
        <v>1316050.3326652511</v>
      </c>
      <c r="AB299" s="202">
        <f t="shared" si="227"/>
        <v>1328954.9340956346</v>
      </c>
      <c r="AC299" s="202">
        <f t="shared" si="227"/>
        <v>1341984.9776320322</v>
      </c>
      <c r="AD299" s="202">
        <f t="shared" si="227"/>
        <v>1355142.2298961547</v>
      </c>
      <c r="AE299" s="202">
        <f t="shared" si="227"/>
        <v>1368428.2064309625</v>
      </c>
      <c r="AF299" s="202">
        <f t="shared" si="227"/>
        <v>1381844.3034383948</v>
      </c>
      <c r="AG299" s="202">
        <f t="shared" si="227"/>
        <v>1395391.8637090023</v>
      </c>
      <c r="AH299" s="202">
        <f t="shared" si="227"/>
        <v>1409072.2096481277</v>
      </c>
      <c r="AI299" s="202">
        <f t="shared" si="227"/>
        <v>1422886.6598509613</v>
      </c>
      <c r="AJ299" s="202">
        <f t="shared" si="227"/>
        <v>1436836.5374526423</v>
      </c>
      <c r="AK299" s="202">
        <f t="shared" si="227"/>
        <v>1450923.1743664935</v>
      </c>
      <c r="AL299" s="202">
        <f t="shared" si="227"/>
        <v>1465147.9134669504</v>
      </c>
      <c r="AM299" s="202">
        <f t="shared" si="227"/>
        <v>1479512.1097454501</v>
      </c>
      <c r="AN299" s="202">
        <f t="shared" si="227"/>
        <v>1494017.1309534446</v>
      </c>
      <c r="AO299" s="202">
        <f t="shared" si="227"/>
        <v>1508664.3579896067</v>
      </c>
      <c r="AP299" s="202">
        <f t="shared" si="227"/>
        <v>1523455.185159774</v>
      </c>
      <c r="AQ299" s="202">
        <f t="shared" si="227"/>
        <v>1538391.0203739267</v>
      </c>
      <c r="AR299" s="202">
        <f t="shared" si="227"/>
        <v>1553473.2853123171</v>
      </c>
      <c r="AS299" s="202">
        <f t="shared" si="227"/>
        <v>1568703.4155768591</v>
      </c>
      <c r="AT299" s="202">
        <f t="shared" si="227"/>
        <v>1584082.8608358032</v>
      </c>
      <c r="AU299" s="202">
        <f t="shared" si="227"/>
        <v>1599613.0849657399</v>
      </c>
      <c r="AV299" s="202">
        <f t="shared" si="227"/>
        <v>1615295.5661929422</v>
      </c>
      <c r="AW299" s="202">
        <f t="shared" si="227"/>
        <v>1631131.7972350731</v>
      </c>
      <c r="AX299" s="202">
        <f t="shared" si="227"/>
        <v>1647123.2854437719</v>
      </c>
      <c r="AY299" s="202">
        <f t="shared" si="227"/>
        <v>1663271.552948379</v>
      </c>
      <c r="AZ299" s="202">
        <f t="shared" si="227"/>
        <v>1679578.1368009418</v>
      </c>
      <c r="BA299" s="202">
        <f t="shared" si="227"/>
        <v>1696044.5891225843</v>
      </c>
      <c r="BB299" s="202">
        <f t="shared" si="227"/>
        <v>1712672.4772512689</v>
      </c>
      <c r="BC299" s="202">
        <f t="shared" si="227"/>
        <v>1729463.3838910032</v>
      </c>
      <c r="BD299" s="202">
        <f t="shared" si="227"/>
        <v>1746418.9072624918</v>
      </c>
      <c r="BE299" s="202">
        <f t="shared" si="227"/>
        <v>1763540.6612552656</v>
      </c>
      <c r="BF299" s="202">
        <f t="shared" si="227"/>
        <v>1780830.2755812991</v>
      </c>
      <c r="BG299" s="202">
        <f t="shared" si="227"/>
        <v>1798289.3959301368</v>
      </c>
      <c r="BH299" s="202">
        <f t="shared" si="227"/>
        <v>1815919.6841255305</v>
      </c>
      <c r="BI299" s="202">
        <f t="shared" si="227"/>
        <v>1833722.818283624</v>
      </c>
      <c r="BJ299" s="202">
        <f t="shared" si="227"/>
        <v>1851700.4929726797</v>
      </c>
      <c r="BK299" s="202">
        <f t="shared" si="227"/>
        <v>1869854.4193743721</v>
      </c>
      <c r="BL299" s="202">
        <f t="shared" si="227"/>
        <v>1888186.3254466704</v>
      </c>
      <c r="BM299" s="202">
        <f t="shared" si="227"/>
        <v>1906697.9560883055</v>
      </c>
      <c r="BN299" s="202">
        <f t="shared" si="227"/>
        <v>1925391.0733048567</v>
      </c>
      <c r="BO299" s="202">
        <f t="shared" si="227"/>
        <v>1944267.456376473</v>
      </c>
      <c r="BP299" s="202">
        <f t="shared" si="227"/>
        <v>1963328.9020272228</v>
      </c>
      <c r="BQ299" s="202">
        <f t="shared" si="227"/>
        <v>1982577.2245961169</v>
      </c>
    </row>
    <row r="300" spans="5:69" ht="16" customHeight="1">
      <c r="E300" s="317"/>
      <c r="F300" s="317"/>
      <c r="G300" s="317"/>
      <c r="H300" s="317"/>
      <c r="I300" s="229" t="s">
        <v>447</v>
      </c>
      <c r="J300" s="202">
        <f t="shared" ref="J300:BQ302" si="228">J265+J275+J285</f>
        <v>539826.68393782387</v>
      </c>
      <c r="K300" s="202">
        <f t="shared" si="228"/>
        <v>831333.09326424869</v>
      </c>
      <c r="L300" s="202">
        <f t="shared" si="228"/>
        <v>996682.00655440404</v>
      </c>
      <c r="M300" s="202">
        <f t="shared" si="228"/>
        <v>1098191.0162020726</v>
      </c>
      <c r="N300" s="202">
        <f t="shared" si="228"/>
        <v>1167657.1069081633</v>
      </c>
      <c r="O300" s="202">
        <f t="shared" si="228"/>
        <v>1221312.2038276226</v>
      </c>
      <c r="P300" s="202">
        <f t="shared" si="228"/>
        <v>1267450.5156356809</v>
      </c>
      <c r="Q300" s="202">
        <f t="shared" si="228"/>
        <v>1310318.4934082984</v>
      </c>
      <c r="R300" s="202">
        <f t="shared" si="228"/>
        <v>1352098.7239853563</v>
      </c>
      <c r="S300" s="202">
        <f t="shared" si="228"/>
        <v>1393921.7303500692</v>
      </c>
      <c r="T300" s="202">
        <f t="shared" si="228"/>
        <v>1436382.0050295992</v>
      </c>
      <c r="U300" s="202">
        <f t="shared" si="228"/>
        <v>1479801.2027926915</v>
      </c>
      <c r="V300" s="202">
        <f t="shared" si="228"/>
        <v>1524362.3850586964</v>
      </c>
      <c r="W300" s="202">
        <f t="shared" si="228"/>
        <v>1570178.5011633916</v>
      </c>
      <c r="X300" s="202">
        <f t="shared" si="228"/>
        <v>1617327.3309202897</v>
      </c>
      <c r="Y300" s="202">
        <f t="shared" si="228"/>
        <v>1665869.3229561169</v>
      </c>
      <c r="Z300" s="202">
        <f t="shared" si="228"/>
        <v>1715856.7104199915</v>
      </c>
      <c r="AA300" s="202">
        <f t="shared" si="228"/>
        <v>1767338.1786979395</v>
      </c>
      <c r="AB300" s="202">
        <f t="shared" si="228"/>
        <v>1820361.2652112043</v>
      </c>
      <c r="AC300" s="202">
        <f t="shared" si="228"/>
        <v>1874973.6031552274</v>
      </c>
      <c r="AD300" s="202">
        <f t="shared" si="228"/>
        <v>1931223.5762436045</v>
      </c>
      <c r="AE300" s="202">
        <f t="shared" si="228"/>
        <v>1989160.6736777106</v>
      </c>
      <c r="AF300" s="202">
        <f t="shared" si="228"/>
        <v>2048835.6928629081</v>
      </c>
      <c r="AG300" s="202">
        <f t="shared" si="228"/>
        <v>2110300.8651259774</v>
      </c>
      <c r="AH300" s="202">
        <f t="shared" si="228"/>
        <v>2173609.94283312</v>
      </c>
      <c r="AI300" s="202">
        <f t="shared" si="228"/>
        <v>2238818.267512328</v>
      </c>
      <c r="AJ300" s="202">
        <f t="shared" si="228"/>
        <v>2305982.8289987482</v>
      </c>
      <c r="AK300" s="202">
        <f t="shared" si="228"/>
        <v>2375162.3207338462</v>
      </c>
      <c r="AL300" s="202">
        <f t="shared" si="228"/>
        <v>2446417.1938570803</v>
      </c>
      <c r="AM300" s="202">
        <f t="shared" si="228"/>
        <v>2519809.7114584148</v>
      </c>
      <c r="AN300" s="202">
        <f t="shared" si="228"/>
        <v>2595404.0037128339</v>
      </c>
      <c r="AO300" s="202">
        <f t="shared" si="228"/>
        <v>2673266.12428866</v>
      </c>
      <c r="AP300" s="202">
        <f t="shared" si="228"/>
        <v>2753464.108254184</v>
      </c>
      <c r="AQ300" s="202">
        <f t="shared" si="228"/>
        <v>2836068.0316226101</v>
      </c>
      <c r="AR300" s="202">
        <f t="shared" si="228"/>
        <v>2921150.0726328976</v>
      </c>
      <c r="AS300" s="202">
        <f t="shared" si="228"/>
        <v>3008784.5748433052</v>
      </c>
      <c r="AT300" s="202">
        <f t="shared" si="228"/>
        <v>3099048.1121046292</v>
      </c>
      <c r="AU300" s="202">
        <f t="shared" si="228"/>
        <v>3192019.5554759405</v>
      </c>
      <c r="AV300" s="202">
        <f t="shared" si="228"/>
        <v>3287780.1421443867</v>
      </c>
      <c r="AW300" s="202">
        <f t="shared" si="228"/>
        <v>3386413.5464108433</v>
      </c>
      <c r="AX300" s="202">
        <f t="shared" si="228"/>
        <v>3488005.9528042534</v>
      </c>
      <c r="AY300" s="202">
        <f t="shared" si="228"/>
        <v>3592646.1313889334</v>
      </c>
      <c r="AZ300" s="202">
        <f t="shared" si="228"/>
        <v>3700425.5153308846</v>
      </c>
      <c r="BA300" s="202">
        <f t="shared" si="228"/>
        <v>3811438.2807909548</v>
      </c>
      <c r="BB300" s="202">
        <f t="shared" si="228"/>
        <v>3925781.4292147569</v>
      </c>
      <c r="BC300" s="202">
        <f t="shared" si="228"/>
        <v>4043554.8720912365</v>
      </c>
      <c r="BD300" s="202">
        <f t="shared" si="228"/>
        <v>4164861.5182539932</v>
      </c>
      <c r="BE300" s="202">
        <f t="shared" si="228"/>
        <v>4289807.3638016228</v>
      </c>
      <c r="BF300" s="202">
        <f t="shared" si="228"/>
        <v>4418501.5847156765</v>
      </c>
      <c r="BG300" s="202">
        <f t="shared" si="228"/>
        <v>4551056.6322571496</v>
      </c>
      <c r="BH300" s="202">
        <f t="shared" si="228"/>
        <v>4687588.3312248643</v>
      </c>
      <c r="BI300" s="202">
        <f t="shared" si="228"/>
        <v>4828215.9811616112</v>
      </c>
      <c r="BJ300" s="202">
        <f t="shared" si="228"/>
        <v>4973062.4605964608</v>
      </c>
      <c r="BK300" s="202">
        <f t="shared" si="228"/>
        <v>5122254.3344143536</v>
      </c>
      <c r="BL300" s="202">
        <f t="shared" si="228"/>
        <v>5275921.9644467849</v>
      </c>
      <c r="BM300" s="202">
        <f t="shared" si="228"/>
        <v>5434199.6233801898</v>
      </c>
      <c r="BN300" s="202">
        <f t="shared" si="228"/>
        <v>5597225.6120815948</v>
      </c>
      <c r="BO300" s="202">
        <f t="shared" si="228"/>
        <v>5765142.3804440433</v>
      </c>
      <c r="BP300" s="202">
        <f t="shared" si="228"/>
        <v>5938096.6518573631</v>
      </c>
      <c r="BQ300" s="202">
        <f t="shared" si="228"/>
        <v>6116239.5514130853</v>
      </c>
    </row>
    <row r="301" spans="5:69" ht="16" customHeight="1">
      <c r="E301" s="317"/>
      <c r="F301" s="317"/>
      <c r="G301" s="317"/>
      <c r="H301" s="317"/>
      <c r="I301" s="229" t="s">
        <v>448</v>
      </c>
      <c r="J301" s="202">
        <f t="shared" si="228"/>
        <v>357512.95336787571</v>
      </c>
      <c r="K301" s="202">
        <f t="shared" si="228"/>
        <v>368238.34196891187</v>
      </c>
      <c r="L301" s="202">
        <f t="shared" si="228"/>
        <v>379285.49222797924</v>
      </c>
      <c r="M301" s="202">
        <f t="shared" si="228"/>
        <v>390664.05699481873</v>
      </c>
      <c r="N301" s="202">
        <f t="shared" si="228"/>
        <v>402383.97870466323</v>
      </c>
      <c r="O301" s="202">
        <f t="shared" si="228"/>
        <v>414455.49806580314</v>
      </c>
      <c r="P301" s="202">
        <f t="shared" si="228"/>
        <v>426889.1630077773</v>
      </c>
      <c r="Q301" s="202">
        <f t="shared" si="228"/>
        <v>439695.83789801062</v>
      </c>
      <c r="R301" s="202">
        <f t="shared" si="228"/>
        <v>452886.7130349509</v>
      </c>
      <c r="S301" s="202">
        <f t="shared" si="228"/>
        <v>466473.31442599936</v>
      </c>
      <c r="T301" s="202">
        <f t="shared" si="228"/>
        <v>480467.51385877939</v>
      </c>
      <c r="U301" s="202">
        <f t="shared" si="228"/>
        <v>494881.53927454283</v>
      </c>
      <c r="V301" s="202">
        <f t="shared" si="228"/>
        <v>509727.9854527791</v>
      </c>
      <c r="W301" s="202">
        <f t="shared" si="228"/>
        <v>525019.82501636248</v>
      </c>
      <c r="X301" s="202">
        <f t="shared" si="228"/>
        <v>540770.41976685333</v>
      </c>
      <c r="Y301" s="202">
        <f t="shared" si="228"/>
        <v>556993.53235985886</v>
      </c>
      <c r="Z301" s="202">
        <f t="shared" si="228"/>
        <v>573703.33833065466</v>
      </c>
      <c r="AA301" s="202">
        <f t="shared" si="228"/>
        <v>590914.43848057417</v>
      </c>
      <c r="AB301" s="202">
        <f t="shared" si="228"/>
        <v>608641.87163499161</v>
      </c>
      <c r="AC301" s="202">
        <f t="shared" si="228"/>
        <v>626901.12778404134</v>
      </c>
      <c r="AD301" s="202">
        <f t="shared" si="228"/>
        <v>645708.16161756264</v>
      </c>
      <c r="AE301" s="202">
        <f t="shared" si="228"/>
        <v>665079.40646608954</v>
      </c>
      <c r="AF301" s="202">
        <f t="shared" si="228"/>
        <v>685031.78866007226</v>
      </c>
      <c r="AG301" s="202">
        <f t="shared" si="228"/>
        <v>705582.74231987447</v>
      </c>
      <c r="AH301" s="202">
        <f t="shared" si="228"/>
        <v>726750.22458947089</v>
      </c>
      <c r="AI301" s="202">
        <f t="shared" si="228"/>
        <v>748552.73132715514</v>
      </c>
      <c r="AJ301" s="202">
        <f t="shared" si="228"/>
        <v>771009.31326696964</v>
      </c>
      <c r="AK301" s="202">
        <f t="shared" si="228"/>
        <v>794139.5926649787</v>
      </c>
      <c r="AL301" s="202">
        <f t="shared" si="228"/>
        <v>817963.78044492798</v>
      </c>
      <c r="AM301" s="202">
        <f t="shared" si="228"/>
        <v>842502.69385827589</v>
      </c>
      <c r="AN301" s="202">
        <f t="shared" si="228"/>
        <v>867777.7746740242</v>
      </c>
      <c r="AO301" s="202">
        <f t="shared" si="228"/>
        <v>893811.10791424487</v>
      </c>
      <c r="AP301" s="202">
        <f t="shared" si="228"/>
        <v>920625.44115167251</v>
      </c>
      <c r="AQ301" s="202">
        <f t="shared" si="228"/>
        <v>948244.20438622241</v>
      </c>
      <c r="AR301" s="202">
        <f t="shared" si="228"/>
        <v>976691.53051780933</v>
      </c>
      <c r="AS301" s="202">
        <f t="shared" si="228"/>
        <v>1005992.2764333438</v>
      </c>
      <c r="AT301" s="202">
        <f t="shared" si="228"/>
        <v>1036172.0447263437</v>
      </c>
      <c r="AU301" s="202">
        <f t="shared" si="228"/>
        <v>1067257.2060681342</v>
      </c>
      <c r="AV301" s="202">
        <f t="shared" si="228"/>
        <v>1099274.9222501782</v>
      </c>
      <c r="AW301" s="202">
        <f t="shared" si="228"/>
        <v>1132253.169917684</v>
      </c>
      <c r="AX301" s="202">
        <f t="shared" si="228"/>
        <v>1166220.7650152147</v>
      </c>
      <c r="AY301" s="202">
        <f t="shared" si="228"/>
        <v>1201207.3879656713</v>
      </c>
      <c r="AZ301" s="202">
        <f t="shared" si="228"/>
        <v>1237243.6096046409</v>
      </c>
      <c r="BA301" s="202">
        <f t="shared" si="228"/>
        <v>1274360.9178927806</v>
      </c>
      <c r="BB301" s="202">
        <f t="shared" si="228"/>
        <v>1312591.7454295638</v>
      </c>
      <c r="BC301" s="202">
        <f t="shared" si="228"/>
        <v>1351969.4977924507</v>
      </c>
      <c r="BD301" s="202">
        <f t="shared" si="228"/>
        <v>1392528.5827262243</v>
      </c>
      <c r="BE301" s="202">
        <f t="shared" si="228"/>
        <v>1434304.4402080111</v>
      </c>
      <c r="BF301" s="202">
        <f t="shared" si="228"/>
        <v>1477333.5734142512</v>
      </c>
      <c r="BG301" s="202">
        <f t="shared" si="228"/>
        <v>1521653.580616679</v>
      </c>
      <c r="BH301" s="202">
        <f t="shared" si="228"/>
        <v>1567303.1880351794</v>
      </c>
      <c r="BI301" s="202">
        <f t="shared" si="228"/>
        <v>1614322.2836762341</v>
      </c>
      <c r="BJ301" s="202">
        <f t="shared" si="228"/>
        <v>1662751.9521865221</v>
      </c>
      <c r="BK301" s="202">
        <f t="shared" si="228"/>
        <v>1712634.5107521177</v>
      </c>
      <c r="BL301" s="202">
        <f t="shared" si="228"/>
        <v>1764013.546074681</v>
      </c>
      <c r="BM301" s="202">
        <f t="shared" si="228"/>
        <v>1816933.9524569218</v>
      </c>
      <c r="BN301" s="202">
        <f t="shared" si="228"/>
        <v>1871441.9710306292</v>
      </c>
      <c r="BO301" s="202">
        <f t="shared" si="228"/>
        <v>1927585.2301615481</v>
      </c>
      <c r="BP301" s="202">
        <f t="shared" si="228"/>
        <v>1985412.7870663949</v>
      </c>
      <c r="BQ301" s="202">
        <f t="shared" si="228"/>
        <v>2044975.1706783865</v>
      </c>
    </row>
    <row r="302" spans="5:69" ht="16" customHeight="1">
      <c r="E302" s="317"/>
      <c r="F302" s="317"/>
      <c r="G302" s="317"/>
      <c r="H302" s="317"/>
      <c r="I302" s="229" t="s">
        <v>449</v>
      </c>
      <c r="J302" s="202">
        <f t="shared" si="228"/>
        <v>182313.73056994815</v>
      </c>
      <c r="K302" s="202">
        <f t="shared" si="228"/>
        <v>463094.75129533687</v>
      </c>
      <c r="L302" s="202">
        <f t="shared" si="228"/>
        <v>617396.51432642492</v>
      </c>
      <c r="M302" s="202">
        <f t="shared" si="228"/>
        <v>707526.95920725376</v>
      </c>
      <c r="N302" s="202">
        <f t="shared" si="228"/>
        <v>765273.12820350018</v>
      </c>
      <c r="O302" s="202">
        <f t="shared" si="228"/>
        <v>806856.7057618195</v>
      </c>
      <c r="P302" s="202">
        <f t="shared" si="228"/>
        <v>840561.35262790369</v>
      </c>
      <c r="Q302" s="202">
        <f t="shared" si="228"/>
        <v>870622.65551028773</v>
      </c>
      <c r="R302" s="202">
        <f t="shared" si="228"/>
        <v>899212.01095040527</v>
      </c>
      <c r="S302" s="202">
        <f t="shared" si="228"/>
        <v>927448.41592407005</v>
      </c>
      <c r="T302" s="202">
        <f t="shared" si="228"/>
        <v>955914.49117081985</v>
      </c>
      <c r="U302" s="202">
        <f t="shared" si="228"/>
        <v>984919.66351814882</v>
      </c>
      <c r="V302" s="202">
        <f t="shared" si="228"/>
        <v>1014634.3996059173</v>
      </c>
      <c r="W302" s="202">
        <f t="shared" si="228"/>
        <v>1045158.6761470292</v>
      </c>
      <c r="X302" s="202">
        <f t="shared" si="228"/>
        <v>1076556.9111534364</v>
      </c>
      <c r="Y302" s="202">
        <f t="shared" si="228"/>
        <v>1108875.7905962581</v>
      </c>
      <c r="Z302" s="202">
        <f t="shared" si="228"/>
        <v>1142153.3720893369</v>
      </c>
      <c r="AA302" s="202">
        <f t="shared" si="228"/>
        <v>1176423.7402173649</v>
      </c>
      <c r="AB302" s="202">
        <f t="shared" si="228"/>
        <v>1211719.3935762129</v>
      </c>
      <c r="AC302" s="202">
        <f t="shared" si="228"/>
        <v>1248072.4753711859</v>
      </c>
      <c r="AD302" s="202">
        <f t="shared" si="228"/>
        <v>1285515.4146260419</v>
      </c>
      <c r="AE302" s="202">
        <f t="shared" si="228"/>
        <v>1324081.2672116207</v>
      </c>
      <c r="AF302" s="202">
        <f t="shared" si="228"/>
        <v>1363803.9042028359</v>
      </c>
      <c r="AG302" s="202">
        <f t="shared" si="228"/>
        <v>1404718.1228061027</v>
      </c>
      <c r="AH302" s="202">
        <f t="shared" si="228"/>
        <v>1446859.7182436492</v>
      </c>
      <c r="AI302" s="202">
        <f t="shared" si="228"/>
        <v>1490265.5361851738</v>
      </c>
      <c r="AJ302" s="202">
        <f t="shared" si="228"/>
        <v>1534973.5157317789</v>
      </c>
      <c r="AK302" s="202">
        <f t="shared" si="228"/>
        <v>1581022.7280688677</v>
      </c>
      <c r="AL302" s="202">
        <f t="shared" si="228"/>
        <v>1628453.4134121523</v>
      </c>
      <c r="AM302" s="202">
        <f t="shared" si="228"/>
        <v>1677307.0176001387</v>
      </c>
      <c r="AN302" s="202">
        <f t="shared" si="228"/>
        <v>1727626.2290388101</v>
      </c>
      <c r="AO302" s="202">
        <f t="shared" si="228"/>
        <v>1779455.0163744153</v>
      </c>
      <c r="AP302" s="202">
        <f t="shared" si="228"/>
        <v>1832838.667102512</v>
      </c>
      <c r="AQ302" s="202">
        <f t="shared" si="228"/>
        <v>1887823.8272363876</v>
      </c>
      <c r="AR302" s="202">
        <f t="shared" si="228"/>
        <v>1944458.5421150881</v>
      </c>
      <c r="AS302" s="202">
        <f t="shared" si="228"/>
        <v>2002792.2984099616</v>
      </c>
      <c r="AT302" s="202">
        <f t="shared" si="228"/>
        <v>2062876.0673782849</v>
      </c>
      <c r="AU302" s="202">
        <f t="shared" si="228"/>
        <v>2124762.3494078056</v>
      </c>
      <c r="AV302" s="202">
        <f t="shared" si="228"/>
        <v>2188505.2198942085</v>
      </c>
      <c r="AW302" s="202">
        <f t="shared" si="228"/>
        <v>2254160.3764931597</v>
      </c>
      <c r="AX302" s="202">
        <f t="shared" si="228"/>
        <v>2321785.1877890388</v>
      </c>
      <c r="AY302" s="202">
        <f t="shared" si="228"/>
        <v>2391438.7434232631</v>
      </c>
      <c r="AZ302" s="202">
        <f t="shared" si="228"/>
        <v>2463181.9057262433</v>
      </c>
      <c r="BA302" s="202">
        <f t="shared" si="228"/>
        <v>2537077.3628981737</v>
      </c>
      <c r="BB302" s="202">
        <f t="shared" si="228"/>
        <v>2613189.6837851927</v>
      </c>
      <c r="BC302" s="202">
        <f t="shared" si="228"/>
        <v>2691585.3742987863</v>
      </c>
      <c r="BD302" s="202">
        <f t="shared" si="228"/>
        <v>2772332.9355277689</v>
      </c>
      <c r="BE302" s="202">
        <f t="shared" si="228"/>
        <v>2855502.9235936124</v>
      </c>
      <c r="BF302" s="202">
        <f t="shared" si="228"/>
        <v>2941168.0113014253</v>
      </c>
      <c r="BG302" s="202">
        <f t="shared" si="228"/>
        <v>3029403.0516404714</v>
      </c>
      <c r="BH302" s="202">
        <f t="shared" si="228"/>
        <v>3120285.1431896859</v>
      </c>
      <c r="BI302" s="202">
        <f t="shared" si="228"/>
        <v>3213893.6974853771</v>
      </c>
      <c r="BJ302" s="202">
        <f t="shared" si="228"/>
        <v>3310310.5084099388</v>
      </c>
      <c r="BK302" s="202">
        <f t="shared" si="228"/>
        <v>3409619.8236622363</v>
      </c>
      <c r="BL302" s="202">
        <f t="shared" si="228"/>
        <v>3511908.4183721039</v>
      </c>
      <c r="BM302" s="202">
        <f t="shared" si="228"/>
        <v>3617265.6709232675</v>
      </c>
      <c r="BN302" s="202">
        <f t="shared" si="228"/>
        <v>3725783.641050966</v>
      </c>
      <c r="BO302" s="202">
        <f t="shared" si="228"/>
        <v>3837557.1502824952</v>
      </c>
      <c r="BP302" s="202">
        <f t="shared" si="228"/>
        <v>3952683.8647909695</v>
      </c>
      <c r="BQ302" s="202">
        <f t="shared" si="228"/>
        <v>4071264.3807346988</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63" priority="9" operator="lessThan">
      <formula>0</formula>
    </cfRule>
  </conditionalFormatting>
  <conditionalFormatting sqref="J94:BQ98 J100:BQ112 J114:BQ174">
    <cfRule type="cellIs" dxfId="62" priority="8" operator="lessThan">
      <formula>0</formula>
    </cfRule>
  </conditionalFormatting>
  <conditionalFormatting sqref="J184:BQ196 J198:BQ260">
    <cfRule type="cellIs" dxfId="61" priority="7" operator="lessThan">
      <formula>0</formula>
    </cfRule>
  </conditionalFormatting>
  <conditionalFormatting sqref="J175:BQ177">
    <cfRule type="cellIs" dxfId="60" priority="6" operator="lessThan">
      <formula>0</formula>
    </cfRule>
  </conditionalFormatting>
  <conditionalFormatting sqref="J261:BQ261">
    <cfRule type="cellIs" dxfId="59" priority="5" operator="lessThan">
      <formula>0</formula>
    </cfRule>
  </conditionalFormatting>
  <conditionalFormatting sqref="J293:BQ302">
    <cfRule type="cellIs" dxfId="58" priority="4" operator="lessThan">
      <formula>0</formula>
    </cfRule>
  </conditionalFormatting>
  <conditionalFormatting sqref="J8:BQ8">
    <cfRule type="cellIs" dxfId="57" priority="3" operator="lessThan">
      <formula>0</formula>
    </cfRule>
  </conditionalFormatting>
  <conditionalFormatting sqref="J4:BQ4">
    <cfRule type="cellIs" dxfId="56" priority="2" operator="lessThan">
      <formula>0</formula>
    </cfRule>
  </conditionalFormatting>
  <conditionalFormatting sqref="J2:BQ2">
    <cfRule type="cellIs" dxfId="55" priority="1" operator="lessThan">
      <formula>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06A5-257D-6548-BDD4-4EE28D61C01E}">
  <dimension ref="A1:BY310"/>
  <sheetViews>
    <sheetView topLeftCell="A6" zoomScale="125" zoomScaleNormal="80" workbookViewId="0">
      <selection activeCell="BR1" sqref="BR1:BY1"/>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32.64248704663212</v>
      </c>
      <c r="K2" s="198">
        <f t="shared" ref="K2:BQ2" si="0">K4*K3</f>
        <v>33.621761658031083</v>
      </c>
      <c r="L2" s="198">
        <f>L4*L3</f>
        <v>34.630414507772016</v>
      </c>
      <c r="M2" s="198">
        <f t="shared" si="0"/>
        <v>35.669326943005188</v>
      </c>
      <c r="N2" s="198">
        <f t="shared" si="0"/>
        <v>36.739406751295334</v>
      </c>
      <c r="O2" s="198">
        <f t="shared" si="0"/>
        <v>37.841588953834197</v>
      </c>
      <c r="P2" s="198">
        <f t="shared" si="0"/>
        <v>38.976836622449227</v>
      </c>
      <c r="Q2" s="198">
        <f t="shared" si="0"/>
        <v>40.146141721122703</v>
      </c>
      <c r="R2" s="198">
        <f t="shared" si="0"/>
        <v>41.350525972756387</v>
      </c>
      <c r="S2" s="198">
        <f t="shared" si="0"/>
        <v>42.59104175193908</v>
      </c>
      <c r="T2" s="198">
        <f t="shared" si="0"/>
        <v>43.86877300449725</v>
      </c>
      <c r="U2" s="198">
        <f t="shared" si="0"/>
        <v>45.184836194632169</v>
      </c>
      <c r="V2" s="198">
        <f t="shared" si="0"/>
        <v>46.540381280471138</v>
      </c>
      <c r="W2" s="198">
        <f t="shared" si="0"/>
        <v>47.936592718885272</v>
      </c>
      <c r="X2" s="198">
        <f t="shared" si="0"/>
        <v>49.37469050045182</v>
      </c>
      <c r="Y2" s="198">
        <f t="shared" si="0"/>
        <v>50.855931215465375</v>
      </c>
      <c r="Z2" s="198">
        <f t="shared" si="0"/>
        <v>52.381609151929347</v>
      </c>
      <c r="AA2" s="198">
        <f t="shared" si="0"/>
        <v>53.953057426487227</v>
      </c>
      <c r="AB2" s="198">
        <f t="shared" si="0"/>
        <v>55.571649149281846</v>
      </c>
      <c r="AC2" s="198">
        <f t="shared" si="0"/>
        <v>57.23879862376031</v>
      </c>
      <c r="AD2" s="198">
        <f t="shared" si="0"/>
        <v>58.95596258247312</v>
      </c>
      <c r="AE2" s="198">
        <f t="shared" si="0"/>
        <v>60.724641459947314</v>
      </c>
      <c r="AF2" s="198">
        <f t="shared" si="0"/>
        <v>62.546380703745733</v>
      </c>
      <c r="AG2" s="198">
        <f t="shared" si="0"/>
        <v>64.422772124858113</v>
      </c>
      <c r="AH2" s="198">
        <f t="shared" si="0"/>
        <v>66.355455288603849</v>
      </c>
      <c r="AI2" s="198">
        <f t="shared" si="0"/>
        <v>68.346118947261971</v>
      </c>
      <c r="AJ2" s="198">
        <f t="shared" si="0"/>
        <v>70.396502515679842</v>
      </c>
      <c r="AK2" s="198">
        <f t="shared" si="0"/>
        <v>72.508397591150228</v>
      </c>
      <c r="AL2" s="198">
        <f t="shared" si="0"/>
        <v>74.683649518884735</v>
      </c>
      <c r="AM2" s="198">
        <f t="shared" si="0"/>
        <v>76.924159004451298</v>
      </c>
      <c r="AN2" s="198">
        <f t="shared" si="0"/>
        <v>79.231883774584844</v>
      </c>
      <c r="AO2" s="198">
        <f t="shared" si="0"/>
        <v>81.608840287822389</v>
      </c>
      <c r="AP2" s="198">
        <f t="shared" si="0"/>
        <v>84.057105496457069</v>
      </c>
      <c r="AQ2" s="198">
        <f t="shared" si="0"/>
        <v>86.57881866135078</v>
      </c>
      <c r="AR2" s="198">
        <f t="shared" si="0"/>
        <v>89.176183221191295</v>
      </c>
      <c r="AS2" s="198">
        <f t="shared" si="0"/>
        <v>91.851468717827046</v>
      </c>
      <c r="AT2" s="198">
        <f t="shared" si="0"/>
        <v>94.607012779361852</v>
      </c>
      <c r="AU2" s="198">
        <f t="shared" si="0"/>
        <v>97.445223162742707</v>
      </c>
      <c r="AV2" s="198">
        <f t="shared" si="0"/>
        <v>100.36857985762499</v>
      </c>
      <c r="AW2" s="198">
        <f t="shared" si="0"/>
        <v>103.37963725335376</v>
      </c>
      <c r="AX2" s="198">
        <f t="shared" si="0"/>
        <v>106.48102637095435</v>
      </c>
      <c r="AY2" s="198">
        <f t="shared" si="0"/>
        <v>109.67545716208299</v>
      </c>
      <c r="AZ2" s="198">
        <f t="shared" si="0"/>
        <v>112.96572087694548</v>
      </c>
      <c r="BA2" s="198">
        <f t="shared" si="0"/>
        <v>116.35469250325384</v>
      </c>
      <c r="BB2" s="198">
        <f t="shared" si="0"/>
        <v>119.84533327835146</v>
      </c>
      <c r="BC2" s="198">
        <f t="shared" si="0"/>
        <v>123.44069327670201</v>
      </c>
      <c r="BD2" s="198">
        <f t="shared" si="0"/>
        <v>127.14391407500307</v>
      </c>
      <c r="BE2" s="198">
        <f t="shared" si="0"/>
        <v>130.95823149725317</v>
      </c>
      <c r="BF2" s="198">
        <f t="shared" si="0"/>
        <v>134.88697844217077</v>
      </c>
      <c r="BG2" s="198">
        <f t="shared" si="0"/>
        <v>138.93358779543587</v>
      </c>
      <c r="BH2" s="198">
        <f t="shared" si="0"/>
        <v>143.10159542929898</v>
      </c>
      <c r="BI2" s="198">
        <f t="shared" si="0"/>
        <v>147.39464329217793</v>
      </c>
      <c r="BJ2" s="198">
        <f t="shared" si="0"/>
        <v>151.81648259094325</v>
      </c>
      <c r="BK2" s="198">
        <f t="shared" si="0"/>
        <v>156.37097706867158</v>
      </c>
      <c r="BL2" s="198">
        <f t="shared" si="0"/>
        <v>161.06210638073173</v>
      </c>
      <c r="BM2" s="198">
        <f t="shared" si="0"/>
        <v>165.89396957215368</v>
      </c>
      <c r="BN2" s="198">
        <f t="shared" si="0"/>
        <v>170.87078865931829</v>
      </c>
      <c r="BO2" s="198">
        <f t="shared" si="0"/>
        <v>175.99691231909785</v>
      </c>
      <c r="BP2" s="198">
        <f t="shared" si="0"/>
        <v>181.27681968867077</v>
      </c>
      <c r="BQ2" s="198">
        <f t="shared" si="0"/>
        <v>186.71512427933089</v>
      </c>
    </row>
    <row r="3" spans="1:77" ht="16" customHeight="1">
      <c r="A3" s="199" t="s">
        <v>20</v>
      </c>
      <c r="E3" s="333"/>
      <c r="F3" s="333"/>
      <c r="G3" s="333"/>
      <c r="H3" s="333"/>
      <c r="I3" s="215" t="s">
        <v>57</v>
      </c>
      <c r="J3" s="216">
        <f>Variables!$H$11</f>
        <v>0.03</v>
      </c>
      <c r="K3" s="216">
        <f>Variables!$H$11</f>
        <v>0.03</v>
      </c>
      <c r="L3" s="216">
        <f>Variables!$H$11</f>
        <v>0.03</v>
      </c>
      <c r="M3" s="216">
        <f>Variables!$H$11</f>
        <v>0.03</v>
      </c>
      <c r="N3" s="216">
        <f>Variables!$H$11</f>
        <v>0.03</v>
      </c>
      <c r="O3" s="216">
        <f>Variables!$H$11</f>
        <v>0.03</v>
      </c>
      <c r="P3" s="216">
        <f>Variables!$H$11</f>
        <v>0.03</v>
      </c>
      <c r="Q3" s="216">
        <f>Variables!$H$11</f>
        <v>0.03</v>
      </c>
      <c r="R3" s="216">
        <f>Variables!$H$11</f>
        <v>0.03</v>
      </c>
      <c r="S3" s="216">
        <f>Variables!$H$11</f>
        <v>0.03</v>
      </c>
      <c r="T3" s="216">
        <f>Variables!$H$11</f>
        <v>0.03</v>
      </c>
      <c r="U3" s="216">
        <f>Variables!$H$11</f>
        <v>0.03</v>
      </c>
      <c r="V3" s="216">
        <f>Variables!$H$11</f>
        <v>0.03</v>
      </c>
      <c r="W3" s="216">
        <f>Variables!$H$11</f>
        <v>0.03</v>
      </c>
      <c r="X3" s="216">
        <f>Variables!$H$11</f>
        <v>0.03</v>
      </c>
      <c r="Y3" s="216">
        <f>Variables!$H$11</f>
        <v>0.03</v>
      </c>
      <c r="Z3" s="216">
        <f>Variables!$H$11</f>
        <v>0.03</v>
      </c>
      <c r="AA3" s="216">
        <f>Variables!$H$11</f>
        <v>0.03</v>
      </c>
      <c r="AB3" s="216">
        <f>Variables!$H$11</f>
        <v>0.03</v>
      </c>
      <c r="AC3" s="216">
        <f>Variables!$H$11</f>
        <v>0.03</v>
      </c>
      <c r="AD3" s="216">
        <f>Variables!$H$11</f>
        <v>0.03</v>
      </c>
      <c r="AE3" s="216">
        <f>Variables!$H$11</f>
        <v>0.03</v>
      </c>
      <c r="AF3" s="216">
        <f>Variables!$H$11</f>
        <v>0.03</v>
      </c>
      <c r="AG3" s="216">
        <f>Variables!$H$11</f>
        <v>0.03</v>
      </c>
      <c r="AH3" s="216">
        <f>Variables!$H$11</f>
        <v>0.03</v>
      </c>
      <c r="AI3" s="216">
        <f>Variables!$H$11</f>
        <v>0.03</v>
      </c>
      <c r="AJ3" s="216">
        <f>Variables!$H$11</f>
        <v>0.03</v>
      </c>
      <c r="AK3" s="216">
        <f>Variables!$H$11</f>
        <v>0.03</v>
      </c>
      <c r="AL3" s="216">
        <f>Variables!$H$11</f>
        <v>0.03</v>
      </c>
      <c r="AM3" s="216">
        <f>Variables!$H$11</f>
        <v>0.03</v>
      </c>
      <c r="AN3" s="216">
        <f>Variables!$H$11</f>
        <v>0.03</v>
      </c>
      <c r="AO3" s="216">
        <f>Variables!$H$11</f>
        <v>0.03</v>
      </c>
      <c r="AP3" s="216">
        <f>Variables!$H$11</f>
        <v>0.03</v>
      </c>
      <c r="AQ3" s="216">
        <f>Variables!$H$11</f>
        <v>0.03</v>
      </c>
      <c r="AR3" s="216">
        <f>Variables!$H$11</f>
        <v>0.03</v>
      </c>
      <c r="AS3" s="216">
        <f>Variables!$H$11</f>
        <v>0.03</v>
      </c>
      <c r="AT3" s="216">
        <f>Variables!$H$11</f>
        <v>0.03</v>
      </c>
      <c r="AU3" s="216">
        <f>Variables!$H$11</f>
        <v>0.03</v>
      </c>
      <c r="AV3" s="216">
        <f>Variables!$H$11</f>
        <v>0.03</v>
      </c>
      <c r="AW3" s="216">
        <f>Variables!$H$11</f>
        <v>0.03</v>
      </c>
      <c r="AX3" s="216">
        <f>Variables!$H$11</f>
        <v>0.03</v>
      </c>
      <c r="AY3" s="216">
        <f>Variables!$H$11</f>
        <v>0.03</v>
      </c>
      <c r="AZ3" s="216">
        <f>Variables!$H$11</f>
        <v>0.03</v>
      </c>
      <c r="BA3" s="216">
        <f>Variables!$H$11</f>
        <v>0.03</v>
      </c>
      <c r="BB3" s="216">
        <f>Variables!$H$11</f>
        <v>0.03</v>
      </c>
      <c r="BC3" s="216">
        <f>Variables!$H$11</f>
        <v>0.03</v>
      </c>
      <c r="BD3" s="216">
        <f>Variables!$H$11</f>
        <v>0.03</v>
      </c>
      <c r="BE3" s="216">
        <f>Variables!$H$11</f>
        <v>0.03</v>
      </c>
      <c r="BF3" s="216">
        <f>Variables!$H$11</f>
        <v>0.03</v>
      </c>
      <c r="BG3" s="216">
        <f>Variables!$H$11</f>
        <v>0.03</v>
      </c>
      <c r="BH3" s="216">
        <f>Variables!$H$11</f>
        <v>0.03</v>
      </c>
      <c r="BI3" s="216">
        <f>Variables!$H$11</f>
        <v>0.03</v>
      </c>
      <c r="BJ3" s="216">
        <f>Variables!$H$11</f>
        <v>0.03</v>
      </c>
      <c r="BK3" s="216">
        <f>Variables!$H$11</f>
        <v>0.03</v>
      </c>
      <c r="BL3" s="216">
        <f>Variables!$H$11</f>
        <v>0.03</v>
      </c>
      <c r="BM3" s="216">
        <f>Variables!$H$11</f>
        <v>0.03</v>
      </c>
      <c r="BN3" s="216">
        <f>Variables!$H$11</f>
        <v>0.03</v>
      </c>
      <c r="BO3" s="216">
        <f>Variables!$H$11</f>
        <v>0.03</v>
      </c>
      <c r="BP3" s="216">
        <f>Variables!$H$11</f>
        <v>0.03</v>
      </c>
      <c r="BQ3" s="216">
        <f>Variables!$H$11</f>
        <v>0.03</v>
      </c>
    </row>
    <row r="4" spans="1:77" ht="16" customHeight="1">
      <c r="E4" s="333"/>
      <c r="F4" s="333"/>
      <c r="G4" s="333"/>
      <c r="H4" s="333"/>
      <c r="I4" s="215" t="s">
        <v>298</v>
      </c>
      <c r="J4" s="200">
        <f>J8/J7</f>
        <v>1088.0829015544041</v>
      </c>
      <c r="K4" s="200">
        <f t="shared" ref="K4:BQ4" si="1">K8/K7</f>
        <v>1120.7253886010362</v>
      </c>
      <c r="L4" s="200">
        <f>L8/L7</f>
        <v>1154.3471502590673</v>
      </c>
      <c r="M4" s="200">
        <f t="shared" si="1"/>
        <v>1188.9775647668396</v>
      </c>
      <c r="N4" s="200">
        <f t="shared" si="1"/>
        <v>1224.6468917098446</v>
      </c>
      <c r="O4" s="200">
        <f t="shared" si="1"/>
        <v>1261.3862984611399</v>
      </c>
      <c r="P4" s="200">
        <f t="shared" si="1"/>
        <v>1299.2278874149742</v>
      </c>
      <c r="Q4" s="200">
        <f t="shared" si="1"/>
        <v>1338.2047240374234</v>
      </c>
      <c r="R4" s="200">
        <f t="shared" si="1"/>
        <v>1378.3508657585462</v>
      </c>
      <c r="S4" s="200">
        <f t="shared" si="1"/>
        <v>1419.7013917313027</v>
      </c>
      <c r="T4" s="200">
        <f t="shared" si="1"/>
        <v>1462.2924334832417</v>
      </c>
      <c r="U4" s="200">
        <f t="shared" si="1"/>
        <v>1506.161206487739</v>
      </c>
      <c r="V4" s="200">
        <f t="shared" si="1"/>
        <v>1551.3460426823713</v>
      </c>
      <c r="W4" s="200">
        <f t="shared" si="1"/>
        <v>1597.8864239628424</v>
      </c>
      <c r="X4" s="200">
        <f t="shared" si="1"/>
        <v>1645.8230166817275</v>
      </c>
      <c r="Y4" s="200">
        <f t="shared" si="1"/>
        <v>1695.1977071821793</v>
      </c>
      <c r="Z4" s="200">
        <f t="shared" si="1"/>
        <v>1746.053638397645</v>
      </c>
      <c r="AA4" s="200">
        <f t="shared" si="1"/>
        <v>1798.4352475495743</v>
      </c>
      <c r="AB4" s="200">
        <f t="shared" si="1"/>
        <v>1852.3883049760616</v>
      </c>
      <c r="AC4" s="200">
        <f t="shared" si="1"/>
        <v>1907.9599541253438</v>
      </c>
      <c r="AD4" s="200">
        <f t="shared" si="1"/>
        <v>1965.198752749104</v>
      </c>
      <c r="AE4" s="200">
        <f t="shared" si="1"/>
        <v>2024.1547153315771</v>
      </c>
      <c r="AF4" s="200">
        <f t="shared" si="1"/>
        <v>2084.8793567915245</v>
      </c>
      <c r="AG4" s="200">
        <f t="shared" si="1"/>
        <v>2147.4257374952704</v>
      </c>
      <c r="AH4" s="200">
        <f t="shared" si="1"/>
        <v>2211.8485096201284</v>
      </c>
      <c r="AI4" s="200">
        <f t="shared" si="1"/>
        <v>2278.2039649087324</v>
      </c>
      <c r="AJ4" s="200">
        <f t="shared" si="1"/>
        <v>2346.5500838559947</v>
      </c>
      <c r="AK4" s="200">
        <f t="shared" si="1"/>
        <v>2416.9465863716746</v>
      </c>
      <c r="AL4" s="200">
        <f t="shared" si="1"/>
        <v>2489.4549839628248</v>
      </c>
      <c r="AM4" s="200">
        <f t="shared" si="1"/>
        <v>2564.1386334817098</v>
      </c>
      <c r="AN4" s="200">
        <f t="shared" si="1"/>
        <v>2641.0627924861615</v>
      </c>
      <c r="AO4" s="200">
        <f t="shared" si="1"/>
        <v>2720.2946762607462</v>
      </c>
      <c r="AP4" s="200">
        <f t="shared" si="1"/>
        <v>2801.9035165485689</v>
      </c>
      <c r="AQ4" s="200">
        <f t="shared" si="1"/>
        <v>2885.960622045026</v>
      </c>
      <c r="AR4" s="200">
        <f t="shared" si="1"/>
        <v>2972.5394407063768</v>
      </c>
      <c r="AS4" s="200">
        <f t="shared" si="1"/>
        <v>3061.7156239275682</v>
      </c>
      <c r="AT4" s="200">
        <f t="shared" si="1"/>
        <v>3153.5670926453954</v>
      </c>
      <c r="AU4" s="200">
        <f t="shared" si="1"/>
        <v>3248.1741054247568</v>
      </c>
      <c r="AV4" s="200">
        <f t="shared" si="1"/>
        <v>3345.6193285874997</v>
      </c>
      <c r="AW4" s="200">
        <f t="shared" si="1"/>
        <v>3445.9879084451254</v>
      </c>
      <c r="AX4" s="200">
        <f t="shared" si="1"/>
        <v>3549.3675456984788</v>
      </c>
      <c r="AY4" s="200">
        <f t="shared" si="1"/>
        <v>3655.8485720694334</v>
      </c>
      <c r="AZ4" s="200">
        <f t="shared" si="1"/>
        <v>3765.5240292315161</v>
      </c>
      <c r="BA4" s="200">
        <f t="shared" si="1"/>
        <v>3878.4897501084615</v>
      </c>
      <c r="BB4" s="200">
        <f t="shared" si="1"/>
        <v>3994.8444426117157</v>
      </c>
      <c r="BC4" s="200">
        <f t="shared" si="1"/>
        <v>4114.6897758900668</v>
      </c>
      <c r="BD4" s="200">
        <f t="shared" si="1"/>
        <v>4238.1304691667692</v>
      </c>
      <c r="BE4" s="200">
        <f t="shared" si="1"/>
        <v>4365.2743832417727</v>
      </c>
      <c r="BF4" s="200">
        <f t="shared" si="1"/>
        <v>4496.2326147390258</v>
      </c>
      <c r="BG4" s="200">
        <f t="shared" si="1"/>
        <v>4631.1195931811963</v>
      </c>
      <c r="BH4" s="200">
        <f t="shared" si="1"/>
        <v>4770.0531809766326</v>
      </c>
      <c r="BI4" s="200">
        <f t="shared" si="1"/>
        <v>4913.1547764059314</v>
      </c>
      <c r="BJ4" s="200">
        <f t="shared" si="1"/>
        <v>5060.549419698109</v>
      </c>
      <c r="BK4" s="200">
        <f t="shared" si="1"/>
        <v>5212.3659022890524</v>
      </c>
      <c r="BL4" s="200">
        <f t="shared" si="1"/>
        <v>5368.7368793577243</v>
      </c>
      <c r="BM4" s="200">
        <f t="shared" si="1"/>
        <v>5529.7989857384564</v>
      </c>
      <c r="BN4" s="200">
        <f t="shared" si="1"/>
        <v>5695.6929553106102</v>
      </c>
      <c r="BO4" s="200">
        <f t="shared" si="1"/>
        <v>5866.5637439699285</v>
      </c>
      <c r="BP4" s="200">
        <f t="shared" si="1"/>
        <v>6042.5606562890262</v>
      </c>
      <c r="BQ4" s="200">
        <f t="shared" si="1"/>
        <v>6223.8374759776971</v>
      </c>
    </row>
    <row r="5" spans="1:77" ht="16" customHeight="1">
      <c r="A5" s="196" t="s">
        <v>32</v>
      </c>
      <c r="B5" s="196" t="s">
        <v>307</v>
      </c>
      <c r="E5" s="333"/>
      <c r="F5" s="333"/>
      <c r="G5" s="333"/>
      <c r="H5" s="333"/>
      <c r="I5" s="215" t="s">
        <v>58</v>
      </c>
      <c r="J5" s="217">
        <f>Variables!$H$12</f>
        <v>1.3299999999999999E-2</v>
      </c>
      <c r="K5" s="217">
        <f>Variables!$H$12</f>
        <v>1.3299999999999999E-2</v>
      </c>
      <c r="L5" s="217">
        <f>Variables!$H$12</f>
        <v>1.3299999999999999E-2</v>
      </c>
      <c r="M5" s="217">
        <f>Variables!$H$12</f>
        <v>1.3299999999999999E-2</v>
      </c>
      <c r="N5" s="217">
        <f>Variables!$H$12</f>
        <v>1.3299999999999999E-2</v>
      </c>
      <c r="O5" s="217">
        <f>Variables!$H$12</f>
        <v>1.3299999999999999E-2</v>
      </c>
      <c r="P5" s="217">
        <f>Variables!$H$12</f>
        <v>1.3299999999999999E-2</v>
      </c>
      <c r="Q5" s="217">
        <f>Variables!$H$12</f>
        <v>1.3299999999999999E-2</v>
      </c>
      <c r="R5" s="217">
        <f>Variables!$H$12</f>
        <v>1.3299999999999999E-2</v>
      </c>
      <c r="S5" s="217">
        <f>Variables!$H$12</f>
        <v>1.3299999999999999E-2</v>
      </c>
      <c r="T5" s="217">
        <f>Variables!$H$12</f>
        <v>1.3299999999999999E-2</v>
      </c>
      <c r="U5" s="217">
        <f>Variables!$H$12</f>
        <v>1.3299999999999999E-2</v>
      </c>
      <c r="V5" s="217">
        <f>Variables!$H$12</f>
        <v>1.3299999999999999E-2</v>
      </c>
      <c r="W5" s="217">
        <f>Variables!$H$12</f>
        <v>1.3299999999999999E-2</v>
      </c>
      <c r="X5" s="217">
        <f>Variables!$H$12</f>
        <v>1.3299999999999999E-2</v>
      </c>
      <c r="Y5" s="217">
        <f>Variables!$H$12</f>
        <v>1.3299999999999999E-2</v>
      </c>
      <c r="Z5" s="217">
        <f>Variables!$H$12</f>
        <v>1.3299999999999999E-2</v>
      </c>
      <c r="AA5" s="217">
        <f>Variables!$H$12</f>
        <v>1.3299999999999999E-2</v>
      </c>
      <c r="AB5" s="217">
        <f>Variables!$H$12</f>
        <v>1.3299999999999999E-2</v>
      </c>
      <c r="AC5" s="217">
        <f>Variables!$H$12</f>
        <v>1.3299999999999999E-2</v>
      </c>
      <c r="AD5" s="217">
        <f>Variables!$H$12</f>
        <v>1.3299999999999999E-2</v>
      </c>
      <c r="AE5" s="217">
        <f>Variables!$H$12</f>
        <v>1.3299999999999999E-2</v>
      </c>
      <c r="AF5" s="217">
        <f>Variables!$H$12</f>
        <v>1.3299999999999999E-2</v>
      </c>
      <c r="AG5" s="217">
        <f>Variables!$H$12</f>
        <v>1.3299999999999999E-2</v>
      </c>
      <c r="AH5" s="217">
        <f>Variables!$H$12</f>
        <v>1.3299999999999999E-2</v>
      </c>
      <c r="AI5" s="217">
        <f>Variables!$H$12</f>
        <v>1.3299999999999999E-2</v>
      </c>
      <c r="AJ5" s="217">
        <f>Variables!$H$12</f>
        <v>1.3299999999999999E-2</v>
      </c>
      <c r="AK5" s="217">
        <f>Variables!$H$12</f>
        <v>1.3299999999999999E-2</v>
      </c>
      <c r="AL5" s="217">
        <f>Variables!$H$12</f>
        <v>1.3299999999999999E-2</v>
      </c>
      <c r="AM5" s="217">
        <f>Variables!$H$12</f>
        <v>1.3299999999999999E-2</v>
      </c>
      <c r="AN5" s="217">
        <f>Variables!$H$12</f>
        <v>1.3299999999999999E-2</v>
      </c>
      <c r="AO5" s="217">
        <f>Variables!$H$12</f>
        <v>1.3299999999999999E-2</v>
      </c>
      <c r="AP5" s="217">
        <f>Variables!$H$12</f>
        <v>1.3299999999999999E-2</v>
      </c>
      <c r="AQ5" s="217">
        <f>Variables!$H$12</f>
        <v>1.3299999999999999E-2</v>
      </c>
      <c r="AR5" s="217">
        <f>Variables!$H$12</f>
        <v>1.3299999999999999E-2</v>
      </c>
      <c r="AS5" s="217">
        <f>Variables!$H$12</f>
        <v>1.3299999999999999E-2</v>
      </c>
      <c r="AT5" s="217">
        <f>Variables!$H$12</f>
        <v>1.3299999999999999E-2</v>
      </c>
      <c r="AU5" s="217">
        <f>Variables!$H$12</f>
        <v>1.3299999999999999E-2</v>
      </c>
      <c r="AV5" s="217">
        <f>Variables!$H$12</f>
        <v>1.3299999999999999E-2</v>
      </c>
      <c r="AW5" s="217">
        <f>Variables!$H$12</f>
        <v>1.3299999999999999E-2</v>
      </c>
      <c r="AX5" s="217">
        <f>Variables!$H$12</f>
        <v>1.3299999999999999E-2</v>
      </c>
      <c r="AY5" s="217">
        <f>Variables!$H$12</f>
        <v>1.3299999999999999E-2</v>
      </c>
      <c r="AZ5" s="217">
        <f>Variables!$H$12</f>
        <v>1.3299999999999999E-2</v>
      </c>
      <c r="BA5" s="217">
        <f>Variables!$H$12</f>
        <v>1.3299999999999999E-2</v>
      </c>
      <c r="BB5" s="217">
        <f>Variables!$H$12</f>
        <v>1.3299999999999999E-2</v>
      </c>
      <c r="BC5" s="217">
        <f>Variables!$H$12</f>
        <v>1.3299999999999999E-2</v>
      </c>
      <c r="BD5" s="217">
        <f>Variables!$H$12</f>
        <v>1.3299999999999999E-2</v>
      </c>
      <c r="BE5" s="217">
        <f>Variables!$H$12</f>
        <v>1.3299999999999999E-2</v>
      </c>
      <c r="BF5" s="217">
        <f>Variables!$H$12</f>
        <v>1.3299999999999999E-2</v>
      </c>
      <c r="BG5" s="217">
        <f>Variables!$H$12</f>
        <v>1.3299999999999999E-2</v>
      </c>
      <c r="BH5" s="217">
        <f>Variables!$H$12</f>
        <v>1.3299999999999999E-2</v>
      </c>
      <c r="BI5" s="217">
        <f>Variables!$H$12</f>
        <v>1.3299999999999999E-2</v>
      </c>
      <c r="BJ5" s="217">
        <f>Variables!$H$12</f>
        <v>1.3299999999999999E-2</v>
      </c>
      <c r="BK5" s="217">
        <f>Variables!$H$12</f>
        <v>1.3299999999999999E-2</v>
      </c>
      <c r="BL5" s="217">
        <f>Variables!$H$12</f>
        <v>1.3299999999999999E-2</v>
      </c>
      <c r="BM5" s="217">
        <f>Variables!$H$12</f>
        <v>1.3299999999999999E-2</v>
      </c>
      <c r="BN5" s="217">
        <f>Variables!$H$12</f>
        <v>1.3299999999999999E-2</v>
      </c>
      <c r="BO5" s="217">
        <f>Variables!$H$12</f>
        <v>1.3299999999999999E-2</v>
      </c>
      <c r="BP5" s="217">
        <f>Variables!$H$12</f>
        <v>1.3299999999999999E-2</v>
      </c>
      <c r="BQ5" s="217">
        <f>Variables!$H$12</f>
        <v>1.3299999999999999E-2</v>
      </c>
    </row>
    <row r="6" spans="1:77" ht="16" customHeight="1">
      <c r="A6" s="212" t="s">
        <v>59</v>
      </c>
      <c r="B6" s="218">
        <f>Variables!$H$14</f>
        <v>0.4</v>
      </c>
      <c r="E6" s="333"/>
      <c r="F6" s="333"/>
      <c r="G6" s="333"/>
      <c r="H6" s="333"/>
      <c r="I6" s="215" t="s">
        <v>302</v>
      </c>
      <c r="J6" s="200">
        <f>J4/J5</f>
        <v>81810.744477774744</v>
      </c>
      <c r="K6" s="200">
        <f>K4/K5</f>
        <v>84265.066812107994</v>
      </c>
      <c r="L6" s="200">
        <f t="shared" ref="L6:BQ6" si="2">L4/L5</f>
        <v>86793.018816471231</v>
      </c>
      <c r="M6" s="200">
        <f t="shared" si="2"/>
        <v>89396.80938096538</v>
      </c>
      <c r="N6" s="200">
        <f t="shared" si="2"/>
        <v>92078.713662394337</v>
      </c>
      <c r="O6" s="200">
        <f t="shared" si="2"/>
        <v>94841.075072266161</v>
      </c>
      <c r="P6" s="200">
        <f t="shared" si="2"/>
        <v>97686.307324434165</v>
      </c>
      <c r="Q6" s="200">
        <f t="shared" si="2"/>
        <v>100616.89654416718</v>
      </c>
      <c r="R6" s="200">
        <f t="shared" si="2"/>
        <v>103635.4034404922</v>
      </c>
      <c r="S6" s="200">
        <f t="shared" si="2"/>
        <v>106744.46554370697</v>
      </c>
      <c r="T6" s="200">
        <f t="shared" si="2"/>
        <v>109946.79951001817</v>
      </c>
      <c r="U6" s="200">
        <f t="shared" si="2"/>
        <v>113245.20349531872</v>
      </c>
      <c r="V6" s="200">
        <f t="shared" si="2"/>
        <v>116642.5596001783</v>
      </c>
      <c r="W6" s="200">
        <f t="shared" si="2"/>
        <v>120141.83638818364</v>
      </c>
      <c r="X6" s="200">
        <f t="shared" si="2"/>
        <v>123746.09147982913</v>
      </c>
      <c r="Y6" s="200">
        <f t="shared" si="2"/>
        <v>127458.47422422402</v>
      </c>
      <c r="Z6" s="200">
        <f t="shared" si="2"/>
        <v>131282.22845095076</v>
      </c>
      <c r="AA6" s="200">
        <f t="shared" si="2"/>
        <v>135220.69530447928</v>
      </c>
      <c r="AB6" s="200">
        <f t="shared" si="2"/>
        <v>139277.31616361366</v>
      </c>
      <c r="AC6" s="200">
        <f t="shared" si="2"/>
        <v>143455.63564852209</v>
      </c>
      <c r="AD6" s="200">
        <f t="shared" si="2"/>
        <v>147759.30471797773</v>
      </c>
      <c r="AE6" s="200">
        <f t="shared" si="2"/>
        <v>152192.08385951709</v>
      </c>
      <c r="AF6" s="200">
        <f t="shared" si="2"/>
        <v>156757.84637530262</v>
      </c>
      <c r="AG6" s="200">
        <f t="shared" si="2"/>
        <v>161460.58176656169</v>
      </c>
      <c r="AH6" s="200">
        <f t="shared" si="2"/>
        <v>166304.39921955855</v>
      </c>
      <c r="AI6" s="200">
        <f t="shared" si="2"/>
        <v>171293.53119614531</v>
      </c>
      <c r="AJ6" s="200">
        <f t="shared" si="2"/>
        <v>176432.33713202967</v>
      </c>
      <c r="AK6" s="200">
        <f t="shared" si="2"/>
        <v>181725.30724599058</v>
      </c>
      <c r="AL6" s="200">
        <f t="shared" si="2"/>
        <v>187177.06646337028</v>
      </c>
      <c r="AM6" s="200">
        <f t="shared" si="2"/>
        <v>192792.37845727144</v>
      </c>
      <c r="AN6" s="200">
        <f t="shared" si="2"/>
        <v>198576.14981098959</v>
      </c>
      <c r="AO6" s="200">
        <f t="shared" si="2"/>
        <v>204533.43430531927</v>
      </c>
      <c r="AP6" s="200">
        <f t="shared" si="2"/>
        <v>210669.43733447886</v>
      </c>
      <c r="AQ6" s="200">
        <f t="shared" si="2"/>
        <v>216989.52045451323</v>
      </c>
      <c r="AR6" s="200">
        <f t="shared" si="2"/>
        <v>223499.20606814863</v>
      </c>
      <c r="AS6" s="200">
        <f t="shared" si="2"/>
        <v>230204.18225019312</v>
      </c>
      <c r="AT6" s="200">
        <f t="shared" si="2"/>
        <v>237110.30771769892</v>
      </c>
      <c r="AU6" s="200">
        <f t="shared" si="2"/>
        <v>244223.61694922985</v>
      </c>
      <c r="AV6" s="200">
        <f t="shared" si="2"/>
        <v>251550.32545770676</v>
      </c>
      <c r="AW6" s="200">
        <f t="shared" si="2"/>
        <v>259096.83522143803</v>
      </c>
      <c r="AX6" s="200">
        <f t="shared" si="2"/>
        <v>266869.74027808115</v>
      </c>
      <c r="AY6" s="200">
        <f t="shared" si="2"/>
        <v>274875.83248642361</v>
      </c>
      <c r="AZ6" s="200">
        <f t="shared" si="2"/>
        <v>283122.10746101628</v>
      </c>
      <c r="BA6" s="200">
        <f t="shared" si="2"/>
        <v>291615.77068484674</v>
      </c>
      <c r="BB6" s="200">
        <f t="shared" si="2"/>
        <v>300364.24380539218</v>
      </c>
      <c r="BC6" s="200">
        <f t="shared" si="2"/>
        <v>309375.17111955391</v>
      </c>
      <c r="BD6" s="200">
        <f t="shared" si="2"/>
        <v>318656.42625314055</v>
      </c>
      <c r="BE6" s="200">
        <f t="shared" si="2"/>
        <v>328216.11904073483</v>
      </c>
      <c r="BF6" s="200">
        <f t="shared" si="2"/>
        <v>338062.60261195683</v>
      </c>
      <c r="BG6" s="200">
        <f t="shared" si="2"/>
        <v>348204.48069031554</v>
      </c>
      <c r="BH6" s="200">
        <f t="shared" si="2"/>
        <v>358650.61511102505</v>
      </c>
      <c r="BI6" s="200">
        <f t="shared" si="2"/>
        <v>369410.13356435578</v>
      </c>
      <c r="BJ6" s="200">
        <f t="shared" si="2"/>
        <v>380492.4375712864</v>
      </c>
      <c r="BK6" s="200">
        <f t="shared" si="2"/>
        <v>391907.21069842501</v>
      </c>
      <c r="BL6" s="200">
        <f t="shared" si="2"/>
        <v>403664.42701937776</v>
      </c>
      <c r="BM6" s="200">
        <f t="shared" si="2"/>
        <v>415774.35982995917</v>
      </c>
      <c r="BN6" s="200">
        <f t="shared" si="2"/>
        <v>428247.59062485793</v>
      </c>
      <c r="BO6" s="200">
        <f t="shared" si="2"/>
        <v>441095.01834360365</v>
      </c>
      <c r="BP6" s="200">
        <f t="shared" si="2"/>
        <v>454327.86889391177</v>
      </c>
      <c r="BQ6" s="200">
        <f t="shared" si="2"/>
        <v>467957.70496072911</v>
      </c>
    </row>
    <row r="7" spans="1:77" ht="16" customHeight="1">
      <c r="A7" s="212" t="s">
        <v>15</v>
      </c>
      <c r="B7" s="218">
        <f>Variables!$H$15</f>
        <v>0.1</v>
      </c>
      <c r="E7" s="333"/>
      <c r="F7" s="333"/>
      <c r="G7" s="333"/>
      <c r="H7" s="333"/>
      <c r="I7" s="215" t="s">
        <v>23</v>
      </c>
      <c r="J7" s="219">
        <f>Variables!$H$13</f>
        <v>100</v>
      </c>
      <c r="K7" s="219">
        <f>Variables!$H$13</f>
        <v>100</v>
      </c>
      <c r="L7" s="219">
        <f>Variables!$H$13</f>
        <v>100</v>
      </c>
      <c r="M7" s="219">
        <f>Variables!$H$13</f>
        <v>100</v>
      </c>
      <c r="N7" s="219">
        <f>Variables!$H$13</f>
        <v>100</v>
      </c>
      <c r="O7" s="219">
        <f>Variables!$H$13</f>
        <v>100</v>
      </c>
      <c r="P7" s="219">
        <f>Variables!$H$13</f>
        <v>100</v>
      </c>
      <c r="Q7" s="219">
        <f>Variables!$H$13</f>
        <v>100</v>
      </c>
      <c r="R7" s="219">
        <f>Variables!$H$13</f>
        <v>100</v>
      </c>
      <c r="S7" s="219">
        <f>Variables!$H$13</f>
        <v>100</v>
      </c>
      <c r="T7" s="219">
        <f>Variables!$H$13</f>
        <v>100</v>
      </c>
      <c r="U7" s="219">
        <f>Variables!$H$13</f>
        <v>100</v>
      </c>
      <c r="V7" s="219">
        <f>Variables!$H$13</f>
        <v>100</v>
      </c>
      <c r="W7" s="219">
        <f>Variables!$H$13</f>
        <v>100</v>
      </c>
      <c r="X7" s="219">
        <f>Variables!$H$13</f>
        <v>100</v>
      </c>
      <c r="Y7" s="219">
        <f>Variables!$H$13</f>
        <v>100</v>
      </c>
      <c r="Z7" s="219">
        <f>Variables!$H$13</f>
        <v>100</v>
      </c>
      <c r="AA7" s="219">
        <f>Variables!$H$13</f>
        <v>100</v>
      </c>
      <c r="AB7" s="219">
        <f>Variables!$H$13</f>
        <v>100</v>
      </c>
      <c r="AC7" s="219">
        <f>Variables!$H$13</f>
        <v>100</v>
      </c>
      <c r="AD7" s="219">
        <f>Variables!$H$13</f>
        <v>100</v>
      </c>
      <c r="AE7" s="219">
        <f>Variables!$H$13</f>
        <v>100</v>
      </c>
      <c r="AF7" s="219">
        <f>Variables!$H$13</f>
        <v>100</v>
      </c>
      <c r="AG7" s="219">
        <f>Variables!$H$13</f>
        <v>100</v>
      </c>
      <c r="AH7" s="219">
        <f>Variables!$H$13</f>
        <v>100</v>
      </c>
      <c r="AI7" s="219">
        <f>Variables!$H$13</f>
        <v>100</v>
      </c>
      <c r="AJ7" s="219">
        <f>Variables!$H$13</f>
        <v>100</v>
      </c>
      <c r="AK7" s="219">
        <f>Variables!$H$13</f>
        <v>100</v>
      </c>
      <c r="AL7" s="219">
        <f>Variables!$H$13</f>
        <v>100</v>
      </c>
      <c r="AM7" s="219">
        <f>Variables!$H$13</f>
        <v>100</v>
      </c>
      <c r="AN7" s="219">
        <f>Variables!$H$13</f>
        <v>100</v>
      </c>
      <c r="AO7" s="219">
        <f>Variables!$H$13</f>
        <v>100</v>
      </c>
      <c r="AP7" s="219">
        <f>Variables!$H$13</f>
        <v>100</v>
      </c>
      <c r="AQ7" s="219">
        <f>Variables!$H$13</f>
        <v>100</v>
      </c>
      <c r="AR7" s="219">
        <f>Variables!$H$13</f>
        <v>100</v>
      </c>
      <c r="AS7" s="219">
        <f>Variables!$H$13</f>
        <v>100</v>
      </c>
      <c r="AT7" s="219">
        <f>Variables!$H$13</f>
        <v>100</v>
      </c>
      <c r="AU7" s="219">
        <f>Variables!$H$13</f>
        <v>100</v>
      </c>
      <c r="AV7" s="219">
        <f>Variables!$H$13</f>
        <v>100</v>
      </c>
      <c r="AW7" s="219">
        <f>Variables!$H$13</f>
        <v>100</v>
      </c>
      <c r="AX7" s="219">
        <f>Variables!$H$13</f>
        <v>100</v>
      </c>
      <c r="AY7" s="219">
        <f>Variables!$H$13</f>
        <v>100</v>
      </c>
      <c r="AZ7" s="219">
        <f>Variables!$H$13</f>
        <v>100</v>
      </c>
      <c r="BA7" s="219">
        <f>Variables!$H$13</f>
        <v>100</v>
      </c>
      <c r="BB7" s="219">
        <f>Variables!$H$13</f>
        <v>100</v>
      </c>
      <c r="BC7" s="219">
        <f>Variables!$H$13</f>
        <v>100</v>
      </c>
      <c r="BD7" s="219">
        <f>Variables!$H$13</f>
        <v>100</v>
      </c>
      <c r="BE7" s="219">
        <f>Variables!$H$13</f>
        <v>100</v>
      </c>
      <c r="BF7" s="219">
        <f>Variables!$H$13</f>
        <v>100</v>
      </c>
      <c r="BG7" s="219">
        <f>Variables!$H$13</f>
        <v>100</v>
      </c>
      <c r="BH7" s="219">
        <f>Variables!$H$13</f>
        <v>100</v>
      </c>
      <c r="BI7" s="219">
        <f>Variables!$H$13</f>
        <v>100</v>
      </c>
      <c r="BJ7" s="219">
        <f>Variables!$H$13</f>
        <v>100</v>
      </c>
      <c r="BK7" s="219">
        <f>Variables!$H$13</f>
        <v>100</v>
      </c>
      <c r="BL7" s="219">
        <f>Variables!$H$13</f>
        <v>100</v>
      </c>
      <c r="BM7" s="219">
        <f>Variables!$H$13</f>
        <v>100</v>
      </c>
      <c r="BN7" s="219">
        <f>Variables!$H$13</f>
        <v>100</v>
      </c>
      <c r="BO7" s="219">
        <f>Variables!$H$13</f>
        <v>100</v>
      </c>
      <c r="BP7" s="219">
        <f>Variables!$H$13</f>
        <v>100</v>
      </c>
      <c r="BQ7" s="219">
        <f>Variables!$H$13</f>
        <v>100</v>
      </c>
    </row>
    <row r="8" spans="1:77" ht="16" customHeight="1">
      <c r="A8" s="212" t="s">
        <v>76</v>
      </c>
      <c r="B8" s="218">
        <f>Variables!$H$17</f>
        <v>0.03</v>
      </c>
      <c r="E8" s="333"/>
      <c r="F8" s="333"/>
      <c r="G8" s="333"/>
      <c r="H8" s="333"/>
      <c r="I8" s="215" t="s">
        <v>74</v>
      </c>
      <c r="J8" s="210">
        <f>Variables!H18</f>
        <v>108808.29015544041</v>
      </c>
      <c r="K8" s="210">
        <f>J8*(1+$B$8)</f>
        <v>112072.53886010362</v>
      </c>
      <c r="L8" s="210">
        <f t="shared" ref="L8:BQ8" si="3">K8*(1+$B$8)</f>
        <v>115434.71502590674</v>
      </c>
      <c r="M8" s="210">
        <f>L8*(1+$B$8)</f>
        <v>118897.75647668395</v>
      </c>
      <c r="N8" s="210">
        <f t="shared" si="3"/>
        <v>122464.68917098446</v>
      </c>
      <c r="O8" s="210">
        <f t="shared" si="3"/>
        <v>126138.629846114</v>
      </c>
      <c r="P8" s="210">
        <f t="shared" si="3"/>
        <v>129922.78874149742</v>
      </c>
      <c r="Q8" s="210">
        <f t="shared" si="3"/>
        <v>133820.47240374234</v>
      </c>
      <c r="R8" s="210">
        <f t="shared" si="3"/>
        <v>137835.08657585463</v>
      </c>
      <c r="S8" s="210">
        <f t="shared" si="3"/>
        <v>141970.13917313027</v>
      </c>
      <c r="T8" s="210">
        <f t="shared" si="3"/>
        <v>146229.24334832418</v>
      </c>
      <c r="U8" s="210">
        <f t="shared" si="3"/>
        <v>150616.12064877391</v>
      </c>
      <c r="V8" s="210">
        <f t="shared" si="3"/>
        <v>155134.60426823713</v>
      </c>
      <c r="W8" s="210">
        <f t="shared" si="3"/>
        <v>159788.64239628424</v>
      </c>
      <c r="X8" s="210">
        <f t="shared" si="3"/>
        <v>164582.30166817276</v>
      </c>
      <c r="Y8" s="210">
        <f t="shared" si="3"/>
        <v>169519.77071821794</v>
      </c>
      <c r="Z8" s="210">
        <f t="shared" si="3"/>
        <v>174605.3638397645</v>
      </c>
      <c r="AA8" s="210">
        <f t="shared" si="3"/>
        <v>179843.52475495744</v>
      </c>
      <c r="AB8" s="210">
        <f t="shared" si="3"/>
        <v>185238.83049760616</v>
      </c>
      <c r="AC8" s="210">
        <f t="shared" si="3"/>
        <v>190795.99541253436</v>
      </c>
      <c r="AD8" s="210">
        <f t="shared" si="3"/>
        <v>196519.87527491039</v>
      </c>
      <c r="AE8" s="210">
        <f t="shared" si="3"/>
        <v>202415.47153315772</v>
      </c>
      <c r="AF8" s="210">
        <f t="shared" si="3"/>
        <v>208487.93567915246</v>
      </c>
      <c r="AG8" s="210">
        <f t="shared" si="3"/>
        <v>214742.57374952704</v>
      </c>
      <c r="AH8" s="210">
        <f t="shared" si="3"/>
        <v>221184.85096201286</v>
      </c>
      <c r="AI8" s="210">
        <f t="shared" si="3"/>
        <v>227820.39649087325</v>
      </c>
      <c r="AJ8" s="210">
        <f t="shared" si="3"/>
        <v>234655.00838559945</v>
      </c>
      <c r="AK8" s="210">
        <f t="shared" si="3"/>
        <v>241694.65863716745</v>
      </c>
      <c r="AL8" s="210">
        <f t="shared" si="3"/>
        <v>248945.49839628249</v>
      </c>
      <c r="AM8" s="210">
        <f t="shared" si="3"/>
        <v>256413.86334817097</v>
      </c>
      <c r="AN8" s="210">
        <f t="shared" si="3"/>
        <v>264106.27924861613</v>
      </c>
      <c r="AO8" s="210">
        <f t="shared" si="3"/>
        <v>272029.46762607462</v>
      </c>
      <c r="AP8" s="210">
        <f t="shared" si="3"/>
        <v>280190.35165485687</v>
      </c>
      <c r="AQ8" s="210">
        <f t="shared" si="3"/>
        <v>288596.06220450258</v>
      </c>
      <c r="AR8" s="210">
        <f t="shared" si="3"/>
        <v>297253.94407063769</v>
      </c>
      <c r="AS8" s="210">
        <f t="shared" si="3"/>
        <v>306171.56239275681</v>
      </c>
      <c r="AT8" s="210">
        <f t="shared" si="3"/>
        <v>315356.70926453953</v>
      </c>
      <c r="AU8" s="210">
        <f t="shared" si="3"/>
        <v>324817.4105424757</v>
      </c>
      <c r="AV8" s="210">
        <f t="shared" si="3"/>
        <v>334561.93285874999</v>
      </c>
      <c r="AW8" s="210">
        <f t="shared" si="3"/>
        <v>344598.79084451252</v>
      </c>
      <c r="AX8" s="210">
        <f t="shared" si="3"/>
        <v>354936.75456984789</v>
      </c>
      <c r="AY8" s="210">
        <f t="shared" si="3"/>
        <v>365584.85720694333</v>
      </c>
      <c r="AZ8" s="210">
        <f t="shared" si="3"/>
        <v>376552.40292315162</v>
      </c>
      <c r="BA8" s="210">
        <f t="shared" si="3"/>
        <v>387848.97501084616</v>
      </c>
      <c r="BB8" s="210">
        <f t="shared" si="3"/>
        <v>399484.44426117156</v>
      </c>
      <c r="BC8" s="210">
        <f t="shared" si="3"/>
        <v>411468.97758900671</v>
      </c>
      <c r="BD8" s="210">
        <f t="shared" si="3"/>
        <v>423813.04691667692</v>
      </c>
      <c r="BE8" s="210">
        <f t="shared" si="3"/>
        <v>436527.43832417723</v>
      </c>
      <c r="BF8" s="210">
        <f t="shared" si="3"/>
        <v>449623.26147390256</v>
      </c>
      <c r="BG8" s="210">
        <f t="shared" si="3"/>
        <v>463111.95931811963</v>
      </c>
      <c r="BH8" s="210">
        <f t="shared" si="3"/>
        <v>477005.31809766323</v>
      </c>
      <c r="BI8" s="210">
        <f t="shared" si="3"/>
        <v>491315.47764059313</v>
      </c>
      <c r="BJ8" s="210">
        <f t="shared" si="3"/>
        <v>506054.94196981093</v>
      </c>
      <c r="BK8" s="210">
        <f t="shared" si="3"/>
        <v>521236.59022890526</v>
      </c>
      <c r="BL8" s="210">
        <f t="shared" si="3"/>
        <v>536873.68793577247</v>
      </c>
      <c r="BM8" s="210">
        <f t="shared" si="3"/>
        <v>552979.89857384562</v>
      </c>
      <c r="BN8" s="210">
        <f t="shared" si="3"/>
        <v>569569.29553106101</v>
      </c>
      <c r="BO8" s="210">
        <f t="shared" si="3"/>
        <v>586656.37439699285</v>
      </c>
      <c r="BP8" s="210">
        <f t="shared" si="3"/>
        <v>604256.06562890264</v>
      </c>
      <c r="BQ8" s="210">
        <f t="shared" si="3"/>
        <v>622383.74759776972</v>
      </c>
    </row>
    <row r="9" spans="1:77" ht="16" customHeight="1">
      <c r="A9" s="212" t="s">
        <v>303</v>
      </c>
      <c r="B9" s="218">
        <f>Variables!$H$39</f>
        <v>0.18</v>
      </c>
      <c r="E9" s="333"/>
      <c r="F9" s="333"/>
      <c r="G9" s="333"/>
      <c r="H9" s="333"/>
      <c r="I9" s="214" t="s">
        <v>24</v>
      </c>
      <c r="J9" s="202">
        <f>J8/J2</f>
        <v>3333.3333333333335</v>
      </c>
      <c r="K9" s="202">
        <f>K8/K2</f>
        <v>3333.3333333333339</v>
      </c>
      <c r="L9" s="202">
        <f t="shared" ref="L9:BQ9" si="4">L8/L2</f>
        <v>3333.3333333333339</v>
      </c>
      <c r="M9" s="202">
        <f t="shared" si="4"/>
        <v>3333.333333333333</v>
      </c>
      <c r="N9" s="202">
        <f t="shared" si="4"/>
        <v>3333.3333333333339</v>
      </c>
      <c r="O9" s="202">
        <f t="shared" si="4"/>
        <v>3333.3333333333335</v>
      </c>
      <c r="P9" s="202">
        <f t="shared" si="4"/>
        <v>3333.3333333333335</v>
      </c>
      <c r="Q9" s="202">
        <f t="shared" si="4"/>
        <v>3333.3333333333335</v>
      </c>
      <c r="R9" s="202">
        <f t="shared" si="4"/>
        <v>3333.3333333333335</v>
      </c>
      <c r="S9" s="202">
        <f t="shared" si="4"/>
        <v>3333.3333333333335</v>
      </c>
      <c r="T9" s="202">
        <f t="shared" si="4"/>
        <v>3333.3333333333335</v>
      </c>
      <c r="U9" s="202">
        <f t="shared" si="4"/>
        <v>3333.3333333333335</v>
      </c>
      <c r="V9" s="202">
        <f t="shared" si="4"/>
        <v>3333.3333333333335</v>
      </c>
      <c r="W9" s="202">
        <f t="shared" si="4"/>
        <v>3333.3333333333335</v>
      </c>
      <c r="X9" s="202">
        <f t="shared" si="4"/>
        <v>3333.3333333333339</v>
      </c>
      <c r="Y9" s="202">
        <f t="shared" si="4"/>
        <v>3333.3333333333339</v>
      </c>
      <c r="Z9" s="202">
        <f t="shared" si="4"/>
        <v>3333.3333333333335</v>
      </c>
      <c r="AA9" s="202">
        <f t="shared" si="4"/>
        <v>3333.3333333333335</v>
      </c>
      <c r="AB9" s="202">
        <f t="shared" si="4"/>
        <v>3333.3333333333335</v>
      </c>
      <c r="AC9" s="202">
        <f t="shared" si="4"/>
        <v>3333.3333333333335</v>
      </c>
      <c r="AD9" s="202">
        <f t="shared" si="4"/>
        <v>3333.333333333333</v>
      </c>
      <c r="AE9" s="202">
        <f t="shared" si="4"/>
        <v>3333.3333333333335</v>
      </c>
      <c r="AF9" s="202">
        <f t="shared" si="4"/>
        <v>3333.3333333333335</v>
      </c>
      <c r="AG9" s="202">
        <f t="shared" si="4"/>
        <v>3333.3333333333335</v>
      </c>
      <c r="AH9" s="202">
        <f t="shared" si="4"/>
        <v>3333.3333333333339</v>
      </c>
      <c r="AI9" s="202">
        <f t="shared" si="4"/>
        <v>3333.3333333333335</v>
      </c>
      <c r="AJ9" s="202">
        <f t="shared" si="4"/>
        <v>3333.333333333333</v>
      </c>
      <c r="AK9" s="202">
        <f t="shared" si="4"/>
        <v>3333.3333333333335</v>
      </c>
      <c r="AL9" s="202">
        <f t="shared" si="4"/>
        <v>3333.3333333333339</v>
      </c>
      <c r="AM9" s="202">
        <f t="shared" si="4"/>
        <v>3333.333333333333</v>
      </c>
      <c r="AN9" s="202">
        <f t="shared" si="4"/>
        <v>3333.333333333333</v>
      </c>
      <c r="AO9" s="202">
        <f t="shared" si="4"/>
        <v>3333.333333333333</v>
      </c>
      <c r="AP9" s="202">
        <f t="shared" si="4"/>
        <v>3333.333333333333</v>
      </c>
      <c r="AQ9" s="202">
        <f t="shared" si="4"/>
        <v>3333.333333333333</v>
      </c>
      <c r="AR9" s="202">
        <f t="shared" si="4"/>
        <v>3333.3333333333339</v>
      </c>
      <c r="AS9" s="202">
        <f t="shared" si="4"/>
        <v>3333.333333333333</v>
      </c>
      <c r="AT9" s="202">
        <f t="shared" si="4"/>
        <v>3333.3333333333335</v>
      </c>
      <c r="AU9" s="202">
        <f t="shared" si="4"/>
        <v>3333.3333333333335</v>
      </c>
      <c r="AV9" s="202">
        <f t="shared" si="4"/>
        <v>3333.3333333333335</v>
      </c>
      <c r="AW9" s="202">
        <f t="shared" si="4"/>
        <v>3333.333333333333</v>
      </c>
      <c r="AX9" s="202">
        <f t="shared" si="4"/>
        <v>3333.3333333333339</v>
      </c>
      <c r="AY9" s="202">
        <f t="shared" si="4"/>
        <v>3333.3333333333335</v>
      </c>
      <c r="AZ9" s="202">
        <f t="shared" si="4"/>
        <v>3333.3333333333335</v>
      </c>
      <c r="BA9" s="202">
        <f t="shared" si="4"/>
        <v>3333.3333333333335</v>
      </c>
      <c r="BB9" s="202">
        <f t="shared" si="4"/>
        <v>3333.3333333333335</v>
      </c>
      <c r="BC9" s="202">
        <f t="shared" si="4"/>
        <v>3333.3333333333335</v>
      </c>
      <c r="BD9" s="202">
        <f t="shared" si="4"/>
        <v>3333.3333333333335</v>
      </c>
      <c r="BE9" s="202">
        <f t="shared" si="4"/>
        <v>3333.3333333333335</v>
      </c>
      <c r="BF9" s="202">
        <f t="shared" si="4"/>
        <v>3333.333333333333</v>
      </c>
      <c r="BG9" s="202">
        <f t="shared" si="4"/>
        <v>3333.3333333333339</v>
      </c>
      <c r="BH9" s="202">
        <f t="shared" si="4"/>
        <v>3333.333333333333</v>
      </c>
      <c r="BI9" s="202">
        <f t="shared" si="4"/>
        <v>3333.3333333333335</v>
      </c>
      <c r="BJ9" s="202">
        <f t="shared" si="4"/>
        <v>3333.3333333333339</v>
      </c>
      <c r="BK9" s="202">
        <f t="shared" si="4"/>
        <v>3333.3333333333335</v>
      </c>
      <c r="BL9" s="202">
        <f t="shared" si="4"/>
        <v>3333.3333333333335</v>
      </c>
      <c r="BM9" s="202">
        <f t="shared" si="4"/>
        <v>3333.3333333333335</v>
      </c>
      <c r="BN9" s="202">
        <f t="shared" si="4"/>
        <v>3333.3333333333335</v>
      </c>
      <c r="BO9" s="202">
        <f t="shared" si="4"/>
        <v>3333.3333333333335</v>
      </c>
      <c r="BP9" s="202">
        <f t="shared" si="4"/>
        <v>3333.3333333333339</v>
      </c>
      <c r="BQ9" s="202">
        <f t="shared" si="4"/>
        <v>3333.3333333333339</v>
      </c>
    </row>
    <row r="10" spans="1:77" ht="16" customHeight="1">
      <c r="A10" s="212" t="s">
        <v>304</v>
      </c>
      <c r="B10" s="218">
        <f>Variables!$H$40</f>
        <v>0.22</v>
      </c>
      <c r="E10" s="326" t="s">
        <v>68</v>
      </c>
      <c r="F10" s="327"/>
      <c r="G10" s="327"/>
      <c r="H10" s="327"/>
      <c r="I10" s="220" t="s">
        <v>77</v>
      </c>
      <c r="J10" s="221">
        <f>Variables!$H$33</f>
        <v>0.33333333333333331</v>
      </c>
      <c r="K10" s="221">
        <f>Variables!$H$33</f>
        <v>0.33333333333333331</v>
      </c>
      <c r="L10" s="221">
        <f>Variables!$H$33</f>
        <v>0.33333333333333331</v>
      </c>
      <c r="M10" s="221">
        <f>Variables!$H$33</f>
        <v>0.33333333333333331</v>
      </c>
      <c r="N10" s="221">
        <f>Variables!$H$33</f>
        <v>0.33333333333333331</v>
      </c>
      <c r="O10" s="221">
        <f>Variables!$H$33</f>
        <v>0.33333333333333331</v>
      </c>
      <c r="P10" s="221">
        <f>Variables!$H$33</f>
        <v>0.33333333333333331</v>
      </c>
      <c r="Q10" s="221">
        <f>Variables!$H$33</f>
        <v>0.33333333333333331</v>
      </c>
      <c r="R10" s="221">
        <f>Variables!$H$33</f>
        <v>0.33333333333333331</v>
      </c>
      <c r="S10" s="221">
        <f>Variables!$H$33</f>
        <v>0.33333333333333331</v>
      </c>
      <c r="T10" s="221">
        <f>Variables!$H$33</f>
        <v>0.33333333333333331</v>
      </c>
      <c r="U10" s="221">
        <f>Variables!$H$33</f>
        <v>0.33333333333333331</v>
      </c>
      <c r="V10" s="221">
        <f>Variables!$H$33</f>
        <v>0.33333333333333331</v>
      </c>
      <c r="W10" s="221">
        <f>Variables!$H$33</f>
        <v>0.33333333333333331</v>
      </c>
      <c r="X10" s="221">
        <f>Variables!$H$33</f>
        <v>0.33333333333333331</v>
      </c>
      <c r="Y10" s="221">
        <f>Variables!$H$33</f>
        <v>0.33333333333333331</v>
      </c>
      <c r="Z10" s="221">
        <f>Variables!$H$33</f>
        <v>0.33333333333333331</v>
      </c>
      <c r="AA10" s="221">
        <f>Variables!$H$33</f>
        <v>0.33333333333333331</v>
      </c>
      <c r="AB10" s="221">
        <f>Variables!$H$33</f>
        <v>0.33333333333333331</v>
      </c>
      <c r="AC10" s="221">
        <f>Variables!$H$33</f>
        <v>0.33333333333333331</v>
      </c>
      <c r="AD10" s="221">
        <f>Variables!$H$33</f>
        <v>0.33333333333333331</v>
      </c>
      <c r="AE10" s="221">
        <f>Variables!$H$33</f>
        <v>0.33333333333333331</v>
      </c>
      <c r="AF10" s="221">
        <f>Variables!$H$33</f>
        <v>0.33333333333333331</v>
      </c>
      <c r="AG10" s="221">
        <f>Variables!$H$33</f>
        <v>0.33333333333333331</v>
      </c>
      <c r="AH10" s="221">
        <f>Variables!$H$33</f>
        <v>0.33333333333333331</v>
      </c>
      <c r="AI10" s="221">
        <f>Variables!$H$33</f>
        <v>0.33333333333333331</v>
      </c>
      <c r="AJ10" s="221">
        <f>Variables!$H$33</f>
        <v>0.33333333333333331</v>
      </c>
      <c r="AK10" s="221">
        <f>Variables!$H$33</f>
        <v>0.33333333333333331</v>
      </c>
      <c r="AL10" s="221">
        <f>Variables!$H$33</f>
        <v>0.33333333333333331</v>
      </c>
      <c r="AM10" s="221">
        <f>Variables!$H$33</f>
        <v>0.33333333333333331</v>
      </c>
      <c r="AN10" s="221">
        <f>Variables!$H$33</f>
        <v>0.33333333333333331</v>
      </c>
      <c r="AO10" s="221">
        <f>Variables!$H$33</f>
        <v>0.33333333333333331</v>
      </c>
      <c r="AP10" s="221">
        <f>Variables!$H$33</f>
        <v>0.33333333333333331</v>
      </c>
      <c r="AQ10" s="221">
        <f>Variables!$H$33</f>
        <v>0.33333333333333331</v>
      </c>
      <c r="AR10" s="221">
        <f>Variables!$H$33</f>
        <v>0.33333333333333331</v>
      </c>
      <c r="AS10" s="221">
        <f>Variables!$H$33</f>
        <v>0.33333333333333331</v>
      </c>
      <c r="AT10" s="221">
        <f>Variables!$H$33</f>
        <v>0.33333333333333331</v>
      </c>
      <c r="AU10" s="221">
        <f>Variables!$H$33</f>
        <v>0.33333333333333331</v>
      </c>
      <c r="AV10" s="221">
        <f>Variables!$H$33</f>
        <v>0.33333333333333331</v>
      </c>
      <c r="AW10" s="221">
        <f>Variables!$H$33</f>
        <v>0.33333333333333331</v>
      </c>
      <c r="AX10" s="221">
        <f>Variables!$H$33</f>
        <v>0.33333333333333331</v>
      </c>
      <c r="AY10" s="221">
        <f>Variables!$H$33</f>
        <v>0.33333333333333331</v>
      </c>
      <c r="AZ10" s="221">
        <f>Variables!$H$33</f>
        <v>0.33333333333333331</v>
      </c>
      <c r="BA10" s="221">
        <f>Variables!$H$33</f>
        <v>0.33333333333333331</v>
      </c>
      <c r="BB10" s="221">
        <f>Variables!$H$33</f>
        <v>0.33333333333333331</v>
      </c>
      <c r="BC10" s="221">
        <f>Variables!$H$33</f>
        <v>0.33333333333333331</v>
      </c>
      <c r="BD10" s="221">
        <f>Variables!$H$33</f>
        <v>0.33333333333333331</v>
      </c>
      <c r="BE10" s="221">
        <f>Variables!$H$33</f>
        <v>0.33333333333333331</v>
      </c>
      <c r="BF10" s="221">
        <f>Variables!$H$33</f>
        <v>0.33333333333333331</v>
      </c>
      <c r="BG10" s="221">
        <f>Variables!$H$33</f>
        <v>0.33333333333333331</v>
      </c>
      <c r="BH10" s="221">
        <f>Variables!$H$33</f>
        <v>0.33333333333333331</v>
      </c>
      <c r="BI10" s="221">
        <f>Variables!$H$33</f>
        <v>0.33333333333333331</v>
      </c>
      <c r="BJ10" s="221">
        <f>Variables!$H$33</f>
        <v>0.33333333333333331</v>
      </c>
      <c r="BK10" s="221">
        <f>Variables!$H$33</f>
        <v>0.33333333333333331</v>
      </c>
      <c r="BL10" s="221">
        <f>Variables!$H$33</f>
        <v>0.33333333333333331</v>
      </c>
      <c r="BM10" s="221">
        <f>Variables!$H$33</f>
        <v>0.33333333333333331</v>
      </c>
      <c r="BN10" s="221">
        <f>Variables!$H$33</f>
        <v>0.33333333333333331</v>
      </c>
      <c r="BO10" s="221">
        <f>Variables!$H$33</f>
        <v>0.33333333333333331</v>
      </c>
      <c r="BP10" s="221">
        <f>Variables!$H$33</f>
        <v>0.33333333333333331</v>
      </c>
      <c r="BQ10" s="221">
        <f>Variables!$H$33</f>
        <v>0.33333333333333331</v>
      </c>
    </row>
    <row r="11" spans="1:77" ht="16" customHeight="1">
      <c r="A11" s="212" t="s">
        <v>305</v>
      </c>
      <c r="B11" s="218">
        <f>Variables!$H$41</f>
        <v>0.25</v>
      </c>
      <c r="E11" s="326"/>
      <c r="F11" s="327"/>
      <c r="G11" s="327"/>
      <c r="H11" s="327"/>
      <c r="I11" s="220" t="s">
        <v>320</v>
      </c>
      <c r="J11" s="222">
        <f>J2*J10</f>
        <v>10.880829015544039</v>
      </c>
      <c r="K11" s="222">
        <f>K2*K10</f>
        <v>11.20725388601036</v>
      </c>
      <c r="L11" s="222">
        <f t="shared" ref="L11:BQ11" si="5">L2*L10</f>
        <v>11.543471502590672</v>
      </c>
      <c r="M11" s="222">
        <f t="shared" si="5"/>
        <v>11.889775647668396</v>
      </c>
      <c r="N11" s="222">
        <f t="shared" si="5"/>
        <v>12.246468917098444</v>
      </c>
      <c r="O11" s="222">
        <f t="shared" si="5"/>
        <v>12.613862984611398</v>
      </c>
      <c r="P11" s="222">
        <f t="shared" si="5"/>
        <v>12.992278874149742</v>
      </c>
      <c r="Q11" s="222">
        <f t="shared" si="5"/>
        <v>13.382047240374234</v>
      </c>
      <c r="R11" s="222">
        <f t="shared" si="5"/>
        <v>13.783508657585461</v>
      </c>
      <c r="S11" s="222">
        <f t="shared" si="5"/>
        <v>14.197013917313026</v>
      </c>
      <c r="T11" s="222">
        <f t="shared" si="5"/>
        <v>14.622924334832415</v>
      </c>
      <c r="U11" s="222">
        <f t="shared" si="5"/>
        <v>15.061612064877389</v>
      </c>
      <c r="V11" s="222">
        <f t="shared" si="5"/>
        <v>15.513460426823713</v>
      </c>
      <c r="W11" s="222">
        <f t="shared" si="5"/>
        <v>15.978864239628424</v>
      </c>
      <c r="X11" s="222">
        <f t="shared" si="5"/>
        <v>16.458230166817273</v>
      </c>
      <c r="Y11" s="222">
        <f t="shared" si="5"/>
        <v>16.951977071821791</v>
      </c>
      <c r="Z11" s="222">
        <f t="shared" si="5"/>
        <v>17.460536383976446</v>
      </c>
      <c r="AA11" s="222">
        <f t="shared" si="5"/>
        <v>17.98435247549574</v>
      </c>
      <c r="AB11" s="222">
        <f t="shared" si="5"/>
        <v>18.523883049760613</v>
      </c>
      <c r="AC11" s="222">
        <f t="shared" si="5"/>
        <v>19.079599541253437</v>
      </c>
      <c r="AD11" s="222">
        <f t="shared" si="5"/>
        <v>19.651987527491038</v>
      </c>
      <c r="AE11" s="222">
        <f t="shared" si="5"/>
        <v>20.241547153315771</v>
      </c>
      <c r="AF11" s="222">
        <f t="shared" si="5"/>
        <v>20.848793567915244</v>
      </c>
      <c r="AG11" s="222">
        <f t="shared" si="5"/>
        <v>21.474257374952703</v>
      </c>
      <c r="AH11" s="222">
        <f t="shared" si="5"/>
        <v>22.118485096201283</v>
      </c>
      <c r="AI11" s="222">
        <f t="shared" si="5"/>
        <v>22.782039649087324</v>
      </c>
      <c r="AJ11" s="222">
        <f t="shared" si="5"/>
        <v>23.465500838559947</v>
      </c>
      <c r="AK11" s="222">
        <f t="shared" si="5"/>
        <v>24.169465863716741</v>
      </c>
      <c r="AL11" s="222">
        <f t="shared" si="5"/>
        <v>24.894549839628244</v>
      </c>
      <c r="AM11" s="222">
        <f t="shared" si="5"/>
        <v>25.641386334817099</v>
      </c>
      <c r="AN11" s="222">
        <f t="shared" si="5"/>
        <v>26.410627924861615</v>
      </c>
      <c r="AO11" s="222">
        <f t="shared" si="5"/>
        <v>27.202946762607461</v>
      </c>
      <c r="AP11" s="222">
        <f t="shared" si="5"/>
        <v>28.01903516548569</v>
      </c>
      <c r="AQ11" s="222">
        <f t="shared" si="5"/>
        <v>28.85960622045026</v>
      </c>
      <c r="AR11" s="222">
        <f t="shared" si="5"/>
        <v>29.725394407063764</v>
      </c>
      <c r="AS11" s="222">
        <f t="shared" si="5"/>
        <v>30.61715623927568</v>
      </c>
      <c r="AT11" s="222">
        <f t="shared" si="5"/>
        <v>31.53567092645395</v>
      </c>
      <c r="AU11" s="222">
        <f t="shared" si="5"/>
        <v>32.481741054247564</v>
      </c>
      <c r="AV11" s="222">
        <f t="shared" si="5"/>
        <v>33.456193285874996</v>
      </c>
      <c r="AW11" s="222">
        <f t="shared" si="5"/>
        <v>34.459879084451252</v>
      </c>
      <c r="AX11" s="222">
        <f t="shared" si="5"/>
        <v>35.493675456984782</v>
      </c>
      <c r="AY11" s="222">
        <f t="shared" si="5"/>
        <v>36.558485720694328</v>
      </c>
      <c r="AZ11" s="222">
        <f t="shared" si="5"/>
        <v>37.655240292315156</v>
      </c>
      <c r="BA11" s="222">
        <f t="shared" si="5"/>
        <v>38.784897501084615</v>
      </c>
      <c r="BB11" s="222">
        <f t="shared" si="5"/>
        <v>39.948444426117149</v>
      </c>
      <c r="BC11" s="222">
        <f t="shared" si="5"/>
        <v>41.146897758900664</v>
      </c>
      <c r="BD11" s="222">
        <f t="shared" si="5"/>
        <v>42.381304691667687</v>
      </c>
      <c r="BE11" s="222">
        <f t="shared" si="5"/>
        <v>43.65274383241772</v>
      </c>
      <c r="BF11" s="222">
        <f t="shared" si="5"/>
        <v>44.962326147390257</v>
      </c>
      <c r="BG11" s="222">
        <f t="shared" si="5"/>
        <v>46.311195931811952</v>
      </c>
      <c r="BH11" s="222">
        <f t="shared" si="5"/>
        <v>47.700531809766325</v>
      </c>
      <c r="BI11" s="222">
        <f t="shared" si="5"/>
        <v>49.131547764059306</v>
      </c>
      <c r="BJ11" s="222">
        <f t="shared" si="5"/>
        <v>50.605494196981084</v>
      </c>
      <c r="BK11" s="222">
        <f t="shared" si="5"/>
        <v>52.123659022890521</v>
      </c>
      <c r="BL11" s="222">
        <f t="shared" si="5"/>
        <v>53.687368793577242</v>
      </c>
      <c r="BM11" s="222">
        <f t="shared" si="5"/>
        <v>55.297989857384557</v>
      </c>
      <c r="BN11" s="222">
        <f t="shared" si="5"/>
        <v>56.956929553106093</v>
      </c>
      <c r="BO11" s="222">
        <f t="shared" si="5"/>
        <v>58.665637439699282</v>
      </c>
      <c r="BP11" s="222">
        <f t="shared" si="5"/>
        <v>60.425606562890252</v>
      </c>
      <c r="BQ11" s="222">
        <f t="shared" si="5"/>
        <v>62.23837475977696</v>
      </c>
    </row>
    <row r="12" spans="1:77" ht="16" customHeight="1">
      <c r="A12" s="212" t="s">
        <v>40</v>
      </c>
      <c r="B12" s="223">
        <f>Variables!$H$5</f>
        <v>14</v>
      </c>
      <c r="E12" s="326"/>
      <c r="F12" s="328" t="s">
        <v>334</v>
      </c>
      <c r="G12" s="324" t="s">
        <v>49</v>
      </c>
      <c r="H12" s="325" t="s">
        <v>25</v>
      </c>
      <c r="I12" s="224" t="s">
        <v>318</v>
      </c>
      <c r="J12" s="216">
        <f>Variables!$H$26</f>
        <v>0.4</v>
      </c>
      <c r="K12" s="216">
        <f>Variables!$H$26</f>
        <v>0.4</v>
      </c>
      <c r="L12" s="216">
        <f>Variables!$H$26</f>
        <v>0.4</v>
      </c>
      <c r="M12" s="216">
        <f>Variables!$H$26</f>
        <v>0.4</v>
      </c>
      <c r="N12" s="216">
        <f>Variables!$H$26</f>
        <v>0.4</v>
      </c>
      <c r="O12" s="216">
        <f>Variables!$H$26</f>
        <v>0.4</v>
      </c>
      <c r="P12" s="216">
        <f>Variables!$H$26</f>
        <v>0.4</v>
      </c>
      <c r="Q12" s="216">
        <f>Variables!$H$26</f>
        <v>0.4</v>
      </c>
      <c r="R12" s="216">
        <f>Variables!$H$26</f>
        <v>0.4</v>
      </c>
      <c r="S12" s="216">
        <f>Variables!$H$26</f>
        <v>0.4</v>
      </c>
      <c r="T12" s="216">
        <f>Variables!$H$26</f>
        <v>0.4</v>
      </c>
      <c r="U12" s="216">
        <f>Variables!$H$26</f>
        <v>0.4</v>
      </c>
      <c r="V12" s="216">
        <f>Variables!$H$26</f>
        <v>0.4</v>
      </c>
      <c r="W12" s="216">
        <f>Variables!$H$26</f>
        <v>0.4</v>
      </c>
      <c r="X12" s="216">
        <f>Variables!$H$26</f>
        <v>0.4</v>
      </c>
      <c r="Y12" s="216">
        <f>Variables!$H$26</f>
        <v>0.4</v>
      </c>
      <c r="Z12" s="216">
        <f>Variables!$H$26</f>
        <v>0.4</v>
      </c>
      <c r="AA12" s="216">
        <f>Variables!$H$26</f>
        <v>0.4</v>
      </c>
      <c r="AB12" s="216">
        <f>Variables!$H$26</f>
        <v>0.4</v>
      </c>
      <c r="AC12" s="216">
        <f>Variables!$H$26</f>
        <v>0.4</v>
      </c>
      <c r="AD12" s="216">
        <f>Variables!$H$26</f>
        <v>0.4</v>
      </c>
      <c r="AE12" s="216">
        <f>Variables!$H$26</f>
        <v>0.4</v>
      </c>
      <c r="AF12" s="216">
        <f>Variables!$H$26</f>
        <v>0.4</v>
      </c>
      <c r="AG12" s="216">
        <f>Variables!$H$26</f>
        <v>0.4</v>
      </c>
      <c r="AH12" s="216">
        <f>Variables!$H$26</f>
        <v>0.4</v>
      </c>
      <c r="AI12" s="216">
        <f>Variables!$H$26</f>
        <v>0.4</v>
      </c>
      <c r="AJ12" s="216">
        <f>Variables!$H$26</f>
        <v>0.4</v>
      </c>
      <c r="AK12" s="216">
        <f>Variables!$H$26</f>
        <v>0.4</v>
      </c>
      <c r="AL12" s="216">
        <f>Variables!$H$26</f>
        <v>0.4</v>
      </c>
      <c r="AM12" s="216">
        <f>Variables!$H$26</f>
        <v>0.4</v>
      </c>
      <c r="AN12" s="216">
        <f>Variables!$H$26</f>
        <v>0.4</v>
      </c>
      <c r="AO12" s="216">
        <f>Variables!$H$26</f>
        <v>0.4</v>
      </c>
      <c r="AP12" s="216">
        <f>Variables!$H$26</f>
        <v>0.4</v>
      </c>
      <c r="AQ12" s="216">
        <f>Variables!$H$26</f>
        <v>0.4</v>
      </c>
      <c r="AR12" s="216">
        <f>Variables!$H$26</f>
        <v>0.4</v>
      </c>
      <c r="AS12" s="216">
        <f>Variables!$H$26</f>
        <v>0.4</v>
      </c>
      <c r="AT12" s="216">
        <f>Variables!$H$26</f>
        <v>0.4</v>
      </c>
      <c r="AU12" s="216">
        <f>Variables!$H$26</f>
        <v>0.4</v>
      </c>
      <c r="AV12" s="216">
        <f>Variables!$H$26</f>
        <v>0.4</v>
      </c>
      <c r="AW12" s="216">
        <f>Variables!$H$26</f>
        <v>0.4</v>
      </c>
      <c r="AX12" s="216">
        <f>Variables!$H$26</f>
        <v>0.4</v>
      </c>
      <c r="AY12" s="216">
        <f>Variables!$H$26</f>
        <v>0.4</v>
      </c>
      <c r="AZ12" s="216">
        <f>Variables!$H$26</f>
        <v>0.4</v>
      </c>
      <c r="BA12" s="216">
        <f>Variables!$H$26</f>
        <v>0.4</v>
      </c>
      <c r="BB12" s="216">
        <f>Variables!$H$26</f>
        <v>0.4</v>
      </c>
      <c r="BC12" s="216">
        <f>Variables!$H$26</f>
        <v>0.4</v>
      </c>
      <c r="BD12" s="216">
        <f>Variables!$H$26</f>
        <v>0.4</v>
      </c>
      <c r="BE12" s="216">
        <f>Variables!$H$26</f>
        <v>0.4</v>
      </c>
      <c r="BF12" s="216">
        <f>Variables!$H$26</f>
        <v>0.4</v>
      </c>
      <c r="BG12" s="216">
        <f>Variables!$H$26</f>
        <v>0.4</v>
      </c>
      <c r="BH12" s="216">
        <f>Variables!$H$26</f>
        <v>0.4</v>
      </c>
      <c r="BI12" s="216">
        <f>Variables!$H$26</f>
        <v>0.4</v>
      </c>
      <c r="BJ12" s="216">
        <f>Variables!$H$26</f>
        <v>0.4</v>
      </c>
      <c r="BK12" s="216">
        <f>Variables!$H$26</f>
        <v>0.4</v>
      </c>
      <c r="BL12" s="216">
        <f>Variables!$H$26</f>
        <v>0.4</v>
      </c>
      <c r="BM12" s="216">
        <f>Variables!$H$26</f>
        <v>0.4</v>
      </c>
      <c r="BN12" s="216">
        <f>Variables!$H$26</f>
        <v>0.4</v>
      </c>
      <c r="BO12" s="216">
        <f>Variables!$H$26</f>
        <v>0.4</v>
      </c>
      <c r="BP12" s="216">
        <f>Variables!$H$26</f>
        <v>0.4</v>
      </c>
      <c r="BQ12" s="216">
        <f>Variables!$H$26</f>
        <v>0.4</v>
      </c>
    </row>
    <row r="13" spans="1:77" ht="16" customHeight="1">
      <c r="A13" s="212" t="s">
        <v>306</v>
      </c>
      <c r="B13" s="225">
        <f>J2/B12</f>
        <v>2.3316062176165802</v>
      </c>
      <c r="E13" s="326"/>
      <c r="F13" s="328"/>
      <c r="G13" s="324"/>
      <c r="H13" s="325"/>
      <c r="I13" s="226" t="s">
        <v>321</v>
      </c>
      <c r="J13" s="200">
        <f>J12*J11</f>
        <v>4.3523316062176161</v>
      </c>
      <c r="K13" s="200">
        <f>K12*K11</f>
        <v>4.482901554404144</v>
      </c>
      <c r="L13" s="200">
        <f t="shared" ref="L13:BQ13" si="6">L12*L11</f>
        <v>4.6173886010362688</v>
      </c>
      <c r="M13" s="200">
        <f t="shared" si="6"/>
        <v>4.7559102590673588</v>
      </c>
      <c r="N13" s="200">
        <f t="shared" si="6"/>
        <v>4.8985875668393781</v>
      </c>
      <c r="O13" s="200">
        <f t="shared" si="6"/>
        <v>5.0455451938445597</v>
      </c>
      <c r="P13" s="200">
        <f t="shared" si="6"/>
        <v>5.1969115496598972</v>
      </c>
      <c r="Q13" s="200">
        <f t="shared" si="6"/>
        <v>5.3528188961496941</v>
      </c>
      <c r="R13" s="200">
        <f t="shared" si="6"/>
        <v>5.5134034630341846</v>
      </c>
      <c r="S13" s="200">
        <f t="shared" si="6"/>
        <v>5.6788055669252104</v>
      </c>
      <c r="T13" s="200">
        <f t="shared" si="6"/>
        <v>5.8491697339329667</v>
      </c>
      <c r="U13" s="200">
        <f t="shared" si="6"/>
        <v>6.024644825950956</v>
      </c>
      <c r="V13" s="200">
        <f t="shared" si="6"/>
        <v>6.2053841707294852</v>
      </c>
      <c r="W13" s="200">
        <f t="shared" si="6"/>
        <v>6.3915456958513701</v>
      </c>
      <c r="X13" s="200">
        <f t="shared" si="6"/>
        <v>6.5832920667269095</v>
      </c>
      <c r="Y13" s="200">
        <f t="shared" si="6"/>
        <v>6.7807908287287164</v>
      </c>
      <c r="Z13" s="200">
        <f t="shared" si="6"/>
        <v>6.9842145535905793</v>
      </c>
      <c r="AA13" s="200">
        <f t="shared" si="6"/>
        <v>7.1937409901982967</v>
      </c>
      <c r="AB13" s="200">
        <f t="shared" si="6"/>
        <v>7.4095532199042458</v>
      </c>
      <c r="AC13" s="200">
        <f t="shared" si="6"/>
        <v>7.6318398165013752</v>
      </c>
      <c r="AD13" s="200">
        <f t="shared" si="6"/>
        <v>7.8607950109964158</v>
      </c>
      <c r="AE13" s="200">
        <f t="shared" si="6"/>
        <v>8.0966188613263093</v>
      </c>
      <c r="AF13" s="200">
        <f t="shared" si="6"/>
        <v>8.3395174271660988</v>
      </c>
      <c r="AG13" s="200">
        <f t="shared" si="6"/>
        <v>8.5897029499810813</v>
      </c>
      <c r="AH13" s="200">
        <f t="shared" si="6"/>
        <v>8.8473940384805143</v>
      </c>
      <c r="AI13" s="200">
        <f t="shared" si="6"/>
        <v>9.1128158596349298</v>
      </c>
      <c r="AJ13" s="200">
        <f t="shared" si="6"/>
        <v>9.3862003354239789</v>
      </c>
      <c r="AK13" s="200">
        <f t="shared" si="6"/>
        <v>9.6677863454866966</v>
      </c>
      <c r="AL13" s="200">
        <f t="shared" si="6"/>
        <v>9.9578199358512975</v>
      </c>
      <c r="AM13" s="200">
        <f t="shared" si="6"/>
        <v>10.25655453392684</v>
      </c>
      <c r="AN13" s="200">
        <f t="shared" si="6"/>
        <v>10.564251169944647</v>
      </c>
      <c r="AO13" s="200">
        <f t="shared" si="6"/>
        <v>10.881178705042984</v>
      </c>
      <c r="AP13" s="200">
        <f t="shared" si="6"/>
        <v>11.207614066194276</v>
      </c>
      <c r="AQ13" s="200">
        <f t="shared" si="6"/>
        <v>11.543842488180104</v>
      </c>
      <c r="AR13" s="200">
        <f t="shared" si="6"/>
        <v>11.890157762825506</v>
      </c>
      <c r="AS13" s="200">
        <f t="shared" si="6"/>
        <v>12.246862495710273</v>
      </c>
      <c r="AT13" s="200">
        <f t="shared" si="6"/>
        <v>12.614268370581581</v>
      </c>
      <c r="AU13" s="200">
        <f t="shared" si="6"/>
        <v>12.992696421699026</v>
      </c>
      <c r="AV13" s="200">
        <f t="shared" si="6"/>
        <v>13.382477314349998</v>
      </c>
      <c r="AW13" s="200">
        <f t="shared" si="6"/>
        <v>13.783951633780502</v>
      </c>
      <c r="AX13" s="200">
        <f t="shared" si="6"/>
        <v>14.197470182793914</v>
      </c>
      <c r="AY13" s="200">
        <f t="shared" si="6"/>
        <v>14.623394288277732</v>
      </c>
      <c r="AZ13" s="200">
        <f t="shared" si="6"/>
        <v>15.062096116926064</v>
      </c>
      <c r="BA13" s="200">
        <f t="shared" si="6"/>
        <v>15.513959000433847</v>
      </c>
      <c r="BB13" s="200">
        <f t="shared" si="6"/>
        <v>15.97937777044686</v>
      </c>
      <c r="BC13" s="200">
        <f t="shared" si="6"/>
        <v>16.458759103560265</v>
      </c>
      <c r="BD13" s="200">
        <f t="shared" si="6"/>
        <v>16.952521876667074</v>
      </c>
      <c r="BE13" s="200">
        <f t="shared" si="6"/>
        <v>17.461097532967088</v>
      </c>
      <c r="BF13" s="200">
        <f t="shared" si="6"/>
        <v>17.984930458956104</v>
      </c>
      <c r="BG13" s="200">
        <f t="shared" si="6"/>
        <v>18.524478372724783</v>
      </c>
      <c r="BH13" s="200">
        <f t="shared" si="6"/>
        <v>19.080212723906531</v>
      </c>
      <c r="BI13" s="200">
        <f t="shared" si="6"/>
        <v>19.652619105623724</v>
      </c>
      <c r="BJ13" s="200">
        <f t="shared" si="6"/>
        <v>20.242197678792436</v>
      </c>
      <c r="BK13" s="200">
        <f t="shared" si="6"/>
        <v>20.84946360915621</v>
      </c>
      <c r="BL13" s="200">
        <f t="shared" si="6"/>
        <v>21.474947517430898</v>
      </c>
      <c r="BM13" s="200">
        <f t="shared" si="6"/>
        <v>22.119195942953823</v>
      </c>
      <c r="BN13" s="200">
        <f t="shared" si="6"/>
        <v>22.782771821242438</v>
      </c>
      <c r="BO13" s="200">
        <f t="shared" si="6"/>
        <v>23.466254975879714</v>
      </c>
      <c r="BP13" s="200">
        <f t="shared" si="6"/>
        <v>24.170242625156103</v>
      </c>
      <c r="BQ13" s="200">
        <f t="shared" si="6"/>
        <v>24.895349903910784</v>
      </c>
    </row>
    <row r="14" spans="1:77" ht="16" customHeight="1">
      <c r="E14" s="326"/>
      <c r="F14" s="328"/>
      <c r="G14" s="324"/>
      <c r="H14" s="325"/>
      <c r="I14" s="226" t="s">
        <v>322</v>
      </c>
      <c r="J14" s="200">
        <f>J13/J264</f>
        <v>0.36574215178299291</v>
      </c>
      <c r="K14" s="200">
        <f>K13/K264</f>
        <v>0.36932785915341437</v>
      </c>
      <c r="L14" s="200">
        <f t="shared" ref="L14:BQ14" si="7">L13/L264</f>
        <v>0.37294872051766359</v>
      </c>
      <c r="M14" s="200">
        <f t="shared" si="7"/>
        <v>0.37660508052273889</v>
      </c>
      <c r="N14" s="200">
        <f t="shared" si="7"/>
        <v>0.38029728719453032</v>
      </c>
      <c r="O14" s="200">
        <f t="shared" si="7"/>
        <v>0.38402569197094721</v>
      </c>
      <c r="P14" s="200">
        <f t="shared" si="7"/>
        <v>0.38779064973536831</v>
      </c>
      <c r="Q14" s="200">
        <f t="shared" si="7"/>
        <v>0.39159251885042096</v>
      </c>
      <c r="R14" s="200">
        <f t="shared" si="7"/>
        <v>0.39543166119209172</v>
      </c>
      <c r="S14" s="200">
        <f t="shared" si="7"/>
        <v>0.399308442184171</v>
      </c>
      <c r="T14" s="200">
        <f t="shared" si="7"/>
        <v>0.40322323083303546</v>
      </c>
      <c r="U14" s="200">
        <f t="shared" si="7"/>
        <v>0.40717639976277115</v>
      </c>
      <c r="V14" s="200">
        <f t="shared" si="7"/>
        <v>0.41116832525064145</v>
      </c>
      <c r="W14" s="200">
        <f t="shared" si="7"/>
        <v>0.41519938726290262</v>
      </c>
      <c r="X14" s="200">
        <f t="shared" si="7"/>
        <v>0.41926996949097023</v>
      </c>
      <c r="Y14" s="200">
        <f t="shared" si="7"/>
        <v>0.42338045938794044</v>
      </c>
      <c r="Z14" s="200">
        <f t="shared" si="7"/>
        <v>0.42753124820546939</v>
      </c>
      <c r="AA14" s="200">
        <f t="shared" si="7"/>
        <v>0.43172273103101316</v>
      </c>
      <c r="AB14" s="200">
        <f t="shared" si="7"/>
        <v>0.43595530682543476</v>
      </c>
      <c r="AC14" s="200">
        <f t="shared" si="7"/>
        <v>0.44022937846097837</v>
      </c>
      <c r="AD14" s="200">
        <f t="shared" si="7"/>
        <v>0.44454535275961543</v>
      </c>
      <c r="AE14" s="200">
        <f t="shared" si="7"/>
        <v>0.44890364053176857</v>
      </c>
      <c r="AF14" s="200">
        <f t="shared" si="7"/>
        <v>0.4533046566154133</v>
      </c>
      <c r="AG14" s="200">
        <f t="shared" si="7"/>
        <v>0.45774881991556449</v>
      </c>
      <c r="AH14" s="200">
        <f t="shared" si="7"/>
        <v>0.46223655344414838</v>
      </c>
      <c r="AI14" s="200">
        <f t="shared" si="7"/>
        <v>0.46676828436026746</v>
      </c>
      <c r="AJ14" s="200">
        <f t="shared" si="7"/>
        <v>0.4713444440108584</v>
      </c>
      <c r="AK14" s="200">
        <f t="shared" si="7"/>
        <v>0.47596546797174905</v>
      </c>
      <c r="AL14" s="200">
        <f t="shared" si="7"/>
        <v>0.48063179608911916</v>
      </c>
      <c r="AM14" s="200">
        <f t="shared" si="7"/>
        <v>0.48534387252136552</v>
      </c>
      <c r="AN14" s="200">
        <f t="shared" si="7"/>
        <v>0.49010214578137906</v>
      </c>
      <c r="AO14" s="200">
        <f t="shared" si="7"/>
        <v>0.49490706877923563</v>
      </c>
      <c r="AP14" s="200">
        <f t="shared" si="7"/>
        <v>0.49975909886530667</v>
      </c>
      <c r="AQ14" s="200">
        <f t="shared" si="7"/>
        <v>0.50465869787379003</v>
      </c>
      <c r="AR14" s="200">
        <f t="shared" si="7"/>
        <v>0.50960633216667017</v>
      </c>
      <c r="AS14" s="200">
        <f t="shared" si="7"/>
        <v>0.51460247267810821</v>
      </c>
      <c r="AT14" s="200">
        <f t="shared" si="7"/>
        <v>0.51964759495926605</v>
      </c>
      <c r="AU14" s="200">
        <f t="shared" si="7"/>
        <v>0.52474217922357258</v>
      </c>
      <c r="AV14" s="200">
        <f t="shared" si="7"/>
        <v>0.52988671039243118</v>
      </c>
      <c r="AW14" s="200">
        <f t="shared" si="7"/>
        <v>0.53508167814137675</v>
      </c>
      <c r="AX14" s="200">
        <f t="shared" si="7"/>
        <v>0.54032757694668421</v>
      </c>
      <c r="AY14" s="200">
        <f t="shared" si="7"/>
        <v>0.54562490613243597</v>
      </c>
      <c r="AZ14" s="200">
        <f t="shared" si="7"/>
        <v>0.55097416991804815</v>
      </c>
      <c r="BA14" s="200">
        <f t="shared" si="7"/>
        <v>0.55637587746626427</v>
      </c>
      <c r="BB14" s="200">
        <f t="shared" si="7"/>
        <v>0.56183054293161971</v>
      </c>
      <c r="BC14" s="200">
        <f t="shared" si="7"/>
        <v>0.5673386855093806</v>
      </c>
      <c r="BD14" s="200">
        <f t="shared" si="7"/>
        <v>0.57290082948496279</v>
      </c>
      <c r="BE14" s="200">
        <f t="shared" si="7"/>
        <v>0.57851750428383508</v>
      </c>
      <c r="BF14" s="200">
        <f t="shared" si="7"/>
        <v>0.58418924452191201</v>
      </c>
      <c r="BG14" s="200">
        <f t="shared" si="7"/>
        <v>0.58991659005644048</v>
      </c>
      <c r="BH14" s="200">
        <f t="shared" si="7"/>
        <v>0.595700086037386</v>
      </c>
      <c r="BI14" s="200">
        <f t="shared" si="7"/>
        <v>0.60154028295932105</v>
      </c>
      <c r="BJ14" s="200">
        <f t="shared" si="7"/>
        <v>0.60743773671382428</v>
      </c>
      <c r="BK14" s="200">
        <f t="shared" si="7"/>
        <v>0.61339300864239121</v>
      </c>
      <c r="BL14" s="200">
        <f t="shared" si="7"/>
        <v>0.61940666558986568</v>
      </c>
      <c r="BM14" s="200">
        <f t="shared" si="7"/>
        <v>0.6254792799583937</v>
      </c>
      <c r="BN14" s="200">
        <f t="shared" si="7"/>
        <v>0.63161142976190732</v>
      </c>
      <c r="BO14" s="200">
        <f t="shared" si="7"/>
        <v>0.63780369868114173</v>
      </c>
      <c r="BP14" s="200">
        <f t="shared" si="7"/>
        <v>0.64405667611919204</v>
      </c>
      <c r="BQ14" s="200">
        <f t="shared" si="7"/>
        <v>0.65037095725761551</v>
      </c>
    </row>
    <row r="15" spans="1:77" ht="16" customHeight="1">
      <c r="E15" s="326"/>
      <c r="F15" s="328"/>
      <c r="G15" s="324"/>
      <c r="H15" s="325"/>
      <c r="I15" s="226" t="s">
        <v>64</v>
      </c>
      <c r="J15" s="203">
        <f>Variables!$H$8</f>
        <v>5</v>
      </c>
      <c r="K15" s="203">
        <f>Variables!$H$8</f>
        <v>5</v>
      </c>
      <c r="L15" s="203">
        <f>Variables!$H$8</f>
        <v>5</v>
      </c>
      <c r="M15" s="203">
        <f>Variables!$H$8</f>
        <v>5</v>
      </c>
      <c r="N15" s="203">
        <f>Variables!$H$8</f>
        <v>5</v>
      </c>
      <c r="O15" s="203">
        <f>Variables!$H$8</f>
        <v>5</v>
      </c>
      <c r="P15" s="203">
        <f>Variables!$H$8</f>
        <v>5</v>
      </c>
      <c r="Q15" s="203">
        <f>Variables!$H$8</f>
        <v>5</v>
      </c>
      <c r="R15" s="203">
        <f>Variables!$H$8</f>
        <v>5</v>
      </c>
      <c r="S15" s="203">
        <f>Variables!$H$8</f>
        <v>5</v>
      </c>
      <c r="T15" s="203">
        <f>Variables!$H$8</f>
        <v>5</v>
      </c>
      <c r="U15" s="203">
        <f>Variables!$H$8</f>
        <v>5</v>
      </c>
      <c r="V15" s="203">
        <f>Variables!$H$8</f>
        <v>5</v>
      </c>
      <c r="W15" s="203">
        <f>Variables!$H$8</f>
        <v>5</v>
      </c>
      <c r="X15" s="203">
        <f>Variables!$H$8</f>
        <v>5</v>
      </c>
      <c r="Y15" s="203">
        <f>Variables!$H$8</f>
        <v>5</v>
      </c>
      <c r="Z15" s="203">
        <f>Variables!$H$8</f>
        <v>5</v>
      </c>
      <c r="AA15" s="203">
        <f>Variables!$H$8</f>
        <v>5</v>
      </c>
      <c r="AB15" s="203">
        <f>Variables!$H$8</f>
        <v>5</v>
      </c>
      <c r="AC15" s="203">
        <f>Variables!$H$8</f>
        <v>5</v>
      </c>
      <c r="AD15" s="203">
        <f>Variables!$H$8</f>
        <v>5</v>
      </c>
      <c r="AE15" s="203">
        <f>Variables!$H$8</f>
        <v>5</v>
      </c>
      <c r="AF15" s="203">
        <f>Variables!$H$8</f>
        <v>5</v>
      </c>
      <c r="AG15" s="203">
        <f>Variables!$H$8</f>
        <v>5</v>
      </c>
      <c r="AH15" s="203">
        <f>Variables!$H$8</f>
        <v>5</v>
      </c>
      <c r="AI15" s="203">
        <f>Variables!$H$8</f>
        <v>5</v>
      </c>
      <c r="AJ15" s="203">
        <f>Variables!$H$8</f>
        <v>5</v>
      </c>
      <c r="AK15" s="203">
        <f>Variables!$H$8</f>
        <v>5</v>
      </c>
      <c r="AL15" s="203">
        <f>Variables!$H$8</f>
        <v>5</v>
      </c>
      <c r="AM15" s="203">
        <f>Variables!$H$8</f>
        <v>5</v>
      </c>
      <c r="AN15" s="203">
        <f>Variables!$H$8</f>
        <v>5</v>
      </c>
      <c r="AO15" s="203">
        <f>Variables!$H$8</f>
        <v>5</v>
      </c>
      <c r="AP15" s="203">
        <f>Variables!$H$8</f>
        <v>5</v>
      </c>
      <c r="AQ15" s="203">
        <f>Variables!$H$8</f>
        <v>5</v>
      </c>
      <c r="AR15" s="203">
        <f>Variables!$H$8</f>
        <v>5</v>
      </c>
      <c r="AS15" s="203">
        <f>Variables!$H$8</f>
        <v>5</v>
      </c>
      <c r="AT15" s="203">
        <f>Variables!$H$8</f>
        <v>5</v>
      </c>
      <c r="AU15" s="203">
        <f>Variables!$H$8</f>
        <v>5</v>
      </c>
      <c r="AV15" s="203">
        <f>Variables!$H$8</f>
        <v>5</v>
      </c>
      <c r="AW15" s="203">
        <f>Variables!$H$8</f>
        <v>5</v>
      </c>
      <c r="AX15" s="203">
        <f>Variables!$H$8</f>
        <v>5</v>
      </c>
      <c r="AY15" s="203">
        <f>Variables!$H$8</f>
        <v>5</v>
      </c>
      <c r="AZ15" s="203">
        <f>Variables!$H$8</f>
        <v>5</v>
      </c>
      <c r="BA15" s="203">
        <f>Variables!$H$8</f>
        <v>5</v>
      </c>
      <c r="BB15" s="203">
        <f>Variables!$H$8</f>
        <v>5</v>
      </c>
      <c r="BC15" s="203">
        <f>Variables!$H$8</f>
        <v>5</v>
      </c>
      <c r="BD15" s="203">
        <f>Variables!$H$8</f>
        <v>5</v>
      </c>
      <c r="BE15" s="203">
        <f>Variables!$H$8</f>
        <v>5</v>
      </c>
      <c r="BF15" s="203">
        <f>Variables!$H$8</f>
        <v>5</v>
      </c>
      <c r="BG15" s="203">
        <f>Variables!$H$8</f>
        <v>5</v>
      </c>
      <c r="BH15" s="203">
        <f>Variables!$H$8</f>
        <v>5</v>
      </c>
      <c r="BI15" s="203">
        <f>Variables!$H$8</f>
        <v>5</v>
      </c>
      <c r="BJ15" s="203">
        <f>Variables!$H$8</f>
        <v>5</v>
      </c>
      <c r="BK15" s="203">
        <f>Variables!$H$8</f>
        <v>5</v>
      </c>
      <c r="BL15" s="203">
        <f>Variables!$H$8</f>
        <v>5</v>
      </c>
      <c r="BM15" s="203">
        <f>Variables!$H$8</f>
        <v>5</v>
      </c>
      <c r="BN15" s="203">
        <f>Variables!$H$8</f>
        <v>5</v>
      </c>
      <c r="BO15" s="203">
        <f>Variables!$H$8</f>
        <v>5</v>
      </c>
      <c r="BP15" s="203">
        <f>Variables!$H$8</f>
        <v>5</v>
      </c>
      <c r="BQ15" s="203">
        <f>Variables!$H$8</f>
        <v>5</v>
      </c>
    </row>
    <row r="16" spans="1:77" ht="16" customHeight="1">
      <c r="E16" s="326"/>
      <c r="F16" s="328"/>
      <c r="G16" s="324"/>
      <c r="H16" s="325"/>
      <c r="I16" s="226" t="s">
        <v>299</v>
      </c>
      <c r="J16" s="200">
        <v>0</v>
      </c>
      <c r="K16" s="200">
        <f>J18*$B$6</f>
        <v>0.14629686071319717</v>
      </c>
      <c r="L16" s="200">
        <f t="shared" ref="L16:BQ16" si="8">K18*$B$6</f>
        <v>0.22087957401796432</v>
      </c>
      <c r="M16" s="200">
        <f t="shared" si="8"/>
        <v>0.25961927521604761</v>
      </c>
      <c r="N16" s="200">
        <f t="shared" si="8"/>
        <v>0.28045166981711939</v>
      </c>
      <c r="O16" s="200">
        <f t="shared" si="8"/>
        <v>0.29234474978637182</v>
      </c>
      <c r="P16" s="200">
        <f t="shared" si="8"/>
        <v>0.29978265168156482</v>
      </c>
      <c r="Q16" s="200">
        <f t="shared" si="8"/>
        <v>0.30500758573492975</v>
      </c>
      <c r="R16" s="200">
        <f t="shared" si="8"/>
        <v>0.30914080040763325</v>
      </c>
      <c r="S16" s="200">
        <f t="shared" si="8"/>
        <v>0.31274306468065333</v>
      </c>
      <c r="T16" s="200">
        <f t="shared" si="8"/>
        <v>0.31609490921399508</v>
      </c>
      <c r="U16" s="200">
        <f t="shared" si="8"/>
        <v>0.31933674694021175</v>
      </c>
      <c r="V16" s="200">
        <f t="shared" si="8"/>
        <v>0.32253893337521433</v>
      </c>
      <c r="W16" s="200">
        <f t="shared" si="8"/>
        <v>0.32573679678786371</v>
      </c>
      <c r="X16" s="200">
        <f t="shared" si="8"/>
        <v>0.32894815329909294</v>
      </c>
      <c r="Y16" s="200">
        <f t="shared" si="8"/>
        <v>0.33218206444593457</v>
      </c>
      <c r="Z16" s="200">
        <f t="shared" si="8"/>
        <v>0.33544321597814347</v>
      </c>
      <c r="AA16" s="200">
        <f t="shared" si="8"/>
        <v>0.33873410727125952</v>
      </c>
      <c r="AB16" s="200">
        <f t="shared" si="8"/>
        <v>0.34205614604803508</v>
      </c>
      <c r="AC16" s="200">
        <f t="shared" si="8"/>
        <v>0.34541019575419146</v>
      </c>
      <c r="AD16" s="200">
        <f t="shared" si="8"/>
        <v>0.34879684926148707</v>
      </c>
      <c r="AE16" s="200">
        <f t="shared" si="8"/>
        <v>0.3522165657345897</v>
      </c>
      <c r="AF16" s="200">
        <f t="shared" si="8"/>
        <v>0.35566973908000232</v>
      </c>
      <c r="AG16" s="200">
        <f t="shared" si="8"/>
        <v>0.35915673218616651</v>
      </c>
      <c r="AH16" s="200">
        <f t="shared" si="8"/>
        <v>0.36267789405930906</v>
      </c>
      <c r="AI16" s="200">
        <f t="shared" si="8"/>
        <v>0.36623356840731391</v>
      </c>
      <c r="AJ16" s="200">
        <f t="shared" si="8"/>
        <v>0.36982409794776394</v>
      </c>
      <c r="AK16" s="200">
        <f t="shared" si="8"/>
        <v>0.37344982657822534</v>
      </c>
      <c r="AL16" s="200">
        <f t="shared" si="8"/>
        <v>0.37711110047781232</v>
      </c>
      <c r="AM16" s="200">
        <f t="shared" si="8"/>
        <v>0.38080826867455386</v>
      </c>
      <c r="AN16" s="200">
        <f t="shared" si="8"/>
        <v>0.38454168334582317</v>
      </c>
      <c r="AO16" s="200">
        <f t="shared" si="8"/>
        <v>0.38831169998546322</v>
      </c>
      <c r="AP16" s="200">
        <f t="shared" si="8"/>
        <v>0.39211867750442586</v>
      </c>
      <c r="AQ16" s="200">
        <f t="shared" si="8"/>
        <v>0.3959629782983356</v>
      </c>
      <c r="AR16" s="200">
        <f t="shared" si="8"/>
        <v>0.39984496829868382</v>
      </c>
      <c r="AS16" s="200">
        <f t="shared" si="8"/>
        <v>0.40376501701600997</v>
      </c>
      <c r="AT16" s="200">
        <f t="shared" si="8"/>
        <v>0.40772349757924831</v>
      </c>
      <c r="AU16" s="200">
        <f t="shared" si="8"/>
        <v>0.41172078677333063</v>
      </c>
      <c r="AV16" s="200">
        <f t="shared" si="8"/>
        <v>0.4157572650760944</v>
      </c>
      <c r="AW16" s="200">
        <f t="shared" si="8"/>
        <v>0.41983331669501966</v>
      </c>
      <c r="AX16" s="200">
        <f t="shared" si="8"/>
        <v>0.42394932960406051</v>
      </c>
      <c r="AY16" s="200">
        <f t="shared" si="8"/>
        <v>0.42810569558070394</v>
      </c>
      <c r="AZ16" s="200">
        <f t="shared" si="8"/>
        <v>0.4323028102433264</v>
      </c>
      <c r="BA16" s="200">
        <f t="shared" si="8"/>
        <v>0.43654107308888251</v>
      </c>
      <c r="BB16" s="200">
        <f t="shared" si="8"/>
        <v>0.44082088753094695</v>
      </c>
      <c r="BC16" s="200">
        <f t="shared" si="8"/>
        <v>0.44514266093812138</v>
      </c>
      <c r="BD16" s="200">
        <f t="shared" si="8"/>
        <v>0.44950680467281301</v>
      </c>
      <c r="BE16" s="200">
        <f t="shared" si="8"/>
        <v>0.45391373413039171</v>
      </c>
      <c r="BF16" s="200">
        <f t="shared" si="8"/>
        <v>0.45836386877872998</v>
      </c>
      <c r="BG16" s="200">
        <f t="shared" si="8"/>
        <v>0.46285763219812986</v>
      </c>
      <c r="BH16" s="200">
        <f t="shared" si="8"/>
        <v>0.46739545212164119</v>
      </c>
      <c r="BI16" s="200">
        <f t="shared" si="8"/>
        <v>0.47197776047577505</v>
      </c>
      <c r="BJ16" s="200">
        <f t="shared" si="8"/>
        <v>0.47660499342161594</v>
      </c>
      <c r="BK16" s="200">
        <f t="shared" si="8"/>
        <v>0.48127759139633774</v>
      </c>
      <c r="BL16" s="200">
        <f t="shared" si="8"/>
        <v>0.48599599915512537</v>
      </c>
      <c r="BM16" s="200">
        <f t="shared" si="8"/>
        <v>0.49076066581350902</v>
      </c>
      <c r="BN16" s="200">
        <f t="shared" si="8"/>
        <v>0.49557204489011203</v>
      </c>
      <c r="BO16" s="200">
        <f t="shared" si="8"/>
        <v>0.50043059434981896</v>
      </c>
      <c r="BP16" s="200">
        <f t="shared" si="8"/>
        <v>0.50533677664736609</v>
      </c>
      <c r="BQ16" s="200">
        <f t="shared" si="8"/>
        <v>0.51029105877135983</v>
      </c>
    </row>
    <row r="17" spans="5:69" ht="16" customHeight="1">
      <c r="E17" s="326"/>
      <c r="F17" s="328"/>
      <c r="G17" s="324"/>
      <c r="H17" s="325"/>
      <c r="I17" s="227" t="s">
        <v>301</v>
      </c>
      <c r="J17" s="200">
        <v>0</v>
      </c>
      <c r="K17" s="200">
        <f t="shared" ref="K17:BQ17" si="9">J18*$B$7</f>
        <v>3.6574215178299292E-2</v>
      </c>
      <c r="L17" s="200">
        <f t="shared" si="9"/>
        <v>5.521989350449108E-2</v>
      </c>
      <c r="M17" s="200">
        <f t="shared" si="9"/>
        <v>6.4904818804011902E-2</v>
      </c>
      <c r="N17" s="200">
        <f t="shared" si="9"/>
        <v>7.0112917454279847E-2</v>
      </c>
      <c r="O17" s="200">
        <f t="shared" si="9"/>
        <v>7.3086187446592954E-2</v>
      </c>
      <c r="P17" s="200">
        <f t="shared" si="9"/>
        <v>7.4945662920391204E-2</v>
      </c>
      <c r="Q17" s="200">
        <f t="shared" si="9"/>
        <v>7.6251896433732438E-2</v>
      </c>
      <c r="R17" s="200">
        <f t="shared" si="9"/>
        <v>7.7285200101908313E-2</v>
      </c>
      <c r="S17" s="200">
        <f t="shared" si="9"/>
        <v>7.8185766170163332E-2</v>
      </c>
      <c r="T17" s="200">
        <f t="shared" si="9"/>
        <v>7.902372730349877E-2</v>
      </c>
      <c r="U17" s="200">
        <f t="shared" si="9"/>
        <v>7.9834186735052937E-2</v>
      </c>
      <c r="V17" s="200">
        <f t="shared" si="9"/>
        <v>8.0634733343803583E-2</v>
      </c>
      <c r="W17" s="200">
        <f t="shared" si="9"/>
        <v>8.1434199196965928E-2</v>
      </c>
      <c r="X17" s="200">
        <f t="shared" si="9"/>
        <v>8.2237038324773234E-2</v>
      </c>
      <c r="Y17" s="200">
        <f t="shared" si="9"/>
        <v>8.3045516111483642E-2</v>
      </c>
      <c r="Z17" s="200">
        <f t="shared" si="9"/>
        <v>8.3860803994535868E-2</v>
      </c>
      <c r="AA17" s="200">
        <f t="shared" si="9"/>
        <v>8.468352681781488E-2</v>
      </c>
      <c r="AB17" s="200">
        <f t="shared" si="9"/>
        <v>8.551403651200877E-2</v>
      </c>
      <c r="AC17" s="200">
        <f t="shared" si="9"/>
        <v>8.6352548938547866E-2</v>
      </c>
      <c r="AD17" s="200">
        <f t="shared" si="9"/>
        <v>8.7199212315371769E-2</v>
      </c>
      <c r="AE17" s="200">
        <f t="shared" si="9"/>
        <v>8.8054141433647426E-2</v>
      </c>
      <c r="AF17" s="200">
        <f t="shared" si="9"/>
        <v>8.8917434770000581E-2</v>
      </c>
      <c r="AG17" s="200">
        <f t="shared" si="9"/>
        <v>8.9789183046541626E-2</v>
      </c>
      <c r="AH17" s="200">
        <f t="shared" si="9"/>
        <v>9.0669473514827265E-2</v>
      </c>
      <c r="AI17" s="200">
        <f t="shared" si="9"/>
        <v>9.1558392101828479E-2</v>
      </c>
      <c r="AJ17" s="200">
        <f t="shared" si="9"/>
        <v>9.2456024486940985E-2</v>
      </c>
      <c r="AK17" s="200">
        <f t="shared" si="9"/>
        <v>9.3362456644556335E-2</v>
      </c>
      <c r="AL17" s="200">
        <f t="shared" si="9"/>
        <v>9.4277775119453081E-2</v>
      </c>
      <c r="AM17" s="200">
        <f t="shared" si="9"/>
        <v>9.5202067168638466E-2</v>
      </c>
      <c r="AN17" s="200">
        <f t="shared" si="9"/>
        <v>9.6135420836455793E-2</v>
      </c>
      <c r="AO17" s="200">
        <f t="shared" si="9"/>
        <v>9.7077924996365805E-2</v>
      </c>
      <c r="AP17" s="200">
        <f t="shared" si="9"/>
        <v>9.8029669376106465E-2</v>
      </c>
      <c r="AQ17" s="200">
        <f t="shared" si="9"/>
        <v>9.89907445745839E-2</v>
      </c>
      <c r="AR17" s="200">
        <f t="shared" si="9"/>
        <v>9.9961242074670956E-2</v>
      </c>
      <c r="AS17" s="200">
        <f t="shared" si="9"/>
        <v>0.10094125425400249</v>
      </c>
      <c r="AT17" s="200">
        <f t="shared" si="9"/>
        <v>0.10193087439481208</v>
      </c>
      <c r="AU17" s="200">
        <f t="shared" si="9"/>
        <v>0.10293019669333266</v>
      </c>
      <c r="AV17" s="200">
        <f t="shared" si="9"/>
        <v>0.1039393162690236</v>
      </c>
      <c r="AW17" s="200">
        <f t="shared" si="9"/>
        <v>0.10495832917375492</v>
      </c>
      <c r="AX17" s="200">
        <f t="shared" si="9"/>
        <v>0.10598733240101513</v>
      </c>
      <c r="AY17" s="200">
        <f t="shared" si="9"/>
        <v>0.10702642389517598</v>
      </c>
      <c r="AZ17" s="200">
        <f t="shared" si="9"/>
        <v>0.1080757025608316</v>
      </c>
      <c r="BA17" s="200">
        <f t="shared" si="9"/>
        <v>0.10913526827222063</v>
      </c>
      <c r="BB17" s="200">
        <f t="shared" si="9"/>
        <v>0.11020522188273674</v>
      </c>
      <c r="BC17" s="200">
        <f t="shared" si="9"/>
        <v>0.11128566523453035</v>
      </c>
      <c r="BD17" s="200">
        <f t="shared" si="9"/>
        <v>0.11237670116820325</v>
      </c>
      <c r="BE17" s="200">
        <f t="shared" si="9"/>
        <v>0.11347843353259793</v>
      </c>
      <c r="BF17" s="200">
        <f t="shared" si="9"/>
        <v>0.11459096719468249</v>
      </c>
      <c r="BG17" s="200">
        <f t="shared" si="9"/>
        <v>0.11571440804953247</v>
      </c>
      <c r="BH17" s="200">
        <f t="shared" si="9"/>
        <v>0.1168488630304103</v>
      </c>
      <c r="BI17" s="200">
        <f t="shared" si="9"/>
        <v>0.11799444011894376</v>
      </c>
      <c r="BJ17" s="200">
        <f t="shared" si="9"/>
        <v>0.11915124835540399</v>
      </c>
      <c r="BK17" s="200">
        <f t="shared" si="9"/>
        <v>0.12031939784908444</v>
      </c>
      <c r="BL17" s="200">
        <f t="shared" si="9"/>
        <v>0.12149899978878134</v>
      </c>
      <c r="BM17" s="200">
        <f t="shared" si="9"/>
        <v>0.12269016645337726</v>
      </c>
      <c r="BN17" s="200">
        <f t="shared" si="9"/>
        <v>0.12389301122252801</v>
      </c>
      <c r="BO17" s="200">
        <f t="shared" si="9"/>
        <v>0.12510764858745474</v>
      </c>
      <c r="BP17" s="200">
        <f t="shared" si="9"/>
        <v>0.12633419416184152</v>
      </c>
      <c r="BQ17" s="200">
        <f t="shared" si="9"/>
        <v>0.12757276469283996</v>
      </c>
    </row>
    <row r="18" spans="5:69" ht="16" customHeight="1">
      <c r="E18" s="326"/>
      <c r="F18" s="328"/>
      <c r="G18" s="324"/>
      <c r="H18" s="325"/>
      <c r="I18" s="226" t="s">
        <v>325</v>
      </c>
      <c r="J18" s="200">
        <f>J14+J16+J17</f>
        <v>0.36574215178299291</v>
      </c>
      <c r="K18" s="200">
        <f>K14+K16+K17</f>
        <v>0.5521989350449108</v>
      </c>
      <c r="L18" s="200">
        <f t="shared" ref="L18:BQ18" si="10">L14+L16+L17</f>
        <v>0.64904818804011899</v>
      </c>
      <c r="M18" s="200">
        <f t="shared" si="10"/>
        <v>0.70112917454279844</v>
      </c>
      <c r="N18" s="200">
        <f t="shared" si="10"/>
        <v>0.73086187446592954</v>
      </c>
      <c r="O18" s="200">
        <f t="shared" si="10"/>
        <v>0.74945662920391198</v>
      </c>
      <c r="P18" s="200">
        <f t="shared" si="10"/>
        <v>0.76251896433732436</v>
      </c>
      <c r="Q18" s="200">
        <f t="shared" si="10"/>
        <v>0.77285200101908313</v>
      </c>
      <c r="R18" s="200">
        <f t="shared" si="10"/>
        <v>0.78185766170163329</v>
      </c>
      <c r="S18" s="200">
        <f t="shared" si="10"/>
        <v>0.7902372730349877</v>
      </c>
      <c r="T18" s="200">
        <f t="shared" si="10"/>
        <v>0.79834186735052937</v>
      </c>
      <c r="U18" s="200">
        <f t="shared" si="10"/>
        <v>0.80634733343803577</v>
      </c>
      <c r="V18" s="200">
        <f t="shared" si="10"/>
        <v>0.81434199196965928</v>
      </c>
      <c r="W18" s="200">
        <f t="shared" si="10"/>
        <v>0.82237038324773226</v>
      </c>
      <c r="X18" s="200">
        <f t="shared" si="10"/>
        <v>0.83045516111483642</v>
      </c>
      <c r="Y18" s="200">
        <f t="shared" si="10"/>
        <v>0.8386080399453586</v>
      </c>
      <c r="Z18" s="200">
        <f t="shared" si="10"/>
        <v>0.8468352681781488</v>
      </c>
      <c r="AA18" s="200">
        <f t="shared" si="10"/>
        <v>0.85514036512008762</v>
      </c>
      <c r="AB18" s="200">
        <f t="shared" si="10"/>
        <v>0.86352548938547857</v>
      </c>
      <c r="AC18" s="200">
        <f t="shared" si="10"/>
        <v>0.87199212315371766</v>
      </c>
      <c r="AD18" s="200">
        <f t="shared" si="10"/>
        <v>0.88054141433647426</v>
      </c>
      <c r="AE18" s="200">
        <f t="shared" si="10"/>
        <v>0.8891743477000057</v>
      </c>
      <c r="AF18" s="200">
        <f t="shared" si="10"/>
        <v>0.89789183046541621</v>
      </c>
      <c r="AG18" s="200">
        <f t="shared" si="10"/>
        <v>0.90669473514827259</v>
      </c>
      <c r="AH18" s="200">
        <f t="shared" si="10"/>
        <v>0.91558392101828467</v>
      </c>
      <c r="AI18" s="200">
        <f t="shared" si="10"/>
        <v>0.9245602448694098</v>
      </c>
      <c r="AJ18" s="200">
        <f t="shared" si="10"/>
        <v>0.93362456644556335</v>
      </c>
      <c r="AK18" s="200">
        <f t="shared" si="10"/>
        <v>0.94277775119453078</v>
      </c>
      <c r="AL18" s="200">
        <f t="shared" si="10"/>
        <v>0.9520206716863846</v>
      </c>
      <c r="AM18" s="200">
        <f t="shared" si="10"/>
        <v>0.96135420836455787</v>
      </c>
      <c r="AN18" s="200">
        <f t="shared" si="10"/>
        <v>0.97077924996365805</v>
      </c>
      <c r="AO18" s="200">
        <f t="shared" si="10"/>
        <v>0.98029669376106465</v>
      </c>
      <c r="AP18" s="200">
        <f t="shared" si="10"/>
        <v>0.989907445745839</v>
      </c>
      <c r="AQ18" s="200">
        <f t="shared" si="10"/>
        <v>0.99961242074670953</v>
      </c>
      <c r="AR18" s="200">
        <f t="shared" si="10"/>
        <v>1.0094125425400249</v>
      </c>
      <c r="AS18" s="200">
        <f t="shared" si="10"/>
        <v>1.0193087439481208</v>
      </c>
      <c r="AT18" s="200">
        <f t="shared" si="10"/>
        <v>1.0293019669333265</v>
      </c>
      <c r="AU18" s="200">
        <f t="shared" si="10"/>
        <v>1.039393162690236</v>
      </c>
      <c r="AV18" s="200">
        <f t="shared" si="10"/>
        <v>1.0495832917375492</v>
      </c>
      <c r="AW18" s="200">
        <f t="shared" si="10"/>
        <v>1.0598733240101512</v>
      </c>
      <c r="AX18" s="200">
        <f t="shared" si="10"/>
        <v>1.0702642389517598</v>
      </c>
      <c r="AY18" s="200">
        <f t="shared" si="10"/>
        <v>1.0807570256083159</v>
      </c>
      <c r="AZ18" s="200">
        <f t="shared" si="10"/>
        <v>1.0913526827222062</v>
      </c>
      <c r="BA18" s="200">
        <f t="shared" si="10"/>
        <v>1.1020522188273674</v>
      </c>
      <c r="BB18" s="200">
        <f t="shared" si="10"/>
        <v>1.1128566523453034</v>
      </c>
      <c r="BC18" s="200">
        <f t="shared" si="10"/>
        <v>1.1237670116820324</v>
      </c>
      <c r="BD18" s="200">
        <f t="shared" si="10"/>
        <v>1.1347843353259792</v>
      </c>
      <c r="BE18" s="200">
        <f t="shared" si="10"/>
        <v>1.1459096719468249</v>
      </c>
      <c r="BF18" s="200">
        <f t="shared" si="10"/>
        <v>1.1571440804953246</v>
      </c>
      <c r="BG18" s="200">
        <f t="shared" si="10"/>
        <v>1.1684886303041029</v>
      </c>
      <c r="BH18" s="200">
        <f t="shared" si="10"/>
        <v>1.1799444011894376</v>
      </c>
      <c r="BI18" s="200">
        <f t="shared" si="10"/>
        <v>1.1915124835540398</v>
      </c>
      <c r="BJ18" s="200">
        <f t="shared" si="10"/>
        <v>1.2031939784908443</v>
      </c>
      <c r="BK18" s="200">
        <f t="shared" si="10"/>
        <v>1.2149899978878134</v>
      </c>
      <c r="BL18" s="200">
        <f t="shared" si="10"/>
        <v>1.2269016645337725</v>
      </c>
      <c r="BM18" s="200">
        <f t="shared" si="10"/>
        <v>1.23893011222528</v>
      </c>
      <c r="BN18" s="200">
        <f t="shared" si="10"/>
        <v>1.2510764858745473</v>
      </c>
      <c r="BO18" s="200">
        <f t="shared" si="10"/>
        <v>1.2633419416184153</v>
      </c>
      <c r="BP18" s="200">
        <f t="shared" si="10"/>
        <v>1.2757276469283996</v>
      </c>
      <c r="BQ18" s="200">
        <f t="shared" si="10"/>
        <v>1.2882347807218153</v>
      </c>
    </row>
    <row r="19" spans="5:69" ht="16" customHeight="1">
      <c r="E19" s="326"/>
      <c r="F19" s="328"/>
      <c r="G19" s="324"/>
      <c r="H19" s="325"/>
      <c r="I19" s="226" t="s">
        <v>295</v>
      </c>
      <c r="J19" s="200">
        <f>J15*J18</f>
        <v>1.8287107589149645</v>
      </c>
      <c r="K19" s="200">
        <f>K15*K18</f>
        <v>2.7609946752245538</v>
      </c>
      <c r="L19" s="200">
        <f t="shared" ref="L19:BQ19" si="11">L15*L18</f>
        <v>3.2452409402005951</v>
      </c>
      <c r="M19" s="200">
        <f t="shared" si="11"/>
        <v>3.5056458727139921</v>
      </c>
      <c r="N19" s="200">
        <f t="shared" si="11"/>
        <v>3.6543093723296476</v>
      </c>
      <c r="O19" s="200">
        <f t="shared" si="11"/>
        <v>3.7472831460195599</v>
      </c>
      <c r="P19" s="200">
        <f t="shared" si="11"/>
        <v>3.8125948216866217</v>
      </c>
      <c r="Q19" s="200">
        <f t="shared" si="11"/>
        <v>3.8642600050954155</v>
      </c>
      <c r="R19" s="200">
        <f t="shared" si="11"/>
        <v>3.9092883085081667</v>
      </c>
      <c r="S19" s="200">
        <f t="shared" si="11"/>
        <v>3.9511863651749386</v>
      </c>
      <c r="T19" s="200">
        <f t="shared" si="11"/>
        <v>3.9917093367526468</v>
      </c>
      <c r="U19" s="200">
        <f t="shared" si="11"/>
        <v>4.0317366671901791</v>
      </c>
      <c r="V19" s="200">
        <f t="shared" si="11"/>
        <v>4.0717099598482962</v>
      </c>
      <c r="W19" s="200">
        <f t="shared" si="11"/>
        <v>4.1118519162386615</v>
      </c>
      <c r="X19" s="200">
        <f t="shared" si="11"/>
        <v>4.152275805574182</v>
      </c>
      <c r="Y19" s="200">
        <f t="shared" si="11"/>
        <v>4.1930401997267932</v>
      </c>
      <c r="Z19" s="200">
        <f t="shared" si="11"/>
        <v>4.2341763408907438</v>
      </c>
      <c r="AA19" s="200">
        <f t="shared" si="11"/>
        <v>4.2757018256004384</v>
      </c>
      <c r="AB19" s="200">
        <f t="shared" si="11"/>
        <v>4.3176274469273928</v>
      </c>
      <c r="AC19" s="200">
        <f t="shared" si="11"/>
        <v>4.3599606157685882</v>
      </c>
      <c r="AD19" s="200">
        <f t="shared" si="11"/>
        <v>4.4027070716823715</v>
      </c>
      <c r="AE19" s="200">
        <f t="shared" si="11"/>
        <v>4.4458717385000286</v>
      </c>
      <c r="AF19" s="200">
        <f t="shared" si="11"/>
        <v>4.4894591523270808</v>
      </c>
      <c r="AG19" s="200">
        <f t="shared" si="11"/>
        <v>4.5334736757413632</v>
      </c>
      <c r="AH19" s="200">
        <f t="shared" si="11"/>
        <v>4.5779196050914237</v>
      </c>
      <c r="AI19" s="200">
        <f t="shared" si="11"/>
        <v>4.6228012243470493</v>
      </c>
      <c r="AJ19" s="200">
        <f t="shared" si="11"/>
        <v>4.6681228322278168</v>
      </c>
      <c r="AK19" s="200">
        <f t="shared" si="11"/>
        <v>4.7138887559726541</v>
      </c>
      <c r="AL19" s="200">
        <f t="shared" si="11"/>
        <v>4.7601033584319232</v>
      </c>
      <c r="AM19" s="200">
        <f t="shared" si="11"/>
        <v>4.8067710418227891</v>
      </c>
      <c r="AN19" s="200">
        <f t="shared" si="11"/>
        <v>4.8538962498182903</v>
      </c>
      <c r="AO19" s="200">
        <f t="shared" si="11"/>
        <v>4.9014834688053233</v>
      </c>
      <c r="AP19" s="200">
        <f t="shared" si="11"/>
        <v>4.949537228729195</v>
      </c>
      <c r="AQ19" s="200">
        <f t="shared" si="11"/>
        <v>4.998062103733548</v>
      </c>
      <c r="AR19" s="200">
        <f t="shared" si="11"/>
        <v>5.0470627127001242</v>
      </c>
      <c r="AS19" s="200">
        <f t="shared" si="11"/>
        <v>5.0965437197406036</v>
      </c>
      <c r="AT19" s="200">
        <f t="shared" si="11"/>
        <v>5.1465098346666327</v>
      </c>
      <c r="AU19" s="200">
        <f t="shared" si="11"/>
        <v>5.1969658134511798</v>
      </c>
      <c r="AV19" s="200">
        <f t="shared" si="11"/>
        <v>5.2479164586877456</v>
      </c>
      <c r="AW19" s="200">
        <f t="shared" si="11"/>
        <v>5.2993666200507565</v>
      </c>
      <c r="AX19" s="200">
        <f t="shared" si="11"/>
        <v>5.3513211947587989</v>
      </c>
      <c r="AY19" s="200">
        <f t="shared" si="11"/>
        <v>5.4037851280415792</v>
      </c>
      <c r="AZ19" s="200">
        <f t="shared" si="11"/>
        <v>5.4567634136110312</v>
      </c>
      <c r="BA19" s="200">
        <f t="shared" si="11"/>
        <v>5.5102610941368368</v>
      </c>
      <c r="BB19" s="200">
        <f t="shared" si="11"/>
        <v>5.5642832617265174</v>
      </c>
      <c r="BC19" s="200">
        <f t="shared" si="11"/>
        <v>5.6188350584101618</v>
      </c>
      <c r="BD19" s="200">
        <f t="shared" si="11"/>
        <v>5.6739216766298961</v>
      </c>
      <c r="BE19" s="200">
        <f t="shared" si="11"/>
        <v>5.7295483597341246</v>
      </c>
      <c r="BF19" s="200">
        <f t="shared" si="11"/>
        <v>5.7857204024766231</v>
      </c>
      <c r="BG19" s="200">
        <f t="shared" si="11"/>
        <v>5.8424431515205146</v>
      </c>
      <c r="BH19" s="200">
        <f t="shared" si="11"/>
        <v>5.8997220059471882</v>
      </c>
      <c r="BI19" s="200">
        <f t="shared" si="11"/>
        <v>5.9575624177701991</v>
      </c>
      <c r="BJ19" s="200">
        <f t="shared" si="11"/>
        <v>6.0159698924542218</v>
      </c>
      <c r="BK19" s="200">
        <f t="shared" si="11"/>
        <v>6.0749499894390668</v>
      </c>
      <c r="BL19" s="200">
        <f t="shared" si="11"/>
        <v>6.1345083226688626</v>
      </c>
      <c r="BM19" s="200">
        <f t="shared" si="11"/>
        <v>6.1946505611263998</v>
      </c>
      <c r="BN19" s="200">
        <f t="shared" si="11"/>
        <v>6.2553824293727365</v>
      </c>
      <c r="BO19" s="200">
        <f t="shared" si="11"/>
        <v>6.3167097080920769</v>
      </c>
      <c r="BP19" s="200">
        <f t="shared" si="11"/>
        <v>6.3786382346419979</v>
      </c>
      <c r="BQ19" s="200">
        <f t="shared" si="11"/>
        <v>6.4411739036090765</v>
      </c>
    </row>
    <row r="20" spans="5:69" ht="16" customHeight="1">
      <c r="E20" s="326"/>
      <c r="F20" s="328"/>
      <c r="G20" s="324"/>
      <c r="H20" s="325"/>
      <c r="I20" s="226" t="s">
        <v>326</v>
      </c>
      <c r="J20" s="219">
        <f>Variables!$H$20</f>
        <v>534</v>
      </c>
      <c r="K20" s="219">
        <f>Variables!$H$20</f>
        <v>534</v>
      </c>
      <c r="L20" s="219">
        <f>Variables!$H$20</f>
        <v>534</v>
      </c>
      <c r="M20" s="219">
        <f>Variables!$H$20</f>
        <v>534</v>
      </c>
      <c r="N20" s="219">
        <f>Variables!$H$20</f>
        <v>534</v>
      </c>
      <c r="O20" s="219">
        <f>Variables!$H$20</f>
        <v>534</v>
      </c>
      <c r="P20" s="219">
        <f>Variables!$H$20</f>
        <v>534</v>
      </c>
      <c r="Q20" s="219">
        <f>Variables!$H$20</f>
        <v>534</v>
      </c>
      <c r="R20" s="219">
        <f>Variables!$H$20</f>
        <v>534</v>
      </c>
      <c r="S20" s="219">
        <f>Variables!$H$20</f>
        <v>534</v>
      </c>
      <c r="T20" s="219">
        <f>Variables!$H$20</f>
        <v>534</v>
      </c>
      <c r="U20" s="219">
        <f>Variables!$H$20</f>
        <v>534</v>
      </c>
      <c r="V20" s="219">
        <f>Variables!$H$20</f>
        <v>534</v>
      </c>
      <c r="W20" s="219">
        <f>Variables!$H$20</f>
        <v>534</v>
      </c>
      <c r="X20" s="219">
        <f>Variables!$H$20</f>
        <v>534</v>
      </c>
      <c r="Y20" s="219">
        <f>Variables!$H$20</f>
        <v>534</v>
      </c>
      <c r="Z20" s="219">
        <f>Variables!$H$20</f>
        <v>534</v>
      </c>
      <c r="AA20" s="219">
        <f>Variables!$H$20</f>
        <v>534</v>
      </c>
      <c r="AB20" s="219">
        <f>Variables!$H$20</f>
        <v>534</v>
      </c>
      <c r="AC20" s="219">
        <f>Variables!$H$20</f>
        <v>534</v>
      </c>
      <c r="AD20" s="219">
        <f>Variables!$H$20</f>
        <v>534</v>
      </c>
      <c r="AE20" s="219">
        <f>Variables!$H$20</f>
        <v>534</v>
      </c>
      <c r="AF20" s="219">
        <f>Variables!$H$20</f>
        <v>534</v>
      </c>
      <c r="AG20" s="219">
        <f>Variables!$H$20</f>
        <v>534</v>
      </c>
      <c r="AH20" s="219">
        <f>Variables!$H$20</f>
        <v>534</v>
      </c>
      <c r="AI20" s="219">
        <f>Variables!$H$20</f>
        <v>534</v>
      </c>
      <c r="AJ20" s="219">
        <f>Variables!$H$20</f>
        <v>534</v>
      </c>
      <c r="AK20" s="219">
        <f>Variables!$H$20</f>
        <v>534</v>
      </c>
      <c r="AL20" s="219">
        <f>Variables!$H$20</f>
        <v>534</v>
      </c>
      <c r="AM20" s="219">
        <f>Variables!$H$20</f>
        <v>534</v>
      </c>
      <c r="AN20" s="219">
        <f>Variables!$H$20</f>
        <v>534</v>
      </c>
      <c r="AO20" s="219">
        <f>Variables!$H$20</f>
        <v>534</v>
      </c>
      <c r="AP20" s="219">
        <f>Variables!$H$20</f>
        <v>534</v>
      </c>
      <c r="AQ20" s="219">
        <f>Variables!$H$20</f>
        <v>534</v>
      </c>
      <c r="AR20" s="219">
        <f>Variables!$H$20</f>
        <v>534</v>
      </c>
      <c r="AS20" s="219">
        <f>Variables!$H$20</f>
        <v>534</v>
      </c>
      <c r="AT20" s="219">
        <f>Variables!$H$20</f>
        <v>534</v>
      </c>
      <c r="AU20" s="219">
        <f>Variables!$H$20</f>
        <v>534</v>
      </c>
      <c r="AV20" s="219">
        <f>Variables!$H$20</f>
        <v>534</v>
      </c>
      <c r="AW20" s="219">
        <f>Variables!$H$20</f>
        <v>534</v>
      </c>
      <c r="AX20" s="219">
        <f>Variables!$H$20</f>
        <v>534</v>
      </c>
      <c r="AY20" s="219">
        <f>Variables!$H$20</f>
        <v>534</v>
      </c>
      <c r="AZ20" s="219">
        <f>Variables!$H$20</f>
        <v>534</v>
      </c>
      <c r="BA20" s="219">
        <f>Variables!$H$20</f>
        <v>534</v>
      </c>
      <c r="BB20" s="219">
        <f>Variables!$H$20</f>
        <v>534</v>
      </c>
      <c r="BC20" s="219">
        <f>Variables!$H$20</f>
        <v>534</v>
      </c>
      <c r="BD20" s="219">
        <f>Variables!$H$20</f>
        <v>534</v>
      </c>
      <c r="BE20" s="219">
        <f>Variables!$H$20</f>
        <v>534</v>
      </c>
      <c r="BF20" s="219">
        <f>Variables!$H$20</f>
        <v>534</v>
      </c>
      <c r="BG20" s="219">
        <f>Variables!$H$20</f>
        <v>534</v>
      </c>
      <c r="BH20" s="219">
        <f>Variables!$H$20</f>
        <v>534</v>
      </c>
      <c r="BI20" s="219">
        <f>Variables!$H$20</f>
        <v>534</v>
      </c>
      <c r="BJ20" s="219">
        <f>Variables!$H$20</f>
        <v>534</v>
      </c>
      <c r="BK20" s="219">
        <f>Variables!$H$20</f>
        <v>534</v>
      </c>
      <c r="BL20" s="219">
        <f>Variables!$H$20</f>
        <v>534</v>
      </c>
      <c r="BM20" s="219">
        <f>Variables!$H$20</f>
        <v>534</v>
      </c>
      <c r="BN20" s="219">
        <f>Variables!$H$20</f>
        <v>534</v>
      </c>
      <c r="BO20" s="219">
        <f>Variables!$H$20</f>
        <v>534</v>
      </c>
      <c r="BP20" s="219">
        <f>Variables!$H$20</f>
        <v>534</v>
      </c>
      <c r="BQ20" s="219">
        <f>Variables!$H$20</f>
        <v>534</v>
      </c>
    </row>
    <row r="21" spans="5:69" ht="16" customHeight="1">
      <c r="E21" s="326"/>
      <c r="F21" s="328"/>
      <c r="G21" s="324"/>
      <c r="H21" s="325"/>
      <c r="I21" s="226" t="s">
        <v>446</v>
      </c>
      <c r="J21" s="204">
        <f>J20*$B$9</f>
        <v>96.11999999999999</v>
      </c>
      <c r="K21" s="204">
        <f t="shared" ref="K21:BQ21" si="12">K20*$B$9</f>
        <v>96.11999999999999</v>
      </c>
      <c r="L21" s="204">
        <f t="shared" si="12"/>
        <v>96.11999999999999</v>
      </c>
      <c r="M21" s="204">
        <f t="shared" si="12"/>
        <v>96.11999999999999</v>
      </c>
      <c r="N21" s="204">
        <f t="shared" si="12"/>
        <v>96.11999999999999</v>
      </c>
      <c r="O21" s="204">
        <f t="shared" si="12"/>
        <v>96.11999999999999</v>
      </c>
      <c r="P21" s="204">
        <f t="shared" si="12"/>
        <v>96.11999999999999</v>
      </c>
      <c r="Q21" s="204">
        <f t="shared" si="12"/>
        <v>96.11999999999999</v>
      </c>
      <c r="R21" s="204">
        <f t="shared" si="12"/>
        <v>96.11999999999999</v>
      </c>
      <c r="S21" s="204">
        <f t="shared" si="12"/>
        <v>96.11999999999999</v>
      </c>
      <c r="T21" s="204">
        <f t="shared" si="12"/>
        <v>96.11999999999999</v>
      </c>
      <c r="U21" s="204">
        <f t="shared" si="12"/>
        <v>96.11999999999999</v>
      </c>
      <c r="V21" s="204">
        <f t="shared" si="12"/>
        <v>96.11999999999999</v>
      </c>
      <c r="W21" s="204">
        <f t="shared" si="12"/>
        <v>96.11999999999999</v>
      </c>
      <c r="X21" s="204">
        <f t="shared" si="12"/>
        <v>96.11999999999999</v>
      </c>
      <c r="Y21" s="204">
        <f t="shared" si="12"/>
        <v>96.11999999999999</v>
      </c>
      <c r="Z21" s="204">
        <f t="shared" si="12"/>
        <v>96.11999999999999</v>
      </c>
      <c r="AA21" s="204">
        <f t="shared" si="12"/>
        <v>96.11999999999999</v>
      </c>
      <c r="AB21" s="204">
        <f t="shared" si="12"/>
        <v>96.11999999999999</v>
      </c>
      <c r="AC21" s="204">
        <f t="shared" si="12"/>
        <v>96.11999999999999</v>
      </c>
      <c r="AD21" s="204">
        <f t="shared" si="12"/>
        <v>96.11999999999999</v>
      </c>
      <c r="AE21" s="204">
        <f t="shared" si="12"/>
        <v>96.11999999999999</v>
      </c>
      <c r="AF21" s="204">
        <f t="shared" si="12"/>
        <v>96.11999999999999</v>
      </c>
      <c r="AG21" s="204">
        <f t="shared" si="12"/>
        <v>96.11999999999999</v>
      </c>
      <c r="AH21" s="204">
        <f t="shared" si="12"/>
        <v>96.11999999999999</v>
      </c>
      <c r="AI21" s="204">
        <f t="shared" si="12"/>
        <v>96.11999999999999</v>
      </c>
      <c r="AJ21" s="204">
        <f t="shared" si="12"/>
        <v>96.11999999999999</v>
      </c>
      <c r="AK21" s="204">
        <f t="shared" si="12"/>
        <v>96.11999999999999</v>
      </c>
      <c r="AL21" s="204">
        <f t="shared" si="12"/>
        <v>96.11999999999999</v>
      </c>
      <c r="AM21" s="204">
        <f t="shared" si="12"/>
        <v>96.11999999999999</v>
      </c>
      <c r="AN21" s="204">
        <f t="shared" si="12"/>
        <v>96.11999999999999</v>
      </c>
      <c r="AO21" s="204">
        <f t="shared" si="12"/>
        <v>96.11999999999999</v>
      </c>
      <c r="AP21" s="204">
        <f t="shared" si="12"/>
        <v>96.11999999999999</v>
      </c>
      <c r="AQ21" s="204">
        <f t="shared" si="12"/>
        <v>96.11999999999999</v>
      </c>
      <c r="AR21" s="204">
        <f t="shared" si="12"/>
        <v>96.11999999999999</v>
      </c>
      <c r="AS21" s="204">
        <f t="shared" si="12"/>
        <v>96.11999999999999</v>
      </c>
      <c r="AT21" s="204">
        <f t="shared" si="12"/>
        <v>96.11999999999999</v>
      </c>
      <c r="AU21" s="204">
        <f t="shared" si="12"/>
        <v>96.11999999999999</v>
      </c>
      <c r="AV21" s="204">
        <f t="shared" si="12"/>
        <v>96.11999999999999</v>
      </c>
      <c r="AW21" s="204">
        <f t="shared" si="12"/>
        <v>96.11999999999999</v>
      </c>
      <c r="AX21" s="204">
        <f t="shared" si="12"/>
        <v>96.11999999999999</v>
      </c>
      <c r="AY21" s="204">
        <f t="shared" si="12"/>
        <v>96.11999999999999</v>
      </c>
      <c r="AZ21" s="204">
        <f t="shared" si="12"/>
        <v>96.11999999999999</v>
      </c>
      <c r="BA21" s="204">
        <f t="shared" si="12"/>
        <v>96.11999999999999</v>
      </c>
      <c r="BB21" s="204">
        <f t="shared" si="12"/>
        <v>96.11999999999999</v>
      </c>
      <c r="BC21" s="204">
        <f t="shared" si="12"/>
        <v>96.11999999999999</v>
      </c>
      <c r="BD21" s="204">
        <f t="shared" si="12"/>
        <v>96.11999999999999</v>
      </c>
      <c r="BE21" s="204">
        <f t="shared" si="12"/>
        <v>96.11999999999999</v>
      </c>
      <c r="BF21" s="204">
        <f t="shared" si="12"/>
        <v>96.11999999999999</v>
      </c>
      <c r="BG21" s="204">
        <f t="shared" si="12"/>
        <v>96.11999999999999</v>
      </c>
      <c r="BH21" s="204">
        <f t="shared" si="12"/>
        <v>96.11999999999999</v>
      </c>
      <c r="BI21" s="204">
        <f t="shared" si="12"/>
        <v>96.11999999999999</v>
      </c>
      <c r="BJ21" s="204">
        <f t="shared" si="12"/>
        <v>96.11999999999999</v>
      </c>
      <c r="BK21" s="204">
        <f t="shared" si="12"/>
        <v>96.11999999999999</v>
      </c>
      <c r="BL21" s="204">
        <f t="shared" si="12"/>
        <v>96.11999999999999</v>
      </c>
      <c r="BM21" s="204">
        <f t="shared" si="12"/>
        <v>96.11999999999999</v>
      </c>
      <c r="BN21" s="204">
        <f t="shared" si="12"/>
        <v>96.11999999999999</v>
      </c>
      <c r="BO21" s="204">
        <f t="shared" si="12"/>
        <v>96.11999999999999</v>
      </c>
      <c r="BP21" s="204">
        <f t="shared" si="12"/>
        <v>96.11999999999999</v>
      </c>
      <c r="BQ21" s="204">
        <f t="shared" si="12"/>
        <v>96.11999999999999</v>
      </c>
    </row>
    <row r="22" spans="5:69" ht="16" customHeight="1">
      <c r="E22" s="326"/>
      <c r="F22" s="328"/>
      <c r="G22" s="324"/>
      <c r="H22" s="325"/>
      <c r="I22" s="226" t="s">
        <v>346</v>
      </c>
      <c r="J22" s="204">
        <f>J19*J20</f>
        <v>976.53154526059109</v>
      </c>
      <c r="K22" s="204">
        <f>K19*K20</f>
        <v>1474.3711565699118</v>
      </c>
      <c r="L22" s="204">
        <f t="shared" ref="L22:BQ22" si="13">L19*L20</f>
        <v>1732.9586620671178</v>
      </c>
      <c r="M22" s="204">
        <f t="shared" si="13"/>
        <v>1872.0148960292718</v>
      </c>
      <c r="N22" s="204">
        <f t="shared" si="13"/>
        <v>1951.4012048240318</v>
      </c>
      <c r="O22" s="204">
        <f t="shared" si="13"/>
        <v>2001.0491999744449</v>
      </c>
      <c r="P22" s="204">
        <f t="shared" si="13"/>
        <v>2035.9256347806561</v>
      </c>
      <c r="Q22" s="204">
        <f t="shared" si="13"/>
        <v>2063.5148427209519</v>
      </c>
      <c r="R22" s="204">
        <f t="shared" si="13"/>
        <v>2087.559956743361</v>
      </c>
      <c r="S22" s="204">
        <f t="shared" si="13"/>
        <v>2109.9335190034171</v>
      </c>
      <c r="T22" s="204">
        <f t="shared" si="13"/>
        <v>2131.5727858259133</v>
      </c>
      <c r="U22" s="204">
        <f t="shared" si="13"/>
        <v>2152.9473802795555</v>
      </c>
      <c r="V22" s="204">
        <f t="shared" si="13"/>
        <v>2174.29311855899</v>
      </c>
      <c r="W22" s="204">
        <f t="shared" si="13"/>
        <v>2195.7289232714452</v>
      </c>
      <c r="X22" s="204">
        <f t="shared" si="13"/>
        <v>2217.3152801766132</v>
      </c>
      <c r="Y22" s="204">
        <f t="shared" si="13"/>
        <v>2239.0834666541077</v>
      </c>
      <c r="Z22" s="204">
        <f t="shared" si="13"/>
        <v>2261.0501660356572</v>
      </c>
      <c r="AA22" s="204">
        <f t="shared" si="13"/>
        <v>2283.2247748706341</v>
      </c>
      <c r="AB22" s="204">
        <f t="shared" si="13"/>
        <v>2305.6130566592278</v>
      </c>
      <c r="AC22" s="204">
        <f t="shared" si="13"/>
        <v>2328.2189688204262</v>
      </c>
      <c r="AD22" s="204">
        <f t="shared" si="13"/>
        <v>2351.0455762783863</v>
      </c>
      <c r="AE22" s="204">
        <f t="shared" si="13"/>
        <v>2374.0955083590152</v>
      </c>
      <c r="AF22" s="204">
        <f t="shared" si="13"/>
        <v>2397.371187342661</v>
      </c>
      <c r="AG22" s="204">
        <f t="shared" si="13"/>
        <v>2420.8749428458877</v>
      </c>
      <c r="AH22" s="204">
        <f t="shared" si="13"/>
        <v>2444.6090691188201</v>
      </c>
      <c r="AI22" s="204">
        <f t="shared" si="13"/>
        <v>2468.5758538013242</v>
      </c>
      <c r="AJ22" s="204">
        <f t="shared" si="13"/>
        <v>2492.7775924096541</v>
      </c>
      <c r="AK22" s="204">
        <f t="shared" si="13"/>
        <v>2517.2165956893973</v>
      </c>
      <c r="AL22" s="204">
        <f t="shared" si="13"/>
        <v>2541.8951934026468</v>
      </c>
      <c r="AM22" s="204">
        <f t="shared" si="13"/>
        <v>2566.8157363333694</v>
      </c>
      <c r="AN22" s="204">
        <f t="shared" si="13"/>
        <v>2591.9805974029669</v>
      </c>
      <c r="AO22" s="204">
        <f t="shared" si="13"/>
        <v>2617.3921723420426</v>
      </c>
      <c r="AP22" s="204">
        <f t="shared" si="13"/>
        <v>2643.0528801413902</v>
      </c>
      <c r="AQ22" s="204">
        <f t="shared" si="13"/>
        <v>2668.9651633937146</v>
      </c>
      <c r="AR22" s="204">
        <f t="shared" si="13"/>
        <v>2695.1314885818665</v>
      </c>
      <c r="AS22" s="204">
        <f t="shared" si="13"/>
        <v>2721.5543463414824</v>
      </c>
      <c r="AT22" s="204">
        <f t="shared" si="13"/>
        <v>2748.2362517119818</v>
      </c>
      <c r="AU22" s="204">
        <f t="shared" si="13"/>
        <v>2775.17974438293</v>
      </c>
      <c r="AV22" s="204">
        <f t="shared" si="13"/>
        <v>2802.3873889392562</v>
      </c>
      <c r="AW22" s="204">
        <f t="shared" si="13"/>
        <v>2829.8617751071038</v>
      </c>
      <c r="AX22" s="204">
        <f t="shared" si="13"/>
        <v>2857.6055180011986</v>
      </c>
      <c r="AY22" s="204">
        <f t="shared" si="13"/>
        <v>2885.6212583742031</v>
      </c>
      <c r="AZ22" s="204">
        <f t="shared" si="13"/>
        <v>2913.9116628682905</v>
      </c>
      <c r="BA22" s="204">
        <f t="shared" si="13"/>
        <v>2942.4794242690709</v>
      </c>
      <c r="BB22" s="204">
        <f t="shared" si="13"/>
        <v>2971.3272617619605</v>
      </c>
      <c r="BC22" s="204">
        <f t="shared" si="13"/>
        <v>3000.4579211910263</v>
      </c>
      <c r="BD22" s="204">
        <f t="shared" si="13"/>
        <v>3029.8741753203644</v>
      </c>
      <c r="BE22" s="204">
        <f t="shared" si="13"/>
        <v>3059.5788240980223</v>
      </c>
      <c r="BF22" s="204">
        <f t="shared" si="13"/>
        <v>3089.5746949225168</v>
      </c>
      <c r="BG22" s="204">
        <f t="shared" si="13"/>
        <v>3119.8646429119549</v>
      </c>
      <c r="BH22" s="204">
        <f t="shared" si="13"/>
        <v>3150.4515511757986</v>
      </c>
      <c r="BI22" s="204">
        <f t="shared" si="13"/>
        <v>3181.3383310892864</v>
      </c>
      <c r="BJ22" s="204">
        <f t="shared" si="13"/>
        <v>3212.5279225705544</v>
      </c>
      <c r="BK22" s="204">
        <f t="shared" si="13"/>
        <v>3244.0232943604615</v>
      </c>
      <c r="BL22" s="204">
        <f t="shared" si="13"/>
        <v>3275.8274443051728</v>
      </c>
      <c r="BM22" s="204">
        <f t="shared" si="13"/>
        <v>3307.9433996414973</v>
      </c>
      <c r="BN22" s="204">
        <f t="shared" si="13"/>
        <v>3340.3742172850411</v>
      </c>
      <c r="BO22" s="204">
        <f t="shared" si="13"/>
        <v>3373.1229841211689</v>
      </c>
      <c r="BP22" s="204">
        <f t="shared" si="13"/>
        <v>3406.1928172988269</v>
      </c>
      <c r="BQ22" s="204">
        <f t="shared" si="13"/>
        <v>3439.5868645272467</v>
      </c>
    </row>
    <row r="23" spans="5:69" ht="16" customHeight="1">
      <c r="E23" s="326"/>
      <c r="F23" s="328"/>
      <c r="G23" s="324"/>
      <c r="H23" s="325"/>
      <c r="I23" s="226" t="s">
        <v>447</v>
      </c>
      <c r="J23" s="228">
        <f t="shared" ref="J23:BQ23" si="14">J22*$B$9</f>
        <v>175.77567814690639</v>
      </c>
      <c r="K23" s="228">
        <f t="shared" si="14"/>
        <v>265.3868081825841</v>
      </c>
      <c r="L23" s="228">
        <f t="shared" si="14"/>
        <v>311.9325591720812</v>
      </c>
      <c r="M23" s="228">
        <f t="shared" si="14"/>
        <v>336.9626812852689</v>
      </c>
      <c r="N23" s="228">
        <f t="shared" si="14"/>
        <v>351.25221686832572</v>
      </c>
      <c r="O23" s="228">
        <f t="shared" si="14"/>
        <v>360.1888559954001</v>
      </c>
      <c r="P23" s="228">
        <f t="shared" si="14"/>
        <v>366.4666142605181</v>
      </c>
      <c r="Q23" s="228">
        <f t="shared" si="14"/>
        <v>371.43267168977133</v>
      </c>
      <c r="R23" s="228">
        <f t="shared" si="14"/>
        <v>375.76079221380496</v>
      </c>
      <c r="S23" s="228">
        <f t="shared" si="14"/>
        <v>379.78803342061508</v>
      </c>
      <c r="T23" s="228">
        <f t="shared" si="14"/>
        <v>383.68310144866439</v>
      </c>
      <c r="U23" s="228">
        <f t="shared" si="14"/>
        <v>387.53052845031999</v>
      </c>
      <c r="V23" s="228">
        <f t="shared" si="14"/>
        <v>391.37276134061818</v>
      </c>
      <c r="W23" s="228">
        <f t="shared" si="14"/>
        <v>395.23120618886014</v>
      </c>
      <c r="X23" s="228">
        <f t="shared" si="14"/>
        <v>399.11675043179036</v>
      </c>
      <c r="Y23" s="228">
        <f t="shared" si="14"/>
        <v>403.03502399773936</v>
      </c>
      <c r="Z23" s="228">
        <f t="shared" si="14"/>
        <v>406.98902988641828</v>
      </c>
      <c r="AA23" s="228">
        <f t="shared" si="14"/>
        <v>410.98045947671409</v>
      </c>
      <c r="AB23" s="228">
        <f t="shared" si="14"/>
        <v>415.010350198661</v>
      </c>
      <c r="AC23" s="228">
        <f t="shared" si="14"/>
        <v>419.07941438767671</v>
      </c>
      <c r="AD23" s="228">
        <f t="shared" si="14"/>
        <v>423.18820373010954</v>
      </c>
      <c r="AE23" s="228">
        <f t="shared" si="14"/>
        <v>427.33719150462269</v>
      </c>
      <c r="AF23" s="228">
        <f t="shared" si="14"/>
        <v>431.52681372167893</v>
      </c>
      <c r="AG23" s="228">
        <f t="shared" si="14"/>
        <v>435.75748971225977</v>
      </c>
      <c r="AH23" s="228">
        <f t="shared" si="14"/>
        <v>440.02963244138761</v>
      </c>
      <c r="AI23" s="228">
        <f t="shared" si="14"/>
        <v>444.34365368423835</v>
      </c>
      <c r="AJ23" s="228">
        <f t="shared" si="14"/>
        <v>448.69996663373769</v>
      </c>
      <c r="AK23" s="228">
        <f t="shared" si="14"/>
        <v>453.0989872240915</v>
      </c>
      <c r="AL23" s="228">
        <f t="shared" si="14"/>
        <v>457.5411348124764</v>
      </c>
      <c r="AM23" s="228">
        <f t="shared" si="14"/>
        <v>462.02683254000647</v>
      </c>
      <c r="AN23" s="228">
        <f t="shared" si="14"/>
        <v>466.556507532534</v>
      </c>
      <c r="AO23" s="228">
        <f t="shared" si="14"/>
        <v>471.13059102156762</v>
      </c>
      <c r="AP23" s="228">
        <f t="shared" si="14"/>
        <v>475.74951842545022</v>
      </c>
      <c r="AQ23" s="228">
        <f t="shared" si="14"/>
        <v>480.4137294108686</v>
      </c>
      <c r="AR23" s="228">
        <f t="shared" si="14"/>
        <v>485.12366794473593</v>
      </c>
      <c r="AS23" s="228">
        <f t="shared" si="14"/>
        <v>489.87978234146681</v>
      </c>
      <c r="AT23" s="228">
        <f t="shared" si="14"/>
        <v>494.6825253081567</v>
      </c>
      <c r="AU23" s="228">
        <f t="shared" si="14"/>
        <v>499.53235398892741</v>
      </c>
      <c r="AV23" s="228">
        <f t="shared" si="14"/>
        <v>504.42973000906608</v>
      </c>
      <c r="AW23" s="228">
        <f t="shared" si="14"/>
        <v>509.37511951927866</v>
      </c>
      <c r="AX23" s="228">
        <f t="shared" si="14"/>
        <v>514.36899324021567</v>
      </c>
      <c r="AY23" s="228">
        <f t="shared" si="14"/>
        <v>519.41182650735652</v>
      </c>
      <c r="AZ23" s="228">
        <f t="shared" si="14"/>
        <v>524.50409931629224</v>
      </c>
      <c r="BA23" s="228">
        <f t="shared" si="14"/>
        <v>529.64629636843279</v>
      </c>
      <c r="BB23" s="228">
        <f t="shared" si="14"/>
        <v>534.83890711715287</v>
      </c>
      <c r="BC23" s="228">
        <f t="shared" si="14"/>
        <v>540.08242581438469</v>
      </c>
      <c r="BD23" s="228">
        <f t="shared" si="14"/>
        <v>545.37735155766563</v>
      </c>
      <c r="BE23" s="228">
        <f t="shared" si="14"/>
        <v>550.72418833764402</v>
      </c>
      <c r="BF23" s="228">
        <f t="shared" si="14"/>
        <v>556.12344508605304</v>
      </c>
      <c r="BG23" s="228">
        <f t="shared" si="14"/>
        <v>561.57563572415188</v>
      </c>
      <c r="BH23" s="228">
        <f t="shared" si="14"/>
        <v>567.08127921164373</v>
      </c>
      <c r="BI23" s="228">
        <f t="shared" si="14"/>
        <v>572.64089959607156</v>
      </c>
      <c r="BJ23" s="228">
        <f t="shared" si="14"/>
        <v>578.25502606269981</v>
      </c>
      <c r="BK23" s="228">
        <f t="shared" si="14"/>
        <v>583.92419298488301</v>
      </c>
      <c r="BL23" s="228">
        <f t="shared" si="14"/>
        <v>589.64893997493107</v>
      </c>
      <c r="BM23" s="228">
        <f t="shared" si="14"/>
        <v>595.4298119354695</v>
      </c>
      <c r="BN23" s="228">
        <f t="shared" si="14"/>
        <v>601.26735911130743</v>
      </c>
      <c r="BO23" s="228">
        <f t="shared" si="14"/>
        <v>607.16213714181038</v>
      </c>
      <c r="BP23" s="228">
        <f t="shared" si="14"/>
        <v>613.11470711378877</v>
      </c>
      <c r="BQ23" s="228">
        <f t="shared" si="14"/>
        <v>619.12563561490435</v>
      </c>
    </row>
    <row r="24" spans="5:69" ht="16" customHeight="1">
      <c r="E24" s="326"/>
      <c r="F24" s="328"/>
      <c r="G24" s="324"/>
      <c r="H24" s="325"/>
      <c r="I24" s="226" t="s">
        <v>448</v>
      </c>
      <c r="J24" s="228">
        <f>J9*J14</f>
        <v>1219.1405059433098</v>
      </c>
      <c r="K24" s="228">
        <f>K9*K14</f>
        <v>1231.0928638447149</v>
      </c>
      <c r="L24" s="228">
        <f t="shared" ref="L24:BQ24" si="15">L9*L14</f>
        <v>1243.1624017255456</v>
      </c>
      <c r="M24" s="228">
        <f t="shared" si="15"/>
        <v>1255.3502684091295</v>
      </c>
      <c r="N24" s="228">
        <f t="shared" si="15"/>
        <v>1267.657623981768</v>
      </c>
      <c r="O24" s="228">
        <f t="shared" si="15"/>
        <v>1280.0856399031575</v>
      </c>
      <c r="P24" s="228">
        <f t="shared" si="15"/>
        <v>1292.6354991178944</v>
      </c>
      <c r="Q24" s="228">
        <f t="shared" si="15"/>
        <v>1305.30839616807</v>
      </c>
      <c r="R24" s="228">
        <f t="shared" si="15"/>
        <v>1318.1055373069726</v>
      </c>
      <c r="S24" s="228">
        <f t="shared" si="15"/>
        <v>1331.0281406139034</v>
      </c>
      <c r="T24" s="228">
        <f t="shared" si="15"/>
        <v>1344.0774361101182</v>
      </c>
      <c r="U24" s="228">
        <f t="shared" si="15"/>
        <v>1357.2546658759038</v>
      </c>
      <c r="V24" s="228">
        <f t="shared" si="15"/>
        <v>1370.5610841688049</v>
      </c>
      <c r="W24" s="228">
        <f t="shared" si="15"/>
        <v>1383.9979575430089</v>
      </c>
      <c r="X24" s="228">
        <f t="shared" si="15"/>
        <v>1397.566564969901</v>
      </c>
      <c r="Y24" s="228">
        <f t="shared" si="15"/>
        <v>1411.2681979598017</v>
      </c>
      <c r="Z24" s="228">
        <f t="shared" si="15"/>
        <v>1425.104160684898</v>
      </c>
      <c r="AA24" s="228">
        <f t="shared" si="15"/>
        <v>1439.0757701033772</v>
      </c>
      <c r="AB24" s="228">
        <f t="shared" si="15"/>
        <v>1453.1843560847826</v>
      </c>
      <c r="AC24" s="228">
        <f t="shared" si="15"/>
        <v>1467.4312615365945</v>
      </c>
      <c r="AD24" s="228">
        <f t="shared" si="15"/>
        <v>1481.8178425320514</v>
      </c>
      <c r="AE24" s="228">
        <f t="shared" si="15"/>
        <v>1496.3454684392286</v>
      </c>
      <c r="AF24" s="228">
        <f t="shared" si="15"/>
        <v>1511.0155220513777</v>
      </c>
      <c r="AG24" s="228">
        <f t="shared" si="15"/>
        <v>1525.8293997185483</v>
      </c>
      <c r="AH24" s="228">
        <f t="shared" si="15"/>
        <v>1540.7885114804949</v>
      </c>
      <c r="AI24" s="228">
        <f t="shared" si="15"/>
        <v>1555.8942812008916</v>
      </c>
      <c r="AJ24" s="228">
        <f t="shared" si="15"/>
        <v>1571.1481467028611</v>
      </c>
      <c r="AK24" s="228">
        <f t="shared" si="15"/>
        <v>1586.5515599058301</v>
      </c>
      <c r="AL24" s="228">
        <f t="shared" si="15"/>
        <v>1602.1059869637309</v>
      </c>
      <c r="AM24" s="228">
        <f t="shared" si="15"/>
        <v>1617.8129084045515</v>
      </c>
      <c r="AN24" s="228">
        <f t="shared" si="15"/>
        <v>1633.6738192712635</v>
      </c>
      <c r="AO24" s="228">
        <f t="shared" si="15"/>
        <v>1649.6902292641187</v>
      </c>
      <c r="AP24" s="228">
        <f t="shared" si="15"/>
        <v>1665.8636628843553</v>
      </c>
      <c r="AQ24" s="228">
        <f t="shared" si="15"/>
        <v>1682.1956595792999</v>
      </c>
      <c r="AR24" s="228">
        <f t="shared" si="15"/>
        <v>1698.6877738889009</v>
      </c>
      <c r="AS24" s="228">
        <f t="shared" si="15"/>
        <v>1715.341575593694</v>
      </c>
      <c r="AT24" s="228">
        <f t="shared" si="15"/>
        <v>1732.1586498642203</v>
      </c>
      <c r="AU24" s="228">
        <f t="shared" si="15"/>
        <v>1749.1405974119086</v>
      </c>
      <c r="AV24" s="228">
        <f t="shared" si="15"/>
        <v>1766.2890346414374</v>
      </c>
      <c r="AW24" s="228">
        <f t="shared" si="15"/>
        <v>1783.605593804589</v>
      </c>
      <c r="AX24" s="228">
        <f t="shared" si="15"/>
        <v>1801.0919231556143</v>
      </c>
      <c r="AY24" s="228">
        <f t="shared" si="15"/>
        <v>1818.74968710812</v>
      </c>
      <c r="AZ24" s="228">
        <f t="shared" si="15"/>
        <v>1836.5805663934939</v>
      </c>
      <c r="BA24" s="228">
        <f t="shared" si="15"/>
        <v>1854.5862582208811</v>
      </c>
      <c r="BB24" s="228">
        <f t="shared" si="15"/>
        <v>1872.7684764387325</v>
      </c>
      <c r="BC24" s="228">
        <f t="shared" si="15"/>
        <v>1891.1289516979355</v>
      </c>
      <c r="BD24" s="228">
        <f t="shared" si="15"/>
        <v>1909.6694316165426</v>
      </c>
      <c r="BE24" s="228">
        <f t="shared" si="15"/>
        <v>1928.391680946117</v>
      </c>
      <c r="BF24" s="228">
        <f t="shared" si="15"/>
        <v>1947.2974817397064</v>
      </c>
      <c r="BG24" s="228">
        <f t="shared" si="15"/>
        <v>1966.3886335214686</v>
      </c>
      <c r="BH24" s="228">
        <f t="shared" si="15"/>
        <v>1985.6669534579532</v>
      </c>
      <c r="BI24" s="228">
        <f t="shared" si="15"/>
        <v>2005.1342765310703</v>
      </c>
      <c r="BJ24" s="228">
        <f t="shared" si="15"/>
        <v>2024.7924557127481</v>
      </c>
      <c r="BK24" s="228">
        <f t="shared" si="15"/>
        <v>2044.6433621413041</v>
      </c>
      <c r="BL24" s="228">
        <f t="shared" si="15"/>
        <v>2064.6888852995526</v>
      </c>
      <c r="BM24" s="228">
        <f t="shared" si="15"/>
        <v>2084.9309331946456</v>
      </c>
      <c r="BN24" s="228">
        <f t="shared" si="15"/>
        <v>2105.3714325396913</v>
      </c>
      <c r="BO24" s="228">
        <f t="shared" si="15"/>
        <v>2126.012328937139</v>
      </c>
      <c r="BP24" s="228">
        <f t="shared" si="15"/>
        <v>2146.8555870639739</v>
      </c>
      <c r="BQ24" s="228">
        <f t="shared" si="15"/>
        <v>2167.903190858719</v>
      </c>
    </row>
    <row r="25" spans="5:69" ht="16" customHeight="1">
      <c r="E25" s="326"/>
      <c r="F25" s="328"/>
      <c r="G25" s="324"/>
      <c r="H25" s="325"/>
      <c r="I25" s="229" t="s">
        <v>449</v>
      </c>
      <c r="J25" s="204">
        <f>J23-J24</f>
        <v>-1043.3648277964035</v>
      </c>
      <c r="K25" s="204">
        <f>K23-K24</f>
        <v>-965.70605566213078</v>
      </c>
      <c r="L25" s="204">
        <f t="shared" ref="L25:BQ25" si="16">L23-L24</f>
        <v>-931.22984255346432</v>
      </c>
      <c r="M25" s="204">
        <f t="shared" si="16"/>
        <v>-918.38758712386061</v>
      </c>
      <c r="N25" s="204">
        <f t="shared" si="16"/>
        <v>-916.40540711344227</v>
      </c>
      <c r="O25" s="204">
        <f t="shared" si="16"/>
        <v>-919.89678390775737</v>
      </c>
      <c r="P25" s="204">
        <f t="shared" si="16"/>
        <v>-926.16888485737627</v>
      </c>
      <c r="Q25" s="204">
        <f t="shared" si="16"/>
        <v>-933.87572447829871</v>
      </c>
      <c r="R25" s="204">
        <f t="shared" si="16"/>
        <v>-942.3447450931676</v>
      </c>
      <c r="S25" s="204">
        <f t="shared" si="16"/>
        <v>-951.24010719328828</v>
      </c>
      <c r="T25" s="204">
        <f t="shared" si="16"/>
        <v>-960.39433466145385</v>
      </c>
      <c r="U25" s="204">
        <f t="shared" si="16"/>
        <v>-969.72413742558388</v>
      </c>
      <c r="V25" s="204">
        <f t="shared" si="16"/>
        <v>-979.18832282818676</v>
      </c>
      <c r="W25" s="204">
        <f t="shared" si="16"/>
        <v>-988.76675135414871</v>
      </c>
      <c r="X25" s="204">
        <f t="shared" si="16"/>
        <v>-998.44981453811067</v>
      </c>
      <c r="Y25" s="204">
        <f t="shared" si="16"/>
        <v>-1008.2331739620623</v>
      </c>
      <c r="Z25" s="204">
        <f t="shared" si="16"/>
        <v>-1018.1151307984798</v>
      </c>
      <c r="AA25" s="204">
        <f t="shared" si="16"/>
        <v>-1028.0953106266631</v>
      </c>
      <c r="AB25" s="204">
        <f t="shared" si="16"/>
        <v>-1038.1740058861217</v>
      </c>
      <c r="AC25" s="204">
        <f t="shared" si="16"/>
        <v>-1048.3518471489178</v>
      </c>
      <c r="AD25" s="204">
        <f t="shared" si="16"/>
        <v>-1058.6296388019418</v>
      </c>
      <c r="AE25" s="204">
        <f t="shared" si="16"/>
        <v>-1069.0082769346059</v>
      </c>
      <c r="AF25" s="204">
        <f t="shared" si="16"/>
        <v>-1079.4887083296987</v>
      </c>
      <c r="AG25" s="204">
        <f t="shared" si="16"/>
        <v>-1090.0719100062886</v>
      </c>
      <c r="AH25" s="204">
        <f t="shared" si="16"/>
        <v>-1100.7588790391073</v>
      </c>
      <c r="AI25" s="204">
        <f t="shared" si="16"/>
        <v>-1111.5506275166531</v>
      </c>
      <c r="AJ25" s="204">
        <f t="shared" si="16"/>
        <v>-1122.4481800691235</v>
      </c>
      <c r="AK25" s="204">
        <f t="shared" si="16"/>
        <v>-1133.4525726817387</v>
      </c>
      <c r="AL25" s="204">
        <f t="shared" si="16"/>
        <v>-1144.5648521512544</v>
      </c>
      <c r="AM25" s="204">
        <f t="shared" si="16"/>
        <v>-1155.7860758645452</v>
      </c>
      <c r="AN25" s="204">
        <f t="shared" si="16"/>
        <v>-1167.1173117387295</v>
      </c>
      <c r="AO25" s="204">
        <f t="shared" si="16"/>
        <v>-1178.559638242551</v>
      </c>
      <c r="AP25" s="204">
        <f t="shared" si="16"/>
        <v>-1190.1141444589052</v>
      </c>
      <c r="AQ25" s="204">
        <f t="shared" si="16"/>
        <v>-1201.7819301684312</v>
      </c>
      <c r="AR25" s="204">
        <f t="shared" si="16"/>
        <v>-1213.564105944165</v>
      </c>
      <c r="AS25" s="204">
        <f t="shared" si="16"/>
        <v>-1225.4617932522272</v>
      </c>
      <c r="AT25" s="204">
        <f t="shared" si="16"/>
        <v>-1237.4761245560635</v>
      </c>
      <c r="AU25" s="204">
        <f t="shared" si="16"/>
        <v>-1249.6082434229811</v>
      </c>
      <c r="AV25" s="204">
        <f t="shared" si="16"/>
        <v>-1261.8593046323713</v>
      </c>
      <c r="AW25" s="204">
        <f t="shared" si="16"/>
        <v>-1274.2304742853103</v>
      </c>
      <c r="AX25" s="204">
        <f t="shared" si="16"/>
        <v>-1286.7229299153987</v>
      </c>
      <c r="AY25" s="204">
        <f t="shared" si="16"/>
        <v>-1299.3378606007636</v>
      </c>
      <c r="AZ25" s="204">
        <f t="shared" si="16"/>
        <v>-1312.0764670772016</v>
      </c>
      <c r="BA25" s="204">
        <f t="shared" si="16"/>
        <v>-1324.9399618524483</v>
      </c>
      <c r="BB25" s="204">
        <f t="shared" si="16"/>
        <v>-1337.9295693215795</v>
      </c>
      <c r="BC25" s="204">
        <f t="shared" si="16"/>
        <v>-1351.0465258835507</v>
      </c>
      <c r="BD25" s="204">
        <f t="shared" si="16"/>
        <v>-1364.292080058877</v>
      </c>
      <c r="BE25" s="204">
        <f t="shared" si="16"/>
        <v>-1377.6674926084729</v>
      </c>
      <c r="BF25" s="204">
        <f t="shared" si="16"/>
        <v>-1391.1740366536533</v>
      </c>
      <c r="BG25" s="204">
        <f t="shared" si="16"/>
        <v>-1404.8129977973167</v>
      </c>
      <c r="BH25" s="204">
        <f t="shared" si="16"/>
        <v>-1418.5856742463095</v>
      </c>
      <c r="BI25" s="204">
        <f t="shared" si="16"/>
        <v>-1432.4933769349987</v>
      </c>
      <c r="BJ25" s="204">
        <f t="shared" si="16"/>
        <v>-1446.5374296500481</v>
      </c>
      <c r="BK25" s="204">
        <f t="shared" si="16"/>
        <v>-1460.7191691564212</v>
      </c>
      <c r="BL25" s="204">
        <f t="shared" si="16"/>
        <v>-1475.0399453246214</v>
      </c>
      <c r="BM25" s="204">
        <f t="shared" si="16"/>
        <v>-1489.5011212591762</v>
      </c>
      <c r="BN25" s="204">
        <f t="shared" si="16"/>
        <v>-1504.1040734283838</v>
      </c>
      <c r="BO25" s="204">
        <f t="shared" si="16"/>
        <v>-1518.8501917953286</v>
      </c>
      <c r="BP25" s="204">
        <f t="shared" si="16"/>
        <v>-1533.740879950185</v>
      </c>
      <c r="BQ25" s="204">
        <f t="shared" si="16"/>
        <v>-1548.7775552438147</v>
      </c>
    </row>
    <row r="26" spans="5:69" ht="16" customHeight="1">
      <c r="E26" s="326"/>
      <c r="F26" s="328"/>
      <c r="G26" s="329" t="s">
        <v>51</v>
      </c>
      <c r="H26" s="323" t="s">
        <v>25</v>
      </c>
      <c r="I26" s="230" t="s">
        <v>318</v>
      </c>
      <c r="J26" s="216">
        <f>Variables!$H$27</f>
        <v>0.3</v>
      </c>
      <c r="K26" s="216">
        <f>Variables!$H$27</f>
        <v>0.3</v>
      </c>
      <c r="L26" s="216">
        <f>Variables!$H$27</f>
        <v>0.3</v>
      </c>
      <c r="M26" s="216">
        <f>Variables!$H$27</f>
        <v>0.3</v>
      </c>
      <c r="N26" s="216">
        <f>Variables!$H$27</f>
        <v>0.3</v>
      </c>
      <c r="O26" s="216">
        <f>Variables!$H$27</f>
        <v>0.3</v>
      </c>
      <c r="P26" s="216">
        <f>Variables!$H$27</f>
        <v>0.3</v>
      </c>
      <c r="Q26" s="216">
        <f>Variables!$H$27</f>
        <v>0.3</v>
      </c>
      <c r="R26" s="216">
        <f>Variables!$H$27</f>
        <v>0.3</v>
      </c>
      <c r="S26" s="216">
        <f>Variables!$H$27</f>
        <v>0.3</v>
      </c>
      <c r="T26" s="216">
        <f>Variables!$H$27</f>
        <v>0.3</v>
      </c>
      <c r="U26" s="216">
        <f>Variables!$H$27</f>
        <v>0.3</v>
      </c>
      <c r="V26" s="216">
        <f>Variables!$H$27</f>
        <v>0.3</v>
      </c>
      <c r="W26" s="216">
        <f>Variables!$H$27</f>
        <v>0.3</v>
      </c>
      <c r="X26" s="216">
        <f>Variables!$H$27</f>
        <v>0.3</v>
      </c>
      <c r="Y26" s="216">
        <f>Variables!$H$27</f>
        <v>0.3</v>
      </c>
      <c r="Z26" s="216">
        <f>Variables!$H$27</f>
        <v>0.3</v>
      </c>
      <c r="AA26" s="216">
        <f>Variables!$H$27</f>
        <v>0.3</v>
      </c>
      <c r="AB26" s="216">
        <f>Variables!$H$27</f>
        <v>0.3</v>
      </c>
      <c r="AC26" s="216">
        <f>Variables!$H$27</f>
        <v>0.3</v>
      </c>
      <c r="AD26" s="216">
        <f>Variables!$H$27</f>
        <v>0.3</v>
      </c>
      <c r="AE26" s="216">
        <f>Variables!$H$27</f>
        <v>0.3</v>
      </c>
      <c r="AF26" s="216">
        <f>Variables!$H$27</f>
        <v>0.3</v>
      </c>
      <c r="AG26" s="216">
        <f>Variables!$H$27</f>
        <v>0.3</v>
      </c>
      <c r="AH26" s="216">
        <f>Variables!$H$27</f>
        <v>0.3</v>
      </c>
      <c r="AI26" s="216">
        <f>Variables!$H$27</f>
        <v>0.3</v>
      </c>
      <c r="AJ26" s="216">
        <f>Variables!$H$27</f>
        <v>0.3</v>
      </c>
      <c r="AK26" s="216">
        <f>Variables!$H$27</f>
        <v>0.3</v>
      </c>
      <c r="AL26" s="216">
        <f>Variables!$H$27</f>
        <v>0.3</v>
      </c>
      <c r="AM26" s="216">
        <f>Variables!$H$27</f>
        <v>0.3</v>
      </c>
      <c r="AN26" s="216">
        <f>Variables!$H$27</f>
        <v>0.3</v>
      </c>
      <c r="AO26" s="216">
        <f>Variables!$H$27</f>
        <v>0.3</v>
      </c>
      <c r="AP26" s="216">
        <f>Variables!$H$27</f>
        <v>0.3</v>
      </c>
      <c r="AQ26" s="216">
        <f>Variables!$H$27</f>
        <v>0.3</v>
      </c>
      <c r="AR26" s="216">
        <f>Variables!$H$27</f>
        <v>0.3</v>
      </c>
      <c r="AS26" s="216">
        <f>Variables!$H$27</f>
        <v>0.3</v>
      </c>
      <c r="AT26" s="216">
        <f>Variables!$H$27</f>
        <v>0.3</v>
      </c>
      <c r="AU26" s="216">
        <f>Variables!$H$27</f>
        <v>0.3</v>
      </c>
      <c r="AV26" s="216">
        <f>Variables!$H$27</f>
        <v>0.3</v>
      </c>
      <c r="AW26" s="216">
        <f>Variables!$H$27</f>
        <v>0.3</v>
      </c>
      <c r="AX26" s="216">
        <f>Variables!$H$27</f>
        <v>0.3</v>
      </c>
      <c r="AY26" s="216">
        <f>Variables!$H$27</f>
        <v>0.3</v>
      </c>
      <c r="AZ26" s="216">
        <f>Variables!$H$27</f>
        <v>0.3</v>
      </c>
      <c r="BA26" s="216">
        <f>Variables!$H$27</f>
        <v>0.3</v>
      </c>
      <c r="BB26" s="216">
        <f>Variables!$H$27</f>
        <v>0.3</v>
      </c>
      <c r="BC26" s="216">
        <f>Variables!$H$27</f>
        <v>0.3</v>
      </c>
      <c r="BD26" s="216">
        <f>Variables!$H$27</f>
        <v>0.3</v>
      </c>
      <c r="BE26" s="216">
        <f>Variables!$H$27</f>
        <v>0.3</v>
      </c>
      <c r="BF26" s="216">
        <f>Variables!$H$27</f>
        <v>0.3</v>
      </c>
      <c r="BG26" s="216">
        <f>Variables!$H$27</f>
        <v>0.3</v>
      </c>
      <c r="BH26" s="216">
        <f>Variables!$H$27</f>
        <v>0.3</v>
      </c>
      <c r="BI26" s="216">
        <f>Variables!$H$27</f>
        <v>0.3</v>
      </c>
      <c r="BJ26" s="216">
        <f>Variables!$H$27</f>
        <v>0.3</v>
      </c>
      <c r="BK26" s="216">
        <f>Variables!$H$27</f>
        <v>0.3</v>
      </c>
      <c r="BL26" s="216">
        <f>Variables!$H$27</f>
        <v>0.3</v>
      </c>
      <c r="BM26" s="216">
        <f>Variables!$H$27</f>
        <v>0.3</v>
      </c>
      <c r="BN26" s="216">
        <f>Variables!$H$27</f>
        <v>0.3</v>
      </c>
      <c r="BO26" s="216">
        <f>Variables!$H$27</f>
        <v>0.3</v>
      </c>
      <c r="BP26" s="216">
        <f>Variables!$H$27</f>
        <v>0.3</v>
      </c>
      <c r="BQ26" s="216">
        <f>Variables!$H$27</f>
        <v>0.3</v>
      </c>
    </row>
    <row r="27" spans="5:69" ht="16" customHeight="1">
      <c r="E27" s="326"/>
      <c r="F27" s="328"/>
      <c r="G27" s="329"/>
      <c r="H27" s="323"/>
      <c r="I27" s="230" t="s">
        <v>321</v>
      </c>
      <c r="J27" s="200">
        <f>J11*J26</f>
        <v>3.2642487046632116</v>
      </c>
      <c r="K27" s="200">
        <f>K11*K26</f>
        <v>3.362176165803108</v>
      </c>
      <c r="L27" s="200">
        <f t="shared" ref="L27:BQ27" si="17">L11*L26</f>
        <v>3.4630414507772014</v>
      </c>
      <c r="M27" s="200">
        <f t="shared" si="17"/>
        <v>3.5669326943005184</v>
      </c>
      <c r="N27" s="200">
        <f t="shared" si="17"/>
        <v>3.6739406751295327</v>
      </c>
      <c r="O27" s="200">
        <f t="shared" si="17"/>
        <v>3.7841588953834191</v>
      </c>
      <c r="P27" s="200">
        <f t="shared" si="17"/>
        <v>3.8976836622449222</v>
      </c>
      <c r="Q27" s="200">
        <f t="shared" si="17"/>
        <v>4.0146141721122701</v>
      </c>
      <c r="R27" s="200">
        <f t="shared" si="17"/>
        <v>4.1350525972756378</v>
      </c>
      <c r="S27" s="200">
        <f t="shared" si="17"/>
        <v>4.2591041751939072</v>
      </c>
      <c r="T27" s="200">
        <f t="shared" si="17"/>
        <v>4.3868773004497248</v>
      </c>
      <c r="U27" s="200">
        <f t="shared" si="17"/>
        <v>4.5184836194632165</v>
      </c>
      <c r="V27" s="200">
        <f t="shared" si="17"/>
        <v>4.6540381280471133</v>
      </c>
      <c r="W27" s="200">
        <f t="shared" si="17"/>
        <v>4.7936592718885267</v>
      </c>
      <c r="X27" s="200">
        <f t="shared" si="17"/>
        <v>4.9374690500451814</v>
      </c>
      <c r="Y27" s="200">
        <f t="shared" si="17"/>
        <v>5.0855931215465366</v>
      </c>
      <c r="Z27" s="200">
        <f t="shared" si="17"/>
        <v>5.2381609151929336</v>
      </c>
      <c r="AA27" s="200">
        <f t="shared" si="17"/>
        <v>5.3953057426487216</v>
      </c>
      <c r="AB27" s="200">
        <f t="shared" si="17"/>
        <v>5.5571649149281841</v>
      </c>
      <c r="AC27" s="200">
        <f t="shared" si="17"/>
        <v>5.7238798623760312</v>
      </c>
      <c r="AD27" s="200">
        <f t="shared" si="17"/>
        <v>5.8955962582473109</v>
      </c>
      <c r="AE27" s="200">
        <f t="shared" si="17"/>
        <v>6.0724641459947311</v>
      </c>
      <c r="AF27" s="200">
        <f t="shared" si="17"/>
        <v>6.2546380703745728</v>
      </c>
      <c r="AG27" s="200">
        <f t="shared" si="17"/>
        <v>6.442277212485811</v>
      </c>
      <c r="AH27" s="200">
        <f t="shared" si="17"/>
        <v>6.6355455288603844</v>
      </c>
      <c r="AI27" s="200">
        <f t="shared" si="17"/>
        <v>6.8346118947261969</v>
      </c>
      <c r="AJ27" s="200">
        <f t="shared" si="17"/>
        <v>7.0396502515679842</v>
      </c>
      <c r="AK27" s="200">
        <f t="shared" si="17"/>
        <v>7.2508397591150224</v>
      </c>
      <c r="AL27" s="200">
        <f t="shared" si="17"/>
        <v>7.4683649518884732</v>
      </c>
      <c r="AM27" s="200">
        <f t="shared" si="17"/>
        <v>7.6924159004451296</v>
      </c>
      <c r="AN27" s="200">
        <f t="shared" si="17"/>
        <v>7.9231883774584837</v>
      </c>
      <c r="AO27" s="200">
        <f t="shared" si="17"/>
        <v>8.1608840287822382</v>
      </c>
      <c r="AP27" s="200">
        <f t="shared" si="17"/>
        <v>8.4057105496457059</v>
      </c>
      <c r="AQ27" s="200">
        <f t="shared" si="17"/>
        <v>8.657881866135078</v>
      </c>
      <c r="AR27" s="200">
        <f t="shared" si="17"/>
        <v>8.9176183221191287</v>
      </c>
      <c r="AS27" s="200">
        <f t="shared" si="17"/>
        <v>9.1851468717827043</v>
      </c>
      <c r="AT27" s="200">
        <f t="shared" si="17"/>
        <v>9.4607012779361845</v>
      </c>
      <c r="AU27" s="200">
        <f t="shared" si="17"/>
        <v>9.7445223162742689</v>
      </c>
      <c r="AV27" s="200">
        <f t="shared" si="17"/>
        <v>10.036857985762499</v>
      </c>
      <c r="AW27" s="200">
        <f t="shared" si="17"/>
        <v>10.337963725335376</v>
      </c>
      <c r="AX27" s="200">
        <f t="shared" si="17"/>
        <v>10.648102637095434</v>
      </c>
      <c r="AY27" s="200">
        <f t="shared" si="17"/>
        <v>10.967545716208297</v>
      </c>
      <c r="AZ27" s="200">
        <f t="shared" si="17"/>
        <v>11.296572087694546</v>
      </c>
      <c r="BA27" s="200">
        <f t="shared" si="17"/>
        <v>11.635469250325384</v>
      </c>
      <c r="BB27" s="200">
        <f t="shared" si="17"/>
        <v>11.984533327835145</v>
      </c>
      <c r="BC27" s="200">
        <f t="shared" si="17"/>
        <v>12.3440693276702</v>
      </c>
      <c r="BD27" s="200">
        <f t="shared" si="17"/>
        <v>12.714391407500306</v>
      </c>
      <c r="BE27" s="200">
        <f t="shared" si="17"/>
        <v>13.095823149725316</v>
      </c>
      <c r="BF27" s="200">
        <f t="shared" si="17"/>
        <v>13.488697844217077</v>
      </c>
      <c r="BG27" s="200">
        <f t="shared" si="17"/>
        <v>13.893358779543584</v>
      </c>
      <c r="BH27" s="200">
        <f t="shared" si="17"/>
        <v>14.310159542929897</v>
      </c>
      <c r="BI27" s="200">
        <f t="shared" si="17"/>
        <v>14.739464329217791</v>
      </c>
      <c r="BJ27" s="200">
        <f t="shared" si="17"/>
        <v>15.181648259094324</v>
      </c>
      <c r="BK27" s="200">
        <f t="shared" si="17"/>
        <v>15.637097706867156</v>
      </c>
      <c r="BL27" s="200">
        <f t="shared" si="17"/>
        <v>16.106210638073172</v>
      </c>
      <c r="BM27" s="200">
        <f t="shared" si="17"/>
        <v>16.589396957215367</v>
      </c>
      <c r="BN27" s="200">
        <f t="shared" si="17"/>
        <v>17.087078865931826</v>
      </c>
      <c r="BO27" s="200">
        <f t="shared" si="17"/>
        <v>17.599691231909784</v>
      </c>
      <c r="BP27" s="200">
        <f t="shared" si="17"/>
        <v>18.127681968867076</v>
      </c>
      <c r="BQ27" s="200">
        <f t="shared" si="17"/>
        <v>18.671512427933088</v>
      </c>
    </row>
    <row r="28" spans="5:69" ht="16" customHeight="1">
      <c r="E28" s="326"/>
      <c r="F28" s="328"/>
      <c r="G28" s="329"/>
      <c r="H28" s="323"/>
      <c r="I28" s="230" t="s">
        <v>322</v>
      </c>
      <c r="J28" s="200">
        <f>J27/J264</f>
        <v>0.27430661383724464</v>
      </c>
      <c r="K28" s="200">
        <f>K27/K264</f>
        <v>0.27699589436506078</v>
      </c>
      <c r="L28" s="200">
        <f t="shared" ref="L28:BQ28" si="18">L27/L264</f>
        <v>0.27971154038824769</v>
      </c>
      <c r="M28" s="200">
        <f t="shared" si="18"/>
        <v>0.28245381039205408</v>
      </c>
      <c r="N28" s="200">
        <f t="shared" si="18"/>
        <v>0.28522296539589764</v>
      </c>
      <c r="O28" s="200">
        <f t="shared" si="18"/>
        <v>0.2880192689782104</v>
      </c>
      <c r="P28" s="200">
        <f t="shared" si="18"/>
        <v>0.29084298730152619</v>
      </c>
      <c r="Q28" s="200">
        <f t="shared" si="18"/>
        <v>0.2936943891378157</v>
      </c>
      <c r="R28" s="200">
        <f t="shared" si="18"/>
        <v>0.29657374589406876</v>
      </c>
      <c r="S28" s="200">
        <f t="shared" si="18"/>
        <v>0.29948133163812823</v>
      </c>
      <c r="T28" s="200">
        <f t="shared" si="18"/>
        <v>0.3024174231247766</v>
      </c>
      <c r="U28" s="200">
        <f t="shared" si="18"/>
        <v>0.30538229982207832</v>
      </c>
      <c r="V28" s="200">
        <f t="shared" si="18"/>
        <v>0.30837624393798102</v>
      </c>
      <c r="W28" s="200">
        <f t="shared" si="18"/>
        <v>0.31139954044717688</v>
      </c>
      <c r="X28" s="200">
        <f t="shared" si="18"/>
        <v>0.3144524771182276</v>
      </c>
      <c r="Y28" s="200">
        <f t="shared" si="18"/>
        <v>0.31753534454095528</v>
      </c>
      <c r="Z28" s="200">
        <f t="shared" si="18"/>
        <v>0.32064843615410199</v>
      </c>
      <c r="AA28" s="200">
        <f t="shared" si="18"/>
        <v>0.3237920482732598</v>
      </c>
      <c r="AB28" s="200">
        <f t="shared" si="18"/>
        <v>0.32696648011907609</v>
      </c>
      <c r="AC28" s="200">
        <f t="shared" si="18"/>
        <v>0.33017203384573379</v>
      </c>
      <c r="AD28" s="200">
        <f t="shared" si="18"/>
        <v>0.3334090145697115</v>
      </c>
      <c r="AE28" s="200">
        <f t="shared" si="18"/>
        <v>0.33667773039882637</v>
      </c>
      <c r="AF28" s="200">
        <f t="shared" si="18"/>
        <v>0.33997849246155992</v>
      </c>
      <c r="AG28" s="200">
        <f t="shared" si="18"/>
        <v>0.34331161493667334</v>
      </c>
      <c r="AH28" s="200">
        <f t="shared" si="18"/>
        <v>0.34667741508311123</v>
      </c>
      <c r="AI28" s="200">
        <f t="shared" si="18"/>
        <v>0.35007621327020061</v>
      </c>
      <c r="AJ28" s="200">
        <f t="shared" si="18"/>
        <v>0.35350833300814377</v>
      </c>
      <c r="AK28" s="200">
        <f t="shared" si="18"/>
        <v>0.35697410097881177</v>
      </c>
      <c r="AL28" s="200">
        <f t="shared" si="18"/>
        <v>0.36047384706683938</v>
      </c>
      <c r="AM28" s="200">
        <f t="shared" si="18"/>
        <v>0.3640079043910241</v>
      </c>
      <c r="AN28" s="200">
        <f t="shared" si="18"/>
        <v>0.3675766093360342</v>
      </c>
      <c r="AO28" s="200">
        <f t="shared" si="18"/>
        <v>0.37118030158442672</v>
      </c>
      <c r="AP28" s="200">
        <f t="shared" si="18"/>
        <v>0.37481932414897995</v>
      </c>
      <c r="AQ28" s="200">
        <f t="shared" si="18"/>
        <v>0.37849402340534249</v>
      </c>
      <c r="AR28" s="200">
        <f t="shared" si="18"/>
        <v>0.38220474912500257</v>
      </c>
      <c r="AS28" s="200">
        <f t="shared" si="18"/>
        <v>0.38595185450858116</v>
      </c>
      <c r="AT28" s="200">
        <f t="shared" si="18"/>
        <v>0.38973569621944953</v>
      </c>
      <c r="AU28" s="200">
        <f t="shared" si="18"/>
        <v>0.39355663441767941</v>
      </c>
      <c r="AV28" s="200">
        <f t="shared" si="18"/>
        <v>0.39741503279432339</v>
      </c>
      <c r="AW28" s="200">
        <f t="shared" si="18"/>
        <v>0.40131125860603251</v>
      </c>
      <c r="AX28" s="200">
        <f t="shared" si="18"/>
        <v>0.4052456827100131</v>
      </c>
      <c r="AY28" s="200">
        <f t="shared" si="18"/>
        <v>0.40921867959932695</v>
      </c>
      <c r="AZ28" s="200">
        <f t="shared" si="18"/>
        <v>0.413230627438536</v>
      </c>
      <c r="BA28" s="200">
        <f t="shared" si="18"/>
        <v>0.41728190809969817</v>
      </c>
      <c r="BB28" s="200">
        <f t="shared" si="18"/>
        <v>0.42137290719871479</v>
      </c>
      <c r="BC28" s="200">
        <f t="shared" si="18"/>
        <v>0.42550401413203548</v>
      </c>
      <c r="BD28" s="200">
        <f t="shared" si="18"/>
        <v>0.42967562211372212</v>
      </c>
      <c r="BE28" s="200">
        <f t="shared" si="18"/>
        <v>0.43388812821287637</v>
      </c>
      <c r="BF28" s="200">
        <f t="shared" si="18"/>
        <v>0.43814193339143398</v>
      </c>
      <c r="BG28" s="200">
        <f t="shared" si="18"/>
        <v>0.44243744254233025</v>
      </c>
      <c r="BH28" s="200">
        <f t="shared" si="18"/>
        <v>0.44677506452803945</v>
      </c>
      <c r="BI28" s="200">
        <f t="shared" si="18"/>
        <v>0.45115521221949068</v>
      </c>
      <c r="BJ28" s="200">
        <f t="shared" si="18"/>
        <v>0.45557830253536807</v>
      </c>
      <c r="BK28" s="200">
        <f t="shared" si="18"/>
        <v>0.46004475648179333</v>
      </c>
      <c r="BL28" s="200">
        <f t="shared" si="18"/>
        <v>0.46455499919239918</v>
      </c>
      <c r="BM28" s="200">
        <f t="shared" si="18"/>
        <v>0.46910945996879527</v>
      </c>
      <c r="BN28" s="200">
        <f t="shared" si="18"/>
        <v>0.47370857232143038</v>
      </c>
      <c r="BO28" s="200">
        <f t="shared" si="18"/>
        <v>0.47835277401085624</v>
      </c>
      <c r="BP28" s="200">
        <f t="shared" si="18"/>
        <v>0.483042507089394</v>
      </c>
      <c r="BQ28" s="200">
        <f t="shared" si="18"/>
        <v>0.48777821794321163</v>
      </c>
    </row>
    <row r="29" spans="5:69" ht="16" customHeight="1">
      <c r="E29" s="326"/>
      <c r="F29" s="328"/>
      <c r="G29" s="329"/>
      <c r="H29" s="323"/>
      <c r="I29" s="230" t="s">
        <v>65</v>
      </c>
      <c r="J29" s="203">
        <f>Variables!$H$9</f>
        <v>9</v>
      </c>
      <c r="K29" s="203">
        <f>Variables!$H$9</f>
        <v>9</v>
      </c>
      <c r="L29" s="203">
        <f>Variables!$H$9</f>
        <v>9</v>
      </c>
      <c r="M29" s="203">
        <f>Variables!$H$9</f>
        <v>9</v>
      </c>
      <c r="N29" s="203">
        <f>Variables!$H$9</f>
        <v>9</v>
      </c>
      <c r="O29" s="203">
        <f>Variables!$H$9</f>
        <v>9</v>
      </c>
      <c r="P29" s="203">
        <f>Variables!$H$9</f>
        <v>9</v>
      </c>
      <c r="Q29" s="203">
        <f>Variables!$H$9</f>
        <v>9</v>
      </c>
      <c r="R29" s="203">
        <f>Variables!$H$9</f>
        <v>9</v>
      </c>
      <c r="S29" s="203">
        <f>Variables!$H$9</f>
        <v>9</v>
      </c>
      <c r="T29" s="203">
        <f>Variables!$H$9</f>
        <v>9</v>
      </c>
      <c r="U29" s="203">
        <f>Variables!$H$9</f>
        <v>9</v>
      </c>
      <c r="V29" s="203">
        <f>Variables!$H$9</f>
        <v>9</v>
      </c>
      <c r="W29" s="203">
        <f>Variables!$H$9</f>
        <v>9</v>
      </c>
      <c r="X29" s="203">
        <f>Variables!$H$9</f>
        <v>9</v>
      </c>
      <c r="Y29" s="203">
        <f>Variables!$H$9</f>
        <v>9</v>
      </c>
      <c r="Z29" s="203">
        <f>Variables!$H$9</f>
        <v>9</v>
      </c>
      <c r="AA29" s="203">
        <f>Variables!$H$9</f>
        <v>9</v>
      </c>
      <c r="AB29" s="203">
        <f>Variables!$H$9</f>
        <v>9</v>
      </c>
      <c r="AC29" s="203">
        <f>Variables!$H$9</f>
        <v>9</v>
      </c>
      <c r="AD29" s="203">
        <f>Variables!$H$9</f>
        <v>9</v>
      </c>
      <c r="AE29" s="203">
        <f>Variables!$H$9</f>
        <v>9</v>
      </c>
      <c r="AF29" s="203">
        <f>Variables!$H$9</f>
        <v>9</v>
      </c>
      <c r="AG29" s="203">
        <f>Variables!$H$9</f>
        <v>9</v>
      </c>
      <c r="AH29" s="203">
        <f>Variables!$H$9</f>
        <v>9</v>
      </c>
      <c r="AI29" s="203">
        <f>Variables!$H$9</f>
        <v>9</v>
      </c>
      <c r="AJ29" s="203">
        <f>Variables!$H$9</f>
        <v>9</v>
      </c>
      <c r="AK29" s="203">
        <f>Variables!$H$9</f>
        <v>9</v>
      </c>
      <c r="AL29" s="203">
        <f>Variables!$H$9</f>
        <v>9</v>
      </c>
      <c r="AM29" s="203">
        <f>Variables!$H$9</f>
        <v>9</v>
      </c>
      <c r="AN29" s="203">
        <f>Variables!$H$9</f>
        <v>9</v>
      </c>
      <c r="AO29" s="203">
        <f>Variables!$H$9</f>
        <v>9</v>
      </c>
      <c r="AP29" s="203">
        <f>Variables!$H$9</f>
        <v>9</v>
      </c>
      <c r="AQ29" s="203">
        <f>Variables!$H$9</f>
        <v>9</v>
      </c>
      <c r="AR29" s="203">
        <f>Variables!$H$9</f>
        <v>9</v>
      </c>
      <c r="AS29" s="203">
        <f>Variables!$H$9</f>
        <v>9</v>
      </c>
      <c r="AT29" s="203">
        <f>Variables!$H$9</f>
        <v>9</v>
      </c>
      <c r="AU29" s="203">
        <f>Variables!$H$9</f>
        <v>9</v>
      </c>
      <c r="AV29" s="203">
        <f>Variables!$H$9</f>
        <v>9</v>
      </c>
      <c r="AW29" s="203">
        <f>Variables!$H$9</f>
        <v>9</v>
      </c>
      <c r="AX29" s="203">
        <f>Variables!$H$9</f>
        <v>9</v>
      </c>
      <c r="AY29" s="203">
        <f>Variables!$H$9</f>
        <v>9</v>
      </c>
      <c r="AZ29" s="203">
        <f>Variables!$H$9</f>
        <v>9</v>
      </c>
      <c r="BA29" s="203">
        <f>Variables!$H$9</f>
        <v>9</v>
      </c>
      <c r="BB29" s="203">
        <f>Variables!$H$9</f>
        <v>9</v>
      </c>
      <c r="BC29" s="203">
        <f>Variables!$H$9</f>
        <v>9</v>
      </c>
      <c r="BD29" s="203">
        <f>Variables!$H$9</f>
        <v>9</v>
      </c>
      <c r="BE29" s="203">
        <f>Variables!$H$9</f>
        <v>9</v>
      </c>
      <c r="BF29" s="203">
        <f>Variables!$H$9</f>
        <v>9</v>
      </c>
      <c r="BG29" s="203">
        <f>Variables!$H$9</f>
        <v>9</v>
      </c>
      <c r="BH29" s="203">
        <f>Variables!$H$9</f>
        <v>9</v>
      </c>
      <c r="BI29" s="203">
        <f>Variables!$H$9</f>
        <v>9</v>
      </c>
      <c r="BJ29" s="203">
        <f>Variables!$H$9</f>
        <v>9</v>
      </c>
      <c r="BK29" s="203">
        <f>Variables!$H$9</f>
        <v>9</v>
      </c>
      <c r="BL29" s="203">
        <f>Variables!$H$9</f>
        <v>9</v>
      </c>
      <c r="BM29" s="203">
        <f>Variables!$H$9</f>
        <v>9</v>
      </c>
      <c r="BN29" s="203">
        <f>Variables!$H$9</f>
        <v>9</v>
      </c>
      <c r="BO29" s="203">
        <f>Variables!$H$9</f>
        <v>9</v>
      </c>
      <c r="BP29" s="203">
        <f>Variables!$H$9</f>
        <v>9</v>
      </c>
      <c r="BQ29" s="203">
        <f>Variables!$H$9</f>
        <v>9</v>
      </c>
    </row>
    <row r="30" spans="5:69" ht="16" customHeight="1">
      <c r="E30" s="326"/>
      <c r="F30" s="328"/>
      <c r="G30" s="329"/>
      <c r="H30" s="323"/>
      <c r="I30" s="230" t="s">
        <v>299</v>
      </c>
      <c r="J30" s="200">
        <v>0</v>
      </c>
      <c r="K30" s="200">
        <f t="shared" ref="K30:BQ30" si="19">J32*$B$6</f>
        <v>0.10972264553489786</v>
      </c>
      <c r="L30" s="200">
        <f t="shared" si="19"/>
        <v>0.16565968051347324</v>
      </c>
      <c r="M30" s="200">
        <f t="shared" si="19"/>
        <v>0.19471445641203569</v>
      </c>
      <c r="N30" s="200">
        <f t="shared" si="19"/>
        <v>0.21033875236283947</v>
      </c>
      <c r="O30" s="200">
        <f t="shared" si="19"/>
        <v>0.21925856233977881</v>
      </c>
      <c r="P30" s="200">
        <f t="shared" si="19"/>
        <v>0.22483698876117356</v>
      </c>
      <c r="Q30" s="200">
        <f t="shared" si="19"/>
        <v>0.22875568930119727</v>
      </c>
      <c r="R30" s="200">
        <f t="shared" si="19"/>
        <v>0.23185560030572488</v>
      </c>
      <c r="S30" s="200">
        <f t="shared" si="19"/>
        <v>0.23455729851048998</v>
      </c>
      <c r="T30" s="200">
        <f t="shared" si="19"/>
        <v>0.23707118191049625</v>
      </c>
      <c r="U30" s="200">
        <f t="shared" si="19"/>
        <v>0.23950256020515878</v>
      </c>
      <c r="V30" s="200">
        <f t="shared" si="19"/>
        <v>0.24190420003141072</v>
      </c>
      <c r="W30" s="200">
        <f t="shared" si="19"/>
        <v>0.24430259759089781</v>
      </c>
      <c r="X30" s="200">
        <f t="shared" si="19"/>
        <v>0.24671111497431966</v>
      </c>
      <c r="Y30" s="200">
        <f t="shared" si="19"/>
        <v>0.2491365483344509</v>
      </c>
      <c r="Z30" s="200">
        <f t="shared" si="19"/>
        <v>0.25158241198360759</v>
      </c>
      <c r="AA30" s="200">
        <f t="shared" si="19"/>
        <v>0.25405058045344464</v>
      </c>
      <c r="AB30" s="200">
        <f t="shared" si="19"/>
        <v>0.25654210953602624</v>
      </c>
      <c r="AC30" s="200">
        <f t="shared" si="19"/>
        <v>0.25905764681564353</v>
      </c>
      <c r="AD30" s="200">
        <f t="shared" si="19"/>
        <v>0.26159763694611526</v>
      </c>
      <c r="AE30" s="200">
        <f t="shared" si="19"/>
        <v>0.26416242430094228</v>
      </c>
      <c r="AF30" s="200">
        <f t="shared" si="19"/>
        <v>0.26675230431000169</v>
      </c>
      <c r="AG30" s="200">
        <f t="shared" si="19"/>
        <v>0.2693675491396248</v>
      </c>
      <c r="AH30" s="200">
        <f t="shared" si="19"/>
        <v>0.27200842054448171</v>
      </c>
      <c r="AI30" s="200">
        <f t="shared" si="19"/>
        <v>0.27467517630548538</v>
      </c>
      <c r="AJ30" s="200">
        <f t="shared" si="19"/>
        <v>0.27736807346082298</v>
      </c>
      <c r="AK30" s="200">
        <f t="shared" si="19"/>
        <v>0.28008736993366895</v>
      </c>
      <c r="AL30" s="200">
        <f t="shared" si="19"/>
        <v>0.2828333253583592</v>
      </c>
      <c r="AM30" s="200">
        <f t="shared" si="19"/>
        <v>0.28560620150591537</v>
      </c>
      <c r="AN30" s="200">
        <f t="shared" si="19"/>
        <v>0.28840626250936735</v>
      </c>
      <c r="AO30" s="200">
        <f t="shared" si="19"/>
        <v>0.29123377498909736</v>
      </c>
      <c r="AP30" s="200">
        <f t="shared" si="19"/>
        <v>0.29408900812831934</v>
      </c>
      <c r="AQ30" s="200">
        <f t="shared" si="19"/>
        <v>0.29697223372375164</v>
      </c>
      <c r="AR30" s="200">
        <f t="shared" si="19"/>
        <v>0.29988372622401283</v>
      </c>
      <c r="AS30" s="200">
        <f t="shared" si="19"/>
        <v>0.30282376276200745</v>
      </c>
      <c r="AT30" s="200">
        <f t="shared" si="19"/>
        <v>0.30579262318443617</v>
      </c>
      <c r="AU30" s="200">
        <f t="shared" si="19"/>
        <v>0.30879059007999793</v>
      </c>
      <c r="AV30" s="200">
        <f t="shared" si="19"/>
        <v>0.31181794880707076</v>
      </c>
      <c r="AW30" s="200">
        <f t="shared" si="19"/>
        <v>0.31487498752126475</v>
      </c>
      <c r="AX30" s="200">
        <f t="shared" si="19"/>
        <v>0.31796199720304541</v>
      </c>
      <c r="AY30" s="200">
        <f t="shared" si="19"/>
        <v>0.32107927168552797</v>
      </c>
      <c r="AZ30" s="200">
        <f t="shared" si="19"/>
        <v>0.32422710768249474</v>
      </c>
      <c r="BA30" s="200">
        <f t="shared" si="19"/>
        <v>0.32740580481666176</v>
      </c>
      <c r="BB30" s="200">
        <f t="shared" si="19"/>
        <v>0.33061566564821021</v>
      </c>
      <c r="BC30" s="200">
        <f t="shared" si="19"/>
        <v>0.33385699570359106</v>
      </c>
      <c r="BD30" s="200">
        <f t="shared" si="19"/>
        <v>0.3371301035046097</v>
      </c>
      <c r="BE30" s="200">
        <f t="shared" si="19"/>
        <v>0.3404353005977937</v>
      </c>
      <c r="BF30" s="200">
        <f t="shared" si="19"/>
        <v>0.34377290158404739</v>
      </c>
      <c r="BG30" s="200">
        <f t="shared" si="19"/>
        <v>0.34714322414859733</v>
      </c>
      <c r="BH30" s="200">
        <f t="shared" si="19"/>
        <v>0.35054658909123076</v>
      </c>
      <c r="BI30" s="200">
        <f t="shared" si="19"/>
        <v>0.35398332035683122</v>
      </c>
      <c r="BJ30" s="200">
        <f t="shared" si="19"/>
        <v>0.35745374506621186</v>
      </c>
      <c r="BK30" s="200">
        <f t="shared" si="19"/>
        <v>0.36095819354725323</v>
      </c>
      <c r="BL30" s="200">
        <f t="shared" si="19"/>
        <v>0.36449699936634394</v>
      </c>
      <c r="BM30" s="200">
        <f t="shared" si="19"/>
        <v>0.36807049936013164</v>
      </c>
      <c r="BN30" s="200">
        <f t="shared" si="19"/>
        <v>0.37167903366758392</v>
      </c>
      <c r="BO30" s="200">
        <f t="shared" si="19"/>
        <v>0.37532294576236414</v>
      </c>
      <c r="BP30" s="200">
        <f t="shared" si="19"/>
        <v>0.37900258248552454</v>
      </c>
      <c r="BQ30" s="200">
        <f t="shared" si="19"/>
        <v>0.38271829407851987</v>
      </c>
    </row>
    <row r="31" spans="5:69" ht="16" customHeight="1">
      <c r="E31" s="326"/>
      <c r="F31" s="328"/>
      <c r="G31" s="329"/>
      <c r="H31" s="323"/>
      <c r="I31" s="230" t="s">
        <v>301</v>
      </c>
      <c r="J31" s="200">
        <v>0</v>
      </c>
      <c r="K31" s="200">
        <f t="shared" ref="K31:BQ31" si="20">J32*$B$7</f>
        <v>2.7430661383724464E-2</v>
      </c>
      <c r="L31" s="200">
        <f t="shared" si="20"/>
        <v>4.141492012836831E-2</v>
      </c>
      <c r="M31" s="200">
        <f t="shared" si="20"/>
        <v>4.8678614103008923E-2</v>
      </c>
      <c r="N31" s="200">
        <f t="shared" si="20"/>
        <v>5.2584688090709868E-2</v>
      </c>
      <c r="O31" s="200">
        <f t="shared" si="20"/>
        <v>5.4814640584944702E-2</v>
      </c>
      <c r="P31" s="200">
        <f t="shared" si="20"/>
        <v>5.6209247190293389E-2</v>
      </c>
      <c r="Q31" s="200">
        <f t="shared" si="20"/>
        <v>5.7188922325299318E-2</v>
      </c>
      <c r="R31" s="200">
        <f t="shared" si="20"/>
        <v>5.7963900076431221E-2</v>
      </c>
      <c r="S31" s="200">
        <f t="shared" si="20"/>
        <v>5.8639324627622495E-2</v>
      </c>
      <c r="T31" s="200">
        <f t="shared" si="20"/>
        <v>5.9267795477624063E-2</v>
      </c>
      <c r="U31" s="200">
        <f t="shared" si="20"/>
        <v>5.9875640051289696E-2</v>
      </c>
      <c r="V31" s="200">
        <f t="shared" si="20"/>
        <v>6.047605000785268E-2</v>
      </c>
      <c r="W31" s="200">
        <f t="shared" si="20"/>
        <v>6.1075649397724453E-2</v>
      </c>
      <c r="X31" s="200">
        <f t="shared" si="20"/>
        <v>6.1677778743579915E-2</v>
      </c>
      <c r="Y31" s="200">
        <f t="shared" si="20"/>
        <v>6.2284137083612724E-2</v>
      </c>
      <c r="Z31" s="200">
        <f t="shared" si="20"/>
        <v>6.2895602995901898E-2</v>
      </c>
      <c r="AA31" s="200">
        <f t="shared" si="20"/>
        <v>6.351264511336116E-2</v>
      </c>
      <c r="AB31" s="200">
        <f t="shared" si="20"/>
        <v>6.413552738400656E-2</v>
      </c>
      <c r="AC31" s="200">
        <f t="shared" si="20"/>
        <v>6.4764411703910882E-2</v>
      </c>
      <c r="AD31" s="200">
        <f t="shared" si="20"/>
        <v>6.5399409236528816E-2</v>
      </c>
      <c r="AE31" s="200">
        <f t="shared" si="20"/>
        <v>6.6040606075235569E-2</v>
      </c>
      <c r="AF31" s="200">
        <f t="shared" si="20"/>
        <v>6.6688076077500422E-2</v>
      </c>
      <c r="AG31" s="200">
        <f t="shared" si="20"/>
        <v>6.7341887284906199E-2</v>
      </c>
      <c r="AH31" s="200">
        <f t="shared" si="20"/>
        <v>6.8002105136120428E-2</v>
      </c>
      <c r="AI31" s="200">
        <f t="shared" si="20"/>
        <v>6.8668794076371345E-2</v>
      </c>
      <c r="AJ31" s="200">
        <f t="shared" si="20"/>
        <v>6.9342018365205746E-2</v>
      </c>
      <c r="AK31" s="200">
        <f t="shared" si="20"/>
        <v>7.0021842483417238E-2</v>
      </c>
      <c r="AL31" s="200">
        <f t="shared" si="20"/>
        <v>7.07083313395898E-2</v>
      </c>
      <c r="AM31" s="200">
        <f t="shared" si="20"/>
        <v>7.1401550376478842E-2</v>
      </c>
      <c r="AN31" s="200">
        <f t="shared" si="20"/>
        <v>7.2101565627341838E-2</v>
      </c>
      <c r="AO31" s="200">
        <f t="shared" si="20"/>
        <v>7.280844374727434E-2</v>
      </c>
      <c r="AP31" s="200">
        <f t="shared" si="20"/>
        <v>7.3522252032079835E-2</v>
      </c>
      <c r="AQ31" s="200">
        <f t="shared" si="20"/>
        <v>7.4243058430937911E-2</v>
      </c>
      <c r="AR31" s="200">
        <f t="shared" si="20"/>
        <v>7.4970931556003206E-2</v>
      </c>
      <c r="AS31" s="200">
        <f t="shared" si="20"/>
        <v>7.5705940690501863E-2</v>
      </c>
      <c r="AT31" s="200">
        <f t="shared" si="20"/>
        <v>7.6448155796109044E-2</v>
      </c>
      <c r="AU31" s="200">
        <f t="shared" si="20"/>
        <v>7.7197647519999482E-2</v>
      </c>
      <c r="AV31" s="200">
        <f t="shared" si="20"/>
        <v>7.7954487201767689E-2</v>
      </c>
      <c r="AW31" s="200">
        <f t="shared" si="20"/>
        <v>7.8718746880316187E-2</v>
      </c>
      <c r="AX31" s="200">
        <f t="shared" si="20"/>
        <v>7.9490499300761353E-2</v>
      </c>
      <c r="AY31" s="200">
        <f t="shared" si="20"/>
        <v>8.0269817921381992E-2</v>
      </c>
      <c r="AZ31" s="200">
        <f t="shared" si="20"/>
        <v>8.1056776920623685E-2</v>
      </c>
      <c r="BA31" s="200">
        <f t="shared" si="20"/>
        <v>8.185145120416544E-2</v>
      </c>
      <c r="BB31" s="200">
        <f t="shared" si="20"/>
        <v>8.2653916412052553E-2</v>
      </c>
      <c r="BC31" s="200">
        <f t="shared" si="20"/>
        <v>8.3464248925897766E-2</v>
      </c>
      <c r="BD31" s="200">
        <f t="shared" si="20"/>
        <v>8.4282525876152425E-2</v>
      </c>
      <c r="BE31" s="200">
        <f t="shared" si="20"/>
        <v>8.5108825149448425E-2</v>
      </c>
      <c r="BF31" s="200">
        <f t="shared" si="20"/>
        <v>8.5943225396011846E-2</v>
      </c>
      <c r="BG31" s="200">
        <f t="shared" si="20"/>
        <v>8.6785806037149332E-2</v>
      </c>
      <c r="BH31" s="200">
        <f t="shared" si="20"/>
        <v>8.7636647272807691E-2</v>
      </c>
      <c r="BI31" s="200">
        <f t="shared" si="20"/>
        <v>8.8495830089207805E-2</v>
      </c>
      <c r="BJ31" s="200">
        <f t="shared" si="20"/>
        <v>8.9363436266552965E-2</v>
      </c>
      <c r="BK31" s="200">
        <f t="shared" si="20"/>
        <v>9.0239548386813306E-2</v>
      </c>
      <c r="BL31" s="200">
        <f t="shared" si="20"/>
        <v>9.1124249841585986E-2</v>
      </c>
      <c r="BM31" s="200">
        <f t="shared" si="20"/>
        <v>9.2017624840032911E-2</v>
      </c>
      <c r="BN31" s="200">
        <f t="shared" si="20"/>
        <v>9.2919758416895981E-2</v>
      </c>
      <c r="BO31" s="200">
        <f t="shared" si="20"/>
        <v>9.3830736440591034E-2</v>
      </c>
      <c r="BP31" s="200">
        <f t="shared" si="20"/>
        <v>9.4750645621381135E-2</v>
      </c>
      <c r="BQ31" s="200">
        <f t="shared" si="20"/>
        <v>9.5679573519629968E-2</v>
      </c>
    </row>
    <row r="32" spans="5:69" ht="16" customHeight="1">
      <c r="E32" s="326"/>
      <c r="F32" s="328"/>
      <c r="G32" s="329"/>
      <c r="H32" s="323"/>
      <c r="I32" s="230" t="s">
        <v>325</v>
      </c>
      <c r="J32" s="200">
        <f>J28+J30+J31</f>
        <v>0.27430661383724464</v>
      </c>
      <c r="K32" s="200">
        <f>K28+K30+K31</f>
        <v>0.4141492012836831</v>
      </c>
      <c r="L32" s="200">
        <f t="shared" ref="L32:BQ32" si="21">L28+L30+L31</f>
        <v>0.48678614103008921</v>
      </c>
      <c r="M32" s="200">
        <f t="shared" si="21"/>
        <v>0.52584688090709863</v>
      </c>
      <c r="N32" s="200">
        <f t="shared" si="21"/>
        <v>0.54814640584944696</v>
      </c>
      <c r="O32" s="200">
        <f t="shared" si="21"/>
        <v>0.56209247190293388</v>
      </c>
      <c r="P32" s="200">
        <f t="shared" si="21"/>
        <v>0.57188922325299318</v>
      </c>
      <c r="Q32" s="200">
        <f t="shared" si="21"/>
        <v>0.57963900076431218</v>
      </c>
      <c r="R32" s="200">
        <f t="shared" si="21"/>
        <v>0.58639324627622491</v>
      </c>
      <c r="S32" s="200">
        <f t="shared" si="21"/>
        <v>0.59267795477624063</v>
      </c>
      <c r="T32" s="200">
        <f t="shared" si="21"/>
        <v>0.59875640051289691</v>
      </c>
      <c r="U32" s="200">
        <f t="shared" si="21"/>
        <v>0.60476050007852677</v>
      </c>
      <c r="V32" s="200">
        <f t="shared" si="21"/>
        <v>0.61075649397724452</v>
      </c>
      <c r="W32" s="200">
        <f t="shared" si="21"/>
        <v>0.61677778743579914</v>
      </c>
      <c r="X32" s="200">
        <f t="shared" si="21"/>
        <v>0.62284137083612723</v>
      </c>
      <c r="Y32" s="200">
        <f t="shared" si="21"/>
        <v>0.62895602995901889</v>
      </c>
      <c r="Z32" s="200">
        <f t="shared" si="21"/>
        <v>0.63512645113361155</v>
      </c>
      <c r="AA32" s="200">
        <f t="shared" si="21"/>
        <v>0.64135527384006563</v>
      </c>
      <c r="AB32" s="200">
        <f t="shared" si="21"/>
        <v>0.64764411703910885</v>
      </c>
      <c r="AC32" s="200">
        <f t="shared" si="21"/>
        <v>0.65399409236528816</v>
      </c>
      <c r="AD32" s="200">
        <f t="shared" si="21"/>
        <v>0.66040606075235564</v>
      </c>
      <c r="AE32" s="200">
        <f t="shared" si="21"/>
        <v>0.66688076077500413</v>
      </c>
      <c r="AF32" s="200">
        <f t="shared" si="21"/>
        <v>0.67341887284906199</v>
      </c>
      <c r="AG32" s="200">
        <f t="shared" si="21"/>
        <v>0.68002105136120428</v>
      </c>
      <c r="AH32" s="200">
        <f t="shared" si="21"/>
        <v>0.68668794076371342</v>
      </c>
      <c r="AI32" s="200">
        <f t="shared" si="21"/>
        <v>0.69342018365205738</v>
      </c>
      <c r="AJ32" s="200">
        <f t="shared" si="21"/>
        <v>0.7002184248341724</v>
      </c>
      <c r="AK32" s="200">
        <f t="shared" si="21"/>
        <v>0.70708331339589792</v>
      </c>
      <c r="AL32" s="200">
        <f t="shared" si="21"/>
        <v>0.7140155037647884</v>
      </c>
      <c r="AM32" s="200">
        <f t="shared" si="21"/>
        <v>0.72101565627341835</v>
      </c>
      <c r="AN32" s="200">
        <f t="shared" si="21"/>
        <v>0.72808443747274332</v>
      </c>
      <c r="AO32" s="200">
        <f t="shared" si="21"/>
        <v>0.73522252032079838</v>
      </c>
      <c r="AP32" s="200">
        <f t="shared" si="21"/>
        <v>0.74243058430937914</v>
      </c>
      <c r="AQ32" s="200">
        <f t="shared" si="21"/>
        <v>0.74970931556003206</v>
      </c>
      <c r="AR32" s="200">
        <f t="shared" si="21"/>
        <v>0.75705940690501861</v>
      </c>
      <c r="AS32" s="200">
        <f t="shared" si="21"/>
        <v>0.76448155796109041</v>
      </c>
      <c r="AT32" s="200">
        <f t="shared" si="21"/>
        <v>0.77197647519999479</v>
      </c>
      <c r="AU32" s="200">
        <f t="shared" si="21"/>
        <v>0.77954487201767686</v>
      </c>
      <c r="AV32" s="200">
        <f t="shared" si="21"/>
        <v>0.78718746880316182</v>
      </c>
      <c r="AW32" s="200">
        <f t="shared" si="21"/>
        <v>0.79490499300761341</v>
      </c>
      <c r="AX32" s="200">
        <f t="shared" si="21"/>
        <v>0.80269817921381981</v>
      </c>
      <c r="AY32" s="200">
        <f t="shared" si="21"/>
        <v>0.81056776920623685</v>
      </c>
      <c r="AZ32" s="200">
        <f t="shared" si="21"/>
        <v>0.81851451204165437</v>
      </c>
      <c r="BA32" s="200">
        <f t="shared" si="21"/>
        <v>0.82653916412052542</v>
      </c>
      <c r="BB32" s="200">
        <f t="shared" si="21"/>
        <v>0.83464248925897755</v>
      </c>
      <c r="BC32" s="200">
        <f t="shared" si="21"/>
        <v>0.84282525876152425</v>
      </c>
      <c r="BD32" s="200">
        <f t="shared" si="21"/>
        <v>0.85108825149448419</v>
      </c>
      <c r="BE32" s="200">
        <f t="shared" si="21"/>
        <v>0.85943225396011846</v>
      </c>
      <c r="BF32" s="200">
        <f t="shared" si="21"/>
        <v>0.86785806037149327</v>
      </c>
      <c r="BG32" s="200">
        <f t="shared" si="21"/>
        <v>0.87636647272807688</v>
      </c>
      <c r="BH32" s="200">
        <f t="shared" si="21"/>
        <v>0.88495830089207794</v>
      </c>
      <c r="BI32" s="200">
        <f t="shared" si="21"/>
        <v>0.89363436266552965</v>
      </c>
      <c r="BJ32" s="200">
        <f t="shared" si="21"/>
        <v>0.90239548386813295</v>
      </c>
      <c r="BK32" s="200">
        <f t="shared" si="21"/>
        <v>0.9112424984158598</v>
      </c>
      <c r="BL32" s="200">
        <f t="shared" si="21"/>
        <v>0.92017624840032908</v>
      </c>
      <c r="BM32" s="200">
        <f t="shared" si="21"/>
        <v>0.92919758416895981</v>
      </c>
      <c r="BN32" s="200">
        <f t="shared" si="21"/>
        <v>0.93830736440591034</v>
      </c>
      <c r="BO32" s="200">
        <f t="shared" si="21"/>
        <v>0.94750645621381135</v>
      </c>
      <c r="BP32" s="200">
        <f t="shared" si="21"/>
        <v>0.95679573519629968</v>
      </c>
      <c r="BQ32" s="200">
        <f t="shared" si="21"/>
        <v>0.96617608554136147</v>
      </c>
    </row>
    <row r="33" spans="5:69" ht="16" customHeight="1">
      <c r="E33" s="326"/>
      <c r="F33" s="328"/>
      <c r="G33" s="329"/>
      <c r="H33" s="323"/>
      <c r="I33" s="230" t="s">
        <v>295</v>
      </c>
      <c r="J33" s="200">
        <f>J29*J32</f>
        <v>2.4687595245352019</v>
      </c>
      <c r="K33" s="200">
        <f>K29*K32</f>
        <v>3.7273428115531479</v>
      </c>
      <c r="L33" s="200">
        <f t="shared" ref="L33:BQ33" si="22">L29*L32</f>
        <v>4.381075269270803</v>
      </c>
      <c r="M33" s="200">
        <f t="shared" si="22"/>
        <v>4.7326219281638879</v>
      </c>
      <c r="N33" s="200">
        <f t="shared" si="22"/>
        <v>4.9333176526450231</v>
      </c>
      <c r="O33" s="200">
        <f t="shared" si="22"/>
        <v>5.0588322471264053</v>
      </c>
      <c r="P33" s="200">
        <f t="shared" si="22"/>
        <v>5.147003009276939</v>
      </c>
      <c r="Q33" s="200">
        <f t="shared" si="22"/>
        <v>5.2167510068788099</v>
      </c>
      <c r="R33" s="200">
        <f t="shared" si="22"/>
        <v>5.2775392164860246</v>
      </c>
      <c r="S33" s="200">
        <f t="shared" si="22"/>
        <v>5.3341015929861655</v>
      </c>
      <c r="T33" s="200">
        <f t="shared" si="22"/>
        <v>5.3888076046160727</v>
      </c>
      <c r="U33" s="200">
        <f t="shared" si="22"/>
        <v>5.442844500706741</v>
      </c>
      <c r="V33" s="200">
        <f t="shared" si="22"/>
        <v>5.4968084457952004</v>
      </c>
      <c r="W33" s="200">
        <f t="shared" si="22"/>
        <v>5.5510000869221923</v>
      </c>
      <c r="X33" s="200">
        <f t="shared" si="22"/>
        <v>5.6055723375251452</v>
      </c>
      <c r="Y33" s="200">
        <f t="shared" si="22"/>
        <v>5.66060426963117</v>
      </c>
      <c r="Z33" s="200">
        <f t="shared" si="22"/>
        <v>5.7161380602025043</v>
      </c>
      <c r="AA33" s="200">
        <f t="shared" si="22"/>
        <v>5.7721974645605911</v>
      </c>
      <c r="AB33" s="200">
        <f t="shared" si="22"/>
        <v>5.8287970533519795</v>
      </c>
      <c r="AC33" s="200">
        <f t="shared" si="22"/>
        <v>5.8859468312875931</v>
      </c>
      <c r="AD33" s="200">
        <f t="shared" si="22"/>
        <v>5.9436545467712012</v>
      </c>
      <c r="AE33" s="200">
        <f t="shared" si="22"/>
        <v>6.0019268469750369</v>
      </c>
      <c r="AF33" s="200">
        <f t="shared" si="22"/>
        <v>6.0607698556415581</v>
      </c>
      <c r="AG33" s="200">
        <f t="shared" si="22"/>
        <v>6.1201894622508384</v>
      </c>
      <c r="AH33" s="200">
        <f t="shared" si="22"/>
        <v>6.1801914668734206</v>
      </c>
      <c r="AI33" s="200">
        <f t="shared" si="22"/>
        <v>6.2407816528685167</v>
      </c>
      <c r="AJ33" s="200">
        <f t="shared" si="22"/>
        <v>6.301965823507552</v>
      </c>
      <c r="AK33" s="200">
        <f t="shared" si="22"/>
        <v>6.3637498205630809</v>
      </c>
      <c r="AL33" s="200">
        <f t="shared" si="22"/>
        <v>6.4261395338830951</v>
      </c>
      <c r="AM33" s="200">
        <f t="shared" si="22"/>
        <v>6.489140906460765</v>
      </c>
      <c r="AN33" s="200">
        <f t="shared" si="22"/>
        <v>6.5527599372546899</v>
      </c>
      <c r="AO33" s="200">
        <f t="shared" si="22"/>
        <v>6.6170026828871853</v>
      </c>
      <c r="AP33" s="200">
        <f t="shared" si="22"/>
        <v>6.6818752587844124</v>
      </c>
      <c r="AQ33" s="200">
        <f t="shared" si="22"/>
        <v>6.747383840040289</v>
      </c>
      <c r="AR33" s="200">
        <f t="shared" si="22"/>
        <v>6.8135346621451678</v>
      </c>
      <c r="AS33" s="200">
        <f t="shared" si="22"/>
        <v>6.8803340216498139</v>
      </c>
      <c r="AT33" s="200">
        <f t="shared" si="22"/>
        <v>6.9477882767999528</v>
      </c>
      <c r="AU33" s="200">
        <f t="shared" si="22"/>
        <v>7.0159038481590921</v>
      </c>
      <c r="AV33" s="200">
        <f t="shared" si="22"/>
        <v>7.0846872192284565</v>
      </c>
      <c r="AW33" s="200">
        <f t="shared" si="22"/>
        <v>7.1541449370685211</v>
      </c>
      <c r="AX33" s="200">
        <f t="shared" si="22"/>
        <v>7.2242836129243786</v>
      </c>
      <c r="AY33" s="200">
        <f t="shared" si="22"/>
        <v>7.295109922856132</v>
      </c>
      <c r="AZ33" s="200">
        <f t="shared" si="22"/>
        <v>7.3666306083748889</v>
      </c>
      <c r="BA33" s="200">
        <f t="shared" si="22"/>
        <v>7.4388524770847289</v>
      </c>
      <c r="BB33" s="200">
        <f t="shared" si="22"/>
        <v>7.5117824033307983</v>
      </c>
      <c r="BC33" s="200">
        <f t="shared" si="22"/>
        <v>7.5854273288537186</v>
      </c>
      <c r="BD33" s="200">
        <f t="shared" si="22"/>
        <v>7.6597942634503582</v>
      </c>
      <c r="BE33" s="200">
        <f t="shared" si="22"/>
        <v>7.7348902856410664</v>
      </c>
      <c r="BF33" s="200">
        <f t="shared" si="22"/>
        <v>7.8107225433434397</v>
      </c>
      <c r="BG33" s="200">
        <f t="shared" si="22"/>
        <v>7.8872982545526922</v>
      </c>
      <c r="BH33" s="200">
        <f t="shared" si="22"/>
        <v>7.9646247080287011</v>
      </c>
      <c r="BI33" s="200">
        <f t="shared" si="22"/>
        <v>8.0427092639897673</v>
      </c>
      <c r="BJ33" s="200">
        <f t="shared" si="22"/>
        <v>8.121559354813197</v>
      </c>
      <c r="BK33" s="200">
        <f t="shared" si="22"/>
        <v>8.2011824857427378</v>
      </c>
      <c r="BL33" s="200">
        <f t="shared" si="22"/>
        <v>8.2815862356029619</v>
      </c>
      <c r="BM33" s="200">
        <f t="shared" si="22"/>
        <v>8.3627782575206382</v>
      </c>
      <c r="BN33" s="200">
        <f t="shared" si="22"/>
        <v>8.4447662796531926</v>
      </c>
      <c r="BO33" s="200">
        <f t="shared" si="22"/>
        <v>8.5275581059243031</v>
      </c>
      <c r="BP33" s="200">
        <f t="shared" si="22"/>
        <v>8.6111616167666973</v>
      </c>
      <c r="BQ33" s="200">
        <f t="shared" si="22"/>
        <v>8.6955847698722533</v>
      </c>
    </row>
    <row r="34" spans="5:69" ht="16" customHeight="1">
      <c r="E34" s="326"/>
      <c r="F34" s="328"/>
      <c r="G34" s="329"/>
      <c r="H34" s="323"/>
      <c r="I34" s="230" t="s">
        <v>326</v>
      </c>
      <c r="J34" s="219">
        <f>Variables!$H$21</f>
        <v>2670</v>
      </c>
      <c r="K34" s="219">
        <f>Variables!$H$21</f>
        <v>2670</v>
      </c>
      <c r="L34" s="219">
        <f>Variables!$H$21</f>
        <v>2670</v>
      </c>
      <c r="M34" s="219">
        <f>Variables!$H$21</f>
        <v>2670</v>
      </c>
      <c r="N34" s="219">
        <f>Variables!$H$21</f>
        <v>2670</v>
      </c>
      <c r="O34" s="219">
        <f>Variables!$H$21</f>
        <v>2670</v>
      </c>
      <c r="P34" s="219">
        <f>Variables!$H$21</f>
        <v>2670</v>
      </c>
      <c r="Q34" s="219">
        <f>Variables!$H$21</f>
        <v>2670</v>
      </c>
      <c r="R34" s="219">
        <f>Variables!$H$21</f>
        <v>2670</v>
      </c>
      <c r="S34" s="219">
        <f>Variables!$H$21</f>
        <v>2670</v>
      </c>
      <c r="T34" s="219">
        <f>Variables!$H$21</f>
        <v>2670</v>
      </c>
      <c r="U34" s="219">
        <f>Variables!$H$21</f>
        <v>2670</v>
      </c>
      <c r="V34" s="219">
        <f>Variables!$H$21</f>
        <v>2670</v>
      </c>
      <c r="W34" s="219">
        <f>Variables!$H$21</f>
        <v>2670</v>
      </c>
      <c r="X34" s="219">
        <f>Variables!$H$21</f>
        <v>2670</v>
      </c>
      <c r="Y34" s="219">
        <f>Variables!$H$21</f>
        <v>2670</v>
      </c>
      <c r="Z34" s="219">
        <f>Variables!$H$21</f>
        <v>2670</v>
      </c>
      <c r="AA34" s="219">
        <f>Variables!$H$21</f>
        <v>2670</v>
      </c>
      <c r="AB34" s="219">
        <f>Variables!$H$21</f>
        <v>2670</v>
      </c>
      <c r="AC34" s="219">
        <f>Variables!$H$21</f>
        <v>2670</v>
      </c>
      <c r="AD34" s="219">
        <f>Variables!$H$21</f>
        <v>2670</v>
      </c>
      <c r="AE34" s="219">
        <f>Variables!$H$21</f>
        <v>2670</v>
      </c>
      <c r="AF34" s="219">
        <f>Variables!$H$21</f>
        <v>2670</v>
      </c>
      <c r="AG34" s="219">
        <f>Variables!$H$21</f>
        <v>2670</v>
      </c>
      <c r="AH34" s="219">
        <f>Variables!$H$21</f>
        <v>2670</v>
      </c>
      <c r="AI34" s="219">
        <f>Variables!$H$21</f>
        <v>2670</v>
      </c>
      <c r="AJ34" s="219">
        <f>Variables!$H$21</f>
        <v>2670</v>
      </c>
      <c r="AK34" s="219">
        <f>Variables!$H$21</f>
        <v>2670</v>
      </c>
      <c r="AL34" s="219">
        <f>Variables!$H$21</f>
        <v>2670</v>
      </c>
      <c r="AM34" s="219">
        <f>Variables!$H$21</f>
        <v>2670</v>
      </c>
      <c r="AN34" s="219">
        <f>Variables!$H$21</f>
        <v>2670</v>
      </c>
      <c r="AO34" s="219">
        <f>Variables!$H$21</f>
        <v>2670</v>
      </c>
      <c r="AP34" s="219">
        <f>Variables!$H$21</f>
        <v>2670</v>
      </c>
      <c r="AQ34" s="219">
        <f>Variables!$H$21</f>
        <v>2670</v>
      </c>
      <c r="AR34" s="219">
        <f>Variables!$H$21</f>
        <v>2670</v>
      </c>
      <c r="AS34" s="219">
        <f>Variables!$H$21</f>
        <v>2670</v>
      </c>
      <c r="AT34" s="219">
        <f>Variables!$H$21</f>
        <v>2670</v>
      </c>
      <c r="AU34" s="219">
        <f>Variables!$H$21</f>
        <v>2670</v>
      </c>
      <c r="AV34" s="219">
        <f>Variables!$H$21</f>
        <v>2670</v>
      </c>
      <c r="AW34" s="219">
        <f>Variables!$H$21</f>
        <v>2670</v>
      </c>
      <c r="AX34" s="219">
        <f>Variables!$H$21</f>
        <v>2670</v>
      </c>
      <c r="AY34" s="219">
        <f>Variables!$H$21</f>
        <v>2670</v>
      </c>
      <c r="AZ34" s="219">
        <f>Variables!$H$21</f>
        <v>2670</v>
      </c>
      <c r="BA34" s="219">
        <f>Variables!$H$21</f>
        <v>2670</v>
      </c>
      <c r="BB34" s="219">
        <f>Variables!$H$21</f>
        <v>2670</v>
      </c>
      <c r="BC34" s="219">
        <f>Variables!$H$21</f>
        <v>2670</v>
      </c>
      <c r="BD34" s="219">
        <f>Variables!$H$21</f>
        <v>2670</v>
      </c>
      <c r="BE34" s="219">
        <f>Variables!$H$21</f>
        <v>2670</v>
      </c>
      <c r="BF34" s="219">
        <f>Variables!$H$21</f>
        <v>2670</v>
      </c>
      <c r="BG34" s="219">
        <f>Variables!$H$21</f>
        <v>2670</v>
      </c>
      <c r="BH34" s="219">
        <f>Variables!$H$21</f>
        <v>2670</v>
      </c>
      <c r="BI34" s="219">
        <f>Variables!$H$21</f>
        <v>2670</v>
      </c>
      <c r="BJ34" s="219">
        <f>Variables!$H$21</f>
        <v>2670</v>
      </c>
      <c r="BK34" s="219">
        <f>Variables!$H$21</f>
        <v>2670</v>
      </c>
      <c r="BL34" s="219">
        <f>Variables!$H$21</f>
        <v>2670</v>
      </c>
      <c r="BM34" s="219">
        <f>Variables!$H$21</f>
        <v>2670</v>
      </c>
      <c r="BN34" s="219">
        <f>Variables!$H$21</f>
        <v>2670</v>
      </c>
      <c r="BO34" s="219">
        <f>Variables!$H$21</f>
        <v>2670</v>
      </c>
      <c r="BP34" s="219">
        <f>Variables!$H$21</f>
        <v>2670</v>
      </c>
      <c r="BQ34" s="219">
        <f>Variables!$H$21</f>
        <v>2670</v>
      </c>
    </row>
    <row r="35" spans="5:69" ht="16" customHeight="1">
      <c r="E35" s="326"/>
      <c r="F35" s="328"/>
      <c r="G35" s="329"/>
      <c r="H35" s="323"/>
      <c r="I35" s="230" t="s">
        <v>446</v>
      </c>
      <c r="J35" s="204">
        <f t="shared" ref="J35:BQ35" si="23">J34*$B$9</f>
        <v>480.59999999999997</v>
      </c>
      <c r="K35" s="204">
        <f t="shared" si="23"/>
        <v>480.59999999999997</v>
      </c>
      <c r="L35" s="204">
        <f t="shared" si="23"/>
        <v>480.59999999999997</v>
      </c>
      <c r="M35" s="204">
        <f t="shared" si="23"/>
        <v>480.59999999999997</v>
      </c>
      <c r="N35" s="204">
        <f t="shared" si="23"/>
        <v>480.59999999999997</v>
      </c>
      <c r="O35" s="204">
        <f t="shared" si="23"/>
        <v>480.59999999999997</v>
      </c>
      <c r="P35" s="204">
        <f t="shared" si="23"/>
        <v>480.59999999999997</v>
      </c>
      <c r="Q35" s="204">
        <f t="shared" si="23"/>
        <v>480.59999999999997</v>
      </c>
      <c r="R35" s="204">
        <f t="shared" si="23"/>
        <v>480.59999999999997</v>
      </c>
      <c r="S35" s="204">
        <f t="shared" si="23"/>
        <v>480.59999999999997</v>
      </c>
      <c r="T35" s="204">
        <f t="shared" si="23"/>
        <v>480.59999999999997</v>
      </c>
      <c r="U35" s="204">
        <f t="shared" si="23"/>
        <v>480.59999999999997</v>
      </c>
      <c r="V35" s="204">
        <f t="shared" si="23"/>
        <v>480.59999999999997</v>
      </c>
      <c r="W35" s="204">
        <f t="shared" si="23"/>
        <v>480.59999999999997</v>
      </c>
      <c r="X35" s="204">
        <f t="shared" si="23"/>
        <v>480.59999999999997</v>
      </c>
      <c r="Y35" s="204">
        <f t="shared" si="23"/>
        <v>480.59999999999997</v>
      </c>
      <c r="Z35" s="204">
        <f t="shared" si="23"/>
        <v>480.59999999999997</v>
      </c>
      <c r="AA35" s="204">
        <f t="shared" si="23"/>
        <v>480.59999999999997</v>
      </c>
      <c r="AB35" s="204">
        <f t="shared" si="23"/>
        <v>480.59999999999997</v>
      </c>
      <c r="AC35" s="204">
        <f t="shared" si="23"/>
        <v>480.59999999999997</v>
      </c>
      <c r="AD35" s="204">
        <f t="shared" si="23"/>
        <v>480.59999999999997</v>
      </c>
      <c r="AE35" s="204">
        <f t="shared" si="23"/>
        <v>480.59999999999997</v>
      </c>
      <c r="AF35" s="204">
        <f t="shared" si="23"/>
        <v>480.59999999999997</v>
      </c>
      <c r="AG35" s="204">
        <f t="shared" si="23"/>
        <v>480.59999999999997</v>
      </c>
      <c r="AH35" s="204">
        <f t="shared" si="23"/>
        <v>480.59999999999997</v>
      </c>
      <c r="AI35" s="204">
        <f t="shared" si="23"/>
        <v>480.59999999999997</v>
      </c>
      <c r="AJ35" s="204">
        <f t="shared" si="23"/>
        <v>480.59999999999997</v>
      </c>
      <c r="AK35" s="204">
        <f t="shared" si="23"/>
        <v>480.59999999999997</v>
      </c>
      <c r="AL35" s="204">
        <f t="shared" si="23"/>
        <v>480.59999999999997</v>
      </c>
      <c r="AM35" s="204">
        <f t="shared" si="23"/>
        <v>480.59999999999997</v>
      </c>
      <c r="AN35" s="204">
        <f t="shared" si="23"/>
        <v>480.59999999999997</v>
      </c>
      <c r="AO35" s="204">
        <f t="shared" si="23"/>
        <v>480.59999999999997</v>
      </c>
      <c r="AP35" s="204">
        <f t="shared" si="23"/>
        <v>480.59999999999997</v>
      </c>
      <c r="AQ35" s="204">
        <f t="shared" si="23"/>
        <v>480.59999999999997</v>
      </c>
      <c r="AR35" s="204">
        <f t="shared" si="23"/>
        <v>480.59999999999997</v>
      </c>
      <c r="AS35" s="204">
        <f t="shared" si="23"/>
        <v>480.59999999999997</v>
      </c>
      <c r="AT35" s="204">
        <f t="shared" si="23"/>
        <v>480.59999999999997</v>
      </c>
      <c r="AU35" s="204">
        <f t="shared" si="23"/>
        <v>480.59999999999997</v>
      </c>
      <c r="AV35" s="204">
        <f t="shared" si="23"/>
        <v>480.59999999999997</v>
      </c>
      <c r="AW35" s="204">
        <f t="shared" si="23"/>
        <v>480.59999999999997</v>
      </c>
      <c r="AX35" s="204">
        <f t="shared" si="23"/>
        <v>480.59999999999997</v>
      </c>
      <c r="AY35" s="204">
        <f t="shared" si="23"/>
        <v>480.59999999999997</v>
      </c>
      <c r="AZ35" s="204">
        <f t="shared" si="23"/>
        <v>480.59999999999997</v>
      </c>
      <c r="BA35" s="204">
        <f t="shared" si="23"/>
        <v>480.59999999999997</v>
      </c>
      <c r="BB35" s="204">
        <f t="shared" si="23"/>
        <v>480.59999999999997</v>
      </c>
      <c r="BC35" s="204">
        <f t="shared" si="23"/>
        <v>480.59999999999997</v>
      </c>
      <c r="BD35" s="204">
        <f t="shared" si="23"/>
        <v>480.59999999999997</v>
      </c>
      <c r="BE35" s="204">
        <f t="shared" si="23"/>
        <v>480.59999999999997</v>
      </c>
      <c r="BF35" s="204">
        <f t="shared" si="23"/>
        <v>480.59999999999997</v>
      </c>
      <c r="BG35" s="204">
        <f t="shared" si="23"/>
        <v>480.59999999999997</v>
      </c>
      <c r="BH35" s="204">
        <f t="shared" si="23"/>
        <v>480.59999999999997</v>
      </c>
      <c r="BI35" s="204">
        <f t="shared" si="23"/>
        <v>480.59999999999997</v>
      </c>
      <c r="BJ35" s="204">
        <f t="shared" si="23"/>
        <v>480.59999999999997</v>
      </c>
      <c r="BK35" s="204">
        <f t="shared" si="23"/>
        <v>480.59999999999997</v>
      </c>
      <c r="BL35" s="204">
        <f t="shared" si="23"/>
        <v>480.59999999999997</v>
      </c>
      <c r="BM35" s="204">
        <f t="shared" si="23"/>
        <v>480.59999999999997</v>
      </c>
      <c r="BN35" s="204">
        <f t="shared" si="23"/>
        <v>480.59999999999997</v>
      </c>
      <c r="BO35" s="204">
        <f t="shared" si="23"/>
        <v>480.59999999999997</v>
      </c>
      <c r="BP35" s="204">
        <f t="shared" si="23"/>
        <v>480.59999999999997</v>
      </c>
      <c r="BQ35" s="204">
        <f t="shared" si="23"/>
        <v>480.59999999999997</v>
      </c>
    </row>
    <row r="36" spans="5:69" ht="16" customHeight="1">
      <c r="E36" s="326"/>
      <c r="F36" s="328"/>
      <c r="G36" s="329"/>
      <c r="H36" s="323"/>
      <c r="I36" s="230" t="s">
        <v>346</v>
      </c>
      <c r="J36" s="204">
        <f>J33*J34</f>
        <v>6591.5879305089893</v>
      </c>
      <c r="K36" s="204">
        <f>K33*K34</f>
        <v>9952.0053068469042</v>
      </c>
      <c r="L36" s="204">
        <f t="shared" ref="L36:BQ36" si="24">L33*L34</f>
        <v>11697.470968953045</v>
      </c>
      <c r="M36" s="204">
        <f t="shared" si="24"/>
        <v>12636.100548197581</v>
      </c>
      <c r="N36" s="204">
        <f t="shared" si="24"/>
        <v>13171.958132562211</v>
      </c>
      <c r="O36" s="204">
        <f t="shared" si="24"/>
        <v>13507.082099827503</v>
      </c>
      <c r="P36" s="204">
        <f t="shared" si="24"/>
        <v>13742.498034769427</v>
      </c>
      <c r="Q36" s="204">
        <f t="shared" si="24"/>
        <v>13928.725188366423</v>
      </c>
      <c r="R36" s="204">
        <f t="shared" si="24"/>
        <v>14091.029708017686</v>
      </c>
      <c r="S36" s="204">
        <f t="shared" si="24"/>
        <v>14242.051253273063</v>
      </c>
      <c r="T36" s="204">
        <f t="shared" si="24"/>
        <v>14388.116304324914</v>
      </c>
      <c r="U36" s="204">
        <f t="shared" si="24"/>
        <v>14532.394816886999</v>
      </c>
      <c r="V36" s="204">
        <f t="shared" si="24"/>
        <v>14676.478550273185</v>
      </c>
      <c r="W36" s="204">
        <f t="shared" si="24"/>
        <v>14821.170232082253</v>
      </c>
      <c r="X36" s="204">
        <f t="shared" si="24"/>
        <v>14966.878141192137</v>
      </c>
      <c r="Y36" s="204">
        <f t="shared" si="24"/>
        <v>15113.813399915223</v>
      </c>
      <c r="Z36" s="204">
        <f t="shared" si="24"/>
        <v>15262.088620740686</v>
      </c>
      <c r="AA36" s="204">
        <f t="shared" si="24"/>
        <v>15411.767230376778</v>
      </c>
      <c r="AB36" s="204">
        <f t="shared" si="24"/>
        <v>15562.888132449785</v>
      </c>
      <c r="AC36" s="204">
        <f t="shared" si="24"/>
        <v>15715.478039537873</v>
      </c>
      <c r="AD36" s="204">
        <f t="shared" si="24"/>
        <v>15869.557639879107</v>
      </c>
      <c r="AE36" s="204">
        <f t="shared" si="24"/>
        <v>16025.144681423348</v>
      </c>
      <c r="AF36" s="204">
        <f t="shared" si="24"/>
        <v>16182.255514562959</v>
      </c>
      <c r="AG36" s="204">
        <f t="shared" si="24"/>
        <v>16340.905864209739</v>
      </c>
      <c r="AH36" s="204">
        <f t="shared" si="24"/>
        <v>16501.111216552032</v>
      </c>
      <c r="AI36" s="204">
        <f t="shared" si="24"/>
        <v>16662.887013158939</v>
      </c>
      <c r="AJ36" s="204">
        <f t="shared" si="24"/>
        <v>16826.248748765163</v>
      </c>
      <c r="AK36" s="204">
        <f t="shared" si="24"/>
        <v>16991.212020903426</v>
      </c>
      <c r="AL36" s="204">
        <f t="shared" si="24"/>
        <v>17157.792555467862</v>
      </c>
      <c r="AM36" s="204">
        <f t="shared" si="24"/>
        <v>17326.006220250241</v>
      </c>
      <c r="AN36" s="204">
        <f t="shared" si="24"/>
        <v>17495.869032470022</v>
      </c>
      <c r="AO36" s="204">
        <f t="shared" si="24"/>
        <v>17667.397163308786</v>
      </c>
      <c r="AP36" s="204">
        <f t="shared" si="24"/>
        <v>17840.606940954382</v>
      </c>
      <c r="AQ36" s="204">
        <f t="shared" si="24"/>
        <v>18015.51485290757</v>
      </c>
      <c r="AR36" s="204">
        <f t="shared" si="24"/>
        <v>18192.137547927599</v>
      </c>
      <c r="AS36" s="204">
        <f t="shared" si="24"/>
        <v>18370.491837805002</v>
      </c>
      <c r="AT36" s="204">
        <f t="shared" si="24"/>
        <v>18550.594699055873</v>
      </c>
      <c r="AU36" s="204">
        <f t="shared" si="24"/>
        <v>18732.463274584778</v>
      </c>
      <c r="AV36" s="204">
        <f t="shared" si="24"/>
        <v>18916.114875339979</v>
      </c>
      <c r="AW36" s="204">
        <f t="shared" si="24"/>
        <v>19101.566981972952</v>
      </c>
      <c r="AX36" s="204">
        <f t="shared" si="24"/>
        <v>19288.83724650809</v>
      </c>
      <c r="AY36" s="204">
        <f t="shared" si="24"/>
        <v>19477.943494025872</v>
      </c>
      <c r="AZ36" s="204">
        <f t="shared" si="24"/>
        <v>19668.903724360953</v>
      </c>
      <c r="BA36" s="204">
        <f t="shared" si="24"/>
        <v>19861.736113816227</v>
      </c>
      <c r="BB36" s="204">
        <f t="shared" si="24"/>
        <v>20056.45901689323</v>
      </c>
      <c r="BC36" s="204">
        <f t="shared" si="24"/>
        <v>20253.090968039429</v>
      </c>
      <c r="BD36" s="204">
        <f t="shared" si="24"/>
        <v>20451.650683412456</v>
      </c>
      <c r="BE36" s="204">
        <f t="shared" si="24"/>
        <v>20652.157062661649</v>
      </c>
      <c r="BF36" s="204">
        <f t="shared" si="24"/>
        <v>20854.629190726984</v>
      </c>
      <c r="BG36" s="204">
        <f t="shared" si="24"/>
        <v>21059.086339655689</v>
      </c>
      <c r="BH36" s="204">
        <f t="shared" si="24"/>
        <v>21265.547970436633</v>
      </c>
      <c r="BI36" s="204">
        <f t="shared" si="24"/>
        <v>21474.033734852677</v>
      </c>
      <c r="BJ36" s="204">
        <f t="shared" si="24"/>
        <v>21684.563477351236</v>
      </c>
      <c r="BK36" s="204">
        <f t="shared" si="24"/>
        <v>21897.157236933112</v>
      </c>
      <c r="BL36" s="204">
        <f t="shared" si="24"/>
        <v>22111.83524905991</v>
      </c>
      <c r="BM36" s="204">
        <f t="shared" si="24"/>
        <v>22328.617947580104</v>
      </c>
      <c r="BN36" s="204">
        <f t="shared" si="24"/>
        <v>22547.525966674024</v>
      </c>
      <c r="BO36" s="204">
        <f t="shared" si="24"/>
        <v>22768.580142817889</v>
      </c>
      <c r="BP36" s="204">
        <f t="shared" si="24"/>
        <v>22991.801516767082</v>
      </c>
      <c r="BQ36" s="204">
        <f t="shared" si="24"/>
        <v>23217.211335558917</v>
      </c>
    </row>
    <row r="37" spans="5:69" ht="16" customHeight="1">
      <c r="E37" s="326"/>
      <c r="F37" s="328"/>
      <c r="G37" s="329"/>
      <c r="H37" s="323"/>
      <c r="I37" s="230" t="s">
        <v>447</v>
      </c>
      <c r="J37" s="228">
        <f t="shared" ref="J37:BQ37" si="25">J36*$B$9</f>
        <v>1186.485827491618</v>
      </c>
      <c r="K37" s="228">
        <f t="shared" si="25"/>
        <v>1791.3609552324426</v>
      </c>
      <c r="L37" s="228">
        <f t="shared" si="25"/>
        <v>2105.5447744115481</v>
      </c>
      <c r="M37" s="228">
        <f t="shared" si="25"/>
        <v>2274.4980986755645</v>
      </c>
      <c r="N37" s="228">
        <f t="shared" si="25"/>
        <v>2370.9524638611979</v>
      </c>
      <c r="O37" s="228">
        <f t="shared" si="25"/>
        <v>2431.2747779689503</v>
      </c>
      <c r="P37" s="228">
        <f t="shared" si="25"/>
        <v>2473.6496462584969</v>
      </c>
      <c r="Q37" s="228">
        <f t="shared" si="25"/>
        <v>2507.1705339059558</v>
      </c>
      <c r="R37" s="228">
        <f t="shared" si="25"/>
        <v>2536.3853474431835</v>
      </c>
      <c r="S37" s="228">
        <f t="shared" si="25"/>
        <v>2563.5692255891513</v>
      </c>
      <c r="T37" s="228">
        <f t="shared" si="25"/>
        <v>2589.8609347784845</v>
      </c>
      <c r="U37" s="228">
        <f t="shared" si="25"/>
        <v>2615.83106703966</v>
      </c>
      <c r="V37" s="228">
        <f t="shared" si="25"/>
        <v>2641.766139049173</v>
      </c>
      <c r="W37" s="228">
        <f t="shared" si="25"/>
        <v>2667.8106417748054</v>
      </c>
      <c r="X37" s="228">
        <f t="shared" si="25"/>
        <v>2694.0380654145847</v>
      </c>
      <c r="Y37" s="228">
        <f t="shared" si="25"/>
        <v>2720.4864119847402</v>
      </c>
      <c r="Z37" s="228">
        <f t="shared" si="25"/>
        <v>2747.1759517333235</v>
      </c>
      <c r="AA37" s="228">
        <f t="shared" si="25"/>
        <v>2774.11810146782</v>
      </c>
      <c r="AB37" s="228">
        <f t="shared" si="25"/>
        <v>2801.3198638409613</v>
      </c>
      <c r="AC37" s="228">
        <f t="shared" si="25"/>
        <v>2828.7860471168169</v>
      </c>
      <c r="AD37" s="228">
        <f t="shared" si="25"/>
        <v>2856.5203751782392</v>
      </c>
      <c r="AE37" s="228">
        <f t="shared" si="25"/>
        <v>2884.5260426562027</v>
      </c>
      <c r="AF37" s="228">
        <f t="shared" si="25"/>
        <v>2912.8059926213327</v>
      </c>
      <c r="AG37" s="228">
        <f t="shared" si="25"/>
        <v>2941.3630555577529</v>
      </c>
      <c r="AH37" s="228">
        <f t="shared" si="25"/>
        <v>2970.2000189793657</v>
      </c>
      <c r="AI37" s="228">
        <f t="shared" si="25"/>
        <v>2999.319662368609</v>
      </c>
      <c r="AJ37" s="228">
        <f t="shared" si="25"/>
        <v>3028.7247747777292</v>
      </c>
      <c r="AK37" s="228">
        <f t="shared" si="25"/>
        <v>3058.4181637626166</v>
      </c>
      <c r="AL37" s="228">
        <f t="shared" si="25"/>
        <v>3088.402659984215</v>
      </c>
      <c r="AM37" s="228">
        <f t="shared" si="25"/>
        <v>3118.6811196450435</v>
      </c>
      <c r="AN37" s="228">
        <f t="shared" si="25"/>
        <v>3149.2564258446037</v>
      </c>
      <c r="AO37" s="228">
        <f t="shared" si="25"/>
        <v>3180.1314893955814</v>
      </c>
      <c r="AP37" s="228">
        <f t="shared" si="25"/>
        <v>3211.3092493717886</v>
      </c>
      <c r="AQ37" s="228">
        <f t="shared" si="25"/>
        <v>3242.7926735233627</v>
      </c>
      <c r="AR37" s="228">
        <f t="shared" si="25"/>
        <v>3274.5847586269679</v>
      </c>
      <c r="AS37" s="228">
        <f t="shared" si="25"/>
        <v>3306.6885308049004</v>
      </c>
      <c r="AT37" s="228">
        <f t="shared" si="25"/>
        <v>3339.1070458300569</v>
      </c>
      <c r="AU37" s="228">
        <f t="shared" si="25"/>
        <v>3371.8433894252598</v>
      </c>
      <c r="AV37" s="228">
        <f t="shared" si="25"/>
        <v>3404.9006775611961</v>
      </c>
      <c r="AW37" s="228">
        <f t="shared" si="25"/>
        <v>3438.2820567551312</v>
      </c>
      <c r="AX37" s="228">
        <f t="shared" si="25"/>
        <v>3471.9907043714561</v>
      </c>
      <c r="AY37" s="228">
        <f t="shared" si="25"/>
        <v>3506.0298289246571</v>
      </c>
      <c r="AZ37" s="228">
        <f t="shared" si="25"/>
        <v>3540.4026703849713</v>
      </c>
      <c r="BA37" s="228">
        <f t="shared" si="25"/>
        <v>3575.1125004869209</v>
      </c>
      <c r="BB37" s="228">
        <f t="shared" si="25"/>
        <v>3610.1626230407815</v>
      </c>
      <c r="BC37" s="228">
        <f t="shared" si="25"/>
        <v>3645.5563742470972</v>
      </c>
      <c r="BD37" s="228">
        <f t="shared" si="25"/>
        <v>3681.2971230142421</v>
      </c>
      <c r="BE37" s="228">
        <f t="shared" si="25"/>
        <v>3717.3882712790964</v>
      </c>
      <c r="BF37" s="228">
        <f t="shared" si="25"/>
        <v>3753.833254330857</v>
      </c>
      <c r="BG37" s="228">
        <f t="shared" si="25"/>
        <v>3790.6355411380237</v>
      </c>
      <c r="BH37" s="228">
        <f t="shared" si="25"/>
        <v>3827.7986346785938</v>
      </c>
      <c r="BI37" s="228">
        <f t="shared" si="25"/>
        <v>3865.3260722734817</v>
      </c>
      <c r="BJ37" s="228">
        <f t="shared" si="25"/>
        <v>3903.2214259232223</v>
      </c>
      <c r="BK37" s="228">
        <f t="shared" si="25"/>
        <v>3941.4883026479602</v>
      </c>
      <c r="BL37" s="228">
        <f t="shared" si="25"/>
        <v>3980.1303448307835</v>
      </c>
      <c r="BM37" s="228">
        <f t="shared" si="25"/>
        <v>4019.1512305644187</v>
      </c>
      <c r="BN37" s="228">
        <f t="shared" si="25"/>
        <v>4058.5546740013242</v>
      </c>
      <c r="BO37" s="228">
        <f t="shared" si="25"/>
        <v>4098.3444257072197</v>
      </c>
      <c r="BP37" s="228">
        <f t="shared" si="25"/>
        <v>4138.5242730180744</v>
      </c>
      <c r="BQ37" s="228">
        <f t="shared" si="25"/>
        <v>4179.098040400605</v>
      </c>
    </row>
    <row r="38" spans="5:69" ht="16" customHeight="1">
      <c r="E38" s="326"/>
      <c r="F38" s="328"/>
      <c r="G38" s="329"/>
      <c r="H38" s="323"/>
      <c r="I38" s="230" t="s">
        <v>448</v>
      </c>
      <c r="J38" s="228">
        <f>J9*J28</f>
        <v>914.35537945748217</v>
      </c>
      <c r="K38" s="228">
        <f>K9*K28</f>
        <v>923.31964788353605</v>
      </c>
      <c r="L38" s="228">
        <f t="shared" ref="L38:BQ38" si="26">L9*L28</f>
        <v>932.37180129415913</v>
      </c>
      <c r="M38" s="228">
        <f t="shared" si="26"/>
        <v>941.51270130684691</v>
      </c>
      <c r="N38" s="228">
        <f t="shared" si="26"/>
        <v>950.7432179863257</v>
      </c>
      <c r="O38" s="228">
        <f t="shared" si="26"/>
        <v>960.06422992736805</v>
      </c>
      <c r="P38" s="228">
        <f t="shared" si="26"/>
        <v>969.47662433842072</v>
      </c>
      <c r="Q38" s="228">
        <f t="shared" si="26"/>
        <v>978.98129712605237</v>
      </c>
      <c r="R38" s="228">
        <f t="shared" si="26"/>
        <v>988.57915298022931</v>
      </c>
      <c r="S38" s="228">
        <f t="shared" si="26"/>
        <v>998.27110546042752</v>
      </c>
      <c r="T38" s="228">
        <f t="shared" si="26"/>
        <v>1008.0580770825887</v>
      </c>
      <c r="U38" s="228">
        <f t="shared" si="26"/>
        <v>1017.9409994069277</v>
      </c>
      <c r="V38" s="228">
        <f t="shared" si="26"/>
        <v>1027.9208131266034</v>
      </c>
      <c r="W38" s="228">
        <f t="shared" si="26"/>
        <v>1037.9984681572564</v>
      </c>
      <c r="X38" s="228">
        <f t="shared" si="26"/>
        <v>1048.1749237274255</v>
      </c>
      <c r="Y38" s="228">
        <f t="shared" si="26"/>
        <v>1058.4511484698512</v>
      </c>
      <c r="Z38" s="228">
        <f t="shared" si="26"/>
        <v>1068.8281205136734</v>
      </c>
      <c r="AA38" s="228">
        <f t="shared" si="26"/>
        <v>1079.3068275775327</v>
      </c>
      <c r="AB38" s="228">
        <f t="shared" si="26"/>
        <v>1089.8882670635869</v>
      </c>
      <c r="AC38" s="228">
        <f t="shared" si="26"/>
        <v>1100.573446152446</v>
      </c>
      <c r="AD38" s="228">
        <f t="shared" si="26"/>
        <v>1111.3633818990381</v>
      </c>
      <c r="AE38" s="228">
        <f t="shared" si="26"/>
        <v>1122.2591013294214</v>
      </c>
      <c r="AF38" s="228">
        <f t="shared" si="26"/>
        <v>1133.261641538533</v>
      </c>
      <c r="AG38" s="228">
        <f t="shared" si="26"/>
        <v>1144.3720497889112</v>
      </c>
      <c r="AH38" s="228">
        <f t="shared" si="26"/>
        <v>1155.5913836103709</v>
      </c>
      <c r="AI38" s="228">
        <f t="shared" si="26"/>
        <v>1166.9207109006688</v>
      </c>
      <c r="AJ38" s="228">
        <f t="shared" si="26"/>
        <v>1178.3611100271457</v>
      </c>
      <c r="AK38" s="228">
        <f t="shared" si="26"/>
        <v>1189.9136699293726</v>
      </c>
      <c r="AL38" s="228">
        <f t="shared" si="26"/>
        <v>1201.5794902227981</v>
      </c>
      <c r="AM38" s="228">
        <f t="shared" si="26"/>
        <v>1213.3596813034135</v>
      </c>
      <c r="AN38" s="228">
        <f t="shared" si="26"/>
        <v>1225.2553644534473</v>
      </c>
      <c r="AO38" s="228">
        <f t="shared" si="26"/>
        <v>1237.2676719480889</v>
      </c>
      <c r="AP38" s="228">
        <f t="shared" si="26"/>
        <v>1249.3977471632663</v>
      </c>
      <c r="AQ38" s="228">
        <f t="shared" si="26"/>
        <v>1261.6467446844749</v>
      </c>
      <c r="AR38" s="228">
        <f t="shared" si="26"/>
        <v>1274.0158304166755</v>
      </c>
      <c r="AS38" s="228">
        <f t="shared" si="26"/>
        <v>1286.5061816952705</v>
      </c>
      <c r="AT38" s="228">
        <f t="shared" si="26"/>
        <v>1299.1189873981652</v>
      </c>
      <c r="AU38" s="228">
        <f t="shared" si="26"/>
        <v>1311.8554480589314</v>
      </c>
      <c r="AV38" s="228">
        <f t="shared" si="26"/>
        <v>1324.7167759810779</v>
      </c>
      <c r="AW38" s="228">
        <f t="shared" si="26"/>
        <v>1337.7041953534415</v>
      </c>
      <c r="AX38" s="228">
        <f t="shared" si="26"/>
        <v>1350.8189423667106</v>
      </c>
      <c r="AY38" s="228">
        <f t="shared" si="26"/>
        <v>1364.06226533109</v>
      </c>
      <c r="AZ38" s="228">
        <f t="shared" si="26"/>
        <v>1377.4354247951201</v>
      </c>
      <c r="BA38" s="228">
        <f t="shared" si="26"/>
        <v>1390.9396936656606</v>
      </c>
      <c r="BB38" s="228">
        <f t="shared" si="26"/>
        <v>1404.5763573290494</v>
      </c>
      <c r="BC38" s="228">
        <f t="shared" si="26"/>
        <v>1418.3467137734517</v>
      </c>
      <c r="BD38" s="228">
        <f t="shared" si="26"/>
        <v>1432.2520737124071</v>
      </c>
      <c r="BE38" s="228">
        <f t="shared" si="26"/>
        <v>1446.293760709588</v>
      </c>
      <c r="BF38" s="228">
        <f t="shared" si="26"/>
        <v>1460.4731113047799</v>
      </c>
      <c r="BG38" s="228">
        <f t="shared" si="26"/>
        <v>1474.791475141101</v>
      </c>
      <c r="BH38" s="228">
        <f t="shared" si="26"/>
        <v>1489.2502150934647</v>
      </c>
      <c r="BI38" s="228">
        <f t="shared" si="26"/>
        <v>1503.8507073983023</v>
      </c>
      <c r="BJ38" s="228">
        <f t="shared" si="26"/>
        <v>1518.5943417845606</v>
      </c>
      <c r="BK38" s="228">
        <f t="shared" si="26"/>
        <v>1533.4825216059778</v>
      </c>
      <c r="BL38" s="228">
        <f t="shared" si="26"/>
        <v>1548.516663974664</v>
      </c>
      <c r="BM38" s="228">
        <f t="shared" si="26"/>
        <v>1563.6981998959843</v>
      </c>
      <c r="BN38" s="228">
        <f t="shared" si="26"/>
        <v>1579.0285744047681</v>
      </c>
      <c r="BO38" s="228">
        <f t="shared" si="26"/>
        <v>1594.5092467028542</v>
      </c>
      <c r="BP38" s="228">
        <f t="shared" si="26"/>
        <v>1610.1416902979804</v>
      </c>
      <c r="BQ38" s="228">
        <f t="shared" si="26"/>
        <v>1625.9273931440391</v>
      </c>
    </row>
    <row r="39" spans="5:69" ht="16" customHeight="1">
      <c r="E39" s="326"/>
      <c r="F39" s="328"/>
      <c r="G39" s="329"/>
      <c r="H39" s="323"/>
      <c r="I39" s="231" t="s">
        <v>449</v>
      </c>
      <c r="J39" s="204">
        <f>J37-J38</f>
        <v>272.13044803413584</v>
      </c>
      <c r="K39" s="204">
        <f>K37-K38</f>
        <v>868.04130734890657</v>
      </c>
      <c r="L39" s="204">
        <f t="shared" ref="L39:BQ39" si="27">L37-L38</f>
        <v>1173.1729731173891</v>
      </c>
      <c r="M39" s="204">
        <f t="shared" si="27"/>
        <v>1332.9853973687177</v>
      </c>
      <c r="N39" s="204">
        <f t="shared" si="27"/>
        <v>1420.2092458748721</v>
      </c>
      <c r="O39" s="204">
        <f t="shared" si="27"/>
        <v>1471.2105480415821</v>
      </c>
      <c r="P39" s="204">
        <f t="shared" si="27"/>
        <v>1504.1730219200763</v>
      </c>
      <c r="Q39" s="204">
        <f t="shared" si="27"/>
        <v>1528.1892367799035</v>
      </c>
      <c r="R39" s="204">
        <f t="shared" si="27"/>
        <v>1547.8061944629542</v>
      </c>
      <c r="S39" s="204">
        <f t="shared" si="27"/>
        <v>1565.2981201287239</v>
      </c>
      <c r="T39" s="204">
        <f t="shared" si="27"/>
        <v>1581.8028576958959</v>
      </c>
      <c r="U39" s="204">
        <f t="shared" si="27"/>
        <v>1597.8900676327321</v>
      </c>
      <c r="V39" s="204">
        <f t="shared" si="27"/>
        <v>1613.8453259225696</v>
      </c>
      <c r="W39" s="204">
        <f t="shared" si="27"/>
        <v>1629.812173617549</v>
      </c>
      <c r="X39" s="204">
        <f t="shared" si="27"/>
        <v>1645.8631416871592</v>
      </c>
      <c r="Y39" s="204">
        <f t="shared" si="27"/>
        <v>1662.035263514889</v>
      </c>
      <c r="Z39" s="204">
        <f t="shared" si="27"/>
        <v>1678.3478312196501</v>
      </c>
      <c r="AA39" s="204">
        <f t="shared" si="27"/>
        <v>1694.8112738902873</v>
      </c>
      <c r="AB39" s="204">
        <f t="shared" si="27"/>
        <v>1711.4315967773744</v>
      </c>
      <c r="AC39" s="204">
        <f t="shared" si="27"/>
        <v>1728.2126009643709</v>
      </c>
      <c r="AD39" s="204">
        <f t="shared" si="27"/>
        <v>1745.1569932792011</v>
      </c>
      <c r="AE39" s="204">
        <f t="shared" si="27"/>
        <v>1762.2669413267813</v>
      </c>
      <c r="AF39" s="204">
        <f t="shared" si="27"/>
        <v>1779.5443510827997</v>
      </c>
      <c r="AG39" s="204">
        <f t="shared" si="27"/>
        <v>1796.9910057688417</v>
      </c>
      <c r="AH39" s="204">
        <f t="shared" si="27"/>
        <v>1814.6086353689948</v>
      </c>
      <c r="AI39" s="204">
        <f t="shared" si="27"/>
        <v>1832.3989514679402</v>
      </c>
      <c r="AJ39" s="204">
        <f t="shared" si="27"/>
        <v>1850.3636647505834</v>
      </c>
      <c r="AK39" s="204">
        <f t="shared" si="27"/>
        <v>1868.5044938332439</v>
      </c>
      <c r="AL39" s="204">
        <f t="shared" si="27"/>
        <v>1886.8231697614169</v>
      </c>
      <c r="AM39" s="204">
        <f t="shared" si="27"/>
        <v>1905.32143834163</v>
      </c>
      <c r="AN39" s="204">
        <f t="shared" si="27"/>
        <v>1924.0010613911563</v>
      </c>
      <c r="AO39" s="204">
        <f t="shared" si="27"/>
        <v>1942.8638174474925</v>
      </c>
      <c r="AP39" s="204">
        <f t="shared" si="27"/>
        <v>1961.9115022085223</v>
      </c>
      <c r="AQ39" s="204">
        <f t="shared" si="27"/>
        <v>1981.1459288388878</v>
      </c>
      <c r="AR39" s="204">
        <f t="shared" si="27"/>
        <v>2000.5689282102924</v>
      </c>
      <c r="AS39" s="204">
        <f t="shared" si="27"/>
        <v>2020.18234910963</v>
      </c>
      <c r="AT39" s="204">
        <f t="shared" si="27"/>
        <v>2039.9880584318917</v>
      </c>
      <c r="AU39" s="204">
        <f t="shared" si="27"/>
        <v>2059.9879413663284</v>
      </c>
      <c r="AV39" s="204">
        <f t="shared" si="27"/>
        <v>2080.1839015801179</v>
      </c>
      <c r="AW39" s="204">
        <f t="shared" si="27"/>
        <v>2100.5778614016899</v>
      </c>
      <c r="AX39" s="204">
        <f t="shared" si="27"/>
        <v>2121.1717620047457</v>
      </c>
      <c r="AY39" s="204">
        <f t="shared" si="27"/>
        <v>2141.9675635935673</v>
      </c>
      <c r="AZ39" s="204">
        <f t="shared" si="27"/>
        <v>2162.9672455898512</v>
      </c>
      <c r="BA39" s="204">
        <f t="shared" si="27"/>
        <v>2184.1728068212606</v>
      </c>
      <c r="BB39" s="204">
        <f t="shared" si="27"/>
        <v>2205.5862657117323</v>
      </c>
      <c r="BC39" s="204">
        <f t="shared" si="27"/>
        <v>2227.2096604736453</v>
      </c>
      <c r="BD39" s="204">
        <f t="shared" si="27"/>
        <v>2249.0450493018352</v>
      </c>
      <c r="BE39" s="204">
        <f t="shared" si="27"/>
        <v>2271.0945105695082</v>
      </c>
      <c r="BF39" s="204">
        <f t="shared" si="27"/>
        <v>2293.3601430260769</v>
      </c>
      <c r="BG39" s="204">
        <f t="shared" si="27"/>
        <v>2315.8440659969228</v>
      </c>
      <c r="BH39" s="204">
        <f t="shared" si="27"/>
        <v>2338.5484195851291</v>
      </c>
      <c r="BI39" s="204">
        <f t="shared" si="27"/>
        <v>2361.4753648751794</v>
      </c>
      <c r="BJ39" s="204">
        <f t="shared" si="27"/>
        <v>2384.6270841386618</v>
      </c>
      <c r="BK39" s="204">
        <f t="shared" si="27"/>
        <v>2408.0057810419821</v>
      </c>
      <c r="BL39" s="204">
        <f t="shared" si="27"/>
        <v>2431.6136808561196</v>
      </c>
      <c r="BM39" s="204">
        <f t="shared" si="27"/>
        <v>2455.4530306684346</v>
      </c>
      <c r="BN39" s="204">
        <f t="shared" si="27"/>
        <v>2479.5260995965564</v>
      </c>
      <c r="BO39" s="204">
        <f t="shared" si="27"/>
        <v>2503.8351790043653</v>
      </c>
      <c r="BP39" s="204">
        <f t="shared" si="27"/>
        <v>2528.382582720094</v>
      </c>
      <c r="BQ39" s="204">
        <f t="shared" si="27"/>
        <v>2553.1706472565656</v>
      </c>
    </row>
    <row r="40" spans="5:69" ht="16" customHeight="1">
      <c r="E40" s="326"/>
      <c r="F40" s="328"/>
      <c r="G40" s="324" t="s">
        <v>53</v>
      </c>
      <c r="H40" s="325" t="s">
        <v>25</v>
      </c>
      <c r="I40" s="224" t="s">
        <v>318</v>
      </c>
      <c r="J40" s="216">
        <f>Variables!$H$28</f>
        <v>0.2</v>
      </c>
      <c r="K40" s="216">
        <f>Variables!$H$28</f>
        <v>0.2</v>
      </c>
      <c r="L40" s="216">
        <f>Variables!$H$28</f>
        <v>0.2</v>
      </c>
      <c r="M40" s="216">
        <f>Variables!$H$28</f>
        <v>0.2</v>
      </c>
      <c r="N40" s="216">
        <f>Variables!$H$28</f>
        <v>0.2</v>
      </c>
      <c r="O40" s="216">
        <f>Variables!$H$28</f>
        <v>0.2</v>
      </c>
      <c r="P40" s="216">
        <f>Variables!$H$28</f>
        <v>0.2</v>
      </c>
      <c r="Q40" s="216">
        <f>Variables!$H$28</f>
        <v>0.2</v>
      </c>
      <c r="R40" s="216">
        <f>Variables!$H$28</f>
        <v>0.2</v>
      </c>
      <c r="S40" s="216">
        <f>Variables!$H$28</f>
        <v>0.2</v>
      </c>
      <c r="T40" s="216">
        <f>Variables!$H$28</f>
        <v>0.2</v>
      </c>
      <c r="U40" s="216">
        <f>Variables!$H$28</f>
        <v>0.2</v>
      </c>
      <c r="V40" s="216">
        <f>Variables!$H$28</f>
        <v>0.2</v>
      </c>
      <c r="W40" s="216">
        <f>Variables!$H$28</f>
        <v>0.2</v>
      </c>
      <c r="X40" s="216">
        <f>Variables!$H$28</f>
        <v>0.2</v>
      </c>
      <c r="Y40" s="216">
        <f>Variables!$H$28</f>
        <v>0.2</v>
      </c>
      <c r="Z40" s="216">
        <f>Variables!$H$28</f>
        <v>0.2</v>
      </c>
      <c r="AA40" s="216">
        <f>Variables!$H$28</f>
        <v>0.2</v>
      </c>
      <c r="AB40" s="216">
        <f>Variables!$H$28</f>
        <v>0.2</v>
      </c>
      <c r="AC40" s="216">
        <f>Variables!$H$28</f>
        <v>0.2</v>
      </c>
      <c r="AD40" s="216">
        <f>Variables!$H$28</f>
        <v>0.2</v>
      </c>
      <c r="AE40" s="216">
        <f>Variables!$H$28</f>
        <v>0.2</v>
      </c>
      <c r="AF40" s="216">
        <f>Variables!$H$28</f>
        <v>0.2</v>
      </c>
      <c r="AG40" s="216">
        <f>Variables!$H$28</f>
        <v>0.2</v>
      </c>
      <c r="AH40" s="216">
        <f>Variables!$H$28</f>
        <v>0.2</v>
      </c>
      <c r="AI40" s="216">
        <f>Variables!$H$28</f>
        <v>0.2</v>
      </c>
      <c r="AJ40" s="216">
        <f>Variables!$H$28</f>
        <v>0.2</v>
      </c>
      <c r="AK40" s="216">
        <f>Variables!$H$28</f>
        <v>0.2</v>
      </c>
      <c r="AL40" s="216">
        <f>Variables!$H$28</f>
        <v>0.2</v>
      </c>
      <c r="AM40" s="216">
        <f>Variables!$H$28</f>
        <v>0.2</v>
      </c>
      <c r="AN40" s="216">
        <f>Variables!$H$28</f>
        <v>0.2</v>
      </c>
      <c r="AO40" s="216">
        <f>Variables!$H$28</f>
        <v>0.2</v>
      </c>
      <c r="AP40" s="216">
        <f>Variables!$H$28</f>
        <v>0.2</v>
      </c>
      <c r="AQ40" s="216">
        <f>Variables!$H$28</f>
        <v>0.2</v>
      </c>
      <c r="AR40" s="216">
        <f>Variables!$H$28</f>
        <v>0.2</v>
      </c>
      <c r="AS40" s="216">
        <f>Variables!$H$28</f>
        <v>0.2</v>
      </c>
      <c r="AT40" s="216">
        <f>Variables!$H$28</f>
        <v>0.2</v>
      </c>
      <c r="AU40" s="216">
        <f>Variables!$H$28</f>
        <v>0.2</v>
      </c>
      <c r="AV40" s="216">
        <f>Variables!$H$28</f>
        <v>0.2</v>
      </c>
      <c r="AW40" s="216">
        <f>Variables!$H$28</f>
        <v>0.2</v>
      </c>
      <c r="AX40" s="216">
        <f>Variables!$H$28</f>
        <v>0.2</v>
      </c>
      <c r="AY40" s="216">
        <f>Variables!$H$28</f>
        <v>0.2</v>
      </c>
      <c r="AZ40" s="216">
        <f>Variables!$H$28</f>
        <v>0.2</v>
      </c>
      <c r="BA40" s="216">
        <f>Variables!$H$28</f>
        <v>0.2</v>
      </c>
      <c r="BB40" s="216">
        <f>Variables!$H$28</f>
        <v>0.2</v>
      </c>
      <c r="BC40" s="216">
        <f>Variables!$H$28</f>
        <v>0.2</v>
      </c>
      <c r="BD40" s="216">
        <f>Variables!$H$28</f>
        <v>0.2</v>
      </c>
      <c r="BE40" s="216">
        <f>Variables!$H$28</f>
        <v>0.2</v>
      </c>
      <c r="BF40" s="216">
        <f>Variables!$H$28</f>
        <v>0.2</v>
      </c>
      <c r="BG40" s="216">
        <f>Variables!$H$28</f>
        <v>0.2</v>
      </c>
      <c r="BH40" s="216">
        <f>Variables!$H$28</f>
        <v>0.2</v>
      </c>
      <c r="BI40" s="216">
        <f>Variables!$H$28</f>
        <v>0.2</v>
      </c>
      <c r="BJ40" s="216">
        <f>Variables!$H$28</f>
        <v>0.2</v>
      </c>
      <c r="BK40" s="216">
        <f>Variables!$H$28</f>
        <v>0.2</v>
      </c>
      <c r="BL40" s="216">
        <f>Variables!$H$28</f>
        <v>0.2</v>
      </c>
      <c r="BM40" s="216">
        <f>Variables!$H$28</f>
        <v>0.2</v>
      </c>
      <c r="BN40" s="216">
        <f>Variables!$H$28</f>
        <v>0.2</v>
      </c>
      <c r="BO40" s="216">
        <f>Variables!$H$28</f>
        <v>0.2</v>
      </c>
      <c r="BP40" s="216">
        <f>Variables!$H$28</f>
        <v>0.2</v>
      </c>
      <c r="BQ40" s="216">
        <f>Variables!$H$28</f>
        <v>0.2</v>
      </c>
    </row>
    <row r="41" spans="5:69" ht="16" customHeight="1">
      <c r="E41" s="326"/>
      <c r="F41" s="328"/>
      <c r="G41" s="324"/>
      <c r="H41" s="325"/>
      <c r="I41" s="226" t="s">
        <v>321</v>
      </c>
      <c r="J41" s="200">
        <f>J11*J40</f>
        <v>2.176165803108808</v>
      </c>
      <c r="K41" s="200">
        <f>K11*K40</f>
        <v>2.241450777202072</v>
      </c>
      <c r="L41" s="200">
        <f t="shared" ref="L41:BQ41" si="28">L11*L40</f>
        <v>2.3086943005181344</v>
      </c>
      <c r="M41" s="200">
        <f t="shared" si="28"/>
        <v>2.3779551295336794</v>
      </c>
      <c r="N41" s="200">
        <f t="shared" si="28"/>
        <v>2.4492937834196891</v>
      </c>
      <c r="O41" s="200">
        <f t="shared" si="28"/>
        <v>2.5227725969222798</v>
      </c>
      <c r="P41" s="200">
        <f t="shared" si="28"/>
        <v>2.5984557748299486</v>
      </c>
      <c r="Q41" s="200">
        <f t="shared" si="28"/>
        <v>2.676409448074847</v>
      </c>
      <c r="R41" s="200">
        <f t="shared" si="28"/>
        <v>2.7567017315170923</v>
      </c>
      <c r="S41" s="200">
        <f t="shared" si="28"/>
        <v>2.8394027834626052</v>
      </c>
      <c r="T41" s="200">
        <f t="shared" si="28"/>
        <v>2.9245848669664833</v>
      </c>
      <c r="U41" s="200">
        <f t="shared" si="28"/>
        <v>3.012322412975478</v>
      </c>
      <c r="V41" s="200">
        <f t="shared" si="28"/>
        <v>3.1026920853647426</v>
      </c>
      <c r="W41" s="200">
        <f t="shared" si="28"/>
        <v>3.1957728479256851</v>
      </c>
      <c r="X41" s="200">
        <f t="shared" si="28"/>
        <v>3.2916460333634547</v>
      </c>
      <c r="Y41" s="200">
        <f t="shared" si="28"/>
        <v>3.3903954143643582</v>
      </c>
      <c r="Z41" s="200">
        <f t="shared" si="28"/>
        <v>3.4921072767952896</v>
      </c>
      <c r="AA41" s="200">
        <f t="shared" si="28"/>
        <v>3.5968704950991484</v>
      </c>
      <c r="AB41" s="200">
        <f t="shared" si="28"/>
        <v>3.7047766099521229</v>
      </c>
      <c r="AC41" s="200">
        <f t="shared" si="28"/>
        <v>3.8159199082506876</v>
      </c>
      <c r="AD41" s="200">
        <f t="shared" si="28"/>
        <v>3.9303975054982079</v>
      </c>
      <c r="AE41" s="200">
        <f t="shared" si="28"/>
        <v>4.0483094306631546</v>
      </c>
      <c r="AF41" s="200">
        <f t="shared" si="28"/>
        <v>4.1697587135830494</v>
      </c>
      <c r="AG41" s="200">
        <f t="shared" si="28"/>
        <v>4.2948514749905407</v>
      </c>
      <c r="AH41" s="200">
        <f t="shared" si="28"/>
        <v>4.4236970192402572</v>
      </c>
      <c r="AI41" s="200">
        <f t="shared" si="28"/>
        <v>4.5564079298174649</v>
      </c>
      <c r="AJ41" s="200">
        <f t="shared" si="28"/>
        <v>4.6931001677119895</v>
      </c>
      <c r="AK41" s="200">
        <f t="shared" si="28"/>
        <v>4.8338931727433483</v>
      </c>
      <c r="AL41" s="200">
        <f t="shared" si="28"/>
        <v>4.9789099679256488</v>
      </c>
      <c r="AM41" s="200">
        <f t="shared" si="28"/>
        <v>5.12827726696342</v>
      </c>
      <c r="AN41" s="200">
        <f t="shared" si="28"/>
        <v>5.2821255849723237</v>
      </c>
      <c r="AO41" s="200">
        <f t="shared" si="28"/>
        <v>5.4405893525214921</v>
      </c>
      <c r="AP41" s="200">
        <f t="shared" si="28"/>
        <v>5.6038070330971381</v>
      </c>
      <c r="AQ41" s="200">
        <f t="shared" si="28"/>
        <v>5.771921244090052</v>
      </c>
      <c r="AR41" s="200">
        <f t="shared" si="28"/>
        <v>5.9450788814127531</v>
      </c>
      <c r="AS41" s="200">
        <f t="shared" si="28"/>
        <v>6.1234312478551365</v>
      </c>
      <c r="AT41" s="200">
        <f t="shared" si="28"/>
        <v>6.3071341852907903</v>
      </c>
      <c r="AU41" s="200">
        <f t="shared" si="28"/>
        <v>6.4963482108495132</v>
      </c>
      <c r="AV41" s="200">
        <f t="shared" si="28"/>
        <v>6.6912386571749991</v>
      </c>
      <c r="AW41" s="200">
        <f t="shared" si="28"/>
        <v>6.891975816890251</v>
      </c>
      <c r="AX41" s="200">
        <f t="shared" si="28"/>
        <v>7.0987350913969571</v>
      </c>
      <c r="AY41" s="200">
        <f t="shared" si="28"/>
        <v>7.3116971441388658</v>
      </c>
      <c r="AZ41" s="200">
        <f t="shared" si="28"/>
        <v>7.5310480584630319</v>
      </c>
      <c r="BA41" s="200">
        <f t="shared" si="28"/>
        <v>7.7569795002169233</v>
      </c>
      <c r="BB41" s="200">
        <f t="shared" si="28"/>
        <v>7.9896888852234298</v>
      </c>
      <c r="BC41" s="200">
        <f t="shared" si="28"/>
        <v>8.2293795517801325</v>
      </c>
      <c r="BD41" s="200">
        <f t="shared" si="28"/>
        <v>8.476260938333537</v>
      </c>
      <c r="BE41" s="200">
        <f t="shared" si="28"/>
        <v>8.7305487664835439</v>
      </c>
      <c r="BF41" s="200">
        <f t="shared" si="28"/>
        <v>8.9924652294780518</v>
      </c>
      <c r="BG41" s="200">
        <f t="shared" si="28"/>
        <v>9.2622391863623914</v>
      </c>
      <c r="BH41" s="200">
        <f t="shared" si="28"/>
        <v>9.5401063619532653</v>
      </c>
      <c r="BI41" s="200">
        <f t="shared" si="28"/>
        <v>9.8263095528118622</v>
      </c>
      <c r="BJ41" s="200">
        <f t="shared" si="28"/>
        <v>10.121098839396218</v>
      </c>
      <c r="BK41" s="200">
        <f t="shared" si="28"/>
        <v>10.424731804578105</v>
      </c>
      <c r="BL41" s="200">
        <f t="shared" si="28"/>
        <v>10.737473758715449</v>
      </c>
      <c r="BM41" s="200">
        <f t="shared" si="28"/>
        <v>11.059597971476911</v>
      </c>
      <c r="BN41" s="200">
        <f t="shared" si="28"/>
        <v>11.391385910621219</v>
      </c>
      <c r="BO41" s="200">
        <f t="shared" si="28"/>
        <v>11.733127487939857</v>
      </c>
      <c r="BP41" s="200">
        <f t="shared" si="28"/>
        <v>12.085121312578051</v>
      </c>
      <c r="BQ41" s="200">
        <f t="shared" si="28"/>
        <v>12.447674951955392</v>
      </c>
    </row>
    <row r="42" spans="5:69" ht="16" customHeight="1">
      <c r="E42" s="326"/>
      <c r="F42" s="328"/>
      <c r="G42" s="324"/>
      <c r="H42" s="325"/>
      <c r="I42" s="226" t="s">
        <v>322</v>
      </c>
      <c r="J42" s="200">
        <f>J41/J264</f>
        <v>0.18287107589149645</v>
      </c>
      <c r="K42" s="200">
        <f>K41/K264</f>
        <v>0.18466392957670719</v>
      </c>
      <c r="L42" s="200">
        <f t="shared" ref="L42:BQ42" si="29">L41/L264</f>
        <v>0.1864743602588318</v>
      </c>
      <c r="M42" s="200">
        <f t="shared" si="29"/>
        <v>0.18830254026136944</v>
      </c>
      <c r="N42" s="200">
        <f t="shared" si="29"/>
        <v>0.19014864359726516</v>
      </c>
      <c r="O42" s="200">
        <f t="shared" si="29"/>
        <v>0.19201284598547361</v>
      </c>
      <c r="P42" s="200">
        <f t="shared" si="29"/>
        <v>0.19389532486768415</v>
      </c>
      <c r="Q42" s="200">
        <f t="shared" si="29"/>
        <v>0.19579625942521048</v>
      </c>
      <c r="R42" s="200">
        <f t="shared" si="29"/>
        <v>0.19771583059604586</v>
      </c>
      <c r="S42" s="200">
        <f t="shared" si="29"/>
        <v>0.1996542210920855</v>
      </c>
      <c r="T42" s="200">
        <f t="shared" si="29"/>
        <v>0.20161161541651773</v>
      </c>
      <c r="U42" s="200">
        <f t="shared" si="29"/>
        <v>0.20358819988138557</v>
      </c>
      <c r="V42" s="200">
        <f t="shared" si="29"/>
        <v>0.20558416262532073</v>
      </c>
      <c r="W42" s="200">
        <f t="shared" si="29"/>
        <v>0.20759969363145131</v>
      </c>
      <c r="X42" s="200">
        <f t="shared" si="29"/>
        <v>0.20963498474548511</v>
      </c>
      <c r="Y42" s="200">
        <f t="shared" si="29"/>
        <v>0.21169022969397022</v>
      </c>
      <c r="Z42" s="200">
        <f t="shared" si="29"/>
        <v>0.2137656241027347</v>
      </c>
      <c r="AA42" s="200">
        <f t="shared" si="29"/>
        <v>0.21586136551550658</v>
      </c>
      <c r="AB42" s="200">
        <f t="shared" si="29"/>
        <v>0.21797765341271738</v>
      </c>
      <c r="AC42" s="200">
        <f t="shared" si="29"/>
        <v>0.22011468923048919</v>
      </c>
      <c r="AD42" s="200">
        <f t="shared" si="29"/>
        <v>0.22227267637980772</v>
      </c>
      <c r="AE42" s="200">
        <f t="shared" si="29"/>
        <v>0.22445182026588428</v>
      </c>
      <c r="AF42" s="200">
        <f t="shared" si="29"/>
        <v>0.22665232830770665</v>
      </c>
      <c r="AG42" s="200">
        <f t="shared" si="29"/>
        <v>0.22887440995778224</v>
      </c>
      <c r="AH42" s="200">
        <f t="shared" si="29"/>
        <v>0.23111827672207419</v>
      </c>
      <c r="AI42" s="200">
        <f t="shared" si="29"/>
        <v>0.23338414218013373</v>
      </c>
      <c r="AJ42" s="200">
        <f t="shared" si="29"/>
        <v>0.2356722220054292</v>
      </c>
      <c r="AK42" s="200">
        <f t="shared" si="29"/>
        <v>0.23798273398587452</v>
      </c>
      <c r="AL42" s="200">
        <f t="shared" si="29"/>
        <v>0.24031589804455958</v>
      </c>
      <c r="AM42" s="200">
        <f t="shared" si="29"/>
        <v>0.24267193626068276</v>
      </c>
      <c r="AN42" s="200">
        <f t="shared" si="29"/>
        <v>0.24505107289068953</v>
      </c>
      <c r="AO42" s="200">
        <f t="shared" si="29"/>
        <v>0.24745353438961781</v>
      </c>
      <c r="AP42" s="200">
        <f t="shared" si="29"/>
        <v>0.24987954943265334</v>
      </c>
      <c r="AQ42" s="200">
        <f t="shared" si="29"/>
        <v>0.25232934893689501</v>
      </c>
      <c r="AR42" s="200">
        <f t="shared" si="29"/>
        <v>0.25480316608333509</v>
      </c>
      <c r="AS42" s="200">
        <f t="shared" si="29"/>
        <v>0.25730123633905411</v>
      </c>
      <c r="AT42" s="200">
        <f t="shared" si="29"/>
        <v>0.25982379747963302</v>
      </c>
      <c r="AU42" s="200">
        <f t="shared" si="29"/>
        <v>0.26237108961178629</v>
      </c>
      <c r="AV42" s="200">
        <f t="shared" si="29"/>
        <v>0.26494335519621559</v>
      </c>
      <c r="AW42" s="200">
        <f t="shared" si="29"/>
        <v>0.26754083907068837</v>
      </c>
      <c r="AX42" s="200">
        <f t="shared" si="29"/>
        <v>0.2701637884733421</v>
      </c>
      <c r="AY42" s="200">
        <f t="shared" si="29"/>
        <v>0.27281245306621799</v>
      </c>
      <c r="AZ42" s="200">
        <f t="shared" si="29"/>
        <v>0.27548708495902408</v>
      </c>
      <c r="BA42" s="200">
        <f t="shared" si="29"/>
        <v>0.27818793873313213</v>
      </c>
      <c r="BB42" s="200">
        <f t="shared" si="29"/>
        <v>0.28091527146580986</v>
      </c>
      <c r="BC42" s="200">
        <f t="shared" si="29"/>
        <v>0.2836693427546903</v>
      </c>
      <c r="BD42" s="200">
        <f t="shared" si="29"/>
        <v>0.2864504147424814</v>
      </c>
      <c r="BE42" s="200">
        <f t="shared" si="29"/>
        <v>0.28925875214191754</v>
      </c>
      <c r="BF42" s="200">
        <f t="shared" si="29"/>
        <v>0.29209462226095601</v>
      </c>
      <c r="BG42" s="200">
        <f t="shared" si="29"/>
        <v>0.29495829502822024</v>
      </c>
      <c r="BH42" s="200">
        <f t="shared" si="29"/>
        <v>0.297850043018693</v>
      </c>
      <c r="BI42" s="200">
        <f t="shared" si="29"/>
        <v>0.30077014147966052</v>
      </c>
      <c r="BJ42" s="200">
        <f t="shared" si="29"/>
        <v>0.30371886835691214</v>
      </c>
      <c r="BK42" s="200">
        <f t="shared" si="29"/>
        <v>0.30669650432119561</v>
      </c>
      <c r="BL42" s="200">
        <f t="shared" si="29"/>
        <v>0.30970333279493284</v>
      </c>
      <c r="BM42" s="200">
        <f t="shared" si="29"/>
        <v>0.31273963997919685</v>
      </c>
      <c r="BN42" s="200">
        <f t="shared" si="29"/>
        <v>0.31580571488095366</v>
      </c>
      <c r="BO42" s="200">
        <f t="shared" si="29"/>
        <v>0.31890184934057086</v>
      </c>
      <c r="BP42" s="200">
        <f t="shared" si="29"/>
        <v>0.32202833805959602</v>
      </c>
      <c r="BQ42" s="200">
        <f t="shared" si="29"/>
        <v>0.32518547862880776</v>
      </c>
    </row>
    <row r="43" spans="5:69" ht="16" customHeight="1">
      <c r="E43" s="326"/>
      <c r="F43" s="328"/>
      <c r="G43" s="324"/>
      <c r="H43" s="325"/>
      <c r="I43" s="226" t="s">
        <v>299</v>
      </c>
      <c r="J43" s="200">
        <v>0</v>
      </c>
      <c r="K43" s="200">
        <f t="shared" ref="K43:BQ43" si="30">J45*$B$6</f>
        <v>7.3148430356598584E-2</v>
      </c>
      <c r="L43" s="200">
        <f t="shared" si="30"/>
        <v>0.11043978700898216</v>
      </c>
      <c r="M43" s="200">
        <f t="shared" si="30"/>
        <v>0.1298096376080238</v>
      </c>
      <c r="N43" s="200">
        <f t="shared" si="30"/>
        <v>0.14022583490855969</v>
      </c>
      <c r="O43" s="200">
        <f t="shared" si="30"/>
        <v>0.14617237489318591</v>
      </c>
      <c r="P43" s="200">
        <f t="shared" si="30"/>
        <v>0.14989132584078241</v>
      </c>
      <c r="Q43" s="200">
        <f t="shared" si="30"/>
        <v>0.15250379286746488</v>
      </c>
      <c r="R43" s="200">
        <f t="shared" si="30"/>
        <v>0.15457040020381663</v>
      </c>
      <c r="S43" s="200">
        <f t="shared" si="30"/>
        <v>0.15637153234032666</v>
      </c>
      <c r="T43" s="200">
        <f t="shared" si="30"/>
        <v>0.15804745460699754</v>
      </c>
      <c r="U43" s="200">
        <f t="shared" si="30"/>
        <v>0.15966837347010587</v>
      </c>
      <c r="V43" s="200">
        <f t="shared" si="30"/>
        <v>0.16126946668760717</v>
      </c>
      <c r="W43" s="200">
        <f t="shared" si="30"/>
        <v>0.16286839839393186</v>
      </c>
      <c r="X43" s="200">
        <f t="shared" si="30"/>
        <v>0.16447407664954647</v>
      </c>
      <c r="Y43" s="200">
        <f t="shared" si="30"/>
        <v>0.16609103222296728</v>
      </c>
      <c r="Z43" s="200">
        <f t="shared" si="30"/>
        <v>0.16772160798907174</v>
      </c>
      <c r="AA43" s="200">
        <f t="shared" si="30"/>
        <v>0.16936705363562976</v>
      </c>
      <c r="AB43" s="200">
        <f t="shared" si="30"/>
        <v>0.17102807302401754</v>
      </c>
      <c r="AC43" s="200">
        <f t="shared" si="30"/>
        <v>0.17270509787709573</v>
      </c>
      <c r="AD43" s="200">
        <f t="shared" si="30"/>
        <v>0.17439842463074354</v>
      </c>
      <c r="AE43" s="200">
        <f t="shared" si="30"/>
        <v>0.17610828286729485</v>
      </c>
      <c r="AF43" s="200">
        <f t="shared" si="30"/>
        <v>0.17783486954000116</v>
      </c>
      <c r="AG43" s="200">
        <f t="shared" si="30"/>
        <v>0.17957836609308325</v>
      </c>
      <c r="AH43" s="200">
        <f t="shared" si="30"/>
        <v>0.18133894702965453</v>
      </c>
      <c r="AI43" s="200">
        <f t="shared" si="30"/>
        <v>0.18311678420365696</v>
      </c>
      <c r="AJ43" s="200">
        <f t="shared" si="30"/>
        <v>0.18491204897388197</v>
      </c>
      <c r="AK43" s="200">
        <f t="shared" si="30"/>
        <v>0.18672491328911267</v>
      </c>
      <c r="AL43" s="200">
        <f t="shared" si="30"/>
        <v>0.18855555023890616</v>
      </c>
      <c r="AM43" s="200">
        <f t="shared" si="30"/>
        <v>0.19040413433727693</v>
      </c>
      <c r="AN43" s="200">
        <f t="shared" si="30"/>
        <v>0.19227084167291159</v>
      </c>
      <c r="AO43" s="200">
        <f t="shared" si="30"/>
        <v>0.19415584999273161</v>
      </c>
      <c r="AP43" s="200">
        <f t="shared" si="30"/>
        <v>0.19605933875221293</v>
      </c>
      <c r="AQ43" s="200">
        <f t="shared" si="30"/>
        <v>0.1979814891491678</v>
      </c>
      <c r="AR43" s="200">
        <f t="shared" si="30"/>
        <v>0.19992248414934191</v>
      </c>
      <c r="AS43" s="200">
        <f t="shared" si="30"/>
        <v>0.20188250850800499</v>
      </c>
      <c r="AT43" s="200">
        <f t="shared" si="30"/>
        <v>0.20386174878962415</v>
      </c>
      <c r="AU43" s="200">
        <f t="shared" si="30"/>
        <v>0.20586039338666531</v>
      </c>
      <c r="AV43" s="200">
        <f t="shared" si="30"/>
        <v>0.2078786325380472</v>
      </c>
      <c r="AW43" s="200">
        <f t="shared" si="30"/>
        <v>0.20991665834750983</v>
      </c>
      <c r="AX43" s="200">
        <f t="shared" si="30"/>
        <v>0.21197466480203025</v>
      </c>
      <c r="AY43" s="200">
        <f t="shared" si="30"/>
        <v>0.21405284779035197</v>
      </c>
      <c r="AZ43" s="200">
        <f t="shared" si="30"/>
        <v>0.2161514051216632</v>
      </c>
      <c r="BA43" s="200">
        <f t="shared" si="30"/>
        <v>0.21827053654444126</v>
      </c>
      <c r="BB43" s="200">
        <f t="shared" si="30"/>
        <v>0.22041044376547347</v>
      </c>
      <c r="BC43" s="200">
        <f t="shared" si="30"/>
        <v>0.22257133046906069</v>
      </c>
      <c r="BD43" s="200">
        <f t="shared" si="30"/>
        <v>0.2247534023364065</v>
      </c>
      <c r="BE43" s="200">
        <f t="shared" si="30"/>
        <v>0.22695686706519586</v>
      </c>
      <c r="BF43" s="200">
        <f t="shared" si="30"/>
        <v>0.22918193438936499</v>
      </c>
      <c r="BG43" s="200">
        <f t="shared" si="30"/>
        <v>0.23142881609906493</v>
      </c>
      <c r="BH43" s="200">
        <f t="shared" si="30"/>
        <v>0.23369772606082059</v>
      </c>
      <c r="BI43" s="200">
        <f t="shared" si="30"/>
        <v>0.23598888023788753</v>
      </c>
      <c r="BJ43" s="200">
        <f t="shared" si="30"/>
        <v>0.23830249671080797</v>
      </c>
      <c r="BK43" s="200">
        <f t="shared" si="30"/>
        <v>0.24063879569816887</v>
      </c>
      <c r="BL43" s="200">
        <f t="shared" si="30"/>
        <v>0.24299799957756268</v>
      </c>
      <c r="BM43" s="200">
        <f t="shared" si="30"/>
        <v>0.24538033290675451</v>
      </c>
      <c r="BN43" s="200">
        <f t="shared" si="30"/>
        <v>0.24778602244505601</v>
      </c>
      <c r="BO43" s="200">
        <f t="shared" si="30"/>
        <v>0.25021529717490948</v>
      </c>
      <c r="BP43" s="200">
        <f t="shared" si="30"/>
        <v>0.25266838832368305</v>
      </c>
      <c r="BQ43" s="200">
        <f t="shared" si="30"/>
        <v>0.25514552938567991</v>
      </c>
    </row>
    <row r="44" spans="5:69" ht="16" customHeight="1">
      <c r="E44" s="326"/>
      <c r="F44" s="328"/>
      <c r="G44" s="324"/>
      <c r="H44" s="325"/>
      <c r="I44" s="227" t="s">
        <v>301</v>
      </c>
      <c r="J44" s="200">
        <v>0</v>
      </c>
      <c r="K44" s="200">
        <f t="shared" ref="K44:BQ44" si="31">J45*$B$7</f>
        <v>1.8287107589149646E-2</v>
      </c>
      <c r="L44" s="200">
        <f t="shared" si="31"/>
        <v>2.760994675224554E-2</v>
      </c>
      <c r="M44" s="200">
        <f t="shared" si="31"/>
        <v>3.2452409402005951E-2</v>
      </c>
      <c r="N44" s="200">
        <f t="shared" si="31"/>
        <v>3.5056458727139923E-2</v>
      </c>
      <c r="O44" s="200">
        <f t="shared" si="31"/>
        <v>3.6543093723296477E-2</v>
      </c>
      <c r="P44" s="200">
        <f t="shared" si="31"/>
        <v>3.7472831460195602E-2</v>
      </c>
      <c r="Q44" s="200">
        <f t="shared" si="31"/>
        <v>3.8125948216866219E-2</v>
      </c>
      <c r="R44" s="200">
        <f t="shared" si="31"/>
        <v>3.8642600050954157E-2</v>
      </c>
      <c r="S44" s="200">
        <f t="shared" si="31"/>
        <v>3.9092883085081666E-2</v>
      </c>
      <c r="T44" s="200">
        <f t="shared" si="31"/>
        <v>3.9511863651749385E-2</v>
      </c>
      <c r="U44" s="200">
        <f t="shared" si="31"/>
        <v>3.9917093367526468E-2</v>
      </c>
      <c r="V44" s="200">
        <f t="shared" si="31"/>
        <v>4.0317366671901791E-2</v>
      </c>
      <c r="W44" s="200">
        <f t="shared" si="31"/>
        <v>4.0717099598482964E-2</v>
      </c>
      <c r="X44" s="200">
        <f t="shared" si="31"/>
        <v>4.1118519162386617E-2</v>
      </c>
      <c r="Y44" s="200">
        <f t="shared" si="31"/>
        <v>4.1522758055741821E-2</v>
      </c>
      <c r="Z44" s="200">
        <f t="shared" si="31"/>
        <v>4.1930401997267934E-2</v>
      </c>
      <c r="AA44" s="200">
        <f t="shared" si="31"/>
        <v>4.234176340890744E-2</v>
      </c>
      <c r="AB44" s="200">
        <f t="shared" si="31"/>
        <v>4.2757018256004385E-2</v>
      </c>
      <c r="AC44" s="200">
        <f t="shared" si="31"/>
        <v>4.3176274469273933E-2</v>
      </c>
      <c r="AD44" s="200">
        <f t="shared" si="31"/>
        <v>4.3599606157685884E-2</v>
      </c>
      <c r="AE44" s="200">
        <f t="shared" si="31"/>
        <v>4.4027070716823713E-2</v>
      </c>
      <c r="AF44" s="200">
        <f t="shared" si="31"/>
        <v>4.445871738500029E-2</v>
      </c>
      <c r="AG44" s="200">
        <f t="shared" si="31"/>
        <v>4.4894591523270813E-2</v>
      </c>
      <c r="AH44" s="200">
        <f t="shared" si="31"/>
        <v>4.5334736757413632E-2</v>
      </c>
      <c r="AI44" s="200">
        <f t="shared" si="31"/>
        <v>4.5779196050914239E-2</v>
      </c>
      <c r="AJ44" s="200">
        <f t="shared" si="31"/>
        <v>4.6228012243470493E-2</v>
      </c>
      <c r="AK44" s="200">
        <f t="shared" si="31"/>
        <v>4.6681228322278168E-2</v>
      </c>
      <c r="AL44" s="200">
        <f t="shared" si="31"/>
        <v>4.713888755972654E-2</v>
      </c>
      <c r="AM44" s="200">
        <f t="shared" si="31"/>
        <v>4.7601033584319233E-2</v>
      </c>
      <c r="AN44" s="200">
        <f t="shared" si="31"/>
        <v>4.8067710418227896E-2</v>
      </c>
      <c r="AO44" s="200">
        <f t="shared" si="31"/>
        <v>4.8538962498182903E-2</v>
      </c>
      <c r="AP44" s="200">
        <f t="shared" si="31"/>
        <v>4.9014834688053233E-2</v>
      </c>
      <c r="AQ44" s="200">
        <f t="shared" si="31"/>
        <v>4.949537228729195E-2</v>
      </c>
      <c r="AR44" s="200">
        <f t="shared" si="31"/>
        <v>4.9980621037335478E-2</v>
      </c>
      <c r="AS44" s="200">
        <f t="shared" si="31"/>
        <v>5.0470627127001247E-2</v>
      </c>
      <c r="AT44" s="200">
        <f t="shared" si="31"/>
        <v>5.0965437197406038E-2</v>
      </c>
      <c r="AU44" s="200">
        <f t="shared" si="31"/>
        <v>5.1465098346666328E-2</v>
      </c>
      <c r="AV44" s="200">
        <f t="shared" si="31"/>
        <v>5.1969658134511799E-2</v>
      </c>
      <c r="AW44" s="200">
        <f t="shared" si="31"/>
        <v>5.2479164586877458E-2</v>
      </c>
      <c r="AX44" s="200">
        <f t="shared" si="31"/>
        <v>5.2993666200507564E-2</v>
      </c>
      <c r="AY44" s="200">
        <f t="shared" si="31"/>
        <v>5.3513211947587992E-2</v>
      </c>
      <c r="AZ44" s="200">
        <f t="shared" si="31"/>
        <v>5.40378512804158E-2</v>
      </c>
      <c r="BA44" s="200">
        <f t="shared" si="31"/>
        <v>5.4567634136110314E-2</v>
      </c>
      <c r="BB44" s="200">
        <f t="shared" si="31"/>
        <v>5.5102610941368368E-2</v>
      </c>
      <c r="BC44" s="200">
        <f t="shared" si="31"/>
        <v>5.5642832617265173E-2</v>
      </c>
      <c r="BD44" s="200">
        <f t="shared" si="31"/>
        <v>5.6188350584101626E-2</v>
      </c>
      <c r="BE44" s="200">
        <f t="shared" si="31"/>
        <v>5.6739216766298964E-2</v>
      </c>
      <c r="BF44" s="200">
        <f t="shared" si="31"/>
        <v>5.7295483597341247E-2</v>
      </c>
      <c r="BG44" s="200">
        <f t="shared" si="31"/>
        <v>5.7857204024766233E-2</v>
      </c>
      <c r="BH44" s="200">
        <f t="shared" si="31"/>
        <v>5.8424431515205148E-2</v>
      </c>
      <c r="BI44" s="200">
        <f t="shared" si="31"/>
        <v>5.8997220059471882E-2</v>
      </c>
      <c r="BJ44" s="200">
        <f t="shared" si="31"/>
        <v>5.9575624177701993E-2</v>
      </c>
      <c r="BK44" s="200">
        <f t="shared" si="31"/>
        <v>6.0159698924542218E-2</v>
      </c>
      <c r="BL44" s="200">
        <f t="shared" si="31"/>
        <v>6.0749499894390671E-2</v>
      </c>
      <c r="BM44" s="200">
        <f t="shared" si="31"/>
        <v>6.1345083226688628E-2</v>
      </c>
      <c r="BN44" s="200">
        <f t="shared" si="31"/>
        <v>6.1946505611264004E-2</v>
      </c>
      <c r="BO44" s="200">
        <f t="shared" si="31"/>
        <v>6.255382429372737E-2</v>
      </c>
      <c r="BP44" s="200">
        <f t="shared" si="31"/>
        <v>6.3167097080920762E-2</v>
      </c>
      <c r="BQ44" s="200">
        <f t="shared" si="31"/>
        <v>6.3786382346419979E-2</v>
      </c>
    </row>
    <row r="45" spans="5:69" ht="16" customHeight="1">
      <c r="E45" s="326"/>
      <c r="F45" s="328"/>
      <c r="G45" s="324"/>
      <c r="H45" s="325"/>
      <c r="I45" s="226" t="s">
        <v>295</v>
      </c>
      <c r="J45" s="200">
        <f>J42+J43+J44</f>
        <v>0.18287107589149645</v>
      </c>
      <c r="K45" s="200">
        <f>K42+K43+K44</f>
        <v>0.2760994675224554</v>
      </c>
      <c r="L45" s="200">
        <f t="shared" ref="L45:BQ45" si="32">L42+L43+L44</f>
        <v>0.32452409402005949</v>
      </c>
      <c r="M45" s="200">
        <f t="shared" si="32"/>
        <v>0.35056458727139922</v>
      </c>
      <c r="N45" s="200">
        <f t="shared" si="32"/>
        <v>0.36543093723296477</v>
      </c>
      <c r="O45" s="200">
        <f t="shared" si="32"/>
        <v>0.37472831460195599</v>
      </c>
      <c r="P45" s="200">
        <f t="shared" si="32"/>
        <v>0.38125948216866218</v>
      </c>
      <c r="Q45" s="200">
        <f t="shared" si="32"/>
        <v>0.38642600050954157</v>
      </c>
      <c r="R45" s="200">
        <f t="shared" si="32"/>
        <v>0.39092883085081664</v>
      </c>
      <c r="S45" s="200">
        <f t="shared" si="32"/>
        <v>0.39511863651749385</v>
      </c>
      <c r="T45" s="200">
        <f t="shared" si="32"/>
        <v>0.39917093367526468</v>
      </c>
      <c r="U45" s="200">
        <f t="shared" si="32"/>
        <v>0.40317366671901789</v>
      </c>
      <c r="V45" s="200">
        <f t="shared" si="32"/>
        <v>0.40717099598482964</v>
      </c>
      <c r="W45" s="200">
        <f t="shared" si="32"/>
        <v>0.41118519162386613</v>
      </c>
      <c r="X45" s="200">
        <f t="shared" si="32"/>
        <v>0.41522758055741821</v>
      </c>
      <c r="Y45" s="200">
        <f t="shared" si="32"/>
        <v>0.4193040199726793</v>
      </c>
      <c r="Z45" s="200">
        <f t="shared" si="32"/>
        <v>0.4234176340890744</v>
      </c>
      <c r="AA45" s="200">
        <f t="shared" si="32"/>
        <v>0.42757018256004381</v>
      </c>
      <c r="AB45" s="200">
        <f t="shared" si="32"/>
        <v>0.43176274469273929</v>
      </c>
      <c r="AC45" s="200">
        <f t="shared" si="32"/>
        <v>0.43599606157685883</v>
      </c>
      <c r="AD45" s="200">
        <f t="shared" si="32"/>
        <v>0.44027070716823713</v>
      </c>
      <c r="AE45" s="200">
        <f t="shared" si="32"/>
        <v>0.44458717385000285</v>
      </c>
      <c r="AF45" s="200">
        <f t="shared" si="32"/>
        <v>0.4489459152327081</v>
      </c>
      <c r="AG45" s="200">
        <f t="shared" si="32"/>
        <v>0.4533473675741363</v>
      </c>
      <c r="AH45" s="200">
        <f t="shared" si="32"/>
        <v>0.45779196050914234</v>
      </c>
      <c r="AI45" s="200">
        <f t="shared" si="32"/>
        <v>0.4622801224347049</v>
      </c>
      <c r="AJ45" s="200">
        <f t="shared" si="32"/>
        <v>0.46681228322278168</v>
      </c>
      <c r="AK45" s="200">
        <f t="shared" si="32"/>
        <v>0.47138887559726539</v>
      </c>
      <c r="AL45" s="200">
        <f t="shared" si="32"/>
        <v>0.4760103358431923</v>
      </c>
      <c r="AM45" s="200">
        <f t="shared" si="32"/>
        <v>0.48067710418227894</v>
      </c>
      <c r="AN45" s="200">
        <f t="shared" si="32"/>
        <v>0.48538962498182903</v>
      </c>
      <c r="AO45" s="200">
        <f t="shared" si="32"/>
        <v>0.49014834688053233</v>
      </c>
      <c r="AP45" s="200">
        <f t="shared" si="32"/>
        <v>0.4949537228729195</v>
      </c>
      <c r="AQ45" s="200">
        <f t="shared" si="32"/>
        <v>0.49980621037335476</v>
      </c>
      <c r="AR45" s="200">
        <f t="shared" si="32"/>
        <v>0.50470627127001244</v>
      </c>
      <c r="AS45" s="200">
        <f t="shared" si="32"/>
        <v>0.50965437197406038</v>
      </c>
      <c r="AT45" s="200">
        <f t="shared" si="32"/>
        <v>0.51465098346666327</v>
      </c>
      <c r="AU45" s="200">
        <f t="shared" si="32"/>
        <v>0.51969658134511798</v>
      </c>
      <c r="AV45" s="200">
        <f t="shared" si="32"/>
        <v>0.52479164586877458</v>
      </c>
      <c r="AW45" s="200">
        <f t="shared" si="32"/>
        <v>0.52993666200507561</v>
      </c>
      <c r="AX45" s="200">
        <f t="shared" si="32"/>
        <v>0.53513211947587991</v>
      </c>
      <c r="AY45" s="200">
        <f t="shared" si="32"/>
        <v>0.54037851280415794</v>
      </c>
      <c r="AZ45" s="200">
        <f t="shared" si="32"/>
        <v>0.5456763413611031</v>
      </c>
      <c r="BA45" s="200">
        <f t="shared" si="32"/>
        <v>0.55102610941368368</v>
      </c>
      <c r="BB45" s="200">
        <f t="shared" si="32"/>
        <v>0.5564283261726517</v>
      </c>
      <c r="BC45" s="200">
        <f t="shared" si="32"/>
        <v>0.56188350584101621</v>
      </c>
      <c r="BD45" s="200">
        <f t="shared" si="32"/>
        <v>0.56739216766298961</v>
      </c>
      <c r="BE45" s="200">
        <f t="shared" si="32"/>
        <v>0.57295483597341246</v>
      </c>
      <c r="BF45" s="200">
        <f t="shared" si="32"/>
        <v>0.57857204024766229</v>
      </c>
      <c r="BG45" s="200">
        <f t="shared" si="32"/>
        <v>0.58424431515205144</v>
      </c>
      <c r="BH45" s="200">
        <f t="shared" si="32"/>
        <v>0.58997220059471878</v>
      </c>
      <c r="BI45" s="200">
        <f t="shared" si="32"/>
        <v>0.59575624177701991</v>
      </c>
      <c r="BJ45" s="200">
        <f t="shared" si="32"/>
        <v>0.60159698924542215</v>
      </c>
      <c r="BK45" s="200">
        <f t="shared" si="32"/>
        <v>0.60749499894390668</v>
      </c>
      <c r="BL45" s="200">
        <f t="shared" si="32"/>
        <v>0.61345083226688624</v>
      </c>
      <c r="BM45" s="200">
        <f t="shared" si="32"/>
        <v>0.61946505611264002</v>
      </c>
      <c r="BN45" s="200">
        <f t="shared" si="32"/>
        <v>0.62553824293727367</v>
      </c>
      <c r="BO45" s="200">
        <f t="shared" si="32"/>
        <v>0.63167097080920764</v>
      </c>
      <c r="BP45" s="200">
        <f t="shared" si="32"/>
        <v>0.63786382346419979</v>
      </c>
      <c r="BQ45" s="200">
        <f t="shared" si="32"/>
        <v>0.64411739036090765</v>
      </c>
    </row>
    <row r="46" spans="5:69" ht="16" customHeight="1">
      <c r="E46" s="326"/>
      <c r="F46" s="328"/>
      <c r="G46" s="324"/>
      <c r="H46" s="325"/>
      <c r="I46" s="226" t="s">
        <v>326</v>
      </c>
      <c r="J46" s="219">
        <f>Variables!$H$22</f>
        <v>15300</v>
      </c>
      <c r="K46" s="219">
        <f>Variables!$H$22</f>
        <v>15300</v>
      </c>
      <c r="L46" s="219">
        <f>Variables!$H$22</f>
        <v>15300</v>
      </c>
      <c r="M46" s="219">
        <f>Variables!$H$22</f>
        <v>15300</v>
      </c>
      <c r="N46" s="219">
        <f>Variables!$H$22</f>
        <v>15300</v>
      </c>
      <c r="O46" s="219">
        <f>Variables!$H$22</f>
        <v>15300</v>
      </c>
      <c r="P46" s="219">
        <f>Variables!$H$22</f>
        <v>15300</v>
      </c>
      <c r="Q46" s="219">
        <f>Variables!$H$22</f>
        <v>15300</v>
      </c>
      <c r="R46" s="219">
        <f>Variables!$H$22</f>
        <v>15300</v>
      </c>
      <c r="S46" s="219">
        <f>Variables!$H$22</f>
        <v>15300</v>
      </c>
      <c r="T46" s="219">
        <f>Variables!$H$22</f>
        <v>15300</v>
      </c>
      <c r="U46" s="219">
        <f>Variables!$H$22</f>
        <v>15300</v>
      </c>
      <c r="V46" s="219">
        <f>Variables!$H$22</f>
        <v>15300</v>
      </c>
      <c r="W46" s="219">
        <f>Variables!$H$22</f>
        <v>15300</v>
      </c>
      <c r="X46" s="219">
        <f>Variables!$H$22</f>
        <v>15300</v>
      </c>
      <c r="Y46" s="219">
        <f>Variables!$H$22</f>
        <v>15300</v>
      </c>
      <c r="Z46" s="219">
        <f>Variables!$H$22</f>
        <v>15300</v>
      </c>
      <c r="AA46" s="219">
        <f>Variables!$H$22</f>
        <v>15300</v>
      </c>
      <c r="AB46" s="219">
        <f>Variables!$H$22</f>
        <v>15300</v>
      </c>
      <c r="AC46" s="219">
        <f>Variables!$H$22</f>
        <v>15300</v>
      </c>
      <c r="AD46" s="219">
        <f>Variables!$H$22</f>
        <v>15300</v>
      </c>
      <c r="AE46" s="219">
        <f>Variables!$H$22</f>
        <v>15300</v>
      </c>
      <c r="AF46" s="219">
        <f>Variables!$H$22</f>
        <v>15300</v>
      </c>
      <c r="AG46" s="219">
        <f>Variables!$H$22</f>
        <v>15300</v>
      </c>
      <c r="AH46" s="219">
        <f>Variables!$H$22</f>
        <v>15300</v>
      </c>
      <c r="AI46" s="219">
        <f>Variables!$H$22</f>
        <v>15300</v>
      </c>
      <c r="AJ46" s="219">
        <f>Variables!$H$22</f>
        <v>15300</v>
      </c>
      <c r="AK46" s="219">
        <f>Variables!$H$22</f>
        <v>15300</v>
      </c>
      <c r="AL46" s="219">
        <f>Variables!$H$22</f>
        <v>15300</v>
      </c>
      <c r="AM46" s="219">
        <f>Variables!$H$22</f>
        <v>15300</v>
      </c>
      <c r="AN46" s="219">
        <f>Variables!$H$22</f>
        <v>15300</v>
      </c>
      <c r="AO46" s="219">
        <f>Variables!$H$22</f>
        <v>15300</v>
      </c>
      <c r="AP46" s="219">
        <f>Variables!$H$22</f>
        <v>15300</v>
      </c>
      <c r="AQ46" s="219">
        <f>Variables!$H$22</f>
        <v>15300</v>
      </c>
      <c r="AR46" s="219">
        <f>Variables!$H$22</f>
        <v>15300</v>
      </c>
      <c r="AS46" s="219">
        <f>Variables!$H$22</f>
        <v>15300</v>
      </c>
      <c r="AT46" s="219">
        <f>Variables!$H$22</f>
        <v>15300</v>
      </c>
      <c r="AU46" s="219">
        <f>Variables!$H$22</f>
        <v>15300</v>
      </c>
      <c r="AV46" s="219">
        <f>Variables!$H$22</f>
        <v>15300</v>
      </c>
      <c r="AW46" s="219">
        <f>Variables!$H$22</f>
        <v>15300</v>
      </c>
      <c r="AX46" s="219">
        <f>Variables!$H$22</f>
        <v>15300</v>
      </c>
      <c r="AY46" s="219">
        <f>Variables!$H$22</f>
        <v>15300</v>
      </c>
      <c r="AZ46" s="219">
        <f>Variables!$H$22</f>
        <v>15300</v>
      </c>
      <c r="BA46" s="219">
        <f>Variables!$H$22</f>
        <v>15300</v>
      </c>
      <c r="BB46" s="219">
        <f>Variables!$H$22</f>
        <v>15300</v>
      </c>
      <c r="BC46" s="219">
        <f>Variables!$H$22</f>
        <v>15300</v>
      </c>
      <c r="BD46" s="219">
        <f>Variables!$H$22</f>
        <v>15300</v>
      </c>
      <c r="BE46" s="219">
        <f>Variables!$H$22</f>
        <v>15300</v>
      </c>
      <c r="BF46" s="219">
        <f>Variables!$H$22</f>
        <v>15300</v>
      </c>
      <c r="BG46" s="219">
        <f>Variables!$H$22</f>
        <v>15300</v>
      </c>
      <c r="BH46" s="219">
        <f>Variables!$H$22</f>
        <v>15300</v>
      </c>
      <c r="BI46" s="219">
        <f>Variables!$H$22</f>
        <v>15300</v>
      </c>
      <c r="BJ46" s="219">
        <f>Variables!$H$22</f>
        <v>15300</v>
      </c>
      <c r="BK46" s="219">
        <f>Variables!$H$22</f>
        <v>15300</v>
      </c>
      <c r="BL46" s="219">
        <f>Variables!$H$22</f>
        <v>15300</v>
      </c>
      <c r="BM46" s="219">
        <f>Variables!$H$22</f>
        <v>15300</v>
      </c>
      <c r="BN46" s="219">
        <f>Variables!$H$22</f>
        <v>15300</v>
      </c>
      <c r="BO46" s="219">
        <f>Variables!$H$22</f>
        <v>15300</v>
      </c>
      <c r="BP46" s="219">
        <f>Variables!$H$22</f>
        <v>15300</v>
      </c>
      <c r="BQ46" s="219">
        <f>Variables!$H$22</f>
        <v>15300</v>
      </c>
    </row>
    <row r="47" spans="5:69" ht="16" customHeight="1">
      <c r="E47" s="326"/>
      <c r="F47" s="328"/>
      <c r="G47" s="324"/>
      <c r="H47" s="325"/>
      <c r="I47" s="226" t="s">
        <v>446</v>
      </c>
      <c r="J47" s="204">
        <f t="shared" ref="J47:BQ47" si="33">J46*$B$9</f>
        <v>2754</v>
      </c>
      <c r="K47" s="204">
        <f t="shared" si="33"/>
        <v>2754</v>
      </c>
      <c r="L47" s="204">
        <f t="shared" si="33"/>
        <v>2754</v>
      </c>
      <c r="M47" s="204">
        <f t="shared" si="33"/>
        <v>2754</v>
      </c>
      <c r="N47" s="204">
        <f t="shared" si="33"/>
        <v>2754</v>
      </c>
      <c r="O47" s="204">
        <f t="shared" si="33"/>
        <v>2754</v>
      </c>
      <c r="P47" s="204">
        <f t="shared" si="33"/>
        <v>2754</v>
      </c>
      <c r="Q47" s="204">
        <f t="shared" si="33"/>
        <v>2754</v>
      </c>
      <c r="R47" s="204">
        <f t="shared" si="33"/>
        <v>2754</v>
      </c>
      <c r="S47" s="204">
        <f t="shared" si="33"/>
        <v>2754</v>
      </c>
      <c r="T47" s="204">
        <f t="shared" si="33"/>
        <v>2754</v>
      </c>
      <c r="U47" s="204">
        <f t="shared" si="33"/>
        <v>2754</v>
      </c>
      <c r="V47" s="204">
        <f t="shared" si="33"/>
        <v>2754</v>
      </c>
      <c r="W47" s="204">
        <f t="shared" si="33"/>
        <v>2754</v>
      </c>
      <c r="X47" s="204">
        <f t="shared" si="33"/>
        <v>2754</v>
      </c>
      <c r="Y47" s="204">
        <f t="shared" si="33"/>
        <v>2754</v>
      </c>
      <c r="Z47" s="204">
        <f t="shared" si="33"/>
        <v>2754</v>
      </c>
      <c r="AA47" s="204">
        <f t="shared" si="33"/>
        <v>2754</v>
      </c>
      <c r="AB47" s="204">
        <f t="shared" si="33"/>
        <v>2754</v>
      </c>
      <c r="AC47" s="204">
        <f t="shared" si="33"/>
        <v>2754</v>
      </c>
      <c r="AD47" s="204">
        <f t="shared" si="33"/>
        <v>2754</v>
      </c>
      <c r="AE47" s="204">
        <f t="shared" si="33"/>
        <v>2754</v>
      </c>
      <c r="AF47" s="204">
        <f t="shared" si="33"/>
        <v>2754</v>
      </c>
      <c r="AG47" s="204">
        <f t="shared" si="33"/>
        <v>2754</v>
      </c>
      <c r="AH47" s="204">
        <f t="shared" si="33"/>
        <v>2754</v>
      </c>
      <c r="AI47" s="204">
        <f t="shared" si="33"/>
        <v>2754</v>
      </c>
      <c r="AJ47" s="204">
        <f t="shared" si="33"/>
        <v>2754</v>
      </c>
      <c r="AK47" s="204">
        <f t="shared" si="33"/>
        <v>2754</v>
      </c>
      <c r="AL47" s="204">
        <f t="shared" si="33"/>
        <v>2754</v>
      </c>
      <c r="AM47" s="204">
        <f t="shared" si="33"/>
        <v>2754</v>
      </c>
      <c r="AN47" s="204">
        <f t="shared" si="33"/>
        <v>2754</v>
      </c>
      <c r="AO47" s="204">
        <f t="shared" si="33"/>
        <v>2754</v>
      </c>
      <c r="AP47" s="204">
        <f t="shared" si="33"/>
        <v>2754</v>
      </c>
      <c r="AQ47" s="204">
        <f t="shared" si="33"/>
        <v>2754</v>
      </c>
      <c r="AR47" s="204">
        <f t="shared" si="33"/>
        <v>2754</v>
      </c>
      <c r="AS47" s="204">
        <f t="shared" si="33"/>
        <v>2754</v>
      </c>
      <c r="AT47" s="204">
        <f t="shared" si="33"/>
        <v>2754</v>
      </c>
      <c r="AU47" s="204">
        <f t="shared" si="33"/>
        <v>2754</v>
      </c>
      <c r="AV47" s="204">
        <f t="shared" si="33"/>
        <v>2754</v>
      </c>
      <c r="AW47" s="204">
        <f t="shared" si="33"/>
        <v>2754</v>
      </c>
      <c r="AX47" s="204">
        <f t="shared" si="33"/>
        <v>2754</v>
      </c>
      <c r="AY47" s="204">
        <f t="shared" si="33"/>
        <v>2754</v>
      </c>
      <c r="AZ47" s="204">
        <f t="shared" si="33"/>
        <v>2754</v>
      </c>
      <c r="BA47" s="204">
        <f t="shared" si="33"/>
        <v>2754</v>
      </c>
      <c r="BB47" s="204">
        <f t="shared" si="33"/>
        <v>2754</v>
      </c>
      <c r="BC47" s="204">
        <f t="shared" si="33"/>
        <v>2754</v>
      </c>
      <c r="BD47" s="204">
        <f t="shared" si="33"/>
        <v>2754</v>
      </c>
      <c r="BE47" s="204">
        <f t="shared" si="33"/>
        <v>2754</v>
      </c>
      <c r="BF47" s="204">
        <f t="shared" si="33"/>
        <v>2754</v>
      </c>
      <c r="BG47" s="204">
        <f t="shared" si="33"/>
        <v>2754</v>
      </c>
      <c r="BH47" s="204">
        <f t="shared" si="33"/>
        <v>2754</v>
      </c>
      <c r="BI47" s="204">
        <f t="shared" si="33"/>
        <v>2754</v>
      </c>
      <c r="BJ47" s="204">
        <f t="shared" si="33"/>
        <v>2754</v>
      </c>
      <c r="BK47" s="204">
        <f t="shared" si="33"/>
        <v>2754</v>
      </c>
      <c r="BL47" s="204">
        <f t="shared" si="33"/>
        <v>2754</v>
      </c>
      <c r="BM47" s="204">
        <f t="shared" si="33"/>
        <v>2754</v>
      </c>
      <c r="BN47" s="204">
        <f t="shared" si="33"/>
        <v>2754</v>
      </c>
      <c r="BO47" s="204">
        <f t="shared" si="33"/>
        <v>2754</v>
      </c>
      <c r="BP47" s="204">
        <f t="shared" si="33"/>
        <v>2754</v>
      </c>
      <c r="BQ47" s="204">
        <f t="shared" si="33"/>
        <v>2754</v>
      </c>
    </row>
    <row r="48" spans="5:69" ht="16" customHeight="1">
      <c r="E48" s="326"/>
      <c r="F48" s="328"/>
      <c r="G48" s="324"/>
      <c r="H48" s="325"/>
      <c r="I48" s="226" t="s">
        <v>346</v>
      </c>
      <c r="J48" s="204">
        <f>J45*J46</f>
        <v>2797.927461139896</v>
      </c>
      <c r="K48" s="204">
        <f>K45*K46</f>
        <v>4224.3218530935674</v>
      </c>
      <c r="L48" s="204">
        <f t="shared" ref="L48:BQ48" si="34">L45*L46</f>
        <v>4965.2186385069099</v>
      </c>
      <c r="M48" s="204">
        <f t="shared" si="34"/>
        <v>5363.6381852524082</v>
      </c>
      <c r="N48" s="204">
        <f t="shared" si="34"/>
        <v>5591.0933396643613</v>
      </c>
      <c r="O48" s="204">
        <f t="shared" si="34"/>
        <v>5733.3432134099266</v>
      </c>
      <c r="P48" s="204">
        <f t="shared" si="34"/>
        <v>5833.2700771805312</v>
      </c>
      <c r="Q48" s="204">
        <f t="shared" si="34"/>
        <v>5912.3178077959856</v>
      </c>
      <c r="R48" s="204">
        <f t="shared" si="34"/>
        <v>5981.211112017495</v>
      </c>
      <c r="S48" s="204">
        <f t="shared" si="34"/>
        <v>6045.3151387176558</v>
      </c>
      <c r="T48" s="204">
        <f t="shared" si="34"/>
        <v>6107.3152852315498</v>
      </c>
      <c r="U48" s="204">
        <f t="shared" si="34"/>
        <v>6168.5571008009738</v>
      </c>
      <c r="V48" s="204">
        <f t="shared" si="34"/>
        <v>6229.7162385678939</v>
      </c>
      <c r="W48" s="204">
        <f t="shared" si="34"/>
        <v>6291.1334318451518</v>
      </c>
      <c r="X48" s="204">
        <f t="shared" si="34"/>
        <v>6352.9819825284985</v>
      </c>
      <c r="Y48" s="204">
        <f t="shared" si="34"/>
        <v>6415.3515055819935</v>
      </c>
      <c r="Z48" s="204">
        <f t="shared" si="34"/>
        <v>6478.289801562838</v>
      </c>
      <c r="AA48" s="204">
        <f t="shared" si="34"/>
        <v>6541.8237931686699</v>
      </c>
      <c r="AB48" s="204">
        <f t="shared" si="34"/>
        <v>6605.9699937989108</v>
      </c>
      <c r="AC48" s="204">
        <f t="shared" si="34"/>
        <v>6670.7397421259402</v>
      </c>
      <c r="AD48" s="204">
        <f t="shared" si="34"/>
        <v>6736.1418196740278</v>
      </c>
      <c r="AE48" s="204">
        <f t="shared" si="34"/>
        <v>6802.1837599050432</v>
      </c>
      <c r="AF48" s="204">
        <f t="shared" si="34"/>
        <v>6868.8725030604337</v>
      </c>
      <c r="AG48" s="204">
        <f t="shared" si="34"/>
        <v>6936.2147238842854</v>
      </c>
      <c r="AH48" s="204">
        <f t="shared" si="34"/>
        <v>7004.2169957898777</v>
      </c>
      <c r="AI48" s="204">
        <f t="shared" si="34"/>
        <v>7072.8858732509852</v>
      </c>
      <c r="AJ48" s="204">
        <f t="shared" si="34"/>
        <v>7142.2279333085598</v>
      </c>
      <c r="AK48" s="204">
        <f t="shared" si="34"/>
        <v>7212.2497966381607</v>
      </c>
      <c r="AL48" s="204">
        <f t="shared" si="34"/>
        <v>7282.9581384008425</v>
      </c>
      <c r="AM48" s="204">
        <f t="shared" si="34"/>
        <v>7354.3596939888675</v>
      </c>
      <c r="AN48" s="204">
        <f t="shared" si="34"/>
        <v>7426.4612622219838</v>
      </c>
      <c r="AO48" s="204">
        <f t="shared" si="34"/>
        <v>7499.2697072721448</v>
      </c>
      <c r="AP48" s="204">
        <f t="shared" si="34"/>
        <v>7572.7919599556681</v>
      </c>
      <c r="AQ48" s="204">
        <f t="shared" si="34"/>
        <v>7647.0350187123277</v>
      </c>
      <c r="AR48" s="204">
        <f t="shared" si="34"/>
        <v>7722.0059504311903</v>
      </c>
      <c r="AS48" s="204">
        <f t="shared" si="34"/>
        <v>7797.7118912031237</v>
      </c>
      <c r="AT48" s="204">
        <f t="shared" si="34"/>
        <v>7874.160047039948</v>
      </c>
      <c r="AU48" s="204">
        <f t="shared" si="34"/>
        <v>7951.3576945803052</v>
      </c>
      <c r="AV48" s="204">
        <f t="shared" si="34"/>
        <v>8029.3121817922511</v>
      </c>
      <c r="AW48" s="204">
        <f t="shared" si="34"/>
        <v>8108.0309286776564</v>
      </c>
      <c r="AX48" s="204">
        <f t="shared" si="34"/>
        <v>8187.5214279809625</v>
      </c>
      <c r="AY48" s="204">
        <f t="shared" si="34"/>
        <v>8267.7912459036161</v>
      </c>
      <c r="AZ48" s="204">
        <f t="shared" si="34"/>
        <v>8348.8480228248773</v>
      </c>
      <c r="BA48" s="204">
        <f t="shared" si="34"/>
        <v>8430.6994740293612</v>
      </c>
      <c r="BB48" s="204">
        <f t="shared" si="34"/>
        <v>8513.3533904415708</v>
      </c>
      <c r="BC48" s="204">
        <f t="shared" si="34"/>
        <v>8596.8176393675476</v>
      </c>
      <c r="BD48" s="204">
        <f t="shared" si="34"/>
        <v>8681.1001652437408</v>
      </c>
      <c r="BE48" s="204">
        <f t="shared" si="34"/>
        <v>8766.2089903932101</v>
      </c>
      <c r="BF48" s="204">
        <f t="shared" si="34"/>
        <v>8852.1522157892323</v>
      </c>
      <c r="BG48" s="204">
        <f t="shared" si="34"/>
        <v>8938.9380218263868</v>
      </c>
      <c r="BH48" s="204">
        <f t="shared" si="34"/>
        <v>9026.5746690991964</v>
      </c>
      <c r="BI48" s="204">
        <f t="shared" si="34"/>
        <v>9115.0704991884049</v>
      </c>
      <c r="BJ48" s="204">
        <f t="shared" si="34"/>
        <v>9204.4339354549593</v>
      </c>
      <c r="BK48" s="204">
        <f t="shared" si="34"/>
        <v>9294.6734838417724</v>
      </c>
      <c r="BL48" s="204">
        <f t="shared" si="34"/>
        <v>9385.7977336833592</v>
      </c>
      <c r="BM48" s="204">
        <f t="shared" si="34"/>
        <v>9477.8153585233922</v>
      </c>
      <c r="BN48" s="204">
        <f t="shared" si="34"/>
        <v>9570.7351169402864</v>
      </c>
      <c r="BO48" s="204">
        <f t="shared" si="34"/>
        <v>9664.5658533808764</v>
      </c>
      <c r="BP48" s="204">
        <f t="shared" si="34"/>
        <v>9759.316499002256</v>
      </c>
      <c r="BQ48" s="204">
        <f t="shared" si="34"/>
        <v>9854.9960725218862</v>
      </c>
    </row>
    <row r="49" spans="5:69" ht="16" customHeight="1">
      <c r="E49" s="326"/>
      <c r="F49" s="328"/>
      <c r="G49" s="324"/>
      <c r="H49" s="325"/>
      <c r="I49" s="226" t="s">
        <v>447</v>
      </c>
      <c r="J49" s="228">
        <f t="shared" ref="J49:BQ49" si="35">J48*$B$9</f>
        <v>503.62694300518126</v>
      </c>
      <c r="K49" s="228">
        <f t="shared" si="35"/>
        <v>760.37793355684209</v>
      </c>
      <c r="L49" s="228">
        <f t="shared" si="35"/>
        <v>893.73935493124372</v>
      </c>
      <c r="M49" s="228">
        <f t="shared" si="35"/>
        <v>965.4548733454335</v>
      </c>
      <c r="N49" s="228">
        <f t="shared" si="35"/>
        <v>1006.396801139585</v>
      </c>
      <c r="O49" s="228">
        <f t="shared" si="35"/>
        <v>1032.0017784137867</v>
      </c>
      <c r="P49" s="228">
        <f t="shared" si="35"/>
        <v>1049.9886138924956</v>
      </c>
      <c r="Q49" s="228">
        <f t="shared" si="35"/>
        <v>1064.2172054032774</v>
      </c>
      <c r="R49" s="228">
        <f t="shared" si="35"/>
        <v>1076.618000163149</v>
      </c>
      <c r="S49" s="228">
        <f t="shared" si="35"/>
        <v>1088.156724969178</v>
      </c>
      <c r="T49" s="228">
        <f t="shared" si="35"/>
        <v>1099.3167513416788</v>
      </c>
      <c r="U49" s="228">
        <f t="shared" si="35"/>
        <v>1110.3402781441753</v>
      </c>
      <c r="V49" s="228">
        <f t="shared" si="35"/>
        <v>1121.348922942221</v>
      </c>
      <c r="W49" s="228">
        <f t="shared" si="35"/>
        <v>1132.4040177321274</v>
      </c>
      <c r="X49" s="228">
        <f t="shared" si="35"/>
        <v>1143.5367568551296</v>
      </c>
      <c r="Y49" s="228">
        <f t="shared" si="35"/>
        <v>1154.7632710047587</v>
      </c>
      <c r="Z49" s="228">
        <f t="shared" si="35"/>
        <v>1166.0921642813107</v>
      </c>
      <c r="AA49" s="228">
        <f t="shared" si="35"/>
        <v>1177.5282827703606</v>
      </c>
      <c r="AB49" s="228">
        <f t="shared" si="35"/>
        <v>1189.0745988838039</v>
      </c>
      <c r="AC49" s="228">
        <f t="shared" si="35"/>
        <v>1200.7331535826693</v>
      </c>
      <c r="AD49" s="228">
        <f t="shared" si="35"/>
        <v>1212.5055275413249</v>
      </c>
      <c r="AE49" s="228">
        <f t="shared" si="35"/>
        <v>1224.3930767829077</v>
      </c>
      <c r="AF49" s="228">
        <f t="shared" si="35"/>
        <v>1236.397050550878</v>
      </c>
      <c r="AG49" s="228">
        <f t="shared" si="35"/>
        <v>1248.5186502991712</v>
      </c>
      <c r="AH49" s="228">
        <f t="shared" si="35"/>
        <v>1260.759059242178</v>
      </c>
      <c r="AI49" s="228">
        <f t="shared" si="35"/>
        <v>1273.1194571851772</v>
      </c>
      <c r="AJ49" s="228">
        <f t="shared" si="35"/>
        <v>1285.6010279955408</v>
      </c>
      <c r="AK49" s="228">
        <f t="shared" si="35"/>
        <v>1298.2049633948689</v>
      </c>
      <c r="AL49" s="228">
        <f t="shared" si="35"/>
        <v>1310.9324649121515</v>
      </c>
      <c r="AM49" s="228">
        <f t="shared" si="35"/>
        <v>1323.784744917996</v>
      </c>
      <c r="AN49" s="228">
        <f t="shared" si="35"/>
        <v>1336.7630271999572</v>
      </c>
      <c r="AO49" s="228">
        <f t="shared" si="35"/>
        <v>1349.8685473089861</v>
      </c>
      <c r="AP49" s="228">
        <f t="shared" si="35"/>
        <v>1363.1025527920201</v>
      </c>
      <c r="AQ49" s="228">
        <f t="shared" si="35"/>
        <v>1376.4663033682189</v>
      </c>
      <c r="AR49" s="228">
        <f t="shared" si="35"/>
        <v>1389.9610710776142</v>
      </c>
      <c r="AS49" s="228">
        <f t="shared" si="35"/>
        <v>1403.5881404165623</v>
      </c>
      <c r="AT49" s="228">
        <f t="shared" si="35"/>
        <v>1417.3488084671906</v>
      </c>
      <c r="AU49" s="228">
        <f t="shared" si="35"/>
        <v>1431.2443850244549</v>
      </c>
      <c r="AV49" s="228">
        <f t="shared" si="35"/>
        <v>1445.2761927226052</v>
      </c>
      <c r="AW49" s="228">
        <f t="shared" si="35"/>
        <v>1459.445567161978</v>
      </c>
      <c r="AX49" s="228">
        <f t="shared" si="35"/>
        <v>1473.7538570365732</v>
      </c>
      <c r="AY49" s="228">
        <f t="shared" si="35"/>
        <v>1488.2024242626508</v>
      </c>
      <c r="AZ49" s="228">
        <f t="shared" si="35"/>
        <v>1502.7926441084778</v>
      </c>
      <c r="BA49" s="228">
        <f t="shared" si="35"/>
        <v>1517.5259053252851</v>
      </c>
      <c r="BB49" s="228">
        <f t="shared" si="35"/>
        <v>1532.4036102794828</v>
      </c>
      <c r="BC49" s="228">
        <f t="shared" si="35"/>
        <v>1547.4271750861585</v>
      </c>
      <c r="BD49" s="228">
        <f t="shared" si="35"/>
        <v>1562.5980297438732</v>
      </c>
      <c r="BE49" s="228">
        <f t="shared" si="35"/>
        <v>1577.9176182707777</v>
      </c>
      <c r="BF49" s="228">
        <f t="shared" si="35"/>
        <v>1593.3873988420617</v>
      </c>
      <c r="BG49" s="228">
        <f t="shared" si="35"/>
        <v>1609.0088439287495</v>
      </c>
      <c r="BH49" s="228">
        <f t="shared" si="35"/>
        <v>1624.7834404378552</v>
      </c>
      <c r="BI49" s="228">
        <f t="shared" si="35"/>
        <v>1640.7126898539129</v>
      </c>
      <c r="BJ49" s="228">
        <f t="shared" si="35"/>
        <v>1656.7981083818927</v>
      </c>
      <c r="BK49" s="228">
        <f t="shared" si="35"/>
        <v>1673.041227091519</v>
      </c>
      <c r="BL49" s="228">
        <f t="shared" si="35"/>
        <v>1689.4435920630046</v>
      </c>
      <c r="BM49" s="228">
        <f t="shared" si="35"/>
        <v>1706.0067645342106</v>
      </c>
      <c r="BN49" s="228">
        <f t="shared" si="35"/>
        <v>1722.7323210492516</v>
      </c>
      <c r="BO49" s="228">
        <f t="shared" si="35"/>
        <v>1739.6218536085578</v>
      </c>
      <c r="BP49" s="228">
        <f t="shared" si="35"/>
        <v>1756.6769698204059</v>
      </c>
      <c r="BQ49" s="228">
        <f t="shared" si="35"/>
        <v>1773.8992930539393</v>
      </c>
    </row>
    <row r="50" spans="5:69" ht="16" customHeight="1">
      <c r="E50" s="326"/>
      <c r="F50" s="328"/>
      <c r="G50" s="324"/>
      <c r="H50" s="325"/>
      <c r="I50" s="226" t="s">
        <v>448</v>
      </c>
      <c r="J50" s="228">
        <f>J9*J42</f>
        <v>609.5702529716549</v>
      </c>
      <c r="K50" s="228">
        <f>K9*K42</f>
        <v>615.54643192235744</v>
      </c>
      <c r="L50" s="228">
        <f t="shared" ref="L50:BQ50" si="36">L9*L42</f>
        <v>621.58120086277279</v>
      </c>
      <c r="M50" s="228">
        <f t="shared" si="36"/>
        <v>627.67513420456476</v>
      </c>
      <c r="N50" s="228">
        <f t="shared" si="36"/>
        <v>633.82881199088399</v>
      </c>
      <c r="O50" s="228">
        <f t="shared" si="36"/>
        <v>640.04281995157874</v>
      </c>
      <c r="P50" s="228">
        <f t="shared" si="36"/>
        <v>646.31774955894718</v>
      </c>
      <c r="Q50" s="228">
        <f t="shared" si="36"/>
        <v>652.65419808403499</v>
      </c>
      <c r="R50" s="228">
        <f t="shared" si="36"/>
        <v>659.05276865348628</v>
      </c>
      <c r="S50" s="228">
        <f t="shared" si="36"/>
        <v>665.51407030695168</v>
      </c>
      <c r="T50" s="228">
        <f t="shared" si="36"/>
        <v>672.03871805505912</v>
      </c>
      <c r="U50" s="228">
        <f t="shared" si="36"/>
        <v>678.62733293795191</v>
      </c>
      <c r="V50" s="228">
        <f t="shared" si="36"/>
        <v>685.28054208440244</v>
      </c>
      <c r="W50" s="228">
        <f t="shared" si="36"/>
        <v>691.99897877150443</v>
      </c>
      <c r="X50" s="228">
        <f t="shared" si="36"/>
        <v>698.78328248495052</v>
      </c>
      <c r="Y50" s="228">
        <f t="shared" si="36"/>
        <v>705.63409897990084</v>
      </c>
      <c r="Z50" s="228">
        <f t="shared" si="36"/>
        <v>712.55208034244902</v>
      </c>
      <c r="AA50" s="228">
        <f t="shared" si="36"/>
        <v>719.53788505168859</v>
      </c>
      <c r="AB50" s="228">
        <f t="shared" si="36"/>
        <v>726.59217804239131</v>
      </c>
      <c r="AC50" s="228">
        <f t="shared" si="36"/>
        <v>733.71563076829727</v>
      </c>
      <c r="AD50" s="228">
        <f t="shared" si="36"/>
        <v>740.90892126602569</v>
      </c>
      <c r="AE50" s="228">
        <f t="shared" si="36"/>
        <v>748.17273421961431</v>
      </c>
      <c r="AF50" s="228">
        <f t="shared" si="36"/>
        <v>755.50776102568886</v>
      </c>
      <c r="AG50" s="228">
        <f t="shared" si="36"/>
        <v>762.91469985927415</v>
      </c>
      <c r="AH50" s="228">
        <f t="shared" si="36"/>
        <v>770.39425574024744</v>
      </c>
      <c r="AI50" s="228">
        <f t="shared" si="36"/>
        <v>777.94714060044578</v>
      </c>
      <c r="AJ50" s="228">
        <f t="shared" si="36"/>
        <v>785.57407335143057</v>
      </c>
      <c r="AK50" s="228">
        <f t="shared" si="36"/>
        <v>793.27577995291506</v>
      </c>
      <c r="AL50" s="228">
        <f t="shared" si="36"/>
        <v>801.05299348186543</v>
      </c>
      <c r="AM50" s="228">
        <f t="shared" si="36"/>
        <v>808.90645420227577</v>
      </c>
      <c r="AN50" s="228">
        <f t="shared" si="36"/>
        <v>816.83690963563174</v>
      </c>
      <c r="AO50" s="228">
        <f t="shared" si="36"/>
        <v>824.84511463205934</v>
      </c>
      <c r="AP50" s="228">
        <f t="shared" si="36"/>
        <v>832.93183144217767</v>
      </c>
      <c r="AQ50" s="228">
        <f t="shared" si="36"/>
        <v>841.09782978964995</v>
      </c>
      <c r="AR50" s="228">
        <f t="shared" si="36"/>
        <v>849.34388694445045</v>
      </c>
      <c r="AS50" s="228">
        <f t="shared" si="36"/>
        <v>857.67078779684698</v>
      </c>
      <c r="AT50" s="228">
        <f t="shared" si="36"/>
        <v>866.07932493211013</v>
      </c>
      <c r="AU50" s="228">
        <f t="shared" si="36"/>
        <v>874.57029870595431</v>
      </c>
      <c r="AV50" s="228">
        <f t="shared" si="36"/>
        <v>883.14451732071871</v>
      </c>
      <c r="AW50" s="228">
        <f t="shared" si="36"/>
        <v>891.80279690229452</v>
      </c>
      <c r="AX50" s="228">
        <f t="shared" si="36"/>
        <v>900.54596157780713</v>
      </c>
      <c r="AY50" s="228">
        <f t="shared" si="36"/>
        <v>909.37484355406002</v>
      </c>
      <c r="AZ50" s="228">
        <f t="shared" si="36"/>
        <v>918.29028319674694</v>
      </c>
      <c r="BA50" s="228">
        <f t="shared" si="36"/>
        <v>927.29312911044053</v>
      </c>
      <c r="BB50" s="228">
        <f t="shared" si="36"/>
        <v>936.38423821936624</v>
      </c>
      <c r="BC50" s="228">
        <f t="shared" si="36"/>
        <v>945.56447584896773</v>
      </c>
      <c r="BD50" s="228">
        <f t="shared" si="36"/>
        <v>954.83471580827131</v>
      </c>
      <c r="BE50" s="228">
        <f t="shared" si="36"/>
        <v>964.19584047305852</v>
      </c>
      <c r="BF50" s="228">
        <f t="shared" si="36"/>
        <v>973.64874086985321</v>
      </c>
      <c r="BG50" s="228">
        <f t="shared" si="36"/>
        <v>983.1943167607343</v>
      </c>
      <c r="BH50" s="228">
        <f t="shared" si="36"/>
        <v>992.83347672897662</v>
      </c>
      <c r="BI50" s="228">
        <f t="shared" si="36"/>
        <v>1002.5671382655352</v>
      </c>
      <c r="BJ50" s="228">
        <f t="shared" si="36"/>
        <v>1012.396227856374</v>
      </c>
      <c r="BK50" s="228">
        <f t="shared" si="36"/>
        <v>1022.3216810706521</v>
      </c>
      <c r="BL50" s="228">
        <f t="shared" si="36"/>
        <v>1032.3444426497763</v>
      </c>
      <c r="BM50" s="228">
        <f t="shared" si="36"/>
        <v>1042.4654665973228</v>
      </c>
      <c r="BN50" s="228">
        <f t="shared" si="36"/>
        <v>1052.6857162698457</v>
      </c>
      <c r="BO50" s="228">
        <f t="shared" si="36"/>
        <v>1063.0061644685695</v>
      </c>
      <c r="BP50" s="228">
        <f t="shared" si="36"/>
        <v>1073.4277935319869</v>
      </c>
      <c r="BQ50" s="228">
        <f t="shared" si="36"/>
        <v>1083.9515954293595</v>
      </c>
    </row>
    <row r="51" spans="5:69" ht="16" customHeight="1">
      <c r="E51" s="326"/>
      <c r="F51" s="328"/>
      <c r="G51" s="324"/>
      <c r="H51" s="325"/>
      <c r="I51" s="229" t="s">
        <v>449</v>
      </c>
      <c r="J51" s="204">
        <f t="shared" ref="J51:BQ51" si="37">J49-J50</f>
        <v>-105.94330996647363</v>
      </c>
      <c r="K51" s="204">
        <f t="shared" si="37"/>
        <v>144.83150163448465</v>
      </c>
      <c r="L51" s="204">
        <f t="shared" si="37"/>
        <v>272.15815406847094</v>
      </c>
      <c r="M51" s="204">
        <f t="shared" si="37"/>
        <v>337.77973914086874</v>
      </c>
      <c r="N51" s="204">
        <f t="shared" si="37"/>
        <v>372.56798914870103</v>
      </c>
      <c r="O51" s="204">
        <f t="shared" si="37"/>
        <v>391.95895846220799</v>
      </c>
      <c r="P51" s="204">
        <f t="shared" si="37"/>
        <v>403.67086433354837</v>
      </c>
      <c r="Q51" s="204">
        <f t="shared" si="37"/>
        <v>411.56300731924239</v>
      </c>
      <c r="R51" s="204">
        <f t="shared" si="37"/>
        <v>417.56523150966268</v>
      </c>
      <c r="S51" s="204">
        <f t="shared" si="37"/>
        <v>422.64265466222628</v>
      </c>
      <c r="T51" s="204">
        <f t="shared" si="37"/>
        <v>427.27803328661969</v>
      </c>
      <c r="U51" s="204">
        <f t="shared" si="37"/>
        <v>431.71294520622337</v>
      </c>
      <c r="V51" s="204">
        <f t="shared" si="37"/>
        <v>436.06838085781851</v>
      </c>
      <c r="W51" s="204">
        <f t="shared" si="37"/>
        <v>440.40503896062296</v>
      </c>
      <c r="X51" s="204">
        <f t="shared" si="37"/>
        <v>444.75347437017911</v>
      </c>
      <c r="Y51" s="204">
        <f t="shared" si="37"/>
        <v>449.12917202485789</v>
      </c>
      <c r="Z51" s="204">
        <f t="shared" si="37"/>
        <v>453.5400839388617</v>
      </c>
      <c r="AA51" s="204">
        <f t="shared" si="37"/>
        <v>457.99039771867206</v>
      </c>
      <c r="AB51" s="204">
        <f t="shared" si="37"/>
        <v>462.48242084141259</v>
      </c>
      <c r="AC51" s="204">
        <f t="shared" si="37"/>
        <v>467.017522814372</v>
      </c>
      <c r="AD51" s="204">
        <f t="shared" si="37"/>
        <v>471.59660627529922</v>
      </c>
      <c r="AE51" s="204">
        <f t="shared" si="37"/>
        <v>476.22034256329334</v>
      </c>
      <c r="AF51" s="204">
        <f t="shared" si="37"/>
        <v>480.88928952518916</v>
      </c>
      <c r="AG51" s="204">
        <f t="shared" si="37"/>
        <v>485.60395043989706</v>
      </c>
      <c r="AH51" s="204">
        <f t="shared" si="37"/>
        <v>490.36480350193051</v>
      </c>
      <c r="AI51" s="204">
        <f t="shared" si="37"/>
        <v>495.17231658473145</v>
      </c>
      <c r="AJ51" s="204">
        <f t="shared" si="37"/>
        <v>500.02695464411022</v>
      </c>
      <c r="AK51" s="204">
        <f t="shared" si="37"/>
        <v>504.9291834419538</v>
      </c>
      <c r="AL51" s="204">
        <f t="shared" si="37"/>
        <v>509.87947143028612</v>
      </c>
      <c r="AM51" s="204">
        <f t="shared" si="37"/>
        <v>514.87829071572025</v>
      </c>
      <c r="AN51" s="204">
        <f t="shared" si="37"/>
        <v>519.92611756432541</v>
      </c>
      <c r="AO51" s="204">
        <f t="shared" si="37"/>
        <v>525.02343267692675</v>
      </c>
      <c r="AP51" s="204">
        <f t="shared" si="37"/>
        <v>530.17072134984244</v>
      </c>
      <c r="AQ51" s="204">
        <f t="shared" si="37"/>
        <v>535.36847357856891</v>
      </c>
      <c r="AR51" s="204">
        <f t="shared" si="37"/>
        <v>540.61718413316373</v>
      </c>
      <c r="AS51" s="204">
        <f t="shared" si="37"/>
        <v>545.9173526197153</v>
      </c>
      <c r="AT51" s="204">
        <f t="shared" si="37"/>
        <v>551.26948353508044</v>
      </c>
      <c r="AU51" s="204">
        <f t="shared" si="37"/>
        <v>556.6740863185006</v>
      </c>
      <c r="AV51" s="204">
        <f t="shared" si="37"/>
        <v>562.13167540188647</v>
      </c>
      <c r="AW51" s="204">
        <f t="shared" si="37"/>
        <v>567.64277025968352</v>
      </c>
      <c r="AX51" s="204">
        <f t="shared" si="37"/>
        <v>573.20789545876607</v>
      </c>
      <c r="AY51" s="204">
        <f t="shared" si="37"/>
        <v>578.82758070859074</v>
      </c>
      <c r="AZ51" s="204">
        <f t="shared" si="37"/>
        <v>584.50236091173088</v>
      </c>
      <c r="BA51" s="204">
        <f t="shared" si="37"/>
        <v>590.23277621484453</v>
      </c>
      <c r="BB51" s="204">
        <f t="shared" si="37"/>
        <v>596.01937206011655</v>
      </c>
      <c r="BC51" s="204">
        <f t="shared" si="37"/>
        <v>601.86269923719078</v>
      </c>
      <c r="BD51" s="204">
        <f t="shared" si="37"/>
        <v>607.7633139356019</v>
      </c>
      <c r="BE51" s="204">
        <f t="shared" si="37"/>
        <v>613.72177779771914</v>
      </c>
      <c r="BF51" s="204">
        <f t="shared" si="37"/>
        <v>619.73865797220844</v>
      </c>
      <c r="BG51" s="204">
        <f t="shared" si="37"/>
        <v>625.81452716801516</v>
      </c>
      <c r="BH51" s="204">
        <f t="shared" si="37"/>
        <v>631.94996370887861</v>
      </c>
      <c r="BI51" s="204">
        <f t="shared" si="37"/>
        <v>638.14555158837777</v>
      </c>
      <c r="BJ51" s="204">
        <f t="shared" si="37"/>
        <v>644.40188052551866</v>
      </c>
      <c r="BK51" s="204">
        <f t="shared" si="37"/>
        <v>650.71954602086691</v>
      </c>
      <c r="BL51" s="204">
        <f t="shared" si="37"/>
        <v>657.09914941322836</v>
      </c>
      <c r="BM51" s="204">
        <f t="shared" si="37"/>
        <v>663.54129793688776</v>
      </c>
      <c r="BN51" s="204">
        <f t="shared" si="37"/>
        <v>670.04660477940593</v>
      </c>
      <c r="BO51" s="204">
        <f t="shared" si="37"/>
        <v>676.61568913998826</v>
      </c>
      <c r="BP51" s="204">
        <f t="shared" si="37"/>
        <v>683.24917628841899</v>
      </c>
      <c r="BQ51" s="204">
        <f t="shared" si="37"/>
        <v>689.94769762457986</v>
      </c>
    </row>
    <row r="52" spans="5:69" ht="16" customHeight="1">
      <c r="E52" s="326"/>
      <c r="F52" s="328"/>
      <c r="G52" s="329" t="s">
        <v>63</v>
      </c>
      <c r="H52" s="323" t="s">
        <v>25</v>
      </c>
      <c r="I52" s="230" t="s">
        <v>318</v>
      </c>
      <c r="J52" s="216">
        <f>Variables!$H$29</f>
        <v>0.1</v>
      </c>
      <c r="K52" s="216">
        <f>Variables!$H$29</f>
        <v>0.1</v>
      </c>
      <c r="L52" s="216">
        <f>Variables!$H$29</f>
        <v>0.1</v>
      </c>
      <c r="M52" s="216">
        <f>Variables!$H$29</f>
        <v>0.1</v>
      </c>
      <c r="N52" s="216">
        <f>Variables!$H$29</f>
        <v>0.1</v>
      </c>
      <c r="O52" s="216">
        <f>Variables!$H$29</f>
        <v>0.1</v>
      </c>
      <c r="P52" s="216">
        <f>Variables!$H$29</f>
        <v>0.1</v>
      </c>
      <c r="Q52" s="216">
        <f>Variables!$H$29</f>
        <v>0.1</v>
      </c>
      <c r="R52" s="216">
        <f>Variables!$H$29</f>
        <v>0.1</v>
      </c>
      <c r="S52" s="216">
        <f>Variables!$H$29</f>
        <v>0.1</v>
      </c>
      <c r="T52" s="216">
        <f>Variables!$H$29</f>
        <v>0.1</v>
      </c>
      <c r="U52" s="216">
        <f>Variables!$H$29</f>
        <v>0.1</v>
      </c>
      <c r="V52" s="216">
        <f>Variables!$H$29</f>
        <v>0.1</v>
      </c>
      <c r="W52" s="216">
        <f>Variables!$H$29</f>
        <v>0.1</v>
      </c>
      <c r="X52" s="216">
        <f>Variables!$H$29</f>
        <v>0.1</v>
      </c>
      <c r="Y52" s="216">
        <f>Variables!$H$29</f>
        <v>0.1</v>
      </c>
      <c r="Z52" s="216">
        <f>Variables!$H$29</f>
        <v>0.1</v>
      </c>
      <c r="AA52" s="216">
        <f>Variables!$H$29</f>
        <v>0.1</v>
      </c>
      <c r="AB52" s="216">
        <f>Variables!$H$29</f>
        <v>0.1</v>
      </c>
      <c r="AC52" s="216">
        <f>Variables!$H$29</f>
        <v>0.1</v>
      </c>
      <c r="AD52" s="216">
        <f>Variables!$H$29</f>
        <v>0.1</v>
      </c>
      <c r="AE52" s="216">
        <f>Variables!$H$29</f>
        <v>0.1</v>
      </c>
      <c r="AF52" s="216">
        <f>Variables!$H$29</f>
        <v>0.1</v>
      </c>
      <c r="AG52" s="216">
        <f>Variables!$H$29</f>
        <v>0.1</v>
      </c>
      <c r="AH52" s="216">
        <f>Variables!$H$29</f>
        <v>0.1</v>
      </c>
      <c r="AI52" s="216">
        <f>Variables!$H$29</f>
        <v>0.1</v>
      </c>
      <c r="AJ52" s="216">
        <f>Variables!$H$29</f>
        <v>0.1</v>
      </c>
      <c r="AK52" s="216">
        <f>Variables!$H$29</f>
        <v>0.1</v>
      </c>
      <c r="AL52" s="216">
        <f>Variables!$H$29</f>
        <v>0.1</v>
      </c>
      <c r="AM52" s="216">
        <f>Variables!$H$29</f>
        <v>0.1</v>
      </c>
      <c r="AN52" s="216">
        <f>Variables!$H$29</f>
        <v>0.1</v>
      </c>
      <c r="AO52" s="216">
        <f>Variables!$H$29</f>
        <v>0.1</v>
      </c>
      <c r="AP52" s="216">
        <f>Variables!$H$29</f>
        <v>0.1</v>
      </c>
      <c r="AQ52" s="216">
        <f>Variables!$H$29</f>
        <v>0.1</v>
      </c>
      <c r="AR52" s="216">
        <f>Variables!$H$29</f>
        <v>0.1</v>
      </c>
      <c r="AS52" s="216">
        <f>Variables!$H$29</f>
        <v>0.1</v>
      </c>
      <c r="AT52" s="216">
        <f>Variables!$H$29</f>
        <v>0.1</v>
      </c>
      <c r="AU52" s="216">
        <f>Variables!$H$29</f>
        <v>0.1</v>
      </c>
      <c r="AV52" s="216">
        <f>Variables!$H$29</f>
        <v>0.1</v>
      </c>
      <c r="AW52" s="216">
        <f>Variables!$H$29</f>
        <v>0.1</v>
      </c>
      <c r="AX52" s="216">
        <f>Variables!$H$29</f>
        <v>0.1</v>
      </c>
      <c r="AY52" s="216">
        <f>Variables!$H$29</f>
        <v>0.1</v>
      </c>
      <c r="AZ52" s="216">
        <f>Variables!$H$29</f>
        <v>0.1</v>
      </c>
      <c r="BA52" s="216">
        <f>Variables!$H$29</f>
        <v>0.1</v>
      </c>
      <c r="BB52" s="216">
        <f>Variables!$H$29</f>
        <v>0.1</v>
      </c>
      <c r="BC52" s="216">
        <f>Variables!$H$29</f>
        <v>0.1</v>
      </c>
      <c r="BD52" s="216">
        <f>Variables!$H$29</f>
        <v>0.1</v>
      </c>
      <c r="BE52" s="216">
        <f>Variables!$H$29</f>
        <v>0.1</v>
      </c>
      <c r="BF52" s="216">
        <f>Variables!$H$29</f>
        <v>0.1</v>
      </c>
      <c r="BG52" s="216">
        <f>Variables!$H$29</f>
        <v>0.1</v>
      </c>
      <c r="BH52" s="216">
        <f>Variables!$H$29</f>
        <v>0.1</v>
      </c>
      <c r="BI52" s="216">
        <f>Variables!$H$29</f>
        <v>0.1</v>
      </c>
      <c r="BJ52" s="216">
        <f>Variables!$H$29</f>
        <v>0.1</v>
      </c>
      <c r="BK52" s="216">
        <f>Variables!$H$29</f>
        <v>0.1</v>
      </c>
      <c r="BL52" s="216">
        <f>Variables!$H$29</f>
        <v>0.1</v>
      </c>
      <c r="BM52" s="216">
        <f>Variables!$H$29</f>
        <v>0.1</v>
      </c>
      <c r="BN52" s="216">
        <f>Variables!$H$29</f>
        <v>0.1</v>
      </c>
      <c r="BO52" s="216">
        <f>Variables!$H$29</f>
        <v>0.1</v>
      </c>
      <c r="BP52" s="216">
        <f>Variables!$H$29</f>
        <v>0.1</v>
      </c>
      <c r="BQ52" s="216">
        <f>Variables!$H$29</f>
        <v>0.1</v>
      </c>
    </row>
    <row r="53" spans="5:69" ht="16" customHeight="1">
      <c r="E53" s="326"/>
      <c r="F53" s="328"/>
      <c r="G53" s="329"/>
      <c r="H53" s="323"/>
      <c r="I53" s="232" t="s">
        <v>319</v>
      </c>
      <c r="J53" s="216">
        <f>Variables!$H$30</f>
        <v>0.5</v>
      </c>
      <c r="K53" s="216">
        <f>Variables!$H$30</f>
        <v>0.5</v>
      </c>
      <c r="L53" s="216">
        <f>Variables!$H$30</f>
        <v>0.5</v>
      </c>
      <c r="M53" s="216">
        <f>Variables!$H$30</f>
        <v>0.5</v>
      </c>
      <c r="N53" s="216">
        <f>Variables!$H$30</f>
        <v>0.5</v>
      </c>
      <c r="O53" s="216">
        <f>Variables!$H$30</f>
        <v>0.5</v>
      </c>
      <c r="P53" s="216">
        <f>Variables!$H$30</f>
        <v>0.5</v>
      </c>
      <c r="Q53" s="216">
        <f>Variables!$H$30</f>
        <v>0.5</v>
      </c>
      <c r="R53" s="216">
        <f>Variables!$H$30</f>
        <v>0.5</v>
      </c>
      <c r="S53" s="216">
        <f>Variables!$H$30</f>
        <v>0.5</v>
      </c>
      <c r="T53" s="216">
        <f>Variables!$H$30</f>
        <v>0.5</v>
      </c>
      <c r="U53" s="216">
        <f>Variables!$H$30</f>
        <v>0.5</v>
      </c>
      <c r="V53" s="216">
        <f>Variables!$H$30</f>
        <v>0.5</v>
      </c>
      <c r="W53" s="216">
        <f>Variables!$H$30</f>
        <v>0.5</v>
      </c>
      <c r="X53" s="216">
        <f>Variables!$H$30</f>
        <v>0.5</v>
      </c>
      <c r="Y53" s="216">
        <f>Variables!$H$30</f>
        <v>0.5</v>
      </c>
      <c r="Z53" s="216">
        <f>Variables!$H$30</f>
        <v>0.5</v>
      </c>
      <c r="AA53" s="216">
        <f>Variables!$H$30</f>
        <v>0.5</v>
      </c>
      <c r="AB53" s="216">
        <f>Variables!$H$30</f>
        <v>0.5</v>
      </c>
      <c r="AC53" s="216">
        <f>Variables!$H$30</f>
        <v>0.5</v>
      </c>
      <c r="AD53" s="216">
        <f>Variables!$H$30</f>
        <v>0.5</v>
      </c>
      <c r="AE53" s="216">
        <f>Variables!$H$30</f>
        <v>0.5</v>
      </c>
      <c r="AF53" s="216">
        <f>Variables!$H$30</f>
        <v>0.5</v>
      </c>
      <c r="AG53" s="216">
        <f>Variables!$H$30</f>
        <v>0.5</v>
      </c>
      <c r="AH53" s="216">
        <f>Variables!$H$30</f>
        <v>0.5</v>
      </c>
      <c r="AI53" s="216">
        <f>Variables!$H$30</f>
        <v>0.5</v>
      </c>
      <c r="AJ53" s="216">
        <f>Variables!$H$30</f>
        <v>0.5</v>
      </c>
      <c r="AK53" s="216">
        <f>Variables!$H$30</f>
        <v>0.5</v>
      </c>
      <c r="AL53" s="216">
        <f>Variables!$H$30</f>
        <v>0.5</v>
      </c>
      <c r="AM53" s="216">
        <f>Variables!$H$30</f>
        <v>0.5</v>
      </c>
      <c r="AN53" s="216">
        <f>Variables!$H$30</f>
        <v>0.5</v>
      </c>
      <c r="AO53" s="216">
        <f>Variables!$H$30</f>
        <v>0.5</v>
      </c>
      <c r="AP53" s="216">
        <f>Variables!$H$30</f>
        <v>0.5</v>
      </c>
      <c r="AQ53" s="216">
        <f>Variables!$H$30</f>
        <v>0.5</v>
      </c>
      <c r="AR53" s="216">
        <f>Variables!$H$30</f>
        <v>0.5</v>
      </c>
      <c r="AS53" s="216">
        <f>Variables!$H$30</f>
        <v>0.5</v>
      </c>
      <c r="AT53" s="216">
        <f>Variables!$H$30</f>
        <v>0.5</v>
      </c>
      <c r="AU53" s="216">
        <f>Variables!$H$30</f>
        <v>0.5</v>
      </c>
      <c r="AV53" s="216">
        <f>Variables!$H$30</f>
        <v>0.5</v>
      </c>
      <c r="AW53" s="216">
        <f>Variables!$H$30</f>
        <v>0.5</v>
      </c>
      <c r="AX53" s="216">
        <f>Variables!$H$30</f>
        <v>0.5</v>
      </c>
      <c r="AY53" s="216">
        <f>Variables!$H$30</f>
        <v>0.5</v>
      </c>
      <c r="AZ53" s="216">
        <f>Variables!$H$30</f>
        <v>0.5</v>
      </c>
      <c r="BA53" s="216">
        <f>Variables!$H$30</f>
        <v>0.5</v>
      </c>
      <c r="BB53" s="216">
        <f>Variables!$H$30</f>
        <v>0.5</v>
      </c>
      <c r="BC53" s="216">
        <f>Variables!$H$30</f>
        <v>0.5</v>
      </c>
      <c r="BD53" s="216">
        <f>Variables!$H$30</f>
        <v>0.5</v>
      </c>
      <c r="BE53" s="216">
        <f>Variables!$H$30</f>
        <v>0.5</v>
      </c>
      <c r="BF53" s="216">
        <f>Variables!$H$30</f>
        <v>0.5</v>
      </c>
      <c r="BG53" s="216">
        <f>Variables!$H$30</f>
        <v>0.5</v>
      </c>
      <c r="BH53" s="216">
        <f>Variables!$H$30</f>
        <v>0.5</v>
      </c>
      <c r="BI53" s="216">
        <f>Variables!$H$30</f>
        <v>0.5</v>
      </c>
      <c r="BJ53" s="216">
        <f>Variables!$H$30</f>
        <v>0.5</v>
      </c>
      <c r="BK53" s="216">
        <f>Variables!$H$30</f>
        <v>0.5</v>
      </c>
      <c r="BL53" s="216">
        <f>Variables!$H$30</f>
        <v>0.5</v>
      </c>
      <c r="BM53" s="216">
        <f>Variables!$H$30</f>
        <v>0.5</v>
      </c>
      <c r="BN53" s="216">
        <f>Variables!$H$30</f>
        <v>0.5</v>
      </c>
      <c r="BO53" s="216">
        <f>Variables!$H$30</f>
        <v>0.5</v>
      </c>
      <c r="BP53" s="216">
        <f>Variables!$H$30</f>
        <v>0.5</v>
      </c>
      <c r="BQ53" s="216">
        <f>Variables!$H$30</f>
        <v>0.5</v>
      </c>
    </row>
    <row r="54" spans="5:69" ht="16" customHeight="1">
      <c r="E54" s="326"/>
      <c r="F54" s="328"/>
      <c r="G54" s="329"/>
      <c r="H54" s="323"/>
      <c r="I54" s="230" t="s">
        <v>321</v>
      </c>
      <c r="J54" s="200">
        <f>J11*J52*J53</f>
        <v>0.54404145077720201</v>
      </c>
      <c r="K54" s="200">
        <f>K11*K52*K53</f>
        <v>0.56036269430051799</v>
      </c>
      <c r="L54" s="200">
        <f t="shared" ref="L54:BQ54" si="38">L11*L52*L53</f>
        <v>0.5771735751295336</v>
      </c>
      <c r="M54" s="200">
        <f t="shared" si="38"/>
        <v>0.59448878238341984</v>
      </c>
      <c r="N54" s="200">
        <f t="shared" si="38"/>
        <v>0.61232344585492227</v>
      </c>
      <c r="O54" s="200">
        <f t="shared" si="38"/>
        <v>0.63069314923056996</v>
      </c>
      <c r="P54" s="200">
        <f t="shared" si="38"/>
        <v>0.64961394370748715</v>
      </c>
      <c r="Q54" s="200">
        <f t="shared" si="38"/>
        <v>0.66910236201871176</v>
      </c>
      <c r="R54" s="200">
        <f t="shared" si="38"/>
        <v>0.68917543287927308</v>
      </c>
      <c r="S54" s="200">
        <f t="shared" si="38"/>
        <v>0.7098506958656513</v>
      </c>
      <c r="T54" s="200">
        <f t="shared" si="38"/>
        <v>0.73114621674162084</v>
      </c>
      <c r="U54" s="200">
        <f t="shared" si="38"/>
        <v>0.7530806032438695</v>
      </c>
      <c r="V54" s="200">
        <f t="shared" si="38"/>
        <v>0.77567302134118565</v>
      </c>
      <c r="W54" s="200">
        <f t="shared" si="38"/>
        <v>0.79894321198142126</v>
      </c>
      <c r="X54" s="200">
        <f t="shared" si="38"/>
        <v>0.82291150834086368</v>
      </c>
      <c r="Y54" s="200">
        <f t="shared" si="38"/>
        <v>0.84759885359108955</v>
      </c>
      <c r="Z54" s="200">
        <f t="shared" si="38"/>
        <v>0.87302681919882241</v>
      </c>
      <c r="AA54" s="200">
        <f t="shared" si="38"/>
        <v>0.89921762377478709</v>
      </c>
      <c r="AB54" s="200">
        <f t="shared" si="38"/>
        <v>0.92619415248803072</v>
      </c>
      <c r="AC54" s="200">
        <f t="shared" si="38"/>
        <v>0.9539799770626719</v>
      </c>
      <c r="AD54" s="200">
        <f t="shared" si="38"/>
        <v>0.98259937637455197</v>
      </c>
      <c r="AE54" s="200">
        <f t="shared" si="38"/>
        <v>1.0120773576657887</v>
      </c>
      <c r="AF54" s="200">
        <f t="shared" si="38"/>
        <v>1.0424396783957623</v>
      </c>
      <c r="AG54" s="200">
        <f t="shared" si="38"/>
        <v>1.0737128687476352</v>
      </c>
      <c r="AH54" s="200">
        <f t="shared" si="38"/>
        <v>1.1059242548100643</v>
      </c>
      <c r="AI54" s="200">
        <f t="shared" si="38"/>
        <v>1.1391019824543662</v>
      </c>
      <c r="AJ54" s="200">
        <f t="shared" si="38"/>
        <v>1.1732750419279974</v>
      </c>
      <c r="AK54" s="200">
        <f t="shared" si="38"/>
        <v>1.2084732931858371</v>
      </c>
      <c r="AL54" s="200">
        <f t="shared" si="38"/>
        <v>1.2447274919814122</v>
      </c>
      <c r="AM54" s="200">
        <f t="shared" si="38"/>
        <v>1.282069316740855</v>
      </c>
      <c r="AN54" s="200">
        <f t="shared" si="38"/>
        <v>1.3205313962430809</v>
      </c>
      <c r="AO54" s="200">
        <f t="shared" si="38"/>
        <v>1.360147338130373</v>
      </c>
      <c r="AP54" s="200">
        <f t="shared" si="38"/>
        <v>1.4009517582742845</v>
      </c>
      <c r="AQ54" s="200">
        <f t="shared" si="38"/>
        <v>1.442980311022513</v>
      </c>
      <c r="AR54" s="200">
        <f t="shared" si="38"/>
        <v>1.4862697203531883</v>
      </c>
      <c r="AS54" s="200">
        <f t="shared" si="38"/>
        <v>1.5308578119637841</v>
      </c>
      <c r="AT54" s="200">
        <f t="shared" si="38"/>
        <v>1.5767835463226976</v>
      </c>
      <c r="AU54" s="200">
        <f t="shared" si="38"/>
        <v>1.6240870527123783</v>
      </c>
      <c r="AV54" s="200">
        <f t="shared" si="38"/>
        <v>1.6728096642937498</v>
      </c>
      <c r="AW54" s="200">
        <f t="shared" si="38"/>
        <v>1.7229939542225627</v>
      </c>
      <c r="AX54" s="200">
        <f t="shared" si="38"/>
        <v>1.7746837728492393</v>
      </c>
      <c r="AY54" s="200">
        <f t="shared" si="38"/>
        <v>1.8279242860347165</v>
      </c>
      <c r="AZ54" s="200">
        <f t="shared" si="38"/>
        <v>1.882762014615758</v>
      </c>
      <c r="BA54" s="200">
        <f t="shared" si="38"/>
        <v>1.9392448750542308</v>
      </c>
      <c r="BB54" s="200">
        <f t="shared" si="38"/>
        <v>1.9974222213058574</v>
      </c>
      <c r="BC54" s="200">
        <f t="shared" si="38"/>
        <v>2.0573448879450331</v>
      </c>
      <c r="BD54" s="200">
        <f t="shared" si="38"/>
        <v>2.1190652345833842</v>
      </c>
      <c r="BE54" s="200">
        <f t="shared" si="38"/>
        <v>2.182637191620886</v>
      </c>
      <c r="BF54" s="200">
        <f t="shared" si="38"/>
        <v>2.248116307369513</v>
      </c>
      <c r="BG54" s="200">
        <f t="shared" si="38"/>
        <v>2.3155597965905979</v>
      </c>
      <c r="BH54" s="200">
        <f t="shared" si="38"/>
        <v>2.3850265904883163</v>
      </c>
      <c r="BI54" s="200">
        <f t="shared" si="38"/>
        <v>2.4565773882029656</v>
      </c>
      <c r="BJ54" s="200">
        <f t="shared" si="38"/>
        <v>2.5302747098490546</v>
      </c>
      <c r="BK54" s="200">
        <f t="shared" si="38"/>
        <v>2.6061829511445262</v>
      </c>
      <c r="BL54" s="200">
        <f t="shared" si="38"/>
        <v>2.6843684396788623</v>
      </c>
      <c r="BM54" s="200">
        <f t="shared" si="38"/>
        <v>2.7648994928692279</v>
      </c>
      <c r="BN54" s="200">
        <f t="shared" si="38"/>
        <v>2.8478464776553047</v>
      </c>
      <c r="BO54" s="200">
        <f t="shared" si="38"/>
        <v>2.9332818719849643</v>
      </c>
      <c r="BP54" s="200">
        <f t="shared" si="38"/>
        <v>3.0212803281445129</v>
      </c>
      <c r="BQ54" s="200">
        <f t="shared" si="38"/>
        <v>3.111918737988848</v>
      </c>
    </row>
    <row r="55" spans="5:69" ht="16" customHeight="1">
      <c r="E55" s="326"/>
      <c r="F55" s="328"/>
      <c r="G55" s="329"/>
      <c r="H55" s="323"/>
      <c r="I55" s="230" t="s">
        <v>322</v>
      </c>
      <c r="J55" s="200">
        <f>J54/J264</f>
        <v>4.5717768972874114E-2</v>
      </c>
      <c r="K55" s="200">
        <f>K54/K264</f>
        <v>4.6165982394176797E-2</v>
      </c>
      <c r="L55" s="200">
        <f t="shared" ref="L55:BQ55" si="39">L54/L264</f>
        <v>4.6618590064707949E-2</v>
      </c>
      <c r="M55" s="200">
        <f t="shared" si="39"/>
        <v>4.7075635065342361E-2</v>
      </c>
      <c r="N55" s="200">
        <f t="shared" si="39"/>
        <v>4.753716089931629E-2</v>
      </c>
      <c r="O55" s="200">
        <f t="shared" si="39"/>
        <v>4.8003211496368402E-2</v>
      </c>
      <c r="P55" s="200">
        <f t="shared" si="39"/>
        <v>4.8473831216921039E-2</v>
      </c>
      <c r="Q55" s="200">
        <f t="shared" si="39"/>
        <v>4.894906485630262E-2</v>
      </c>
      <c r="R55" s="200">
        <f t="shared" si="39"/>
        <v>4.9428957649011465E-2</v>
      </c>
      <c r="S55" s="200">
        <f t="shared" si="39"/>
        <v>4.9913555273021375E-2</v>
      </c>
      <c r="T55" s="200">
        <f t="shared" si="39"/>
        <v>5.0402903854129433E-2</v>
      </c>
      <c r="U55" s="200">
        <f t="shared" si="39"/>
        <v>5.0897049970346393E-2</v>
      </c>
      <c r="V55" s="200">
        <f t="shared" si="39"/>
        <v>5.1396040656330182E-2</v>
      </c>
      <c r="W55" s="200">
        <f t="shared" si="39"/>
        <v>5.1899923407862827E-2</v>
      </c>
      <c r="X55" s="200">
        <f t="shared" si="39"/>
        <v>5.2408746186371279E-2</v>
      </c>
      <c r="Y55" s="200">
        <f t="shared" si="39"/>
        <v>5.2922557423492556E-2</v>
      </c>
      <c r="Z55" s="200">
        <f t="shared" si="39"/>
        <v>5.3441406025683674E-2</v>
      </c>
      <c r="AA55" s="200">
        <f t="shared" si="39"/>
        <v>5.3965341378876645E-2</v>
      </c>
      <c r="AB55" s="200">
        <f t="shared" si="39"/>
        <v>5.4494413353179345E-2</v>
      </c>
      <c r="AC55" s="200">
        <f t="shared" si="39"/>
        <v>5.5028672307622296E-2</v>
      </c>
      <c r="AD55" s="200">
        <f t="shared" si="39"/>
        <v>5.5568169094951929E-2</v>
      </c>
      <c r="AE55" s="200">
        <f t="shared" si="39"/>
        <v>5.6112955066471071E-2</v>
      </c>
      <c r="AF55" s="200">
        <f t="shared" si="39"/>
        <v>5.6663082076926663E-2</v>
      </c>
      <c r="AG55" s="200">
        <f t="shared" si="39"/>
        <v>5.7218602489445561E-2</v>
      </c>
      <c r="AH55" s="200">
        <f t="shared" si="39"/>
        <v>5.7779569180518547E-2</v>
      </c>
      <c r="AI55" s="200">
        <f t="shared" si="39"/>
        <v>5.8346035545033433E-2</v>
      </c>
      <c r="AJ55" s="200">
        <f t="shared" si="39"/>
        <v>5.89180555013573E-2</v>
      </c>
      <c r="AK55" s="200">
        <f t="shared" si="39"/>
        <v>5.9495683496468631E-2</v>
      </c>
      <c r="AL55" s="200">
        <f t="shared" si="39"/>
        <v>6.0078974511139895E-2</v>
      </c>
      <c r="AM55" s="200">
        <f t="shared" si="39"/>
        <v>6.0667984065170689E-2</v>
      </c>
      <c r="AN55" s="200">
        <f t="shared" si="39"/>
        <v>6.1262768222672383E-2</v>
      </c>
      <c r="AO55" s="200">
        <f t="shared" si="39"/>
        <v>6.1863383597404453E-2</v>
      </c>
      <c r="AP55" s="200">
        <f t="shared" si="39"/>
        <v>6.2469887358163334E-2</v>
      </c>
      <c r="AQ55" s="200">
        <f t="shared" si="39"/>
        <v>6.3082337234223754E-2</v>
      </c>
      <c r="AR55" s="200">
        <f t="shared" si="39"/>
        <v>6.3700791520833772E-2</v>
      </c>
      <c r="AS55" s="200">
        <f t="shared" si="39"/>
        <v>6.4325309084763527E-2</v>
      </c>
      <c r="AT55" s="200">
        <f t="shared" si="39"/>
        <v>6.4955949369908256E-2</v>
      </c>
      <c r="AU55" s="200">
        <f t="shared" si="39"/>
        <v>6.5592772402946573E-2</v>
      </c>
      <c r="AV55" s="200">
        <f t="shared" si="39"/>
        <v>6.6235838799053898E-2</v>
      </c>
      <c r="AW55" s="200">
        <f t="shared" si="39"/>
        <v>6.6885209767672094E-2</v>
      </c>
      <c r="AX55" s="200">
        <f t="shared" si="39"/>
        <v>6.7540947118335526E-2</v>
      </c>
      <c r="AY55" s="200">
        <f t="shared" si="39"/>
        <v>6.8203113266554496E-2</v>
      </c>
      <c r="AZ55" s="200">
        <f t="shared" si="39"/>
        <v>6.8871771239756019E-2</v>
      </c>
      <c r="BA55" s="200">
        <f t="shared" si="39"/>
        <v>6.9546984683283034E-2</v>
      </c>
      <c r="BB55" s="200">
        <f t="shared" si="39"/>
        <v>7.0228817866452464E-2</v>
      </c>
      <c r="BC55" s="200">
        <f t="shared" si="39"/>
        <v>7.0917335688672575E-2</v>
      </c>
      <c r="BD55" s="200">
        <f t="shared" si="39"/>
        <v>7.1612603685620349E-2</v>
      </c>
      <c r="BE55" s="200">
        <f t="shared" si="39"/>
        <v>7.2314688035479385E-2</v>
      </c>
      <c r="BF55" s="200">
        <f t="shared" si="39"/>
        <v>7.3023655565239001E-2</v>
      </c>
      <c r="BG55" s="200">
        <f t="shared" si="39"/>
        <v>7.373957375705506E-2</v>
      </c>
      <c r="BH55" s="200">
        <f t="shared" si="39"/>
        <v>7.446251075467325E-2</v>
      </c>
      <c r="BI55" s="200">
        <f t="shared" si="39"/>
        <v>7.5192535369915131E-2</v>
      </c>
      <c r="BJ55" s="200">
        <f t="shared" si="39"/>
        <v>7.5929717089228035E-2</v>
      </c>
      <c r="BK55" s="200">
        <f t="shared" si="39"/>
        <v>7.6674126080298902E-2</v>
      </c>
      <c r="BL55" s="200">
        <f t="shared" si="39"/>
        <v>7.742583319873321E-2</v>
      </c>
      <c r="BM55" s="200">
        <f t="shared" si="39"/>
        <v>7.8184909994799212E-2</v>
      </c>
      <c r="BN55" s="200">
        <f t="shared" si="39"/>
        <v>7.8951428720238415E-2</v>
      </c>
      <c r="BO55" s="200">
        <f t="shared" si="39"/>
        <v>7.9725462335142716E-2</v>
      </c>
      <c r="BP55" s="200">
        <f t="shared" si="39"/>
        <v>8.0507084514899005E-2</v>
      </c>
      <c r="BQ55" s="200">
        <f t="shared" si="39"/>
        <v>8.1296369657201939E-2</v>
      </c>
    </row>
    <row r="56" spans="5:69" ht="16" customHeight="1">
      <c r="E56" s="326"/>
      <c r="F56" s="328"/>
      <c r="G56" s="329"/>
      <c r="H56" s="323"/>
      <c r="I56" s="230" t="s">
        <v>299</v>
      </c>
      <c r="J56" s="200">
        <v>0</v>
      </c>
      <c r="K56" s="200">
        <f t="shared" ref="K56:BQ56" si="40">J58*$B$6</f>
        <v>1.8287107589149646E-2</v>
      </c>
      <c r="L56" s="200">
        <f t="shared" si="40"/>
        <v>2.760994675224554E-2</v>
      </c>
      <c r="M56" s="200">
        <f t="shared" si="40"/>
        <v>3.2452409402005951E-2</v>
      </c>
      <c r="N56" s="200">
        <f t="shared" si="40"/>
        <v>3.5056458727139923E-2</v>
      </c>
      <c r="O56" s="200">
        <f t="shared" si="40"/>
        <v>3.6543093723296477E-2</v>
      </c>
      <c r="P56" s="200">
        <f t="shared" si="40"/>
        <v>3.7472831460195602E-2</v>
      </c>
      <c r="Q56" s="200">
        <f t="shared" si="40"/>
        <v>3.8125948216866219E-2</v>
      </c>
      <c r="R56" s="200">
        <f t="shared" si="40"/>
        <v>3.8642600050954157E-2</v>
      </c>
      <c r="S56" s="200">
        <f t="shared" si="40"/>
        <v>3.9092883085081666E-2</v>
      </c>
      <c r="T56" s="200">
        <f t="shared" si="40"/>
        <v>3.9511863651749385E-2</v>
      </c>
      <c r="U56" s="200">
        <f t="shared" si="40"/>
        <v>3.9917093367526468E-2</v>
      </c>
      <c r="V56" s="200">
        <f t="shared" si="40"/>
        <v>4.0317366671901791E-2</v>
      </c>
      <c r="W56" s="200">
        <f t="shared" si="40"/>
        <v>4.0717099598482964E-2</v>
      </c>
      <c r="X56" s="200">
        <f t="shared" si="40"/>
        <v>4.1118519162386617E-2</v>
      </c>
      <c r="Y56" s="200">
        <f t="shared" si="40"/>
        <v>4.1522758055741821E-2</v>
      </c>
      <c r="Z56" s="200">
        <f t="shared" si="40"/>
        <v>4.1930401997267934E-2</v>
      </c>
      <c r="AA56" s="200">
        <f t="shared" si="40"/>
        <v>4.234176340890744E-2</v>
      </c>
      <c r="AB56" s="200">
        <f t="shared" si="40"/>
        <v>4.2757018256004385E-2</v>
      </c>
      <c r="AC56" s="200">
        <f t="shared" si="40"/>
        <v>4.3176274469273933E-2</v>
      </c>
      <c r="AD56" s="200">
        <f t="shared" si="40"/>
        <v>4.3599606157685884E-2</v>
      </c>
      <c r="AE56" s="200">
        <f t="shared" si="40"/>
        <v>4.4027070716823713E-2</v>
      </c>
      <c r="AF56" s="200">
        <f t="shared" si="40"/>
        <v>4.445871738500029E-2</v>
      </c>
      <c r="AG56" s="200">
        <f t="shared" si="40"/>
        <v>4.4894591523270813E-2</v>
      </c>
      <c r="AH56" s="200">
        <f t="shared" si="40"/>
        <v>4.5334736757413632E-2</v>
      </c>
      <c r="AI56" s="200">
        <f t="shared" si="40"/>
        <v>4.5779196050914239E-2</v>
      </c>
      <c r="AJ56" s="200">
        <f t="shared" si="40"/>
        <v>4.6228012243470493E-2</v>
      </c>
      <c r="AK56" s="200">
        <f t="shared" si="40"/>
        <v>4.6681228322278168E-2</v>
      </c>
      <c r="AL56" s="200">
        <f t="shared" si="40"/>
        <v>4.713888755972654E-2</v>
      </c>
      <c r="AM56" s="200">
        <f t="shared" si="40"/>
        <v>4.7601033584319233E-2</v>
      </c>
      <c r="AN56" s="200">
        <f t="shared" si="40"/>
        <v>4.8067710418227896E-2</v>
      </c>
      <c r="AO56" s="200">
        <f t="shared" si="40"/>
        <v>4.8538962498182903E-2</v>
      </c>
      <c r="AP56" s="200">
        <f t="shared" si="40"/>
        <v>4.9014834688053233E-2</v>
      </c>
      <c r="AQ56" s="200">
        <f t="shared" si="40"/>
        <v>4.949537228729195E-2</v>
      </c>
      <c r="AR56" s="200">
        <f t="shared" si="40"/>
        <v>4.9980621037335478E-2</v>
      </c>
      <c r="AS56" s="200">
        <f t="shared" si="40"/>
        <v>5.0470627127001247E-2</v>
      </c>
      <c r="AT56" s="200">
        <f t="shared" si="40"/>
        <v>5.0965437197406038E-2</v>
      </c>
      <c r="AU56" s="200">
        <f t="shared" si="40"/>
        <v>5.1465098346666328E-2</v>
      </c>
      <c r="AV56" s="200">
        <f t="shared" si="40"/>
        <v>5.1969658134511799E-2</v>
      </c>
      <c r="AW56" s="200">
        <f t="shared" si="40"/>
        <v>5.2479164586877458E-2</v>
      </c>
      <c r="AX56" s="200">
        <f t="shared" si="40"/>
        <v>5.2993666200507564E-2</v>
      </c>
      <c r="AY56" s="200">
        <f t="shared" si="40"/>
        <v>5.3513211947587992E-2</v>
      </c>
      <c r="AZ56" s="200">
        <f t="shared" si="40"/>
        <v>5.40378512804158E-2</v>
      </c>
      <c r="BA56" s="200">
        <f t="shared" si="40"/>
        <v>5.4567634136110314E-2</v>
      </c>
      <c r="BB56" s="200">
        <f t="shared" si="40"/>
        <v>5.5102610941368368E-2</v>
      </c>
      <c r="BC56" s="200">
        <f t="shared" si="40"/>
        <v>5.5642832617265173E-2</v>
      </c>
      <c r="BD56" s="200">
        <f t="shared" si="40"/>
        <v>5.6188350584101626E-2</v>
      </c>
      <c r="BE56" s="200">
        <f t="shared" si="40"/>
        <v>5.6739216766298964E-2</v>
      </c>
      <c r="BF56" s="200">
        <f t="shared" si="40"/>
        <v>5.7295483597341247E-2</v>
      </c>
      <c r="BG56" s="200">
        <f t="shared" si="40"/>
        <v>5.7857204024766233E-2</v>
      </c>
      <c r="BH56" s="200">
        <f t="shared" si="40"/>
        <v>5.8424431515205148E-2</v>
      </c>
      <c r="BI56" s="200">
        <f t="shared" si="40"/>
        <v>5.8997220059471882E-2</v>
      </c>
      <c r="BJ56" s="200">
        <f t="shared" si="40"/>
        <v>5.9575624177701993E-2</v>
      </c>
      <c r="BK56" s="200">
        <f t="shared" si="40"/>
        <v>6.0159698924542218E-2</v>
      </c>
      <c r="BL56" s="200">
        <f t="shared" si="40"/>
        <v>6.0749499894390671E-2</v>
      </c>
      <c r="BM56" s="200">
        <f t="shared" si="40"/>
        <v>6.1345083226688628E-2</v>
      </c>
      <c r="BN56" s="200">
        <f t="shared" si="40"/>
        <v>6.1946505611264004E-2</v>
      </c>
      <c r="BO56" s="200">
        <f t="shared" si="40"/>
        <v>6.255382429372737E-2</v>
      </c>
      <c r="BP56" s="200">
        <f t="shared" si="40"/>
        <v>6.3167097080920762E-2</v>
      </c>
      <c r="BQ56" s="200">
        <f t="shared" si="40"/>
        <v>6.3786382346419979E-2</v>
      </c>
    </row>
    <row r="57" spans="5:69" ht="16" customHeight="1">
      <c r="E57" s="326"/>
      <c r="F57" s="328"/>
      <c r="G57" s="329"/>
      <c r="H57" s="323"/>
      <c r="I57" s="230" t="s">
        <v>301</v>
      </c>
      <c r="J57" s="200">
        <v>0</v>
      </c>
      <c r="K57" s="200">
        <f t="shared" ref="K57:BQ57" si="41">J58*$B$7</f>
        <v>4.5717768972874115E-3</v>
      </c>
      <c r="L57" s="200">
        <f t="shared" si="41"/>
        <v>6.902486688061385E-3</v>
      </c>
      <c r="M57" s="200">
        <f t="shared" si="41"/>
        <v>8.1131023505014877E-3</v>
      </c>
      <c r="N57" s="200">
        <f t="shared" si="41"/>
        <v>8.7641146817849808E-3</v>
      </c>
      <c r="O57" s="200">
        <f t="shared" si="41"/>
        <v>9.1357734308241192E-3</v>
      </c>
      <c r="P57" s="200">
        <f t="shared" si="41"/>
        <v>9.3682078650489005E-3</v>
      </c>
      <c r="Q57" s="200">
        <f t="shared" si="41"/>
        <v>9.5314870542165548E-3</v>
      </c>
      <c r="R57" s="200">
        <f t="shared" si="41"/>
        <v>9.6606500127385392E-3</v>
      </c>
      <c r="S57" s="200">
        <f t="shared" si="41"/>
        <v>9.7732207712704165E-3</v>
      </c>
      <c r="T57" s="200">
        <f t="shared" si="41"/>
        <v>9.8779659129373462E-3</v>
      </c>
      <c r="U57" s="200">
        <f t="shared" si="41"/>
        <v>9.9792733418816171E-3</v>
      </c>
      <c r="V57" s="200">
        <f t="shared" si="41"/>
        <v>1.0079341667975448E-2</v>
      </c>
      <c r="W57" s="200">
        <f t="shared" si="41"/>
        <v>1.0179274899620741E-2</v>
      </c>
      <c r="X57" s="200">
        <f t="shared" si="41"/>
        <v>1.0279629790596654E-2</v>
      </c>
      <c r="Y57" s="200">
        <f t="shared" si="41"/>
        <v>1.0380689513935455E-2</v>
      </c>
      <c r="Z57" s="200">
        <f t="shared" si="41"/>
        <v>1.0482600499316983E-2</v>
      </c>
      <c r="AA57" s="200">
        <f t="shared" si="41"/>
        <v>1.058544085222686E-2</v>
      </c>
      <c r="AB57" s="200">
        <f t="shared" si="41"/>
        <v>1.0689254564001096E-2</v>
      </c>
      <c r="AC57" s="200">
        <f t="shared" si="41"/>
        <v>1.0794068617318483E-2</v>
      </c>
      <c r="AD57" s="200">
        <f t="shared" si="41"/>
        <v>1.0899901539421471E-2</v>
      </c>
      <c r="AE57" s="200">
        <f t="shared" si="41"/>
        <v>1.1006767679205928E-2</v>
      </c>
      <c r="AF57" s="200">
        <f t="shared" si="41"/>
        <v>1.1114679346250073E-2</v>
      </c>
      <c r="AG57" s="200">
        <f t="shared" si="41"/>
        <v>1.1223647880817703E-2</v>
      </c>
      <c r="AH57" s="200">
        <f t="shared" si="41"/>
        <v>1.1333684189353408E-2</v>
      </c>
      <c r="AI57" s="200">
        <f t="shared" si="41"/>
        <v>1.144479901272856E-2</v>
      </c>
      <c r="AJ57" s="200">
        <f t="shared" si="41"/>
        <v>1.1557003060867623E-2</v>
      </c>
      <c r="AK57" s="200">
        <f t="shared" si="41"/>
        <v>1.1670307080569542E-2</v>
      </c>
      <c r="AL57" s="200">
        <f t="shared" si="41"/>
        <v>1.1784721889931635E-2</v>
      </c>
      <c r="AM57" s="200">
        <f t="shared" si="41"/>
        <v>1.1900258396079808E-2</v>
      </c>
      <c r="AN57" s="200">
        <f t="shared" si="41"/>
        <v>1.2016927604556974E-2</v>
      </c>
      <c r="AO57" s="200">
        <f t="shared" si="41"/>
        <v>1.2134740624545726E-2</v>
      </c>
      <c r="AP57" s="200">
        <f t="shared" si="41"/>
        <v>1.2253708672013308E-2</v>
      </c>
      <c r="AQ57" s="200">
        <f t="shared" si="41"/>
        <v>1.2373843071822987E-2</v>
      </c>
      <c r="AR57" s="200">
        <f t="shared" si="41"/>
        <v>1.2495155259333869E-2</v>
      </c>
      <c r="AS57" s="200">
        <f t="shared" si="41"/>
        <v>1.2617656781750312E-2</v>
      </c>
      <c r="AT57" s="200">
        <f t="shared" si="41"/>
        <v>1.274135929935151E-2</v>
      </c>
      <c r="AU57" s="200">
        <f t="shared" si="41"/>
        <v>1.2866274586666582E-2</v>
      </c>
      <c r="AV57" s="200">
        <f t="shared" si="41"/>
        <v>1.299241453362795E-2</v>
      </c>
      <c r="AW57" s="200">
        <f t="shared" si="41"/>
        <v>1.3119791146719365E-2</v>
      </c>
      <c r="AX57" s="200">
        <f t="shared" si="41"/>
        <v>1.3248416550126891E-2</v>
      </c>
      <c r="AY57" s="200">
        <f t="shared" si="41"/>
        <v>1.3378302986896998E-2</v>
      </c>
      <c r="AZ57" s="200">
        <f t="shared" si="41"/>
        <v>1.350946282010395E-2</v>
      </c>
      <c r="BA57" s="200">
        <f t="shared" si="41"/>
        <v>1.3641908534027579E-2</v>
      </c>
      <c r="BB57" s="200">
        <f t="shared" si="41"/>
        <v>1.3775652735342092E-2</v>
      </c>
      <c r="BC57" s="200">
        <f t="shared" si="41"/>
        <v>1.3910708154316293E-2</v>
      </c>
      <c r="BD57" s="200">
        <f t="shared" si="41"/>
        <v>1.4047087646025407E-2</v>
      </c>
      <c r="BE57" s="200">
        <f t="shared" si="41"/>
        <v>1.4184804191574741E-2</v>
      </c>
      <c r="BF57" s="200">
        <f t="shared" si="41"/>
        <v>1.4323870899335312E-2</v>
      </c>
      <c r="BG57" s="200">
        <f t="shared" si="41"/>
        <v>1.4464301006191558E-2</v>
      </c>
      <c r="BH57" s="200">
        <f t="shared" si="41"/>
        <v>1.4606107878801287E-2</v>
      </c>
      <c r="BI57" s="200">
        <f t="shared" si="41"/>
        <v>1.474930501486797E-2</v>
      </c>
      <c r="BJ57" s="200">
        <f t="shared" si="41"/>
        <v>1.4893906044425498E-2</v>
      </c>
      <c r="BK57" s="200">
        <f t="shared" si="41"/>
        <v>1.5039924731135555E-2</v>
      </c>
      <c r="BL57" s="200">
        <f t="shared" si="41"/>
        <v>1.5187374973597668E-2</v>
      </c>
      <c r="BM57" s="200">
        <f t="shared" si="41"/>
        <v>1.5336270806672157E-2</v>
      </c>
      <c r="BN57" s="200">
        <f t="shared" si="41"/>
        <v>1.5486626402816001E-2</v>
      </c>
      <c r="BO57" s="200">
        <f t="shared" si="41"/>
        <v>1.5638456073431842E-2</v>
      </c>
      <c r="BP57" s="200">
        <f t="shared" si="41"/>
        <v>1.579177427023019E-2</v>
      </c>
      <c r="BQ57" s="200">
        <f t="shared" si="41"/>
        <v>1.5946595586604995E-2</v>
      </c>
    </row>
    <row r="58" spans="5:69" ht="16" customHeight="1">
      <c r="E58" s="326"/>
      <c r="F58" s="328"/>
      <c r="G58" s="329"/>
      <c r="H58" s="323"/>
      <c r="I58" s="230" t="s">
        <v>295</v>
      </c>
      <c r="J58" s="200">
        <f>J55+J56+J57</f>
        <v>4.5717768972874114E-2</v>
      </c>
      <c r="K58" s="200">
        <f>K55+K56+K57</f>
        <v>6.902486688061385E-2</v>
      </c>
      <c r="L58" s="200">
        <f t="shared" ref="L58:BQ58" si="42">L55+L56+L57</f>
        <v>8.1131023505014874E-2</v>
      </c>
      <c r="M58" s="200">
        <f t="shared" si="42"/>
        <v>8.7641146817849805E-2</v>
      </c>
      <c r="N58" s="200">
        <f t="shared" si="42"/>
        <v>9.1357734308241192E-2</v>
      </c>
      <c r="O58" s="200">
        <f t="shared" si="42"/>
        <v>9.3682078650488998E-2</v>
      </c>
      <c r="P58" s="200">
        <f t="shared" si="42"/>
        <v>9.5314870542165545E-2</v>
      </c>
      <c r="Q58" s="200">
        <f t="shared" si="42"/>
        <v>9.6606500127385392E-2</v>
      </c>
      <c r="R58" s="200">
        <f t="shared" si="42"/>
        <v>9.7732207712704161E-2</v>
      </c>
      <c r="S58" s="200">
        <f t="shared" si="42"/>
        <v>9.8779659129373462E-2</v>
      </c>
      <c r="T58" s="200">
        <f t="shared" si="42"/>
        <v>9.9792733418816171E-2</v>
      </c>
      <c r="U58" s="200">
        <f t="shared" si="42"/>
        <v>0.10079341667975447</v>
      </c>
      <c r="V58" s="200">
        <f t="shared" si="42"/>
        <v>0.10179274899620741</v>
      </c>
      <c r="W58" s="200">
        <f t="shared" si="42"/>
        <v>0.10279629790596653</v>
      </c>
      <c r="X58" s="200">
        <f t="shared" si="42"/>
        <v>0.10380689513935455</v>
      </c>
      <c r="Y58" s="200">
        <f t="shared" si="42"/>
        <v>0.10482600499316982</v>
      </c>
      <c r="Z58" s="200">
        <f t="shared" si="42"/>
        <v>0.1058544085222686</v>
      </c>
      <c r="AA58" s="200">
        <f t="shared" si="42"/>
        <v>0.10689254564001095</v>
      </c>
      <c r="AB58" s="200">
        <f t="shared" si="42"/>
        <v>0.10794068617318482</v>
      </c>
      <c r="AC58" s="200">
        <f t="shared" si="42"/>
        <v>0.10899901539421471</v>
      </c>
      <c r="AD58" s="200">
        <f t="shared" si="42"/>
        <v>0.11006767679205928</v>
      </c>
      <c r="AE58" s="200">
        <f t="shared" si="42"/>
        <v>0.11114679346250071</v>
      </c>
      <c r="AF58" s="200">
        <f t="shared" si="42"/>
        <v>0.11223647880817703</v>
      </c>
      <c r="AG58" s="200">
        <f t="shared" si="42"/>
        <v>0.11333684189353407</v>
      </c>
      <c r="AH58" s="200">
        <f t="shared" si="42"/>
        <v>0.11444799012728558</v>
      </c>
      <c r="AI58" s="200">
        <f t="shared" si="42"/>
        <v>0.11557003060867622</v>
      </c>
      <c r="AJ58" s="200">
        <f t="shared" si="42"/>
        <v>0.11670307080569542</v>
      </c>
      <c r="AK58" s="200">
        <f t="shared" si="42"/>
        <v>0.11784721889931635</v>
      </c>
      <c r="AL58" s="200">
        <f t="shared" si="42"/>
        <v>0.11900258396079808</v>
      </c>
      <c r="AM58" s="200">
        <f t="shared" si="42"/>
        <v>0.12016927604556973</v>
      </c>
      <c r="AN58" s="200">
        <f t="shared" si="42"/>
        <v>0.12134740624545726</v>
      </c>
      <c r="AO58" s="200">
        <f t="shared" si="42"/>
        <v>0.12253708672013308</v>
      </c>
      <c r="AP58" s="200">
        <f t="shared" si="42"/>
        <v>0.12373843071822987</v>
      </c>
      <c r="AQ58" s="200">
        <f t="shared" si="42"/>
        <v>0.12495155259333869</v>
      </c>
      <c r="AR58" s="200">
        <f t="shared" si="42"/>
        <v>0.12617656781750311</v>
      </c>
      <c r="AS58" s="200">
        <f t="shared" si="42"/>
        <v>0.1274135929935151</v>
      </c>
      <c r="AT58" s="200">
        <f t="shared" si="42"/>
        <v>0.12866274586666582</v>
      </c>
      <c r="AU58" s="200">
        <f t="shared" si="42"/>
        <v>0.1299241453362795</v>
      </c>
      <c r="AV58" s="200">
        <f t="shared" si="42"/>
        <v>0.13119791146719365</v>
      </c>
      <c r="AW58" s="200">
        <f t="shared" si="42"/>
        <v>0.1324841655012689</v>
      </c>
      <c r="AX58" s="200">
        <f t="shared" si="42"/>
        <v>0.13378302986896998</v>
      </c>
      <c r="AY58" s="200">
        <f t="shared" si="42"/>
        <v>0.13509462820103948</v>
      </c>
      <c r="AZ58" s="200">
        <f t="shared" si="42"/>
        <v>0.13641908534027578</v>
      </c>
      <c r="BA58" s="200">
        <f t="shared" si="42"/>
        <v>0.13775652735342092</v>
      </c>
      <c r="BB58" s="200">
        <f t="shared" si="42"/>
        <v>0.13910708154316292</v>
      </c>
      <c r="BC58" s="200">
        <f t="shared" si="42"/>
        <v>0.14047087646025405</v>
      </c>
      <c r="BD58" s="200">
        <f t="shared" si="42"/>
        <v>0.1418480419157474</v>
      </c>
      <c r="BE58" s="200">
        <f t="shared" si="42"/>
        <v>0.14323870899335311</v>
      </c>
      <c r="BF58" s="200">
        <f t="shared" si="42"/>
        <v>0.14464301006191557</v>
      </c>
      <c r="BG58" s="200">
        <f t="shared" si="42"/>
        <v>0.14606107878801286</v>
      </c>
      <c r="BH58" s="200">
        <f t="shared" si="42"/>
        <v>0.14749305014867969</v>
      </c>
      <c r="BI58" s="200">
        <f t="shared" si="42"/>
        <v>0.14893906044425498</v>
      </c>
      <c r="BJ58" s="200">
        <f t="shared" si="42"/>
        <v>0.15039924731135554</v>
      </c>
      <c r="BK58" s="200">
        <f t="shared" si="42"/>
        <v>0.15187374973597667</v>
      </c>
      <c r="BL58" s="200">
        <f t="shared" si="42"/>
        <v>0.15336270806672156</v>
      </c>
      <c r="BM58" s="200">
        <f t="shared" si="42"/>
        <v>0.15486626402816001</v>
      </c>
      <c r="BN58" s="200">
        <f t="shared" si="42"/>
        <v>0.15638456073431842</v>
      </c>
      <c r="BO58" s="200">
        <f t="shared" si="42"/>
        <v>0.15791774270230191</v>
      </c>
      <c r="BP58" s="200">
        <f t="shared" si="42"/>
        <v>0.15946595586604995</v>
      </c>
      <c r="BQ58" s="200">
        <f t="shared" si="42"/>
        <v>0.16102934759022691</v>
      </c>
    </row>
    <row r="59" spans="5:69" ht="16" customHeight="1">
      <c r="E59" s="326"/>
      <c r="F59" s="328"/>
      <c r="G59" s="329"/>
      <c r="H59" s="323"/>
      <c r="I59" s="230" t="s">
        <v>326</v>
      </c>
      <c r="J59" s="219">
        <f>Variables!$H$23</f>
        <v>45900</v>
      </c>
      <c r="K59" s="219">
        <f>Variables!$H$23</f>
        <v>45900</v>
      </c>
      <c r="L59" s="219">
        <f>Variables!$H$23</f>
        <v>45900</v>
      </c>
      <c r="M59" s="219">
        <f>Variables!$H$23</f>
        <v>45900</v>
      </c>
      <c r="N59" s="219">
        <f>Variables!$H$23</f>
        <v>45900</v>
      </c>
      <c r="O59" s="219">
        <f>Variables!$H$23</f>
        <v>45900</v>
      </c>
      <c r="P59" s="219">
        <f>Variables!$H$23</f>
        <v>45900</v>
      </c>
      <c r="Q59" s="219">
        <f>Variables!$H$23</f>
        <v>45900</v>
      </c>
      <c r="R59" s="219">
        <f>Variables!$H$23</f>
        <v>45900</v>
      </c>
      <c r="S59" s="219">
        <f>Variables!$H$23</f>
        <v>45900</v>
      </c>
      <c r="T59" s="219">
        <f>Variables!$H$23</f>
        <v>45900</v>
      </c>
      <c r="U59" s="219">
        <f>Variables!$H$23</f>
        <v>45900</v>
      </c>
      <c r="V59" s="219">
        <f>Variables!$H$23</f>
        <v>45900</v>
      </c>
      <c r="W59" s="219">
        <f>Variables!$H$23</f>
        <v>45900</v>
      </c>
      <c r="X59" s="219">
        <f>Variables!$H$23</f>
        <v>45900</v>
      </c>
      <c r="Y59" s="219">
        <f>Variables!$H$23</f>
        <v>45900</v>
      </c>
      <c r="Z59" s="219">
        <f>Variables!$H$23</f>
        <v>45900</v>
      </c>
      <c r="AA59" s="219">
        <f>Variables!$H$23</f>
        <v>45900</v>
      </c>
      <c r="AB59" s="219">
        <f>Variables!$H$23</f>
        <v>45900</v>
      </c>
      <c r="AC59" s="219">
        <f>Variables!$H$23</f>
        <v>45900</v>
      </c>
      <c r="AD59" s="219">
        <f>Variables!$H$23</f>
        <v>45900</v>
      </c>
      <c r="AE59" s="219">
        <f>Variables!$H$23</f>
        <v>45900</v>
      </c>
      <c r="AF59" s="219">
        <f>Variables!$H$23</f>
        <v>45900</v>
      </c>
      <c r="AG59" s="219">
        <f>Variables!$H$23</f>
        <v>45900</v>
      </c>
      <c r="AH59" s="219">
        <f>Variables!$H$23</f>
        <v>45900</v>
      </c>
      <c r="AI59" s="219">
        <f>Variables!$H$23</f>
        <v>45900</v>
      </c>
      <c r="AJ59" s="219">
        <f>Variables!$H$23</f>
        <v>45900</v>
      </c>
      <c r="AK59" s="219">
        <f>Variables!$H$23</f>
        <v>45900</v>
      </c>
      <c r="AL59" s="219">
        <f>Variables!$H$23</f>
        <v>45900</v>
      </c>
      <c r="AM59" s="219">
        <f>Variables!$H$23</f>
        <v>45900</v>
      </c>
      <c r="AN59" s="219">
        <f>Variables!$H$23</f>
        <v>45900</v>
      </c>
      <c r="AO59" s="219">
        <f>Variables!$H$23</f>
        <v>45900</v>
      </c>
      <c r="AP59" s="219">
        <f>Variables!$H$23</f>
        <v>45900</v>
      </c>
      <c r="AQ59" s="219">
        <f>Variables!$H$23</f>
        <v>45900</v>
      </c>
      <c r="AR59" s="219">
        <f>Variables!$H$23</f>
        <v>45900</v>
      </c>
      <c r="AS59" s="219">
        <f>Variables!$H$23</f>
        <v>45900</v>
      </c>
      <c r="AT59" s="219">
        <f>Variables!$H$23</f>
        <v>45900</v>
      </c>
      <c r="AU59" s="219">
        <f>Variables!$H$23</f>
        <v>45900</v>
      </c>
      <c r="AV59" s="219">
        <f>Variables!$H$23</f>
        <v>45900</v>
      </c>
      <c r="AW59" s="219">
        <f>Variables!$H$23</f>
        <v>45900</v>
      </c>
      <c r="AX59" s="219">
        <f>Variables!$H$23</f>
        <v>45900</v>
      </c>
      <c r="AY59" s="219">
        <f>Variables!$H$23</f>
        <v>45900</v>
      </c>
      <c r="AZ59" s="219">
        <f>Variables!$H$23</f>
        <v>45900</v>
      </c>
      <c r="BA59" s="219">
        <f>Variables!$H$23</f>
        <v>45900</v>
      </c>
      <c r="BB59" s="219">
        <f>Variables!$H$23</f>
        <v>45900</v>
      </c>
      <c r="BC59" s="219">
        <f>Variables!$H$23</f>
        <v>45900</v>
      </c>
      <c r="BD59" s="219">
        <f>Variables!$H$23</f>
        <v>45900</v>
      </c>
      <c r="BE59" s="219">
        <f>Variables!$H$23</f>
        <v>45900</v>
      </c>
      <c r="BF59" s="219">
        <f>Variables!$H$23</f>
        <v>45900</v>
      </c>
      <c r="BG59" s="219">
        <f>Variables!$H$23</f>
        <v>45900</v>
      </c>
      <c r="BH59" s="219">
        <f>Variables!$H$23</f>
        <v>45900</v>
      </c>
      <c r="BI59" s="219">
        <f>Variables!$H$23</f>
        <v>45900</v>
      </c>
      <c r="BJ59" s="219">
        <f>Variables!$H$23</f>
        <v>45900</v>
      </c>
      <c r="BK59" s="219">
        <f>Variables!$H$23</f>
        <v>45900</v>
      </c>
      <c r="BL59" s="219">
        <f>Variables!$H$23</f>
        <v>45900</v>
      </c>
      <c r="BM59" s="219">
        <f>Variables!$H$23</f>
        <v>45900</v>
      </c>
      <c r="BN59" s="219">
        <f>Variables!$H$23</f>
        <v>45900</v>
      </c>
      <c r="BO59" s="219">
        <f>Variables!$H$23</f>
        <v>45900</v>
      </c>
      <c r="BP59" s="219">
        <f>Variables!$H$23</f>
        <v>45900</v>
      </c>
      <c r="BQ59" s="219">
        <f>Variables!$H$23</f>
        <v>45900</v>
      </c>
    </row>
    <row r="60" spans="5:69" ht="16" customHeight="1">
      <c r="E60" s="326"/>
      <c r="F60" s="328"/>
      <c r="G60" s="329"/>
      <c r="H60" s="323"/>
      <c r="I60" s="230" t="s">
        <v>446</v>
      </c>
      <c r="J60" s="204">
        <f t="shared" ref="J60:BQ60" si="43">J59*$B$9</f>
        <v>8262</v>
      </c>
      <c r="K60" s="204">
        <f t="shared" si="43"/>
        <v>8262</v>
      </c>
      <c r="L60" s="204">
        <f t="shared" si="43"/>
        <v>8262</v>
      </c>
      <c r="M60" s="204">
        <f t="shared" si="43"/>
        <v>8262</v>
      </c>
      <c r="N60" s="204">
        <f t="shared" si="43"/>
        <v>8262</v>
      </c>
      <c r="O60" s="204">
        <f t="shared" si="43"/>
        <v>8262</v>
      </c>
      <c r="P60" s="204">
        <f t="shared" si="43"/>
        <v>8262</v>
      </c>
      <c r="Q60" s="204">
        <f t="shared" si="43"/>
        <v>8262</v>
      </c>
      <c r="R60" s="204">
        <f t="shared" si="43"/>
        <v>8262</v>
      </c>
      <c r="S60" s="204">
        <f t="shared" si="43"/>
        <v>8262</v>
      </c>
      <c r="T60" s="204">
        <f t="shared" si="43"/>
        <v>8262</v>
      </c>
      <c r="U60" s="204">
        <f t="shared" si="43"/>
        <v>8262</v>
      </c>
      <c r="V60" s="204">
        <f t="shared" si="43"/>
        <v>8262</v>
      </c>
      <c r="W60" s="204">
        <f t="shared" si="43"/>
        <v>8262</v>
      </c>
      <c r="X60" s="204">
        <f t="shared" si="43"/>
        <v>8262</v>
      </c>
      <c r="Y60" s="204">
        <f t="shared" si="43"/>
        <v>8262</v>
      </c>
      <c r="Z60" s="204">
        <f t="shared" si="43"/>
        <v>8262</v>
      </c>
      <c r="AA60" s="204">
        <f t="shared" si="43"/>
        <v>8262</v>
      </c>
      <c r="AB60" s="204">
        <f t="shared" si="43"/>
        <v>8262</v>
      </c>
      <c r="AC60" s="204">
        <f t="shared" si="43"/>
        <v>8262</v>
      </c>
      <c r="AD60" s="204">
        <f t="shared" si="43"/>
        <v>8262</v>
      </c>
      <c r="AE60" s="204">
        <f t="shared" si="43"/>
        <v>8262</v>
      </c>
      <c r="AF60" s="204">
        <f t="shared" si="43"/>
        <v>8262</v>
      </c>
      <c r="AG60" s="204">
        <f t="shared" si="43"/>
        <v>8262</v>
      </c>
      <c r="AH60" s="204">
        <f t="shared" si="43"/>
        <v>8262</v>
      </c>
      <c r="AI60" s="204">
        <f t="shared" si="43"/>
        <v>8262</v>
      </c>
      <c r="AJ60" s="204">
        <f t="shared" si="43"/>
        <v>8262</v>
      </c>
      <c r="AK60" s="204">
        <f t="shared" si="43"/>
        <v>8262</v>
      </c>
      <c r="AL60" s="204">
        <f t="shared" si="43"/>
        <v>8262</v>
      </c>
      <c r="AM60" s="204">
        <f t="shared" si="43"/>
        <v>8262</v>
      </c>
      <c r="AN60" s="204">
        <f t="shared" si="43"/>
        <v>8262</v>
      </c>
      <c r="AO60" s="204">
        <f t="shared" si="43"/>
        <v>8262</v>
      </c>
      <c r="AP60" s="204">
        <f t="shared" si="43"/>
        <v>8262</v>
      </c>
      <c r="AQ60" s="204">
        <f t="shared" si="43"/>
        <v>8262</v>
      </c>
      <c r="AR60" s="204">
        <f t="shared" si="43"/>
        <v>8262</v>
      </c>
      <c r="AS60" s="204">
        <f t="shared" si="43"/>
        <v>8262</v>
      </c>
      <c r="AT60" s="204">
        <f t="shared" si="43"/>
        <v>8262</v>
      </c>
      <c r="AU60" s="204">
        <f t="shared" si="43"/>
        <v>8262</v>
      </c>
      <c r="AV60" s="204">
        <f t="shared" si="43"/>
        <v>8262</v>
      </c>
      <c r="AW60" s="204">
        <f t="shared" si="43"/>
        <v>8262</v>
      </c>
      <c r="AX60" s="204">
        <f t="shared" si="43"/>
        <v>8262</v>
      </c>
      <c r="AY60" s="204">
        <f t="shared" si="43"/>
        <v>8262</v>
      </c>
      <c r="AZ60" s="204">
        <f t="shared" si="43"/>
        <v>8262</v>
      </c>
      <c r="BA60" s="204">
        <f t="shared" si="43"/>
        <v>8262</v>
      </c>
      <c r="BB60" s="204">
        <f t="shared" si="43"/>
        <v>8262</v>
      </c>
      <c r="BC60" s="204">
        <f t="shared" si="43"/>
        <v>8262</v>
      </c>
      <c r="BD60" s="204">
        <f t="shared" si="43"/>
        <v>8262</v>
      </c>
      <c r="BE60" s="204">
        <f t="shared" si="43"/>
        <v>8262</v>
      </c>
      <c r="BF60" s="204">
        <f t="shared" si="43"/>
        <v>8262</v>
      </c>
      <c r="BG60" s="204">
        <f t="shared" si="43"/>
        <v>8262</v>
      </c>
      <c r="BH60" s="204">
        <f t="shared" si="43"/>
        <v>8262</v>
      </c>
      <c r="BI60" s="204">
        <f t="shared" si="43"/>
        <v>8262</v>
      </c>
      <c r="BJ60" s="204">
        <f t="shared" si="43"/>
        <v>8262</v>
      </c>
      <c r="BK60" s="204">
        <f t="shared" si="43"/>
        <v>8262</v>
      </c>
      <c r="BL60" s="204">
        <f t="shared" si="43"/>
        <v>8262</v>
      </c>
      <c r="BM60" s="204">
        <f t="shared" si="43"/>
        <v>8262</v>
      </c>
      <c r="BN60" s="204">
        <f t="shared" si="43"/>
        <v>8262</v>
      </c>
      <c r="BO60" s="204">
        <f t="shared" si="43"/>
        <v>8262</v>
      </c>
      <c r="BP60" s="204">
        <f t="shared" si="43"/>
        <v>8262</v>
      </c>
      <c r="BQ60" s="204">
        <f t="shared" si="43"/>
        <v>8262</v>
      </c>
    </row>
    <row r="61" spans="5:69" ht="16" customHeight="1">
      <c r="E61" s="326"/>
      <c r="F61" s="328"/>
      <c r="G61" s="329"/>
      <c r="H61" s="323"/>
      <c r="I61" s="230" t="s">
        <v>346</v>
      </c>
      <c r="J61" s="204">
        <f>J58*J59</f>
        <v>2098.445595854922</v>
      </c>
      <c r="K61" s="204">
        <f>K58*K59</f>
        <v>3168.2413898201758</v>
      </c>
      <c r="L61" s="204">
        <f t="shared" ref="L61:BQ61" si="44">L58*L59</f>
        <v>3723.9139788801826</v>
      </c>
      <c r="M61" s="204">
        <f t="shared" si="44"/>
        <v>4022.7286389393062</v>
      </c>
      <c r="N61" s="204">
        <f t="shared" si="44"/>
        <v>4193.3200047482705</v>
      </c>
      <c r="O61" s="204">
        <f t="shared" si="44"/>
        <v>4300.0074100574448</v>
      </c>
      <c r="P61" s="204">
        <f t="shared" si="44"/>
        <v>4374.9525578853982</v>
      </c>
      <c r="Q61" s="204">
        <f t="shared" si="44"/>
        <v>4434.2383558469892</v>
      </c>
      <c r="R61" s="204">
        <f t="shared" si="44"/>
        <v>4485.908334013121</v>
      </c>
      <c r="S61" s="204">
        <f t="shared" si="44"/>
        <v>4533.9863540382421</v>
      </c>
      <c r="T61" s="204">
        <f t="shared" si="44"/>
        <v>4580.4864639236621</v>
      </c>
      <c r="U61" s="204">
        <f t="shared" si="44"/>
        <v>4626.4178256007299</v>
      </c>
      <c r="V61" s="204">
        <f t="shared" si="44"/>
        <v>4672.2871789259198</v>
      </c>
      <c r="W61" s="204">
        <f t="shared" si="44"/>
        <v>4718.3500738838638</v>
      </c>
      <c r="X61" s="204">
        <f t="shared" si="44"/>
        <v>4764.7364868963741</v>
      </c>
      <c r="Y61" s="204">
        <f t="shared" si="44"/>
        <v>4811.5136291864947</v>
      </c>
      <c r="Z61" s="204">
        <f t="shared" si="44"/>
        <v>4858.7173511721285</v>
      </c>
      <c r="AA61" s="204">
        <f t="shared" si="44"/>
        <v>4906.3678448765031</v>
      </c>
      <c r="AB61" s="204">
        <f t="shared" si="44"/>
        <v>4954.4774953491833</v>
      </c>
      <c r="AC61" s="204">
        <f t="shared" si="44"/>
        <v>5003.0548065944549</v>
      </c>
      <c r="AD61" s="204">
        <f t="shared" si="44"/>
        <v>5052.1063647555211</v>
      </c>
      <c r="AE61" s="204">
        <f t="shared" si="44"/>
        <v>5101.6378199287828</v>
      </c>
      <c r="AF61" s="204">
        <f t="shared" si="44"/>
        <v>5151.6543772953255</v>
      </c>
      <c r="AG61" s="204">
        <f t="shared" si="44"/>
        <v>5202.1610429132143</v>
      </c>
      <c r="AH61" s="204">
        <f t="shared" si="44"/>
        <v>5253.1627468424085</v>
      </c>
      <c r="AI61" s="204">
        <f t="shared" si="44"/>
        <v>5304.6644049382385</v>
      </c>
      <c r="AJ61" s="204">
        <f t="shared" si="44"/>
        <v>5356.6709499814197</v>
      </c>
      <c r="AK61" s="204">
        <f t="shared" si="44"/>
        <v>5409.1873474786207</v>
      </c>
      <c r="AL61" s="204">
        <f t="shared" si="44"/>
        <v>5462.2186038006321</v>
      </c>
      <c r="AM61" s="204">
        <f t="shared" si="44"/>
        <v>5515.7697704916509</v>
      </c>
      <c r="AN61" s="204">
        <f t="shared" si="44"/>
        <v>5569.8459466664881</v>
      </c>
      <c r="AO61" s="204">
        <f t="shared" si="44"/>
        <v>5624.4522804541084</v>
      </c>
      <c r="AP61" s="204">
        <f t="shared" si="44"/>
        <v>5679.5939699667515</v>
      </c>
      <c r="AQ61" s="204">
        <f t="shared" si="44"/>
        <v>5735.2762640342462</v>
      </c>
      <c r="AR61" s="204">
        <f t="shared" si="44"/>
        <v>5791.5044628233927</v>
      </c>
      <c r="AS61" s="204">
        <f t="shared" si="44"/>
        <v>5848.2839184023433</v>
      </c>
      <c r="AT61" s="204">
        <f t="shared" si="44"/>
        <v>5905.6200352799606</v>
      </c>
      <c r="AU61" s="204">
        <f t="shared" si="44"/>
        <v>5963.5182709352284</v>
      </c>
      <c r="AV61" s="204">
        <f t="shared" si="44"/>
        <v>6021.9841363441883</v>
      </c>
      <c r="AW61" s="204">
        <f t="shared" si="44"/>
        <v>6081.023196508243</v>
      </c>
      <c r="AX61" s="204">
        <f t="shared" si="44"/>
        <v>6140.6410709857219</v>
      </c>
      <c r="AY61" s="204">
        <f t="shared" si="44"/>
        <v>6200.8434344277121</v>
      </c>
      <c r="AZ61" s="204">
        <f t="shared" si="44"/>
        <v>6261.6360171186579</v>
      </c>
      <c r="BA61" s="204">
        <f t="shared" si="44"/>
        <v>6323.0246055220205</v>
      </c>
      <c r="BB61" s="204">
        <f t="shared" si="44"/>
        <v>6385.0150428311781</v>
      </c>
      <c r="BC61" s="204">
        <f t="shared" si="44"/>
        <v>6447.6132295256612</v>
      </c>
      <c r="BD61" s="204">
        <f t="shared" si="44"/>
        <v>6510.8251239328056</v>
      </c>
      <c r="BE61" s="204">
        <f t="shared" si="44"/>
        <v>6574.6567427949076</v>
      </c>
      <c r="BF61" s="204">
        <f t="shared" si="44"/>
        <v>6639.1141618419251</v>
      </c>
      <c r="BG61" s="204">
        <f t="shared" si="44"/>
        <v>6704.2035163697901</v>
      </c>
      <c r="BH61" s="204">
        <f t="shared" si="44"/>
        <v>6769.9310018243978</v>
      </c>
      <c r="BI61" s="204">
        <f t="shared" si="44"/>
        <v>6836.3028743913037</v>
      </c>
      <c r="BJ61" s="204">
        <f t="shared" si="44"/>
        <v>6903.3254515912195</v>
      </c>
      <c r="BK61" s="204">
        <f t="shared" si="44"/>
        <v>6971.0051128813293</v>
      </c>
      <c r="BL61" s="204">
        <f t="shared" si="44"/>
        <v>7039.3483002625198</v>
      </c>
      <c r="BM61" s="204">
        <f t="shared" si="44"/>
        <v>7108.3615188925442</v>
      </c>
      <c r="BN61" s="204">
        <f t="shared" si="44"/>
        <v>7178.0513377052157</v>
      </c>
      <c r="BO61" s="204">
        <f t="shared" si="44"/>
        <v>7248.4243900356578</v>
      </c>
      <c r="BP61" s="204">
        <f t="shared" si="44"/>
        <v>7319.4873742516929</v>
      </c>
      <c r="BQ61" s="204">
        <f t="shared" si="44"/>
        <v>7391.2470543914151</v>
      </c>
    </row>
    <row r="62" spans="5:69" ht="16" customHeight="1">
      <c r="E62" s="326"/>
      <c r="F62" s="328"/>
      <c r="G62" s="329"/>
      <c r="H62" s="323"/>
      <c r="I62" s="230" t="s">
        <v>447</v>
      </c>
      <c r="J62" s="204">
        <f t="shared" ref="J62:BQ62" si="45">J61*$B$9</f>
        <v>377.72020725388592</v>
      </c>
      <c r="K62" s="204">
        <f t="shared" si="45"/>
        <v>570.2834501676316</v>
      </c>
      <c r="L62" s="204">
        <f t="shared" si="45"/>
        <v>670.30451619843291</v>
      </c>
      <c r="M62" s="204">
        <f t="shared" si="45"/>
        <v>724.09115500907512</v>
      </c>
      <c r="N62" s="204">
        <f t="shared" si="45"/>
        <v>754.79760085468865</v>
      </c>
      <c r="O62" s="204">
        <f t="shared" si="45"/>
        <v>774.00133381034004</v>
      </c>
      <c r="P62" s="204">
        <f t="shared" si="45"/>
        <v>787.49146041937161</v>
      </c>
      <c r="Q62" s="204">
        <f t="shared" si="45"/>
        <v>798.16290405245798</v>
      </c>
      <c r="R62" s="204">
        <f t="shared" si="45"/>
        <v>807.46350012236178</v>
      </c>
      <c r="S62" s="204">
        <f t="shared" si="45"/>
        <v>816.11754372688358</v>
      </c>
      <c r="T62" s="204">
        <f t="shared" si="45"/>
        <v>824.48756350625911</v>
      </c>
      <c r="U62" s="204">
        <f t="shared" si="45"/>
        <v>832.7552086081314</v>
      </c>
      <c r="V62" s="204">
        <f t="shared" si="45"/>
        <v>841.01169220666554</v>
      </c>
      <c r="W62" s="204">
        <f t="shared" si="45"/>
        <v>849.30301329909548</v>
      </c>
      <c r="X62" s="204">
        <f t="shared" si="45"/>
        <v>857.65256764134733</v>
      </c>
      <c r="Y62" s="204">
        <f t="shared" si="45"/>
        <v>866.07245325356905</v>
      </c>
      <c r="Z62" s="204">
        <f t="shared" si="45"/>
        <v>874.56912321098309</v>
      </c>
      <c r="AA62" s="204">
        <f t="shared" si="45"/>
        <v>883.14621207777054</v>
      </c>
      <c r="AB62" s="204">
        <f t="shared" si="45"/>
        <v>891.80594916285293</v>
      </c>
      <c r="AC62" s="204">
        <f t="shared" si="45"/>
        <v>900.54986518700184</v>
      </c>
      <c r="AD62" s="204">
        <f t="shared" si="45"/>
        <v>909.37914565599374</v>
      </c>
      <c r="AE62" s="204">
        <f t="shared" si="45"/>
        <v>918.29480758718091</v>
      </c>
      <c r="AF62" s="204">
        <f t="shared" si="45"/>
        <v>927.29778791315857</v>
      </c>
      <c r="AG62" s="204">
        <f t="shared" si="45"/>
        <v>936.38898772437858</v>
      </c>
      <c r="AH62" s="204">
        <f t="shared" si="45"/>
        <v>945.56929443163347</v>
      </c>
      <c r="AI62" s="204">
        <f t="shared" si="45"/>
        <v>954.83959288888286</v>
      </c>
      <c r="AJ62" s="204">
        <f t="shared" si="45"/>
        <v>964.20077099665548</v>
      </c>
      <c r="AK62" s="204">
        <f t="shared" si="45"/>
        <v>973.6537225461517</v>
      </c>
      <c r="AL62" s="204">
        <f t="shared" si="45"/>
        <v>983.19934868411372</v>
      </c>
      <c r="AM62" s="204">
        <f t="shared" si="45"/>
        <v>992.83855868849707</v>
      </c>
      <c r="AN62" s="204">
        <f t="shared" si="45"/>
        <v>1002.5722703999678</v>
      </c>
      <c r="AO62" s="204">
        <f t="shared" si="45"/>
        <v>1012.4014104817395</v>
      </c>
      <c r="AP62" s="204">
        <f t="shared" si="45"/>
        <v>1022.3269145940152</v>
      </c>
      <c r="AQ62" s="204">
        <f t="shared" si="45"/>
        <v>1032.3497275261643</v>
      </c>
      <c r="AR62" s="204">
        <f t="shared" si="45"/>
        <v>1042.4708033082106</v>
      </c>
      <c r="AS62" s="204">
        <f t="shared" si="45"/>
        <v>1052.6911053124218</v>
      </c>
      <c r="AT62" s="204">
        <f t="shared" si="45"/>
        <v>1063.0116063503929</v>
      </c>
      <c r="AU62" s="204">
        <f t="shared" si="45"/>
        <v>1073.4332887683411</v>
      </c>
      <c r="AV62" s="204">
        <f t="shared" si="45"/>
        <v>1083.9571445419538</v>
      </c>
      <c r="AW62" s="204">
        <f t="shared" si="45"/>
        <v>1094.5841753714838</v>
      </c>
      <c r="AX62" s="204">
        <f t="shared" si="45"/>
        <v>1105.3153927774299</v>
      </c>
      <c r="AY62" s="204">
        <f t="shared" si="45"/>
        <v>1116.1518181969882</v>
      </c>
      <c r="AZ62" s="204">
        <f t="shared" si="45"/>
        <v>1127.0944830813585</v>
      </c>
      <c r="BA62" s="204">
        <f t="shared" si="45"/>
        <v>1138.1444289939636</v>
      </c>
      <c r="BB62" s="204">
        <f t="shared" si="45"/>
        <v>1149.3027077096119</v>
      </c>
      <c r="BC62" s="204">
        <f t="shared" si="45"/>
        <v>1160.570381314619</v>
      </c>
      <c r="BD62" s="204">
        <f t="shared" si="45"/>
        <v>1171.948522307905</v>
      </c>
      <c r="BE62" s="204">
        <f t="shared" si="45"/>
        <v>1183.4382137030834</v>
      </c>
      <c r="BF62" s="204">
        <f t="shared" si="45"/>
        <v>1195.0405491315464</v>
      </c>
      <c r="BG62" s="204">
        <f t="shared" si="45"/>
        <v>1206.7566329465621</v>
      </c>
      <c r="BH62" s="204">
        <f t="shared" si="45"/>
        <v>1218.5875803283916</v>
      </c>
      <c r="BI62" s="204">
        <f t="shared" si="45"/>
        <v>1230.5345173904345</v>
      </c>
      <c r="BJ62" s="204">
        <f t="shared" si="45"/>
        <v>1242.5985812864194</v>
      </c>
      <c r="BK62" s="204">
        <f t="shared" si="45"/>
        <v>1254.7809203186391</v>
      </c>
      <c r="BL62" s="204">
        <f t="shared" si="45"/>
        <v>1267.0826940472534</v>
      </c>
      <c r="BM62" s="204">
        <f t="shared" si="45"/>
        <v>1279.5050734006579</v>
      </c>
      <c r="BN62" s="204">
        <f t="shared" si="45"/>
        <v>1292.0492407869388</v>
      </c>
      <c r="BO62" s="204">
        <f t="shared" si="45"/>
        <v>1304.7163902064183</v>
      </c>
      <c r="BP62" s="204">
        <f t="shared" si="45"/>
        <v>1317.5077273653046</v>
      </c>
      <c r="BQ62" s="204">
        <f t="shared" si="45"/>
        <v>1330.4244697904546</v>
      </c>
    </row>
    <row r="63" spans="5:69" ht="16" customHeight="1">
      <c r="E63" s="326"/>
      <c r="F63" s="328"/>
      <c r="G63" s="329"/>
      <c r="H63" s="323"/>
      <c r="I63" s="230" t="s">
        <v>448</v>
      </c>
      <c r="J63" s="204">
        <f>J9*J55</f>
        <v>152.39256324291372</v>
      </c>
      <c r="K63" s="204">
        <f>K9*K55</f>
        <v>153.88660798058936</v>
      </c>
      <c r="L63" s="204">
        <f t="shared" ref="L63:BQ63" si="46">L9*L55</f>
        <v>155.3953002156932</v>
      </c>
      <c r="M63" s="204">
        <f t="shared" si="46"/>
        <v>156.91878355114119</v>
      </c>
      <c r="N63" s="204">
        <f t="shared" si="46"/>
        <v>158.457202997721</v>
      </c>
      <c r="O63" s="204">
        <f t="shared" si="46"/>
        <v>160.01070498789468</v>
      </c>
      <c r="P63" s="204">
        <f t="shared" si="46"/>
        <v>161.5794373897368</v>
      </c>
      <c r="Q63" s="204">
        <f t="shared" si="46"/>
        <v>163.16354952100875</v>
      </c>
      <c r="R63" s="204">
        <f t="shared" si="46"/>
        <v>164.76319216337157</v>
      </c>
      <c r="S63" s="204">
        <f t="shared" si="46"/>
        <v>166.37851757673792</v>
      </c>
      <c r="T63" s="204">
        <f t="shared" si="46"/>
        <v>168.00967951376478</v>
      </c>
      <c r="U63" s="204">
        <f t="shared" si="46"/>
        <v>169.65683323448798</v>
      </c>
      <c r="V63" s="204">
        <f t="shared" si="46"/>
        <v>171.32013552110061</v>
      </c>
      <c r="W63" s="204">
        <f t="shared" si="46"/>
        <v>172.99974469287611</v>
      </c>
      <c r="X63" s="204">
        <f t="shared" si="46"/>
        <v>174.69582062123763</v>
      </c>
      <c r="Y63" s="204">
        <f t="shared" si="46"/>
        <v>176.40852474497521</v>
      </c>
      <c r="Z63" s="204">
        <f t="shared" si="46"/>
        <v>178.13802008561225</v>
      </c>
      <c r="AA63" s="204">
        <f t="shared" si="46"/>
        <v>179.88447126292215</v>
      </c>
      <c r="AB63" s="204">
        <f t="shared" si="46"/>
        <v>181.64804451059783</v>
      </c>
      <c r="AC63" s="204">
        <f t="shared" si="46"/>
        <v>183.42890769207432</v>
      </c>
      <c r="AD63" s="204">
        <f t="shared" si="46"/>
        <v>185.22723031650642</v>
      </c>
      <c r="AE63" s="204">
        <f t="shared" si="46"/>
        <v>187.04318355490358</v>
      </c>
      <c r="AF63" s="204">
        <f t="shared" si="46"/>
        <v>188.87694025642222</v>
      </c>
      <c r="AG63" s="204">
        <f t="shared" si="46"/>
        <v>190.72867496481854</v>
      </c>
      <c r="AH63" s="204">
        <f t="shared" si="46"/>
        <v>192.59856393506186</v>
      </c>
      <c r="AI63" s="204">
        <f t="shared" si="46"/>
        <v>194.48678515011144</v>
      </c>
      <c r="AJ63" s="204">
        <f t="shared" si="46"/>
        <v>196.39351833785764</v>
      </c>
      <c r="AK63" s="204">
        <f t="shared" si="46"/>
        <v>198.31894498822876</v>
      </c>
      <c r="AL63" s="204">
        <f t="shared" si="46"/>
        <v>200.26324837046636</v>
      </c>
      <c r="AM63" s="204">
        <f t="shared" si="46"/>
        <v>202.22661355056894</v>
      </c>
      <c r="AN63" s="204">
        <f t="shared" si="46"/>
        <v>204.20922740890794</v>
      </c>
      <c r="AO63" s="204">
        <f t="shared" si="46"/>
        <v>206.21127865801483</v>
      </c>
      <c r="AP63" s="204">
        <f t="shared" si="46"/>
        <v>208.23295786054442</v>
      </c>
      <c r="AQ63" s="204">
        <f t="shared" si="46"/>
        <v>210.27445744741249</v>
      </c>
      <c r="AR63" s="204">
        <f t="shared" si="46"/>
        <v>212.33597173611261</v>
      </c>
      <c r="AS63" s="204">
        <f t="shared" si="46"/>
        <v>214.41769694921175</v>
      </c>
      <c r="AT63" s="204">
        <f t="shared" si="46"/>
        <v>216.51983123302753</v>
      </c>
      <c r="AU63" s="204">
        <f t="shared" si="46"/>
        <v>218.64257467648858</v>
      </c>
      <c r="AV63" s="204">
        <f t="shared" si="46"/>
        <v>220.78612933017968</v>
      </c>
      <c r="AW63" s="204">
        <f t="shared" si="46"/>
        <v>222.95069922557363</v>
      </c>
      <c r="AX63" s="204">
        <f t="shared" si="46"/>
        <v>225.13649039445178</v>
      </c>
      <c r="AY63" s="204">
        <f t="shared" si="46"/>
        <v>227.34371088851501</v>
      </c>
      <c r="AZ63" s="204">
        <f t="shared" si="46"/>
        <v>229.57257079918674</v>
      </c>
      <c r="BA63" s="204">
        <f t="shared" si="46"/>
        <v>231.82328227761013</v>
      </c>
      <c r="BB63" s="204">
        <f t="shared" si="46"/>
        <v>234.09605955484156</v>
      </c>
      <c r="BC63" s="204">
        <f t="shared" si="46"/>
        <v>236.39111896224193</v>
      </c>
      <c r="BD63" s="204">
        <f t="shared" si="46"/>
        <v>238.70867895206783</v>
      </c>
      <c r="BE63" s="204">
        <f t="shared" si="46"/>
        <v>241.04896011826463</v>
      </c>
      <c r="BF63" s="204">
        <f t="shared" si="46"/>
        <v>243.4121852174633</v>
      </c>
      <c r="BG63" s="204">
        <f t="shared" si="46"/>
        <v>245.79857919018357</v>
      </c>
      <c r="BH63" s="204">
        <f t="shared" si="46"/>
        <v>248.20836918224416</v>
      </c>
      <c r="BI63" s="204">
        <f t="shared" si="46"/>
        <v>250.64178456638379</v>
      </c>
      <c r="BJ63" s="204">
        <f t="shared" si="46"/>
        <v>253.09905696409351</v>
      </c>
      <c r="BK63" s="204">
        <f t="shared" si="46"/>
        <v>255.58042026766302</v>
      </c>
      <c r="BL63" s="204">
        <f t="shared" si="46"/>
        <v>258.08611066244407</v>
      </c>
      <c r="BM63" s="204">
        <f t="shared" si="46"/>
        <v>260.6163666493307</v>
      </c>
      <c r="BN63" s="204">
        <f t="shared" si="46"/>
        <v>263.17142906746142</v>
      </c>
      <c r="BO63" s="204">
        <f t="shared" si="46"/>
        <v>265.75154111714238</v>
      </c>
      <c r="BP63" s="204">
        <f t="shared" si="46"/>
        <v>268.35694838299673</v>
      </c>
      <c r="BQ63" s="204">
        <f t="shared" si="46"/>
        <v>270.98789885733987</v>
      </c>
    </row>
    <row r="64" spans="5:69" ht="16" customHeight="1">
      <c r="E64" s="326"/>
      <c r="F64" s="328"/>
      <c r="G64" s="329"/>
      <c r="H64" s="323"/>
      <c r="I64" s="231" t="s">
        <v>449</v>
      </c>
      <c r="J64" s="204">
        <f>J62-J63</f>
        <v>225.32764401097219</v>
      </c>
      <c r="K64" s="204">
        <f>K62-K63</f>
        <v>416.39684218704224</v>
      </c>
      <c r="L64" s="204">
        <f t="shared" ref="L64:BQ64" si="47">L62-L63</f>
        <v>514.90921598273974</v>
      </c>
      <c r="M64" s="204">
        <f t="shared" si="47"/>
        <v>567.17237145793388</v>
      </c>
      <c r="N64" s="204">
        <f t="shared" si="47"/>
        <v>596.34039785696768</v>
      </c>
      <c r="O64" s="204">
        <f t="shared" si="47"/>
        <v>613.99062882244539</v>
      </c>
      <c r="P64" s="204">
        <f t="shared" si="47"/>
        <v>625.91202302963484</v>
      </c>
      <c r="Q64" s="204">
        <f t="shared" si="47"/>
        <v>634.99935453144917</v>
      </c>
      <c r="R64" s="204">
        <f t="shared" si="47"/>
        <v>642.70030795899015</v>
      </c>
      <c r="S64" s="204">
        <f t="shared" si="47"/>
        <v>649.73902615014572</v>
      </c>
      <c r="T64" s="204">
        <f t="shared" si="47"/>
        <v>656.4778839924943</v>
      </c>
      <c r="U64" s="204">
        <f t="shared" si="47"/>
        <v>663.09837537364342</v>
      </c>
      <c r="V64" s="204">
        <f t="shared" si="47"/>
        <v>669.69155668556493</v>
      </c>
      <c r="W64" s="204">
        <f t="shared" si="47"/>
        <v>676.30326860621938</v>
      </c>
      <c r="X64" s="204">
        <f t="shared" si="47"/>
        <v>682.95674702010967</v>
      </c>
      <c r="Y64" s="204">
        <f t="shared" si="47"/>
        <v>689.66392850859381</v>
      </c>
      <c r="Z64" s="204">
        <f t="shared" si="47"/>
        <v>696.43110312537078</v>
      </c>
      <c r="AA64" s="204">
        <f t="shared" si="47"/>
        <v>703.26174081484839</v>
      </c>
      <c r="AB64" s="204">
        <f t="shared" si="47"/>
        <v>710.15790465225507</v>
      </c>
      <c r="AC64" s="204">
        <f t="shared" si="47"/>
        <v>717.12095749492755</v>
      </c>
      <c r="AD64" s="204">
        <f t="shared" si="47"/>
        <v>724.15191533948735</v>
      </c>
      <c r="AE64" s="204">
        <f t="shared" si="47"/>
        <v>731.25162403227728</v>
      </c>
      <c r="AF64" s="204">
        <f t="shared" si="47"/>
        <v>738.42084765673633</v>
      </c>
      <c r="AG64" s="204">
        <f t="shared" si="47"/>
        <v>745.66031275956004</v>
      </c>
      <c r="AH64" s="204">
        <f t="shared" si="47"/>
        <v>752.9707304965716</v>
      </c>
      <c r="AI64" s="204">
        <f t="shared" si="47"/>
        <v>760.35280773877139</v>
      </c>
      <c r="AJ64" s="204">
        <f t="shared" si="47"/>
        <v>767.80725265879778</v>
      </c>
      <c r="AK64" s="204">
        <f t="shared" si="47"/>
        <v>775.33477755792296</v>
      </c>
      <c r="AL64" s="204">
        <f t="shared" si="47"/>
        <v>782.93610031364733</v>
      </c>
      <c r="AM64" s="204">
        <f t="shared" si="47"/>
        <v>790.61194513792816</v>
      </c>
      <c r="AN64" s="204">
        <f t="shared" si="47"/>
        <v>798.36304299105984</v>
      </c>
      <c r="AO64" s="204">
        <f t="shared" si="47"/>
        <v>806.19013182372464</v>
      </c>
      <c r="AP64" s="204">
        <f t="shared" si="47"/>
        <v>814.0939567334708</v>
      </c>
      <c r="AQ64" s="204">
        <f t="shared" si="47"/>
        <v>822.07527007875183</v>
      </c>
      <c r="AR64" s="204">
        <f t="shared" si="47"/>
        <v>830.13483157209805</v>
      </c>
      <c r="AS64" s="204">
        <f t="shared" si="47"/>
        <v>838.27340836321002</v>
      </c>
      <c r="AT64" s="204">
        <f t="shared" si="47"/>
        <v>846.49177511736536</v>
      </c>
      <c r="AU64" s="204">
        <f t="shared" si="47"/>
        <v>854.79071409185246</v>
      </c>
      <c r="AV64" s="204">
        <f t="shared" si="47"/>
        <v>863.17101521177415</v>
      </c>
      <c r="AW64" s="204">
        <f t="shared" si="47"/>
        <v>871.63347614591009</v>
      </c>
      <c r="AX64" s="204">
        <f t="shared" si="47"/>
        <v>880.17890238297809</v>
      </c>
      <c r="AY64" s="204">
        <f t="shared" si="47"/>
        <v>888.80810730847315</v>
      </c>
      <c r="AZ64" s="204">
        <f t="shared" si="47"/>
        <v>897.5219122821718</v>
      </c>
      <c r="BA64" s="204">
        <f t="shared" si="47"/>
        <v>906.3211467163535</v>
      </c>
      <c r="BB64" s="204">
        <f t="shared" si="47"/>
        <v>915.20664815477039</v>
      </c>
      <c r="BC64" s="204">
        <f t="shared" si="47"/>
        <v>924.17926235237701</v>
      </c>
      <c r="BD64" s="204">
        <f t="shared" si="47"/>
        <v>933.23984335583714</v>
      </c>
      <c r="BE64" s="204">
        <f t="shared" si="47"/>
        <v>942.38925358481879</v>
      </c>
      <c r="BF64" s="204">
        <f t="shared" si="47"/>
        <v>951.62836391408314</v>
      </c>
      <c r="BG64" s="204">
        <f t="shared" si="47"/>
        <v>960.9580537563786</v>
      </c>
      <c r="BH64" s="204">
        <f t="shared" si="47"/>
        <v>970.37921114614744</v>
      </c>
      <c r="BI64" s="204">
        <f t="shared" si="47"/>
        <v>979.89273282405077</v>
      </c>
      <c r="BJ64" s="204">
        <f t="shared" si="47"/>
        <v>989.4995243223259</v>
      </c>
      <c r="BK64" s="204">
        <f t="shared" si="47"/>
        <v>999.20050005097607</v>
      </c>
      <c r="BL64" s="204">
        <f t="shared" si="47"/>
        <v>1008.9965833848094</v>
      </c>
      <c r="BM64" s="204">
        <f t="shared" si="47"/>
        <v>1018.8887067513272</v>
      </c>
      <c r="BN64" s="204">
        <f t="shared" si="47"/>
        <v>1028.8778117194774</v>
      </c>
      <c r="BO64" s="204">
        <f t="shared" si="47"/>
        <v>1038.964849089276</v>
      </c>
      <c r="BP64" s="204">
        <f t="shared" si="47"/>
        <v>1049.1507789823079</v>
      </c>
      <c r="BQ64" s="204">
        <f t="shared" si="47"/>
        <v>1059.4365709331148</v>
      </c>
    </row>
    <row r="65" spans="5:69" ht="16" customHeight="1">
      <c r="E65" s="326"/>
      <c r="F65" s="328"/>
      <c r="G65" s="329"/>
      <c r="H65" s="330" t="s">
        <v>26</v>
      </c>
      <c r="I65" s="224" t="s">
        <v>318</v>
      </c>
      <c r="J65" s="216">
        <f>Variables!$H$29</f>
        <v>0.1</v>
      </c>
      <c r="K65" s="216">
        <f>Variables!$H$29</f>
        <v>0.1</v>
      </c>
      <c r="L65" s="216">
        <f>Variables!$H$29</f>
        <v>0.1</v>
      </c>
      <c r="M65" s="216">
        <f>Variables!$H$29</f>
        <v>0.1</v>
      </c>
      <c r="N65" s="216">
        <f>Variables!$H$29</f>
        <v>0.1</v>
      </c>
      <c r="O65" s="216">
        <f>Variables!$H$29</f>
        <v>0.1</v>
      </c>
      <c r="P65" s="216">
        <f>Variables!$H$29</f>
        <v>0.1</v>
      </c>
      <c r="Q65" s="216">
        <f>Variables!$H$29</f>
        <v>0.1</v>
      </c>
      <c r="R65" s="216">
        <f>Variables!$H$29</f>
        <v>0.1</v>
      </c>
      <c r="S65" s="216">
        <f>Variables!$H$29</f>
        <v>0.1</v>
      </c>
      <c r="T65" s="216">
        <f>Variables!$H$29</f>
        <v>0.1</v>
      </c>
      <c r="U65" s="216">
        <f>Variables!$H$29</f>
        <v>0.1</v>
      </c>
      <c r="V65" s="216">
        <f>Variables!$H$29</f>
        <v>0.1</v>
      </c>
      <c r="W65" s="216">
        <f>Variables!$H$29</f>
        <v>0.1</v>
      </c>
      <c r="X65" s="216">
        <f>Variables!$H$29</f>
        <v>0.1</v>
      </c>
      <c r="Y65" s="216">
        <f>Variables!$H$29</f>
        <v>0.1</v>
      </c>
      <c r="Z65" s="216">
        <f>Variables!$H$29</f>
        <v>0.1</v>
      </c>
      <c r="AA65" s="216">
        <f>Variables!$H$29</f>
        <v>0.1</v>
      </c>
      <c r="AB65" s="216">
        <f>Variables!$H$29</f>
        <v>0.1</v>
      </c>
      <c r="AC65" s="216">
        <f>Variables!$H$29</f>
        <v>0.1</v>
      </c>
      <c r="AD65" s="216">
        <f>Variables!$H$29</f>
        <v>0.1</v>
      </c>
      <c r="AE65" s="216">
        <f>Variables!$H$29</f>
        <v>0.1</v>
      </c>
      <c r="AF65" s="216">
        <f>Variables!$H$29</f>
        <v>0.1</v>
      </c>
      <c r="AG65" s="216">
        <f>Variables!$H$29</f>
        <v>0.1</v>
      </c>
      <c r="AH65" s="216">
        <f>Variables!$H$29</f>
        <v>0.1</v>
      </c>
      <c r="AI65" s="216">
        <f>Variables!$H$29</f>
        <v>0.1</v>
      </c>
      <c r="AJ65" s="216">
        <f>Variables!$H$29</f>
        <v>0.1</v>
      </c>
      <c r="AK65" s="216">
        <f>Variables!$H$29</f>
        <v>0.1</v>
      </c>
      <c r="AL65" s="216">
        <f>Variables!$H$29</f>
        <v>0.1</v>
      </c>
      <c r="AM65" s="216">
        <f>Variables!$H$29</f>
        <v>0.1</v>
      </c>
      <c r="AN65" s="216">
        <f>Variables!$H$29</f>
        <v>0.1</v>
      </c>
      <c r="AO65" s="216">
        <f>Variables!$H$29</f>
        <v>0.1</v>
      </c>
      <c r="AP65" s="216">
        <f>Variables!$H$29</f>
        <v>0.1</v>
      </c>
      <c r="AQ65" s="216">
        <f>Variables!$H$29</f>
        <v>0.1</v>
      </c>
      <c r="AR65" s="216">
        <f>Variables!$H$29</f>
        <v>0.1</v>
      </c>
      <c r="AS65" s="216">
        <f>Variables!$H$29</f>
        <v>0.1</v>
      </c>
      <c r="AT65" s="216">
        <f>Variables!$H$29</f>
        <v>0.1</v>
      </c>
      <c r="AU65" s="216">
        <f>Variables!$H$29</f>
        <v>0.1</v>
      </c>
      <c r="AV65" s="216">
        <f>Variables!$H$29</f>
        <v>0.1</v>
      </c>
      <c r="AW65" s="216">
        <f>Variables!$H$29</f>
        <v>0.1</v>
      </c>
      <c r="AX65" s="216">
        <f>Variables!$H$29</f>
        <v>0.1</v>
      </c>
      <c r="AY65" s="216">
        <f>Variables!$H$29</f>
        <v>0.1</v>
      </c>
      <c r="AZ65" s="216">
        <f>Variables!$H$29</f>
        <v>0.1</v>
      </c>
      <c r="BA65" s="216">
        <f>Variables!$H$29</f>
        <v>0.1</v>
      </c>
      <c r="BB65" s="216">
        <f>Variables!$H$29</f>
        <v>0.1</v>
      </c>
      <c r="BC65" s="216">
        <f>Variables!$H$29</f>
        <v>0.1</v>
      </c>
      <c r="BD65" s="216">
        <f>Variables!$H$29</f>
        <v>0.1</v>
      </c>
      <c r="BE65" s="216">
        <f>Variables!$H$29</f>
        <v>0.1</v>
      </c>
      <c r="BF65" s="216">
        <f>Variables!$H$29</f>
        <v>0.1</v>
      </c>
      <c r="BG65" s="216">
        <f>Variables!$H$29</f>
        <v>0.1</v>
      </c>
      <c r="BH65" s="216">
        <f>Variables!$H$29</f>
        <v>0.1</v>
      </c>
      <c r="BI65" s="216">
        <f>Variables!$H$29</f>
        <v>0.1</v>
      </c>
      <c r="BJ65" s="216">
        <f>Variables!$H$29</f>
        <v>0.1</v>
      </c>
      <c r="BK65" s="216">
        <f>Variables!$H$29</f>
        <v>0.1</v>
      </c>
      <c r="BL65" s="216">
        <f>Variables!$H$29</f>
        <v>0.1</v>
      </c>
      <c r="BM65" s="216">
        <f>Variables!$H$29</f>
        <v>0.1</v>
      </c>
      <c r="BN65" s="216">
        <f>Variables!$H$29</f>
        <v>0.1</v>
      </c>
      <c r="BO65" s="216">
        <f>Variables!$H$29</f>
        <v>0.1</v>
      </c>
      <c r="BP65" s="216">
        <f>Variables!$H$29</f>
        <v>0.1</v>
      </c>
      <c r="BQ65" s="216">
        <f>Variables!$H$29</f>
        <v>0.1</v>
      </c>
    </row>
    <row r="66" spans="5:69" ht="16" customHeight="1">
      <c r="E66" s="326"/>
      <c r="F66" s="328"/>
      <c r="G66" s="329"/>
      <c r="H66" s="330"/>
      <c r="I66" s="224" t="s">
        <v>319</v>
      </c>
      <c r="J66" s="216">
        <f>Variables!$H$31</f>
        <v>0.4</v>
      </c>
      <c r="K66" s="216">
        <f>Variables!$H$31</f>
        <v>0.4</v>
      </c>
      <c r="L66" s="216">
        <f>Variables!$H$31</f>
        <v>0.4</v>
      </c>
      <c r="M66" s="216">
        <f>Variables!$H$31</f>
        <v>0.4</v>
      </c>
      <c r="N66" s="216">
        <f>Variables!$H$31</f>
        <v>0.4</v>
      </c>
      <c r="O66" s="216">
        <f>Variables!$H$31</f>
        <v>0.4</v>
      </c>
      <c r="P66" s="216">
        <f>Variables!$H$31</f>
        <v>0.4</v>
      </c>
      <c r="Q66" s="216">
        <f>Variables!$H$31</f>
        <v>0.4</v>
      </c>
      <c r="R66" s="216">
        <f>Variables!$H$31</f>
        <v>0.4</v>
      </c>
      <c r="S66" s="216">
        <f>Variables!$H$31</f>
        <v>0.4</v>
      </c>
      <c r="T66" s="216">
        <f>Variables!$H$31</f>
        <v>0.4</v>
      </c>
      <c r="U66" s="216">
        <f>Variables!$H$31</f>
        <v>0.4</v>
      </c>
      <c r="V66" s="216">
        <f>Variables!$H$31</f>
        <v>0.4</v>
      </c>
      <c r="W66" s="216">
        <f>Variables!$H$31</f>
        <v>0.4</v>
      </c>
      <c r="X66" s="216">
        <f>Variables!$H$31</f>
        <v>0.4</v>
      </c>
      <c r="Y66" s="216">
        <f>Variables!$H$31</f>
        <v>0.4</v>
      </c>
      <c r="Z66" s="216">
        <f>Variables!$H$31</f>
        <v>0.4</v>
      </c>
      <c r="AA66" s="216">
        <f>Variables!$H$31</f>
        <v>0.4</v>
      </c>
      <c r="AB66" s="216">
        <f>Variables!$H$31</f>
        <v>0.4</v>
      </c>
      <c r="AC66" s="216">
        <f>Variables!$H$31</f>
        <v>0.4</v>
      </c>
      <c r="AD66" s="216">
        <f>Variables!$H$31</f>
        <v>0.4</v>
      </c>
      <c r="AE66" s="216">
        <f>Variables!$H$31</f>
        <v>0.4</v>
      </c>
      <c r="AF66" s="216">
        <f>Variables!$H$31</f>
        <v>0.4</v>
      </c>
      <c r="AG66" s="216">
        <f>Variables!$H$31</f>
        <v>0.4</v>
      </c>
      <c r="AH66" s="216">
        <f>Variables!$H$31</f>
        <v>0.4</v>
      </c>
      <c r="AI66" s="216">
        <f>Variables!$H$31</f>
        <v>0.4</v>
      </c>
      <c r="AJ66" s="216">
        <f>Variables!$H$31</f>
        <v>0.4</v>
      </c>
      <c r="AK66" s="216">
        <f>Variables!$H$31</f>
        <v>0.4</v>
      </c>
      <c r="AL66" s="216">
        <f>Variables!$H$31</f>
        <v>0.4</v>
      </c>
      <c r="AM66" s="216">
        <f>Variables!$H$31</f>
        <v>0.4</v>
      </c>
      <c r="AN66" s="216">
        <f>Variables!$H$31</f>
        <v>0.4</v>
      </c>
      <c r="AO66" s="216">
        <f>Variables!$H$31</f>
        <v>0.4</v>
      </c>
      <c r="AP66" s="216">
        <f>Variables!$H$31</f>
        <v>0.4</v>
      </c>
      <c r="AQ66" s="216">
        <f>Variables!$H$31</f>
        <v>0.4</v>
      </c>
      <c r="AR66" s="216">
        <f>Variables!$H$31</f>
        <v>0.4</v>
      </c>
      <c r="AS66" s="216">
        <f>Variables!$H$31</f>
        <v>0.4</v>
      </c>
      <c r="AT66" s="216">
        <f>Variables!$H$31</f>
        <v>0.4</v>
      </c>
      <c r="AU66" s="216">
        <f>Variables!$H$31</f>
        <v>0.4</v>
      </c>
      <c r="AV66" s="216">
        <f>Variables!$H$31</f>
        <v>0.4</v>
      </c>
      <c r="AW66" s="216">
        <f>Variables!$H$31</f>
        <v>0.4</v>
      </c>
      <c r="AX66" s="216">
        <f>Variables!$H$31</f>
        <v>0.4</v>
      </c>
      <c r="AY66" s="216">
        <f>Variables!$H$31</f>
        <v>0.4</v>
      </c>
      <c r="AZ66" s="216">
        <f>Variables!$H$31</f>
        <v>0.4</v>
      </c>
      <c r="BA66" s="216">
        <f>Variables!$H$31</f>
        <v>0.4</v>
      </c>
      <c r="BB66" s="216">
        <f>Variables!$H$31</f>
        <v>0.4</v>
      </c>
      <c r="BC66" s="216">
        <f>Variables!$H$31</f>
        <v>0.4</v>
      </c>
      <c r="BD66" s="216">
        <f>Variables!$H$31</f>
        <v>0.4</v>
      </c>
      <c r="BE66" s="216">
        <f>Variables!$H$31</f>
        <v>0.4</v>
      </c>
      <c r="BF66" s="216">
        <f>Variables!$H$31</f>
        <v>0.4</v>
      </c>
      <c r="BG66" s="216">
        <f>Variables!$H$31</f>
        <v>0.4</v>
      </c>
      <c r="BH66" s="216">
        <f>Variables!$H$31</f>
        <v>0.4</v>
      </c>
      <c r="BI66" s="216">
        <f>Variables!$H$31</f>
        <v>0.4</v>
      </c>
      <c r="BJ66" s="216">
        <f>Variables!$H$31</f>
        <v>0.4</v>
      </c>
      <c r="BK66" s="216">
        <f>Variables!$H$31</f>
        <v>0.4</v>
      </c>
      <c r="BL66" s="216">
        <f>Variables!$H$31</f>
        <v>0.4</v>
      </c>
      <c r="BM66" s="216">
        <f>Variables!$H$31</f>
        <v>0.4</v>
      </c>
      <c r="BN66" s="216">
        <f>Variables!$H$31</f>
        <v>0.4</v>
      </c>
      <c r="BO66" s="216">
        <f>Variables!$H$31</f>
        <v>0.4</v>
      </c>
      <c r="BP66" s="216">
        <f>Variables!$H$31</f>
        <v>0.4</v>
      </c>
      <c r="BQ66" s="216">
        <f>Variables!$H$31</f>
        <v>0.4</v>
      </c>
    </row>
    <row r="67" spans="5:69" ht="16" customHeight="1">
      <c r="E67" s="326"/>
      <c r="F67" s="328"/>
      <c r="G67" s="329"/>
      <c r="H67" s="330"/>
      <c r="I67" s="226" t="s">
        <v>321</v>
      </c>
      <c r="J67" s="200">
        <f>J11*J65*J66</f>
        <v>0.43523316062176165</v>
      </c>
      <c r="K67" s="200">
        <f>K11*K65*K66</f>
        <v>0.4482901554404144</v>
      </c>
      <c r="L67" s="200">
        <f t="shared" ref="L67:BQ67" si="48">L11*L65*L66</f>
        <v>0.46173886010362691</v>
      </c>
      <c r="M67" s="200">
        <f t="shared" si="48"/>
        <v>0.47559102590673591</v>
      </c>
      <c r="N67" s="200">
        <f t="shared" si="48"/>
        <v>0.48985875668393786</v>
      </c>
      <c r="O67" s="200">
        <f t="shared" si="48"/>
        <v>0.50455451938445595</v>
      </c>
      <c r="P67" s="200">
        <f t="shared" si="48"/>
        <v>0.51969115496598972</v>
      </c>
      <c r="Q67" s="200">
        <f t="shared" si="48"/>
        <v>0.53528188961496947</v>
      </c>
      <c r="R67" s="200">
        <f t="shared" si="48"/>
        <v>0.55134034630341844</v>
      </c>
      <c r="S67" s="200">
        <f t="shared" si="48"/>
        <v>0.56788055669252102</v>
      </c>
      <c r="T67" s="200">
        <f t="shared" si="48"/>
        <v>0.58491697339329674</v>
      </c>
      <c r="U67" s="200">
        <f t="shared" si="48"/>
        <v>0.60246448259509566</v>
      </c>
      <c r="V67" s="200">
        <f t="shared" si="48"/>
        <v>0.62053841707294854</v>
      </c>
      <c r="W67" s="200">
        <f t="shared" si="48"/>
        <v>0.63915456958513706</v>
      </c>
      <c r="X67" s="200">
        <f t="shared" si="48"/>
        <v>0.65832920667269101</v>
      </c>
      <c r="Y67" s="200">
        <f t="shared" si="48"/>
        <v>0.67807908287287166</v>
      </c>
      <c r="Z67" s="200">
        <f t="shared" si="48"/>
        <v>0.69842145535905797</v>
      </c>
      <c r="AA67" s="200">
        <f t="shared" si="48"/>
        <v>0.71937409901982974</v>
      </c>
      <c r="AB67" s="200">
        <f t="shared" si="48"/>
        <v>0.74095532199042458</v>
      </c>
      <c r="AC67" s="200">
        <f t="shared" si="48"/>
        <v>0.76318398165013757</v>
      </c>
      <c r="AD67" s="200">
        <f t="shared" si="48"/>
        <v>0.78607950109964164</v>
      </c>
      <c r="AE67" s="200">
        <f t="shared" si="48"/>
        <v>0.80966188613263101</v>
      </c>
      <c r="AF67" s="200">
        <f t="shared" si="48"/>
        <v>0.83395174271660988</v>
      </c>
      <c r="AG67" s="200">
        <f t="shared" si="48"/>
        <v>0.85897029499810817</v>
      </c>
      <c r="AH67" s="200">
        <f t="shared" si="48"/>
        <v>0.8847394038480515</v>
      </c>
      <c r="AI67" s="200">
        <f t="shared" si="48"/>
        <v>0.91128158596349307</v>
      </c>
      <c r="AJ67" s="200">
        <f t="shared" si="48"/>
        <v>0.93862003354239798</v>
      </c>
      <c r="AK67" s="200">
        <f t="shared" si="48"/>
        <v>0.96677863454866975</v>
      </c>
      <c r="AL67" s="200">
        <f t="shared" si="48"/>
        <v>0.99578199358512975</v>
      </c>
      <c r="AM67" s="200">
        <f t="shared" si="48"/>
        <v>1.025655453392684</v>
      </c>
      <c r="AN67" s="200">
        <f t="shared" si="48"/>
        <v>1.0564251169944647</v>
      </c>
      <c r="AO67" s="200">
        <f t="shared" si="48"/>
        <v>1.0881178705042984</v>
      </c>
      <c r="AP67" s="200">
        <f t="shared" si="48"/>
        <v>1.1207614066194276</v>
      </c>
      <c r="AQ67" s="200">
        <f t="shared" si="48"/>
        <v>1.1543842488180105</v>
      </c>
      <c r="AR67" s="200">
        <f t="shared" si="48"/>
        <v>1.1890157762825506</v>
      </c>
      <c r="AS67" s="200">
        <f t="shared" si="48"/>
        <v>1.2246862495710273</v>
      </c>
      <c r="AT67" s="200">
        <f t="shared" si="48"/>
        <v>1.2614268370581581</v>
      </c>
      <c r="AU67" s="200">
        <f t="shared" si="48"/>
        <v>1.2992696421699028</v>
      </c>
      <c r="AV67" s="200">
        <f t="shared" si="48"/>
        <v>1.3382477314349999</v>
      </c>
      <c r="AW67" s="200">
        <f t="shared" si="48"/>
        <v>1.3783951633780502</v>
      </c>
      <c r="AX67" s="200">
        <f t="shared" si="48"/>
        <v>1.4197470182793914</v>
      </c>
      <c r="AY67" s="200">
        <f t="shared" si="48"/>
        <v>1.4623394288277733</v>
      </c>
      <c r="AZ67" s="200">
        <f t="shared" si="48"/>
        <v>1.5062096116926065</v>
      </c>
      <c r="BA67" s="200">
        <f t="shared" si="48"/>
        <v>1.5513959000433848</v>
      </c>
      <c r="BB67" s="200">
        <f t="shared" si="48"/>
        <v>1.5979377770446861</v>
      </c>
      <c r="BC67" s="200">
        <f t="shared" si="48"/>
        <v>1.6458759103560265</v>
      </c>
      <c r="BD67" s="200">
        <f t="shared" si="48"/>
        <v>1.6952521876667075</v>
      </c>
      <c r="BE67" s="200">
        <f t="shared" si="48"/>
        <v>1.7461097532967089</v>
      </c>
      <c r="BF67" s="200">
        <f t="shared" si="48"/>
        <v>1.7984930458956105</v>
      </c>
      <c r="BG67" s="200">
        <f t="shared" si="48"/>
        <v>1.8524478372724784</v>
      </c>
      <c r="BH67" s="200">
        <f t="shared" si="48"/>
        <v>1.9080212723906531</v>
      </c>
      <c r="BI67" s="200">
        <f t="shared" si="48"/>
        <v>1.9652619105623725</v>
      </c>
      <c r="BJ67" s="200">
        <f t="shared" si="48"/>
        <v>2.0242197678792437</v>
      </c>
      <c r="BK67" s="200">
        <f t="shared" si="48"/>
        <v>2.0849463609156209</v>
      </c>
      <c r="BL67" s="200">
        <f t="shared" si="48"/>
        <v>2.14749475174309</v>
      </c>
      <c r="BM67" s="200">
        <f t="shared" si="48"/>
        <v>2.2119195942953822</v>
      </c>
      <c r="BN67" s="200">
        <f t="shared" si="48"/>
        <v>2.2782771821242438</v>
      </c>
      <c r="BO67" s="200">
        <f t="shared" si="48"/>
        <v>2.3466254975879717</v>
      </c>
      <c r="BP67" s="200">
        <f t="shared" si="48"/>
        <v>2.4170242625156106</v>
      </c>
      <c r="BQ67" s="200">
        <f t="shared" si="48"/>
        <v>2.4895349903910784</v>
      </c>
    </row>
    <row r="68" spans="5:69" ht="16" customHeight="1">
      <c r="E68" s="326"/>
      <c r="F68" s="328"/>
      <c r="G68" s="329"/>
      <c r="H68" s="330"/>
      <c r="I68" s="226" t="s">
        <v>322</v>
      </c>
      <c r="J68" s="200">
        <f>J67/J264</f>
        <v>3.6574215178299299E-2</v>
      </c>
      <c r="K68" s="200">
        <f>K67/K264</f>
        <v>3.6932785915341437E-2</v>
      </c>
      <c r="L68" s="200">
        <f t="shared" ref="L68:BQ68" si="49">L67/L264</f>
        <v>3.7294872051766362E-2</v>
      </c>
      <c r="M68" s="200">
        <f t="shared" si="49"/>
        <v>3.7660508052273889E-2</v>
      </c>
      <c r="N68" s="200">
        <f t="shared" si="49"/>
        <v>3.8029728719453038E-2</v>
      </c>
      <c r="O68" s="200">
        <f t="shared" si="49"/>
        <v>3.840256919709472E-2</v>
      </c>
      <c r="P68" s="200">
        <f t="shared" si="49"/>
        <v>3.877906497353683E-2</v>
      </c>
      <c r="Q68" s="200">
        <f t="shared" si="49"/>
        <v>3.9159251885042101E-2</v>
      </c>
      <c r="R68" s="200">
        <f t="shared" si="49"/>
        <v>3.9543166119209168E-2</v>
      </c>
      <c r="S68" s="200">
        <f t="shared" si="49"/>
        <v>3.9930844218417104E-2</v>
      </c>
      <c r="T68" s="200">
        <f t="shared" si="49"/>
        <v>4.0322323083303552E-2</v>
      </c>
      <c r="U68" s="200">
        <f t="shared" si="49"/>
        <v>4.0717639976277122E-2</v>
      </c>
      <c r="V68" s="200">
        <f t="shared" si="49"/>
        <v>4.1116832525064144E-2</v>
      </c>
      <c r="W68" s="200">
        <f t="shared" si="49"/>
        <v>4.1519938726290263E-2</v>
      </c>
      <c r="X68" s="200">
        <f t="shared" si="49"/>
        <v>4.1926996949097024E-2</v>
      </c>
      <c r="Y68" s="200">
        <f t="shared" si="49"/>
        <v>4.2338045938794047E-2</v>
      </c>
      <c r="Z68" s="200">
        <f t="shared" si="49"/>
        <v>4.2753124820546946E-2</v>
      </c>
      <c r="AA68" s="200">
        <f t="shared" si="49"/>
        <v>4.3172273103101323E-2</v>
      </c>
      <c r="AB68" s="200">
        <f t="shared" si="49"/>
        <v>4.359553068254348E-2</v>
      </c>
      <c r="AC68" s="200">
        <f t="shared" si="49"/>
        <v>4.4022937846097843E-2</v>
      </c>
      <c r="AD68" s="200">
        <f t="shared" si="49"/>
        <v>4.4454535275961549E-2</v>
      </c>
      <c r="AE68" s="200">
        <f t="shared" si="49"/>
        <v>4.4890364053176861E-2</v>
      </c>
      <c r="AF68" s="200">
        <f t="shared" si="49"/>
        <v>4.5330465661541329E-2</v>
      </c>
      <c r="AG68" s="200">
        <f t="shared" si="49"/>
        <v>4.5774881991556451E-2</v>
      </c>
      <c r="AH68" s="200">
        <f t="shared" si="49"/>
        <v>4.6223655344414846E-2</v>
      </c>
      <c r="AI68" s="200">
        <f t="shared" si="49"/>
        <v>4.6676828436026753E-2</v>
      </c>
      <c r="AJ68" s="200">
        <f t="shared" si="49"/>
        <v>4.7134444401085843E-2</v>
      </c>
      <c r="AK68" s="200">
        <f t="shared" si="49"/>
        <v>4.7596546797174906E-2</v>
      </c>
      <c r="AL68" s="200">
        <f t="shared" si="49"/>
        <v>4.8063179608911918E-2</v>
      </c>
      <c r="AM68" s="200">
        <f t="shared" si="49"/>
        <v>4.8534387252136553E-2</v>
      </c>
      <c r="AN68" s="200">
        <f t="shared" si="49"/>
        <v>4.9010214578137909E-2</v>
      </c>
      <c r="AO68" s="200">
        <f t="shared" si="49"/>
        <v>4.9490706877923563E-2</v>
      </c>
      <c r="AP68" s="200">
        <f t="shared" si="49"/>
        <v>4.9975909886530667E-2</v>
      </c>
      <c r="AQ68" s="200">
        <f t="shared" si="49"/>
        <v>5.0465869787379006E-2</v>
      </c>
      <c r="AR68" s="200">
        <f t="shared" si="49"/>
        <v>5.0960633216667016E-2</v>
      </c>
      <c r="AS68" s="200">
        <f t="shared" si="49"/>
        <v>5.1460247267810823E-2</v>
      </c>
      <c r="AT68" s="200">
        <f t="shared" si="49"/>
        <v>5.1964759495926612E-2</v>
      </c>
      <c r="AU68" s="200">
        <f t="shared" si="49"/>
        <v>5.2474217922357264E-2</v>
      </c>
      <c r="AV68" s="200">
        <f t="shared" si="49"/>
        <v>5.2988671039243124E-2</v>
      </c>
      <c r="AW68" s="200">
        <f t="shared" si="49"/>
        <v>5.3508167814137676E-2</v>
      </c>
      <c r="AX68" s="200">
        <f t="shared" si="49"/>
        <v>5.4032757694668421E-2</v>
      </c>
      <c r="AY68" s="200">
        <f t="shared" si="49"/>
        <v>5.4562490613243607E-2</v>
      </c>
      <c r="AZ68" s="200">
        <f t="shared" si="49"/>
        <v>5.5097416991804815E-2</v>
      </c>
      <c r="BA68" s="200">
        <f t="shared" si="49"/>
        <v>5.563758774662643E-2</v>
      </c>
      <c r="BB68" s="200">
        <f t="shared" si="49"/>
        <v>5.6183054293161977E-2</v>
      </c>
      <c r="BC68" s="200">
        <f t="shared" si="49"/>
        <v>5.6733868550938066E-2</v>
      </c>
      <c r="BD68" s="200">
        <f t="shared" si="49"/>
        <v>5.7290082948496288E-2</v>
      </c>
      <c r="BE68" s="200">
        <f t="shared" si="49"/>
        <v>5.7851750428383517E-2</v>
      </c>
      <c r="BF68" s="200">
        <f t="shared" si="49"/>
        <v>5.8418924452191205E-2</v>
      </c>
      <c r="BG68" s="200">
        <f t="shared" si="49"/>
        <v>5.899165900564405E-2</v>
      </c>
      <c r="BH68" s="200">
        <f t="shared" si="49"/>
        <v>5.9570008603738601E-2</v>
      </c>
      <c r="BI68" s="200">
        <f t="shared" si="49"/>
        <v>6.0154028295932103E-2</v>
      </c>
      <c r="BJ68" s="200">
        <f t="shared" si="49"/>
        <v>6.074377367138243E-2</v>
      </c>
      <c r="BK68" s="200">
        <f t="shared" si="49"/>
        <v>6.1339300864239117E-2</v>
      </c>
      <c r="BL68" s="200">
        <f t="shared" si="49"/>
        <v>6.1940666558986571E-2</v>
      </c>
      <c r="BM68" s="200">
        <f t="shared" si="49"/>
        <v>6.2547927995839359E-2</v>
      </c>
      <c r="BN68" s="200">
        <f t="shared" si="49"/>
        <v>6.3161142976190729E-2</v>
      </c>
      <c r="BO68" s="200">
        <f t="shared" si="49"/>
        <v>6.3780369868114181E-2</v>
      </c>
      <c r="BP68" s="200">
        <f t="shared" si="49"/>
        <v>6.440566761191921E-2</v>
      </c>
      <c r="BQ68" s="200">
        <f t="shared" si="49"/>
        <v>6.5037095725761551E-2</v>
      </c>
    </row>
    <row r="69" spans="5:69" ht="16" customHeight="1">
      <c r="E69" s="326"/>
      <c r="F69" s="328"/>
      <c r="G69" s="329"/>
      <c r="H69" s="330"/>
      <c r="I69" s="224" t="s">
        <v>299</v>
      </c>
      <c r="J69" s="200">
        <v>0</v>
      </c>
      <c r="K69" s="200">
        <f t="shared" ref="K69:BQ69" si="50">J71*$B$6</f>
        <v>1.462968607131972E-2</v>
      </c>
      <c r="L69" s="200">
        <f t="shared" si="50"/>
        <v>2.2087957401796435E-2</v>
      </c>
      <c r="M69" s="200">
        <f t="shared" si="50"/>
        <v>2.5961927521604762E-2</v>
      </c>
      <c r="N69" s="200">
        <f t="shared" si="50"/>
        <v>2.8045166981711934E-2</v>
      </c>
      <c r="O69" s="200">
        <f t="shared" si="50"/>
        <v>2.9234474978637182E-2</v>
      </c>
      <c r="P69" s="200">
        <f t="shared" si="50"/>
        <v>2.9978265168156482E-2</v>
      </c>
      <c r="Q69" s="200">
        <f t="shared" si="50"/>
        <v>3.0500758573492978E-2</v>
      </c>
      <c r="R69" s="200">
        <f t="shared" si="50"/>
        <v>3.0914080040763334E-2</v>
      </c>
      <c r="S69" s="200">
        <f t="shared" si="50"/>
        <v>3.1274306468065338E-2</v>
      </c>
      <c r="T69" s="200">
        <f t="shared" si="50"/>
        <v>3.1609490921399516E-2</v>
      </c>
      <c r="U69" s="200">
        <f t="shared" si="50"/>
        <v>3.1933674694021183E-2</v>
      </c>
      <c r="V69" s="200">
        <f t="shared" si="50"/>
        <v>3.2253893337521447E-2</v>
      </c>
      <c r="W69" s="200">
        <f t="shared" si="50"/>
        <v>3.2573679678786376E-2</v>
      </c>
      <c r="X69" s="200">
        <f t="shared" si="50"/>
        <v>3.2894815329909295E-2</v>
      </c>
      <c r="Y69" s="200">
        <f t="shared" si="50"/>
        <v>3.3218206444593459E-2</v>
      </c>
      <c r="Z69" s="200">
        <f t="shared" si="50"/>
        <v>3.3544321597814349E-2</v>
      </c>
      <c r="AA69" s="200">
        <f t="shared" si="50"/>
        <v>3.3873410727125956E-2</v>
      </c>
      <c r="AB69" s="200">
        <f t="shared" si="50"/>
        <v>3.4205614604803508E-2</v>
      </c>
      <c r="AC69" s="200">
        <f t="shared" si="50"/>
        <v>3.4541019575419156E-2</v>
      </c>
      <c r="AD69" s="200">
        <f t="shared" si="50"/>
        <v>3.4879684926148721E-2</v>
      </c>
      <c r="AE69" s="200">
        <f t="shared" si="50"/>
        <v>3.5221656573458986E-2</v>
      </c>
      <c r="AF69" s="200">
        <f t="shared" si="50"/>
        <v>3.5566973908000239E-2</v>
      </c>
      <c r="AG69" s="200">
        <f t="shared" si="50"/>
        <v>3.5915673218616655E-2</v>
      </c>
      <c r="AH69" s="200">
        <f t="shared" si="50"/>
        <v>3.6267789405930909E-2</v>
      </c>
      <c r="AI69" s="200">
        <f t="shared" si="50"/>
        <v>3.662335684073139E-2</v>
      </c>
      <c r="AJ69" s="200">
        <f t="shared" si="50"/>
        <v>3.6982409794776398E-2</v>
      </c>
      <c r="AK69" s="200">
        <f t="shared" si="50"/>
        <v>3.7344982657822538E-2</v>
      </c>
      <c r="AL69" s="200">
        <f t="shared" si="50"/>
        <v>3.7711110047781236E-2</v>
      </c>
      <c r="AM69" s="200">
        <f t="shared" si="50"/>
        <v>3.8080826867455383E-2</v>
      </c>
      <c r="AN69" s="200">
        <f t="shared" si="50"/>
        <v>3.8454168334582317E-2</v>
      </c>
      <c r="AO69" s="200">
        <f t="shared" si="50"/>
        <v>3.8831169998546328E-2</v>
      </c>
      <c r="AP69" s="200">
        <f t="shared" si="50"/>
        <v>3.9211867750442587E-2</v>
      </c>
      <c r="AQ69" s="200">
        <f t="shared" si="50"/>
        <v>3.9596297829833565E-2</v>
      </c>
      <c r="AR69" s="200">
        <f t="shared" si="50"/>
        <v>3.9984496829868391E-2</v>
      </c>
      <c r="AS69" s="200">
        <f t="shared" si="50"/>
        <v>4.0376501701601002E-2</v>
      </c>
      <c r="AT69" s="200">
        <f t="shared" si="50"/>
        <v>4.0772349757924833E-2</v>
      </c>
      <c r="AU69" s="200">
        <f t="shared" si="50"/>
        <v>4.1172078677333065E-2</v>
      </c>
      <c r="AV69" s="200">
        <f t="shared" si="50"/>
        <v>4.1575726507609441E-2</v>
      </c>
      <c r="AW69" s="200">
        <f t="shared" si="50"/>
        <v>4.1983331669501966E-2</v>
      </c>
      <c r="AX69" s="200">
        <f t="shared" si="50"/>
        <v>4.2394932960406057E-2</v>
      </c>
      <c r="AY69" s="200">
        <f t="shared" si="50"/>
        <v>4.2810569558070402E-2</v>
      </c>
      <c r="AZ69" s="200">
        <f t="shared" si="50"/>
        <v>4.3230281024332642E-2</v>
      </c>
      <c r="BA69" s="200">
        <f t="shared" si="50"/>
        <v>4.3654107308888246E-2</v>
      </c>
      <c r="BB69" s="200">
        <f t="shared" si="50"/>
        <v>4.4082088753094696E-2</v>
      </c>
      <c r="BC69" s="200">
        <f t="shared" si="50"/>
        <v>4.4514266093812142E-2</v>
      </c>
      <c r="BD69" s="200">
        <f t="shared" si="50"/>
        <v>4.4950680467281304E-2</v>
      </c>
      <c r="BE69" s="200">
        <f t="shared" si="50"/>
        <v>4.5391373413039171E-2</v>
      </c>
      <c r="BF69" s="200">
        <f t="shared" si="50"/>
        <v>4.5836386877872996E-2</v>
      </c>
      <c r="BG69" s="200">
        <f t="shared" si="50"/>
        <v>4.6285763219812981E-2</v>
      </c>
      <c r="BH69" s="200">
        <f t="shared" si="50"/>
        <v>4.6739545212164113E-2</v>
      </c>
      <c r="BI69" s="200">
        <f t="shared" si="50"/>
        <v>4.7197776047577494E-2</v>
      </c>
      <c r="BJ69" s="200">
        <f t="shared" si="50"/>
        <v>4.7660499342161593E-2</v>
      </c>
      <c r="BK69" s="200">
        <f t="shared" si="50"/>
        <v>4.8127759139633769E-2</v>
      </c>
      <c r="BL69" s="200">
        <f t="shared" si="50"/>
        <v>4.8599599915512527E-2</v>
      </c>
      <c r="BM69" s="200">
        <f t="shared" si="50"/>
        <v>4.9076066581350899E-2</v>
      </c>
      <c r="BN69" s="200">
        <f t="shared" si="50"/>
        <v>4.9557204489011193E-2</v>
      </c>
      <c r="BO69" s="200">
        <f t="shared" si="50"/>
        <v>5.0043059434981899E-2</v>
      </c>
      <c r="BP69" s="200">
        <f t="shared" si="50"/>
        <v>5.0533677664736626E-2</v>
      </c>
      <c r="BQ69" s="200">
        <f t="shared" si="50"/>
        <v>5.1029105877135994E-2</v>
      </c>
    </row>
    <row r="70" spans="5:69" ht="16" customHeight="1">
      <c r="E70" s="326"/>
      <c r="F70" s="328"/>
      <c r="G70" s="329"/>
      <c r="H70" s="330"/>
      <c r="I70" s="224" t="s">
        <v>301</v>
      </c>
      <c r="J70" s="200">
        <v>0</v>
      </c>
      <c r="K70" s="200">
        <f t="shared" ref="K70:BQ70" si="51">J71*$B$7</f>
        <v>3.6574215178299301E-3</v>
      </c>
      <c r="L70" s="200">
        <f t="shared" si="51"/>
        <v>5.5219893504491087E-3</v>
      </c>
      <c r="M70" s="200">
        <f t="shared" si="51"/>
        <v>6.4904818804011905E-3</v>
      </c>
      <c r="N70" s="200">
        <f t="shared" si="51"/>
        <v>7.0112917454279835E-3</v>
      </c>
      <c r="O70" s="200">
        <f t="shared" si="51"/>
        <v>7.3086187446592954E-3</v>
      </c>
      <c r="P70" s="200">
        <f t="shared" si="51"/>
        <v>7.4945662920391206E-3</v>
      </c>
      <c r="Q70" s="200">
        <f t="shared" si="51"/>
        <v>7.6251896433732445E-3</v>
      </c>
      <c r="R70" s="200">
        <f t="shared" si="51"/>
        <v>7.7285200101908334E-3</v>
      </c>
      <c r="S70" s="200">
        <f t="shared" si="51"/>
        <v>7.8185766170163346E-3</v>
      </c>
      <c r="T70" s="200">
        <f t="shared" si="51"/>
        <v>7.9023727303498791E-3</v>
      </c>
      <c r="U70" s="200">
        <f t="shared" si="51"/>
        <v>7.9834186735052957E-3</v>
      </c>
      <c r="V70" s="200">
        <f t="shared" si="51"/>
        <v>8.0634733343803618E-3</v>
      </c>
      <c r="W70" s="200">
        <f t="shared" si="51"/>
        <v>8.1434199196965939E-3</v>
      </c>
      <c r="X70" s="200">
        <f t="shared" si="51"/>
        <v>8.2237038324773238E-3</v>
      </c>
      <c r="Y70" s="200">
        <f t="shared" si="51"/>
        <v>8.3045516111483648E-3</v>
      </c>
      <c r="Z70" s="200">
        <f t="shared" si="51"/>
        <v>8.3860803994535871E-3</v>
      </c>
      <c r="AA70" s="200">
        <f t="shared" si="51"/>
        <v>8.4683526817814891E-3</v>
      </c>
      <c r="AB70" s="200">
        <f t="shared" si="51"/>
        <v>8.551403651200877E-3</v>
      </c>
      <c r="AC70" s="200">
        <f t="shared" si="51"/>
        <v>8.635254893854789E-3</v>
      </c>
      <c r="AD70" s="200">
        <f t="shared" si="51"/>
        <v>8.7199212315371803E-3</v>
      </c>
      <c r="AE70" s="200">
        <f t="shared" si="51"/>
        <v>8.8054141433647464E-3</v>
      </c>
      <c r="AF70" s="200">
        <f t="shared" si="51"/>
        <v>8.8917434770000598E-3</v>
      </c>
      <c r="AG70" s="200">
        <f t="shared" si="51"/>
        <v>8.9789183046541637E-3</v>
      </c>
      <c r="AH70" s="200">
        <f t="shared" si="51"/>
        <v>9.0669473514827272E-3</v>
      </c>
      <c r="AI70" s="200">
        <f t="shared" si="51"/>
        <v>9.1558392101828475E-3</v>
      </c>
      <c r="AJ70" s="200">
        <f t="shared" si="51"/>
        <v>9.2456024486940996E-3</v>
      </c>
      <c r="AK70" s="200">
        <f t="shared" si="51"/>
        <v>9.3362456644556346E-3</v>
      </c>
      <c r="AL70" s="200">
        <f t="shared" si="51"/>
        <v>9.4277775119453091E-3</v>
      </c>
      <c r="AM70" s="200">
        <f t="shared" si="51"/>
        <v>9.5202067168638459E-3</v>
      </c>
      <c r="AN70" s="200">
        <f t="shared" si="51"/>
        <v>9.6135420836455793E-3</v>
      </c>
      <c r="AO70" s="200">
        <f t="shared" si="51"/>
        <v>9.7077924996365819E-3</v>
      </c>
      <c r="AP70" s="200">
        <f t="shared" si="51"/>
        <v>9.8029669376106469E-3</v>
      </c>
      <c r="AQ70" s="200">
        <f t="shared" si="51"/>
        <v>9.8990744574583914E-3</v>
      </c>
      <c r="AR70" s="200">
        <f t="shared" si="51"/>
        <v>9.9961242074670976E-3</v>
      </c>
      <c r="AS70" s="200">
        <f t="shared" si="51"/>
        <v>1.009412542540025E-2</v>
      </c>
      <c r="AT70" s="200">
        <f t="shared" si="51"/>
        <v>1.0193087439481208E-2</v>
      </c>
      <c r="AU70" s="200">
        <f t="shared" si="51"/>
        <v>1.0293019669333266E-2</v>
      </c>
      <c r="AV70" s="200">
        <f t="shared" si="51"/>
        <v>1.039393162690236E-2</v>
      </c>
      <c r="AW70" s="200">
        <f t="shared" si="51"/>
        <v>1.0495832917375492E-2</v>
      </c>
      <c r="AX70" s="200">
        <f t="shared" si="51"/>
        <v>1.0598733240101514E-2</v>
      </c>
      <c r="AY70" s="200">
        <f t="shared" si="51"/>
        <v>1.0702642389517601E-2</v>
      </c>
      <c r="AZ70" s="200">
        <f t="shared" si="51"/>
        <v>1.0807570256083161E-2</v>
      </c>
      <c r="BA70" s="200">
        <f t="shared" si="51"/>
        <v>1.0913526827222061E-2</v>
      </c>
      <c r="BB70" s="200">
        <f t="shared" si="51"/>
        <v>1.1020522188273674E-2</v>
      </c>
      <c r="BC70" s="200">
        <f t="shared" si="51"/>
        <v>1.1128566523453036E-2</v>
      </c>
      <c r="BD70" s="200">
        <f t="shared" si="51"/>
        <v>1.1237670116820326E-2</v>
      </c>
      <c r="BE70" s="200">
        <f t="shared" si="51"/>
        <v>1.1347843353259793E-2</v>
      </c>
      <c r="BF70" s="200">
        <f t="shared" si="51"/>
        <v>1.1459096719468249E-2</v>
      </c>
      <c r="BG70" s="200">
        <f t="shared" si="51"/>
        <v>1.1571440804953245E-2</v>
      </c>
      <c r="BH70" s="200">
        <f t="shared" si="51"/>
        <v>1.1684886303041028E-2</v>
      </c>
      <c r="BI70" s="200">
        <f t="shared" si="51"/>
        <v>1.1799444011894374E-2</v>
      </c>
      <c r="BJ70" s="200">
        <f t="shared" si="51"/>
        <v>1.1915124835540398E-2</v>
      </c>
      <c r="BK70" s="200">
        <f t="shared" si="51"/>
        <v>1.2031939784908442E-2</v>
      </c>
      <c r="BL70" s="200">
        <f t="shared" si="51"/>
        <v>1.2149899978878132E-2</v>
      </c>
      <c r="BM70" s="200">
        <f t="shared" si="51"/>
        <v>1.2269016645337725E-2</v>
      </c>
      <c r="BN70" s="200">
        <f t="shared" si="51"/>
        <v>1.2389301122252798E-2</v>
      </c>
      <c r="BO70" s="200">
        <f t="shared" si="51"/>
        <v>1.2510764858745475E-2</v>
      </c>
      <c r="BP70" s="200">
        <f t="shared" si="51"/>
        <v>1.2633419416184156E-2</v>
      </c>
      <c r="BQ70" s="200">
        <f t="shared" si="51"/>
        <v>1.2757276469283998E-2</v>
      </c>
    </row>
    <row r="71" spans="5:69" ht="16" customHeight="1">
      <c r="E71" s="326"/>
      <c r="F71" s="328"/>
      <c r="G71" s="329"/>
      <c r="H71" s="330"/>
      <c r="I71" s="224" t="s">
        <v>295</v>
      </c>
      <c r="J71" s="200">
        <f>J68+J69+J70</f>
        <v>3.6574215178299299E-2</v>
      </c>
      <c r="K71" s="200">
        <f>K68+K69+K70</f>
        <v>5.5219893504491087E-2</v>
      </c>
      <c r="L71" s="200">
        <f t="shared" ref="L71:BQ71" si="52">L68+L69+L70</f>
        <v>6.4904818804011902E-2</v>
      </c>
      <c r="M71" s="200">
        <f t="shared" si="52"/>
        <v>7.0112917454279833E-2</v>
      </c>
      <c r="N71" s="200">
        <f t="shared" si="52"/>
        <v>7.3086187446592954E-2</v>
      </c>
      <c r="O71" s="200">
        <f t="shared" si="52"/>
        <v>7.4945662920391204E-2</v>
      </c>
      <c r="P71" s="200">
        <f t="shared" si="52"/>
        <v>7.6251896433732438E-2</v>
      </c>
      <c r="Q71" s="200">
        <f t="shared" si="52"/>
        <v>7.7285200101908327E-2</v>
      </c>
      <c r="R71" s="200">
        <f t="shared" si="52"/>
        <v>7.8185766170163346E-2</v>
      </c>
      <c r="S71" s="200">
        <f t="shared" si="52"/>
        <v>7.9023727303498784E-2</v>
      </c>
      <c r="T71" s="200">
        <f t="shared" si="52"/>
        <v>7.983418673505295E-2</v>
      </c>
      <c r="U71" s="200">
        <f t="shared" si="52"/>
        <v>8.0634733343803611E-2</v>
      </c>
      <c r="V71" s="200">
        <f t="shared" si="52"/>
        <v>8.1434199196965942E-2</v>
      </c>
      <c r="W71" s="200">
        <f t="shared" si="52"/>
        <v>8.2237038324773234E-2</v>
      </c>
      <c r="X71" s="200">
        <f t="shared" si="52"/>
        <v>8.3045516111483642E-2</v>
      </c>
      <c r="Y71" s="200">
        <f t="shared" si="52"/>
        <v>8.3860803994535868E-2</v>
      </c>
      <c r="Z71" s="200">
        <f t="shared" si="52"/>
        <v>8.468352681781488E-2</v>
      </c>
      <c r="AA71" s="200">
        <f t="shared" si="52"/>
        <v>8.551403651200877E-2</v>
      </c>
      <c r="AB71" s="200">
        <f t="shared" si="52"/>
        <v>8.6352548938547879E-2</v>
      </c>
      <c r="AC71" s="200">
        <f t="shared" si="52"/>
        <v>8.7199212315371796E-2</v>
      </c>
      <c r="AD71" s="200">
        <f t="shared" si="52"/>
        <v>8.8054141433647454E-2</v>
      </c>
      <c r="AE71" s="200">
        <f t="shared" si="52"/>
        <v>8.8917434770000595E-2</v>
      </c>
      <c r="AF71" s="200">
        <f t="shared" si="52"/>
        <v>8.9789183046541626E-2</v>
      </c>
      <c r="AG71" s="200">
        <f t="shared" si="52"/>
        <v>9.0669473514827265E-2</v>
      </c>
      <c r="AH71" s="200">
        <f t="shared" si="52"/>
        <v>9.1558392101828479E-2</v>
      </c>
      <c r="AI71" s="200">
        <f t="shared" si="52"/>
        <v>9.2456024486940985E-2</v>
      </c>
      <c r="AJ71" s="200">
        <f t="shared" si="52"/>
        <v>9.3362456644556335E-2</v>
      </c>
      <c r="AK71" s="200">
        <f t="shared" si="52"/>
        <v>9.4277775119453081E-2</v>
      </c>
      <c r="AL71" s="200">
        <f t="shared" si="52"/>
        <v>9.5202067168638452E-2</v>
      </c>
      <c r="AM71" s="200">
        <f t="shared" si="52"/>
        <v>9.6135420836455793E-2</v>
      </c>
      <c r="AN71" s="200">
        <f t="shared" si="52"/>
        <v>9.7077924996365805E-2</v>
      </c>
      <c r="AO71" s="200">
        <f t="shared" si="52"/>
        <v>9.8029669376106465E-2</v>
      </c>
      <c r="AP71" s="200">
        <f t="shared" si="52"/>
        <v>9.89907445745839E-2</v>
      </c>
      <c r="AQ71" s="200">
        <f t="shared" si="52"/>
        <v>9.996124207467097E-2</v>
      </c>
      <c r="AR71" s="200">
        <f t="shared" si="52"/>
        <v>0.10094125425400249</v>
      </c>
      <c r="AS71" s="200">
        <f t="shared" si="52"/>
        <v>0.10193087439481208</v>
      </c>
      <c r="AT71" s="200">
        <f t="shared" si="52"/>
        <v>0.10293019669333266</v>
      </c>
      <c r="AU71" s="200">
        <f t="shared" si="52"/>
        <v>0.1039393162690236</v>
      </c>
      <c r="AV71" s="200">
        <f t="shared" si="52"/>
        <v>0.10495832917375492</v>
      </c>
      <c r="AW71" s="200">
        <f t="shared" si="52"/>
        <v>0.10598733240101513</v>
      </c>
      <c r="AX71" s="200">
        <f t="shared" si="52"/>
        <v>0.107026423895176</v>
      </c>
      <c r="AY71" s="200">
        <f t="shared" si="52"/>
        <v>0.1080757025608316</v>
      </c>
      <c r="AZ71" s="200">
        <f t="shared" si="52"/>
        <v>0.10913526827222061</v>
      </c>
      <c r="BA71" s="200">
        <f t="shared" si="52"/>
        <v>0.11020522188273674</v>
      </c>
      <c r="BB71" s="200">
        <f t="shared" si="52"/>
        <v>0.11128566523453035</v>
      </c>
      <c r="BC71" s="200">
        <f t="shared" si="52"/>
        <v>0.11237670116820325</v>
      </c>
      <c r="BD71" s="200">
        <f t="shared" si="52"/>
        <v>0.11347843353259791</v>
      </c>
      <c r="BE71" s="200">
        <f t="shared" si="52"/>
        <v>0.11459096719468248</v>
      </c>
      <c r="BF71" s="200">
        <f t="shared" si="52"/>
        <v>0.11571440804953245</v>
      </c>
      <c r="BG71" s="200">
        <f t="shared" si="52"/>
        <v>0.11684886303041027</v>
      </c>
      <c r="BH71" s="200">
        <f t="shared" si="52"/>
        <v>0.11799444011894374</v>
      </c>
      <c r="BI71" s="200">
        <f t="shared" si="52"/>
        <v>0.11915124835540397</v>
      </c>
      <c r="BJ71" s="200">
        <f t="shared" si="52"/>
        <v>0.12031939784908442</v>
      </c>
      <c r="BK71" s="200">
        <f t="shared" si="52"/>
        <v>0.12149899978878131</v>
      </c>
      <c r="BL71" s="200">
        <f t="shared" si="52"/>
        <v>0.12269016645337724</v>
      </c>
      <c r="BM71" s="200">
        <f t="shared" si="52"/>
        <v>0.12389301122252798</v>
      </c>
      <c r="BN71" s="200">
        <f t="shared" si="52"/>
        <v>0.12510764858745474</v>
      </c>
      <c r="BO71" s="200">
        <f t="shared" si="52"/>
        <v>0.12633419416184155</v>
      </c>
      <c r="BP71" s="200">
        <f t="shared" si="52"/>
        <v>0.12757276469283998</v>
      </c>
      <c r="BQ71" s="200">
        <f t="shared" si="52"/>
        <v>0.12882347807218153</v>
      </c>
    </row>
    <row r="72" spans="5:69" ht="16" customHeight="1">
      <c r="E72" s="326"/>
      <c r="F72" s="328"/>
      <c r="G72" s="329"/>
      <c r="H72" s="330"/>
      <c r="I72" s="224" t="s">
        <v>326</v>
      </c>
      <c r="J72" s="219">
        <f>Variables!$H$24</f>
        <v>57000</v>
      </c>
      <c r="K72" s="219">
        <f>Variables!$H$24</f>
        <v>57000</v>
      </c>
      <c r="L72" s="219">
        <f>Variables!$H$24</f>
        <v>57000</v>
      </c>
      <c r="M72" s="219">
        <f>Variables!$H$24</f>
        <v>57000</v>
      </c>
      <c r="N72" s="219">
        <f>Variables!$H$24</f>
        <v>57000</v>
      </c>
      <c r="O72" s="219">
        <f>Variables!$H$24</f>
        <v>57000</v>
      </c>
      <c r="P72" s="219">
        <f>Variables!$H$24</f>
        <v>57000</v>
      </c>
      <c r="Q72" s="219">
        <f>Variables!$H$24</f>
        <v>57000</v>
      </c>
      <c r="R72" s="219">
        <f>Variables!$H$24</f>
        <v>57000</v>
      </c>
      <c r="S72" s="219">
        <f>Variables!$H$24</f>
        <v>57000</v>
      </c>
      <c r="T72" s="219">
        <f>Variables!$H$24</f>
        <v>57000</v>
      </c>
      <c r="U72" s="219">
        <f>Variables!$H$24</f>
        <v>57000</v>
      </c>
      <c r="V72" s="219">
        <f>Variables!$H$24</f>
        <v>57000</v>
      </c>
      <c r="W72" s="219">
        <f>Variables!$H$24</f>
        <v>57000</v>
      </c>
      <c r="X72" s="219">
        <f>Variables!$H$24</f>
        <v>57000</v>
      </c>
      <c r="Y72" s="219">
        <f>Variables!$H$24</f>
        <v>57000</v>
      </c>
      <c r="Z72" s="219">
        <f>Variables!$H$24</f>
        <v>57000</v>
      </c>
      <c r="AA72" s="219">
        <f>Variables!$H$24</f>
        <v>57000</v>
      </c>
      <c r="AB72" s="219">
        <f>Variables!$H$24</f>
        <v>57000</v>
      </c>
      <c r="AC72" s="219">
        <f>Variables!$H$24</f>
        <v>57000</v>
      </c>
      <c r="AD72" s="219">
        <f>Variables!$H$24</f>
        <v>57000</v>
      </c>
      <c r="AE72" s="219">
        <f>Variables!$H$24</f>
        <v>57000</v>
      </c>
      <c r="AF72" s="219">
        <f>Variables!$H$24</f>
        <v>57000</v>
      </c>
      <c r="AG72" s="219">
        <f>Variables!$H$24</f>
        <v>57000</v>
      </c>
      <c r="AH72" s="219">
        <f>Variables!$H$24</f>
        <v>57000</v>
      </c>
      <c r="AI72" s="219">
        <f>Variables!$H$24</f>
        <v>57000</v>
      </c>
      <c r="AJ72" s="219">
        <f>Variables!$H$24</f>
        <v>57000</v>
      </c>
      <c r="AK72" s="219">
        <f>Variables!$H$24</f>
        <v>57000</v>
      </c>
      <c r="AL72" s="219">
        <f>Variables!$H$24</f>
        <v>57000</v>
      </c>
      <c r="AM72" s="219">
        <f>Variables!$H$24</f>
        <v>57000</v>
      </c>
      <c r="AN72" s="219">
        <f>Variables!$H$24</f>
        <v>57000</v>
      </c>
      <c r="AO72" s="219">
        <f>Variables!$H$24</f>
        <v>57000</v>
      </c>
      <c r="AP72" s="219">
        <f>Variables!$H$24</f>
        <v>57000</v>
      </c>
      <c r="AQ72" s="219">
        <f>Variables!$H$24</f>
        <v>57000</v>
      </c>
      <c r="AR72" s="219">
        <f>Variables!$H$24</f>
        <v>57000</v>
      </c>
      <c r="AS72" s="219">
        <f>Variables!$H$24</f>
        <v>57000</v>
      </c>
      <c r="AT72" s="219">
        <f>Variables!$H$24</f>
        <v>57000</v>
      </c>
      <c r="AU72" s="219">
        <f>Variables!$H$24</f>
        <v>57000</v>
      </c>
      <c r="AV72" s="219">
        <f>Variables!$H$24</f>
        <v>57000</v>
      </c>
      <c r="AW72" s="219">
        <f>Variables!$H$24</f>
        <v>57000</v>
      </c>
      <c r="AX72" s="219">
        <f>Variables!$H$24</f>
        <v>57000</v>
      </c>
      <c r="AY72" s="219">
        <f>Variables!$H$24</f>
        <v>57000</v>
      </c>
      <c r="AZ72" s="219">
        <f>Variables!$H$24</f>
        <v>57000</v>
      </c>
      <c r="BA72" s="219">
        <f>Variables!$H$24</f>
        <v>57000</v>
      </c>
      <c r="BB72" s="219">
        <f>Variables!$H$24</f>
        <v>57000</v>
      </c>
      <c r="BC72" s="219">
        <f>Variables!$H$24</f>
        <v>57000</v>
      </c>
      <c r="BD72" s="219">
        <f>Variables!$H$24</f>
        <v>57000</v>
      </c>
      <c r="BE72" s="219">
        <f>Variables!$H$24</f>
        <v>57000</v>
      </c>
      <c r="BF72" s="219">
        <f>Variables!$H$24</f>
        <v>57000</v>
      </c>
      <c r="BG72" s="219">
        <f>Variables!$H$24</f>
        <v>57000</v>
      </c>
      <c r="BH72" s="219">
        <f>Variables!$H$24</f>
        <v>57000</v>
      </c>
      <c r="BI72" s="219">
        <f>Variables!$H$24</f>
        <v>57000</v>
      </c>
      <c r="BJ72" s="219">
        <f>Variables!$H$24</f>
        <v>57000</v>
      </c>
      <c r="BK72" s="219">
        <f>Variables!$H$24</f>
        <v>57000</v>
      </c>
      <c r="BL72" s="219">
        <f>Variables!$H$24</f>
        <v>57000</v>
      </c>
      <c r="BM72" s="219">
        <f>Variables!$H$24</f>
        <v>57000</v>
      </c>
      <c r="BN72" s="219">
        <f>Variables!$H$24</f>
        <v>57000</v>
      </c>
      <c r="BO72" s="219">
        <f>Variables!$H$24</f>
        <v>57000</v>
      </c>
      <c r="BP72" s="219">
        <f>Variables!$H$24</f>
        <v>57000</v>
      </c>
      <c r="BQ72" s="219">
        <f>Variables!$H$24</f>
        <v>57000</v>
      </c>
    </row>
    <row r="73" spans="5:69" ht="16" customHeight="1">
      <c r="E73" s="326"/>
      <c r="F73" s="328"/>
      <c r="G73" s="329"/>
      <c r="H73" s="330"/>
      <c r="I73" s="224" t="s">
        <v>446</v>
      </c>
      <c r="J73" s="204">
        <f t="shared" ref="J73:BQ73" si="53">J72*$B$9</f>
        <v>10260</v>
      </c>
      <c r="K73" s="204">
        <f t="shared" si="53"/>
        <v>10260</v>
      </c>
      <c r="L73" s="204">
        <f t="shared" si="53"/>
        <v>10260</v>
      </c>
      <c r="M73" s="204">
        <f t="shared" si="53"/>
        <v>10260</v>
      </c>
      <c r="N73" s="204">
        <f t="shared" si="53"/>
        <v>10260</v>
      </c>
      <c r="O73" s="204">
        <f t="shared" si="53"/>
        <v>10260</v>
      </c>
      <c r="P73" s="204">
        <f t="shared" si="53"/>
        <v>10260</v>
      </c>
      <c r="Q73" s="204">
        <f t="shared" si="53"/>
        <v>10260</v>
      </c>
      <c r="R73" s="204">
        <f t="shared" si="53"/>
        <v>10260</v>
      </c>
      <c r="S73" s="204">
        <f t="shared" si="53"/>
        <v>10260</v>
      </c>
      <c r="T73" s="204">
        <f t="shared" si="53"/>
        <v>10260</v>
      </c>
      <c r="U73" s="204">
        <f t="shared" si="53"/>
        <v>10260</v>
      </c>
      <c r="V73" s="204">
        <f t="shared" si="53"/>
        <v>10260</v>
      </c>
      <c r="W73" s="204">
        <f t="shared" si="53"/>
        <v>10260</v>
      </c>
      <c r="X73" s="204">
        <f t="shared" si="53"/>
        <v>10260</v>
      </c>
      <c r="Y73" s="204">
        <f t="shared" si="53"/>
        <v>10260</v>
      </c>
      <c r="Z73" s="204">
        <f t="shared" si="53"/>
        <v>10260</v>
      </c>
      <c r="AA73" s="204">
        <f t="shared" si="53"/>
        <v>10260</v>
      </c>
      <c r="AB73" s="204">
        <f t="shared" si="53"/>
        <v>10260</v>
      </c>
      <c r="AC73" s="204">
        <f t="shared" si="53"/>
        <v>10260</v>
      </c>
      <c r="AD73" s="204">
        <f t="shared" si="53"/>
        <v>10260</v>
      </c>
      <c r="AE73" s="204">
        <f t="shared" si="53"/>
        <v>10260</v>
      </c>
      <c r="AF73" s="204">
        <f t="shared" si="53"/>
        <v>10260</v>
      </c>
      <c r="AG73" s="204">
        <f t="shared" si="53"/>
        <v>10260</v>
      </c>
      <c r="AH73" s="204">
        <f t="shared" si="53"/>
        <v>10260</v>
      </c>
      <c r="AI73" s="204">
        <f t="shared" si="53"/>
        <v>10260</v>
      </c>
      <c r="AJ73" s="204">
        <f t="shared" si="53"/>
        <v>10260</v>
      </c>
      <c r="AK73" s="204">
        <f t="shared" si="53"/>
        <v>10260</v>
      </c>
      <c r="AL73" s="204">
        <f t="shared" si="53"/>
        <v>10260</v>
      </c>
      <c r="AM73" s="204">
        <f t="shared" si="53"/>
        <v>10260</v>
      </c>
      <c r="AN73" s="204">
        <f t="shared" si="53"/>
        <v>10260</v>
      </c>
      <c r="AO73" s="204">
        <f t="shared" si="53"/>
        <v>10260</v>
      </c>
      <c r="AP73" s="204">
        <f t="shared" si="53"/>
        <v>10260</v>
      </c>
      <c r="AQ73" s="204">
        <f t="shared" si="53"/>
        <v>10260</v>
      </c>
      <c r="AR73" s="204">
        <f t="shared" si="53"/>
        <v>10260</v>
      </c>
      <c r="AS73" s="204">
        <f t="shared" si="53"/>
        <v>10260</v>
      </c>
      <c r="AT73" s="204">
        <f t="shared" si="53"/>
        <v>10260</v>
      </c>
      <c r="AU73" s="204">
        <f t="shared" si="53"/>
        <v>10260</v>
      </c>
      <c r="AV73" s="204">
        <f t="shared" si="53"/>
        <v>10260</v>
      </c>
      <c r="AW73" s="204">
        <f t="shared" si="53"/>
        <v>10260</v>
      </c>
      <c r="AX73" s="204">
        <f t="shared" si="53"/>
        <v>10260</v>
      </c>
      <c r="AY73" s="204">
        <f t="shared" si="53"/>
        <v>10260</v>
      </c>
      <c r="AZ73" s="204">
        <f t="shared" si="53"/>
        <v>10260</v>
      </c>
      <c r="BA73" s="204">
        <f t="shared" si="53"/>
        <v>10260</v>
      </c>
      <c r="BB73" s="204">
        <f t="shared" si="53"/>
        <v>10260</v>
      </c>
      <c r="BC73" s="204">
        <f t="shared" si="53"/>
        <v>10260</v>
      </c>
      <c r="BD73" s="204">
        <f t="shared" si="53"/>
        <v>10260</v>
      </c>
      <c r="BE73" s="204">
        <f t="shared" si="53"/>
        <v>10260</v>
      </c>
      <c r="BF73" s="204">
        <f t="shared" si="53"/>
        <v>10260</v>
      </c>
      <c r="BG73" s="204">
        <f t="shared" si="53"/>
        <v>10260</v>
      </c>
      <c r="BH73" s="204">
        <f t="shared" si="53"/>
        <v>10260</v>
      </c>
      <c r="BI73" s="204">
        <f t="shared" si="53"/>
        <v>10260</v>
      </c>
      <c r="BJ73" s="204">
        <f t="shared" si="53"/>
        <v>10260</v>
      </c>
      <c r="BK73" s="204">
        <f t="shared" si="53"/>
        <v>10260</v>
      </c>
      <c r="BL73" s="204">
        <f t="shared" si="53"/>
        <v>10260</v>
      </c>
      <c r="BM73" s="204">
        <f t="shared" si="53"/>
        <v>10260</v>
      </c>
      <c r="BN73" s="204">
        <f t="shared" si="53"/>
        <v>10260</v>
      </c>
      <c r="BO73" s="204">
        <f t="shared" si="53"/>
        <v>10260</v>
      </c>
      <c r="BP73" s="204">
        <f t="shared" si="53"/>
        <v>10260</v>
      </c>
      <c r="BQ73" s="204">
        <f t="shared" si="53"/>
        <v>10260</v>
      </c>
    </row>
    <row r="74" spans="5:69" ht="16" customHeight="1">
      <c r="E74" s="326"/>
      <c r="F74" s="328"/>
      <c r="G74" s="329"/>
      <c r="H74" s="330"/>
      <c r="I74" s="224" t="s">
        <v>346</v>
      </c>
      <c r="J74" s="204">
        <f>J71*J72</f>
        <v>2084.7302651630603</v>
      </c>
      <c r="K74" s="204">
        <f>K71*K72</f>
        <v>3147.5339297559922</v>
      </c>
      <c r="L74" s="204">
        <f t="shared" ref="L74:BQ74" si="54">L71*L72</f>
        <v>3699.5746718286782</v>
      </c>
      <c r="M74" s="204">
        <f t="shared" si="54"/>
        <v>3996.4362948939506</v>
      </c>
      <c r="N74" s="204">
        <f t="shared" si="54"/>
        <v>4165.9126844557986</v>
      </c>
      <c r="O74" s="204">
        <f t="shared" si="54"/>
        <v>4271.9027864622985</v>
      </c>
      <c r="P74" s="204">
        <f t="shared" si="54"/>
        <v>4346.358096722749</v>
      </c>
      <c r="Q74" s="204">
        <f t="shared" si="54"/>
        <v>4405.2564058087746</v>
      </c>
      <c r="R74" s="204">
        <f t="shared" si="54"/>
        <v>4456.5886716993109</v>
      </c>
      <c r="S74" s="204">
        <f t="shared" si="54"/>
        <v>4504.3524562994307</v>
      </c>
      <c r="T74" s="204">
        <f t="shared" si="54"/>
        <v>4550.5486438980179</v>
      </c>
      <c r="U74" s="204">
        <f t="shared" si="54"/>
        <v>4596.1798005968058</v>
      </c>
      <c r="V74" s="204">
        <f t="shared" si="54"/>
        <v>4641.7493542270586</v>
      </c>
      <c r="W74" s="204">
        <f t="shared" si="54"/>
        <v>4687.5111845120746</v>
      </c>
      <c r="X74" s="204">
        <f t="shared" si="54"/>
        <v>4733.594418354568</v>
      </c>
      <c r="Y74" s="204">
        <f t="shared" si="54"/>
        <v>4780.0658276885442</v>
      </c>
      <c r="Z74" s="204">
        <f t="shared" si="54"/>
        <v>4826.9610286154484</v>
      </c>
      <c r="AA74" s="204">
        <f t="shared" si="54"/>
        <v>4874.3000811844995</v>
      </c>
      <c r="AB74" s="204">
        <f t="shared" si="54"/>
        <v>4922.0952894972288</v>
      </c>
      <c r="AC74" s="204">
        <f t="shared" si="54"/>
        <v>4970.3551019761926</v>
      </c>
      <c r="AD74" s="204">
        <f t="shared" si="54"/>
        <v>5019.0860617179051</v>
      </c>
      <c r="AE74" s="204">
        <f t="shared" si="54"/>
        <v>5068.2937818900336</v>
      </c>
      <c r="AF74" s="204">
        <f t="shared" si="54"/>
        <v>5117.9834336528729</v>
      </c>
      <c r="AG74" s="204">
        <f t="shared" si="54"/>
        <v>5168.1599903451543</v>
      </c>
      <c r="AH74" s="204">
        <f t="shared" si="54"/>
        <v>5218.8283498042229</v>
      </c>
      <c r="AI74" s="204">
        <f t="shared" si="54"/>
        <v>5269.9933957556359</v>
      </c>
      <c r="AJ74" s="204">
        <f t="shared" si="54"/>
        <v>5321.6600287397114</v>
      </c>
      <c r="AK74" s="204">
        <f t="shared" si="54"/>
        <v>5373.8331818088254</v>
      </c>
      <c r="AL74" s="204">
        <f t="shared" si="54"/>
        <v>5426.5178286123919</v>
      </c>
      <c r="AM74" s="204">
        <f t="shared" si="54"/>
        <v>5479.7189876779803</v>
      </c>
      <c r="AN74" s="204">
        <f t="shared" si="54"/>
        <v>5533.4417247928513</v>
      </c>
      <c r="AO74" s="204">
        <f t="shared" si="54"/>
        <v>5587.6911544380682</v>
      </c>
      <c r="AP74" s="204">
        <f t="shared" si="54"/>
        <v>5642.4724407512822</v>
      </c>
      <c r="AQ74" s="204">
        <f t="shared" si="54"/>
        <v>5697.7907982562456</v>
      </c>
      <c r="AR74" s="204">
        <f t="shared" si="54"/>
        <v>5753.6514924781422</v>
      </c>
      <c r="AS74" s="204">
        <f t="shared" si="54"/>
        <v>5810.0598405042883</v>
      </c>
      <c r="AT74" s="204">
        <f t="shared" si="54"/>
        <v>5867.0212115199611</v>
      </c>
      <c r="AU74" s="204">
        <f t="shared" si="54"/>
        <v>5924.541027334345</v>
      </c>
      <c r="AV74" s="204">
        <f t="shared" si="54"/>
        <v>5982.6247629040299</v>
      </c>
      <c r="AW74" s="204">
        <f t="shared" si="54"/>
        <v>6041.2779468578619</v>
      </c>
      <c r="AX74" s="204">
        <f t="shared" si="54"/>
        <v>6100.5061620250317</v>
      </c>
      <c r="AY74" s="204">
        <f t="shared" si="54"/>
        <v>6160.3150459674016</v>
      </c>
      <c r="AZ74" s="204">
        <f t="shared" si="54"/>
        <v>6220.7102915165751</v>
      </c>
      <c r="BA74" s="204">
        <f t="shared" si="54"/>
        <v>6281.6976473159939</v>
      </c>
      <c r="BB74" s="204">
        <f t="shared" si="54"/>
        <v>6343.2829183682297</v>
      </c>
      <c r="BC74" s="204">
        <f t="shared" si="54"/>
        <v>6405.4719665875855</v>
      </c>
      <c r="BD74" s="204">
        <f t="shared" si="54"/>
        <v>6468.2707113580809</v>
      </c>
      <c r="BE74" s="204">
        <f t="shared" si="54"/>
        <v>6531.685130096901</v>
      </c>
      <c r="BF74" s="204">
        <f t="shared" si="54"/>
        <v>6595.7212588233497</v>
      </c>
      <c r="BG74" s="204">
        <f t="shared" si="54"/>
        <v>6660.3851927333853</v>
      </c>
      <c r="BH74" s="204">
        <f t="shared" si="54"/>
        <v>6725.6830867797926</v>
      </c>
      <c r="BI74" s="204">
        <f t="shared" si="54"/>
        <v>6791.6211562580265</v>
      </c>
      <c r="BJ74" s="204">
        <f t="shared" si="54"/>
        <v>6858.205677397812</v>
      </c>
      <c r="BK74" s="204">
        <f t="shared" si="54"/>
        <v>6925.442987960535</v>
      </c>
      <c r="BL74" s="204">
        <f t="shared" si="54"/>
        <v>6993.3394878425024</v>
      </c>
      <c r="BM74" s="204">
        <f t="shared" si="54"/>
        <v>7061.9016396840952</v>
      </c>
      <c r="BN74" s="204">
        <f t="shared" si="54"/>
        <v>7131.1359694849198</v>
      </c>
      <c r="BO74" s="204">
        <f t="shared" si="54"/>
        <v>7201.049067224968</v>
      </c>
      <c r="BP74" s="204">
        <f t="shared" si="54"/>
        <v>7271.6475874918788</v>
      </c>
      <c r="BQ74" s="204">
        <f t="shared" si="54"/>
        <v>7342.9382501143473</v>
      </c>
    </row>
    <row r="75" spans="5:69" ht="16" customHeight="1">
      <c r="E75" s="326"/>
      <c r="F75" s="328"/>
      <c r="G75" s="329"/>
      <c r="H75" s="330"/>
      <c r="I75" s="224" t="s">
        <v>447</v>
      </c>
      <c r="J75" s="204">
        <f t="shared" ref="J75:BQ75" si="55">J74*$B$9</f>
        <v>375.25144772935084</v>
      </c>
      <c r="K75" s="204">
        <f t="shared" si="55"/>
        <v>566.55610735607854</v>
      </c>
      <c r="L75" s="204">
        <f t="shared" si="55"/>
        <v>665.9234409291621</v>
      </c>
      <c r="M75" s="204">
        <f t="shared" si="55"/>
        <v>719.35853308091112</v>
      </c>
      <c r="N75" s="204">
        <f t="shared" si="55"/>
        <v>749.86428320204368</v>
      </c>
      <c r="O75" s="204">
        <f t="shared" si="55"/>
        <v>768.94250156321368</v>
      </c>
      <c r="P75" s="204">
        <f t="shared" si="55"/>
        <v>782.34445741009483</v>
      </c>
      <c r="Q75" s="204">
        <f t="shared" si="55"/>
        <v>792.94615304557942</v>
      </c>
      <c r="R75" s="204">
        <f t="shared" si="55"/>
        <v>802.18596090587596</v>
      </c>
      <c r="S75" s="204">
        <f t="shared" si="55"/>
        <v>810.78344213389755</v>
      </c>
      <c r="T75" s="204">
        <f t="shared" si="55"/>
        <v>819.09875590164313</v>
      </c>
      <c r="U75" s="204">
        <f t="shared" si="55"/>
        <v>827.31236410742497</v>
      </c>
      <c r="V75" s="204">
        <f t="shared" si="55"/>
        <v>835.51488376087048</v>
      </c>
      <c r="W75" s="204">
        <f t="shared" si="55"/>
        <v>843.75201321217344</v>
      </c>
      <c r="X75" s="204">
        <f t="shared" si="55"/>
        <v>852.0469953038222</v>
      </c>
      <c r="Y75" s="204">
        <f t="shared" si="55"/>
        <v>860.41184898393794</v>
      </c>
      <c r="Z75" s="204">
        <f t="shared" si="55"/>
        <v>868.85298515078068</v>
      </c>
      <c r="AA75" s="204">
        <f t="shared" si="55"/>
        <v>877.37401461320985</v>
      </c>
      <c r="AB75" s="204">
        <f t="shared" si="55"/>
        <v>885.97715210950116</v>
      </c>
      <c r="AC75" s="204">
        <f t="shared" si="55"/>
        <v>894.6639183557146</v>
      </c>
      <c r="AD75" s="204">
        <f t="shared" si="55"/>
        <v>903.43549110922288</v>
      </c>
      <c r="AE75" s="204">
        <f t="shared" si="55"/>
        <v>912.29288074020599</v>
      </c>
      <c r="AF75" s="204">
        <f t="shared" si="55"/>
        <v>921.23701805751705</v>
      </c>
      <c r="AG75" s="204">
        <f t="shared" si="55"/>
        <v>930.26879826212769</v>
      </c>
      <c r="AH75" s="204">
        <f t="shared" si="55"/>
        <v>939.38910296476013</v>
      </c>
      <c r="AI75" s="204">
        <f t="shared" si="55"/>
        <v>948.5988112360144</v>
      </c>
      <c r="AJ75" s="204">
        <f t="shared" si="55"/>
        <v>957.89880517314805</v>
      </c>
      <c r="AK75" s="204">
        <f t="shared" si="55"/>
        <v>967.28997272558854</v>
      </c>
      <c r="AL75" s="204">
        <f t="shared" si="55"/>
        <v>976.77320915023051</v>
      </c>
      <c r="AM75" s="204">
        <f t="shared" si="55"/>
        <v>986.34941778203643</v>
      </c>
      <c r="AN75" s="204">
        <f t="shared" si="55"/>
        <v>996.01951046271324</v>
      </c>
      <c r="AO75" s="204">
        <f t="shared" si="55"/>
        <v>1005.7844077988523</v>
      </c>
      <c r="AP75" s="204">
        <f t="shared" si="55"/>
        <v>1015.6450393352308</v>
      </c>
      <c r="AQ75" s="204">
        <f t="shared" si="55"/>
        <v>1025.6023436861242</v>
      </c>
      <c r="AR75" s="204">
        <f t="shared" si="55"/>
        <v>1035.6572686460656</v>
      </c>
      <c r="AS75" s="204">
        <f t="shared" si="55"/>
        <v>1045.8107712907718</v>
      </c>
      <c r="AT75" s="204">
        <f t="shared" si="55"/>
        <v>1056.063818073593</v>
      </c>
      <c r="AU75" s="204">
        <f t="shared" si="55"/>
        <v>1066.417384920182</v>
      </c>
      <c r="AV75" s="204">
        <f t="shared" si="55"/>
        <v>1076.8724573227253</v>
      </c>
      <c r="AW75" s="204">
        <f t="shared" si="55"/>
        <v>1087.4300304344151</v>
      </c>
      <c r="AX75" s="204">
        <f t="shared" si="55"/>
        <v>1098.0911091645057</v>
      </c>
      <c r="AY75" s="204">
        <f t="shared" si="55"/>
        <v>1108.8567082741322</v>
      </c>
      <c r="AZ75" s="204">
        <f t="shared" si="55"/>
        <v>1119.7278524729834</v>
      </c>
      <c r="BA75" s="204">
        <f t="shared" si="55"/>
        <v>1130.7055765168789</v>
      </c>
      <c r="BB75" s="204">
        <f t="shared" si="55"/>
        <v>1141.7909253062812</v>
      </c>
      <c r="BC75" s="204">
        <f t="shared" si="55"/>
        <v>1152.9849539857653</v>
      </c>
      <c r="BD75" s="204">
        <f t="shared" si="55"/>
        <v>1164.2887280444545</v>
      </c>
      <c r="BE75" s="204">
        <f t="shared" si="55"/>
        <v>1175.7033234174421</v>
      </c>
      <c r="BF75" s="204">
        <f t="shared" si="55"/>
        <v>1187.229826588203</v>
      </c>
      <c r="BG75" s="204">
        <f t="shared" si="55"/>
        <v>1198.8693346920093</v>
      </c>
      <c r="BH75" s="204">
        <f t="shared" si="55"/>
        <v>1210.6229556203625</v>
      </c>
      <c r="BI75" s="204">
        <f t="shared" si="55"/>
        <v>1222.4918081264448</v>
      </c>
      <c r="BJ75" s="204">
        <f t="shared" si="55"/>
        <v>1234.477021931606</v>
      </c>
      <c r="BK75" s="204">
        <f t="shared" si="55"/>
        <v>1246.5797378328962</v>
      </c>
      <c r="BL75" s="204">
        <f t="shared" si="55"/>
        <v>1258.8011078116504</v>
      </c>
      <c r="BM75" s="204">
        <f t="shared" si="55"/>
        <v>1271.1422951431371</v>
      </c>
      <c r="BN75" s="204">
        <f t="shared" si="55"/>
        <v>1283.6044745072854</v>
      </c>
      <c r="BO75" s="204">
        <f t="shared" si="55"/>
        <v>1296.1888321004942</v>
      </c>
      <c r="BP75" s="204">
        <f t="shared" si="55"/>
        <v>1308.896565748538</v>
      </c>
      <c r="BQ75" s="204">
        <f t="shared" si="55"/>
        <v>1321.7288850205825</v>
      </c>
    </row>
    <row r="76" spans="5:69" ht="16" customHeight="1">
      <c r="E76" s="326"/>
      <c r="F76" s="328"/>
      <c r="G76" s="329"/>
      <c r="H76" s="330"/>
      <c r="I76" s="224" t="s">
        <v>448</v>
      </c>
      <c r="J76" s="204">
        <f>J9*J68</f>
        <v>121.914050594331</v>
      </c>
      <c r="K76" s="204">
        <f>K9*K68</f>
        <v>123.10928638447147</v>
      </c>
      <c r="L76" s="204">
        <f t="shared" ref="L76:BQ76" si="56">L9*L68</f>
        <v>124.31624017255456</v>
      </c>
      <c r="M76" s="204">
        <f t="shared" si="56"/>
        <v>125.53502684091295</v>
      </c>
      <c r="N76" s="204">
        <f t="shared" si="56"/>
        <v>126.76576239817682</v>
      </c>
      <c r="O76" s="204">
        <f t="shared" si="56"/>
        <v>128.00856399031574</v>
      </c>
      <c r="P76" s="204">
        <f t="shared" si="56"/>
        <v>129.26354991178943</v>
      </c>
      <c r="Q76" s="204">
        <f t="shared" si="56"/>
        <v>130.53083961680701</v>
      </c>
      <c r="R76" s="204">
        <f t="shared" si="56"/>
        <v>131.81055373069722</v>
      </c>
      <c r="S76" s="204">
        <f t="shared" si="56"/>
        <v>133.10281406139035</v>
      </c>
      <c r="T76" s="204">
        <f t="shared" si="56"/>
        <v>134.40774361101185</v>
      </c>
      <c r="U76" s="204">
        <f t="shared" si="56"/>
        <v>135.7254665875904</v>
      </c>
      <c r="V76" s="204">
        <f t="shared" si="56"/>
        <v>137.05610841688048</v>
      </c>
      <c r="W76" s="204">
        <f t="shared" si="56"/>
        <v>138.3997957543009</v>
      </c>
      <c r="X76" s="204">
        <f t="shared" si="56"/>
        <v>139.7566564969901</v>
      </c>
      <c r="Y76" s="204">
        <f t="shared" si="56"/>
        <v>141.1268197959802</v>
      </c>
      <c r="Z76" s="204">
        <f t="shared" si="56"/>
        <v>142.51041606848983</v>
      </c>
      <c r="AA76" s="204">
        <f t="shared" si="56"/>
        <v>143.90757701033775</v>
      </c>
      <c r="AB76" s="204">
        <f t="shared" si="56"/>
        <v>145.31843560847827</v>
      </c>
      <c r="AC76" s="204">
        <f t="shared" si="56"/>
        <v>146.74312615365949</v>
      </c>
      <c r="AD76" s="204">
        <f t="shared" si="56"/>
        <v>148.18178425320514</v>
      </c>
      <c r="AE76" s="204">
        <f t="shared" si="56"/>
        <v>149.63454684392286</v>
      </c>
      <c r="AF76" s="204">
        <f t="shared" si="56"/>
        <v>151.10155220513778</v>
      </c>
      <c r="AG76" s="204">
        <f t="shared" si="56"/>
        <v>152.58293997185484</v>
      </c>
      <c r="AH76" s="204">
        <f t="shared" si="56"/>
        <v>154.07885114804952</v>
      </c>
      <c r="AI76" s="204">
        <f t="shared" si="56"/>
        <v>155.5894281200892</v>
      </c>
      <c r="AJ76" s="204">
        <f t="shared" si="56"/>
        <v>157.11481467028614</v>
      </c>
      <c r="AK76" s="204">
        <f t="shared" si="56"/>
        <v>158.65515599058304</v>
      </c>
      <c r="AL76" s="204">
        <f t="shared" si="56"/>
        <v>160.2105986963731</v>
      </c>
      <c r="AM76" s="204">
        <f t="shared" si="56"/>
        <v>161.78129084045517</v>
      </c>
      <c r="AN76" s="204">
        <f t="shared" si="56"/>
        <v>163.36738192712636</v>
      </c>
      <c r="AO76" s="204">
        <f t="shared" si="56"/>
        <v>164.96902292641187</v>
      </c>
      <c r="AP76" s="204">
        <f t="shared" si="56"/>
        <v>166.58636628843556</v>
      </c>
      <c r="AQ76" s="204">
        <f t="shared" si="56"/>
        <v>168.21956595793</v>
      </c>
      <c r="AR76" s="204">
        <f t="shared" si="56"/>
        <v>169.86877738889009</v>
      </c>
      <c r="AS76" s="204">
        <f t="shared" si="56"/>
        <v>171.53415755936939</v>
      </c>
      <c r="AT76" s="204">
        <f t="shared" si="56"/>
        <v>173.21586498642205</v>
      </c>
      <c r="AU76" s="204">
        <f t="shared" si="56"/>
        <v>174.9140597411909</v>
      </c>
      <c r="AV76" s="204">
        <f t="shared" si="56"/>
        <v>176.62890346414375</v>
      </c>
      <c r="AW76" s="204">
        <f t="shared" si="56"/>
        <v>178.36055938045891</v>
      </c>
      <c r="AX76" s="204">
        <f t="shared" si="56"/>
        <v>180.10919231556144</v>
      </c>
      <c r="AY76" s="204">
        <f t="shared" si="56"/>
        <v>181.87496871081203</v>
      </c>
      <c r="AZ76" s="204">
        <f t="shared" si="56"/>
        <v>183.65805663934938</v>
      </c>
      <c r="BA76" s="204">
        <f t="shared" si="56"/>
        <v>185.45862582208809</v>
      </c>
      <c r="BB76" s="204">
        <f t="shared" si="56"/>
        <v>187.27684764387325</v>
      </c>
      <c r="BC76" s="204">
        <f t="shared" si="56"/>
        <v>189.11289516979357</v>
      </c>
      <c r="BD76" s="204">
        <f t="shared" si="56"/>
        <v>190.96694316165431</v>
      </c>
      <c r="BE76" s="204">
        <f t="shared" si="56"/>
        <v>192.83916809461172</v>
      </c>
      <c r="BF76" s="204">
        <f t="shared" si="56"/>
        <v>194.72974817397068</v>
      </c>
      <c r="BG76" s="204">
        <f t="shared" si="56"/>
        <v>196.63886335214687</v>
      </c>
      <c r="BH76" s="204">
        <f t="shared" si="56"/>
        <v>198.56669534579532</v>
      </c>
      <c r="BI76" s="204">
        <f t="shared" si="56"/>
        <v>200.51342765310702</v>
      </c>
      <c r="BJ76" s="204">
        <f t="shared" si="56"/>
        <v>202.47924557127482</v>
      </c>
      <c r="BK76" s="204">
        <f t="shared" si="56"/>
        <v>204.46433621413041</v>
      </c>
      <c r="BL76" s="204">
        <f t="shared" si="56"/>
        <v>206.46888852995525</v>
      </c>
      <c r="BM76" s="204">
        <f t="shared" si="56"/>
        <v>208.49309331946455</v>
      </c>
      <c r="BN76" s="204">
        <f t="shared" si="56"/>
        <v>210.53714325396911</v>
      </c>
      <c r="BO76" s="204">
        <f t="shared" si="56"/>
        <v>212.60123289371396</v>
      </c>
      <c r="BP76" s="204">
        <f t="shared" si="56"/>
        <v>214.68555870639742</v>
      </c>
      <c r="BQ76" s="204">
        <f t="shared" si="56"/>
        <v>216.79031908587189</v>
      </c>
    </row>
    <row r="77" spans="5:69" ht="16" customHeight="1">
      <c r="E77" s="326"/>
      <c r="F77" s="328"/>
      <c r="G77" s="329"/>
      <c r="H77" s="330"/>
      <c r="I77" s="229" t="s">
        <v>449</v>
      </c>
      <c r="J77" s="204">
        <f>J75-J76</f>
        <v>253.33739713501984</v>
      </c>
      <c r="K77" s="204">
        <f>K75-K76</f>
        <v>443.44682097160705</v>
      </c>
      <c r="L77" s="204">
        <f t="shared" ref="L77:BQ77" si="57">L75-L76</f>
        <v>541.60720075660754</v>
      </c>
      <c r="M77" s="204">
        <f t="shared" si="57"/>
        <v>593.82350623999821</v>
      </c>
      <c r="N77" s="204">
        <f t="shared" si="57"/>
        <v>623.0985208038669</v>
      </c>
      <c r="O77" s="204">
        <f t="shared" si="57"/>
        <v>640.933937572898</v>
      </c>
      <c r="P77" s="204">
        <f t="shared" si="57"/>
        <v>653.08090749830535</v>
      </c>
      <c r="Q77" s="204">
        <f t="shared" si="57"/>
        <v>662.41531342877238</v>
      </c>
      <c r="R77" s="204">
        <f t="shared" si="57"/>
        <v>670.37540717517868</v>
      </c>
      <c r="S77" s="204">
        <f t="shared" si="57"/>
        <v>677.68062807250726</v>
      </c>
      <c r="T77" s="204">
        <f t="shared" si="57"/>
        <v>684.69101229063131</v>
      </c>
      <c r="U77" s="204">
        <f t="shared" si="57"/>
        <v>691.58689751983457</v>
      </c>
      <c r="V77" s="204">
        <f t="shared" si="57"/>
        <v>698.45877534399006</v>
      </c>
      <c r="W77" s="204">
        <f t="shared" si="57"/>
        <v>705.35221745787248</v>
      </c>
      <c r="X77" s="204">
        <f t="shared" si="57"/>
        <v>712.2903388068321</v>
      </c>
      <c r="Y77" s="204">
        <f t="shared" si="57"/>
        <v>719.28502918795778</v>
      </c>
      <c r="Z77" s="204">
        <f t="shared" si="57"/>
        <v>726.34256908229088</v>
      </c>
      <c r="AA77" s="204">
        <f t="shared" si="57"/>
        <v>733.46643760287213</v>
      </c>
      <c r="AB77" s="204">
        <f t="shared" si="57"/>
        <v>740.65871650102292</v>
      </c>
      <c r="AC77" s="204">
        <f t="shared" si="57"/>
        <v>747.92079220205505</v>
      </c>
      <c r="AD77" s="204">
        <f t="shared" si="57"/>
        <v>755.25370685601774</v>
      </c>
      <c r="AE77" s="204">
        <f t="shared" si="57"/>
        <v>762.65833389628312</v>
      </c>
      <c r="AF77" s="204">
        <f t="shared" si="57"/>
        <v>770.1354658523793</v>
      </c>
      <c r="AG77" s="204">
        <f t="shared" si="57"/>
        <v>777.68585829027279</v>
      </c>
      <c r="AH77" s="204">
        <f t="shared" si="57"/>
        <v>785.31025181671066</v>
      </c>
      <c r="AI77" s="204">
        <f t="shared" si="57"/>
        <v>793.00938311592517</v>
      </c>
      <c r="AJ77" s="204">
        <f t="shared" si="57"/>
        <v>800.78399050286191</v>
      </c>
      <c r="AK77" s="204">
        <f t="shared" si="57"/>
        <v>808.63481673500553</v>
      </c>
      <c r="AL77" s="204">
        <f t="shared" si="57"/>
        <v>816.56261045385736</v>
      </c>
      <c r="AM77" s="204">
        <f t="shared" si="57"/>
        <v>824.56812694158123</v>
      </c>
      <c r="AN77" s="204">
        <f t="shared" si="57"/>
        <v>832.65212853558683</v>
      </c>
      <c r="AO77" s="204">
        <f t="shared" si="57"/>
        <v>840.8153848724404</v>
      </c>
      <c r="AP77" s="204">
        <f t="shared" si="57"/>
        <v>849.05867304679521</v>
      </c>
      <c r="AQ77" s="204">
        <f t="shared" si="57"/>
        <v>857.38277772819424</v>
      </c>
      <c r="AR77" s="204">
        <f t="shared" si="57"/>
        <v>865.78849125717556</v>
      </c>
      <c r="AS77" s="204">
        <f t="shared" si="57"/>
        <v>874.27661373140234</v>
      </c>
      <c r="AT77" s="204">
        <f t="shared" si="57"/>
        <v>882.84795308717094</v>
      </c>
      <c r="AU77" s="204">
        <f t="shared" si="57"/>
        <v>891.50332517899119</v>
      </c>
      <c r="AV77" s="204">
        <f t="shared" si="57"/>
        <v>900.24355385858155</v>
      </c>
      <c r="AW77" s="204">
        <f t="shared" si="57"/>
        <v>909.06947105395625</v>
      </c>
      <c r="AX77" s="204">
        <f t="shared" si="57"/>
        <v>917.98191684894425</v>
      </c>
      <c r="AY77" s="204">
        <f t="shared" si="57"/>
        <v>926.98173956332016</v>
      </c>
      <c r="AZ77" s="204">
        <f t="shared" si="57"/>
        <v>936.06979583363398</v>
      </c>
      <c r="BA77" s="204">
        <f t="shared" si="57"/>
        <v>945.24695069479071</v>
      </c>
      <c r="BB77" s="204">
        <f t="shared" si="57"/>
        <v>954.514077662408</v>
      </c>
      <c r="BC77" s="204">
        <f t="shared" si="57"/>
        <v>963.87205881597174</v>
      </c>
      <c r="BD77" s="204">
        <f t="shared" si="57"/>
        <v>973.32178488280022</v>
      </c>
      <c r="BE77" s="204">
        <f t="shared" si="57"/>
        <v>982.86415532283036</v>
      </c>
      <c r="BF77" s="204">
        <f t="shared" si="57"/>
        <v>992.50007841423235</v>
      </c>
      <c r="BG77" s="204">
        <f t="shared" si="57"/>
        <v>1002.2304713398623</v>
      </c>
      <c r="BH77" s="204">
        <f t="shared" si="57"/>
        <v>1012.0562602745672</v>
      </c>
      <c r="BI77" s="204">
        <f t="shared" si="57"/>
        <v>1021.9783804733378</v>
      </c>
      <c r="BJ77" s="204">
        <f t="shared" si="57"/>
        <v>1031.9977763603313</v>
      </c>
      <c r="BK77" s="204">
        <f t="shared" si="57"/>
        <v>1042.1154016187656</v>
      </c>
      <c r="BL77" s="204">
        <f t="shared" si="57"/>
        <v>1052.3322192816952</v>
      </c>
      <c r="BM77" s="204">
        <f t="shared" si="57"/>
        <v>1062.6492018236725</v>
      </c>
      <c r="BN77" s="204">
        <f t="shared" si="57"/>
        <v>1073.0673312533163</v>
      </c>
      <c r="BO77" s="204">
        <f t="shared" si="57"/>
        <v>1083.5875992067802</v>
      </c>
      <c r="BP77" s="204">
        <f t="shared" si="57"/>
        <v>1094.2110070421406</v>
      </c>
      <c r="BQ77" s="204">
        <f t="shared" si="57"/>
        <v>1104.9385659347106</v>
      </c>
    </row>
    <row r="78" spans="5:69" ht="16" customHeight="1">
      <c r="E78" s="326"/>
      <c r="F78" s="328"/>
      <c r="G78" s="329"/>
      <c r="H78" s="323" t="s">
        <v>47</v>
      </c>
      <c r="I78" s="230" t="s">
        <v>318</v>
      </c>
      <c r="J78" s="216">
        <f>Variables!$H$29</f>
        <v>0.1</v>
      </c>
      <c r="K78" s="216">
        <f>Variables!$H$29</f>
        <v>0.1</v>
      </c>
      <c r="L78" s="216">
        <f>Variables!$H$29</f>
        <v>0.1</v>
      </c>
      <c r="M78" s="216">
        <f>Variables!$H$29</f>
        <v>0.1</v>
      </c>
      <c r="N78" s="216">
        <f>Variables!$H$29</f>
        <v>0.1</v>
      </c>
      <c r="O78" s="216">
        <f>Variables!$H$29</f>
        <v>0.1</v>
      </c>
      <c r="P78" s="216">
        <f>Variables!$H$29</f>
        <v>0.1</v>
      </c>
      <c r="Q78" s="216">
        <f>Variables!$H$29</f>
        <v>0.1</v>
      </c>
      <c r="R78" s="216">
        <f>Variables!$H$29</f>
        <v>0.1</v>
      </c>
      <c r="S78" s="216">
        <f>Variables!$H$29</f>
        <v>0.1</v>
      </c>
      <c r="T78" s="216">
        <f>Variables!$H$29</f>
        <v>0.1</v>
      </c>
      <c r="U78" s="216">
        <f>Variables!$H$29</f>
        <v>0.1</v>
      </c>
      <c r="V78" s="216">
        <f>Variables!$H$29</f>
        <v>0.1</v>
      </c>
      <c r="W78" s="216">
        <f>Variables!$H$29</f>
        <v>0.1</v>
      </c>
      <c r="X78" s="216">
        <f>Variables!$H$29</f>
        <v>0.1</v>
      </c>
      <c r="Y78" s="216">
        <f>Variables!$H$29</f>
        <v>0.1</v>
      </c>
      <c r="Z78" s="216">
        <f>Variables!$H$29</f>
        <v>0.1</v>
      </c>
      <c r="AA78" s="216">
        <f>Variables!$H$29</f>
        <v>0.1</v>
      </c>
      <c r="AB78" s="216">
        <f>Variables!$H$29</f>
        <v>0.1</v>
      </c>
      <c r="AC78" s="216">
        <f>Variables!$H$29</f>
        <v>0.1</v>
      </c>
      <c r="AD78" s="216">
        <f>Variables!$H$29</f>
        <v>0.1</v>
      </c>
      <c r="AE78" s="216">
        <f>Variables!$H$29</f>
        <v>0.1</v>
      </c>
      <c r="AF78" s="216">
        <f>Variables!$H$29</f>
        <v>0.1</v>
      </c>
      <c r="AG78" s="216">
        <f>Variables!$H$29</f>
        <v>0.1</v>
      </c>
      <c r="AH78" s="216">
        <f>Variables!$H$29</f>
        <v>0.1</v>
      </c>
      <c r="AI78" s="216">
        <f>Variables!$H$29</f>
        <v>0.1</v>
      </c>
      <c r="AJ78" s="216">
        <f>Variables!$H$29</f>
        <v>0.1</v>
      </c>
      <c r="AK78" s="216">
        <f>Variables!$H$29</f>
        <v>0.1</v>
      </c>
      <c r="AL78" s="216">
        <f>Variables!$H$29</f>
        <v>0.1</v>
      </c>
      <c r="AM78" s="216">
        <f>Variables!$H$29</f>
        <v>0.1</v>
      </c>
      <c r="AN78" s="216">
        <f>Variables!$H$29</f>
        <v>0.1</v>
      </c>
      <c r="AO78" s="216">
        <f>Variables!$H$29</f>
        <v>0.1</v>
      </c>
      <c r="AP78" s="216">
        <f>Variables!$H$29</f>
        <v>0.1</v>
      </c>
      <c r="AQ78" s="216">
        <f>Variables!$H$29</f>
        <v>0.1</v>
      </c>
      <c r="AR78" s="216">
        <f>Variables!$H$29</f>
        <v>0.1</v>
      </c>
      <c r="AS78" s="216">
        <f>Variables!$H$29</f>
        <v>0.1</v>
      </c>
      <c r="AT78" s="216">
        <f>Variables!$H$29</f>
        <v>0.1</v>
      </c>
      <c r="AU78" s="216">
        <f>Variables!$H$29</f>
        <v>0.1</v>
      </c>
      <c r="AV78" s="216">
        <f>Variables!$H$29</f>
        <v>0.1</v>
      </c>
      <c r="AW78" s="216">
        <f>Variables!$H$29</f>
        <v>0.1</v>
      </c>
      <c r="AX78" s="216">
        <f>Variables!$H$29</f>
        <v>0.1</v>
      </c>
      <c r="AY78" s="216">
        <f>Variables!$H$29</f>
        <v>0.1</v>
      </c>
      <c r="AZ78" s="216">
        <f>Variables!$H$29</f>
        <v>0.1</v>
      </c>
      <c r="BA78" s="216">
        <f>Variables!$H$29</f>
        <v>0.1</v>
      </c>
      <c r="BB78" s="216">
        <f>Variables!$H$29</f>
        <v>0.1</v>
      </c>
      <c r="BC78" s="216">
        <f>Variables!$H$29</f>
        <v>0.1</v>
      </c>
      <c r="BD78" s="216">
        <f>Variables!$H$29</f>
        <v>0.1</v>
      </c>
      <c r="BE78" s="216">
        <f>Variables!$H$29</f>
        <v>0.1</v>
      </c>
      <c r="BF78" s="216">
        <f>Variables!$H$29</f>
        <v>0.1</v>
      </c>
      <c r="BG78" s="216">
        <f>Variables!$H$29</f>
        <v>0.1</v>
      </c>
      <c r="BH78" s="216">
        <f>Variables!$H$29</f>
        <v>0.1</v>
      </c>
      <c r="BI78" s="216">
        <f>Variables!$H$29</f>
        <v>0.1</v>
      </c>
      <c r="BJ78" s="216">
        <f>Variables!$H$29</f>
        <v>0.1</v>
      </c>
      <c r="BK78" s="216">
        <f>Variables!$H$29</f>
        <v>0.1</v>
      </c>
      <c r="BL78" s="216">
        <f>Variables!$H$29</f>
        <v>0.1</v>
      </c>
      <c r="BM78" s="216">
        <f>Variables!$H$29</f>
        <v>0.1</v>
      </c>
      <c r="BN78" s="216">
        <f>Variables!$H$29</f>
        <v>0.1</v>
      </c>
      <c r="BO78" s="216">
        <f>Variables!$H$29</f>
        <v>0.1</v>
      </c>
      <c r="BP78" s="216">
        <f>Variables!$H$29</f>
        <v>0.1</v>
      </c>
      <c r="BQ78" s="216">
        <f>Variables!$H$29</f>
        <v>0.1</v>
      </c>
    </row>
    <row r="79" spans="5:69" ht="16" customHeight="1">
      <c r="E79" s="326"/>
      <c r="F79" s="328"/>
      <c r="G79" s="329"/>
      <c r="H79" s="323"/>
      <c r="I79" s="232" t="s">
        <v>319</v>
      </c>
      <c r="J79" s="216">
        <f>Variables!$H$32</f>
        <v>0.1</v>
      </c>
      <c r="K79" s="216">
        <f>Variables!$H$32</f>
        <v>0.1</v>
      </c>
      <c r="L79" s="216">
        <f>Variables!$H$32</f>
        <v>0.1</v>
      </c>
      <c r="M79" s="216">
        <f>Variables!$H$32</f>
        <v>0.1</v>
      </c>
      <c r="N79" s="216">
        <f>Variables!$H$32</f>
        <v>0.1</v>
      </c>
      <c r="O79" s="216">
        <f>Variables!$H$32</f>
        <v>0.1</v>
      </c>
      <c r="P79" s="216">
        <f>Variables!$H$32</f>
        <v>0.1</v>
      </c>
      <c r="Q79" s="216">
        <f>Variables!$H$32</f>
        <v>0.1</v>
      </c>
      <c r="R79" s="216">
        <f>Variables!$H$32</f>
        <v>0.1</v>
      </c>
      <c r="S79" s="216">
        <f>Variables!$H$32</f>
        <v>0.1</v>
      </c>
      <c r="T79" s="216">
        <f>Variables!$H$32</f>
        <v>0.1</v>
      </c>
      <c r="U79" s="216">
        <f>Variables!$H$32</f>
        <v>0.1</v>
      </c>
      <c r="V79" s="216">
        <f>Variables!$H$32</f>
        <v>0.1</v>
      </c>
      <c r="W79" s="216">
        <f>Variables!$H$32</f>
        <v>0.1</v>
      </c>
      <c r="X79" s="216">
        <f>Variables!$H$32</f>
        <v>0.1</v>
      </c>
      <c r="Y79" s="216">
        <f>Variables!$H$32</f>
        <v>0.1</v>
      </c>
      <c r="Z79" s="216">
        <f>Variables!$H$32</f>
        <v>0.1</v>
      </c>
      <c r="AA79" s="216">
        <f>Variables!$H$32</f>
        <v>0.1</v>
      </c>
      <c r="AB79" s="216">
        <f>Variables!$H$32</f>
        <v>0.1</v>
      </c>
      <c r="AC79" s="216">
        <f>Variables!$H$32</f>
        <v>0.1</v>
      </c>
      <c r="AD79" s="216">
        <f>Variables!$H$32</f>
        <v>0.1</v>
      </c>
      <c r="AE79" s="216">
        <f>Variables!$H$32</f>
        <v>0.1</v>
      </c>
      <c r="AF79" s="216">
        <f>Variables!$H$32</f>
        <v>0.1</v>
      </c>
      <c r="AG79" s="216">
        <f>Variables!$H$32</f>
        <v>0.1</v>
      </c>
      <c r="AH79" s="216">
        <f>Variables!$H$32</f>
        <v>0.1</v>
      </c>
      <c r="AI79" s="216">
        <f>Variables!$H$32</f>
        <v>0.1</v>
      </c>
      <c r="AJ79" s="216">
        <f>Variables!$H$32</f>
        <v>0.1</v>
      </c>
      <c r="AK79" s="216">
        <f>Variables!$H$32</f>
        <v>0.1</v>
      </c>
      <c r="AL79" s="216">
        <f>Variables!$H$32</f>
        <v>0.1</v>
      </c>
      <c r="AM79" s="216">
        <f>Variables!$H$32</f>
        <v>0.1</v>
      </c>
      <c r="AN79" s="216">
        <f>Variables!$H$32</f>
        <v>0.1</v>
      </c>
      <c r="AO79" s="216">
        <f>Variables!$H$32</f>
        <v>0.1</v>
      </c>
      <c r="AP79" s="216">
        <f>Variables!$H$32</f>
        <v>0.1</v>
      </c>
      <c r="AQ79" s="216">
        <f>Variables!$H$32</f>
        <v>0.1</v>
      </c>
      <c r="AR79" s="216">
        <f>Variables!$H$32</f>
        <v>0.1</v>
      </c>
      <c r="AS79" s="216">
        <f>Variables!$H$32</f>
        <v>0.1</v>
      </c>
      <c r="AT79" s="216">
        <f>Variables!$H$32</f>
        <v>0.1</v>
      </c>
      <c r="AU79" s="216">
        <f>Variables!$H$32</f>
        <v>0.1</v>
      </c>
      <c r="AV79" s="216">
        <f>Variables!$H$32</f>
        <v>0.1</v>
      </c>
      <c r="AW79" s="216">
        <f>Variables!$H$32</f>
        <v>0.1</v>
      </c>
      <c r="AX79" s="216">
        <f>Variables!$H$32</f>
        <v>0.1</v>
      </c>
      <c r="AY79" s="216">
        <f>Variables!$H$32</f>
        <v>0.1</v>
      </c>
      <c r="AZ79" s="216">
        <f>Variables!$H$32</f>
        <v>0.1</v>
      </c>
      <c r="BA79" s="216">
        <f>Variables!$H$32</f>
        <v>0.1</v>
      </c>
      <c r="BB79" s="216">
        <f>Variables!$H$32</f>
        <v>0.1</v>
      </c>
      <c r="BC79" s="216">
        <f>Variables!$H$32</f>
        <v>0.1</v>
      </c>
      <c r="BD79" s="216">
        <f>Variables!$H$32</f>
        <v>0.1</v>
      </c>
      <c r="BE79" s="216">
        <f>Variables!$H$32</f>
        <v>0.1</v>
      </c>
      <c r="BF79" s="216">
        <f>Variables!$H$32</f>
        <v>0.1</v>
      </c>
      <c r="BG79" s="216">
        <f>Variables!$H$32</f>
        <v>0.1</v>
      </c>
      <c r="BH79" s="216">
        <f>Variables!$H$32</f>
        <v>0.1</v>
      </c>
      <c r="BI79" s="216">
        <f>Variables!$H$32</f>
        <v>0.1</v>
      </c>
      <c r="BJ79" s="216">
        <f>Variables!$H$32</f>
        <v>0.1</v>
      </c>
      <c r="BK79" s="216">
        <f>Variables!$H$32</f>
        <v>0.1</v>
      </c>
      <c r="BL79" s="216">
        <f>Variables!$H$32</f>
        <v>0.1</v>
      </c>
      <c r="BM79" s="216">
        <f>Variables!$H$32</f>
        <v>0.1</v>
      </c>
      <c r="BN79" s="216">
        <f>Variables!$H$32</f>
        <v>0.1</v>
      </c>
      <c r="BO79" s="216">
        <f>Variables!$H$32</f>
        <v>0.1</v>
      </c>
      <c r="BP79" s="216">
        <f>Variables!$H$32</f>
        <v>0.1</v>
      </c>
      <c r="BQ79" s="216">
        <f>Variables!$H$32</f>
        <v>0.1</v>
      </c>
    </row>
    <row r="80" spans="5:69" ht="16" customHeight="1">
      <c r="E80" s="326"/>
      <c r="F80" s="328"/>
      <c r="G80" s="329"/>
      <c r="H80" s="323"/>
      <c r="I80" s="230" t="s">
        <v>321</v>
      </c>
      <c r="J80" s="200">
        <f>J11*J78*J79</f>
        <v>0.10880829015544041</v>
      </c>
      <c r="K80" s="200">
        <f>K11*K78*K79</f>
        <v>0.1120725388601036</v>
      </c>
      <c r="L80" s="200">
        <f t="shared" ref="L80:BQ80" si="58">L11*L78*L79</f>
        <v>0.11543471502590673</v>
      </c>
      <c r="M80" s="200">
        <f t="shared" si="58"/>
        <v>0.11889775647668398</v>
      </c>
      <c r="N80" s="200">
        <f t="shared" si="58"/>
        <v>0.12246468917098446</v>
      </c>
      <c r="O80" s="200">
        <f t="shared" si="58"/>
        <v>0.12613862984611399</v>
      </c>
      <c r="P80" s="200">
        <f t="shared" si="58"/>
        <v>0.12992278874149743</v>
      </c>
      <c r="Q80" s="200">
        <f t="shared" si="58"/>
        <v>0.13382047240374237</v>
      </c>
      <c r="R80" s="200">
        <f t="shared" si="58"/>
        <v>0.13783508657585461</v>
      </c>
      <c r="S80" s="200">
        <f t="shared" si="58"/>
        <v>0.14197013917313026</v>
      </c>
      <c r="T80" s="200">
        <f t="shared" si="58"/>
        <v>0.14622924334832418</v>
      </c>
      <c r="U80" s="200">
        <f t="shared" si="58"/>
        <v>0.15061612064877392</v>
      </c>
      <c r="V80" s="200">
        <f t="shared" si="58"/>
        <v>0.15513460426823714</v>
      </c>
      <c r="W80" s="200">
        <f t="shared" si="58"/>
        <v>0.15978864239628426</v>
      </c>
      <c r="X80" s="200">
        <f t="shared" si="58"/>
        <v>0.16458230166817275</v>
      </c>
      <c r="Y80" s="200">
        <f t="shared" si="58"/>
        <v>0.16951977071821792</v>
      </c>
      <c r="Z80" s="200">
        <f t="shared" si="58"/>
        <v>0.17460536383976449</v>
      </c>
      <c r="AA80" s="200">
        <f t="shared" si="58"/>
        <v>0.17984352475495743</v>
      </c>
      <c r="AB80" s="200">
        <f t="shared" si="58"/>
        <v>0.18523883049760614</v>
      </c>
      <c r="AC80" s="200">
        <f t="shared" si="58"/>
        <v>0.19079599541253439</v>
      </c>
      <c r="AD80" s="200">
        <f t="shared" si="58"/>
        <v>0.19651987527491041</v>
      </c>
      <c r="AE80" s="200">
        <f t="shared" si="58"/>
        <v>0.20241547153315775</v>
      </c>
      <c r="AF80" s="200">
        <f t="shared" si="58"/>
        <v>0.20848793567915247</v>
      </c>
      <c r="AG80" s="200">
        <f t="shared" si="58"/>
        <v>0.21474257374952704</v>
      </c>
      <c r="AH80" s="200">
        <f t="shared" si="58"/>
        <v>0.22118485096201287</v>
      </c>
      <c r="AI80" s="200">
        <f t="shared" si="58"/>
        <v>0.22782039649087327</v>
      </c>
      <c r="AJ80" s="200">
        <f t="shared" si="58"/>
        <v>0.2346550083855995</v>
      </c>
      <c r="AK80" s="200">
        <f t="shared" si="58"/>
        <v>0.24169465863716744</v>
      </c>
      <c r="AL80" s="200">
        <f t="shared" si="58"/>
        <v>0.24894549839628244</v>
      </c>
      <c r="AM80" s="200">
        <f t="shared" si="58"/>
        <v>0.25641386334817101</v>
      </c>
      <c r="AN80" s="200">
        <f t="shared" si="58"/>
        <v>0.26410627924861618</v>
      </c>
      <c r="AO80" s="200">
        <f t="shared" si="58"/>
        <v>0.27202946762607461</v>
      </c>
      <c r="AP80" s="200">
        <f t="shared" si="58"/>
        <v>0.2801903516548569</v>
      </c>
      <c r="AQ80" s="200">
        <f t="shared" si="58"/>
        <v>0.28859606220450262</v>
      </c>
      <c r="AR80" s="200">
        <f t="shared" si="58"/>
        <v>0.29725394407063765</v>
      </c>
      <c r="AS80" s="200">
        <f t="shared" si="58"/>
        <v>0.30617156239275684</v>
      </c>
      <c r="AT80" s="200">
        <f t="shared" si="58"/>
        <v>0.31535670926453951</v>
      </c>
      <c r="AU80" s="200">
        <f t="shared" si="58"/>
        <v>0.3248174105424757</v>
      </c>
      <c r="AV80" s="200">
        <f t="shared" si="58"/>
        <v>0.33456193285874997</v>
      </c>
      <c r="AW80" s="200">
        <f t="shared" si="58"/>
        <v>0.34459879084451256</v>
      </c>
      <c r="AX80" s="200">
        <f t="shared" si="58"/>
        <v>0.35493675456984786</v>
      </c>
      <c r="AY80" s="200">
        <f t="shared" si="58"/>
        <v>0.36558485720694334</v>
      </c>
      <c r="AZ80" s="200">
        <f t="shared" si="58"/>
        <v>0.37655240292315162</v>
      </c>
      <c r="BA80" s="200">
        <f t="shared" si="58"/>
        <v>0.3878489750108462</v>
      </c>
      <c r="BB80" s="200">
        <f t="shared" si="58"/>
        <v>0.39948444426117152</v>
      </c>
      <c r="BC80" s="200">
        <f t="shared" si="58"/>
        <v>0.41146897758900663</v>
      </c>
      <c r="BD80" s="200">
        <f t="shared" si="58"/>
        <v>0.42381304691667687</v>
      </c>
      <c r="BE80" s="200">
        <f t="shared" si="58"/>
        <v>0.43652743832417723</v>
      </c>
      <c r="BF80" s="200">
        <f t="shared" si="58"/>
        <v>0.44962326147390264</v>
      </c>
      <c r="BG80" s="200">
        <f t="shared" si="58"/>
        <v>0.4631119593181196</v>
      </c>
      <c r="BH80" s="200">
        <f t="shared" si="58"/>
        <v>0.47700531809766328</v>
      </c>
      <c r="BI80" s="200">
        <f t="shared" si="58"/>
        <v>0.49131547764059313</v>
      </c>
      <c r="BJ80" s="200">
        <f t="shared" si="58"/>
        <v>0.50605494196981093</v>
      </c>
      <c r="BK80" s="200">
        <f t="shared" si="58"/>
        <v>0.52123659022890523</v>
      </c>
      <c r="BL80" s="200">
        <f t="shared" si="58"/>
        <v>0.5368736879357725</v>
      </c>
      <c r="BM80" s="200">
        <f t="shared" si="58"/>
        <v>0.55297989857384555</v>
      </c>
      <c r="BN80" s="200">
        <f t="shared" si="58"/>
        <v>0.56956929553106095</v>
      </c>
      <c r="BO80" s="200">
        <f t="shared" si="58"/>
        <v>0.58665637439699292</v>
      </c>
      <c r="BP80" s="200">
        <f t="shared" si="58"/>
        <v>0.60425606562890266</v>
      </c>
      <c r="BQ80" s="200">
        <f t="shared" si="58"/>
        <v>0.6223837475977696</v>
      </c>
    </row>
    <row r="81" spans="5:69" ht="16" customHeight="1">
      <c r="E81" s="326"/>
      <c r="F81" s="328"/>
      <c r="G81" s="329"/>
      <c r="H81" s="323"/>
      <c r="I81" s="230" t="s">
        <v>322</v>
      </c>
      <c r="J81" s="200">
        <f>J80/J264</f>
        <v>9.1435537945748248E-3</v>
      </c>
      <c r="K81" s="200">
        <f>K80/K264</f>
        <v>9.2331964788353593E-3</v>
      </c>
      <c r="L81" s="200">
        <f t="shared" ref="L81:BQ81" si="59">L80/L264</f>
        <v>9.3237180129415904E-3</v>
      </c>
      <c r="M81" s="200">
        <f t="shared" si="59"/>
        <v>9.4151270130684722E-3</v>
      </c>
      <c r="N81" s="200">
        <f t="shared" si="59"/>
        <v>9.5074321798632594E-3</v>
      </c>
      <c r="O81" s="200">
        <f t="shared" si="59"/>
        <v>9.60064229927368E-3</v>
      </c>
      <c r="P81" s="200">
        <f t="shared" si="59"/>
        <v>9.6947662433842074E-3</v>
      </c>
      <c r="Q81" s="200">
        <f t="shared" si="59"/>
        <v>9.7898129712605253E-3</v>
      </c>
      <c r="R81" s="200">
        <f t="shared" si="59"/>
        <v>9.885791529802292E-3</v>
      </c>
      <c r="S81" s="200">
        <f t="shared" si="59"/>
        <v>9.982711054604276E-3</v>
      </c>
      <c r="T81" s="200">
        <f t="shared" si="59"/>
        <v>1.0080580770825888E-2</v>
      </c>
      <c r="U81" s="200">
        <f t="shared" si="59"/>
        <v>1.017940999406928E-2</v>
      </c>
      <c r="V81" s="200">
        <f t="shared" si="59"/>
        <v>1.0279208131266036E-2</v>
      </c>
      <c r="W81" s="200">
        <f t="shared" si="59"/>
        <v>1.0379984681572566E-2</v>
      </c>
      <c r="X81" s="200">
        <f t="shared" si="59"/>
        <v>1.0481749237274256E-2</v>
      </c>
      <c r="Y81" s="200">
        <f t="shared" si="59"/>
        <v>1.0584511484698512E-2</v>
      </c>
      <c r="Z81" s="200">
        <f t="shared" si="59"/>
        <v>1.0688281205136737E-2</v>
      </c>
      <c r="AA81" s="200">
        <f t="shared" si="59"/>
        <v>1.0793068275775331E-2</v>
      </c>
      <c r="AB81" s="200">
        <f t="shared" si="59"/>
        <v>1.089888267063587E-2</v>
      </c>
      <c r="AC81" s="200">
        <f t="shared" si="59"/>
        <v>1.1005734461524461E-2</v>
      </c>
      <c r="AD81" s="200">
        <f t="shared" si="59"/>
        <v>1.1113633818990387E-2</v>
      </c>
      <c r="AE81" s="200">
        <f t="shared" si="59"/>
        <v>1.1222591013294215E-2</v>
      </c>
      <c r="AF81" s="200">
        <f t="shared" si="59"/>
        <v>1.1332616415385332E-2</v>
      </c>
      <c r="AG81" s="200">
        <f t="shared" si="59"/>
        <v>1.1443720497889113E-2</v>
      </c>
      <c r="AH81" s="200">
        <f t="shared" si="59"/>
        <v>1.1555913836103712E-2</v>
      </c>
      <c r="AI81" s="200">
        <f t="shared" si="59"/>
        <v>1.1669207109006688E-2</v>
      </c>
      <c r="AJ81" s="200">
        <f t="shared" si="59"/>
        <v>1.1783611100271461E-2</v>
      </c>
      <c r="AK81" s="200">
        <f t="shared" si="59"/>
        <v>1.1899136699293726E-2</v>
      </c>
      <c r="AL81" s="200">
        <f t="shared" si="59"/>
        <v>1.201579490222798E-2</v>
      </c>
      <c r="AM81" s="200">
        <f t="shared" si="59"/>
        <v>1.2133596813034138E-2</v>
      </c>
      <c r="AN81" s="200">
        <f t="shared" si="59"/>
        <v>1.2252553644534477E-2</v>
      </c>
      <c r="AO81" s="200">
        <f t="shared" si="59"/>
        <v>1.2372676719480891E-2</v>
      </c>
      <c r="AP81" s="200">
        <f t="shared" si="59"/>
        <v>1.2493977471632667E-2</v>
      </c>
      <c r="AQ81" s="200">
        <f t="shared" si="59"/>
        <v>1.2616467446844751E-2</v>
      </c>
      <c r="AR81" s="200">
        <f t="shared" si="59"/>
        <v>1.2740158304166754E-2</v>
      </c>
      <c r="AS81" s="200">
        <f t="shared" si="59"/>
        <v>1.2865061816952706E-2</v>
      </c>
      <c r="AT81" s="200">
        <f t="shared" si="59"/>
        <v>1.2991189873981653E-2</v>
      </c>
      <c r="AU81" s="200">
        <f t="shared" si="59"/>
        <v>1.3118554480589316E-2</v>
      </c>
      <c r="AV81" s="200">
        <f t="shared" si="59"/>
        <v>1.3247167759810781E-2</v>
      </c>
      <c r="AW81" s="200">
        <f t="shared" si="59"/>
        <v>1.3377041953534419E-2</v>
      </c>
      <c r="AX81" s="200">
        <f t="shared" si="59"/>
        <v>1.3508189423667105E-2</v>
      </c>
      <c r="AY81" s="200">
        <f t="shared" si="59"/>
        <v>1.3640622653310902E-2</v>
      </c>
      <c r="AZ81" s="200">
        <f t="shared" si="59"/>
        <v>1.3774354247951204E-2</v>
      </c>
      <c r="BA81" s="200">
        <f t="shared" si="59"/>
        <v>1.3909396936656607E-2</v>
      </c>
      <c r="BB81" s="200">
        <f t="shared" si="59"/>
        <v>1.4045763573290494E-2</v>
      </c>
      <c r="BC81" s="200">
        <f t="shared" si="59"/>
        <v>1.4183467137734516E-2</v>
      </c>
      <c r="BD81" s="200">
        <f t="shared" si="59"/>
        <v>1.4322520737124072E-2</v>
      </c>
      <c r="BE81" s="200">
        <f t="shared" si="59"/>
        <v>1.4462937607095879E-2</v>
      </c>
      <c r="BF81" s="200">
        <f t="shared" si="59"/>
        <v>1.4604731113047801E-2</v>
      </c>
      <c r="BG81" s="200">
        <f t="shared" si="59"/>
        <v>1.4747914751411012E-2</v>
      </c>
      <c r="BH81" s="200">
        <f t="shared" si="59"/>
        <v>1.489250215093465E-2</v>
      </c>
      <c r="BI81" s="200">
        <f t="shared" si="59"/>
        <v>1.5038507073983026E-2</v>
      </c>
      <c r="BJ81" s="200">
        <f t="shared" si="59"/>
        <v>1.5185943417845607E-2</v>
      </c>
      <c r="BK81" s="200">
        <f t="shared" si="59"/>
        <v>1.5334825216059779E-2</v>
      </c>
      <c r="BL81" s="200">
        <f t="shared" si="59"/>
        <v>1.5485166639746643E-2</v>
      </c>
      <c r="BM81" s="200">
        <f t="shared" si="59"/>
        <v>1.563698199895984E-2</v>
      </c>
      <c r="BN81" s="200">
        <f t="shared" si="59"/>
        <v>1.5790285744047682E-2</v>
      </c>
      <c r="BO81" s="200">
        <f t="shared" si="59"/>
        <v>1.5945092467028545E-2</v>
      </c>
      <c r="BP81" s="200">
        <f t="shared" si="59"/>
        <v>1.6101416902979802E-2</v>
      </c>
      <c r="BQ81" s="200">
        <f t="shared" si="59"/>
        <v>1.6259273931440388E-2</v>
      </c>
    </row>
    <row r="82" spans="5:69" ht="16" customHeight="1">
      <c r="E82" s="326"/>
      <c r="F82" s="328"/>
      <c r="G82" s="329"/>
      <c r="H82" s="323"/>
      <c r="I82" s="230" t="s">
        <v>299</v>
      </c>
      <c r="J82" s="195">
        <v>0</v>
      </c>
      <c r="K82" s="200">
        <f t="shared" ref="K82:BQ82" si="60">J84*$B$6</f>
        <v>3.6574215178299301E-3</v>
      </c>
      <c r="L82" s="200">
        <f t="shared" si="60"/>
        <v>5.5219893504491087E-3</v>
      </c>
      <c r="M82" s="200">
        <f t="shared" si="60"/>
        <v>6.4904818804011905E-3</v>
      </c>
      <c r="N82" s="200">
        <f t="shared" si="60"/>
        <v>7.0112917454279835E-3</v>
      </c>
      <c r="O82" s="200">
        <f t="shared" si="60"/>
        <v>7.3086187446592954E-3</v>
      </c>
      <c r="P82" s="200">
        <f t="shared" si="60"/>
        <v>7.4945662920391206E-3</v>
      </c>
      <c r="Q82" s="200">
        <f t="shared" si="60"/>
        <v>7.6251896433732445E-3</v>
      </c>
      <c r="R82" s="200">
        <f t="shared" si="60"/>
        <v>7.7285200101908334E-3</v>
      </c>
      <c r="S82" s="200">
        <f t="shared" si="60"/>
        <v>7.8185766170163346E-3</v>
      </c>
      <c r="T82" s="200">
        <f t="shared" si="60"/>
        <v>7.9023727303498791E-3</v>
      </c>
      <c r="U82" s="200">
        <f t="shared" si="60"/>
        <v>7.9834186735052957E-3</v>
      </c>
      <c r="V82" s="200">
        <f t="shared" si="60"/>
        <v>8.0634733343803618E-3</v>
      </c>
      <c r="W82" s="200">
        <f t="shared" si="60"/>
        <v>8.1434199196965939E-3</v>
      </c>
      <c r="X82" s="200">
        <f t="shared" si="60"/>
        <v>8.2237038324773238E-3</v>
      </c>
      <c r="Y82" s="200">
        <f t="shared" si="60"/>
        <v>8.3045516111483648E-3</v>
      </c>
      <c r="Z82" s="200">
        <f t="shared" si="60"/>
        <v>8.3860803994535871E-3</v>
      </c>
      <c r="AA82" s="200">
        <f t="shared" si="60"/>
        <v>8.4683526817814891E-3</v>
      </c>
      <c r="AB82" s="200">
        <f t="shared" si="60"/>
        <v>8.551403651200877E-3</v>
      </c>
      <c r="AC82" s="200">
        <f t="shared" si="60"/>
        <v>8.635254893854789E-3</v>
      </c>
      <c r="AD82" s="200">
        <f t="shared" si="60"/>
        <v>8.7199212315371803E-3</v>
      </c>
      <c r="AE82" s="200">
        <f t="shared" si="60"/>
        <v>8.8054141433647464E-3</v>
      </c>
      <c r="AF82" s="200">
        <f t="shared" si="60"/>
        <v>8.8917434770000598E-3</v>
      </c>
      <c r="AG82" s="200">
        <f t="shared" si="60"/>
        <v>8.9789183046541637E-3</v>
      </c>
      <c r="AH82" s="200">
        <f t="shared" si="60"/>
        <v>9.0669473514827272E-3</v>
      </c>
      <c r="AI82" s="200">
        <f t="shared" si="60"/>
        <v>9.1558392101828475E-3</v>
      </c>
      <c r="AJ82" s="200">
        <f t="shared" si="60"/>
        <v>9.2456024486940996E-3</v>
      </c>
      <c r="AK82" s="200">
        <f t="shared" si="60"/>
        <v>9.3362456644556346E-3</v>
      </c>
      <c r="AL82" s="200">
        <f t="shared" si="60"/>
        <v>9.4277775119453091E-3</v>
      </c>
      <c r="AM82" s="200">
        <f t="shared" si="60"/>
        <v>9.5202067168638459E-3</v>
      </c>
      <c r="AN82" s="200">
        <f t="shared" si="60"/>
        <v>9.6135420836455793E-3</v>
      </c>
      <c r="AO82" s="200">
        <f t="shared" si="60"/>
        <v>9.7077924996365819E-3</v>
      </c>
      <c r="AP82" s="200">
        <f t="shared" si="60"/>
        <v>9.8029669376106469E-3</v>
      </c>
      <c r="AQ82" s="200">
        <f t="shared" si="60"/>
        <v>9.8990744574583914E-3</v>
      </c>
      <c r="AR82" s="200">
        <f t="shared" si="60"/>
        <v>9.9961242074670976E-3</v>
      </c>
      <c r="AS82" s="200">
        <f t="shared" si="60"/>
        <v>1.009412542540025E-2</v>
      </c>
      <c r="AT82" s="200">
        <f t="shared" si="60"/>
        <v>1.0193087439481208E-2</v>
      </c>
      <c r="AU82" s="200">
        <f t="shared" si="60"/>
        <v>1.0293019669333266E-2</v>
      </c>
      <c r="AV82" s="200">
        <f t="shared" si="60"/>
        <v>1.039393162690236E-2</v>
      </c>
      <c r="AW82" s="200">
        <f t="shared" si="60"/>
        <v>1.0495832917375492E-2</v>
      </c>
      <c r="AX82" s="200">
        <f t="shared" si="60"/>
        <v>1.0598733240101514E-2</v>
      </c>
      <c r="AY82" s="200">
        <f t="shared" si="60"/>
        <v>1.0702642389517601E-2</v>
      </c>
      <c r="AZ82" s="200">
        <f t="shared" si="60"/>
        <v>1.0807570256083161E-2</v>
      </c>
      <c r="BA82" s="200">
        <f t="shared" si="60"/>
        <v>1.0913526827222061E-2</v>
      </c>
      <c r="BB82" s="200">
        <f t="shared" si="60"/>
        <v>1.1020522188273674E-2</v>
      </c>
      <c r="BC82" s="200">
        <f t="shared" si="60"/>
        <v>1.1128566523453036E-2</v>
      </c>
      <c r="BD82" s="200">
        <f t="shared" si="60"/>
        <v>1.1237670116820326E-2</v>
      </c>
      <c r="BE82" s="200">
        <f t="shared" si="60"/>
        <v>1.1347843353259793E-2</v>
      </c>
      <c r="BF82" s="200">
        <f t="shared" si="60"/>
        <v>1.1459096719468249E-2</v>
      </c>
      <c r="BG82" s="200">
        <f t="shared" si="60"/>
        <v>1.1571440804953245E-2</v>
      </c>
      <c r="BH82" s="200">
        <f t="shared" si="60"/>
        <v>1.1684886303041028E-2</v>
      </c>
      <c r="BI82" s="200">
        <f t="shared" si="60"/>
        <v>1.1799444011894374E-2</v>
      </c>
      <c r="BJ82" s="200">
        <f t="shared" si="60"/>
        <v>1.1915124835540398E-2</v>
      </c>
      <c r="BK82" s="200">
        <f t="shared" si="60"/>
        <v>1.2031939784908442E-2</v>
      </c>
      <c r="BL82" s="200">
        <f t="shared" si="60"/>
        <v>1.2149899978878132E-2</v>
      </c>
      <c r="BM82" s="200">
        <f t="shared" si="60"/>
        <v>1.2269016645337725E-2</v>
      </c>
      <c r="BN82" s="200">
        <f t="shared" si="60"/>
        <v>1.2389301122252798E-2</v>
      </c>
      <c r="BO82" s="200">
        <f t="shared" si="60"/>
        <v>1.2510764858745475E-2</v>
      </c>
      <c r="BP82" s="200">
        <f t="shared" si="60"/>
        <v>1.2633419416184156E-2</v>
      </c>
      <c r="BQ82" s="200">
        <f t="shared" si="60"/>
        <v>1.2757276469283998E-2</v>
      </c>
    </row>
    <row r="83" spans="5:69" ht="16" customHeight="1">
      <c r="E83" s="326"/>
      <c r="F83" s="328"/>
      <c r="G83" s="329"/>
      <c r="H83" s="323"/>
      <c r="I83" s="230" t="s">
        <v>301</v>
      </c>
      <c r="J83" s="195">
        <v>0</v>
      </c>
      <c r="K83" s="200">
        <f t="shared" ref="K83:BQ83" si="61">J84*$B$7</f>
        <v>9.1435537945748252E-4</v>
      </c>
      <c r="L83" s="200">
        <f t="shared" si="61"/>
        <v>1.3804973376122772E-3</v>
      </c>
      <c r="M83" s="200">
        <f t="shared" si="61"/>
        <v>1.6226204701002976E-3</v>
      </c>
      <c r="N83" s="200">
        <f t="shared" si="61"/>
        <v>1.7528229363569959E-3</v>
      </c>
      <c r="O83" s="200">
        <f t="shared" si="61"/>
        <v>1.8271546861648238E-3</v>
      </c>
      <c r="P83" s="200">
        <f t="shared" si="61"/>
        <v>1.8736415730097801E-3</v>
      </c>
      <c r="Q83" s="200">
        <f t="shared" si="61"/>
        <v>1.9062974108433111E-3</v>
      </c>
      <c r="R83" s="200">
        <f t="shared" si="61"/>
        <v>1.9321300025477084E-3</v>
      </c>
      <c r="S83" s="200">
        <f t="shared" si="61"/>
        <v>1.9546441542540836E-3</v>
      </c>
      <c r="T83" s="200">
        <f t="shared" si="61"/>
        <v>1.9755931825874698E-3</v>
      </c>
      <c r="U83" s="200">
        <f t="shared" si="61"/>
        <v>1.9958546683763239E-3</v>
      </c>
      <c r="V83" s="200">
        <f t="shared" si="61"/>
        <v>2.0158683335950904E-3</v>
      </c>
      <c r="W83" s="200">
        <f t="shared" si="61"/>
        <v>2.0358549799241485E-3</v>
      </c>
      <c r="X83" s="200">
        <f t="shared" si="61"/>
        <v>2.0559259581193309E-3</v>
      </c>
      <c r="Y83" s="200">
        <f t="shared" si="61"/>
        <v>2.0761379027870912E-3</v>
      </c>
      <c r="Z83" s="200">
        <f t="shared" si="61"/>
        <v>2.0965200998633968E-3</v>
      </c>
      <c r="AA83" s="200">
        <f t="shared" si="61"/>
        <v>2.1170881704453723E-3</v>
      </c>
      <c r="AB83" s="200">
        <f t="shared" si="61"/>
        <v>2.1378509128002193E-3</v>
      </c>
      <c r="AC83" s="200">
        <f t="shared" si="61"/>
        <v>2.1588137234636972E-3</v>
      </c>
      <c r="AD83" s="200">
        <f t="shared" si="61"/>
        <v>2.1799803078842951E-3</v>
      </c>
      <c r="AE83" s="200">
        <f t="shared" si="61"/>
        <v>2.2013535358411866E-3</v>
      </c>
      <c r="AF83" s="200">
        <f t="shared" si="61"/>
        <v>2.222935869250015E-3</v>
      </c>
      <c r="AG83" s="200">
        <f t="shared" si="61"/>
        <v>2.2447295761635409E-3</v>
      </c>
      <c r="AH83" s="200">
        <f t="shared" si="61"/>
        <v>2.2667368378706818E-3</v>
      </c>
      <c r="AI83" s="200">
        <f t="shared" si="61"/>
        <v>2.2889598025457119E-3</v>
      </c>
      <c r="AJ83" s="200">
        <f t="shared" si="61"/>
        <v>2.3114006121735249E-3</v>
      </c>
      <c r="AK83" s="200">
        <f t="shared" si="61"/>
        <v>2.3340614161139086E-3</v>
      </c>
      <c r="AL83" s="200">
        <f t="shared" si="61"/>
        <v>2.3569443779863273E-3</v>
      </c>
      <c r="AM83" s="200">
        <f t="shared" si="61"/>
        <v>2.3800516792159615E-3</v>
      </c>
      <c r="AN83" s="200">
        <f t="shared" si="61"/>
        <v>2.4033855209113948E-3</v>
      </c>
      <c r="AO83" s="200">
        <f t="shared" si="61"/>
        <v>2.4269481249091455E-3</v>
      </c>
      <c r="AP83" s="200">
        <f t="shared" si="61"/>
        <v>2.4507417344026617E-3</v>
      </c>
      <c r="AQ83" s="200">
        <f t="shared" si="61"/>
        <v>2.4747686143645978E-3</v>
      </c>
      <c r="AR83" s="200">
        <f t="shared" si="61"/>
        <v>2.4990310518667744E-3</v>
      </c>
      <c r="AS83" s="200">
        <f t="shared" si="61"/>
        <v>2.5235313563500626E-3</v>
      </c>
      <c r="AT83" s="200">
        <f t="shared" si="61"/>
        <v>2.5482718598703021E-3</v>
      </c>
      <c r="AU83" s="200">
        <f t="shared" si="61"/>
        <v>2.5732549173333166E-3</v>
      </c>
      <c r="AV83" s="200">
        <f t="shared" si="61"/>
        <v>2.5984829067255901E-3</v>
      </c>
      <c r="AW83" s="200">
        <f t="shared" si="61"/>
        <v>2.6239582293438729E-3</v>
      </c>
      <c r="AX83" s="200">
        <f t="shared" si="61"/>
        <v>2.6496833100253785E-3</v>
      </c>
      <c r="AY83" s="200">
        <f t="shared" si="61"/>
        <v>2.6756605973794001E-3</v>
      </c>
      <c r="AZ83" s="200">
        <f t="shared" si="61"/>
        <v>2.7018925640207902E-3</v>
      </c>
      <c r="BA83" s="200">
        <f t="shared" si="61"/>
        <v>2.7283817068055154E-3</v>
      </c>
      <c r="BB83" s="200">
        <f t="shared" si="61"/>
        <v>2.7551305470684185E-3</v>
      </c>
      <c r="BC83" s="200">
        <f t="shared" si="61"/>
        <v>2.7821416308632589E-3</v>
      </c>
      <c r="BD83" s="200">
        <f t="shared" si="61"/>
        <v>2.8094175292050815E-3</v>
      </c>
      <c r="BE83" s="200">
        <f t="shared" si="61"/>
        <v>2.8369608383149482E-3</v>
      </c>
      <c r="BF83" s="200">
        <f t="shared" si="61"/>
        <v>2.8647741798670623E-3</v>
      </c>
      <c r="BG83" s="200">
        <f t="shared" si="61"/>
        <v>2.8928602012383113E-3</v>
      </c>
      <c r="BH83" s="200">
        <f t="shared" si="61"/>
        <v>2.9212215757602571E-3</v>
      </c>
      <c r="BI83" s="200">
        <f t="shared" si="61"/>
        <v>2.9498610029735934E-3</v>
      </c>
      <c r="BJ83" s="200">
        <f t="shared" si="61"/>
        <v>2.9787812088850995E-3</v>
      </c>
      <c r="BK83" s="200">
        <f t="shared" si="61"/>
        <v>3.0079849462271106E-3</v>
      </c>
      <c r="BL83" s="200">
        <f t="shared" si="61"/>
        <v>3.0374749947195329E-3</v>
      </c>
      <c r="BM83" s="200">
        <f t="shared" si="61"/>
        <v>3.0672541613344312E-3</v>
      </c>
      <c r="BN83" s="200">
        <f t="shared" si="61"/>
        <v>3.0973252805631996E-3</v>
      </c>
      <c r="BO83" s="200">
        <f t="shared" si="61"/>
        <v>3.1276912146863687E-3</v>
      </c>
      <c r="BP83" s="200">
        <f t="shared" si="61"/>
        <v>3.1583548540460391E-3</v>
      </c>
      <c r="BQ83" s="200">
        <f t="shared" si="61"/>
        <v>3.1893191173209996E-3</v>
      </c>
    </row>
    <row r="84" spans="5:69" ht="16" customHeight="1">
      <c r="E84" s="326"/>
      <c r="F84" s="328"/>
      <c r="G84" s="329"/>
      <c r="H84" s="323"/>
      <c r="I84" s="230" t="s">
        <v>295</v>
      </c>
      <c r="J84" s="200">
        <f>J81+J82+J83</f>
        <v>9.1435537945748248E-3</v>
      </c>
      <c r="K84" s="200">
        <f>K81+K82+K83</f>
        <v>1.3804973376122772E-2</v>
      </c>
      <c r="L84" s="200">
        <f t="shared" ref="L84:BQ84" si="62">L81+L82+L83</f>
        <v>1.6226204701002975E-2</v>
      </c>
      <c r="M84" s="200">
        <f t="shared" si="62"/>
        <v>1.7528229363569958E-2</v>
      </c>
      <c r="N84" s="200">
        <f t="shared" si="62"/>
        <v>1.8271546861648238E-2</v>
      </c>
      <c r="O84" s="200">
        <f t="shared" si="62"/>
        <v>1.8736415730097801E-2</v>
      </c>
      <c r="P84" s="200">
        <f t="shared" si="62"/>
        <v>1.906297410843311E-2</v>
      </c>
      <c r="Q84" s="200">
        <f t="shared" si="62"/>
        <v>1.9321300025477082E-2</v>
      </c>
      <c r="R84" s="200">
        <f t="shared" si="62"/>
        <v>1.9546441542540836E-2</v>
      </c>
      <c r="S84" s="200">
        <f t="shared" si="62"/>
        <v>1.9755931825874696E-2</v>
      </c>
      <c r="T84" s="200">
        <f t="shared" si="62"/>
        <v>1.9958546683763238E-2</v>
      </c>
      <c r="U84" s="200">
        <f t="shared" si="62"/>
        <v>2.0158683335950903E-2</v>
      </c>
      <c r="V84" s="200">
        <f t="shared" si="62"/>
        <v>2.0358549799241486E-2</v>
      </c>
      <c r="W84" s="200">
        <f t="shared" si="62"/>
        <v>2.0559259581193309E-2</v>
      </c>
      <c r="X84" s="200">
        <f t="shared" si="62"/>
        <v>2.076137902787091E-2</v>
      </c>
      <c r="Y84" s="200">
        <f t="shared" si="62"/>
        <v>2.0965200998633967E-2</v>
      </c>
      <c r="Z84" s="200">
        <f t="shared" si="62"/>
        <v>2.117088170445372E-2</v>
      </c>
      <c r="AA84" s="200">
        <f t="shared" si="62"/>
        <v>2.1378509128002193E-2</v>
      </c>
      <c r="AB84" s="200">
        <f t="shared" si="62"/>
        <v>2.158813723463697E-2</v>
      </c>
      <c r="AC84" s="200">
        <f t="shared" si="62"/>
        <v>2.1799803078842949E-2</v>
      </c>
      <c r="AD84" s="200">
        <f t="shared" si="62"/>
        <v>2.2013535358411863E-2</v>
      </c>
      <c r="AE84" s="200">
        <f t="shared" si="62"/>
        <v>2.2229358692500149E-2</v>
      </c>
      <c r="AF84" s="200">
        <f t="shared" si="62"/>
        <v>2.2447295761635407E-2</v>
      </c>
      <c r="AG84" s="200">
        <f t="shared" si="62"/>
        <v>2.2667368378706816E-2</v>
      </c>
      <c r="AH84" s="200">
        <f t="shared" si="62"/>
        <v>2.288959802545712E-2</v>
      </c>
      <c r="AI84" s="200">
        <f t="shared" si="62"/>
        <v>2.3114006121735246E-2</v>
      </c>
      <c r="AJ84" s="200">
        <f t="shared" si="62"/>
        <v>2.3340614161139084E-2</v>
      </c>
      <c r="AK84" s="200">
        <f t="shared" si="62"/>
        <v>2.356944377986327E-2</v>
      </c>
      <c r="AL84" s="200">
        <f t="shared" si="62"/>
        <v>2.3800516792159613E-2</v>
      </c>
      <c r="AM84" s="200">
        <f t="shared" si="62"/>
        <v>2.4033855209113948E-2</v>
      </c>
      <c r="AN84" s="200">
        <f t="shared" si="62"/>
        <v>2.4269481249091451E-2</v>
      </c>
      <c r="AO84" s="200">
        <f t="shared" si="62"/>
        <v>2.4507417344026616E-2</v>
      </c>
      <c r="AP84" s="200">
        <f t="shared" si="62"/>
        <v>2.4747686143645975E-2</v>
      </c>
      <c r="AQ84" s="200">
        <f t="shared" si="62"/>
        <v>2.4990310518667742E-2</v>
      </c>
      <c r="AR84" s="200">
        <f t="shared" si="62"/>
        <v>2.5235313563500623E-2</v>
      </c>
      <c r="AS84" s="200">
        <f t="shared" si="62"/>
        <v>2.5482718598703019E-2</v>
      </c>
      <c r="AT84" s="200">
        <f t="shared" si="62"/>
        <v>2.5732549173333164E-2</v>
      </c>
      <c r="AU84" s="200">
        <f t="shared" si="62"/>
        <v>2.59848290672559E-2</v>
      </c>
      <c r="AV84" s="200">
        <f t="shared" si="62"/>
        <v>2.6239582293438729E-2</v>
      </c>
      <c r="AW84" s="200">
        <f t="shared" si="62"/>
        <v>2.6496833100253782E-2</v>
      </c>
      <c r="AX84" s="200">
        <f t="shared" si="62"/>
        <v>2.6756605973794E-2</v>
      </c>
      <c r="AY84" s="200">
        <f t="shared" si="62"/>
        <v>2.70189256402079E-2</v>
      </c>
      <c r="AZ84" s="200">
        <f t="shared" si="62"/>
        <v>2.7283817068055154E-2</v>
      </c>
      <c r="BA84" s="200">
        <f t="shared" si="62"/>
        <v>2.7551305470684184E-2</v>
      </c>
      <c r="BB84" s="200">
        <f t="shared" si="62"/>
        <v>2.7821416308632586E-2</v>
      </c>
      <c r="BC84" s="200">
        <f t="shared" si="62"/>
        <v>2.8094175292050813E-2</v>
      </c>
      <c r="BD84" s="200">
        <f t="shared" si="62"/>
        <v>2.8369608383149478E-2</v>
      </c>
      <c r="BE84" s="200">
        <f t="shared" si="62"/>
        <v>2.864774179867062E-2</v>
      </c>
      <c r="BF84" s="200">
        <f t="shared" si="62"/>
        <v>2.8928602012383113E-2</v>
      </c>
      <c r="BG84" s="200">
        <f t="shared" si="62"/>
        <v>2.9212215757602567E-2</v>
      </c>
      <c r="BH84" s="200">
        <f t="shared" si="62"/>
        <v>2.9498610029735934E-2</v>
      </c>
      <c r="BI84" s="200">
        <f t="shared" si="62"/>
        <v>2.9787812088850993E-2</v>
      </c>
      <c r="BJ84" s="200">
        <f t="shared" si="62"/>
        <v>3.0079849462271106E-2</v>
      </c>
      <c r="BK84" s="200">
        <f t="shared" si="62"/>
        <v>3.0374749947195329E-2</v>
      </c>
      <c r="BL84" s="200">
        <f t="shared" si="62"/>
        <v>3.067254161334431E-2</v>
      </c>
      <c r="BM84" s="200">
        <f t="shared" si="62"/>
        <v>3.0973252805631995E-2</v>
      </c>
      <c r="BN84" s="200">
        <f t="shared" si="62"/>
        <v>3.1276912146863685E-2</v>
      </c>
      <c r="BO84" s="200">
        <f t="shared" si="62"/>
        <v>3.1583548540460388E-2</v>
      </c>
      <c r="BP84" s="200">
        <f t="shared" si="62"/>
        <v>3.1893191173209996E-2</v>
      </c>
      <c r="BQ84" s="200">
        <f t="shared" si="62"/>
        <v>3.2205869518045382E-2</v>
      </c>
    </row>
    <row r="85" spans="5:69" ht="16" customHeight="1">
      <c r="E85" s="326"/>
      <c r="F85" s="328"/>
      <c r="G85" s="329"/>
      <c r="H85" s="323"/>
      <c r="I85" s="230" t="s">
        <v>326</v>
      </c>
      <c r="J85" s="219">
        <f>Variables!$H$25</f>
        <v>70000</v>
      </c>
      <c r="K85" s="219">
        <f>Variables!$H$25</f>
        <v>70000</v>
      </c>
      <c r="L85" s="219">
        <f>Variables!$H$25</f>
        <v>70000</v>
      </c>
      <c r="M85" s="219">
        <f>Variables!$H$25</f>
        <v>70000</v>
      </c>
      <c r="N85" s="219">
        <f>Variables!$H$25</f>
        <v>70000</v>
      </c>
      <c r="O85" s="219">
        <f>Variables!$H$25</f>
        <v>70000</v>
      </c>
      <c r="P85" s="219">
        <f>Variables!$H$25</f>
        <v>70000</v>
      </c>
      <c r="Q85" s="219">
        <f>Variables!$H$25</f>
        <v>70000</v>
      </c>
      <c r="R85" s="219">
        <f>Variables!$H$25</f>
        <v>70000</v>
      </c>
      <c r="S85" s="219">
        <f>Variables!$H$25</f>
        <v>70000</v>
      </c>
      <c r="T85" s="219">
        <f>Variables!$H$25</f>
        <v>70000</v>
      </c>
      <c r="U85" s="219">
        <f>Variables!$H$25</f>
        <v>70000</v>
      </c>
      <c r="V85" s="219">
        <f>Variables!$H$25</f>
        <v>70000</v>
      </c>
      <c r="W85" s="219">
        <f>Variables!$H$25</f>
        <v>70000</v>
      </c>
      <c r="X85" s="219">
        <f>Variables!$H$25</f>
        <v>70000</v>
      </c>
      <c r="Y85" s="219">
        <f>Variables!$H$25</f>
        <v>70000</v>
      </c>
      <c r="Z85" s="219">
        <f>Variables!$H$25</f>
        <v>70000</v>
      </c>
      <c r="AA85" s="219">
        <f>Variables!$H$25</f>
        <v>70000</v>
      </c>
      <c r="AB85" s="219">
        <f>Variables!$H$25</f>
        <v>70000</v>
      </c>
      <c r="AC85" s="219">
        <f>Variables!$H$25</f>
        <v>70000</v>
      </c>
      <c r="AD85" s="219">
        <f>Variables!$H$25</f>
        <v>70000</v>
      </c>
      <c r="AE85" s="219">
        <f>Variables!$H$25</f>
        <v>70000</v>
      </c>
      <c r="AF85" s="219">
        <f>Variables!$H$25</f>
        <v>70000</v>
      </c>
      <c r="AG85" s="219">
        <f>Variables!$H$25</f>
        <v>70000</v>
      </c>
      <c r="AH85" s="219">
        <f>Variables!$H$25</f>
        <v>70000</v>
      </c>
      <c r="AI85" s="219">
        <f>Variables!$H$25</f>
        <v>70000</v>
      </c>
      <c r="AJ85" s="219">
        <f>Variables!$H$25</f>
        <v>70000</v>
      </c>
      <c r="AK85" s="219">
        <f>Variables!$H$25</f>
        <v>70000</v>
      </c>
      <c r="AL85" s="219">
        <f>Variables!$H$25</f>
        <v>70000</v>
      </c>
      <c r="AM85" s="219">
        <f>Variables!$H$25</f>
        <v>70000</v>
      </c>
      <c r="AN85" s="219">
        <f>Variables!$H$25</f>
        <v>70000</v>
      </c>
      <c r="AO85" s="219">
        <f>Variables!$H$25</f>
        <v>70000</v>
      </c>
      <c r="AP85" s="219">
        <f>Variables!$H$25</f>
        <v>70000</v>
      </c>
      <c r="AQ85" s="219">
        <f>Variables!$H$25</f>
        <v>70000</v>
      </c>
      <c r="AR85" s="219">
        <f>Variables!$H$25</f>
        <v>70000</v>
      </c>
      <c r="AS85" s="219">
        <f>Variables!$H$25</f>
        <v>70000</v>
      </c>
      <c r="AT85" s="219">
        <f>Variables!$H$25</f>
        <v>70000</v>
      </c>
      <c r="AU85" s="219">
        <f>Variables!$H$25</f>
        <v>70000</v>
      </c>
      <c r="AV85" s="219">
        <f>Variables!$H$25</f>
        <v>70000</v>
      </c>
      <c r="AW85" s="219">
        <f>Variables!$H$25</f>
        <v>70000</v>
      </c>
      <c r="AX85" s="219">
        <f>Variables!$H$25</f>
        <v>70000</v>
      </c>
      <c r="AY85" s="219">
        <f>Variables!$H$25</f>
        <v>70000</v>
      </c>
      <c r="AZ85" s="219">
        <f>Variables!$H$25</f>
        <v>70000</v>
      </c>
      <c r="BA85" s="219">
        <f>Variables!$H$25</f>
        <v>70000</v>
      </c>
      <c r="BB85" s="219">
        <f>Variables!$H$25</f>
        <v>70000</v>
      </c>
      <c r="BC85" s="219">
        <f>Variables!$H$25</f>
        <v>70000</v>
      </c>
      <c r="BD85" s="219">
        <f>Variables!$H$25</f>
        <v>70000</v>
      </c>
      <c r="BE85" s="219">
        <f>Variables!$H$25</f>
        <v>70000</v>
      </c>
      <c r="BF85" s="219">
        <f>Variables!$H$25</f>
        <v>70000</v>
      </c>
      <c r="BG85" s="219">
        <f>Variables!$H$25</f>
        <v>70000</v>
      </c>
      <c r="BH85" s="219">
        <f>Variables!$H$25</f>
        <v>70000</v>
      </c>
      <c r="BI85" s="219">
        <f>Variables!$H$25</f>
        <v>70000</v>
      </c>
      <c r="BJ85" s="219">
        <f>Variables!$H$25</f>
        <v>70000</v>
      </c>
      <c r="BK85" s="219">
        <f>Variables!$H$25</f>
        <v>70000</v>
      </c>
      <c r="BL85" s="219">
        <f>Variables!$H$25</f>
        <v>70000</v>
      </c>
      <c r="BM85" s="219">
        <f>Variables!$H$25</f>
        <v>70000</v>
      </c>
      <c r="BN85" s="219">
        <f>Variables!$H$25</f>
        <v>70000</v>
      </c>
      <c r="BO85" s="219">
        <f>Variables!$H$25</f>
        <v>70000</v>
      </c>
      <c r="BP85" s="219">
        <f>Variables!$H$25</f>
        <v>70000</v>
      </c>
      <c r="BQ85" s="219">
        <f>Variables!$H$25</f>
        <v>70000</v>
      </c>
    </row>
    <row r="86" spans="5:69" ht="16" customHeight="1">
      <c r="E86" s="326"/>
      <c r="F86" s="328"/>
      <c r="G86" s="329"/>
      <c r="H86" s="323"/>
      <c r="I86" s="230" t="s">
        <v>446</v>
      </c>
      <c r="J86" s="204">
        <f t="shared" ref="J86:BQ86" si="63">J85*$B$9</f>
        <v>12600</v>
      </c>
      <c r="K86" s="204">
        <f t="shared" si="63"/>
        <v>12600</v>
      </c>
      <c r="L86" s="204">
        <f t="shared" si="63"/>
        <v>12600</v>
      </c>
      <c r="M86" s="204">
        <f t="shared" si="63"/>
        <v>12600</v>
      </c>
      <c r="N86" s="204">
        <f t="shared" si="63"/>
        <v>12600</v>
      </c>
      <c r="O86" s="204">
        <f t="shared" si="63"/>
        <v>12600</v>
      </c>
      <c r="P86" s="204">
        <f t="shared" si="63"/>
        <v>12600</v>
      </c>
      <c r="Q86" s="204">
        <f t="shared" si="63"/>
        <v>12600</v>
      </c>
      <c r="R86" s="204">
        <f t="shared" si="63"/>
        <v>12600</v>
      </c>
      <c r="S86" s="204">
        <f t="shared" si="63"/>
        <v>12600</v>
      </c>
      <c r="T86" s="204">
        <f t="shared" si="63"/>
        <v>12600</v>
      </c>
      <c r="U86" s="204">
        <f t="shared" si="63"/>
        <v>12600</v>
      </c>
      <c r="V86" s="204">
        <f t="shared" si="63"/>
        <v>12600</v>
      </c>
      <c r="W86" s="204">
        <f t="shared" si="63"/>
        <v>12600</v>
      </c>
      <c r="X86" s="204">
        <f t="shared" si="63"/>
        <v>12600</v>
      </c>
      <c r="Y86" s="204">
        <f t="shared" si="63"/>
        <v>12600</v>
      </c>
      <c r="Z86" s="204">
        <f t="shared" si="63"/>
        <v>12600</v>
      </c>
      <c r="AA86" s="204">
        <f t="shared" si="63"/>
        <v>12600</v>
      </c>
      <c r="AB86" s="204">
        <f t="shared" si="63"/>
        <v>12600</v>
      </c>
      <c r="AC86" s="204">
        <f t="shared" si="63"/>
        <v>12600</v>
      </c>
      <c r="AD86" s="204">
        <f t="shared" si="63"/>
        <v>12600</v>
      </c>
      <c r="AE86" s="204">
        <f t="shared" si="63"/>
        <v>12600</v>
      </c>
      <c r="AF86" s="204">
        <f t="shared" si="63"/>
        <v>12600</v>
      </c>
      <c r="AG86" s="204">
        <f t="shared" si="63"/>
        <v>12600</v>
      </c>
      <c r="AH86" s="204">
        <f t="shared" si="63"/>
        <v>12600</v>
      </c>
      <c r="AI86" s="204">
        <f t="shared" si="63"/>
        <v>12600</v>
      </c>
      <c r="AJ86" s="204">
        <f t="shared" si="63"/>
        <v>12600</v>
      </c>
      <c r="AK86" s="204">
        <f t="shared" si="63"/>
        <v>12600</v>
      </c>
      <c r="AL86" s="204">
        <f t="shared" si="63"/>
        <v>12600</v>
      </c>
      <c r="AM86" s="204">
        <f t="shared" si="63"/>
        <v>12600</v>
      </c>
      <c r="AN86" s="204">
        <f t="shared" si="63"/>
        <v>12600</v>
      </c>
      <c r="AO86" s="204">
        <f t="shared" si="63"/>
        <v>12600</v>
      </c>
      <c r="AP86" s="204">
        <f t="shared" si="63"/>
        <v>12600</v>
      </c>
      <c r="AQ86" s="204">
        <f t="shared" si="63"/>
        <v>12600</v>
      </c>
      <c r="AR86" s="204">
        <f t="shared" si="63"/>
        <v>12600</v>
      </c>
      <c r="AS86" s="204">
        <f t="shared" si="63"/>
        <v>12600</v>
      </c>
      <c r="AT86" s="204">
        <f t="shared" si="63"/>
        <v>12600</v>
      </c>
      <c r="AU86" s="204">
        <f t="shared" si="63"/>
        <v>12600</v>
      </c>
      <c r="AV86" s="204">
        <f t="shared" si="63"/>
        <v>12600</v>
      </c>
      <c r="AW86" s="204">
        <f t="shared" si="63"/>
        <v>12600</v>
      </c>
      <c r="AX86" s="204">
        <f t="shared" si="63"/>
        <v>12600</v>
      </c>
      <c r="AY86" s="204">
        <f t="shared" si="63"/>
        <v>12600</v>
      </c>
      <c r="AZ86" s="204">
        <f t="shared" si="63"/>
        <v>12600</v>
      </c>
      <c r="BA86" s="204">
        <f t="shared" si="63"/>
        <v>12600</v>
      </c>
      <c r="BB86" s="204">
        <f t="shared" si="63"/>
        <v>12600</v>
      </c>
      <c r="BC86" s="204">
        <f t="shared" si="63"/>
        <v>12600</v>
      </c>
      <c r="BD86" s="204">
        <f t="shared" si="63"/>
        <v>12600</v>
      </c>
      <c r="BE86" s="204">
        <f t="shared" si="63"/>
        <v>12600</v>
      </c>
      <c r="BF86" s="204">
        <f t="shared" si="63"/>
        <v>12600</v>
      </c>
      <c r="BG86" s="204">
        <f t="shared" si="63"/>
        <v>12600</v>
      </c>
      <c r="BH86" s="204">
        <f t="shared" si="63"/>
        <v>12600</v>
      </c>
      <c r="BI86" s="204">
        <f t="shared" si="63"/>
        <v>12600</v>
      </c>
      <c r="BJ86" s="204">
        <f t="shared" si="63"/>
        <v>12600</v>
      </c>
      <c r="BK86" s="204">
        <f t="shared" si="63"/>
        <v>12600</v>
      </c>
      <c r="BL86" s="204">
        <f t="shared" si="63"/>
        <v>12600</v>
      </c>
      <c r="BM86" s="204">
        <f t="shared" si="63"/>
        <v>12600</v>
      </c>
      <c r="BN86" s="204">
        <f t="shared" si="63"/>
        <v>12600</v>
      </c>
      <c r="BO86" s="204">
        <f t="shared" si="63"/>
        <v>12600</v>
      </c>
      <c r="BP86" s="204">
        <f t="shared" si="63"/>
        <v>12600</v>
      </c>
      <c r="BQ86" s="204">
        <f t="shared" si="63"/>
        <v>12600</v>
      </c>
    </row>
    <row r="87" spans="5:69" ht="16" customHeight="1">
      <c r="E87" s="326"/>
      <c r="F87" s="328"/>
      <c r="G87" s="329"/>
      <c r="H87" s="323"/>
      <c r="I87" s="230" t="s">
        <v>346</v>
      </c>
      <c r="J87" s="204">
        <f>J84*J85</f>
        <v>640.04876562023776</v>
      </c>
      <c r="K87" s="204">
        <f>K84*K85</f>
        <v>966.34813632859402</v>
      </c>
      <c r="L87" s="204">
        <f t="shared" ref="L87:BQ87" si="64">L84*L85</f>
        <v>1135.8343290702082</v>
      </c>
      <c r="M87" s="204">
        <f t="shared" si="64"/>
        <v>1226.9760554498971</v>
      </c>
      <c r="N87" s="204">
        <f t="shared" si="64"/>
        <v>1279.0082803153766</v>
      </c>
      <c r="O87" s="204">
        <f t="shared" si="64"/>
        <v>1311.5491011068461</v>
      </c>
      <c r="P87" s="204">
        <f t="shared" si="64"/>
        <v>1334.4081875903178</v>
      </c>
      <c r="Q87" s="204">
        <f t="shared" si="64"/>
        <v>1352.4910017833956</v>
      </c>
      <c r="R87" s="204">
        <f t="shared" si="64"/>
        <v>1368.2509079778586</v>
      </c>
      <c r="S87" s="204">
        <f t="shared" si="64"/>
        <v>1382.9152278112288</v>
      </c>
      <c r="T87" s="204">
        <f t="shared" si="64"/>
        <v>1397.0982678634266</v>
      </c>
      <c r="U87" s="204">
        <f t="shared" si="64"/>
        <v>1411.1078335165632</v>
      </c>
      <c r="V87" s="204">
        <f t="shared" si="64"/>
        <v>1425.098485946904</v>
      </c>
      <c r="W87" s="204">
        <f t="shared" si="64"/>
        <v>1439.1481706835316</v>
      </c>
      <c r="X87" s="204">
        <f t="shared" si="64"/>
        <v>1453.2965319509638</v>
      </c>
      <c r="Y87" s="204">
        <f t="shared" si="64"/>
        <v>1467.5640699043777</v>
      </c>
      <c r="Z87" s="204">
        <f t="shared" si="64"/>
        <v>1481.9617193117604</v>
      </c>
      <c r="AA87" s="204">
        <f t="shared" si="64"/>
        <v>1496.4956389601534</v>
      </c>
      <c r="AB87" s="204">
        <f t="shared" si="64"/>
        <v>1511.169606424588</v>
      </c>
      <c r="AC87" s="204">
        <f t="shared" si="64"/>
        <v>1525.9862155190065</v>
      </c>
      <c r="AD87" s="204">
        <f t="shared" si="64"/>
        <v>1540.9474750888305</v>
      </c>
      <c r="AE87" s="204">
        <f t="shared" si="64"/>
        <v>1556.0551084750105</v>
      </c>
      <c r="AF87" s="204">
        <f t="shared" si="64"/>
        <v>1571.3107033144784</v>
      </c>
      <c r="AG87" s="204">
        <f t="shared" si="64"/>
        <v>1586.7157865094771</v>
      </c>
      <c r="AH87" s="204">
        <f t="shared" si="64"/>
        <v>1602.2718617819983</v>
      </c>
      <c r="AI87" s="204">
        <f t="shared" si="64"/>
        <v>1617.9804285214673</v>
      </c>
      <c r="AJ87" s="204">
        <f t="shared" si="64"/>
        <v>1633.8429912797358</v>
      </c>
      <c r="AK87" s="204">
        <f t="shared" si="64"/>
        <v>1649.8610645904289</v>
      </c>
      <c r="AL87" s="204">
        <f t="shared" si="64"/>
        <v>1666.036175451173</v>
      </c>
      <c r="AM87" s="204">
        <f t="shared" si="64"/>
        <v>1682.3698646379764</v>
      </c>
      <c r="AN87" s="204">
        <f t="shared" si="64"/>
        <v>1698.8636874364015</v>
      </c>
      <c r="AO87" s="204">
        <f t="shared" si="64"/>
        <v>1715.5192140818631</v>
      </c>
      <c r="AP87" s="204">
        <f t="shared" si="64"/>
        <v>1732.3380300552183</v>
      </c>
      <c r="AQ87" s="204">
        <f t="shared" si="64"/>
        <v>1749.321736306742</v>
      </c>
      <c r="AR87" s="204">
        <f t="shared" si="64"/>
        <v>1766.4719494450437</v>
      </c>
      <c r="AS87" s="204">
        <f t="shared" si="64"/>
        <v>1783.7903019092114</v>
      </c>
      <c r="AT87" s="204">
        <f t="shared" si="64"/>
        <v>1801.2784421333215</v>
      </c>
      <c r="AU87" s="204">
        <f t="shared" si="64"/>
        <v>1818.9380347079129</v>
      </c>
      <c r="AV87" s="204">
        <f t="shared" si="64"/>
        <v>1836.7707605407111</v>
      </c>
      <c r="AW87" s="204">
        <f t="shared" si="64"/>
        <v>1854.7783170177647</v>
      </c>
      <c r="AX87" s="204">
        <f t="shared" si="64"/>
        <v>1872.9624181655799</v>
      </c>
      <c r="AY87" s="204">
        <f t="shared" si="64"/>
        <v>1891.3247948145529</v>
      </c>
      <c r="AZ87" s="204">
        <f t="shared" si="64"/>
        <v>1909.8671947638607</v>
      </c>
      <c r="BA87" s="204">
        <f t="shared" si="64"/>
        <v>1928.591382947893</v>
      </c>
      <c r="BB87" s="204">
        <f t="shared" si="64"/>
        <v>1947.499141604281</v>
      </c>
      <c r="BC87" s="204">
        <f t="shared" si="64"/>
        <v>1966.592270443557</v>
      </c>
      <c r="BD87" s="204">
        <f t="shared" si="64"/>
        <v>1985.8725868204635</v>
      </c>
      <c r="BE87" s="204">
        <f t="shared" si="64"/>
        <v>2005.3419259069435</v>
      </c>
      <c r="BF87" s="204">
        <f t="shared" si="64"/>
        <v>2025.0021408668179</v>
      </c>
      <c r="BG87" s="204">
        <f t="shared" si="64"/>
        <v>2044.8551030321796</v>
      </c>
      <c r="BH87" s="204">
        <f t="shared" si="64"/>
        <v>2064.9027020815156</v>
      </c>
      <c r="BI87" s="204">
        <f t="shared" si="64"/>
        <v>2085.1468462195694</v>
      </c>
      <c r="BJ87" s="204">
        <f t="shared" si="64"/>
        <v>2105.5894623589775</v>
      </c>
      <c r="BK87" s="204">
        <f t="shared" si="64"/>
        <v>2126.2324963036731</v>
      </c>
      <c r="BL87" s="204">
        <f t="shared" si="64"/>
        <v>2147.0779129341017</v>
      </c>
      <c r="BM87" s="204">
        <f t="shared" si="64"/>
        <v>2168.1276963942396</v>
      </c>
      <c r="BN87" s="204">
        <f t="shared" si="64"/>
        <v>2189.3838502804579</v>
      </c>
      <c r="BO87" s="204">
        <f t="shared" si="64"/>
        <v>2210.848397832227</v>
      </c>
      <c r="BP87" s="204">
        <f t="shared" si="64"/>
        <v>2232.5233821246998</v>
      </c>
      <c r="BQ87" s="204">
        <f t="shared" si="64"/>
        <v>2254.4108662631766</v>
      </c>
    </row>
    <row r="88" spans="5:69" ht="16" customHeight="1">
      <c r="E88" s="326"/>
      <c r="F88" s="328"/>
      <c r="G88" s="329"/>
      <c r="H88" s="323"/>
      <c r="I88" s="230" t="s">
        <v>447</v>
      </c>
      <c r="J88" s="204">
        <f t="shared" ref="J88:BQ88" si="65">J87*$B$9</f>
        <v>115.20877781164279</v>
      </c>
      <c r="K88" s="204">
        <f t="shared" si="65"/>
        <v>173.9426645391469</v>
      </c>
      <c r="L88" s="204">
        <f t="shared" si="65"/>
        <v>204.45017923263748</v>
      </c>
      <c r="M88" s="204">
        <f t="shared" si="65"/>
        <v>220.85568998098148</v>
      </c>
      <c r="N88" s="204">
        <f t="shared" si="65"/>
        <v>230.22149045676778</v>
      </c>
      <c r="O88" s="204">
        <f t="shared" si="65"/>
        <v>236.07883819923231</v>
      </c>
      <c r="P88" s="204">
        <f t="shared" si="65"/>
        <v>240.1934737662572</v>
      </c>
      <c r="Q88" s="204">
        <f t="shared" si="65"/>
        <v>243.4483803210112</v>
      </c>
      <c r="R88" s="204">
        <f t="shared" si="65"/>
        <v>246.28516343601453</v>
      </c>
      <c r="S88" s="204">
        <f t="shared" si="65"/>
        <v>248.92474100602118</v>
      </c>
      <c r="T88" s="204">
        <f t="shared" si="65"/>
        <v>251.47768821541678</v>
      </c>
      <c r="U88" s="204">
        <f t="shared" si="65"/>
        <v>253.99941003298136</v>
      </c>
      <c r="V88" s="204">
        <f t="shared" si="65"/>
        <v>256.51772747044271</v>
      </c>
      <c r="W88" s="204">
        <f t="shared" si="65"/>
        <v>259.04667072303567</v>
      </c>
      <c r="X88" s="204">
        <f t="shared" si="65"/>
        <v>261.59337575117348</v>
      </c>
      <c r="Y88" s="204">
        <f t="shared" si="65"/>
        <v>264.16153258278797</v>
      </c>
      <c r="Z88" s="204">
        <f t="shared" si="65"/>
        <v>266.75310947611683</v>
      </c>
      <c r="AA88" s="204">
        <f t="shared" si="65"/>
        <v>269.36921501282762</v>
      </c>
      <c r="AB88" s="204">
        <f t="shared" si="65"/>
        <v>272.01052915642583</v>
      </c>
      <c r="AC88" s="204">
        <f t="shared" si="65"/>
        <v>274.67751879342114</v>
      </c>
      <c r="AD88" s="204">
        <f t="shared" si="65"/>
        <v>277.37054551598948</v>
      </c>
      <c r="AE88" s="204">
        <f t="shared" si="65"/>
        <v>280.0899195255019</v>
      </c>
      <c r="AF88" s="204">
        <f t="shared" si="65"/>
        <v>282.8359265966061</v>
      </c>
      <c r="AG88" s="204">
        <f t="shared" si="65"/>
        <v>285.60884157170585</v>
      </c>
      <c r="AH88" s="204">
        <f t="shared" si="65"/>
        <v>288.40893512075968</v>
      </c>
      <c r="AI88" s="204">
        <f t="shared" si="65"/>
        <v>291.23647713386407</v>
      </c>
      <c r="AJ88" s="204">
        <f t="shared" si="65"/>
        <v>294.09173843035245</v>
      </c>
      <c r="AK88" s="204">
        <f t="shared" si="65"/>
        <v>296.97499162627719</v>
      </c>
      <c r="AL88" s="204">
        <f t="shared" si="65"/>
        <v>299.88651158121115</v>
      </c>
      <c r="AM88" s="204">
        <f t="shared" si="65"/>
        <v>302.82657563483576</v>
      </c>
      <c r="AN88" s="204">
        <f t="shared" si="65"/>
        <v>305.79546373855226</v>
      </c>
      <c r="AO88" s="204">
        <f t="shared" si="65"/>
        <v>308.79345853473535</v>
      </c>
      <c r="AP88" s="204">
        <f t="shared" si="65"/>
        <v>311.8208454099393</v>
      </c>
      <c r="AQ88" s="204">
        <f t="shared" si="65"/>
        <v>314.87791253521357</v>
      </c>
      <c r="AR88" s="204">
        <f t="shared" si="65"/>
        <v>317.96495090010785</v>
      </c>
      <c r="AS88" s="204">
        <f t="shared" si="65"/>
        <v>321.08225434365806</v>
      </c>
      <c r="AT88" s="204">
        <f t="shared" si="65"/>
        <v>324.23011958399786</v>
      </c>
      <c r="AU88" s="204">
        <f t="shared" si="65"/>
        <v>327.40884624742432</v>
      </c>
      <c r="AV88" s="204">
        <f t="shared" si="65"/>
        <v>330.61873689732801</v>
      </c>
      <c r="AW88" s="204">
        <f t="shared" si="65"/>
        <v>333.86009706319766</v>
      </c>
      <c r="AX88" s="204">
        <f t="shared" si="65"/>
        <v>337.1332352698044</v>
      </c>
      <c r="AY88" s="204">
        <f t="shared" si="65"/>
        <v>340.43846306661953</v>
      </c>
      <c r="AZ88" s="204">
        <f t="shared" si="65"/>
        <v>343.7760950574949</v>
      </c>
      <c r="BA88" s="204">
        <f t="shared" si="65"/>
        <v>347.14644893062069</v>
      </c>
      <c r="BB88" s="204">
        <f t="shared" si="65"/>
        <v>350.54984548877059</v>
      </c>
      <c r="BC88" s="204">
        <f t="shared" si="65"/>
        <v>353.98660867984023</v>
      </c>
      <c r="BD88" s="204">
        <f t="shared" si="65"/>
        <v>357.45706562768345</v>
      </c>
      <c r="BE88" s="204">
        <f t="shared" si="65"/>
        <v>360.96154666324981</v>
      </c>
      <c r="BF88" s="204">
        <f t="shared" si="65"/>
        <v>364.50038535602721</v>
      </c>
      <c r="BG88" s="204">
        <f t="shared" si="65"/>
        <v>368.07391854579231</v>
      </c>
      <c r="BH88" s="204">
        <f t="shared" si="65"/>
        <v>371.68248637467281</v>
      </c>
      <c r="BI88" s="204">
        <f t="shared" si="65"/>
        <v>375.3264323195225</v>
      </c>
      <c r="BJ88" s="204">
        <f t="shared" si="65"/>
        <v>379.00610322461591</v>
      </c>
      <c r="BK88" s="204">
        <f t="shared" si="65"/>
        <v>382.72184933466116</v>
      </c>
      <c r="BL88" s="204">
        <f t="shared" si="65"/>
        <v>386.47402432813828</v>
      </c>
      <c r="BM88" s="204">
        <f t="shared" si="65"/>
        <v>390.26298535096311</v>
      </c>
      <c r="BN88" s="204">
        <f t="shared" si="65"/>
        <v>394.0890930504824</v>
      </c>
      <c r="BO88" s="204">
        <f t="shared" si="65"/>
        <v>397.95271160980082</v>
      </c>
      <c r="BP88" s="204">
        <f t="shared" si="65"/>
        <v>401.85420878244594</v>
      </c>
      <c r="BQ88" s="204">
        <f t="shared" si="65"/>
        <v>405.79395592737177</v>
      </c>
    </row>
    <row r="89" spans="5:69" ht="16" customHeight="1">
      <c r="E89" s="326"/>
      <c r="F89" s="328"/>
      <c r="G89" s="329"/>
      <c r="H89" s="323"/>
      <c r="I89" s="230" t="s">
        <v>448</v>
      </c>
      <c r="J89" s="204">
        <f>J9*J81</f>
        <v>30.47851264858275</v>
      </c>
      <c r="K89" s="204">
        <f>K9*K81</f>
        <v>30.777321596117869</v>
      </c>
      <c r="L89" s="204">
        <f t="shared" ref="L89:BQ89" si="66">L9*L81</f>
        <v>31.079060043138639</v>
      </c>
      <c r="M89" s="204">
        <f t="shared" si="66"/>
        <v>31.383756710228237</v>
      </c>
      <c r="N89" s="204">
        <f t="shared" si="66"/>
        <v>31.691440599544205</v>
      </c>
      <c r="O89" s="204">
        <f t="shared" si="66"/>
        <v>32.002140997578934</v>
      </c>
      <c r="P89" s="204">
        <f t="shared" si="66"/>
        <v>32.315887477947356</v>
      </c>
      <c r="Q89" s="204">
        <f t="shared" si="66"/>
        <v>32.632709904201754</v>
      </c>
      <c r="R89" s="204">
        <f t="shared" si="66"/>
        <v>32.952638432674306</v>
      </c>
      <c r="S89" s="204">
        <f t="shared" si="66"/>
        <v>33.275703515347587</v>
      </c>
      <c r="T89" s="204">
        <f t="shared" si="66"/>
        <v>33.601935902752963</v>
      </c>
      <c r="U89" s="204">
        <f t="shared" si="66"/>
        <v>33.931366646897601</v>
      </c>
      <c r="V89" s="204">
        <f t="shared" si="66"/>
        <v>34.264027104220119</v>
      </c>
      <c r="W89" s="204">
        <f t="shared" si="66"/>
        <v>34.599948938575224</v>
      </c>
      <c r="X89" s="204">
        <f t="shared" si="66"/>
        <v>34.939164124247526</v>
      </c>
      <c r="Y89" s="204">
        <f t="shared" si="66"/>
        <v>35.281704948995049</v>
      </c>
      <c r="Z89" s="204">
        <f t="shared" si="66"/>
        <v>35.627604017122458</v>
      </c>
      <c r="AA89" s="204">
        <f t="shared" si="66"/>
        <v>35.976894252584437</v>
      </c>
      <c r="AB89" s="204">
        <f t="shared" si="66"/>
        <v>36.329608902119567</v>
      </c>
      <c r="AC89" s="204">
        <f t="shared" si="66"/>
        <v>36.685781538414872</v>
      </c>
      <c r="AD89" s="204">
        <f t="shared" si="66"/>
        <v>37.045446063301284</v>
      </c>
      <c r="AE89" s="204">
        <f t="shared" si="66"/>
        <v>37.408636710980716</v>
      </c>
      <c r="AF89" s="204">
        <f t="shared" si="66"/>
        <v>37.775388051284445</v>
      </c>
      <c r="AG89" s="204">
        <f t="shared" si="66"/>
        <v>38.14573499296371</v>
      </c>
      <c r="AH89" s="204">
        <f t="shared" si="66"/>
        <v>38.519712787012381</v>
      </c>
      <c r="AI89" s="204">
        <f t="shared" si="66"/>
        <v>38.897357030022299</v>
      </c>
      <c r="AJ89" s="204">
        <f t="shared" si="66"/>
        <v>39.278703667571534</v>
      </c>
      <c r="AK89" s="204">
        <f t="shared" si="66"/>
        <v>39.66378899764576</v>
      </c>
      <c r="AL89" s="204">
        <f t="shared" si="66"/>
        <v>40.052649674093274</v>
      </c>
      <c r="AM89" s="204">
        <f t="shared" si="66"/>
        <v>40.445322710113793</v>
      </c>
      <c r="AN89" s="204">
        <f t="shared" si="66"/>
        <v>40.84184548178159</v>
      </c>
      <c r="AO89" s="204">
        <f t="shared" si="66"/>
        <v>41.242255731602967</v>
      </c>
      <c r="AP89" s="204">
        <f t="shared" si="66"/>
        <v>41.646591572108889</v>
      </c>
      <c r="AQ89" s="204">
        <f t="shared" si="66"/>
        <v>42.0548914894825</v>
      </c>
      <c r="AR89" s="204">
        <f t="shared" si="66"/>
        <v>42.467194347222524</v>
      </c>
      <c r="AS89" s="204">
        <f t="shared" si="66"/>
        <v>42.883539389842348</v>
      </c>
      <c r="AT89" s="204">
        <f t="shared" si="66"/>
        <v>43.303966246605512</v>
      </c>
      <c r="AU89" s="204">
        <f t="shared" si="66"/>
        <v>43.728514935297724</v>
      </c>
      <c r="AV89" s="204">
        <f t="shared" si="66"/>
        <v>44.157225866035937</v>
      </c>
      <c r="AW89" s="204">
        <f t="shared" si="66"/>
        <v>44.590139845114727</v>
      </c>
      <c r="AX89" s="204">
        <f t="shared" si="66"/>
        <v>45.027298078890361</v>
      </c>
      <c r="AY89" s="204">
        <f t="shared" si="66"/>
        <v>45.468742177703007</v>
      </c>
      <c r="AZ89" s="204">
        <f t="shared" si="66"/>
        <v>45.914514159837346</v>
      </c>
      <c r="BA89" s="204">
        <f t="shared" si="66"/>
        <v>46.364656455522024</v>
      </c>
      <c r="BB89" s="204">
        <f t="shared" si="66"/>
        <v>46.819211910968313</v>
      </c>
      <c r="BC89" s="204">
        <f t="shared" si="66"/>
        <v>47.278223792448394</v>
      </c>
      <c r="BD89" s="204">
        <f t="shared" si="66"/>
        <v>47.741735790413578</v>
      </c>
      <c r="BE89" s="204">
        <f t="shared" si="66"/>
        <v>48.20979202365293</v>
      </c>
      <c r="BF89" s="204">
        <f t="shared" si="66"/>
        <v>48.682437043492669</v>
      </c>
      <c r="BG89" s="204">
        <f t="shared" si="66"/>
        <v>49.159715838036718</v>
      </c>
      <c r="BH89" s="204">
        <f t="shared" si="66"/>
        <v>49.641673836448831</v>
      </c>
      <c r="BI89" s="204">
        <f t="shared" si="66"/>
        <v>50.128356913276754</v>
      </c>
      <c r="BJ89" s="204">
        <f t="shared" si="66"/>
        <v>50.619811392818704</v>
      </c>
      <c r="BK89" s="204">
        <f t="shared" si="66"/>
        <v>51.116084053532603</v>
      </c>
      <c r="BL89" s="204">
        <f t="shared" si="66"/>
        <v>51.617222132488813</v>
      </c>
      <c r="BM89" s="204">
        <f t="shared" si="66"/>
        <v>52.123273329866137</v>
      </c>
      <c r="BN89" s="204">
        <f t="shared" si="66"/>
        <v>52.634285813492276</v>
      </c>
      <c r="BO89" s="204">
        <f t="shared" si="66"/>
        <v>53.150308223428489</v>
      </c>
      <c r="BP89" s="204">
        <f t="shared" si="66"/>
        <v>53.671389676599354</v>
      </c>
      <c r="BQ89" s="204">
        <f t="shared" si="66"/>
        <v>54.197579771467971</v>
      </c>
    </row>
    <row r="90" spans="5:69" ht="16" customHeight="1">
      <c r="E90" s="326"/>
      <c r="F90" s="328"/>
      <c r="G90" s="329"/>
      <c r="H90" s="323"/>
      <c r="I90" s="231" t="s">
        <v>449</v>
      </c>
      <c r="J90" s="204">
        <f t="shared" ref="J90:BQ90" si="67">J88-J89</f>
        <v>84.730265163060039</v>
      </c>
      <c r="K90" s="204">
        <f t="shared" si="67"/>
        <v>143.16534294302903</v>
      </c>
      <c r="L90" s="204">
        <f t="shared" si="67"/>
        <v>173.37111918949884</v>
      </c>
      <c r="M90" s="204">
        <f t="shared" si="67"/>
        <v>189.47193327075325</v>
      </c>
      <c r="N90" s="204">
        <f t="shared" si="67"/>
        <v>198.53004985722359</v>
      </c>
      <c r="O90" s="204">
        <f t="shared" si="67"/>
        <v>204.07669720165336</v>
      </c>
      <c r="P90" s="204">
        <f t="shared" si="67"/>
        <v>207.87758628830983</v>
      </c>
      <c r="Q90" s="204">
        <f t="shared" si="67"/>
        <v>210.81567041680944</v>
      </c>
      <c r="R90" s="204">
        <f t="shared" si="67"/>
        <v>213.33252500334021</v>
      </c>
      <c r="S90" s="204">
        <f t="shared" si="67"/>
        <v>215.64903749067361</v>
      </c>
      <c r="T90" s="204">
        <f t="shared" si="67"/>
        <v>217.87575231266382</v>
      </c>
      <c r="U90" s="204">
        <f t="shared" si="67"/>
        <v>220.06804338608376</v>
      </c>
      <c r="V90" s="204">
        <f t="shared" si="67"/>
        <v>222.25370036622257</v>
      </c>
      <c r="W90" s="204">
        <f t="shared" si="67"/>
        <v>224.44672178446046</v>
      </c>
      <c r="X90" s="204">
        <f t="shared" si="67"/>
        <v>226.65421162692596</v>
      </c>
      <c r="Y90" s="204">
        <f t="shared" si="67"/>
        <v>228.87982763379293</v>
      </c>
      <c r="Z90" s="204">
        <f t="shared" si="67"/>
        <v>231.12550545899438</v>
      </c>
      <c r="AA90" s="204">
        <f t="shared" si="67"/>
        <v>233.39232076024319</v>
      </c>
      <c r="AB90" s="204">
        <f t="shared" si="67"/>
        <v>235.68092025430627</v>
      </c>
      <c r="AC90" s="204">
        <f t="shared" si="67"/>
        <v>237.99173725500629</v>
      </c>
      <c r="AD90" s="204">
        <f t="shared" si="67"/>
        <v>240.32509945268819</v>
      </c>
      <c r="AE90" s="204">
        <f t="shared" si="67"/>
        <v>242.68128281452118</v>
      </c>
      <c r="AF90" s="204">
        <f t="shared" si="67"/>
        <v>245.06053854532166</v>
      </c>
      <c r="AG90" s="204">
        <f t="shared" si="67"/>
        <v>247.46310657874216</v>
      </c>
      <c r="AH90" s="204">
        <f t="shared" si="67"/>
        <v>249.88922233374728</v>
      </c>
      <c r="AI90" s="204">
        <f t="shared" si="67"/>
        <v>252.33912010384176</v>
      </c>
      <c r="AJ90" s="204">
        <f t="shared" si="67"/>
        <v>254.81303476278092</v>
      </c>
      <c r="AK90" s="204">
        <f t="shared" si="67"/>
        <v>257.31120262863141</v>
      </c>
      <c r="AL90" s="204">
        <f t="shared" si="67"/>
        <v>259.83386190711786</v>
      </c>
      <c r="AM90" s="204">
        <f t="shared" si="67"/>
        <v>262.38125292472199</v>
      </c>
      <c r="AN90" s="204">
        <f t="shared" si="67"/>
        <v>264.95361825677065</v>
      </c>
      <c r="AO90" s="204">
        <f t="shared" si="67"/>
        <v>267.55120280313236</v>
      </c>
      <c r="AP90" s="204">
        <f t="shared" si="67"/>
        <v>270.17425383783041</v>
      </c>
      <c r="AQ90" s="204">
        <f t="shared" si="67"/>
        <v>272.82302104573108</v>
      </c>
      <c r="AR90" s="204">
        <f t="shared" si="67"/>
        <v>275.49775655288533</v>
      </c>
      <c r="AS90" s="204">
        <f t="shared" si="67"/>
        <v>278.19871495381574</v>
      </c>
      <c r="AT90" s="204">
        <f t="shared" si="67"/>
        <v>280.92615333739235</v>
      </c>
      <c r="AU90" s="204">
        <f t="shared" si="67"/>
        <v>283.68033131212661</v>
      </c>
      <c r="AV90" s="204">
        <f t="shared" si="67"/>
        <v>286.46151103129205</v>
      </c>
      <c r="AW90" s="204">
        <f t="shared" si="67"/>
        <v>289.26995721808294</v>
      </c>
      <c r="AX90" s="204">
        <f t="shared" si="67"/>
        <v>292.10593719091406</v>
      </c>
      <c r="AY90" s="204">
        <f t="shared" si="67"/>
        <v>294.96972088891653</v>
      </c>
      <c r="AZ90" s="204">
        <f t="shared" si="67"/>
        <v>297.86158089765757</v>
      </c>
      <c r="BA90" s="204">
        <f t="shared" si="67"/>
        <v>300.78179247509865</v>
      </c>
      <c r="BB90" s="204">
        <f t="shared" si="67"/>
        <v>303.73063357780228</v>
      </c>
      <c r="BC90" s="204">
        <f t="shared" si="67"/>
        <v>306.70838488739184</v>
      </c>
      <c r="BD90" s="204">
        <f t="shared" si="67"/>
        <v>309.71532983726985</v>
      </c>
      <c r="BE90" s="204">
        <f t="shared" si="67"/>
        <v>312.75175463959687</v>
      </c>
      <c r="BF90" s="204">
        <f t="shared" si="67"/>
        <v>315.81794831253455</v>
      </c>
      <c r="BG90" s="204">
        <f t="shared" si="67"/>
        <v>318.91420270775558</v>
      </c>
      <c r="BH90" s="204">
        <f t="shared" si="67"/>
        <v>322.04081253822397</v>
      </c>
      <c r="BI90" s="204">
        <f t="shared" si="67"/>
        <v>325.19807540624572</v>
      </c>
      <c r="BJ90" s="204">
        <f t="shared" si="67"/>
        <v>328.38629183179722</v>
      </c>
      <c r="BK90" s="204">
        <f t="shared" si="67"/>
        <v>331.60576528112858</v>
      </c>
      <c r="BL90" s="204">
        <f t="shared" si="67"/>
        <v>334.85680219564949</v>
      </c>
      <c r="BM90" s="204">
        <f t="shared" si="67"/>
        <v>338.13971202109695</v>
      </c>
      <c r="BN90" s="204">
        <f t="shared" si="67"/>
        <v>341.45480723699012</v>
      </c>
      <c r="BO90" s="204">
        <f t="shared" si="67"/>
        <v>344.8024033863723</v>
      </c>
      <c r="BP90" s="204">
        <f t="shared" si="67"/>
        <v>348.18281910584659</v>
      </c>
      <c r="BQ90" s="204">
        <f t="shared" si="67"/>
        <v>351.59637615590378</v>
      </c>
    </row>
    <row r="91" spans="5:69" ht="16" customHeight="1">
      <c r="E91" s="318" t="s">
        <v>327</v>
      </c>
      <c r="F91" s="318"/>
      <c r="G91" s="318"/>
      <c r="H91" s="318"/>
      <c r="I91" s="233" t="s">
        <v>447</v>
      </c>
      <c r="J91" s="205">
        <f t="shared" ref="J91:BQ93" si="68">J23+J37+J49+J62+J75+J88</f>
        <v>2734.0688814385849</v>
      </c>
      <c r="K91" s="205">
        <f t="shared" si="68"/>
        <v>4127.9079190347256</v>
      </c>
      <c r="L91" s="205">
        <f t="shared" si="68"/>
        <v>4851.8948248751058</v>
      </c>
      <c r="M91" s="205">
        <f t="shared" si="68"/>
        <v>5241.2210313772348</v>
      </c>
      <c r="N91" s="205">
        <f t="shared" si="68"/>
        <v>5463.484856382609</v>
      </c>
      <c r="O91" s="205">
        <f t="shared" si="68"/>
        <v>5602.488085950924</v>
      </c>
      <c r="P91" s="205">
        <f t="shared" si="68"/>
        <v>5700.1342660072341</v>
      </c>
      <c r="Q91" s="205">
        <f t="shared" si="68"/>
        <v>5777.377848418053</v>
      </c>
      <c r="R91" s="205">
        <f t="shared" si="68"/>
        <v>5844.6987642843897</v>
      </c>
      <c r="S91" s="205">
        <f t="shared" si="68"/>
        <v>5907.3397108457475</v>
      </c>
      <c r="T91" s="205">
        <f t="shared" si="68"/>
        <v>5967.9247951921461</v>
      </c>
      <c r="U91" s="205">
        <f t="shared" si="68"/>
        <v>6027.7688563826932</v>
      </c>
      <c r="V91" s="205">
        <f t="shared" si="68"/>
        <v>6087.532126769991</v>
      </c>
      <c r="W91" s="205">
        <f t="shared" si="68"/>
        <v>6147.5475629300972</v>
      </c>
      <c r="X91" s="205">
        <f t="shared" si="68"/>
        <v>6207.9845113978481</v>
      </c>
      <c r="Y91" s="205">
        <f t="shared" si="68"/>
        <v>6268.9305418075328</v>
      </c>
      <c r="Z91" s="205">
        <f t="shared" si="68"/>
        <v>6330.4323637389334</v>
      </c>
      <c r="AA91" s="205">
        <f t="shared" si="68"/>
        <v>6392.516285418702</v>
      </c>
      <c r="AB91" s="205">
        <f t="shared" si="68"/>
        <v>6455.1984433522057</v>
      </c>
      <c r="AC91" s="205">
        <f t="shared" si="68"/>
        <v>6518.4899174233005</v>
      </c>
      <c r="AD91" s="205">
        <f t="shared" si="68"/>
        <v>6582.3992887308805</v>
      </c>
      <c r="AE91" s="205">
        <f t="shared" si="68"/>
        <v>6646.9339187966216</v>
      </c>
      <c r="AF91" s="205">
        <f t="shared" si="68"/>
        <v>6712.1005894611717</v>
      </c>
      <c r="AG91" s="205">
        <f t="shared" si="68"/>
        <v>6777.9058231273957</v>
      </c>
      <c r="AH91" s="205">
        <f t="shared" si="68"/>
        <v>6844.3560431800843</v>
      </c>
      <c r="AI91" s="205">
        <f t="shared" si="68"/>
        <v>6911.4576544967867</v>
      </c>
      <c r="AJ91" s="205">
        <f t="shared" si="68"/>
        <v>6979.2170840071631</v>
      </c>
      <c r="AK91" s="205">
        <f t="shared" si="68"/>
        <v>7047.6408012795946</v>
      </c>
      <c r="AL91" s="205">
        <f t="shared" si="68"/>
        <v>7116.735329124398</v>
      </c>
      <c r="AM91" s="205">
        <f t="shared" si="68"/>
        <v>7186.5072492084155</v>
      </c>
      <c r="AN91" s="205">
        <f t="shared" si="68"/>
        <v>7256.9632051783283</v>
      </c>
      <c r="AO91" s="205">
        <f t="shared" si="68"/>
        <v>7328.109904541463</v>
      </c>
      <c r="AP91" s="205">
        <f t="shared" si="68"/>
        <v>7399.954119928444</v>
      </c>
      <c r="AQ91" s="205">
        <f t="shared" si="68"/>
        <v>7472.5026900499524</v>
      </c>
      <c r="AR91" s="205">
        <f t="shared" si="68"/>
        <v>7545.762520503702</v>
      </c>
      <c r="AS91" s="205">
        <f t="shared" si="68"/>
        <v>7619.740584509781</v>
      </c>
      <c r="AT91" s="205">
        <f t="shared" si="68"/>
        <v>7694.4439236133885</v>
      </c>
      <c r="AU91" s="205">
        <f t="shared" si="68"/>
        <v>7769.87964837459</v>
      </c>
      <c r="AV91" s="205">
        <f t="shared" si="68"/>
        <v>7846.054939054874</v>
      </c>
      <c r="AW91" s="205">
        <f t="shared" si="68"/>
        <v>7922.9770463054847</v>
      </c>
      <c r="AX91" s="205">
        <f t="shared" si="68"/>
        <v>8000.653291859986</v>
      </c>
      <c r="AY91" s="205">
        <f t="shared" si="68"/>
        <v>8079.0910692324032</v>
      </c>
      <c r="AZ91" s="205">
        <f t="shared" si="68"/>
        <v>8158.2978444215787</v>
      </c>
      <c r="BA91" s="205">
        <f t="shared" si="68"/>
        <v>8238.2811566221008</v>
      </c>
      <c r="BB91" s="205">
        <f t="shared" si="68"/>
        <v>8319.0486189420808</v>
      </c>
      <c r="BC91" s="205">
        <f t="shared" si="68"/>
        <v>8400.6079191278641</v>
      </c>
      <c r="BD91" s="205">
        <f t="shared" si="68"/>
        <v>8482.9668202958237</v>
      </c>
      <c r="BE91" s="205">
        <f t="shared" si="68"/>
        <v>8566.1331616712923</v>
      </c>
      <c r="BF91" s="205">
        <f t="shared" si="68"/>
        <v>8650.114859334748</v>
      </c>
      <c r="BG91" s="205">
        <f t="shared" si="68"/>
        <v>8734.9199069752885</v>
      </c>
      <c r="BH91" s="205">
        <f t="shared" si="68"/>
        <v>8820.5563766515206</v>
      </c>
      <c r="BI91" s="205">
        <f t="shared" si="68"/>
        <v>8907.032419559866</v>
      </c>
      <c r="BJ91" s="205">
        <f t="shared" si="68"/>
        <v>8994.3562668104551</v>
      </c>
      <c r="BK91" s="205">
        <f t="shared" si="68"/>
        <v>9082.5362302105586</v>
      </c>
      <c r="BL91" s="205">
        <f t="shared" si="68"/>
        <v>9171.5807030557608</v>
      </c>
      <c r="BM91" s="205">
        <f t="shared" si="68"/>
        <v>9261.498160928857</v>
      </c>
      <c r="BN91" s="205">
        <f t="shared" si="68"/>
        <v>9352.2971625065893</v>
      </c>
      <c r="BO91" s="205">
        <f t="shared" si="68"/>
        <v>9443.9863503743018</v>
      </c>
      <c r="BP91" s="205">
        <f t="shared" si="68"/>
        <v>9536.574451848559</v>
      </c>
      <c r="BQ91" s="205">
        <f t="shared" si="68"/>
        <v>9630.0702798078564</v>
      </c>
    </row>
    <row r="92" spans="5:69" ht="16" customHeight="1">
      <c r="E92" s="318"/>
      <c r="F92" s="318"/>
      <c r="G92" s="318"/>
      <c r="H92" s="318"/>
      <c r="I92" s="233" t="s">
        <v>448</v>
      </c>
      <c r="J92" s="205">
        <f t="shared" si="68"/>
        <v>3047.8512648582741</v>
      </c>
      <c r="K92" s="205">
        <f t="shared" si="68"/>
        <v>3077.7321596117872</v>
      </c>
      <c r="L92" s="205">
        <f t="shared" si="68"/>
        <v>3107.9060043138638</v>
      </c>
      <c r="M92" s="205">
        <f t="shared" si="68"/>
        <v>3138.3756710228236</v>
      </c>
      <c r="N92" s="205">
        <f t="shared" si="68"/>
        <v>3169.1440599544198</v>
      </c>
      <c r="O92" s="205">
        <f t="shared" si="68"/>
        <v>3200.2140997578936</v>
      </c>
      <c r="P92" s="205">
        <f t="shared" si="68"/>
        <v>3231.5887477947363</v>
      </c>
      <c r="Q92" s="205">
        <f t="shared" si="68"/>
        <v>3263.2709904201747</v>
      </c>
      <c r="R92" s="205">
        <f t="shared" si="68"/>
        <v>3295.2638432674312</v>
      </c>
      <c r="S92" s="205">
        <f t="shared" si="68"/>
        <v>3327.5703515347586</v>
      </c>
      <c r="T92" s="205">
        <f t="shared" si="68"/>
        <v>3360.1935902752957</v>
      </c>
      <c r="U92" s="205">
        <f t="shared" si="68"/>
        <v>3393.1366646897595</v>
      </c>
      <c r="V92" s="205">
        <f t="shared" si="68"/>
        <v>3426.4027104220113</v>
      </c>
      <c r="W92" s="205">
        <f t="shared" si="68"/>
        <v>3459.9948938575221</v>
      </c>
      <c r="X92" s="205">
        <f t="shared" si="68"/>
        <v>3493.9164124247523</v>
      </c>
      <c r="Y92" s="205">
        <f t="shared" si="68"/>
        <v>3528.1704948995043</v>
      </c>
      <c r="Z92" s="205">
        <f t="shared" si="68"/>
        <v>3562.7604017122449</v>
      </c>
      <c r="AA92" s="205">
        <f t="shared" si="68"/>
        <v>3597.6894252584425</v>
      </c>
      <c r="AB92" s="205">
        <f t="shared" si="68"/>
        <v>3632.9608902119567</v>
      </c>
      <c r="AC92" s="205">
        <f t="shared" si="68"/>
        <v>3668.5781538414867</v>
      </c>
      <c r="AD92" s="205">
        <f t="shared" si="68"/>
        <v>3704.5446063301279</v>
      </c>
      <c r="AE92" s="205">
        <f t="shared" si="68"/>
        <v>3740.8636710980713</v>
      </c>
      <c r="AF92" s="205">
        <f t="shared" si="68"/>
        <v>3777.5388051284444</v>
      </c>
      <c r="AG92" s="205">
        <f t="shared" si="68"/>
        <v>3814.5734992963712</v>
      </c>
      <c r="AH92" s="205">
        <f t="shared" si="68"/>
        <v>3851.9712787012372</v>
      </c>
      <c r="AI92" s="205">
        <f t="shared" si="68"/>
        <v>3889.7357030022285</v>
      </c>
      <c r="AJ92" s="205">
        <f t="shared" si="68"/>
        <v>3927.8703667571526</v>
      </c>
      <c r="AK92" s="205">
        <f t="shared" si="68"/>
        <v>3966.3788997645756</v>
      </c>
      <c r="AL92" s="205">
        <f t="shared" si="68"/>
        <v>4005.2649674093273</v>
      </c>
      <c r="AM92" s="205">
        <f t="shared" si="68"/>
        <v>4044.5322710113787</v>
      </c>
      <c r="AN92" s="205">
        <f t="shared" si="68"/>
        <v>4084.1845481781584</v>
      </c>
      <c r="AO92" s="205">
        <f t="shared" si="68"/>
        <v>4124.2255731602963</v>
      </c>
      <c r="AP92" s="205">
        <f t="shared" si="68"/>
        <v>4164.6591572108882</v>
      </c>
      <c r="AQ92" s="205">
        <f t="shared" si="68"/>
        <v>4205.4891489482497</v>
      </c>
      <c r="AR92" s="205">
        <f t="shared" si="68"/>
        <v>4246.7194347222521</v>
      </c>
      <c r="AS92" s="205">
        <f t="shared" si="68"/>
        <v>4288.3539389842354</v>
      </c>
      <c r="AT92" s="205">
        <f t="shared" si="68"/>
        <v>4330.3966246605505</v>
      </c>
      <c r="AU92" s="205">
        <f t="shared" si="68"/>
        <v>4372.8514935297708</v>
      </c>
      <c r="AV92" s="205">
        <f t="shared" si="68"/>
        <v>4415.7225866035933</v>
      </c>
      <c r="AW92" s="205">
        <f t="shared" si="68"/>
        <v>4459.0139845114727</v>
      </c>
      <c r="AX92" s="205">
        <f t="shared" si="68"/>
        <v>4502.7298078890362</v>
      </c>
      <c r="AY92" s="205">
        <f t="shared" si="68"/>
        <v>4546.8742177703007</v>
      </c>
      <c r="AZ92" s="205">
        <f t="shared" si="68"/>
        <v>4591.4514159837345</v>
      </c>
      <c r="BA92" s="205">
        <f t="shared" si="68"/>
        <v>4636.4656455522017</v>
      </c>
      <c r="BB92" s="205">
        <f t="shared" si="68"/>
        <v>4681.9211910968306</v>
      </c>
      <c r="BC92" s="205">
        <f t="shared" si="68"/>
        <v>4727.8223792448398</v>
      </c>
      <c r="BD92" s="205">
        <f t="shared" si="68"/>
        <v>4774.1735790413568</v>
      </c>
      <c r="BE92" s="205">
        <f t="shared" si="68"/>
        <v>4820.9792023652926</v>
      </c>
      <c r="BF92" s="205">
        <f t="shared" si="68"/>
        <v>4868.2437043492655</v>
      </c>
      <c r="BG92" s="205">
        <f t="shared" si="68"/>
        <v>4915.9715838036709</v>
      </c>
      <c r="BH92" s="205">
        <f t="shared" si="68"/>
        <v>4964.1673836448836</v>
      </c>
      <c r="BI92" s="205">
        <f t="shared" si="68"/>
        <v>5012.8356913276757</v>
      </c>
      <c r="BJ92" s="205">
        <f t="shared" si="68"/>
        <v>5061.9811392818701</v>
      </c>
      <c r="BK92" s="205">
        <f t="shared" si="68"/>
        <v>5111.6084053532595</v>
      </c>
      <c r="BL92" s="205">
        <f t="shared" si="68"/>
        <v>5161.7222132488814</v>
      </c>
      <c r="BM92" s="205">
        <f t="shared" si="68"/>
        <v>5212.3273329866133</v>
      </c>
      <c r="BN92" s="205">
        <f t="shared" si="68"/>
        <v>5263.428581349227</v>
      </c>
      <c r="BO92" s="205">
        <f t="shared" si="68"/>
        <v>5315.0308223428474</v>
      </c>
      <c r="BP92" s="205">
        <f t="shared" si="68"/>
        <v>5367.1389676599356</v>
      </c>
      <c r="BQ92" s="205">
        <f t="shared" si="68"/>
        <v>5419.7579771467963</v>
      </c>
    </row>
    <row r="93" spans="5:69" ht="16" customHeight="1">
      <c r="E93" s="318"/>
      <c r="F93" s="318"/>
      <c r="G93" s="318"/>
      <c r="H93" s="318"/>
      <c r="I93" s="233" t="s">
        <v>449</v>
      </c>
      <c r="J93" s="205">
        <f t="shared" si="68"/>
        <v>-313.78238341968915</v>
      </c>
      <c r="K93" s="205">
        <f t="shared" si="68"/>
        <v>1050.1757594229389</v>
      </c>
      <c r="L93" s="205">
        <f t="shared" si="68"/>
        <v>1743.9888205612417</v>
      </c>
      <c r="M93" s="205">
        <f t="shared" si="68"/>
        <v>2102.8453603544112</v>
      </c>
      <c r="N93" s="205">
        <f t="shared" si="68"/>
        <v>2294.3407964281892</v>
      </c>
      <c r="O93" s="205">
        <f t="shared" si="68"/>
        <v>2402.2739861930295</v>
      </c>
      <c r="P93" s="205">
        <f t="shared" si="68"/>
        <v>2468.5455182124983</v>
      </c>
      <c r="Q93" s="205">
        <f t="shared" si="68"/>
        <v>2514.1068579978783</v>
      </c>
      <c r="R93" s="205">
        <f t="shared" si="68"/>
        <v>2549.4349210169585</v>
      </c>
      <c r="S93" s="205">
        <f t="shared" si="68"/>
        <v>2579.769359310988</v>
      </c>
      <c r="T93" s="205">
        <f t="shared" si="68"/>
        <v>2607.7312049168509</v>
      </c>
      <c r="U93" s="205">
        <f t="shared" si="68"/>
        <v>2634.6321916929332</v>
      </c>
      <c r="V93" s="205">
        <f t="shared" si="68"/>
        <v>2661.1294163479788</v>
      </c>
      <c r="W93" s="205">
        <f t="shared" si="68"/>
        <v>2687.5526690725756</v>
      </c>
      <c r="X93" s="205">
        <f t="shared" si="68"/>
        <v>2714.0680989730954</v>
      </c>
      <c r="Y93" s="205">
        <f t="shared" si="68"/>
        <v>2740.7600469080289</v>
      </c>
      <c r="Z93" s="205">
        <f t="shared" si="68"/>
        <v>2767.6719620266877</v>
      </c>
      <c r="AA93" s="205">
        <f t="shared" si="68"/>
        <v>2794.8268601602604</v>
      </c>
      <c r="AB93" s="205">
        <f t="shared" si="68"/>
        <v>2822.2375531402495</v>
      </c>
      <c r="AC93" s="205">
        <f t="shared" si="68"/>
        <v>2849.9117635818138</v>
      </c>
      <c r="AD93" s="205">
        <f t="shared" si="68"/>
        <v>2877.8546824007522</v>
      </c>
      <c r="AE93" s="205">
        <f t="shared" si="68"/>
        <v>2906.0702476985502</v>
      </c>
      <c r="AF93" s="205">
        <f t="shared" si="68"/>
        <v>2934.5617843327277</v>
      </c>
      <c r="AG93" s="205">
        <f t="shared" si="68"/>
        <v>2963.332323831025</v>
      </c>
      <c r="AH93" s="205">
        <f t="shared" si="68"/>
        <v>2992.3847644788475</v>
      </c>
      <c r="AI93" s="205">
        <f t="shared" si="68"/>
        <v>3021.7219514945568</v>
      </c>
      <c r="AJ93" s="205">
        <f t="shared" si="68"/>
        <v>3051.3467172500104</v>
      </c>
      <c r="AK93" s="205">
        <f t="shared" si="68"/>
        <v>3081.2619015150185</v>
      </c>
      <c r="AL93" s="205">
        <f t="shared" si="68"/>
        <v>3111.4703617150712</v>
      </c>
      <c r="AM93" s="205">
        <f t="shared" si="68"/>
        <v>3141.9749781970368</v>
      </c>
      <c r="AN93" s="205">
        <f t="shared" si="68"/>
        <v>3172.7786570001699</v>
      </c>
      <c r="AO93" s="205">
        <f t="shared" si="68"/>
        <v>3203.8843313811658</v>
      </c>
      <c r="AP93" s="205">
        <f t="shared" si="68"/>
        <v>3235.2949627175558</v>
      </c>
      <c r="AQ93" s="205">
        <f t="shared" si="68"/>
        <v>3267.0135411017022</v>
      </c>
      <c r="AR93" s="205">
        <f t="shared" si="68"/>
        <v>3299.0430857814499</v>
      </c>
      <c r="AS93" s="205">
        <f t="shared" si="68"/>
        <v>3331.3866455255466</v>
      </c>
      <c r="AT93" s="205">
        <f t="shared" si="68"/>
        <v>3364.0472989528371</v>
      </c>
      <c r="AU93" s="205">
        <f t="shared" si="68"/>
        <v>3397.0281548448179</v>
      </c>
      <c r="AV93" s="205">
        <f t="shared" si="68"/>
        <v>3430.3323524512807</v>
      </c>
      <c r="AW93" s="205">
        <f t="shared" si="68"/>
        <v>3463.963061794012</v>
      </c>
      <c r="AX93" s="205">
        <f t="shared" si="68"/>
        <v>3497.9234839709493</v>
      </c>
      <c r="AY93" s="205">
        <f t="shared" si="68"/>
        <v>3532.2168514621044</v>
      </c>
      <c r="AZ93" s="205">
        <f t="shared" si="68"/>
        <v>3566.8464284378438</v>
      </c>
      <c r="BA93" s="205">
        <f t="shared" si="68"/>
        <v>3601.8155110698999</v>
      </c>
      <c r="BB93" s="205">
        <f t="shared" si="68"/>
        <v>3637.1274278452497</v>
      </c>
      <c r="BC93" s="205">
        <f t="shared" si="68"/>
        <v>3672.7855398830256</v>
      </c>
      <c r="BD93" s="205">
        <f t="shared" si="68"/>
        <v>3708.7932412544678</v>
      </c>
      <c r="BE93" s="205">
        <f t="shared" si="68"/>
        <v>3745.1539593060006</v>
      </c>
      <c r="BF93" s="205">
        <f t="shared" si="68"/>
        <v>3781.871154985482</v>
      </c>
      <c r="BG93" s="205">
        <f t="shared" si="68"/>
        <v>3818.9483231716181</v>
      </c>
      <c r="BH93" s="205">
        <f t="shared" si="68"/>
        <v>3856.3889930066371</v>
      </c>
      <c r="BI93" s="205">
        <f t="shared" si="68"/>
        <v>3894.1967282321925</v>
      </c>
      <c r="BJ93" s="205">
        <f t="shared" si="68"/>
        <v>3932.3751275285867</v>
      </c>
      <c r="BK93" s="205">
        <f t="shared" si="68"/>
        <v>3970.9278248572982</v>
      </c>
      <c r="BL93" s="205">
        <f t="shared" si="68"/>
        <v>4009.8584898068807</v>
      </c>
      <c r="BM93" s="205">
        <f t="shared" si="68"/>
        <v>4049.1708279422428</v>
      </c>
      <c r="BN93" s="205">
        <f t="shared" si="68"/>
        <v>4088.8685811573628</v>
      </c>
      <c r="BO93" s="205">
        <f t="shared" si="68"/>
        <v>4128.9555280314535</v>
      </c>
      <c r="BP93" s="205">
        <f t="shared" si="68"/>
        <v>4169.4354841886234</v>
      </c>
      <c r="BQ93" s="205">
        <f t="shared" si="68"/>
        <v>4210.3123026610601</v>
      </c>
    </row>
    <row r="94" spans="5:69" ht="16" customHeight="1">
      <c r="E94" s="331" t="s">
        <v>69</v>
      </c>
      <c r="F94" s="327"/>
      <c r="G94" s="327"/>
      <c r="H94" s="327"/>
      <c r="I94" s="220" t="s">
        <v>313</v>
      </c>
      <c r="J94" s="221">
        <f>Variables!$H$34</f>
        <v>0.33333333333333331</v>
      </c>
      <c r="K94" s="221">
        <f>Variables!$H$34</f>
        <v>0.33333333333333331</v>
      </c>
      <c r="L94" s="221">
        <f>Variables!$H$34</f>
        <v>0.33333333333333331</v>
      </c>
      <c r="M94" s="221">
        <f>Variables!$H$34</f>
        <v>0.33333333333333331</v>
      </c>
      <c r="N94" s="221">
        <f>Variables!$H$34</f>
        <v>0.33333333333333331</v>
      </c>
      <c r="O94" s="221">
        <f>Variables!$H$34</f>
        <v>0.33333333333333331</v>
      </c>
      <c r="P94" s="221">
        <f>Variables!$H$34</f>
        <v>0.33333333333333331</v>
      </c>
      <c r="Q94" s="221">
        <f>Variables!$H$34</f>
        <v>0.33333333333333331</v>
      </c>
      <c r="R94" s="221">
        <f>Variables!$H$34</f>
        <v>0.33333333333333331</v>
      </c>
      <c r="S94" s="221">
        <f>Variables!$H$34</f>
        <v>0.33333333333333331</v>
      </c>
      <c r="T94" s="221">
        <f>Variables!$H$34</f>
        <v>0.33333333333333331</v>
      </c>
      <c r="U94" s="221">
        <f>Variables!$H$34</f>
        <v>0.33333333333333331</v>
      </c>
      <c r="V94" s="221">
        <f>Variables!$H$34</f>
        <v>0.33333333333333331</v>
      </c>
      <c r="W94" s="221">
        <f>Variables!$H$34</f>
        <v>0.33333333333333331</v>
      </c>
      <c r="X94" s="221">
        <f>Variables!$H$34</f>
        <v>0.33333333333333331</v>
      </c>
      <c r="Y94" s="221">
        <f>Variables!$H$34</f>
        <v>0.33333333333333331</v>
      </c>
      <c r="Z94" s="221">
        <f>Variables!$H$34</f>
        <v>0.33333333333333331</v>
      </c>
      <c r="AA94" s="221">
        <f>Variables!$H$34</f>
        <v>0.33333333333333331</v>
      </c>
      <c r="AB94" s="221">
        <f>Variables!$H$34</f>
        <v>0.33333333333333331</v>
      </c>
      <c r="AC94" s="221">
        <f>Variables!$H$34</f>
        <v>0.33333333333333331</v>
      </c>
      <c r="AD94" s="221">
        <f>Variables!$H$34</f>
        <v>0.33333333333333331</v>
      </c>
      <c r="AE94" s="221">
        <f>Variables!$H$34</f>
        <v>0.33333333333333331</v>
      </c>
      <c r="AF94" s="221">
        <f>Variables!$H$34</f>
        <v>0.33333333333333331</v>
      </c>
      <c r="AG94" s="221">
        <f>Variables!$H$34</f>
        <v>0.33333333333333331</v>
      </c>
      <c r="AH94" s="221">
        <f>Variables!$H$34</f>
        <v>0.33333333333333331</v>
      </c>
      <c r="AI94" s="221">
        <f>Variables!$H$34</f>
        <v>0.33333333333333331</v>
      </c>
      <c r="AJ94" s="221">
        <f>Variables!$H$34</f>
        <v>0.33333333333333331</v>
      </c>
      <c r="AK94" s="221">
        <f>Variables!$H$34</f>
        <v>0.33333333333333331</v>
      </c>
      <c r="AL94" s="221">
        <f>Variables!$H$34</f>
        <v>0.33333333333333331</v>
      </c>
      <c r="AM94" s="221">
        <f>Variables!$H$34</f>
        <v>0.33333333333333331</v>
      </c>
      <c r="AN94" s="221">
        <f>Variables!$H$34</f>
        <v>0.33333333333333331</v>
      </c>
      <c r="AO94" s="221">
        <f>Variables!$H$34</f>
        <v>0.33333333333333331</v>
      </c>
      <c r="AP94" s="221">
        <f>Variables!$H$34</f>
        <v>0.33333333333333331</v>
      </c>
      <c r="AQ94" s="221">
        <f>Variables!$H$34</f>
        <v>0.33333333333333331</v>
      </c>
      <c r="AR94" s="221">
        <f>Variables!$H$34</f>
        <v>0.33333333333333331</v>
      </c>
      <c r="AS94" s="221">
        <f>Variables!$H$34</f>
        <v>0.33333333333333331</v>
      </c>
      <c r="AT94" s="221">
        <f>Variables!$H$34</f>
        <v>0.33333333333333331</v>
      </c>
      <c r="AU94" s="221">
        <f>Variables!$H$34</f>
        <v>0.33333333333333331</v>
      </c>
      <c r="AV94" s="221">
        <f>Variables!$H$34</f>
        <v>0.33333333333333331</v>
      </c>
      <c r="AW94" s="221">
        <f>Variables!$H$34</f>
        <v>0.33333333333333331</v>
      </c>
      <c r="AX94" s="221">
        <f>Variables!$H$34</f>
        <v>0.33333333333333331</v>
      </c>
      <c r="AY94" s="221">
        <f>Variables!$H$34</f>
        <v>0.33333333333333331</v>
      </c>
      <c r="AZ94" s="221">
        <f>Variables!$H$34</f>
        <v>0.33333333333333331</v>
      </c>
      <c r="BA94" s="221">
        <f>Variables!$H$34</f>
        <v>0.33333333333333331</v>
      </c>
      <c r="BB94" s="221">
        <f>Variables!$H$34</f>
        <v>0.33333333333333331</v>
      </c>
      <c r="BC94" s="221">
        <f>Variables!$H$34</f>
        <v>0.33333333333333331</v>
      </c>
      <c r="BD94" s="221">
        <f>Variables!$H$34</f>
        <v>0.33333333333333331</v>
      </c>
      <c r="BE94" s="221">
        <f>Variables!$H$34</f>
        <v>0.33333333333333331</v>
      </c>
      <c r="BF94" s="221">
        <f>Variables!$H$34</f>
        <v>0.33333333333333331</v>
      </c>
      <c r="BG94" s="221">
        <f>Variables!$H$34</f>
        <v>0.33333333333333331</v>
      </c>
      <c r="BH94" s="221">
        <f>Variables!$H$34</f>
        <v>0.33333333333333331</v>
      </c>
      <c r="BI94" s="221">
        <f>Variables!$H$34</f>
        <v>0.33333333333333331</v>
      </c>
      <c r="BJ94" s="221">
        <f>Variables!$H$34</f>
        <v>0.33333333333333331</v>
      </c>
      <c r="BK94" s="221">
        <f>Variables!$H$34</f>
        <v>0.33333333333333331</v>
      </c>
      <c r="BL94" s="221">
        <f>Variables!$H$34</f>
        <v>0.33333333333333331</v>
      </c>
      <c r="BM94" s="221">
        <f>Variables!$H$34</f>
        <v>0.33333333333333331</v>
      </c>
      <c r="BN94" s="221">
        <f>Variables!$H$34</f>
        <v>0.33333333333333331</v>
      </c>
      <c r="BO94" s="221">
        <f>Variables!$H$34</f>
        <v>0.33333333333333331</v>
      </c>
      <c r="BP94" s="221">
        <f>Variables!$H$34</f>
        <v>0.33333333333333331</v>
      </c>
      <c r="BQ94" s="221">
        <f>Variables!$H$34</f>
        <v>0.33333333333333331</v>
      </c>
    </row>
    <row r="95" spans="5:69" ht="16" customHeight="1">
      <c r="E95" s="331"/>
      <c r="F95" s="327"/>
      <c r="G95" s="327"/>
      <c r="H95" s="327"/>
      <c r="I95" s="220" t="s">
        <v>314</v>
      </c>
      <c r="J95" s="222">
        <f>J2*J94</f>
        <v>10.880829015544039</v>
      </c>
      <c r="K95" s="222">
        <f>K2*K94</f>
        <v>11.20725388601036</v>
      </c>
      <c r="L95" s="222">
        <f t="shared" ref="L95:BQ95" si="69">L2*L94</f>
        <v>11.543471502590672</v>
      </c>
      <c r="M95" s="222">
        <f t="shared" si="69"/>
        <v>11.889775647668396</v>
      </c>
      <c r="N95" s="222">
        <f t="shared" si="69"/>
        <v>12.246468917098444</v>
      </c>
      <c r="O95" s="222">
        <f t="shared" si="69"/>
        <v>12.613862984611398</v>
      </c>
      <c r="P95" s="222">
        <f t="shared" si="69"/>
        <v>12.992278874149742</v>
      </c>
      <c r="Q95" s="222">
        <f t="shared" si="69"/>
        <v>13.382047240374234</v>
      </c>
      <c r="R95" s="222">
        <f t="shared" si="69"/>
        <v>13.783508657585461</v>
      </c>
      <c r="S95" s="222">
        <f t="shared" si="69"/>
        <v>14.197013917313026</v>
      </c>
      <c r="T95" s="222">
        <f t="shared" si="69"/>
        <v>14.622924334832415</v>
      </c>
      <c r="U95" s="222">
        <f t="shared" si="69"/>
        <v>15.061612064877389</v>
      </c>
      <c r="V95" s="222">
        <f t="shared" si="69"/>
        <v>15.513460426823713</v>
      </c>
      <c r="W95" s="222">
        <f t="shared" si="69"/>
        <v>15.978864239628424</v>
      </c>
      <c r="X95" s="222">
        <f t="shared" si="69"/>
        <v>16.458230166817273</v>
      </c>
      <c r="Y95" s="222">
        <f t="shared" si="69"/>
        <v>16.951977071821791</v>
      </c>
      <c r="Z95" s="222">
        <f t="shared" si="69"/>
        <v>17.460536383976446</v>
      </c>
      <c r="AA95" s="222">
        <f t="shared" si="69"/>
        <v>17.98435247549574</v>
      </c>
      <c r="AB95" s="222">
        <f t="shared" si="69"/>
        <v>18.523883049760613</v>
      </c>
      <c r="AC95" s="222">
        <f t="shared" si="69"/>
        <v>19.079599541253437</v>
      </c>
      <c r="AD95" s="222">
        <f t="shared" si="69"/>
        <v>19.651987527491038</v>
      </c>
      <c r="AE95" s="222">
        <f t="shared" si="69"/>
        <v>20.241547153315771</v>
      </c>
      <c r="AF95" s="222">
        <f t="shared" si="69"/>
        <v>20.848793567915244</v>
      </c>
      <c r="AG95" s="222">
        <f t="shared" si="69"/>
        <v>21.474257374952703</v>
      </c>
      <c r="AH95" s="222">
        <f t="shared" si="69"/>
        <v>22.118485096201283</v>
      </c>
      <c r="AI95" s="222">
        <f t="shared" si="69"/>
        <v>22.782039649087324</v>
      </c>
      <c r="AJ95" s="222">
        <f t="shared" si="69"/>
        <v>23.465500838559947</v>
      </c>
      <c r="AK95" s="222">
        <f t="shared" si="69"/>
        <v>24.169465863716741</v>
      </c>
      <c r="AL95" s="222">
        <f t="shared" si="69"/>
        <v>24.894549839628244</v>
      </c>
      <c r="AM95" s="222">
        <f t="shared" si="69"/>
        <v>25.641386334817099</v>
      </c>
      <c r="AN95" s="222">
        <f t="shared" si="69"/>
        <v>26.410627924861615</v>
      </c>
      <c r="AO95" s="222">
        <f t="shared" si="69"/>
        <v>27.202946762607461</v>
      </c>
      <c r="AP95" s="222">
        <f t="shared" si="69"/>
        <v>28.01903516548569</v>
      </c>
      <c r="AQ95" s="222">
        <f t="shared" si="69"/>
        <v>28.85960622045026</v>
      </c>
      <c r="AR95" s="222">
        <f t="shared" si="69"/>
        <v>29.725394407063764</v>
      </c>
      <c r="AS95" s="222">
        <f t="shared" si="69"/>
        <v>30.61715623927568</v>
      </c>
      <c r="AT95" s="222">
        <f t="shared" si="69"/>
        <v>31.53567092645395</v>
      </c>
      <c r="AU95" s="222">
        <f t="shared" si="69"/>
        <v>32.481741054247564</v>
      </c>
      <c r="AV95" s="222">
        <f t="shared" si="69"/>
        <v>33.456193285874996</v>
      </c>
      <c r="AW95" s="222">
        <f t="shared" si="69"/>
        <v>34.459879084451252</v>
      </c>
      <c r="AX95" s="222">
        <f t="shared" si="69"/>
        <v>35.493675456984782</v>
      </c>
      <c r="AY95" s="222">
        <f t="shared" si="69"/>
        <v>36.558485720694328</v>
      </c>
      <c r="AZ95" s="222">
        <f t="shared" si="69"/>
        <v>37.655240292315156</v>
      </c>
      <c r="BA95" s="222">
        <f t="shared" si="69"/>
        <v>38.784897501084615</v>
      </c>
      <c r="BB95" s="222">
        <f t="shared" si="69"/>
        <v>39.948444426117149</v>
      </c>
      <c r="BC95" s="222">
        <f t="shared" si="69"/>
        <v>41.146897758900664</v>
      </c>
      <c r="BD95" s="222">
        <f t="shared" si="69"/>
        <v>42.381304691667687</v>
      </c>
      <c r="BE95" s="222">
        <f t="shared" si="69"/>
        <v>43.65274383241772</v>
      </c>
      <c r="BF95" s="222">
        <f t="shared" si="69"/>
        <v>44.962326147390257</v>
      </c>
      <c r="BG95" s="222">
        <f t="shared" si="69"/>
        <v>46.311195931811952</v>
      </c>
      <c r="BH95" s="222">
        <f t="shared" si="69"/>
        <v>47.700531809766325</v>
      </c>
      <c r="BI95" s="222">
        <f t="shared" si="69"/>
        <v>49.131547764059306</v>
      </c>
      <c r="BJ95" s="222">
        <f t="shared" si="69"/>
        <v>50.605494196981084</v>
      </c>
      <c r="BK95" s="222">
        <f t="shared" si="69"/>
        <v>52.123659022890521</v>
      </c>
      <c r="BL95" s="222">
        <f t="shared" si="69"/>
        <v>53.687368793577242</v>
      </c>
      <c r="BM95" s="222">
        <f t="shared" si="69"/>
        <v>55.297989857384557</v>
      </c>
      <c r="BN95" s="222">
        <f t="shared" si="69"/>
        <v>56.956929553106093</v>
      </c>
      <c r="BO95" s="222">
        <f t="shared" si="69"/>
        <v>58.665637439699282</v>
      </c>
      <c r="BP95" s="222">
        <f t="shared" si="69"/>
        <v>60.425606562890252</v>
      </c>
      <c r="BQ95" s="222">
        <f t="shared" si="69"/>
        <v>62.23837475977696</v>
      </c>
    </row>
    <row r="96" spans="5:69" ht="16" customHeight="1">
      <c r="E96" s="331"/>
      <c r="F96" s="328" t="s">
        <v>334</v>
      </c>
      <c r="G96" s="324" t="s">
        <v>49</v>
      </c>
      <c r="H96" s="325" t="s">
        <v>25</v>
      </c>
      <c r="I96" s="224" t="s">
        <v>318</v>
      </c>
      <c r="J96" s="216">
        <f>Variables!$H$26</f>
        <v>0.4</v>
      </c>
      <c r="K96" s="216">
        <f>Variables!$H$26</f>
        <v>0.4</v>
      </c>
      <c r="L96" s="216">
        <f>Variables!$H$26</f>
        <v>0.4</v>
      </c>
      <c r="M96" s="216">
        <f>Variables!$H$26</f>
        <v>0.4</v>
      </c>
      <c r="N96" s="216">
        <f>Variables!$H$26</f>
        <v>0.4</v>
      </c>
      <c r="O96" s="216">
        <f>Variables!$H$26</f>
        <v>0.4</v>
      </c>
      <c r="P96" s="216">
        <f>Variables!$H$26</f>
        <v>0.4</v>
      </c>
      <c r="Q96" s="216">
        <f>Variables!$H$26</f>
        <v>0.4</v>
      </c>
      <c r="R96" s="216">
        <f>Variables!$H$26</f>
        <v>0.4</v>
      </c>
      <c r="S96" s="216">
        <f>Variables!$H$26</f>
        <v>0.4</v>
      </c>
      <c r="T96" s="216">
        <f>Variables!$H$26</f>
        <v>0.4</v>
      </c>
      <c r="U96" s="216">
        <f>Variables!$H$26</f>
        <v>0.4</v>
      </c>
      <c r="V96" s="216">
        <f>Variables!$H$26</f>
        <v>0.4</v>
      </c>
      <c r="W96" s="216">
        <f>Variables!$H$26</f>
        <v>0.4</v>
      </c>
      <c r="X96" s="216">
        <f>Variables!$H$26</f>
        <v>0.4</v>
      </c>
      <c r="Y96" s="216">
        <f>Variables!$H$26</f>
        <v>0.4</v>
      </c>
      <c r="Z96" s="216">
        <f>Variables!$H$26</f>
        <v>0.4</v>
      </c>
      <c r="AA96" s="216">
        <f>Variables!$H$26</f>
        <v>0.4</v>
      </c>
      <c r="AB96" s="216">
        <f>Variables!$H$26</f>
        <v>0.4</v>
      </c>
      <c r="AC96" s="216">
        <f>Variables!$H$26</f>
        <v>0.4</v>
      </c>
      <c r="AD96" s="216">
        <f>Variables!$H$26</f>
        <v>0.4</v>
      </c>
      <c r="AE96" s="216">
        <f>Variables!$H$26</f>
        <v>0.4</v>
      </c>
      <c r="AF96" s="216">
        <f>Variables!$H$26</f>
        <v>0.4</v>
      </c>
      <c r="AG96" s="216">
        <f>Variables!$H$26</f>
        <v>0.4</v>
      </c>
      <c r="AH96" s="216">
        <f>Variables!$H$26</f>
        <v>0.4</v>
      </c>
      <c r="AI96" s="216">
        <f>Variables!$H$26</f>
        <v>0.4</v>
      </c>
      <c r="AJ96" s="216">
        <f>Variables!$H$26</f>
        <v>0.4</v>
      </c>
      <c r="AK96" s="216">
        <f>Variables!$H$26</f>
        <v>0.4</v>
      </c>
      <c r="AL96" s="216">
        <f>Variables!$H$26</f>
        <v>0.4</v>
      </c>
      <c r="AM96" s="216">
        <f>Variables!$H$26</f>
        <v>0.4</v>
      </c>
      <c r="AN96" s="216">
        <f>Variables!$H$26</f>
        <v>0.4</v>
      </c>
      <c r="AO96" s="216">
        <f>Variables!$H$26</f>
        <v>0.4</v>
      </c>
      <c r="AP96" s="216">
        <f>Variables!$H$26</f>
        <v>0.4</v>
      </c>
      <c r="AQ96" s="216">
        <f>Variables!$H$26</f>
        <v>0.4</v>
      </c>
      <c r="AR96" s="216">
        <f>Variables!$H$26</f>
        <v>0.4</v>
      </c>
      <c r="AS96" s="216">
        <f>Variables!$H$26</f>
        <v>0.4</v>
      </c>
      <c r="AT96" s="216">
        <f>Variables!$H$26</f>
        <v>0.4</v>
      </c>
      <c r="AU96" s="216">
        <f>Variables!$H$26</f>
        <v>0.4</v>
      </c>
      <c r="AV96" s="216">
        <f>Variables!$H$26</f>
        <v>0.4</v>
      </c>
      <c r="AW96" s="216">
        <f>Variables!$H$26</f>
        <v>0.4</v>
      </c>
      <c r="AX96" s="216">
        <f>Variables!$H$26</f>
        <v>0.4</v>
      </c>
      <c r="AY96" s="216">
        <f>Variables!$H$26</f>
        <v>0.4</v>
      </c>
      <c r="AZ96" s="216">
        <f>Variables!$H$26</f>
        <v>0.4</v>
      </c>
      <c r="BA96" s="216">
        <f>Variables!$H$26</f>
        <v>0.4</v>
      </c>
      <c r="BB96" s="216">
        <f>Variables!$H$26</f>
        <v>0.4</v>
      </c>
      <c r="BC96" s="216">
        <f>Variables!$H$26</f>
        <v>0.4</v>
      </c>
      <c r="BD96" s="216">
        <f>Variables!$H$26</f>
        <v>0.4</v>
      </c>
      <c r="BE96" s="216">
        <f>Variables!$H$26</f>
        <v>0.4</v>
      </c>
      <c r="BF96" s="216">
        <f>Variables!$H$26</f>
        <v>0.4</v>
      </c>
      <c r="BG96" s="216">
        <f>Variables!$H$26</f>
        <v>0.4</v>
      </c>
      <c r="BH96" s="216">
        <f>Variables!$H$26</f>
        <v>0.4</v>
      </c>
      <c r="BI96" s="216">
        <f>Variables!$H$26</f>
        <v>0.4</v>
      </c>
      <c r="BJ96" s="216">
        <f>Variables!$H$26</f>
        <v>0.4</v>
      </c>
      <c r="BK96" s="216">
        <f>Variables!$H$26</f>
        <v>0.4</v>
      </c>
      <c r="BL96" s="216">
        <f>Variables!$H$26</f>
        <v>0.4</v>
      </c>
      <c r="BM96" s="216">
        <f>Variables!$H$26</f>
        <v>0.4</v>
      </c>
      <c r="BN96" s="216">
        <f>Variables!$H$26</f>
        <v>0.4</v>
      </c>
      <c r="BO96" s="216">
        <f>Variables!$H$26</f>
        <v>0.4</v>
      </c>
      <c r="BP96" s="216">
        <f>Variables!$H$26</f>
        <v>0.4</v>
      </c>
      <c r="BQ96" s="216">
        <f>Variables!$H$26</f>
        <v>0.4</v>
      </c>
    </row>
    <row r="97" spans="5:69" ht="16" customHeight="1">
      <c r="E97" s="331"/>
      <c r="F97" s="328"/>
      <c r="G97" s="324"/>
      <c r="H97" s="325"/>
      <c r="I97" s="226" t="s">
        <v>321</v>
      </c>
      <c r="J97" s="200">
        <f>J96*J95</f>
        <v>4.3523316062176161</v>
      </c>
      <c r="K97" s="200">
        <f>K96*K95</f>
        <v>4.482901554404144</v>
      </c>
      <c r="L97" s="200">
        <f t="shared" ref="L97:BQ97" si="70">L96*L95</f>
        <v>4.6173886010362688</v>
      </c>
      <c r="M97" s="200">
        <f t="shared" si="70"/>
        <v>4.7559102590673588</v>
      </c>
      <c r="N97" s="200">
        <f t="shared" si="70"/>
        <v>4.8985875668393781</v>
      </c>
      <c r="O97" s="200">
        <f t="shared" si="70"/>
        <v>5.0455451938445597</v>
      </c>
      <c r="P97" s="200">
        <f t="shared" si="70"/>
        <v>5.1969115496598972</v>
      </c>
      <c r="Q97" s="200">
        <f t="shared" si="70"/>
        <v>5.3528188961496941</v>
      </c>
      <c r="R97" s="200">
        <f t="shared" si="70"/>
        <v>5.5134034630341846</v>
      </c>
      <c r="S97" s="200">
        <f t="shared" si="70"/>
        <v>5.6788055669252104</v>
      </c>
      <c r="T97" s="200">
        <f t="shared" si="70"/>
        <v>5.8491697339329667</v>
      </c>
      <c r="U97" s="200">
        <f t="shared" si="70"/>
        <v>6.024644825950956</v>
      </c>
      <c r="V97" s="200">
        <f t="shared" si="70"/>
        <v>6.2053841707294852</v>
      </c>
      <c r="W97" s="200">
        <f t="shared" si="70"/>
        <v>6.3915456958513701</v>
      </c>
      <c r="X97" s="200">
        <f t="shared" si="70"/>
        <v>6.5832920667269095</v>
      </c>
      <c r="Y97" s="200">
        <f t="shared" si="70"/>
        <v>6.7807908287287164</v>
      </c>
      <c r="Z97" s="200">
        <f t="shared" si="70"/>
        <v>6.9842145535905793</v>
      </c>
      <c r="AA97" s="200">
        <f t="shared" si="70"/>
        <v>7.1937409901982967</v>
      </c>
      <c r="AB97" s="200">
        <f t="shared" si="70"/>
        <v>7.4095532199042458</v>
      </c>
      <c r="AC97" s="200">
        <f t="shared" si="70"/>
        <v>7.6318398165013752</v>
      </c>
      <c r="AD97" s="200">
        <f t="shared" si="70"/>
        <v>7.8607950109964158</v>
      </c>
      <c r="AE97" s="200">
        <f t="shared" si="70"/>
        <v>8.0966188613263093</v>
      </c>
      <c r="AF97" s="200">
        <f t="shared" si="70"/>
        <v>8.3395174271660988</v>
      </c>
      <c r="AG97" s="200">
        <f t="shared" si="70"/>
        <v>8.5897029499810813</v>
      </c>
      <c r="AH97" s="200">
        <f t="shared" si="70"/>
        <v>8.8473940384805143</v>
      </c>
      <c r="AI97" s="200">
        <f t="shared" si="70"/>
        <v>9.1128158596349298</v>
      </c>
      <c r="AJ97" s="200">
        <f t="shared" si="70"/>
        <v>9.3862003354239789</v>
      </c>
      <c r="AK97" s="200">
        <f t="shared" si="70"/>
        <v>9.6677863454866966</v>
      </c>
      <c r="AL97" s="200">
        <f t="shared" si="70"/>
        <v>9.9578199358512975</v>
      </c>
      <c r="AM97" s="200">
        <f t="shared" si="70"/>
        <v>10.25655453392684</v>
      </c>
      <c r="AN97" s="200">
        <f t="shared" si="70"/>
        <v>10.564251169944647</v>
      </c>
      <c r="AO97" s="200">
        <f t="shared" si="70"/>
        <v>10.881178705042984</v>
      </c>
      <c r="AP97" s="200">
        <f t="shared" si="70"/>
        <v>11.207614066194276</v>
      </c>
      <c r="AQ97" s="200">
        <f t="shared" si="70"/>
        <v>11.543842488180104</v>
      </c>
      <c r="AR97" s="200">
        <f t="shared" si="70"/>
        <v>11.890157762825506</v>
      </c>
      <c r="AS97" s="200">
        <f t="shared" si="70"/>
        <v>12.246862495710273</v>
      </c>
      <c r="AT97" s="200">
        <f t="shared" si="70"/>
        <v>12.614268370581581</v>
      </c>
      <c r="AU97" s="200">
        <f t="shared" si="70"/>
        <v>12.992696421699026</v>
      </c>
      <c r="AV97" s="200">
        <f t="shared" si="70"/>
        <v>13.382477314349998</v>
      </c>
      <c r="AW97" s="200">
        <f t="shared" si="70"/>
        <v>13.783951633780502</v>
      </c>
      <c r="AX97" s="200">
        <f t="shared" si="70"/>
        <v>14.197470182793914</v>
      </c>
      <c r="AY97" s="200">
        <f t="shared" si="70"/>
        <v>14.623394288277732</v>
      </c>
      <c r="AZ97" s="200">
        <f t="shared" si="70"/>
        <v>15.062096116926064</v>
      </c>
      <c r="BA97" s="200">
        <f t="shared" si="70"/>
        <v>15.513959000433847</v>
      </c>
      <c r="BB97" s="200">
        <f t="shared" si="70"/>
        <v>15.97937777044686</v>
      </c>
      <c r="BC97" s="200">
        <f t="shared" si="70"/>
        <v>16.458759103560265</v>
      </c>
      <c r="BD97" s="200">
        <f t="shared" si="70"/>
        <v>16.952521876667074</v>
      </c>
      <c r="BE97" s="200">
        <f t="shared" si="70"/>
        <v>17.461097532967088</v>
      </c>
      <c r="BF97" s="200">
        <f t="shared" si="70"/>
        <v>17.984930458956104</v>
      </c>
      <c r="BG97" s="200">
        <f t="shared" si="70"/>
        <v>18.524478372724783</v>
      </c>
      <c r="BH97" s="200">
        <f t="shared" si="70"/>
        <v>19.080212723906531</v>
      </c>
      <c r="BI97" s="200">
        <f t="shared" si="70"/>
        <v>19.652619105623724</v>
      </c>
      <c r="BJ97" s="200">
        <f t="shared" si="70"/>
        <v>20.242197678792436</v>
      </c>
      <c r="BK97" s="200">
        <f t="shared" si="70"/>
        <v>20.84946360915621</v>
      </c>
      <c r="BL97" s="200">
        <f t="shared" si="70"/>
        <v>21.474947517430898</v>
      </c>
      <c r="BM97" s="200">
        <f t="shared" si="70"/>
        <v>22.119195942953823</v>
      </c>
      <c r="BN97" s="200">
        <f t="shared" si="70"/>
        <v>22.782771821242438</v>
      </c>
      <c r="BO97" s="200">
        <f t="shared" si="70"/>
        <v>23.466254975879714</v>
      </c>
      <c r="BP97" s="200">
        <f t="shared" si="70"/>
        <v>24.170242625156103</v>
      </c>
      <c r="BQ97" s="200">
        <f t="shared" si="70"/>
        <v>24.895349903910784</v>
      </c>
    </row>
    <row r="98" spans="5:69" ht="16" customHeight="1">
      <c r="E98" s="331"/>
      <c r="F98" s="328"/>
      <c r="G98" s="324"/>
      <c r="H98" s="325"/>
      <c r="I98" s="226" t="s">
        <v>323</v>
      </c>
      <c r="J98" s="200">
        <f>J97/J274</f>
        <v>3.1088082901554399</v>
      </c>
      <c r="K98" s="200">
        <f>K97/K274</f>
        <v>3.1392868028040222</v>
      </c>
      <c r="L98" s="200">
        <f t="shared" ref="L98:BQ98" si="71">L97/L274</f>
        <v>3.17006412440014</v>
      </c>
      <c r="M98" s="200">
        <f t="shared" si="71"/>
        <v>3.2011431844432803</v>
      </c>
      <c r="N98" s="200">
        <f t="shared" si="71"/>
        <v>3.2325269411535071</v>
      </c>
      <c r="O98" s="200">
        <f t="shared" si="71"/>
        <v>3.2642183817530515</v>
      </c>
      <c r="P98" s="200">
        <f t="shared" si="71"/>
        <v>3.2962205227506303</v>
      </c>
      <c r="Q98" s="200">
        <f t="shared" si="71"/>
        <v>3.3285364102285779</v>
      </c>
      <c r="R98" s="200">
        <f t="shared" si="71"/>
        <v>3.3611691201327791</v>
      </c>
      <c r="S98" s="200">
        <f t="shared" si="71"/>
        <v>3.3941217585654533</v>
      </c>
      <c r="T98" s="200">
        <f t="shared" si="71"/>
        <v>3.4273974620808012</v>
      </c>
      <c r="U98" s="200">
        <f t="shared" si="71"/>
        <v>3.4609993979835547</v>
      </c>
      <c r="V98" s="200">
        <f t="shared" si="71"/>
        <v>3.4949307646304519</v>
      </c>
      <c r="W98" s="200">
        <f t="shared" si="71"/>
        <v>3.529194791734672</v>
      </c>
      <c r="X98" s="200">
        <f t="shared" si="71"/>
        <v>3.5637947406732464</v>
      </c>
      <c r="Y98" s="200">
        <f t="shared" si="71"/>
        <v>3.5987339047974936</v>
      </c>
      <c r="Z98" s="200">
        <f t="shared" si="71"/>
        <v>3.6340156097464895</v>
      </c>
      <c r="AA98" s="200">
        <f t="shared" si="71"/>
        <v>3.6696432137636119</v>
      </c>
      <c r="AB98" s="200">
        <f t="shared" si="71"/>
        <v>3.7056201080161957</v>
      </c>
      <c r="AC98" s="200">
        <f t="shared" si="71"/>
        <v>3.7419497169183162</v>
      </c>
      <c r="AD98" s="200">
        <f t="shared" si="71"/>
        <v>3.778635498456731</v>
      </c>
      <c r="AE98" s="200">
        <f t="shared" si="71"/>
        <v>3.8156809445200328</v>
      </c>
      <c r="AF98" s="200">
        <f t="shared" si="71"/>
        <v>3.8530895812310133</v>
      </c>
      <c r="AG98" s="200">
        <f t="shared" si="71"/>
        <v>3.8908649692822972</v>
      </c>
      <c r="AH98" s="200">
        <f t="shared" si="71"/>
        <v>3.9290107042752616</v>
      </c>
      <c r="AI98" s="200">
        <f t="shared" si="71"/>
        <v>3.9675304170622736</v>
      </c>
      <c r="AJ98" s="200">
        <f t="shared" si="71"/>
        <v>4.0064277740922956</v>
      </c>
      <c r="AK98" s="200">
        <f t="shared" si="71"/>
        <v>4.0457064777598664</v>
      </c>
      <c r="AL98" s="200">
        <f t="shared" si="71"/>
        <v>4.0853702667575122</v>
      </c>
      <c r="AM98" s="200">
        <f t="shared" si="71"/>
        <v>4.1254229164316065</v>
      </c>
      <c r="AN98" s="200">
        <f t="shared" si="71"/>
        <v>4.1658682391417221</v>
      </c>
      <c r="AO98" s="200">
        <f t="shared" si="71"/>
        <v>4.2067100846235022</v>
      </c>
      <c r="AP98" s="200">
        <f t="shared" si="71"/>
        <v>4.2479523403551056</v>
      </c>
      <c r="AQ98" s="200">
        <f t="shared" si="71"/>
        <v>4.2895989319272143</v>
      </c>
      <c r="AR98" s="200">
        <f t="shared" si="71"/>
        <v>4.3316538234166968</v>
      </c>
      <c r="AS98" s="200">
        <f t="shared" si="71"/>
        <v>4.3741210177639189</v>
      </c>
      <c r="AT98" s="200">
        <f t="shared" si="71"/>
        <v>4.4170045571537617</v>
      </c>
      <c r="AU98" s="200">
        <f t="shared" si="71"/>
        <v>4.4603085234003661</v>
      </c>
      <c r="AV98" s="200">
        <f t="shared" si="71"/>
        <v>4.5040370383356647</v>
      </c>
      <c r="AW98" s="200">
        <f t="shared" si="71"/>
        <v>4.548194264201701</v>
      </c>
      <c r="AX98" s="200">
        <f t="shared" si="71"/>
        <v>4.5927844040468155</v>
      </c>
      <c r="AY98" s="200">
        <f t="shared" si="71"/>
        <v>4.6378117021257053</v>
      </c>
      <c r="AZ98" s="200">
        <f t="shared" si="71"/>
        <v>4.6832804443034082</v>
      </c>
      <c r="BA98" s="200">
        <f t="shared" si="71"/>
        <v>4.7291949584632453</v>
      </c>
      <c r="BB98" s="200">
        <f t="shared" si="71"/>
        <v>4.7755596149187669</v>
      </c>
      <c r="BC98" s="200">
        <f t="shared" si="71"/>
        <v>4.822378826829735</v>
      </c>
      <c r="BD98" s="200">
        <f t="shared" si="71"/>
        <v>4.8696570506221839</v>
      </c>
      <c r="BE98" s="200">
        <f t="shared" si="71"/>
        <v>4.9173987864125976</v>
      </c>
      <c r="BF98" s="200">
        <f t="shared" si="71"/>
        <v>4.9656085784362514</v>
      </c>
      <c r="BG98" s="200">
        <f t="shared" si="71"/>
        <v>5.0142910154797429</v>
      </c>
      <c r="BH98" s="200">
        <f t="shared" si="71"/>
        <v>5.063450731317781</v>
      </c>
      <c r="BI98" s="200">
        <f t="shared" si="71"/>
        <v>5.1130924051542284</v>
      </c>
      <c r="BJ98" s="200">
        <f t="shared" si="71"/>
        <v>5.1632207620675059</v>
      </c>
      <c r="BK98" s="200">
        <f t="shared" si="71"/>
        <v>5.2138405734603239</v>
      </c>
      <c r="BL98" s="200">
        <f t="shared" si="71"/>
        <v>5.2649566575138582</v>
      </c>
      <c r="BM98" s="200">
        <f t="shared" si="71"/>
        <v>5.316573879646346</v>
      </c>
      <c r="BN98" s="200">
        <f t="shared" si="71"/>
        <v>5.3686971529762113</v>
      </c>
      <c r="BO98" s="200">
        <f t="shared" si="71"/>
        <v>5.4213314387897045</v>
      </c>
      <c r="BP98" s="200">
        <f t="shared" si="71"/>
        <v>5.4744817470131322</v>
      </c>
      <c r="BQ98" s="200">
        <f t="shared" si="71"/>
        <v>5.5281531366897303</v>
      </c>
    </row>
    <row r="99" spans="5:69" ht="16" customHeight="1">
      <c r="E99" s="331"/>
      <c r="F99" s="328"/>
      <c r="G99" s="324"/>
      <c r="H99" s="325"/>
      <c r="I99" s="226" t="s">
        <v>64</v>
      </c>
      <c r="J99" s="203">
        <f>Variables!$H$8</f>
        <v>5</v>
      </c>
      <c r="K99" s="203">
        <f>Variables!$H$8</f>
        <v>5</v>
      </c>
      <c r="L99" s="203">
        <f>Variables!$H$8</f>
        <v>5</v>
      </c>
      <c r="M99" s="203">
        <f>Variables!$H$8</f>
        <v>5</v>
      </c>
      <c r="N99" s="203">
        <f>Variables!$H$8</f>
        <v>5</v>
      </c>
      <c r="O99" s="203">
        <f>Variables!$H$8</f>
        <v>5</v>
      </c>
      <c r="P99" s="203">
        <f>Variables!$H$8</f>
        <v>5</v>
      </c>
      <c r="Q99" s="203">
        <f>Variables!$H$8</f>
        <v>5</v>
      </c>
      <c r="R99" s="203">
        <f>Variables!$H$8</f>
        <v>5</v>
      </c>
      <c r="S99" s="203">
        <f>Variables!$H$8</f>
        <v>5</v>
      </c>
      <c r="T99" s="203">
        <f>Variables!$H$8</f>
        <v>5</v>
      </c>
      <c r="U99" s="203">
        <f>Variables!$H$8</f>
        <v>5</v>
      </c>
      <c r="V99" s="203">
        <f>Variables!$H$8</f>
        <v>5</v>
      </c>
      <c r="W99" s="203">
        <f>Variables!$H$8</f>
        <v>5</v>
      </c>
      <c r="X99" s="203">
        <f>Variables!$H$8</f>
        <v>5</v>
      </c>
      <c r="Y99" s="203">
        <f>Variables!$H$8</f>
        <v>5</v>
      </c>
      <c r="Z99" s="203">
        <f>Variables!$H$8</f>
        <v>5</v>
      </c>
      <c r="AA99" s="203">
        <f>Variables!$H$8</f>
        <v>5</v>
      </c>
      <c r="AB99" s="203">
        <f>Variables!$H$8</f>
        <v>5</v>
      </c>
      <c r="AC99" s="203">
        <f>Variables!$H$8</f>
        <v>5</v>
      </c>
      <c r="AD99" s="203">
        <f>Variables!$H$8</f>
        <v>5</v>
      </c>
      <c r="AE99" s="203">
        <f>Variables!$H$8</f>
        <v>5</v>
      </c>
      <c r="AF99" s="203">
        <f>Variables!$H$8</f>
        <v>5</v>
      </c>
      <c r="AG99" s="203">
        <f>Variables!$H$8</f>
        <v>5</v>
      </c>
      <c r="AH99" s="203">
        <f>Variables!$H$8</f>
        <v>5</v>
      </c>
      <c r="AI99" s="203">
        <f>Variables!$H$8</f>
        <v>5</v>
      </c>
      <c r="AJ99" s="203">
        <f>Variables!$H$8</f>
        <v>5</v>
      </c>
      <c r="AK99" s="203">
        <f>Variables!$H$8</f>
        <v>5</v>
      </c>
      <c r="AL99" s="203">
        <f>Variables!$H$8</f>
        <v>5</v>
      </c>
      <c r="AM99" s="203">
        <f>Variables!$H$8</f>
        <v>5</v>
      </c>
      <c r="AN99" s="203">
        <f>Variables!$H$8</f>
        <v>5</v>
      </c>
      <c r="AO99" s="203">
        <f>Variables!$H$8</f>
        <v>5</v>
      </c>
      <c r="AP99" s="203">
        <f>Variables!$H$8</f>
        <v>5</v>
      </c>
      <c r="AQ99" s="203">
        <f>Variables!$H$8</f>
        <v>5</v>
      </c>
      <c r="AR99" s="203">
        <f>Variables!$H$8</f>
        <v>5</v>
      </c>
      <c r="AS99" s="203">
        <f>Variables!$H$8</f>
        <v>5</v>
      </c>
      <c r="AT99" s="203">
        <f>Variables!$H$8</f>
        <v>5</v>
      </c>
      <c r="AU99" s="203">
        <f>Variables!$H$8</f>
        <v>5</v>
      </c>
      <c r="AV99" s="203">
        <f>Variables!$H$8</f>
        <v>5</v>
      </c>
      <c r="AW99" s="203">
        <f>Variables!$H$8</f>
        <v>5</v>
      </c>
      <c r="AX99" s="203">
        <f>Variables!$H$8</f>
        <v>5</v>
      </c>
      <c r="AY99" s="203">
        <f>Variables!$H$8</f>
        <v>5</v>
      </c>
      <c r="AZ99" s="203">
        <f>Variables!$H$8</f>
        <v>5</v>
      </c>
      <c r="BA99" s="203">
        <f>Variables!$H$8</f>
        <v>5</v>
      </c>
      <c r="BB99" s="203">
        <f>Variables!$H$8</f>
        <v>5</v>
      </c>
      <c r="BC99" s="203">
        <f>Variables!$H$8</f>
        <v>5</v>
      </c>
      <c r="BD99" s="203">
        <f>Variables!$H$8</f>
        <v>5</v>
      </c>
      <c r="BE99" s="203">
        <f>Variables!$H$8</f>
        <v>5</v>
      </c>
      <c r="BF99" s="203">
        <f>Variables!$H$8</f>
        <v>5</v>
      </c>
      <c r="BG99" s="203">
        <f>Variables!$H$8</f>
        <v>5</v>
      </c>
      <c r="BH99" s="203">
        <f>Variables!$H$8</f>
        <v>5</v>
      </c>
      <c r="BI99" s="203">
        <f>Variables!$H$8</f>
        <v>5</v>
      </c>
      <c r="BJ99" s="203">
        <f>Variables!$H$8</f>
        <v>5</v>
      </c>
      <c r="BK99" s="203">
        <f>Variables!$H$8</f>
        <v>5</v>
      </c>
      <c r="BL99" s="203">
        <f>Variables!$H$8</f>
        <v>5</v>
      </c>
      <c r="BM99" s="203">
        <f>Variables!$H$8</f>
        <v>5</v>
      </c>
      <c r="BN99" s="203">
        <f>Variables!$H$8</f>
        <v>5</v>
      </c>
      <c r="BO99" s="203">
        <f>Variables!$H$8</f>
        <v>5</v>
      </c>
      <c r="BP99" s="203">
        <f>Variables!$H$8</f>
        <v>5</v>
      </c>
      <c r="BQ99" s="203">
        <f>Variables!$H$8</f>
        <v>5</v>
      </c>
    </row>
    <row r="100" spans="5:69" ht="16" customHeight="1">
      <c r="E100" s="331"/>
      <c r="F100" s="328"/>
      <c r="G100" s="324"/>
      <c r="H100" s="325"/>
      <c r="I100" s="226" t="s">
        <v>299</v>
      </c>
      <c r="J100" s="200">
        <v>0</v>
      </c>
      <c r="K100" s="200">
        <f t="shared" ref="K100:BQ100" si="72">J102*$B$6</f>
        <v>1.2435233160621761</v>
      </c>
      <c r="L100" s="200">
        <f t="shared" si="72"/>
        <v>1.8774763791526969</v>
      </c>
      <c r="M100" s="200">
        <f t="shared" si="72"/>
        <v>2.2067638393364044</v>
      </c>
      <c r="N100" s="200">
        <f t="shared" si="72"/>
        <v>2.3838391934455143</v>
      </c>
      <c r="O100" s="200">
        <f t="shared" si="72"/>
        <v>2.4849303731841599</v>
      </c>
      <c r="P100" s="200">
        <f t="shared" si="72"/>
        <v>2.5481525392933007</v>
      </c>
      <c r="Q100" s="200">
        <f t="shared" si="72"/>
        <v>2.5925644787469029</v>
      </c>
      <c r="R100" s="200">
        <f t="shared" si="72"/>
        <v>2.6276968034648824</v>
      </c>
      <c r="S100" s="200">
        <f t="shared" si="72"/>
        <v>2.6583160497855527</v>
      </c>
      <c r="T100" s="200">
        <f t="shared" si="72"/>
        <v>2.6868067283189578</v>
      </c>
      <c r="U100" s="200">
        <f t="shared" si="72"/>
        <v>2.7143623489917994</v>
      </c>
      <c r="V100" s="200">
        <f t="shared" si="72"/>
        <v>2.7415809336893218</v>
      </c>
      <c r="W100" s="200">
        <f t="shared" si="72"/>
        <v>2.7687627726968418</v>
      </c>
      <c r="X100" s="200">
        <f t="shared" si="72"/>
        <v>2.7960593030422896</v>
      </c>
      <c r="Y100" s="200">
        <f t="shared" si="72"/>
        <v>2.8235475477904437</v>
      </c>
      <c r="Z100" s="200">
        <f t="shared" si="72"/>
        <v>2.8512673358142191</v>
      </c>
      <c r="AA100" s="200">
        <f t="shared" si="72"/>
        <v>2.8792399118057057</v>
      </c>
      <c r="AB100" s="200">
        <f t="shared" si="72"/>
        <v>2.9074772414082979</v>
      </c>
      <c r="AC100" s="200">
        <f t="shared" si="72"/>
        <v>2.9359866639106276</v>
      </c>
      <c r="AD100" s="200">
        <f t="shared" si="72"/>
        <v>2.9647732187226405</v>
      </c>
      <c r="AE100" s="200">
        <f t="shared" si="72"/>
        <v>2.9938408087440127</v>
      </c>
      <c r="AF100" s="200">
        <f t="shared" si="72"/>
        <v>3.0231927821800193</v>
      </c>
      <c r="AG100" s="200">
        <f t="shared" si="72"/>
        <v>3.0528322235824152</v>
      </c>
      <c r="AH100" s="200">
        <f t="shared" si="72"/>
        <v>3.0827620995041265</v>
      </c>
      <c r="AI100" s="200">
        <f t="shared" si="72"/>
        <v>3.112985331462168</v>
      </c>
      <c r="AJ100" s="200">
        <f t="shared" si="72"/>
        <v>3.1435048325559936</v>
      </c>
      <c r="AK100" s="200">
        <f t="shared" si="72"/>
        <v>3.174323525914915</v>
      </c>
      <c r="AL100" s="200">
        <f t="shared" si="72"/>
        <v>3.2054443540614042</v>
      </c>
      <c r="AM100" s="200">
        <f t="shared" si="72"/>
        <v>3.2368702837337069</v>
      </c>
      <c r="AN100" s="200">
        <f t="shared" si="72"/>
        <v>3.268604308439496</v>
      </c>
      <c r="AO100" s="200">
        <f t="shared" si="72"/>
        <v>3.3006494498764369</v>
      </c>
      <c r="AP100" s="200">
        <f t="shared" si="72"/>
        <v>3.3330087587876194</v>
      </c>
      <c r="AQ100" s="200">
        <f t="shared" si="72"/>
        <v>3.3656853155358522</v>
      </c>
      <c r="AR100" s="200">
        <f t="shared" si="72"/>
        <v>3.398682230538812</v>
      </c>
      <c r="AS100" s="200">
        <f t="shared" si="72"/>
        <v>3.4320026446360852</v>
      </c>
      <c r="AT100" s="200">
        <f t="shared" si="72"/>
        <v>3.4656497294236104</v>
      </c>
      <c r="AU100" s="200">
        <f t="shared" si="72"/>
        <v>3.49962668757331</v>
      </c>
      <c r="AV100" s="200">
        <f t="shared" si="72"/>
        <v>3.5339367531468016</v>
      </c>
      <c r="AW100" s="200">
        <f t="shared" si="72"/>
        <v>3.5685831919076669</v>
      </c>
      <c r="AX100" s="200">
        <f t="shared" si="72"/>
        <v>3.6035693016345136</v>
      </c>
      <c r="AY100" s="200">
        <f t="shared" si="72"/>
        <v>3.6388984124359833</v>
      </c>
      <c r="AZ100" s="200">
        <f t="shared" si="72"/>
        <v>3.6745738870682736</v>
      </c>
      <c r="BA100" s="200">
        <f t="shared" si="72"/>
        <v>3.7105991212555001</v>
      </c>
      <c r="BB100" s="200">
        <f t="shared" si="72"/>
        <v>3.7469775440130477</v>
      </c>
      <c r="BC100" s="200">
        <f t="shared" si="72"/>
        <v>3.783712617974031</v>
      </c>
      <c r="BD100" s="200">
        <f t="shared" si="72"/>
        <v>3.8208078397189098</v>
      </c>
      <c r="BE100" s="200">
        <f t="shared" si="72"/>
        <v>3.8582667401083288</v>
      </c>
      <c r="BF100" s="200">
        <f t="shared" si="72"/>
        <v>3.8960928846192036</v>
      </c>
      <c r="BG100" s="200">
        <f t="shared" si="72"/>
        <v>3.9342898736841025</v>
      </c>
      <c r="BH100" s="200">
        <f t="shared" si="72"/>
        <v>3.9728613430339488</v>
      </c>
      <c r="BI100" s="200">
        <f t="shared" si="72"/>
        <v>4.0118109640440869</v>
      </c>
      <c r="BJ100" s="200">
        <f t="shared" si="72"/>
        <v>4.0511424440837347</v>
      </c>
      <c r="BK100" s="200">
        <f t="shared" si="72"/>
        <v>4.0908595268688703</v>
      </c>
      <c r="BL100" s="200">
        <f t="shared" si="72"/>
        <v>4.1309659928185649</v>
      </c>
      <c r="BM100" s="200">
        <f t="shared" si="72"/>
        <v>4.1714656594148263</v>
      </c>
      <c r="BN100" s="200">
        <f t="shared" si="72"/>
        <v>4.2123623815659519</v>
      </c>
      <c r="BO100" s="200">
        <f t="shared" si="72"/>
        <v>4.2536600519734611</v>
      </c>
      <c r="BP100" s="200">
        <f t="shared" si="72"/>
        <v>4.295362601502613</v>
      </c>
      <c r="BQ100" s="200">
        <f t="shared" si="72"/>
        <v>4.3374739995565594</v>
      </c>
    </row>
    <row r="101" spans="5:69" ht="16" customHeight="1">
      <c r="E101" s="331"/>
      <c r="F101" s="328"/>
      <c r="G101" s="324"/>
      <c r="H101" s="325"/>
      <c r="I101" s="227" t="s">
        <v>301</v>
      </c>
      <c r="J101" s="200">
        <v>0</v>
      </c>
      <c r="K101" s="200">
        <f t="shared" ref="K101:BQ101" si="73">J102*$B$7</f>
        <v>0.31088082901554404</v>
      </c>
      <c r="L101" s="200">
        <f t="shared" si="73"/>
        <v>0.46936909478817423</v>
      </c>
      <c r="M101" s="200">
        <f t="shared" si="73"/>
        <v>0.5516909598341011</v>
      </c>
      <c r="N101" s="200">
        <f t="shared" si="73"/>
        <v>0.59595979836137858</v>
      </c>
      <c r="O101" s="200">
        <f t="shared" si="73"/>
        <v>0.62123259329603997</v>
      </c>
      <c r="P101" s="200">
        <f t="shared" si="73"/>
        <v>0.63703813482332516</v>
      </c>
      <c r="Q101" s="200">
        <f t="shared" si="73"/>
        <v>0.64814111968672572</v>
      </c>
      <c r="R101" s="200">
        <f t="shared" si="73"/>
        <v>0.65692420086622061</v>
      </c>
      <c r="S101" s="200">
        <f t="shared" si="73"/>
        <v>0.66457901244638817</v>
      </c>
      <c r="T101" s="200">
        <f t="shared" si="73"/>
        <v>0.67170168207973946</v>
      </c>
      <c r="U101" s="200">
        <f t="shared" si="73"/>
        <v>0.67859058724794985</v>
      </c>
      <c r="V101" s="200">
        <f t="shared" si="73"/>
        <v>0.68539523342233044</v>
      </c>
      <c r="W101" s="200">
        <f t="shared" si="73"/>
        <v>0.69219069317421045</v>
      </c>
      <c r="X101" s="200">
        <f t="shared" si="73"/>
        <v>0.69901482576057239</v>
      </c>
      <c r="Y101" s="200">
        <f t="shared" si="73"/>
        <v>0.70588688694761093</v>
      </c>
      <c r="Z101" s="200">
        <f t="shared" si="73"/>
        <v>0.71281683395355477</v>
      </c>
      <c r="AA101" s="200">
        <f t="shared" si="73"/>
        <v>0.71980997795142643</v>
      </c>
      <c r="AB101" s="200">
        <f t="shared" si="73"/>
        <v>0.72686931035207447</v>
      </c>
      <c r="AC101" s="200">
        <f t="shared" si="73"/>
        <v>0.73399666597765689</v>
      </c>
      <c r="AD101" s="200">
        <f t="shared" si="73"/>
        <v>0.74119330468066014</v>
      </c>
      <c r="AE101" s="200">
        <f t="shared" si="73"/>
        <v>0.74846020218600318</v>
      </c>
      <c r="AF101" s="200">
        <f t="shared" si="73"/>
        <v>0.75579819554500483</v>
      </c>
      <c r="AG101" s="200">
        <f t="shared" si="73"/>
        <v>0.76320805589560381</v>
      </c>
      <c r="AH101" s="200">
        <f t="shared" si="73"/>
        <v>0.77069052487603162</v>
      </c>
      <c r="AI101" s="200">
        <f t="shared" si="73"/>
        <v>0.77824633286554201</v>
      </c>
      <c r="AJ101" s="200">
        <f t="shared" si="73"/>
        <v>0.78587620813899839</v>
      </c>
      <c r="AK101" s="200">
        <f t="shared" si="73"/>
        <v>0.79358088147872874</v>
      </c>
      <c r="AL101" s="200">
        <f t="shared" si="73"/>
        <v>0.80136108851535104</v>
      </c>
      <c r="AM101" s="200">
        <f t="shared" si="73"/>
        <v>0.80921757093342672</v>
      </c>
      <c r="AN101" s="200">
        <f t="shared" si="73"/>
        <v>0.817151077109874</v>
      </c>
      <c r="AO101" s="200">
        <f t="shared" si="73"/>
        <v>0.82516236246910923</v>
      </c>
      <c r="AP101" s="200">
        <f t="shared" si="73"/>
        <v>0.83325218969690484</v>
      </c>
      <c r="AQ101" s="200">
        <f t="shared" si="73"/>
        <v>0.84142132888396304</v>
      </c>
      <c r="AR101" s="200">
        <f t="shared" si="73"/>
        <v>0.84967055763470301</v>
      </c>
      <c r="AS101" s="200">
        <f t="shared" si="73"/>
        <v>0.85800066115902129</v>
      </c>
      <c r="AT101" s="200">
        <f t="shared" si="73"/>
        <v>0.8664124323559026</v>
      </c>
      <c r="AU101" s="200">
        <f t="shared" si="73"/>
        <v>0.87490667189332749</v>
      </c>
      <c r="AV101" s="200">
        <f t="shared" si="73"/>
        <v>0.88348418828670039</v>
      </c>
      <c r="AW101" s="200">
        <f t="shared" si="73"/>
        <v>0.89214579797691673</v>
      </c>
      <c r="AX101" s="200">
        <f t="shared" si="73"/>
        <v>0.9008923254086284</v>
      </c>
      <c r="AY101" s="200">
        <f t="shared" si="73"/>
        <v>0.90972460310899583</v>
      </c>
      <c r="AZ101" s="200">
        <f t="shared" si="73"/>
        <v>0.9186434717670684</v>
      </c>
      <c r="BA101" s="200">
        <f t="shared" si="73"/>
        <v>0.92764978031387502</v>
      </c>
      <c r="BB101" s="200">
        <f t="shared" si="73"/>
        <v>0.93674438600326193</v>
      </c>
      <c r="BC101" s="200">
        <f t="shared" si="73"/>
        <v>0.94592815449350776</v>
      </c>
      <c r="BD101" s="200">
        <f t="shared" si="73"/>
        <v>0.95520195992972745</v>
      </c>
      <c r="BE101" s="200">
        <f t="shared" si="73"/>
        <v>0.9645666850270822</v>
      </c>
      <c r="BF101" s="200">
        <f t="shared" si="73"/>
        <v>0.97402322115480089</v>
      </c>
      <c r="BG101" s="200">
        <f t="shared" si="73"/>
        <v>0.98357246842102564</v>
      </c>
      <c r="BH101" s="200">
        <f t="shared" si="73"/>
        <v>0.99321533575848719</v>
      </c>
      <c r="BI101" s="200">
        <f t="shared" si="73"/>
        <v>1.0029527410110217</v>
      </c>
      <c r="BJ101" s="200">
        <f t="shared" si="73"/>
        <v>1.0127856110209337</v>
      </c>
      <c r="BK101" s="200">
        <f t="shared" si="73"/>
        <v>1.0227148817172176</v>
      </c>
      <c r="BL101" s="200">
        <f t="shared" si="73"/>
        <v>1.0327414982046412</v>
      </c>
      <c r="BM101" s="200">
        <f t="shared" si="73"/>
        <v>1.0428664148537066</v>
      </c>
      <c r="BN101" s="200">
        <f t="shared" si="73"/>
        <v>1.053090595391488</v>
      </c>
      <c r="BO101" s="200">
        <f t="shared" si="73"/>
        <v>1.0634150129933653</v>
      </c>
      <c r="BP101" s="200">
        <f t="shared" si="73"/>
        <v>1.0738406503756532</v>
      </c>
      <c r="BQ101" s="200">
        <f t="shared" si="73"/>
        <v>1.0843684998891399</v>
      </c>
    </row>
    <row r="102" spans="5:69" ht="16" customHeight="1">
      <c r="E102" s="331"/>
      <c r="F102" s="328"/>
      <c r="G102" s="324"/>
      <c r="H102" s="325"/>
      <c r="I102" s="226" t="s">
        <v>325</v>
      </c>
      <c r="J102" s="200">
        <f>J98+J100+J101</f>
        <v>3.1088082901554399</v>
      </c>
      <c r="K102" s="200">
        <f>K98+K100+K101</f>
        <v>4.6936909478817421</v>
      </c>
      <c r="L102" s="200">
        <f t="shared" ref="L102:BQ102" si="74">L98+L100+L101</f>
        <v>5.5169095983410106</v>
      </c>
      <c r="M102" s="200">
        <f t="shared" si="74"/>
        <v>5.9595979836137856</v>
      </c>
      <c r="N102" s="200">
        <f t="shared" si="74"/>
        <v>6.2123259329603995</v>
      </c>
      <c r="O102" s="200">
        <f t="shared" si="74"/>
        <v>6.3703813482332512</v>
      </c>
      <c r="P102" s="200">
        <f t="shared" si="74"/>
        <v>6.4814111968672563</v>
      </c>
      <c r="Q102" s="200">
        <f t="shared" si="74"/>
        <v>6.5692420086622061</v>
      </c>
      <c r="R102" s="200">
        <f t="shared" si="74"/>
        <v>6.6457901244638817</v>
      </c>
      <c r="S102" s="200">
        <f t="shared" si="74"/>
        <v>6.7170168207973937</v>
      </c>
      <c r="T102" s="200">
        <f t="shared" si="74"/>
        <v>6.7859058724794981</v>
      </c>
      <c r="U102" s="200">
        <f t="shared" si="74"/>
        <v>6.8539523342233037</v>
      </c>
      <c r="V102" s="200">
        <f t="shared" si="74"/>
        <v>6.9219069317421038</v>
      </c>
      <c r="W102" s="200">
        <f t="shared" si="74"/>
        <v>6.9901482576057239</v>
      </c>
      <c r="X102" s="200">
        <f t="shared" si="74"/>
        <v>7.0588688694761093</v>
      </c>
      <c r="Y102" s="200">
        <f t="shared" si="74"/>
        <v>7.1281683395355477</v>
      </c>
      <c r="Z102" s="200">
        <f t="shared" si="74"/>
        <v>7.1980997795142638</v>
      </c>
      <c r="AA102" s="200">
        <f t="shared" si="74"/>
        <v>7.2686931035207438</v>
      </c>
      <c r="AB102" s="200">
        <f t="shared" si="74"/>
        <v>7.339966659776568</v>
      </c>
      <c r="AC102" s="200">
        <f t="shared" si="74"/>
        <v>7.4119330468066007</v>
      </c>
      <c r="AD102" s="200">
        <f t="shared" si="74"/>
        <v>7.4846020218600318</v>
      </c>
      <c r="AE102" s="200">
        <f t="shared" si="74"/>
        <v>7.5579819554500478</v>
      </c>
      <c r="AF102" s="200">
        <f t="shared" si="74"/>
        <v>7.6320805589560372</v>
      </c>
      <c r="AG102" s="200">
        <f t="shared" si="74"/>
        <v>7.7069052487603162</v>
      </c>
      <c r="AH102" s="200">
        <f t="shared" si="74"/>
        <v>7.7824633286554201</v>
      </c>
      <c r="AI102" s="200">
        <f t="shared" si="74"/>
        <v>7.8587620813899832</v>
      </c>
      <c r="AJ102" s="200">
        <f t="shared" si="74"/>
        <v>7.9358088147872872</v>
      </c>
      <c r="AK102" s="200">
        <f t="shared" si="74"/>
        <v>8.0136108851535095</v>
      </c>
      <c r="AL102" s="200">
        <f t="shared" si="74"/>
        <v>8.092175709334267</v>
      </c>
      <c r="AM102" s="200">
        <f t="shared" si="74"/>
        <v>8.17151077109874</v>
      </c>
      <c r="AN102" s="200">
        <f t="shared" si="74"/>
        <v>8.2516236246910921</v>
      </c>
      <c r="AO102" s="200">
        <f t="shared" si="74"/>
        <v>8.3325218969690482</v>
      </c>
      <c r="AP102" s="200">
        <f t="shared" si="74"/>
        <v>8.4142132888396297</v>
      </c>
      <c r="AQ102" s="200">
        <f t="shared" si="74"/>
        <v>8.4967055763470292</v>
      </c>
      <c r="AR102" s="200">
        <f t="shared" si="74"/>
        <v>8.5800066115902123</v>
      </c>
      <c r="AS102" s="200">
        <f t="shared" si="74"/>
        <v>8.664124323559026</v>
      </c>
      <c r="AT102" s="200">
        <f t="shared" si="74"/>
        <v>8.7490667189332747</v>
      </c>
      <c r="AU102" s="200">
        <f t="shared" si="74"/>
        <v>8.8348418828670034</v>
      </c>
      <c r="AV102" s="200">
        <f t="shared" si="74"/>
        <v>8.9214579797691673</v>
      </c>
      <c r="AW102" s="200">
        <f t="shared" si="74"/>
        <v>9.0089232540862838</v>
      </c>
      <c r="AX102" s="200">
        <f t="shared" si="74"/>
        <v>9.0972460310899574</v>
      </c>
      <c r="AY102" s="200">
        <f t="shared" si="74"/>
        <v>9.186434717670684</v>
      </c>
      <c r="AZ102" s="200">
        <f t="shared" si="74"/>
        <v>9.2764978031387493</v>
      </c>
      <c r="BA102" s="200">
        <f t="shared" si="74"/>
        <v>9.3674438600326191</v>
      </c>
      <c r="BB102" s="200">
        <f t="shared" si="74"/>
        <v>9.4592815449350773</v>
      </c>
      <c r="BC102" s="200">
        <f t="shared" si="74"/>
        <v>9.5520195992972745</v>
      </c>
      <c r="BD102" s="200">
        <f t="shared" si="74"/>
        <v>9.6456668502708212</v>
      </c>
      <c r="BE102" s="200">
        <f t="shared" si="74"/>
        <v>9.7402322115480082</v>
      </c>
      <c r="BF102" s="200">
        <f t="shared" si="74"/>
        <v>9.8357246842102555</v>
      </c>
      <c r="BG102" s="200">
        <f t="shared" si="74"/>
        <v>9.9321533575848715</v>
      </c>
      <c r="BH102" s="200">
        <f t="shared" si="74"/>
        <v>10.029527410110218</v>
      </c>
      <c r="BI102" s="200">
        <f t="shared" si="74"/>
        <v>10.127856110209336</v>
      </c>
      <c r="BJ102" s="200">
        <f t="shared" si="74"/>
        <v>10.227148817172175</v>
      </c>
      <c r="BK102" s="200">
        <f t="shared" si="74"/>
        <v>10.327414982046411</v>
      </c>
      <c r="BL102" s="200">
        <f t="shared" si="74"/>
        <v>10.428664148537065</v>
      </c>
      <c r="BM102" s="200">
        <f t="shared" si="74"/>
        <v>10.53090595391488</v>
      </c>
      <c r="BN102" s="200">
        <f t="shared" si="74"/>
        <v>10.634150129933651</v>
      </c>
      <c r="BO102" s="200">
        <f t="shared" si="74"/>
        <v>10.738406503756531</v>
      </c>
      <c r="BP102" s="200">
        <f t="shared" si="74"/>
        <v>10.843684998891398</v>
      </c>
      <c r="BQ102" s="200">
        <f t="shared" si="74"/>
        <v>10.949995636135428</v>
      </c>
    </row>
    <row r="103" spans="5:69" ht="16" customHeight="1">
      <c r="E103" s="331"/>
      <c r="F103" s="328"/>
      <c r="G103" s="324"/>
      <c r="H103" s="325"/>
      <c r="I103" s="226" t="s">
        <v>295</v>
      </c>
      <c r="J103" s="200">
        <f>J99*J102</f>
        <v>15.5440414507772</v>
      </c>
      <c r="K103" s="200">
        <f>K99*K102</f>
        <v>23.46845473940871</v>
      </c>
      <c r="L103" s="200">
        <f t="shared" ref="L103:BQ103" si="75">L99*L102</f>
        <v>27.584547991705051</v>
      </c>
      <c r="M103" s="200">
        <f t="shared" si="75"/>
        <v>29.797989918068929</v>
      </c>
      <c r="N103" s="200">
        <f t="shared" si="75"/>
        <v>31.061629664801998</v>
      </c>
      <c r="O103" s="200">
        <f t="shared" si="75"/>
        <v>31.851906741166257</v>
      </c>
      <c r="P103" s="200">
        <f t="shared" si="75"/>
        <v>32.407055984336282</v>
      </c>
      <c r="Q103" s="200">
        <f t="shared" si="75"/>
        <v>32.846210043311032</v>
      </c>
      <c r="R103" s="200">
        <f t="shared" si="75"/>
        <v>33.22895062231941</v>
      </c>
      <c r="S103" s="200">
        <f t="shared" si="75"/>
        <v>33.585084103986972</v>
      </c>
      <c r="T103" s="200">
        <f t="shared" si="75"/>
        <v>33.929529362397489</v>
      </c>
      <c r="U103" s="200">
        <f t="shared" si="75"/>
        <v>34.26976167111652</v>
      </c>
      <c r="V103" s="200">
        <f t="shared" si="75"/>
        <v>34.609534658710515</v>
      </c>
      <c r="W103" s="200">
        <f t="shared" si="75"/>
        <v>34.950741288028617</v>
      </c>
      <c r="X103" s="200">
        <f t="shared" si="75"/>
        <v>35.294344347380544</v>
      </c>
      <c r="Y103" s="200">
        <f t="shared" si="75"/>
        <v>35.640841697677736</v>
      </c>
      <c r="Z103" s="200">
        <f t="shared" si="75"/>
        <v>35.990498897571321</v>
      </c>
      <c r="AA103" s="200">
        <f t="shared" si="75"/>
        <v>36.343465517603718</v>
      </c>
      <c r="AB103" s="200">
        <f t="shared" si="75"/>
        <v>36.699833298882837</v>
      </c>
      <c r="AC103" s="200">
        <f t="shared" si="75"/>
        <v>37.059665234033005</v>
      </c>
      <c r="AD103" s="200">
        <f t="shared" si="75"/>
        <v>37.423010109300158</v>
      </c>
      <c r="AE103" s="200">
        <f t="shared" si="75"/>
        <v>37.789909777250237</v>
      </c>
      <c r="AF103" s="200">
        <f t="shared" si="75"/>
        <v>38.160402794780182</v>
      </c>
      <c r="AG103" s="200">
        <f t="shared" si="75"/>
        <v>38.534526243801579</v>
      </c>
      <c r="AH103" s="200">
        <f t="shared" si="75"/>
        <v>38.912316643277101</v>
      </c>
      <c r="AI103" s="200">
        <f t="shared" si="75"/>
        <v>39.293810406949916</v>
      </c>
      <c r="AJ103" s="200">
        <f t="shared" si="75"/>
        <v>39.679044073936439</v>
      </c>
      <c r="AK103" s="200">
        <f t="shared" si="75"/>
        <v>40.068054425767549</v>
      </c>
      <c r="AL103" s="200">
        <f t="shared" si="75"/>
        <v>40.460878546671339</v>
      </c>
      <c r="AM103" s="200">
        <f t="shared" si="75"/>
        <v>40.857553855493698</v>
      </c>
      <c r="AN103" s="200">
        <f t="shared" si="75"/>
        <v>41.258118123455461</v>
      </c>
      <c r="AO103" s="200">
        <f t="shared" si="75"/>
        <v>41.662609484845241</v>
      </c>
      <c r="AP103" s="200">
        <f t="shared" si="75"/>
        <v>42.071066444198152</v>
      </c>
      <c r="AQ103" s="200">
        <f t="shared" si="75"/>
        <v>42.483527881735142</v>
      </c>
      <c r="AR103" s="200">
        <f t="shared" si="75"/>
        <v>42.900033057951063</v>
      </c>
      <c r="AS103" s="200">
        <f t="shared" si="75"/>
        <v>43.320621617795126</v>
      </c>
      <c r="AT103" s="200">
        <f t="shared" si="75"/>
        <v>43.745333594666377</v>
      </c>
      <c r="AU103" s="200">
        <f t="shared" si="75"/>
        <v>44.174209414335017</v>
      </c>
      <c r="AV103" s="200">
        <f t="shared" si="75"/>
        <v>44.607289898845835</v>
      </c>
      <c r="AW103" s="200">
        <f t="shared" si="75"/>
        <v>45.044616270431419</v>
      </c>
      <c r="AX103" s="200">
        <f t="shared" si="75"/>
        <v>45.486230155449789</v>
      </c>
      <c r="AY103" s="200">
        <f t="shared" si="75"/>
        <v>45.932173588353422</v>
      </c>
      <c r="AZ103" s="200">
        <f t="shared" si="75"/>
        <v>46.38248901569375</v>
      </c>
      <c r="BA103" s="200">
        <f t="shared" si="75"/>
        <v>46.837219300163099</v>
      </c>
      <c r="BB103" s="200">
        <f t="shared" si="75"/>
        <v>47.29640772467539</v>
      </c>
      <c r="BC103" s="200">
        <f t="shared" si="75"/>
        <v>47.760097996486373</v>
      </c>
      <c r="BD103" s="200">
        <f t="shared" si="75"/>
        <v>48.228334251354106</v>
      </c>
      <c r="BE103" s="200">
        <f t="shared" si="75"/>
        <v>48.701161057740038</v>
      </c>
      <c r="BF103" s="200">
        <f t="shared" si="75"/>
        <v>49.178623421051277</v>
      </c>
      <c r="BG103" s="200">
        <f t="shared" si="75"/>
        <v>49.660766787924359</v>
      </c>
      <c r="BH103" s="200">
        <f t="shared" si="75"/>
        <v>50.14763705055109</v>
      </c>
      <c r="BI103" s="200">
        <f t="shared" si="75"/>
        <v>50.639280551046681</v>
      </c>
      <c r="BJ103" s="200">
        <f t="shared" si="75"/>
        <v>51.135744085860878</v>
      </c>
      <c r="BK103" s="200">
        <f t="shared" si="75"/>
        <v>51.637074910232059</v>
      </c>
      <c r="BL103" s="200">
        <f t="shared" si="75"/>
        <v>52.143320742685326</v>
      </c>
      <c r="BM103" s="200">
        <f t="shared" si="75"/>
        <v>52.654529769574403</v>
      </c>
      <c r="BN103" s="200">
        <f t="shared" si="75"/>
        <v>53.170750649668257</v>
      </c>
      <c r="BO103" s="200">
        <f t="shared" si="75"/>
        <v>53.692032518782653</v>
      </c>
      <c r="BP103" s="200">
        <f t="shared" si="75"/>
        <v>54.218424994456988</v>
      </c>
      <c r="BQ103" s="200">
        <f t="shared" si="75"/>
        <v>54.74997818067714</v>
      </c>
    </row>
    <row r="104" spans="5:69" ht="16" customHeight="1">
      <c r="E104" s="331"/>
      <c r="F104" s="328"/>
      <c r="G104" s="324"/>
      <c r="H104" s="325"/>
      <c r="I104" s="226" t="s">
        <v>326</v>
      </c>
      <c r="J104" s="219">
        <f>Variables!$H$20</f>
        <v>534</v>
      </c>
      <c r="K104" s="219">
        <f>Variables!$H$20</f>
        <v>534</v>
      </c>
      <c r="L104" s="219">
        <f>Variables!$H$20</f>
        <v>534</v>
      </c>
      <c r="M104" s="219">
        <f>Variables!$H$20</f>
        <v>534</v>
      </c>
      <c r="N104" s="219">
        <f>Variables!$H$20</f>
        <v>534</v>
      </c>
      <c r="O104" s="219">
        <f>Variables!$H$20</f>
        <v>534</v>
      </c>
      <c r="P104" s="219">
        <f>Variables!$H$20</f>
        <v>534</v>
      </c>
      <c r="Q104" s="219">
        <f>Variables!$H$20</f>
        <v>534</v>
      </c>
      <c r="R104" s="219">
        <f>Variables!$H$20</f>
        <v>534</v>
      </c>
      <c r="S104" s="219">
        <f>Variables!$H$20</f>
        <v>534</v>
      </c>
      <c r="T104" s="219">
        <f>Variables!$H$20</f>
        <v>534</v>
      </c>
      <c r="U104" s="219">
        <f>Variables!$H$20</f>
        <v>534</v>
      </c>
      <c r="V104" s="219">
        <f>Variables!$H$20</f>
        <v>534</v>
      </c>
      <c r="W104" s="219">
        <f>Variables!$H$20</f>
        <v>534</v>
      </c>
      <c r="X104" s="219">
        <f>Variables!$H$20</f>
        <v>534</v>
      </c>
      <c r="Y104" s="219">
        <f>Variables!$H$20</f>
        <v>534</v>
      </c>
      <c r="Z104" s="219">
        <f>Variables!$H$20</f>
        <v>534</v>
      </c>
      <c r="AA104" s="219">
        <f>Variables!$H$20</f>
        <v>534</v>
      </c>
      <c r="AB104" s="219">
        <f>Variables!$H$20</f>
        <v>534</v>
      </c>
      <c r="AC104" s="219">
        <f>Variables!$H$20</f>
        <v>534</v>
      </c>
      <c r="AD104" s="219">
        <f>Variables!$H$20</f>
        <v>534</v>
      </c>
      <c r="AE104" s="219">
        <f>Variables!$H$20</f>
        <v>534</v>
      </c>
      <c r="AF104" s="219">
        <f>Variables!$H$20</f>
        <v>534</v>
      </c>
      <c r="AG104" s="219">
        <f>Variables!$H$20</f>
        <v>534</v>
      </c>
      <c r="AH104" s="219">
        <f>Variables!$H$20</f>
        <v>534</v>
      </c>
      <c r="AI104" s="219">
        <f>Variables!$H$20</f>
        <v>534</v>
      </c>
      <c r="AJ104" s="219">
        <f>Variables!$H$20</f>
        <v>534</v>
      </c>
      <c r="AK104" s="219">
        <f>Variables!$H$20</f>
        <v>534</v>
      </c>
      <c r="AL104" s="219">
        <f>Variables!$H$20</f>
        <v>534</v>
      </c>
      <c r="AM104" s="219">
        <f>Variables!$H$20</f>
        <v>534</v>
      </c>
      <c r="AN104" s="219">
        <f>Variables!$H$20</f>
        <v>534</v>
      </c>
      <c r="AO104" s="219">
        <f>Variables!$H$20</f>
        <v>534</v>
      </c>
      <c r="AP104" s="219">
        <f>Variables!$H$20</f>
        <v>534</v>
      </c>
      <c r="AQ104" s="219">
        <f>Variables!$H$20</f>
        <v>534</v>
      </c>
      <c r="AR104" s="219">
        <f>Variables!$H$20</f>
        <v>534</v>
      </c>
      <c r="AS104" s="219">
        <f>Variables!$H$20</f>
        <v>534</v>
      </c>
      <c r="AT104" s="219">
        <f>Variables!$H$20</f>
        <v>534</v>
      </c>
      <c r="AU104" s="219">
        <f>Variables!$H$20</f>
        <v>534</v>
      </c>
      <c r="AV104" s="219">
        <f>Variables!$H$20</f>
        <v>534</v>
      </c>
      <c r="AW104" s="219">
        <f>Variables!$H$20</f>
        <v>534</v>
      </c>
      <c r="AX104" s="219">
        <f>Variables!$H$20</f>
        <v>534</v>
      </c>
      <c r="AY104" s="219">
        <f>Variables!$H$20</f>
        <v>534</v>
      </c>
      <c r="AZ104" s="219">
        <f>Variables!$H$20</f>
        <v>534</v>
      </c>
      <c r="BA104" s="219">
        <f>Variables!$H$20</f>
        <v>534</v>
      </c>
      <c r="BB104" s="219">
        <f>Variables!$H$20</f>
        <v>534</v>
      </c>
      <c r="BC104" s="219">
        <f>Variables!$H$20</f>
        <v>534</v>
      </c>
      <c r="BD104" s="219">
        <f>Variables!$H$20</f>
        <v>534</v>
      </c>
      <c r="BE104" s="219">
        <f>Variables!$H$20</f>
        <v>534</v>
      </c>
      <c r="BF104" s="219">
        <f>Variables!$H$20</f>
        <v>534</v>
      </c>
      <c r="BG104" s="219">
        <f>Variables!$H$20</f>
        <v>534</v>
      </c>
      <c r="BH104" s="219">
        <f>Variables!$H$20</f>
        <v>534</v>
      </c>
      <c r="BI104" s="219">
        <f>Variables!$H$20</f>
        <v>534</v>
      </c>
      <c r="BJ104" s="219">
        <f>Variables!$H$20</f>
        <v>534</v>
      </c>
      <c r="BK104" s="219">
        <f>Variables!$H$20</f>
        <v>534</v>
      </c>
      <c r="BL104" s="219">
        <f>Variables!$H$20</f>
        <v>534</v>
      </c>
      <c r="BM104" s="219">
        <f>Variables!$H$20</f>
        <v>534</v>
      </c>
      <c r="BN104" s="219">
        <f>Variables!$H$20</f>
        <v>534</v>
      </c>
      <c r="BO104" s="219">
        <f>Variables!$H$20</f>
        <v>534</v>
      </c>
      <c r="BP104" s="219">
        <f>Variables!$H$20</f>
        <v>534</v>
      </c>
      <c r="BQ104" s="219">
        <f>Variables!$H$20</f>
        <v>534</v>
      </c>
    </row>
    <row r="105" spans="5:69" ht="16" customHeight="1">
      <c r="E105" s="331"/>
      <c r="F105" s="328"/>
      <c r="G105" s="324"/>
      <c r="H105" s="325"/>
      <c r="I105" s="226" t="s">
        <v>446</v>
      </c>
      <c r="J105" s="204">
        <f t="shared" ref="J105:BQ105" si="76">J104*$B$10</f>
        <v>117.48</v>
      </c>
      <c r="K105" s="204">
        <f t="shared" si="76"/>
        <v>117.48</v>
      </c>
      <c r="L105" s="204">
        <f t="shared" si="76"/>
        <v>117.48</v>
      </c>
      <c r="M105" s="204">
        <f t="shared" si="76"/>
        <v>117.48</v>
      </c>
      <c r="N105" s="204">
        <f t="shared" si="76"/>
        <v>117.48</v>
      </c>
      <c r="O105" s="204">
        <f t="shared" si="76"/>
        <v>117.48</v>
      </c>
      <c r="P105" s="204">
        <f t="shared" si="76"/>
        <v>117.48</v>
      </c>
      <c r="Q105" s="204">
        <f t="shared" si="76"/>
        <v>117.48</v>
      </c>
      <c r="R105" s="204">
        <f t="shared" si="76"/>
        <v>117.48</v>
      </c>
      <c r="S105" s="204">
        <f t="shared" si="76"/>
        <v>117.48</v>
      </c>
      <c r="T105" s="204">
        <f t="shared" si="76"/>
        <v>117.48</v>
      </c>
      <c r="U105" s="204">
        <f t="shared" si="76"/>
        <v>117.48</v>
      </c>
      <c r="V105" s="204">
        <f t="shared" si="76"/>
        <v>117.48</v>
      </c>
      <c r="W105" s="204">
        <f t="shared" si="76"/>
        <v>117.48</v>
      </c>
      <c r="X105" s="204">
        <f t="shared" si="76"/>
        <v>117.48</v>
      </c>
      <c r="Y105" s="204">
        <f t="shared" si="76"/>
        <v>117.48</v>
      </c>
      <c r="Z105" s="204">
        <f t="shared" si="76"/>
        <v>117.48</v>
      </c>
      <c r="AA105" s="204">
        <f t="shared" si="76"/>
        <v>117.48</v>
      </c>
      <c r="AB105" s="204">
        <f t="shared" si="76"/>
        <v>117.48</v>
      </c>
      <c r="AC105" s="204">
        <f t="shared" si="76"/>
        <v>117.48</v>
      </c>
      <c r="AD105" s="204">
        <f t="shared" si="76"/>
        <v>117.48</v>
      </c>
      <c r="AE105" s="204">
        <f t="shared" si="76"/>
        <v>117.48</v>
      </c>
      <c r="AF105" s="204">
        <f t="shared" si="76"/>
        <v>117.48</v>
      </c>
      <c r="AG105" s="204">
        <f t="shared" si="76"/>
        <v>117.48</v>
      </c>
      <c r="AH105" s="204">
        <f t="shared" si="76"/>
        <v>117.48</v>
      </c>
      <c r="AI105" s="204">
        <f t="shared" si="76"/>
        <v>117.48</v>
      </c>
      <c r="AJ105" s="204">
        <f t="shared" si="76"/>
        <v>117.48</v>
      </c>
      <c r="AK105" s="204">
        <f t="shared" si="76"/>
        <v>117.48</v>
      </c>
      <c r="AL105" s="204">
        <f t="shared" si="76"/>
        <v>117.48</v>
      </c>
      <c r="AM105" s="204">
        <f t="shared" si="76"/>
        <v>117.48</v>
      </c>
      <c r="AN105" s="204">
        <f t="shared" si="76"/>
        <v>117.48</v>
      </c>
      <c r="AO105" s="204">
        <f t="shared" si="76"/>
        <v>117.48</v>
      </c>
      <c r="AP105" s="204">
        <f t="shared" si="76"/>
        <v>117.48</v>
      </c>
      <c r="AQ105" s="204">
        <f t="shared" si="76"/>
        <v>117.48</v>
      </c>
      <c r="AR105" s="204">
        <f t="shared" si="76"/>
        <v>117.48</v>
      </c>
      <c r="AS105" s="204">
        <f t="shared" si="76"/>
        <v>117.48</v>
      </c>
      <c r="AT105" s="204">
        <f t="shared" si="76"/>
        <v>117.48</v>
      </c>
      <c r="AU105" s="204">
        <f t="shared" si="76"/>
        <v>117.48</v>
      </c>
      <c r="AV105" s="204">
        <f t="shared" si="76"/>
        <v>117.48</v>
      </c>
      <c r="AW105" s="204">
        <f t="shared" si="76"/>
        <v>117.48</v>
      </c>
      <c r="AX105" s="204">
        <f t="shared" si="76"/>
        <v>117.48</v>
      </c>
      <c r="AY105" s="204">
        <f t="shared" si="76"/>
        <v>117.48</v>
      </c>
      <c r="AZ105" s="204">
        <f t="shared" si="76"/>
        <v>117.48</v>
      </c>
      <c r="BA105" s="204">
        <f t="shared" si="76"/>
        <v>117.48</v>
      </c>
      <c r="BB105" s="204">
        <f t="shared" si="76"/>
        <v>117.48</v>
      </c>
      <c r="BC105" s="204">
        <f t="shared" si="76"/>
        <v>117.48</v>
      </c>
      <c r="BD105" s="204">
        <f t="shared" si="76"/>
        <v>117.48</v>
      </c>
      <c r="BE105" s="204">
        <f t="shared" si="76"/>
        <v>117.48</v>
      </c>
      <c r="BF105" s="204">
        <f t="shared" si="76"/>
        <v>117.48</v>
      </c>
      <c r="BG105" s="204">
        <f t="shared" si="76"/>
        <v>117.48</v>
      </c>
      <c r="BH105" s="204">
        <f t="shared" si="76"/>
        <v>117.48</v>
      </c>
      <c r="BI105" s="204">
        <f t="shared" si="76"/>
        <v>117.48</v>
      </c>
      <c r="BJ105" s="204">
        <f t="shared" si="76"/>
        <v>117.48</v>
      </c>
      <c r="BK105" s="204">
        <f t="shared" si="76"/>
        <v>117.48</v>
      </c>
      <c r="BL105" s="204">
        <f t="shared" si="76"/>
        <v>117.48</v>
      </c>
      <c r="BM105" s="204">
        <f t="shared" si="76"/>
        <v>117.48</v>
      </c>
      <c r="BN105" s="204">
        <f t="shared" si="76"/>
        <v>117.48</v>
      </c>
      <c r="BO105" s="204">
        <f t="shared" si="76"/>
        <v>117.48</v>
      </c>
      <c r="BP105" s="204">
        <f t="shared" si="76"/>
        <v>117.48</v>
      </c>
      <c r="BQ105" s="204">
        <f t="shared" si="76"/>
        <v>117.48</v>
      </c>
    </row>
    <row r="106" spans="5:69" ht="16" customHeight="1">
      <c r="E106" s="331"/>
      <c r="F106" s="328"/>
      <c r="G106" s="324"/>
      <c r="H106" s="325"/>
      <c r="I106" s="226" t="s">
        <v>346</v>
      </c>
      <c r="J106" s="204">
        <f>J103*J104</f>
        <v>8300.5181347150246</v>
      </c>
      <c r="K106" s="204">
        <f>K103*K104</f>
        <v>12532.154830844251</v>
      </c>
      <c r="L106" s="204">
        <f t="shared" ref="L106:BQ106" si="77">L103*L104</f>
        <v>14730.148627570497</v>
      </c>
      <c r="M106" s="204">
        <f t="shared" si="77"/>
        <v>15912.126616248808</v>
      </c>
      <c r="N106" s="204">
        <f t="shared" si="77"/>
        <v>16586.910241004269</v>
      </c>
      <c r="O106" s="204">
        <f t="shared" si="77"/>
        <v>17008.91819978278</v>
      </c>
      <c r="P106" s="204">
        <f t="shared" si="77"/>
        <v>17305.367895635576</v>
      </c>
      <c r="Q106" s="204">
        <f t="shared" si="77"/>
        <v>17539.87616312809</v>
      </c>
      <c r="R106" s="204">
        <f t="shared" si="77"/>
        <v>17744.259632318564</v>
      </c>
      <c r="S106" s="204">
        <f t="shared" si="77"/>
        <v>17934.434911529042</v>
      </c>
      <c r="T106" s="204">
        <f t="shared" si="77"/>
        <v>18118.368679520259</v>
      </c>
      <c r="U106" s="204">
        <f t="shared" si="77"/>
        <v>18300.052732376222</v>
      </c>
      <c r="V106" s="204">
        <f t="shared" si="77"/>
        <v>18481.491507751416</v>
      </c>
      <c r="W106" s="204">
        <f t="shared" si="77"/>
        <v>18663.695847807281</v>
      </c>
      <c r="X106" s="204">
        <f t="shared" si="77"/>
        <v>18847.179881501212</v>
      </c>
      <c r="Y106" s="204">
        <f t="shared" si="77"/>
        <v>19032.209466559911</v>
      </c>
      <c r="Z106" s="204">
        <f t="shared" si="77"/>
        <v>19218.926411303084</v>
      </c>
      <c r="AA106" s="204">
        <f t="shared" si="77"/>
        <v>19407.410586400387</v>
      </c>
      <c r="AB106" s="204">
        <f t="shared" si="77"/>
        <v>19597.710981603435</v>
      </c>
      <c r="AC106" s="204">
        <f t="shared" si="77"/>
        <v>19789.861234973625</v>
      </c>
      <c r="AD106" s="204">
        <f t="shared" si="77"/>
        <v>19983.887398366285</v>
      </c>
      <c r="AE106" s="204">
        <f t="shared" si="77"/>
        <v>20179.811821051626</v>
      </c>
      <c r="AF106" s="204">
        <f t="shared" si="77"/>
        <v>20377.655092412617</v>
      </c>
      <c r="AG106" s="204">
        <f t="shared" si="77"/>
        <v>20577.437014190044</v>
      </c>
      <c r="AH106" s="204">
        <f t="shared" si="77"/>
        <v>20779.177087509972</v>
      </c>
      <c r="AI106" s="204">
        <f t="shared" si="77"/>
        <v>20982.894757311256</v>
      </c>
      <c r="AJ106" s="204">
        <f t="shared" si="77"/>
        <v>21188.609535482057</v>
      </c>
      <c r="AK106" s="204">
        <f t="shared" si="77"/>
        <v>21396.341063359872</v>
      </c>
      <c r="AL106" s="204">
        <f t="shared" si="77"/>
        <v>21606.109143922495</v>
      </c>
      <c r="AM106" s="204">
        <f t="shared" si="77"/>
        <v>21817.933758833635</v>
      </c>
      <c r="AN106" s="204">
        <f t="shared" si="77"/>
        <v>22031.835077925214</v>
      </c>
      <c r="AO106" s="204">
        <f t="shared" si="77"/>
        <v>22247.833464907359</v>
      </c>
      <c r="AP106" s="204">
        <f t="shared" si="77"/>
        <v>22465.949481201813</v>
      </c>
      <c r="AQ106" s="204">
        <f t="shared" si="77"/>
        <v>22686.203888846565</v>
      </c>
      <c r="AR106" s="204">
        <f t="shared" si="77"/>
        <v>22908.617652945868</v>
      </c>
      <c r="AS106" s="204">
        <f t="shared" si="77"/>
        <v>23133.211943902599</v>
      </c>
      <c r="AT106" s="204">
        <f t="shared" si="77"/>
        <v>23360.008139551846</v>
      </c>
      <c r="AU106" s="204">
        <f t="shared" si="77"/>
        <v>23589.0278272549</v>
      </c>
      <c r="AV106" s="204">
        <f t="shared" si="77"/>
        <v>23820.292805983674</v>
      </c>
      <c r="AW106" s="204">
        <f t="shared" si="77"/>
        <v>24053.825088410376</v>
      </c>
      <c r="AX106" s="204">
        <f t="shared" si="77"/>
        <v>24289.646903010187</v>
      </c>
      <c r="AY106" s="204">
        <f t="shared" si="77"/>
        <v>24527.780696180725</v>
      </c>
      <c r="AZ106" s="204">
        <f t="shared" si="77"/>
        <v>24768.249134380461</v>
      </c>
      <c r="BA106" s="204">
        <f t="shared" si="77"/>
        <v>25011.075106287095</v>
      </c>
      <c r="BB106" s="204">
        <f t="shared" si="77"/>
        <v>25256.281724976659</v>
      </c>
      <c r="BC106" s="204">
        <f t="shared" si="77"/>
        <v>25503.892330123723</v>
      </c>
      <c r="BD106" s="204">
        <f t="shared" si="77"/>
        <v>25753.930490223094</v>
      </c>
      <c r="BE106" s="204">
        <f t="shared" si="77"/>
        <v>26006.42000483318</v>
      </c>
      <c r="BF106" s="204">
        <f t="shared" si="77"/>
        <v>26261.384906841384</v>
      </c>
      <c r="BG106" s="204">
        <f t="shared" si="77"/>
        <v>26518.849464751609</v>
      </c>
      <c r="BH106" s="204">
        <f t="shared" si="77"/>
        <v>26778.838184994282</v>
      </c>
      <c r="BI106" s="204">
        <f t="shared" si="77"/>
        <v>27041.375814258929</v>
      </c>
      <c r="BJ106" s="204">
        <f t="shared" si="77"/>
        <v>27306.487341849708</v>
      </c>
      <c r="BK106" s="204">
        <f t="shared" si="77"/>
        <v>27574.19800206392</v>
      </c>
      <c r="BL106" s="204">
        <f t="shared" si="77"/>
        <v>27844.533276593964</v>
      </c>
      <c r="BM106" s="204">
        <f t="shared" si="77"/>
        <v>28117.51889695273</v>
      </c>
      <c r="BN106" s="204">
        <f t="shared" si="77"/>
        <v>28393.180846922849</v>
      </c>
      <c r="BO106" s="204">
        <f t="shared" si="77"/>
        <v>28671.545365029939</v>
      </c>
      <c r="BP106" s="204">
        <f t="shared" si="77"/>
        <v>28952.638947040032</v>
      </c>
      <c r="BQ106" s="204">
        <f t="shared" si="77"/>
        <v>29236.488348481591</v>
      </c>
    </row>
    <row r="107" spans="5:69" ht="16" customHeight="1">
      <c r="E107" s="331"/>
      <c r="F107" s="328"/>
      <c r="G107" s="324"/>
      <c r="H107" s="325"/>
      <c r="I107" s="226" t="s">
        <v>447</v>
      </c>
      <c r="J107" s="228">
        <f t="shared" ref="J107:BQ107" si="78">J106*$B$10</f>
        <v>1826.1139896373054</v>
      </c>
      <c r="K107" s="228">
        <f t="shared" si="78"/>
        <v>2757.0740627857354</v>
      </c>
      <c r="L107" s="228">
        <f t="shared" si="78"/>
        <v>3240.6326980655094</v>
      </c>
      <c r="M107" s="228">
        <f t="shared" si="78"/>
        <v>3500.667855574738</v>
      </c>
      <c r="N107" s="228">
        <f t="shared" si="78"/>
        <v>3649.1202530209393</v>
      </c>
      <c r="O107" s="228">
        <f t="shared" si="78"/>
        <v>3741.9620039522115</v>
      </c>
      <c r="P107" s="228">
        <f t="shared" si="78"/>
        <v>3807.1809370398269</v>
      </c>
      <c r="Q107" s="228">
        <f t="shared" si="78"/>
        <v>3858.7727558881797</v>
      </c>
      <c r="R107" s="228">
        <f t="shared" si="78"/>
        <v>3903.7371191100842</v>
      </c>
      <c r="S107" s="228">
        <f t="shared" si="78"/>
        <v>3945.5756805363894</v>
      </c>
      <c r="T107" s="228">
        <f t="shared" si="78"/>
        <v>3986.041109494457</v>
      </c>
      <c r="U107" s="228">
        <f t="shared" si="78"/>
        <v>4026.0116011227688</v>
      </c>
      <c r="V107" s="228">
        <f t="shared" si="78"/>
        <v>4065.9281317053114</v>
      </c>
      <c r="W107" s="228">
        <f t="shared" si="78"/>
        <v>4106.0130865176016</v>
      </c>
      <c r="X107" s="228">
        <f t="shared" si="78"/>
        <v>4146.3795739302668</v>
      </c>
      <c r="Y107" s="228">
        <f t="shared" si="78"/>
        <v>4187.0860826431808</v>
      </c>
      <c r="Z107" s="228">
        <f t="shared" si="78"/>
        <v>4228.1638104866788</v>
      </c>
      <c r="AA107" s="228">
        <f t="shared" si="78"/>
        <v>4269.630329008085</v>
      </c>
      <c r="AB107" s="228">
        <f t="shared" si="78"/>
        <v>4311.4964159527563</v>
      </c>
      <c r="AC107" s="228">
        <f t="shared" si="78"/>
        <v>4353.7694716941978</v>
      </c>
      <c r="AD107" s="228">
        <f t="shared" si="78"/>
        <v>4396.455227640583</v>
      </c>
      <c r="AE107" s="228">
        <f t="shared" si="78"/>
        <v>4439.5586006313579</v>
      </c>
      <c r="AF107" s="228">
        <f t="shared" si="78"/>
        <v>4483.0841203307755</v>
      </c>
      <c r="AG107" s="228">
        <f t="shared" si="78"/>
        <v>4527.0361431218098</v>
      </c>
      <c r="AH107" s="228">
        <f t="shared" si="78"/>
        <v>4571.4189592521934</v>
      </c>
      <c r="AI107" s="228">
        <f t="shared" si="78"/>
        <v>4616.2368466084763</v>
      </c>
      <c r="AJ107" s="228">
        <f t="shared" si="78"/>
        <v>4661.4940978060522</v>
      </c>
      <c r="AK107" s="228">
        <f t="shared" si="78"/>
        <v>4707.1950339391724</v>
      </c>
      <c r="AL107" s="228">
        <f t="shared" si="78"/>
        <v>4753.344011662949</v>
      </c>
      <c r="AM107" s="228">
        <f t="shared" si="78"/>
        <v>4799.9454269434</v>
      </c>
      <c r="AN107" s="228">
        <f t="shared" si="78"/>
        <v>4847.003717143547</v>
      </c>
      <c r="AO107" s="228">
        <f t="shared" si="78"/>
        <v>4894.5233622796186</v>
      </c>
      <c r="AP107" s="228">
        <f t="shared" si="78"/>
        <v>4942.5088858643985</v>
      </c>
      <c r="AQ107" s="228">
        <f t="shared" si="78"/>
        <v>4990.9648555462445</v>
      </c>
      <c r="AR107" s="228">
        <f t="shared" si="78"/>
        <v>5039.8958836480906</v>
      </c>
      <c r="AS107" s="228">
        <f t="shared" si="78"/>
        <v>5089.3066276585714</v>
      </c>
      <c r="AT107" s="228">
        <f t="shared" si="78"/>
        <v>5139.201790701406</v>
      </c>
      <c r="AU107" s="228">
        <f t="shared" si="78"/>
        <v>5189.586121996078</v>
      </c>
      <c r="AV107" s="228">
        <f t="shared" si="78"/>
        <v>5240.4644173164079</v>
      </c>
      <c r="AW107" s="228">
        <f t="shared" si="78"/>
        <v>5291.8415194502832</v>
      </c>
      <c r="AX107" s="228">
        <f t="shared" si="78"/>
        <v>5343.7223186622414</v>
      </c>
      <c r="AY107" s="228">
        <f t="shared" si="78"/>
        <v>5396.1117531597592</v>
      </c>
      <c r="AZ107" s="228">
        <f t="shared" si="78"/>
        <v>5449.0148095637014</v>
      </c>
      <c r="BA107" s="228">
        <f t="shared" si="78"/>
        <v>5502.4365233831613</v>
      </c>
      <c r="BB107" s="228">
        <f t="shared" si="78"/>
        <v>5556.3819794948649</v>
      </c>
      <c r="BC107" s="228">
        <f t="shared" si="78"/>
        <v>5610.8563126272193</v>
      </c>
      <c r="BD107" s="228">
        <f t="shared" si="78"/>
        <v>5665.8647078490803</v>
      </c>
      <c r="BE107" s="228">
        <f t="shared" si="78"/>
        <v>5721.4124010632995</v>
      </c>
      <c r="BF107" s="228">
        <f t="shared" si="78"/>
        <v>5777.5046795051048</v>
      </c>
      <c r="BG107" s="228">
        <f t="shared" si="78"/>
        <v>5834.1468822453544</v>
      </c>
      <c r="BH107" s="228">
        <f t="shared" si="78"/>
        <v>5891.344400698742</v>
      </c>
      <c r="BI107" s="228">
        <f t="shared" si="78"/>
        <v>5949.1026791369641</v>
      </c>
      <c r="BJ107" s="228">
        <f t="shared" si="78"/>
        <v>6007.4272152069361</v>
      </c>
      <c r="BK107" s="228">
        <f t="shared" si="78"/>
        <v>6066.3235604540623</v>
      </c>
      <c r="BL107" s="228">
        <f t="shared" si="78"/>
        <v>6125.7973208506719</v>
      </c>
      <c r="BM107" s="228">
        <f t="shared" si="78"/>
        <v>6185.8541573296006</v>
      </c>
      <c r="BN107" s="228">
        <f t="shared" si="78"/>
        <v>6246.4997863230265</v>
      </c>
      <c r="BO107" s="228">
        <f t="shared" si="78"/>
        <v>6307.7399803065864</v>
      </c>
      <c r="BP107" s="228">
        <f t="shared" si="78"/>
        <v>6369.580568348807</v>
      </c>
      <c r="BQ107" s="228">
        <f t="shared" si="78"/>
        <v>6432.0274366659496</v>
      </c>
    </row>
    <row r="108" spans="5:69" ht="16" customHeight="1">
      <c r="E108" s="331"/>
      <c r="F108" s="328"/>
      <c r="G108" s="324"/>
      <c r="H108" s="325"/>
      <c r="I108" s="226" t="s">
        <v>448</v>
      </c>
      <c r="J108" s="228">
        <f>J9*J98</f>
        <v>10362.694300518133</v>
      </c>
      <c r="K108" s="228">
        <f>K9*K98</f>
        <v>10464.289342680077</v>
      </c>
      <c r="L108" s="228">
        <f t="shared" ref="L108:BQ108" si="79">L9*L98</f>
        <v>10566.880414667135</v>
      </c>
      <c r="M108" s="228">
        <f t="shared" si="79"/>
        <v>10670.477281477601</v>
      </c>
      <c r="N108" s="228">
        <f t="shared" si="79"/>
        <v>10775.089803845025</v>
      </c>
      <c r="O108" s="228">
        <f t="shared" si="79"/>
        <v>10880.727939176839</v>
      </c>
      <c r="P108" s="228">
        <f t="shared" si="79"/>
        <v>10987.401742502101</v>
      </c>
      <c r="Q108" s="228">
        <f t="shared" si="79"/>
        <v>11095.121367428594</v>
      </c>
      <c r="R108" s="228">
        <f t="shared" si="79"/>
        <v>11203.897067109265</v>
      </c>
      <c r="S108" s="228">
        <f t="shared" si="79"/>
        <v>11313.739195218179</v>
      </c>
      <c r="T108" s="228">
        <f t="shared" si="79"/>
        <v>11424.658206936005</v>
      </c>
      <c r="U108" s="228">
        <f t="shared" si="79"/>
        <v>11536.664659945183</v>
      </c>
      <c r="V108" s="228">
        <f t="shared" si="79"/>
        <v>11649.769215434841</v>
      </c>
      <c r="W108" s="228">
        <f t="shared" si="79"/>
        <v>11763.982639115573</v>
      </c>
      <c r="X108" s="228">
        <f t="shared" si="79"/>
        <v>11879.315802244157</v>
      </c>
      <c r="Y108" s="228">
        <f t="shared" si="79"/>
        <v>11995.779682658314</v>
      </c>
      <c r="Z108" s="228">
        <f t="shared" si="79"/>
        <v>12113.385365821632</v>
      </c>
      <c r="AA108" s="228">
        <f t="shared" si="79"/>
        <v>12232.144045878707</v>
      </c>
      <c r="AB108" s="228">
        <f t="shared" si="79"/>
        <v>12352.067026720653</v>
      </c>
      <c r="AC108" s="228">
        <f t="shared" si="79"/>
        <v>12473.165723061054</v>
      </c>
      <c r="AD108" s="228">
        <f t="shared" si="79"/>
        <v>12595.451661522435</v>
      </c>
      <c r="AE108" s="228">
        <f t="shared" si="79"/>
        <v>12718.936481733443</v>
      </c>
      <c r="AF108" s="228">
        <f t="shared" si="79"/>
        <v>12843.631937436712</v>
      </c>
      <c r="AG108" s="228">
        <f t="shared" si="79"/>
        <v>12969.549897607658</v>
      </c>
      <c r="AH108" s="228">
        <f t="shared" si="79"/>
        <v>13096.702347584207</v>
      </c>
      <c r="AI108" s="228">
        <f t="shared" si="79"/>
        <v>13225.101390207579</v>
      </c>
      <c r="AJ108" s="228">
        <f t="shared" si="79"/>
        <v>13354.759246974318</v>
      </c>
      <c r="AK108" s="228">
        <f t="shared" si="79"/>
        <v>13485.688259199555</v>
      </c>
      <c r="AL108" s="228">
        <f t="shared" si="79"/>
        <v>13617.900889191709</v>
      </c>
      <c r="AM108" s="228">
        <f t="shared" si="79"/>
        <v>13751.409721438687</v>
      </c>
      <c r="AN108" s="228">
        <f t="shared" si="79"/>
        <v>13886.227463805739</v>
      </c>
      <c r="AO108" s="228">
        <f t="shared" si="79"/>
        <v>14022.366948745006</v>
      </c>
      <c r="AP108" s="228">
        <f t="shared" si="79"/>
        <v>14159.841134517017</v>
      </c>
      <c r="AQ108" s="228">
        <f t="shared" si="79"/>
        <v>14298.663106424046</v>
      </c>
      <c r="AR108" s="228">
        <f t="shared" si="79"/>
        <v>14438.846078055658</v>
      </c>
      <c r="AS108" s="228">
        <f t="shared" si="79"/>
        <v>14580.403392546395</v>
      </c>
      <c r="AT108" s="228">
        <f t="shared" si="79"/>
        <v>14723.348523845872</v>
      </c>
      <c r="AU108" s="228">
        <f t="shared" si="79"/>
        <v>14867.695078001221</v>
      </c>
      <c r="AV108" s="228">
        <f t="shared" si="79"/>
        <v>15013.456794452217</v>
      </c>
      <c r="AW108" s="228">
        <f t="shared" si="79"/>
        <v>15160.647547339002</v>
      </c>
      <c r="AX108" s="228">
        <f t="shared" si="79"/>
        <v>15309.281346822721</v>
      </c>
      <c r="AY108" s="228">
        <f t="shared" si="79"/>
        <v>15459.372340419019</v>
      </c>
      <c r="AZ108" s="228">
        <f t="shared" si="79"/>
        <v>15610.934814344695</v>
      </c>
      <c r="BA108" s="228">
        <f t="shared" si="79"/>
        <v>15763.983194877484</v>
      </c>
      <c r="BB108" s="228">
        <f t="shared" si="79"/>
        <v>15918.532049729223</v>
      </c>
      <c r="BC108" s="228">
        <f t="shared" si="79"/>
        <v>16074.596089432451</v>
      </c>
      <c r="BD108" s="228">
        <f t="shared" si="79"/>
        <v>16232.190168740613</v>
      </c>
      <c r="BE108" s="228">
        <f t="shared" si="79"/>
        <v>16391.329288041994</v>
      </c>
      <c r="BF108" s="228">
        <f t="shared" si="79"/>
        <v>16552.028594787502</v>
      </c>
      <c r="BG108" s="228">
        <f t="shared" si="79"/>
        <v>16714.303384932478</v>
      </c>
      <c r="BH108" s="228">
        <f t="shared" si="79"/>
        <v>16878.1691043926</v>
      </c>
      <c r="BI108" s="228">
        <f t="shared" si="79"/>
        <v>17043.641350514095</v>
      </c>
      <c r="BJ108" s="228">
        <f t="shared" si="79"/>
        <v>17210.735873558355</v>
      </c>
      <c r="BK108" s="228">
        <f t="shared" si="79"/>
        <v>17379.468578201082</v>
      </c>
      <c r="BL108" s="228">
        <f t="shared" si="79"/>
        <v>17549.855525046194</v>
      </c>
      <c r="BM108" s="228">
        <f t="shared" si="79"/>
        <v>17721.912932154486</v>
      </c>
      <c r="BN108" s="228">
        <f t="shared" si="79"/>
        <v>17895.65717658737</v>
      </c>
      <c r="BO108" s="228">
        <f t="shared" si="79"/>
        <v>18071.104795965683</v>
      </c>
      <c r="BP108" s="228">
        <f t="shared" si="79"/>
        <v>18248.272490043779</v>
      </c>
      <c r="BQ108" s="228">
        <f t="shared" si="79"/>
        <v>18427.177122299105</v>
      </c>
    </row>
    <row r="109" spans="5:69" ht="16" customHeight="1">
      <c r="E109" s="331"/>
      <c r="F109" s="328"/>
      <c r="G109" s="324"/>
      <c r="H109" s="325"/>
      <c r="I109" s="229" t="s">
        <v>449</v>
      </c>
      <c r="J109" s="204">
        <f>J107-J108</f>
        <v>-8536.5803108808268</v>
      </c>
      <c r="K109" s="204">
        <f>K107-K108</f>
        <v>-7707.2152798943407</v>
      </c>
      <c r="L109" s="204">
        <f t="shared" ref="L109:BQ109" si="80">L107-L108</f>
        <v>-7326.2477166016261</v>
      </c>
      <c r="M109" s="204">
        <f t="shared" si="80"/>
        <v>-7169.8094259028621</v>
      </c>
      <c r="N109" s="204">
        <f t="shared" si="80"/>
        <v>-7125.9695508240857</v>
      </c>
      <c r="O109" s="204">
        <f t="shared" si="80"/>
        <v>-7138.7659352246274</v>
      </c>
      <c r="P109" s="204">
        <f t="shared" si="80"/>
        <v>-7180.2208054622743</v>
      </c>
      <c r="Q109" s="204">
        <f t="shared" si="80"/>
        <v>-7236.3486115404139</v>
      </c>
      <c r="R109" s="204">
        <f t="shared" si="80"/>
        <v>-7300.1599479991801</v>
      </c>
      <c r="S109" s="204">
        <f t="shared" si="80"/>
        <v>-7368.1635146817898</v>
      </c>
      <c r="T109" s="204">
        <f t="shared" si="80"/>
        <v>-7438.6170974415472</v>
      </c>
      <c r="U109" s="204">
        <f t="shared" si="80"/>
        <v>-7510.6530588224141</v>
      </c>
      <c r="V109" s="204">
        <f t="shared" si="80"/>
        <v>-7583.8410837295287</v>
      </c>
      <c r="W109" s="204">
        <f t="shared" si="80"/>
        <v>-7657.9695525979714</v>
      </c>
      <c r="X109" s="204">
        <f t="shared" si="80"/>
        <v>-7732.9362283138898</v>
      </c>
      <c r="Y109" s="204">
        <f t="shared" si="80"/>
        <v>-7808.6936000151336</v>
      </c>
      <c r="Z109" s="204">
        <f t="shared" si="80"/>
        <v>-7885.2215553349533</v>
      </c>
      <c r="AA109" s="204">
        <f t="shared" si="80"/>
        <v>-7962.5137168706224</v>
      </c>
      <c r="AB109" s="204">
        <f t="shared" si="80"/>
        <v>-8040.5706107678971</v>
      </c>
      <c r="AC109" s="204">
        <f t="shared" si="80"/>
        <v>-8119.3962513668566</v>
      </c>
      <c r="AD109" s="204">
        <f t="shared" si="80"/>
        <v>-8198.9964338818518</v>
      </c>
      <c r="AE109" s="204">
        <f t="shared" si="80"/>
        <v>-8279.3778811020857</v>
      </c>
      <c r="AF109" s="204">
        <f t="shared" si="80"/>
        <v>-8360.5478171059367</v>
      </c>
      <c r="AG109" s="204">
        <f t="shared" si="80"/>
        <v>-8442.513754485848</v>
      </c>
      <c r="AH109" s="204">
        <f t="shared" si="80"/>
        <v>-8525.2833883320127</v>
      </c>
      <c r="AI109" s="204">
        <f t="shared" si="80"/>
        <v>-8608.864543599102</v>
      </c>
      <c r="AJ109" s="204">
        <f t="shared" si="80"/>
        <v>-8693.2651491682664</v>
      </c>
      <c r="AK109" s="204">
        <f t="shared" si="80"/>
        <v>-8778.493225260383</v>
      </c>
      <c r="AL109" s="204">
        <f t="shared" si="80"/>
        <v>-8864.5568775287611</v>
      </c>
      <c r="AM109" s="204">
        <f t="shared" si="80"/>
        <v>-8951.4642944952866</v>
      </c>
      <c r="AN109" s="204">
        <f t="shared" si="80"/>
        <v>-9039.2237466621918</v>
      </c>
      <c r="AO109" s="204">
        <f t="shared" si="80"/>
        <v>-9127.8435864653875</v>
      </c>
      <c r="AP109" s="204">
        <f t="shared" si="80"/>
        <v>-9217.3322486526195</v>
      </c>
      <c r="AQ109" s="204">
        <f t="shared" si="80"/>
        <v>-9307.6982508778019</v>
      </c>
      <c r="AR109" s="204">
        <f t="shared" si="80"/>
        <v>-9398.9501944075673</v>
      </c>
      <c r="AS109" s="204">
        <f t="shared" si="80"/>
        <v>-9491.096764887825</v>
      </c>
      <c r="AT109" s="204">
        <f t="shared" si="80"/>
        <v>-9584.1467331444655</v>
      </c>
      <c r="AU109" s="204">
        <f t="shared" si="80"/>
        <v>-9678.1089560051441</v>
      </c>
      <c r="AV109" s="204">
        <f t="shared" si="80"/>
        <v>-9772.9923771358081</v>
      </c>
      <c r="AW109" s="204">
        <f t="shared" si="80"/>
        <v>-9868.8060278887187</v>
      </c>
      <c r="AX109" s="204">
        <f t="shared" si="80"/>
        <v>-9965.55902816048</v>
      </c>
      <c r="AY109" s="204">
        <f t="shared" si="80"/>
        <v>-10063.260587259259</v>
      </c>
      <c r="AZ109" s="204">
        <f t="shared" si="80"/>
        <v>-10161.920004780994</v>
      </c>
      <c r="BA109" s="204">
        <f t="shared" si="80"/>
        <v>-10261.546671494323</v>
      </c>
      <c r="BB109" s="204">
        <f t="shared" si="80"/>
        <v>-10362.150070234358</v>
      </c>
      <c r="BC109" s="204">
        <f t="shared" si="80"/>
        <v>-10463.739776805232</v>
      </c>
      <c r="BD109" s="204">
        <f t="shared" si="80"/>
        <v>-10566.325460891534</v>
      </c>
      <c r="BE109" s="204">
        <f t="shared" si="80"/>
        <v>-10669.916886978695</v>
      </c>
      <c r="BF109" s="204">
        <f t="shared" si="80"/>
        <v>-10774.523915282396</v>
      </c>
      <c r="BG109" s="204">
        <f t="shared" si="80"/>
        <v>-10880.156502687125</v>
      </c>
      <c r="BH109" s="204">
        <f t="shared" si="80"/>
        <v>-10986.824703693859</v>
      </c>
      <c r="BI109" s="204">
        <f t="shared" si="80"/>
        <v>-11094.538671377131</v>
      </c>
      <c r="BJ109" s="204">
        <f t="shared" si="80"/>
        <v>-11203.30865835142</v>
      </c>
      <c r="BK109" s="204">
        <f t="shared" si="80"/>
        <v>-11313.14501774702</v>
      </c>
      <c r="BL109" s="204">
        <f t="shared" si="80"/>
        <v>-11424.058204195522</v>
      </c>
      <c r="BM109" s="204">
        <f t="shared" si="80"/>
        <v>-11536.058774824885</v>
      </c>
      <c r="BN109" s="204">
        <f t="shared" si="80"/>
        <v>-11649.157390264343</v>
      </c>
      <c r="BO109" s="204">
        <f t="shared" si="80"/>
        <v>-11763.364815659097</v>
      </c>
      <c r="BP109" s="204">
        <f t="shared" si="80"/>
        <v>-11878.691921694972</v>
      </c>
      <c r="BQ109" s="204">
        <f t="shared" si="80"/>
        <v>-11995.149685633154</v>
      </c>
    </row>
    <row r="110" spans="5:69" ht="16" customHeight="1">
      <c r="E110" s="331"/>
      <c r="F110" s="328"/>
      <c r="G110" s="329" t="s">
        <v>51</v>
      </c>
      <c r="H110" s="323" t="s">
        <v>25</v>
      </c>
      <c r="I110" s="230" t="s">
        <v>318</v>
      </c>
      <c r="J110" s="216">
        <f>Variables!$H$27</f>
        <v>0.3</v>
      </c>
      <c r="K110" s="216">
        <f>Variables!$H$27</f>
        <v>0.3</v>
      </c>
      <c r="L110" s="216">
        <f>Variables!$H$27</f>
        <v>0.3</v>
      </c>
      <c r="M110" s="216">
        <f>Variables!$H$27</f>
        <v>0.3</v>
      </c>
      <c r="N110" s="216">
        <f>Variables!$H$27</f>
        <v>0.3</v>
      </c>
      <c r="O110" s="216">
        <f>Variables!$H$27</f>
        <v>0.3</v>
      </c>
      <c r="P110" s="216">
        <f>Variables!$H$27</f>
        <v>0.3</v>
      </c>
      <c r="Q110" s="216">
        <f>Variables!$H$27</f>
        <v>0.3</v>
      </c>
      <c r="R110" s="216">
        <f>Variables!$H$27</f>
        <v>0.3</v>
      </c>
      <c r="S110" s="216">
        <f>Variables!$H$27</f>
        <v>0.3</v>
      </c>
      <c r="T110" s="216">
        <f>Variables!$H$27</f>
        <v>0.3</v>
      </c>
      <c r="U110" s="216">
        <f>Variables!$H$27</f>
        <v>0.3</v>
      </c>
      <c r="V110" s="216">
        <f>Variables!$H$27</f>
        <v>0.3</v>
      </c>
      <c r="W110" s="216">
        <f>Variables!$H$27</f>
        <v>0.3</v>
      </c>
      <c r="X110" s="216">
        <f>Variables!$H$27</f>
        <v>0.3</v>
      </c>
      <c r="Y110" s="216">
        <f>Variables!$H$27</f>
        <v>0.3</v>
      </c>
      <c r="Z110" s="216">
        <f>Variables!$H$27</f>
        <v>0.3</v>
      </c>
      <c r="AA110" s="216">
        <f>Variables!$H$27</f>
        <v>0.3</v>
      </c>
      <c r="AB110" s="216">
        <f>Variables!$H$27</f>
        <v>0.3</v>
      </c>
      <c r="AC110" s="216">
        <f>Variables!$H$27</f>
        <v>0.3</v>
      </c>
      <c r="AD110" s="216">
        <f>Variables!$H$27</f>
        <v>0.3</v>
      </c>
      <c r="AE110" s="216">
        <f>Variables!$H$27</f>
        <v>0.3</v>
      </c>
      <c r="AF110" s="216">
        <f>Variables!$H$27</f>
        <v>0.3</v>
      </c>
      <c r="AG110" s="216">
        <f>Variables!$H$27</f>
        <v>0.3</v>
      </c>
      <c r="AH110" s="216">
        <f>Variables!$H$27</f>
        <v>0.3</v>
      </c>
      <c r="AI110" s="216">
        <f>Variables!$H$27</f>
        <v>0.3</v>
      </c>
      <c r="AJ110" s="216">
        <f>Variables!$H$27</f>
        <v>0.3</v>
      </c>
      <c r="AK110" s="216">
        <f>Variables!$H$27</f>
        <v>0.3</v>
      </c>
      <c r="AL110" s="216">
        <f>Variables!$H$27</f>
        <v>0.3</v>
      </c>
      <c r="AM110" s="216">
        <f>Variables!$H$27</f>
        <v>0.3</v>
      </c>
      <c r="AN110" s="216">
        <f>Variables!$H$27</f>
        <v>0.3</v>
      </c>
      <c r="AO110" s="216">
        <f>Variables!$H$27</f>
        <v>0.3</v>
      </c>
      <c r="AP110" s="216">
        <f>Variables!$H$27</f>
        <v>0.3</v>
      </c>
      <c r="AQ110" s="216">
        <f>Variables!$H$27</f>
        <v>0.3</v>
      </c>
      <c r="AR110" s="216">
        <f>Variables!$H$27</f>
        <v>0.3</v>
      </c>
      <c r="AS110" s="216">
        <f>Variables!$H$27</f>
        <v>0.3</v>
      </c>
      <c r="AT110" s="216">
        <f>Variables!$H$27</f>
        <v>0.3</v>
      </c>
      <c r="AU110" s="216">
        <f>Variables!$H$27</f>
        <v>0.3</v>
      </c>
      <c r="AV110" s="216">
        <f>Variables!$H$27</f>
        <v>0.3</v>
      </c>
      <c r="AW110" s="216">
        <f>Variables!$H$27</f>
        <v>0.3</v>
      </c>
      <c r="AX110" s="216">
        <f>Variables!$H$27</f>
        <v>0.3</v>
      </c>
      <c r="AY110" s="216">
        <f>Variables!$H$27</f>
        <v>0.3</v>
      </c>
      <c r="AZ110" s="216">
        <f>Variables!$H$27</f>
        <v>0.3</v>
      </c>
      <c r="BA110" s="216">
        <f>Variables!$H$27</f>
        <v>0.3</v>
      </c>
      <c r="BB110" s="216">
        <f>Variables!$H$27</f>
        <v>0.3</v>
      </c>
      <c r="BC110" s="216">
        <f>Variables!$H$27</f>
        <v>0.3</v>
      </c>
      <c r="BD110" s="216">
        <f>Variables!$H$27</f>
        <v>0.3</v>
      </c>
      <c r="BE110" s="216">
        <f>Variables!$H$27</f>
        <v>0.3</v>
      </c>
      <c r="BF110" s="216">
        <f>Variables!$H$27</f>
        <v>0.3</v>
      </c>
      <c r="BG110" s="216">
        <f>Variables!$H$27</f>
        <v>0.3</v>
      </c>
      <c r="BH110" s="216">
        <f>Variables!$H$27</f>
        <v>0.3</v>
      </c>
      <c r="BI110" s="216">
        <f>Variables!$H$27</f>
        <v>0.3</v>
      </c>
      <c r="BJ110" s="216">
        <f>Variables!$H$27</f>
        <v>0.3</v>
      </c>
      <c r="BK110" s="216">
        <f>Variables!$H$27</f>
        <v>0.3</v>
      </c>
      <c r="BL110" s="216">
        <f>Variables!$H$27</f>
        <v>0.3</v>
      </c>
      <c r="BM110" s="216">
        <f>Variables!$H$27</f>
        <v>0.3</v>
      </c>
      <c r="BN110" s="216">
        <f>Variables!$H$27</f>
        <v>0.3</v>
      </c>
      <c r="BO110" s="216">
        <f>Variables!$H$27</f>
        <v>0.3</v>
      </c>
      <c r="BP110" s="216">
        <f>Variables!$H$27</f>
        <v>0.3</v>
      </c>
      <c r="BQ110" s="216">
        <f>Variables!$H$27</f>
        <v>0.3</v>
      </c>
    </row>
    <row r="111" spans="5:69" ht="16" customHeight="1">
      <c r="E111" s="331"/>
      <c r="F111" s="328"/>
      <c r="G111" s="329"/>
      <c r="H111" s="323"/>
      <c r="I111" s="230" t="s">
        <v>321</v>
      </c>
      <c r="J111" s="200">
        <f>J95*J110</f>
        <v>3.2642487046632116</v>
      </c>
      <c r="K111" s="200">
        <f>K95*K110</f>
        <v>3.362176165803108</v>
      </c>
      <c r="L111" s="200">
        <f t="shared" ref="L111:BQ111" si="81">L95*L110</f>
        <v>3.4630414507772014</v>
      </c>
      <c r="M111" s="200">
        <f t="shared" si="81"/>
        <v>3.5669326943005184</v>
      </c>
      <c r="N111" s="200">
        <f t="shared" si="81"/>
        <v>3.6739406751295327</v>
      </c>
      <c r="O111" s="200">
        <f t="shared" si="81"/>
        <v>3.7841588953834191</v>
      </c>
      <c r="P111" s="200">
        <f t="shared" si="81"/>
        <v>3.8976836622449222</v>
      </c>
      <c r="Q111" s="200">
        <f t="shared" si="81"/>
        <v>4.0146141721122701</v>
      </c>
      <c r="R111" s="200">
        <f t="shared" si="81"/>
        <v>4.1350525972756378</v>
      </c>
      <c r="S111" s="200">
        <f t="shared" si="81"/>
        <v>4.2591041751939072</v>
      </c>
      <c r="T111" s="200">
        <f t="shared" si="81"/>
        <v>4.3868773004497248</v>
      </c>
      <c r="U111" s="200">
        <f t="shared" si="81"/>
        <v>4.5184836194632165</v>
      </c>
      <c r="V111" s="200">
        <f t="shared" si="81"/>
        <v>4.6540381280471133</v>
      </c>
      <c r="W111" s="200">
        <f t="shared" si="81"/>
        <v>4.7936592718885267</v>
      </c>
      <c r="X111" s="200">
        <f t="shared" si="81"/>
        <v>4.9374690500451814</v>
      </c>
      <c r="Y111" s="200">
        <f t="shared" si="81"/>
        <v>5.0855931215465366</v>
      </c>
      <c r="Z111" s="200">
        <f t="shared" si="81"/>
        <v>5.2381609151929336</v>
      </c>
      <c r="AA111" s="200">
        <f t="shared" si="81"/>
        <v>5.3953057426487216</v>
      </c>
      <c r="AB111" s="200">
        <f t="shared" si="81"/>
        <v>5.5571649149281841</v>
      </c>
      <c r="AC111" s="200">
        <f t="shared" si="81"/>
        <v>5.7238798623760312</v>
      </c>
      <c r="AD111" s="200">
        <f t="shared" si="81"/>
        <v>5.8955962582473109</v>
      </c>
      <c r="AE111" s="200">
        <f t="shared" si="81"/>
        <v>6.0724641459947311</v>
      </c>
      <c r="AF111" s="200">
        <f t="shared" si="81"/>
        <v>6.2546380703745728</v>
      </c>
      <c r="AG111" s="200">
        <f t="shared" si="81"/>
        <v>6.442277212485811</v>
      </c>
      <c r="AH111" s="200">
        <f t="shared" si="81"/>
        <v>6.6355455288603844</v>
      </c>
      <c r="AI111" s="200">
        <f t="shared" si="81"/>
        <v>6.8346118947261969</v>
      </c>
      <c r="AJ111" s="200">
        <f t="shared" si="81"/>
        <v>7.0396502515679842</v>
      </c>
      <c r="AK111" s="200">
        <f t="shared" si="81"/>
        <v>7.2508397591150224</v>
      </c>
      <c r="AL111" s="200">
        <f t="shared" si="81"/>
        <v>7.4683649518884732</v>
      </c>
      <c r="AM111" s="200">
        <f t="shared" si="81"/>
        <v>7.6924159004451296</v>
      </c>
      <c r="AN111" s="200">
        <f t="shared" si="81"/>
        <v>7.9231883774584837</v>
      </c>
      <c r="AO111" s="200">
        <f t="shared" si="81"/>
        <v>8.1608840287822382</v>
      </c>
      <c r="AP111" s="200">
        <f t="shared" si="81"/>
        <v>8.4057105496457059</v>
      </c>
      <c r="AQ111" s="200">
        <f t="shared" si="81"/>
        <v>8.657881866135078</v>
      </c>
      <c r="AR111" s="200">
        <f t="shared" si="81"/>
        <v>8.9176183221191287</v>
      </c>
      <c r="AS111" s="200">
        <f t="shared" si="81"/>
        <v>9.1851468717827043</v>
      </c>
      <c r="AT111" s="200">
        <f t="shared" si="81"/>
        <v>9.4607012779361845</v>
      </c>
      <c r="AU111" s="200">
        <f t="shared" si="81"/>
        <v>9.7445223162742689</v>
      </c>
      <c r="AV111" s="200">
        <f t="shared" si="81"/>
        <v>10.036857985762499</v>
      </c>
      <c r="AW111" s="200">
        <f t="shared" si="81"/>
        <v>10.337963725335376</v>
      </c>
      <c r="AX111" s="200">
        <f t="shared" si="81"/>
        <v>10.648102637095434</v>
      </c>
      <c r="AY111" s="200">
        <f t="shared" si="81"/>
        <v>10.967545716208297</v>
      </c>
      <c r="AZ111" s="200">
        <f t="shared" si="81"/>
        <v>11.296572087694546</v>
      </c>
      <c r="BA111" s="200">
        <f t="shared" si="81"/>
        <v>11.635469250325384</v>
      </c>
      <c r="BB111" s="200">
        <f t="shared" si="81"/>
        <v>11.984533327835145</v>
      </c>
      <c r="BC111" s="200">
        <f t="shared" si="81"/>
        <v>12.3440693276702</v>
      </c>
      <c r="BD111" s="200">
        <f t="shared" si="81"/>
        <v>12.714391407500306</v>
      </c>
      <c r="BE111" s="200">
        <f t="shared" si="81"/>
        <v>13.095823149725316</v>
      </c>
      <c r="BF111" s="200">
        <f t="shared" si="81"/>
        <v>13.488697844217077</v>
      </c>
      <c r="BG111" s="200">
        <f t="shared" si="81"/>
        <v>13.893358779543584</v>
      </c>
      <c r="BH111" s="200">
        <f t="shared" si="81"/>
        <v>14.310159542929897</v>
      </c>
      <c r="BI111" s="200">
        <f t="shared" si="81"/>
        <v>14.739464329217791</v>
      </c>
      <c r="BJ111" s="200">
        <f t="shared" si="81"/>
        <v>15.181648259094324</v>
      </c>
      <c r="BK111" s="200">
        <f t="shared" si="81"/>
        <v>15.637097706867156</v>
      </c>
      <c r="BL111" s="200">
        <f t="shared" si="81"/>
        <v>16.106210638073172</v>
      </c>
      <c r="BM111" s="200">
        <f t="shared" si="81"/>
        <v>16.589396957215367</v>
      </c>
      <c r="BN111" s="200">
        <f t="shared" si="81"/>
        <v>17.087078865931826</v>
      </c>
      <c r="BO111" s="200">
        <f t="shared" si="81"/>
        <v>17.599691231909784</v>
      </c>
      <c r="BP111" s="200">
        <f t="shared" si="81"/>
        <v>18.127681968867076</v>
      </c>
      <c r="BQ111" s="200">
        <f t="shared" si="81"/>
        <v>18.671512427933088</v>
      </c>
    </row>
    <row r="112" spans="5:69" ht="16" customHeight="1">
      <c r="E112" s="331"/>
      <c r="F112" s="328"/>
      <c r="G112" s="329"/>
      <c r="H112" s="323"/>
      <c r="I112" s="230" t="s">
        <v>323</v>
      </c>
      <c r="J112" s="200">
        <f>J111/J274</f>
        <v>2.3316062176165797</v>
      </c>
      <c r="K112" s="200">
        <f>K111/K274</f>
        <v>2.3544651021030165</v>
      </c>
      <c r="L112" s="200">
        <f t="shared" ref="L112:BQ112" si="82">L111/L274</f>
        <v>2.377548093300105</v>
      </c>
      <c r="M112" s="200">
        <f t="shared" si="82"/>
        <v>2.4008573883324598</v>
      </c>
      <c r="N112" s="200">
        <f t="shared" si="82"/>
        <v>2.4243952058651299</v>
      </c>
      <c r="O112" s="200">
        <f t="shared" si="82"/>
        <v>2.448163786314788</v>
      </c>
      <c r="P112" s="200">
        <f t="shared" si="82"/>
        <v>2.4721653920629723</v>
      </c>
      <c r="Q112" s="200">
        <f t="shared" si="82"/>
        <v>2.496402307671433</v>
      </c>
      <c r="R112" s="200">
        <f t="shared" si="82"/>
        <v>2.520876840099584</v>
      </c>
      <c r="S112" s="200">
        <f t="shared" si="82"/>
        <v>2.5455913189240897</v>
      </c>
      <c r="T112" s="200">
        <f t="shared" si="82"/>
        <v>2.5705480965606009</v>
      </c>
      <c r="U112" s="200">
        <f t="shared" si="82"/>
        <v>2.5957495484876656</v>
      </c>
      <c r="V112" s="200">
        <f t="shared" si="82"/>
        <v>2.6211980734728386</v>
      </c>
      <c r="W112" s="200">
        <f t="shared" si="82"/>
        <v>2.6468960938010033</v>
      </c>
      <c r="X112" s="200">
        <f t="shared" si="82"/>
        <v>2.6728460555049343</v>
      </c>
      <c r="Y112" s="200">
        <f t="shared" si="82"/>
        <v>2.6990504285981198</v>
      </c>
      <c r="Z112" s="200">
        <f t="shared" si="82"/>
        <v>2.7255117073098667</v>
      </c>
      <c r="AA112" s="200">
        <f t="shared" si="82"/>
        <v>2.7522324103227085</v>
      </c>
      <c r="AB112" s="200">
        <f t="shared" si="82"/>
        <v>2.7792150810121465</v>
      </c>
      <c r="AC112" s="200">
        <f t="shared" si="82"/>
        <v>2.8064622876887371</v>
      </c>
      <c r="AD112" s="200">
        <f t="shared" si="82"/>
        <v>2.8339766238425477</v>
      </c>
      <c r="AE112" s="200">
        <f t="shared" si="82"/>
        <v>2.8617607083900243</v>
      </c>
      <c r="AF112" s="200">
        <f t="shared" si="82"/>
        <v>2.8898171859232593</v>
      </c>
      <c r="AG112" s="200">
        <f t="shared" si="82"/>
        <v>2.9181487269617228</v>
      </c>
      <c r="AH112" s="200">
        <f t="shared" si="82"/>
        <v>2.9467580282064456</v>
      </c>
      <c r="AI112" s="200">
        <f t="shared" si="82"/>
        <v>2.975647812796705</v>
      </c>
      <c r="AJ112" s="200">
        <f t="shared" si="82"/>
        <v>3.0048208305692219</v>
      </c>
      <c r="AK112" s="200">
        <f t="shared" si="82"/>
        <v>3.0342798583198998</v>
      </c>
      <c r="AL112" s="200">
        <f t="shared" si="82"/>
        <v>3.064027700068134</v>
      </c>
      <c r="AM112" s="200">
        <f t="shared" si="82"/>
        <v>3.0940671873237049</v>
      </c>
      <c r="AN112" s="200">
        <f t="shared" si="82"/>
        <v>3.1244011793562909</v>
      </c>
      <c r="AO112" s="200">
        <f t="shared" si="82"/>
        <v>3.1550325634676266</v>
      </c>
      <c r="AP112" s="200">
        <f t="shared" si="82"/>
        <v>3.1859642552663288</v>
      </c>
      <c r="AQ112" s="200">
        <f t="shared" si="82"/>
        <v>3.2171991989454112</v>
      </c>
      <c r="AR112" s="200">
        <f t="shared" si="82"/>
        <v>3.2487403675625219</v>
      </c>
      <c r="AS112" s="200">
        <f t="shared" si="82"/>
        <v>3.2805907633229392</v>
      </c>
      <c r="AT112" s="200">
        <f t="shared" si="82"/>
        <v>3.3127534178653208</v>
      </c>
      <c r="AU112" s="200">
        <f t="shared" si="82"/>
        <v>3.3452313925502746</v>
      </c>
      <c r="AV112" s="200">
        <f t="shared" si="82"/>
        <v>3.3780277787517483</v>
      </c>
      <c r="AW112" s="200">
        <f t="shared" si="82"/>
        <v>3.4111456981512758</v>
      </c>
      <c r="AX112" s="200">
        <f t="shared" si="82"/>
        <v>3.4445883030351108</v>
      </c>
      <c r="AY112" s="200">
        <f t="shared" si="82"/>
        <v>3.4783587765942787</v>
      </c>
      <c r="AZ112" s="200">
        <f t="shared" si="82"/>
        <v>3.5124603332275557</v>
      </c>
      <c r="BA112" s="200">
        <f t="shared" si="82"/>
        <v>3.5468962188474338</v>
      </c>
      <c r="BB112" s="200">
        <f t="shared" si="82"/>
        <v>3.5816697111890754</v>
      </c>
      <c r="BC112" s="200">
        <f t="shared" si="82"/>
        <v>3.6167841201223019</v>
      </c>
      <c r="BD112" s="200">
        <f t="shared" si="82"/>
        <v>3.6522427879666379</v>
      </c>
      <c r="BE112" s="200">
        <f t="shared" si="82"/>
        <v>3.6880490898094487</v>
      </c>
      <c r="BF112" s="200">
        <f t="shared" si="82"/>
        <v>3.7242064338271885</v>
      </c>
      <c r="BG112" s="200">
        <f t="shared" si="82"/>
        <v>3.7607182616098065</v>
      </c>
      <c r="BH112" s="200">
        <f t="shared" si="82"/>
        <v>3.7975880484883353</v>
      </c>
      <c r="BI112" s="200">
        <f t="shared" si="82"/>
        <v>3.8348193038656708</v>
      </c>
      <c r="BJ112" s="200">
        <f t="shared" si="82"/>
        <v>3.8724155715506283</v>
      </c>
      <c r="BK112" s="200">
        <f t="shared" si="82"/>
        <v>3.9103804300952429</v>
      </c>
      <c r="BL112" s="200">
        <f t="shared" si="82"/>
        <v>3.9487174931353932</v>
      </c>
      <c r="BM112" s="200">
        <f t="shared" si="82"/>
        <v>3.9874304097347593</v>
      </c>
      <c r="BN112" s="200">
        <f t="shared" si="82"/>
        <v>4.0265228647321578</v>
      </c>
      <c r="BO112" s="200">
        <f t="shared" si="82"/>
        <v>4.0659985790922777</v>
      </c>
      <c r="BP112" s="200">
        <f t="shared" si="82"/>
        <v>4.1058613102598489</v>
      </c>
      <c r="BQ112" s="200">
        <f t="shared" si="82"/>
        <v>4.1461148525172984</v>
      </c>
    </row>
    <row r="113" spans="5:69" ht="16" customHeight="1">
      <c r="E113" s="331"/>
      <c r="F113" s="328"/>
      <c r="G113" s="329"/>
      <c r="H113" s="323"/>
      <c r="I113" s="230" t="s">
        <v>65</v>
      </c>
      <c r="J113" s="203">
        <f>Variables!$H$9</f>
        <v>9</v>
      </c>
      <c r="K113" s="203">
        <f>Variables!$H$9</f>
        <v>9</v>
      </c>
      <c r="L113" s="203">
        <f>Variables!$H$9</f>
        <v>9</v>
      </c>
      <c r="M113" s="203">
        <f>Variables!$H$9</f>
        <v>9</v>
      </c>
      <c r="N113" s="203">
        <f>Variables!$H$9</f>
        <v>9</v>
      </c>
      <c r="O113" s="203">
        <f>Variables!$H$9</f>
        <v>9</v>
      </c>
      <c r="P113" s="203">
        <f>Variables!$H$9</f>
        <v>9</v>
      </c>
      <c r="Q113" s="203">
        <f>Variables!$H$9</f>
        <v>9</v>
      </c>
      <c r="R113" s="203">
        <f>Variables!$H$9</f>
        <v>9</v>
      </c>
      <c r="S113" s="203">
        <f>Variables!$H$9</f>
        <v>9</v>
      </c>
      <c r="T113" s="203">
        <f>Variables!$H$9</f>
        <v>9</v>
      </c>
      <c r="U113" s="203">
        <f>Variables!$H$9</f>
        <v>9</v>
      </c>
      <c r="V113" s="203">
        <f>Variables!$H$9</f>
        <v>9</v>
      </c>
      <c r="W113" s="203">
        <f>Variables!$H$9</f>
        <v>9</v>
      </c>
      <c r="X113" s="203">
        <f>Variables!$H$9</f>
        <v>9</v>
      </c>
      <c r="Y113" s="203">
        <f>Variables!$H$9</f>
        <v>9</v>
      </c>
      <c r="Z113" s="203">
        <f>Variables!$H$9</f>
        <v>9</v>
      </c>
      <c r="AA113" s="203">
        <f>Variables!$H$9</f>
        <v>9</v>
      </c>
      <c r="AB113" s="203">
        <f>Variables!$H$9</f>
        <v>9</v>
      </c>
      <c r="AC113" s="203">
        <f>Variables!$H$9</f>
        <v>9</v>
      </c>
      <c r="AD113" s="203">
        <f>Variables!$H$9</f>
        <v>9</v>
      </c>
      <c r="AE113" s="203">
        <f>Variables!$H$9</f>
        <v>9</v>
      </c>
      <c r="AF113" s="203">
        <f>Variables!$H$9</f>
        <v>9</v>
      </c>
      <c r="AG113" s="203">
        <f>Variables!$H$9</f>
        <v>9</v>
      </c>
      <c r="AH113" s="203">
        <f>Variables!$H$9</f>
        <v>9</v>
      </c>
      <c r="AI113" s="203">
        <f>Variables!$H$9</f>
        <v>9</v>
      </c>
      <c r="AJ113" s="203">
        <f>Variables!$H$9</f>
        <v>9</v>
      </c>
      <c r="AK113" s="203">
        <f>Variables!$H$9</f>
        <v>9</v>
      </c>
      <c r="AL113" s="203">
        <f>Variables!$H$9</f>
        <v>9</v>
      </c>
      <c r="AM113" s="203">
        <f>Variables!$H$9</f>
        <v>9</v>
      </c>
      <c r="AN113" s="203">
        <f>Variables!$H$9</f>
        <v>9</v>
      </c>
      <c r="AO113" s="203">
        <f>Variables!$H$9</f>
        <v>9</v>
      </c>
      <c r="AP113" s="203">
        <f>Variables!$H$9</f>
        <v>9</v>
      </c>
      <c r="AQ113" s="203">
        <f>Variables!$H$9</f>
        <v>9</v>
      </c>
      <c r="AR113" s="203">
        <f>Variables!$H$9</f>
        <v>9</v>
      </c>
      <c r="AS113" s="203">
        <f>Variables!$H$9</f>
        <v>9</v>
      </c>
      <c r="AT113" s="203">
        <f>Variables!$H$9</f>
        <v>9</v>
      </c>
      <c r="AU113" s="203">
        <f>Variables!$H$9</f>
        <v>9</v>
      </c>
      <c r="AV113" s="203">
        <f>Variables!$H$9</f>
        <v>9</v>
      </c>
      <c r="AW113" s="203">
        <f>Variables!$H$9</f>
        <v>9</v>
      </c>
      <c r="AX113" s="203">
        <f>Variables!$H$9</f>
        <v>9</v>
      </c>
      <c r="AY113" s="203">
        <f>Variables!$H$9</f>
        <v>9</v>
      </c>
      <c r="AZ113" s="203">
        <f>Variables!$H$9</f>
        <v>9</v>
      </c>
      <c r="BA113" s="203">
        <f>Variables!$H$9</f>
        <v>9</v>
      </c>
      <c r="BB113" s="203">
        <f>Variables!$H$9</f>
        <v>9</v>
      </c>
      <c r="BC113" s="203">
        <f>Variables!$H$9</f>
        <v>9</v>
      </c>
      <c r="BD113" s="203">
        <f>Variables!$H$9</f>
        <v>9</v>
      </c>
      <c r="BE113" s="203">
        <f>Variables!$H$9</f>
        <v>9</v>
      </c>
      <c r="BF113" s="203">
        <f>Variables!$H$9</f>
        <v>9</v>
      </c>
      <c r="BG113" s="203">
        <f>Variables!$H$9</f>
        <v>9</v>
      </c>
      <c r="BH113" s="203">
        <f>Variables!$H$9</f>
        <v>9</v>
      </c>
      <c r="BI113" s="203">
        <f>Variables!$H$9</f>
        <v>9</v>
      </c>
      <c r="BJ113" s="203">
        <f>Variables!$H$9</f>
        <v>9</v>
      </c>
      <c r="BK113" s="203">
        <f>Variables!$H$9</f>
        <v>9</v>
      </c>
      <c r="BL113" s="203">
        <f>Variables!$H$9</f>
        <v>9</v>
      </c>
      <c r="BM113" s="203">
        <f>Variables!$H$9</f>
        <v>9</v>
      </c>
      <c r="BN113" s="203">
        <f>Variables!$H$9</f>
        <v>9</v>
      </c>
      <c r="BO113" s="203">
        <f>Variables!$H$9</f>
        <v>9</v>
      </c>
      <c r="BP113" s="203">
        <f>Variables!$H$9</f>
        <v>9</v>
      </c>
      <c r="BQ113" s="203">
        <f>Variables!$H$9</f>
        <v>9</v>
      </c>
    </row>
    <row r="114" spans="5:69" ht="16" customHeight="1">
      <c r="E114" s="331"/>
      <c r="F114" s="328"/>
      <c r="G114" s="329"/>
      <c r="H114" s="323"/>
      <c r="I114" s="230" t="s">
        <v>299</v>
      </c>
      <c r="J114" s="200">
        <v>0</v>
      </c>
      <c r="K114" s="200">
        <f t="shared" ref="K114:BQ114" si="83">J116*$B$6</f>
        <v>0.93264248704663189</v>
      </c>
      <c r="L114" s="200">
        <f t="shared" si="83"/>
        <v>1.4081072843645226</v>
      </c>
      <c r="M114" s="200">
        <f t="shared" si="83"/>
        <v>1.6550728795023035</v>
      </c>
      <c r="N114" s="200">
        <f t="shared" si="83"/>
        <v>1.7878793950841356</v>
      </c>
      <c r="O114" s="200">
        <f t="shared" si="83"/>
        <v>1.8636977798881198</v>
      </c>
      <c r="P114" s="200">
        <f t="shared" si="83"/>
        <v>1.9111144044699753</v>
      </c>
      <c r="Q114" s="200">
        <f t="shared" si="83"/>
        <v>1.9444233590601769</v>
      </c>
      <c r="R114" s="200">
        <f t="shared" si="83"/>
        <v>1.9707726025986618</v>
      </c>
      <c r="S114" s="200">
        <f t="shared" si="83"/>
        <v>1.9937370373391645</v>
      </c>
      <c r="T114" s="200">
        <f t="shared" si="83"/>
        <v>2.0151050462392184</v>
      </c>
      <c r="U114" s="200">
        <f t="shared" si="83"/>
        <v>2.0357717617438493</v>
      </c>
      <c r="V114" s="200">
        <f t="shared" si="83"/>
        <v>2.0561857002669908</v>
      </c>
      <c r="W114" s="200">
        <f t="shared" si="83"/>
        <v>2.0765720795226308</v>
      </c>
      <c r="X114" s="200">
        <f t="shared" si="83"/>
        <v>2.0970444772817167</v>
      </c>
      <c r="Y114" s="200">
        <f t="shared" si="83"/>
        <v>2.1176606608428319</v>
      </c>
      <c r="Z114" s="200">
        <f t="shared" si="83"/>
        <v>2.1384505018606639</v>
      </c>
      <c r="AA114" s="200">
        <f t="shared" si="83"/>
        <v>2.1594299338542786</v>
      </c>
      <c r="AB114" s="200">
        <f t="shared" si="83"/>
        <v>2.1806079310562225</v>
      </c>
      <c r="AC114" s="200">
        <f t="shared" si="83"/>
        <v>2.2019899979329702</v>
      </c>
      <c r="AD114" s="200">
        <f t="shared" si="83"/>
        <v>2.2235799140419803</v>
      </c>
      <c r="AE114" s="200">
        <f t="shared" si="83"/>
        <v>2.2453806065580095</v>
      </c>
      <c r="AF114" s="200">
        <f t="shared" si="83"/>
        <v>2.2673945866350147</v>
      </c>
      <c r="AG114" s="200">
        <f t="shared" si="83"/>
        <v>2.289624167686811</v>
      </c>
      <c r="AH114" s="200">
        <f t="shared" si="83"/>
        <v>2.3120715746280944</v>
      </c>
      <c r="AI114" s="200">
        <f t="shared" si="83"/>
        <v>2.3347389985966256</v>
      </c>
      <c r="AJ114" s="200">
        <f t="shared" si="83"/>
        <v>2.3576286244169951</v>
      </c>
      <c r="AK114" s="200">
        <f t="shared" si="83"/>
        <v>2.3807426444361868</v>
      </c>
      <c r="AL114" s="200">
        <f t="shared" si="83"/>
        <v>2.4040832655460531</v>
      </c>
      <c r="AM114" s="200">
        <f t="shared" si="83"/>
        <v>2.4276527128002803</v>
      </c>
      <c r="AN114" s="200">
        <f t="shared" si="83"/>
        <v>2.4514532313296225</v>
      </c>
      <c r="AO114" s="200">
        <f t="shared" si="83"/>
        <v>2.4754870874073278</v>
      </c>
      <c r="AP114" s="200">
        <f t="shared" si="83"/>
        <v>2.4997565690907146</v>
      </c>
      <c r="AQ114" s="200">
        <f t="shared" si="83"/>
        <v>2.5242639866518886</v>
      </c>
      <c r="AR114" s="200">
        <f t="shared" si="83"/>
        <v>2.549011672904109</v>
      </c>
      <c r="AS114" s="200">
        <f t="shared" si="83"/>
        <v>2.5740019834770633</v>
      </c>
      <c r="AT114" s="200">
        <f t="shared" si="83"/>
        <v>2.5992372970677078</v>
      </c>
      <c r="AU114" s="200">
        <f t="shared" si="83"/>
        <v>2.6247200156799821</v>
      </c>
      <c r="AV114" s="200">
        <f t="shared" si="83"/>
        <v>2.6504525648601014</v>
      </c>
      <c r="AW114" s="200">
        <f t="shared" si="83"/>
        <v>2.6764373939307506</v>
      </c>
      <c r="AX114" s="200">
        <f t="shared" si="83"/>
        <v>2.7026769762258858</v>
      </c>
      <c r="AY114" s="200">
        <f t="shared" si="83"/>
        <v>2.7291738093269871</v>
      </c>
      <c r="AZ114" s="200">
        <f t="shared" si="83"/>
        <v>2.7559304153012052</v>
      </c>
      <c r="BA114" s="200">
        <f t="shared" si="83"/>
        <v>2.782949340941625</v>
      </c>
      <c r="BB114" s="200">
        <f t="shared" si="83"/>
        <v>2.8102331580097859</v>
      </c>
      <c r="BC114" s="200">
        <f t="shared" si="83"/>
        <v>2.8377844634805234</v>
      </c>
      <c r="BD114" s="200">
        <f t="shared" si="83"/>
        <v>2.8656058797891824</v>
      </c>
      <c r="BE114" s="200">
        <f t="shared" si="83"/>
        <v>2.8937000550812466</v>
      </c>
      <c r="BF114" s="200">
        <f t="shared" si="83"/>
        <v>2.922069663464403</v>
      </c>
      <c r="BG114" s="200">
        <f t="shared" si="83"/>
        <v>2.9507174052630774</v>
      </c>
      <c r="BH114" s="200">
        <f t="shared" si="83"/>
        <v>2.9796460072754614</v>
      </c>
      <c r="BI114" s="200">
        <f t="shared" si="83"/>
        <v>3.0088582230330654</v>
      </c>
      <c r="BJ114" s="200">
        <f t="shared" si="83"/>
        <v>3.0383568330628012</v>
      </c>
      <c r="BK114" s="200">
        <f t="shared" si="83"/>
        <v>3.0681446451516523</v>
      </c>
      <c r="BL114" s="200">
        <f t="shared" si="83"/>
        <v>3.0982244946139232</v>
      </c>
      <c r="BM114" s="200">
        <f t="shared" si="83"/>
        <v>3.1285992445611193</v>
      </c>
      <c r="BN114" s="200">
        <f t="shared" si="83"/>
        <v>3.1592717861744637</v>
      </c>
      <c r="BO114" s="200">
        <f t="shared" si="83"/>
        <v>3.1902450389800951</v>
      </c>
      <c r="BP114" s="200">
        <f t="shared" si="83"/>
        <v>3.221521951126959</v>
      </c>
      <c r="BQ114" s="200">
        <f t="shared" si="83"/>
        <v>3.2531054996674196</v>
      </c>
    </row>
    <row r="115" spans="5:69" ht="16" customHeight="1">
      <c r="E115" s="331"/>
      <c r="F115" s="328"/>
      <c r="G115" s="329"/>
      <c r="H115" s="323"/>
      <c r="I115" s="230" t="s">
        <v>301</v>
      </c>
      <c r="J115" s="200">
        <v>0</v>
      </c>
      <c r="K115" s="200">
        <f t="shared" ref="K115:BQ115" si="84">J116*$B$7</f>
        <v>0.23316062176165797</v>
      </c>
      <c r="L115" s="200">
        <f t="shared" si="84"/>
        <v>0.35202682109113065</v>
      </c>
      <c r="M115" s="200">
        <f t="shared" si="84"/>
        <v>0.41376821987557588</v>
      </c>
      <c r="N115" s="200">
        <f t="shared" si="84"/>
        <v>0.44696984877103391</v>
      </c>
      <c r="O115" s="200">
        <f t="shared" si="84"/>
        <v>0.46592444497202995</v>
      </c>
      <c r="P115" s="200">
        <f t="shared" si="84"/>
        <v>0.47777860111749382</v>
      </c>
      <c r="Q115" s="200">
        <f t="shared" si="84"/>
        <v>0.48610583976504423</v>
      </c>
      <c r="R115" s="200">
        <f t="shared" si="84"/>
        <v>0.49269315064966546</v>
      </c>
      <c r="S115" s="200">
        <f t="shared" si="84"/>
        <v>0.49843425933479113</v>
      </c>
      <c r="T115" s="200">
        <f t="shared" si="84"/>
        <v>0.50377626155980459</v>
      </c>
      <c r="U115" s="200">
        <f t="shared" si="84"/>
        <v>0.50894294043596233</v>
      </c>
      <c r="V115" s="200">
        <f t="shared" si="84"/>
        <v>0.51404642506674769</v>
      </c>
      <c r="W115" s="200">
        <f t="shared" si="84"/>
        <v>0.5191430198806577</v>
      </c>
      <c r="X115" s="200">
        <f t="shared" si="84"/>
        <v>0.52426111932042918</v>
      </c>
      <c r="Y115" s="200">
        <f t="shared" si="84"/>
        <v>0.52941516521070797</v>
      </c>
      <c r="Z115" s="200">
        <f t="shared" si="84"/>
        <v>0.53461262546516597</v>
      </c>
      <c r="AA115" s="200">
        <f t="shared" si="84"/>
        <v>0.53985748346356965</v>
      </c>
      <c r="AB115" s="200">
        <f t="shared" si="84"/>
        <v>0.54515198276405563</v>
      </c>
      <c r="AC115" s="200">
        <f t="shared" si="84"/>
        <v>0.55049749948324256</v>
      </c>
      <c r="AD115" s="200">
        <f t="shared" si="84"/>
        <v>0.55589497851049507</v>
      </c>
      <c r="AE115" s="200">
        <f t="shared" si="84"/>
        <v>0.56134515163950238</v>
      </c>
      <c r="AF115" s="200">
        <f t="shared" si="84"/>
        <v>0.56684864665875367</v>
      </c>
      <c r="AG115" s="200">
        <f t="shared" si="84"/>
        <v>0.57240604192170275</v>
      </c>
      <c r="AH115" s="200">
        <f t="shared" si="84"/>
        <v>0.57801789365702361</v>
      </c>
      <c r="AI115" s="200">
        <f t="shared" si="84"/>
        <v>0.5836847496491564</v>
      </c>
      <c r="AJ115" s="200">
        <f t="shared" si="84"/>
        <v>0.58940715610424876</v>
      </c>
      <c r="AK115" s="200">
        <f t="shared" si="84"/>
        <v>0.59518566110904669</v>
      </c>
      <c r="AL115" s="200">
        <f t="shared" si="84"/>
        <v>0.60102081638651328</v>
      </c>
      <c r="AM115" s="200">
        <f t="shared" si="84"/>
        <v>0.60691317820007007</v>
      </c>
      <c r="AN115" s="200">
        <f t="shared" si="84"/>
        <v>0.61286330783240561</v>
      </c>
      <c r="AO115" s="200">
        <f t="shared" si="84"/>
        <v>0.61887177185183195</v>
      </c>
      <c r="AP115" s="200">
        <f t="shared" si="84"/>
        <v>0.62493914227267866</v>
      </c>
      <c r="AQ115" s="200">
        <f t="shared" si="84"/>
        <v>0.63106599666297214</v>
      </c>
      <c r="AR115" s="200">
        <f t="shared" si="84"/>
        <v>0.63725291822602725</v>
      </c>
      <c r="AS115" s="200">
        <f t="shared" si="84"/>
        <v>0.64350049586926583</v>
      </c>
      <c r="AT115" s="200">
        <f t="shared" si="84"/>
        <v>0.64980932426692695</v>
      </c>
      <c r="AU115" s="200">
        <f t="shared" si="84"/>
        <v>0.65618000391999554</v>
      </c>
      <c r="AV115" s="200">
        <f t="shared" si="84"/>
        <v>0.66261314121502535</v>
      </c>
      <c r="AW115" s="200">
        <f t="shared" si="84"/>
        <v>0.66910934848268766</v>
      </c>
      <c r="AX115" s="200">
        <f t="shared" si="84"/>
        <v>0.67566924405647144</v>
      </c>
      <c r="AY115" s="200">
        <f t="shared" si="84"/>
        <v>0.68229345233174676</v>
      </c>
      <c r="AZ115" s="200">
        <f t="shared" si="84"/>
        <v>0.6889826038253013</v>
      </c>
      <c r="BA115" s="200">
        <f t="shared" si="84"/>
        <v>0.69573733523540626</v>
      </c>
      <c r="BB115" s="200">
        <f t="shared" si="84"/>
        <v>0.70255828950244648</v>
      </c>
      <c r="BC115" s="200">
        <f t="shared" si="84"/>
        <v>0.70944611587013084</v>
      </c>
      <c r="BD115" s="200">
        <f t="shared" si="84"/>
        <v>0.71640146994729559</v>
      </c>
      <c r="BE115" s="200">
        <f t="shared" si="84"/>
        <v>0.72342501377031165</v>
      </c>
      <c r="BF115" s="200">
        <f t="shared" si="84"/>
        <v>0.73051741586610075</v>
      </c>
      <c r="BG115" s="200">
        <f t="shared" si="84"/>
        <v>0.73767935131576934</v>
      </c>
      <c r="BH115" s="200">
        <f t="shared" si="84"/>
        <v>0.74491150181886534</v>
      </c>
      <c r="BI115" s="200">
        <f t="shared" si="84"/>
        <v>0.75221455575826635</v>
      </c>
      <c r="BJ115" s="200">
        <f t="shared" si="84"/>
        <v>0.75958920826570031</v>
      </c>
      <c r="BK115" s="200">
        <f t="shared" si="84"/>
        <v>0.76703616128791308</v>
      </c>
      <c r="BL115" s="200">
        <f t="shared" si="84"/>
        <v>0.77455612365348081</v>
      </c>
      <c r="BM115" s="200">
        <f t="shared" si="84"/>
        <v>0.78214981114027982</v>
      </c>
      <c r="BN115" s="200">
        <f t="shared" si="84"/>
        <v>0.78981794654361592</v>
      </c>
      <c r="BO115" s="200">
        <f t="shared" si="84"/>
        <v>0.79756125974502379</v>
      </c>
      <c r="BP115" s="200">
        <f t="shared" si="84"/>
        <v>0.80538048778173976</v>
      </c>
      <c r="BQ115" s="200">
        <f t="shared" si="84"/>
        <v>0.81327637491685489</v>
      </c>
    </row>
    <row r="116" spans="5:69" ht="16" customHeight="1">
      <c r="E116" s="331"/>
      <c r="F116" s="328"/>
      <c r="G116" s="329"/>
      <c r="H116" s="323"/>
      <c r="I116" s="230" t="s">
        <v>325</v>
      </c>
      <c r="J116" s="200">
        <f>J112+J114+J115</f>
        <v>2.3316062176165797</v>
      </c>
      <c r="K116" s="200">
        <f>K112+K114+K115</f>
        <v>3.5202682109113064</v>
      </c>
      <c r="L116" s="200">
        <f t="shared" ref="L116:BQ116" si="85">L112+L114+L115</f>
        <v>4.1376821987557584</v>
      </c>
      <c r="M116" s="200">
        <f t="shared" si="85"/>
        <v>4.469698487710339</v>
      </c>
      <c r="N116" s="200">
        <f t="shared" si="85"/>
        <v>4.6592444497202994</v>
      </c>
      <c r="O116" s="200">
        <f t="shared" si="85"/>
        <v>4.7777860111749382</v>
      </c>
      <c r="P116" s="200">
        <f t="shared" si="85"/>
        <v>4.8610583976504422</v>
      </c>
      <c r="Q116" s="200">
        <f t="shared" si="85"/>
        <v>4.9269315064966541</v>
      </c>
      <c r="R116" s="200">
        <f t="shared" si="85"/>
        <v>4.9843425933479111</v>
      </c>
      <c r="S116" s="200">
        <f t="shared" si="85"/>
        <v>5.0377626155980462</v>
      </c>
      <c r="T116" s="200">
        <f t="shared" si="85"/>
        <v>5.0894294043596231</v>
      </c>
      <c r="U116" s="200">
        <f t="shared" si="85"/>
        <v>5.1404642506674767</v>
      </c>
      <c r="V116" s="200">
        <f t="shared" si="85"/>
        <v>5.191430198806577</v>
      </c>
      <c r="W116" s="200">
        <f t="shared" si="85"/>
        <v>5.2426111932042918</v>
      </c>
      <c r="X116" s="200">
        <f t="shared" si="85"/>
        <v>5.2941516521070797</v>
      </c>
      <c r="Y116" s="200">
        <f t="shared" si="85"/>
        <v>5.3461262546516597</v>
      </c>
      <c r="Z116" s="200">
        <f t="shared" si="85"/>
        <v>5.3985748346356965</v>
      </c>
      <c r="AA116" s="200">
        <f t="shared" si="85"/>
        <v>5.4515198276405563</v>
      </c>
      <c r="AB116" s="200">
        <f t="shared" si="85"/>
        <v>5.5049749948324251</v>
      </c>
      <c r="AC116" s="200">
        <f t="shared" si="85"/>
        <v>5.5589497851049501</v>
      </c>
      <c r="AD116" s="200">
        <f t="shared" si="85"/>
        <v>5.6134515163950232</v>
      </c>
      <c r="AE116" s="200">
        <f t="shared" si="85"/>
        <v>5.6684864665875363</v>
      </c>
      <c r="AF116" s="200">
        <f t="shared" si="85"/>
        <v>5.724060419217027</v>
      </c>
      <c r="AG116" s="200">
        <f t="shared" si="85"/>
        <v>5.7801789365702358</v>
      </c>
      <c r="AH116" s="200">
        <f t="shared" si="85"/>
        <v>5.836847496491564</v>
      </c>
      <c r="AI116" s="200">
        <f t="shared" si="85"/>
        <v>5.8940715610424874</v>
      </c>
      <c r="AJ116" s="200">
        <f t="shared" si="85"/>
        <v>5.9518566110904665</v>
      </c>
      <c r="AK116" s="200">
        <f t="shared" si="85"/>
        <v>6.0102081638651326</v>
      </c>
      <c r="AL116" s="200">
        <f t="shared" si="85"/>
        <v>6.0691317820007002</v>
      </c>
      <c r="AM116" s="200">
        <f t="shared" si="85"/>
        <v>6.1286330783240555</v>
      </c>
      <c r="AN116" s="200">
        <f t="shared" si="85"/>
        <v>6.1887177185183191</v>
      </c>
      <c r="AO116" s="200">
        <f t="shared" si="85"/>
        <v>6.2493914227267862</v>
      </c>
      <c r="AP116" s="200">
        <f t="shared" si="85"/>
        <v>6.3106599666297214</v>
      </c>
      <c r="AQ116" s="200">
        <f t="shared" si="85"/>
        <v>6.3725291822602719</v>
      </c>
      <c r="AR116" s="200">
        <f t="shared" si="85"/>
        <v>6.4350049586926579</v>
      </c>
      <c r="AS116" s="200">
        <f t="shared" si="85"/>
        <v>6.4980932426692686</v>
      </c>
      <c r="AT116" s="200">
        <f t="shared" si="85"/>
        <v>6.5618000391999551</v>
      </c>
      <c r="AU116" s="200">
        <f t="shared" si="85"/>
        <v>6.6261314121502526</v>
      </c>
      <c r="AV116" s="200">
        <f t="shared" si="85"/>
        <v>6.6910934848268759</v>
      </c>
      <c r="AW116" s="200">
        <f t="shared" si="85"/>
        <v>6.7566924405647137</v>
      </c>
      <c r="AX116" s="200">
        <f t="shared" si="85"/>
        <v>6.8229345233174676</v>
      </c>
      <c r="AY116" s="200">
        <f t="shared" si="85"/>
        <v>6.8898260382530125</v>
      </c>
      <c r="AZ116" s="200">
        <f t="shared" si="85"/>
        <v>6.957373352354062</v>
      </c>
      <c r="BA116" s="200">
        <f t="shared" si="85"/>
        <v>7.0255828950244643</v>
      </c>
      <c r="BB116" s="200">
        <f t="shared" si="85"/>
        <v>7.094461158701308</v>
      </c>
      <c r="BC116" s="200">
        <f t="shared" si="85"/>
        <v>7.1640146994729559</v>
      </c>
      <c r="BD116" s="200">
        <f t="shared" si="85"/>
        <v>7.2342501377031159</v>
      </c>
      <c r="BE116" s="200">
        <f t="shared" si="85"/>
        <v>7.3051741586610071</v>
      </c>
      <c r="BF116" s="200">
        <f t="shared" si="85"/>
        <v>7.3767935131576925</v>
      </c>
      <c r="BG116" s="200">
        <f t="shared" si="85"/>
        <v>7.4491150181886532</v>
      </c>
      <c r="BH116" s="200">
        <f t="shared" si="85"/>
        <v>7.5221455575826628</v>
      </c>
      <c r="BI116" s="200">
        <f t="shared" si="85"/>
        <v>7.5958920826570022</v>
      </c>
      <c r="BJ116" s="200">
        <f t="shared" si="85"/>
        <v>7.6703616128791303</v>
      </c>
      <c r="BK116" s="200">
        <f t="shared" si="85"/>
        <v>7.7455612365348081</v>
      </c>
      <c r="BL116" s="200">
        <f t="shared" si="85"/>
        <v>7.8214981114027973</v>
      </c>
      <c r="BM116" s="200">
        <f t="shared" si="85"/>
        <v>7.8981794654361588</v>
      </c>
      <c r="BN116" s="200">
        <f t="shared" si="85"/>
        <v>7.9756125974502377</v>
      </c>
      <c r="BO116" s="200">
        <f t="shared" si="85"/>
        <v>8.053804877817397</v>
      </c>
      <c r="BP116" s="200">
        <f t="shared" si="85"/>
        <v>8.1327637491685483</v>
      </c>
      <c r="BQ116" s="200">
        <f t="shared" si="85"/>
        <v>8.2124967271015734</v>
      </c>
    </row>
    <row r="117" spans="5:69">
      <c r="E117" s="331"/>
      <c r="F117" s="328"/>
      <c r="G117" s="329"/>
      <c r="H117" s="323"/>
      <c r="I117" s="230" t="s">
        <v>295</v>
      </c>
      <c r="J117" s="200">
        <f>J113*J116</f>
        <v>20.984455958549219</v>
      </c>
      <c r="K117" s="200">
        <f>K113*K116</f>
        <v>31.682413898201759</v>
      </c>
      <c r="L117" s="200">
        <f t="shared" ref="L117:BQ117" si="86">L113*L116</f>
        <v>37.239139788801822</v>
      </c>
      <c r="M117" s="200">
        <f t="shared" si="86"/>
        <v>40.227286389393051</v>
      </c>
      <c r="N117" s="200">
        <f t="shared" si="86"/>
        <v>41.933200047482693</v>
      </c>
      <c r="O117" s="200">
        <f t="shared" si="86"/>
        <v>43.000074100574444</v>
      </c>
      <c r="P117" s="200">
        <f t="shared" si="86"/>
        <v>43.749525578853977</v>
      </c>
      <c r="Q117" s="200">
        <f t="shared" si="86"/>
        <v>44.342383558469891</v>
      </c>
      <c r="R117" s="200">
        <f t="shared" si="86"/>
        <v>44.8590833401312</v>
      </c>
      <c r="S117" s="200">
        <f t="shared" si="86"/>
        <v>45.339863540382417</v>
      </c>
      <c r="T117" s="200">
        <f t="shared" si="86"/>
        <v>45.804864639236605</v>
      </c>
      <c r="U117" s="200">
        <f t="shared" si="86"/>
        <v>46.264178256007291</v>
      </c>
      <c r="V117" s="200">
        <f t="shared" si="86"/>
        <v>46.722871789259194</v>
      </c>
      <c r="W117" s="200">
        <f t="shared" si="86"/>
        <v>47.183500738838624</v>
      </c>
      <c r="X117" s="200">
        <f t="shared" si="86"/>
        <v>47.64736486896372</v>
      </c>
      <c r="Y117" s="200">
        <f t="shared" si="86"/>
        <v>48.115136291864935</v>
      </c>
      <c r="Z117" s="200">
        <f t="shared" si="86"/>
        <v>48.587173511721268</v>
      </c>
      <c r="AA117" s="200">
        <f t="shared" si="86"/>
        <v>49.063678448765003</v>
      </c>
      <c r="AB117" s="200">
        <f t="shared" si="86"/>
        <v>49.544774953491824</v>
      </c>
      <c r="AC117" s="200">
        <f t="shared" si="86"/>
        <v>50.030548065944551</v>
      </c>
      <c r="AD117" s="200">
        <f t="shared" si="86"/>
        <v>50.521063647555209</v>
      </c>
      <c r="AE117" s="200">
        <f t="shared" si="86"/>
        <v>51.016378199287828</v>
      </c>
      <c r="AF117" s="200">
        <f t="shared" si="86"/>
        <v>51.516543772953241</v>
      </c>
      <c r="AG117" s="200">
        <f t="shared" si="86"/>
        <v>52.021610429132124</v>
      </c>
      <c r="AH117" s="200">
        <f t="shared" si="86"/>
        <v>52.531627468424077</v>
      </c>
      <c r="AI117" s="200">
        <f t="shared" si="86"/>
        <v>53.046644049382387</v>
      </c>
      <c r="AJ117" s="200">
        <f t="shared" si="86"/>
        <v>53.566709499814195</v>
      </c>
      <c r="AK117" s="200">
        <f t="shared" si="86"/>
        <v>54.09187347478619</v>
      </c>
      <c r="AL117" s="200">
        <f t="shared" si="86"/>
        <v>54.622186038006305</v>
      </c>
      <c r="AM117" s="200">
        <f t="shared" si="86"/>
        <v>55.157697704916501</v>
      </c>
      <c r="AN117" s="200">
        <f t="shared" si="86"/>
        <v>55.698459466664872</v>
      </c>
      <c r="AO117" s="200">
        <f t="shared" si="86"/>
        <v>56.244522804541077</v>
      </c>
      <c r="AP117" s="200">
        <f t="shared" si="86"/>
        <v>56.795939699667493</v>
      </c>
      <c r="AQ117" s="200">
        <f t="shared" si="86"/>
        <v>57.352762640342448</v>
      </c>
      <c r="AR117" s="200">
        <f t="shared" si="86"/>
        <v>57.915044628233922</v>
      </c>
      <c r="AS117" s="200">
        <f t="shared" si="86"/>
        <v>58.482839184023419</v>
      </c>
      <c r="AT117" s="200">
        <f t="shared" si="86"/>
        <v>59.056200352799593</v>
      </c>
      <c r="AU117" s="200">
        <f t="shared" si="86"/>
        <v>59.635182709352272</v>
      </c>
      <c r="AV117" s="200">
        <f t="shared" si="86"/>
        <v>60.219841363441887</v>
      </c>
      <c r="AW117" s="200">
        <f t="shared" si="86"/>
        <v>60.810231965082423</v>
      </c>
      <c r="AX117" s="200">
        <f t="shared" si="86"/>
        <v>61.406410709857212</v>
      </c>
      <c r="AY117" s="200">
        <f t="shared" si="86"/>
        <v>62.008434344277113</v>
      </c>
      <c r="AZ117" s="200">
        <f t="shared" si="86"/>
        <v>62.616360171186557</v>
      </c>
      <c r="BA117" s="200">
        <f t="shared" si="86"/>
        <v>63.230246055220178</v>
      </c>
      <c r="BB117" s="200">
        <f t="shared" si="86"/>
        <v>63.850150428311771</v>
      </c>
      <c r="BC117" s="200">
        <f t="shared" si="86"/>
        <v>64.476132295256605</v>
      </c>
      <c r="BD117" s="200">
        <f t="shared" si="86"/>
        <v>65.108251239328041</v>
      </c>
      <c r="BE117" s="200">
        <f t="shared" si="86"/>
        <v>65.74656742794906</v>
      </c>
      <c r="BF117" s="200">
        <f t="shared" si="86"/>
        <v>66.391141618419226</v>
      </c>
      <c r="BG117" s="200">
        <f t="shared" si="86"/>
        <v>67.042035163697875</v>
      </c>
      <c r="BH117" s="200">
        <f t="shared" si="86"/>
        <v>67.699310018243963</v>
      </c>
      <c r="BI117" s="200">
        <f t="shared" si="86"/>
        <v>68.36302874391302</v>
      </c>
      <c r="BJ117" s="200">
        <f t="shared" si="86"/>
        <v>69.033254515912176</v>
      </c>
      <c r="BK117" s="200">
        <f t="shared" si="86"/>
        <v>69.710051128813276</v>
      </c>
      <c r="BL117" s="200">
        <f t="shared" si="86"/>
        <v>70.393483002625175</v>
      </c>
      <c r="BM117" s="200">
        <f t="shared" si="86"/>
        <v>71.083615188925435</v>
      </c>
      <c r="BN117" s="200">
        <f t="shared" si="86"/>
        <v>71.780513377052145</v>
      </c>
      <c r="BO117" s="200">
        <f t="shared" si="86"/>
        <v>72.484243900356574</v>
      </c>
      <c r="BP117" s="200">
        <f t="shared" si="86"/>
        <v>73.194873742516933</v>
      </c>
      <c r="BQ117" s="200">
        <f t="shared" si="86"/>
        <v>73.912470543914168</v>
      </c>
    </row>
    <row r="118" spans="5:69">
      <c r="E118" s="331"/>
      <c r="F118" s="328"/>
      <c r="G118" s="329"/>
      <c r="H118" s="323"/>
      <c r="I118" s="230" t="s">
        <v>326</v>
      </c>
      <c r="J118" s="219">
        <f>Variables!$H$21</f>
        <v>2670</v>
      </c>
      <c r="K118" s="219">
        <f>Variables!$H$21</f>
        <v>2670</v>
      </c>
      <c r="L118" s="219">
        <f>Variables!$H$21</f>
        <v>2670</v>
      </c>
      <c r="M118" s="219">
        <f>Variables!$H$21</f>
        <v>2670</v>
      </c>
      <c r="N118" s="219">
        <f>Variables!$H$21</f>
        <v>2670</v>
      </c>
      <c r="O118" s="219">
        <f>Variables!$H$21</f>
        <v>2670</v>
      </c>
      <c r="P118" s="219">
        <f>Variables!$H$21</f>
        <v>2670</v>
      </c>
      <c r="Q118" s="219">
        <f>Variables!$H$21</f>
        <v>2670</v>
      </c>
      <c r="R118" s="219">
        <f>Variables!$H$21</f>
        <v>2670</v>
      </c>
      <c r="S118" s="219">
        <f>Variables!$H$21</f>
        <v>2670</v>
      </c>
      <c r="T118" s="219">
        <f>Variables!$H$21</f>
        <v>2670</v>
      </c>
      <c r="U118" s="219">
        <f>Variables!$H$21</f>
        <v>2670</v>
      </c>
      <c r="V118" s="219">
        <f>Variables!$H$21</f>
        <v>2670</v>
      </c>
      <c r="W118" s="219">
        <f>Variables!$H$21</f>
        <v>2670</v>
      </c>
      <c r="X118" s="219">
        <f>Variables!$H$21</f>
        <v>2670</v>
      </c>
      <c r="Y118" s="219">
        <f>Variables!$H$21</f>
        <v>2670</v>
      </c>
      <c r="Z118" s="219">
        <f>Variables!$H$21</f>
        <v>2670</v>
      </c>
      <c r="AA118" s="219">
        <f>Variables!$H$21</f>
        <v>2670</v>
      </c>
      <c r="AB118" s="219">
        <f>Variables!$H$21</f>
        <v>2670</v>
      </c>
      <c r="AC118" s="219">
        <f>Variables!$H$21</f>
        <v>2670</v>
      </c>
      <c r="AD118" s="219">
        <f>Variables!$H$21</f>
        <v>2670</v>
      </c>
      <c r="AE118" s="219">
        <f>Variables!$H$21</f>
        <v>2670</v>
      </c>
      <c r="AF118" s="219">
        <f>Variables!$H$21</f>
        <v>2670</v>
      </c>
      <c r="AG118" s="219">
        <f>Variables!$H$21</f>
        <v>2670</v>
      </c>
      <c r="AH118" s="219">
        <f>Variables!$H$21</f>
        <v>2670</v>
      </c>
      <c r="AI118" s="219">
        <f>Variables!$H$21</f>
        <v>2670</v>
      </c>
      <c r="AJ118" s="219">
        <f>Variables!$H$21</f>
        <v>2670</v>
      </c>
      <c r="AK118" s="219">
        <f>Variables!$H$21</f>
        <v>2670</v>
      </c>
      <c r="AL118" s="219">
        <f>Variables!$H$21</f>
        <v>2670</v>
      </c>
      <c r="AM118" s="219">
        <f>Variables!$H$21</f>
        <v>2670</v>
      </c>
      <c r="AN118" s="219">
        <f>Variables!$H$21</f>
        <v>2670</v>
      </c>
      <c r="AO118" s="219">
        <f>Variables!$H$21</f>
        <v>2670</v>
      </c>
      <c r="AP118" s="219">
        <f>Variables!$H$21</f>
        <v>2670</v>
      </c>
      <c r="AQ118" s="219">
        <f>Variables!$H$21</f>
        <v>2670</v>
      </c>
      <c r="AR118" s="219">
        <f>Variables!$H$21</f>
        <v>2670</v>
      </c>
      <c r="AS118" s="219">
        <f>Variables!$H$21</f>
        <v>2670</v>
      </c>
      <c r="AT118" s="219">
        <f>Variables!$H$21</f>
        <v>2670</v>
      </c>
      <c r="AU118" s="219">
        <f>Variables!$H$21</f>
        <v>2670</v>
      </c>
      <c r="AV118" s="219">
        <f>Variables!$H$21</f>
        <v>2670</v>
      </c>
      <c r="AW118" s="219">
        <f>Variables!$H$21</f>
        <v>2670</v>
      </c>
      <c r="AX118" s="219">
        <f>Variables!$H$21</f>
        <v>2670</v>
      </c>
      <c r="AY118" s="219">
        <f>Variables!$H$21</f>
        <v>2670</v>
      </c>
      <c r="AZ118" s="219">
        <f>Variables!$H$21</f>
        <v>2670</v>
      </c>
      <c r="BA118" s="219">
        <f>Variables!$H$21</f>
        <v>2670</v>
      </c>
      <c r="BB118" s="219">
        <f>Variables!$H$21</f>
        <v>2670</v>
      </c>
      <c r="BC118" s="219">
        <f>Variables!$H$21</f>
        <v>2670</v>
      </c>
      <c r="BD118" s="219">
        <f>Variables!$H$21</f>
        <v>2670</v>
      </c>
      <c r="BE118" s="219">
        <f>Variables!$H$21</f>
        <v>2670</v>
      </c>
      <c r="BF118" s="219">
        <f>Variables!$H$21</f>
        <v>2670</v>
      </c>
      <c r="BG118" s="219">
        <f>Variables!$H$21</f>
        <v>2670</v>
      </c>
      <c r="BH118" s="219">
        <f>Variables!$H$21</f>
        <v>2670</v>
      </c>
      <c r="BI118" s="219">
        <f>Variables!$H$21</f>
        <v>2670</v>
      </c>
      <c r="BJ118" s="219">
        <f>Variables!$H$21</f>
        <v>2670</v>
      </c>
      <c r="BK118" s="219">
        <f>Variables!$H$21</f>
        <v>2670</v>
      </c>
      <c r="BL118" s="219">
        <f>Variables!$H$21</f>
        <v>2670</v>
      </c>
      <c r="BM118" s="219">
        <f>Variables!$H$21</f>
        <v>2670</v>
      </c>
      <c r="BN118" s="219">
        <f>Variables!$H$21</f>
        <v>2670</v>
      </c>
      <c r="BO118" s="219">
        <f>Variables!$H$21</f>
        <v>2670</v>
      </c>
      <c r="BP118" s="219">
        <f>Variables!$H$21</f>
        <v>2670</v>
      </c>
      <c r="BQ118" s="219">
        <f>Variables!$H$21</f>
        <v>2670</v>
      </c>
    </row>
    <row r="119" spans="5:69">
      <c r="E119" s="331"/>
      <c r="F119" s="328"/>
      <c r="G119" s="329"/>
      <c r="H119" s="323"/>
      <c r="I119" s="230" t="s">
        <v>446</v>
      </c>
      <c r="J119" s="204">
        <f t="shared" ref="J119:BQ119" si="87">J118*$B$10</f>
        <v>587.4</v>
      </c>
      <c r="K119" s="204">
        <f t="shared" si="87"/>
        <v>587.4</v>
      </c>
      <c r="L119" s="204">
        <f t="shared" si="87"/>
        <v>587.4</v>
      </c>
      <c r="M119" s="204">
        <f t="shared" si="87"/>
        <v>587.4</v>
      </c>
      <c r="N119" s="204">
        <f t="shared" si="87"/>
        <v>587.4</v>
      </c>
      <c r="O119" s="204">
        <f t="shared" si="87"/>
        <v>587.4</v>
      </c>
      <c r="P119" s="204">
        <f t="shared" si="87"/>
        <v>587.4</v>
      </c>
      <c r="Q119" s="204">
        <f t="shared" si="87"/>
        <v>587.4</v>
      </c>
      <c r="R119" s="204">
        <f t="shared" si="87"/>
        <v>587.4</v>
      </c>
      <c r="S119" s="204">
        <f t="shared" si="87"/>
        <v>587.4</v>
      </c>
      <c r="T119" s="204">
        <f t="shared" si="87"/>
        <v>587.4</v>
      </c>
      <c r="U119" s="204">
        <f t="shared" si="87"/>
        <v>587.4</v>
      </c>
      <c r="V119" s="204">
        <f t="shared" si="87"/>
        <v>587.4</v>
      </c>
      <c r="W119" s="204">
        <f t="shared" si="87"/>
        <v>587.4</v>
      </c>
      <c r="X119" s="204">
        <f t="shared" si="87"/>
        <v>587.4</v>
      </c>
      <c r="Y119" s="204">
        <f t="shared" si="87"/>
        <v>587.4</v>
      </c>
      <c r="Z119" s="204">
        <f t="shared" si="87"/>
        <v>587.4</v>
      </c>
      <c r="AA119" s="204">
        <f t="shared" si="87"/>
        <v>587.4</v>
      </c>
      <c r="AB119" s="204">
        <f t="shared" si="87"/>
        <v>587.4</v>
      </c>
      <c r="AC119" s="204">
        <f t="shared" si="87"/>
        <v>587.4</v>
      </c>
      <c r="AD119" s="204">
        <f t="shared" si="87"/>
        <v>587.4</v>
      </c>
      <c r="AE119" s="204">
        <f t="shared" si="87"/>
        <v>587.4</v>
      </c>
      <c r="AF119" s="204">
        <f t="shared" si="87"/>
        <v>587.4</v>
      </c>
      <c r="AG119" s="204">
        <f t="shared" si="87"/>
        <v>587.4</v>
      </c>
      <c r="AH119" s="204">
        <f t="shared" si="87"/>
        <v>587.4</v>
      </c>
      <c r="AI119" s="204">
        <f t="shared" si="87"/>
        <v>587.4</v>
      </c>
      <c r="AJ119" s="204">
        <f t="shared" si="87"/>
        <v>587.4</v>
      </c>
      <c r="AK119" s="204">
        <f t="shared" si="87"/>
        <v>587.4</v>
      </c>
      <c r="AL119" s="204">
        <f t="shared" si="87"/>
        <v>587.4</v>
      </c>
      <c r="AM119" s="204">
        <f t="shared" si="87"/>
        <v>587.4</v>
      </c>
      <c r="AN119" s="204">
        <f t="shared" si="87"/>
        <v>587.4</v>
      </c>
      <c r="AO119" s="204">
        <f t="shared" si="87"/>
        <v>587.4</v>
      </c>
      <c r="AP119" s="204">
        <f t="shared" si="87"/>
        <v>587.4</v>
      </c>
      <c r="AQ119" s="204">
        <f t="shared" si="87"/>
        <v>587.4</v>
      </c>
      <c r="AR119" s="204">
        <f t="shared" si="87"/>
        <v>587.4</v>
      </c>
      <c r="AS119" s="204">
        <f t="shared" si="87"/>
        <v>587.4</v>
      </c>
      <c r="AT119" s="204">
        <f t="shared" si="87"/>
        <v>587.4</v>
      </c>
      <c r="AU119" s="204">
        <f t="shared" si="87"/>
        <v>587.4</v>
      </c>
      <c r="AV119" s="204">
        <f t="shared" si="87"/>
        <v>587.4</v>
      </c>
      <c r="AW119" s="204">
        <f t="shared" si="87"/>
        <v>587.4</v>
      </c>
      <c r="AX119" s="204">
        <f t="shared" si="87"/>
        <v>587.4</v>
      </c>
      <c r="AY119" s="204">
        <f t="shared" si="87"/>
        <v>587.4</v>
      </c>
      <c r="AZ119" s="204">
        <f t="shared" si="87"/>
        <v>587.4</v>
      </c>
      <c r="BA119" s="204">
        <f t="shared" si="87"/>
        <v>587.4</v>
      </c>
      <c r="BB119" s="204">
        <f t="shared" si="87"/>
        <v>587.4</v>
      </c>
      <c r="BC119" s="204">
        <f t="shared" si="87"/>
        <v>587.4</v>
      </c>
      <c r="BD119" s="204">
        <f t="shared" si="87"/>
        <v>587.4</v>
      </c>
      <c r="BE119" s="204">
        <f t="shared" si="87"/>
        <v>587.4</v>
      </c>
      <c r="BF119" s="204">
        <f t="shared" si="87"/>
        <v>587.4</v>
      </c>
      <c r="BG119" s="204">
        <f t="shared" si="87"/>
        <v>587.4</v>
      </c>
      <c r="BH119" s="204">
        <f t="shared" si="87"/>
        <v>587.4</v>
      </c>
      <c r="BI119" s="204">
        <f t="shared" si="87"/>
        <v>587.4</v>
      </c>
      <c r="BJ119" s="204">
        <f t="shared" si="87"/>
        <v>587.4</v>
      </c>
      <c r="BK119" s="204">
        <f t="shared" si="87"/>
        <v>587.4</v>
      </c>
      <c r="BL119" s="204">
        <f t="shared" si="87"/>
        <v>587.4</v>
      </c>
      <c r="BM119" s="204">
        <f t="shared" si="87"/>
        <v>587.4</v>
      </c>
      <c r="BN119" s="204">
        <f t="shared" si="87"/>
        <v>587.4</v>
      </c>
      <c r="BO119" s="204">
        <f t="shared" si="87"/>
        <v>587.4</v>
      </c>
      <c r="BP119" s="204">
        <f t="shared" si="87"/>
        <v>587.4</v>
      </c>
      <c r="BQ119" s="204">
        <f t="shared" si="87"/>
        <v>587.4</v>
      </c>
    </row>
    <row r="120" spans="5:69">
      <c r="E120" s="331"/>
      <c r="F120" s="328"/>
      <c r="G120" s="329"/>
      <c r="H120" s="323"/>
      <c r="I120" s="230" t="s">
        <v>346</v>
      </c>
      <c r="J120" s="204">
        <f>J117*J118</f>
        <v>56028.497409326417</v>
      </c>
      <c r="K120" s="204">
        <f t="shared" ref="K120:BQ120" si="88">K117*K118</f>
        <v>84592.045108198698</v>
      </c>
      <c r="L120" s="204">
        <f t="shared" si="88"/>
        <v>99428.503236100863</v>
      </c>
      <c r="M120" s="204">
        <f t="shared" si="88"/>
        <v>107406.85465967945</v>
      </c>
      <c r="N120" s="204">
        <f t="shared" si="88"/>
        <v>111961.64412677879</v>
      </c>
      <c r="O120" s="204">
        <f t="shared" si="88"/>
        <v>114810.19784853376</v>
      </c>
      <c r="P120" s="204">
        <f t="shared" si="88"/>
        <v>116811.23329554012</v>
      </c>
      <c r="Q120" s="204">
        <f t="shared" si="88"/>
        <v>118394.16410111461</v>
      </c>
      <c r="R120" s="204">
        <f t="shared" si="88"/>
        <v>119773.7525181503</v>
      </c>
      <c r="S120" s="204">
        <f t="shared" si="88"/>
        <v>121057.43565282105</v>
      </c>
      <c r="T120" s="204">
        <f t="shared" si="88"/>
        <v>122298.98858676174</v>
      </c>
      <c r="U120" s="204">
        <f t="shared" si="88"/>
        <v>123525.35594353947</v>
      </c>
      <c r="V120" s="204">
        <f t="shared" si="88"/>
        <v>124750.06767732205</v>
      </c>
      <c r="W120" s="204">
        <f t="shared" si="88"/>
        <v>125979.94697269912</v>
      </c>
      <c r="X120" s="204">
        <f t="shared" si="88"/>
        <v>127218.46420013314</v>
      </c>
      <c r="Y120" s="204">
        <f t="shared" si="88"/>
        <v>128467.41389927937</v>
      </c>
      <c r="Z120" s="204">
        <f t="shared" si="88"/>
        <v>129727.75327629579</v>
      </c>
      <c r="AA120" s="204">
        <f t="shared" si="88"/>
        <v>131000.02145820257</v>
      </c>
      <c r="AB120" s="204">
        <f t="shared" si="88"/>
        <v>132284.54912582316</v>
      </c>
      <c r="AC120" s="204">
        <f t="shared" si="88"/>
        <v>133581.56333607194</v>
      </c>
      <c r="AD120" s="204">
        <f t="shared" si="88"/>
        <v>134891.2399389724</v>
      </c>
      <c r="AE120" s="204">
        <f t="shared" si="88"/>
        <v>136213.72979209851</v>
      </c>
      <c r="AF120" s="204">
        <f t="shared" si="88"/>
        <v>137549.17187378515</v>
      </c>
      <c r="AG120" s="204">
        <f t="shared" si="88"/>
        <v>138897.69984578277</v>
      </c>
      <c r="AH120" s="204">
        <f t="shared" si="88"/>
        <v>140259.4453406923</v>
      </c>
      <c r="AI120" s="204">
        <f t="shared" si="88"/>
        <v>141634.53961185098</v>
      </c>
      <c r="AJ120" s="204">
        <f t="shared" si="88"/>
        <v>143023.11436450391</v>
      </c>
      <c r="AK120" s="204">
        <f t="shared" si="88"/>
        <v>144425.30217767914</v>
      </c>
      <c r="AL120" s="204">
        <f t="shared" si="88"/>
        <v>145841.23672147683</v>
      </c>
      <c r="AM120" s="204">
        <f t="shared" si="88"/>
        <v>147271.05287212707</v>
      </c>
      <c r="AN120" s="204">
        <f t="shared" si="88"/>
        <v>148714.8867759952</v>
      </c>
      <c r="AO120" s="204">
        <f t="shared" si="88"/>
        <v>150172.87588812469</v>
      </c>
      <c r="AP120" s="204">
        <f t="shared" si="88"/>
        <v>151645.15899811219</v>
      </c>
      <c r="AQ120" s="204">
        <f t="shared" si="88"/>
        <v>153131.87624971435</v>
      </c>
      <c r="AR120" s="204">
        <f t="shared" si="88"/>
        <v>154633.16915738457</v>
      </c>
      <c r="AS120" s="204">
        <f t="shared" si="88"/>
        <v>156149.18062134253</v>
      </c>
      <c r="AT120" s="204">
        <f t="shared" si="88"/>
        <v>157680.0549419749</v>
      </c>
      <c r="AU120" s="204">
        <f t="shared" si="88"/>
        <v>159225.93783397056</v>
      </c>
      <c r="AV120" s="204">
        <f t="shared" si="88"/>
        <v>160786.97644038984</v>
      </c>
      <c r="AW120" s="204">
        <f t="shared" si="88"/>
        <v>162363.31934677006</v>
      </c>
      <c r="AX120" s="204">
        <f t="shared" si="88"/>
        <v>163955.11659531874</v>
      </c>
      <c r="AY120" s="204">
        <f t="shared" si="88"/>
        <v>165562.51969921991</v>
      </c>
      <c r="AZ120" s="204">
        <f t="shared" si="88"/>
        <v>167185.68165706811</v>
      </c>
      <c r="BA120" s="204">
        <f t="shared" si="88"/>
        <v>168824.75696743786</v>
      </c>
      <c r="BB120" s="204">
        <f t="shared" si="88"/>
        <v>170479.90164359243</v>
      </c>
      <c r="BC120" s="204">
        <f t="shared" si="88"/>
        <v>172151.27322833514</v>
      </c>
      <c r="BD120" s="204">
        <f t="shared" si="88"/>
        <v>173839.03080900587</v>
      </c>
      <c r="BE120" s="204">
        <f t="shared" si="88"/>
        <v>175543.33503262399</v>
      </c>
      <c r="BF120" s="204">
        <f t="shared" si="88"/>
        <v>177264.34812117933</v>
      </c>
      <c r="BG120" s="204">
        <f t="shared" si="88"/>
        <v>179002.23388707332</v>
      </c>
      <c r="BH120" s="204">
        <f t="shared" si="88"/>
        <v>180757.15774871138</v>
      </c>
      <c r="BI120" s="204">
        <f t="shared" si="88"/>
        <v>182529.28674624776</v>
      </c>
      <c r="BJ120" s="204">
        <f t="shared" si="88"/>
        <v>184318.78955748552</v>
      </c>
      <c r="BK120" s="204">
        <f t="shared" si="88"/>
        <v>186125.83651393146</v>
      </c>
      <c r="BL120" s="204">
        <f t="shared" si="88"/>
        <v>187950.59961700923</v>
      </c>
      <c r="BM120" s="204">
        <f t="shared" si="88"/>
        <v>189793.25255443092</v>
      </c>
      <c r="BN120" s="204">
        <f t="shared" si="88"/>
        <v>191653.97071672924</v>
      </c>
      <c r="BO120" s="204">
        <f t="shared" si="88"/>
        <v>193532.93121395205</v>
      </c>
      <c r="BP120" s="204">
        <f t="shared" si="88"/>
        <v>195430.31289252022</v>
      </c>
      <c r="BQ120" s="204">
        <f t="shared" si="88"/>
        <v>197346.29635225082</v>
      </c>
    </row>
    <row r="121" spans="5:69">
      <c r="E121" s="331"/>
      <c r="F121" s="328"/>
      <c r="G121" s="329"/>
      <c r="H121" s="323"/>
      <c r="I121" s="230" t="s">
        <v>447</v>
      </c>
      <c r="J121" s="228">
        <f t="shared" ref="J121:BQ121" si="89">J120*$B$10</f>
        <v>12326.269430051812</v>
      </c>
      <c r="K121" s="228">
        <f t="shared" si="89"/>
        <v>18610.249923803713</v>
      </c>
      <c r="L121" s="228">
        <f t="shared" si="89"/>
        <v>21874.27071194219</v>
      </c>
      <c r="M121" s="228">
        <f t="shared" si="89"/>
        <v>23629.508025129478</v>
      </c>
      <c r="N121" s="228">
        <f t="shared" si="89"/>
        <v>24631.561707891335</v>
      </c>
      <c r="O121" s="228">
        <f t="shared" si="89"/>
        <v>25258.243526677426</v>
      </c>
      <c r="P121" s="228">
        <f t="shared" si="89"/>
        <v>25698.471325018825</v>
      </c>
      <c r="Q121" s="228">
        <f t="shared" si="89"/>
        <v>26046.716102245216</v>
      </c>
      <c r="R121" s="228">
        <f t="shared" si="89"/>
        <v>26350.225553993067</v>
      </c>
      <c r="S121" s="228">
        <f t="shared" si="89"/>
        <v>26632.635843620632</v>
      </c>
      <c r="T121" s="228">
        <f t="shared" si="89"/>
        <v>26905.777489087584</v>
      </c>
      <c r="U121" s="228">
        <f t="shared" si="89"/>
        <v>27175.578307578682</v>
      </c>
      <c r="V121" s="228">
        <f t="shared" si="89"/>
        <v>27445.01488901085</v>
      </c>
      <c r="W121" s="228">
        <f t="shared" si="89"/>
        <v>27715.588333993808</v>
      </c>
      <c r="X121" s="228">
        <f t="shared" si="89"/>
        <v>27988.062124029289</v>
      </c>
      <c r="Y121" s="228">
        <f t="shared" si="89"/>
        <v>28262.831057841464</v>
      </c>
      <c r="Z121" s="228">
        <f t="shared" si="89"/>
        <v>28540.105720785072</v>
      </c>
      <c r="AA121" s="228">
        <f t="shared" si="89"/>
        <v>28820.004720804565</v>
      </c>
      <c r="AB121" s="228">
        <f t="shared" si="89"/>
        <v>29102.600807681098</v>
      </c>
      <c r="AC121" s="228">
        <f t="shared" si="89"/>
        <v>29387.943933935825</v>
      </c>
      <c r="AD121" s="228">
        <f t="shared" si="89"/>
        <v>29676.072786573928</v>
      </c>
      <c r="AE121" s="228">
        <f t="shared" si="89"/>
        <v>29967.020554261675</v>
      </c>
      <c r="AF121" s="228">
        <f t="shared" si="89"/>
        <v>30260.817812232734</v>
      </c>
      <c r="AG121" s="228">
        <f t="shared" si="89"/>
        <v>30557.493966072208</v>
      </c>
      <c r="AH121" s="228">
        <f t="shared" si="89"/>
        <v>30857.077974952306</v>
      </c>
      <c r="AI121" s="228">
        <f t="shared" si="89"/>
        <v>31159.598714607215</v>
      </c>
      <c r="AJ121" s="228">
        <f t="shared" si="89"/>
        <v>31465.085160190862</v>
      </c>
      <c r="AK121" s="228">
        <f t="shared" si="89"/>
        <v>31773.566479089412</v>
      </c>
      <c r="AL121" s="228">
        <f t="shared" si="89"/>
        <v>32085.072078724905</v>
      </c>
      <c r="AM121" s="228">
        <f t="shared" si="89"/>
        <v>32399.631631867956</v>
      </c>
      <c r="AN121" s="228">
        <f t="shared" si="89"/>
        <v>32717.275090718944</v>
      </c>
      <c r="AO121" s="228">
        <f t="shared" si="89"/>
        <v>33038.032695387432</v>
      </c>
      <c r="AP121" s="228">
        <f t="shared" si="89"/>
        <v>33361.934979584687</v>
      </c>
      <c r="AQ121" s="228">
        <f t="shared" si="89"/>
        <v>33689.012774937153</v>
      </c>
      <c r="AR121" s="228">
        <f t="shared" si="89"/>
        <v>34019.29721462461</v>
      </c>
      <c r="AS121" s="228">
        <f t="shared" si="89"/>
        <v>34352.819736695354</v>
      </c>
      <c r="AT121" s="228">
        <f t="shared" si="89"/>
        <v>34689.612087234476</v>
      </c>
      <c r="AU121" s="228">
        <f t="shared" si="89"/>
        <v>35029.706323473525</v>
      </c>
      <c r="AV121" s="228">
        <f t="shared" si="89"/>
        <v>35373.134816885766</v>
      </c>
      <c r="AW121" s="228">
        <f t="shared" si="89"/>
        <v>35719.930256289415</v>
      </c>
      <c r="AX121" s="228">
        <f t="shared" si="89"/>
        <v>36070.125650970127</v>
      </c>
      <c r="AY121" s="228">
        <f t="shared" si="89"/>
        <v>36423.754333828379</v>
      </c>
      <c r="AZ121" s="228">
        <f t="shared" si="89"/>
        <v>36780.849964554982</v>
      </c>
      <c r="BA121" s="228">
        <f t="shared" si="89"/>
        <v>37141.446532836329</v>
      </c>
      <c r="BB121" s="228">
        <f t="shared" si="89"/>
        <v>37505.578361590335</v>
      </c>
      <c r="BC121" s="228">
        <f t="shared" si="89"/>
        <v>37873.280110233733</v>
      </c>
      <c r="BD121" s="228">
        <f t="shared" si="89"/>
        <v>38244.586777981291</v>
      </c>
      <c r="BE121" s="228">
        <f t="shared" si="89"/>
        <v>38619.533707177281</v>
      </c>
      <c r="BF121" s="228">
        <f t="shared" si="89"/>
        <v>38998.156586659454</v>
      </c>
      <c r="BG121" s="228">
        <f t="shared" si="89"/>
        <v>39380.491455156131</v>
      </c>
      <c r="BH121" s="228">
        <f t="shared" si="89"/>
        <v>39766.574704716506</v>
      </c>
      <c r="BI121" s="228">
        <f t="shared" si="89"/>
        <v>40156.443084174505</v>
      </c>
      <c r="BJ121" s="228">
        <f t="shared" si="89"/>
        <v>40550.133702646817</v>
      </c>
      <c r="BK121" s="228">
        <f t="shared" si="89"/>
        <v>40947.684033064921</v>
      </c>
      <c r="BL121" s="228">
        <f t="shared" si="89"/>
        <v>41349.131915742029</v>
      </c>
      <c r="BM121" s="228">
        <f t="shared" si="89"/>
        <v>41754.515561974804</v>
      </c>
      <c r="BN121" s="228">
        <f t="shared" si="89"/>
        <v>42163.873557680432</v>
      </c>
      <c r="BO121" s="228">
        <f t="shared" si="89"/>
        <v>42577.24486706945</v>
      </c>
      <c r="BP121" s="228">
        <f t="shared" si="89"/>
        <v>42994.668836354445</v>
      </c>
      <c r="BQ121" s="228">
        <f t="shared" si="89"/>
        <v>43416.185197495179</v>
      </c>
    </row>
    <row r="122" spans="5:69">
      <c r="E122" s="331"/>
      <c r="F122" s="328"/>
      <c r="G122" s="329"/>
      <c r="H122" s="323"/>
      <c r="I122" s="230" t="s">
        <v>448</v>
      </c>
      <c r="J122" s="228">
        <f>J9*J112</f>
        <v>7772.0207253885992</v>
      </c>
      <c r="K122" s="228">
        <f>K9*K112</f>
        <v>7848.2170070100565</v>
      </c>
      <c r="L122" s="228">
        <f t="shared" ref="L122:BQ122" si="90">L9*L112</f>
        <v>7925.1603110003516</v>
      </c>
      <c r="M122" s="228">
        <f t="shared" si="90"/>
        <v>8002.8579611081987</v>
      </c>
      <c r="N122" s="228">
        <f t="shared" si="90"/>
        <v>8081.3173528837679</v>
      </c>
      <c r="O122" s="228">
        <f t="shared" si="90"/>
        <v>8160.5459543826273</v>
      </c>
      <c r="P122" s="228">
        <f t="shared" si="90"/>
        <v>8240.551306876574</v>
      </c>
      <c r="Q122" s="228">
        <f t="shared" si="90"/>
        <v>8321.3410255714443</v>
      </c>
      <c r="R122" s="228">
        <f t="shared" si="90"/>
        <v>8402.9228003319477</v>
      </c>
      <c r="S122" s="228">
        <f t="shared" si="90"/>
        <v>8485.3043964136323</v>
      </c>
      <c r="T122" s="228">
        <f t="shared" si="90"/>
        <v>8568.4936552020026</v>
      </c>
      <c r="U122" s="228">
        <f t="shared" si="90"/>
        <v>8652.4984949588852</v>
      </c>
      <c r="V122" s="228">
        <f t="shared" si="90"/>
        <v>8737.3269115761286</v>
      </c>
      <c r="W122" s="228">
        <f t="shared" si="90"/>
        <v>8822.9869793366779</v>
      </c>
      <c r="X122" s="228">
        <f t="shared" si="90"/>
        <v>8909.4868516831157</v>
      </c>
      <c r="Y122" s="228">
        <f t="shared" si="90"/>
        <v>8996.834761993734</v>
      </c>
      <c r="Z122" s="228">
        <f t="shared" si="90"/>
        <v>9085.0390243662223</v>
      </c>
      <c r="AA122" s="228">
        <f t="shared" si="90"/>
        <v>9174.1080344090278</v>
      </c>
      <c r="AB122" s="228">
        <f t="shared" si="90"/>
        <v>9264.0502700404886</v>
      </c>
      <c r="AC122" s="228">
        <f t="shared" si="90"/>
        <v>9354.8742922957899</v>
      </c>
      <c r="AD122" s="228">
        <f t="shared" si="90"/>
        <v>9446.5887461418242</v>
      </c>
      <c r="AE122" s="228">
        <f t="shared" si="90"/>
        <v>9539.202361300082</v>
      </c>
      <c r="AF122" s="228">
        <f t="shared" si="90"/>
        <v>9632.7239530775314</v>
      </c>
      <c r="AG122" s="228">
        <f t="shared" si="90"/>
        <v>9727.1624232057438</v>
      </c>
      <c r="AH122" s="228">
        <f t="shared" si="90"/>
        <v>9822.5267606881534</v>
      </c>
      <c r="AI122" s="228">
        <f t="shared" si="90"/>
        <v>9918.8260426556844</v>
      </c>
      <c r="AJ122" s="228">
        <f t="shared" si="90"/>
        <v>10016.069435230738</v>
      </c>
      <c r="AK122" s="228">
        <f t="shared" si="90"/>
        <v>10114.266194399666</v>
      </c>
      <c r="AL122" s="228">
        <f t="shared" si="90"/>
        <v>10213.425666893781</v>
      </c>
      <c r="AM122" s="228">
        <f t="shared" si="90"/>
        <v>10313.557291079016</v>
      </c>
      <c r="AN122" s="228">
        <f t="shared" si="90"/>
        <v>10414.670597854301</v>
      </c>
      <c r="AO122" s="228">
        <f t="shared" si="90"/>
        <v>10516.775211558754</v>
      </c>
      <c r="AP122" s="228">
        <f t="shared" si="90"/>
        <v>10619.880850887761</v>
      </c>
      <c r="AQ122" s="228">
        <f t="shared" si="90"/>
        <v>10723.997329818036</v>
      </c>
      <c r="AR122" s="228">
        <f t="shared" si="90"/>
        <v>10829.134558541742</v>
      </c>
      <c r="AS122" s="228">
        <f t="shared" si="90"/>
        <v>10935.302544409797</v>
      </c>
      <c r="AT122" s="228">
        <f t="shared" si="90"/>
        <v>11042.511392884404</v>
      </c>
      <c r="AU122" s="228">
        <f t="shared" si="90"/>
        <v>11150.771308500916</v>
      </c>
      <c r="AV122" s="228">
        <f t="shared" si="90"/>
        <v>11260.092595839162</v>
      </c>
      <c r="AW122" s="228">
        <f t="shared" si="90"/>
        <v>11370.485660504251</v>
      </c>
      <c r="AX122" s="228">
        <f t="shared" si="90"/>
        <v>11481.961010117038</v>
      </c>
      <c r="AY122" s="228">
        <f t="shared" si="90"/>
        <v>11594.529255314263</v>
      </c>
      <c r="AZ122" s="228">
        <f t="shared" si="90"/>
        <v>11708.20111075852</v>
      </c>
      <c r="BA122" s="228">
        <f t="shared" si="90"/>
        <v>11822.987396158112</v>
      </c>
      <c r="BB122" s="228">
        <f t="shared" si="90"/>
        <v>11938.899037296918</v>
      </c>
      <c r="BC122" s="228">
        <f t="shared" si="90"/>
        <v>12055.947067074339</v>
      </c>
      <c r="BD122" s="228">
        <f t="shared" si="90"/>
        <v>12174.14262655546</v>
      </c>
      <c r="BE122" s="228">
        <f t="shared" si="90"/>
        <v>12293.496966031496</v>
      </c>
      <c r="BF122" s="228">
        <f t="shared" si="90"/>
        <v>12414.021446090628</v>
      </c>
      <c r="BG122" s="228">
        <f t="shared" si="90"/>
        <v>12535.727538699357</v>
      </c>
      <c r="BH122" s="228">
        <f t="shared" si="90"/>
        <v>12658.626828294449</v>
      </c>
      <c r="BI122" s="228">
        <f t="shared" si="90"/>
        <v>12782.73101288557</v>
      </c>
      <c r="BJ122" s="228">
        <f t="shared" si="90"/>
        <v>12908.051905168764</v>
      </c>
      <c r="BK122" s="228">
        <f t="shared" si="90"/>
        <v>13034.601433650811</v>
      </c>
      <c r="BL122" s="228">
        <f t="shared" si="90"/>
        <v>13162.391643784646</v>
      </c>
      <c r="BM122" s="228">
        <f t="shared" si="90"/>
        <v>13291.434699115865</v>
      </c>
      <c r="BN122" s="228">
        <f t="shared" si="90"/>
        <v>13421.742882440527</v>
      </c>
      <c r="BO122" s="228">
        <f t="shared" si="90"/>
        <v>13553.328596974259</v>
      </c>
      <c r="BP122" s="228">
        <f t="shared" si="90"/>
        <v>13686.204367532831</v>
      </c>
      <c r="BQ122" s="228">
        <f t="shared" si="90"/>
        <v>13820.382841724331</v>
      </c>
    </row>
    <row r="123" spans="5:69">
      <c r="E123" s="331"/>
      <c r="F123" s="328"/>
      <c r="G123" s="329"/>
      <c r="H123" s="323"/>
      <c r="I123" s="231" t="s">
        <v>449</v>
      </c>
      <c r="J123" s="204">
        <f>J121-J122</f>
        <v>4554.2487046632132</v>
      </c>
      <c r="K123" s="204">
        <f>K121-K122</f>
        <v>10762.032916793656</v>
      </c>
      <c r="L123" s="204">
        <f t="shared" ref="L123:BQ123" si="91">L121-L122</f>
        <v>13949.110400941838</v>
      </c>
      <c r="M123" s="204">
        <f t="shared" si="91"/>
        <v>15626.65006402128</v>
      </c>
      <c r="N123" s="204">
        <f t="shared" si="91"/>
        <v>16550.244355007566</v>
      </c>
      <c r="O123" s="204">
        <f t="shared" si="91"/>
        <v>17097.697572294797</v>
      </c>
      <c r="P123" s="204">
        <f t="shared" si="91"/>
        <v>17457.920018142249</v>
      </c>
      <c r="Q123" s="204">
        <f t="shared" si="91"/>
        <v>17725.375076673772</v>
      </c>
      <c r="R123" s="204">
        <f t="shared" si="91"/>
        <v>17947.302753661119</v>
      </c>
      <c r="S123" s="204">
        <f t="shared" si="91"/>
        <v>18147.331447206998</v>
      </c>
      <c r="T123" s="204">
        <f t="shared" si="91"/>
        <v>18337.28383388558</v>
      </c>
      <c r="U123" s="204">
        <f t="shared" si="91"/>
        <v>18523.079812619799</v>
      </c>
      <c r="V123" s="204">
        <f t="shared" si="91"/>
        <v>18707.687977434722</v>
      </c>
      <c r="W123" s="204">
        <f t="shared" si="91"/>
        <v>18892.60135465713</v>
      </c>
      <c r="X123" s="204">
        <f t="shared" si="91"/>
        <v>19078.575272346174</v>
      </c>
      <c r="Y123" s="204">
        <f t="shared" si="91"/>
        <v>19265.99629584773</v>
      </c>
      <c r="Z123" s="204">
        <f t="shared" si="91"/>
        <v>19455.066696418849</v>
      </c>
      <c r="AA123" s="204">
        <f t="shared" si="91"/>
        <v>19645.896686395536</v>
      </c>
      <c r="AB123" s="204">
        <f t="shared" si="91"/>
        <v>19838.550537640607</v>
      </c>
      <c r="AC123" s="204">
        <f t="shared" si="91"/>
        <v>20033.069641640035</v>
      </c>
      <c r="AD123" s="204">
        <f t="shared" si="91"/>
        <v>20229.484040432104</v>
      </c>
      <c r="AE123" s="204">
        <f t="shared" si="91"/>
        <v>20427.818192961593</v>
      </c>
      <c r="AF123" s="204">
        <f t="shared" si="91"/>
        <v>20628.093859155204</v>
      </c>
      <c r="AG123" s="204">
        <f t="shared" si="91"/>
        <v>20830.331542866465</v>
      </c>
      <c r="AH123" s="204">
        <f t="shared" si="91"/>
        <v>21034.551214264153</v>
      </c>
      <c r="AI123" s="204">
        <f t="shared" si="91"/>
        <v>21240.77267195153</v>
      </c>
      <c r="AJ123" s="204">
        <f t="shared" si="91"/>
        <v>21449.015724960125</v>
      </c>
      <c r="AK123" s="204">
        <f t="shared" si="91"/>
        <v>21659.300284689743</v>
      </c>
      <c r="AL123" s="204">
        <f t="shared" si="91"/>
        <v>21871.646411831123</v>
      </c>
      <c r="AM123" s="204">
        <f t="shared" si="91"/>
        <v>22086.074340788939</v>
      </c>
      <c r="AN123" s="204">
        <f t="shared" si="91"/>
        <v>22302.604492864644</v>
      </c>
      <c r="AO123" s="204">
        <f t="shared" si="91"/>
        <v>22521.257483828678</v>
      </c>
      <c r="AP123" s="204">
        <f t="shared" si="91"/>
        <v>22742.054128696924</v>
      </c>
      <c r="AQ123" s="204">
        <f t="shared" si="91"/>
        <v>22965.015445119119</v>
      </c>
      <c r="AR123" s="204">
        <f t="shared" si="91"/>
        <v>23190.162656082866</v>
      </c>
      <c r="AS123" s="204">
        <f t="shared" si="91"/>
        <v>23417.517192285559</v>
      </c>
      <c r="AT123" s="204">
        <f t="shared" si="91"/>
        <v>23647.100694350072</v>
      </c>
      <c r="AU123" s="204">
        <f t="shared" si="91"/>
        <v>23878.935014972609</v>
      </c>
      <c r="AV123" s="204">
        <f t="shared" si="91"/>
        <v>24113.042221046606</v>
      </c>
      <c r="AW123" s="204">
        <f t="shared" si="91"/>
        <v>24349.444595785164</v>
      </c>
      <c r="AX123" s="204">
        <f t="shared" si="91"/>
        <v>24588.164640853087</v>
      </c>
      <c r="AY123" s="204">
        <f t="shared" si="91"/>
        <v>24829.225078514115</v>
      </c>
      <c r="AZ123" s="204">
        <f t="shared" si="91"/>
        <v>25072.648853796461</v>
      </c>
      <c r="BA123" s="204">
        <f t="shared" si="91"/>
        <v>25318.459136678219</v>
      </c>
      <c r="BB123" s="204">
        <f t="shared" si="91"/>
        <v>25566.679324293415</v>
      </c>
      <c r="BC123" s="204">
        <f t="shared" si="91"/>
        <v>25817.333043159393</v>
      </c>
      <c r="BD123" s="204">
        <f t="shared" si="91"/>
        <v>26070.444151425829</v>
      </c>
      <c r="BE123" s="204">
        <f t="shared" si="91"/>
        <v>26326.036741145785</v>
      </c>
      <c r="BF123" s="204">
        <f t="shared" si="91"/>
        <v>26584.135140568826</v>
      </c>
      <c r="BG123" s="204">
        <f t="shared" si="91"/>
        <v>26844.763916456774</v>
      </c>
      <c r="BH123" s="204">
        <f t="shared" si="91"/>
        <v>27107.947876422055</v>
      </c>
      <c r="BI123" s="204">
        <f t="shared" si="91"/>
        <v>27373.712071288937</v>
      </c>
      <c r="BJ123" s="204">
        <f t="shared" si="91"/>
        <v>27642.081797478051</v>
      </c>
      <c r="BK123" s="204">
        <f t="shared" si="91"/>
        <v>27913.082599414112</v>
      </c>
      <c r="BL123" s="204">
        <f t="shared" si="91"/>
        <v>28186.740271957384</v>
      </c>
      <c r="BM123" s="204">
        <f t="shared" si="91"/>
        <v>28463.080862858937</v>
      </c>
      <c r="BN123" s="204">
        <f t="shared" si="91"/>
        <v>28742.130675239903</v>
      </c>
      <c r="BO123" s="204">
        <f t="shared" si="91"/>
        <v>29023.916270095193</v>
      </c>
      <c r="BP123" s="204">
        <f t="shared" si="91"/>
        <v>29308.464468821614</v>
      </c>
      <c r="BQ123" s="204">
        <f t="shared" si="91"/>
        <v>29595.802355770847</v>
      </c>
    </row>
    <row r="124" spans="5:69">
      <c r="E124" s="331"/>
      <c r="F124" s="328"/>
      <c r="G124" s="324" t="s">
        <v>53</v>
      </c>
      <c r="H124" s="325" t="s">
        <v>25</v>
      </c>
      <c r="I124" s="224" t="s">
        <v>318</v>
      </c>
      <c r="J124" s="216">
        <f>Variables!$H$28</f>
        <v>0.2</v>
      </c>
      <c r="K124" s="216">
        <f>Variables!$H$28</f>
        <v>0.2</v>
      </c>
      <c r="L124" s="216">
        <f>Variables!$H$28</f>
        <v>0.2</v>
      </c>
      <c r="M124" s="216">
        <f>Variables!$H$28</f>
        <v>0.2</v>
      </c>
      <c r="N124" s="216">
        <f>Variables!$H$28</f>
        <v>0.2</v>
      </c>
      <c r="O124" s="216">
        <f>Variables!$H$28</f>
        <v>0.2</v>
      </c>
      <c r="P124" s="216">
        <f>Variables!$H$28</f>
        <v>0.2</v>
      </c>
      <c r="Q124" s="216">
        <f>Variables!$H$28</f>
        <v>0.2</v>
      </c>
      <c r="R124" s="216">
        <f>Variables!$H$28</f>
        <v>0.2</v>
      </c>
      <c r="S124" s="216">
        <f>Variables!$H$28</f>
        <v>0.2</v>
      </c>
      <c r="T124" s="216">
        <f>Variables!$H$28</f>
        <v>0.2</v>
      </c>
      <c r="U124" s="216">
        <f>Variables!$H$28</f>
        <v>0.2</v>
      </c>
      <c r="V124" s="216">
        <f>Variables!$H$28</f>
        <v>0.2</v>
      </c>
      <c r="W124" s="216">
        <f>Variables!$H$28</f>
        <v>0.2</v>
      </c>
      <c r="X124" s="216">
        <f>Variables!$H$28</f>
        <v>0.2</v>
      </c>
      <c r="Y124" s="216">
        <f>Variables!$H$28</f>
        <v>0.2</v>
      </c>
      <c r="Z124" s="216">
        <f>Variables!$H$28</f>
        <v>0.2</v>
      </c>
      <c r="AA124" s="216">
        <f>Variables!$H$28</f>
        <v>0.2</v>
      </c>
      <c r="AB124" s="216">
        <f>Variables!$H$28</f>
        <v>0.2</v>
      </c>
      <c r="AC124" s="216">
        <f>Variables!$H$28</f>
        <v>0.2</v>
      </c>
      <c r="AD124" s="216">
        <f>Variables!$H$28</f>
        <v>0.2</v>
      </c>
      <c r="AE124" s="216">
        <f>Variables!$H$28</f>
        <v>0.2</v>
      </c>
      <c r="AF124" s="216">
        <f>Variables!$H$28</f>
        <v>0.2</v>
      </c>
      <c r="AG124" s="216">
        <f>Variables!$H$28</f>
        <v>0.2</v>
      </c>
      <c r="AH124" s="216">
        <f>Variables!$H$28</f>
        <v>0.2</v>
      </c>
      <c r="AI124" s="216">
        <f>Variables!$H$28</f>
        <v>0.2</v>
      </c>
      <c r="AJ124" s="216">
        <f>Variables!$H$28</f>
        <v>0.2</v>
      </c>
      <c r="AK124" s="216">
        <f>Variables!$H$28</f>
        <v>0.2</v>
      </c>
      <c r="AL124" s="216">
        <f>Variables!$H$28</f>
        <v>0.2</v>
      </c>
      <c r="AM124" s="216">
        <f>Variables!$H$28</f>
        <v>0.2</v>
      </c>
      <c r="AN124" s="216">
        <f>Variables!$H$28</f>
        <v>0.2</v>
      </c>
      <c r="AO124" s="216">
        <f>Variables!$H$28</f>
        <v>0.2</v>
      </c>
      <c r="AP124" s="216">
        <f>Variables!$H$28</f>
        <v>0.2</v>
      </c>
      <c r="AQ124" s="216">
        <f>Variables!$H$28</f>
        <v>0.2</v>
      </c>
      <c r="AR124" s="216">
        <f>Variables!$H$28</f>
        <v>0.2</v>
      </c>
      <c r="AS124" s="216">
        <f>Variables!$H$28</f>
        <v>0.2</v>
      </c>
      <c r="AT124" s="216">
        <f>Variables!$H$28</f>
        <v>0.2</v>
      </c>
      <c r="AU124" s="216">
        <f>Variables!$H$28</f>
        <v>0.2</v>
      </c>
      <c r="AV124" s="216">
        <f>Variables!$H$28</f>
        <v>0.2</v>
      </c>
      <c r="AW124" s="216">
        <f>Variables!$H$28</f>
        <v>0.2</v>
      </c>
      <c r="AX124" s="216">
        <f>Variables!$H$28</f>
        <v>0.2</v>
      </c>
      <c r="AY124" s="216">
        <f>Variables!$H$28</f>
        <v>0.2</v>
      </c>
      <c r="AZ124" s="216">
        <f>Variables!$H$28</f>
        <v>0.2</v>
      </c>
      <c r="BA124" s="216">
        <f>Variables!$H$28</f>
        <v>0.2</v>
      </c>
      <c r="BB124" s="216">
        <f>Variables!$H$28</f>
        <v>0.2</v>
      </c>
      <c r="BC124" s="216">
        <f>Variables!$H$28</f>
        <v>0.2</v>
      </c>
      <c r="BD124" s="216">
        <f>Variables!$H$28</f>
        <v>0.2</v>
      </c>
      <c r="BE124" s="216">
        <f>Variables!$H$28</f>
        <v>0.2</v>
      </c>
      <c r="BF124" s="216">
        <f>Variables!$H$28</f>
        <v>0.2</v>
      </c>
      <c r="BG124" s="216">
        <f>Variables!$H$28</f>
        <v>0.2</v>
      </c>
      <c r="BH124" s="216">
        <f>Variables!$H$28</f>
        <v>0.2</v>
      </c>
      <c r="BI124" s="216">
        <f>Variables!$H$28</f>
        <v>0.2</v>
      </c>
      <c r="BJ124" s="216">
        <f>Variables!$H$28</f>
        <v>0.2</v>
      </c>
      <c r="BK124" s="216">
        <f>Variables!$H$28</f>
        <v>0.2</v>
      </c>
      <c r="BL124" s="216">
        <f>Variables!$H$28</f>
        <v>0.2</v>
      </c>
      <c r="BM124" s="216">
        <f>Variables!$H$28</f>
        <v>0.2</v>
      </c>
      <c r="BN124" s="216">
        <f>Variables!$H$28</f>
        <v>0.2</v>
      </c>
      <c r="BO124" s="216">
        <f>Variables!$H$28</f>
        <v>0.2</v>
      </c>
      <c r="BP124" s="216">
        <f>Variables!$H$28</f>
        <v>0.2</v>
      </c>
      <c r="BQ124" s="216">
        <f>Variables!$H$28</f>
        <v>0.2</v>
      </c>
    </row>
    <row r="125" spans="5:69">
      <c r="E125" s="331"/>
      <c r="F125" s="328"/>
      <c r="G125" s="324"/>
      <c r="H125" s="325"/>
      <c r="I125" s="226" t="s">
        <v>321</v>
      </c>
      <c r="J125" s="200">
        <f>J95*J124</f>
        <v>2.176165803108808</v>
      </c>
      <c r="K125" s="200">
        <f>K95*K124</f>
        <v>2.241450777202072</v>
      </c>
      <c r="L125" s="200">
        <f t="shared" ref="L125:BQ125" si="92">L95*L124</f>
        <v>2.3086943005181344</v>
      </c>
      <c r="M125" s="200">
        <f t="shared" si="92"/>
        <v>2.3779551295336794</v>
      </c>
      <c r="N125" s="200">
        <f t="shared" si="92"/>
        <v>2.4492937834196891</v>
      </c>
      <c r="O125" s="200">
        <f t="shared" si="92"/>
        <v>2.5227725969222798</v>
      </c>
      <c r="P125" s="200">
        <f t="shared" si="92"/>
        <v>2.5984557748299486</v>
      </c>
      <c r="Q125" s="200">
        <f t="shared" si="92"/>
        <v>2.676409448074847</v>
      </c>
      <c r="R125" s="200">
        <f t="shared" si="92"/>
        <v>2.7567017315170923</v>
      </c>
      <c r="S125" s="200">
        <f t="shared" si="92"/>
        <v>2.8394027834626052</v>
      </c>
      <c r="T125" s="200">
        <f t="shared" si="92"/>
        <v>2.9245848669664833</v>
      </c>
      <c r="U125" s="200">
        <f t="shared" si="92"/>
        <v>3.012322412975478</v>
      </c>
      <c r="V125" s="200">
        <f t="shared" si="92"/>
        <v>3.1026920853647426</v>
      </c>
      <c r="W125" s="200">
        <f t="shared" si="92"/>
        <v>3.1957728479256851</v>
      </c>
      <c r="X125" s="200">
        <f t="shared" si="92"/>
        <v>3.2916460333634547</v>
      </c>
      <c r="Y125" s="200">
        <f t="shared" si="92"/>
        <v>3.3903954143643582</v>
      </c>
      <c r="Z125" s="200">
        <f t="shared" si="92"/>
        <v>3.4921072767952896</v>
      </c>
      <c r="AA125" s="200">
        <f t="shared" si="92"/>
        <v>3.5968704950991484</v>
      </c>
      <c r="AB125" s="200">
        <f t="shared" si="92"/>
        <v>3.7047766099521229</v>
      </c>
      <c r="AC125" s="200">
        <f t="shared" si="92"/>
        <v>3.8159199082506876</v>
      </c>
      <c r="AD125" s="200">
        <f t="shared" si="92"/>
        <v>3.9303975054982079</v>
      </c>
      <c r="AE125" s="200">
        <f t="shared" si="92"/>
        <v>4.0483094306631546</v>
      </c>
      <c r="AF125" s="200">
        <f t="shared" si="92"/>
        <v>4.1697587135830494</v>
      </c>
      <c r="AG125" s="200">
        <f t="shared" si="92"/>
        <v>4.2948514749905407</v>
      </c>
      <c r="AH125" s="200">
        <f t="shared" si="92"/>
        <v>4.4236970192402572</v>
      </c>
      <c r="AI125" s="200">
        <f t="shared" si="92"/>
        <v>4.5564079298174649</v>
      </c>
      <c r="AJ125" s="200">
        <f t="shared" si="92"/>
        <v>4.6931001677119895</v>
      </c>
      <c r="AK125" s="200">
        <f t="shared" si="92"/>
        <v>4.8338931727433483</v>
      </c>
      <c r="AL125" s="200">
        <f t="shared" si="92"/>
        <v>4.9789099679256488</v>
      </c>
      <c r="AM125" s="200">
        <f t="shared" si="92"/>
        <v>5.12827726696342</v>
      </c>
      <c r="AN125" s="200">
        <f t="shared" si="92"/>
        <v>5.2821255849723237</v>
      </c>
      <c r="AO125" s="200">
        <f t="shared" si="92"/>
        <v>5.4405893525214921</v>
      </c>
      <c r="AP125" s="200">
        <f t="shared" si="92"/>
        <v>5.6038070330971381</v>
      </c>
      <c r="AQ125" s="200">
        <f t="shared" si="92"/>
        <v>5.771921244090052</v>
      </c>
      <c r="AR125" s="200">
        <f t="shared" si="92"/>
        <v>5.9450788814127531</v>
      </c>
      <c r="AS125" s="200">
        <f t="shared" si="92"/>
        <v>6.1234312478551365</v>
      </c>
      <c r="AT125" s="200">
        <f t="shared" si="92"/>
        <v>6.3071341852907903</v>
      </c>
      <c r="AU125" s="200">
        <f t="shared" si="92"/>
        <v>6.4963482108495132</v>
      </c>
      <c r="AV125" s="200">
        <f t="shared" si="92"/>
        <v>6.6912386571749991</v>
      </c>
      <c r="AW125" s="200">
        <f t="shared" si="92"/>
        <v>6.891975816890251</v>
      </c>
      <c r="AX125" s="200">
        <f t="shared" si="92"/>
        <v>7.0987350913969571</v>
      </c>
      <c r="AY125" s="200">
        <f t="shared" si="92"/>
        <v>7.3116971441388658</v>
      </c>
      <c r="AZ125" s="200">
        <f t="shared" si="92"/>
        <v>7.5310480584630319</v>
      </c>
      <c r="BA125" s="200">
        <f t="shared" si="92"/>
        <v>7.7569795002169233</v>
      </c>
      <c r="BB125" s="200">
        <f t="shared" si="92"/>
        <v>7.9896888852234298</v>
      </c>
      <c r="BC125" s="200">
        <f t="shared" si="92"/>
        <v>8.2293795517801325</v>
      </c>
      <c r="BD125" s="200">
        <f t="shared" si="92"/>
        <v>8.476260938333537</v>
      </c>
      <c r="BE125" s="200">
        <f t="shared" si="92"/>
        <v>8.7305487664835439</v>
      </c>
      <c r="BF125" s="200">
        <f t="shared" si="92"/>
        <v>8.9924652294780518</v>
      </c>
      <c r="BG125" s="200">
        <f t="shared" si="92"/>
        <v>9.2622391863623914</v>
      </c>
      <c r="BH125" s="200">
        <f t="shared" si="92"/>
        <v>9.5401063619532653</v>
      </c>
      <c r="BI125" s="200">
        <f t="shared" si="92"/>
        <v>9.8263095528118622</v>
      </c>
      <c r="BJ125" s="200">
        <f t="shared" si="92"/>
        <v>10.121098839396218</v>
      </c>
      <c r="BK125" s="200">
        <f t="shared" si="92"/>
        <v>10.424731804578105</v>
      </c>
      <c r="BL125" s="200">
        <f t="shared" si="92"/>
        <v>10.737473758715449</v>
      </c>
      <c r="BM125" s="200">
        <f t="shared" si="92"/>
        <v>11.059597971476911</v>
      </c>
      <c r="BN125" s="200">
        <f t="shared" si="92"/>
        <v>11.391385910621219</v>
      </c>
      <c r="BO125" s="200">
        <f t="shared" si="92"/>
        <v>11.733127487939857</v>
      </c>
      <c r="BP125" s="200">
        <f t="shared" si="92"/>
        <v>12.085121312578051</v>
      </c>
      <c r="BQ125" s="200">
        <f t="shared" si="92"/>
        <v>12.447674951955392</v>
      </c>
    </row>
    <row r="126" spans="5:69">
      <c r="E126" s="331"/>
      <c r="F126" s="328"/>
      <c r="G126" s="324"/>
      <c r="H126" s="325"/>
      <c r="I126" s="226" t="s">
        <v>323</v>
      </c>
      <c r="J126" s="200">
        <f>J125/J274</f>
        <v>1.55440414507772</v>
      </c>
      <c r="K126" s="200">
        <f>K125/K274</f>
        <v>1.5696434014020111</v>
      </c>
      <c r="L126" s="200">
        <f t="shared" ref="L126:BQ126" si="93">L125/L274</f>
        <v>1.58503206220007</v>
      </c>
      <c r="M126" s="200">
        <f t="shared" si="93"/>
        <v>1.6005715922216401</v>
      </c>
      <c r="N126" s="200">
        <f t="shared" si="93"/>
        <v>1.6162634705767536</v>
      </c>
      <c r="O126" s="200">
        <f t="shared" si="93"/>
        <v>1.6321091908765257</v>
      </c>
      <c r="P126" s="200">
        <f t="shared" si="93"/>
        <v>1.6481102613753151</v>
      </c>
      <c r="Q126" s="200">
        <f t="shared" si="93"/>
        <v>1.664268205114289</v>
      </c>
      <c r="R126" s="200">
        <f t="shared" si="93"/>
        <v>1.6805845600663896</v>
      </c>
      <c r="S126" s="200">
        <f t="shared" si="93"/>
        <v>1.6970608792827266</v>
      </c>
      <c r="T126" s="200">
        <f t="shared" si="93"/>
        <v>1.7136987310404006</v>
      </c>
      <c r="U126" s="200">
        <f t="shared" si="93"/>
        <v>1.7304996989917774</v>
      </c>
      <c r="V126" s="200">
        <f t="shared" si="93"/>
        <v>1.747465382315226</v>
      </c>
      <c r="W126" s="200">
        <f t="shared" si="93"/>
        <v>1.764597395867336</v>
      </c>
      <c r="X126" s="200">
        <f t="shared" si="93"/>
        <v>1.7818973703366232</v>
      </c>
      <c r="Y126" s="200">
        <f t="shared" si="93"/>
        <v>1.7993669523987468</v>
      </c>
      <c r="Z126" s="200">
        <f t="shared" si="93"/>
        <v>1.8170078048732448</v>
      </c>
      <c r="AA126" s="200">
        <f t="shared" si="93"/>
        <v>1.834821606881806</v>
      </c>
      <c r="AB126" s="200">
        <f t="shared" si="93"/>
        <v>1.8528100540080978</v>
      </c>
      <c r="AC126" s="200">
        <f t="shared" si="93"/>
        <v>1.8709748584591581</v>
      </c>
      <c r="AD126" s="200">
        <f t="shared" si="93"/>
        <v>1.8893177492283655</v>
      </c>
      <c r="AE126" s="200">
        <f t="shared" si="93"/>
        <v>1.9078404722600164</v>
      </c>
      <c r="AF126" s="200">
        <f t="shared" si="93"/>
        <v>1.9265447906155067</v>
      </c>
      <c r="AG126" s="200">
        <f t="shared" si="93"/>
        <v>1.9454324846411486</v>
      </c>
      <c r="AH126" s="200">
        <f t="shared" si="93"/>
        <v>1.9645053521376308</v>
      </c>
      <c r="AI126" s="200">
        <f t="shared" si="93"/>
        <v>1.9837652085311368</v>
      </c>
      <c r="AJ126" s="200">
        <f t="shared" si="93"/>
        <v>2.0032138870461478</v>
      </c>
      <c r="AK126" s="200">
        <f t="shared" si="93"/>
        <v>2.0228532388799332</v>
      </c>
      <c r="AL126" s="200">
        <f t="shared" si="93"/>
        <v>2.0426851333787561</v>
      </c>
      <c r="AM126" s="200">
        <f t="shared" si="93"/>
        <v>2.0627114582158033</v>
      </c>
      <c r="AN126" s="200">
        <f t="shared" si="93"/>
        <v>2.0829341195708611</v>
      </c>
      <c r="AO126" s="200">
        <f t="shared" si="93"/>
        <v>2.1033550423117511</v>
      </c>
      <c r="AP126" s="200">
        <f t="shared" si="93"/>
        <v>2.1239761701775528</v>
      </c>
      <c r="AQ126" s="200">
        <f t="shared" si="93"/>
        <v>2.1447994659636072</v>
      </c>
      <c r="AR126" s="200">
        <f t="shared" si="93"/>
        <v>2.1658269117083484</v>
      </c>
      <c r="AS126" s="200">
        <f t="shared" si="93"/>
        <v>2.1870605088819595</v>
      </c>
      <c r="AT126" s="200">
        <f t="shared" si="93"/>
        <v>2.2085022785768809</v>
      </c>
      <c r="AU126" s="200">
        <f t="shared" si="93"/>
        <v>2.230154261700183</v>
      </c>
      <c r="AV126" s="200">
        <f t="shared" si="93"/>
        <v>2.2520185191678324</v>
      </c>
      <c r="AW126" s="200">
        <f t="shared" si="93"/>
        <v>2.2740971321008505</v>
      </c>
      <c r="AX126" s="200">
        <f t="shared" si="93"/>
        <v>2.2963922020234078</v>
      </c>
      <c r="AY126" s="200">
        <f t="shared" si="93"/>
        <v>2.3189058510628526</v>
      </c>
      <c r="AZ126" s="200">
        <f t="shared" si="93"/>
        <v>2.3416402221517041</v>
      </c>
      <c r="BA126" s="200">
        <f t="shared" si="93"/>
        <v>2.3645974792316227</v>
      </c>
      <c r="BB126" s="200">
        <f t="shared" si="93"/>
        <v>2.3877798074593835</v>
      </c>
      <c r="BC126" s="200">
        <f t="shared" si="93"/>
        <v>2.4111894134148675</v>
      </c>
      <c r="BD126" s="200">
        <f t="shared" si="93"/>
        <v>2.434828525311092</v>
      </c>
      <c r="BE126" s="200">
        <f t="shared" si="93"/>
        <v>2.4586993932062988</v>
      </c>
      <c r="BF126" s="200">
        <f t="shared" si="93"/>
        <v>2.4828042892181257</v>
      </c>
      <c r="BG126" s="200">
        <f t="shared" si="93"/>
        <v>2.5071455077398714</v>
      </c>
      <c r="BH126" s="200">
        <f t="shared" si="93"/>
        <v>2.5317253656588905</v>
      </c>
      <c r="BI126" s="200">
        <f t="shared" si="93"/>
        <v>2.5565462025771142</v>
      </c>
      <c r="BJ126" s="200">
        <f t="shared" si="93"/>
        <v>2.581610381033753</v>
      </c>
      <c r="BK126" s="200">
        <f t="shared" si="93"/>
        <v>2.606920286730162</v>
      </c>
      <c r="BL126" s="200">
        <f t="shared" si="93"/>
        <v>2.6324783287569291</v>
      </c>
      <c r="BM126" s="200">
        <f t="shared" si="93"/>
        <v>2.658286939823173</v>
      </c>
      <c r="BN126" s="200">
        <f t="shared" si="93"/>
        <v>2.6843485764881057</v>
      </c>
      <c r="BO126" s="200">
        <f t="shared" si="93"/>
        <v>2.7106657193948522</v>
      </c>
      <c r="BP126" s="200">
        <f t="shared" si="93"/>
        <v>2.7372408735065661</v>
      </c>
      <c r="BQ126" s="200">
        <f t="shared" si="93"/>
        <v>2.7640765683448651</v>
      </c>
    </row>
    <row r="127" spans="5:69">
      <c r="E127" s="331"/>
      <c r="F127" s="328"/>
      <c r="G127" s="324"/>
      <c r="H127" s="325"/>
      <c r="I127" s="226" t="s">
        <v>299</v>
      </c>
      <c r="J127" s="200">
        <v>0</v>
      </c>
      <c r="K127" s="200">
        <f t="shared" ref="K127:BQ127" si="94">J129*$B$6</f>
        <v>0.62176165803108807</v>
      </c>
      <c r="L127" s="200">
        <f t="shared" si="94"/>
        <v>0.93873818957634847</v>
      </c>
      <c r="M127" s="200">
        <f t="shared" si="94"/>
        <v>1.1033819196682022</v>
      </c>
      <c r="N127" s="200">
        <f t="shared" si="94"/>
        <v>1.1919195967227572</v>
      </c>
      <c r="O127" s="200">
        <f t="shared" si="94"/>
        <v>1.2424651865920799</v>
      </c>
      <c r="P127" s="200">
        <f t="shared" si="94"/>
        <v>1.2740762696466503</v>
      </c>
      <c r="Q127" s="200">
        <f t="shared" si="94"/>
        <v>1.2962822393734514</v>
      </c>
      <c r="R127" s="200">
        <f t="shared" si="94"/>
        <v>1.3138484017324412</v>
      </c>
      <c r="S127" s="200">
        <f t="shared" si="94"/>
        <v>1.3291580248927763</v>
      </c>
      <c r="T127" s="200">
        <f t="shared" si="94"/>
        <v>1.3434033641594789</v>
      </c>
      <c r="U127" s="200">
        <f t="shared" si="94"/>
        <v>1.3571811744958997</v>
      </c>
      <c r="V127" s="200">
        <f t="shared" si="94"/>
        <v>1.3707904668446609</v>
      </c>
      <c r="W127" s="200">
        <f t="shared" si="94"/>
        <v>1.3843813863484209</v>
      </c>
      <c r="X127" s="200">
        <f t="shared" si="94"/>
        <v>1.3980296515211448</v>
      </c>
      <c r="Y127" s="200">
        <f t="shared" si="94"/>
        <v>1.4117737738952219</v>
      </c>
      <c r="Z127" s="200">
        <f t="shared" si="94"/>
        <v>1.4256336679071095</v>
      </c>
      <c r="AA127" s="200">
        <f t="shared" si="94"/>
        <v>1.4396199559028529</v>
      </c>
      <c r="AB127" s="200">
        <f t="shared" si="94"/>
        <v>1.4537386207041489</v>
      </c>
      <c r="AC127" s="200">
        <f t="shared" si="94"/>
        <v>1.4679933319553138</v>
      </c>
      <c r="AD127" s="200">
        <f t="shared" si="94"/>
        <v>1.4823866093613203</v>
      </c>
      <c r="AE127" s="200">
        <f t="shared" si="94"/>
        <v>1.4969204043720064</v>
      </c>
      <c r="AF127" s="200">
        <f t="shared" si="94"/>
        <v>1.5115963910900097</v>
      </c>
      <c r="AG127" s="200">
        <f t="shared" si="94"/>
        <v>1.5264161117912076</v>
      </c>
      <c r="AH127" s="200">
        <f t="shared" si="94"/>
        <v>1.5413810497520632</v>
      </c>
      <c r="AI127" s="200">
        <f t="shared" si="94"/>
        <v>1.556492665731084</v>
      </c>
      <c r="AJ127" s="200">
        <f t="shared" si="94"/>
        <v>1.5717524162779968</v>
      </c>
      <c r="AK127" s="200">
        <f t="shared" si="94"/>
        <v>1.5871617629574575</v>
      </c>
      <c r="AL127" s="200">
        <f t="shared" si="94"/>
        <v>1.6027221770307021</v>
      </c>
      <c r="AM127" s="200">
        <f t="shared" si="94"/>
        <v>1.6184351418668534</v>
      </c>
      <c r="AN127" s="200">
        <f t="shared" si="94"/>
        <v>1.634302154219748</v>
      </c>
      <c r="AO127" s="200">
        <f t="shared" si="94"/>
        <v>1.6503247249382185</v>
      </c>
      <c r="AP127" s="200">
        <f t="shared" si="94"/>
        <v>1.6665043793938097</v>
      </c>
      <c r="AQ127" s="200">
        <f t="shared" si="94"/>
        <v>1.6828426577679261</v>
      </c>
      <c r="AR127" s="200">
        <f t="shared" si="94"/>
        <v>1.699341115269406</v>
      </c>
      <c r="AS127" s="200">
        <f t="shared" si="94"/>
        <v>1.7160013223180426</v>
      </c>
      <c r="AT127" s="200">
        <f t="shared" si="94"/>
        <v>1.7328248647118052</v>
      </c>
      <c r="AU127" s="200">
        <f t="shared" si="94"/>
        <v>1.749813343786655</v>
      </c>
      <c r="AV127" s="200">
        <f t="shared" si="94"/>
        <v>1.7669683765734008</v>
      </c>
      <c r="AW127" s="200">
        <f t="shared" si="94"/>
        <v>1.7842915959538335</v>
      </c>
      <c r="AX127" s="200">
        <f t="shared" si="94"/>
        <v>1.8017846508172568</v>
      </c>
      <c r="AY127" s="200">
        <f t="shared" si="94"/>
        <v>1.8194492062179917</v>
      </c>
      <c r="AZ127" s="200">
        <f t="shared" si="94"/>
        <v>1.8372869435341368</v>
      </c>
      <c r="BA127" s="200">
        <f t="shared" si="94"/>
        <v>1.85529956062775</v>
      </c>
      <c r="BB127" s="200">
        <f t="shared" si="94"/>
        <v>1.8734887720065239</v>
      </c>
      <c r="BC127" s="200">
        <f t="shared" si="94"/>
        <v>1.8918563089870155</v>
      </c>
      <c r="BD127" s="200">
        <f t="shared" si="94"/>
        <v>1.9104039198594549</v>
      </c>
      <c r="BE127" s="200">
        <f t="shared" si="94"/>
        <v>1.9291333700541644</v>
      </c>
      <c r="BF127" s="200">
        <f t="shared" si="94"/>
        <v>1.9480464423096018</v>
      </c>
      <c r="BG127" s="200">
        <f t="shared" si="94"/>
        <v>1.9671449368420513</v>
      </c>
      <c r="BH127" s="200">
        <f t="shared" si="94"/>
        <v>1.9864306715169744</v>
      </c>
      <c r="BI127" s="200">
        <f t="shared" si="94"/>
        <v>2.0059054820220434</v>
      </c>
      <c r="BJ127" s="200">
        <f t="shared" si="94"/>
        <v>2.0255712220418673</v>
      </c>
      <c r="BK127" s="200">
        <f t="shared" si="94"/>
        <v>2.0454297634344352</v>
      </c>
      <c r="BL127" s="200">
        <f t="shared" si="94"/>
        <v>2.0654829964092825</v>
      </c>
      <c r="BM127" s="200">
        <f t="shared" si="94"/>
        <v>2.0857328297074131</v>
      </c>
      <c r="BN127" s="200">
        <f t="shared" si="94"/>
        <v>2.1061811907829759</v>
      </c>
      <c r="BO127" s="200">
        <f t="shared" si="94"/>
        <v>2.1268300259867305</v>
      </c>
      <c r="BP127" s="200">
        <f t="shared" si="94"/>
        <v>2.1476813007513065</v>
      </c>
      <c r="BQ127" s="200">
        <f t="shared" si="94"/>
        <v>2.1687369997782797</v>
      </c>
    </row>
    <row r="128" spans="5:69">
      <c r="E128" s="331"/>
      <c r="F128" s="328"/>
      <c r="G128" s="324"/>
      <c r="H128" s="325"/>
      <c r="I128" s="227" t="s">
        <v>301</v>
      </c>
      <c r="J128" s="200">
        <v>0</v>
      </c>
      <c r="K128" s="200">
        <f t="shared" ref="K128:BQ128" si="95">J129*$B$7</f>
        <v>0.15544041450777202</v>
      </c>
      <c r="L128" s="200">
        <f t="shared" si="95"/>
        <v>0.23468454739408712</v>
      </c>
      <c r="M128" s="200">
        <f t="shared" si="95"/>
        <v>0.27584547991705055</v>
      </c>
      <c r="N128" s="200">
        <f t="shared" si="95"/>
        <v>0.29797989918068929</v>
      </c>
      <c r="O128" s="200">
        <f t="shared" si="95"/>
        <v>0.31061629664801998</v>
      </c>
      <c r="P128" s="200">
        <f t="shared" si="95"/>
        <v>0.31851906741166258</v>
      </c>
      <c r="Q128" s="200">
        <f t="shared" si="95"/>
        <v>0.32407055984336286</v>
      </c>
      <c r="R128" s="200">
        <f t="shared" si="95"/>
        <v>0.3284621004331103</v>
      </c>
      <c r="S128" s="200">
        <f t="shared" si="95"/>
        <v>0.33228950622319409</v>
      </c>
      <c r="T128" s="200">
        <f t="shared" si="95"/>
        <v>0.33585084103986973</v>
      </c>
      <c r="U128" s="200">
        <f t="shared" si="95"/>
        <v>0.33929529362397493</v>
      </c>
      <c r="V128" s="200">
        <f t="shared" si="95"/>
        <v>0.34269761671116522</v>
      </c>
      <c r="W128" s="200">
        <f t="shared" si="95"/>
        <v>0.34609534658710522</v>
      </c>
      <c r="X128" s="200">
        <f t="shared" si="95"/>
        <v>0.34950741288028619</v>
      </c>
      <c r="Y128" s="200">
        <f t="shared" si="95"/>
        <v>0.35294344347380546</v>
      </c>
      <c r="Z128" s="200">
        <f t="shared" si="95"/>
        <v>0.35640841697677739</v>
      </c>
      <c r="AA128" s="200">
        <f t="shared" si="95"/>
        <v>0.35990498897571321</v>
      </c>
      <c r="AB128" s="200">
        <f t="shared" si="95"/>
        <v>0.36343465517603724</v>
      </c>
      <c r="AC128" s="200">
        <f t="shared" si="95"/>
        <v>0.36699833298882845</v>
      </c>
      <c r="AD128" s="200">
        <f t="shared" si="95"/>
        <v>0.37059665234033007</v>
      </c>
      <c r="AE128" s="200">
        <f t="shared" si="95"/>
        <v>0.37423010109300159</v>
      </c>
      <c r="AF128" s="200">
        <f t="shared" si="95"/>
        <v>0.37789909777250241</v>
      </c>
      <c r="AG128" s="200">
        <f t="shared" si="95"/>
        <v>0.3816040279478019</v>
      </c>
      <c r="AH128" s="200">
        <f t="shared" si="95"/>
        <v>0.38534526243801581</v>
      </c>
      <c r="AI128" s="200">
        <f t="shared" si="95"/>
        <v>0.38912316643277101</v>
      </c>
      <c r="AJ128" s="200">
        <f t="shared" si="95"/>
        <v>0.39293810406949919</v>
      </c>
      <c r="AK128" s="200">
        <f t="shared" si="95"/>
        <v>0.39679044073936437</v>
      </c>
      <c r="AL128" s="200">
        <f t="shared" si="95"/>
        <v>0.40068054425767552</v>
      </c>
      <c r="AM128" s="200">
        <f t="shared" si="95"/>
        <v>0.40460878546671336</v>
      </c>
      <c r="AN128" s="200">
        <f t="shared" si="95"/>
        <v>0.408575538554937</v>
      </c>
      <c r="AO128" s="200">
        <f t="shared" si="95"/>
        <v>0.41258118123455462</v>
      </c>
      <c r="AP128" s="200">
        <f t="shared" si="95"/>
        <v>0.41662609484845242</v>
      </c>
      <c r="AQ128" s="200">
        <f t="shared" si="95"/>
        <v>0.42071066444198152</v>
      </c>
      <c r="AR128" s="200">
        <f t="shared" si="95"/>
        <v>0.4248352788173515</v>
      </c>
      <c r="AS128" s="200">
        <f t="shared" si="95"/>
        <v>0.42900033057951065</v>
      </c>
      <c r="AT128" s="200">
        <f t="shared" si="95"/>
        <v>0.4332062161779513</v>
      </c>
      <c r="AU128" s="200">
        <f t="shared" si="95"/>
        <v>0.43745333594666375</v>
      </c>
      <c r="AV128" s="200">
        <f t="shared" si="95"/>
        <v>0.44174209414335019</v>
      </c>
      <c r="AW128" s="200">
        <f t="shared" si="95"/>
        <v>0.44607289898845837</v>
      </c>
      <c r="AX128" s="200">
        <f t="shared" si="95"/>
        <v>0.4504461627043142</v>
      </c>
      <c r="AY128" s="200">
        <f t="shared" si="95"/>
        <v>0.45486230155449792</v>
      </c>
      <c r="AZ128" s="200">
        <f t="shared" si="95"/>
        <v>0.4593217358835342</v>
      </c>
      <c r="BA128" s="200">
        <f t="shared" si="95"/>
        <v>0.46382489015693751</v>
      </c>
      <c r="BB128" s="200">
        <f t="shared" si="95"/>
        <v>0.46837219300163097</v>
      </c>
      <c r="BC128" s="200">
        <f t="shared" si="95"/>
        <v>0.47296407724675388</v>
      </c>
      <c r="BD128" s="200">
        <f t="shared" si="95"/>
        <v>0.47760097996486373</v>
      </c>
      <c r="BE128" s="200">
        <f t="shared" si="95"/>
        <v>0.4822833425135411</v>
      </c>
      <c r="BF128" s="200">
        <f t="shared" si="95"/>
        <v>0.48701161057740044</v>
      </c>
      <c r="BG128" s="200">
        <f t="shared" si="95"/>
        <v>0.49178623421051282</v>
      </c>
      <c r="BH128" s="200">
        <f t="shared" si="95"/>
        <v>0.4966076678792436</v>
      </c>
      <c r="BI128" s="200">
        <f t="shared" si="95"/>
        <v>0.50147637050551086</v>
      </c>
      <c r="BJ128" s="200">
        <f t="shared" si="95"/>
        <v>0.50639280551046684</v>
      </c>
      <c r="BK128" s="200">
        <f t="shared" si="95"/>
        <v>0.51135744085860879</v>
      </c>
      <c r="BL128" s="200">
        <f t="shared" si="95"/>
        <v>0.51637074910232061</v>
      </c>
      <c r="BM128" s="200">
        <f t="shared" si="95"/>
        <v>0.52143320742685328</v>
      </c>
      <c r="BN128" s="200">
        <f t="shared" si="95"/>
        <v>0.52654529769574399</v>
      </c>
      <c r="BO128" s="200">
        <f t="shared" si="95"/>
        <v>0.53170750649668264</v>
      </c>
      <c r="BP128" s="200">
        <f t="shared" si="95"/>
        <v>0.53692032518782662</v>
      </c>
      <c r="BQ128" s="200">
        <f t="shared" si="95"/>
        <v>0.54218424994456993</v>
      </c>
    </row>
    <row r="129" spans="5:69">
      <c r="E129" s="331"/>
      <c r="F129" s="328"/>
      <c r="G129" s="324"/>
      <c r="H129" s="325"/>
      <c r="I129" s="226" t="s">
        <v>295</v>
      </c>
      <c r="J129" s="200">
        <f>J126+J127+J128</f>
        <v>1.55440414507772</v>
      </c>
      <c r="K129" s="200">
        <f>K126+K127+K128</f>
        <v>2.3468454739408711</v>
      </c>
      <c r="L129" s="200">
        <f t="shared" ref="L129:BQ129" si="96">L126+L127+L128</f>
        <v>2.7584547991705053</v>
      </c>
      <c r="M129" s="200">
        <f t="shared" si="96"/>
        <v>2.9797989918068928</v>
      </c>
      <c r="N129" s="200">
        <f t="shared" si="96"/>
        <v>3.1061629664801997</v>
      </c>
      <c r="O129" s="200">
        <f t="shared" si="96"/>
        <v>3.1851906741166256</v>
      </c>
      <c r="P129" s="200">
        <f t="shared" si="96"/>
        <v>3.2407055984336282</v>
      </c>
      <c r="Q129" s="200">
        <f t="shared" si="96"/>
        <v>3.284621004331103</v>
      </c>
      <c r="R129" s="200">
        <f t="shared" si="96"/>
        <v>3.3228950622319409</v>
      </c>
      <c r="S129" s="200">
        <f t="shared" si="96"/>
        <v>3.3585084103986969</v>
      </c>
      <c r="T129" s="200">
        <f t="shared" si="96"/>
        <v>3.392952936239749</v>
      </c>
      <c r="U129" s="200">
        <f t="shared" si="96"/>
        <v>3.4269761671116519</v>
      </c>
      <c r="V129" s="200">
        <f t="shared" si="96"/>
        <v>3.4609534658710519</v>
      </c>
      <c r="W129" s="200">
        <f t="shared" si="96"/>
        <v>3.4950741288028619</v>
      </c>
      <c r="X129" s="200">
        <f t="shared" si="96"/>
        <v>3.5294344347380546</v>
      </c>
      <c r="Y129" s="200">
        <f t="shared" si="96"/>
        <v>3.5640841697677739</v>
      </c>
      <c r="Z129" s="200">
        <f t="shared" si="96"/>
        <v>3.5990498897571319</v>
      </c>
      <c r="AA129" s="200">
        <f t="shared" si="96"/>
        <v>3.6343465517603719</v>
      </c>
      <c r="AB129" s="200">
        <f t="shared" si="96"/>
        <v>3.669983329888284</v>
      </c>
      <c r="AC129" s="200">
        <f t="shared" si="96"/>
        <v>3.7059665234033004</v>
      </c>
      <c r="AD129" s="200">
        <f t="shared" si="96"/>
        <v>3.7423010109300159</v>
      </c>
      <c r="AE129" s="200">
        <f t="shared" si="96"/>
        <v>3.7789909777250239</v>
      </c>
      <c r="AF129" s="200">
        <f t="shared" si="96"/>
        <v>3.8160402794780186</v>
      </c>
      <c r="AG129" s="200">
        <f t="shared" si="96"/>
        <v>3.8534526243801581</v>
      </c>
      <c r="AH129" s="200">
        <f t="shared" si="96"/>
        <v>3.8912316643277101</v>
      </c>
      <c r="AI129" s="200">
        <f t="shared" si="96"/>
        <v>3.9293810406949916</v>
      </c>
      <c r="AJ129" s="200">
        <f t="shared" si="96"/>
        <v>3.9679044073936436</v>
      </c>
      <c r="AK129" s="200">
        <f t="shared" si="96"/>
        <v>4.0068054425767547</v>
      </c>
      <c r="AL129" s="200">
        <f t="shared" si="96"/>
        <v>4.0460878546671335</v>
      </c>
      <c r="AM129" s="200">
        <f t="shared" si="96"/>
        <v>4.08575538554937</v>
      </c>
      <c r="AN129" s="200">
        <f t="shared" si="96"/>
        <v>4.1258118123455461</v>
      </c>
      <c r="AO129" s="200">
        <f t="shared" si="96"/>
        <v>4.1662609484845241</v>
      </c>
      <c r="AP129" s="200">
        <f t="shared" si="96"/>
        <v>4.2071066444198149</v>
      </c>
      <c r="AQ129" s="200">
        <f t="shared" si="96"/>
        <v>4.2483527881735146</v>
      </c>
      <c r="AR129" s="200">
        <f t="shared" si="96"/>
        <v>4.2900033057951061</v>
      </c>
      <c r="AS129" s="200">
        <f t="shared" si="96"/>
        <v>4.332062161779513</v>
      </c>
      <c r="AT129" s="200">
        <f t="shared" si="96"/>
        <v>4.3745333594666374</v>
      </c>
      <c r="AU129" s="200">
        <f t="shared" si="96"/>
        <v>4.4174209414335017</v>
      </c>
      <c r="AV129" s="200">
        <f t="shared" si="96"/>
        <v>4.4607289898845837</v>
      </c>
      <c r="AW129" s="200">
        <f t="shared" si="96"/>
        <v>4.5044616270431419</v>
      </c>
      <c r="AX129" s="200">
        <f t="shared" si="96"/>
        <v>4.5486230155449787</v>
      </c>
      <c r="AY129" s="200">
        <f t="shared" si="96"/>
        <v>4.593217358835342</v>
      </c>
      <c r="AZ129" s="200">
        <f t="shared" si="96"/>
        <v>4.6382489015693746</v>
      </c>
      <c r="BA129" s="200">
        <f t="shared" si="96"/>
        <v>4.6837219300163095</v>
      </c>
      <c r="BB129" s="200">
        <f t="shared" si="96"/>
        <v>4.7296407724675387</v>
      </c>
      <c r="BC129" s="200">
        <f t="shared" si="96"/>
        <v>4.7760097996486373</v>
      </c>
      <c r="BD129" s="200">
        <f t="shared" si="96"/>
        <v>4.8228334251354106</v>
      </c>
      <c r="BE129" s="200">
        <f t="shared" si="96"/>
        <v>4.8701161057740041</v>
      </c>
      <c r="BF129" s="200">
        <f t="shared" si="96"/>
        <v>4.9178623421051277</v>
      </c>
      <c r="BG129" s="200">
        <f t="shared" si="96"/>
        <v>4.9660766787924358</v>
      </c>
      <c r="BH129" s="200">
        <f t="shared" si="96"/>
        <v>5.0147637050551088</v>
      </c>
      <c r="BI129" s="200">
        <f t="shared" si="96"/>
        <v>5.0639280551046681</v>
      </c>
      <c r="BJ129" s="200">
        <f t="shared" si="96"/>
        <v>5.1135744085860875</v>
      </c>
      <c r="BK129" s="200">
        <f t="shared" si="96"/>
        <v>5.1637074910232057</v>
      </c>
      <c r="BL129" s="200">
        <f t="shared" si="96"/>
        <v>5.2143320742685324</v>
      </c>
      <c r="BM129" s="200">
        <f t="shared" si="96"/>
        <v>5.2654529769574401</v>
      </c>
      <c r="BN129" s="200">
        <f t="shared" si="96"/>
        <v>5.3170750649668257</v>
      </c>
      <c r="BO129" s="200">
        <f t="shared" si="96"/>
        <v>5.3692032518782655</v>
      </c>
      <c r="BP129" s="200">
        <f t="shared" si="96"/>
        <v>5.4218424994456988</v>
      </c>
      <c r="BQ129" s="200">
        <f t="shared" si="96"/>
        <v>5.4749978180677141</v>
      </c>
    </row>
    <row r="130" spans="5:69">
      <c r="E130" s="331"/>
      <c r="F130" s="328"/>
      <c r="G130" s="324"/>
      <c r="H130" s="325"/>
      <c r="I130" s="226" t="s">
        <v>326</v>
      </c>
      <c r="J130" s="219">
        <f>Variables!$H$22</f>
        <v>15300</v>
      </c>
      <c r="K130" s="219">
        <f>Variables!$H$22</f>
        <v>15300</v>
      </c>
      <c r="L130" s="219">
        <f>Variables!$H$22</f>
        <v>15300</v>
      </c>
      <c r="M130" s="219">
        <f>Variables!$H$22</f>
        <v>15300</v>
      </c>
      <c r="N130" s="219">
        <f>Variables!$H$22</f>
        <v>15300</v>
      </c>
      <c r="O130" s="219">
        <f>Variables!$H$22</f>
        <v>15300</v>
      </c>
      <c r="P130" s="219">
        <f>Variables!$H$22</f>
        <v>15300</v>
      </c>
      <c r="Q130" s="219">
        <f>Variables!$H$22</f>
        <v>15300</v>
      </c>
      <c r="R130" s="219">
        <f>Variables!$H$22</f>
        <v>15300</v>
      </c>
      <c r="S130" s="219">
        <f>Variables!$H$22</f>
        <v>15300</v>
      </c>
      <c r="T130" s="219">
        <f>Variables!$H$22</f>
        <v>15300</v>
      </c>
      <c r="U130" s="219">
        <f>Variables!$H$22</f>
        <v>15300</v>
      </c>
      <c r="V130" s="219">
        <f>Variables!$H$22</f>
        <v>15300</v>
      </c>
      <c r="W130" s="219">
        <f>Variables!$H$22</f>
        <v>15300</v>
      </c>
      <c r="X130" s="219">
        <f>Variables!$H$22</f>
        <v>15300</v>
      </c>
      <c r="Y130" s="219">
        <f>Variables!$H$22</f>
        <v>15300</v>
      </c>
      <c r="Z130" s="219">
        <f>Variables!$H$22</f>
        <v>15300</v>
      </c>
      <c r="AA130" s="219">
        <f>Variables!$H$22</f>
        <v>15300</v>
      </c>
      <c r="AB130" s="219">
        <f>Variables!$H$22</f>
        <v>15300</v>
      </c>
      <c r="AC130" s="219">
        <f>Variables!$H$22</f>
        <v>15300</v>
      </c>
      <c r="AD130" s="219">
        <f>Variables!$H$22</f>
        <v>15300</v>
      </c>
      <c r="AE130" s="219">
        <f>Variables!$H$22</f>
        <v>15300</v>
      </c>
      <c r="AF130" s="219">
        <f>Variables!$H$22</f>
        <v>15300</v>
      </c>
      <c r="AG130" s="219">
        <f>Variables!$H$22</f>
        <v>15300</v>
      </c>
      <c r="AH130" s="219">
        <f>Variables!$H$22</f>
        <v>15300</v>
      </c>
      <c r="AI130" s="219">
        <f>Variables!$H$22</f>
        <v>15300</v>
      </c>
      <c r="AJ130" s="219">
        <f>Variables!$H$22</f>
        <v>15300</v>
      </c>
      <c r="AK130" s="219">
        <f>Variables!$H$22</f>
        <v>15300</v>
      </c>
      <c r="AL130" s="219">
        <f>Variables!$H$22</f>
        <v>15300</v>
      </c>
      <c r="AM130" s="219">
        <f>Variables!$H$22</f>
        <v>15300</v>
      </c>
      <c r="AN130" s="219">
        <f>Variables!$H$22</f>
        <v>15300</v>
      </c>
      <c r="AO130" s="219">
        <f>Variables!$H$22</f>
        <v>15300</v>
      </c>
      <c r="AP130" s="219">
        <f>Variables!$H$22</f>
        <v>15300</v>
      </c>
      <c r="AQ130" s="219">
        <f>Variables!$H$22</f>
        <v>15300</v>
      </c>
      <c r="AR130" s="219">
        <f>Variables!$H$22</f>
        <v>15300</v>
      </c>
      <c r="AS130" s="219">
        <f>Variables!$H$22</f>
        <v>15300</v>
      </c>
      <c r="AT130" s="219">
        <f>Variables!$H$22</f>
        <v>15300</v>
      </c>
      <c r="AU130" s="219">
        <f>Variables!$H$22</f>
        <v>15300</v>
      </c>
      <c r="AV130" s="219">
        <f>Variables!$H$22</f>
        <v>15300</v>
      </c>
      <c r="AW130" s="219">
        <f>Variables!$H$22</f>
        <v>15300</v>
      </c>
      <c r="AX130" s="219">
        <f>Variables!$H$22</f>
        <v>15300</v>
      </c>
      <c r="AY130" s="219">
        <f>Variables!$H$22</f>
        <v>15300</v>
      </c>
      <c r="AZ130" s="219">
        <f>Variables!$H$22</f>
        <v>15300</v>
      </c>
      <c r="BA130" s="219">
        <f>Variables!$H$22</f>
        <v>15300</v>
      </c>
      <c r="BB130" s="219">
        <f>Variables!$H$22</f>
        <v>15300</v>
      </c>
      <c r="BC130" s="219">
        <f>Variables!$H$22</f>
        <v>15300</v>
      </c>
      <c r="BD130" s="219">
        <f>Variables!$H$22</f>
        <v>15300</v>
      </c>
      <c r="BE130" s="219">
        <f>Variables!$H$22</f>
        <v>15300</v>
      </c>
      <c r="BF130" s="219">
        <f>Variables!$H$22</f>
        <v>15300</v>
      </c>
      <c r="BG130" s="219">
        <f>Variables!$H$22</f>
        <v>15300</v>
      </c>
      <c r="BH130" s="219">
        <f>Variables!$H$22</f>
        <v>15300</v>
      </c>
      <c r="BI130" s="219">
        <f>Variables!$H$22</f>
        <v>15300</v>
      </c>
      <c r="BJ130" s="219">
        <f>Variables!$H$22</f>
        <v>15300</v>
      </c>
      <c r="BK130" s="219">
        <f>Variables!$H$22</f>
        <v>15300</v>
      </c>
      <c r="BL130" s="219">
        <f>Variables!$H$22</f>
        <v>15300</v>
      </c>
      <c r="BM130" s="219">
        <f>Variables!$H$22</f>
        <v>15300</v>
      </c>
      <c r="BN130" s="219">
        <f>Variables!$H$22</f>
        <v>15300</v>
      </c>
      <c r="BO130" s="219">
        <f>Variables!$H$22</f>
        <v>15300</v>
      </c>
      <c r="BP130" s="219">
        <f>Variables!$H$22</f>
        <v>15300</v>
      </c>
      <c r="BQ130" s="219">
        <f>Variables!$H$22</f>
        <v>15300</v>
      </c>
    </row>
    <row r="131" spans="5:69">
      <c r="E131" s="331"/>
      <c r="F131" s="328"/>
      <c r="G131" s="324"/>
      <c r="H131" s="325"/>
      <c r="I131" s="226" t="s">
        <v>446</v>
      </c>
      <c r="J131" s="204">
        <f t="shared" ref="J131:BQ131" si="97">J130*$B$10</f>
        <v>3366</v>
      </c>
      <c r="K131" s="204">
        <f t="shared" si="97"/>
        <v>3366</v>
      </c>
      <c r="L131" s="204">
        <f t="shared" si="97"/>
        <v>3366</v>
      </c>
      <c r="M131" s="204">
        <f t="shared" si="97"/>
        <v>3366</v>
      </c>
      <c r="N131" s="204">
        <f t="shared" si="97"/>
        <v>3366</v>
      </c>
      <c r="O131" s="204">
        <f t="shared" si="97"/>
        <v>3366</v>
      </c>
      <c r="P131" s="204">
        <f t="shared" si="97"/>
        <v>3366</v>
      </c>
      <c r="Q131" s="204">
        <f t="shared" si="97"/>
        <v>3366</v>
      </c>
      <c r="R131" s="204">
        <f t="shared" si="97"/>
        <v>3366</v>
      </c>
      <c r="S131" s="204">
        <f t="shared" si="97"/>
        <v>3366</v>
      </c>
      <c r="T131" s="204">
        <f t="shared" si="97"/>
        <v>3366</v>
      </c>
      <c r="U131" s="204">
        <f t="shared" si="97"/>
        <v>3366</v>
      </c>
      <c r="V131" s="204">
        <f t="shared" si="97"/>
        <v>3366</v>
      </c>
      <c r="W131" s="204">
        <f t="shared" si="97"/>
        <v>3366</v>
      </c>
      <c r="X131" s="204">
        <f t="shared" si="97"/>
        <v>3366</v>
      </c>
      <c r="Y131" s="204">
        <f t="shared" si="97"/>
        <v>3366</v>
      </c>
      <c r="Z131" s="204">
        <f t="shared" si="97"/>
        <v>3366</v>
      </c>
      <c r="AA131" s="204">
        <f t="shared" si="97"/>
        <v>3366</v>
      </c>
      <c r="AB131" s="204">
        <f t="shared" si="97"/>
        <v>3366</v>
      </c>
      <c r="AC131" s="204">
        <f t="shared" si="97"/>
        <v>3366</v>
      </c>
      <c r="AD131" s="204">
        <f t="shared" si="97"/>
        <v>3366</v>
      </c>
      <c r="AE131" s="204">
        <f t="shared" si="97"/>
        <v>3366</v>
      </c>
      <c r="AF131" s="204">
        <f t="shared" si="97"/>
        <v>3366</v>
      </c>
      <c r="AG131" s="204">
        <f t="shared" si="97"/>
        <v>3366</v>
      </c>
      <c r="AH131" s="204">
        <f t="shared" si="97"/>
        <v>3366</v>
      </c>
      <c r="AI131" s="204">
        <f t="shared" si="97"/>
        <v>3366</v>
      </c>
      <c r="AJ131" s="204">
        <f t="shared" si="97"/>
        <v>3366</v>
      </c>
      <c r="AK131" s="204">
        <f t="shared" si="97"/>
        <v>3366</v>
      </c>
      <c r="AL131" s="204">
        <f t="shared" si="97"/>
        <v>3366</v>
      </c>
      <c r="AM131" s="204">
        <f t="shared" si="97"/>
        <v>3366</v>
      </c>
      <c r="AN131" s="204">
        <f t="shared" si="97"/>
        <v>3366</v>
      </c>
      <c r="AO131" s="204">
        <f t="shared" si="97"/>
        <v>3366</v>
      </c>
      <c r="AP131" s="204">
        <f t="shared" si="97"/>
        <v>3366</v>
      </c>
      <c r="AQ131" s="204">
        <f t="shared" si="97"/>
        <v>3366</v>
      </c>
      <c r="AR131" s="204">
        <f t="shared" si="97"/>
        <v>3366</v>
      </c>
      <c r="AS131" s="204">
        <f t="shared" si="97"/>
        <v>3366</v>
      </c>
      <c r="AT131" s="204">
        <f t="shared" si="97"/>
        <v>3366</v>
      </c>
      <c r="AU131" s="204">
        <f t="shared" si="97"/>
        <v>3366</v>
      </c>
      <c r="AV131" s="204">
        <f t="shared" si="97"/>
        <v>3366</v>
      </c>
      <c r="AW131" s="204">
        <f t="shared" si="97"/>
        <v>3366</v>
      </c>
      <c r="AX131" s="204">
        <f t="shared" si="97"/>
        <v>3366</v>
      </c>
      <c r="AY131" s="204">
        <f t="shared" si="97"/>
        <v>3366</v>
      </c>
      <c r="AZ131" s="204">
        <f t="shared" si="97"/>
        <v>3366</v>
      </c>
      <c r="BA131" s="204">
        <f t="shared" si="97"/>
        <v>3366</v>
      </c>
      <c r="BB131" s="204">
        <f t="shared" si="97"/>
        <v>3366</v>
      </c>
      <c r="BC131" s="204">
        <f t="shared" si="97"/>
        <v>3366</v>
      </c>
      <c r="BD131" s="204">
        <f t="shared" si="97"/>
        <v>3366</v>
      </c>
      <c r="BE131" s="204">
        <f t="shared" si="97"/>
        <v>3366</v>
      </c>
      <c r="BF131" s="204">
        <f t="shared" si="97"/>
        <v>3366</v>
      </c>
      <c r="BG131" s="204">
        <f t="shared" si="97"/>
        <v>3366</v>
      </c>
      <c r="BH131" s="204">
        <f t="shared" si="97"/>
        <v>3366</v>
      </c>
      <c r="BI131" s="204">
        <f t="shared" si="97"/>
        <v>3366</v>
      </c>
      <c r="BJ131" s="204">
        <f t="shared" si="97"/>
        <v>3366</v>
      </c>
      <c r="BK131" s="204">
        <f t="shared" si="97"/>
        <v>3366</v>
      </c>
      <c r="BL131" s="204">
        <f t="shared" si="97"/>
        <v>3366</v>
      </c>
      <c r="BM131" s="204">
        <f t="shared" si="97"/>
        <v>3366</v>
      </c>
      <c r="BN131" s="204">
        <f t="shared" si="97"/>
        <v>3366</v>
      </c>
      <c r="BO131" s="204">
        <f t="shared" si="97"/>
        <v>3366</v>
      </c>
      <c r="BP131" s="204">
        <f t="shared" si="97"/>
        <v>3366</v>
      </c>
      <c r="BQ131" s="204">
        <f t="shared" si="97"/>
        <v>3366</v>
      </c>
    </row>
    <row r="132" spans="5:69">
      <c r="E132" s="331"/>
      <c r="F132" s="328"/>
      <c r="G132" s="324"/>
      <c r="H132" s="325"/>
      <c r="I132" s="226" t="s">
        <v>346</v>
      </c>
      <c r="J132" s="204">
        <f>J129*J130</f>
        <v>23782.383419689115</v>
      </c>
      <c r="K132" s="204">
        <f>K129*K130</f>
        <v>35906.735751295324</v>
      </c>
      <c r="L132" s="204">
        <f t="shared" ref="L132:BQ132" si="98">L129*L130</f>
        <v>42204.358427308733</v>
      </c>
      <c r="M132" s="204">
        <f t="shared" si="98"/>
        <v>45590.924574645462</v>
      </c>
      <c r="N132" s="204">
        <f t="shared" si="98"/>
        <v>47524.29338714706</v>
      </c>
      <c r="O132" s="204">
        <f t="shared" si="98"/>
        <v>48733.41731398437</v>
      </c>
      <c r="P132" s="204">
        <f t="shared" si="98"/>
        <v>49582.795656034512</v>
      </c>
      <c r="Q132" s="204">
        <f t="shared" si="98"/>
        <v>50254.701366265879</v>
      </c>
      <c r="R132" s="204">
        <f t="shared" si="98"/>
        <v>50840.294452148693</v>
      </c>
      <c r="S132" s="204">
        <f t="shared" si="98"/>
        <v>51385.178679100063</v>
      </c>
      <c r="T132" s="204">
        <f t="shared" si="98"/>
        <v>51912.179924468161</v>
      </c>
      <c r="U132" s="204">
        <f t="shared" si="98"/>
        <v>52432.735356808276</v>
      </c>
      <c r="V132" s="204">
        <f t="shared" si="98"/>
        <v>52952.588027827092</v>
      </c>
      <c r="W132" s="204">
        <f t="shared" si="98"/>
        <v>53474.634170683785</v>
      </c>
      <c r="X132" s="204">
        <f t="shared" si="98"/>
        <v>54000.346851492235</v>
      </c>
      <c r="Y132" s="204">
        <f t="shared" si="98"/>
        <v>54530.487797446942</v>
      </c>
      <c r="Z132" s="204">
        <f t="shared" si="98"/>
        <v>55065.463313284119</v>
      </c>
      <c r="AA132" s="204">
        <f t="shared" si="98"/>
        <v>55605.502241933689</v>
      </c>
      <c r="AB132" s="204">
        <f t="shared" si="98"/>
        <v>56150.744947290746</v>
      </c>
      <c r="AC132" s="204">
        <f t="shared" si="98"/>
        <v>56701.287808070498</v>
      </c>
      <c r="AD132" s="204">
        <f t="shared" si="98"/>
        <v>57257.205467229243</v>
      </c>
      <c r="AE132" s="204">
        <f t="shared" si="98"/>
        <v>57818.561959192863</v>
      </c>
      <c r="AF132" s="204">
        <f t="shared" si="98"/>
        <v>58385.416276013682</v>
      </c>
      <c r="AG132" s="204">
        <f t="shared" si="98"/>
        <v>58957.82515301642</v>
      </c>
      <c r="AH132" s="204">
        <f t="shared" si="98"/>
        <v>59535.844464213966</v>
      </c>
      <c r="AI132" s="204">
        <f t="shared" si="98"/>
        <v>60119.529922633374</v>
      </c>
      <c r="AJ132" s="204">
        <f t="shared" si="98"/>
        <v>60708.937433122745</v>
      </c>
      <c r="AK132" s="204">
        <f t="shared" si="98"/>
        <v>61304.123271424345</v>
      </c>
      <c r="AL132" s="204">
        <f t="shared" si="98"/>
        <v>61905.144176407142</v>
      </c>
      <c r="AM132" s="204">
        <f t="shared" si="98"/>
        <v>62512.057398905359</v>
      </c>
      <c r="AN132" s="204">
        <f t="shared" si="98"/>
        <v>63124.920728886857</v>
      </c>
      <c r="AO132" s="204">
        <f t="shared" si="98"/>
        <v>63743.792511813219</v>
      </c>
      <c r="AP132" s="204">
        <f t="shared" si="98"/>
        <v>64368.731659623169</v>
      </c>
      <c r="AQ132" s="204">
        <f t="shared" si="98"/>
        <v>64999.79765905477</v>
      </c>
      <c r="AR132" s="204">
        <f t="shared" si="98"/>
        <v>65637.050578665119</v>
      </c>
      <c r="AS132" s="204">
        <f t="shared" si="98"/>
        <v>66280.551075226555</v>
      </c>
      <c r="AT132" s="204">
        <f t="shared" si="98"/>
        <v>66930.360399839556</v>
      </c>
      <c r="AU132" s="204">
        <f t="shared" si="98"/>
        <v>67586.54040393258</v>
      </c>
      <c r="AV132" s="204">
        <f t="shared" si="98"/>
        <v>68249.153545234134</v>
      </c>
      <c r="AW132" s="204">
        <f t="shared" si="98"/>
        <v>68918.262893760068</v>
      </c>
      <c r="AX132" s="204">
        <f t="shared" si="98"/>
        <v>69593.932137838172</v>
      </c>
      <c r="AY132" s="204">
        <f t="shared" si="98"/>
        <v>70276.225590180737</v>
      </c>
      <c r="AZ132" s="204">
        <f t="shared" si="98"/>
        <v>70965.208194011429</v>
      </c>
      <c r="BA132" s="204">
        <f t="shared" si="98"/>
        <v>71660.94552924954</v>
      </c>
      <c r="BB132" s="204">
        <f t="shared" si="98"/>
        <v>72363.503818753336</v>
      </c>
      <c r="BC132" s="204">
        <f t="shared" si="98"/>
        <v>73072.94993462415</v>
      </c>
      <c r="BD132" s="204">
        <f t="shared" si="98"/>
        <v>73789.351404571775</v>
      </c>
      <c r="BE132" s="204">
        <f t="shared" si="98"/>
        <v>74512.77641834227</v>
      </c>
      <c r="BF132" s="204">
        <f t="shared" si="98"/>
        <v>75243.293834208453</v>
      </c>
      <c r="BG132" s="204">
        <f t="shared" si="98"/>
        <v>75980.973185524272</v>
      </c>
      <c r="BH132" s="204">
        <f t="shared" si="98"/>
        <v>76725.884687343161</v>
      </c>
      <c r="BI132" s="204">
        <f t="shared" si="98"/>
        <v>77478.099243101417</v>
      </c>
      <c r="BJ132" s="204">
        <f t="shared" si="98"/>
        <v>78237.688451367139</v>
      </c>
      <c r="BK132" s="204">
        <f t="shared" si="98"/>
        <v>79004.724612655045</v>
      </c>
      <c r="BL132" s="204">
        <f t="shared" si="98"/>
        <v>79779.280736308545</v>
      </c>
      <c r="BM132" s="204">
        <f t="shared" si="98"/>
        <v>80561.430547448836</v>
      </c>
      <c r="BN132" s="204">
        <f t="shared" si="98"/>
        <v>81351.248493992432</v>
      </c>
      <c r="BO132" s="204">
        <f t="shared" si="98"/>
        <v>82148.809753737456</v>
      </c>
      <c r="BP132" s="204">
        <f t="shared" si="98"/>
        <v>82954.190241519187</v>
      </c>
      <c r="BQ132" s="204">
        <f t="shared" si="98"/>
        <v>83767.466616436024</v>
      </c>
    </row>
    <row r="133" spans="5:69">
      <c r="E133" s="331"/>
      <c r="F133" s="328"/>
      <c r="G133" s="324"/>
      <c r="H133" s="325"/>
      <c r="I133" s="226" t="s">
        <v>447</v>
      </c>
      <c r="J133" s="228">
        <f t="shared" ref="J133:BQ133" si="99">J132*$B$10</f>
        <v>5232.1243523316052</v>
      </c>
      <c r="K133" s="228">
        <f t="shared" si="99"/>
        <v>7899.4818652849717</v>
      </c>
      <c r="L133" s="228">
        <f t="shared" si="99"/>
        <v>9284.9588540079221</v>
      </c>
      <c r="M133" s="228">
        <f t="shared" si="99"/>
        <v>10030.003406422002</v>
      </c>
      <c r="N133" s="228">
        <f t="shared" si="99"/>
        <v>10455.344545172353</v>
      </c>
      <c r="O133" s="228">
        <f t="shared" si="99"/>
        <v>10721.351809076561</v>
      </c>
      <c r="P133" s="228">
        <f t="shared" si="99"/>
        <v>10908.215044327593</v>
      </c>
      <c r="Q133" s="228">
        <f t="shared" si="99"/>
        <v>11056.034300578494</v>
      </c>
      <c r="R133" s="228">
        <f t="shared" si="99"/>
        <v>11184.864779472713</v>
      </c>
      <c r="S133" s="228">
        <f t="shared" si="99"/>
        <v>11304.739309402014</v>
      </c>
      <c r="T133" s="228">
        <f t="shared" si="99"/>
        <v>11420.679583382995</v>
      </c>
      <c r="U133" s="228">
        <f t="shared" si="99"/>
        <v>11535.201778497822</v>
      </c>
      <c r="V133" s="228">
        <f t="shared" si="99"/>
        <v>11649.569366121961</v>
      </c>
      <c r="W133" s="228">
        <f t="shared" si="99"/>
        <v>11764.419517550432</v>
      </c>
      <c r="X133" s="228">
        <f t="shared" si="99"/>
        <v>11880.076307328292</v>
      </c>
      <c r="Y133" s="228">
        <f t="shared" si="99"/>
        <v>11996.707315438327</v>
      </c>
      <c r="Z133" s="228">
        <f t="shared" si="99"/>
        <v>12114.401928922507</v>
      </c>
      <c r="AA133" s="228">
        <f t="shared" si="99"/>
        <v>12233.210493225411</v>
      </c>
      <c r="AB133" s="228">
        <f t="shared" si="99"/>
        <v>12353.163888403964</v>
      </c>
      <c r="AC133" s="228">
        <f t="shared" si="99"/>
        <v>12474.283317775509</v>
      </c>
      <c r="AD133" s="228">
        <f t="shared" si="99"/>
        <v>12596.585202790433</v>
      </c>
      <c r="AE133" s="228">
        <f t="shared" si="99"/>
        <v>12720.083631022429</v>
      </c>
      <c r="AF133" s="228">
        <f t="shared" si="99"/>
        <v>12844.791580723011</v>
      </c>
      <c r="AG133" s="228">
        <f t="shared" si="99"/>
        <v>12970.721533663613</v>
      </c>
      <c r="AH133" s="228">
        <f t="shared" si="99"/>
        <v>13097.885782127072</v>
      </c>
      <c r="AI133" s="228">
        <f t="shared" si="99"/>
        <v>13226.296582979343</v>
      </c>
      <c r="AJ133" s="228">
        <f t="shared" si="99"/>
        <v>13355.966235287004</v>
      </c>
      <c r="AK133" s="228">
        <f t="shared" si="99"/>
        <v>13486.907119713356</v>
      </c>
      <c r="AL133" s="228">
        <f t="shared" si="99"/>
        <v>13619.131718809571</v>
      </c>
      <c r="AM133" s="228">
        <f t="shared" si="99"/>
        <v>13752.652627759178</v>
      </c>
      <c r="AN133" s="228">
        <f t="shared" si="99"/>
        <v>13887.482560355109</v>
      </c>
      <c r="AO133" s="228">
        <f t="shared" si="99"/>
        <v>14023.634352598909</v>
      </c>
      <c r="AP133" s="228">
        <f t="shared" si="99"/>
        <v>14161.120965117098</v>
      </c>
      <c r="AQ133" s="228">
        <f t="shared" si="99"/>
        <v>14299.95548499205</v>
      </c>
      <c r="AR133" s="228">
        <f t="shared" si="99"/>
        <v>14440.151127306326</v>
      </c>
      <c r="AS133" s="228">
        <f t="shared" si="99"/>
        <v>14581.721236549842</v>
      </c>
      <c r="AT133" s="228">
        <f t="shared" si="99"/>
        <v>14724.679287964702</v>
      </c>
      <c r="AU133" s="228">
        <f t="shared" si="99"/>
        <v>14869.038888865167</v>
      </c>
      <c r="AV133" s="228">
        <f t="shared" si="99"/>
        <v>15014.81377995151</v>
      </c>
      <c r="AW133" s="228">
        <f t="shared" si="99"/>
        <v>15162.017836627216</v>
      </c>
      <c r="AX133" s="228">
        <f t="shared" si="99"/>
        <v>15310.665070324398</v>
      </c>
      <c r="AY133" s="228">
        <f t="shared" si="99"/>
        <v>15460.769629839762</v>
      </c>
      <c r="AZ133" s="228">
        <f t="shared" si="99"/>
        <v>15612.345802682514</v>
      </c>
      <c r="BA133" s="228">
        <f t="shared" si="99"/>
        <v>15765.4080164349</v>
      </c>
      <c r="BB133" s="228">
        <f t="shared" si="99"/>
        <v>15919.970840125734</v>
      </c>
      <c r="BC133" s="228">
        <f t="shared" si="99"/>
        <v>16076.048985617314</v>
      </c>
      <c r="BD133" s="228">
        <f t="shared" si="99"/>
        <v>16233.65730900579</v>
      </c>
      <c r="BE133" s="228">
        <f t="shared" si="99"/>
        <v>16392.810812035299</v>
      </c>
      <c r="BF133" s="228">
        <f t="shared" si="99"/>
        <v>16553.52464352586</v>
      </c>
      <c r="BG133" s="228">
        <f t="shared" si="99"/>
        <v>16715.81410081534</v>
      </c>
      <c r="BH133" s="228">
        <f t="shared" si="99"/>
        <v>16879.694631215494</v>
      </c>
      <c r="BI133" s="228">
        <f t="shared" si="99"/>
        <v>17045.181833482311</v>
      </c>
      <c r="BJ133" s="228">
        <f t="shared" si="99"/>
        <v>17212.29145930077</v>
      </c>
      <c r="BK133" s="228">
        <f t="shared" si="99"/>
        <v>17381.039414784111</v>
      </c>
      <c r="BL133" s="228">
        <f t="shared" si="99"/>
        <v>17551.44176198788</v>
      </c>
      <c r="BM133" s="228">
        <f t="shared" si="99"/>
        <v>17723.514720438743</v>
      </c>
      <c r="BN133" s="228">
        <f t="shared" si="99"/>
        <v>17897.274668678336</v>
      </c>
      <c r="BO133" s="228">
        <f t="shared" si="99"/>
        <v>18072.738145822241</v>
      </c>
      <c r="BP133" s="228">
        <f t="shared" si="99"/>
        <v>18249.921853134223</v>
      </c>
      <c r="BQ133" s="228">
        <f t="shared" si="99"/>
        <v>18428.842655615925</v>
      </c>
    </row>
    <row r="134" spans="5:69">
      <c r="E134" s="331"/>
      <c r="F134" s="328"/>
      <c r="G134" s="324"/>
      <c r="H134" s="325"/>
      <c r="I134" s="226" t="s">
        <v>448</v>
      </c>
      <c r="J134" s="228">
        <f>J9*J126</f>
        <v>5181.3471502590664</v>
      </c>
      <c r="K134" s="228">
        <f>K9*K126</f>
        <v>5232.1446713400383</v>
      </c>
      <c r="L134" s="228">
        <f t="shared" ref="L134:BQ134" si="100">L9*L126</f>
        <v>5283.4402073335677</v>
      </c>
      <c r="M134" s="228">
        <f t="shared" si="100"/>
        <v>5335.2386407388003</v>
      </c>
      <c r="N134" s="228">
        <f t="shared" si="100"/>
        <v>5387.5449019225125</v>
      </c>
      <c r="O134" s="228">
        <f t="shared" si="100"/>
        <v>5440.3639695884194</v>
      </c>
      <c r="P134" s="228">
        <f t="shared" si="100"/>
        <v>5493.7008712510506</v>
      </c>
      <c r="Q134" s="228">
        <f t="shared" si="100"/>
        <v>5547.5606837142968</v>
      </c>
      <c r="R134" s="228">
        <f t="shared" si="100"/>
        <v>5601.9485335546324</v>
      </c>
      <c r="S134" s="228">
        <f t="shared" si="100"/>
        <v>5656.8695976090894</v>
      </c>
      <c r="T134" s="228">
        <f t="shared" si="100"/>
        <v>5712.3291034680024</v>
      </c>
      <c r="U134" s="228">
        <f t="shared" si="100"/>
        <v>5768.3323299725917</v>
      </c>
      <c r="V134" s="228">
        <f t="shared" si="100"/>
        <v>5824.8846077174203</v>
      </c>
      <c r="W134" s="228">
        <f t="shared" si="100"/>
        <v>5881.9913195577865</v>
      </c>
      <c r="X134" s="228">
        <f t="shared" si="100"/>
        <v>5939.6579011220783</v>
      </c>
      <c r="Y134" s="228">
        <f t="shared" si="100"/>
        <v>5997.8898413291572</v>
      </c>
      <c r="Z134" s="228">
        <f t="shared" si="100"/>
        <v>6056.6926829108161</v>
      </c>
      <c r="AA134" s="228">
        <f t="shared" si="100"/>
        <v>6116.0720229393537</v>
      </c>
      <c r="AB134" s="228">
        <f t="shared" si="100"/>
        <v>6176.0335133603267</v>
      </c>
      <c r="AC134" s="228">
        <f t="shared" si="100"/>
        <v>6236.5828615305272</v>
      </c>
      <c r="AD134" s="228">
        <f t="shared" si="100"/>
        <v>6297.7258307612174</v>
      </c>
      <c r="AE134" s="228">
        <f t="shared" si="100"/>
        <v>6359.4682408667213</v>
      </c>
      <c r="AF134" s="228">
        <f t="shared" si="100"/>
        <v>6421.8159687183561</v>
      </c>
      <c r="AG134" s="228">
        <f t="shared" si="100"/>
        <v>6484.7749488038289</v>
      </c>
      <c r="AH134" s="228">
        <f t="shared" si="100"/>
        <v>6548.3511737921035</v>
      </c>
      <c r="AI134" s="228">
        <f t="shared" si="100"/>
        <v>6612.5506951037896</v>
      </c>
      <c r="AJ134" s="228">
        <f t="shared" si="100"/>
        <v>6677.3796234871588</v>
      </c>
      <c r="AK134" s="228">
        <f t="shared" si="100"/>
        <v>6742.8441295997773</v>
      </c>
      <c r="AL134" s="228">
        <f t="shared" si="100"/>
        <v>6808.9504445958546</v>
      </c>
      <c r="AM134" s="228">
        <f t="shared" si="100"/>
        <v>6875.7048607193437</v>
      </c>
      <c r="AN134" s="228">
        <f t="shared" si="100"/>
        <v>6943.1137319028694</v>
      </c>
      <c r="AO134" s="228">
        <f t="shared" si="100"/>
        <v>7011.183474372503</v>
      </c>
      <c r="AP134" s="228">
        <f t="shared" si="100"/>
        <v>7079.9205672585085</v>
      </c>
      <c r="AQ134" s="228">
        <f t="shared" si="100"/>
        <v>7149.3315532120232</v>
      </c>
      <c r="AR134" s="228">
        <f t="shared" si="100"/>
        <v>7219.423039027829</v>
      </c>
      <c r="AS134" s="228">
        <f t="shared" si="100"/>
        <v>7290.2016962731977</v>
      </c>
      <c r="AT134" s="228">
        <f t="shared" si="100"/>
        <v>7361.6742619229362</v>
      </c>
      <c r="AU134" s="228">
        <f t="shared" si="100"/>
        <v>7433.8475390006106</v>
      </c>
      <c r="AV134" s="228">
        <f t="shared" si="100"/>
        <v>7506.7283972261084</v>
      </c>
      <c r="AW134" s="228">
        <f t="shared" si="100"/>
        <v>7580.323773669501</v>
      </c>
      <c r="AX134" s="228">
        <f t="shared" si="100"/>
        <v>7654.6406734113607</v>
      </c>
      <c r="AY134" s="228">
        <f t="shared" si="100"/>
        <v>7729.6861702095093</v>
      </c>
      <c r="AZ134" s="228">
        <f t="shared" si="100"/>
        <v>7805.4674071723475</v>
      </c>
      <c r="BA134" s="228">
        <f t="shared" si="100"/>
        <v>7881.9915974387422</v>
      </c>
      <c r="BB134" s="228">
        <f t="shared" si="100"/>
        <v>7959.2660248646116</v>
      </c>
      <c r="BC134" s="228">
        <f t="shared" si="100"/>
        <v>8037.2980447162254</v>
      </c>
      <c r="BD134" s="228">
        <f t="shared" si="100"/>
        <v>8116.0950843703067</v>
      </c>
      <c r="BE134" s="228">
        <f t="shared" si="100"/>
        <v>8195.664644020997</v>
      </c>
      <c r="BF134" s="228">
        <f t="shared" si="100"/>
        <v>8276.0142973937509</v>
      </c>
      <c r="BG134" s="228">
        <f t="shared" si="100"/>
        <v>8357.1516924662392</v>
      </c>
      <c r="BH134" s="228">
        <f t="shared" si="100"/>
        <v>8439.0845521963001</v>
      </c>
      <c r="BI134" s="228">
        <f t="shared" si="100"/>
        <v>8521.8206752570477</v>
      </c>
      <c r="BJ134" s="228">
        <f t="shared" si="100"/>
        <v>8605.3679367791774</v>
      </c>
      <c r="BK134" s="228">
        <f t="shared" si="100"/>
        <v>8689.734289100541</v>
      </c>
      <c r="BL134" s="228">
        <f t="shared" si="100"/>
        <v>8774.927762523097</v>
      </c>
      <c r="BM134" s="228">
        <f t="shared" si="100"/>
        <v>8860.956466077243</v>
      </c>
      <c r="BN134" s="228">
        <f t="shared" si="100"/>
        <v>8947.8285882936852</v>
      </c>
      <c r="BO134" s="228">
        <f t="shared" si="100"/>
        <v>9035.5523979828413</v>
      </c>
      <c r="BP134" s="228">
        <f t="shared" si="100"/>
        <v>9124.1362450218894</v>
      </c>
      <c r="BQ134" s="228">
        <f t="shared" si="100"/>
        <v>9213.5885611495523</v>
      </c>
    </row>
    <row r="135" spans="5:69">
      <c r="E135" s="331"/>
      <c r="F135" s="328"/>
      <c r="G135" s="324"/>
      <c r="H135" s="325"/>
      <c r="I135" s="229" t="s">
        <v>449</v>
      </c>
      <c r="J135" s="204">
        <f t="shared" ref="J135:BQ135" si="101">J133-J134</f>
        <v>50.777202072538785</v>
      </c>
      <c r="K135" s="204">
        <f t="shared" si="101"/>
        <v>2667.3371939449335</v>
      </c>
      <c r="L135" s="204">
        <f t="shared" si="101"/>
        <v>4001.5186466743544</v>
      </c>
      <c r="M135" s="204">
        <f t="shared" si="101"/>
        <v>4694.7647656832014</v>
      </c>
      <c r="N135" s="204">
        <f t="shared" si="101"/>
        <v>5067.7996432498403</v>
      </c>
      <c r="O135" s="204">
        <f t="shared" si="101"/>
        <v>5280.9878394881416</v>
      </c>
      <c r="P135" s="204">
        <f t="shared" si="101"/>
        <v>5414.5141730765426</v>
      </c>
      <c r="Q135" s="204">
        <f t="shared" si="101"/>
        <v>5508.4736168641975</v>
      </c>
      <c r="R135" s="204">
        <f t="shared" si="101"/>
        <v>5582.9162459180807</v>
      </c>
      <c r="S135" s="204">
        <f t="shared" si="101"/>
        <v>5647.8697117929241</v>
      </c>
      <c r="T135" s="204">
        <f t="shared" si="101"/>
        <v>5708.3504799149923</v>
      </c>
      <c r="U135" s="204">
        <f t="shared" si="101"/>
        <v>5766.8694485252299</v>
      </c>
      <c r="V135" s="204">
        <f t="shared" si="101"/>
        <v>5824.6847584045408</v>
      </c>
      <c r="W135" s="204">
        <f t="shared" si="101"/>
        <v>5882.4281979926454</v>
      </c>
      <c r="X135" s="204">
        <f t="shared" si="101"/>
        <v>5940.4184062062141</v>
      </c>
      <c r="Y135" s="204">
        <f t="shared" si="101"/>
        <v>5998.8174741091698</v>
      </c>
      <c r="Z135" s="204">
        <f t="shared" si="101"/>
        <v>6057.709246011691</v>
      </c>
      <c r="AA135" s="204">
        <f t="shared" si="101"/>
        <v>6117.1384702860578</v>
      </c>
      <c r="AB135" s="204">
        <f t="shared" si="101"/>
        <v>6177.1303750436373</v>
      </c>
      <c r="AC135" s="204">
        <f t="shared" si="101"/>
        <v>6237.700456244982</v>
      </c>
      <c r="AD135" s="204">
        <f t="shared" si="101"/>
        <v>6298.8593720292156</v>
      </c>
      <c r="AE135" s="204">
        <f t="shared" si="101"/>
        <v>6360.6153901557082</v>
      </c>
      <c r="AF135" s="204">
        <f t="shared" si="101"/>
        <v>6422.975612004655</v>
      </c>
      <c r="AG135" s="204">
        <f t="shared" si="101"/>
        <v>6485.9465848597838</v>
      </c>
      <c r="AH135" s="204">
        <f t="shared" si="101"/>
        <v>6549.5346083349687</v>
      </c>
      <c r="AI135" s="204">
        <f t="shared" si="101"/>
        <v>6613.7458878755533</v>
      </c>
      <c r="AJ135" s="204">
        <f t="shared" si="101"/>
        <v>6678.5866117998448</v>
      </c>
      <c r="AK135" s="204">
        <f t="shared" si="101"/>
        <v>6744.062990113579</v>
      </c>
      <c r="AL135" s="204">
        <f t="shared" si="101"/>
        <v>6810.1812742137163</v>
      </c>
      <c r="AM135" s="204">
        <f t="shared" si="101"/>
        <v>6876.9477670398346</v>
      </c>
      <c r="AN135" s="204">
        <f t="shared" si="101"/>
        <v>6944.3688284522395</v>
      </c>
      <c r="AO135" s="204">
        <f t="shared" si="101"/>
        <v>7012.4508782264056</v>
      </c>
      <c r="AP135" s="204">
        <f t="shared" si="101"/>
        <v>7081.200397858589</v>
      </c>
      <c r="AQ135" s="204">
        <f t="shared" si="101"/>
        <v>7150.6239317800264</v>
      </c>
      <c r="AR135" s="204">
        <f t="shared" si="101"/>
        <v>7220.7280882784971</v>
      </c>
      <c r="AS135" s="204">
        <f t="shared" si="101"/>
        <v>7291.519540276644</v>
      </c>
      <c r="AT135" s="204">
        <f t="shared" si="101"/>
        <v>7363.0050260417656</v>
      </c>
      <c r="AU135" s="204">
        <f t="shared" si="101"/>
        <v>7435.1913498645563</v>
      </c>
      <c r="AV135" s="204">
        <f t="shared" si="101"/>
        <v>7508.0853827254014</v>
      </c>
      <c r="AW135" s="204">
        <f t="shared" si="101"/>
        <v>7581.6940629577148</v>
      </c>
      <c r="AX135" s="204">
        <f t="shared" si="101"/>
        <v>7656.024396913037</v>
      </c>
      <c r="AY135" s="204">
        <f t="shared" si="101"/>
        <v>7731.0834596302529</v>
      </c>
      <c r="AZ135" s="204">
        <f t="shared" si="101"/>
        <v>7806.8783955101662</v>
      </c>
      <c r="BA135" s="204">
        <f t="shared" si="101"/>
        <v>7883.4164189961575</v>
      </c>
      <c r="BB135" s="204">
        <f t="shared" si="101"/>
        <v>7960.7048152611223</v>
      </c>
      <c r="BC135" s="204">
        <f t="shared" si="101"/>
        <v>8038.7509409010881</v>
      </c>
      <c r="BD135" s="204">
        <f t="shared" si="101"/>
        <v>8117.5622246354833</v>
      </c>
      <c r="BE135" s="204">
        <f t="shared" si="101"/>
        <v>8197.146168014302</v>
      </c>
      <c r="BF135" s="204">
        <f t="shared" si="101"/>
        <v>8277.5103461321087</v>
      </c>
      <c r="BG135" s="204">
        <f t="shared" si="101"/>
        <v>8358.6624083491006</v>
      </c>
      <c r="BH135" s="204">
        <f t="shared" si="101"/>
        <v>8440.610079019194</v>
      </c>
      <c r="BI135" s="204">
        <f t="shared" si="101"/>
        <v>8523.3611582252634</v>
      </c>
      <c r="BJ135" s="204">
        <f t="shared" si="101"/>
        <v>8606.9235225215925</v>
      </c>
      <c r="BK135" s="204">
        <f t="shared" si="101"/>
        <v>8691.3051256835697</v>
      </c>
      <c r="BL135" s="204">
        <f t="shared" si="101"/>
        <v>8776.5139994647834</v>
      </c>
      <c r="BM135" s="204">
        <f t="shared" si="101"/>
        <v>8862.5582543615001</v>
      </c>
      <c r="BN135" s="204">
        <f t="shared" si="101"/>
        <v>8949.4460803846505</v>
      </c>
      <c r="BO135" s="204">
        <f t="shared" si="101"/>
        <v>9037.1857478393995</v>
      </c>
      <c r="BP135" s="204">
        <f t="shared" si="101"/>
        <v>9125.7856081123336</v>
      </c>
      <c r="BQ135" s="204">
        <f t="shared" si="101"/>
        <v>9215.2540944663724</v>
      </c>
    </row>
    <row r="136" spans="5:69">
      <c r="E136" s="331"/>
      <c r="F136" s="328"/>
      <c r="G136" s="329" t="s">
        <v>63</v>
      </c>
      <c r="H136" s="323" t="s">
        <v>25</v>
      </c>
      <c r="I136" s="230" t="s">
        <v>318</v>
      </c>
      <c r="J136" s="216">
        <f>Variables!$H$29</f>
        <v>0.1</v>
      </c>
      <c r="K136" s="216">
        <f>Variables!$H$29</f>
        <v>0.1</v>
      </c>
      <c r="L136" s="216">
        <f>Variables!$H$29</f>
        <v>0.1</v>
      </c>
      <c r="M136" s="216">
        <f>Variables!$H$29</f>
        <v>0.1</v>
      </c>
      <c r="N136" s="216">
        <f>Variables!$H$29</f>
        <v>0.1</v>
      </c>
      <c r="O136" s="216">
        <f>Variables!$H$29</f>
        <v>0.1</v>
      </c>
      <c r="P136" s="216">
        <f>Variables!$H$29</f>
        <v>0.1</v>
      </c>
      <c r="Q136" s="216">
        <f>Variables!$H$29</f>
        <v>0.1</v>
      </c>
      <c r="R136" s="216">
        <f>Variables!$H$29</f>
        <v>0.1</v>
      </c>
      <c r="S136" s="216">
        <f>Variables!$H$29</f>
        <v>0.1</v>
      </c>
      <c r="T136" s="216">
        <f>Variables!$H$29</f>
        <v>0.1</v>
      </c>
      <c r="U136" s="216">
        <f>Variables!$H$29</f>
        <v>0.1</v>
      </c>
      <c r="V136" s="216">
        <f>Variables!$H$29</f>
        <v>0.1</v>
      </c>
      <c r="W136" s="216">
        <f>Variables!$H$29</f>
        <v>0.1</v>
      </c>
      <c r="X136" s="216">
        <f>Variables!$H$29</f>
        <v>0.1</v>
      </c>
      <c r="Y136" s="216">
        <f>Variables!$H$29</f>
        <v>0.1</v>
      </c>
      <c r="Z136" s="216">
        <f>Variables!$H$29</f>
        <v>0.1</v>
      </c>
      <c r="AA136" s="216">
        <f>Variables!$H$29</f>
        <v>0.1</v>
      </c>
      <c r="AB136" s="216">
        <f>Variables!$H$29</f>
        <v>0.1</v>
      </c>
      <c r="AC136" s="216">
        <f>Variables!$H$29</f>
        <v>0.1</v>
      </c>
      <c r="AD136" s="216">
        <f>Variables!$H$29</f>
        <v>0.1</v>
      </c>
      <c r="AE136" s="216">
        <f>Variables!$H$29</f>
        <v>0.1</v>
      </c>
      <c r="AF136" s="216">
        <f>Variables!$H$29</f>
        <v>0.1</v>
      </c>
      <c r="AG136" s="216">
        <f>Variables!$H$29</f>
        <v>0.1</v>
      </c>
      <c r="AH136" s="216">
        <f>Variables!$H$29</f>
        <v>0.1</v>
      </c>
      <c r="AI136" s="216">
        <f>Variables!$H$29</f>
        <v>0.1</v>
      </c>
      <c r="AJ136" s="216">
        <f>Variables!$H$29</f>
        <v>0.1</v>
      </c>
      <c r="AK136" s="216">
        <f>Variables!$H$29</f>
        <v>0.1</v>
      </c>
      <c r="AL136" s="216">
        <f>Variables!$H$29</f>
        <v>0.1</v>
      </c>
      <c r="AM136" s="216">
        <f>Variables!$H$29</f>
        <v>0.1</v>
      </c>
      <c r="AN136" s="216">
        <f>Variables!$H$29</f>
        <v>0.1</v>
      </c>
      <c r="AO136" s="216">
        <f>Variables!$H$29</f>
        <v>0.1</v>
      </c>
      <c r="AP136" s="216">
        <f>Variables!$H$29</f>
        <v>0.1</v>
      </c>
      <c r="AQ136" s="216">
        <f>Variables!$H$29</f>
        <v>0.1</v>
      </c>
      <c r="AR136" s="216">
        <f>Variables!$H$29</f>
        <v>0.1</v>
      </c>
      <c r="AS136" s="216">
        <f>Variables!$H$29</f>
        <v>0.1</v>
      </c>
      <c r="AT136" s="216">
        <f>Variables!$H$29</f>
        <v>0.1</v>
      </c>
      <c r="AU136" s="216">
        <f>Variables!$H$29</f>
        <v>0.1</v>
      </c>
      <c r="AV136" s="216">
        <f>Variables!$H$29</f>
        <v>0.1</v>
      </c>
      <c r="AW136" s="216">
        <f>Variables!$H$29</f>
        <v>0.1</v>
      </c>
      <c r="AX136" s="216">
        <f>Variables!$H$29</f>
        <v>0.1</v>
      </c>
      <c r="AY136" s="216">
        <f>Variables!$H$29</f>
        <v>0.1</v>
      </c>
      <c r="AZ136" s="216">
        <f>Variables!$H$29</f>
        <v>0.1</v>
      </c>
      <c r="BA136" s="216">
        <f>Variables!$H$29</f>
        <v>0.1</v>
      </c>
      <c r="BB136" s="216">
        <f>Variables!$H$29</f>
        <v>0.1</v>
      </c>
      <c r="BC136" s="216">
        <f>Variables!$H$29</f>
        <v>0.1</v>
      </c>
      <c r="BD136" s="216">
        <f>Variables!$H$29</f>
        <v>0.1</v>
      </c>
      <c r="BE136" s="216">
        <f>Variables!$H$29</f>
        <v>0.1</v>
      </c>
      <c r="BF136" s="216">
        <f>Variables!$H$29</f>
        <v>0.1</v>
      </c>
      <c r="BG136" s="216">
        <f>Variables!$H$29</f>
        <v>0.1</v>
      </c>
      <c r="BH136" s="216">
        <f>Variables!$H$29</f>
        <v>0.1</v>
      </c>
      <c r="BI136" s="216">
        <f>Variables!$H$29</f>
        <v>0.1</v>
      </c>
      <c r="BJ136" s="216">
        <f>Variables!$H$29</f>
        <v>0.1</v>
      </c>
      <c r="BK136" s="216">
        <f>Variables!$H$29</f>
        <v>0.1</v>
      </c>
      <c r="BL136" s="216">
        <f>Variables!$H$29</f>
        <v>0.1</v>
      </c>
      <c r="BM136" s="216">
        <f>Variables!$H$29</f>
        <v>0.1</v>
      </c>
      <c r="BN136" s="216">
        <f>Variables!$H$29</f>
        <v>0.1</v>
      </c>
      <c r="BO136" s="216">
        <f>Variables!$H$29</f>
        <v>0.1</v>
      </c>
      <c r="BP136" s="216">
        <f>Variables!$H$29</f>
        <v>0.1</v>
      </c>
      <c r="BQ136" s="216">
        <f>Variables!$H$29</f>
        <v>0.1</v>
      </c>
    </row>
    <row r="137" spans="5:69">
      <c r="E137" s="331"/>
      <c r="F137" s="328"/>
      <c r="G137" s="329"/>
      <c r="H137" s="323"/>
      <c r="I137" s="232" t="s">
        <v>319</v>
      </c>
      <c r="J137" s="216">
        <f>Variables!$H$30</f>
        <v>0.5</v>
      </c>
      <c r="K137" s="216">
        <f>Variables!$H$30</f>
        <v>0.5</v>
      </c>
      <c r="L137" s="216">
        <f>Variables!$H$30</f>
        <v>0.5</v>
      </c>
      <c r="M137" s="216">
        <f>Variables!$H$30</f>
        <v>0.5</v>
      </c>
      <c r="N137" s="216">
        <f>Variables!$H$30</f>
        <v>0.5</v>
      </c>
      <c r="O137" s="216">
        <f>Variables!$H$30</f>
        <v>0.5</v>
      </c>
      <c r="P137" s="216">
        <f>Variables!$H$30</f>
        <v>0.5</v>
      </c>
      <c r="Q137" s="216">
        <f>Variables!$H$30</f>
        <v>0.5</v>
      </c>
      <c r="R137" s="216">
        <f>Variables!$H$30</f>
        <v>0.5</v>
      </c>
      <c r="S137" s="216">
        <f>Variables!$H$30</f>
        <v>0.5</v>
      </c>
      <c r="T137" s="216">
        <f>Variables!$H$30</f>
        <v>0.5</v>
      </c>
      <c r="U137" s="216">
        <f>Variables!$H$30</f>
        <v>0.5</v>
      </c>
      <c r="V137" s="216">
        <f>Variables!$H$30</f>
        <v>0.5</v>
      </c>
      <c r="W137" s="216">
        <f>Variables!$H$30</f>
        <v>0.5</v>
      </c>
      <c r="X137" s="216">
        <f>Variables!$H$30</f>
        <v>0.5</v>
      </c>
      <c r="Y137" s="216">
        <f>Variables!$H$30</f>
        <v>0.5</v>
      </c>
      <c r="Z137" s="216">
        <f>Variables!$H$30</f>
        <v>0.5</v>
      </c>
      <c r="AA137" s="216">
        <f>Variables!$H$30</f>
        <v>0.5</v>
      </c>
      <c r="AB137" s="216">
        <f>Variables!$H$30</f>
        <v>0.5</v>
      </c>
      <c r="AC137" s="216">
        <f>Variables!$H$30</f>
        <v>0.5</v>
      </c>
      <c r="AD137" s="216">
        <f>Variables!$H$30</f>
        <v>0.5</v>
      </c>
      <c r="AE137" s="216">
        <f>Variables!$H$30</f>
        <v>0.5</v>
      </c>
      <c r="AF137" s="216">
        <f>Variables!$H$30</f>
        <v>0.5</v>
      </c>
      <c r="AG137" s="216">
        <f>Variables!$H$30</f>
        <v>0.5</v>
      </c>
      <c r="AH137" s="216">
        <f>Variables!$H$30</f>
        <v>0.5</v>
      </c>
      <c r="AI137" s="216">
        <f>Variables!$H$30</f>
        <v>0.5</v>
      </c>
      <c r="AJ137" s="216">
        <f>Variables!$H$30</f>
        <v>0.5</v>
      </c>
      <c r="AK137" s="216">
        <f>Variables!$H$30</f>
        <v>0.5</v>
      </c>
      <c r="AL137" s="216">
        <f>Variables!$H$30</f>
        <v>0.5</v>
      </c>
      <c r="AM137" s="216">
        <f>Variables!$H$30</f>
        <v>0.5</v>
      </c>
      <c r="AN137" s="216">
        <f>Variables!$H$30</f>
        <v>0.5</v>
      </c>
      <c r="AO137" s="216">
        <f>Variables!$H$30</f>
        <v>0.5</v>
      </c>
      <c r="AP137" s="216">
        <f>Variables!$H$30</f>
        <v>0.5</v>
      </c>
      <c r="AQ137" s="216">
        <f>Variables!$H$30</f>
        <v>0.5</v>
      </c>
      <c r="AR137" s="216">
        <f>Variables!$H$30</f>
        <v>0.5</v>
      </c>
      <c r="AS137" s="216">
        <f>Variables!$H$30</f>
        <v>0.5</v>
      </c>
      <c r="AT137" s="216">
        <f>Variables!$H$30</f>
        <v>0.5</v>
      </c>
      <c r="AU137" s="216">
        <f>Variables!$H$30</f>
        <v>0.5</v>
      </c>
      <c r="AV137" s="216">
        <f>Variables!$H$30</f>
        <v>0.5</v>
      </c>
      <c r="AW137" s="216">
        <f>Variables!$H$30</f>
        <v>0.5</v>
      </c>
      <c r="AX137" s="216">
        <f>Variables!$H$30</f>
        <v>0.5</v>
      </c>
      <c r="AY137" s="216">
        <f>Variables!$H$30</f>
        <v>0.5</v>
      </c>
      <c r="AZ137" s="216">
        <f>Variables!$H$30</f>
        <v>0.5</v>
      </c>
      <c r="BA137" s="216">
        <f>Variables!$H$30</f>
        <v>0.5</v>
      </c>
      <c r="BB137" s="216">
        <f>Variables!$H$30</f>
        <v>0.5</v>
      </c>
      <c r="BC137" s="216">
        <f>Variables!$H$30</f>
        <v>0.5</v>
      </c>
      <c r="BD137" s="216">
        <f>Variables!$H$30</f>
        <v>0.5</v>
      </c>
      <c r="BE137" s="216">
        <f>Variables!$H$30</f>
        <v>0.5</v>
      </c>
      <c r="BF137" s="216">
        <f>Variables!$H$30</f>
        <v>0.5</v>
      </c>
      <c r="BG137" s="216">
        <f>Variables!$H$30</f>
        <v>0.5</v>
      </c>
      <c r="BH137" s="216">
        <f>Variables!$H$30</f>
        <v>0.5</v>
      </c>
      <c r="BI137" s="216">
        <f>Variables!$H$30</f>
        <v>0.5</v>
      </c>
      <c r="BJ137" s="216">
        <f>Variables!$H$30</f>
        <v>0.5</v>
      </c>
      <c r="BK137" s="216">
        <f>Variables!$H$30</f>
        <v>0.5</v>
      </c>
      <c r="BL137" s="216">
        <f>Variables!$H$30</f>
        <v>0.5</v>
      </c>
      <c r="BM137" s="216">
        <f>Variables!$H$30</f>
        <v>0.5</v>
      </c>
      <c r="BN137" s="216">
        <f>Variables!$H$30</f>
        <v>0.5</v>
      </c>
      <c r="BO137" s="216">
        <f>Variables!$H$30</f>
        <v>0.5</v>
      </c>
      <c r="BP137" s="216">
        <f>Variables!$H$30</f>
        <v>0.5</v>
      </c>
      <c r="BQ137" s="216">
        <f>Variables!$H$30</f>
        <v>0.5</v>
      </c>
    </row>
    <row r="138" spans="5:69">
      <c r="E138" s="331"/>
      <c r="F138" s="328"/>
      <c r="G138" s="329"/>
      <c r="H138" s="323"/>
      <c r="I138" s="230" t="s">
        <v>321</v>
      </c>
      <c r="J138" s="200">
        <f>J95*J136*J137</f>
        <v>0.54404145077720201</v>
      </c>
      <c r="K138" s="200">
        <f>K95*K136*K137</f>
        <v>0.56036269430051799</v>
      </c>
      <c r="L138" s="200">
        <f t="shared" ref="L138:BQ138" si="102">L95*L136*L137</f>
        <v>0.5771735751295336</v>
      </c>
      <c r="M138" s="200">
        <f t="shared" si="102"/>
        <v>0.59448878238341984</v>
      </c>
      <c r="N138" s="200">
        <f t="shared" si="102"/>
        <v>0.61232344585492227</v>
      </c>
      <c r="O138" s="200">
        <f t="shared" si="102"/>
        <v>0.63069314923056996</v>
      </c>
      <c r="P138" s="200">
        <f t="shared" si="102"/>
        <v>0.64961394370748715</v>
      </c>
      <c r="Q138" s="200">
        <f t="shared" si="102"/>
        <v>0.66910236201871176</v>
      </c>
      <c r="R138" s="200">
        <f t="shared" si="102"/>
        <v>0.68917543287927308</v>
      </c>
      <c r="S138" s="200">
        <f t="shared" si="102"/>
        <v>0.7098506958656513</v>
      </c>
      <c r="T138" s="200">
        <f t="shared" si="102"/>
        <v>0.73114621674162084</v>
      </c>
      <c r="U138" s="200">
        <f t="shared" si="102"/>
        <v>0.7530806032438695</v>
      </c>
      <c r="V138" s="200">
        <f t="shared" si="102"/>
        <v>0.77567302134118565</v>
      </c>
      <c r="W138" s="200">
        <f t="shared" si="102"/>
        <v>0.79894321198142126</v>
      </c>
      <c r="X138" s="200">
        <f t="shared" si="102"/>
        <v>0.82291150834086368</v>
      </c>
      <c r="Y138" s="200">
        <f t="shared" si="102"/>
        <v>0.84759885359108955</v>
      </c>
      <c r="Z138" s="200">
        <f t="shared" si="102"/>
        <v>0.87302681919882241</v>
      </c>
      <c r="AA138" s="200">
        <f t="shared" si="102"/>
        <v>0.89921762377478709</v>
      </c>
      <c r="AB138" s="200">
        <f t="shared" si="102"/>
        <v>0.92619415248803072</v>
      </c>
      <c r="AC138" s="200">
        <f t="shared" si="102"/>
        <v>0.9539799770626719</v>
      </c>
      <c r="AD138" s="200">
        <f t="shared" si="102"/>
        <v>0.98259937637455197</v>
      </c>
      <c r="AE138" s="200">
        <f t="shared" si="102"/>
        <v>1.0120773576657887</v>
      </c>
      <c r="AF138" s="200">
        <f t="shared" si="102"/>
        <v>1.0424396783957623</v>
      </c>
      <c r="AG138" s="200">
        <f t="shared" si="102"/>
        <v>1.0737128687476352</v>
      </c>
      <c r="AH138" s="200">
        <f t="shared" si="102"/>
        <v>1.1059242548100643</v>
      </c>
      <c r="AI138" s="200">
        <f t="shared" si="102"/>
        <v>1.1391019824543662</v>
      </c>
      <c r="AJ138" s="200">
        <f t="shared" si="102"/>
        <v>1.1732750419279974</v>
      </c>
      <c r="AK138" s="200">
        <f t="shared" si="102"/>
        <v>1.2084732931858371</v>
      </c>
      <c r="AL138" s="200">
        <f t="shared" si="102"/>
        <v>1.2447274919814122</v>
      </c>
      <c r="AM138" s="200">
        <f t="shared" si="102"/>
        <v>1.282069316740855</v>
      </c>
      <c r="AN138" s="200">
        <f t="shared" si="102"/>
        <v>1.3205313962430809</v>
      </c>
      <c r="AO138" s="200">
        <f t="shared" si="102"/>
        <v>1.360147338130373</v>
      </c>
      <c r="AP138" s="200">
        <f t="shared" si="102"/>
        <v>1.4009517582742845</v>
      </c>
      <c r="AQ138" s="200">
        <f t="shared" si="102"/>
        <v>1.442980311022513</v>
      </c>
      <c r="AR138" s="200">
        <f t="shared" si="102"/>
        <v>1.4862697203531883</v>
      </c>
      <c r="AS138" s="200">
        <f t="shared" si="102"/>
        <v>1.5308578119637841</v>
      </c>
      <c r="AT138" s="200">
        <f t="shared" si="102"/>
        <v>1.5767835463226976</v>
      </c>
      <c r="AU138" s="200">
        <f t="shared" si="102"/>
        <v>1.6240870527123783</v>
      </c>
      <c r="AV138" s="200">
        <f t="shared" si="102"/>
        <v>1.6728096642937498</v>
      </c>
      <c r="AW138" s="200">
        <f t="shared" si="102"/>
        <v>1.7229939542225627</v>
      </c>
      <c r="AX138" s="200">
        <f t="shared" si="102"/>
        <v>1.7746837728492393</v>
      </c>
      <c r="AY138" s="200">
        <f t="shared" si="102"/>
        <v>1.8279242860347165</v>
      </c>
      <c r="AZ138" s="200">
        <f t="shared" si="102"/>
        <v>1.882762014615758</v>
      </c>
      <c r="BA138" s="200">
        <f t="shared" si="102"/>
        <v>1.9392448750542308</v>
      </c>
      <c r="BB138" s="200">
        <f t="shared" si="102"/>
        <v>1.9974222213058574</v>
      </c>
      <c r="BC138" s="200">
        <f t="shared" si="102"/>
        <v>2.0573448879450331</v>
      </c>
      <c r="BD138" s="200">
        <f t="shared" si="102"/>
        <v>2.1190652345833842</v>
      </c>
      <c r="BE138" s="200">
        <f t="shared" si="102"/>
        <v>2.182637191620886</v>
      </c>
      <c r="BF138" s="200">
        <f t="shared" si="102"/>
        <v>2.248116307369513</v>
      </c>
      <c r="BG138" s="200">
        <f t="shared" si="102"/>
        <v>2.3155597965905979</v>
      </c>
      <c r="BH138" s="200">
        <f t="shared" si="102"/>
        <v>2.3850265904883163</v>
      </c>
      <c r="BI138" s="200">
        <f t="shared" si="102"/>
        <v>2.4565773882029656</v>
      </c>
      <c r="BJ138" s="200">
        <f t="shared" si="102"/>
        <v>2.5302747098490546</v>
      </c>
      <c r="BK138" s="200">
        <f t="shared" si="102"/>
        <v>2.6061829511445262</v>
      </c>
      <c r="BL138" s="200">
        <f t="shared" si="102"/>
        <v>2.6843684396788623</v>
      </c>
      <c r="BM138" s="200">
        <f t="shared" si="102"/>
        <v>2.7648994928692279</v>
      </c>
      <c r="BN138" s="200">
        <f t="shared" si="102"/>
        <v>2.8478464776553047</v>
      </c>
      <c r="BO138" s="200">
        <f t="shared" si="102"/>
        <v>2.9332818719849643</v>
      </c>
      <c r="BP138" s="200">
        <f t="shared" si="102"/>
        <v>3.0212803281445129</v>
      </c>
      <c r="BQ138" s="200">
        <f t="shared" si="102"/>
        <v>3.111918737988848</v>
      </c>
    </row>
    <row r="139" spans="5:69">
      <c r="E139" s="331"/>
      <c r="F139" s="328"/>
      <c r="G139" s="329"/>
      <c r="H139" s="323"/>
      <c r="I139" s="230" t="s">
        <v>323</v>
      </c>
      <c r="J139" s="200">
        <f>J138/J274</f>
        <v>0.38860103626942999</v>
      </c>
      <c r="K139" s="200">
        <f>K138/K274</f>
        <v>0.39241085035050277</v>
      </c>
      <c r="L139" s="200">
        <f t="shared" ref="L139:BQ139" si="103">L138/L274</f>
        <v>0.39625801555001749</v>
      </c>
      <c r="M139" s="200">
        <f t="shared" si="103"/>
        <v>0.40014289805541003</v>
      </c>
      <c r="N139" s="200">
        <f t="shared" si="103"/>
        <v>0.40406586764418839</v>
      </c>
      <c r="O139" s="200">
        <f t="shared" si="103"/>
        <v>0.40802729771913143</v>
      </c>
      <c r="P139" s="200">
        <f t="shared" si="103"/>
        <v>0.41202756534382878</v>
      </c>
      <c r="Q139" s="200">
        <f t="shared" si="103"/>
        <v>0.41606705127857224</v>
      </c>
      <c r="R139" s="200">
        <f t="shared" si="103"/>
        <v>0.42014614001659739</v>
      </c>
      <c r="S139" s="200">
        <f t="shared" si="103"/>
        <v>0.42426521982068166</v>
      </c>
      <c r="T139" s="200">
        <f t="shared" si="103"/>
        <v>0.42842468276010015</v>
      </c>
      <c r="U139" s="200">
        <f t="shared" si="103"/>
        <v>0.43262492474794434</v>
      </c>
      <c r="V139" s="200">
        <f t="shared" si="103"/>
        <v>0.43686634557880649</v>
      </c>
      <c r="W139" s="200">
        <f t="shared" si="103"/>
        <v>0.441149348966834</v>
      </c>
      <c r="X139" s="200">
        <f t="shared" si="103"/>
        <v>0.4454743425841558</v>
      </c>
      <c r="Y139" s="200">
        <f t="shared" si="103"/>
        <v>0.44984173809968669</v>
      </c>
      <c r="Z139" s="200">
        <f t="shared" si="103"/>
        <v>0.45425195121831119</v>
      </c>
      <c r="AA139" s="200">
        <f t="shared" si="103"/>
        <v>0.45870540172045149</v>
      </c>
      <c r="AB139" s="200">
        <f t="shared" si="103"/>
        <v>0.46320251350202446</v>
      </c>
      <c r="AC139" s="200">
        <f t="shared" si="103"/>
        <v>0.46774371461478953</v>
      </c>
      <c r="AD139" s="200">
        <f t="shared" si="103"/>
        <v>0.47232943730709137</v>
      </c>
      <c r="AE139" s="200">
        <f t="shared" si="103"/>
        <v>0.4769601180650041</v>
      </c>
      <c r="AF139" s="200">
        <f t="shared" si="103"/>
        <v>0.48163619765387666</v>
      </c>
      <c r="AG139" s="200">
        <f t="shared" si="103"/>
        <v>0.48635812116028715</v>
      </c>
      <c r="AH139" s="200">
        <f t="shared" si="103"/>
        <v>0.49112633803440769</v>
      </c>
      <c r="AI139" s="200">
        <f t="shared" si="103"/>
        <v>0.4959413021327842</v>
      </c>
      <c r="AJ139" s="200">
        <f t="shared" si="103"/>
        <v>0.50080347176153694</v>
      </c>
      <c r="AK139" s="200">
        <f t="shared" si="103"/>
        <v>0.50571330971998329</v>
      </c>
      <c r="AL139" s="200">
        <f t="shared" si="103"/>
        <v>0.51067128334468903</v>
      </c>
      <c r="AM139" s="200">
        <f t="shared" si="103"/>
        <v>0.51567786455395082</v>
      </c>
      <c r="AN139" s="200">
        <f t="shared" si="103"/>
        <v>0.52073352989271526</v>
      </c>
      <c r="AO139" s="200">
        <f t="shared" si="103"/>
        <v>0.52583876057793777</v>
      </c>
      <c r="AP139" s="200">
        <f t="shared" si="103"/>
        <v>0.5309940425443882</v>
      </c>
      <c r="AQ139" s="200">
        <f t="shared" si="103"/>
        <v>0.53619986649090179</v>
      </c>
      <c r="AR139" s="200">
        <f t="shared" si="103"/>
        <v>0.5414567279270871</v>
      </c>
      <c r="AS139" s="200">
        <f t="shared" si="103"/>
        <v>0.54676512722048987</v>
      </c>
      <c r="AT139" s="200">
        <f t="shared" si="103"/>
        <v>0.55212556964422022</v>
      </c>
      <c r="AU139" s="200">
        <f t="shared" si="103"/>
        <v>0.55753856542504576</v>
      </c>
      <c r="AV139" s="200">
        <f t="shared" si="103"/>
        <v>0.56300462979195809</v>
      </c>
      <c r="AW139" s="200">
        <f t="shared" si="103"/>
        <v>0.56852428302521263</v>
      </c>
      <c r="AX139" s="200">
        <f t="shared" si="103"/>
        <v>0.57409805050585194</v>
      </c>
      <c r="AY139" s="200">
        <f t="shared" si="103"/>
        <v>0.57972646276571316</v>
      </c>
      <c r="AZ139" s="200">
        <f t="shared" si="103"/>
        <v>0.58541005553792602</v>
      </c>
      <c r="BA139" s="200">
        <f t="shared" si="103"/>
        <v>0.59114936980790567</v>
      </c>
      <c r="BB139" s="200">
        <f t="shared" si="103"/>
        <v>0.59694495186484586</v>
      </c>
      <c r="BC139" s="200">
        <f t="shared" si="103"/>
        <v>0.60279735335371687</v>
      </c>
      <c r="BD139" s="200">
        <f t="shared" si="103"/>
        <v>0.60870713132777299</v>
      </c>
      <c r="BE139" s="200">
        <f t="shared" si="103"/>
        <v>0.61467484830157471</v>
      </c>
      <c r="BF139" s="200">
        <f t="shared" si="103"/>
        <v>0.62070107230453142</v>
      </c>
      <c r="BG139" s="200">
        <f t="shared" si="103"/>
        <v>0.62678637693496786</v>
      </c>
      <c r="BH139" s="200">
        <f t="shared" si="103"/>
        <v>0.63293134141472263</v>
      </c>
      <c r="BI139" s="200">
        <f t="shared" si="103"/>
        <v>0.63913655064427854</v>
      </c>
      <c r="BJ139" s="200">
        <f t="shared" si="103"/>
        <v>0.64540259525843824</v>
      </c>
      <c r="BK139" s="200">
        <f t="shared" si="103"/>
        <v>0.65173007168254049</v>
      </c>
      <c r="BL139" s="200">
        <f t="shared" si="103"/>
        <v>0.65811958218923228</v>
      </c>
      <c r="BM139" s="200">
        <f t="shared" si="103"/>
        <v>0.66457173495579325</v>
      </c>
      <c r="BN139" s="200">
        <f t="shared" si="103"/>
        <v>0.67108714412202641</v>
      </c>
      <c r="BO139" s="200">
        <f t="shared" si="103"/>
        <v>0.67766642984871306</v>
      </c>
      <c r="BP139" s="200">
        <f t="shared" si="103"/>
        <v>0.68431021837664152</v>
      </c>
      <c r="BQ139" s="200">
        <f t="shared" si="103"/>
        <v>0.69101914208621629</v>
      </c>
    </row>
    <row r="140" spans="5:69">
      <c r="E140" s="331"/>
      <c r="F140" s="328"/>
      <c r="G140" s="329"/>
      <c r="H140" s="323"/>
      <c r="I140" s="230" t="s">
        <v>299</v>
      </c>
      <c r="J140" s="200">
        <v>0</v>
      </c>
      <c r="K140" s="200">
        <f t="shared" ref="K140:BQ140" si="104">J142*$B$6</f>
        <v>0.15544041450777202</v>
      </c>
      <c r="L140" s="200">
        <f t="shared" si="104"/>
        <v>0.23468454739408712</v>
      </c>
      <c r="M140" s="200">
        <f t="shared" si="104"/>
        <v>0.27584547991705055</v>
      </c>
      <c r="N140" s="200">
        <f t="shared" si="104"/>
        <v>0.29797989918068929</v>
      </c>
      <c r="O140" s="200">
        <f t="shared" si="104"/>
        <v>0.31061629664801998</v>
      </c>
      <c r="P140" s="200">
        <f t="shared" si="104"/>
        <v>0.31851906741166258</v>
      </c>
      <c r="Q140" s="200">
        <f t="shared" si="104"/>
        <v>0.32407055984336286</v>
      </c>
      <c r="R140" s="200">
        <f t="shared" si="104"/>
        <v>0.3284621004331103</v>
      </c>
      <c r="S140" s="200">
        <f t="shared" si="104"/>
        <v>0.33228950622319409</v>
      </c>
      <c r="T140" s="200">
        <f t="shared" si="104"/>
        <v>0.33585084103986973</v>
      </c>
      <c r="U140" s="200">
        <f t="shared" si="104"/>
        <v>0.33929529362397493</v>
      </c>
      <c r="V140" s="200">
        <f t="shared" si="104"/>
        <v>0.34269761671116522</v>
      </c>
      <c r="W140" s="200">
        <f t="shared" si="104"/>
        <v>0.34609534658710522</v>
      </c>
      <c r="X140" s="200">
        <f t="shared" si="104"/>
        <v>0.34950741288028619</v>
      </c>
      <c r="Y140" s="200">
        <f t="shared" si="104"/>
        <v>0.35294344347380546</v>
      </c>
      <c r="Z140" s="200">
        <f t="shared" si="104"/>
        <v>0.35640841697677739</v>
      </c>
      <c r="AA140" s="200">
        <f t="shared" si="104"/>
        <v>0.35990498897571321</v>
      </c>
      <c r="AB140" s="200">
        <f t="shared" si="104"/>
        <v>0.36343465517603724</v>
      </c>
      <c r="AC140" s="200">
        <f t="shared" si="104"/>
        <v>0.36699833298882845</v>
      </c>
      <c r="AD140" s="200">
        <f t="shared" si="104"/>
        <v>0.37059665234033007</v>
      </c>
      <c r="AE140" s="200">
        <f t="shared" si="104"/>
        <v>0.37423010109300159</v>
      </c>
      <c r="AF140" s="200">
        <f t="shared" si="104"/>
        <v>0.37789909777250241</v>
      </c>
      <c r="AG140" s="200">
        <f t="shared" si="104"/>
        <v>0.3816040279478019</v>
      </c>
      <c r="AH140" s="200">
        <f t="shared" si="104"/>
        <v>0.38534526243801581</v>
      </c>
      <c r="AI140" s="200">
        <f t="shared" si="104"/>
        <v>0.38912316643277101</v>
      </c>
      <c r="AJ140" s="200">
        <f t="shared" si="104"/>
        <v>0.39293810406949919</v>
      </c>
      <c r="AK140" s="200">
        <f t="shared" si="104"/>
        <v>0.39679044073936437</v>
      </c>
      <c r="AL140" s="200">
        <f t="shared" si="104"/>
        <v>0.40068054425767552</v>
      </c>
      <c r="AM140" s="200">
        <f t="shared" si="104"/>
        <v>0.40460878546671336</v>
      </c>
      <c r="AN140" s="200">
        <f t="shared" si="104"/>
        <v>0.408575538554937</v>
      </c>
      <c r="AO140" s="200">
        <f t="shared" si="104"/>
        <v>0.41258118123455462</v>
      </c>
      <c r="AP140" s="200">
        <f t="shared" si="104"/>
        <v>0.41662609484845242</v>
      </c>
      <c r="AQ140" s="200">
        <f t="shared" si="104"/>
        <v>0.42071066444198152</v>
      </c>
      <c r="AR140" s="200">
        <f t="shared" si="104"/>
        <v>0.4248352788173515</v>
      </c>
      <c r="AS140" s="200">
        <f t="shared" si="104"/>
        <v>0.42900033057951065</v>
      </c>
      <c r="AT140" s="200">
        <f t="shared" si="104"/>
        <v>0.4332062161779513</v>
      </c>
      <c r="AU140" s="200">
        <f t="shared" si="104"/>
        <v>0.43745333594666375</v>
      </c>
      <c r="AV140" s="200">
        <f t="shared" si="104"/>
        <v>0.44174209414335019</v>
      </c>
      <c r="AW140" s="200">
        <f t="shared" si="104"/>
        <v>0.44607289898845837</v>
      </c>
      <c r="AX140" s="200">
        <f t="shared" si="104"/>
        <v>0.4504461627043142</v>
      </c>
      <c r="AY140" s="200">
        <f t="shared" si="104"/>
        <v>0.45486230155449792</v>
      </c>
      <c r="AZ140" s="200">
        <f t="shared" si="104"/>
        <v>0.4593217358835342</v>
      </c>
      <c r="BA140" s="200">
        <f t="shared" si="104"/>
        <v>0.46382489015693751</v>
      </c>
      <c r="BB140" s="200">
        <f t="shared" si="104"/>
        <v>0.46837219300163097</v>
      </c>
      <c r="BC140" s="200">
        <f t="shared" si="104"/>
        <v>0.47296407724675388</v>
      </c>
      <c r="BD140" s="200">
        <f t="shared" si="104"/>
        <v>0.47760097996486373</v>
      </c>
      <c r="BE140" s="200">
        <f t="shared" si="104"/>
        <v>0.4822833425135411</v>
      </c>
      <c r="BF140" s="200">
        <f t="shared" si="104"/>
        <v>0.48701161057740044</v>
      </c>
      <c r="BG140" s="200">
        <f t="shared" si="104"/>
        <v>0.49178623421051282</v>
      </c>
      <c r="BH140" s="200">
        <f t="shared" si="104"/>
        <v>0.4966076678792436</v>
      </c>
      <c r="BI140" s="200">
        <f t="shared" si="104"/>
        <v>0.50147637050551086</v>
      </c>
      <c r="BJ140" s="200">
        <f t="shared" si="104"/>
        <v>0.50639280551046684</v>
      </c>
      <c r="BK140" s="200">
        <f t="shared" si="104"/>
        <v>0.51135744085860879</v>
      </c>
      <c r="BL140" s="200">
        <f t="shared" si="104"/>
        <v>0.51637074910232061</v>
      </c>
      <c r="BM140" s="200">
        <f t="shared" si="104"/>
        <v>0.52143320742685328</v>
      </c>
      <c r="BN140" s="200">
        <f t="shared" si="104"/>
        <v>0.52654529769574399</v>
      </c>
      <c r="BO140" s="200">
        <f t="shared" si="104"/>
        <v>0.53170750649668264</v>
      </c>
      <c r="BP140" s="200">
        <f t="shared" si="104"/>
        <v>0.53692032518782662</v>
      </c>
      <c r="BQ140" s="200">
        <f t="shared" si="104"/>
        <v>0.54218424994456993</v>
      </c>
    </row>
    <row r="141" spans="5:69">
      <c r="E141" s="331"/>
      <c r="F141" s="328"/>
      <c r="G141" s="329"/>
      <c r="H141" s="323"/>
      <c r="I141" s="230" t="s">
        <v>301</v>
      </c>
      <c r="J141" s="200">
        <v>0</v>
      </c>
      <c r="K141" s="200">
        <f t="shared" ref="K141:BQ141" si="105">J142*$B$7</f>
        <v>3.8860103626943004E-2</v>
      </c>
      <c r="L141" s="200">
        <f t="shared" si="105"/>
        <v>5.8671136848521779E-2</v>
      </c>
      <c r="M141" s="200">
        <f t="shared" si="105"/>
        <v>6.8961369979262638E-2</v>
      </c>
      <c r="N141" s="200">
        <f t="shared" si="105"/>
        <v>7.4494974795172322E-2</v>
      </c>
      <c r="O141" s="200">
        <f t="shared" si="105"/>
        <v>7.7654074162004996E-2</v>
      </c>
      <c r="P141" s="200">
        <f t="shared" si="105"/>
        <v>7.9629766852915645E-2</v>
      </c>
      <c r="Q141" s="200">
        <f t="shared" si="105"/>
        <v>8.1017639960840715E-2</v>
      </c>
      <c r="R141" s="200">
        <f t="shared" si="105"/>
        <v>8.2115525108277576E-2</v>
      </c>
      <c r="S141" s="200">
        <f t="shared" si="105"/>
        <v>8.3072376555798522E-2</v>
      </c>
      <c r="T141" s="200">
        <f t="shared" si="105"/>
        <v>8.3962710259967432E-2</v>
      </c>
      <c r="U141" s="200">
        <f t="shared" si="105"/>
        <v>8.4823823405993731E-2</v>
      </c>
      <c r="V141" s="200">
        <f t="shared" si="105"/>
        <v>8.5674404177791305E-2</v>
      </c>
      <c r="W141" s="200">
        <f t="shared" si="105"/>
        <v>8.6523836646776306E-2</v>
      </c>
      <c r="X141" s="200">
        <f t="shared" si="105"/>
        <v>8.7376853220071549E-2</v>
      </c>
      <c r="Y141" s="200">
        <f t="shared" si="105"/>
        <v>8.8235860868451366E-2</v>
      </c>
      <c r="Z141" s="200">
        <f t="shared" si="105"/>
        <v>8.9102104244194347E-2</v>
      </c>
      <c r="AA141" s="200">
        <f t="shared" si="105"/>
        <v>8.9976247243928303E-2</v>
      </c>
      <c r="AB141" s="200">
        <f t="shared" si="105"/>
        <v>9.0858663794009309E-2</v>
      </c>
      <c r="AC141" s="200">
        <f t="shared" si="105"/>
        <v>9.1749583247207112E-2</v>
      </c>
      <c r="AD141" s="200">
        <f t="shared" si="105"/>
        <v>9.2649163085082517E-2</v>
      </c>
      <c r="AE141" s="200">
        <f t="shared" si="105"/>
        <v>9.3557525273250397E-2</v>
      </c>
      <c r="AF141" s="200">
        <f t="shared" si="105"/>
        <v>9.4474774443125603E-2</v>
      </c>
      <c r="AG141" s="200">
        <f t="shared" si="105"/>
        <v>9.5401006986950476E-2</v>
      </c>
      <c r="AH141" s="200">
        <f t="shared" si="105"/>
        <v>9.6336315609503953E-2</v>
      </c>
      <c r="AI141" s="200">
        <f t="shared" si="105"/>
        <v>9.7280791608192752E-2</v>
      </c>
      <c r="AJ141" s="200">
        <f t="shared" si="105"/>
        <v>9.8234526017374799E-2</v>
      </c>
      <c r="AK141" s="200">
        <f t="shared" si="105"/>
        <v>9.9197610184841092E-2</v>
      </c>
      <c r="AL141" s="200">
        <f t="shared" si="105"/>
        <v>0.10017013606441888</v>
      </c>
      <c r="AM141" s="200">
        <f t="shared" si="105"/>
        <v>0.10115219636667834</v>
      </c>
      <c r="AN141" s="200">
        <f t="shared" si="105"/>
        <v>0.10214388463873425</v>
      </c>
      <c r="AO141" s="200">
        <f t="shared" si="105"/>
        <v>0.10314529530863865</v>
      </c>
      <c r="AP141" s="200">
        <f t="shared" si="105"/>
        <v>0.10415652371211311</v>
      </c>
      <c r="AQ141" s="200">
        <f t="shared" si="105"/>
        <v>0.10517766611049538</v>
      </c>
      <c r="AR141" s="200">
        <f t="shared" si="105"/>
        <v>0.10620881970433788</v>
      </c>
      <c r="AS141" s="200">
        <f t="shared" si="105"/>
        <v>0.10725008264487766</v>
      </c>
      <c r="AT141" s="200">
        <f t="shared" si="105"/>
        <v>0.10830155404448782</v>
      </c>
      <c r="AU141" s="200">
        <f t="shared" si="105"/>
        <v>0.10936333398666594</v>
      </c>
      <c r="AV141" s="200">
        <f t="shared" si="105"/>
        <v>0.11043552353583755</v>
      </c>
      <c r="AW141" s="200">
        <f t="shared" si="105"/>
        <v>0.11151822474711459</v>
      </c>
      <c r="AX141" s="200">
        <f t="shared" si="105"/>
        <v>0.11261154067607855</v>
      </c>
      <c r="AY141" s="200">
        <f t="shared" si="105"/>
        <v>0.11371557538862448</v>
      </c>
      <c r="AZ141" s="200">
        <f t="shared" si="105"/>
        <v>0.11483043397088355</v>
      </c>
      <c r="BA141" s="200">
        <f t="shared" si="105"/>
        <v>0.11595622253923438</v>
      </c>
      <c r="BB141" s="200">
        <f t="shared" si="105"/>
        <v>0.11709304825040774</v>
      </c>
      <c r="BC141" s="200">
        <f t="shared" si="105"/>
        <v>0.11824101931168847</v>
      </c>
      <c r="BD141" s="200">
        <f t="shared" si="105"/>
        <v>0.11940024499121593</v>
      </c>
      <c r="BE141" s="200">
        <f t="shared" si="105"/>
        <v>0.12057083562838528</v>
      </c>
      <c r="BF141" s="200">
        <f t="shared" si="105"/>
        <v>0.12175290264435011</v>
      </c>
      <c r="BG141" s="200">
        <f t="shared" si="105"/>
        <v>0.1229465585526282</v>
      </c>
      <c r="BH141" s="200">
        <f t="shared" si="105"/>
        <v>0.1241519169698109</v>
      </c>
      <c r="BI141" s="200">
        <f t="shared" si="105"/>
        <v>0.12536909262637772</v>
      </c>
      <c r="BJ141" s="200">
        <f t="shared" si="105"/>
        <v>0.12659820137761671</v>
      </c>
      <c r="BK141" s="200">
        <f t="shared" si="105"/>
        <v>0.1278393602146522</v>
      </c>
      <c r="BL141" s="200">
        <f t="shared" si="105"/>
        <v>0.12909268727558015</v>
      </c>
      <c r="BM141" s="200">
        <f t="shared" si="105"/>
        <v>0.13035830185671332</v>
      </c>
      <c r="BN141" s="200">
        <f t="shared" si="105"/>
        <v>0.131636324423936</v>
      </c>
      <c r="BO141" s="200">
        <f t="shared" si="105"/>
        <v>0.13292687662417066</v>
      </c>
      <c r="BP141" s="200">
        <f t="shared" si="105"/>
        <v>0.13423008129695665</v>
      </c>
      <c r="BQ141" s="200">
        <f t="shared" si="105"/>
        <v>0.13554606248614248</v>
      </c>
    </row>
    <row r="142" spans="5:69">
      <c r="E142" s="331"/>
      <c r="F142" s="328"/>
      <c r="G142" s="329"/>
      <c r="H142" s="323"/>
      <c r="I142" s="230" t="s">
        <v>295</v>
      </c>
      <c r="J142" s="200">
        <f>J139+J140+J141</f>
        <v>0.38860103626942999</v>
      </c>
      <c r="K142" s="200">
        <f>K139+K140+K141</f>
        <v>0.58671136848521777</v>
      </c>
      <c r="L142" s="200">
        <f t="shared" ref="L142:BQ142" si="106">L139+L140+L141</f>
        <v>0.68961369979262632</v>
      </c>
      <c r="M142" s="200">
        <f t="shared" si="106"/>
        <v>0.7449497479517232</v>
      </c>
      <c r="N142" s="200">
        <f t="shared" si="106"/>
        <v>0.77654074162004993</v>
      </c>
      <c r="O142" s="200">
        <f t="shared" si="106"/>
        <v>0.7962976685291564</v>
      </c>
      <c r="P142" s="200">
        <f t="shared" si="106"/>
        <v>0.81017639960840704</v>
      </c>
      <c r="Q142" s="200">
        <f t="shared" si="106"/>
        <v>0.82115525108277576</v>
      </c>
      <c r="R142" s="200">
        <f t="shared" si="106"/>
        <v>0.83072376555798522</v>
      </c>
      <c r="S142" s="200">
        <f t="shared" si="106"/>
        <v>0.83962710259967421</v>
      </c>
      <c r="T142" s="200">
        <f t="shared" si="106"/>
        <v>0.84823823405993726</v>
      </c>
      <c r="U142" s="200">
        <f t="shared" si="106"/>
        <v>0.85674404177791297</v>
      </c>
      <c r="V142" s="200">
        <f t="shared" si="106"/>
        <v>0.86523836646776298</v>
      </c>
      <c r="W142" s="200">
        <f t="shared" si="106"/>
        <v>0.87376853220071549</v>
      </c>
      <c r="X142" s="200">
        <f t="shared" si="106"/>
        <v>0.88235860868451366</v>
      </c>
      <c r="Y142" s="200">
        <f t="shared" si="106"/>
        <v>0.89102104244194347</v>
      </c>
      <c r="Z142" s="200">
        <f t="shared" si="106"/>
        <v>0.89976247243928298</v>
      </c>
      <c r="AA142" s="200">
        <f t="shared" si="106"/>
        <v>0.90858663794009298</v>
      </c>
      <c r="AB142" s="200">
        <f t="shared" si="106"/>
        <v>0.917495832472071</v>
      </c>
      <c r="AC142" s="200">
        <f t="shared" si="106"/>
        <v>0.92649163085082509</v>
      </c>
      <c r="AD142" s="200">
        <f t="shared" si="106"/>
        <v>0.93557525273250397</v>
      </c>
      <c r="AE142" s="200">
        <f t="shared" si="106"/>
        <v>0.94474774443125598</v>
      </c>
      <c r="AF142" s="200">
        <f t="shared" si="106"/>
        <v>0.95401006986950465</v>
      </c>
      <c r="AG142" s="200">
        <f t="shared" si="106"/>
        <v>0.96336315609503953</v>
      </c>
      <c r="AH142" s="200">
        <f t="shared" si="106"/>
        <v>0.97280791608192752</v>
      </c>
      <c r="AI142" s="200">
        <f t="shared" si="106"/>
        <v>0.9823452601737479</v>
      </c>
      <c r="AJ142" s="200">
        <f t="shared" si="106"/>
        <v>0.9919761018484109</v>
      </c>
      <c r="AK142" s="200">
        <f t="shared" si="106"/>
        <v>1.0017013606441887</v>
      </c>
      <c r="AL142" s="200">
        <f t="shared" si="106"/>
        <v>1.0115219636667834</v>
      </c>
      <c r="AM142" s="200">
        <f t="shared" si="106"/>
        <v>1.0214388463873425</v>
      </c>
      <c r="AN142" s="200">
        <f t="shared" si="106"/>
        <v>1.0314529530863865</v>
      </c>
      <c r="AO142" s="200">
        <f t="shared" si="106"/>
        <v>1.041565237121131</v>
      </c>
      <c r="AP142" s="200">
        <f t="shared" si="106"/>
        <v>1.0517766611049537</v>
      </c>
      <c r="AQ142" s="200">
        <f t="shared" si="106"/>
        <v>1.0620881970433786</v>
      </c>
      <c r="AR142" s="200">
        <f t="shared" si="106"/>
        <v>1.0725008264487765</v>
      </c>
      <c r="AS142" s="200">
        <f t="shared" si="106"/>
        <v>1.0830155404448782</v>
      </c>
      <c r="AT142" s="200">
        <f t="shared" si="106"/>
        <v>1.0936333398666593</v>
      </c>
      <c r="AU142" s="200">
        <f t="shared" si="106"/>
        <v>1.1043552353583754</v>
      </c>
      <c r="AV142" s="200">
        <f t="shared" si="106"/>
        <v>1.1151822474711459</v>
      </c>
      <c r="AW142" s="200">
        <f t="shared" si="106"/>
        <v>1.1261154067607855</v>
      </c>
      <c r="AX142" s="200">
        <f t="shared" si="106"/>
        <v>1.1371557538862447</v>
      </c>
      <c r="AY142" s="200">
        <f t="shared" si="106"/>
        <v>1.1483043397088355</v>
      </c>
      <c r="AZ142" s="200">
        <f t="shared" si="106"/>
        <v>1.1595622253923437</v>
      </c>
      <c r="BA142" s="200">
        <f t="shared" si="106"/>
        <v>1.1709304825040774</v>
      </c>
      <c r="BB142" s="200">
        <f t="shared" si="106"/>
        <v>1.1824101931168847</v>
      </c>
      <c r="BC142" s="200">
        <f t="shared" si="106"/>
        <v>1.1940024499121593</v>
      </c>
      <c r="BD142" s="200">
        <f t="shared" si="106"/>
        <v>1.2057083562838526</v>
      </c>
      <c r="BE142" s="200">
        <f t="shared" si="106"/>
        <v>1.217529026443501</v>
      </c>
      <c r="BF142" s="200">
        <f t="shared" si="106"/>
        <v>1.2294655855262819</v>
      </c>
      <c r="BG142" s="200">
        <f t="shared" si="106"/>
        <v>1.2415191696981089</v>
      </c>
      <c r="BH142" s="200">
        <f t="shared" si="106"/>
        <v>1.2536909262637772</v>
      </c>
      <c r="BI142" s="200">
        <f t="shared" si="106"/>
        <v>1.265982013776167</v>
      </c>
      <c r="BJ142" s="200">
        <f t="shared" si="106"/>
        <v>1.2783936021465219</v>
      </c>
      <c r="BK142" s="200">
        <f t="shared" si="106"/>
        <v>1.2909268727558014</v>
      </c>
      <c r="BL142" s="200">
        <f t="shared" si="106"/>
        <v>1.3035830185671331</v>
      </c>
      <c r="BM142" s="200">
        <f t="shared" si="106"/>
        <v>1.31636324423936</v>
      </c>
      <c r="BN142" s="200">
        <f t="shared" si="106"/>
        <v>1.3292687662417064</v>
      </c>
      <c r="BO142" s="200">
        <f t="shared" si="106"/>
        <v>1.3423008129695664</v>
      </c>
      <c r="BP142" s="200">
        <f t="shared" si="106"/>
        <v>1.3554606248614247</v>
      </c>
      <c r="BQ142" s="200">
        <f t="shared" si="106"/>
        <v>1.3687494545169285</v>
      </c>
    </row>
    <row r="143" spans="5:69">
      <c r="E143" s="331"/>
      <c r="F143" s="328"/>
      <c r="G143" s="329"/>
      <c r="H143" s="323"/>
      <c r="I143" s="230" t="s">
        <v>326</v>
      </c>
      <c r="J143" s="219">
        <f>Variables!$H$23</f>
        <v>45900</v>
      </c>
      <c r="K143" s="219">
        <f>Variables!$H$23</f>
        <v>45900</v>
      </c>
      <c r="L143" s="219">
        <f>Variables!$H$23</f>
        <v>45900</v>
      </c>
      <c r="M143" s="219">
        <f>Variables!$H$23</f>
        <v>45900</v>
      </c>
      <c r="N143" s="219">
        <f>Variables!$H$23</f>
        <v>45900</v>
      </c>
      <c r="O143" s="219">
        <f>Variables!$H$23</f>
        <v>45900</v>
      </c>
      <c r="P143" s="219">
        <f>Variables!$H$23</f>
        <v>45900</v>
      </c>
      <c r="Q143" s="219">
        <f>Variables!$H$23</f>
        <v>45900</v>
      </c>
      <c r="R143" s="219">
        <f>Variables!$H$23</f>
        <v>45900</v>
      </c>
      <c r="S143" s="219">
        <f>Variables!$H$23</f>
        <v>45900</v>
      </c>
      <c r="T143" s="219">
        <f>Variables!$H$23</f>
        <v>45900</v>
      </c>
      <c r="U143" s="219">
        <f>Variables!$H$23</f>
        <v>45900</v>
      </c>
      <c r="V143" s="219">
        <f>Variables!$H$23</f>
        <v>45900</v>
      </c>
      <c r="W143" s="219">
        <f>Variables!$H$23</f>
        <v>45900</v>
      </c>
      <c r="X143" s="219">
        <f>Variables!$H$23</f>
        <v>45900</v>
      </c>
      <c r="Y143" s="219">
        <f>Variables!$H$23</f>
        <v>45900</v>
      </c>
      <c r="Z143" s="219">
        <f>Variables!$H$23</f>
        <v>45900</v>
      </c>
      <c r="AA143" s="219">
        <f>Variables!$H$23</f>
        <v>45900</v>
      </c>
      <c r="AB143" s="219">
        <f>Variables!$H$23</f>
        <v>45900</v>
      </c>
      <c r="AC143" s="219">
        <f>Variables!$H$23</f>
        <v>45900</v>
      </c>
      <c r="AD143" s="219">
        <f>Variables!$H$23</f>
        <v>45900</v>
      </c>
      <c r="AE143" s="219">
        <f>Variables!$H$23</f>
        <v>45900</v>
      </c>
      <c r="AF143" s="219">
        <f>Variables!$H$23</f>
        <v>45900</v>
      </c>
      <c r="AG143" s="219">
        <f>Variables!$H$23</f>
        <v>45900</v>
      </c>
      <c r="AH143" s="219">
        <f>Variables!$H$23</f>
        <v>45900</v>
      </c>
      <c r="AI143" s="219">
        <f>Variables!$H$23</f>
        <v>45900</v>
      </c>
      <c r="AJ143" s="219">
        <f>Variables!$H$23</f>
        <v>45900</v>
      </c>
      <c r="AK143" s="219">
        <f>Variables!$H$23</f>
        <v>45900</v>
      </c>
      <c r="AL143" s="219">
        <f>Variables!$H$23</f>
        <v>45900</v>
      </c>
      <c r="AM143" s="219">
        <f>Variables!$H$23</f>
        <v>45900</v>
      </c>
      <c r="AN143" s="219">
        <f>Variables!$H$23</f>
        <v>45900</v>
      </c>
      <c r="AO143" s="219">
        <f>Variables!$H$23</f>
        <v>45900</v>
      </c>
      <c r="AP143" s="219">
        <f>Variables!$H$23</f>
        <v>45900</v>
      </c>
      <c r="AQ143" s="219">
        <f>Variables!$H$23</f>
        <v>45900</v>
      </c>
      <c r="AR143" s="219">
        <f>Variables!$H$23</f>
        <v>45900</v>
      </c>
      <c r="AS143" s="219">
        <f>Variables!$H$23</f>
        <v>45900</v>
      </c>
      <c r="AT143" s="219">
        <f>Variables!$H$23</f>
        <v>45900</v>
      </c>
      <c r="AU143" s="219">
        <f>Variables!$H$23</f>
        <v>45900</v>
      </c>
      <c r="AV143" s="219">
        <f>Variables!$H$23</f>
        <v>45900</v>
      </c>
      <c r="AW143" s="219">
        <f>Variables!$H$23</f>
        <v>45900</v>
      </c>
      <c r="AX143" s="219">
        <f>Variables!$H$23</f>
        <v>45900</v>
      </c>
      <c r="AY143" s="219">
        <f>Variables!$H$23</f>
        <v>45900</v>
      </c>
      <c r="AZ143" s="219">
        <f>Variables!$H$23</f>
        <v>45900</v>
      </c>
      <c r="BA143" s="219">
        <f>Variables!$H$23</f>
        <v>45900</v>
      </c>
      <c r="BB143" s="219">
        <f>Variables!$H$23</f>
        <v>45900</v>
      </c>
      <c r="BC143" s="219">
        <f>Variables!$H$23</f>
        <v>45900</v>
      </c>
      <c r="BD143" s="219">
        <f>Variables!$H$23</f>
        <v>45900</v>
      </c>
      <c r="BE143" s="219">
        <f>Variables!$H$23</f>
        <v>45900</v>
      </c>
      <c r="BF143" s="219">
        <f>Variables!$H$23</f>
        <v>45900</v>
      </c>
      <c r="BG143" s="219">
        <f>Variables!$H$23</f>
        <v>45900</v>
      </c>
      <c r="BH143" s="219">
        <f>Variables!$H$23</f>
        <v>45900</v>
      </c>
      <c r="BI143" s="219">
        <f>Variables!$H$23</f>
        <v>45900</v>
      </c>
      <c r="BJ143" s="219">
        <f>Variables!$H$23</f>
        <v>45900</v>
      </c>
      <c r="BK143" s="219">
        <f>Variables!$H$23</f>
        <v>45900</v>
      </c>
      <c r="BL143" s="219">
        <f>Variables!$H$23</f>
        <v>45900</v>
      </c>
      <c r="BM143" s="219">
        <f>Variables!$H$23</f>
        <v>45900</v>
      </c>
      <c r="BN143" s="219">
        <f>Variables!$H$23</f>
        <v>45900</v>
      </c>
      <c r="BO143" s="219">
        <f>Variables!$H$23</f>
        <v>45900</v>
      </c>
      <c r="BP143" s="219">
        <f>Variables!$H$23</f>
        <v>45900</v>
      </c>
      <c r="BQ143" s="219">
        <f>Variables!$H$23</f>
        <v>45900</v>
      </c>
    </row>
    <row r="144" spans="5:69">
      <c r="E144" s="331"/>
      <c r="F144" s="328"/>
      <c r="G144" s="329"/>
      <c r="H144" s="323"/>
      <c r="I144" s="230" t="s">
        <v>446</v>
      </c>
      <c r="J144" s="204">
        <f t="shared" ref="J144:BQ144" si="107">J143*$B$10</f>
        <v>10098</v>
      </c>
      <c r="K144" s="204">
        <f t="shared" si="107"/>
        <v>10098</v>
      </c>
      <c r="L144" s="204">
        <f t="shared" si="107"/>
        <v>10098</v>
      </c>
      <c r="M144" s="204">
        <f t="shared" si="107"/>
        <v>10098</v>
      </c>
      <c r="N144" s="204">
        <f t="shared" si="107"/>
        <v>10098</v>
      </c>
      <c r="O144" s="204">
        <f t="shared" si="107"/>
        <v>10098</v>
      </c>
      <c r="P144" s="204">
        <f t="shared" si="107"/>
        <v>10098</v>
      </c>
      <c r="Q144" s="204">
        <f t="shared" si="107"/>
        <v>10098</v>
      </c>
      <c r="R144" s="204">
        <f t="shared" si="107"/>
        <v>10098</v>
      </c>
      <c r="S144" s="204">
        <f t="shared" si="107"/>
        <v>10098</v>
      </c>
      <c r="T144" s="204">
        <f t="shared" si="107"/>
        <v>10098</v>
      </c>
      <c r="U144" s="204">
        <f t="shared" si="107"/>
        <v>10098</v>
      </c>
      <c r="V144" s="204">
        <f t="shared" si="107"/>
        <v>10098</v>
      </c>
      <c r="W144" s="204">
        <f t="shared" si="107"/>
        <v>10098</v>
      </c>
      <c r="X144" s="204">
        <f t="shared" si="107"/>
        <v>10098</v>
      </c>
      <c r="Y144" s="204">
        <f t="shared" si="107"/>
        <v>10098</v>
      </c>
      <c r="Z144" s="204">
        <f t="shared" si="107"/>
        <v>10098</v>
      </c>
      <c r="AA144" s="204">
        <f t="shared" si="107"/>
        <v>10098</v>
      </c>
      <c r="AB144" s="204">
        <f t="shared" si="107"/>
        <v>10098</v>
      </c>
      <c r="AC144" s="204">
        <f t="shared" si="107"/>
        <v>10098</v>
      </c>
      <c r="AD144" s="204">
        <f t="shared" si="107"/>
        <v>10098</v>
      </c>
      <c r="AE144" s="204">
        <f t="shared" si="107"/>
        <v>10098</v>
      </c>
      <c r="AF144" s="204">
        <f t="shared" si="107"/>
        <v>10098</v>
      </c>
      <c r="AG144" s="204">
        <f t="shared" si="107"/>
        <v>10098</v>
      </c>
      <c r="AH144" s="204">
        <f t="shared" si="107"/>
        <v>10098</v>
      </c>
      <c r="AI144" s="204">
        <f t="shared" si="107"/>
        <v>10098</v>
      </c>
      <c r="AJ144" s="204">
        <f t="shared" si="107"/>
        <v>10098</v>
      </c>
      <c r="AK144" s="204">
        <f t="shared" si="107"/>
        <v>10098</v>
      </c>
      <c r="AL144" s="204">
        <f t="shared" si="107"/>
        <v>10098</v>
      </c>
      <c r="AM144" s="204">
        <f t="shared" si="107"/>
        <v>10098</v>
      </c>
      <c r="AN144" s="204">
        <f t="shared" si="107"/>
        <v>10098</v>
      </c>
      <c r="AO144" s="204">
        <f t="shared" si="107"/>
        <v>10098</v>
      </c>
      <c r="AP144" s="204">
        <f t="shared" si="107"/>
        <v>10098</v>
      </c>
      <c r="AQ144" s="204">
        <f t="shared" si="107"/>
        <v>10098</v>
      </c>
      <c r="AR144" s="204">
        <f t="shared" si="107"/>
        <v>10098</v>
      </c>
      <c r="AS144" s="204">
        <f t="shared" si="107"/>
        <v>10098</v>
      </c>
      <c r="AT144" s="204">
        <f t="shared" si="107"/>
        <v>10098</v>
      </c>
      <c r="AU144" s="204">
        <f t="shared" si="107"/>
        <v>10098</v>
      </c>
      <c r="AV144" s="204">
        <f t="shared" si="107"/>
        <v>10098</v>
      </c>
      <c r="AW144" s="204">
        <f t="shared" si="107"/>
        <v>10098</v>
      </c>
      <c r="AX144" s="204">
        <f t="shared" si="107"/>
        <v>10098</v>
      </c>
      <c r="AY144" s="204">
        <f t="shared" si="107"/>
        <v>10098</v>
      </c>
      <c r="AZ144" s="204">
        <f t="shared" si="107"/>
        <v>10098</v>
      </c>
      <c r="BA144" s="204">
        <f t="shared" si="107"/>
        <v>10098</v>
      </c>
      <c r="BB144" s="204">
        <f t="shared" si="107"/>
        <v>10098</v>
      </c>
      <c r="BC144" s="204">
        <f t="shared" si="107"/>
        <v>10098</v>
      </c>
      <c r="BD144" s="204">
        <f t="shared" si="107"/>
        <v>10098</v>
      </c>
      <c r="BE144" s="204">
        <f t="shared" si="107"/>
        <v>10098</v>
      </c>
      <c r="BF144" s="204">
        <f t="shared" si="107"/>
        <v>10098</v>
      </c>
      <c r="BG144" s="204">
        <f t="shared" si="107"/>
        <v>10098</v>
      </c>
      <c r="BH144" s="204">
        <f t="shared" si="107"/>
        <v>10098</v>
      </c>
      <c r="BI144" s="204">
        <f t="shared" si="107"/>
        <v>10098</v>
      </c>
      <c r="BJ144" s="204">
        <f t="shared" si="107"/>
        <v>10098</v>
      </c>
      <c r="BK144" s="204">
        <f t="shared" si="107"/>
        <v>10098</v>
      </c>
      <c r="BL144" s="204">
        <f t="shared" si="107"/>
        <v>10098</v>
      </c>
      <c r="BM144" s="204">
        <f t="shared" si="107"/>
        <v>10098</v>
      </c>
      <c r="BN144" s="204">
        <f t="shared" si="107"/>
        <v>10098</v>
      </c>
      <c r="BO144" s="204">
        <f t="shared" si="107"/>
        <v>10098</v>
      </c>
      <c r="BP144" s="204">
        <f t="shared" si="107"/>
        <v>10098</v>
      </c>
      <c r="BQ144" s="204">
        <f t="shared" si="107"/>
        <v>10098</v>
      </c>
    </row>
    <row r="145" spans="5:69">
      <c r="E145" s="331"/>
      <c r="F145" s="328"/>
      <c r="G145" s="329"/>
      <c r="H145" s="323"/>
      <c r="I145" s="230" t="s">
        <v>346</v>
      </c>
      <c r="J145" s="204">
        <f>J142*J143</f>
        <v>17836.787564766837</v>
      </c>
      <c r="K145" s="204">
        <f>K142*K143</f>
        <v>26930.051813471495</v>
      </c>
      <c r="L145" s="204">
        <f t="shared" ref="L145:BQ145" si="108">L142*L143</f>
        <v>31653.268820481549</v>
      </c>
      <c r="M145" s="204">
        <f t="shared" si="108"/>
        <v>34193.193430984094</v>
      </c>
      <c r="N145" s="204">
        <f t="shared" si="108"/>
        <v>35643.220040360291</v>
      </c>
      <c r="O145" s="204">
        <f t="shared" si="108"/>
        <v>36550.062985488279</v>
      </c>
      <c r="P145" s="204">
        <f t="shared" si="108"/>
        <v>37187.096742025882</v>
      </c>
      <c r="Q145" s="204">
        <f t="shared" si="108"/>
        <v>37691.026024699408</v>
      </c>
      <c r="R145" s="204">
        <f t="shared" si="108"/>
        <v>38130.22083911152</v>
      </c>
      <c r="S145" s="204">
        <f t="shared" si="108"/>
        <v>38538.884009325047</v>
      </c>
      <c r="T145" s="204">
        <f t="shared" si="108"/>
        <v>38934.13494335112</v>
      </c>
      <c r="U145" s="204">
        <f t="shared" si="108"/>
        <v>39324.551517606204</v>
      </c>
      <c r="V145" s="204">
        <f t="shared" si="108"/>
        <v>39714.441020870319</v>
      </c>
      <c r="W145" s="204">
        <f t="shared" si="108"/>
        <v>40105.975628012842</v>
      </c>
      <c r="X145" s="204">
        <f t="shared" si="108"/>
        <v>40500.260138619175</v>
      </c>
      <c r="Y145" s="204">
        <f t="shared" si="108"/>
        <v>40897.865848085203</v>
      </c>
      <c r="Z145" s="204">
        <f t="shared" si="108"/>
        <v>41299.097484963087</v>
      </c>
      <c r="AA145" s="204">
        <f t="shared" si="108"/>
        <v>41704.126681450267</v>
      </c>
      <c r="AB145" s="204">
        <f t="shared" si="108"/>
        <v>42113.05871046806</v>
      </c>
      <c r="AC145" s="204">
        <f t="shared" si="108"/>
        <v>42525.96585605287</v>
      </c>
      <c r="AD145" s="204">
        <f t="shared" si="108"/>
        <v>42942.904100421933</v>
      </c>
      <c r="AE145" s="204">
        <f t="shared" si="108"/>
        <v>43363.921469394649</v>
      </c>
      <c r="AF145" s="204">
        <f t="shared" si="108"/>
        <v>43789.062207010262</v>
      </c>
      <c r="AG145" s="204">
        <f t="shared" si="108"/>
        <v>44218.368864762313</v>
      </c>
      <c r="AH145" s="204">
        <f t="shared" si="108"/>
        <v>44651.883348160474</v>
      </c>
      <c r="AI145" s="204">
        <f t="shared" si="108"/>
        <v>45089.64744197503</v>
      </c>
      <c r="AJ145" s="204">
        <f t="shared" si="108"/>
        <v>45531.703074842058</v>
      </c>
      <c r="AK145" s="204">
        <f t="shared" si="108"/>
        <v>45978.092453568264</v>
      </c>
      <c r="AL145" s="204">
        <f t="shared" si="108"/>
        <v>46428.858132305359</v>
      </c>
      <c r="AM145" s="204">
        <f t="shared" si="108"/>
        <v>46884.043049179018</v>
      </c>
      <c r="AN145" s="204">
        <f t="shared" si="108"/>
        <v>47343.690546665144</v>
      </c>
      <c r="AO145" s="204">
        <f t="shared" si="108"/>
        <v>47807.844383859912</v>
      </c>
      <c r="AP145" s="204">
        <f t="shared" si="108"/>
        <v>48276.548744717373</v>
      </c>
      <c r="AQ145" s="204">
        <f t="shared" si="108"/>
        <v>48749.848244291083</v>
      </c>
      <c r="AR145" s="204">
        <f t="shared" si="108"/>
        <v>49227.787933998843</v>
      </c>
      <c r="AS145" s="204">
        <f t="shared" si="108"/>
        <v>49710.413306419912</v>
      </c>
      <c r="AT145" s="204">
        <f t="shared" si="108"/>
        <v>50197.770299879667</v>
      </c>
      <c r="AU145" s="204">
        <f t="shared" si="108"/>
        <v>50689.905302949432</v>
      </c>
      <c r="AV145" s="204">
        <f t="shared" si="108"/>
        <v>51186.865158925597</v>
      </c>
      <c r="AW145" s="204">
        <f t="shared" si="108"/>
        <v>51688.697170320054</v>
      </c>
      <c r="AX145" s="204">
        <f t="shared" si="108"/>
        <v>52195.449103378633</v>
      </c>
      <c r="AY145" s="204">
        <f t="shared" si="108"/>
        <v>52707.169192635549</v>
      </c>
      <c r="AZ145" s="204">
        <f t="shared" si="108"/>
        <v>53223.906145508576</v>
      </c>
      <c r="BA145" s="204">
        <f t="shared" si="108"/>
        <v>53745.709146937152</v>
      </c>
      <c r="BB145" s="204">
        <f t="shared" si="108"/>
        <v>54272.627864065005</v>
      </c>
      <c r="BC145" s="204">
        <f t="shared" si="108"/>
        <v>54804.712450968109</v>
      </c>
      <c r="BD145" s="204">
        <f t="shared" si="108"/>
        <v>55342.013553428835</v>
      </c>
      <c r="BE145" s="204">
        <f t="shared" si="108"/>
        <v>55884.582313756699</v>
      </c>
      <c r="BF145" s="204">
        <f t="shared" si="108"/>
        <v>56432.470375656339</v>
      </c>
      <c r="BG145" s="204">
        <f t="shared" si="108"/>
        <v>56985.7298891432</v>
      </c>
      <c r="BH145" s="204">
        <f t="shared" si="108"/>
        <v>57544.413515507375</v>
      </c>
      <c r="BI145" s="204">
        <f t="shared" si="108"/>
        <v>58108.574432326066</v>
      </c>
      <c r="BJ145" s="204">
        <f t="shared" si="108"/>
        <v>58678.266338525355</v>
      </c>
      <c r="BK145" s="204">
        <f t="shared" si="108"/>
        <v>59253.543459491288</v>
      </c>
      <c r="BL145" s="204">
        <f t="shared" si="108"/>
        <v>59834.460552231409</v>
      </c>
      <c r="BM145" s="204">
        <f t="shared" si="108"/>
        <v>60421.072910586627</v>
      </c>
      <c r="BN145" s="204">
        <f t="shared" si="108"/>
        <v>61013.436370494324</v>
      </c>
      <c r="BO145" s="204">
        <f t="shared" si="108"/>
        <v>61611.607315303096</v>
      </c>
      <c r="BP145" s="204">
        <f t="shared" si="108"/>
        <v>62215.642681139398</v>
      </c>
      <c r="BQ145" s="204">
        <f t="shared" si="108"/>
        <v>62825.599962327018</v>
      </c>
    </row>
    <row r="146" spans="5:69">
      <c r="E146" s="331"/>
      <c r="F146" s="328"/>
      <c r="G146" s="329"/>
      <c r="H146" s="323"/>
      <c r="I146" s="230" t="s">
        <v>447</v>
      </c>
      <c r="J146" s="204">
        <f t="shared" ref="J146:BQ146" si="109">J145*$B$10</f>
        <v>3924.0932642487041</v>
      </c>
      <c r="K146" s="204">
        <f t="shared" si="109"/>
        <v>5924.6113989637288</v>
      </c>
      <c r="L146" s="204">
        <f t="shared" si="109"/>
        <v>6963.7191405059411</v>
      </c>
      <c r="M146" s="204">
        <f t="shared" si="109"/>
        <v>7522.5025548165004</v>
      </c>
      <c r="N146" s="204">
        <f t="shared" si="109"/>
        <v>7841.5084088792637</v>
      </c>
      <c r="O146" s="204">
        <f t="shared" si="109"/>
        <v>8041.0138568074217</v>
      </c>
      <c r="P146" s="204">
        <f t="shared" si="109"/>
        <v>8181.161283245694</v>
      </c>
      <c r="Q146" s="204">
        <f t="shared" si="109"/>
        <v>8292.0257254338703</v>
      </c>
      <c r="R146" s="204">
        <f t="shared" si="109"/>
        <v>8388.6485846045343</v>
      </c>
      <c r="S146" s="204">
        <f t="shared" si="109"/>
        <v>8478.5544820515097</v>
      </c>
      <c r="T146" s="204">
        <f t="shared" si="109"/>
        <v>8565.5096875372474</v>
      </c>
      <c r="U146" s="204">
        <f t="shared" si="109"/>
        <v>8651.4013338733657</v>
      </c>
      <c r="V146" s="204">
        <f t="shared" si="109"/>
        <v>8737.1770245914704</v>
      </c>
      <c r="W146" s="204">
        <f t="shared" si="109"/>
        <v>8823.3146381628248</v>
      </c>
      <c r="X146" s="204">
        <f t="shared" si="109"/>
        <v>8910.0572304962188</v>
      </c>
      <c r="Y146" s="204">
        <f t="shared" si="109"/>
        <v>8997.5304865787439</v>
      </c>
      <c r="Z146" s="204">
        <f t="shared" si="109"/>
        <v>9085.8014466918794</v>
      </c>
      <c r="AA146" s="204">
        <f t="shared" si="109"/>
        <v>9174.9078699190595</v>
      </c>
      <c r="AB146" s="204">
        <f t="shared" si="109"/>
        <v>9264.872916302973</v>
      </c>
      <c r="AC146" s="204">
        <f t="shared" si="109"/>
        <v>9355.7124883316319</v>
      </c>
      <c r="AD146" s="204">
        <f t="shared" si="109"/>
        <v>9447.4389020928247</v>
      </c>
      <c r="AE146" s="204">
        <f t="shared" si="109"/>
        <v>9540.062723266823</v>
      </c>
      <c r="AF146" s="204">
        <f t="shared" si="109"/>
        <v>9633.5936855422569</v>
      </c>
      <c r="AG146" s="204">
        <f t="shared" si="109"/>
        <v>9728.0411502477091</v>
      </c>
      <c r="AH146" s="204">
        <f t="shared" si="109"/>
        <v>9823.4143365953041</v>
      </c>
      <c r="AI146" s="204">
        <f t="shared" si="109"/>
        <v>9919.7224372345063</v>
      </c>
      <c r="AJ146" s="204">
        <f t="shared" si="109"/>
        <v>10016.974676465254</v>
      </c>
      <c r="AK146" s="204">
        <f t="shared" si="109"/>
        <v>10115.180339785018</v>
      </c>
      <c r="AL146" s="204">
        <f t="shared" si="109"/>
        <v>10214.348789107178</v>
      </c>
      <c r="AM146" s="204">
        <f t="shared" si="109"/>
        <v>10314.489470819384</v>
      </c>
      <c r="AN146" s="204">
        <f t="shared" si="109"/>
        <v>10415.611920266332</v>
      </c>
      <c r="AO146" s="204">
        <f t="shared" si="109"/>
        <v>10517.72576444918</v>
      </c>
      <c r="AP146" s="204">
        <f t="shared" si="109"/>
        <v>10620.840723837822</v>
      </c>
      <c r="AQ146" s="204">
        <f t="shared" si="109"/>
        <v>10724.966613744038</v>
      </c>
      <c r="AR146" s="204">
        <f t="shared" si="109"/>
        <v>10830.113345479745</v>
      </c>
      <c r="AS146" s="204">
        <f t="shared" si="109"/>
        <v>10936.290927412381</v>
      </c>
      <c r="AT146" s="204">
        <f t="shared" si="109"/>
        <v>11043.509465973526</v>
      </c>
      <c r="AU146" s="204">
        <f t="shared" si="109"/>
        <v>11151.779166648876</v>
      </c>
      <c r="AV146" s="204">
        <f t="shared" si="109"/>
        <v>11261.110334963631</v>
      </c>
      <c r="AW146" s="204">
        <f t="shared" si="109"/>
        <v>11371.513377470412</v>
      </c>
      <c r="AX146" s="204">
        <f t="shared" si="109"/>
        <v>11482.998802743299</v>
      </c>
      <c r="AY146" s="204">
        <f t="shared" si="109"/>
        <v>11595.577222379821</v>
      </c>
      <c r="AZ146" s="204">
        <f t="shared" si="109"/>
        <v>11709.259352011886</v>
      </c>
      <c r="BA146" s="204">
        <f t="shared" si="109"/>
        <v>11824.056012326173</v>
      </c>
      <c r="BB146" s="204">
        <f t="shared" si="109"/>
        <v>11939.978130094301</v>
      </c>
      <c r="BC146" s="204">
        <f t="shared" si="109"/>
        <v>12057.036739212985</v>
      </c>
      <c r="BD146" s="204">
        <f t="shared" si="109"/>
        <v>12175.242981754343</v>
      </c>
      <c r="BE146" s="204">
        <f t="shared" si="109"/>
        <v>12294.608109026474</v>
      </c>
      <c r="BF146" s="204">
        <f t="shared" si="109"/>
        <v>12415.143482644395</v>
      </c>
      <c r="BG146" s="204">
        <f t="shared" si="109"/>
        <v>12536.860575611505</v>
      </c>
      <c r="BH146" s="204">
        <f t="shared" si="109"/>
        <v>12659.770973411623</v>
      </c>
      <c r="BI146" s="204">
        <f t="shared" si="109"/>
        <v>12783.886375111735</v>
      </c>
      <c r="BJ146" s="204">
        <f t="shared" si="109"/>
        <v>12909.218594475578</v>
      </c>
      <c r="BK146" s="204">
        <f t="shared" si="109"/>
        <v>13035.779561088084</v>
      </c>
      <c r="BL146" s="204">
        <f t="shared" si="109"/>
        <v>13163.58132149091</v>
      </c>
      <c r="BM146" s="204">
        <f t="shared" si="109"/>
        <v>13292.636040329058</v>
      </c>
      <c r="BN146" s="204">
        <f t="shared" si="109"/>
        <v>13422.956001508752</v>
      </c>
      <c r="BO146" s="204">
        <f t="shared" si="109"/>
        <v>13554.553609366681</v>
      </c>
      <c r="BP146" s="204">
        <f t="shared" si="109"/>
        <v>13687.441389850668</v>
      </c>
      <c r="BQ146" s="204">
        <f t="shared" si="109"/>
        <v>13821.631991711944</v>
      </c>
    </row>
    <row r="147" spans="5:69">
      <c r="E147" s="331"/>
      <c r="F147" s="328"/>
      <c r="G147" s="329"/>
      <c r="H147" s="323"/>
      <c r="I147" s="230" t="s">
        <v>448</v>
      </c>
      <c r="J147" s="204">
        <f>J9*J139</f>
        <v>1295.3367875647666</v>
      </c>
      <c r="K147" s="204">
        <f>K9*K139</f>
        <v>1308.0361678350096</v>
      </c>
      <c r="L147" s="204">
        <f t="shared" ref="L147:BQ147" si="110">L9*L139</f>
        <v>1320.8600518333919</v>
      </c>
      <c r="M147" s="204">
        <f t="shared" si="110"/>
        <v>1333.8096601847001</v>
      </c>
      <c r="N147" s="204">
        <f t="shared" si="110"/>
        <v>1346.8862254806281</v>
      </c>
      <c r="O147" s="204">
        <f t="shared" si="110"/>
        <v>1360.0909923971049</v>
      </c>
      <c r="P147" s="204">
        <f t="shared" si="110"/>
        <v>1373.4252178127626</v>
      </c>
      <c r="Q147" s="204">
        <f t="shared" si="110"/>
        <v>1386.8901709285742</v>
      </c>
      <c r="R147" s="204">
        <f t="shared" si="110"/>
        <v>1400.4871333886581</v>
      </c>
      <c r="S147" s="204">
        <f t="shared" si="110"/>
        <v>1414.2173994022723</v>
      </c>
      <c r="T147" s="204">
        <f t="shared" si="110"/>
        <v>1428.0822758670006</v>
      </c>
      <c r="U147" s="204">
        <f t="shared" si="110"/>
        <v>1442.0830824931479</v>
      </c>
      <c r="V147" s="204">
        <f t="shared" si="110"/>
        <v>1456.2211519293551</v>
      </c>
      <c r="W147" s="204">
        <f t="shared" si="110"/>
        <v>1470.4978298894466</v>
      </c>
      <c r="X147" s="204">
        <f t="shared" si="110"/>
        <v>1484.9144752805196</v>
      </c>
      <c r="Y147" s="204">
        <f t="shared" si="110"/>
        <v>1499.4724603322893</v>
      </c>
      <c r="Z147" s="204">
        <f t="shared" si="110"/>
        <v>1514.173170727704</v>
      </c>
      <c r="AA147" s="204">
        <f t="shared" si="110"/>
        <v>1529.0180057348384</v>
      </c>
      <c r="AB147" s="204">
        <f t="shared" si="110"/>
        <v>1544.0083783400817</v>
      </c>
      <c r="AC147" s="204">
        <f t="shared" si="110"/>
        <v>1559.1457153826318</v>
      </c>
      <c r="AD147" s="204">
        <f t="shared" si="110"/>
        <v>1574.4314576903043</v>
      </c>
      <c r="AE147" s="204">
        <f t="shared" si="110"/>
        <v>1589.8670602166803</v>
      </c>
      <c r="AF147" s="204">
        <f t="shared" si="110"/>
        <v>1605.453992179589</v>
      </c>
      <c r="AG147" s="204">
        <f t="shared" si="110"/>
        <v>1621.1937372009572</v>
      </c>
      <c r="AH147" s="204">
        <f t="shared" si="110"/>
        <v>1637.0877934480259</v>
      </c>
      <c r="AI147" s="204">
        <f t="shared" si="110"/>
        <v>1653.1376737759474</v>
      </c>
      <c r="AJ147" s="204">
        <f t="shared" si="110"/>
        <v>1669.3449058717897</v>
      </c>
      <c r="AK147" s="204">
        <f t="shared" si="110"/>
        <v>1685.7110323999443</v>
      </c>
      <c r="AL147" s="204">
        <f t="shared" si="110"/>
        <v>1702.2376111489637</v>
      </c>
      <c r="AM147" s="204">
        <f t="shared" si="110"/>
        <v>1718.9262151798359</v>
      </c>
      <c r="AN147" s="204">
        <f t="shared" si="110"/>
        <v>1735.7784329757174</v>
      </c>
      <c r="AO147" s="204">
        <f t="shared" si="110"/>
        <v>1752.7958685931258</v>
      </c>
      <c r="AP147" s="204">
        <f t="shared" si="110"/>
        <v>1769.9801418146271</v>
      </c>
      <c r="AQ147" s="204">
        <f t="shared" si="110"/>
        <v>1787.3328883030058</v>
      </c>
      <c r="AR147" s="204">
        <f t="shared" si="110"/>
        <v>1804.8557597569572</v>
      </c>
      <c r="AS147" s="204">
        <f t="shared" si="110"/>
        <v>1822.5504240682994</v>
      </c>
      <c r="AT147" s="204">
        <f t="shared" si="110"/>
        <v>1840.4185654807341</v>
      </c>
      <c r="AU147" s="204">
        <f t="shared" si="110"/>
        <v>1858.4618847501526</v>
      </c>
      <c r="AV147" s="204">
        <f t="shared" si="110"/>
        <v>1876.6820993065271</v>
      </c>
      <c r="AW147" s="204">
        <f t="shared" si="110"/>
        <v>1895.0809434173752</v>
      </c>
      <c r="AX147" s="204">
        <f t="shared" si="110"/>
        <v>1913.6601683528402</v>
      </c>
      <c r="AY147" s="204">
        <f t="shared" si="110"/>
        <v>1932.4215425523773</v>
      </c>
      <c r="AZ147" s="204">
        <f t="shared" si="110"/>
        <v>1951.3668517930869</v>
      </c>
      <c r="BA147" s="204">
        <f t="shared" si="110"/>
        <v>1970.4978993596856</v>
      </c>
      <c r="BB147" s="204">
        <f t="shared" si="110"/>
        <v>1989.8165062161529</v>
      </c>
      <c r="BC147" s="204">
        <f t="shared" si="110"/>
        <v>2009.3245111790563</v>
      </c>
      <c r="BD147" s="204">
        <f t="shared" si="110"/>
        <v>2029.0237710925767</v>
      </c>
      <c r="BE147" s="204">
        <f t="shared" si="110"/>
        <v>2048.9161610052493</v>
      </c>
      <c r="BF147" s="204">
        <f t="shared" si="110"/>
        <v>2069.0035743484377</v>
      </c>
      <c r="BG147" s="204">
        <f t="shared" si="110"/>
        <v>2089.2879231165598</v>
      </c>
      <c r="BH147" s="204">
        <f t="shared" si="110"/>
        <v>2109.771138049075</v>
      </c>
      <c r="BI147" s="204">
        <f t="shared" si="110"/>
        <v>2130.4551688142619</v>
      </c>
      <c r="BJ147" s="204">
        <f t="shared" si="110"/>
        <v>2151.3419841947943</v>
      </c>
      <c r="BK147" s="204">
        <f t="shared" si="110"/>
        <v>2172.4335722751352</v>
      </c>
      <c r="BL147" s="204">
        <f t="shared" si="110"/>
        <v>2193.7319406307743</v>
      </c>
      <c r="BM147" s="204">
        <f t="shared" si="110"/>
        <v>2215.2391165193108</v>
      </c>
      <c r="BN147" s="204">
        <f t="shared" si="110"/>
        <v>2236.9571470734213</v>
      </c>
      <c r="BO147" s="204">
        <f t="shared" si="110"/>
        <v>2258.8880994957103</v>
      </c>
      <c r="BP147" s="204">
        <f t="shared" si="110"/>
        <v>2281.0340612554724</v>
      </c>
      <c r="BQ147" s="204">
        <f t="shared" si="110"/>
        <v>2303.3971402873881</v>
      </c>
    </row>
    <row r="148" spans="5:69">
      <c r="E148" s="331"/>
      <c r="F148" s="328"/>
      <c r="G148" s="329"/>
      <c r="H148" s="323"/>
      <c r="I148" s="231" t="s">
        <v>449</v>
      </c>
      <c r="J148" s="204">
        <f>J146-J147</f>
        <v>2628.7564766839378</v>
      </c>
      <c r="K148" s="204">
        <f>K146-K147</f>
        <v>4616.5752311287197</v>
      </c>
      <c r="L148" s="204">
        <f t="shared" ref="L148:BQ148" si="111">L146-L147</f>
        <v>5642.8590886725488</v>
      </c>
      <c r="M148" s="204">
        <f t="shared" si="111"/>
        <v>6188.6928946318003</v>
      </c>
      <c r="N148" s="204">
        <f t="shared" si="111"/>
        <v>6494.6221833986356</v>
      </c>
      <c r="O148" s="204">
        <f t="shared" si="111"/>
        <v>6680.9228644103168</v>
      </c>
      <c r="P148" s="204">
        <f t="shared" si="111"/>
        <v>6807.7360654329314</v>
      </c>
      <c r="Q148" s="204">
        <f t="shared" si="111"/>
        <v>6905.1355545052957</v>
      </c>
      <c r="R148" s="204">
        <f t="shared" si="111"/>
        <v>6988.1614512158758</v>
      </c>
      <c r="S148" s="204">
        <f t="shared" si="111"/>
        <v>7064.3370826492373</v>
      </c>
      <c r="T148" s="204">
        <f t="shared" si="111"/>
        <v>7137.4274116702472</v>
      </c>
      <c r="U148" s="204">
        <f t="shared" si="111"/>
        <v>7209.3182513802176</v>
      </c>
      <c r="V148" s="204">
        <f t="shared" si="111"/>
        <v>7280.9558726621153</v>
      </c>
      <c r="W148" s="204">
        <f t="shared" si="111"/>
        <v>7352.8168082733782</v>
      </c>
      <c r="X148" s="204">
        <f t="shared" si="111"/>
        <v>7425.1427552156993</v>
      </c>
      <c r="Y148" s="204">
        <f t="shared" si="111"/>
        <v>7498.0580262464546</v>
      </c>
      <c r="Z148" s="204">
        <f t="shared" si="111"/>
        <v>7571.6282759641754</v>
      </c>
      <c r="AA148" s="204">
        <f t="shared" si="111"/>
        <v>7645.8898641842206</v>
      </c>
      <c r="AB148" s="204">
        <f t="shared" si="111"/>
        <v>7720.8645379628915</v>
      </c>
      <c r="AC148" s="204">
        <f t="shared" si="111"/>
        <v>7796.5667729489996</v>
      </c>
      <c r="AD148" s="204">
        <f t="shared" si="111"/>
        <v>7873.0074444025204</v>
      </c>
      <c r="AE148" s="204">
        <f t="shared" si="111"/>
        <v>7950.1956630501427</v>
      </c>
      <c r="AF148" s="204">
        <f t="shared" si="111"/>
        <v>8028.1396933626675</v>
      </c>
      <c r="AG148" s="204">
        <f t="shared" si="111"/>
        <v>8106.8474130467521</v>
      </c>
      <c r="AH148" s="204">
        <f t="shared" si="111"/>
        <v>8186.3265431472782</v>
      </c>
      <c r="AI148" s="204">
        <f t="shared" si="111"/>
        <v>8266.5847634585589</v>
      </c>
      <c r="AJ148" s="204">
        <f t="shared" si="111"/>
        <v>8347.629770593463</v>
      </c>
      <c r="AK148" s="204">
        <f t="shared" si="111"/>
        <v>8429.469307385074</v>
      </c>
      <c r="AL148" s="204">
        <f t="shared" si="111"/>
        <v>8512.1111779582152</v>
      </c>
      <c r="AM148" s="204">
        <f t="shared" si="111"/>
        <v>8595.5632556395485</v>
      </c>
      <c r="AN148" s="204">
        <f t="shared" si="111"/>
        <v>8679.8334872906144</v>
      </c>
      <c r="AO148" s="204">
        <f t="shared" si="111"/>
        <v>8764.9298958560539</v>
      </c>
      <c r="AP148" s="204">
        <f t="shared" si="111"/>
        <v>8850.8605820231951</v>
      </c>
      <c r="AQ148" s="204">
        <f t="shared" si="111"/>
        <v>8937.6337254410319</v>
      </c>
      <c r="AR148" s="204">
        <f t="shared" si="111"/>
        <v>9025.2575857227876</v>
      </c>
      <c r="AS148" s="204">
        <f t="shared" si="111"/>
        <v>9113.7405033440809</v>
      </c>
      <c r="AT148" s="204">
        <f t="shared" si="111"/>
        <v>9203.0909004927926</v>
      </c>
      <c r="AU148" s="204">
        <f t="shared" si="111"/>
        <v>9293.3172818987223</v>
      </c>
      <c r="AV148" s="204">
        <f t="shared" si="111"/>
        <v>9384.4282356571039</v>
      </c>
      <c r="AW148" s="204">
        <f t="shared" si="111"/>
        <v>9476.4324340530366</v>
      </c>
      <c r="AX148" s="204">
        <f t="shared" si="111"/>
        <v>9569.3386343904585</v>
      </c>
      <c r="AY148" s="204">
        <f t="shared" si="111"/>
        <v>9663.1556798274432</v>
      </c>
      <c r="AZ148" s="204">
        <f t="shared" si="111"/>
        <v>9757.8925002187989</v>
      </c>
      <c r="BA148" s="204">
        <f t="shared" si="111"/>
        <v>9853.5581129664879</v>
      </c>
      <c r="BB148" s="204">
        <f t="shared" si="111"/>
        <v>9950.161623878148</v>
      </c>
      <c r="BC148" s="204">
        <f t="shared" si="111"/>
        <v>10047.712228033928</v>
      </c>
      <c r="BD148" s="204">
        <f t="shared" si="111"/>
        <v>10146.219210661766</v>
      </c>
      <c r="BE148" s="204">
        <f t="shared" si="111"/>
        <v>10245.691948021225</v>
      </c>
      <c r="BF148" s="204">
        <f t="shared" si="111"/>
        <v>10346.139908295958</v>
      </c>
      <c r="BG148" s="204">
        <f t="shared" si="111"/>
        <v>10447.572652494946</v>
      </c>
      <c r="BH148" s="204">
        <f t="shared" si="111"/>
        <v>10549.999835362549</v>
      </c>
      <c r="BI148" s="204">
        <f t="shared" si="111"/>
        <v>10653.431206297473</v>
      </c>
      <c r="BJ148" s="204">
        <f t="shared" si="111"/>
        <v>10757.876610280784</v>
      </c>
      <c r="BK148" s="204">
        <f t="shared" si="111"/>
        <v>10863.345988812949</v>
      </c>
      <c r="BL148" s="204">
        <f t="shared" si="111"/>
        <v>10969.849380860136</v>
      </c>
      <c r="BM148" s="204">
        <f t="shared" si="111"/>
        <v>11077.396923809747</v>
      </c>
      <c r="BN148" s="204">
        <f t="shared" si="111"/>
        <v>11185.998854435331</v>
      </c>
      <c r="BO148" s="204">
        <f t="shared" si="111"/>
        <v>11295.665509870971</v>
      </c>
      <c r="BP148" s="204">
        <f t="shared" si="111"/>
        <v>11406.407328595196</v>
      </c>
      <c r="BQ148" s="204">
        <f t="shared" si="111"/>
        <v>11518.234851424555</v>
      </c>
    </row>
    <row r="149" spans="5:69">
      <c r="E149" s="331"/>
      <c r="F149" s="328"/>
      <c r="G149" s="329"/>
      <c r="H149" s="330" t="s">
        <v>26</v>
      </c>
      <c r="I149" s="224" t="s">
        <v>318</v>
      </c>
      <c r="J149" s="216">
        <f>Variables!$H$29</f>
        <v>0.1</v>
      </c>
      <c r="K149" s="216">
        <f>Variables!$H$29</f>
        <v>0.1</v>
      </c>
      <c r="L149" s="216">
        <f>Variables!$H$29</f>
        <v>0.1</v>
      </c>
      <c r="M149" s="216">
        <f>Variables!$H$29</f>
        <v>0.1</v>
      </c>
      <c r="N149" s="216">
        <f>Variables!$H$29</f>
        <v>0.1</v>
      </c>
      <c r="O149" s="216">
        <f>Variables!$H$29</f>
        <v>0.1</v>
      </c>
      <c r="P149" s="216">
        <f>Variables!$H$29</f>
        <v>0.1</v>
      </c>
      <c r="Q149" s="216">
        <f>Variables!$H$29</f>
        <v>0.1</v>
      </c>
      <c r="R149" s="216">
        <f>Variables!$H$29</f>
        <v>0.1</v>
      </c>
      <c r="S149" s="216">
        <f>Variables!$H$29</f>
        <v>0.1</v>
      </c>
      <c r="T149" s="216">
        <f>Variables!$H$29</f>
        <v>0.1</v>
      </c>
      <c r="U149" s="216">
        <f>Variables!$H$29</f>
        <v>0.1</v>
      </c>
      <c r="V149" s="216">
        <f>Variables!$H$29</f>
        <v>0.1</v>
      </c>
      <c r="W149" s="216">
        <f>Variables!$H$29</f>
        <v>0.1</v>
      </c>
      <c r="X149" s="216">
        <f>Variables!$H$29</f>
        <v>0.1</v>
      </c>
      <c r="Y149" s="216">
        <f>Variables!$H$29</f>
        <v>0.1</v>
      </c>
      <c r="Z149" s="216">
        <f>Variables!$H$29</f>
        <v>0.1</v>
      </c>
      <c r="AA149" s="216">
        <f>Variables!$H$29</f>
        <v>0.1</v>
      </c>
      <c r="AB149" s="216">
        <f>Variables!$H$29</f>
        <v>0.1</v>
      </c>
      <c r="AC149" s="216">
        <f>Variables!$H$29</f>
        <v>0.1</v>
      </c>
      <c r="AD149" s="216">
        <f>Variables!$H$29</f>
        <v>0.1</v>
      </c>
      <c r="AE149" s="216">
        <f>Variables!$H$29</f>
        <v>0.1</v>
      </c>
      <c r="AF149" s="216">
        <f>Variables!$H$29</f>
        <v>0.1</v>
      </c>
      <c r="AG149" s="216">
        <f>Variables!$H$29</f>
        <v>0.1</v>
      </c>
      <c r="AH149" s="216">
        <f>Variables!$H$29</f>
        <v>0.1</v>
      </c>
      <c r="AI149" s="216">
        <f>Variables!$H$29</f>
        <v>0.1</v>
      </c>
      <c r="AJ149" s="216">
        <f>Variables!$H$29</f>
        <v>0.1</v>
      </c>
      <c r="AK149" s="216">
        <f>Variables!$H$29</f>
        <v>0.1</v>
      </c>
      <c r="AL149" s="216">
        <f>Variables!$H$29</f>
        <v>0.1</v>
      </c>
      <c r="AM149" s="216">
        <f>Variables!$H$29</f>
        <v>0.1</v>
      </c>
      <c r="AN149" s="216">
        <f>Variables!$H$29</f>
        <v>0.1</v>
      </c>
      <c r="AO149" s="216">
        <f>Variables!$H$29</f>
        <v>0.1</v>
      </c>
      <c r="AP149" s="216">
        <f>Variables!$H$29</f>
        <v>0.1</v>
      </c>
      <c r="AQ149" s="216">
        <f>Variables!$H$29</f>
        <v>0.1</v>
      </c>
      <c r="AR149" s="216">
        <f>Variables!$H$29</f>
        <v>0.1</v>
      </c>
      <c r="AS149" s="216">
        <f>Variables!$H$29</f>
        <v>0.1</v>
      </c>
      <c r="AT149" s="216">
        <f>Variables!$H$29</f>
        <v>0.1</v>
      </c>
      <c r="AU149" s="216">
        <f>Variables!$H$29</f>
        <v>0.1</v>
      </c>
      <c r="AV149" s="216">
        <f>Variables!$H$29</f>
        <v>0.1</v>
      </c>
      <c r="AW149" s="216">
        <f>Variables!$H$29</f>
        <v>0.1</v>
      </c>
      <c r="AX149" s="216">
        <f>Variables!$H$29</f>
        <v>0.1</v>
      </c>
      <c r="AY149" s="216">
        <f>Variables!$H$29</f>
        <v>0.1</v>
      </c>
      <c r="AZ149" s="216">
        <f>Variables!$H$29</f>
        <v>0.1</v>
      </c>
      <c r="BA149" s="216">
        <f>Variables!$H$29</f>
        <v>0.1</v>
      </c>
      <c r="BB149" s="216">
        <f>Variables!$H$29</f>
        <v>0.1</v>
      </c>
      <c r="BC149" s="216">
        <f>Variables!$H$29</f>
        <v>0.1</v>
      </c>
      <c r="BD149" s="216">
        <f>Variables!$H$29</f>
        <v>0.1</v>
      </c>
      <c r="BE149" s="216">
        <f>Variables!$H$29</f>
        <v>0.1</v>
      </c>
      <c r="BF149" s="216">
        <f>Variables!$H$29</f>
        <v>0.1</v>
      </c>
      <c r="BG149" s="216">
        <f>Variables!$H$29</f>
        <v>0.1</v>
      </c>
      <c r="BH149" s="216">
        <f>Variables!$H$29</f>
        <v>0.1</v>
      </c>
      <c r="BI149" s="216">
        <f>Variables!$H$29</f>
        <v>0.1</v>
      </c>
      <c r="BJ149" s="216">
        <f>Variables!$H$29</f>
        <v>0.1</v>
      </c>
      <c r="BK149" s="216">
        <f>Variables!$H$29</f>
        <v>0.1</v>
      </c>
      <c r="BL149" s="216">
        <f>Variables!$H$29</f>
        <v>0.1</v>
      </c>
      <c r="BM149" s="216">
        <f>Variables!$H$29</f>
        <v>0.1</v>
      </c>
      <c r="BN149" s="216">
        <f>Variables!$H$29</f>
        <v>0.1</v>
      </c>
      <c r="BO149" s="216">
        <f>Variables!$H$29</f>
        <v>0.1</v>
      </c>
      <c r="BP149" s="216">
        <f>Variables!$H$29</f>
        <v>0.1</v>
      </c>
      <c r="BQ149" s="216">
        <f>Variables!$H$29</f>
        <v>0.1</v>
      </c>
    </row>
    <row r="150" spans="5:69">
      <c r="E150" s="331"/>
      <c r="F150" s="328"/>
      <c r="G150" s="329"/>
      <c r="H150" s="330"/>
      <c r="I150" s="224" t="s">
        <v>319</v>
      </c>
      <c r="J150" s="216">
        <f>Variables!$H$31</f>
        <v>0.4</v>
      </c>
      <c r="K150" s="216">
        <f>Variables!$H$31</f>
        <v>0.4</v>
      </c>
      <c r="L150" s="216">
        <f>Variables!$H$31</f>
        <v>0.4</v>
      </c>
      <c r="M150" s="216">
        <f>Variables!$H$31</f>
        <v>0.4</v>
      </c>
      <c r="N150" s="216">
        <f>Variables!$H$31</f>
        <v>0.4</v>
      </c>
      <c r="O150" s="216">
        <f>Variables!$H$31</f>
        <v>0.4</v>
      </c>
      <c r="P150" s="216">
        <f>Variables!$H$31</f>
        <v>0.4</v>
      </c>
      <c r="Q150" s="216">
        <f>Variables!$H$31</f>
        <v>0.4</v>
      </c>
      <c r="R150" s="216">
        <f>Variables!$H$31</f>
        <v>0.4</v>
      </c>
      <c r="S150" s="216">
        <f>Variables!$H$31</f>
        <v>0.4</v>
      </c>
      <c r="T150" s="216">
        <f>Variables!$H$31</f>
        <v>0.4</v>
      </c>
      <c r="U150" s="216">
        <f>Variables!$H$31</f>
        <v>0.4</v>
      </c>
      <c r="V150" s="216">
        <f>Variables!$H$31</f>
        <v>0.4</v>
      </c>
      <c r="W150" s="216">
        <f>Variables!$H$31</f>
        <v>0.4</v>
      </c>
      <c r="X150" s="216">
        <f>Variables!$H$31</f>
        <v>0.4</v>
      </c>
      <c r="Y150" s="216">
        <f>Variables!$H$31</f>
        <v>0.4</v>
      </c>
      <c r="Z150" s="216">
        <f>Variables!$H$31</f>
        <v>0.4</v>
      </c>
      <c r="AA150" s="216">
        <f>Variables!$H$31</f>
        <v>0.4</v>
      </c>
      <c r="AB150" s="216">
        <f>Variables!$H$31</f>
        <v>0.4</v>
      </c>
      <c r="AC150" s="216">
        <f>Variables!$H$31</f>
        <v>0.4</v>
      </c>
      <c r="AD150" s="216">
        <f>Variables!$H$31</f>
        <v>0.4</v>
      </c>
      <c r="AE150" s="216">
        <f>Variables!$H$31</f>
        <v>0.4</v>
      </c>
      <c r="AF150" s="216">
        <f>Variables!$H$31</f>
        <v>0.4</v>
      </c>
      <c r="AG150" s="216">
        <f>Variables!$H$31</f>
        <v>0.4</v>
      </c>
      <c r="AH150" s="216">
        <f>Variables!$H$31</f>
        <v>0.4</v>
      </c>
      <c r="AI150" s="216">
        <f>Variables!$H$31</f>
        <v>0.4</v>
      </c>
      <c r="AJ150" s="216">
        <f>Variables!$H$31</f>
        <v>0.4</v>
      </c>
      <c r="AK150" s="216">
        <f>Variables!$H$31</f>
        <v>0.4</v>
      </c>
      <c r="AL150" s="216">
        <f>Variables!$H$31</f>
        <v>0.4</v>
      </c>
      <c r="AM150" s="216">
        <f>Variables!$H$31</f>
        <v>0.4</v>
      </c>
      <c r="AN150" s="216">
        <f>Variables!$H$31</f>
        <v>0.4</v>
      </c>
      <c r="AO150" s="216">
        <f>Variables!$H$31</f>
        <v>0.4</v>
      </c>
      <c r="AP150" s="216">
        <f>Variables!$H$31</f>
        <v>0.4</v>
      </c>
      <c r="AQ150" s="216">
        <f>Variables!$H$31</f>
        <v>0.4</v>
      </c>
      <c r="AR150" s="216">
        <f>Variables!$H$31</f>
        <v>0.4</v>
      </c>
      <c r="AS150" s="216">
        <f>Variables!$H$31</f>
        <v>0.4</v>
      </c>
      <c r="AT150" s="216">
        <f>Variables!$H$31</f>
        <v>0.4</v>
      </c>
      <c r="AU150" s="216">
        <f>Variables!$H$31</f>
        <v>0.4</v>
      </c>
      <c r="AV150" s="216">
        <f>Variables!$H$31</f>
        <v>0.4</v>
      </c>
      <c r="AW150" s="216">
        <f>Variables!$H$31</f>
        <v>0.4</v>
      </c>
      <c r="AX150" s="216">
        <f>Variables!$H$31</f>
        <v>0.4</v>
      </c>
      <c r="AY150" s="216">
        <f>Variables!$H$31</f>
        <v>0.4</v>
      </c>
      <c r="AZ150" s="216">
        <f>Variables!$H$31</f>
        <v>0.4</v>
      </c>
      <c r="BA150" s="216">
        <f>Variables!$H$31</f>
        <v>0.4</v>
      </c>
      <c r="BB150" s="216">
        <f>Variables!$H$31</f>
        <v>0.4</v>
      </c>
      <c r="BC150" s="216">
        <f>Variables!$H$31</f>
        <v>0.4</v>
      </c>
      <c r="BD150" s="216">
        <f>Variables!$H$31</f>
        <v>0.4</v>
      </c>
      <c r="BE150" s="216">
        <f>Variables!$H$31</f>
        <v>0.4</v>
      </c>
      <c r="BF150" s="216">
        <f>Variables!$H$31</f>
        <v>0.4</v>
      </c>
      <c r="BG150" s="216">
        <f>Variables!$H$31</f>
        <v>0.4</v>
      </c>
      <c r="BH150" s="216">
        <f>Variables!$H$31</f>
        <v>0.4</v>
      </c>
      <c r="BI150" s="216">
        <f>Variables!$H$31</f>
        <v>0.4</v>
      </c>
      <c r="BJ150" s="216">
        <f>Variables!$H$31</f>
        <v>0.4</v>
      </c>
      <c r="BK150" s="216">
        <f>Variables!$H$31</f>
        <v>0.4</v>
      </c>
      <c r="BL150" s="216">
        <f>Variables!$H$31</f>
        <v>0.4</v>
      </c>
      <c r="BM150" s="216">
        <f>Variables!$H$31</f>
        <v>0.4</v>
      </c>
      <c r="BN150" s="216">
        <f>Variables!$H$31</f>
        <v>0.4</v>
      </c>
      <c r="BO150" s="216">
        <f>Variables!$H$31</f>
        <v>0.4</v>
      </c>
      <c r="BP150" s="216">
        <f>Variables!$H$31</f>
        <v>0.4</v>
      </c>
      <c r="BQ150" s="216">
        <f>Variables!$H$31</f>
        <v>0.4</v>
      </c>
    </row>
    <row r="151" spans="5:69">
      <c r="E151" s="331"/>
      <c r="F151" s="328"/>
      <c r="G151" s="329"/>
      <c r="H151" s="330"/>
      <c r="I151" s="226" t="s">
        <v>321</v>
      </c>
      <c r="J151" s="200">
        <f>J95*J149*J150</f>
        <v>0.43523316062176165</v>
      </c>
      <c r="K151" s="200">
        <f>K95*K149*K150</f>
        <v>0.4482901554404144</v>
      </c>
      <c r="L151" s="200">
        <f t="shared" ref="L151:BQ151" si="112">L95*L149*L150</f>
        <v>0.46173886010362691</v>
      </c>
      <c r="M151" s="200">
        <f t="shared" si="112"/>
        <v>0.47559102590673591</v>
      </c>
      <c r="N151" s="200">
        <f t="shared" si="112"/>
        <v>0.48985875668393786</v>
      </c>
      <c r="O151" s="200">
        <f t="shared" si="112"/>
        <v>0.50455451938445595</v>
      </c>
      <c r="P151" s="200">
        <f t="shared" si="112"/>
        <v>0.51969115496598972</v>
      </c>
      <c r="Q151" s="200">
        <f t="shared" si="112"/>
        <v>0.53528188961496947</v>
      </c>
      <c r="R151" s="200">
        <f t="shared" si="112"/>
        <v>0.55134034630341844</v>
      </c>
      <c r="S151" s="200">
        <f t="shared" si="112"/>
        <v>0.56788055669252102</v>
      </c>
      <c r="T151" s="200">
        <f t="shared" si="112"/>
        <v>0.58491697339329674</v>
      </c>
      <c r="U151" s="200">
        <f t="shared" si="112"/>
        <v>0.60246448259509566</v>
      </c>
      <c r="V151" s="200">
        <f t="shared" si="112"/>
        <v>0.62053841707294854</v>
      </c>
      <c r="W151" s="200">
        <f t="shared" si="112"/>
        <v>0.63915456958513706</v>
      </c>
      <c r="X151" s="200">
        <f t="shared" si="112"/>
        <v>0.65832920667269101</v>
      </c>
      <c r="Y151" s="200">
        <f t="shared" si="112"/>
        <v>0.67807908287287166</v>
      </c>
      <c r="Z151" s="200">
        <f t="shared" si="112"/>
        <v>0.69842145535905797</v>
      </c>
      <c r="AA151" s="200">
        <f t="shared" si="112"/>
        <v>0.71937409901982974</v>
      </c>
      <c r="AB151" s="200">
        <f t="shared" si="112"/>
        <v>0.74095532199042458</v>
      </c>
      <c r="AC151" s="200">
        <f t="shared" si="112"/>
        <v>0.76318398165013757</v>
      </c>
      <c r="AD151" s="200">
        <f t="shared" si="112"/>
        <v>0.78607950109964164</v>
      </c>
      <c r="AE151" s="200">
        <f t="shared" si="112"/>
        <v>0.80966188613263101</v>
      </c>
      <c r="AF151" s="200">
        <f t="shared" si="112"/>
        <v>0.83395174271660988</v>
      </c>
      <c r="AG151" s="200">
        <f t="shared" si="112"/>
        <v>0.85897029499810817</v>
      </c>
      <c r="AH151" s="200">
        <f t="shared" si="112"/>
        <v>0.8847394038480515</v>
      </c>
      <c r="AI151" s="200">
        <f t="shared" si="112"/>
        <v>0.91128158596349307</v>
      </c>
      <c r="AJ151" s="200">
        <f t="shared" si="112"/>
        <v>0.93862003354239798</v>
      </c>
      <c r="AK151" s="200">
        <f t="shared" si="112"/>
        <v>0.96677863454866975</v>
      </c>
      <c r="AL151" s="200">
        <f t="shared" si="112"/>
        <v>0.99578199358512975</v>
      </c>
      <c r="AM151" s="200">
        <f t="shared" si="112"/>
        <v>1.025655453392684</v>
      </c>
      <c r="AN151" s="200">
        <f t="shared" si="112"/>
        <v>1.0564251169944647</v>
      </c>
      <c r="AO151" s="200">
        <f t="shared" si="112"/>
        <v>1.0881178705042984</v>
      </c>
      <c r="AP151" s="200">
        <f t="shared" si="112"/>
        <v>1.1207614066194276</v>
      </c>
      <c r="AQ151" s="200">
        <f t="shared" si="112"/>
        <v>1.1543842488180105</v>
      </c>
      <c r="AR151" s="200">
        <f t="shared" si="112"/>
        <v>1.1890157762825506</v>
      </c>
      <c r="AS151" s="200">
        <f t="shared" si="112"/>
        <v>1.2246862495710273</v>
      </c>
      <c r="AT151" s="200">
        <f t="shared" si="112"/>
        <v>1.2614268370581581</v>
      </c>
      <c r="AU151" s="200">
        <f t="shared" si="112"/>
        <v>1.2992696421699028</v>
      </c>
      <c r="AV151" s="200">
        <f t="shared" si="112"/>
        <v>1.3382477314349999</v>
      </c>
      <c r="AW151" s="200">
        <f t="shared" si="112"/>
        <v>1.3783951633780502</v>
      </c>
      <c r="AX151" s="200">
        <f t="shared" si="112"/>
        <v>1.4197470182793914</v>
      </c>
      <c r="AY151" s="200">
        <f t="shared" si="112"/>
        <v>1.4623394288277733</v>
      </c>
      <c r="AZ151" s="200">
        <f t="shared" si="112"/>
        <v>1.5062096116926065</v>
      </c>
      <c r="BA151" s="200">
        <f t="shared" si="112"/>
        <v>1.5513959000433848</v>
      </c>
      <c r="BB151" s="200">
        <f t="shared" si="112"/>
        <v>1.5979377770446861</v>
      </c>
      <c r="BC151" s="200">
        <f t="shared" si="112"/>
        <v>1.6458759103560265</v>
      </c>
      <c r="BD151" s="200">
        <f t="shared" si="112"/>
        <v>1.6952521876667075</v>
      </c>
      <c r="BE151" s="200">
        <f t="shared" si="112"/>
        <v>1.7461097532967089</v>
      </c>
      <c r="BF151" s="200">
        <f t="shared" si="112"/>
        <v>1.7984930458956105</v>
      </c>
      <c r="BG151" s="200">
        <f t="shared" si="112"/>
        <v>1.8524478372724784</v>
      </c>
      <c r="BH151" s="200">
        <f t="shared" si="112"/>
        <v>1.9080212723906531</v>
      </c>
      <c r="BI151" s="200">
        <f t="shared" si="112"/>
        <v>1.9652619105623725</v>
      </c>
      <c r="BJ151" s="200">
        <f t="shared" si="112"/>
        <v>2.0242197678792437</v>
      </c>
      <c r="BK151" s="200">
        <f t="shared" si="112"/>
        <v>2.0849463609156209</v>
      </c>
      <c r="BL151" s="200">
        <f t="shared" si="112"/>
        <v>2.14749475174309</v>
      </c>
      <c r="BM151" s="200">
        <f t="shared" si="112"/>
        <v>2.2119195942953822</v>
      </c>
      <c r="BN151" s="200">
        <f t="shared" si="112"/>
        <v>2.2782771821242438</v>
      </c>
      <c r="BO151" s="200">
        <f t="shared" si="112"/>
        <v>2.3466254975879717</v>
      </c>
      <c r="BP151" s="200">
        <f t="shared" si="112"/>
        <v>2.4170242625156106</v>
      </c>
      <c r="BQ151" s="200">
        <f t="shared" si="112"/>
        <v>2.4895349903910784</v>
      </c>
    </row>
    <row r="152" spans="5:69">
      <c r="E152" s="331"/>
      <c r="F152" s="328"/>
      <c r="G152" s="329"/>
      <c r="H152" s="330"/>
      <c r="I152" s="226" t="s">
        <v>323</v>
      </c>
      <c r="J152" s="200">
        <f>J151/J274</f>
        <v>0.31088082901554398</v>
      </c>
      <c r="K152" s="200">
        <f>K151/K274</f>
        <v>0.31392868028040222</v>
      </c>
      <c r="L152" s="200">
        <f t="shared" ref="L152:BQ152" si="113">L151/L274</f>
        <v>0.31700641244001404</v>
      </c>
      <c r="M152" s="200">
        <f t="shared" si="113"/>
        <v>0.32011431844432803</v>
      </c>
      <c r="N152" s="200">
        <f t="shared" si="113"/>
        <v>0.32325269411535074</v>
      </c>
      <c r="O152" s="200">
        <f t="shared" si="113"/>
        <v>0.32642183817530512</v>
      </c>
      <c r="P152" s="200">
        <f t="shared" si="113"/>
        <v>0.32962205227506303</v>
      </c>
      <c r="Q152" s="200">
        <f t="shared" si="113"/>
        <v>0.3328536410228578</v>
      </c>
      <c r="R152" s="200">
        <f t="shared" si="113"/>
        <v>0.33611691201327792</v>
      </c>
      <c r="S152" s="200">
        <f t="shared" si="113"/>
        <v>0.33941217585654532</v>
      </c>
      <c r="T152" s="200">
        <f t="shared" si="113"/>
        <v>0.34273974620808018</v>
      </c>
      <c r="U152" s="200">
        <f t="shared" si="113"/>
        <v>0.34609993979835552</v>
      </c>
      <c r="V152" s="200">
        <f t="shared" si="113"/>
        <v>0.34949307646304523</v>
      </c>
      <c r="W152" s="200">
        <f t="shared" si="113"/>
        <v>0.35291947917346722</v>
      </c>
      <c r="X152" s="200">
        <f t="shared" si="113"/>
        <v>0.35637947406732468</v>
      </c>
      <c r="Y152" s="200">
        <f t="shared" si="113"/>
        <v>0.35987339047974937</v>
      </c>
      <c r="Z152" s="200">
        <f t="shared" si="113"/>
        <v>0.36340156097464898</v>
      </c>
      <c r="AA152" s="200">
        <f t="shared" si="113"/>
        <v>0.3669643213763612</v>
      </c>
      <c r="AB152" s="200">
        <f t="shared" si="113"/>
        <v>0.37056201080161955</v>
      </c>
      <c r="AC152" s="200">
        <f t="shared" si="113"/>
        <v>0.37419497169183163</v>
      </c>
      <c r="AD152" s="200">
        <f t="shared" si="113"/>
        <v>0.37786354984567311</v>
      </c>
      <c r="AE152" s="200">
        <f t="shared" si="113"/>
        <v>0.38156809445200329</v>
      </c>
      <c r="AF152" s="200">
        <f t="shared" si="113"/>
        <v>0.38530895812310134</v>
      </c>
      <c r="AG152" s="200">
        <f t="shared" si="113"/>
        <v>0.38908649692822972</v>
      </c>
      <c r="AH152" s="200">
        <f t="shared" si="113"/>
        <v>0.3929010704275262</v>
      </c>
      <c r="AI152" s="200">
        <f t="shared" si="113"/>
        <v>0.39675304170622738</v>
      </c>
      <c r="AJ152" s="200">
        <f t="shared" si="113"/>
        <v>0.4006427774092296</v>
      </c>
      <c r="AK152" s="200">
        <f t="shared" si="113"/>
        <v>0.40457064777598667</v>
      </c>
      <c r="AL152" s="200">
        <f t="shared" si="113"/>
        <v>0.4085370266757512</v>
      </c>
      <c r="AM152" s="200">
        <f t="shared" si="113"/>
        <v>0.4125422916431607</v>
      </c>
      <c r="AN152" s="200">
        <f t="shared" si="113"/>
        <v>0.41658682391417218</v>
      </c>
      <c r="AO152" s="200">
        <f t="shared" si="113"/>
        <v>0.42067100846235023</v>
      </c>
      <c r="AP152" s="200">
        <f t="shared" si="113"/>
        <v>0.42479523403551056</v>
      </c>
      <c r="AQ152" s="200">
        <f t="shared" si="113"/>
        <v>0.42895989319272149</v>
      </c>
      <c r="AR152" s="200">
        <f t="shared" si="113"/>
        <v>0.43316538234166962</v>
      </c>
      <c r="AS152" s="200">
        <f t="shared" si="113"/>
        <v>0.43741210177639195</v>
      </c>
      <c r="AT152" s="200">
        <f t="shared" si="113"/>
        <v>0.44170045571537614</v>
      </c>
      <c r="AU152" s="200">
        <f t="shared" si="113"/>
        <v>0.4460308523400367</v>
      </c>
      <c r="AV152" s="200">
        <f t="shared" si="113"/>
        <v>0.45040370383356643</v>
      </c>
      <c r="AW152" s="200">
        <f t="shared" si="113"/>
        <v>0.45481942642017015</v>
      </c>
      <c r="AX152" s="200">
        <f t="shared" si="113"/>
        <v>0.45927844040468152</v>
      </c>
      <c r="AY152" s="200">
        <f t="shared" si="113"/>
        <v>0.46378117021257059</v>
      </c>
      <c r="AZ152" s="200">
        <f t="shared" si="113"/>
        <v>0.46832804443034087</v>
      </c>
      <c r="BA152" s="200">
        <f t="shared" si="113"/>
        <v>0.47291949584632459</v>
      </c>
      <c r="BB152" s="200">
        <f t="shared" si="113"/>
        <v>0.47755596149187673</v>
      </c>
      <c r="BC152" s="200">
        <f t="shared" si="113"/>
        <v>0.48223788268297357</v>
      </c>
      <c r="BD152" s="200">
        <f t="shared" si="113"/>
        <v>0.48696570506221837</v>
      </c>
      <c r="BE152" s="200">
        <f t="shared" si="113"/>
        <v>0.49173987864125984</v>
      </c>
      <c r="BF152" s="200">
        <f t="shared" si="113"/>
        <v>0.49656085784362519</v>
      </c>
      <c r="BG152" s="200">
        <f t="shared" si="113"/>
        <v>0.50142910154797438</v>
      </c>
      <c r="BH152" s="200">
        <f t="shared" si="113"/>
        <v>0.50634507313177812</v>
      </c>
      <c r="BI152" s="200">
        <f t="shared" si="113"/>
        <v>0.51130924051542281</v>
      </c>
      <c r="BJ152" s="200">
        <f t="shared" si="113"/>
        <v>0.51632207620675064</v>
      </c>
      <c r="BK152" s="200">
        <f t="shared" si="113"/>
        <v>0.52138405734603244</v>
      </c>
      <c r="BL152" s="200">
        <f t="shared" si="113"/>
        <v>0.52649566575138584</v>
      </c>
      <c r="BM152" s="200">
        <f t="shared" si="113"/>
        <v>0.53165738796463458</v>
      </c>
      <c r="BN152" s="200">
        <f t="shared" si="113"/>
        <v>0.53686971529762106</v>
      </c>
      <c r="BO152" s="200">
        <f t="shared" si="113"/>
        <v>0.54213314387897049</v>
      </c>
      <c r="BP152" s="200">
        <f t="shared" si="113"/>
        <v>0.54744817470131324</v>
      </c>
      <c r="BQ152" s="200">
        <f t="shared" si="113"/>
        <v>0.55281531366897307</v>
      </c>
    </row>
    <row r="153" spans="5:69">
      <c r="E153" s="331"/>
      <c r="F153" s="328"/>
      <c r="G153" s="329"/>
      <c r="H153" s="330"/>
      <c r="I153" s="224" t="s">
        <v>299</v>
      </c>
      <c r="J153" s="200">
        <v>0</v>
      </c>
      <c r="K153" s="200">
        <f t="shared" ref="K153:BQ153" si="114">J155*$B$6</f>
        <v>0.1243523316062176</v>
      </c>
      <c r="L153" s="200">
        <f t="shared" si="114"/>
        <v>0.18774763791526972</v>
      </c>
      <c r="M153" s="200">
        <f t="shared" si="114"/>
        <v>0.2206763839336405</v>
      </c>
      <c r="N153" s="200">
        <f t="shared" si="114"/>
        <v>0.2383839193445515</v>
      </c>
      <c r="O153" s="200">
        <f t="shared" si="114"/>
        <v>0.24849303731841604</v>
      </c>
      <c r="P153" s="200">
        <f t="shared" si="114"/>
        <v>0.25481525392933013</v>
      </c>
      <c r="Q153" s="200">
        <f t="shared" si="114"/>
        <v>0.25925644787469032</v>
      </c>
      <c r="R153" s="200">
        <f t="shared" si="114"/>
        <v>0.26276968034648829</v>
      </c>
      <c r="S153" s="200">
        <f t="shared" si="114"/>
        <v>0.26583160497855529</v>
      </c>
      <c r="T153" s="200">
        <f t="shared" si="114"/>
        <v>0.26868067283189573</v>
      </c>
      <c r="U153" s="200">
        <f t="shared" si="114"/>
        <v>0.27143623489917995</v>
      </c>
      <c r="V153" s="200">
        <f t="shared" si="114"/>
        <v>0.27415809336893221</v>
      </c>
      <c r="W153" s="200">
        <f t="shared" si="114"/>
        <v>0.27687627726968417</v>
      </c>
      <c r="X153" s="200">
        <f t="shared" si="114"/>
        <v>0.27960593030422898</v>
      </c>
      <c r="Y153" s="200">
        <f t="shared" si="114"/>
        <v>0.28235475477904431</v>
      </c>
      <c r="Z153" s="200">
        <f t="shared" si="114"/>
        <v>0.28512673358142193</v>
      </c>
      <c r="AA153" s="200">
        <f t="shared" si="114"/>
        <v>0.28792399118057055</v>
      </c>
      <c r="AB153" s="200">
        <f t="shared" si="114"/>
        <v>0.29074772414082978</v>
      </c>
      <c r="AC153" s="200">
        <f t="shared" si="114"/>
        <v>0.29359866639106269</v>
      </c>
      <c r="AD153" s="200">
        <f t="shared" si="114"/>
        <v>0.296477321872264</v>
      </c>
      <c r="AE153" s="200">
        <f t="shared" si="114"/>
        <v>0.29938408087440121</v>
      </c>
      <c r="AF153" s="200">
        <f t="shared" si="114"/>
        <v>0.30231927821800197</v>
      </c>
      <c r="AG153" s="200">
        <f t="shared" si="114"/>
        <v>0.30528322235824157</v>
      </c>
      <c r="AH153" s="200">
        <f t="shared" si="114"/>
        <v>0.30827620995041266</v>
      </c>
      <c r="AI153" s="200">
        <f t="shared" si="114"/>
        <v>0.3112985331462168</v>
      </c>
      <c r="AJ153" s="200">
        <f t="shared" si="114"/>
        <v>0.31435048325559939</v>
      </c>
      <c r="AK153" s="200">
        <f t="shared" si="114"/>
        <v>0.31743235259149155</v>
      </c>
      <c r="AL153" s="200">
        <f t="shared" si="114"/>
        <v>0.32054443540614047</v>
      </c>
      <c r="AM153" s="200">
        <f t="shared" si="114"/>
        <v>0.32368702837337077</v>
      </c>
      <c r="AN153" s="200">
        <f t="shared" si="114"/>
        <v>0.32686043084394972</v>
      </c>
      <c r="AO153" s="200">
        <f t="shared" si="114"/>
        <v>0.33006494498764377</v>
      </c>
      <c r="AP153" s="200">
        <f t="shared" si="114"/>
        <v>0.333300875878762</v>
      </c>
      <c r="AQ153" s="200">
        <f t="shared" si="114"/>
        <v>0.33656853155358524</v>
      </c>
      <c r="AR153" s="200">
        <f t="shared" si="114"/>
        <v>0.33986822305388126</v>
      </c>
      <c r="AS153" s="200">
        <f t="shared" si="114"/>
        <v>0.34320026446360852</v>
      </c>
      <c r="AT153" s="200">
        <f t="shared" si="114"/>
        <v>0.34656497294236105</v>
      </c>
      <c r="AU153" s="200">
        <f t="shared" si="114"/>
        <v>0.34996266875733101</v>
      </c>
      <c r="AV153" s="200">
        <f t="shared" si="114"/>
        <v>0.35339367531468019</v>
      </c>
      <c r="AW153" s="200">
        <f t="shared" si="114"/>
        <v>0.35685831919076672</v>
      </c>
      <c r="AX153" s="200">
        <f t="shared" si="114"/>
        <v>0.36035693016345144</v>
      </c>
      <c r="AY153" s="200">
        <f t="shared" si="114"/>
        <v>0.36388984124359836</v>
      </c>
      <c r="AZ153" s="200">
        <f t="shared" si="114"/>
        <v>0.36745738870682743</v>
      </c>
      <c r="BA153" s="200">
        <f t="shared" si="114"/>
        <v>0.37105991212555012</v>
      </c>
      <c r="BB153" s="200">
        <f t="shared" si="114"/>
        <v>0.37469775440130493</v>
      </c>
      <c r="BC153" s="200">
        <f t="shared" si="114"/>
        <v>0.37837126179740316</v>
      </c>
      <c r="BD153" s="200">
        <f t="shared" si="114"/>
        <v>0.38208078397189105</v>
      </c>
      <c r="BE153" s="200">
        <f t="shared" si="114"/>
        <v>0.38582667401083293</v>
      </c>
      <c r="BF153" s="200">
        <f t="shared" si="114"/>
        <v>0.38960928846192044</v>
      </c>
      <c r="BG153" s="200">
        <f t="shared" si="114"/>
        <v>0.39342898736841025</v>
      </c>
      <c r="BH153" s="200">
        <f t="shared" si="114"/>
        <v>0.39728613430339488</v>
      </c>
      <c r="BI153" s="200">
        <f t="shared" si="114"/>
        <v>0.40118109640440869</v>
      </c>
      <c r="BJ153" s="200">
        <f t="shared" si="114"/>
        <v>0.40511424440837351</v>
      </c>
      <c r="BK153" s="200">
        <f t="shared" si="114"/>
        <v>0.40908595268688708</v>
      </c>
      <c r="BL153" s="200">
        <f t="shared" si="114"/>
        <v>0.41309659928185649</v>
      </c>
      <c r="BM153" s="200">
        <f t="shared" si="114"/>
        <v>0.41714656594148264</v>
      </c>
      <c r="BN153" s="200">
        <f t="shared" si="114"/>
        <v>0.42123623815659522</v>
      </c>
      <c r="BO153" s="200">
        <f t="shared" si="114"/>
        <v>0.42536600519734602</v>
      </c>
      <c r="BP153" s="200">
        <f t="shared" si="114"/>
        <v>0.42953626015026125</v>
      </c>
      <c r="BQ153" s="200">
        <f t="shared" si="114"/>
        <v>0.43374739995565598</v>
      </c>
    </row>
    <row r="154" spans="5:69">
      <c r="E154" s="331"/>
      <c r="F154" s="328"/>
      <c r="G154" s="329"/>
      <c r="H154" s="330"/>
      <c r="I154" s="224" t="s">
        <v>301</v>
      </c>
      <c r="J154" s="200">
        <v>0</v>
      </c>
      <c r="K154" s="200">
        <f t="shared" ref="K154:BQ154" si="115">J155*$B$7</f>
        <v>3.10880829015544E-2</v>
      </c>
      <c r="L154" s="200">
        <f t="shared" si="115"/>
        <v>4.6936909478817429E-2</v>
      </c>
      <c r="M154" s="200">
        <f t="shared" si="115"/>
        <v>5.5169095983410125E-2</v>
      </c>
      <c r="N154" s="200">
        <f t="shared" si="115"/>
        <v>5.9595979836137875E-2</v>
      </c>
      <c r="O154" s="200">
        <f t="shared" si="115"/>
        <v>6.2123259329604011E-2</v>
      </c>
      <c r="P154" s="200">
        <f t="shared" si="115"/>
        <v>6.3703813482332533E-2</v>
      </c>
      <c r="Q154" s="200">
        <f t="shared" si="115"/>
        <v>6.481411196867258E-2</v>
      </c>
      <c r="R154" s="200">
        <f t="shared" si="115"/>
        <v>6.5692420086622072E-2</v>
      </c>
      <c r="S154" s="200">
        <f t="shared" si="115"/>
        <v>6.6457901244638823E-2</v>
      </c>
      <c r="T154" s="200">
        <f t="shared" si="115"/>
        <v>6.7170168207973932E-2</v>
      </c>
      <c r="U154" s="200">
        <f t="shared" si="115"/>
        <v>6.7859058724794988E-2</v>
      </c>
      <c r="V154" s="200">
        <f t="shared" si="115"/>
        <v>6.8539523342233052E-2</v>
      </c>
      <c r="W154" s="200">
        <f t="shared" si="115"/>
        <v>6.9219069317421042E-2</v>
      </c>
      <c r="X154" s="200">
        <f t="shared" si="115"/>
        <v>6.9901482576057244E-2</v>
      </c>
      <c r="Y154" s="200">
        <f t="shared" si="115"/>
        <v>7.0588688694761079E-2</v>
      </c>
      <c r="Z154" s="200">
        <f t="shared" si="115"/>
        <v>7.1281683395355483E-2</v>
      </c>
      <c r="AA154" s="200">
        <f t="shared" si="115"/>
        <v>7.1980997795142637E-2</v>
      </c>
      <c r="AB154" s="200">
        <f t="shared" si="115"/>
        <v>7.2686931035207444E-2</v>
      </c>
      <c r="AC154" s="200">
        <f t="shared" si="115"/>
        <v>7.3399666597765673E-2</v>
      </c>
      <c r="AD154" s="200">
        <f t="shared" si="115"/>
        <v>7.4119330468066E-2</v>
      </c>
      <c r="AE154" s="200">
        <f t="shared" si="115"/>
        <v>7.4846020218600304E-2</v>
      </c>
      <c r="AF154" s="200">
        <f t="shared" si="115"/>
        <v>7.5579819554500494E-2</v>
      </c>
      <c r="AG154" s="200">
        <f t="shared" si="115"/>
        <v>7.6320805589560392E-2</v>
      </c>
      <c r="AH154" s="200">
        <f t="shared" si="115"/>
        <v>7.7069052487603165E-2</v>
      </c>
      <c r="AI154" s="200">
        <f t="shared" si="115"/>
        <v>7.7824633286554201E-2</v>
      </c>
      <c r="AJ154" s="200">
        <f t="shared" si="115"/>
        <v>7.8587620813899847E-2</v>
      </c>
      <c r="AK154" s="200">
        <f t="shared" si="115"/>
        <v>7.9358088147872888E-2</v>
      </c>
      <c r="AL154" s="200">
        <f t="shared" si="115"/>
        <v>8.0136108851535118E-2</v>
      </c>
      <c r="AM154" s="200">
        <f t="shared" si="115"/>
        <v>8.0921757093342692E-2</v>
      </c>
      <c r="AN154" s="200">
        <f t="shared" si="115"/>
        <v>8.1715107710987431E-2</v>
      </c>
      <c r="AO154" s="200">
        <f t="shared" si="115"/>
        <v>8.2516236246910943E-2</v>
      </c>
      <c r="AP154" s="200">
        <f t="shared" si="115"/>
        <v>8.3325218969690501E-2</v>
      </c>
      <c r="AQ154" s="200">
        <f t="shared" si="115"/>
        <v>8.4142132888396309E-2</v>
      </c>
      <c r="AR154" s="200">
        <f t="shared" si="115"/>
        <v>8.4967055763470314E-2</v>
      </c>
      <c r="AS154" s="200">
        <f t="shared" si="115"/>
        <v>8.5800066115902129E-2</v>
      </c>
      <c r="AT154" s="200">
        <f t="shared" si="115"/>
        <v>8.6641243235590262E-2</v>
      </c>
      <c r="AU154" s="200">
        <f t="shared" si="115"/>
        <v>8.7490667189332752E-2</v>
      </c>
      <c r="AV154" s="200">
        <f t="shared" si="115"/>
        <v>8.8348418828670047E-2</v>
      </c>
      <c r="AW154" s="200">
        <f t="shared" si="115"/>
        <v>8.9214579797691679E-2</v>
      </c>
      <c r="AX154" s="200">
        <f t="shared" si="115"/>
        <v>9.008923254086286E-2</v>
      </c>
      <c r="AY154" s="200">
        <f t="shared" si="115"/>
        <v>9.0972460310899589E-2</v>
      </c>
      <c r="AZ154" s="200">
        <f t="shared" si="115"/>
        <v>9.1864347176706856E-2</v>
      </c>
      <c r="BA154" s="200">
        <f t="shared" si="115"/>
        <v>9.2764978031387529E-2</v>
      </c>
      <c r="BB154" s="200">
        <f t="shared" si="115"/>
        <v>9.3674438600326232E-2</v>
      </c>
      <c r="BC154" s="200">
        <f t="shared" si="115"/>
        <v>9.4592815449350789E-2</v>
      </c>
      <c r="BD154" s="200">
        <f t="shared" si="115"/>
        <v>9.5520195992972762E-2</v>
      </c>
      <c r="BE154" s="200">
        <f t="shared" si="115"/>
        <v>9.6456668502708232E-2</v>
      </c>
      <c r="BF154" s="200">
        <f t="shared" si="115"/>
        <v>9.7402322115480111E-2</v>
      </c>
      <c r="BG154" s="200">
        <f t="shared" si="115"/>
        <v>9.8357246842102564E-2</v>
      </c>
      <c r="BH154" s="200">
        <f t="shared" si="115"/>
        <v>9.9321533575848719E-2</v>
      </c>
      <c r="BI154" s="200">
        <f t="shared" si="115"/>
        <v>0.10029527410110217</v>
      </c>
      <c r="BJ154" s="200">
        <f t="shared" si="115"/>
        <v>0.10127856110209338</v>
      </c>
      <c r="BK154" s="200">
        <f t="shared" si="115"/>
        <v>0.10227148817172177</v>
      </c>
      <c r="BL154" s="200">
        <f t="shared" si="115"/>
        <v>0.10327414982046412</v>
      </c>
      <c r="BM154" s="200">
        <f t="shared" si="115"/>
        <v>0.10428664148537066</v>
      </c>
      <c r="BN154" s="200">
        <f t="shared" si="115"/>
        <v>0.10530905953914881</v>
      </c>
      <c r="BO154" s="200">
        <f t="shared" si="115"/>
        <v>0.1063415012993365</v>
      </c>
      <c r="BP154" s="200">
        <f t="shared" si="115"/>
        <v>0.10738406503756531</v>
      </c>
      <c r="BQ154" s="200">
        <f t="shared" si="115"/>
        <v>0.10843684998891399</v>
      </c>
    </row>
    <row r="155" spans="5:69">
      <c r="E155" s="331"/>
      <c r="F155" s="328"/>
      <c r="G155" s="329"/>
      <c r="H155" s="330"/>
      <c r="I155" s="224" t="s">
        <v>295</v>
      </c>
      <c r="J155" s="200">
        <f>J152+J153+J154</f>
        <v>0.31088082901554398</v>
      </c>
      <c r="K155" s="200">
        <f>K152+K153+K154</f>
        <v>0.46936909478817423</v>
      </c>
      <c r="L155" s="200">
        <f t="shared" ref="L155:BQ155" si="116">L152+L153+L154</f>
        <v>0.55169095983410121</v>
      </c>
      <c r="M155" s="200">
        <f t="shared" si="116"/>
        <v>0.59595979836137869</v>
      </c>
      <c r="N155" s="200">
        <f t="shared" si="116"/>
        <v>0.62123259329604008</v>
      </c>
      <c r="O155" s="200">
        <f t="shared" si="116"/>
        <v>0.63703813482332527</v>
      </c>
      <c r="P155" s="200">
        <f t="shared" si="116"/>
        <v>0.64814111968672572</v>
      </c>
      <c r="Q155" s="200">
        <f t="shared" si="116"/>
        <v>0.65692420086622072</v>
      </c>
      <c r="R155" s="200">
        <f t="shared" si="116"/>
        <v>0.66457901244638817</v>
      </c>
      <c r="S155" s="200">
        <f t="shared" si="116"/>
        <v>0.67170168207973935</v>
      </c>
      <c r="T155" s="200">
        <f t="shared" si="116"/>
        <v>0.67859058724794985</v>
      </c>
      <c r="U155" s="200">
        <f t="shared" si="116"/>
        <v>0.68539523342233044</v>
      </c>
      <c r="V155" s="200">
        <f t="shared" si="116"/>
        <v>0.69219069317421045</v>
      </c>
      <c r="W155" s="200">
        <f t="shared" si="116"/>
        <v>0.69901482576057239</v>
      </c>
      <c r="X155" s="200">
        <f t="shared" si="116"/>
        <v>0.70588688694761081</v>
      </c>
      <c r="Y155" s="200">
        <f t="shared" si="116"/>
        <v>0.71281683395355477</v>
      </c>
      <c r="Z155" s="200">
        <f t="shared" si="116"/>
        <v>0.71980997795142632</v>
      </c>
      <c r="AA155" s="200">
        <f t="shared" si="116"/>
        <v>0.72686931035207447</v>
      </c>
      <c r="AB155" s="200">
        <f t="shared" si="116"/>
        <v>0.73399666597765667</v>
      </c>
      <c r="AC155" s="200">
        <f t="shared" si="116"/>
        <v>0.74119330468066003</v>
      </c>
      <c r="AD155" s="200">
        <f t="shared" si="116"/>
        <v>0.74846020218600307</v>
      </c>
      <c r="AE155" s="200">
        <f t="shared" si="116"/>
        <v>0.75579819554500483</v>
      </c>
      <c r="AF155" s="200">
        <f t="shared" si="116"/>
        <v>0.76320805589560381</v>
      </c>
      <c r="AG155" s="200">
        <f t="shared" si="116"/>
        <v>0.77069052487603162</v>
      </c>
      <c r="AH155" s="200">
        <f t="shared" si="116"/>
        <v>0.77824633286554201</v>
      </c>
      <c r="AI155" s="200">
        <f t="shared" si="116"/>
        <v>0.78587620813899839</v>
      </c>
      <c r="AJ155" s="200">
        <f t="shared" si="116"/>
        <v>0.79358088147872885</v>
      </c>
      <c r="AK155" s="200">
        <f t="shared" si="116"/>
        <v>0.80136108851535115</v>
      </c>
      <c r="AL155" s="200">
        <f t="shared" si="116"/>
        <v>0.80921757093342683</v>
      </c>
      <c r="AM155" s="200">
        <f t="shared" si="116"/>
        <v>0.81715107710987422</v>
      </c>
      <c r="AN155" s="200">
        <f t="shared" si="116"/>
        <v>0.82516236246910935</v>
      </c>
      <c r="AO155" s="200">
        <f t="shared" si="116"/>
        <v>0.83325218969690495</v>
      </c>
      <c r="AP155" s="200">
        <f t="shared" si="116"/>
        <v>0.84142132888396304</v>
      </c>
      <c r="AQ155" s="200">
        <f t="shared" si="116"/>
        <v>0.84967055763470312</v>
      </c>
      <c r="AR155" s="200">
        <f t="shared" si="116"/>
        <v>0.85800066115902118</v>
      </c>
      <c r="AS155" s="200">
        <f t="shared" si="116"/>
        <v>0.8664124323559026</v>
      </c>
      <c r="AT155" s="200">
        <f t="shared" si="116"/>
        <v>0.87490667189332749</v>
      </c>
      <c r="AU155" s="200">
        <f t="shared" si="116"/>
        <v>0.88348418828670039</v>
      </c>
      <c r="AV155" s="200">
        <f t="shared" si="116"/>
        <v>0.89214579797691673</v>
      </c>
      <c r="AW155" s="200">
        <f t="shared" si="116"/>
        <v>0.90089232540862851</v>
      </c>
      <c r="AX155" s="200">
        <f t="shared" si="116"/>
        <v>0.90972460310899583</v>
      </c>
      <c r="AY155" s="200">
        <f t="shared" si="116"/>
        <v>0.91864347176706851</v>
      </c>
      <c r="AZ155" s="200">
        <f t="shared" si="116"/>
        <v>0.92764978031387524</v>
      </c>
      <c r="BA155" s="200">
        <f t="shared" si="116"/>
        <v>0.93674438600326226</v>
      </c>
      <c r="BB155" s="200">
        <f t="shared" si="116"/>
        <v>0.94592815449350787</v>
      </c>
      <c r="BC155" s="200">
        <f t="shared" si="116"/>
        <v>0.95520195992972756</v>
      </c>
      <c r="BD155" s="200">
        <f t="shared" si="116"/>
        <v>0.9645666850270822</v>
      </c>
      <c r="BE155" s="200">
        <f t="shared" si="116"/>
        <v>0.974023221154801</v>
      </c>
      <c r="BF155" s="200">
        <f t="shared" si="116"/>
        <v>0.98357246842102564</v>
      </c>
      <c r="BG155" s="200">
        <f t="shared" si="116"/>
        <v>0.99321533575848719</v>
      </c>
      <c r="BH155" s="200">
        <f t="shared" si="116"/>
        <v>1.0029527410110217</v>
      </c>
      <c r="BI155" s="200">
        <f t="shared" si="116"/>
        <v>1.0127856110209337</v>
      </c>
      <c r="BJ155" s="200">
        <f t="shared" si="116"/>
        <v>1.0227148817172176</v>
      </c>
      <c r="BK155" s="200">
        <f t="shared" si="116"/>
        <v>1.0327414982046412</v>
      </c>
      <c r="BL155" s="200">
        <f t="shared" si="116"/>
        <v>1.0428664148537066</v>
      </c>
      <c r="BM155" s="200">
        <f t="shared" si="116"/>
        <v>1.053090595391488</v>
      </c>
      <c r="BN155" s="200">
        <f t="shared" si="116"/>
        <v>1.063415012993365</v>
      </c>
      <c r="BO155" s="200">
        <f t="shared" si="116"/>
        <v>1.073840650375653</v>
      </c>
      <c r="BP155" s="200">
        <f t="shared" si="116"/>
        <v>1.0843684998891399</v>
      </c>
      <c r="BQ155" s="200">
        <f t="shared" si="116"/>
        <v>1.094999563613543</v>
      </c>
    </row>
    <row r="156" spans="5:69">
      <c r="E156" s="331"/>
      <c r="F156" s="328"/>
      <c r="G156" s="329"/>
      <c r="H156" s="330"/>
      <c r="I156" s="224" t="s">
        <v>326</v>
      </c>
      <c r="J156" s="219">
        <f>Variables!$H$24</f>
        <v>57000</v>
      </c>
      <c r="K156" s="219">
        <f>Variables!$H$24</f>
        <v>57000</v>
      </c>
      <c r="L156" s="219">
        <f>Variables!$H$24</f>
        <v>57000</v>
      </c>
      <c r="M156" s="219">
        <f>Variables!$H$24</f>
        <v>57000</v>
      </c>
      <c r="N156" s="219">
        <f>Variables!$H$24</f>
        <v>57000</v>
      </c>
      <c r="O156" s="219">
        <f>Variables!$H$24</f>
        <v>57000</v>
      </c>
      <c r="P156" s="219">
        <f>Variables!$H$24</f>
        <v>57000</v>
      </c>
      <c r="Q156" s="219">
        <f>Variables!$H$24</f>
        <v>57000</v>
      </c>
      <c r="R156" s="219">
        <f>Variables!$H$24</f>
        <v>57000</v>
      </c>
      <c r="S156" s="219">
        <f>Variables!$H$24</f>
        <v>57000</v>
      </c>
      <c r="T156" s="219">
        <f>Variables!$H$24</f>
        <v>57000</v>
      </c>
      <c r="U156" s="219">
        <f>Variables!$H$24</f>
        <v>57000</v>
      </c>
      <c r="V156" s="219">
        <f>Variables!$H$24</f>
        <v>57000</v>
      </c>
      <c r="W156" s="219">
        <f>Variables!$H$24</f>
        <v>57000</v>
      </c>
      <c r="X156" s="219">
        <f>Variables!$H$24</f>
        <v>57000</v>
      </c>
      <c r="Y156" s="219">
        <f>Variables!$H$24</f>
        <v>57000</v>
      </c>
      <c r="Z156" s="219">
        <f>Variables!$H$24</f>
        <v>57000</v>
      </c>
      <c r="AA156" s="219">
        <f>Variables!$H$24</f>
        <v>57000</v>
      </c>
      <c r="AB156" s="219">
        <f>Variables!$H$24</f>
        <v>57000</v>
      </c>
      <c r="AC156" s="219">
        <f>Variables!$H$24</f>
        <v>57000</v>
      </c>
      <c r="AD156" s="219">
        <f>Variables!$H$24</f>
        <v>57000</v>
      </c>
      <c r="AE156" s="219">
        <f>Variables!$H$24</f>
        <v>57000</v>
      </c>
      <c r="AF156" s="219">
        <f>Variables!$H$24</f>
        <v>57000</v>
      </c>
      <c r="AG156" s="219">
        <f>Variables!$H$24</f>
        <v>57000</v>
      </c>
      <c r="AH156" s="219">
        <f>Variables!$H$24</f>
        <v>57000</v>
      </c>
      <c r="AI156" s="219">
        <f>Variables!$H$24</f>
        <v>57000</v>
      </c>
      <c r="AJ156" s="219">
        <f>Variables!$H$24</f>
        <v>57000</v>
      </c>
      <c r="AK156" s="219">
        <f>Variables!$H$24</f>
        <v>57000</v>
      </c>
      <c r="AL156" s="219">
        <f>Variables!$H$24</f>
        <v>57000</v>
      </c>
      <c r="AM156" s="219">
        <f>Variables!$H$24</f>
        <v>57000</v>
      </c>
      <c r="AN156" s="219">
        <f>Variables!$H$24</f>
        <v>57000</v>
      </c>
      <c r="AO156" s="219">
        <f>Variables!$H$24</f>
        <v>57000</v>
      </c>
      <c r="AP156" s="219">
        <f>Variables!$H$24</f>
        <v>57000</v>
      </c>
      <c r="AQ156" s="219">
        <f>Variables!$H$24</f>
        <v>57000</v>
      </c>
      <c r="AR156" s="219">
        <f>Variables!$H$24</f>
        <v>57000</v>
      </c>
      <c r="AS156" s="219">
        <f>Variables!$H$24</f>
        <v>57000</v>
      </c>
      <c r="AT156" s="219">
        <f>Variables!$H$24</f>
        <v>57000</v>
      </c>
      <c r="AU156" s="219">
        <f>Variables!$H$24</f>
        <v>57000</v>
      </c>
      <c r="AV156" s="219">
        <f>Variables!$H$24</f>
        <v>57000</v>
      </c>
      <c r="AW156" s="219">
        <f>Variables!$H$24</f>
        <v>57000</v>
      </c>
      <c r="AX156" s="219">
        <f>Variables!$H$24</f>
        <v>57000</v>
      </c>
      <c r="AY156" s="219">
        <f>Variables!$H$24</f>
        <v>57000</v>
      </c>
      <c r="AZ156" s="219">
        <f>Variables!$H$24</f>
        <v>57000</v>
      </c>
      <c r="BA156" s="219">
        <f>Variables!$H$24</f>
        <v>57000</v>
      </c>
      <c r="BB156" s="219">
        <f>Variables!$H$24</f>
        <v>57000</v>
      </c>
      <c r="BC156" s="219">
        <f>Variables!$H$24</f>
        <v>57000</v>
      </c>
      <c r="BD156" s="219">
        <f>Variables!$H$24</f>
        <v>57000</v>
      </c>
      <c r="BE156" s="219">
        <f>Variables!$H$24</f>
        <v>57000</v>
      </c>
      <c r="BF156" s="219">
        <f>Variables!$H$24</f>
        <v>57000</v>
      </c>
      <c r="BG156" s="219">
        <f>Variables!$H$24</f>
        <v>57000</v>
      </c>
      <c r="BH156" s="219">
        <f>Variables!$H$24</f>
        <v>57000</v>
      </c>
      <c r="BI156" s="219">
        <f>Variables!$H$24</f>
        <v>57000</v>
      </c>
      <c r="BJ156" s="219">
        <f>Variables!$H$24</f>
        <v>57000</v>
      </c>
      <c r="BK156" s="219">
        <f>Variables!$H$24</f>
        <v>57000</v>
      </c>
      <c r="BL156" s="219">
        <f>Variables!$H$24</f>
        <v>57000</v>
      </c>
      <c r="BM156" s="219">
        <f>Variables!$H$24</f>
        <v>57000</v>
      </c>
      <c r="BN156" s="219">
        <f>Variables!$H$24</f>
        <v>57000</v>
      </c>
      <c r="BO156" s="219">
        <f>Variables!$H$24</f>
        <v>57000</v>
      </c>
      <c r="BP156" s="219">
        <f>Variables!$H$24</f>
        <v>57000</v>
      </c>
      <c r="BQ156" s="219">
        <f>Variables!$H$24</f>
        <v>57000</v>
      </c>
    </row>
    <row r="157" spans="5:69">
      <c r="E157" s="331"/>
      <c r="F157" s="328"/>
      <c r="G157" s="329"/>
      <c r="H157" s="330"/>
      <c r="I157" s="224" t="s">
        <v>446</v>
      </c>
      <c r="J157" s="204">
        <f t="shared" ref="J157:BQ157" si="117">J156*$B$10</f>
        <v>12540</v>
      </c>
      <c r="K157" s="204">
        <f t="shared" si="117"/>
        <v>12540</v>
      </c>
      <c r="L157" s="204">
        <f t="shared" si="117"/>
        <v>12540</v>
      </c>
      <c r="M157" s="204">
        <f t="shared" si="117"/>
        <v>12540</v>
      </c>
      <c r="N157" s="204">
        <f t="shared" si="117"/>
        <v>12540</v>
      </c>
      <c r="O157" s="204">
        <f t="shared" si="117"/>
        <v>12540</v>
      </c>
      <c r="P157" s="204">
        <f t="shared" si="117"/>
        <v>12540</v>
      </c>
      <c r="Q157" s="204">
        <f t="shared" si="117"/>
        <v>12540</v>
      </c>
      <c r="R157" s="204">
        <f t="shared" si="117"/>
        <v>12540</v>
      </c>
      <c r="S157" s="204">
        <f t="shared" si="117"/>
        <v>12540</v>
      </c>
      <c r="T157" s="204">
        <f t="shared" si="117"/>
        <v>12540</v>
      </c>
      <c r="U157" s="204">
        <f t="shared" si="117"/>
        <v>12540</v>
      </c>
      <c r="V157" s="204">
        <f t="shared" si="117"/>
        <v>12540</v>
      </c>
      <c r="W157" s="204">
        <f t="shared" si="117"/>
        <v>12540</v>
      </c>
      <c r="X157" s="204">
        <f t="shared" si="117"/>
        <v>12540</v>
      </c>
      <c r="Y157" s="204">
        <f t="shared" si="117"/>
        <v>12540</v>
      </c>
      <c r="Z157" s="204">
        <f t="shared" si="117"/>
        <v>12540</v>
      </c>
      <c r="AA157" s="204">
        <f t="shared" si="117"/>
        <v>12540</v>
      </c>
      <c r="AB157" s="204">
        <f t="shared" si="117"/>
        <v>12540</v>
      </c>
      <c r="AC157" s="204">
        <f t="shared" si="117"/>
        <v>12540</v>
      </c>
      <c r="AD157" s="204">
        <f t="shared" si="117"/>
        <v>12540</v>
      </c>
      <c r="AE157" s="204">
        <f t="shared" si="117"/>
        <v>12540</v>
      </c>
      <c r="AF157" s="204">
        <f t="shared" si="117"/>
        <v>12540</v>
      </c>
      <c r="AG157" s="204">
        <f t="shared" si="117"/>
        <v>12540</v>
      </c>
      <c r="AH157" s="204">
        <f t="shared" si="117"/>
        <v>12540</v>
      </c>
      <c r="AI157" s="204">
        <f t="shared" si="117"/>
        <v>12540</v>
      </c>
      <c r="AJ157" s="204">
        <f t="shared" si="117"/>
        <v>12540</v>
      </c>
      <c r="AK157" s="204">
        <f t="shared" si="117"/>
        <v>12540</v>
      </c>
      <c r="AL157" s="204">
        <f t="shared" si="117"/>
        <v>12540</v>
      </c>
      <c r="AM157" s="204">
        <f t="shared" si="117"/>
        <v>12540</v>
      </c>
      <c r="AN157" s="204">
        <f t="shared" si="117"/>
        <v>12540</v>
      </c>
      <c r="AO157" s="204">
        <f t="shared" si="117"/>
        <v>12540</v>
      </c>
      <c r="AP157" s="204">
        <f t="shared" si="117"/>
        <v>12540</v>
      </c>
      <c r="AQ157" s="204">
        <f t="shared" si="117"/>
        <v>12540</v>
      </c>
      <c r="AR157" s="204">
        <f t="shared" si="117"/>
        <v>12540</v>
      </c>
      <c r="AS157" s="204">
        <f t="shared" si="117"/>
        <v>12540</v>
      </c>
      <c r="AT157" s="204">
        <f t="shared" si="117"/>
        <v>12540</v>
      </c>
      <c r="AU157" s="204">
        <f t="shared" si="117"/>
        <v>12540</v>
      </c>
      <c r="AV157" s="204">
        <f t="shared" si="117"/>
        <v>12540</v>
      </c>
      <c r="AW157" s="204">
        <f t="shared" si="117"/>
        <v>12540</v>
      </c>
      <c r="AX157" s="204">
        <f t="shared" si="117"/>
        <v>12540</v>
      </c>
      <c r="AY157" s="204">
        <f t="shared" si="117"/>
        <v>12540</v>
      </c>
      <c r="AZ157" s="204">
        <f t="shared" si="117"/>
        <v>12540</v>
      </c>
      <c r="BA157" s="204">
        <f t="shared" si="117"/>
        <v>12540</v>
      </c>
      <c r="BB157" s="204">
        <f t="shared" si="117"/>
        <v>12540</v>
      </c>
      <c r="BC157" s="204">
        <f t="shared" si="117"/>
        <v>12540</v>
      </c>
      <c r="BD157" s="204">
        <f t="shared" si="117"/>
        <v>12540</v>
      </c>
      <c r="BE157" s="204">
        <f t="shared" si="117"/>
        <v>12540</v>
      </c>
      <c r="BF157" s="204">
        <f t="shared" si="117"/>
        <v>12540</v>
      </c>
      <c r="BG157" s="204">
        <f t="shared" si="117"/>
        <v>12540</v>
      </c>
      <c r="BH157" s="204">
        <f t="shared" si="117"/>
        <v>12540</v>
      </c>
      <c r="BI157" s="204">
        <f t="shared" si="117"/>
        <v>12540</v>
      </c>
      <c r="BJ157" s="204">
        <f t="shared" si="117"/>
        <v>12540</v>
      </c>
      <c r="BK157" s="204">
        <f t="shared" si="117"/>
        <v>12540</v>
      </c>
      <c r="BL157" s="204">
        <f t="shared" si="117"/>
        <v>12540</v>
      </c>
      <c r="BM157" s="204">
        <f t="shared" si="117"/>
        <v>12540</v>
      </c>
      <c r="BN157" s="204">
        <f t="shared" si="117"/>
        <v>12540</v>
      </c>
      <c r="BO157" s="204">
        <f t="shared" si="117"/>
        <v>12540</v>
      </c>
      <c r="BP157" s="204">
        <f t="shared" si="117"/>
        <v>12540</v>
      </c>
      <c r="BQ157" s="204">
        <f t="shared" si="117"/>
        <v>12540</v>
      </c>
    </row>
    <row r="158" spans="5:69">
      <c r="E158" s="331"/>
      <c r="F158" s="328"/>
      <c r="G158" s="329"/>
      <c r="H158" s="330"/>
      <c r="I158" s="224" t="s">
        <v>346</v>
      </c>
      <c r="J158" s="204">
        <f>J155*J156</f>
        <v>17720.207253886008</v>
      </c>
      <c r="K158" s="204">
        <f>K155*K156</f>
        <v>26754.038402925933</v>
      </c>
      <c r="L158" s="204">
        <f t="shared" ref="L158:BQ158" si="118">L155*L156</f>
        <v>31446.384710543771</v>
      </c>
      <c r="M158" s="204">
        <f t="shared" si="118"/>
        <v>33969.708506598588</v>
      </c>
      <c r="N158" s="204">
        <f t="shared" si="118"/>
        <v>35410.257817874284</v>
      </c>
      <c r="O158" s="204">
        <f t="shared" si="118"/>
        <v>36311.173684929541</v>
      </c>
      <c r="P158" s="204">
        <f t="shared" si="118"/>
        <v>36944.043822143365</v>
      </c>
      <c r="Q158" s="204">
        <f t="shared" si="118"/>
        <v>37444.679449374584</v>
      </c>
      <c r="R158" s="204">
        <f t="shared" si="118"/>
        <v>37881.003709444129</v>
      </c>
      <c r="S158" s="204">
        <f t="shared" si="118"/>
        <v>38286.995878545145</v>
      </c>
      <c r="T158" s="204">
        <f t="shared" si="118"/>
        <v>38679.663473133143</v>
      </c>
      <c r="U158" s="204">
        <f t="shared" si="118"/>
        <v>39067.528305072832</v>
      </c>
      <c r="V158" s="204">
        <f t="shared" si="118"/>
        <v>39454.869510929995</v>
      </c>
      <c r="W158" s="204">
        <f t="shared" si="118"/>
        <v>39843.845068352624</v>
      </c>
      <c r="X158" s="204">
        <f t="shared" si="118"/>
        <v>40235.552556013819</v>
      </c>
      <c r="Y158" s="204">
        <f t="shared" si="118"/>
        <v>40630.559535352622</v>
      </c>
      <c r="Z158" s="204">
        <f t="shared" si="118"/>
        <v>41029.168743231297</v>
      </c>
      <c r="AA158" s="204">
        <f t="shared" si="118"/>
        <v>41431.550690068245</v>
      </c>
      <c r="AB158" s="204">
        <f t="shared" si="118"/>
        <v>41837.80996072643</v>
      </c>
      <c r="AC158" s="204">
        <f t="shared" si="118"/>
        <v>42248.018366797623</v>
      </c>
      <c r="AD158" s="204">
        <f t="shared" si="118"/>
        <v>42662.231524602175</v>
      </c>
      <c r="AE158" s="204">
        <f t="shared" si="118"/>
        <v>43080.497146065274</v>
      </c>
      <c r="AF158" s="204">
        <f t="shared" si="118"/>
        <v>43502.85918604942</v>
      </c>
      <c r="AG158" s="204">
        <f t="shared" si="118"/>
        <v>43929.359917933805</v>
      </c>
      <c r="AH158" s="204">
        <f t="shared" si="118"/>
        <v>44360.040973335897</v>
      </c>
      <c r="AI158" s="204">
        <f t="shared" si="118"/>
        <v>44794.943863922905</v>
      </c>
      <c r="AJ158" s="204">
        <f t="shared" si="118"/>
        <v>45234.110244287542</v>
      </c>
      <c r="AK158" s="204">
        <f t="shared" si="118"/>
        <v>45677.582045375013</v>
      </c>
      <c r="AL158" s="204">
        <f t="shared" si="118"/>
        <v>46125.401543205327</v>
      </c>
      <c r="AM158" s="204">
        <f t="shared" si="118"/>
        <v>46577.611395262829</v>
      </c>
      <c r="AN158" s="204">
        <f t="shared" si="118"/>
        <v>47034.254660739236</v>
      </c>
      <c r="AO158" s="204">
        <f t="shared" si="118"/>
        <v>47495.374812723581</v>
      </c>
      <c r="AP158" s="204">
        <f t="shared" si="118"/>
        <v>47961.015746385892</v>
      </c>
      <c r="AQ158" s="204">
        <f t="shared" si="118"/>
        <v>48431.221785178081</v>
      </c>
      <c r="AR158" s="204">
        <f t="shared" si="118"/>
        <v>48906.037686064206</v>
      </c>
      <c r="AS158" s="204">
        <f t="shared" si="118"/>
        <v>49385.508644286449</v>
      </c>
      <c r="AT158" s="204">
        <f t="shared" si="118"/>
        <v>49869.680297919665</v>
      </c>
      <c r="AU158" s="204">
        <f t="shared" si="118"/>
        <v>50358.598732341925</v>
      </c>
      <c r="AV158" s="204">
        <f t="shared" si="118"/>
        <v>50852.310484684254</v>
      </c>
      <c r="AW158" s="204">
        <f t="shared" si="118"/>
        <v>51350.862548291829</v>
      </c>
      <c r="AX158" s="204">
        <f t="shared" si="118"/>
        <v>51854.302377212764</v>
      </c>
      <c r="AY158" s="204">
        <f t="shared" si="118"/>
        <v>52362.677890722902</v>
      </c>
      <c r="AZ158" s="204">
        <f t="shared" si="118"/>
        <v>52876.037477890888</v>
      </c>
      <c r="BA158" s="204">
        <f t="shared" si="118"/>
        <v>53394.430002185953</v>
      </c>
      <c r="BB158" s="204">
        <f t="shared" si="118"/>
        <v>53917.904806129947</v>
      </c>
      <c r="BC158" s="204">
        <f t="shared" si="118"/>
        <v>54446.511715994471</v>
      </c>
      <c r="BD158" s="204">
        <f t="shared" si="118"/>
        <v>54980.301046543689</v>
      </c>
      <c r="BE158" s="204">
        <f t="shared" si="118"/>
        <v>55519.323605823658</v>
      </c>
      <c r="BF158" s="204">
        <f t="shared" si="118"/>
        <v>56063.630699998459</v>
      </c>
      <c r="BG158" s="204">
        <f t="shared" si="118"/>
        <v>56613.27413823377</v>
      </c>
      <c r="BH158" s="204">
        <f t="shared" si="118"/>
        <v>57168.30623762824</v>
      </c>
      <c r="BI158" s="204">
        <f t="shared" si="118"/>
        <v>57728.779828193219</v>
      </c>
      <c r="BJ158" s="204">
        <f t="shared" si="118"/>
        <v>58294.748257881402</v>
      </c>
      <c r="BK158" s="204">
        <f t="shared" si="118"/>
        <v>58866.265397664552</v>
      </c>
      <c r="BL158" s="204">
        <f t="shared" si="118"/>
        <v>59443.385646661278</v>
      </c>
      <c r="BM158" s="204">
        <f t="shared" si="118"/>
        <v>60026.163937314814</v>
      </c>
      <c r="BN158" s="204">
        <f t="shared" si="118"/>
        <v>60614.655740621805</v>
      </c>
      <c r="BO158" s="204">
        <f t="shared" si="118"/>
        <v>61208.917071412223</v>
      </c>
      <c r="BP158" s="204">
        <f t="shared" si="118"/>
        <v>61809.004493680972</v>
      </c>
      <c r="BQ158" s="204">
        <f t="shared" si="118"/>
        <v>62414.975125971949</v>
      </c>
    </row>
    <row r="159" spans="5:69">
      <c r="E159" s="331"/>
      <c r="F159" s="328"/>
      <c r="G159" s="329"/>
      <c r="H159" s="330"/>
      <c r="I159" s="224" t="s">
        <v>447</v>
      </c>
      <c r="J159" s="204">
        <f t="shared" ref="J159:BQ159" si="119">J158*$B$10</f>
        <v>3898.445595854922</v>
      </c>
      <c r="K159" s="204">
        <f t="shared" si="119"/>
        <v>5885.8884486437055</v>
      </c>
      <c r="L159" s="204">
        <f t="shared" si="119"/>
        <v>6918.2046363196296</v>
      </c>
      <c r="M159" s="204">
        <f t="shared" si="119"/>
        <v>7473.3358714516899</v>
      </c>
      <c r="N159" s="204">
        <f t="shared" si="119"/>
        <v>7790.256719932343</v>
      </c>
      <c r="O159" s="204">
        <f t="shared" si="119"/>
        <v>7988.4582106844991</v>
      </c>
      <c r="P159" s="204">
        <f t="shared" si="119"/>
        <v>8127.6896408715402</v>
      </c>
      <c r="Q159" s="204">
        <f t="shared" si="119"/>
        <v>8237.829478862408</v>
      </c>
      <c r="R159" s="204">
        <f t="shared" si="119"/>
        <v>8333.8208160777085</v>
      </c>
      <c r="S159" s="204">
        <f t="shared" si="119"/>
        <v>8423.1390932799313</v>
      </c>
      <c r="T159" s="204">
        <f t="shared" si="119"/>
        <v>8509.5259640892909</v>
      </c>
      <c r="U159" s="204">
        <f t="shared" si="119"/>
        <v>8594.8562271160226</v>
      </c>
      <c r="V159" s="204">
        <f t="shared" si="119"/>
        <v>8680.0712924045984</v>
      </c>
      <c r="W159" s="204">
        <f t="shared" si="119"/>
        <v>8765.6459150375777</v>
      </c>
      <c r="X159" s="204">
        <f t="shared" si="119"/>
        <v>8851.8215623230408</v>
      </c>
      <c r="Y159" s="204">
        <f t="shared" si="119"/>
        <v>8938.7230977775762</v>
      </c>
      <c r="Z159" s="204">
        <f t="shared" si="119"/>
        <v>9026.4171235108861</v>
      </c>
      <c r="AA159" s="204">
        <f t="shared" si="119"/>
        <v>9114.9411518150137</v>
      </c>
      <c r="AB159" s="204">
        <f t="shared" si="119"/>
        <v>9204.3181913598146</v>
      </c>
      <c r="AC159" s="204">
        <f t="shared" si="119"/>
        <v>9294.5640406954772</v>
      </c>
      <c r="AD159" s="204">
        <f t="shared" si="119"/>
        <v>9385.6909354124782</v>
      </c>
      <c r="AE159" s="204">
        <f t="shared" si="119"/>
        <v>9477.7093721343608</v>
      </c>
      <c r="AF159" s="204">
        <f t="shared" si="119"/>
        <v>9570.6290209308718</v>
      </c>
      <c r="AG159" s="204">
        <f t="shared" si="119"/>
        <v>9664.4591819454381</v>
      </c>
      <c r="AH159" s="204">
        <f t="shared" si="119"/>
        <v>9759.2090141338977</v>
      </c>
      <c r="AI159" s="204">
        <f t="shared" si="119"/>
        <v>9854.8876500630395</v>
      </c>
      <c r="AJ159" s="204">
        <f t="shared" si="119"/>
        <v>9951.5042537432601</v>
      </c>
      <c r="AK159" s="204">
        <f t="shared" si="119"/>
        <v>10049.068049982503</v>
      </c>
      <c r="AL159" s="204">
        <f t="shared" si="119"/>
        <v>10147.588339505171</v>
      </c>
      <c r="AM159" s="204">
        <f t="shared" si="119"/>
        <v>10247.074506957822</v>
      </c>
      <c r="AN159" s="204">
        <f t="shared" si="119"/>
        <v>10347.536025362631</v>
      </c>
      <c r="AO159" s="204">
        <f t="shared" si="119"/>
        <v>10448.982458799188</v>
      </c>
      <c r="AP159" s="204">
        <f t="shared" si="119"/>
        <v>10551.423464204896</v>
      </c>
      <c r="AQ159" s="204">
        <f t="shared" si="119"/>
        <v>10654.868792739178</v>
      </c>
      <c r="AR159" s="204">
        <f t="shared" si="119"/>
        <v>10759.328290934125</v>
      </c>
      <c r="AS159" s="204">
        <f t="shared" si="119"/>
        <v>10864.811901743018</v>
      </c>
      <c r="AT159" s="204">
        <f t="shared" si="119"/>
        <v>10971.329665542327</v>
      </c>
      <c r="AU159" s="204">
        <f t="shared" si="119"/>
        <v>11078.891721115224</v>
      </c>
      <c r="AV159" s="204">
        <f t="shared" si="119"/>
        <v>11187.508306630536</v>
      </c>
      <c r="AW159" s="204">
        <f t="shared" si="119"/>
        <v>11297.189760624202</v>
      </c>
      <c r="AX159" s="204">
        <f t="shared" si="119"/>
        <v>11407.946522986807</v>
      </c>
      <c r="AY159" s="204">
        <f t="shared" si="119"/>
        <v>11519.789135959038</v>
      </c>
      <c r="AZ159" s="204">
        <f t="shared" si="119"/>
        <v>11632.728245135995</v>
      </c>
      <c r="BA159" s="204">
        <f t="shared" si="119"/>
        <v>11746.774600480911</v>
      </c>
      <c r="BB159" s="204">
        <f t="shared" si="119"/>
        <v>11861.939057348589</v>
      </c>
      <c r="BC159" s="204">
        <f t="shared" si="119"/>
        <v>11978.232577518784</v>
      </c>
      <c r="BD159" s="204">
        <f t="shared" si="119"/>
        <v>12095.666230239613</v>
      </c>
      <c r="BE159" s="204">
        <f t="shared" si="119"/>
        <v>12214.251193281205</v>
      </c>
      <c r="BF159" s="204">
        <f t="shared" si="119"/>
        <v>12333.998753999662</v>
      </c>
      <c r="BG159" s="204">
        <f t="shared" si="119"/>
        <v>12454.920310411429</v>
      </c>
      <c r="BH159" s="204">
        <f t="shared" si="119"/>
        <v>12577.027372278213</v>
      </c>
      <c r="BI159" s="204">
        <f t="shared" si="119"/>
        <v>12700.331562202507</v>
      </c>
      <c r="BJ159" s="204">
        <f t="shared" si="119"/>
        <v>12824.844616733908</v>
      </c>
      <c r="BK159" s="204">
        <f t="shared" si="119"/>
        <v>12950.578387486201</v>
      </c>
      <c r="BL159" s="204">
        <f t="shared" si="119"/>
        <v>13077.544842265481</v>
      </c>
      <c r="BM159" s="204">
        <f t="shared" si="119"/>
        <v>13205.756066209258</v>
      </c>
      <c r="BN159" s="204">
        <f t="shared" si="119"/>
        <v>13335.224262936797</v>
      </c>
      <c r="BO159" s="204">
        <f t="shared" si="119"/>
        <v>13465.961755710689</v>
      </c>
      <c r="BP159" s="204">
        <f t="shared" si="119"/>
        <v>13597.980988609814</v>
      </c>
      <c r="BQ159" s="204">
        <f t="shared" si="119"/>
        <v>13731.29452771383</v>
      </c>
    </row>
    <row r="160" spans="5:69">
      <c r="E160" s="331"/>
      <c r="F160" s="328"/>
      <c r="G160" s="329"/>
      <c r="H160" s="330"/>
      <c r="I160" s="224" t="s">
        <v>448</v>
      </c>
      <c r="J160" s="204">
        <f>J9*J152</f>
        <v>1036.2694300518133</v>
      </c>
      <c r="K160" s="204">
        <f>K9*K152</f>
        <v>1046.4289342680077</v>
      </c>
      <c r="L160" s="204">
        <f t="shared" ref="L160:BQ160" si="120">L9*L152</f>
        <v>1056.6880414667137</v>
      </c>
      <c r="M160" s="204">
        <f t="shared" si="120"/>
        <v>1067.0477281477599</v>
      </c>
      <c r="N160" s="204">
        <f t="shared" si="120"/>
        <v>1077.5089803845026</v>
      </c>
      <c r="O160" s="204">
        <f t="shared" si="120"/>
        <v>1088.0727939176838</v>
      </c>
      <c r="P160" s="204">
        <f t="shared" si="120"/>
        <v>1098.7401742502102</v>
      </c>
      <c r="Q160" s="204">
        <f t="shared" si="120"/>
        <v>1109.5121367428594</v>
      </c>
      <c r="R160" s="204">
        <f t="shared" si="120"/>
        <v>1120.3897067109265</v>
      </c>
      <c r="S160" s="204">
        <f t="shared" si="120"/>
        <v>1131.3739195218177</v>
      </c>
      <c r="T160" s="204">
        <f t="shared" si="120"/>
        <v>1142.4658206936006</v>
      </c>
      <c r="U160" s="204">
        <f t="shared" si="120"/>
        <v>1153.6664659945184</v>
      </c>
      <c r="V160" s="204">
        <f t="shared" si="120"/>
        <v>1164.9769215434842</v>
      </c>
      <c r="W160" s="204">
        <f t="shared" si="120"/>
        <v>1176.3982639115575</v>
      </c>
      <c r="X160" s="204">
        <f t="shared" si="120"/>
        <v>1187.9315802244157</v>
      </c>
      <c r="Y160" s="204">
        <f t="shared" si="120"/>
        <v>1199.5779682658315</v>
      </c>
      <c r="Z160" s="204">
        <f t="shared" si="120"/>
        <v>1211.3385365821634</v>
      </c>
      <c r="AA160" s="204">
        <f t="shared" si="120"/>
        <v>1223.2144045878708</v>
      </c>
      <c r="AB160" s="204">
        <f t="shared" si="120"/>
        <v>1235.2067026720651</v>
      </c>
      <c r="AC160" s="204">
        <f t="shared" si="120"/>
        <v>1247.3165723061054</v>
      </c>
      <c r="AD160" s="204">
        <f t="shared" si="120"/>
        <v>1259.5451661522436</v>
      </c>
      <c r="AE160" s="204">
        <f t="shared" si="120"/>
        <v>1271.8936481733444</v>
      </c>
      <c r="AF160" s="204">
        <f t="shared" si="120"/>
        <v>1284.3631937436712</v>
      </c>
      <c r="AG160" s="204">
        <f t="shared" si="120"/>
        <v>1296.9549897607658</v>
      </c>
      <c r="AH160" s="204">
        <f t="shared" si="120"/>
        <v>1309.670234758421</v>
      </c>
      <c r="AI160" s="204">
        <f t="shared" si="120"/>
        <v>1322.5101390207581</v>
      </c>
      <c r="AJ160" s="204">
        <f t="shared" si="120"/>
        <v>1335.475924697432</v>
      </c>
      <c r="AK160" s="204">
        <f t="shared" si="120"/>
        <v>1348.5688259199555</v>
      </c>
      <c r="AL160" s="204">
        <f t="shared" si="120"/>
        <v>1361.790088919171</v>
      </c>
      <c r="AM160" s="204">
        <f t="shared" si="120"/>
        <v>1375.1409721438688</v>
      </c>
      <c r="AN160" s="204">
        <f t="shared" si="120"/>
        <v>1388.6227463805737</v>
      </c>
      <c r="AO160" s="204">
        <f t="shared" si="120"/>
        <v>1402.2366948745007</v>
      </c>
      <c r="AP160" s="204">
        <f t="shared" si="120"/>
        <v>1415.9841134517017</v>
      </c>
      <c r="AQ160" s="204">
        <f t="shared" si="120"/>
        <v>1429.8663106424049</v>
      </c>
      <c r="AR160" s="204">
        <f t="shared" si="120"/>
        <v>1443.8846078055656</v>
      </c>
      <c r="AS160" s="204">
        <f t="shared" si="120"/>
        <v>1458.0403392546398</v>
      </c>
      <c r="AT160" s="204">
        <f t="shared" si="120"/>
        <v>1472.3348523845873</v>
      </c>
      <c r="AU160" s="204">
        <f t="shared" si="120"/>
        <v>1486.7695078001225</v>
      </c>
      <c r="AV160" s="204">
        <f t="shared" si="120"/>
        <v>1501.3456794452215</v>
      </c>
      <c r="AW160" s="204">
        <f t="shared" si="120"/>
        <v>1516.0647547339004</v>
      </c>
      <c r="AX160" s="204">
        <f t="shared" si="120"/>
        <v>1530.928134682272</v>
      </c>
      <c r="AY160" s="204">
        <f t="shared" si="120"/>
        <v>1545.937234041902</v>
      </c>
      <c r="AZ160" s="204">
        <f t="shared" si="120"/>
        <v>1561.0934814344696</v>
      </c>
      <c r="BA160" s="204">
        <f t="shared" si="120"/>
        <v>1576.3983194877487</v>
      </c>
      <c r="BB160" s="204">
        <f t="shared" si="120"/>
        <v>1591.8532049729224</v>
      </c>
      <c r="BC160" s="204">
        <f t="shared" si="120"/>
        <v>1607.4596089432453</v>
      </c>
      <c r="BD160" s="204">
        <f t="shared" si="120"/>
        <v>1623.2190168740613</v>
      </c>
      <c r="BE160" s="204">
        <f t="shared" si="120"/>
        <v>1639.1329288041995</v>
      </c>
      <c r="BF160" s="204">
        <f t="shared" si="120"/>
        <v>1655.2028594787505</v>
      </c>
      <c r="BG160" s="204">
        <f t="shared" si="120"/>
        <v>1671.4303384932482</v>
      </c>
      <c r="BH160" s="204">
        <f t="shared" si="120"/>
        <v>1687.8169104392603</v>
      </c>
      <c r="BI160" s="204">
        <f t="shared" si="120"/>
        <v>1704.3641350514094</v>
      </c>
      <c r="BJ160" s="204">
        <f t="shared" si="120"/>
        <v>1721.0735873558358</v>
      </c>
      <c r="BK160" s="204">
        <f t="shared" si="120"/>
        <v>1737.9468578201081</v>
      </c>
      <c r="BL160" s="204">
        <f t="shared" si="120"/>
        <v>1754.9855525046196</v>
      </c>
      <c r="BM160" s="204">
        <f t="shared" si="120"/>
        <v>1772.1912932154487</v>
      </c>
      <c r="BN160" s="204">
        <f t="shared" si="120"/>
        <v>1789.565717658737</v>
      </c>
      <c r="BO160" s="204">
        <f t="shared" si="120"/>
        <v>1807.1104795965684</v>
      </c>
      <c r="BP160" s="204">
        <f t="shared" si="120"/>
        <v>1824.8272490043778</v>
      </c>
      <c r="BQ160" s="204">
        <f t="shared" si="120"/>
        <v>1842.7177122299106</v>
      </c>
    </row>
    <row r="161" spans="5:69">
      <c r="E161" s="331"/>
      <c r="F161" s="328"/>
      <c r="G161" s="329"/>
      <c r="H161" s="330"/>
      <c r="I161" s="229" t="s">
        <v>449</v>
      </c>
      <c r="J161" s="204">
        <f>J159-J160</f>
        <v>2862.1761658031087</v>
      </c>
      <c r="K161" s="204">
        <f>K159-K160</f>
        <v>4839.4595143756978</v>
      </c>
      <c r="L161" s="204">
        <f t="shared" ref="L161:BQ161" si="121">L159-L160</f>
        <v>5861.5165948529157</v>
      </c>
      <c r="M161" s="204">
        <f t="shared" si="121"/>
        <v>6406.2881433039302</v>
      </c>
      <c r="N161" s="204">
        <f t="shared" si="121"/>
        <v>6712.74773954784</v>
      </c>
      <c r="O161" s="204">
        <f t="shared" si="121"/>
        <v>6900.3854167668151</v>
      </c>
      <c r="P161" s="204">
        <f t="shared" si="121"/>
        <v>7028.9494666213304</v>
      </c>
      <c r="Q161" s="204">
        <f t="shared" si="121"/>
        <v>7128.3173421195488</v>
      </c>
      <c r="R161" s="204">
        <f t="shared" si="121"/>
        <v>7213.431109366782</v>
      </c>
      <c r="S161" s="204">
        <f t="shared" si="121"/>
        <v>7291.7651737581136</v>
      </c>
      <c r="T161" s="204">
        <f t="shared" si="121"/>
        <v>7367.0601433956908</v>
      </c>
      <c r="U161" s="204">
        <f t="shared" si="121"/>
        <v>7441.1897611215045</v>
      </c>
      <c r="V161" s="204">
        <f t="shared" si="121"/>
        <v>7515.0943708611139</v>
      </c>
      <c r="W161" s="204">
        <f t="shared" si="121"/>
        <v>7589.2476511260202</v>
      </c>
      <c r="X161" s="204">
        <f t="shared" si="121"/>
        <v>7663.8899820986253</v>
      </c>
      <c r="Y161" s="204">
        <f t="shared" si="121"/>
        <v>7739.1451295117449</v>
      </c>
      <c r="Z161" s="204">
        <f t="shared" si="121"/>
        <v>7815.0785869287229</v>
      </c>
      <c r="AA161" s="204">
        <f t="shared" si="121"/>
        <v>7891.7267472271433</v>
      </c>
      <c r="AB161" s="204">
        <f t="shared" si="121"/>
        <v>7969.1114886877494</v>
      </c>
      <c r="AC161" s="204">
        <f t="shared" si="121"/>
        <v>8047.2474683893715</v>
      </c>
      <c r="AD161" s="204">
        <f t="shared" si="121"/>
        <v>8126.1457692602344</v>
      </c>
      <c r="AE161" s="204">
        <f t="shared" si="121"/>
        <v>8205.8157239610155</v>
      </c>
      <c r="AF161" s="204">
        <f t="shared" si="121"/>
        <v>8286.2658271872006</v>
      </c>
      <c r="AG161" s="204">
        <f t="shared" si="121"/>
        <v>8367.5041921846714</v>
      </c>
      <c r="AH161" s="204">
        <f t="shared" si="121"/>
        <v>8449.5387793754762</v>
      </c>
      <c r="AI161" s="204">
        <f t="shared" si="121"/>
        <v>8532.3775110422812</v>
      </c>
      <c r="AJ161" s="204">
        <f t="shared" si="121"/>
        <v>8616.0283290458283</v>
      </c>
      <c r="AK161" s="204">
        <f t="shared" si="121"/>
        <v>8700.499224062547</v>
      </c>
      <c r="AL161" s="204">
        <f t="shared" si="121"/>
        <v>8785.798250586</v>
      </c>
      <c r="AM161" s="204">
        <f t="shared" si="121"/>
        <v>8871.9335348139539</v>
      </c>
      <c r="AN161" s="204">
        <f t="shared" si="121"/>
        <v>8958.9132789820578</v>
      </c>
      <c r="AO161" s="204">
        <f t="shared" si="121"/>
        <v>9046.7457639246877</v>
      </c>
      <c r="AP161" s="204">
        <f t="shared" si="121"/>
        <v>9135.439350753195</v>
      </c>
      <c r="AQ161" s="204">
        <f t="shared" si="121"/>
        <v>9225.0024820967737</v>
      </c>
      <c r="AR161" s="204">
        <f t="shared" si="121"/>
        <v>9315.4436831285602</v>
      </c>
      <c r="AS161" s="204">
        <f t="shared" si="121"/>
        <v>9406.7715624883785</v>
      </c>
      <c r="AT161" s="204">
        <f t="shared" si="121"/>
        <v>9498.9948131577403</v>
      </c>
      <c r="AU161" s="204">
        <f t="shared" si="121"/>
        <v>9592.1222133151023</v>
      </c>
      <c r="AV161" s="204">
        <f t="shared" si="121"/>
        <v>9686.1626271853147</v>
      </c>
      <c r="AW161" s="204">
        <f t="shared" si="121"/>
        <v>9781.1250058903024</v>
      </c>
      <c r="AX161" s="204">
        <f t="shared" si="121"/>
        <v>9877.0183883045356</v>
      </c>
      <c r="AY161" s="204">
        <f t="shared" si="121"/>
        <v>9973.8519019171363</v>
      </c>
      <c r="AZ161" s="204">
        <f t="shared" si="121"/>
        <v>10071.634763701526</v>
      </c>
      <c r="BA161" s="204">
        <f t="shared" si="121"/>
        <v>10170.376280993161</v>
      </c>
      <c r="BB161" s="204">
        <f t="shared" si="121"/>
        <v>10270.085852375667</v>
      </c>
      <c r="BC161" s="204">
        <f t="shared" si="121"/>
        <v>10370.772968575538</v>
      </c>
      <c r="BD161" s="204">
        <f t="shared" si="121"/>
        <v>10472.447213365551</v>
      </c>
      <c r="BE161" s="204">
        <f t="shared" si="121"/>
        <v>10575.118264477005</v>
      </c>
      <c r="BF161" s="204">
        <f t="shared" si="121"/>
        <v>10678.795894520912</v>
      </c>
      <c r="BG161" s="204">
        <f t="shared" si="121"/>
        <v>10783.489971918181</v>
      </c>
      <c r="BH161" s="204">
        <f t="shared" si="121"/>
        <v>10889.210461838953</v>
      </c>
      <c r="BI161" s="204">
        <f t="shared" si="121"/>
        <v>10995.967427151098</v>
      </c>
      <c r="BJ161" s="204">
        <f t="shared" si="121"/>
        <v>11103.771029378073</v>
      </c>
      <c r="BK161" s="204">
        <f t="shared" si="121"/>
        <v>11212.631529666092</v>
      </c>
      <c r="BL161" s="204">
        <f t="shared" si="121"/>
        <v>11322.559289760862</v>
      </c>
      <c r="BM161" s="204">
        <f t="shared" si="121"/>
        <v>11433.56477299381</v>
      </c>
      <c r="BN161" s="204">
        <f t="shared" si="121"/>
        <v>11545.65854527806</v>
      </c>
      <c r="BO161" s="204">
        <f t="shared" si="121"/>
        <v>11658.851276114121</v>
      </c>
      <c r="BP161" s="204">
        <f t="shared" si="121"/>
        <v>11773.153739605435</v>
      </c>
      <c r="BQ161" s="204">
        <f t="shared" si="121"/>
        <v>11888.576815483919</v>
      </c>
    </row>
    <row r="162" spans="5:69">
      <c r="E162" s="331"/>
      <c r="F162" s="328"/>
      <c r="G162" s="329"/>
      <c r="H162" s="323" t="s">
        <v>47</v>
      </c>
      <c r="I162" s="230" t="s">
        <v>318</v>
      </c>
      <c r="J162" s="216">
        <f>Variables!$H$29</f>
        <v>0.1</v>
      </c>
      <c r="K162" s="216">
        <f>Variables!$H$29</f>
        <v>0.1</v>
      </c>
      <c r="L162" s="216">
        <f>Variables!$H$29</f>
        <v>0.1</v>
      </c>
      <c r="M162" s="216">
        <f>Variables!$H$29</f>
        <v>0.1</v>
      </c>
      <c r="N162" s="216">
        <f>Variables!$H$29</f>
        <v>0.1</v>
      </c>
      <c r="O162" s="216">
        <f>Variables!$H$29</f>
        <v>0.1</v>
      </c>
      <c r="P162" s="216">
        <f>Variables!$H$29</f>
        <v>0.1</v>
      </c>
      <c r="Q162" s="216">
        <f>Variables!$H$29</f>
        <v>0.1</v>
      </c>
      <c r="R162" s="216">
        <f>Variables!$H$29</f>
        <v>0.1</v>
      </c>
      <c r="S162" s="216">
        <f>Variables!$H$29</f>
        <v>0.1</v>
      </c>
      <c r="T162" s="216">
        <f>Variables!$H$29</f>
        <v>0.1</v>
      </c>
      <c r="U162" s="216">
        <f>Variables!$H$29</f>
        <v>0.1</v>
      </c>
      <c r="V162" s="216">
        <f>Variables!$H$29</f>
        <v>0.1</v>
      </c>
      <c r="W162" s="216">
        <f>Variables!$H$29</f>
        <v>0.1</v>
      </c>
      <c r="X162" s="216">
        <f>Variables!$H$29</f>
        <v>0.1</v>
      </c>
      <c r="Y162" s="216">
        <f>Variables!$H$29</f>
        <v>0.1</v>
      </c>
      <c r="Z162" s="216">
        <f>Variables!$H$29</f>
        <v>0.1</v>
      </c>
      <c r="AA162" s="216">
        <f>Variables!$H$29</f>
        <v>0.1</v>
      </c>
      <c r="AB162" s="216">
        <f>Variables!$H$29</f>
        <v>0.1</v>
      </c>
      <c r="AC162" s="216">
        <f>Variables!$H$29</f>
        <v>0.1</v>
      </c>
      <c r="AD162" s="216">
        <f>Variables!$H$29</f>
        <v>0.1</v>
      </c>
      <c r="AE162" s="216">
        <f>Variables!$H$29</f>
        <v>0.1</v>
      </c>
      <c r="AF162" s="216">
        <f>Variables!$H$29</f>
        <v>0.1</v>
      </c>
      <c r="AG162" s="216">
        <f>Variables!$H$29</f>
        <v>0.1</v>
      </c>
      <c r="AH162" s="216">
        <f>Variables!$H$29</f>
        <v>0.1</v>
      </c>
      <c r="AI162" s="216">
        <f>Variables!$H$29</f>
        <v>0.1</v>
      </c>
      <c r="AJ162" s="216">
        <f>Variables!$H$29</f>
        <v>0.1</v>
      </c>
      <c r="AK162" s="216">
        <f>Variables!$H$29</f>
        <v>0.1</v>
      </c>
      <c r="AL162" s="216">
        <f>Variables!$H$29</f>
        <v>0.1</v>
      </c>
      <c r="AM162" s="216">
        <f>Variables!$H$29</f>
        <v>0.1</v>
      </c>
      <c r="AN162" s="216">
        <f>Variables!$H$29</f>
        <v>0.1</v>
      </c>
      <c r="AO162" s="216">
        <f>Variables!$H$29</f>
        <v>0.1</v>
      </c>
      <c r="AP162" s="216">
        <f>Variables!$H$29</f>
        <v>0.1</v>
      </c>
      <c r="AQ162" s="216">
        <f>Variables!$H$29</f>
        <v>0.1</v>
      </c>
      <c r="AR162" s="216">
        <f>Variables!$H$29</f>
        <v>0.1</v>
      </c>
      <c r="AS162" s="216">
        <f>Variables!$H$29</f>
        <v>0.1</v>
      </c>
      <c r="AT162" s="216">
        <f>Variables!$H$29</f>
        <v>0.1</v>
      </c>
      <c r="AU162" s="216">
        <f>Variables!$H$29</f>
        <v>0.1</v>
      </c>
      <c r="AV162" s="216">
        <f>Variables!$H$29</f>
        <v>0.1</v>
      </c>
      <c r="AW162" s="216">
        <f>Variables!$H$29</f>
        <v>0.1</v>
      </c>
      <c r="AX162" s="216">
        <f>Variables!$H$29</f>
        <v>0.1</v>
      </c>
      <c r="AY162" s="216">
        <f>Variables!$H$29</f>
        <v>0.1</v>
      </c>
      <c r="AZ162" s="216">
        <f>Variables!$H$29</f>
        <v>0.1</v>
      </c>
      <c r="BA162" s="216">
        <f>Variables!$H$29</f>
        <v>0.1</v>
      </c>
      <c r="BB162" s="216">
        <f>Variables!$H$29</f>
        <v>0.1</v>
      </c>
      <c r="BC162" s="216">
        <f>Variables!$H$29</f>
        <v>0.1</v>
      </c>
      <c r="BD162" s="216">
        <f>Variables!$H$29</f>
        <v>0.1</v>
      </c>
      <c r="BE162" s="216">
        <f>Variables!$H$29</f>
        <v>0.1</v>
      </c>
      <c r="BF162" s="216">
        <f>Variables!$H$29</f>
        <v>0.1</v>
      </c>
      <c r="BG162" s="216">
        <f>Variables!$H$29</f>
        <v>0.1</v>
      </c>
      <c r="BH162" s="216">
        <f>Variables!$H$29</f>
        <v>0.1</v>
      </c>
      <c r="BI162" s="216">
        <f>Variables!$H$29</f>
        <v>0.1</v>
      </c>
      <c r="BJ162" s="216">
        <f>Variables!$H$29</f>
        <v>0.1</v>
      </c>
      <c r="BK162" s="216">
        <f>Variables!$H$29</f>
        <v>0.1</v>
      </c>
      <c r="BL162" s="216">
        <f>Variables!$H$29</f>
        <v>0.1</v>
      </c>
      <c r="BM162" s="216">
        <f>Variables!$H$29</f>
        <v>0.1</v>
      </c>
      <c r="BN162" s="216">
        <f>Variables!$H$29</f>
        <v>0.1</v>
      </c>
      <c r="BO162" s="216">
        <f>Variables!$H$29</f>
        <v>0.1</v>
      </c>
      <c r="BP162" s="216">
        <f>Variables!$H$29</f>
        <v>0.1</v>
      </c>
      <c r="BQ162" s="216">
        <f>Variables!$H$29</f>
        <v>0.1</v>
      </c>
    </row>
    <row r="163" spans="5:69">
      <c r="E163" s="331"/>
      <c r="F163" s="328"/>
      <c r="G163" s="329"/>
      <c r="H163" s="323"/>
      <c r="I163" s="232" t="s">
        <v>319</v>
      </c>
      <c r="J163" s="216">
        <f>Variables!$H$32</f>
        <v>0.1</v>
      </c>
      <c r="K163" s="216">
        <f>Variables!$H$32</f>
        <v>0.1</v>
      </c>
      <c r="L163" s="216">
        <f>Variables!$H$32</f>
        <v>0.1</v>
      </c>
      <c r="M163" s="216">
        <f>Variables!$H$32</f>
        <v>0.1</v>
      </c>
      <c r="N163" s="216">
        <f>Variables!$H$32</f>
        <v>0.1</v>
      </c>
      <c r="O163" s="216">
        <f>Variables!$H$32</f>
        <v>0.1</v>
      </c>
      <c r="P163" s="216">
        <f>Variables!$H$32</f>
        <v>0.1</v>
      </c>
      <c r="Q163" s="216">
        <f>Variables!$H$32</f>
        <v>0.1</v>
      </c>
      <c r="R163" s="216">
        <f>Variables!$H$32</f>
        <v>0.1</v>
      </c>
      <c r="S163" s="216">
        <f>Variables!$H$32</f>
        <v>0.1</v>
      </c>
      <c r="T163" s="216">
        <f>Variables!$H$32</f>
        <v>0.1</v>
      </c>
      <c r="U163" s="216">
        <f>Variables!$H$32</f>
        <v>0.1</v>
      </c>
      <c r="V163" s="216">
        <f>Variables!$H$32</f>
        <v>0.1</v>
      </c>
      <c r="W163" s="216">
        <f>Variables!$H$32</f>
        <v>0.1</v>
      </c>
      <c r="X163" s="216">
        <f>Variables!$H$32</f>
        <v>0.1</v>
      </c>
      <c r="Y163" s="216">
        <f>Variables!$H$32</f>
        <v>0.1</v>
      </c>
      <c r="Z163" s="216">
        <f>Variables!$H$32</f>
        <v>0.1</v>
      </c>
      <c r="AA163" s="216">
        <f>Variables!$H$32</f>
        <v>0.1</v>
      </c>
      <c r="AB163" s="216">
        <f>Variables!$H$32</f>
        <v>0.1</v>
      </c>
      <c r="AC163" s="216">
        <f>Variables!$H$32</f>
        <v>0.1</v>
      </c>
      <c r="AD163" s="216">
        <f>Variables!$H$32</f>
        <v>0.1</v>
      </c>
      <c r="AE163" s="216">
        <f>Variables!$H$32</f>
        <v>0.1</v>
      </c>
      <c r="AF163" s="216">
        <f>Variables!$H$32</f>
        <v>0.1</v>
      </c>
      <c r="AG163" s="216">
        <f>Variables!$H$32</f>
        <v>0.1</v>
      </c>
      <c r="AH163" s="216">
        <f>Variables!$H$32</f>
        <v>0.1</v>
      </c>
      <c r="AI163" s="216">
        <f>Variables!$H$32</f>
        <v>0.1</v>
      </c>
      <c r="AJ163" s="216">
        <f>Variables!$H$32</f>
        <v>0.1</v>
      </c>
      <c r="AK163" s="216">
        <f>Variables!$H$32</f>
        <v>0.1</v>
      </c>
      <c r="AL163" s="216">
        <f>Variables!$H$32</f>
        <v>0.1</v>
      </c>
      <c r="AM163" s="216">
        <f>Variables!$H$32</f>
        <v>0.1</v>
      </c>
      <c r="AN163" s="216">
        <f>Variables!$H$32</f>
        <v>0.1</v>
      </c>
      <c r="AO163" s="216">
        <f>Variables!$H$32</f>
        <v>0.1</v>
      </c>
      <c r="AP163" s="216">
        <f>Variables!$H$32</f>
        <v>0.1</v>
      </c>
      <c r="AQ163" s="216">
        <f>Variables!$H$32</f>
        <v>0.1</v>
      </c>
      <c r="AR163" s="216">
        <f>Variables!$H$32</f>
        <v>0.1</v>
      </c>
      <c r="AS163" s="216">
        <f>Variables!$H$32</f>
        <v>0.1</v>
      </c>
      <c r="AT163" s="216">
        <f>Variables!$H$32</f>
        <v>0.1</v>
      </c>
      <c r="AU163" s="216">
        <f>Variables!$H$32</f>
        <v>0.1</v>
      </c>
      <c r="AV163" s="216">
        <f>Variables!$H$32</f>
        <v>0.1</v>
      </c>
      <c r="AW163" s="216">
        <f>Variables!$H$32</f>
        <v>0.1</v>
      </c>
      <c r="AX163" s="216">
        <f>Variables!$H$32</f>
        <v>0.1</v>
      </c>
      <c r="AY163" s="216">
        <f>Variables!$H$32</f>
        <v>0.1</v>
      </c>
      <c r="AZ163" s="216">
        <f>Variables!$H$32</f>
        <v>0.1</v>
      </c>
      <c r="BA163" s="216">
        <f>Variables!$H$32</f>
        <v>0.1</v>
      </c>
      <c r="BB163" s="216">
        <f>Variables!$H$32</f>
        <v>0.1</v>
      </c>
      <c r="BC163" s="216">
        <f>Variables!$H$32</f>
        <v>0.1</v>
      </c>
      <c r="BD163" s="216">
        <f>Variables!$H$32</f>
        <v>0.1</v>
      </c>
      <c r="BE163" s="216">
        <f>Variables!$H$32</f>
        <v>0.1</v>
      </c>
      <c r="BF163" s="216">
        <f>Variables!$H$32</f>
        <v>0.1</v>
      </c>
      <c r="BG163" s="216">
        <f>Variables!$H$32</f>
        <v>0.1</v>
      </c>
      <c r="BH163" s="216">
        <f>Variables!$H$32</f>
        <v>0.1</v>
      </c>
      <c r="BI163" s="216">
        <f>Variables!$H$32</f>
        <v>0.1</v>
      </c>
      <c r="BJ163" s="216">
        <f>Variables!$H$32</f>
        <v>0.1</v>
      </c>
      <c r="BK163" s="216">
        <f>Variables!$H$32</f>
        <v>0.1</v>
      </c>
      <c r="BL163" s="216">
        <f>Variables!$H$32</f>
        <v>0.1</v>
      </c>
      <c r="BM163" s="216">
        <f>Variables!$H$32</f>
        <v>0.1</v>
      </c>
      <c r="BN163" s="216">
        <f>Variables!$H$32</f>
        <v>0.1</v>
      </c>
      <c r="BO163" s="216">
        <f>Variables!$H$32</f>
        <v>0.1</v>
      </c>
      <c r="BP163" s="216">
        <f>Variables!$H$32</f>
        <v>0.1</v>
      </c>
      <c r="BQ163" s="216">
        <f>Variables!$H$32</f>
        <v>0.1</v>
      </c>
    </row>
    <row r="164" spans="5:69">
      <c r="E164" s="331"/>
      <c r="F164" s="328"/>
      <c r="G164" s="329"/>
      <c r="H164" s="323"/>
      <c r="I164" s="230" t="s">
        <v>321</v>
      </c>
      <c r="J164" s="200">
        <f>J95*J162*J163</f>
        <v>0.10880829015544041</v>
      </c>
      <c r="K164" s="200">
        <f>K95*K162*K163</f>
        <v>0.1120725388601036</v>
      </c>
      <c r="L164" s="200">
        <f t="shared" ref="L164:BQ164" si="122">L95*L162*L163</f>
        <v>0.11543471502590673</v>
      </c>
      <c r="M164" s="200">
        <f t="shared" si="122"/>
        <v>0.11889775647668398</v>
      </c>
      <c r="N164" s="200">
        <f t="shared" si="122"/>
        <v>0.12246468917098446</v>
      </c>
      <c r="O164" s="200">
        <f t="shared" si="122"/>
        <v>0.12613862984611399</v>
      </c>
      <c r="P164" s="200">
        <f t="shared" si="122"/>
        <v>0.12992278874149743</v>
      </c>
      <c r="Q164" s="200">
        <f t="shared" si="122"/>
        <v>0.13382047240374237</v>
      </c>
      <c r="R164" s="200">
        <f t="shared" si="122"/>
        <v>0.13783508657585461</v>
      </c>
      <c r="S164" s="200">
        <f t="shared" si="122"/>
        <v>0.14197013917313026</v>
      </c>
      <c r="T164" s="200">
        <f t="shared" si="122"/>
        <v>0.14622924334832418</v>
      </c>
      <c r="U164" s="200">
        <f t="shared" si="122"/>
        <v>0.15061612064877392</v>
      </c>
      <c r="V164" s="200">
        <f t="shared" si="122"/>
        <v>0.15513460426823714</v>
      </c>
      <c r="W164" s="200">
        <f t="shared" si="122"/>
        <v>0.15978864239628426</v>
      </c>
      <c r="X164" s="200">
        <f t="shared" si="122"/>
        <v>0.16458230166817275</v>
      </c>
      <c r="Y164" s="200">
        <f t="shared" si="122"/>
        <v>0.16951977071821792</v>
      </c>
      <c r="Z164" s="200">
        <f t="shared" si="122"/>
        <v>0.17460536383976449</v>
      </c>
      <c r="AA164" s="200">
        <f t="shared" si="122"/>
        <v>0.17984352475495743</v>
      </c>
      <c r="AB164" s="200">
        <f t="shared" si="122"/>
        <v>0.18523883049760614</v>
      </c>
      <c r="AC164" s="200">
        <f t="shared" si="122"/>
        <v>0.19079599541253439</v>
      </c>
      <c r="AD164" s="200">
        <f t="shared" si="122"/>
        <v>0.19651987527491041</v>
      </c>
      <c r="AE164" s="200">
        <f t="shared" si="122"/>
        <v>0.20241547153315775</v>
      </c>
      <c r="AF164" s="200">
        <f t="shared" si="122"/>
        <v>0.20848793567915247</v>
      </c>
      <c r="AG164" s="200">
        <f t="shared" si="122"/>
        <v>0.21474257374952704</v>
      </c>
      <c r="AH164" s="200">
        <f t="shared" si="122"/>
        <v>0.22118485096201287</v>
      </c>
      <c r="AI164" s="200">
        <f t="shared" si="122"/>
        <v>0.22782039649087327</v>
      </c>
      <c r="AJ164" s="200">
        <f t="shared" si="122"/>
        <v>0.2346550083855995</v>
      </c>
      <c r="AK164" s="200">
        <f t="shared" si="122"/>
        <v>0.24169465863716744</v>
      </c>
      <c r="AL164" s="200">
        <f t="shared" si="122"/>
        <v>0.24894549839628244</v>
      </c>
      <c r="AM164" s="200">
        <f t="shared" si="122"/>
        <v>0.25641386334817101</v>
      </c>
      <c r="AN164" s="200">
        <f t="shared" si="122"/>
        <v>0.26410627924861618</v>
      </c>
      <c r="AO164" s="200">
        <f t="shared" si="122"/>
        <v>0.27202946762607461</v>
      </c>
      <c r="AP164" s="200">
        <f t="shared" si="122"/>
        <v>0.2801903516548569</v>
      </c>
      <c r="AQ164" s="200">
        <f t="shared" si="122"/>
        <v>0.28859606220450262</v>
      </c>
      <c r="AR164" s="200">
        <f t="shared" si="122"/>
        <v>0.29725394407063765</v>
      </c>
      <c r="AS164" s="200">
        <f t="shared" si="122"/>
        <v>0.30617156239275684</v>
      </c>
      <c r="AT164" s="200">
        <f t="shared" si="122"/>
        <v>0.31535670926453951</v>
      </c>
      <c r="AU164" s="200">
        <f t="shared" si="122"/>
        <v>0.3248174105424757</v>
      </c>
      <c r="AV164" s="200">
        <f t="shared" si="122"/>
        <v>0.33456193285874997</v>
      </c>
      <c r="AW164" s="200">
        <f t="shared" si="122"/>
        <v>0.34459879084451256</v>
      </c>
      <c r="AX164" s="200">
        <f t="shared" si="122"/>
        <v>0.35493675456984786</v>
      </c>
      <c r="AY164" s="200">
        <f t="shared" si="122"/>
        <v>0.36558485720694334</v>
      </c>
      <c r="AZ164" s="200">
        <f t="shared" si="122"/>
        <v>0.37655240292315162</v>
      </c>
      <c r="BA164" s="200">
        <f t="shared" si="122"/>
        <v>0.3878489750108462</v>
      </c>
      <c r="BB164" s="200">
        <f t="shared" si="122"/>
        <v>0.39948444426117152</v>
      </c>
      <c r="BC164" s="200">
        <f t="shared" si="122"/>
        <v>0.41146897758900663</v>
      </c>
      <c r="BD164" s="200">
        <f t="shared" si="122"/>
        <v>0.42381304691667687</v>
      </c>
      <c r="BE164" s="200">
        <f t="shared" si="122"/>
        <v>0.43652743832417723</v>
      </c>
      <c r="BF164" s="200">
        <f t="shared" si="122"/>
        <v>0.44962326147390264</v>
      </c>
      <c r="BG164" s="200">
        <f t="shared" si="122"/>
        <v>0.4631119593181196</v>
      </c>
      <c r="BH164" s="200">
        <f t="shared" si="122"/>
        <v>0.47700531809766328</v>
      </c>
      <c r="BI164" s="200">
        <f t="shared" si="122"/>
        <v>0.49131547764059313</v>
      </c>
      <c r="BJ164" s="200">
        <f t="shared" si="122"/>
        <v>0.50605494196981093</v>
      </c>
      <c r="BK164" s="200">
        <f t="shared" si="122"/>
        <v>0.52123659022890523</v>
      </c>
      <c r="BL164" s="200">
        <f t="shared" si="122"/>
        <v>0.5368736879357725</v>
      </c>
      <c r="BM164" s="200">
        <f t="shared" si="122"/>
        <v>0.55297989857384555</v>
      </c>
      <c r="BN164" s="200">
        <f t="shared" si="122"/>
        <v>0.56956929553106095</v>
      </c>
      <c r="BO164" s="200">
        <f t="shared" si="122"/>
        <v>0.58665637439699292</v>
      </c>
      <c r="BP164" s="200">
        <f t="shared" si="122"/>
        <v>0.60425606562890266</v>
      </c>
      <c r="BQ164" s="200">
        <f t="shared" si="122"/>
        <v>0.6223837475977696</v>
      </c>
    </row>
    <row r="165" spans="5:69">
      <c r="E165" s="331"/>
      <c r="F165" s="328"/>
      <c r="G165" s="329"/>
      <c r="H165" s="323"/>
      <c r="I165" s="230" t="s">
        <v>323</v>
      </c>
      <c r="J165" s="200">
        <f>J164/J274</f>
        <v>7.7720207253885995E-2</v>
      </c>
      <c r="K165" s="200">
        <f>K164/K274</f>
        <v>7.8482170070100554E-2</v>
      </c>
      <c r="L165" s="200">
        <f t="shared" ref="L165:BQ165" si="123">L164/L274</f>
        <v>7.925160311000351E-2</v>
      </c>
      <c r="M165" s="200">
        <f t="shared" si="123"/>
        <v>8.0028579611082007E-2</v>
      </c>
      <c r="N165" s="200">
        <f t="shared" si="123"/>
        <v>8.0813173528837684E-2</v>
      </c>
      <c r="O165" s="200">
        <f t="shared" si="123"/>
        <v>8.1605459543826281E-2</v>
      </c>
      <c r="P165" s="200">
        <f t="shared" si="123"/>
        <v>8.2405513068765757E-2</v>
      </c>
      <c r="Q165" s="200">
        <f t="shared" si="123"/>
        <v>8.3213410255714451E-2</v>
      </c>
      <c r="R165" s="200">
        <f t="shared" si="123"/>
        <v>8.4029228003319481E-2</v>
      </c>
      <c r="S165" s="200">
        <f t="shared" si="123"/>
        <v>8.4853043964136329E-2</v>
      </c>
      <c r="T165" s="200">
        <f t="shared" si="123"/>
        <v>8.5684936552020044E-2</v>
      </c>
      <c r="U165" s="200">
        <f t="shared" si="123"/>
        <v>8.6524984949588879E-2</v>
      </c>
      <c r="V165" s="200">
        <f t="shared" si="123"/>
        <v>8.7373269115761307E-2</v>
      </c>
      <c r="W165" s="200">
        <f t="shared" si="123"/>
        <v>8.8229869793366805E-2</v>
      </c>
      <c r="X165" s="200">
        <f t="shared" si="123"/>
        <v>8.9094868516831169E-2</v>
      </c>
      <c r="Y165" s="200">
        <f t="shared" si="123"/>
        <v>8.9968347619937342E-2</v>
      </c>
      <c r="Z165" s="200">
        <f t="shared" si="123"/>
        <v>9.0850390243662246E-2</v>
      </c>
      <c r="AA165" s="200">
        <f t="shared" si="123"/>
        <v>9.1741080344090301E-2</v>
      </c>
      <c r="AB165" s="200">
        <f t="shared" si="123"/>
        <v>9.2640502700404886E-2</v>
      </c>
      <c r="AC165" s="200">
        <f t="shared" si="123"/>
        <v>9.3548742922957909E-2</v>
      </c>
      <c r="AD165" s="200">
        <f t="shared" si="123"/>
        <v>9.4465887461418277E-2</v>
      </c>
      <c r="AE165" s="200">
        <f t="shared" si="123"/>
        <v>9.5392023613000823E-2</v>
      </c>
      <c r="AF165" s="200">
        <f t="shared" si="123"/>
        <v>9.6327239530775335E-2</v>
      </c>
      <c r="AG165" s="200">
        <f t="shared" si="123"/>
        <v>9.727162423205743E-2</v>
      </c>
      <c r="AH165" s="200">
        <f t="shared" si="123"/>
        <v>9.822526760688155E-2</v>
      </c>
      <c r="AI165" s="200">
        <f t="shared" si="123"/>
        <v>9.9188260426556846E-2</v>
      </c>
      <c r="AJ165" s="200">
        <f t="shared" si="123"/>
        <v>0.1001606943523074</v>
      </c>
      <c r="AK165" s="200">
        <f t="shared" si="123"/>
        <v>0.10114266194399667</v>
      </c>
      <c r="AL165" s="200">
        <f t="shared" si="123"/>
        <v>0.1021342566689378</v>
      </c>
      <c r="AM165" s="200">
        <f t="shared" si="123"/>
        <v>0.10313557291079017</v>
      </c>
      <c r="AN165" s="200">
        <f t="shared" si="123"/>
        <v>0.10414670597854304</v>
      </c>
      <c r="AO165" s="200">
        <f t="shared" si="123"/>
        <v>0.10516775211558756</v>
      </c>
      <c r="AP165" s="200">
        <f t="shared" si="123"/>
        <v>0.10619880850887764</v>
      </c>
      <c r="AQ165" s="200">
        <f t="shared" si="123"/>
        <v>0.10723997329818037</v>
      </c>
      <c r="AR165" s="200">
        <f t="shared" si="123"/>
        <v>0.10829134558541741</v>
      </c>
      <c r="AS165" s="200">
        <f t="shared" si="123"/>
        <v>0.10935302544409799</v>
      </c>
      <c r="AT165" s="200">
        <f t="shared" si="123"/>
        <v>0.11042511392884403</v>
      </c>
      <c r="AU165" s="200">
        <f t="shared" si="123"/>
        <v>0.11150771308500917</v>
      </c>
      <c r="AV165" s="200">
        <f t="shared" si="123"/>
        <v>0.11260092595839161</v>
      </c>
      <c r="AW165" s="200">
        <f t="shared" si="123"/>
        <v>0.11370485660504254</v>
      </c>
      <c r="AX165" s="200">
        <f t="shared" si="123"/>
        <v>0.11481961010117038</v>
      </c>
      <c r="AY165" s="200">
        <f t="shared" si="123"/>
        <v>0.11594529255314265</v>
      </c>
      <c r="AZ165" s="200">
        <f t="shared" si="123"/>
        <v>0.11708201110758522</v>
      </c>
      <c r="BA165" s="200">
        <f t="shared" si="123"/>
        <v>0.11822987396158115</v>
      </c>
      <c r="BB165" s="200">
        <f t="shared" si="123"/>
        <v>0.11938899037296918</v>
      </c>
      <c r="BC165" s="200">
        <f t="shared" si="123"/>
        <v>0.12055947067074339</v>
      </c>
      <c r="BD165" s="200">
        <f t="shared" si="123"/>
        <v>0.12174142626555459</v>
      </c>
      <c r="BE165" s="200">
        <f t="shared" si="123"/>
        <v>0.12293496966031496</v>
      </c>
      <c r="BF165" s="200">
        <f t="shared" si="123"/>
        <v>0.1241402144609063</v>
      </c>
      <c r="BG165" s="200">
        <f t="shared" si="123"/>
        <v>0.12535727538699359</v>
      </c>
      <c r="BH165" s="200">
        <f t="shared" si="123"/>
        <v>0.12658626828294453</v>
      </c>
      <c r="BI165" s="200">
        <f t="shared" si="123"/>
        <v>0.1278273101288557</v>
      </c>
      <c r="BJ165" s="200">
        <f t="shared" si="123"/>
        <v>0.12908051905168766</v>
      </c>
      <c r="BK165" s="200">
        <f t="shared" si="123"/>
        <v>0.13034601433650811</v>
      </c>
      <c r="BL165" s="200">
        <f t="shared" si="123"/>
        <v>0.13162391643784646</v>
      </c>
      <c r="BM165" s="200">
        <f t="shared" si="123"/>
        <v>0.13291434699115864</v>
      </c>
      <c r="BN165" s="200">
        <f t="shared" si="123"/>
        <v>0.13421742882440527</v>
      </c>
      <c r="BO165" s="200">
        <f t="shared" si="123"/>
        <v>0.13553328596974262</v>
      </c>
      <c r="BP165" s="200">
        <f t="shared" si="123"/>
        <v>0.13686204367532831</v>
      </c>
      <c r="BQ165" s="200">
        <f t="shared" si="123"/>
        <v>0.13820382841724327</v>
      </c>
    </row>
    <row r="166" spans="5:69">
      <c r="E166" s="331"/>
      <c r="F166" s="328"/>
      <c r="G166" s="329"/>
      <c r="H166" s="323"/>
      <c r="I166" s="230" t="s">
        <v>299</v>
      </c>
      <c r="J166" s="195">
        <v>0</v>
      </c>
      <c r="K166" s="200">
        <f t="shared" ref="K166:BQ166" si="124">J168*$B$6</f>
        <v>3.10880829015544E-2</v>
      </c>
      <c r="L166" s="200">
        <f t="shared" si="124"/>
        <v>4.6936909478817429E-2</v>
      </c>
      <c r="M166" s="200">
        <f t="shared" si="124"/>
        <v>5.5169095983410125E-2</v>
      </c>
      <c r="N166" s="200">
        <f t="shared" si="124"/>
        <v>5.9595979836137875E-2</v>
      </c>
      <c r="O166" s="200">
        <f t="shared" si="124"/>
        <v>6.2123259329604011E-2</v>
      </c>
      <c r="P166" s="200">
        <f t="shared" si="124"/>
        <v>6.3703813482332533E-2</v>
      </c>
      <c r="Q166" s="200">
        <f t="shared" si="124"/>
        <v>6.481411196867258E-2</v>
      </c>
      <c r="R166" s="200">
        <f t="shared" si="124"/>
        <v>6.5692420086622072E-2</v>
      </c>
      <c r="S166" s="200">
        <f t="shared" si="124"/>
        <v>6.6457901244638823E-2</v>
      </c>
      <c r="T166" s="200">
        <f t="shared" si="124"/>
        <v>6.7170168207973932E-2</v>
      </c>
      <c r="U166" s="200">
        <f t="shared" si="124"/>
        <v>6.7859058724794988E-2</v>
      </c>
      <c r="V166" s="200">
        <f t="shared" si="124"/>
        <v>6.8539523342233052E-2</v>
      </c>
      <c r="W166" s="200">
        <f t="shared" si="124"/>
        <v>6.9219069317421042E-2</v>
      </c>
      <c r="X166" s="200">
        <f t="shared" si="124"/>
        <v>6.9901482576057244E-2</v>
      </c>
      <c r="Y166" s="200">
        <f t="shared" si="124"/>
        <v>7.0588688694761079E-2</v>
      </c>
      <c r="Z166" s="200">
        <f t="shared" si="124"/>
        <v>7.1281683395355483E-2</v>
      </c>
      <c r="AA166" s="200">
        <f t="shared" si="124"/>
        <v>7.1980997795142637E-2</v>
      </c>
      <c r="AB166" s="200">
        <f t="shared" si="124"/>
        <v>7.2686931035207444E-2</v>
      </c>
      <c r="AC166" s="200">
        <f t="shared" si="124"/>
        <v>7.3399666597765673E-2</v>
      </c>
      <c r="AD166" s="200">
        <f t="shared" si="124"/>
        <v>7.4119330468066E-2</v>
      </c>
      <c r="AE166" s="200">
        <f t="shared" si="124"/>
        <v>7.4846020218600304E-2</v>
      </c>
      <c r="AF166" s="200">
        <f t="shared" si="124"/>
        <v>7.5579819554500494E-2</v>
      </c>
      <c r="AG166" s="200">
        <f t="shared" si="124"/>
        <v>7.6320805589560392E-2</v>
      </c>
      <c r="AH166" s="200">
        <f t="shared" si="124"/>
        <v>7.7069052487603165E-2</v>
      </c>
      <c r="AI166" s="200">
        <f t="shared" si="124"/>
        <v>7.7824633286554201E-2</v>
      </c>
      <c r="AJ166" s="200">
        <f t="shared" si="124"/>
        <v>7.8587620813899847E-2</v>
      </c>
      <c r="AK166" s="200">
        <f t="shared" si="124"/>
        <v>7.9358088147872888E-2</v>
      </c>
      <c r="AL166" s="200">
        <f t="shared" si="124"/>
        <v>8.0136108851535118E-2</v>
      </c>
      <c r="AM166" s="200">
        <f t="shared" si="124"/>
        <v>8.0921757093342692E-2</v>
      </c>
      <c r="AN166" s="200">
        <f t="shared" si="124"/>
        <v>8.1715107710987431E-2</v>
      </c>
      <c r="AO166" s="200">
        <f t="shared" si="124"/>
        <v>8.2516236246910943E-2</v>
      </c>
      <c r="AP166" s="200">
        <f t="shared" si="124"/>
        <v>8.3325218969690501E-2</v>
      </c>
      <c r="AQ166" s="200">
        <f t="shared" si="124"/>
        <v>8.4142132888396309E-2</v>
      </c>
      <c r="AR166" s="200">
        <f t="shared" si="124"/>
        <v>8.4967055763470314E-2</v>
      </c>
      <c r="AS166" s="200">
        <f t="shared" si="124"/>
        <v>8.5800066115902129E-2</v>
      </c>
      <c r="AT166" s="200">
        <f t="shared" si="124"/>
        <v>8.6641243235590262E-2</v>
      </c>
      <c r="AU166" s="200">
        <f t="shared" si="124"/>
        <v>8.7490667189332752E-2</v>
      </c>
      <c r="AV166" s="200">
        <f t="shared" si="124"/>
        <v>8.8348418828670047E-2</v>
      </c>
      <c r="AW166" s="200">
        <f t="shared" si="124"/>
        <v>8.9214579797691679E-2</v>
      </c>
      <c r="AX166" s="200">
        <f t="shared" si="124"/>
        <v>9.008923254086286E-2</v>
      </c>
      <c r="AY166" s="200">
        <f t="shared" si="124"/>
        <v>9.0972460310899589E-2</v>
      </c>
      <c r="AZ166" s="200">
        <f t="shared" si="124"/>
        <v>9.1864347176706856E-2</v>
      </c>
      <c r="BA166" s="200">
        <f t="shared" si="124"/>
        <v>9.2764978031387529E-2</v>
      </c>
      <c r="BB166" s="200">
        <f t="shared" si="124"/>
        <v>9.3674438600326232E-2</v>
      </c>
      <c r="BC166" s="200">
        <f t="shared" si="124"/>
        <v>9.4592815449350789E-2</v>
      </c>
      <c r="BD166" s="200">
        <f t="shared" si="124"/>
        <v>9.5520195992972762E-2</v>
      </c>
      <c r="BE166" s="200">
        <f t="shared" si="124"/>
        <v>9.6456668502708232E-2</v>
      </c>
      <c r="BF166" s="200">
        <f t="shared" si="124"/>
        <v>9.7402322115480111E-2</v>
      </c>
      <c r="BG166" s="200">
        <f t="shared" si="124"/>
        <v>9.8357246842102564E-2</v>
      </c>
      <c r="BH166" s="200">
        <f t="shared" si="124"/>
        <v>9.9321533575848719E-2</v>
      </c>
      <c r="BI166" s="200">
        <f t="shared" si="124"/>
        <v>0.10029527410110217</v>
      </c>
      <c r="BJ166" s="200">
        <f t="shared" si="124"/>
        <v>0.10127856110209338</v>
      </c>
      <c r="BK166" s="200">
        <f t="shared" si="124"/>
        <v>0.10227148817172177</v>
      </c>
      <c r="BL166" s="200">
        <f t="shared" si="124"/>
        <v>0.10327414982046412</v>
      </c>
      <c r="BM166" s="200">
        <f t="shared" si="124"/>
        <v>0.10428664148537066</v>
      </c>
      <c r="BN166" s="200">
        <f t="shared" si="124"/>
        <v>0.10530905953914881</v>
      </c>
      <c r="BO166" s="200">
        <f t="shared" si="124"/>
        <v>0.1063415012993365</v>
      </c>
      <c r="BP166" s="200">
        <f t="shared" si="124"/>
        <v>0.10738406503756531</v>
      </c>
      <c r="BQ166" s="200">
        <f t="shared" si="124"/>
        <v>0.10843684998891399</v>
      </c>
    </row>
    <row r="167" spans="5:69">
      <c r="E167" s="331"/>
      <c r="F167" s="328"/>
      <c r="G167" s="329"/>
      <c r="H167" s="323"/>
      <c r="I167" s="230" t="s">
        <v>301</v>
      </c>
      <c r="J167" s="195">
        <v>0</v>
      </c>
      <c r="K167" s="200">
        <f t="shared" ref="K167:BQ167" si="125">J168*$B$7</f>
        <v>7.7720207253886E-3</v>
      </c>
      <c r="L167" s="200">
        <f t="shared" si="125"/>
        <v>1.1734227369704357E-2</v>
      </c>
      <c r="M167" s="200">
        <f t="shared" si="125"/>
        <v>1.3792273995852531E-2</v>
      </c>
      <c r="N167" s="200">
        <f t="shared" si="125"/>
        <v>1.4898994959034469E-2</v>
      </c>
      <c r="O167" s="200">
        <f t="shared" si="125"/>
        <v>1.5530814832401003E-2</v>
      </c>
      <c r="P167" s="200">
        <f t="shared" si="125"/>
        <v>1.5925953370583133E-2</v>
      </c>
      <c r="Q167" s="200">
        <f t="shared" si="125"/>
        <v>1.6203527992168145E-2</v>
      </c>
      <c r="R167" s="200">
        <f t="shared" si="125"/>
        <v>1.6423105021655518E-2</v>
      </c>
      <c r="S167" s="200">
        <f t="shared" si="125"/>
        <v>1.6614475311159706E-2</v>
      </c>
      <c r="T167" s="200">
        <f t="shared" si="125"/>
        <v>1.6792542051993483E-2</v>
      </c>
      <c r="U167" s="200">
        <f t="shared" si="125"/>
        <v>1.6964764681198747E-2</v>
      </c>
      <c r="V167" s="200">
        <f t="shared" si="125"/>
        <v>1.7134880835558263E-2</v>
      </c>
      <c r="W167" s="200">
        <f t="shared" si="125"/>
        <v>1.730476732935526E-2</v>
      </c>
      <c r="X167" s="200">
        <f t="shared" si="125"/>
        <v>1.7475370644014311E-2</v>
      </c>
      <c r="Y167" s="200">
        <f t="shared" si="125"/>
        <v>1.764717217369027E-2</v>
      </c>
      <c r="Z167" s="200">
        <f t="shared" si="125"/>
        <v>1.7820420848838871E-2</v>
      </c>
      <c r="AA167" s="200">
        <f t="shared" si="125"/>
        <v>1.7995249448785659E-2</v>
      </c>
      <c r="AB167" s="200">
        <f t="shared" si="125"/>
        <v>1.8171732758801861E-2</v>
      </c>
      <c r="AC167" s="200">
        <f t="shared" si="125"/>
        <v>1.8349916649441418E-2</v>
      </c>
      <c r="AD167" s="200">
        <f t="shared" si="125"/>
        <v>1.85298326170165E-2</v>
      </c>
      <c r="AE167" s="200">
        <f t="shared" si="125"/>
        <v>1.8711505054650076E-2</v>
      </c>
      <c r="AF167" s="200">
        <f t="shared" si="125"/>
        <v>1.8894954888625123E-2</v>
      </c>
      <c r="AG167" s="200">
        <f t="shared" si="125"/>
        <v>1.9080201397390098E-2</v>
      </c>
      <c r="AH167" s="200">
        <f t="shared" si="125"/>
        <v>1.9267263121900791E-2</v>
      </c>
      <c r="AI167" s="200">
        <f t="shared" si="125"/>
        <v>1.945615832163855E-2</v>
      </c>
      <c r="AJ167" s="200">
        <f t="shared" si="125"/>
        <v>1.9646905203474962E-2</v>
      </c>
      <c r="AK167" s="200">
        <f t="shared" si="125"/>
        <v>1.9839522036968222E-2</v>
      </c>
      <c r="AL167" s="200">
        <f t="shared" si="125"/>
        <v>2.0034027212883779E-2</v>
      </c>
      <c r="AM167" s="200">
        <f t="shared" si="125"/>
        <v>2.0230439273335673E-2</v>
      </c>
      <c r="AN167" s="200">
        <f t="shared" si="125"/>
        <v>2.0428776927746858E-2</v>
      </c>
      <c r="AO167" s="200">
        <f t="shared" si="125"/>
        <v>2.0629059061727736E-2</v>
      </c>
      <c r="AP167" s="200">
        <f t="shared" si="125"/>
        <v>2.0831304742422625E-2</v>
      </c>
      <c r="AQ167" s="200">
        <f t="shared" si="125"/>
        <v>2.1035533222099077E-2</v>
      </c>
      <c r="AR167" s="200">
        <f t="shared" si="125"/>
        <v>2.1241763940867579E-2</v>
      </c>
      <c r="AS167" s="200">
        <f t="shared" si="125"/>
        <v>2.1450016528975532E-2</v>
      </c>
      <c r="AT167" s="200">
        <f t="shared" si="125"/>
        <v>2.1660310808897566E-2</v>
      </c>
      <c r="AU167" s="200">
        <f t="shared" si="125"/>
        <v>2.1872666797333188E-2</v>
      </c>
      <c r="AV167" s="200">
        <f t="shared" si="125"/>
        <v>2.2087104707167512E-2</v>
      </c>
      <c r="AW167" s="200">
        <f t="shared" si="125"/>
        <v>2.230364494942292E-2</v>
      </c>
      <c r="AX167" s="200">
        <f t="shared" si="125"/>
        <v>2.2522308135215715E-2</v>
      </c>
      <c r="AY167" s="200">
        <f t="shared" si="125"/>
        <v>2.2743115077724897E-2</v>
      </c>
      <c r="AZ167" s="200">
        <f t="shared" si="125"/>
        <v>2.2966086794176714E-2</v>
      </c>
      <c r="BA167" s="200">
        <f t="shared" si="125"/>
        <v>2.3191244507846882E-2</v>
      </c>
      <c r="BB167" s="200">
        <f t="shared" si="125"/>
        <v>2.3418609650081558E-2</v>
      </c>
      <c r="BC167" s="200">
        <f t="shared" si="125"/>
        <v>2.3648203862337697E-2</v>
      </c>
      <c r="BD167" s="200">
        <f t="shared" si="125"/>
        <v>2.388004899824319E-2</v>
      </c>
      <c r="BE167" s="200">
        <f t="shared" si="125"/>
        <v>2.4114167125677058E-2</v>
      </c>
      <c r="BF167" s="200">
        <f t="shared" si="125"/>
        <v>2.4350580528870028E-2</v>
      </c>
      <c r="BG167" s="200">
        <f t="shared" si="125"/>
        <v>2.4589311710525641E-2</v>
      </c>
      <c r="BH167" s="200">
        <f t="shared" si="125"/>
        <v>2.483038339396218E-2</v>
      </c>
      <c r="BI167" s="200">
        <f t="shared" si="125"/>
        <v>2.5073818525275543E-2</v>
      </c>
      <c r="BJ167" s="200">
        <f t="shared" si="125"/>
        <v>2.5319640275523345E-2</v>
      </c>
      <c r="BK167" s="200">
        <f t="shared" si="125"/>
        <v>2.5567872042930442E-2</v>
      </c>
      <c r="BL167" s="200">
        <f t="shared" si="125"/>
        <v>2.5818537455116031E-2</v>
      </c>
      <c r="BM167" s="200">
        <f t="shared" si="125"/>
        <v>2.6071660371342665E-2</v>
      </c>
      <c r="BN167" s="200">
        <f t="shared" si="125"/>
        <v>2.6327264884787201E-2</v>
      </c>
      <c r="BO167" s="200">
        <f t="shared" si="125"/>
        <v>2.6585375324834126E-2</v>
      </c>
      <c r="BP167" s="200">
        <f t="shared" si="125"/>
        <v>2.6846016259391328E-2</v>
      </c>
      <c r="BQ167" s="200">
        <f t="shared" si="125"/>
        <v>2.7109212497228499E-2</v>
      </c>
    </row>
    <row r="168" spans="5:69">
      <c r="E168" s="331"/>
      <c r="F168" s="328"/>
      <c r="G168" s="329"/>
      <c r="H168" s="323"/>
      <c r="I168" s="230" t="s">
        <v>295</v>
      </c>
      <c r="J168" s="200">
        <f>J165+J166+J167</f>
        <v>7.7720207253885995E-2</v>
      </c>
      <c r="K168" s="200">
        <f>K165+K166+K167</f>
        <v>0.11734227369704356</v>
      </c>
      <c r="L168" s="200">
        <f t="shared" ref="L168:BQ168" si="126">L165+L166+L167</f>
        <v>0.1379227399585253</v>
      </c>
      <c r="M168" s="200">
        <f t="shared" si="126"/>
        <v>0.14898994959034467</v>
      </c>
      <c r="N168" s="200">
        <f t="shared" si="126"/>
        <v>0.15530814832401002</v>
      </c>
      <c r="O168" s="200">
        <f t="shared" si="126"/>
        <v>0.15925953370583132</v>
      </c>
      <c r="P168" s="200">
        <f t="shared" si="126"/>
        <v>0.16203527992168143</v>
      </c>
      <c r="Q168" s="200">
        <f t="shared" si="126"/>
        <v>0.16423105021655518</v>
      </c>
      <c r="R168" s="200">
        <f t="shared" si="126"/>
        <v>0.16614475311159704</v>
      </c>
      <c r="S168" s="200">
        <f t="shared" si="126"/>
        <v>0.16792542051993484</v>
      </c>
      <c r="T168" s="200">
        <f t="shared" si="126"/>
        <v>0.16964764681198746</v>
      </c>
      <c r="U168" s="200">
        <f t="shared" si="126"/>
        <v>0.17134880835558261</v>
      </c>
      <c r="V168" s="200">
        <f t="shared" si="126"/>
        <v>0.17304767329355261</v>
      </c>
      <c r="W168" s="200">
        <f t="shared" si="126"/>
        <v>0.1747537064401431</v>
      </c>
      <c r="X168" s="200">
        <f t="shared" si="126"/>
        <v>0.1764717217369027</v>
      </c>
      <c r="Y168" s="200">
        <f t="shared" si="126"/>
        <v>0.17820420848838869</v>
      </c>
      <c r="Z168" s="200">
        <f t="shared" si="126"/>
        <v>0.17995249448785658</v>
      </c>
      <c r="AA168" s="200">
        <f t="shared" si="126"/>
        <v>0.18171732758801862</v>
      </c>
      <c r="AB168" s="200">
        <f t="shared" si="126"/>
        <v>0.18349916649441417</v>
      </c>
      <c r="AC168" s="200">
        <f t="shared" si="126"/>
        <v>0.18529832617016501</v>
      </c>
      <c r="AD168" s="200">
        <f t="shared" si="126"/>
        <v>0.18711505054650077</v>
      </c>
      <c r="AE168" s="200">
        <f t="shared" si="126"/>
        <v>0.18894954888625121</v>
      </c>
      <c r="AF168" s="200">
        <f t="shared" si="126"/>
        <v>0.19080201397390095</v>
      </c>
      <c r="AG168" s="200">
        <f t="shared" si="126"/>
        <v>0.19267263121900791</v>
      </c>
      <c r="AH168" s="200">
        <f t="shared" si="126"/>
        <v>0.1945615832163855</v>
      </c>
      <c r="AI168" s="200">
        <f t="shared" si="126"/>
        <v>0.1964690520347496</v>
      </c>
      <c r="AJ168" s="200">
        <f t="shared" si="126"/>
        <v>0.19839522036968221</v>
      </c>
      <c r="AK168" s="200">
        <f t="shared" si="126"/>
        <v>0.20034027212883779</v>
      </c>
      <c r="AL168" s="200">
        <f t="shared" si="126"/>
        <v>0.20230439273335671</v>
      </c>
      <c r="AM168" s="200">
        <f t="shared" si="126"/>
        <v>0.20428776927746856</v>
      </c>
      <c r="AN168" s="200">
        <f t="shared" si="126"/>
        <v>0.20629059061727734</v>
      </c>
      <c r="AO168" s="200">
        <f t="shared" si="126"/>
        <v>0.20831304742422624</v>
      </c>
      <c r="AP168" s="200">
        <f t="shared" si="126"/>
        <v>0.21035533222099076</v>
      </c>
      <c r="AQ168" s="200">
        <f t="shared" si="126"/>
        <v>0.21241763940867578</v>
      </c>
      <c r="AR168" s="200">
        <f t="shared" si="126"/>
        <v>0.2145001652897553</v>
      </c>
      <c r="AS168" s="200">
        <f t="shared" si="126"/>
        <v>0.21660310808897565</v>
      </c>
      <c r="AT168" s="200">
        <f t="shared" si="126"/>
        <v>0.21872666797333187</v>
      </c>
      <c r="AU168" s="200">
        <f t="shared" si="126"/>
        <v>0.2208710470716751</v>
      </c>
      <c r="AV168" s="200">
        <f t="shared" si="126"/>
        <v>0.22303644949422918</v>
      </c>
      <c r="AW168" s="200">
        <f t="shared" si="126"/>
        <v>0.22522308135215713</v>
      </c>
      <c r="AX168" s="200">
        <f t="shared" si="126"/>
        <v>0.22743115077724896</v>
      </c>
      <c r="AY168" s="200">
        <f t="shared" si="126"/>
        <v>0.22966086794176713</v>
      </c>
      <c r="AZ168" s="200">
        <f t="shared" si="126"/>
        <v>0.23191244507846881</v>
      </c>
      <c r="BA168" s="200">
        <f t="shared" si="126"/>
        <v>0.23418609650081557</v>
      </c>
      <c r="BB168" s="200">
        <f t="shared" si="126"/>
        <v>0.23648203862337697</v>
      </c>
      <c r="BC168" s="200">
        <f t="shared" si="126"/>
        <v>0.23880048998243189</v>
      </c>
      <c r="BD168" s="200">
        <f t="shared" si="126"/>
        <v>0.24114167125677055</v>
      </c>
      <c r="BE168" s="200">
        <f t="shared" si="126"/>
        <v>0.24350580528870025</v>
      </c>
      <c r="BF168" s="200">
        <f t="shared" si="126"/>
        <v>0.24589311710525641</v>
      </c>
      <c r="BG168" s="200">
        <f t="shared" si="126"/>
        <v>0.2483038339396218</v>
      </c>
      <c r="BH168" s="200">
        <f t="shared" si="126"/>
        <v>0.25073818525275543</v>
      </c>
      <c r="BI168" s="200">
        <f t="shared" si="126"/>
        <v>0.25319640275523342</v>
      </c>
      <c r="BJ168" s="200">
        <f t="shared" si="126"/>
        <v>0.2556787204293044</v>
      </c>
      <c r="BK168" s="200">
        <f t="shared" si="126"/>
        <v>0.25818537455116031</v>
      </c>
      <c r="BL168" s="200">
        <f t="shared" si="126"/>
        <v>0.26071660371342664</v>
      </c>
      <c r="BM168" s="200">
        <f t="shared" si="126"/>
        <v>0.26327264884787199</v>
      </c>
      <c r="BN168" s="200">
        <f t="shared" si="126"/>
        <v>0.26585375324834126</v>
      </c>
      <c r="BO168" s="200">
        <f t="shared" si="126"/>
        <v>0.26846016259391325</v>
      </c>
      <c r="BP168" s="200">
        <f t="shared" si="126"/>
        <v>0.27109212497228496</v>
      </c>
      <c r="BQ168" s="200">
        <f t="shared" si="126"/>
        <v>0.27374989090338575</v>
      </c>
    </row>
    <row r="169" spans="5:69">
      <c r="E169" s="331"/>
      <c r="F169" s="328"/>
      <c r="G169" s="329"/>
      <c r="H169" s="323"/>
      <c r="I169" s="230" t="s">
        <v>326</v>
      </c>
      <c r="J169" s="219">
        <f>Variables!$H$25</f>
        <v>70000</v>
      </c>
      <c r="K169" s="219">
        <f>Variables!$H$25</f>
        <v>70000</v>
      </c>
      <c r="L169" s="219">
        <f>Variables!$H$25</f>
        <v>70000</v>
      </c>
      <c r="M169" s="219">
        <f>Variables!$H$25</f>
        <v>70000</v>
      </c>
      <c r="N169" s="219">
        <f>Variables!$H$25</f>
        <v>70000</v>
      </c>
      <c r="O169" s="219">
        <f>Variables!$H$25</f>
        <v>70000</v>
      </c>
      <c r="P169" s="219">
        <f>Variables!$H$25</f>
        <v>70000</v>
      </c>
      <c r="Q169" s="219">
        <f>Variables!$H$25</f>
        <v>70000</v>
      </c>
      <c r="R169" s="219">
        <f>Variables!$H$25</f>
        <v>70000</v>
      </c>
      <c r="S169" s="219">
        <f>Variables!$H$25</f>
        <v>70000</v>
      </c>
      <c r="T169" s="219">
        <f>Variables!$H$25</f>
        <v>70000</v>
      </c>
      <c r="U169" s="219">
        <f>Variables!$H$25</f>
        <v>70000</v>
      </c>
      <c r="V169" s="219">
        <f>Variables!$H$25</f>
        <v>70000</v>
      </c>
      <c r="W169" s="219">
        <f>Variables!$H$25</f>
        <v>70000</v>
      </c>
      <c r="X169" s="219">
        <f>Variables!$H$25</f>
        <v>70000</v>
      </c>
      <c r="Y169" s="219">
        <f>Variables!$H$25</f>
        <v>70000</v>
      </c>
      <c r="Z169" s="219">
        <f>Variables!$H$25</f>
        <v>70000</v>
      </c>
      <c r="AA169" s="219">
        <f>Variables!$H$25</f>
        <v>70000</v>
      </c>
      <c r="AB169" s="219">
        <f>Variables!$H$25</f>
        <v>70000</v>
      </c>
      <c r="AC169" s="219">
        <f>Variables!$H$25</f>
        <v>70000</v>
      </c>
      <c r="AD169" s="219">
        <f>Variables!$H$25</f>
        <v>70000</v>
      </c>
      <c r="AE169" s="219">
        <f>Variables!$H$25</f>
        <v>70000</v>
      </c>
      <c r="AF169" s="219">
        <f>Variables!$H$25</f>
        <v>70000</v>
      </c>
      <c r="AG169" s="219">
        <f>Variables!$H$25</f>
        <v>70000</v>
      </c>
      <c r="AH169" s="219">
        <f>Variables!$H$25</f>
        <v>70000</v>
      </c>
      <c r="AI169" s="219">
        <f>Variables!$H$25</f>
        <v>70000</v>
      </c>
      <c r="AJ169" s="219">
        <f>Variables!$H$25</f>
        <v>70000</v>
      </c>
      <c r="AK169" s="219">
        <f>Variables!$H$25</f>
        <v>70000</v>
      </c>
      <c r="AL169" s="219">
        <f>Variables!$H$25</f>
        <v>70000</v>
      </c>
      <c r="AM169" s="219">
        <f>Variables!$H$25</f>
        <v>70000</v>
      </c>
      <c r="AN169" s="219">
        <f>Variables!$H$25</f>
        <v>70000</v>
      </c>
      <c r="AO169" s="219">
        <f>Variables!$H$25</f>
        <v>70000</v>
      </c>
      <c r="AP169" s="219">
        <f>Variables!$H$25</f>
        <v>70000</v>
      </c>
      <c r="AQ169" s="219">
        <f>Variables!$H$25</f>
        <v>70000</v>
      </c>
      <c r="AR169" s="219">
        <f>Variables!$H$25</f>
        <v>70000</v>
      </c>
      <c r="AS169" s="219">
        <f>Variables!$H$25</f>
        <v>70000</v>
      </c>
      <c r="AT169" s="219">
        <f>Variables!$H$25</f>
        <v>70000</v>
      </c>
      <c r="AU169" s="219">
        <f>Variables!$H$25</f>
        <v>70000</v>
      </c>
      <c r="AV169" s="219">
        <f>Variables!$H$25</f>
        <v>70000</v>
      </c>
      <c r="AW169" s="219">
        <f>Variables!$H$25</f>
        <v>70000</v>
      </c>
      <c r="AX169" s="219">
        <f>Variables!$H$25</f>
        <v>70000</v>
      </c>
      <c r="AY169" s="219">
        <f>Variables!$H$25</f>
        <v>70000</v>
      </c>
      <c r="AZ169" s="219">
        <f>Variables!$H$25</f>
        <v>70000</v>
      </c>
      <c r="BA169" s="219">
        <f>Variables!$H$25</f>
        <v>70000</v>
      </c>
      <c r="BB169" s="219">
        <f>Variables!$H$25</f>
        <v>70000</v>
      </c>
      <c r="BC169" s="219">
        <f>Variables!$H$25</f>
        <v>70000</v>
      </c>
      <c r="BD169" s="219">
        <f>Variables!$H$25</f>
        <v>70000</v>
      </c>
      <c r="BE169" s="219">
        <f>Variables!$H$25</f>
        <v>70000</v>
      </c>
      <c r="BF169" s="219">
        <f>Variables!$H$25</f>
        <v>70000</v>
      </c>
      <c r="BG169" s="219">
        <f>Variables!$H$25</f>
        <v>70000</v>
      </c>
      <c r="BH169" s="219">
        <f>Variables!$H$25</f>
        <v>70000</v>
      </c>
      <c r="BI169" s="219">
        <f>Variables!$H$25</f>
        <v>70000</v>
      </c>
      <c r="BJ169" s="219">
        <f>Variables!$H$25</f>
        <v>70000</v>
      </c>
      <c r="BK169" s="219">
        <f>Variables!$H$25</f>
        <v>70000</v>
      </c>
      <c r="BL169" s="219">
        <f>Variables!$H$25</f>
        <v>70000</v>
      </c>
      <c r="BM169" s="219">
        <f>Variables!$H$25</f>
        <v>70000</v>
      </c>
      <c r="BN169" s="219">
        <f>Variables!$H$25</f>
        <v>70000</v>
      </c>
      <c r="BO169" s="219">
        <f>Variables!$H$25</f>
        <v>70000</v>
      </c>
      <c r="BP169" s="219">
        <f>Variables!$H$25</f>
        <v>70000</v>
      </c>
      <c r="BQ169" s="219">
        <f>Variables!$H$25</f>
        <v>70000</v>
      </c>
    </row>
    <row r="170" spans="5:69">
      <c r="E170" s="331"/>
      <c r="F170" s="328"/>
      <c r="G170" s="329"/>
      <c r="H170" s="323"/>
      <c r="I170" s="230" t="s">
        <v>446</v>
      </c>
      <c r="J170" s="204">
        <f t="shared" ref="J170:BQ170" si="127">J169*$B$10</f>
        <v>15400</v>
      </c>
      <c r="K170" s="204">
        <f t="shared" si="127"/>
        <v>15400</v>
      </c>
      <c r="L170" s="204">
        <f t="shared" si="127"/>
        <v>15400</v>
      </c>
      <c r="M170" s="204">
        <f t="shared" si="127"/>
        <v>15400</v>
      </c>
      <c r="N170" s="204">
        <f t="shared" si="127"/>
        <v>15400</v>
      </c>
      <c r="O170" s="204">
        <f t="shared" si="127"/>
        <v>15400</v>
      </c>
      <c r="P170" s="204">
        <f t="shared" si="127"/>
        <v>15400</v>
      </c>
      <c r="Q170" s="204">
        <f t="shared" si="127"/>
        <v>15400</v>
      </c>
      <c r="R170" s="204">
        <f t="shared" si="127"/>
        <v>15400</v>
      </c>
      <c r="S170" s="204">
        <f t="shared" si="127"/>
        <v>15400</v>
      </c>
      <c r="T170" s="204">
        <f t="shared" si="127"/>
        <v>15400</v>
      </c>
      <c r="U170" s="204">
        <f t="shared" si="127"/>
        <v>15400</v>
      </c>
      <c r="V170" s="204">
        <f t="shared" si="127"/>
        <v>15400</v>
      </c>
      <c r="W170" s="204">
        <f t="shared" si="127"/>
        <v>15400</v>
      </c>
      <c r="X170" s="204">
        <f t="shared" si="127"/>
        <v>15400</v>
      </c>
      <c r="Y170" s="204">
        <f t="shared" si="127"/>
        <v>15400</v>
      </c>
      <c r="Z170" s="204">
        <f t="shared" si="127"/>
        <v>15400</v>
      </c>
      <c r="AA170" s="204">
        <f t="shared" si="127"/>
        <v>15400</v>
      </c>
      <c r="AB170" s="204">
        <f t="shared" si="127"/>
        <v>15400</v>
      </c>
      <c r="AC170" s="204">
        <f t="shared" si="127"/>
        <v>15400</v>
      </c>
      <c r="AD170" s="204">
        <f t="shared" si="127"/>
        <v>15400</v>
      </c>
      <c r="AE170" s="204">
        <f t="shared" si="127"/>
        <v>15400</v>
      </c>
      <c r="AF170" s="204">
        <f t="shared" si="127"/>
        <v>15400</v>
      </c>
      <c r="AG170" s="204">
        <f t="shared" si="127"/>
        <v>15400</v>
      </c>
      <c r="AH170" s="204">
        <f t="shared" si="127"/>
        <v>15400</v>
      </c>
      <c r="AI170" s="204">
        <f t="shared" si="127"/>
        <v>15400</v>
      </c>
      <c r="AJ170" s="204">
        <f t="shared" si="127"/>
        <v>15400</v>
      </c>
      <c r="AK170" s="204">
        <f t="shared" si="127"/>
        <v>15400</v>
      </c>
      <c r="AL170" s="204">
        <f t="shared" si="127"/>
        <v>15400</v>
      </c>
      <c r="AM170" s="204">
        <f t="shared" si="127"/>
        <v>15400</v>
      </c>
      <c r="AN170" s="204">
        <f t="shared" si="127"/>
        <v>15400</v>
      </c>
      <c r="AO170" s="204">
        <f t="shared" si="127"/>
        <v>15400</v>
      </c>
      <c r="AP170" s="204">
        <f t="shared" si="127"/>
        <v>15400</v>
      </c>
      <c r="AQ170" s="204">
        <f t="shared" si="127"/>
        <v>15400</v>
      </c>
      <c r="AR170" s="204">
        <f t="shared" si="127"/>
        <v>15400</v>
      </c>
      <c r="AS170" s="204">
        <f t="shared" si="127"/>
        <v>15400</v>
      </c>
      <c r="AT170" s="204">
        <f t="shared" si="127"/>
        <v>15400</v>
      </c>
      <c r="AU170" s="204">
        <f t="shared" si="127"/>
        <v>15400</v>
      </c>
      <c r="AV170" s="204">
        <f t="shared" si="127"/>
        <v>15400</v>
      </c>
      <c r="AW170" s="204">
        <f t="shared" si="127"/>
        <v>15400</v>
      </c>
      <c r="AX170" s="204">
        <f t="shared" si="127"/>
        <v>15400</v>
      </c>
      <c r="AY170" s="204">
        <f t="shared" si="127"/>
        <v>15400</v>
      </c>
      <c r="AZ170" s="204">
        <f t="shared" si="127"/>
        <v>15400</v>
      </c>
      <c r="BA170" s="204">
        <f t="shared" si="127"/>
        <v>15400</v>
      </c>
      <c r="BB170" s="204">
        <f t="shared" si="127"/>
        <v>15400</v>
      </c>
      <c r="BC170" s="204">
        <f t="shared" si="127"/>
        <v>15400</v>
      </c>
      <c r="BD170" s="204">
        <f t="shared" si="127"/>
        <v>15400</v>
      </c>
      <c r="BE170" s="204">
        <f t="shared" si="127"/>
        <v>15400</v>
      </c>
      <c r="BF170" s="204">
        <f t="shared" si="127"/>
        <v>15400</v>
      </c>
      <c r="BG170" s="204">
        <f t="shared" si="127"/>
        <v>15400</v>
      </c>
      <c r="BH170" s="204">
        <f t="shared" si="127"/>
        <v>15400</v>
      </c>
      <c r="BI170" s="204">
        <f t="shared" si="127"/>
        <v>15400</v>
      </c>
      <c r="BJ170" s="204">
        <f t="shared" si="127"/>
        <v>15400</v>
      </c>
      <c r="BK170" s="204">
        <f t="shared" si="127"/>
        <v>15400</v>
      </c>
      <c r="BL170" s="204">
        <f t="shared" si="127"/>
        <v>15400</v>
      </c>
      <c r="BM170" s="204">
        <f t="shared" si="127"/>
        <v>15400</v>
      </c>
      <c r="BN170" s="204">
        <f t="shared" si="127"/>
        <v>15400</v>
      </c>
      <c r="BO170" s="204">
        <f t="shared" si="127"/>
        <v>15400</v>
      </c>
      <c r="BP170" s="204">
        <f t="shared" si="127"/>
        <v>15400</v>
      </c>
      <c r="BQ170" s="204">
        <f t="shared" si="127"/>
        <v>15400</v>
      </c>
    </row>
    <row r="171" spans="5:69">
      <c r="E171" s="331"/>
      <c r="F171" s="328"/>
      <c r="G171" s="329"/>
      <c r="H171" s="323"/>
      <c r="I171" s="230" t="s">
        <v>346</v>
      </c>
      <c r="J171" s="204">
        <f>J168*J169</f>
        <v>5440.4145077720195</v>
      </c>
      <c r="K171" s="204">
        <f>K168*K169</f>
        <v>8213.9591587930499</v>
      </c>
      <c r="L171" s="204">
        <f t="shared" ref="L171:BQ171" si="128">L168*L169</f>
        <v>9654.5917970967712</v>
      </c>
      <c r="M171" s="204">
        <f t="shared" si="128"/>
        <v>10429.296471324127</v>
      </c>
      <c r="N171" s="204">
        <f t="shared" si="128"/>
        <v>10871.570382680702</v>
      </c>
      <c r="O171" s="204">
        <f t="shared" si="128"/>
        <v>11148.167359408193</v>
      </c>
      <c r="P171" s="204">
        <f t="shared" si="128"/>
        <v>11342.469594517701</v>
      </c>
      <c r="Q171" s="204">
        <f t="shared" si="128"/>
        <v>11496.173515158862</v>
      </c>
      <c r="R171" s="204">
        <f t="shared" si="128"/>
        <v>11630.132717811794</v>
      </c>
      <c r="S171" s="204">
        <f t="shared" si="128"/>
        <v>11754.779436395438</v>
      </c>
      <c r="T171" s="204">
        <f t="shared" si="128"/>
        <v>11875.335276839123</v>
      </c>
      <c r="U171" s="204">
        <f t="shared" si="128"/>
        <v>11994.416584890783</v>
      </c>
      <c r="V171" s="204">
        <f t="shared" si="128"/>
        <v>12113.337130548683</v>
      </c>
      <c r="W171" s="204">
        <f t="shared" si="128"/>
        <v>12232.759450810017</v>
      </c>
      <c r="X171" s="204">
        <f t="shared" si="128"/>
        <v>12353.020521583188</v>
      </c>
      <c r="Y171" s="204">
        <f t="shared" si="128"/>
        <v>12474.294594187209</v>
      </c>
      <c r="Z171" s="204">
        <f t="shared" si="128"/>
        <v>12596.674614149961</v>
      </c>
      <c r="AA171" s="204">
        <f t="shared" si="128"/>
        <v>12720.212931161303</v>
      </c>
      <c r="AB171" s="204">
        <f t="shared" si="128"/>
        <v>12844.941654608992</v>
      </c>
      <c r="AC171" s="204">
        <f t="shared" si="128"/>
        <v>12970.882831911551</v>
      </c>
      <c r="AD171" s="204">
        <f t="shared" si="128"/>
        <v>13098.053538255053</v>
      </c>
      <c r="AE171" s="204">
        <f t="shared" si="128"/>
        <v>13226.468422037584</v>
      </c>
      <c r="AF171" s="204">
        <f t="shared" si="128"/>
        <v>13356.140978173067</v>
      </c>
      <c r="AG171" s="204">
        <f t="shared" si="128"/>
        <v>13487.084185330554</v>
      </c>
      <c r="AH171" s="204">
        <f t="shared" si="128"/>
        <v>13619.310825146986</v>
      </c>
      <c r="AI171" s="204">
        <f t="shared" si="128"/>
        <v>13752.833642432472</v>
      </c>
      <c r="AJ171" s="204">
        <f t="shared" si="128"/>
        <v>13887.665425877754</v>
      </c>
      <c r="AK171" s="204">
        <f t="shared" si="128"/>
        <v>14023.819049018644</v>
      </c>
      <c r="AL171" s="204">
        <f t="shared" si="128"/>
        <v>14161.30749133497</v>
      </c>
      <c r="AM171" s="204">
        <f t="shared" si="128"/>
        <v>14300.143849422799</v>
      </c>
      <c r="AN171" s="204">
        <f t="shared" si="128"/>
        <v>14440.341343209413</v>
      </c>
      <c r="AO171" s="204">
        <f t="shared" si="128"/>
        <v>14581.913319695837</v>
      </c>
      <c r="AP171" s="204">
        <f t="shared" si="128"/>
        <v>14724.873255469352</v>
      </c>
      <c r="AQ171" s="204">
        <f t="shared" si="128"/>
        <v>14869.234758607305</v>
      </c>
      <c r="AR171" s="204">
        <f t="shared" si="128"/>
        <v>15015.01157028287</v>
      </c>
      <c r="AS171" s="204">
        <f t="shared" si="128"/>
        <v>15162.217566228295</v>
      </c>
      <c r="AT171" s="204">
        <f t="shared" si="128"/>
        <v>15310.866758133232</v>
      </c>
      <c r="AU171" s="204">
        <f t="shared" si="128"/>
        <v>15460.973295017257</v>
      </c>
      <c r="AV171" s="204">
        <f t="shared" si="128"/>
        <v>15612.551464596043</v>
      </c>
      <c r="AW171" s="204">
        <f t="shared" si="128"/>
        <v>15765.615694650998</v>
      </c>
      <c r="AX171" s="204">
        <f t="shared" si="128"/>
        <v>15920.180554407427</v>
      </c>
      <c r="AY171" s="204">
        <f t="shared" si="128"/>
        <v>16076.260755923699</v>
      </c>
      <c r="AZ171" s="204">
        <f t="shared" si="128"/>
        <v>16233.871155492816</v>
      </c>
      <c r="BA171" s="204">
        <f t="shared" si="128"/>
        <v>16393.02675505709</v>
      </c>
      <c r="BB171" s="204">
        <f t="shared" si="128"/>
        <v>16553.742703636388</v>
      </c>
      <c r="BC171" s="204">
        <f t="shared" si="128"/>
        <v>16716.034298770232</v>
      </c>
      <c r="BD171" s="204">
        <f t="shared" si="128"/>
        <v>16879.916987973938</v>
      </c>
      <c r="BE171" s="204">
        <f t="shared" si="128"/>
        <v>17045.406370209017</v>
      </c>
      <c r="BF171" s="204">
        <f t="shared" si="128"/>
        <v>17212.51819736795</v>
      </c>
      <c r="BG171" s="204">
        <f t="shared" si="128"/>
        <v>17381.268375773525</v>
      </c>
      <c r="BH171" s="204">
        <f t="shared" si="128"/>
        <v>17551.672967692881</v>
      </c>
      <c r="BI171" s="204">
        <f t="shared" si="128"/>
        <v>17723.74819286634</v>
      </c>
      <c r="BJ171" s="204">
        <f t="shared" si="128"/>
        <v>17897.510430051309</v>
      </c>
      <c r="BK171" s="204">
        <f t="shared" si="128"/>
        <v>18072.976218581221</v>
      </c>
      <c r="BL171" s="204">
        <f t="shared" si="128"/>
        <v>18250.162259939865</v>
      </c>
      <c r="BM171" s="204">
        <f t="shared" si="128"/>
        <v>18429.085419351039</v>
      </c>
      <c r="BN171" s="204">
        <f t="shared" si="128"/>
        <v>18609.762727383888</v>
      </c>
      <c r="BO171" s="204">
        <f t="shared" si="128"/>
        <v>18792.211381573929</v>
      </c>
      <c r="BP171" s="204">
        <f t="shared" si="128"/>
        <v>18976.448748059949</v>
      </c>
      <c r="BQ171" s="204">
        <f t="shared" si="128"/>
        <v>19162.492363237001</v>
      </c>
    </row>
    <row r="172" spans="5:69">
      <c r="E172" s="331"/>
      <c r="F172" s="328"/>
      <c r="G172" s="329"/>
      <c r="H172" s="323"/>
      <c r="I172" s="230" t="s">
        <v>447</v>
      </c>
      <c r="J172" s="204">
        <f t="shared" ref="J172:BQ172" si="129">J171*$B$10</f>
        <v>1196.8911917098444</v>
      </c>
      <c r="K172" s="204">
        <f t="shared" si="129"/>
        <v>1807.0710149344709</v>
      </c>
      <c r="L172" s="204">
        <f t="shared" si="129"/>
        <v>2124.0101953612898</v>
      </c>
      <c r="M172" s="204">
        <f t="shared" si="129"/>
        <v>2294.445223691308</v>
      </c>
      <c r="N172" s="204">
        <f t="shared" si="129"/>
        <v>2391.7454841897543</v>
      </c>
      <c r="O172" s="204">
        <f t="shared" si="129"/>
        <v>2452.5968190698027</v>
      </c>
      <c r="P172" s="204">
        <f t="shared" si="129"/>
        <v>2495.343310793894</v>
      </c>
      <c r="Q172" s="204">
        <f t="shared" si="129"/>
        <v>2529.1581733349494</v>
      </c>
      <c r="R172" s="204">
        <f t="shared" si="129"/>
        <v>2558.6291979185944</v>
      </c>
      <c r="S172" s="204">
        <f t="shared" si="129"/>
        <v>2586.0514760069964</v>
      </c>
      <c r="T172" s="204">
        <f t="shared" si="129"/>
        <v>2612.5737609046073</v>
      </c>
      <c r="U172" s="204">
        <f t="shared" si="129"/>
        <v>2638.7716486759723</v>
      </c>
      <c r="V172" s="204">
        <f t="shared" si="129"/>
        <v>2664.9341687207102</v>
      </c>
      <c r="W172" s="204">
        <f t="shared" si="129"/>
        <v>2691.2070791782039</v>
      </c>
      <c r="X172" s="204">
        <f t="shared" si="129"/>
        <v>2717.6645147483014</v>
      </c>
      <c r="Y172" s="204">
        <f t="shared" si="129"/>
        <v>2744.3448107211861</v>
      </c>
      <c r="Z172" s="204">
        <f t="shared" si="129"/>
        <v>2771.2684151129915</v>
      </c>
      <c r="AA172" s="204">
        <f t="shared" si="129"/>
        <v>2798.4468448554867</v>
      </c>
      <c r="AB172" s="204">
        <f t="shared" si="129"/>
        <v>2825.8871640139782</v>
      </c>
      <c r="AC172" s="204">
        <f t="shared" si="129"/>
        <v>2853.5942230205414</v>
      </c>
      <c r="AD172" s="204">
        <f t="shared" si="129"/>
        <v>2881.5717784161116</v>
      </c>
      <c r="AE172" s="204">
        <f t="shared" si="129"/>
        <v>2909.8230528482686</v>
      </c>
      <c r="AF172" s="204">
        <f t="shared" si="129"/>
        <v>2938.3510151980749</v>
      </c>
      <c r="AG172" s="204">
        <f t="shared" si="129"/>
        <v>2967.1585207727217</v>
      </c>
      <c r="AH172" s="204">
        <f t="shared" si="129"/>
        <v>2996.2483815323367</v>
      </c>
      <c r="AI172" s="204">
        <f t="shared" si="129"/>
        <v>3025.6234013351436</v>
      </c>
      <c r="AJ172" s="204">
        <f t="shared" si="129"/>
        <v>3055.2863936931058</v>
      </c>
      <c r="AK172" s="204">
        <f t="shared" si="129"/>
        <v>3085.2401907841017</v>
      </c>
      <c r="AL172" s="204">
        <f t="shared" si="129"/>
        <v>3115.4876480936932</v>
      </c>
      <c r="AM172" s="204">
        <f t="shared" si="129"/>
        <v>3146.0316468730157</v>
      </c>
      <c r="AN172" s="204">
        <f t="shared" si="129"/>
        <v>3176.8750955060709</v>
      </c>
      <c r="AO172" s="204">
        <f t="shared" si="129"/>
        <v>3208.0209303330844</v>
      </c>
      <c r="AP172" s="204">
        <f t="shared" si="129"/>
        <v>3239.4721162032574</v>
      </c>
      <c r="AQ172" s="204">
        <f t="shared" si="129"/>
        <v>3271.2316468936069</v>
      </c>
      <c r="AR172" s="204">
        <f t="shared" si="129"/>
        <v>3303.3025454622316</v>
      </c>
      <c r="AS172" s="204">
        <f t="shared" si="129"/>
        <v>3335.687864570225</v>
      </c>
      <c r="AT172" s="204">
        <f t="shared" si="129"/>
        <v>3368.3906867893111</v>
      </c>
      <c r="AU172" s="204">
        <f t="shared" si="129"/>
        <v>3401.4141249037966</v>
      </c>
      <c r="AV172" s="204">
        <f t="shared" si="129"/>
        <v>3434.7613222111295</v>
      </c>
      <c r="AW172" s="204">
        <f t="shared" si="129"/>
        <v>3468.4354528232197</v>
      </c>
      <c r="AX172" s="204">
        <f t="shared" si="129"/>
        <v>3502.4397219696339</v>
      </c>
      <c r="AY172" s="204">
        <f t="shared" si="129"/>
        <v>3536.7773663032135</v>
      </c>
      <c r="AZ172" s="204">
        <f t="shared" si="129"/>
        <v>3571.4516542084193</v>
      </c>
      <c r="BA172" s="204">
        <f t="shared" si="129"/>
        <v>3606.4658861125599</v>
      </c>
      <c r="BB172" s="204">
        <f t="shared" si="129"/>
        <v>3641.8233948000052</v>
      </c>
      <c r="BC172" s="204">
        <f t="shared" si="129"/>
        <v>3677.527545729451</v>
      </c>
      <c r="BD172" s="204">
        <f t="shared" si="129"/>
        <v>3713.5817373542664</v>
      </c>
      <c r="BE172" s="204">
        <f t="shared" si="129"/>
        <v>3749.9894014459837</v>
      </c>
      <c r="BF172" s="204">
        <f t="shared" si="129"/>
        <v>3786.7540034209492</v>
      </c>
      <c r="BG172" s="204">
        <f t="shared" si="129"/>
        <v>3823.8790426701753</v>
      </c>
      <c r="BH172" s="204">
        <f t="shared" si="129"/>
        <v>3861.3680528924338</v>
      </c>
      <c r="BI172" s="204">
        <f t="shared" si="129"/>
        <v>3899.224602430595</v>
      </c>
      <c r="BJ172" s="204">
        <f t="shared" si="129"/>
        <v>3937.4522946112879</v>
      </c>
      <c r="BK172" s="204">
        <f t="shared" si="129"/>
        <v>3976.0547680878685</v>
      </c>
      <c r="BL172" s="204">
        <f t="shared" si="129"/>
        <v>4015.0356971867704</v>
      </c>
      <c r="BM172" s="204">
        <f t="shared" si="129"/>
        <v>4054.3987922572287</v>
      </c>
      <c r="BN172" s="204">
        <f t="shared" si="129"/>
        <v>4094.1478000244556</v>
      </c>
      <c r="BO172" s="204">
        <f t="shared" si="129"/>
        <v>4134.286503946264</v>
      </c>
      <c r="BP172" s="204">
        <f t="shared" si="129"/>
        <v>4174.8187245731888</v>
      </c>
      <c r="BQ172" s="204">
        <f t="shared" si="129"/>
        <v>4215.7483199121407</v>
      </c>
    </row>
    <row r="173" spans="5:69">
      <c r="E173" s="331"/>
      <c r="F173" s="328"/>
      <c r="G173" s="329"/>
      <c r="H173" s="323"/>
      <c r="I173" s="230" t="s">
        <v>448</v>
      </c>
      <c r="J173" s="204">
        <f>J9*J165</f>
        <v>259.06735751295332</v>
      </c>
      <c r="K173" s="204">
        <f>K9*K165</f>
        <v>261.60723356700191</v>
      </c>
      <c r="L173" s="204">
        <f t="shared" ref="L173:BQ173" si="130">L9*L165</f>
        <v>264.17201036667842</v>
      </c>
      <c r="M173" s="204">
        <f t="shared" si="130"/>
        <v>266.76193203693998</v>
      </c>
      <c r="N173" s="204">
        <f t="shared" si="130"/>
        <v>269.37724509612565</v>
      </c>
      <c r="O173" s="204">
        <f t="shared" si="130"/>
        <v>272.01819847942096</v>
      </c>
      <c r="P173" s="204">
        <f t="shared" si="130"/>
        <v>274.68504356255255</v>
      </c>
      <c r="Q173" s="204">
        <f t="shared" si="130"/>
        <v>277.37803418571485</v>
      </c>
      <c r="R173" s="204">
        <f t="shared" si="130"/>
        <v>280.09742667773162</v>
      </c>
      <c r="S173" s="204">
        <f t="shared" si="130"/>
        <v>282.84347988045442</v>
      </c>
      <c r="T173" s="204">
        <f t="shared" si="130"/>
        <v>285.61645517340014</v>
      </c>
      <c r="U173" s="204">
        <f t="shared" si="130"/>
        <v>288.41661649862959</v>
      </c>
      <c r="V173" s="204">
        <f t="shared" si="130"/>
        <v>291.24423038587105</v>
      </c>
      <c r="W173" s="204">
        <f t="shared" si="130"/>
        <v>294.09956597788937</v>
      </c>
      <c r="X173" s="204">
        <f t="shared" si="130"/>
        <v>296.98289505610393</v>
      </c>
      <c r="Y173" s="204">
        <f t="shared" si="130"/>
        <v>299.89449206645787</v>
      </c>
      <c r="Z173" s="204">
        <f t="shared" si="130"/>
        <v>302.83463414554086</v>
      </c>
      <c r="AA173" s="204">
        <f t="shared" si="130"/>
        <v>305.80360114696771</v>
      </c>
      <c r="AB173" s="204">
        <f t="shared" si="130"/>
        <v>308.80167566801629</v>
      </c>
      <c r="AC173" s="204">
        <f t="shared" si="130"/>
        <v>311.82914307652635</v>
      </c>
      <c r="AD173" s="204">
        <f t="shared" si="130"/>
        <v>314.8862915380609</v>
      </c>
      <c r="AE173" s="204">
        <f t="shared" si="130"/>
        <v>317.97341204333611</v>
      </c>
      <c r="AF173" s="204">
        <f t="shared" si="130"/>
        <v>321.0907984359178</v>
      </c>
      <c r="AG173" s="204">
        <f t="shared" si="130"/>
        <v>324.23874744019145</v>
      </c>
      <c r="AH173" s="204">
        <f t="shared" si="130"/>
        <v>327.41755868960524</v>
      </c>
      <c r="AI173" s="204">
        <f t="shared" si="130"/>
        <v>330.62753475518952</v>
      </c>
      <c r="AJ173" s="204">
        <f t="shared" si="130"/>
        <v>333.868981174358</v>
      </c>
      <c r="AK173" s="204">
        <f t="shared" si="130"/>
        <v>337.14220647998889</v>
      </c>
      <c r="AL173" s="204">
        <f t="shared" si="130"/>
        <v>340.44752222979275</v>
      </c>
      <c r="AM173" s="204">
        <f t="shared" si="130"/>
        <v>343.7852430359672</v>
      </c>
      <c r="AN173" s="204">
        <f t="shared" si="130"/>
        <v>347.15568659514344</v>
      </c>
      <c r="AO173" s="204">
        <f t="shared" si="130"/>
        <v>350.55917371862517</v>
      </c>
      <c r="AP173" s="204">
        <f t="shared" si="130"/>
        <v>353.99602836292541</v>
      </c>
      <c r="AQ173" s="204">
        <f t="shared" si="130"/>
        <v>357.46657766060122</v>
      </c>
      <c r="AR173" s="204">
        <f t="shared" si="130"/>
        <v>360.97115195139139</v>
      </c>
      <c r="AS173" s="204">
        <f t="shared" si="130"/>
        <v>364.51008481365994</v>
      </c>
      <c r="AT173" s="204">
        <f t="shared" si="130"/>
        <v>368.08371309614682</v>
      </c>
      <c r="AU173" s="204">
        <f t="shared" si="130"/>
        <v>371.69237695003062</v>
      </c>
      <c r="AV173" s="204">
        <f t="shared" si="130"/>
        <v>375.33641986130539</v>
      </c>
      <c r="AW173" s="204">
        <f t="shared" si="130"/>
        <v>379.01618868347509</v>
      </c>
      <c r="AX173" s="204">
        <f t="shared" si="130"/>
        <v>382.732033670568</v>
      </c>
      <c r="AY173" s="204">
        <f t="shared" si="130"/>
        <v>386.4843085104755</v>
      </c>
      <c r="AZ173" s="204">
        <f t="shared" si="130"/>
        <v>390.2733703586174</v>
      </c>
      <c r="BA173" s="204">
        <f t="shared" si="130"/>
        <v>394.09957987193718</v>
      </c>
      <c r="BB173" s="204">
        <f t="shared" si="130"/>
        <v>397.9633012432306</v>
      </c>
      <c r="BC173" s="204">
        <f t="shared" si="130"/>
        <v>401.86490223581131</v>
      </c>
      <c r="BD173" s="204">
        <f t="shared" si="130"/>
        <v>405.80475421851531</v>
      </c>
      <c r="BE173" s="204">
        <f t="shared" si="130"/>
        <v>409.78323220104988</v>
      </c>
      <c r="BF173" s="204">
        <f t="shared" si="130"/>
        <v>413.80071486968762</v>
      </c>
      <c r="BG173" s="204">
        <f t="shared" si="130"/>
        <v>417.85758462331205</v>
      </c>
      <c r="BH173" s="204">
        <f t="shared" si="130"/>
        <v>421.95422760981506</v>
      </c>
      <c r="BI173" s="204">
        <f t="shared" si="130"/>
        <v>426.09103376285236</v>
      </c>
      <c r="BJ173" s="204">
        <f t="shared" si="130"/>
        <v>430.26839683895895</v>
      </c>
      <c r="BK173" s="204">
        <f t="shared" si="130"/>
        <v>434.48671445502703</v>
      </c>
      <c r="BL173" s="204">
        <f t="shared" si="130"/>
        <v>438.7463881261549</v>
      </c>
      <c r="BM173" s="204">
        <f t="shared" si="130"/>
        <v>443.04782330386217</v>
      </c>
      <c r="BN173" s="204">
        <f t="shared" si="130"/>
        <v>447.39142941468424</v>
      </c>
      <c r="BO173" s="204">
        <f t="shared" si="130"/>
        <v>451.77761989914211</v>
      </c>
      <c r="BP173" s="204">
        <f t="shared" si="130"/>
        <v>456.20681225109445</v>
      </c>
      <c r="BQ173" s="204">
        <f t="shared" si="130"/>
        <v>460.67942805747765</v>
      </c>
    </row>
    <row r="174" spans="5:69">
      <c r="E174" s="331"/>
      <c r="F174" s="328"/>
      <c r="G174" s="329"/>
      <c r="H174" s="323"/>
      <c r="I174" s="231" t="s">
        <v>449</v>
      </c>
      <c r="J174" s="204">
        <f>J172-J173</f>
        <v>937.82383419689108</v>
      </c>
      <c r="K174" s="204">
        <f t="shared" ref="K174:BQ174" si="131">K172-K173</f>
        <v>1545.463781367469</v>
      </c>
      <c r="L174" s="204">
        <f t="shared" si="131"/>
        <v>1859.8381849946113</v>
      </c>
      <c r="M174" s="204">
        <f t="shared" si="131"/>
        <v>2027.6832916543681</v>
      </c>
      <c r="N174" s="204">
        <f t="shared" si="131"/>
        <v>2122.3682390936287</v>
      </c>
      <c r="O174" s="204">
        <f t="shared" si="131"/>
        <v>2180.5786205903819</v>
      </c>
      <c r="P174" s="204">
        <f t="shared" si="131"/>
        <v>2220.6582672313416</v>
      </c>
      <c r="Q174" s="204">
        <f t="shared" si="131"/>
        <v>2251.7801391492344</v>
      </c>
      <c r="R174" s="204">
        <f t="shared" si="131"/>
        <v>2278.5317712408628</v>
      </c>
      <c r="S174" s="204">
        <f t="shared" si="131"/>
        <v>2303.2079961265417</v>
      </c>
      <c r="T174" s="204">
        <f t="shared" si="131"/>
        <v>2326.9573057312073</v>
      </c>
      <c r="U174" s="204">
        <f t="shared" si="131"/>
        <v>2350.3550321773428</v>
      </c>
      <c r="V174" s="204">
        <f t="shared" si="131"/>
        <v>2373.6899383348391</v>
      </c>
      <c r="W174" s="204">
        <f t="shared" si="131"/>
        <v>2397.1075132003143</v>
      </c>
      <c r="X174" s="204">
        <f t="shared" si="131"/>
        <v>2420.6816196921973</v>
      </c>
      <c r="Y174" s="204">
        <f t="shared" si="131"/>
        <v>2444.4503186547281</v>
      </c>
      <c r="Z174" s="204">
        <f t="shared" si="131"/>
        <v>2468.4337809674507</v>
      </c>
      <c r="AA174" s="204">
        <f t="shared" si="131"/>
        <v>2492.6432437085191</v>
      </c>
      <c r="AB174" s="204">
        <f t="shared" si="131"/>
        <v>2517.0854883459619</v>
      </c>
      <c r="AC174" s="204">
        <f t="shared" si="131"/>
        <v>2541.7650799440153</v>
      </c>
      <c r="AD174" s="204">
        <f t="shared" si="131"/>
        <v>2566.6854868780506</v>
      </c>
      <c r="AE174" s="204">
        <f t="shared" si="131"/>
        <v>2591.8496408049323</v>
      </c>
      <c r="AF174" s="204">
        <f t="shared" si="131"/>
        <v>2617.2602167621571</v>
      </c>
      <c r="AG174" s="204">
        <f t="shared" si="131"/>
        <v>2642.91977333253</v>
      </c>
      <c r="AH174" s="204">
        <f t="shared" si="131"/>
        <v>2668.8308228427313</v>
      </c>
      <c r="AI174" s="204">
        <f t="shared" si="131"/>
        <v>2694.9958665799541</v>
      </c>
      <c r="AJ174" s="204">
        <f t="shared" si="131"/>
        <v>2721.4174125187478</v>
      </c>
      <c r="AK174" s="204">
        <f t="shared" si="131"/>
        <v>2748.0979843041127</v>
      </c>
      <c r="AL174" s="204">
        <f t="shared" si="131"/>
        <v>2775.0401258639004</v>
      </c>
      <c r="AM174" s="204">
        <f t="shared" si="131"/>
        <v>2802.2464038370485</v>
      </c>
      <c r="AN174" s="204">
        <f t="shared" si="131"/>
        <v>2829.7194089109275</v>
      </c>
      <c r="AO174" s="204">
        <f t="shared" si="131"/>
        <v>2857.4617566144593</v>
      </c>
      <c r="AP174" s="204">
        <f t="shared" si="131"/>
        <v>2885.4760878403322</v>
      </c>
      <c r="AQ174" s="204">
        <f t="shared" si="131"/>
        <v>2913.7650692330058</v>
      </c>
      <c r="AR174" s="204">
        <f t="shared" si="131"/>
        <v>2942.3313935108404</v>
      </c>
      <c r="AS174" s="204">
        <f t="shared" si="131"/>
        <v>2971.1777797565651</v>
      </c>
      <c r="AT174" s="204">
        <f t="shared" si="131"/>
        <v>3000.3069736931643</v>
      </c>
      <c r="AU174" s="204">
        <f t="shared" si="131"/>
        <v>3029.7217479537658</v>
      </c>
      <c r="AV174" s="204">
        <f t="shared" si="131"/>
        <v>3059.4249023498242</v>
      </c>
      <c r="AW174" s="204">
        <f t="shared" si="131"/>
        <v>3089.4192641397449</v>
      </c>
      <c r="AX174" s="204">
        <f t="shared" si="131"/>
        <v>3119.7076882990659</v>
      </c>
      <c r="AY174" s="204">
        <f t="shared" si="131"/>
        <v>3150.2930577927382</v>
      </c>
      <c r="AZ174" s="204">
        <f t="shared" si="131"/>
        <v>3181.178283849802</v>
      </c>
      <c r="BA174" s="204">
        <f t="shared" si="131"/>
        <v>3212.3663062406226</v>
      </c>
      <c r="BB174" s="204">
        <f t="shared" si="131"/>
        <v>3243.8600935567747</v>
      </c>
      <c r="BC174" s="204">
        <f t="shared" si="131"/>
        <v>3275.6626434936397</v>
      </c>
      <c r="BD174" s="204">
        <f t="shared" si="131"/>
        <v>3307.7769831357509</v>
      </c>
      <c r="BE174" s="204">
        <f t="shared" si="131"/>
        <v>3340.2061692449338</v>
      </c>
      <c r="BF174" s="204">
        <f t="shared" si="131"/>
        <v>3372.9532885512617</v>
      </c>
      <c r="BG174" s="204">
        <f t="shared" si="131"/>
        <v>3406.0214580468632</v>
      </c>
      <c r="BH174" s="204">
        <f t="shared" si="131"/>
        <v>3439.4138252826187</v>
      </c>
      <c r="BI174" s="204">
        <f t="shared" si="131"/>
        <v>3473.1335686677426</v>
      </c>
      <c r="BJ174" s="204">
        <f t="shared" si="131"/>
        <v>3507.1838977723291</v>
      </c>
      <c r="BK174" s="204">
        <f t="shared" si="131"/>
        <v>3541.5680536328414</v>
      </c>
      <c r="BL174" s="204">
        <f t="shared" si="131"/>
        <v>3576.2893090606158</v>
      </c>
      <c r="BM174" s="204">
        <f t="shared" si="131"/>
        <v>3611.3509689533666</v>
      </c>
      <c r="BN174" s="204">
        <f t="shared" si="131"/>
        <v>3646.7563706097712</v>
      </c>
      <c r="BO174" s="204">
        <f t="shared" si="131"/>
        <v>3682.5088840471217</v>
      </c>
      <c r="BP174" s="204">
        <f t="shared" si="131"/>
        <v>3718.6119123220942</v>
      </c>
      <c r="BQ174" s="204">
        <f t="shared" si="131"/>
        <v>3755.068891854663</v>
      </c>
    </row>
    <row r="175" spans="5:69" ht="18" customHeight="1">
      <c r="E175" s="318" t="s">
        <v>328</v>
      </c>
      <c r="F175" s="318"/>
      <c r="G175" s="318"/>
      <c r="H175" s="318"/>
      <c r="I175" s="233" t="s">
        <v>447</v>
      </c>
      <c r="J175" s="205">
        <f>J107+J121+J133+J146+J159+J172</f>
        <v>28403.937823834196</v>
      </c>
      <c r="K175" s="205">
        <f t="shared" ref="K175:BQ177" si="132">K107+K121+K133+K146+K159+K172</f>
        <v>42884.376714416321</v>
      </c>
      <c r="L175" s="205">
        <f t="shared" si="132"/>
        <v>50405.796236202485</v>
      </c>
      <c r="M175" s="205">
        <f t="shared" si="132"/>
        <v>54450.462937085707</v>
      </c>
      <c r="N175" s="205">
        <f t="shared" si="132"/>
        <v>56759.537119085995</v>
      </c>
      <c r="O175" s="205">
        <f t="shared" si="132"/>
        <v>58203.626226267916</v>
      </c>
      <c r="P175" s="205">
        <f t="shared" si="132"/>
        <v>59218.061541297371</v>
      </c>
      <c r="Q175" s="205">
        <f t="shared" si="132"/>
        <v>60020.536536343126</v>
      </c>
      <c r="R175" s="205">
        <f t="shared" si="132"/>
        <v>60719.926051176692</v>
      </c>
      <c r="S175" s="205">
        <f t="shared" si="132"/>
        <v>61370.695884897475</v>
      </c>
      <c r="T175" s="205">
        <f t="shared" si="132"/>
        <v>62000.107594496178</v>
      </c>
      <c r="U175" s="205">
        <f t="shared" si="132"/>
        <v>62621.820896864636</v>
      </c>
      <c r="V175" s="205">
        <f t="shared" si="132"/>
        <v>63242.694872554894</v>
      </c>
      <c r="W175" s="205">
        <f t="shared" si="132"/>
        <v>63866.188570440456</v>
      </c>
      <c r="X175" s="205">
        <f t="shared" si="132"/>
        <v>64494.061312855411</v>
      </c>
      <c r="Y175" s="205">
        <f t="shared" si="132"/>
        <v>65127.222851000479</v>
      </c>
      <c r="Z175" s="205">
        <f t="shared" si="132"/>
        <v>65766.158445510009</v>
      </c>
      <c r="AA175" s="205">
        <f t="shared" si="132"/>
        <v>66411.141409627613</v>
      </c>
      <c r="AB175" s="205">
        <f t="shared" si="132"/>
        <v>67062.339383714585</v>
      </c>
      <c r="AC175" s="205">
        <f t="shared" si="132"/>
        <v>67719.867475453182</v>
      </c>
      <c r="AD175" s="205">
        <f t="shared" si="132"/>
        <v>68383.814832926364</v>
      </c>
      <c r="AE175" s="205">
        <f t="shared" si="132"/>
        <v>69054.257934164911</v>
      </c>
      <c r="AF175" s="205">
        <f t="shared" si="132"/>
        <v>69731.267234957719</v>
      </c>
      <c r="AG175" s="205">
        <f t="shared" si="132"/>
        <v>70414.910495823497</v>
      </c>
      <c r="AH175" s="205">
        <f t="shared" si="132"/>
        <v>71105.254448593114</v>
      </c>
      <c r="AI175" s="205">
        <f t="shared" si="132"/>
        <v>71802.365632827728</v>
      </c>
      <c r="AJ175" s="205">
        <f t="shared" si="132"/>
        <v>72506.310817185542</v>
      </c>
      <c r="AK175" s="205">
        <f t="shared" si="132"/>
        <v>73217.157213293569</v>
      </c>
      <c r="AL175" s="205">
        <f t="shared" si="132"/>
        <v>73934.972585903466</v>
      </c>
      <c r="AM175" s="205">
        <f t="shared" si="132"/>
        <v>74659.82531122076</v>
      </c>
      <c r="AN175" s="205">
        <f t="shared" si="132"/>
        <v>75391.784409352622</v>
      </c>
      <c r="AO175" s="205">
        <f t="shared" si="132"/>
        <v>76130.919563847405</v>
      </c>
      <c r="AP175" s="205">
        <f t="shared" si="132"/>
        <v>76877.301134812151</v>
      </c>
      <c r="AQ175" s="205">
        <f t="shared" si="132"/>
        <v>77631.000168852261</v>
      </c>
      <c r="AR175" s="205">
        <f t="shared" si="132"/>
        <v>78392.088407455129</v>
      </c>
      <c r="AS175" s="205">
        <f t="shared" si="132"/>
        <v>79160.638294629389</v>
      </c>
      <c r="AT175" s="205">
        <f t="shared" si="132"/>
        <v>79936.722984205757</v>
      </c>
      <c r="AU175" s="205">
        <f t="shared" si="132"/>
        <v>80720.416347002669</v>
      </c>
      <c r="AV175" s="205">
        <f t="shared" si="132"/>
        <v>81511.792977958976</v>
      </c>
      <c r="AW175" s="205">
        <f t="shared" si="132"/>
        <v>82310.92820328474</v>
      </c>
      <c r="AX175" s="205">
        <f t="shared" si="132"/>
        <v>83117.898087656518</v>
      </c>
      <c r="AY175" s="205">
        <f t="shared" si="132"/>
        <v>83932.779441469989</v>
      </c>
      <c r="AZ175" s="205">
        <f t="shared" si="132"/>
        <v>84755.64982815749</v>
      </c>
      <c r="BA175" s="205">
        <f t="shared" si="132"/>
        <v>85586.58757157404</v>
      </c>
      <c r="BB175" s="205">
        <f t="shared" si="132"/>
        <v>86425.671763453836</v>
      </c>
      <c r="BC175" s="205">
        <f t="shared" si="132"/>
        <v>87272.982270939479</v>
      </c>
      <c r="BD175" s="205">
        <f t="shared" si="132"/>
        <v>88128.599744184394</v>
      </c>
      <c r="BE175" s="205">
        <f t="shared" si="132"/>
        <v>88992.605624029544</v>
      </c>
      <c r="BF175" s="205">
        <f t="shared" si="132"/>
        <v>89865.082149755428</v>
      </c>
      <c r="BG175" s="205">
        <f t="shared" si="132"/>
        <v>90746.112366909932</v>
      </c>
      <c r="BH175" s="205">
        <f t="shared" si="132"/>
        <v>91635.780135213005</v>
      </c>
      <c r="BI175" s="205">
        <f t="shared" si="132"/>
        <v>92534.170136538625</v>
      </c>
      <c r="BJ175" s="205">
        <f t="shared" si="132"/>
        <v>93441.367882975304</v>
      </c>
      <c r="BK175" s="205">
        <f t="shared" si="132"/>
        <v>94357.459724965243</v>
      </c>
      <c r="BL175" s="205">
        <f t="shared" si="132"/>
        <v>95282.532859523752</v>
      </c>
      <c r="BM175" s="205">
        <f t="shared" si="132"/>
        <v>96216.675338538698</v>
      </c>
      <c r="BN175" s="205">
        <f t="shared" si="132"/>
        <v>97159.97607715179</v>
      </c>
      <c r="BO175" s="205">
        <f t="shared" si="132"/>
        <v>98112.524862221908</v>
      </c>
      <c r="BP175" s="205">
        <f t="shared" si="132"/>
        <v>99074.412360871123</v>
      </c>
      <c r="BQ175" s="205">
        <f t="shared" si="132"/>
        <v>100045.73012911496</v>
      </c>
    </row>
    <row r="176" spans="5:69" ht="19" customHeight="1">
      <c r="E176" s="318"/>
      <c r="F176" s="318"/>
      <c r="G176" s="318"/>
      <c r="H176" s="318"/>
      <c r="I176" s="233" t="s">
        <v>448</v>
      </c>
      <c r="J176" s="205">
        <f>J108+J122+J134+J147+J160+J173</f>
        <v>25906.735751295331</v>
      </c>
      <c r="K176" s="205">
        <f t="shared" si="132"/>
        <v>26160.723356700189</v>
      </c>
      <c r="L176" s="205">
        <f t="shared" si="132"/>
        <v>26417.201036667837</v>
      </c>
      <c r="M176" s="205">
        <f t="shared" si="132"/>
        <v>26676.193203694002</v>
      </c>
      <c r="N176" s="205">
        <f t="shared" si="132"/>
        <v>26937.724509612563</v>
      </c>
      <c r="O176" s="205">
        <f t="shared" si="132"/>
        <v>27201.819847942097</v>
      </c>
      <c r="P176" s="205">
        <f t="shared" si="132"/>
        <v>27468.504356255253</v>
      </c>
      <c r="Q176" s="205">
        <f t="shared" si="132"/>
        <v>27737.803418571486</v>
      </c>
      <c r="R176" s="205">
        <f t="shared" si="132"/>
        <v>28009.74266777316</v>
      </c>
      <c r="S176" s="205">
        <f t="shared" si="132"/>
        <v>28284.347988045447</v>
      </c>
      <c r="T176" s="205">
        <f t="shared" si="132"/>
        <v>28561.64551734001</v>
      </c>
      <c r="U176" s="205">
        <f t="shared" si="132"/>
        <v>28841.661649862959</v>
      </c>
      <c r="V176" s="205">
        <f t="shared" si="132"/>
        <v>29124.423038587098</v>
      </c>
      <c r="W176" s="205">
        <f t="shared" si="132"/>
        <v>29409.956597788929</v>
      </c>
      <c r="X176" s="205">
        <f t="shared" si="132"/>
        <v>29698.289505610388</v>
      </c>
      <c r="Y176" s="205">
        <f t="shared" si="132"/>
        <v>29989.449206645786</v>
      </c>
      <c r="Z176" s="205">
        <f t="shared" si="132"/>
        <v>30283.463414554077</v>
      </c>
      <c r="AA176" s="205">
        <f t="shared" si="132"/>
        <v>30580.360114696763</v>
      </c>
      <c r="AB176" s="205">
        <f t="shared" si="132"/>
        <v>30880.167566801629</v>
      </c>
      <c r="AC176" s="205">
        <f t="shared" si="132"/>
        <v>31182.914307652634</v>
      </c>
      <c r="AD176" s="205">
        <f t="shared" si="132"/>
        <v>31488.629153806083</v>
      </c>
      <c r="AE176" s="205">
        <f t="shared" si="132"/>
        <v>31797.341204333603</v>
      </c>
      <c r="AF176" s="205">
        <f t="shared" si="132"/>
        <v>32109.079843591779</v>
      </c>
      <c r="AG176" s="205">
        <f t="shared" si="132"/>
        <v>32423.87474401914</v>
      </c>
      <c r="AH176" s="205">
        <f t="shared" si="132"/>
        <v>32741.755868960518</v>
      </c>
      <c r="AI176" s="205">
        <f t="shared" si="132"/>
        <v>33062.753475518948</v>
      </c>
      <c r="AJ176" s="205">
        <f t="shared" si="132"/>
        <v>33386.898117435798</v>
      </c>
      <c r="AK176" s="205">
        <f t="shared" si="132"/>
        <v>33714.220647998889</v>
      </c>
      <c r="AL176" s="205">
        <f t="shared" si="132"/>
        <v>34044.752222979274</v>
      </c>
      <c r="AM176" s="205">
        <f t="shared" si="132"/>
        <v>34378.524303596721</v>
      </c>
      <c r="AN176" s="205">
        <f t="shared" si="132"/>
        <v>34715.568659514349</v>
      </c>
      <c r="AO176" s="205">
        <f t="shared" si="132"/>
        <v>35055.917371862517</v>
      </c>
      <c r="AP176" s="205">
        <f t="shared" si="132"/>
        <v>35399.60283629255</v>
      </c>
      <c r="AQ176" s="205">
        <f t="shared" si="132"/>
        <v>35746.657766060118</v>
      </c>
      <c r="AR176" s="205">
        <f t="shared" si="132"/>
        <v>36097.115195139144</v>
      </c>
      <c r="AS176" s="205">
        <f t="shared" si="132"/>
        <v>36451.008481365992</v>
      </c>
      <c r="AT176" s="205">
        <f t="shared" si="132"/>
        <v>36808.371309614675</v>
      </c>
      <c r="AU176" s="205">
        <f t="shared" si="132"/>
        <v>37169.237695003052</v>
      </c>
      <c r="AV176" s="205">
        <f t="shared" si="132"/>
        <v>37533.64198613054</v>
      </c>
      <c r="AW176" s="205">
        <f t="shared" si="132"/>
        <v>37901.618868347512</v>
      </c>
      <c r="AX176" s="205">
        <f t="shared" si="132"/>
        <v>38273.203367056805</v>
      </c>
      <c r="AY176" s="205">
        <f t="shared" si="132"/>
        <v>38648.430851047546</v>
      </c>
      <c r="AZ176" s="205">
        <f t="shared" si="132"/>
        <v>39027.337035861739</v>
      </c>
      <c r="BA176" s="205">
        <f t="shared" si="132"/>
        <v>39409.957987193717</v>
      </c>
      <c r="BB176" s="205">
        <f t="shared" si="132"/>
        <v>39796.33012432306</v>
      </c>
      <c r="BC176" s="205">
        <f t="shared" si="132"/>
        <v>40186.490223581131</v>
      </c>
      <c r="BD176" s="205">
        <f t="shared" si="132"/>
        <v>40580.475421851545</v>
      </c>
      <c r="BE176" s="205">
        <f t="shared" si="132"/>
        <v>40978.323220104983</v>
      </c>
      <c r="BF176" s="205">
        <f t="shared" si="132"/>
        <v>41380.071486968758</v>
      </c>
      <c r="BG176" s="205">
        <f t="shared" si="132"/>
        <v>41785.758462331192</v>
      </c>
      <c r="BH176" s="205">
        <f t="shared" si="132"/>
        <v>42195.422760981492</v>
      </c>
      <c r="BI176" s="205">
        <f t="shared" si="132"/>
        <v>42609.103376285231</v>
      </c>
      <c r="BJ176" s="205">
        <f t="shared" si="132"/>
        <v>43026.839683895894</v>
      </c>
      <c r="BK176" s="205">
        <f t="shared" si="132"/>
        <v>43448.671445502703</v>
      </c>
      <c r="BL176" s="205">
        <f t="shared" si="132"/>
        <v>43874.638812615485</v>
      </c>
      <c r="BM176" s="205">
        <f t="shared" si="132"/>
        <v>44304.782330386217</v>
      </c>
      <c r="BN176" s="205">
        <f t="shared" si="132"/>
        <v>44739.142941468417</v>
      </c>
      <c r="BO176" s="205">
        <f t="shared" si="132"/>
        <v>45177.761989914201</v>
      </c>
      <c r="BP176" s="205">
        <f t="shared" si="132"/>
        <v>45620.681225109445</v>
      </c>
      <c r="BQ176" s="205">
        <f t="shared" si="132"/>
        <v>46067.942805747763</v>
      </c>
    </row>
    <row r="177" spans="5:69" ht="17" customHeight="1">
      <c r="E177" s="318"/>
      <c r="F177" s="318"/>
      <c r="G177" s="318"/>
      <c r="H177" s="318"/>
      <c r="I177" s="233" t="s">
        <v>449</v>
      </c>
      <c r="J177" s="205">
        <f>J109+J123+J135+J148+J161+J174</f>
        <v>2497.2020725388629</v>
      </c>
      <c r="K177" s="205">
        <f t="shared" si="132"/>
        <v>16723.653357716135</v>
      </c>
      <c r="L177" s="205">
        <f t="shared" si="132"/>
        <v>23988.595199534644</v>
      </c>
      <c r="M177" s="205">
        <f t="shared" si="132"/>
        <v>27774.269733391717</v>
      </c>
      <c r="N177" s="205">
        <f t="shared" si="132"/>
        <v>29821.812609473425</v>
      </c>
      <c r="O177" s="205">
        <f t="shared" si="132"/>
        <v>31001.806378325826</v>
      </c>
      <c r="P177" s="205">
        <f t="shared" si="132"/>
        <v>31749.557185042122</v>
      </c>
      <c r="Q177" s="205">
        <f t="shared" si="132"/>
        <v>32282.733117771637</v>
      </c>
      <c r="R177" s="205">
        <f t="shared" si="132"/>
        <v>32710.183383403539</v>
      </c>
      <c r="S177" s="205">
        <f t="shared" si="132"/>
        <v>33086.347896852028</v>
      </c>
      <c r="T177" s="205">
        <f t="shared" si="132"/>
        <v>33438.462077156168</v>
      </c>
      <c r="U177" s="205">
        <f t="shared" si="132"/>
        <v>33780.159247001677</v>
      </c>
      <c r="V177" s="205">
        <f t="shared" si="132"/>
        <v>34118.271833967796</v>
      </c>
      <c r="W177" s="205">
        <f t="shared" si="132"/>
        <v>34456.23197265152</v>
      </c>
      <c r="X177" s="205">
        <f t="shared" si="132"/>
        <v>34795.771807245023</v>
      </c>
      <c r="Y177" s="205">
        <f t="shared" si="132"/>
        <v>35137.773644354689</v>
      </c>
      <c r="Z177" s="205">
        <f t="shared" si="132"/>
        <v>35482.695030955932</v>
      </c>
      <c r="AA177" s="205">
        <f t="shared" si="132"/>
        <v>35830.78129493085</v>
      </c>
      <c r="AB177" s="205">
        <f t="shared" si="132"/>
        <v>36182.171816912953</v>
      </c>
      <c r="AC177" s="205">
        <f t="shared" si="132"/>
        <v>36536.953167800551</v>
      </c>
      <c r="AD177" s="205">
        <f t="shared" si="132"/>
        <v>36895.185679120274</v>
      </c>
      <c r="AE177" s="205">
        <f t="shared" si="132"/>
        <v>37256.916729831304</v>
      </c>
      <c r="AF177" s="205">
        <f t="shared" si="132"/>
        <v>37622.187391365951</v>
      </c>
      <c r="AG177" s="205">
        <f t="shared" si="132"/>
        <v>37991.035751804346</v>
      </c>
      <c r="AH177" s="205">
        <f t="shared" si="132"/>
        <v>38363.4985796326</v>
      </c>
      <c r="AI177" s="205">
        <f t="shared" si="132"/>
        <v>38739.61215730878</v>
      </c>
      <c r="AJ177" s="205">
        <f t="shared" si="132"/>
        <v>39119.412699749744</v>
      </c>
      <c r="AK177" s="205">
        <f t="shared" si="132"/>
        <v>39502.936565294673</v>
      </c>
      <c r="AL177" s="205">
        <f t="shared" si="132"/>
        <v>39890.220362924192</v>
      </c>
      <c r="AM177" s="205">
        <f t="shared" si="132"/>
        <v>40281.301007624039</v>
      </c>
      <c r="AN177" s="205">
        <f t="shared" si="132"/>
        <v>40676.215749838288</v>
      </c>
      <c r="AO177" s="205">
        <f t="shared" si="132"/>
        <v>41075.002191984895</v>
      </c>
      <c r="AP177" s="205">
        <f t="shared" si="132"/>
        <v>41477.698298519615</v>
      </c>
      <c r="AQ177" s="205">
        <f t="shared" si="132"/>
        <v>41884.342402792157</v>
      </c>
      <c r="AR177" s="205">
        <f t="shared" si="132"/>
        <v>42294.973212315985</v>
      </c>
      <c r="AS177" s="205">
        <f t="shared" si="132"/>
        <v>42709.629813263404</v>
      </c>
      <c r="AT177" s="205">
        <f t="shared" si="132"/>
        <v>43128.351674591075</v>
      </c>
      <c r="AU177" s="205">
        <f t="shared" si="132"/>
        <v>43551.178651999609</v>
      </c>
      <c r="AV177" s="205">
        <f t="shared" si="132"/>
        <v>43978.15099182845</v>
      </c>
      <c r="AW177" s="205">
        <f t="shared" si="132"/>
        <v>44409.309334937243</v>
      </c>
      <c r="AX177" s="205">
        <f t="shared" si="132"/>
        <v>44844.694720599698</v>
      </c>
      <c r="AY177" s="205">
        <f t="shared" si="132"/>
        <v>45284.348590422429</v>
      </c>
      <c r="AZ177" s="205">
        <f t="shared" si="132"/>
        <v>45728.312792295765</v>
      </c>
      <c r="BA177" s="205">
        <f t="shared" si="132"/>
        <v>46176.629584380316</v>
      </c>
      <c r="BB177" s="205">
        <f t="shared" si="132"/>
        <v>46629.341639130769</v>
      </c>
      <c r="BC177" s="205">
        <f t="shared" si="132"/>
        <v>47086.492047358362</v>
      </c>
      <c r="BD177" s="205">
        <f t="shared" si="132"/>
        <v>47548.124322332842</v>
      </c>
      <c r="BE177" s="205">
        <f t="shared" si="132"/>
        <v>48014.282403924561</v>
      </c>
      <c r="BF177" s="205">
        <f t="shared" si="132"/>
        <v>48485.010662786663</v>
      </c>
      <c r="BG177" s="205">
        <f t="shared" si="132"/>
        <v>48960.353904578733</v>
      </c>
      <c r="BH177" s="205">
        <f t="shared" si="132"/>
        <v>49440.357374231513</v>
      </c>
      <c r="BI177" s="205">
        <f t="shared" si="132"/>
        <v>49925.066760253379</v>
      </c>
      <c r="BJ177" s="205">
        <f t="shared" si="132"/>
        <v>50414.52819907941</v>
      </c>
      <c r="BK177" s="205">
        <f t="shared" si="132"/>
        <v>50908.788279462548</v>
      </c>
      <c r="BL177" s="205">
        <f t="shared" si="132"/>
        <v>51407.894046908252</v>
      </c>
      <c r="BM177" s="205">
        <f t="shared" si="132"/>
        <v>51911.893008152474</v>
      </c>
      <c r="BN177" s="205">
        <f t="shared" si="132"/>
        <v>52420.833135683381</v>
      </c>
      <c r="BO177" s="205">
        <f t="shared" si="132"/>
        <v>52934.7628723077</v>
      </c>
      <c r="BP177" s="205">
        <f t="shared" si="132"/>
        <v>53453.7311357617</v>
      </c>
      <c r="BQ177" s="205">
        <f t="shared" si="132"/>
        <v>53977.7873233672</v>
      </c>
    </row>
    <row r="178" spans="5:69">
      <c r="E178" s="326" t="s">
        <v>70</v>
      </c>
      <c r="F178" s="327"/>
      <c r="G178" s="327"/>
      <c r="H178" s="327"/>
      <c r="I178" s="220" t="s">
        <v>316</v>
      </c>
      <c r="J178" s="221">
        <f>Variables!$H$35</f>
        <v>0.33333333333333331</v>
      </c>
      <c r="K178" s="221">
        <f>Variables!$H$35</f>
        <v>0.33333333333333331</v>
      </c>
      <c r="L178" s="221">
        <f>Variables!$H$35</f>
        <v>0.33333333333333331</v>
      </c>
      <c r="M178" s="221">
        <f>Variables!$H$35</f>
        <v>0.33333333333333331</v>
      </c>
      <c r="N178" s="221">
        <f>Variables!$H$35</f>
        <v>0.33333333333333331</v>
      </c>
      <c r="O178" s="221">
        <f>Variables!$H$35</f>
        <v>0.33333333333333331</v>
      </c>
      <c r="P178" s="221">
        <f>Variables!$H$35</f>
        <v>0.33333333333333331</v>
      </c>
      <c r="Q178" s="221">
        <f>Variables!$H$35</f>
        <v>0.33333333333333331</v>
      </c>
      <c r="R178" s="221">
        <f>Variables!$H$35</f>
        <v>0.33333333333333331</v>
      </c>
      <c r="S178" s="221">
        <f>Variables!$H$35</f>
        <v>0.33333333333333331</v>
      </c>
      <c r="T178" s="221">
        <f>Variables!$H$35</f>
        <v>0.33333333333333331</v>
      </c>
      <c r="U178" s="221">
        <f>Variables!$H$35</f>
        <v>0.33333333333333331</v>
      </c>
      <c r="V178" s="221">
        <f>Variables!$H$35</f>
        <v>0.33333333333333331</v>
      </c>
      <c r="W178" s="221">
        <f>Variables!$H$35</f>
        <v>0.33333333333333331</v>
      </c>
      <c r="X178" s="221">
        <f>Variables!$H$35</f>
        <v>0.33333333333333331</v>
      </c>
      <c r="Y178" s="221">
        <f>Variables!$H$35</f>
        <v>0.33333333333333331</v>
      </c>
      <c r="Z178" s="221">
        <f>Variables!$H$35</f>
        <v>0.33333333333333331</v>
      </c>
      <c r="AA178" s="221">
        <f>Variables!$H$35</f>
        <v>0.33333333333333331</v>
      </c>
      <c r="AB178" s="221">
        <f>Variables!$H$35</f>
        <v>0.33333333333333331</v>
      </c>
      <c r="AC178" s="221">
        <f>Variables!$H$35</f>
        <v>0.33333333333333331</v>
      </c>
      <c r="AD178" s="221">
        <f>Variables!$H$35</f>
        <v>0.33333333333333331</v>
      </c>
      <c r="AE178" s="221">
        <f>Variables!$H$35</f>
        <v>0.33333333333333331</v>
      </c>
      <c r="AF178" s="221">
        <f>Variables!$H$35</f>
        <v>0.33333333333333331</v>
      </c>
      <c r="AG178" s="221">
        <f>Variables!$H$35</f>
        <v>0.33333333333333331</v>
      </c>
      <c r="AH178" s="221">
        <f>Variables!$H$35</f>
        <v>0.33333333333333331</v>
      </c>
      <c r="AI178" s="221">
        <f>Variables!$H$35</f>
        <v>0.33333333333333331</v>
      </c>
      <c r="AJ178" s="221">
        <f>Variables!$H$35</f>
        <v>0.33333333333333331</v>
      </c>
      <c r="AK178" s="221">
        <f>Variables!$H$35</f>
        <v>0.33333333333333331</v>
      </c>
      <c r="AL178" s="221">
        <f>Variables!$H$35</f>
        <v>0.33333333333333331</v>
      </c>
      <c r="AM178" s="221">
        <f>Variables!$H$35</f>
        <v>0.33333333333333331</v>
      </c>
      <c r="AN178" s="221">
        <f>Variables!$H$35</f>
        <v>0.33333333333333331</v>
      </c>
      <c r="AO178" s="221">
        <f>Variables!$H$35</f>
        <v>0.33333333333333331</v>
      </c>
      <c r="AP178" s="221">
        <f>Variables!$H$35</f>
        <v>0.33333333333333331</v>
      </c>
      <c r="AQ178" s="221">
        <f>Variables!$H$35</f>
        <v>0.33333333333333331</v>
      </c>
      <c r="AR178" s="221">
        <f>Variables!$H$35</f>
        <v>0.33333333333333331</v>
      </c>
      <c r="AS178" s="221">
        <f>Variables!$H$35</f>
        <v>0.33333333333333331</v>
      </c>
      <c r="AT178" s="221">
        <f>Variables!$H$35</f>
        <v>0.33333333333333331</v>
      </c>
      <c r="AU178" s="221">
        <f>Variables!$H$35</f>
        <v>0.33333333333333331</v>
      </c>
      <c r="AV178" s="221">
        <f>Variables!$H$35</f>
        <v>0.33333333333333331</v>
      </c>
      <c r="AW178" s="221">
        <f>Variables!$H$35</f>
        <v>0.33333333333333331</v>
      </c>
      <c r="AX178" s="221">
        <f>Variables!$H$35</f>
        <v>0.33333333333333331</v>
      </c>
      <c r="AY178" s="221">
        <f>Variables!$H$35</f>
        <v>0.33333333333333331</v>
      </c>
      <c r="AZ178" s="221">
        <f>Variables!$H$35</f>
        <v>0.33333333333333331</v>
      </c>
      <c r="BA178" s="221">
        <f>Variables!$H$35</f>
        <v>0.33333333333333331</v>
      </c>
      <c r="BB178" s="221">
        <f>Variables!$H$35</f>
        <v>0.33333333333333331</v>
      </c>
      <c r="BC178" s="221">
        <f>Variables!$H$35</f>
        <v>0.33333333333333331</v>
      </c>
      <c r="BD178" s="221">
        <f>Variables!$H$35</f>
        <v>0.33333333333333331</v>
      </c>
      <c r="BE178" s="221">
        <f>Variables!$H$35</f>
        <v>0.33333333333333331</v>
      </c>
      <c r="BF178" s="221">
        <f>Variables!$H$35</f>
        <v>0.33333333333333331</v>
      </c>
      <c r="BG178" s="221">
        <f>Variables!$H$35</f>
        <v>0.33333333333333331</v>
      </c>
      <c r="BH178" s="221">
        <f>Variables!$H$35</f>
        <v>0.33333333333333331</v>
      </c>
      <c r="BI178" s="221">
        <f>Variables!$H$35</f>
        <v>0.33333333333333331</v>
      </c>
      <c r="BJ178" s="221">
        <f>Variables!$H$35</f>
        <v>0.33333333333333331</v>
      </c>
      <c r="BK178" s="221">
        <f>Variables!$H$35</f>
        <v>0.33333333333333331</v>
      </c>
      <c r="BL178" s="221">
        <f>Variables!$H$35</f>
        <v>0.33333333333333331</v>
      </c>
      <c r="BM178" s="221">
        <f>Variables!$H$35</f>
        <v>0.33333333333333331</v>
      </c>
      <c r="BN178" s="221">
        <f>Variables!$H$35</f>
        <v>0.33333333333333331</v>
      </c>
      <c r="BO178" s="221">
        <f>Variables!$H$35</f>
        <v>0.33333333333333331</v>
      </c>
      <c r="BP178" s="221">
        <f>Variables!$H$35</f>
        <v>0.33333333333333331</v>
      </c>
      <c r="BQ178" s="221">
        <f>Variables!$H$35</f>
        <v>0.33333333333333331</v>
      </c>
    </row>
    <row r="179" spans="5:69">
      <c r="E179" s="326"/>
      <c r="F179" s="327"/>
      <c r="G179" s="327"/>
      <c r="H179" s="327"/>
      <c r="I179" s="220" t="s">
        <v>317</v>
      </c>
      <c r="J179" s="222">
        <f>J2*J178</f>
        <v>10.880829015544039</v>
      </c>
      <c r="K179" s="222">
        <f>K2*K178</f>
        <v>11.20725388601036</v>
      </c>
      <c r="L179" s="222">
        <f t="shared" ref="L179:BQ179" si="133">L2*L178</f>
        <v>11.543471502590672</v>
      </c>
      <c r="M179" s="222">
        <f t="shared" si="133"/>
        <v>11.889775647668396</v>
      </c>
      <c r="N179" s="222">
        <f t="shared" si="133"/>
        <v>12.246468917098444</v>
      </c>
      <c r="O179" s="222">
        <f t="shared" si="133"/>
        <v>12.613862984611398</v>
      </c>
      <c r="P179" s="222">
        <f t="shared" si="133"/>
        <v>12.992278874149742</v>
      </c>
      <c r="Q179" s="222">
        <f t="shared" si="133"/>
        <v>13.382047240374234</v>
      </c>
      <c r="R179" s="222">
        <f t="shared" si="133"/>
        <v>13.783508657585461</v>
      </c>
      <c r="S179" s="222">
        <f t="shared" si="133"/>
        <v>14.197013917313026</v>
      </c>
      <c r="T179" s="222">
        <f t="shared" si="133"/>
        <v>14.622924334832415</v>
      </c>
      <c r="U179" s="222">
        <f t="shared" si="133"/>
        <v>15.061612064877389</v>
      </c>
      <c r="V179" s="222">
        <f t="shared" si="133"/>
        <v>15.513460426823713</v>
      </c>
      <c r="W179" s="222">
        <f t="shared" si="133"/>
        <v>15.978864239628424</v>
      </c>
      <c r="X179" s="222">
        <f t="shared" si="133"/>
        <v>16.458230166817273</v>
      </c>
      <c r="Y179" s="222">
        <f t="shared" si="133"/>
        <v>16.951977071821791</v>
      </c>
      <c r="Z179" s="222">
        <f t="shared" si="133"/>
        <v>17.460536383976446</v>
      </c>
      <c r="AA179" s="222">
        <f t="shared" si="133"/>
        <v>17.98435247549574</v>
      </c>
      <c r="AB179" s="222">
        <f t="shared" si="133"/>
        <v>18.523883049760613</v>
      </c>
      <c r="AC179" s="222">
        <f t="shared" si="133"/>
        <v>19.079599541253437</v>
      </c>
      <c r="AD179" s="222">
        <f t="shared" si="133"/>
        <v>19.651987527491038</v>
      </c>
      <c r="AE179" s="222">
        <f t="shared" si="133"/>
        <v>20.241547153315771</v>
      </c>
      <c r="AF179" s="222">
        <f t="shared" si="133"/>
        <v>20.848793567915244</v>
      </c>
      <c r="AG179" s="222">
        <f t="shared" si="133"/>
        <v>21.474257374952703</v>
      </c>
      <c r="AH179" s="222">
        <f t="shared" si="133"/>
        <v>22.118485096201283</v>
      </c>
      <c r="AI179" s="222">
        <f t="shared" si="133"/>
        <v>22.782039649087324</v>
      </c>
      <c r="AJ179" s="222">
        <f t="shared" si="133"/>
        <v>23.465500838559947</v>
      </c>
      <c r="AK179" s="222">
        <f t="shared" si="133"/>
        <v>24.169465863716741</v>
      </c>
      <c r="AL179" s="222">
        <f t="shared" si="133"/>
        <v>24.894549839628244</v>
      </c>
      <c r="AM179" s="222">
        <f t="shared" si="133"/>
        <v>25.641386334817099</v>
      </c>
      <c r="AN179" s="222">
        <f t="shared" si="133"/>
        <v>26.410627924861615</v>
      </c>
      <c r="AO179" s="222">
        <f t="shared" si="133"/>
        <v>27.202946762607461</v>
      </c>
      <c r="AP179" s="222">
        <f t="shared" si="133"/>
        <v>28.01903516548569</v>
      </c>
      <c r="AQ179" s="222">
        <f t="shared" si="133"/>
        <v>28.85960622045026</v>
      </c>
      <c r="AR179" s="222">
        <f t="shared" si="133"/>
        <v>29.725394407063764</v>
      </c>
      <c r="AS179" s="222">
        <f t="shared" si="133"/>
        <v>30.61715623927568</v>
      </c>
      <c r="AT179" s="222">
        <f t="shared" si="133"/>
        <v>31.53567092645395</v>
      </c>
      <c r="AU179" s="222">
        <f t="shared" si="133"/>
        <v>32.481741054247564</v>
      </c>
      <c r="AV179" s="222">
        <f t="shared" si="133"/>
        <v>33.456193285874996</v>
      </c>
      <c r="AW179" s="222">
        <f t="shared" si="133"/>
        <v>34.459879084451252</v>
      </c>
      <c r="AX179" s="222">
        <f t="shared" si="133"/>
        <v>35.493675456984782</v>
      </c>
      <c r="AY179" s="222">
        <f t="shared" si="133"/>
        <v>36.558485720694328</v>
      </c>
      <c r="AZ179" s="222">
        <f t="shared" si="133"/>
        <v>37.655240292315156</v>
      </c>
      <c r="BA179" s="222">
        <f t="shared" si="133"/>
        <v>38.784897501084615</v>
      </c>
      <c r="BB179" s="222">
        <f t="shared" si="133"/>
        <v>39.948444426117149</v>
      </c>
      <c r="BC179" s="222">
        <f t="shared" si="133"/>
        <v>41.146897758900664</v>
      </c>
      <c r="BD179" s="222">
        <f t="shared" si="133"/>
        <v>42.381304691667687</v>
      </c>
      <c r="BE179" s="222">
        <f t="shared" si="133"/>
        <v>43.65274383241772</v>
      </c>
      <c r="BF179" s="222">
        <f t="shared" si="133"/>
        <v>44.962326147390257</v>
      </c>
      <c r="BG179" s="222">
        <f t="shared" si="133"/>
        <v>46.311195931811952</v>
      </c>
      <c r="BH179" s="222">
        <f t="shared" si="133"/>
        <v>47.700531809766325</v>
      </c>
      <c r="BI179" s="222">
        <f t="shared" si="133"/>
        <v>49.131547764059306</v>
      </c>
      <c r="BJ179" s="222">
        <f t="shared" si="133"/>
        <v>50.605494196981084</v>
      </c>
      <c r="BK179" s="222">
        <f t="shared" si="133"/>
        <v>52.123659022890521</v>
      </c>
      <c r="BL179" s="222">
        <f t="shared" si="133"/>
        <v>53.687368793577242</v>
      </c>
      <c r="BM179" s="222">
        <f t="shared" si="133"/>
        <v>55.297989857384557</v>
      </c>
      <c r="BN179" s="222">
        <f t="shared" si="133"/>
        <v>56.956929553106093</v>
      </c>
      <c r="BO179" s="222">
        <f t="shared" si="133"/>
        <v>58.665637439699282</v>
      </c>
      <c r="BP179" s="222">
        <f t="shared" si="133"/>
        <v>60.425606562890252</v>
      </c>
      <c r="BQ179" s="222">
        <f t="shared" si="133"/>
        <v>62.23837475977696</v>
      </c>
    </row>
    <row r="180" spans="5:69">
      <c r="E180" s="326"/>
      <c r="F180" s="328" t="s">
        <v>334</v>
      </c>
      <c r="G180" s="324" t="s">
        <v>49</v>
      </c>
      <c r="H180" s="325" t="s">
        <v>25</v>
      </c>
      <c r="I180" s="224" t="s">
        <v>318</v>
      </c>
      <c r="J180" s="216">
        <f>Variables!$H$26</f>
        <v>0.4</v>
      </c>
      <c r="K180" s="216">
        <f>Variables!$H$26</f>
        <v>0.4</v>
      </c>
      <c r="L180" s="216">
        <f>Variables!$H$26</f>
        <v>0.4</v>
      </c>
      <c r="M180" s="216">
        <f>Variables!$H$26</f>
        <v>0.4</v>
      </c>
      <c r="N180" s="216">
        <f>Variables!$H$26</f>
        <v>0.4</v>
      </c>
      <c r="O180" s="216">
        <f>Variables!$H$26</f>
        <v>0.4</v>
      </c>
      <c r="P180" s="216">
        <f>Variables!$H$26</f>
        <v>0.4</v>
      </c>
      <c r="Q180" s="216">
        <f>Variables!$H$26</f>
        <v>0.4</v>
      </c>
      <c r="R180" s="216">
        <f>Variables!$H$26</f>
        <v>0.4</v>
      </c>
      <c r="S180" s="216">
        <f>Variables!$H$26</f>
        <v>0.4</v>
      </c>
      <c r="T180" s="216">
        <f>Variables!$H$26</f>
        <v>0.4</v>
      </c>
      <c r="U180" s="216">
        <f>Variables!$H$26</f>
        <v>0.4</v>
      </c>
      <c r="V180" s="216">
        <f>Variables!$H$26</f>
        <v>0.4</v>
      </c>
      <c r="W180" s="216">
        <f>Variables!$H$26</f>
        <v>0.4</v>
      </c>
      <c r="X180" s="216">
        <f>Variables!$H$26</f>
        <v>0.4</v>
      </c>
      <c r="Y180" s="216">
        <f>Variables!$H$26</f>
        <v>0.4</v>
      </c>
      <c r="Z180" s="216">
        <f>Variables!$H$26</f>
        <v>0.4</v>
      </c>
      <c r="AA180" s="216">
        <f>Variables!$H$26</f>
        <v>0.4</v>
      </c>
      <c r="AB180" s="216">
        <f>Variables!$H$26</f>
        <v>0.4</v>
      </c>
      <c r="AC180" s="216">
        <f>Variables!$H$26</f>
        <v>0.4</v>
      </c>
      <c r="AD180" s="216">
        <f>Variables!$H$26</f>
        <v>0.4</v>
      </c>
      <c r="AE180" s="216">
        <f>Variables!$H$26</f>
        <v>0.4</v>
      </c>
      <c r="AF180" s="216">
        <f>Variables!$H$26</f>
        <v>0.4</v>
      </c>
      <c r="AG180" s="216">
        <f>Variables!$H$26</f>
        <v>0.4</v>
      </c>
      <c r="AH180" s="216">
        <f>Variables!$H$26</f>
        <v>0.4</v>
      </c>
      <c r="AI180" s="216">
        <f>Variables!$H$26</f>
        <v>0.4</v>
      </c>
      <c r="AJ180" s="216">
        <f>Variables!$H$26</f>
        <v>0.4</v>
      </c>
      <c r="AK180" s="216">
        <f>Variables!$H$26</f>
        <v>0.4</v>
      </c>
      <c r="AL180" s="216">
        <f>Variables!$H$26</f>
        <v>0.4</v>
      </c>
      <c r="AM180" s="216">
        <f>Variables!$H$26</f>
        <v>0.4</v>
      </c>
      <c r="AN180" s="216">
        <f>Variables!$H$26</f>
        <v>0.4</v>
      </c>
      <c r="AO180" s="216">
        <f>Variables!$H$26</f>
        <v>0.4</v>
      </c>
      <c r="AP180" s="216">
        <f>Variables!$H$26</f>
        <v>0.4</v>
      </c>
      <c r="AQ180" s="216">
        <f>Variables!$H$26</f>
        <v>0.4</v>
      </c>
      <c r="AR180" s="216">
        <f>Variables!$H$26</f>
        <v>0.4</v>
      </c>
      <c r="AS180" s="216">
        <f>Variables!$H$26</f>
        <v>0.4</v>
      </c>
      <c r="AT180" s="216">
        <f>Variables!$H$26</f>
        <v>0.4</v>
      </c>
      <c r="AU180" s="216">
        <f>Variables!$H$26</f>
        <v>0.4</v>
      </c>
      <c r="AV180" s="216">
        <f>Variables!$H$26</f>
        <v>0.4</v>
      </c>
      <c r="AW180" s="216">
        <f>Variables!$H$26</f>
        <v>0.4</v>
      </c>
      <c r="AX180" s="216">
        <f>Variables!$H$26</f>
        <v>0.4</v>
      </c>
      <c r="AY180" s="216">
        <f>Variables!$H$26</f>
        <v>0.4</v>
      </c>
      <c r="AZ180" s="216">
        <f>Variables!$H$26</f>
        <v>0.4</v>
      </c>
      <c r="BA180" s="216">
        <f>Variables!$H$26</f>
        <v>0.4</v>
      </c>
      <c r="BB180" s="216">
        <f>Variables!$H$26</f>
        <v>0.4</v>
      </c>
      <c r="BC180" s="216">
        <f>Variables!$H$26</f>
        <v>0.4</v>
      </c>
      <c r="BD180" s="216">
        <f>Variables!$H$26</f>
        <v>0.4</v>
      </c>
      <c r="BE180" s="216">
        <f>Variables!$H$26</f>
        <v>0.4</v>
      </c>
      <c r="BF180" s="216">
        <f>Variables!$H$26</f>
        <v>0.4</v>
      </c>
      <c r="BG180" s="216">
        <f>Variables!$H$26</f>
        <v>0.4</v>
      </c>
      <c r="BH180" s="216">
        <f>Variables!$H$26</f>
        <v>0.4</v>
      </c>
      <c r="BI180" s="216">
        <f>Variables!$H$26</f>
        <v>0.4</v>
      </c>
      <c r="BJ180" s="216">
        <f>Variables!$H$26</f>
        <v>0.4</v>
      </c>
      <c r="BK180" s="216">
        <f>Variables!$H$26</f>
        <v>0.4</v>
      </c>
      <c r="BL180" s="216">
        <f>Variables!$H$26</f>
        <v>0.4</v>
      </c>
      <c r="BM180" s="216">
        <f>Variables!$H$26</f>
        <v>0.4</v>
      </c>
      <c r="BN180" s="216">
        <f>Variables!$H$26</f>
        <v>0.4</v>
      </c>
      <c r="BO180" s="216">
        <f>Variables!$H$26</f>
        <v>0.4</v>
      </c>
      <c r="BP180" s="216">
        <f>Variables!$H$26</f>
        <v>0.4</v>
      </c>
      <c r="BQ180" s="216">
        <f>Variables!$H$26</f>
        <v>0.4</v>
      </c>
    </row>
    <row r="181" spans="5:69">
      <c r="E181" s="326"/>
      <c r="F181" s="328"/>
      <c r="G181" s="324"/>
      <c r="H181" s="325"/>
      <c r="I181" s="226" t="s">
        <v>321</v>
      </c>
      <c r="J181" s="200">
        <f>J180*J179</f>
        <v>4.3523316062176161</v>
      </c>
      <c r="K181" s="200">
        <f>K180*K179</f>
        <v>4.482901554404144</v>
      </c>
      <c r="L181" s="200">
        <f t="shared" ref="L181:BQ181" si="134">L180*L179</f>
        <v>4.6173886010362688</v>
      </c>
      <c r="M181" s="200">
        <f t="shared" si="134"/>
        <v>4.7559102590673588</v>
      </c>
      <c r="N181" s="200">
        <f t="shared" si="134"/>
        <v>4.8985875668393781</v>
      </c>
      <c r="O181" s="200">
        <f t="shared" si="134"/>
        <v>5.0455451938445597</v>
      </c>
      <c r="P181" s="200">
        <f t="shared" si="134"/>
        <v>5.1969115496598972</v>
      </c>
      <c r="Q181" s="200">
        <f t="shared" si="134"/>
        <v>5.3528188961496941</v>
      </c>
      <c r="R181" s="200">
        <f t="shared" si="134"/>
        <v>5.5134034630341846</v>
      </c>
      <c r="S181" s="200">
        <f t="shared" si="134"/>
        <v>5.6788055669252104</v>
      </c>
      <c r="T181" s="200">
        <f t="shared" si="134"/>
        <v>5.8491697339329667</v>
      </c>
      <c r="U181" s="200">
        <f t="shared" si="134"/>
        <v>6.024644825950956</v>
      </c>
      <c r="V181" s="200">
        <f t="shared" si="134"/>
        <v>6.2053841707294852</v>
      </c>
      <c r="W181" s="200">
        <f t="shared" si="134"/>
        <v>6.3915456958513701</v>
      </c>
      <c r="X181" s="200">
        <f t="shared" si="134"/>
        <v>6.5832920667269095</v>
      </c>
      <c r="Y181" s="200">
        <f t="shared" si="134"/>
        <v>6.7807908287287164</v>
      </c>
      <c r="Z181" s="200">
        <f t="shared" si="134"/>
        <v>6.9842145535905793</v>
      </c>
      <c r="AA181" s="200">
        <f t="shared" si="134"/>
        <v>7.1937409901982967</v>
      </c>
      <c r="AB181" s="200">
        <f t="shared" si="134"/>
        <v>7.4095532199042458</v>
      </c>
      <c r="AC181" s="200">
        <f t="shared" si="134"/>
        <v>7.6318398165013752</v>
      </c>
      <c r="AD181" s="200">
        <f t="shared" si="134"/>
        <v>7.8607950109964158</v>
      </c>
      <c r="AE181" s="200">
        <f t="shared" si="134"/>
        <v>8.0966188613263093</v>
      </c>
      <c r="AF181" s="200">
        <f t="shared" si="134"/>
        <v>8.3395174271660988</v>
      </c>
      <c r="AG181" s="200">
        <f t="shared" si="134"/>
        <v>8.5897029499810813</v>
      </c>
      <c r="AH181" s="200">
        <f t="shared" si="134"/>
        <v>8.8473940384805143</v>
      </c>
      <c r="AI181" s="200">
        <f t="shared" si="134"/>
        <v>9.1128158596349298</v>
      </c>
      <c r="AJ181" s="200">
        <f t="shared" si="134"/>
        <v>9.3862003354239789</v>
      </c>
      <c r="AK181" s="200">
        <f t="shared" si="134"/>
        <v>9.6677863454866966</v>
      </c>
      <c r="AL181" s="200">
        <f t="shared" si="134"/>
        <v>9.9578199358512975</v>
      </c>
      <c r="AM181" s="200">
        <f t="shared" si="134"/>
        <v>10.25655453392684</v>
      </c>
      <c r="AN181" s="200">
        <f t="shared" si="134"/>
        <v>10.564251169944647</v>
      </c>
      <c r="AO181" s="200">
        <f t="shared" si="134"/>
        <v>10.881178705042984</v>
      </c>
      <c r="AP181" s="200">
        <f t="shared" si="134"/>
        <v>11.207614066194276</v>
      </c>
      <c r="AQ181" s="200">
        <f t="shared" si="134"/>
        <v>11.543842488180104</v>
      </c>
      <c r="AR181" s="200">
        <f t="shared" si="134"/>
        <v>11.890157762825506</v>
      </c>
      <c r="AS181" s="200">
        <f t="shared" si="134"/>
        <v>12.246862495710273</v>
      </c>
      <c r="AT181" s="200">
        <f t="shared" si="134"/>
        <v>12.614268370581581</v>
      </c>
      <c r="AU181" s="200">
        <f t="shared" si="134"/>
        <v>12.992696421699026</v>
      </c>
      <c r="AV181" s="200">
        <f t="shared" si="134"/>
        <v>13.382477314349998</v>
      </c>
      <c r="AW181" s="200">
        <f t="shared" si="134"/>
        <v>13.783951633780502</v>
      </c>
      <c r="AX181" s="200">
        <f t="shared" si="134"/>
        <v>14.197470182793914</v>
      </c>
      <c r="AY181" s="200">
        <f t="shared" si="134"/>
        <v>14.623394288277732</v>
      </c>
      <c r="AZ181" s="200">
        <f t="shared" si="134"/>
        <v>15.062096116926064</v>
      </c>
      <c r="BA181" s="200">
        <f t="shared" si="134"/>
        <v>15.513959000433847</v>
      </c>
      <c r="BB181" s="200">
        <f t="shared" si="134"/>
        <v>15.97937777044686</v>
      </c>
      <c r="BC181" s="200">
        <f t="shared" si="134"/>
        <v>16.458759103560265</v>
      </c>
      <c r="BD181" s="200">
        <f t="shared" si="134"/>
        <v>16.952521876667074</v>
      </c>
      <c r="BE181" s="200">
        <f t="shared" si="134"/>
        <v>17.461097532967088</v>
      </c>
      <c r="BF181" s="200">
        <f t="shared" si="134"/>
        <v>17.984930458956104</v>
      </c>
      <c r="BG181" s="200">
        <f t="shared" si="134"/>
        <v>18.524478372724783</v>
      </c>
      <c r="BH181" s="200">
        <f t="shared" si="134"/>
        <v>19.080212723906531</v>
      </c>
      <c r="BI181" s="200">
        <f t="shared" si="134"/>
        <v>19.652619105623724</v>
      </c>
      <c r="BJ181" s="200">
        <f t="shared" si="134"/>
        <v>20.242197678792436</v>
      </c>
      <c r="BK181" s="200">
        <f t="shared" si="134"/>
        <v>20.84946360915621</v>
      </c>
      <c r="BL181" s="200">
        <f t="shared" si="134"/>
        <v>21.474947517430898</v>
      </c>
      <c r="BM181" s="200">
        <f t="shared" si="134"/>
        <v>22.119195942953823</v>
      </c>
      <c r="BN181" s="200">
        <f t="shared" si="134"/>
        <v>22.782771821242438</v>
      </c>
      <c r="BO181" s="200">
        <f t="shared" si="134"/>
        <v>23.466254975879714</v>
      </c>
      <c r="BP181" s="200">
        <f t="shared" si="134"/>
        <v>24.170242625156103</v>
      </c>
      <c r="BQ181" s="200">
        <f t="shared" si="134"/>
        <v>24.895349903910784</v>
      </c>
    </row>
    <row r="182" spans="5:69">
      <c r="E182" s="326"/>
      <c r="F182" s="328"/>
      <c r="G182" s="324"/>
      <c r="H182" s="325"/>
      <c r="I182" s="226" t="s">
        <v>324</v>
      </c>
      <c r="J182" s="200">
        <f>J181/J284</f>
        <v>6.2176165803108798</v>
      </c>
      <c r="K182" s="200">
        <f>K181/K284</f>
        <v>6.2785736056080443</v>
      </c>
      <c r="L182" s="200">
        <f t="shared" ref="L182:BQ182" si="135">L181/L284</f>
        <v>6.3401282488002799</v>
      </c>
      <c r="M182" s="200">
        <f t="shared" si="135"/>
        <v>6.4022863688865606</v>
      </c>
      <c r="N182" s="200">
        <f t="shared" si="135"/>
        <v>6.4650538823070143</v>
      </c>
      <c r="O182" s="200">
        <f t="shared" si="135"/>
        <v>6.5284367635061029</v>
      </c>
      <c r="P182" s="200">
        <f t="shared" si="135"/>
        <v>6.5924410455012605</v>
      </c>
      <c r="Q182" s="200">
        <f t="shared" si="135"/>
        <v>6.6570728204571559</v>
      </c>
      <c r="R182" s="200">
        <f t="shared" si="135"/>
        <v>6.7223382402655583</v>
      </c>
      <c r="S182" s="200">
        <f t="shared" si="135"/>
        <v>6.7882435171309066</v>
      </c>
      <c r="T182" s="200">
        <f t="shared" si="135"/>
        <v>6.8547949241616024</v>
      </c>
      <c r="U182" s="200">
        <f t="shared" si="135"/>
        <v>6.9219987959671094</v>
      </c>
      <c r="V182" s="200">
        <f t="shared" si="135"/>
        <v>6.9898615292609039</v>
      </c>
      <c r="W182" s="200">
        <f t="shared" si="135"/>
        <v>7.058389583469344</v>
      </c>
      <c r="X182" s="200">
        <f t="shared" si="135"/>
        <v>7.1275894813464928</v>
      </c>
      <c r="Y182" s="200">
        <f t="shared" si="135"/>
        <v>7.1974678095949871</v>
      </c>
      <c r="Z182" s="200">
        <f t="shared" si="135"/>
        <v>7.268031219492979</v>
      </c>
      <c r="AA182" s="200">
        <f t="shared" si="135"/>
        <v>7.3392864275272238</v>
      </c>
      <c r="AB182" s="200">
        <f t="shared" si="135"/>
        <v>7.4112402160323914</v>
      </c>
      <c r="AC182" s="200">
        <f t="shared" si="135"/>
        <v>7.4838994338366325</v>
      </c>
      <c r="AD182" s="200">
        <f t="shared" si="135"/>
        <v>7.5572709969134619</v>
      </c>
      <c r="AE182" s="200">
        <f t="shared" si="135"/>
        <v>7.6313618890400656</v>
      </c>
      <c r="AF182" s="200">
        <f t="shared" si="135"/>
        <v>7.7061791624620266</v>
      </c>
      <c r="AG182" s="200">
        <f t="shared" si="135"/>
        <v>7.7817299385645944</v>
      </c>
      <c r="AH182" s="200">
        <f t="shared" si="135"/>
        <v>7.8580214085505231</v>
      </c>
      <c r="AI182" s="200">
        <f t="shared" si="135"/>
        <v>7.9350608341245472</v>
      </c>
      <c r="AJ182" s="200">
        <f t="shared" si="135"/>
        <v>8.0128555481845911</v>
      </c>
      <c r="AK182" s="200">
        <f t="shared" si="135"/>
        <v>8.0914129555197327</v>
      </c>
      <c r="AL182" s="200">
        <f t="shared" si="135"/>
        <v>8.1707405335150245</v>
      </c>
      <c r="AM182" s="200">
        <f t="shared" si="135"/>
        <v>8.250845832863213</v>
      </c>
      <c r="AN182" s="200">
        <f t="shared" si="135"/>
        <v>8.3317364782834442</v>
      </c>
      <c r="AO182" s="200">
        <f t="shared" si="135"/>
        <v>8.4134201692470043</v>
      </c>
      <c r="AP182" s="200">
        <f t="shared" si="135"/>
        <v>8.4959046807102112</v>
      </c>
      <c r="AQ182" s="200">
        <f t="shared" si="135"/>
        <v>8.5791978638544286</v>
      </c>
      <c r="AR182" s="200">
        <f t="shared" si="135"/>
        <v>8.6633076468333936</v>
      </c>
      <c r="AS182" s="200">
        <f t="shared" si="135"/>
        <v>8.7482420355278379</v>
      </c>
      <c r="AT182" s="200">
        <f t="shared" si="135"/>
        <v>8.8340091143075234</v>
      </c>
      <c r="AU182" s="200">
        <f t="shared" si="135"/>
        <v>8.9206170468007322</v>
      </c>
      <c r="AV182" s="200">
        <f t="shared" si="135"/>
        <v>9.0080740766713294</v>
      </c>
      <c r="AW182" s="200">
        <f t="shared" si="135"/>
        <v>9.0963885284034021</v>
      </c>
      <c r="AX182" s="200">
        <f t="shared" si="135"/>
        <v>9.1855688080936311</v>
      </c>
      <c r="AY182" s="200">
        <f t="shared" si="135"/>
        <v>9.2756234042514105</v>
      </c>
      <c r="AZ182" s="200">
        <f t="shared" si="135"/>
        <v>9.3665608886068163</v>
      </c>
      <c r="BA182" s="200">
        <f t="shared" si="135"/>
        <v>9.4583899169264907</v>
      </c>
      <c r="BB182" s="200">
        <f t="shared" si="135"/>
        <v>9.5511192298375338</v>
      </c>
      <c r="BC182" s="200">
        <f t="shared" si="135"/>
        <v>9.6447576536594699</v>
      </c>
      <c r="BD182" s="200">
        <f t="shared" si="135"/>
        <v>9.7393141012443678</v>
      </c>
      <c r="BE182" s="200">
        <f t="shared" si="135"/>
        <v>9.8347975728251953</v>
      </c>
      <c r="BF182" s="200">
        <f t="shared" si="135"/>
        <v>9.9312171568725027</v>
      </c>
      <c r="BG182" s="200">
        <f t="shared" si="135"/>
        <v>10.028582030959486</v>
      </c>
      <c r="BH182" s="200">
        <f t="shared" si="135"/>
        <v>10.126901462635562</v>
      </c>
      <c r="BI182" s="200">
        <f t="shared" si="135"/>
        <v>10.226184810308457</v>
      </c>
      <c r="BJ182" s="200">
        <f t="shared" si="135"/>
        <v>10.326441524135012</v>
      </c>
      <c r="BK182" s="200">
        <f t="shared" si="135"/>
        <v>10.427681146920648</v>
      </c>
      <c r="BL182" s="200">
        <f t="shared" si="135"/>
        <v>10.529913315027716</v>
      </c>
      <c r="BM182" s="200">
        <f t="shared" si="135"/>
        <v>10.633147759292692</v>
      </c>
      <c r="BN182" s="200">
        <f t="shared" si="135"/>
        <v>10.737394305952423</v>
      </c>
      <c r="BO182" s="200">
        <f t="shared" si="135"/>
        <v>10.842662877579409</v>
      </c>
      <c r="BP182" s="200">
        <f t="shared" si="135"/>
        <v>10.948963494026264</v>
      </c>
      <c r="BQ182" s="200">
        <f t="shared" si="135"/>
        <v>11.056306273379461</v>
      </c>
    </row>
    <row r="183" spans="5:69">
      <c r="E183" s="326"/>
      <c r="F183" s="328"/>
      <c r="G183" s="324"/>
      <c r="H183" s="325"/>
      <c r="I183" s="226" t="s">
        <v>64</v>
      </c>
      <c r="J183" s="203">
        <f>Variables!$H$8</f>
        <v>5</v>
      </c>
      <c r="K183" s="203">
        <f>Variables!$H$8</f>
        <v>5</v>
      </c>
      <c r="L183" s="203">
        <f>Variables!$H$8</f>
        <v>5</v>
      </c>
      <c r="M183" s="203">
        <f>Variables!$H$8</f>
        <v>5</v>
      </c>
      <c r="N183" s="203">
        <f>Variables!$H$8</f>
        <v>5</v>
      </c>
      <c r="O183" s="203">
        <f>Variables!$H$8</f>
        <v>5</v>
      </c>
      <c r="P183" s="203">
        <f>Variables!$H$8</f>
        <v>5</v>
      </c>
      <c r="Q183" s="203">
        <f>Variables!$H$8</f>
        <v>5</v>
      </c>
      <c r="R183" s="203">
        <f>Variables!$H$8</f>
        <v>5</v>
      </c>
      <c r="S183" s="203">
        <f>Variables!$H$8</f>
        <v>5</v>
      </c>
      <c r="T183" s="203">
        <f>Variables!$H$8</f>
        <v>5</v>
      </c>
      <c r="U183" s="203">
        <f>Variables!$H$8</f>
        <v>5</v>
      </c>
      <c r="V183" s="203">
        <f>Variables!$H$8</f>
        <v>5</v>
      </c>
      <c r="W183" s="203">
        <f>Variables!$H$8</f>
        <v>5</v>
      </c>
      <c r="X183" s="203">
        <f>Variables!$H$8</f>
        <v>5</v>
      </c>
      <c r="Y183" s="203">
        <f>Variables!$H$8</f>
        <v>5</v>
      </c>
      <c r="Z183" s="203">
        <f>Variables!$H$8</f>
        <v>5</v>
      </c>
      <c r="AA183" s="203">
        <f>Variables!$H$8</f>
        <v>5</v>
      </c>
      <c r="AB183" s="203">
        <f>Variables!$H$8</f>
        <v>5</v>
      </c>
      <c r="AC183" s="203">
        <f>Variables!$H$8</f>
        <v>5</v>
      </c>
      <c r="AD183" s="203">
        <f>Variables!$H$8</f>
        <v>5</v>
      </c>
      <c r="AE183" s="203">
        <f>Variables!$H$8</f>
        <v>5</v>
      </c>
      <c r="AF183" s="203">
        <f>Variables!$H$8</f>
        <v>5</v>
      </c>
      <c r="AG183" s="203">
        <f>Variables!$H$8</f>
        <v>5</v>
      </c>
      <c r="AH183" s="203">
        <f>Variables!$H$8</f>
        <v>5</v>
      </c>
      <c r="AI183" s="203">
        <f>Variables!$H$8</f>
        <v>5</v>
      </c>
      <c r="AJ183" s="203">
        <f>Variables!$H$8</f>
        <v>5</v>
      </c>
      <c r="AK183" s="203">
        <f>Variables!$H$8</f>
        <v>5</v>
      </c>
      <c r="AL183" s="203">
        <f>Variables!$H$8</f>
        <v>5</v>
      </c>
      <c r="AM183" s="203">
        <f>Variables!$H$8</f>
        <v>5</v>
      </c>
      <c r="AN183" s="203">
        <f>Variables!$H$8</f>
        <v>5</v>
      </c>
      <c r="AO183" s="203">
        <f>Variables!$H$8</f>
        <v>5</v>
      </c>
      <c r="AP183" s="203">
        <f>Variables!$H$8</f>
        <v>5</v>
      </c>
      <c r="AQ183" s="203">
        <f>Variables!$H$8</f>
        <v>5</v>
      </c>
      <c r="AR183" s="203">
        <f>Variables!$H$8</f>
        <v>5</v>
      </c>
      <c r="AS183" s="203">
        <f>Variables!$H$8</f>
        <v>5</v>
      </c>
      <c r="AT183" s="203">
        <f>Variables!$H$8</f>
        <v>5</v>
      </c>
      <c r="AU183" s="203">
        <f>Variables!$H$8</f>
        <v>5</v>
      </c>
      <c r="AV183" s="203">
        <f>Variables!$H$8</f>
        <v>5</v>
      </c>
      <c r="AW183" s="203">
        <f>Variables!$H$8</f>
        <v>5</v>
      </c>
      <c r="AX183" s="203">
        <f>Variables!$H$8</f>
        <v>5</v>
      </c>
      <c r="AY183" s="203">
        <f>Variables!$H$8</f>
        <v>5</v>
      </c>
      <c r="AZ183" s="203">
        <f>Variables!$H$8</f>
        <v>5</v>
      </c>
      <c r="BA183" s="203">
        <f>Variables!$H$8</f>
        <v>5</v>
      </c>
      <c r="BB183" s="203">
        <f>Variables!$H$8</f>
        <v>5</v>
      </c>
      <c r="BC183" s="203">
        <f>Variables!$H$8</f>
        <v>5</v>
      </c>
      <c r="BD183" s="203">
        <f>Variables!$H$8</f>
        <v>5</v>
      </c>
      <c r="BE183" s="203">
        <f>Variables!$H$8</f>
        <v>5</v>
      </c>
      <c r="BF183" s="203">
        <f>Variables!$H$8</f>
        <v>5</v>
      </c>
      <c r="BG183" s="203">
        <f>Variables!$H$8</f>
        <v>5</v>
      </c>
      <c r="BH183" s="203">
        <f>Variables!$H$8</f>
        <v>5</v>
      </c>
      <c r="BI183" s="203">
        <f>Variables!$H$8</f>
        <v>5</v>
      </c>
      <c r="BJ183" s="203">
        <f>Variables!$H$8</f>
        <v>5</v>
      </c>
      <c r="BK183" s="203">
        <f>Variables!$H$8</f>
        <v>5</v>
      </c>
      <c r="BL183" s="203">
        <f>Variables!$H$8</f>
        <v>5</v>
      </c>
      <c r="BM183" s="203">
        <f>Variables!$H$8</f>
        <v>5</v>
      </c>
      <c r="BN183" s="203">
        <f>Variables!$H$8</f>
        <v>5</v>
      </c>
      <c r="BO183" s="203">
        <f>Variables!$H$8</f>
        <v>5</v>
      </c>
      <c r="BP183" s="203">
        <f>Variables!$H$8</f>
        <v>5</v>
      </c>
      <c r="BQ183" s="203">
        <f>Variables!$H$8</f>
        <v>5</v>
      </c>
    </row>
    <row r="184" spans="5:69">
      <c r="E184" s="326"/>
      <c r="F184" s="328"/>
      <c r="G184" s="324"/>
      <c r="H184" s="325"/>
      <c r="I184" s="226" t="s">
        <v>299</v>
      </c>
      <c r="J184" s="200">
        <v>0</v>
      </c>
      <c r="K184" s="200">
        <f t="shared" ref="K184:BQ184" si="136">J186*$B$6</f>
        <v>2.4870466321243523</v>
      </c>
      <c r="L184" s="200">
        <f t="shared" si="136"/>
        <v>3.7549527583053939</v>
      </c>
      <c r="M184" s="200">
        <f t="shared" si="136"/>
        <v>4.4135276786728088</v>
      </c>
      <c r="N184" s="200">
        <f t="shared" si="136"/>
        <v>4.7676783868910286</v>
      </c>
      <c r="O184" s="200">
        <f t="shared" si="136"/>
        <v>4.9698607463683198</v>
      </c>
      <c r="P184" s="200">
        <f t="shared" si="136"/>
        <v>5.0963050785866013</v>
      </c>
      <c r="Q184" s="200">
        <f t="shared" si="136"/>
        <v>5.1851289574938058</v>
      </c>
      <c r="R184" s="200">
        <f t="shared" si="136"/>
        <v>5.2553936069297649</v>
      </c>
      <c r="S184" s="200">
        <f t="shared" si="136"/>
        <v>5.3166320995711054</v>
      </c>
      <c r="T184" s="200">
        <f t="shared" si="136"/>
        <v>5.3736134566379157</v>
      </c>
      <c r="U184" s="200">
        <f t="shared" si="136"/>
        <v>5.4287246979835988</v>
      </c>
      <c r="V184" s="200">
        <f t="shared" si="136"/>
        <v>5.4831618673786435</v>
      </c>
      <c r="W184" s="200">
        <f t="shared" si="136"/>
        <v>5.5375255453936836</v>
      </c>
      <c r="X184" s="200">
        <f t="shared" si="136"/>
        <v>5.5921186060845791</v>
      </c>
      <c r="Y184" s="200">
        <f t="shared" si="136"/>
        <v>5.6470950955808874</v>
      </c>
      <c r="Z184" s="200">
        <f t="shared" si="136"/>
        <v>5.7025346716284382</v>
      </c>
      <c r="AA184" s="200">
        <f t="shared" si="136"/>
        <v>5.7584798236114114</v>
      </c>
      <c r="AB184" s="200">
        <f t="shared" si="136"/>
        <v>5.8149544828165958</v>
      </c>
      <c r="AC184" s="200">
        <f t="shared" si="136"/>
        <v>5.8719733278212551</v>
      </c>
      <c r="AD184" s="200">
        <f t="shared" si="136"/>
        <v>5.9295464374452811</v>
      </c>
      <c r="AE184" s="200">
        <f t="shared" si="136"/>
        <v>5.9876816174880254</v>
      </c>
      <c r="AF184" s="200">
        <f t="shared" si="136"/>
        <v>6.0463855643600386</v>
      </c>
      <c r="AG184" s="200">
        <f t="shared" si="136"/>
        <v>6.1056644471648305</v>
      </c>
      <c r="AH184" s="200">
        <f t="shared" si="136"/>
        <v>6.165524199008253</v>
      </c>
      <c r="AI184" s="200">
        <f t="shared" si="136"/>
        <v>6.2259706629243361</v>
      </c>
      <c r="AJ184" s="200">
        <f t="shared" si="136"/>
        <v>6.2870096651119871</v>
      </c>
      <c r="AK184" s="200">
        <f t="shared" si="136"/>
        <v>6.3486470518298299</v>
      </c>
      <c r="AL184" s="200">
        <f t="shared" si="136"/>
        <v>6.4108887081228083</v>
      </c>
      <c r="AM184" s="200">
        <f t="shared" si="136"/>
        <v>6.4737405674674138</v>
      </c>
      <c r="AN184" s="200">
        <f t="shared" si="136"/>
        <v>6.537208616878992</v>
      </c>
      <c r="AO184" s="200">
        <f t="shared" si="136"/>
        <v>6.6012988997528739</v>
      </c>
      <c r="AP184" s="200">
        <f t="shared" si="136"/>
        <v>6.6660175175752387</v>
      </c>
      <c r="AQ184" s="200">
        <f t="shared" si="136"/>
        <v>6.7313706310717043</v>
      </c>
      <c r="AR184" s="200">
        <f t="shared" si="136"/>
        <v>6.797364461077624</v>
      </c>
      <c r="AS184" s="200">
        <f t="shared" si="136"/>
        <v>6.8640052892721704</v>
      </c>
      <c r="AT184" s="200">
        <f t="shared" si="136"/>
        <v>6.9312994588472208</v>
      </c>
      <c r="AU184" s="200">
        <f t="shared" si="136"/>
        <v>6.9992533751466199</v>
      </c>
      <c r="AV184" s="200">
        <f t="shared" si="136"/>
        <v>7.0678735062936031</v>
      </c>
      <c r="AW184" s="200">
        <f t="shared" si="136"/>
        <v>7.1371663838153339</v>
      </c>
      <c r="AX184" s="200">
        <f t="shared" si="136"/>
        <v>7.2071386032690272</v>
      </c>
      <c r="AY184" s="200">
        <f t="shared" si="136"/>
        <v>7.2777968248719667</v>
      </c>
      <c r="AZ184" s="200">
        <f t="shared" si="136"/>
        <v>7.3491477741365472</v>
      </c>
      <c r="BA184" s="200">
        <f t="shared" si="136"/>
        <v>7.4211982425110001</v>
      </c>
      <c r="BB184" s="200">
        <f t="shared" si="136"/>
        <v>7.4939550880260954</v>
      </c>
      <c r="BC184" s="200">
        <f t="shared" si="136"/>
        <v>7.567425235948062</v>
      </c>
      <c r="BD184" s="200">
        <f t="shared" si="136"/>
        <v>7.6416156794378196</v>
      </c>
      <c r="BE184" s="200">
        <f t="shared" si="136"/>
        <v>7.7165334802166576</v>
      </c>
      <c r="BF184" s="200">
        <f t="shared" si="136"/>
        <v>7.7921857692384071</v>
      </c>
      <c r="BG184" s="200">
        <f t="shared" si="136"/>
        <v>7.8685797473682051</v>
      </c>
      <c r="BH184" s="200">
        <f t="shared" si="136"/>
        <v>7.9457226860678976</v>
      </c>
      <c r="BI184" s="200">
        <f t="shared" si="136"/>
        <v>8.0236219280881738</v>
      </c>
      <c r="BJ184" s="200">
        <f t="shared" si="136"/>
        <v>8.1022848881674694</v>
      </c>
      <c r="BK184" s="200">
        <f t="shared" si="136"/>
        <v>8.1817190537377407</v>
      </c>
      <c r="BL184" s="200">
        <f t="shared" si="136"/>
        <v>8.2619319856371298</v>
      </c>
      <c r="BM184" s="200">
        <f t="shared" si="136"/>
        <v>8.3429313188296526</v>
      </c>
      <c r="BN184" s="200">
        <f t="shared" si="136"/>
        <v>8.4247247631319038</v>
      </c>
      <c r="BO184" s="200">
        <f t="shared" si="136"/>
        <v>8.5073201039469222</v>
      </c>
      <c r="BP184" s="200">
        <f t="shared" si="136"/>
        <v>8.5907252030052259</v>
      </c>
      <c r="BQ184" s="200">
        <f t="shared" si="136"/>
        <v>8.6749479991131189</v>
      </c>
    </row>
    <row r="185" spans="5:69">
      <c r="E185" s="326"/>
      <c r="F185" s="328"/>
      <c r="G185" s="324"/>
      <c r="H185" s="325"/>
      <c r="I185" s="227" t="s">
        <v>301</v>
      </c>
      <c r="J185" s="200">
        <v>0</v>
      </c>
      <c r="K185" s="200">
        <f t="shared" ref="K185:BQ185" si="137">J186*$B$7</f>
        <v>0.62176165803108807</v>
      </c>
      <c r="L185" s="200">
        <f t="shared" si="137"/>
        <v>0.93873818957634847</v>
      </c>
      <c r="M185" s="200">
        <f t="shared" si="137"/>
        <v>1.1033819196682022</v>
      </c>
      <c r="N185" s="200">
        <f t="shared" si="137"/>
        <v>1.1919195967227572</v>
      </c>
      <c r="O185" s="200">
        <f t="shared" si="137"/>
        <v>1.2424651865920799</v>
      </c>
      <c r="P185" s="200">
        <f t="shared" si="137"/>
        <v>1.2740762696466503</v>
      </c>
      <c r="Q185" s="200">
        <f t="shared" si="137"/>
        <v>1.2962822393734514</v>
      </c>
      <c r="R185" s="200">
        <f t="shared" si="137"/>
        <v>1.3138484017324412</v>
      </c>
      <c r="S185" s="200">
        <f t="shared" si="137"/>
        <v>1.3291580248927763</v>
      </c>
      <c r="T185" s="200">
        <f t="shared" si="137"/>
        <v>1.3434033641594789</v>
      </c>
      <c r="U185" s="200">
        <f t="shared" si="137"/>
        <v>1.3571811744958997</v>
      </c>
      <c r="V185" s="200">
        <f t="shared" si="137"/>
        <v>1.3707904668446609</v>
      </c>
      <c r="W185" s="200">
        <f t="shared" si="137"/>
        <v>1.3843813863484209</v>
      </c>
      <c r="X185" s="200">
        <f t="shared" si="137"/>
        <v>1.3980296515211448</v>
      </c>
      <c r="Y185" s="200">
        <f t="shared" si="137"/>
        <v>1.4117737738952219</v>
      </c>
      <c r="Z185" s="200">
        <f t="shared" si="137"/>
        <v>1.4256336679071095</v>
      </c>
      <c r="AA185" s="200">
        <f t="shared" si="137"/>
        <v>1.4396199559028529</v>
      </c>
      <c r="AB185" s="200">
        <f t="shared" si="137"/>
        <v>1.4537386207041489</v>
      </c>
      <c r="AC185" s="200">
        <f t="shared" si="137"/>
        <v>1.4679933319553138</v>
      </c>
      <c r="AD185" s="200">
        <f t="shared" si="137"/>
        <v>1.4823866093613203</v>
      </c>
      <c r="AE185" s="200">
        <f t="shared" si="137"/>
        <v>1.4969204043720064</v>
      </c>
      <c r="AF185" s="200">
        <f t="shared" si="137"/>
        <v>1.5115963910900097</v>
      </c>
      <c r="AG185" s="200">
        <f t="shared" si="137"/>
        <v>1.5264161117912076</v>
      </c>
      <c r="AH185" s="200">
        <f t="shared" si="137"/>
        <v>1.5413810497520632</v>
      </c>
      <c r="AI185" s="200">
        <f t="shared" si="137"/>
        <v>1.556492665731084</v>
      </c>
      <c r="AJ185" s="200">
        <f t="shared" si="137"/>
        <v>1.5717524162779968</v>
      </c>
      <c r="AK185" s="200">
        <f t="shared" si="137"/>
        <v>1.5871617629574575</v>
      </c>
      <c r="AL185" s="200">
        <f t="shared" si="137"/>
        <v>1.6027221770307021</v>
      </c>
      <c r="AM185" s="200">
        <f t="shared" si="137"/>
        <v>1.6184351418668534</v>
      </c>
      <c r="AN185" s="200">
        <f t="shared" si="137"/>
        <v>1.634302154219748</v>
      </c>
      <c r="AO185" s="200">
        <f t="shared" si="137"/>
        <v>1.6503247249382185</v>
      </c>
      <c r="AP185" s="200">
        <f t="shared" si="137"/>
        <v>1.6665043793938097</v>
      </c>
      <c r="AQ185" s="200">
        <f t="shared" si="137"/>
        <v>1.6828426577679261</v>
      </c>
      <c r="AR185" s="200">
        <f t="shared" si="137"/>
        <v>1.699341115269406</v>
      </c>
      <c r="AS185" s="200">
        <f t="shared" si="137"/>
        <v>1.7160013223180426</v>
      </c>
      <c r="AT185" s="200">
        <f t="shared" si="137"/>
        <v>1.7328248647118052</v>
      </c>
      <c r="AU185" s="200">
        <f t="shared" si="137"/>
        <v>1.749813343786655</v>
      </c>
      <c r="AV185" s="200">
        <f t="shared" si="137"/>
        <v>1.7669683765734008</v>
      </c>
      <c r="AW185" s="200">
        <f t="shared" si="137"/>
        <v>1.7842915959538335</v>
      </c>
      <c r="AX185" s="200">
        <f t="shared" si="137"/>
        <v>1.8017846508172568</v>
      </c>
      <c r="AY185" s="200">
        <f t="shared" si="137"/>
        <v>1.8194492062179917</v>
      </c>
      <c r="AZ185" s="200">
        <f t="shared" si="137"/>
        <v>1.8372869435341368</v>
      </c>
      <c r="BA185" s="200">
        <f t="shared" si="137"/>
        <v>1.85529956062775</v>
      </c>
      <c r="BB185" s="200">
        <f t="shared" si="137"/>
        <v>1.8734887720065239</v>
      </c>
      <c r="BC185" s="200">
        <f t="shared" si="137"/>
        <v>1.8918563089870155</v>
      </c>
      <c r="BD185" s="200">
        <f t="shared" si="137"/>
        <v>1.9104039198594549</v>
      </c>
      <c r="BE185" s="200">
        <f t="shared" si="137"/>
        <v>1.9291333700541644</v>
      </c>
      <c r="BF185" s="200">
        <f t="shared" si="137"/>
        <v>1.9480464423096018</v>
      </c>
      <c r="BG185" s="200">
        <f t="shared" si="137"/>
        <v>1.9671449368420513</v>
      </c>
      <c r="BH185" s="200">
        <f t="shared" si="137"/>
        <v>1.9864306715169744</v>
      </c>
      <c r="BI185" s="200">
        <f t="shared" si="137"/>
        <v>2.0059054820220434</v>
      </c>
      <c r="BJ185" s="200">
        <f t="shared" si="137"/>
        <v>2.0255712220418673</v>
      </c>
      <c r="BK185" s="200">
        <f t="shared" si="137"/>
        <v>2.0454297634344352</v>
      </c>
      <c r="BL185" s="200">
        <f t="shared" si="137"/>
        <v>2.0654829964092825</v>
      </c>
      <c r="BM185" s="200">
        <f t="shared" si="137"/>
        <v>2.0857328297074131</v>
      </c>
      <c r="BN185" s="200">
        <f t="shared" si="137"/>
        <v>2.1061811907829759</v>
      </c>
      <c r="BO185" s="200">
        <f t="shared" si="137"/>
        <v>2.1268300259867305</v>
      </c>
      <c r="BP185" s="200">
        <f t="shared" si="137"/>
        <v>2.1476813007513065</v>
      </c>
      <c r="BQ185" s="200">
        <f t="shared" si="137"/>
        <v>2.1687369997782797</v>
      </c>
    </row>
    <row r="186" spans="5:69">
      <c r="E186" s="326"/>
      <c r="F186" s="328"/>
      <c r="G186" s="324"/>
      <c r="H186" s="325"/>
      <c r="I186" s="226" t="s">
        <v>325</v>
      </c>
      <c r="J186" s="200">
        <f>J182+J184+J185</f>
        <v>6.2176165803108798</v>
      </c>
      <c r="K186" s="200">
        <f>K182+K184+K185</f>
        <v>9.3873818957634843</v>
      </c>
      <c r="L186" s="200">
        <f t="shared" ref="L186:BQ186" si="138">L182+L184+L185</f>
        <v>11.033819196682021</v>
      </c>
      <c r="M186" s="200">
        <f t="shared" si="138"/>
        <v>11.919195967227571</v>
      </c>
      <c r="N186" s="200">
        <f t="shared" si="138"/>
        <v>12.424651865920799</v>
      </c>
      <c r="O186" s="200">
        <f t="shared" si="138"/>
        <v>12.740762696466502</v>
      </c>
      <c r="P186" s="200">
        <f t="shared" si="138"/>
        <v>12.962822393734513</v>
      </c>
      <c r="Q186" s="200">
        <f t="shared" si="138"/>
        <v>13.138484017324412</v>
      </c>
      <c r="R186" s="200">
        <f t="shared" si="138"/>
        <v>13.291580248927763</v>
      </c>
      <c r="S186" s="200">
        <f t="shared" si="138"/>
        <v>13.434033641594787</v>
      </c>
      <c r="T186" s="200">
        <f t="shared" si="138"/>
        <v>13.571811744958996</v>
      </c>
      <c r="U186" s="200">
        <f t="shared" si="138"/>
        <v>13.707904668446607</v>
      </c>
      <c r="V186" s="200">
        <f t="shared" si="138"/>
        <v>13.843813863484208</v>
      </c>
      <c r="W186" s="200">
        <f t="shared" si="138"/>
        <v>13.980296515211448</v>
      </c>
      <c r="X186" s="200">
        <f t="shared" si="138"/>
        <v>14.117737738952219</v>
      </c>
      <c r="Y186" s="200">
        <f t="shared" si="138"/>
        <v>14.256336679071095</v>
      </c>
      <c r="Z186" s="200">
        <f t="shared" si="138"/>
        <v>14.396199559028528</v>
      </c>
      <c r="AA186" s="200">
        <f t="shared" si="138"/>
        <v>14.537386207041488</v>
      </c>
      <c r="AB186" s="200">
        <f t="shared" si="138"/>
        <v>14.679933319553136</v>
      </c>
      <c r="AC186" s="200">
        <f t="shared" si="138"/>
        <v>14.823866093613201</v>
      </c>
      <c r="AD186" s="200">
        <f t="shared" si="138"/>
        <v>14.969204043720064</v>
      </c>
      <c r="AE186" s="200">
        <f t="shared" si="138"/>
        <v>15.115963910900096</v>
      </c>
      <c r="AF186" s="200">
        <f t="shared" si="138"/>
        <v>15.264161117912074</v>
      </c>
      <c r="AG186" s="200">
        <f t="shared" si="138"/>
        <v>15.413810497520632</v>
      </c>
      <c r="AH186" s="200">
        <f t="shared" si="138"/>
        <v>15.56492665731084</v>
      </c>
      <c r="AI186" s="200">
        <f t="shared" si="138"/>
        <v>15.717524162779966</v>
      </c>
      <c r="AJ186" s="200">
        <f t="shared" si="138"/>
        <v>15.871617629574574</v>
      </c>
      <c r="AK186" s="200">
        <f t="shared" si="138"/>
        <v>16.027221770307019</v>
      </c>
      <c r="AL186" s="200">
        <f t="shared" si="138"/>
        <v>16.184351418668534</v>
      </c>
      <c r="AM186" s="200">
        <f t="shared" si="138"/>
        <v>16.34302154219748</v>
      </c>
      <c r="AN186" s="200">
        <f t="shared" si="138"/>
        <v>16.503247249382184</v>
      </c>
      <c r="AO186" s="200">
        <f t="shared" si="138"/>
        <v>16.665043793938096</v>
      </c>
      <c r="AP186" s="200">
        <f t="shared" si="138"/>
        <v>16.828426577679259</v>
      </c>
      <c r="AQ186" s="200">
        <f t="shared" si="138"/>
        <v>16.993411152694058</v>
      </c>
      <c r="AR186" s="200">
        <f t="shared" si="138"/>
        <v>17.160013223180425</v>
      </c>
      <c r="AS186" s="200">
        <f t="shared" si="138"/>
        <v>17.328248647118052</v>
      </c>
      <c r="AT186" s="200">
        <f t="shared" si="138"/>
        <v>17.498133437866549</v>
      </c>
      <c r="AU186" s="200">
        <f t="shared" si="138"/>
        <v>17.669683765734007</v>
      </c>
      <c r="AV186" s="200">
        <f t="shared" si="138"/>
        <v>17.842915959538335</v>
      </c>
      <c r="AW186" s="200">
        <f t="shared" si="138"/>
        <v>18.017846508172568</v>
      </c>
      <c r="AX186" s="200">
        <f t="shared" si="138"/>
        <v>18.194492062179915</v>
      </c>
      <c r="AY186" s="200">
        <f t="shared" si="138"/>
        <v>18.372869435341368</v>
      </c>
      <c r="AZ186" s="200">
        <f t="shared" si="138"/>
        <v>18.552995606277499</v>
      </c>
      <c r="BA186" s="200">
        <f t="shared" si="138"/>
        <v>18.734887720065238</v>
      </c>
      <c r="BB186" s="200">
        <f t="shared" si="138"/>
        <v>18.918563089870155</v>
      </c>
      <c r="BC186" s="200">
        <f t="shared" si="138"/>
        <v>19.104039198594549</v>
      </c>
      <c r="BD186" s="200">
        <f t="shared" si="138"/>
        <v>19.291333700541642</v>
      </c>
      <c r="BE186" s="200">
        <f t="shared" si="138"/>
        <v>19.480464423096016</v>
      </c>
      <c r="BF186" s="200">
        <f t="shared" si="138"/>
        <v>19.671449368420511</v>
      </c>
      <c r="BG186" s="200">
        <f t="shared" si="138"/>
        <v>19.864306715169743</v>
      </c>
      <c r="BH186" s="200">
        <f t="shared" si="138"/>
        <v>20.059054820220435</v>
      </c>
      <c r="BI186" s="200">
        <f t="shared" si="138"/>
        <v>20.255712220418673</v>
      </c>
      <c r="BJ186" s="200">
        <f t="shared" si="138"/>
        <v>20.45429763434435</v>
      </c>
      <c r="BK186" s="200">
        <f t="shared" si="138"/>
        <v>20.654829964092823</v>
      </c>
      <c r="BL186" s="200">
        <f t="shared" si="138"/>
        <v>20.85732829707413</v>
      </c>
      <c r="BM186" s="200">
        <f t="shared" si="138"/>
        <v>21.06181190782976</v>
      </c>
      <c r="BN186" s="200">
        <f t="shared" si="138"/>
        <v>21.268300259867303</v>
      </c>
      <c r="BO186" s="200">
        <f t="shared" si="138"/>
        <v>21.476813007513062</v>
      </c>
      <c r="BP186" s="200">
        <f t="shared" si="138"/>
        <v>21.687369997782795</v>
      </c>
      <c r="BQ186" s="200">
        <f t="shared" si="138"/>
        <v>21.899991272270857</v>
      </c>
    </row>
    <row r="187" spans="5:69">
      <c r="E187" s="326"/>
      <c r="F187" s="328"/>
      <c r="G187" s="324"/>
      <c r="H187" s="325"/>
      <c r="I187" s="226" t="s">
        <v>295</v>
      </c>
      <c r="J187" s="200">
        <f>J183*J186</f>
        <v>31.088082901554401</v>
      </c>
      <c r="K187" s="200">
        <f>K183*K186</f>
        <v>46.936909478817419</v>
      </c>
      <c r="L187" s="200">
        <f t="shared" ref="L187:BQ187" si="139">L183*L186</f>
        <v>55.169095983410102</v>
      </c>
      <c r="M187" s="200">
        <f t="shared" si="139"/>
        <v>59.595979836137857</v>
      </c>
      <c r="N187" s="200">
        <f t="shared" si="139"/>
        <v>62.123259329603997</v>
      </c>
      <c r="O187" s="200">
        <f t="shared" si="139"/>
        <v>63.703813482332514</v>
      </c>
      <c r="P187" s="200">
        <f t="shared" si="139"/>
        <v>64.814111968672563</v>
      </c>
      <c r="Q187" s="200">
        <f t="shared" si="139"/>
        <v>65.692420086622064</v>
      </c>
      <c r="R187" s="200">
        <f t="shared" si="139"/>
        <v>66.457901244638819</v>
      </c>
      <c r="S187" s="200">
        <f t="shared" si="139"/>
        <v>67.170168207973944</v>
      </c>
      <c r="T187" s="200">
        <f t="shared" si="139"/>
        <v>67.859058724794977</v>
      </c>
      <c r="U187" s="200">
        <f t="shared" si="139"/>
        <v>68.539523342233039</v>
      </c>
      <c r="V187" s="200">
        <f t="shared" si="139"/>
        <v>69.219069317421031</v>
      </c>
      <c r="W187" s="200">
        <f t="shared" si="139"/>
        <v>69.901482576057234</v>
      </c>
      <c r="X187" s="200">
        <f t="shared" si="139"/>
        <v>70.588688694761089</v>
      </c>
      <c r="Y187" s="200">
        <f t="shared" si="139"/>
        <v>71.281683395355472</v>
      </c>
      <c r="Z187" s="200">
        <f t="shared" si="139"/>
        <v>71.980997795142642</v>
      </c>
      <c r="AA187" s="200">
        <f t="shared" si="139"/>
        <v>72.686931035207436</v>
      </c>
      <c r="AB187" s="200">
        <f t="shared" si="139"/>
        <v>73.399666597765673</v>
      </c>
      <c r="AC187" s="200">
        <f t="shared" si="139"/>
        <v>74.119330468066011</v>
      </c>
      <c r="AD187" s="200">
        <f t="shared" si="139"/>
        <v>74.846020218600316</v>
      </c>
      <c r="AE187" s="200">
        <f t="shared" si="139"/>
        <v>75.579819554500475</v>
      </c>
      <c r="AF187" s="200">
        <f t="shared" si="139"/>
        <v>76.320805589560365</v>
      </c>
      <c r="AG187" s="200">
        <f t="shared" si="139"/>
        <v>77.069052487603159</v>
      </c>
      <c r="AH187" s="200">
        <f t="shared" si="139"/>
        <v>77.824633286554203</v>
      </c>
      <c r="AI187" s="200">
        <f t="shared" si="139"/>
        <v>78.587620813899832</v>
      </c>
      <c r="AJ187" s="200">
        <f t="shared" si="139"/>
        <v>79.358088147872877</v>
      </c>
      <c r="AK187" s="200">
        <f t="shared" si="139"/>
        <v>80.136108851535099</v>
      </c>
      <c r="AL187" s="200">
        <f t="shared" si="139"/>
        <v>80.921757093342677</v>
      </c>
      <c r="AM187" s="200">
        <f t="shared" si="139"/>
        <v>81.715107710987397</v>
      </c>
      <c r="AN187" s="200">
        <f t="shared" si="139"/>
        <v>82.516236246910921</v>
      </c>
      <c r="AO187" s="200">
        <f t="shared" si="139"/>
        <v>83.325218969690482</v>
      </c>
      <c r="AP187" s="200">
        <f t="shared" si="139"/>
        <v>84.142132888396304</v>
      </c>
      <c r="AQ187" s="200">
        <f t="shared" si="139"/>
        <v>84.967055763470285</v>
      </c>
      <c r="AR187" s="200">
        <f t="shared" si="139"/>
        <v>85.800066115902126</v>
      </c>
      <c r="AS187" s="200">
        <f t="shared" si="139"/>
        <v>86.641243235590252</v>
      </c>
      <c r="AT187" s="200">
        <f t="shared" si="139"/>
        <v>87.490667189332754</v>
      </c>
      <c r="AU187" s="200">
        <f t="shared" si="139"/>
        <v>88.348418828670034</v>
      </c>
      <c r="AV187" s="200">
        <f t="shared" si="139"/>
        <v>89.21457979769167</v>
      </c>
      <c r="AW187" s="200">
        <f t="shared" si="139"/>
        <v>90.089232540862838</v>
      </c>
      <c r="AX187" s="200">
        <f t="shared" si="139"/>
        <v>90.972460310899578</v>
      </c>
      <c r="AY187" s="200">
        <f t="shared" si="139"/>
        <v>91.864347176706843</v>
      </c>
      <c r="AZ187" s="200">
        <f t="shared" si="139"/>
        <v>92.7649780313875</v>
      </c>
      <c r="BA187" s="200">
        <f t="shared" si="139"/>
        <v>93.674438600326198</v>
      </c>
      <c r="BB187" s="200">
        <f t="shared" si="139"/>
        <v>94.59281544935078</v>
      </c>
      <c r="BC187" s="200">
        <f t="shared" si="139"/>
        <v>95.520195992972745</v>
      </c>
      <c r="BD187" s="200">
        <f t="shared" si="139"/>
        <v>96.456668502708212</v>
      </c>
      <c r="BE187" s="200">
        <f t="shared" si="139"/>
        <v>97.402322115480075</v>
      </c>
      <c r="BF187" s="200">
        <f t="shared" si="139"/>
        <v>98.357246842102555</v>
      </c>
      <c r="BG187" s="200">
        <f t="shared" si="139"/>
        <v>99.321533575848719</v>
      </c>
      <c r="BH187" s="200">
        <f t="shared" si="139"/>
        <v>100.29527410110218</v>
      </c>
      <c r="BI187" s="200">
        <f t="shared" si="139"/>
        <v>101.27856110209336</v>
      </c>
      <c r="BJ187" s="200">
        <f t="shared" si="139"/>
        <v>102.27148817172176</v>
      </c>
      <c r="BK187" s="200">
        <f t="shared" si="139"/>
        <v>103.27414982046412</v>
      </c>
      <c r="BL187" s="200">
        <f t="shared" si="139"/>
        <v>104.28664148537065</v>
      </c>
      <c r="BM187" s="200">
        <f t="shared" si="139"/>
        <v>105.30905953914881</v>
      </c>
      <c r="BN187" s="200">
        <f t="shared" si="139"/>
        <v>106.34150129933651</v>
      </c>
      <c r="BO187" s="200">
        <f t="shared" si="139"/>
        <v>107.38406503756531</v>
      </c>
      <c r="BP187" s="200">
        <f t="shared" si="139"/>
        <v>108.43684998891398</v>
      </c>
      <c r="BQ187" s="200">
        <f t="shared" si="139"/>
        <v>109.49995636135428</v>
      </c>
    </row>
    <row r="188" spans="5:69">
      <c r="E188" s="326"/>
      <c r="F188" s="328"/>
      <c r="G188" s="324"/>
      <c r="H188" s="325"/>
      <c r="I188" s="226" t="s">
        <v>326</v>
      </c>
      <c r="J188" s="219">
        <f>Variables!$H$20</f>
        <v>534</v>
      </c>
      <c r="K188" s="219">
        <f>Variables!$H$20</f>
        <v>534</v>
      </c>
      <c r="L188" s="219">
        <f>Variables!$H$20</f>
        <v>534</v>
      </c>
      <c r="M188" s="219">
        <f>Variables!$H$20</f>
        <v>534</v>
      </c>
      <c r="N188" s="219">
        <f>Variables!$H$20</f>
        <v>534</v>
      </c>
      <c r="O188" s="219">
        <f>Variables!$H$20</f>
        <v>534</v>
      </c>
      <c r="P188" s="219">
        <f>Variables!$H$20</f>
        <v>534</v>
      </c>
      <c r="Q188" s="219">
        <f>Variables!$H$20</f>
        <v>534</v>
      </c>
      <c r="R188" s="219">
        <f>Variables!$H$20</f>
        <v>534</v>
      </c>
      <c r="S188" s="219">
        <f>Variables!$H$20</f>
        <v>534</v>
      </c>
      <c r="T188" s="219">
        <f>Variables!$H$20</f>
        <v>534</v>
      </c>
      <c r="U188" s="219">
        <f>Variables!$H$20</f>
        <v>534</v>
      </c>
      <c r="V188" s="219">
        <f>Variables!$H$20</f>
        <v>534</v>
      </c>
      <c r="W188" s="219">
        <f>Variables!$H$20</f>
        <v>534</v>
      </c>
      <c r="X188" s="219">
        <f>Variables!$H$20</f>
        <v>534</v>
      </c>
      <c r="Y188" s="219">
        <f>Variables!$H$20</f>
        <v>534</v>
      </c>
      <c r="Z188" s="219">
        <f>Variables!$H$20</f>
        <v>534</v>
      </c>
      <c r="AA188" s="219">
        <f>Variables!$H$20</f>
        <v>534</v>
      </c>
      <c r="AB188" s="219">
        <f>Variables!$H$20</f>
        <v>534</v>
      </c>
      <c r="AC188" s="219">
        <f>Variables!$H$20</f>
        <v>534</v>
      </c>
      <c r="AD188" s="219">
        <f>Variables!$H$20</f>
        <v>534</v>
      </c>
      <c r="AE188" s="219">
        <f>Variables!$H$20</f>
        <v>534</v>
      </c>
      <c r="AF188" s="219">
        <f>Variables!$H$20</f>
        <v>534</v>
      </c>
      <c r="AG188" s="219">
        <f>Variables!$H$20</f>
        <v>534</v>
      </c>
      <c r="AH188" s="219">
        <f>Variables!$H$20</f>
        <v>534</v>
      </c>
      <c r="AI188" s="219">
        <f>Variables!$H$20</f>
        <v>534</v>
      </c>
      <c r="AJ188" s="219">
        <f>Variables!$H$20</f>
        <v>534</v>
      </c>
      <c r="AK188" s="219">
        <f>Variables!$H$20</f>
        <v>534</v>
      </c>
      <c r="AL188" s="219">
        <f>Variables!$H$20</f>
        <v>534</v>
      </c>
      <c r="AM188" s="219">
        <f>Variables!$H$20</f>
        <v>534</v>
      </c>
      <c r="AN188" s="219">
        <f>Variables!$H$20</f>
        <v>534</v>
      </c>
      <c r="AO188" s="219">
        <f>Variables!$H$20</f>
        <v>534</v>
      </c>
      <c r="AP188" s="219">
        <f>Variables!$H$20</f>
        <v>534</v>
      </c>
      <c r="AQ188" s="219">
        <f>Variables!$H$20</f>
        <v>534</v>
      </c>
      <c r="AR188" s="219">
        <f>Variables!$H$20</f>
        <v>534</v>
      </c>
      <c r="AS188" s="219">
        <f>Variables!$H$20</f>
        <v>534</v>
      </c>
      <c r="AT188" s="219">
        <f>Variables!$H$20</f>
        <v>534</v>
      </c>
      <c r="AU188" s="219">
        <f>Variables!$H$20</f>
        <v>534</v>
      </c>
      <c r="AV188" s="219">
        <f>Variables!$H$20</f>
        <v>534</v>
      </c>
      <c r="AW188" s="219">
        <f>Variables!$H$20</f>
        <v>534</v>
      </c>
      <c r="AX188" s="219">
        <f>Variables!$H$20</f>
        <v>534</v>
      </c>
      <c r="AY188" s="219">
        <f>Variables!$H$20</f>
        <v>534</v>
      </c>
      <c r="AZ188" s="219">
        <f>Variables!$H$20</f>
        <v>534</v>
      </c>
      <c r="BA188" s="219">
        <f>Variables!$H$20</f>
        <v>534</v>
      </c>
      <c r="BB188" s="219">
        <f>Variables!$H$20</f>
        <v>534</v>
      </c>
      <c r="BC188" s="219">
        <f>Variables!$H$20</f>
        <v>534</v>
      </c>
      <c r="BD188" s="219">
        <f>Variables!$H$20</f>
        <v>534</v>
      </c>
      <c r="BE188" s="219">
        <f>Variables!$H$20</f>
        <v>534</v>
      </c>
      <c r="BF188" s="219">
        <f>Variables!$H$20</f>
        <v>534</v>
      </c>
      <c r="BG188" s="219">
        <f>Variables!$H$20</f>
        <v>534</v>
      </c>
      <c r="BH188" s="219">
        <f>Variables!$H$20</f>
        <v>534</v>
      </c>
      <c r="BI188" s="219">
        <f>Variables!$H$20</f>
        <v>534</v>
      </c>
      <c r="BJ188" s="219">
        <f>Variables!$H$20</f>
        <v>534</v>
      </c>
      <c r="BK188" s="219">
        <f>Variables!$H$20</f>
        <v>534</v>
      </c>
      <c r="BL188" s="219">
        <f>Variables!$H$20</f>
        <v>534</v>
      </c>
      <c r="BM188" s="219">
        <f>Variables!$H$20</f>
        <v>534</v>
      </c>
      <c r="BN188" s="219">
        <f>Variables!$H$20</f>
        <v>534</v>
      </c>
      <c r="BO188" s="219">
        <f>Variables!$H$20</f>
        <v>534</v>
      </c>
      <c r="BP188" s="219">
        <f>Variables!$H$20</f>
        <v>534</v>
      </c>
      <c r="BQ188" s="219">
        <f>Variables!$H$20</f>
        <v>534</v>
      </c>
    </row>
    <row r="189" spans="5:69">
      <c r="E189" s="326"/>
      <c r="F189" s="328"/>
      <c r="G189" s="324"/>
      <c r="H189" s="325"/>
      <c r="I189" s="226" t="s">
        <v>446</v>
      </c>
      <c r="J189" s="204">
        <f t="shared" ref="J189:BQ189" si="140">J188*$B$11</f>
        <v>133.5</v>
      </c>
      <c r="K189" s="204">
        <f t="shared" si="140"/>
        <v>133.5</v>
      </c>
      <c r="L189" s="204">
        <f t="shared" si="140"/>
        <v>133.5</v>
      </c>
      <c r="M189" s="204">
        <f t="shared" si="140"/>
        <v>133.5</v>
      </c>
      <c r="N189" s="204">
        <f t="shared" si="140"/>
        <v>133.5</v>
      </c>
      <c r="O189" s="204">
        <f t="shared" si="140"/>
        <v>133.5</v>
      </c>
      <c r="P189" s="204">
        <f t="shared" si="140"/>
        <v>133.5</v>
      </c>
      <c r="Q189" s="204">
        <f t="shared" si="140"/>
        <v>133.5</v>
      </c>
      <c r="R189" s="204">
        <f t="shared" si="140"/>
        <v>133.5</v>
      </c>
      <c r="S189" s="204">
        <f t="shared" si="140"/>
        <v>133.5</v>
      </c>
      <c r="T189" s="204">
        <f t="shared" si="140"/>
        <v>133.5</v>
      </c>
      <c r="U189" s="204">
        <f t="shared" si="140"/>
        <v>133.5</v>
      </c>
      <c r="V189" s="204">
        <f t="shared" si="140"/>
        <v>133.5</v>
      </c>
      <c r="W189" s="204">
        <f t="shared" si="140"/>
        <v>133.5</v>
      </c>
      <c r="X189" s="204">
        <f t="shared" si="140"/>
        <v>133.5</v>
      </c>
      <c r="Y189" s="204">
        <f t="shared" si="140"/>
        <v>133.5</v>
      </c>
      <c r="Z189" s="204">
        <f t="shared" si="140"/>
        <v>133.5</v>
      </c>
      <c r="AA189" s="204">
        <f t="shared" si="140"/>
        <v>133.5</v>
      </c>
      <c r="AB189" s="204">
        <f t="shared" si="140"/>
        <v>133.5</v>
      </c>
      <c r="AC189" s="204">
        <f t="shared" si="140"/>
        <v>133.5</v>
      </c>
      <c r="AD189" s="204">
        <f t="shared" si="140"/>
        <v>133.5</v>
      </c>
      <c r="AE189" s="204">
        <f t="shared" si="140"/>
        <v>133.5</v>
      </c>
      <c r="AF189" s="204">
        <f t="shared" si="140"/>
        <v>133.5</v>
      </c>
      <c r="AG189" s="204">
        <f t="shared" si="140"/>
        <v>133.5</v>
      </c>
      <c r="AH189" s="204">
        <f t="shared" si="140"/>
        <v>133.5</v>
      </c>
      <c r="AI189" s="204">
        <f t="shared" si="140"/>
        <v>133.5</v>
      </c>
      <c r="AJ189" s="204">
        <f t="shared" si="140"/>
        <v>133.5</v>
      </c>
      <c r="AK189" s="204">
        <f t="shared" si="140"/>
        <v>133.5</v>
      </c>
      <c r="AL189" s="204">
        <f t="shared" si="140"/>
        <v>133.5</v>
      </c>
      <c r="AM189" s="204">
        <f t="shared" si="140"/>
        <v>133.5</v>
      </c>
      <c r="AN189" s="204">
        <f t="shared" si="140"/>
        <v>133.5</v>
      </c>
      <c r="AO189" s="204">
        <f t="shared" si="140"/>
        <v>133.5</v>
      </c>
      <c r="AP189" s="204">
        <f t="shared" si="140"/>
        <v>133.5</v>
      </c>
      <c r="AQ189" s="204">
        <f t="shared" si="140"/>
        <v>133.5</v>
      </c>
      <c r="AR189" s="204">
        <f t="shared" si="140"/>
        <v>133.5</v>
      </c>
      <c r="AS189" s="204">
        <f t="shared" si="140"/>
        <v>133.5</v>
      </c>
      <c r="AT189" s="204">
        <f t="shared" si="140"/>
        <v>133.5</v>
      </c>
      <c r="AU189" s="204">
        <f t="shared" si="140"/>
        <v>133.5</v>
      </c>
      <c r="AV189" s="204">
        <f t="shared" si="140"/>
        <v>133.5</v>
      </c>
      <c r="AW189" s="204">
        <f t="shared" si="140"/>
        <v>133.5</v>
      </c>
      <c r="AX189" s="204">
        <f t="shared" si="140"/>
        <v>133.5</v>
      </c>
      <c r="AY189" s="204">
        <f t="shared" si="140"/>
        <v>133.5</v>
      </c>
      <c r="AZ189" s="204">
        <f t="shared" si="140"/>
        <v>133.5</v>
      </c>
      <c r="BA189" s="204">
        <f t="shared" si="140"/>
        <v>133.5</v>
      </c>
      <c r="BB189" s="204">
        <f t="shared" si="140"/>
        <v>133.5</v>
      </c>
      <c r="BC189" s="204">
        <f t="shared" si="140"/>
        <v>133.5</v>
      </c>
      <c r="BD189" s="204">
        <f t="shared" si="140"/>
        <v>133.5</v>
      </c>
      <c r="BE189" s="204">
        <f t="shared" si="140"/>
        <v>133.5</v>
      </c>
      <c r="BF189" s="204">
        <f t="shared" si="140"/>
        <v>133.5</v>
      </c>
      <c r="BG189" s="204">
        <f t="shared" si="140"/>
        <v>133.5</v>
      </c>
      <c r="BH189" s="204">
        <f t="shared" si="140"/>
        <v>133.5</v>
      </c>
      <c r="BI189" s="204">
        <f t="shared" si="140"/>
        <v>133.5</v>
      </c>
      <c r="BJ189" s="204">
        <f t="shared" si="140"/>
        <v>133.5</v>
      </c>
      <c r="BK189" s="204">
        <f t="shared" si="140"/>
        <v>133.5</v>
      </c>
      <c r="BL189" s="204">
        <f t="shared" si="140"/>
        <v>133.5</v>
      </c>
      <c r="BM189" s="204">
        <f t="shared" si="140"/>
        <v>133.5</v>
      </c>
      <c r="BN189" s="204">
        <f t="shared" si="140"/>
        <v>133.5</v>
      </c>
      <c r="BO189" s="204">
        <f t="shared" si="140"/>
        <v>133.5</v>
      </c>
      <c r="BP189" s="204">
        <f t="shared" si="140"/>
        <v>133.5</v>
      </c>
      <c r="BQ189" s="204">
        <f t="shared" si="140"/>
        <v>133.5</v>
      </c>
    </row>
    <row r="190" spans="5:69">
      <c r="E190" s="326"/>
      <c r="F190" s="328"/>
      <c r="G190" s="324"/>
      <c r="H190" s="325"/>
      <c r="I190" s="226" t="s">
        <v>346</v>
      </c>
      <c r="J190" s="204">
        <f>J187*J188</f>
        <v>16601.036269430049</v>
      </c>
      <c r="K190" s="204">
        <f t="shared" ref="K190:BQ190" si="141">K187*K188</f>
        <v>25064.309661688501</v>
      </c>
      <c r="L190" s="204">
        <f t="shared" si="141"/>
        <v>29460.297255140995</v>
      </c>
      <c r="M190" s="204">
        <f t="shared" si="141"/>
        <v>31824.253232497616</v>
      </c>
      <c r="N190" s="204">
        <f t="shared" si="141"/>
        <v>33173.820482008538</v>
      </c>
      <c r="O190" s="204">
        <f t="shared" si="141"/>
        <v>34017.83639956556</v>
      </c>
      <c r="P190" s="204">
        <f t="shared" si="141"/>
        <v>34610.735791271152</v>
      </c>
      <c r="Q190" s="204">
        <f t="shared" si="141"/>
        <v>35079.752326256181</v>
      </c>
      <c r="R190" s="204">
        <f t="shared" si="141"/>
        <v>35488.519264637129</v>
      </c>
      <c r="S190" s="204">
        <f t="shared" si="141"/>
        <v>35868.869823058085</v>
      </c>
      <c r="T190" s="204">
        <f t="shared" si="141"/>
        <v>36236.737359040519</v>
      </c>
      <c r="U190" s="204">
        <f t="shared" si="141"/>
        <v>36600.105464752443</v>
      </c>
      <c r="V190" s="204">
        <f t="shared" si="141"/>
        <v>36962.983015502832</v>
      </c>
      <c r="W190" s="204">
        <f t="shared" si="141"/>
        <v>37327.391695614562</v>
      </c>
      <c r="X190" s="204">
        <f t="shared" si="141"/>
        <v>37694.359763002423</v>
      </c>
      <c r="Y190" s="204">
        <f t="shared" si="141"/>
        <v>38064.418933119821</v>
      </c>
      <c r="Z190" s="204">
        <f t="shared" si="141"/>
        <v>38437.852822606168</v>
      </c>
      <c r="AA190" s="204">
        <f t="shared" si="141"/>
        <v>38814.821172800774</v>
      </c>
      <c r="AB190" s="204">
        <f t="shared" si="141"/>
        <v>39195.421963206871</v>
      </c>
      <c r="AC190" s="204">
        <f t="shared" si="141"/>
        <v>39579.72246994725</v>
      </c>
      <c r="AD190" s="204">
        <f t="shared" si="141"/>
        <v>39967.77479673257</v>
      </c>
      <c r="AE190" s="204">
        <f t="shared" si="141"/>
        <v>40359.623642103252</v>
      </c>
      <c r="AF190" s="204">
        <f t="shared" si="141"/>
        <v>40755.310184825234</v>
      </c>
      <c r="AG190" s="204">
        <f t="shared" si="141"/>
        <v>41154.874028380087</v>
      </c>
      <c r="AH190" s="204">
        <f t="shared" si="141"/>
        <v>41558.354175019944</v>
      </c>
      <c r="AI190" s="204">
        <f t="shared" si="141"/>
        <v>41965.789514622513</v>
      </c>
      <c r="AJ190" s="204">
        <f t="shared" si="141"/>
        <v>42377.219070964115</v>
      </c>
      <c r="AK190" s="204">
        <f t="shared" si="141"/>
        <v>42792.682126719745</v>
      </c>
      <c r="AL190" s="204">
        <f t="shared" si="141"/>
        <v>43212.218287844989</v>
      </c>
      <c r="AM190" s="204">
        <f t="shared" si="141"/>
        <v>43635.86751766727</v>
      </c>
      <c r="AN190" s="204">
        <f t="shared" si="141"/>
        <v>44063.670155850428</v>
      </c>
      <c r="AO190" s="204">
        <f t="shared" si="141"/>
        <v>44495.666929814717</v>
      </c>
      <c r="AP190" s="204">
        <f t="shared" si="141"/>
        <v>44931.898962403626</v>
      </c>
      <c r="AQ190" s="204">
        <f t="shared" si="141"/>
        <v>45372.40777769313</v>
      </c>
      <c r="AR190" s="204">
        <f t="shared" si="141"/>
        <v>45817.235305891736</v>
      </c>
      <c r="AS190" s="204">
        <f t="shared" si="141"/>
        <v>46266.423887805198</v>
      </c>
      <c r="AT190" s="204">
        <f t="shared" si="141"/>
        <v>46720.016279103693</v>
      </c>
      <c r="AU190" s="204">
        <f t="shared" si="141"/>
        <v>47178.055654509801</v>
      </c>
      <c r="AV190" s="204">
        <f t="shared" si="141"/>
        <v>47640.585611967348</v>
      </c>
      <c r="AW190" s="204">
        <f t="shared" si="141"/>
        <v>48107.650176820753</v>
      </c>
      <c r="AX190" s="204">
        <f t="shared" si="141"/>
        <v>48579.293806020374</v>
      </c>
      <c r="AY190" s="204">
        <f t="shared" si="141"/>
        <v>49055.561392361451</v>
      </c>
      <c r="AZ190" s="204">
        <f t="shared" si="141"/>
        <v>49536.498268760923</v>
      </c>
      <c r="BA190" s="204">
        <f t="shared" si="141"/>
        <v>50022.15021257419</v>
      </c>
      <c r="BB190" s="204">
        <f t="shared" si="141"/>
        <v>50512.563449953319</v>
      </c>
      <c r="BC190" s="204">
        <f t="shared" si="141"/>
        <v>51007.784660247446</v>
      </c>
      <c r="BD190" s="204">
        <f t="shared" si="141"/>
        <v>51507.860980446188</v>
      </c>
      <c r="BE190" s="204">
        <f t="shared" si="141"/>
        <v>52012.840009666361</v>
      </c>
      <c r="BF190" s="204">
        <f t="shared" si="141"/>
        <v>52522.769813682768</v>
      </c>
      <c r="BG190" s="204">
        <f t="shared" si="141"/>
        <v>53037.698929503218</v>
      </c>
      <c r="BH190" s="204">
        <f t="shared" si="141"/>
        <v>53557.676369988563</v>
      </c>
      <c r="BI190" s="204">
        <f t="shared" si="141"/>
        <v>54082.751628517857</v>
      </c>
      <c r="BJ190" s="204">
        <f t="shared" si="141"/>
        <v>54612.974683699416</v>
      </c>
      <c r="BK190" s="204">
        <f t="shared" si="141"/>
        <v>55148.396004127841</v>
      </c>
      <c r="BL190" s="204">
        <f t="shared" si="141"/>
        <v>55689.066553187928</v>
      </c>
      <c r="BM190" s="204">
        <f t="shared" si="141"/>
        <v>56235.03779390546</v>
      </c>
      <c r="BN190" s="204">
        <f t="shared" si="141"/>
        <v>56786.361693845698</v>
      </c>
      <c r="BO190" s="204">
        <f t="shared" si="141"/>
        <v>57343.090730059877</v>
      </c>
      <c r="BP190" s="204">
        <f t="shared" si="141"/>
        <v>57905.277894080064</v>
      </c>
      <c r="BQ190" s="204">
        <f t="shared" si="141"/>
        <v>58472.976696963182</v>
      </c>
    </row>
    <row r="191" spans="5:69">
      <c r="E191" s="326"/>
      <c r="F191" s="328"/>
      <c r="G191" s="324"/>
      <c r="H191" s="325"/>
      <c r="I191" s="226" t="s">
        <v>447</v>
      </c>
      <c r="J191" s="228">
        <f t="shared" ref="J191:BQ191" si="142">J190*$B$11</f>
        <v>4150.2590673575123</v>
      </c>
      <c r="K191" s="228">
        <f t="shared" si="142"/>
        <v>6266.0774154221253</v>
      </c>
      <c r="L191" s="228">
        <f t="shared" si="142"/>
        <v>7365.0743137852487</v>
      </c>
      <c r="M191" s="228">
        <f t="shared" si="142"/>
        <v>7956.0633081244041</v>
      </c>
      <c r="N191" s="228">
        <f t="shared" si="142"/>
        <v>8293.4551205021344</v>
      </c>
      <c r="O191" s="228">
        <f t="shared" si="142"/>
        <v>8504.45909989139</v>
      </c>
      <c r="P191" s="228">
        <f t="shared" si="142"/>
        <v>8652.6839478177881</v>
      </c>
      <c r="Q191" s="228">
        <f t="shared" si="142"/>
        <v>8769.9380815640452</v>
      </c>
      <c r="R191" s="228">
        <f t="shared" si="142"/>
        <v>8872.1298161592822</v>
      </c>
      <c r="S191" s="228">
        <f t="shared" si="142"/>
        <v>8967.2174557645212</v>
      </c>
      <c r="T191" s="228">
        <f t="shared" si="142"/>
        <v>9059.1843397601297</v>
      </c>
      <c r="U191" s="228">
        <f t="shared" si="142"/>
        <v>9150.0263661881108</v>
      </c>
      <c r="V191" s="228">
        <f t="shared" si="142"/>
        <v>9240.745753875708</v>
      </c>
      <c r="W191" s="228">
        <f t="shared" si="142"/>
        <v>9331.8479239036405</v>
      </c>
      <c r="X191" s="228">
        <f t="shared" si="142"/>
        <v>9423.5899407506058</v>
      </c>
      <c r="Y191" s="228">
        <f t="shared" si="142"/>
        <v>9516.1047332799553</v>
      </c>
      <c r="Z191" s="228">
        <f t="shared" si="142"/>
        <v>9609.463205651542</v>
      </c>
      <c r="AA191" s="228">
        <f t="shared" si="142"/>
        <v>9703.7052932001934</v>
      </c>
      <c r="AB191" s="228">
        <f t="shared" si="142"/>
        <v>9798.8554908017177</v>
      </c>
      <c r="AC191" s="228">
        <f t="shared" si="142"/>
        <v>9894.9306174868125</v>
      </c>
      <c r="AD191" s="228">
        <f t="shared" si="142"/>
        <v>9991.9436991831426</v>
      </c>
      <c r="AE191" s="228">
        <f t="shared" si="142"/>
        <v>10089.905910525813</v>
      </c>
      <c r="AF191" s="228">
        <f t="shared" si="142"/>
        <v>10188.827546206308</v>
      </c>
      <c r="AG191" s="228">
        <f t="shared" si="142"/>
        <v>10288.718507095022</v>
      </c>
      <c r="AH191" s="228">
        <f t="shared" si="142"/>
        <v>10389.588543754986</v>
      </c>
      <c r="AI191" s="228">
        <f t="shared" si="142"/>
        <v>10491.447378655628</v>
      </c>
      <c r="AJ191" s="228">
        <f t="shared" si="142"/>
        <v>10594.304767741029</v>
      </c>
      <c r="AK191" s="228">
        <f t="shared" si="142"/>
        <v>10698.170531679936</v>
      </c>
      <c r="AL191" s="228">
        <f t="shared" si="142"/>
        <v>10803.054571961247</v>
      </c>
      <c r="AM191" s="228">
        <f t="shared" si="142"/>
        <v>10908.966879416817</v>
      </c>
      <c r="AN191" s="228">
        <f t="shared" si="142"/>
        <v>11015.917538962607</v>
      </c>
      <c r="AO191" s="228">
        <f t="shared" si="142"/>
        <v>11123.916732453679</v>
      </c>
      <c r="AP191" s="228">
        <f t="shared" si="142"/>
        <v>11232.974740600906</v>
      </c>
      <c r="AQ191" s="228">
        <f t="shared" si="142"/>
        <v>11343.101944423282</v>
      </c>
      <c r="AR191" s="228">
        <f t="shared" si="142"/>
        <v>11454.308826472934</v>
      </c>
      <c r="AS191" s="228">
        <f t="shared" si="142"/>
        <v>11566.6059719513</v>
      </c>
      <c r="AT191" s="228">
        <f t="shared" si="142"/>
        <v>11680.004069775923</v>
      </c>
      <c r="AU191" s="228">
        <f t="shared" si="142"/>
        <v>11794.51391362745</v>
      </c>
      <c r="AV191" s="228">
        <f t="shared" si="142"/>
        <v>11910.146402991837</v>
      </c>
      <c r="AW191" s="228">
        <f t="shared" si="142"/>
        <v>12026.912544205188</v>
      </c>
      <c r="AX191" s="228">
        <f t="shared" si="142"/>
        <v>12144.823451505094</v>
      </c>
      <c r="AY191" s="228">
        <f t="shared" si="142"/>
        <v>12263.890348090363</v>
      </c>
      <c r="AZ191" s="228">
        <f t="shared" si="142"/>
        <v>12384.124567190231</v>
      </c>
      <c r="BA191" s="228">
        <f t="shared" si="142"/>
        <v>12505.537553143547</v>
      </c>
      <c r="BB191" s="228">
        <f t="shared" si="142"/>
        <v>12628.14086248833</v>
      </c>
      <c r="BC191" s="228">
        <f t="shared" si="142"/>
        <v>12751.946165061861</v>
      </c>
      <c r="BD191" s="228">
        <f t="shared" si="142"/>
        <v>12876.965245111547</v>
      </c>
      <c r="BE191" s="228">
        <f t="shared" si="142"/>
        <v>13003.21000241659</v>
      </c>
      <c r="BF191" s="228">
        <f t="shared" si="142"/>
        <v>13130.692453420692</v>
      </c>
      <c r="BG191" s="228">
        <f t="shared" si="142"/>
        <v>13259.424732375805</v>
      </c>
      <c r="BH191" s="228">
        <f t="shared" si="142"/>
        <v>13389.419092497141</v>
      </c>
      <c r="BI191" s="228">
        <f t="shared" si="142"/>
        <v>13520.687907129464</v>
      </c>
      <c r="BJ191" s="228">
        <f t="shared" si="142"/>
        <v>13653.243670924854</v>
      </c>
      <c r="BK191" s="228">
        <f t="shared" si="142"/>
        <v>13787.09900103196</v>
      </c>
      <c r="BL191" s="228">
        <f t="shared" si="142"/>
        <v>13922.266638296982</v>
      </c>
      <c r="BM191" s="228">
        <f t="shared" si="142"/>
        <v>14058.759448476365</v>
      </c>
      <c r="BN191" s="228">
        <f t="shared" si="142"/>
        <v>14196.590423461425</v>
      </c>
      <c r="BO191" s="228">
        <f t="shared" si="142"/>
        <v>14335.772682514969</v>
      </c>
      <c r="BP191" s="228">
        <f t="shared" si="142"/>
        <v>14476.319473520016</v>
      </c>
      <c r="BQ191" s="228">
        <f t="shared" si="142"/>
        <v>14618.244174240795</v>
      </c>
    </row>
    <row r="192" spans="5:69">
      <c r="E192" s="326"/>
      <c r="F192" s="328"/>
      <c r="G192" s="324"/>
      <c r="H192" s="325"/>
      <c r="I192" s="226" t="s">
        <v>448</v>
      </c>
      <c r="J192" s="228">
        <f>J9*J182</f>
        <v>20725.388601036266</v>
      </c>
      <c r="K192" s="228">
        <f>K9*K182</f>
        <v>20928.578685360153</v>
      </c>
      <c r="L192" s="228">
        <f t="shared" ref="L192:BQ192" si="143">L9*L182</f>
        <v>21133.760829334271</v>
      </c>
      <c r="M192" s="228">
        <f t="shared" si="143"/>
        <v>21340.954562955201</v>
      </c>
      <c r="N192" s="228">
        <f t="shared" si="143"/>
        <v>21550.17960769005</v>
      </c>
      <c r="O192" s="228">
        <f t="shared" si="143"/>
        <v>21761.455878353678</v>
      </c>
      <c r="P192" s="228">
        <f t="shared" si="143"/>
        <v>21974.803485004202</v>
      </c>
      <c r="Q192" s="228">
        <f t="shared" si="143"/>
        <v>22190.242734857187</v>
      </c>
      <c r="R192" s="228">
        <f t="shared" si="143"/>
        <v>22407.79413421853</v>
      </c>
      <c r="S192" s="228">
        <f t="shared" si="143"/>
        <v>22627.478390436358</v>
      </c>
      <c r="T192" s="228">
        <f t="shared" si="143"/>
        <v>22849.316413872009</v>
      </c>
      <c r="U192" s="228">
        <f t="shared" si="143"/>
        <v>23073.329319890367</v>
      </c>
      <c r="V192" s="228">
        <f t="shared" si="143"/>
        <v>23299.538430869681</v>
      </c>
      <c r="W192" s="228">
        <f t="shared" si="143"/>
        <v>23527.965278231146</v>
      </c>
      <c r="X192" s="228">
        <f t="shared" si="143"/>
        <v>23758.631604488313</v>
      </c>
      <c r="Y192" s="228">
        <f t="shared" si="143"/>
        <v>23991.559365316629</v>
      </c>
      <c r="Z192" s="228">
        <f t="shared" si="143"/>
        <v>24226.770731643264</v>
      </c>
      <c r="AA192" s="228">
        <f t="shared" si="143"/>
        <v>24464.288091757415</v>
      </c>
      <c r="AB192" s="228">
        <f t="shared" si="143"/>
        <v>24704.134053441307</v>
      </c>
      <c r="AC192" s="228">
        <f t="shared" si="143"/>
        <v>24946.331446122109</v>
      </c>
      <c r="AD192" s="228">
        <f t="shared" si="143"/>
        <v>25190.903323044869</v>
      </c>
      <c r="AE192" s="228">
        <f t="shared" si="143"/>
        <v>25437.872963466885</v>
      </c>
      <c r="AF192" s="228">
        <f t="shared" si="143"/>
        <v>25687.263874873424</v>
      </c>
      <c r="AG192" s="228">
        <f t="shared" si="143"/>
        <v>25939.099795215316</v>
      </c>
      <c r="AH192" s="228">
        <f t="shared" si="143"/>
        <v>26193.404695168414</v>
      </c>
      <c r="AI192" s="228">
        <f t="shared" si="143"/>
        <v>26450.202780415158</v>
      </c>
      <c r="AJ192" s="228">
        <f t="shared" si="143"/>
        <v>26709.518493948635</v>
      </c>
      <c r="AK192" s="228">
        <f t="shared" si="143"/>
        <v>26971.376518399109</v>
      </c>
      <c r="AL192" s="228">
        <f t="shared" si="143"/>
        <v>27235.801778383418</v>
      </c>
      <c r="AM192" s="228">
        <f t="shared" si="143"/>
        <v>27502.819442877375</v>
      </c>
      <c r="AN192" s="228">
        <f t="shared" si="143"/>
        <v>27772.454927611478</v>
      </c>
      <c r="AO192" s="228">
        <f t="shared" si="143"/>
        <v>28044.733897490012</v>
      </c>
      <c r="AP192" s="228">
        <f t="shared" si="143"/>
        <v>28319.682269034034</v>
      </c>
      <c r="AQ192" s="228">
        <f t="shared" si="143"/>
        <v>28597.326212848093</v>
      </c>
      <c r="AR192" s="228">
        <f t="shared" si="143"/>
        <v>28877.692156111316</v>
      </c>
      <c r="AS192" s="228">
        <f t="shared" si="143"/>
        <v>29160.806785092791</v>
      </c>
      <c r="AT192" s="228">
        <f t="shared" si="143"/>
        <v>29446.697047691745</v>
      </c>
      <c r="AU192" s="228">
        <f t="shared" si="143"/>
        <v>29735.390156002442</v>
      </c>
      <c r="AV192" s="228">
        <f t="shared" si="143"/>
        <v>30026.913588904434</v>
      </c>
      <c r="AW192" s="228">
        <f t="shared" si="143"/>
        <v>30321.295094678004</v>
      </c>
      <c r="AX192" s="228">
        <f t="shared" si="143"/>
        <v>30618.562693645443</v>
      </c>
      <c r="AY192" s="228">
        <f t="shared" si="143"/>
        <v>30918.744680838037</v>
      </c>
      <c r="AZ192" s="228">
        <f t="shared" si="143"/>
        <v>31221.86962868939</v>
      </c>
      <c r="BA192" s="228">
        <f t="shared" si="143"/>
        <v>31527.966389754969</v>
      </c>
      <c r="BB192" s="228">
        <f t="shared" si="143"/>
        <v>31837.064099458446</v>
      </c>
      <c r="BC192" s="228">
        <f t="shared" si="143"/>
        <v>32149.192178864902</v>
      </c>
      <c r="BD192" s="228">
        <f t="shared" si="143"/>
        <v>32464.380337481227</v>
      </c>
      <c r="BE192" s="228">
        <f t="shared" si="143"/>
        <v>32782.658576083988</v>
      </c>
      <c r="BF192" s="228">
        <f t="shared" si="143"/>
        <v>33104.057189575004</v>
      </c>
      <c r="BG192" s="228">
        <f t="shared" si="143"/>
        <v>33428.606769864957</v>
      </c>
      <c r="BH192" s="228">
        <f t="shared" si="143"/>
        <v>33756.338208785201</v>
      </c>
      <c r="BI192" s="228">
        <f t="shared" si="143"/>
        <v>34087.282701028191</v>
      </c>
      <c r="BJ192" s="228">
        <f t="shared" si="143"/>
        <v>34421.47174711671</v>
      </c>
      <c r="BK192" s="228">
        <f t="shared" si="143"/>
        <v>34758.937156402164</v>
      </c>
      <c r="BL192" s="228">
        <f t="shared" si="143"/>
        <v>35099.711050092388</v>
      </c>
      <c r="BM192" s="228">
        <f t="shared" si="143"/>
        <v>35443.825864308972</v>
      </c>
      <c r="BN192" s="228">
        <f t="shared" si="143"/>
        <v>35791.314353174741</v>
      </c>
      <c r="BO192" s="228">
        <f t="shared" si="143"/>
        <v>36142.209591931365</v>
      </c>
      <c r="BP192" s="228">
        <f t="shared" si="143"/>
        <v>36496.544980087558</v>
      </c>
      <c r="BQ192" s="228">
        <f t="shared" si="143"/>
        <v>36854.354244598209</v>
      </c>
    </row>
    <row r="193" spans="5:69">
      <c r="E193" s="326"/>
      <c r="F193" s="328"/>
      <c r="G193" s="324"/>
      <c r="H193" s="325"/>
      <c r="I193" s="229" t="s">
        <v>449</v>
      </c>
      <c r="J193" s="204">
        <f>J191-J192</f>
        <v>-16575.129533678752</v>
      </c>
      <c r="K193" s="204">
        <f>K191-K192</f>
        <v>-14662.501269938028</v>
      </c>
      <c r="L193" s="204">
        <f t="shared" ref="L193:BQ193" si="144">L191-L192</f>
        <v>-13768.686515549023</v>
      </c>
      <c r="M193" s="204">
        <f t="shared" si="144"/>
        <v>-13384.891254830796</v>
      </c>
      <c r="N193" s="204">
        <f t="shared" si="144"/>
        <v>-13256.724487187916</v>
      </c>
      <c r="O193" s="204">
        <f t="shared" si="144"/>
        <v>-13256.996778462288</v>
      </c>
      <c r="P193" s="204">
        <f t="shared" si="144"/>
        <v>-13322.119537186414</v>
      </c>
      <c r="Q193" s="204">
        <f t="shared" si="144"/>
        <v>-13420.304653293142</v>
      </c>
      <c r="R193" s="204">
        <f t="shared" si="144"/>
        <v>-13535.664318059247</v>
      </c>
      <c r="S193" s="204">
        <f t="shared" si="144"/>
        <v>-13660.260934671836</v>
      </c>
      <c r="T193" s="204">
        <f t="shared" si="144"/>
        <v>-13790.13207411188</v>
      </c>
      <c r="U193" s="204">
        <f t="shared" si="144"/>
        <v>-13923.302953702256</v>
      </c>
      <c r="V193" s="204">
        <f t="shared" si="144"/>
        <v>-14058.792676993973</v>
      </c>
      <c r="W193" s="204">
        <f t="shared" si="144"/>
        <v>-14196.117354327505</v>
      </c>
      <c r="X193" s="204">
        <f t="shared" si="144"/>
        <v>-14335.041663737707</v>
      </c>
      <c r="Y193" s="204">
        <f t="shared" si="144"/>
        <v>-14475.454632036674</v>
      </c>
      <c r="Z193" s="204">
        <f t="shared" si="144"/>
        <v>-14617.307525991722</v>
      </c>
      <c r="AA193" s="204">
        <f t="shared" si="144"/>
        <v>-14760.582798557221</v>
      </c>
      <c r="AB193" s="204">
        <f t="shared" si="144"/>
        <v>-14905.278562639589</v>
      </c>
      <c r="AC193" s="204">
        <f t="shared" si="144"/>
        <v>-15051.400828635296</v>
      </c>
      <c r="AD193" s="204">
        <f t="shared" si="144"/>
        <v>-15198.959623861727</v>
      </c>
      <c r="AE193" s="204">
        <f t="shared" si="144"/>
        <v>-15347.967052941072</v>
      </c>
      <c r="AF193" s="204">
        <f t="shared" si="144"/>
        <v>-15498.436328667116</v>
      </c>
      <c r="AG193" s="204">
        <f t="shared" si="144"/>
        <v>-15650.381288120294</v>
      </c>
      <c r="AH193" s="204">
        <f t="shared" si="144"/>
        <v>-15803.816151413428</v>
      </c>
      <c r="AI193" s="204">
        <f t="shared" si="144"/>
        <v>-15958.75540175953</v>
      </c>
      <c r="AJ193" s="204">
        <f t="shared" si="144"/>
        <v>-16115.213726207607</v>
      </c>
      <c r="AK193" s="204">
        <f t="shared" si="144"/>
        <v>-16273.205986719173</v>
      </c>
      <c r="AL193" s="204">
        <f t="shared" si="144"/>
        <v>-16432.747206422173</v>
      </c>
      <c r="AM193" s="204">
        <f t="shared" si="144"/>
        <v>-16593.852563460558</v>
      </c>
      <c r="AN193" s="204">
        <f t="shared" si="144"/>
        <v>-16756.537388648871</v>
      </c>
      <c r="AO193" s="204">
        <f t="shared" si="144"/>
        <v>-16920.817165036333</v>
      </c>
      <c r="AP193" s="204">
        <f t="shared" si="144"/>
        <v>-17086.707528433129</v>
      </c>
      <c r="AQ193" s="204">
        <f t="shared" si="144"/>
        <v>-17254.224268424812</v>
      </c>
      <c r="AR193" s="204">
        <f t="shared" si="144"/>
        <v>-17423.383329638382</v>
      </c>
      <c r="AS193" s="204">
        <f t="shared" si="144"/>
        <v>-17594.200813141491</v>
      </c>
      <c r="AT193" s="204">
        <f t="shared" si="144"/>
        <v>-17766.692977915824</v>
      </c>
      <c r="AU193" s="204">
        <f t="shared" si="144"/>
        <v>-17940.876242374994</v>
      </c>
      <c r="AV193" s="204">
        <f t="shared" si="144"/>
        <v>-18116.767185912599</v>
      </c>
      <c r="AW193" s="204">
        <f t="shared" si="144"/>
        <v>-18294.382550472816</v>
      </c>
      <c r="AX193" s="204">
        <f t="shared" si="144"/>
        <v>-18473.739242140349</v>
      </c>
      <c r="AY193" s="204">
        <f t="shared" si="144"/>
        <v>-18654.854332747673</v>
      </c>
      <c r="AZ193" s="204">
        <f t="shared" si="144"/>
        <v>-18837.745061499161</v>
      </c>
      <c r="BA193" s="204">
        <f t="shared" si="144"/>
        <v>-19022.42883661142</v>
      </c>
      <c r="BB193" s="204">
        <f t="shared" si="144"/>
        <v>-19208.923236970117</v>
      </c>
      <c r="BC193" s="204">
        <f t="shared" si="144"/>
        <v>-19397.24601380304</v>
      </c>
      <c r="BD193" s="204">
        <f t="shared" si="144"/>
        <v>-19587.41509236968</v>
      </c>
      <c r="BE193" s="204">
        <f t="shared" si="144"/>
        <v>-19779.448573667396</v>
      </c>
      <c r="BF193" s="204">
        <f t="shared" si="144"/>
        <v>-19973.364736154312</v>
      </c>
      <c r="BG193" s="204">
        <f t="shared" si="144"/>
        <v>-20169.182037489154</v>
      </c>
      <c r="BH193" s="204">
        <f t="shared" si="144"/>
        <v>-20366.91911628806</v>
      </c>
      <c r="BI193" s="204">
        <f t="shared" si="144"/>
        <v>-20566.594793898726</v>
      </c>
      <c r="BJ193" s="204">
        <f t="shared" si="144"/>
        <v>-20768.228076191856</v>
      </c>
      <c r="BK193" s="204">
        <f t="shared" si="144"/>
        <v>-20971.838155370206</v>
      </c>
      <c r="BL193" s="204">
        <f t="shared" si="144"/>
        <v>-21177.444411795404</v>
      </c>
      <c r="BM193" s="204">
        <f t="shared" si="144"/>
        <v>-21385.066415832607</v>
      </c>
      <c r="BN193" s="204">
        <f t="shared" si="144"/>
        <v>-21594.723929713316</v>
      </c>
      <c r="BO193" s="204">
        <f t="shared" si="144"/>
        <v>-21806.436909416396</v>
      </c>
      <c r="BP193" s="204">
        <f t="shared" si="144"/>
        <v>-22020.225506567542</v>
      </c>
      <c r="BQ193" s="204">
        <f t="shared" si="144"/>
        <v>-22236.110070357412</v>
      </c>
    </row>
    <row r="194" spans="5:69">
      <c r="E194" s="326"/>
      <c r="F194" s="328"/>
      <c r="G194" s="329" t="s">
        <v>51</v>
      </c>
      <c r="H194" s="323" t="s">
        <v>25</v>
      </c>
      <c r="I194" s="230" t="s">
        <v>318</v>
      </c>
      <c r="J194" s="216">
        <f>Variables!$H$27</f>
        <v>0.3</v>
      </c>
      <c r="K194" s="216">
        <f>Variables!$H$27</f>
        <v>0.3</v>
      </c>
      <c r="L194" s="216">
        <f>Variables!$H$27</f>
        <v>0.3</v>
      </c>
      <c r="M194" s="216">
        <f>Variables!$H$27</f>
        <v>0.3</v>
      </c>
      <c r="N194" s="216">
        <f>Variables!$H$27</f>
        <v>0.3</v>
      </c>
      <c r="O194" s="216">
        <f>Variables!$H$27</f>
        <v>0.3</v>
      </c>
      <c r="P194" s="216">
        <f>Variables!$H$27</f>
        <v>0.3</v>
      </c>
      <c r="Q194" s="216">
        <f>Variables!$H$27</f>
        <v>0.3</v>
      </c>
      <c r="R194" s="216">
        <f>Variables!$H$27</f>
        <v>0.3</v>
      </c>
      <c r="S194" s="216">
        <f>Variables!$H$27</f>
        <v>0.3</v>
      </c>
      <c r="T194" s="216">
        <f>Variables!$H$27</f>
        <v>0.3</v>
      </c>
      <c r="U194" s="216">
        <f>Variables!$H$27</f>
        <v>0.3</v>
      </c>
      <c r="V194" s="216">
        <f>Variables!$H$27</f>
        <v>0.3</v>
      </c>
      <c r="W194" s="216">
        <f>Variables!$H$27</f>
        <v>0.3</v>
      </c>
      <c r="X194" s="216">
        <f>Variables!$H$27</f>
        <v>0.3</v>
      </c>
      <c r="Y194" s="216">
        <f>Variables!$H$27</f>
        <v>0.3</v>
      </c>
      <c r="Z194" s="216">
        <f>Variables!$H$27</f>
        <v>0.3</v>
      </c>
      <c r="AA194" s="216">
        <f>Variables!$H$27</f>
        <v>0.3</v>
      </c>
      <c r="AB194" s="216">
        <f>Variables!$H$27</f>
        <v>0.3</v>
      </c>
      <c r="AC194" s="216">
        <f>Variables!$H$27</f>
        <v>0.3</v>
      </c>
      <c r="AD194" s="216">
        <f>Variables!$H$27</f>
        <v>0.3</v>
      </c>
      <c r="AE194" s="216">
        <f>Variables!$H$27</f>
        <v>0.3</v>
      </c>
      <c r="AF194" s="216">
        <f>Variables!$H$27</f>
        <v>0.3</v>
      </c>
      <c r="AG194" s="216">
        <f>Variables!$H$27</f>
        <v>0.3</v>
      </c>
      <c r="AH194" s="216">
        <f>Variables!$H$27</f>
        <v>0.3</v>
      </c>
      <c r="AI194" s="216">
        <f>Variables!$H$27</f>
        <v>0.3</v>
      </c>
      <c r="AJ194" s="216">
        <f>Variables!$H$27</f>
        <v>0.3</v>
      </c>
      <c r="AK194" s="216">
        <f>Variables!$H$27</f>
        <v>0.3</v>
      </c>
      <c r="AL194" s="216">
        <f>Variables!$H$27</f>
        <v>0.3</v>
      </c>
      <c r="AM194" s="216">
        <f>Variables!$H$27</f>
        <v>0.3</v>
      </c>
      <c r="AN194" s="216">
        <f>Variables!$H$27</f>
        <v>0.3</v>
      </c>
      <c r="AO194" s="216">
        <f>Variables!$H$27</f>
        <v>0.3</v>
      </c>
      <c r="AP194" s="216">
        <f>Variables!$H$27</f>
        <v>0.3</v>
      </c>
      <c r="AQ194" s="216">
        <f>Variables!$H$27</f>
        <v>0.3</v>
      </c>
      <c r="AR194" s="216">
        <f>Variables!$H$27</f>
        <v>0.3</v>
      </c>
      <c r="AS194" s="216">
        <f>Variables!$H$27</f>
        <v>0.3</v>
      </c>
      <c r="AT194" s="216">
        <f>Variables!$H$27</f>
        <v>0.3</v>
      </c>
      <c r="AU194" s="216">
        <f>Variables!$H$27</f>
        <v>0.3</v>
      </c>
      <c r="AV194" s="216">
        <f>Variables!$H$27</f>
        <v>0.3</v>
      </c>
      <c r="AW194" s="216">
        <f>Variables!$H$27</f>
        <v>0.3</v>
      </c>
      <c r="AX194" s="216">
        <f>Variables!$H$27</f>
        <v>0.3</v>
      </c>
      <c r="AY194" s="216">
        <f>Variables!$H$27</f>
        <v>0.3</v>
      </c>
      <c r="AZ194" s="216">
        <f>Variables!$H$27</f>
        <v>0.3</v>
      </c>
      <c r="BA194" s="216">
        <f>Variables!$H$27</f>
        <v>0.3</v>
      </c>
      <c r="BB194" s="216">
        <f>Variables!$H$27</f>
        <v>0.3</v>
      </c>
      <c r="BC194" s="216">
        <f>Variables!$H$27</f>
        <v>0.3</v>
      </c>
      <c r="BD194" s="216">
        <f>Variables!$H$27</f>
        <v>0.3</v>
      </c>
      <c r="BE194" s="216">
        <f>Variables!$H$27</f>
        <v>0.3</v>
      </c>
      <c r="BF194" s="216">
        <f>Variables!$H$27</f>
        <v>0.3</v>
      </c>
      <c r="BG194" s="216">
        <f>Variables!$H$27</f>
        <v>0.3</v>
      </c>
      <c r="BH194" s="216">
        <f>Variables!$H$27</f>
        <v>0.3</v>
      </c>
      <c r="BI194" s="216">
        <f>Variables!$H$27</f>
        <v>0.3</v>
      </c>
      <c r="BJ194" s="216">
        <f>Variables!$H$27</f>
        <v>0.3</v>
      </c>
      <c r="BK194" s="216">
        <f>Variables!$H$27</f>
        <v>0.3</v>
      </c>
      <c r="BL194" s="216">
        <f>Variables!$H$27</f>
        <v>0.3</v>
      </c>
      <c r="BM194" s="216">
        <f>Variables!$H$27</f>
        <v>0.3</v>
      </c>
      <c r="BN194" s="216">
        <f>Variables!$H$27</f>
        <v>0.3</v>
      </c>
      <c r="BO194" s="216">
        <f>Variables!$H$27</f>
        <v>0.3</v>
      </c>
      <c r="BP194" s="216">
        <f>Variables!$H$27</f>
        <v>0.3</v>
      </c>
      <c r="BQ194" s="216">
        <f>Variables!$H$27</f>
        <v>0.3</v>
      </c>
    </row>
    <row r="195" spans="5:69">
      <c r="E195" s="326"/>
      <c r="F195" s="328"/>
      <c r="G195" s="329"/>
      <c r="H195" s="323"/>
      <c r="I195" s="230" t="s">
        <v>321</v>
      </c>
      <c r="J195" s="200">
        <f>J179*J194</f>
        <v>3.2642487046632116</v>
      </c>
      <c r="K195" s="200">
        <f>K179*K194</f>
        <v>3.362176165803108</v>
      </c>
      <c r="L195" s="200">
        <f t="shared" ref="L195:BQ195" si="145">L179*L194</f>
        <v>3.4630414507772014</v>
      </c>
      <c r="M195" s="200">
        <f t="shared" si="145"/>
        <v>3.5669326943005184</v>
      </c>
      <c r="N195" s="200">
        <f t="shared" si="145"/>
        <v>3.6739406751295327</v>
      </c>
      <c r="O195" s="200">
        <f t="shared" si="145"/>
        <v>3.7841588953834191</v>
      </c>
      <c r="P195" s="200">
        <f t="shared" si="145"/>
        <v>3.8976836622449222</v>
      </c>
      <c r="Q195" s="200">
        <f t="shared" si="145"/>
        <v>4.0146141721122701</v>
      </c>
      <c r="R195" s="200">
        <f t="shared" si="145"/>
        <v>4.1350525972756378</v>
      </c>
      <c r="S195" s="200">
        <f t="shared" si="145"/>
        <v>4.2591041751939072</v>
      </c>
      <c r="T195" s="200">
        <f t="shared" si="145"/>
        <v>4.3868773004497248</v>
      </c>
      <c r="U195" s="200">
        <f t="shared" si="145"/>
        <v>4.5184836194632165</v>
      </c>
      <c r="V195" s="200">
        <f t="shared" si="145"/>
        <v>4.6540381280471133</v>
      </c>
      <c r="W195" s="200">
        <f t="shared" si="145"/>
        <v>4.7936592718885267</v>
      </c>
      <c r="X195" s="200">
        <f t="shared" si="145"/>
        <v>4.9374690500451814</v>
      </c>
      <c r="Y195" s="200">
        <f t="shared" si="145"/>
        <v>5.0855931215465366</v>
      </c>
      <c r="Z195" s="200">
        <f t="shared" si="145"/>
        <v>5.2381609151929336</v>
      </c>
      <c r="AA195" s="200">
        <f t="shared" si="145"/>
        <v>5.3953057426487216</v>
      </c>
      <c r="AB195" s="200">
        <f t="shared" si="145"/>
        <v>5.5571649149281841</v>
      </c>
      <c r="AC195" s="200">
        <f t="shared" si="145"/>
        <v>5.7238798623760312</v>
      </c>
      <c r="AD195" s="200">
        <f t="shared" si="145"/>
        <v>5.8955962582473109</v>
      </c>
      <c r="AE195" s="200">
        <f t="shared" si="145"/>
        <v>6.0724641459947311</v>
      </c>
      <c r="AF195" s="200">
        <f t="shared" si="145"/>
        <v>6.2546380703745728</v>
      </c>
      <c r="AG195" s="200">
        <f t="shared" si="145"/>
        <v>6.442277212485811</v>
      </c>
      <c r="AH195" s="200">
        <f t="shared" si="145"/>
        <v>6.6355455288603844</v>
      </c>
      <c r="AI195" s="200">
        <f t="shared" si="145"/>
        <v>6.8346118947261969</v>
      </c>
      <c r="AJ195" s="200">
        <f t="shared" si="145"/>
        <v>7.0396502515679842</v>
      </c>
      <c r="AK195" s="200">
        <f t="shared" si="145"/>
        <v>7.2508397591150224</v>
      </c>
      <c r="AL195" s="200">
        <f t="shared" si="145"/>
        <v>7.4683649518884732</v>
      </c>
      <c r="AM195" s="200">
        <f t="shared" si="145"/>
        <v>7.6924159004451296</v>
      </c>
      <c r="AN195" s="200">
        <f t="shared" si="145"/>
        <v>7.9231883774584837</v>
      </c>
      <c r="AO195" s="200">
        <f t="shared" si="145"/>
        <v>8.1608840287822382</v>
      </c>
      <c r="AP195" s="200">
        <f t="shared" si="145"/>
        <v>8.4057105496457059</v>
      </c>
      <c r="AQ195" s="200">
        <f t="shared" si="145"/>
        <v>8.657881866135078</v>
      </c>
      <c r="AR195" s="200">
        <f t="shared" si="145"/>
        <v>8.9176183221191287</v>
      </c>
      <c r="AS195" s="200">
        <f t="shared" si="145"/>
        <v>9.1851468717827043</v>
      </c>
      <c r="AT195" s="200">
        <f t="shared" si="145"/>
        <v>9.4607012779361845</v>
      </c>
      <c r="AU195" s="200">
        <f t="shared" si="145"/>
        <v>9.7445223162742689</v>
      </c>
      <c r="AV195" s="200">
        <f t="shared" si="145"/>
        <v>10.036857985762499</v>
      </c>
      <c r="AW195" s="200">
        <f t="shared" si="145"/>
        <v>10.337963725335376</v>
      </c>
      <c r="AX195" s="200">
        <f t="shared" si="145"/>
        <v>10.648102637095434</v>
      </c>
      <c r="AY195" s="200">
        <f t="shared" si="145"/>
        <v>10.967545716208297</v>
      </c>
      <c r="AZ195" s="200">
        <f t="shared" si="145"/>
        <v>11.296572087694546</v>
      </c>
      <c r="BA195" s="200">
        <f t="shared" si="145"/>
        <v>11.635469250325384</v>
      </c>
      <c r="BB195" s="200">
        <f t="shared" si="145"/>
        <v>11.984533327835145</v>
      </c>
      <c r="BC195" s="200">
        <f t="shared" si="145"/>
        <v>12.3440693276702</v>
      </c>
      <c r="BD195" s="200">
        <f t="shared" si="145"/>
        <v>12.714391407500306</v>
      </c>
      <c r="BE195" s="200">
        <f t="shared" si="145"/>
        <v>13.095823149725316</v>
      </c>
      <c r="BF195" s="200">
        <f t="shared" si="145"/>
        <v>13.488697844217077</v>
      </c>
      <c r="BG195" s="200">
        <f t="shared" si="145"/>
        <v>13.893358779543584</v>
      </c>
      <c r="BH195" s="200">
        <f t="shared" si="145"/>
        <v>14.310159542929897</v>
      </c>
      <c r="BI195" s="200">
        <f t="shared" si="145"/>
        <v>14.739464329217791</v>
      </c>
      <c r="BJ195" s="200">
        <f t="shared" si="145"/>
        <v>15.181648259094324</v>
      </c>
      <c r="BK195" s="200">
        <f t="shared" si="145"/>
        <v>15.637097706867156</v>
      </c>
      <c r="BL195" s="200">
        <f t="shared" si="145"/>
        <v>16.106210638073172</v>
      </c>
      <c r="BM195" s="200">
        <f t="shared" si="145"/>
        <v>16.589396957215367</v>
      </c>
      <c r="BN195" s="200">
        <f t="shared" si="145"/>
        <v>17.087078865931826</v>
      </c>
      <c r="BO195" s="200">
        <f t="shared" si="145"/>
        <v>17.599691231909784</v>
      </c>
      <c r="BP195" s="200">
        <f t="shared" si="145"/>
        <v>18.127681968867076</v>
      </c>
      <c r="BQ195" s="200">
        <f t="shared" si="145"/>
        <v>18.671512427933088</v>
      </c>
    </row>
    <row r="196" spans="5:69">
      <c r="E196" s="326"/>
      <c r="F196" s="328"/>
      <c r="G196" s="329"/>
      <c r="H196" s="323"/>
      <c r="I196" s="230" t="s">
        <v>324</v>
      </c>
      <c r="J196" s="200">
        <f>J195/J284</f>
        <v>4.6632124352331594</v>
      </c>
      <c r="K196" s="200">
        <f>K195/K284</f>
        <v>4.708930204206033</v>
      </c>
      <c r="L196" s="200">
        <f t="shared" ref="L196:BQ196" si="146">L195/L284</f>
        <v>4.7550961866002099</v>
      </c>
      <c r="M196" s="200">
        <f t="shared" si="146"/>
        <v>4.8017147766649195</v>
      </c>
      <c r="N196" s="200">
        <f t="shared" si="146"/>
        <v>4.8487904117302598</v>
      </c>
      <c r="O196" s="200">
        <f t="shared" si="146"/>
        <v>4.8963275726295761</v>
      </c>
      <c r="P196" s="200">
        <f t="shared" si="146"/>
        <v>4.9443307841259445</v>
      </c>
      <c r="Q196" s="200">
        <f t="shared" si="146"/>
        <v>4.992804615342866</v>
      </c>
      <c r="R196" s="200">
        <f t="shared" si="146"/>
        <v>5.041753680199168</v>
      </c>
      <c r="S196" s="200">
        <f t="shared" si="146"/>
        <v>5.0911826378481795</v>
      </c>
      <c r="T196" s="200">
        <f t="shared" si="146"/>
        <v>5.1410961931212018</v>
      </c>
      <c r="U196" s="200">
        <f t="shared" si="146"/>
        <v>5.1914990969753312</v>
      </c>
      <c r="V196" s="200">
        <f t="shared" si="146"/>
        <v>5.2423961469456772</v>
      </c>
      <c r="W196" s="200">
        <f t="shared" si="146"/>
        <v>5.2937921876020066</v>
      </c>
      <c r="X196" s="200">
        <f t="shared" si="146"/>
        <v>5.3456921110098685</v>
      </c>
      <c r="Y196" s="200">
        <f t="shared" si="146"/>
        <v>5.3981008571962397</v>
      </c>
      <c r="Z196" s="200">
        <f t="shared" si="146"/>
        <v>5.4510234146197334</v>
      </c>
      <c r="AA196" s="200">
        <f t="shared" si="146"/>
        <v>5.504464820645417</v>
      </c>
      <c r="AB196" s="200">
        <f t="shared" si="146"/>
        <v>5.5584301620242931</v>
      </c>
      <c r="AC196" s="200">
        <f t="shared" si="146"/>
        <v>5.6129245753774741</v>
      </c>
      <c r="AD196" s="200">
        <f t="shared" si="146"/>
        <v>5.6679532476850953</v>
      </c>
      <c r="AE196" s="200">
        <f t="shared" si="146"/>
        <v>5.7235214167800486</v>
      </c>
      <c r="AF196" s="200">
        <f t="shared" si="146"/>
        <v>5.7796343718465186</v>
      </c>
      <c r="AG196" s="200">
        <f t="shared" si="146"/>
        <v>5.8362974539234456</v>
      </c>
      <c r="AH196" s="200">
        <f t="shared" si="146"/>
        <v>5.8935160564128912</v>
      </c>
      <c r="AI196" s="200">
        <f t="shared" si="146"/>
        <v>5.95129562559341</v>
      </c>
      <c r="AJ196" s="200">
        <f t="shared" si="146"/>
        <v>6.0096416611384438</v>
      </c>
      <c r="AK196" s="200">
        <f t="shared" si="146"/>
        <v>6.0685597166397995</v>
      </c>
      <c r="AL196" s="200">
        <f t="shared" si="146"/>
        <v>6.1280554001362679</v>
      </c>
      <c r="AM196" s="200">
        <f t="shared" si="146"/>
        <v>6.1881343746474098</v>
      </c>
      <c r="AN196" s="200">
        <f t="shared" si="146"/>
        <v>6.2488023587125818</v>
      </c>
      <c r="AO196" s="200">
        <f t="shared" si="146"/>
        <v>6.3100651269352532</v>
      </c>
      <c r="AP196" s="200">
        <f t="shared" si="146"/>
        <v>6.3719285105326575</v>
      </c>
      <c r="AQ196" s="200">
        <f t="shared" si="146"/>
        <v>6.4343983978908224</v>
      </c>
      <c r="AR196" s="200">
        <f t="shared" si="146"/>
        <v>6.4974807351250439</v>
      </c>
      <c r="AS196" s="200">
        <f t="shared" si="146"/>
        <v>6.5611815266458784</v>
      </c>
      <c r="AT196" s="200">
        <f t="shared" si="146"/>
        <v>6.6255068357306417</v>
      </c>
      <c r="AU196" s="200">
        <f t="shared" si="146"/>
        <v>6.6904627851005491</v>
      </c>
      <c r="AV196" s="200">
        <f t="shared" si="146"/>
        <v>6.7560555575034966</v>
      </c>
      <c r="AW196" s="200">
        <f t="shared" si="146"/>
        <v>6.8222913963025515</v>
      </c>
      <c r="AX196" s="200">
        <f t="shared" si="146"/>
        <v>6.8891766060702215</v>
      </c>
      <c r="AY196" s="200">
        <f t="shared" si="146"/>
        <v>6.9567175531885574</v>
      </c>
      <c r="AZ196" s="200">
        <f t="shared" si="146"/>
        <v>7.0249206664551114</v>
      </c>
      <c r="BA196" s="200">
        <f t="shared" si="146"/>
        <v>7.0937924376948676</v>
      </c>
      <c r="BB196" s="200">
        <f t="shared" si="146"/>
        <v>7.1633394223781508</v>
      </c>
      <c r="BC196" s="200">
        <f t="shared" si="146"/>
        <v>7.2335682402446038</v>
      </c>
      <c r="BD196" s="200">
        <f t="shared" si="146"/>
        <v>7.3044855759332759</v>
      </c>
      <c r="BE196" s="200">
        <f t="shared" si="146"/>
        <v>7.3760981796188974</v>
      </c>
      <c r="BF196" s="200">
        <f t="shared" si="146"/>
        <v>7.448412867654377</v>
      </c>
      <c r="BG196" s="200">
        <f t="shared" si="146"/>
        <v>7.521436523219613</v>
      </c>
      <c r="BH196" s="200">
        <f t="shared" si="146"/>
        <v>7.5951760969766706</v>
      </c>
      <c r="BI196" s="200">
        <f t="shared" si="146"/>
        <v>7.6696386077313417</v>
      </c>
      <c r="BJ196" s="200">
        <f t="shared" si="146"/>
        <v>7.7448311431012566</v>
      </c>
      <c r="BK196" s="200">
        <f t="shared" si="146"/>
        <v>7.8207608601904859</v>
      </c>
      <c r="BL196" s="200">
        <f t="shared" si="146"/>
        <v>7.8974349862707864</v>
      </c>
      <c r="BM196" s="200">
        <f t="shared" si="146"/>
        <v>7.9748608194695185</v>
      </c>
      <c r="BN196" s="200">
        <f t="shared" si="146"/>
        <v>8.0530457294643156</v>
      </c>
      <c r="BO196" s="200">
        <f t="shared" si="146"/>
        <v>8.1319971581845554</v>
      </c>
      <c r="BP196" s="200">
        <f t="shared" si="146"/>
        <v>8.2117226205196978</v>
      </c>
      <c r="BQ196" s="200">
        <f t="shared" si="146"/>
        <v>8.2922297050345968</v>
      </c>
    </row>
    <row r="197" spans="5:69">
      <c r="E197" s="326"/>
      <c r="F197" s="328"/>
      <c r="G197" s="329"/>
      <c r="H197" s="323"/>
      <c r="I197" s="230" t="s">
        <v>65</v>
      </c>
      <c r="J197" s="203">
        <f>Variables!$H$9</f>
        <v>9</v>
      </c>
      <c r="K197" s="203">
        <f>Variables!$H$9</f>
        <v>9</v>
      </c>
      <c r="L197" s="203">
        <f>Variables!$H$9</f>
        <v>9</v>
      </c>
      <c r="M197" s="203">
        <f>Variables!$H$9</f>
        <v>9</v>
      </c>
      <c r="N197" s="203">
        <f>Variables!$H$9</f>
        <v>9</v>
      </c>
      <c r="O197" s="203">
        <f>Variables!$H$9</f>
        <v>9</v>
      </c>
      <c r="P197" s="203">
        <f>Variables!$H$9</f>
        <v>9</v>
      </c>
      <c r="Q197" s="203">
        <f>Variables!$H$9</f>
        <v>9</v>
      </c>
      <c r="R197" s="203">
        <f>Variables!$H$9</f>
        <v>9</v>
      </c>
      <c r="S197" s="203">
        <f>Variables!$H$9</f>
        <v>9</v>
      </c>
      <c r="T197" s="203">
        <f>Variables!$H$9</f>
        <v>9</v>
      </c>
      <c r="U197" s="203">
        <f>Variables!$H$9</f>
        <v>9</v>
      </c>
      <c r="V197" s="203">
        <f>Variables!$H$9</f>
        <v>9</v>
      </c>
      <c r="W197" s="203">
        <f>Variables!$H$9</f>
        <v>9</v>
      </c>
      <c r="X197" s="203">
        <f>Variables!$H$9</f>
        <v>9</v>
      </c>
      <c r="Y197" s="203">
        <f>Variables!$H$9</f>
        <v>9</v>
      </c>
      <c r="Z197" s="203">
        <f>Variables!$H$9</f>
        <v>9</v>
      </c>
      <c r="AA197" s="203">
        <f>Variables!$H$9</f>
        <v>9</v>
      </c>
      <c r="AB197" s="203">
        <f>Variables!$H$9</f>
        <v>9</v>
      </c>
      <c r="AC197" s="203">
        <f>Variables!$H$9</f>
        <v>9</v>
      </c>
      <c r="AD197" s="203">
        <f>Variables!$H$9</f>
        <v>9</v>
      </c>
      <c r="AE197" s="203">
        <f>Variables!$H$9</f>
        <v>9</v>
      </c>
      <c r="AF197" s="203">
        <f>Variables!$H$9</f>
        <v>9</v>
      </c>
      <c r="AG197" s="203">
        <f>Variables!$H$9</f>
        <v>9</v>
      </c>
      <c r="AH197" s="203">
        <f>Variables!$H$9</f>
        <v>9</v>
      </c>
      <c r="AI197" s="203">
        <f>Variables!$H$9</f>
        <v>9</v>
      </c>
      <c r="AJ197" s="203">
        <f>Variables!$H$9</f>
        <v>9</v>
      </c>
      <c r="AK197" s="203">
        <f>Variables!$H$9</f>
        <v>9</v>
      </c>
      <c r="AL197" s="203">
        <f>Variables!$H$9</f>
        <v>9</v>
      </c>
      <c r="AM197" s="203">
        <f>Variables!$H$9</f>
        <v>9</v>
      </c>
      <c r="AN197" s="203">
        <f>Variables!$H$9</f>
        <v>9</v>
      </c>
      <c r="AO197" s="203">
        <f>Variables!$H$9</f>
        <v>9</v>
      </c>
      <c r="AP197" s="203">
        <f>Variables!$H$9</f>
        <v>9</v>
      </c>
      <c r="AQ197" s="203">
        <f>Variables!$H$9</f>
        <v>9</v>
      </c>
      <c r="AR197" s="203">
        <f>Variables!$H$9</f>
        <v>9</v>
      </c>
      <c r="AS197" s="203">
        <f>Variables!$H$9</f>
        <v>9</v>
      </c>
      <c r="AT197" s="203">
        <f>Variables!$H$9</f>
        <v>9</v>
      </c>
      <c r="AU197" s="203">
        <f>Variables!$H$9</f>
        <v>9</v>
      </c>
      <c r="AV197" s="203">
        <f>Variables!$H$9</f>
        <v>9</v>
      </c>
      <c r="AW197" s="203">
        <f>Variables!$H$9</f>
        <v>9</v>
      </c>
      <c r="AX197" s="203">
        <f>Variables!$H$9</f>
        <v>9</v>
      </c>
      <c r="AY197" s="203">
        <f>Variables!$H$9</f>
        <v>9</v>
      </c>
      <c r="AZ197" s="203">
        <f>Variables!$H$9</f>
        <v>9</v>
      </c>
      <c r="BA197" s="203">
        <f>Variables!$H$9</f>
        <v>9</v>
      </c>
      <c r="BB197" s="203">
        <f>Variables!$H$9</f>
        <v>9</v>
      </c>
      <c r="BC197" s="203">
        <f>Variables!$H$9</f>
        <v>9</v>
      </c>
      <c r="BD197" s="203">
        <f>Variables!$H$9</f>
        <v>9</v>
      </c>
      <c r="BE197" s="203">
        <f>Variables!$H$9</f>
        <v>9</v>
      </c>
      <c r="BF197" s="203">
        <f>Variables!$H$9</f>
        <v>9</v>
      </c>
      <c r="BG197" s="203">
        <f>Variables!$H$9</f>
        <v>9</v>
      </c>
      <c r="BH197" s="203">
        <f>Variables!$H$9</f>
        <v>9</v>
      </c>
      <c r="BI197" s="203">
        <f>Variables!$H$9</f>
        <v>9</v>
      </c>
      <c r="BJ197" s="203">
        <f>Variables!$H$9</f>
        <v>9</v>
      </c>
      <c r="BK197" s="203">
        <f>Variables!$H$9</f>
        <v>9</v>
      </c>
      <c r="BL197" s="203">
        <f>Variables!$H$9</f>
        <v>9</v>
      </c>
      <c r="BM197" s="203">
        <f>Variables!$H$9</f>
        <v>9</v>
      </c>
      <c r="BN197" s="203">
        <f>Variables!$H$9</f>
        <v>9</v>
      </c>
      <c r="BO197" s="203">
        <f>Variables!$H$9</f>
        <v>9</v>
      </c>
      <c r="BP197" s="203">
        <f>Variables!$H$9</f>
        <v>9</v>
      </c>
      <c r="BQ197" s="203">
        <f>Variables!$H$9</f>
        <v>9</v>
      </c>
    </row>
    <row r="198" spans="5:69">
      <c r="E198" s="326"/>
      <c r="F198" s="328"/>
      <c r="G198" s="329"/>
      <c r="H198" s="323"/>
      <c r="I198" s="230" t="s">
        <v>299</v>
      </c>
      <c r="J198" s="200">
        <v>0</v>
      </c>
      <c r="K198" s="200">
        <f t="shared" ref="K198:BQ198" si="147">J200*$B$6</f>
        <v>1.8652849740932638</v>
      </c>
      <c r="L198" s="200">
        <f t="shared" si="147"/>
        <v>2.8162145687290452</v>
      </c>
      <c r="M198" s="200">
        <f t="shared" si="147"/>
        <v>3.3101457590046071</v>
      </c>
      <c r="N198" s="200">
        <f t="shared" si="147"/>
        <v>3.5757587901682713</v>
      </c>
      <c r="O198" s="200">
        <f t="shared" si="147"/>
        <v>3.7273955597762396</v>
      </c>
      <c r="P198" s="200">
        <f t="shared" si="147"/>
        <v>3.8222288089399505</v>
      </c>
      <c r="Q198" s="200">
        <f t="shared" si="147"/>
        <v>3.8888467181203539</v>
      </c>
      <c r="R198" s="200">
        <f t="shared" si="147"/>
        <v>3.9415452051973237</v>
      </c>
      <c r="S198" s="200">
        <f t="shared" si="147"/>
        <v>3.987474074678329</v>
      </c>
      <c r="T198" s="200">
        <f t="shared" si="147"/>
        <v>4.0302100924784368</v>
      </c>
      <c r="U198" s="200">
        <f t="shared" si="147"/>
        <v>4.0715435234876987</v>
      </c>
      <c r="V198" s="200">
        <f t="shared" si="147"/>
        <v>4.1123714005339815</v>
      </c>
      <c r="W198" s="200">
        <f t="shared" si="147"/>
        <v>4.1531441590452616</v>
      </c>
      <c r="X198" s="200">
        <f t="shared" si="147"/>
        <v>4.1940889545634334</v>
      </c>
      <c r="Y198" s="200">
        <f t="shared" si="147"/>
        <v>4.2353213216856638</v>
      </c>
      <c r="Z198" s="200">
        <f t="shared" si="147"/>
        <v>4.2769010037213278</v>
      </c>
      <c r="AA198" s="200">
        <f t="shared" si="147"/>
        <v>4.3188598677085572</v>
      </c>
      <c r="AB198" s="200">
        <f t="shared" si="147"/>
        <v>4.3612158621124451</v>
      </c>
      <c r="AC198" s="200">
        <f t="shared" si="147"/>
        <v>4.4039799958659405</v>
      </c>
      <c r="AD198" s="200">
        <f t="shared" si="147"/>
        <v>4.4471598280839606</v>
      </c>
      <c r="AE198" s="200">
        <f t="shared" si="147"/>
        <v>4.4907612131160191</v>
      </c>
      <c r="AF198" s="200">
        <f t="shared" si="147"/>
        <v>4.5347891732700294</v>
      </c>
      <c r="AG198" s="200">
        <f t="shared" si="147"/>
        <v>4.579248335373622</v>
      </c>
      <c r="AH198" s="200">
        <f t="shared" si="147"/>
        <v>4.6241431492561889</v>
      </c>
      <c r="AI198" s="200">
        <f t="shared" si="147"/>
        <v>4.6694779971932512</v>
      </c>
      <c r="AJ198" s="200">
        <f t="shared" si="147"/>
        <v>4.7152572488339901</v>
      </c>
      <c r="AK198" s="200">
        <f t="shared" si="147"/>
        <v>4.7614852888723735</v>
      </c>
      <c r="AL198" s="200">
        <f t="shared" si="147"/>
        <v>4.8081665310921062</v>
      </c>
      <c r="AM198" s="200">
        <f t="shared" si="147"/>
        <v>4.8553054256005606</v>
      </c>
      <c r="AN198" s="200">
        <f t="shared" si="147"/>
        <v>4.9029064626592449</v>
      </c>
      <c r="AO198" s="200">
        <f t="shared" si="147"/>
        <v>4.9509741748146556</v>
      </c>
      <c r="AP198" s="200">
        <f t="shared" si="147"/>
        <v>4.9995131381814293</v>
      </c>
      <c r="AQ198" s="200">
        <f t="shared" si="147"/>
        <v>5.0485279733037771</v>
      </c>
      <c r="AR198" s="200">
        <f t="shared" si="147"/>
        <v>5.098023345808218</v>
      </c>
      <c r="AS198" s="200">
        <f t="shared" si="147"/>
        <v>5.1480039669541267</v>
      </c>
      <c r="AT198" s="200">
        <f t="shared" si="147"/>
        <v>5.1984745941354156</v>
      </c>
      <c r="AU198" s="200">
        <f t="shared" si="147"/>
        <v>5.2494400313599643</v>
      </c>
      <c r="AV198" s="200">
        <f t="shared" si="147"/>
        <v>5.3009051297202028</v>
      </c>
      <c r="AW198" s="200">
        <f t="shared" si="147"/>
        <v>5.3528747878615013</v>
      </c>
      <c r="AX198" s="200">
        <f t="shared" si="147"/>
        <v>5.4053539524517715</v>
      </c>
      <c r="AY198" s="200">
        <f t="shared" si="147"/>
        <v>5.4583476186539741</v>
      </c>
      <c r="AZ198" s="200">
        <f t="shared" si="147"/>
        <v>5.5118608306024104</v>
      </c>
      <c r="BA198" s="200">
        <f t="shared" si="147"/>
        <v>5.5658986818832501</v>
      </c>
      <c r="BB198" s="200">
        <f t="shared" si="147"/>
        <v>5.6204663160195718</v>
      </c>
      <c r="BC198" s="200">
        <f t="shared" si="147"/>
        <v>5.6755689269610468</v>
      </c>
      <c r="BD198" s="200">
        <f t="shared" si="147"/>
        <v>5.7312117595783647</v>
      </c>
      <c r="BE198" s="200">
        <f t="shared" si="147"/>
        <v>5.7874001101624932</v>
      </c>
      <c r="BF198" s="200">
        <f t="shared" si="147"/>
        <v>5.844139326928806</v>
      </c>
      <c r="BG198" s="200">
        <f t="shared" si="147"/>
        <v>5.9014348105261547</v>
      </c>
      <c r="BH198" s="200">
        <f t="shared" si="147"/>
        <v>5.9592920145509227</v>
      </c>
      <c r="BI198" s="200">
        <f t="shared" si="147"/>
        <v>6.0177164460661308</v>
      </c>
      <c r="BJ198" s="200">
        <f t="shared" si="147"/>
        <v>6.0767136661256025</v>
      </c>
      <c r="BK198" s="200">
        <f t="shared" si="147"/>
        <v>6.1362892903033046</v>
      </c>
      <c r="BL198" s="200">
        <f t="shared" si="147"/>
        <v>6.1964489892278465</v>
      </c>
      <c r="BM198" s="200">
        <f t="shared" si="147"/>
        <v>6.2571984891222385</v>
      </c>
      <c r="BN198" s="200">
        <f t="shared" si="147"/>
        <v>6.3185435723489274</v>
      </c>
      <c r="BO198" s="200">
        <f t="shared" si="147"/>
        <v>6.3804900779601903</v>
      </c>
      <c r="BP198" s="200">
        <f t="shared" si="147"/>
        <v>6.4430439022539181</v>
      </c>
      <c r="BQ198" s="200">
        <f t="shared" si="147"/>
        <v>6.5062109993348392</v>
      </c>
    </row>
    <row r="199" spans="5:69">
      <c r="E199" s="326"/>
      <c r="F199" s="328"/>
      <c r="G199" s="329"/>
      <c r="H199" s="323"/>
      <c r="I199" s="230" t="s">
        <v>301</v>
      </c>
      <c r="J199" s="200">
        <v>0</v>
      </c>
      <c r="K199" s="200">
        <f t="shared" ref="K199:BQ199" si="148">J200*$B$7</f>
        <v>0.46632124352331594</v>
      </c>
      <c r="L199" s="200">
        <f t="shared" si="148"/>
        <v>0.7040536421822613</v>
      </c>
      <c r="M199" s="200">
        <f t="shared" si="148"/>
        <v>0.82753643975115176</v>
      </c>
      <c r="N199" s="200">
        <f t="shared" si="148"/>
        <v>0.89393969754206781</v>
      </c>
      <c r="O199" s="200">
        <f t="shared" si="148"/>
        <v>0.9318488899440599</v>
      </c>
      <c r="P199" s="200">
        <f t="shared" si="148"/>
        <v>0.95555720223498763</v>
      </c>
      <c r="Q199" s="200">
        <f t="shared" si="148"/>
        <v>0.97221167953008847</v>
      </c>
      <c r="R199" s="200">
        <f t="shared" si="148"/>
        <v>0.98538630129933091</v>
      </c>
      <c r="S199" s="200">
        <f t="shared" si="148"/>
        <v>0.99686851866958226</v>
      </c>
      <c r="T199" s="200">
        <f t="shared" si="148"/>
        <v>1.0075525231196092</v>
      </c>
      <c r="U199" s="200">
        <f t="shared" si="148"/>
        <v>1.0178858808719247</v>
      </c>
      <c r="V199" s="200">
        <f t="shared" si="148"/>
        <v>1.0280928501334954</v>
      </c>
      <c r="W199" s="200">
        <f t="shared" si="148"/>
        <v>1.0382860397613154</v>
      </c>
      <c r="X199" s="200">
        <f t="shared" si="148"/>
        <v>1.0485222386408584</v>
      </c>
      <c r="Y199" s="200">
        <f t="shared" si="148"/>
        <v>1.0588303304214159</v>
      </c>
      <c r="Z199" s="200">
        <f t="shared" si="148"/>
        <v>1.0692252509303319</v>
      </c>
      <c r="AA199" s="200">
        <f t="shared" si="148"/>
        <v>1.0797149669271393</v>
      </c>
      <c r="AB199" s="200">
        <f t="shared" si="148"/>
        <v>1.0903039655281113</v>
      </c>
      <c r="AC199" s="200">
        <f t="shared" si="148"/>
        <v>1.1009949989664851</v>
      </c>
      <c r="AD199" s="200">
        <f t="shared" si="148"/>
        <v>1.1117899570209901</v>
      </c>
      <c r="AE199" s="200">
        <f t="shared" si="148"/>
        <v>1.1226903032790048</v>
      </c>
      <c r="AF199" s="200">
        <f t="shared" si="148"/>
        <v>1.1336972933175073</v>
      </c>
      <c r="AG199" s="200">
        <f t="shared" si="148"/>
        <v>1.1448120838434055</v>
      </c>
      <c r="AH199" s="200">
        <f t="shared" si="148"/>
        <v>1.1560357873140472</v>
      </c>
      <c r="AI199" s="200">
        <f t="shared" si="148"/>
        <v>1.1673694992983128</v>
      </c>
      <c r="AJ199" s="200">
        <f t="shared" si="148"/>
        <v>1.1788143122084975</v>
      </c>
      <c r="AK199" s="200">
        <f t="shared" si="148"/>
        <v>1.1903713222180934</v>
      </c>
      <c r="AL199" s="200">
        <f t="shared" si="148"/>
        <v>1.2020416327730266</v>
      </c>
      <c r="AM199" s="200">
        <f t="shared" si="148"/>
        <v>1.2138263564001401</v>
      </c>
      <c r="AN199" s="200">
        <f t="shared" si="148"/>
        <v>1.2257266156648112</v>
      </c>
      <c r="AO199" s="200">
        <f t="shared" si="148"/>
        <v>1.2377435437036639</v>
      </c>
      <c r="AP199" s="200">
        <f t="shared" si="148"/>
        <v>1.2498782845453573</v>
      </c>
      <c r="AQ199" s="200">
        <f t="shared" si="148"/>
        <v>1.2621319933259443</v>
      </c>
      <c r="AR199" s="200">
        <f t="shared" si="148"/>
        <v>1.2745058364520545</v>
      </c>
      <c r="AS199" s="200">
        <f t="shared" si="148"/>
        <v>1.2870009917385317</v>
      </c>
      <c r="AT199" s="200">
        <f t="shared" si="148"/>
        <v>1.2996186485338539</v>
      </c>
      <c r="AU199" s="200">
        <f t="shared" si="148"/>
        <v>1.3123600078399911</v>
      </c>
      <c r="AV199" s="200">
        <f t="shared" si="148"/>
        <v>1.3252262824300507</v>
      </c>
      <c r="AW199" s="200">
        <f t="shared" si="148"/>
        <v>1.3382186969653753</v>
      </c>
      <c r="AX199" s="200">
        <f t="shared" si="148"/>
        <v>1.3513384881129429</v>
      </c>
      <c r="AY199" s="200">
        <f t="shared" si="148"/>
        <v>1.3645869046634935</v>
      </c>
      <c r="AZ199" s="200">
        <f t="shared" si="148"/>
        <v>1.3779652076506026</v>
      </c>
      <c r="BA199" s="200">
        <f t="shared" si="148"/>
        <v>1.3914746704708125</v>
      </c>
      <c r="BB199" s="200">
        <f t="shared" si="148"/>
        <v>1.405116579004893</v>
      </c>
      <c r="BC199" s="200">
        <f t="shared" si="148"/>
        <v>1.4188922317402617</v>
      </c>
      <c r="BD199" s="200">
        <f t="shared" si="148"/>
        <v>1.4328029398945912</v>
      </c>
      <c r="BE199" s="200">
        <f t="shared" si="148"/>
        <v>1.4468500275406233</v>
      </c>
      <c r="BF199" s="200">
        <f t="shared" si="148"/>
        <v>1.4610348317322015</v>
      </c>
      <c r="BG199" s="200">
        <f t="shared" si="148"/>
        <v>1.4753587026315387</v>
      </c>
      <c r="BH199" s="200">
        <f t="shared" si="148"/>
        <v>1.4898230036377307</v>
      </c>
      <c r="BI199" s="200">
        <f t="shared" si="148"/>
        <v>1.5044291115165327</v>
      </c>
      <c r="BJ199" s="200">
        <f t="shared" si="148"/>
        <v>1.5191784165314006</v>
      </c>
      <c r="BK199" s="200">
        <f t="shared" si="148"/>
        <v>1.5340723225758262</v>
      </c>
      <c r="BL199" s="200">
        <f t="shared" si="148"/>
        <v>1.5491122473069616</v>
      </c>
      <c r="BM199" s="200">
        <f t="shared" si="148"/>
        <v>1.5642996222805596</v>
      </c>
      <c r="BN199" s="200">
        <f t="shared" si="148"/>
        <v>1.5796358930872318</v>
      </c>
      <c r="BO199" s="200">
        <f t="shared" si="148"/>
        <v>1.5951225194900476</v>
      </c>
      <c r="BP199" s="200">
        <f t="shared" si="148"/>
        <v>1.6107609755634795</v>
      </c>
      <c r="BQ199" s="200">
        <f t="shared" si="148"/>
        <v>1.6265527498337098</v>
      </c>
    </row>
    <row r="200" spans="5:69">
      <c r="E200" s="326"/>
      <c r="F200" s="328"/>
      <c r="G200" s="329"/>
      <c r="H200" s="323"/>
      <c r="I200" s="230" t="s">
        <v>325</v>
      </c>
      <c r="J200" s="200">
        <f>J196+J198+J199</f>
        <v>4.6632124352331594</v>
      </c>
      <c r="K200" s="200">
        <f>K196+K198+K199</f>
        <v>7.0405364218226127</v>
      </c>
      <c r="L200" s="200">
        <f t="shared" ref="L200:BQ200" si="149">L196+L198+L199</f>
        <v>8.2753643975115168</v>
      </c>
      <c r="M200" s="200">
        <f t="shared" si="149"/>
        <v>8.9393969754206779</v>
      </c>
      <c r="N200" s="200">
        <f t="shared" si="149"/>
        <v>9.3184888994405988</v>
      </c>
      <c r="O200" s="200">
        <f t="shared" si="149"/>
        <v>9.5555720223498763</v>
      </c>
      <c r="P200" s="200">
        <f t="shared" si="149"/>
        <v>9.7221167953008845</v>
      </c>
      <c r="Q200" s="200">
        <f t="shared" si="149"/>
        <v>9.8538630129933082</v>
      </c>
      <c r="R200" s="200">
        <f t="shared" si="149"/>
        <v>9.9686851866958222</v>
      </c>
      <c r="S200" s="200">
        <f t="shared" si="149"/>
        <v>10.075525231196092</v>
      </c>
      <c r="T200" s="200">
        <f t="shared" si="149"/>
        <v>10.178858808719246</v>
      </c>
      <c r="U200" s="200">
        <f t="shared" si="149"/>
        <v>10.280928501334953</v>
      </c>
      <c r="V200" s="200">
        <f t="shared" si="149"/>
        <v>10.382860397613154</v>
      </c>
      <c r="W200" s="200">
        <f t="shared" si="149"/>
        <v>10.485222386408584</v>
      </c>
      <c r="X200" s="200">
        <f t="shared" si="149"/>
        <v>10.588303304214159</v>
      </c>
      <c r="Y200" s="200">
        <f t="shared" si="149"/>
        <v>10.692252509303319</v>
      </c>
      <c r="Z200" s="200">
        <f t="shared" si="149"/>
        <v>10.797149669271393</v>
      </c>
      <c r="AA200" s="200">
        <f t="shared" si="149"/>
        <v>10.903039655281113</v>
      </c>
      <c r="AB200" s="200">
        <f t="shared" si="149"/>
        <v>11.00994998966485</v>
      </c>
      <c r="AC200" s="200">
        <f t="shared" si="149"/>
        <v>11.1178995702099</v>
      </c>
      <c r="AD200" s="200">
        <f t="shared" si="149"/>
        <v>11.226903032790046</v>
      </c>
      <c r="AE200" s="200">
        <f t="shared" si="149"/>
        <v>11.336972933175073</v>
      </c>
      <c r="AF200" s="200">
        <f t="shared" si="149"/>
        <v>11.448120838434054</v>
      </c>
      <c r="AG200" s="200">
        <f t="shared" si="149"/>
        <v>11.560357873140472</v>
      </c>
      <c r="AH200" s="200">
        <f t="shared" si="149"/>
        <v>11.673694992983128</v>
      </c>
      <c r="AI200" s="200">
        <f t="shared" si="149"/>
        <v>11.788143122084975</v>
      </c>
      <c r="AJ200" s="200">
        <f t="shared" si="149"/>
        <v>11.903713222180933</v>
      </c>
      <c r="AK200" s="200">
        <f t="shared" si="149"/>
        <v>12.020416327730265</v>
      </c>
      <c r="AL200" s="200">
        <f t="shared" si="149"/>
        <v>12.1382635640014</v>
      </c>
      <c r="AM200" s="200">
        <f t="shared" si="149"/>
        <v>12.257266156648111</v>
      </c>
      <c r="AN200" s="200">
        <f t="shared" si="149"/>
        <v>12.377435437036638</v>
      </c>
      <c r="AO200" s="200">
        <f t="shared" si="149"/>
        <v>12.498782845453572</v>
      </c>
      <c r="AP200" s="200">
        <f t="shared" si="149"/>
        <v>12.621319933259443</v>
      </c>
      <c r="AQ200" s="200">
        <f t="shared" si="149"/>
        <v>12.745058364520544</v>
      </c>
      <c r="AR200" s="200">
        <f t="shared" si="149"/>
        <v>12.870009917385316</v>
      </c>
      <c r="AS200" s="200">
        <f t="shared" si="149"/>
        <v>12.996186485338537</v>
      </c>
      <c r="AT200" s="200">
        <f t="shared" si="149"/>
        <v>13.12360007839991</v>
      </c>
      <c r="AU200" s="200">
        <f t="shared" si="149"/>
        <v>13.252262824300505</v>
      </c>
      <c r="AV200" s="200">
        <f t="shared" si="149"/>
        <v>13.382186969653752</v>
      </c>
      <c r="AW200" s="200">
        <f t="shared" si="149"/>
        <v>13.513384881129427</v>
      </c>
      <c r="AX200" s="200">
        <f t="shared" si="149"/>
        <v>13.645869046634935</v>
      </c>
      <c r="AY200" s="200">
        <f t="shared" si="149"/>
        <v>13.779652076506025</v>
      </c>
      <c r="AZ200" s="200">
        <f t="shared" si="149"/>
        <v>13.914746704708124</v>
      </c>
      <c r="BA200" s="200">
        <f t="shared" si="149"/>
        <v>14.051165790048929</v>
      </c>
      <c r="BB200" s="200">
        <f t="shared" si="149"/>
        <v>14.188922317402616</v>
      </c>
      <c r="BC200" s="200">
        <f t="shared" si="149"/>
        <v>14.328029398945912</v>
      </c>
      <c r="BD200" s="200">
        <f t="shared" si="149"/>
        <v>14.468500275406232</v>
      </c>
      <c r="BE200" s="200">
        <f t="shared" si="149"/>
        <v>14.610348317322014</v>
      </c>
      <c r="BF200" s="200">
        <f t="shared" si="149"/>
        <v>14.753587026315385</v>
      </c>
      <c r="BG200" s="200">
        <f t="shared" si="149"/>
        <v>14.898230036377306</v>
      </c>
      <c r="BH200" s="200">
        <f t="shared" si="149"/>
        <v>15.044291115165326</v>
      </c>
      <c r="BI200" s="200">
        <f t="shared" si="149"/>
        <v>15.191784165314004</v>
      </c>
      <c r="BJ200" s="200">
        <f t="shared" si="149"/>
        <v>15.340723225758261</v>
      </c>
      <c r="BK200" s="200">
        <f t="shared" si="149"/>
        <v>15.491122473069616</v>
      </c>
      <c r="BL200" s="200">
        <f t="shared" si="149"/>
        <v>15.642996222805595</v>
      </c>
      <c r="BM200" s="200">
        <f t="shared" si="149"/>
        <v>15.796358930872318</v>
      </c>
      <c r="BN200" s="200">
        <f t="shared" si="149"/>
        <v>15.951225194900475</v>
      </c>
      <c r="BO200" s="200">
        <f t="shared" si="149"/>
        <v>16.107609755634794</v>
      </c>
      <c r="BP200" s="200">
        <f t="shared" si="149"/>
        <v>16.265527498337097</v>
      </c>
      <c r="BQ200" s="200">
        <f t="shared" si="149"/>
        <v>16.424993454203147</v>
      </c>
    </row>
    <row r="201" spans="5:69">
      <c r="E201" s="326"/>
      <c r="F201" s="328"/>
      <c r="G201" s="329"/>
      <c r="H201" s="323"/>
      <c r="I201" s="230" t="s">
        <v>295</v>
      </c>
      <c r="J201" s="200">
        <f>J197*J200</f>
        <v>41.968911917098438</v>
      </c>
      <c r="K201" s="200">
        <f>K197*K200</f>
        <v>63.364827796403517</v>
      </c>
      <c r="L201" s="200">
        <f t="shared" ref="L201:BQ201" si="150">L197*L200</f>
        <v>74.478279577603644</v>
      </c>
      <c r="M201" s="200">
        <f t="shared" si="150"/>
        <v>80.454572778786101</v>
      </c>
      <c r="N201" s="200">
        <f t="shared" si="150"/>
        <v>83.866400094965385</v>
      </c>
      <c r="O201" s="200">
        <f t="shared" si="150"/>
        <v>86.000148201148889</v>
      </c>
      <c r="P201" s="200">
        <f t="shared" si="150"/>
        <v>87.499051157707953</v>
      </c>
      <c r="Q201" s="200">
        <f t="shared" si="150"/>
        <v>88.684767116939781</v>
      </c>
      <c r="R201" s="200">
        <f t="shared" si="150"/>
        <v>89.718166680262399</v>
      </c>
      <c r="S201" s="200">
        <f t="shared" si="150"/>
        <v>90.679727080764835</v>
      </c>
      <c r="T201" s="200">
        <f t="shared" si="150"/>
        <v>91.60972927847321</v>
      </c>
      <c r="U201" s="200">
        <f t="shared" si="150"/>
        <v>92.528356512014582</v>
      </c>
      <c r="V201" s="200">
        <f t="shared" si="150"/>
        <v>93.445743578518389</v>
      </c>
      <c r="W201" s="200">
        <f t="shared" si="150"/>
        <v>94.367001477677249</v>
      </c>
      <c r="X201" s="200">
        <f t="shared" si="150"/>
        <v>95.29472973792744</v>
      </c>
      <c r="Y201" s="200">
        <f t="shared" si="150"/>
        <v>96.230272583729871</v>
      </c>
      <c r="Z201" s="200">
        <f t="shared" si="150"/>
        <v>97.174347023442536</v>
      </c>
      <c r="AA201" s="200">
        <f t="shared" si="150"/>
        <v>98.127356897530007</v>
      </c>
      <c r="AB201" s="200">
        <f t="shared" si="150"/>
        <v>99.089549906983649</v>
      </c>
      <c r="AC201" s="200">
        <f t="shared" si="150"/>
        <v>100.0610961318891</v>
      </c>
      <c r="AD201" s="200">
        <f t="shared" si="150"/>
        <v>101.04212729511042</v>
      </c>
      <c r="AE201" s="200">
        <f t="shared" si="150"/>
        <v>102.03275639857566</v>
      </c>
      <c r="AF201" s="200">
        <f t="shared" si="150"/>
        <v>103.03308754590648</v>
      </c>
      <c r="AG201" s="200">
        <f t="shared" si="150"/>
        <v>104.04322085826425</v>
      </c>
      <c r="AH201" s="200">
        <f t="shared" si="150"/>
        <v>105.06325493684815</v>
      </c>
      <c r="AI201" s="200">
        <f t="shared" si="150"/>
        <v>106.09328809876477</v>
      </c>
      <c r="AJ201" s="200">
        <f t="shared" si="150"/>
        <v>107.13341899962839</v>
      </c>
      <c r="AK201" s="200">
        <f t="shared" si="150"/>
        <v>108.18374694957238</v>
      </c>
      <c r="AL201" s="200">
        <f t="shared" si="150"/>
        <v>109.24437207601261</v>
      </c>
      <c r="AM201" s="200">
        <f t="shared" si="150"/>
        <v>110.315395409833</v>
      </c>
      <c r="AN201" s="200">
        <f t="shared" si="150"/>
        <v>111.39691893332974</v>
      </c>
      <c r="AO201" s="200">
        <f t="shared" si="150"/>
        <v>112.48904560908215</v>
      </c>
      <c r="AP201" s="200">
        <f t="shared" si="150"/>
        <v>113.59187939933499</v>
      </c>
      <c r="AQ201" s="200">
        <f t="shared" si="150"/>
        <v>114.7055252806849</v>
      </c>
      <c r="AR201" s="200">
        <f t="shared" si="150"/>
        <v>115.83008925646784</v>
      </c>
      <c r="AS201" s="200">
        <f t="shared" si="150"/>
        <v>116.96567836804684</v>
      </c>
      <c r="AT201" s="200">
        <f t="shared" si="150"/>
        <v>118.11240070559919</v>
      </c>
      <c r="AU201" s="200">
        <f t="shared" si="150"/>
        <v>119.27036541870454</v>
      </c>
      <c r="AV201" s="200">
        <f t="shared" si="150"/>
        <v>120.43968272688377</v>
      </c>
      <c r="AW201" s="200">
        <f t="shared" si="150"/>
        <v>121.62046393016485</v>
      </c>
      <c r="AX201" s="200">
        <f t="shared" si="150"/>
        <v>122.81282141971442</v>
      </c>
      <c r="AY201" s="200">
        <f t="shared" si="150"/>
        <v>124.01686868855423</v>
      </c>
      <c r="AZ201" s="200">
        <f t="shared" si="150"/>
        <v>125.23272034237311</v>
      </c>
      <c r="BA201" s="200">
        <f t="shared" si="150"/>
        <v>126.46049211044036</v>
      </c>
      <c r="BB201" s="200">
        <f t="shared" si="150"/>
        <v>127.70030085662354</v>
      </c>
      <c r="BC201" s="200">
        <f t="shared" si="150"/>
        <v>128.95226459051321</v>
      </c>
      <c r="BD201" s="200">
        <f t="shared" si="150"/>
        <v>130.21650247865608</v>
      </c>
      <c r="BE201" s="200">
        <f t="shared" si="150"/>
        <v>131.49313485589812</v>
      </c>
      <c r="BF201" s="200">
        <f t="shared" si="150"/>
        <v>132.78228323683845</v>
      </c>
      <c r="BG201" s="200">
        <f t="shared" si="150"/>
        <v>134.08407032739575</v>
      </c>
      <c r="BH201" s="200">
        <f t="shared" si="150"/>
        <v>135.39862003648793</v>
      </c>
      <c r="BI201" s="200">
        <f t="shared" si="150"/>
        <v>136.72605748782604</v>
      </c>
      <c r="BJ201" s="200">
        <f t="shared" si="150"/>
        <v>138.06650903182435</v>
      </c>
      <c r="BK201" s="200">
        <f t="shared" si="150"/>
        <v>139.42010225762655</v>
      </c>
      <c r="BL201" s="200">
        <f t="shared" si="150"/>
        <v>140.78696600525035</v>
      </c>
      <c r="BM201" s="200">
        <f t="shared" si="150"/>
        <v>142.16723037785087</v>
      </c>
      <c r="BN201" s="200">
        <f t="shared" si="150"/>
        <v>143.56102675410429</v>
      </c>
      <c r="BO201" s="200">
        <f t="shared" si="150"/>
        <v>144.96848780071315</v>
      </c>
      <c r="BP201" s="200">
        <f t="shared" si="150"/>
        <v>146.38974748503387</v>
      </c>
      <c r="BQ201" s="200">
        <f t="shared" si="150"/>
        <v>147.82494108782834</v>
      </c>
    </row>
    <row r="202" spans="5:69">
      <c r="E202" s="326"/>
      <c r="F202" s="328"/>
      <c r="G202" s="329"/>
      <c r="H202" s="323"/>
      <c r="I202" s="230" t="s">
        <v>326</v>
      </c>
      <c r="J202" s="219">
        <f>Variables!$H$21</f>
        <v>2670</v>
      </c>
      <c r="K202" s="219">
        <f>Variables!$H$21</f>
        <v>2670</v>
      </c>
      <c r="L202" s="219">
        <f>Variables!$H$21</f>
        <v>2670</v>
      </c>
      <c r="M202" s="219">
        <f>Variables!$H$21</f>
        <v>2670</v>
      </c>
      <c r="N202" s="219">
        <f>Variables!$H$21</f>
        <v>2670</v>
      </c>
      <c r="O202" s="219">
        <f>Variables!$H$21</f>
        <v>2670</v>
      </c>
      <c r="P202" s="219">
        <f>Variables!$H$21</f>
        <v>2670</v>
      </c>
      <c r="Q202" s="219">
        <f>Variables!$H$21</f>
        <v>2670</v>
      </c>
      <c r="R202" s="219">
        <f>Variables!$H$21</f>
        <v>2670</v>
      </c>
      <c r="S202" s="219">
        <f>Variables!$H$21</f>
        <v>2670</v>
      </c>
      <c r="T202" s="219">
        <f>Variables!$H$21</f>
        <v>2670</v>
      </c>
      <c r="U202" s="219">
        <f>Variables!$H$21</f>
        <v>2670</v>
      </c>
      <c r="V202" s="219">
        <f>Variables!$H$21</f>
        <v>2670</v>
      </c>
      <c r="W202" s="219">
        <f>Variables!$H$21</f>
        <v>2670</v>
      </c>
      <c r="X202" s="219">
        <f>Variables!$H$21</f>
        <v>2670</v>
      </c>
      <c r="Y202" s="219">
        <f>Variables!$H$21</f>
        <v>2670</v>
      </c>
      <c r="Z202" s="219">
        <f>Variables!$H$21</f>
        <v>2670</v>
      </c>
      <c r="AA202" s="219">
        <f>Variables!$H$21</f>
        <v>2670</v>
      </c>
      <c r="AB202" s="219">
        <f>Variables!$H$21</f>
        <v>2670</v>
      </c>
      <c r="AC202" s="219">
        <f>Variables!$H$21</f>
        <v>2670</v>
      </c>
      <c r="AD202" s="219">
        <f>Variables!$H$21</f>
        <v>2670</v>
      </c>
      <c r="AE202" s="219">
        <f>Variables!$H$21</f>
        <v>2670</v>
      </c>
      <c r="AF202" s="219">
        <f>Variables!$H$21</f>
        <v>2670</v>
      </c>
      <c r="AG202" s="219">
        <f>Variables!$H$21</f>
        <v>2670</v>
      </c>
      <c r="AH202" s="219">
        <f>Variables!$H$21</f>
        <v>2670</v>
      </c>
      <c r="AI202" s="219">
        <f>Variables!$H$21</f>
        <v>2670</v>
      </c>
      <c r="AJ202" s="219">
        <f>Variables!$H$21</f>
        <v>2670</v>
      </c>
      <c r="AK202" s="219">
        <f>Variables!$H$21</f>
        <v>2670</v>
      </c>
      <c r="AL202" s="219">
        <f>Variables!$H$21</f>
        <v>2670</v>
      </c>
      <c r="AM202" s="219">
        <f>Variables!$H$21</f>
        <v>2670</v>
      </c>
      <c r="AN202" s="219">
        <f>Variables!$H$21</f>
        <v>2670</v>
      </c>
      <c r="AO202" s="219">
        <f>Variables!$H$21</f>
        <v>2670</v>
      </c>
      <c r="AP202" s="219">
        <f>Variables!$H$21</f>
        <v>2670</v>
      </c>
      <c r="AQ202" s="219">
        <f>Variables!$H$21</f>
        <v>2670</v>
      </c>
      <c r="AR202" s="219">
        <f>Variables!$H$21</f>
        <v>2670</v>
      </c>
      <c r="AS202" s="219">
        <f>Variables!$H$21</f>
        <v>2670</v>
      </c>
      <c r="AT202" s="219">
        <f>Variables!$H$21</f>
        <v>2670</v>
      </c>
      <c r="AU202" s="219">
        <f>Variables!$H$21</f>
        <v>2670</v>
      </c>
      <c r="AV202" s="219">
        <f>Variables!$H$21</f>
        <v>2670</v>
      </c>
      <c r="AW202" s="219">
        <f>Variables!$H$21</f>
        <v>2670</v>
      </c>
      <c r="AX202" s="219">
        <f>Variables!$H$21</f>
        <v>2670</v>
      </c>
      <c r="AY202" s="219">
        <f>Variables!$H$21</f>
        <v>2670</v>
      </c>
      <c r="AZ202" s="219">
        <f>Variables!$H$21</f>
        <v>2670</v>
      </c>
      <c r="BA202" s="219">
        <f>Variables!$H$21</f>
        <v>2670</v>
      </c>
      <c r="BB202" s="219">
        <f>Variables!$H$21</f>
        <v>2670</v>
      </c>
      <c r="BC202" s="219">
        <f>Variables!$H$21</f>
        <v>2670</v>
      </c>
      <c r="BD202" s="219">
        <f>Variables!$H$21</f>
        <v>2670</v>
      </c>
      <c r="BE202" s="219">
        <f>Variables!$H$21</f>
        <v>2670</v>
      </c>
      <c r="BF202" s="219">
        <f>Variables!$H$21</f>
        <v>2670</v>
      </c>
      <c r="BG202" s="219">
        <f>Variables!$H$21</f>
        <v>2670</v>
      </c>
      <c r="BH202" s="219">
        <f>Variables!$H$21</f>
        <v>2670</v>
      </c>
      <c r="BI202" s="219">
        <f>Variables!$H$21</f>
        <v>2670</v>
      </c>
      <c r="BJ202" s="219">
        <f>Variables!$H$21</f>
        <v>2670</v>
      </c>
      <c r="BK202" s="219">
        <f>Variables!$H$21</f>
        <v>2670</v>
      </c>
      <c r="BL202" s="219">
        <f>Variables!$H$21</f>
        <v>2670</v>
      </c>
      <c r="BM202" s="219">
        <f>Variables!$H$21</f>
        <v>2670</v>
      </c>
      <c r="BN202" s="219">
        <f>Variables!$H$21</f>
        <v>2670</v>
      </c>
      <c r="BO202" s="219">
        <f>Variables!$H$21</f>
        <v>2670</v>
      </c>
      <c r="BP202" s="219">
        <f>Variables!$H$21</f>
        <v>2670</v>
      </c>
      <c r="BQ202" s="219">
        <f>Variables!$H$21</f>
        <v>2670</v>
      </c>
    </row>
    <row r="203" spans="5:69">
      <c r="E203" s="326"/>
      <c r="F203" s="328"/>
      <c r="G203" s="329"/>
      <c r="H203" s="323"/>
      <c r="I203" s="230" t="s">
        <v>446</v>
      </c>
      <c r="J203" s="204">
        <f t="shared" ref="J203:BQ203" si="151">J202*$B$11</f>
        <v>667.5</v>
      </c>
      <c r="K203" s="204">
        <f t="shared" si="151"/>
        <v>667.5</v>
      </c>
      <c r="L203" s="204">
        <f t="shared" si="151"/>
        <v>667.5</v>
      </c>
      <c r="M203" s="204">
        <f t="shared" si="151"/>
        <v>667.5</v>
      </c>
      <c r="N203" s="204">
        <f t="shared" si="151"/>
        <v>667.5</v>
      </c>
      <c r="O203" s="204">
        <f t="shared" si="151"/>
        <v>667.5</v>
      </c>
      <c r="P203" s="204">
        <f t="shared" si="151"/>
        <v>667.5</v>
      </c>
      <c r="Q203" s="204">
        <f t="shared" si="151"/>
        <v>667.5</v>
      </c>
      <c r="R203" s="204">
        <f t="shared" si="151"/>
        <v>667.5</v>
      </c>
      <c r="S203" s="204">
        <f t="shared" si="151"/>
        <v>667.5</v>
      </c>
      <c r="T203" s="204">
        <f t="shared" si="151"/>
        <v>667.5</v>
      </c>
      <c r="U203" s="204">
        <f t="shared" si="151"/>
        <v>667.5</v>
      </c>
      <c r="V203" s="204">
        <f t="shared" si="151"/>
        <v>667.5</v>
      </c>
      <c r="W203" s="204">
        <f t="shared" si="151"/>
        <v>667.5</v>
      </c>
      <c r="X203" s="204">
        <f t="shared" si="151"/>
        <v>667.5</v>
      </c>
      <c r="Y203" s="204">
        <f t="shared" si="151"/>
        <v>667.5</v>
      </c>
      <c r="Z203" s="204">
        <f t="shared" si="151"/>
        <v>667.5</v>
      </c>
      <c r="AA203" s="204">
        <f t="shared" si="151"/>
        <v>667.5</v>
      </c>
      <c r="AB203" s="204">
        <f t="shared" si="151"/>
        <v>667.5</v>
      </c>
      <c r="AC203" s="204">
        <f t="shared" si="151"/>
        <v>667.5</v>
      </c>
      <c r="AD203" s="204">
        <f t="shared" si="151"/>
        <v>667.5</v>
      </c>
      <c r="AE203" s="204">
        <f t="shared" si="151"/>
        <v>667.5</v>
      </c>
      <c r="AF203" s="204">
        <f t="shared" si="151"/>
        <v>667.5</v>
      </c>
      <c r="AG203" s="204">
        <f t="shared" si="151"/>
        <v>667.5</v>
      </c>
      <c r="AH203" s="204">
        <f t="shared" si="151"/>
        <v>667.5</v>
      </c>
      <c r="AI203" s="204">
        <f t="shared" si="151"/>
        <v>667.5</v>
      </c>
      <c r="AJ203" s="204">
        <f t="shared" si="151"/>
        <v>667.5</v>
      </c>
      <c r="AK203" s="204">
        <f t="shared" si="151"/>
        <v>667.5</v>
      </c>
      <c r="AL203" s="204">
        <f t="shared" si="151"/>
        <v>667.5</v>
      </c>
      <c r="AM203" s="204">
        <f t="shared" si="151"/>
        <v>667.5</v>
      </c>
      <c r="AN203" s="204">
        <f t="shared" si="151"/>
        <v>667.5</v>
      </c>
      <c r="AO203" s="204">
        <f t="shared" si="151"/>
        <v>667.5</v>
      </c>
      <c r="AP203" s="204">
        <f t="shared" si="151"/>
        <v>667.5</v>
      </c>
      <c r="AQ203" s="204">
        <f t="shared" si="151"/>
        <v>667.5</v>
      </c>
      <c r="AR203" s="204">
        <f t="shared" si="151"/>
        <v>667.5</v>
      </c>
      <c r="AS203" s="204">
        <f t="shared" si="151"/>
        <v>667.5</v>
      </c>
      <c r="AT203" s="204">
        <f t="shared" si="151"/>
        <v>667.5</v>
      </c>
      <c r="AU203" s="204">
        <f t="shared" si="151"/>
        <v>667.5</v>
      </c>
      <c r="AV203" s="204">
        <f t="shared" si="151"/>
        <v>667.5</v>
      </c>
      <c r="AW203" s="204">
        <f t="shared" si="151"/>
        <v>667.5</v>
      </c>
      <c r="AX203" s="204">
        <f t="shared" si="151"/>
        <v>667.5</v>
      </c>
      <c r="AY203" s="204">
        <f t="shared" si="151"/>
        <v>667.5</v>
      </c>
      <c r="AZ203" s="204">
        <f t="shared" si="151"/>
        <v>667.5</v>
      </c>
      <c r="BA203" s="204">
        <f t="shared" si="151"/>
        <v>667.5</v>
      </c>
      <c r="BB203" s="204">
        <f t="shared" si="151"/>
        <v>667.5</v>
      </c>
      <c r="BC203" s="204">
        <f t="shared" si="151"/>
        <v>667.5</v>
      </c>
      <c r="BD203" s="204">
        <f t="shared" si="151"/>
        <v>667.5</v>
      </c>
      <c r="BE203" s="204">
        <f t="shared" si="151"/>
        <v>667.5</v>
      </c>
      <c r="BF203" s="204">
        <f t="shared" si="151"/>
        <v>667.5</v>
      </c>
      <c r="BG203" s="204">
        <f t="shared" si="151"/>
        <v>667.5</v>
      </c>
      <c r="BH203" s="204">
        <f t="shared" si="151"/>
        <v>667.5</v>
      </c>
      <c r="BI203" s="204">
        <f t="shared" si="151"/>
        <v>667.5</v>
      </c>
      <c r="BJ203" s="204">
        <f t="shared" si="151"/>
        <v>667.5</v>
      </c>
      <c r="BK203" s="204">
        <f t="shared" si="151"/>
        <v>667.5</v>
      </c>
      <c r="BL203" s="204">
        <f t="shared" si="151"/>
        <v>667.5</v>
      </c>
      <c r="BM203" s="204">
        <f t="shared" si="151"/>
        <v>667.5</v>
      </c>
      <c r="BN203" s="204">
        <f t="shared" si="151"/>
        <v>667.5</v>
      </c>
      <c r="BO203" s="204">
        <f t="shared" si="151"/>
        <v>667.5</v>
      </c>
      <c r="BP203" s="204">
        <f t="shared" si="151"/>
        <v>667.5</v>
      </c>
      <c r="BQ203" s="204">
        <f t="shared" si="151"/>
        <v>667.5</v>
      </c>
    </row>
    <row r="204" spans="5:69">
      <c r="E204" s="326"/>
      <c r="F204" s="328"/>
      <c r="G204" s="329"/>
      <c r="H204" s="323"/>
      <c r="I204" s="230" t="s">
        <v>346</v>
      </c>
      <c r="J204" s="204">
        <f>J201*J202</f>
        <v>112056.99481865283</v>
      </c>
      <c r="K204" s="204">
        <f t="shared" ref="K204:BQ204" si="152">K201*K202</f>
        <v>169184.0902163974</v>
      </c>
      <c r="L204" s="204">
        <f t="shared" si="152"/>
        <v>198857.00647220173</v>
      </c>
      <c r="M204" s="204">
        <f t="shared" si="152"/>
        <v>214813.7093193589</v>
      </c>
      <c r="N204" s="204">
        <f t="shared" si="152"/>
        <v>223923.28825355758</v>
      </c>
      <c r="O204" s="204">
        <f t="shared" si="152"/>
        <v>229620.39569706752</v>
      </c>
      <c r="P204" s="204">
        <f t="shared" si="152"/>
        <v>233622.46659108024</v>
      </c>
      <c r="Q204" s="204">
        <f t="shared" si="152"/>
        <v>236788.32820222923</v>
      </c>
      <c r="R204" s="204">
        <f t="shared" si="152"/>
        <v>239547.5050363006</v>
      </c>
      <c r="S204" s="204">
        <f t="shared" si="152"/>
        <v>242114.8713056421</v>
      </c>
      <c r="T204" s="204">
        <f t="shared" si="152"/>
        <v>244597.97717352348</v>
      </c>
      <c r="U204" s="204">
        <f t="shared" si="152"/>
        <v>247050.71188707894</v>
      </c>
      <c r="V204" s="204">
        <f t="shared" si="152"/>
        <v>249500.1353546441</v>
      </c>
      <c r="W204" s="204">
        <f t="shared" si="152"/>
        <v>251959.89394539825</v>
      </c>
      <c r="X204" s="204">
        <f t="shared" si="152"/>
        <v>254436.92840026628</v>
      </c>
      <c r="Y204" s="204">
        <f t="shared" si="152"/>
        <v>256934.82779855875</v>
      </c>
      <c r="Z204" s="204">
        <f t="shared" si="152"/>
        <v>259455.50655259157</v>
      </c>
      <c r="AA204" s="204">
        <f t="shared" si="152"/>
        <v>262000.04291640513</v>
      </c>
      <c r="AB204" s="204">
        <f t="shared" si="152"/>
        <v>264569.09825164633</v>
      </c>
      <c r="AC204" s="204">
        <f t="shared" si="152"/>
        <v>267163.12667214387</v>
      </c>
      <c r="AD204" s="204">
        <f t="shared" si="152"/>
        <v>269782.4798779448</v>
      </c>
      <c r="AE204" s="204">
        <f t="shared" si="152"/>
        <v>272427.45958419703</v>
      </c>
      <c r="AF204" s="204">
        <f t="shared" si="152"/>
        <v>275098.3437475703</v>
      </c>
      <c r="AG204" s="204">
        <f t="shared" si="152"/>
        <v>277795.39969156554</v>
      </c>
      <c r="AH204" s="204">
        <f t="shared" si="152"/>
        <v>280518.8906813846</v>
      </c>
      <c r="AI204" s="204">
        <f t="shared" si="152"/>
        <v>283269.07922370196</v>
      </c>
      <c r="AJ204" s="204">
        <f t="shared" si="152"/>
        <v>286046.22872900782</v>
      </c>
      <c r="AK204" s="204">
        <f t="shared" si="152"/>
        <v>288850.60435535829</v>
      </c>
      <c r="AL204" s="204">
        <f t="shared" si="152"/>
        <v>291682.47344295366</v>
      </c>
      <c r="AM204" s="204">
        <f t="shared" si="152"/>
        <v>294542.10574425414</v>
      </c>
      <c r="AN204" s="204">
        <f t="shared" si="152"/>
        <v>297429.77355199039</v>
      </c>
      <c r="AO204" s="204">
        <f t="shared" si="152"/>
        <v>300345.75177624938</v>
      </c>
      <c r="AP204" s="204">
        <f t="shared" si="152"/>
        <v>303290.31799622439</v>
      </c>
      <c r="AQ204" s="204">
        <f t="shared" si="152"/>
        <v>306263.75249942869</v>
      </c>
      <c r="AR204" s="204">
        <f t="shared" si="152"/>
        <v>309266.33831476915</v>
      </c>
      <c r="AS204" s="204">
        <f t="shared" si="152"/>
        <v>312298.36124268506</v>
      </c>
      <c r="AT204" s="204">
        <f t="shared" si="152"/>
        <v>315360.1098839498</v>
      </c>
      <c r="AU204" s="204">
        <f t="shared" si="152"/>
        <v>318451.87566794112</v>
      </c>
      <c r="AV204" s="204">
        <f t="shared" si="152"/>
        <v>321573.95288077969</v>
      </c>
      <c r="AW204" s="204">
        <f t="shared" si="152"/>
        <v>324726.63869354012</v>
      </c>
      <c r="AX204" s="204">
        <f t="shared" si="152"/>
        <v>327910.23319063749</v>
      </c>
      <c r="AY204" s="204">
        <f t="shared" si="152"/>
        <v>331125.03939843981</v>
      </c>
      <c r="AZ204" s="204">
        <f t="shared" si="152"/>
        <v>334371.36331413622</v>
      </c>
      <c r="BA204" s="204">
        <f t="shared" si="152"/>
        <v>337649.51393487572</v>
      </c>
      <c r="BB204" s="204">
        <f t="shared" si="152"/>
        <v>340959.80328718486</v>
      </c>
      <c r="BC204" s="204">
        <f t="shared" si="152"/>
        <v>344302.54645667027</v>
      </c>
      <c r="BD204" s="204">
        <f t="shared" si="152"/>
        <v>347678.06161801174</v>
      </c>
      <c r="BE204" s="204">
        <f t="shared" si="152"/>
        <v>351086.67006524798</v>
      </c>
      <c r="BF204" s="204">
        <f t="shared" si="152"/>
        <v>354528.69624235865</v>
      </c>
      <c r="BG204" s="204">
        <f t="shared" si="152"/>
        <v>358004.46777414664</v>
      </c>
      <c r="BH204" s="204">
        <f t="shared" si="152"/>
        <v>361514.31549742277</v>
      </c>
      <c r="BI204" s="204">
        <f t="shared" si="152"/>
        <v>365058.57349249552</v>
      </c>
      <c r="BJ204" s="204">
        <f t="shared" si="152"/>
        <v>368637.57911497104</v>
      </c>
      <c r="BK204" s="204">
        <f t="shared" si="152"/>
        <v>372251.67302786291</v>
      </c>
      <c r="BL204" s="204">
        <f t="shared" si="152"/>
        <v>375901.19923401845</v>
      </c>
      <c r="BM204" s="204">
        <f t="shared" si="152"/>
        <v>379586.50510886183</v>
      </c>
      <c r="BN204" s="204">
        <f t="shared" si="152"/>
        <v>383307.94143345847</v>
      </c>
      <c r="BO204" s="204">
        <f t="shared" si="152"/>
        <v>387065.8624279041</v>
      </c>
      <c r="BP204" s="204">
        <f t="shared" si="152"/>
        <v>390860.62578504044</v>
      </c>
      <c r="BQ204" s="204">
        <f t="shared" si="152"/>
        <v>394692.59270450164</v>
      </c>
    </row>
    <row r="205" spans="5:69">
      <c r="E205" s="326"/>
      <c r="F205" s="328"/>
      <c r="G205" s="329"/>
      <c r="H205" s="323"/>
      <c r="I205" s="230" t="s">
        <v>447</v>
      </c>
      <c r="J205" s="228">
        <f t="shared" ref="J205:BQ205" si="153">J204*$B$11</f>
        <v>28014.248704663209</v>
      </c>
      <c r="K205" s="228">
        <f t="shared" si="153"/>
        <v>42296.022554099349</v>
      </c>
      <c r="L205" s="228">
        <f t="shared" si="153"/>
        <v>49714.251618050432</v>
      </c>
      <c r="M205" s="228">
        <f t="shared" si="153"/>
        <v>53703.427329839724</v>
      </c>
      <c r="N205" s="228">
        <f t="shared" si="153"/>
        <v>55980.822063389394</v>
      </c>
      <c r="O205" s="228">
        <f t="shared" si="153"/>
        <v>57405.09892426688</v>
      </c>
      <c r="P205" s="228">
        <f t="shared" si="153"/>
        <v>58405.616647770061</v>
      </c>
      <c r="Q205" s="228">
        <f t="shared" si="153"/>
        <v>59197.082050557307</v>
      </c>
      <c r="R205" s="228">
        <f t="shared" si="153"/>
        <v>59886.87625907515</v>
      </c>
      <c r="S205" s="228">
        <f t="shared" si="153"/>
        <v>60528.717826410524</v>
      </c>
      <c r="T205" s="228">
        <f t="shared" si="153"/>
        <v>61149.494293380871</v>
      </c>
      <c r="U205" s="228">
        <f t="shared" si="153"/>
        <v>61762.677971769735</v>
      </c>
      <c r="V205" s="228">
        <f t="shared" si="153"/>
        <v>62375.033838661024</v>
      </c>
      <c r="W205" s="228">
        <f t="shared" si="153"/>
        <v>62989.973486349561</v>
      </c>
      <c r="X205" s="228">
        <f t="shared" si="153"/>
        <v>63609.232100066569</v>
      </c>
      <c r="Y205" s="228">
        <f t="shared" si="153"/>
        <v>64233.706949639687</v>
      </c>
      <c r="Z205" s="228">
        <f t="shared" si="153"/>
        <v>64863.876638147893</v>
      </c>
      <c r="AA205" s="228">
        <f t="shared" si="153"/>
        <v>65500.010729101283</v>
      </c>
      <c r="AB205" s="228">
        <f t="shared" si="153"/>
        <v>66142.274562911582</v>
      </c>
      <c r="AC205" s="228">
        <f t="shared" si="153"/>
        <v>66790.781668035968</v>
      </c>
      <c r="AD205" s="228">
        <f t="shared" si="153"/>
        <v>67445.619969486201</v>
      </c>
      <c r="AE205" s="228">
        <f t="shared" si="153"/>
        <v>68106.864896049257</v>
      </c>
      <c r="AF205" s="228">
        <f t="shared" si="153"/>
        <v>68774.585936892574</v>
      </c>
      <c r="AG205" s="228">
        <f t="shared" si="153"/>
        <v>69448.849922891386</v>
      </c>
      <c r="AH205" s="228">
        <f t="shared" si="153"/>
        <v>70129.722670346149</v>
      </c>
      <c r="AI205" s="228">
        <f t="shared" si="153"/>
        <v>70817.269805925491</v>
      </c>
      <c r="AJ205" s="228">
        <f t="shared" si="153"/>
        <v>71511.557182251956</v>
      </c>
      <c r="AK205" s="228">
        <f t="shared" si="153"/>
        <v>72212.651088839571</v>
      </c>
      <c r="AL205" s="228">
        <f t="shared" si="153"/>
        <v>72920.618360738416</v>
      </c>
      <c r="AM205" s="228">
        <f t="shared" si="153"/>
        <v>73635.526436063534</v>
      </c>
      <c r="AN205" s="228">
        <f t="shared" si="153"/>
        <v>74357.443387997599</v>
      </c>
      <c r="AO205" s="228">
        <f t="shared" si="153"/>
        <v>75086.437944062345</v>
      </c>
      <c r="AP205" s="228">
        <f t="shared" si="153"/>
        <v>75822.579499056097</v>
      </c>
      <c r="AQ205" s="228">
        <f t="shared" si="153"/>
        <v>76565.938124857174</v>
      </c>
      <c r="AR205" s="228">
        <f t="shared" si="153"/>
        <v>77316.584578692287</v>
      </c>
      <c r="AS205" s="228">
        <f t="shared" si="153"/>
        <v>78074.590310671265</v>
      </c>
      <c r="AT205" s="228">
        <f t="shared" si="153"/>
        <v>78840.02747098745</v>
      </c>
      <c r="AU205" s="228">
        <f t="shared" si="153"/>
        <v>79612.968916985279</v>
      </c>
      <c r="AV205" s="228">
        <f t="shared" si="153"/>
        <v>80393.488220194922</v>
      </c>
      <c r="AW205" s="228">
        <f t="shared" si="153"/>
        <v>81181.659673385031</v>
      </c>
      <c r="AX205" s="228">
        <f t="shared" si="153"/>
        <v>81977.558297659372</v>
      </c>
      <c r="AY205" s="228">
        <f t="shared" si="153"/>
        <v>82781.259849609953</v>
      </c>
      <c r="AZ205" s="228">
        <f t="shared" si="153"/>
        <v>83592.840828534056</v>
      </c>
      <c r="BA205" s="228">
        <f t="shared" si="153"/>
        <v>84412.378483718931</v>
      </c>
      <c r="BB205" s="228">
        <f t="shared" si="153"/>
        <v>85239.950821796214</v>
      </c>
      <c r="BC205" s="228">
        <f t="shared" si="153"/>
        <v>86075.636614167568</v>
      </c>
      <c r="BD205" s="228">
        <f t="shared" si="153"/>
        <v>86919.515404502934</v>
      </c>
      <c r="BE205" s="228">
        <f t="shared" si="153"/>
        <v>87771.667516311994</v>
      </c>
      <c r="BF205" s="228">
        <f t="shared" si="153"/>
        <v>88632.174060589663</v>
      </c>
      <c r="BG205" s="228">
        <f t="shared" si="153"/>
        <v>89501.116943536661</v>
      </c>
      <c r="BH205" s="228">
        <f t="shared" si="153"/>
        <v>90378.578874355691</v>
      </c>
      <c r="BI205" s="228">
        <f t="shared" si="153"/>
        <v>91264.643373123879</v>
      </c>
      <c r="BJ205" s="228">
        <f t="shared" si="153"/>
        <v>92159.394778742761</v>
      </c>
      <c r="BK205" s="228">
        <f t="shared" si="153"/>
        <v>93062.918256965728</v>
      </c>
      <c r="BL205" s="228">
        <f t="shared" si="153"/>
        <v>93975.299808504613</v>
      </c>
      <c r="BM205" s="228">
        <f t="shared" si="153"/>
        <v>94896.626277215459</v>
      </c>
      <c r="BN205" s="228">
        <f t="shared" si="153"/>
        <v>95826.985358364618</v>
      </c>
      <c r="BO205" s="228">
        <f t="shared" si="153"/>
        <v>96766.465606976024</v>
      </c>
      <c r="BP205" s="228">
        <f t="shared" si="153"/>
        <v>97715.156446260109</v>
      </c>
      <c r="BQ205" s="228">
        <f t="shared" si="153"/>
        <v>98673.148176125411</v>
      </c>
    </row>
    <row r="206" spans="5:69">
      <c r="E206" s="326"/>
      <c r="F206" s="328"/>
      <c r="G206" s="329"/>
      <c r="H206" s="323"/>
      <c r="I206" s="230" t="s">
        <v>448</v>
      </c>
      <c r="J206" s="228">
        <f>J9*J196</f>
        <v>15544.041450777198</v>
      </c>
      <c r="K206" s="228">
        <f>K9*K196</f>
        <v>15696.434014020113</v>
      </c>
      <c r="L206" s="228">
        <f t="shared" ref="L206:BQ206" si="154">L9*L196</f>
        <v>15850.320622000703</v>
      </c>
      <c r="M206" s="228">
        <f t="shared" si="154"/>
        <v>16005.715922216397</v>
      </c>
      <c r="N206" s="228">
        <f t="shared" si="154"/>
        <v>16162.634705767536</v>
      </c>
      <c r="O206" s="228">
        <f t="shared" si="154"/>
        <v>16321.091908765255</v>
      </c>
      <c r="P206" s="228">
        <f t="shared" si="154"/>
        <v>16481.102613753148</v>
      </c>
      <c r="Q206" s="228">
        <f t="shared" si="154"/>
        <v>16642.682051142889</v>
      </c>
      <c r="R206" s="228">
        <f t="shared" si="154"/>
        <v>16805.845600663895</v>
      </c>
      <c r="S206" s="228">
        <f t="shared" si="154"/>
        <v>16970.608792827265</v>
      </c>
      <c r="T206" s="228">
        <f t="shared" si="154"/>
        <v>17136.987310404005</v>
      </c>
      <c r="U206" s="228">
        <f t="shared" si="154"/>
        <v>17304.99698991777</v>
      </c>
      <c r="V206" s="228">
        <f t="shared" si="154"/>
        <v>17474.653823152257</v>
      </c>
      <c r="W206" s="228">
        <f t="shared" si="154"/>
        <v>17645.973958673356</v>
      </c>
      <c r="X206" s="228">
        <f t="shared" si="154"/>
        <v>17818.973703366231</v>
      </c>
      <c r="Y206" s="228">
        <f t="shared" si="154"/>
        <v>17993.669523987468</v>
      </c>
      <c r="Z206" s="228">
        <f t="shared" si="154"/>
        <v>18170.078048732445</v>
      </c>
      <c r="AA206" s="228">
        <f t="shared" si="154"/>
        <v>18348.216068818056</v>
      </c>
      <c r="AB206" s="228">
        <f t="shared" si="154"/>
        <v>18528.100540080977</v>
      </c>
      <c r="AC206" s="228">
        <f t="shared" si="154"/>
        <v>18709.74858459158</v>
      </c>
      <c r="AD206" s="228">
        <f t="shared" si="154"/>
        <v>18893.177492283648</v>
      </c>
      <c r="AE206" s="228">
        <f t="shared" si="154"/>
        <v>19078.404722600164</v>
      </c>
      <c r="AF206" s="228">
        <f t="shared" si="154"/>
        <v>19265.447906155063</v>
      </c>
      <c r="AG206" s="228">
        <f t="shared" si="154"/>
        <v>19454.324846411488</v>
      </c>
      <c r="AH206" s="228">
        <f t="shared" si="154"/>
        <v>19645.053521376307</v>
      </c>
      <c r="AI206" s="228">
        <f t="shared" si="154"/>
        <v>19837.652085311369</v>
      </c>
      <c r="AJ206" s="228">
        <f t="shared" si="154"/>
        <v>20032.138870461476</v>
      </c>
      <c r="AK206" s="228">
        <f t="shared" si="154"/>
        <v>20228.532388799333</v>
      </c>
      <c r="AL206" s="228">
        <f t="shared" si="154"/>
        <v>20426.851333787563</v>
      </c>
      <c r="AM206" s="228">
        <f t="shared" si="154"/>
        <v>20627.114582158032</v>
      </c>
      <c r="AN206" s="228">
        <f t="shared" si="154"/>
        <v>20829.341195708603</v>
      </c>
      <c r="AO206" s="228">
        <f t="shared" si="154"/>
        <v>21033.550423117507</v>
      </c>
      <c r="AP206" s="228">
        <f t="shared" si="154"/>
        <v>21239.761701775522</v>
      </c>
      <c r="AQ206" s="228">
        <f t="shared" si="154"/>
        <v>21447.994659636071</v>
      </c>
      <c r="AR206" s="228">
        <f t="shared" si="154"/>
        <v>21658.269117083484</v>
      </c>
      <c r="AS206" s="228">
        <f t="shared" si="154"/>
        <v>21870.605088819593</v>
      </c>
      <c r="AT206" s="228">
        <f t="shared" si="154"/>
        <v>22085.022785768808</v>
      </c>
      <c r="AU206" s="228">
        <f t="shared" si="154"/>
        <v>22301.542617001833</v>
      </c>
      <c r="AV206" s="228">
        <f t="shared" si="154"/>
        <v>22520.185191678323</v>
      </c>
      <c r="AW206" s="228">
        <f t="shared" si="154"/>
        <v>22740.971321008503</v>
      </c>
      <c r="AX206" s="228">
        <f t="shared" si="154"/>
        <v>22963.922020234077</v>
      </c>
      <c r="AY206" s="228">
        <f t="shared" si="154"/>
        <v>23189.058510628525</v>
      </c>
      <c r="AZ206" s="228">
        <f t="shared" si="154"/>
        <v>23416.402221517041</v>
      </c>
      <c r="BA206" s="228">
        <f t="shared" si="154"/>
        <v>23645.974792316225</v>
      </c>
      <c r="BB206" s="228">
        <f t="shared" si="154"/>
        <v>23877.798074593837</v>
      </c>
      <c r="BC206" s="228">
        <f t="shared" si="154"/>
        <v>24111.894134148679</v>
      </c>
      <c r="BD206" s="228">
        <f t="shared" si="154"/>
        <v>24348.28525311092</v>
      </c>
      <c r="BE206" s="228">
        <f t="shared" si="154"/>
        <v>24586.993932062993</v>
      </c>
      <c r="BF206" s="228">
        <f t="shared" si="154"/>
        <v>24828.042892181256</v>
      </c>
      <c r="BG206" s="228">
        <f t="shared" si="154"/>
        <v>25071.455077398714</v>
      </c>
      <c r="BH206" s="228">
        <f t="shared" si="154"/>
        <v>25317.253656588899</v>
      </c>
      <c r="BI206" s="228">
        <f t="shared" si="154"/>
        <v>25565.462025771139</v>
      </c>
      <c r="BJ206" s="228">
        <f t="shared" si="154"/>
        <v>25816.103810337529</v>
      </c>
      <c r="BK206" s="228">
        <f t="shared" si="154"/>
        <v>26069.202867301621</v>
      </c>
      <c r="BL206" s="228">
        <f t="shared" si="154"/>
        <v>26324.783287569291</v>
      </c>
      <c r="BM206" s="228">
        <f t="shared" si="154"/>
        <v>26582.869398231731</v>
      </c>
      <c r="BN206" s="228">
        <f t="shared" si="154"/>
        <v>26843.485764881054</v>
      </c>
      <c r="BO206" s="228">
        <f t="shared" si="154"/>
        <v>27106.657193948518</v>
      </c>
      <c r="BP206" s="228">
        <f t="shared" si="154"/>
        <v>27372.408735065663</v>
      </c>
      <c r="BQ206" s="228">
        <f t="shared" si="154"/>
        <v>27640.765683448662</v>
      </c>
    </row>
    <row r="207" spans="5:69">
      <c r="E207" s="326"/>
      <c r="F207" s="328"/>
      <c r="G207" s="329"/>
      <c r="H207" s="323"/>
      <c r="I207" s="231" t="s">
        <v>449</v>
      </c>
      <c r="J207" s="204">
        <f>J205-J206</f>
        <v>12470.20725388601</v>
      </c>
      <c r="K207" s="204">
        <f>K205-K206</f>
        <v>26599.588540079236</v>
      </c>
      <c r="L207" s="204">
        <f t="shared" ref="L207:BQ207" si="155">L205-L206</f>
        <v>33863.930996049727</v>
      </c>
      <c r="M207" s="204">
        <f t="shared" si="155"/>
        <v>37697.711407623327</v>
      </c>
      <c r="N207" s="204">
        <f t="shared" si="155"/>
        <v>39818.187357621857</v>
      </c>
      <c r="O207" s="204">
        <f t="shared" si="155"/>
        <v>41084.007015501629</v>
      </c>
      <c r="P207" s="204">
        <f t="shared" si="155"/>
        <v>41924.514034016916</v>
      </c>
      <c r="Q207" s="204">
        <f t="shared" si="155"/>
        <v>42554.399999414418</v>
      </c>
      <c r="R207" s="204">
        <f t="shared" si="155"/>
        <v>43081.030658411255</v>
      </c>
      <c r="S207" s="204">
        <f t="shared" si="155"/>
        <v>43558.109033583256</v>
      </c>
      <c r="T207" s="204">
        <f t="shared" si="155"/>
        <v>44012.506982976862</v>
      </c>
      <c r="U207" s="204">
        <f t="shared" si="155"/>
        <v>44457.680981851969</v>
      </c>
      <c r="V207" s="204">
        <f t="shared" si="155"/>
        <v>44900.380015508767</v>
      </c>
      <c r="W207" s="204">
        <f t="shared" si="155"/>
        <v>45343.999527676206</v>
      </c>
      <c r="X207" s="204">
        <f t="shared" si="155"/>
        <v>45790.258396700337</v>
      </c>
      <c r="Y207" s="204">
        <f t="shared" si="155"/>
        <v>46240.037425652219</v>
      </c>
      <c r="Z207" s="204">
        <f t="shared" si="155"/>
        <v>46693.798589415448</v>
      </c>
      <c r="AA207" s="204">
        <f t="shared" si="155"/>
        <v>47151.794660283223</v>
      </c>
      <c r="AB207" s="204">
        <f t="shared" si="155"/>
        <v>47614.174022830601</v>
      </c>
      <c r="AC207" s="204">
        <f t="shared" si="155"/>
        <v>48081.033083444388</v>
      </c>
      <c r="AD207" s="204">
        <f t="shared" si="155"/>
        <v>48552.442477202552</v>
      </c>
      <c r="AE207" s="204">
        <f t="shared" si="155"/>
        <v>49028.460173449093</v>
      </c>
      <c r="AF207" s="204">
        <f t="shared" si="155"/>
        <v>49509.138030737508</v>
      </c>
      <c r="AG207" s="204">
        <f t="shared" si="155"/>
        <v>49994.525076479898</v>
      </c>
      <c r="AH207" s="204">
        <f t="shared" si="155"/>
        <v>50484.669148969842</v>
      </c>
      <c r="AI207" s="204">
        <f t="shared" si="155"/>
        <v>50979.617720614122</v>
      </c>
      <c r="AJ207" s="204">
        <f t="shared" si="155"/>
        <v>51479.418311790476</v>
      </c>
      <c r="AK207" s="204">
        <f t="shared" si="155"/>
        <v>51984.118700040242</v>
      </c>
      <c r="AL207" s="204">
        <f t="shared" si="155"/>
        <v>52493.767026950853</v>
      </c>
      <c r="AM207" s="204">
        <f t="shared" si="155"/>
        <v>53008.411853905505</v>
      </c>
      <c r="AN207" s="204">
        <f t="shared" si="155"/>
        <v>53528.102192288992</v>
      </c>
      <c r="AO207" s="204">
        <f t="shared" si="155"/>
        <v>54052.887520944838</v>
      </c>
      <c r="AP207" s="204">
        <f t="shared" si="155"/>
        <v>54582.817797280572</v>
      </c>
      <c r="AQ207" s="204">
        <f t="shared" si="155"/>
        <v>55117.943465221106</v>
      </c>
      <c r="AR207" s="204">
        <f t="shared" si="155"/>
        <v>55658.3154616088</v>
      </c>
      <c r="AS207" s="204">
        <f t="shared" si="155"/>
        <v>56203.985221851675</v>
      </c>
      <c r="AT207" s="204">
        <f t="shared" si="155"/>
        <v>56755.004685218642</v>
      </c>
      <c r="AU207" s="204">
        <f t="shared" si="155"/>
        <v>57311.426299983446</v>
      </c>
      <c r="AV207" s="204">
        <f t="shared" si="155"/>
        <v>57873.303028516602</v>
      </c>
      <c r="AW207" s="204">
        <f t="shared" si="155"/>
        <v>58440.688352376528</v>
      </c>
      <c r="AX207" s="204">
        <f t="shared" si="155"/>
        <v>59013.636277425292</v>
      </c>
      <c r="AY207" s="204">
        <f t="shared" si="155"/>
        <v>59592.201338981424</v>
      </c>
      <c r="AZ207" s="204">
        <f t="shared" si="155"/>
        <v>60176.438607017015</v>
      </c>
      <c r="BA207" s="204">
        <f t="shared" si="155"/>
        <v>60766.403691402709</v>
      </c>
      <c r="BB207" s="204">
        <f t="shared" si="155"/>
        <v>61362.152747202374</v>
      </c>
      <c r="BC207" s="204">
        <f t="shared" si="155"/>
        <v>61963.742480018889</v>
      </c>
      <c r="BD207" s="204">
        <f t="shared" si="155"/>
        <v>62571.23015139201</v>
      </c>
      <c r="BE207" s="204">
        <f t="shared" si="155"/>
        <v>63184.673584249002</v>
      </c>
      <c r="BF207" s="204">
        <f t="shared" si="155"/>
        <v>63804.131168408407</v>
      </c>
      <c r="BG207" s="204">
        <f t="shared" si="155"/>
        <v>64429.661866137947</v>
      </c>
      <c r="BH207" s="204">
        <f t="shared" si="155"/>
        <v>65061.325217766789</v>
      </c>
      <c r="BI207" s="204">
        <f t="shared" si="155"/>
        <v>65699.181347352744</v>
      </c>
      <c r="BJ207" s="204">
        <f t="shared" si="155"/>
        <v>66343.290968405228</v>
      </c>
      <c r="BK207" s="204">
        <f t="shared" si="155"/>
        <v>66993.71538966411</v>
      </c>
      <c r="BL207" s="204">
        <f t="shared" si="155"/>
        <v>67650.516520935314</v>
      </c>
      <c r="BM207" s="204">
        <f t="shared" si="155"/>
        <v>68313.756878983724</v>
      </c>
      <c r="BN207" s="204">
        <f t="shared" si="155"/>
        <v>68983.499593483561</v>
      </c>
      <c r="BO207" s="204">
        <f t="shared" si="155"/>
        <v>69659.808413027509</v>
      </c>
      <c r="BP207" s="204">
        <f t="shared" si="155"/>
        <v>70342.747711194446</v>
      </c>
      <c r="BQ207" s="204">
        <f t="shared" si="155"/>
        <v>71032.382492676756</v>
      </c>
    </row>
    <row r="208" spans="5:69">
      <c r="E208" s="326"/>
      <c r="F208" s="328"/>
      <c r="G208" s="324" t="s">
        <v>53</v>
      </c>
      <c r="H208" s="325" t="s">
        <v>25</v>
      </c>
      <c r="I208" s="224" t="s">
        <v>318</v>
      </c>
      <c r="J208" s="216">
        <f>Variables!$H$28</f>
        <v>0.2</v>
      </c>
      <c r="K208" s="216">
        <f>Variables!$H$28</f>
        <v>0.2</v>
      </c>
      <c r="L208" s="216">
        <f>Variables!$H$28</f>
        <v>0.2</v>
      </c>
      <c r="M208" s="216">
        <f>Variables!$H$28</f>
        <v>0.2</v>
      </c>
      <c r="N208" s="216">
        <f>Variables!$H$28</f>
        <v>0.2</v>
      </c>
      <c r="O208" s="216">
        <f>Variables!$H$28</f>
        <v>0.2</v>
      </c>
      <c r="P208" s="216">
        <f>Variables!$H$28</f>
        <v>0.2</v>
      </c>
      <c r="Q208" s="216">
        <f>Variables!$H$28</f>
        <v>0.2</v>
      </c>
      <c r="R208" s="216">
        <f>Variables!$H$28</f>
        <v>0.2</v>
      </c>
      <c r="S208" s="216">
        <f>Variables!$H$28</f>
        <v>0.2</v>
      </c>
      <c r="T208" s="216">
        <f>Variables!$H$28</f>
        <v>0.2</v>
      </c>
      <c r="U208" s="216">
        <f>Variables!$H$28</f>
        <v>0.2</v>
      </c>
      <c r="V208" s="216">
        <f>Variables!$H$28</f>
        <v>0.2</v>
      </c>
      <c r="W208" s="216">
        <f>Variables!$H$28</f>
        <v>0.2</v>
      </c>
      <c r="X208" s="216">
        <f>Variables!$H$28</f>
        <v>0.2</v>
      </c>
      <c r="Y208" s="216">
        <f>Variables!$H$28</f>
        <v>0.2</v>
      </c>
      <c r="Z208" s="216">
        <f>Variables!$H$28</f>
        <v>0.2</v>
      </c>
      <c r="AA208" s="216">
        <f>Variables!$H$28</f>
        <v>0.2</v>
      </c>
      <c r="AB208" s="216">
        <f>Variables!$H$28</f>
        <v>0.2</v>
      </c>
      <c r="AC208" s="216">
        <f>Variables!$H$28</f>
        <v>0.2</v>
      </c>
      <c r="AD208" s="216">
        <f>Variables!$H$28</f>
        <v>0.2</v>
      </c>
      <c r="AE208" s="216">
        <f>Variables!$H$28</f>
        <v>0.2</v>
      </c>
      <c r="AF208" s="216">
        <f>Variables!$H$28</f>
        <v>0.2</v>
      </c>
      <c r="AG208" s="216">
        <f>Variables!$H$28</f>
        <v>0.2</v>
      </c>
      <c r="AH208" s="216">
        <f>Variables!$H$28</f>
        <v>0.2</v>
      </c>
      <c r="AI208" s="216">
        <f>Variables!$H$28</f>
        <v>0.2</v>
      </c>
      <c r="AJ208" s="216">
        <f>Variables!$H$28</f>
        <v>0.2</v>
      </c>
      <c r="AK208" s="216">
        <f>Variables!$H$28</f>
        <v>0.2</v>
      </c>
      <c r="AL208" s="216">
        <f>Variables!$H$28</f>
        <v>0.2</v>
      </c>
      <c r="AM208" s="216">
        <f>Variables!$H$28</f>
        <v>0.2</v>
      </c>
      <c r="AN208" s="216">
        <f>Variables!$H$28</f>
        <v>0.2</v>
      </c>
      <c r="AO208" s="216">
        <f>Variables!$H$28</f>
        <v>0.2</v>
      </c>
      <c r="AP208" s="216">
        <f>Variables!$H$28</f>
        <v>0.2</v>
      </c>
      <c r="AQ208" s="216">
        <f>Variables!$H$28</f>
        <v>0.2</v>
      </c>
      <c r="AR208" s="216">
        <f>Variables!$H$28</f>
        <v>0.2</v>
      </c>
      <c r="AS208" s="216">
        <f>Variables!$H$28</f>
        <v>0.2</v>
      </c>
      <c r="AT208" s="216">
        <f>Variables!$H$28</f>
        <v>0.2</v>
      </c>
      <c r="AU208" s="216">
        <f>Variables!$H$28</f>
        <v>0.2</v>
      </c>
      <c r="AV208" s="216">
        <f>Variables!$H$28</f>
        <v>0.2</v>
      </c>
      <c r="AW208" s="216">
        <f>Variables!$H$28</f>
        <v>0.2</v>
      </c>
      <c r="AX208" s="216">
        <f>Variables!$H$28</f>
        <v>0.2</v>
      </c>
      <c r="AY208" s="216">
        <f>Variables!$H$28</f>
        <v>0.2</v>
      </c>
      <c r="AZ208" s="216">
        <f>Variables!$H$28</f>
        <v>0.2</v>
      </c>
      <c r="BA208" s="216">
        <f>Variables!$H$28</f>
        <v>0.2</v>
      </c>
      <c r="BB208" s="216">
        <f>Variables!$H$28</f>
        <v>0.2</v>
      </c>
      <c r="BC208" s="216">
        <f>Variables!$H$28</f>
        <v>0.2</v>
      </c>
      <c r="BD208" s="216">
        <f>Variables!$H$28</f>
        <v>0.2</v>
      </c>
      <c r="BE208" s="216">
        <f>Variables!$H$28</f>
        <v>0.2</v>
      </c>
      <c r="BF208" s="216">
        <f>Variables!$H$28</f>
        <v>0.2</v>
      </c>
      <c r="BG208" s="216">
        <f>Variables!$H$28</f>
        <v>0.2</v>
      </c>
      <c r="BH208" s="216">
        <f>Variables!$H$28</f>
        <v>0.2</v>
      </c>
      <c r="BI208" s="216">
        <f>Variables!$H$28</f>
        <v>0.2</v>
      </c>
      <c r="BJ208" s="216">
        <f>Variables!$H$28</f>
        <v>0.2</v>
      </c>
      <c r="BK208" s="216">
        <f>Variables!$H$28</f>
        <v>0.2</v>
      </c>
      <c r="BL208" s="216">
        <f>Variables!$H$28</f>
        <v>0.2</v>
      </c>
      <c r="BM208" s="216">
        <f>Variables!$H$28</f>
        <v>0.2</v>
      </c>
      <c r="BN208" s="216">
        <f>Variables!$H$28</f>
        <v>0.2</v>
      </c>
      <c r="BO208" s="216">
        <f>Variables!$H$28</f>
        <v>0.2</v>
      </c>
      <c r="BP208" s="216">
        <f>Variables!$H$28</f>
        <v>0.2</v>
      </c>
      <c r="BQ208" s="216">
        <f>Variables!$H$28</f>
        <v>0.2</v>
      </c>
    </row>
    <row r="209" spans="5:69">
      <c r="E209" s="326"/>
      <c r="F209" s="328"/>
      <c r="G209" s="324"/>
      <c r="H209" s="325"/>
      <c r="I209" s="234" t="s">
        <v>321</v>
      </c>
      <c r="J209" s="200">
        <f>J179*J208</f>
        <v>2.176165803108808</v>
      </c>
      <c r="K209" s="200">
        <f>K179*K208</f>
        <v>2.241450777202072</v>
      </c>
      <c r="L209" s="200">
        <f t="shared" ref="L209:BQ209" si="156">L179*L208</f>
        <v>2.3086943005181344</v>
      </c>
      <c r="M209" s="200">
        <f t="shared" si="156"/>
        <v>2.3779551295336794</v>
      </c>
      <c r="N209" s="200">
        <f t="shared" si="156"/>
        <v>2.4492937834196891</v>
      </c>
      <c r="O209" s="200">
        <f t="shared" si="156"/>
        <v>2.5227725969222798</v>
      </c>
      <c r="P209" s="200">
        <f t="shared" si="156"/>
        <v>2.5984557748299486</v>
      </c>
      <c r="Q209" s="200">
        <f t="shared" si="156"/>
        <v>2.676409448074847</v>
      </c>
      <c r="R209" s="200">
        <f t="shared" si="156"/>
        <v>2.7567017315170923</v>
      </c>
      <c r="S209" s="200">
        <f t="shared" si="156"/>
        <v>2.8394027834626052</v>
      </c>
      <c r="T209" s="200">
        <f t="shared" si="156"/>
        <v>2.9245848669664833</v>
      </c>
      <c r="U209" s="200">
        <f t="shared" si="156"/>
        <v>3.012322412975478</v>
      </c>
      <c r="V209" s="200">
        <f t="shared" si="156"/>
        <v>3.1026920853647426</v>
      </c>
      <c r="W209" s="200">
        <f t="shared" si="156"/>
        <v>3.1957728479256851</v>
      </c>
      <c r="X209" s="200">
        <f t="shared" si="156"/>
        <v>3.2916460333634547</v>
      </c>
      <c r="Y209" s="200">
        <f t="shared" si="156"/>
        <v>3.3903954143643582</v>
      </c>
      <c r="Z209" s="200">
        <f t="shared" si="156"/>
        <v>3.4921072767952896</v>
      </c>
      <c r="AA209" s="200">
        <f t="shared" si="156"/>
        <v>3.5968704950991484</v>
      </c>
      <c r="AB209" s="200">
        <f t="shared" si="156"/>
        <v>3.7047766099521229</v>
      </c>
      <c r="AC209" s="200">
        <f t="shared" si="156"/>
        <v>3.8159199082506876</v>
      </c>
      <c r="AD209" s="200">
        <f t="shared" si="156"/>
        <v>3.9303975054982079</v>
      </c>
      <c r="AE209" s="200">
        <f t="shared" si="156"/>
        <v>4.0483094306631546</v>
      </c>
      <c r="AF209" s="200">
        <f t="shared" si="156"/>
        <v>4.1697587135830494</v>
      </c>
      <c r="AG209" s="200">
        <f t="shared" si="156"/>
        <v>4.2948514749905407</v>
      </c>
      <c r="AH209" s="200">
        <f t="shared" si="156"/>
        <v>4.4236970192402572</v>
      </c>
      <c r="AI209" s="200">
        <f t="shared" si="156"/>
        <v>4.5564079298174649</v>
      </c>
      <c r="AJ209" s="200">
        <f t="shared" si="156"/>
        <v>4.6931001677119895</v>
      </c>
      <c r="AK209" s="200">
        <f t="shared" si="156"/>
        <v>4.8338931727433483</v>
      </c>
      <c r="AL209" s="200">
        <f t="shared" si="156"/>
        <v>4.9789099679256488</v>
      </c>
      <c r="AM209" s="200">
        <f t="shared" si="156"/>
        <v>5.12827726696342</v>
      </c>
      <c r="AN209" s="200">
        <f t="shared" si="156"/>
        <v>5.2821255849723237</v>
      </c>
      <c r="AO209" s="200">
        <f t="shared" si="156"/>
        <v>5.4405893525214921</v>
      </c>
      <c r="AP209" s="200">
        <f t="shared" si="156"/>
        <v>5.6038070330971381</v>
      </c>
      <c r="AQ209" s="200">
        <f t="shared" si="156"/>
        <v>5.771921244090052</v>
      </c>
      <c r="AR209" s="200">
        <f t="shared" si="156"/>
        <v>5.9450788814127531</v>
      </c>
      <c r="AS209" s="200">
        <f t="shared" si="156"/>
        <v>6.1234312478551365</v>
      </c>
      <c r="AT209" s="200">
        <f t="shared" si="156"/>
        <v>6.3071341852907903</v>
      </c>
      <c r="AU209" s="200">
        <f t="shared" si="156"/>
        <v>6.4963482108495132</v>
      </c>
      <c r="AV209" s="200">
        <f t="shared" si="156"/>
        <v>6.6912386571749991</v>
      </c>
      <c r="AW209" s="200">
        <f t="shared" si="156"/>
        <v>6.891975816890251</v>
      </c>
      <c r="AX209" s="200">
        <f t="shared" si="156"/>
        <v>7.0987350913969571</v>
      </c>
      <c r="AY209" s="200">
        <f t="shared" si="156"/>
        <v>7.3116971441388658</v>
      </c>
      <c r="AZ209" s="200">
        <f t="shared" si="156"/>
        <v>7.5310480584630319</v>
      </c>
      <c r="BA209" s="200">
        <f t="shared" si="156"/>
        <v>7.7569795002169233</v>
      </c>
      <c r="BB209" s="200">
        <f t="shared" si="156"/>
        <v>7.9896888852234298</v>
      </c>
      <c r="BC209" s="200">
        <f t="shared" si="156"/>
        <v>8.2293795517801325</v>
      </c>
      <c r="BD209" s="200">
        <f t="shared" si="156"/>
        <v>8.476260938333537</v>
      </c>
      <c r="BE209" s="200">
        <f t="shared" si="156"/>
        <v>8.7305487664835439</v>
      </c>
      <c r="BF209" s="200">
        <f t="shared" si="156"/>
        <v>8.9924652294780518</v>
      </c>
      <c r="BG209" s="200">
        <f t="shared" si="156"/>
        <v>9.2622391863623914</v>
      </c>
      <c r="BH209" s="200">
        <f t="shared" si="156"/>
        <v>9.5401063619532653</v>
      </c>
      <c r="BI209" s="200">
        <f t="shared" si="156"/>
        <v>9.8263095528118622</v>
      </c>
      <c r="BJ209" s="200">
        <f t="shared" si="156"/>
        <v>10.121098839396218</v>
      </c>
      <c r="BK209" s="200">
        <f t="shared" si="156"/>
        <v>10.424731804578105</v>
      </c>
      <c r="BL209" s="200">
        <f t="shared" si="156"/>
        <v>10.737473758715449</v>
      </c>
      <c r="BM209" s="200">
        <f t="shared" si="156"/>
        <v>11.059597971476911</v>
      </c>
      <c r="BN209" s="200">
        <f t="shared" si="156"/>
        <v>11.391385910621219</v>
      </c>
      <c r="BO209" s="200">
        <f t="shared" si="156"/>
        <v>11.733127487939857</v>
      </c>
      <c r="BP209" s="200">
        <f t="shared" si="156"/>
        <v>12.085121312578051</v>
      </c>
      <c r="BQ209" s="200">
        <f t="shared" si="156"/>
        <v>12.447674951955392</v>
      </c>
    </row>
    <row r="210" spans="5:69">
      <c r="E210" s="326"/>
      <c r="F210" s="328"/>
      <c r="G210" s="324"/>
      <c r="H210" s="325"/>
      <c r="I210" s="234" t="s">
        <v>324</v>
      </c>
      <c r="J210" s="200">
        <f>J209/J284</f>
        <v>3.1088082901554399</v>
      </c>
      <c r="K210" s="200">
        <f>K209/K284</f>
        <v>3.1392868028040222</v>
      </c>
      <c r="L210" s="200">
        <f t="shared" ref="L210:BQ210" si="157">L209/L284</f>
        <v>3.17006412440014</v>
      </c>
      <c r="M210" s="200">
        <f t="shared" si="157"/>
        <v>3.2011431844432803</v>
      </c>
      <c r="N210" s="200">
        <f t="shared" si="157"/>
        <v>3.2325269411535071</v>
      </c>
      <c r="O210" s="200">
        <f t="shared" si="157"/>
        <v>3.2642183817530515</v>
      </c>
      <c r="P210" s="200">
        <f t="shared" si="157"/>
        <v>3.2962205227506303</v>
      </c>
      <c r="Q210" s="200">
        <f t="shared" si="157"/>
        <v>3.3285364102285779</v>
      </c>
      <c r="R210" s="200">
        <f t="shared" si="157"/>
        <v>3.3611691201327791</v>
      </c>
      <c r="S210" s="200">
        <f t="shared" si="157"/>
        <v>3.3941217585654533</v>
      </c>
      <c r="T210" s="200">
        <f t="shared" si="157"/>
        <v>3.4273974620808012</v>
      </c>
      <c r="U210" s="200">
        <f t="shared" si="157"/>
        <v>3.4609993979835547</v>
      </c>
      <c r="V210" s="200">
        <f t="shared" si="157"/>
        <v>3.4949307646304519</v>
      </c>
      <c r="W210" s="200">
        <f t="shared" si="157"/>
        <v>3.529194791734672</v>
      </c>
      <c r="X210" s="200">
        <f t="shared" si="157"/>
        <v>3.5637947406732464</v>
      </c>
      <c r="Y210" s="200">
        <f t="shared" si="157"/>
        <v>3.5987339047974936</v>
      </c>
      <c r="Z210" s="200">
        <f t="shared" si="157"/>
        <v>3.6340156097464895</v>
      </c>
      <c r="AA210" s="200">
        <f t="shared" si="157"/>
        <v>3.6696432137636119</v>
      </c>
      <c r="AB210" s="200">
        <f t="shared" si="157"/>
        <v>3.7056201080161957</v>
      </c>
      <c r="AC210" s="200">
        <f t="shared" si="157"/>
        <v>3.7419497169183162</v>
      </c>
      <c r="AD210" s="200">
        <f t="shared" si="157"/>
        <v>3.778635498456731</v>
      </c>
      <c r="AE210" s="200">
        <f t="shared" si="157"/>
        <v>3.8156809445200328</v>
      </c>
      <c r="AF210" s="200">
        <f t="shared" si="157"/>
        <v>3.8530895812310133</v>
      </c>
      <c r="AG210" s="200">
        <f t="shared" si="157"/>
        <v>3.8908649692822972</v>
      </c>
      <c r="AH210" s="200">
        <f t="shared" si="157"/>
        <v>3.9290107042752616</v>
      </c>
      <c r="AI210" s="200">
        <f t="shared" si="157"/>
        <v>3.9675304170622736</v>
      </c>
      <c r="AJ210" s="200">
        <f t="shared" si="157"/>
        <v>4.0064277740922956</v>
      </c>
      <c r="AK210" s="200">
        <f t="shared" si="157"/>
        <v>4.0457064777598664</v>
      </c>
      <c r="AL210" s="200">
        <f t="shared" si="157"/>
        <v>4.0853702667575122</v>
      </c>
      <c r="AM210" s="200">
        <f t="shared" si="157"/>
        <v>4.1254229164316065</v>
      </c>
      <c r="AN210" s="200">
        <f t="shared" si="157"/>
        <v>4.1658682391417221</v>
      </c>
      <c r="AO210" s="200">
        <f t="shared" si="157"/>
        <v>4.2067100846235022</v>
      </c>
      <c r="AP210" s="200">
        <f t="shared" si="157"/>
        <v>4.2479523403551056</v>
      </c>
      <c r="AQ210" s="200">
        <f t="shared" si="157"/>
        <v>4.2895989319272143</v>
      </c>
      <c r="AR210" s="200">
        <f t="shared" si="157"/>
        <v>4.3316538234166968</v>
      </c>
      <c r="AS210" s="200">
        <f t="shared" si="157"/>
        <v>4.3741210177639189</v>
      </c>
      <c r="AT210" s="200">
        <f t="shared" si="157"/>
        <v>4.4170045571537617</v>
      </c>
      <c r="AU210" s="200">
        <f t="shared" si="157"/>
        <v>4.4603085234003661</v>
      </c>
      <c r="AV210" s="200">
        <f t="shared" si="157"/>
        <v>4.5040370383356647</v>
      </c>
      <c r="AW210" s="200">
        <f t="shared" si="157"/>
        <v>4.548194264201701</v>
      </c>
      <c r="AX210" s="200">
        <f t="shared" si="157"/>
        <v>4.5927844040468155</v>
      </c>
      <c r="AY210" s="200">
        <f t="shared" si="157"/>
        <v>4.6378117021257053</v>
      </c>
      <c r="AZ210" s="200">
        <f t="shared" si="157"/>
        <v>4.6832804443034082</v>
      </c>
      <c r="BA210" s="200">
        <f t="shared" si="157"/>
        <v>4.7291949584632453</v>
      </c>
      <c r="BB210" s="200">
        <f t="shared" si="157"/>
        <v>4.7755596149187669</v>
      </c>
      <c r="BC210" s="200">
        <f t="shared" si="157"/>
        <v>4.822378826829735</v>
      </c>
      <c r="BD210" s="200">
        <f t="shared" si="157"/>
        <v>4.8696570506221839</v>
      </c>
      <c r="BE210" s="200">
        <f t="shared" si="157"/>
        <v>4.9173987864125976</v>
      </c>
      <c r="BF210" s="200">
        <f t="shared" si="157"/>
        <v>4.9656085784362514</v>
      </c>
      <c r="BG210" s="200">
        <f t="shared" si="157"/>
        <v>5.0142910154797429</v>
      </c>
      <c r="BH210" s="200">
        <f t="shared" si="157"/>
        <v>5.063450731317781</v>
      </c>
      <c r="BI210" s="200">
        <f t="shared" si="157"/>
        <v>5.1130924051542284</v>
      </c>
      <c r="BJ210" s="200">
        <f t="shared" si="157"/>
        <v>5.1632207620675059</v>
      </c>
      <c r="BK210" s="200">
        <f t="shared" si="157"/>
        <v>5.2138405734603239</v>
      </c>
      <c r="BL210" s="200">
        <f t="shared" si="157"/>
        <v>5.2649566575138582</v>
      </c>
      <c r="BM210" s="200">
        <f t="shared" si="157"/>
        <v>5.316573879646346</v>
      </c>
      <c r="BN210" s="200">
        <f t="shared" si="157"/>
        <v>5.3686971529762113</v>
      </c>
      <c r="BO210" s="200">
        <f t="shared" si="157"/>
        <v>5.4213314387897045</v>
      </c>
      <c r="BP210" s="200">
        <f t="shared" si="157"/>
        <v>5.4744817470131322</v>
      </c>
      <c r="BQ210" s="200">
        <f t="shared" si="157"/>
        <v>5.5281531366897303</v>
      </c>
    </row>
    <row r="211" spans="5:69">
      <c r="E211" s="326"/>
      <c r="F211" s="328"/>
      <c r="G211" s="324"/>
      <c r="H211" s="325"/>
      <c r="I211" s="226" t="s">
        <v>299</v>
      </c>
      <c r="J211" s="200">
        <v>0</v>
      </c>
      <c r="K211" s="200">
        <f t="shared" ref="K211:BQ211" si="158">J213*$B$6</f>
        <v>1.2435233160621761</v>
      </c>
      <c r="L211" s="200">
        <f t="shared" si="158"/>
        <v>1.8774763791526969</v>
      </c>
      <c r="M211" s="200">
        <f t="shared" si="158"/>
        <v>2.2067638393364044</v>
      </c>
      <c r="N211" s="200">
        <f t="shared" si="158"/>
        <v>2.3838391934455143</v>
      </c>
      <c r="O211" s="200">
        <f t="shared" si="158"/>
        <v>2.4849303731841599</v>
      </c>
      <c r="P211" s="200">
        <f t="shared" si="158"/>
        <v>2.5481525392933007</v>
      </c>
      <c r="Q211" s="200">
        <f t="shared" si="158"/>
        <v>2.5925644787469029</v>
      </c>
      <c r="R211" s="200">
        <f t="shared" si="158"/>
        <v>2.6276968034648824</v>
      </c>
      <c r="S211" s="200">
        <f t="shared" si="158"/>
        <v>2.6583160497855527</v>
      </c>
      <c r="T211" s="200">
        <f t="shared" si="158"/>
        <v>2.6868067283189578</v>
      </c>
      <c r="U211" s="200">
        <f t="shared" si="158"/>
        <v>2.7143623489917994</v>
      </c>
      <c r="V211" s="200">
        <f t="shared" si="158"/>
        <v>2.7415809336893218</v>
      </c>
      <c r="W211" s="200">
        <f t="shared" si="158"/>
        <v>2.7687627726968418</v>
      </c>
      <c r="X211" s="200">
        <f t="shared" si="158"/>
        <v>2.7960593030422896</v>
      </c>
      <c r="Y211" s="200">
        <f t="shared" si="158"/>
        <v>2.8235475477904437</v>
      </c>
      <c r="Z211" s="200">
        <f t="shared" si="158"/>
        <v>2.8512673358142191</v>
      </c>
      <c r="AA211" s="200">
        <f t="shared" si="158"/>
        <v>2.8792399118057057</v>
      </c>
      <c r="AB211" s="200">
        <f t="shared" si="158"/>
        <v>2.9074772414082979</v>
      </c>
      <c r="AC211" s="200">
        <f t="shared" si="158"/>
        <v>2.9359866639106276</v>
      </c>
      <c r="AD211" s="200">
        <f t="shared" si="158"/>
        <v>2.9647732187226405</v>
      </c>
      <c r="AE211" s="200">
        <f t="shared" si="158"/>
        <v>2.9938408087440127</v>
      </c>
      <c r="AF211" s="200">
        <f t="shared" si="158"/>
        <v>3.0231927821800193</v>
      </c>
      <c r="AG211" s="200">
        <f t="shared" si="158"/>
        <v>3.0528322235824152</v>
      </c>
      <c r="AH211" s="200">
        <f t="shared" si="158"/>
        <v>3.0827620995041265</v>
      </c>
      <c r="AI211" s="200">
        <f t="shared" si="158"/>
        <v>3.112985331462168</v>
      </c>
      <c r="AJ211" s="200">
        <f t="shared" si="158"/>
        <v>3.1435048325559936</v>
      </c>
      <c r="AK211" s="200">
        <f t="shared" si="158"/>
        <v>3.174323525914915</v>
      </c>
      <c r="AL211" s="200">
        <f t="shared" si="158"/>
        <v>3.2054443540614042</v>
      </c>
      <c r="AM211" s="200">
        <f t="shared" si="158"/>
        <v>3.2368702837337069</v>
      </c>
      <c r="AN211" s="200">
        <f t="shared" si="158"/>
        <v>3.268604308439496</v>
      </c>
      <c r="AO211" s="200">
        <f t="shared" si="158"/>
        <v>3.3006494498764369</v>
      </c>
      <c r="AP211" s="200">
        <f t="shared" si="158"/>
        <v>3.3330087587876194</v>
      </c>
      <c r="AQ211" s="200">
        <f t="shared" si="158"/>
        <v>3.3656853155358522</v>
      </c>
      <c r="AR211" s="200">
        <f t="shared" si="158"/>
        <v>3.398682230538812</v>
      </c>
      <c r="AS211" s="200">
        <f t="shared" si="158"/>
        <v>3.4320026446360852</v>
      </c>
      <c r="AT211" s="200">
        <f t="shared" si="158"/>
        <v>3.4656497294236104</v>
      </c>
      <c r="AU211" s="200">
        <f t="shared" si="158"/>
        <v>3.49962668757331</v>
      </c>
      <c r="AV211" s="200">
        <f t="shared" si="158"/>
        <v>3.5339367531468016</v>
      </c>
      <c r="AW211" s="200">
        <f t="shared" si="158"/>
        <v>3.5685831919076669</v>
      </c>
      <c r="AX211" s="200">
        <f t="shared" si="158"/>
        <v>3.6035693016345136</v>
      </c>
      <c r="AY211" s="200">
        <f t="shared" si="158"/>
        <v>3.6388984124359833</v>
      </c>
      <c r="AZ211" s="200">
        <f t="shared" si="158"/>
        <v>3.6745738870682736</v>
      </c>
      <c r="BA211" s="200">
        <f t="shared" si="158"/>
        <v>3.7105991212555001</v>
      </c>
      <c r="BB211" s="200">
        <f t="shared" si="158"/>
        <v>3.7469775440130477</v>
      </c>
      <c r="BC211" s="200">
        <f t="shared" si="158"/>
        <v>3.783712617974031</v>
      </c>
      <c r="BD211" s="200">
        <f t="shared" si="158"/>
        <v>3.8208078397189098</v>
      </c>
      <c r="BE211" s="200">
        <f t="shared" si="158"/>
        <v>3.8582667401083288</v>
      </c>
      <c r="BF211" s="200">
        <f t="shared" si="158"/>
        <v>3.8960928846192036</v>
      </c>
      <c r="BG211" s="200">
        <f t="shared" si="158"/>
        <v>3.9342898736841025</v>
      </c>
      <c r="BH211" s="200">
        <f t="shared" si="158"/>
        <v>3.9728613430339488</v>
      </c>
      <c r="BI211" s="200">
        <f t="shared" si="158"/>
        <v>4.0118109640440869</v>
      </c>
      <c r="BJ211" s="200">
        <f t="shared" si="158"/>
        <v>4.0511424440837347</v>
      </c>
      <c r="BK211" s="200">
        <f t="shared" si="158"/>
        <v>4.0908595268688703</v>
      </c>
      <c r="BL211" s="200">
        <f t="shared" si="158"/>
        <v>4.1309659928185649</v>
      </c>
      <c r="BM211" s="200">
        <f t="shared" si="158"/>
        <v>4.1714656594148263</v>
      </c>
      <c r="BN211" s="200">
        <f t="shared" si="158"/>
        <v>4.2123623815659519</v>
      </c>
      <c r="BO211" s="200">
        <f t="shared" si="158"/>
        <v>4.2536600519734611</v>
      </c>
      <c r="BP211" s="200">
        <f t="shared" si="158"/>
        <v>4.295362601502613</v>
      </c>
      <c r="BQ211" s="200">
        <f t="shared" si="158"/>
        <v>4.3374739995565594</v>
      </c>
    </row>
    <row r="212" spans="5:69">
      <c r="E212" s="326"/>
      <c r="F212" s="328"/>
      <c r="G212" s="324"/>
      <c r="H212" s="325"/>
      <c r="I212" s="227" t="s">
        <v>301</v>
      </c>
      <c r="J212" s="200">
        <v>0</v>
      </c>
      <c r="K212" s="200">
        <f t="shared" ref="K212:BQ212" si="159">J213*$B$7</f>
        <v>0.31088082901554404</v>
      </c>
      <c r="L212" s="200">
        <f t="shared" si="159"/>
        <v>0.46936909478817423</v>
      </c>
      <c r="M212" s="200">
        <f t="shared" si="159"/>
        <v>0.5516909598341011</v>
      </c>
      <c r="N212" s="200">
        <f t="shared" si="159"/>
        <v>0.59595979836137858</v>
      </c>
      <c r="O212" s="200">
        <f t="shared" si="159"/>
        <v>0.62123259329603997</v>
      </c>
      <c r="P212" s="200">
        <f t="shared" si="159"/>
        <v>0.63703813482332516</v>
      </c>
      <c r="Q212" s="200">
        <f t="shared" si="159"/>
        <v>0.64814111968672572</v>
      </c>
      <c r="R212" s="200">
        <f t="shared" si="159"/>
        <v>0.65692420086622061</v>
      </c>
      <c r="S212" s="200">
        <f t="shared" si="159"/>
        <v>0.66457901244638817</v>
      </c>
      <c r="T212" s="200">
        <f t="shared" si="159"/>
        <v>0.67170168207973946</v>
      </c>
      <c r="U212" s="200">
        <f t="shared" si="159"/>
        <v>0.67859058724794985</v>
      </c>
      <c r="V212" s="200">
        <f t="shared" si="159"/>
        <v>0.68539523342233044</v>
      </c>
      <c r="W212" s="200">
        <f t="shared" si="159"/>
        <v>0.69219069317421045</v>
      </c>
      <c r="X212" s="200">
        <f t="shared" si="159"/>
        <v>0.69901482576057239</v>
      </c>
      <c r="Y212" s="200">
        <f t="shared" si="159"/>
        <v>0.70588688694761093</v>
      </c>
      <c r="Z212" s="200">
        <f t="shared" si="159"/>
        <v>0.71281683395355477</v>
      </c>
      <c r="AA212" s="200">
        <f t="shared" si="159"/>
        <v>0.71980997795142643</v>
      </c>
      <c r="AB212" s="200">
        <f t="shared" si="159"/>
        <v>0.72686931035207447</v>
      </c>
      <c r="AC212" s="200">
        <f t="shared" si="159"/>
        <v>0.73399666597765689</v>
      </c>
      <c r="AD212" s="200">
        <f t="shared" si="159"/>
        <v>0.74119330468066014</v>
      </c>
      <c r="AE212" s="200">
        <f t="shared" si="159"/>
        <v>0.74846020218600318</v>
      </c>
      <c r="AF212" s="200">
        <f t="shared" si="159"/>
        <v>0.75579819554500483</v>
      </c>
      <c r="AG212" s="200">
        <f t="shared" si="159"/>
        <v>0.76320805589560381</v>
      </c>
      <c r="AH212" s="200">
        <f t="shared" si="159"/>
        <v>0.77069052487603162</v>
      </c>
      <c r="AI212" s="200">
        <f t="shared" si="159"/>
        <v>0.77824633286554201</v>
      </c>
      <c r="AJ212" s="200">
        <f t="shared" si="159"/>
        <v>0.78587620813899839</v>
      </c>
      <c r="AK212" s="200">
        <f t="shared" si="159"/>
        <v>0.79358088147872874</v>
      </c>
      <c r="AL212" s="200">
        <f t="shared" si="159"/>
        <v>0.80136108851535104</v>
      </c>
      <c r="AM212" s="200">
        <f t="shared" si="159"/>
        <v>0.80921757093342672</v>
      </c>
      <c r="AN212" s="200">
        <f t="shared" si="159"/>
        <v>0.817151077109874</v>
      </c>
      <c r="AO212" s="200">
        <f t="shared" si="159"/>
        <v>0.82516236246910923</v>
      </c>
      <c r="AP212" s="200">
        <f t="shared" si="159"/>
        <v>0.83325218969690484</v>
      </c>
      <c r="AQ212" s="200">
        <f t="shared" si="159"/>
        <v>0.84142132888396304</v>
      </c>
      <c r="AR212" s="200">
        <f t="shared" si="159"/>
        <v>0.84967055763470301</v>
      </c>
      <c r="AS212" s="200">
        <f t="shared" si="159"/>
        <v>0.85800066115902129</v>
      </c>
      <c r="AT212" s="200">
        <f t="shared" si="159"/>
        <v>0.8664124323559026</v>
      </c>
      <c r="AU212" s="200">
        <f t="shared" si="159"/>
        <v>0.87490667189332749</v>
      </c>
      <c r="AV212" s="200">
        <f t="shared" si="159"/>
        <v>0.88348418828670039</v>
      </c>
      <c r="AW212" s="200">
        <f t="shared" si="159"/>
        <v>0.89214579797691673</v>
      </c>
      <c r="AX212" s="200">
        <f t="shared" si="159"/>
        <v>0.9008923254086284</v>
      </c>
      <c r="AY212" s="200">
        <f t="shared" si="159"/>
        <v>0.90972460310899583</v>
      </c>
      <c r="AZ212" s="200">
        <f t="shared" si="159"/>
        <v>0.9186434717670684</v>
      </c>
      <c r="BA212" s="200">
        <f t="shared" si="159"/>
        <v>0.92764978031387502</v>
      </c>
      <c r="BB212" s="200">
        <f t="shared" si="159"/>
        <v>0.93674438600326193</v>
      </c>
      <c r="BC212" s="200">
        <f t="shared" si="159"/>
        <v>0.94592815449350776</v>
      </c>
      <c r="BD212" s="200">
        <f t="shared" si="159"/>
        <v>0.95520195992972745</v>
      </c>
      <c r="BE212" s="200">
        <f t="shared" si="159"/>
        <v>0.9645666850270822</v>
      </c>
      <c r="BF212" s="200">
        <f t="shared" si="159"/>
        <v>0.97402322115480089</v>
      </c>
      <c r="BG212" s="200">
        <f t="shared" si="159"/>
        <v>0.98357246842102564</v>
      </c>
      <c r="BH212" s="200">
        <f t="shared" si="159"/>
        <v>0.99321533575848719</v>
      </c>
      <c r="BI212" s="200">
        <f t="shared" si="159"/>
        <v>1.0029527410110217</v>
      </c>
      <c r="BJ212" s="200">
        <f t="shared" si="159"/>
        <v>1.0127856110209337</v>
      </c>
      <c r="BK212" s="200">
        <f t="shared" si="159"/>
        <v>1.0227148817172176</v>
      </c>
      <c r="BL212" s="200">
        <f t="shared" si="159"/>
        <v>1.0327414982046412</v>
      </c>
      <c r="BM212" s="200">
        <f t="shared" si="159"/>
        <v>1.0428664148537066</v>
      </c>
      <c r="BN212" s="200">
        <f t="shared" si="159"/>
        <v>1.053090595391488</v>
      </c>
      <c r="BO212" s="200">
        <f t="shared" si="159"/>
        <v>1.0634150129933653</v>
      </c>
      <c r="BP212" s="200">
        <f t="shared" si="159"/>
        <v>1.0738406503756532</v>
      </c>
      <c r="BQ212" s="200">
        <f t="shared" si="159"/>
        <v>1.0843684998891399</v>
      </c>
    </row>
    <row r="213" spans="5:69">
      <c r="E213" s="326"/>
      <c r="F213" s="328"/>
      <c r="G213" s="324"/>
      <c r="H213" s="325"/>
      <c r="I213" s="226" t="s">
        <v>295</v>
      </c>
      <c r="J213" s="200">
        <f>J210+J211+J212</f>
        <v>3.1088082901554399</v>
      </c>
      <c r="K213" s="200">
        <f>K210+K211+K212</f>
        <v>4.6936909478817421</v>
      </c>
      <c r="L213" s="200">
        <f t="shared" ref="L213:BQ213" si="160">L210+L211+L212</f>
        <v>5.5169095983410106</v>
      </c>
      <c r="M213" s="200">
        <f t="shared" si="160"/>
        <v>5.9595979836137856</v>
      </c>
      <c r="N213" s="200">
        <f t="shared" si="160"/>
        <v>6.2123259329603995</v>
      </c>
      <c r="O213" s="200">
        <f t="shared" si="160"/>
        <v>6.3703813482332512</v>
      </c>
      <c r="P213" s="200">
        <f t="shared" si="160"/>
        <v>6.4814111968672563</v>
      </c>
      <c r="Q213" s="200">
        <f t="shared" si="160"/>
        <v>6.5692420086622061</v>
      </c>
      <c r="R213" s="200">
        <f t="shared" si="160"/>
        <v>6.6457901244638817</v>
      </c>
      <c r="S213" s="200">
        <f t="shared" si="160"/>
        <v>6.7170168207973937</v>
      </c>
      <c r="T213" s="200">
        <f t="shared" si="160"/>
        <v>6.7859058724794981</v>
      </c>
      <c r="U213" s="200">
        <f t="shared" si="160"/>
        <v>6.8539523342233037</v>
      </c>
      <c r="V213" s="200">
        <f t="shared" si="160"/>
        <v>6.9219069317421038</v>
      </c>
      <c r="W213" s="200">
        <f t="shared" si="160"/>
        <v>6.9901482576057239</v>
      </c>
      <c r="X213" s="200">
        <f t="shared" si="160"/>
        <v>7.0588688694761093</v>
      </c>
      <c r="Y213" s="200">
        <f t="shared" si="160"/>
        <v>7.1281683395355477</v>
      </c>
      <c r="Z213" s="200">
        <f t="shared" si="160"/>
        <v>7.1980997795142638</v>
      </c>
      <c r="AA213" s="200">
        <f t="shared" si="160"/>
        <v>7.2686931035207438</v>
      </c>
      <c r="AB213" s="200">
        <f t="shared" si="160"/>
        <v>7.339966659776568</v>
      </c>
      <c r="AC213" s="200">
        <f t="shared" si="160"/>
        <v>7.4119330468066007</v>
      </c>
      <c r="AD213" s="200">
        <f t="shared" si="160"/>
        <v>7.4846020218600318</v>
      </c>
      <c r="AE213" s="200">
        <f t="shared" si="160"/>
        <v>7.5579819554500478</v>
      </c>
      <c r="AF213" s="200">
        <f t="shared" si="160"/>
        <v>7.6320805589560372</v>
      </c>
      <c r="AG213" s="200">
        <f t="shared" si="160"/>
        <v>7.7069052487603162</v>
      </c>
      <c r="AH213" s="200">
        <f t="shared" si="160"/>
        <v>7.7824633286554201</v>
      </c>
      <c r="AI213" s="200">
        <f t="shared" si="160"/>
        <v>7.8587620813899832</v>
      </c>
      <c r="AJ213" s="200">
        <f t="shared" si="160"/>
        <v>7.9358088147872872</v>
      </c>
      <c r="AK213" s="200">
        <f t="shared" si="160"/>
        <v>8.0136108851535095</v>
      </c>
      <c r="AL213" s="200">
        <f t="shared" si="160"/>
        <v>8.092175709334267</v>
      </c>
      <c r="AM213" s="200">
        <f t="shared" si="160"/>
        <v>8.17151077109874</v>
      </c>
      <c r="AN213" s="200">
        <f t="shared" si="160"/>
        <v>8.2516236246910921</v>
      </c>
      <c r="AO213" s="200">
        <f t="shared" si="160"/>
        <v>8.3325218969690482</v>
      </c>
      <c r="AP213" s="200">
        <f t="shared" si="160"/>
        <v>8.4142132888396297</v>
      </c>
      <c r="AQ213" s="200">
        <f t="shared" si="160"/>
        <v>8.4967055763470292</v>
      </c>
      <c r="AR213" s="200">
        <f t="shared" si="160"/>
        <v>8.5800066115902123</v>
      </c>
      <c r="AS213" s="200">
        <f t="shared" si="160"/>
        <v>8.664124323559026</v>
      </c>
      <c r="AT213" s="200">
        <f t="shared" si="160"/>
        <v>8.7490667189332747</v>
      </c>
      <c r="AU213" s="200">
        <f t="shared" si="160"/>
        <v>8.8348418828670034</v>
      </c>
      <c r="AV213" s="200">
        <f t="shared" si="160"/>
        <v>8.9214579797691673</v>
      </c>
      <c r="AW213" s="200">
        <f t="shared" si="160"/>
        <v>9.0089232540862838</v>
      </c>
      <c r="AX213" s="200">
        <f t="shared" si="160"/>
        <v>9.0972460310899574</v>
      </c>
      <c r="AY213" s="200">
        <f t="shared" si="160"/>
        <v>9.186434717670684</v>
      </c>
      <c r="AZ213" s="200">
        <f t="shared" si="160"/>
        <v>9.2764978031387493</v>
      </c>
      <c r="BA213" s="200">
        <f t="shared" si="160"/>
        <v>9.3674438600326191</v>
      </c>
      <c r="BB213" s="200">
        <f t="shared" si="160"/>
        <v>9.4592815449350773</v>
      </c>
      <c r="BC213" s="200">
        <f t="shared" si="160"/>
        <v>9.5520195992972745</v>
      </c>
      <c r="BD213" s="200">
        <f t="shared" si="160"/>
        <v>9.6456668502708212</v>
      </c>
      <c r="BE213" s="200">
        <f t="shared" si="160"/>
        <v>9.7402322115480082</v>
      </c>
      <c r="BF213" s="200">
        <f t="shared" si="160"/>
        <v>9.8357246842102555</v>
      </c>
      <c r="BG213" s="200">
        <f t="shared" si="160"/>
        <v>9.9321533575848715</v>
      </c>
      <c r="BH213" s="200">
        <f t="shared" si="160"/>
        <v>10.029527410110218</v>
      </c>
      <c r="BI213" s="200">
        <f t="shared" si="160"/>
        <v>10.127856110209336</v>
      </c>
      <c r="BJ213" s="200">
        <f t="shared" si="160"/>
        <v>10.227148817172175</v>
      </c>
      <c r="BK213" s="200">
        <f t="shared" si="160"/>
        <v>10.327414982046411</v>
      </c>
      <c r="BL213" s="200">
        <f t="shared" si="160"/>
        <v>10.428664148537065</v>
      </c>
      <c r="BM213" s="200">
        <f t="shared" si="160"/>
        <v>10.53090595391488</v>
      </c>
      <c r="BN213" s="200">
        <f t="shared" si="160"/>
        <v>10.634150129933651</v>
      </c>
      <c r="BO213" s="200">
        <f t="shared" si="160"/>
        <v>10.738406503756531</v>
      </c>
      <c r="BP213" s="200">
        <f t="shared" si="160"/>
        <v>10.843684998891398</v>
      </c>
      <c r="BQ213" s="200">
        <f t="shared" si="160"/>
        <v>10.949995636135428</v>
      </c>
    </row>
    <row r="214" spans="5:69">
      <c r="E214" s="326"/>
      <c r="F214" s="328"/>
      <c r="G214" s="324"/>
      <c r="H214" s="325"/>
      <c r="I214" s="226" t="s">
        <v>326</v>
      </c>
      <c r="J214" s="219">
        <f>Variables!$H$22</f>
        <v>15300</v>
      </c>
      <c r="K214" s="219">
        <f>Variables!$H$22</f>
        <v>15300</v>
      </c>
      <c r="L214" s="219">
        <f>Variables!$H$22</f>
        <v>15300</v>
      </c>
      <c r="M214" s="219">
        <f>Variables!$H$22</f>
        <v>15300</v>
      </c>
      <c r="N214" s="219">
        <f>Variables!$H$22</f>
        <v>15300</v>
      </c>
      <c r="O214" s="219">
        <f>Variables!$H$22</f>
        <v>15300</v>
      </c>
      <c r="P214" s="219">
        <f>Variables!$H$22</f>
        <v>15300</v>
      </c>
      <c r="Q214" s="219">
        <f>Variables!$H$22</f>
        <v>15300</v>
      </c>
      <c r="R214" s="219">
        <f>Variables!$H$22</f>
        <v>15300</v>
      </c>
      <c r="S214" s="219">
        <f>Variables!$H$22</f>
        <v>15300</v>
      </c>
      <c r="T214" s="219">
        <f>Variables!$H$22</f>
        <v>15300</v>
      </c>
      <c r="U214" s="219">
        <f>Variables!$H$22</f>
        <v>15300</v>
      </c>
      <c r="V214" s="219">
        <f>Variables!$H$22</f>
        <v>15300</v>
      </c>
      <c r="W214" s="219">
        <f>Variables!$H$22</f>
        <v>15300</v>
      </c>
      <c r="X214" s="219">
        <f>Variables!$H$22</f>
        <v>15300</v>
      </c>
      <c r="Y214" s="219">
        <f>Variables!$H$22</f>
        <v>15300</v>
      </c>
      <c r="Z214" s="219">
        <f>Variables!$H$22</f>
        <v>15300</v>
      </c>
      <c r="AA214" s="219">
        <f>Variables!$H$22</f>
        <v>15300</v>
      </c>
      <c r="AB214" s="219">
        <f>Variables!$H$22</f>
        <v>15300</v>
      </c>
      <c r="AC214" s="219">
        <f>Variables!$H$22</f>
        <v>15300</v>
      </c>
      <c r="AD214" s="219">
        <f>Variables!$H$22</f>
        <v>15300</v>
      </c>
      <c r="AE214" s="219">
        <f>Variables!$H$22</f>
        <v>15300</v>
      </c>
      <c r="AF214" s="219">
        <f>Variables!$H$22</f>
        <v>15300</v>
      </c>
      <c r="AG214" s="219">
        <f>Variables!$H$22</f>
        <v>15300</v>
      </c>
      <c r="AH214" s="219">
        <f>Variables!$H$22</f>
        <v>15300</v>
      </c>
      <c r="AI214" s="219">
        <f>Variables!$H$22</f>
        <v>15300</v>
      </c>
      <c r="AJ214" s="219">
        <f>Variables!$H$22</f>
        <v>15300</v>
      </c>
      <c r="AK214" s="219">
        <f>Variables!$H$22</f>
        <v>15300</v>
      </c>
      <c r="AL214" s="219">
        <f>Variables!$H$22</f>
        <v>15300</v>
      </c>
      <c r="AM214" s="219">
        <f>Variables!$H$22</f>
        <v>15300</v>
      </c>
      <c r="AN214" s="219">
        <f>Variables!$H$22</f>
        <v>15300</v>
      </c>
      <c r="AO214" s="219">
        <f>Variables!$H$22</f>
        <v>15300</v>
      </c>
      <c r="AP214" s="219">
        <f>Variables!$H$22</f>
        <v>15300</v>
      </c>
      <c r="AQ214" s="219">
        <f>Variables!$H$22</f>
        <v>15300</v>
      </c>
      <c r="AR214" s="219">
        <f>Variables!$H$22</f>
        <v>15300</v>
      </c>
      <c r="AS214" s="219">
        <f>Variables!$H$22</f>
        <v>15300</v>
      </c>
      <c r="AT214" s="219">
        <f>Variables!$H$22</f>
        <v>15300</v>
      </c>
      <c r="AU214" s="219">
        <f>Variables!$H$22</f>
        <v>15300</v>
      </c>
      <c r="AV214" s="219">
        <f>Variables!$H$22</f>
        <v>15300</v>
      </c>
      <c r="AW214" s="219">
        <f>Variables!$H$22</f>
        <v>15300</v>
      </c>
      <c r="AX214" s="219">
        <f>Variables!$H$22</f>
        <v>15300</v>
      </c>
      <c r="AY214" s="219">
        <f>Variables!$H$22</f>
        <v>15300</v>
      </c>
      <c r="AZ214" s="219">
        <f>Variables!$H$22</f>
        <v>15300</v>
      </c>
      <c r="BA214" s="219">
        <f>Variables!$H$22</f>
        <v>15300</v>
      </c>
      <c r="BB214" s="219">
        <f>Variables!$H$22</f>
        <v>15300</v>
      </c>
      <c r="BC214" s="219">
        <f>Variables!$H$22</f>
        <v>15300</v>
      </c>
      <c r="BD214" s="219">
        <f>Variables!$H$22</f>
        <v>15300</v>
      </c>
      <c r="BE214" s="219">
        <f>Variables!$H$22</f>
        <v>15300</v>
      </c>
      <c r="BF214" s="219">
        <f>Variables!$H$22</f>
        <v>15300</v>
      </c>
      <c r="BG214" s="219">
        <f>Variables!$H$22</f>
        <v>15300</v>
      </c>
      <c r="BH214" s="219">
        <f>Variables!$H$22</f>
        <v>15300</v>
      </c>
      <c r="BI214" s="219">
        <f>Variables!$H$22</f>
        <v>15300</v>
      </c>
      <c r="BJ214" s="219">
        <f>Variables!$H$22</f>
        <v>15300</v>
      </c>
      <c r="BK214" s="219">
        <f>Variables!$H$22</f>
        <v>15300</v>
      </c>
      <c r="BL214" s="219">
        <f>Variables!$H$22</f>
        <v>15300</v>
      </c>
      <c r="BM214" s="219">
        <f>Variables!$H$22</f>
        <v>15300</v>
      </c>
      <c r="BN214" s="219">
        <f>Variables!$H$22</f>
        <v>15300</v>
      </c>
      <c r="BO214" s="219">
        <f>Variables!$H$22</f>
        <v>15300</v>
      </c>
      <c r="BP214" s="219">
        <f>Variables!$H$22</f>
        <v>15300</v>
      </c>
      <c r="BQ214" s="219">
        <f>Variables!$H$22</f>
        <v>15300</v>
      </c>
    </row>
    <row r="215" spans="5:69">
      <c r="E215" s="326"/>
      <c r="F215" s="328"/>
      <c r="G215" s="324"/>
      <c r="H215" s="325"/>
      <c r="I215" s="226" t="s">
        <v>446</v>
      </c>
      <c r="J215" s="204">
        <f t="shared" ref="J215:BQ215" si="161">J214*$B$11</f>
        <v>3825</v>
      </c>
      <c r="K215" s="204">
        <f t="shared" si="161"/>
        <v>3825</v>
      </c>
      <c r="L215" s="204">
        <f t="shared" si="161"/>
        <v>3825</v>
      </c>
      <c r="M215" s="204">
        <f t="shared" si="161"/>
        <v>3825</v>
      </c>
      <c r="N215" s="204">
        <f t="shared" si="161"/>
        <v>3825</v>
      </c>
      <c r="O215" s="204">
        <f t="shared" si="161"/>
        <v>3825</v>
      </c>
      <c r="P215" s="204">
        <f t="shared" si="161"/>
        <v>3825</v>
      </c>
      <c r="Q215" s="204">
        <f t="shared" si="161"/>
        <v>3825</v>
      </c>
      <c r="R215" s="204">
        <f t="shared" si="161"/>
        <v>3825</v>
      </c>
      <c r="S215" s="204">
        <f t="shared" si="161"/>
        <v>3825</v>
      </c>
      <c r="T215" s="204">
        <f t="shared" si="161"/>
        <v>3825</v>
      </c>
      <c r="U215" s="204">
        <f t="shared" si="161"/>
        <v>3825</v>
      </c>
      <c r="V215" s="204">
        <f t="shared" si="161"/>
        <v>3825</v>
      </c>
      <c r="W215" s="204">
        <f t="shared" si="161"/>
        <v>3825</v>
      </c>
      <c r="X215" s="204">
        <f t="shared" si="161"/>
        <v>3825</v>
      </c>
      <c r="Y215" s="204">
        <f t="shared" si="161"/>
        <v>3825</v>
      </c>
      <c r="Z215" s="204">
        <f t="shared" si="161"/>
        <v>3825</v>
      </c>
      <c r="AA215" s="204">
        <f t="shared" si="161"/>
        <v>3825</v>
      </c>
      <c r="AB215" s="204">
        <f t="shared" si="161"/>
        <v>3825</v>
      </c>
      <c r="AC215" s="204">
        <f t="shared" si="161"/>
        <v>3825</v>
      </c>
      <c r="AD215" s="204">
        <f t="shared" si="161"/>
        <v>3825</v>
      </c>
      <c r="AE215" s="204">
        <f t="shared" si="161"/>
        <v>3825</v>
      </c>
      <c r="AF215" s="204">
        <f t="shared" si="161"/>
        <v>3825</v>
      </c>
      <c r="AG215" s="204">
        <f t="shared" si="161"/>
        <v>3825</v>
      </c>
      <c r="AH215" s="204">
        <f t="shared" si="161"/>
        <v>3825</v>
      </c>
      <c r="AI215" s="204">
        <f t="shared" si="161"/>
        <v>3825</v>
      </c>
      <c r="AJ215" s="204">
        <f t="shared" si="161"/>
        <v>3825</v>
      </c>
      <c r="AK215" s="204">
        <f t="shared" si="161"/>
        <v>3825</v>
      </c>
      <c r="AL215" s="204">
        <f t="shared" si="161"/>
        <v>3825</v>
      </c>
      <c r="AM215" s="204">
        <f t="shared" si="161"/>
        <v>3825</v>
      </c>
      <c r="AN215" s="204">
        <f t="shared" si="161"/>
        <v>3825</v>
      </c>
      <c r="AO215" s="204">
        <f t="shared" si="161"/>
        <v>3825</v>
      </c>
      <c r="AP215" s="204">
        <f t="shared" si="161"/>
        <v>3825</v>
      </c>
      <c r="AQ215" s="204">
        <f t="shared" si="161"/>
        <v>3825</v>
      </c>
      <c r="AR215" s="204">
        <f t="shared" si="161"/>
        <v>3825</v>
      </c>
      <c r="AS215" s="204">
        <f t="shared" si="161"/>
        <v>3825</v>
      </c>
      <c r="AT215" s="204">
        <f t="shared" si="161"/>
        <v>3825</v>
      </c>
      <c r="AU215" s="204">
        <f t="shared" si="161"/>
        <v>3825</v>
      </c>
      <c r="AV215" s="204">
        <f t="shared" si="161"/>
        <v>3825</v>
      </c>
      <c r="AW215" s="204">
        <f t="shared" si="161"/>
        <v>3825</v>
      </c>
      <c r="AX215" s="204">
        <f t="shared" si="161"/>
        <v>3825</v>
      </c>
      <c r="AY215" s="204">
        <f t="shared" si="161"/>
        <v>3825</v>
      </c>
      <c r="AZ215" s="204">
        <f t="shared" si="161"/>
        <v>3825</v>
      </c>
      <c r="BA215" s="204">
        <f t="shared" si="161"/>
        <v>3825</v>
      </c>
      <c r="BB215" s="204">
        <f t="shared" si="161"/>
        <v>3825</v>
      </c>
      <c r="BC215" s="204">
        <f t="shared" si="161"/>
        <v>3825</v>
      </c>
      <c r="BD215" s="204">
        <f t="shared" si="161"/>
        <v>3825</v>
      </c>
      <c r="BE215" s="204">
        <f t="shared" si="161"/>
        <v>3825</v>
      </c>
      <c r="BF215" s="204">
        <f t="shared" si="161"/>
        <v>3825</v>
      </c>
      <c r="BG215" s="204">
        <f t="shared" si="161"/>
        <v>3825</v>
      </c>
      <c r="BH215" s="204">
        <f t="shared" si="161"/>
        <v>3825</v>
      </c>
      <c r="BI215" s="204">
        <f t="shared" si="161"/>
        <v>3825</v>
      </c>
      <c r="BJ215" s="204">
        <f t="shared" si="161"/>
        <v>3825</v>
      </c>
      <c r="BK215" s="204">
        <f t="shared" si="161"/>
        <v>3825</v>
      </c>
      <c r="BL215" s="204">
        <f t="shared" si="161"/>
        <v>3825</v>
      </c>
      <c r="BM215" s="204">
        <f t="shared" si="161"/>
        <v>3825</v>
      </c>
      <c r="BN215" s="204">
        <f t="shared" si="161"/>
        <v>3825</v>
      </c>
      <c r="BO215" s="204">
        <f t="shared" si="161"/>
        <v>3825</v>
      </c>
      <c r="BP215" s="204">
        <f t="shared" si="161"/>
        <v>3825</v>
      </c>
      <c r="BQ215" s="204">
        <f t="shared" si="161"/>
        <v>3825</v>
      </c>
    </row>
    <row r="216" spans="5:69">
      <c r="E216" s="326"/>
      <c r="F216" s="328"/>
      <c r="G216" s="324"/>
      <c r="H216" s="325"/>
      <c r="I216" s="226" t="s">
        <v>346</v>
      </c>
      <c r="J216" s="204">
        <f>J213*J214</f>
        <v>47564.76683937823</v>
      </c>
      <c r="K216" s="204">
        <f>K213*K214</f>
        <v>71813.471502590648</v>
      </c>
      <c r="L216" s="204">
        <f t="shared" ref="L216:BQ216" si="162">L213*L214</f>
        <v>84408.716854617465</v>
      </c>
      <c r="M216" s="204">
        <f t="shared" si="162"/>
        <v>91181.849149290923</v>
      </c>
      <c r="N216" s="204">
        <f t="shared" si="162"/>
        <v>95048.586774294119</v>
      </c>
      <c r="O216" s="204">
        <f t="shared" si="162"/>
        <v>97466.834627968739</v>
      </c>
      <c r="P216" s="204">
        <f t="shared" si="162"/>
        <v>99165.591312069024</v>
      </c>
      <c r="Q216" s="204">
        <f t="shared" si="162"/>
        <v>100509.40273253176</v>
      </c>
      <c r="R216" s="204">
        <f t="shared" si="162"/>
        <v>101680.58890429739</v>
      </c>
      <c r="S216" s="204">
        <f t="shared" si="162"/>
        <v>102770.35735820013</v>
      </c>
      <c r="T216" s="204">
        <f t="shared" si="162"/>
        <v>103824.35984893632</v>
      </c>
      <c r="U216" s="204">
        <f t="shared" si="162"/>
        <v>104865.47071361655</v>
      </c>
      <c r="V216" s="204">
        <f t="shared" si="162"/>
        <v>105905.17605565418</v>
      </c>
      <c r="W216" s="204">
        <f t="shared" si="162"/>
        <v>106949.26834136757</v>
      </c>
      <c r="X216" s="204">
        <f t="shared" si="162"/>
        <v>108000.69370298447</v>
      </c>
      <c r="Y216" s="204">
        <f t="shared" si="162"/>
        <v>109060.97559489388</v>
      </c>
      <c r="Z216" s="204">
        <f t="shared" si="162"/>
        <v>110130.92662656824</v>
      </c>
      <c r="AA216" s="204">
        <f t="shared" si="162"/>
        <v>111211.00448386738</v>
      </c>
      <c r="AB216" s="204">
        <f t="shared" si="162"/>
        <v>112301.48989458149</v>
      </c>
      <c r="AC216" s="204">
        <f t="shared" si="162"/>
        <v>113402.575616141</v>
      </c>
      <c r="AD216" s="204">
        <f t="shared" si="162"/>
        <v>114514.41093445849</v>
      </c>
      <c r="AE216" s="204">
        <f t="shared" si="162"/>
        <v>115637.12391838573</v>
      </c>
      <c r="AF216" s="204">
        <f t="shared" si="162"/>
        <v>116770.83255202736</v>
      </c>
      <c r="AG216" s="204">
        <f t="shared" si="162"/>
        <v>117915.65030603284</v>
      </c>
      <c r="AH216" s="204">
        <f t="shared" si="162"/>
        <v>119071.68892842793</v>
      </c>
      <c r="AI216" s="204">
        <f t="shared" si="162"/>
        <v>120239.05984526675</v>
      </c>
      <c r="AJ216" s="204">
        <f t="shared" si="162"/>
        <v>121417.87486624549</v>
      </c>
      <c r="AK216" s="204">
        <f t="shared" si="162"/>
        <v>122608.24654284869</v>
      </c>
      <c r="AL216" s="204">
        <f t="shared" si="162"/>
        <v>123810.28835281428</v>
      </c>
      <c r="AM216" s="204">
        <f t="shared" si="162"/>
        <v>125024.11479781072</v>
      </c>
      <c r="AN216" s="204">
        <f t="shared" si="162"/>
        <v>126249.84145777371</v>
      </c>
      <c r="AO216" s="204">
        <f t="shared" si="162"/>
        <v>127487.58502362644</v>
      </c>
      <c r="AP216" s="204">
        <f t="shared" si="162"/>
        <v>128737.46331924634</v>
      </c>
      <c r="AQ216" s="204">
        <f t="shared" si="162"/>
        <v>129999.59531810954</v>
      </c>
      <c r="AR216" s="204">
        <f t="shared" si="162"/>
        <v>131274.10115733024</v>
      </c>
      <c r="AS216" s="204">
        <f t="shared" si="162"/>
        <v>132561.10215045311</v>
      </c>
      <c r="AT216" s="204">
        <f t="shared" si="162"/>
        <v>133860.72079967911</v>
      </c>
      <c r="AU216" s="204">
        <f t="shared" si="162"/>
        <v>135173.08080786516</v>
      </c>
      <c r="AV216" s="204">
        <f t="shared" si="162"/>
        <v>136498.30709046827</v>
      </c>
      <c r="AW216" s="204">
        <f t="shared" si="162"/>
        <v>137836.52578752014</v>
      </c>
      <c r="AX216" s="204">
        <f t="shared" si="162"/>
        <v>139187.86427567634</v>
      </c>
      <c r="AY216" s="204">
        <f t="shared" si="162"/>
        <v>140552.45118036147</v>
      </c>
      <c r="AZ216" s="204">
        <f t="shared" si="162"/>
        <v>141930.41638802286</v>
      </c>
      <c r="BA216" s="204">
        <f t="shared" si="162"/>
        <v>143321.89105849908</v>
      </c>
      <c r="BB216" s="204">
        <f t="shared" si="162"/>
        <v>144727.00763750667</v>
      </c>
      <c r="BC216" s="204">
        <f t="shared" si="162"/>
        <v>146145.8998692483</v>
      </c>
      <c r="BD216" s="204">
        <f t="shared" si="162"/>
        <v>147578.70280914355</v>
      </c>
      <c r="BE216" s="204">
        <f t="shared" si="162"/>
        <v>149025.55283668454</v>
      </c>
      <c r="BF216" s="204">
        <f t="shared" si="162"/>
        <v>150486.58766841691</v>
      </c>
      <c r="BG216" s="204">
        <f t="shared" si="162"/>
        <v>151961.94637104854</v>
      </c>
      <c r="BH216" s="204">
        <f t="shared" si="162"/>
        <v>153451.76937468632</v>
      </c>
      <c r="BI216" s="204">
        <f t="shared" si="162"/>
        <v>154956.19848620283</v>
      </c>
      <c r="BJ216" s="204">
        <f t="shared" si="162"/>
        <v>156475.37690273428</v>
      </c>
      <c r="BK216" s="204">
        <f t="shared" si="162"/>
        <v>158009.44922531009</v>
      </c>
      <c r="BL216" s="204">
        <f t="shared" si="162"/>
        <v>159558.56147261709</v>
      </c>
      <c r="BM216" s="204">
        <f t="shared" si="162"/>
        <v>161122.86109489767</v>
      </c>
      <c r="BN216" s="204">
        <f t="shared" si="162"/>
        <v>162702.49698798486</v>
      </c>
      <c r="BO216" s="204">
        <f t="shared" si="162"/>
        <v>164297.61950747491</v>
      </c>
      <c r="BP216" s="204">
        <f t="shared" si="162"/>
        <v>165908.38048303837</v>
      </c>
      <c r="BQ216" s="204">
        <f t="shared" si="162"/>
        <v>167534.93323287205</v>
      </c>
    </row>
    <row r="217" spans="5:69">
      <c r="E217" s="326"/>
      <c r="F217" s="328"/>
      <c r="G217" s="324"/>
      <c r="H217" s="325"/>
      <c r="I217" s="226" t="s">
        <v>447</v>
      </c>
      <c r="J217" s="228">
        <f t="shared" ref="J217:BQ217" si="163">J216*$B$11</f>
        <v>11891.191709844557</v>
      </c>
      <c r="K217" s="228">
        <f t="shared" si="163"/>
        <v>17953.367875647662</v>
      </c>
      <c r="L217" s="228">
        <f t="shared" si="163"/>
        <v>21102.179213654366</v>
      </c>
      <c r="M217" s="228">
        <f t="shared" si="163"/>
        <v>22795.462287322731</v>
      </c>
      <c r="N217" s="228">
        <f t="shared" si="163"/>
        <v>23762.14669357353</v>
      </c>
      <c r="O217" s="228">
        <f t="shared" si="163"/>
        <v>24366.708656992185</v>
      </c>
      <c r="P217" s="228">
        <f t="shared" si="163"/>
        <v>24791.397828017256</v>
      </c>
      <c r="Q217" s="228">
        <f t="shared" si="163"/>
        <v>25127.35068313294</v>
      </c>
      <c r="R217" s="228">
        <f t="shared" si="163"/>
        <v>25420.147226074347</v>
      </c>
      <c r="S217" s="228">
        <f t="shared" si="163"/>
        <v>25692.589339550032</v>
      </c>
      <c r="T217" s="228">
        <f t="shared" si="163"/>
        <v>25956.08996223408</v>
      </c>
      <c r="U217" s="228">
        <f t="shared" si="163"/>
        <v>26216.367678404138</v>
      </c>
      <c r="V217" s="228">
        <f t="shared" si="163"/>
        <v>26476.294013913546</v>
      </c>
      <c r="W217" s="228">
        <f t="shared" si="163"/>
        <v>26737.317085341892</v>
      </c>
      <c r="X217" s="228">
        <f t="shared" si="163"/>
        <v>27000.173425746118</v>
      </c>
      <c r="Y217" s="228">
        <f t="shared" si="163"/>
        <v>27265.243898723471</v>
      </c>
      <c r="Z217" s="228">
        <f t="shared" si="163"/>
        <v>27532.73165664206</v>
      </c>
      <c r="AA217" s="228">
        <f t="shared" si="163"/>
        <v>27802.751120966845</v>
      </c>
      <c r="AB217" s="228">
        <f t="shared" si="163"/>
        <v>28075.372473645373</v>
      </c>
      <c r="AC217" s="228">
        <f t="shared" si="163"/>
        <v>28350.643904035249</v>
      </c>
      <c r="AD217" s="228">
        <f t="shared" si="163"/>
        <v>28628.602733614622</v>
      </c>
      <c r="AE217" s="228">
        <f t="shared" si="163"/>
        <v>28909.280979596431</v>
      </c>
      <c r="AF217" s="228">
        <f t="shared" si="163"/>
        <v>29192.708138006841</v>
      </c>
      <c r="AG217" s="228">
        <f t="shared" si="163"/>
        <v>29478.91257650821</v>
      </c>
      <c r="AH217" s="228">
        <f t="shared" si="163"/>
        <v>29767.922232106983</v>
      </c>
      <c r="AI217" s="228">
        <f t="shared" si="163"/>
        <v>30059.764961316687</v>
      </c>
      <c r="AJ217" s="228">
        <f t="shared" si="163"/>
        <v>30354.468716561372</v>
      </c>
      <c r="AK217" s="228">
        <f t="shared" si="163"/>
        <v>30652.061635712173</v>
      </c>
      <c r="AL217" s="228">
        <f t="shared" si="163"/>
        <v>30952.572088203571</v>
      </c>
      <c r="AM217" s="228">
        <f t="shared" si="163"/>
        <v>31256.02869945268</v>
      </c>
      <c r="AN217" s="228">
        <f t="shared" si="163"/>
        <v>31562.460364443428</v>
      </c>
      <c r="AO217" s="228">
        <f t="shared" si="163"/>
        <v>31871.896255906609</v>
      </c>
      <c r="AP217" s="228">
        <f t="shared" si="163"/>
        <v>32184.365829811584</v>
      </c>
      <c r="AQ217" s="228">
        <f t="shared" si="163"/>
        <v>32499.898829527385</v>
      </c>
      <c r="AR217" s="228">
        <f t="shared" si="163"/>
        <v>32818.52528933256</v>
      </c>
      <c r="AS217" s="228">
        <f t="shared" si="163"/>
        <v>33140.275537613277</v>
      </c>
      <c r="AT217" s="228">
        <f t="shared" si="163"/>
        <v>33465.180199919778</v>
      </c>
      <c r="AU217" s="228">
        <f t="shared" si="163"/>
        <v>33793.27020196629</v>
      </c>
      <c r="AV217" s="228">
        <f t="shared" si="163"/>
        <v>34124.576772617067</v>
      </c>
      <c r="AW217" s="228">
        <f t="shared" si="163"/>
        <v>34459.131446880034</v>
      </c>
      <c r="AX217" s="228">
        <f t="shared" si="163"/>
        <v>34796.966068919086</v>
      </c>
      <c r="AY217" s="228">
        <f t="shared" si="163"/>
        <v>35138.112795090368</v>
      </c>
      <c r="AZ217" s="228">
        <f t="shared" si="163"/>
        <v>35482.604097005715</v>
      </c>
      <c r="BA217" s="228">
        <f t="shared" si="163"/>
        <v>35830.47276462477</v>
      </c>
      <c r="BB217" s="228">
        <f t="shared" si="163"/>
        <v>36181.751909376668</v>
      </c>
      <c r="BC217" s="228">
        <f t="shared" si="163"/>
        <v>36536.474967312075</v>
      </c>
      <c r="BD217" s="228">
        <f t="shared" si="163"/>
        <v>36894.675702285887</v>
      </c>
      <c r="BE217" s="228">
        <f t="shared" si="163"/>
        <v>37256.388209171135</v>
      </c>
      <c r="BF217" s="228">
        <f t="shared" si="163"/>
        <v>37621.646917104226</v>
      </c>
      <c r="BG217" s="228">
        <f t="shared" si="163"/>
        <v>37990.486592762136</v>
      </c>
      <c r="BH217" s="228">
        <f t="shared" si="163"/>
        <v>38362.942343671581</v>
      </c>
      <c r="BI217" s="228">
        <f t="shared" si="163"/>
        <v>38739.049621550708</v>
      </c>
      <c r="BJ217" s="228">
        <f t="shared" si="163"/>
        <v>39118.84422568357</v>
      </c>
      <c r="BK217" s="228">
        <f t="shared" si="163"/>
        <v>39502.362306327523</v>
      </c>
      <c r="BL217" s="228">
        <f t="shared" si="163"/>
        <v>39889.640368154272</v>
      </c>
      <c r="BM217" s="228">
        <f t="shared" si="163"/>
        <v>40280.715273724418</v>
      </c>
      <c r="BN217" s="228">
        <f t="shared" si="163"/>
        <v>40675.624246996216</v>
      </c>
      <c r="BO217" s="228">
        <f t="shared" si="163"/>
        <v>41074.404876868728</v>
      </c>
      <c r="BP217" s="228">
        <f t="shared" si="163"/>
        <v>41477.095120759594</v>
      </c>
      <c r="BQ217" s="228">
        <f t="shared" si="163"/>
        <v>41883.733308218012</v>
      </c>
    </row>
    <row r="218" spans="5:69">
      <c r="E218" s="326"/>
      <c r="F218" s="328"/>
      <c r="G218" s="324"/>
      <c r="H218" s="325"/>
      <c r="I218" s="226" t="s">
        <v>448</v>
      </c>
      <c r="J218" s="228">
        <f>J9*J210</f>
        <v>10362.694300518133</v>
      </c>
      <c r="K218" s="228">
        <f>K9*K210</f>
        <v>10464.289342680077</v>
      </c>
      <c r="L218" s="228">
        <f t="shared" ref="L218:BQ218" si="164">L9*L210</f>
        <v>10566.880414667135</v>
      </c>
      <c r="M218" s="228">
        <f t="shared" si="164"/>
        <v>10670.477281477601</v>
      </c>
      <c r="N218" s="228">
        <f t="shared" si="164"/>
        <v>10775.089803845025</v>
      </c>
      <c r="O218" s="228">
        <f t="shared" si="164"/>
        <v>10880.727939176839</v>
      </c>
      <c r="P218" s="228">
        <f t="shared" si="164"/>
        <v>10987.401742502101</v>
      </c>
      <c r="Q218" s="228">
        <f t="shared" si="164"/>
        <v>11095.121367428594</v>
      </c>
      <c r="R218" s="228">
        <f t="shared" si="164"/>
        <v>11203.897067109265</v>
      </c>
      <c r="S218" s="228">
        <f t="shared" si="164"/>
        <v>11313.739195218179</v>
      </c>
      <c r="T218" s="228">
        <f t="shared" si="164"/>
        <v>11424.658206936005</v>
      </c>
      <c r="U218" s="228">
        <f t="shared" si="164"/>
        <v>11536.664659945183</v>
      </c>
      <c r="V218" s="228">
        <f t="shared" si="164"/>
        <v>11649.769215434841</v>
      </c>
      <c r="W218" s="228">
        <f t="shared" si="164"/>
        <v>11763.982639115573</v>
      </c>
      <c r="X218" s="228">
        <f t="shared" si="164"/>
        <v>11879.315802244157</v>
      </c>
      <c r="Y218" s="228">
        <f t="shared" si="164"/>
        <v>11995.779682658314</v>
      </c>
      <c r="Z218" s="228">
        <f t="shared" si="164"/>
        <v>12113.385365821632</v>
      </c>
      <c r="AA218" s="228">
        <f t="shared" si="164"/>
        <v>12232.144045878707</v>
      </c>
      <c r="AB218" s="228">
        <f t="shared" si="164"/>
        <v>12352.067026720653</v>
      </c>
      <c r="AC218" s="228">
        <f t="shared" si="164"/>
        <v>12473.165723061054</v>
      </c>
      <c r="AD218" s="228">
        <f t="shared" si="164"/>
        <v>12595.451661522435</v>
      </c>
      <c r="AE218" s="228">
        <f t="shared" si="164"/>
        <v>12718.936481733443</v>
      </c>
      <c r="AF218" s="228">
        <f t="shared" si="164"/>
        <v>12843.631937436712</v>
      </c>
      <c r="AG218" s="228">
        <f t="shared" si="164"/>
        <v>12969.549897607658</v>
      </c>
      <c r="AH218" s="228">
        <f t="shared" si="164"/>
        <v>13096.702347584207</v>
      </c>
      <c r="AI218" s="228">
        <f t="shared" si="164"/>
        <v>13225.101390207579</v>
      </c>
      <c r="AJ218" s="228">
        <f t="shared" si="164"/>
        <v>13354.759246974318</v>
      </c>
      <c r="AK218" s="228">
        <f t="shared" si="164"/>
        <v>13485.688259199555</v>
      </c>
      <c r="AL218" s="228">
        <f t="shared" si="164"/>
        <v>13617.900889191709</v>
      </c>
      <c r="AM218" s="228">
        <f t="shared" si="164"/>
        <v>13751.409721438687</v>
      </c>
      <c r="AN218" s="228">
        <f t="shared" si="164"/>
        <v>13886.227463805739</v>
      </c>
      <c r="AO218" s="228">
        <f t="shared" si="164"/>
        <v>14022.366948745006</v>
      </c>
      <c r="AP218" s="228">
        <f t="shared" si="164"/>
        <v>14159.841134517017</v>
      </c>
      <c r="AQ218" s="228">
        <f t="shared" si="164"/>
        <v>14298.663106424046</v>
      </c>
      <c r="AR218" s="228">
        <f t="shared" si="164"/>
        <v>14438.846078055658</v>
      </c>
      <c r="AS218" s="228">
        <f t="shared" si="164"/>
        <v>14580.403392546395</v>
      </c>
      <c r="AT218" s="228">
        <f t="shared" si="164"/>
        <v>14723.348523845872</v>
      </c>
      <c r="AU218" s="228">
        <f t="shared" si="164"/>
        <v>14867.695078001221</v>
      </c>
      <c r="AV218" s="228">
        <f t="shared" si="164"/>
        <v>15013.456794452217</v>
      </c>
      <c r="AW218" s="228">
        <f t="shared" si="164"/>
        <v>15160.647547339002</v>
      </c>
      <c r="AX218" s="228">
        <f t="shared" si="164"/>
        <v>15309.281346822721</v>
      </c>
      <c r="AY218" s="228">
        <f t="shared" si="164"/>
        <v>15459.372340419019</v>
      </c>
      <c r="AZ218" s="228">
        <f t="shared" si="164"/>
        <v>15610.934814344695</v>
      </c>
      <c r="BA218" s="228">
        <f t="shared" si="164"/>
        <v>15763.983194877484</v>
      </c>
      <c r="BB218" s="228">
        <f t="shared" si="164"/>
        <v>15918.532049729223</v>
      </c>
      <c r="BC218" s="228">
        <f t="shared" si="164"/>
        <v>16074.596089432451</v>
      </c>
      <c r="BD218" s="228">
        <f t="shared" si="164"/>
        <v>16232.190168740613</v>
      </c>
      <c r="BE218" s="228">
        <f t="shared" si="164"/>
        <v>16391.329288041994</v>
      </c>
      <c r="BF218" s="228">
        <f t="shared" si="164"/>
        <v>16552.028594787502</v>
      </c>
      <c r="BG218" s="228">
        <f t="shared" si="164"/>
        <v>16714.303384932478</v>
      </c>
      <c r="BH218" s="228">
        <f t="shared" si="164"/>
        <v>16878.1691043926</v>
      </c>
      <c r="BI218" s="228">
        <f t="shared" si="164"/>
        <v>17043.641350514095</v>
      </c>
      <c r="BJ218" s="228">
        <f t="shared" si="164"/>
        <v>17210.735873558355</v>
      </c>
      <c r="BK218" s="228">
        <f t="shared" si="164"/>
        <v>17379.468578201082</v>
      </c>
      <c r="BL218" s="228">
        <f t="shared" si="164"/>
        <v>17549.855525046194</v>
      </c>
      <c r="BM218" s="228">
        <f t="shared" si="164"/>
        <v>17721.912932154486</v>
      </c>
      <c r="BN218" s="228">
        <f t="shared" si="164"/>
        <v>17895.65717658737</v>
      </c>
      <c r="BO218" s="228">
        <f t="shared" si="164"/>
        <v>18071.104795965683</v>
      </c>
      <c r="BP218" s="228">
        <f t="shared" si="164"/>
        <v>18248.272490043779</v>
      </c>
      <c r="BQ218" s="228">
        <f t="shared" si="164"/>
        <v>18427.177122299105</v>
      </c>
    </row>
    <row r="219" spans="5:69">
      <c r="E219" s="326"/>
      <c r="F219" s="328"/>
      <c r="G219" s="324"/>
      <c r="H219" s="325"/>
      <c r="I219" s="229" t="s">
        <v>449</v>
      </c>
      <c r="J219" s="204">
        <f t="shared" ref="J219:BQ219" si="165">J217-J218</f>
        <v>1528.4974093264245</v>
      </c>
      <c r="K219" s="204">
        <f t="shared" si="165"/>
        <v>7489.0785329675855</v>
      </c>
      <c r="L219" s="204">
        <f t="shared" si="165"/>
        <v>10535.298798987231</v>
      </c>
      <c r="M219" s="204">
        <f t="shared" si="165"/>
        <v>12124.98500584513</v>
      </c>
      <c r="N219" s="204">
        <f t="shared" si="165"/>
        <v>12987.056889728505</v>
      </c>
      <c r="O219" s="204">
        <f t="shared" si="165"/>
        <v>13485.980717815346</v>
      </c>
      <c r="P219" s="204">
        <f t="shared" si="165"/>
        <v>13803.996085515155</v>
      </c>
      <c r="Q219" s="204">
        <f t="shared" si="165"/>
        <v>14032.229315704346</v>
      </c>
      <c r="R219" s="204">
        <f t="shared" si="165"/>
        <v>14216.250158965082</v>
      </c>
      <c r="S219" s="204">
        <f t="shared" si="165"/>
        <v>14378.850144331853</v>
      </c>
      <c r="T219" s="204">
        <f t="shared" si="165"/>
        <v>14531.431755298076</v>
      </c>
      <c r="U219" s="204">
        <f t="shared" si="165"/>
        <v>14679.703018458955</v>
      </c>
      <c r="V219" s="204">
        <f t="shared" si="165"/>
        <v>14826.524798478706</v>
      </c>
      <c r="W219" s="204">
        <f t="shared" si="165"/>
        <v>14973.334446226319</v>
      </c>
      <c r="X219" s="204">
        <f t="shared" si="165"/>
        <v>15120.857623501961</v>
      </c>
      <c r="Y219" s="204">
        <f t="shared" si="165"/>
        <v>15269.464216065157</v>
      </c>
      <c r="Z219" s="204">
        <f t="shared" si="165"/>
        <v>15419.346290820427</v>
      </c>
      <c r="AA219" s="204">
        <f t="shared" si="165"/>
        <v>15570.607075088137</v>
      </c>
      <c r="AB219" s="204">
        <f t="shared" si="165"/>
        <v>15723.30544692472</v>
      </c>
      <c r="AC219" s="204">
        <f t="shared" si="165"/>
        <v>15877.478180974194</v>
      </c>
      <c r="AD219" s="204">
        <f t="shared" si="165"/>
        <v>16033.151072092187</v>
      </c>
      <c r="AE219" s="204">
        <f t="shared" si="165"/>
        <v>16190.344497862989</v>
      </c>
      <c r="AF219" s="204">
        <f t="shared" si="165"/>
        <v>16349.076200570129</v>
      </c>
      <c r="AG219" s="204">
        <f t="shared" si="165"/>
        <v>16509.36267890055</v>
      </c>
      <c r="AH219" s="204">
        <f t="shared" si="165"/>
        <v>16671.219884522776</v>
      </c>
      <c r="AI219" s="204">
        <f t="shared" si="165"/>
        <v>16834.663571109108</v>
      </c>
      <c r="AJ219" s="204">
        <f t="shared" si="165"/>
        <v>16999.709469587055</v>
      </c>
      <c r="AK219" s="204">
        <f t="shared" si="165"/>
        <v>17166.373376512616</v>
      </c>
      <c r="AL219" s="204">
        <f t="shared" si="165"/>
        <v>17334.671199011864</v>
      </c>
      <c r="AM219" s="204">
        <f t="shared" si="165"/>
        <v>17504.61897801399</v>
      </c>
      <c r="AN219" s="204">
        <f t="shared" si="165"/>
        <v>17676.232900637689</v>
      </c>
      <c r="AO219" s="204">
        <f t="shared" si="165"/>
        <v>17849.529307161603</v>
      </c>
      <c r="AP219" s="204">
        <f t="shared" si="165"/>
        <v>18024.524695294567</v>
      </c>
      <c r="AQ219" s="204">
        <f t="shared" si="165"/>
        <v>18201.235723103338</v>
      </c>
      <c r="AR219" s="204">
        <f t="shared" si="165"/>
        <v>18379.679211276904</v>
      </c>
      <c r="AS219" s="204">
        <f t="shared" si="165"/>
        <v>18559.872145066882</v>
      </c>
      <c r="AT219" s="204">
        <f t="shared" si="165"/>
        <v>18741.831676073904</v>
      </c>
      <c r="AU219" s="204">
        <f t="shared" si="165"/>
        <v>18925.575123965071</v>
      </c>
      <c r="AV219" s="204">
        <f t="shared" si="165"/>
        <v>19111.11997816485</v>
      </c>
      <c r="AW219" s="204">
        <f t="shared" si="165"/>
        <v>19298.483899541032</v>
      </c>
      <c r="AX219" s="204">
        <f t="shared" si="165"/>
        <v>19487.684722096365</v>
      </c>
      <c r="AY219" s="204">
        <f t="shared" si="165"/>
        <v>19678.740454671351</v>
      </c>
      <c r="AZ219" s="204">
        <f t="shared" si="165"/>
        <v>19871.66928266102</v>
      </c>
      <c r="BA219" s="204">
        <f t="shared" si="165"/>
        <v>20066.489569747286</v>
      </c>
      <c r="BB219" s="204">
        <f t="shared" si="165"/>
        <v>20263.219859647445</v>
      </c>
      <c r="BC219" s="204">
        <f t="shared" si="165"/>
        <v>20461.878877879622</v>
      </c>
      <c r="BD219" s="204">
        <f t="shared" si="165"/>
        <v>20662.485533545274</v>
      </c>
      <c r="BE219" s="204">
        <f t="shared" si="165"/>
        <v>20865.058921129141</v>
      </c>
      <c r="BF219" s="204">
        <f t="shared" si="165"/>
        <v>21069.618322316725</v>
      </c>
      <c r="BG219" s="204">
        <f t="shared" si="165"/>
        <v>21276.183207829657</v>
      </c>
      <c r="BH219" s="204">
        <f t="shared" si="165"/>
        <v>21484.77323927898</v>
      </c>
      <c r="BI219" s="204">
        <f t="shared" si="165"/>
        <v>21695.408271036613</v>
      </c>
      <c r="BJ219" s="204">
        <f t="shared" si="165"/>
        <v>21908.108352125215</v>
      </c>
      <c r="BK219" s="204">
        <f t="shared" si="165"/>
        <v>22122.893728126441</v>
      </c>
      <c r="BL219" s="204">
        <f t="shared" si="165"/>
        <v>22339.784843108078</v>
      </c>
      <c r="BM219" s="204">
        <f t="shared" si="165"/>
        <v>22558.802341569932</v>
      </c>
      <c r="BN219" s="204">
        <f t="shared" si="165"/>
        <v>22779.967070408846</v>
      </c>
      <c r="BO219" s="204">
        <f t="shared" si="165"/>
        <v>23003.300080903045</v>
      </c>
      <c r="BP219" s="204">
        <f t="shared" si="165"/>
        <v>23228.822630715815</v>
      </c>
      <c r="BQ219" s="204">
        <f t="shared" si="165"/>
        <v>23456.556185918907</v>
      </c>
    </row>
    <row r="220" spans="5:69">
      <c r="E220" s="326"/>
      <c r="F220" s="328"/>
      <c r="G220" s="329" t="s">
        <v>63</v>
      </c>
      <c r="H220" s="323" t="s">
        <v>25</v>
      </c>
      <c r="I220" s="230" t="s">
        <v>318</v>
      </c>
      <c r="J220" s="216">
        <f>Variables!$H$29</f>
        <v>0.1</v>
      </c>
      <c r="K220" s="216">
        <f>Variables!$H$29</f>
        <v>0.1</v>
      </c>
      <c r="L220" s="216">
        <f>Variables!$H$29</f>
        <v>0.1</v>
      </c>
      <c r="M220" s="216">
        <f>Variables!$H$29</f>
        <v>0.1</v>
      </c>
      <c r="N220" s="216">
        <f>Variables!$H$29</f>
        <v>0.1</v>
      </c>
      <c r="O220" s="216">
        <f>Variables!$H$29</f>
        <v>0.1</v>
      </c>
      <c r="P220" s="216">
        <f>Variables!$H$29</f>
        <v>0.1</v>
      </c>
      <c r="Q220" s="216">
        <f>Variables!$H$29</f>
        <v>0.1</v>
      </c>
      <c r="R220" s="216">
        <f>Variables!$H$29</f>
        <v>0.1</v>
      </c>
      <c r="S220" s="216">
        <f>Variables!$H$29</f>
        <v>0.1</v>
      </c>
      <c r="T220" s="216">
        <f>Variables!$H$29</f>
        <v>0.1</v>
      </c>
      <c r="U220" s="216">
        <f>Variables!$H$29</f>
        <v>0.1</v>
      </c>
      <c r="V220" s="216">
        <f>Variables!$H$29</f>
        <v>0.1</v>
      </c>
      <c r="W220" s="216">
        <f>Variables!$H$29</f>
        <v>0.1</v>
      </c>
      <c r="X220" s="216">
        <f>Variables!$H$29</f>
        <v>0.1</v>
      </c>
      <c r="Y220" s="216">
        <f>Variables!$H$29</f>
        <v>0.1</v>
      </c>
      <c r="Z220" s="216">
        <f>Variables!$H$29</f>
        <v>0.1</v>
      </c>
      <c r="AA220" s="216">
        <f>Variables!$H$29</f>
        <v>0.1</v>
      </c>
      <c r="AB220" s="216">
        <f>Variables!$H$29</f>
        <v>0.1</v>
      </c>
      <c r="AC220" s="216">
        <f>Variables!$H$29</f>
        <v>0.1</v>
      </c>
      <c r="AD220" s="216">
        <f>Variables!$H$29</f>
        <v>0.1</v>
      </c>
      <c r="AE220" s="216">
        <f>Variables!$H$29</f>
        <v>0.1</v>
      </c>
      <c r="AF220" s="216">
        <f>Variables!$H$29</f>
        <v>0.1</v>
      </c>
      <c r="AG220" s="216">
        <f>Variables!$H$29</f>
        <v>0.1</v>
      </c>
      <c r="AH220" s="216">
        <f>Variables!$H$29</f>
        <v>0.1</v>
      </c>
      <c r="AI220" s="216">
        <f>Variables!$H$29</f>
        <v>0.1</v>
      </c>
      <c r="AJ220" s="216">
        <f>Variables!$H$29</f>
        <v>0.1</v>
      </c>
      <c r="AK220" s="216">
        <f>Variables!$H$29</f>
        <v>0.1</v>
      </c>
      <c r="AL220" s="216">
        <f>Variables!$H$29</f>
        <v>0.1</v>
      </c>
      <c r="AM220" s="216">
        <f>Variables!$H$29</f>
        <v>0.1</v>
      </c>
      <c r="AN220" s="216">
        <f>Variables!$H$29</f>
        <v>0.1</v>
      </c>
      <c r="AO220" s="216">
        <f>Variables!$H$29</f>
        <v>0.1</v>
      </c>
      <c r="AP220" s="216">
        <f>Variables!$H$29</f>
        <v>0.1</v>
      </c>
      <c r="AQ220" s="216">
        <f>Variables!$H$29</f>
        <v>0.1</v>
      </c>
      <c r="AR220" s="216">
        <f>Variables!$H$29</f>
        <v>0.1</v>
      </c>
      <c r="AS220" s="216">
        <f>Variables!$H$29</f>
        <v>0.1</v>
      </c>
      <c r="AT220" s="216">
        <f>Variables!$H$29</f>
        <v>0.1</v>
      </c>
      <c r="AU220" s="216">
        <f>Variables!$H$29</f>
        <v>0.1</v>
      </c>
      <c r="AV220" s="216">
        <f>Variables!$H$29</f>
        <v>0.1</v>
      </c>
      <c r="AW220" s="216">
        <f>Variables!$H$29</f>
        <v>0.1</v>
      </c>
      <c r="AX220" s="216">
        <f>Variables!$H$29</f>
        <v>0.1</v>
      </c>
      <c r="AY220" s="216">
        <f>Variables!$H$29</f>
        <v>0.1</v>
      </c>
      <c r="AZ220" s="216">
        <f>Variables!$H$29</f>
        <v>0.1</v>
      </c>
      <c r="BA220" s="216">
        <f>Variables!$H$29</f>
        <v>0.1</v>
      </c>
      <c r="BB220" s="216">
        <f>Variables!$H$29</f>
        <v>0.1</v>
      </c>
      <c r="BC220" s="216">
        <f>Variables!$H$29</f>
        <v>0.1</v>
      </c>
      <c r="BD220" s="216">
        <f>Variables!$H$29</f>
        <v>0.1</v>
      </c>
      <c r="BE220" s="216">
        <f>Variables!$H$29</f>
        <v>0.1</v>
      </c>
      <c r="BF220" s="216">
        <f>Variables!$H$29</f>
        <v>0.1</v>
      </c>
      <c r="BG220" s="216">
        <f>Variables!$H$29</f>
        <v>0.1</v>
      </c>
      <c r="BH220" s="216">
        <f>Variables!$H$29</f>
        <v>0.1</v>
      </c>
      <c r="BI220" s="216">
        <f>Variables!$H$29</f>
        <v>0.1</v>
      </c>
      <c r="BJ220" s="216">
        <f>Variables!$H$29</f>
        <v>0.1</v>
      </c>
      <c r="BK220" s="216">
        <f>Variables!$H$29</f>
        <v>0.1</v>
      </c>
      <c r="BL220" s="216">
        <f>Variables!$H$29</f>
        <v>0.1</v>
      </c>
      <c r="BM220" s="216">
        <f>Variables!$H$29</f>
        <v>0.1</v>
      </c>
      <c r="BN220" s="216">
        <f>Variables!$H$29</f>
        <v>0.1</v>
      </c>
      <c r="BO220" s="216">
        <f>Variables!$H$29</f>
        <v>0.1</v>
      </c>
      <c r="BP220" s="216">
        <f>Variables!$H$29</f>
        <v>0.1</v>
      </c>
      <c r="BQ220" s="216">
        <f>Variables!$H$29</f>
        <v>0.1</v>
      </c>
    </row>
    <row r="221" spans="5:69">
      <c r="E221" s="326"/>
      <c r="F221" s="328"/>
      <c r="G221" s="329"/>
      <c r="H221" s="323"/>
      <c r="I221" s="232" t="s">
        <v>319</v>
      </c>
      <c r="J221" s="216">
        <f>Variables!$H$30</f>
        <v>0.5</v>
      </c>
      <c r="K221" s="216">
        <f>Variables!$H$30</f>
        <v>0.5</v>
      </c>
      <c r="L221" s="216">
        <f>Variables!$H$30</f>
        <v>0.5</v>
      </c>
      <c r="M221" s="216">
        <f>Variables!$H$30</f>
        <v>0.5</v>
      </c>
      <c r="N221" s="216">
        <f>Variables!$H$30</f>
        <v>0.5</v>
      </c>
      <c r="O221" s="216">
        <f>Variables!$H$30</f>
        <v>0.5</v>
      </c>
      <c r="P221" s="216">
        <f>Variables!$H$30</f>
        <v>0.5</v>
      </c>
      <c r="Q221" s="216">
        <f>Variables!$H$30</f>
        <v>0.5</v>
      </c>
      <c r="R221" s="216">
        <f>Variables!$H$30</f>
        <v>0.5</v>
      </c>
      <c r="S221" s="216">
        <f>Variables!$H$30</f>
        <v>0.5</v>
      </c>
      <c r="T221" s="216">
        <f>Variables!$H$30</f>
        <v>0.5</v>
      </c>
      <c r="U221" s="216">
        <f>Variables!$H$30</f>
        <v>0.5</v>
      </c>
      <c r="V221" s="216">
        <f>Variables!$H$30</f>
        <v>0.5</v>
      </c>
      <c r="W221" s="216">
        <f>Variables!$H$30</f>
        <v>0.5</v>
      </c>
      <c r="X221" s="216">
        <f>Variables!$H$30</f>
        <v>0.5</v>
      </c>
      <c r="Y221" s="216">
        <f>Variables!$H$30</f>
        <v>0.5</v>
      </c>
      <c r="Z221" s="216">
        <f>Variables!$H$30</f>
        <v>0.5</v>
      </c>
      <c r="AA221" s="216">
        <f>Variables!$H$30</f>
        <v>0.5</v>
      </c>
      <c r="AB221" s="216">
        <f>Variables!$H$30</f>
        <v>0.5</v>
      </c>
      <c r="AC221" s="216">
        <f>Variables!$H$30</f>
        <v>0.5</v>
      </c>
      <c r="AD221" s="216">
        <f>Variables!$H$30</f>
        <v>0.5</v>
      </c>
      <c r="AE221" s="216">
        <f>Variables!$H$30</f>
        <v>0.5</v>
      </c>
      <c r="AF221" s="216">
        <f>Variables!$H$30</f>
        <v>0.5</v>
      </c>
      <c r="AG221" s="216">
        <f>Variables!$H$30</f>
        <v>0.5</v>
      </c>
      <c r="AH221" s="216">
        <f>Variables!$H$30</f>
        <v>0.5</v>
      </c>
      <c r="AI221" s="216">
        <f>Variables!$H$30</f>
        <v>0.5</v>
      </c>
      <c r="AJ221" s="216">
        <f>Variables!$H$30</f>
        <v>0.5</v>
      </c>
      <c r="AK221" s="216">
        <f>Variables!$H$30</f>
        <v>0.5</v>
      </c>
      <c r="AL221" s="216">
        <f>Variables!$H$30</f>
        <v>0.5</v>
      </c>
      <c r="AM221" s="216">
        <f>Variables!$H$30</f>
        <v>0.5</v>
      </c>
      <c r="AN221" s="216">
        <f>Variables!$H$30</f>
        <v>0.5</v>
      </c>
      <c r="AO221" s="216">
        <f>Variables!$H$30</f>
        <v>0.5</v>
      </c>
      <c r="AP221" s="216">
        <f>Variables!$H$30</f>
        <v>0.5</v>
      </c>
      <c r="AQ221" s="216">
        <f>Variables!$H$30</f>
        <v>0.5</v>
      </c>
      <c r="AR221" s="216">
        <f>Variables!$H$30</f>
        <v>0.5</v>
      </c>
      <c r="AS221" s="216">
        <f>Variables!$H$30</f>
        <v>0.5</v>
      </c>
      <c r="AT221" s="216">
        <f>Variables!$H$30</f>
        <v>0.5</v>
      </c>
      <c r="AU221" s="216">
        <f>Variables!$H$30</f>
        <v>0.5</v>
      </c>
      <c r="AV221" s="216">
        <f>Variables!$H$30</f>
        <v>0.5</v>
      </c>
      <c r="AW221" s="216">
        <f>Variables!$H$30</f>
        <v>0.5</v>
      </c>
      <c r="AX221" s="216">
        <f>Variables!$H$30</f>
        <v>0.5</v>
      </c>
      <c r="AY221" s="216">
        <f>Variables!$H$30</f>
        <v>0.5</v>
      </c>
      <c r="AZ221" s="216">
        <f>Variables!$H$30</f>
        <v>0.5</v>
      </c>
      <c r="BA221" s="216">
        <f>Variables!$H$30</f>
        <v>0.5</v>
      </c>
      <c r="BB221" s="216">
        <f>Variables!$H$30</f>
        <v>0.5</v>
      </c>
      <c r="BC221" s="216">
        <f>Variables!$H$30</f>
        <v>0.5</v>
      </c>
      <c r="BD221" s="216">
        <f>Variables!$H$30</f>
        <v>0.5</v>
      </c>
      <c r="BE221" s="216">
        <f>Variables!$H$30</f>
        <v>0.5</v>
      </c>
      <c r="BF221" s="216">
        <f>Variables!$H$30</f>
        <v>0.5</v>
      </c>
      <c r="BG221" s="216">
        <f>Variables!$H$30</f>
        <v>0.5</v>
      </c>
      <c r="BH221" s="216">
        <f>Variables!$H$30</f>
        <v>0.5</v>
      </c>
      <c r="BI221" s="216">
        <f>Variables!$H$30</f>
        <v>0.5</v>
      </c>
      <c r="BJ221" s="216">
        <f>Variables!$H$30</f>
        <v>0.5</v>
      </c>
      <c r="BK221" s="216">
        <f>Variables!$H$30</f>
        <v>0.5</v>
      </c>
      <c r="BL221" s="216">
        <f>Variables!$H$30</f>
        <v>0.5</v>
      </c>
      <c r="BM221" s="216">
        <f>Variables!$H$30</f>
        <v>0.5</v>
      </c>
      <c r="BN221" s="216">
        <f>Variables!$H$30</f>
        <v>0.5</v>
      </c>
      <c r="BO221" s="216">
        <f>Variables!$H$30</f>
        <v>0.5</v>
      </c>
      <c r="BP221" s="216">
        <f>Variables!$H$30</f>
        <v>0.5</v>
      </c>
      <c r="BQ221" s="216">
        <f>Variables!$H$30</f>
        <v>0.5</v>
      </c>
    </row>
    <row r="222" spans="5:69">
      <c r="E222" s="326"/>
      <c r="F222" s="328"/>
      <c r="G222" s="329"/>
      <c r="H222" s="323"/>
      <c r="I222" s="235" t="s">
        <v>321</v>
      </c>
      <c r="J222" s="200">
        <f>J179*J220*J221</f>
        <v>0.54404145077720201</v>
      </c>
      <c r="K222" s="200">
        <f>K179*K220*K221</f>
        <v>0.56036269430051799</v>
      </c>
      <c r="L222" s="200">
        <f t="shared" ref="L222:BQ222" si="166">L179*L220*L221</f>
        <v>0.5771735751295336</v>
      </c>
      <c r="M222" s="200">
        <f t="shared" si="166"/>
        <v>0.59448878238341984</v>
      </c>
      <c r="N222" s="200">
        <f t="shared" si="166"/>
        <v>0.61232344585492227</v>
      </c>
      <c r="O222" s="200">
        <f t="shared" si="166"/>
        <v>0.63069314923056996</v>
      </c>
      <c r="P222" s="200">
        <f t="shared" si="166"/>
        <v>0.64961394370748715</v>
      </c>
      <c r="Q222" s="200">
        <f t="shared" si="166"/>
        <v>0.66910236201871176</v>
      </c>
      <c r="R222" s="200">
        <f t="shared" si="166"/>
        <v>0.68917543287927308</v>
      </c>
      <c r="S222" s="200">
        <f t="shared" si="166"/>
        <v>0.7098506958656513</v>
      </c>
      <c r="T222" s="200">
        <f t="shared" si="166"/>
        <v>0.73114621674162084</v>
      </c>
      <c r="U222" s="200">
        <f t="shared" si="166"/>
        <v>0.7530806032438695</v>
      </c>
      <c r="V222" s="200">
        <f t="shared" si="166"/>
        <v>0.77567302134118565</v>
      </c>
      <c r="W222" s="200">
        <f t="shared" si="166"/>
        <v>0.79894321198142126</v>
      </c>
      <c r="X222" s="200">
        <f t="shared" si="166"/>
        <v>0.82291150834086368</v>
      </c>
      <c r="Y222" s="200">
        <f t="shared" si="166"/>
        <v>0.84759885359108955</v>
      </c>
      <c r="Z222" s="200">
        <f t="shared" si="166"/>
        <v>0.87302681919882241</v>
      </c>
      <c r="AA222" s="200">
        <f t="shared" si="166"/>
        <v>0.89921762377478709</v>
      </c>
      <c r="AB222" s="200">
        <f t="shared" si="166"/>
        <v>0.92619415248803072</v>
      </c>
      <c r="AC222" s="200">
        <f t="shared" si="166"/>
        <v>0.9539799770626719</v>
      </c>
      <c r="AD222" s="200">
        <f t="shared" si="166"/>
        <v>0.98259937637455197</v>
      </c>
      <c r="AE222" s="200">
        <f t="shared" si="166"/>
        <v>1.0120773576657887</v>
      </c>
      <c r="AF222" s="200">
        <f t="shared" si="166"/>
        <v>1.0424396783957623</v>
      </c>
      <c r="AG222" s="200">
        <f t="shared" si="166"/>
        <v>1.0737128687476352</v>
      </c>
      <c r="AH222" s="200">
        <f t="shared" si="166"/>
        <v>1.1059242548100643</v>
      </c>
      <c r="AI222" s="200">
        <f t="shared" si="166"/>
        <v>1.1391019824543662</v>
      </c>
      <c r="AJ222" s="200">
        <f t="shared" si="166"/>
        <v>1.1732750419279974</v>
      </c>
      <c r="AK222" s="200">
        <f t="shared" si="166"/>
        <v>1.2084732931858371</v>
      </c>
      <c r="AL222" s="200">
        <f t="shared" si="166"/>
        <v>1.2447274919814122</v>
      </c>
      <c r="AM222" s="200">
        <f t="shared" si="166"/>
        <v>1.282069316740855</v>
      </c>
      <c r="AN222" s="200">
        <f t="shared" si="166"/>
        <v>1.3205313962430809</v>
      </c>
      <c r="AO222" s="200">
        <f t="shared" si="166"/>
        <v>1.360147338130373</v>
      </c>
      <c r="AP222" s="200">
        <f t="shared" si="166"/>
        <v>1.4009517582742845</v>
      </c>
      <c r="AQ222" s="200">
        <f t="shared" si="166"/>
        <v>1.442980311022513</v>
      </c>
      <c r="AR222" s="200">
        <f t="shared" si="166"/>
        <v>1.4862697203531883</v>
      </c>
      <c r="AS222" s="200">
        <f t="shared" si="166"/>
        <v>1.5308578119637841</v>
      </c>
      <c r="AT222" s="200">
        <f t="shared" si="166"/>
        <v>1.5767835463226976</v>
      </c>
      <c r="AU222" s="200">
        <f t="shared" si="166"/>
        <v>1.6240870527123783</v>
      </c>
      <c r="AV222" s="200">
        <f t="shared" si="166"/>
        <v>1.6728096642937498</v>
      </c>
      <c r="AW222" s="200">
        <f t="shared" si="166"/>
        <v>1.7229939542225627</v>
      </c>
      <c r="AX222" s="200">
        <f t="shared" si="166"/>
        <v>1.7746837728492393</v>
      </c>
      <c r="AY222" s="200">
        <f t="shared" si="166"/>
        <v>1.8279242860347165</v>
      </c>
      <c r="AZ222" s="200">
        <f t="shared" si="166"/>
        <v>1.882762014615758</v>
      </c>
      <c r="BA222" s="200">
        <f t="shared" si="166"/>
        <v>1.9392448750542308</v>
      </c>
      <c r="BB222" s="200">
        <f t="shared" si="166"/>
        <v>1.9974222213058574</v>
      </c>
      <c r="BC222" s="200">
        <f t="shared" si="166"/>
        <v>2.0573448879450331</v>
      </c>
      <c r="BD222" s="200">
        <f t="shared" si="166"/>
        <v>2.1190652345833842</v>
      </c>
      <c r="BE222" s="200">
        <f t="shared" si="166"/>
        <v>2.182637191620886</v>
      </c>
      <c r="BF222" s="200">
        <f t="shared" si="166"/>
        <v>2.248116307369513</v>
      </c>
      <c r="BG222" s="200">
        <f t="shared" si="166"/>
        <v>2.3155597965905979</v>
      </c>
      <c r="BH222" s="200">
        <f t="shared" si="166"/>
        <v>2.3850265904883163</v>
      </c>
      <c r="BI222" s="200">
        <f t="shared" si="166"/>
        <v>2.4565773882029656</v>
      </c>
      <c r="BJ222" s="200">
        <f t="shared" si="166"/>
        <v>2.5302747098490546</v>
      </c>
      <c r="BK222" s="200">
        <f t="shared" si="166"/>
        <v>2.6061829511445262</v>
      </c>
      <c r="BL222" s="200">
        <f t="shared" si="166"/>
        <v>2.6843684396788623</v>
      </c>
      <c r="BM222" s="200">
        <f t="shared" si="166"/>
        <v>2.7648994928692279</v>
      </c>
      <c r="BN222" s="200">
        <f t="shared" si="166"/>
        <v>2.8478464776553047</v>
      </c>
      <c r="BO222" s="200">
        <f t="shared" si="166"/>
        <v>2.9332818719849643</v>
      </c>
      <c r="BP222" s="200">
        <f t="shared" si="166"/>
        <v>3.0212803281445129</v>
      </c>
      <c r="BQ222" s="200">
        <f t="shared" si="166"/>
        <v>3.111918737988848</v>
      </c>
    </row>
    <row r="223" spans="5:69">
      <c r="E223" s="326"/>
      <c r="F223" s="328"/>
      <c r="G223" s="329"/>
      <c r="H223" s="323"/>
      <c r="I223" s="235" t="s">
        <v>324</v>
      </c>
      <c r="J223" s="200">
        <f>J222/J284</f>
        <v>0.77720207253885998</v>
      </c>
      <c r="K223" s="200">
        <f>K222/K284</f>
        <v>0.78482170070100554</v>
      </c>
      <c r="L223" s="200">
        <f t="shared" ref="L223:BQ223" si="167">L222/L284</f>
        <v>0.79251603110003499</v>
      </c>
      <c r="M223" s="200">
        <f t="shared" si="167"/>
        <v>0.80028579611082007</v>
      </c>
      <c r="N223" s="200">
        <f t="shared" si="167"/>
        <v>0.80813173528837678</v>
      </c>
      <c r="O223" s="200">
        <f t="shared" si="167"/>
        <v>0.81605459543826286</v>
      </c>
      <c r="P223" s="200">
        <f t="shared" si="167"/>
        <v>0.82405513068765757</v>
      </c>
      <c r="Q223" s="200">
        <f t="shared" si="167"/>
        <v>0.83213410255714448</v>
      </c>
      <c r="R223" s="200">
        <f t="shared" si="167"/>
        <v>0.84029228003319478</v>
      </c>
      <c r="S223" s="200">
        <f t="shared" si="167"/>
        <v>0.84853043964136332</v>
      </c>
      <c r="T223" s="200">
        <f t="shared" si="167"/>
        <v>0.8568493655202003</v>
      </c>
      <c r="U223" s="200">
        <f t="shared" si="167"/>
        <v>0.86524984949588868</v>
      </c>
      <c r="V223" s="200">
        <f t="shared" si="167"/>
        <v>0.87373269115761298</v>
      </c>
      <c r="W223" s="200">
        <f t="shared" si="167"/>
        <v>0.882298697933668</v>
      </c>
      <c r="X223" s="200">
        <f t="shared" si="167"/>
        <v>0.8909486851683116</v>
      </c>
      <c r="Y223" s="200">
        <f t="shared" si="167"/>
        <v>0.89968347619937339</v>
      </c>
      <c r="Z223" s="200">
        <f t="shared" si="167"/>
        <v>0.90850390243662238</v>
      </c>
      <c r="AA223" s="200">
        <f t="shared" si="167"/>
        <v>0.91741080344090298</v>
      </c>
      <c r="AB223" s="200">
        <f t="shared" si="167"/>
        <v>0.92640502700404892</v>
      </c>
      <c r="AC223" s="200">
        <f t="shared" si="167"/>
        <v>0.93548742922957906</v>
      </c>
      <c r="AD223" s="200">
        <f t="shared" si="167"/>
        <v>0.94465887461418274</v>
      </c>
      <c r="AE223" s="200">
        <f t="shared" si="167"/>
        <v>0.9539202361300082</v>
      </c>
      <c r="AF223" s="200">
        <f t="shared" si="167"/>
        <v>0.96327239530775333</v>
      </c>
      <c r="AG223" s="200">
        <f t="shared" si="167"/>
        <v>0.9727162423205743</v>
      </c>
      <c r="AH223" s="200">
        <f t="shared" si="167"/>
        <v>0.98225267606881539</v>
      </c>
      <c r="AI223" s="200">
        <f t="shared" si="167"/>
        <v>0.9918826042655684</v>
      </c>
      <c r="AJ223" s="200">
        <f t="shared" si="167"/>
        <v>1.0016069435230739</v>
      </c>
      <c r="AK223" s="200">
        <f t="shared" si="167"/>
        <v>1.0114266194399666</v>
      </c>
      <c r="AL223" s="200">
        <f t="shared" si="167"/>
        <v>1.0213425666893781</v>
      </c>
      <c r="AM223" s="200">
        <f t="shared" si="167"/>
        <v>1.0313557291079016</v>
      </c>
      <c r="AN223" s="200">
        <f t="shared" si="167"/>
        <v>1.0414670597854305</v>
      </c>
      <c r="AO223" s="200">
        <f t="shared" si="167"/>
        <v>1.0516775211558755</v>
      </c>
      <c r="AP223" s="200">
        <f t="shared" si="167"/>
        <v>1.0619880850887764</v>
      </c>
      <c r="AQ223" s="200">
        <f t="shared" si="167"/>
        <v>1.0723997329818036</v>
      </c>
      <c r="AR223" s="200">
        <f t="shared" si="167"/>
        <v>1.0829134558541742</v>
      </c>
      <c r="AS223" s="200">
        <f t="shared" si="167"/>
        <v>1.0935302544409797</v>
      </c>
      <c r="AT223" s="200">
        <f t="shared" si="167"/>
        <v>1.1042511392884404</v>
      </c>
      <c r="AU223" s="200">
        <f t="shared" si="167"/>
        <v>1.1150771308500915</v>
      </c>
      <c r="AV223" s="200">
        <f t="shared" si="167"/>
        <v>1.1260092595839162</v>
      </c>
      <c r="AW223" s="200">
        <f t="shared" si="167"/>
        <v>1.1370485660504253</v>
      </c>
      <c r="AX223" s="200">
        <f t="shared" si="167"/>
        <v>1.1481961010117039</v>
      </c>
      <c r="AY223" s="200">
        <f t="shared" si="167"/>
        <v>1.1594529255314263</v>
      </c>
      <c r="AZ223" s="200">
        <f t="shared" si="167"/>
        <v>1.170820111075852</v>
      </c>
      <c r="BA223" s="200">
        <f t="shared" si="167"/>
        <v>1.1822987396158113</v>
      </c>
      <c r="BB223" s="200">
        <f t="shared" si="167"/>
        <v>1.1938899037296917</v>
      </c>
      <c r="BC223" s="200">
        <f t="shared" si="167"/>
        <v>1.2055947067074337</v>
      </c>
      <c r="BD223" s="200">
        <f t="shared" si="167"/>
        <v>1.217414262655546</v>
      </c>
      <c r="BE223" s="200">
        <f t="shared" si="167"/>
        <v>1.2293496966031494</v>
      </c>
      <c r="BF223" s="200">
        <f t="shared" si="167"/>
        <v>1.2414021446090628</v>
      </c>
      <c r="BG223" s="200">
        <f t="shared" si="167"/>
        <v>1.2535727538699357</v>
      </c>
      <c r="BH223" s="200">
        <f t="shared" si="167"/>
        <v>1.2658626828294453</v>
      </c>
      <c r="BI223" s="200">
        <f t="shared" si="167"/>
        <v>1.2782731012885571</v>
      </c>
      <c r="BJ223" s="200">
        <f t="shared" si="167"/>
        <v>1.2908051905168765</v>
      </c>
      <c r="BK223" s="200">
        <f t="shared" si="167"/>
        <v>1.303460143365081</v>
      </c>
      <c r="BL223" s="200">
        <f t="shared" si="167"/>
        <v>1.3162391643784646</v>
      </c>
      <c r="BM223" s="200">
        <f t="shared" si="167"/>
        <v>1.3291434699115865</v>
      </c>
      <c r="BN223" s="200">
        <f t="shared" si="167"/>
        <v>1.3421742882440528</v>
      </c>
      <c r="BO223" s="200">
        <f t="shared" si="167"/>
        <v>1.3553328596974261</v>
      </c>
      <c r="BP223" s="200">
        <f t="shared" si="167"/>
        <v>1.368620436753283</v>
      </c>
      <c r="BQ223" s="200">
        <f t="shared" si="167"/>
        <v>1.3820382841724326</v>
      </c>
    </row>
    <row r="224" spans="5:69">
      <c r="E224" s="326"/>
      <c r="F224" s="328"/>
      <c r="G224" s="329"/>
      <c r="H224" s="323"/>
      <c r="I224" s="230" t="s">
        <v>299</v>
      </c>
      <c r="J224" s="200">
        <v>0</v>
      </c>
      <c r="K224" s="200">
        <f t="shared" ref="K224:BQ224" si="168">J226*$B$6</f>
        <v>0.31088082901554404</v>
      </c>
      <c r="L224" s="200">
        <f t="shared" si="168"/>
        <v>0.46936909478817423</v>
      </c>
      <c r="M224" s="200">
        <f t="shared" si="168"/>
        <v>0.5516909598341011</v>
      </c>
      <c r="N224" s="200">
        <f t="shared" si="168"/>
        <v>0.59595979836137858</v>
      </c>
      <c r="O224" s="200">
        <f t="shared" si="168"/>
        <v>0.62123259329603997</v>
      </c>
      <c r="P224" s="200">
        <f t="shared" si="168"/>
        <v>0.63703813482332516</v>
      </c>
      <c r="Q224" s="200">
        <f t="shared" si="168"/>
        <v>0.64814111968672572</v>
      </c>
      <c r="R224" s="200">
        <f t="shared" si="168"/>
        <v>0.65692420086622061</v>
      </c>
      <c r="S224" s="200">
        <f t="shared" si="168"/>
        <v>0.66457901244638817</v>
      </c>
      <c r="T224" s="200">
        <f t="shared" si="168"/>
        <v>0.67170168207973946</v>
      </c>
      <c r="U224" s="200">
        <f t="shared" si="168"/>
        <v>0.67859058724794985</v>
      </c>
      <c r="V224" s="200">
        <f t="shared" si="168"/>
        <v>0.68539523342233044</v>
      </c>
      <c r="W224" s="200">
        <f t="shared" si="168"/>
        <v>0.69219069317421045</v>
      </c>
      <c r="X224" s="200">
        <f t="shared" si="168"/>
        <v>0.69901482576057239</v>
      </c>
      <c r="Y224" s="200">
        <f t="shared" si="168"/>
        <v>0.70588688694761093</v>
      </c>
      <c r="Z224" s="200">
        <f t="shared" si="168"/>
        <v>0.71281683395355477</v>
      </c>
      <c r="AA224" s="200">
        <f t="shared" si="168"/>
        <v>0.71980997795142643</v>
      </c>
      <c r="AB224" s="200">
        <f t="shared" si="168"/>
        <v>0.72686931035207447</v>
      </c>
      <c r="AC224" s="200">
        <f t="shared" si="168"/>
        <v>0.73399666597765689</v>
      </c>
      <c r="AD224" s="200">
        <f t="shared" si="168"/>
        <v>0.74119330468066014</v>
      </c>
      <c r="AE224" s="200">
        <f t="shared" si="168"/>
        <v>0.74846020218600318</v>
      </c>
      <c r="AF224" s="200">
        <f t="shared" si="168"/>
        <v>0.75579819554500483</v>
      </c>
      <c r="AG224" s="200">
        <f t="shared" si="168"/>
        <v>0.76320805589560381</v>
      </c>
      <c r="AH224" s="200">
        <f t="shared" si="168"/>
        <v>0.77069052487603162</v>
      </c>
      <c r="AI224" s="200">
        <f t="shared" si="168"/>
        <v>0.77824633286554201</v>
      </c>
      <c r="AJ224" s="200">
        <f t="shared" si="168"/>
        <v>0.78587620813899839</v>
      </c>
      <c r="AK224" s="200">
        <f t="shared" si="168"/>
        <v>0.79358088147872874</v>
      </c>
      <c r="AL224" s="200">
        <f t="shared" si="168"/>
        <v>0.80136108851535104</v>
      </c>
      <c r="AM224" s="200">
        <f t="shared" si="168"/>
        <v>0.80921757093342672</v>
      </c>
      <c r="AN224" s="200">
        <f t="shared" si="168"/>
        <v>0.817151077109874</v>
      </c>
      <c r="AO224" s="200">
        <f t="shared" si="168"/>
        <v>0.82516236246910923</v>
      </c>
      <c r="AP224" s="200">
        <f t="shared" si="168"/>
        <v>0.83325218969690484</v>
      </c>
      <c r="AQ224" s="200">
        <f t="shared" si="168"/>
        <v>0.84142132888396304</v>
      </c>
      <c r="AR224" s="200">
        <f t="shared" si="168"/>
        <v>0.84967055763470301</v>
      </c>
      <c r="AS224" s="200">
        <f t="shared" si="168"/>
        <v>0.85800066115902129</v>
      </c>
      <c r="AT224" s="200">
        <f t="shared" si="168"/>
        <v>0.8664124323559026</v>
      </c>
      <c r="AU224" s="200">
        <f t="shared" si="168"/>
        <v>0.87490667189332749</v>
      </c>
      <c r="AV224" s="200">
        <f t="shared" si="168"/>
        <v>0.88348418828670039</v>
      </c>
      <c r="AW224" s="200">
        <f t="shared" si="168"/>
        <v>0.89214579797691673</v>
      </c>
      <c r="AX224" s="200">
        <f t="shared" si="168"/>
        <v>0.9008923254086284</v>
      </c>
      <c r="AY224" s="200">
        <f t="shared" si="168"/>
        <v>0.90972460310899583</v>
      </c>
      <c r="AZ224" s="200">
        <f t="shared" si="168"/>
        <v>0.9186434717670684</v>
      </c>
      <c r="BA224" s="200">
        <f t="shared" si="168"/>
        <v>0.92764978031387502</v>
      </c>
      <c r="BB224" s="200">
        <f t="shared" si="168"/>
        <v>0.93674438600326193</v>
      </c>
      <c r="BC224" s="200">
        <f t="shared" si="168"/>
        <v>0.94592815449350776</v>
      </c>
      <c r="BD224" s="200">
        <f t="shared" si="168"/>
        <v>0.95520195992972745</v>
      </c>
      <c r="BE224" s="200">
        <f t="shared" si="168"/>
        <v>0.9645666850270822</v>
      </c>
      <c r="BF224" s="200">
        <f t="shared" si="168"/>
        <v>0.97402322115480089</v>
      </c>
      <c r="BG224" s="200">
        <f t="shared" si="168"/>
        <v>0.98357246842102564</v>
      </c>
      <c r="BH224" s="200">
        <f t="shared" si="168"/>
        <v>0.99321533575848719</v>
      </c>
      <c r="BI224" s="200">
        <f t="shared" si="168"/>
        <v>1.0029527410110217</v>
      </c>
      <c r="BJ224" s="200">
        <f t="shared" si="168"/>
        <v>1.0127856110209337</v>
      </c>
      <c r="BK224" s="200">
        <f t="shared" si="168"/>
        <v>1.0227148817172176</v>
      </c>
      <c r="BL224" s="200">
        <f t="shared" si="168"/>
        <v>1.0327414982046412</v>
      </c>
      <c r="BM224" s="200">
        <f t="shared" si="168"/>
        <v>1.0428664148537066</v>
      </c>
      <c r="BN224" s="200">
        <f t="shared" si="168"/>
        <v>1.053090595391488</v>
      </c>
      <c r="BO224" s="200">
        <f t="shared" si="168"/>
        <v>1.0634150129933653</v>
      </c>
      <c r="BP224" s="200">
        <f t="shared" si="168"/>
        <v>1.0738406503756532</v>
      </c>
      <c r="BQ224" s="200">
        <f t="shared" si="168"/>
        <v>1.0843684998891399</v>
      </c>
    </row>
    <row r="225" spans="5:69">
      <c r="E225" s="326"/>
      <c r="F225" s="328"/>
      <c r="G225" s="329"/>
      <c r="H225" s="323"/>
      <c r="I225" s="230" t="s">
        <v>301</v>
      </c>
      <c r="J225" s="200">
        <v>0</v>
      </c>
      <c r="K225" s="200">
        <f t="shared" ref="K225:BQ225" si="169">J226*$B$7</f>
        <v>7.7720207253886009E-2</v>
      </c>
      <c r="L225" s="200">
        <f t="shared" si="169"/>
        <v>0.11734227369704356</v>
      </c>
      <c r="M225" s="200">
        <f t="shared" si="169"/>
        <v>0.13792273995852528</v>
      </c>
      <c r="N225" s="200">
        <f t="shared" si="169"/>
        <v>0.14898994959034464</v>
      </c>
      <c r="O225" s="200">
        <f t="shared" si="169"/>
        <v>0.15530814832400999</v>
      </c>
      <c r="P225" s="200">
        <f t="shared" si="169"/>
        <v>0.15925953370583129</v>
      </c>
      <c r="Q225" s="200">
        <f t="shared" si="169"/>
        <v>0.16203527992168143</v>
      </c>
      <c r="R225" s="200">
        <f t="shared" si="169"/>
        <v>0.16423105021655515</v>
      </c>
      <c r="S225" s="200">
        <f t="shared" si="169"/>
        <v>0.16614475311159704</v>
      </c>
      <c r="T225" s="200">
        <f t="shared" si="169"/>
        <v>0.16792542051993486</v>
      </c>
      <c r="U225" s="200">
        <f t="shared" si="169"/>
        <v>0.16964764681198746</v>
      </c>
      <c r="V225" s="200">
        <f t="shared" si="169"/>
        <v>0.17134880835558261</v>
      </c>
      <c r="W225" s="200">
        <f t="shared" si="169"/>
        <v>0.17304767329355261</v>
      </c>
      <c r="X225" s="200">
        <f t="shared" si="169"/>
        <v>0.1747537064401431</v>
      </c>
      <c r="Y225" s="200">
        <f t="shared" si="169"/>
        <v>0.17647172173690273</v>
      </c>
      <c r="Z225" s="200">
        <f t="shared" si="169"/>
        <v>0.17820420848838869</v>
      </c>
      <c r="AA225" s="200">
        <f t="shared" si="169"/>
        <v>0.17995249448785661</v>
      </c>
      <c r="AB225" s="200">
        <f t="shared" si="169"/>
        <v>0.18171732758801862</v>
      </c>
      <c r="AC225" s="200">
        <f t="shared" si="169"/>
        <v>0.18349916649441422</v>
      </c>
      <c r="AD225" s="200">
        <f t="shared" si="169"/>
        <v>0.18529832617016503</v>
      </c>
      <c r="AE225" s="200">
        <f t="shared" si="169"/>
        <v>0.18711505054650079</v>
      </c>
      <c r="AF225" s="200">
        <f t="shared" si="169"/>
        <v>0.18894954888625121</v>
      </c>
      <c r="AG225" s="200">
        <f t="shared" si="169"/>
        <v>0.19080201397390095</v>
      </c>
      <c r="AH225" s="200">
        <f t="shared" si="169"/>
        <v>0.19267263121900791</v>
      </c>
      <c r="AI225" s="200">
        <f t="shared" si="169"/>
        <v>0.1945615832163855</v>
      </c>
      <c r="AJ225" s="200">
        <f t="shared" si="169"/>
        <v>0.1964690520347496</v>
      </c>
      <c r="AK225" s="200">
        <f t="shared" si="169"/>
        <v>0.19839522036968218</v>
      </c>
      <c r="AL225" s="200">
        <f t="shared" si="169"/>
        <v>0.20034027212883776</v>
      </c>
      <c r="AM225" s="200">
        <f t="shared" si="169"/>
        <v>0.20230439273335668</v>
      </c>
      <c r="AN225" s="200">
        <f t="shared" si="169"/>
        <v>0.2042877692774685</v>
      </c>
      <c r="AO225" s="200">
        <f t="shared" si="169"/>
        <v>0.20629059061727731</v>
      </c>
      <c r="AP225" s="200">
        <f t="shared" si="169"/>
        <v>0.20831304742422621</v>
      </c>
      <c r="AQ225" s="200">
        <f t="shared" si="169"/>
        <v>0.21035533222099076</v>
      </c>
      <c r="AR225" s="200">
        <f t="shared" si="169"/>
        <v>0.21241763940867575</v>
      </c>
      <c r="AS225" s="200">
        <f t="shared" si="169"/>
        <v>0.21450016528975532</v>
      </c>
      <c r="AT225" s="200">
        <f t="shared" si="169"/>
        <v>0.21660310808897565</v>
      </c>
      <c r="AU225" s="200">
        <f t="shared" si="169"/>
        <v>0.21872666797333187</v>
      </c>
      <c r="AV225" s="200">
        <f t="shared" si="169"/>
        <v>0.2208710470716751</v>
      </c>
      <c r="AW225" s="200">
        <f t="shared" si="169"/>
        <v>0.22303644949422918</v>
      </c>
      <c r="AX225" s="200">
        <f t="shared" si="169"/>
        <v>0.2252230813521571</v>
      </c>
      <c r="AY225" s="200">
        <f t="shared" si="169"/>
        <v>0.22743115077724896</v>
      </c>
      <c r="AZ225" s="200">
        <f t="shared" si="169"/>
        <v>0.2296608679417671</v>
      </c>
      <c r="BA225" s="200">
        <f t="shared" si="169"/>
        <v>0.23191244507846875</v>
      </c>
      <c r="BB225" s="200">
        <f t="shared" si="169"/>
        <v>0.23418609650081548</v>
      </c>
      <c r="BC225" s="200">
        <f t="shared" si="169"/>
        <v>0.23648203862337694</v>
      </c>
      <c r="BD225" s="200">
        <f t="shared" si="169"/>
        <v>0.23880048998243186</v>
      </c>
      <c r="BE225" s="200">
        <f t="shared" si="169"/>
        <v>0.24114167125677055</v>
      </c>
      <c r="BF225" s="200">
        <f t="shared" si="169"/>
        <v>0.24350580528870022</v>
      </c>
      <c r="BG225" s="200">
        <f t="shared" si="169"/>
        <v>0.24589311710525641</v>
      </c>
      <c r="BH225" s="200">
        <f t="shared" si="169"/>
        <v>0.2483038339396218</v>
      </c>
      <c r="BI225" s="200">
        <f t="shared" si="169"/>
        <v>0.25073818525275543</v>
      </c>
      <c r="BJ225" s="200">
        <f t="shared" si="169"/>
        <v>0.25319640275523342</v>
      </c>
      <c r="BK225" s="200">
        <f t="shared" si="169"/>
        <v>0.2556787204293044</v>
      </c>
      <c r="BL225" s="200">
        <f t="shared" si="169"/>
        <v>0.25818537455116031</v>
      </c>
      <c r="BM225" s="200">
        <f t="shared" si="169"/>
        <v>0.26071660371342664</v>
      </c>
      <c r="BN225" s="200">
        <f t="shared" si="169"/>
        <v>0.26327264884787199</v>
      </c>
      <c r="BO225" s="200">
        <f t="shared" si="169"/>
        <v>0.26585375324834132</v>
      </c>
      <c r="BP225" s="200">
        <f t="shared" si="169"/>
        <v>0.26846016259391331</v>
      </c>
      <c r="BQ225" s="200">
        <f t="shared" si="169"/>
        <v>0.27109212497228496</v>
      </c>
    </row>
    <row r="226" spans="5:69">
      <c r="E226" s="326"/>
      <c r="F226" s="328"/>
      <c r="G226" s="329"/>
      <c r="H226" s="323"/>
      <c r="I226" s="230" t="s">
        <v>295</v>
      </c>
      <c r="J226" s="200">
        <f>J223+J224+J225</f>
        <v>0.77720207253885998</v>
      </c>
      <c r="K226" s="200">
        <f>K223+K224+K225</f>
        <v>1.1734227369704355</v>
      </c>
      <c r="L226" s="200">
        <f t="shared" ref="L226:BQ226" si="170">L223+L224+L225</f>
        <v>1.3792273995852526</v>
      </c>
      <c r="M226" s="200">
        <f t="shared" si="170"/>
        <v>1.4898994959034464</v>
      </c>
      <c r="N226" s="200">
        <f t="shared" si="170"/>
        <v>1.5530814832400999</v>
      </c>
      <c r="O226" s="200">
        <f t="shared" si="170"/>
        <v>1.5925953370583128</v>
      </c>
      <c r="P226" s="200">
        <f t="shared" si="170"/>
        <v>1.6203527992168141</v>
      </c>
      <c r="Q226" s="200">
        <f t="shared" si="170"/>
        <v>1.6423105021655515</v>
      </c>
      <c r="R226" s="200">
        <f t="shared" si="170"/>
        <v>1.6614475311159704</v>
      </c>
      <c r="S226" s="200">
        <f t="shared" si="170"/>
        <v>1.6792542051993484</v>
      </c>
      <c r="T226" s="200">
        <f t="shared" si="170"/>
        <v>1.6964764681198745</v>
      </c>
      <c r="U226" s="200">
        <f t="shared" si="170"/>
        <v>1.7134880835558259</v>
      </c>
      <c r="V226" s="200">
        <f t="shared" si="170"/>
        <v>1.730476732935526</v>
      </c>
      <c r="W226" s="200">
        <f t="shared" si="170"/>
        <v>1.747537064401431</v>
      </c>
      <c r="X226" s="200">
        <f t="shared" si="170"/>
        <v>1.7647172173690273</v>
      </c>
      <c r="Y226" s="200">
        <f t="shared" si="170"/>
        <v>1.7820420848838869</v>
      </c>
      <c r="Z226" s="200">
        <f t="shared" si="170"/>
        <v>1.799524944878566</v>
      </c>
      <c r="AA226" s="200">
        <f t="shared" si="170"/>
        <v>1.817173275880186</v>
      </c>
      <c r="AB226" s="200">
        <f t="shared" si="170"/>
        <v>1.834991664944142</v>
      </c>
      <c r="AC226" s="200">
        <f t="shared" si="170"/>
        <v>1.8529832617016502</v>
      </c>
      <c r="AD226" s="200">
        <f t="shared" si="170"/>
        <v>1.8711505054650079</v>
      </c>
      <c r="AE226" s="200">
        <f t="shared" si="170"/>
        <v>1.889495488862512</v>
      </c>
      <c r="AF226" s="200">
        <f t="shared" si="170"/>
        <v>1.9080201397390093</v>
      </c>
      <c r="AG226" s="200">
        <f t="shared" si="170"/>
        <v>1.9267263121900791</v>
      </c>
      <c r="AH226" s="200">
        <f t="shared" si="170"/>
        <v>1.945615832163855</v>
      </c>
      <c r="AI226" s="200">
        <f t="shared" si="170"/>
        <v>1.9646905203474958</v>
      </c>
      <c r="AJ226" s="200">
        <f t="shared" si="170"/>
        <v>1.9839522036968218</v>
      </c>
      <c r="AK226" s="200">
        <f t="shared" si="170"/>
        <v>2.0034027212883774</v>
      </c>
      <c r="AL226" s="200">
        <f t="shared" si="170"/>
        <v>2.0230439273335667</v>
      </c>
      <c r="AM226" s="200">
        <f t="shared" si="170"/>
        <v>2.042877692774685</v>
      </c>
      <c r="AN226" s="200">
        <f t="shared" si="170"/>
        <v>2.062905906172773</v>
      </c>
      <c r="AO226" s="200">
        <f t="shared" si="170"/>
        <v>2.0831304742422621</v>
      </c>
      <c r="AP226" s="200">
        <f t="shared" si="170"/>
        <v>2.1035533222099074</v>
      </c>
      <c r="AQ226" s="200">
        <f t="shared" si="170"/>
        <v>2.1241763940867573</v>
      </c>
      <c r="AR226" s="200">
        <f t="shared" si="170"/>
        <v>2.1450016528975531</v>
      </c>
      <c r="AS226" s="200">
        <f t="shared" si="170"/>
        <v>2.1660310808897565</v>
      </c>
      <c r="AT226" s="200">
        <f t="shared" si="170"/>
        <v>2.1872666797333187</v>
      </c>
      <c r="AU226" s="200">
        <f t="shared" si="170"/>
        <v>2.2087104707167509</v>
      </c>
      <c r="AV226" s="200">
        <f t="shared" si="170"/>
        <v>2.2303644949422918</v>
      </c>
      <c r="AW226" s="200">
        <f t="shared" si="170"/>
        <v>2.252230813521571</v>
      </c>
      <c r="AX226" s="200">
        <f t="shared" si="170"/>
        <v>2.2743115077724894</v>
      </c>
      <c r="AY226" s="200">
        <f t="shared" si="170"/>
        <v>2.296608679417671</v>
      </c>
      <c r="AZ226" s="200">
        <f t="shared" si="170"/>
        <v>2.3191244507846873</v>
      </c>
      <c r="BA226" s="200">
        <f t="shared" si="170"/>
        <v>2.3418609650081548</v>
      </c>
      <c r="BB226" s="200">
        <f t="shared" si="170"/>
        <v>2.3648203862337693</v>
      </c>
      <c r="BC226" s="200">
        <f t="shared" si="170"/>
        <v>2.3880048998243186</v>
      </c>
      <c r="BD226" s="200">
        <f t="shared" si="170"/>
        <v>2.4114167125677053</v>
      </c>
      <c r="BE226" s="200">
        <f t="shared" si="170"/>
        <v>2.4350580528870021</v>
      </c>
      <c r="BF226" s="200">
        <f t="shared" si="170"/>
        <v>2.4589311710525639</v>
      </c>
      <c r="BG226" s="200">
        <f t="shared" si="170"/>
        <v>2.4830383393962179</v>
      </c>
      <c r="BH226" s="200">
        <f t="shared" si="170"/>
        <v>2.5073818525275544</v>
      </c>
      <c r="BI226" s="200">
        <f t="shared" si="170"/>
        <v>2.5319640275523341</v>
      </c>
      <c r="BJ226" s="200">
        <f t="shared" si="170"/>
        <v>2.5567872042930437</v>
      </c>
      <c r="BK226" s="200">
        <f t="shared" si="170"/>
        <v>2.5818537455116028</v>
      </c>
      <c r="BL226" s="200">
        <f t="shared" si="170"/>
        <v>2.6071660371342662</v>
      </c>
      <c r="BM226" s="200">
        <f t="shared" si="170"/>
        <v>2.63272648847872</v>
      </c>
      <c r="BN226" s="200">
        <f t="shared" si="170"/>
        <v>2.6585375324834128</v>
      </c>
      <c r="BO226" s="200">
        <f t="shared" si="170"/>
        <v>2.6846016259391328</v>
      </c>
      <c r="BP226" s="200">
        <f t="shared" si="170"/>
        <v>2.7109212497228494</v>
      </c>
      <c r="BQ226" s="200">
        <f t="shared" si="170"/>
        <v>2.7374989090338571</v>
      </c>
    </row>
    <row r="227" spans="5:69">
      <c r="E227" s="326"/>
      <c r="F227" s="328"/>
      <c r="G227" s="329"/>
      <c r="H227" s="323"/>
      <c r="I227" s="230" t="s">
        <v>326</v>
      </c>
      <c r="J227" s="219">
        <f>Variables!$H$23</f>
        <v>45900</v>
      </c>
      <c r="K227" s="219">
        <f>Variables!$H$23</f>
        <v>45900</v>
      </c>
      <c r="L227" s="219">
        <f>Variables!$H$23</f>
        <v>45900</v>
      </c>
      <c r="M227" s="219">
        <f>Variables!$H$23</f>
        <v>45900</v>
      </c>
      <c r="N227" s="219">
        <f>Variables!$H$23</f>
        <v>45900</v>
      </c>
      <c r="O227" s="219">
        <f>Variables!$H$23</f>
        <v>45900</v>
      </c>
      <c r="P227" s="219">
        <f>Variables!$H$23</f>
        <v>45900</v>
      </c>
      <c r="Q227" s="219">
        <f>Variables!$H$23</f>
        <v>45900</v>
      </c>
      <c r="R227" s="219">
        <f>Variables!$H$23</f>
        <v>45900</v>
      </c>
      <c r="S227" s="219">
        <f>Variables!$H$23</f>
        <v>45900</v>
      </c>
      <c r="T227" s="219">
        <f>Variables!$H$23</f>
        <v>45900</v>
      </c>
      <c r="U227" s="219">
        <f>Variables!$H$23</f>
        <v>45900</v>
      </c>
      <c r="V227" s="219">
        <f>Variables!$H$23</f>
        <v>45900</v>
      </c>
      <c r="W227" s="219">
        <f>Variables!$H$23</f>
        <v>45900</v>
      </c>
      <c r="X227" s="219">
        <f>Variables!$H$23</f>
        <v>45900</v>
      </c>
      <c r="Y227" s="219">
        <f>Variables!$H$23</f>
        <v>45900</v>
      </c>
      <c r="Z227" s="219">
        <f>Variables!$H$23</f>
        <v>45900</v>
      </c>
      <c r="AA227" s="219">
        <f>Variables!$H$23</f>
        <v>45900</v>
      </c>
      <c r="AB227" s="219">
        <f>Variables!$H$23</f>
        <v>45900</v>
      </c>
      <c r="AC227" s="219">
        <f>Variables!$H$23</f>
        <v>45900</v>
      </c>
      <c r="AD227" s="219">
        <f>Variables!$H$23</f>
        <v>45900</v>
      </c>
      <c r="AE227" s="219">
        <f>Variables!$H$23</f>
        <v>45900</v>
      </c>
      <c r="AF227" s="219">
        <f>Variables!$H$23</f>
        <v>45900</v>
      </c>
      <c r="AG227" s="219">
        <f>Variables!$H$23</f>
        <v>45900</v>
      </c>
      <c r="AH227" s="219">
        <f>Variables!$H$23</f>
        <v>45900</v>
      </c>
      <c r="AI227" s="219">
        <f>Variables!$H$23</f>
        <v>45900</v>
      </c>
      <c r="AJ227" s="219">
        <f>Variables!$H$23</f>
        <v>45900</v>
      </c>
      <c r="AK227" s="219">
        <f>Variables!$H$23</f>
        <v>45900</v>
      </c>
      <c r="AL227" s="219">
        <f>Variables!$H$23</f>
        <v>45900</v>
      </c>
      <c r="AM227" s="219">
        <f>Variables!$H$23</f>
        <v>45900</v>
      </c>
      <c r="AN227" s="219">
        <f>Variables!$H$23</f>
        <v>45900</v>
      </c>
      <c r="AO227" s="219">
        <f>Variables!$H$23</f>
        <v>45900</v>
      </c>
      <c r="AP227" s="219">
        <f>Variables!$H$23</f>
        <v>45900</v>
      </c>
      <c r="AQ227" s="219">
        <f>Variables!$H$23</f>
        <v>45900</v>
      </c>
      <c r="AR227" s="219">
        <f>Variables!$H$23</f>
        <v>45900</v>
      </c>
      <c r="AS227" s="219">
        <f>Variables!$H$23</f>
        <v>45900</v>
      </c>
      <c r="AT227" s="219">
        <f>Variables!$H$23</f>
        <v>45900</v>
      </c>
      <c r="AU227" s="219">
        <f>Variables!$H$23</f>
        <v>45900</v>
      </c>
      <c r="AV227" s="219">
        <f>Variables!$H$23</f>
        <v>45900</v>
      </c>
      <c r="AW227" s="219">
        <f>Variables!$H$23</f>
        <v>45900</v>
      </c>
      <c r="AX227" s="219">
        <f>Variables!$H$23</f>
        <v>45900</v>
      </c>
      <c r="AY227" s="219">
        <f>Variables!$H$23</f>
        <v>45900</v>
      </c>
      <c r="AZ227" s="219">
        <f>Variables!$H$23</f>
        <v>45900</v>
      </c>
      <c r="BA227" s="219">
        <f>Variables!$H$23</f>
        <v>45900</v>
      </c>
      <c r="BB227" s="219">
        <f>Variables!$H$23</f>
        <v>45900</v>
      </c>
      <c r="BC227" s="219">
        <f>Variables!$H$23</f>
        <v>45900</v>
      </c>
      <c r="BD227" s="219">
        <f>Variables!$H$23</f>
        <v>45900</v>
      </c>
      <c r="BE227" s="219">
        <f>Variables!$H$23</f>
        <v>45900</v>
      </c>
      <c r="BF227" s="219">
        <f>Variables!$H$23</f>
        <v>45900</v>
      </c>
      <c r="BG227" s="219">
        <f>Variables!$H$23</f>
        <v>45900</v>
      </c>
      <c r="BH227" s="219">
        <f>Variables!$H$23</f>
        <v>45900</v>
      </c>
      <c r="BI227" s="219">
        <f>Variables!$H$23</f>
        <v>45900</v>
      </c>
      <c r="BJ227" s="219">
        <f>Variables!$H$23</f>
        <v>45900</v>
      </c>
      <c r="BK227" s="219">
        <f>Variables!$H$23</f>
        <v>45900</v>
      </c>
      <c r="BL227" s="219">
        <f>Variables!$H$23</f>
        <v>45900</v>
      </c>
      <c r="BM227" s="219">
        <f>Variables!$H$23</f>
        <v>45900</v>
      </c>
      <c r="BN227" s="219">
        <f>Variables!$H$23</f>
        <v>45900</v>
      </c>
      <c r="BO227" s="219">
        <f>Variables!$H$23</f>
        <v>45900</v>
      </c>
      <c r="BP227" s="219">
        <f>Variables!$H$23</f>
        <v>45900</v>
      </c>
      <c r="BQ227" s="219">
        <f>Variables!$H$23</f>
        <v>45900</v>
      </c>
    </row>
    <row r="228" spans="5:69">
      <c r="E228" s="326"/>
      <c r="F228" s="328"/>
      <c r="G228" s="329"/>
      <c r="H228" s="323"/>
      <c r="I228" s="230" t="s">
        <v>446</v>
      </c>
      <c r="J228" s="204">
        <f t="shared" ref="J228:BQ228" si="171">J227*$B$11</f>
        <v>11475</v>
      </c>
      <c r="K228" s="204">
        <f t="shared" si="171"/>
        <v>11475</v>
      </c>
      <c r="L228" s="204">
        <f t="shared" si="171"/>
        <v>11475</v>
      </c>
      <c r="M228" s="204">
        <f t="shared" si="171"/>
        <v>11475</v>
      </c>
      <c r="N228" s="204">
        <f t="shared" si="171"/>
        <v>11475</v>
      </c>
      <c r="O228" s="204">
        <f t="shared" si="171"/>
        <v>11475</v>
      </c>
      <c r="P228" s="204">
        <f t="shared" si="171"/>
        <v>11475</v>
      </c>
      <c r="Q228" s="204">
        <f t="shared" si="171"/>
        <v>11475</v>
      </c>
      <c r="R228" s="204">
        <f t="shared" si="171"/>
        <v>11475</v>
      </c>
      <c r="S228" s="204">
        <f t="shared" si="171"/>
        <v>11475</v>
      </c>
      <c r="T228" s="204">
        <f t="shared" si="171"/>
        <v>11475</v>
      </c>
      <c r="U228" s="204">
        <f t="shared" si="171"/>
        <v>11475</v>
      </c>
      <c r="V228" s="204">
        <f t="shared" si="171"/>
        <v>11475</v>
      </c>
      <c r="W228" s="204">
        <f t="shared" si="171"/>
        <v>11475</v>
      </c>
      <c r="X228" s="204">
        <f t="shared" si="171"/>
        <v>11475</v>
      </c>
      <c r="Y228" s="204">
        <f t="shared" si="171"/>
        <v>11475</v>
      </c>
      <c r="Z228" s="204">
        <f t="shared" si="171"/>
        <v>11475</v>
      </c>
      <c r="AA228" s="204">
        <f t="shared" si="171"/>
        <v>11475</v>
      </c>
      <c r="AB228" s="204">
        <f t="shared" si="171"/>
        <v>11475</v>
      </c>
      <c r="AC228" s="204">
        <f t="shared" si="171"/>
        <v>11475</v>
      </c>
      <c r="AD228" s="204">
        <f t="shared" si="171"/>
        <v>11475</v>
      </c>
      <c r="AE228" s="204">
        <f t="shared" si="171"/>
        <v>11475</v>
      </c>
      <c r="AF228" s="204">
        <f t="shared" si="171"/>
        <v>11475</v>
      </c>
      <c r="AG228" s="204">
        <f t="shared" si="171"/>
        <v>11475</v>
      </c>
      <c r="AH228" s="204">
        <f t="shared" si="171"/>
        <v>11475</v>
      </c>
      <c r="AI228" s="204">
        <f t="shared" si="171"/>
        <v>11475</v>
      </c>
      <c r="AJ228" s="204">
        <f t="shared" si="171"/>
        <v>11475</v>
      </c>
      <c r="AK228" s="204">
        <f t="shared" si="171"/>
        <v>11475</v>
      </c>
      <c r="AL228" s="204">
        <f t="shared" si="171"/>
        <v>11475</v>
      </c>
      <c r="AM228" s="204">
        <f t="shared" si="171"/>
        <v>11475</v>
      </c>
      <c r="AN228" s="204">
        <f t="shared" si="171"/>
        <v>11475</v>
      </c>
      <c r="AO228" s="204">
        <f t="shared" si="171"/>
        <v>11475</v>
      </c>
      <c r="AP228" s="204">
        <f t="shared" si="171"/>
        <v>11475</v>
      </c>
      <c r="AQ228" s="204">
        <f t="shared" si="171"/>
        <v>11475</v>
      </c>
      <c r="AR228" s="204">
        <f t="shared" si="171"/>
        <v>11475</v>
      </c>
      <c r="AS228" s="204">
        <f t="shared" si="171"/>
        <v>11475</v>
      </c>
      <c r="AT228" s="204">
        <f t="shared" si="171"/>
        <v>11475</v>
      </c>
      <c r="AU228" s="204">
        <f t="shared" si="171"/>
        <v>11475</v>
      </c>
      <c r="AV228" s="204">
        <f t="shared" si="171"/>
        <v>11475</v>
      </c>
      <c r="AW228" s="204">
        <f t="shared" si="171"/>
        <v>11475</v>
      </c>
      <c r="AX228" s="204">
        <f t="shared" si="171"/>
        <v>11475</v>
      </c>
      <c r="AY228" s="204">
        <f t="shared" si="171"/>
        <v>11475</v>
      </c>
      <c r="AZ228" s="204">
        <f t="shared" si="171"/>
        <v>11475</v>
      </c>
      <c r="BA228" s="204">
        <f t="shared" si="171"/>
        <v>11475</v>
      </c>
      <c r="BB228" s="204">
        <f t="shared" si="171"/>
        <v>11475</v>
      </c>
      <c r="BC228" s="204">
        <f t="shared" si="171"/>
        <v>11475</v>
      </c>
      <c r="BD228" s="204">
        <f t="shared" si="171"/>
        <v>11475</v>
      </c>
      <c r="BE228" s="204">
        <f t="shared" si="171"/>
        <v>11475</v>
      </c>
      <c r="BF228" s="204">
        <f t="shared" si="171"/>
        <v>11475</v>
      </c>
      <c r="BG228" s="204">
        <f t="shared" si="171"/>
        <v>11475</v>
      </c>
      <c r="BH228" s="204">
        <f t="shared" si="171"/>
        <v>11475</v>
      </c>
      <c r="BI228" s="204">
        <f t="shared" si="171"/>
        <v>11475</v>
      </c>
      <c r="BJ228" s="204">
        <f t="shared" si="171"/>
        <v>11475</v>
      </c>
      <c r="BK228" s="204">
        <f t="shared" si="171"/>
        <v>11475</v>
      </c>
      <c r="BL228" s="204">
        <f t="shared" si="171"/>
        <v>11475</v>
      </c>
      <c r="BM228" s="204">
        <f t="shared" si="171"/>
        <v>11475</v>
      </c>
      <c r="BN228" s="204">
        <f t="shared" si="171"/>
        <v>11475</v>
      </c>
      <c r="BO228" s="204">
        <f t="shared" si="171"/>
        <v>11475</v>
      </c>
      <c r="BP228" s="204">
        <f t="shared" si="171"/>
        <v>11475</v>
      </c>
      <c r="BQ228" s="204">
        <f t="shared" si="171"/>
        <v>11475</v>
      </c>
    </row>
    <row r="229" spans="5:69">
      <c r="E229" s="326"/>
      <c r="F229" s="328"/>
      <c r="G229" s="329"/>
      <c r="H229" s="323"/>
      <c r="I229" s="230" t="s">
        <v>346</v>
      </c>
      <c r="J229" s="204">
        <f>J226*J227</f>
        <v>35673.575129533674</v>
      </c>
      <c r="K229" s="204">
        <f>K226*K227</f>
        <v>53860.10362694299</v>
      </c>
      <c r="L229" s="204">
        <f t="shared" ref="L229:BQ229" si="172">L226*L227</f>
        <v>63306.537640963099</v>
      </c>
      <c r="M229" s="204">
        <f t="shared" si="172"/>
        <v>68386.386861968189</v>
      </c>
      <c r="N229" s="204">
        <f t="shared" si="172"/>
        <v>71286.440080720582</v>
      </c>
      <c r="O229" s="204">
        <f t="shared" si="172"/>
        <v>73100.125970976558</v>
      </c>
      <c r="P229" s="204">
        <f t="shared" si="172"/>
        <v>74374.193484051764</v>
      </c>
      <c r="Q229" s="204">
        <f t="shared" si="172"/>
        <v>75382.052049398815</v>
      </c>
      <c r="R229" s="204">
        <f t="shared" si="172"/>
        <v>76260.44167822304</v>
      </c>
      <c r="S229" s="204">
        <f t="shared" si="172"/>
        <v>77077.768018650095</v>
      </c>
      <c r="T229" s="204">
        <f t="shared" si="172"/>
        <v>77868.269886702241</v>
      </c>
      <c r="U229" s="204">
        <f t="shared" si="172"/>
        <v>78649.103035212407</v>
      </c>
      <c r="V229" s="204">
        <f t="shared" si="172"/>
        <v>79428.882041740639</v>
      </c>
      <c r="W229" s="204">
        <f t="shared" si="172"/>
        <v>80211.951256025684</v>
      </c>
      <c r="X229" s="204">
        <f t="shared" si="172"/>
        <v>81000.520277238349</v>
      </c>
      <c r="Y229" s="204">
        <f t="shared" si="172"/>
        <v>81795.731696170405</v>
      </c>
      <c r="Z229" s="204">
        <f t="shared" si="172"/>
        <v>82598.194969926175</v>
      </c>
      <c r="AA229" s="204">
        <f t="shared" si="172"/>
        <v>83408.253362900534</v>
      </c>
      <c r="AB229" s="204">
        <f t="shared" si="172"/>
        <v>84226.11742093612</v>
      </c>
      <c r="AC229" s="204">
        <f t="shared" si="172"/>
        <v>85051.931712105739</v>
      </c>
      <c r="AD229" s="204">
        <f t="shared" si="172"/>
        <v>85885.808200843865</v>
      </c>
      <c r="AE229" s="204">
        <f t="shared" si="172"/>
        <v>86727.842938789297</v>
      </c>
      <c r="AF229" s="204">
        <f t="shared" si="172"/>
        <v>87578.124414020524</v>
      </c>
      <c r="AG229" s="204">
        <f t="shared" si="172"/>
        <v>88436.737729524626</v>
      </c>
      <c r="AH229" s="204">
        <f t="shared" si="172"/>
        <v>89303.766696320949</v>
      </c>
      <c r="AI229" s="204">
        <f t="shared" si="172"/>
        <v>90179.29488395006</v>
      </c>
      <c r="AJ229" s="204">
        <f t="shared" si="172"/>
        <v>91063.406149684117</v>
      </c>
      <c r="AK229" s="204">
        <f t="shared" si="172"/>
        <v>91956.184907136529</v>
      </c>
      <c r="AL229" s="204">
        <f t="shared" si="172"/>
        <v>92857.716264610717</v>
      </c>
      <c r="AM229" s="204">
        <f t="shared" si="172"/>
        <v>93768.086098358035</v>
      </c>
      <c r="AN229" s="204">
        <f t="shared" si="172"/>
        <v>94687.381093330288</v>
      </c>
      <c r="AO229" s="204">
        <f t="shared" si="172"/>
        <v>95615.688767719825</v>
      </c>
      <c r="AP229" s="204">
        <f t="shared" si="172"/>
        <v>96553.097489434746</v>
      </c>
      <c r="AQ229" s="204">
        <f t="shared" si="172"/>
        <v>97499.696488582165</v>
      </c>
      <c r="AR229" s="204">
        <f t="shared" si="172"/>
        <v>98455.575867997686</v>
      </c>
      <c r="AS229" s="204">
        <f t="shared" si="172"/>
        <v>99420.826612839825</v>
      </c>
      <c r="AT229" s="204">
        <f t="shared" si="172"/>
        <v>100395.54059975933</v>
      </c>
      <c r="AU229" s="204">
        <f t="shared" si="172"/>
        <v>101379.81060589886</v>
      </c>
      <c r="AV229" s="204">
        <f t="shared" si="172"/>
        <v>102373.73031785119</v>
      </c>
      <c r="AW229" s="204">
        <f t="shared" si="172"/>
        <v>103377.39434064011</v>
      </c>
      <c r="AX229" s="204">
        <f t="shared" si="172"/>
        <v>104390.89820675727</v>
      </c>
      <c r="AY229" s="204">
        <f t="shared" si="172"/>
        <v>105414.3383852711</v>
      </c>
      <c r="AZ229" s="204">
        <f t="shared" si="172"/>
        <v>106447.81229101715</v>
      </c>
      <c r="BA229" s="204">
        <f t="shared" si="172"/>
        <v>107491.4182938743</v>
      </c>
      <c r="BB229" s="204">
        <f t="shared" si="172"/>
        <v>108545.25572813001</v>
      </c>
      <c r="BC229" s="204">
        <f t="shared" si="172"/>
        <v>109609.42490193622</v>
      </c>
      <c r="BD229" s="204">
        <f t="shared" si="172"/>
        <v>110684.02710685767</v>
      </c>
      <c r="BE229" s="204">
        <f t="shared" si="172"/>
        <v>111769.1646275134</v>
      </c>
      <c r="BF229" s="204">
        <f t="shared" si="172"/>
        <v>112864.94075131268</v>
      </c>
      <c r="BG229" s="204">
        <f t="shared" si="172"/>
        <v>113971.4597782864</v>
      </c>
      <c r="BH229" s="204">
        <f t="shared" si="172"/>
        <v>115088.82703101475</v>
      </c>
      <c r="BI229" s="204">
        <f t="shared" si="172"/>
        <v>116217.14886465213</v>
      </c>
      <c r="BJ229" s="204">
        <f t="shared" si="172"/>
        <v>117356.53267705071</v>
      </c>
      <c r="BK229" s="204">
        <f t="shared" si="172"/>
        <v>118507.08691898258</v>
      </c>
      <c r="BL229" s="204">
        <f t="shared" si="172"/>
        <v>119668.92110446282</v>
      </c>
      <c r="BM229" s="204">
        <f t="shared" si="172"/>
        <v>120842.14582117325</v>
      </c>
      <c r="BN229" s="204">
        <f t="shared" si="172"/>
        <v>122026.87274098865</v>
      </c>
      <c r="BO229" s="204">
        <f t="shared" si="172"/>
        <v>123223.21463060619</v>
      </c>
      <c r="BP229" s="204">
        <f t="shared" si="172"/>
        <v>124431.2853622788</v>
      </c>
      <c r="BQ229" s="204">
        <f t="shared" si="172"/>
        <v>125651.19992465404</v>
      </c>
    </row>
    <row r="230" spans="5:69">
      <c r="E230" s="326"/>
      <c r="F230" s="328"/>
      <c r="G230" s="329"/>
      <c r="H230" s="323"/>
      <c r="I230" s="230" t="s">
        <v>447</v>
      </c>
      <c r="J230" s="204">
        <f t="shared" ref="J230:BQ230" si="173">J229*$B$11</f>
        <v>8918.3937823834185</v>
      </c>
      <c r="K230" s="204">
        <f t="shared" si="173"/>
        <v>13465.025906735747</v>
      </c>
      <c r="L230" s="204">
        <f t="shared" si="173"/>
        <v>15826.634410240775</v>
      </c>
      <c r="M230" s="204">
        <f t="shared" si="173"/>
        <v>17096.596715492047</v>
      </c>
      <c r="N230" s="204">
        <f t="shared" si="173"/>
        <v>17821.610020180146</v>
      </c>
      <c r="O230" s="204">
        <f t="shared" si="173"/>
        <v>18275.03149274414</v>
      </c>
      <c r="P230" s="204">
        <f t="shared" si="173"/>
        <v>18593.548371012941</v>
      </c>
      <c r="Q230" s="204">
        <f t="shared" si="173"/>
        <v>18845.513012349704</v>
      </c>
      <c r="R230" s="204">
        <f t="shared" si="173"/>
        <v>19065.11041955576</v>
      </c>
      <c r="S230" s="204">
        <f t="shared" si="173"/>
        <v>19269.442004662524</v>
      </c>
      <c r="T230" s="204">
        <f t="shared" si="173"/>
        <v>19467.06747167556</v>
      </c>
      <c r="U230" s="204">
        <f t="shared" si="173"/>
        <v>19662.275758803102</v>
      </c>
      <c r="V230" s="204">
        <f t="shared" si="173"/>
        <v>19857.22051043516</v>
      </c>
      <c r="W230" s="204">
        <f t="shared" si="173"/>
        <v>20052.987814006421</v>
      </c>
      <c r="X230" s="204">
        <f t="shared" si="173"/>
        <v>20250.130069309587</v>
      </c>
      <c r="Y230" s="204">
        <f t="shared" si="173"/>
        <v>20448.932924042601</v>
      </c>
      <c r="Z230" s="204">
        <f t="shared" si="173"/>
        <v>20649.548742481544</v>
      </c>
      <c r="AA230" s="204">
        <f t="shared" si="173"/>
        <v>20852.063340725133</v>
      </c>
      <c r="AB230" s="204">
        <f t="shared" si="173"/>
        <v>21056.52935523403</v>
      </c>
      <c r="AC230" s="204">
        <f t="shared" si="173"/>
        <v>21262.982928026435</v>
      </c>
      <c r="AD230" s="204">
        <f t="shared" si="173"/>
        <v>21471.452050210966</v>
      </c>
      <c r="AE230" s="204">
        <f t="shared" si="173"/>
        <v>21681.960734697324</v>
      </c>
      <c r="AF230" s="204">
        <f t="shared" si="173"/>
        <v>21894.531103505131</v>
      </c>
      <c r="AG230" s="204">
        <f t="shared" si="173"/>
        <v>22109.184432381157</v>
      </c>
      <c r="AH230" s="204">
        <f t="shared" si="173"/>
        <v>22325.941674080237</v>
      </c>
      <c r="AI230" s="204">
        <f t="shared" si="173"/>
        <v>22544.823720987515</v>
      </c>
      <c r="AJ230" s="204">
        <f t="shared" si="173"/>
        <v>22765.851537421029</v>
      </c>
      <c r="AK230" s="204">
        <f t="shared" si="173"/>
        <v>22989.046226784132</v>
      </c>
      <c r="AL230" s="204">
        <f t="shared" si="173"/>
        <v>23214.429066152679</v>
      </c>
      <c r="AM230" s="204">
        <f t="shared" si="173"/>
        <v>23442.021524589509</v>
      </c>
      <c r="AN230" s="204">
        <f t="shared" si="173"/>
        <v>23671.845273332572</v>
      </c>
      <c r="AO230" s="204">
        <f t="shared" si="173"/>
        <v>23903.922191929956</v>
      </c>
      <c r="AP230" s="204">
        <f t="shared" si="173"/>
        <v>24138.274372358686</v>
      </c>
      <c r="AQ230" s="204">
        <f t="shared" si="173"/>
        <v>24374.924122145541</v>
      </c>
      <c r="AR230" s="204">
        <f t="shared" si="173"/>
        <v>24613.893966999422</v>
      </c>
      <c r="AS230" s="204">
        <f t="shared" si="173"/>
        <v>24855.206653209956</v>
      </c>
      <c r="AT230" s="204">
        <f t="shared" si="173"/>
        <v>25098.885149939833</v>
      </c>
      <c r="AU230" s="204">
        <f t="shared" si="173"/>
        <v>25344.952651474716</v>
      </c>
      <c r="AV230" s="204">
        <f t="shared" si="173"/>
        <v>25593.432579462798</v>
      </c>
      <c r="AW230" s="204">
        <f t="shared" si="173"/>
        <v>25844.348585160027</v>
      </c>
      <c r="AX230" s="204">
        <f t="shared" si="173"/>
        <v>26097.724551689316</v>
      </c>
      <c r="AY230" s="204">
        <f t="shared" si="173"/>
        <v>26353.584596317774</v>
      </c>
      <c r="AZ230" s="204">
        <f t="shared" si="173"/>
        <v>26611.953072754288</v>
      </c>
      <c r="BA230" s="204">
        <f t="shared" si="173"/>
        <v>26872.854573468576</v>
      </c>
      <c r="BB230" s="204">
        <f t="shared" si="173"/>
        <v>27136.313932032503</v>
      </c>
      <c r="BC230" s="204">
        <f t="shared" si="173"/>
        <v>27402.356225484054</v>
      </c>
      <c r="BD230" s="204">
        <f t="shared" si="173"/>
        <v>27671.006776714417</v>
      </c>
      <c r="BE230" s="204">
        <f t="shared" si="173"/>
        <v>27942.291156878349</v>
      </c>
      <c r="BF230" s="204">
        <f t="shared" si="173"/>
        <v>28216.23518782817</v>
      </c>
      <c r="BG230" s="204">
        <f t="shared" si="173"/>
        <v>28492.8649445716</v>
      </c>
      <c r="BH230" s="204">
        <f t="shared" si="173"/>
        <v>28772.206757753687</v>
      </c>
      <c r="BI230" s="204">
        <f t="shared" si="173"/>
        <v>29054.287216163033</v>
      </c>
      <c r="BJ230" s="204">
        <f t="shared" si="173"/>
        <v>29339.133169262677</v>
      </c>
      <c r="BK230" s="204">
        <f t="shared" si="173"/>
        <v>29626.771729745644</v>
      </c>
      <c r="BL230" s="204">
        <f t="shared" si="173"/>
        <v>29917.230276115704</v>
      </c>
      <c r="BM230" s="204">
        <f t="shared" si="173"/>
        <v>30210.536455293313</v>
      </c>
      <c r="BN230" s="204">
        <f t="shared" si="173"/>
        <v>30506.718185247162</v>
      </c>
      <c r="BO230" s="204">
        <f t="shared" si="173"/>
        <v>30805.803657651548</v>
      </c>
      <c r="BP230" s="204">
        <f t="shared" si="173"/>
        <v>31107.821340569699</v>
      </c>
      <c r="BQ230" s="204">
        <f t="shared" si="173"/>
        <v>31412.799981163509</v>
      </c>
    </row>
    <row r="231" spans="5:69">
      <c r="E231" s="326"/>
      <c r="F231" s="328"/>
      <c r="G231" s="329"/>
      <c r="H231" s="323"/>
      <c r="I231" s="230" t="s">
        <v>448</v>
      </c>
      <c r="J231" s="204">
        <f>J9*J223</f>
        <v>2590.6735751295332</v>
      </c>
      <c r="K231" s="204">
        <f>K9*K223</f>
        <v>2616.0723356700191</v>
      </c>
      <c r="L231" s="204">
        <f t="shared" ref="L231:BQ231" si="174">L9*L223</f>
        <v>2641.7201036667839</v>
      </c>
      <c r="M231" s="204">
        <f t="shared" si="174"/>
        <v>2667.6193203694002</v>
      </c>
      <c r="N231" s="204">
        <f t="shared" si="174"/>
        <v>2693.7724509612563</v>
      </c>
      <c r="O231" s="204">
        <f t="shared" si="174"/>
        <v>2720.1819847942097</v>
      </c>
      <c r="P231" s="204">
        <f t="shared" si="174"/>
        <v>2746.8504356255253</v>
      </c>
      <c r="Q231" s="204">
        <f t="shared" si="174"/>
        <v>2773.7803418571484</v>
      </c>
      <c r="R231" s="204">
        <f t="shared" si="174"/>
        <v>2800.9742667773162</v>
      </c>
      <c r="S231" s="204">
        <f t="shared" si="174"/>
        <v>2828.4347988045447</v>
      </c>
      <c r="T231" s="204">
        <f t="shared" si="174"/>
        <v>2856.1645517340012</v>
      </c>
      <c r="U231" s="204">
        <f t="shared" si="174"/>
        <v>2884.1661649862958</v>
      </c>
      <c r="V231" s="204">
        <f t="shared" si="174"/>
        <v>2912.4423038587101</v>
      </c>
      <c r="W231" s="204">
        <f t="shared" si="174"/>
        <v>2940.9956597788932</v>
      </c>
      <c r="X231" s="204">
        <f t="shared" si="174"/>
        <v>2969.8289505610392</v>
      </c>
      <c r="Y231" s="204">
        <f t="shared" si="174"/>
        <v>2998.9449206645786</v>
      </c>
      <c r="Z231" s="204">
        <f t="shared" si="174"/>
        <v>3028.346341455408</v>
      </c>
      <c r="AA231" s="204">
        <f t="shared" si="174"/>
        <v>3058.0360114696769</v>
      </c>
      <c r="AB231" s="204">
        <f t="shared" si="174"/>
        <v>3088.0167566801633</v>
      </c>
      <c r="AC231" s="204">
        <f t="shared" si="174"/>
        <v>3118.2914307652636</v>
      </c>
      <c r="AD231" s="204">
        <f t="shared" si="174"/>
        <v>3148.8629153806087</v>
      </c>
      <c r="AE231" s="204">
        <f t="shared" si="174"/>
        <v>3179.7341204333607</v>
      </c>
      <c r="AF231" s="204">
        <f t="shared" si="174"/>
        <v>3210.907984359178</v>
      </c>
      <c r="AG231" s="204">
        <f t="shared" si="174"/>
        <v>3242.3874744019145</v>
      </c>
      <c r="AH231" s="204">
        <f t="shared" si="174"/>
        <v>3274.1755868960518</v>
      </c>
      <c r="AI231" s="204">
        <f t="shared" si="174"/>
        <v>3306.2753475518948</v>
      </c>
      <c r="AJ231" s="204">
        <f t="shared" si="174"/>
        <v>3338.6898117435794</v>
      </c>
      <c r="AK231" s="204">
        <f t="shared" si="174"/>
        <v>3371.4220647998886</v>
      </c>
      <c r="AL231" s="204">
        <f t="shared" si="174"/>
        <v>3404.4752222979273</v>
      </c>
      <c r="AM231" s="204">
        <f t="shared" si="174"/>
        <v>3437.8524303596719</v>
      </c>
      <c r="AN231" s="204">
        <f t="shared" si="174"/>
        <v>3471.5568659514347</v>
      </c>
      <c r="AO231" s="204">
        <f t="shared" si="174"/>
        <v>3505.5917371862515</v>
      </c>
      <c r="AP231" s="204">
        <f t="shared" si="174"/>
        <v>3539.9602836292543</v>
      </c>
      <c r="AQ231" s="204">
        <f t="shared" si="174"/>
        <v>3574.6657766060116</v>
      </c>
      <c r="AR231" s="204">
        <f t="shared" si="174"/>
        <v>3609.7115195139145</v>
      </c>
      <c r="AS231" s="204">
        <f t="shared" si="174"/>
        <v>3645.1008481365989</v>
      </c>
      <c r="AT231" s="204">
        <f t="shared" si="174"/>
        <v>3680.8371309614681</v>
      </c>
      <c r="AU231" s="204">
        <f t="shared" si="174"/>
        <v>3716.9237695003053</v>
      </c>
      <c r="AV231" s="204">
        <f t="shared" si="174"/>
        <v>3753.3641986130542</v>
      </c>
      <c r="AW231" s="204">
        <f t="shared" si="174"/>
        <v>3790.1618868347505</v>
      </c>
      <c r="AX231" s="204">
        <f t="shared" si="174"/>
        <v>3827.3203367056803</v>
      </c>
      <c r="AY231" s="204">
        <f t="shared" si="174"/>
        <v>3864.8430851047547</v>
      </c>
      <c r="AZ231" s="204">
        <f t="shared" si="174"/>
        <v>3902.7337035861738</v>
      </c>
      <c r="BA231" s="204">
        <f t="shared" si="174"/>
        <v>3940.9957987193711</v>
      </c>
      <c r="BB231" s="204">
        <f t="shared" si="174"/>
        <v>3979.6330124323058</v>
      </c>
      <c r="BC231" s="204">
        <f t="shared" si="174"/>
        <v>4018.6490223581127</v>
      </c>
      <c r="BD231" s="204">
        <f t="shared" si="174"/>
        <v>4058.0475421851534</v>
      </c>
      <c r="BE231" s="204">
        <f t="shared" si="174"/>
        <v>4097.8323220104985</v>
      </c>
      <c r="BF231" s="204">
        <f t="shared" si="174"/>
        <v>4138.0071486968754</v>
      </c>
      <c r="BG231" s="204">
        <f t="shared" si="174"/>
        <v>4178.5758462331196</v>
      </c>
      <c r="BH231" s="204">
        <f t="shared" si="174"/>
        <v>4219.5422760981501</v>
      </c>
      <c r="BI231" s="204">
        <f t="shared" si="174"/>
        <v>4260.9103376285238</v>
      </c>
      <c r="BJ231" s="204">
        <f t="shared" si="174"/>
        <v>4302.6839683895887</v>
      </c>
      <c r="BK231" s="204">
        <f t="shared" si="174"/>
        <v>4344.8671445502705</v>
      </c>
      <c r="BL231" s="204">
        <f t="shared" si="174"/>
        <v>4387.4638812615485</v>
      </c>
      <c r="BM231" s="204">
        <f t="shared" si="174"/>
        <v>4430.4782330386215</v>
      </c>
      <c r="BN231" s="204">
        <f t="shared" si="174"/>
        <v>4473.9142941468426</v>
      </c>
      <c r="BO231" s="204">
        <f t="shared" si="174"/>
        <v>4517.7761989914206</v>
      </c>
      <c r="BP231" s="204">
        <f t="shared" si="174"/>
        <v>4562.0681225109447</v>
      </c>
      <c r="BQ231" s="204">
        <f t="shared" si="174"/>
        <v>4606.7942805747762</v>
      </c>
    </row>
    <row r="232" spans="5:69">
      <c r="E232" s="326"/>
      <c r="F232" s="328"/>
      <c r="G232" s="329"/>
      <c r="H232" s="323"/>
      <c r="I232" s="231" t="s">
        <v>449</v>
      </c>
      <c r="J232" s="204">
        <f>J230-J231</f>
        <v>6327.7202072538857</v>
      </c>
      <c r="K232" s="204">
        <f>K230-K231</f>
        <v>10848.953571065729</v>
      </c>
      <c r="L232" s="204">
        <f t="shared" ref="L232:BQ232" si="175">L230-L231</f>
        <v>13184.914306573992</v>
      </c>
      <c r="M232" s="204">
        <f t="shared" si="175"/>
        <v>14428.977395122647</v>
      </c>
      <c r="N232" s="204">
        <f t="shared" si="175"/>
        <v>15127.837569218889</v>
      </c>
      <c r="O232" s="204">
        <f t="shared" si="175"/>
        <v>15554.84950794993</v>
      </c>
      <c r="P232" s="204">
        <f t="shared" si="175"/>
        <v>15846.697935387416</v>
      </c>
      <c r="Q232" s="204">
        <f t="shared" si="175"/>
        <v>16071.732670492554</v>
      </c>
      <c r="R232" s="204">
        <f t="shared" si="175"/>
        <v>16264.136152778443</v>
      </c>
      <c r="S232" s="204">
        <f t="shared" si="175"/>
        <v>16441.007205857979</v>
      </c>
      <c r="T232" s="204">
        <f t="shared" si="175"/>
        <v>16610.90291994156</v>
      </c>
      <c r="U232" s="204">
        <f t="shared" si="175"/>
        <v>16778.109593816807</v>
      </c>
      <c r="V232" s="204">
        <f t="shared" si="175"/>
        <v>16944.778206576448</v>
      </c>
      <c r="W232" s="204">
        <f t="shared" si="175"/>
        <v>17111.992154227526</v>
      </c>
      <c r="X232" s="204">
        <f t="shared" si="175"/>
        <v>17280.301118748546</v>
      </c>
      <c r="Y232" s="204">
        <f t="shared" si="175"/>
        <v>17449.988003378021</v>
      </c>
      <c r="Z232" s="204">
        <f t="shared" si="175"/>
        <v>17621.202401026138</v>
      </c>
      <c r="AA232" s="204">
        <f t="shared" si="175"/>
        <v>17794.027329255456</v>
      </c>
      <c r="AB232" s="204">
        <f t="shared" si="175"/>
        <v>17968.512598553865</v>
      </c>
      <c r="AC232" s="204">
        <f t="shared" si="175"/>
        <v>18144.69149726117</v>
      </c>
      <c r="AD232" s="204">
        <f t="shared" si="175"/>
        <v>18322.589134830356</v>
      </c>
      <c r="AE232" s="204">
        <f t="shared" si="175"/>
        <v>18502.226614263964</v>
      </c>
      <c r="AF232" s="204">
        <f t="shared" si="175"/>
        <v>18683.623119145952</v>
      </c>
      <c r="AG232" s="204">
        <f t="shared" si="175"/>
        <v>18866.796957979241</v>
      </c>
      <c r="AH232" s="204">
        <f t="shared" si="175"/>
        <v>19051.766087184187</v>
      </c>
      <c r="AI232" s="204">
        <f t="shared" si="175"/>
        <v>19238.54837343562</v>
      </c>
      <c r="AJ232" s="204">
        <f t="shared" si="175"/>
        <v>19427.161725677448</v>
      </c>
      <c r="AK232" s="204">
        <f t="shared" si="175"/>
        <v>19617.624161984244</v>
      </c>
      <c r="AL232" s="204">
        <f t="shared" si="175"/>
        <v>19809.953843854753</v>
      </c>
      <c r="AM232" s="204">
        <f t="shared" si="175"/>
        <v>20004.169094229837</v>
      </c>
      <c r="AN232" s="204">
        <f t="shared" si="175"/>
        <v>20200.288407381136</v>
      </c>
      <c r="AO232" s="204">
        <f t="shared" si="175"/>
        <v>20398.330454743704</v>
      </c>
      <c r="AP232" s="204">
        <f t="shared" si="175"/>
        <v>20598.314088729432</v>
      </c>
      <c r="AQ232" s="204">
        <f t="shared" si="175"/>
        <v>20800.258345539529</v>
      </c>
      <c r="AR232" s="204">
        <f t="shared" si="175"/>
        <v>21004.182447485506</v>
      </c>
      <c r="AS232" s="204">
        <f t="shared" si="175"/>
        <v>21210.105805073355</v>
      </c>
      <c r="AT232" s="204">
        <f t="shared" si="175"/>
        <v>21418.048018978367</v>
      </c>
      <c r="AU232" s="204">
        <f t="shared" si="175"/>
        <v>21628.028881974409</v>
      </c>
      <c r="AV232" s="204">
        <f t="shared" si="175"/>
        <v>21840.068380849745</v>
      </c>
      <c r="AW232" s="204">
        <f t="shared" si="175"/>
        <v>22054.186698325277</v>
      </c>
      <c r="AX232" s="204">
        <f t="shared" si="175"/>
        <v>22270.404214983635</v>
      </c>
      <c r="AY232" s="204">
        <f t="shared" si="175"/>
        <v>22488.741511213018</v>
      </c>
      <c r="AZ232" s="204">
        <f t="shared" si="175"/>
        <v>22709.219369168113</v>
      </c>
      <c r="BA232" s="204">
        <f t="shared" si="175"/>
        <v>22931.858774749206</v>
      </c>
      <c r="BB232" s="204">
        <f t="shared" si="175"/>
        <v>23156.680919600196</v>
      </c>
      <c r="BC232" s="204">
        <f t="shared" si="175"/>
        <v>23383.707203125941</v>
      </c>
      <c r="BD232" s="204">
        <f t="shared" si="175"/>
        <v>23612.959234529262</v>
      </c>
      <c r="BE232" s="204">
        <f t="shared" si="175"/>
        <v>23844.458834867852</v>
      </c>
      <c r="BF232" s="204">
        <f t="shared" si="175"/>
        <v>24078.228039131296</v>
      </c>
      <c r="BG232" s="204">
        <f t="shared" si="175"/>
        <v>24314.289098338479</v>
      </c>
      <c r="BH232" s="204">
        <f t="shared" si="175"/>
        <v>24552.664481655538</v>
      </c>
      <c r="BI232" s="204">
        <f t="shared" si="175"/>
        <v>24793.376878534509</v>
      </c>
      <c r="BJ232" s="204">
        <f t="shared" si="175"/>
        <v>25036.449200873089</v>
      </c>
      <c r="BK232" s="204">
        <f t="shared" si="175"/>
        <v>25281.904585195374</v>
      </c>
      <c r="BL232" s="204">
        <f t="shared" si="175"/>
        <v>25529.766394854156</v>
      </c>
      <c r="BM232" s="204">
        <f t="shared" si="175"/>
        <v>25780.058222254691</v>
      </c>
      <c r="BN232" s="204">
        <f t="shared" si="175"/>
        <v>26032.80389110032</v>
      </c>
      <c r="BO232" s="204">
        <f t="shared" si="175"/>
        <v>26288.027458660126</v>
      </c>
      <c r="BP232" s="204">
        <f t="shared" si="175"/>
        <v>26545.753218058755</v>
      </c>
      <c r="BQ232" s="204">
        <f t="shared" si="175"/>
        <v>26806.005700588732</v>
      </c>
    </row>
    <row r="233" spans="5:69">
      <c r="E233" s="326"/>
      <c r="F233" s="328"/>
      <c r="G233" s="329"/>
      <c r="H233" s="330" t="s">
        <v>26</v>
      </c>
      <c r="I233" s="224" t="s">
        <v>318</v>
      </c>
      <c r="J233" s="216">
        <f>Variables!$H$29</f>
        <v>0.1</v>
      </c>
      <c r="K233" s="216">
        <f>Variables!$H$29</f>
        <v>0.1</v>
      </c>
      <c r="L233" s="216">
        <f>Variables!$H$29</f>
        <v>0.1</v>
      </c>
      <c r="M233" s="216">
        <f>Variables!$H$29</f>
        <v>0.1</v>
      </c>
      <c r="N233" s="216">
        <f>Variables!$H$29</f>
        <v>0.1</v>
      </c>
      <c r="O233" s="216">
        <f>Variables!$H$29</f>
        <v>0.1</v>
      </c>
      <c r="P233" s="216">
        <f>Variables!$H$29</f>
        <v>0.1</v>
      </c>
      <c r="Q233" s="216">
        <f>Variables!$H$29</f>
        <v>0.1</v>
      </c>
      <c r="R233" s="216">
        <f>Variables!$H$29</f>
        <v>0.1</v>
      </c>
      <c r="S233" s="216">
        <f>Variables!$H$29</f>
        <v>0.1</v>
      </c>
      <c r="T233" s="216">
        <f>Variables!$H$29</f>
        <v>0.1</v>
      </c>
      <c r="U233" s="216">
        <f>Variables!$H$29</f>
        <v>0.1</v>
      </c>
      <c r="V233" s="216">
        <f>Variables!$H$29</f>
        <v>0.1</v>
      </c>
      <c r="W233" s="216">
        <f>Variables!$H$29</f>
        <v>0.1</v>
      </c>
      <c r="X233" s="216">
        <f>Variables!$H$29</f>
        <v>0.1</v>
      </c>
      <c r="Y233" s="216">
        <f>Variables!$H$29</f>
        <v>0.1</v>
      </c>
      <c r="Z233" s="216">
        <f>Variables!$H$29</f>
        <v>0.1</v>
      </c>
      <c r="AA233" s="216">
        <f>Variables!$H$29</f>
        <v>0.1</v>
      </c>
      <c r="AB233" s="216">
        <f>Variables!$H$29</f>
        <v>0.1</v>
      </c>
      <c r="AC233" s="216">
        <f>Variables!$H$29</f>
        <v>0.1</v>
      </c>
      <c r="AD233" s="216">
        <f>Variables!$H$29</f>
        <v>0.1</v>
      </c>
      <c r="AE233" s="216">
        <f>Variables!$H$29</f>
        <v>0.1</v>
      </c>
      <c r="AF233" s="216">
        <f>Variables!$H$29</f>
        <v>0.1</v>
      </c>
      <c r="AG233" s="216">
        <f>Variables!$H$29</f>
        <v>0.1</v>
      </c>
      <c r="AH233" s="216">
        <f>Variables!$H$29</f>
        <v>0.1</v>
      </c>
      <c r="AI233" s="216">
        <f>Variables!$H$29</f>
        <v>0.1</v>
      </c>
      <c r="AJ233" s="216">
        <f>Variables!$H$29</f>
        <v>0.1</v>
      </c>
      <c r="AK233" s="216">
        <f>Variables!$H$29</f>
        <v>0.1</v>
      </c>
      <c r="AL233" s="216">
        <f>Variables!$H$29</f>
        <v>0.1</v>
      </c>
      <c r="AM233" s="216">
        <f>Variables!$H$29</f>
        <v>0.1</v>
      </c>
      <c r="AN233" s="216">
        <f>Variables!$H$29</f>
        <v>0.1</v>
      </c>
      <c r="AO233" s="216">
        <f>Variables!$H$29</f>
        <v>0.1</v>
      </c>
      <c r="AP233" s="216">
        <f>Variables!$H$29</f>
        <v>0.1</v>
      </c>
      <c r="AQ233" s="216">
        <f>Variables!$H$29</f>
        <v>0.1</v>
      </c>
      <c r="AR233" s="216">
        <f>Variables!$H$29</f>
        <v>0.1</v>
      </c>
      <c r="AS233" s="216">
        <f>Variables!$H$29</f>
        <v>0.1</v>
      </c>
      <c r="AT233" s="216">
        <f>Variables!$H$29</f>
        <v>0.1</v>
      </c>
      <c r="AU233" s="216">
        <f>Variables!$H$29</f>
        <v>0.1</v>
      </c>
      <c r="AV233" s="216">
        <f>Variables!$H$29</f>
        <v>0.1</v>
      </c>
      <c r="AW233" s="216">
        <f>Variables!$H$29</f>
        <v>0.1</v>
      </c>
      <c r="AX233" s="216">
        <f>Variables!$H$29</f>
        <v>0.1</v>
      </c>
      <c r="AY233" s="216">
        <f>Variables!$H$29</f>
        <v>0.1</v>
      </c>
      <c r="AZ233" s="216">
        <f>Variables!$H$29</f>
        <v>0.1</v>
      </c>
      <c r="BA233" s="216">
        <f>Variables!$H$29</f>
        <v>0.1</v>
      </c>
      <c r="BB233" s="216">
        <f>Variables!$H$29</f>
        <v>0.1</v>
      </c>
      <c r="BC233" s="216">
        <f>Variables!$H$29</f>
        <v>0.1</v>
      </c>
      <c r="BD233" s="216">
        <f>Variables!$H$29</f>
        <v>0.1</v>
      </c>
      <c r="BE233" s="216">
        <f>Variables!$H$29</f>
        <v>0.1</v>
      </c>
      <c r="BF233" s="216">
        <f>Variables!$H$29</f>
        <v>0.1</v>
      </c>
      <c r="BG233" s="216">
        <f>Variables!$H$29</f>
        <v>0.1</v>
      </c>
      <c r="BH233" s="216">
        <f>Variables!$H$29</f>
        <v>0.1</v>
      </c>
      <c r="BI233" s="216">
        <f>Variables!$H$29</f>
        <v>0.1</v>
      </c>
      <c r="BJ233" s="216">
        <f>Variables!$H$29</f>
        <v>0.1</v>
      </c>
      <c r="BK233" s="216">
        <f>Variables!$H$29</f>
        <v>0.1</v>
      </c>
      <c r="BL233" s="216">
        <f>Variables!$H$29</f>
        <v>0.1</v>
      </c>
      <c r="BM233" s="216">
        <f>Variables!$H$29</f>
        <v>0.1</v>
      </c>
      <c r="BN233" s="216">
        <f>Variables!$H$29</f>
        <v>0.1</v>
      </c>
      <c r="BO233" s="216">
        <f>Variables!$H$29</f>
        <v>0.1</v>
      </c>
      <c r="BP233" s="216">
        <f>Variables!$H$29</f>
        <v>0.1</v>
      </c>
      <c r="BQ233" s="216">
        <f>Variables!$H$29</f>
        <v>0.1</v>
      </c>
    </row>
    <row r="234" spans="5:69">
      <c r="E234" s="326"/>
      <c r="F234" s="328"/>
      <c r="G234" s="329"/>
      <c r="H234" s="330"/>
      <c r="I234" s="224" t="s">
        <v>319</v>
      </c>
      <c r="J234" s="216">
        <f>Variables!$H$31</f>
        <v>0.4</v>
      </c>
      <c r="K234" s="216">
        <f>Variables!$H$31</f>
        <v>0.4</v>
      </c>
      <c r="L234" s="216">
        <f>Variables!$H$31</f>
        <v>0.4</v>
      </c>
      <c r="M234" s="216">
        <f>Variables!$H$31</f>
        <v>0.4</v>
      </c>
      <c r="N234" s="216">
        <f>Variables!$H$31</f>
        <v>0.4</v>
      </c>
      <c r="O234" s="216">
        <f>Variables!$H$31</f>
        <v>0.4</v>
      </c>
      <c r="P234" s="216">
        <f>Variables!$H$31</f>
        <v>0.4</v>
      </c>
      <c r="Q234" s="216">
        <f>Variables!$H$31</f>
        <v>0.4</v>
      </c>
      <c r="R234" s="216">
        <f>Variables!$H$31</f>
        <v>0.4</v>
      </c>
      <c r="S234" s="216">
        <f>Variables!$H$31</f>
        <v>0.4</v>
      </c>
      <c r="T234" s="216">
        <f>Variables!$H$31</f>
        <v>0.4</v>
      </c>
      <c r="U234" s="216">
        <f>Variables!$H$31</f>
        <v>0.4</v>
      </c>
      <c r="V234" s="216">
        <f>Variables!$H$31</f>
        <v>0.4</v>
      </c>
      <c r="W234" s="216">
        <f>Variables!$H$31</f>
        <v>0.4</v>
      </c>
      <c r="X234" s="216">
        <f>Variables!$H$31</f>
        <v>0.4</v>
      </c>
      <c r="Y234" s="216">
        <f>Variables!$H$31</f>
        <v>0.4</v>
      </c>
      <c r="Z234" s="216">
        <f>Variables!$H$31</f>
        <v>0.4</v>
      </c>
      <c r="AA234" s="216">
        <f>Variables!$H$31</f>
        <v>0.4</v>
      </c>
      <c r="AB234" s="216">
        <f>Variables!$H$31</f>
        <v>0.4</v>
      </c>
      <c r="AC234" s="216">
        <f>Variables!$H$31</f>
        <v>0.4</v>
      </c>
      <c r="AD234" s="216">
        <f>Variables!$H$31</f>
        <v>0.4</v>
      </c>
      <c r="AE234" s="216">
        <f>Variables!$H$31</f>
        <v>0.4</v>
      </c>
      <c r="AF234" s="216">
        <f>Variables!$H$31</f>
        <v>0.4</v>
      </c>
      <c r="AG234" s="216">
        <f>Variables!$H$31</f>
        <v>0.4</v>
      </c>
      <c r="AH234" s="216">
        <f>Variables!$H$31</f>
        <v>0.4</v>
      </c>
      <c r="AI234" s="216">
        <f>Variables!$H$31</f>
        <v>0.4</v>
      </c>
      <c r="AJ234" s="216">
        <f>Variables!$H$31</f>
        <v>0.4</v>
      </c>
      <c r="AK234" s="216">
        <f>Variables!$H$31</f>
        <v>0.4</v>
      </c>
      <c r="AL234" s="216">
        <f>Variables!$H$31</f>
        <v>0.4</v>
      </c>
      <c r="AM234" s="216">
        <f>Variables!$H$31</f>
        <v>0.4</v>
      </c>
      <c r="AN234" s="216">
        <f>Variables!$H$31</f>
        <v>0.4</v>
      </c>
      <c r="AO234" s="216">
        <f>Variables!$H$31</f>
        <v>0.4</v>
      </c>
      <c r="AP234" s="216">
        <f>Variables!$H$31</f>
        <v>0.4</v>
      </c>
      <c r="AQ234" s="216">
        <f>Variables!$H$31</f>
        <v>0.4</v>
      </c>
      <c r="AR234" s="216">
        <f>Variables!$H$31</f>
        <v>0.4</v>
      </c>
      <c r="AS234" s="216">
        <f>Variables!$H$31</f>
        <v>0.4</v>
      </c>
      <c r="AT234" s="216">
        <f>Variables!$H$31</f>
        <v>0.4</v>
      </c>
      <c r="AU234" s="216">
        <f>Variables!$H$31</f>
        <v>0.4</v>
      </c>
      <c r="AV234" s="216">
        <f>Variables!$H$31</f>
        <v>0.4</v>
      </c>
      <c r="AW234" s="216">
        <f>Variables!$H$31</f>
        <v>0.4</v>
      </c>
      <c r="AX234" s="216">
        <f>Variables!$H$31</f>
        <v>0.4</v>
      </c>
      <c r="AY234" s="216">
        <f>Variables!$H$31</f>
        <v>0.4</v>
      </c>
      <c r="AZ234" s="216">
        <f>Variables!$H$31</f>
        <v>0.4</v>
      </c>
      <c r="BA234" s="216">
        <f>Variables!$H$31</f>
        <v>0.4</v>
      </c>
      <c r="BB234" s="216">
        <f>Variables!$H$31</f>
        <v>0.4</v>
      </c>
      <c r="BC234" s="216">
        <f>Variables!$H$31</f>
        <v>0.4</v>
      </c>
      <c r="BD234" s="216">
        <f>Variables!$H$31</f>
        <v>0.4</v>
      </c>
      <c r="BE234" s="216">
        <f>Variables!$H$31</f>
        <v>0.4</v>
      </c>
      <c r="BF234" s="216">
        <f>Variables!$H$31</f>
        <v>0.4</v>
      </c>
      <c r="BG234" s="216">
        <f>Variables!$H$31</f>
        <v>0.4</v>
      </c>
      <c r="BH234" s="216">
        <f>Variables!$H$31</f>
        <v>0.4</v>
      </c>
      <c r="BI234" s="216">
        <f>Variables!$H$31</f>
        <v>0.4</v>
      </c>
      <c r="BJ234" s="216">
        <f>Variables!$H$31</f>
        <v>0.4</v>
      </c>
      <c r="BK234" s="216">
        <f>Variables!$H$31</f>
        <v>0.4</v>
      </c>
      <c r="BL234" s="216">
        <f>Variables!$H$31</f>
        <v>0.4</v>
      </c>
      <c r="BM234" s="216">
        <f>Variables!$H$31</f>
        <v>0.4</v>
      </c>
      <c r="BN234" s="216">
        <f>Variables!$H$31</f>
        <v>0.4</v>
      </c>
      <c r="BO234" s="216">
        <f>Variables!$H$31</f>
        <v>0.4</v>
      </c>
      <c r="BP234" s="216">
        <f>Variables!$H$31</f>
        <v>0.4</v>
      </c>
      <c r="BQ234" s="216">
        <f>Variables!$H$31</f>
        <v>0.4</v>
      </c>
    </row>
    <row r="235" spans="5:69">
      <c r="E235" s="326"/>
      <c r="F235" s="328"/>
      <c r="G235" s="329"/>
      <c r="H235" s="330"/>
      <c r="I235" s="234" t="s">
        <v>321</v>
      </c>
      <c r="J235" s="200">
        <f>J179*J233*J234</f>
        <v>0.43523316062176165</v>
      </c>
      <c r="K235" s="200">
        <f>K179*K233*K234</f>
        <v>0.4482901554404144</v>
      </c>
      <c r="L235" s="200">
        <f t="shared" ref="L235:BQ235" si="176">L179*L233*L234</f>
        <v>0.46173886010362691</v>
      </c>
      <c r="M235" s="200">
        <f t="shared" si="176"/>
        <v>0.47559102590673591</v>
      </c>
      <c r="N235" s="200">
        <f t="shared" si="176"/>
        <v>0.48985875668393786</v>
      </c>
      <c r="O235" s="200">
        <f t="shared" si="176"/>
        <v>0.50455451938445595</v>
      </c>
      <c r="P235" s="200">
        <f t="shared" si="176"/>
        <v>0.51969115496598972</v>
      </c>
      <c r="Q235" s="200">
        <f t="shared" si="176"/>
        <v>0.53528188961496947</v>
      </c>
      <c r="R235" s="200">
        <f t="shared" si="176"/>
        <v>0.55134034630341844</v>
      </c>
      <c r="S235" s="200">
        <f t="shared" si="176"/>
        <v>0.56788055669252102</v>
      </c>
      <c r="T235" s="200">
        <f t="shared" si="176"/>
        <v>0.58491697339329674</v>
      </c>
      <c r="U235" s="200">
        <f t="shared" si="176"/>
        <v>0.60246448259509566</v>
      </c>
      <c r="V235" s="200">
        <f t="shared" si="176"/>
        <v>0.62053841707294854</v>
      </c>
      <c r="W235" s="200">
        <f t="shared" si="176"/>
        <v>0.63915456958513706</v>
      </c>
      <c r="X235" s="200">
        <f t="shared" si="176"/>
        <v>0.65832920667269101</v>
      </c>
      <c r="Y235" s="200">
        <f t="shared" si="176"/>
        <v>0.67807908287287166</v>
      </c>
      <c r="Z235" s="200">
        <f t="shared" si="176"/>
        <v>0.69842145535905797</v>
      </c>
      <c r="AA235" s="200">
        <f t="shared" si="176"/>
        <v>0.71937409901982974</v>
      </c>
      <c r="AB235" s="200">
        <f t="shared" si="176"/>
        <v>0.74095532199042458</v>
      </c>
      <c r="AC235" s="200">
        <f t="shared" si="176"/>
        <v>0.76318398165013757</v>
      </c>
      <c r="AD235" s="200">
        <f t="shared" si="176"/>
        <v>0.78607950109964164</v>
      </c>
      <c r="AE235" s="200">
        <f t="shared" si="176"/>
        <v>0.80966188613263101</v>
      </c>
      <c r="AF235" s="200">
        <f t="shared" si="176"/>
        <v>0.83395174271660988</v>
      </c>
      <c r="AG235" s="200">
        <f t="shared" si="176"/>
        <v>0.85897029499810817</v>
      </c>
      <c r="AH235" s="200">
        <f t="shared" si="176"/>
        <v>0.8847394038480515</v>
      </c>
      <c r="AI235" s="200">
        <f t="shared" si="176"/>
        <v>0.91128158596349307</v>
      </c>
      <c r="AJ235" s="200">
        <f t="shared" si="176"/>
        <v>0.93862003354239798</v>
      </c>
      <c r="AK235" s="200">
        <f t="shared" si="176"/>
        <v>0.96677863454866975</v>
      </c>
      <c r="AL235" s="200">
        <f t="shared" si="176"/>
        <v>0.99578199358512975</v>
      </c>
      <c r="AM235" s="200">
        <f t="shared" si="176"/>
        <v>1.025655453392684</v>
      </c>
      <c r="AN235" s="200">
        <f t="shared" si="176"/>
        <v>1.0564251169944647</v>
      </c>
      <c r="AO235" s="200">
        <f t="shared" si="176"/>
        <v>1.0881178705042984</v>
      </c>
      <c r="AP235" s="200">
        <f t="shared" si="176"/>
        <v>1.1207614066194276</v>
      </c>
      <c r="AQ235" s="200">
        <f t="shared" si="176"/>
        <v>1.1543842488180105</v>
      </c>
      <c r="AR235" s="200">
        <f t="shared" si="176"/>
        <v>1.1890157762825506</v>
      </c>
      <c r="AS235" s="200">
        <f t="shared" si="176"/>
        <v>1.2246862495710273</v>
      </c>
      <c r="AT235" s="200">
        <f t="shared" si="176"/>
        <v>1.2614268370581581</v>
      </c>
      <c r="AU235" s="200">
        <f t="shared" si="176"/>
        <v>1.2992696421699028</v>
      </c>
      <c r="AV235" s="200">
        <f t="shared" si="176"/>
        <v>1.3382477314349999</v>
      </c>
      <c r="AW235" s="200">
        <f t="shared" si="176"/>
        <v>1.3783951633780502</v>
      </c>
      <c r="AX235" s="200">
        <f t="shared" si="176"/>
        <v>1.4197470182793914</v>
      </c>
      <c r="AY235" s="200">
        <f t="shared" si="176"/>
        <v>1.4623394288277733</v>
      </c>
      <c r="AZ235" s="200">
        <f t="shared" si="176"/>
        <v>1.5062096116926065</v>
      </c>
      <c r="BA235" s="200">
        <f t="shared" si="176"/>
        <v>1.5513959000433848</v>
      </c>
      <c r="BB235" s="200">
        <f t="shared" si="176"/>
        <v>1.5979377770446861</v>
      </c>
      <c r="BC235" s="200">
        <f t="shared" si="176"/>
        <v>1.6458759103560265</v>
      </c>
      <c r="BD235" s="200">
        <f t="shared" si="176"/>
        <v>1.6952521876667075</v>
      </c>
      <c r="BE235" s="200">
        <f t="shared" si="176"/>
        <v>1.7461097532967089</v>
      </c>
      <c r="BF235" s="200">
        <f t="shared" si="176"/>
        <v>1.7984930458956105</v>
      </c>
      <c r="BG235" s="200">
        <f t="shared" si="176"/>
        <v>1.8524478372724784</v>
      </c>
      <c r="BH235" s="200">
        <f t="shared" si="176"/>
        <v>1.9080212723906531</v>
      </c>
      <c r="BI235" s="200">
        <f t="shared" si="176"/>
        <v>1.9652619105623725</v>
      </c>
      <c r="BJ235" s="200">
        <f t="shared" si="176"/>
        <v>2.0242197678792437</v>
      </c>
      <c r="BK235" s="200">
        <f t="shared" si="176"/>
        <v>2.0849463609156209</v>
      </c>
      <c r="BL235" s="200">
        <f t="shared" si="176"/>
        <v>2.14749475174309</v>
      </c>
      <c r="BM235" s="200">
        <f t="shared" si="176"/>
        <v>2.2119195942953822</v>
      </c>
      <c r="BN235" s="200">
        <f t="shared" si="176"/>
        <v>2.2782771821242438</v>
      </c>
      <c r="BO235" s="200">
        <f t="shared" si="176"/>
        <v>2.3466254975879717</v>
      </c>
      <c r="BP235" s="200">
        <f t="shared" si="176"/>
        <v>2.4170242625156106</v>
      </c>
      <c r="BQ235" s="200">
        <f t="shared" si="176"/>
        <v>2.4895349903910784</v>
      </c>
    </row>
    <row r="236" spans="5:69">
      <c r="E236" s="326"/>
      <c r="F236" s="328"/>
      <c r="G236" s="329"/>
      <c r="H236" s="330"/>
      <c r="I236" s="234" t="s">
        <v>324</v>
      </c>
      <c r="J236" s="200">
        <f>J235/J284</f>
        <v>0.62176165803108796</v>
      </c>
      <c r="K236" s="200">
        <f>K235/K284</f>
        <v>0.62785736056080443</v>
      </c>
      <c r="L236" s="200">
        <f t="shared" ref="L236:BQ236" si="177">L235/L284</f>
        <v>0.63401282488002808</v>
      </c>
      <c r="M236" s="200">
        <f t="shared" si="177"/>
        <v>0.64022863688865606</v>
      </c>
      <c r="N236" s="200">
        <f t="shared" si="177"/>
        <v>0.64650538823070147</v>
      </c>
      <c r="O236" s="200">
        <f t="shared" si="177"/>
        <v>0.65284367635061025</v>
      </c>
      <c r="P236" s="200">
        <f t="shared" si="177"/>
        <v>0.65924410455012605</v>
      </c>
      <c r="Q236" s="200">
        <f t="shared" si="177"/>
        <v>0.66570728204571561</v>
      </c>
      <c r="R236" s="200">
        <f t="shared" si="177"/>
        <v>0.67223382402655585</v>
      </c>
      <c r="S236" s="200">
        <f t="shared" si="177"/>
        <v>0.67882435171309063</v>
      </c>
      <c r="T236" s="200">
        <f t="shared" si="177"/>
        <v>0.68547949241616035</v>
      </c>
      <c r="U236" s="200">
        <f t="shared" si="177"/>
        <v>0.69219987959671103</v>
      </c>
      <c r="V236" s="200">
        <f t="shared" si="177"/>
        <v>0.69898615292609045</v>
      </c>
      <c r="W236" s="200">
        <f t="shared" si="177"/>
        <v>0.70583895834693444</v>
      </c>
      <c r="X236" s="200">
        <f t="shared" si="177"/>
        <v>0.71275894813464935</v>
      </c>
      <c r="Y236" s="200">
        <f t="shared" si="177"/>
        <v>0.71974678095949873</v>
      </c>
      <c r="Z236" s="200">
        <f t="shared" si="177"/>
        <v>0.72680312194929797</v>
      </c>
      <c r="AA236" s="200">
        <f t="shared" si="177"/>
        <v>0.7339286427527224</v>
      </c>
      <c r="AB236" s="200">
        <f t="shared" si="177"/>
        <v>0.74112402160323909</v>
      </c>
      <c r="AC236" s="200">
        <f t="shared" si="177"/>
        <v>0.74838994338366327</v>
      </c>
      <c r="AD236" s="200">
        <f t="shared" si="177"/>
        <v>0.75572709969134622</v>
      </c>
      <c r="AE236" s="200">
        <f t="shared" si="177"/>
        <v>0.76313618890400658</v>
      </c>
      <c r="AF236" s="200">
        <f t="shared" si="177"/>
        <v>0.77061791624620268</v>
      </c>
      <c r="AG236" s="200">
        <f t="shared" si="177"/>
        <v>0.77817299385645944</v>
      </c>
      <c r="AH236" s="200">
        <f t="shared" si="177"/>
        <v>0.7858021408550524</v>
      </c>
      <c r="AI236" s="200">
        <f t="shared" si="177"/>
        <v>0.79350608341245477</v>
      </c>
      <c r="AJ236" s="200">
        <f t="shared" si="177"/>
        <v>0.8012855548184592</v>
      </c>
      <c r="AK236" s="200">
        <f t="shared" si="177"/>
        <v>0.80914129555197334</v>
      </c>
      <c r="AL236" s="200">
        <f t="shared" si="177"/>
        <v>0.81707405335150241</v>
      </c>
      <c r="AM236" s="200">
        <f t="shared" si="177"/>
        <v>0.82508458328632139</v>
      </c>
      <c r="AN236" s="200">
        <f t="shared" si="177"/>
        <v>0.83317364782834435</v>
      </c>
      <c r="AO236" s="200">
        <f t="shared" si="177"/>
        <v>0.84134201692470045</v>
      </c>
      <c r="AP236" s="200">
        <f t="shared" si="177"/>
        <v>0.84959046807102112</v>
      </c>
      <c r="AQ236" s="200">
        <f t="shared" si="177"/>
        <v>0.85791978638544297</v>
      </c>
      <c r="AR236" s="200">
        <f t="shared" si="177"/>
        <v>0.86633076468333925</v>
      </c>
      <c r="AS236" s="200">
        <f t="shared" si="177"/>
        <v>0.8748242035527839</v>
      </c>
      <c r="AT236" s="200">
        <f t="shared" si="177"/>
        <v>0.88340091143075228</v>
      </c>
      <c r="AU236" s="200">
        <f t="shared" si="177"/>
        <v>0.8920617046800734</v>
      </c>
      <c r="AV236" s="200">
        <f t="shared" si="177"/>
        <v>0.90080740766713285</v>
      </c>
      <c r="AW236" s="200">
        <f t="shared" si="177"/>
        <v>0.9096388528403403</v>
      </c>
      <c r="AX236" s="200">
        <f t="shared" si="177"/>
        <v>0.91855688080936304</v>
      </c>
      <c r="AY236" s="200">
        <f t="shared" si="177"/>
        <v>0.92756234042514119</v>
      </c>
      <c r="AZ236" s="200">
        <f t="shared" si="177"/>
        <v>0.93665608886068175</v>
      </c>
      <c r="BA236" s="200">
        <f t="shared" si="177"/>
        <v>0.94583899169264918</v>
      </c>
      <c r="BB236" s="200">
        <f t="shared" si="177"/>
        <v>0.95511192298375347</v>
      </c>
      <c r="BC236" s="200">
        <f t="shared" si="177"/>
        <v>0.96447576536594715</v>
      </c>
      <c r="BD236" s="200">
        <f t="shared" si="177"/>
        <v>0.97393141012443674</v>
      </c>
      <c r="BE236" s="200">
        <f t="shared" si="177"/>
        <v>0.98347975728251968</v>
      </c>
      <c r="BF236" s="200">
        <f t="shared" si="177"/>
        <v>0.99312171568725038</v>
      </c>
      <c r="BG236" s="200">
        <f t="shared" si="177"/>
        <v>1.0028582030959488</v>
      </c>
      <c r="BH236" s="200">
        <f t="shared" si="177"/>
        <v>1.0126901462635562</v>
      </c>
      <c r="BI236" s="200">
        <f t="shared" si="177"/>
        <v>1.0226184810308456</v>
      </c>
      <c r="BJ236" s="200">
        <f t="shared" si="177"/>
        <v>1.0326441524135013</v>
      </c>
      <c r="BK236" s="200">
        <f t="shared" si="177"/>
        <v>1.0427681146920649</v>
      </c>
      <c r="BL236" s="200">
        <f t="shared" si="177"/>
        <v>1.0529913315027717</v>
      </c>
      <c r="BM236" s="200">
        <f t="shared" si="177"/>
        <v>1.0633147759292692</v>
      </c>
      <c r="BN236" s="200">
        <f t="shared" si="177"/>
        <v>1.0737394305952421</v>
      </c>
      <c r="BO236" s="200">
        <f t="shared" si="177"/>
        <v>1.084266287757941</v>
      </c>
      <c r="BP236" s="200">
        <f t="shared" si="177"/>
        <v>1.0948963494026265</v>
      </c>
      <c r="BQ236" s="200">
        <f t="shared" si="177"/>
        <v>1.1056306273379461</v>
      </c>
    </row>
    <row r="237" spans="5:69">
      <c r="E237" s="326"/>
      <c r="F237" s="328"/>
      <c r="G237" s="329"/>
      <c r="H237" s="330"/>
      <c r="I237" s="224" t="s">
        <v>299</v>
      </c>
      <c r="J237" s="200">
        <v>0</v>
      </c>
      <c r="K237" s="200">
        <f t="shared" ref="K237:BQ237" si="178">J239*$B$6</f>
        <v>0.2487046632124352</v>
      </c>
      <c r="L237" s="200">
        <f t="shared" si="178"/>
        <v>0.37549527583053943</v>
      </c>
      <c r="M237" s="200">
        <f t="shared" si="178"/>
        <v>0.441352767867281</v>
      </c>
      <c r="N237" s="200">
        <f t="shared" si="178"/>
        <v>0.476767838689103</v>
      </c>
      <c r="O237" s="200">
        <f t="shared" si="178"/>
        <v>0.49698607463683209</v>
      </c>
      <c r="P237" s="200">
        <f t="shared" si="178"/>
        <v>0.50963050785866026</v>
      </c>
      <c r="Q237" s="200">
        <f t="shared" si="178"/>
        <v>0.51851289574938064</v>
      </c>
      <c r="R237" s="200">
        <f t="shared" si="178"/>
        <v>0.52553936069297658</v>
      </c>
      <c r="S237" s="200">
        <f t="shared" si="178"/>
        <v>0.53166320995711058</v>
      </c>
      <c r="T237" s="200">
        <f t="shared" si="178"/>
        <v>0.53736134566379146</v>
      </c>
      <c r="U237" s="200">
        <f t="shared" si="178"/>
        <v>0.5428724697983599</v>
      </c>
      <c r="V237" s="200">
        <f t="shared" si="178"/>
        <v>0.54831618673786442</v>
      </c>
      <c r="W237" s="200">
        <f t="shared" si="178"/>
        <v>0.55375255453936834</v>
      </c>
      <c r="X237" s="200">
        <f t="shared" si="178"/>
        <v>0.55921186060845796</v>
      </c>
      <c r="Y237" s="200">
        <f t="shared" si="178"/>
        <v>0.56470950955808863</v>
      </c>
      <c r="Z237" s="200">
        <f t="shared" si="178"/>
        <v>0.57025346716284386</v>
      </c>
      <c r="AA237" s="200">
        <f t="shared" si="178"/>
        <v>0.5758479823611411</v>
      </c>
      <c r="AB237" s="200">
        <f t="shared" si="178"/>
        <v>0.58149544828165955</v>
      </c>
      <c r="AC237" s="200">
        <f t="shared" si="178"/>
        <v>0.58719733278212538</v>
      </c>
      <c r="AD237" s="200">
        <f t="shared" si="178"/>
        <v>0.592954643744528</v>
      </c>
      <c r="AE237" s="200">
        <f t="shared" si="178"/>
        <v>0.59876816174880243</v>
      </c>
      <c r="AF237" s="200">
        <f t="shared" si="178"/>
        <v>0.60463855643600395</v>
      </c>
      <c r="AG237" s="200">
        <f t="shared" si="178"/>
        <v>0.61056644471648314</v>
      </c>
      <c r="AH237" s="200">
        <f t="shared" si="178"/>
        <v>0.61655241990082532</v>
      </c>
      <c r="AI237" s="200">
        <f t="shared" si="178"/>
        <v>0.62259706629243361</v>
      </c>
      <c r="AJ237" s="200">
        <f t="shared" si="178"/>
        <v>0.62870096651119878</v>
      </c>
      <c r="AK237" s="200">
        <f t="shared" si="178"/>
        <v>0.6348647051829831</v>
      </c>
      <c r="AL237" s="200">
        <f t="shared" si="178"/>
        <v>0.64108887081228094</v>
      </c>
      <c r="AM237" s="200">
        <f t="shared" si="178"/>
        <v>0.64737405674674153</v>
      </c>
      <c r="AN237" s="200">
        <f t="shared" si="178"/>
        <v>0.65372086168789945</v>
      </c>
      <c r="AO237" s="200">
        <f t="shared" si="178"/>
        <v>0.66012988997528754</v>
      </c>
      <c r="AP237" s="200">
        <f t="shared" si="178"/>
        <v>0.66660175175752401</v>
      </c>
      <c r="AQ237" s="200">
        <f t="shared" si="178"/>
        <v>0.67313706310717047</v>
      </c>
      <c r="AR237" s="200">
        <f t="shared" si="178"/>
        <v>0.67973644610776252</v>
      </c>
      <c r="AS237" s="200">
        <f t="shared" si="178"/>
        <v>0.68640052892721704</v>
      </c>
      <c r="AT237" s="200">
        <f t="shared" si="178"/>
        <v>0.6931299458847221</v>
      </c>
      <c r="AU237" s="200">
        <f t="shared" si="178"/>
        <v>0.69992533751466202</v>
      </c>
      <c r="AV237" s="200">
        <f t="shared" si="178"/>
        <v>0.70678735062936038</v>
      </c>
      <c r="AW237" s="200">
        <f t="shared" si="178"/>
        <v>0.71371663838153343</v>
      </c>
      <c r="AX237" s="200">
        <f t="shared" si="178"/>
        <v>0.72071386032690288</v>
      </c>
      <c r="AY237" s="200">
        <f t="shared" si="178"/>
        <v>0.72777968248719671</v>
      </c>
      <c r="AZ237" s="200">
        <f t="shared" si="178"/>
        <v>0.73491477741365485</v>
      </c>
      <c r="BA237" s="200">
        <f t="shared" si="178"/>
        <v>0.74211982425110024</v>
      </c>
      <c r="BB237" s="200">
        <f t="shared" si="178"/>
        <v>0.74939550880260986</v>
      </c>
      <c r="BC237" s="200">
        <f t="shared" si="178"/>
        <v>0.75674252359480632</v>
      </c>
      <c r="BD237" s="200">
        <f t="shared" si="178"/>
        <v>0.76416156794378209</v>
      </c>
      <c r="BE237" s="200">
        <f t="shared" si="178"/>
        <v>0.77165334802166585</v>
      </c>
      <c r="BF237" s="200">
        <f t="shared" si="178"/>
        <v>0.77921857692384089</v>
      </c>
      <c r="BG237" s="200">
        <f t="shared" si="178"/>
        <v>0.78685797473682051</v>
      </c>
      <c r="BH237" s="200">
        <f t="shared" si="178"/>
        <v>0.79457226860678976</v>
      </c>
      <c r="BI237" s="200">
        <f t="shared" si="178"/>
        <v>0.80236219280881738</v>
      </c>
      <c r="BJ237" s="200">
        <f t="shared" si="178"/>
        <v>0.81022848881674703</v>
      </c>
      <c r="BK237" s="200">
        <f t="shared" si="178"/>
        <v>0.81817190537377416</v>
      </c>
      <c r="BL237" s="200">
        <f t="shared" si="178"/>
        <v>0.82619319856371298</v>
      </c>
      <c r="BM237" s="200">
        <f t="shared" si="178"/>
        <v>0.83429313188296528</v>
      </c>
      <c r="BN237" s="200">
        <f t="shared" si="178"/>
        <v>0.84247247631319044</v>
      </c>
      <c r="BO237" s="200">
        <f t="shared" si="178"/>
        <v>0.85073201039469204</v>
      </c>
      <c r="BP237" s="200">
        <f t="shared" si="178"/>
        <v>0.8590725203005225</v>
      </c>
      <c r="BQ237" s="200">
        <f t="shared" si="178"/>
        <v>0.86749479991131195</v>
      </c>
    </row>
    <row r="238" spans="5:69">
      <c r="E238" s="326"/>
      <c r="F238" s="328"/>
      <c r="G238" s="329"/>
      <c r="H238" s="330"/>
      <c r="I238" s="224" t="s">
        <v>301</v>
      </c>
      <c r="J238" s="200">
        <v>0</v>
      </c>
      <c r="K238" s="200">
        <f t="shared" ref="K238:BQ238" si="179">J239*$B$7</f>
        <v>6.21761658031088E-2</v>
      </c>
      <c r="L238" s="200">
        <f t="shared" si="179"/>
        <v>9.3873818957634858E-2</v>
      </c>
      <c r="M238" s="200">
        <f t="shared" si="179"/>
        <v>0.11033819196682025</v>
      </c>
      <c r="N238" s="200">
        <f t="shared" si="179"/>
        <v>0.11919195967227575</v>
      </c>
      <c r="O238" s="200">
        <f t="shared" si="179"/>
        <v>0.12424651865920802</v>
      </c>
      <c r="P238" s="200">
        <f t="shared" si="179"/>
        <v>0.12740762696466507</v>
      </c>
      <c r="Q238" s="200">
        <f t="shared" si="179"/>
        <v>0.12962822393734516</v>
      </c>
      <c r="R238" s="200">
        <f t="shared" si="179"/>
        <v>0.13138484017324414</v>
      </c>
      <c r="S238" s="200">
        <f t="shared" si="179"/>
        <v>0.13291580248927765</v>
      </c>
      <c r="T238" s="200">
        <f t="shared" si="179"/>
        <v>0.13434033641594786</v>
      </c>
      <c r="U238" s="200">
        <f t="shared" si="179"/>
        <v>0.13571811744958998</v>
      </c>
      <c r="V238" s="200">
        <f t="shared" si="179"/>
        <v>0.1370790466844661</v>
      </c>
      <c r="W238" s="200">
        <f t="shared" si="179"/>
        <v>0.13843813863484208</v>
      </c>
      <c r="X238" s="200">
        <f t="shared" si="179"/>
        <v>0.13980296515211449</v>
      </c>
      <c r="Y238" s="200">
        <f t="shared" si="179"/>
        <v>0.14117737738952216</v>
      </c>
      <c r="Z238" s="200">
        <f t="shared" si="179"/>
        <v>0.14256336679071097</v>
      </c>
      <c r="AA238" s="200">
        <f t="shared" si="179"/>
        <v>0.14396199559028527</v>
      </c>
      <c r="AB238" s="200">
        <f t="shared" si="179"/>
        <v>0.14537386207041489</v>
      </c>
      <c r="AC238" s="200">
        <f t="shared" si="179"/>
        <v>0.14679933319553135</v>
      </c>
      <c r="AD238" s="200">
        <f t="shared" si="179"/>
        <v>0.148238660936132</v>
      </c>
      <c r="AE238" s="200">
        <f t="shared" si="179"/>
        <v>0.14969204043720061</v>
      </c>
      <c r="AF238" s="200">
        <f t="shared" si="179"/>
        <v>0.15115963910900099</v>
      </c>
      <c r="AG238" s="200">
        <f t="shared" si="179"/>
        <v>0.15264161117912078</v>
      </c>
      <c r="AH238" s="200">
        <f t="shared" si="179"/>
        <v>0.15413810497520633</v>
      </c>
      <c r="AI238" s="200">
        <f t="shared" si="179"/>
        <v>0.1556492665731084</v>
      </c>
      <c r="AJ238" s="200">
        <f t="shared" si="179"/>
        <v>0.15717524162779969</v>
      </c>
      <c r="AK238" s="200">
        <f t="shared" si="179"/>
        <v>0.15871617629574578</v>
      </c>
      <c r="AL238" s="200">
        <f t="shared" si="179"/>
        <v>0.16027221770307024</v>
      </c>
      <c r="AM238" s="200">
        <f t="shared" si="179"/>
        <v>0.16184351418668538</v>
      </c>
      <c r="AN238" s="200">
        <f t="shared" si="179"/>
        <v>0.16343021542197486</v>
      </c>
      <c r="AO238" s="200">
        <f t="shared" si="179"/>
        <v>0.16503247249382189</v>
      </c>
      <c r="AP238" s="200">
        <f t="shared" si="179"/>
        <v>0.166650437939381</v>
      </c>
      <c r="AQ238" s="200">
        <f t="shared" si="179"/>
        <v>0.16828426577679262</v>
      </c>
      <c r="AR238" s="200">
        <f t="shared" si="179"/>
        <v>0.16993411152694063</v>
      </c>
      <c r="AS238" s="200">
        <f t="shared" si="179"/>
        <v>0.17160013223180426</v>
      </c>
      <c r="AT238" s="200">
        <f t="shared" si="179"/>
        <v>0.17328248647118052</v>
      </c>
      <c r="AU238" s="200">
        <f t="shared" si="179"/>
        <v>0.1749813343786655</v>
      </c>
      <c r="AV238" s="200">
        <f t="shared" si="179"/>
        <v>0.17669683765734009</v>
      </c>
      <c r="AW238" s="200">
        <f t="shared" si="179"/>
        <v>0.17842915959538336</v>
      </c>
      <c r="AX238" s="200">
        <f t="shared" si="179"/>
        <v>0.18017846508172572</v>
      </c>
      <c r="AY238" s="200">
        <f t="shared" si="179"/>
        <v>0.18194492062179918</v>
      </c>
      <c r="AZ238" s="200">
        <f t="shared" si="179"/>
        <v>0.18372869435341371</v>
      </c>
      <c r="BA238" s="200">
        <f t="shared" si="179"/>
        <v>0.18552995606277506</v>
      </c>
      <c r="BB238" s="200">
        <f t="shared" si="179"/>
        <v>0.18734887720065246</v>
      </c>
      <c r="BC238" s="200">
        <f t="shared" si="179"/>
        <v>0.18918563089870158</v>
      </c>
      <c r="BD238" s="200">
        <f t="shared" si="179"/>
        <v>0.19104039198594552</v>
      </c>
      <c r="BE238" s="200">
        <f t="shared" si="179"/>
        <v>0.19291333700541646</v>
      </c>
      <c r="BF238" s="200">
        <f t="shared" si="179"/>
        <v>0.19480464423096022</v>
      </c>
      <c r="BG238" s="200">
        <f t="shared" si="179"/>
        <v>0.19671449368420513</v>
      </c>
      <c r="BH238" s="200">
        <f t="shared" si="179"/>
        <v>0.19864306715169744</v>
      </c>
      <c r="BI238" s="200">
        <f t="shared" si="179"/>
        <v>0.20059054820220434</v>
      </c>
      <c r="BJ238" s="200">
        <f t="shared" si="179"/>
        <v>0.20255712220418676</v>
      </c>
      <c r="BK238" s="200">
        <f t="shared" si="179"/>
        <v>0.20454297634344354</v>
      </c>
      <c r="BL238" s="200">
        <f t="shared" si="179"/>
        <v>0.20654829964092825</v>
      </c>
      <c r="BM238" s="200">
        <f t="shared" si="179"/>
        <v>0.20857328297074132</v>
      </c>
      <c r="BN238" s="200">
        <f t="shared" si="179"/>
        <v>0.21061811907829761</v>
      </c>
      <c r="BO238" s="200">
        <f t="shared" si="179"/>
        <v>0.21268300259867301</v>
      </c>
      <c r="BP238" s="200">
        <f t="shared" si="179"/>
        <v>0.21476813007513063</v>
      </c>
      <c r="BQ238" s="200">
        <f t="shared" si="179"/>
        <v>0.21687369997782799</v>
      </c>
    </row>
    <row r="239" spans="5:69">
      <c r="E239" s="326"/>
      <c r="F239" s="328"/>
      <c r="G239" s="329"/>
      <c r="H239" s="330"/>
      <c r="I239" s="224" t="s">
        <v>295</v>
      </c>
      <c r="J239" s="200">
        <f>J236+J237+J238</f>
        <v>0.62176165803108796</v>
      </c>
      <c r="K239" s="200">
        <f>K236+K237+K238</f>
        <v>0.93873818957634847</v>
      </c>
      <c r="L239" s="200">
        <f t="shared" ref="L239:BQ239" si="180">L236+L237+L238</f>
        <v>1.1033819196682024</v>
      </c>
      <c r="M239" s="200">
        <f t="shared" si="180"/>
        <v>1.1919195967227574</v>
      </c>
      <c r="N239" s="200">
        <f t="shared" si="180"/>
        <v>1.2424651865920802</v>
      </c>
      <c r="O239" s="200">
        <f t="shared" si="180"/>
        <v>1.2740762696466505</v>
      </c>
      <c r="P239" s="200">
        <f t="shared" si="180"/>
        <v>1.2962822393734514</v>
      </c>
      <c r="Q239" s="200">
        <f t="shared" si="180"/>
        <v>1.3138484017324414</v>
      </c>
      <c r="R239" s="200">
        <f t="shared" si="180"/>
        <v>1.3291580248927763</v>
      </c>
      <c r="S239" s="200">
        <f t="shared" si="180"/>
        <v>1.3434033641594787</v>
      </c>
      <c r="T239" s="200">
        <f t="shared" si="180"/>
        <v>1.3571811744958997</v>
      </c>
      <c r="U239" s="200">
        <f t="shared" si="180"/>
        <v>1.3707904668446609</v>
      </c>
      <c r="V239" s="200">
        <f t="shared" si="180"/>
        <v>1.3843813863484209</v>
      </c>
      <c r="W239" s="200">
        <f t="shared" si="180"/>
        <v>1.3980296515211448</v>
      </c>
      <c r="X239" s="200">
        <f t="shared" si="180"/>
        <v>1.4117737738952216</v>
      </c>
      <c r="Y239" s="200">
        <f t="shared" si="180"/>
        <v>1.4256336679071095</v>
      </c>
      <c r="Z239" s="200">
        <f t="shared" si="180"/>
        <v>1.4396199559028526</v>
      </c>
      <c r="AA239" s="200">
        <f t="shared" si="180"/>
        <v>1.4537386207041489</v>
      </c>
      <c r="AB239" s="200">
        <f t="shared" si="180"/>
        <v>1.4679933319553133</v>
      </c>
      <c r="AC239" s="200">
        <f t="shared" si="180"/>
        <v>1.4823866093613201</v>
      </c>
      <c r="AD239" s="200">
        <f t="shared" si="180"/>
        <v>1.4969204043720061</v>
      </c>
      <c r="AE239" s="200">
        <f t="shared" si="180"/>
        <v>1.5115963910900097</v>
      </c>
      <c r="AF239" s="200">
        <f t="shared" si="180"/>
        <v>1.5264161117912076</v>
      </c>
      <c r="AG239" s="200">
        <f t="shared" si="180"/>
        <v>1.5413810497520632</v>
      </c>
      <c r="AH239" s="200">
        <f t="shared" si="180"/>
        <v>1.556492665731084</v>
      </c>
      <c r="AI239" s="200">
        <f t="shared" si="180"/>
        <v>1.5717524162779968</v>
      </c>
      <c r="AJ239" s="200">
        <f t="shared" si="180"/>
        <v>1.5871617629574577</v>
      </c>
      <c r="AK239" s="200">
        <f t="shared" si="180"/>
        <v>1.6027221770307023</v>
      </c>
      <c r="AL239" s="200">
        <f t="shared" si="180"/>
        <v>1.6184351418668537</v>
      </c>
      <c r="AM239" s="200">
        <f t="shared" si="180"/>
        <v>1.6343021542197484</v>
      </c>
      <c r="AN239" s="200">
        <f t="shared" si="180"/>
        <v>1.6503247249382187</v>
      </c>
      <c r="AO239" s="200">
        <f t="shared" si="180"/>
        <v>1.6665043793938099</v>
      </c>
      <c r="AP239" s="200">
        <f t="shared" si="180"/>
        <v>1.6828426577679261</v>
      </c>
      <c r="AQ239" s="200">
        <f t="shared" si="180"/>
        <v>1.6993411152694062</v>
      </c>
      <c r="AR239" s="200">
        <f t="shared" si="180"/>
        <v>1.7160013223180424</v>
      </c>
      <c r="AS239" s="200">
        <f t="shared" si="180"/>
        <v>1.7328248647118052</v>
      </c>
      <c r="AT239" s="200">
        <f t="shared" si="180"/>
        <v>1.749813343786655</v>
      </c>
      <c r="AU239" s="200">
        <f t="shared" si="180"/>
        <v>1.7669683765734008</v>
      </c>
      <c r="AV239" s="200">
        <f t="shared" si="180"/>
        <v>1.7842915959538335</v>
      </c>
      <c r="AW239" s="200">
        <f t="shared" si="180"/>
        <v>1.801784650817257</v>
      </c>
      <c r="AX239" s="200">
        <f t="shared" si="180"/>
        <v>1.8194492062179917</v>
      </c>
      <c r="AY239" s="200">
        <f t="shared" si="180"/>
        <v>1.837286943534137</v>
      </c>
      <c r="AZ239" s="200">
        <f t="shared" si="180"/>
        <v>1.8552995606277505</v>
      </c>
      <c r="BA239" s="200">
        <f t="shared" si="180"/>
        <v>1.8734887720065245</v>
      </c>
      <c r="BB239" s="200">
        <f t="shared" si="180"/>
        <v>1.8918563089870157</v>
      </c>
      <c r="BC239" s="200">
        <f t="shared" si="180"/>
        <v>1.9104039198594551</v>
      </c>
      <c r="BD239" s="200">
        <f t="shared" si="180"/>
        <v>1.9291333700541644</v>
      </c>
      <c r="BE239" s="200">
        <f t="shared" si="180"/>
        <v>1.948046442309602</v>
      </c>
      <c r="BF239" s="200">
        <f t="shared" si="180"/>
        <v>1.9671449368420513</v>
      </c>
      <c r="BG239" s="200">
        <f t="shared" si="180"/>
        <v>1.9864306715169744</v>
      </c>
      <c r="BH239" s="200">
        <f t="shared" si="180"/>
        <v>2.0059054820220434</v>
      </c>
      <c r="BI239" s="200">
        <f t="shared" si="180"/>
        <v>2.0255712220418673</v>
      </c>
      <c r="BJ239" s="200">
        <f t="shared" si="180"/>
        <v>2.0454297634344352</v>
      </c>
      <c r="BK239" s="200">
        <f t="shared" si="180"/>
        <v>2.0654829964092825</v>
      </c>
      <c r="BL239" s="200">
        <f t="shared" si="180"/>
        <v>2.0857328297074131</v>
      </c>
      <c r="BM239" s="200">
        <f t="shared" si="180"/>
        <v>2.1061811907829759</v>
      </c>
      <c r="BN239" s="200">
        <f t="shared" si="180"/>
        <v>2.1268300259867301</v>
      </c>
      <c r="BO239" s="200">
        <f t="shared" si="180"/>
        <v>2.147681300751306</v>
      </c>
      <c r="BP239" s="200">
        <f t="shared" si="180"/>
        <v>2.1687369997782797</v>
      </c>
      <c r="BQ239" s="200">
        <f t="shared" si="180"/>
        <v>2.189999127227086</v>
      </c>
    </row>
    <row r="240" spans="5:69">
      <c r="E240" s="326"/>
      <c r="F240" s="328"/>
      <c r="G240" s="329"/>
      <c r="H240" s="330"/>
      <c r="I240" s="224" t="s">
        <v>326</v>
      </c>
      <c r="J240" s="219">
        <f>Variables!$H$24</f>
        <v>57000</v>
      </c>
      <c r="K240" s="219">
        <f>Variables!$H$24</f>
        <v>57000</v>
      </c>
      <c r="L240" s="219">
        <f>Variables!$H$24</f>
        <v>57000</v>
      </c>
      <c r="M240" s="219">
        <f>Variables!$H$24</f>
        <v>57000</v>
      </c>
      <c r="N240" s="219">
        <f>Variables!$H$24</f>
        <v>57000</v>
      </c>
      <c r="O240" s="219">
        <f>Variables!$H$24</f>
        <v>57000</v>
      </c>
      <c r="P240" s="219">
        <f>Variables!$H$24</f>
        <v>57000</v>
      </c>
      <c r="Q240" s="219">
        <f>Variables!$H$24</f>
        <v>57000</v>
      </c>
      <c r="R240" s="219">
        <f>Variables!$H$24</f>
        <v>57000</v>
      </c>
      <c r="S240" s="219">
        <f>Variables!$H$24</f>
        <v>57000</v>
      </c>
      <c r="T240" s="219">
        <f>Variables!$H$24</f>
        <v>57000</v>
      </c>
      <c r="U240" s="219">
        <f>Variables!$H$24</f>
        <v>57000</v>
      </c>
      <c r="V240" s="219">
        <f>Variables!$H$24</f>
        <v>57000</v>
      </c>
      <c r="W240" s="219">
        <f>Variables!$H$24</f>
        <v>57000</v>
      </c>
      <c r="X240" s="219">
        <f>Variables!$H$24</f>
        <v>57000</v>
      </c>
      <c r="Y240" s="219">
        <f>Variables!$H$24</f>
        <v>57000</v>
      </c>
      <c r="Z240" s="219">
        <f>Variables!$H$24</f>
        <v>57000</v>
      </c>
      <c r="AA240" s="219">
        <f>Variables!$H$24</f>
        <v>57000</v>
      </c>
      <c r="AB240" s="219">
        <f>Variables!$H$24</f>
        <v>57000</v>
      </c>
      <c r="AC240" s="219">
        <f>Variables!$H$24</f>
        <v>57000</v>
      </c>
      <c r="AD240" s="219">
        <f>Variables!$H$24</f>
        <v>57000</v>
      </c>
      <c r="AE240" s="219">
        <f>Variables!$H$24</f>
        <v>57000</v>
      </c>
      <c r="AF240" s="219">
        <f>Variables!$H$24</f>
        <v>57000</v>
      </c>
      <c r="AG240" s="219">
        <f>Variables!$H$24</f>
        <v>57000</v>
      </c>
      <c r="AH240" s="219">
        <f>Variables!$H$24</f>
        <v>57000</v>
      </c>
      <c r="AI240" s="219">
        <f>Variables!$H$24</f>
        <v>57000</v>
      </c>
      <c r="AJ240" s="219">
        <f>Variables!$H$24</f>
        <v>57000</v>
      </c>
      <c r="AK240" s="219">
        <f>Variables!$H$24</f>
        <v>57000</v>
      </c>
      <c r="AL240" s="219">
        <f>Variables!$H$24</f>
        <v>57000</v>
      </c>
      <c r="AM240" s="219">
        <f>Variables!$H$24</f>
        <v>57000</v>
      </c>
      <c r="AN240" s="219">
        <f>Variables!$H$24</f>
        <v>57000</v>
      </c>
      <c r="AO240" s="219">
        <f>Variables!$H$24</f>
        <v>57000</v>
      </c>
      <c r="AP240" s="219">
        <f>Variables!$H$24</f>
        <v>57000</v>
      </c>
      <c r="AQ240" s="219">
        <f>Variables!$H$24</f>
        <v>57000</v>
      </c>
      <c r="AR240" s="219">
        <f>Variables!$H$24</f>
        <v>57000</v>
      </c>
      <c r="AS240" s="219">
        <f>Variables!$H$24</f>
        <v>57000</v>
      </c>
      <c r="AT240" s="219">
        <f>Variables!$H$24</f>
        <v>57000</v>
      </c>
      <c r="AU240" s="219">
        <f>Variables!$H$24</f>
        <v>57000</v>
      </c>
      <c r="AV240" s="219">
        <f>Variables!$H$24</f>
        <v>57000</v>
      </c>
      <c r="AW240" s="219">
        <f>Variables!$H$24</f>
        <v>57000</v>
      </c>
      <c r="AX240" s="219">
        <f>Variables!$H$24</f>
        <v>57000</v>
      </c>
      <c r="AY240" s="219">
        <f>Variables!$H$24</f>
        <v>57000</v>
      </c>
      <c r="AZ240" s="219">
        <f>Variables!$H$24</f>
        <v>57000</v>
      </c>
      <c r="BA240" s="219">
        <f>Variables!$H$24</f>
        <v>57000</v>
      </c>
      <c r="BB240" s="219">
        <f>Variables!$H$24</f>
        <v>57000</v>
      </c>
      <c r="BC240" s="219">
        <f>Variables!$H$24</f>
        <v>57000</v>
      </c>
      <c r="BD240" s="219">
        <f>Variables!$H$24</f>
        <v>57000</v>
      </c>
      <c r="BE240" s="219">
        <f>Variables!$H$24</f>
        <v>57000</v>
      </c>
      <c r="BF240" s="219">
        <f>Variables!$H$24</f>
        <v>57000</v>
      </c>
      <c r="BG240" s="219">
        <f>Variables!$H$24</f>
        <v>57000</v>
      </c>
      <c r="BH240" s="219">
        <f>Variables!$H$24</f>
        <v>57000</v>
      </c>
      <c r="BI240" s="219">
        <f>Variables!$H$24</f>
        <v>57000</v>
      </c>
      <c r="BJ240" s="219">
        <f>Variables!$H$24</f>
        <v>57000</v>
      </c>
      <c r="BK240" s="219">
        <f>Variables!$H$24</f>
        <v>57000</v>
      </c>
      <c r="BL240" s="219">
        <f>Variables!$H$24</f>
        <v>57000</v>
      </c>
      <c r="BM240" s="219">
        <f>Variables!$H$24</f>
        <v>57000</v>
      </c>
      <c r="BN240" s="219">
        <f>Variables!$H$24</f>
        <v>57000</v>
      </c>
      <c r="BO240" s="219">
        <f>Variables!$H$24</f>
        <v>57000</v>
      </c>
      <c r="BP240" s="219">
        <f>Variables!$H$24</f>
        <v>57000</v>
      </c>
      <c r="BQ240" s="219">
        <f>Variables!$H$24</f>
        <v>57000</v>
      </c>
    </row>
    <row r="241" spans="5:69">
      <c r="E241" s="326"/>
      <c r="F241" s="328"/>
      <c r="G241" s="329"/>
      <c r="H241" s="330"/>
      <c r="I241" s="224" t="s">
        <v>446</v>
      </c>
      <c r="J241" s="204">
        <f t="shared" ref="J241:BQ241" si="181">J240*$B$11</f>
        <v>14250</v>
      </c>
      <c r="K241" s="204">
        <f t="shared" si="181"/>
        <v>14250</v>
      </c>
      <c r="L241" s="204">
        <f t="shared" si="181"/>
        <v>14250</v>
      </c>
      <c r="M241" s="204">
        <f t="shared" si="181"/>
        <v>14250</v>
      </c>
      <c r="N241" s="204">
        <f t="shared" si="181"/>
        <v>14250</v>
      </c>
      <c r="O241" s="204">
        <f t="shared" si="181"/>
        <v>14250</v>
      </c>
      <c r="P241" s="204">
        <f t="shared" si="181"/>
        <v>14250</v>
      </c>
      <c r="Q241" s="204">
        <f t="shared" si="181"/>
        <v>14250</v>
      </c>
      <c r="R241" s="204">
        <f t="shared" si="181"/>
        <v>14250</v>
      </c>
      <c r="S241" s="204">
        <f t="shared" si="181"/>
        <v>14250</v>
      </c>
      <c r="T241" s="204">
        <f t="shared" si="181"/>
        <v>14250</v>
      </c>
      <c r="U241" s="204">
        <f t="shared" si="181"/>
        <v>14250</v>
      </c>
      <c r="V241" s="204">
        <f t="shared" si="181"/>
        <v>14250</v>
      </c>
      <c r="W241" s="204">
        <f t="shared" si="181"/>
        <v>14250</v>
      </c>
      <c r="X241" s="204">
        <f t="shared" si="181"/>
        <v>14250</v>
      </c>
      <c r="Y241" s="204">
        <f t="shared" si="181"/>
        <v>14250</v>
      </c>
      <c r="Z241" s="204">
        <f t="shared" si="181"/>
        <v>14250</v>
      </c>
      <c r="AA241" s="204">
        <f t="shared" si="181"/>
        <v>14250</v>
      </c>
      <c r="AB241" s="204">
        <f t="shared" si="181"/>
        <v>14250</v>
      </c>
      <c r="AC241" s="204">
        <f t="shared" si="181"/>
        <v>14250</v>
      </c>
      <c r="AD241" s="204">
        <f t="shared" si="181"/>
        <v>14250</v>
      </c>
      <c r="AE241" s="204">
        <f t="shared" si="181"/>
        <v>14250</v>
      </c>
      <c r="AF241" s="204">
        <f t="shared" si="181"/>
        <v>14250</v>
      </c>
      <c r="AG241" s="204">
        <f t="shared" si="181"/>
        <v>14250</v>
      </c>
      <c r="AH241" s="204">
        <f t="shared" si="181"/>
        <v>14250</v>
      </c>
      <c r="AI241" s="204">
        <f t="shared" si="181"/>
        <v>14250</v>
      </c>
      <c r="AJ241" s="204">
        <f t="shared" si="181"/>
        <v>14250</v>
      </c>
      <c r="AK241" s="204">
        <f t="shared" si="181"/>
        <v>14250</v>
      </c>
      <c r="AL241" s="204">
        <f t="shared" si="181"/>
        <v>14250</v>
      </c>
      <c r="AM241" s="204">
        <f t="shared" si="181"/>
        <v>14250</v>
      </c>
      <c r="AN241" s="204">
        <f t="shared" si="181"/>
        <v>14250</v>
      </c>
      <c r="AO241" s="204">
        <f t="shared" si="181"/>
        <v>14250</v>
      </c>
      <c r="AP241" s="204">
        <f t="shared" si="181"/>
        <v>14250</v>
      </c>
      <c r="AQ241" s="204">
        <f t="shared" si="181"/>
        <v>14250</v>
      </c>
      <c r="AR241" s="204">
        <f t="shared" si="181"/>
        <v>14250</v>
      </c>
      <c r="AS241" s="204">
        <f t="shared" si="181"/>
        <v>14250</v>
      </c>
      <c r="AT241" s="204">
        <f t="shared" si="181"/>
        <v>14250</v>
      </c>
      <c r="AU241" s="204">
        <f t="shared" si="181"/>
        <v>14250</v>
      </c>
      <c r="AV241" s="204">
        <f t="shared" si="181"/>
        <v>14250</v>
      </c>
      <c r="AW241" s="204">
        <f t="shared" si="181"/>
        <v>14250</v>
      </c>
      <c r="AX241" s="204">
        <f t="shared" si="181"/>
        <v>14250</v>
      </c>
      <c r="AY241" s="204">
        <f t="shared" si="181"/>
        <v>14250</v>
      </c>
      <c r="AZ241" s="204">
        <f t="shared" si="181"/>
        <v>14250</v>
      </c>
      <c r="BA241" s="204">
        <f t="shared" si="181"/>
        <v>14250</v>
      </c>
      <c r="BB241" s="204">
        <f t="shared" si="181"/>
        <v>14250</v>
      </c>
      <c r="BC241" s="204">
        <f t="shared" si="181"/>
        <v>14250</v>
      </c>
      <c r="BD241" s="204">
        <f t="shared" si="181"/>
        <v>14250</v>
      </c>
      <c r="BE241" s="204">
        <f t="shared" si="181"/>
        <v>14250</v>
      </c>
      <c r="BF241" s="204">
        <f t="shared" si="181"/>
        <v>14250</v>
      </c>
      <c r="BG241" s="204">
        <f t="shared" si="181"/>
        <v>14250</v>
      </c>
      <c r="BH241" s="204">
        <f t="shared" si="181"/>
        <v>14250</v>
      </c>
      <c r="BI241" s="204">
        <f t="shared" si="181"/>
        <v>14250</v>
      </c>
      <c r="BJ241" s="204">
        <f t="shared" si="181"/>
        <v>14250</v>
      </c>
      <c r="BK241" s="204">
        <f t="shared" si="181"/>
        <v>14250</v>
      </c>
      <c r="BL241" s="204">
        <f t="shared" si="181"/>
        <v>14250</v>
      </c>
      <c r="BM241" s="204">
        <f t="shared" si="181"/>
        <v>14250</v>
      </c>
      <c r="BN241" s="204">
        <f t="shared" si="181"/>
        <v>14250</v>
      </c>
      <c r="BO241" s="204">
        <f t="shared" si="181"/>
        <v>14250</v>
      </c>
      <c r="BP241" s="204">
        <f t="shared" si="181"/>
        <v>14250</v>
      </c>
      <c r="BQ241" s="204">
        <f t="shared" si="181"/>
        <v>14250</v>
      </c>
    </row>
    <row r="242" spans="5:69">
      <c r="E242" s="326"/>
      <c r="F242" s="328"/>
      <c r="G242" s="329"/>
      <c r="H242" s="330"/>
      <c r="I242" s="224" t="s">
        <v>346</v>
      </c>
      <c r="J242" s="204">
        <f>J239*J240</f>
        <v>35440.414507772017</v>
      </c>
      <c r="K242" s="204">
        <f>K239*K240</f>
        <v>53508.076805851866</v>
      </c>
      <c r="L242" s="204">
        <f t="shared" ref="L242:BQ242" si="182">L239*L240</f>
        <v>62892.769421087542</v>
      </c>
      <c r="M242" s="204">
        <f t="shared" si="182"/>
        <v>67939.417013197177</v>
      </c>
      <c r="N242" s="204">
        <f t="shared" si="182"/>
        <v>70820.515635748568</v>
      </c>
      <c r="O242" s="204">
        <f t="shared" si="182"/>
        <v>72622.347369859082</v>
      </c>
      <c r="P242" s="204">
        <f t="shared" si="182"/>
        <v>73888.08764428673</v>
      </c>
      <c r="Q242" s="204">
        <f t="shared" si="182"/>
        <v>74889.358898749168</v>
      </c>
      <c r="R242" s="204">
        <f t="shared" si="182"/>
        <v>75762.007418888257</v>
      </c>
      <c r="S242" s="204">
        <f t="shared" si="182"/>
        <v>76573.991757090291</v>
      </c>
      <c r="T242" s="204">
        <f t="shared" si="182"/>
        <v>77359.326946266287</v>
      </c>
      <c r="U242" s="204">
        <f t="shared" si="182"/>
        <v>78135.056610145664</v>
      </c>
      <c r="V242" s="204">
        <f t="shared" si="182"/>
        <v>78909.73902185999</v>
      </c>
      <c r="W242" s="204">
        <f t="shared" si="182"/>
        <v>79687.690136705249</v>
      </c>
      <c r="X242" s="204">
        <f t="shared" si="182"/>
        <v>80471.105112027639</v>
      </c>
      <c r="Y242" s="204">
        <f t="shared" si="182"/>
        <v>81261.119070705245</v>
      </c>
      <c r="Z242" s="204">
        <f t="shared" si="182"/>
        <v>82058.337486462595</v>
      </c>
      <c r="AA242" s="204">
        <f t="shared" si="182"/>
        <v>82863.10138013649</v>
      </c>
      <c r="AB242" s="204">
        <f t="shared" si="182"/>
        <v>83675.619921452861</v>
      </c>
      <c r="AC242" s="204">
        <f t="shared" si="182"/>
        <v>84496.036733595247</v>
      </c>
      <c r="AD242" s="204">
        <f t="shared" si="182"/>
        <v>85324.463049204351</v>
      </c>
      <c r="AE242" s="204">
        <f t="shared" si="182"/>
        <v>86160.994292130548</v>
      </c>
      <c r="AF242" s="204">
        <f t="shared" si="182"/>
        <v>87005.71837209884</v>
      </c>
      <c r="AG242" s="204">
        <f t="shared" si="182"/>
        <v>87858.719835867611</v>
      </c>
      <c r="AH242" s="204">
        <f t="shared" si="182"/>
        <v>88720.081946671795</v>
      </c>
      <c r="AI242" s="204">
        <f t="shared" si="182"/>
        <v>89589.887727845809</v>
      </c>
      <c r="AJ242" s="204">
        <f t="shared" si="182"/>
        <v>90468.220488575083</v>
      </c>
      <c r="AK242" s="204">
        <f t="shared" si="182"/>
        <v>91355.164090750026</v>
      </c>
      <c r="AL242" s="204">
        <f t="shared" si="182"/>
        <v>92250.803086410655</v>
      </c>
      <c r="AM242" s="204">
        <f t="shared" si="182"/>
        <v>93155.222790525659</v>
      </c>
      <c r="AN242" s="204">
        <f t="shared" si="182"/>
        <v>94068.509321478472</v>
      </c>
      <c r="AO242" s="204">
        <f t="shared" si="182"/>
        <v>94990.749625447163</v>
      </c>
      <c r="AP242" s="204">
        <f t="shared" si="182"/>
        <v>95922.031492771785</v>
      </c>
      <c r="AQ242" s="204">
        <f t="shared" si="182"/>
        <v>96862.443570356161</v>
      </c>
      <c r="AR242" s="204">
        <f t="shared" si="182"/>
        <v>97812.075372128413</v>
      </c>
      <c r="AS242" s="204">
        <f t="shared" si="182"/>
        <v>98771.017288572897</v>
      </c>
      <c r="AT242" s="204">
        <f t="shared" si="182"/>
        <v>99739.360595839331</v>
      </c>
      <c r="AU242" s="204">
        <f t="shared" si="182"/>
        <v>100717.19746468385</v>
      </c>
      <c r="AV242" s="204">
        <f t="shared" si="182"/>
        <v>101704.62096936851</v>
      </c>
      <c r="AW242" s="204">
        <f t="shared" si="182"/>
        <v>102701.72509658366</v>
      </c>
      <c r="AX242" s="204">
        <f t="shared" si="182"/>
        <v>103708.60475442553</v>
      </c>
      <c r="AY242" s="204">
        <f t="shared" si="182"/>
        <v>104725.3557814458</v>
      </c>
      <c r="AZ242" s="204">
        <f t="shared" si="182"/>
        <v>105752.07495578178</v>
      </c>
      <c r="BA242" s="204">
        <f t="shared" si="182"/>
        <v>106788.86000437191</v>
      </c>
      <c r="BB242" s="204">
        <f t="shared" si="182"/>
        <v>107835.80961225989</v>
      </c>
      <c r="BC242" s="204">
        <f t="shared" si="182"/>
        <v>108893.02343198894</v>
      </c>
      <c r="BD242" s="204">
        <f t="shared" si="182"/>
        <v>109960.60209308738</v>
      </c>
      <c r="BE242" s="204">
        <f t="shared" si="182"/>
        <v>111038.64721164732</v>
      </c>
      <c r="BF242" s="204">
        <f t="shared" si="182"/>
        <v>112127.26139999692</v>
      </c>
      <c r="BG242" s="204">
        <f t="shared" si="182"/>
        <v>113226.54827646754</v>
      </c>
      <c r="BH242" s="204">
        <f t="shared" si="182"/>
        <v>114336.61247525648</v>
      </c>
      <c r="BI242" s="204">
        <f t="shared" si="182"/>
        <v>115457.55965638644</v>
      </c>
      <c r="BJ242" s="204">
        <f t="shared" si="182"/>
        <v>116589.4965157628</v>
      </c>
      <c r="BK242" s="204">
        <f t="shared" si="182"/>
        <v>117732.5307953291</v>
      </c>
      <c r="BL242" s="204">
        <f t="shared" si="182"/>
        <v>118886.77129332256</v>
      </c>
      <c r="BM242" s="204">
        <f t="shared" si="182"/>
        <v>120052.32787462963</v>
      </c>
      <c r="BN242" s="204">
        <f t="shared" si="182"/>
        <v>121229.31148124361</v>
      </c>
      <c r="BO242" s="204">
        <f t="shared" si="182"/>
        <v>122417.83414282445</v>
      </c>
      <c r="BP242" s="204">
        <f t="shared" si="182"/>
        <v>123618.00898736194</v>
      </c>
      <c r="BQ242" s="204">
        <f t="shared" si="182"/>
        <v>124829.9502519439</v>
      </c>
    </row>
    <row r="243" spans="5:69">
      <c r="E243" s="326"/>
      <c r="F243" s="328"/>
      <c r="G243" s="329"/>
      <c r="H243" s="330"/>
      <c r="I243" s="224" t="s">
        <v>447</v>
      </c>
      <c r="J243" s="204">
        <f t="shared" ref="J243:BQ243" si="183">J242*$B$11</f>
        <v>8860.1036269430042</v>
      </c>
      <c r="K243" s="204">
        <f t="shared" si="183"/>
        <v>13377.019201462967</v>
      </c>
      <c r="L243" s="204">
        <f t="shared" si="183"/>
        <v>15723.192355271885</v>
      </c>
      <c r="M243" s="204">
        <f t="shared" si="183"/>
        <v>16984.854253299294</v>
      </c>
      <c r="N243" s="204">
        <f t="shared" si="183"/>
        <v>17705.128908937142</v>
      </c>
      <c r="O243" s="204">
        <f t="shared" si="183"/>
        <v>18155.586842464771</v>
      </c>
      <c r="P243" s="204">
        <f t="shared" si="183"/>
        <v>18472.021911071683</v>
      </c>
      <c r="Q243" s="204">
        <f t="shared" si="183"/>
        <v>18722.339724687292</v>
      </c>
      <c r="R243" s="204">
        <f t="shared" si="183"/>
        <v>18940.501854722064</v>
      </c>
      <c r="S243" s="204">
        <f t="shared" si="183"/>
        <v>19143.497939272573</v>
      </c>
      <c r="T243" s="204">
        <f t="shared" si="183"/>
        <v>19339.831736566572</v>
      </c>
      <c r="U243" s="204">
        <f t="shared" si="183"/>
        <v>19533.764152536416</v>
      </c>
      <c r="V243" s="204">
        <f t="shared" si="183"/>
        <v>19727.434755464998</v>
      </c>
      <c r="W243" s="204">
        <f t="shared" si="183"/>
        <v>19921.922534176312</v>
      </c>
      <c r="X243" s="204">
        <f t="shared" si="183"/>
        <v>20117.77627800691</v>
      </c>
      <c r="Y243" s="204">
        <f t="shared" si="183"/>
        <v>20315.279767676311</v>
      </c>
      <c r="Z243" s="204">
        <f t="shared" si="183"/>
        <v>20514.584371615649</v>
      </c>
      <c r="AA243" s="204">
        <f t="shared" si="183"/>
        <v>20715.775345034122</v>
      </c>
      <c r="AB243" s="204">
        <f t="shared" si="183"/>
        <v>20918.904980363215</v>
      </c>
      <c r="AC243" s="204">
        <f t="shared" si="183"/>
        <v>21124.009183398812</v>
      </c>
      <c r="AD243" s="204">
        <f t="shared" si="183"/>
        <v>21331.115762301088</v>
      </c>
      <c r="AE243" s="204">
        <f t="shared" si="183"/>
        <v>21540.248573032637</v>
      </c>
      <c r="AF243" s="204">
        <f t="shared" si="183"/>
        <v>21751.42959302471</v>
      </c>
      <c r="AG243" s="204">
        <f t="shared" si="183"/>
        <v>21964.679958966903</v>
      </c>
      <c r="AH243" s="204">
        <f t="shared" si="183"/>
        <v>22180.020486667949</v>
      </c>
      <c r="AI243" s="204">
        <f t="shared" si="183"/>
        <v>22397.471931961452</v>
      </c>
      <c r="AJ243" s="204">
        <f t="shared" si="183"/>
        <v>22617.055122143771</v>
      </c>
      <c r="AK243" s="204">
        <f t="shared" si="183"/>
        <v>22838.791022687506</v>
      </c>
      <c r="AL243" s="204">
        <f t="shared" si="183"/>
        <v>23062.700771602664</v>
      </c>
      <c r="AM243" s="204">
        <f t="shared" si="183"/>
        <v>23288.805697631415</v>
      </c>
      <c r="AN243" s="204">
        <f t="shared" si="183"/>
        <v>23517.127330369618</v>
      </c>
      <c r="AO243" s="204">
        <f t="shared" si="183"/>
        <v>23747.687406361791</v>
      </c>
      <c r="AP243" s="204">
        <f t="shared" si="183"/>
        <v>23980.507873192946</v>
      </c>
      <c r="AQ243" s="204">
        <f t="shared" si="183"/>
        <v>24215.61089258904</v>
      </c>
      <c r="AR243" s="204">
        <f t="shared" si="183"/>
        <v>24453.018843032103</v>
      </c>
      <c r="AS243" s="204">
        <f t="shared" si="183"/>
        <v>24692.754322143224</v>
      </c>
      <c r="AT243" s="204">
        <f t="shared" si="183"/>
        <v>24934.840148959833</v>
      </c>
      <c r="AU243" s="204">
        <f t="shared" si="183"/>
        <v>25179.299366170962</v>
      </c>
      <c r="AV243" s="204">
        <f t="shared" si="183"/>
        <v>25426.155242342127</v>
      </c>
      <c r="AW243" s="204">
        <f t="shared" si="183"/>
        <v>25675.431274145914</v>
      </c>
      <c r="AX243" s="204">
        <f t="shared" si="183"/>
        <v>25927.151188606382</v>
      </c>
      <c r="AY243" s="204">
        <f t="shared" si="183"/>
        <v>26181.338945361451</v>
      </c>
      <c r="AZ243" s="204">
        <f t="shared" si="183"/>
        <v>26438.018738945444</v>
      </c>
      <c r="BA243" s="204">
        <f t="shared" si="183"/>
        <v>26697.215001092976</v>
      </c>
      <c r="BB243" s="204">
        <f t="shared" si="183"/>
        <v>26958.952403064974</v>
      </c>
      <c r="BC243" s="204">
        <f t="shared" si="183"/>
        <v>27223.255857997236</v>
      </c>
      <c r="BD243" s="204">
        <f t="shared" si="183"/>
        <v>27490.150523271845</v>
      </c>
      <c r="BE243" s="204">
        <f t="shared" si="183"/>
        <v>27759.661802911829</v>
      </c>
      <c r="BF243" s="204">
        <f t="shared" si="183"/>
        <v>28031.81534999923</v>
      </c>
      <c r="BG243" s="204">
        <f t="shared" si="183"/>
        <v>28306.637069116885</v>
      </c>
      <c r="BH243" s="204">
        <f t="shared" si="183"/>
        <v>28584.15311881412</v>
      </c>
      <c r="BI243" s="204">
        <f t="shared" si="183"/>
        <v>28864.38991409661</v>
      </c>
      <c r="BJ243" s="204">
        <f t="shared" si="183"/>
        <v>29147.374128940701</v>
      </c>
      <c r="BK243" s="204">
        <f t="shared" si="183"/>
        <v>29433.132698832276</v>
      </c>
      <c r="BL243" s="204">
        <f t="shared" si="183"/>
        <v>29721.692823330639</v>
      </c>
      <c r="BM243" s="204">
        <f t="shared" si="183"/>
        <v>30013.081968657407</v>
      </c>
      <c r="BN243" s="204">
        <f t="shared" si="183"/>
        <v>30307.327870310903</v>
      </c>
      <c r="BO243" s="204">
        <f t="shared" si="183"/>
        <v>30604.458535706111</v>
      </c>
      <c r="BP243" s="204">
        <f t="shared" si="183"/>
        <v>30904.502246840486</v>
      </c>
      <c r="BQ243" s="204">
        <f t="shared" si="183"/>
        <v>31207.487562985974</v>
      </c>
    </row>
    <row r="244" spans="5:69">
      <c r="E244" s="326"/>
      <c r="F244" s="328"/>
      <c r="G244" s="329"/>
      <c r="H244" s="330"/>
      <c r="I244" s="224" t="s">
        <v>448</v>
      </c>
      <c r="J244" s="204">
        <f>J9*J236</f>
        <v>2072.5388601036266</v>
      </c>
      <c r="K244" s="204">
        <f>K9*K236</f>
        <v>2092.8578685360153</v>
      </c>
      <c r="L244" s="204">
        <f t="shared" ref="L244:BQ244" si="184">L9*L236</f>
        <v>2113.3760829334274</v>
      </c>
      <c r="M244" s="204">
        <f t="shared" si="184"/>
        <v>2134.0954562955199</v>
      </c>
      <c r="N244" s="204">
        <f t="shared" si="184"/>
        <v>2155.0179607690052</v>
      </c>
      <c r="O244" s="204">
        <f t="shared" si="184"/>
        <v>2176.1455878353677</v>
      </c>
      <c r="P244" s="204">
        <f t="shared" si="184"/>
        <v>2197.4803485004204</v>
      </c>
      <c r="Q244" s="204">
        <f t="shared" si="184"/>
        <v>2219.0242734857188</v>
      </c>
      <c r="R244" s="204">
        <f t="shared" si="184"/>
        <v>2240.779413421853</v>
      </c>
      <c r="S244" s="204">
        <f t="shared" si="184"/>
        <v>2262.7478390436354</v>
      </c>
      <c r="T244" s="204">
        <f t="shared" si="184"/>
        <v>2284.9316413872011</v>
      </c>
      <c r="U244" s="204">
        <f t="shared" si="184"/>
        <v>2307.3329319890368</v>
      </c>
      <c r="V244" s="204">
        <f t="shared" si="184"/>
        <v>2329.9538430869684</v>
      </c>
      <c r="W244" s="204">
        <f t="shared" si="184"/>
        <v>2352.796527823115</v>
      </c>
      <c r="X244" s="204">
        <f t="shared" si="184"/>
        <v>2375.8631604488314</v>
      </c>
      <c r="Y244" s="204">
        <f t="shared" si="184"/>
        <v>2399.155936531663</v>
      </c>
      <c r="Z244" s="204">
        <f t="shared" si="184"/>
        <v>2422.6770731643269</v>
      </c>
      <c r="AA244" s="204">
        <f t="shared" si="184"/>
        <v>2446.4288091757417</v>
      </c>
      <c r="AB244" s="204">
        <f t="shared" si="184"/>
        <v>2470.4134053441303</v>
      </c>
      <c r="AC244" s="204">
        <f t="shared" si="184"/>
        <v>2494.6331446122108</v>
      </c>
      <c r="AD244" s="204">
        <f t="shared" si="184"/>
        <v>2519.0903323044872</v>
      </c>
      <c r="AE244" s="204">
        <f t="shared" si="184"/>
        <v>2543.7872963466889</v>
      </c>
      <c r="AF244" s="204">
        <f t="shared" si="184"/>
        <v>2568.7263874873424</v>
      </c>
      <c r="AG244" s="204">
        <f t="shared" si="184"/>
        <v>2593.9099795215316</v>
      </c>
      <c r="AH244" s="204">
        <f t="shared" si="184"/>
        <v>2619.3404695168419</v>
      </c>
      <c r="AI244" s="204">
        <f t="shared" si="184"/>
        <v>2645.0202780415161</v>
      </c>
      <c r="AJ244" s="204">
        <f t="shared" si="184"/>
        <v>2670.951849394864</v>
      </c>
      <c r="AK244" s="204">
        <f t="shared" si="184"/>
        <v>2697.1376518399111</v>
      </c>
      <c r="AL244" s="204">
        <f t="shared" si="184"/>
        <v>2723.580177838342</v>
      </c>
      <c r="AM244" s="204">
        <f t="shared" si="184"/>
        <v>2750.2819442877376</v>
      </c>
      <c r="AN244" s="204">
        <f t="shared" si="184"/>
        <v>2777.2454927611475</v>
      </c>
      <c r="AO244" s="204">
        <f t="shared" si="184"/>
        <v>2804.4733897490014</v>
      </c>
      <c r="AP244" s="204">
        <f t="shared" si="184"/>
        <v>2831.9682269034033</v>
      </c>
      <c r="AQ244" s="204">
        <f t="shared" si="184"/>
        <v>2859.7326212848097</v>
      </c>
      <c r="AR244" s="204">
        <f t="shared" si="184"/>
        <v>2887.7692156111311</v>
      </c>
      <c r="AS244" s="204">
        <f t="shared" si="184"/>
        <v>2916.0806785092796</v>
      </c>
      <c r="AT244" s="204">
        <f t="shared" si="184"/>
        <v>2944.6697047691746</v>
      </c>
      <c r="AU244" s="204">
        <f t="shared" si="184"/>
        <v>2973.539015600245</v>
      </c>
      <c r="AV244" s="204">
        <f t="shared" si="184"/>
        <v>3002.6913588904431</v>
      </c>
      <c r="AW244" s="204">
        <f t="shared" si="184"/>
        <v>3032.1295094678007</v>
      </c>
      <c r="AX244" s="204">
        <f t="shared" si="184"/>
        <v>3061.856269364544</v>
      </c>
      <c r="AY244" s="204">
        <f t="shared" si="184"/>
        <v>3091.874468083804</v>
      </c>
      <c r="AZ244" s="204">
        <f t="shared" si="184"/>
        <v>3122.1869628689392</v>
      </c>
      <c r="BA244" s="204">
        <f t="shared" si="184"/>
        <v>3152.7966389754974</v>
      </c>
      <c r="BB244" s="204">
        <f t="shared" si="184"/>
        <v>3183.7064099458448</v>
      </c>
      <c r="BC244" s="204">
        <f t="shared" si="184"/>
        <v>3214.9192178864905</v>
      </c>
      <c r="BD244" s="204">
        <f t="shared" si="184"/>
        <v>3246.4380337481225</v>
      </c>
      <c r="BE244" s="204">
        <f t="shared" si="184"/>
        <v>3278.2658576083991</v>
      </c>
      <c r="BF244" s="204">
        <f t="shared" si="184"/>
        <v>3310.405718957501</v>
      </c>
      <c r="BG244" s="204">
        <f t="shared" si="184"/>
        <v>3342.8606769864964</v>
      </c>
      <c r="BH244" s="204">
        <f t="shared" si="184"/>
        <v>3375.6338208785205</v>
      </c>
      <c r="BI244" s="204">
        <f t="shared" si="184"/>
        <v>3408.7282701028189</v>
      </c>
      <c r="BJ244" s="204">
        <f t="shared" si="184"/>
        <v>3442.1471747116716</v>
      </c>
      <c r="BK244" s="204">
        <f t="shared" si="184"/>
        <v>3475.8937156402162</v>
      </c>
      <c r="BL244" s="204">
        <f t="shared" si="184"/>
        <v>3509.9711050092392</v>
      </c>
      <c r="BM244" s="204">
        <f t="shared" si="184"/>
        <v>3544.3825864308974</v>
      </c>
      <c r="BN244" s="204">
        <f t="shared" si="184"/>
        <v>3579.1314353174739</v>
      </c>
      <c r="BO244" s="204">
        <f t="shared" si="184"/>
        <v>3614.2209591931369</v>
      </c>
      <c r="BP244" s="204">
        <f t="shared" si="184"/>
        <v>3649.6544980087556</v>
      </c>
      <c r="BQ244" s="204">
        <f t="shared" si="184"/>
        <v>3685.4354244598212</v>
      </c>
    </row>
    <row r="245" spans="5:69">
      <c r="E245" s="326"/>
      <c r="F245" s="328"/>
      <c r="G245" s="329"/>
      <c r="H245" s="330"/>
      <c r="I245" s="229" t="s">
        <v>449</v>
      </c>
      <c r="J245" s="204">
        <f>J243-J244</f>
        <v>6787.5647668393776</v>
      </c>
      <c r="K245" s="204">
        <f>K243-K244</f>
        <v>11284.161332926951</v>
      </c>
      <c r="L245" s="204">
        <f t="shared" ref="L245:BQ245" si="185">L243-L244</f>
        <v>13609.816272338458</v>
      </c>
      <c r="M245" s="204">
        <f t="shared" si="185"/>
        <v>14850.758797003775</v>
      </c>
      <c r="N245" s="204">
        <f t="shared" si="185"/>
        <v>15550.110948168138</v>
      </c>
      <c r="O245" s="204">
        <f t="shared" si="185"/>
        <v>15979.441254629402</v>
      </c>
      <c r="P245" s="204">
        <f t="shared" si="185"/>
        <v>16274.541562571263</v>
      </c>
      <c r="Q245" s="204">
        <f t="shared" si="185"/>
        <v>16503.315451201572</v>
      </c>
      <c r="R245" s="204">
        <f t="shared" si="185"/>
        <v>16699.722441300211</v>
      </c>
      <c r="S245" s="204">
        <f t="shared" si="185"/>
        <v>16880.750100228935</v>
      </c>
      <c r="T245" s="204">
        <f t="shared" si="185"/>
        <v>17054.900095179371</v>
      </c>
      <c r="U245" s="204">
        <f t="shared" si="185"/>
        <v>17226.43122054738</v>
      </c>
      <c r="V245" s="204">
        <f t="shared" si="185"/>
        <v>17397.480912378029</v>
      </c>
      <c r="W245" s="204">
        <f t="shared" si="185"/>
        <v>17569.126006353195</v>
      </c>
      <c r="X245" s="204">
        <f t="shared" si="185"/>
        <v>17741.913117558077</v>
      </c>
      <c r="Y245" s="204">
        <f t="shared" si="185"/>
        <v>17916.123831144647</v>
      </c>
      <c r="Z245" s="204">
        <f t="shared" si="185"/>
        <v>18091.907298451322</v>
      </c>
      <c r="AA245" s="204">
        <f t="shared" si="185"/>
        <v>18269.346535858382</v>
      </c>
      <c r="AB245" s="204">
        <f t="shared" si="185"/>
        <v>18448.491575019085</v>
      </c>
      <c r="AC245" s="204">
        <f t="shared" si="185"/>
        <v>18629.376038786602</v>
      </c>
      <c r="AD245" s="204">
        <f t="shared" si="185"/>
        <v>18812.0254299966</v>
      </c>
      <c r="AE245" s="204">
        <f t="shared" si="185"/>
        <v>18996.46127668595</v>
      </c>
      <c r="AF245" s="204">
        <f t="shared" si="185"/>
        <v>19182.703205537367</v>
      </c>
      <c r="AG245" s="204">
        <f t="shared" si="185"/>
        <v>19370.769979445373</v>
      </c>
      <c r="AH245" s="204">
        <f t="shared" si="185"/>
        <v>19560.680017151106</v>
      </c>
      <c r="AI245" s="204">
        <f t="shared" si="185"/>
        <v>19752.451653919936</v>
      </c>
      <c r="AJ245" s="204">
        <f t="shared" si="185"/>
        <v>19946.103272748907</v>
      </c>
      <c r="AK245" s="204">
        <f t="shared" si="185"/>
        <v>20141.653370847594</v>
      </c>
      <c r="AL245" s="204">
        <f t="shared" si="185"/>
        <v>20339.120593764321</v>
      </c>
      <c r="AM245" s="204">
        <f t="shared" si="185"/>
        <v>20538.523753343678</v>
      </c>
      <c r="AN245" s="204">
        <f t="shared" si="185"/>
        <v>20739.881837608471</v>
      </c>
      <c r="AO245" s="204">
        <f t="shared" si="185"/>
        <v>20943.21401661279</v>
      </c>
      <c r="AP245" s="204">
        <f t="shared" si="185"/>
        <v>21148.539646289544</v>
      </c>
      <c r="AQ245" s="204">
        <f t="shared" si="185"/>
        <v>21355.878271304231</v>
      </c>
      <c r="AR245" s="204">
        <f t="shared" si="185"/>
        <v>21565.249627420973</v>
      </c>
      <c r="AS245" s="204">
        <f t="shared" si="185"/>
        <v>21776.673643633945</v>
      </c>
      <c r="AT245" s="204">
        <f t="shared" si="185"/>
        <v>21990.170444190659</v>
      </c>
      <c r="AU245" s="204">
        <f t="shared" si="185"/>
        <v>22205.760350570716</v>
      </c>
      <c r="AV245" s="204">
        <f t="shared" si="185"/>
        <v>22423.463883451685</v>
      </c>
      <c r="AW245" s="204">
        <f t="shared" si="185"/>
        <v>22643.301764678115</v>
      </c>
      <c r="AX245" s="204">
        <f t="shared" si="185"/>
        <v>22865.294919241838</v>
      </c>
      <c r="AY245" s="204">
        <f t="shared" si="185"/>
        <v>23089.464477277648</v>
      </c>
      <c r="AZ245" s="204">
        <f t="shared" si="185"/>
        <v>23315.831776076506</v>
      </c>
      <c r="BA245" s="204">
        <f t="shared" si="185"/>
        <v>23544.418362117478</v>
      </c>
      <c r="BB245" s="204">
        <f t="shared" si="185"/>
        <v>23775.24599311913</v>
      </c>
      <c r="BC245" s="204">
        <f t="shared" si="185"/>
        <v>24008.336640110745</v>
      </c>
      <c r="BD245" s="204">
        <f t="shared" si="185"/>
        <v>24243.712489523721</v>
      </c>
      <c r="BE245" s="204">
        <f t="shared" si="185"/>
        <v>24481.395945303429</v>
      </c>
      <c r="BF245" s="204">
        <f t="shared" si="185"/>
        <v>24721.40963104173</v>
      </c>
      <c r="BG245" s="204">
        <f t="shared" si="185"/>
        <v>24963.776392130389</v>
      </c>
      <c r="BH245" s="204">
        <f t="shared" si="185"/>
        <v>25208.5192979356</v>
      </c>
      <c r="BI245" s="204">
        <f t="shared" si="185"/>
        <v>25455.66164399379</v>
      </c>
      <c r="BJ245" s="204">
        <f t="shared" si="185"/>
        <v>25705.226954229031</v>
      </c>
      <c r="BK245" s="204">
        <f t="shared" si="185"/>
        <v>25957.238983192059</v>
      </c>
      <c r="BL245" s="204">
        <f t="shared" si="185"/>
        <v>26211.721718321402</v>
      </c>
      <c r="BM245" s="204">
        <f t="shared" si="185"/>
        <v>26468.69938222651</v>
      </c>
      <c r="BN245" s="204">
        <f t="shared" si="185"/>
        <v>26728.196434993428</v>
      </c>
      <c r="BO245" s="204">
        <f t="shared" si="185"/>
        <v>26990.237576512976</v>
      </c>
      <c r="BP245" s="204">
        <f t="shared" si="185"/>
        <v>27254.847748831729</v>
      </c>
      <c r="BQ245" s="204">
        <f t="shared" si="185"/>
        <v>27522.052138526153</v>
      </c>
    </row>
    <row r="246" spans="5:69">
      <c r="E246" s="326"/>
      <c r="F246" s="328"/>
      <c r="G246" s="329"/>
      <c r="H246" s="323" t="s">
        <v>47</v>
      </c>
      <c r="I246" s="230" t="s">
        <v>318</v>
      </c>
      <c r="J246" s="216">
        <f>Variables!$H$29</f>
        <v>0.1</v>
      </c>
      <c r="K246" s="216">
        <f>Variables!$H$29</f>
        <v>0.1</v>
      </c>
      <c r="L246" s="216">
        <f>Variables!$H$29</f>
        <v>0.1</v>
      </c>
      <c r="M246" s="216">
        <f>Variables!$H$29</f>
        <v>0.1</v>
      </c>
      <c r="N246" s="216">
        <f>Variables!$H$29</f>
        <v>0.1</v>
      </c>
      <c r="O246" s="216">
        <f>Variables!$H$29</f>
        <v>0.1</v>
      </c>
      <c r="P246" s="216">
        <f>Variables!$H$29</f>
        <v>0.1</v>
      </c>
      <c r="Q246" s="216">
        <f>Variables!$H$29</f>
        <v>0.1</v>
      </c>
      <c r="R246" s="216">
        <f>Variables!$H$29</f>
        <v>0.1</v>
      </c>
      <c r="S246" s="216">
        <f>Variables!$H$29</f>
        <v>0.1</v>
      </c>
      <c r="T246" s="216">
        <f>Variables!$H$29</f>
        <v>0.1</v>
      </c>
      <c r="U246" s="216">
        <f>Variables!$H$29</f>
        <v>0.1</v>
      </c>
      <c r="V246" s="216">
        <f>Variables!$H$29</f>
        <v>0.1</v>
      </c>
      <c r="W246" s="216">
        <f>Variables!$H$29</f>
        <v>0.1</v>
      </c>
      <c r="X246" s="216">
        <f>Variables!$H$29</f>
        <v>0.1</v>
      </c>
      <c r="Y246" s="216">
        <f>Variables!$H$29</f>
        <v>0.1</v>
      </c>
      <c r="Z246" s="216">
        <f>Variables!$H$29</f>
        <v>0.1</v>
      </c>
      <c r="AA246" s="216">
        <f>Variables!$H$29</f>
        <v>0.1</v>
      </c>
      <c r="AB246" s="216">
        <f>Variables!$H$29</f>
        <v>0.1</v>
      </c>
      <c r="AC246" s="216">
        <f>Variables!$H$29</f>
        <v>0.1</v>
      </c>
      <c r="AD246" s="216">
        <f>Variables!$H$29</f>
        <v>0.1</v>
      </c>
      <c r="AE246" s="216">
        <f>Variables!$H$29</f>
        <v>0.1</v>
      </c>
      <c r="AF246" s="216">
        <f>Variables!$H$29</f>
        <v>0.1</v>
      </c>
      <c r="AG246" s="216">
        <f>Variables!$H$29</f>
        <v>0.1</v>
      </c>
      <c r="AH246" s="216">
        <f>Variables!$H$29</f>
        <v>0.1</v>
      </c>
      <c r="AI246" s="216">
        <f>Variables!$H$29</f>
        <v>0.1</v>
      </c>
      <c r="AJ246" s="216">
        <f>Variables!$H$29</f>
        <v>0.1</v>
      </c>
      <c r="AK246" s="216">
        <f>Variables!$H$29</f>
        <v>0.1</v>
      </c>
      <c r="AL246" s="216">
        <f>Variables!$H$29</f>
        <v>0.1</v>
      </c>
      <c r="AM246" s="216">
        <f>Variables!$H$29</f>
        <v>0.1</v>
      </c>
      <c r="AN246" s="216">
        <f>Variables!$H$29</f>
        <v>0.1</v>
      </c>
      <c r="AO246" s="216">
        <f>Variables!$H$29</f>
        <v>0.1</v>
      </c>
      <c r="AP246" s="216">
        <f>Variables!$H$29</f>
        <v>0.1</v>
      </c>
      <c r="AQ246" s="216">
        <f>Variables!$H$29</f>
        <v>0.1</v>
      </c>
      <c r="AR246" s="216">
        <f>Variables!$H$29</f>
        <v>0.1</v>
      </c>
      <c r="AS246" s="216">
        <f>Variables!$H$29</f>
        <v>0.1</v>
      </c>
      <c r="AT246" s="216">
        <f>Variables!$H$29</f>
        <v>0.1</v>
      </c>
      <c r="AU246" s="216">
        <f>Variables!$H$29</f>
        <v>0.1</v>
      </c>
      <c r="AV246" s="216">
        <f>Variables!$H$29</f>
        <v>0.1</v>
      </c>
      <c r="AW246" s="216">
        <f>Variables!$H$29</f>
        <v>0.1</v>
      </c>
      <c r="AX246" s="216">
        <f>Variables!$H$29</f>
        <v>0.1</v>
      </c>
      <c r="AY246" s="216">
        <f>Variables!$H$29</f>
        <v>0.1</v>
      </c>
      <c r="AZ246" s="216">
        <f>Variables!$H$29</f>
        <v>0.1</v>
      </c>
      <c r="BA246" s="216">
        <f>Variables!$H$29</f>
        <v>0.1</v>
      </c>
      <c r="BB246" s="216">
        <f>Variables!$H$29</f>
        <v>0.1</v>
      </c>
      <c r="BC246" s="216">
        <f>Variables!$H$29</f>
        <v>0.1</v>
      </c>
      <c r="BD246" s="216">
        <f>Variables!$H$29</f>
        <v>0.1</v>
      </c>
      <c r="BE246" s="216">
        <f>Variables!$H$29</f>
        <v>0.1</v>
      </c>
      <c r="BF246" s="216">
        <f>Variables!$H$29</f>
        <v>0.1</v>
      </c>
      <c r="BG246" s="216">
        <f>Variables!$H$29</f>
        <v>0.1</v>
      </c>
      <c r="BH246" s="216">
        <f>Variables!$H$29</f>
        <v>0.1</v>
      </c>
      <c r="BI246" s="216">
        <f>Variables!$H$29</f>
        <v>0.1</v>
      </c>
      <c r="BJ246" s="216">
        <f>Variables!$H$29</f>
        <v>0.1</v>
      </c>
      <c r="BK246" s="216">
        <f>Variables!$H$29</f>
        <v>0.1</v>
      </c>
      <c r="BL246" s="216">
        <f>Variables!$H$29</f>
        <v>0.1</v>
      </c>
      <c r="BM246" s="216">
        <f>Variables!$H$29</f>
        <v>0.1</v>
      </c>
      <c r="BN246" s="216">
        <f>Variables!$H$29</f>
        <v>0.1</v>
      </c>
      <c r="BO246" s="216">
        <f>Variables!$H$29</f>
        <v>0.1</v>
      </c>
      <c r="BP246" s="216">
        <f>Variables!$H$29</f>
        <v>0.1</v>
      </c>
      <c r="BQ246" s="216">
        <f>Variables!$H$29</f>
        <v>0.1</v>
      </c>
    </row>
    <row r="247" spans="5:69">
      <c r="E247" s="326"/>
      <c r="F247" s="328"/>
      <c r="G247" s="329"/>
      <c r="H247" s="323"/>
      <c r="I247" s="232" t="s">
        <v>319</v>
      </c>
      <c r="J247" s="216">
        <f>Variables!$H$32</f>
        <v>0.1</v>
      </c>
      <c r="K247" s="216">
        <f>Variables!$H$32</f>
        <v>0.1</v>
      </c>
      <c r="L247" s="216">
        <f>Variables!$H$32</f>
        <v>0.1</v>
      </c>
      <c r="M247" s="216">
        <f>Variables!$H$32</f>
        <v>0.1</v>
      </c>
      <c r="N247" s="216">
        <f>Variables!$H$32</f>
        <v>0.1</v>
      </c>
      <c r="O247" s="216">
        <f>Variables!$H$32</f>
        <v>0.1</v>
      </c>
      <c r="P247" s="216">
        <f>Variables!$H$32</f>
        <v>0.1</v>
      </c>
      <c r="Q247" s="216">
        <f>Variables!$H$32</f>
        <v>0.1</v>
      </c>
      <c r="R247" s="216">
        <f>Variables!$H$32</f>
        <v>0.1</v>
      </c>
      <c r="S247" s="216">
        <f>Variables!$H$32</f>
        <v>0.1</v>
      </c>
      <c r="T247" s="216">
        <f>Variables!$H$32</f>
        <v>0.1</v>
      </c>
      <c r="U247" s="216">
        <f>Variables!$H$32</f>
        <v>0.1</v>
      </c>
      <c r="V247" s="216">
        <f>Variables!$H$32</f>
        <v>0.1</v>
      </c>
      <c r="W247" s="216">
        <f>Variables!$H$32</f>
        <v>0.1</v>
      </c>
      <c r="X247" s="216">
        <f>Variables!$H$32</f>
        <v>0.1</v>
      </c>
      <c r="Y247" s="216">
        <f>Variables!$H$32</f>
        <v>0.1</v>
      </c>
      <c r="Z247" s="216">
        <f>Variables!$H$32</f>
        <v>0.1</v>
      </c>
      <c r="AA247" s="216">
        <f>Variables!$H$32</f>
        <v>0.1</v>
      </c>
      <c r="AB247" s="216">
        <f>Variables!$H$32</f>
        <v>0.1</v>
      </c>
      <c r="AC247" s="216">
        <f>Variables!$H$32</f>
        <v>0.1</v>
      </c>
      <c r="AD247" s="216">
        <f>Variables!$H$32</f>
        <v>0.1</v>
      </c>
      <c r="AE247" s="216">
        <f>Variables!$H$32</f>
        <v>0.1</v>
      </c>
      <c r="AF247" s="216">
        <f>Variables!$H$32</f>
        <v>0.1</v>
      </c>
      <c r="AG247" s="216">
        <f>Variables!$H$32</f>
        <v>0.1</v>
      </c>
      <c r="AH247" s="216">
        <f>Variables!$H$32</f>
        <v>0.1</v>
      </c>
      <c r="AI247" s="216">
        <f>Variables!$H$32</f>
        <v>0.1</v>
      </c>
      <c r="AJ247" s="216">
        <f>Variables!$H$32</f>
        <v>0.1</v>
      </c>
      <c r="AK247" s="216">
        <f>Variables!$H$32</f>
        <v>0.1</v>
      </c>
      <c r="AL247" s="216">
        <f>Variables!$H$32</f>
        <v>0.1</v>
      </c>
      <c r="AM247" s="216">
        <f>Variables!$H$32</f>
        <v>0.1</v>
      </c>
      <c r="AN247" s="216">
        <f>Variables!$H$32</f>
        <v>0.1</v>
      </c>
      <c r="AO247" s="216">
        <f>Variables!$H$32</f>
        <v>0.1</v>
      </c>
      <c r="AP247" s="216">
        <f>Variables!$H$32</f>
        <v>0.1</v>
      </c>
      <c r="AQ247" s="216">
        <f>Variables!$H$32</f>
        <v>0.1</v>
      </c>
      <c r="AR247" s="216">
        <f>Variables!$H$32</f>
        <v>0.1</v>
      </c>
      <c r="AS247" s="216">
        <f>Variables!$H$32</f>
        <v>0.1</v>
      </c>
      <c r="AT247" s="216">
        <f>Variables!$H$32</f>
        <v>0.1</v>
      </c>
      <c r="AU247" s="216">
        <f>Variables!$H$32</f>
        <v>0.1</v>
      </c>
      <c r="AV247" s="216">
        <f>Variables!$H$32</f>
        <v>0.1</v>
      </c>
      <c r="AW247" s="216">
        <f>Variables!$H$32</f>
        <v>0.1</v>
      </c>
      <c r="AX247" s="216">
        <f>Variables!$H$32</f>
        <v>0.1</v>
      </c>
      <c r="AY247" s="216">
        <f>Variables!$H$32</f>
        <v>0.1</v>
      </c>
      <c r="AZ247" s="216">
        <f>Variables!$H$32</f>
        <v>0.1</v>
      </c>
      <c r="BA247" s="216">
        <f>Variables!$H$32</f>
        <v>0.1</v>
      </c>
      <c r="BB247" s="216">
        <f>Variables!$H$32</f>
        <v>0.1</v>
      </c>
      <c r="BC247" s="216">
        <f>Variables!$H$32</f>
        <v>0.1</v>
      </c>
      <c r="BD247" s="216">
        <f>Variables!$H$32</f>
        <v>0.1</v>
      </c>
      <c r="BE247" s="216">
        <f>Variables!$H$32</f>
        <v>0.1</v>
      </c>
      <c r="BF247" s="216">
        <f>Variables!$H$32</f>
        <v>0.1</v>
      </c>
      <c r="BG247" s="216">
        <f>Variables!$H$32</f>
        <v>0.1</v>
      </c>
      <c r="BH247" s="216">
        <f>Variables!$H$32</f>
        <v>0.1</v>
      </c>
      <c r="BI247" s="216">
        <f>Variables!$H$32</f>
        <v>0.1</v>
      </c>
      <c r="BJ247" s="216">
        <f>Variables!$H$32</f>
        <v>0.1</v>
      </c>
      <c r="BK247" s="216">
        <f>Variables!$H$32</f>
        <v>0.1</v>
      </c>
      <c r="BL247" s="216">
        <f>Variables!$H$32</f>
        <v>0.1</v>
      </c>
      <c r="BM247" s="216">
        <f>Variables!$H$32</f>
        <v>0.1</v>
      </c>
      <c r="BN247" s="216">
        <f>Variables!$H$32</f>
        <v>0.1</v>
      </c>
      <c r="BO247" s="216">
        <f>Variables!$H$32</f>
        <v>0.1</v>
      </c>
      <c r="BP247" s="216">
        <f>Variables!$H$32</f>
        <v>0.1</v>
      </c>
      <c r="BQ247" s="216">
        <f>Variables!$H$32</f>
        <v>0.1</v>
      </c>
    </row>
    <row r="248" spans="5:69">
      <c r="E248" s="326"/>
      <c r="F248" s="328"/>
      <c r="G248" s="329"/>
      <c r="H248" s="323"/>
      <c r="I248" s="235" t="s">
        <v>321</v>
      </c>
      <c r="J248" s="200">
        <f>J179*J246*J247</f>
        <v>0.10880829015544041</v>
      </c>
      <c r="K248" s="200">
        <f>K179*K246*K247</f>
        <v>0.1120725388601036</v>
      </c>
      <c r="L248" s="200">
        <f t="shared" ref="L248:BQ248" si="186">L179*L246*L247</f>
        <v>0.11543471502590673</v>
      </c>
      <c r="M248" s="200">
        <f t="shared" si="186"/>
        <v>0.11889775647668398</v>
      </c>
      <c r="N248" s="200">
        <f t="shared" si="186"/>
        <v>0.12246468917098446</v>
      </c>
      <c r="O248" s="200">
        <f t="shared" si="186"/>
        <v>0.12613862984611399</v>
      </c>
      <c r="P248" s="200">
        <f t="shared" si="186"/>
        <v>0.12992278874149743</v>
      </c>
      <c r="Q248" s="200">
        <f t="shared" si="186"/>
        <v>0.13382047240374237</v>
      </c>
      <c r="R248" s="200">
        <f t="shared" si="186"/>
        <v>0.13783508657585461</v>
      </c>
      <c r="S248" s="200">
        <f t="shared" si="186"/>
        <v>0.14197013917313026</v>
      </c>
      <c r="T248" s="200">
        <f t="shared" si="186"/>
        <v>0.14622924334832418</v>
      </c>
      <c r="U248" s="200">
        <f t="shared" si="186"/>
        <v>0.15061612064877392</v>
      </c>
      <c r="V248" s="200">
        <f t="shared" si="186"/>
        <v>0.15513460426823714</v>
      </c>
      <c r="W248" s="200">
        <f t="shared" si="186"/>
        <v>0.15978864239628426</v>
      </c>
      <c r="X248" s="200">
        <f t="shared" si="186"/>
        <v>0.16458230166817275</v>
      </c>
      <c r="Y248" s="200">
        <f t="shared" si="186"/>
        <v>0.16951977071821792</v>
      </c>
      <c r="Z248" s="200">
        <f t="shared" si="186"/>
        <v>0.17460536383976449</v>
      </c>
      <c r="AA248" s="200">
        <f t="shared" si="186"/>
        <v>0.17984352475495743</v>
      </c>
      <c r="AB248" s="200">
        <f t="shared" si="186"/>
        <v>0.18523883049760614</v>
      </c>
      <c r="AC248" s="200">
        <f t="shared" si="186"/>
        <v>0.19079599541253439</v>
      </c>
      <c r="AD248" s="200">
        <f t="shared" si="186"/>
        <v>0.19651987527491041</v>
      </c>
      <c r="AE248" s="200">
        <f t="shared" si="186"/>
        <v>0.20241547153315775</v>
      </c>
      <c r="AF248" s="200">
        <f t="shared" si="186"/>
        <v>0.20848793567915247</v>
      </c>
      <c r="AG248" s="200">
        <f t="shared" si="186"/>
        <v>0.21474257374952704</v>
      </c>
      <c r="AH248" s="200">
        <f t="shared" si="186"/>
        <v>0.22118485096201287</v>
      </c>
      <c r="AI248" s="200">
        <f t="shared" si="186"/>
        <v>0.22782039649087327</v>
      </c>
      <c r="AJ248" s="200">
        <f t="shared" si="186"/>
        <v>0.2346550083855995</v>
      </c>
      <c r="AK248" s="200">
        <f t="shared" si="186"/>
        <v>0.24169465863716744</v>
      </c>
      <c r="AL248" s="200">
        <f t="shared" si="186"/>
        <v>0.24894549839628244</v>
      </c>
      <c r="AM248" s="200">
        <f t="shared" si="186"/>
        <v>0.25641386334817101</v>
      </c>
      <c r="AN248" s="200">
        <f t="shared" si="186"/>
        <v>0.26410627924861618</v>
      </c>
      <c r="AO248" s="200">
        <f t="shared" si="186"/>
        <v>0.27202946762607461</v>
      </c>
      <c r="AP248" s="200">
        <f t="shared" si="186"/>
        <v>0.2801903516548569</v>
      </c>
      <c r="AQ248" s="200">
        <f t="shared" si="186"/>
        <v>0.28859606220450262</v>
      </c>
      <c r="AR248" s="200">
        <f t="shared" si="186"/>
        <v>0.29725394407063765</v>
      </c>
      <c r="AS248" s="200">
        <f t="shared" si="186"/>
        <v>0.30617156239275684</v>
      </c>
      <c r="AT248" s="200">
        <f t="shared" si="186"/>
        <v>0.31535670926453951</v>
      </c>
      <c r="AU248" s="200">
        <f t="shared" si="186"/>
        <v>0.3248174105424757</v>
      </c>
      <c r="AV248" s="200">
        <f t="shared" si="186"/>
        <v>0.33456193285874997</v>
      </c>
      <c r="AW248" s="200">
        <f t="shared" si="186"/>
        <v>0.34459879084451256</v>
      </c>
      <c r="AX248" s="200">
        <f t="shared" si="186"/>
        <v>0.35493675456984786</v>
      </c>
      <c r="AY248" s="200">
        <f t="shared" si="186"/>
        <v>0.36558485720694334</v>
      </c>
      <c r="AZ248" s="200">
        <f t="shared" si="186"/>
        <v>0.37655240292315162</v>
      </c>
      <c r="BA248" s="200">
        <f t="shared" si="186"/>
        <v>0.3878489750108462</v>
      </c>
      <c r="BB248" s="200">
        <f t="shared" si="186"/>
        <v>0.39948444426117152</v>
      </c>
      <c r="BC248" s="200">
        <f t="shared" si="186"/>
        <v>0.41146897758900663</v>
      </c>
      <c r="BD248" s="200">
        <f t="shared" si="186"/>
        <v>0.42381304691667687</v>
      </c>
      <c r="BE248" s="200">
        <f t="shared" si="186"/>
        <v>0.43652743832417723</v>
      </c>
      <c r="BF248" s="200">
        <f t="shared" si="186"/>
        <v>0.44962326147390264</v>
      </c>
      <c r="BG248" s="200">
        <f t="shared" si="186"/>
        <v>0.4631119593181196</v>
      </c>
      <c r="BH248" s="200">
        <f t="shared" si="186"/>
        <v>0.47700531809766328</v>
      </c>
      <c r="BI248" s="200">
        <f t="shared" si="186"/>
        <v>0.49131547764059313</v>
      </c>
      <c r="BJ248" s="200">
        <f t="shared" si="186"/>
        <v>0.50605494196981093</v>
      </c>
      <c r="BK248" s="200">
        <f t="shared" si="186"/>
        <v>0.52123659022890523</v>
      </c>
      <c r="BL248" s="200">
        <f t="shared" si="186"/>
        <v>0.5368736879357725</v>
      </c>
      <c r="BM248" s="200">
        <f t="shared" si="186"/>
        <v>0.55297989857384555</v>
      </c>
      <c r="BN248" s="200">
        <f t="shared" si="186"/>
        <v>0.56956929553106095</v>
      </c>
      <c r="BO248" s="200">
        <f t="shared" si="186"/>
        <v>0.58665637439699292</v>
      </c>
      <c r="BP248" s="200">
        <f t="shared" si="186"/>
        <v>0.60425606562890266</v>
      </c>
      <c r="BQ248" s="200">
        <f t="shared" si="186"/>
        <v>0.6223837475977696</v>
      </c>
    </row>
    <row r="249" spans="5:69">
      <c r="E249" s="326"/>
      <c r="F249" s="328"/>
      <c r="G249" s="329"/>
      <c r="H249" s="323"/>
      <c r="I249" s="235" t="s">
        <v>324</v>
      </c>
      <c r="J249" s="200">
        <f>J248/J284</f>
        <v>0.15544041450777199</v>
      </c>
      <c r="K249" s="200">
        <f>K248/K284</f>
        <v>0.15696434014020111</v>
      </c>
      <c r="L249" s="200">
        <f t="shared" ref="L249:BQ249" si="187">L248/L284</f>
        <v>0.15850320622000702</v>
      </c>
      <c r="M249" s="200">
        <f t="shared" si="187"/>
        <v>0.16005715922216401</v>
      </c>
      <c r="N249" s="200">
        <f t="shared" si="187"/>
        <v>0.16162634705767537</v>
      </c>
      <c r="O249" s="200">
        <f t="shared" si="187"/>
        <v>0.16321091908765256</v>
      </c>
      <c r="P249" s="200">
        <f t="shared" si="187"/>
        <v>0.16481102613753151</v>
      </c>
      <c r="Q249" s="200">
        <f t="shared" si="187"/>
        <v>0.1664268205114289</v>
      </c>
      <c r="R249" s="200">
        <f t="shared" si="187"/>
        <v>0.16805845600663896</v>
      </c>
      <c r="S249" s="200">
        <f t="shared" si="187"/>
        <v>0.16970608792827266</v>
      </c>
      <c r="T249" s="200">
        <f t="shared" si="187"/>
        <v>0.17136987310404009</v>
      </c>
      <c r="U249" s="200">
        <f t="shared" si="187"/>
        <v>0.17304996989917776</v>
      </c>
      <c r="V249" s="200">
        <f t="shared" si="187"/>
        <v>0.17474653823152261</v>
      </c>
      <c r="W249" s="200">
        <f t="shared" si="187"/>
        <v>0.17645973958673361</v>
      </c>
      <c r="X249" s="200">
        <f t="shared" si="187"/>
        <v>0.17818973703366234</v>
      </c>
      <c r="Y249" s="200">
        <f t="shared" si="187"/>
        <v>0.17993669523987468</v>
      </c>
      <c r="Z249" s="200">
        <f t="shared" si="187"/>
        <v>0.18170078048732449</v>
      </c>
      <c r="AA249" s="200">
        <f t="shared" si="187"/>
        <v>0.1834821606881806</v>
      </c>
      <c r="AB249" s="200">
        <f t="shared" si="187"/>
        <v>0.18528100540080977</v>
      </c>
      <c r="AC249" s="200">
        <f t="shared" si="187"/>
        <v>0.18709748584591582</v>
      </c>
      <c r="AD249" s="200">
        <f t="shared" si="187"/>
        <v>0.18893177492283655</v>
      </c>
      <c r="AE249" s="200">
        <f t="shared" si="187"/>
        <v>0.19078404722600165</v>
      </c>
      <c r="AF249" s="200">
        <f t="shared" si="187"/>
        <v>0.19265447906155067</v>
      </c>
      <c r="AG249" s="200">
        <f t="shared" si="187"/>
        <v>0.19454324846411486</v>
      </c>
      <c r="AH249" s="200">
        <f t="shared" si="187"/>
        <v>0.1964505352137631</v>
      </c>
      <c r="AI249" s="200">
        <f t="shared" si="187"/>
        <v>0.19837652085311369</v>
      </c>
      <c r="AJ249" s="200">
        <f t="shared" si="187"/>
        <v>0.2003213887046148</v>
      </c>
      <c r="AK249" s="200">
        <f t="shared" si="187"/>
        <v>0.20228532388799333</v>
      </c>
      <c r="AL249" s="200">
        <f t="shared" si="187"/>
        <v>0.2042685133378756</v>
      </c>
      <c r="AM249" s="200">
        <f t="shared" si="187"/>
        <v>0.20627114582158035</v>
      </c>
      <c r="AN249" s="200">
        <f t="shared" si="187"/>
        <v>0.20829341195708609</v>
      </c>
      <c r="AO249" s="200">
        <f t="shared" si="187"/>
        <v>0.21033550423117511</v>
      </c>
      <c r="AP249" s="200">
        <f t="shared" si="187"/>
        <v>0.21239761701775528</v>
      </c>
      <c r="AQ249" s="200">
        <f t="shared" si="187"/>
        <v>0.21447994659636074</v>
      </c>
      <c r="AR249" s="200">
        <f t="shared" si="187"/>
        <v>0.21658269117083481</v>
      </c>
      <c r="AS249" s="200">
        <f t="shared" si="187"/>
        <v>0.21870605088819597</v>
      </c>
      <c r="AT249" s="200">
        <f t="shared" si="187"/>
        <v>0.22085022785768807</v>
      </c>
      <c r="AU249" s="200">
        <f t="shared" si="187"/>
        <v>0.22301542617001835</v>
      </c>
      <c r="AV249" s="200">
        <f t="shared" si="187"/>
        <v>0.22520185191678321</v>
      </c>
      <c r="AW249" s="200">
        <f t="shared" si="187"/>
        <v>0.22740971321008507</v>
      </c>
      <c r="AX249" s="200">
        <f t="shared" si="187"/>
        <v>0.22963922020234076</v>
      </c>
      <c r="AY249" s="200">
        <f t="shared" si="187"/>
        <v>0.2318905851062853</v>
      </c>
      <c r="AZ249" s="200">
        <f t="shared" si="187"/>
        <v>0.23416402221517044</v>
      </c>
      <c r="BA249" s="200">
        <f t="shared" si="187"/>
        <v>0.23645974792316229</v>
      </c>
      <c r="BB249" s="200">
        <f t="shared" si="187"/>
        <v>0.23877798074593837</v>
      </c>
      <c r="BC249" s="200">
        <f t="shared" si="187"/>
        <v>0.24111894134148679</v>
      </c>
      <c r="BD249" s="200">
        <f t="shared" si="187"/>
        <v>0.24348285253110918</v>
      </c>
      <c r="BE249" s="200">
        <f t="shared" si="187"/>
        <v>0.24586993932062992</v>
      </c>
      <c r="BF249" s="200">
        <f t="shared" si="187"/>
        <v>0.2482804289218126</v>
      </c>
      <c r="BG249" s="200">
        <f t="shared" si="187"/>
        <v>0.25071455077398719</v>
      </c>
      <c r="BH249" s="200">
        <f t="shared" si="187"/>
        <v>0.25317253656588906</v>
      </c>
      <c r="BI249" s="200">
        <f t="shared" si="187"/>
        <v>0.25565462025771141</v>
      </c>
      <c r="BJ249" s="200">
        <f t="shared" si="187"/>
        <v>0.25816103810337532</v>
      </c>
      <c r="BK249" s="200">
        <f t="shared" si="187"/>
        <v>0.26069202867301622</v>
      </c>
      <c r="BL249" s="200">
        <f t="shared" si="187"/>
        <v>0.26324783287569292</v>
      </c>
      <c r="BM249" s="200">
        <f t="shared" si="187"/>
        <v>0.26582869398231729</v>
      </c>
      <c r="BN249" s="200">
        <f t="shared" si="187"/>
        <v>0.26843485764881053</v>
      </c>
      <c r="BO249" s="200">
        <f t="shared" si="187"/>
        <v>0.27106657193948525</v>
      </c>
      <c r="BP249" s="200">
        <f t="shared" si="187"/>
        <v>0.27372408735065662</v>
      </c>
      <c r="BQ249" s="200">
        <f t="shared" si="187"/>
        <v>0.27640765683448654</v>
      </c>
    </row>
    <row r="250" spans="5:69">
      <c r="E250" s="326"/>
      <c r="F250" s="328"/>
      <c r="G250" s="329"/>
      <c r="H250" s="323"/>
      <c r="I250" s="230" t="s">
        <v>299</v>
      </c>
      <c r="J250" s="195">
        <v>0</v>
      </c>
      <c r="K250" s="200">
        <f t="shared" ref="K250:BQ250" si="188">J252*$B$6</f>
        <v>6.21761658031088E-2</v>
      </c>
      <c r="L250" s="200">
        <f t="shared" si="188"/>
        <v>9.3873818957634858E-2</v>
      </c>
      <c r="M250" s="200">
        <f t="shared" si="188"/>
        <v>0.11033819196682025</v>
      </c>
      <c r="N250" s="200">
        <f t="shared" si="188"/>
        <v>0.11919195967227575</v>
      </c>
      <c r="O250" s="200">
        <f t="shared" si="188"/>
        <v>0.12424651865920802</v>
      </c>
      <c r="P250" s="200">
        <f t="shared" si="188"/>
        <v>0.12740762696466507</v>
      </c>
      <c r="Q250" s="200">
        <f t="shared" si="188"/>
        <v>0.12962822393734516</v>
      </c>
      <c r="R250" s="200">
        <f t="shared" si="188"/>
        <v>0.13138484017324414</v>
      </c>
      <c r="S250" s="200">
        <f t="shared" si="188"/>
        <v>0.13291580248927765</v>
      </c>
      <c r="T250" s="200">
        <f t="shared" si="188"/>
        <v>0.13434033641594786</v>
      </c>
      <c r="U250" s="200">
        <f t="shared" si="188"/>
        <v>0.13571811744958998</v>
      </c>
      <c r="V250" s="200">
        <f t="shared" si="188"/>
        <v>0.1370790466844661</v>
      </c>
      <c r="W250" s="200">
        <f t="shared" si="188"/>
        <v>0.13843813863484208</v>
      </c>
      <c r="X250" s="200">
        <f t="shared" si="188"/>
        <v>0.13980296515211449</v>
      </c>
      <c r="Y250" s="200">
        <f t="shared" si="188"/>
        <v>0.14117737738952216</v>
      </c>
      <c r="Z250" s="200">
        <f t="shared" si="188"/>
        <v>0.14256336679071097</v>
      </c>
      <c r="AA250" s="200">
        <f t="shared" si="188"/>
        <v>0.14396199559028527</v>
      </c>
      <c r="AB250" s="200">
        <f t="shared" si="188"/>
        <v>0.14537386207041489</v>
      </c>
      <c r="AC250" s="200">
        <f t="shared" si="188"/>
        <v>0.14679933319553135</v>
      </c>
      <c r="AD250" s="200">
        <f t="shared" si="188"/>
        <v>0.148238660936132</v>
      </c>
      <c r="AE250" s="200">
        <f t="shared" si="188"/>
        <v>0.14969204043720061</v>
      </c>
      <c r="AF250" s="200">
        <f t="shared" si="188"/>
        <v>0.15115963910900099</v>
      </c>
      <c r="AG250" s="200">
        <f t="shared" si="188"/>
        <v>0.15264161117912078</v>
      </c>
      <c r="AH250" s="200">
        <f t="shared" si="188"/>
        <v>0.15413810497520633</v>
      </c>
      <c r="AI250" s="200">
        <f t="shared" si="188"/>
        <v>0.1556492665731084</v>
      </c>
      <c r="AJ250" s="200">
        <f t="shared" si="188"/>
        <v>0.15717524162779969</v>
      </c>
      <c r="AK250" s="200">
        <f t="shared" si="188"/>
        <v>0.15871617629574578</v>
      </c>
      <c r="AL250" s="200">
        <f t="shared" si="188"/>
        <v>0.16027221770307024</v>
      </c>
      <c r="AM250" s="200">
        <f t="shared" si="188"/>
        <v>0.16184351418668538</v>
      </c>
      <c r="AN250" s="200">
        <f t="shared" si="188"/>
        <v>0.16343021542197486</v>
      </c>
      <c r="AO250" s="200">
        <f t="shared" si="188"/>
        <v>0.16503247249382189</v>
      </c>
      <c r="AP250" s="200">
        <f t="shared" si="188"/>
        <v>0.166650437939381</v>
      </c>
      <c r="AQ250" s="200">
        <f t="shared" si="188"/>
        <v>0.16828426577679262</v>
      </c>
      <c r="AR250" s="200">
        <f t="shared" si="188"/>
        <v>0.16993411152694063</v>
      </c>
      <c r="AS250" s="200">
        <f t="shared" si="188"/>
        <v>0.17160013223180426</v>
      </c>
      <c r="AT250" s="200">
        <f t="shared" si="188"/>
        <v>0.17328248647118052</v>
      </c>
      <c r="AU250" s="200">
        <f t="shared" si="188"/>
        <v>0.1749813343786655</v>
      </c>
      <c r="AV250" s="200">
        <f t="shared" si="188"/>
        <v>0.17669683765734009</v>
      </c>
      <c r="AW250" s="200">
        <f t="shared" si="188"/>
        <v>0.17842915959538336</v>
      </c>
      <c r="AX250" s="200">
        <f t="shared" si="188"/>
        <v>0.18017846508172572</v>
      </c>
      <c r="AY250" s="200">
        <f t="shared" si="188"/>
        <v>0.18194492062179918</v>
      </c>
      <c r="AZ250" s="200">
        <f t="shared" si="188"/>
        <v>0.18372869435341371</v>
      </c>
      <c r="BA250" s="200">
        <f t="shared" si="188"/>
        <v>0.18552995606277506</v>
      </c>
      <c r="BB250" s="200">
        <f t="shared" si="188"/>
        <v>0.18734887720065246</v>
      </c>
      <c r="BC250" s="200">
        <f t="shared" si="188"/>
        <v>0.18918563089870158</v>
      </c>
      <c r="BD250" s="200">
        <f t="shared" si="188"/>
        <v>0.19104039198594552</v>
      </c>
      <c r="BE250" s="200">
        <f t="shared" si="188"/>
        <v>0.19291333700541646</v>
      </c>
      <c r="BF250" s="200">
        <f t="shared" si="188"/>
        <v>0.19480464423096022</v>
      </c>
      <c r="BG250" s="200">
        <f t="shared" si="188"/>
        <v>0.19671449368420513</v>
      </c>
      <c r="BH250" s="200">
        <f t="shared" si="188"/>
        <v>0.19864306715169744</v>
      </c>
      <c r="BI250" s="200">
        <f t="shared" si="188"/>
        <v>0.20059054820220434</v>
      </c>
      <c r="BJ250" s="200">
        <f t="shared" si="188"/>
        <v>0.20255712220418676</v>
      </c>
      <c r="BK250" s="200">
        <f t="shared" si="188"/>
        <v>0.20454297634344354</v>
      </c>
      <c r="BL250" s="200">
        <f t="shared" si="188"/>
        <v>0.20654829964092825</v>
      </c>
      <c r="BM250" s="200">
        <f t="shared" si="188"/>
        <v>0.20857328297074132</v>
      </c>
      <c r="BN250" s="200">
        <f t="shared" si="188"/>
        <v>0.21061811907829761</v>
      </c>
      <c r="BO250" s="200">
        <f t="shared" si="188"/>
        <v>0.21268300259867301</v>
      </c>
      <c r="BP250" s="200">
        <f t="shared" si="188"/>
        <v>0.21476813007513063</v>
      </c>
      <c r="BQ250" s="200">
        <f t="shared" si="188"/>
        <v>0.21687369997782799</v>
      </c>
    </row>
    <row r="251" spans="5:69">
      <c r="E251" s="326"/>
      <c r="F251" s="328"/>
      <c r="G251" s="329"/>
      <c r="H251" s="323"/>
      <c r="I251" s="230" t="s">
        <v>301</v>
      </c>
      <c r="J251" s="195">
        <v>0</v>
      </c>
      <c r="K251" s="200">
        <f t="shared" ref="K251:BQ251" si="189">J252*$B$7</f>
        <v>1.55440414507772E-2</v>
      </c>
      <c r="L251" s="200">
        <f t="shared" si="189"/>
        <v>2.3468454739408715E-2</v>
      </c>
      <c r="M251" s="200">
        <f t="shared" si="189"/>
        <v>2.7584547991705063E-2</v>
      </c>
      <c r="N251" s="200">
        <f t="shared" si="189"/>
        <v>2.9797989918068937E-2</v>
      </c>
      <c r="O251" s="200">
        <f t="shared" si="189"/>
        <v>3.1061629664802005E-2</v>
      </c>
      <c r="P251" s="200">
        <f t="shared" si="189"/>
        <v>3.1851906741166267E-2</v>
      </c>
      <c r="Q251" s="200">
        <f t="shared" si="189"/>
        <v>3.240705598433629E-2</v>
      </c>
      <c r="R251" s="200">
        <f t="shared" si="189"/>
        <v>3.2846210043311036E-2</v>
      </c>
      <c r="S251" s="200">
        <f t="shared" si="189"/>
        <v>3.3228950622319411E-2</v>
      </c>
      <c r="T251" s="200">
        <f t="shared" si="189"/>
        <v>3.3585084103986966E-2</v>
      </c>
      <c r="U251" s="200">
        <f t="shared" si="189"/>
        <v>3.3929529362397494E-2</v>
      </c>
      <c r="V251" s="200">
        <f t="shared" si="189"/>
        <v>3.4269761671116526E-2</v>
      </c>
      <c r="W251" s="200">
        <f t="shared" si="189"/>
        <v>3.4609534658710521E-2</v>
      </c>
      <c r="X251" s="200">
        <f t="shared" si="189"/>
        <v>3.4950741288028622E-2</v>
      </c>
      <c r="Y251" s="200">
        <f t="shared" si="189"/>
        <v>3.5294344347380539E-2</v>
      </c>
      <c r="Z251" s="200">
        <f t="shared" si="189"/>
        <v>3.5640841697677741E-2</v>
      </c>
      <c r="AA251" s="200">
        <f t="shared" si="189"/>
        <v>3.5990498897571319E-2</v>
      </c>
      <c r="AB251" s="200">
        <f t="shared" si="189"/>
        <v>3.6343465517603722E-2</v>
      </c>
      <c r="AC251" s="200">
        <f t="shared" si="189"/>
        <v>3.6699833298882836E-2</v>
      </c>
      <c r="AD251" s="200">
        <f t="shared" si="189"/>
        <v>3.7059665234033E-2</v>
      </c>
      <c r="AE251" s="200">
        <f t="shared" si="189"/>
        <v>3.7423010109300152E-2</v>
      </c>
      <c r="AF251" s="200">
        <f t="shared" si="189"/>
        <v>3.7789909777250247E-2</v>
      </c>
      <c r="AG251" s="200">
        <f t="shared" si="189"/>
        <v>3.8160402794780196E-2</v>
      </c>
      <c r="AH251" s="200">
        <f t="shared" si="189"/>
        <v>3.8534526243801583E-2</v>
      </c>
      <c r="AI251" s="200">
        <f t="shared" si="189"/>
        <v>3.8912316643277101E-2</v>
      </c>
      <c r="AJ251" s="200">
        <f t="shared" si="189"/>
        <v>3.9293810406949924E-2</v>
      </c>
      <c r="AK251" s="200">
        <f t="shared" si="189"/>
        <v>3.9679044073936444E-2</v>
      </c>
      <c r="AL251" s="200">
        <f t="shared" si="189"/>
        <v>4.0068054425767559E-2</v>
      </c>
      <c r="AM251" s="200">
        <f t="shared" si="189"/>
        <v>4.0460878546671346E-2</v>
      </c>
      <c r="AN251" s="200">
        <f t="shared" si="189"/>
        <v>4.0857553855493715E-2</v>
      </c>
      <c r="AO251" s="200">
        <f t="shared" si="189"/>
        <v>4.1258118123455471E-2</v>
      </c>
      <c r="AP251" s="200">
        <f t="shared" si="189"/>
        <v>4.1662609484845251E-2</v>
      </c>
      <c r="AQ251" s="200">
        <f t="shared" si="189"/>
        <v>4.2071066444198155E-2</v>
      </c>
      <c r="AR251" s="200">
        <f t="shared" si="189"/>
        <v>4.2483527881735157E-2</v>
      </c>
      <c r="AS251" s="200">
        <f t="shared" si="189"/>
        <v>4.2900033057951065E-2</v>
      </c>
      <c r="AT251" s="200">
        <f t="shared" si="189"/>
        <v>4.3320621617795131E-2</v>
      </c>
      <c r="AU251" s="200">
        <f t="shared" si="189"/>
        <v>4.3745333594666376E-2</v>
      </c>
      <c r="AV251" s="200">
        <f t="shared" si="189"/>
        <v>4.4174209414335024E-2</v>
      </c>
      <c r="AW251" s="200">
        <f t="shared" si="189"/>
        <v>4.4607289898845839E-2</v>
      </c>
      <c r="AX251" s="200">
        <f t="shared" si="189"/>
        <v>4.504461627043143E-2</v>
      </c>
      <c r="AY251" s="200">
        <f t="shared" si="189"/>
        <v>4.5486230155449794E-2</v>
      </c>
      <c r="AZ251" s="200">
        <f t="shared" si="189"/>
        <v>4.5932173588353428E-2</v>
      </c>
      <c r="BA251" s="200">
        <f t="shared" si="189"/>
        <v>4.6382489015693765E-2</v>
      </c>
      <c r="BB251" s="200">
        <f t="shared" si="189"/>
        <v>4.6837219300163116E-2</v>
      </c>
      <c r="BC251" s="200">
        <f t="shared" si="189"/>
        <v>4.7296407724675395E-2</v>
      </c>
      <c r="BD251" s="200">
        <f t="shared" si="189"/>
        <v>4.7760097996486381E-2</v>
      </c>
      <c r="BE251" s="200">
        <f t="shared" si="189"/>
        <v>4.8228334251354116E-2</v>
      </c>
      <c r="BF251" s="200">
        <f t="shared" si="189"/>
        <v>4.8701161057740056E-2</v>
      </c>
      <c r="BG251" s="200">
        <f t="shared" si="189"/>
        <v>4.9178623421051282E-2</v>
      </c>
      <c r="BH251" s="200">
        <f t="shared" si="189"/>
        <v>4.966076678792436E-2</v>
      </c>
      <c r="BI251" s="200">
        <f t="shared" si="189"/>
        <v>5.0147637050551086E-2</v>
      </c>
      <c r="BJ251" s="200">
        <f t="shared" si="189"/>
        <v>5.0639280551046689E-2</v>
      </c>
      <c r="BK251" s="200">
        <f t="shared" si="189"/>
        <v>5.1135744085860885E-2</v>
      </c>
      <c r="BL251" s="200">
        <f t="shared" si="189"/>
        <v>5.1637074910232061E-2</v>
      </c>
      <c r="BM251" s="200">
        <f t="shared" si="189"/>
        <v>5.214332074268533E-2</v>
      </c>
      <c r="BN251" s="200">
        <f t="shared" si="189"/>
        <v>5.2654529769574403E-2</v>
      </c>
      <c r="BO251" s="200">
        <f t="shared" si="189"/>
        <v>5.3170750649668252E-2</v>
      </c>
      <c r="BP251" s="200">
        <f t="shared" si="189"/>
        <v>5.3692032518782656E-2</v>
      </c>
      <c r="BQ251" s="200">
        <f t="shared" si="189"/>
        <v>5.4218424994456997E-2</v>
      </c>
    </row>
    <row r="252" spans="5:69">
      <c r="E252" s="326"/>
      <c r="F252" s="328"/>
      <c r="G252" s="329"/>
      <c r="H252" s="323"/>
      <c r="I252" s="230" t="s">
        <v>295</v>
      </c>
      <c r="J252" s="200">
        <f>J249+J250+J251</f>
        <v>0.15544041450777199</v>
      </c>
      <c r="K252" s="200">
        <f>K249+K250+K251</f>
        <v>0.23468454739408712</v>
      </c>
      <c r="L252" s="200">
        <f t="shared" ref="L252:BQ252" si="190">L249+L250+L251</f>
        <v>0.27584547991705061</v>
      </c>
      <c r="M252" s="200">
        <f t="shared" si="190"/>
        <v>0.29797989918068934</v>
      </c>
      <c r="N252" s="200">
        <f t="shared" si="190"/>
        <v>0.31061629664802004</v>
      </c>
      <c r="O252" s="200">
        <f t="shared" si="190"/>
        <v>0.31851906741166264</v>
      </c>
      <c r="P252" s="200">
        <f t="shared" si="190"/>
        <v>0.32407055984336286</v>
      </c>
      <c r="Q252" s="200">
        <f t="shared" si="190"/>
        <v>0.32846210043311036</v>
      </c>
      <c r="R252" s="200">
        <f t="shared" si="190"/>
        <v>0.33228950622319409</v>
      </c>
      <c r="S252" s="200">
        <f t="shared" si="190"/>
        <v>0.33585084103986967</v>
      </c>
      <c r="T252" s="200">
        <f t="shared" si="190"/>
        <v>0.33929529362397493</v>
      </c>
      <c r="U252" s="200">
        <f t="shared" si="190"/>
        <v>0.34269761671116522</v>
      </c>
      <c r="V252" s="200">
        <f t="shared" si="190"/>
        <v>0.34609534658710522</v>
      </c>
      <c r="W252" s="200">
        <f t="shared" si="190"/>
        <v>0.34950741288028619</v>
      </c>
      <c r="X252" s="200">
        <f t="shared" si="190"/>
        <v>0.35294344347380541</v>
      </c>
      <c r="Y252" s="200">
        <f t="shared" si="190"/>
        <v>0.35640841697677739</v>
      </c>
      <c r="Z252" s="200">
        <f t="shared" si="190"/>
        <v>0.35990498897571316</v>
      </c>
      <c r="AA252" s="200">
        <f t="shared" si="190"/>
        <v>0.36343465517603724</v>
      </c>
      <c r="AB252" s="200">
        <f t="shared" si="190"/>
        <v>0.36699833298882834</v>
      </c>
      <c r="AC252" s="200">
        <f t="shared" si="190"/>
        <v>0.37059665234033001</v>
      </c>
      <c r="AD252" s="200">
        <f t="shared" si="190"/>
        <v>0.37423010109300153</v>
      </c>
      <c r="AE252" s="200">
        <f t="shared" si="190"/>
        <v>0.37789909777250241</v>
      </c>
      <c r="AF252" s="200">
        <f t="shared" si="190"/>
        <v>0.3816040279478019</v>
      </c>
      <c r="AG252" s="200">
        <f t="shared" si="190"/>
        <v>0.38534526243801581</v>
      </c>
      <c r="AH252" s="200">
        <f t="shared" si="190"/>
        <v>0.38912316643277101</v>
      </c>
      <c r="AI252" s="200">
        <f t="shared" si="190"/>
        <v>0.39293810406949919</v>
      </c>
      <c r="AJ252" s="200">
        <f t="shared" si="190"/>
        <v>0.39679044073936443</v>
      </c>
      <c r="AK252" s="200">
        <f t="shared" si="190"/>
        <v>0.40068054425767557</v>
      </c>
      <c r="AL252" s="200">
        <f t="shared" si="190"/>
        <v>0.40460878546671342</v>
      </c>
      <c r="AM252" s="200">
        <f t="shared" si="190"/>
        <v>0.40857553855493711</v>
      </c>
      <c r="AN252" s="200">
        <f t="shared" si="190"/>
        <v>0.41258118123455467</v>
      </c>
      <c r="AO252" s="200">
        <f t="shared" si="190"/>
        <v>0.41662609484845248</v>
      </c>
      <c r="AP252" s="200">
        <f t="shared" si="190"/>
        <v>0.42071066444198152</v>
      </c>
      <c r="AQ252" s="200">
        <f t="shared" si="190"/>
        <v>0.42483527881735156</v>
      </c>
      <c r="AR252" s="200">
        <f t="shared" si="190"/>
        <v>0.42900033057951059</v>
      </c>
      <c r="AS252" s="200">
        <f t="shared" si="190"/>
        <v>0.4332062161779513</v>
      </c>
      <c r="AT252" s="200">
        <f t="shared" si="190"/>
        <v>0.43745333594666375</v>
      </c>
      <c r="AU252" s="200">
        <f t="shared" si="190"/>
        <v>0.44174209414335019</v>
      </c>
      <c r="AV252" s="200">
        <f t="shared" si="190"/>
        <v>0.44607289898845837</v>
      </c>
      <c r="AW252" s="200">
        <f t="shared" si="190"/>
        <v>0.45044616270431426</v>
      </c>
      <c r="AX252" s="200">
        <f t="shared" si="190"/>
        <v>0.45486230155449792</v>
      </c>
      <c r="AY252" s="200">
        <f t="shared" si="190"/>
        <v>0.45932173588353425</v>
      </c>
      <c r="AZ252" s="200">
        <f t="shared" si="190"/>
        <v>0.46382489015693762</v>
      </c>
      <c r="BA252" s="200">
        <f t="shared" si="190"/>
        <v>0.46837219300163113</v>
      </c>
      <c r="BB252" s="200">
        <f t="shared" si="190"/>
        <v>0.47296407724675393</v>
      </c>
      <c r="BC252" s="200">
        <f t="shared" si="190"/>
        <v>0.47760097996486378</v>
      </c>
      <c r="BD252" s="200">
        <f t="shared" si="190"/>
        <v>0.4822833425135411</v>
      </c>
      <c r="BE252" s="200">
        <f t="shared" si="190"/>
        <v>0.4870116105774005</v>
      </c>
      <c r="BF252" s="200">
        <f t="shared" si="190"/>
        <v>0.49178623421051282</v>
      </c>
      <c r="BG252" s="200">
        <f t="shared" si="190"/>
        <v>0.4966076678792436</v>
      </c>
      <c r="BH252" s="200">
        <f t="shared" si="190"/>
        <v>0.50147637050551086</v>
      </c>
      <c r="BI252" s="200">
        <f t="shared" si="190"/>
        <v>0.50639280551046684</v>
      </c>
      <c r="BJ252" s="200">
        <f t="shared" si="190"/>
        <v>0.51135744085860879</v>
      </c>
      <c r="BK252" s="200">
        <f t="shared" si="190"/>
        <v>0.51637074910232061</v>
      </c>
      <c r="BL252" s="200">
        <f t="shared" si="190"/>
        <v>0.52143320742685328</v>
      </c>
      <c r="BM252" s="200">
        <f t="shared" si="190"/>
        <v>0.52654529769574399</v>
      </c>
      <c r="BN252" s="200">
        <f t="shared" si="190"/>
        <v>0.53170750649668252</v>
      </c>
      <c r="BO252" s="200">
        <f t="shared" si="190"/>
        <v>0.53692032518782651</v>
      </c>
      <c r="BP252" s="200">
        <f t="shared" si="190"/>
        <v>0.54218424994456993</v>
      </c>
      <c r="BQ252" s="200">
        <f t="shared" si="190"/>
        <v>0.5474997818067715</v>
      </c>
    </row>
    <row r="253" spans="5:69">
      <c r="E253" s="326"/>
      <c r="F253" s="328"/>
      <c r="G253" s="329"/>
      <c r="H253" s="323"/>
      <c r="I253" s="230" t="s">
        <v>326</v>
      </c>
      <c r="J253" s="219">
        <f>Variables!$H$25</f>
        <v>70000</v>
      </c>
      <c r="K253" s="219">
        <f>Variables!$H$25</f>
        <v>70000</v>
      </c>
      <c r="L253" s="219">
        <f>Variables!$H$25</f>
        <v>70000</v>
      </c>
      <c r="M253" s="219">
        <f>Variables!$H$25</f>
        <v>70000</v>
      </c>
      <c r="N253" s="219">
        <f>Variables!$H$25</f>
        <v>70000</v>
      </c>
      <c r="O253" s="219">
        <f>Variables!$H$25</f>
        <v>70000</v>
      </c>
      <c r="P253" s="219">
        <f>Variables!$H$25</f>
        <v>70000</v>
      </c>
      <c r="Q253" s="219">
        <f>Variables!$H$25</f>
        <v>70000</v>
      </c>
      <c r="R253" s="219">
        <f>Variables!$H$25</f>
        <v>70000</v>
      </c>
      <c r="S253" s="219">
        <f>Variables!$H$25</f>
        <v>70000</v>
      </c>
      <c r="T253" s="219">
        <f>Variables!$H$25</f>
        <v>70000</v>
      </c>
      <c r="U253" s="219">
        <f>Variables!$H$25</f>
        <v>70000</v>
      </c>
      <c r="V253" s="219">
        <f>Variables!$H$25</f>
        <v>70000</v>
      </c>
      <c r="W253" s="219">
        <f>Variables!$H$25</f>
        <v>70000</v>
      </c>
      <c r="X253" s="219">
        <f>Variables!$H$25</f>
        <v>70000</v>
      </c>
      <c r="Y253" s="219">
        <f>Variables!$H$25</f>
        <v>70000</v>
      </c>
      <c r="Z253" s="219">
        <f>Variables!$H$25</f>
        <v>70000</v>
      </c>
      <c r="AA253" s="219">
        <f>Variables!$H$25</f>
        <v>70000</v>
      </c>
      <c r="AB253" s="219">
        <f>Variables!$H$25</f>
        <v>70000</v>
      </c>
      <c r="AC253" s="219">
        <f>Variables!$H$25</f>
        <v>70000</v>
      </c>
      <c r="AD253" s="219">
        <f>Variables!$H$25</f>
        <v>70000</v>
      </c>
      <c r="AE253" s="219">
        <f>Variables!$H$25</f>
        <v>70000</v>
      </c>
      <c r="AF253" s="219">
        <f>Variables!$H$25</f>
        <v>70000</v>
      </c>
      <c r="AG253" s="219">
        <f>Variables!$H$25</f>
        <v>70000</v>
      </c>
      <c r="AH253" s="219">
        <f>Variables!$H$25</f>
        <v>70000</v>
      </c>
      <c r="AI253" s="219">
        <f>Variables!$H$25</f>
        <v>70000</v>
      </c>
      <c r="AJ253" s="219">
        <f>Variables!$H$25</f>
        <v>70000</v>
      </c>
      <c r="AK253" s="219">
        <f>Variables!$H$25</f>
        <v>70000</v>
      </c>
      <c r="AL253" s="219">
        <f>Variables!$H$25</f>
        <v>70000</v>
      </c>
      <c r="AM253" s="219">
        <f>Variables!$H$25</f>
        <v>70000</v>
      </c>
      <c r="AN253" s="219">
        <f>Variables!$H$25</f>
        <v>70000</v>
      </c>
      <c r="AO253" s="219">
        <f>Variables!$H$25</f>
        <v>70000</v>
      </c>
      <c r="AP253" s="219">
        <f>Variables!$H$25</f>
        <v>70000</v>
      </c>
      <c r="AQ253" s="219">
        <f>Variables!$H$25</f>
        <v>70000</v>
      </c>
      <c r="AR253" s="219">
        <f>Variables!$H$25</f>
        <v>70000</v>
      </c>
      <c r="AS253" s="219">
        <f>Variables!$H$25</f>
        <v>70000</v>
      </c>
      <c r="AT253" s="219">
        <f>Variables!$H$25</f>
        <v>70000</v>
      </c>
      <c r="AU253" s="219">
        <f>Variables!$H$25</f>
        <v>70000</v>
      </c>
      <c r="AV253" s="219">
        <f>Variables!$H$25</f>
        <v>70000</v>
      </c>
      <c r="AW253" s="219">
        <f>Variables!$H$25</f>
        <v>70000</v>
      </c>
      <c r="AX253" s="219">
        <f>Variables!$H$25</f>
        <v>70000</v>
      </c>
      <c r="AY253" s="219">
        <f>Variables!$H$25</f>
        <v>70000</v>
      </c>
      <c r="AZ253" s="219">
        <f>Variables!$H$25</f>
        <v>70000</v>
      </c>
      <c r="BA253" s="219">
        <f>Variables!$H$25</f>
        <v>70000</v>
      </c>
      <c r="BB253" s="219">
        <f>Variables!$H$25</f>
        <v>70000</v>
      </c>
      <c r="BC253" s="219">
        <f>Variables!$H$25</f>
        <v>70000</v>
      </c>
      <c r="BD253" s="219">
        <f>Variables!$H$25</f>
        <v>70000</v>
      </c>
      <c r="BE253" s="219">
        <f>Variables!$H$25</f>
        <v>70000</v>
      </c>
      <c r="BF253" s="219">
        <f>Variables!$H$25</f>
        <v>70000</v>
      </c>
      <c r="BG253" s="219">
        <f>Variables!$H$25</f>
        <v>70000</v>
      </c>
      <c r="BH253" s="219">
        <f>Variables!$H$25</f>
        <v>70000</v>
      </c>
      <c r="BI253" s="219">
        <f>Variables!$H$25</f>
        <v>70000</v>
      </c>
      <c r="BJ253" s="219">
        <f>Variables!$H$25</f>
        <v>70000</v>
      </c>
      <c r="BK253" s="219">
        <f>Variables!$H$25</f>
        <v>70000</v>
      </c>
      <c r="BL253" s="219">
        <f>Variables!$H$25</f>
        <v>70000</v>
      </c>
      <c r="BM253" s="219">
        <f>Variables!$H$25</f>
        <v>70000</v>
      </c>
      <c r="BN253" s="219">
        <f>Variables!$H$25</f>
        <v>70000</v>
      </c>
      <c r="BO253" s="219">
        <f>Variables!$H$25</f>
        <v>70000</v>
      </c>
      <c r="BP253" s="219">
        <f>Variables!$H$25</f>
        <v>70000</v>
      </c>
      <c r="BQ253" s="219">
        <f>Variables!$H$25</f>
        <v>70000</v>
      </c>
    </row>
    <row r="254" spans="5:69">
      <c r="E254" s="326"/>
      <c r="F254" s="328"/>
      <c r="G254" s="329"/>
      <c r="H254" s="323"/>
      <c r="I254" s="230" t="s">
        <v>446</v>
      </c>
      <c r="J254" s="204">
        <f t="shared" ref="J254:BQ254" si="191">J253*$B$11</f>
        <v>17500</v>
      </c>
      <c r="K254" s="204">
        <f t="shared" si="191"/>
        <v>17500</v>
      </c>
      <c r="L254" s="204">
        <f t="shared" si="191"/>
        <v>17500</v>
      </c>
      <c r="M254" s="204">
        <f t="shared" si="191"/>
        <v>17500</v>
      </c>
      <c r="N254" s="204">
        <f t="shared" si="191"/>
        <v>17500</v>
      </c>
      <c r="O254" s="204">
        <f t="shared" si="191"/>
        <v>17500</v>
      </c>
      <c r="P254" s="204">
        <f t="shared" si="191"/>
        <v>17500</v>
      </c>
      <c r="Q254" s="204">
        <f t="shared" si="191"/>
        <v>17500</v>
      </c>
      <c r="R254" s="204">
        <f t="shared" si="191"/>
        <v>17500</v>
      </c>
      <c r="S254" s="204">
        <f t="shared" si="191"/>
        <v>17500</v>
      </c>
      <c r="T254" s="204">
        <f t="shared" si="191"/>
        <v>17500</v>
      </c>
      <c r="U254" s="204">
        <f t="shared" si="191"/>
        <v>17500</v>
      </c>
      <c r="V254" s="204">
        <f t="shared" si="191"/>
        <v>17500</v>
      </c>
      <c r="W254" s="204">
        <f t="shared" si="191"/>
        <v>17500</v>
      </c>
      <c r="X254" s="204">
        <f t="shared" si="191"/>
        <v>17500</v>
      </c>
      <c r="Y254" s="204">
        <f t="shared" si="191"/>
        <v>17500</v>
      </c>
      <c r="Z254" s="204">
        <f t="shared" si="191"/>
        <v>17500</v>
      </c>
      <c r="AA254" s="204">
        <f t="shared" si="191"/>
        <v>17500</v>
      </c>
      <c r="AB254" s="204">
        <f t="shared" si="191"/>
        <v>17500</v>
      </c>
      <c r="AC254" s="204">
        <f t="shared" si="191"/>
        <v>17500</v>
      </c>
      <c r="AD254" s="204">
        <f t="shared" si="191"/>
        <v>17500</v>
      </c>
      <c r="AE254" s="204">
        <f t="shared" si="191"/>
        <v>17500</v>
      </c>
      <c r="AF254" s="204">
        <f t="shared" si="191"/>
        <v>17500</v>
      </c>
      <c r="AG254" s="204">
        <f t="shared" si="191"/>
        <v>17500</v>
      </c>
      <c r="AH254" s="204">
        <f t="shared" si="191"/>
        <v>17500</v>
      </c>
      <c r="AI254" s="204">
        <f t="shared" si="191"/>
        <v>17500</v>
      </c>
      <c r="AJ254" s="204">
        <f t="shared" si="191"/>
        <v>17500</v>
      </c>
      <c r="AK254" s="204">
        <f t="shared" si="191"/>
        <v>17500</v>
      </c>
      <c r="AL254" s="204">
        <f t="shared" si="191"/>
        <v>17500</v>
      </c>
      <c r="AM254" s="204">
        <f t="shared" si="191"/>
        <v>17500</v>
      </c>
      <c r="AN254" s="204">
        <f t="shared" si="191"/>
        <v>17500</v>
      </c>
      <c r="AO254" s="204">
        <f t="shared" si="191"/>
        <v>17500</v>
      </c>
      <c r="AP254" s="204">
        <f t="shared" si="191"/>
        <v>17500</v>
      </c>
      <c r="AQ254" s="204">
        <f t="shared" si="191"/>
        <v>17500</v>
      </c>
      <c r="AR254" s="204">
        <f t="shared" si="191"/>
        <v>17500</v>
      </c>
      <c r="AS254" s="204">
        <f t="shared" si="191"/>
        <v>17500</v>
      </c>
      <c r="AT254" s="204">
        <f t="shared" si="191"/>
        <v>17500</v>
      </c>
      <c r="AU254" s="204">
        <f t="shared" si="191"/>
        <v>17500</v>
      </c>
      <c r="AV254" s="204">
        <f t="shared" si="191"/>
        <v>17500</v>
      </c>
      <c r="AW254" s="204">
        <f t="shared" si="191"/>
        <v>17500</v>
      </c>
      <c r="AX254" s="204">
        <f t="shared" si="191"/>
        <v>17500</v>
      </c>
      <c r="AY254" s="204">
        <f t="shared" si="191"/>
        <v>17500</v>
      </c>
      <c r="AZ254" s="204">
        <f t="shared" si="191"/>
        <v>17500</v>
      </c>
      <c r="BA254" s="204">
        <f t="shared" si="191"/>
        <v>17500</v>
      </c>
      <c r="BB254" s="204">
        <f t="shared" si="191"/>
        <v>17500</v>
      </c>
      <c r="BC254" s="204">
        <f t="shared" si="191"/>
        <v>17500</v>
      </c>
      <c r="BD254" s="204">
        <f t="shared" si="191"/>
        <v>17500</v>
      </c>
      <c r="BE254" s="204">
        <f t="shared" si="191"/>
        <v>17500</v>
      </c>
      <c r="BF254" s="204">
        <f t="shared" si="191"/>
        <v>17500</v>
      </c>
      <c r="BG254" s="204">
        <f t="shared" si="191"/>
        <v>17500</v>
      </c>
      <c r="BH254" s="204">
        <f t="shared" si="191"/>
        <v>17500</v>
      </c>
      <c r="BI254" s="204">
        <f t="shared" si="191"/>
        <v>17500</v>
      </c>
      <c r="BJ254" s="204">
        <f t="shared" si="191"/>
        <v>17500</v>
      </c>
      <c r="BK254" s="204">
        <f t="shared" si="191"/>
        <v>17500</v>
      </c>
      <c r="BL254" s="204">
        <f t="shared" si="191"/>
        <v>17500</v>
      </c>
      <c r="BM254" s="204">
        <f t="shared" si="191"/>
        <v>17500</v>
      </c>
      <c r="BN254" s="204">
        <f t="shared" si="191"/>
        <v>17500</v>
      </c>
      <c r="BO254" s="204">
        <f t="shared" si="191"/>
        <v>17500</v>
      </c>
      <c r="BP254" s="204">
        <f t="shared" si="191"/>
        <v>17500</v>
      </c>
      <c r="BQ254" s="204">
        <f t="shared" si="191"/>
        <v>17500</v>
      </c>
    </row>
    <row r="255" spans="5:69">
      <c r="E255" s="326"/>
      <c r="F255" s="328"/>
      <c r="G255" s="329"/>
      <c r="H255" s="323"/>
      <c r="I255" s="230" t="s">
        <v>346</v>
      </c>
      <c r="J255" s="204">
        <f>J252*J253</f>
        <v>10880.829015544039</v>
      </c>
      <c r="K255" s="204">
        <f>K252*K253</f>
        <v>16427.9183175861</v>
      </c>
      <c r="L255" s="204">
        <f t="shared" ref="L255:BQ255" si="192">L252*L253</f>
        <v>19309.183594193542</v>
      </c>
      <c r="M255" s="204">
        <f t="shared" si="192"/>
        <v>20858.592942648254</v>
      </c>
      <c r="N255" s="204">
        <f t="shared" si="192"/>
        <v>21743.140765361404</v>
      </c>
      <c r="O255" s="204">
        <f t="shared" si="192"/>
        <v>22296.334718816386</v>
      </c>
      <c r="P255" s="204">
        <f t="shared" si="192"/>
        <v>22684.939189035402</v>
      </c>
      <c r="Q255" s="204">
        <f t="shared" si="192"/>
        <v>22992.347030317724</v>
      </c>
      <c r="R255" s="204">
        <f t="shared" si="192"/>
        <v>23260.265435623587</v>
      </c>
      <c r="S255" s="204">
        <f t="shared" si="192"/>
        <v>23509.558872790876</v>
      </c>
      <c r="T255" s="204">
        <f t="shared" si="192"/>
        <v>23750.670553678247</v>
      </c>
      <c r="U255" s="204">
        <f t="shared" si="192"/>
        <v>23988.833169781567</v>
      </c>
      <c r="V255" s="204">
        <f t="shared" si="192"/>
        <v>24226.674261097367</v>
      </c>
      <c r="W255" s="204">
        <f t="shared" si="192"/>
        <v>24465.518901620035</v>
      </c>
      <c r="X255" s="204">
        <f t="shared" si="192"/>
        <v>24706.041043166377</v>
      </c>
      <c r="Y255" s="204">
        <f t="shared" si="192"/>
        <v>24948.589188374419</v>
      </c>
      <c r="Z255" s="204">
        <f t="shared" si="192"/>
        <v>25193.349228299921</v>
      </c>
      <c r="AA255" s="204">
        <f t="shared" si="192"/>
        <v>25440.425862322605</v>
      </c>
      <c r="AB255" s="204">
        <f t="shared" si="192"/>
        <v>25689.883309217985</v>
      </c>
      <c r="AC255" s="204">
        <f t="shared" si="192"/>
        <v>25941.765663823102</v>
      </c>
      <c r="AD255" s="204">
        <f t="shared" si="192"/>
        <v>26196.107076510107</v>
      </c>
      <c r="AE255" s="204">
        <f t="shared" si="192"/>
        <v>26452.936844075168</v>
      </c>
      <c r="AF255" s="204">
        <f t="shared" si="192"/>
        <v>26712.281956346134</v>
      </c>
      <c r="AG255" s="204">
        <f t="shared" si="192"/>
        <v>26974.168370661107</v>
      </c>
      <c r="AH255" s="204">
        <f t="shared" si="192"/>
        <v>27238.621650293971</v>
      </c>
      <c r="AI255" s="204">
        <f t="shared" si="192"/>
        <v>27505.667284864943</v>
      </c>
      <c r="AJ255" s="204">
        <f t="shared" si="192"/>
        <v>27775.330851755509</v>
      </c>
      <c r="AK255" s="204">
        <f t="shared" si="192"/>
        <v>28047.638098037289</v>
      </c>
      <c r="AL255" s="204">
        <f t="shared" si="192"/>
        <v>28322.61498266994</v>
      </c>
      <c r="AM255" s="204">
        <f t="shared" si="192"/>
        <v>28600.287698845597</v>
      </c>
      <c r="AN255" s="204">
        <f t="shared" si="192"/>
        <v>28880.682686418826</v>
      </c>
      <c r="AO255" s="204">
        <f t="shared" si="192"/>
        <v>29163.826639391675</v>
      </c>
      <c r="AP255" s="204">
        <f t="shared" si="192"/>
        <v>29449.746510938705</v>
      </c>
      <c r="AQ255" s="204">
        <f t="shared" si="192"/>
        <v>29738.469517214609</v>
      </c>
      <c r="AR255" s="204">
        <f t="shared" si="192"/>
        <v>30030.02314056574</v>
      </c>
      <c r="AS255" s="204">
        <f t="shared" si="192"/>
        <v>30324.435132456591</v>
      </c>
      <c r="AT255" s="204">
        <f t="shared" si="192"/>
        <v>30621.733516266464</v>
      </c>
      <c r="AU255" s="204">
        <f t="shared" si="192"/>
        <v>30921.946590034513</v>
      </c>
      <c r="AV255" s="204">
        <f t="shared" si="192"/>
        <v>31225.102929192086</v>
      </c>
      <c r="AW255" s="204">
        <f t="shared" si="192"/>
        <v>31531.231389301996</v>
      </c>
      <c r="AX255" s="204">
        <f t="shared" si="192"/>
        <v>31840.361108814854</v>
      </c>
      <c r="AY255" s="204">
        <f t="shared" si="192"/>
        <v>32152.521511847397</v>
      </c>
      <c r="AZ255" s="204">
        <f t="shared" si="192"/>
        <v>32467.742310985632</v>
      </c>
      <c r="BA255" s="204">
        <f t="shared" si="192"/>
        <v>32786.05351011418</v>
      </c>
      <c r="BB255" s="204">
        <f t="shared" si="192"/>
        <v>33107.485407272776</v>
      </c>
      <c r="BC255" s="204">
        <f t="shared" si="192"/>
        <v>33432.068597540463</v>
      </c>
      <c r="BD255" s="204">
        <f t="shared" si="192"/>
        <v>33759.833975947877</v>
      </c>
      <c r="BE255" s="204">
        <f t="shared" si="192"/>
        <v>34090.812740418034</v>
      </c>
      <c r="BF255" s="204">
        <f t="shared" si="192"/>
        <v>34425.0363947359</v>
      </c>
      <c r="BG255" s="204">
        <f t="shared" si="192"/>
        <v>34762.53675154705</v>
      </c>
      <c r="BH255" s="204">
        <f t="shared" si="192"/>
        <v>35103.345935385762</v>
      </c>
      <c r="BI255" s="204">
        <f t="shared" si="192"/>
        <v>35447.49638573268</v>
      </c>
      <c r="BJ255" s="204">
        <f t="shared" si="192"/>
        <v>35795.020860102617</v>
      </c>
      <c r="BK255" s="204">
        <f t="shared" si="192"/>
        <v>36145.952437162443</v>
      </c>
      <c r="BL255" s="204">
        <f t="shared" si="192"/>
        <v>36500.32451987973</v>
      </c>
      <c r="BM255" s="204">
        <f t="shared" si="192"/>
        <v>36858.170838702077</v>
      </c>
      <c r="BN255" s="204">
        <f t="shared" si="192"/>
        <v>37219.525454767776</v>
      </c>
      <c r="BO255" s="204">
        <f t="shared" si="192"/>
        <v>37584.422763147857</v>
      </c>
      <c r="BP255" s="204">
        <f t="shared" si="192"/>
        <v>37952.897496119898</v>
      </c>
      <c r="BQ255" s="204">
        <f t="shared" si="192"/>
        <v>38324.984726474002</v>
      </c>
    </row>
    <row r="256" spans="5:69">
      <c r="E256" s="326"/>
      <c r="F256" s="328"/>
      <c r="G256" s="329"/>
      <c r="H256" s="323"/>
      <c r="I256" s="230" t="s">
        <v>447</v>
      </c>
      <c r="J256" s="204">
        <f t="shared" ref="J256:BQ256" si="193">J255*$B$11</f>
        <v>2720.2072538860098</v>
      </c>
      <c r="K256" s="204">
        <f t="shared" si="193"/>
        <v>4106.979579396525</v>
      </c>
      <c r="L256" s="204">
        <f t="shared" si="193"/>
        <v>4827.2958985483856</v>
      </c>
      <c r="M256" s="204">
        <f t="shared" si="193"/>
        <v>5214.6482356620636</v>
      </c>
      <c r="N256" s="204">
        <f t="shared" si="193"/>
        <v>5435.785191340351</v>
      </c>
      <c r="O256" s="204">
        <f t="shared" si="193"/>
        <v>5574.0836797040965</v>
      </c>
      <c r="P256" s="204">
        <f t="shared" si="193"/>
        <v>5671.2347972588504</v>
      </c>
      <c r="Q256" s="204">
        <f t="shared" si="193"/>
        <v>5748.0867575794309</v>
      </c>
      <c r="R256" s="204">
        <f t="shared" si="193"/>
        <v>5815.0663589058968</v>
      </c>
      <c r="S256" s="204">
        <f t="shared" si="193"/>
        <v>5877.389718197719</v>
      </c>
      <c r="T256" s="204">
        <f t="shared" si="193"/>
        <v>5937.6676384195616</v>
      </c>
      <c r="U256" s="204">
        <f t="shared" si="193"/>
        <v>5997.2082924453916</v>
      </c>
      <c r="V256" s="204">
        <f t="shared" si="193"/>
        <v>6056.6685652743417</v>
      </c>
      <c r="W256" s="204">
        <f t="shared" si="193"/>
        <v>6116.3797254050087</v>
      </c>
      <c r="X256" s="204">
        <f t="shared" si="193"/>
        <v>6176.5102607915942</v>
      </c>
      <c r="Y256" s="204">
        <f t="shared" si="193"/>
        <v>6237.1472970936047</v>
      </c>
      <c r="Z256" s="204">
        <f t="shared" si="193"/>
        <v>6298.3373070749803</v>
      </c>
      <c r="AA256" s="204">
        <f t="shared" si="193"/>
        <v>6360.1064655806513</v>
      </c>
      <c r="AB256" s="204">
        <f t="shared" si="193"/>
        <v>6422.4708273044962</v>
      </c>
      <c r="AC256" s="204">
        <f t="shared" si="193"/>
        <v>6485.4414159557755</v>
      </c>
      <c r="AD256" s="204">
        <f t="shared" si="193"/>
        <v>6549.0267691275267</v>
      </c>
      <c r="AE256" s="204">
        <f t="shared" si="193"/>
        <v>6613.2342110187919</v>
      </c>
      <c r="AF256" s="204">
        <f t="shared" si="193"/>
        <v>6678.0704890865336</v>
      </c>
      <c r="AG256" s="204">
        <f t="shared" si="193"/>
        <v>6743.5420926652769</v>
      </c>
      <c r="AH256" s="204">
        <f t="shared" si="193"/>
        <v>6809.6554125734929</v>
      </c>
      <c r="AI256" s="204">
        <f t="shared" si="193"/>
        <v>6876.4168212162358</v>
      </c>
      <c r="AJ256" s="204">
        <f t="shared" si="193"/>
        <v>6943.8327129388772</v>
      </c>
      <c r="AK256" s="204">
        <f t="shared" si="193"/>
        <v>7011.9095245093222</v>
      </c>
      <c r="AL256" s="204">
        <f t="shared" si="193"/>
        <v>7080.6537456674851</v>
      </c>
      <c r="AM256" s="204">
        <f t="shared" si="193"/>
        <v>7150.0719247113993</v>
      </c>
      <c r="AN256" s="204">
        <f t="shared" si="193"/>
        <v>7220.1706716047065</v>
      </c>
      <c r="AO256" s="204">
        <f t="shared" si="193"/>
        <v>7290.9566598479187</v>
      </c>
      <c r="AP256" s="204">
        <f t="shared" si="193"/>
        <v>7362.4366277346762</v>
      </c>
      <c r="AQ256" s="204">
        <f t="shared" si="193"/>
        <v>7434.6173793036523</v>
      </c>
      <c r="AR256" s="204">
        <f t="shared" si="193"/>
        <v>7507.5057851414349</v>
      </c>
      <c r="AS256" s="204">
        <f t="shared" si="193"/>
        <v>7581.1087831141476</v>
      </c>
      <c r="AT256" s="204">
        <f t="shared" si="193"/>
        <v>7655.433379066616</v>
      </c>
      <c r="AU256" s="204">
        <f t="shared" si="193"/>
        <v>7730.4866475086283</v>
      </c>
      <c r="AV256" s="204">
        <f t="shared" si="193"/>
        <v>7806.2757322980215</v>
      </c>
      <c r="AW256" s="204">
        <f t="shared" si="193"/>
        <v>7882.8078473254991</v>
      </c>
      <c r="AX256" s="204">
        <f t="shared" si="193"/>
        <v>7960.0902772037134</v>
      </c>
      <c r="AY256" s="204">
        <f t="shared" si="193"/>
        <v>8038.1303779618493</v>
      </c>
      <c r="AZ256" s="204">
        <f t="shared" si="193"/>
        <v>8116.9355777464079</v>
      </c>
      <c r="BA256" s="204">
        <f t="shared" si="193"/>
        <v>8196.5133775285449</v>
      </c>
      <c r="BB256" s="204">
        <f t="shared" si="193"/>
        <v>8276.8713518181939</v>
      </c>
      <c r="BC256" s="204">
        <f t="shared" si="193"/>
        <v>8358.0171493851158</v>
      </c>
      <c r="BD256" s="204">
        <f t="shared" si="193"/>
        <v>8439.9584939869692</v>
      </c>
      <c r="BE256" s="204">
        <f t="shared" si="193"/>
        <v>8522.7031851045085</v>
      </c>
      <c r="BF256" s="204">
        <f t="shared" si="193"/>
        <v>8606.259098683975</v>
      </c>
      <c r="BG256" s="204">
        <f t="shared" si="193"/>
        <v>8690.6341878867624</v>
      </c>
      <c r="BH256" s="204">
        <f t="shared" si="193"/>
        <v>8775.8364838464404</v>
      </c>
      <c r="BI256" s="204">
        <f t="shared" si="193"/>
        <v>8861.8740964331701</v>
      </c>
      <c r="BJ256" s="204">
        <f t="shared" si="193"/>
        <v>8948.7552150256543</v>
      </c>
      <c r="BK256" s="204">
        <f t="shared" si="193"/>
        <v>9036.4881092906107</v>
      </c>
      <c r="BL256" s="204">
        <f t="shared" si="193"/>
        <v>9125.0811299699326</v>
      </c>
      <c r="BM256" s="204">
        <f t="shared" si="193"/>
        <v>9214.5427096755193</v>
      </c>
      <c r="BN256" s="204">
        <f t="shared" si="193"/>
        <v>9304.881363691944</v>
      </c>
      <c r="BO256" s="204">
        <f t="shared" si="193"/>
        <v>9396.1056907869643</v>
      </c>
      <c r="BP256" s="204">
        <f t="shared" si="193"/>
        <v>9488.2243740299746</v>
      </c>
      <c r="BQ256" s="204">
        <f t="shared" si="193"/>
        <v>9581.2461816185005</v>
      </c>
    </row>
    <row r="257" spans="5:69">
      <c r="E257" s="326"/>
      <c r="F257" s="328"/>
      <c r="G257" s="329"/>
      <c r="H257" s="323"/>
      <c r="I257" s="230" t="s">
        <v>448</v>
      </c>
      <c r="J257" s="204">
        <f>J9*J249</f>
        <v>518.13471502590664</v>
      </c>
      <c r="K257" s="204">
        <f>K9*K249</f>
        <v>523.21446713400383</v>
      </c>
      <c r="L257" s="204">
        <f t="shared" ref="L257:BQ257" si="194">L9*L249</f>
        <v>528.34402073335684</v>
      </c>
      <c r="M257" s="204">
        <f t="shared" si="194"/>
        <v>533.52386407387996</v>
      </c>
      <c r="N257" s="204">
        <f t="shared" si="194"/>
        <v>538.7544901922513</v>
      </c>
      <c r="O257" s="204">
        <f t="shared" si="194"/>
        <v>544.03639695884192</v>
      </c>
      <c r="P257" s="204">
        <f t="shared" si="194"/>
        <v>549.3700871251051</v>
      </c>
      <c r="Q257" s="204">
        <f t="shared" si="194"/>
        <v>554.75606837142971</v>
      </c>
      <c r="R257" s="204">
        <f t="shared" si="194"/>
        <v>560.19485335546324</v>
      </c>
      <c r="S257" s="204">
        <f t="shared" si="194"/>
        <v>565.68695976090885</v>
      </c>
      <c r="T257" s="204">
        <f t="shared" si="194"/>
        <v>571.23291034680028</v>
      </c>
      <c r="U257" s="204">
        <f t="shared" si="194"/>
        <v>576.83323299725919</v>
      </c>
      <c r="V257" s="204">
        <f t="shared" si="194"/>
        <v>582.4884607717421</v>
      </c>
      <c r="W257" s="204">
        <f t="shared" si="194"/>
        <v>588.19913195577874</v>
      </c>
      <c r="X257" s="204">
        <f t="shared" si="194"/>
        <v>593.96579011220786</v>
      </c>
      <c r="Y257" s="204">
        <f t="shared" si="194"/>
        <v>599.78898413291574</v>
      </c>
      <c r="Z257" s="204">
        <f t="shared" si="194"/>
        <v>605.66926829108172</v>
      </c>
      <c r="AA257" s="204">
        <f t="shared" si="194"/>
        <v>611.60720229393542</v>
      </c>
      <c r="AB257" s="204">
        <f t="shared" si="194"/>
        <v>617.60335133603257</v>
      </c>
      <c r="AC257" s="204">
        <f t="shared" si="194"/>
        <v>623.6582861530527</v>
      </c>
      <c r="AD257" s="204">
        <f t="shared" si="194"/>
        <v>629.7725830761218</v>
      </c>
      <c r="AE257" s="204">
        <f t="shared" si="194"/>
        <v>635.94682408667222</v>
      </c>
      <c r="AF257" s="204">
        <f t="shared" si="194"/>
        <v>642.18159687183561</v>
      </c>
      <c r="AG257" s="204">
        <f t="shared" si="194"/>
        <v>648.47749488038289</v>
      </c>
      <c r="AH257" s="204">
        <f t="shared" si="194"/>
        <v>654.83511737921049</v>
      </c>
      <c r="AI257" s="204">
        <f t="shared" si="194"/>
        <v>661.25506951037903</v>
      </c>
      <c r="AJ257" s="204">
        <f t="shared" si="194"/>
        <v>667.737962348716</v>
      </c>
      <c r="AK257" s="204">
        <f t="shared" si="194"/>
        <v>674.28441295997777</v>
      </c>
      <c r="AL257" s="204">
        <f t="shared" si="194"/>
        <v>680.89504445958551</v>
      </c>
      <c r="AM257" s="204">
        <f t="shared" si="194"/>
        <v>687.5704860719344</v>
      </c>
      <c r="AN257" s="204">
        <f t="shared" si="194"/>
        <v>694.31137319028687</v>
      </c>
      <c r="AO257" s="204">
        <f t="shared" si="194"/>
        <v>701.11834743725035</v>
      </c>
      <c r="AP257" s="204">
        <f t="shared" si="194"/>
        <v>707.99205672585083</v>
      </c>
      <c r="AQ257" s="204">
        <f t="shared" si="194"/>
        <v>714.93315532120243</v>
      </c>
      <c r="AR257" s="204">
        <f t="shared" si="194"/>
        <v>721.94230390278278</v>
      </c>
      <c r="AS257" s="204">
        <f t="shared" si="194"/>
        <v>729.02016962731989</v>
      </c>
      <c r="AT257" s="204">
        <f t="shared" si="194"/>
        <v>736.16742619229365</v>
      </c>
      <c r="AU257" s="204">
        <f t="shared" si="194"/>
        <v>743.38475390006124</v>
      </c>
      <c r="AV257" s="204">
        <f t="shared" si="194"/>
        <v>750.67283972261077</v>
      </c>
      <c r="AW257" s="204">
        <f t="shared" si="194"/>
        <v>758.03237736695019</v>
      </c>
      <c r="AX257" s="204">
        <f t="shared" si="194"/>
        <v>765.464067341136</v>
      </c>
      <c r="AY257" s="204">
        <f t="shared" si="194"/>
        <v>772.968617020951</v>
      </c>
      <c r="AZ257" s="204">
        <f t="shared" si="194"/>
        <v>780.5467407172348</v>
      </c>
      <c r="BA257" s="204">
        <f t="shared" si="194"/>
        <v>788.19915974387436</v>
      </c>
      <c r="BB257" s="204">
        <f t="shared" si="194"/>
        <v>795.92660248646121</v>
      </c>
      <c r="BC257" s="204">
        <f t="shared" si="194"/>
        <v>803.72980447162263</v>
      </c>
      <c r="BD257" s="204">
        <f t="shared" si="194"/>
        <v>811.60950843703063</v>
      </c>
      <c r="BE257" s="204">
        <f t="shared" si="194"/>
        <v>819.56646440209977</v>
      </c>
      <c r="BF257" s="204">
        <f t="shared" si="194"/>
        <v>827.60142973937525</v>
      </c>
      <c r="BG257" s="204">
        <f t="shared" si="194"/>
        <v>835.7151692466241</v>
      </c>
      <c r="BH257" s="204">
        <f t="shared" si="194"/>
        <v>843.90845521963013</v>
      </c>
      <c r="BI257" s="204">
        <f t="shared" si="194"/>
        <v>852.18206752570472</v>
      </c>
      <c r="BJ257" s="204">
        <f t="shared" si="194"/>
        <v>860.5367936779179</v>
      </c>
      <c r="BK257" s="204">
        <f t="shared" si="194"/>
        <v>868.97342891005405</v>
      </c>
      <c r="BL257" s="204">
        <f t="shared" si="194"/>
        <v>877.4927762523098</v>
      </c>
      <c r="BM257" s="204">
        <f t="shared" si="194"/>
        <v>886.09564660772435</v>
      </c>
      <c r="BN257" s="204">
        <f t="shared" si="194"/>
        <v>894.78285882936848</v>
      </c>
      <c r="BO257" s="204">
        <f t="shared" si="194"/>
        <v>903.55523979828422</v>
      </c>
      <c r="BP257" s="204">
        <f t="shared" si="194"/>
        <v>912.4136245021889</v>
      </c>
      <c r="BQ257" s="204">
        <f t="shared" si="194"/>
        <v>921.3588561149553</v>
      </c>
    </row>
    <row r="258" spans="5:69">
      <c r="E258" s="326"/>
      <c r="F258" s="328"/>
      <c r="G258" s="329"/>
      <c r="H258" s="323"/>
      <c r="I258" s="231" t="s">
        <v>449</v>
      </c>
      <c r="J258" s="204">
        <f>J256-J257</f>
        <v>2202.0725388601031</v>
      </c>
      <c r="K258" s="204">
        <f t="shared" ref="K258:BQ258" si="195">K256-K257</f>
        <v>3583.7651122625211</v>
      </c>
      <c r="L258" s="204">
        <f t="shared" si="195"/>
        <v>4298.9518778150286</v>
      </c>
      <c r="M258" s="204">
        <f t="shared" si="195"/>
        <v>4681.1243715881837</v>
      </c>
      <c r="N258" s="204">
        <f t="shared" si="195"/>
        <v>4897.0307011481</v>
      </c>
      <c r="O258" s="204">
        <f t="shared" si="195"/>
        <v>5030.047282745255</v>
      </c>
      <c r="P258" s="204">
        <f t="shared" si="195"/>
        <v>5121.8647101337456</v>
      </c>
      <c r="Q258" s="204">
        <f t="shared" si="195"/>
        <v>5193.3306892080009</v>
      </c>
      <c r="R258" s="204">
        <f t="shared" si="195"/>
        <v>5254.8715055504335</v>
      </c>
      <c r="S258" s="204">
        <f t="shared" si="195"/>
        <v>5311.7027584368097</v>
      </c>
      <c r="T258" s="204">
        <f t="shared" si="195"/>
        <v>5366.4347280727616</v>
      </c>
      <c r="U258" s="204">
        <f t="shared" si="195"/>
        <v>5420.3750594481326</v>
      </c>
      <c r="V258" s="204">
        <f t="shared" si="195"/>
        <v>5474.1801045025995</v>
      </c>
      <c r="W258" s="204">
        <f t="shared" si="195"/>
        <v>5528.1805934492295</v>
      </c>
      <c r="X258" s="204">
        <f t="shared" si="195"/>
        <v>5582.544470679386</v>
      </c>
      <c r="Y258" s="204">
        <f t="shared" si="195"/>
        <v>5637.3583129606886</v>
      </c>
      <c r="Z258" s="204">
        <f t="shared" si="195"/>
        <v>5692.6680387838987</v>
      </c>
      <c r="AA258" s="204">
        <f t="shared" si="195"/>
        <v>5748.4992632867161</v>
      </c>
      <c r="AB258" s="204">
        <f t="shared" si="195"/>
        <v>5804.8674759684636</v>
      </c>
      <c r="AC258" s="204">
        <f t="shared" si="195"/>
        <v>5861.7831298027231</v>
      </c>
      <c r="AD258" s="204">
        <f t="shared" si="195"/>
        <v>5919.2541860514048</v>
      </c>
      <c r="AE258" s="204">
        <f t="shared" si="195"/>
        <v>5977.2873869321193</v>
      </c>
      <c r="AF258" s="204">
        <f t="shared" si="195"/>
        <v>6035.888892214698</v>
      </c>
      <c r="AG258" s="204">
        <f t="shared" si="195"/>
        <v>6095.0645977848944</v>
      </c>
      <c r="AH258" s="204">
        <f t="shared" si="195"/>
        <v>6154.8202951942822</v>
      </c>
      <c r="AI258" s="204">
        <f t="shared" si="195"/>
        <v>6215.1617517058567</v>
      </c>
      <c r="AJ258" s="204">
        <f t="shared" si="195"/>
        <v>6276.0947505901613</v>
      </c>
      <c r="AK258" s="204">
        <f t="shared" si="195"/>
        <v>6337.6251115493442</v>
      </c>
      <c r="AL258" s="204">
        <f t="shared" si="195"/>
        <v>6399.7587012078993</v>
      </c>
      <c r="AM258" s="204">
        <f t="shared" si="195"/>
        <v>6462.5014386394651</v>
      </c>
      <c r="AN258" s="204">
        <f t="shared" si="195"/>
        <v>6525.8592984144198</v>
      </c>
      <c r="AO258" s="204">
        <f t="shared" si="195"/>
        <v>6589.8383124106686</v>
      </c>
      <c r="AP258" s="204">
        <f t="shared" si="195"/>
        <v>6654.4445710088257</v>
      </c>
      <c r="AQ258" s="204">
        <f t="shared" si="195"/>
        <v>6719.68422398245</v>
      </c>
      <c r="AR258" s="204">
        <f t="shared" si="195"/>
        <v>6785.5634812386525</v>
      </c>
      <c r="AS258" s="204">
        <f t="shared" si="195"/>
        <v>6852.0886134868279</v>
      </c>
      <c r="AT258" s="204">
        <f t="shared" si="195"/>
        <v>6919.2659528743225</v>
      </c>
      <c r="AU258" s="204">
        <f t="shared" si="195"/>
        <v>6987.1018936085675</v>
      </c>
      <c r="AV258" s="204">
        <f t="shared" si="195"/>
        <v>7055.6028925754108</v>
      </c>
      <c r="AW258" s="204">
        <f t="shared" si="195"/>
        <v>7124.7754699585494</v>
      </c>
      <c r="AX258" s="204">
        <f t="shared" si="195"/>
        <v>7194.6262098625775</v>
      </c>
      <c r="AY258" s="204">
        <f t="shared" si="195"/>
        <v>7265.1617609408986</v>
      </c>
      <c r="AZ258" s="204">
        <f t="shared" si="195"/>
        <v>7336.3888370291734</v>
      </c>
      <c r="BA258" s="204">
        <f t="shared" si="195"/>
        <v>7408.3142177846703</v>
      </c>
      <c r="BB258" s="204">
        <f t="shared" si="195"/>
        <v>7480.944749331733</v>
      </c>
      <c r="BC258" s="204">
        <f t="shared" si="195"/>
        <v>7554.2873449134931</v>
      </c>
      <c r="BD258" s="204">
        <f t="shared" si="195"/>
        <v>7628.3489855499383</v>
      </c>
      <c r="BE258" s="204">
        <f t="shared" si="195"/>
        <v>7703.1367207024086</v>
      </c>
      <c r="BF258" s="204">
        <f t="shared" si="195"/>
        <v>7778.6576689446001</v>
      </c>
      <c r="BG258" s="204">
        <f t="shared" si="195"/>
        <v>7854.9190186401383</v>
      </c>
      <c r="BH258" s="204">
        <f t="shared" si="195"/>
        <v>7931.9280286268104</v>
      </c>
      <c r="BI258" s="204">
        <f t="shared" si="195"/>
        <v>8009.6920289074651</v>
      </c>
      <c r="BJ258" s="204">
        <f t="shared" si="195"/>
        <v>8088.2184213477367</v>
      </c>
      <c r="BK258" s="204">
        <f t="shared" si="195"/>
        <v>8167.5146803805565</v>
      </c>
      <c r="BL258" s="204">
        <f t="shared" si="195"/>
        <v>8247.5883537176232</v>
      </c>
      <c r="BM258" s="204">
        <f t="shared" si="195"/>
        <v>8328.4470630677952</v>
      </c>
      <c r="BN258" s="204">
        <f t="shared" si="195"/>
        <v>8410.0985048625753</v>
      </c>
      <c r="BO258" s="204">
        <f t="shared" si="195"/>
        <v>8492.5504509886796</v>
      </c>
      <c r="BP258" s="204">
        <f t="shared" si="195"/>
        <v>8575.8107495277854</v>
      </c>
      <c r="BQ258" s="204">
        <f t="shared" si="195"/>
        <v>8659.8873255035451</v>
      </c>
    </row>
    <row r="259" spans="5:69" ht="16" customHeight="1">
      <c r="E259" s="318" t="s">
        <v>329</v>
      </c>
      <c r="F259" s="318"/>
      <c r="G259" s="318"/>
      <c r="H259" s="318"/>
      <c r="I259" s="233" t="s">
        <v>447</v>
      </c>
      <c r="J259" s="206">
        <f>J191+J205+J217+J230+J243+J256</f>
        <v>64554.404145077708</v>
      </c>
      <c r="K259" s="205">
        <f t="shared" ref="K259:BQ261" si="196">K191+K205+K217+K230+K243+K256</f>
        <v>97464.492532764372</v>
      </c>
      <c r="L259" s="205">
        <f t="shared" si="196"/>
        <v>114558.62780955109</v>
      </c>
      <c r="M259" s="205">
        <f t="shared" si="196"/>
        <v>123751.05212974026</v>
      </c>
      <c r="N259" s="205">
        <f t="shared" si="196"/>
        <v>128998.9479979227</v>
      </c>
      <c r="O259" s="205">
        <f t="shared" si="196"/>
        <v>132280.96869606344</v>
      </c>
      <c r="P259" s="205">
        <f t="shared" si="196"/>
        <v>134586.50350294859</v>
      </c>
      <c r="Q259" s="205">
        <f t="shared" si="196"/>
        <v>136410.31030987072</v>
      </c>
      <c r="R259" s="205">
        <f t="shared" si="196"/>
        <v>137999.83193449248</v>
      </c>
      <c r="S259" s="205">
        <f t="shared" si="196"/>
        <v>139478.85428385792</v>
      </c>
      <c r="T259" s="205">
        <f t="shared" si="196"/>
        <v>140909.33544203677</v>
      </c>
      <c r="U259" s="205">
        <f t="shared" si="196"/>
        <v>142322.32022014691</v>
      </c>
      <c r="V259" s="205">
        <f t="shared" si="196"/>
        <v>143733.39743762478</v>
      </c>
      <c r="W259" s="205">
        <f t="shared" si="196"/>
        <v>145150.42856918287</v>
      </c>
      <c r="X259" s="205">
        <f t="shared" si="196"/>
        <v>146577.41207467139</v>
      </c>
      <c r="Y259" s="205">
        <f t="shared" si="196"/>
        <v>148016.41557045563</v>
      </c>
      <c r="Z259" s="205">
        <f t="shared" si="196"/>
        <v>149468.54192161365</v>
      </c>
      <c r="AA259" s="205">
        <f t="shared" si="196"/>
        <v>150934.41229460822</v>
      </c>
      <c r="AB259" s="205">
        <f t="shared" si="196"/>
        <v>152414.40769026041</v>
      </c>
      <c r="AC259" s="205">
        <f t="shared" si="196"/>
        <v>153908.78971693903</v>
      </c>
      <c r="AD259" s="205">
        <f t="shared" si="196"/>
        <v>155417.76098392354</v>
      </c>
      <c r="AE259" s="205">
        <f t="shared" si="196"/>
        <v>156941.49530492027</v>
      </c>
      <c r="AF259" s="205">
        <f t="shared" si="196"/>
        <v>158480.15280672209</v>
      </c>
      <c r="AG259" s="205">
        <f t="shared" si="196"/>
        <v>160033.88749050797</v>
      </c>
      <c r="AH259" s="205">
        <f t="shared" si="196"/>
        <v>161602.8510195298</v>
      </c>
      <c r="AI259" s="205">
        <f t="shared" si="196"/>
        <v>163187.194620063</v>
      </c>
      <c r="AJ259" s="205">
        <f t="shared" si="196"/>
        <v>164787.07003905802</v>
      </c>
      <c r="AK259" s="205">
        <f t="shared" si="196"/>
        <v>166402.63003021266</v>
      </c>
      <c r="AL259" s="205">
        <f t="shared" si="196"/>
        <v>168034.02860432604</v>
      </c>
      <c r="AM259" s="205">
        <f t="shared" si="196"/>
        <v>169681.42116186538</v>
      </c>
      <c r="AN259" s="205">
        <f t="shared" si="196"/>
        <v>171344.96456671052</v>
      </c>
      <c r="AO259" s="205">
        <f t="shared" si="196"/>
        <v>173024.81719056232</v>
      </c>
      <c r="AP259" s="205">
        <f t="shared" si="196"/>
        <v>174721.13894275491</v>
      </c>
      <c r="AQ259" s="205">
        <f t="shared" si="196"/>
        <v>176434.09129284605</v>
      </c>
      <c r="AR259" s="205">
        <f t="shared" si="196"/>
        <v>178163.83728967074</v>
      </c>
      <c r="AS259" s="205">
        <f t="shared" si="196"/>
        <v>179910.54157870315</v>
      </c>
      <c r="AT259" s="205">
        <f t="shared" si="196"/>
        <v>181674.37041864943</v>
      </c>
      <c r="AU259" s="205">
        <f t="shared" si="196"/>
        <v>183455.49169773335</v>
      </c>
      <c r="AV259" s="205">
        <f t="shared" si="196"/>
        <v>185254.07494990679</v>
      </c>
      <c r="AW259" s="205">
        <f t="shared" si="196"/>
        <v>187070.29137110166</v>
      </c>
      <c r="AX259" s="205">
        <f t="shared" si="196"/>
        <v>188904.31383558293</v>
      </c>
      <c r="AY259" s="205">
        <f t="shared" si="196"/>
        <v>190756.31691243179</v>
      </c>
      <c r="AZ259" s="205">
        <f t="shared" si="196"/>
        <v>192626.47688217612</v>
      </c>
      <c r="BA259" s="205">
        <f t="shared" si="196"/>
        <v>194514.97175357738</v>
      </c>
      <c r="BB259" s="205">
        <f t="shared" si="196"/>
        <v>196421.98128057687</v>
      </c>
      <c r="BC259" s="205">
        <f t="shared" si="196"/>
        <v>198347.68697940791</v>
      </c>
      <c r="BD259" s="205">
        <f t="shared" si="196"/>
        <v>200292.27214587361</v>
      </c>
      <c r="BE259" s="205">
        <f t="shared" si="196"/>
        <v>202255.9218727944</v>
      </c>
      <c r="BF259" s="205">
        <f t="shared" si="196"/>
        <v>204238.82306762596</v>
      </c>
      <c r="BG259" s="205">
        <f t="shared" si="196"/>
        <v>206241.16447024982</v>
      </c>
      <c r="BH259" s="205">
        <f t="shared" si="196"/>
        <v>208263.13667093863</v>
      </c>
      <c r="BI259" s="205">
        <f t="shared" si="196"/>
        <v>210304.93212849688</v>
      </c>
      <c r="BJ259" s="205">
        <f t="shared" si="196"/>
        <v>212366.74518858021</v>
      </c>
      <c r="BK259" s="205">
        <f t="shared" si="196"/>
        <v>214448.77210219373</v>
      </c>
      <c r="BL259" s="205">
        <f t="shared" si="196"/>
        <v>216551.21104437215</v>
      </c>
      <c r="BM259" s="205">
        <f t="shared" si="196"/>
        <v>218674.2621330425</v>
      </c>
      <c r="BN259" s="205">
        <f t="shared" si="196"/>
        <v>220818.12744807225</v>
      </c>
      <c r="BO259" s="205">
        <f t="shared" si="196"/>
        <v>222983.01105050434</v>
      </c>
      <c r="BP259" s="205">
        <f t="shared" si="196"/>
        <v>225169.11900197988</v>
      </c>
      <c r="BQ259" s="205">
        <f t="shared" si="196"/>
        <v>227376.65938435224</v>
      </c>
    </row>
    <row r="260" spans="5:69" ht="16" customHeight="1">
      <c r="E260" s="318"/>
      <c r="F260" s="318"/>
      <c r="G260" s="318"/>
      <c r="H260" s="318"/>
      <c r="I260" s="233" t="s">
        <v>448</v>
      </c>
      <c r="J260" s="206">
        <f>J192+J206+J218+J231+J244+J257</f>
        <v>51813.471502590663</v>
      </c>
      <c r="K260" s="205">
        <f t="shared" si="196"/>
        <v>52321.446713400379</v>
      </c>
      <c r="L260" s="205">
        <f t="shared" si="196"/>
        <v>52834.402073335674</v>
      </c>
      <c r="M260" s="205">
        <f t="shared" si="196"/>
        <v>53352.386407388003</v>
      </c>
      <c r="N260" s="205">
        <f t="shared" si="196"/>
        <v>53875.449019225125</v>
      </c>
      <c r="O260" s="205">
        <f t="shared" si="196"/>
        <v>54403.639695884194</v>
      </c>
      <c r="P260" s="205">
        <f t="shared" si="196"/>
        <v>54937.008712510506</v>
      </c>
      <c r="Q260" s="205">
        <f t="shared" si="196"/>
        <v>55475.606837142972</v>
      </c>
      <c r="R260" s="205">
        <f t="shared" si="196"/>
        <v>56019.48533554632</v>
      </c>
      <c r="S260" s="205">
        <f t="shared" si="196"/>
        <v>56568.695976090894</v>
      </c>
      <c r="T260" s="205">
        <f t="shared" si="196"/>
        <v>57123.29103468002</v>
      </c>
      <c r="U260" s="205">
        <f t="shared" si="196"/>
        <v>57683.323299725918</v>
      </c>
      <c r="V260" s="205">
        <f t="shared" si="196"/>
        <v>58248.846077174196</v>
      </c>
      <c r="W260" s="205">
        <f t="shared" si="196"/>
        <v>58819.913195577858</v>
      </c>
      <c r="X260" s="205">
        <f t="shared" si="196"/>
        <v>59396.579011220776</v>
      </c>
      <c r="Y260" s="205">
        <f t="shared" si="196"/>
        <v>59978.898413291572</v>
      </c>
      <c r="Z260" s="205">
        <f t="shared" si="196"/>
        <v>60566.926829108153</v>
      </c>
      <c r="AA260" s="205">
        <f t="shared" si="196"/>
        <v>61160.720229393526</v>
      </c>
      <c r="AB260" s="205">
        <f t="shared" si="196"/>
        <v>61760.335133603257</v>
      </c>
      <c r="AC260" s="205">
        <f t="shared" si="196"/>
        <v>62365.828615305269</v>
      </c>
      <c r="AD260" s="205">
        <f t="shared" si="196"/>
        <v>62977.258307612166</v>
      </c>
      <c r="AE260" s="205">
        <f t="shared" si="196"/>
        <v>63594.682408667206</v>
      </c>
      <c r="AF260" s="205">
        <f t="shared" si="196"/>
        <v>64218.159687183557</v>
      </c>
      <c r="AG260" s="205">
        <f t="shared" si="196"/>
        <v>64847.74948803828</v>
      </c>
      <c r="AH260" s="205">
        <f t="shared" si="196"/>
        <v>65483.511737921035</v>
      </c>
      <c r="AI260" s="205">
        <f t="shared" si="196"/>
        <v>66125.506951037896</v>
      </c>
      <c r="AJ260" s="205">
        <f t="shared" si="196"/>
        <v>66773.796234871596</v>
      </c>
      <c r="AK260" s="205">
        <f t="shared" si="196"/>
        <v>67428.441295997778</v>
      </c>
      <c r="AL260" s="205">
        <f t="shared" si="196"/>
        <v>68089.504445958548</v>
      </c>
      <c r="AM260" s="205">
        <f t="shared" si="196"/>
        <v>68757.048607193443</v>
      </c>
      <c r="AN260" s="205">
        <f t="shared" si="196"/>
        <v>69431.137319028698</v>
      </c>
      <c r="AO260" s="205">
        <f t="shared" si="196"/>
        <v>70111.834743725034</v>
      </c>
      <c r="AP260" s="205">
        <f t="shared" si="196"/>
        <v>70799.2056725851</v>
      </c>
      <c r="AQ260" s="205">
        <f t="shared" si="196"/>
        <v>71493.315532120236</v>
      </c>
      <c r="AR260" s="205">
        <f t="shared" si="196"/>
        <v>72194.230390278288</v>
      </c>
      <c r="AS260" s="205">
        <f t="shared" si="196"/>
        <v>72902.016962731985</v>
      </c>
      <c r="AT260" s="205">
        <f t="shared" si="196"/>
        <v>73616.74261922935</v>
      </c>
      <c r="AU260" s="205">
        <f t="shared" si="196"/>
        <v>74338.475390006104</v>
      </c>
      <c r="AV260" s="205">
        <f t="shared" si="196"/>
        <v>75067.283972261081</v>
      </c>
      <c r="AW260" s="205">
        <f t="shared" si="196"/>
        <v>75803.237736695024</v>
      </c>
      <c r="AX260" s="205">
        <f t="shared" si="196"/>
        <v>76546.406734113611</v>
      </c>
      <c r="AY260" s="205">
        <f t="shared" si="196"/>
        <v>77296.861702095091</v>
      </c>
      <c r="AZ260" s="205">
        <f t="shared" si="196"/>
        <v>78054.674071723479</v>
      </c>
      <c r="BA260" s="205">
        <f t="shared" si="196"/>
        <v>78819.915974387433</v>
      </c>
      <c r="BB260" s="205">
        <f t="shared" si="196"/>
        <v>79592.66024864612</v>
      </c>
      <c r="BC260" s="205">
        <f t="shared" si="196"/>
        <v>80372.980447162263</v>
      </c>
      <c r="BD260" s="205">
        <f t="shared" si="196"/>
        <v>81160.950843703089</v>
      </c>
      <c r="BE260" s="205">
        <f t="shared" si="196"/>
        <v>81956.646440209966</v>
      </c>
      <c r="BF260" s="205">
        <f t="shared" si="196"/>
        <v>82760.142973937516</v>
      </c>
      <c r="BG260" s="205">
        <f t="shared" si="196"/>
        <v>83571.516924662385</v>
      </c>
      <c r="BH260" s="205">
        <f t="shared" si="196"/>
        <v>84390.845521962983</v>
      </c>
      <c r="BI260" s="205">
        <f t="shared" si="196"/>
        <v>85218.206752570462</v>
      </c>
      <c r="BJ260" s="205">
        <f t="shared" si="196"/>
        <v>86053.679367791789</v>
      </c>
      <c r="BK260" s="205">
        <f t="shared" si="196"/>
        <v>86897.342891005406</v>
      </c>
      <c r="BL260" s="205">
        <f t="shared" si="196"/>
        <v>87749.27762523097</v>
      </c>
      <c r="BM260" s="205">
        <f t="shared" si="196"/>
        <v>88609.564660772434</v>
      </c>
      <c r="BN260" s="205">
        <f t="shared" si="196"/>
        <v>89478.285882936834</v>
      </c>
      <c r="BO260" s="205">
        <f t="shared" si="196"/>
        <v>90355.523979828402</v>
      </c>
      <c r="BP260" s="205">
        <f t="shared" si="196"/>
        <v>91241.36245021889</v>
      </c>
      <c r="BQ260" s="205">
        <f t="shared" si="196"/>
        <v>92135.885611495527</v>
      </c>
    </row>
    <row r="261" spans="5:69" ht="16" customHeight="1">
      <c r="E261" s="318"/>
      <c r="F261" s="318"/>
      <c r="G261" s="318"/>
      <c r="H261" s="318"/>
      <c r="I261" s="233" t="s">
        <v>449</v>
      </c>
      <c r="J261" s="206">
        <f>J193+J207+J219+J232+J245+J258</f>
        <v>12740.932642487049</v>
      </c>
      <c r="K261" s="205">
        <f t="shared" si="196"/>
        <v>45143.045819363993</v>
      </c>
      <c r="L261" s="205">
        <f t="shared" si="196"/>
        <v>61724.225736215412</v>
      </c>
      <c r="M261" s="205">
        <f t="shared" si="196"/>
        <v>70398.665722352263</v>
      </c>
      <c r="N261" s="205">
        <f t="shared" si="196"/>
        <v>75123.498978697578</v>
      </c>
      <c r="O261" s="205">
        <f t="shared" si="196"/>
        <v>77877.329000179278</v>
      </c>
      <c r="P261" s="205">
        <f t="shared" si="196"/>
        <v>79649.494790438082</v>
      </c>
      <c r="Q261" s="205">
        <f t="shared" si="196"/>
        <v>80934.70347272775</v>
      </c>
      <c r="R261" s="205">
        <f t="shared" si="196"/>
        <v>81980.346598946169</v>
      </c>
      <c r="S261" s="205">
        <f t="shared" si="196"/>
        <v>82910.158307766993</v>
      </c>
      <c r="T261" s="205">
        <f t="shared" si="196"/>
        <v>83786.044407356749</v>
      </c>
      <c r="U261" s="205">
        <f t="shared" si="196"/>
        <v>84638.996920420992</v>
      </c>
      <c r="V261" s="205">
        <f t="shared" si="196"/>
        <v>85484.551360450569</v>
      </c>
      <c r="W261" s="205">
        <f t="shared" si="196"/>
        <v>86330.515373604969</v>
      </c>
      <c r="X261" s="205">
        <f t="shared" si="196"/>
        <v>87180.833063450613</v>
      </c>
      <c r="Y261" s="205">
        <f t="shared" si="196"/>
        <v>88037.517157164053</v>
      </c>
      <c r="Z261" s="205">
        <f t="shared" si="196"/>
        <v>88901.615092505512</v>
      </c>
      <c r="AA261" s="205">
        <f t="shared" si="196"/>
        <v>89773.692065214695</v>
      </c>
      <c r="AB261" s="205">
        <f t="shared" si="196"/>
        <v>90654.072556657149</v>
      </c>
      <c r="AC261" s="205">
        <f t="shared" si="196"/>
        <v>91542.961101633788</v>
      </c>
      <c r="AD261" s="205">
        <f t="shared" si="196"/>
        <v>92440.502676311386</v>
      </c>
      <c r="AE261" s="205">
        <f t="shared" si="196"/>
        <v>93346.812896253032</v>
      </c>
      <c r="AF261" s="205">
        <f t="shared" si="196"/>
        <v>94261.993119538543</v>
      </c>
      <c r="AG261" s="205">
        <f t="shared" si="196"/>
        <v>95186.13800246967</v>
      </c>
      <c r="AH261" s="205">
        <f t="shared" si="196"/>
        <v>96119.339281608758</v>
      </c>
      <c r="AI261" s="205">
        <f t="shared" si="196"/>
        <v>97061.687669025123</v>
      </c>
      <c r="AJ261" s="205">
        <f t="shared" si="196"/>
        <v>98013.273804186436</v>
      </c>
      <c r="AK261" s="205">
        <f t="shared" si="196"/>
        <v>98974.188734214869</v>
      </c>
      <c r="AL261" s="205">
        <f t="shared" si="196"/>
        <v>99944.524158367523</v>
      </c>
      <c r="AM261" s="205">
        <f t="shared" si="196"/>
        <v>100924.37255467191</v>
      </c>
      <c r="AN261" s="205">
        <f t="shared" si="196"/>
        <v>101913.82724768184</v>
      </c>
      <c r="AO261" s="205">
        <f t="shared" si="196"/>
        <v>102912.98244683727</v>
      </c>
      <c r="AP261" s="205">
        <f t="shared" si="196"/>
        <v>103921.9332701698</v>
      </c>
      <c r="AQ261" s="205">
        <f t="shared" si="196"/>
        <v>104940.77576072584</v>
      </c>
      <c r="AR261" s="205">
        <f t="shared" si="196"/>
        <v>105969.60689939246</v>
      </c>
      <c r="AS261" s="205">
        <f t="shared" si="196"/>
        <v>107008.5246159712</v>
      </c>
      <c r="AT261" s="205">
        <f t="shared" si="196"/>
        <v>108057.62779942008</v>
      </c>
      <c r="AU261" s="205">
        <f t="shared" si="196"/>
        <v>109117.01630772723</v>
      </c>
      <c r="AV261" s="205">
        <f t="shared" si="196"/>
        <v>110186.79097764568</v>
      </c>
      <c r="AW261" s="205">
        <f t="shared" si="196"/>
        <v>111267.05363440668</v>
      </c>
      <c r="AX261" s="205">
        <f t="shared" si="196"/>
        <v>112357.90710146936</v>
      </c>
      <c r="AY261" s="205">
        <f t="shared" si="196"/>
        <v>113459.45521033667</v>
      </c>
      <c r="AZ261" s="205">
        <f t="shared" si="196"/>
        <v>114571.80281045266</v>
      </c>
      <c r="BA261" s="205">
        <f t="shared" si="196"/>
        <v>115695.05577918993</v>
      </c>
      <c r="BB261" s="205">
        <f t="shared" si="196"/>
        <v>116829.32103193075</v>
      </c>
      <c r="BC261" s="205">
        <f t="shared" si="196"/>
        <v>117974.70653224565</v>
      </c>
      <c r="BD261" s="205">
        <f t="shared" si="196"/>
        <v>119131.32130217052</v>
      </c>
      <c r="BE261" s="205">
        <f t="shared" si="196"/>
        <v>120299.27543258443</v>
      </c>
      <c r="BF261" s="205">
        <f t="shared" si="196"/>
        <v>121478.68009368842</v>
      </c>
      <c r="BG261" s="205">
        <f t="shared" si="196"/>
        <v>122669.64754558746</v>
      </c>
      <c r="BH261" s="205">
        <f t="shared" si="196"/>
        <v>123872.29114897564</v>
      </c>
      <c r="BI261" s="205">
        <f t="shared" si="196"/>
        <v>125086.72537592638</v>
      </c>
      <c r="BJ261" s="205">
        <f t="shared" si="196"/>
        <v>126313.06582078844</v>
      </c>
      <c r="BK261" s="205">
        <f t="shared" si="196"/>
        <v>127551.42921118833</v>
      </c>
      <c r="BL261" s="205">
        <f t="shared" si="196"/>
        <v>128801.93341914118</v>
      </c>
      <c r="BM261" s="205">
        <f t="shared" si="196"/>
        <v>130064.69747227004</v>
      </c>
      <c r="BN261" s="205">
        <f t="shared" si="196"/>
        <v>131339.84156513543</v>
      </c>
      <c r="BO261" s="205">
        <f t="shared" si="196"/>
        <v>132627.48707067594</v>
      </c>
      <c r="BP261" s="205">
        <f t="shared" si="196"/>
        <v>133927.75655176101</v>
      </c>
      <c r="BQ261" s="205">
        <f t="shared" si="196"/>
        <v>135240.77377285669</v>
      </c>
    </row>
    <row r="262" spans="5:69">
      <c r="E262" s="319" t="s">
        <v>331</v>
      </c>
      <c r="F262" s="319"/>
      <c r="G262" s="319"/>
      <c r="H262" s="319"/>
      <c r="I262" s="236" t="s">
        <v>332</v>
      </c>
      <c r="J262" s="203">
        <f>Variables!$H$5</f>
        <v>14</v>
      </c>
      <c r="K262" s="207">
        <f>J262*(1+Variables!$H$10)</f>
        <v>14.280000000000001</v>
      </c>
      <c r="L262" s="207">
        <f>K262*(1+Variables!$H$10)</f>
        <v>14.565600000000002</v>
      </c>
      <c r="M262" s="207">
        <f>L262*(1+Variables!$H$10)</f>
        <v>14.856912000000001</v>
      </c>
      <c r="N262" s="207">
        <f>M262*(1+Variables!$H$10)</f>
        <v>15.154050240000002</v>
      </c>
      <c r="O262" s="207">
        <f>N262*(1+Variables!$H$10)</f>
        <v>15.457131244800003</v>
      </c>
      <c r="P262" s="207">
        <f>O262*(1+Variables!$H$10)</f>
        <v>15.766273869696004</v>
      </c>
      <c r="Q262" s="207">
        <f>P262*(1+Variables!$H$10)</f>
        <v>16.081599347089924</v>
      </c>
      <c r="R262" s="207">
        <f>Q262*(1+Variables!$H$10)</f>
        <v>16.403231334031723</v>
      </c>
      <c r="S262" s="207">
        <f>R262*(1+Variables!$H$10)</f>
        <v>16.731295960712359</v>
      </c>
      <c r="T262" s="207">
        <f>S262*(1+Variables!$H$10)</f>
        <v>17.065921879926606</v>
      </c>
      <c r="U262" s="207">
        <f>T262*(1+Variables!$H$10)</f>
        <v>17.407240317525137</v>
      </c>
      <c r="V262" s="207">
        <f>U262*(1+Variables!$H$10)</f>
        <v>17.755385123875641</v>
      </c>
      <c r="W262" s="207">
        <f>V262*(1+Variables!$H$10)</f>
        <v>18.110492826353155</v>
      </c>
      <c r="X262" s="207">
        <f>W262*(1+Variables!$H$10)</f>
        <v>18.472702682880218</v>
      </c>
      <c r="Y262" s="207">
        <f>X262*(1+Variables!$H$10)</f>
        <v>18.842156736537824</v>
      </c>
      <c r="Z262" s="207">
        <f>Y262*(1+Variables!$H$10)</f>
        <v>19.218999871268579</v>
      </c>
      <c r="AA262" s="207">
        <f>Z262*(1+Variables!$H$10)</f>
        <v>19.603379868693953</v>
      </c>
      <c r="AB262" s="207">
        <f>AA262*(1+Variables!$H$10)</f>
        <v>19.995447466067834</v>
      </c>
      <c r="AC262" s="207">
        <f>AB262*(1+Variables!$H$10)</f>
        <v>20.395356415389191</v>
      </c>
      <c r="AD262" s="207">
        <f>AC262*(1+Variables!$H$10)</f>
        <v>20.803263543696975</v>
      </c>
      <c r="AE262" s="207">
        <f>AD262*(1+Variables!$H$10)</f>
        <v>21.219328814570915</v>
      </c>
      <c r="AF262" s="207">
        <f>AE262*(1+Variables!$H$10)</f>
        <v>21.643715390862333</v>
      </c>
      <c r="AG262" s="207">
        <f>AF262*(1+Variables!$H$10)</f>
        <v>22.07658969867958</v>
      </c>
      <c r="AH262" s="207">
        <f>AG262*(1+Variables!$H$10)</f>
        <v>22.518121492653172</v>
      </c>
      <c r="AI262" s="207">
        <f>AH262*(1+Variables!$H$10)</f>
        <v>22.968483922506238</v>
      </c>
      <c r="AJ262" s="207">
        <f>AI262*(1+Variables!$H$10)</f>
        <v>23.427853600956364</v>
      </c>
      <c r="AK262" s="207">
        <f>AJ262*(1+Variables!$H$10)</f>
        <v>23.896410672975492</v>
      </c>
      <c r="AL262" s="207">
        <f>AK262*(1+Variables!$H$10)</f>
        <v>24.374338886435002</v>
      </c>
      <c r="AM262" s="207">
        <f>AL262*(1+Variables!$H$10)</f>
        <v>24.861825664163703</v>
      </c>
      <c r="AN262" s="207">
        <f>AM262*(1+Variables!$H$10)</f>
        <v>25.359062177446976</v>
      </c>
      <c r="AO262" s="207">
        <f>AN262*(1+Variables!$H$10)</f>
        <v>25.866243420995914</v>
      </c>
      <c r="AP262" s="207">
        <f>AO262*(1+Variables!$H$10)</f>
        <v>26.383568289415834</v>
      </c>
      <c r="AQ262" s="207">
        <f>AP262*(1+Variables!$H$10)</f>
        <v>26.911239655204152</v>
      </c>
      <c r="AR262" s="207">
        <f>AQ262*(1+Variables!$H$10)</f>
        <v>27.449464448308238</v>
      </c>
      <c r="AS262" s="207">
        <f>AR262*(1+Variables!$H$10)</f>
        <v>27.998453737274403</v>
      </c>
      <c r="AT262" s="207">
        <f>AS262*(1+Variables!$H$10)</f>
        <v>28.558422812019892</v>
      </c>
      <c r="AU262" s="207">
        <f>AT262*(1+Variables!$H$10)</f>
        <v>29.129591268260288</v>
      </c>
      <c r="AV262" s="207">
        <f>AU262*(1+Variables!$H$10)</f>
        <v>29.712183093625494</v>
      </c>
      <c r="AW262" s="207">
        <f>AV262*(1+Variables!$H$10)</f>
        <v>30.306426755498006</v>
      </c>
      <c r="AX262" s="207">
        <f>AW262*(1+Variables!$H$10)</f>
        <v>30.912555290607965</v>
      </c>
      <c r="AY262" s="207">
        <f>AX262*(1+Variables!$H$10)</f>
        <v>31.530806396420125</v>
      </c>
      <c r="AZ262" s="207">
        <f>AY262*(1+Variables!$H$10)</f>
        <v>32.161422524348531</v>
      </c>
      <c r="BA262" s="207">
        <f>AZ262*(1+Variables!$H$10)</f>
        <v>32.804650974835504</v>
      </c>
      <c r="BB262" s="207">
        <f>BA262*(1+Variables!$H$10)</f>
        <v>33.460743994332212</v>
      </c>
      <c r="BC262" s="207">
        <f>BB262*(1+Variables!$H$10)</f>
        <v>34.129958874218858</v>
      </c>
      <c r="BD262" s="207">
        <f>BC262*(1+Variables!$H$10)</f>
        <v>34.812558051703235</v>
      </c>
      <c r="BE262" s="207">
        <f>BD262*(1+Variables!$H$10)</f>
        <v>35.508809212737297</v>
      </c>
      <c r="BF262" s="207">
        <f>BE262*(1+Variables!$H$10)</f>
        <v>36.218985396992046</v>
      </c>
      <c r="BG262" s="207">
        <f>BF262*(1+Variables!$H$10)</f>
        <v>36.943365104931885</v>
      </c>
      <c r="BH262" s="207">
        <f>BG262*(1+Variables!$H$10)</f>
        <v>37.682232407030526</v>
      </c>
      <c r="BI262" s="207">
        <f>BH262*(1+Variables!$H$10)</f>
        <v>38.43587705517114</v>
      </c>
      <c r="BJ262" s="207">
        <f>BI262*(1+Variables!$H$10)</f>
        <v>39.204594596274561</v>
      </c>
      <c r="BK262" s="207">
        <f>BJ262*(1+Variables!$H$10)</f>
        <v>39.988686488200052</v>
      </c>
      <c r="BL262" s="207">
        <f>BK262*(1+Variables!$H$10)</f>
        <v>40.788460217964051</v>
      </c>
      <c r="BM262" s="207">
        <f>BL262*(1+Variables!$H$10)</f>
        <v>41.604229422323336</v>
      </c>
      <c r="BN262" s="207">
        <f>BM262*(1+Variables!$H$10)</f>
        <v>42.436314010769806</v>
      </c>
      <c r="BO262" s="207">
        <f>BN262*(1+Variables!$H$10)</f>
        <v>43.285040290985201</v>
      </c>
      <c r="BP262" s="207">
        <f>BO262*(1+Variables!$H$10)</f>
        <v>44.150741096804907</v>
      </c>
      <c r="BQ262" s="207">
        <f>BP262*(1+Variables!$H$10)</f>
        <v>45.033755918741008</v>
      </c>
    </row>
    <row r="263" spans="5:69" ht="16" customHeight="1">
      <c r="E263" s="334" t="s">
        <v>330</v>
      </c>
      <c r="F263" s="334"/>
      <c r="G263" s="334"/>
      <c r="H263" s="321" t="s">
        <v>27</v>
      </c>
      <c r="I263" s="215" t="s">
        <v>311</v>
      </c>
      <c r="J263" s="216">
        <f>Variables!$H$36</f>
        <v>0.85</v>
      </c>
      <c r="K263" s="216">
        <f>Variables!$H$36</f>
        <v>0.85</v>
      </c>
      <c r="L263" s="216">
        <f>Variables!$H$36</f>
        <v>0.85</v>
      </c>
      <c r="M263" s="216">
        <f>Variables!$H$36</f>
        <v>0.85</v>
      </c>
      <c r="N263" s="216">
        <f>Variables!$H$36</f>
        <v>0.85</v>
      </c>
      <c r="O263" s="216">
        <f>Variables!$H$36</f>
        <v>0.85</v>
      </c>
      <c r="P263" s="216">
        <f>Variables!$H$36</f>
        <v>0.85</v>
      </c>
      <c r="Q263" s="216">
        <f>Variables!$H$36</f>
        <v>0.85</v>
      </c>
      <c r="R263" s="216">
        <f>Variables!$H$36</f>
        <v>0.85</v>
      </c>
      <c r="S263" s="216">
        <f>Variables!$H$36</f>
        <v>0.85</v>
      </c>
      <c r="T263" s="216">
        <f>Variables!$H$36</f>
        <v>0.85</v>
      </c>
      <c r="U263" s="216">
        <f>Variables!$H$36</f>
        <v>0.85</v>
      </c>
      <c r="V263" s="216">
        <f>Variables!$H$36</f>
        <v>0.85</v>
      </c>
      <c r="W263" s="216">
        <f>Variables!$H$36</f>
        <v>0.85</v>
      </c>
      <c r="X263" s="216">
        <f>Variables!$H$36</f>
        <v>0.85</v>
      </c>
      <c r="Y263" s="216">
        <f>Variables!$H$36</f>
        <v>0.85</v>
      </c>
      <c r="Z263" s="216">
        <f>Variables!$H$36</f>
        <v>0.85</v>
      </c>
      <c r="AA263" s="216">
        <f>Variables!$H$36</f>
        <v>0.85</v>
      </c>
      <c r="AB263" s="216">
        <f>Variables!$H$36</f>
        <v>0.85</v>
      </c>
      <c r="AC263" s="216">
        <f>Variables!$H$36</f>
        <v>0.85</v>
      </c>
      <c r="AD263" s="216">
        <f>Variables!$H$36</f>
        <v>0.85</v>
      </c>
      <c r="AE263" s="216">
        <f>Variables!$H$36</f>
        <v>0.85</v>
      </c>
      <c r="AF263" s="216">
        <f>Variables!$H$36</f>
        <v>0.85</v>
      </c>
      <c r="AG263" s="216">
        <f>Variables!$H$36</f>
        <v>0.85</v>
      </c>
      <c r="AH263" s="216">
        <f>Variables!$H$36</f>
        <v>0.85</v>
      </c>
      <c r="AI263" s="216">
        <f>Variables!$H$36</f>
        <v>0.85</v>
      </c>
      <c r="AJ263" s="216">
        <f>Variables!$H$36</f>
        <v>0.85</v>
      </c>
      <c r="AK263" s="216">
        <f>Variables!$H$36</f>
        <v>0.85</v>
      </c>
      <c r="AL263" s="216">
        <f>Variables!$H$36</f>
        <v>0.85</v>
      </c>
      <c r="AM263" s="216">
        <f>Variables!$H$36</f>
        <v>0.85</v>
      </c>
      <c r="AN263" s="216">
        <f>Variables!$H$36</f>
        <v>0.85</v>
      </c>
      <c r="AO263" s="216">
        <f>Variables!$H$36</f>
        <v>0.85</v>
      </c>
      <c r="AP263" s="216">
        <f>Variables!$H$36</f>
        <v>0.85</v>
      </c>
      <c r="AQ263" s="216">
        <f>Variables!$H$36</f>
        <v>0.85</v>
      </c>
      <c r="AR263" s="216">
        <f>Variables!$H$36</f>
        <v>0.85</v>
      </c>
      <c r="AS263" s="216">
        <f>Variables!$H$36</f>
        <v>0.85</v>
      </c>
      <c r="AT263" s="216">
        <f>Variables!$H$36</f>
        <v>0.85</v>
      </c>
      <c r="AU263" s="216">
        <f>Variables!$H$36</f>
        <v>0.85</v>
      </c>
      <c r="AV263" s="216">
        <f>Variables!$H$36</f>
        <v>0.85</v>
      </c>
      <c r="AW263" s="216">
        <f>Variables!$H$36</f>
        <v>0.85</v>
      </c>
      <c r="AX263" s="216">
        <f>Variables!$H$36</f>
        <v>0.85</v>
      </c>
      <c r="AY263" s="216">
        <f>Variables!$H$36</f>
        <v>0.85</v>
      </c>
      <c r="AZ263" s="216">
        <f>Variables!$H$36</f>
        <v>0.85</v>
      </c>
      <c r="BA263" s="216">
        <f>Variables!$H$36</f>
        <v>0.85</v>
      </c>
      <c r="BB263" s="216">
        <f>Variables!$H$36</f>
        <v>0.85</v>
      </c>
      <c r="BC263" s="216">
        <f>Variables!$H$36</f>
        <v>0.85</v>
      </c>
      <c r="BD263" s="216">
        <f>Variables!$H$36</f>
        <v>0.85</v>
      </c>
      <c r="BE263" s="216">
        <f>Variables!$H$36</f>
        <v>0.85</v>
      </c>
      <c r="BF263" s="216">
        <f>Variables!$H$36</f>
        <v>0.85</v>
      </c>
      <c r="BG263" s="216">
        <f>Variables!$H$36</f>
        <v>0.85</v>
      </c>
      <c r="BH263" s="216">
        <f>Variables!$H$36</f>
        <v>0.85</v>
      </c>
      <c r="BI263" s="216">
        <f>Variables!$H$36</f>
        <v>0.85</v>
      </c>
      <c r="BJ263" s="216">
        <f>Variables!$H$36</f>
        <v>0.85</v>
      </c>
      <c r="BK263" s="216">
        <f>Variables!$H$36</f>
        <v>0.85</v>
      </c>
      <c r="BL263" s="216">
        <f>Variables!$H$36</f>
        <v>0.85</v>
      </c>
      <c r="BM263" s="216">
        <f>Variables!$H$36</f>
        <v>0.85</v>
      </c>
      <c r="BN263" s="216">
        <f>Variables!$H$36</f>
        <v>0.85</v>
      </c>
      <c r="BO263" s="216">
        <f>Variables!$H$36</f>
        <v>0.85</v>
      </c>
      <c r="BP263" s="216">
        <f>Variables!$H$36</f>
        <v>0.85</v>
      </c>
      <c r="BQ263" s="216">
        <f>Variables!$H$36</f>
        <v>0.85</v>
      </c>
    </row>
    <row r="264" spans="5:69" ht="16" customHeight="1">
      <c r="E264" s="334"/>
      <c r="F264" s="334"/>
      <c r="G264" s="334"/>
      <c r="H264" s="321"/>
      <c r="I264" s="215" t="s">
        <v>333</v>
      </c>
      <c r="J264" s="200">
        <f>J262*J263</f>
        <v>11.9</v>
      </c>
      <c r="K264" s="200">
        <f>K262*K263</f>
        <v>12.138</v>
      </c>
      <c r="L264" s="200">
        <f t="shared" ref="L264:BQ264" si="197">L262*L263</f>
        <v>12.38076</v>
      </c>
      <c r="M264" s="200">
        <f t="shared" si="197"/>
        <v>12.628375200000001</v>
      </c>
      <c r="N264" s="200">
        <f t="shared" si="197"/>
        <v>12.880942704000001</v>
      </c>
      <c r="O264" s="200">
        <f t="shared" si="197"/>
        <v>13.138561558080003</v>
      </c>
      <c r="P264" s="200">
        <f t="shared" si="197"/>
        <v>13.401332789241604</v>
      </c>
      <c r="Q264" s="200">
        <f t="shared" si="197"/>
        <v>13.669359445026435</v>
      </c>
      <c r="R264" s="200">
        <f t="shared" si="197"/>
        <v>13.942746633926964</v>
      </c>
      <c r="S264" s="200">
        <f t="shared" si="197"/>
        <v>14.221601566605505</v>
      </c>
      <c r="T264" s="200">
        <f t="shared" si="197"/>
        <v>14.506033597937614</v>
      </c>
      <c r="U264" s="200">
        <f t="shared" si="197"/>
        <v>14.796154269896366</v>
      </c>
      <c r="V264" s="200">
        <f t="shared" si="197"/>
        <v>15.092077355294295</v>
      </c>
      <c r="W264" s="200">
        <f t="shared" si="197"/>
        <v>15.393918902400182</v>
      </c>
      <c r="X264" s="200">
        <f t="shared" si="197"/>
        <v>15.701797280448185</v>
      </c>
      <c r="Y264" s="200">
        <f t="shared" si="197"/>
        <v>16.015833226057151</v>
      </c>
      <c r="Z264" s="200">
        <f t="shared" si="197"/>
        <v>16.336149890578291</v>
      </c>
      <c r="AA264" s="200">
        <f t="shared" si="197"/>
        <v>16.66287288838986</v>
      </c>
      <c r="AB264" s="200">
        <f t="shared" si="197"/>
        <v>16.99613034615766</v>
      </c>
      <c r="AC264" s="200">
        <f t="shared" si="197"/>
        <v>17.336052953080813</v>
      </c>
      <c r="AD264" s="200">
        <f t="shared" si="197"/>
        <v>17.682774012142428</v>
      </c>
      <c r="AE264" s="200">
        <f t="shared" si="197"/>
        <v>18.036429492385277</v>
      </c>
      <c r="AF264" s="200">
        <f t="shared" si="197"/>
        <v>18.397158082232984</v>
      </c>
      <c r="AG264" s="200">
        <f t="shared" si="197"/>
        <v>18.765101243877641</v>
      </c>
      <c r="AH264" s="200">
        <f t="shared" si="197"/>
        <v>19.140403268755197</v>
      </c>
      <c r="AI264" s="200">
        <f t="shared" si="197"/>
        <v>19.523211334130302</v>
      </c>
      <c r="AJ264" s="200">
        <f t="shared" si="197"/>
        <v>19.913675560812909</v>
      </c>
      <c r="AK264" s="200">
        <f t="shared" si="197"/>
        <v>20.311949072029169</v>
      </c>
      <c r="AL264" s="200">
        <f t="shared" si="197"/>
        <v>20.718188053469749</v>
      </c>
      <c r="AM264" s="200">
        <f t="shared" si="197"/>
        <v>21.132551814539148</v>
      </c>
      <c r="AN264" s="200">
        <f t="shared" si="197"/>
        <v>21.555202850829929</v>
      </c>
      <c r="AO264" s="200">
        <f t="shared" si="197"/>
        <v>21.986306907846526</v>
      </c>
      <c r="AP264" s="200">
        <f t="shared" si="197"/>
        <v>22.426033046003457</v>
      </c>
      <c r="AQ264" s="200">
        <f t="shared" si="197"/>
        <v>22.874553706923528</v>
      </c>
      <c r="AR264" s="200">
        <f t="shared" si="197"/>
        <v>23.332044781062002</v>
      </c>
      <c r="AS264" s="200">
        <f t="shared" si="197"/>
        <v>23.798685676683242</v>
      </c>
      <c r="AT264" s="200">
        <f t="shared" si="197"/>
        <v>24.274659390216907</v>
      </c>
      <c r="AU264" s="200">
        <f t="shared" si="197"/>
        <v>24.760152578021245</v>
      </c>
      <c r="AV264" s="200">
        <f t="shared" si="197"/>
        <v>25.255355629581668</v>
      </c>
      <c r="AW264" s="200">
        <f t="shared" si="197"/>
        <v>25.760462742173303</v>
      </c>
      <c r="AX264" s="200">
        <f t="shared" si="197"/>
        <v>26.275671997016769</v>
      </c>
      <c r="AY264" s="200">
        <f t="shared" si="197"/>
        <v>26.801185436957105</v>
      </c>
      <c r="AZ264" s="200">
        <f t="shared" si="197"/>
        <v>27.337209145696249</v>
      </c>
      <c r="BA264" s="200">
        <f t="shared" si="197"/>
        <v>27.883953328610176</v>
      </c>
      <c r="BB264" s="200">
        <f t="shared" si="197"/>
        <v>28.441632395182378</v>
      </c>
      <c r="BC264" s="200">
        <f t="shared" si="197"/>
        <v>29.010465043086029</v>
      </c>
      <c r="BD264" s="200">
        <f t="shared" si="197"/>
        <v>29.59067434394775</v>
      </c>
      <c r="BE264" s="200">
        <f t="shared" si="197"/>
        <v>30.182487830826702</v>
      </c>
      <c r="BF264" s="200">
        <f t="shared" si="197"/>
        <v>30.786137587443239</v>
      </c>
      <c r="BG264" s="200">
        <f t="shared" si="197"/>
        <v>31.401860339192101</v>
      </c>
      <c r="BH264" s="200">
        <f t="shared" si="197"/>
        <v>32.029897545975949</v>
      </c>
      <c r="BI264" s="200">
        <f t="shared" si="197"/>
        <v>32.67049549689547</v>
      </c>
      <c r="BJ264" s="200">
        <f t="shared" si="197"/>
        <v>33.323905406833376</v>
      </c>
      <c r="BK264" s="200">
        <f t="shared" si="197"/>
        <v>33.990383514970041</v>
      </c>
      <c r="BL264" s="200">
        <f t="shared" si="197"/>
        <v>34.670191185269445</v>
      </c>
      <c r="BM264" s="200">
        <f t="shared" si="197"/>
        <v>35.363595008974833</v>
      </c>
      <c r="BN264" s="200">
        <f t="shared" si="197"/>
        <v>36.070866909154333</v>
      </c>
      <c r="BO264" s="200">
        <f t="shared" si="197"/>
        <v>36.79228424733742</v>
      </c>
      <c r="BP264" s="200">
        <f t="shared" si="197"/>
        <v>37.528129932284173</v>
      </c>
      <c r="BQ264" s="200">
        <f t="shared" si="197"/>
        <v>38.278692530929852</v>
      </c>
    </row>
    <row r="265" spans="5:69" ht="16" customHeight="1">
      <c r="E265" s="334"/>
      <c r="F265" s="334"/>
      <c r="G265" s="334"/>
      <c r="H265" s="321"/>
      <c r="I265" s="215" t="s">
        <v>447</v>
      </c>
      <c r="J265" s="204">
        <f>J91*J264</f>
        <v>32535.41968911916</v>
      </c>
      <c r="K265" s="204">
        <f>K91*K264</f>
        <v>50104.546321243499</v>
      </c>
      <c r="L265" s="204">
        <f t="shared" ref="L265:BQ265" si="198">L91*L264</f>
        <v>60070.145372020714</v>
      </c>
      <c r="M265" s="204">
        <f t="shared" si="198"/>
        <v>66188.105690362703</v>
      </c>
      <c r="N265" s="204">
        <f t="shared" si="198"/>
        <v>70374.835399236064</v>
      </c>
      <c r="O265" s="204">
        <f t="shared" si="198"/>
        <v>73608.63459567602</v>
      </c>
      <c r="P265" s="204">
        <f t="shared" si="198"/>
        <v>76389.39624212237</v>
      </c>
      <c r="Q265" s="204">
        <f t="shared" si="198"/>
        <v>78973.05445975982</v>
      </c>
      <c r="R265" s="204">
        <f t="shared" si="198"/>
        <v>81491.154022043265</v>
      </c>
      <c r="S265" s="204">
        <f t="shared" si="198"/>
        <v>84011.8316862348</v>
      </c>
      <c r="T265" s="204">
        <f t="shared" si="198"/>
        <v>86570.917589022225</v>
      </c>
      <c r="U265" s="204">
        <f t="shared" si="198"/>
        <v>89187.797902315127</v>
      </c>
      <c r="V265" s="204">
        <f t="shared" si="198"/>
        <v>91873.505760051907</v>
      </c>
      <c r="W265" s="204">
        <f t="shared" si="198"/>
        <v>94634.848632393798</v>
      </c>
      <c r="X265" s="204">
        <f t="shared" si="198"/>
        <v>97476.514318131187</v>
      </c>
      <c r="Y265" s="204">
        <f t="shared" si="198"/>
        <v>100402.14606332553</v>
      </c>
      <c r="Z265" s="204">
        <f t="shared" si="198"/>
        <v>103414.89196620705</v>
      </c>
      <c r="AA265" s="204">
        <f t="shared" si="198"/>
        <v>106517.68630089394</v>
      </c>
      <c r="AB265" s="204">
        <f t="shared" si="198"/>
        <v>109713.3941535281</v>
      </c>
      <c r="AC265" s="204">
        <f t="shared" si="198"/>
        <v>113004.88638257372</v>
      </c>
      <c r="AD265" s="204">
        <f t="shared" si="198"/>
        <v>116395.07908031522</v>
      </c>
      <c r="AE265" s="204">
        <f t="shared" si="198"/>
        <v>119886.95496691944</v>
      </c>
      <c r="AF265" s="204">
        <f t="shared" si="198"/>
        <v>123483.57560816637</v>
      </c>
      <c r="AG265" s="204">
        <f t="shared" si="198"/>
        <v>127188.0889924534</v>
      </c>
      <c r="AH265" s="204">
        <f t="shared" si="198"/>
        <v>131003.73478140846</v>
      </c>
      <c r="AI265" s="204">
        <f t="shared" si="198"/>
        <v>134933.84841563329</v>
      </c>
      <c r="AJ265" s="204">
        <f t="shared" si="198"/>
        <v>138981.86467940136</v>
      </c>
      <c r="AK265" s="204">
        <f t="shared" si="198"/>
        <v>143151.32103354597</v>
      </c>
      <c r="AL265" s="204">
        <f t="shared" si="198"/>
        <v>147445.8608755712</v>
      </c>
      <c r="AM265" s="204">
        <f t="shared" si="198"/>
        <v>151869.23680945803</v>
      </c>
      <c r="AN265" s="204">
        <f t="shared" si="198"/>
        <v>156425.3139686278</v>
      </c>
      <c r="AO265" s="204">
        <f t="shared" si="198"/>
        <v>161118.07341567852</v>
      </c>
      <c r="AP265" s="204">
        <f t="shared" si="198"/>
        <v>165951.61563242471</v>
      </c>
      <c r="AQ265" s="204">
        <f t="shared" si="198"/>
        <v>170930.16410867817</v>
      </c>
      <c r="AR265" s="204">
        <f t="shared" si="198"/>
        <v>176058.06903565166</v>
      </c>
      <c r="AS265" s="204">
        <f t="shared" si="198"/>
        <v>181339.81110861493</v>
      </c>
      <c r="AT265" s="204">
        <f t="shared" si="198"/>
        <v>186780.00544283917</v>
      </c>
      <c r="AU265" s="204">
        <f t="shared" si="198"/>
        <v>192383.4056066169</v>
      </c>
      <c r="AV265" s="204">
        <f t="shared" si="198"/>
        <v>198154.90777506656</v>
      </c>
      <c r="AW265" s="204">
        <f t="shared" si="198"/>
        <v>204099.55500844671</v>
      </c>
      <c r="AX265" s="204">
        <f t="shared" si="198"/>
        <v>210222.54165876546</v>
      </c>
      <c r="AY265" s="204">
        <f t="shared" si="198"/>
        <v>216529.2179085617</v>
      </c>
      <c r="AZ265" s="204">
        <f t="shared" si="198"/>
        <v>223025.09444583557</v>
      </c>
      <c r="BA265" s="204">
        <f t="shared" si="198"/>
        <v>229715.84727921931</v>
      </c>
      <c r="BB265" s="204">
        <f t="shared" si="198"/>
        <v>236607.32269760029</v>
      </c>
      <c r="BC265" s="204">
        <f t="shared" si="198"/>
        <v>243705.54237853058</v>
      </c>
      <c r="BD265" s="204">
        <f t="shared" si="198"/>
        <v>251016.70864988765</v>
      </c>
      <c r="BE265" s="204">
        <f t="shared" si="198"/>
        <v>258547.20990938484</v>
      </c>
      <c r="BF265" s="204">
        <f t="shared" si="198"/>
        <v>266303.62620666676</v>
      </c>
      <c r="BG265" s="204">
        <f t="shared" si="198"/>
        <v>274292.73499286687</v>
      </c>
      <c r="BH265" s="204">
        <f t="shared" si="198"/>
        <v>282521.51704265305</v>
      </c>
      <c r="BI265" s="204">
        <f t="shared" si="198"/>
        <v>290997.16255393258</v>
      </c>
      <c r="BJ265" s="204">
        <f t="shared" si="198"/>
        <v>299727.07743055059</v>
      </c>
      <c r="BK265" s="204">
        <f t="shared" si="198"/>
        <v>308718.88975346711</v>
      </c>
      <c r="BL265" s="204">
        <f t="shared" si="198"/>
        <v>317980.45644607116</v>
      </c>
      <c r="BM265" s="204">
        <f t="shared" si="198"/>
        <v>327519.87013945333</v>
      </c>
      <c r="BN265" s="204">
        <f t="shared" si="198"/>
        <v>337345.46624363691</v>
      </c>
      <c r="BO265" s="204">
        <f t="shared" si="198"/>
        <v>347465.83023094601</v>
      </c>
      <c r="BP265" s="204">
        <f t="shared" si="198"/>
        <v>357889.80513787444</v>
      </c>
      <c r="BQ265" s="204">
        <f t="shared" si="198"/>
        <v>368626.49929201056</v>
      </c>
    </row>
    <row r="266" spans="5:69" ht="16" customHeight="1">
      <c r="E266" s="334"/>
      <c r="F266" s="334"/>
      <c r="G266" s="334"/>
      <c r="H266" s="321"/>
      <c r="I266" s="215" t="s">
        <v>448</v>
      </c>
      <c r="J266" s="204">
        <f>J92*J264</f>
        <v>36269.430051813462</v>
      </c>
      <c r="K266" s="204">
        <f>K92*K264</f>
        <v>37357.51295336787</v>
      </c>
      <c r="L266" s="204">
        <f t="shared" ref="L266:BQ266" si="199">L92*L264</f>
        <v>38478.238341968914</v>
      </c>
      <c r="M266" s="204">
        <f t="shared" si="199"/>
        <v>39632.585492227983</v>
      </c>
      <c r="N266" s="204">
        <f t="shared" si="199"/>
        <v>40821.563056994826</v>
      </c>
      <c r="O266" s="204">
        <f t="shared" si="199"/>
        <v>42046.209948704665</v>
      </c>
      <c r="P266" s="204">
        <f t="shared" si="199"/>
        <v>43307.596247165813</v>
      </c>
      <c r="Q266" s="204">
        <f t="shared" si="199"/>
        <v>44606.824134580784</v>
      </c>
      <c r="R266" s="204">
        <f t="shared" si="199"/>
        <v>45945.028858618207</v>
      </c>
      <c r="S266" s="204">
        <f t="shared" si="199"/>
        <v>47323.379724376755</v>
      </c>
      <c r="T266" s="204">
        <f t="shared" si="199"/>
        <v>48743.081116108056</v>
      </c>
      <c r="U266" s="204">
        <f t="shared" si="199"/>
        <v>50205.373549591299</v>
      </c>
      <c r="V266" s="204">
        <f t="shared" si="199"/>
        <v>51711.534756079032</v>
      </c>
      <c r="W266" s="204">
        <f t="shared" si="199"/>
        <v>53262.88079876142</v>
      </c>
      <c r="X266" s="204">
        <f t="shared" si="199"/>
        <v>54860.767222724251</v>
      </c>
      <c r="Y266" s="204">
        <f t="shared" si="199"/>
        <v>56506.590239405981</v>
      </c>
      <c r="Z266" s="204">
        <f t="shared" si="199"/>
        <v>58201.787946588156</v>
      </c>
      <c r="AA266" s="204">
        <f t="shared" si="199"/>
        <v>59947.841584985799</v>
      </c>
      <c r="AB266" s="204">
        <f t="shared" si="199"/>
        <v>61746.276832535383</v>
      </c>
      <c r="AC266" s="204">
        <f t="shared" si="199"/>
        <v>63598.66513751146</v>
      </c>
      <c r="AD266" s="204">
        <f t="shared" si="199"/>
        <v>65506.625091636786</v>
      </c>
      <c r="AE266" s="204">
        <f t="shared" si="199"/>
        <v>67471.823844385915</v>
      </c>
      <c r="AF266" s="204">
        <f t="shared" si="199"/>
        <v>69495.978559717492</v>
      </c>
      <c r="AG266" s="204">
        <f t="shared" si="199"/>
        <v>71580.85791650902</v>
      </c>
      <c r="AH266" s="204">
        <f t="shared" si="199"/>
        <v>73728.283654004292</v>
      </c>
      <c r="AI266" s="204">
        <f t="shared" si="199"/>
        <v>75940.13216362441</v>
      </c>
      <c r="AJ266" s="204">
        <f t="shared" si="199"/>
        <v>78218.336128533148</v>
      </c>
      <c r="AK266" s="204">
        <f t="shared" si="199"/>
        <v>80564.886212389145</v>
      </c>
      <c r="AL266" s="204">
        <f t="shared" si="199"/>
        <v>82981.832798760821</v>
      </c>
      <c r="AM266" s="204">
        <f t="shared" si="199"/>
        <v>85471.287782723652</v>
      </c>
      <c r="AN266" s="204">
        <f t="shared" si="199"/>
        <v>88035.426416205388</v>
      </c>
      <c r="AO266" s="204">
        <f t="shared" si="199"/>
        <v>90676.489208691521</v>
      </c>
      <c r="AP266" s="204">
        <f t="shared" si="199"/>
        <v>93396.783884952281</v>
      </c>
      <c r="AQ266" s="204">
        <f t="shared" si="199"/>
        <v>96198.687401500865</v>
      </c>
      <c r="AR266" s="204">
        <f t="shared" si="199"/>
        <v>99084.648023545902</v>
      </c>
      <c r="AS266" s="204">
        <f t="shared" si="199"/>
        <v>102057.18746425229</v>
      </c>
      <c r="AT266" s="204">
        <f t="shared" si="199"/>
        <v>105118.90308817984</v>
      </c>
      <c r="AU266" s="204">
        <f t="shared" si="199"/>
        <v>108272.4701808252</v>
      </c>
      <c r="AV266" s="204">
        <f t="shared" si="199"/>
        <v>111520.64428624998</v>
      </c>
      <c r="AW266" s="204">
        <f t="shared" si="199"/>
        <v>114866.26361483752</v>
      </c>
      <c r="AX266" s="204">
        <f t="shared" si="199"/>
        <v>118312.25152328264</v>
      </c>
      <c r="AY266" s="204">
        <f t="shared" si="199"/>
        <v>121861.61906898112</v>
      </c>
      <c r="AZ266" s="204">
        <f t="shared" si="199"/>
        <v>125517.46764105053</v>
      </c>
      <c r="BA266" s="204">
        <f t="shared" si="199"/>
        <v>129282.99167028205</v>
      </c>
      <c r="BB266" s="204">
        <f t="shared" si="199"/>
        <v>133161.48142039048</v>
      </c>
      <c r="BC266" s="204">
        <f t="shared" si="199"/>
        <v>137156.32586300225</v>
      </c>
      <c r="BD266" s="204">
        <f t="shared" si="199"/>
        <v>141271.01563889228</v>
      </c>
      <c r="BE266" s="204">
        <f t="shared" si="199"/>
        <v>145509.14610805907</v>
      </c>
      <c r="BF266" s="204">
        <f t="shared" si="199"/>
        <v>149874.42049130084</v>
      </c>
      <c r="BG266" s="204">
        <f t="shared" si="199"/>
        <v>154370.65310603988</v>
      </c>
      <c r="BH266" s="204">
        <f t="shared" si="199"/>
        <v>159001.7726992211</v>
      </c>
      <c r="BI266" s="204">
        <f t="shared" si="199"/>
        <v>163771.82588019772</v>
      </c>
      <c r="BJ266" s="204">
        <f t="shared" si="199"/>
        <v>168684.98065660367</v>
      </c>
      <c r="BK266" s="204">
        <f t="shared" si="199"/>
        <v>173745.53007630174</v>
      </c>
      <c r="BL266" s="204">
        <f t="shared" si="199"/>
        <v>178957.89597859085</v>
      </c>
      <c r="BM266" s="204">
        <f t="shared" si="199"/>
        <v>184326.63285794851</v>
      </c>
      <c r="BN266" s="204">
        <f t="shared" si="199"/>
        <v>189856.43184368697</v>
      </c>
      <c r="BO266" s="204">
        <f t="shared" si="199"/>
        <v>195552.1247989976</v>
      </c>
      <c r="BP266" s="204">
        <f t="shared" si="199"/>
        <v>201418.6885429676</v>
      </c>
      <c r="BQ266" s="204">
        <f t="shared" si="199"/>
        <v>207461.24919925656</v>
      </c>
    </row>
    <row r="267" spans="5:69" ht="16" customHeight="1">
      <c r="E267" s="334"/>
      <c r="F267" s="334"/>
      <c r="G267" s="334"/>
      <c r="H267" s="321"/>
      <c r="I267" s="214" t="s">
        <v>449</v>
      </c>
      <c r="J267" s="204">
        <f>J93*J264</f>
        <v>-3734.010362694301</v>
      </c>
      <c r="K267" s="204">
        <f>K93*K264</f>
        <v>12747.033367875632</v>
      </c>
      <c r="L267" s="204">
        <f t="shared" ref="L267:BQ267" si="200">L93*L264</f>
        <v>21591.9070300518</v>
      </c>
      <c r="M267" s="204">
        <f t="shared" si="200"/>
        <v>26555.520198134713</v>
      </c>
      <c r="N267" s="204">
        <f t="shared" si="200"/>
        <v>29553.272342241235</v>
      </c>
      <c r="O267" s="204">
        <f t="shared" si="200"/>
        <v>31562.424646971347</v>
      </c>
      <c r="P267" s="204">
        <f t="shared" si="200"/>
        <v>33081.799994956564</v>
      </c>
      <c r="Q267" s="204">
        <f t="shared" si="200"/>
        <v>34366.230325179029</v>
      </c>
      <c r="R267" s="204">
        <f t="shared" si="200"/>
        <v>35546.125163425051</v>
      </c>
      <c r="S267" s="204">
        <f t="shared" si="200"/>
        <v>36688.451961858031</v>
      </c>
      <c r="T267" s="204">
        <f t="shared" si="200"/>
        <v>37827.836472914176</v>
      </c>
      <c r="U267" s="204">
        <f t="shared" si="200"/>
        <v>38982.424352723814</v>
      </c>
      <c r="V267" s="204">
        <f t="shared" si="200"/>
        <v>40161.971003972852</v>
      </c>
      <c r="W267" s="204">
        <f t="shared" si="200"/>
        <v>41371.967833632385</v>
      </c>
      <c r="X267" s="204">
        <f t="shared" si="200"/>
        <v>42615.747095406921</v>
      </c>
      <c r="Y267" s="204">
        <f t="shared" si="200"/>
        <v>43895.555823919567</v>
      </c>
      <c r="Z267" s="204">
        <f t="shared" si="200"/>
        <v>45213.104019618877</v>
      </c>
      <c r="AA267" s="204">
        <f t="shared" si="200"/>
        <v>46569.844715908162</v>
      </c>
      <c r="AB267" s="204">
        <f t="shared" si="200"/>
        <v>47967.117320992736</v>
      </c>
      <c r="AC267" s="204">
        <f t="shared" si="200"/>
        <v>49406.221245062254</v>
      </c>
      <c r="AD267" s="204">
        <f t="shared" si="200"/>
        <v>50888.453988678419</v>
      </c>
      <c r="AE267" s="204">
        <f t="shared" si="200"/>
        <v>52415.131122533523</v>
      </c>
      <c r="AF267" s="204">
        <f t="shared" si="200"/>
        <v>53987.597048448886</v>
      </c>
      <c r="AG267" s="204">
        <f t="shared" si="200"/>
        <v>55607.231075944386</v>
      </c>
      <c r="AH267" s="204">
        <f t="shared" si="200"/>
        <v>57275.45112740418</v>
      </c>
      <c r="AI267" s="204">
        <f t="shared" si="200"/>
        <v>58993.716252008868</v>
      </c>
      <c r="AJ267" s="204">
        <f t="shared" si="200"/>
        <v>60763.528550868228</v>
      </c>
      <c r="AK267" s="204">
        <f t="shared" si="200"/>
        <v>62586.434821156814</v>
      </c>
      <c r="AL267" s="204">
        <f t="shared" si="200"/>
        <v>64464.028076810391</v>
      </c>
      <c r="AM267" s="204">
        <f t="shared" si="200"/>
        <v>66397.949026734394</v>
      </c>
      <c r="AN267" s="204">
        <f t="shared" si="200"/>
        <v>68389.887552422413</v>
      </c>
      <c r="AO267" s="204">
        <f t="shared" si="200"/>
        <v>70441.584206986969</v>
      </c>
      <c r="AP267" s="204">
        <f t="shared" si="200"/>
        <v>72554.831747472432</v>
      </c>
      <c r="AQ267" s="204">
        <f t="shared" si="200"/>
        <v>74731.476707177309</v>
      </c>
      <c r="AR267" s="204">
        <f t="shared" si="200"/>
        <v>76973.421012105769</v>
      </c>
      <c r="AS267" s="204">
        <f t="shared" si="200"/>
        <v>79282.623644362655</v>
      </c>
      <c r="AT267" s="204">
        <f t="shared" si="200"/>
        <v>81661.102354659306</v>
      </c>
      <c r="AU267" s="204">
        <f t="shared" si="200"/>
        <v>84110.935425791671</v>
      </c>
      <c r="AV267" s="204">
        <f t="shared" si="200"/>
        <v>86634.263488816578</v>
      </c>
      <c r="AW267" s="204">
        <f t="shared" si="200"/>
        <v>89233.291393609208</v>
      </c>
      <c r="AX267" s="204">
        <f t="shared" si="200"/>
        <v>91910.290135482806</v>
      </c>
      <c r="AY267" s="204">
        <f t="shared" si="200"/>
        <v>94667.598839580634</v>
      </c>
      <c r="AZ267" s="204">
        <f t="shared" si="200"/>
        <v>97507.626804785032</v>
      </c>
      <c r="BA267" s="204">
        <f t="shared" si="200"/>
        <v>100432.8556089373</v>
      </c>
      <c r="BB267" s="204">
        <f t="shared" si="200"/>
        <v>103445.84127720981</v>
      </c>
      <c r="BC267" s="204">
        <f t="shared" si="200"/>
        <v>106549.21651552836</v>
      </c>
      <c r="BD267" s="204">
        <f t="shared" si="200"/>
        <v>109745.6930109954</v>
      </c>
      <c r="BE267" s="204">
        <f t="shared" si="200"/>
        <v>113038.0638013258</v>
      </c>
      <c r="BF267" s="204">
        <f t="shared" si="200"/>
        <v>116429.20571536593</v>
      </c>
      <c r="BG267" s="204">
        <f t="shared" si="200"/>
        <v>119922.08188682701</v>
      </c>
      <c r="BH267" s="204">
        <f t="shared" si="200"/>
        <v>123519.74434343194</v>
      </c>
      <c r="BI267" s="204">
        <f t="shared" si="200"/>
        <v>127225.33667373491</v>
      </c>
      <c r="BJ267" s="204">
        <f t="shared" si="200"/>
        <v>131042.09677394696</v>
      </c>
      <c r="BK267" s="204">
        <f t="shared" si="200"/>
        <v>134973.35967716534</v>
      </c>
      <c r="BL267" s="204">
        <f t="shared" si="200"/>
        <v>139022.56046748036</v>
      </c>
      <c r="BM267" s="204">
        <f t="shared" si="200"/>
        <v>143193.23728150479</v>
      </c>
      <c r="BN267" s="204">
        <f t="shared" si="200"/>
        <v>147489.03439994995</v>
      </c>
      <c r="BO267" s="204">
        <f t="shared" si="200"/>
        <v>151913.70543194842</v>
      </c>
      <c r="BP267" s="204">
        <f t="shared" si="200"/>
        <v>156471.11659490684</v>
      </c>
      <c r="BQ267" s="204">
        <f t="shared" si="200"/>
        <v>161165.25009275399</v>
      </c>
    </row>
    <row r="268" spans="5:69" ht="16" customHeight="1">
      <c r="E268" s="334"/>
      <c r="F268" s="334"/>
      <c r="G268" s="334"/>
      <c r="H268" s="321"/>
      <c r="I268" s="215" t="s">
        <v>299</v>
      </c>
      <c r="J268" s="237">
        <f>(J16+J30+J43+J56+J69+J82)*J264</f>
        <v>0</v>
      </c>
      <c r="K268" s="237">
        <f>(K16+K30+K43+K56+K69+K82)*K264</f>
        <v>4.4393782383419671</v>
      </c>
      <c r="L268" s="237">
        <f t="shared" ref="L268:BQ268" si="201">(L16+L30+L43+L56+L69+L82)*L264</f>
        <v>6.8366424870466318</v>
      </c>
      <c r="M268" s="237">
        <f t="shared" si="201"/>
        <v>8.1964240414507774</v>
      </c>
      <c r="N268" s="237">
        <f t="shared" si="201"/>
        <v>9.0312047253886014</v>
      </c>
      <c r="O268" s="237">
        <f t="shared" si="201"/>
        <v>9.6024737281243535</v>
      </c>
      <c r="P268" s="237">
        <f t="shared" si="201"/>
        <v>10.043717699064873</v>
      </c>
      <c r="Q268" s="237">
        <f t="shared" si="201"/>
        <v>10.423145807176178</v>
      </c>
      <c r="R268" s="237">
        <f t="shared" si="201"/>
        <v>10.775679635732539</v>
      </c>
      <c r="S268" s="237">
        <f t="shared" si="201"/>
        <v>11.119268146518463</v>
      </c>
      <c r="T268" s="237">
        <f t="shared" si="201"/>
        <v>11.463208432988132</v>
      </c>
      <c r="U268" s="237">
        <f t="shared" si="201"/>
        <v>11.812389429435573</v>
      </c>
      <c r="V268" s="237">
        <f t="shared" si="201"/>
        <v>12.16945633148212</v>
      </c>
      <c r="W268" s="237">
        <f t="shared" si="201"/>
        <v>12.535914583199956</v>
      </c>
      <c r="X268" s="237">
        <f t="shared" si="201"/>
        <v>12.912693047200376</v>
      </c>
      <c r="Y268" s="237">
        <f t="shared" si="201"/>
        <v>13.300431362133642</v>
      </c>
      <c r="Z268" s="237">
        <f t="shared" si="201"/>
        <v>13.699626639991447</v>
      </c>
      <c r="AA268" s="237">
        <f t="shared" si="201"/>
        <v>14.110708431058031</v>
      </c>
      <c r="AB268" s="237">
        <f t="shared" si="201"/>
        <v>14.534077109841864</v>
      </c>
      <c r="AC268" s="237">
        <f t="shared" si="201"/>
        <v>14.97012361032168</v>
      </c>
      <c r="AD268" s="237">
        <f t="shared" si="201"/>
        <v>15.419239654095456</v>
      </c>
      <c r="AE268" s="237">
        <f t="shared" si="201"/>
        <v>15.881823134805028</v>
      </c>
      <c r="AF268" s="237">
        <f t="shared" si="201"/>
        <v>16.358281037303403</v>
      </c>
      <c r="AG268" s="237">
        <f t="shared" si="201"/>
        <v>16.849031104734152</v>
      </c>
      <c r="AH268" s="237">
        <f t="shared" si="201"/>
        <v>17.354502872395123</v>
      </c>
      <c r="AI268" s="237">
        <f t="shared" si="201"/>
        <v>17.875138384171635</v>
      </c>
      <c r="AJ268" s="237">
        <f t="shared" si="201"/>
        <v>18.411392752755166</v>
      </c>
      <c r="AK268" s="237">
        <f t="shared" si="201"/>
        <v>18.963734646037594</v>
      </c>
      <c r="AL268" s="237">
        <f t="shared" si="201"/>
        <v>19.532646741875602</v>
      </c>
      <c r="AM268" s="237">
        <f t="shared" si="201"/>
        <v>20.118626172924884</v>
      </c>
      <c r="AN268" s="237">
        <f t="shared" si="201"/>
        <v>20.722184972797066</v>
      </c>
      <c r="AO268" s="237">
        <f t="shared" si="201"/>
        <v>21.343850529470043</v>
      </c>
      <c r="AP268" s="237">
        <f t="shared" si="201"/>
        <v>21.984166049173567</v>
      </c>
      <c r="AQ268" s="237">
        <f t="shared" si="201"/>
        <v>22.643691032596681</v>
      </c>
      <c r="AR268" s="237">
        <f t="shared" si="201"/>
        <v>23.323001764568016</v>
      </c>
      <c r="AS268" s="237">
        <f t="shared" si="201"/>
        <v>24.022691818011705</v>
      </c>
      <c r="AT268" s="237">
        <f t="shared" si="201"/>
        <v>24.743372572810447</v>
      </c>
      <c r="AU268" s="237">
        <f t="shared" si="201"/>
        <v>25.485673750126537</v>
      </c>
      <c r="AV268" s="237">
        <f t="shared" si="201"/>
        <v>26.250243962697546</v>
      </c>
      <c r="AW268" s="237">
        <f t="shared" si="201"/>
        <v>27.037751281612746</v>
      </c>
      <c r="AX268" s="237">
        <f t="shared" si="201"/>
        <v>27.848883820078612</v>
      </c>
      <c r="AY268" s="237">
        <f t="shared" si="201"/>
        <v>28.684350334689885</v>
      </c>
      <c r="AZ268" s="237">
        <f t="shared" si="201"/>
        <v>29.544880844735129</v>
      </c>
      <c r="BA268" s="237">
        <f t="shared" si="201"/>
        <v>30.431227270079507</v>
      </c>
      <c r="BB268" s="237">
        <f t="shared" si="201"/>
        <v>31.344164088183071</v>
      </c>
      <c r="BC268" s="237">
        <f t="shared" si="201"/>
        <v>32.284489010829169</v>
      </c>
      <c r="BD268" s="237">
        <f t="shared" si="201"/>
        <v>33.253023681154353</v>
      </c>
      <c r="BE268" s="237">
        <f t="shared" si="201"/>
        <v>34.250614391589139</v>
      </c>
      <c r="BF268" s="237">
        <f t="shared" si="201"/>
        <v>35.278132823336897</v>
      </c>
      <c r="BG268" s="237">
        <f t="shared" si="201"/>
        <v>36.336476808037048</v>
      </c>
      <c r="BH268" s="237">
        <f t="shared" si="201"/>
        <v>37.426571112278182</v>
      </c>
      <c r="BI268" s="237">
        <f t="shared" si="201"/>
        <v>38.549368245646548</v>
      </c>
      <c r="BJ268" s="237">
        <f t="shared" si="201"/>
        <v>39.70584929301593</v>
      </c>
      <c r="BK268" s="237">
        <f t="shared" si="201"/>
        <v>40.897024771806421</v>
      </c>
      <c r="BL268" s="237">
        <f t="shared" si="201"/>
        <v>42.1239355149606</v>
      </c>
      <c r="BM268" s="237">
        <f t="shared" si="201"/>
        <v>43.387653580409435</v>
      </c>
      <c r="BN268" s="237">
        <f t="shared" si="201"/>
        <v>44.689283187821715</v>
      </c>
      <c r="BO268" s="237">
        <f t="shared" si="201"/>
        <v>46.029961683456364</v>
      </c>
      <c r="BP268" s="237">
        <f t="shared" si="201"/>
        <v>47.410860533960054</v>
      </c>
      <c r="BQ268" s="237">
        <f t="shared" si="201"/>
        <v>48.833186349978845</v>
      </c>
    </row>
    <row r="269" spans="5:69" ht="16" customHeight="1">
      <c r="E269" s="334"/>
      <c r="F269" s="334"/>
      <c r="G269" s="334"/>
      <c r="H269" s="321"/>
      <c r="I269" s="215" t="s">
        <v>301</v>
      </c>
      <c r="J269" s="237">
        <f>(J17+J31+J44+J57+J70+J83)*J264</f>
        <v>0</v>
      </c>
      <c r="K269" s="237">
        <f>(K17+K31+K44+K57+K70+K83)*K264</f>
        <v>1.1098445595854918</v>
      </c>
      <c r="L269" s="237">
        <f t="shared" ref="L269:BQ269" si="202">(L17+L31+L44+L57+L70+L83)*L264</f>
        <v>1.7091606217616579</v>
      </c>
      <c r="M269" s="237">
        <f t="shared" si="202"/>
        <v>2.0491060103626944</v>
      </c>
      <c r="N269" s="237">
        <f t="shared" si="202"/>
        <v>2.2578011813471504</v>
      </c>
      <c r="O269" s="237">
        <f t="shared" si="202"/>
        <v>2.4006184320310884</v>
      </c>
      <c r="P269" s="237">
        <f t="shared" si="202"/>
        <v>2.5109294247662182</v>
      </c>
      <c r="Q269" s="237">
        <f t="shared" si="202"/>
        <v>2.6057864517940446</v>
      </c>
      <c r="R269" s="237">
        <f t="shared" si="202"/>
        <v>2.6939199089331347</v>
      </c>
      <c r="S269" s="237">
        <f t="shared" si="202"/>
        <v>2.7798170366296158</v>
      </c>
      <c r="T269" s="237">
        <f t="shared" si="202"/>
        <v>2.8658021082470331</v>
      </c>
      <c r="U269" s="237">
        <f t="shared" si="202"/>
        <v>2.9530973573588932</v>
      </c>
      <c r="V269" s="237">
        <f t="shared" si="202"/>
        <v>3.0423640828705301</v>
      </c>
      <c r="W269" s="237">
        <f t="shared" si="202"/>
        <v>3.133978645799989</v>
      </c>
      <c r="X269" s="237">
        <f t="shared" si="202"/>
        <v>3.228173261800094</v>
      </c>
      <c r="Y269" s="237">
        <f t="shared" si="202"/>
        <v>3.3251078405334105</v>
      </c>
      <c r="Z269" s="237">
        <f t="shared" si="202"/>
        <v>3.4249066599978617</v>
      </c>
      <c r="AA269" s="237">
        <f t="shared" si="202"/>
        <v>3.5276771077645077</v>
      </c>
      <c r="AB269" s="237">
        <f t="shared" si="202"/>
        <v>3.6335192774604659</v>
      </c>
      <c r="AC269" s="237">
        <f t="shared" si="202"/>
        <v>3.7425309025804201</v>
      </c>
      <c r="AD269" s="237">
        <f t="shared" si="202"/>
        <v>3.854809913523864</v>
      </c>
      <c r="AE269" s="237">
        <f t="shared" si="202"/>
        <v>3.9704557837012571</v>
      </c>
      <c r="AF269" s="237">
        <f t="shared" si="202"/>
        <v>4.0895702593258507</v>
      </c>
      <c r="AG269" s="237">
        <f t="shared" si="202"/>
        <v>4.212257776183538</v>
      </c>
      <c r="AH269" s="237">
        <f t="shared" si="202"/>
        <v>4.3386257180987808</v>
      </c>
      <c r="AI269" s="237">
        <f t="shared" si="202"/>
        <v>4.4687845960429087</v>
      </c>
      <c r="AJ269" s="237">
        <f t="shared" si="202"/>
        <v>4.6028481881887915</v>
      </c>
      <c r="AK269" s="237">
        <f t="shared" si="202"/>
        <v>4.7409336615093984</v>
      </c>
      <c r="AL269" s="237">
        <f t="shared" si="202"/>
        <v>4.8831616854689006</v>
      </c>
      <c r="AM269" s="237">
        <f t="shared" si="202"/>
        <v>5.029656543231221</v>
      </c>
      <c r="AN269" s="237">
        <f t="shared" si="202"/>
        <v>5.1805462431992666</v>
      </c>
      <c r="AO269" s="237">
        <f t="shared" si="202"/>
        <v>5.3359626323675107</v>
      </c>
      <c r="AP269" s="237">
        <f t="shared" si="202"/>
        <v>5.4960415122933917</v>
      </c>
      <c r="AQ269" s="237">
        <f t="shared" si="202"/>
        <v>5.6609227581491703</v>
      </c>
      <c r="AR269" s="237">
        <f t="shared" si="202"/>
        <v>5.8307504411420039</v>
      </c>
      <c r="AS269" s="237">
        <f t="shared" si="202"/>
        <v>6.0056729545029262</v>
      </c>
      <c r="AT269" s="237">
        <f t="shared" si="202"/>
        <v>6.1858431432026117</v>
      </c>
      <c r="AU269" s="237">
        <f t="shared" si="202"/>
        <v>6.3714184375316343</v>
      </c>
      <c r="AV269" s="237">
        <f t="shared" si="202"/>
        <v>6.5625609906743865</v>
      </c>
      <c r="AW269" s="237">
        <f t="shared" si="202"/>
        <v>6.7594378204031864</v>
      </c>
      <c r="AX269" s="237">
        <f t="shared" si="202"/>
        <v>6.962220955019653</v>
      </c>
      <c r="AY269" s="237">
        <f t="shared" si="202"/>
        <v>7.1710875836724712</v>
      </c>
      <c r="AZ269" s="237">
        <f t="shared" si="202"/>
        <v>7.3862202111837822</v>
      </c>
      <c r="BA269" s="237">
        <f t="shared" si="202"/>
        <v>7.6078068175198768</v>
      </c>
      <c r="BB269" s="237">
        <f t="shared" si="202"/>
        <v>7.8360410220457677</v>
      </c>
      <c r="BC269" s="237">
        <f t="shared" si="202"/>
        <v>8.0711222527072923</v>
      </c>
      <c r="BD269" s="237">
        <f t="shared" si="202"/>
        <v>8.3132559202885883</v>
      </c>
      <c r="BE269" s="237">
        <f t="shared" si="202"/>
        <v>8.5626535978972846</v>
      </c>
      <c r="BF269" s="237">
        <f t="shared" si="202"/>
        <v>8.8195332058342242</v>
      </c>
      <c r="BG269" s="237">
        <f t="shared" si="202"/>
        <v>9.084119202009262</v>
      </c>
      <c r="BH269" s="237">
        <f t="shared" si="202"/>
        <v>9.3566427780695456</v>
      </c>
      <c r="BI269" s="237">
        <f t="shared" si="202"/>
        <v>9.637342061411637</v>
      </c>
      <c r="BJ269" s="237">
        <f t="shared" si="202"/>
        <v>9.9264623232539826</v>
      </c>
      <c r="BK269" s="237">
        <f t="shared" si="202"/>
        <v>10.224256192951605</v>
      </c>
      <c r="BL269" s="237">
        <f t="shared" si="202"/>
        <v>10.53098387874015</v>
      </c>
      <c r="BM269" s="237">
        <f t="shared" si="202"/>
        <v>10.846913395102359</v>
      </c>
      <c r="BN269" s="237">
        <f t="shared" si="202"/>
        <v>11.172320796955429</v>
      </c>
      <c r="BO269" s="237">
        <f t="shared" si="202"/>
        <v>11.507490420864091</v>
      </c>
      <c r="BP269" s="237">
        <f t="shared" si="202"/>
        <v>11.852715133490014</v>
      </c>
      <c r="BQ269" s="237">
        <f t="shared" si="202"/>
        <v>12.208296587494711</v>
      </c>
    </row>
    <row r="270" spans="5:69" ht="16" customHeight="1">
      <c r="E270" s="334"/>
      <c r="F270" s="334"/>
      <c r="G270" s="334"/>
      <c r="H270" s="321"/>
      <c r="I270" s="215" t="s">
        <v>296</v>
      </c>
      <c r="J270" s="237">
        <f>(J18+J32+J45+J58+J71+J84)*J264</f>
        <v>10.880829015544041</v>
      </c>
      <c r="K270" s="237">
        <f>(K18+K32+K45+K58+K71+K84)*K264</f>
        <v>16.756476683937823</v>
      </c>
      <c r="L270" s="237">
        <f t="shared" ref="L270:BQ270" si="203">(L18+L32+L45+L58+L71+L84)*L264</f>
        <v>20.08927461139896</v>
      </c>
      <c r="M270" s="237">
        <f t="shared" si="203"/>
        <v>22.135305699481865</v>
      </c>
      <c r="N270" s="237">
        <f t="shared" si="203"/>
        <v>23.535474823834196</v>
      </c>
      <c r="O270" s="237">
        <f t="shared" si="203"/>
        <v>24.616955144766841</v>
      </c>
      <c r="P270" s="237">
        <f t="shared" si="203"/>
        <v>25.546925997980836</v>
      </c>
      <c r="Q270" s="237">
        <f t="shared" si="203"/>
        <v>26.41097949934446</v>
      </c>
      <c r="R270" s="237">
        <f t="shared" si="203"/>
        <v>27.253108202251131</v>
      </c>
      <c r="S270" s="237">
        <f t="shared" si="203"/>
        <v>28.096099100461107</v>
      </c>
      <c r="T270" s="237">
        <f t="shared" si="203"/>
        <v>28.951934876067583</v>
      </c>
      <c r="U270" s="237">
        <f t="shared" si="203"/>
        <v>29.827098851671849</v>
      </c>
      <c r="V270" s="237">
        <f t="shared" si="203"/>
        <v>30.725280841176357</v>
      </c>
      <c r="W270" s="237">
        <f t="shared" si="203"/>
        <v>31.648757468628364</v>
      </c>
      <c r="X270" s="237">
        <f t="shared" si="203"/>
        <v>32.599096475817745</v>
      </c>
      <c r="Y270" s="237">
        <f t="shared" si="203"/>
        <v>33.577516274488836</v>
      </c>
      <c r="Z270" s="237">
        <f t="shared" si="203"/>
        <v>34.585069683965756</v>
      </c>
      <c r="AA270" s="237">
        <f t="shared" si="203"/>
        <v>35.622738014318287</v>
      </c>
      <c r="AB270" s="237">
        <f t="shared" si="203"/>
        <v>36.691479437062931</v>
      </c>
      <c r="AC270" s="237">
        <f t="shared" si="203"/>
        <v>37.792254054155542</v>
      </c>
      <c r="AD270" s="237">
        <f t="shared" si="203"/>
        <v>38.92603709511036</v>
      </c>
      <c r="AE270" s="237">
        <f t="shared" si="203"/>
        <v>40.093826071822058</v>
      </c>
      <c r="AF270" s="237">
        <f t="shared" si="203"/>
        <v>41.29664486454449</v>
      </c>
      <c r="AG270" s="237">
        <f t="shared" si="203"/>
        <v>42.535546255870401</v>
      </c>
      <c r="AH270" s="237">
        <f t="shared" si="203"/>
        <v>43.811613686695196</v>
      </c>
      <c r="AI270" s="237">
        <f t="shared" si="203"/>
        <v>45.125962629301874</v>
      </c>
      <c r="AJ270" s="237">
        <f t="shared" si="203"/>
        <v>46.479741779503897</v>
      </c>
      <c r="AK270" s="237">
        <f t="shared" si="203"/>
        <v>47.874134171263734</v>
      </c>
      <c r="AL270" s="237">
        <f t="shared" si="203"/>
        <v>49.310358266972749</v>
      </c>
      <c r="AM270" s="237">
        <f t="shared" si="203"/>
        <v>50.78966905097321</v>
      </c>
      <c r="AN270" s="237">
        <f t="shared" si="203"/>
        <v>52.313359140857955</v>
      </c>
      <c r="AO270" s="237">
        <f t="shared" si="203"/>
        <v>53.882759924445018</v>
      </c>
      <c r="AP270" s="237">
        <f t="shared" si="203"/>
        <v>55.499242726952652</v>
      </c>
      <c r="AQ270" s="237">
        <f t="shared" si="203"/>
        <v>57.164220011196122</v>
      </c>
      <c r="AR270" s="237">
        <f t="shared" si="203"/>
        <v>58.879146612773795</v>
      </c>
      <c r="AS270" s="237">
        <f t="shared" si="203"/>
        <v>60.645521011790308</v>
      </c>
      <c r="AT270" s="237">
        <f t="shared" si="203"/>
        <v>62.464886642467022</v>
      </c>
      <c r="AU270" s="237">
        <f t="shared" si="203"/>
        <v>64.338833241905746</v>
      </c>
      <c r="AV270" s="237">
        <f t="shared" si="203"/>
        <v>66.268998239246912</v>
      </c>
      <c r="AW270" s="237">
        <f t="shared" si="203"/>
        <v>68.257068186467194</v>
      </c>
      <c r="AX270" s="237">
        <f t="shared" si="203"/>
        <v>70.304780232083061</v>
      </c>
      <c r="AY270" s="237">
        <f t="shared" si="203"/>
        <v>72.413923639056691</v>
      </c>
      <c r="AZ270" s="237">
        <f t="shared" si="203"/>
        <v>74.586341348234072</v>
      </c>
      <c r="BA270" s="237">
        <f t="shared" si="203"/>
        <v>76.823931588684005</v>
      </c>
      <c r="BB270" s="237">
        <f t="shared" si="203"/>
        <v>79.128649536345989</v>
      </c>
      <c r="BC270" s="237">
        <f t="shared" si="203"/>
        <v>81.502509022437138</v>
      </c>
      <c r="BD270" s="237">
        <f t="shared" si="203"/>
        <v>83.947584293110623</v>
      </c>
      <c r="BE270" s="237">
        <f t="shared" si="203"/>
        <v>86.466011821904146</v>
      </c>
      <c r="BF270" s="237">
        <f t="shared" si="203"/>
        <v>89.059992176561394</v>
      </c>
      <c r="BG270" s="237">
        <f t="shared" si="203"/>
        <v>91.731791941858276</v>
      </c>
      <c r="BH270" s="237">
        <f t="shared" si="203"/>
        <v>94.483745700114071</v>
      </c>
      <c r="BI270" s="237">
        <f t="shared" si="203"/>
        <v>97.318258071117469</v>
      </c>
      <c r="BJ270" s="237">
        <f t="shared" si="203"/>
        <v>100.237805813251</v>
      </c>
      <c r="BK270" s="237">
        <f t="shared" si="203"/>
        <v>103.24493998764852</v>
      </c>
      <c r="BL270" s="237">
        <f t="shared" si="203"/>
        <v>106.34228818727803</v>
      </c>
      <c r="BM270" s="237">
        <f t="shared" si="203"/>
        <v>109.53255683289635</v>
      </c>
      <c r="BN270" s="237">
        <f t="shared" si="203"/>
        <v>112.81853353788325</v>
      </c>
      <c r="BO270" s="237">
        <f t="shared" si="203"/>
        <v>116.20308954401972</v>
      </c>
      <c r="BP270" s="237">
        <f t="shared" si="203"/>
        <v>119.68918223034032</v>
      </c>
      <c r="BQ270" s="237">
        <f t="shared" si="203"/>
        <v>123.27985769725052</v>
      </c>
    </row>
    <row r="271" spans="5:69" ht="16" customHeight="1">
      <c r="E271" s="334"/>
      <c r="F271" s="334"/>
      <c r="G271" s="334"/>
      <c r="H271" s="321"/>
      <c r="I271" s="215" t="s">
        <v>295</v>
      </c>
      <c r="J271" s="237">
        <f>(J19+J33+J45+J58+J71+J84)*J264</f>
        <v>54.404145077720187</v>
      </c>
      <c r="K271" s="237">
        <f>(K19+K33+K45+K58+K71+K84)*K264</f>
        <v>83.782383419689111</v>
      </c>
      <c r="L271" s="237">
        <f t="shared" ref="L271:BQ271" si="204">(L19+L33+L45+L58+L71+L84)*L264</f>
        <v>100.44637305699477</v>
      </c>
      <c r="M271" s="237">
        <f t="shared" si="204"/>
        <v>110.67652849740934</v>
      </c>
      <c r="N271" s="237">
        <f t="shared" si="204"/>
        <v>117.67737411917098</v>
      </c>
      <c r="O271" s="237">
        <f t="shared" si="204"/>
        <v>123.08477572383421</v>
      </c>
      <c r="P271" s="237">
        <f t="shared" si="204"/>
        <v>127.73462998990414</v>
      </c>
      <c r="Q271" s="237">
        <f t="shared" si="204"/>
        <v>132.0548974967223</v>
      </c>
      <c r="R271" s="237">
        <f t="shared" si="204"/>
        <v>136.26554101125569</v>
      </c>
      <c r="S271" s="237">
        <f t="shared" si="204"/>
        <v>140.48049550230553</v>
      </c>
      <c r="T271" s="237">
        <f t="shared" si="204"/>
        <v>144.75967438033791</v>
      </c>
      <c r="U271" s="237">
        <f t="shared" si="204"/>
        <v>149.1354942583593</v>
      </c>
      <c r="V271" s="237">
        <f t="shared" si="204"/>
        <v>153.62640420588178</v>
      </c>
      <c r="W271" s="237">
        <f t="shared" si="204"/>
        <v>158.24378734314183</v>
      </c>
      <c r="X271" s="237">
        <f t="shared" si="204"/>
        <v>162.99548237908874</v>
      </c>
      <c r="Y271" s="237">
        <f t="shared" si="204"/>
        <v>167.8875813724442</v>
      </c>
      <c r="Z271" s="237">
        <f t="shared" si="204"/>
        <v>172.92534841982879</v>
      </c>
      <c r="AA271" s="237">
        <f t="shared" si="204"/>
        <v>178.11369007159146</v>
      </c>
      <c r="AB271" s="237">
        <f t="shared" si="204"/>
        <v>183.4573971853147</v>
      </c>
      <c r="AC271" s="237">
        <f t="shared" si="204"/>
        <v>188.96127027077765</v>
      </c>
      <c r="AD271" s="237">
        <f t="shared" si="204"/>
        <v>194.6301854755518</v>
      </c>
      <c r="AE271" s="237">
        <f t="shared" si="204"/>
        <v>200.4691303591103</v>
      </c>
      <c r="AF271" s="237">
        <f t="shared" si="204"/>
        <v>206.48322432272244</v>
      </c>
      <c r="AG271" s="237">
        <f t="shared" si="204"/>
        <v>212.67773127935195</v>
      </c>
      <c r="AH271" s="237">
        <f t="shared" si="204"/>
        <v>219.05806843347597</v>
      </c>
      <c r="AI271" s="237">
        <f t="shared" si="204"/>
        <v>225.62981314650941</v>
      </c>
      <c r="AJ271" s="237">
        <f t="shared" si="204"/>
        <v>232.3987088975195</v>
      </c>
      <c r="AK271" s="237">
        <f t="shared" si="204"/>
        <v>239.37067085631864</v>
      </c>
      <c r="AL271" s="237">
        <f t="shared" si="204"/>
        <v>246.55179133486371</v>
      </c>
      <c r="AM271" s="237">
        <f t="shared" si="204"/>
        <v>253.94834525486598</v>
      </c>
      <c r="AN271" s="237">
        <f t="shared" si="204"/>
        <v>261.56679570428969</v>
      </c>
      <c r="AO271" s="237">
        <f t="shared" si="204"/>
        <v>269.41379962222504</v>
      </c>
      <c r="AP271" s="237">
        <f t="shared" si="204"/>
        <v>277.49621363476325</v>
      </c>
      <c r="AQ271" s="237">
        <f t="shared" si="204"/>
        <v>285.82110005598065</v>
      </c>
      <c r="AR271" s="237">
        <f t="shared" si="204"/>
        <v>294.39573306386893</v>
      </c>
      <c r="AS271" s="237">
        <f t="shared" si="204"/>
        <v>303.2276050589515</v>
      </c>
      <c r="AT271" s="237">
        <f t="shared" si="204"/>
        <v>312.32443321233507</v>
      </c>
      <c r="AU271" s="237">
        <f t="shared" si="204"/>
        <v>321.6941662095287</v>
      </c>
      <c r="AV271" s="237">
        <f t="shared" si="204"/>
        <v>331.34499119623462</v>
      </c>
      <c r="AW271" s="237">
        <f t="shared" si="204"/>
        <v>341.285340932336</v>
      </c>
      <c r="AX271" s="237">
        <f t="shared" si="204"/>
        <v>351.52390116041528</v>
      </c>
      <c r="AY271" s="237">
        <f t="shared" si="204"/>
        <v>362.06961819528345</v>
      </c>
      <c r="AZ271" s="237">
        <f t="shared" si="204"/>
        <v>372.93170674117027</v>
      </c>
      <c r="BA271" s="237">
        <f t="shared" si="204"/>
        <v>384.11965794342001</v>
      </c>
      <c r="BB271" s="237">
        <f t="shared" si="204"/>
        <v>395.64324768172997</v>
      </c>
      <c r="BC271" s="237">
        <f t="shared" si="204"/>
        <v>407.51254511218571</v>
      </c>
      <c r="BD271" s="237">
        <f t="shared" si="204"/>
        <v>419.73792146555303</v>
      </c>
      <c r="BE271" s="237">
        <f t="shared" si="204"/>
        <v>432.33005910952073</v>
      </c>
      <c r="BF271" s="237">
        <f t="shared" si="204"/>
        <v>445.29996088280694</v>
      </c>
      <c r="BG271" s="237">
        <f t="shared" si="204"/>
        <v>458.65895970929131</v>
      </c>
      <c r="BH271" s="237">
        <f t="shared" si="204"/>
        <v>472.41872850057024</v>
      </c>
      <c r="BI271" s="237">
        <f t="shared" si="204"/>
        <v>486.59129035558732</v>
      </c>
      <c r="BJ271" s="237">
        <f t="shared" si="204"/>
        <v>501.18902906625505</v>
      </c>
      <c r="BK271" s="237">
        <f t="shared" si="204"/>
        <v>516.22469993824257</v>
      </c>
      <c r="BL271" s="237">
        <f t="shared" si="204"/>
        <v>531.71144093638998</v>
      </c>
      <c r="BM271" s="237">
        <f t="shared" si="204"/>
        <v>547.66278416448165</v>
      </c>
      <c r="BN271" s="237">
        <f t="shared" si="204"/>
        <v>564.0926676894162</v>
      </c>
      <c r="BO271" s="237">
        <f t="shared" si="204"/>
        <v>581.01544772009868</v>
      </c>
      <c r="BP271" s="237">
        <f t="shared" si="204"/>
        <v>598.44591115170158</v>
      </c>
      <c r="BQ271" s="237">
        <f t="shared" si="204"/>
        <v>616.39928848625254</v>
      </c>
    </row>
    <row r="272" spans="5:69" ht="16" customHeight="1">
      <c r="E272" s="334"/>
      <c r="F272" s="334"/>
      <c r="G272" s="334"/>
      <c r="H272" s="321"/>
      <c r="I272" s="215" t="s">
        <v>294</v>
      </c>
      <c r="J272" s="237">
        <f>(J19+J33+J45+J58+J71+J84)*J264+J264</f>
        <v>66.304145077720193</v>
      </c>
      <c r="K272" s="237">
        <f>(K19+K33+K45+K58+K71+K84)*K264+K264</f>
        <v>95.920383419689117</v>
      </c>
      <c r="L272" s="237">
        <f t="shared" ref="L272:BQ272" si="205">(L19+L33+L45+L58+L71+L84)*L264+L264</f>
        <v>112.82713305699477</v>
      </c>
      <c r="M272" s="237">
        <f t="shared" si="205"/>
        <v>123.30490369740934</v>
      </c>
      <c r="N272" s="237">
        <f t="shared" si="205"/>
        <v>130.55831682317097</v>
      </c>
      <c r="O272" s="237">
        <f t="shared" si="205"/>
        <v>136.22333728191421</v>
      </c>
      <c r="P272" s="237">
        <f t="shared" si="205"/>
        <v>141.13596277914573</v>
      </c>
      <c r="Q272" s="237">
        <f t="shared" si="205"/>
        <v>145.72425694174873</v>
      </c>
      <c r="R272" s="237">
        <f t="shared" si="205"/>
        <v>150.20828764518265</v>
      </c>
      <c r="S272" s="237">
        <f t="shared" si="205"/>
        <v>154.70209706891103</v>
      </c>
      <c r="T272" s="237">
        <f t="shared" si="205"/>
        <v>159.26570797827551</v>
      </c>
      <c r="U272" s="237">
        <f t="shared" si="205"/>
        <v>163.93164852825566</v>
      </c>
      <c r="V272" s="237">
        <f t="shared" si="205"/>
        <v>168.71848156117608</v>
      </c>
      <c r="W272" s="237">
        <f t="shared" si="205"/>
        <v>173.63770624554201</v>
      </c>
      <c r="X272" s="237">
        <f t="shared" si="205"/>
        <v>178.69727965953692</v>
      </c>
      <c r="Y272" s="237">
        <f t="shared" si="205"/>
        <v>183.90341459850134</v>
      </c>
      <c r="Z272" s="237">
        <f t="shared" si="205"/>
        <v>189.26149831040709</v>
      </c>
      <c r="AA272" s="237">
        <f t="shared" si="205"/>
        <v>194.77656295998133</v>
      </c>
      <c r="AB272" s="237">
        <f t="shared" si="205"/>
        <v>200.45352753147236</v>
      </c>
      <c r="AC272" s="237">
        <f t="shared" si="205"/>
        <v>206.29732322385846</v>
      </c>
      <c r="AD272" s="237">
        <f t="shared" si="205"/>
        <v>212.31295948769423</v>
      </c>
      <c r="AE272" s="237">
        <f t="shared" si="205"/>
        <v>218.50555985149558</v>
      </c>
      <c r="AF272" s="237">
        <f t="shared" si="205"/>
        <v>224.88038240495541</v>
      </c>
      <c r="AG272" s="237">
        <f t="shared" si="205"/>
        <v>231.44283252322958</v>
      </c>
      <c r="AH272" s="237">
        <f t="shared" si="205"/>
        <v>238.19847170223116</v>
      </c>
      <c r="AI272" s="237">
        <f t="shared" si="205"/>
        <v>245.15302448063971</v>
      </c>
      <c r="AJ272" s="237">
        <f t="shared" si="205"/>
        <v>252.31238445833242</v>
      </c>
      <c r="AK272" s="237">
        <f t="shared" si="205"/>
        <v>259.68261992834783</v>
      </c>
      <c r="AL272" s="237">
        <f t="shared" si="205"/>
        <v>267.26997938833347</v>
      </c>
      <c r="AM272" s="237">
        <f t="shared" si="205"/>
        <v>275.08089706940513</v>
      </c>
      <c r="AN272" s="237">
        <f t="shared" si="205"/>
        <v>283.1219985551196</v>
      </c>
      <c r="AO272" s="237">
        <f t="shared" si="205"/>
        <v>291.40010653007158</v>
      </c>
      <c r="AP272" s="237">
        <f t="shared" si="205"/>
        <v>299.9222466807667</v>
      </c>
      <c r="AQ272" s="237">
        <f t="shared" si="205"/>
        <v>308.69565376290416</v>
      </c>
      <c r="AR272" s="237">
        <f t="shared" si="205"/>
        <v>317.72777784493093</v>
      </c>
      <c r="AS272" s="237">
        <f t="shared" si="205"/>
        <v>327.02629073563475</v>
      </c>
      <c r="AT272" s="237">
        <f t="shared" si="205"/>
        <v>336.59909260255199</v>
      </c>
      <c r="AU272" s="237">
        <f t="shared" si="205"/>
        <v>346.45431878754994</v>
      </c>
      <c r="AV272" s="237">
        <f t="shared" si="205"/>
        <v>356.6003468258163</v>
      </c>
      <c r="AW272" s="237">
        <f t="shared" si="205"/>
        <v>367.04580367450933</v>
      </c>
      <c r="AX272" s="237">
        <f t="shared" si="205"/>
        <v>377.79957315743206</v>
      </c>
      <c r="AY272" s="237">
        <f t="shared" si="205"/>
        <v>388.87080363224055</v>
      </c>
      <c r="AZ272" s="237">
        <f t="shared" si="205"/>
        <v>400.26891588686652</v>
      </c>
      <c r="BA272" s="237">
        <f t="shared" si="205"/>
        <v>412.00361127203018</v>
      </c>
      <c r="BB272" s="237">
        <f t="shared" si="205"/>
        <v>424.08488007691233</v>
      </c>
      <c r="BC272" s="237">
        <f t="shared" si="205"/>
        <v>436.52301015527172</v>
      </c>
      <c r="BD272" s="237">
        <f t="shared" si="205"/>
        <v>449.32859580950077</v>
      </c>
      <c r="BE272" s="237">
        <f t="shared" si="205"/>
        <v>462.51254694034742</v>
      </c>
      <c r="BF272" s="237">
        <f t="shared" si="205"/>
        <v>476.08609847025019</v>
      </c>
      <c r="BG272" s="237">
        <f t="shared" si="205"/>
        <v>490.06082004848344</v>
      </c>
      <c r="BH272" s="237">
        <f t="shared" si="205"/>
        <v>504.44862604654617</v>
      </c>
      <c r="BI272" s="237">
        <f t="shared" si="205"/>
        <v>519.26178585248283</v>
      </c>
      <c r="BJ272" s="237">
        <f t="shared" si="205"/>
        <v>534.51293447308842</v>
      </c>
      <c r="BK272" s="237">
        <f t="shared" si="205"/>
        <v>550.21508345321263</v>
      </c>
      <c r="BL272" s="237">
        <f t="shared" si="205"/>
        <v>566.38163212165944</v>
      </c>
      <c r="BM272" s="237">
        <f t="shared" si="205"/>
        <v>583.02637917345646</v>
      </c>
      <c r="BN272" s="237">
        <f t="shared" si="205"/>
        <v>600.16353459857055</v>
      </c>
      <c r="BO272" s="237">
        <f t="shared" si="205"/>
        <v>617.8077319674361</v>
      </c>
      <c r="BP272" s="237">
        <f t="shared" si="205"/>
        <v>635.97404108398575</v>
      </c>
      <c r="BQ272" s="237">
        <f t="shared" si="205"/>
        <v>654.67798101718245</v>
      </c>
    </row>
    <row r="273" spans="5:69" ht="16" customHeight="1">
      <c r="E273" s="334"/>
      <c r="F273" s="334"/>
      <c r="G273" s="334"/>
      <c r="H273" s="322" t="s">
        <v>28</v>
      </c>
      <c r="I273" s="236" t="s">
        <v>312</v>
      </c>
      <c r="J273" s="216">
        <f>Variables!$H$37</f>
        <v>0.1</v>
      </c>
      <c r="K273" s="216">
        <f>Variables!$H$37</f>
        <v>0.1</v>
      </c>
      <c r="L273" s="216">
        <f>Variables!$H$37</f>
        <v>0.1</v>
      </c>
      <c r="M273" s="216">
        <f>Variables!$H$37</f>
        <v>0.1</v>
      </c>
      <c r="N273" s="216">
        <f>Variables!$H$37</f>
        <v>0.1</v>
      </c>
      <c r="O273" s="216">
        <f>Variables!$H$37</f>
        <v>0.1</v>
      </c>
      <c r="P273" s="216">
        <f>Variables!$H$37</f>
        <v>0.1</v>
      </c>
      <c r="Q273" s="216">
        <f>Variables!$H$37</f>
        <v>0.1</v>
      </c>
      <c r="R273" s="216">
        <f>Variables!$H$37</f>
        <v>0.1</v>
      </c>
      <c r="S273" s="216">
        <f>Variables!$H$37</f>
        <v>0.1</v>
      </c>
      <c r="T273" s="216">
        <f>Variables!$H$37</f>
        <v>0.1</v>
      </c>
      <c r="U273" s="216">
        <f>Variables!$H$37</f>
        <v>0.1</v>
      </c>
      <c r="V273" s="216">
        <f>Variables!$H$37</f>
        <v>0.1</v>
      </c>
      <c r="W273" s="216">
        <f>Variables!$H$37</f>
        <v>0.1</v>
      </c>
      <c r="X273" s="216">
        <f>Variables!$H$37</f>
        <v>0.1</v>
      </c>
      <c r="Y273" s="216">
        <f>Variables!$H$37</f>
        <v>0.1</v>
      </c>
      <c r="Z273" s="216">
        <f>Variables!$H$37</f>
        <v>0.1</v>
      </c>
      <c r="AA273" s="216">
        <f>Variables!$H$37</f>
        <v>0.1</v>
      </c>
      <c r="AB273" s="216">
        <f>Variables!$H$37</f>
        <v>0.1</v>
      </c>
      <c r="AC273" s="216">
        <f>Variables!$H$37</f>
        <v>0.1</v>
      </c>
      <c r="AD273" s="216">
        <f>Variables!$H$37</f>
        <v>0.1</v>
      </c>
      <c r="AE273" s="216">
        <f>Variables!$H$37</f>
        <v>0.1</v>
      </c>
      <c r="AF273" s="216">
        <f>Variables!$H$37</f>
        <v>0.1</v>
      </c>
      <c r="AG273" s="216">
        <f>Variables!$H$37</f>
        <v>0.1</v>
      </c>
      <c r="AH273" s="216">
        <f>Variables!$H$37</f>
        <v>0.1</v>
      </c>
      <c r="AI273" s="216">
        <f>Variables!$H$37</f>
        <v>0.1</v>
      </c>
      <c r="AJ273" s="216">
        <f>Variables!$H$37</f>
        <v>0.1</v>
      </c>
      <c r="AK273" s="216">
        <f>Variables!$H$37</f>
        <v>0.1</v>
      </c>
      <c r="AL273" s="216">
        <f>Variables!$H$37</f>
        <v>0.1</v>
      </c>
      <c r="AM273" s="216">
        <f>Variables!$H$37</f>
        <v>0.1</v>
      </c>
      <c r="AN273" s="216">
        <f>Variables!$H$37</f>
        <v>0.1</v>
      </c>
      <c r="AO273" s="216">
        <f>Variables!$H$37</f>
        <v>0.1</v>
      </c>
      <c r="AP273" s="216">
        <f>Variables!$H$37</f>
        <v>0.1</v>
      </c>
      <c r="AQ273" s="216">
        <f>Variables!$H$37</f>
        <v>0.1</v>
      </c>
      <c r="AR273" s="216">
        <f>Variables!$H$37</f>
        <v>0.1</v>
      </c>
      <c r="AS273" s="216">
        <f>Variables!$H$37</f>
        <v>0.1</v>
      </c>
      <c r="AT273" s="216">
        <f>Variables!$H$37</f>
        <v>0.1</v>
      </c>
      <c r="AU273" s="216">
        <f>Variables!$H$37</f>
        <v>0.1</v>
      </c>
      <c r="AV273" s="216">
        <f>Variables!$H$37</f>
        <v>0.1</v>
      </c>
      <c r="AW273" s="216">
        <f>Variables!$H$37</f>
        <v>0.1</v>
      </c>
      <c r="AX273" s="216">
        <f>Variables!$H$37</f>
        <v>0.1</v>
      </c>
      <c r="AY273" s="216">
        <f>Variables!$H$37</f>
        <v>0.1</v>
      </c>
      <c r="AZ273" s="216">
        <f>Variables!$H$37</f>
        <v>0.1</v>
      </c>
      <c r="BA273" s="216">
        <f>Variables!$H$37</f>
        <v>0.1</v>
      </c>
      <c r="BB273" s="216">
        <f>Variables!$H$37</f>
        <v>0.1</v>
      </c>
      <c r="BC273" s="216">
        <f>Variables!$H$37</f>
        <v>0.1</v>
      </c>
      <c r="BD273" s="216">
        <f>Variables!$H$37</f>
        <v>0.1</v>
      </c>
      <c r="BE273" s="216">
        <f>Variables!$H$37</f>
        <v>0.1</v>
      </c>
      <c r="BF273" s="216">
        <f>Variables!$H$37</f>
        <v>0.1</v>
      </c>
      <c r="BG273" s="216">
        <f>Variables!$H$37</f>
        <v>0.1</v>
      </c>
      <c r="BH273" s="216">
        <f>Variables!$H$37</f>
        <v>0.1</v>
      </c>
      <c r="BI273" s="216">
        <f>Variables!$H$37</f>
        <v>0.1</v>
      </c>
      <c r="BJ273" s="216">
        <f>Variables!$H$37</f>
        <v>0.1</v>
      </c>
      <c r="BK273" s="216">
        <f>Variables!$H$37</f>
        <v>0.1</v>
      </c>
      <c r="BL273" s="216">
        <f>Variables!$H$37</f>
        <v>0.1</v>
      </c>
      <c r="BM273" s="216">
        <f>Variables!$H$37</f>
        <v>0.1</v>
      </c>
      <c r="BN273" s="216">
        <f>Variables!$H$37</f>
        <v>0.1</v>
      </c>
      <c r="BO273" s="216">
        <f>Variables!$H$37</f>
        <v>0.1</v>
      </c>
      <c r="BP273" s="216">
        <f>Variables!$H$37</f>
        <v>0.1</v>
      </c>
      <c r="BQ273" s="216">
        <f>Variables!$H$37</f>
        <v>0.1</v>
      </c>
    </row>
    <row r="274" spans="5:69" ht="16" customHeight="1">
      <c r="E274" s="334"/>
      <c r="F274" s="334"/>
      <c r="G274" s="334"/>
      <c r="H274" s="322"/>
      <c r="I274" s="236" t="s">
        <v>333</v>
      </c>
      <c r="J274" s="200">
        <f>J262*J273</f>
        <v>1.4000000000000001</v>
      </c>
      <c r="K274" s="200">
        <f>K262*K273</f>
        <v>1.4280000000000002</v>
      </c>
      <c r="L274" s="200">
        <f t="shared" ref="L274:BQ274" si="206">L262*L273</f>
        <v>1.4565600000000003</v>
      </c>
      <c r="M274" s="200">
        <f t="shared" si="206"/>
        <v>1.4856912000000002</v>
      </c>
      <c r="N274" s="200">
        <f t="shared" si="206"/>
        <v>1.5154050240000003</v>
      </c>
      <c r="O274" s="200">
        <f t="shared" si="206"/>
        <v>1.5457131244800004</v>
      </c>
      <c r="P274" s="200">
        <f t="shared" si="206"/>
        <v>1.5766273869696006</v>
      </c>
      <c r="Q274" s="200">
        <f t="shared" si="206"/>
        <v>1.6081599347089925</v>
      </c>
      <c r="R274" s="200">
        <f t="shared" si="206"/>
        <v>1.6403231334031725</v>
      </c>
      <c r="S274" s="200">
        <f t="shared" si="206"/>
        <v>1.673129596071236</v>
      </c>
      <c r="T274" s="200">
        <f t="shared" si="206"/>
        <v>1.7065921879926607</v>
      </c>
      <c r="U274" s="200">
        <f t="shared" si="206"/>
        <v>1.7407240317525137</v>
      </c>
      <c r="V274" s="200">
        <f t="shared" si="206"/>
        <v>1.7755385123875642</v>
      </c>
      <c r="W274" s="200">
        <f t="shared" si="206"/>
        <v>1.8110492826353157</v>
      </c>
      <c r="X274" s="200">
        <f t="shared" si="206"/>
        <v>1.847270268288022</v>
      </c>
      <c r="Y274" s="200">
        <f t="shared" si="206"/>
        <v>1.8842156736537825</v>
      </c>
      <c r="Z274" s="200">
        <f t="shared" si="206"/>
        <v>1.9218999871268581</v>
      </c>
      <c r="AA274" s="200">
        <f t="shared" si="206"/>
        <v>1.9603379868693953</v>
      </c>
      <c r="AB274" s="200">
        <f t="shared" si="206"/>
        <v>1.9995447466067835</v>
      </c>
      <c r="AC274" s="200">
        <f t="shared" si="206"/>
        <v>2.0395356415389192</v>
      </c>
      <c r="AD274" s="200">
        <f t="shared" si="206"/>
        <v>2.0803263543696975</v>
      </c>
      <c r="AE274" s="200">
        <f t="shared" si="206"/>
        <v>2.1219328814570915</v>
      </c>
      <c r="AF274" s="200">
        <f t="shared" si="206"/>
        <v>2.1643715390862335</v>
      </c>
      <c r="AG274" s="200">
        <f t="shared" si="206"/>
        <v>2.2076589698679583</v>
      </c>
      <c r="AH274" s="200">
        <f t="shared" si="206"/>
        <v>2.2518121492653171</v>
      </c>
      <c r="AI274" s="200">
        <f t="shared" si="206"/>
        <v>2.2968483922506238</v>
      </c>
      <c r="AJ274" s="200">
        <f t="shared" si="206"/>
        <v>2.3427853600956365</v>
      </c>
      <c r="AK274" s="200">
        <f t="shared" si="206"/>
        <v>2.3896410672975494</v>
      </c>
      <c r="AL274" s="200">
        <f t="shared" si="206"/>
        <v>2.4374338886435005</v>
      </c>
      <c r="AM274" s="200">
        <f t="shared" si="206"/>
        <v>2.4861825664163706</v>
      </c>
      <c r="AN274" s="200">
        <f t="shared" si="206"/>
        <v>2.5359062177446976</v>
      </c>
      <c r="AO274" s="200">
        <f t="shared" si="206"/>
        <v>2.5866243420995918</v>
      </c>
      <c r="AP274" s="200">
        <f t="shared" si="206"/>
        <v>2.6383568289415837</v>
      </c>
      <c r="AQ274" s="200">
        <f t="shared" si="206"/>
        <v>2.6911239655204153</v>
      </c>
      <c r="AR274" s="200">
        <f t="shared" si="206"/>
        <v>2.7449464448308238</v>
      </c>
      <c r="AS274" s="200">
        <f t="shared" si="206"/>
        <v>2.7998453737274405</v>
      </c>
      <c r="AT274" s="200">
        <f t="shared" si="206"/>
        <v>2.8558422812019892</v>
      </c>
      <c r="AU274" s="200">
        <f t="shared" si="206"/>
        <v>2.9129591268260291</v>
      </c>
      <c r="AV274" s="200">
        <f t="shared" si="206"/>
        <v>2.9712183093625497</v>
      </c>
      <c r="AW274" s="200">
        <f t="shared" si="206"/>
        <v>3.0306426755498008</v>
      </c>
      <c r="AX274" s="200">
        <f t="shared" si="206"/>
        <v>3.0912555290607968</v>
      </c>
      <c r="AY274" s="200">
        <f t="shared" si="206"/>
        <v>3.1530806396420128</v>
      </c>
      <c r="AZ274" s="200">
        <f t="shared" si="206"/>
        <v>3.2161422524348531</v>
      </c>
      <c r="BA274" s="200">
        <f t="shared" si="206"/>
        <v>3.2804650974835505</v>
      </c>
      <c r="BB274" s="200">
        <f t="shared" si="206"/>
        <v>3.3460743994332214</v>
      </c>
      <c r="BC274" s="200">
        <f t="shared" si="206"/>
        <v>3.4129958874218858</v>
      </c>
      <c r="BD274" s="200">
        <f t="shared" si="206"/>
        <v>3.4812558051703237</v>
      </c>
      <c r="BE274" s="200">
        <f t="shared" si="206"/>
        <v>3.55088092127373</v>
      </c>
      <c r="BF274" s="200">
        <f t="shared" si="206"/>
        <v>3.6218985396992047</v>
      </c>
      <c r="BG274" s="200">
        <f t="shared" si="206"/>
        <v>3.6943365104931889</v>
      </c>
      <c r="BH274" s="200">
        <f t="shared" si="206"/>
        <v>3.7682232407030529</v>
      </c>
      <c r="BI274" s="200">
        <f t="shared" si="206"/>
        <v>3.8435877055171144</v>
      </c>
      <c r="BJ274" s="200">
        <f t="shared" si="206"/>
        <v>3.9204594596274562</v>
      </c>
      <c r="BK274" s="200">
        <f t="shared" si="206"/>
        <v>3.9988686488200056</v>
      </c>
      <c r="BL274" s="200">
        <f t="shared" si="206"/>
        <v>4.0788460217964051</v>
      </c>
      <c r="BM274" s="200">
        <f t="shared" si="206"/>
        <v>4.1604229422323336</v>
      </c>
      <c r="BN274" s="200">
        <f t="shared" si="206"/>
        <v>4.2436314010769811</v>
      </c>
      <c r="BO274" s="200">
        <f t="shared" si="206"/>
        <v>4.3285040290985206</v>
      </c>
      <c r="BP274" s="200">
        <f t="shared" si="206"/>
        <v>4.4150741096804911</v>
      </c>
      <c r="BQ274" s="200">
        <f t="shared" si="206"/>
        <v>4.503375591874101</v>
      </c>
    </row>
    <row r="275" spans="5:69" ht="16" customHeight="1">
      <c r="E275" s="334"/>
      <c r="F275" s="334"/>
      <c r="G275" s="334"/>
      <c r="H275" s="322"/>
      <c r="I275" s="236" t="s">
        <v>447</v>
      </c>
      <c r="J275" s="204">
        <f>J175*J274</f>
        <v>39765.512953367877</v>
      </c>
      <c r="K275" s="204">
        <f>K175*K274</f>
        <v>61238.889948186516</v>
      </c>
      <c r="L275" s="204">
        <f t="shared" ref="L275:BQ275" si="207">L175*L274</f>
        <v>73419.066565803107</v>
      </c>
      <c r="M275" s="204">
        <f t="shared" si="207"/>
        <v>80896.573621554402</v>
      </c>
      <c r="N275" s="204">
        <f t="shared" si="207"/>
        <v>86013.687710177415</v>
      </c>
      <c r="O275" s="204">
        <f t="shared" si="207"/>
        <v>89966.108950270675</v>
      </c>
      <c r="P275" s="204">
        <f t="shared" si="207"/>
        <v>93364.817629260666</v>
      </c>
      <c r="Q275" s="204">
        <f t="shared" si="207"/>
        <v>96522.622117484265</v>
      </c>
      <c r="R275" s="204">
        <f t="shared" si="207"/>
        <v>99600.299360275079</v>
      </c>
      <c r="S275" s="204">
        <f t="shared" si="207"/>
        <v>102681.12761650918</v>
      </c>
      <c r="T275" s="204">
        <f t="shared" si="207"/>
        <v>105808.8992754716</v>
      </c>
      <c r="U275" s="204">
        <f t="shared" si="207"/>
        <v>109007.30854727402</v>
      </c>
      <c r="V275" s="204">
        <f t="shared" si="207"/>
        <v>112289.84037339676</v>
      </c>
      <c r="W275" s="204">
        <f t="shared" si="207"/>
        <v>115664.81499514799</v>
      </c>
      <c r="X275" s="204">
        <f t="shared" si="207"/>
        <v>119137.96194438255</v>
      </c>
      <c r="Y275" s="204">
        <f t="shared" si="207"/>
        <v>122713.73407739788</v>
      </c>
      <c r="Z275" s="204">
        <f t="shared" si="207"/>
        <v>126395.9790698086</v>
      </c>
      <c r="AA275" s="204">
        <f t="shared" si="207"/>
        <v>130188.28325664814</v>
      </c>
      <c r="AB275" s="204">
        <f t="shared" si="207"/>
        <v>134094.14840986769</v>
      </c>
      <c r="AC275" s="204">
        <f t="shared" si="207"/>
        <v>138117.08335647901</v>
      </c>
      <c r="AD275" s="204">
        <f t="shared" si="207"/>
        <v>142260.65220927415</v>
      </c>
      <c r="AE275" s="204">
        <f t="shared" si="207"/>
        <v>146528.50051512377</v>
      </c>
      <c r="AF275" s="204">
        <f t="shared" si="207"/>
        <v>150924.37018775888</v>
      </c>
      <c r="AG275" s="204">
        <f t="shared" si="207"/>
        <v>155452.10876855417</v>
      </c>
      <c r="AH275" s="204">
        <f t="shared" si="207"/>
        <v>160115.67584394373</v>
      </c>
      <c r="AI275" s="204">
        <f t="shared" si="207"/>
        <v>164919.14806355181</v>
      </c>
      <c r="AJ275" s="204">
        <f t="shared" si="207"/>
        <v>169866.72349704619</v>
      </c>
      <c r="AK275" s="204">
        <f t="shared" si="207"/>
        <v>174962.72570766733</v>
      </c>
      <c r="AL275" s="204">
        <f t="shared" si="207"/>
        <v>180211.6077368093</v>
      </c>
      <c r="AM275" s="204">
        <f t="shared" si="207"/>
        <v>185617.95610044873</v>
      </c>
      <c r="AN275" s="204">
        <f t="shared" si="207"/>
        <v>191186.49485054507</v>
      </c>
      <c r="AO275" s="204">
        <f t="shared" si="207"/>
        <v>196922.08973027373</v>
      </c>
      <c r="AP275" s="204">
        <f t="shared" si="207"/>
        <v>202829.75243963022</v>
      </c>
      <c r="AQ275" s="204">
        <f t="shared" si="207"/>
        <v>208914.64502171773</v>
      </c>
      <c r="AR275" s="204">
        <f t="shared" si="207"/>
        <v>215182.08437690759</v>
      </c>
      <c r="AS275" s="204">
        <f t="shared" si="207"/>
        <v>221637.54691052935</v>
      </c>
      <c r="AT275" s="204">
        <f t="shared" si="207"/>
        <v>228286.67331902566</v>
      </c>
      <c r="AU275" s="204">
        <f t="shared" si="207"/>
        <v>235135.27351919841</v>
      </c>
      <c r="AV275" s="204">
        <f t="shared" si="207"/>
        <v>242189.33172508143</v>
      </c>
      <c r="AW275" s="204">
        <f t="shared" si="207"/>
        <v>249455.01167699043</v>
      </c>
      <c r="AX275" s="204">
        <f t="shared" si="207"/>
        <v>256938.66202738005</v>
      </c>
      <c r="AY275" s="204">
        <f t="shared" si="207"/>
        <v>264646.82188824215</v>
      </c>
      <c r="AZ275" s="204">
        <f t="shared" si="207"/>
        <v>272586.22654491011</v>
      </c>
      <c r="BA275" s="204">
        <f t="shared" si="207"/>
        <v>280763.81334126805</v>
      </c>
      <c r="BB275" s="204">
        <f t="shared" si="207"/>
        <v>289186.72774151154</v>
      </c>
      <c r="BC275" s="204">
        <f t="shared" si="207"/>
        <v>297862.32957375958</v>
      </c>
      <c r="BD275" s="204">
        <f t="shared" si="207"/>
        <v>306798.19946097385</v>
      </c>
      <c r="BE275" s="204">
        <f t="shared" si="207"/>
        <v>316002.14544480375</v>
      </c>
      <c r="BF275" s="204">
        <f t="shared" si="207"/>
        <v>325482.20980814827</v>
      </c>
      <c r="BG275" s="204">
        <f t="shared" si="207"/>
        <v>335246.67610239284</v>
      </c>
      <c r="BH275" s="204">
        <f t="shared" si="207"/>
        <v>345304.07638546481</v>
      </c>
      <c r="BI275" s="204">
        <f t="shared" si="207"/>
        <v>355663.19867702876</v>
      </c>
      <c r="BJ275" s="204">
        <f t="shared" si="207"/>
        <v>366333.0946373397</v>
      </c>
      <c r="BK275" s="204">
        <f t="shared" si="207"/>
        <v>377323.08747645986</v>
      </c>
      <c r="BL275" s="204">
        <f t="shared" si="207"/>
        <v>388642.78010075371</v>
      </c>
      <c r="BM275" s="204">
        <f t="shared" si="207"/>
        <v>400302.06350377639</v>
      </c>
      <c r="BN275" s="204">
        <f t="shared" si="207"/>
        <v>412311.12540888961</v>
      </c>
      <c r="BO275" s="204">
        <f t="shared" si="207"/>
        <v>424680.45917115628</v>
      </c>
      <c r="BP275" s="204">
        <f t="shared" si="207"/>
        <v>437420.87294629094</v>
      </c>
      <c r="BQ275" s="204">
        <f t="shared" si="207"/>
        <v>450543.49913467967</v>
      </c>
    </row>
    <row r="276" spans="5:69" ht="16" customHeight="1">
      <c r="E276" s="334"/>
      <c r="F276" s="334"/>
      <c r="G276" s="334"/>
      <c r="H276" s="322"/>
      <c r="I276" s="236" t="s">
        <v>448</v>
      </c>
      <c r="J276" s="204">
        <f>J176*J274</f>
        <v>36269.43005181347</v>
      </c>
      <c r="K276" s="204">
        <f>K176*K274</f>
        <v>37357.512953367877</v>
      </c>
      <c r="L276" s="204">
        <f t="shared" ref="L276:BQ276" si="208">L176*L274</f>
        <v>38478.238341968914</v>
      </c>
      <c r="M276" s="204">
        <f t="shared" si="208"/>
        <v>39632.58549222799</v>
      </c>
      <c r="N276" s="204">
        <f t="shared" si="208"/>
        <v>40821.563056994819</v>
      </c>
      <c r="O276" s="204">
        <f t="shared" si="208"/>
        <v>42046.209948704665</v>
      </c>
      <c r="P276" s="204">
        <f t="shared" si="208"/>
        <v>43307.596247165813</v>
      </c>
      <c r="Q276" s="204">
        <f t="shared" si="208"/>
        <v>44606.824134580791</v>
      </c>
      <c r="R276" s="204">
        <f t="shared" si="208"/>
        <v>45945.028858618207</v>
      </c>
      <c r="S276" s="204">
        <f t="shared" si="208"/>
        <v>47323.379724376755</v>
      </c>
      <c r="T276" s="204">
        <f t="shared" si="208"/>
        <v>48743.081116108056</v>
      </c>
      <c r="U276" s="204">
        <f t="shared" si="208"/>
        <v>50205.373549591306</v>
      </c>
      <c r="V276" s="204">
        <f t="shared" si="208"/>
        <v>51711.53475607904</v>
      </c>
      <c r="W276" s="204">
        <f t="shared" si="208"/>
        <v>53262.880798761413</v>
      </c>
      <c r="X276" s="204">
        <f t="shared" si="208"/>
        <v>54860.767222724251</v>
      </c>
      <c r="Y276" s="204">
        <f t="shared" si="208"/>
        <v>56506.590239405981</v>
      </c>
      <c r="Z276" s="204">
        <f t="shared" si="208"/>
        <v>58201.787946588156</v>
      </c>
      <c r="AA276" s="204">
        <f t="shared" si="208"/>
        <v>59947.841584985807</v>
      </c>
      <c r="AB276" s="204">
        <f t="shared" si="208"/>
        <v>61746.276832535375</v>
      </c>
      <c r="AC276" s="204">
        <f t="shared" si="208"/>
        <v>63598.66513751146</v>
      </c>
      <c r="AD276" s="204">
        <f t="shared" si="208"/>
        <v>65506.625091636779</v>
      </c>
      <c r="AE276" s="204">
        <f t="shared" si="208"/>
        <v>67471.823844385901</v>
      </c>
      <c r="AF276" s="204">
        <f t="shared" si="208"/>
        <v>69495.978559717492</v>
      </c>
      <c r="AG276" s="204">
        <f t="shared" si="208"/>
        <v>71580.857916509005</v>
      </c>
      <c r="AH276" s="204">
        <f t="shared" si="208"/>
        <v>73728.283654004292</v>
      </c>
      <c r="AI276" s="204">
        <f t="shared" si="208"/>
        <v>75940.132163624425</v>
      </c>
      <c r="AJ276" s="204">
        <f t="shared" si="208"/>
        <v>78218.336128533148</v>
      </c>
      <c r="AK276" s="204">
        <f t="shared" si="208"/>
        <v>80564.886212389145</v>
      </c>
      <c r="AL276" s="204">
        <f t="shared" si="208"/>
        <v>82981.832798760835</v>
      </c>
      <c r="AM276" s="204">
        <f t="shared" si="208"/>
        <v>85471.287782723666</v>
      </c>
      <c r="AN276" s="204">
        <f t="shared" si="208"/>
        <v>88035.426416205388</v>
      </c>
      <c r="AO276" s="204">
        <f t="shared" si="208"/>
        <v>90676.489208691535</v>
      </c>
      <c r="AP276" s="204">
        <f t="shared" si="208"/>
        <v>93396.78388495231</v>
      </c>
      <c r="AQ276" s="204">
        <f t="shared" si="208"/>
        <v>96198.687401500851</v>
      </c>
      <c r="AR276" s="204">
        <f t="shared" si="208"/>
        <v>99084.648023545902</v>
      </c>
      <c r="AS276" s="204">
        <f t="shared" si="208"/>
        <v>102057.18746425227</v>
      </c>
      <c r="AT276" s="204">
        <f t="shared" si="208"/>
        <v>105118.90308817982</v>
      </c>
      <c r="AU276" s="204">
        <f t="shared" si="208"/>
        <v>108272.47018082521</v>
      </c>
      <c r="AV276" s="204">
        <f t="shared" si="208"/>
        <v>111520.64428625</v>
      </c>
      <c r="AW276" s="204">
        <f t="shared" si="208"/>
        <v>114866.26361483752</v>
      </c>
      <c r="AX276" s="204">
        <f t="shared" si="208"/>
        <v>118312.25152328266</v>
      </c>
      <c r="AY276" s="204">
        <f t="shared" si="208"/>
        <v>121861.61906898109</v>
      </c>
      <c r="AZ276" s="204">
        <f t="shared" si="208"/>
        <v>125517.46764105053</v>
      </c>
      <c r="BA276" s="204">
        <f t="shared" si="208"/>
        <v>129282.99167028206</v>
      </c>
      <c r="BB276" s="204">
        <f t="shared" si="208"/>
        <v>133161.48142039051</v>
      </c>
      <c r="BC276" s="204">
        <f t="shared" si="208"/>
        <v>137156.32586300222</v>
      </c>
      <c r="BD276" s="204">
        <f t="shared" si="208"/>
        <v>141271.01563889234</v>
      </c>
      <c r="BE276" s="204">
        <f t="shared" si="208"/>
        <v>145509.14610805907</v>
      </c>
      <c r="BF276" s="204">
        <f t="shared" si="208"/>
        <v>149874.42049130084</v>
      </c>
      <c r="BG276" s="204">
        <f t="shared" si="208"/>
        <v>154370.65310603986</v>
      </c>
      <c r="BH276" s="204">
        <f t="shared" si="208"/>
        <v>159001.77269922104</v>
      </c>
      <c r="BI276" s="204">
        <f t="shared" si="208"/>
        <v>163771.82588019769</v>
      </c>
      <c r="BJ276" s="204">
        <f t="shared" si="208"/>
        <v>168684.9806566037</v>
      </c>
      <c r="BK276" s="204">
        <f t="shared" si="208"/>
        <v>173745.53007630174</v>
      </c>
      <c r="BL276" s="204">
        <f t="shared" si="208"/>
        <v>178957.89597859082</v>
      </c>
      <c r="BM276" s="204">
        <f t="shared" si="208"/>
        <v>184326.63285794854</v>
      </c>
      <c r="BN276" s="204">
        <f t="shared" si="208"/>
        <v>189856.43184368694</v>
      </c>
      <c r="BO276" s="204">
        <f t="shared" si="208"/>
        <v>195552.12479899763</v>
      </c>
      <c r="BP276" s="204">
        <f t="shared" si="208"/>
        <v>201418.68854296757</v>
      </c>
      <c r="BQ276" s="204">
        <f t="shared" si="208"/>
        <v>207461.24919925656</v>
      </c>
    </row>
    <row r="277" spans="5:69" ht="16" customHeight="1">
      <c r="E277" s="334"/>
      <c r="F277" s="334"/>
      <c r="G277" s="334"/>
      <c r="H277" s="322"/>
      <c r="I277" s="238" t="s">
        <v>449</v>
      </c>
      <c r="J277" s="204">
        <f>J177*J274</f>
        <v>3496.0829015544086</v>
      </c>
      <c r="K277" s="204">
        <f>K177*K274</f>
        <v>23881.376994818645</v>
      </c>
      <c r="L277" s="204">
        <f t="shared" ref="L277:BQ277" si="209">L177*L274</f>
        <v>34940.828223834185</v>
      </c>
      <c r="M277" s="204">
        <f t="shared" si="209"/>
        <v>41263.988129326426</v>
      </c>
      <c r="N277" s="204">
        <f t="shared" si="209"/>
        <v>45192.124653182589</v>
      </c>
      <c r="O277" s="204">
        <f t="shared" si="209"/>
        <v>47919.899001566017</v>
      </c>
      <c r="P277" s="204">
        <f t="shared" si="209"/>
        <v>50057.221382094867</v>
      </c>
      <c r="Q277" s="204">
        <f t="shared" si="209"/>
        <v>51915.797982903467</v>
      </c>
      <c r="R277" s="204">
        <f t="shared" si="209"/>
        <v>53655.27050165688</v>
      </c>
      <c r="S277" s="204">
        <f t="shared" si="209"/>
        <v>55357.747892132422</v>
      </c>
      <c r="T277" s="204">
        <f t="shared" si="209"/>
        <v>57065.818159363553</v>
      </c>
      <c r="U277" s="204">
        <f t="shared" si="209"/>
        <v>58801.934997682714</v>
      </c>
      <c r="V277" s="204">
        <f t="shared" si="209"/>
        <v>60578.30561731771</v>
      </c>
      <c r="W277" s="204">
        <f t="shared" si="209"/>
        <v>62401.934196386566</v>
      </c>
      <c r="X277" s="204">
        <f t="shared" si="209"/>
        <v>64277.194721658307</v>
      </c>
      <c r="Y277" s="204">
        <f t="shared" si="209"/>
        <v>66207.143837991898</v>
      </c>
      <c r="Z277" s="204">
        <f t="shared" si="209"/>
        <v>68194.191123220444</v>
      </c>
      <c r="AA277" s="204">
        <f t="shared" si="209"/>
        <v>70240.441671662324</v>
      </c>
      <c r="AB277" s="204">
        <f t="shared" si="209"/>
        <v>72347.87157733232</v>
      </c>
      <c r="AC277" s="204">
        <f t="shared" si="209"/>
        <v>74518.418218967548</v>
      </c>
      <c r="AD277" s="204">
        <f t="shared" si="209"/>
        <v>76754.02711763735</v>
      </c>
      <c r="AE277" s="204">
        <f t="shared" si="209"/>
        <v>79056.676670737856</v>
      </c>
      <c r="AF277" s="204">
        <f t="shared" si="209"/>
        <v>81428.391628041412</v>
      </c>
      <c r="AG277" s="204">
        <f t="shared" si="209"/>
        <v>83871.250852045152</v>
      </c>
      <c r="AH277" s="204">
        <f t="shared" si="209"/>
        <v>86387.392189939434</v>
      </c>
      <c r="AI277" s="204">
        <f t="shared" si="209"/>
        <v>88979.015899927384</v>
      </c>
      <c r="AJ277" s="204">
        <f t="shared" si="209"/>
        <v>91648.387368513024</v>
      </c>
      <c r="AK277" s="204">
        <f t="shared" si="209"/>
        <v>94397.839495278153</v>
      </c>
      <c r="AL277" s="204">
        <f t="shared" si="209"/>
        <v>97229.77493804846</v>
      </c>
      <c r="AM277" s="204">
        <f t="shared" si="209"/>
        <v>100146.66831772507</v>
      </c>
      <c r="AN277" s="204">
        <f t="shared" si="209"/>
        <v>103151.06843433972</v>
      </c>
      <c r="AO277" s="204">
        <f t="shared" si="209"/>
        <v>106245.60052158222</v>
      </c>
      <c r="AP277" s="204">
        <f t="shared" si="209"/>
        <v>109432.96855467794</v>
      </c>
      <c r="AQ277" s="204">
        <f t="shared" si="209"/>
        <v>112715.95762021691</v>
      </c>
      <c r="AR277" s="204">
        <f t="shared" si="209"/>
        <v>116097.43635336169</v>
      </c>
      <c r="AS277" s="204">
        <f t="shared" si="209"/>
        <v>119580.35944627711</v>
      </c>
      <c r="AT277" s="204">
        <f t="shared" si="209"/>
        <v>123167.77023084581</v>
      </c>
      <c r="AU277" s="204">
        <f t="shared" si="209"/>
        <v>126862.80333837318</v>
      </c>
      <c r="AV277" s="204">
        <f t="shared" si="209"/>
        <v>130668.68743883146</v>
      </c>
      <c r="AW277" s="204">
        <f t="shared" si="209"/>
        <v>134588.74806215294</v>
      </c>
      <c r="AX277" s="204">
        <f t="shared" si="209"/>
        <v>138626.41050409735</v>
      </c>
      <c r="AY277" s="204">
        <f t="shared" si="209"/>
        <v>142785.20281926103</v>
      </c>
      <c r="AZ277" s="204">
        <f t="shared" si="209"/>
        <v>147068.75890385962</v>
      </c>
      <c r="BA277" s="204">
        <f t="shared" si="209"/>
        <v>151480.82167098598</v>
      </c>
      <c r="BB277" s="204">
        <f t="shared" si="209"/>
        <v>156025.246321121</v>
      </c>
      <c r="BC277" s="204">
        <f t="shared" si="209"/>
        <v>160706.00371075742</v>
      </c>
      <c r="BD277" s="204">
        <f t="shared" si="209"/>
        <v>165527.18382208148</v>
      </c>
      <c r="BE277" s="204">
        <f t="shared" si="209"/>
        <v>170492.99933674469</v>
      </c>
      <c r="BF277" s="204">
        <f t="shared" si="209"/>
        <v>175607.7893168474</v>
      </c>
      <c r="BG277" s="204">
        <f t="shared" si="209"/>
        <v>180876.02299635299</v>
      </c>
      <c r="BH277" s="204">
        <f t="shared" si="209"/>
        <v>186302.30368624374</v>
      </c>
      <c r="BI277" s="204">
        <f t="shared" si="209"/>
        <v>191891.37279683104</v>
      </c>
      <c r="BJ277" s="204">
        <f t="shared" si="209"/>
        <v>197648.11398073603</v>
      </c>
      <c r="BK277" s="204">
        <f t="shared" si="209"/>
        <v>203577.55740015814</v>
      </c>
      <c r="BL277" s="204">
        <f t="shared" si="209"/>
        <v>209684.88412216282</v>
      </c>
      <c r="BM277" s="204">
        <f t="shared" si="209"/>
        <v>215975.43064582782</v>
      </c>
      <c r="BN277" s="204">
        <f t="shared" si="209"/>
        <v>222454.6935652027</v>
      </c>
      <c r="BO277" s="204">
        <f t="shared" si="209"/>
        <v>229128.33437215866</v>
      </c>
      <c r="BP277" s="204">
        <f t="shared" si="209"/>
        <v>236002.18440332342</v>
      </c>
      <c r="BQ277" s="204">
        <f t="shared" si="209"/>
        <v>243082.24993542311</v>
      </c>
    </row>
    <row r="278" spans="5:69" ht="16" customHeight="1">
      <c r="E278" s="334"/>
      <c r="F278" s="334"/>
      <c r="G278" s="334"/>
      <c r="H278" s="322"/>
      <c r="I278" s="236" t="s">
        <v>299</v>
      </c>
      <c r="J278" s="237">
        <f>(J100+J114+J127+J140+J153+J166)*J274</f>
        <v>0</v>
      </c>
      <c r="K278" s="237">
        <f>(K100+K114+K127+K140+K153+K166)*K274</f>
        <v>4.4393782383419698</v>
      </c>
      <c r="L278" s="237">
        <f t="shared" ref="L278:BQ278" si="210">(L100+L114+L127+L140+L153+L166)*L274</f>
        <v>6.8366424870466318</v>
      </c>
      <c r="M278" s="237">
        <f t="shared" si="210"/>
        <v>8.1964240414507756</v>
      </c>
      <c r="N278" s="237">
        <f t="shared" si="210"/>
        <v>9.0312047253886032</v>
      </c>
      <c r="O278" s="237">
        <f t="shared" si="210"/>
        <v>9.6024737281243535</v>
      </c>
      <c r="P278" s="237">
        <f t="shared" si="210"/>
        <v>10.043717699064871</v>
      </c>
      <c r="Q278" s="237">
        <f t="shared" si="210"/>
        <v>10.42314580717618</v>
      </c>
      <c r="R278" s="237">
        <f t="shared" si="210"/>
        <v>10.775679635732539</v>
      </c>
      <c r="S278" s="237">
        <f t="shared" si="210"/>
        <v>11.119268146518463</v>
      </c>
      <c r="T278" s="237">
        <f t="shared" si="210"/>
        <v>11.463208432988131</v>
      </c>
      <c r="U278" s="237">
        <f t="shared" si="210"/>
        <v>11.812389429435571</v>
      </c>
      <c r="V278" s="237">
        <f t="shared" si="210"/>
        <v>12.169456331482118</v>
      </c>
      <c r="W278" s="237">
        <f t="shared" si="210"/>
        <v>12.535914583199956</v>
      </c>
      <c r="X278" s="237">
        <f t="shared" si="210"/>
        <v>12.912693047200374</v>
      </c>
      <c r="Y278" s="237">
        <f t="shared" si="210"/>
        <v>13.300431362133638</v>
      </c>
      <c r="Z278" s="237">
        <f t="shared" si="210"/>
        <v>13.699626639991447</v>
      </c>
      <c r="AA278" s="237">
        <f t="shared" si="210"/>
        <v>14.110708431058031</v>
      </c>
      <c r="AB278" s="237">
        <f t="shared" si="210"/>
        <v>14.53407710984186</v>
      </c>
      <c r="AC278" s="237">
        <f t="shared" si="210"/>
        <v>14.97012361032168</v>
      </c>
      <c r="AD278" s="237">
        <f t="shared" si="210"/>
        <v>15.419239654095461</v>
      </c>
      <c r="AE278" s="237">
        <f t="shared" si="210"/>
        <v>15.88182313480503</v>
      </c>
      <c r="AF278" s="237">
        <f t="shared" si="210"/>
        <v>16.358281037303399</v>
      </c>
      <c r="AG278" s="237">
        <f t="shared" si="210"/>
        <v>16.849031104734156</v>
      </c>
      <c r="AH278" s="237">
        <f t="shared" si="210"/>
        <v>17.35450287239512</v>
      </c>
      <c r="AI278" s="237">
        <f t="shared" si="210"/>
        <v>17.875138384171638</v>
      </c>
      <c r="AJ278" s="237">
        <f t="shared" si="210"/>
        <v>18.411392752755166</v>
      </c>
      <c r="AK278" s="237">
        <f t="shared" si="210"/>
        <v>18.963734646037597</v>
      </c>
      <c r="AL278" s="237">
        <f t="shared" si="210"/>
        <v>19.532646741875602</v>
      </c>
      <c r="AM278" s="237">
        <f t="shared" si="210"/>
        <v>20.118626172924881</v>
      </c>
      <c r="AN278" s="237">
        <f t="shared" si="210"/>
        <v>20.722184972797063</v>
      </c>
      <c r="AO278" s="237">
        <f t="shared" si="210"/>
        <v>21.343850529470046</v>
      </c>
      <c r="AP278" s="237">
        <f t="shared" si="210"/>
        <v>21.984166049173574</v>
      </c>
      <c r="AQ278" s="237">
        <f t="shared" si="210"/>
        <v>22.643691032596685</v>
      </c>
      <c r="AR278" s="237">
        <f t="shared" si="210"/>
        <v>23.323001764568023</v>
      </c>
      <c r="AS278" s="237">
        <f t="shared" si="210"/>
        <v>24.022691818011708</v>
      </c>
      <c r="AT278" s="237">
        <f t="shared" si="210"/>
        <v>24.743372572810451</v>
      </c>
      <c r="AU278" s="237">
        <f t="shared" si="210"/>
        <v>25.485673750126544</v>
      </c>
      <c r="AV278" s="237">
        <f t="shared" si="210"/>
        <v>26.250243962697542</v>
      </c>
      <c r="AW278" s="237">
        <f t="shared" si="210"/>
        <v>27.037751281612749</v>
      </c>
      <c r="AX278" s="237">
        <f t="shared" si="210"/>
        <v>27.848883820078612</v>
      </c>
      <c r="AY278" s="237">
        <f t="shared" si="210"/>
        <v>28.684350334689881</v>
      </c>
      <c r="AZ278" s="237">
        <f t="shared" si="210"/>
        <v>29.544880844735125</v>
      </c>
      <c r="BA278" s="237">
        <f t="shared" si="210"/>
        <v>30.431227270079507</v>
      </c>
      <c r="BB278" s="237">
        <f t="shared" si="210"/>
        <v>31.344164088183067</v>
      </c>
      <c r="BC278" s="237">
        <f t="shared" si="210"/>
        <v>32.284489010829169</v>
      </c>
      <c r="BD278" s="237">
        <f t="shared" si="210"/>
        <v>33.253023681154346</v>
      </c>
      <c r="BE278" s="237">
        <f t="shared" si="210"/>
        <v>34.250614391589146</v>
      </c>
      <c r="BF278" s="237">
        <f t="shared" si="210"/>
        <v>35.27813282333689</v>
      </c>
      <c r="BG278" s="237">
        <f t="shared" si="210"/>
        <v>36.336476808037048</v>
      </c>
      <c r="BH278" s="237">
        <f t="shared" si="210"/>
        <v>37.426571112278175</v>
      </c>
      <c r="BI278" s="237">
        <f t="shared" si="210"/>
        <v>38.549368245646541</v>
      </c>
      <c r="BJ278" s="237">
        <f t="shared" si="210"/>
        <v>39.70584929301593</v>
      </c>
      <c r="BK278" s="237">
        <f t="shared" si="210"/>
        <v>40.897024771806414</v>
      </c>
      <c r="BL278" s="237">
        <f t="shared" si="210"/>
        <v>42.123935514960593</v>
      </c>
      <c r="BM278" s="237">
        <f t="shared" si="210"/>
        <v>43.38765358040942</v>
      </c>
      <c r="BN278" s="237">
        <f t="shared" si="210"/>
        <v>44.689283187821722</v>
      </c>
      <c r="BO278" s="237">
        <f t="shared" si="210"/>
        <v>46.029961683456364</v>
      </c>
      <c r="BP278" s="237">
        <f t="shared" si="210"/>
        <v>47.410860533960069</v>
      </c>
      <c r="BQ278" s="237">
        <f t="shared" si="210"/>
        <v>48.833186349978874</v>
      </c>
    </row>
    <row r="279" spans="5:69" ht="16" customHeight="1">
      <c r="E279" s="334"/>
      <c r="F279" s="334"/>
      <c r="G279" s="334"/>
      <c r="H279" s="322"/>
      <c r="I279" s="236" t="s">
        <v>301</v>
      </c>
      <c r="J279" s="237">
        <f>(J101+J115+J128+J141+J154+J167)*J274</f>
        <v>0</v>
      </c>
      <c r="K279" s="237">
        <f>(K101+K115+K128+K141+K154+K167)*K274</f>
        <v>1.1098445595854924</v>
      </c>
      <c r="L279" s="237">
        <f t="shared" ref="L279:BQ279" si="211">(L101+L115+L128+L141+L154+L167)*L274</f>
        <v>1.7091606217616579</v>
      </c>
      <c r="M279" s="237">
        <f t="shared" si="211"/>
        <v>2.0491060103626939</v>
      </c>
      <c r="N279" s="237">
        <f t="shared" si="211"/>
        <v>2.2578011813471508</v>
      </c>
      <c r="O279" s="237">
        <f t="shared" si="211"/>
        <v>2.4006184320310884</v>
      </c>
      <c r="P279" s="237">
        <f t="shared" si="211"/>
        <v>2.5109294247662177</v>
      </c>
      <c r="Q279" s="237">
        <f t="shared" si="211"/>
        <v>2.605786451794045</v>
      </c>
      <c r="R279" s="237">
        <f t="shared" si="211"/>
        <v>2.6939199089331347</v>
      </c>
      <c r="S279" s="237">
        <f t="shared" si="211"/>
        <v>2.7798170366296158</v>
      </c>
      <c r="T279" s="237">
        <f t="shared" si="211"/>
        <v>2.8658021082470326</v>
      </c>
      <c r="U279" s="237">
        <f t="shared" si="211"/>
        <v>2.9530973573588928</v>
      </c>
      <c r="V279" s="237">
        <f t="shared" si="211"/>
        <v>3.0423640828705296</v>
      </c>
      <c r="W279" s="237">
        <f t="shared" si="211"/>
        <v>3.133978645799989</v>
      </c>
      <c r="X279" s="237">
        <f t="shared" si="211"/>
        <v>3.2281732618000936</v>
      </c>
      <c r="Y279" s="237">
        <f t="shared" si="211"/>
        <v>3.3251078405334096</v>
      </c>
      <c r="Z279" s="237">
        <f t="shared" si="211"/>
        <v>3.4249066599978617</v>
      </c>
      <c r="AA279" s="237">
        <f t="shared" si="211"/>
        <v>3.5276771077645077</v>
      </c>
      <c r="AB279" s="237">
        <f t="shared" si="211"/>
        <v>3.633519277460465</v>
      </c>
      <c r="AC279" s="237">
        <f t="shared" si="211"/>
        <v>3.7425309025804201</v>
      </c>
      <c r="AD279" s="237">
        <f t="shared" si="211"/>
        <v>3.8548099135238654</v>
      </c>
      <c r="AE279" s="237">
        <f t="shared" si="211"/>
        <v>3.9704557837012575</v>
      </c>
      <c r="AF279" s="237">
        <f t="shared" si="211"/>
        <v>4.0895702593258498</v>
      </c>
      <c r="AG279" s="237">
        <f t="shared" si="211"/>
        <v>4.2122577761835389</v>
      </c>
      <c r="AH279" s="237">
        <f t="shared" si="211"/>
        <v>4.3386257180987799</v>
      </c>
      <c r="AI279" s="237">
        <f t="shared" si="211"/>
        <v>4.4687845960429096</v>
      </c>
      <c r="AJ279" s="237">
        <f t="shared" si="211"/>
        <v>4.6028481881887915</v>
      </c>
      <c r="AK279" s="237">
        <f t="shared" si="211"/>
        <v>4.7409336615093993</v>
      </c>
      <c r="AL279" s="237">
        <f t="shared" si="211"/>
        <v>4.8831616854689006</v>
      </c>
      <c r="AM279" s="237">
        <f t="shared" si="211"/>
        <v>5.0296565432312201</v>
      </c>
      <c r="AN279" s="237">
        <f t="shared" si="211"/>
        <v>5.1805462431992657</v>
      </c>
      <c r="AO279" s="237">
        <f t="shared" si="211"/>
        <v>5.3359626323675116</v>
      </c>
      <c r="AP279" s="237">
        <f t="shared" si="211"/>
        <v>5.4960415122933934</v>
      </c>
      <c r="AQ279" s="237">
        <f t="shared" si="211"/>
        <v>5.6609227581491712</v>
      </c>
      <c r="AR279" s="237">
        <f t="shared" si="211"/>
        <v>5.8307504411420057</v>
      </c>
      <c r="AS279" s="237">
        <f t="shared" si="211"/>
        <v>6.005672954502927</v>
      </c>
      <c r="AT279" s="237">
        <f t="shared" si="211"/>
        <v>6.1858431432026126</v>
      </c>
      <c r="AU279" s="237">
        <f t="shared" si="211"/>
        <v>6.3714184375316361</v>
      </c>
      <c r="AV279" s="237">
        <f t="shared" si="211"/>
        <v>6.5625609906743856</v>
      </c>
      <c r="AW279" s="237">
        <f t="shared" si="211"/>
        <v>6.7594378204031873</v>
      </c>
      <c r="AX279" s="237">
        <f t="shared" si="211"/>
        <v>6.962220955019653</v>
      </c>
      <c r="AY279" s="237">
        <f t="shared" si="211"/>
        <v>7.1710875836724703</v>
      </c>
      <c r="AZ279" s="237">
        <f t="shared" si="211"/>
        <v>7.3862202111837814</v>
      </c>
      <c r="BA279" s="237">
        <f t="shared" si="211"/>
        <v>7.6078068175198768</v>
      </c>
      <c r="BB279" s="237">
        <f t="shared" si="211"/>
        <v>7.8360410220457668</v>
      </c>
      <c r="BC279" s="237">
        <f t="shared" si="211"/>
        <v>8.0711222527072923</v>
      </c>
      <c r="BD279" s="237">
        <f t="shared" si="211"/>
        <v>8.3132559202885865</v>
      </c>
      <c r="BE279" s="237">
        <f t="shared" si="211"/>
        <v>8.5626535978972864</v>
      </c>
      <c r="BF279" s="237">
        <f t="shared" si="211"/>
        <v>8.8195332058342224</v>
      </c>
      <c r="BG279" s="237">
        <f t="shared" si="211"/>
        <v>9.084119202009262</v>
      </c>
      <c r="BH279" s="237">
        <f t="shared" si="211"/>
        <v>9.3566427780695438</v>
      </c>
      <c r="BI279" s="237">
        <f t="shared" si="211"/>
        <v>9.6373420614116352</v>
      </c>
      <c r="BJ279" s="237">
        <f t="shared" si="211"/>
        <v>9.9264623232539826</v>
      </c>
      <c r="BK279" s="237">
        <f t="shared" si="211"/>
        <v>10.224256192951604</v>
      </c>
      <c r="BL279" s="237">
        <f t="shared" si="211"/>
        <v>10.530983878740148</v>
      </c>
      <c r="BM279" s="237">
        <f t="shared" si="211"/>
        <v>10.846913395102355</v>
      </c>
      <c r="BN279" s="237">
        <f t="shared" si="211"/>
        <v>11.172320796955431</v>
      </c>
      <c r="BO279" s="237">
        <f t="shared" si="211"/>
        <v>11.507490420864091</v>
      </c>
      <c r="BP279" s="237">
        <f t="shared" si="211"/>
        <v>11.852715133490017</v>
      </c>
      <c r="BQ279" s="237">
        <f t="shared" si="211"/>
        <v>12.208296587494718</v>
      </c>
    </row>
    <row r="280" spans="5:69" ht="16" customHeight="1">
      <c r="E280" s="334"/>
      <c r="F280" s="334"/>
      <c r="G280" s="334"/>
      <c r="H280" s="322"/>
      <c r="I280" s="236" t="s">
        <v>296</v>
      </c>
      <c r="J280" s="237">
        <f>(J102+J116+J129+J142+J155+J168)*J274</f>
        <v>10.880829015544039</v>
      </c>
      <c r="K280" s="237">
        <f>(K102+K116+K129+K142+K155+K168)*K274</f>
        <v>16.756476683937823</v>
      </c>
      <c r="L280" s="237">
        <f t="shared" ref="L280:BQ280" si="212">(L102+L116+L129+L142+L155+L168)*L274</f>
        <v>20.089274611398963</v>
      </c>
      <c r="M280" s="237">
        <f t="shared" si="212"/>
        <v>22.135305699481869</v>
      </c>
      <c r="N280" s="237">
        <f t="shared" si="212"/>
        <v>23.535474823834196</v>
      </c>
      <c r="O280" s="237">
        <f t="shared" si="212"/>
        <v>24.616955144766841</v>
      </c>
      <c r="P280" s="237">
        <f t="shared" si="212"/>
        <v>25.546925997980836</v>
      </c>
      <c r="Q280" s="237">
        <f t="shared" si="212"/>
        <v>26.410979499344457</v>
      </c>
      <c r="R280" s="237">
        <f t="shared" si="212"/>
        <v>27.253108202251138</v>
      </c>
      <c r="S280" s="237">
        <f t="shared" si="212"/>
        <v>28.096099100461107</v>
      </c>
      <c r="T280" s="237">
        <f t="shared" si="212"/>
        <v>28.951934876067579</v>
      </c>
      <c r="U280" s="237">
        <f t="shared" si="212"/>
        <v>29.827098851671849</v>
      </c>
      <c r="V280" s="237">
        <f t="shared" si="212"/>
        <v>30.725280841176364</v>
      </c>
      <c r="W280" s="237">
        <f t="shared" si="212"/>
        <v>31.648757468628361</v>
      </c>
      <c r="X280" s="237">
        <f t="shared" si="212"/>
        <v>32.599096475817738</v>
      </c>
      <c r="Y280" s="237">
        <f t="shared" si="212"/>
        <v>33.577516274488829</v>
      </c>
      <c r="Z280" s="237">
        <f t="shared" si="212"/>
        <v>34.585069683965763</v>
      </c>
      <c r="AA280" s="237">
        <f t="shared" si="212"/>
        <v>35.62273801431828</v>
      </c>
      <c r="AB280" s="237">
        <f t="shared" si="212"/>
        <v>36.691479437062938</v>
      </c>
      <c r="AC280" s="237">
        <f t="shared" si="212"/>
        <v>37.792254054155542</v>
      </c>
      <c r="AD280" s="237">
        <f t="shared" si="212"/>
        <v>38.926037095110374</v>
      </c>
      <c r="AE280" s="237">
        <f t="shared" si="212"/>
        <v>40.093826071822065</v>
      </c>
      <c r="AF280" s="237">
        <f t="shared" si="212"/>
        <v>41.296644864544497</v>
      </c>
      <c r="AG280" s="237">
        <f t="shared" si="212"/>
        <v>42.535546255870393</v>
      </c>
      <c r="AH280" s="237">
        <f t="shared" si="212"/>
        <v>43.811613686695182</v>
      </c>
      <c r="AI280" s="237">
        <f t="shared" si="212"/>
        <v>45.125962629301874</v>
      </c>
      <c r="AJ280" s="237">
        <f t="shared" si="212"/>
        <v>46.479741779503904</v>
      </c>
      <c r="AK280" s="237">
        <f t="shared" si="212"/>
        <v>47.874134171263727</v>
      </c>
      <c r="AL280" s="237">
        <f t="shared" si="212"/>
        <v>49.310358266972756</v>
      </c>
      <c r="AM280" s="237">
        <f t="shared" si="212"/>
        <v>50.789669050973203</v>
      </c>
      <c r="AN280" s="237">
        <f t="shared" si="212"/>
        <v>52.313359140857948</v>
      </c>
      <c r="AO280" s="237">
        <f t="shared" si="212"/>
        <v>53.882759924445011</v>
      </c>
      <c r="AP280" s="237">
        <f t="shared" si="212"/>
        <v>55.499242726952644</v>
      </c>
      <c r="AQ280" s="237">
        <f t="shared" si="212"/>
        <v>57.164220011196122</v>
      </c>
      <c r="AR280" s="237">
        <f t="shared" si="212"/>
        <v>58.879146612773795</v>
      </c>
      <c r="AS280" s="237">
        <f t="shared" si="212"/>
        <v>60.645521011790315</v>
      </c>
      <c r="AT280" s="237">
        <f t="shared" si="212"/>
        <v>62.464886642467022</v>
      </c>
      <c r="AU280" s="237">
        <f t="shared" si="212"/>
        <v>64.338833241905746</v>
      </c>
      <c r="AV280" s="237">
        <f t="shared" si="212"/>
        <v>66.26899823924694</v>
      </c>
      <c r="AW280" s="237">
        <f t="shared" si="212"/>
        <v>68.25706818646718</v>
      </c>
      <c r="AX280" s="237">
        <f t="shared" si="212"/>
        <v>70.304780232083047</v>
      </c>
      <c r="AY280" s="237">
        <f t="shared" si="212"/>
        <v>72.413923639056691</v>
      </c>
      <c r="AZ280" s="237">
        <f t="shared" si="212"/>
        <v>74.586341348234043</v>
      </c>
      <c r="BA280" s="237">
        <f t="shared" si="212"/>
        <v>76.823931588683962</v>
      </c>
      <c r="BB280" s="237">
        <f t="shared" si="212"/>
        <v>79.128649536345961</v>
      </c>
      <c r="BC280" s="237">
        <f t="shared" si="212"/>
        <v>81.502509022437124</v>
      </c>
      <c r="BD280" s="237">
        <f t="shared" si="212"/>
        <v>83.947584293110623</v>
      </c>
      <c r="BE280" s="237">
        <f t="shared" si="212"/>
        <v>86.466011821904118</v>
      </c>
      <c r="BF280" s="237">
        <f t="shared" si="212"/>
        <v>89.05999217656138</v>
      </c>
      <c r="BG280" s="237">
        <f t="shared" si="212"/>
        <v>91.731791941858262</v>
      </c>
      <c r="BH280" s="237">
        <f t="shared" si="212"/>
        <v>94.483745700114042</v>
      </c>
      <c r="BI280" s="237">
        <f t="shared" si="212"/>
        <v>97.318258071117469</v>
      </c>
      <c r="BJ280" s="237">
        <f t="shared" si="212"/>
        <v>100.23780581325101</v>
      </c>
      <c r="BK280" s="237">
        <f t="shared" si="212"/>
        <v>103.24493998764852</v>
      </c>
      <c r="BL280" s="237">
        <f t="shared" si="212"/>
        <v>106.34228818727799</v>
      </c>
      <c r="BM280" s="237">
        <f t="shared" si="212"/>
        <v>109.53255683289635</v>
      </c>
      <c r="BN280" s="237">
        <f t="shared" si="212"/>
        <v>112.81853353788324</v>
      </c>
      <c r="BO280" s="237">
        <f t="shared" si="212"/>
        <v>116.20308954401975</v>
      </c>
      <c r="BP280" s="237">
        <f t="shared" si="212"/>
        <v>119.68918223034034</v>
      </c>
      <c r="BQ280" s="237">
        <f t="shared" si="212"/>
        <v>123.27985769725052</v>
      </c>
    </row>
    <row r="281" spans="5:69" ht="16" customHeight="1">
      <c r="E281" s="334"/>
      <c r="F281" s="334"/>
      <c r="G281" s="334"/>
      <c r="H281" s="322"/>
      <c r="I281" s="236" t="s">
        <v>295</v>
      </c>
      <c r="J281" s="237">
        <f>(J103+J117+J129+J142+J155+J168)*J274</f>
        <v>54.404145077720194</v>
      </c>
      <c r="K281" s="237">
        <f>(K103+K117+K129+K142+K155+K168)*K274</f>
        <v>83.782383419689111</v>
      </c>
      <c r="L281" s="237">
        <f t="shared" ref="L281:BQ281" si="213">(L103+L117+L129+L142+L155+L168)*L274</f>
        <v>100.44637305699482</v>
      </c>
      <c r="M281" s="237">
        <f t="shared" si="213"/>
        <v>110.67652849740932</v>
      </c>
      <c r="N281" s="237">
        <f t="shared" si="213"/>
        <v>117.67737411917098</v>
      </c>
      <c r="O281" s="237">
        <f t="shared" si="213"/>
        <v>123.0847757238342</v>
      </c>
      <c r="P281" s="237">
        <f t="shared" si="213"/>
        <v>127.73462998990418</v>
      </c>
      <c r="Q281" s="237">
        <f t="shared" si="213"/>
        <v>132.05489749672228</v>
      </c>
      <c r="R281" s="237">
        <f t="shared" si="213"/>
        <v>136.26554101125566</v>
      </c>
      <c r="S281" s="237">
        <f t="shared" si="213"/>
        <v>140.48049550230553</v>
      </c>
      <c r="T281" s="237">
        <f t="shared" si="213"/>
        <v>144.75967438033786</v>
      </c>
      <c r="U281" s="237">
        <f t="shared" si="213"/>
        <v>149.13549425835924</v>
      </c>
      <c r="V281" s="237">
        <f t="shared" si="213"/>
        <v>153.62640420588178</v>
      </c>
      <c r="W281" s="237">
        <f t="shared" si="213"/>
        <v>158.2437873431418</v>
      </c>
      <c r="X281" s="237">
        <f t="shared" si="213"/>
        <v>162.99548237908868</v>
      </c>
      <c r="Y281" s="237">
        <f t="shared" si="213"/>
        <v>167.88758137244417</v>
      </c>
      <c r="Z281" s="237">
        <f t="shared" si="213"/>
        <v>172.92534841982874</v>
      </c>
      <c r="AA281" s="237">
        <f t="shared" si="213"/>
        <v>178.11369007159135</v>
      </c>
      <c r="AB281" s="237">
        <f t="shared" si="213"/>
        <v>183.45739718531468</v>
      </c>
      <c r="AC281" s="237">
        <f t="shared" si="213"/>
        <v>188.96127027077773</v>
      </c>
      <c r="AD281" s="237">
        <f t="shared" si="213"/>
        <v>194.63018547555185</v>
      </c>
      <c r="AE281" s="237">
        <f t="shared" si="213"/>
        <v>200.46913035911035</v>
      </c>
      <c r="AF281" s="237">
        <f t="shared" si="213"/>
        <v>206.48322432272249</v>
      </c>
      <c r="AG281" s="237">
        <f t="shared" si="213"/>
        <v>212.67773127935197</v>
      </c>
      <c r="AH281" s="237">
        <f t="shared" si="213"/>
        <v>219.05806843347591</v>
      </c>
      <c r="AI281" s="237">
        <f t="shared" si="213"/>
        <v>225.62981314650935</v>
      </c>
      <c r="AJ281" s="237">
        <f t="shared" si="213"/>
        <v>232.39870889751953</v>
      </c>
      <c r="AK281" s="237">
        <f t="shared" si="213"/>
        <v>239.37067085631867</v>
      </c>
      <c r="AL281" s="237">
        <f t="shared" si="213"/>
        <v>246.55179133486374</v>
      </c>
      <c r="AM281" s="237">
        <f t="shared" si="213"/>
        <v>253.94834525486604</v>
      </c>
      <c r="AN281" s="237">
        <f t="shared" si="213"/>
        <v>261.56679570428975</v>
      </c>
      <c r="AO281" s="237">
        <f t="shared" si="213"/>
        <v>269.4137996222251</v>
      </c>
      <c r="AP281" s="237">
        <f t="shared" si="213"/>
        <v>277.49621363476319</v>
      </c>
      <c r="AQ281" s="237">
        <f t="shared" si="213"/>
        <v>285.82110005598054</v>
      </c>
      <c r="AR281" s="237">
        <f t="shared" si="213"/>
        <v>294.39573306386893</v>
      </c>
      <c r="AS281" s="237">
        <f t="shared" si="213"/>
        <v>303.22760505895155</v>
      </c>
      <c r="AT281" s="237">
        <f t="shared" si="213"/>
        <v>312.32443321233507</v>
      </c>
      <c r="AU281" s="237">
        <f t="shared" si="213"/>
        <v>321.6941662095287</v>
      </c>
      <c r="AV281" s="237">
        <f t="shared" si="213"/>
        <v>331.34499119623467</v>
      </c>
      <c r="AW281" s="237">
        <f t="shared" si="213"/>
        <v>341.28534093233594</v>
      </c>
      <c r="AX281" s="237">
        <f t="shared" si="213"/>
        <v>351.52390116041528</v>
      </c>
      <c r="AY281" s="237">
        <f t="shared" si="213"/>
        <v>362.0696181952834</v>
      </c>
      <c r="AZ281" s="237">
        <f t="shared" si="213"/>
        <v>372.93170674117027</v>
      </c>
      <c r="BA281" s="237">
        <f t="shared" si="213"/>
        <v>384.11965794341995</v>
      </c>
      <c r="BB281" s="237">
        <f t="shared" si="213"/>
        <v>395.64324768172986</v>
      </c>
      <c r="BC281" s="237">
        <f t="shared" si="213"/>
        <v>407.51254511218559</v>
      </c>
      <c r="BD281" s="237">
        <f t="shared" si="213"/>
        <v>419.73792146555309</v>
      </c>
      <c r="BE281" s="237">
        <f t="shared" si="213"/>
        <v>432.33005910952062</v>
      </c>
      <c r="BF281" s="237">
        <f t="shared" si="213"/>
        <v>445.29996088280683</v>
      </c>
      <c r="BG281" s="237">
        <f t="shared" si="213"/>
        <v>458.65895970929125</v>
      </c>
      <c r="BH281" s="237">
        <f t="shared" si="213"/>
        <v>472.41872850057024</v>
      </c>
      <c r="BI281" s="237">
        <f t="shared" si="213"/>
        <v>486.59129035558738</v>
      </c>
      <c r="BJ281" s="237">
        <f t="shared" si="213"/>
        <v>501.18902906625505</v>
      </c>
      <c r="BK281" s="237">
        <f t="shared" si="213"/>
        <v>516.22469993824257</v>
      </c>
      <c r="BL281" s="237">
        <f t="shared" si="213"/>
        <v>531.71144093638998</v>
      </c>
      <c r="BM281" s="237">
        <f t="shared" si="213"/>
        <v>547.66278416448188</v>
      </c>
      <c r="BN281" s="237">
        <f t="shared" si="213"/>
        <v>564.0926676894162</v>
      </c>
      <c r="BO281" s="237">
        <f t="shared" si="213"/>
        <v>581.01544772009868</v>
      </c>
      <c r="BP281" s="237">
        <f t="shared" si="213"/>
        <v>598.44591115170158</v>
      </c>
      <c r="BQ281" s="237">
        <f t="shared" si="213"/>
        <v>616.39928848625277</v>
      </c>
    </row>
    <row r="282" spans="5:69" ht="16" customHeight="1">
      <c r="E282" s="334"/>
      <c r="F282" s="334"/>
      <c r="G282" s="334"/>
      <c r="H282" s="322"/>
      <c r="I282" s="236" t="s">
        <v>294</v>
      </c>
      <c r="J282" s="237">
        <f>(J103+J117+J129+J142+J155+J168)*J274+J274</f>
        <v>55.804145077720193</v>
      </c>
      <c r="K282" s="237">
        <f>(K103+K117+K129+K142+K155+K168)*K274+K274</f>
        <v>85.210383419689109</v>
      </c>
      <c r="L282" s="237">
        <f t="shared" ref="L282:BQ282" si="214">(L103+L117+L129+L142+L155+L168)*L274+L274</f>
        <v>101.90293305699481</v>
      </c>
      <c r="M282" s="237">
        <f t="shared" si="214"/>
        <v>112.16221969740933</v>
      </c>
      <c r="N282" s="237">
        <f t="shared" si="214"/>
        <v>119.19277914317098</v>
      </c>
      <c r="O282" s="237">
        <f t="shared" si="214"/>
        <v>124.6304888483142</v>
      </c>
      <c r="P282" s="237">
        <f t="shared" si="214"/>
        <v>129.31125737687378</v>
      </c>
      <c r="Q282" s="237">
        <f t="shared" si="214"/>
        <v>133.66305743143127</v>
      </c>
      <c r="R282" s="237">
        <f t="shared" si="214"/>
        <v>137.90586414465884</v>
      </c>
      <c r="S282" s="237">
        <f t="shared" si="214"/>
        <v>142.15362509837678</v>
      </c>
      <c r="T282" s="237">
        <f t="shared" si="214"/>
        <v>146.46626656833052</v>
      </c>
      <c r="U282" s="237">
        <f t="shared" si="214"/>
        <v>150.87621829011175</v>
      </c>
      <c r="V282" s="237">
        <f t="shared" si="214"/>
        <v>155.40194271826934</v>
      </c>
      <c r="W282" s="237">
        <f t="shared" si="214"/>
        <v>160.05483662577711</v>
      </c>
      <c r="X282" s="237">
        <f t="shared" si="214"/>
        <v>164.8427526473767</v>
      </c>
      <c r="Y282" s="237">
        <f t="shared" si="214"/>
        <v>169.77179704609796</v>
      </c>
      <c r="Z282" s="237">
        <f t="shared" si="214"/>
        <v>174.8472484069556</v>
      </c>
      <c r="AA282" s="237">
        <f t="shared" si="214"/>
        <v>180.07402805846075</v>
      </c>
      <c r="AB282" s="237">
        <f t="shared" si="214"/>
        <v>185.45694193192145</v>
      </c>
      <c r="AC282" s="237">
        <f t="shared" si="214"/>
        <v>191.00080591231665</v>
      </c>
      <c r="AD282" s="237">
        <f t="shared" si="214"/>
        <v>196.71051182992156</v>
      </c>
      <c r="AE282" s="237">
        <f t="shared" si="214"/>
        <v>202.59106324056745</v>
      </c>
      <c r="AF282" s="237">
        <f t="shared" si="214"/>
        <v>208.64759586180872</v>
      </c>
      <c r="AG282" s="237">
        <f t="shared" si="214"/>
        <v>214.88539024921994</v>
      </c>
      <c r="AH282" s="237">
        <f t="shared" si="214"/>
        <v>221.30988058274121</v>
      </c>
      <c r="AI282" s="237">
        <f t="shared" si="214"/>
        <v>227.92666153875996</v>
      </c>
      <c r="AJ282" s="237">
        <f t="shared" si="214"/>
        <v>234.74149425761516</v>
      </c>
      <c r="AK282" s="237">
        <f t="shared" si="214"/>
        <v>241.76031192361623</v>
      </c>
      <c r="AL282" s="237">
        <f t="shared" si="214"/>
        <v>248.98922522350725</v>
      </c>
      <c r="AM282" s="237">
        <f t="shared" si="214"/>
        <v>256.43452782128242</v>
      </c>
      <c r="AN282" s="237">
        <f t="shared" si="214"/>
        <v>264.10270192203444</v>
      </c>
      <c r="AO282" s="237">
        <f t="shared" si="214"/>
        <v>272.00042396432468</v>
      </c>
      <c r="AP282" s="237">
        <f t="shared" si="214"/>
        <v>280.13457046370479</v>
      </c>
      <c r="AQ282" s="237">
        <f t="shared" si="214"/>
        <v>288.51222402150097</v>
      </c>
      <c r="AR282" s="237">
        <f t="shared" si="214"/>
        <v>297.14067950869975</v>
      </c>
      <c r="AS282" s="237">
        <f t="shared" si="214"/>
        <v>306.02745043267902</v>
      </c>
      <c r="AT282" s="237">
        <f t="shared" si="214"/>
        <v>315.18027549353707</v>
      </c>
      <c r="AU282" s="237">
        <f t="shared" si="214"/>
        <v>324.60712533635473</v>
      </c>
      <c r="AV282" s="237">
        <f t="shared" si="214"/>
        <v>334.31620950559721</v>
      </c>
      <c r="AW282" s="237">
        <f t="shared" si="214"/>
        <v>344.31598360788576</v>
      </c>
      <c r="AX282" s="237">
        <f t="shared" si="214"/>
        <v>354.61515668947607</v>
      </c>
      <c r="AY282" s="237">
        <f t="shared" si="214"/>
        <v>365.22269883492538</v>
      </c>
      <c r="AZ282" s="237">
        <f t="shared" si="214"/>
        <v>376.14784899360512</v>
      </c>
      <c r="BA282" s="237">
        <f t="shared" si="214"/>
        <v>387.40012304090351</v>
      </c>
      <c r="BB282" s="237">
        <f t="shared" si="214"/>
        <v>398.9893220811631</v>
      </c>
      <c r="BC282" s="237">
        <f t="shared" si="214"/>
        <v>410.92554099960751</v>
      </c>
      <c r="BD282" s="237">
        <f t="shared" si="214"/>
        <v>423.21917727072343</v>
      </c>
      <c r="BE282" s="237">
        <f t="shared" si="214"/>
        <v>435.88094003079436</v>
      </c>
      <c r="BF282" s="237">
        <f t="shared" si="214"/>
        <v>448.92185942250603</v>
      </c>
      <c r="BG282" s="237">
        <f t="shared" si="214"/>
        <v>462.35329621978445</v>
      </c>
      <c r="BH282" s="237">
        <f t="shared" si="214"/>
        <v>476.18695174127328</v>
      </c>
      <c r="BI282" s="237">
        <f t="shared" si="214"/>
        <v>490.43487806110448</v>
      </c>
      <c r="BJ282" s="237">
        <f t="shared" si="214"/>
        <v>505.10948852588251</v>
      </c>
      <c r="BK282" s="237">
        <f t="shared" si="214"/>
        <v>520.22356858706257</v>
      </c>
      <c r="BL282" s="237">
        <f t="shared" si="214"/>
        <v>535.79028695818636</v>
      </c>
      <c r="BM282" s="237">
        <f t="shared" si="214"/>
        <v>551.82320710671422</v>
      </c>
      <c r="BN282" s="237">
        <f t="shared" si="214"/>
        <v>568.33629909049318</v>
      </c>
      <c r="BO282" s="237">
        <f t="shared" si="214"/>
        <v>585.34395174919723</v>
      </c>
      <c r="BP282" s="237">
        <f t="shared" si="214"/>
        <v>602.8609852613821</v>
      </c>
      <c r="BQ282" s="237">
        <f t="shared" si="214"/>
        <v>620.90266407812692</v>
      </c>
    </row>
    <row r="283" spans="5:69" ht="16" customHeight="1">
      <c r="E283" s="334"/>
      <c r="F283" s="334"/>
      <c r="G283" s="334"/>
      <c r="H283" s="321" t="s">
        <v>29</v>
      </c>
      <c r="I283" s="215" t="s">
        <v>315</v>
      </c>
      <c r="J283" s="216">
        <f>Variables!$H$38</f>
        <v>0.05</v>
      </c>
      <c r="K283" s="216">
        <f>Variables!$H$38</f>
        <v>0.05</v>
      </c>
      <c r="L283" s="216">
        <f>Variables!$H$38</f>
        <v>0.05</v>
      </c>
      <c r="M283" s="216">
        <f>Variables!$H$38</f>
        <v>0.05</v>
      </c>
      <c r="N283" s="216">
        <f>Variables!$H$38</f>
        <v>0.05</v>
      </c>
      <c r="O283" s="216">
        <f>Variables!$H$38</f>
        <v>0.05</v>
      </c>
      <c r="P283" s="216">
        <f>Variables!$H$38</f>
        <v>0.05</v>
      </c>
      <c r="Q283" s="216">
        <f>Variables!$H$38</f>
        <v>0.05</v>
      </c>
      <c r="R283" s="216">
        <f>Variables!$H$38</f>
        <v>0.05</v>
      </c>
      <c r="S283" s="216">
        <f>Variables!$H$38</f>
        <v>0.05</v>
      </c>
      <c r="T283" s="216">
        <f>Variables!$H$38</f>
        <v>0.05</v>
      </c>
      <c r="U283" s="216">
        <f>Variables!$H$38</f>
        <v>0.05</v>
      </c>
      <c r="V283" s="216">
        <f>Variables!$H$38</f>
        <v>0.05</v>
      </c>
      <c r="W283" s="216">
        <f>Variables!$H$38</f>
        <v>0.05</v>
      </c>
      <c r="X283" s="216">
        <f>Variables!$H$38</f>
        <v>0.05</v>
      </c>
      <c r="Y283" s="216">
        <f>Variables!$H$38</f>
        <v>0.05</v>
      </c>
      <c r="Z283" s="216">
        <f>Variables!$H$38</f>
        <v>0.05</v>
      </c>
      <c r="AA283" s="216">
        <f>Variables!$H$38</f>
        <v>0.05</v>
      </c>
      <c r="AB283" s="216">
        <f>Variables!$H$38</f>
        <v>0.05</v>
      </c>
      <c r="AC283" s="216">
        <f>Variables!$H$38</f>
        <v>0.05</v>
      </c>
      <c r="AD283" s="216">
        <f>Variables!$H$38</f>
        <v>0.05</v>
      </c>
      <c r="AE283" s="216">
        <f>Variables!$H$38</f>
        <v>0.05</v>
      </c>
      <c r="AF283" s="216">
        <f>Variables!$H$38</f>
        <v>0.05</v>
      </c>
      <c r="AG283" s="216">
        <f>Variables!$H$38</f>
        <v>0.05</v>
      </c>
      <c r="AH283" s="216">
        <f>Variables!$H$38</f>
        <v>0.05</v>
      </c>
      <c r="AI283" s="216">
        <f>Variables!$H$38</f>
        <v>0.05</v>
      </c>
      <c r="AJ283" s="216">
        <f>Variables!$H$38</f>
        <v>0.05</v>
      </c>
      <c r="AK283" s="216">
        <f>Variables!$H$38</f>
        <v>0.05</v>
      </c>
      <c r="AL283" s="216">
        <f>Variables!$H$38</f>
        <v>0.05</v>
      </c>
      <c r="AM283" s="216">
        <f>Variables!$H$38</f>
        <v>0.05</v>
      </c>
      <c r="AN283" s="216">
        <f>Variables!$H$38</f>
        <v>0.05</v>
      </c>
      <c r="AO283" s="216">
        <f>Variables!$H$38</f>
        <v>0.05</v>
      </c>
      <c r="AP283" s="216">
        <f>Variables!$H$38</f>
        <v>0.05</v>
      </c>
      <c r="AQ283" s="216">
        <f>Variables!$H$38</f>
        <v>0.05</v>
      </c>
      <c r="AR283" s="216">
        <f>Variables!$H$38</f>
        <v>0.05</v>
      </c>
      <c r="AS283" s="216">
        <f>Variables!$H$38</f>
        <v>0.05</v>
      </c>
      <c r="AT283" s="216">
        <f>Variables!$H$38</f>
        <v>0.05</v>
      </c>
      <c r="AU283" s="216">
        <f>Variables!$H$38</f>
        <v>0.05</v>
      </c>
      <c r="AV283" s="216">
        <f>Variables!$H$38</f>
        <v>0.05</v>
      </c>
      <c r="AW283" s="216">
        <f>Variables!$H$38</f>
        <v>0.05</v>
      </c>
      <c r="AX283" s="216">
        <f>Variables!$H$38</f>
        <v>0.05</v>
      </c>
      <c r="AY283" s="216">
        <f>Variables!$H$38</f>
        <v>0.05</v>
      </c>
      <c r="AZ283" s="216">
        <f>Variables!$H$38</f>
        <v>0.05</v>
      </c>
      <c r="BA283" s="216">
        <f>Variables!$H$38</f>
        <v>0.05</v>
      </c>
      <c r="BB283" s="216">
        <f>Variables!$H$38</f>
        <v>0.05</v>
      </c>
      <c r="BC283" s="216">
        <f>Variables!$H$38</f>
        <v>0.05</v>
      </c>
      <c r="BD283" s="216">
        <f>Variables!$H$38</f>
        <v>0.05</v>
      </c>
      <c r="BE283" s="216">
        <f>Variables!$H$38</f>
        <v>0.05</v>
      </c>
      <c r="BF283" s="216">
        <f>Variables!$H$38</f>
        <v>0.05</v>
      </c>
      <c r="BG283" s="216">
        <f>Variables!$H$38</f>
        <v>0.05</v>
      </c>
      <c r="BH283" s="216">
        <f>Variables!$H$38</f>
        <v>0.05</v>
      </c>
      <c r="BI283" s="216">
        <f>Variables!$H$38</f>
        <v>0.05</v>
      </c>
      <c r="BJ283" s="216">
        <f>Variables!$H$38</f>
        <v>0.05</v>
      </c>
      <c r="BK283" s="216">
        <f>Variables!$H$38</f>
        <v>0.05</v>
      </c>
      <c r="BL283" s="216">
        <f>Variables!$H$38</f>
        <v>0.05</v>
      </c>
      <c r="BM283" s="216">
        <f>Variables!$H$38</f>
        <v>0.05</v>
      </c>
      <c r="BN283" s="216">
        <f>Variables!$H$38</f>
        <v>0.05</v>
      </c>
      <c r="BO283" s="216">
        <f>Variables!$H$38</f>
        <v>0.05</v>
      </c>
      <c r="BP283" s="216">
        <f>Variables!$H$38</f>
        <v>0.05</v>
      </c>
      <c r="BQ283" s="216">
        <f>Variables!$H$38</f>
        <v>0.05</v>
      </c>
    </row>
    <row r="284" spans="5:69" ht="16" customHeight="1">
      <c r="E284" s="334"/>
      <c r="F284" s="334"/>
      <c r="G284" s="334"/>
      <c r="H284" s="321"/>
      <c r="I284" s="215" t="s">
        <v>333</v>
      </c>
      <c r="J284" s="200">
        <f>J262*J283</f>
        <v>0.70000000000000007</v>
      </c>
      <c r="K284" s="200">
        <f>K262*K283</f>
        <v>0.71400000000000008</v>
      </c>
      <c r="L284" s="200">
        <f t="shared" ref="L284:BQ284" si="215">L262*L283</f>
        <v>0.72828000000000015</v>
      </c>
      <c r="M284" s="200">
        <f t="shared" si="215"/>
        <v>0.74284560000000011</v>
      </c>
      <c r="N284" s="200">
        <f t="shared" si="215"/>
        <v>0.75770251200000016</v>
      </c>
      <c r="O284" s="200">
        <f t="shared" si="215"/>
        <v>0.77285656224000021</v>
      </c>
      <c r="P284" s="200">
        <f t="shared" si="215"/>
        <v>0.78831369348480029</v>
      </c>
      <c r="Q284" s="200">
        <f t="shared" si="215"/>
        <v>0.80407996735449627</v>
      </c>
      <c r="R284" s="200">
        <f t="shared" si="215"/>
        <v>0.82016156670158624</v>
      </c>
      <c r="S284" s="200">
        <f t="shared" si="215"/>
        <v>0.83656479803561801</v>
      </c>
      <c r="T284" s="200">
        <f t="shared" si="215"/>
        <v>0.85329609399633033</v>
      </c>
      <c r="U284" s="200">
        <f t="shared" si="215"/>
        <v>0.87036201587625683</v>
      </c>
      <c r="V284" s="200">
        <f t="shared" si="215"/>
        <v>0.88776925619378211</v>
      </c>
      <c r="W284" s="200">
        <f t="shared" si="215"/>
        <v>0.90552464131765786</v>
      </c>
      <c r="X284" s="200">
        <f t="shared" si="215"/>
        <v>0.92363513414401099</v>
      </c>
      <c r="Y284" s="200">
        <f t="shared" si="215"/>
        <v>0.94210783682689125</v>
      </c>
      <c r="Z284" s="200">
        <f t="shared" si="215"/>
        <v>0.96094999356342903</v>
      </c>
      <c r="AA284" s="200">
        <f t="shared" si="215"/>
        <v>0.98016899343469766</v>
      </c>
      <c r="AB284" s="200">
        <f t="shared" si="215"/>
        <v>0.99977237330339175</v>
      </c>
      <c r="AC284" s="200">
        <f t="shared" si="215"/>
        <v>1.0197678207694596</v>
      </c>
      <c r="AD284" s="200">
        <f t="shared" si="215"/>
        <v>1.0401631771848487</v>
      </c>
      <c r="AE284" s="200">
        <f t="shared" si="215"/>
        <v>1.0609664407285457</v>
      </c>
      <c r="AF284" s="200">
        <f t="shared" si="215"/>
        <v>1.0821857695431167</v>
      </c>
      <c r="AG284" s="200">
        <f t="shared" si="215"/>
        <v>1.1038294849339791</v>
      </c>
      <c r="AH284" s="200">
        <f t="shared" si="215"/>
        <v>1.1259060746326586</v>
      </c>
      <c r="AI284" s="200">
        <f t="shared" si="215"/>
        <v>1.1484241961253119</v>
      </c>
      <c r="AJ284" s="200">
        <f t="shared" si="215"/>
        <v>1.1713926800478183</v>
      </c>
      <c r="AK284" s="200">
        <f t="shared" si="215"/>
        <v>1.1948205336487747</v>
      </c>
      <c r="AL284" s="200">
        <f t="shared" si="215"/>
        <v>1.2187169443217503</v>
      </c>
      <c r="AM284" s="200">
        <f t="shared" si="215"/>
        <v>1.2430912832081853</v>
      </c>
      <c r="AN284" s="200">
        <f t="shared" si="215"/>
        <v>1.2679531088723488</v>
      </c>
      <c r="AO284" s="200">
        <f t="shared" si="215"/>
        <v>1.2933121710497959</v>
      </c>
      <c r="AP284" s="200">
        <f t="shared" si="215"/>
        <v>1.3191784144707919</v>
      </c>
      <c r="AQ284" s="200">
        <f t="shared" si="215"/>
        <v>1.3455619827602077</v>
      </c>
      <c r="AR284" s="200">
        <f t="shared" si="215"/>
        <v>1.3724732224154119</v>
      </c>
      <c r="AS284" s="200">
        <f t="shared" si="215"/>
        <v>1.3999226868637202</v>
      </c>
      <c r="AT284" s="200">
        <f t="shared" si="215"/>
        <v>1.4279211406009946</v>
      </c>
      <c r="AU284" s="200">
        <f t="shared" si="215"/>
        <v>1.4564795634130145</v>
      </c>
      <c r="AV284" s="200">
        <f t="shared" si="215"/>
        <v>1.4856091546812749</v>
      </c>
      <c r="AW284" s="200">
        <f t="shared" si="215"/>
        <v>1.5153213377749004</v>
      </c>
      <c r="AX284" s="200">
        <f t="shared" si="215"/>
        <v>1.5456277645303984</v>
      </c>
      <c r="AY284" s="200">
        <f t="shared" si="215"/>
        <v>1.5765403198210064</v>
      </c>
      <c r="AZ284" s="200">
        <f t="shared" si="215"/>
        <v>1.6080711262174265</v>
      </c>
      <c r="BA284" s="200">
        <f t="shared" si="215"/>
        <v>1.6402325487417753</v>
      </c>
      <c r="BB284" s="200">
        <f t="shared" si="215"/>
        <v>1.6730371997166107</v>
      </c>
      <c r="BC284" s="200">
        <f t="shared" si="215"/>
        <v>1.7064979437109429</v>
      </c>
      <c r="BD284" s="200">
        <f t="shared" si="215"/>
        <v>1.7406279025851619</v>
      </c>
      <c r="BE284" s="200">
        <f t="shared" si="215"/>
        <v>1.775440460636865</v>
      </c>
      <c r="BF284" s="200">
        <f t="shared" si="215"/>
        <v>1.8109492698496024</v>
      </c>
      <c r="BG284" s="200">
        <f t="shared" si="215"/>
        <v>1.8471682552465944</v>
      </c>
      <c r="BH284" s="200">
        <f t="shared" si="215"/>
        <v>1.8841116203515265</v>
      </c>
      <c r="BI284" s="200">
        <f t="shared" si="215"/>
        <v>1.9217938527585572</v>
      </c>
      <c r="BJ284" s="200">
        <f t="shared" si="215"/>
        <v>1.9602297298137281</v>
      </c>
      <c r="BK284" s="200">
        <f t="shared" si="215"/>
        <v>1.9994343244100028</v>
      </c>
      <c r="BL284" s="200">
        <f t="shared" si="215"/>
        <v>2.0394230108982025</v>
      </c>
      <c r="BM284" s="200">
        <f t="shared" si="215"/>
        <v>2.0802114711161668</v>
      </c>
      <c r="BN284" s="200">
        <f t="shared" si="215"/>
        <v>2.1218157005384906</v>
      </c>
      <c r="BO284" s="200">
        <f t="shared" si="215"/>
        <v>2.1642520145492603</v>
      </c>
      <c r="BP284" s="200">
        <f t="shared" si="215"/>
        <v>2.2075370548402455</v>
      </c>
      <c r="BQ284" s="200">
        <f t="shared" si="215"/>
        <v>2.2516877959370505</v>
      </c>
    </row>
    <row r="285" spans="5:69" ht="16" customHeight="1">
      <c r="E285" s="334"/>
      <c r="F285" s="334"/>
      <c r="G285" s="334"/>
      <c r="H285" s="321"/>
      <c r="I285" s="215" t="s">
        <v>447</v>
      </c>
      <c r="J285" s="204">
        <f>J259*J284</f>
        <v>45188.0829015544</v>
      </c>
      <c r="K285" s="204">
        <f>K259*K284</f>
        <v>69589.647668393765</v>
      </c>
      <c r="L285" s="204">
        <f t="shared" ref="L285:BQ285" si="216">L259*L284</f>
        <v>83430.757461139889</v>
      </c>
      <c r="M285" s="204">
        <f t="shared" si="216"/>
        <v>91927.924569948198</v>
      </c>
      <c r="N285" s="204">
        <f t="shared" si="216"/>
        <v>97742.826943383421</v>
      </c>
      <c r="O285" s="204">
        <f t="shared" si="216"/>
        <v>102234.21471621668</v>
      </c>
      <c r="P285" s="204">
        <f t="shared" si="216"/>
        <v>106096.38366961441</v>
      </c>
      <c r="Q285" s="204">
        <f t="shared" si="216"/>
        <v>109684.79786077756</v>
      </c>
      <c r="R285" s="204">
        <f t="shared" si="216"/>
        <v>113182.15836394894</v>
      </c>
      <c r="S285" s="204">
        <f t="shared" si="216"/>
        <v>116683.09956421499</v>
      </c>
      <c r="T285" s="204">
        <f t="shared" si="216"/>
        <v>120237.38554030865</v>
      </c>
      <c r="U285" s="204">
        <f t="shared" si="216"/>
        <v>123871.94153099321</v>
      </c>
      <c r="V285" s="204">
        <f t="shared" si="216"/>
        <v>127602.09133340542</v>
      </c>
      <c r="W285" s="204">
        <f t="shared" si="216"/>
        <v>131437.28976721363</v>
      </c>
      <c r="X285" s="204">
        <f t="shared" si="216"/>
        <v>135384.04766407108</v>
      </c>
      <c r="Y285" s="204">
        <f t="shared" si="216"/>
        <v>139447.42508795214</v>
      </c>
      <c r="Z285" s="204">
        <f t="shared" si="216"/>
        <v>143631.79439750977</v>
      </c>
      <c r="AA285" s="204">
        <f t="shared" si="216"/>
        <v>147941.2309734638</v>
      </c>
      <c r="AB285" s="204">
        <f t="shared" si="216"/>
        <v>152379.71410212238</v>
      </c>
      <c r="AC285" s="204">
        <f t="shared" si="216"/>
        <v>156951.23108690794</v>
      </c>
      <c r="AD285" s="204">
        <f t="shared" si="216"/>
        <v>161659.83205599332</v>
      </c>
      <c r="AE285" s="204">
        <f t="shared" si="216"/>
        <v>166509.65967627702</v>
      </c>
      <c r="AF285" s="204">
        <f t="shared" si="216"/>
        <v>171504.96612245328</v>
      </c>
      <c r="AG285" s="204">
        <f t="shared" si="216"/>
        <v>176650.12360062977</v>
      </c>
      <c r="AH285" s="204">
        <f t="shared" si="216"/>
        <v>181949.63164084512</v>
      </c>
      <c r="AI285" s="204">
        <f t="shared" si="216"/>
        <v>187408.12279949067</v>
      </c>
      <c r="AJ285" s="204">
        <f t="shared" si="216"/>
        <v>193030.3676102797</v>
      </c>
      <c r="AK285" s="204">
        <f t="shared" si="216"/>
        <v>198821.27921325833</v>
      </c>
      <c r="AL285" s="204">
        <f t="shared" si="216"/>
        <v>204785.91788273782</v>
      </c>
      <c r="AM285" s="204">
        <f t="shared" si="216"/>
        <v>210929.49556869175</v>
      </c>
      <c r="AN285" s="204">
        <f t="shared" si="216"/>
        <v>217257.38051198306</v>
      </c>
      <c r="AO285" s="204">
        <f t="shared" si="216"/>
        <v>223775.10196622019</v>
      </c>
      <c r="AP285" s="204">
        <f t="shared" si="216"/>
        <v>230488.35504503435</v>
      </c>
      <c r="AQ285" s="204">
        <f t="shared" si="216"/>
        <v>237403.00570649741</v>
      </c>
      <c r="AR285" s="204">
        <f t="shared" si="216"/>
        <v>244525.09588284953</v>
      </c>
      <c r="AS285" s="204">
        <f t="shared" si="216"/>
        <v>251860.84876196517</v>
      </c>
      <c r="AT285" s="204">
        <f t="shared" si="216"/>
        <v>259416.67422616549</v>
      </c>
      <c r="AU285" s="204">
        <f t="shared" si="216"/>
        <v>267199.17445363459</v>
      </c>
      <c r="AV285" s="204">
        <f t="shared" si="216"/>
        <v>275215.14968759258</v>
      </c>
      <c r="AW285" s="204">
        <f t="shared" si="216"/>
        <v>283471.60417839815</v>
      </c>
      <c r="AX285" s="204">
        <f t="shared" si="216"/>
        <v>291975.75230384083</v>
      </c>
      <c r="AY285" s="204">
        <f t="shared" si="216"/>
        <v>300735.02487300249</v>
      </c>
      <c r="AZ285" s="204">
        <f t="shared" si="216"/>
        <v>309757.07561921602</v>
      </c>
      <c r="BA285" s="204">
        <f t="shared" si="216"/>
        <v>319049.78788780468</v>
      </c>
      <c r="BB285" s="204">
        <f t="shared" si="216"/>
        <v>328621.28152444487</v>
      </c>
      <c r="BC285" s="204">
        <f t="shared" si="216"/>
        <v>338479.91997018136</v>
      </c>
      <c r="BD285" s="204">
        <f t="shared" si="216"/>
        <v>348634.31756928843</v>
      </c>
      <c r="BE285" s="204">
        <f t="shared" si="216"/>
        <v>359093.34709636786</v>
      </c>
      <c r="BF285" s="204">
        <f t="shared" si="216"/>
        <v>369866.14750925935</v>
      </c>
      <c r="BG285" s="204">
        <f t="shared" si="216"/>
        <v>380962.13193453726</v>
      </c>
      <c r="BH285" s="204">
        <f t="shared" si="216"/>
        <v>392390.99589257361</v>
      </c>
      <c r="BI285" s="204">
        <f t="shared" si="216"/>
        <v>404162.72576935089</v>
      </c>
      <c r="BJ285" s="204">
        <f t="shared" si="216"/>
        <v>416287.60754243145</v>
      </c>
      <c r="BK285" s="204">
        <f t="shared" si="216"/>
        <v>428776.23576870438</v>
      </c>
      <c r="BL285" s="204">
        <f t="shared" si="216"/>
        <v>441639.52284176555</v>
      </c>
      <c r="BM285" s="204">
        <f t="shared" si="216"/>
        <v>454888.70852701861</v>
      </c>
      <c r="BN285" s="204">
        <f t="shared" si="216"/>
        <v>468535.36978282913</v>
      </c>
      <c r="BO285" s="204">
        <f t="shared" si="216"/>
        <v>482591.430876314</v>
      </c>
      <c r="BP285" s="204">
        <f t="shared" si="216"/>
        <v>497069.17380260344</v>
      </c>
      <c r="BQ285" s="204">
        <f t="shared" si="216"/>
        <v>511981.24901668157</v>
      </c>
    </row>
    <row r="286" spans="5:69" ht="16" customHeight="1">
      <c r="E286" s="334"/>
      <c r="F286" s="334"/>
      <c r="G286" s="334"/>
      <c r="H286" s="321"/>
      <c r="I286" s="215" t="s">
        <v>448</v>
      </c>
      <c r="J286" s="204">
        <f>J260*J284</f>
        <v>36269.43005181347</v>
      </c>
      <c r="K286" s="204">
        <f>K260*K284</f>
        <v>37357.512953367877</v>
      </c>
      <c r="L286" s="204">
        <f t="shared" ref="L286:BQ286" si="217">L260*L284</f>
        <v>38478.238341968914</v>
      </c>
      <c r="M286" s="204">
        <f t="shared" si="217"/>
        <v>39632.58549222799</v>
      </c>
      <c r="N286" s="204">
        <f t="shared" si="217"/>
        <v>40821.563056994819</v>
      </c>
      <c r="O286" s="204">
        <f t="shared" si="217"/>
        <v>42046.209948704665</v>
      </c>
      <c r="P286" s="204">
        <f t="shared" si="217"/>
        <v>43307.596247165813</v>
      </c>
      <c r="Q286" s="204">
        <f t="shared" si="217"/>
        <v>44606.824134580791</v>
      </c>
      <c r="R286" s="204">
        <f t="shared" si="217"/>
        <v>45945.028858618207</v>
      </c>
      <c r="S286" s="204">
        <f t="shared" si="217"/>
        <v>47323.379724376755</v>
      </c>
      <c r="T286" s="204">
        <f t="shared" si="217"/>
        <v>48743.081116108056</v>
      </c>
      <c r="U286" s="204">
        <f t="shared" si="217"/>
        <v>50205.373549591306</v>
      </c>
      <c r="V286" s="204">
        <f t="shared" si="217"/>
        <v>51711.53475607904</v>
      </c>
      <c r="W286" s="204">
        <f t="shared" si="217"/>
        <v>53262.880798761413</v>
      </c>
      <c r="X286" s="204">
        <f t="shared" si="217"/>
        <v>54860.767222724251</v>
      </c>
      <c r="Y286" s="204">
        <f t="shared" si="217"/>
        <v>56506.590239405981</v>
      </c>
      <c r="Z286" s="204">
        <f t="shared" si="217"/>
        <v>58201.787946588156</v>
      </c>
      <c r="AA286" s="204">
        <f t="shared" si="217"/>
        <v>59947.841584985807</v>
      </c>
      <c r="AB286" s="204">
        <f t="shared" si="217"/>
        <v>61746.276832535375</v>
      </c>
      <c r="AC286" s="204">
        <f t="shared" si="217"/>
        <v>63598.66513751146</v>
      </c>
      <c r="AD286" s="204">
        <f t="shared" si="217"/>
        <v>65506.625091636779</v>
      </c>
      <c r="AE286" s="204">
        <f t="shared" si="217"/>
        <v>67471.823844385901</v>
      </c>
      <c r="AF286" s="204">
        <f t="shared" si="217"/>
        <v>69495.978559717492</v>
      </c>
      <c r="AG286" s="204">
        <f t="shared" si="217"/>
        <v>71580.857916509005</v>
      </c>
      <c r="AH286" s="204">
        <f t="shared" si="217"/>
        <v>73728.283654004292</v>
      </c>
      <c r="AI286" s="204">
        <f t="shared" si="217"/>
        <v>75940.132163624425</v>
      </c>
      <c r="AJ286" s="204">
        <f t="shared" si="217"/>
        <v>78218.336128533148</v>
      </c>
      <c r="AK286" s="204">
        <f t="shared" si="217"/>
        <v>80564.886212389145</v>
      </c>
      <c r="AL286" s="204">
        <f t="shared" si="217"/>
        <v>82981.832798760835</v>
      </c>
      <c r="AM286" s="204">
        <f t="shared" si="217"/>
        <v>85471.287782723666</v>
      </c>
      <c r="AN286" s="204">
        <f t="shared" si="217"/>
        <v>88035.426416205388</v>
      </c>
      <c r="AO286" s="204">
        <f t="shared" si="217"/>
        <v>90676.489208691535</v>
      </c>
      <c r="AP286" s="204">
        <f t="shared" si="217"/>
        <v>93396.78388495231</v>
      </c>
      <c r="AQ286" s="204">
        <f t="shared" si="217"/>
        <v>96198.687401500851</v>
      </c>
      <c r="AR286" s="204">
        <f t="shared" si="217"/>
        <v>99084.648023545902</v>
      </c>
      <c r="AS286" s="204">
        <f t="shared" si="217"/>
        <v>102057.18746425227</v>
      </c>
      <c r="AT286" s="204">
        <f t="shared" si="217"/>
        <v>105118.90308817982</v>
      </c>
      <c r="AU286" s="204">
        <f t="shared" si="217"/>
        <v>108272.47018082521</v>
      </c>
      <c r="AV286" s="204">
        <f t="shared" si="217"/>
        <v>111520.64428625</v>
      </c>
      <c r="AW286" s="204">
        <f t="shared" si="217"/>
        <v>114866.26361483752</v>
      </c>
      <c r="AX286" s="204">
        <f t="shared" si="217"/>
        <v>118312.25152328266</v>
      </c>
      <c r="AY286" s="204">
        <f t="shared" si="217"/>
        <v>121861.61906898109</v>
      </c>
      <c r="AZ286" s="204">
        <f t="shared" si="217"/>
        <v>125517.46764105053</v>
      </c>
      <c r="BA286" s="204">
        <f t="shared" si="217"/>
        <v>129282.99167028206</v>
      </c>
      <c r="BB286" s="204">
        <f t="shared" si="217"/>
        <v>133161.48142039051</v>
      </c>
      <c r="BC286" s="204">
        <f t="shared" si="217"/>
        <v>137156.32586300222</v>
      </c>
      <c r="BD286" s="204">
        <f t="shared" si="217"/>
        <v>141271.01563889234</v>
      </c>
      <c r="BE286" s="204">
        <f t="shared" si="217"/>
        <v>145509.14610805907</v>
      </c>
      <c r="BF286" s="204">
        <f t="shared" si="217"/>
        <v>149874.42049130084</v>
      </c>
      <c r="BG286" s="204">
        <f t="shared" si="217"/>
        <v>154370.65310603986</v>
      </c>
      <c r="BH286" s="204">
        <f t="shared" si="217"/>
        <v>159001.77269922104</v>
      </c>
      <c r="BI286" s="204">
        <f t="shared" si="217"/>
        <v>163771.82588019769</v>
      </c>
      <c r="BJ286" s="204">
        <f t="shared" si="217"/>
        <v>168684.9806566037</v>
      </c>
      <c r="BK286" s="204">
        <f t="shared" si="217"/>
        <v>173745.53007630174</v>
      </c>
      <c r="BL286" s="204">
        <f t="shared" si="217"/>
        <v>178957.89597859082</v>
      </c>
      <c r="BM286" s="204">
        <f t="shared" si="217"/>
        <v>184326.63285794854</v>
      </c>
      <c r="BN286" s="204">
        <f t="shared" si="217"/>
        <v>189856.43184368694</v>
      </c>
      <c r="BO286" s="204">
        <f t="shared" si="217"/>
        <v>195552.12479899763</v>
      </c>
      <c r="BP286" s="204">
        <f t="shared" si="217"/>
        <v>201418.68854296757</v>
      </c>
      <c r="BQ286" s="204">
        <f t="shared" si="217"/>
        <v>207461.24919925656</v>
      </c>
    </row>
    <row r="287" spans="5:69" ht="16" customHeight="1">
      <c r="E287" s="334"/>
      <c r="F287" s="334"/>
      <c r="G287" s="334"/>
      <c r="H287" s="321"/>
      <c r="I287" s="214" t="s">
        <v>449</v>
      </c>
      <c r="J287" s="204">
        <f>J261*J284</f>
        <v>8918.6528497409345</v>
      </c>
      <c r="K287" s="204">
        <f>K261*K284</f>
        <v>32232.134715025895</v>
      </c>
      <c r="L287" s="204">
        <f t="shared" ref="L287:BQ287" si="218">L261*L284</f>
        <v>44952.519119170967</v>
      </c>
      <c r="M287" s="204">
        <f t="shared" si="218"/>
        <v>52295.339077720208</v>
      </c>
      <c r="N287" s="204">
        <f t="shared" si="218"/>
        <v>56921.263886388602</v>
      </c>
      <c r="O287" s="204">
        <f t="shared" si="218"/>
        <v>60188.00476751203</v>
      </c>
      <c r="P287" s="204">
        <f t="shared" si="218"/>
        <v>62788.787422448608</v>
      </c>
      <c r="Q287" s="204">
        <f t="shared" si="218"/>
        <v>65077.973726196768</v>
      </c>
      <c r="R287" s="204">
        <f t="shared" si="218"/>
        <v>67237.12950533074</v>
      </c>
      <c r="S287" s="204">
        <f t="shared" si="218"/>
        <v>69359.719839838217</v>
      </c>
      <c r="T287" s="204">
        <f t="shared" si="218"/>
        <v>71494.304424200585</v>
      </c>
      <c r="U287" s="204">
        <f t="shared" si="218"/>
        <v>73666.567981401909</v>
      </c>
      <c r="V287" s="204">
        <f t="shared" si="218"/>
        <v>75890.556577326366</v>
      </c>
      <c r="W287" s="204">
        <f t="shared" si="218"/>
        <v>78174.40896845219</v>
      </c>
      <c r="X287" s="204">
        <f t="shared" si="218"/>
        <v>80523.28044134684</v>
      </c>
      <c r="Y287" s="204">
        <f t="shared" si="218"/>
        <v>82940.834848546147</v>
      </c>
      <c r="Z287" s="204">
        <f t="shared" si="218"/>
        <v>85430.006450921617</v>
      </c>
      <c r="AA287" s="204">
        <f t="shared" si="218"/>
        <v>87993.389388477997</v>
      </c>
      <c r="AB287" s="204">
        <f t="shared" si="218"/>
        <v>90633.437269586997</v>
      </c>
      <c r="AC287" s="204">
        <f t="shared" si="218"/>
        <v>93352.565949396492</v>
      </c>
      <c r="AD287" s="204">
        <f t="shared" si="218"/>
        <v>96153.206964356563</v>
      </c>
      <c r="AE287" s="204">
        <f t="shared" si="218"/>
        <v>99037.83583189109</v>
      </c>
      <c r="AF287" s="204">
        <f t="shared" si="218"/>
        <v>102008.9875627358</v>
      </c>
      <c r="AG287" s="204">
        <f t="shared" si="218"/>
        <v>105069.26568412075</v>
      </c>
      <c r="AH287" s="204">
        <f t="shared" si="218"/>
        <v>108221.34798684082</v>
      </c>
      <c r="AI287" s="204">
        <f t="shared" si="218"/>
        <v>111467.99063586627</v>
      </c>
      <c r="AJ287" s="204">
        <f t="shared" si="218"/>
        <v>114812.03148174657</v>
      </c>
      <c r="AK287" s="204">
        <f t="shared" si="218"/>
        <v>118256.39300086915</v>
      </c>
      <c r="AL287" s="204">
        <f t="shared" si="218"/>
        <v>121804.08508397701</v>
      </c>
      <c r="AM287" s="204">
        <f t="shared" si="218"/>
        <v>125458.20778596806</v>
      </c>
      <c r="AN287" s="204">
        <f t="shared" si="218"/>
        <v>129221.95409577768</v>
      </c>
      <c r="AO287" s="204">
        <f t="shared" si="218"/>
        <v>133098.61275752864</v>
      </c>
      <c r="AP287" s="204">
        <f t="shared" si="218"/>
        <v>137091.57116008204</v>
      </c>
      <c r="AQ287" s="204">
        <f t="shared" si="218"/>
        <v>141204.31830499659</v>
      </c>
      <c r="AR287" s="204">
        <f t="shared" si="218"/>
        <v>145440.44785930362</v>
      </c>
      <c r="AS287" s="204">
        <f t="shared" si="218"/>
        <v>149803.66129771294</v>
      </c>
      <c r="AT287" s="204">
        <f t="shared" si="218"/>
        <v>154297.77113798566</v>
      </c>
      <c r="AU287" s="204">
        <f t="shared" si="218"/>
        <v>158926.70427280935</v>
      </c>
      <c r="AV287" s="204">
        <f t="shared" si="218"/>
        <v>163694.50540134253</v>
      </c>
      <c r="AW287" s="204">
        <f t="shared" si="218"/>
        <v>168605.34056356072</v>
      </c>
      <c r="AX287" s="204">
        <f t="shared" si="218"/>
        <v>173663.50078055827</v>
      </c>
      <c r="AY287" s="204">
        <f t="shared" si="218"/>
        <v>178873.40580402134</v>
      </c>
      <c r="AZ287" s="204">
        <f t="shared" si="218"/>
        <v>184239.60797816553</v>
      </c>
      <c r="BA287" s="204">
        <f t="shared" si="218"/>
        <v>189766.79621752255</v>
      </c>
      <c r="BB287" s="204">
        <f t="shared" si="218"/>
        <v>195459.80010405436</v>
      </c>
      <c r="BC287" s="204">
        <f t="shared" si="218"/>
        <v>201323.59410717915</v>
      </c>
      <c r="BD287" s="204">
        <f t="shared" si="218"/>
        <v>207363.30193039609</v>
      </c>
      <c r="BE287" s="204">
        <f t="shared" si="218"/>
        <v>213584.20098830879</v>
      </c>
      <c r="BF287" s="204">
        <f t="shared" si="218"/>
        <v>219991.72701795847</v>
      </c>
      <c r="BG287" s="204">
        <f t="shared" si="218"/>
        <v>226591.47882849746</v>
      </c>
      <c r="BH287" s="204">
        <f t="shared" si="218"/>
        <v>233389.22319335255</v>
      </c>
      <c r="BI287" s="204">
        <f t="shared" si="218"/>
        <v>240390.89988915314</v>
      </c>
      <c r="BJ287" s="204">
        <f t="shared" si="218"/>
        <v>247602.62688582778</v>
      </c>
      <c r="BK287" s="204">
        <f t="shared" si="218"/>
        <v>255030.70569240264</v>
      </c>
      <c r="BL287" s="204">
        <f t="shared" si="218"/>
        <v>262681.62686317472</v>
      </c>
      <c r="BM287" s="204">
        <f t="shared" si="218"/>
        <v>270562.07566907007</v>
      </c>
      <c r="BN287" s="204">
        <f t="shared" si="218"/>
        <v>278678.93793914217</v>
      </c>
      <c r="BO287" s="204">
        <f t="shared" si="218"/>
        <v>287039.3060773164</v>
      </c>
      <c r="BP287" s="204">
        <f t="shared" si="218"/>
        <v>295650.4852596359</v>
      </c>
      <c r="BQ287" s="204">
        <f t="shared" si="218"/>
        <v>304519.99981742492</v>
      </c>
    </row>
    <row r="288" spans="5:69" ht="16" customHeight="1">
      <c r="E288" s="334"/>
      <c r="F288" s="334"/>
      <c r="G288" s="334"/>
      <c r="H288" s="321"/>
      <c r="I288" s="215" t="s">
        <v>299</v>
      </c>
      <c r="J288" s="237">
        <f>(J184+J198+J211+J224+J237+J250)*J284</f>
        <v>0</v>
      </c>
      <c r="K288" s="237">
        <f>(K184+K198+K211+K224+K237+K250)*K284</f>
        <v>4.4393782383419698</v>
      </c>
      <c r="L288" s="237">
        <f t="shared" ref="L288:BQ288" si="219">(L184+L198+L211+L224+L237+L250)*L284</f>
        <v>6.8366424870466318</v>
      </c>
      <c r="M288" s="237">
        <f t="shared" si="219"/>
        <v>8.1964240414507756</v>
      </c>
      <c r="N288" s="237">
        <f t="shared" si="219"/>
        <v>9.0312047253886032</v>
      </c>
      <c r="O288" s="237">
        <f t="shared" si="219"/>
        <v>9.6024737281243535</v>
      </c>
      <c r="P288" s="237">
        <f t="shared" si="219"/>
        <v>10.043717699064871</v>
      </c>
      <c r="Q288" s="237">
        <f t="shared" si="219"/>
        <v>10.42314580717618</v>
      </c>
      <c r="R288" s="237">
        <f t="shared" si="219"/>
        <v>10.775679635732539</v>
      </c>
      <c r="S288" s="237">
        <f t="shared" si="219"/>
        <v>11.119268146518463</v>
      </c>
      <c r="T288" s="237">
        <f t="shared" si="219"/>
        <v>11.463208432988131</v>
      </c>
      <c r="U288" s="237">
        <f t="shared" si="219"/>
        <v>11.812389429435571</v>
      </c>
      <c r="V288" s="237">
        <f t="shared" si="219"/>
        <v>12.169456331482118</v>
      </c>
      <c r="W288" s="237">
        <f t="shared" si="219"/>
        <v>12.535914583199956</v>
      </c>
      <c r="X288" s="237">
        <f t="shared" si="219"/>
        <v>12.912693047200374</v>
      </c>
      <c r="Y288" s="237">
        <f t="shared" si="219"/>
        <v>13.300431362133638</v>
      </c>
      <c r="Z288" s="237">
        <f t="shared" si="219"/>
        <v>13.699626639991447</v>
      </c>
      <c r="AA288" s="237">
        <f t="shared" si="219"/>
        <v>14.110708431058031</v>
      </c>
      <c r="AB288" s="237">
        <f t="shared" si="219"/>
        <v>14.53407710984186</v>
      </c>
      <c r="AC288" s="237">
        <f t="shared" si="219"/>
        <v>14.97012361032168</v>
      </c>
      <c r="AD288" s="237">
        <f t="shared" si="219"/>
        <v>15.419239654095461</v>
      </c>
      <c r="AE288" s="237">
        <f t="shared" si="219"/>
        <v>15.88182313480503</v>
      </c>
      <c r="AF288" s="237">
        <f t="shared" si="219"/>
        <v>16.358281037303399</v>
      </c>
      <c r="AG288" s="237">
        <f t="shared" si="219"/>
        <v>16.849031104734156</v>
      </c>
      <c r="AH288" s="237">
        <f t="shared" si="219"/>
        <v>17.35450287239512</v>
      </c>
      <c r="AI288" s="237">
        <f t="shared" si="219"/>
        <v>17.875138384171638</v>
      </c>
      <c r="AJ288" s="237">
        <f t="shared" si="219"/>
        <v>18.411392752755166</v>
      </c>
      <c r="AK288" s="237">
        <f t="shared" si="219"/>
        <v>18.963734646037597</v>
      </c>
      <c r="AL288" s="237">
        <f t="shared" si="219"/>
        <v>19.532646741875602</v>
      </c>
      <c r="AM288" s="237">
        <f t="shared" si="219"/>
        <v>20.118626172924881</v>
      </c>
      <c r="AN288" s="237">
        <f t="shared" si="219"/>
        <v>20.722184972797063</v>
      </c>
      <c r="AO288" s="237">
        <f t="shared" si="219"/>
        <v>21.343850529470046</v>
      </c>
      <c r="AP288" s="237">
        <f t="shared" si="219"/>
        <v>21.984166049173574</v>
      </c>
      <c r="AQ288" s="237">
        <f t="shared" si="219"/>
        <v>22.643691032596685</v>
      </c>
      <c r="AR288" s="237">
        <f t="shared" si="219"/>
        <v>23.323001764568023</v>
      </c>
      <c r="AS288" s="237">
        <f t="shared" si="219"/>
        <v>24.022691818011708</v>
      </c>
      <c r="AT288" s="237">
        <f t="shared" si="219"/>
        <v>24.743372572810451</v>
      </c>
      <c r="AU288" s="237">
        <f t="shared" si="219"/>
        <v>25.485673750126544</v>
      </c>
      <c r="AV288" s="237">
        <f t="shared" si="219"/>
        <v>26.250243962697542</v>
      </c>
      <c r="AW288" s="237">
        <f t="shared" si="219"/>
        <v>27.037751281612749</v>
      </c>
      <c r="AX288" s="237">
        <f t="shared" si="219"/>
        <v>27.848883820078612</v>
      </c>
      <c r="AY288" s="237">
        <f t="shared" si="219"/>
        <v>28.684350334689881</v>
      </c>
      <c r="AZ288" s="237">
        <f t="shared" si="219"/>
        <v>29.544880844735125</v>
      </c>
      <c r="BA288" s="237">
        <f t="shared" si="219"/>
        <v>30.431227270079507</v>
      </c>
      <c r="BB288" s="237">
        <f t="shared" si="219"/>
        <v>31.344164088183067</v>
      </c>
      <c r="BC288" s="237">
        <f t="shared" si="219"/>
        <v>32.284489010829169</v>
      </c>
      <c r="BD288" s="237">
        <f t="shared" si="219"/>
        <v>33.253023681154346</v>
      </c>
      <c r="BE288" s="237">
        <f t="shared" si="219"/>
        <v>34.250614391589146</v>
      </c>
      <c r="BF288" s="237">
        <f t="shared" si="219"/>
        <v>35.27813282333689</v>
      </c>
      <c r="BG288" s="237">
        <f t="shared" si="219"/>
        <v>36.336476808037048</v>
      </c>
      <c r="BH288" s="237">
        <f t="shared" si="219"/>
        <v>37.426571112278175</v>
      </c>
      <c r="BI288" s="237">
        <f t="shared" si="219"/>
        <v>38.549368245646541</v>
      </c>
      <c r="BJ288" s="237">
        <f t="shared" si="219"/>
        <v>39.70584929301593</v>
      </c>
      <c r="BK288" s="237">
        <f t="shared" si="219"/>
        <v>40.897024771806414</v>
      </c>
      <c r="BL288" s="237">
        <f t="shared" si="219"/>
        <v>42.123935514960593</v>
      </c>
      <c r="BM288" s="237">
        <f t="shared" si="219"/>
        <v>43.38765358040942</v>
      </c>
      <c r="BN288" s="237">
        <f t="shared" si="219"/>
        <v>44.689283187821722</v>
      </c>
      <c r="BO288" s="237">
        <f t="shared" si="219"/>
        <v>46.029961683456364</v>
      </c>
      <c r="BP288" s="237">
        <f t="shared" si="219"/>
        <v>47.410860533960069</v>
      </c>
      <c r="BQ288" s="237">
        <f t="shared" si="219"/>
        <v>48.833186349978874</v>
      </c>
    </row>
    <row r="289" spans="5:69" ht="16" customHeight="1">
      <c r="E289" s="334"/>
      <c r="F289" s="334"/>
      <c r="G289" s="334"/>
      <c r="H289" s="321"/>
      <c r="I289" s="215" t="s">
        <v>301</v>
      </c>
      <c r="J289" s="237">
        <f>(J185+J199+J212+J225+J238+J251)*J284</f>
        <v>0</v>
      </c>
      <c r="K289" s="237">
        <f>(K185+K199+K212+K225+K238+K251)*K284</f>
        <v>1.1098445595854924</v>
      </c>
      <c r="L289" s="237">
        <f t="shared" ref="L289:BQ289" si="220">(L185+L199+L212+L225+L238+L251)*L284</f>
        <v>1.7091606217616579</v>
      </c>
      <c r="M289" s="237">
        <f t="shared" si="220"/>
        <v>2.0491060103626939</v>
      </c>
      <c r="N289" s="237">
        <f t="shared" si="220"/>
        <v>2.2578011813471508</v>
      </c>
      <c r="O289" s="237">
        <f t="shared" si="220"/>
        <v>2.4006184320310884</v>
      </c>
      <c r="P289" s="237">
        <f t="shared" si="220"/>
        <v>2.5109294247662177</v>
      </c>
      <c r="Q289" s="237">
        <f t="shared" si="220"/>
        <v>2.605786451794045</v>
      </c>
      <c r="R289" s="237">
        <f t="shared" si="220"/>
        <v>2.6939199089331347</v>
      </c>
      <c r="S289" s="237">
        <f t="shared" si="220"/>
        <v>2.7798170366296158</v>
      </c>
      <c r="T289" s="237">
        <f t="shared" si="220"/>
        <v>2.8658021082470326</v>
      </c>
      <c r="U289" s="237">
        <f t="shared" si="220"/>
        <v>2.9530973573588928</v>
      </c>
      <c r="V289" s="237">
        <f t="shared" si="220"/>
        <v>3.0423640828705296</v>
      </c>
      <c r="W289" s="237">
        <f t="shared" si="220"/>
        <v>3.133978645799989</v>
      </c>
      <c r="X289" s="237">
        <f t="shared" si="220"/>
        <v>3.2281732618000936</v>
      </c>
      <c r="Y289" s="237">
        <f t="shared" si="220"/>
        <v>3.3251078405334096</v>
      </c>
      <c r="Z289" s="237">
        <f t="shared" si="220"/>
        <v>3.4249066599978617</v>
      </c>
      <c r="AA289" s="237">
        <f t="shared" si="220"/>
        <v>3.5276771077645077</v>
      </c>
      <c r="AB289" s="237">
        <f t="shared" si="220"/>
        <v>3.633519277460465</v>
      </c>
      <c r="AC289" s="237">
        <f t="shared" si="220"/>
        <v>3.7425309025804201</v>
      </c>
      <c r="AD289" s="237">
        <f t="shared" si="220"/>
        <v>3.8548099135238654</v>
      </c>
      <c r="AE289" s="237">
        <f t="shared" si="220"/>
        <v>3.9704557837012575</v>
      </c>
      <c r="AF289" s="237">
        <f t="shared" si="220"/>
        <v>4.0895702593258498</v>
      </c>
      <c r="AG289" s="237">
        <f t="shared" si="220"/>
        <v>4.2122577761835389</v>
      </c>
      <c r="AH289" s="237">
        <f t="shared" si="220"/>
        <v>4.3386257180987799</v>
      </c>
      <c r="AI289" s="237">
        <f t="shared" si="220"/>
        <v>4.4687845960429096</v>
      </c>
      <c r="AJ289" s="237">
        <f t="shared" si="220"/>
        <v>4.6028481881887915</v>
      </c>
      <c r="AK289" s="237">
        <f t="shared" si="220"/>
        <v>4.7409336615093993</v>
      </c>
      <c r="AL289" s="237">
        <f t="shared" si="220"/>
        <v>4.8831616854689006</v>
      </c>
      <c r="AM289" s="237">
        <f t="shared" si="220"/>
        <v>5.0296565432312201</v>
      </c>
      <c r="AN289" s="237">
        <f t="shared" si="220"/>
        <v>5.1805462431992657</v>
      </c>
      <c r="AO289" s="237">
        <f t="shared" si="220"/>
        <v>5.3359626323675116</v>
      </c>
      <c r="AP289" s="237">
        <f t="shared" si="220"/>
        <v>5.4960415122933934</v>
      </c>
      <c r="AQ289" s="237">
        <f t="shared" si="220"/>
        <v>5.6609227581491712</v>
      </c>
      <c r="AR289" s="237">
        <f t="shared" si="220"/>
        <v>5.8307504411420057</v>
      </c>
      <c r="AS289" s="237">
        <f t="shared" si="220"/>
        <v>6.005672954502927</v>
      </c>
      <c r="AT289" s="237">
        <f t="shared" si="220"/>
        <v>6.1858431432026126</v>
      </c>
      <c r="AU289" s="237">
        <f t="shared" si="220"/>
        <v>6.3714184375316361</v>
      </c>
      <c r="AV289" s="237">
        <f t="shared" si="220"/>
        <v>6.5625609906743856</v>
      </c>
      <c r="AW289" s="237">
        <f t="shared" si="220"/>
        <v>6.7594378204031873</v>
      </c>
      <c r="AX289" s="237">
        <f t="shared" si="220"/>
        <v>6.962220955019653</v>
      </c>
      <c r="AY289" s="237">
        <f t="shared" si="220"/>
        <v>7.1710875836724703</v>
      </c>
      <c r="AZ289" s="237">
        <f t="shared" si="220"/>
        <v>7.3862202111837814</v>
      </c>
      <c r="BA289" s="237">
        <f t="shared" si="220"/>
        <v>7.6078068175198768</v>
      </c>
      <c r="BB289" s="237">
        <f t="shared" si="220"/>
        <v>7.8360410220457668</v>
      </c>
      <c r="BC289" s="237">
        <f t="shared" si="220"/>
        <v>8.0711222527072923</v>
      </c>
      <c r="BD289" s="237">
        <f t="shared" si="220"/>
        <v>8.3132559202885865</v>
      </c>
      <c r="BE289" s="237">
        <f t="shared" si="220"/>
        <v>8.5626535978972864</v>
      </c>
      <c r="BF289" s="237">
        <f t="shared" si="220"/>
        <v>8.8195332058342224</v>
      </c>
      <c r="BG289" s="237">
        <f t="shared" si="220"/>
        <v>9.084119202009262</v>
      </c>
      <c r="BH289" s="237">
        <f t="shared" si="220"/>
        <v>9.3566427780695438</v>
      </c>
      <c r="BI289" s="237">
        <f t="shared" si="220"/>
        <v>9.6373420614116352</v>
      </c>
      <c r="BJ289" s="237">
        <f t="shared" si="220"/>
        <v>9.9264623232539826</v>
      </c>
      <c r="BK289" s="237">
        <f t="shared" si="220"/>
        <v>10.224256192951604</v>
      </c>
      <c r="BL289" s="237">
        <f t="shared" si="220"/>
        <v>10.530983878740148</v>
      </c>
      <c r="BM289" s="237">
        <f t="shared" si="220"/>
        <v>10.846913395102355</v>
      </c>
      <c r="BN289" s="237">
        <f t="shared" si="220"/>
        <v>11.172320796955431</v>
      </c>
      <c r="BO289" s="237">
        <f t="shared" si="220"/>
        <v>11.507490420864091</v>
      </c>
      <c r="BP289" s="237">
        <f t="shared" si="220"/>
        <v>11.852715133490017</v>
      </c>
      <c r="BQ289" s="237">
        <f t="shared" si="220"/>
        <v>12.208296587494718</v>
      </c>
    </row>
    <row r="290" spans="5:69" ht="16" customHeight="1">
      <c r="E290" s="334"/>
      <c r="F290" s="334"/>
      <c r="G290" s="334"/>
      <c r="H290" s="321"/>
      <c r="I290" s="215" t="s">
        <v>296</v>
      </c>
      <c r="J290" s="237">
        <f>(J186+J200+J213+J226+J239+J252)*J284</f>
        <v>10.880829015544039</v>
      </c>
      <c r="K290" s="237">
        <f>(K186+K200+K213+K226+K239+K252)*K284</f>
        <v>16.756476683937823</v>
      </c>
      <c r="L290" s="237">
        <f t="shared" ref="L290:BQ290" si="221">(L186+L200+L213+L226+L239+L252)*L284</f>
        <v>20.089274611398963</v>
      </c>
      <c r="M290" s="237">
        <f t="shared" si="221"/>
        <v>22.135305699481869</v>
      </c>
      <c r="N290" s="237">
        <f t="shared" si="221"/>
        <v>23.535474823834196</v>
      </c>
      <c r="O290" s="237">
        <f t="shared" si="221"/>
        <v>24.616955144766841</v>
      </c>
      <c r="P290" s="237">
        <f t="shared" si="221"/>
        <v>25.546925997980836</v>
      </c>
      <c r="Q290" s="237">
        <f t="shared" si="221"/>
        <v>26.410979499344457</v>
      </c>
      <c r="R290" s="237">
        <f t="shared" si="221"/>
        <v>27.253108202251138</v>
      </c>
      <c r="S290" s="237">
        <f t="shared" si="221"/>
        <v>28.096099100461107</v>
      </c>
      <c r="T290" s="237">
        <f t="shared" si="221"/>
        <v>28.951934876067579</v>
      </c>
      <c r="U290" s="237">
        <f t="shared" si="221"/>
        <v>29.827098851671849</v>
      </c>
      <c r="V290" s="237">
        <f t="shared" si="221"/>
        <v>30.725280841176364</v>
      </c>
      <c r="W290" s="237">
        <f t="shared" si="221"/>
        <v>31.648757468628361</v>
      </c>
      <c r="X290" s="237">
        <f t="shared" si="221"/>
        <v>32.599096475817738</v>
      </c>
      <c r="Y290" s="237">
        <f t="shared" si="221"/>
        <v>33.577516274488829</v>
      </c>
      <c r="Z290" s="237">
        <f t="shared" si="221"/>
        <v>34.585069683965763</v>
      </c>
      <c r="AA290" s="237">
        <f t="shared" si="221"/>
        <v>35.62273801431828</v>
      </c>
      <c r="AB290" s="237">
        <f t="shared" si="221"/>
        <v>36.691479437062938</v>
      </c>
      <c r="AC290" s="237">
        <f t="shared" si="221"/>
        <v>37.792254054155542</v>
      </c>
      <c r="AD290" s="237">
        <f t="shared" si="221"/>
        <v>38.926037095110374</v>
      </c>
      <c r="AE290" s="237">
        <f t="shared" si="221"/>
        <v>40.093826071822065</v>
      </c>
      <c r="AF290" s="237">
        <f t="shared" si="221"/>
        <v>41.296644864544497</v>
      </c>
      <c r="AG290" s="237">
        <f t="shared" si="221"/>
        <v>42.535546255870393</v>
      </c>
      <c r="AH290" s="237">
        <f t="shared" si="221"/>
        <v>43.811613686695182</v>
      </c>
      <c r="AI290" s="237">
        <f t="shared" si="221"/>
        <v>45.125962629301874</v>
      </c>
      <c r="AJ290" s="237">
        <f t="shared" si="221"/>
        <v>46.479741779503904</v>
      </c>
      <c r="AK290" s="237">
        <f t="shared" si="221"/>
        <v>47.874134171263727</v>
      </c>
      <c r="AL290" s="237">
        <f t="shared" si="221"/>
        <v>49.310358266972756</v>
      </c>
      <c r="AM290" s="237">
        <f t="shared" si="221"/>
        <v>50.789669050973203</v>
      </c>
      <c r="AN290" s="237">
        <f t="shared" si="221"/>
        <v>52.313359140857948</v>
      </c>
      <c r="AO290" s="237">
        <f t="shared" si="221"/>
        <v>53.882759924445011</v>
      </c>
      <c r="AP290" s="237">
        <f t="shared" si="221"/>
        <v>55.499242726952644</v>
      </c>
      <c r="AQ290" s="237">
        <f t="shared" si="221"/>
        <v>57.164220011196122</v>
      </c>
      <c r="AR290" s="237">
        <f t="shared" si="221"/>
        <v>58.879146612773795</v>
      </c>
      <c r="AS290" s="237">
        <f t="shared" si="221"/>
        <v>60.645521011790315</v>
      </c>
      <c r="AT290" s="237">
        <f t="shared" si="221"/>
        <v>62.464886642467022</v>
      </c>
      <c r="AU290" s="237">
        <f t="shared" si="221"/>
        <v>64.338833241905746</v>
      </c>
      <c r="AV290" s="237">
        <f t="shared" si="221"/>
        <v>66.26899823924694</v>
      </c>
      <c r="AW290" s="237">
        <f t="shared" si="221"/>
        <v>68.25706818646718</v>
      </c>
      <c r="AX290" s="237">
        <f t="shared" si="221"/>
        <v>70.304780232083047</v>
      </c>
      <c r="AY290" s="237">
        <f t="shared" si="221"/>
        <v>72.413923639056691</v>
      </c>
      <c r="AZ290" s="237">
        <f t="shared" si="221"/>
        <v>74.586341348234043</v>
      </c>
      <c r="BA290" s="237">
        <f t="shared" si="221"/>
        <v>76.823931588683962</v>
      </c>
      <c r="BB290" s="237">
        <f t="shared" si="221"/>
        <v>79.128649536345961</v>
      </c>
      <c r="BC290" s="237">
        <f t="shared" si="221"/>
        <v>81.502509022437124</v>
      </c>
      <c r="BD290" s="237">
        <f t="shared" si="221"/>
        <v>83.947584293110623</v>
      </c>
      <c r="BE290" s="237">
        <f t="shared" si="221"/>
        <v>86.466011821904118</v>
      </c>
      <c r="BF290" s="237">
        <f t="shared" si="221"/>
        <v>89.05999217656138</v>
      </c>
      <c r="BG290" s="237">
        <f t="shared" si="221"/>
        <v>91.731791941858262</v>
      </c>
      <c r="BH290" s="237">
        <f t="shared" si="221"/>
        <v>94.483745700114042</v>
      </c>
      <c r="BI290" s="237">
        <f t="shared" si="221"/>
        <v>97.318258071117469</v>
      </c>
      <c r="BJ290" s="237">
        <f t="shared" si="221"/>
        <v>100.23780581325101</v>
      </c>
      <c r="BK290" s="237">
        <f t="shared" si="221"/>
        <v>103.24493998764852</v>
      </c>
      <c r="BL290" s="237">
        <f t="shared" si="221"/>
        <v>106.34228818727799</v>
      </c>
      <c r="BM290" s="237">
        <f t="shared" si="221"/>
        <v>109.53255683289635</v>
      </c>
      <c r="BN290" s="237">
        <f t="shared" si="221"/>
        <v>112.81853353788324</v>
      </c>
      <c r="BO290" s="237">
        <f t="shared" si="221"/>
        <v>116.20308954401975</v>
      </c>
      <c r="BP290" s="237">
        <f t="shared" si="221"/>
        <v>119.68918223034034</v>
      </c>
      <c r="BQ290" s="237">
        <f t="shared" si="221"/>
        <v>123.27985769725052</v>
      </c>
    </row>
    <row r="291" spans="5:69" ht="16" customHeight="1">
      <c r="E291" s="334"/>
      <c r="F291" s="334"/>
      <c r="G291" s="334"/>
      <c r="H291" s="321"/>
      <c r="I291" s="215" t="s">
        <v>295</v>
      </c>
      <c r="J291" s="237">
        <f>(J187+J201+J213+J226+J239+J252)*J284</f>
        <v>54.404145077720194</v>
      </c>
      <c r="K291" s="237">
        <f>(K187+K201+K213+K226+K239+K252)*K284</f>
        <v>83.782383419689111</v>
      </c>
      <c r="L291" s="237">
        <f t="shared" ref="L291:BQ291" si="222">(L187+L201+L213+L226+L239+L252)*L284</f>
        <v>100.44637305699482</v>
      </c>
      <c r="M291" s="237">
        <f t="shared" si="222"/>
        <v>110.67652849740932</v>
      </c>
      <c r="N291" s="237">
        <f t="shared" si="222"/>
        <v>117.67737411917098</v>
      </c>
      <c r="O291" s="237">
        <f t="shared" si="222"/>
        <v>123.0847757238342</v>
      </c>
      <c r="P291" s="237">
        <f t="shared" si="222"/>
        <v>127.73462998990418</v>
      </c>
      <c r="Q291" s="237">
        <f t="shared" si="222"/>
        <v>132.05489749672228</v>
      </c>
      <c r="R291" s="237">
        <f t="shared" si="222"/>
        <v>136.26554101125566</v>
      </c>
      <c r="S291" s="237">
        <f t="shared" si="222"/>
        <v>140.48049550230553</v>
      </c>
      <c r="T291" s="237">
        <f t="shared" si="222"/>
        <v>144.75967438033786</v>
      </c>
      <c r="U291" s="237">
        <f t="shared" si="222"/>
        <v>149.13549425835924</v>
      </c>
      <c r="V291" s="237">
        <f t="shared" si="222"/>
        <v>153.62640420588178</v>
      </c>
      <c r="W291" s="237">
        <f t="shared" si="222"/>
        <v>158.2437873431418</v>
      </c>
      <c r="X291" s="237">
        <f t="shared" si="222"/>
        <v>162.99548237908868</v>
      </c>
      <c r="Y291" s="237">
        <f t="shared" si="222"/>
        <v>167.88758137244417</v>
      </c>
      <c r="Z291" s="237">
        <f t="shared" si="222"/>
        <v>172.92534841982874</v>
      </c>
      <c r="AA291" s="237">
        <f t="shared" si="222"/>
        <v>178.11369007159135</v>
      </c>
      <c r="AB291" s="237">
        <f t="shared" si="222"/>
        <v>183.45739718531468</v>
      </c>
      <c r="AC291" s="237">
        <f t="shared" si="222"/>
        <v>188.96127027077773</v>
      </c>
      <c r="AD291" s="237">
        <f t="shared" si="222"/>
        <v>194.63018547555185</v>
      </c>
      <c r="AE291" s="237">
        <f t="shared" si="222"/>
        <v>200.46913035911035</v>
      </c>
      <c r="AF291" s="237">
        <f t="shared" si="222"/>
        <v>206.48322432272249</v>
      </c>
      <c r="AG291" s="237">
        <f t="shared" si="222"/>
        <v>212.67773127935197</v>
      </c>
      <c r="AH291" s="237">
        <f t="shared" si="222"/>
        <v>219.05806843347591</v>
      </c>
      <c r="AI291" s="237">
        <f t="shared" si="222"/>
        <v>225.62981314650935</v>
      </c>
      <c r="AJ291" s="237">
        <f t="shared" si="222"/>
        <v>232.39870889751953</v>
      </c>
      <c r="AK291" s="237">
        <f t="shared" si="222"/>
        <v>239.37067085631867</v>
      </c>
      <c r="AL291" s="237">
        <f t="shared" si="222"/>
        <v>246.55179133486374</v>
      </c>
      <c r="AM291" s="237">
        <f t="shared" si="222"/>
        <v>253.94834525486604</v>
      </c>
      <c r="AN291" s="237">
        <f t="shared" si="222"/>
        <v>261.56679570428975</v>
      </c>
      <c r="AO291" s="237">
        <f t="shared" si="222"/>
        <v>269.4137996222251</v>
      </c>
      <c r="AP291" s="237">
        <f t="shared" si="222"/>
        <v>277.49621363476319</v>
      </c>
      <c r="AQ291" s="237">
        <f t="shared" si="222"/>
        <v>285.82110005598054</v>
      </c>
      <c r="AR291" s="237">
        <f t="shared" si="222"/>
        <v>294.39573306386893</v>
      </c>
      <c r="AS291" s="237">
        <f t="shared" si="222"/>
        <v>303.22760505895155</v>
      </c>
      <c r="AT291" s="237">
        <f t="shared" si="222"/>
        <v>312.32443321233507</v>
      </c>
      <c r="AU291" s="237">
        <f t="shared" si="222"/>
        <v>321.6941662095287</v>
      </c>
      <c r="AV291" s="237">
        <f t="shared" si="222"/>
        <v>331.34499119623467</v>
      </c>
      <c r="AW291" s="237">
        <f t="shared" si="222"/>
        <v>341.28534093233594</v>
      </c>
      <c r="AX291" s="237">
        <f t="shared" si="222"/>
        <v>351.52390116041528</v>
      </c>
      <c r="AY291" s="237">
        <f t="shared" si="222"/>
        <v>362.0696181952834</v>
      </c>
      <c r="AZ291" s="237">
        <f t="shared" si="222"/>
        <v>372.93170674117027</v>
      </c>
      <c r="BA291" s="237">
        <f t="shared" si="222"/>
        <v>384.11965794341995</v>
      </c>
      <c r="BB291" s="237">
        <f t="shared" si="222"/>
        <v>395.64324768172986</v>
      </c>
      <c r="BC291" s="237">
        <f t="shared" si="222"/>
        <v>407.51254511218559</v>
      </c>
      <c r="BD291" s="237">
        <f t="shared" si="222"/>
        <v>419.73792146555309</v>
      </c>
      <c r="BE291" s="237">
        <f t="shared" si="222"/>
        <v>432.33005910952062</v>
      </c>
      <c r="BF291" s="237">
        <f t="shared" si="222"/>
        <v>445.29996088280683</v>
      </c>
      <c r="BG291" s="237">
        <f t="shared" si="222"/>
        <v>458.65895970929125</v>
      </c>
      <c r="BH291" s="237">
        <f t="shared" si="222"/>
        <v>472.41872850057024</v>
      </c>
      <c r="BI291" s="237">
        <f t="shared" si="222"/>
        <v>486.59129035558738</v>
      </c>
      <c r="BJ291" s="237">
        <f t="shared" si="222"/>
        <v>501.18902906625505</v>
      </c>
      <c r="BK291" s="237">
        <f t="shared" si="222"/>
        <v>516.22469993824257</v>
      </c>
      <c r="BL291" s="237">
        <f t="shared" si="222"/>
        <v>531.71144093638998</v>
      </c>
      <c r="BM291" s="237">
        <f t="shared" si="222"/>
        <v>547.66278416448188</v>
      </c>
      <c r="BN291" s="237">
        <f t="shared" si="222"/>
        <v>564.0926676894162</v>
      </c>
      <c r="BO291" s="237">
        <f t="shared" si="222"/>
        <v>581.01544772009868</v>
      </c>
      <c r="BP291" s="237">
        <f t="shared" si="222"/>
        <v>598.44591115170158</v>
      </c>
      <c r="BQ291" s="237">
        <f t="shared" si="222"/>
        <v>616.39928848625277</v>
      </c>
    </row>
    <row r="292" spans="5:69" ht="16" customHeight="1">
      <c r="E292" s="334"/>
      <c r="F292" s="334"/>
      <c r="G292" s="334"/>
      <c r="H292" s="321"/>
      <c r="I292" s="215" t="s">
        <v>294</v>
      </c>
      <c r="J292" s="237">
        <f>(J187+J201+J213+J226+J239+J252)*J284+J284</f>
        <v>55.104145077720197</v>
      </c>
      <c r="K292" s="237">
        <f>(K187+K201+K213+K226+K239+K252)*K284+K284</f>
        <v>84.49638341968911</v>
      </c>
      <c r="L292" s="237">
        <f t="shared" ref="L292:BQ292" si="223">(L187+L201+L213+L226+L239+L252)*L284+L284</f>
        <v>101.17465305699481</v>
      </c>
      <c r="M292" s="237">
        <f t="shared" si="223"/>
        <v>111.41937409740932</v>
      </c>
      <c r="N292" s="237">
        <f t="shared" si="223"/>
        <v>118.43507663117097</v>
      </c>
      <c r="O292" s="237">
        <f t="shared" si="223"/>
        <v>123.85763228607419</v>
      </c>
      <c r="P292" s="237">
        <f t="shared" si="223"/>
        <v>128.52294368338897</v>
      </c>
      <c r="Q292" s="237">
        <f t="shared" si="223"/>
        <v>132.85897746407676</v>
      </c>
      <c r="R292" s="237">
        <f t="shared" si="223"/>
        <v>137.08570257795725</v>
      </c>
      <c r="S292" s="237">
        <f t="shared" si="223"/>
        <v>141.31706030034115</v>
      </c>
      <c r="T292" s="237">
        <f t="shared" si="223"/>
        <v>145.61297047433419</v>
      </c>
      <c r="U292" s="237">
        <f t="shared" si="223"/>
        <v>150.0058562742355</v>
      </c>
      <c r="V292" s="237">
        <f t="shared" si="223"/>
        <v>154.51417346207558</v>
      </c>
      <c r="W292" s="237">
        <f t="shared" si="223"/>
        <v>159.14931198445947</v>
      </c>
      <c r="X292" s="237">
        <f t="shared" si="223"/>
        <v>163.91911751323269</v>
      </c>
      <c r="Y292" s="237">
        <f t="shared" si="223"/>
        <v>168.82968920927107</v>
      </c>
      <c r="Z292" s="237">
        <f t="shared" si="223"/>
        <v>173.88629841339215</v>
      </c>
      <c r="AA292" s="237">
        <f t="shared" si="223"/>
        <v>179.09385906502604</v>
      </c>
      <c r="AB292" s="237">
        <f t="shared" si="223"/>
        <v>184.45716955861806</v>
      </c>
      <c r="AC292" s="237">
        <f t="shared" si="223"/>
        <v>189.98103809154719</v>
      </c>
      <c r="AD292" s="237">
        <f t="shared" si="223"/>
        <v>195.67034865273669</v>
      </c>
      <c r="AE292" s="237">
        <f t="shared" si="223"/>
        <v>201.5300967998389</v>
      </c>
      <c r="AF292" s="237">
        <f t="shared" si="223"/>
        <v>207.56541009226561</v>
      </c>
      <c r="AG292" s="237">
        <f t="shared" si="223"/>
        <v>213.78156076428596</v>
      </c>
      <c r="AH292" s="237">
        <f t="shared" si="223"/>
        <v>220.18397450810858</v>
      </c>
      <c r="AI292" s="237">
        <f t="shared" si="223"/>
        <v>226.77823734263467</v>
      </c>
      <c r="AJ292" s="237">
        <f t="shared" si="223"/>
        <v>233.57010157756736</v>
      </c>
      <c r="AK292" s="237">
        <f t="shared" si="223"/>
        <v>240.56549138996743</v>
      </c>
      <c r="AL292" s="237">
        <f t="shared" si="223"/>
        <v>247.77050827918549</v>
      </c>
      <c r="AM292" s="237">
        <f t="shared" si="223"/>
        <v>255.19143653807421</v>
      </c>
      <c r="AN292" s="237">
        <f t="shared" si="223"/>
        <v>262.83474881316209</v>
      </c>
      <c r="AO292" s="237">
        <f t="shared" si="223"/>
        <v>270.70711179327492</v>
      </c>
      <c r="AP292" s="237">
        <f t="shared" si="223"/>
        <v>278.81539204923399</v>
      </c>
      <c r="AQ292" s="237">
        <f t="shared" si="223"/>
        <v>287.16666203874075</v>
      </c>
      <c r="AR292" s="237">
        <f t="shared" si="223"/>
        <v>295.76820628628434</v>
      </c>
      <c r="AS292" s="237">
        <f t="shared" si="223"/>
        <v>304.62752774581526</v>
      </c>
      <c r="AT292" s="237">
        <f t="shared" si="223"/>
        <v>313.75235435293604</v>
      </c>
      <c r="AU292" s="237">
        <f t="shared" si="223"/>
        <v>323.15064577294174</v>
      </c>
      <c r="AV292" s="237">
        <f t="shared" si="223"/>
        <v>332.83060035091597</v>
      </c>
      <c r="AW292" s="237">
        <f t="shared" si="223"/>
        <v>342.80066227011082</v>
      </c>
      <c r="AX292" s="237">
        <f t="shared" si="223"/>
        <v>353.0695289249457</v>
      </c>
      <c r="AY292" s="237">
        <f t="shared" si="223"/>
        <v>363.64615851510439</v>
      </c>
      <c r="AZ292" s="237">
        <f t="shared" si="223"/>
        <v>374.53977786738773</v>
      </c>
      <c r="BA292" s="237">
        <f t="shared" si="223"/>
        <v>385.75989049216173</v>
      </c>
      <c r="BB292" s="237">
        <f t="shared" si="223"/>
        <v>397.31628488144645</v>
      </c>
      <c r="BC292" s="237">
        <f t="shared" si="223"/>
        <v>409.21904305589652</v>
      </c>
      <c r="BD292" s="237">
        <f t="shared" si="223"/>
        <v>421.47854936813826</v>
      </c>
      <c r="BE292" s="237">
        <f t="shared" si="223"/>
        <v>434.10549957015746</v>
      </c>
      <c r="BF292" s="237">
        <f t="shared" si="223"/>
        <v>447.11091015265646</v>
      </c>
      <c r="BG292" s="237">
        <f t="shared" si="223"/>
        <v>460.50612796453782</v>
      </c>
      <c r="BH292" s="237">
        <f t="shared" si="223"/>
        <v>474.30284012092176</v>
      </c>
      <c r="BI292" s="237">
        <f t="shared" si="223"/>
        <v>488.51308420834596</v>
      </c>
      <c r="BJ292" s="237">
        <f t="shared" si="223"/>
        <v>503.14925879606875</v>
      </c>
      <c r="BK292" s="237">
        <f t="shared" si="223"/>
        <v>518.22413426265257</v>
      </c>
      <c r="BL292" s="237">
        <f t="shared" si="223"/>
        <v>533.75086394728817</v>
      </c>
      <c r="BM292" s="237">
        <f t="shared" si="223"/>
        <v>549.74299563559805</v>
      </c>
      <c r="BN292" s="237">
        <f t="shared" si="223"/>
        <v>566.21448338995469</v>
      </c>
      <c r="BO292" s="237">
        <f t="shared" si="223"/>
        <v>583.1796997346479</v>
      </c>
      <c r="BP292" s="237">
        <f t="shared" si="223"/>
        <v>600.65344820654184</v>
      </c>
      <c r="BQ292" s="237">
        <f t="shared" si="223"/>
        <v>618.65097628218984</v>
      </c>
    </row>
    <row r="293" spans="5:69" ht="16" customHeight="1">
      <c r="E293" s="317" t="s">
        <v>195</v>
      </c>
      <c r="F293" s="317"/>
      <c r="G293" s="317"/>
      <c r="H293" s="317"/>
      <c r="I293" s="229" t="s">
        <v>299</v>
      </c>
      <c r="J293" s="208">
        <f>ROUND(J268+J278+J288,0)</f>
        <v>0</v>
      </c>
      <c r="K293" s="208">
        <f t="shared" ref="K293:BQ296" si="224">ROUND(K268+K278+K288,0)</f>
        <v>13</v>
      </c>
      <c r="L293" s="208">
        <f t="shared" si="224"/>
        <v>21</v>
      </c>
      <c r="M293" s="208">
        <f t="shared" si="224"/>
        <v>25</v>
      </c>
      <c r="N293" s="208">
        <f t="shared" si="224"/>
        <v>27</v>
      </c>
      <c r="O293" s="208">
        <f t="shared" si="224"/>
        <v>29</v>
      </c>
      <c r="P293" s="208">
        <f t="shared" si="224"/>
        <v>30</v>
      </c>
      <c r="Q293" s="208">
        <f t="shared" si="224"/>
        <v>31</v>
      </c>
      <c r="R293" s="208">
        <f t="shared" si="224"/>
        <v>32</v>
      </c>
      <c r="S293" s="208">
        <f t="shared" si="224"/>
        <v>33</v>
      </c>
      <c r="T293" s="208">
        <f t="shared" si="224"/>
        <v>34</v>
      </c>
      <c r="U293" s="208">
        <f t="shared" si="224"/>
        <v>35</v>
      </c>
      <c r="V293" s="208">
        <f t="shared" si="224"/>
        <v>37</v>
      </c>
      <c r="W293" s="208">
        <f t="shared" si="224"/>
        <v>38</v>
      </c>
      <c r="X293" s="208">
        <f t="shared" si="224"/>
        <v>39</v>
      </c>
      <c r="Y293" s="208">
        <f t="shared" si="224"/>
        <v>40</v>
      </c>
      <c r="Z293" s="208">
        <f t="shared" si="224"/>
        <v>41</v>
      </c>
      <c r="AA293" s="208">
        <f t="shared" si="224"/>
        <v>42</v>
      </c>
      <c r="AB293" s="208">
        <f t="shared" si="224"/>
        <v>44</v>
      </c>
      <c r="AC293" s="208">
        <f t="shared" si="224"/>
        <v>45</v>
      </c>
      <c r="AD293" s="208">
        <f t="shared" si="224"/>
        <v>46</v>
      </c>
      <c r="AE293" s="208">
        <f t="shared" si="224"/>
        <v>48</v>
      </c>
      <c r="AF293" s="208">
        <f t="shared" si="224"/>
        <v>49</v>
      </c>
      <c r="AG293" s="208">
        <f t="shared" si="224"/>
        <v>51</v>
      </c>
      <c r="AH293" s="208">
        <f t="shared" si="224"/>
        <v>52</v>
      </c>
      <c r="AI293" s="208">
        <f t="shared" si="224"/>
        <v>54</v>
      </c>
      <c r="AJ293" s="208">
        <f t="shared" si="224"/>
        <v>55</v>
      </c>
      <c r="AK293" s="208">
        <f t="shared" si="224"/>
        <v>57</v>
      </c>
      <c r="AL293" s="208">
        <f t="shared" si="224"/>
        <v>59</v>
      </c>
      <c r="AM293" s="208">
        <f t="shared" si="224"/>
        <v>60</v>
      </c>
      <c r="AN293" s="208">
        <f t="shared" si="224"/>
        <v>62</v>
      </c>
      <c r="AO293" s="208">
        <f t="shared" si="224"/>
        <v>64</v>
      </c>
      <c r="AP293" s="208">
        <f t="shared" si="224"/>
        <v>66</v>
      </c>
      <c r="AQ293" s="208">
        <f t="shared" si="224"/>
        <v>68</v>
      </c>
      <c r="AR293" s="208">
        <f t="shared" si="224"/>
        <v>70</v>
      </c>
      <c r="AS293" s="208">
        <f t="shared" si="224"/>
        <v>72</v>
      </c>
      <c r="AT293" s="208">
        <f t="shared" si="224"/>
        <v>74</v>
      </c>
      <c r="AU293" s="208">
        <f t="shared" si="224"/>
        <v>76</v>
      </c>
      <c r="AV293" s="208">
        <f t="shared" si="224"/>
        <v>79</v>
      </c>
      <c r="AW293" s="208">
        <f t="shared" si="224"/>
        <v>81</v>
      </c>
      <c r="AX293" s="208">
        <f t="shared" si="224"/>
        <v>84</v>
      </c>
      <c r="AY293" s="208">
        <f t="shared" si="224"/>
        <v>86</v>
      </c>
      <c r="AZ293" s="208">
        <f t="shared" si="224"/>
        <v>89</v>
      </c>
      <c r="BA293" s="208">
        <f t="shared" si="224"/>
        <v>91</v>
      </c>
      <c r="BB293" s="208">
        <f t="shared" si="224"/>
        <v>94</v>
      </c>
      <c r="BC293" s="208">
        <f t="shared" si="224"/>
        <v>97</v>
      </c>
      <c r="BD293" s="208">
        <f t="shared" si="224"/>
        <v>100</v>
      </c>
      <c r="BE293" s="208">
        <f t="shared" si="224"/>
        <v>103</v>
      </c>
      <c r="BF293" s="208">
        <f t="shared" si="224"/>
        <v>106</v>
      </c>
      <c r="BG293" s="208">
        <f t="shared" si="224"/>
        <v>109</v>
      </c>
      <c r="BH293" s="208">
        <f t="shared" si="224"/>
        <v>112</v>
      </c>
      <c r="BI293" s="208">
        <f t="shared" si="224"/>
        <v>116</v>
      </c>
      <c r="BJ293" s="208">
        <f t="shared" si="224"/>
        <v>119</v>
      </c>
      <c r="BK293" s="208">
        <f t="shared" si="224"/>
        <v>123</v>
      </c>
      <c r="BL293" s="208">
        <f t="shared" si="224"/>
        <v>126</v>
      </c>
      <c r="BM293" s="208">
        <f t="shared" si="224"/>
        <v>130</v>
      </c>
      <c r="BN293" s="208">
        <f t="shared" si="224"/>
        <v>134</v>
      </c>
      <c r="BO293" s="208">
        <f t="shared" si="224"/>
        <v>138</v>
      </c>
      <c r="BP293" s="208">
        <f t="shared" si="224"/>
        <v>142</v>
      </c>
      <c r="BQ293" s="208">
        <f t="shared" si="224"/>
        <v>146</v>
      </c>
    </row>
    <row r="294" spans="5:69" ht="16" customHeight="1">
      <c r="E294" s="317"/>
      <c r="F294" s="317"/>
      <c r="G294" s="317"/>
      <c r="H294" s="317"/>
      <c r="I294" s="229" t="s">
        <v>301</v>
      </c>
      <c r="J294" s="208">
        <f>ROUND(J269+J279+J289,0)</f>
        <v>0</v>
      </c>
      <c r="K294" s="208">
        <f t="shared" si="224"/>
        <v>3</v>
      </c>
      <c r="L294" s="208">
        <f t="shared" si="224"/>
        <v>5</v>
      </c>
      <c r="M294" s="208">
        <f t="shared" si="224"/>
        <v>6</v>
      </c>
      <c r="N294" s="208">
        <f t="shared" si="224"/>
        <v>7</v>
      </c>
      <c r="O294" s="208">
        <f t="shared" si="224"/>
        <v>7</v>
      </c>
      <c r="P294" s="208">
        <f t="shared" si="224"/>
        <v>8</v>
      </c>
      <c r="Q294" s="208">
        <f t="shared" si="224"/>
        <v>8</v>
      </c>
      <c r="R294" s="208">
        <f t="shared" si="224"/>
        <v>8</v>
      </c>
      <c r="S294" s="208">
        <f t="shared" si="224"/>
        <v>8</v>
      </c>
      <c r="T294" s="208">
        <f t="shared" si="224"/>
        <v>9</v>
      </c>
      <c r="U294" s="208">
        <f t="shared" si="224"/>
        <v>9</v>
      </c>
      <c r="V294" s="208">
        <f t="shared" si="224"/>
        <v>9</v>
      </c>
      <c r="W294" s="208">
        <f t="shared" si="224"/>
        <v>9</v>
      </c>
      <c r="X294" s="208">
        <f t="shared" si="224"/>
        <v>10</v>
      </c>
      <c r="Y294" s="208">
        <f t="shared" si="224"/>
        <v>10</v>
      </c>
      <c r="Z294" s="208">
        <f t="shared" si="224"/>
        <v>10</v>
      </c>
      <c r="AA294" s="208">
        <f t="shared" si="224"/>
        <v>11</v>
      </c>
      <c r="AB294" s="208">
        <f t="shared" si="224"/>
        <v>11</v>
      </c>
      <c r="AC294" s="208">
        <f t="shared" si="224"/>
        <v>11</v>
      </c>
      <c r="AD294" s="208">
        <f t="shared" si="224"/>
        <v>12</v>
      </c>
      <c r="AE294" s="208">
        <f t="shared" si="224"/>
        <v>12</v>
      </c>
      <c r="AF294" s="208">
        <f t="shared" si="224"/>
        <v>12</v>
      </c>
      <c r="AG294" s="208">
        <f t="shared" si="224"/>
        <v>13</v>
      </c>
      <c r="AH294" s="208">
        <f t="shared" si="224"/>
        <v>13</v>
      </c>
      <c r="AI294" s="208">
        <f t="shared" si="224"/>
        <v>13</v>
      </c>
      <c r="AJ294" s="208">
        <f t="shared" si="224"/>
        <v>14</v>
      </c>
      <c r="AK294" s="208">
        <f t="shared" si="224"/>
        <v>14</v>
      </c>
      <c r="AL294" s="208">
        <f t="shared" si="224"/>
        <v>15</v>
      </c>
      <c r="AM294" s="208">
        <f t="shared" si="224"/>
        <v>15</v>
      </c>
      <c r="AN294" s="208">
        <f t="shared" si="224"/>
        <v>16</v>
      </c>
      <c r="AO294" s="208">
        <f t="shared" si="224"/>
        <v>16</v>
      </c>
      <c r="AP294" s="208">
        <f t="shared" si="224"/>
        <v>16</v>
      </c>
      <c r="AQ294" s="208">
        <f t="shared" si="224"/>
        <v>17</v>
      </c>
      <c r="AR294" s="208">
        <f t="shared" si="224"/>
        <v>17</v>
      </c>
      <c r="AS294" s="208">
        <f t="shared" si="224"/>
        <v>18</v>
      </c>
      <c r="AT294" s="208">
        <f t="shared" si="224"/>
        <v>19</v>
      </c>
      <c r="AU294" s="208">
        <f t="shared" si="224"/>
        <v>19</v>
      </c>
      <c r="AV294" s="208">
        <f t="shared" si="224"/>
        <v>20</v>
      </c>
      <c r="AW294" s="208">
        <f t="shared" si="224"/>
        <v>20</v>
      </c>
      <c r="AX294" s="208">
        <f t="shared" si="224"/>
        <v>21</v>
      </c>
      <c r="AY294" s="208">
        <f t="shared" si="224"/>
        <v>22</v>
      </c>
      <c r="AZ294" s="208">
        <f t="shared" si="224"/>
        <v>22</v>
      </c>
      <c r="BA294" s="208">
        <f t="shared" si="224"/>
        <v>23</v>
      </c>
      <c r="BB294" s="208">
        <f t="shared" si="224"/>
        <v>24</v>
      </c>
      <c r="BC294" s="208">
        <f t="shared" si="224"/>
        <v>24</v>
      </c>
      <c r="BD294" s="208">
        <f t="shared" si="224"/>
        <v>25</v>
      </c>
      <c r="BE294" s="208">
        <f t="shared" si="224"/>
        <v>26</v>
      </c>
      <c r="BF294" s="208">
        <f t="shared" si="224"/>
        <v>26</v>
      </c>
      <c r="BG294" s="208">
        <f t="shared" si="224"/>
        <v>27</v>
      </c>
      <c r="BH294" s="208">
        <f t="shared" si="224"/>
        <v>28</v>
      </c>
      <c r="BI294" s="208">
        <f t="shared" si="224"/>
        <v>29</v>
      </c>
      <c r="BJ294" s="208">
        <f t="shared" si="224"/>
        <v>30</v>
      </c>
      <c r="BK294" s="208">
        <f t="shared" si="224"/>
        <v>31</v>
      </c>
      <c r="BL294" s="208">
        <f t="shared" si="224"/>
        <v>32</v>
      </c>
      <c r="BM294" s="208">
        <f t="shared" si="224"/>
        <v>33</v>
      </c>
      <c r="BN294" s="208">
        <f t="shared" si="224"/>
        <v>34</v>
      </c>
      <c r="BO294" s="208">
        <f t="shared" si="224"/>
        <v>35</v>
      </c>
      <c r="BP294" s="208">
        <f t="shared" si="224"/>
        <v>36</v>
      </c>
      <c r="BQ294" s="208">
        <f t="shared" si="224"/>
        <v>37</v>
      </c>
    </row>
    <row r="295" spans="5:69" ht="16" customHeight="1">
      <c r="E295" s="317"/>
      <c r="F295" s="317"/>
      <c r="G295" s="317"/>
      <c r="H295" s="317"/>
      <c r="I295" s="229" t="s">
        <v>296</v>
      </c>
      <c r="J295" s="208">
        <f>ROUND(J270+J280+J290,0)</f>
        <v>33</v>
      </c>
      <c r="K295" s="208">
        <f t="shared" si="224"/>
        <v>50</v>
      </c>
      <c r="L295" s="208">
        <f t="shared" si="224"/>
        <v>60</v>
      </c>
      <c r="M295" s="208">
        <f t="shared" si="224"/>
        <v>66</v>
      </c>
      <c r="N295" s="208">
        <f t="shared" si="224"/>
        <v>71</v>
      </c>
      <c r="O295" s="208">
        <f t="shared" si="224"/>
        <v>74</v>
      </c>
      <c r="P295" s="208">
        <f t="shared" si="224"/>
        <v>77</v>
      </c>
      <c r="Q295" s="208">
        <f t="shared" si="224"/>
        <v>79</v>
      </c>
      <c r="R295" s="208">
        <f t="shared" si="224"/>
        <v>82</v>
      </c>
      <c r="S295" s="208">
        <f t="shared" si="224"/>
        <v>84</v>
      </c>
      <c r="T295" s="208">
        <f t="shared" si="224"/>
        <v>87</v>
      </c>
      <c r="U295" s="208">
        <f t="shared" si="224"/>
        <v>89</v>
      </c>
      <c r="V295" s="208">
        <f t="shared" si="224"/>
        <v>92</v>
      </c>
      <c r="W295" s="208">
        <f t="shared" si="224"/>
        <v>95</v>
      </c>
      <c r="X295" s="208">
        <f t="shared" si="224"/>
        <v>98</v>
      </c>
      <c r="Y295" s="208">
        <f t="shared" si="224"/>
        <v>101</v>
      </c>
      <c r="Z295" s="208">
        <f t="shared" si="224"/>
        <v>104</v>
      </c>
      <c r="AA295" s="208">
        <f t="shared" si="224"/>
        <v>107</v>
      </c>
      <c r="AB295" s="208">
        <f t="shared" si="224"/>
        <v>110</v>
      </c>
      <c r="AC295" s="208">
        <f t="shared" si="224"/>
        <v>113</v>
      </c>
      <c r="AD295" s="208">
        <f t="shared" si="224"/>
        <v>117</v>
      </c>
      <c r="AE295" s="208">
        <f t="shared" si="224"/>
        <v>120</v>
      </c>
      <c r="AF295" s="208">
        <f t="shared" si="224"/>
        <v>124</v>
      </c>
      <c r="AG295" s="208">
        <f t="shared" si="224"/>
        <v>128</v>
      </c>
      <c r="AH295" s="208">
        <f t="shared" si="224"/>
        <v>131</v>
      </c>
      <c r="AI295" s="208">
        <f t="shared" si="224"/>
        <v>135</v>
      </c>
      <c r="AJ295" s="208">
        <f t="shared" si="224"/>
        <v>139</v>
      </c>
      <c r="AK295" s="208">
        <f t="shared" si="224"/>
        <v>144</v>
      </c>
      <c r="AL295" s="208">
        <f t="shared" si="224"/>
        <v>148</v>
      </c>
      <c r="AM295" s="208">
        <f t="shared" si="224"/>
        <v>152</v>
      </c>
      <c r="AN295" s="208">
        <f t="shared" si="224"/>
        <v>157</v>
      </c>
      <c r="AO295" s="208">
        <f t="shared" si="224"/>
        <v>162</v>
      </c>
      <c r="AP295" s="208">
        <f t="shared" si="224"/>
        <v>166</v>
      </c>
      <c r="AQ295" s="208">
        <f t="shared" si="224"/>
        <v>171</v>
      </c>
      <c r="AR295" s="208">
        <f t="shared" si="224"/>
        <v>177</v>
      </c>
      <c r="AS295" s="208">
        <f t="shared" si="224"/>
        <v>182</v>
      </c>
      <c r="AT295" s="208">
        <f t="shared" si="224"/>
        <v>187</v>
      </c>
      <c r="AU295" s="208">
        <f t="shared" si="224"/>
        <v>193</v>
      </c>
      <c r="AV295" s="208">
        <f t="shared" si="224"/>
        <v>199</v>
      </c>
      <c r="AW295" s="208">
        <f t="shared" si="224"/>
        <v>205</v>
      </c>
      <c r="AX295" s="208">
        <f t="shared" si="224"/>
        <v>211</v>
      </c>
      <c r="AY295" s="208">
        <f t="shared" si="224"/>
        <v>217</v>
      </c>
      <c r="AZ295" s="208">
        <f t="shared" si="224"/>
        <v>224</v>
      </c>
      <c r="BA295" s="208">
        <f t="shared" si="224"/>
        <v>230</v>
      </c>
      <c r="BB295" s="208">
        <f t="shared" si="224"/>
        <v>237</v>
      </c>
      <c r="BC295" s="208">
        <f t="shared" si="224"/>
        <v>245</v>
      </c>
      <c r="BD295" s="208">
        <f t="shared" si="224"/>
        <v>252</v>
      </c>
      <c r="BE295" s="208">
        <f t="shared" si="224"/>
        <v>259</v>
      </c>
      <c r="BF295" s="208">
        <f t="shared" si="224"/>
        <v>267</v>
      </c>
      <c r="BG295" s="208">
        <f t="shared" si="224"/>
        <v>275</v>
      </c>
      <c r="BH295" s="208">
        <f t="shared" si="224"/>
        <v>283</v>
      </c>
      <c r="BI295" s="208">
        <f t="shared" si="224"/>
        <v>292</v>
      </c>
      <c r="BJ295" s="208">
        <f t="shared" si="224"/>
        <v>301</v>
      </c>
      <c r="BK295" s="208">
        <f t="shared" si="224"/>
        <v>310</v>
      </c>
      <c r="BL295" s="208">
        <f t="shared" si="224"/>
        <v>319</v>
      </c>
      <c r="BM295" s="208">
        <f t="shared" si="224"/>
        <v>329</v>
      </c>
      <c r="BN295" s="208">
        <f t="shared" si="224"/>
        <v>338</v>
      </c>
      <c r="BO295" s="208">
        <f t="shared" si="224"/>
        <v>349</v>
      </c>
      <c r="BP295" s="208">
        <f t="shared" si="224"/>
        <v>359</v>
      </c>
      <c r="BQ295" s="208">
        <f t="shared" si="224"/>
        <v>370</v>
      </c>
    </row>
    <row r="296" spans="5:69" ht="16" customHeight="1">
      <c r="E296" s="317"/>
      <c r="F296" s="317"/>
      <c r="G296" s="317"/>
      <c r="H296" s="317"/>
      <c r="I296" s="229" t="s">
        <v>295</v>
      </c>
      <c r="J296" s="208">
        <f>ROUND(J271+J281+J291,0)</f>
        <v>163</v>
      </c>
      <c r="K296" s="208">
        <f t="shared" si="224"/>
        <v>251</v>
      </c>
      <c r="L296" s="208">
        <f t="shared" si="224"/>
        <v>301</v>
      </c>
      <c r="M296" s="208">
        <f t="shared" si="224"/>
        <v>332</v>
      </c>
      <c r="N296" s="208">
        <f t="shared" si="224"/>
        <v>353</v>
      </c>
      <c r="O296" s="208">
        <f t="shared" si="224"/>
        <v>369</v>
      </c>
      <c r="P296" s="208">
        <f t="shared" si="224"/>
        <v>383</v>
      </c>
      <c r="Q296" s="208">
        <f t="shared" si="224"/>
        <v>396</v>
      </c>
      <c r="R296" s="208">
        <f t="shared" si="224"/>
        <v>409</v>
      </c>
      <c r="S296" s="208">
        <f t="shared" si="224"/>
        <v>421</v>
      </c>
      <c r="T296" s="208">
        <f t="shared" si="224"/>
        <v>434</v>
      </c>
      <c r="U296" s="208">
        <f t="shared" si="224"/>
        <v>447</v>
      </c>
      <c r="V296" s="208">
        <f t="shared" si="224"/>
        <v>461</v>
      </c>
      <c r="W296" s="208">
        <f t="shared" si="224"/>
        <v>475</v>
      </c>
      <c r="X296" s="208">
        <f t="shared" si="224"/>
        <v>489</v>
      </c>
      <c r="Y296" s="208">
        <f t="shared" si="224"/>
        <v>504</v>
      </c>
      <c r="Z296" s="208">
        <f t="shared" si="224"/>
        <v>519</v>
      </c>
      <c r="AA296" s="208">
        <f t="shared" si="224"/>
        <v>534</v>
      </c>
      <c r="AB296" s="208">
        <f t="shared" si="224"/>
        <v>550</v>
      </c>
      <c r="AC296" s="208">
        <f t="shared" si="224"/>
        <v>567</v>
      </c>
      <c r="AD296" s="208">
        <f t="shared" si="224"/>
        <v>584</v>
      </c>
      <c r="AE296" s="208">
        <f t="shared" si="224"/>
        <v>601</v>
      </c>
      <c r="AF296" s="208">
        <f t="shared" si="224"/>
        <v>619</v>
      </c>
      <c r="AG296" s="208">
        <f t="shared" si="224"/>
        <v>638</v>
      </c>
      <c r="AH296" s="208">
        <f t="shared" si="224"/>
        <v>657</v>
      </c>
      <c r="AI296" s="208">
        <f t="shared" si="224"/>
        <v>677</v>
      </c>
      <c r="AJ296" s="208">
        <f t="shared" si="224"/>
        <v>697</v>
      </c>
      <c r="AK296" s="208">
        <f t="shared" si="224"/>
        <v>718</v>
      </c>
      <c r="AL296" s="208">
        <f t="shared" si="224"/>
        <v>740</v>
      </c>
      <c r="AM296" s="208">
        <f t="shared" si="224"/>
        <v>762</v>
      </c>
      <c r="AN296" s="208">
        <f t="shared" si="224"/>
        <v>785</v>
      </c>
      <c r="AO296" s="208">
        <f t="shared" si="224"/>
        <v>808</v>
      </c>
      <c r="AP296" s="208">
        <f t="shared" si="224"/>
        <v>832</v>
      </c>
      <c r="AQ296" s="208">
        <f t="shared" si="224"/>
        <v>857</v>
      </c>
      <c r="AR296" s="208">
        <f t="shared" si="224"/>
        <v>883</v>
      </c>
      <c r="AS296" s="208">
        <f t="shared" si="224"/>
        <v>910</v>
      </c>
      <c r="AT296" s="208">
        <f t="shared" si="224"/>
        <v>937</v>
      </c>
      <c r="AU296" s="208">
        <f t="shared" si="224"/>
        <v>965</v>
      </c>
      <c r="AV296" s="208">
        <f t="shared" si="224"/>
        <v>994</v>
      </c>
      <c r="AW296" s="208">
        <f t="shared" si="224"/>
        <v>1024</v>
      </c>
      <c r="AX296" s="208">
        <f t="shared" si="224"/>
        <v>1055</v>
      </c>
      <c r="AY296" s="208">
        <f t="shared" si="224"/>
        <v>1086</v>
      </c>
      <c r="AZ296" s="208">
        <f t="shared" si="224"/>
        <v>1119</v>
      </c>
      <c r="BA296" s="208">
        <f t="shared" si="224"/>
        <v>1152</v>
      </c>
      <c r="BB296" s="208">
        <f t="shared" si="224"/>
        <v>1187</v>
      </c>
      <c r="BC296" s="208">
        <f t="shared" si="224"/>
        <v>1223</v>
      </c>
      <c r="BD296" s="208">
        <f t="shared" si="224"/>
        <v>1259</v>
      </c>
      <c r="BE296" s="208">
        <f t="shared" si="224"/>
        <v>1297</v>
      </c>
      <c r="BF296" s="208">
        <f t="shared" si="224"/>
        <v>1336</v>
      </c>
      <c r="BG296" s="208">
        <f t="shared" si="224"/>
        <v>1376</v>
      </c>
      <c r="BH296" s="208">
        <f t="shared" si="224"/>
        <v>1417</v>
      </c>
      <c r="BI296" s="208">
        <f t="shared" si="224"/>
        <v>1460</v>
      </c>
      <c r="BJ296" s="208">
        <f t="shared" si="224"/>
        <v>1504</v>
      </c>
      <c r="BK296" s="208">
        <f t="shared" si="224"/>
        <v>1549</v>
      </c>
      <c r="BL296" s="208">
        <f t="shared" si="224"/>
        <v>1595</v>
      </c>
      <c r="BM296" s="208">
        <f t="shared" si="224"/>
        <v>1643</v>
      </c>
      <c r="BN296" s="208">
        <f t="shared" si="224"/>
        <v>1692</v>
      </c>
      <c r="BO296" s="208">
        <f t="shared" si="224"/>
        <v>1743</v>
      </c>
      <c r="BP296" s="208">
        <f t="shared" si="224"/>
        <v>1795</v>
      </c>
      <c r="BQ296" s="208">
        <f t="shared" si="224"/>
        <v>1849</v>
      </c>
    </row>
    <row r="297" spans="5:69" ht="16" customHeight="1">
      <c r="E297" s="317"/>
      <c r="F297" s="317"/>
      <c r="G297" s="317"/>
      <c r="H297" s="317"/>
      <c r="I297" s="229" t="s">
        <v>333</v>
      </c>
      <c r="J297" s="208">
        <f>ROUND(J264+J274+J284,0)</f>
        <v>14</v>
      </c>
      <c r="K297" s="208">
        <f t="shared" ref="K297:BQ297" si="225">ROUND(K264+K274+K284,0)</f>
        <v>14</v>
      </c>
      <c r="L297" s="208">
        <f t="shared" si="225"/>
        <v>15</v>
      </c>
      <c r="M297" s="208">
        <f t="shared" si="225"/>
        <v>15</v>
      </c>
      <c r="N297" s="208">
        <f t="shared" si="225"/>
        <v>15</v>
      </c>
      <c r="O297" s="208">
        <f t="shared" si="225"/>
        <v>15</v>
      </c>
      <c r="P297" s="208">
        <f t="shared" si="225"/>
        <v>16</v>
      </c>
      <c r="Q297" s="208">
        <f t="shared" si="225"/>
        <v>16</v>
      </c>
      <c r="R297" s="208">
        <f t="shared" si="225"/>
        <v>16</v>
      </c>
      <c r="S297" s="208">
        <f t="shared" si="225"/>
        <v>17</v>
      </c>
      <c r="T297" s="208">
        <f t="shared" si="225"/>
        <v>17</v>
      </c>
      <c r="U297" s="208">
        <f t="shared" si="225"/>
        <v>17</v>
      </c>
      <c r="V297" s="208">
        <f t="shared" si="225"/>
        <v>18</v>
      </c>
      <c r="W297" s="208">
        <f t="shared" si="225"/>
        <v>18</v>
      </c>
      <c r="X297" s="208">
        <f t="shared" si="225"/>
        <v>18</v>
      </c>
      <c r="Y297" s="208">
        <f t="shared" si="225"/>
        <v>19</v>
      </c>
      <c r="Z297" s="208">
        <f t="shared" si="225"/>
        <v>19</v>
      </c>
      <c r="AA297" s="208">
        <f t="shared" si="225"/>
        <v>20</v>
      </c>
      <c r="AB297" s="208">
        <f t="shared" si="225"/>
        <v>20</v>
      </c>
      <c r="AC297" s="208">
        <f t="shared" si="225"/>
        <v>20</v>
      </c>
      <c r="AD297" s="208">
        <f t="shared" si="225"/>
        <v>21</v>
      </c>
      <c r="AE297" s="208">
        <f t="shared" si="225"/>
        <v>21</v>
      </c>
      <c r="AF297" s="208">
        <f t="shared" si="225"/>
        <v>22</v>
      </c>
      <c r="AG297" s="208">
        <f t="shared" si="225"/>
        <v>22</v>
      </c>
      <c r="AH297" s="208">
        <f t="shared" si="225"/>
        <v>23</v>
      </c>
      <c r="AI297" s="208">
        <f t="shared" si="225"/>
        <v>23</v>
      </c>
      <c r="AJ297" s="208">
        <f t="shared" si="225"/>
        <v>23</v>
      </c>
      <c r="AK297" s="208">
        <f t="shared" si="225"/>
        <v>24</v>
      </c>
      <c r="AL297" s="208">
        <f t="shared" si="225"/>
        <v>24</v>
      </c>
      <c r="AM297" s="208">
        <f t="shared" si="225"/>
        <v>25</v>
      </c>
      <c r="AN297" s="208">
        <f t="shared" si="225"/>
        <v>25</v>
      </c>
      <c r="AO297" s="208">
        <f t="shared" si="225"/>
        <v>26</v>
      </c>
      <c r="AP297" s="208">
        <f t="shared" si="225"/>
        <v>26</v>
      </c>
      <c r="AQ297" s="208">
        <f t="shared" si="225"/>
        <v>27</v>
      </c>
      <c r="AR297" s="208">
        <f t="shared" si="225"/>
        <v>27</v>
      </c>
      <c r="AS297" s="208">
        <f t="shared" si="225"/>
        <v>28</v>
      </c>
      <c r="AT297" s="208">
        <f t="shared" si="225"/>
        <v>29</v>
      </c>
      <c r="AU297" s="208">
        <f t="shared" si="225"/>
        <v>29</v>
      </c>
      <c r="AV297" s="208">
        <f t="shared" si="225"/>
        <v>30</v>
      </c>
      <c r="AW297" s="208">
        <f t="shared" si="225"/>
        <v>30</v>
      </c>
      <c r="AX297" s="208">
        <f t="shared" si="225"/>
        <v>31</v>
      </c>
      <c r="AY297" s="208">
        <f t="shared" si="225"/>
        <v>32</v>
      </c>
      <c r="AZ297" s="208">
        <f t="shared" si="225"/>
        <v>32</v>
      </c>
      <c r="BA297" s="208">
        <f t="shared" si="225"/>
        <v>33</v>
      </c>
      <c r="BB297" s="208">
        <f t="shared" si="225"/>
        <v>33</v>
      </c>
      <c r="BC297" s="208">
        <f t="shared" si="225"/>
        <v>34</v>
      </c>
      <c r="BD297" s="208">
        <f t="shared" si="225"/>
        <v>35</v>
      </c>
      <c r="BE297" s="208">
        <f t="shared" si="225"/>
        <v>36</v>
      </c>
      <c r="BF297" s="208">
        <f t="shared" si="225"/>
        <v>36</v>
      </c>
      <c r="BG297" s="208">
        <f t="shared" si="225"/>
        <v>37</v>
      </c>
      <c r="BH297" s="208">
        <f t="shared" si="225"/>
        <v>38</v>
      </c>
      <c r="BI297" s="208">
        <f t="shared" si="225"/>
        <v>38</v>
      </c>
      <c r="BJ297" s="208">
        <f t="shared" si="225"/>
        <v>39</v>
      </c>
      <c r="BK297" s="208">
        <f t="shared" si="225"/>
        <v>40</v>
      </c>
      <c r="BL297" s="208">
        <f t="shared" si="225"/>
        <v>41</v>
      </c>
      <c r="BM297" s="208">
        <f t="shared" si="225"/>
        <v>42</v>
      </c>
      <c r="BN297" s="208">
        <f t="shared" si="225"/>
        <v>42</v>
      </c>
      <c r="BO297" s="208">
        <f t="shared" si="225"/>
        <v>43</v>
      </c>
      <c r="BP297" s="208">
        <f t="shared" si="225"/>
        <v>44</v>
      </c>
      <c r="BQ297" s="208">
        <f t="shared" si="225"/>
        <v>45</v>
      </c>
    </row>
    <row r="298" spans="5:69" ht="16" customHeight="1">
      <c r="E298" s="317"/>
      <c r="F298" s="317"/>
      <c r="G298" s="317"/>
      <c r="H298" s="317"/>
      <c r="I298" s="229" t="s">
        <v>294</v>
      </c>
      <c r="J298" s="208">
        <f>ROUND(J272+J282+J292,0)</f>
        <v>177</v>
      </c>
      <c r="K298" s="208">
        <f t="shared" ref="K298:BQ298" si="226">ROUND(K272+K282+K292,0)</f>
        <v>266</v>
      </c>
      <c r="L298" s="208">
        <f t="shared" si="226"/>
        <v>316</v>
      </c>
      <c r="M298" s="208">
        <f t="shared" si="226"/>
        <v>347</v>
      </c>
      <c r="N298" s="208">
        <f t="shared" si="226"/>
        <v>368</v>
      </c>
      <c r="O298" s="208">
        <f t="shared" si="226"/>
        <v>385</v>
      </c>
      <c r="P298" s="208">
        <f t="shared" si="226"/>
        <v>399</v>
      </c>
      <c r="Q298" s="208">
        <f t="shared" si="226"/>
        <v>412</v>
      </c>
      <c r="R298" s="208">
        <f t="shared" si="226"/>
        <v>425</v>
      </c>
      <c r="S298" s="208">
        <f t="shared" si="226"/>
        <v>438</v>
      </c>
      <c r="T298" s="208">
        <f t="shared" si="226"/>
        <v>451</v>
      </c>
      <c r="U298" s="208">
        <f t="shared" si="226"/>
        <v>465</v>
      </c>
      <c r="V298" s="208">
        <f t="shared" si="226"/>
        <v>479</v>
      </c>
      <c r="W298" s="208">
        <f t="shared" si="226"/>
        <v>493</v>
      </c>
      <c r="X298" s="208">
        <f t="shared" si="226"/>
        <v>507</v>
      </c>
      <c r="Y298" s="208">
        <f t="shared" si="226"/>
        <v>523</v>
      </c>
      <c r="Z298" s="208">
        <f t="shared" si="226"/>
        <v>538</v>
      </c>
      <c r="AA298" s="208">
        <f t="shared" si="226"/>
        <v>554</v>
      </c>
      <c r="AB298" s="208">
        <f t="shared" si="226"/>
        <v>570</v>
      </c>
      <c r="AC298" s="208">
        <f t="shared" si="226"/>
        <v>587</v>
      </c>
      <c r="AD298" s="208">
        <f t="shared" si="226"/>
        <v>605</v>
      </c>
      <c r="AE298" s="208">
        <f t="shared" si="226"/>
        <v>623</v>
      </c>
      <c r="AF298" s="208">
        <f t="shared" si="226"/>
        <v>641</v>
      </c>
      <c r="AG298" s="208">
        <f t="shared" si="226"/>
        <v>660</v>
      </c>
      <c r="AH298" s="208">
        <f t="shared" si="226"/>
        <v>680</v>
      </c>
      <c r="AI298" s="208">
        <f t="shared" si="226"/>
        <v>700</v>
      </c>
      <c r="AJ298" s="208">
        <f t="shared" si="226"/>
        <v>721</v>
      </c>
      <c r="AK298" s="208">
        <f t="shared" si="226"/>
        <v>742</v>
      </c>
      <c r="AL298" s="208">
        <f t="shared" si="226"/>
        <v>764</v>
      </c>
      <c r="AM298" s="208">
        <f t="shared" si="226"/>
        <v>787</v>
      </c>
      <c r="AN298" s="208">
        <f t="shared" si="226"/>
        <v>810</v>
      </c>
      <c r="AO298" s="208">
        <f t="shared" si="226"/>
        <v>834</v>
      </c>
      <c r="AP298" s="208">
        <f t="shared" si="226"/>
        <v>859</v>
      </c>
      <c r="AQ298" s="208">
        <f t="shared" si="226"/>
        <v>884</v>
      </c>
      <c r="AR298" s="208">
        <f t="shared" si="226"/>
        <v>911</v>
      </c>
      <c r="AS298" s="208">
        <f t="shared" si="226"/>
        <v>938</v>
      </c>
      <c r="AT298" s="208">
        <f t="shared" si="226"/>
        <v>966</v>
      </c>
      <c r="AU298" s="208">
        <f t="shared" si="226"/>
        <v>994</v>
      </c>
      <c r="AV298" s="208">
        <f t="shared" si="226"/>
        <v>1024</v>
      </c>
      <c r="AW298" s="208">
        <f t="shared" si="226"/>
        <v>1054</v>
      </c>
      <c r="AX298" s="208">
        <f t="shared" si="226"/>
        <v>1085</v>
      </c>
      <c r="AY298" s="208">
        <f t="shared" si="226"/>
        <v>1118</v>
      </c>
      <c r="AZ298" s="208">
        <f t="shared" si="226"/>
        <v>1151</v>
      </c>
      <c r="BA298" s="208">
        <f t="shared" si="226"/>
        <v>1185</v>
      </c>
      <c r="BB298" s="208">
        <f t="shared" si="226"/>
        <v>1220</v>
      </c>
      <c r="BC298" s="208">
        <f t="shared" si="226"/>
        <v>1257</v>
      </c>
      <c r="BD298" s="208">
        <f t="shared" si="226"/>
        <v>1294</v>
      </c>
      <c r="BE298" s="208">
        <f t="shared" si="226"/>
        <v>1332</v>
      </c>
      <c r="BF298" s="208">
        <f t="shared" si="226"/>
        <v>1372</v>
      </c>
      <c r="BG298" s="208">
        <f t="shared" si="226"/>
        <v>1413</v>
      </c>
      <c r="BH298" s="208">
        <f t="shared" si="226"/>
        <v>1455</v>
      </c>
      <c r="BI298" s="208">
        <f t="shared" si="226"/>
        <v>1498</v>
      </c>
      <c r="BJ298" s="208">
        <f t="shared" si="226"/>
        <v>1543</v>
      </c>
      <c r="BK298" s="208">
        <f t="shared" si="226"/>
        <v>1589</v>
      </c>
      <c r="BL298" s="208">
        <f t="shared" si="226"/>
        <v>1636</v>
      </c>
      <c r="BM298" s="208">
        <f t="shared" si="226"/>
        <v>1685</v>
      </c>
      <c r="BN298" s="208">
        <f t="shared" si="226"/>
        <v>1735</v>
      </c>
      <c r="BO298" s="208">
        <f t="shared" si="226"/>
        <v>1786</v>
      </c>
      <c r="BP298" s="208">
        <f t="shared" si="226"/>
        <v>1839</v>
      </c>
      <c r="BQ298" s="208">
        <f t="shared" si="226"/>
        <v>1894</v>
      </c>
    </row>
    <row r="299" spans="5:69" ht="16" customHeight="1">
      <c r="E299" s="317"/>
      <c r="F299" s="317"/>
      <c r="G299" s="317"/>
      <c r="H299" s="317"/>
      <c r="I299" s="229" t="s">
        <v>346</v>
      </c>
      <c r="J299" s="202">
        <f>J22+J36+J48+J61+J74+J87+J106+J120+J132+J145+J158+J171+J190+J204+J216+J229+J242+J255</f>
        <v>402515.69643401389</v>
      </c>
      <c r="K299" s="202">
        <f>K22+K36+K48+K61+K74+K87+K106+K120+K132+K145+K158+K171+K190+K204+K216+K229+K242+K255</f>
        <v>607719.7769690014</v>
      </c>
      <c r="L299" s="202">
        <f t="shared" ref="L299:BQ299" si="227">L22+L36+L48+L61+L74+L87+L106+L120+L132+L145+L158+L171+L190+L204+L216+L229+L242+L255</f>
        <v>714306.7381066127</v>
      </c>
      <c r="M299" s="202">
        <f t="shared" si="227"/>
        <v>771624.20739720401</v>
      </c>
      <c r="N299" s="202">
        <f t="shared" si="227"/>
        <v>804346.38163410628</v>
      </c>
      <c r="O299" s="202">
        <f t="shared" si="227"/>
        <v>824810.74598721915</v>
      </c>
      <c r="P299" s="202">
        <f t="shared" si="227"/>
        <v>839186.43360662053</v>
      </c>
      <c r="Q299" s="202">
        <f t="shared" si="227"/>
        <v>850558.40546154685</v>
      </c>
      <c r="R299" s="202">
        <f t="shared" si="227"/>
        <v>860469.54029742384</v>
      </c>
      <c r="S299" s="202">
        <f t="shared" si="227"/>
        <v>869691.67965229054</v>
      </c>
      <c r="T299" s="202">
        <f t="shared" si="227"/>
        <v>878611.15040328808</v>
      </c>
      <c r="U299" s="202">
        <f t="shared" si="227"/>
        <v>887421.52607856295</v>
      </c>
      <c r="V299" s="202">
        <f t="shared" si="227"/>
        <v>896220.00755224854</v>
      </c>
      <c r="W299" s="202">
        <f t="shared" si="227"/>
        <v>905055.61343137547</v>
      </c>
      <c r="X299" s="202">
        <f t="shared" si="227"/>
        <v>913953.27528912749</v>
      </c>
      <c r="Y299" s="202">
        <f t="shared" si="227"/>
        <v>922925.88532166462</v>
      </c>
      <c r="Z299" s="202">
        <f t="shared" si="227"/>
        <v>931980.32021712046</v>
      </c>
      <c r="AA299" s="202">
        <f t="shared" si="227"/>
        <v>941120.45313108654</v>
      </c>
      <c r="AB299" s="202">
        <f t="shared" si="227"/>
        <v>950348.65971574141</v>
      </c>
      <c r="AC299" s="202">
        <f t="shared" si="227"/>
        <v>959666.57117620809</v>
      </c>
      <c r="AD299" s="202">
        <f t="shared" si="227"/>
        <v>969075.45084093499</v>
      </c>
      <c r="AE299" s="202">
        <f t="shared" si="227"/>
        <v>978576.3824895029</v>
      </c>
      <c r="AF299" s="202">
        <f t="shared" si="227"/>
        <v>988170.36455956148</v>
      </c>
      <c r="AG299" s="202">
        <f t="shared" si="227"/>
        <v>997858.35729375551</v>
      </c>
      <c r="AH299" s="202">
        <f t="shared" si="227"/>
        <v>1007641.306357068</v>
      </c>
      <c r="AI299" s="202">
        <f t="shared" si="227"/>
        <v>1017520.1546898045</v>
      </c>
      <c r="AJ299" s="202">
        <f t="shared" si="227"/>
        <v>1027495.8484788323</v>
      </c>
      <c r="AK299" s="202">
        <f t="shared" si="227"/>
        <v>1037569.3401883846</v>
      </c>
      <c r="AL299" s="202">
        <f t="shared" si="227"/>
        <v>1047741.5901210919</v>
      </c>
      <c r="AM299" s="202">
        <f t="shared" si="227"/>
        <v>1058013.5672445721</v>
      </c>
      <c r="AN299" s="202">
        <f t="shared" si="227"/>
        <v>1068386.2496512539</v>
      </c>
      <c r="AO299" s="202">
        <f t="shared" si="227"/>
        <v>1078860.6248352709</v>
      </c>
      <c r="AP299" s="202">
        <f t="shared" si="227"/>
        <v>1089437.6898783541</v>
      </c>
      <c r="AQ299" s="202">
        <f t="shared" si="227"/>
        <v>1100118.4515906873</v>
      </c>
      <c r="AR299" s="202">
        <f t="shared" si="227"/>
        <v>1110903.9266297116</v>
      </c>
      <c r="AS299" s="202">
        <f t="shared" si="227"/>
        <v>1121795.1416083844</v>
      </c>
      <c r="AT299" s="202">
        <f t="shared" si="227"/>
        <v>1132793.133198638</v>
      </c>
      <c r="AU299" s="202">
        <f t="shared" si="227"/>
        <v>1143898.9482329255</v>
      </c>
      <c r="AV299" s="202">
        <f t="shared" si="227"/>
        <v>1155113.643805301</v>
      </c>
      <c r="AW299" s="202">
        <f t="shared" si="227"/>
        <v>1166438.2873727516</v>
      </c>
      <c r="AX299" s="202">
        <f t="shared" si="227"/>
        <v>1177873.9568571644</v>
      </c>
      <c r="AY299" s="202">
        <f t="shared" si="227"/>
        <v>1189421.7407481039</v>
      </c>
      <c r="AZ299" s="202">
        <f t="shared" si="227"/>
        <v>1201082.73820651</v>
      </c>
      <c r="BA299" s="202">
        <f t="shared" si="227"/>
        <v>1212858.0591693646</v>
      </c>
      <c r="BB299" s="202">
        <f t="shared" si="227"/>
        <v>1224748.824455362</v>
      </c>
      <c r="BC299" s="202">
        <f t="shared" si="227"/>
        <v>1236756.1658716023</v>
      </c>
      <c r="BD299" s="202">
        <f t="shared" si="227"/>
        <v>1248881.2263213294</v>
      </c>
      <c r="BE299" s="202">
        <f t="shared" si="227"/>
        <v>1261125.1599127182</v>
      </c>
      <c r="BF299" s="202">
        <f t="shared" si="227"/>
        <v>1273489.1320687265</v>
      </c>
      <c r="BG299" s="202">
        <f t="shared" si="227"/>
        <v>1285974.3196380285</v>
      </c>
      <c r="BH299" s="202">
        <f t="shared" si="227"/>
        <v>1298581.911007029</v>
      </c>
      <c r="BI299" s="202">
        <f t="shared" si="227"/>
        <v>1311313.1062129803</v>
      </c>
      <c r="BJ299" s="202">
        <f t="shared" si="227"/>
        <v>1324169.1170582059</v>
      </c>
      <c r="BK299" s="202">
        <f t="shared" si="227"/>
        <v>1337151.1672254433</v>
      </c>
      <c r="BL299" s="202">
        <f t="shared" si="227"/>
        <v>1350260.4923943204</v>
      </c>
      <c r="BM299" s="202">
        <f t="shared" si="227"/>
        <v>1363498.3403589705</v>
      </c>
      <c r="BN299" s="202">
        <f t="shared" si="227"/>
        <v>1376865.9711468036</v>
      </c>
      <c r="BO299" s="202">
        <f t="shared" si="227"/>
        <v>1390364.6571384387</v>
      </c>
      <c r="BP299" s="202">
        <f t="shared" si="227"/>
        <v>1403995.6831888156</v>
      </c>
      <c r="BQ299" s="202">
        <f t="shared" si="227"/>
        <v>1417760.3467494901</v>
      </c>
    </row>
    <row r="300" spans="5:69" ht="16" customHeight="1">
      <c r="E300" s="317"/>
      <c r="F300" s="317"/>
      <c r="G300" s="317"/>
      <c r="H300" s="317"/>
      <c r="I300" s="229" t="s">
        <v>447</v>
      </c>
      <c r="J300" s="202">
        <f t="shared" ref="J300:BQ302" si="228">J265+J275+J285</f>
        <v>117489.01554404144</v>
      </c>
      <c r="K300" s="202">
        <f t="shared" si="228"/>
        <v>180933.08393782377</v>
      </c>
      <c r="L300" s="202">
        <f t="shared" si="228"/>
        <v>216919.96939896373</v>
      </c>
      <c r="M300" s="202">
        <f t="shared" si="228"/>
        <v>239012.6038818653</v>
      </c>
      <c r="N300" s="202">
        <f t="shared" si="228"/>
        <v>254131.35005279689</v>
      </c>
      <c r="O300" s="202">
        <f t="shared" si="228"/>
        <v>265808.95826216339</v>
      </c>
      <c r="P300" s="202">
        <f t="shared" si="228"/>
        <v>275850.59754099743</v>
      </c>
      <c r="Q300" s="202">
        <f t="shared" si="228"/>
        <v>285180.47443802166</v>
      </c>
      <c r="R300" s="202">
        <f t="shared" si="228"/>
        <v>294273.6117462673</v>
      </c>
      <c r="S300" s="202">
        <f t="shared" si="228"/>
        <v>303376.05886695895</v>
      </c>
      <c r="T300" s="202">
        <f t="shared" si="228"/>
        <v>312617.20240480249</v>
      </c>
      <c r="U300" s="202">
        <f t="shared" si="228"/>
        <v>322067.04798058234</v>
      </c>
      <c r="V300" s="202">
        <f t="shared" si="228"/>
        <v>331765.43746685405</v>
      </c>
      <c r="W300" s="202">
        <f t="shared" si="228"/>
        <v>341736.95339475543</v>
      </c>
      <c r="X300" s="202">
        <f t="shared" si="228"/>
        <v>351998.52392658481</v>
      </c>
      <c r="Y300" s="202">
        <f t="shared" si="228"/>
        <v>362563.3052286756</v>
      </c>
      <c r="Z300" s="202">
        <f t="shared" si="228"/>
        <v>373442.66543352546</v>
      </c>
      <c r="AA300" s="202">
        <f t="shared" si="228"/>
        <v>384647.20053100586</v>
      </c>
      <c r="AB300" s="202">
        <f t="shared" si="228"/>
        <v>396187.25666551816</v>
      </c>
      <c r="AC300" s="202">
        <f t="shared" si="228"/>
        <v>408073.20082596067</v>
      </c>
      <c r="AD300" s="202">
        <f t="shared" si="228"/>
        <v>420315.56334558269</v>
      </c>
      <c r="AE300" s="202">
        <f t="shared" si="228"/>
        <v>432925.11515832023</v>
      </c>
      <c r="AF300" s="202">
        <f t="shared" si="228"/>
        <v>445912.91191837849</v>
      </c>
      <c r="AG300" s="202">
        <f t="shared" si="228"/>
        <v>459290.32136163733</v>
      </c>
      <c r="AH300" s="202">
        <f t="shared" si="228"/>
        <v>473069.04226619727</v>
      </c>
      <c r="AI300" s="202">
        <f t="shared" si="228"/>
        <v>487261.11927867576</v>
      </c>
      <c r="AJ300" s="202">
        <f t="shared" si="228"/>
        <v>501878.95578672725</v>
      </c>
      <c r="AK300" s="202">
        <f t="shared" si="228"/>
        <v>516935.3259544716</v>
      </c>
      <c r="AL300" s="202">
        <f t="shared" si="228"/>
        <v>532443.38649511826</v>
      </c>
      <c r="AM300" s="202">
        <f t="shared" si="228"/>
        <v>548416.68847859849</v>
      </c>
      <c r="AN300" s="202">
        <f t="shared" si="228"/>
        <v>564869.18933115597</v>
      </c>
      <c r="AO300" s="202">
        <f t="shared" si="228"/>
        <v>581815.26511217246</v>
      </c>
      <c r="AP300" s="202">
        <f t="shared" si="228"/>
        <v>599269.72311708925</v>
      </c>
      <c r="AQ300" s="202">
        <f t="shared" si="228"/>
        <v>617247.81483689323</v>
      </c>
      <c r="AR300" s="202">
        <f t="shared" si="228"/>
        <v>635765.24929540884</v>
      </c>
      <c r="AS300" s="202">
        <f t="shared" si="228"/>
        <v>654838.20678110945</v>
      </c>
      <c r="AT300" s="202">
        <f t="shared" si="228"/>
        <v>674483.3529880303</v>
      </c>
      <c r="AU300" s="202">
        <f t="shared" si="228"/>
        <v>694717.85357944993</v>
      </c>
      <c r="AV300" s="202">
        <f t="shared" si="228"/>
        <v>715559.38918774063</v>
      </c>
      <c r="AW300" s="202">
        <f t="shared" si="228"/>
        <v>737026.17086383526</v>
      </c>
      <c r="AX300" s="202">
        <f t="shared" si="228"/>
        <v>759136.95598998631</v>
      </c>
      <c r="AY300" s="202">
        <f t="shared" si="228"/>
        <v>781911.06466980628</v>
      </c>
      <c r="AZ300" s="202">
        <f t="shared" si="228"/>
        <v>805368.39660996175</v>
      </c>
      <c r="BA300" s="202">
        <f t="shared" si="228"/>
        <v>829529.44850829197</v>
      </c>
      <c r="BB300" s="202">
        <f t="shared" si="228"/>
        <v>854415.33196355682</v>
      </c>
      <c r="BC300" s="202">
        <f t="shared" si="228"/>
        <v>880047.79192247149</v>
      </c>
      <c r="BD300" s="202">
        <f t="shared" si="228"/>
        <v>906449.22568014986</v>
      </c>
      <c r="BE300" s="202">
        <f t="shared" si="228"/>
        <v>933642.70245055645</v>
      </c>
      <c r="BF300" s="202">
        <f t="shared" si="228"/>
        <v>961651.98352407431</v>
      </c>
      <c r="BG300" s="202">
        <f t="shared" si="228"/>
        <v>990501.54302979703</v>
      </c>
      <c r="BH300" s="202">
        <f t="shared" si="228"/>
        <v>1020216.5893206915</v>
      </c>
      <c r="BI300" s="202">
        <f t="shared" si="228"/>
        <v>1050823.0870003123</v>
      </c>
      <c r="BJ300" s="202">
        <f t="shared" si="228"/>
        <v>1082347.7796103219</v>
      </c>
      <c r="BK300" s="202">
        <f t="shared" si="228"/>
        <v>1114818.2129986314</v>
      </c>
      <c r="BL300" s="202">
        <f t="shared" si="228"/>
        <v>1148262.7593885905</v>
      </c>
      <c r="BM300" s="202">
        <f t="shared" si="228"/>
        <v>1182710.6421702483</v>
      </c>
      <c r="BN300" s="202">
        <f t="shared" si="228"/>
        <v>1218191.9614353557</v>
      </c>
      <c r="BO300" s="202">
        <f t="shared" si="228"/>
        <v>1254737.7202784163</v>
      </c>
      <c r="BP300" s="202">
        <f t="shared" si="228"/>
        <v>1292379.8518867688</v>
      </c>
      <c r="BQ300" s="202">
        <f t="shared" si="228"/>
        <v>1331151.2474433719</v>
      </c>
    </row>
    <row r="301" spans="5:69" ht="16" customHeight="1">
      <c r="E301" s="317"/>
      <c r="F301" s="317"/>
      <c r="G301" s="317"/>
      <c r="H301" s="317"/>
      <c r="I301" s="229" t="s">
        <v>448</v>
      </c>
      <c r="J301" s="202">
        <f t="shared" si="228"/>
        <v>108808.29015544041</v>
      </c>
      <c r="K301" s="202">
        <f t="shared" si="228"/>
        <v>112072.53886010361</v>
      </c>
      <c r="L301" s="202">
        <f t="shared" si="228"/>
        <v>115434.71502590674</v>
      </c>
      <c r="M301" s="202">
        <f t="shared" si="228"/>
        <v>118897.75647668395</v>
      </c>
      <c r="N301" s="202">
        <f t="shared" si="228"/>
        <v>122464.68917098446</v>
      </c>
      <c r="O301" s="202">
        <f t="shared" si="228"/>
        <v>126138.629846114</v>
      </c>
      <c r="P301" s="202">
        <f t="shared" si="228"/>
        <v>129922.78874149744</v>
      </c>
      <c r="Q301" s="202">
        <f t="shared" si="228"/>
        <v>133820.47240374237</v>
      </c>
      <c r="R301" s="202">
        <f t="shared" si="228"/>
        <v>137835.08657585463</v>
      </c>
      <c r="S301" s="202">
        <f t="shared" si="228"/>
        <v>141970.13917313027</v>
      </c>
      <c r="T301" s="202">
        <f t="shared" si="228"/>
        <v>146229.24334832418</v>
      </c>
      <c r="U301" s="202">
        <f t="shared" si="228"/>
        <v>150616.12064877391</v>
      </c>
      <c r="V301" s="202">
        <f t="shared" si="228"/>
        <v>155134.60426823713</v>
      </c>
      <c r="W301" s="202">
        <f t="shared" si="228"/>
        <v>159788.64239628424</v>
      </c>
      <c r="X301" s="202">
        <f t="shared" si="228"/>
        <v>164582.30166817276</v>
      </c>
      <c r="Y301" s="202">
        <f t="shared" si="228"/>
        <v>169519.77071821794</v>
      </c>
      <c r="Z301" s="202">
        <f t="shared" si="228"/>
        <v>174605.36383976447</v>
      </c>
      <c r="AA301" s="202">
        <f t="shared" si="228"/>
        <v>179843.52475495741</v>
      </c>
      <c r="AB301" s="202">
        <f t="shared" si="228"/>
        <v>185238.83049760613</v>
      </c>
      <c r="AC301" s="202">
        <f t="shared" si="228"/>
        <v>190795.99541253439</v>
      </c>
      <c r="AD301" s="202">
        <f t="shared" si="228"/>
        <v>196519.87527491036</v>
      </c>
      <c r="AE301" s="202">
        <f t="shared" si="228"/>
        <v>202415.47153315775</v>
      </c>
      <c r="AF301" s="202">
        <f t="shared" si="228"/>
        <v>208487.93567915249</v>
      </c>
      <c r="AG301" s="202">
        <f t="shared" si="228"/>
        <v>214742.57374952702</v>
      </c>
      <c r="AH301" s="202">
        <f t="shared" si="228"/>
        <v>221184.85096201289</v>
      </c>
      <c r="AI301" s="202">
        <f t="shared" si="228"/>
        <v>227820.39649087327</v>
      </c>
      <c r="AJ301" s="202">
        <f t="shared" si="228"/>
        <v>234655.00838559945</v>
      </c>
      <c r="AK301" s="202">
        <f t="shared" si="228"/>
        <v>241694.65863716742</v>
      </c>
      <c r="AL301" s="202">
        <f t="shared" si="228"/>
        <v>248945.49839628249</v>
      </c>
      <c r="AM301" s="202">
        <f t="shared" si="228"/>
        <v>256413.863348171</v>
      </c>
      <c r="AN301" s="202">
        <f t="shared" si="228"/>
        <v>264106.27924861619</v>
      </c>
      <c r="AO301" s="202">
        <f t="shared" si="228"/>
        <v>272029.46762607456</v>
      </c>
      <c r="AP301" s="202">
        <f t="shared" si="228"/>
        <v>280190.35165485693</v>
      </c>
      <c r="AQ301" s="202">
        <f t="shared" si="228"/>
        <v>288596.06220450252</v>
      </c>
      <c r="AR301" s="202">
        <f t="shared" si="228"/>
        <v>297253.94407063769</v>
      </c>
      <c r="AS301" s="202">
        <f t="shared" si="228"/>
        <v>306171.56239275687</v>
      </c>
      <c r="AT301" s="202">
        <f t="shared" si="228"/>
        <v>315356.70926453947</v>
      </c>
      <c r="AU301" s="202">
        <f t="shared" si="228"/>
        <v>324817.41054247564</v>
      </c>
      <c r="AV301" s="202">
        <f t="shared" si="228"/>
        <v>334561.93285874999</v>
      </c>
      <c r="AW301" s="202">
        <f t="shared" si="228"/>
        <v>344598.79084451252</v>
      </c>
      <c r="AX301" s="202">
        <f t="shared" si="228"/>
        <v>354936.75456984795</v>
      </c>
      <c r="AY301" s="202">
        <f t="shared" si="228"/>
        <v>365584.85720694333</v>
      </c>
      <c r="AZ301" s="202">
        <f t="shared" si="228"/>
        <v>376552.40292315162</v>
      </c>
      <c r="BA301" s="202">
        <f t="shared" si="228"/>
        <v>387848.97501084616</v>
      </c>
      <c r="BB301" s="202">
        <f t="shared" si="228"/>
        <v>399484.44426117151</v>
      </c>
      <c r="BC301" s="202">
        <f t="shared" si="228"/>
        <v>411468.97758900665</v>
      </c>
      <c r="BD301" s="202">
        <f t="shared" si="228"/>
        <v>423813.04691667692</v>
      </c>
      <c r="BE301" s="202">
        <f t="shared" si="228"/>
        <v>436527.43832417717</v>
      </c>
      <c r="BF301" s="202">
        <f t="shared" si="228"/>
        <v>449623.2614739025</v>
      </c>
      <c r="BG301" s="202">
        <f t="shared" si="228"/>
        <v>463111.95931811957</v>
      </c>
      <c r="BH301" s="202">
        <f t="shared" si="228"/>
        <v>477005.31809766317</v>
      </c>
      <c r="BI301" s="202">
        <f t="shared" si="228"/>
        <v>491315.47764059308</v>
      </c>
      <c r="BJ301" s="202">
        <f t="shared" si="228"/>
        <v>506054.9419698111</v>
      </c>
      <c r="BK301" s="202">
        <f t="shared" si="228"/>
        <v>521236.5902289052</v>
      </c>
      <c r="BL301" s="202">
        <f t="shared" si="228"/>
        <v>536873.68793577247</v>
      </c>
      <c r="BM301" s="202">
        <f t="shared" si="228"/>
        <v>552979.89857384562</v>
      </c>
      <c r="BN301" s="202">
        <f t="shared" si="228"/>
        <v>569569.2955310609</v>
      </c>
      <c r="BO301" s="202">
        <f t="shared" si="228"/>
        <v>586656.37439699285</v>
      </c>
      <c r="BP301" s="202">
        <f t="shared" si="228"/>
        <v>604256.06562890275</v>
      </c>
      <c r="BQ301" s="202">
        <f t="shared" si="228"/>
        <v>622383.74759776972</v>
      </c>
    </row>
    <row r="302" spans="5:69" ht="16" customHeight="1">
      <c r="E302" s="317"/>
      <c r="F302" s="317"/>
      <c r="G302" s="317"/>
      <c r="H302" s="317"/>
      <c r="I302" s="229" t="s">
        <v>449</v>
      </c>
      <c r="J302" s="202">
        <f t="shared" si="228"/>
        <v>8680.7253886010421</v>
      </c>
      <c r="K302" s="202">
        <f t="shared" si="228"/>
        <v>68860.545077720177</v>
      </c>
      <c r="L302" s="202">
        <f t="shared" si="228"/>
        <v>101485.25437305696</v>
      </c>
      <c r="M302" s="202">
        <f t="shared" si="228"/>
        <v>120114.84740518135</v>
      </c>
      <c r="N302" s="202">
        <f t="shared" si="228"/>
        <v>131666.66088181242</v>
      </c>
      <c r="O302" s="202">
        <f t="shared" si="228"/>
        <v>139670.32841604939</v>
      </c>
      <c r="P302" s="202">
        <f t="shared" si="228"/>
        <v>145927.80879950002</v>
      </c>
      <c r="Q302" s="202">
        <f t="shared" si="228"/>
        <v>151360.00203427926</v>
      </c>
      <c r="R302" s="202">
        <f t="shared" si="228"/>
        <v>156438.52517041267</v>
      </c>
      <c r="S302" s="202">
        <f t="shared" si="228"/>
        <v>161405.91969382868</v>
      </c>
      <c r="T302" s="202">
        <f t="shared" si="228"/>
        <v>166387.95905647831</v>
      </c>
      <c r="U302" s="202">
        <f t="shared" si="228"/>
        <v>171450.92733180843</v>
      </c>
      <c r="V302" s="202">
        <f t="shared" si="228"/>
        <v>176630.83319861692</v>
      </c>
      <c r="W302" s="202">
        <f t="shared" si="228"/>
        <v>181948.31099847113</v>
      </c>
      <c r="X302" s="202">
        <f t="shared" si="228"/>
        <v>187416.22225841208</v>
      </c>
      <c r="Y302" s="202">
        <f t="shared" si="228"/>
        <v>193043.5345104576</v>
      </c>
      <c r="Z302" s="202">
        <f t="shared" si="228"/>
        <v>198837.30159376093</v>
      </c>
      <c r="AA302" s="202">
        <f t="shared" si="228"/>
        <v>204803.67577604851</v>
      </c>
      <c r="AB302" s="202">
        <f t="shared" si="228"/>
        <v>210948.42616791205</v>
      </c>
      <c r="AC302" s="202">
        <f t="shared" si="228"/>
        <v>217277.2054134263</v>
      </c>
      <c r="AD302" s="202">
        <f t="shared" si="228"/>
        <v>223795.68807067233</v>
      </c>
      <c r="AE302" s="202">
        <f t="shared" si="228"/>
        <v>230509.64362516248</v>
      </c>
      <c r="AF302" s="202">
        <f t="shared" si="228"/>
        <v>237424.97623922609</v>
      </c>
      <c r="AG302" s="202">
        <f t="shared" si="228"/>
        <v>244547.74761211028</v>
      </c>
      <c r="AH302" s="202">
        <f t="shared" si="228"/>
        <v>251884.19130418444</v>
      </c>
      <c r="AI302" s="202">
        <f t="shared" si="228"/>
        <v>259440.72278780252</v>
      </c>
      <c r="AJ302" s="202">
        <f t="shared" si="228"/>
        <v>267223.94740112784</v>
      </c>
      <c r="AK302" s="202">
        <f t="shared" si="228"/>
        <v>275240.66731730412</v>
      </c>
      <c r="AL302" s="202">
        <f t="shared" si="228"/>
        <v>283497.88809883589</v>
      </c>
      <c r="AM302" s="202">
        <f t="shared" si="228"/>
        <v>292002.82513042749</v>
      </c>
      <c r="AN302" s="202">
        <f t="shared" si="228"/>
        <v>300762.91008253978</v>
      </c>
      <c r="AO302" s="202">
        <f t="shared" si="228"/>
        <v>309785.79748609778</v>
      </c>
      <c r="AP302" s="202">
        <f t="shared" si="228"/>
        <v>319079.37146223243</v>
      </c>
      <c r="AQ302" s="202">
        <f t="shared" si="228"/>
        <v>328651.75263239082</v>
      </c>
      <c r="AR302" s="202">
        <f t="shared" si="228"/>
        <v>338511.30522477109</v>
      </c>
      <c r="AS302" s="202">
        <f t="shared" si="228"/>
        <v>348666.6443883527</v>
      </c>
      <c r="AT302" s="202">
        <f t="shared" si="228"/>
        <v>359126.64372349076</v>
      </c>
      <c r="AU302" s="202">
        <f t="shared" si="228"/>
        <v>369900.44303697417</v>
      </c>
      <c r="AV302" s="202">
        <f t="shared" si="228"/>
        <v>380997.45632899058</v>
      </c>
      <c r="AW302" s="202">
        <f t="shared" si="228"/>
        <v>392427.38001932285</v>
      </c>
      <c r="AX302" s="202">
        <f t="shared" si="228"/>
        <v>404200.20142013842</v>
      </c>
      <c r="AY302" s="202">
        <f t="shared" si="228"/>
        <v>416326.20746286301</v>
      </c>
      <c r="AZ302" s="202">
        <f t="shared" si="228"/>
        <v>428815.99368681014</v>
      </c>
      <c r="BA302" s="202">
        <f t="shared" si="228"/>
        <v>441680.47349744581</v>
      </c>
      <c r="BB302" s="202">
        <f t="shared" si="228"/>
        <v>454930.8877023852</v>
      </c>
      <c r="BC302" s="202">
        <f t="shared" si="228"/>
        <v>468578.81433346489</v>
      </c>
      <c r="BD302" s="202">
        <f t="shared" si="228"/>
        <v>482636.17876347294</v>
      </c>
      <c r="BE302" s="202">
        <f t="shared" si="228"/>
        <v>497115.26412637928</v>
      </c>
      <c r="BF302" s="202">
        <f t="shared" si="228"/>
        <v>512028.72205017181</v>
      </c>
      <c r="BG302" s="202">
        <f t="shared" si="228"/>
        <v>527389.58371167746</v>
      </c>
      <c r="BH302" s="202">
        <f t="shared" si="228"/>
        <v>543211.27122302819</v>
      </c>
      <c r="BI302" s="202">
        <f t="shared" si="228"/>
        <v>559507.60935971909</v>
      </c>
      <c r="BJ302" s="202">
        <f t="shared" si="228"/>
        <v>576292.83764051076</v>
      </c>
      <c r="BK302" s="202">
        <f t="shared" si="228"/>
        <v>593581.62276972609</v>
      </c>
      <c r="BL302" s="202">
        <f t="shared" si="228"/>
        <v>611389.07145281788</v>
      </c>
      <c r="BM302" s="202">
        <f t="shared" si="228"/>
        <v>629730.7435964027</v>
      </c>
      <c r="BN302" s="202">
        <f t="shared" si="228"/>
        <v>648622.66590429482</v>
      </c>
      <c r="BO302" s="202">
        <f t="shared" si="228"/>
        <v>668081.34588142345</v>
      </c>
      <c r="BP302" s="202">
        <f t="shared" si="228"/>
        <v>688123.78625786607</v>
      </c>
      <c r="BQ302" s="202">
        <f t="shared" si="228"/>
        <v>708767.49984560208</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54" priority="9" operator="lessThan">
      <formula>0</formula>
    </cfRule>
  </conditionalFormatting>
  <conditionalFormatting sqref="J94:BQ98 J100:BQ112 J114:BQ174">
    <cfRule type="cellIs" dxfId="53" priority="8" operator="lessThan">
      <formula>0</formula>
    </cfRule>
  </conditionalFormatting>
  <conditionalFormatting sqref="J184:BQ196 J198:BQ260">
    <cfRule type="cellIs" dxfId="52" priority="7" operator="lessThan">
      <formula>0</formula>
    </cfRule>
  </conditionalFormatting>
  <conditionalFormatting sqref="J175:BQ177">
    <cfRule type="cellIs" dxfId="51" priority="6" operator="lessThan">
      <formula>0</formula>
    </cfRule>
  </conditionalFormatting>
  <conditionalFormatting sqref="J261:BQ261">
    <cfRule type="cellIs" dxfId="50" priority="5" operator="lessThan">
      <formula>0</formula>
    </cfRule>
  </conditionalFormatting>
  <conditionalFormatting sqref="J293:BQ302">
    <cfRule type="cellIs" dxfId="49" priority="4" operator="lessThan">
      <formula>0</formula>
    </cfRule>
  </conditionalFormatting>
  <conditionalFormatting sqref="J8:BQ8">
    <cfRule type="cellIs" dxfId="48" priority="3" operator="lessThan">
      <formula>0</formula>
    </cfRule>
  </conditionalFormatting>
  <conditionalFormatting sqref="J4:BQ4">
    <cfRule type="cellIs" dxfId="47" priority="2" operator="lessThan">
      <formula>0</formula>
    </cfRule>
  </conditionalFormatting>
  <conditionalFormatting sqref="J2:BQ2">
    <cfRule type="cellIs" dxfId="46" priority="1" operator="lessThan">
      <formula>0</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85219-02AD-1E47-9709-E3827FD3778A}">
  <dimension ref="A1:BY310"/>
  <sheetViews>
    <sheetView zoomScaleNormal="80" workbookViewId="0">
      <selection activeCell="BS34" sqref="BS34"/>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46.632124352331601</v>
      </c>
      <c r="K2" s="198">
        <f t="shared" ref="K2:BQ2" si="0">K4*K3</f>
        <v>48.031088082901562</v>
      </c>
      <c r="L2" s="198">
        <f>L4*L3</f>
        <v>49.472020725388603</v>
      </c>
      <c r="M2" s="198">
        <f t="shared" si="0"/>
        <v>50.956181347150263</v>
      </c>
      <c r="N2" s="198">
        <f t="shared" si="0"/>
        <v>52.484866787564776</v>
      </c>
      <c r="O2" s="198">
        <f t="shared" si="0"/>
        <v>54.059412791191725</v>
      </c>
      <c r="P2" s="198">
        <f t="shared" si="0"/>
        <v>55.681195174927474</v>
      </c>
      <c r="Q2" s="198">
        <f t="shared" si="0"/>
        <v>57.351631030175298</v>
      </c>
      <c r="R2" s="198">
        <f t="shared" si="0"/>
        <v>59.072179961080558</v>
      </c>
      <c r="S2" s="198">
        <f t="shared" si="0"/>
        <v>60.844345359912978</v>
      </c>
      <c r="T2" s="198">
        <f t="shared" si="0"/>
        <v>62.669675720710373</v>
      </c>
      <c r="U2" s="198">
        <f t="shared" si="0"/>
        <v>64.549765992331672</v>
      </c>
      <c r="V2" s="198">
        <f t="shared" si="0"/>
        <v>66.486258972101623</v>
      </c>
      <c r="W2" s="198">
        <f t="shared" si="0"/>
        <v>68.480846741264685</v>
      </c>
      <c r="X2" s="198">
        <f t="shared" si="0"/>
        <v>70.535272143502624</v>
      </c>
      <c r="Y2" s="198">
        <f t="shared" si="0"/>
        <v>72.651330307807697</v>
      </c>
      <c r="Z2" s="198">
        <f t="shared" si="0"/>
        <v>74.830870217041934</v>
      </c>
      <c r="AA2" s="198">
        <f t="shared" si="0"/>
        <v>77.075796323553192</v>
      </c>
      <c r="AB2" s="198">
        <f t="shared" si="0"/>
        <v>79.388070213259795</v>
      </c>
      <c r="AC2" s="198">
        <f t="shared" si="0"/>
        <v>81.769712319657586</v>
      </c>
      <c r="AD2" s="198">
        <f t="shared" si="0"/>
        <v>84.222803689247314</v>
      </c>
      <c r="AE2" s="198">
        <f t="shared" si="0"/>
        <v>86.749487799924722</v>
      </c>
      <c r="AF2" s="198">
        <f t="shared" si="0"/>
        <v>89.351972433922469</v>
      </c>
      <c r="AG2" s="198">
        <f t="shared" si="0"/>
        <v>92.032531606940125</v>
      </c>
      <c r="AH2" s="198">
        <f t="shared" si="0"/>
        <v>94.793507555148352</v>
      </c>
      <c r="AI2" s="198">
        <f t="shared" si="0"/>
        <v>97.637312781802805</v>
      </c>
      <c r="AJ2" s="198">
        <f t="shared" si="0"/>
        <v>100.56643216525688</v>
      </c>
      <c r="AK2" s="198">
        <f t="shared" si="0"/>
        <v>103.58342513021458</v>
      </c>
      <c r="AL2" s="198">
        <f t="shared" si="0"/>
        <v>106.69092788412102</v>
      </c>
      <c r="AM2" s="198">
        <f t="shared" si="0"/>
        <v>109.89165572064466</v>
      </c>
      <c r="AN2" s="198">
        <f t="shared" si="0"/>
        <v>113.188405392264</v>
      </c>
      <c r="AO2" s="198">
        <f t="shared" si="0"/>
        <v>116.58405755403193</v>
      </c>
      <c r="AP2" s="198">
        <f t="shared" si="0"/>
        <v>120.0815792806529</v>
      </c>
      <c r="AQ2" s="198">
        <f t="shared" si="0"/>
        <v>123.68402665907247</v>
      </c>
      <c r="AR2" s="198">
        <f t="shared" si="0"/>
        <v>127.39454745884467</v>
      </c>
      <c r="AS2" s="198">
        <f t="shared" si="0"/>
        <v>131.21638388261002</v>
      </c>
      <c r="AT2" s="198">
        <f t="shared" si="0"/>
        <v>135.15287539908832</v>
      </c>
      <c r="AU2" s="198">
        <f t="shared" si="0"/>
        <v>139.20746166106096</v>
      </c>
      <c r="AV2" s="198">
        <f t="shared" si="0"/>
        <v>143.3836855108928</v>
      </c>
      <c r="AW2" s="198">
        <f t="shared" si="0"/>
        <v>147.6851960762196</v>
      </c>
      <c r="AX2" s="198">
        <f t="shared" si="0"/>
        <v>152.11575195850617</v>
      </c>
      <c r="AY2" s="198">
        <f t="shared" si="0"/>
        <v>156.67922451726136</v>
      </c>
      <c r="AZ2" s="198">
        <f t="shared" si="0"/>
        <v>161.37960125277917</v>
      </c>
      <c r="BA2" s="198">
        <f t="shared" si="0"/>
        <v>166.22098929036258</v>
      </c>
      <c r="BB2" s="198">
        <f t="shared" si="0"/>
        <v>171.20761896907348</v>
      </c>
      <c r="BC2" s="198">
        <f t="shared" si="0"/>
        <v>176.34384753814567</v>
      </c>
      <c r="BD2" s="198">
        <f t="shared" si="0"/>
        <v>181.63416296429003</v>
      </c>
      <c r="BE2" s="198">
        <f t="shared" si="0"/>
        <v>187.08318785321873</v>
      </c>
      <c r="BF2" s="198">
        <f t="shared" si="0"/>
        <v>192.69568348881529</v>
      </c>
      <c r="BG2" s="198">
        <f t="shared" si="0"/>
        <v>198.4765539934798</v>
      </c>
      <c r="BH2" s="198">
        <f t="shared" si="0"/>
        <v>204.43085061328418</v>
      </c>
      <c r="BI2" s="198">
        <f t="shared" si="0"/>
        <v>210.56377613168272</v>
      </c>
      <c r="BJ2" s="198">
        <f t="shared" si="0"/>
        <v>216.88068941563321</v>
      </c>
      <c r="BK2" s="198">
        <f t="shared" si="0"/>
        <v>223.38711009810223</v>
      </c>
      <c r="BL2" s="198">
        <f t="shared" si="0"/>
        <v>230.08872340104531</v>
      </c>
      <c r="BM2" s="198">
        <f t="shared" si="0"/>
        <v>236.99138510307665</v>
      </c>
      <c r="BN2" s="198">
        <f t="shared" si="0"/>
        <v>244.10112665616893</v>
      </c>
      <c r="BO2" s="198">
        <f t="shared" si="0"/>
        <v>251.42416045585401</v>
      </c>
      <c r="BP2" s="198">
        <f t="shared" si="0"/>
        <v>258.9668852695296</v>
      </c>
      <c r="BQ2" s="198">
        <f t="shared" si="0"/>
        <v>266.73589182761555</v>
      </c>
    </row>
    <row r="3" spans="1:77" ht="16" customHeight="1">
      <c r="A3" s="199" t="s">
        <v>20</v>
      </c>
      <c r="E3" s="333"/>
      <c r="F3" s="333"/>
      <c r="G3" s="333"/>
      <c r="H3" s="333"/>
      <c r="I3" s="215" t="s">
        <v>57</v>
      </c>
      <c r="J3" s="216">
        <f>Variables!$I$11</f>
        <v>0.03</v>
      </c>
      <c r="K3" s="216">
        <f>Variables!$I$11</f>
        <v>0.03</v>
      </c>
      <c r="L3" s="216">
        <f>Variables!$I$11</f>
        <v>0.03</v>
      </c>
      <c r="M3" s="216">
        <f>Variables!$I$11</f>
        <v>0.03</v>
      </c>
      <c r="N3" s="216">
        <f>Variables!$I$11</f>
        <v>0.03</v>
      </c>
      <c r="O3" s="216">
        <f>Variables!$I$11</f>
        <v>0.03</v>
      </c>
      <c r="P3" s="216">
        <f>Variables!$I$11</f>
        <v>0.03</v>
      </c>
      <c r="Q3" s="216">
        <f>Variables!$I$11</f>
        <v>0.03</v>
      </c>
      <c r="R3" s="216">
        <f>Variables!$I$11</f>
        <v>0.03</v>
      </c>
      <c r="S3" s="216">
        <f>Variables!$I$11</f>
        <v>0.03</v>
      </c>
      <c r="T3" s="216">
        <f>Variables!$I$11</f>
        <v>0.03</v>
      </c>
      <c r="U3" s="216">
        <f>Variables!$I$11</f>
        <v>0.03</v>
      </c>
      <c r="V3" s="216">
        <f>Variables!$I$11</f>
        <v>0.03</v>
      </c>
      <c r="W3" s="216">
        <f>Variables!$I$11</f>
        <v>0.03</v>
      </c>
      <c r="X3" s="216">
        <f>Variables!$I$11</f>
        <v>0.03</v>
      </c>
      <c r="Y3" s="216">
        <f>Variables!$I$11</f>
        <v>0.03</v>
      </c>
      <c r="Z3" s="216">
        <f>Variables!$I$11</f>
        <v>0.03</v>
      </c>
      <c r="AA3" s="216">
        <f>Variables!$I$11</f>
        <v>0.03</v>
      </c>
      <c r="AB3" s="216">
        <f>Variables!$I$11</f>
        <v>0.03</v>
      </c>
      <c r="AC3" s="216">
        <f>Variables!$I$11</f>
        <v>0.03</v>
      </c>
      <c r="AD3" s="216">
        <f>Variables!$I$11</f>
        <v>0.03</v>
      </c>
      <c r="AE3" s="216">
        <f>Variables!$I$11</f>
        <v>0.03</v>
      </c>
      <c r="AF3" s="216">
        <f>Variables!$I$11</f>
        <v>0.03</v>
      </c>
      <c r="AG3" s="216">
        <f>Variables!$I$11</f>
        <v>0.03</v>
      </c>
      <c r="AH3" s="216">
        <f>Variables!$I$11</f>
        <v>0.03</v>
      </c>
      <c r="AI3" s="216">
        <f>Variables!$I$11</f>
        <v>0.03</v>
      </c>
      <c r="AJ3" s="216">
        <f>Variables!$I$11</f>
        <v>0.03</v>
      </c>
      <c r="AK3" s="216">
        <f>Variables!$I$11</f>
        <v>0.03</v>
      </c>
      <c r="AL3" s="216">
        <f>Variables!$I$11</f>
        <v>0.03</v>
      </c>
      <c r="AM3" s="216">
        <f>Variables!$I$11</f>
        <v>0.03</v>
      </c>
      <c r="AN3" s="216">
        <f>Variables!$I$11</f>
        <v>0.03</v>
      </c>
      <c r="AO3" s="216">
        <f>Variables!$I$11</f>
        <v>0.03</v>
      </c>
      <c r="AP3" s="216">
        <f>Variables!$I$11</f>
        <v>0.03</v>
      </c>
      <c r="AQ3" s="216">
        <f>Variables!$I$11</f>
        <v>0.03</v>
      </c>
      <c r="AR3" s="216">
        <f>Variables!$I$11</f>
        <v>0.03</v>
      </c>
      <c r="AS3" s="216">
        <f>Variables!$I$11</f>
        <v>0.03</v>
      </c>
      <c r="AT3" s="216">
        <f>Variables!$I$11</f>
        <v>0.03</v>
      </c>
      <c r="AU3" s="216">
        <f>Variables!$I$11</f>
        <v>0.03</v>
      </c>
      <c r="AV3" s="216">
        <f>Variables!$I$11</f>
        <v>0.03</v>
      </c>
      <c r="AW3" s="216">
        <f>Variables!$I$11</f>
        <v>0.03</v>
      </c>
      <c r="AX3" s="216">
        <f>Variables!$I$11</f>
        <v>0.03</v>
      </c>
      <c r="AY3" s="216">
        <f>Variables!$I$11</f>
        <v>0.03</v>
      </c>
      <c r="AZ3" s="216">
        <f>Variables!$I$11</f>
        <v>0.03</v>
      </c>
      <c r="BA3" s="216">
        <f>Variables!$I$11</f>
        <v>0.03</v>
      </c>
      <c r="BB3" s="216">
        <f>Variables!$I$11</f>
        <v>0.03</v>
      </c>
      <c r="BC3" s="216">
        <f>Variables!$I$11</f>
        <v>0.03</v>
      </c>
      <c r="BD3" s="216">
        <f>Variables!$I$11</f>
        <v>0.03</v>
      </c>
      <c r="BE3" s="216">
        <f>Variables!$I$11</f>
        <v>0.03</v>
      </c>
      <c r="BF3" s="216">
        <f>Variables!$I$11</f>
        <v>0.03</v>
      </c>
      <c r="BG3" s="216">
        <f>Variables!$I$11</f>
        <v>0.03</v>
      </c>
      <c r="BH3" s="216">
        <f>Variables!$I$11</f>
        <v>0.03</v>
      </c>
      <c r="BI3" s="216">
        <f>Variables!$I$11</f>
        <v>0.03</v>
      </c>
      <c r="BJ3" s="216">
        <f>Variables!$I$11</f>
        <v>0.03</v>
      </c>
      <c r="BK3" s="216">
        <f>Variables!$I$11</f>
        <v>0.03</v>
      </c>
      <c r="BL3" s="216">
        <f>Variables!$I$11</f>
        <v>0.03</v>
      </c>
      <c r="BM3" s="216">
        <f>Variables!$I$11</f>
        <v>0.03</v>
      </c>
      <c r="BN3" s="216">
        <f>Variables!$I$11</f>
        <v>0.03</v>
      </c>
      <c r="BO3" s="216">
        <f>Variables!$I$11</f>
        <v>0.03</v>
      </c>
      <c r="BP3" s="216">
        <f>Variables!$I$11</f>
        <v>0.03</v>
      </c>
      <c r="BQ3" s="216">
        <f>Variables!$I$11</f>
        <v>0.03</v>
      </c>
    </row>
    <row r="4" spans="1:77" ht="16" customHeight="1">
      <c r="E4" s="333"/>
      <c r="F4" s="333"/>
      <c r="G4" s="333"/>
      <c r="H4" s="333"/>
      <c r="I4" s="215" t="s">
        <v>298</v>
      </c>
      <c r="J4" s="200">
        <f>J8/J7</f>
        <v>1554.4041450777202</v>
      </c>
      <c r="K4" s="200">
        <f t="shared" ref="K4:BQ4" si="1">K8/K7</f>
        <v>1601.036269430052</v>
      </c>
      <c r="L4" s="200">
        <f>L8/L7</f>
        <v>1649.0673575129535</v>
      </c>
      <c r="M4" s="200">
        <f t="shared" si="1"/>
        <v>1698.5393782383421</v>
      </c>
      <c r="N4" s="200">
        <f t="shared" si="1"/>
        <v>1749.4955595854926</v>
      </c>
      <c r="O4" s="200">
        <f t="shared" si="1"/>
        <v>1801.9804263730575</v>
      </c>
      <c r="P4" s="200">
        <f t="shared" si="1"/>
        <v>1856.0398391642491</v>
      </c>
      <c r="Q4" s="200">
        <f t="shared" si="1"/>
        <v>1911.7210343391766</v>
      </c>
      <c r="R4" s="200">
        <f t="shared" si="1"/>
        <v>1969.0726653693521</v>
      </c>
      <c r="S4" s="200">
        <f t="shared" si="1"/>
        <v>2028.1448453304326</v>
      </c>
      <c r="T4" s="200">
        <f t="shared" si="1"/>
        <v>2088.9891906903458</v>
      </c>
      <c r="U4" s="200">
        <f t="shared" si="1"/>
        <v>2151.6588664110559</v>
      </c>
      <c r="V4" s="200">
        <f t="shared" si="1"/>
        <v>2216.2086324033876</v>
      </c>
      <c r="W4" s="200">
        <f t="shared" si="1"/>
        <v>2282.6948913754895</v>
      </c>
      <c r="X4" s="200">
        <f t="shared" si="1"/>
        <v>2351.175738116754</v>
      </c>
      <c r="Y4" s="200">
        <f t="shared" si="1"/>
        <v>2421.7110102602569</v>
      </c>
      <c r="Z4" s="200">
        <f t="shared" si="1"/>
        <v>2494.3623405680646</v>
      </c>
      <c r="AA4" s="200">
        <f t="shared" si="1"/>
        <v>2569.1932107851067</v>
      </c>
      <c r="AB4" s="200">
        <f t="shared" si="1"/>
        <v>2646.2690071086599</v>
      </c>
      <c r="AC4" s="200">
        <f t="shared" si="1"/>
        <v>2725.6570773219196</v>
      </c>
      <c r="AD4" s="200">
        <f t="shared" si="1"/>
        <v>2807.4267896415772</v>
      </c>
      <c r="AE4" s="200">
        <f t="shared" si="1"/>
        <v>2891.6495933308242</v>
      </c>
      <c r="AF4" s="200">
        <f t="shared" si="1"/>
        <v>2978.399081130749</v>
      </c>
      <c r="AG4" s="200">
        <f t="shared" si="1"/>
        <v>3067.7510535646711</v>
      </c>
      <c r="AH4" s="200">
        <f t="shared" si="1"/>
        <v>3159.7835851716118</v>
      </c>
      <c r="AI4" s="200">
        <f t="shared" si="1"/>
        <v>3254.5770927267604</v>
      </c>
      <c r="AJ4" s="200">
        <f t="shared" si="1"/>
        <v>3352.2144055085628</v>
      </c>
      <c r="AK4" s="200">
        <f t="shared" si="1"/>
        <v>3452.7808376738194</v>
      </c>
      <c r="AL4" s="200">
        <f t="shared" si="1"/>
        <v>3556.3642628040343</v>
      </c>
      <c r="AM4" s="200">
        <f t="shared" si="1"/>
        <v>3663.0551906881556</v>
      </c>
      <c r="AN4" s="200">
        <f t="shared" si="1"/>
        <v>3772.9468464088004</v>
      </c>
      <c r="AO4" s="200">
        <f t="shared" si="1"/>
        <v>3886.1352518010644</v>
      </c>
      <c r="AP4" s="200">
        <f t="shared" si="1"/>
        <v>4002.7193093550968</v>
      </c>
      <c r="AQ4" s="200">
        <f t="shared" si="1"/>
        <v>4122.8008886357493</v>
      </c>
      <c r="AR4" s="200">
        <f t="shared" si="1"/>
        <v>4246.4849152948227</v>
      </c>
      <c r="AS4" s="200">
        <f t="shared" si="1"/>
        <v>4373.8794627536672</v>
      </c>
      <c r="AT4" s="200">
        <f t="shared" si="1"/>
        <v>4505.0958466362772</v>
      </c>
      <c r="AU4" s="200">
        <f t="shared" si="1"/>
        <v>4640.248722035366</v>
      </c>
      <c r="AV4" s="200">
        <f t="shared" si="1"/>
        <v>4779.4561836964267</v>
      </c>
      <c r="AW4" s="200">
        <f t="shared" si="1"/>
        <v>4922.8398692073197</v>
      </c>
      <c r="AX4" s="200">
        <f t="shared" si="1"/>
        <v>5070.5250652835393</v>
      </c>
      <c r="AY4" s="200">
        <f t="shared" si="1"/>
        <v>5222.6408172420452</v>
      </c>
      <c r="AZ4" s="200">
        <f t="shared" si="1"/>
        <v>5379.3200417593062</v>
      </c>
      <c r="BA4" s="200">
        <f t="shared" si="1"/>
        <v>5540.6996430120862</v>
      </c>
      <c r="BB4" s="200">
        <f t="shared" si="1"/>
        <v>5706.9206323024491</v>
      </c>
      <c r="BC4" s="200">
        <f t="shared" si="1"/>
        <v>5878.1282512715225</v>
      </c>
      <c r="BD4" s="200">
        <f t="shared" si="1"/>
        <v>6054.4720988096678</v>
      </c>
      <c r="BE4" s="200">
        <f t="shared" si="1"/>
        <v>6236.1062617739581</v>
      </c>
      <c r="BF4" s="200">
        <f t="shared" si="1"/>
        <v>6423.1894496271771</v>
      </c>
      <c r="BG4" s="200">
        <f t="shared" si="1"/>
        <v>6615.8851331159931</v>
      </c>
      <c r="BH4" s="200">
        <f t="shared" si="1"/>
        <v>6814.3616871094728</v>
      </c>
      <c r="BI4" s="200">
        <f t="shared" si="1"/>
        <v>7018.7925377227575</v>
      </c>
      <c r="BJ4" s="200">
        <f t="shared" si="1"/>
        <v>7229.3563138544405</v>
      </c>
      <c r="BK4" s="200">
        <f t="shared" si="1"/>
        <v>7446.2370032700746</v>
      </c>
      <c r="BL4" s="200">
        <f t="shared" si="1"/>
        <v>7669.6241133681769</v>
      </c>
      <c r="BM4" s="200">
        <f t="shared" si="1"/>
        <v>7899.7128367692221</v>
      </c>
      <c r="BN4" s="200">
        <f t="shared" si="1"/>
        <v>8136.7042218722981</v>
      </c>
      <c r="BO4" s="200">
        <f t="shared" si="1"/>
        <v>8380.8053485284672</v>
      </c>
      <c r="BP4" s="200">
        <f t="shared" si="1"/>
        <v>8632.229508984321</v>
      </c>
      <c r="BQ4" s="200">
        <f t="shared" si="1"/>
        <v>8891.1963942538514</v>
      </c>
    </row>
    <row r="5" spans="1:77" ht="16" customHeight="1">
      <c r="A5" s="196" t="s">
        <v>32</v>
      </c>
      <c r="B5" s="196" t="s">
        <v>307</v>
      </c>
      <c r="E5" s="333"/>
      <c r="F5" s="333"/>
      <c r="G5" s="333"/>
      <c r="H5" s="333"/>
      <c r="I5" s="215" t="s">
        <v>58</v>
      </c>
      <c r="J5" s="217">
        <f>Variables!$I$12</f>
        <v>1.3299999999999999E-2</v>
      </c>
      <c r="K5" s="217">
        <f>Variables!$I$12</f>
        <v>1.3299999999999999E-2</v>
      </c>
      <c r="L5" s="217">
        <f>Variables!$I$12</f>
        <v>1.3299999999999999E-2</v>
      </c>
      <c r="M5" s="217">
        <f>Variables!$I$12</f>
        <v>1.3299999999999999E-2</v>
      </c>
      <c r="N5" s="217">
        <f>Variables!$I$12</f>
        <v>1.3299999999999999E-2</v>
      </c>
      <c r="O5" s="217">
        <f>Variables!$I$12</f>
        <v>1.3299999999999999E-2</v>
      </c>
      <c r="P5" s="217">
        <f>Variables!$I$12</f>
        <v>1.3299999999999999E-2</v>
      </c>
      <c r="Q5" s="217">
        <f>Variables!$I$12</f>
        <v>1.3299999999999999E-2</v>
      </c>
      <c r="R5" s="217">
        <f>Variables!$I$12</f>
        <v>1.3299999999999999E-2</v>
      </c>
      <c r="S5" s="217">
        <f>Variables!$I$12</f>
        <v>1.3299999999999999E-2</v>
      </c>
      <c r="T5" s="217">
        <f>Variables!$I$12</f>
        <v>1.3299999999999999E-2</v>
      </c>
      <c r="U5" s="217">
        <f>Variables!$I$12</f>
        <v>1.3299999999999999E-2</v>
      </c>
      <c r="V5" s="217">
        <f>Variables!$I$12</f>
        <v>1.3299999999999999E-2</v>
      </c>
      <c r="W5" s="217">
        <f>Variables!$I$12</f>
        <v>1.3299999999999999E-2</v>
      </c>
      <c r="X5" s="217">
        <f>Variables!$I$12</f>
        <v>1.3299999999999999E-2</v>
      </c>
      <c r="Y5" s="217">
        <f>Variables!$I$12</f>
        <v>1.3299999999999999E-2</v>
      </c>
      <c r="Z5" s="217">
        <f>Variables!$I$12</f>
        <v>1.3299999999999999E-2</v>
      </c>
      <c r="AA5" s="217">
        <f>Variables!$I$12</f>
        <v>1.3299999999999999E-2</v>
      </c>
      <c r="AB5" s="217">
        <f>Variables!$I$12</f>
        <v>1.3299999999999999E-2</v>
      </c>
      <c r="AC5" s="217">
        <f>Variables!$I$12</f>
        <v>1.3299999999999999E-2</v>
      </c>
      <c r="AD5" s="217">
        <f>Variables!$I$12</f>
        <v>1.3299999999999999E-2</v>
      </c>
      <c r="AE5" s="217">
        <f>Variables!$I$12</f>
        <v>1.3299999999999999E-2</v>
      </c>
      <c r="AF5" s="217">
        <f>Variables!$I$12</f>
        <v>1.3299999999999999E-2</v>
      </c>
      <c r="AG5" s="217">
        <f>Variables!$I$12</f>
        <v>1.3299999999999999E-2</v>
      </c>
      <c r="AH5" s="217">
        <f>Variables!$I$12</f>
        <v>1.3299999999999999E-2</v>
      </c>
      <c r="AI5" s="217">
        <f>Variables!$I$12</f>
        <v>1.3299999999999999E-2</v>
      </c>
      <c r="AJ5" s="217">
        <f>Variables!$I$12</f>
        <v>1.3299999999999999E-2</v>
      </c>
      <c r="AK5" s="217">
        <f>Variables!$I$12</f>
        <v>1.3299999999999999E-2</v>
      </c>
      <c r="AL5" s="217">
        <f>Variables!$I$12</f>
        <v>1.3299999999999999E-2</v>
      </c>
      <c r="AM5" s="217">
        <f>Variables!$I$12</f>
        <v>1.3299999999999999E-2</v>
      </c>
      <c r="AN5" s="217">
        <f>Variables!$I$12</f>
        <v>1.3299999999999999E-2</v>
      </c>
      <c r="AO5" s="217">
        <f>Variables!$I$12</f>
        <v>1.3299999999999999E-2</v>
      </c>
      <c r="AP5" s="217">
        <f>Variables!$I$12</f>
        <v>1.3299999999999999E-2</v>
      </c>
      <c r="AQ5" s="217">
        <f>Variables!$I$12</f>
        <v>1.3299999999999999E-2</v>
      </c>
      <c r="AR5" s="217">
        <f>Variables!$I$12</f>
        <v>1.3299999999999999E-2</v>
      </c>
      <c r="AS5" s="217">
        <f>Variables!$I$12</f>
        <v>1.3299999999999999E-2</v>
      </c>
      <c r="AT5" s="217">
        <f>Variables!$I$12</f>
        <v>1.3299999999999999E-2</v>
      </c>
      <c r="AU5" s="217">
        <f>Variables!$I$12</f>
        <v>1.3299999999999999E-2</v>
      </c>
      <c r="AV5" s="217">
        <f>Variables!$I$12</f>
        <v>1.3299999999999999E-2</v>
      </c>
      <c r="AW5" s="217">
        <f>Variables!$I$12</f>
        <v>1.3299999999999999E-2</v>
      </c>
      <c r="AX5" s="217">
        <f>Variables!$I$12</f>
        <v>1.3299999999999999E-2</v>
      </c>
      <c r="AY5" s="217">
        <f>Variables!$I$12</f>
        <v>1.3299999999999999E-2</v>
      </c>
      <c r="AZ5" s="217">
        <f>Variables!$I$12</f>
        <v>1.3299999999999999E-2</v>
      </c>
      <c r="BA5" s="217">
        <f>Variables!$I$12</f>
        <v>1.3299999999999999E-2</v>
      </c>
      <c r="BB5" s="217">
        <f>Variables!$I$12</f>
        <v>1.3299999999999999E-2</v>
      </c>
      <c r="BC5" s="217">
        <f>Variables!$I$12</f>
        <v>1.3299999999999999E-2</v>
      </c>
      <c r="BD5" s="217">
        <f>Variables!$I$12</f>
        <v>1.3299999999999999E-2</v>
      </c>
      <c r="BE5" s="217">
        <f>Variables!$I$12</f>
        <v>1.3299999999999999E-2</v>
      </c>
      <c r="BF5" s="217">
        <f>Variables!$I$12</f>
        <v>1.3299999999999999E-2</v>
      </c>
      <c r="BG5" s="217">
        <f>Variables!$I$12</f>
        <v>1.3299999999999999E-2</v>
      </c>
      <c r="BH5" s="217">
        <f>Variables!$I$12</f>
        <v>1.3299999999999999E-2</v>
      </c>
      <c r="BI5" s="217">
        <f>Variables!$I$12</f>
        <v>1.3299999999999999E-2</v>
      </c>
      <c r="BJ5" s="217">
        <f>Variables!$I$12</f>
        <v>1.3299999999999999E-2</v>
      </c>
      <c r="BK5" s="217">
        <f>Variables!$I$12</f>
        <v>1.3299999999999999E-2</v>
      </c>
      <c r="BL5" s="217">
        <f>Variables!$I$12</f>
        <v>1.3299999999999999E-2</v>
      </c>
      <c r="BM5" s="217">
        <f>Variables!$I$12</f>
        <v>1.3299999999999999E-2</v>
      </c>
      <c r="BN5" s="217">
        <f>Variables!$I$12</f>
        <v>1.3299999999999999E-2</v>
      </c>
      <c r="BO5" s="217">
        <f>Variables!$I$12</f>
        <v>1.3299999999999999E-2</v>
      </c>
      <c r="BP5" s="217">
        <f>Variables!$I$12</f>
        <v>1.3299999999999999E-2</v>
      </c>
      <c r="BQ5" s="217">
        <f>Variables!$I$12</f>
        <v>1.3299999999999999E-2</v>
      </c>
    </row>
    <row r="6" spans="1:77" ht="16" customHeight="1">
      <c r="A6" s="212" t="s">
        <v>59</v>
      </c>
      <c r="B6" s="218">
        <f>Variables!$I$14</f>
        <v>0.4</v>
      </c>
      <c r="E6" s="333"/>
      <c r="F6" s="333"/>
      <c r="G6" s="333"/>
      <c r="H6" s="333"/>
      <c r="I6" s="215" t="s">
        <v>302</v>
      </c>
      <c r="J6" s="200">
        <f>J4/J5</f>
        <v>116872.49211110678</v>
      </c>
      <c r="K6" s="200">
        <f>K4/K5</f>
        <v>120378.66687444001</v>
      </c>
      <c r="L6" s="200">
        <f t="shared" ref="L6:BQ6" si="2">L4/L5</f>
        <v>123990.02688067321</v>
      </c>
      <c r="M6" s="200">
        <f t="shared" si="2"/>
        <v>127709.7276870934</v>
      </c>
      <c r="N6" s="200">
        <f t="shared" si="2"/>
        <v>131541.01951770621</v>
      </c>
      <c r="O6" s="200">
        <f t="shared" si="2"/>
        <v>135487.25010323743</v>
      </c>
      <c r="P6" s="200">
        <f t="shared" si="2"/>
        <v>139551.86760633453</v>
      </c>
      <c r="Q6" s="200">
        <f t="shared" si="2"/>
        <v>143738.42363452457</v>
      </c>
      <c r="R6" s="200">
        <f t="shared" si="2"/>
        <v>148050.5763435603</v>
      </c>
      <c r="S6" s="200">
        <f t="shared" si="2"/>
        <v>152492.09363386713</v>
      </c>
      <c r="T6" s="200">
        <f t="shared" si="2"/>
        <v>157066.85644288315</v>
      </c>
      <c r="U6" s="200">
        <f t="shared" si="2"/>
        <v>161778.86213616963</v>
      </c>
      <c r="V6" s="200">
        <f t="shared" si="2"/>
        <v>166632.22800025472</v>
      </c>
      <c r="W6" s="200">
        <f t="shared" si="2"/>
        <v>171631.19484026238</v>
      </c>
      <c r="X6" s="200">
        <f t="shared" si="2"/>
        <v>176780.13068547024</v>
      </c>
      <c r="Y6" s="200">
        <f t="shared" si="2"/>
        <v>182083.53460603437</v>
      </c>
      <c r="Z6" s="200">
        <f t="shared" si="2"/>
        <v>187546.04064421539</v>
      </c>
      <c r="AA6" s="200">
        <f t="shared" si="2"/>
        <v>193172.42186354185</v>
      </c>
      <c r="AB6" s="200">
        <f t="shared" si="2"/>
        <v>198967.59451944812</v>
      </c>
      <c r="AC6" s="200">
        <f t="shared" si="2"/>
        <v>204936.62235503155</v>
      </c>
      <c r="AD6" s="200">
        <f t="shared" si="2"/>
        <v>211084.72102568252</v>
      </c>
      <c r="AE6" s="200">
        <f t="shared" si="2"/>
        <v>217417.26265645295</v>
      </c>
      <c r="AF6" s="200">
        <f t="shared" si="2"/>
        <v>223939.78053614654</v>
      </c>
      <c r="AG6" s="200">
        <f t="shared" si="2"/>
        <v>230657.97395223091</v>
      </c>
      <c r="AH6" s="200">
        <f t="shared" si="2"/>
        <v>237577.71317079788</v>
      </c>
      <c r="AI6" s="200">
        <f t="shared" si="2"/>
        <v>244705.04456592185</v>
      </c>
      <c r="AJ6" s="200">
        <f t="shared" si="2"/>
        <v>252046.19590289946</v>
      </c>
      <c r="AK6" s="200">
        <f t="shared" si="2"/>
        <v>259607.58177998645</v>
      </c>
      <c r="AL6" s="200">
        <f t="shared" si="2"/>
        <v>267395.80923338607</v>
      </c>
      <c r="AM6" s="200">
        <f t="shared" si="2"/>
        <v>275417.68351038767</v>
      </c>
      <c r="AN6" s="200">
        <f t="shared" si="2"/>
        <v>283680.21401569928</v>
      </c>
      <c r="AO6" s="200">
        <f t="shared" si="2"/>
        <v>292190.62043617025</v>
      </c>
      <c r="AP6" s="200">
        <f t="shared" si="2"/>
        <v>300956.33904925542</v>
      </c>
      <c r="AQ6" s="200">
        <f t="shared" si="2"/>
        <v>309985.02922073303</v>
      </c>
      <c r="AR6" s="200">
        <f t="shared" si="2"/>
        <v>319284.58009735512</v>
      </c>
      <c r="AS6" s="200">
        <f t="shared" si="2"/>
        <v>328863.11750027572</v>
      </c>
      <c r="AT6" s="200">
        <f t="shared" si="2"/>
        <v>338729.01102528401</v>
      </c>
      <c r="AU6" s="200">
        <f t="shared" si="2"/>
        <v>348890.88135604258</v>
      </c>
      <c r="AV6" s="200">
        <f t="shared" si="2"/>
        <v>359357.60779672384</v>
      </c>
      <c r="AW6" s="200">
        <f t="shared" si="2"/>
        <v>370138.33603062556</v>
      </c>
      <c r="AX6" s="200">
        <f t="shared" si="2"/>
        <v>381242.48611154431</v>
      </c>
      <c r="AY6" s="200">
        <f t="shared" si="2"/>
        <v>392679.76069489063</v>
      </c>
      <c r="AZ6" s="200">
        <f t="shared" si="2"/>
        <v>404460.15351573733</v>
      </c>
      <c r="BA6" s="200">
        <f t="shared" si="2"/>
        <v>416593.95812120952</v>
      </c>
      <c r="BB6" s="200">
        <f t="shared" si="2"/>
        <v>429091.77686484583</v>
      </c>
      <c r="BC6" s="200">
        <f t="shared" si="2"/>
        <v>441964.5301707912</v>
      </c>
      <c r="BD6" s="200">
        <f t="shared" si="2"/>
        <v>455223.46607591491</v>
      </c>
      <c r="BE6" s="200">
        <f t="shared" si="2"/>
        <v>468880.17005819234</v>
      </c>
      <c r="BF6" s="200">
        <f t="shared" si="2"/>
        <v>482946.57515993813</v>
      </c>
      <c r="BG6" s="200">
        <f t="shared" si="2"/>
        <v>497434.97241473634</v>
      </c>
      <c r="BH6" s="200">
        <f t="shared" si="2"/>
        <v>512358.0215871784</v>
      </c>
      <c r="BI6" s="200">
        <f t="shared" si="2"/>
        <v>527728.76223479386</v>
      </c>
      <c r="BJ6" s="200">
        <f t="shared" si="2"/>
        <v>543560.62510183768</v>
      </c>
      <c r="BK6" s="200">
        <f t="shared" si="2"/>
        <v>559867.44385489286</v>
      </c>
      <c r="BL6" s="200">
        <f t="shared" si="2"/>
        <v>576663.46717053966</v>
      </c>
      <c r="BM6" s="200">
        <f t="shared" si="2"/>
        <v>593963.37118565582</v>
      </c>
      <c r="BN6" s="200">
        <f t="shared" si="2"/>
        <v>611782.27232122549</v>
      </c>
      <c r="BO6" s="200">
        <f t="shared" si="2"/>
        <v>630135.74049086228</v>
      </c>
      <c r="BP6" s="200">
        <f t="shared" si="2"/>
        <v>649039.81270558806</v>
      </c>
      <c r="BQ6" s="200">
        <f t="shared" si="2"/>
        <v>668511.00708675582</v>
      </c>
    </row>
    <row r="7" spans="1:77" ht="16" customHeight="1">
      <c r="A7" s="212" t="s">
        <v>15</v>
      </c>
      <c r="B7" s="218">
        <f>Variables!$I$15</f>
        <v>0.1</v>
      </c>
      <c r="E7" s="333"/>
      <c r="F7" s="333"/>
      <c r="G7" s="333"/>
      <c r="H7" s="333"/>
      <c r="I7" s="215" t="s">
        <v>23</v>
      </c>
      <c r="J7" s="219">
        <f>Variables!$I$13</f>
        <v>100</v>
      </c>
      <c r="K7" s="219">
        <f>Variables!$I$13</f>
        <v>100</v>
      </c>
      <c r="L7" s="219">
        <f>Variables!$I$13</f>
        <v>100</v>
      </c>
      <c r="M7" s="219">
        <f>Variables!$I$13</f>
        <v>100</v>
      </c>
      <c r="N7" s="219">
        <f>Variables!$I$13</f>
        <v>100</v>
      </c>
      <c r="O7" s="219">
        <f>Variables!$I$13</f>
        <v>100</v>
      </c>
      <c r="P7" s="219">
        <f>Variables!$I$13</f>
        <v>100</v>
      </c>
      <c r="Q7" s="219">
        <f>Variables!$I$13</f>
        <v>100</v>
      </c>
      <c r="R7" s="219">
        <f>Variables!$I$13</f>
        <v>100</v>
      </c>
      <c r="S7" s="219">
        <f>Variables!$I$13</f>
        <v>100</v>
      </c>
      <c r="T7" s="219">
        <f>Variables!$I$13</f>
        <v>100</v>
      </c>
      <c r="U7" s="219">
        <f>Variables!$I$13</f>
        <v>100</v>
      </c>
      <c r="V7" s="219">
        <f>Variables!$I$13</f>
        <v>100</v>
      </c>
      <c r="W7" s="219">
        <f>Variables!$I$13</f>
        <v>100</v>
      </c>
      <c r="X7" s="219">
        <f>Variables!$I$13</f>
        <v>100</v>
      </c>
      <c r="Y7" s="219">
        <f>Variables!$I$13</f>
        <v>100</v>
      </c>
      <c r="Z7" s="219">
        <f>Variables!$I$13</f>
        <v>100</v>
      </c>
      <c r="AA7" s="219">
        <f>Variables!$I$13</f>
        <v>100</v>
      </c>
      <c r="AB7" s="219">
        <f>Variables!$I$13</f>
        <v>100</v>
      </c>
      <c r="AC7" s="219">
        <f>Variables!$I$13</f>
        <v>100</v>
      </c>
      <c r="AD7" s="219">
        <f>Variables!$I$13</f>
        <v>100</v>
      </c>
      <c r="AE7" s="219">
        <f>Variables!$I$13</f>
        <v>100</v>
      </c>
      <c r="AF7" s="219">
        <f>Variables!$I$13</f>
        <v>100</v>
      </c>
      <c r="AG7" s="219">
        <f>Variables!$I$13</f>
        <v>100</v>
      </c>
      <c r="AH7" s="219">
        <f>Variables!$I$13</f>
        <v>100</v>
      </c>
      <c r="AI7" s="219">
        <f>Variables!$I$13</f>
        <v>100</v>
      </c>
      <c r="AJ7" s="219">
        <f>Variables!$I$13</f>
        <v>100</v>
      </c>
      <c r="AK7" s="219">
        <f>Variables!$I$13</f>
        <v>100</v>
      </c>
      <c r="AL7" s="219">
        <f>Variables!$I$13</f>
        <v>100</v>
      </c>
      <c r="AM7" s="219">
        <f>Variables!$I$13</f>
        <v>100</v>
      </c>
      <c r="AN7" s="219">
        <f>Variables!$I$13</f>
        <v>100</v>
      </c>
      <c r="AO7" s="219">
        <f>Variables!$I$13</f>
        <v>100</v>
      </c>
      <c r="AP7" s="219">
        <f>Variables!$I$13</f>
        <v>100</v>
      </c>
      <c r="AQ7" s="219">
        <f>Variables!$I$13</f>
        <v>100</v>
      </c>
      <c r="AR7" s="219">
        <f>Variables!$I$13</f>
        <v>100</v>
      </c>
      <c r="AS7" s="219">
        <f>Variables!$I$13</f>
        <v>100</v>
      </c>
      <c r="AT7" s="219">
        <f>Variables!$I$13</f>
        <v>100</v>
      </c>
      <c r="AU7" s="219">
        <f>Variables!$I$13</f>
        <v>100</v>
      </c>
      <c r="AV7" s="219">
        <f>Variables!$I$13</f>
        <v>100</v>
      </c>
      <c r="AW7" s="219">
        <f>Variables!$I$13</f>
        <v>100</v>
      </c>
      <c r="AX7" s="219">
        <f>Variables!$I$13</f>
        <v>100</v>
      </c>
      <c r="AY7" s="219">
        <f>Variables!$I$13</f>
        <v>100</v>
      </c>
      <c r="AZ7" s="219">
        <f>Variables!$I$13</f>
        <v>100</v>
      </c>
      <c r="BA7" s="219">
        <f>Variables!$I$13</f>
        <v>100</v>
      </c>
      <c r="BB7" s="219">
        <f>Variables!$I$13</f>
        <v>100</v>
      </c>
      <c r="BC7" s="219">
        <f>Variables!$I$13</f>
        <v>100</v>
      </c>
      <c r="BD7" s="219">
        <f>Variables!$I$13</f>
        <v>100</v>
      </c>
      <c r="BE7" s="219">
        <f>Variables!$I$13</f>
        <v>100</v>
      </c>
      <c r="BF7" s="219">
        <f>Variables!$I$13</f>
        <v>100</v>
      </c>
      <c r="BG7" s="219">
        <f>Variables!$I$13</f>
        <v>100</v>
      </c>
      <c r="BH7" s="219">
        <f>Variables!$I$13</f>
        <v>100</v>
      </c>
      <c r="BI7" s="219">
        <f>Variables!$I$13</f>
        <v>100</v>
      </c>
      <c r="BJ7" s="219">
        <f>Variables!$I$13</f>
        <v>100</v>
      </c>
      <c r="BK7" s="219">
        <f>Variables!$I$13</f>
        <v>100</v>
      </c>
      <c r="BL7" s="219">
        <f>Variables!$I$13</f>
        <v>100</v>
      </c>
      <c r="BM7" s="219">
        <f>Variables!$I$13</f>
        <v>100</v>
      </c>
      <c r="BN7" s="219">
        <f>Variables!$I$13</f>
        <v>100</v>
      </c>
      <c r="BO7" s="219">
        <f>Variables!$I$13</f>
        <v>100</v>
      </c>
      <c r="BP7" s="219">
        <f>Variables!$I$13</f>
        <v>100</v>
      </c>
      <c r="BQ7" s="219">
        <f>Variables!$I$13</f>
        <v>100</v>
      </c>
    </row>
    <row r="8" spans="1:77" ht="16" customHeight="1">
      <c r="A8" s="212" t="s">
        <v>76</v>
      </c>
      <c r="B8" s="218">
        <f>Variables!$I$17</f>
        <v>0.03</v>
      </c>
      <c r="E8" s="333"/>
      <c r="F8" s="333"/>
      <c r="G8" s="333"/>
      <c r="H8" s="333"/>
      <c r="I8" s="215" t="s">
        <v>74</v>
      </c>
      <c r="J8" s="210">
        <f>Variables!I18</f>
        <v>155440.41450777202</v>
      </c>
      <c r="K8" s="210">
        <f>J8*(1+$B$8)</f>
        <v>160103.62694300519</v>
      </c>
      <c r="L8" s="210">
        <f t="shared" ref="L8:BQ8" si="3">K8*(1+$B$8)</f>
        <v>164906.73575129535</v>
      </c>
      <c r="M8" s="210">
        <f>L8*(1+$B$8)</f>
        <v>169853.93782383422</v>
      </c>
      <c r="N8" s="210">
        <f t="shared" si="3"/>
        <v>174949.55595854926</v>
      </c>
      <c r="O8" s="210">
        <f t="shared" si="3"/>
        <v>180198.04263730574</v>
      </c>
      <c r="P8" s="210">
        <f t="shared" si="3"/>
        <v>185603.98391642491</v>
      </c>
      <c r="Q8" s="210">
        <f t="shared" si="3"/>
        <v>191172.10343391765</v>
      </c>
      <c r="R8" s="210">
        <f t="shared" si="3"/>
        <v>196907.2665369352</v>
      </c>
      <c r="S8" s="210">
        <f t="shared" si="3"/>
        <v>202814.48453304326</v>
      </c>
      <c r="T8" s="210">
        <f t="shared" si="3"/>
        <v>208898.91906903457</v>
      </c>
      <c r="U8" s="210">
        <f t="shared" si="3"/>
        <v>215165.88664110561</v>
      </c>
      <c r="V8" s="210">
        <f t="shared" si="3"/>
        <v>221620.86324033877</v>
      </c>
      <c r="W8" s="210">
        <f t="shared" si="3"/>
        <v>228269.48913754895</v>
      </c>
      <c r="X8" s="210">
        <f t="shared" si="3"/>
        <v>235117.57381167542</v>
      </c>
      <c r="Y8" s="210">
        <f t="shared" si="3"/>
        <v>242171.10102602569</v>
      </c>
      <c r="Z8" s="210">
        <f t="shared" si="3"/>
        <v>249436.23405680645</v>
      </c>
      <c r="AA8" s="210">
        <f t="shared" si="3"/>
        <v>256919.32107851066</v>
      </c>
      <c r="AB8" s="210">
        <f t="shared" si="3"/>
        <v>264626.90071086597</v>
      </c>
      <c r="AC8" s="210">
        <f t="shared" si="3"/>
        <v>272565.70773219195</v>
      </c>
      <c r="AD8" s="210">
        <f t="shared" si="3"/>
        <v>280742.67896415771</v>
      </c>
      <c r="AE8" s="210">
        <f t="shared" si="3"/>
        <v>289164.95933308243</v>
      </c>
      <c r="AF8" s="210">
        <f t="shared" si="3"/>
        <v>297839.9081130749</v>
      </c>
      <c r="AG8" s="210">
        <f t="shared" si="3"/>
        <v>306775.10535646713</v>
      </c>
      <c r="AH8" s="210">
        <f t="shared" si="3"/>
        <v>315978.35851716116</v>
      </c>
      <c r="AI8" s="210">
        <f t="shared" si="3"/>
        <v>325457.70927267603</v>
      </c>
      <c r="AJ8" s="210">
        <f t="shared" si="3"/>
        <v>335221.44055085629</v>
      </c>
      <c r="AK8" s="210">
        <f t="shared" si="3"/>
        <v>345278.08376738196</v>
      </c>
      <c r="AL8" s="210">
        <f t="shared" si="3"/>
        <v>355636.42628040345</v>
      </c>
      <c r="AM8" s="210">
        <f t="shared" si="3"/>
        <v>366305.51906881557</v>
      </c>
      <c r="AN8" s="210">
        <f t="shared" si="3"/>
        <v>377294.68464088003</v>
      </c>
      <c r="AO8" s="210">
        <f t="shared" si="3"/>
        <v>388613.52518010646</v>
      </c>
      <c r="AP8" s="210">
        <f t="shared" si="3"/>
        <v>400271.93093550968</v>
      </c>
      <c r="AQ8" s="210">
        <f t="shared" si="3"/>
        <v>412280.08886357496</v>
      </c>
      <c r="AR8" s="210">
        <f t="shared" si="3"/>
        <v>424648.49152948224</v>
      </c>
      <c r="AS8" s="210">
        <f t="shared" si="3"/>
        <v>437387.9462753667</v>
      </c>
      <c r="AT8" s="210">
        <f t="shared" si="3"/>
        <v>450509.58466362773</v>
      </c>
      <c r="AU8" s="210">
        <f t="shared" si="3"/>
        <v>464024.87220353656</v>
      </c>
      <c r="AV8" s="210">
        <f t="shared" si="3"/>
        <v>477945.61836964265</v>
      </c>
      <c r="AW8" s="210">
        <f t="shared" si="3"/>
        <v>492283.98692073196</v>
      </c>
      <c r="AX8" s="210">
        <f t="shared" si="3"/>
        <v>507052.5065283539</v>
      </c>
      <c r="AY8" s="210">
        <f t="shared" si="3"/>
        <v>522264.08172420453</v>
      </c>
      <c r="AZ8" s="210">
        <f t="shared" si="3"/>
        <v>537932.00417593063</v>
      </c>
      <c r="BA8" s="210">
        <f t="shared" si="3"/>
        <v>554069.96430120862</v>
      </c>
      <c r="BB8" s="210">
        <f t="shared" si="3"/>
        <v>570692.06323024491</v>
      </c>
      <c r="BC8" s="210">
        <f t="shared" si="3"/>
        <v>587812.82512715226</v>
      </c>
      <c r="BD8" s="210">
        <f t="shared" si="3"/>
        <v>605447.20988096681</v>
      </c>
      <c r="BE8" s="210">
        <f t="shared" si="3"/>
        <v>623610.62617739581</v>
      </c>
      <c r="BF8" s="210">
        <f t="shared" si="3"/>
        <v>642318.94496271771</v>
      </c>
      <c r="BG8" s="210">
        <f t="shared" si="3"/>
        <v>661588.51331159926</v>
      </c>
      <c r="BH8" s="210">
        <f t="shared" si="3"/>
        <v>681436.16871094727</v>
      </c>
      <c r="BI8" s="210">
        <f t="shared" si="3"/>
        <v>701879.25377227576</v>
      </c>
      <c r="BJ8" s="210">
        <f t="shared" si="3"/>
        <v>722935.63138544408</v>
      </c>
      <c r="BK8" s="210">
        <f t="shared" si="3"/>
        <v>744623.70032700745</v>
      </c>
      <c r="BL8" s="210">
        <f t="shared" si="3"/>
        <v>766962.41133681766</v>
      </c>
      <c r="BM8" s="210">
        <f t="shared" si="3"/>
        <v>789971.2836769222</v>
      </c>
      <c r="BN8" s="210">
        <f t="shared" si="3"/>
        <v>813670.42218722985</v>
      </c>
      <c r="BO8" s="210">
        <f t="shared" si="3"/>
        <v>838080.53485284676</v>
      </c>
      <c r="BP8" s="210">
        <f t="shared" si="3"/>
        <v>863222.95089843217</v>
      </c>
      <c r="BQ8" s="210">
        <f t="shared" si="3"/>
        <v>889119.63942538516</v>
      </c>
    </row>
    <row r="9" spans="1:77" ht="16" customHeight="1">
      <c r="A9" s="212" t="s">
        <v>303</v>
      </c>
      <c r="B9" s="218">
        <f>Variables!$I$39</f>
        <v>0.18</v>
      </c>
      <c r="E9" s="333"/>
      <c r="F9" s="333"/>
      <c r="G9" s="333"/>
      <c r="H9" s="333"/>
      <c r="I9" s="214" t="s">
        <v>24</v>
      </c>
      <c r="J9" s="202">
        <f>J8/J2</f>
        <v>3333.3333333333335</v>
      </c>
      <c r="K9" s="202">
        <f>K8/K2</f>
        <v>3333.333333333333</v>
      </c>
      <c r="L9" s="202">
        <f t="shared" ref="L9:BQ9" si="4">L8/L2</f>
        <v>3333.3333333333335</v>
      </c>
      <c r="M9" s="202">
        <f t="shared" si="4"/>
        <v>3333.3333333333335</v>
      </c>
      <c r="N9" s="202">
        <f t="shared" si="4"/>
        <v>3333.3333333333335</v>
      </c>
      <c r="O9" s="202">
        <f t="shared" si="4"/>
        <v>3333.333333333333</v>
      </c>
      <c r="P9" s="202">
        <f t="shared" si="4"/>
        <v>3333.3333333333335</v>
      </c>
      <c r="Q9" s="202">
        <f t="shared" si="4"/>
        <v>3333.333333333333</v>
      </c>
      <c r="R9" s="202">
        <f t="shared" si="4"/>
        <v>3333.3333333333335</v>
      </c>
      <c r="S9" s="202">
        <f t="shared" si="4"/>
        <v>3333.3333333333335</v>
      </c>
      <c r="T9" s="202">
        <f t="shared" si="4"/>
        <v>3333.333333333333</v>
      </c>
      <c r="U9" s="202">
        <f t="shared" si="4"/>
        <v>3333.3333333333339</v>
      </c>
      <c r="V9" s="202">
        <f t="shared" si="4"/>
        <v>3333.3333333333339</v>
      </c>
      <c r="W9" s="202">
        <f t="shared" si="4"/>
        <v>3333.3333333333335</v>
      </c>
      <c r="X9" s="202">
        <f t="shared" si="4"/>
        <v>3333.3333333333335</v>
      </c>
      <c r="Y9" s="202">
        <f t="shared" si="4"/>
        <v>3333.3333333333339</v>
      </c>
      <c r="Z9" s="202">
        <f t="shared" si="4"/>
        <v>3333.3333333333335</v>
      </c>
      <c r="AA9" s="202">
        <f t="shared" si="4"/>
        <v>3333.3333333333335</v>
      </c>
      <c r="AB9" s="202">
        <f t="shared" si="4"/>
        <v>3333.333333333333</v>
      </c>
      <c r="AC9" s="202">
        <f t="shared" si="4"/>
        <v>3333.3333333333335</v>
      </c>
      <c r="AD9" s="202">
        <f t="shared" si="4"/>
        <v>3333.333333333333</v>
      </c>
      <c r="AE9" s="202">
        <f t="shared" si="4"/>
        <v>3333.3333333333335</v>
      </c>
      <c r="AF9" s="202">
        <f t="shared" si="4"/>
        <v>3333.3333333333335</v>
      </c>
      <c r="AG9" s="202">
        <f t="shared" si="4"/>
        <v>3333.3333333333339</v>
      </c>
      <c r="AH9" s="202">
        <f t="shared" si="4"/>
        <v>3333.333333333333</v>
      </c>
      <c r="AI9" s="202">
        <f t="shared" si="4"/>
        <v>3333.3333333333335</v>
      </c>
      <c r="AJ9" s="202">
        <f t="shared" si="4"/>
        <v>3333.3333333333335</v>
      </c>
      <c r="AK9" s="202">
        <f t="shared" si="4"/>
        <v>3333.3333333333335</v>
      </c>
      <c r="AL9" s="202">
        <f t="shared" si="4"/>
        <v>3333.3333333333335</v>
      </c>
      <c r="AM9" s="202">
        <f t="shared" si="4"/>
        <v>3333.3333333333335</v>
      </c>
      <c r="AN9" s="202">
        <f t="shared" si="4"/>
        <v>3333.3333333333335</v>
      </c>
      <c r="AO9" s="202">
        <f t="shared" si="4"/>
        <v>3333.3333333333335</v>
      </c>
      <c r="AP9" s="202">
        <f t="shared" si="4"/>
        <v>3333.3333333333335</v>
      </c>
      <c r="AQ9" s="202">
        <f t="shared" si="4"/>
        <v>3333.3333333333339</v>
      </c>
      <c r="AR9" s="202">
        <f t="shared" si="4"/>
        <v>3333.3333333333335</v>
      </c>
      <c r="AS9" s="202">
        <f t="shared" si="4"/>
        <v>3333.333333333333</v>
      </c>
      <c r="AT9" s="202">
        <f t="shared" si="4"/>
        <v>3333.3333333333335</v>
      </c>
      <c r="AU9" s="202">
        <f t="shared" si="4"/>
        <v>3333.3333333333335</v>
      </c>
      <c r="AV9" s="202">
        <f t="shared" si="4"/>
        <v>3333.333333333333</v>
      </c>
      <c r="AW9" s="202">
        <f t="shared" si="4"/>
        <v>3333.333333333333</v>
      </c>
      <c r="AX9" s="202">
        <f t="shared" si="4"/>
        <v>3333.3333333333335</v>
      </c>
      <c r="AY9" s="202">
        <f t="shared" si="4"/>
        <v>3333.3333333333335</v>
      </c>
      <c r="AZ9" s="202">
        <f t="shared" si="4"/>
        <v>3333.3333333333339</v>
      </c>
      <c r="BA9" s="202">
        <f t="shared" si="4"/>
        <v>3333.3333333333335</v>
      </c>
      <c r="BB9" s="202">
        <f t="shared" si="4"/>
        <v>3333.333333333333</v>
      </c>
      <c r="BC9" s="202">
        <f t="shared" si="4"/>
        <v>3333.3333333333335</v>
      </c>
      <c r="BD9" s="202">
        <f t="shared" si="4"/>
        <v>3333.3333333333335</v>
      </c>
      <c r="BE9" s="202">
        <f t="shared" si="4"/>
        <v>3333.3333333333335</v>
      </c>
      <c r="BF9" s="202">
        <f t="shared" si="4"/>
        <v>3333.3333333333335</v>
      </c>
      <c r="BG9" s="202">
        <f t="shared" si="4"/>
        <v>3333.333333333333</v>
      </c>
      <c r="BH9" s="202">
        <f t="shared" si="4"/>
        <v>3333.3333333333335</v>
      </c>
      <c r="BI9" s="202">
        <f t="shared" si="4"/>
        <v>3333.3333333333335</v>
      </c>
      <c r="BJ9" s="202">
        <f t="shared" si="4"/>
        <v>3333.3333333333335</v>
      </c>
      <c r="BK9" s="202">
        <f t="shared" si="4"/>
        <v>3333.3333333333335</v>
      </c>
      <c r="BL9" s="202">
        <f t="shared" si="4"/>
        <v>3333.333333333333</v>
      </c>
      <c r="BM9" s="202">
        <f t="shared" si="4"/>
        <v>3333.3333333333335</v>
      </c>
      <c r="BN9" s="202">
        <f t="shared" si="4"/>
        <v>3333.3333333333335</v>
      </c>
      <c r="BO9" s="202">
        <f t="shared" si="4"/>
        <v>3333.3333333333335</v>
      </c>
      <c r="BP9" s="202">
        <f t="shared" si="4"/>
        <v>3333.3333333333339</v>
      </c>
      <c r="BQ9" s="202">
        <f t="shared" si="4"/>
        <v>3333.3333333333335</v>
      </c>
    </row>
    <row r="10" spans="1:77" ht="16" customHeight="1">
      <c r="A10" s="212" t="s">
        <v>304</v>
      </c>
      <c r="B10" s="218">
        <f>Variables!$I$40</f>
        <v>0.22</v>
      </c>
      <c r="E10" s="326" t="s">
        <v>68</v>
      </c>
      <c r="F10" s="327"/>
      <c r="G10" s="327"/>
      <c r="H10" s="327"/>
      <c r="I10" s="220" t="s">
        <v>77</v>
      </c>
      <c r="J10" s="221">
        <f>Variables!$I$33</f>
        <v>0.33333333333333331</v>
      </c>
      <c r="K10" s="221">
        <f>Variables!$I$33</f>
        <v>0.33333333333333331</v>
      </c>
      <c r="L10" s="221">
        <f>Variables!$I$33</f>
        <v>0.33333333333333331</v>
      </c>
      <c r="M10" s="221">
        <f>Variables!$I$33</f>
        <v>0.33333333333333331</v>
      </c>
      <c r="N10" s="221">
        <f>Variables!$I$33</f>
        <v>0.33333333333333331</v>
      </c>
      <c r="O10" s="221">
        <f>Variables!$I$33</f>
        <v>0.33333333333333331</v>
      </c>
      <c r="P10" s="221">
        <f>Variables!$I$33</f>
        <v>0.33333333333333331</v>
      </c>
      <c r="Q10" s="221">
        <f>Variables!$I$33</f>
        <v>0.33333333333333331</v>
      </c>
      <c r="R10" s="221">
        <f>Variables!$I$33</f>
        <v>0.33333333333333331</v>
      </c>
      <c r="S10" s="221">
        <f>Variables!$I$33</f>
        <v>0.33333333333333331</v>
      </c>
      <c r="T10" s="221">
        <f>Variables!$I$33</f>
        <v>0.33333333333333331</v>
      </c>
      <c r="U10" s="221">
        <f>Variables!$I$33</f>
        <v>0.33333333333333331</v>
      </c>
      <c r="V10" s="221">
        <f>Variables!$I$33</f>
        <v>0.33333333333333331</v>
      </c>
      <c r="W10" s="221">
        <f>Variables!$I$33</f>
        <v>0.33333333333333331</v>
      </c>
      <c r="X10" s="221">
        <f>Variables!$I$33</f>
        <v>0.33333333333333331</v>
      </c>
      <c r="Y10" s="221">
        <f>Variables!$I$33</f>
        <v>0.33333333333333331</v>
      </c>
      <c r="Z10" s="221">
        <f>Variables!$I$33</f>
        <v>0.33333333333333331</v>
      </c>
      <c r="AA10" s="221">
        <f>Variables!$I$33</f>
        <v>0.33333333333333331</v>
      </c>
      <c r="AB10" s="221">
        <f>Variables!$I$33</f>
        <v>0.33333333333333331</v>
      </c>
      <c r="AC10" s="221">
        <f>Variables!$I$33</f>
        <v>0.33333333333333331</v>
      </c>
      <c r="AD10" s="221">
        <f>Variables!$I$33</f>
        <v>0.33333333333333331</v>
      </c>
      <c r="AE10" s="221">
        <f>Variables!$I$33</f>
        <v>0.33333333333333331</v>
      </c>
      <c r="AF10" s="221">
        <f>Variables!$I$33</f>
        <v>0.33333333333333331</v>
      </c>
      <c r="AG10" s="221">
        <f>Variables!$I$33</f>
        <v>0.33333333333333331</v>
      </c>
      <c r="AH10" s="221">
        <f>Variables!$I$33</f>
        <v>0.33333333333333331</v>
      </c>
      <c r="AI10" s="221">
        <f>Variables!$I$33</f>
        <v>0.33333333333333331</v>
      </c>
      <c r="AJ10" s="221">
        <f>Variables!$I$33</f>
        <v>0.33333333333333331</v>
      </c>
      <c r="AK10" s="221">
        <f>Variables!$I$33</f>
        <v>0.33333333333333331</v>
      </c>
      <c r="AL10" s="221">
        <f>Variables!$I$33</f>
        <v>0.33333333333333331</v>
      </c>
      <c r="AM10" s="221">
        <f>Variables!$I$33</f>
        <v>0.33333333333333331</v>
      </c>
      <c r="AN10" s="221">
        <f>Variables!$I$33</f>
        <v>0.33333333333333331</v>
      </c>
      <c r="AO10" s="221">
        <f>Variables!$I$33</f>
        <v>0.33333333333333331</v>
      </c>
      <c r="AP10" s="221">
        <f>Variables!$I$33</f>
        <v>0.33333333333333331</v>
      </c>
      <c r="AQ10" s="221">
        <f>Variables!$I$33</f>
        <v>0.33333333333333331</v>
      </c>
      <c r="AR10" s="221">
        <f>Variables!$I$33</f>
        <v>0.33333333333333331</v>
      </c>
      <c r="AS10" s="221">
        <f>Variables!$I$33</f>
        <v>0.33333333333333331</v>
      </c>
      <c r="AT10" s="221">
        <f>Variables!$I$33</f>
        <v>0.33333333333333331</v>
      </c>
      <c r="AU10" s="221">
        <f>Variables!$I$33</f>
        <v>0.33333333333333331</v>
      </c>
      <c r="AV10" s="221">
        <f>Variables!$I$33</f>
        <v>0.33333333333333331</v>
      </c>
      <c r="AW10" s="221">
        <f>Variables!$I$33</f>
        <v>0.33333333333333331</v>
      </c>
      <c r="AX10" s="221">
        <f>Variables!$I$33</f>
        <v>0.33333333333333331</v>
      </c>
      <c r="AY10" s="221">
        <f>Variables!$I$33</f>
        <v>0.33333333333333331</v>
      </c>
      <c r="AZ10" s="221">
        <f>Variables!$I$33</f>
        <v>0.33333333333333331</v>
      </c>
      <c r="BA10" s="221">
        <f>Variables!$I$33</f>
        <v>0.33333333333333331</v>
      </c>
      <c r="BB10" s="221">
        <f>Variables!$I$33</f>
        <v>0.33333333333333331</v>
      </c>
      <c r="BC10" s="221">
        <f>Variables!$I$33</f>
        <v>0.33333333333333331</v>
      </c>
      <c r="BD10" s="221">
        <f>Variables!$I$33</f>
        <v>0.33333333333333331</v>
      </c>
      <c r="BE10" s="221">
        <f>Variables!$I$33</f>
        <v>0.33333333333333331</v>
      </c>
      <c r="BF10" s="221">
        <f>Variables!$I$33</f>
        <v>0.33333333333333331</v>
      </c>
      <c r="BG10" s="221">
        <f>Variables!$I$33</f>
        <v>0.33333333333333331</v>
      </c>
      <c r="BH10" s="221">
        <f>Variables!$I$33</f>
        <v>0.33333333333333331</v>
      </c>
      <c r="BI10" s="221">
        <f>Variables!$I$33</f>
        <v>0.33333333333333331</v>
      </c>
      <c r="BJ10" s="221">
        <f>Variables!$I$33</f>
        <v>0.33333333333333331</v>
      </c>
      <c r="BK10" s="221">
        <f>Variables!$I$33</f>
        <v>0.33333333333333331</v>
      </c>
      <c r="BL10" s="221">
        <f>Variables!$I$33</f>
        <v>0.33333333333333331</v>
      </c>
      <c r="BM10" s="221">
        <f>Variables!$I$33</f>
        <v>0.33333333333333331</v>
      </c>
      <c r="BN10" s="221">
        <f>Variables!$I$33</f>
        <v>0.33333333333333331</v>
      </c>
      <c r="BO10" s="221">
        <f>Variables!$I$33</f>
        <v>0.33333333333333331</v>
      </c>
      <c r="BP10" s="221">
        <f>Variables!$I$33</f>
        <v>0.33333333333333331</v>
      </c>
      <c r="BQ10" s="221">
        <f>Variables!$I$33</f>
        <v>0.33333333333333331</v>
      </c>
    </row>
    <row r="11" spans="1:77" ht="16" customHeight="1">
      <c r="A11" s="212" t="s">
        <v>305</v>
      </c>
      <c r="B11" s="218">
        <f>Variables!$I$41</f>
        <v>0.25</v>
      </c>
      <c r="E11" s="326"/>
      <c r="F11" s="327"/>
      <c r="G11" s="327"/>
      <c r="H11" s="327"/>
      <c r="I11" s="220" t="s">
        <v>320</v>
      </c>
      <c r="J11" s="222">
        <f>J2*J10</f>
        <v>15.5440414507772</v>
      </c>
      <c r="K11" s="222">
        <f>K2*K10</f>
        <v>16.010362694300518</v>
      </c>
      <c r="L11" s="222">
        <f t="shared" ref="L11:BQ11" si="5">L2*L10</f>
        <v>16.490673575129534</v>
      </c>
      <c r="M11" s="222">
        <f t="shared" si="5"/>
        <v>16.985393782383419</v>
      </c>
      <c r="N11" s="222">
        <f t="shared" si="5"/>
        <v>17.494955595854925</v>
      </c>
      <c r="O11" s="222">
        <f t="shared" si="5"/>
        <v>18.019804263730574</v>
      </c>
      <c r="P11" s="222">
        <f t="shared" si="5"/>
        <v>18.56039839164249</v>
      </c>
      <c r="Q11" s="222">
        <f t="shared" si="5"/>
        <v>19.117210343391765</v>
      </c>
      <c r="R11" s="222">
        <f t="shared" si="5"/>
        <v>19.690726653693517</v>
      </c>
      <c r="S11" s="222">
        <f t="shared" si="5"/>
        <v>20.281448453304325</v>
      </c>
      <c r="T11" s="222">
        <f t="shared" si="5"/>
        <v>20.889891906903458</v>
      </c>
      <c r="U11" s="222">
        <f t="shared" si="5"/>
        <v>21.516588664110557</v>
      </c>
      <c r="V11" s="222">
        <f t="shared" si="5"/>
        <v>22.162086324033872</v>
      </c>
      <c r="W11" s="222">
        <f t="shared" si="5"/>
        <v>22.826948913754894</v>
      </c>
      <c r="X11" s="222">
        <f t="shared" si="5"/>
        <v>23.511757381167541</v>
      </c>
      <c r="Y11" s="222">
        <f t="shared" si="5"/>
        <v>24.217110102602565</v>
      </c>
      <c r="Z11" s="222">
        <f t="shared" si="5"/>
        <v>24.943623405680643</v>
      </c>
      <c r="AA11" s="222">
        <f t="shared" si="5"/>
        <v>25.691932107851063</v>
      </c>
      <c r="AB11" s="222">
        <f t="shared" si="5"/>
        <v>26.462690071086598</v>
      </c>
      <c r="AC11" s="222">
        <f t="shared" si="5"/>
        <v>27.256570773219195</v>
      </c>
      <c r="AD11" s="222">
        <f t="shared" si="5"/>
        <v>28.074267896415769</v>
      </c>
      <c r="AE11" s="222">
        <f t="shared" si="5"/>
        <v>28.916495933308241</v>
      </c>
      <c r="AF11" s="222">
        <f t="shared" si="5"/>
        <v>29.78399081130749</v>
      </c>
      <c r="AG11" s="222">
        <f t="shared" si="5"/>
        <v>30.677510535646707</v>
      </c>
      <c r="AH11" s="222">
        <f t="shared" si="5"/>
        <v>31.597835851716116</v>
      </c>
      <c r="AI11" s="222">
        <f t="shared" si="5"/>
        <v>32.545770927267597</v>
      </c>
      <c r="AJ11" s="222">
        <f t="shared" si="5"/>
        <v>33.522144055085626</v>
      </c>
      <c r="AK11" s="222">
        <f t="shared" si="5"/>
        <v>34.527808376738193</v>
      </c>
      <c r="AL11" s="222">
        <f t="shared" si="5"/>
        <v>35.563642628040341</v>
      </c>
      <c r="AM11" s="222">
        <f t="shared" si="5"/>
        <v>36.63055190688155</v>
      </c>
      <c r="AN11" s="222">
        <f t="shared" si="5"/>
        <v>37.729468464088001</v>
      </c>
      <c r="AO11" s="222">
        <f t="shared" si="5"/>
        <v>38.861352518010641</v>
      </c>
      <c r="AP11" s="222">
        <f t="shared" si="5"/>
        <v>40.027193093550963</v>
      </c>
      <c r="AQ11" s="222">
        <f t="shared" si="5"/>
        <v>41.228008886357486</v>
      </c>
      <c r="AR11" s="222">
        <f t="shared" si="5"/>
        <v>42.464849152948219</v>
      </c>
      <c r="AS11" s="222">
        <f t="shared" si="5"/>
        <v>43.73879462753667</v>
      </c>
      <c r="AT11" s="222">
        <f t="shared" si="5"/>
        <v>45.050958466362772</v>
      </c>
      <c r="AU11" s="222">
        <f t="shared" si="5"/>
        <v>46.402487220353649</v>
      </c>
      <c r="AV11" s="222">
        <f t="shared" si="5"/>
        <v>47.794561836964263</v>
      </c>
      <c r="AW11" s="222">
        <f t="shared" si="5"/>
        <v>49.228398692073199</v>
      </c>
      <c r="AX11" s="222">
        <f t="shared" si="5"/>
        <v>50.705250652835389</v>
      </c>
      <c r="AY11" s="222">
        <f t="shared" si="5"/>
        <v>52.226408172420449</v>
      </c>
      <c r="AZ11" s="222">
        <f t="shared" si="5"/>
        <v>53.793200417593056</v>
      </c>
      <c r="BA11" s="222">
        <f t="shared" si="5"/>
        <v>55.406996430120856</v>
      </c>
      <c r="BB11" s="222">
        <f t="shared" si="5"/>
        <v>57.069206323024488</v>
      </c>
      <c r="BC11" s="222">
        <f t="shared" si="5"/>
        <v>58.781282512715222</v>
      </c>
      <c r="BD11" s="222">
        <f t="shared" si="5"/>
        <v>60.544720988096671</v>
      </c>
      <c r="BE11" s="222">
        <f t="shared" si="5"/>
        <v>62.361062617739577</v>
      </c>
      <c r="BF11" s="222">
        <f t="shared" si="5"/>
        <v>64.231894496271764</v>
      </c>
      <c r="BG11" s="222">
        <f t="shared" si="5"/>
        <v>66.158851331159923</v>
      </c>
      <c r="BH11" s="222">
        <f t="shared" si="5"/>
        <v>68.143616871094721</v>
      </c>
      <c r="BI11" s="222">
        <f t="shared" si="5"/>
        <v>70.187925377227572</v>
      </c>
      <c r="BJ11" s="222">
        <f t="shared" si="5"/>
        <v>72.2935631385444</v>
      </c>
      <c r="BK11" s="222">
        <f t="shared" si="5"/>
        <v>74.462370032700733</v>
      </c>
      <c r="BL11" s="222">
        <f t="shared" si="5"/>
        <v>76.696241133681767</v>
      </c>
      <c r="BM11" s="222">
        <f t="shared" si="5"/>
        <v>78.997128367692213</v>
      </c>
      <c r="BN11" s="222">
        <f t="shared" si="5"/>
        <v>81.367042218722972</v>
      </c>
      <c r="BO11" s="222">
        <f t="shared" si="5"/>
        <v>83.80805348528466</v>
      </c>
      <c r="BP11" s="222">
        <f t="shared" si="5"/>
        <v>86.322295089843195</v>
      </c>
      <c r="BQ11" s="222">
        <f t="shared" si="5"/>
        <v>88.911963942538506</v>
      </c>
    </row>
    <row r="12" spans="1:77" ht="16" customHeight="1">
      <c r="A12" s="212" t="s">
        <v>40</v>
      </c>
      <c r="B12" s="223">
        <f>Variables!$I$5</f>
        <v>20</v>
      </c>
      <c r="E12" s="326"/>
      <c r="F12" s="328" t="s">
        <v>334</v>
      </c>
      <c r="G12" s="324" t="s">
        <v>49</v>
      </c>
      <c r="H12" s="325" t="s">
        <v>25</v>
      </c>
      <c r="I12" s="224" t="s">
        <v>318</v>
      </c>
      <c r="J12" s="216">
        <f>Variables!$I$26</f>
        <v>0.4</v>
      </c>
      <c r="K12" s="216">
        <f>Variables!$I$26</f>
        <v>0.4</v>
      </c>
      <c r="L12" s="216">
        <f>Variables!$I$26</f>
        <v>0.4</v>
      </c>
      <c r="M12" s="216">
        <f>Variables!$I$26</f>
        <v>0.4</v>
      </c>
      <c r="N12" s="216">
        <f>Variables!$I$26</f>
        <v>0.4</v>
      </c>
      <c r="O12" s="216">
        <f>Variables!$I$26</f>
        <v>0.4</v>
      </c>
      <c r="P12" s="216">
        <f>Variables!$I$26</f>
        <v>0.4</v>
      </c>
      <c r="Q12" s="216">
        <f>Variables!$I$26</f>
        <v>0.4</v>
      </c>
      <c r="R12" s="216">
        <f>Variables!$I$26</f>
        <v>0.4</v>
      </c>
      <c r="S12" s="216">
        <f>Variables!$I$26</f>
        <v>0.4</v>
      </c>
      <c r="T12" s="216">
        <f>Variables!$I$26</f>
        <v>0.4</v>
      </c>
      <c r="U12" s="216">
        <f>Variables!$I$26</f>
        <v>0.4</v>
      </c>
      <c r="V12" s="216">
        <f>Variables!$I$26</f>
        <v>0.4</v>
      </c>
      <c r="W12" s="216">
        <f>Variables!$I$26</f>
        <v>0.4</v>
      </c>
      <c r="X12" s="216">
        <f>Variables!$I$26</f>
        <v>0.4</v>
      </c>
      <c r="Y12" s="216">
        <f>Variables!$I$26</f>
        <v>0.4</v>
      </c>
      <c r="Z12" s="216">
        <f>Variables!$I$26</f>
        <v>0.4</v>
      </c>
      <c r="AA12" s="216">
        <f>Variables!$I$26</f>
        <v>0.4</v>
      </c>
      <c r="AB12" s="216">
        <f>Variables!$I$26</f>
        <v>0.4</v>
      </c>
      <c r="AC12" s="216">
        <f>Variables!$I$26</f>
        <v>0.4</v>
      </c>
      <c r="AD12" s="216">
        <f>Variables!$I$26</f>
        <v>0.4</v>
      </c>
      <c r="AE12" s="216">
        <f>Variables!$I$26</f>
        <v>0.4</v>
      </c>
      <c r="AF12" s="216">
        <f>Variables!$I$26</f>
        <v>0.4</v>
      </c>
      <c r="AG12" s="216">
        <f>Variables!$I$26</f>
        <v>0.4</v>
      </c>
      <c r="AH12" s="216">
        <f>Variables!$I$26</f>
        <v>0.4</v>
      </c>
      <c r="AI12" s="216">
        <f>Variables!$I$26</f>
        <v>0.4</v>
      </c>
      <c r="AJ12" s="216">
        <f>Variables!$I$26</f>
        <v>0.4</v>
      </c>
      <c r="AK12" s="216">
        <f>Variables!$I$26</f>
        <v>0.4</v>
      </c>
      <c r="AL12" s="216">
        <f>Variables!$I$26</f>
        <v>0.4</v>
      </c>
      <c r="AM12" s="216">
        <f>Variables!$I$26</f>
        <v>0.4</v>
      </c>
      <c r="AN12" s="216">
        <f>Variables!$I$26</f>
        <v>0.4</v>
      </c>
      <c r="AO12" s="216">
        <f>Variables!$I$26</f>
        <v>0.4</v>
      </c>
      <c r="AP12" s="216">
        <f>Variables!$I$26</f>
        <v>0.4</v>
      </c>
      <c r="AQ12" s="216">
        <f>Variables!$I$26</f>
        <v>0.4</v>
      </c>
      <c r="AR12" s="216">
        <f>Variables!$I$26</f>
        <v>0.4</v>
      </c>
      <c r="AS12" s="216">
        <f>Variables!$I$26</f>
        <v>0.4</v>
      </c>
      <c r="AT12" s="216">
        <f>Variables!$I$26</f>
        <v>0.4</v>
      </c>
      <c r="AU12" s="216">
        <f>Variables!$I$26</f>
        <v>0.4</v>
      </c>
      <c r="AV12" s="216">
        <f>Variables!$I$26</f>
        <v>0.4</v>
      </c>
      <c r="AW12" s="216">
        <f>Variables!$I$26</f>
        <v>0.4</v>
      </c>
      <c r="AX12" s="216">
        <f>Variables!$I$26</f>
        <v>0.4</v>
      </c>
      <c r="AY12" s="216">
        <f>Variables!$I$26</f>
        <v>0.4</v>
      </c>
      <c r="AZ12" s="216">
        <f>Variables!$I$26</f>
        <v>0.4</v>
      </c>
      <c r="BA12" s="216">
        <f>Variables!$I$26</f>
        <v>0.4</v>
      </c>
      <c r="BB12" s="216">
        <f>Variables!$I$26</f>
        <v>0.4</v>
      </c>
      <c r="BC12" s="216">
        <f>Variables!$I$26</f>
        <v>0.4</v>
      </c>
      <c r="BD12" s="216">
        <f>Variables!$I$26</f>
        <v>0.4</v>
      </c>
      <c r="BE12" s="216">
        <f>Variables!$I$26</f>
        <v>0.4</v>
      </c>
      <c r="BF12" s="216">
        <f>Variables!$I$26</f>
        <v>0.4</v>
      </c>
      <c r="BG12" s="216">
        <f>Variables!$I$26</f>
        <v>0.4</v>
      </c>
      <c r="BH12" s="216">
        <f>Variables!$I$26</f>
        <v>0.4</v>
      </c>
      <c r="BI12" s="216">
        <f>Variables!$I$26</f>
        <v>0.4</v>
      </c>
      <c r="BJ12" s="216">
        <f>Variables!$I$26</f>
        <v>0.4</v>
      </c>
      <c r="BK12" s="216">
        <f>Variables!$I$26</f>
        <v>0.4</v>
      </c>
      <c r="BL12" s="216">
        <f>Variables!$I$26</f>
        <v>0.4</v>
      </c>
      <c r="BM12" s="216">
        <f>Variables!$I$26</f>
        <v>0.4</v>
      </c>
      <c r="BN12" s="216">
        <f>Variables!$I$26</f>
        <v>0.4</v>
      </c>
      <c r="BO12" s="216">
        <f>Variables!$I$26</f>
        <v>0.4</v>
      </c>
      <c r="BP12" s="216">
        <f>Variables!$I$26</f>
        <v>0.4</v>
      </c>
      <c r="BQ12" s="216">
        <f>Variables!$I$26</f>
        <v>0.4</v>
      </c>
    </row>
    <row r="13" spans="1:77" ht="16" customHeight="1">
      <c r="A13" s="212" t="s">
        <v>306</v>
      </c>
      <c r="B13" s="225">
        <f>J2/B12</f>
        <v>2.3316062176165802</v>
      </c>
      <c r="E13" s="326"/>
      <c r="F13" s="328"/>
      <c r="G13" s="324"/>
      <c r="H13" s="325"/>
      <c r="I13" s="226" t="s">
        <v>321</v>
      </c>
      <c r="J13" s="200">
        <f>J12*J11</f>
        <v>6.2176165803108807</v>
      </c>
      <c r="K13" s="200">
        <f>K12*K11</f>
        <v>6.4041450777202078</v>
      </c>
      <c r="L13" s="200">
        <f t="shared" ref="L13:BQ13" si="6">L12*L11</f>
        <v>6.5962694300518141</v>
      </c>
      <c r="M13" s="200">
        <f t="shared" si="6"/>
        <v>6.794157512953368</v>
      </c>
      <c r="N13" s="200">
        <f t="shared" si="6"/>
        <v>6.9979822383419705</v>
      </c>
      <c r="O13" s="200">
        <f t="shared" si="6"/>
        <v>7.2079217054922298</v>
      </c>
      <c r="P13" s="200">
        <f t="shared" si="6"/>
        <v>7.4241593566569968</v>
      </c>
      <c r="Q13" s="200">
        <f t="shared" si="6"/>
        <v>7.6468841373567065</v>
      </c>
      <c r="R13" s="200">
        <f t="shared" si="6"/>
        <v>7.8762906614774071</v>
      </c>
      <c r="S13" s="200">
        <f t="shared" si="6"/>
        <v>8.11257938132173</v>
      </c>
      <c r="T13" s="200">
        <f t="shared" si="6"/>
        <v>8.3559567627613838</v>
      </c>
      <c r="U13" s="200">
        <f t="shared" si="6"/>
        <v>8.6066354656442225</v>
      </c>
      <c r="V13" s="200">
        <f t="shared" si="6"/>
        <v>8.8648345296135496</v>
      </c>
      <c r="W13" s="200">
        <f t="shared" si="6"/>
        <v>9.1307795655019586</v>
      </c>
      <c r="X13" s="200">
        <f t="shared" si="6"/>
        <v>9.4047029524670176</v>
      </c>
      <c r="Y13" s="200">
        <f t="shared" si="6"/>
        <v>9.6868440410410273</v>
      </c>
      <c r="Z13" s="200">
        <f t="shared" si="6"/>
        <v>9.9774493622722584</v>
      </c>
      <c r="AA13" s="200">
        <f t="shared" si="6"/>
        <v>10.276772843140426</v>
      </c>
      <c r="AB13" s="200">
        <f t="shared" si="6"/>
        <v>10.58507602843464</v>
      </c>
      <c r="AC13" s="200">
        <f t="shared" si="6"/>
        <v>10.902628309287678</v>
      </c>
      <c r="AD13" s="200">
        <f t="shared" si="6"/>
        <v>11.229707158566308</v>
      </c>
      <c r="AE13" s="200">
        <f t="shared" si="6"/>
        <v>11.566598373323297</v>
      </c>
      <c r="AF13" s="200">
        <f t="shared" si="6"/>
        <v>11.913596324522997</v>
      </c>
      <c r="AG13" s="200">
        <f t="shared" si="6"/>
        <v>12.271004214258683</v>
      </c>
      <c r="AH13" s="200">
        <f t="shared" si="6"/>
        <v>12.639134340686446</v>
      </c>
      <c r="AI13" s="200">
        <f t="shared" si="6"/>
        <v>13.01830837090704</v>
      </c>
      <c r="AJ13" s="200">
        <f t="shared" si="6"/>
        <v>13.408857622034251</v>
      </c>
      <c r="AK13" s="200">
        <f t="shared" si="6"/>
        <v>13.811123350695278</v>
      </c>
      <c r="AL13" s="200">
        <f t="shared" si="6"/>
        <v>14.225457051216138</v>
      </c>
      <c r="AM13" s="200">
        <f t="shared" si="6"/>
        <v>14.65222076275262</v>
      </c>
      <c r="AN13" s="200">
        <f t="shared" si="6"/>
        <v>15.0917873856352</v>
      </c>
      <c r="AO13" s="200">
        <f t="shared" si="6"/>
        <v>15.544541007204257</v>
      </c>
      <c r="AP13" s="200">
        <f t="shared" si="6"/>
        <v>16.010877237420384</v>
      </c>
      <c r="AQ13" s="200">
        <f t="shared" si="6"/>
        <v>16.491203554542995</v>
      </c>
      <c r="AR13" s="200">
        <f t="shared" si="6"/>
        <v>16.985939661179287</v>
      </c>
      <c r="AS13" s="200">
        <f t="shared" si="6"/>
        <v>17.495517851014668</v>
      </c>
      <c r="AT13" s="200">
        <f t="shared" si="6"/>
        <v>18.02038338654511</v>
      </c>
      <c r="AU13" s="200">
        <f t="shared" si="6"/>
        <v>18.560994888141462</v>
      </c>
      <c r="AV13" s="200">
        <f t="shared" si="6"/>
        <v>19.117824734785707</v>
      </c>
      <c r="AW13" s="200">
        <f t="shared" si="6"/>
        <v>19.69135947682928</v>
      </c>
      <c r="AX13" s="200">
        <f t="shared" si="6"/>
        <v>20.282100261134158</v>
      </c>
      <c r="AY13" s="200">
        <f t="shared" si="6"/>
        <v>20.89056326896818</v>
      </c>
      <c r="AZ13" s="200">
        <f t="shared" si="6"/>
        <v>21.517280167037224</v>
      </c>
      <c r="BA13" s="200">
        <f t="shared" si="6"/>
        <v>22.162798572048345</v>
      </c>
      <c r="BB13" s="200">
        <f t="shared" si="6"/>
        <v>22.827682529209795</v>
      </c>
      <c r="BC13" s="200">
        <f t="shared" si="6"/>
        <v>23.512513005086092</v>
      </c>
      <c r="BD13" s="200">
        <f t="shared" si="6"/>
        <v>24.217888395238671</v>
      </c>
      <c r="BE13" s="200">
        <f t="shared" si="6"/>
        <v>24.944425047095834</v>
      </c>
      <c r="BF13" s="200">
        <f t="shared" si="6"/>
        <v>25.692757798508708</v>
      </c>
      <c r="BG13" s="200">
        <f t="shared" si="6"/>
        <v>26.46354053246397</v>
      </c>
      <c r="BH13" s="200">
        <f t="shared" si="6"/>
        <v>27.257446748437889</v>
      </c>
      <c r="BI13" s="200">
        <f t="shared" si="6"/>
        <v>28.075170150891029</v>
      </c>
      <c r="BJ13" s="200">
        <f t="shared" si="6"/>
        <v>28.917425255417761</v>
      </c>
      <c r="BK13" s="200">
        <f t="shared" si="6"/>
        <v>29.784948013080296</v>
      </c>
      <c r="BL13" s="200">
        <f t="shared" si="6"/>
        <v>30.678496453472707</v>
      </c>
      <c r="BM13" s="200">
        <f t="shared" si="6"/>
        <v>31.598851347076888</v>
      </c>
      <c r="BN13" s="200">
        <f t="shared" si="6"/>
        <v>32.546816887489193</v>
      </c>
      <c r="BO13" s="200">
        <f t="shared" si="6"/>
        <v>33.523221394113868</v>
      </c>
      <c r="BP13" s="200">
        <f t="shared" si="6"/>
        <v>34.528918035937281</v>
      </c>
      <c r="BQ13" s="200">
        <f t="shared" si="6"/>
        <v>35.564785577015407</v>
      </c>
    </row>
    <row r="14" spans="1:77" ht="16" customHeight="1">
      <c r="E14" s="326"/>
      <c r="F14" s="328"/>
      <c r="G14" s="324"/>
      <c r="H14" s="325"/>
      <c r="I14" s="226" t="s">
        <v>322</v>
      </c>
      <c r="J14" s="200">
        <f>J13/J264</f>
        <v>0.36574215178299296</v>
      </c>
      <c r="K14" s="200">
        <f>K13/K264</f>
        <v>0.36932785915341454</v>
      </c>
      <c r="L14" s="200">
        <f t="shared" ref="L14:BQ14" si="7">L13/L264</f>
        <v>0.3729487205176637</v>
      </c>
      <c r="M14" s="200">
        <f t="shared" si="7"/>
        <v>0.37660508052273878</v>
      </c>
      <c r="N14" s="200">
        <f t="shared" si="7"/>
        <v>0.38029728719453038</v>
      </c>
      <c r="O14" s="200">
        <f t="shared" si="7"/>
        <v>0.38402569197094732</v>
      </c>
      <c r="P14" s="200">
        <f t="shared" si="7"/>
        <v>0.38779064973536842</v>
      </c>
      <c r="Q14" s="200">
        <f t="shared" si="7"/>
        <v>0.39159251885042101</v>
      </c>
      <c r="R14" s="200">
        <f t="shared" si="7"/>
        <v>0.39543166119209183</v>
      </c>
      <c r="S14" s="200">
        <f t="shared" si="7"/>
        <v>0.39930844218417116</v>
      </c>
      <c r="T14" s="200">
        <f t="shared" si="7"/>
        <v>0.40322323083303574</v>
      </c>
      <c r="U14" s="200">
        <f t="shared" si="7"/>
        <v>0.40717639976277126</v>
      </c>
      <c r="V14" s="200">
        <f t="shared" si="7"/>
        <v>0.41116832525064151</v>
      </c>
      <c r="W14" s="200">
        <f t="shared" si="7"/>
        <v>0.4151993872629029</v>
      </c>
      <c r="X14" s="200">
        <f t="shared" si="7"/>
        <v>0.41926996949097056</v>
      </c>
      <c r="Y14" s="200">
        <f t="shared" si="7"/>
        <v>0.42338045938794078</v>
      </c>
      <c r="Z14" s="200">
        <f t="shared" si="7"/>
        <v>0.42753124820546962</v>
      </c>
      <c r="AA14" s="200">
        <f t="shared" si="7"/>
        <v>0.43172273103101338</v>
      </c>
      <c r="AB14" s="200">
        <f t="shared" si="7"/>
        <v>0.43595530682543515</v>
      </c>
      <c r="AC14" s="200">
        <f t="shared" si="7"/>
        <v>0.44022937846097859</v>
      </c>
      <c r="AD14" s="200">
        <f t="shared" si="7"/>
        <v>0.4445453527596156</v>
      </c>
      <c r="AE14" s="200">
        <f t="shared" si="7"/>
        <v>0.44890364053176868</v>
      </c>
      <c r="AF14" s="200">
        <f t="shared" si="7"/>
        <v>0.45330465661541358</v>
      </c>
      <c r="AG14" s="200">
        <f t="shared" si="7"/>
        <v>0.45774881991556449</v>
      </c>
      <c r="AH14" s="200">
        <f t="shared" si="7"/>
        <v>0.46223655344414855</v>
      </c>
      <c r="AI14" s="200">
        <f t="shared" si="7"/>
        <v>0.46676828436026763</v>
      </c>
      <c r="AJ14" s="200">
        <f t="shared" si="7"/>
        <v>0.47134444401085851</v>
      </c>
      <c r="AK14" s="200">
        <f t="shared" si="7"/>
        <v>0.47596546797174921</v>
      </c>
      <c r="AL14" s="200">
        <f t="shared" si="7"/>
        <v>0.48063179608911927</v>
      </c>
      <c r="AM14" s="200">
        <f t="shared" si="7"/>
        <v>0.48534387252136552</v>
      </c>
      <c r="AN14" s="200">
        <f t="shared" si="7"/>
        <v>0.49010214578137895</v>
      </c>
      <c r="AO14" s="200">
        <f t="shared" si="7"/>
        <v>0.49490706877923563</v>
      </c>
      <c r="AP14" s="200">
        <f t="shared" si="7"/>
        <v>0.49975909886530651</v>
      </c>
      <c r="AQ14" s="200">
        <f t="shared" si="7"/>
        <v>0.50465869787378992</v>
      </c>
      <c r="AR14" s="200">
        <f t="shared" si="7"/>
        <v>0.50960633216667039</v>
      </c>
      <c r="AS14" s="200">
        <f t="shared" si="7"/>
        <v>0.51460247267810832</v>
      </c>
      <c r="AT14" s="200">
        <f t="shared" si="7"/>
        <v>0.51964759495926616</v>
      </c>
      <c r="AU14" s="200">
        <f t="shared" si="7"/>
        <v>0.52474217922357269</v>
      </c>
      <c r="AV14" s="200">
        <f t="shared" si="7"/>
        <v>0.5298867103924314</v>
      </c>
      <c r="AW14" s="200">
        <f t="shared" si="7"/>
        <v>0.53508167814137675</v>
      </c>
      <c r="AX14" s="200">
        <f t="shared" si="7"/>
        <v>0.54032757694668443</v>
      </c>
      <c r="AY14" s="200">
        <f t="shared" si="7"/>
        <v>0.54562490613243608</v>
      </c>
      <c r="AZ14" s="200">
        <f t="shared" si="7"/>
        <v>0.55097416991804826</v>
      </c>
      <c r="BA14" s="200">
        <f t="shared" si="7"/>
        <v>0.55637587746626449</v>
      </c>
      <c r="BB14" s="200">
        <f t="shared" si="7"/>
        <v>0.56183054293162005</v>
      </c>
      <c r="BC14" s="200">
        <f t="shared" si="7"/>
        <v>0.56733868550938116</v>
      </c>
      <c r="BD14" s="200">
        <f t="shared" si="7"/>
        <v>0.57290082948496324</v>
      </c>
      <c r="BE14" s="200">
        <f t="shared" si="7"/>
        <v>0.5785175042838353</v>
      </c>
      <c r="BF14" s="200">
        <f t="shared" si="7"/>
        <v>0.58418924452191212</v>
      </c>
      <c r="BG14" s="200">
        <f t="shared" si="7"/>
        <v>0.5899165900564407</v>
      </c>
      <c r="BH14" s="200">
        <f t="shared" si="7"/>
        <v>0.59570008603738622</v>
      </c>
      <c r="BI14" s="200">
        <f t="shared" si="7"/>
        <v>0.60154028295932138</v>
      </c>
      <c r="BJ14" s="200">
        <f t="shared" si="7"/>
        <v>0.60743773671382462</v>
      </c>
      <c r="BK14" s="200">
        <f t="shared" si="7"/>
        <v>0.61339300864239155</v>
      </c>
      <c r="BL14" s="200">
        <f t="shared" si="7"/>
        <v>0.61940666558986601</v>
      </c>
      <c r="BM14" s="200">
        <f t="shared" si="7"/>
        <v>0.62547927995839414</v>
      </c>
      <c r="BN14" s="200">
        <f t="shared" si="7"/>
        <v>0.63161142976190776</v>
      </c>
      <c r="BO14" s="200">
        <f t="shared" si="7"/>
        <v>0.63780369868114206</v>
      </c>
      <c r="BP14" s="200">
        <f t="shared" si="7"/>
        <v>0.64405667611919237</v>
      </c>
      <c r="BQ14" s="200">
        <f t="shared" si="7"/>
        <v>0.65037095725761596</v>
      </c>
    </row>
    <row r="15" spans="1:77" ht="16" customHeight="1">
      <c r="E15" s="326"/>
      <c r="F15" s="328"/>
      <c r="G15" s="324"/>
      <c r="H15" s="325"/>
      <c r="I15" s="226" t="s">
        <v>64</v>
      </c>
      <c r="J15" s="203">
        <f>Variables!$I$8</f>
        <v>5</v>
      </c>
      <c r="K15" s="203">
        <f>Variables!$I$8</f>
        <v>5</v>
      </c>
      <c r="L15" s="203">
        <f>Variables!$I$8</f>
        <v>5</v>
      </c>
      <c r="M15" s="203">
        <f>Variables!$I$8</f>
        <v>5</v>
      </c>
      <c r="N15" s="203">
        <f>Variables!$I$8</f>
        <v>5</v>
      </c>
      <c r="O15" s="203">
        <f>Variables!$I$8</f>
        <v>5</v>
      </c>
      <c r="P15" s="203">
        <f>Variables!$I$8</f>
        <v>5</v>
      </c>
      <c r="Q15" s="203">
        <f>Variables!$I$8</f>
        <v>5</v>
      </c>
      <c r="R15" s="203">
        <f>Variables!$I$8</f>
        <v>5</v>
      </c>
      <c r="S15" s="203">
        <f>Variables!$I$8</f>
        <v>5</v>
      </c>
      <c r="T15" s="203">
        <f>Variables!$I$8</f>
        <v>5</v>
      </c>
      <c r="U15" s="203">
        <f>Variables!$I$8</f>
        <v>5</v>
      </c>
      <c r="V15" s="203">
        <f>Variables!$I$8</f>
        <v>5</v>
      </c>
      <c r="W15" s="203">
        <f>Variables!$I$8</f>
        <v>5</v>
      </c>
      <c r="X15" s="203">
        <f>Variables!$I$8</f>
        <v>5</v>
      </c>
      <c r="Y15" s="203">
        <f>Variables!$I$8</f>
        <v>5</v>
      </c>
      <c r="Z15" s="203">
        <f>Variables!$I$8</f>
        <v>5</v>
      </c>
      <c r="AA15" s="203">
        <f>Variables!$I$8</f>
        <v>5</v>
      </c>
      <c r="AB15" s="203">
        <f>Variables!$I$8</f>
        <v>5</v>
      </c>
      <c r="AC15" s="203">
        <f>Variables!$I$8</f>
        <v>5</v>
      </c>
      <c r="AD15" s="203">
        <f>Variables!$I$8</f>
        <v>5</v>
      </c>
      <c r="AE15" s="203">
        <f>Variables!$I$8</f>
        <v>5</v>
      </c>
      <c r="AF15" s="203">
        <f>Variables!$I$8</f>
        <v>5</v>
      </c>
      <c r="AG15" s="203">
        <f>Variables!$I$8</f>
        <v>5</v>
      </c>
      <c r="AH15" s="203">
        <f>Variables!$I$8</f>
        <v>5</v>
      </c>
      <c r="AI15" s="203">
        <f>Variables!$I$8</f>
        <v>5</v>
      </c>
      <c r="AJ15" s="203">
        <f>Variables!$I$8</f>
        <v>5</v>
      </c>
      <c r="AK15" s="203">
        <f>Variables!$I$8</f>
        <v>5</v>
      </c>
      <c r="AL15" s="203">
        <f>Variables!$I$8</f>
        <v>5</v>
      </c>
      <c r="AM15" s="203">
        <f>Variables!$I$8</f>
        <v>5</v>
      </c>
      <c r="AN15" s="203">
        <f>Variables!$I$8</f>
        <v>5</v>
      </c>
      <c r="AO15" s="203">
        <f>Variables!$I$8</f>
        <v>5</v>
      </c>
      <c r="AP15" s="203">
        <f>Variables!$I$8</f>
        <v>5</v>
      </c>
      <c r="AQ15" s="203">
        <f>Variables!$I$8</f>
        <v>5</v>
      </c>
      <c r="AR15" s="203">
        <f>Variables!$I$8</f>
        <v>5</v>
      </c>
      <c r="AS15" s="203">
        <f>Variables!$I$8</f>
        <v>5</v>
      </c>
      <c r="AT15" s="203">
        <f>Variables!$I$8</f>
        <v>5</v>
      </c>
      <c r="AU15" s="203">
        <f>Variables!$I$8</f>
        <v>5</v>
      </c>
      <c r="AV15" s="203">
        <f>Variables!$I$8</f>
        <v>5</v>
      </c>
      <c r="AW15" s="203">
        <f>Variables!$I$8</f>
        <v>5</v>
      </c>
      <c r="AX15" s="203">
        <f>Variables!$I$8</f>
        <v>5</v>
      </c>
      <c r="AY15" s="203">
        <f>Variables!$I$8</f>
        <v>5</v>
      </c>
      <c r="AZ15" s="203">
        <f>Variables!$I$8</f>
        <v>5</v>
      </c>
      <c r="BA15" s="203">
        <f>Variables!$I$8</f>
        <v>5</v>
      </c>
      <c r="BB15" s="203">
        <f>Variables!$I$8</f>
        <v>5</v>
      </c>
      <c r="BC15" s="203">
        <f>Variables!$I$8</f>
        <v>5</v>
      </c>
      <c r="BD15" s="203">
        <f>Variables!$I$8</f>
        <v>5</v>
      </c>
      <c r="BE15" s="203">
        <f>Variables!$I$8</f>
        <v>5</v>
      </c>
      <c r="BF15" s="203">
        <f>Variables!$I$8</f>
        <v>5</v>
      </c>
      <c r="BG15" s="203">
        <f>Variables!$I$8</f>
        <v>5</v>
      </c>
      <c r="BH15" s="203">
        <f>Variables!$I$8</f>
        <v>5</v>
      </c>
      <c r="BI15" s="203">
        <f>Variables!$I$8</f>
        <v>5</v>
      </c>
      <c r="BJ15" s="203">
        <f>Variables!$I$8</f>
        <v>5</v>
      </c>
      <c r="BK15" s="203">
        <f>Variables!$I$8</f>
        <v>5</v>
      </c>
      <c r="BL15" s="203">
        <f>Variables!$I$8</f>
        <v>5</v>
      </c>
      <c r="BM15" s="203">
        <f>Variables!$I$8</f>
        <v>5</v>
      </c>
      <c r="BN15" s="203">
        <f>Variables!$I$8</f>
        <v>5</v>
      </c>
      <c r="BO15" s="203">
        <f>Variables!$I$8</f>
        <v>5</v>
      </c>
      <c r="BP15" s="203">
        <f>Variables!$I$8</f>
        <v>5</v>
      </c>
      <c r="BQ15" s="203">
        <f>Variables!$I$8</f>
        <v>5</v>
      </c>
    </row>
    <row r="16" spans="1:77" ht="16" customHeight="1">
      <c r="E16" s="326"/>
      <c r="F16" s="328"/>
      <c r="G16" s="324"/>
      <c r="H16" s="325"/>
      <c r="I16" s="226" t="s">
        <v>299</v>
      </c>
      <c r="J16" s="200">
        <v>0</v>
      </c>
      <c r="K16" s="200">
        <f>J18*$B$6</f>
        <v>0.1462968607131972</v>
      </c>
      <c r="L16" s="200">
        <f t="shared" ref="L16:BQ16" si="8">K18*$B$6</f>
        <v>0.22087957401796443</v>
      </c>
      <c r="M16" s="200">
        <f t="shared" si="8"/>
        <v>0.25961927521604772</v>
      </c>
      <c r="N16" s="200">
        <f t="shared" si="8"/>
        <v>0.28045166981711939</v>
      </c>
      <c r="O16" s="200">
        <f t="shared" si="8"/>
        <v>0.29234474978637187</v>
      </c>
      <c r="P16" s="200">
        <f t="shared" si="8"/>
        <v>0.29978265168156487</v>
      </c>
      <c r="Q16" s="200">
        <f t="shared" si="8"/>
        <v>0.30500758573492981</v>
      </c>
      <c r="R16" s="200">
        <f t="shared" si="8"/>
        <v>0.30914080040763331</v>
      </c>
      <c r="S16" s="200">
        <f t="shared" si="8"/>
        <v>0.31274306468065338</v>
      </c>
      <c r="T16" s="200">
        <f t="shared" si="8"/>
        <v>0.31609490921399519</v>
      </c>
      <c r="U16" s="200">
        <f t="shared" si="8"/>
        <v>0.31933674694021197</v>
      </c>
      <c r="V16" s="200">
        <f t="shared" si="8"/>
        <v>0.3225389333752145</v>
      </c>
      <c r="W16" s="200">
        <f t="shared" si="8"/>
        <v>0.32573679678786388</v>
      </c>
      <c r="X16" s="200">
        <f t="shared" si="8"/>
        <v>0.3289481532990931</v>
      </c>
      <c r="Y16" s="200">
        <f t="shared" si="8"/>
        <v>0.33218206444593479</v>
      </c>
      <c r="Z16" s="200">
        <f t="shared" si="8"/>
        <v>0.33544321597814375</v>
      </c>
      <c r="AA16" s="200">
        <f t="shared" si="8"/>
        <v>0.33873410727125974</v>
      </c>
      <c r="AB16" s="200">
        <f t="shared" si="8"/>
        <v>0.3420561460480353</v>
      </c>
      <c r="AC16" s="200">
        <f t="shared" si="8"/>
        <v>0.34541019575419174</v>
      </c>
      <c r="AD16" s="200">
        <f t="shared" si="8"/>
        <v>0.3487968492614873</v>
      </c>
      <c r="AE16" s="200">
        <f t="shared" si="8"/>
        <v>0.35221656573458993</v>
      </c>
      <c r="AF16" s="200">
        <f t="shared" si="8"/>
        <v>0.35566973908000243</v>
      </c>
      <c r="AG16" s="200">
        <f t="shared" si="8"/>
        <v>0.35915673218616667</v>
      </c>
      <c r="AH16" s="200">
        <f t="shared" si="8"/>
        <v>0.36267789405930917</v>
      </c>
      <c r="AI16" s="200">
        <f t="shared" si="8"/>
        <v>0.36623356840731403</v>
      </c>
      <c r="AJ16" s="200">
        <f t="shared" si="8"/>
        <v>0.36982409794776405</v>
      </c>
      <c r="AK16" s="200">
        <f t="shared" si="8"/>
        <v>0.37344982657822545</v>
      </c>
      <c r="AL16" s="200">
        <f t="shared" si="8"/>
        <v>0.37711110047781243</v>
      </c>
      <c r="AM16" s="200">
        <f t="shared" si="8"/>
        <v>0.38080826867455397</v>
      </c>
      <c r="AN16" s="200">
        <f t="shared" si="8"/>
        <v>0.38454168334582317</v>
      </c>
      <c r="AO16" s="200">
        <f t="shared" si="8"/>
        <v>0.38831169998546317</v>
      </c>
      <c r="AP16" s="200">
        <f t="shared" si="8"/>
        <v>0.39211867750442586</v>
      </c>
      <c r="AQ16" s="200">
        <f t="shared" si="8"/>
        <v>0.39596297829833554</v>
      </c>
      <c r="AR16" s="200">
        <f t="shared" si="8"/>
        <v>0.39984496829868377</v>
      </c>
      <c r="AS16" s="200">
        <f t="shared" si="8"/>
        <v>0.40376501701601009</v>
      </c>
      <c r="AT16" s="200">
        <f t="shared" si="8"/>
        <v>0.40772349757924842</v>
      </c>
      <c r="AU16" s="200">
        <f t="shared" si="8"/>
        <v>0.41172078677333074</v>
      </c>
      <c r="AV16" s="200">
        <f t="shared" si="8"/>
        <v>0.41575726507609451</v>
      </c>
      <c r="AW16" s="200">
        <f t="shared" si="8"/>
        <v>0.41983331669501989</v>
      </c>
      <c r="AX16" s="200">
        <f t="shared" si="8"/>
        <v>0.42394932960406068</v>
      </c>
      <c r="AY16" s="200">
        <f t="shared" si="8"/>
        <v>0.4281056955807041</v>
      </c>
      <c r="AZ16" s="200">
        <f t="shared" si="8"/>
        <v>0.43230281024332645</v>
      </c>
      <c r="BA16" s="200">
        <f t="shared" si="8"/>
        <v>0.43654107308888257</v>
      </c>
      <c r="BB16" s="200">
        <f t="shared" si="8"/>
        <v>0.44082088753094717</v>
      </c>
      <c r="BC16" s="200">
        <f t="shared" si="8"/>
        <v>0.44514266093812155</v>
      </c>
      <c r="BD16" s="200">
        <f t="shared" si="8"/>
        <v>0.44950680467281323</v>
      </c>
      <c r="BE16" s="200">
        <f t="shared" si="8"/>
        <v>0.45391373413039188</v>
      </c>
      <c r="BF16" s="200">
        <f t="shared" si="8"/>
        <v>0.45836386877873009</v>
      </c>
      <c r="BG16" s="200">
        <f t="shared" si="8"/>
        <v>0.46285763219812992</v>
      </c>
      <c r="BH16" s="200">
        <f t="shared" si="8"/>
        <v>0.46739545212164124</v>
      </c>
      <c r="BI16" s="200">
        <f t="shared" si="8"/>
        <v>0.47197776047577511</v>
      </c>
      <c r="BJ16" s="200">
        <f t="shared" si="8"/>
        <v>0.47660499342161611</v>
      </c>
      <c r="BK16" s="200">
        <f t="shared" si="8"/>
        <v>0.48127759139633791</v>
      </c>
      <c r="BL16" s="200">
        <f t="shared" si="8"/>
        <v>0.48599599915512554</v>
      </c>
      <c r="BM16" s="200">
        <f t="shared" si="8"/>
        <v>0.49076066581350919</v>
      </c>
      <c r="BN16" s="200">
        <f t="shared" si="8"/>
        <v>0.4955720448901122</v>
      </c>
      <c r="BO16" s="200">
        <f t="shared" si="8"/>
        <v>0.50043059434981918</v>
      </c>
      <c r="BP16" s="200">
        <f t="shared" si="8"/>
        <v>0.50533677664736643</v>
      </c>
      <c r="BQ16" s="200">
        <f t="shared" si="8"/>
        <v>0.51029105877136016</v>
      </c>
    </row>
    <row r="17" spans="5:69" ht="16" customHeight="1">
      <c r="E17" s="326"/>
      <c r="F17" s="328"/>
      <c r="G17" s="324"/>
      <c r="H17" s="325"/>
      <c r="I17" s="227" t="s">
        <v>301</v>
      </c>
      <c r="J17" s="200">
        <v>0</v>
      </c>
      <c r="K17" s="200">
        <f t="shared" ref="K17:BQ17" si="9">J18*$B$7</f>
        <v>3.6574215178299299E-2</v>
      </c>
      <c r="L17" s="200">
        <f t="shared" si="9"/>
        <v>5.5219893504491108E-2</v>
      </c>
      <c r="M17" s="200">
        <f t="shared" si="9"/>
        <v>6.4904818804011929E-2</v>
      </c>
      <c r="N17" s="200">
        <f t="shared" si="9"/>
        <v>7.0112917454279847E-2</v>
      </c>
      <c r="O17" s="200">
        <f t="shared" si="9"/>
        <v>7.3086187446592968E-2</v>
      </c>
      <c r="P17" s="200">
        <f t="shared" si="9"/>
        <v>7.4945662920391218E-2</v>
      </c>
      <c r="Q17" s="200">
        <f t="shared" si="9"/>
        <v>7.6251896433732452E-2</v>
      </c>
      <c r="R17" s="200">
        <f t="shared" si="9"/>
        <v>7.7285200101908327E-2</v>
      </c>
      <c r="S17" s="200">
        <f t="shared" si="9"/>
        <v>7.8185766170163346E-2</v>
      </c>
      <c r="T17" s="200">
        <f t="shared" si="9"/>
        <v>7.9023727303498797E-2</v>
      </c>
      <c r="U17" s="200">
        <f t="shared" si="9"/>
        <v>7.9834186735052992E-2</v>
      </c>
      <c r="V17" s="200">
        <f t="shared" si="9"/>
        <v>8.0634733343803625E-2</v>
      </c>
      <c r="W17" s="200">
        <f t="shared" si="9"/>
        <v>8.143419919696597E-2</v>
      </c>
      <c r="X17" s="200">
        <f t="shared" si="9"/>
        <v>8.2237038324773276E-2</v>
      </c>
      <c r="Y17" s="200">
        <f t="shared" si="9"/>
        <v>8.3045516111483697E-2</v>
      </c>
      <c r="Z17" s="200">
        <f t="shared" si="9"/>
        <v>8.3860803994535937E-2</v>
      </c>
      <c r="AA17" s="200">
        <f t="shared" si="9"/>
        <v>8.4683526817814936E-2</v>
      </c>
      <c r="AB17" s="200">
        <f t="shared" si="9"/>
        <v>8.5514036512008826E-2</v>
      </c>
      <c r="AC17" s="200">
        <f t="shared" si="9"/>
        <v>8.6352548938547935E-2</v>
      </c>
      <c r="AD17" s="200">
        <f t="shared" si="9"/>
        <v>8.7199212315371824E-2</v>
      </c>
      <c r="AE17" s="200">
        <f t="shared" si="9"/>
        <v>8.8054141433647481E-2</v>
      </c>
      <c r="AF17" s="200">
        <f t="shared" si="9"/>
        <v>8.8917434770000608E-2</v>
      </c>
      <c r="AG17" s="200">
        <f t="shared" si="9"/>
        <v>8.9789183046541668E-2</v>
      </c>
      <c r="AH17" s="200">
        <f t="shared" si="9"/>
        <v>9.0669473514827292E-2</v>
      </c>
      <c r="AI17" s="200">
        <f t="shared" si="9"/>
        <v>9.1558392101828506E-2</v>
      </c>
      <c r="AJ17" s="200">
        <f t="shared" si="9"/>
        <v>9.2456024486941013E-2</v>
      </c>
      <c r="AK17" s="200">
        <f t="shared" si="9"/>
        <v>9.3362456644556363E-2</v>
      </c>
      <c r="AL17" s="200">
        <f t="shared" si="9"/>
        <v>9.4277775119453108E-2</v>
      </c>
      <c r="AM17" s="200">
        <f t="shared" si="9"/>
        <v>9.5202067168638493E-2</v>
      </c>
      <c r="AN17" s="200">
        <f t="shared" si="9"/>
        <v>9.6135420836455793E-2</v>
      </c>
      <c r="AO17" s="200">
        <f t="shared" si="9"/>
        <v>9.7077924996365791E-2</v>
      </c>
      <c r="AP17" s="200">
        <f t="shared" si="9"/>
        <v>9.8029669376106465E-2</v>
      </c>
      <c r="AQ17" s="200">
        <f t="shared" si="9"/>
        <v>9.8990744574583886E-2</v>
      </c>
      <c r="AR17" s="200">
        <f t="shared" si="9"/>
        <v>9.9961242074670942E-2</v>
      </c>
      <c r="AS17" s="200">
        <f t="shared" si="9"/>
        <v>0.10094125425400252</v>
      </c>
      <c r="AT17" s="200">
        <f t="shared" si="9"/>
        <v>0.1019308743948121</v>
      </c>
      <c r="AU17" s="200">
        <f t="shared" si="9"/>
        <v>0.10293019669333268</v>
      </c>
      <c r="AV17" s="200">
        <f t="shared" si="9"/>
        <v>0.10393931626902363</v>
      </c>
      <c r="AW17" s="200">
        <f t="shared" si="9"/>
        <v>0.10495832917375497</v>
      </c>
      <c r="AX17" s="200">
        <f t="shared" si="9"/>
        <v>0.10598733240101517</v>
      </c>
      <c r="AY17" s="200">
        <f t="shared" si="9"/>
        <v>0.10702642389517603</v>
      </c>
      <c r="AZ17" s="200">
        <f t="shared" si="9"/>
        <v>0.10807570256083161</v>
      </c>
      <c r="BA17" s="200">
        <f t="shared" si="9"/>
        <v>0.10913526827222064</v>
      </c>
      <c r="BB17" s="200">
        <f t="shared" si="9"/>
        <v>0.11020522188273679</v>
      </c>
      <c r="BC17" s="200">
        <f t="shared" si="9"/>
        <v>0.11128566523453039</v>
      </c>
      <c r="BD17" s="200">
        <f t="shared" si="9"/>
        <v>0.11237670116820331</v>
      </c>
      <c r="BE17" s="200">
        <f t="shared" si="9"/>
        <v>0.11347843353259797</v>
      </c>
      <c r="BF17" s="200">
        <f t="shared" si="9"/>
        <v>0.11459096719468252</v>
      </c>
      <c r="BG17" s="200">
        <f t="shared" si="9"/>
        <v>0.11571440804953248</v>
      </c>
      <c r="BH17" s="200">
        <f t="shared" si="9"/>
        <v>0.11684886303041031</v>
      </c>
      <c r="BI17" s="200">
        <f t="shared" si="9"/>
        <v>0.11799444011894378</v>
      </c>
      <c r="BJ17" s="200">
        <f t="shared" si="9"/>
        <v>0.11915124835540403</v>
      </c>
      <c r="BK17" s="200">
        <f t="shared" si="9"/>
        <v>0.12031939784908448</v>
      </c>
      <c r="BL17" s="200">
        <f t="shared" si="9"/>
        <v>0.12149899978878138</v>
      </c>
      <c r="BM17" s="200">
        <f t="shared" si="9"/>
        <v>0.1226901664533773</v>
      </c>
      <c r="BN17" s="200">
        <f t="shared" si="9"/>
        <v>0.12389301122252805</v>
      </c>
      <c r="BO17" s="200">
        <f t="shared" si="9"/>
        <v>0.12510764858745479</v>
      </c>
      <c r="BP17" s="200">
        <f t="shared" si="9"/>
        <v>0.12633419416184161</v>
      </c>
      <c r="BQ17" s="200">
        <f t="shared" si="9"/>
        <v>0.12757276469284004</v>
      </c>
    </row>
    <row r="18" spans="5:69" ht="16" customHeight="1">
      <c r="E18" s="326"/>
      <c r="F18" s="328"/>
      <c r="G18" s="324"/>
      <c r="H18" s="325"/>
      <c r="I18" s="226" t="s">
        <v>325</v>
      </c>
      <c r="J18" s="200">
        <f>J14+J16+J17</f>
        <v>0.36574215178299296</v>
      </c>
      <c r="K18" s="200">
        <f>K14+K16+K17</f>
        <v>0.55219893504491102</v>
      </c>
      <c r="L18" s="200">
        <f t="shared" ref="L18:BQ18" si="10">L14+L16+L17</f>
        <v>0.64904818804011921</v>
      </c>
      <c r="M18" s="200">
        <f t="shared" si="10"/>
        <v>0.70112917454279844</v>
      </c>
      <c r="N18" s="200">
        <f t="shared" si="10"/>
        <v>0.73086187446592965</v>
      </c>
      <c r="O18" s="200">
        <f t="shared" si="10"/>
        <v>0.74945662920391221</v>
      </c>
      <c r="P18" s="200">
        <f t="shared" si="10"/>
        <v>0.76251896433732447</v>
      </c>
      <c r="Q18" s="200">
        <f t="shared" si="10"/>
        <v>0.77285200101908325</v>
      </c>
      <c r="R18" s="200">
        <f t="shared" si="10"/>
        <v>0.7818576617016334</v>
      </c>
      <c r="S18" s="200">
        <f t="shared" si="10"/>
        <v>0.79023727303498792</v>
      </c>
      <c r="T18" s="200">
        <f t="shared" si="10"/>
        <v>0.79834186735052981</v>
      </c>
      <c r="U18" s="200">
        <f t="shared" si="10"/>
        <v>0.80634733343803622</v>
      </c>
      <c r="V18" s="200">
        <f t="shared" si="10"/>
        <v>0.81434199196965962</v>
      </c>
      <c r="W18" s="200">
        <f t="shared" si="10"/>
        <v>0.82237038324773271</v>
      </c>
      <c r="X18" s="200">
        <f t="shared" si="10"/>
        <v>0.83045516111483697</v>
      </c>
      <c r="Y18" s="200">
        <f t="shared" si="10"/>
        <v>0.83860803994535926</v>
      </c>
      <c r="Z18" s="200">
        <f t="shared" si="10"/>
        <v>0.84683526817814925</v>
      </c>
      <c r="AA18" s="200">
        <f t="shared" si="10"/>
        <v>0.85514036512008818</v>
      </c>
      <c r="AB18" s="200">
        <f t="shared" si="10"/>
        <v>0.86352548938547935</v>
      </c>
      <c r="AC18" s="200">
        <f t="shared" si="10"/>
        <v>0.87199212315371821</v>
      </c>
      <c r="AD18" s="200">
        <f t="shared" si="10"/>
        <v>0.88054141433647481</v>
      </c>
      <c r="AE18" s="200">
        <f t="shared" si="10"/>
        <v>0.88917434770000603</v>
      </c>
      <c r="AF18" s="200">
        <f t="shared" si="10"/>
        <v>0.89789183046541665</v>
      </c>
      <c r="AG18" s="200">
        <f t="shared" si="10"/>
        <v>0.90669473514827292</v>
      </c>
      <c r="AH18" s="200">
        <f t="shared" si="10"/>
        <v>0.91558392101828501</v>
      </c>
      <c r="AI18" s="200">
        <f t="shared" si="10"/>
        <v>0.92456024486941013</v>
      </c>
      <c r="AJ18" s="200">
        <f t="shared" si="10"/>
        <v>0.93362456644556358</v>
      </c>
      <c r="AK18" s="200">
        <f t="shared" si="10"/>
        <v>0.942777751194531</v>
      </c>
      <c r="AL18" s="200">
        <f t="shared" si="10"/>
        <v>0.95202067168638482</v>
      </c>
      <c r="AM18" s="200">
        <f t="shared" si="10"/>
        <v>0.96135420836455787</v>
      </c>
      <c r="AN18" s="200">
        <f t="shared" si="10"/>
        <v>0.97077924996365783</v>
      </c>
      <c r="AO18" s="200">
        <f t="shared" si="10"/>
        <v>0.98029669376106465</v>
      </c>
      <c r="AP18" s="200">
        <f t="shared" si="10"/>
        <v>0.98990744574583878</v>
      </c>
      <c r="AQ18" s="200">
        <f t="shared" si="10"/>
        <v>0.99961242074670942</v>
      </c>
      <c r="AR18" s="200">
        <f t="shared" si="10"/>
        <v>1.0094125425400251</v>
      </c>
      <c r="AS18" s="200">
        <f t="shared" si="10"/>
        <v>1.019308743948121</v>
      </c>
      <c r="AT18" s="200">
        <f t="shared" si="10"/>
        <v>1.0293019669333268</v>
      </c>
      <c r="AU18" s="200">
        <f t="shared" si="10"/>
        <v>1.0393931626902362</v>
      </c>
      <c r="AV18" s="200">
        <f t="shared" si="10"/>
        <v>1.0495832917375496</v>
      </c>
      <c r="AW18" s="200">
        <f t="shared" si="10"/>
        <v>1.0598733240101517</v>
      </c>
      <c r="AX18" s="200">
        <f t="shared" si="10"/>
        <v>1.0702642389517603</v>
      </c>
      <c r="AY18" s="200">
        <f t="shared" si="10"/>
        <v>1.0807570256083161</v>
      </c>
      <c r="AZ18" s="200">
        <f t="shared" si="10"/>
        <v>1.0913526827222064</v>
      </c>
      <c r="BA18" s="200">
        <f t="shared" si="10"/>
        <v>1.1020522188273678</v>
      </c>
      <c r="BB18" s="200">
        <f t="shared" si="10"/>
        <v>1.1128566523453038</v>
      </c>
      <c r="BC18" s="200">
        <f t="shared" si="10"/>
        <v>1.1237670116820331</v>
      </c>
      <c r="BD18" s="200">
        <f t="shared" si="10"/>
        <v>1.1347843353259797</v>
      </c>
      <c r="BE18" s="200">
        <f t="shared" si="10"/>
        <v>1.1459096719468251</v>
      </c>
      <c r="BF18" s="200">
        <f t="shared" si="10"/>
        <v>1.1571440804953248</v>
      </c>
      <c r="BG18" s="200">
        <f t="shared" si="10"/>
        <v>1.1684886303041031</v>
      </c>
      <c r="BH18" s="200">
        <f t="shared" si="10"/>
        <v>1.1799444011894378</v>
      </c>
      <c r="BI18" s="200">
        <f t="shared" si="10"/>
        <v>1.1915124835540403</v>
      </c>
      <c r="BJ18" s="200">
        <f t="shared" si="10"/>
        <v>1.2031939784908448</v>
      </c>
      <c r="BK18" s="200">
        <f t="shared" si="10"/>
        <v>1.2149899978878138</v>
      </c>
      <c r="BL18" s="200">
        <f t="shared" si="10"/>
        <v>1.2269016645337729</v>
      </c>
      <c r="BM18" s="200">
        <f t="shared" si="10"/>
        <v>1.2389301122252805</v>
      </c>
      <c r="BN18" s="200">
        <f t="shared" si="10"/>
        <v>1.251076485874548</v>
      </c>
      <c r="BO18" s="200">
        <f t="shared" si="10"/>
        <v>1.263341941618416</v>
      </c>
      <c r="BP18" s="200">
        <f t="shared" si="10"/>
        <v>1.2757276469284005</v>
      </c>
      <c r="BQ18" s="200">
        <f t="shared" si="10"/>
        <v>1.2882347807218162</v>
      </c>
    </row>
    <row r="19" spans="5:69" ht="16" customHeight="1">
      <c r="E19" s="326"/>
      <c r="F19" s="328"/>
      <c r="G19" s="324"/>
      <c r="H19" s="325"/>
      <c r="I19" s="226" t="s">
        <v>295</v>
      </c>
      <c r="J19" s="200">
        <f>J15*J18</f>
        <v>1.8287107589149647</v>
      </c>
      <c r="K19" s="200">
        <f>K15*K18</f>
        <v>2.7609946752245551</v>
      </c>
      <c r="L19" s="200">
        <f t="shared" ref="L19:BQ19" si="11">L15*L18</f>
        <v>3.2452409402005959</v>
      </c>
      <c r="M19" s="200">
        <f t="shared" si="11"/>
        <v>3.5056458727139921</v>
      </c>
      <c r="N19" s="200">
        <f t="shared" si="11"/>
        <v>3.6543093723296485</v>
      </c>
      <c r="O19" s="200">
        <f t="shared" si="11"/>
        <v>3.7472831460195613</v>
      </c>
      <c r="P19" s="200">
        <f t="shared" si="11"/>
        <v>3.8125948216866226</v>
      </c>
      <c r="Q19" s="200">
        <f t="shared" si="11"/>
        <v>3.8642600050954163</v>
      </c>
      <c r="R19" s="200">
        <f t="shared" si="11"/>
        <v>3.9092883085081671</v>
      </c>
      <c r="S19" s="200">
        <f t="shared" si="11"/>
        <v>3.9511863651749395</v>
      </c>
      <c r="T19" s="200">
        <f t="shared" si="11"/>
        <v>3.9917093367526491</v>
      </c>
      <c r="U19" s="200">
        <f t="shared" si="11"/>
        <v>4.0317366671901809</v>
      </c>
      <c r="V19" s="200">
        <f t="shared" si="11"/>
        <v>4.071709959848298</v>
      </c>
      <c r="W19" s="200">
        <f t="shared" si="11"/>
        <v>4.1118519162386633</v>
      </c>
      <c r="X19" s="200">
        <f t="shared" si="11"/>
        <v>4.1522758055741846</v>
      </c>
      <c r="Y19" s="200">
        <f t="shared" si="11"/>
        <v>4.1930401997267968</v>
      </c>
      <c r="Z19" s="200">
        <f t="shared" si="11"/>
        <v>4.2341763408907465</v>
      </c>
      <c r="AA19" s="200">
        <f t="shared" si="11"/>
        <v>4.2757018256004411</v>
      </c>
      <c r="AB19" s="200">
        <f t="shared" si="11"/>
        <v>4.3176274469273963</v>
      </c>
      <c r="AC19" s="200">
        <f t="shared" si="11"/>
        <v>4.3599606157685908</v>
      </c>
      <c r="AD19" s="200">
        <f t="shared" si="11"/>
        <v>4.4027070716823742</v>
      </c>
      <c r="AE19" s="200">
        <f t="shared" si="11"/>
        <v>4.4458717385000304</v>
      </c>
      <c r="AF19" s="200">
        <f t="shared" si="11"/>
        <v>4.4894591523270835</v>
      </c>
      <c r="AG19" s="200">
        <f t="shared" si="11"/>
        <v>4.5334736757413649</v>
      </c>
      <c r="AH19" s="200">
        <f t="shared" si="11"/>
        <v>4.5779196050914255</v>
      </c>
      <c r="AI19" s="200">
        <f t="shared" si="11"/>
        <v>4.6228012243470502</v>
      </c>
      <c r="AJ19" s="200">
        <f t="shared" si="11"/>
        <v>4.6681228322278177</v>
      </c>
      <c r="AK19" s="200">
        <f t="shared" si="11"/>
        <v>4.713888755972655</v>
      </c>
      <c r="AL19" s="200">
        <f t="shared" si="11"/>
        <v>4.7601033584319241</v>
      </c>
      <c r="AM19" s="200">
        <f t="shared" si="11"/>
        <v>4.8067710418227891</v>
      </c>
      <c r="AN19" s="200">
        <f t="shared" si="11"/>
        <v>4.8538962498182894</v>
      </c>
      <c r="AO19" s="200">
        <f t="shared" si="11"/>
        <v>4.9014834688053233</v>
      </c>
      <c r="AP19" s="200">
        <f t="shared" si="11"/>
        <v>4.9495372287291941</v>
      </c>
      <c r="AQ19" s="200">
        <f t="shared" si="11"/>
        <v>4.9980621037335471</v>
      </c>
      <c r="AR19" s="200">
        <f t="shared" si="11"/>
        <v>5.0470627127001251</v>
      </c>
      <c r="AS19" s="200">
        <f t="shared" si="11"/>
        <v>5.0965437197406054</v>
      </c>
      <c r="AT19" s="200">
        <f t="shared" si="11"/>
        <v>5.1465098346666336</v>
      </c>
      <c r="AU19" s="200">
        <f t="shared" si="11"/>
        <v>5.1969658134511807</v>
      </c>
      <c r="AV19" s="200">
        <f t="shared" si="11"/>
        <v>5.2479164586877483</v>
      </c>
      <c r="AW19" s="200">
        <f t="shared" si="11"/>
        <v>5.2993666200507583</v>
      </c>
      <c r="AX19" s="200">
        <f t="shared" si="11"/>
        <v>5.3513211947588015</v>
      </c>
      <c r="AY19" s="200">
        <f t="shared" si="11"/>
        <v>5.4037851280415801</v>
      </c>
      <c r="AZ19" s="200">
        <f t="shared" si="11"/>
        <v>5.4567634136110321</v>
      </c>
      <c r="BA19" s="200">
        <f t="shared" si="11"/>
        <v>5.5102610941368386</v>
      </c>
      <c r="BB19" s="200">
        <f t="shared" si="11"/>
        <v>5.5642832617265192</v>
      </c>
      <c r="BC19" s="200">
        <f t="shared" si="11"/>
        <v>5.6188350584101654</v>
      </c>
      <c r="BD19" s="200">
        <f t="shared" si="11"/>
        <v>5.6739216766298988</v>
      </c>
      <c r="BE19" s="200">
        <f t="shared" si="11"/>
        <v>5.7295483597341255</v>
      </c>
      <c r="BF19" s="200">
        <f t="shared" si="11"/>
        <v>5.785720402476624</v>
      </c>
      <c r="BG19" s="200">
        <f t="shared" si="11"/>
        <v>5.8424431515205155</v>
      </c>
      <c r="BH19" s="200">
        <f t="shared" si="11"/>
        <v>5.8997220059471891</v>
      </c>
      <c r="BI19" s="200">
        <f t="shared" si="11"/>
        <v>5.9575624177702018</v>
      </c>
      <c r="BJ19" s="200">
        <f t="shared" si="11"/>
        <v>6.0159698924542235</v>
      </c>
      <c r="BK19" s="200">
        <f t="shared" si="11"/>
        <v>6.0749499894390695</v>
      </c>
      <c r="BL19" s="200">
        <f t="shared" si="11"/>
        <v>6.1345083226688644</v>
      </c>
      <c r="BM19" s="200">
        <f t="shared" si="11"/>
        <v>6.1946505611264024</v>
      </c>
      <c r="BN19" s="200">
        <f t="shared" si="11"/>
        <v>6.25538242937274</v>
      </c>
      <c r="BO19" s="200">
        <f t="shared" si="11"/>
        <v>6.3167097080920795</v>
      </c>
      <c r="BP19" s="200">
        <f t="shared" si="11"/>
        <v>6.3786382346420023</v>
      </c>
      <c r="BQ19" s="200">
        <f t="shared" si="11"/>
        <v>6.4411739036090809</v>
      </c>
    </row>
    <row r="20" spans="5:69" ht="16" customHeight="1">
      <c r="E20" s="326"/>
      <c r="F20" s="328"/>
      <c r="G20" s="324"/>
      <c r="H20" s="325"/>
      <c r="I20" s="226" t="s">
        <v>326</v>
      </c>
      <c r="J20" s="219">
        <f>Variables!$I$20</f>
        <v>760</v>
      </c>
      <c r="K20" s="219">
        <f>Variables!$I$20</f>
        <v>760</v>
      </c>
      <c r="L20" s="219">
        <f>Variables!$I$20</f>
        <v>760</v>
      </c>
      <c r="M20" s="219">
        <f>Variables!$I$20</f>
        <v>760</v>
      </c>
      <c r="N20" s="219">
        <f>Variables!$I$20</f>
        <v>760</v>
      </c>
      <c r="O20" s="219">
        <f>Variables!$I$20</f>
        <v>760</v>
      </c>
      <c r="P20" s="219">
        <f>Variables!$I$20</f>
        <v>760</v>
      </c>
      <c r="Q20" s="219">
        <f>Variables!$I$20</f>
        <v>760</v>
      </c>
      <c r="R20" s="219">
        <f>Variables!$I$20</f>
        <v>760</v>
      </c>
      <c r="S20" s="219">
        <f>Variables!$I$20</f>
        <v>760</v>
      </c>
      <c r="T20" s="219">
        <f>Variables!$I$20</f>
        <v>760</v>
      </c>
      <c r="U20" s="219">
        <f>Variables!$I$20</f>
        <v>760</v>
      </c>
      <c r="V20" s="219">
        <f>Variables!$I$20</f>
        <v>760</v>
      </c>
      <c r="W20" s="219">
        <f>Variables!$I$20</f>
        <v>760</v>
      </c>
      <c r="X20" s="219">
        <f>Variables!$I$20</f>
        <v>760</v>
      </c>
      <c r="Y20" s="219">
        <f>Variables!$I$20</f>
        <v>760</v>
      </c>
      <c r="Z20" s="219">
        <f>Variables!$I$20</f>
        <v>760</v>
      </c>
      <c r="AA20" s="219">
        <f>Variables!$I$20</f>
        <v>760</v>
      </c>
      <c r="AB20" s="219">
        <f>Variables!$I$20</f>
        <v>760</v>
      </c>
      <c r="AC20" s="219">
        <f>Variables!$I$20</f>
        <v>760</v>
      </c>
      <c r="AD20" s="219">
        <f>Variables!$I$20</f>
        <v>760</v>
      </c>
      <c r="AE20" s="219">
        <f>Variables!$I$20</f>
        <v>760</v>
      </c>
      <c r="AF20" s="219">
        <f>Variables!$I$20</f>
        <v>760</v>
      </c>
      <c r="AG20" s="219">
        <f>Variables!$I$20</f>
        <v>760</v>
      </c>
      <c r="AH20" s="219">
        <f>Variables!$I$20</f>
        <v>760</v>
      </c>
      <c r="AI20" s="219">
        <f>Variables!$I$20</f>
        <v>760</v>
      </c>
      <c r="AJ20" s="219">
        <f>Variables!$I$20</f>
        <v>760</v>
      </c>
      <c r="AK20" s="219">
        <f>Variables!$I$20</f>
        <v>760</v>
      </c>
      <c r="AL20" s="219">
        <f>Variables!$I$20</f>
        <v>760</v>
      </c>
      <c r="AM20" s="219">
        <f>Variables!$I$20</f>
        <v>760</v>
      </c>
      <c r="AN20" s="219">
        <f>Variables!$I$20</f>
        <v>760</v>
      </c>
      <c r="AO20" s="219">
        <f>Variables!$I$20</f>
        <v>760</v>
      </c>
      <c r="AP20" s="219">
        <f>Variables!$I$20</f>
        <v>760</v>
      </c>
      <c r="AQ20" s="219">
        <f>Variables!$I$20</f>
        <v>760</v>
      </c>
      <c r="AR20" s="219">
        <f>Variables!$I$20</f>
        <v>760</v>
      </c>
      <c r="AS20" s="219">
        <f>Variables!$I$20</f>
        <v>760</v>
      </c>
      <c r="AT20" s="219">
        <f>Variables!$I$20</f>
        <v>760</v>
      </c>
      <c r="AU20" s="219">
        <f>Variables!$I$20</f>
        <v>760</v>
      </c>
      <c r="AV20" s="219">
        <f>Variables!$I$20</f>
        <v>760</v>
      </c>
      <c r="AW20" s="219">
        <f>Variables!$I$20</f>
        <v>760</v>
      </c>
      <c r="AX20" s="219">
        <f>Variables!$I$20</f>
        <v>760</v>
      </c>
      <c r="AY20" s="219">
        <f>Variables!$I$20</f>
        <v>760</v>
      </c>
      <c r="AZ20" s="219">
        <f>Variables!$I$20</f>
        <v>760</v>
      </c>
      <c r="BA20" s="219">
        <f>Variables!$I$20</f>
        <v>760</v>
      </c>
      <c r="BB20" s="219">
        <f>Variables!$I$20</f>
        <v>760</v>
      </c>
      <c r="BC20" s="219">
        <f>Variables!$I$20</f>
        <v>760</v>
      </c>
      <c r="BD20" s="219">
        <f>Variables!$I$20</f>
        <v>760</v>
      </c>
      <c r="BE20" s="219">
        <f>Variables!$I$20</f>
        <v>760</v>
      </c>
      <c r="BF20" s="219">
        <f>Variables!$I$20</f>
        <v>760</v>
      </c>
      <c r="BG20" s="219">
        <f>Variables!$I$20</f>
        <v>760</v>
      </c>
      <c r="BH20" s="219">
        <f>Variables!$I$20</f>
        <v>760</v>
      </c>
      <c r="BI20" s="219">
        <f>Variables!$I$20</f>
        <v>760</v>
      </c>
      <c r="BJ20" s="219">
        <f>Variables!$I$20</f>
        <v>760</v>
      </c>
      <c r="BK20" s="219">
        <f>Variables!$I$20</f>
        <v>760</v>
      </c>
      <c r="BL20" s="219">
        <f>Variables!$I$20</f>
        <v>760</v>
      </c>
      <c r="BM20" s="219">
        <f>Variables!$I$20</f>
        <v>760</v>
      </c>
      <c r="BN20" s="219">
        <f>Variables!$I$20</f>
        <v>760</v>
      </c>
      <c r="BO20" s="219">
        <f>Variables!$I$20</f>
        <v>760</v>
      </c>
      <c r="BP20" s="219">
        <f>Variables!$I$20</f>
        <v>760</v>
      </c>
      <c r="BQ20" s="219">
        <f>Variables!$I$20</f>
        <v>760</v>
      </c>
    </row>
    <row r="21" spans="5:69" ht="16" customHeight="1">
      <c r="E21" s="326"/>
      <c r="F21" s="328"/>
      <c r="G21" s="324"/>
      <c r="H21" s="325"/>
      <c r="I21" s="226" t="s">
        <v>446</v>
      </c>
      <c r="J21" s="204">
        <f>J20*$B$9</f>
        <v>136.79999999999998</v>
      </c>
      <c r="K21" s="204">
        <f t="shared" ref="K21:BQ21" si="12">K20*$B$9</f>
        <v>136.79999999999998</v>
      </c>
      <c r="L21" s="204">
        <f t="shared" si="12"/>
        <v>136.79999999999998</v>
      </c>
      <c r="M21" s="204">
        <f t="shared" si="12"/>
        <v>136.79999999999998</v>
      </c>
      <c r="N21" s="204">
        <f t="shared" si="12"/>
        <v>136.79999999999998</v>
      </c>
      <c r="O21" s="204">
        <f t="shared" si="12"/>
        <v>136.79999999999998</v>
      </c>
      <c r="P21" s="204">
        <f t="shared" si="12"/>
        <v>136.79999999999998</v>
      </c>
      <c r="Q21" s="204">
        <f t="shared" si="12"/>
        <v>136.79999999999998</v>
      </c>
      <c r="R21" s="204">
        <f t="shared" si="12"/>
        <v>136.79999999999998</v>
      </c>
      <c r="S21" s="204">
        <f t="shared" si="12"/>
        <v>136.79999999999998</v>
      </c>
      <c r="T21" s="204">
        <f t="shared" si="12"/>
        <v>136.79999999999998</v>
      </c>
      <c r="U21" s="204">
        <f t="shared" si="12"/>
        <v>136.79999999999998</v>
      </c>
      <c r="V21" s="204">
        <f t="shared" si="12"/>
        <v>136.79999999999998</v>
      </c>
      <c r="W21" s="204">
        <f t="shared" si="12"/>
        <v>136.79999999999998</v>
      </c>
      <c r="X21" s="204">
        <f t="shared" si="12"/>
        <v>136.79999999999998</v>
      </c>
      <c r="Y21" s="204">
        <f t="shared" si="12"/>
        <v>136.79999999999998</v>
      </c>
      <c r="Z21" s="204">
        <f t="shared" si="12"/>
        <v>136.79999999999998</v>
      </c>
      <c r="AA21" s="204">
        <f t="shared" si="12"/>
        <v>136.79999999999998</v>
      </c>
      <c r="AB21" s="204">
        <f t="shared" si="12"/>
        <v>136.79999999999998</v>
      </c>
      <c r="AC21" s="204">
        <f t="shared" si="12"/>
        <v>136.79999999999998</v>
      </c>
      <c r="AD21" s="204">
        <f t="shared" si="12"/>
        <v>136.79999999999998</v>
      </c>
      <c r="AE21" s="204">
        <f t="shared" si="12"/>
        <v>136.79999999999998</v>
      </c>
      <c r="AF21" s="204">
        <f t="shared" si="12"/>
        <v>136.79999999999998</v>
      </c>
      <c r="AG21" s="204">
        <f t="shared" si="12"/>
        <v>136.79999999999998</v>
      </c>
      <c r="AH21" s="204">
        <f t="shared" si="12"/>
        <v>136.79999999999998</v>
      </c>
      <c r="AI21" s="204">
        <f t="shared" si="12"/>
        <v>136.79999999999998</v>
      </c>
      <c r="AJ21" s="204">
        <f t="shared" si="12"/>
        <v>136.79999999999998</v>
      </c>
      <c r="AK21" s="204">
        <f t="shared" si="12"/>
        <v>136.79999999999998</v>
      </c>
      <c r="AL21" s="204">
        <f t="shared" si="12"/>
        <v>136.79999999999998</v>
      </c>
      <c r="AM21" s="204">
        <f t="shared" si="12"/>
        <v>136.79999999999998</v>
      </c>
      <c r="AN21" s="204">
        <f t="shared" si="12"/>
        <v>136.79999999999998</v>
      </c>
      <c r="AO21" s="204">
        <f t="shared" si="12"/>
        <v>136.79999999999998</v>
      </c>
      <c r="AP21" s="204">
        <f t="shared" si="12"/>
        <v>136.79999999999998</v>
      </c>
      <c r="AQ21" s="204">
        <f t="shared" si="12"/>
        <v>136.79999999999998</v>
      </c>
      <c r="AR21" s="204">
        <f t="shared" si="12"/>
        <v>136.79999999999998</v>
      </c>
      <c r="AS21" s="204">
        <f t="shared" si="12"/>
        <v>136.79999999999998</v>
      </c>
      <c r="AT21" s="204">
        <f t="shared" si="12"/>
        <v>136.79999999999998</v>
      </c>
      <c r="AU21" s="204">
        <f t="shared" si="12"/>
        <v>136.79999999999998</v>
      </c>
      <c r="AV21" s="204">
        <f t="shared" si="12"/>
        <v>136.79999999999998</v>
      </c>
      <c r="AW21" s="204">
        <f t="shared" si="12"/>
        <v>136.79999999999998</v>
      </c>
      <c r="AX21" s="204">
        <f t="shared" si="12"/>
        <v>136.79999999999998</v>
      </c>
      <c r="AY21" s="204">
        <f t="shared" si="12"/>
        <v>136.79999999999998</v>
      </c>
      <c r="AZ21" s="204">
        <f t="shared" si="12"/>
        <v>136.79999999999998</v>
      </c>
      <c r="BA21" s="204">
        <f t="shared" si="12"/>
        <v>136.79999999999998</v>
      </c>
      <c r="BB21" s="204">
        <f t="shared" si="12"/>
        <v>136.79999999999998</v>
      </c>
      <c r="BC21" s="204">
        <f t="shared" si="12"/>
        <v>136.79999999999998</v>
      </c>
      <c r="BD21" s="204">
        <f t="shared" si="12"/>
        <v>136.79999999999998</v>
      </c>
      <c r="BE21" s="204">
        <f t="shared" si="12"/>
        <v>136.79999999999998</v>
      </c>
      <c r="BF21" s="204">
        <f t="shared" si="12"/>
        <v>136.79999999999998</v>
      </c>
      <c r="BG21" s="204">
        <f t="shared" si="12"/>
        <v>136.79999999999998</v>
      </c>
      <c r="BH21" s="204">
        <f t="shared" si="12"/>
        <v>136.79999999999998</v>
      </c>
      <c r="BI21" s="204">
        <f t="shared" si="12"/>
        <v>136.79999999999998</v>
      </c>
      <c r="BJ21" s="204">
        <f t="shared" si="12"/>
        <v>136.79999999999998</v>
      </c>
      <c r="BK21" s="204">
        <f t="shared" si="12"/>
        <v>136.79999999999998</v>
      </c>
      <c r="BL21" s="204">
        <f t="shared" si="12"/>
        <v>136.79999999999998</v>
      </c>
      <c r="BM21" s="204">
        <f t="shared" si="12"/>
        <v>136.79999999999998</v>
      </c>
      <c r="BN21" s="204">
        <f t="shared" si="12"/>
        <v>136.79999999999998</v>
      </c>
      <c r="BO21" s="204">
        <f t="shared" si="12"/>
        <v>136.79999999999998</v>
      </c>
      <c r="BP21" s="204">
        <f t="shared" si="12"/>
        <v>136.79999999999998</v>
      </c>
      <c r="BQ21" s="204">
        <f t="shared" si="12"/>
        <v>136.79999999999998</v>
      </c>
    </row>
    <row r="22" spans="5:69" ht="16" customHeight="1">
      <c r="E22" s="326"/>
      <c r="F22" s="328"/>
      <c r="G22" s="324"/>
      <c r="H22" s="325"/>
      <c r="I22" s="226" t="s">
        <v>346</v>
      </c>
      <c r="J22" s="204">
        <f>J19*J20</f>
        <v>1389.8201767753733</v>
      </c>
      <c r="K22" s="204">
        <f>K19*K20</f>
        <v>2098.3559531706619</v>
      </c>
      <c r="L22" s="204">
        <f t="shared" ref="L22:BQ22" si="13">L19*L20</f>
        <v>2466.3831145524528</v>
      </c>
      <c r="M22" s="204">
        <f t="shared" si="13"/>
        <v>2664.290863262634</v>
      </c>
      <c r="N22" s="204">
        <f t="shared" si="13"/>
        <v>2777.2751229705327</v>
      </c>
      <c r="O22" s="204">
        <f t="shared" si="13"/>
        <v>2847.9351909748666</v>
      </c>
      <c r="P22" s="204">
        <f t="shared" si="13"/>
        <v>2897.572064481833</v>
      </c>
      <c r="Q22" s="204">
        <f t="shared" si="13"/>
        <v>2936.8376038725164</v>
      </c>
      <c r="R22" s="204">
        <f t="shared" si="13"/>
        <v>2971.0591144662071</v>
      </c>
      <c r="S22" s="204">
        <f t="shared" si="13"/>
        <v>3002.9016375329538</v>
      </c>
      <c r="T22" s="204">
        <f t="shared" si="13"/>
        <v>3033.6990959320133</v>
      </c>
      <c r="U22" s="204">
        <f t="shared" si="13"/>
        <v>3064.1198670645376</v>
      </c>
      <c r="V22" s="204">
        <f t="shared" si="13"/>
        <v>3094.4995694847066</v>
      </c>
      <c r="W22" s="204">
        <f t="shared" si="13"/>
        <v>3125.0074563413841</v>
      </c>
      <c r="X22" s="204">
        <f t="shared" si="13"/>
        <v>3155.7296122363805</v>
      </c>
      <c r="Y22" s="204">
        <f t="shared" si="13"/>
        <v>3186.7105517923655</v>
      </c>
      <c r="Z22" s="204">
        <f t="shared" si="13"/>
        <v>3217.9740190769671</v>
      </c>
      <c r="AA22" s="204">
        <f t="shared" si="13"/>
        <v>3249.5333874563353</v>
      </c>
      <c r="AB22" s="204">
        <f t="shared" si="13"/>
        <v>3281.396859664821</v>
      </c>
      <c r="AC22" s="204">
        <f t="shared" si="13"/>
        <v>3313.5700679841289</v>
      </c>
      <c r="AD22" s="204">
        <f t="shared" si="13"/>
        <v>3346.0573744786043</v>
      </c>
      <c r="AE22" s="204">
        <f t="shared" si="13"/>
        <v>3378.8625212600232</v>
      </c>
      <c r="AF22" s="204">
        <f t="shared" si="13"/>
        <v>3411.9889557685833</v>
      </c>
      <c r="AG22" s="204">
        <f t="shared" si="13"/>
        <v>3445.4399935634374</v>
      </c>
      <c r="AH22" s="204">
        <f t="shared" si="13"/>
        <v>3479.2188998694833</v>
      </c>
      <c r="AI22" s="204">
        <f t="shared" si="13"/>
        <v>3513.3289305037583</v>
      </c>
      <c r="AJ22" s="204">
        <f t="shared" si="13"/>
        <v>3547.7733524931414</v>
      </c>
      <c r="AK22" s="204">
        <f t="shared" si="13"/>
        <v>3582.5554545392179</v>
      </c>
      <c r="AL22" s="204">
        <f t="shared" si="13"/>
        <v>3617.6785524082625</v>
      </c>
      <c r="AM22" s="204">
        <f t="shared" si="13"/>
        <v>3653.1459917853199</v>
      </c>
      <c r="AN22" s="204">
        <f t="shared" si="13"/>
        <v>3688.9611498619001</v>
      </c>
      <c r="AO22" s="204">
        <f t="shared" si="13"/>
        <v>3725.1274362920458</v>
      </c>
      <c r="AP22" s="204">
        <f t="shared" si="13"/>
        <v>3761.6482938341874</v>
      </c>
      <c r="AQ22" s="204">
        <f t="shared" si="13"/>
        <v>3798.5271988374957</v>
      </c>
      <c r="AR22" s="204">
        <f t="shared" si="13"/>
        <v>3835.7676616520948</v>
      </c>
      <c r="AS22" s="204">
        <f t="shared" si="13"/>
        <v>3873.3732270028599</v>
      </c>
      <c r="AT22" s="204">
        <f t="shared" si="13"/>
        <v>3911.3474743466413</v>
      </c>
      <c r="AU22" s="204">
        <f t="shared" si="13"/>
        <v>3949.6940182228973</v>
      </c>
      <c r="AV22" s="204">
        <f t="shared" si="13"/>
        <v>3988.4165086026887</v>
      </c>
      <c r="AW22" s="204">
        <f t="shared" si="13"/>
        <v>4027.5186312385763</v>
      </c>
      <c r="AX22" s="204">
        <f t="shared" si="13"/>
        <v>4067.0041080166893</v>
      </c>
      <c r="AY22" s="204">
        <f t="shared" si="13"/>
        <v>4106.8766973116008</v>
      </c>
      <c r="AZ22" s="204">
        <f t="shared" si="13"/>
        <v>4147.1401943443843</v>
      </c>
      <c r="BA22" s="204">
        <f t="shared" si="13"/>
        <v>4187.7984315439971</v>
      </c>
      <c r="BB22" s="204">
        <f t="shared" si="13"/>
        <v>4228.855278912155</v>
      </c>
      <c r="BC22" s="204">
        <f t="shared" si="13"/>
        <v>4270.3146443917258</v>
      </c>
      <c r="BD22" s="204">
        <f t="shared" si="13"/>
        <v>4312.180474238723</v>
      </c>
      <c r="BE22" s="204">
        <f t="shared" si="13"/>
        <v>4354.4567533979352</v>
      </c>
      <c r="BF22" s="204">
        <f t="shared" si="13"/>
        <v>4397.1475058822343</v>
      </c>
      <c r="BG22" s="204">
        <f t="shared" si="13"/>
        <v>4440.256795155592</v>
      </c>
      <c r="BH22" s="204">
        <f t="shared" si="13"/>
        <v>4483.7887245198635</v>
      </c>
      <c r="BI22" s="204">
        <f t="shared" si="13"/>
        <v>4527.7474375053534</v>
      </c>
      <c r="BJ22" s="204">
        <f t="shared" si="13"/>
        <v>4572.1371182652101</v>
      </c>
      <c r="BK22" s="204">
        <f t="shared" si="13"/>
        <v>4616.9619919736924</v>
      </c>
      <c r="BL22" s="204">
        <f t="shared" si="13"/>
        <v>4662.2263252283374</v>
      </c>
      <c r="BM22" s="204">
        <f t="shared" si="13"/>
        <v>4707.9344264560659</v>
      </c>
      <c r="BN22" s="204">
        <f t="shared" si="13"/>
        <v>4754.0906463232823</v>
      </c>
      <c r="BO22" s="204">
        <f t="shared" si="13"/>
        <v>4800.6993781499805</v>
      </c>
      <c r="BP22" s="204">
        <f t="shared" si="13"/>
        <v>4847.7650583279219</v>
      </c>
      <c r="BQ22" s="204">
        <f t="shared" si="13"/>
        <v>4895.2921667429018</v>
      </c>
    </row>
    <row r="23" spans="5:69" ht="16" customHeight="1">
      <c r="E23" s="326"/>
      <c r="F23" s="328"/>
      <c r="G23" s="324"/>
      <c r="H23" s="325"/>
      <c r="I23" s="226" t="s">
        <v>447</v>
      </c>
      <c r="J23" s="228">
        <f t="shared" ref="J23:BQ23" si="14">J22*$B$9</f>
        <v>250.16763181956719</v>
      </c>
      <c r="K23" s="228">
        <f t="shared" si="14"/>
        <v>377.70407157071912</v>
      </c>
      <c r="L23" s="228">
        <f t="shared" si="14"/>
        <v>443.94896061944149</v>
      </c>
      <c r="M23" s="228">
        <f t="shared" si="14"/>
        <v>479.57235538727411</v>
      </c>
      <c r="N23" s="228">
        <f t="shared" si="14"/>
        <v>499.90952213469586</v>
      </c>
      <c r="O23" s="228">
        <f t="shared" si="14"/>
        <v>512.62833437547602</v>
      </c>
      <c r="P23" s="228">
        <f t="shared" si="14"/>
        <v>521.56297160672989</v>
      </c>
      <c r="Q23" s="228">
        <f t="shared" si="14"/>
        <v>528.63076869705299</v>
      </c>
      <c r="R23" s="228">
        <f t="shared" si="14"/>
        <v>534.79064060391727</v>
      </c>
      <c r="S23" s="228">
        <f t="shared" si="14"/>
        <v>540.52229475593163</v>
      </c>
      <c r="T23" s="228">
        <f t="shared" si="14"/>
        <v>546.06583726776239</v>
      </c>
      <c r="U23" s="228">
        <f t="shared" si="14"/>
        <v>551.54157607161676</v>
      </c>
      <c r="V23" s="228">
        <f t="shared" si="14"/>
        <v>557.00992250724721</v>
      </c>
      <c r="W23" s="228">
        <f t="shared" si="14"/>
        <v>562.50134214144907</v>
      </c>
      <c r="X23" s="228">
        <f t="shared" si="14"/>
        <v>568.03133020254847</v>
      </c>
      <c r="Y23" s="228">
        <f t="shared" si="14"/>
        <v>573.60789932262583</v>
      </c>
      <c r="Z23" s="228">
        <f t="shared" si="14"/>
        <v>579.23532343385409</v>
      </c>
      <c r="AA23" s="228">
        <f t="shared" si="14"/>
        <v>584.91600974214032</v>
      </c>
      <c r="AB23" s="228">
        <f t="shared" si="14"/>
        <v>590.65143473966771</v>
      </c>
      <c r="AC23" s="228">
        <f t="shared" si="14"/>
        <v>596.44261223714318</v>
      </c>
      <c r="AD23" s="228">
        <f t="shared" si="14"/>
        <v>602.29032740614878</v>
      </c>
      <c r="AE23" s="228">
        <f t="shared" si="14"/>
        <v>608.19525382680411</v>
      </c>
      <c r="AF23" s="228">
        <f t="shared" si="14"/>
        <v>614.15801203834496</v>
      </c>
      <c r="AG23" s="228">
        <f t="shared" si="14"/>
        <v>620.17919884141872</v>
      </c>
      <c r="AH23" s="228">
        <f t="shared" si="14"/>
        <v>626.25940197650698</v>
      </c>
      <c r="AI23" s="228">
        <f t="shared" si="14"/>
        <v>632.39920749067653</v>
      </c>
      <c r="AJ23" s="228">
        <f t="shared" si="14"/>
        <v>638.59920344876548</v>
      </c>
      <c r="AK23" s="228">
        <f t="shared" si="14"/>
        <v>644.85998181705918</v>
      </c>
      <c r="AL23" s="228">
        <f t="shared" si="14"/>
        <v>651.18213943348724</v>
      </c>
      <c r="AM23" s="228">
        <f t="shared" si="14"/>
        <v>657.5662785213575</v>
      </c>
      <c r="AN23" s="228">
        <f t="shared" si="14"/>
        <v>664.01300697514205</v>
      </c>
      <c r="AO23" s="228">
        <f t="shared" si="14"/>
        <v>670.52293853256822</v>
      </c>
      <c r="AP23" s="228">
        <f t="shared" si="14"/>
        <v>677.09669289015369</v>
      </c>
      <c r="AQ23" s="228">
        <f t="shared" si="14"/>
        <v>683.73489579074919</v>
      </c>
      <c r="AR23" s="228">
        <f t="shared" si="14"/>
        <v>690.43817909737709</v>
      </c>
      <c r="AS23" s="228">
        <f t="shared" si="14"/>
        <v>697.20718086051477</v>
      </c>
      <c r="AT23" s="228">
        <f t="shared" si="14"/>
        <v>704.04254538239536</v>
      </c>
      <c r="AU23" s="228">
        <f t="shared" si="14"/>
        <v>710.94492328012143</v>
      </c>
      <c r="AV23" s="228">
        <f t="shared" si="14"/>
        <v>717.91497154848389</v>
      </c>
      <c r="AW23" s="228">
        <f t="shared" si="14"/>
        <v>724.95335362294372</v>
      </c>
      <c r="AX23" s="228">
        <f t="shared" si="14"/>
        <v>732.06073944300408</v>
      </c>
      <c r="AY23" s="228">
        <f t="shared" si="14"/>
        <v>739.23780551608809</v>
      </c>
      <c r="AZ23" s="228">
        <f t="shared" si="14"/>
        <v>746.48523498198915</v>
      </c>
      <c r="BA23" s="228">
        <f t="shared" si="14"/>
        <v>753.80371767791951</v>
      </c>
      <c r="BB23" s="228">
        <f t="shared" si="14"/>
        <v>761.1939502041879</v>
      </c>
      <c r="BC23" s="228">
        <f t="shared" si="14"/>
        <v>768.65663599051061</v>
      </c>
      <c r="BD23" s="228">
        <f t="shared" si="14"/>
        <v>776.19248536297016</v>
      </c>
      <c r="BE23" s="228">
        <f t="shared" si="14"/>
        <v>783.8022156116283</v>
      </c>
      <c r="BF23" s="228">
        <f t="shared" si="14"/>
        <v>791.48655105880221</v>
      </c>
      <c r="BG23" s="228">
        <f t="shared" si="14"/>
        <v>799.24622312800659</v>
      </c>
      <c r="BH23" s="228">
        <f t="shared" si="14"/>
        <v>807.08197041357539</v>
      </c>
      <c r="BI23" s="228">
        <f t="shared" si="14"/>
        <v>814.99453875096356</v>
      </c>
      <c r="BJ23" s="228">
        <f t="shared" si="14"/>
        <v>822.98468128773777</v>
      </c>
      <c r="BK23" s="228">
        <f t="shared" si="14"/>
        <v>831.05315855526464</v>
      </c>
      <c r="BL23" s="228">
        <f t="shared" si="14"/>
        <v>839.20073854110069</v>
      </c>
      <c r="BM23" s="228">
        <f t="shared" si="14"/>
        <v>847.42819676209183</v>
      </c>
      <c r="BN23" s="228">
        <f t="shared" si="14"/>
        <v>855.73631633819082</v>
      </c>
      <c r="BO23" s="228">
        <f t="shared" si="14"/>
        <v>864.12588806699648</v>
      </c>
      <c r="BP23" s="228">
        <f t="shared" si="14"/>
        <v>872.59771049902588</v>
      </c>
      <c r="BQ23" s="228">
        <f t="shared" si="14"/>
        <v>881.15259001372226</v>
      </c>
    </row>
    <row r="24" spans="5:69" ht="16" customHeight="1">
      <c r="E24" s="326"/>
      <c r="F24" s="328"/>
      <c r="G24" s="324"/>
      <c r="H24" s="325"/>
      <c r="I24" s="226" t="s">
        <v>448</v>
      </c>
      <c r="J24" s="228">
        <f>J9*J14</f>
        <v>1219.14050594331</v>
      </c>
      <c r="K24" s="228">
        <f>K9*K14</f>
        <v>1231.0928638447151</v>
      </c>
      <c r="L24" s="228">
        <f t="shared" ref="L24:BQ24" si="15">L9*L14</f>
        <v>1243.1624017255458</v>
      </c>
      <c r="M24" s="228">
        <f t="shared" si="15"/>
        <v>1255.3502684091293</v>
      </c>
      <c r="N24" s="228">
        <f t="shared" si="15"/>
        <v>1267.657623981768</v>
      </c>
      <c r="O24" s="228">
        <f t="shared" si="15"/>
        <v>1280.0856399031577</v>
      </c>
      <c r="P24" s="228">
        <f t="shared" si="15"/>
        <v>1292.6354991178948</v>
      </c>
      <c r="Q24" s="228">
        <f t="shared" si="15"/>
        <v>1305.30839616807</v>
      </c>
      <c r="R24" s="228">
        <f t="shared" si="15"/>
        <v>1318.1055373069728</v>
      </c>
      <c r="S24" s="228">
        <f t="shared" si="15"/>
        <v>1331.028140613904</v>
      </c>
      <c r="T24" s="228">
        <f t="shared" si="15"/>
        <v>1344.0774361101189</v>
      </c>
      <c r="U24" s="228">
        <f t="shared" si="15"/>
        <v>1357.2546658759045</v>
      </c>
      <c r="V24" s="228">
        <f t="shared" si="15"/>
        <v>1370.5610841688053</v>
      </c>
      <c r="W24" s="228">
        <f t="shared" si="15"/>
        <v>1383.9979575430098</v>
      </c>
      <c r="X24" s="228">
        <f t="shared" si="15"/>
        <v>1397.5665649699019</v>
      </c>
      <c r="Y24" s="228">
        <f t="shared" si="15"/>
        <v>1411.2681979598028</v>
      </c>
      <c r="Z24" s="228">
        <f t="shared" si="15"/>
        <v>1425.1041606848987</v>
      </c>
      <c r="AA24" s="228">
        <f t="shared" si="15"/>
        <v>1439.0757701033781</v>
      </c>
      <c r="AB24" s="228">
        <f t="shared" si="15"/>
        <v>1453.1843560847838</v>
      </c>
      <c r="AC24" s="228">
        <f t="shared" si="15"/>
        <v>1467.4312615365955</v>
      </c>
      <c r="AD24" s="228">
        <f t="shared" si="15"/>
        <v>1481.8178425320518</v>
      </c>
      <c r="AE24" s="228">
        <f t="shared" si="15"/>
        <v>1496.3454684392291</v>
      </c>
      <c r="AF24" s="228">
        <f t="shared" si="15"/>
        <v>1511.0155220513786</v>
      </c>
      <c r="AG24" s="228">
        <f t="shared" si="15"/>
        <v>1525.8293997185485</v>
      </c>
      <c r="AH24" s="228">
        <f t="shared" si="15"/>
        <v>1540.7885114804951</v>
      </c>
      <c r="AI24" s="228">
        <f t="shared" si="15"/>
        <v>1555.8942812008922</v>
      </c>
      <c r="AJ24" s="228">
        <f t="shared" si="15"/>
        <v>1571.1481467028618</v>
      </c>
      <c r="AK24" s="228">
        <f t="shared" si="15"/>
        <v>1586.5515599058308</v>
      </c>
      <c r="AL24" s="228">
        <f t="shared" si="15"/>
        <v>1602.1059869637309</v>
      </c>
      <c r="AM24" s="228">
        <f t="shared" si="15"/>
        <v>1617.8129084045518</v>
      </c>
      <c r="AN24" s="228">
        <f t="shared" si="15"/>
        <v>1633.6738192712633</v>
      </c>
      <c r="AO24" s="228">
        <f t="shared" si="15"/>
        <v>1649.6902292641189</v>
      </c>
      <c r="AP24" s="228">
        <f t="shared" si="15"/>
        <v>1665.8636628843551</v>
      </c>
      <c r="AQ24" s="228">
        <f t="shared" si="15"/>
        <v>1682.1956595793001</v>
      </c>
      <c r="AR24" s="228">
        <f t="shared" si="15"/>
        <v>1698.6877738889013</v>
      </c>
      <c r="AS24" s="228">
        <f t="shared" si="15"/>
        <v>1715.3415755936942</v>
      </c>
      <c r="AT24" s="228">
        <f t="shared" si="15"/>
        <v>1732.1586498642207</v>
      </c>
      <c r="AU24" s="228">
        <f t="shared" si="15"/>
        <v>1749.1405974119091</v>
      </c>
      <c r="AV24" s="228">
        <f t="shared" si="15"/>
        <v>1766.2890346414379</v>
      </c>
      <c r="AW24" s="228">
        <f t="shared" si="15"/>
        <v>1783.605593804589</v>
      </c>
      <c r="AX24" s="228">
        <f t="shared" si="15"/>
        <v>1801.0919231556149</v>
      </c>
      <c r="AY24" s="228">
        <f t="shared" si="15"/>
        <v>1818.7496871081203</v>
      </c>
      <c r="AZ24" s="228">
        <f t="shared" si="15"/>
        <v>1836.5805663934946</v>
      </c>
      <c r="BA24" s="228">
        <f t="shared" si="15"/>
        <v>1854.5862582208817</v>
      </c>
      <c r="BB24" s="228">
        <f t="shared" si="15"/>
        <v>1872.7684764387334</v>
      </c>
      <c r="BC24" s="228">
        <f t="shared" si="15"/>
        <v>1891.1289516979373</v>
      </c>
      <c r="BD24" s="228">
        <f t="shared" si="15"/>
        <v>1909.6694316165442</v>
      </c>
      <c r="BE24" s="228">
        <f t="shared" si="15"/>
        <v>1928.3916809461177</v>
      </c>
      <c r="BF24" s="228">
        <f t="shared" si="15"/>
        <v>1947.2974817397071</v>
      </c>
      <c r="BG24" s="228">
        <f t="shared" si="15"/>
        <v>1966.3886335214688</v>
      </c>
      <c r="BH24" s="228">
        <f t="shared" si="15"/>
        <v>1985.6669534579542</v>
      </c>
      <c r="BI24" s="228">
        <f t="shared" si="15"/>
        <v>2005.1342765310715</v>
      </c>
      <c r="BJ24" s="228">
        <f t="shared" si="15"/>
        <v>2024.7924557127487</v>
      </c>
      <c r="BK24" s="228">
        <f t="shared" si="15"/>
        <v>2044.6433621413053</v>
      </c>
      <c r="BL24" s="228">
        <f t="shared" si="15"/>
        <v>2064.688885299553</v>
      </c>
      <c r="BM24" s="228">
        <f t="shared" si="15"/>
        <v>2084.9309331946474</v>
      </c>
      <c r="BN24" s="228">
        <f t="shared" si="15"/>
        <v>2105.3714325396927</v>
      </c>
      <c r="BO24" s="228">
        <f t="shared" si="15"/>
        <v>2126.0123289371404</v>
      </c>
      <c r="BP24" s="228">
        <f t="shared" si="15"/>
        <v>2146.8555870639748</v>
      </c>
      <c r="BQ24" s="228">
        <f t="shared" si="15"/>
        <v>2167.9031908587199</v>
      </c>
    </row>
    <row r="25" spans="5:69" ht="16" customHeight="1">
      <c r="E25" s="326"/>
      <c r="F25" s="328"/>
      <c r="G25" s="324"/>
      <c r="H25" s="325"/>
      <c r="I25" s="229" t="s">
        <v>449</v>
      </c>
      <c r="J25" s="204">
        <f>J23-J24</f>
        <v>-968.97287412374283</v>
      </c>
      <c r="K25" s="204">
        <f>K23-K24</f>
        <v>-853.38879227399593</v>
      </c>
      <c r="L25" s="204">
        <f t="shared" ref="L25:BQ25" si="16">L23-L24</f>
        <v>-799.21344110610426</v>
      </c>
      <c r="M25" s="204">
        <f t="shared" si="16"/>
        <v>-775.77791302185517</v>
      </c>
      <c r="N25" s="204">
        <f t="shared" si="16"/>
        <v>-767.74810184707212</v>
      </c>
      <c r="O25" s="204">
        <f t="shared" si="16"/>
        <v>-767.45730552768168</v>
      </c>
      <c r="P25" s="204">
        <f t="shared" si="16"/>
        <v>-771.07252751116494</v>
      </c>
      <c r="Q25" s="204">
        <f t="shared" si="16"/>
        <v>-776.67762747101699</v>
      </c>
      <c r="R25" s="204">
        <f t="shared" si="16"/>
        <v>-783.31489670305552</v>
      </c>
      <c r="S25" s="204">
        <f t="shared" si="16"/>
        <v>-790.50584585797242</v>
      </c>
      <c r="T25" s="204">
        <f t="shared" si="16"/>
        <v>-798.01159884235653</v>
      </c>
      <c r="U25" s="204">
        <f t="shared" si="16"/>
        <v>-805.71308980428773</v>
      </c>
      <c r="V25" s="204">
        <f t="shared" si="16"/>
        <v>-813.55116166155813</v>
      </c>
      <c r="W25" s="204">
        <f t="shared" si="16"/>
        <v>-821.49661540156069</v>
      </c>
      <c r="X25" s="204">
        <f t="shared" si="16"/>
        <v>-829.53523476735347</v>
      </c>
      <c r="Y25" s="204">
        <f t="shared" si="16"/>
        <v>-837.66029863717699</v>
      </c>
      <c r="Z25" s="204">
        <f t="shared" si="16"/>
        <v>-845.86883725104462</v>
      </c>
      <c r="AA25" s="204">
        <f t="shared" si="16"/>
        <v>-854.15976036123777</v>
      </c>
      <c r="AB25" s="204">
        <f t="shared" si="16"/>
        <v>-862.53292134511605</v>
      </c>
      <c r="AC25" s="204">
        <f t="shared" si="16"/>
        <v>-870.98864929945228</v>
      </c>
      <c r="AD25" s="204">
        <f t="shared" si="16"/>
        <v>-879.52751512590305</v>
      </c>
      <c r="AE25" s="204">
        <f t="shared" si="16"/>
        <v>-888.15021461242497</v>
      </c>
      <c r="AF25" s="204">
        <f t="shared" si="16"/>
        <v>-896.85751001303368</v>
      </c>
      <c r="AG25" s="204">
        <f t="shared" si="16"/>
        <v>-905.65020087712981</v>
      </c>
      <c r="AH25" s="204">
        <f t="shared" si="16"/>
        <v>-914.52910950398814</v>
      </c>
      <c r="AI25" s="204">
        <f t="shared" si="16"/>
        <v>-923.49507371021571</v>
      </c>
      <c r="AJ25" s="204">
        <f t="shared" si="16"/>
        <v>-932.54894325409634</v>
      </c>
      <c r="AK25" s="204">
        <f t="shared" si="16"/>
        <v>-941.69157808877162</v>
      </c>
      <c r="AL25" s="204">
        <f t="shared" si="16"/>
        <v>-950.92384753024362</v>
      </c>
      <c r="AM25" s="204">
        <f t="shared" si="16"/>
        <v>-960.24662988319426</v>
      </c>
      <c r="AN25" s="204">
        <f t="shared" si="16"/>
        <v>-969.66081229612121</v>
      </c>
      <c r="AO25" s="204">
        <f t="shared" si="16"/>
        <v>-979.16729073155068</v>
      </c>
      <c r="AP25" s="204">
        <f t="shared" si="16"/>
        <v>-988.76696999420142</v>
      </c>
      <c r="AQ25" s="204">
        <f t="shared" si="16"/>
        <v>-998.46076378855093</v>
      </c>
      <c r="AR25" s="204">
        <f t="shared" si="16"/>
        <v>-1008.2495947915243</v>
      </c>
      <c r="AS25" s="204">
        <f t="shared" si="16"/>
        <v>-1018.1343947331794</v>
      </c>
      <c r="AT25" s="204">
        <f t="shared" si="16"/>
        <v>-1028.1161044818255</v>
      </c>
      <c r="AU25" s="204">
        <f t="shared" si="16"/>
        <v>-1038.1956741317877</v>
      </c>
      <c r="AV25" s="204">
        <f t="shared" si="16"/>
        <v>-1048.374063092954</v>
      </c>
      <c r="AW25" s="204">
        <f t="shared" si="16"/>
        <v>-1058.6522401816453</v>
      </c>
      <c r="AX25" s="204">
        <f t="shared" si="16"/>
        <v>-1069.031183712611</v>
      </c>
      <c r="AY25" s="204">
        <f t="shared" si="16"/>
        <v>-1079.5118815920323</v>
      </c>
      <c r="AZ25" s="204">
        <f t="shared" si="16"/>
        <v>-1090.0953314115054</v>
      </c>
      <c r="BA25" s="204">
        <f t="shared" si="16"/>
        <v>-1100.7825405429621</v>
      </c>
      <c r="BB25" s="204">
        <f t="shared" si="16"/>
        <v>-1111.5745262345454</v>
      </c>
      <c r="BC25" s="204">
        <f t="shared" si="16"/>
        <v>-1122.4723157074268</v>
      </c>
      <c r="BD25" s="204">
        <f t="shared" si="16"/>
        <v>-1133.4769462535742</v>
      </c>
      <c r="BE25" s="204">
        <f t="shared" si="16"/>
        <v>-1144.5894653344894</v>
      </c>
      <c r="BF25" s="204">
        <f t="shared" si="16"/>
        <v>-1155.8109306809049</v>
      </c>
      <c r="BG25" s="204">
        <f t="shared" si="16"/>
        <v>-1167.1424103934623</v>
      </c>
      <c r="BH25" s="204">
        <f t="shared" si="16"/>
        <v>-1178.5849830443788</v>
      </c>
      <c r="BI25" s="204">
        <f t="shared" si="16"/>
        <v>-1190.1397377801079</v>
      </c>
      <c r="BJ25" s="204">
        <f t="shared" si="16"/>
        <v>-1201.8077744250108</v>
      </c>
      <c r="BK25" s="204">
        <f t="shared" si="16"/>
        <v>-1213.5902035860406</v>
      </c>
      <c r="BL25" s="204">
        <f t="shared" si="16"/>
        <v>-1225.4881467584523</v>
      </c>
      <c r="BM25" s="204">
        <f t="shared" si="16"/>
        <v>-1237.5027364325556</v>
      </c>
      <c r="BN25" s="204">
        <f t="shared" si="16"/>
        <v>-1249.6351162015019</v>
      </c>
      <c r="BO25" s="204">
        <f t="shared" si="16"/>
        <v>-1261.8864408701438</v>
      </c>
      <c r="BP25" s="204">
        <f t="shared" si="16"/>
        <v>-1274.2578765649489</v>
      </c>
      <c r="BQ25" s="204">
        <f t="shared" si="16"/>
        <v>-1286.7506008449977</v>
      </c>
    </row>
    <row r="26" spans="5:69" ht="16" customHeight="1">
      <c r="E26" s="326"/>
      <c r="F26" s="328"/>
      <c r="G26" s="329" t="s">
        <v>51</v>
      </c>
      <c r="H26" s="323" t="s">
        <v>25</v>
      </c>
      <c r="I26" s="230" t="s">
        <v>318</v>
      </c>
      <c r="J26" s="216">
        <f>Variables!$I$27</f>
        <v>0.3</v>
      </c>
      <c r="K26" s="216">
        <f>Variables!$I$27</f>
        <v>0.3</v>
      </c>
      <c r="L26" s="216">
        <f>Variables!$I$27</f>
        <v>0.3</v>
      </c>
      <c r="M26" s="216">
        <f>Variables!$I$27</f>
        <v>0.3</v>
      </c>
      <c r="N26" s="216">
        <f>Variables!$I$27</f>
        <v>0.3</v>
      </c>
      <c r="O26" s="216">
        <f>Variables!$I$27</f>
        <v>0.3</v>
      </c>
      <c r="P26" s="216">
        <f>Variables!$I$27</f>
        <v>0.3</v>
      </c>
      <c r="Q26" s="216">
        <f>Variables!$I$27</f>
        <v>0.3</v>
      </c>
      <c r="R26" s="216">
        <f>Variables!$I$27</f>
        <v>0.3</v>
      </c>
      <c r="S26" s="216">
        <f>Variables!$I$27</f>
        <v>0.3</v>
      </c>
      <c r="T26" s="216">
        <f>Variables!$I$27</f>
        <v>0.3</v>
      </c>
      <c r="U26" s="216">
        <f>Variables!$I$27</f>
        <v>0.3</v>
      </c>
      <c r="V26" s="216">
        <f>Variables!$I$27</f>
        <v>0.3</v>
      </c>
      <c r="W26" s="216">
        <f>Variables!$I$27</f>
        <v>0.3</v>
      </c>
      <c r="X26" s="216">
        <f>Variables!$I$27</f>
        <v>0.3</v>
      </c>
      <c r="Y26" s="216">
        <f>Variables!$I$27</f>
        <v>0.3</v>
      </c>
      <c r="Z26" s="216">
        <f>Variables!$I$27</f>
        <v>0.3</v>
      </c>
      <c r="AA26" s="216">
        <f>Variables!$I$27</f>
        <v>0.3</v>
      </c>
      <c r="AB26" s="216">
        <f>Variables!$I$27</f>
        <v>0.3</v>
      </c>
      <c r="AC26" s="216">
        <f>Variables!$I$27</f>
        <v>0.3</v>
      </c>
      <c r="AD26" s="216">
        <f>Variables!$I$27</f>
        <v>0.3</v>
      </c>
      <c r="AE26" s="216">
        <f>Variables!$I$27</f>
        <v>0.3</v>
      </c>
      <c r="AF26" s="216">
        <f>Variables!$I$27</f>
        <v>0.3</v>
      </c>
      <c r="AG26" s="216">
        <f>Variables!$I$27</f>
        <v>0.3</v>
      </c>
      <c r="AH26" s="216">
        <f>Variables!$I$27</f>
        <v>0.3</v>
      </c>
      <c r="AI26" s="216">
        <f>Variables!$I$27</f>
        <v>0.3</v>
      </c>
      <c r="AJ26" s="216">
        <f>Variables!$I$27</f>
        <v>0.3</v>
      </c>
      <c r="AK26" s="216">
        <f>Variables!$I$27</f>
        <v>0.3</v>
      </c>
      <c r="AL26" s="216">
        <f>Variables!$I$27</f>
        <v>0.3</v>
      </c>
      <c r="AM26" s="216">
        <f>Variables!$I$27</f>
        <v>0.3</v>
      </c>
      <c r="AN26" s="216">
        <f>Variables!$I$27</f>
        <v>0.3</v>
      </c>
      <c r="AO26" s="216">
        <f>Variables!$I$27</f>
        <v>0.3</v>
      </c>
      <c r="AP26" s="216">
        <f>Variables!$I$27</f>
        <v>0.3</v>
      </c>
      <c r="AQ26" s="216">
        <f>Variables!$I$27</f>
        <v>0.3</v>
      </c>
      <c r="AR26" s="216">
        <f>Variables!$I$27</f>
        <v>0.3</v>
      </c>
      <c r="AS26" s="216">
        <f>Variables!$I$27</f>
        <v>0.3</v>
      </c>
      <c r="AT26" s="216">
        <f>Variables!$I$27</f>
        <v>0.3</v>
      </c>
      <c r="AU26" s="216">
        <f>Variables!$I$27</f>
        <v>0.3</v>
      </c>
      <c r="AV26" s="216">
        <f>Variables!$I$27</f>
        <v>0.3</v>
      </c>
      <c r="AW26" s="216">
        <f>Variables!$I$27</f>
        <v>0.3</v>
      </c>
      <c r="AX26" s="216">
        <f>Variables!$I$27</f>
        <v>0.3</v>
      </c>
      <c r="AY26" s="216">
        <f>Variables!$I$27</f>
        <v>0.3</v>
      </c>
      <c r="AZ26" s="216">
        <f>Variables!$I$27</f>
        <v>0.3</v>
      </c>
      <c r="BA26" s="216">
        <f>Variables!$I$27</f>
        <v>0.3</v>
      </c>
      <c r="BB26" s="216">
        <f>Variables!$I$27</f>
        <v>0.3</v>
      </c>
      <c r="BC26" s="216">
        <f>Variables!$I$27</f>
        <v>0.3</v>
      </c>
      <c r="BD26" s="216">
        <f>Variables!$I$27</f>
        <v>0.3</v>
      </c>
      <c r="BE26" s="216">
        <f>Variables!$I$27</f>
        <v>0.3</v>
      </c>
      <c r="BF26" s="216">
        <f>Variables!$I$27</f>
        <v>0.3</v>
      </c>
      <c r="BG26" s="216">
        <f>Variables!$I$27</f>
        <v>0.3</v>
      </c>
      <c r="BH26" s="216">
        <f>Variables!$I$27</f>
        <v>0.3</v>
      </c>
      <c r="BI26" s="216">
        <f>Variables!$I$27</f>
        <v>0.3</v>
      </c>
      <c r="BJ26" s="216">
        <f>Variables!$I$27</f>
        <v>0.3</v>
      </c>
      <c r="BK26" s="216">
        <f>Variables!$I$27</f>
        <v>0.3</v>
      </c>
      <c r="BL26" s="216">
        <f>Variables!$I$27</f>
        <v>0.3</v>
      </c>
      <c r="BM26" s="216">
        <f>Variables!$I$27</f>
        <v>0.3</v>
      </c>
      <c r="BN26" s="216">
        <f>Variables!$I$27</f>
        <v>0.3</v>
      </c>
      <c r="BO26" s="216">
        <f>Variables!$I$27</f>
        <v>0.3</v>
      </c>
      <c r="BP26" s="216">
        <f>Variables!$I$27</f>
        <v>0.3</v>
      </c>
      <c r="BQ26" s="216">
        <f>Variables!$I$27</f>
        <v>0.3</v>
      </c>
    </row>
    <row r="27" spans="5:69" ht="16" customHeight="1">
      <c r="E27" s="326"/>
      <c r="F27" s="328"/>
      <c r="G27" s="329"/>
      <c r="H27" s="323"/>
      <c r="I27" s="230" t="s">
        <v>321</v>
      </c>
      <c r="J27" s="200">
        <f>J11*J26</f>
        <v>4.6632124352331603</v>
      </c>
      <c r="K27" s="200">
        <f>K11*K26</f>
        <v>4.8031088082901556</v>
      </c>
      <c r="L27" s="200">
        <f t="shared" ref="L27:BQ27" si="17">L11*L26</f>
        <v>4.9472020725388601</v>
      </c>
      <c r="M27" s="200">
        <f t="shared" si="17"/>
        <v>5.0956181347150258</v>
      </c>
      <c r="N27" s="200">
        <f t="shared" si="17"/>
        <v>5.2484866787564775</v>
      </c>
      <c r="O27" s="200">
        <f t="shared" si="17"/>
        <v>5.4059412791191717</v>
      </c>
      <c r="P27" s="200">
        <f t="shared" si="17"/>
        <v>5.5681195174927467</v>
      </c>
      <c r="Q27" s="200">
        <f t="shared" si="17"/>
        <v>5.7351631030175296</v>
      </c>
      <c r="R27" s="200">
        <f t="shared" si="17"/>
        <v>5.9072179961080549</v>
      </c>
      <c r="S27" s="200">
        <f t="shared" si="17"/>
        <v>6.0844345359912975</v>
      </c>
      <c r="T27" s="200">
        <f t="shared" si="17"/>
        <v>6.2669675720710369</v>
      </c>
      <c r="U27" s="200">
        <f t="shared" si="17"/>
        <v>6.4549765992331674</v>
      </c>
      <c r="V27" s="200">
        <f t="shared" si="17"/>
        <v>6.6486258972101613</v>
      </c>
      <c r="W27" s="200">
        <f t="shared" si="17"/>
        <v>6.8480846741264676</v>
      </c>
      <c r="X27" s="200">
        <f t="shared" si="17"/>
        <v>7.0535272143502619</v>
      </c>
      <c r="Y27" s="200">
        <f t="shared" si="17"/>
        <v>7.2651330307807687</v>
      </c>
      <c r="Z27" s="200">
        <f t="shared" si="17"/>
        <v>7.4830870217041925</v>
      </c>
      <c r="AA27" s="200">
        <f t="shared" si="17"/>
        <v>7.7075796323553183</v>
      </c>
      <c r="AB27" s="200">
        <f t="shared" si="17"/>
        <v>7.9388070213259789</v>
      </c>
      <c r="AC27" s="200">
        <f t="shared" si="17"/>
        <v>8.1769712319657586</v>
      </c>
      <c r="AD27" s="200">
        <f t="shared" si="17"/>
        <v>8.4222803689247296</v>
      </c>
      <c r="AE27" s="200">
        <f t="shared" si="17"/>
        <v>8.6749487799924712</v>
      </c>
      <c r="AF27" s="200">
        <f t="shared" si="17"/>
        <v>8.9351972433922473</v>
      </c>
      <c r="AG27" s="200">
        <f t="shared" si="17"/>
        <v>9.2032531606940111</v>
      </c>
      <c r="AH27" s="200">
        <f t="shared" si="17"/>
        <v>9.4793507555148349</v>
      </c>
      <c r="AI27" s="200">
        <f t="shared" si="17"/>
        <v>9.7637312781802787</v>
      </c>
      <c r="AJ27" s="200">
        <f t="shared" si="17"/>
        <v>10.056643216525687</v>
      </c>
      <c r="AK27" s="200">
        <f t="shared" si="17"/>
        <v>10.358342513021457</v>
      </c>
      <c r="AL27" s="200">
        <f t="shared" si="17"/>
        <v>10.669092788412103</v>
      </c>
      <c r="AM27" s="200">
        <f t="shared" si="17"/>
        <v>10.989165572064465</v>
      </c>
      <c r="AN27" s="200">
        <f t="shared" si="17"/>
        <v>11.3188405392264</v>
      </c>
      <c r="AO27" s="200">
        <f t="shared" si="17"/>
        <v>11.658405755403193</v>
      </c>
      <c r="AP27" s="200">
        <f t="shared" si="17"/>
        <v>12.008157928065289</v>
      </c>
      <c r="AQ27" s="200">
        <f t="shared" si="17"/>
        <v>12.368402665907245</v>
      </c>
      <c r="AR27" s="200">
        <f t="shared" si="17"/>
        <v>12.739454745884466</v>
      </c>
      <c r="AS27" s="200">
        <f t="shared" si="17"/>
        <v>13.121638388261001</v>
      </c>
      <c r="AT27" s="200">
        <f t="shared" si="17"/>
        <v>13.515287539908831</v>
      </c>
      <c r="AU27" s="200">
        <f t="shared" si="17"/>
        <v>13.920746166106094</v>
      </c>
      <c r="AV27" s="200">
        <f t="shared" si="17"/>
        <v>14.338368551089278</v>
      </c>
      <c r="AW27" s="200">
        <f t="shared" si="17"/>
        <v>14.768519607621959</v>
      </c>
      <c r="AX27" s="200">
        <f t="shared" si="17"/>
        <v>15.211575195850616</v>
      </c>
      <c r="AY27" s="200">
        <f t="shared" si="17"/>
        <v>15.667922451726135</v>
      </c>
      <c r="AZ27" s="200">
        <f t="shared" si="17"/>
        <v>16.137960125277917</v>
      </c>
      <c r="BA27" s="200">
        <f t="shared" si="17"/>
        <v>16.622098929036255</v>
      </c>
      <c r="BB27" s="200">
        <f t="shared" si="17"/>
        <v>17.120761896907347</v>
      </c>
      <c r="BC27" s="200">
        <f t="shared" si="17"/>
        <v>17.634384753814565</v>
      </c>
      <c r="BD27" s="200">
        <f t="shared" si="17"/>
        <v>18.163416296429002</v>
      </c>
      <c r="BE27" s="200">
        <f t="shared" si="17"/>
        <v>18.708318785321872</v>
      </c>
      <c r="BF27" s="200">
        <f t="shared" si="17"/>
        <v>19.269568348881528</v>
      </c>
      <c r="BG27" s="200">
        <f t="shared" si="17"/>
        <v>19.847655399347975</v>
      </c>
      <c r="BH27" s="200">
        <f t="shared" si="17"/>
        <v>20.443085061328414</v>
      </c>
      <c r="BI27" s="200">
        <f t="shared" si="17"/>
        <v>21.056377613168269</v>
      </c>
      <c r="BJ27" s="200">
        <f t="shared" si="17"/>
        <v>21.688068941563319</v>
      </c>
      <c r="BK27" s="200">
        <f t="shared" si="17"/>
        <v>22.338711009810218</v>
      </c>
      <c r="BL27" s="200">
        <f t="shared" si="17"/>
        <v>23.008872340104528</v>
      </c>
      <c r="BM27" s="200">
        <f t="shared" si="17"/>
        <v>23.699138510307662</v>
      </c>
      <c r="BN27" s="200">
        <f t="shared" si="17"/>
        <v>24.410112665616889</v>
      </c>
      <c r="BO27" s="200">
        <f t="shared" si="17"/>
        <v>25.142416045585396</v>
      </c>
      <c r="BP27" s="200">
        <f t="shared" si="17"/>
        <v>25.896688526952957</v>
      </c>
      <c r="BQ27" s="200">
        <f t="shared" si="17"/>
        <v>26.67358918276155</v>
      </c>
    </row>
    <row r="28" spans="5:69" ht="16" customHeight="1">
      <c r="E28" s="326"/>
      <c r="F28" s="328"/>
      <c r="G28" s="329"/>
      <c r="H28" s="323"/>
      <c r="I28" s="230" t="s">
        <v>322</v>
      </c>
      <c r="J28" s="200">
        <f>J27/J264</f>
        <v>0.27430661383724475</v>
      </c>
      <c r="K28" s="200">
        <f>K27/K264</f>
        <v>0.27699589436506089</v>
      </c>
      <c r="L28" s="200">
        <f t="shared" ref="L28:BQ28" si="18">L27/L264</f>
        <v>0.27971154038824775</v>
      </c>
      <c r="M28" s="200">
        <f t="shared" si="18"/>
        <v>0.28245381039205408</v>
      </c>
      <c r="N28" s="200">
        <f t="shared" si="18"/>
        <v>0.28522296539589775</v>
      </c>
      <c r="O28" s="200">
        <f t="shared" si="18"/>
        <v>0.28801926897821045</v>
      </c>
      <c r="P28" s="200">
        <f t="shared" si="18"/>
        <v>0.29084298730152625</v>
      </c>
      <c r="Q28" s="200">
        <f t="shared" si="18"/>
        <v>0.29369438913781576</v>
      </c>
      <c r="R28" s="200">
        <f t="shared" si="18"/>
        <v>0.29657374589406887</v>
      </c>
      <c r="S28" s="200">
        <f t="shared" si="18"/>
        <v>0.2994813316381284</v>
      </c>
      <c r="T28" s="200">
        <f t="shared" si="18"/>
        <v>0.30241742312477676</v>
      </c>
      <c r="U28" s="200">
        <f t="shared" si="18"/>
        <v>0.30538229982207843</v>
      </c>
      <c r="V28" s="200">
        <f t="shared" si="18"/>
        <v>0.30837624393798108</v>
      </c>
      <c r="W28" s="200">
        <f t="shared" si="18"/>
        <v>0.3113995404471771</v>
      </c>
      <c r="X28" s="200">
        <f t="shared" si="18"/>
        <v>0.31445247711822788</v>
      </c>
      <c r="Y28" s="200">
        <f t="shared" si="18"/>
        <v>0.3175353445409555</v>
      </c>
      <c r="Z28" s="200">
        <f t="shared" si="18"/>
        <v>0.32064843615410216</v>
      </c>
      <c r="AA28" s="200">
        <f t="shared" si="18"/>
        <v>0.32379204827325997</v>
      </c>
      <c r="AB28" s="200">
        <f t="shared" si="18"/>
        <v>0.32696648011907631</v>
      </c>
      <c r="AC28" s="200">
        <f t="shared" si="18"/>
        <v>0.33017203384573396</v>
      </c>
      <c r="AD28" s="200">
        <f t="shared" si="18"/>
        <v>0.33340901456971167</v>
      </c>
      <c r="AE28" s="200">
        <f t="shared" si="18"/>
        <v>0.33667773039882648</v>
      </c>
      <c r="AF28" s="200">
        <f t="shared" si="18"/>
        <v>0.33997849246156014</v>
      </c>
      <c r="AG28" s="200">
        <f t="shared" si="18"/>
        <v>0.34331161493667328</v>
      </c>
      <c r="AH28" s="200">
        <f t="shared" si="18"/>
        <v>0.3466774150831114</v>
      </c>
      <c r="AI28" s="200">
        <f t="shared" si="18"/>
        <v>0.35007621327020072</v>
      </c>
      <c r="AJ28" s="200">
        <f t="shared" si="18"/>
        <v>0.35350833300814383</v>
      </c>
      <c r="AK28" s="200">
        <f t="shared" si="18"/>
        <v>0.35697410097881183</v>
      </c>
      <c r="AL28" s="200">
        <f t="shared" si="18"/>
        <v>0.36047384706683944</v>
      </c>
      <c r="AM28" s="200">
        <f t="shared" si="18"/>
        <v>0.36400790439102415</v>
      </c>
      <c r="AN28" s="200">
        <f t="shared" si="18"/>
        <v>0.3675766093360342</v>
      </c>
      <c r="AO28" s="200">
        <f t="shared" si="18"/>
        <v>0.37118030158442672</v>
      </c>
      <c r="AP28" s="200">
        <f t="shared" si="18"/>
        <v>0.37481932414897989</v>
      </c>
      <c r="AQ28" s="200">
        <f t="shared" si="18"/>
        <v>0.37849402340534244</v>
      </c>
      <c r="AR28" s="200">
        <f t="shared" si="18"/>
        <v>0.38220474912500274</v>
      </c>
      <c r="AS28" s="200">
        <f t="shared" si="18"/>
        <v>0.38595185450858122</v>
      </c>
      <c r="AT28" s="200">
        <f t="shared" si="18"/>
        <v>0.38973569621944965</v>
      </c>
      <c r="AU28" s="200">
        <f t="shared" si="18"/>
        <v>0.39355663441767941</v>
      </c>
      <c r="AV28" s="200">
        <f t="shared" si="18"/>
        <v>0.3974150327943235</v>
      </c>
      <c r="AW28" s="200">
        <f t="shared" si="18"/>
        <v>0.40131125860603256</v>
      </c>
      <c r="AX28" s="200">
        <f t="shared" si="18"/>
        <v>0.40524568271001321</v>
      </c>
      <c r="AY28" s="200">
        <f t="shared" si="18"/>
        <v>0.40921867959932706</v>
      </c>
      <c r="AZ28" s="200">
        <f t="shared" si="18"/>
        <v>0.41323062743853617</v>
      </c>
      <c r="BA28" s="200">
        <f t="shared" si="18"/>
        <v>0.41728190809969828</v>
      </c>
      <c r="BB28" s="200">
        <f t="shared" si="18"/>
        <v>0.42137290719871501</v>
      </c>
      <c r="BC28" s="200">
        <f t="shared" si="18"/>
        <v>0.42550401413203576</v>
      </c>
      <c r="BD28" s="200">
        <f t="shared" si="18"/>
        <v>0.42967562211372234</v>
      </c>
      <c r="BE28" s="200">
        <f t="shared" si="18"/>
        <v>0.43388812821287642</v>
      </c>
      <c r="BF28" s="200">
        <f t="shared" si="18"/>
        <v>0.43814193339143404</v>
      </c>
      <c r="BG28" s="200">
        <f t="shared" si="18"/>
        <v>0.44243744254233047</v>
      </c>
      <c r="BH28" s="200">
        <f t="shared" si="18"/>
        <v>0.44677506452803961</v>
      </c>
      <c r="BI28" s="200">
        <f t="shared" si="18"/>
        <v>0.45115521221949101</v>
      </c>
      <c r="BJ28" s="200">
        <f t="shared" si="18"/>
        <v>0.45557830253536841</v>
      </c>
      <c r="BK28" s="200">
        <f t="shared" si="18"/>
        <v>0.46004475648179355</v>
      </c>
      <c r="BL28" s="200">
        <f t="shared" si="18"/>
        <v>0.46455499919239945</v>
      </c>
      <c r="BM28" s="200">
        <f t="shared" si="18"/>
        <v>0.46910945996879549</v>
      </c>
      <c r="BN28" s="200">
        <f t="shared" si="18"/>
        <v>0.47370857232143071</v>
      </c>
      <c r="BO28" s="200">
        <f t="shared" si="18"/>
        <v>0.47835277401085646</v>
      </c>
      <c r="BP28" s="200">
        <f t="shared" si="18"/>
        <v>0.48304250708939422</v>
      </c>
      <c r="BQ28" s="200">
        <f t="shared" si="18"/>
        <v>0.48777821794321191</v>
      </c>
    </row>
    <row r="29" spans="5:69" ht="16" customHeight="1">
      <c r="E29" s="326"/>
      <c r="F29" s="328"/>
      <c r="G29" s="329"/>
      <c r="H29" s="323"/>
      <c r="I29" s="230" t="s">
        <v>65</v>
      </c>
      <c r="J29" s="203">
        <f>Variables!$I$9</f>
        <v>9</v>
      </c>
      <c r="K29" s="203">
        <f>Variables!$I$9</f>
        <v>9</v>
      </c>
      <c r="L29" s="203">
        <f>Variables!$I$9</f>
        <v>9</v>
      </c>
      <c r="M29" s="203">
        <f>Variables!$I$9</f>
        <v>9</v>
      </c>
      <c r="N29" s="203">
        <f>Variables!$I$9</f>
        <v>9</v>
      </c>
      <c r="O29" s="203">
        <f>Variables!$I$9</f>
        <v>9</v>
      </c>
      <c r="P29" s="203">
        <f>Variables!$I$9</f>
        <v>9</v>
      </c>
      <c r="Q29" s="203">
        <f>Variables!$I$9</f>
        <v>9</v>
      </c>
      <c r="R29" s="203">
        <f>Variables!$I$9</f>
        <v>9</v>
      </c>
      <c r="S29" s="203">
        <f>Variables!$I$9</f>
        <v>9</v>
      </c>
      <c r="T29" s="203">
        <f>Variables!$I$9</f>
        <v>9</v>
      </c>
      <c r="U29" s="203">
        <f>Variables!$I$9</f>
        <v>9</v>
      </c>
      <c r="V29" s="203">
        <f>Variables!$I$9</f>
        <v>9</v>
      </c>
      <c r="W29" s="203">
        <f>Variables!$I$9</f>
        <v>9</v>
      </c>
      <c r="X29" s="203">
        <f>Variables!$I$9</f>
        <v>9</v>
      </c>
      <c r="Y29" s="203">
        <f>Variables!$I$9</f>
        <v>9</v>
      </c>
      <c r="Z29" s="203">
        <f>Variables!$I$9</f>
        <v>9</v>
      </c>
      <c r="AA29" s="203">
        <f>Variables!$I$9</f>
        <v>9</v>
      </c>
      <c r="AB29" s="203">
        <f>Variables!$I$9</f>
        <v>9</v>
      </c>
      <c r="AC29" s="203">
        <f>Variables!$I$9</f>
        <v>9</v>
      </c>
      <c r="AD29" s="203">
        <f>Variables!$I$9</f>
        <v>9</v>
      </c>
      <c r="AE29" s="203">
        <f>Variables!$I$9</f>
        <v>9</v>
      </c>
      <c r="AF29" s="203">
        <f>Variables!$I$9</f>
        <v>9</v>
      </c>
      <c r="AG29" s="203">
        <f>Variables!$I$9</f>
        <v>9</v>
      </c>
      <c r="AH29" s="203">
        <f>Variables!$I$9</f>
        <v>9</v>
      </c>
      <c r="AI29" s="203">
        <f>Variables!$I$9</f>
        <v>9</v>
      </c>
      <c r="AJ29" s="203">
        <f>Variables!$I$9</f>
        <v>9</v>
      </c>
      <c r="AK29" s="203">
        <f>Variables!$I$9</f>
        <v>9</v>
      </c>
      <c r="AL29" s="203">
        <f>Variables!$I$9</f>
        <v>9</v>
      </c>
      <c r="AM29" s="203">
        <f>Variables!$I$9</f>
        <v>9</v>
      </c>
      <c r="AN29" s="203">
        <f>Variables!$I$9</f>
        <v>9</v>
      </c>
      <c r="AO29" s="203">
        <f>Variables!$I$9</f>
        <v>9</v>
      </c>
      <c r="AP29" s="203">
        <f>Variables!$I$9</f>
        <v>9</v>
      </c>
      <c r="AQ29" s="203">
        <f>Variables!$I$9</f>
        <v>9</v>
      </c>
      <c r="AR29" s="203">
        <f>Variables!$I$9</f>
        <v>9</v>
      </c>
      <c r="AS29" s="203">
        <f>Variables!$I$9</f>
        <v>9</v>
      </c>
      <c r="AT29" s="203">
        <f>Variables!$I$9</f>
        <v>9</v>
      </c>
      <c r="AU29" s="203">
        <f>Variables!$I$9</f>
        <v>9</v>
      </c>
      <c r="AV29" s="203">
        <f>Variables!$I$9</f>
        <v>9</v>
      </c>
      <c r="AW29" s="203">
        <f>Variables!$I$9</f>
        <v>9</v>
      </c>
      <c r="AX29" s="203">
        <f>Variables!$I$9</f>
        <v>9</v>
      </c>
      <c r="AY29" s="203">
        <f>Variables!$I$9</f>
        <v>9</v>
      </c>
      <c r="AZ29" s="203">
        <f>Variables!$I$9</f>
        <v>9</v>
      </c>
      <c r="BA29" s="203">
        <f>Variables!$I$9</f>
        <v>9</v>
      </c>
      <c r="BB29" s="203">
        <f>Variables!$I$9</f>
        <v>9</v>
      </c>
      <c r="BC29" s="203">
        <f>Variables!$I$9</f>
        <v>9</v>
      </c>
      <c r="BD29" s="203">
        <f>Variables!$I$9</f>
        <v>9</v>
      </c>
      <c r="BE29" s="203">
        <f>Variables!$I$9</f>
        <v>9</v>
      </c>
      <c r="BF29" s="203">
        <f>Variables!$I$9</f>
        <v>9</v>
      </c>
      <c r="BG29" s="203">
        <f>Variables!$I$9</f>
        <v>9</v>
      </c>
      <c r="BH29" s="203">
        <f>Variables!$I$9</f>
        <v>9</v>
      </c>
      <c r="BI29" s="203">
        <f>Variables!$I$9</f>
        <v>9</v>
      </c>
      <c r="BJ29" s="203">
        <f>Variables!$I$9</f>
        <v>9</v>
      </c>
      <c r="BK29" s="203">
        <f>Variables!$I$9</f>
        <v>9</v>
      </c>
      <c r="BL29" s="203">
        <f>Variables!$I$9</f>
        <v>9</v>
      </c>
      <c r="BM29" s="203">
        <f>Variables!$I$9</f>
        <v>9</v>
      </c>
      <c r="BN29" s="203">
        <f>Variables!$I$9</f>
        <v>9</v>
      </c>
      <c r="BO29" s="203">
        <f>Variables!$I$9</f>
        <v>9</v>
      </c>
      <c r="BP29" s="203">
        <f>Variables!$I$9</f>
        <v>9</v>
      </c>
      <c r="BQ29" s="203">
        <f>Variables!$I$9</f>
        <v>9</v>
      </c>
    </row>
    <row r="30" spans="5:69" ht="16" customHeight="1">
      <c r="E30" s="326"/>
      <c r="F30" s="328"/>
      <c r="G30" s="329"/>
      <c r="H30" s="323"/>
      <c r="I30" s="230" t="s">
        <v>299</v>
      </c>
      <c r="J30" s="200">
        <v>0</v>
      </c>
      <c r="K30" s="200">
        <f t="shared" ref="K30:BQ30" si="19">J32*$B$6</f>
        <v>0.10972264553489791</v>
      </c>
      <c r="L30" s="200">
        <f t="shared" si="19"/>
        <v>0.16565968051347332</v>
      </c>
      <c r="M30" s="200">
        <f t="shared" si="19"/>
        <v>0.19471445641203577</v>
      </c>
      <c r="N30" s="200">
        <f t="shared" si="19"/>
        <v>0.21033875236283955</v>
      </c>
      <c r="O30" s="200">
        <f t="shared" si="19"/>
        <v>0.21925856233977889</v>
      </c>
      <c r="P30" s="200">
        <f t="shared" si="19"/>
        <v>0.22483698876117361</v>
      </c>
      <c r="Q30" s="200">
        <f t="shared" si="19"/>
        <v>0.22875568930119733</v>
      </c>
      <c r="R30" s="200">
        <f t="shared" si="19"/>
        <v>0.23185560030572502</v>
      </c>
      <c r="S30" s="200">
        <f t="shared" si="19"/>
        <v>0.23455729851049006</v>
      </c>
      <c r="T30" s="200">
        <f t="shared" si="19"/>
        <v>0.23707118191049639</v>
      </c>
      <c r="U30" s="200">
        <f t="shared" si="19"/>
        <v>0.23950256020515892</v>
      </c>
      <c r="V30" s="200">
        <f t="shared" si="19"/>
        <v>0.24190420003141086</v>
      </c>
      <c r="W30" s="200">
        <f t="shared" si="19"/>
        <v>0.24430259759089787</v>
      </c>
      <c r="X30" s="200">
        <f t="shared" si="19"/>
        <v>0.2467111149743198</v>
      </c>
      <c r="Y30" s="200">
        <f t="shared" si="19"/>
        <v>0.24913654833445109</v>
      </c>
      <c r="Z30" s="200">
        <f t="shared" si="19"/>
        <v>0.25158241198360781</v>
      </c>
      <c r="AA30" s="200">
        <f t="shared" si="19"/>
        <v>0.25405058045344475</v>
      </c>
      <c r="AB30" s="200">
        <f t="shared" si="19"/>
        <v>0.25654210953602635</v>
      </c>
      <c r="AC30" s="200">
        <f t="shared" si="19"/>
        <v>0.25905764681564375</v>
      </c>
      <c r="AD30" s="200">
        <f t="shared" si="19"/>
        <v>0.26159763694611543</v>
      </c>
      <c r="AE30" s="200">
        <f t="shared" si="19"/>
        <v>0.26416242430094239</v>
      </c>
      <c r="AF30" s="200">
        <f t="shared" si="19"/>
        <v>0.2667523043100018</v>
      </c>
      <c r="AG30" s="200">
        <f t="shared" si="19"/>
        <v>0.26936754913962496</v>
      </c>
      <c r="AH30" s="200">
        <f t="shared" si="19"/>
        <v>0.27200842054448182</v>
      </c>
      <c r="AI30" s="200">
        <f t="shared" si="19"/>
        <v>0.27467517630548549</v>
      </c>
      <c r="AJ30" s="200">
        <f t="shared" si="19"/>
        <v>0.27736807346082304</v>
      </c>
      <c r="AK30" s="200">
        <f t="shared" si="19"/>
        <v>0.28008736993366912</v>
      </c>
      <c r="AL30" s="200">
        <f t="shared" si="19"/>
        <v>0.28283332535835926</v>
      </c>
      <c r="AM30" s="200">
        <f t="shared" si="19"/>
        <v>0.28560620150591537</v>
      </c>
      <c r="AN30" s="200">
        <f t="shared" si="19"/>
        <v>0.28840626250936741</v>
      </c>
      <c r="AO30" s="200">
        <f t="shared" si="19"/>
        <v>0.29123377498909736</v>
      </c>
      <c r="AP30" s="200">
        <f t="shared" si="19"/>
        <v>0.29408900812831934</v>
      </c>
      <c r="AQ30" s="200">
        <f t="shared" si="19"/>
        <v>0.29697223372375164</v>
      </c>
      <c r="AR30" s="200">
        <f t="shared" si="19"/>
        <v>0.29988372622401283</v>
      </c>
      <c r="AS30" s="200">
        <f t="shared" si="19"/>
        <v>0.30282376276200751</v>
      </c>
      <c r="AT30" s="200">
        <f t="shared" si="19"/>
        <v>0.30579262318443629</v>
      </c>
      <c r="AU30" s="200">
        <f t="shared" si="19"/>
        <v>0.30879059007999804</v>
      </c>
      <c r="AV30" s="200">
        <f t="shared" si="19"/>
        <v>0.31181794880707076</v>
      </c>
      <c r="AW30" s="200">
        <f t="shared" si="19"/>
        <v>0.3148749875212648</v>
      </c>
      <c r="AX30" s="200">
        <f t="shared" si="19"/>
        <v>0.31796199720304547</v>
      </c>
      <c r="AY30" s="200">
        <f t="shared" si="19"/>
        <v>0.32107927168552802</v>
      </c>
      <c r="AZ30" s="200">
        <f t="shared" si="19"/>
        <v>0.32422710768249485</v>
      </c>
      <c r="BA30" s="200">
        <f t="shared" si="19"/>
        <v>0.32740580481666193</v>
      </c>
      <c r="BB30" s="200">
        <f t="shared" si="19"/>
        <v>0.33061566564821032</v>
      </c>
      <c r="BC30" s="200">
        <f t="shared" si="19"/>
        <v>0.33385699570359118</v>
      </c>
      <c r="BD30" s="200">
        <f t="shared" si="19"/>
        <v>0.33713010350460992</v>
      </c>
      <c r="BE30" s="200">
        <f t="shared" si="19"/>
        <v>0.34043530059779392</v>
      </c>
      <c r="BF30" s="200">
        <f t="shared" si="19"/>
        <v>0.34377290158404761</v>
      </c>
      <c r="BG30" s="200">
        <f t="shared" si="19"/>
        <v>0.34714322414859744</v>
      </c>
      <c r="BH30" s="200">
        <f t="shared" si="19"/>
        <v>0.35054658909123093</v>
      </c>
      <c r="BI30" s="200">
        <f t="shared" si="19"/>
        <v>0.35398332035683133</v>
      </c>
      <c r="BJ30" s="200">
        <f t="shared" si="19"/>
        <v>0.35745374506621208</v>
      </c>
      <c r="BK30" s="200">
        <f t="shared" si="19"/>
        <v>0.36095819354725339</v>
      </c>
      <c r="BL30" s="200">
        <f t="shared" si="19"/>
        <v>0.36449699936634417</v>
      </c>
      <c r="BM30" s="200">
        <f t="shared" si="19"/>
        <v>0.36807049936013192</v>
      </c>
      <c r="BN30" s="200">
        <f t="shared" si="19"/>
        <v>0.37167903366758415</v>
      </c>
      <c r="BO30" s="200">
        <f t="shared" si="19"/>
        <v>0.37532294576236436</v>
      </c>
      <c r="BP30" s="200">
        <f t="shared" si="19"/>
        <v>0.37900258248552476</v>
      </c>
      <c r="BQ30" s="200">
        <f t="shared" si="19"/>
        <v>0.38271829407852009</v>
      </c>
    </row>
    <row r="31" spans="5:69" ht="16" customHeight="1">
      <c r="E31" s="326"/>
      <c r="F31" s="328"/>
      <c r="G31" s="329"/>
      <c r="H31" s="323"/>
      <c r="I31" s="230" t="s">
        <v>301</v>
      </c>
      <c r="J31" s="200">
        <v>0</v>
      </c>
      <c r="K31" s="200">
        <f t="shared" ref="K31:BQ31" si="20">J32*$B$7</f>
        <v>2.7430661383724478E-2</v>
      </c>
      <c r="L31" s="200">
        <f t="shared" si="20"/>
        <v>4.1414920128368331E-2</v>
      </c>
      <c r="M31" s="200">
        <f t="shared" si="20"/>
        <v>4.8678614103008944E-2</v>
      </c>
      <c r="N31" s="200">
        <f t="shared" si="20"/>
        <v>5.2584688090709888E-2</v>
      </c>
      <c r="O31" s="200">
        <f t="shared" si="20"/>
        <v>5.4814640584944722E-2</v>
      </c>
      <c r="P31" s="200">
        <f t="shared" si="20"/>
        <v>5.6209247190293403E-2</v>
      </c>
      <c r="Q31" s="200">
        <f t="shared" si="20"/>
        <v>5.7188922325299332E-2</v>
      </c>
      <c r="R31" s="200">
        <f t="shared" si="20"/>
        <v>5.7963900076431256E-2</v>
      </c>
      <c r="S31" s="200">
        <f t="shared" si="20"/>
        <v>5.8639324627622516E-2</v>
      </c>
      <c r="T31" s="200">
        <f t="shared" si="20"/>
        <v>5.9267795477624098E-2</v>
      </c>
      <c r="U31" s="200">
        <f t="shared" si="20"/>
        <v>5.987564005128973E-2</v>
      </c>
      <c r="V31" s="200">
        <f t="shared" si="20"/>
        <v>6.0476050007852715E-2</v>
      </c>
      <c r="W31" s="200">
        <f t="shared" si="20"/>
        <v>6.1075649397724467E-2</v>
      </c>
      <c r="X31" s="200">
        <f t="shared" si="20"/>
        <v>6.167777874357995E-2</v>
      </c>
      <c r="Y31" s="200">
        <f t="shared" si="20"/>
        <v>6.2284137083612773E-2</v>
      </c>
      <c r="Z31" s="200">
        <f t="shared" si="20"/>
        <v>6.2895602995901953E-2</v>
      </c>
      <c r="AA31" s="200">
        <f t="shared" si="20"/>
        <v>6.3512645113361188E-2</v>
      </c>
      <c r="AB31" s="200">
        <f t="shared" si="20"/>
        <v>6.4135527384006588E-2</v>
      </c>
      <c r="AC31" s="200">
        <f t="shared" si="20"/>
        <v>6.4764411703910937E-2</v>
      </c>
      <c r="AD31" s="200">
        <f t="shared" si="20"/>
        <v>6.5399409236528858E-2</v>
      </c>
      <c r="AE31" s="200">
        <f t="shared" si="20"/>
        <v>6.6040606075235597E-2</v>
      </c>
      <c r="AF31" s="200">
        <f t="shared" si="20"/>
        <v>6.6688076077500449E-2</v>
      </c>
      <c r="AG31" s="200">
        <f t="shared" si="20"/>
        <v>6.7341887284906241E-2</v>
      </c>
      <c r="AH31" s="200">
        <f t="shared" si="20"/>
        <v>6.8002105136120455E-2</v>
      </c>
      <c r="AI31" s="200">
        <f t="shared" si="20"/>
        <v>6.8668794076371373E-2</v>
      </c>
      <c r="AJ31" s="200">
        <f t="shared" si="20"/>
        <v>6.934201836520576E-2</v>
      </c>
      <c r="AK31" s="200">
        <f t="shared" si="20"/>
        <v>7.0021842483417279E-2</v>
      </c>
      <c r="AL31" s="200">
        <f t="shared" si="20"/>
        <v>7.0708331339589814E-2</v>
      </c>
      <c r="AM31" s="200">
        <f t="shared" si="20"/>
        <v>7.1401550376478842E-2</v>
      </c>
      <c r="AN31" s="200">
        <f t="shared" si="20"/>
        <v>7.2101565627341851E-2</v>
      </c>
      <c r="AO31" s="200">
        <f t="shared" si="20"/>
        <v>7.280844374727434E-2</v>
      </c>
      <c r="AP31" s="200">
        <f t="shared" si="20"/>
        <v>7.3522252032079835E-2</v>
      </c>
      <c r="AQ31" s="200">
        <f t="shared" si="20"/>
        <v>7.4243058430937911E-2</v>
      </c>
      <c r="AR31" s="200">
        <f t="shared" si="20"/>
        <v>7.4970931556003206E-2</v>
      </c>
      <c r="AS31" s="200">
        <f t="shared" si="20"/>
        <v>7.5705940690501877E-2</v>
      </c>
      <c r="AT31" s="200">
        <f t="shared" si="20"/>
        <v>7.6448155796109071E-2</v>
      </c>
      <c r="AU31" s="200">
        <f t="shared" si="20"/>
        <v>7.719764751999951E-2</v>
      </c>
      <c r="AV31" s="200">
        <f t="shared" si="20"/>
        <v>7.7954487201767689E-2</v>
      </c>
      <c r="AW31" s="200">
        <f t="shared" si="20"/>
        <v>7.8718746880316201E-2</v>
      </c>
      <c r="AX31" s="200">
        <f t="shared" si="20"/>
        <v>7.9490499300761366E-2</v>
      </c>
      <c r="AY31" s="200">
        <f t="shared" si="20"/>
        <v>8.0269817921382006E-2</v>
      </c>
      <c r="AZ31" s="200">
        <f t="shared" si="20"/>
        <v>8.1056776920623713E-2</v>
      </c>
      <c r="BA31" s="200">
        <f t="shared" si="20"/>
        <v>8.1851451204165482E-2</v>
      </c>
      <c r="BB31" s="200">
        <f t="shared" si="20"/>
        <v>8.265391641205258E-2</v>
      </c>
      <c r="BC31" s="200">
        <f t="shared" si="20"/>
        <v>8.3464248925897794E-2</v>
      </c>
      <c r="BD31" s="200">
        <f t="shared" si="20"/>
        <v>8.4282525876152481E-2</v>
      </c>
      <c r="BE31" s="200">
        <f t="shared" si="20"/>
        <v>8.510882514944848E-2</v>
      </c>
      <c r="BF31" s="200">
        <f t="shared" si="20"/>
        <v>8.5943225396011902E-2</v>
      </c>
      <c r="BG31" s="200">
        <f t="shared" si="20"/>
        <v>8.678580603714936E-2</v>
      </c>
      <c r="BH31" s="200">
        <f t="shared" si="20"/>
        <v>8.7636647272807733E-2</v>
      </c>
      <c r="BI31" s="200">
        <f t="shared" si="20"/>
        <v>8.8495830089207833E-2</v>
      </c>
      <c r="BJ31" s="200">
        <f t="shared" si="20"/>
        <v>8.936343626655302E-2</v>
      </c>
      <c r="BK31" s="200">
        <f t="shared" si="20"/>
        <v>9.0239548386813348E-2</v>
      </c>
      <c r="BL31" s="200">
        <f t="shared" si="20"/>
        <v>9.1124249841586041E-2</v>
      </c>
      <c r="BM31" s="200">
        <f t="shared" si="20"/>
        <v>9.201762484003298E-2</v>
      </c>
      <c r="BN31" s="200">
        <f t="shared" si="20"/>
        <v>9.2919758416896037E-2</v>
      </c>
      <c r="BO31" s="200">
        <f t="shared" si="20"/>
        <v>9.3830736440591089E-2</v>
      </c>
      <c r="BP31" s="200">
        <f t="shared" si="20"/>
        <v>9.4750645621381191E-2</v>
      </c>
      <c r="BQ31" s="200">
        <f t="shared" si="20"/>
        <v>9.5679573519630023E-2</v>
      </c>
    </row>
    <row r="32" spans="5:69" ht="16" customHeight="1">
      <c r="E32" s="326"/>
      <c r="F32" s="328"/>
      <c r="G32" s="329"/>
      <c r="H32" s="323"/>
      <c r="I32" s="230" t="s">
        <v>325</v>
      </c>
      <c r="J32" s="200">
        <f>J28+J30+J31</f>
        <v>0.27430661383724475</v>
      </c>
      <c r="K32" s="200">
        <f>K28+K30+K31</f>
        <v>0.41414920128368327</v>
      </c>
      <c r="L32" s="200">
        <f t="shared" ref="L32:BQ32" si="21">L28+L30+L31</f>
        <v>0.48678614103008944</v>
      </c>
      <c r="M32" s="200">
        <f t="shared" si="21"/>
        <v>0.52584688090709886</v>
      </c>
      <c r="N32" s="200">
        <f t="shared" si="21"/>
        <v>0.54814640584944718</v>
      </c>
      <c r="O32" s="200">
        <f t="shared" si="21"/>
        <v>0.56209247190293399</v>
      </c>
      <c r="P32" s="200">
        <f t="shared" si="21"/>
        <v>0.5718892232529933</v>
      </c>
      <c r="Q32" s="200">
        <f t="shared" si="21"/>
        <v>0.57963900076431252</v>
      </c>
      <c r="R32" s="200">
        <f t="shared" si="21"/>
        <v>0.58639324627622513</v>
      </c>
      <c r="S32" s="200">
        <f t="shared" si="21"/>
        <v>0.59267795477624097</v>
      </c>
      <c r="T32" s="200">
        <f t="shared" si="21"/>
        <v>0.59875640051289725</v>
      </c>
      <c r="U32" s="200">
        <f t="shared" si="21"/>
        <v>0.60476050007852711</v>
      </c>
      <c r="V32" s="200">
        <f t="shared" si="21"/>
        <v>0.61075649397724463</v>
      </c>
      <c r="W32" s="200">
        <f t="shared" si="21"/>
        <v>0.61677778743579947</v>
      </c>
      <c r="X32" s="200">
        <f t="shared" si="21"/>
        <v>0.62284137083612767</v>
      </c>
      <c r="Y32" s="200">
        <f t="shared" si="21"/>
        <v>0.62895602995901945</v>
      </c>
      <c r="Z32" s="200">
        <f t="shared" si="21"/>
        <v>0.63512645113361188</v>
      </c>
      <c r="AA32" s="200">
        <f t="shared" si="21"/>
        <v>0.64135527384006585</v>
      </c>
      <c r="AB32" s="200">
        <f t="shared" si="21"/>
        <v>0.64764411703910929</v>
      </c>
      <c r="AC32" s="200">
        <f t="shared" si="21"/>
        <v>0.6539940923652886</v>
      </c>
      <c r="AD32" s="200">
        <f t="shared" si="21"/>
        <v>0.66040606075235597</v>
      </c>
      <c r="AE32" s="200">
        <f t="shared" si="21"/>
        <v>0.66688076077500447</v>
      </c>
      <c r="AF32" s="200">
        <f t="shared" si="21"/>
        <v>0.67341887284906243</v>
      </c>
      <c r="AG32" s="200">
        <f t="shared" si="21"/>
        <v>0.6800210513612045</v>
      </c>
      <c r="AH32" s="200">
        <f t="shared" si="21"/>
        <v>0.68668794076371376</v>
      </c>
      <c r="AI32" s="200">
        <f t="shared" si="21"/>
        <v>0.6934201836520576</v>
      </c>
      <c r="AJ32" s="200">
        <f t="shared" si="21"/>
        <v>0.70021842483417274</v>
      </c>
      <c r="AK32" s="200">
        <f t="shared" si="21"/>
        <v>0.70708331339589814</v>
      </c>
      <c r="AL32" s="200">
        <f t="shared" si="21"/>
        <v>0.7140155037647884</v>
      </c>
      <c r="AM32" s="200">
        <f t="shared" si="21"/>
        <v>0.72101565627341846</v>
      </c>
      <c r="AN32" s="200">
        <f t="shared" si="21"/>
        <v>0.72808443747274343</v>
      </c>
      <c r="AO32" s="200">
        <f t="shared" si="21"/>
        <v>0.73522252032079838</v>
      </c>
      <c r="AP32" s="200">
        <f t="shared" si="21"/>
        <v>0.74243058430937914</v>
      </c>
      <c r="AQ32" s="200">
        <f t="shared" si="21"/>
        <v>0.74970931556003206</v>
      </c>
      <c r="AR32" s="200">
        <f t="shared" si="21"/>
        <v>0.75705940690501872</v>
      </c>
      <c r="AS32" s="200">
        <f t="shared" si="21"/>
        <v>0.76448155796109063</v>
      </c>
      <c r="AT32" s="200">
        <f t="shared" si="21"/>
        <v>0.77197647519999502</v>
      </c>
      <c r="AU32" s="200">
        <f t="shared" si="21"/>
        <v>0.77954487201767686</v>
      </c>
      <c r="AV32" s="200">
        <f t="shared" si="21"/>
        <v>0.78718746880316193</v>
      </c>
      <c r="AW32" s="200">
        <f t="shared" si="21"/>
        <v>0.79490499300761364</v>
      </c>
      <c r="AX32" s="200">
        <f t="shared" si="21"/>
        <v>0.80269817921382003</v>
      </c>
      <c r="AY32" s="200">
        <f t="shared" si="21"/>
        <v>0.81056776920623708</v>
      </c>
      <c r="AZ32" s="200">
        <f t="shared" si="21"/>
        <v>0.81851451204165471</v>
      </c>
      <c r="BA32" s="200">
        <f t="shared" si="21"/>
        <v>0.82653916412052575</v>
      </c>
      <c r="BB32" s="200">
        <f t="shared" si="21"/>
        <v>0.83464248925897788</v>
      </c>
      <c r="BC32" s="200">
        <f t="shared" si="21"/>
        <v>0.8428252587615247</v>
      </c>
      <c r="BD32" s="200">
        <f t="shared" si="21"/>
        <v>0.85108825149448475</v>
      </c>
      <c r="BE32" s="200">
        <f t="shared" si="21"/>
        <v>0.85943225396011891</v>
      </c>
      <c r="BF32" s="200">
        <f t="shared" si="21"/>
        <v>0.8678580603714936</v>
      </c>
      <c r="BG32" s="200">
        <f t="shared" si="21"/>
        <v>0.87636647272807733</v>
      </c>
      <c r="BH32" s="200">
        <f t="shared" si="21"/>
        <v>0.88495830089207828</v>
      </c>
      <c r="BI32" s="200">
        <f t="shared" si="21"/>
        <v>0.89363436266553009</v>
      </c>
      <c r="BJ32" s="200">
        <f t="shared" si="21"/>
        <v>0.9023954838681334</v>
      </c>
      <c r="BK32" s="200">
        <f t="shared" si="21"/>
        <v>0.91124249841586036</v>
      </c>
      <c r="BL32" s="200">
        <f t="shared" si="21"/>
        <v>0.92017624840032974</v>
      </c>
      <c r="BM32" s="200">
        <f t="shared" si="21"/>
        <v>0.92919758416896037</v>
      </c>
      <c r="BN32" s="200">
        <f t="shared" si="21"/>
        <v>0.93830736440591089</v>
      </c>
      <c r="BO32" s="200">
        <f t="shared" si="21"/>
        <v>0.9475064562138118</v>
      </c>
      <c r="BP32" s="200">
        <f t="shared" si="21"/>
        <v>0.95679573519630012</v>
      </c>
      <c r="BQ32" s="200">
        <f t="shared" si="21"/>
        <v>0.96617608554136214</v>
      </c>
    </row>
    <row r="33" spans="5:69" ht="16" customHeight="1">
      <c r="E33" s="326"/>
      <c r="F33" s="328"/>
      <c r="G33" s="329"/>
      <c r="H33" s="323"/>
      <c r="I33" s="230" t="s">
        <v>295</v>
      </c>
      <c r="J33" s="200">
        <f>J29*J32</f>
        <v>2.4687595245352028</v>
      </c>
      <c r="K33" s="200">
        <f>K29*K32</f>
        <v>3.7273428115531493</v>
      </c>
      <c r="L33" s="200">
        <f t="shared" ref="L33:BQ33" si="22">L29*L32</f>
        <v>4.3810752692708048</v>
      </c>
      <c r="M33" s="200">
        <f t="shared" si="22"/>
        <v>4.7326219281638897</v>
      </c>
      <c r="N33" s="200">
        <f t="shared" si="22"/>
        <v>4.9333176526450249</v>
      </c>
      <c r="O33" s="200">
        <f t="shared" si="22"/>
        <v>5.0588322471264062</v>
      </c>
      <c r="P33" s="200">
        <f t="shared" si="22"/>
        <v>5.1470030092769399</v>
      </c>
      <c r="Q33" s="200">
        <f t="shared" si="22"/>
        <v>5.2167510068788125</v>
      </c>
      <c r="R33" s="200">
        <f t="shared" si="22"/>
        <v>5.2775392164860264</v>
      </c>
      <c r="S33" s="200">
        <f t="shared" si="22"/>
        <v>5.334101592986169</v>
      </c>
      <c r="T33" s="200">
        <f t="shared" si="22"/>
        <v>5.3888076046160753</v>
      </c>
      <c r="U33" s="200">
        <f t="shared" si="22"/>
        <v>5.4428445007067436</v>
      </c>
      <c r="V33" s="200">
        <f t="shared" si="22"/>
        <v>5.4968084457952013</v>
      </c>
      <c r="W33" s="200">
        <f t="shared" si="22"/>
        <v>5.5510000869221949</v>
      </c>
      <c r="X33" s="200">
        <f t="shared" si="22"/>
        <v>5.6055723375251487</v>
      </c>
      <c r="Y33" s="200">
        <f t="shared" si="22"/>
        <v>5.6606042696311754</v>
      </c>
      <c r="Z33" s="200">
        <f t="shared" si="22"/>
        <v>5.7161380602025069</v>
      </c>
      <c r="AA33" s="200">
        <f t="shared" si="22"/>
        <v>5.7721974645605929</v>
      </c>
      <c r="AB33" s="200">
        <f t="shared" si="22"/>
        <v>5.8287970533519839</v>
      </c>
      <c r="AC33" s="200">
        <f t="shared" si="22"/>
        <v>5.8859468312875975</v>
      </c>
      <c r="AD33" s="200">
        <f t="shared" si="22"/>
        <v>5.9436545467712039</v>
      </c>
      <c r="AE33" s="200">
        <f t="shared" si="22"/>
        <v>6.0019268469750404</v>
      </c>
      <c r="AF33" s="200">
        <f t="shared" si="22"/>
        <v>6.0607698556415617</v>
      </c>
      <c r="AG33" s="200">
        <f t="shared" si="22"/>
        <v>6.1201894622508402</v>
      </c>
      <c r="AH33" s="200">
        <f t="shared" si="22"/>
        <v>6.1801914668734241</v>
      </c>
      <c r="AI33" s="200">
        <f t="shared" si="22"/>
        <v>6.2407816528685185</v>
      </c>
      <c r="AJ33" s="200">
        <f t="shared" si="22"/>
        <v>6.3019658235075546</v>
      </c>
      <c r="AK33" s="200">
        <f t="shared" si="22"/>
        <v>6.3637498205630836</v>
      </c>
      <c r="AL33" s="200">
        <f t="shared" si="22"/>
        <v>6.4261395338830951</v>
      </c>
      <c r="AM33" s="200">
        <f t="shared" si="22"/>
        <v>6.4891409064607659</v>
      </c>
      <c r="AN33" s="200">
        <f t="shared" si="22"/>
        <v>6.5527599372546907</v>
      </c>
      <c r="AO33" s="200">
        <f t="shared" si="22"/>
        <v>6.6170026828871853</v>
      </c>
      <c r="AP33" s="200">
        <f t="shared" si="22"/>
        <v>6.6818752587844124</v>
      </c>
      <c r="AQ33" s="200">
        <f t="shared" si="22"/>
        <v>6.747383840040289</v>
      </c>
      <c r="AR33" s="200">
        <f t="shared" si="22"/>
        <v>6.8135346621451687</v>
      </c>
      <c r="AS33" s="200">
        <f t="shared" si="22"/>
        <v>6.8803340216498157</v>
      </c>
      <c r="AT33" s="200">
        <f t="shared" si="22"/>
        <v>6.9477882767999555</v>
      </c>
      <c r="AU33" s="200">
        <f t="shared" si="22"/>
        <v>7.0159038481590921</v>
      </c>
      <c r="AV33" s="200">
        <f t="shared" si="22"/>
        <v>7.0846872192284573</v>
      </c>
      <c r="AW33" s="200">
        <f t="shared" si="22"/>
        <v>7.1541449370685228</v>
      </c>
      <c r="AX33" s="200">
        <f t="shared" si="22"/>
        <v>7.2242836129243804</v>
      </c>
      <c r="AY33" s="200">
        <f t="shared" si="22"/>
        <v>7.2951099228561338</v>
      </c>
      <c r="AZ33" s="200">
        <f t="shared" si="22"/>
        <v>7.3666306083748925</v>
      </c>
      <c r="BA33" s="200">
        <f t="shared" si="22"/>
        <v>7.4388524770847315</v>
      </c>
      <c r="BB33" s="200">
        <f t="shared" si="22"/>
        <v>7.5117824033308009</v>
      </c>
      <c r="BC33" s="200">
        <f t="shared" si="22"/>
        <v>7.5854273288537222</v>
      </c>
      <c r="BD33" s="200">
        <f t="shared" si="22"/>
        <v>7.6597942634503626</v>
      </c>
      <c r="BE33" s="200">
        <f t="shared" si="22"/>
        <v>7.73489028564107</v>
      </c>
      <c r="BF33" s="200">
        <f t="shared" si="22"/>
        <v>7.8107225433434424</v>
      </c>
      <c r="BG33" s="200">
        <f t="shared" si="22"/>
        <v>7.8872982545526957</v>
      </c>
      <c r="BH33" s="200">
        <f t="shared" si="22"/>
        <v>7.9646247080287047</v>
      </c>
      <c r="BI33" s="200">
        <f t="shared" si="22"/>
        <v>8.0427092639897708</v>
      </c>
      <c r="BJ33" s="200">
        <f t="shared" si="22"/>
        <v>8.1215593548132006</v>
      </c>
      <c r="BK33" s="200">
        <f t="shared" si="22"/>
        <v>8.2011824857427431</v>
      </c>
      <c r="BL33" s="200">
        <f t="shared" si="22"/>
        <v>8.2815862356029672</v>
      </c>
      <c r="BM33" s="200">
        <f t="shared" si="22"/>
        <v>8.3627782575206435</v>
      </c>
      <c r="BN33" s="200">
        <f t="shared" si="22"/>
        <v>8.4447662796531979</v>
      </c>
      <c r="BO33" s="200">
        <f t="shared" si="22"/>
        <v>8.5275581059243066</v>
      </c>
      <c r="BP33" s="200">
        <f t="shared" si="22"/>
        <v>8.6111616167667009</v>
      </c>
      <c r="BQ33" s="200">
        <f t="shared" si="22"/>
        <v>8.6955847698722586</v>
      </c>
    </row>
    <row r="34" spans="5:69" ht="16" customHeight="1">
      <c r="E34" s="326"/>
      <c r="F34" s="328"/>
      <c r="G34" s="329"/>
      <c r="H34" s="323"/>
      <c r="I34" s="230" t="s">
        <v>326</v>
      </c>
      <c r="J34" s="219">
        <f>Variables!$I$21</f>
        <v>3800</v>
      </c>
      <c r="K34" s="219">
        <f>Variables!$I$21</f>
        <v>3800</v>
      </c>
      <c r="L34" s="219">
        <f>Variables!$I$21</f>
        <v>3800</v>
      </c>
      <c r="M34" s="219">
        <f>Variables!$I$21</f>
        <v>3800</v>
      </c>
      <c r="N34" s="219">
        <f>Variables!$I$21</f>
        <v>3800</v>
      </c>
      <c r="O34" s="219">
        <f>Variables!$I$21</f>
        <v>3800</v>
      </c>
      <c r="P34" s="219">
        <f>Variables!$I$21</f>
        <v>3800</v>
      </c>
      <c r="Q34" s="219">
        <f>Variables!$I$21</f>
        <v>3800</v>
      </c>
      <c r="R34" s="219">
        <f>Variables!$I$21</f>
        <v>3800</v>
      </c>
      <c r="S34" s="219">
        <f>Variables!$I$21</f>
        <v>3800</v>
      </c>
      <c r="T34" s="219">
        <f>Variables!$I$21</f>
        <v>3800</v>
      </c>
      <c r="U34" s="219">
        <f>Variables!$I$21</f>
        <v>3800</v>
      </c>
      <c r="V34" s="219">
        <f>Variables!$I$21</f>
        <v>3800</v>
      </c>
      <c r="W34" s="219">
        <f>Variables!$I$21</f>
        <v>3800</v>
      </c>
      <c r="X34" s="219">
        <f>Variables!$I$21</f>
        <v>3800</v>
      </c>
      <c r="Y34" s="219">
        <f>Variables!$I$21</f>
        <v>3800</v>
      </c>
      <c r="Z34" s="219">
        <f>Variables!$I$21</f>
        <v>3800</v>
      </c>
      <c r="AA34" s="219">
        <f>Variables!$I$21</f>
        <v>3800</v>
      </c>
      <c r="AB34" s="219">
        <f>Variables!$I$21</f>
        <v>3800</v>
      </c>
      <c r="AC34" s="219">
        <f>Variables!$I$21</f>
        <v>3800</v>
      </c>
      <c r="AD34" s="219">
        <f>Variables!$I$21</f>
        <v>3800</v>
      </c>
      <c r="AE34" s="219">
        <f>Variables!$I$21</f>
        <v>3800</v>
      </c>
      <c r="AF34" s="219">
        <f>Variables!$I$21</f>
        <v>3800</v>
      </c>
      <c r="AG34" s="219">
        <f>Variables!$I$21</f>
        <v>3800</v>
      </c>
      <c r="AH34" s="219">
        <f>Variables!$I$21</f>
        <v>3800</v>
      </c>
      <c r="AI34" s="219">
        <f>Variables!$I$21</f>
        <v>3800</v>
      </c>
      <c r="AJ34" s="219">
        <f>Variables!$I$21</f>
        <v>3800</v>
      </c>
      <c r="AK34" s="219">
        <f>Variables!$I$21</f>
        <v>3800</v>
      </c>
      <c r="AL34" s="219">
        <f>Variables!$I$21</f>
        <v>3800</v>
      </c>
      <c r="AM34" s="219">
        <f>Variables!$I$21</f>
        <v>3800</v>
      </c>
      <c r="AN34" s="219">
        <f>Variables!$I$21</f>
        <v>3800</v>
      </c>
      <c r="AO34" s="219">
        <f>Variables!$I$21</f>
        <v>3800</v>
      </c>
      <c r="AP34" s="219">
        <f>Variables!$I$21</f>
        <v>3800</v>
      </c>
      <c r="AQ34" s="219">
        <f>Variables!$I$21</f>
        <v>3800</v>
      </c>
      <c r="AR34" s="219">
        <f>Variables!$I$21</f>
        <v>3800</v>
      </c>
      <c r="AS34" s="219">
        <f>Variables!$I$21</f>
        <v>3800</v>
      </c>
      <c r="AT34" s="219">
        <f>Variables!$I$21</f>
        <v>3800</v>
      </c>
      <c r="AU34" s="219">
        <f>Variables!$I$21</f>
        <v>3800</v>
      </c>
      <c r="AV34" s="219">
        <f>Variables!$I$21</f>
        <v>3800</v>
      </c>
      <c r="AW34" s="219">
        <f>Variables!$I$21</f>
        <v>3800</v>
      </c>
      <c r="AX34" s="219">
        <f>Variables!$I$21</f>
        <v>3800</v>
      </c>
      <c r="AY34" s="219">
        <f>Variables!$I$21</f>
        <v>3800</v>
      </c>
      <c r="AZ34" s="219">
        <f>Variables!$I$21</f>
        <v>3800</v>
      </c>
      <c r="BA34" s="219">
        <f>Variables!$I$21</f>
        <v>3800</v>
      </c>
      <c r="BB34" s="219">
        <f>Variables!$I$21</f>
        <v>3800</v>
      </c>
      <c r="BC34" s="219">
        <f>Variables!$I$21</f>
        <v>3800</v>
      </c>
      <c r="BD34" s="219">
        <f>Variables!$I$21</f>
        <v>3800</v>
      </c>
      <c r="BE34" s="219">
        <f>Variables!$I$21</f>
        <v>3800</v>
      </c>
      <c r="BF34" s="219">
        <f>Variables!$I$21</f>
        <v>3800</v>
      </c>
      <c r="BG34" s="219">
        <f>Variables!$I$21</f>
        <v>3800</v>
      </c>
      <c r="BH34" s="219">
        <f>Variables!$I$21</f>
        <v>3800</v>
      </c>
      <c r="BI34" s="219">
        <f>Variables!$I$21</f>
        <v>3800</v>
      </c>
      <c r="BJ34" s="219">
        <f>Variables!$I$21</f>
        <v>3800</v>
      </c>
      <c r="BK34" s="219">
        <f>Variables!$I$21</f>
        <v>3800</v>
      </c>
      <c r="BL34" s="219">
        <f>Variables!$I$21</f>
        <v>3800</v>
      </c>
      <c r="BM34" s="219">
        <f>Variables!$I$21</f>
        <v>3800</v>
      </c>
      <c r="BN34" s="219">
        <f>Variables!$I$21</f>
        <v>3800</v>
      </c>
      <c r="BO34" s="219">
        <f>Variables!$I$21</f>
        <v>3800</v>
      </c>
      <c r="BP34" s="219">
        <f>Variables!$I$21</f>
        <v>3800</v>
      </c>
      <c r="BQ34" s="219">
        <f>Variables!$I$21</f>
        <v>3800</v>
      </c>
    </row>
    <row r="35" spans="5:69" ht="16" customHeight="1">
      <c r="E35" s="326"/>
      <c r="F35" s="328"/>
      <c r="G35" s="329"/>
      <c r="H35" s="323"/>
      <c r="I35" s="230" t="s">
        <v>446</v>
      </c>
      <c r="J35" s="204">
        <f t="shared" ref="J35:BQ35" si="23">J34*$B$9</f>
        <v>684</v>
      </c>
      <c r="K35" s="204">
        <f t="shared" si="23"/>
        <v>684</v>
      </c>
      <c r="L35" s="204">
        <f t="shared" si="23"/>
        <v>684</v>
      </c>
      <c r="M35" s="204">
        <f t="shared" si="23"/>
        <v>684</v>
      </c>
      <c r="N35" s="204">
        <f t="shared" si="23"/>
        <v>684</v>
      </c>
      <c r="O35" s="204">
        <f t="shared" si="23"/>
        <v>684</v>
      </c>
      <c r="P35" s="204">
        <f t="shared" si="23"/>
        <v>684</v>
      </c>
      <c r="Q35" s="204">
        <f t="shared" si="23"/>
        <v>684</v>
      </c>
      <c r="R35" s="204">
        <f t="shared" si="23"/>
        <v>684</v>
      </c>
      <c r="S35" s="204">
        <f t="shared" si="23"/>
        <v>684</v>
      </c>
      <c r="T35" s="204">
        <f t="shared" si="23"/>
        <v>684</v>
      </c>
      <c r="U35" s="204">
        <f t="shared" si="23"/>
        <v>684</v>
      </c>
      <c r="V35" s="204">
        <f t="shared" si="23"/>
        <v>684</v>
      </c>
      <c r="W35" s="204">
        <f t="shared" si="23"/>
        <v>684</v>
      </c>
      <c r="X35" s="204">
        <f t="shared" si="23"/>
        <v>684</v>
      </c>
      <c r="Y35" s="204">
        <f t="shared" si="23"/>
        <v>684</v>
      </c>
      <c r="Z35" s="204">
        <f t="shared" si="23"/>
        <v>684</v>
      </c>
      <c r="AA35" s="204">
        <f t="shared" si="23"/>
        <v>684</v>
      </c>
      <c r="AB35" s="204">
        <f t="shared" si="23"/>
        <v>684</v>
      </c>
      <c r="AC35" s="204">
        <f t="shared" si="23"/>
        <v>684</v>
      </c>
      <c r="AD35" s="204">
        <f t="shared" si="23"/>
        <v>684</v>
      </c>
      <c r="AE35" s="204">
        <f t="shared" si="23"/>
        <v>684</v>
      </c>
      <c r="AF35" s="204">
        <f t="shared" si="23"/>
        <v>684</v>
      </c>
      <c r="AG35" s="204">
        <f t="shared" si="23"/>
        <v>684</v>
      </c>
      <c r="AH35" s="204">
        <f t="shared" si="23"/>
        <v>684</v>
      </c>
      <c r="AI35" s="204">
        <f t="shared" si="23"/>
        <v>684</v>
      </c>
      <c r="AJ35" s="204">
        <f t="shared" si="23"/>
        <v>684</v>
      </c>
      <c r="AK35" s="204">
        <f t="shared" si="23"/>
        <v>684</v>
      </c>
      <c r="AL35" s="204">
        <f t="shared" si="23"/>
        <v>684</v>
      </c>
      <c r="AM35" s="204">
        <f t="shared" si="23"/>
        <v>684</v>
      </c>
      <c r="AN35" s="204">
        <f t="shared" si="23"/>
        <v>684</v>
      </c>
      <c r="AO35" s="204">
        <f t="shared" si="23"/>
        <v>684</v>
      </c>
      <c r="AP35" s="204">
        <f t="shared" si="23"/>
        <v>684</v>
      </c>
      <c r="AQ35" s="204">
        <f t="shared" si="23"/>
        <v>684</v>
      </c>
      <c r="AR35" s="204">
        <f t="shared" si="23"/>
        <v>684</v>
      </c>
      <c r="AS35" s="204">
        <f t="shared" si="23"/>
        <v>684</v>
      </c>
      <c r="AT35" s="204">
        <f t="shared" si="23"/>
        <v>684</v>
      </c>
      <c r="AU35" s="204">
        <f t="shared" si="23"/>
        <v>684</v>
      </c>
      <c r="AV35" s="204">
        <f t="shared" si="23"/>
        <v>684</v>
      </c>
      <c r="AW35" s="204">
        <f t="shared" si="23"/>
        <v>684</v>
      </c>
      <c r="AX35" s="204">
        <f t="shared" si="23"/>
        <v>684</v>
      </c>
      <c r="AY35" s="204">
        <f t="shared" si="23"/>
        <v>684</v>
      </c>
      <c r="AZ35" s="204">
        <f t="shared" si="23"/>
        <v>684</v>
      </c>
      <c r="BA35" s="204">
        <f t="shared" si="23"/>
        <v>684</v>
      </c>
      <c r="BB35" s="204">
        <f t="shared" si="23"/>
        <v>684</v>
      </c>
      <c r="BC35" s="204">
        <f t="shared" si="23"/>
        <v>684</v>
      </c>
      <c r="BD35" s="204">
        <f t="shared" si="23"/>
        <v>684</v>
      </c>
      <c r="BE35" s="204">
        <f t="shared" si="23"/>
        <v>684</v>
      </c>
      <c r="BF35" s="204">
        <f t="shared" si="23"/>
        <v>684</v>
      </c>
      <c r="BG35" s="204">
        <f t="shared" si="23"/>
        <v>684</v>
      </c>
      <c r="BH35" s="204">
        <f t="shared" si="23"/>
        <v>684</v>
      </c>
      <c r="BI35" s="204">
        <f t="shared" si="23"/>
        <v>684</v>
      </c>
      <c r="BJ35" s="204">
        <f t="shared" si="23"/>
        <v>684</v>
      </c>
      <c r="BK35" s="204">
        <f t="shared" si="23"/>
        <v>684</v>
      </c>
      <c r="BL35" s="204">
        <f t="shared" si="23"/>
        <v>684</v>
      </c>
      <c r="BM35" s="204">
        <f t="shared" si="23"/>
        <v>684</v>
      </c>
      <c r="BN35" s="204">
        <f t="shared" si="23"/>
        <v>684</v>
      </c>
      <c r="BO35" s="204">
        <f t="shared" si="23"/>
        <v>684</v>
      </c>
      <c r="BP35" s="204">
        <f t="shared" si="23"/>
        <v>684</v>
      </c>
      <c r="BQ35" s="204">
        <f t="shared" si="23"/>
        <v>684</v>
      </c>
    </row>
    <row r="36" spans="5:69" ht="16" customHeight="1">
      <c r="E36" s="326"/>
      <c r="F36" s="328"/>
      <c r="G36" s="329"/>
      <c r="H36" s="323"/>
      <c r="I36" s="230" t="s">
        <v>346</v>
      </c>
      <c r="J36" s="204">
        <f>J33*J34</f>
        <v>9381.286193233771</v>
      </c>
      <c r="K36" s="204">
        <f>K33*K34</f>
        <v>14163.902683901968</v>
      </c>
      <c r="L36" s="204">
        <f t="shared" ref="L36:BQ36" si="24">L33*L34</f>
        <v>16648.086023229058</v>
      </c>
      <c r="M36" s="204">
        <f t="shared" si="24"/>
        <v>17983.963327022782</v>
      </c>
      <c r="N36" s="204">
        <f t="shared" si="24"/>
        <v>18746.607080051093</v>
      </c>
      <c r="O36" s="204">
        <f t="shared" si="24"/>
        <v>19223.562539080343</v>
      </c>
      <c r="P36" s="204">
        <f t="shared" si="24"/>
        <v>19558.611435252373</v>
      </c>
      <c r="Q36" s="204">
        <f t="shared" si="24"/>
        <v>19823.653826139489</v>
      </c>
      <c r="R36" s="204">
        <f t="shared" si="24"/>
        <v>20054.6490226469</v>
      </c>
      <c r="S36" s="204">
        <f t="shared" si="24"/>
        <v>20269.586053347441</v>
      </c>
      <c r="T36" s="204">
        <f t="shared" si="24"/>
        <v>20477.468897541086</v>
      </c>
      <c r="U36" s="204">
        <f t="shared" si="24"/>
        <v>20682.809102685627</v>
      </c>
      <c r="V36" s="204">
        <f t="shared" si="24"/>
        <v>20887.872094021764</v>
      </c>
      <c r="W36" s="204">
        <f t="shared" si="24"/>
        <v>21093.800330304341</v>
      </c>
      <c r="X36" s="204">
        <f t="shared" si="24"/>
        <v>21301.174882595566</v>
      </c>
      <c r="Y36" s="204">
        <f t="shared" si="24"/>
        <v>21510.296224598467</v>
      </c>
      <c r="Z36" s="204">
        <f t="shared" si="24"/>
        <v>21721.324628769526</v>
      </c>
      <c r="AA36" s="204">
        <f t="shared" si="24"/>
        <v>21934.350365330254</v>
      </c>
      <c r="AB36" s="204">
        <f t="shared" si="24"/>
        <v>22149.428802737541</v>
      </c>
      <c r="AC36" s="204">
        <f t="shared" si="24"/>
        <v>22366.597958892871</v>
      </c>
      <c r="AD36" s="204">
        <f t="shared" si="24"/>
        <v>22585.887277730573</v>
      </c>
      <c r="AE36" s="204">
        <f t="shared" si="24"/>
        <v>22807.322018505154</v>
      </c>
      <c r="AF36" s="204">
        <f t="shared" si="24"/>
        <v>23030.925451437935</v>
      </c>
      <c r="AG36" s="204">
        <f t="shared" si="24"/>
        <v>23256.719956553192</v>
      </c>
      <c r="AH36" s="204">
        <f t="shared" si="24"/>
        <v>23484.727574119013</v>
      </c>
      <c r="AI36" s="204">
        <f t="shared" si="24"/>
        <v>23714.970280900372</v>
      </c>
      <c r="AJ36" s="204">
        <f t="shared" si="24"/>
        <v>23947.470129328707</v>
      </c>
      <c r="AK36" s="204">
        <f t="shared" si="24"/>
        <v>24182.249318139719</v>
      </c>
      <c r="AL36" s="204">
        <f t="shared" si="24"/>
        <v>24419.33022875576</v>
      </c>
      <c r="AM36" s="204">
        <f t="shared" si="24"/>
        <v>24658.735444550912</v>
      </c>
      <c r="AN36" s="204">
        <f t="shared" si="24"/>
        <v>24900.487761567823</v>
      </c>
      <c r="AO36" s="204">
        <f t="shared" si="24"/>
        <v>25144.610194971305</v>
      </c>
      <c r="AP36" s="204">
        <f t="shared" si="24"/>
        <v>25391.125983380767</v>
      </c>
      <c r="AQ36" s="204">
        <f t="shared" si="24"/>
        <v>25640.058592153098</v>
      </c>
      <c r="AR36" s="204">
        <f t="shared" si="24"/>
        <v>25891.431716151641</v>
      </c>
      <c r="AS36" s="204">
        <f t="shared" si="24"/>
        <v>26145.269282269299</v>
      </c>
      <c r="AT36" s="204">
        <f t="shared" si="24"/>
        <v>26401.595451839832</v>
      </c>
      <c r="AU36" s="204">
        <f t="shared" si="24"/>
        <v>26660.434623004548</v>
      </c>
      <c r="AV36" s="204">
        <f t="shared" si="24"/>
        <v>26921.811433068138</v>
      </c>
      <c r="AW36" s="204">
        <f t="shared" si="24"/>
        <v>27185.750760860388</v>
      </c>
      <c r="AX36" s="204">
        <f t="shared" si="24"/>
        <v>27452.277729112644</v>
      </c>
      <c r="AY36" s="204">
        <f t="shared" si="24"/>
        <v>27721.41770685331</v>
      </c>
      <c r="AZ36" s="204">
        <f t="shared" si="24"/>
        <v>27993.196311824591</v>
      </c>
      <c r="BA36" s="204">
        <f t="shared" si="24"/>
        <v>28267.639412921981</v>
      </c>
      <c r="BB36" s="204">
        <f t="shared" si="24"/>
        <v>28544.773132657043</v>
      </c>
      <c r="BC36" s="204">
        <f t="shared" si="24"/>
        <v>28824.623849644144</v>
      </c>
      <c r="BD36" s="204">
        <f t="shared" si="24"/>
        <v>29107.218201111376</v>
      </c>
      <c r="BE36" s="204">
        <f t="shared" si="24"/>
        <v>29392.583085436065</v>
      </c>
      <c r="BF36" s="204">
        <f t="shared" si="24"/>
        <v>29680.745664705082</v>
      </c>
      <c r="BG36" s="204">
        <f t="shared" si="24"/>
        <v>29971.733367300243</v>
      </c>
      <c r="BH36" s="204">
        <f t="shared" si="24"/>
        <v>30265.573890509077</v>
      </c>
      <c r="BI36" s="204">
        <f t="shared" si="24"/>
        <v>30562.295203161128</v>
      </c>
      <c r="BJ36" s="204">
        <f t="shared" si="24"/>
        <v>30861.925548290161</v>
      </c>
      <c r="BK36" s="204">
        <f t="shared" si="24"/>
        <v>31164.493445822423</v>
      </c>
      <c r="BL36" s="204">
        <f t="shared" si="24"/>
        <v>31470.027695291275</v>
      </c>
      <c r="BM36" s="204">
        <f t="shared" si="24"/>
        <v>31778.557378578444</v>
      </c>
      <c r="BN36" s="204">
        <f t="shared" si="24"/>
        <v>32090.111862682152</v>
      </c>
      <c r="BO36" s="204">
        <f t="shared" si="24"/>
        <v>32404.720802512365</v>
      </c>
      <c r="BP36" s="204">
        <f t="shared" si="24"/>
        <v>32722.414143713464</v>
      </c>
      <c r="BQ36" s="204">
        <f t="shared" si="24"/>
        <v>33043.222125514585</v>
      </c>
    </row>
    <row r="37" spans="5:69" ht="16" customHeight="1">
      <c r="E37" s="326"/>
      <c r="F37" s="328"/>
      <c r="G37" s="329"/>
      <c r="H37" s="323"/>
      <c r="I37" s="230" t="s">
        <v>447</v>
      </c>
      <c r="J37" s="228">
        <f t="shared" ref="J37:BQ37" si="25">J36*$B$9</f>
        <v>1688.6315147820787</v>
      </c>
      <c r="K37" s="228">
        <f t="shared" si="25"/>
        <v>2549.5024831023543</v>
      </c>
      <c r="L37" s="228">
        <f t="shared" si="25"/>
        <v>2996.6554841812303</v>
      </c>
      <c r="M37" s="228">
        <f t="shared" si="25"/>
        <v>3237.1133988641009</v>
      </c>
      <c r="N37" s="228">
        <f t="shared" si="25"/>
        <v>3374.3892744091968</v>
      </c>
      <c r="O37" s="228">
        <f t="shared" si="25"/>
        <v>3460.2412570344618</v>
      </c>
      <c r="P37" s="228">
        <f t="shared" si="25"/>
        <v>3520.5500583454268</v>
      </c>
      <c r="Q37" s="228">
        <f t="shared" si="25"/>
        <v>3568.2576887051077</v>
      </c>
      <c r="R37" s="228">
        <f t="shared" si="25"/>
        <v>3609.8368240764416</v>
      </c>
      <c r="S37" s="228">
        <f t="shared" si="25"/>
        <v>3648.525489602539</v>
      </c>
      <c r="T37" s="228">
        <f t="shared" si="25"/>
        <v>3685.9444015573954</v>
      </c>
      <c r="U37" s="228">
        <f t="shared" si="25"/>
        <v>3722.905638483413</v>
      </c>
      <c r="V37" s="228">
        <f t="shared" si="25"/>
        <v>3759.8169769239175</v>
      </c>
      <c r="W37" s="228">
        <f t="shared" si="25"/>
        <v>3796.884059454781</v>
      </c>
      <c r="X37" s="228">
        <f t="shared" si="25"/>
        <v>3834.2114788672015</v>
      </c>
      <c r="Y37" s="228">
        <f t="shared" si="25"/>
        <v>3871.8533204277242</v>
      </c>
      <c r="Z37" s="228">
        <f t="shared" si="25"/>
        <v>3909.8384331785146</v>
      </c>
      <c r="AA37" s="228">
        <f t="shared" si="25"/>
        <v>3948.1830657594455</v>
      </c>
      <c r="AB37" s="228">
        <f t="shared" si="25"/>
        <v>3986.8971844927573</v>
      </c>
      <c r="AC37" s="228">
        <f t="shared" si="25"/>
        <v>4025.9876326007166</v>
      </c>
      <c r="AD37" s="228">
        <f t="shared" si="25"/>
        <v>4065.4597099915031</v>
      </c>
      <c r="AE37" s="228">
        <f t="shared" si="25"/>
        <v>4105.3179633309273</v>
      </c>
      <c r="AF37" s="228">
        <f t="shared" si="25"/>
        <v>4145.5665812588286</v>
      </c>
      <c r="AG37" s="228">
        <f t="shared" si="25"/>
        <v>4186.2095921795744</v>
      </c>
      <c r="AH37" s="228">
        <f t="shared" si="25"/>
        <v>4227.250963341422</v>
      </c>
      <c r="AI37" s="228">
        <f t="shared" si="25"/>
        <v>4268.6946505620672</v>
      </c>
      <c r="AJ37" s="228">
        <f t="shared" si="25"/>
        <v>4310.5446232791674</v>
      </c>
      <c r="AK37" s="228">
        <f t="shared" si="25"/>
        <v>4352.8048772651491</v>
      </c>
      <c r="AL37" s="228">
        <f t="shared" si="25"/>
        <v>4395.4794411760367</v>
      </c>
      <c r="AM37" s="228">
        <f t="shared" si="25"/>
        <v>4438.5723800191636</v>
      </c>
      <c r="AN37" s="228">
        <f t="shared" si="25"/>
        <v>4482.0877970822085</v>
      </c>
      <c r="AO37" s="228">
        <f t="shared" si="25"/>
        <v>4526.0298350948351</v>
      </c>
      <c r="AP37" s="228">
        <f t="shared" si="25"/>
        <v>4570.4026770085375</v>
      </c>
      <c r="AQ37" s="228">
        <f t="shared" si="25"/>
        <v>4615.2105465875575</v>
      </c>
      <c r="AR37" s="228">
        <f t="shared" si="25"/>
        <v>4660.4577089072955</v>
      </c>
      <c r="AS37" s="228">
        <f t="shared" si="25"/>
        <v>4706.1484708084736</v>
      </c>
      <c r="AT37" s="228">
        <f t="shared" si="25"/>
        <v>4752.2871813311694</v>
      </c>
      <c r="AU37" s="228">
        <f t="shared" si="25"/>
        <v>4798.8782321408189</v>
      </c>
      <c r="AV37" s="228">
        <f t="shared" si="25"/>
        <v>4845.9260579522643</v>
      </c>
      <c r="AW37" s="228">
        <f t="shared" si="25"/>
        <v>4893.4351369548694</v>
      </c>
      <c r="AX37" s="228">
        <f t="shared" si="25"/>
        <v>4941.4099912402753</v>
      </c>
      <c r="AY37" s="228">
        <f t="shared" si="25"/>
        <v>4989.8551872335956</v>
      </c>
      <c r="AZ37" s="228">
        <f t="shared" si="25"/>
        <v>5038.7753361284258</v>
      </c>
      <c r="BA37" s="228">
        <f t="shared" si="25"/>
        <v>5088.1750943259567</v>
      </c>
      <c r="BB37" s="228">
        <f t="shared" si="25"/>
        <v>5138.0591638782671</v>
      </c>
      <c r="BC37" s="228">
        <f t="shared" si="25"/>
        <v>5188.432292935946</v>
      </c>
      <c r="BD37" s="228">
        <f t="shared" si="25"/>
        <v>5239.2992762000476</v>
      </c>
      <c r="BE37" s="228">
        <f t="shared" si="25"/>
        <v>5290.6649553784919</v>
      </c>
      <c r="BF37" s="228">
        <f t="shared" si="25"/>
        <v>5342.5342196469146</v>
      </c>
      <c r="BG37" s="228">
        <f t="shared" si="25"/>
        <v>5394.9120061140438</v>
      </c>
      <c r="BH37" s="228">
        <f t="shared" si="25"/>
        <v>5447.8033002916336</v>
      </c>
      <c r="BI37" s="228">
        <f t="shared" si="25"/>
        <v>5501.2131365690029</v>
      </c>
      <c r="BJ37" s="228">
        <f t="shared" si="25"/>
        <v>5555.1465986922285</v>
      </c>
      <c r="BK37" s="228">
        <f t="shared" si="25"/>
        <v>5609.608820248036</v>
      </c>
      <c r="BL37" s="228">
        <f t="shared" si="25"/>
        <v>5664.6049851524294</v>
      </c>
      <c r="BM37" s="228">
        <f t="shared" si="25"/>
        <v>5720.1403281441198</v>
      </c>
      <c r="BN37" s="228">
        <f t="shared" si="25"/>
        <v>5776.2201352827869</v>
      </c>
      <c r="BO37" s="228">
        <f t="shared" si="25"/>
        <v>5832.8497444522254</v>
      </c>
      <c r="BP37" s="228">
        <f t="shared" si="25"/>
        <v>5890.0345458684233</v>
      </c>
      <c r="BQ37" s="228">
        <f t="shared" si="25"/>
        <v>5947.7799825926249</v>
      </c>
    </row>
    <row r="38" spans="5:69" ht="16" customHeight="1">
      <c r="E38" s="326"/>
      <c r="F38" s="328"/>
      <c r="G38" s="329"/>
      <c r="H38" s="323"/>
      <c r="I38" s="230" t="s">
        <v>448</v>
      </c>
      <c r="J38" s="228">
        <f>J9*J28</f>
        <v>914.35537945748251</v>
      </c>
      <c r="K38" s="228">
        <f>K9*K28</f>
        <v>923.31964788353616</v>
      </c>
      <c r="L38" s="228">
        <f t="shared" ref="L38:BQ38" si="26">L9*L28</f>
        <v>932.37180129415924</v>
      </c>
      <c r="M38" s="228">
        <f t="shared" si="26"/>
        <v>941.51270130684702</v>
      </c>
      <c r="N38" s="228">
        <f t="shared" si="26"/>
        <v>950.74321798632593</v>
      </c>
      <c r="O38" s="228">
        <f t="shared" si="26"/>
        <v>960.06422992736805</v>
      </c>
      <c r="P38" s="228">
        <f t="shared" si="26"/>
        <v>969.47662433842083</v>
      </c>
      <c r="Q38" s="228">
        <f t="shared" si="26"/>
        <v>978.98129712605248</v>
      </c>
      <c r="R38" s="228">
        <f t="shared" si="26"/>
        <v>988.57915298022965</v>
      </c>
      <c r="S38" s="228">
        <f t="shared" si="26"/>
        <v>998.27110546042809</v>
      </c>
      <c r="T38" s="228">
        <f t="shared" si="26"/>
        <v>1008.0580770825891</v>
      </c>
      <c r="U38" s="228">
        <f t="shared" si="26"/>
        <v>1017.9409994069283</v>
      </c>
      <c r="V38" s="228">
        <f t="shared" si="26"/>
        <v>1027.9208131266037</v>
      </c>
      <c r="W38" s="228">
        <f t="shared" si="26"/>
        <v>1037.9984681572571</v>
      </c>
      <c r="X38" s="228">
        <f t="shared" si="26"/>
        <v>1048.1749237274264</v>
      </c>
      <c r="Y38" s="228">
        <f t="shared" si="26"/>
        <v>1058.4511484698519</v>
      </c>
      <c r="Z38" s="228">
        <f t="shared" si="26"/>
        <v>1068.8281205136739</v>
      </c>
      <c r="AA38" s="228">
        <f t="shared" si="26"/>
        <v>1079.3068275775333</v>
      </c>
      <c r="AB38" s="228">
        <f t="shared" si="26"/>
        <v>1089.8882670635876</v>
      </c>
      <c r="AC38" s="228">
        <f t="shared" si="26"/>
        <v>1100.5734461524466</v>
      </c>
      <c r="AD38" s="228">
        <f t="shared" si="26"/>
        <v>1111.3633818990388</v>
      </c>
      <c r="AE38" s="228">
        <f t="shared" si="26"/>
        <v>1122.2591013294216</v>
      </c>
      <c r="AF38" s="228">
        <f t="shared" si="26"/>
        <v>1133.2616415385339</v>
      </c>
      <c r="AG38" s="228">
        <f t="shared" si="26"/>
        <v>1144.3720497889112</v>
      </c>
      <c r="AH38" s="228">
        <f t="shared" si="26"/>
        <v>1155.5913836103712</v>
      </c>
      <c r="AI38" s="228">
        <f t="shared" si="26"/>
        <v>1166.9207109006691</v>
      </c>
      <c r="AJ38" s="228">
        <f t="shared" si="26"/>
        <v>1178.3611100271462</v>
      </c>
      <c r="AK38" s="228">
        <f t="shared" si="26"/>
        <v>1189.9136699293729</v>
      </c>
      <c r="AL38" s="228">
        <f t="shared" si="26"/>
        <v>1201.5794902227981</v>
      </c>
      <c r="AM38" s="228">
        <f t="shared" si="26"/>
        <v>1213.3596813034139</v>
      </c>
      <c r="AN38" s="228">
        <f t="shared" si="26"/>
        <v>1225.2553644534473</v>
      </c>
      <c r="AO38" s="228">
        <f t="shared" si="26"/>
        <v>1237.2676719480892</v>
      </c>
      <c r="AP38" s="228">
        <f t="shared" si="26"/>
        <v>1249.3977471632663</v>
      </c>
      <c r="AQ38" s="228">
        <f t="shared" si="26"/>
        <v>1261.6467446844749</v>
      </c>
      <c r="AR38" s="228">
        <f t="shared" si="26"/>
        <v>1274.015830416676</v>
      </c>
      <c r="AS38" s="228">
        <f t="shared" si="26"/>
        <v>1286.5061816952707</v>
      </c>
      <c r="AT38" s="228">
        <f t="shared" si="26"/>
        <v>1299.1189873981655</v>
      </c>
      <c r="AU38" s="228">
        <f t="shared" si="26"/>
        <v>1311.8554480589314</v>
      </c>
      <c r="AV38" s="228">
        <f t="shared" si="26"/>
        <v>1324.7167759810782</v>
      </c>
      <c r="AW38" s="228">
        <f t="shared" si="26"/>
        <v>1337.7041953534417</v>
      </c>
      <c r="AX38" s="228">
        <f t="shared" si="26"/>
        <v>1350.8189423667109</v>
      </c>
      <c r="AY38" s="228">
        <f t="shared" si="26"/>
        <v>1364.0622653310902</v>
      </c>
      <c r="AZ38" s="228">
        <f t="shared" si="26"/>
        <v>1377.4354247951208</v>
      </c>
      <c r="BA38" s="228">
        <f t="shared" si="26"/>
        <v>1390.939693665661</v>
      </c>
      <c r="BB38" s="228">
        <f t="shared" si="26"/>
        <v>1404.5763573290499</v>
      </c>
      <c r="BC38" s="228">
        <f t="shared" si="26"/>
        <v>1418.3467137734526</v>
      </c>
      <c r="BD38" s="228">
        <f t="shared" si="26"/>
        <v>1432.252073712408</v>
      </c>
      <c r="BE38" s="228">
        <f t="shared" si="26"/>
        <v>1446.2937607095882</v>
      </c>
      <c r="BF38" s="228">
        <f t="shared" si="26"/>
        <v>1460.4731113047801</v>
      </c>
      <c r="BG38" s="228">
        <f t="shared" si="26"/>
        <v>1474.7914751411015</v>
      </c>
      <c r="BH38" s="228">
        <f t="shared" si="26"/>
        <v>1489.2502150934654</v>
      </c>
      <c r="BI38" s="228">
        <f t="shared" si="26"/>
        <v>1503.8507073983035</v>
      </c>
      <c r="BJ38" s="228">
        <f t="shared" si="26"/>
        <v>1518.5943417845615</v>
      </c>
      <c r="BK38" s="228">
        <f t="shared" si="26"/>
        <v>1533.4825216059785</v>
      </c>
      <c r="BL38" s="228">
        <f t="shared" si="26"/>
        <v>1548.5166639746647</v>
      </c>
      <c r="BM38" s="228">
        <f t="shared" si="26"/>
        <v>1563.698199895985</v>
      </c>
      <c r="BN38" s="228">
        <f t="shared" si="26"/>
        <v>1579.0285744047692</v>
      </c>
      <c r="BO38" s="228">
        <f t="shared" si="26"/>
        <v>1594.5092467028549</v>
      </c>
      <c r="BP38" s="228">
        <f t="shared" si="26"/>
        <v>1610.1416902979811</v>
      </c>
      <c r="BQ38" s="228">
        <f t="shared" si="26"/>
        <v>1625.9273931440398</v>
      </c>
    </row>
    <row r="39" spans="5:69" ht="16" customHeight="1">
      <c r="E39" s="326"/>
      <c r="F39" s="328"/>
      <c r="G39" s="329"/>
      <c r="H39" s="323"/>
      <c r="I39" s="231" t="s">
        <v>449</v>
      </c>
      <c r="J39" s="204">
        <f>J37-J38</f>
        <v>774.27613532459623</v>
      </c>
      <c r="K39" s="204">
        <f>K37-K38</f>
        <v>1626.1828352188181</v>
      </c>
      <c r="L39" s="204">
        <f t="shared" ref="L39:BQ39" si="27">L37-L38</f>
        <v>2064.2836828870713</v>
      </c>
      <c r="M39" s="204">
        <f t="shared" si="27"/>
        <v>2295.6006975572536</v>
      </c>
      <c r="N39" s="204">
        <f t="shared" si="27"/>
        <v>2423.646056422871</v>
      </c>
      <c r="O39" s="204">
        <f t="shared" si="27"/>
        <v>2500.1770271070936</v>
      </c>
      <c r="P39" s="204">
        <f t="shared" si="27"/>
        <v>2551.0734340070057</v>
      </c>
      <c r="Q39" s="204">
        <f t="shared" si="27"/>
        <v>2589.2763915790551</v>
      </c>
      <c r="R39" s="204">
        <f t="shared" si="27"/>
        <v>2621.2576710962121</v>
      </c>
      <c r="S39" s="204">
        <f t="shared" si="27"/>
        <v>2650.2543841421111</v>
      </c>
      <c r="T39" s="204">
        <f t="shared" si="27"/>
        <v>2677.8863244748063</v>
      </c>
      <c r="U39" s="204">
        <f t="shared" si="27"/>
        <v>2704.9646390764847</v>
      </c>
      <c r="V39" s="204">
        <f t="shared" si="27"/>
        <v>2731.8961637973139</v>
      </c>
      <c r="W39" s="204">
        <f t="shared" si="27"/>
        <v>2758.8855912975241</v>
      </c>
      <c r="X39" s="204">
        <f t="shared" si="27"/>
        <v>2786.0365551397754</v>
      </c>
      <c r="Y39" s="204">
        <f t="shared" si="27"/>
        <v>2813.4021719578723</v>
      </c>
      <c r="Z39" s="204">
        <f t="shared" si="27"/>
        <v>2841.010312664841</v>
      </c>
      <c r="AA39" s="204">
        <f t="shared" si="27"/>
        <v>2868.8762381819124</v>
      </c>
      <c r="AB39" s="204">
        <f t="shared" si="27"/>
        <v>2897.0089174291697</v>
      </c>
      <c r="AC39" s="204">
        <f t="shared" si="27"/>
        <v>2925.4141864482699</v>
      </c>
      <c r="AD39" s="204">
        <f t="shared" si="27"/>
        <v>2954.0963280924643</v>
      </c>
      <c r="AE39" s="204">
        <f t="shared" si="27"/>
        <v>2983.058862001506</v>
      </c>
      <c r="AF39" s="204">
        <f t="shared" si="27"/>
        <v>3012.3049397202949</v>
      </c>
      <c r="AG39" s="204">
        <f t="shared" si="27"/>
        <v>3041.8375423906632</v>
      </c>
      <c r="AH39" s="204">
        <f t="shared" si="27"/>
        <v>3071.6595797310511</v>
      </c>
      <c r="AI39" s="204">
        <f t="shared" si="27"/>
        <v>3101.7739396613979</v>
      </c>
      <c r="AJ39" s="204">
        <f t="shared" si="27"/>
        <v>3132.1835132520209</v>
      </c>
      <c r="AK39" s="204">
        <f t="shared" si="27"/>
        <v>3162.891207335776</v>
      </c>
      <c r="AL39" s="204">
        <f t="shared" si="27"/>
        <v>3193.8999509532387</v>
      </c>
      <c r="AM39" s="204">
        <f t="shared" si="27"/>
        <v>3225.2126987157499</v>
      </c>
      <c r="AN39" s="204">
        <f t="shared" si="27"/>
        <v>3256.8324326287611</v>
      </c>
      <c r="AO39" s="204">
        <f t="shared" si="27"/>
        <v>3288.7621631467459</v>
      </c>
      <c r="AP39" s="204">
        <f t="shared" si="27"/>
        <v>3321.0049298452714</v>
      </c>
      <c r="AQ39" s="204">
        <f t="shared" si="27"/>
        <v>3353.5638019030825</v>
      </c>
      <c r="AR39" s="204">
        <f t="shared" si="27"/>
        <v>3386.4418784906193</v>
      </c>
      <c r="AS39" s="204">
        <f t="shared" si="27"/>
        <v>3419.6422891132029</v>
      </c>
      <c r="AT39" s="204">
        <f t="shared" si="27"/>
        <v>3453.1681939330037</v>
      </c>
      <c r="AU39" s="204">
        <f t="shared" si="27"/>
        <v>3487.0227840818875</v>
      </c>
      <c r="AV39" s="204">
        <f t="shared" si="27"/>
        <v>3521.2092819711861</v>
      </c>
      <c r="AW39" s="204">
        <f t="shared" si="27"/>
        <v>3555.7309416014277</v>
      </c>
      <c r="AX39" s="204">
        <f t="shared" si="27"/>
        <v>3590.5910488735644</v>
      </c>
      <c r="AY39" s="204">
        <f t="shared" si="27"/>
        <v>3625.7929219025054</v>
      </c>
      <c r="AZ39" s="204">
        <f t="shared" si="27"/>
        <v>3661.3399113333053</v>
      </c>
      <c r="BA39" s="204">
        <f t="shared" si="27"/>
        <v>3697.2354006602955</v>
      </c>
      <c r="BB39" s="204">
        <f t="shared" si="27"/>
        <v>3733.4828065492175</v>
      </c>
      <c r="BC39" s="204">
        <f t="shared" si="27"/>
        <v>3770.0855791624936</v>
      </c>
      <c r="BD39" s="204">
        <f t="shared" si="27"/>
        <v>3807.0472024876399</v>
      </c>
      <c r="BE39" s="204">
        <f t="shared" si="27"/>
        <v>3844.3711946689036</v>
      </c>
      <c r="BF39" s="204">
        <f t="shared" si="27"/>
        <v>3882.0611083421345</v>
      </c>
      <c r="BG39" s="204">
        <f t="shared" si="27"/>
        <v>3920.1205309729421</v>
      </c>
      <c r="BH39" s="204">
        <f t="shared" si="27"/>
        <v>3958.5530851981684</v>
      </c>
      <c r="BI39" s="204">
        <f t="shared" si="27"/>
        <v>3997.3624291706992</v>
      </c>
      <c r="BJ39" s="204">
        <f t="shared" si="27"/>
        <v>4036.552256907667</v>
      </c>
      <c r="BK39" s="204">
        <f t="shared" si="27"/>
        <v>4076.1262986420575</v>
      </c>
      <c r="BL39" s="204">
        <f t="shared" si="27"/>
        <v>4116.0883211777646</v>
      </c>
      <c r="BM39" s="204">
        <f t="shared" si="27"/>
        <v>4156.4421282481344</v>
      </c>
      <c r="BN39" s="204">
        <f t="shared" si="27"/>
        <v>4197.1915608780182</v>
      </c>
      <c r="BO39" s="204">
        <f t="shared" si="27"/>
        <v>4238.3404977493701</v>
      </c>
      <c r="BP39" s="204">
        <f t="shared" si="27"/>
        <v>4279.8928555704424</v>
      </c>
      <c r="BQ39" s="204">
        <f t="shared" si="27"/>
        <v>4321.8525894485847</v>
      </c>
    </row>
    <row r="40" spans="5:69" ht="16" customHeight="1">
      <c r="E40" s="326"/>
      <c r="F40" s="328"/>
      <c r="G40" s="324" t="s">
        <v>53</v>
      </c>
      <c r="H40" s="325" t="s">
        <v>25</v>
      </c>
      <c r="I40" s="224" t="s">
        <v>318</v>
      </c>
      <c r="J40" s="216">
        <f>Variables!$I$28</f>
        <v>0.2</v>
      </c>
      <c r="K40" s="216">
        <f>Variables!$I$28</f>
        <v>0.2</v>
      </c>
      <c r="L40" s="216">
        <f>Variables!$I$28</f>
        <v>0.2</v>
      </c>
      <c r="M40" s="216">
        <f>Variables!$I$28</f>
        <v>0.2</v>
      </c>
      <c r="N40" s="216">
        <f>Variables!$I$28</f>
        <v>0.2</v>
      </c>
      <c r="O40" s="216">
        <f>Variables!$I$28</f>
        <v>0.2</v>
      </c>
      <c r="P40" s="216">
        <f>Variables!$I$28</f>
        <v>0.2</v>
      </c>
      <c r="Q40" s="216">
        <f>Variables!$I$28</f>
        <v>0.2</v>
      </c>
      <c r="R40" s="216">
        <f>Variables!$I$28</f>
        <v>0.2</v>
      </c>
      <c r="S40" s="216">
        <f>Variables!$I$28</f>
        <v>0.2</v>
      </c>
      <c r="T40" s="216">
        <f>Variables!$I$28</f>
        <v>0.2</v>
      </c>
      <c r="U40" s="216">
        <f>Variables!$I$28</f>
        <v>0.2</v>
      </c>
      <c r="V40" s="216">
        <f>Variables!$I$28</f>
        <v>0.2</v>
      </c>
      <c r="W40" s="216">
        <f>Variables!$I$28</f>
        <v>0.2</v>
      </c>
      <c r="X40" s="216">
        <f>Variables!$I$28</f>
        <v>0.2</v>
      </c>
      <c r="Y40" s="216">
        <f>Variables!$I$28</f>
        <v>0.2</v>
      </c>
      <c r="Z40" s="216">
        <f>Variables!$I$28</f>
        <v>0.2</v>
      </c>
      <c r="AA40" s="216">
        <f>Variables!$I$28</f>
        <v>0.2</v>
      </c>
      <c r="AB40" s="216">
        <f>Variables!$I$28</f>
        <v>0.2</v>
      </c>
      <c r="AC40" s="216">
        <f>Variables!$I$28</f>
        <v>0.2</v>
      </c>
      <c r="AD40" s="216">
        <f>Variables!$I$28</f>
        <v>0.2</v>
      </c>
      <c r="AE40" s="216">
        <f>Variables!$I$28</f>
        <v>0.2</v>
      </c>
      <c r="AF40" s="216">
        <f>Variables!$I$28</f>
        <v>0.2</v>
      </c>
      <c r="AG40" s="216">
        <f>Variables!$I$28</f>
        <v>0.2</v>
      </c>
      <c r="AH40" s="216">
        <f>Variables!$I$28</f>
        <v>0.2</v>
      </c>
      <c r="AI40" s="216">
        <f>Variables!$I$28</f>
        <v>0.2</v>
      </c>
      <c r="AJ40" s="216">
        <f>Variables!$I$28</f>
        <v>0.2</v>
      </c>
      <c r="AK40" s="216">
        <f>Variables!$I$28</f>
        <v>0.2</v>
      </c>
      <c r="AL40" s="216">
        <f>Variables!$I$28</f>
        <v>0.2</v>
      </c>
      <c r="AM40" s="216">
        <f>Variables!$I$28</f>
        <v>0.2</v>
      </c>
      <c r="AN40" s="216">
        <f>Variables!$I$28</f>
        <v>0.2</v>
      </c>
      <c r="AO40" s="216">
        <f>Variables!$I$28</f>
        <v>0.2</v>
      </c>
      <c r="AP40" s="216">
        <f>Variables!$I$28</f>
        <v>0.2</v>
      </c>
      <c r="AQ40" s="216">
        <f>Variables!$I$28</f>
        <v>0.2</v>
      </c>
      <c r="AR40" s="216">
        <f>Variables!$I$28</f>
        <v>0.2</v>
      </c>
      <c r="AS40" s="216">
        <f>Variables!$I$28</f>
        <v>0.2</v>
      </c>
      <c r="AT40" s="216">
        <f>Variables!$I$28</f>
        <v>0.2</v>
      </c>
      <c r="AU40" s="216">
        <f>Variables!$I$28</f>
        <v>0.2</v>
      </c>
      <c r="AV40" s="216">
        <f>Variables!$I$28</f>
        <v>0.2</v>
      </c>
      <c r="AW40" s="216">
        <f>Variables!$I$28</f>
        <v>0.2</v>
      </c>
      <c r="AX40" s="216">
        <f>Variables!$I$28</f>
        <v>0.2</v>
      </c>
      <c r="AY40" s="216">
        <f>Variables!$I$28</f>
        <v>0.2</v>
      </c>
      <c r="AZ40" s="216">
        <f>Variables!$I$28</f>
        <v>0.2</v>
      </c>
      <c r="BA40" s="216">
        <f>Variables!$I$28</f>
        <v>0.2</v>
      </c>
      <c r="BB40" s="216">
        <f>Variables!$I$28</f>
        <v>0.2</v>
      </c>
      <c r="BC40" s="216">
        <f>Variables!$I$28</f>
        <v>0.2</v>
      </c>
      <c r="BD40" s="216">
        <f>Variables!$I$28</f>
        <v>0.2</v>
      </c>
      <c r="BE40" s="216">
        <f>Variables!$I$28</f>
        <v>0.2</v>
      </c>
      <c r="BF40" s="216">
        <f>Variables!$I$28</f>
        <v>0.2</v>
      </c>
      <c r="BG40" s="216">
        <f>Variables!$I$28</f>
        <v>0.2</v>
      </c>
      <c r="BH40" s="216">
        <f>Variables!$I$28</f>
        <v>0.2</v>
      </c>
      <c r="BI40" s="216">
        <f>Variables!$I$28</f>
        <v>0.2</v>
      </c>
      <c r="BJ40" s="216">
        <f>Variables!$I$28</f>
        <v>0.2</v>
      </c>
      <c r="BK40" s="216">
        <f>Variables!$I$28</f>
        <v>0.2</v>
      </c>
      <c r="BL40" s="216">
        <f>Variables!$I$28</f>
        <v>0.2</v>
      </c>
      <c r="BM40" s="216">
        <f>Variables!$I$28</f>
        <v>0.2</v>
      </c>
      <c r="BN40" s="216">
        <f>Variables!$I$28</f>
        <v>0.2</v>
      </c>
      <c r="BO40" s="216">
        <f>Variables!$I$28</f>
        <v>0.2</v>
      </c>
      <c r="BP40" s="216">
        <f>Variables!$I$28</f>
        <v>0.2</v>
      </c>
      <c r="BQ40" s="216">
        <f>Variables!$I$28</f>
        <v>0.2</v>
      </c>
    </row>
    <row r="41" spans="5:69" ht="16" customHeight="1">
      <c r="E41" s="326"/>
      <c r="F41" s="328"/>
      <c r="G41" s="324"/>
      <c r="H41" s="325"/>
      <c r="I41" s="226" t="s">
        <v>321</v>
      </c>
      <c r="J41" s="200">
        <f>J11*J40</f>
        <v>3.1088082901554404</v>
      </c>
      <c r="K41" s="200">
        <f>K11*K40</f>
        <v>3.2020725388601039</v>
      </c>
      <c r="L41" s="200">
        <f t="shared" ref="L41:BQ41" si="28">L11*L40</f>
        <v>3.298134715025907</v>
      </c>
      <c r="M41" s="200">
        <f t="shared" si="28"/>
        <v>3.397078756476684</v>
      </c>
      <c r="N41" s="200">
        <f t="shared" si="28"/>
        <v>3.4989911191709853</v>
      </c>
      <c r="O41" s="200">
        <f t="shared" si="28"/>
        <v>3.6039608527461149</v>
      </c>
      <c r="P41" s="200">
        <f t="shared" si="28"/>
        <v>3.7120796783284984</v>
      </c>
      <c r="Q41" s="200">
        <f t="shared" si="28"/>
        <v>3.8234420686783532</v>
      </c>
      <c r="R41" s="200">
        <f t="shared" si="28"/>
        <v>3.9381453307387035</v>
      </c>
      <c r="S41" s="200">
        <f t="shared" si="28"/>
        <v>4.056289690660865</v>
      </c>
      <c r="T41" s="200">
        <f t="shared" si="28"/>
        <v>4.1779783813806919</v>
      </c>
      <c r="U41" s="200">
        <f t="shared" si="28"/>
        <v>4.3033177328221113</v>
      </c>
      <c r="V41" s="200">
        <f t="shared" si="28"/>
        <v>4.4324172648067748</v>
      </c>
      <c r="W41" s="200">
        <f t="shared" si="28"/>
        <v>4.5653897827509793</v>
      </c>
      <c r="X41" s="200">
        <f t="shared" si="28"/>
        <v>4.7023514762335088</v>
      </c>
      <c r="Y41" s="200">
        <f t="shared" si="28"/>
        <v>4.8434220205205136</v>
      </c>
      <c r="Z41" s="200">
        <f t="shared" si="28"/>
        <v>4.9887246811361292</v>
      </c>
      <c r="AA41" s="200">
        <f t="shared" si="28"/>
        <v>5.1383864215702131</v>
      </c>
      <c r="AB41" s="200">
        <f t="shared" si="28"/>
        <v>5.2925380142173202</v>
      </c>
      <c r="AC41" s="200">
        <f t="shared" si="28"/>
        <v>5.4513141546438391</v>
      </c>
      <c r="AD41" s="200">
        <f t="shared" si="28"/>
        <v>5.614853579283154</v>
      </c>
      <c r="AE41" s="200">
        <f t="shared" si="28"/>
        <v>5.7832991866616483</v>
      </c>
      <c r="AF41" s="200">
        <f t="shared" si="28"/>
        <v>5.9567981622614985</v>
      </c>
      <c r="AG41" s="200">
        <f t="shared" si="28"/>
        <v>6.1355021071293416</v>
      </c>
      <c r="AH41" s="200">
        <f t="shared" si="28"/>
        <v>6.3195671703432232</v>
      </c>
      <c r="AI41" s="200">
        <f t="shared" si="28"/>
        <v>6.5091541854535198</v>
      </c>
      <c r="AJ41" s="200">
        <f t="shared" si="28"/>
        <v>6.7044288110171255</v>
      </c>
      <c r="AK41" s="200">
        <f t="shared" si="28"/>
        <v>6.9055616753476388</v>
      </c>
      <c r="AL41" s="200">
        <f t="shared" si="28"/>
        <v>7.1127285256080688</v>
      </c>
      <c r="AM41" s="200">
        <f t="shared" si="28"/>
        <v>7.32611038137631</v>
      </c>
      <c r="AN41" s="200">
        <f t="shared" si="28"/>
        <v>7.5458936928176001</v>
      </c>
      <c r="AO41" s="200">
        <f t="shared" si="28"/>
        <v>7.7722705036021287</v>
      </c>
      <c r="AP41" s="200">
        <f t="shared" si="28"/>
        <v>8.0054386187101922</v>
      </c>
      <c r="AQ41" s="200">
        <f t="shared" si="28"/>
        <v>8.2456017772714976</v>
      </c>
      <c r="AR41" s="200">
        <f t="shared" si="28"/>
        <v>8.4929698305896437</v>
      </c>
      <c r="AS41" s="200">
        <f t="shared" si="28"/>
        <v>8.747758925507334</v>
      </c>
      <c r="AT41" s="200">
        <f t="shared" si="28"/>
        <v>9.0101916932725548</v>
      </c>
      <c r="AU41" s="200">
        <f t="shared" si="28"/>
        <v>9.2804974440707309</v>
      </c>
      <c r="AV41" s="200">
        <f t="shared" si="28"/>
        <v>9.5589123673928533</v>
      </c>
      <c r="AW41" s="200">
        <f t="shared" si="28"/>
        <v>9.8456797384146402</v>
      </c>
      <c r="AX41" s="200">
        <f t="shared" si="28"/>
        <v>10.141050130567079</v>
      </c>
      <c r="AY41" s="200">
        <f t="shared" si="28"/>
        <v>10.44528163448409</v>
      </c>
      <c r="AZ41" s="200">
        <f t="shared" si="28"/>
        <v>10.758640083518612</v>
      </c>
      <c r="BA41" s="200">
        <f t="shared" si="28"/>
        <v>11.081399286024173</v>
      </c>
      <c r="BB41" s="200">
        <f t="shared" si="28"/>
        <v>11.413841264604898</v>
      </c>
      <c r="BC41" s="200">
        <f t="shared" si="28"/>
        <v>11.756256502543046</v>
      </c>
      <c r="BD41" s="200">
        <f t="shared" si="28"/>
        <v>12.108944197619335</v>
      </c>
      <c r="BE41" s="200">
        <f t="shared" si="28"/>
        <v>12.472212523547917</v>
      </c>
      <c r="BF41" s="200">
        <f t="shared" si="28"/>
        <v>12.846378899254354</v>
      </c>
      <c r="BG41" s="200">
        <f t="shared" si="28"/>
        <v>13.231770266231985</v>
      </c>
      <c r="BH41" s="200">
        <f t="shared" si="28"/>
        <v>13.628723374218945</v>
      </c>
      <c r="BI41" s="200">
        <f t="shared" si="28"/>
        <v>14.037585075445515</v>
      </c>
      <c r="BJ41" s="200">
        <f t="shared" si="28"/>
        <v>14.458712627708881</v>
      </c>
      <c r="BK41" s="200">
        <f t="shared" si="28"/>
        <v>14.892474006540148</v>
      </c>
      <c r="BL41" s="200">
        <f t="shared" si="28"/>
        <v>15.339248226736354</v>
      </c>
      <c r="BM41" s="200">
        <f t="shared" si="28"/>
        <v>15.799425673538444</v>
      </c>
      <c r="BN41" s="200">
        <f t="shared" si="28"/>
        <v>16.273408443744596</v>
      </c>
      <c r="BO41" s="200">
        <f t="shared" si="28"/>
        <v>16.761610697056934</v>
      </c>
      <c r="BP41" s="200">
        <f t="shared" si="28"/>
        <v>17.26445901796864</v>
      </c>
      <c r="BQ41" s="200">
        <f t="shared" si="28"/>
        <v>17.782392788507703</v>
      </c>
    </row>
    <row r="42" spans="5:69" ht="16" customHeight="1">
      <c r="E42" s="326"/>
      <c r="F42" s="328"/>
      <c r="G42" s="324"/>
      <c r="H42" s="325"/>
      <c r="I42" s="226" t="s">
        <v>322</v>
      </c>
      <c r="J42" s="200">
        <f>J41/J264</f>
        <v>0.18287107589149648</v>
      </c>
      <c r="K42" s="200">
        <f>K41/K264</f>
        <v>0.18466392957670727</v>
      </c>
      <c r="L42" s="200">
        <f t="shared" ref="L42:BQ42" si="29">L41/L264</f>
        <v>0.18647436025883185</v>
      </c>
      <c r="M42" s="200">
        <f t="shared" si="29"/>
        <v>0.18830254026136939</v>
      </c>
      <c r="N42" s="200">
        <f t="shared" si="29"/>
        <v>0.19014864359726519</v>
      </c>
      <c r="O42" s="200">
        <f t="shared" si="29"/>
        <v>0.19201284598547366</v>
      </c>
      <c r="P42" s="200">
        <f t="shared" si="29"/>
        <v>0.19389532486768421</v>
      </c>
      <c r="Q42" s="200">
        <f t="shared" si="29"/>
        <v>0.19579625942521051</v>
      </c>
      <c r="R42" s="200">
        <f t="shared" si="29"/>
        <v>0.19771583059604592</v>
      </c>
      <c r="S42" s="200">
        <f t="shared" si="29"/>
        <v>0.19965422109208558</v>
      </c>
      <c r="T42" s="200">
        <f t="shared" si="29"/>
        <v>0.20161161541651787</v>
      </c>
      <c r="U42" s="200">
        <f t="shared" si="29"/>
        <v>0.20358819988138563</v>
      </c>
      <c r="V42" s="200">
        <f t="shared" si="29"/>
        <v>0.20558416262532075</v>
      </c>
      <c r="W42" s="200">
        <f t="shared" si="29"/>
        <v>0.20759969363145145</v>
      </c>
      <c r="X42" s="200">
        <f t="shared" si="29"/>
        <v>0.20963498474548528</v>
      </c>
      <c r="Y42" s="200">
        <f t="shared" si="29"/>
        <v>0.21169022969397039</v>
      </c>
      <c r="Z42" s="200">
        <f t="shared" si="29"/>
        <v>0.21376562410273481</v>
      </c>
      <c r="AA42" s="200">
        <f t="shared" si="29"/>
        <v>0.21586136551550669</v>
      </c>
      <c r="AB42" s="200">
        <f t="shared" si="29"/>
        <v>0.21797765341271758</v>
      </c>
      <c r="AC42" s="200">
        <f t="shared" si="29"/>
        <v>0.2201146892304893</v>
      </c>
      <c r="AD42" s="200">
        <f t="shared" si="29"/>
        <v>0.2222726763798078</v>
      </c>
      <c r="AE42" s="200">
        <f t="shared" si="29"/>
        <v>0.22445182026588434</v>
      </c>
      <c r="AF42" s="200">
        <f t="shared" si="29"/>
        <v>0.22665232830770679</v>
      </c>
      <c r="AG42" s="200">
        <f t="shared" si="29"/>
        <v>0.22887440995778224</v>
      </c>
      <c r="AH42" s="200">
        <f t="shared" si="29"/>
        <v>0.23111827672207427</v>
      </c>
      <c r="AI42" s="200">
        <f t="shared" si="29"/>
        <v>0.23338414218013381</v>
      </c>
      <c r="AJ42" s="200">
        <f t="shared" si="29"/>
        <v>0.23567222200542925</v>
      </c>
      <c r="AK42" s="200">
        <f t="shared" si="29"/>
        <v>0.23798273398587461</v>
      </c>
      <c r="AL42" s="200">
        <f t="shared" si="29"/>
        <v>0.24031589804455963</v>
      </c>
      <c r="AM42" s="200">
        <f t="shared" si="29"/>
        <v>0.24267193626068276</v>
      </c>
      <c r="AN42" s="200">
        <f t="shared" si="29"/>
        <v>0.24505107289068948</v>
      </c>
      <c r="AO42" s="200">
        <f t="shared" si="29"/>
        <v>0.24745353438961781</v>
      </c>
      <c r="AP42" s="200">
        <f t="shared" si="29"/>
        <v>0.24987954943265325</v>
      </c>
      <c r="AQ42" s="200">
        <f t="shared" si="29"/>
        <v>0.25232934893689496</v>
      </c>
      <c r="AR42" s="200">
        <f t="shared" si="29"/>
        <v>0.2548031660833352</v>
      </c>
      <c r="AS42" s="200">
        <f t="shared" si="29"/>
        <v>0.25730123633905416</v>
      </c>
      <c r="AT42" s="200">
        <f t="shared" si="29"/>
        <v>0.25982379747963308</v>
      </c>
      <c r="AU42" s="200">
        <f t="shared" si="29"/>
        <v>0.26237108961178635</v>
      </c>
      <c r="AV42" s="200">
        <f t="shared" si="29"/>
        <v>0.2649433551962157</v>
      </c>
      <c r="AW42" s="200">
        <f t="shared" si="29"/>
        <v>0.26754083907068837</v>
      </c>
      <c r="AX42" s="200">
        <f t="shared" si="29"/>
        <v>0.27016378847334221</v>
      </c>
      <c r="AY42" s="200">
        <f t="shared" si="29"/>
        <v>0.27281245306621804</v>
      </c>
      <c r="AZ42" s="200">
        <f t="shared" si="29"/>
        <v>0.27548708495902413</v>
      </c>
      <c r="BA42" s="200">
        <f t="shared" si="29"/>
        <v>0.27818793873313225</v>
      </c>
      <c r="BB42" s="200">
        <f t="shared" si="29"/>
        <v>0.28091527146581002</v>
      </c>
      <c r="BC42" s="200">
        <f t="shared" si="29"/>
        <v>0.28366934275469058</v>
      </c>
      <c r="BD42" s="200">
        <f t="shared" si="29"/>
        <v>0.28645041474248162</v>
      </c>
      <c r="BE42" s="200">
        <f t="shared" si="29"/>
        <v>0.28925875214191765</v>
      </c>
      <c r="BF42" s="200">
        <f t="shared" si="29"/>
        <v>0.29209462226095606</v>
      </c>
      <c r="BG42" s="200">
        <f t="shared" si="29"/>
        <v>0.29495829502822035</v>
      </c>
      <c r="BH42" s="200">
        <f t="shared" si="29"/>
        <v>0.29785004301869311</v>
      </c>
      <c r="BI42" s="200">
        <f t="shared" si="29"/>
        <v>0.30077014147966069</v>
      </c>
      <c r="BJ42" s="200">
        <f t="shared" si="29"/>
        <v>0.30371886835691231</v>
      </c>
      <c r="BK42" s="200">
        <f t="shared" si="29"/>
        <v>0.30669650432119577</v>
      </c>
      <c r="BL42" s="200">
        <f t="shared" si="29"/>
        <v>0.30970333279493301</v>
      </c>
      <c r="BM42" s="200">
        <f t="shared" si="29"/>
        <v>0.31273963997919707</v>
      </c>
      <c r="BN42" s="200">
        <f t="shared" si="29"/>
        <v>0.31580571488095388</v>
      </c>
      <c r="BO42" s="200">
        <f t="shared" si="29"/>
        <v>0.31890184934057103</v>
      </c>
      <c r="BP42" s="200">
        <f t="shared" si="29"/>
        <v>0.32202833805959619</v>
      </c>
      <c r="BQ42" s="200">
        <f t="shared" si="29"/>
        <v>0.32518547862880798</v>
      </c>
    </row>
    <row r="43" spans="5:69" ht="16" customHeight="1">
      <c r="E43" s="326"/>
      <c r="F43" s="328"/>
      <c r="G43" s="324"/>
      <c r="H43" s="325"/>
      <c r="I43" s="226" t="s">
        <v>299</v>
      </c>
      <c r="J43" s="200">
        <v>0</v>
      </c>
      <c r="K43" s="200">
        <f t="shared" ref="K43:BQ43" si="30">J45*$B$6</f>
        <v>7.3148430356598598E-2</v>
      </c>
      <c r="L43" s="200">
        <f t="shared" si="30"/>
        <v>0.11043978700898222</v>
      </c>
      <c r="M43" s="200">
        <f t="shared" si="30"/>
        <v>0.12980963760802386</v>
      </c>
      <c r="N43" s="200">
        <f t="shared" si="30"/>
        <v>0.14022583490855969</v>
      </c>
      <c r="O43" s="200">
        <f t="shared" si="30"/>
        <v>0.14617237489318594</v>
      </c>
      <c r="P43" s="200">
        <f t="shared" si="30"/>
        <v>0.14989132584078244</v>
      </c>
      <c r="Q43" s="200">
        <f t="shared" si="30"/>
        <v>0.1525037928674649</v>
      </c>
      <c r="R43" s="200">
        <f t="shared" si="30"/>
        <v>0.15457040020381665</v>
      </c>
      <c r="S43" s="200">
        <f t="shared" si="30"/>
        <v>0.15637153234032669</v>
      </c>
      <c r="T43" s="200">
        <f t="shared" si="30"/>
        <v>0.15804745460699759</v>
      </c>
      <c r="U43" s="200">
        <f t="shared" si="30"/>
        <v>0.15966837347010598</v>
      </c>
      <c r="V43" s="200">
        <f t="shared" si="30"/>
        <v>0.16126946668760725</v>
      </c>
      <c r="W43" s="200">
        <f t="shared" si="30"/>
        <v>0.16286839839393194</v>
      </c>
      <c r="X43" s="200">
        <f t="shared" si="30"/>
        <v>0.16447407664954655</v>
      </c>
      <c r="Y43" s="200">
        <f t="shared" si="30"/>
        <v>0.16609103222296739</v>
      </c>
      <c r="Z43" s="200">
        <f t="shared" si="30"/>
        <v>0.16772160798907187</v>
      </c>
      <c r="AA43" s="200">
        <f t="shared" si="30"/>
        <v>0.16936705363562987</v>
      </c>
      <c r="AB43" s="200">
        <f t="shared" si="30"/>
        <v>0.17102807302401765</v>
      </c>
      <c r="AC43" s="200">
        <f t="shared" si="30"/>
        <v>0.17270509787709587</v>
      </c>
      <c r="AD43" s="200">
        <f t="shared" si="30"/>
        <v>0.17439842463074365</v>
      </c>
      <c r="AE43" s="200">
        <f t="shared" si="30"/>
        <v>0.17610828286729496</v>
      </c>
      <c r="AF43" s="200">
        <f t="shared" si="30"/>
        <v>0.17783486954000122</v>
      </c>
      <c r="AG43" s="200">
        <f t="shared" si="30"/>
        <v>0.17957836609308334</v>
      </c>
      <c r="AH43" s="200">
        <f t="shared" si="30"/>
        <v>0.18133894702965458</v>
      </c>
      <c r="AI43" s="200">
        <f t="shared" si="30"/>
        <v>0.18311678420365701</v>
      </c>
      <c r="AJ43" s="200">
        <f t="shared" si="30"/>
        <v>0.18491204897388203</v>
      </c>
      <c r="AK43" s="200">
        <f t="shared" si="30"/>
        <v>0.18672491328911273</v>
      </c>
      <c r="AL43" s="200">
        <f t="shared" si="30"/>
        <v>0.18855555023890622</v>
      </c>
      <c r="AM43" s="200">
        <f t="shared" si="30"/>
        <v>0.19040413433727699</v>
      </c>
      <c r="AN43" s="200">
        <f t="shared" si="30"/>
        <v>0.19227084167291159</v>
      </c>
      <c r="AO43" s="200">
        <f t="shared" si="30"/>
        <v>0.19415584999273158</v>
      </c>
      <c r="AP43" s="200">
        <f t="shared" si="30"/>
        <v>0.19605933875221293</v>
      </c>
      <c r="AQ43" s="200">
        <f t="shared" si="30"/>
        <v>0.19798148914916777</v>
      </c>
      <c r="AR43" s="200">
        <f t="shared" si="30"/>
        <v>0.19992248414934188</v>
      </c>
      <c r="AS43" s="200">
        <f t="shared" si="30"/>
        <v>0.20188250850800504</v>
      </c>
      <c r="AT43" s="200">
        <f t="shared" si="30"/>
        <v>0.20386174878962421</v>
      </c>
      <c r="AU43" s="200">
        <f t="shared" si="30"/>
        <v>0.20586039338666537</v>
      </c>
      <c r="AV43" s="200">
        <f t="shared" si="30"/>
        <v>0.20787863253804725</v>
      </c>
      <c r="AW43" s="200">
        <f t="shared" si="30"/>
        <v>0.20991665834750994</v>
      </c>
      <c r="AX43" s="200">
        <f t="shared" si="30"/>
        <v>0.21197466480203034</v>
      </c>
      <c r="AY43" s="200">
        <f t="shared" si="30"/>
        <v>0.21405284779035205</v>
      </c>
      <c r="AZ43" s="200">
        <f t="shared" si="30"/>
        <v>0.21615140512166323</v>
      </c>
      <c r="BA43" s="200">
        <f t="shared" si="30"/>
        <v>0.21827053654444128</v>
      </c>
      <c r="BB43" s="200">
        <f t="shared" si="30"/>
        <v>0.22041044376547358</v>
      </c>
      <c r="BC43" s="200">
        <f t="shared" si="30"/>
        <v>0.22257133046906077</v>
      </c>
      <c r="BD43" s="200">
        <f t="shared" si="30"/>
        <v>0.22475340233640662</v>
      </c>
      <c r="BE43" s="200">
        <f t="shared" si="30"/>
        <v>0.22695686706519594</v>
      </c>
      <c r="BF43" s="200">
        <f t="shared" si="30"/>
        <v>0.22918193438936504</v>
      </c>
      <c r="BG43" s="200">
        <f t="shared" si="30"/>
        <v>0.23142881609906496</v>
      </c>
      <c r="BH43" s="200">
        <f t="shared" si="30"/>
        <v>0.23369772606082062</v>
      </c>
      <c r="BI43" s="200">
        <f t="shared" si="30"/>
        <v>0.23598888023788755</v>
      </c>
      <c r="BJ43" s="200">
        <f t="shared" si="30"/>
        <v>0.23830249671080805</v>
      </c>
      <c r="BK43" s="200">
        <f t="shared" si="30"/>
        <v>0.24063879569816896</v>
      </c>
      <c r="BL43" s="200">
        <f t="shared" si="30"/>
        <v>0.24299799957756277</v>
      </c>
      <c r="BM43" s="200">
        <f t="shared" si="30"/>
        <v>0.24538033290675459</v>
      </c>
      <c r="BN43" s="200">
        <f t="shared" si="30"/>
        <v>0.2477860224450561</v>
      </c>
      <c r="BO43" s="200">
        <f t="shared" si="30"/>
        <v>0.25021529717490959</v>
      </c>
      <c r="BP43" s="200">
        <f t="shared" si="30"/>
        <v>0.25266838832368321</v>
      </c>
      <c r="BQ43" s="200">
        <f t="shared" si="30"/>
        <v>0.25514552938568008</v>
      </c>
    </row>
    <row r="44" spans="5:69" ht="16" customHeight="1">
      <c r="E44" s="326"/>
      <c r="F44" s="328"/>
      <c r="G44" s="324"/>
      <c r="H44" s="325"/>
      <c r="I44" s="227" t="s">
        <v>301</v>
      </c>
      <c r="J44" s="200">
        <v>0</v>
      </c>
      <c r="K44" s="200">
        <f t="shared" ref="K44:BQ44" si="31">J45*$B$7</f>
        <v>1.828710758914965E-2</v>
      </c>
      <c r="L44" s="200">
        <f t="shared" si="31"/>
        <v>2.7609946752245554E-2</v>
      </c>
      <c r="M44" s="200">
        <f t="shared" si="31"/>
        <v>3.2452409402005965E-2</v>
      </c>
      <c r="N44" s="200">
        <f t="shared" si="31"/>
        <v>3.5056458727139923E-2</v>
      </c>
      <c r="O44" s="200">
        <f t="shared" si="31"/>
        <v>3.6543093723296484E-2</v>
      </c>
      <c r="P44" s="200">
        <f t="shared" si="31"/>
        <v>3.7472831460195609E-2</v>
      </c>
      <c r="Q44" s="200">
        <f t="shared" si="31"/>
        <v>3.8125948216866226E-2</v>
      </c>
      <c r="R44" s="200">
        <f t="shared" si="31"/>
        <v>3.8642600050954164E-2</v>
      </c>
      <c r="S44" s="200">
        <f t="shared" si="31"/>
        <v>3.9092883085081673E-2</v>
      </c>
      <c r="T44" s="200">
        <f t="shared" si="31"/>
        <v>3.9511863651749399E-2</v>
      </c>
      <c r="U44" s="200">
        <f t="shared" si="31"/>
        <v>3.9917093367526496E-2</v>
      </c>
      <c r="V44" s="200">
        <f t="shared" si="31"/>
        <v>4.0317366671901812E-2</v>
      </c>
      <c r="W44" s="200">
        <f t="shared" si="31"/>
        <v>4.0717099598482985E-2</v>
      </c>
      <c r="X44" s="200">
        <f t="shared" si="31"/>
        <v>4.1118519162386638E-2</v>
      </c>
      <c r="Y44" s="200">
        <f t="shared" si="31"/>
        <v>4.1522758055741849E-2</v>
      </c>
      <c r="Z44" s="200">
        <f t="shared" si="31"/>
        <v>4.1930401997267969E-2</v>
      </c>
      <c r="AA44" s="200">
        <f t="shared" si="31"/>
        <v>4.2341763408907468E-2</v>
      </c>
      <c r="AB44" s="200">
        <f t="shared" si="31"/>
        <v>4.2757018256004413E-2</v>
      </c>
      <c r="AC44" s="200">
        <f t="shared" si="31"/>
        <v>4.3176274469273968E-2</v>
      </c>
      <c r="AD44" s="200">
        <f t="shared" si="31"/>
        <v>4.3599606157685912E-2</v>
      </c>
      <c r="AE44" s="200">
        <f t="shared" si="31"/>
        <v>4.4027070716823741E-2</v>
      </c>
      <c r="AF44" s="200">
        <f t="shared" si="31"/>
        <v>4.4458717385000304E-2</v>
      </c>
      <c r="AG44" s="200">
        <f t="shared" si="31"/>
        <v>4.4894591523270834E-2</v>
      </c>
      <c r="AH44" s="200">
        <f t="shared" si="31"/>
        <v>4.5334736757413646E-2</v>
      </c>
      <c r="AI44" s="200">
        <f t="shared" si="31"/>
        <v>4.5779196050914253E-2</v>
      </c>
      <c r="AJ44" s="200">
        <f t="shared" si="31"/>
        <v>4.6228012243470507E-2</v>
      </c>
      <c r="AK44" s="200">
        <f t="shared" si="31"/>
        <v>4.6681228322278182E-2</v>
      </c>
      <c r="AL44" s="200">
        <f t="shared" si="31"/>
        <v>4.7138887559726554E-2</v>
      </c>
      <c r="AM44" s="200">
        <f t="shared" si="31"/>
        <v>4.7601033584319247E-2</v>
      </c>
      <c r="AN44" s="200">
        <f t="shared" si="31"/>
        <v>4.8067710418227896E-2</v>
      </c>
      <c r="AO44" s="200">
        <f t="shared" si="31"/>
        <v>4.8538962498182896E-2</v>
      </c>
      <c r="AP44" s="200">
        <f t="shared" si="31"/>
        <v>4.9014834688053233E-2</v>
      </c>
      <c r="AQ44" s="200">
        <f t="shared" si="31"/>
        <v>4.9495372287291943E-2</v>
      </c>
      <c r="AR44" s="200">
        <f t="shared" si="31"/>
        <v>4.9980621037335471E-2</v>
      </c>
      <c r="AS44" s="200">
        <f t="shared" si="31"/>
        <v>5.0470627127001261E-2</v>
      </c>
      <c r="AT44" s="200">
        <f t="shared" si="31"/>
        <v>5.0965437197406052E-2</v>
      </c>
      <c r="AU44" s="200">
        <f t="shared" si="31"/>
        <v>5.1465098346666342E-2</v>
      </c>
      <c r="AV44" s="200">
        <f t="shared" si="31"/>
        <v>5.1969658134511813E-2</v>
      </c>
      <c r="AW44" s="200">
        <f t="shared" si="31"/>
        <v>5.2479164586877486E-2</v>
      </c>
      <c r="AX44" s="200">
        <f t="shared" si="31"/>
        <v>5.2993666200507585E-2</v>
      </c>
      <c r="AY44" s="200">
        <f t="shared" si="31"/>
        <v>5.3513211947588013E-2</v>
      </c>
      <c r="AZ44" s="200">
        <f t="shared" si="31"/>
        <v>5.4037851280415806E-2</v>
      </c>
      <c r="BA44" s="200">
        <f t="shared" si="31"/>
        <v>5.4567634136110321E-2</v>
      </c>
      <c r="BB44" s="200">
        <f t="shared" si="31"/>
        <v>5.5102610941368396E-2</v>
      </c>
      <c r="BC44" s="200">
        <f t="shared" si="31"/>
        <v>5.5642832617265194E-2</v>
      </c>
      <c r="BD44" s="200">
        <f t="shared" si="31"/>
        <v>5.6188350584101654E-2</v>
      </c>
      <c r="BE44" s="200">
        <f t="shared" si="31"/>
        <v>5.6739216766298985E-2</v>
      </c>
      <c r="BF44" s="200">
        <f t="shared" si="31"/>
        <v>5.7295483597341261E-2</v>
      </c>
      <c r="BG44" s="200">
        <f t="shared" si="31"/>
        <v>5.785720402476624E-2</v>
      </c>
      <c r="BH44" s="200">
        <f t="shared" si="31"/>
        <v>5.8424431515205155E-2</v>
      </c>
      <c r="BI44" s="200">
        <f t="shared" si="31"/>
        <v>5.8997220059471889E-2</v>
      </c>
      <c r="BJ44" s="200">
        <f t="shared" si="31"/>
        <v>5.9575624177702013E-2</v>
      </c>
      <c r="BK44" s="200">
        <f t="shared" si="31"/>
        <v>6.0159698924542239E-2</v>
      </c>
      <c r="BL44" s="200">
        <f t="shared" si="31"/>
        <v>6.0749499894390692E-2</v>
      </c>
      <c r="BM44" s="200">
        <f t="shared" si="31"/>
        <v>6.1345083226688649E-2</v>
      </c>
      <c r="BN44" s="200">
        <f t="shared" si="31"/>
        <v>6.1946505611264024E-2</v>
      </c>
      <c r="BO44" s="200">
        <f t="shared" si="31"/>
        <v>6.2553824293727397E-2</v>
      </c>
      <c r="BP44" s="200">
        <f t="shared" si="31"/>
        <v>6.3167097080920803E-2</v>
      </c>
      <c r="BQ44" s="200">
        <f t="shared" si="31"/>
        <v>6.378638234642002E-2</v>
      </c>
    </row>
    <row r="45" spans="5:69" ht="16" customHeight="1">
      <c r="E45" s="326"/>
      <c r="F45" s="328"/>
      <c r="G45" s="324"/>
      <c r="H45" s="325"/>
      <c r="I45" s="226" t="s">
        <v>295</v>
      </c>
      <c r="J45" s="200">
        <f>J42+J43+J44</f>
        <v>0.18287107589149648</v>
      </c>
      <c r="K45" s="200">
        <f>K42+K43+K44</f>
        <v>0.27609946752245551</v>
      </c>
      <c r="L45" s="200">
        <f t="shared" ref="L45:BQ45" si="32">L42+L43+L44</f>
        <v>0.32452409402005961</v>
      </c>
      <c r="M45" s="200">
        <f t="shared" si="32"/>
        <v>0.35056458727139922</v>
      </c>
      <c r="N45" s="200">
        <f t="shared" si="32"/>
        <v>0.36543093723296483</v>
      </c>
      <c r="O45" s="200">
        <f t="shared" si="32"/>
        <v>0.3747283146019561</v>
      </c>
      <c r="P45" s="200">
        <f t="shared" si="32"/>
        <v>0.38125948216866223</v>
      </c>
      <c r="Q45" s="200">
        <f t="shared" si="32"/>
        <v>0.38642600050954162</v>
      </c>
      <c r="R45" s="200">
        <f t="shared" si="32"/>
        <v>0.3909288308508167</v>
      </c>
      <c r="S45" s="200">
        <f t="shared" si="32"/>
        <v>0.39511863651749396</v>
      </c>
      <c r="T45" s="200">
        <f t="shared" si="32"/>
        <v>0.39917093367526491</v>
      </c>
      <c r="U45" s="200">
        <f t="shared" si="32"/>
        <v>0.40317366671901811</v>
      </c>
      <c r="V45" s="200">
        <f t="shared" si="32"/>
        <v>0.40717099598482981</v>
      </c>
      <c r="W45" s="200">
        <f t="shared" si="32"/>
        <v>0.41118519162386635</v>
      </c>
      <c r="X45" s="200">
        <f t="shared" si="32"/>
        <v>0.41522758055741849</v>
      </c>
      <c r="Y45" s="200">
        <f t="shared" si="32"/>
        <v>0.41930401997267963</v>
      </c>
      <c r="Z45" s="200">
        <f t="shared" si="32"/>
        <v>0.42341763408907462</v>
      </c>
      <c r="AA45" s="200">
        <f t="shared" si="32"/>
        <v>0.42757018256004409</v>
      </c>
      <c r="AB45" s="200">
        <f t="shared" si="32"/>
        <v>0.43176274469273968</v>
      </c>
      <c r="AC45" s="200">
        <f t="shared" si="32"/>
        <v>0.43599606157685911</v>
      </c>
      <c r="AD45" s="200">
        <f t="shared" si="32"/>
        <v>0.44027070716823741</v>
      </c>
      <c r="AE45" s="200">
        <f t="shared" si="32"/>
        <v>0.44458717385000301</v>
      </c>
      <c r="AF45" s="200">
        <f t="shared" si="32"/>
        <v>0.44894591523270833</v>
      </c>
      <c r="AG45" s="200">
        <f t="shared" si="32"/>
        <v>0.45334736757413646</v>
      </c>
      <c r="AH45" s="200">
        <f t="shared" si="32"/>
        <v>0.4577919605091425</v>
      </c>
      <c r="AI45" s="200">
        <f t="shared" si="32"/>
        <v>0.46228012243470507</v>
      </c>
      <c r="AJ45" s="200">
        <f t="shared" si="32"/>
        <v>0.46681228322278179</v>
      </c>
      <c r="AK45" s="200">
        <f t="shared" si="32"/>
        <v>0.4713888755972655</v>
      </c>
      <c r="AL45" s="200">
        <f t="shared" si="32"/>
        <v>0.47601033584319241</v>
      </c>
      <c r="AM45" s="200">
        <f t="shared" si="32"/>
        <v>0.48067710418227894</v>
      </c>
      <c r="AN45" s="200">
        <f t="shared" si="32"/>
        <v>0.48538962498182892</v>
      </c>
      <c r="AO45" s="200">
        <f t="shared" si="32"/>
        <v>0.49014834688053233</v>
      </c>
      <c r="AP45" s="200">
        <f t="shared" si="32"/>
        <v>0.49495372287291939</v>
      </c>
      <c r="AQ45" s="200">
        <f t="shared" si="32"/>
        <v>0.49980621037335471</v>
      </c>
      <c r="AR45" s="200">
        <f t="shared" si="32"/>
        <v>0.50470627127001255</v>
      </c>
      <c r="AS45" s="200">
        <f t="shared" si="32"/>
        <v>0.50965437197406049</v>
      </c>
      <c r="AT45" s="200">
        <f t="shared" si="32"/>
        <v>0.51465098346666338</v>
      </c>
      <c r="AU45" s="200">
        <f t="shared" si="32"/>
        <v>0.51969658134511809</v>
      </c>
      <c r="AV45" s="200">
        <f t="shared" si="32"/>
        <v>0.5247916458687748</v>
      </c>
      <c r="AW45" s="200">
        <f t="shared" si="32"/>
        <v>0.52993666200507583</v>
      </c>
      <c r="AX45" s="200">
        <f t="shared" si="32"/>
        <v>0.53513211947588013</v>
      </c>
      <c r="AY45" s="200">
        <f t="shared" si="32"/>
        <v>0.54037851280415805</v>
      </c>
      <c r="AZ45" s="200">
        <f t="shared" si="32"/>
        <v>0.54567634136110321</v>
      </c>
      <c r="BA45" s="200">
        <f t="shared" si="32"/>
        <v>0.55102610941368391</v>
      </c>
      <c r="BB45" s="200">
        <f t="shared" si="32"/>
        <v>0.55642832617265192</v>
      </c>
      <c r="BC45" s="200">
        <f t="shared" si="32"/>
        <v>0.56188350584101654</v>
      </c>
      <c r="BD45" s="200">
        <f t="shared" si="32"/>
        <v>0.56739216766298983</v>
      </c>
      <c r="BE45" s="200">
        <f t="shared" si="32"/>
        <v>0.57295483597341257</v>
      </c>
      <c r="BF45" s="200">
        <f t="shared" si="32"/>
        <v>0.5785720402476624</v>
      </c>
      <c r="BG45" s="200">
        <f t="shared" si="32"/>
        <v>0.58424431515205155</v>
      </c>
      <c r="BH45" s="200">
        <f t="shared" si="32"/>
        <v>0.58997220059471889</v>
      </c>
      <c r="BI45" s="200">
        <f t="shared" si="32"/>
        <v>0.59575624177702013</v>
      </c>
      <c r="BJ45" s="200">
        <f t="shared" si="32"/>
        <v>0.60159698924542238</v>
      </c>
      <c r="BK45" s="200">
        <f t="shared" si="32"/>
        <v>0.60749499894390691</v>
      </c>
      <c r="BL45" s="200">
        <f t="shared" si="32"/>
        <v>0.61345083226688646</v>
      </c>
      <c r="BM45" s="200">
        <f t="shared" si="32"/>
        <v>0.61946505611264024</v>
      </c>
      <c r="BN45" s="200">
        <f t="shared" si="32"/>
        <v>0.625538242937274</v>
      </c>
      <c r="BO45" s="200">
        <f t="shared" si="32"/>
        <v>0.63167097080920798</v>
      </c>
      <c r="BP45" s="200">
        <f t="shared" si="32"/>
        <v>0.63786382346420023</v>
      </c>
      <c r="BQ45" s="200">
        <f t="shared" si="32"/>
        <v>0.64411739036090809</v>
      </c>
    </row>
    <row r="46" spans="5:69" ht="16" customHeight="1">
      <c r="E46" s="326"/>
      <c r="F46" s="328"/>
      <c r="G46" s="324"/>
      <c r="H46" s="325"/>
      <c r="I46" s="226" t="s">
        <v>326</v>
      </c>
      <c r="J46" s="219">
        <f>Variables!$I$22</f>
        <v>15000</v>
      </c>
      <c r="K46" s="219">
        <f>Variables!$I$22</f>
        <v>15000</v>
      </c>
      <c r="L46" s="219">
        <f>Variables!$I$22</f>
        <v>15000</v>
      </c>
      <c r="M46" s="219">
        <f>Variables!$I$22</f>
        <v>15000</v>
      </c>
      <c r="N46" s="219">
        <f>Variables!$I$22</f>
        <v>15000</v>
      </c>
      <c r="O46" s="219">
        <f>Variables!$I$22</f>
        <v>15000</v>
      </c>
      <c r="P46" s="219">
        <f>Variables!$I$22</f>
        <v>15000</v>
      </c>
      <c r="Q46" s="219">
        <f>Variables!$I$22</f>
        <v>15000</v>
      </c>
      <c r="R46" s="219">
        <f>Variables!$I$22</f>
        <v>15000</v>
      </c>
      <c r="S46" s="219">
        <f>Variables!$I$22</f>
        <v>15000</v>
      </c>
      <c r="T46" s="219">
        <f>Variables!$I$22</f>
        <v>15000</v>
      </c>
      <c r="U46" s="219">
        <f>Variables!$I$22</f>
        <v>15000</v>
      </c>
      <c r="V46" s="219">
        <f>Variables!$I$22</f>
        <v>15000</v>
      </c>
      <c r="W46" s="219">
        <f>Variables!$I$22</f>
        <v>15000</v>
      </c>
      <c r="X46" s="219">
        <f>Variables!$I$22</f>
        <v>15000</v>
      </c>
      <c r="Y46" s="219">
        <f>Variables!$I$22</f>
        <v>15000</v>
      </c>
      <c r="Z46" s="219">
        <f>Variables!$I$22</f>
        <v>15000</v>
      </c>
      <c r="AA46" s="219">
        <f>Variables!$I$22</f>
        <v>15000</v>
      </c>
      <c r="AB46" s="219">
        <f>Variables!$I$22</f>
        <v>15000</v>
      </c>
      <c r="AC46" s="219">
        <f>Variables!$I$22</f>
        <v>15000</v>
      </c>
      <c r="AD46" s="219">
        <f>Variables!$I$22</f>
        <v>15000</v>
      </c>
      <c r="AE46" s="219">
        <f>Variables!$I$22</f>
        <v>15000</v>
      </c>
      <c r="AF46" s="219">
        <f>Variables!$I$22</f>
        <v>15000</v>
      </c>
      <c r="AG46" s="219">
        <f>Variables!$I$22</f>
        <v>15000</v>
      </c>
      <c r="AH46" s="219">
        <f>Variables!$I$22</f>
        <v>15000</v>
      </c>
      <c r="AI46" s="219">
        <f>Variables!$I$22</f>
        <v>15000</v>
      </c>
      <c r="AJ46" s="219">
        <f>Variables!$I$22</f>
        <v>15000</v>
      </c>
      <c r="AK46" s="219">
        <f>Variables!$I$22</f>
        <v>15000</v>
      </c>
      <c r="AL46" s="219">
        <f>Variables!$I$22</f>
        <v>15000</v>
      </c>
      <c r="AM46" s="219">
        <f>Variables!$I$22</f>
        <v>15000</v>
      </c>
      <c r="AN46" s="219">
        <f>Variables!$I$22</f>
        <v>15000</v>
      </c>
      <c r="AO46" s="219">
        <f>Variables!$I$22</f>
        <v>15000</v>
      </c>
      <c r="AP46" s="219">
        <f>Variables!$I$22</f>
        <v>15000</v>
      </c>
      <c r="AQ46" s="219">
        <f>Variables!$I$22</f>
        <v>15000</v>
      </c>
      <c r="AR46" s="219">
        <f>Variables!$I$22</f>
        <v>15000</v>
      </c>
      <c r="AS46" s="219">
        <f>Variables!$I$22</f>
        <v>15000</v>
      </c>
      <c r="AT46" s="219">
        <f>Variables!$I$22</f>
        <v>15000</v>
      </c>
      <c r="AU46" s="219">
        <f>Variables!$I$22</f>
        <v>15000</v>
      </c>
      <c r="AV46" s="219">
        <f>Variables!$I$22</f>
        <v>15000</v>
      </c>
      <c r="AW46" s="219">
        <f>Variables!$I$22</f>
        <v>15000</v>
      </c>
      <c r="AX46" s="219">
        <f>Variables!$I$22</f>
        <v>15000</v>
      </c>
      <c r="AY46" s="219">
        <f>Variables!$I$22</f>
        <v>15000</v>
      </c>
      <c r="AZ46" s="219">
        <f>Variables!$I$22</f>
        <v>15000</v>
      </c>
      <c r="BA46" s="219">
        <f>Variables!$I$22</f>
        <v>15000</v>
      </c>
      <c r="BB46" s="219">
        <f>Variables!$I$22</f>
        <v>15000</v>
      </c>
      <c r="BC46" s="219">
        <f>Variables!$I$22</f>
        <v>15000</v>
      </c>
      <c r="BD46" s="219">
        <f>Variables!$I$22</f>
        <v>15000</v>
      </c>
      <c r="BE46" s="219">
        <f>Variables!$I$22</f>
        <v>15000</v>
      </c>
      <c r="BF46" s="219">
        <f>Variables!$I$22</f>
        <v>15000</v>
      </c>
      <c r="BG46" s="219">
        <f>Variables!$I$22</f>
        <v>15000</v>
      </c>
      <c r="BH46" s="219">
        <f>Variables!$I$22</f>
        <v>15000</v>
      </c>
      <c r="BI46" s="219">
        <f>Variables!$I$22</f>
        <v>15000</v>
      </c>
      <c r="BJ46" s="219">
        <f>Variables!$I$22</f>
        <v>15000</v>
      </c>
      <c r="BK46" s="219">
        <f>Variables!$I$22</f>
        <v>15000</v>
      </c>
      <c r="BL46" s="219">
        <f>Variables!$I$22</f>
        <v>15000</v>
      </c>
      <c r="BM46" s="219">
        <f>Variables!$I$22</f>
        <v>15000</v>
      </c>
      <c r="BN46" s="219">
        <f>Variables!$I$22</f>
        <v>15000</v>
      </c>
      <c r="BO46" s="219">
        <f>Variables!$I$22</f>
        <v>15000</v>
      </c>
      <c r="BP46" s="219">
        <f>Variables!$I$22</f>
        <v>15000</v>
      </c>
      <c r="BQ46" s="219">
        <f>Variables!$I$22</f>
        <v>15000</v>
      </c>
    </row>
    <row r="47" spans="5:69" ht="16" customHeight="1">
      <c r="E47" s="326"/>
      <c r="F47" s="328"/>
      <c r="G47" s="324"/>
      <c r="H47" s="325"/>
      <c r="I47" s="226" t="s">
        <v>446</v>
      </c>
      <c r="J47" s="204">
        <f t="shared" ref="J47:BQ47" si="33">J46*$B$9</f>
        <v>2700</v>
      </c>
      <c r="K47" s="204">
        <f t="shared" si="33"/>
        <v>2700</v>
      </c>
      <c r="L47" s="204">
        <f t="shared" si="33"/>
        <v>2700</v>
      </c>
      <c r="M47" s="204">
        <f t="shared" si="33"/>
        <v>2700</v>
      </c>
      <c r="N47" s="204">
        <f t="shared" si="33"/>
        <v>2700</v>
      </c>
      <c r="O47" s="204">
        <f t="shared" si="33"/>
        <v>2700</v>
      </c>
      <c r="P47" s="204">
        <f t="shared" si="33"/>
        <v>2700</v>
      </c>
      <c r="Q47" s="204">
        <f t="shared" si="33"/>
        <v>2700</v>
      </c>
      <c r="R47" s="204">
        <f t="shared" si="33"/>
        <v>2700</v>
      </c>
      <c r="S47" s="204">
        <f t="shared" si="33"/>
        <v>2700</v>
      </c>
      <c r="T47" s="204">
        <f t="shared" si="33"/>
        <v>2700</v>
      </c>
      <c r="U47" s="204">
        <f t="shared" si="33"/>
        <v>2700</v>
      </c>
      <c r="V47" s="204">
        <f t="shared" si="33"/>
        <v>2700</v>
      </c>
      <c r="W47" s="204">
        <f t="shared" si="33"/>
        <v>2700</v>
      </c>
      <c r="X47" s="204">
        <f t="shared" si="33"/>
        <v>2700</v>
      </c>
      <c r="Y47" s="204">
        <f t="shared" si="33"/>
        <v>2700</v>
      </c>
      <c r="Z47" s="204">
        <f t="shared" si="33"/>
        <v>2700</v>
      </c>
      <c r="AA47" s="204">
        <f t="shared" si="33"/>
        <v>2700</v>
      </c>
      <c r="AB47" s="204">
        <f t="shared" si="33"/>
        <v>2700</v>
      </c>
      <c r="AC47" s="204">
        <f t="shared" si="33"/>
        <v>2700</v>
      </c>
      <c r="AD47" s="204">
        <f t="shared" si="33"/>
        <v>2700</v>
      </c>
      <c r="AE47" s="204">
        <f t="shared" si="33"/>
        <v>2700</v>
      </c>
      <c r="AF47" s="204">
        <f t="shared" si="33"/>
        <v>2700</v>
      </c>
      <c r="AG47" s="204">
        <f t="shared" si="33"/>
        <v>2700</v>
      </c>
      <c r="AH47" s="204">
        <f t="shared" si="33"/>
        <v>2700</v>
      </c>
      <c r="AI47" s="204">
        <f t="shared" si="33"/>
        <v>2700</v>
      </c>
      <c r="AJ47" s="204">
        <f t="shared" si="33"/>
        <v>2700</v>
      </c>
      <c r="AK47" s="204">
        <f t="shared" si="33"/>
        <v>2700</v>
      </c>
      <c r="AL47" s="204">
        <f t="shared" si="33"/>
        <v>2700</v>
      </c>
      <c r="AM47" s="204">
        <f t="shared" si="33"/>
        <v>2700</v>
      </c>
      <c r="AN47" s="204">
        <f t="shared" si="33"/>
        <v>2700</v>
      </c>
      <c r="AO47" s="204">
        <f t="shared" si="33"/>
        <v>2700</v>
      </c>
      <c r="AP47" s="204">
        <f t="shared" si="33"/>
        <v>2700</v>
      </c>
      <c r="AQ47" s="204">
        <f t="shared" si="33"/>
        <v>2700</v>
      </c>
      <c r="AR47" s="204">
        <f t="shared" si="33"/>
        <v>2700</v>
      </c>
      <c r="AS47" s="204">
        <f t="shared" si="33"/>
        <v>2700</v>
      </c>
      <c r="AT47" s="204">
        <f t="shared" si="33"/>
        <v>2700</v>
      </c>
      <c r="AU47" s="204">
        <f t="shared" si="33"/>
        <v>2700</v>
      </c>
      <c r="AV47" s="204">
        <f t="shared" si="33"/>
        <v>2700</v>
      </c>
      <c r="AW47" s="204">
        <f t="shared" si="33"/>
        <v>2700</v>
      </c>
      <c r="AX47" s="204">
        <f t="shared" si="33"/>
        <v>2700</v>
      </c>
      <c r="AY47" s="204">
        <f t="shared" si="33"/>
        <v>2700</v>
      </c>
      <c r="AZ47" s="204">
        <f t="shared" si="33"/>
        <v>2700</v>
      </c>
      <c r="BA47" s="204">
        <f t="shared" si="33"/>
        <v>2700</v>
      </c>
      <c r="BB47" s="204">
        <f t="shared" si="33"/>
        <v>2700</v>
      </c>
      <c r="BC47" s="204">
        <f t="shared" si="33"/>
        <v>2700</v>
      </c>
      <c r="BD47" s="204">
        <f t="shared" si="33"/>
        <v>2700</v>
      </c>
      <c r="BE47" s="204">
        <f t="shared" si="33"/>
        <v>2700</v>
      </c>
      <c r="BF47" s="204">
        <f t="shared" si="33"/>
        <v>2700</v>
      </c>
      <c r="BG47" s="204">
        <f t="shared" si="33"/>
        <v>2700</v>
      </c>
      <c r="BH47" s="204">
        <f t="shared" si="33"/>
        <v>2700</v>
      </c>
      <c r="BI47" s="204">
        <f t="shared" si="33"/>
        <v>2700</v>
      </c>
      <c r="BJ47" s="204">
        <f t="shared" si="33"/>
        <v>2700</v>
      </c>
      <c r="BK47" s="204">
        <f t="shared" si="33"/>
        <v>2700</v>
      </c>
      <c r="BL47" s="204">
        <f t="shared" si="33"/>
        <v>2700</v>
      </c>
      <c r="BM47" s="204">
        <f t="shared" si="33"/>
        <v>2700</v>
      </c>
      <c r="BN47" s="204">
        <f t="shared" si="33"/>
        <v>2700</v>
      </c>
      <c r="BO47" s="204">
        <f t="shared" si="33"/>
        <v>2700</v>
      </c>
      <c r="BP47" s="204">
        <f t="shared" si="33"/>
        <v>2700</v>
      </c>
      <c r="BQ47" s="204">
        <f t="shared" si="33"/>
        <v>2700</v>
      </c>
    </row>
    <row r="48" spans="5:69" ht="16" customHeight="1">
      <c r="E48" s="326"/>
      <c r="F48" s="328"/>
      <c r="G48" s="324"/>
      <c r="H48" s="325"/>
      <c r="I48" s="226" t="s">
        <v>346</v>
      </c>
      <c r="J48" s="204">
        <f>J45*J46</f>
        <v>2743.0661383724473</v>
      </c>
      <c r="K48" s="204">
        <f>K45*K46</f>
        <v>4141.4920128368331</v>
      </c>
      <c r="L48" s="204">
        <f t="shared" ref="L48:BQ48" si="34">L45*L46</f>
        <v>4867.861410300894</v>
      </c>
      <c r="M48" s="204">
        <f t="shared" si="34"/>
        <v>5258.4688090709878</v>
      </c>
      <c r="N48" s="204">
        <f t="shared" si="34"/>
        <v>5481.4640584944727</v>
      </c>
      <c r="O48" s="204">
        <f t="shared" si="34"/>
        <v>5620.9247190293418</v>
      </c>
      <c r="P48" s="204">
        <f t="shared" si="34"/>
        <v>5718.8922325299336</v>
      </c>
      <c r="Q48" s="204">
        <f t="shared" si="34"/>
        <v>5796.3900076431246</v>
      </c>
      <c r="R48" s="204">
        <f t="shared" si="34"/>
        <v>5863.9324627622509</v>
      </c>
      <c r="S48" s="204">
        <f t="shared" si="34"/>
        <v>5926.7795477624095</v>
      </c>
      <c r="T48" s="204">
        <f t="shared" si="34"/>
        <v>5987.5640051289738</v>
      </c>
      <c r="U48" s="204">
        <f t="shared" si="34"/>
        <v>6047.6050007852718</v>
      </c>
      <c r="V48" s="204">
        <f t="shared" si="34"/>
        <v>6107.5649397724474</v>
      </c>
      <c r="W48" s="204">
        <f t="shared" si="34"/>
        <v>6167.7778743579956</v>
      </c>
      <c r="X48" s="204">
        <f t="shared" si="34"/>
        <v>6228.4137083612777</v>
      </c>
      <c r="Y48" s="204">
        <f t="shared" si="34"/>
        <v>6289.5602995901945</v>
      </c>
      <c r="Z48" s="204">
        <f t="shared" si="34"/>
        <v>6351.2645113361195</v>
      </c>
      <c r="AA48" s="204">
        <f t="shared" si="34"/>
        <v>6413.5527384006609</v>
      </c>
      <c r="AB48" s="204">
        <f t="shared" si="34"/>
        <v>6476.4411703910955</v>
      </c>
      <c r="AC48" s="204">
        <f t="shared" si="34"/>
        <v>6539.9409236528863</v>
      </c>
      <c r="AD48" s="204">
        <f t="shared" si="34"/>
        <v>6604.060607523561</v>
      </c>
      <c r="AE48" s="204">
        <f t="shared" si="34"/>
        <v>6668.8076077500455</v>
      </c>
      <c r="AF48" s="204">
        <f t="shared" si="34"/>
        <v>6734.1887284906252</v>
      </c>
      <c r="AG48" s="204">
        <f t="shared" si="34"/>
        <v>6800.2105136120472</v>
      </c>
      <c r="AH48" s="204">
        <f t="shared" si="34"/>
        <v>6866.8794076371378</v>
      </c>
      <c r="AI48" s="204">
        <f t="shared" si="34"/>
        <v>6934.2018365205759</v>
      </c>
      <c r="AJ48" s="204">
        <f t="shared" si="34"/>
        <v>7002.1842483417267</v>
      </c>
      <c r="AK48" s="204">
        <f t="shared" si="34"/>
        <v>7070.8331339589822</v>
      </c>
      <c r="AL48" s="204">
        <f t="shared" si="34"/>
        <v>7140.1550376478863</v>
      </c>
      <c r="AM48" s="204">
        <f t="shared" si="34"/>
        <v>7210.1565627341843</v>
      </c>
      <c r="AN48" s="204">
        <f t="shared" si="34"/>
        <v>7280.8443747274341</v>
      </c>
      <c r="AO48" s="204">
        <f t="shared" si="34"/>
        <v>7352.225203207985</v>
      </c>
      <c r="AP48" s="204">
        <f t="shared" si="34"/>
        <v>7424.3058430937908</v>
      </c>
      <c r="AQ48" s="204">
        <f t="shared" si="34"/>
        <v>7497.0931556003206</v>
      </c>
      <c r="AR48" s="204">
        <f t="shared" si="34"/>
        <v>7570.5940690501884</v>
      </c>
      <c r="AS48" s="204">
        <f t="shared" si="34"/>
        <v>7644.8155796109077</v>
      </c>
      <c r="AT48" s="204">
        <f t="shared" si="34"/>
        <v>7719.7647519999509</v>
      </c>
      <c r="AU48" s="204">
        <f t="shared" si="34"/>
        <v>7795.4487201767715</v>
      </c>
      <c r="AV48" s="204">
        <f t="shared" si="34"/>
        <v>7871.8746880316221</v>
      </c>
      <c r="AW48" s="204">
        <f t="shared" si="34"/>
        <v>7949.0499300761376</v>
      </c>
      <c r="AX48" s="204">
        <f t="shared" si="34"/>
        <v>8026.9817921382019</v>
      </c>
      <c r="AY48" s="204">
        <f t="shared" si="34"/>
        <v>8105.6776920623706</v>
      </c>
      <c r="AZ48" s="204">
        <f t="shared" si="34"/>
        <v>8185.1451204165478</v>
      </c>
      <c r="BA48" s="204">
        <f t="shared" si="34"/>
        <v>8265.3916412052586</v>
      </c>
      <c r="BB48" s="204">
        <f t="shared" si="34"/>
        <v>8346.4248925897791</v>
      </c>
      <c r="BC48" s="204">
        <f t="shared" si="34"/>
        <v>8428.2525876152486</v>
      </c>
      <c r="BD48" s="204">
        <f t="shared" si="34"/>
        <v>8510.8825149448476</v>
      </c>
      <c r="BE48" s="204">
        <f t="shared" si="34"/>
        <v>8594.3225396011894</v>
      </c>
      <c r="BF48" s="204">
        <f t="shared" si="34"/>
        <v>8678.5806037149359</v>
      </c>
      <c r="BG48" s="204">
        <f t="shared" si="34"/>
        <v>8763.6647272807731</v>
      </c>
      <c r="BH48" s="204">
        <f t="shared" si="34"/>
        <v>8849.583008920783</v>
      </c>
      <c r="BI48" s="204">
        <f t="shared" si="34"/>
        <v>8936.3436266553017</v>
      </c>
      <c r="BJ48" s="204">
        <f t="shared" si="34"/>
        <v>9023.9548386813349</v>
      </c>
      <c r="BK48" s="204">
        <f t="shared" si="34"/>
        <v>9112.4249841586043</v>
      </c>
      <c r="BL48" s="204">
        <f t="shared" si="34"/>
        <v>9201.7624840032968</v>
      </c>
      <c r="BM48" s="204">
        <f t="shared" si="34"/>
        <v>9291.9758416896038</v>
      </c>
      <c r="BN48" s="204">
        <f t="shared" si="34"/>
        <v>9383.0736440591099</v>
      </c>
      <c r="BO48" s="204">
        <f t="shared" si="34"/>
        <v>9475.0645621381191</v>
      </c>
      <c r="BP48" s="204">
        <f t="shared" si="34"/>
        <v>9567.957351963003</v>
      </c>
      <c r="BQ48" s="204">
        <f t="shared" si="34"/>
        <v>9661.7608554136223</v>
      </c>
    </row>
    <row r="49" spans="5:69" ht="16" customHeight="1">
      <c r="E49" s="326"/>
      <c r="F49" s="328"/>
      <c r="G49" s="324"/>
      <c r="H49" s="325"/>
      <c r="I49" s="226" t="s">
        <v>447</v>
      </c>
      <c r="J49" s="228">
        <f t="shared" ref="J49:BQ49" si="35">J48*$B$9</f>
        <v>493.75190490704051</v>
      </c>
      <c r="K49" s="228">
        <f t="shared" si="35"/>
        <v>745.46856231062998</v>
      </c>
      <c r="L49" s="228">
        <f t="shared" si="35"/>
        <v>876.21505385416094</v>
      </c>
      <c r="M49" s="228">
        <f t="shared" si="35"/>
        <v>946.52438563277781</v>
      </c>
      <c r="N49" s="228">
        <f t="shared" si="35"/>
        <v>986.66353052900502</v>
      </c>
      <c r="O49" s="228">
        <f t="shared" si="35"/>
        <v>1011.7664494252815</v>
      </c>
      <c r="P49" s="228">
        <f t="shared" si="35"/>
        <v>1029.400601855388</v>
      </c>
      <c r="Q49" s="228">
        <f t="shared" si="35"/>
        <v>1043.3502013757625</v>
      </c>
      <c r="R49" s="228">
        <f t="shared" si="35"/>
        <v>1055.5078432972052</v>
      </c>
      <c r="S49" s="228">
        <f t="shared" si="35"/>
        <v>1066.8203185972336</v>
      </c>
      <c r="T49" s="228">
        <f t="shared" si="35"/>
        <v>1077.7615209232154</v>
      </c>
      <c r="U49" s="228">
        <f t="shared" si="35"/>
        <v>1088.5689001413489</v>
      </c>
      <c r="V49" s="228">
        <f t="shared" si="35"/>
        <v>1099.3616891590405</v>
      </c>
      <c r="W49" s="228">
        <f t="shared" si="35"/>
        <v>1110.2000173844392</v>
      </c>
      <c r="X49" s="228">
        <f t="shared" si="35"/>
        <v>1121.11446750503</v>
      </c>
      <c r="Y49" s="228">
        <f t="shared" si="35"/>
        <v>1132.120853926235</v>
      </c>
      <c r="Z49" s="228">
        <f t="shared" si="35"/>
        <v>1143.2276120405015</v>
      </c>
      <c r="AA49" s="228">
        <f t="shared" si="35"/>
        <v>1154.439492912119</v>
      </c>
      <c r="AB49" s="228">
        <f t="shared" si="35"/>
        <v>1165.7594106703971</v>
      </c>
      <c r="AC49" s="228">
        <f t="shared" si="35"/>
        <v>1177.1893662575194</v>
      </c>
      <c r="AD49" s="228">
        <f t="shared" si="35"/>
        <v>1188.730909354241</v>
      </c>
      <c r="AE49" s="228">
        <f t="shared" si="35"/>
        <v>1200.3853693950082</v>
      </c>
      <c r="AF49" s="228">
        <f t="shared" si="35"/>
        <v>1212.1539711283124</v>
      </c>
      <c r="AG49" s="228">
        <f t="shared" si="35"/>
        <v>1224.0378924501686</v>
      </c>
      <c r="AH49" s="228">
        <f t="shared" si="35"/>
        <v>1236.0382933746848</v>
      </c>
      <c r="AI49" s="228">
        <f t="shared" si="35"/>
        <v>1248.1563305737036</v>
      </c>
      <c r="AJ49" s="228">
        <f t="shared" si="35"/>
        <v>1260.3931647015108</v>
      </c>
      <c r="AK49" s="228">
        <f t="shared" si="35"/>
        <v>1272.7499641126167</v>
      </c>
      <c r="AL49" s="228">
        <f t="shared" si="35"/>
        <v>1285.2279067766194</v>
      </c>
      <c r="AM49" s="228">
        <f t="shared" si="35"/>
        <v>1297.8281812921532</v>
      </c>
      <c r="AN49" s="228">
        <f t="shared" si="35"/>
        <v>1310.551987450938</v>
      </c>
      <c r="AO49" s="228">
        <f t="shared" si="35"/>
        <v>1323.4005365774372</v>
      </c>
      <c r="AP49" s="228">
        <f t="shared" si="35"/>
        <v>1336.3750517568824</v>
      </c>
      <c r="AQ49" s="228">
        <f t="shared" si="35"/>
        <v>1349.4767680080577</v>
      </c>
      <c r="AR49" s="228">
        <f t="shared" si="35"/>
        <v>1362.7069324290339</v>
      </c>
      <c r="AS49" s="228">
        <f t="shared" si="35"/>
        <v>1376.0668043299634</v>
      </c>
      <c r="AT49" s="228">
        <f t="shared" si="35"/>
        <v>1389.557655359991</v>
      </c>
      <c r="AU49" s="228">
        <f t="shared" si="35"/>
        <v>1403.1807696318187</v>
      </c>
      <c r="AV49" s="228">
        <f t="shared" si="35"/>
        <v>1416.9374438456919</v>
      </c>
      <c r="AW49" s="228">
        <f t="shared" si="35"/>
        <v>1430.8289874137047</v>
      </c>
      <c r="AX49" s="228">
        <f t="shared" si="35"/>
        <v>1444.8567225848763</v>
      </c>
      <c r="AY49" s="228">
        <f t="shared" si="35"/>
        <v>1459.0219845712268</v>
      </c>
      <c r="AZ49" s="228">
        <f t="shared" si="35"/>
        <v>1473.3261216749786</v>
      </c>
      <c r="BA49" s="228">
        <f t="shared" si="35"/>
        <v>1487.7704954169465</v>
      </c>
      <c r="BB49" s="228">
        <f t="shared" si="35"/>
        <v>1502.3564806661602</v>
      </c>
      <c r="BC49" s="228">
        <f t="shared" si="35"/>
        <v>1517.0854657707446</v>
      </c>
      <c r="BD49" s="228">
        <f t="shared" si="35"/>
        <v>1531.9588526900725</v>
      </c>
      <c r="BE49" s="228">
        <f t="shared" si="35"/>
        <v>1546.978057128214</v>
      </c>
      <c r="BF49" s="228">
        <f t="shared" si="35"/>
        <v>1562.1445086686883</v>
      </c>
      <c r="BG49" s="228">
        <f t="shared" si="35"/>
        <v>1577.459650910539</v>
      </c>
      <c r="BH49" s="228">
        <f t="shared" si="35"/>
        <v>1592.924941605741</v>
      </c>
      <c r="BI49" s="228">
        <f t="shared" si="35"/>
        <v>1608.5418527979543</v>
      </c>
      <c r="BJ49" s="228">
        <f t="shared" si="35"/>
        <v>1624.3118709626401</v>
      </c>
      <c r="BK49" s="228">
        <f t="shared" si="35"/>
        <v>1640.2364971485488</v>
      </c>
      <c r="BL49" s="228">
        <f t="shared" si="35"/>
        <v>1656.3172471205933</v>
      </c>
      <c r="BM49" s="228">
        <f t="shared" si="35"/>
        <v>1672.5556515041287</v>
      </c>
      <c r="BN49" s="228">
        <f t="shared" si="35"/>
        <v>1688.9532559306397</v>
      </c>
      <c r="BO49" s="228">
        <f t="shared" si="35"/>
        <v>1705.5116211848613</v>
      </c>
      <c r="BP49" s="228">
        <f t="shared" si="35"/>
        <v>1722.2323233533405</v>
      </c>
      <c r="BQ49" s="228">
        <f t="shared" si="35"/>
        <v>1739.1169539744519</v>
      </c>
    </row>
    <row r="50" spans="5:69" ht="16" customHeight="1">
      <c r="E50" s="326"/>
      <c r="F50" s="328"/>
      <c r="G50" s="324"/>
      <c r="H50" s="325"/>
      <c r="I50" s="226" t="s">
        <v>448</v>
      </c>
      <c r="J50" s="228">
        <f>J9*J42</f>
        <v>609.57025297165501</v>
      </c>
      <c r="K50" s="228">
        <f>K9*K42</f>
        <v>615.54643192235756</v>
      </c>
      <c r="L50" s="228">
        <f t="shared" ref="L50:BQ50" si="36">L9*L42</f>
        <v>621.5812008627729</v>
      </c>
      <c r="M50" s="228">
        <f t="shared" si="36"/>
        <v>627.67513420456464</v>
      </c>
      <c r="N50" s="228">
        <f t="shared" si="36"/>
        <v>633.82881199088399</v>
      </c>
      <c r="O50" s="228">
        <f t="shared" si="36"/>
        <v>640.04281995157885</v>
      </c>
      <c r="P50" s="228">
        <f t="shared" si="36"/>
        <v>646.31774955894741</v>
      </c>
      <c r="Q50" s="228">
        <f t="shared" si="36"/>
        <v>652.65419808403499</v>
      </c>
      <c r="R50" s="228">
        <f t="shared" si="36"/>
        <v>659.0527686534864</v>
      </c>
      <c r="S50" s="228">
        <f t="shared" si="36"/>
        <v>665.51407030695202</v>
      </c>
      <c r="T50" s="228">
        <f t="shared" si="36"/>
        <v>672.03871805505946</v>
      </c>
      <c r="U50" s="228">
        <f t="shared" si="36"/>
        <v>678.62733293795225</v>
      </c>
      <c r="V50" s="228">
        <f t="shared" si="36"/>
        <v>685.28054208440267</v>
      </c>
      <c r="W50" s="228">
        <f t="shared" si="36"/>
        <v>691.99897877150488</v>
      </c>
      <c r="X50" s="228">
        <f t="shared" si="36"/>
        <v>698.78328248495097</v>
      </c>
      <c r="Y50" s="228">
        <f t="shared" si="36"/>
        <v>705.63409897990141</v>
      </c>
      <c r="Z50" s="228">
        <f t="shared" si="36"/>
        <v>712.55208034244936</v>
      </c>
      <c r="AA50" s="228">
        <f t="shared" si="36"/>
        <v>719.53788505168905</v>
      </c>
      <c r="AB50" s="228">
        <f t="shared" si="36"/>
        <v>726.59217804239188</v>
      </c>
      <c r="AC50" s="228">
        <f t="shared" si="36"/>
        <v>733.71563076829773</v>
      </c>
      <c r="AD50" s="228">
        <f t="shared" si="36"/>
        <v>740.90892126602591</v>
      </c>
      <c r="AE50" s="228">
        <f t="shared" si="36"/>
        <v>748.17273421961454</v>
      </c>
      <c r="AF50" s="228">
        <f t="shared" si="36"/>
        <v>755.50776102568932</v>
      </c>
      <c r="AG50" s="228">
        <f t="shared" si="36"/>
        <v>762.91469985927426</v>
      </c>
      <c r="AH50" s="228">
        <f t="shared" si="36"/>
        <v>770.39425574024756</v>
      </c>
      <c r="AI50" s="228">
        <f t="shared" si="36"/>
        <v>777.94714060044612</v>
      </c>
      <c r="AJ50" s="228">
        <f t="shared" si="36"/>
        <v>785.57407335143091</v>
      </c>
      <c r="AK50" s="228">
        <f t="shared" si="36"/>
        <v>793.2757799529154</v>
      </c>
      <c r="AL50" s="228">
        <f t="shared" si="36"/>
        <v>801.05299348186543</v>
      </c>
      <c r="AM50" s="228">
        <f t="shared" si="36"/>
        <v>808.90645420227588</v>
      </c>
      <c r="AN50" s="228">
        <f t="shared" si="36"/>
        <v>816.83690963563163</v>
      </c>
      <c r="AO50" s="228">
        <f t="shared" si="36"/>
        <v>824.84511463205945</v>
      </c>
      <c r="AP50" s="228">
        <f t="shared" si="36"/>
        <v>832.93183144217755</v>
      </c>
      <c r="AQ50" s="228">
        <f t="shared" si="36"/>
        <v>841.09782978965006</v>
      </c>
      <c r="AR50" s="228">
        <f t="shared" si="36"/>
        <v>849.34388694445067</v>
      </c>
      <c r="AS50" s="228">
        <f t="shared" si="36"/>
        <v>857.67078779684709</v>
      </c>
      <c r="AT50" s="228">
        <f t="shared" si="36"/>
        <v>866.07932493211035</v>
      </c>
      <c r="AU50" s="228">
        <f t="shared" si="36"/>
        <v>874.57029870595454</v>
      </c>
      <c r="AV50" s="228">
        <f t="shared" si="36"/>
        <v>883.14451732071893</v>
      </c>
      <c r="AW50" s="228">
        <f t="shared" si="36"/>
        <v>891.80279690229452</v>
      </c>
      <c r="AX50" s="228">
        <f t="shared" si="36"/>
        <v>900.54596157780747</v>
      </c>
      <c r="AY50" s="228">
        <f t="shared" si="36"/>
        <v>909.37484355406013</v>
      </c>
      <c r="AZ50" s="228">
        <f t="shared" si="36"/>
        <v>918.29028319674728</v>
      </c>
      <c r="BA50" s="228">
        <f t="shared" si="36"/>
        <v>927.29312911044087</v>
      </c>
      <c r="BB50" s="228">
        <f t="shared" si="36"/>
        <v>936.38423821936669</v>
      </c>
      <c r="BC50" s="228">
        <f t="shared" si="36"/>
        <v>945.56447584896864</v>
      </c>
      <c r="BD50" s="228">
        <f t="shared" si="36"/>
        <v>954.83471580827211</v>
      </c>
      <c r="BE50" s="228">
        <f t="shared" si="36"/>
        <v>964.19584047305887</v>
      </c>
      <c r="BF50" s="228">
        <f t="shared" si="36"/>
        <v>973.64874086985355</v>
      </c>
      <c r="BG50" s="228">
        <f t="shared" si="36"/>
        <v>983.19431676073441</v>
      </c>
      <c r="BH50" s="228">
        <f t="shared" si="36"/>
        <v>992.83347672897708</v>
      </c>
      <c r="BI50" s="228">
        <f t="shared" si="36"/>
        <v>1002.5671382655357</v>
      </c>
      <c r="BJ50" s="228">
        <f t="shared" si="36"/>
        <v>1012.3962278563744</v>
      </c>
      <c r="BK50" s="228">
        <f t="shared" si="36"/>
        <v>1022.3216810706526</v>
      </c>
      <c r="BL50" s="228">
        <f t="shared" si="36"/>
        <v>1032.3444426497765</v>
      </c>
      <c r="BM50" s="228">
        <f t="shared" si="36"/>
        <v>1042.4654665973237</v>
      </c>
      <c r="BN50" s="228">
        <f t="shared" si="36"/>
        <v>1052.6857162698464</v>
      </c>
      <c r="BO50" s="228">
        <f t="shared" si="36"/>
        <v>1063.0061644685702</v>
      </c>
      <c r="BP50" s="228">
        <f t="shared" si="36"/>
        <v>1073.4277935319874</v>
      </c>
      <c r="BQ50" s="228">
        <f t="shared" si="36"/>
        <v>1083.9515954293599</v>
      </c>
    </row>
    <row r="51" spans="5:69" ht="16" customHeight="1">
      <c r="E51" s="326"/>
      <c r="F51" s="328"/>
      <c r="G51" s="324"/>
      <c r="H51" s="325"/>
      <c r="I51" s="229" t="s">
        <v>449</v>
      </c>
      <c r="J51" s="204">
        <f t="shared" ref="J51:BQ51" si="37">J49-J50</f>
        <v>-115.8183480646145</v>
      </c>
      <c r="K51" s="204">
        <f t="shared" si="37"/>
        <v>129.92213038827242</v>
      </c>
      <c r="L51" s="204">
        <f t="shared" si="37"/>
        <v>254.63385299138804</v>
      </c>
      <c r="M51" s="204">
        <f t="shared" si="37"/>
        <v>318.84925142821317</v>
      </c>
      <c r="N51" s="204">
        <f t="shared" si="37"/>
        <v>352.83471853812102</v>
      </c>
      <c r="O51" s="204">
        <f t="shared" si="37"/>
        <v>371.72362947370266</v>
      </c>
      <c r="P51" s="204">
        <f t="shared" si="37"/>
        <v>383.08285229644059</v>
      </c>
      <c r="Q51" s="204">
        <f t="shared" si="37"/>
        <v>390.69600329172749</v>
      </c>
      <c r="R51" s="204">
        <f t="shared" si="37"/>
        <v>396.45507464371883</v>
      </c>
      <c r="S51" s="204">
        <f t="shared" si="37"/>
        <v>401.30624829028159</v>
      </c>
      <c r="T51" s="204">
        <f t="shared" si="37"/>
        <v>405.7228028681559</v>
      </c>
      <c r="U51" s="204">
        <f t="shared" si="37"/>
        <v>409.94156720339663</v>
      </c>
      <c r="V51" s="204">
        <f t="shared" si="37"/>
        <v>414.08114707463778</v>
      </c>
      <c r="W51" s="204">
        <f t="shared" si="37"/>
        <v>418.20103861293433</v>
      </c>
      <c r="X51" s="204">
        <f t="shared" si="37"/>
        <v>422.33118502007903</v>
      </c>
      <c r="Y51" s="204">
        <f t="shared" si="37"/>
        <v>426.48675494633358</v>
      </c>
      <c r="Z51" s="204">
        <f t="shared" si="37"/>
        <v>430.67553169805217</v>
      </c>
      <c r="AA51" s="204">
        <f t="shared" si="37"/>
        <v>434.90160786042998</v>
      </c>
      <c r="AB51" s="204">
        <f t="shared" si="37"/>
        <v>439.16723262800519</v>
      </c>
      <c r="AC51" s="204">
        <f t="shared" si="37"/>
        <v>443.47373548922167</v>
      </c>
      <c r="AD51" s="204">
        <f t="shared" si="37"/>
        <v>447.82198808821511</v>
      </c>
      <c r="AE51" s="204">
        <f t="shared" si="37"/>
        <v>452.21263517539364</v>
      </c>
      <c r="AF51" s="204">
        <f t="shared" si="37"/>
        <v>456.64621010262306</v>
      </c>
      <c r="AG51" s="204">
        <f t="shared" si="37"/>
        <v>461.12319259089429</v>
      </c>
      <c r="AH51" s="204">
        <f t="shared" si="37"/>
        <v>465.64403763443727</v>
      </c>
      <c r="AI51" s="204">
        <f t="shared" si="37"/>
        <v>470.20918997325748</v>
      </c>
      <c r="AJ51" s="204">
        <f t="shared" si="37"/>
        <v>474.81909135007993</v>
      </c>
      <c r="AK51" s="204">
        <f t="shared" si="37"/>
        <v>479.47418415970128</v>
      </c>
      <c r="AL51" s="204">
        <f t="shared" si="37"/>
        <v>484.17491329475399</v>
      </c>
      <c r="AM51" s="204">
        <f t="shared" si="37"/>
        <v>488.92172708987732</v>
      </c>
      <c r="AN51" s="204">
        <f t="shared" si="37"/>
        <v>493.71507781530636</v>
      </c>
      <c r="AO51" s="204">
        <f t="shared" si="37"/>
        <v>498.5554219453777</v>
      </c>
      <c r="AP51" s="204">
        <f t="shared" si="37"/>
        <v>503.44322031470483</v>
      </c>
      <c r="AQ51" s="204">
        <f t="shared" si="37"/>
        <v>508.3789382184076</v>
      </c>
      <c r="AR51" s="204">
        <f t="shared" si="37"/>
        <v>513.36304548458327</v>
      </c>
      <c r="AS51" s="204">
        <f t="shared" si="37"/>
        <v>518.39601653311627</v>
      </c>
      <c r="AT51" s="204">
        <f t="shared" si="37"/>
        <v>523.47833042788068</v>
      </c>
      <c r="AU51" s="204">
        <f t="shared" si="37"/>
        <v>528.61047092586421</v>
      </c>
      <c r="AV51" s="204">
        <f t="shared" si="37"/>
        <v>533.79292652497293</v>
      </c>
      <c r="AW51" s="204">
        <f t="shared" si="37"/>
        <v>539.02619051141016</v>
      </c>
      <c r="AX51" s="204">
        <f t="shared" si="37"/>
        <v>544.31076100706878</v>
      </c>
      <c r="AY51" s="204">
        <f t="shared" si="37"/>
        <v>549.64714101716663</v>
      </c>
      <c r="AZ51" s="204">
        <f t="shared" si="37"/>
        <v>555.03583847823131</v>
      </c>
      <c r="BA51" s="204">
        <f t="shared" si="37"/>
        <v>560.47736630650559</v>
      </c>
      <c r="BB51" s="204">
        <f t="shared" si="37"/>
        <v>565.97224244679353</v>
      </c>
      <c r="BC51" s="204">
        <f t="shared" si="37"/>
        <v>571.52098992177594</v>
      </c>
      <c r="BD51" s="204">
        <f t="shared" si="37"/>
        <v>577.12413688180038</v>
      </c>
      <c r="BE51" s="204">
        <f t="shared" si="37"/>
        <v>582.78221665515514</v>
      </c>
      <c r="BF51" s="204">
        <f t="shared" si="37"/>
        <v>588.49576779883478</v>
      </c>
      <c r="BG51" s="204">
        <f t="shared" si="37"/>
        <v>594.26533414980463</v>
      </c>
      <c r="BH51" s="204">
        <f t="shared" si="37"/>
        <v>600.09146487676389</v>
      </c>
      <c r="BI51" s="204">
        <f t="shared" si="37"/>
        <v>605.9747145324186</v>
      </c>
      <c r="BJ51" s="204">
        <f t="shared" si="37"/>
        <v>611.91564310626575</v>
      </c>
      <c r="BK51" s="204">
        <f t="shared" si="37"/>
        <v>617.91481607789615</v>
      </c>
      <c r="BL51" s="204">
        <f t="shared" si="37"/>
        <v>623.97280447081675</v>
      </c>
      <c r="BM51" s="204">
        <f t="shared" si="37"/>
        <v>630.09018490680501</v>
      </c>
      <c r="BN51" s="204">
        <f t="shared" si="37"/>
        <v>636.26753966079332</v>
      </c>
      <c r="BO51" s="204">
        <f t="shared" si="37"/>
        <v>642.50545671629106</v>
      </c>
      <c r="BP51" s="204">
        <f t="shared" si="37"/>
        <v>648.80452982135307</v>
      </c>
      <c r="BQ51" s="204">
        <f t="shared" si="37"/>
        <v>655.16535854509198</v>
      </c>
    </row>
    <row r="52" spans="5:69" ht="16" customHeight="1">
      <c r="E52" s="326"/>
      <c r="F52" s="328"/>
      <c r="G52" s="329" t="s">
        <v>63</v>
      </c>
      <c r="H52" s="323" t="s">
        <v>25</v>
      </c>
      <c r="I52" s="230" t="s">
        <v>318</v>
      </c>
      <c r="J52" s="216">
        <f>Variables!$I$29</f>
        <v>0.1</v>
      </c>
      <c r="K52" s="216">
        <f>Variables!$I$29</f>
        <v>0.1</v>
      </c>
      <c r="L52" s="216">
        <f>Variables!$I$29</f>
        <v>0.1</v>
      </c>
      <c r="M52" s="216">
        <f>Variables!$I$29</f>
        <v>0.1</v>
      </c>
      <c r="N52" s="216">
        <f>Variables!$I$29</f>
        <v>0.1</v>
      </c>
      <c r="O52" s="216">
        <f>Variables!$I$29</f>
        <v>0.1</v>
      </c>
      <c r="P52" s="216">
        <f>Variables!$I$29</f>
        <v>0.1</v>
      </c>
      <c r="Q52" s="216">
        <f>Variables!$I$29</f>
        <v>0.1</v>
      </c>
      <c r="R52" s="216">
        <f>Variables!$I$29</f>
        <v>0.1</v>
      </c>
      <c r="S52" s="216">
        <f>Variables!$I$29</f>
        <v>0.1</v>
      </c>
      <c r="T52" s="216">
        <f>Variables!$I$29</f>
        <v>0.1</v>
      </c>
      <c r="U52" s="216">
        <f>Variables!$I$29</f>
        <v>0.1</v>
      </c>
      <c r="V52" s="216">
        <f>Variables!$I$29</f>
        <v>0.1</v>
      </c>
      <c r="W52" s="216">
        <f>Variables!$I$29</f>
        <v>0.1</v>
      </c>
      <c r="X52" s="216">
        <f>Variables!$I$29</f>
        <v>0.1</v>
      </c>
      <c r="Y52" s="216">
        <f>Variables!$I$29</f>
        <v>0.1</v>
      </c>
      <c r="Z52" s="216">
        <f>Variables!$I$29</f>
        <v>0.1</v>
      </c>
      <c r="AA52" s="216">
        <f>Variables!$I$29</f>
        <v>0.1</v>
      </c>
      <c r="AB52" s="216">
        <f>Variables!$I$29</f>
        <v>0.1</v>
      </c>
      <c r="AC52" s="216">
        <f>Variables!$I$29</f>
        <v>0.1</v>
      </c>
      <c r="AD52" s="216">
        <f>Variables!$I$29</f>
        <v>0.1</v>
      </c>
      <c r="AE52" s="216">
        <f>Variables!$I$29</f>
        <v>0.1</v>
      </c>
      <c r="AF52" s="216">
        <f>Variables!$I$29</f>
        <v>0.1</v>
      </c>
      <c r="AG52" s="216">
        <f>Variables!$I$29</f>
        <v>0.1</v>
      </c>
      <c r="AH52" s="216">
        <f>Variables!$I$29</f>
        <v>0.1</v>
      </c>
      <c r="AI52" s="216">
        <f>Variables!$I$29</f>
        <v>0.1</v>
      </c>
      <c r="AJ52" s="216">
        <f>Variables!$I$29</f>
        <v>0.1</v>
      </c>
      <c r="AK52" s="216">
        <f>Variables!$I$29</f>
        <v>0.1</v>
      </c>
      <c r="AL52" s="216">
        <f>Variables!$I$29</f>
        <v>0.1</v>
      </c>
      <c r="AM52" s="216">
        <f>Variables!$I$29</f>
        <v>0.1</v>
      </c>
      <c r="AN52" s="216">
        <f>Variables!$I$29</f>
        <v>0.1</v>
      </c>
      <c r="AO52" s="216">
        <f>Variables!$I$29</f>
        <v>0.1</v>
      </c>
      <c r="AP52" s="216">
        <f>Variables!$I$29</f>
        <v>0.1</v>
      </c>
      <c r="AQ52" s="216">
        <f>Variables!$I$29</f>
        <v>0.1</v>
      </c>
      <c r="AR52" s="216">
        <f>Variables!$I$29</f>
        <v>0.1</v>
      </c>
      <c r="AS52" s="216">
        <f>Variables!$I$29</f>
        <v>0.1</v>
      </c>
      <c r="AT52" s="216">
        <f>Variables!$I$29</f>
        <v>0.1</v>
      </c>
      <c r="AU52" s="216">
        <f>Variables!$I$29</f>
        <v>0.1</v>
      </c>
      <c r="AV52" s="216">
        <f>Variables!$I$29</f>
        <v>0.1</v>
      </c>
      <c r="AW52" s="216">
        <f>Variables!$I$29</f>
        <v>0.1</v>
      </c>
      <c r="AX52" s="216">
        <f>Variables!$I$29</f>
        <v>0.1</v>
      </c>
      <c r="AY52" s="216">
        <f>Variables!$I$29</f>
        <v>0.1</v>
      </c>
      <c r="AZ52" s="216">
        <f>Variables!$I$29</f>
        <v>0.1</v>
      </c>
      <c r="BA52" s="216">
        <f>Variables!$I$29</f>
        <v>0.1</v>
      </c>
      <c r="BB52" s="216">
        <f>Variables!$I$29</f>
        <v>0.1</v>
      </c>
      <c r="BC52" s="216">
        <f>Variables!$I$29</f>
        <v>0.1</v>
      </c>
      <c r="BD52" s="216">
        <f>Variables!$I$29</f>
        <v>0.1</v>
      </c>
      <c r="BE52" s="216">
        <f>Variables!$I$29</f>
        <v>0.1</v>
      </c>
      <c r="BF52" s="216">
        <f>Variables!$I$29</f>
        <v>0.1</v>
      </c>
      <c r="BG52" s="216">
        <f>Variables!$I$29</f>
        <v>0.1</v>
      </c>
      <c r="BH52" s="216">
        <f>Variables!$I$29</f>
        <v>0.1</v>
      </c>
      <c r="BI52" s="216">
        <f>Variables!$I$29</f>
        <v>0.1</v>
      </c>
      <c r="BJ52" s="216">
        <f>Variables!$I$29</f>
        <v>0.1</v>
      </c>
      <c r="BK52" s="216">
        <f>Variables!$I$29</f>
        <v>0.1</v>
      </c>
      <c r="BL52" s="216">
        <f>Variables!$I$29</f>
        <v>0.1</v>
      </c>
      <c r="BM52" s="216">
        <f>Variables!$I$29</f>
        <v>0.1</v>
      </c>
      <c r="BN52" s="216">
        <f>Variables!$I$29</f>
        <v>0.1</v>
      </c>
      <c r="BO52" s="216">
        <f>Variables!$I$29</f>
        <v>0.1</v>
      </c>
      <c r="BP52" s="216">
        <f>Variables!$I$29</f>
        <v>0.1</v>
      </c>
      <c r="BQ52" s="216">
        <f>Variables!$I$29</f>
        <v>0.1</v>
      </c>
    </row>
    <row r="53" spans="5:69" ht="16" customHeight="1">
      <c r="E53" s="326"/>
      <c r="F53" s="328"/>
      <c r="G53" s="329"/>
      <c r="H53" s="323"/>
      <c r="I53" s="232" t="s">
        <v>319</v>
      </c>
      <c r="J53" s="216">
        <f>Variables!$I$30</f>
        <v>0.5</v>
      </c>
      <c r="K53" s="216">
        <f>Variables!$I$30</f>
        <v>0.5</v>
      </c>
      <c r="L53" s="216">
        <f>Variables!$I$30</f>
        <v>0.5</v>
      </c>
      <c r="M53" s="216">
        <f>Variables!$I$30</f>
        <v>0.5</v>
      </c>
      <c r="N53" s="216">
        <f>Variables!$I$30</f>
        <v>0.5</v>
      </c>
      <c r="O53" s="216">
        <f>Variables!$I$30</f>
        <v>0.5</v>
      </c>
      <c r="P53" s="216">
        <f>Variables!$I$30</f>
        <v>0.5</v>
      </c>
      <c r="Q53" s="216">
        <f>Variables!$I$30</f>
        <v>0.5</v>
      </c>
      <c r="R53" s="216">
        <f>Variables!$I$30</f>
        <v>0.5</v>
      </c>
      <c r="S53" s="216">
        <f>Variables!$I$30</f>
        <v>0.5</v>
      </c>
      <c r="T53" s="216">
        <f>Variables!$I$30</f>
        <v>0.5</v>
      </c>
      <c r="U53" s="216">
        <f>Variables!$I$30</f>
        <v>0.5</v>
      </c>
      <c r="V53" s="216">
        <f>Variables!$I$30</f>
        <v>0.5</v>
      </c>
      <c r="W53" s="216">
        <f>Variables!$I$30</f>
        <v>0.5</v>
      </c>
      <c r="X53" s="216">
        <f>Variables!$I$30</f>
        <v>0.5</v>
      </c>
      <c r="Y53" s="216">
        <f>Variables!$I$30</f>
        <v>0.5</v>
      </c>
      <c r="Z53" s="216">
        <f>Variables!$I$30</f>
        <v>0.5</v>
      </c>
      <c r="AA53" s="216">
        <f>Variables!$I$30</f>
        <v>0.5</v>
      </c>
      <c r="AB53" s="216">
        <f>Variables!$I$30</f>
        <v>0.5</v>
      </c>
      <c r="AC53" s="216">
        <f>Variables!$I$30</f>
        <v>0.5</v>
      </c>
      <c r="AD53" s="216">
        <f>Variables!$I$30</f>
        <v>0.5</v>
      </c>
      <c r="AE53" s="216">
        <f>Variables!$I$30</f>
        <v>0.5</v>
      </c>
      <c r="AF53" s="216">
        <f>Variables!$I$30</f>
        <v>0.5</v>
      </c>
      <c r="AG53" s="216">
        <f>Variables!$I$30</f>
        <v>0.5</v>
      </c>
      <c r="AH53" s="216">
        <f>Variables!$I$30</f>
        <v>0.5</v>
      </c>
      <c r="AI53" s="216">
        <f>Variables!$I$30</f>
        <v>0.5</v>
      </c>
      <c r="AJ53" s="216">
        <f>Variables!$I$30</f>
        <v>0.5</v>
      </c>
      <c r="AK53" s="216">
        <f>Variables!$I$30</f>
        <v>0.5</v>
      </c>
      <c r="AL53" s="216">
        <f>Variables!$I$30</f>
        <v>0.5</v>
      </c>
      <c r="AM53" s="216">
        <f>Variables!$I$30</f>
        <v>0.5</v>
      </c>
      <c r="AN53" s="216">
        <f>Variables!$I$30</f>
        <v>0.5</v>
      </c>
      <c r="AO53" s="216">
        <f>Variables!$I$30</f>
        <v>0.5</v>
      </c>
      <c r="AP53" s="216">
        <f>Variables!$I$30</f>
        <v>0.5</v>
      </c>
      <c r="AQ53" s="216">
        <f>Variables!$I$30</f>
        <v>0.5</v>
      </c>
      <c r="AR53" s="216">
        <f>Variables!$I$30</f>
        <v>0.5</v>
      </c>
      <c r="AS53" s="216">
        <f>Variables!$I$30</f>
        <v>0.5</v>
      </c>
      <c r="AT53" s="216">
        <f>Variables!$I$30</f>
        <v>0.5</v>
      </c>
      <c r="AU53" s="216">
        <f>Variables!$I$30</f>
        <v>0.5</v>
      </c>
      <c r="AV53" s="216">
        <f>Variables!$I$30</f>
        <v>0.5</v>
      </c>
      <c r="AW53" s="216">
        <f>Variables!$I$30</f>
        <v>0.5</v>
      </c>
      <c r="AX53" s="216">
        <f>Variables!$I$30</f>
        <v>0.5</v>
      </c>
      <c r="AY53" s="216">
        <f>Variables!$I$30</f>
        <v>0.5</v>
      </c>
      <c r="AZ53" s="216">
        <f>Variables!$I$30</f>
        <v>0.5</v>
      </c>
      <c r="BA53" s="216">
        <f>Variables!$I$30</f>
        <v>0.5</v>
      </c>
      <c r="BB53" s="216">
        <f>Variables!$I$30</f>
        <v>0.5</v>
      </c>
      <c r="BC53" s="216">
        <f>Variables!$I$30</f>
        <v>0.5</v>
      </c>
      <c r="BD53" s="216">
        <f>Variables!$I$30</f>
        <v>0.5</v>
      </c>
      <c r="BE53" s="216">
        <f>Variables!$I$30</f>
        <v>0.5</v>
      </c>
      <c r="BF53" s="216">
        <f>Variables!$I$30</f>
        <v>0.5</v>
      </c>
      <c r="BG53" s="216">
        <f>Variables!$I$30</f>
        <v>0.5</v>
      </c>
      <c r="BH53" s="216">
        <f>Variables!$I$30</f>
        <v>0.5</v>
      </c>
      <c r="BI53" s="216">
        <f>Variables!$I$30</f>
        <v>0.5</v>
      </c>
      <c r="BJ53" s="216">
        <f>Variables!$I$30</f>
        <v>0.5</v>
      </c>
      <c r="BK53" s="216">
        <f>Variables!$I$30</f>
        <v>0.5</v>
      </c>
      <c r="BL53" s="216">
        <f>Variables!$I$30</f>
        <v>0.5</v>
      </c>
      <c r="BM53" s="216">
        <f>Variables!$I$30</f>
        <v>0.5</v>
      </c>
      <c r="BN53" s="216">
        <f>Variables!$I$30</f>
        <v>0.5</v>
      </c>
      <c r="BO53" s="216">
        <f>Variables!$I$30</f>
        <v>0.5</v>
      </c>
      <c r="BP53" s="216">
        <f>Variables!$I$30</f>
        <v>0.5</v>
      </c>
      <c r="BQ53" s="216">
        <f>Variables!$I$30</f>
        <v>0.5</v>
      </c>
    </row>
    <row r="54" spans="5:69" ht="16" customHeight="1">
      <c r="E54" s="326"/>
      <c r="F54" s="328"/>
      <c r="G54" s="329"/>
      <c r="H54" s="323"/>
      <c r="I54" s="230" t="s">
        <v>321</v>
      </c>
      <c r="J54" s="200">
        <f>J11*J52*J53</f>
        <v>0.77720207253886009</v>
      </c>
      <c r="K54" s="200">
        <f>K11*K52*K53</f>
        <v>0.80051813471502598</v>
      </c>
      <c r="L54" s="200">
        <f t="shared" ref="L54:BQ54" si="38">L11*L52*L53</f>
        <v>0.82453367875647676</v>
      </c>
      <c r="M54" s="200">
        <f t="shared" si="38"/>
        <v>0.849269689119171</v>
      </c>
      <c r="N54" s="200">
        <f t="shared" si="38"/>
        <v>0.87474777979274632</v>
      </c>
      <c r="O54" s="200">
        <f t="shared" si="38"/>
        <v>0.90099021318652872</v>
      </c>
      <c r="P54" s="200">
        <f t="shared" si="38"/>
        <v>0.9280199195821246</v>
      </c>
      <c r="Q54" s="200">
        <f t="shared" si="38"/>
        <v>0.95586051716958831</v>
      </c>
      <c r="R54" s="200">
        <f t="shared" si="38"/>
        <v>0.98453633268467589</v>
      </c>
      <c r="S54" s="200">
        <f t="shared" si="38"/>
        <v>1.0140724226652162</v>
      </c>
      <c r="T54" s="200">
        <f t="shared" si="38"/>
        <v>1.044494595345173</v>
      </c>
      <c r="U54" s="200">
        <f t="shared" si="38"/>
        <v>1.0758294332055278</v>
      </c>
      <c r="V54" s="200">
        <f t="shared" si="38"/>
        <v>1.1081043162016937</v>
      </c>
      <c r="W54" s="200">
        <f t="shared" si="38"/>
        <v>1.1413474456877448</v>
      </c>
      <c r="X54" s="200">
        <f t="shared" si="38"/>
        <v>1.1755878690583772</v>
      </c>
      <c r="Y54" s="200">
        <f t="shared" si="38"/>
        <v>1.2108555051301284</v>
      </c>
      <c r="Z54" s="200">
        <f t="shared" si="38"/>
        <v>1.2471811702840323</v>
      </c>
      <c r="AA54" s="200">
        <f t="shared" si="38"/>
        <v>1.2845966053925533</v>
      </c>
      <c r="AB54" s="200">
        <f t="shared" si="38"/>
        <v>1.32313450355433</v>
      </c>
      <c r="AC54" s="200">
        <f t="shared" si="38"/>
        <v>1.3628285386609598</v>
      </c>
      <c r="AD54" s="200">
        <f t="shared" si="38"/>
        <v>1.4037133948207885</v>
      </c>
      <c r="AE54" s="200">
        <f t="shared" si="38"/>
        <v>1.4458247966654121</v>
      </c>
      <c r="AF54" s="200">
        <f t="shared" si="38"/>
        <v>1.4891995405653746</v>
      </c>
      <c r="AG54" s="200">
        <f t="shared" si="38"/>
        <v>1.5338755267823354</v>
      </c>
      <c r="AH54" s="200">
        <f t="shared" si="38"/>
        <v>1.5798917925858058</v>
      </c>
      <c r="AI54" s="200">
        <f t="shared" si="38"/>
        <v>1.6272885463633799</v>
      </c>
      <c r="AJ54" s="200">
        <f t="shared" si="38"/>
        <v>1.6761072027542814</v>
      </c>
      <c r="AK54" s="200">
        <f t="shared" si="38"/>
        <v>1.7263904188369097</v>
      </c>
      <c r="AL54" s="200">
        <f t="shared" si="38"/>
        <v>1.7781821314020172</v>
      </c>
      <c r="AM54" s="200">
        <f t="shared" si="38"/>
        <v>1.8315275953440775</v>
      </c>
      <c r="AN54" s="200">
        <f t="shared" si="38"/>
        <v>1.8864734232044</v>
      </c>
      <c r="AO54" s="200">
        <f t="shared" si="38"/>
        <v>1.9430676259005322</v>
      </c>
      <c r="AP54" s="200">
        <f t="shared" si="38"/>
        <v>2.0013596546775481</v>
      </c>
      <c r="AQ54" s="200">
        <f t="shared" si="38"/>
        <v>2.0614004443178744</v>
      </c>
      <c r="AR54" s="200">
        <f t="shared" si="38"/>
        <v>2.1232424576474109</v>
      </c>
      <c r="AS54" s="200">
        <f t="shared" si="38"/>
        <v>2.1869397313768335</v>
      </c>
      <c r="AT54" s="200">
        <f t="shared" si="38"/>
        <v>2.2525479233181387</v>
      </c>
      <c r="AU54" s="200">
        <f t="shared" si="38"/>
        <v>2.3201243610176827</v>
      </c>
      <c r="AV54" s="200">
        <f t="shared" si="38"/>
        <v>2.3897280918482133</v>
      </c>
      <c r="AW54" s="200">
        <f t="shared" si="38"/>
        <v>2.46141993460366</v>
      </c>
      <c r="AX54" s="200">
        <f t="shared" si="38"/>
        <v>2.5352625326417697</v>
      </c>
      <c r="AY54" s="200">
        <f t="shared" si="38"/>
        <v>2.6113204086210224</v>
      </c>
      <c r="AZ54" s="200">
        <f t="shared" si="38"/>
        <v>2.6896600208796531</v>
      </c>
      <c r="BA54" s="200">
        <f t="shared" si="38"/>
        <v>2.7703498215060431</v>
      </c>
      <c r="BB54" s="200">
        <f t="shared" si="38"/>
        <v>2.8534603161512244</v>
      </c>
      <c r="BC54" s="200">
        <f t="shared" si="38"/>
        <v>2.9390641256357615</v>
      </c>
      <c r="BD54" s="200">
        <f t="shared" si="38"/>
        <v>3.0272360494048338</v>
      </c>
      <c r="BE54" s="200">
        <f t="shared" si="38"/>
        <v>3.1180531308869792</v>
      </c>
      <c r="BF54" s="200">
        <f t="shared" si="38"/>
        <v>3.2115947248135885</v>
      </c>
      <c r="BG54" s="200">
        <f t="shared" si="38"/>
        <v>3.3079425665579962</v>
      </c>
      <c r="BH54" s="200">
        <f t="shared" si="38"/>
        <v>3.4071808435547362</v>
      </c>
      <c r="BI54" s="200">
        <f t="shared" si="38"/>
        <v>3.5093962688613787</v>
      </c>
      <c r="BJ54" s="200">
        <f t="shared" si="38"/>
        <v>3.6146781569272202</v>
      </c>
      <c r="BK54" s="200">
        <f t="shared" si="38"/>
        <v>3.723118501635037</v>
      </c>
      <c r="BL54" s="200">
        <f t="shared" si="38"/>
        <v>3.8348120566840884</v>
      </c>
      <c r="BM54" s="200">
        <f t="shared" si="38"/>
        <v>3.949856418384611</v>
      </c>
      <c r="BN54" s="200">
        <f t="shared" si="38"/>
        <v>4.0683521109361491</v>
      </c>
      <c r="BO54" s="200">
        <f t="shared" si="38"/>
        <v>4.1904026742642335</v>
      </c>
      <c r="BP54" s="200">
        <f t="shared" si="38"/>
        <v>4.3161147544921601</v>
      </c>
      <c r="BQ54" s="200">
        <f t="shared" si="38"/>
        <v>4.4455981971269258</v>
      </c>
    </row>
    <row r="55" spans="5:69" ht="16" customHeight="1">
      <c r="E55" s="326"/>
      <c r="F55" s="328"/>
      <c r="G55" s="329"/>
      <c r="H55" s="323"/>
      <c r="I55" s="230" t="s">
        <v>322</v>
      </c>
      <c r="J55" s="200">
        <f>J54/J264</f>
        <v>4.571776897287412E-2</v>
      </c>
      <c r="K55" s="200">
        <f>K54/K264</f>
        <v>4.6165982394176817E-2</v>
      </c>
      <c r="L55" s="200">
        <f t="shared" ref="L55:BQ55" si="39">L54/L264</f>
        <v>4.6618590064707963E-2</v>
      </c>
      <c r="M55" s="200">
        <f t="shared" si="39"/>
        <v>4.7075635065342347E-2</v>
      </c>
      <c r="N55" s="200">
        <f t="shared" si="39"/>
        <v>4.7537160899316297E-2</v>
      </c>
      <c r="O55" s="200">
        <f t="shared" si="39"/>
        <v>4.8003211496368416E-2</v>
      </c>
      <c r="P55" s="200">
        <f t="shared" si="39"/>
        <v>4.8473831216921053E-2</v>
      </c>
      <c r="Q55" s="200">
        <f t="shared" si="39"/>
        <v>4.8949064856302626E-2</v>
      </c>
      <c r="R55" s="200">
        <f t="shared" si="39"/>
        <v>4.9428957649011479E-2</v>
      </c>
      <c r="S55" s="200">
        <f t="shared" si="39"/>
        <v>4.9913555273021395E-2</v>
      </c>
      <c r="T55" s="200">
        <f t="shared" si="39"/>
        <v>5.0402903854129467E-2</v>
      </c>
      <c r="U55" s="200">
        <f t="shared" si="39"/>
        <v>5.0897049970346407E-2</v>
      </c>
      <c r="V55" s="200">
        <f t="shared" si="39"/>
        <v>5.1396040656330189E-2</v>
      </c>
      <c r="W55" s="200">
        <f t="shared" si="39"/>
        <v>5.1899923407862862E-2</v>
      </c>
      <c r="X55" s="200">
        <f t="shared" si="39"/>
        <v>5.240874618637132E-2</v>
      </c>
      <c r="Y55" s="200">
        <f t="shared" si="39"/>
        <v>5.2922557423492597E-2</v>
      </c>
      <c r="Z55" s="200">
        <f t="shared" si="39"/>
        <v>5.3441406025683702E-2</v>
      </c>
      <c r="AA55" s="200">
        <f t="shared" si="39"/>
        <v>5.3965341378876673E-2</v>
      </c>
      <c r="AB55" s="200">
        <f t="shared" si="39"/>
        <v>5.4494413353179394E-2</v>
      </c>
      <c r="AC55" s="200">
        <f t="shared" si="39"/>
        <v>5.5028672307622324E-2</v>
      </c>
      <c r="AD55" s="200">
        <f t="shared" si="39"/>
        <v>5.556816909495195E-2</v>
      </c>
      <c r="AE55" s="200">
        <f t="shared" si="39"/>
        <v>5.6112955066471085E-2</v>
      </c>
      <c r="AF55" s="200">
        <f t="shared" si="39"/>
        <v>5.6663082076926698E-2</v>
      </c>
      <c r="AG55" s="200">
        <f t="shared" si="39"/>
        <v>5.7218602489445561E-2</v>
      </c>
      <c r="AH55" s="200">
        <f t="shared" si="39"/>
        <v>5.7779569180518568E-2</v>
      </c>
      <c r="AI55" s="200">
        <f t="shared" si="39"/>
        <v>5.8346035545033453E-2</v>
      </c>
      <c r="AJ55" s="200">
        <f t="shared" si="39"/>
        <v>5.8918055501357314E-2</v>
      </c>
      <c r="AK55" s="200">
        <f t="shared" si="39"/>
        <v>5.9495683496468652E-2</v>
      </c>
      <c r="AL55" s="200">
        <f t="shared" si="39"/>
        <v>6.0078974511139908E-2</v>
      </c>
      <c r="AM55" s="200">
        <f t="shared" si="39"/>
        <v>6.0667984065170689E-2</v>
      </c>
      <c r="AN55" s="200">
        <f t="shared" si="39"/>
        <v>6.1262768222672369E-2</v>
      </c>
      <c r="AO55" s="200">
        <f t="shared" si="39"/>
        <v>6.1863383597404453E-2</v>
      </c>
      <c r="AP55" s="200">
        <f t="shared" si="39"/>
        <v>6.2469887358163313E-2</v>
      </c>
      <c r="AQ55" s="200">
        <f t="shared" si="39"/>
        <v>6.308233723422374E-2</v>
      </c>
      <c r="AR55" s="200">
        <f t="shared" si="39"/>
        <v>6.3700791520833799E-2</v>
      </c>
      <c r="AS55" s="200">
        <f t="shared" si="39"/>
        <v>6.4325309084763541E-2</v>
      </c>
      <c r="AT55" s="200">
        <f t="shared" si="39"/>
        <v>6.495594936990827E-2</v>
      </c>
      <c r="AU55" s="200">
        <f t="shared" si="39"/>
        <v>6.5592772402946586E-2</v>
      </c>
      <c r="AV55" s="200">
        <f t="shared" si="39"/>
        <v>6.6235838799053925E-2</v>
      </c>
      <c r="AW55" s="200">
        <f t="shared" si="39"/>
        <v>6.6885209767672094E-2</v>
      </c>
      <c r="AX55" s="200">
        <f t="shared" si="39"/>
        <v>6.7540947118335554E-2</v>
      </c>
      <c r="AY55" s="200">
        <f t="shared" si="39"/>
        <v>6.820311326655451E-2</v>
      </c>
      <c r="AZ55" s="200">
        <f t="shared" si="39"/>
        <v>6.8871771239756033E-2</v>
      </c>
      <c r="BA55" s="200">
        <f t="shared" si="39"/>
        <v>6.9546984683283061E-2</v>
      </c>
      <c r="BB55" s="200">
        <f t="shared" si="39"/>
        <v>7.0228817866452506E-2</v>
      </c>
      <c r="BC55" s="200">
        <f t="shared" si="39"/>
        <v>7.0917335688672645E-2</v>
      </c>
      <c r="BD55" s="200">
        <f t="shared" si="39"/>
        <v>7.1612603685620405E-2</v>
      </c>
      <c r="BE55" s="200">
        <f t="shared" si="39"/>
        <v>7.2314688035479413E-2</v>
      </c>
      <c r="BF55" s="200">
        <f t="shared" si="39"/>
        <v>7.3023655565239015E-2</v>
      </c>
      <c r="BG55" s="200">
        <f t="shared" si="39"/>
        <v>7.3739573757055088E-2</v>
      </c>
      <c r="BH55" s="200">
        <f t="shared" si="39"/>
        <v>7.4462510754673278E-2</v>
      </c>
      <c r="BI55" s="200">
        <f t="shared" si="39"/>
        <v>7.5192535369915173E-2</v>
      </c>
      <c r="BJ55" s="200">
        <f t="shared" si="39"/>
        <v>7.5929717089228077E-2</v>
      </c>
      <c r="BK55" s="200">
        <f t="shared" si="39"/>
        <v>7.6674126080298943E-2</v>
      </c>
      <c r="BL55" s="200">
        <f t="shared" si="39"/>
        <v>7.7425833198733252E-2</v>
      </c>
      <c r="BM55" s="200">
        <f t="shared" si="39"/>
        <v>7.8184909994799268E-2</v>
      </c>
      <c r="BN55" s="200">
        <f t="shared" si="39"/>
        <v>7.895142872023847E-2</v>
      </c>
      <c r="BO55" s="200">
        <f t="shared" si="39"/>
        <v>7.9725462335142758E-2</v>
      </c>
      <c r="BP55" s="200">
        <f t="shared" si="39"/>
        <v>8.0507084514899047E-2</v>
      </c>
      <c r="BQ55" s="200">
        <f t="shared" si="39"/>
        <v>8.1296369657201994E-2</v>
      </c>
    </row>
    <row r="56" spans="5:69" ht="16" customHeight="1">
      <c r="E56" s="326"/>
      <c r="F56" s="328"/>
      <c r="G56" s="329"/>
      <c r="H56" s="323"/>
      <c r="I56" s="230" t="s">
        <v>299</v>
      </c>
      <c r="J56" s="200">
        <v>0</v>
      </c>
      <c r="K56" s="200">
        <f t="shared" ref="K56:BQ56" si="40">J58*$B$6</f>
        <v>1.828710758914965E-2</v>
      </c>
      <c r="L56" s="200">
        <f t="shared" si="40"/>
        <v>2.7609946752245554E-2</v>
      </c>
      <c r="M56" s="200">
        <f t="shared" si="40"/>
        <v>3.2452409402005965E-2</v>
      </c>
      <c r="N56" s="200">
        <f t="shared" si="40"/>
        <v>3.5056458727139923E-2</v>
      </c>
      <c r="O56" s="200">
        <f t="shared" si="40"/>
        <v>3.6543093723296484E-2</v>
      </c>
      <c r="P56" s="200">
        <f t="shared" si="40"/>
        <v>3.7472831460195609E-2</v>
      </c>
      <c r="Q56" s="200">
        <f t="shared" si="40"/>
        <v>3.8125948216866226E-2</v>
      </c>
      <c r="R56" s="200">
        <f t="shared" si="40"/>
        <v>3.8642600050954164E-2</v>
      </c>
      <c r="S56" s="200">
        <f t="shared" si="40"/>
        <v>3.9092883085081673E-2</v>
      </c>
      <c r="T56" s="200">
        <f t="shared" si="40"/>
        <v>3.9511863651749399E-2</v>
      </c>
      <c r="U56" s="200">
        <f t="shared" si="40"/>
        <v>3.9917093367526496E-2</v>
      </c>
      <c r="V56" s="200">
        <f t="shared" si="40"/>
        <v>4.0317366671901812E-2</v>
      </c>
      <c r="W56" s="200">
        <f t="shared" si="40"/>
        <v>4.0717099598482985E-2</v>
      </c>
      <c r="X56" s="200">
        <f t="shared" si="40"/>
        <v>4.1118519162386638E-2</v>
      </c>
      <c r="Y56" s="200">
        <f t="shared" si="40"/>
        <v>4.1522758055741849E-2</v>
      </c>
      <c r="Z56" s="200">
        <f t="shared" si="40"/>
        <v>4.1930401997267969E-2</v>
      </c>
      <c r="AA56" s="200">
        <f t="shared" si="40"/>
        <v>4.2341763408907468E-2</v>
      </c>
      <c r="AB56" s="200">
        <f t="shared" si="40"/>
        <v>4.2757018256004413E-2</v>
      </c>
      <c r="AC56" s="200">
        <f t="shared" si="40"/>
        <v>4.3176274469273968E-2</v>
      </c>
      <c r="AD56" s="200">
        <f t="shared" si="40"/>
        <v>4.3599606157685912E-2</v>
      </c>
      <c r="AE56" s="200">
        <f t="shared" si="40"/>
        <v>4.4027070716823741E-2</v>
      </c>
      <c r="AF56" s="200">
        <f t="shared" si="40"/>
        <v>4.4458717385000304E-2</v>
      </c>
      <c r="AG56" s="200">
        <f t="shared" si="40"/>
        <v>4.4894591523270834E-2</v>
      </c>
      <c r="AH56" s="200">
        <f t="shared" si="40"/>
        <v>4.5334736757413646E-2</v>
      </c>
      <c r="AI56" s="200">
        <f t="shared" si="40"/>
        <v>4.5779196050914253E-2</v>
      </c>
      <c r="AJ56" s="200">
        <f t="shared" si="40"/>
        <v>4.6228012243470507E-2</v>
      </c>
      <c r="AK56" s="200">
        <f t="shared" si="40"/>
        <v>4.6681228322278182E-2</v>
      </c>
      <c r="AL56" s="200">
        <f t="shared" si="40"/>
        <v>4.7138887559726554E-2</v>
      </c>
      <c r="AM56" s="200">
        <f t="shared" si="40"/>
        <v>4.7601033584319247E-2</v>
      </c>
      <c r="AN56" s="200">
        <f t="shared" si="40"/>
        <v>4.8067710418227896E-2</v>
      </c>
      <c r="AO56" s="200">
        <f t="shared" si="40"/>
        <v>4.8538962498182896E-2</v>
      </c>
      <c r="AP56" s="200">
        <f t="shared" si="40"/>
        <v>4.9014834688053233E-2</v>
      </c>
      <c r="AQ56" s="200">
        <f t="shared" si="40"/>
        <v>4.9495372287291943E-2</v>
      </c>
      <c r="AR56" s="200">
        <f t="shared" si="40"/>
        <v>4.9980621037335471E-2</v>
      </c>
      <c r="AS56" s="200">
        <f t="shared" si="40"/>
        <v>5.0470627127001261E-2</v>
      </c>
      <c r="AT56" s="200">
        <f t="shared" si="40"/>
        <v>5.0965437197406052E-2</v>
      </c>
      <c r="AU56" s="200">
        <f t="shared" si="40"/>
        <v>5.1465098346666342E-2</v>
      </c>
      <c r="AV56" s="200">
        <f t="shared" si="40"/>
        <v>5.1969658134511813E-2</v>
      </c>
      <c r="AW56" s="200">
        <f t="shared" si="40"/>
        <v>5.2479164586877486E-2</v>
      </c>
      <c r="AX56" s="200">
        <f t="shared" si="40"/>
        <v>5.2993666200507585E-2</v>
      </c>
      <c r="AY56" s="200">
        <f t="shared" si="40"/>
        <v>5.3513211947588013E-2</v>
      </c>
      <c r="AZ56" s="200">
        <f t="shared" si="40"/>
        <v>5.4037851280415806E-2</v>
      </c>
      <c r="BA56" s="200">
        <f t="shared" si="40"/>
        <v>5.4567634136110321E-2</v>
      </c>
      <c r="BB56" s="200">
        <f t="shared" si="40"/>
        <v>5.5102610941368396E-2</v>
      </c>
      <c r="BC56" s="200">
        <f t="shared" si="40"/>
        <v>5.5642832617265194E-2</v>
      </c>
      <c r="BD56" s="200">
        <f t="shared" si="40"/>
        <v>5.6188350584101654E-2</v>
      </c>
      <c r="BE56" s="200">
        <f t="shared" si="40"/>
        <v>5.6739216766298985E-2</v>
      </c>
      <c r="BF56" s="200">
        <f t="shared" si="40"/>
        <v>5.7295483597341261E-2</v>
      </c>
      <c r="BG56" s="200">
        <f t="shared" si="40"/>
        <v>5.785720402476624E-2</v>
      </c>
      <c r="BH56" s="200">
        <f t="shared" si="40"/>
        <v>5.8424431515205155E-2</v>
      </c>
      <c r="BI56" s="200">
        <f t="shared" si="40"/>
        <v>5.8997220059471889E-2</v>
      </c>
      <c r="BJ56" s="200">
        <f t="shared" si="40"/>
        <v>5.9575624177702013E-2</v>
      </c>
      <c r="BK56" s="200">
        <f t="shared" si="40"/>
        <v>6.0159698924542239E-2</v>
      </c>
      <c r="BL56" s="200">
        <f t="shared" si="40"/>
        <v>6.0749499894390692E-2</v>
      </c>
      <c r="BM56" s="200">
        <f t="shared" si="40"/>
        <v>6.1345083226688649E-2</v>
      </c>
      <c r="BN56" s="200">
        <f t="shared" si="40"/>
        <v>6.1946505611264024E-2</v>
      </c>
      <c r="BO56" s="200">
        <f t="shared" si="40"/>
        <v>6.2553824293727397E-2</v>
      </c>
      <c r="BP56" s="200">
        <f t="shared" si="40"/>
        <v>6.3167097080920803E-2</v>
      </c>
      <c r="BQ56" s="200">
        <f t="shared" si="40"/>
        <v>6.378638234642002E-2</v>
      </c>
    </row>
    <row r="57" spans="5:69" ht="16" customHeight="1">
      <c r="E57" s="326"/>
      <c r="F57" s="328"/>
      <c r="G57" s="329"/>
      <c r="H57" s="323"/>
      <c r="I57" s="230" t="s">
        <v>301</v>
      </c>
      <c r="J57" s="200">
        <v>0</v>
      </c>
      <c r="K57" s="200">
        <f t="shared" ref="K57:BQ57" si="41">J58*$B$7</f>
        <v>4.5717768972874124E-3</v>
      </c>
      <c r="L57" s="200">
        <f t="shared" si="41"/>
        <v>6.9024866880613885E-3</v>
      </c>
      <c r="M57" s="200">
        <f t="shared" si="41"/>
        <v>8.1131023505014912E-3</v>
      </c>
      <c r="N57" s="200">
        <f t="shared" si="41"/>
        <v>8.7641146817849808E-3</v>
      </c>
      <c r="O57" s="200">
        <f t="shared" si="41"/>
        <v>9.135773430824121E-3</v>
      </c>
      <c r="P57" s="200">
        <f t="shared" si="41"/>
        <v>9.3682078650489022E-3</v>
      </c>
      <c r="Q57" s="200">
        <f t="shared" si="41"/>
        <v>9.5314870542165565E-3</v>
      </c>
      <c r="R57" s="200">
        <f t="shared" si="41"/>
        <v>9.6606500127385409E-3</v>
      </c>
      <c r="S57" s="200">
        <f t="shared" si="41"/>
        <v>9.7732207712704182E-3</v>
      </c>
      <c r="T57" s="200">
        <f t="shared" si="41"/>
        <v>9.8779659129373497E-3</v>
      </c>
      <c r="U57" s="200">
        <f t="shared" si="41"/>
        <v>9.979273341881624E-3</v>
      </c>
      <c r="V57" s="200">
        <f t="shared" si="41"/>
        <v>1.0079341667975453E-2</v>
      </c>
      <c r="W57" s="200">
        <f t="shared" si="41"/>
        <v>1.0179274899620746E-2</v>
      </c>
      <c r="X57" s="200">
        <f t="shared" si="41"/>
        <v>1.027962979059666E-2</v>
      </c>
      <c r="Y57" s="200">
        <f t="shared" si="41"/>
        <v>1.0380689513935462E-2</v>
      </c>
      <c r="Z57" s="200">
        <f t="shared" si="41"/>
        <v>1.0482600499316992E-2</v>
      </c>
      <c r="AA57" s="200">
        <f t="shared" si="41"/>
        <v>1.0585440852226867E-2</v>
      </c>
      <c r="AB57" s="200">
        <f t="shared" si="41"/>
        <v>1.0689254564001103E-2</v>
      </c>
      <c r="AC57" s="200">
        <f t="shared" si="41"/>
        <v>1.0794068617318492E-2</v>
      </c>
      <c r="AD57" s="200">
        <f t="shared" si="41"/>
        <v>1.0899901539421478E-2</v>
      </c>
      <c r="AE57" s="200">
        <f t="shared" si="41"/>
        <v>1.1006767679205935E-2</v>
      </c>
      <c r="AF57" s="200">
        <f t="shared" si="41"/>
        <v>1.1114679346250076E-2</v>
      </c>
      <c r="AG57" s="200">
        <f t="shared" si="41"/>
        <v>1.1223647880817708E-2</v>
      </c>
      <c r="AH57" s="200">
        <f t="shared" si="41"/>
        <v>1.1333684189353412E-2</v>
      </c>
      <c r="AI57" s="200">
        <f t="shared" si="41"/>
        <v>1.1444799012728563E-2</v>
      </c>
      <c r="AJ57" s="200">
        <f t="shared" si="41"/>
        <v>1.1557003060867627E-2</v>
      </c>
      <c r="AK57" s="200">
        <f t="shared" si="41"/>
        <v>1.1670307080569545E-2</v>
      </c>
      <c r="AL57" s="200">
        <f t="shared" si="41"/>
        <v>1.1784721889931639E-2</v>
      </c>
      <c r="AM57" s="200">
        <f t="shared" si="41"/>
        <v>1.1900258396079812E-2</v>
      </c>
      <c r="AN57" s="200">
        <f t="shared" si="41"/>
        <v>1.2016927604556974E-2</v>
      </c>
      <c r="AO57" s="200">
        <f t="shared" si="41"/>
        <v>1.2134740624545724E-2</v>
      </c>
      <c r="AP57" s="200">
        <f t="shared" si="41"/>
        <v>1.2253708672013308E-2</v>
      </c>
      <c r="AQ57" s="200">
        <f t="shared" si="41"/>
        <v>1.2373843071822986E-2</v>
      </c>
      <c r="AR57" s="200">
        <f t="shared" si="41"/>
        <v>1.2495155259333868E-2</v>
      </c>
      <c r="AS57" s="200">
        <f t="shared" si="41"/>
        <v>1.2617656781750315E-2</v>
      </c>
      <c r="AT57" s="200">
        <f t="shared" si="41"/>
        <v>1.2741359299351513E-2</v>
      </c>
      <c r="AU57" s="200">
        <f t="shared" si="41"/>
        <v>1.2866274586666586E-2</v>
      </c>
      <c r="AV57" s="200">
        <f t="shared" si="41"/>
        <v>1.2992414533627953E-2</v>
      </c>
      <c r="AW57" s="200">
        <f t="shared" si="41"/>
        <v>1.3119791146719371E-2</v>
      </c>
      <c r="AX57" s="200">
        <f t="shared" si="41"/>
        <v>1.3248416550126896E-2</v>
      </c>
      <c r="AY57" s="200">
        <f t="shared" si="41"/>
        <v>1.3378302986897003E-2</v>
      </c>
      <c r="AZ57" s="200">
        <f t="shared" si="41"/>
        <v>1.3509462820103952E-2</v>
      </c>
      <c r="BA57" s="200">
        <f t="shared" si="41"/>
        <v>1.364190853402758E-2</v>
      </c>
      <c r="BB57" s="200">
        <f t="shared" si="41"/>
        <v>1.3775652735342099E-2</v>
      </c>
      <c r="BC57" s="200">
        <f t="shared" si="41"/>
        <v>1.3910708154316298E-2</v>
      </c>
      <c r="BD57" s="200">
        <f t="shared" si="41"/>
        <v>1.4047087646025413E-2</v>
      </c>
      <c r="BE57" s="200">
        <f t="shared" si="41"/>
        <v>1.4184804191574746E-2</v>
      </c>
      <c r="BF57" s="200">
        <f t="shared" si="41"/>
        <v>1.4323870899335315E-2</v>
      </c>
      <c r="BG57" s="200">
        <f t="shared" si="41"/>
        <v>1.446430100619156E-2</v>
      </c>
      <c r="BH57" s="200">
        <f t="shared" si="41"/>
        <v>1.4606107878801289E-2</v>
      </c>
      <c r="BI57" s="200">
        <f t="shared" si="41"/>
        <v>1.4749305014867972E-2</v>
      </c>
      <c r="BJ57" s="200">
        <f t="shared" si="41"/>
        <v>1.4893906044425503E-2</v>
      </c>
      <c r="BK57" s="200">
        <f t="shared" si="41"/>
        <v>1.503992473113556E-2</v>
      </c>
      <c r="BL57" s="200">
        <f t="shared" si="41"/>
        <v>1.5187374973597673E-2</v>
      </c>
      <c r="BM57" s="200">
        <f t="shared" si="41"/>
        <v>1.5336270806672162E-2</v>
      </c>
      <c r="BN57" s="200">
        <f t="shared" si="41"/>
        <v>1.5486626402816006E-2</v>
      </c>
      <c r="BO57" s="200">
        <f t="shared" si="41"/>
        <v>1.5638456073431849E-2</v>
      </c>
      <c r="BP57" s="200">
        <f t="shared" si="41"/>
        <v>1.5791774270230201E-2</v>
      </c>
      <c r="BQ57" s="200">
        <f t="shared" si="41"/>
        <v>1.5946595586605005E-2</v>
      </c>
    </row>
    <row r="58" spans="5:69" ht="16" customHeight="1">
      <c r="E58" s="326"/>
      <c r="F58" s="328"/>
      <c r="G58" s="329"/>
      <c r="H58" s="323"/>
      <c r="I58" s="230" t="s">
        <v>295</v>
      </c>
      <c r="J58" s="200">
        <f>J55+J56+J57</f>
        <v>4.571776897287412E-2</v>
      </c>
      <c r="K58" s="200">
        <f>K55+K56+K57</f>
        <v>6.9024866880613878E-2</v>
      </c>
      <c r="L58" s="200">
        <f t="shared" ref="L58:BQ58" si="42">L55+L56+L57</f>
        <v>8.1131023505014901E-2</v>
      </c>
      <c r="M58" s="200">
        <f t="shared" si="42"/>
        <v>8.7641146817849805E-2</v>
      </c>
      <c r="N58" s="200">
        <f t="shared" si="42"/>
        <v>9.1357734308241206E-2</v>
      </c>
      <c r="O58" s="200">
        <f t="shared" si="42"/>
        <v>9.3682078650489026E-2</v>
      </c>
      <c r="P58" s="200">
        <f t="shared" si="42"/>
        <v>9.5314870542165558E-2</v>
      </c>
      <c r="Q58" s="200">
        <f t="shared" si="42"/>
        <v>9.6606500127385406E-2</v>
      </c>
      <c r="R58" s="200">
        <f t="shared" si="42"/>
        <v>9.7732207712704175E-2</v>
      </c>
      <c r="S58" s="200">
        <f t="shared" si="42"/>
        <v>9.877965912937349E-2</v>
      </c>
      <c r="T58" s="200">
        <f t="shared" si="42"/>
        <v>9.9792733418816226E-2</v>
      </c>
      <c r="U58" s="200">
        <f t="shared" si="42"/>
        <v>0.10079341667975453</v>
      </c>
      <c r="V58" s="200">
        <f t="shared" si="42"/>
        <v>0.10179274899620745</v>
      </c>
      <c r="W58" s="200">
        <f t="shared" si="42"/>
        <v>0.10279629790596659</v>
      </c>
      <c r="X58" s="200">
        <f t="shared" si="42"/>
        <v>0.10380689513935462</v>
      </c>
      <c r="Y58" s="200">
        <f t="shared" si="42"/>
        <v>0.10482600499316991</v>
      </c>
      <c r="Z58" s="200">
        <f t="shared" si="42"/>
        <v>0.10585440852226866</v>
      </c>
      <c r="AA58" s="200">
        <f t="shared" si="42"/>
        <v>0.10689254564001102</v>
      </c>
      <c r="AB58" s="200">
        <f t="shared" si="42"/>
        <v>0.10794068617318492</v>
      </c>
      <c r="AC58" s="200">
        <f t="shared" si="42"/>
        <v>0.10899901539421478</v>
      </c>
      <c r="AD58" s="200">
        <f t="shared" si="42"/>
        <v>0.11006767679205935</v>
      </c>
      <c r="AE58" s="200">
        <f t="shared" si="42"/>
        <v>0.11114679346250075</v>
      </c>
      <c r="AF58" s="200">
        <f t="shared" si="42"/>
        <v>0.11223647880817708</v>
      </c>
      <c r="AG58" s="200">
        <f t="shared" si="42"/>
        <v>0.11333684189353412</v>
      </c>
      <c r="AH58" s="200">
        <f t="shared" si="42"/>
        <v>0.11444799012728563</v>
      </c>
      <c r="AI58" s="200">
        <f t="shared" si="42"/>
        <v>0.11557003060867627</v>
      </c>
      <c r="AJ58" s="200">
        <f t="shared" si="42"/>
        <v>0.11670307080569545</v>
      </c>
      <c r="AK58" s="200">
        <f t="shared" si="42"/>
        <v>0.11784721889931637</v>
      </c>
      <c r="AL58" s="200">
        <f t="shared" si="42"/>
        <v>0.1190025839607981</v>
      </c>
      <c r="AM58" s="200">
        <f t="shared" si="42"/>
        <v>0.12016927604556973</v>
      </c>
      <c r="AN58" s="200">
        <f t="shared" si="42"/>
        <v>0.12134740624545723</v>
      </c>
      <c r="AO58" s="200">
        <f t="shared" si="42"/>
        <v>0.12253708672013308</v>
      </c>
      <c r="AP58" s="200">
        <f t="shared" si="42"/>
        <v>0.12373843071822985</v>
      </c>
      <c r="AQ58" s="200">
        <f t="shared" si="42"/>
        <v>0.12495155259333868</v>
      </c>
      <c r="AR58" s="200">
        <f t="shared" si="42"/>
        <v>0.12617656781750314</v>
      </c>
      <c r="AS58" s="200">
        <f t="shared" si="42"/>
        <v>0.12741359299351512</v>
      </c>
      <c r="AT58" s="200">
        <f t="shared" si="42"/>
        <v>0.12866274586666585</v>
      </c>
      <c r="AU58" s="200">
        <f t="shared" si="42"/>
        <v>0.12992414533627952</v>
      </c>
      <c r="AV58" s="200">
        <f t="shared" si="42"/>
        <v>0.1311979114671937</v>
      </c>
      <c r="AW58" s="200">
        <f t="shared" si="42"/>
        <v>0.13248416550126896</v>
      </c>
      <c r="AX58" s="200">
        <f t="shared" si="42"/>
        <v>0.13378302986897003</v>
      </c>
      <c r="AY58" s="200">
        <f t="shared" si="42"/>
        <v>0.13509462820103951</v>
      </c>
      <c r="AZ58" s="200">
        <f t="shared" si="42"/>
        <v>0.1364190853402758</v>
      </c>
      <c r="BA58" s="200">
        <f t="shared" si="42"/>
        <v>0.13775652735342098</v>
      </c>
      <c r="BB58" s="200">
        <f t="shared" si="42"/>
        <v>0.13910708154316298</v>
      </c>
      <c r="BC58" s="200">
        <f t="shared" si="42"/>
        <v>0.14047087646025413</v>
      </c>
      <c r="BD58" s="200">
        <f t="shared" si="42"/>
        <v>0.14184804191574746</v>
      </c>
      <c r="BE58" s="200">
        <f t="shared" si="42"/>
        <v>0.14323870899335314</v>
      </c>
      <c r="BF58" s="200">
        <f t="shared" si="42"/>
        <v>0.1446430100619156</v>
      </c>
      <c r="BG58" s="200">
        <f t="shared" si="42"/>
        <v>0.14606107878801289</v>
      </c>
      <c r="BH58" s="200">
        <f t="shared" si="42"/>
        <v>0.14749305014867972</v>
      </c>
      <c r="BI58" s="200">
        <f t="shared" si="42"/>
        <v>0.14893906044425503</v>
      </c>
      <c r="BJ58" s="200">
        <f t="shared" si="42"/>
        <v>0.15039924731135559</v>
      </c>
      <c r="BK58" s="200">
        <f t="shared" si="42"/>
        <v>0.15187374973597673</v>
      </c>
      <c r="BL58" s="200">
        <f t="shared" si="42"/>
        <v>0.15336270806672161</v>
      </c>
      <c r="BM58" s="200">
        <f t="shared" si="42"/>
        <v>0.15486626402816006</v>
      </c>
      <c r="BN58" s="200">
        <f t="shared" si="42"/>
        <v>0.1563845607343185</v>
      </c>
      <c r="BO58" s="200">
        <f t="shared" si="42"/>
        <v>0.15791774270230199</v>
      </c>
      <c r="BP58" s="200">
        <f t="shared" si="42"/>
        <v>0.15946595586605006</v>
      </c>
      <c r="BQ58" s="200">
        <f t="shared" si="42"/>
        <v>0.16102934759022702</v>
      </c>
    </row>
    <row r="59" spans="5:69" ht="16" customHeight="1">
      <c r="E59" s="326"/>
      <c r="F59" s="328"/>
      <c r="G59" s="329"/>
      <c r="H59" s="323"/>
      <c r="I59" s="230" t="s">
        <v>326</v>
      </c>
      <c r="J59" s="219">
        <f>Variables!$I$23</f>
        <v>36500</v>
      </c>
      <c r="K59" s="219">
        <f>Variables!$I$23</f>
        <v>36500</v>
      </c>
      <c r="L59" s="219">
        <f>Variables!$I$23</f>
        <v>36500</v>
      </c>
      <c r="M59" s="219">
        <f>Variables!$I$23</f>
        <v>36500</v>
      </c>
      <c r="N59" s="219">
        <f>Variables!$I$23</f>
        <v>36500</v>
      </c>
      <c r="O59" s="219">
        <f>Variables!$I$23</f>
        <v>36500</v>
      </c>
      <c r="P59" s="219">
        <f>Variables!$I$23</f>
        <v>36500</v>
      </c>
      <c r="Q59" s="219">
        <f>Variables!$I$23</f>
        <v>36500</v>
      </c>
      <c r="R59" s="219">
        <f>Variables!$I$23</f>
        <v>36500</v>
      </c>
      <c r="S59" s="219">
        <f>Variables!$I$23</f>
        <v>36500</v>
      </c>
      <c r="T59" s="219">
        <f>Variables!$I$23</f>
        <v>36500</v>
      </c>
      <c r="U59" s="219">
        <f>Variables!$I$23</f>
        <v>36500</v>
      </c>
      <c r="V59" s="219">
        <f>Variables!$I$23</f>
        <v>36500</v>
      </c>
      <c r="W59" s="219">
        <f>Variables!$I$23</f>
        <v>36500</v>
      </c>
      <c r="X59" s="219">
        <f>Variables!$I$23</f>
        <v>36500</v>
      </c>
      <c r="Y59" s="219">
        <f>Variables!$I$23</f>
        <v>36500</v>
      </c>
      <c r="Z59" s="219">
        <f>Variables!$I$23</f>
        <v>36500</v>
      </c>
      <c r="AA59" s="219">
        <f>Variables!$I$23</f>
        <v>36500</v>
      </c>
      <c r="AB59" s="219">
        <f>Variables!$I$23</f>
        <v>36500</v>
      </c>
      <c r="AC59" s="219">
        <f>Variables!$I$23</f>
        <v>36500</v>
      </c>
      <c r="AD59" s="219">
        <f>Variables!$I$23</f>
        <v>36500</v>
      </c>
      <c r="AE59" s="219">
        <f>Variables!$I$23</f>
        <v>36500</v>
      </c>
      <c r="AF59" s="219">
        <f>Variables!$I$23</f>
        <v>36500</v>
      </c>
      <c r="AG59" s="219">
        <f>Variables!$I$23</f>
        <v>36500</v>
      </c>
      <c r="AH59" s="219">
        <f>Variables!$I$23</f>
        <v>36500</v>
      </c>
      <c r="AI59" s="219">
        <f>Variables!$I$23</f>
        <v>36500</v>
      </c>
      <c r="AJ59" s="219">
        <f>Variables!$I$23</f>
        <v>36500</v>
      </c>
      <c r="AK59" s="219">
        <f>Variables!$I$23</f>
        <v>36500</v>
      </c>
      <c r="AL59" s="219">
        <f>Variables!$I$23</f>
        <v>36500</v>
      </c>
      <c r="AM59" s="219">
        <f>Variables!$I$23</f>
        <v>36500</v>
      </c>
      <c r="AN59" s="219">
        <f>Variables!$I$23</f>
        <v>36500</v>
      </c>
      <c r="AO59" s="219">
        <f>Variables!$I$23</f>
        <v>36500</v>
      </c>
      <c r="AP59" s="219">
        <f>Variables!$I$23</f>
        <v>36500</v>
      </c>
      <c r="AQ59" s="219">
        <f>Variables!$I$23</f>
        <v>36500</v>
      </c>
      <c r="AR59" s="219">
        <f>Variables!$I$23</f>
        <v>36500</v>
      </c>
      <c r="AS59" s="219">
        <f>Variables!$I$23</f>
        <v>36500</v>
      </c>
      <c r="AT59" s="219">
        <f>Variables!$I$23</f>
        <v>36500</v>
      </c>
      <c r="AU59" s="219">
        <f>Variables!$I$23</f>
        <v>36500</v>
      </c>
      <c r="AV59" s="219">
        <f>Variables!$I$23</f>
        <v>36500</v>
      </c>
      <c r="AW59" s="219">
        <f>Variables!$I$23</f>
        <v>36500</v>
      </c>
      <c r="AX59" s="219">
        <f>Variables!$I$23</f>
        <v>36500</v>
      </c>
      <c r="AY59" s="219">
        <f>Variables!$I$23</f>
        <v>36500</v>
      </c>
      <c r="AZ59" s="219">
        <f>Variables!$I$23</f>
        <v>36500</v>
      </c>
      <c r="BA59" s="219">
        <f>Variables!$I$23</f>
        <v>36500</v>
      </c>
      <c r="BB59" s="219">
        <f>Variables!$I$23</f>
        <v>36500</v>
      </c>
      <c r="BC59" s="219">
        <f>Variables!$I$23</f>
        <v>36500</v>
      </c>
      <c r="BD59" s="219">
        <f>Variables!$I$23</f>
        <v>36500</v>
      </c>
      <c r="BE59" s="219">
        <f>Variables!$I$23</f>
        <v>36500</v>
      </c>
      <c r="BF59" s="219">
        <f>Variables!$I$23</f>
        <v>36500</v>
      </c>
      <c r="BG59" s="219">
        <f>Variables!$I$23</f>
        <v>36500</v>
      </c>
      <c r="BH59" s="219">
        <f>Variables!$I$23</f>
        <v>36500</v>
      </c>
      <c r="BI59" s="219">
        <f>Variables!$I$23</f>
        <v>36500</v>
      </c>
      <c r="BJ59" s="219">
        <f>Variables!$I$23</f>
        <v>36500</v>
      </c>
      <c r="BK59" s="219">
        <f>Variables!$I$23</f>
        <v>36500</v>
      </c>
      <c r="BL59" s="219">
        <f>Variables!$I$23</f>
        <v>36500</v>
      </c>
      <c r="BM59" s="219">
        <f>Variables!$I$23</f>
        <v>36500</v>
      </c>
      <c r="BN59" s="219">
        <f>Variables!$I$23</f>
        <v>36500</v>
      </c>
      <c r="BO59" s="219">
        <f>Variables!$I$23</f>
        <v>36500</v>
      </c>
      <c r="BP59" s="219">
        <f>Variables!$I$23</f>
        <v>36500</v>
      </c>
      <c r="BQ59" s="219">
        <f>Variables!$I$23</f>
        <v>36500</v>
      </c>
    </row>
    <row r="60" spans="5:69" ht="16" customHeight="1">
      <c r="E60" s="326"/>
      <c r="F60" s="328"/>
      <c r="G60" s="329"/>
      <c r="H60" s="323"/>
      <c r="I60" s="230" t="s">
        <v>446</v>
      </c>
      <c r="J60" s="204">
        <f t="shared" ref="J60:BQ60" si="43">J59*$B$9</f>
        <v>6570</v>
      </c>
      <c r="K60" s="204">
        <f t="shared" si="43"/>
        <v>6570</v>
      </c>
      <c r="L60" s="204">
        <f t="shared" si="43"/>
        <v>6570</v>
      </c>
      <c r="M60" s="204">
        <f t="shared" si="43"/>
        <v>6570</v>
      </c>
      <c r="N60" s="204">
        <f t="shared" si="43"/>
        <v>6570</v>
      </c>
      <c r="O60" s="204">
        <f t="shared" si="43"/>
        <v>6570</v>
      </c>
      <c r="P60" s="204">
        <f t="shared" si="43"/>
        <v>6570</v>
      </c>
      <c r="Q60" s="204">
        <f t="shared" si="43"/>
        <v>6570</v>
      </c>
      <c r="R60" s="204">
        <f t="shared" si="43"/>
        <v>6570</v>
      </c>
      <c r="S60" s="204">
        <f t="shared" si="43"/>
        <v>6570</v>
      </c>
      <c r="T60" s="204">
        <f t="shared" si="43"/>
        <v>6570</v>
      </c>
      <c r="U60" s="204">
        <f t="shared" si="43"/>
        <v>6570</v>
      </c>
      <c r="V60" s="204">
        <f t="shared" si="43"/>
        <v>6570</v>
      </c>
      <c r="W60" s="204">
        <f t="shared" si="43"/>
        <v>6570</v>
      </c>
      <c r="X60" s="204">
        <f t="shared" si="43"/>
        <v>6570</v>
      </c>
      <c r="Y60" s="204">
        <f t="shared" si="43"/>
        <v>6570</v>
      </c>
      <c r="Z60" s="204">
        <f t="shared" si="43"/>
        <v>6570</v>
      </c>
      <c r="AA60" s="204">
        <f t="shared" si="43"/>
        <v>6570</v>
      </c>
      <c r="AB60" s="204">
        <f t="shared" si="43"/>
        <v>6570</v>
      </c>
      <c r="AC60" s="204">
        <f t="shared" si="43"/>
        <v>6570</v>
      </c>
      <c r="AD60" s="204">
        <f t="shared" si="43"/>
        <v>6570</v>
      </c>
      <c r="AE60" s="204">
        <f t="shared" si="43"/>
        <v>6570</v>
      </c>
      <c r="AF60" s="204">
        <f t="shared" si="43"/>
        <v>6570</v>
      </c>
      <c r="AG60" s="204">
        <f t="shared" si="43"/>
        <v>6570</v>
      </c>
      <c r="AH60" s="204">
        <f t="shared" si="43"/>
        <v>6570</v>
      </c>
      <c r="AI60" s="204">
        <f t="shared" si="43"/>
        <v>6570</v>
      </c>
      <c r="AJ60" s="204">
        <f t="shared" si="43"/>
        <v>6570</v>
      </c>
      <c r="AK60" s="204">
        <f t="shared" si="43"/>
        <v>6570</v>
      </c>
      <c r="AL60" s="204">
        <f t="shared" si="43"/>
        <v>6570</v>
      </c>
      <c r="AM60" s="204">
        <f t="shared" si="43"/>
        <v>6570</v>
      </c>
      <c r="AN60" s="204">
        <f t="shared" si="43"/>
        <v>6570</v>
      </c>
      <c r="AO60" s="204">
        <f t="shared" si="43"/>
        <v>6570</v>
      </c>
      <c r="AP60" s="204">
        <f t="shared" si="43"/>
        <v>6570</v>
      </c>
      <c r="AQ60" s="204">
        <f t="shared" si="43"/>
        <v>6570</v>
      </c>
      <c r="AR60" s="204">
        <f t="shared" si="43"/>
        <v>6570</v>
      </c>
      <c r="AS60" s="204">
        <f t="shared" si="43"/>
        <v>6570</v>
      </c>
      <c r="AT60" s="204">
        <f t="shared" si="43"/>
        <v>6570</v>
      </c>
      <c r="AU60" s="204">
        <f t="shared" si="43"/>
        <v>6570</v>
      </c>
      <c r="AV60" s="204">
        <f t="shared" si="43"/>
        <v>6570</v>
      </c>
      <c r="AW60" s="204">
        <f t="shared" si="43"/>
        <v>6570</v>
      </c>
      <c r="AX60" s="204">
        <f t="shared" si="43"/>
        <v>6570</v>
      </c>
      <c r="AY60" s="204">
        <f t="shared" si="43"/>
        <v>6570</v>
      </c>
      <c r="AZ60" s="204">
        <f t="shared" si="43"/>
        <v>6570</v>
      </c>
      <c r="BA60" s="204">
        <f t="shared" si="43"/>
        <v>6570</v>
      </c>
      <c r="BB60" s="204">
        <f t="shared" si="43"/>
        <v>6570</v>
      </c>
      <c r="BC60" s="204">
        <f t="shared" si="43"/>
        <v>6570</v>
      </c>
      <c r="BD60" s="204">
        <f t="shared" si="43"/>
        <v>6570</v>
      </c>
      <c r="BE60" s="204">
        <f t="shared" si="43"/>
        <v>6570</v>
      </c>
      <c r="BF60" s="204">
        <f t="shared" si="43"/>
        <v>6570</v>
      </c>
      <c r="BG60" s="204">
        <f t="shared" si="43"/>
        <v>6570</v>
      </c>
      <c r="BH60" s="204">
        <f t="shared" si="43"/>
        <v>6570</v>
      </c>
      <c r="BI60" s="204">
        <f t="shared" si="43"/>
        <v>6570</v>
      </c>
      <c r="BJ60" s="204">
        <f t="shared" si="43"/>
        <v>6570</v>
      </c>
      <c r="BK60" s="204">
        <f t="shared" si="43"/>
        <v>6570</v>
      </c>
      <c r="BL60" s="204">
        <f t="shared" si="43"/>
        <v>6570</v>
      </c>
      <c r="BM60" s="204">
        <f t="shared" si="43"/>
        <v>6570</v>
      </c>
      <c r="BN60" s="204">
        <f t="shared" si="43"/>
        <v>6570</v>
      </c>
      <c r="BO60" s="204">
        <f t="shared" si="43"/>
        <v>6570</v>
      </c>
      <c r="BP60" s="204">
        <f t="shared" si="43"/>
        <v>6570</v>
      </c>
      <c r="BQ60" s="204">
        <f t="shared" si="43"/>
        <v>6570</v>
      </c>
    </row>
    <row r="61" spans="5:69" ht="16" customHeight="1">
      <c r="E61" s="326"/>
      <c r="F61" s="328"/>
      <c r="G61" s="329"/>
      <c r="H61" s="323"/>
      <c r="I61" s="230" t="s">
        <v>346</v>
      </c>
      <c r="J61" s="204">
        <f>J58*J59</f>
        <v>1668.6985675099054</v>
      </c>
      <c r="K61" s="204">
        <f>K58*K59</f>
        <v>2519.4076411424066</v>
      </c>
      <c r="L61" s="204">
        <f t="shared" ref="L61:BQ61" si="44">L58*L59</f>
        <v>2961.2823579330438</v>
      </c>
      <c r="M61" s="204">
        <f t="shared" si="44"/>
        <v>3198.9018588515178</v>
      </c>
      <c r="N61" s="204">
        <f t="shared" si="44"/>
        <v>3334.5573022508042</v>
      </c>
      <c r="O61" s="204">
        <f t="shared" si="44"/>
        <v>3419.3958707428496</v>
      </c>
      <c r="P61" s="204">
        <f t="shared" si="44"/>
        <v>3478.9927747890429</v>
      </c>
      <c r="Q61" s="204">
        <f t="shared" si="44"/>
        <v>3526.1372546495672</v>
      </c>
      <c r="R61" s="204">
        <f t="shared" si="44"/>
        <v>3567.2255815137023</v>
      </c>
      <c r="S61" s="204">
        <f t="shared" si="44"/>
        <v>3605.4575582221323</v>
      </c>
      <c r="T61" s="204">
        <f t="shared" si="44"/>
        <v>3642.4347697867925</v>
      </c>
      <c r="U61" s="204">
        <f t="shared" si="44"/>
        <v>3678.9597088110404</v>
      </c>
      <c r="V61" s="204">
        <f t="shared" si="44"/>
        <v>3715.4353383615721</v>
      </c>
      <c r="W61" s="204">
        <f t="shared" si="44"/>
        <v>3752.0648735677805</v>
      </c>
      <c r="X61" s="204">
        <f t="shared" si="44"/>
        <v>3788.9516725864437</v>
      </c>
      <c r="Y61" s="204">
        <f t="shared" si="44"/>
        <v>3826.1491822507014</v>
      </c>
      <c r="Z61" s="204">
        <f t="shared" si="44"/>
        <v>3863.6859110628061</v>
      </c>
      <c r="AA61" s="204">
        <f t="shared" si="44"/>
        <v>3901.5779158604023</v>
      </c>
      <c r="AB61" s="204">
        <f t="shared" si="44"/>
        <v>3939.8350453212497</v>
      </c>
      <c r="AC61" s="204">
        <f t="shared" si="44"/>
        <v>3978.4640618888393</v>
      </c>
      <c r="AD61" s="204">
        <f t="shared" si="44"/>
        <v>4017.4702029101663</v>
      </c>
      <c r="AE61" s="204">
        <f t="shared" si="44"/>
        <v>4056.8579613812776</v>
      </c>
      <c r="AF61" s="204">
        <f t="shared" si="44"/>
        <v>4096.6314764984636</v>
      </c>
      <c r="AG61" s="204">
        <f t="shared" si="44"/>
        <v>4136.7947291139953</v>
      </c>
      <c r="AH61" s="204">
        <f t="shared" si="44"/>
        <v>4177.3516396459254</v>
      </c>
      <c r="AI61" s="204">
        <f t="shared" si="44"/>
        <v>4218.3061172166836</v>
      </c>
      <c r="AJ61" s="204">
        <f t="shared" si="44"/>
        <v>4259.6620844078834</v>
      </c>
      <c r="AK61" s="204">
        <f t="shared" si="44"/>
        <v>4301.4234898250479</v>
      </c>
      <c r="AL61" s="204">
        <f t="shared" si="44"/>
        <v>4343.5943145691308</v>
      </c>
      <c r="AM61" s="204">
        <f t="shared" si="44"/>
        <v>4386.1785756632953</v>
      </c>
      <c r="AN61" s="204">
        <f t="shared" si="44"/>
        <v>4429.1803279591886</v>
      </c>
      <c r="AO61" s="204">
        <f t="shared" si="44"/>
        <v>4472.6036652848579</v>
      </c>
      <c r="AP61" s="204">
        <f t="shared" si="44"/>
        <v>4516.4527212153898</v>
      </c>
      <c r="AQ61" s="204">
        <f t="shared" si="44"/>
        <v>4560.7316696568614</v>
      </c>
      <c r="AR61" s="204">
        <f t="shared" si="44"/>
        <v>4605.4447253388644</v>
      </c>
      <c r="AS61" s="204">
        <f t="shared" si="44"/>
        <v>4650.5961442633024</v>
      </c>
      <c r="AT61" s="204">
        <f t="shared" si="44"/>
        <v>4696.1902241333037</v>
      </c>
      <c r="AU61" s="204">
        <f t="shared" si="44"/>
        <v>4742.2313047742027</v>
      </c>
      <c r="AV61" s="204">
        <f t="shared" si="44"/>
        <v>4788.7237685525697</v>
      </c>
      <c r="AW61" s="204">
        <f t="shared" si="44"/>
        <v>4835.6720407963167</v>
      </c>
      <c r="AX61" s="204">
        <f t="shared" si="44"/>
        <v>4883.0805902174061</v>
      </c>
      <c r="AY61" s="204">
        <f t="shared" si="44"/>
        <v>4930.9539293379421</v>
      </c>
      <c r="AZ61" s="204">
        <f t="shared" si="44"/>
        <v>4979.2966149200665</v>
      </c>
      <c r="BA61" s="204">
        <f t="shared" si="44"/>
        <v>5028.1132483998654</v>
      </c>
      <c r="BB61" s="204">
        <f t="shared" si="44"/>
        <v>5077.4084763254486</v>
      </c>
      <c r="BC61" s="204">
        <f t="shared" si="44"/>
        <v>5127.1869907992759</v>
      </c>
      <c r="BD61" s="204">
        <f t="shared" si="44"/>
        <v>5177.4535299247818</v>
      </c>
      <c r="BE61" s="204">
        <f t="shared" si="44"/>
        <v>5228.21287825739</v>
      </c>
      <c r="BF61" s="204">
        <f t="shared" si="44"/>
        <v>5279.4698672599197</v>
      </c>
      <c r="BG61" s="204">
        <f t="shared" si="44"/>
        <v>5331.2293757624702</v>
      </c>
      <c r="BH61" s="204">
        <f t="shared" si="44"/>
        <v>5383.4963304268094</v>
      </c>
      <c r="BI61" s="204">
        <f t="shared" si="44"/>
        <v>5436.2757062153087</v>
      </c>
      <c r="BJ61" s="204">
        <f t="shared" si="44"/>
        <v>5489.5725268644792</v>
      </c>
      <c r="BK61" s="204">
        <f t="shared" si="44"/>
        <v>5543.3918653631508</v>
      </c>
      <c r="BL61" s="204">
        <f t="shared" si="44"/>
        <v>5597.7388444353392</v>
      </c>
      <c r="BM61" s="204">
        <f t="shared" si="44"/>
        <v>5652.6186370278419</v>
      </c>
      <c r="BN61" s="204">
        <f t="shared" si="44"/>
        <v>5708.036466802625</v>
      </c>
      <c r="BO61" s="204">
        <f t="shared" si="44"/>
        <v>5763.997608634023</v>
      </c>
      <c r="BP61" s="204">
        <f t="shared" si="44"/>
        <v>5820.5073891108268</v>
      </c>
      <c r="BQ61" s="204">
        <f t="shared" si="44"/>
        <v>5877.571187043286</v>
      </c>
    </row>
    <row r="62" spans="5:69" ht="16" customHeight="1">
      <c r="E62" s="326"/>
      <c r="F62" s="328"/>
      <c r="G62" s="329"/>
      <c r="H62" s="323"/>
      <c r="I62" s="230" t="s">
        <v>447</v>
      </c>
      <c r="J62" s="204">
        <f t="shared" ref="J62:BQ62" si="45">J61*$B$9</f>
        <v>300.36574215178297</v>
      </c>
      <c r="K62" s="204">
        <f t="shared" si="45"/>
        <v>453.49337540563317</v>
      </c>
      <c r="L62" s="204">
        <f t="shared" si="45"/>
        <v>533.03082442794789</v>
      </c>
      <c r="M62" s="204">
        <f t="shared" si="45"/>
        <v>575.80233459327314</v>
      </c>
      <c r="N62" s="204">
        <f t="shared" si="45"/>
        <v>600.22031440514479</v>
      </c>
      <c r="O62" s="204">
        <f t="shared" si="45"/>
        <v>615.49125673371293</v>
      </c>
      <c r="P62" s="204">
        <f t="shared" si="45"/>
        <v>626.21869946202764</v>
      </c>
      <c r="Q62" s="204">
        <f t="shared" si="45"/>
        <v>634.70470583692213</v>
      </c>
      <c r="R62" s="204">
        <f t="shared" si="45"/>
        <v>642.10060467246637</v>
      </c>
      <c r="S62" s="204">
        <f t="shared" si="45"/>
        <v>648.98236047998375</v>
      </c>
      <c r="T62" s="204">
        <f t="shared" si="45"/>
        <v>655.63825856162259</v>
      </c>
      <c r="U62" s="204">
        <f t="shared" si="45"/>
        <v>662.21274758598724</v>
      </c>
      <c r="V62" s="204">
        <f t="shared" si="45"/>
        <v>668.77836090508299</v>
      </c>
      <c r="W62" s="204">
        <f t="shared" si="45"/>
        <v>675.37167724220046</v>
      </c>
      <c r="X62" s="204">
        <f t="shared" si="45"/>
        <v>682.01130106555979</v>
      </c>
      <c r="Y62" s="204">
        <f t="shared" si="45"/>
        <v>688.70685280512623</v>
      </c>
      <c r="Z62" s="204">
        <f t="shared" si="45"/>
        <v>695.46346399130505</v>
      </c>
      <c r="AA62" s="204">
        <f t="shared" si="45"/>
        <v>702.28402485487243</v>
      </c>
      <c r="AB62" s="204">
        <f t="shared" si="45"/>
        <v>709.17030815782493</v>
      </c>
      <c r="AC62" s="204">
        <f t="shared" si="45"/>
        <v>716.12353113999109</v>
      </c>
      <c r="AD62" s="204">
        <f t="shared" si="45"/>
        <v>723.14463652382994</v>
      </c>
      <c r="AE62" s="204">
        <f t="shared" si="45"/>
        <v>730.23443304862997</v>
      </c>
      <c r="AF62" s="204">
        <f t="shared" si="45"/>
        <v>737.39366576972338</v>
      </c>
      <c r="AG62" s="204">
        <f t="shared" si="45"/>
        <v>744.62305124051909</v>
      </c>
      <c r="AH62" s="204">
        <f t="shared" si="45"/>
        <v>751.92329513626657</v>
      </c>
      <c r="AI62" s="204">
        <f t="shared" si="45"/>
        <v>759.29510109900298</v>
      </c>
      <c r="AJ62" s="204">
        <f t="shared" si="45"/>
        <v>766.73917519341899</v>
      </c>
      <c r="AK62" s="204">
        <f t="shared" si="45"/>
        <v>774.25622816850864</v>
      </c>
      <c r="AL62" s="204">
        <f t="shared" si="45"/>
        <v>781.84697662244355</v>
      </c>
      <c r="AM62" s="204">
        <f t="shared" si="45"/>
        <v>789.5121436193931</v>
      </c>
      <c r="AN62" s="204">
        <f t="shared" si="45"/>
        <v>797.25245903265397</v>
      </c>
      <c r="AO62" s="204">
        <f t="shared" si="45"/>
        <v>805.06865975127437</v>
      </c>
      <c r="AP62" s="204">
        <f t="shared" si="45"/>
        <v>812.96148981877013</v>
      </c>
      <c r="AQ62" s="204">
        <f t="shared" si="45"/>
        <v>820.93170053823508</v>
      </c>
      <c r="AR62" s="204">
        <f t="shared" si="45"/>
        <v>828.98005056099555</v>
      </c>
      <c r="AS62" s="204">
        <f t="shared" si="45"/>
        <v>837.10730596739438</v>
      </c>
      <c r="AT62" s="204">
        <f t="shared" si="45"/>
        <v>845.31424034399458</v>
      </c>
      <c r="AU62" s="204">
        <f t="shared" si="45"/>
        <v>853.60163485935641</v>
      </c>
      <c r="AV62" s="204">
        <f t="shared" si="45"/>
        <v>861.97027833946254</v>
      </c>
      <c r="AW62" s="204">
        <f t="shared" si="45"/>
        <v>870.420967343337</v>
      </c>
      <c r="AX62" s="204">
        <f t="shared" si="45"/>
        <v>878.95450623913302</v>
      </c>
      <c r="AY62" s="204">
        <f t="shared" si="45"/>
        <v>887.57170728082951</v>
      </c>
      <c r="AZ62" s="204">
        <f t="shared" si="45"/>
        <v>896.27339068561196</v>
      </c>
      <c r="BA62" s="204">
        <f t="shared" si="45"/>
        <v>905.06038471197576</v>
      </c>
      <c r="BB62" s="204">
        <f t="shared" si="45"/>
        <v>913.93352573858067</v>
      </c>
      <c r="BC62" s="204">
        <f t="shared" si="45"/>
        <v>922.89365834386967</v>
      </c>
      <c r="BD62" s="204">
        <f t="shared" si="45"/>
        <v>931.94163538646069</v>
      </c>
      <c r="BE62" s="204">
        <f t="shared" si="45"/>
        <v>941.07831808633011</v>
      </c>
      <c r="BF62" s="204">
        <f t="shared" si="45"/>
        <v>950.30457610678548</v>
      </c>
      <c r="BG62" s="204">
        <f t="shared" si="45"/>
        <v>959.62128763724456</v>
      </c>
      <c r="BH62" s="204">
        <f t="shared" si="45"/>
        <v>969.02933947682561</v>
      </c>
      <c r="BI62" s="204">
        <f t="shared" si="45"/>
        <v>978.52962711875557</v>
      </c>
      <c r="BJ62" s="204">
        <f t="shared" si="45"/>
        <v>988.12305483560624</v>
      </c>
      <c r="BK62" s="204">
        <f t="shared" si="45"/>
        <v>997.81053576536715</v>
      </c>
      <c r="BL62" s="204">
        <f t="shared" si="45"/>
        <v>1007.592991998361</v>
      </c>
      <c r="BM62" s="204">
        <f t="shared" si="45"/>
        <v>1017.4713546650115</v>
      </c>
      <c r="BN62" s="204">
        <f t="shared" si="45"/>
        <v>1027.4465640244725</v>
      </c>
      <c r="BO62" s="204">
        <f t="shared" si="45"/>
        <v>1037.519569554124</v>
      </c>
      <c r="BP62" s="204">
        <f t="shared" si="45"/>
        <v>1047.6913300399488</v>
      </c>
      <c r="BQ62" s="204">
        <f t="shared" si="45"/>
        <v>1057.9628136677914</v>
      </c>
    </row>
    <row r="63" spans="5:69" ht="16" customHeight="1">
      <c r="E63" s="326"/>
      <c r="F63" s="328"/>
      <c r="G63" s="329"/>
      <c r="H63" s="323"/>
      <c r="I63" s="230" t="s">
        <v>448</v>
      </c>
      <c r="J63" s="204">
        <f>J9*J55</f>
        <v>152.39256324291375</v>
      </c>
      <c r="K63" s="204">
        <f>K9*K55</f>
        <v>153.88660798058939</v>
      </c>
      <c r="L63" s="204">
        <f t="shared" ref="L63:BQ63" si="46">L9*L55</f>
        <v>155.39530021569323</v>
      </c>
      <c r="M63" s="204">
        <f t="shared" si="46"/>
        <v>156.91878355114116</v>
      </c>
      <c r="N63" s="204">
        <f t="shared" si="46"/>
        <v>158.457202997721</v>
      </c>
      <c r="O63" s="204">
        <f t="shared" si="46"/>
        <v>160.01070498789471</v>
      </c>
      <c r="P63" s="204">
        <f t="shared" si="46"/>
        <v>161.57943738973685</v>
      </c>
      <c r="Q63" s="204">
        <f t="shared" si="46"/>
        <v>163.16354952100875</v>
      </c>
      <c r="R63" s="204">
        <f t="shared" si="46"/>
        <v>164.7631921633716</v>
      </c>
      <c r="S63" s="204">
        <f t="shared" si="46"/>
        <v>166.37851757673801</v>
      </c>
      <c r="T63" s="204">
        <f t="shared" si="46"/>
        <v>168.00967951376487</v>
      </c>
      <c r="U63" s="204">
        <f t="shared" si="46"/>
        <v>169.65683323448806</v>
      </c>
      <c r="V63" s="204">
        <f t="shared" si="46"/>
        <v>171.32013552110067</v>
      </c>
      <c r="W63" s="204">
        <f t="shared" si="46"/>
        <v>172.99974469287622</v>
      </c>
      <c r="X63" s="204">
        <f t="shared" si="46"/>
        <v>174.69582062123774</v>
      </c>
      <c r="Y63" s="204">
        <f t="shared" si="46"/>
        <v>176.40852474497535</v>
      </c>
      <c r="Z63" s="204">
        <f t="shared" si="46"/>
        <v>178.13802008561234</v>
      </c>
      <c r="AA63" s="204">
        <f t="shared" si="46"/>
        <v>179.88447126292226</v>
      </c>
      <c r="AB63" s="204">
        <f t="shared" si="46"/>
        <v>181.64804451059797</v>
      </c>
      <c r="AC63" s="204">
        <f t="shared" si="46"/>
        <v>183.42890769207443</v>
      </c>
      <c r="AD63" s="204">
        <f t="shared" si="46"/>
        <v>185.22723031650648</v>
      </c>
      <c r="AE63" s="204">
        <f t="shared" si="46"/>
        <v>187.04318355490364</v>
      </c>
      <c r="AF63" s="204">
        <f t="shared" si="46"/>
        <v>188.87694025642233</v>
      </c>
      <c r="AG63" s="204">
        <f t="shared" si="46"/>
        <v>190.72867496481857</v>
      </c>
      <c r="AH63" s="204">
        <f t="shared" si="46"/>
        <v>192.59856393506189</v>
      </c>
      <c r="AI63" s="204">
        <f t="shared" si="46"/>
        <v>194.48678515011153</v>
      </c>
      <c r="AJ63" s="204">
        <f t="shared" si="46"/>
        <v>196.39351833785773</v>
      </c>
      <c r="AK63" s="204">
        <f t="shared" si="46"/>
        <v>198.31894498822885</v>
      </c>
      <c r="AL63" s="204">
        <f t="shared" si="46"/>
        <v>200.26324837046636</v>
      </c>
      <c r="AM63" s="204">
        <f t="shared" si="46"/>
        <v>202.22661355056897</v>
      </c>
      <c r="AN63" s="204">
        <f t="shared" si="46"/>
        <v>204.20922740890791</v>
      </c>
      <c r="AO63" s="204">
        <f t="shared" si="46"/>
        <v>206.21127865801486</v>
      </c>
      <c r="AP63" s="204">
        <f t="shared" si="46"/>
        <v>208.23295786054439</v>
      </c>
      <c r="AQ63" s="204">
        <f t="shared" si="46"/>
        <v>210.27445744741252</v>
      </c>
      <c r="AR63" s="204">
        <f t="shared" si="46"/>
        <v>212.33597173611267</v>
      </c>
      <c r="AS63" s="204">
        <f t="shared" si="46"/>
        <v>214.41769694921177</v>
      </c>
      <c r="AT63" s="204">
        <f t="shared" si="46"/>
        <v>216.51983123302759</v>
      </c>
      <c r="AU63" s="204">
        <f t="shared" si="46"/>
        <v>218.64257467648864</v>
      </c>
      <c r="AV63" s="204">
        <f t="shared" si="46"/>
        <v>220.78612933017973</v>
      </c>
      <c r="AW63" s="204">
        <f t="shared" si="46"/>
        <v>222.95069922557363</v>
      </c>
      <c r="AX63" s="204">
        <f t="shared" si="46"/>
        <v>225.13649039445187</v>
      </c>
      <c r="AY63" s="204">
        <f t="shared" si="46"/>
        <v>227.34371088851503</v>
      </c>
      <c r="AZ63" s="204">
        <f t="shared" si="46"/>
        <v>229.57257079918682</v>
      </c>
      <c r="BA63" s="204">
        <f t="shared" si="46"/>
        <v>231.82328227761022</v>
      </c>
      <c r="BB63" s="204">
        <f t="shared" si="46"/>
        <v>234.09605955484167</v>
      </c>
      <c r="BC63" s="204">
        <f t="shared" si="46"/>
        <v>236.39111896224216</v>
      </c>
      <c r="BD63" s="204">
        <f t="shared" si="46"/>
        <v>238.70867895206803</v>
      </c>
      <c r="BE63" s="204">
        <f t="shared" si="46"/>
        <v>241.04896011826472</v>
      </c>
      <c r="BF63" s="204">
        <f t="shared" si="46"/>
        <v>243.41218521746339</v>
      </c>
      <c r="BG63" s="204">
        <f t="shared" si="46"/>
        <v>245.7985791901836</v>
      </c>
      <c r="BH63" s="204">
        <f t="shared" si="46"/>
        <v>248.20836918224427</v>
      </c>
      <c r="BI63" s="204">
        <f t="shared" si="46"/>
        <v>250.64178456638393</v>
      </c>
      <c r="BJ63" s="204">
        <f t="shared" si="46"/>
        <v>253.09905696409359</v>
      </c>
      <c r="BK63" s="204">
        <f t="shared" si="46"/>
        <v>255.58042026766316</v>
      </c>
      <c r="BL63" s="204">
        <f t="shared" si="46"/>
        <v>258.08611066244413</v>
      </c>
      <c r="BM63" s="204">
        <f t="shared" si="46"/>
        <v>260.61636664933093</v>
      </c>
      <c r="BN63" s="204">
        <f t="shared" si="46"/>
        <v>263.17142906746159</v>
      </c>
      <c r="BO63" s="204">
        <f t="shared" si="46"/>
        <v>265.75154111714255</v>
      </c>
      <c r="BP63" s="204">
        <f t="shared" si="46"/>
        <v>268.35694838299685</v>
      </c>
      <c r="BQ63" s="204">
        <f t="shared" si="46"/>
        <v>270.98789885733999</v>
      </c>
    </row>
    <row r="64" spans="5:69" ht="16" customHeight="1">
      <c r="E64" s="326"/>
      <c r="F64" s="328"/>
      <c r="G64" s="329"/>
      <c r="H64" s="323"/>
      <c r="I64" s="231" t="s">
        <v>449</v>
      </c>
      <c r="J64" s="204">
        <f>J62-J63</f>
        <v>147.97317890886922</v>
      </c>
      <c r="K64" s="204">
        <f>K62-K63</f>
        <v>299.60676742504381</v>
      </c>
      <c r="L64" s="204">
        <f t="shared" ref="L64:BQ64" si="47">L62-L63</f>
        <v>377.63552421225467</v>
      </c>
      <c r="M64" s="204">
        <f t="shared" si="47"/>
        <v>418.88355104213201</v>
      </c>
      <c r="N64" s="204">
        <f t="shared" si="47"/>
        <v>441.76311140742382</v>
      </c>
      <c r="O64" s="204">
        <f t="shared" si="47"/>
        <v>455.48055174581822</v>
      </c>
      <c r="P64" s="204">
        <f t="shared" si="47"/>
        <v>464.63926207229076</v>
      </c>
      <c r="Q64" s="204">
        <f t="shared" si="47"/>
        <v>471.54115631591338</v>
      </c>
      <c r="R64" s="204">
        <f t="shared" si="47"/>
        <v>477.33741250909475</v>
      </c>
      <c r="S64" s="204">
        <f t="shared" si="47"/>
        <v>482.60384290324578</v>
      </c>
      <c r="T64" s="204">
        <f t="shared" si="47"/>
        <v>487.62857904785773</v>
      </c>
      <c r="U64" s="204">
        <f t="shared" si="47"/>
        <v>492.55591435149915</v>
      </c>
      <c r="V64" s="204">
        <f t="shared" si="47"/>
        <v>497.45822538398232</v>
      </c>
      <c r="W64" s="204">
        <f t="shared" si="47"/>
        <v>502.37193254932424</v>
      </c>
      <c r="X64" s="204">
        <f t="shared" si="47"/>
        <v>507.31548044432202</v>
      </c>
      <c r="Y64" s="204">
        <f t="shared" si="47"/>
        <v>512.29832806015088</v>
      </c>
      <c r="Z64" s="204">
        <f t="shared" si="47"/>
        <v>517.32544390569274</v>
      </c>
      <c r="AA64" s="204">
        <f t="shared" si="47"/>
        <v>522.39955359195017</v>
      </c>
      <c r="AB64" s="204">
        <f t="shared" si="47"/>
        <v>527.52226364722696</v>
      </c>
      <c r="AC64" s="204">
        <f t="shared" si="47"/>
        <v>532.69462344791668</v>
      </c>
      <c r="AD64" s="204">
        <f t="shared" si="47"/>
        <v>537.91740620732344</v>
      </c>
      <c r="AE64" s="204">
        <f t="shared" si="47"/>
        <v>543.19124949372633</v>
      </c>
      <c r="AF64" s="204">
        <f t="shared" si="47"/>
        <v>548.51672551330103</v>
      </c>
      <c r="AG64" s="204">
        <f t="shared" si="47"/>
        <v>553.89437627570055</v>
      </c>
      <c r="AH64" s="204">
        <f t="shared" si="47"/>
        <v>559.32473120120471</v>
      </c>
      <c r="AI64" s="204">
        <f t="shared" si="47"/>
        <v>564.8083159488915</v>
      </c>
      <c r="AJ64" s="204">
        <f t="shared" si="47"/>
        <v>570.34565685556129</v>
      </c>
      <c r="AK64" s="204">
        <f t="shared" si="47"/>
        <v>575.93728318027979</v>
      </c>
      <c r="AL64" s="204">
        <f t="shared" si="47"/>
        <v>581.58372825197716</v>
      </c>
      <c r="AM64" s="204">
        <f t="shared" si="47"/>
        <v>587.28553006882407</v>
      </c>
      <c r="AN64" s="204">
        <f t="shared" si="47"/>
        <v>593.04323162374612</v>
      </c>
      <c r="AO64" s="204">
        <f t="shared" si="47"/>
        <v>598.85738109325951</v>
      </c>
      <c r="AP64" s="204">
        <f t="shared" si="47"/>
        <v>604.72853195822574</v>
      </c>
      <c r="AQ64" s="204">
        <f t="shared" si="47"/>
        <v>610.65724309082259</v>
      </c>
      <c r="AR64" s="204">
        <f t="shared" si="47"/>
        <v>616.64407882488285</v>
      </c>
      <c r="AS64" s="204">
        <f t="shared" si="47"/>
        <v>622.68960901818264</v>
      </c>
      <c r="AT64" s="204">
        <f t="shared" si="47"/>
        <v>628.79440911096697</v>
      </c>
      <c r="AU64" s="204">
        <f t="shared" si="47"/>
        <v>634.9590601828678</v>
      </c>
      <c r="AV64" s="204">
        <f t="shared" si="47"/>
        <v>641.18414900928281</v>
      </c>
      <c r="AW64" s="204">
        <f t="shared" si="47"/>
        <v>647.47026811776334</v>
      </c>
      <c r="AX64" s="204">
        <f t="shared" si="47"/>
        <v>653.81801584468121</v>
      </c>
      <c r="AY64" s="204">
        <f t="shared" si="47"/>
        <v>660.22799639231448</v>
      </c>
      <c r="AZ64" s="204">
        <f t="shared" si="47"/>
        <v>666.70081988642517</v>
      </c>
      <c r="BA64" s="204">
        <f t="shared" si="47"/>
        <v>673.23710243436551</v>
      </c>
      <c r="BB64" s="204">
        <f t="shared" si="47"/>
        <v>679.83746618373902</v>
      </c>
      <c r="BC64" s="204">
        <f t="shared" si="47"/>
        <v>686.50253938162746</v>
      </c>
      <c r="BD64" s="204">
        <f t="shared" si="47"/>
        <v>693.23295643439269</v>
      </c>
      <c r="BE64" s="204">
        <f t="shared" si="47"/>
        <v>700.02935796806537</v>
      </c>
      <c r="BF64" s="204">
        <f t="shared" si="47"/>
        <v>706.89239088932209</v>
      </c>
      <c r="BG64" s="204">
        <f t="shared" si="47"/>
        <v>713.8227084470609</v>
      </c>
      <c r="BH64" s="204">
        <f t="shared" si="47"/>
        <v>720.82097029458134</v>
      </c>
      <c r="BI64" s="204">
        <f t="shared" si="47"/>
        <v>727.88784255237169</v>
      </c>
      <c r="BJ64" s="204">
        <f t="shared" si="47"/>
        <v>735.02399787151262</v>
      </c>
      <c r="BK64" s="204">
        <f t="shared" si="47"/>
        <v>742.23011549770399</v>
      </c>
      <c r="BL64" s="204">
        <f t="shared" si="47"/>
        <v>749.50688133591689</v>
      </c>
      <c r="BM64" s="204">
        <f t="shared" si="47"/>
        <v>756.85498801568065</v>
      </c>
      <c r="BN64" s="204">
        <f t="shared" si="47"/>
        <v>764.27513495701101</v>
      </c>
      <c r="BO64" s="204">
        <f t="shared" si="47"/>
        <v>771.76802843698147</v>
      </c>
      <c r="BP64" s="204">
        <f t="shared" si="47"/>
        <v>779.3343816569519</v>
      </c>
      <c r="BQ64" s="204">
        <f t="shared" si="47"/>
        <v>786.97491481045131</v>
      </c>
    </row>
    <row r="65" spans="5:69" ht="16" customHeight="1">
      <c r="E65" s="326"/>
      <c r="F65" s="328"/>
      <c r="G65" s="329"/>
      <c r="H65" s="330" t="s">
        <v>26</v>
      </c>
      <c r="I65" s="224" t="s">
        <v>318</v>
      </c>
      <c r="J65" s="216">
        <f>Variables!$I$29</f>
        <v>0.1</v>
      </c>
      <c r="K65" s="216">
        <f>Variables!$I$29</f>
        <v>0.1</v>
      </c>
      <c r="L65" s="216">
        <f>Variables!$I$29</f>
        <v>0.1</v>
      </c>
      <c r="M65" s="216">
        <f>Variables!$I$29</f>
        <v>0.1</v>
      </c>
      <c r="N65" s="216">
        <f>Variables!$I$29</f>
        <v>0.1</v>
      </c>
      <c r="O65" s="216">
        <f>Variables!$I$29</f>
        <v>0.1</v>
      </c>
      <c r="P65" s="216">
        <f>Variables!$I$29</f>
        <v>0.1</v>
      </c>
      <c r="Q65" s="216">
        <f>Variables!$I$29</f>
        <v>0.1</v>
      </c>
      <c r="R65" s="216">
        <f>Variables!$I$29</f>
        <v>0.1</v>
      </c>
      <c r="S65" s="216">
        <f>Variables!$I$29</f>
        <v>0.1</v>
      </c>
      <c r="T65" s="216">
        <f>Variables!$I$29</f>
        <v>0.1</v>
      </c>
      <c r="U65" s="216">
        <f>Variables!$I$29</f>
        <v>0.1</v>
      </c>
      <c r="V65" s="216">
        <f>Variables!$I$29</f>
        <v>0.1</v>
      </c>
      <c r="W65" s="216">
        <f>Variables!$I$29</f>
        <v>0.1</v>
      </c>
      <c r="X65" s="216">
        <f>Variables!$I$29</f>
        <v>0.1</v>
      </c>
      <c r="Y65" s="216">
        <f>Variables!$I$29</f>
        <v>0.1</v>
      </c>
      <c r="Z65" s="216">
        <f>Variables!$I$29</f>
        <v>0.1</v>
      </c>
      <c r="AA65" s="216">
        <f>Variables!$I$29</f>
        <v>0.1</v>
      </c>
      <c r="AB65" s="216">
        <f>Variables!$I$29</f>
        <v>0.1</v>
      </c>
      <c r="AC65" s="216">
        <f>Variables!$I$29</f>
        <v>0.1</v>
      </c>
      <c r="AD65" s="216">
        <f>Variables!$I$29</f>
        <v>0.1</v>
      </c>
      <c r="AE65" s="216">
        <f>Variables!$I$29</f>
        <v>0.1</v>
      </c>
      <c r="AF65" s="216">
        <f>Variables!$I$29</f>
        <v>0.1</v>
      </c>
      <c r="AG65" s="216">
        <f>Variables!$I$29</f>
        <v>0.1</v>
      </c>
      <c r="AH65" s="216">
        <f>Variables!$I$29</f>
        <v>0.1</v>
      </c>
      <c r="AI65" s="216">
        <f>Variables!$I$29</f>
        <v>0.1</v>
      </c>
      <c r="AJ65" s="216">
        <f>Variables!$I$29</f>
        <v>0.1</v>
      </c>
      <c r="AK65" s="216">
        <f>Variables!$I$29</f>
        <v>0.1</v>
      </c>
      <c r="AL65" s="216">
        <f>Variables!$I$29</f>
        <v>0.1</v>
      </c>
      <c r="AM65" s="216">
        <f>Variables!$I$29</f>
        <v>0.1</v>
      </c>
      <c r="AN65" s="216">
        <f>Variables!$I$29</f>
        <v>0.1</v>
      </c>
      <c r="AO65" s="216">
        <f>Variables!$I$29</f>
        <v>0.1</v>
      </c>
      <c r="AP65" s="216">
        <f>Variables!$I$29</f>
        <v>0.1</v>
      </c>
      <c r="AQ65" s="216">
        <f>Variables!$I$29</f>
        <v>0.1</v>
      </c>
      <c r="AR65" s="216">
        <f>Variables!$I$29</f>
        <v>0.1</v>
      </c>
      <c r="AS65" s="216">
        <f>Variables!$I$29</f>
        <v>0.1</v>
      </c>
      <c r="AT65" s="216">
        <f>Variables!$I$29</f>
        <v>0.1</v>
      </c>
      <c r="AU65" s="216">
        <f>Variables!$I$29</f>
        <v>0.1</v>
      </c>
      <c r="AV65" s="216">
        <f>Variables!$I$29</f>
        <v>0.1</v>
      </c>
      <c r="AW65" s="216">
        <f>Variables!$I$29</f>
        <v>0.1</v>
      </c>
      <c r="AX65" s="216">
        <f>Variables!$I$29</f>
        <v>0.1</v>
      </c>
      <c r="AY65" s="216">
        <f>Variables!$I$29</f>
        <v>0.1</v>
      </c>
      <c r="AZ65" s="216">
        <f>Variables!$I$29</f>
        <v>0.1</v>
      </c>
      <c r="BA65" s="216">
        <f>Variables!$I$29</f>
        <v>0.1</v>
      </c>
      <c r="BB65" s="216">
        <f>Variables!$I$29</f>
        <v>0.1</v>
      </c>
      <c r="BC65" s="216">
        <f>Variables!$I$29</f>
        <v>0.1</v>
      </c>
      <c r="BD65" s="216">
        <f>Variables!$I$29</f>
        <v>0.1</v>
      </c>
      <c r="BE65" s="216">
        <f>Variables!$I$29</f>
        <v>0.1</v>
      </c>
      <c r="BF65" s="216">
        <f>Variables!$I$29</f>
        <v>0.1</v>
      </c>
      <c r="BG65" s="216">
        <f>Variables!$I$29</f>
        <v>0.1</v>
      </c>
      <c r="BH65" s="216">
        <f>Variables!$I$29</f>
        <v>0.1</v>
      </c>
      <c r="BI65" s="216">
        <f>Variables!$I$29</f>
        <v>0.1</v>
      </c>
      <c r="BJ65" s="216">
        <f>Variables!$I$29</f>
        <v>0.1</v>
      </c>
      <c r="BK65" s="216">
        <f>Variables!$I$29</f>
        <v>0.1</v>
      </c>
      <c r="BL65" s="216">
        <f>Variables!$I$29</f>
        <v>0.1</v>
      </c>
      <c r="BM65" s="216">
        <f>Variables!$I$29</f>
        <v>0.1</v>
      </c>
      <c r="BN65" s="216">
        <f>Variables!$I$29</f>
        <v>0.1</v>
      </c>
      <c r="BO65" s="216">
        <f>Variables!$I$29</f>
        <v>0.1</v>
      </c>
      <c r="BP65" s="216">
        <f>Variables!$I$29</f>
        <v>0.1</v>
      </c>
      <c r="BQ65" s="216">
        <f>Variables!$I$29</f>
        <v>0.1</v>
      </c>
    </row>
    <row r="66" spans="5:69" ht="16" customHeight="1">
      <c r="E66" s="326"/>
      <c r="F66" s="328"/>
      <c r="G66" s="329"/>
      <c r="H66" s="330"/>
      <c r="I66" s="224" t="s">
        <v>319</v>
      </c>
      <c r="J66" s="216">
        <f>Variables!$I$31</f>
        <v>0.4</v>
      </c>
      <c r="K66" s="216">
        <f>Variables!$I$31</f>
        <v>0.4</v>
      </c>
      <c r="L66" s="216">
        <f>Variables!$I$31</f>
        <v>0.4</v>
      </c>
      <c r="M66" s="216">
        <f>Variables!$I$31</f>
        <v>0.4</v>
      </c>
      <c r="N66" s="216">
        <f>Variables!$I$31</f>
        <v>0.4</v>
      </c>
      <c r="O66" s="216">
        <f>Variables!$I$31</f>
        <v>0.4</v>
      </c>
      <c r="P66" s="216">
        <f>Variables!$I$31</f>
        <v>0.4</v>
      </c>
      <c r="Q66" s="216">
        <f>Variables!$I$31</f>
        <v>0.4</v>
      </c>
      <c r="R66" s="216">
        <f>Variables!$I$31</f>
        <v>0.4</v>
      </c>
      <c r="S66" s="216">
        <f>Variables!$I$31</f>
        <v>0.4</v>
      </c>
      <c r="T66" s="216">
        <f>Variables!$I$31</f>
        <v>0.4</v>
      </c>
      <c r="U66" s="216">
        <f>Variables!$I$31</f>
        <v>0.4</v>
      </c>
      <c r="V66" s="216">
        <f>Variables!$I$31</f>
        <v>0.4</v>
      </c>
      <c r="W66" s="216">
        <f>Variables!$I$31</f>
        <v>0.4</v>
      </c>
      <c r="X66" s="216">
        <f>Variables!$I$31</f>
        <v>0.4</v>
      </c>
      <c r="Y66" s="216">
        <f>Variables!$I$31</f>
        <v>0.4</v>
      </c>
      <c r="Z66" s="216">
        <f>Variables!$I$31</f>
        <v>0.4</v>
      </c>
      <c r="AA66" s="216">
        <f>Variables!$I$31</f>
        <v>0.4</v>
      </c>
      <c r="AB66" s="216">
        <f>Variables!$I$31</f>
        <v>0.4</v>
      </c>
      <c r="AC66" s="216">
        <f>Variables!$I$31</f>
        <v>0.4</v>
      </c>
      <c r="AD66" s="216">
        <f>Variables!$I$31</f>
        <v>0.4</v>
      </c>
      <c r="AE66" s="216">
        <f>Variables!$I$31</f>
        <v>0.4</v>
      </c>
      <c r="AF66" s="216">
        <f>Variables!$I$31</f>
        <v>0.4</v>
      </c>
      <c r="AG66" s="216">
        <f>Variables!$I$31</f>
        <v>0.4</v>
      </c>
      <c r="AH66" s="216">
        <f>Variables!$I$31</f>
        <v>0.4</v>
      </c>
      <c r="AI66" s="216">
        <f>Variables!$I$31</f>
        <v>0.4</v>
      </c>
      <c r="AJ66" s="216">
        <f>Variables!$I$31</f>
        <v>0.4</v>
      </c>
      <c r="AK66" s="216">
        <f>Variables!$I$31</f>
        <v>0.4</v>
      </c>
      <c r="AL66" s="216">
        <f>Variables!$I$31</f>
        <v>0.4</v>
      </c>
      <c r="AM66" s="216">
        <f>Variables!$I$31</f>
        <v>0.4</v>
      </c>
      <c r="AN66" s="216">
        <f>Variables!$I$31</f>
        <v>0.4</v>
      </c>
      <c r="AO66" s="216">
        <f>Variables!$I$31</f>
        <v>0.4</v>
      </c>
      <c r="AP66" s="216">
        <f>Variables!$I$31</f>
        <v>0.4</v>
      </c>
      <c r="AQ66" s="216">
        <f>Variables!$I$31</f>
        <v>0.4</v>
      </c>
      <c r="AR66" s="216">
        <f>Variables!$I$31</f>
        <v>0.4</v>
      </c>
      <c r="AS66" s="216">
        <f>Variables!$I$31</f>
        <v>0.4</v>
      </c>
      <c r="AT66" s="216">
        <f>Variables!$I$31</f>
        <v>0.4</v>
      </c>
      <c r="AU66" s="216">
        <f>Variables!$I$31</f>
        <v>0.4</v>
      </c>
      <c r="AV66" s="216">
        <f>Variables!$I$31</f>
        <v>0.4</v>
      </c>
      <c r="AW66" s="216">
        <f>Variables!$I$31</f>
        <v>0.4</v>
      </c>
      <c r="AX66" s="216">
        <f>Variables!$I$31</f>
        <v>0.4</v>
      </c>
      <c r="AY66" s="216">
        <f>Variables!$I$31</f>
        <v>0.4</v>
      </c>
      <c r="AZ66" s="216">
        <f>Variables!$I$31</f>
        <v>0.4</v>
      </c>
      <c r="BA66" s="216">
        <f>Variables!$I$31</f>
        <v>0.4</v>
      </c>
      <c r="BB66" s="216">
        <f>Variables!$I$31</f>
        <v>0.4</v>
      </c>
      <c r="BC66" s="216">
        <f>Variables!$I$31</f>
        <v>0.4</v>
      </c>
      <c r="BD66" s="216">
        <f>Variables!$I$31</f>
        <v>0.4</v>
      </c>
      <c r="BE66" s="216">
        <f>Variables!$I$31</f>
        <v>0.4</v>
      </c>
      <c r="BF66" s="216">
        <f>Variables!$I$31</f>
        <v>0.4</v>
      </c>
      <c r="BG66" s="216">
        <f>Variables!$I$31</f>
        <v>0.4</v>
      </c>
      <c r="BH66" s="216">
        <f>Variables!$I$31</f>
        <v>0.4</v>
      </c>
      <c r="BI66" s="216">
        <f>Variables!$I$31</f>
        <v>0.4</v>
      </c>
      <c r="BJ66" s="216">
        <f>Variables!$I$31</f>
        <v>0.4</v>
      </c>
      <c r="BK66" s="216">
        <f>Variables!$I$31</f>
        <v>0.4</v>
      </c>
      <c r="BL66" s="216">
        <f>Variables!$I$31</f>
        <v>0.4</v>
      </c>
      <c r="BM66" s="216">
        <f>Variables!$I$31</f>
        <v>0.4</v>
      </c>
      <c r="BN66" s="216">
        <f>Variables!$I$31</f>
        <v>0.4</v>
      </c>
      <c r="BO66" s="216">
        <f>Variables!$I$31</f>
        <v>0.4</v>
      </c>
      <c r="BP66" s="216">
        <f>Variables!$I$31</f>
        <v>0.4</v>
      </c>
      <c r="BQ66" s="216">
        <f>Variables!$I$31</f>
        <v>0.4</v>
      </c>
    </row>
    <row r="67" spans="5:69" ht="16" customHeight="1">
      <c r="E67" s="326"/>
      <c r="F67" s="328"/>
      <c r="G67" s="329"/>
      <c r="H67" s="330"/>
      <c r="I67" s="226" t="s">
        <v>321</v>
      </c>
      <c r="J67" s="200">
        <f>J11*J65*J66</f>
        <v>0.62176165803108807</v>
      </c>
      <c r="K67" s="200">
        <f>K11*K65*K66</f>
        <v>0.6404145077720208</v>
      </c>
      <c r="L67" s="200">
        <f t="shared" ref="L67:BQ67" si="48">L11*L65*L66</f>
        <v>0.65962694300518143</v>
      </c>
      <c r="M67" s="200">
        <f t="shared" si="48"/>
        <v>0.67941575129533682</v>
      </c>
      <c r="N67" s="200">
        <f t="shared" si="48"/>
        <v>0.6997982238341971</v>
      </c>
      <c r="O67" s="200">
        <f t="shared" si="48"/>
        <v>0.72079217054922307</v>
      </c>
      <c r="P67" s="200">
        <f t="shared" si="48"/>
        <v>0.74241593566569974</v>
      </c>
      <c r="Q67" s="200">
        <f t="shared" si="48"/>
        <v>0.76468841373567065</v>
      </c>
      <c r="R67" s="200">
        <f t="shared" si="48"/>
        <v>0.78762906614774075</v>
      </c>
      <c r="S67" s="200">
        <f t="shared" si="48"/>
        <v>0.81125793813217306</v>
      </c>
      <c r="T67" s="200">
        <f t="shared" si="48"/>
        <v>0.8355956762761384</v>
      </c>
      <c r="U67" s="200">
        <f t="shared" si="48"/>
        <v>0.86066354656442234</v>
      </c>
      <c r="V67" s="200">
        <f t="shared" si="48"/>
        <v>0.886483452961355</v>
      </c>
      <c r="W67" s="200">
        <f t="shared" si="48"/>
        <v>0.91307795655019586</v>
      </c>
      <c r="X67" s="200">
        <f t="shared" si="48"/>
        <v>0.94047029524670178</v>
      </c>
      <c r="Y67" s="200">
        <f t="shared" si="48"/>
        <v>0.96868440410410273</v>
      </c>
      <c r="Z67" s="200">
        <f t="shared" si="48"/>
        <v>0.99774493622722593</v>
      </c>
      <c r="AA67" s="200">
        <f t="shared" si="48"/>
        <v>1.0276772843140427</v>
      </c>
      <c r="AB67" s="200">
        <f t="shared" si="48"/>
        <v>1.0585076028434641</v>
      </c>
      <c r="AC67" s="200">
        <f t="shared" si="48"/>
        <v>1.0902628309287679</v>
      </c>
      <c r="AD67" s="200">
        <f t="shared" si="48"/>
        <v>1.1229707158566309</v>
      </c>
      <c r="AE67" s="200">
        <f t="shared" si="48"/>
        <v>1.1566598373323298</v>
      </c>
      <c r="AF67" s="200">
        <f t="shared" si="48"/>
        <v>1.1913596324522997</v>
      </c>
      <c r="AG67" s="200">
        <f t="shared" si="48"/>
        <v>1.2271004214258685</v>
      </c>
      <c r="AH67" s="200">
        <f t="shared" si="48"/>
        <v>1.2639134340686446</v>
      </c>
      <c r="AI67" s="200">
        <f t="shared" si="48"/>
        <v>1.3018308370907041</v>
      </c>
      <c r="AJ67" s="200">
        <f t="shared" si="48"/>
        <v>1.3408857622034251</v>
      </c>
      <c r="AK67" s="200">
        <f t="shared" si="48"/>
        <v>1.3811123350695278</v>
      </c>
      <c r="AL67" s="200">
        <f t="shared" si="48"/>
        <v>1.4225457051216139</v>
      </c>
      <c r="AM67" s="200">
        <f t="shared" si="48"/>
        <v>1.4652220762752621</v>
      </c>
      <c r="AN67" s="200">
        <f t="shared" si="48"/>
        <v>1.50917873856352</v>
      </c>
      <c r="AO67" s="200">
        <f t="shared" si="48"/>
        <v>1.5544541007204258</v>
      </c>
      <c r="AP67" s="200">
        <f t="shared" si="48"/>
        <v>1.6010877237420384</v>
      </c>
      <c r="AQ67" s="200">
        <f t="shared" si="48"/>
        <v>1.6491203554542997</v>
      </c>
      <c r="AR67" s="200">
        <f t="shared" si="48"/>
        <v>1.6985939661179288</v>
      </c>
      <c r="AS67" s="200">
        <f t="shared" si="48"/>
        <v>1.7495517851014668</v>
      </c>
      <c r="AT67" s="200">
        <f t="shared" si="48"/>
        <v>1.8020383386545111</v>
      </c>
      <c r="AU67" s="200">
        <f t="shared" si="48"/>
        <v>1.8560994888141462</v>
      </c>
      <c r="AV67" s="200">
        <f t="shared" si="48"/>
        <v>1.9117824734785707</v>
      </c>
      <c r="AW67" s="200">
        <f t="shared" si="48"/>
        <v>1.9691359476829282</v>
      </c>
      <c r="AX67" s="200">
        <f t="shared" si="48"/>
        <v>2.0282100261134159</v>
      </c>
      <c r="AY67" s="200">
        <f t="shared" si="48"/>
        <v>2.0890563268968179</v>
      </c>
      <c r="AZ67" s="200">
        <f t="shared" si="48"/>
        <v>2.1517280167037227</v>
      </c>
      <c r="BA67" s="200">
        <f t="shared" si="48"/>
        <v>2.2162798572048348</v>
      </c>
      <c r="BB67" s="200">
        <f t="shared" si="48"/>
        <v>2.2827682529209796</v>
      </c>
      <c r="BC67" s="200">
        <f t="shared" si="48"/>
        <v>2.3512513005086091</v>
      </c>
      <c r="BD67" s="200">
        <f t="shared" si="48"/>
        <v>2.4217888395238671</v>
      </c>
      <c r="BE67" s="200">
        <f t="shared" si="48"/>
        <v>2.4944425047095837</v>
      </c>
      <c r="BF67" s="200">
        <f t="shared" si="48"/>
        <v>2.5692757798508712</v>
      </c>
      <c r="BG67" s="200">
        <f t="shared" si="48"/>
        <v>2.6463540532463972</v>
      </c>
      <c r="BH67" s="200">
        <f t="shared" si="48"/>
        <v>2.725744674843789</v>
      </c>
      <c r="BI67" s="200">
        <f t="shared" si="48"/>
        <v>2.8075170150891031</v>
      </c>
      <c r="BJ67" s="200">
        <f t="shared" si="48"/>
        <v>2.8917425255417761</v>
      </c>
      <c r="BK67" s="200">
        <f t="shared" si="48"/>
        <v>2.9784948013080297</v>
      </c>
      <c r="BL67" s="200">
        <f t="shared" si="48"/>
        <v>3.067849645347271</v>
      </c>
      <c r="BM67" s="200">
        <f t="shared" si="48"/>
        <v>3.1598851347076891</v>
      </c>
      <c r="BN67" s="200">
        <f t="shared" si="48"/>
        <v>3.2546816887489194</v>
      </c>
      <c r="BO67" s="200">
        <f t="shared" si="48"/>
        <v>3.3523221394113869</v>
      </c>
      <c r="BP67" s="200">
        <f t="shared" si="48"/>
        <v>3.4528918035937282</v>
      </c>
      <c r="BQ67" s="200">
        <f t="shared" si="48"/>
        <v>3.5564785577015408</v>
      </c>
    </row>
    <row r="68" spans="5:69" ht="16" customHeight="1">
      <c r="E68" s="326"/>
      <c r="F68" s="328"/>
      <c r="G68" s="329"/>
      <c r="H68" s="330"/>
      <c r="I68" s="226" t="s">
        <v>322</v>
      </c>
      <c r="J68" s="200">
        <f>J67/J264</f>
        <v>3.6574215178299299E-2</v>
      </c>
      <c r="K68" s="200">
        <f>K67/K264</f>
        <v>3.6932785915341451E-2</v>
      </c>
      <c r="L68" s="200">
        <f t="shared" ref="L68:BQ68" si="49">L67/L264</f>
        <v>3.7294872051766376E-2</v>
      </c>
      <c r="M68" s="200">
        <f t="shared" si="49"/>
        <v>3.7660508052273882E-2</v>
      </c>
      <c r="N68" s="200">
        <f t="shared" si="49"/>
        <v>3.8029728719453038E-2</v>
      </c>
      <c r="O68" s="200">
        <f t="shared" si="49"/>
        <v>3.8402569197094741E-2</v>
      </c>
      <c r="P68" s="200">
        <f t="shared" si="49"/>
        <v>3.8779064973536843E-2</v>
      </c>
      <c r="Q68" s="200">
        <f t="shared" si="49"/>
        <v>3.9159251885042101E-2</v>
      </c>
      <c r="R68" s="200">
        <f t="shared" si="49"/>
        <v>3.9543166119209182E-2</v>
      </c>
      <c r="S68" s="200">
        <f t="shared" si="49"/>
        <v>3.9930844218417118E-2</v>
      </c>
      <c r="T68" s="200">
        <f t="shared" si="49"/>
        <v>4.0322323083303573E-2</v>
      </c>
      <c r="U68" s="200">
        <f t="shared" si="49"/>
        <v>4.0717639976277128E-2</v>
      </c>
      <c r="V68" s="200">
        <f t="shared" si="49"/>
        <v>4.1116832525064151E-2</v>
      </c>
      <c r="W68" s="200">
        <f t="shared" si="49"/>
        <v>4.1519938726290291E-2</v>
      </c>
      <c r="X68" s="200">
        <f t="shared" si="49"/>
        <v>4.1926996949097059E-2</v>
      </c>
      <c r="Y68" s="200">
        <f t="shared" si="49"/>
        <v>4.2338045938794075E-2</v>
      </c>
      <c r="Z68" s="200">
        <f t="shared" si="49"/>
        <v>4.2753124820546967E-2</v>
      </c>
      <c r="AA68" s="200">
        <f t="shared" si="49"/>
        <v>4.3172273103101344E-2</v>
      </c>
      <c r="AB68" s="200">
        <f t="shared" si="49"/>
        <v>4.3595530682543515E-2</v>
      </c>
      <c r="AC68" s="200">
        <f t="shared" si="49"/>
        <v>4.4022937846097863E-2</v>
      </c>
      <c r="AD68" s="200">
        <f t="shared" si="49"/>
        <v>4.4454535275961563E-2</v>
      </c>
      <c r="AE68" s="200">
        <f t="shared" si="49"/>
        <v>4.4890364053176875E-2</v>
      </c>
      <c r="AF68" s="200">
        <f t="shared" si="49"/>
        <v>4.5330465661541357E-2</v>
      </c>
      <c r="AG68" s="200">
        <f t="shared" si="49"/>
        <v>4.5774881991556451E-2</v>
      </c>
      <c r="AH68" s="200">
        <f t="shared" si="49"/>
        <v>4.6223655344414853E-2</v>
      </c>
      <c r="AI68" s="200">
        <f t="shared" si="49"/>
        <v>4.6676828436026774E-2</v>
      </c>
      <c r="AJ68" s="200">
        <f t="shared" si="49"/>
        <v>4.713444440108585E-2</v>
      </c>
      <c r="AK68" s="200">
        <f t="shared" si="49"/>
        <v>4.759654679717492E-2</v>
      </c>
      <c r="AL68" s="200">
        <f t="shared" si="49"/>
        <v>4.8063179608911932E-2</v>
      </c>
      <c r="AM68" s="200">
        <f t="shared" si="49"/>
        <v>4.8534387252136553E-2</v>
      </c>
      <c r="AN68" s="200">
        <f t="shared" si="49"/>
        <v>4.9010214578137895E-2</v>
      </c>
      <c r="AO68" s="200">
        <f t="shared" si="49"/>
        <v>4.9490706877923563E-2</v>
      </c>
      <c r="AP68" s="200">
        <f t="shared" si="49"/>
        <v>4.9975909886530646E-2</v>
      </c>
      <c r="AQ68" s="200">
        <f t="shared" si="49"/>
        <v>5.0465869787378999E-2</v>
      </c>
      <c r="AR68" s="200">
        <f t="shared" si="49"/>
        <v>5.0960633216667037E-2</v>
      </c>
      <c r="AS68" s="200">
        <f t="shared" si="49"/>
        <v>5.146024726781083E-2</v>
      </c>
      <c r="AT68" s="200">
        <f t="shared" si="49"/>
        <v>5.1964759495926625E-2</v>
      </c>
      <c r="AU68" s="200">
        <f t="shared" si="49"/>
        <v>5.2474217922357271E-2</v>
      </c>
      <c r="AV68" s="200">
        <f t="shared" si="49"/>
        <v>5.2988671039243138E-2</v>
      </c>
      <c r="AW68" s="200">
        <f t="shared" si="49"/>
        <v>5.3508167814137683E-2</v>
      </c>
      <c r="AX68" s="200">
        <f t="shared" si="49"/>
        <v>5.4032757694668442E-2</v>
      </c>
      <c r="AY68" s="200">
        <f t="shared" si="49"/>
        <v>5.45624906132436E-2</v>
      </c>
      <c r="AZ68" s="200">
        <f t="shared" si="49"/>
        <v>5.5097416991804829E-2</v>
      </c>
      <c r="BA68" s="200">
        <f t="shared" si="49"/>
        <v>5.563758774662645E-2</v>
      </c>
      <c r="BB68" s="200">
        <f t="shared" si="49"/>
        <v>5.6183054293162005E-2</v>
      </c>
      <c r="BC68" s="200">
        <f t="shared" si="49"/>
        <v>5.6733868550938107E-2</v>
      </c>
      <c r="BD68" s="200">
        <f t="shared" si="49"/>
        <v>5.7290082948496322E-2</v>
      </c>
      <c r="BE68" s="200">
        <f t="shared" si="49"/>
        <v>5.7851750428383544E-2</v>
      </c>
      <c r="BF68" s="200">
        <f t="shared" si="49"/>
        <v>5.8418924452191226E-2</v>
      </c>
      <c r="BG68" s="200">
        <f t="shared" si="49"/>
        <v>5.899165900564407E-2</v>
      </c>
      <c r="BH68" s="200">
        <f t="shared" si="49"/>
        <v>5.9570008603738622E-2</v>
      </c>
      <c r="BI68" s="200">
        <f t="shared" si="49"/>
        <v>6.0154028295932145E-2</v>
      </c>
      <c r="BJ68" s="200">
        <f t="shared" si="49"/>
        <v>6.0743773671382457E-2</v>
      </c>
      <c r="BK68" s="200">
        <f t="shared" si="49"/>
        <v>6.1339300864239152E-2</v>
      </c>
      <c r="BL68" s="200">
        <f t="shared" si="49"/>
        <v>6.1940666558986612E-2</v>
      </c>
      <c r="BM68" s="200">
        <f t="shared" si="49"/>
        <v>6.2547927995839414E-2</v>
      </c>
      <c r="BN68" s="200">
        <f t="shared" si="49"/>
        <v>6.3161142976190771E-2</v>
      </c>
      <c r="BO68" s="200">
        <f t="shared" si="49"/>
        <v>6.3780369868114209E-2</v>
      </c>
      <c r="BP68" s="200">
        <f t="shared" si="49"/>
        <v>6.4405667611919237E-2</v>
      </c>
      <c r="BQ68" s="200">
        <f t="shared" si="49"/>
        <v>6.5037095725761607E-2</v>
      </c>
    </row>
    <row r="69" spans="5:69" ht="16" customHeight="1">
      <c r="E69" s="326"/>
      <c r="F69" s="328"/>
      <c r="G69" s="329"/>
      <c r="H69" s="330"/>
      <c r="I69" s="224" t="s">
        <v>299</v>
      </c>
      <c r="J69" s="200">
        <v>0</v>
      </c>
      <c r="K69" s="200">
        <f t="shared" ref="K69:BQ69" si="50">J71*$B$6</f>
        <v>1.462968607131972E-2</v>
      </c>
      <c r="L69" s="200">
        <f t="shared" si="50"/>
        <v>2.2087957401796442E-2</v>
      </c>
      <c r="M69" s="200">
        <f t="shared" si="50"/>
        <v>2.5961927521604772E-2</v>
      </c>
      <c r="N69" s="200">
        <f t="shared" si="50"/>
        <v>2.8045166981711941E-2</v>
      </c>
      <c r="O69" s="200">
        <f t="shared" si="50"/>
        <v>2.9234474978637189E-2</v>
      </c>
      <c r="P69" s="200">
        <f t="shared" si="50"/>
        <v>2.9978265168156493E-2</v>
      </c>
      <c r="Q69" s="200">
        <f t="shared" si="50"/>
        <v>3.0500758573492982E-2</v>
      </c>
      <c r="R69" s="200">
        <f t="shared" si="50"/>
        <v>3.0914080040763334E-2</v>
      </c>
      <c r="S69" s="200">
        <f t="shared" si="50"/>
        <v>3.1274306468065338E-2</v>
      </c>
      <c r="T69" s="200">
        <f t="shared" si="50"/>
        <v>3.1609490921399516E-2</v>
      </c>
      <c r="U69" s="200">
        <f t="shared" si="50"/>
        <v>3.193367469402119E-2</v>
      </c>
      <c r="V69" s="200">
        <f t="shared" si="50"/>
        <v>3.2253893337521447E-2</v>
      </c>
      <c r="W69" s="200">
        <f t="shared" si="50"/>
        <v>3.2573679678786382E-2</v>
      </c>
      <c r="X69" s="200">
        <f t="shared" si="50"/>
        <v>3.2894815329909309E-2</v>
      </c>
      <c r="Y69" s="200">
        <f t="shared" si="50"/>
        <v>3.3218206444593473E-2</v>
      </c>
      <c r="Z69" s="200">
        <f t="shared" si="50"/>
        <v>3.3544321597814362E-2</v>
      </c>
      <c r="AA69" s="200">
        <f t="shared" si="50"/>
        <v>3.387341072712597E-2</v>
      </c>
      <c r="AB69" s="200">
        <f t="shared" si="50"/>
        <v>3.4205614604803522E-2</v>
      </c>
      <c r="AC69" s="200">
        <f t="shared" si="50"/>
        <v>3.454101957541917E-2</v>
      </c>
      <c r="AD69" s="200">
        <f t="shared" si="50"/>
        <v>3.4879684926148728E-2</v>
      </c>
      <c r="AE69" s="200">
        <f t="shared" si="50"/>
        <v>3.5221656573458986E-2</v>
      </c>
      <c r="AF69" s="200">
        <f t="shared" si="50"/>
        <v>3.5566973908000246E-2</v>
      </c>
      <c r="AG69" s="200">
        <f t="shared" si="50"/>
        <v>3.5915673218616662E-2</v>
      </c>
      <c r="AH69" s="200">
        <f t="shared" si="50"/>
        <v>3.6267789405930916E-2</v>
      </c>
      <c r="AI69" s="200">
        <f t="shared" si="50"/>
        <v>3.6623356840731397E-2</v>
      </c>
      <c r="AJ69" s="200">
        <f t="shared" si="50"/>
        <v>3.6982409794776405E-2</v>
      </c>
      <c r="AK69" s="200">
        <f t="shared" si="50"/>
        <v>3.7344982657822545E-2</v>
      </c>
      <c r="AL69" s="200">
        <f t="shared" si="50"/>
        <v>3.7711110047781243E-2</v>
      </c>
      <c r="AM69" s="200">
        <f t="shared" si="50"/>
        <v>3.8080826867455397E-2</v>
      </c>
      <c r="AN69" s="200">
        <f t="shared" si="50"/>
        <v>3.8454168334582317E-2</v>
      </c>
      <c r="AO69" s="200">
        <f t="shared" si="50"/>
        <v>3.8831169998546321E-2</v>
      </c>
      <c r="AP69" s="200">
        <f t="shared" si="50"/>
        <v>3.9211867750442587E-2</v>
      </c>
      <c r="AQ69" s="200">
        <f t="shared" si="50"/>
        <v>3.9596297829833559E-2</v>
      </c>
      <c r="AR69" s="200">
        <f t="shared" si="50"/>
        <v>3.9984496829868377E-2</v>
      </c>
      <c r="AS69" s="200">
        <f t="shared" si="50"/>
        <v>4.0376501701601009E-2</v>
      </c>
      <c r="AT69" s="200">
        <f t="shared" si="50"/>
        <v>4.077234975792484E-2</v>
      </c>
      <c r="AU69" s="200">
        <f t="shared" si="50"/>
        <v>4.1172078677333072E-2</v>
      </c>
      <c r="AV69" s="200">
        <f t="shared" si="50"/>
        <v>4.1575726507609448E-2</v>
      </c>
      <c r="AW69" s="200">
        <f t="shared" si="50"/>
        <v>4.198333166950198E-2</v>
      </c>
      <c r="AX69" s="200">
        <f t="shared" si="50"/>
        <v>4.2394932960406063E-2</v>
      </c>
      <c r="AY69" s="200">
        <f t="shared" si="50"/>
        <v>4.2810569558070416E-2</v>
      </c>
      <c r="AZ69" s="200">
        <f t="shared" si="50"/>
        <v>4.3230281024332656E-2</v>
      </c>
      <c r="BA69" s="200">
        <f t="shared" si="50"/>
        <v>4.365410730888826E-2</v>
      </c>
      <c r="BB69" s="200">
        <f t="shared" si="50"/>
        <v>4.4082088753094717E-2</v>
      </c>
      <c r="BC69" s="200">
        <f t="shared" si="50"/>
        <v>4.4514266093812163E-2</v>
      </c>
      <c r="BD69" s="200">
        <f t="shared" si="50"/>
        <v>4.4950680467281325E-2</v>
      </c>
      <c r="BE69" s="200">
        <f t="shared" si="50"/>
        <v>4.5391373413039199E-2</v>
      </c>
      <c r="BF69" s="200">
        <f t="shared" si="50"/>
        <v>4.5836386877873017E-2</v>
      </c>
      <c r="BG69" s="200">
        <f t="shared" si="50"/>
        <v>4.6285763219813002E-2</v>
      </c>
      <c r="BH69" s="200">
        <f t="shared" si="50"/>
        <v>4.6739545212164134E-2</v>
      </c>
      <c r="BI69" s="200">
        <f t="shared" si="50"/>
        <v>4.7197776047577522E-2</v>
      </c>
      <c r="BJ69" s="200">
        <f t="shared" si="50"/>
        <v>4.766049934216162E-2</v>
      </c>
      <c r="BK69" s="200">
        <f t="shared" si="50"/>
        <v>4.8127759139633797E-2</v>
      </c>
      <c r="BL69" s="200">
        <f t="shared" si="50"/>
        <v>4.8599599915512562E-2</v>
      </c>
      <c r="BM69" s="200">
        <f t="shared" si="50"/>
        <v>4.9076066581350927E-2</v>
      </c>
      <c r="BN69" s="200">
        <f t="shared" si="50"/>
        <v>4.9557204489011235E-2</v>
      </c>
      <c r="BO69" s="200">
        <f t="shared" si="50"/>
        <v>5.0043059434981933E-2</v>
      </c>
      <c r="BP69" s="200">
        <f t="shared" si="50"/>
        <v>5.0533677664736647E-2</v>
      </c>
      <c r="BQ69" s="200">
        <f t="shared" si="50"/>
        <v>5.1029105877136022E-2</v>
      </c>
    </row>
    <row r="70" spans="5:69" ht="16" customHeight="1">
      <c r="E70" s="326"/>
      <c r="F70" s="328"/>
      <c r="G70" s="329"/>
      <c r="H70" s="330"/>
      <c r="I70" s="224" t="s">
        <v>301</v>
      </c>
      <c r="J70" s="200">
        <v>0</v>
      </c>
      <c r="K70" s="200">
        <f t="shared" ref="K70:BQ70" si="51">J71*$B$7</f>
        <v>3.6574215178299301E-3</v>
      </c>
      <c r="L70" s="200">
        <f t="shared" si="51"/>
        <v>5.5219893504491104E-3</v>
      </c>
      <c r="M70" s="200">
        <f t="shared" si="51"/>
        <v>6.4904818804011931E-3</v>
      </c>
      <c r="N70" s="200">
        <f t="shared" si="51"/>
        <v>7.0112917454279852E-3</v>
      </c>
      <c r="O70" s="200">
        <f t="shared" si="51"/>
        <v>7.3086187446592971E-3</v>
      </c>
      <c r="P70" s="200">
        <f t="shared" si="51"/>
        <v>7.4945662920391232E-3</v>
      </c>
      <c r="Q70" s="200">
        <f t="shared" si="51"/>
        <v>7.6251896433732454E-3</v>
      </c>
      <c r="R70" s="200">
        <f t="shared" si="51"/>
        <v>7.7285200101908334E-3</v>
      </c>
      <c r="S70" s="200">
        <f t="shared" si="51"/>
        <v>7.8185766170163346E-3</v>
      </c>
      <c r="T70" s="200">
        <f t="shared" si="51"/>
        <v>7.9023727303498791E-3</v>
      </c>
      <c r="U70" s="200">
        <f t="shared" si="51"/>
        <v>7.9834186735052975E-3</v>
      </c>
      <c r="V70" s="200">
        <f t="shared" si="51"/>
        <v>8.0634733343803618E-3</v>
      </c>
      <c r="W70" s="200">
        <f t="shared" si="51"/>
        <v>8.1434199196965956E-3</v>
      </c>
      <c r="X70" s="200">
        <f t="shared" si="51"/>
        <v>8.2237038324773273E-3</v>
      </c>
      <c r="Y70" s="200">
        <f t="shared" si="51"/>
        <v>8.3045516111483683E-3</v>
      </c>
      <c r="Z70" s="200">
        <f t="shared" si="51"/>
        <v>8.3860803994535906E-3</v>
      </c>
      <c r="AA70" s="200">
        <f t="shared" si="51"/>
        <v>8.4683526817814925E-3</v>
      </c>
      <c r="AB70" s="200">
        <f t="shared" si="51"/>
        <v>8.5514036512008805E-3</v>
      </c>
      <c r="AC70" s="200">
        <f t="shared" si="51"/>
        <v>8.6352548938547925E-3</v>
      </c>
      <c r="AD70" s="200">
        <f t="shared" si="51"/>
        <v>8.7199212315371821E-3</v>
      </c>
      <c r="AE70" s="200">
        <f t="shared" si="51"/>
        <v>8.8054141433647464E-3</v>
      </c>
      <c r="AF70" s="200">
        <f t="shared" si="51"/>
        <v>8.8917434770000615E-3</v>
      </c>
      <c r="AG70" s="200">
        <f t="shared" si="51"/>
        <v>8.9789183046541654E-3</v>
      </c>
      <c r="AH70" s="200">
        <f t="shared" si="51"/>
        <v>9.0669473514827289E-3</v>
      </c>
      <c r="AI70" s="200">
        <f t="shared" si="51"/>
        <v>9.1558392101828492E-3</v>
      </c>
      <c r="AJ70" s="200">
        <f t="shared" si="51"/>
        <v>9.2456024486941013E-3</v>
      </c>
      <c r="AK70" s="200">
        <f t="shared" si="51"/>
        <v>9.3362456644556363E-3</v>
      </c>
      <c r="AL70" s="200">
        <f t="shared" si="51"/>
        <v>9.4277775119453108E-3</v>
      </c>
      <c r="AM70" s="200">
        <f t="shared" si="51"/>
        <v>9.5202067168638493E-3</v>
      </c>
      <c r="AN70" s="200">
        <f t="shared" si="51"/>
        <v>9.6135420836455793E-3</v>
      </c>
      <c r="AO70" s="200">
        <f t="shared" si="51"/>
        <v>9.7077924996365802E-3</v>
      </c>
      <c r="AP70" s="200">
        <f t="shared" si="51"/>
        <v>9.8029669376106469E-3</v>
      </c>
      <c r="AQ70" s="200">
        <f t="shared" si="51"/>
        <v>9.8990744574583896E-3</v>
      </c>
      <c r="AR70" s="200">
        <f t="shared" si="51"/>
        <v>9.9961242074670942E-3</v>
      </c>
      <c r="AS70" s="200">
        <f t="shared" si="51"/>
        <v>1.0094125425400252E-2</v>
      </c>
      <c r="AT70" s="200">
        <f t="shared" si="51"/>
        <v>1.019308743948121E-2</v>
      </c>
      <c r="AU70" s="200">
        <f t="shared" si="51"/>
        <v>1.0293019669333268E-2</v>
      </c>
      <c r="AV70" s="200">
        <f t="shared" si="51"/>
        <v>1.0393931626902362E-2</v>
      </c>
      <c r="AW70" s="200">
        <f t="shared" si="51"/>
        <v>1.0495832917375495E-2</v>
      </c>
      <c r="AX70" s="200">
        <f t="shared" si="51"/>
        <v>1.0598733240101516E-2</v>
      </c>
      <c r="AY70" s="200">
        <f t="shared" si="51"/>
        <v>1.0702642389517604E-2</v>
      </c>
      <c r="AZ70" s="200">
        <f t="shared" si="51"/>
        <v>1.0807570256083164E-2</v>
      </c>
      <c r="BA70" s="200">
        <f t="shared" si="51"/>
        <v>1.0913526827222065E-2</v>
      </c>
      <c r="BB70" s="200">
        <f t="shared" si="51"/>
        <v>1.1020522188273679E-2</v>
      </c>
      <c r="BC70" s="200">
        <f t="shared" si="51"/>
        <v>1.1128566523453041E-2</v>
      </c>
      <c r="BD70" s="200">
        <f t="shared" si="51"/>
        <v>1.1237670116820331E-2</v>
      </c>
      <c r="BE70" s="200">
        <f t="shared" si="51"/>
        <v>1.13478433532598E-2</v>
      </c>
      <c r="BF70" s="200">
        <f t="shared" si="51"/>
        <v>1.1459096719468254E-2</v>
      </c>
      <c r="BG70" s="200">
        <f t="shared" si="51"/>
        <v>1.157144080495325E-2</v>
      </c>
      <c r="BH70" s="200">
        <f t="shared" si="51"/>
        <v>1.1684886303041033E-2</v>
      </c>
      <c r="BI70" s="200">
        <f t="shared" si="51"/>
        <v>1.1799444011894381E-2</v>
      </c>
      <c r="BJ70" s="200">
        <f t="shared" si="51"/>
        <v>1.1915124835540405E-2</v>
      </c>
      <c r="BK70" s="200">
        <f t="shared" si="51"/>
        <v>1.2031939784908449E-2</v>
      </c>
      <c r="BL70" s="200">
        <f t="shared" si="51"/>
        <v>1.214989997887814E-2</v>
      </c>
      <c r="BM70" s="200">
        <f t="shared" si="51"/>
        <v>1.2269016645337732E-2</v>
      </c>
      <c r="BN70" s="200">
        <f t="shared" si="51"/>
        <v>1.2389301122252809E-2</v>
      </c>
      <c r="BO70" s="200">
        <f t="shared" si="51"/>
        <v>1.2510764858745483E-2</v>
      </c>
      <c r="BP70" s="200">
        <f t="shared" si="51"/>
        <v>1.2633419416184162E-2</v>
      </c>
      <c r="BQ70" s="200">
        <f t="shared" si="51"/>
        <v>1.2757276469284005E-2</v>
      </c>
    </row>
    <row r="71" spans="5:69" ht="16" customHeight="1">
      <c r="E71" s="326"/>
      <c r="F71" s="328"/>
      <c r="G71" s="329"/>
      <c r="H71" s="330"/>
      <c r="I71" s="224" t="s">
        <v>295</v>
      </c>
      <c r="J71" s="200">
        <f>J68+J69+J70</f>
        <v>3.6574215178299299E-2</v>
      </c>
      <c r="K71" s="200">
        <f>K68+K69+K70</f>
        <v>5.5219893504491101E-2</v>
      </c>
      <c r="L71" s="200">
        <f t="shared" ref="L71:BQ71" si="52">L68+L69+L70</f>
        <v>6.4904818804011929E-2</v>
      </c>
      <c r="M71" s="200">
        <f t="shared" si="52"/>
        <v>7.0112917454279847E-2</v>
      </c>
      <c r="N71" s="200">
        <f t="shared" si="52"/>
        <v>7.3086187446592968E-2</v>
      </c>
      <c r="O71" s="200">
        <f t="shared" si="52"/>
        <v>7.4945662920391232E-2</v>
      </c>
      <c r="P71" s="200">
        <f t="shared" si="52"/>
        <v>7.6251896433732452E-2</v>
      </c>
      <c r="Q71" s="200">
        <f t="shared" si="52"/>
        <v>7.7285200101908327E-2</v>
      </c>
      <c r="R71" s="200">
        <f t="shared" si="52"/>
        <v>7.8185766170163346E-2</v>
      </c>
      <c r="S71" s="200">
        <f t="shared" si="52"/>
        <v>7.9023727303498784E-2</v>
      </c>
      <c r="T71" s="200">
        <f t="shared" si="52"/>
        <v>7.9834186735052964E-2</v>
      </c>
      <c r="U71" s="200">
        <f t="shared" si="52"/>
        <v>8.0634733343803611E-2</v>
      </c>
      <c r="V71" s="200">
        <f t="shared" si="52"/>
        <v>8.1434199196965956E-2</v>
      </c>
      <c r="W71" s="200">
        <f t="shared" si="52"/>
        <v>8.2237038324773262E-2</v>
      </c>
      <c r="X71" s="200">
        <f t="shared" si="52"/>
        <v>8.3045516111483683E-2</v>
      </c>
      <c r="Y71" s="200">
        <f t="shared" si="52"/>
        <v>8.386080399453591E-2</v>
      </c>
      <c r="Z71" s="200">
        <f t="shared" si="52"/>
        <v>8.4683526817814922E-2</v>
      </c>
      <c r="AA71" s="200">
        <f t="shared" si="52"/>
        <v>8.5514036512008798E-2</v>
      </c>
      <c r="AB71" s="200">
        <f t="shared" si="52"/>
        <v>8.6352548938547921E-2</v>
      </c>
      <c r="AC71" s="200">
        <f t="shared" si="52"/>
        <v>8.7199212315371824E-2</v>
      </c>
      <c r="AD71" s="200">
        <f t="shared" si="52"/>
        <v>8.8054141433647468E-2</v>
      </c>
      <c r="AE71" s="200">
        <f t="shared" si="52"/>
        <v>8.8917434770000608E-2</v>
      </c>
      <c r="AF71" s="200">
        <f t="shared" si="52"/>
        <v>8.9789183046541654E-2</v>
      </c>
      <c r="AG71" s="200">
        <f t="shared" si="52"/>
        <v>9.0669473514827278E-2</v>
      </c>
      <c r="AH71" s="200">
        <f t="shared" si="52"/>
        <v>9.1558392101828492E-2</v>
      </c>
      <c r="AI71" s="200">
        <f t="shared" si="52"/>
        <v>9.2456024486941013E-2</v>
      </c>
      <c r="AJ71" s="200">
        <f t="shared" si="52"/>
        <v>9.3362456644556363E-2</v>
      </c>
      <c r="AK71" s="200">
        <f t="shared" si="52"/>
        <v>9.4277775119453108E-2</v>
      </c>
      <c r="AL71" s="200">
        <f t="shared" si="52"/>
        <v>9.5202067168638493E-2</v>
      </c>
      <c r="AM71" s="200">
        <f t="shared" si="52"/>
        <v>9.6135420836455793E-2</v>
      </c>
      <c r="AN71" s="200">
        <f t="shared" si="52"/>
        <v>9.7077924996365791E-2</v>
      </c>
      <c r="AO71" s="200">
        <f t="shared" si="52"/>
        <v>9.8029669376106465E-2</v>
      </c>
      <c r="AP71" s="200">
        <f t="shared" si="52"/>
        <v>9.8990744574583886E-2</v>
      </c>
      <c r="AQ71" s="200">
        <f t="shared" si="52"/>
        <v>9.9961242074670942E-2</v>
      </c>
      <c r="AR71" s="200">
        <f t="shared" si="52"/>
        <v>0.10094125425400251</v>
      </c>
      <c r="AS71" s="200">
        <f t="shared" si="52"/>
        <v>0.10193087439481209</v>
      </c>
      <c r="AT71" s="200">
        <f t="shared" si="52"/>
        <v>0.10293019669333267</v>
      </c>
      <c r="AU71" s="200">
        <f t="shared" si="52"/>
        <v>0.10393931626902361</v>
      </c>
      <c r="AV71" s="200">
        <f t="shared" si="52"/>
        <v>0.10495832917375494</v>
      </c>
      <c r="AW71" s="200">
        <f t="shared" si="52"/>
        <v>0.10598733240101516</v>
      </c>
      <c r="AX71" s="200">
        <f t="shared" si="52"/>
        <v>0.10702642389517603</v>
      </c>
      <c r="AY71" s="200">
        <f t="shared" si="52"/>
        <v>0.10807570256083163</v>
      </c>
      <c r="AZ71" s="200">
        <f t="shared" si="52"/>
        <v>0.10913526827222064</v>
      </c>
      <c r="BA71" s="200">
        <f t="shared" si="52"/>
        <v>0.11020522188273678</v>
      </c>
      <c r="BB71" s="200">
        <f t="shared" si="52"/>
        <v>0.1112856652345304</v>
      </c>
      <c r="BC71" s="200">
        <f t="shared" si="52"/>
        <v>0.11237670116820331</v>
      </c>
      <c r="BD71" s="200">
        <f t="shared" si="52"/>
        <v>0.11347843353259798</v>
      </c>
      <c r="BE71" s="200">
        <f t="shared" si="52"/>
        <v>0.11459096719468254</v>
      </c>
      <c r="BF71" s="200">
        <f t="shared" si="52"/>
        <v>0.11571440804953249</v>
      </c>
      <c r="BG71" s="200">
        <f t="shared" si="52"/>
        <v>0.11684886303041032</v>
      </c>
      <c r="BH71" s="200">
        <f t="shared" si="52"/>
        <v>0.11799444011894379</v>
      </c>
      <c r="BI71" s="200">
        <f t="shared" si="52"/>
        <v>0.11915124835540404</v>
      </c>
      <c r="BJ71" s="200">
        <f t="shared" si="52"/>
        <v>0.12031939784908448</v>
      </c>
      <c r="BK71" s="200">
        <f t="shared" si="52"/>
        <v>0.1214989997887814</v>
      </c>
      <c r="BL71" s="200">
        <f t="shared" si="52"/>
        <v>0.12269016645337731</v>
      </c>
      <c r="BM71" s="200">
        <f t="shared" si="52"/>
        <v>0.12389301122252808</v>
      </c>
      <c r="BN71" s="200">
        <f t="shared" si="52"/>
        <v>0.12510764858745482</v>
      </c>
      <c r="BO71" s="200">
        <f t="shared" si="52"/>
        <v>0.12633419416184161</v>
      </c>
      <c r="BP71" s="200">
        <f t="shared" si="52"/>
        <v>0.12757276469284004</v>
      </c>
      <c r="BQ71" s="200">
        <f t="shared" si="52"/>
        <v>0.12882347807218164</v>
      </c>
    </row>
    <row r="72" spans="5:69" ht="16" customHeight="1">
      <c r="E72" s="326"/>
      <c r="F72" s="328"/>
      <c r="G72" s="329"/>
      <c r="H72" s="330"/>
      <c r="I72" s="224" t="s">
        <v>326</v>
      </c>
      <c r="J72" s="219">
        <f>Variables!$I$24</f>
        <v>60000</v>
      </c>
      <c r="K72" s="219">
        <f>Variables!$I$24</f>
        <v>60000</v>
      </c>
      <c r="L72" s="219">
        <f>Variables!$I$24</f>
        <v>60000</v>
      </c>
      <c r="M72" s="219">
        <f>Variables!$I$24</f>
        <v>60000</v>
      </c>
      <c r="N72" s="219">
        <f>Variables!$I$24</f>
        <v>60000</v>
      </c>
      <c r="O72" s="219">
        <f>Variables!$I$24</f>
        <v>60000</v>
      </c>
      <c r="P72" s="219">
        <f>Variables!$I$24</f>
        <v>60000</v>
      </c>
      <c r="Q72" s="219">
        <f>Variables!$I$24</f>
        <v>60000</v>
      </c>
      <c r="R72" s="219">
        <f>Variables!$I$24</f>
        <v>60000</v>
      </c>
      <c r="S72" s="219">
        <f>Variables!$I$24</f>
        <v>60000</v>
      </c>
      <c r="T72" s="219">
        <f>Variables!$I$24</f>
        <v>60000</v>
      </c>
      <c r="U72" s="219">
        <f>Variables!$I$24</f>
        <v>60000</v>
      </c>
      <c r="V72" s="219">
        <f>Variables!$I$24</f>
        <v>60000</v>
      </c>
      <c r="W72" s="219">
        <f>Variables!$I$24</f>
        <v>60000</v>
      </c>
      <c r="X72" s="219">
        <f>Variables!$I$24</f>
        <v>60000</v>
      </c>
      <c r="Y72" s="219">
        <f>Variables!$I$24</f>
        <v>60000</v>
      </c>
      <c r="Z72" s="219">
        <f>Variables!$I$24</f>
        <v>60000</v>
      </c>
      <c r="AA72" s="219">
        <f>Variables!$I$24</f>
        <v>60000</v>
      </c>
      <c r="AB72" s="219">
        <f>Variables!$I$24</f>
        <v>60000</v>
      </c>
      <c r="AC72" s="219">
        <f>Variables!$I$24</f>
        <v>60000</v>
      </c>
      <c r="AD72" s="219">
        <f>Variables!$I$24</f>
        <v>60000</v>
      </c>
      <c r="AE72" s="219">
        <f>Variables!$I$24</f>
        <v>60000</v>
      </c>
      <c r="AF72" s="219">
        <f>Variables!$I$24</f>
        <v>60000</v>
      </c>
      <c r="AG72" s="219">
        <f>Variables!$I$24</f>
        <v>60000</v>
      </c>
      <c r="AH72" s="219">
        <f>Variables!$I$24</f>
        <v>60000</v>
      </c>
      <c r="AI72" s="219">
        <f>Variables!$I$24</f>
        <v>60000</v>
      </c>
      <c r="AJ72" s="219">
        <f>Variables!$I$24</f>
        <v>60000</v>
      </c>
      <c r="AK72" s="219">
        <f>Variables!$I$24</f>
        <v>60000</v>
      </c>
      <c r="AL72" s="219">
        <f>Variables!$I$24</f>
        <v>60000</v>
      </c>
      <c r="AM72" s="219">
        <f>Variables!$I$24</f>
        <v>60000</v>
      </c>
      <c r="AN72" s="219">
        <f>Variables!$I$24</f>
        <v>60000</v>
      </c>
      <c r="AO72" s="219">
        <f>Variables!$I$24</f>
        <v>60000</v>
      </c>
      <c r="AP72" s="219">
        <f>Variables!$I$24</f>
        <v>60000</v>
      </c>
      <c r="AQ72" s="219">
        <f>Variables!$I$24</f>
        <v>60000</v>
      </c>
      <c r="AR72" s="219">
        <f>Variables!$I$24</f>
        <v>60000</v>
      </c>
      <c r="AS72" s="219">
        <f>Variables!$I$24</f>
        <v>60000</v>
      </c>
      <c r="AT72" s="219">
        <f>Variables!$I$24</f>
        <v>60000</v>
      </c>
      <c r="AU72" s="219">
        <f>Variables!$I$24</f>
        <v>60000</v>
      </c>
      <c r="AV72" s="219">
        <f>Variables!$I$24</f>
        <v>60000</v>
      </c>
      <c r="AW72" s="219">
        <f>Variables!$I$24</f>
        <v>60000</v>
      </c>
      <c r="AX72" s="219">
        <f>Variables!$I$24</f>
        <v>60000</v>
      </c>
      <c r="AY72" s="219">
        <f>Variables!$I$24</f>
        <v>60000</v>
      </c>
      <c r="AZ72" s="219">
        <f>Variables!$I$24</f>
        <v>60000</v>
      </c>
      <c r="BA72" s="219">
        <f>Variables!$I$24</f>
        <v>60000</v>
      </c>
      <c r="BB72" s="219">
        <f>Variables!$I$24</f>
        <v>60000</v>
      </c>
      <c r="BC72" s="219">
        <f>Variables!$I$24</f>
        <v>60000</v>
      </c>
      <c r="BD72" s="219">
        <f>Variables!$I$24</f>
        <v>60000</v>
      </c>
      <c r="BE72" s="219">
        <f>Variables!$I$24</f>
        <v>60000</v>
      </c>
      <c r="BF72" s="219">
        <f>Variables!$I$24</f>
        <v>60000</v>
      </c>
      <c r="BG72" s="219">
        <f>Variables!$I$24</f>
        <v>60000</v>
      </c>
      <c r="BH72" s="219">
        <f>Variables!$I$24</f>
        <v>60000</v>
      </c>
      <c r="BI72" s="219">
        <f>Variables!$I$24</f>
        <v>60000</v>
      </c>
      <c r="BJ72" s="219">
        <f>Variables!$I$24</f>
        <v>60000</v>
      </c>
      <c r="BK72" s="219">
        <f>Variables!$I$24</f>
        <v>60000</v>
      </c>
      <c r="BL72" s="219">
        <f>Variables!$I$24</f>
        <v>60000</v>
      </c>
      <c r="BM72" s="219">
        <f>Variables!$I$24</f>
        <v>60000</v>
      </c>
      <c r="BN72" s="219">
        <f>Variables!$I$24</f>
        <v>60000</v>
      </c>
      <c r="BO72" s="219">
        <f>Variables!$I$24</f>
        <v>60000</v>
      </c>
      <c r="BP72" s="219">
        <f>Variables!$I$24</f>
        <v>60000</v>
      </c>
      <c r="BQ72" s="219">
        <f>Variables!$I$24</f>
        <v>60000</v>
      </c>
    </row>
    <row r="73" spans="5:69" ht="16" customHeight="1">
      <c r="E73" s="326"/>
      <c r="F73" s="328"/>
      <c r="G73" s="329"/>
      <c r="H73" s="330"/>
      <c r="I73" s="224" t="s">
        <v>446</v>
      </c>
      <c r="J73" s="204">
        <f t="shared" ref="J73:BQ73" si="53">J72*$B$9</f>
        <v>10800</v>
      </c>
      <c r="K73" s="204">
        <f t="shared" si="53"/>
        <v>10800</v>
      </c>
      <c r="L73" s="204">
        <f t="shared" si="53"/>
        <v>10800</v>
      </c>
      <c r="M73" s="204">
        <f t="shared" si="53"/>
        <v>10800</v>
      </c>
      <c r="N73" s="204">
        <f t="shared" si="53"/>
        <v>10800</v>
      </c>
      <c r="O73" s="204">
        <f t="shared" si="53"/>
        <v>10800</v>
      </c>
      <c r="P73" s="204">
        <f t="shared" si="53"/>
        <v>10800</v>
      </c>
      <c r="Q73" s="204">
        <f t="shared" si="53"/>
        <v>10800</v>
      </c>
      <c r="R73" s="204">
        <f t="shared" si="53"/>
        <v>10800</v>
      </c>
      <c r="S73" s="204">
        <f t="shared" si="53"/>
        <v>10800</v>
      </c>
      <c r="T73" s="204">
        <f t="shared" si="53"/>
        <v>10800</v>
      </c>
      <c r="U73" s="204">
        <f t="shared" si="53"/>
        <v>10800</v>
      </c>
      <c r="V73" s="204">
        <f t="shared" si="53"/>
        <v>10800</v>
      </c>
      <c r="W73" s="204">
        <f t="shared" si="53"/>
        <v>10800</v>
      </c>
      <c r="X73" s="204">
        <f t="shared" si="53"/>
        <v>10800</v>
      </c>
      <c r="Y73" s="204">
        <f t="shared" si="53"/>
        <v>10800</v>
      </c>
      <c r="Z73" s="204">
        <f t="shared" si="53"/>
        <v>10800</v>
      </c>
      <c r="AA73" s="204">
        <f t="shared" si="53"/>
        <v>10800</v>
      </c>
      <c r="AB73" s="204">
        <f t="shared" si="53"/>
        <v>10800</v>
      </c>
      <c r="AC73" s="204">
        <f t="shared" si="53"/>
        <v>10800</v>
      </c>
      <c r="AD73" s="204">
        <f t="shared" si="53"/>
        <v>10800</v>
      </c>
      <c r="AE73" s="204">
        <f t="shared" si="53"/>
        <v>10800</v>
      </c>
      <c r="AF73" s="204">
        <f t="shared" si="53"/>
        <v>10800</v>
      </c>
      <c r="AG73" s="204">
        <f t="shared" si="53"/>
        <v>10800</v>
      </c>
      <c r="AH73" s="204">
        <f t="shared" si="53"/>
        <v>10800</v>
      </c>
      <c r="AI73" s="204">
        <f t="shared" si="53"/>
        <v>10800</v>
      </c>
      <c r="AJ73" s="204">
        <f t="shared" si="53"/>
        <v>10800</v>
      </c>
      <c r="AK73" s="204">
        <f t="shared" si="53"/>
        <v>10800</v>
      </c>
      <c r="AL73" s="204">
        <f t="shared" si="53"/>
        <v>10800</v>
      </c>
      <c r="AM73" s="204">
        <f t="shared" si="53"/>
        <v>10800</v>
      </c>
      <c r="AN73" s="204">
        <f t="shared" si="53"/>
        <v>10800</v>
      </c>
      <c r="AO73" s="204">
        <f t="shared" si="53"/>
        <v>10800</v>
      </c>
      <c r="AP73" s="204">
        <f t="shared" si="53"/>
        <v>10800</v>
      </c>
      <c r="AQ73" s="204">
        <f t="shared" si="53"/>
        <v>10800</v>
      </c>
      <c r="AR73" s="204">
        <f t="shared" si="53"/>
        <v>10800</v>
      </c>
      <c r="AS73" s="204">
        <f t="shared" si="53"/>
        <v>10800</v>
      </c>
      <c r="AT73" s="204">
        <f t="shared" si="53"/>
        <v>10800</v>
      </c>
      <c r="AU73" s="204">
        <f t="shared" si="53"/>
        <v>10800</v>
      </c>
      <c r="AV73" s="204">
        <f t="shared" si="53"/>
        <v>10800</v>
      </c>
      <c r="AW73" s="204">
        <f t="shared" si="53"/>
        <v>10800</v>
      </c>
      <c r="AX73" s="204">
        <f t="shared" si="53"/>
        <v>10800</v>
      </c>
      <c r="AY73" s="204">
        <f t="shared" si="53"/>
        <v>10800</v>
      </c>
      <c r="AZ73" s="204">
        <f t="shared" si="53"/>
        <v>10800</v>
      </c>
      <c r="BA73" s="204">
        <f t="shared" si="53"/>
        <v>10800</v>
      </c>
      <c r="BB73" s="204">
        <f t="shared" si="53"/>
        <v>10800</v>
      </c>
      <c r="BC73" s="204">
        <f t="shared" si="53"/>
        <v>10800</v>
      </c>
      <c r="BD73" s="204">
        <f t="shared" si="53"/>
        <v>10800</v>
      </c>
      <c r="BE73" s="204">
        <f t="shared" si="53"/>
        <v>10800</v>
      </c>
      <c r="BF73" s="204">
        <f t="shared" si="53"/>
        <v>10800</v>
      </c>
      <c r="BG73" s="204">
        <f t="shared" si="53"/>
        <v>10800</v>
      </c>
      <c r="BH73" s="204">
        <f t="shared" si="53"/>
        <v>10800</v>
      </c>
      <c r="BI73" s="204">
        <f t="shared" si="53"/>
        <v>10800</v>
      </c>
      <c r="BJ73" s="204">
        <f t="shared" si="53"/>
        <v>10800</v>
      </c>
      <c r="BK73" s="204">
        <f t="shared" si="53"/>
        <v>10800</v>
      </c>
      <c r="BL73" s="204">
        <f t="shared" si="53"/>
        <v>10800</v>
      </c>
      <c r="BM73" s="204">
        <f t="shared" si="53"/>
        <v>10800</v>
      </c>
      <c r="BN73" s="204">
        <f t="shared" si="53"/>
        <v>10800</v>
      </c>
      <c r="BO73" s="204">
        <f t="shared" si="53"/>
        <v>10800</v>
      </c>
      <c r="BP73" s="204">
        <f t="shared" si="53"/>
        <v>10800</v>
      </c>
      <c r="BQ73" s="204">
        <f t="shared" si="53"/>
        <v>10800</v>
      </c>
    </row>
    <row r="74" spans="5:69" ht="16" customHeight="1">
      <c r="E74" s="326"/>
      <c r="F74" s="328"/>
      <c r="G74" s="329"/>
      <c r="H74" s="330"/>
      <c r="I74" s="224" t="s">
        <v>346</v>
      </c>
      <c r="J74" s="204">
        <f>J71*J72</f>
        <v>2194.452910697958</v>
      </c>
      <c r="K74" s="204">
        <f>K71*K72</f>
        <v>3313.1936102694663</v>
      </c>
      <c r="L74" s="204">
        <f t="shared" ref="L74:BQ74" si="54">L71*L72</f>
        <v>3894.2891282407159</v>
      </c>
      <c r="M74" s="204">
        <f t="shared" si="54"/>
        <v>4206.7750472567905</v>
      </c>
      <c r="N74" s="204">
        <f t="shared" si="54"/>
        <v>4385.1712467955776</v>
      </c>
      <c r="O74" s="204">
        <f t="shared" si="54"/>
        <v>4496.7397752234738</v>
      </c>
      <c r="P74" s="204">
        <f t="shared" si="54"/>
        <v>4575.1137860239469</v>
      </c>
      <c r="Q74" s="204">
        <f t="shared" si="54"/>
        <v>4637.1120061144993</v>
      </c>
      <c r="R74" s="204">
        <f t="shared" si="54"/>
        <v>4691.1459702098009</v>
      </c>
      <c r="S74" s="204">
        <f t="shared" si="54"/>
        <v>4741.423638209927</v>
      </c>
      <c r="T74" s="204">
        <f t="shared" si="54"/>
        <v>4790.051204103178</v>
      </c>
      <c r="U74" s="204">
        <f t="shared" si="54"/>
        <v>4838.0840006282169</v>
      </c>
      <c r="V74" s="204">
        <f t="shared" si="54"/>
        <v>4886.0519518179572</v>
      </c>
      <c r="W74" s="204">
        <f t="shared" si="54"/>
        <v>4934.222299486396</v>
      </c>
      <c r="X74" s="204">
        <f t="shared" si="54"/>
        <v>4982.7309666890214</v>
      </c>
      <c r="Y74" s="204">
        <f t="shared" si="54"/>
        <v>5031.6482396721549</v>
      </c>
      <c r="Z74" s="204">
        <f t="shared" si="54"/>
        <v>5081.0116090688953</v>
      </c>
      <c r="AA74" s="204">
        <f t="shared" si="54"/>
        <v>5130.8421907205275</v>
      </c>
      <c r="AB74" s="204">
        <f t="shared" si="54"/>
        <v>5181.1529363128757</v>
      </c>
      <c r="AC74" s="204">
        <f t="shared" si="54"/>
        <v>5231.9527389223094</v>
      </c>
      <c r="AD74" s="204">
        <f t="shared" si="54"/>
        <v>5283.2484860188479</v>
      </c>
      <c r="AE74" s="204">
        <f t="shared" si="54"/>
        <v>5335.0460862000364</v>
      </c>
      <c r="AF74" s="204">
        <f t="shared" si="54"/>
        <v>5387.3509827924991</v>
      </c>
      <c r="AG74" s="204">
        <f t="shared" si="54"/>
        <v>5440.168410889637</v>
      </c>
      <c r="AH74" s="204">
        <f t="shared" si="54"/>
        <v>5493.5035261097091</v>
      </c>
      <c r="AI74" s="204">
        <f t="shared" si="54"/>
        <v>5547.361469216461</v>
      </c>
      <c r="AJ74" s="204">
        <f t="shared" si="54"/>
        <v>5601.7473986733821</v>
      </c>
      <c r="AK74" s="204">
        <f t="shared" si="54"/>
        <v>5656.6665071671869</v>
      </c>
      <c r="AL74" s="204">
        <f t="shared" si="54"/>
        <v>5712.1240301183097</v>
      </c>
      <c r="AM74" s="204">
        <f t="shared" si="54"/>
        <v>5768.1252501873478</v>
      </c>
      <c r="AN74" s="204">
        <f t="shared" si="54"/>
        <v>5824.6754997819471</v>
      </c>
      <c r="AO74" s="204">
        <f t="shared" si="54"/>
        <v>5881.7801625663878</v>
      </c>
      <c r="AP74" s="204">
        <f t="shared" si="54"/>
        <v>5939.444674475033</v>
      </c>
      <c r="AQ74" s="204">
        <f t="shared" si="54"/>
        <v>5997.6745244802569</v>
      </c>
      <c r="AR74" s="204">
        <f t="shared" si="54"/>
        <v>6056.4752552401505</v>
      </c>
      <c r="AS74" s="204">
        <f t="shared" si="54"/>
        <v>6115.852463688725</v>
      </c>
      <c r="AT74" s="204">
        <f t="shared" si="54"/>
        <v>6175.8118015999598</v>
      </c>
      <c r="AU74" s="204">
        <f t="shared" si="54"/>
        <v>6236.3589761414169</v>
      </c>
      <c r="AV74" s="204">
        <f t="shared" si="54"/>
        <v>6297.499750425297</v>
      </c>
      <c r="AW74" s="204">
        <f t="shared" si="54"/>
        <v>6359.2399440609097</v>
      </c>
      <c r="AX74" s="204">
        <f t="shared" si="54"/>
        <v>6421.5854337105611</v>
      </c>
      <c r="AY74" s="204">
        <f t="shared" si="54"/>
        <v>6484.542153649898</v>
      </c>
      <c r="AZ74" s="204">
        <f t="shared" si="54"/>
        <v>6548.1160963332386</v>
      </c>
      <c r="BA74" s="204">
        <f t="shared" si="54"/>
        <v>6612.3133129642065</v>
      </c>
      <c r="BB74" s="204">
        <f t="shared" si="54"/>
        <v>6677.139914071824</v>
      </c>
      <c r="BC74" s="204">
        <f t="shared" si="54"/>
        <v>6742.6020700921981</v>
      </c>
      <c r="BD74" s="204">
        <f t="shared" si="54"/>
        <v>6808.7060119558791</v>
      </c>
      <c r="BE74" s="204">
        <f t="shared" si="54"/>
        <v>6875.4580316809524</v>
      </c>
      <c r="BF74" s="204">
        <f t="shared" si="54"/>
        <v>6942.8644829719497</v>
      </c>
      <c r="BG74" s="204">
        <f t="shared" si="54"/>
        <v>7010.9317818246191</v>
      </c>
      <c r="BH74" s="204">
        <f t="shared" si="54"/>
        <v>7079.6664071366276</v>
      </c>
      <c r="BI74" s="204">
        <f t="shared" si="54"/>
        <v>7149.0749013242421</v>
      </c>
      <c r="BJ74" s="204">
        <f t="shared" si="54"/>
        <v>7219.163870945069</v>
      </c>
      <c r="BK74" s="204">
        <f t="shared" si="54"/>
        <v>7289.939987326884</v>
      </c>
      <c r="BL74" s="204">
        <f t="shared" si="54"/>
        <v>7361.4099872026391</v>
      </c>
      <c r="BM74" s="204">
        <f t="shared" si="54"/>
        <v>7433.5806733516847</v>
      </c>
      <c r="BN74" s="204">
        <f t="shared" si="54"/>
        <v>7506.458915247289</v>
      </c>
      <c r="BO74" s="204">
        <f t="shared" si="54"/>
        <v>7580.0516497104963</v>
      </c>
      <c r="BP74" s="204">
        <f t="shared" si="54"/>
        <v>7654.3658815704021</v>
      </c>
      <c r="BQ74" s="204">
        <f t="shared" si="54"/>
        <v>7729.4086843308987</v>
      </c>
    </row>
    <row r="75" spans="5:69" ht="16" customHeight="1">
      <c r="E75" s="326"/>
      <c r="F75" s="328"/>
      <c r="G75" s="329"/>
      <c r="H75" s="330"/>
      <c r="I75" s="224" t="s">
        <v>447</v>
      </c>
      <c r="J75" s="204">
        <f t="shared" ref="J75:BQ75" si="55">J74*$B$9</f>
        <v>395.00152392563245</v>
      </c>
      <c r="K75" s="204">
        <f t="shared" si="55"/>
        <v>596.37484984850391</v>
      </c>
      <c r="L75" s="204">
        <f t="shared" si="55"/>
        <v>700.9720430833288</v>
      </c>
      <c r="M75" s="204">
        <f t="shared" si="55"/>
        <v>757.21950850622227</v>
      </c>
      <c r="N75" s="204">
        <f t="shared" si="55"/>
        <v>789.33082442320392</v>
      </c>
      <c r="O75" s="204">
        <f t="shared" si="55"/>
        <v>809.41315954022525</v>
      </c>
      <c r="P75" s="204">
        <f t="shared" si="55"/>
        <v>823.52048148431038</v>
      </c>
      <c r="Q75" s="204">
        <f t="shared" si="55"/>
        <v>834.68016110060989</v>
      </c>
      <c r="R75" s="204">
        <f t="shared" si="55"/>
        <v>844.40627463776411</v>
      </c>
      <c r="S75" s="204">
        <f t="shared" si="55"/>
        <v>853.45625487778682</v>
      </c>
      <c r="T75" s="204">
        <f t="shared" si="55"/>
        <v>862.20921673857197</v>
      </c>
      <c r="U75" s="204">
        <f t="shared" si="55"/>
        <v>870.85512011307901</v>
      </c>
      <c r="V75" s="204">
        <f t="shared" si="55"/>
        <v>879.48935132723227</v>
      </c>
      <c r="W75" s="204">
        <f t="shared" si="55"/>
        <v>888.16001390755127</v>
      </c>
      <c r="X75" s="204">
        <f t="shared" si="55"/>
        <v>896.89157400402382</v>
      </c>
      <c r="Y75" s="204">
        <f t="shared" si="55"/>
        <v>905.69668314098783</v>
      </c>
      <c r="Z75" s="204">
        <f t="shared" si="55"/>
        <v>914.58208963240111</v>
      </c>
      <c r="AA75" s="204">
        <f t="shared" si="55"/>
        <v>923.55159432969492</v>
      </c>
      <c r="AB75" s="204">
        <f t="shared" si="55"/>
        <v>932.60752853631755</v>
      </c>
      <c r="AC75" s="204">
        <f t="shared" si="55"/>
        <v>941.75149300601561</v>
      </c>
      <c r="AD75" s="204">
        <f t="shared" si="55"/>
        <v>950.98472748339259</v>
      </c>
      <c r="AE75" s="204">
        <f t="shared" si="55"/>
        <v>960.30829551600652</v>
      </c>
      <c r="AF75" s="204">
        <f t="shared" si="55"/>
        <v>969.72317690264981</v>
      </c>
      <c r="AG75" s="204">
        <f t="shared" si="55"/>
        <v>979.23031396013459</v>
      </c>
      <c r="AH75" s="204">
        <f t="shared" si="55"/>
        <v>988.83063469974763</v>
      </c>
      <c r="AI75" s="204">
        <f t="shared" si="55"/>
        <v>998.5250644589629</v>
      </c>
      <c r="AJ75" s="204">
        <f t="shared" si="55"/>
        <v>1008.3145317612087</v>
      </c>
      <c r="AK75" s="204">
        <f t="shared" si="55"/>
        <v>1018.1999712900936</v>
      </c>
      <c r="AL75" s="204">
        <f t="shared" si="55"/>
        <v>1028.1823254212957</v>
      </c>
      <c r="AM75" s="204">
        <f t="shared" si="55"/>
        <v>1038.2625450337225</v>
      </c>
      <c r="AN75" s="204">
        <f t="shared" si="55"/>
        <v>1048.4415899607504</v>
      </c>
      <c r="AO75" s="204">
        <f t="shared" si="55"/>
        <v>1058.7204292619497</v>
      </c>
      <c r="AP75" s="204">
        <f t="shared" si="55"/>
        <v>1069.1000414055059</v>
      </c>
      <c r="AQ75" s="204">
        <f t="shared" si="55"/>
        <v>1079.5814144064461</v>
      </c>
      <c r="AR75" s="204">
        <f t="shared" si="55"/>
        <v>1090.165545943227</v>
      </c>
      <c r="AS75" s="204">
        <f t="shared" si="55"/>
        <v>1100.8534434639705</v>
      </c>
      <c r="AT75" s="204">
        <f t="shared" si="55"/>
        <v>1111.6461242879927</v>
      </c>
      <c r="AU75" s="204">
        <f t="shared" si="55"/>
        <v>1122.544615705455</v>
      </c>
      <c r="AV75" s="204">
        <f t="shared" si="55"/>
        <v>1133.5499550765535</v>
      </c>
      <c r="AW75" s="204">
        <f t="shared" si="55"/>
        <v>1144.6631899309637</v>
      </c>
      <c r="AX75" s="204">
        <f t="shared" si="55"/>
        <v>1155.885378067901</v>
      </c>
      <c r="AY75" s="204">
        <f t="shared" si="55"/>
        <v>1167.2175876569816</v>
      </c>
      <c r="AZ75" s="204">
        <f t="shared" si="55"/>
        <v>1178.660897339983</v>
      </c>
      <c r="BA75" s="204">
        <f t="shared" si="55"/>
        <v>1190.2163963335572</v>
      </c>
      <c r="BB75" s="204">
        <f t="shared" si="55"/>
        <v>1201.8851845329282</v>
      </c>
      <c r="BC75" s="204">
        <f t="shared" si="55"/>
        <v>1213.6683726165957</v>
      </c>
      <c r="BD75" s="204">
        <f t="shared" si="55"/>
        <v>1225.5670821520582</v>
      </c>
      <c r="BE75" s="204">
        <f t="shared" si="55"/>
        <v>1237.5824457025715</v>
      </c>
      <c r="BF75" s="204">
        <f t="shared" si="55"/>
        <v>1249.715606934951</v>
      </c>
      <c r="BG75" s="204">
        <f t="shared" si="55"/>
        <v>1261.9677207284315</v>
      </c>
      <c r="BH75" s="204">
        <f t="shared" si="55"/>
        <v>1274.3399532845929</v>
      </c>
      <c r="BI75" s="204">
        <f t="shared" si="55"/>
        <v>1286.8334822383636</v>
      </c>
      <c r="BJ75" s="204">
        <f t="shared" si="55"/>
        <v>1299.4494967701123</v>
      </c>
      <c r="BK75" s="204">
        <f t="shared" si="55"/>
        <v>1312.1891977188391</v>
      </c>
      <c r="BL75" s="204">
        <f t="shared" si="55"/>
        <v>1325.0537976964749</v>
      </c>
      <c r="BM75" s="204">
        <f t="shared" si="55"/>
        <v>1338.0445212033032</v>
      </c>
      <c r="BN75" s="204">
        <f t="shared" si="55"/>
        <v>1351.162604744512</v>
      </c>
      <c r="BO75" s="204">
        <f t="shared" si="55"/>
        <v>1364.4092969478893</v>
      </c>
      <c r="BP75" s="204">
        <f t="shared" si="55"/>
        <v>1377.7858586826724</v>
      </c>
      <c r="BQ75" s="204">
        <f t="shared" si="55"/>
        <v>1391.2935631795617</v>
      </c>
    </row>
    <row r="76" spans="5:69" ht="16" customHeight="1">
      <c r="E76" s="326"/>
      <c r="F76" s="328"/>
      <c r="G76" s="329"/>
      <c r="H76" s="330"/>
      <c r="I76" s="224" t="s">
        <v>448</v>
      </c>
      <c r="J76" s="204">
        <f>J9*J68</f>
        <v>121.914050594331</v>
      </c>
      <c r="K76" s="204">
        <f>K9*K68</f>
        <v>123.10928638447149</v>
      </c>
      <c r="L76" s="204">
        <f t="shared" ref="L76:BQ76" si="56">L9*L68</f>
        <v>124.31624017255459</v>
      </c>
      <c r="M76" s="204">
        <f t="shared" si="56"/>
        <v>125.53502684091295</v>
      </c>
      <c r="N76" s="204">
        <f t="shared" si="56"/>
        <v>126.7657623981768</v>
      </c>
      <c r="O76" s="204">
        <f t="shared" si="56"/>
        <v>128.00856399031579</v>
      </c>
      <c r="P76" s="204">
        <f t="shared" si="56"/>
        <v>129.26354991178948</v>
      </c>
      <c r="Q76" s="204">
        <f t="shared" si="56"/>
        <v>130.53083961680699</v>
      </c>
      <c r="R76" s="204">
        <f t="shared" si="56"/>
        <v>131.81055373069728</v>
      </c>
      <c r="S76" s="204">
        <f t="shared" si="56"/>
        <v>133.1028140613904</v>
      </c>
      <c r="T76" s="204">
        <f t="shared" si="56"/>
        <v>134.40774361101191</v>
      </c>
      <c r="U76" s="204">
        <f t="shared" si="56"/>
        <v>135.72546658759046</v>
      </c>
      <c r="V76" s="204">
        <f t="shared" si="56"/>
        <v>137.05610841688053</v>
      </c>
      <c r="W76" s="204">
        <f t="shared" si="56"/>
        <v>138.39979575430098</v>
      </c>
      <c r="X76" s="204">
        <f t="shared" si="56"/>
        <v>139.75665649699019</v>
      </c>
      <c r="Y76" s="204">
        <f t="shared" si="56"/>
        <v>141.12681979598028</v>
      </c>
      <c r="Z76" s="204">
        <f t="shared" si="56"/>
        <v>142.51041606848989</v>
      </c>
      <c r="AA76" s="204">
        <f t="shared" si="56"/>
        <v>143.90757701033783</v>
      </c>
      <c r="AB76" s="204">
        <f t="shared" si="56"/>
        <v>145.31843560847838</v>
      </c>
      <c r="AC76" s="204">
        <f t="shared" si="56"/>
        <v>146.74312615365955</v>
      </c>
      <c r="AD76" s="204">
        <f t="shared" si="56"/>
        <v>148.18178425320519</v>
      </c>
      <c r="AE76" s="204">
        <f t="shared" si="56"/>
        <v>149.63454684392292</v>
      </c>
      <c r="AF76" s="204">
        <f t="shared" si="56"/>
        <v>151.10155220513786</v>
      </c>
      <c r="AG76" s="204">
        <f t="shared" si="56"/>
        <v>152.58293997185487</v>
      </c>
      <c r="AH76" s="204">
        <f t="shared" si="56"/>
        <v>154.07885114804949</v>
      </c>
      <c r="AI76" s="204">
        <f t="shared" si="56"/>
        <v>155.58942812008925</v>
      </c>
      <c r="AJ76" s="204">
        <f t="shared" si="56"/>
        <v>157.11481467028617</v>
      </c>
      <c r="AK76" s="204">
        <f t="shared" si="56"/>
        <v>158.65515599058307</v>
      </c>
      <c r="AL76" s="204">
        <f t="shared" si="56"/>
        <v>160.21059869637313</v>
      </c>
      <c r="AM76" s="204">
        <f t="shared" si="56"/>
        <v>161.78129084045517</v>
      </c>
      <c r="AN76" s="204">
        <f t="shared" si="56"/>
        <v>163.36738192712633</v>
      </c>
      <c r="AO76" s="204">
        <f t="shared" si="56"/>
        <v>164.9690229264119</v>
      </c>
      <c r="AP76" s="204">
        <f t="shared" si="56"/>
        <v>166.5863662884355</v>
      </c>
      <c r="AQ76" s="204">
        <f t="shared" si="56"/>
        <v>168.21956595793003</v>
      </c>
      <c r="AR76" s="204">
        <f t="shared" si="56"/>
        <v>169.86877738889012</v>
      </c>
      <c r="AS76" s="204">
        <f t="shared" si="56"/>
        <v>171.53415755936942</v>
      </c>
      <c r="AT76" s="204">
        <f t="shared" si="56"/>
        <v>173.2158649864221</v>
      </c>
      <c r="AU76" s="204">
        <f t="shared" si="56"/>
        <v>174.9140597411909</v>
      </c>
      <c r="AV76" s="204">
        <f t="shared" si="56"/>
        <v>176.62890346414378</v>
      </c>
      <c r="AW76" s="204">
        <f t="shared" si="56"/>
        <v>178.36055938045894</v>
      </c>
      <c r="AX76" s="204">
        <f t="shared" si="56"/>
        <v>180.10919231556147</v>
      </c>
      <c r="AY76" s="204">
        <f t="shared" si="56"/>
        <v>181.874968710812</v>
      </c>
      <c r="AZ76" s="204">
        <f t="shared" si="56"/>
        <v>183.65805663934947</v>
      </c>
      <c r="BA76" s="204">
        <f t="shared" si="56"/>
        <v>185.45862582208818</v>
      </c>
      <c r="BB76" s="204">
        <f t="shared" si="56"/>
        <v>187.27684764387334</v>
      </c>
      <c r="BC76" s="204">
        <f t="shared" si="56"/>
        <v>189.11289516979369</v>
      </c>
      <c r="BD76" s="204">
        <f t="shared" si="56"/>
        <v>190.96694316165443</v>
      </c>
      <c r="BE76" s="204">
        <f t="shared" si="56"/>
        <v>192.83916809461184</v>
      </c>
      <c r="BF76" s="204">
        <f t="shared" si="56"/>
        <v>194.72974817397076</v>
      </c>
      <c r="BG76" s="204">
        <f t="shared" si="56"/>
        <v>196.63886335214687</v>
      </c>
      <c r="BH76" s="204">
        <f t="shared" si="56"/>
        <v>198.56669534579541</v>
      </c>
      <c r="BI76" s="204">
        <f t="shared" si="56"/>
        <v>200.51342765310716</v>
      </c>
      <c r="BJ76" s="204">
        <f t="shared" si="56"/>
        <v>202.47924557127487</v>
      </c>
      <c r="BK76" s="204">
        <f t="shared" si="56"/>
        <v>204.46433621413053</v>
      </c>
      <c r="BL76" s="204">
        <f t="shared" si="56"/>
        <v>206.46888852995536</v>
      </c>
      <c r="BM76" s="204">
        <f t="shared" si="56"/>
        <v>208.49309331946472</v>
      </c>
      <c r="BN76" s="204">
        <f t="shared" si="56"/>
        <v>210.53714325396925</v>
      </c>
      <c r="BO76" s="204">
        <f t="shared" si="56"/>
        <v>212.60123289371404</v>
      </c>
      <c r="BP76" s="204">
        <f t="shared" si="56"/>
        <v>214.6855587063975</v>
      </c>
      <c r="BQ76" s="204">
        <f t="shared" si="56"/>
        <v>216.79031908587203</v>
      </c>
    </row>
    <row r="77" spans="5:69" ht="16" customHeight="1">
      <c r="E77" s="326"/>
      <c r="F77" s="328"/>
      <c r="G77" s="329"/>
      <c r="H77" s="330"/>
      <c r="I77" s="229" t="s">
        <v>449</v>
      </c>
      <c r="J77" s="204">
        <f>J75-J76</f>
        <v>273.08747333130145</v>
      </c>
      <c r="K77" s="204">
        <f>K75-K76</f>
        <v>473.26556346403243</v>
      </c>
      <c r="L77" s="204">
        <f t="shared" ref="L77:BQ77" si="57">L75-L76</f>
        <v>576.65580291077424</v>
      </c>
      <c r="M77" s="204">
        <f t="shared" si="57"/>
        <v>631.68448166530936</v>
      </c>
      <c r="N77" s="204">
        <f t="shared" si="57"/>
        <v>662.56506202502715</v>
      </c>
      <c r="O77" s="204">
        <f t="shared" si="57"/>
        <v>681.40459554990946</v>
      </c>
      <c r="P77" s="204">
        <f t="shared" si="57"/>
        <v>694.2569315725209</v>
      </c>
      <c r="Q77" s="204">
        <f t="shared" si="57"/>
        <v>704.14932148380285</v>
      </c>
      <c r="R77" s="204">
        <f t="shared" si="57"/>
        <v>712.59572090706683</v>
      </c>
      <c r="S77" s="204">
        <f t="shared" si="57"/>
        <v>720.35344081639641</v>
      </c>
      <c r="T77" s="204">
        <f t="shared" si="57"/>
        <v>727.80147312756003</v>
      </c>
      <c r="U77" s="204">
        <f t="shared" si="57"/>
        <v>735.12965352548849</v>
      </c>
      <c r="V77" s="204">
        <f t="shared" si="57"/>
        <v>742.43324291035174</v>
      </c>
      <c r="W77" s="204">
        <f t="shared" si="57"/>
        <v>749.76021815325032</v>
      </c>
      <c r="X77" s="204">
        <f t="shared" si="57"/>
        <v>757.13491750703361</v>
      </c>
      <c r="Y77" s="204">
        <f t="shared" si="57"/>
        <v>764.56986334500755</v>
      </c>
      <c r="Z77" s="204">
        <f t="shared" si="57"/>
        <v>772.07167356391119</v>
      </c>
      <c r="AA77" s="204">
        <f t="shared" si="57"/>
        <v>779.64401731935709</v>
      </c>
      <c r="AB77" s="204">
        <f t="shared" si="57"/>
        <v>787.28909292783919</v>
      </c>
      <c r="AC77" s="204">
        <f t="shared" si="57"/>
        <v>795.00836685235606</v>
      </c>
      <c r="AD77" s="204">
        <f t="shared" si="57"/>
        <v>802.80294323018734</v>
      </c>
      <c r="AE77" s="204">
        <f t="shared" si="57"/>
        <v>810.67374867208355</v>
      </c>
      <c r="AF77" s="204">
        <f t="shared" si="57"/>
        <v>818.62162469751195</v>
      </c>
      <c r="AG77" s="204">
        <f t="shared" si="57"/>
        <v>826.6473739882797</v>
      </c>
      <c r="AH77" s="204">
        <f t="shared" si="57"/>
        <v>834.75178355169817</v>
      </c>
      <c r="AI77" s="204">
        <f t="shared" si="57"/>
        <v>842.93563633887368</v>
      </c>
      <c r="AJ77" s="204">
        <f t="shared" si="57"/>
        <v>851.1997170909226</v>
      </c>
      <c r="AK77" s="204">
        <f t="shared" si="57"/>
        <v>859.54481529951045</v>
      </c>
      <c r="AL77" s="204">
        <f t="shared" si="57"/>
        <v>867.97172672492252</v>
      </c>
      <c r="AM77" s="204">
        <f t="shared" si="57"/>
        <v>876.48125419326732</v>
      </c>
      <c r="AN77" s="204">
        <f t="shared" si="57"/>
        <v>885.07420803362413</v>
      </c>
      <c r="AO77" s="204">
        <f t="shared" si="57"/>
        <v>893.75140633553781</v>
      </c>
      <c r="AP77" s="204">
        <f t="shared" si="57"/>
        <v>902.51367511707031</v>
      </c>
      <c r="AQ77" s="204">
        <f t="shared" si="57"/>
        <v>911.36184844851607</v>
      </c>
      <c r="AR77" s="204">
        <f t="shared" si="57"/>
        <v>920.29676855433695</v>
      </c>
      <c r="AS77" s="204">
        <f t="shared" si="57"/>
        <v>929.31928590460109</v>
      </c>
      <c r="AT77" s="204">
        <f t="shared" si="57"/>
        <v>938.43025930157069</v>
      </c>
      <c r="AU77" s="204">
        <f t="shared" si="57"/>
        <v>947.6305559642642</v>
      </c>
      <c r="AV77" s="204">
        <f t="shared" si="57"/>
        <v>956.92105161240966</v>
      </c>
      <c r="AW77" s="204">
        <f t="shared" si="57"/>
        <v>966.30263055050477</v>
      </c>
      <c r="AX77" s="204">
        <f t="shared" si="57"/>
        <v>975.77618575233953</v>
      </c>
      <c r="AY77" s="204">
        <f t="shared" si="57"/>
        <v>985.34261894616952</v>
      </c>
      <c r="AZ77" s="204">
        <f t="shared" si="57"/>
        <v>995.00284070063344</v>
      </c>
      <c r="BA77" s="204">
        <f t="shared" si="57"/>
        <v>1004.7577705114691</v>
      </c>
      <c r="BB77" s="204">
        <f t="shared" si="57"/>
        <v>1014.6083368890548</v>
      </c>
      <c r="BC77" s="204">
        <f t="shared" si="57"/>
        <v>1024.5554774468019</v>
      </c>
      <c r="BD77" s="204">
        <f t="shared" si="57"/>
        <v>1034.6001389904038</v>
      </c>
      <c r="BE77" s="204">
        <f t="shared" si="57"/>
        <v>1044.7432776079597</v>
      </c>
      <c r="BF77" s="204">
        <f t="shared" si="57"/>
        <v>1054.9858587609801</v>
      </c>
      <c r="BG77" s="204">
        <f t="shared" si="57"/>
        <v>1065.3288573762845</v>
      </c>
      <c r="BH77" s="204">
        <f t="shared" si="57"/>
        <v>1075.7732579387975</v>
      </c>
      <c r="BI77" s="204">
        <f t="shared" si="57"/>
        <v>1086.3200545852565</v>
      </c>
      <c r="BJ77" s="204">
        <f t="shared" si="57"/>
        <v>1096.9702511988376</v>
      </c>
      <c r="BK77" s="204">
        <f t="shared" si="57"/>
        <v>1107.7248615047085</v>
      </c>
      <c r="BL77" s="204">
        <f t="shared" si="57"/>
        <v>1118.5849091665195</v>
      </c>
      <c r="BM77" s="204">
        <f t="shared" si="57"/>
        <v>1129.5514278838386</v>
      </c>
      <c r="BN77" s="204">
        <f t="shared" si="57"/>
        <v>1140.6254614905429</v>
      </c>
      <c r="BO77" s="204">
        <f t="shared" si="57"/>
        <v>1151.8080640541752</v>
      </c>
      <c r="BP77" s="204">
        <f t="shared" si="57"/>
        <v>1163.100299976275</v>
      </c>
      <c r="BQ77" s="204">
        <f t="shared" si="57"/>
        <v>1174.5032440936898</v>
      </c>
    </row>
    <row r="78" spans="5:69" ht="16" customHeight="1">
      <c r="E78" s="326"/>
      <c r="F78" s="328"/>
      <c r="G78" s="329"/>
      <c r="H78" s="323" t="s">
        <v>47</v>
      </c>
      <c r="I78" s="230" t="s">
        <v>318</v>
      </c>
      <c r="J78" s="216">
        <f>Variables!$I$29</f>
        <v>0.1</v>
      </c>
      <c r="K78" s="216">
        <f>Variables!$I$29</f>
        <v>0.1</v>
      </c>
      <c r="L78" s="216">
        <f>Variables!$I$29</f>
        <v>0.1</v>
      </c>
      <c r="M78" s="216">
        <f>Variables!$I$29</f>
        <v>0.1</v>
      </c>
      <c r="N78" s="216">
        <f>Variables!$I$29</f>
        <v>0.1</v>
      </c>
      <c r="O78" s="216">
        <f>Variables!$I$29</f>
        <v>0.1</v>
      </c>
      <c r="P78" s="216">
        <f>Variables!$I$29</f>
        <v>0.1</v>
      </c>
      <c r="Q78" s="216">
        <f>Variables!$I$29</f>
        <v>0.1</v>
      </c>
      <c r="R78" s="216">
        <f>Variables!$I$29</f>
        <v>0.1</v>
      </c>
      <c r="S78" s="216">
        <f>Variables!$I$29</f>
        <v>0.1</v>
      </c>
      <c r="T78" s="216">
        <f>Variables!$I$29</f>
        <v>0.1</v>
      </c>
      <c r="U78" s="216">
        <f>Variables!$I$29</f>
        <v>0.1</v>
      </c>
      <c r="V78" s="216">
        <f>Variables!$I$29</f>
        <v>0.1</v>
      </c>
      <c r="W78" s="216">
        <f>Variables!$I$29</f>
        <v>0.1</v>
      </c>
      <c r="X78" s="216">
        <f>Variables!$I$29</f>
        <v>0.1</v>
      </c>
      <c r="Y78" s="216">
        <f>Variables!$I$29</f>
        <v>0.1</v>
      </c>
      <c r="Z78" s="216">
        <f>Variables!$I$29</f>
        <v>0.1</v>
      </c>
      <c r="AA78" s="216">
        <f>Variables!$I$29</f>
        <v>0.1</v>
      </c>
      <c r="AB78" s="216">
        <f>Variables!$I$29</f>
        <v>0.1</v>
      </c>
      <c r="AC78" s="216">
        <f>Variables!$I$29</f>
        <v>0.1</v>
      </c>
      <c r="AD78" s="216">
        <f>Variables!$I$29</f>
        <v>0.1</v>
      </c>
      <c r="AE78" s="216">
        <f>Variables!$I$29</f>
        <v>0.1</v>
      </c>
      <c r="AF78" s="216">
        <f>Variables!$I$29</f>
        <v>0.1</v>
      </c>
      <c r="AG78" s="216">
        <f>Variables!$I$29</f>
        <v>0.1</v>
      </c>
      <c r="AH78" s="216">
        <f>Variables!$I$29</f>
        <v>0.1</v>
      </c>
      <c r="AI78" s="216">
        <f>Variables!$I$29</f>
        <v>0.1</v>
      </c>
      <c r="AJ78" s="216">
        <f>Variables!$I$29</f>
        <v>0.1</v>
      </c>
      <c r="AK78" s="216">
        <f>Variables!$I$29</f>
        <v>0.1</v>
      </c>
      <c r="AL78" s="216">
        <f>Variables!$I$29</f>
        <v>0.1</v>
      </c>
      <c r="AM78" s="216">
        <f>Variables!$I$29</f>
        <v>0.1</v>
      </c>
      <c r="AN78" s="216">
        <f>Variables!$I$29</f>
        <v>0.1</v>
      </c>
      <c r="AO78" s="216">
        <f>Variables!$I$29</f>
        <v>0.1</v>
      </c>
      <c r="AP78" s="216">
        <f>Variables!$I$29</f>
        <v>0.1</v>
      </c>
      <c r="AQ78" s="216">
        <f>Variables!$I$29</f>
        <v>0.1</v>
      </c>
      <c r="AR78" s="216">
        <f>Variables!$I$29</f>
        <v>0.1</v>
      </c>
      <c r="AS78" s="216">
        <f>Variables!$I$29</f>
        <v>0.1</v>
      </c>
      <c r="AT78" s="216">
        <f>Variables!$I$29</f>
        <v>0.1</v>
      </c>
      <c r="AU78" s="216">
        <f>Variables!$I$29</f>
        <v>0.1</v>
      </c>
      <c r="AV78" s="216">
        <f>Variables!$I$29</f>
        <v>0.1</v>
      </c>
      <c r="AW78" s="216">
        <f>Variables!$I$29</f>
        <v>0.1</v>
      </c>
      <c r="AX78" s="216">
        <f>Variables!$I$29</f>
        <v>0.1</v>
      </c>
      <c r="AY78" s="216">
        <f>Variables!$I$29</f>
        <v>0.1</v>
      </c>
      <c r="AZ78" s="216">
        <f>Variables!$I$29</f>
        <v>0.1</v>
      </c>
      <c r="BA78" s="216">
        <f>Variables!$I$29</f>
        <v>0.1</v>
      </c>
      <c r="BB78" s="216">
        <f>Variables!$I$29</f>
        <v>0.1</v>
      </c>
      <c r="BC78" s="216">
        <f>Variables!$I$29</f>
        <v>0.1</v>
      </c>
      <c r="BD78" s="216">
        <f>Variables!$I$29</f>
        <v>0.1</v>
      </c>
      <c r="BE78" s="216">
        <f>Variables!$I$29</f>
        <v>0.1</v>
      </c>
      <c r="BF78" s="216">
        <f>Variables!$I$29</f>
        <v>0.1</v>
      </c>
      <c r="BG78" s="216">
        <f>Variables!$I$29</f>
        <v>0.1</v>
      </c>
      <c r="BH78" s="216">
        <f>Variables!$I$29</f>
        <v>0.1</v>
      </c>
      <c r="BI78" s="216">
        <f>Variables!$I$29</f>
        <v>0.1</v>
      </c>
      <c r="BJ78" s="216">
        <f>Variables!$I$29</f>
        <v>0.1</v>
      </c>
      <c r="BK78" s="216">
        <f>Variables!$I$29</f>
        <v>0.1</v>
      </c>
      <c r="BL78" s="216">
        <f>Variables!$I$29</f>
        <v>0.1</v>
      </c>
      <c r="BM78" s="216">
        <f>Variables!$I$29</f>
        <v>0.1</v>
      </c>
      <c r="BN78" s="216">
        <f>Variables!$I$29</f>
        <v>0.1</v>
      </c>
      <c r="BO78" s="216">
        <f>Variables!$I$29</f>
        <v>0.1</v>
      </c>
      <c r="BP78" s="216">
        <f>Variables!$I$29</f>
        <v>0.1</v>
      </c>
      <c r="BQ78" s="216">
        <f>Variables!$I$29</f>
        <v>0.1</v>
      </c>
    </row>
    <row r="79" spans="5:69" ht="16" customHeight="1">
      <c r="E79" s="326"/>
      <c r="F79" s="328"/>
      <c r="G79" s="329"/>
      <c r="H79" s="323"/>
      <c r="I79" s="232" t="s">
        <v>319</v>
      </c>
      <c r="J79" s="216">
        <f>Variables!$I$32</f>
        <v>0.1</v>
      </c>
      <c r="K79" s="216">
        <f>Variables!$I$32</f>
        <v>0.1</v>
      </c>
      <c r="L79" s="216">
        <f>Variables!$I$32</f>
        <v>0.1</v>
      </c>
      <c r="M79" s="216">
        <f>Variables!$I$32</f>
        <v>0.1</v>
      </c>
      <c r="N79" s="216">
        <f>Variables!$I$32</f>
        <v>0.1</v>
      </c>
      <c r="O79" s="216">
        <f>Variables!$I$32</f>
        <v>0.1</v>
      </c>
      <c r="P79" s="216">
        <f>Variables!$I$32</f>
        <v>0.1</v>
      </c>
      <c r="Q79" s="216">
        <f>Variables!$I$32</f>
        <v>0.1</v>
      </c>
      <c r="R79" s="216">
        <f>Variables!$I$32</f>
        <v>0.1</v>
      </c>
      <c r="S79" s="216">
        <f>Variables!$I$32</f>
        <v>0.1</v>
      </c>
      <c r="T79" s="216">
        <f>Variables!$I$32</f>
        <v>0.1</v>
      </c>
      <c r="U79" s="216">
        <f>Variables!$I$32</f>
        <v>0.1</v>
      </c>
      <c r="V79" s="216">
        <f>Variables!$I$32</f>
        <v>0.1</v>
      </c>
      <c r="W79" s="216">
        <f>Variables!$I$32</f>
        <v>0.1</v>
      </c>
      <c r="X79" s="216">
        <f>Variables!$I$32</f>
        <v>0.1</v>
      </c>
      <c r="Y79" s="216">
        <f>Variables!$I$32</f>
        <v>0.1</v>
      </c>
      <c r="Z79" s="216">
        <f>Variables!$I$32</f>
        <v>0.1</v>
      </c>
      <c r="AA79" s="216">
        <f>Variables!$I$32</f>
        <v>0.1</v>
      </c>
      <c r="AB79" s="216">
        <f>Variables!$I$32</f>
        <v>0.1</v>
      </c>
      <c r="AC79" s="216">
        <f>Variables!$I$32</f>
        <v>0.1</v>
      </c>
      <c r="AD79" s="216">
        <f>Variables!$I$32</f>
        <v>0.1</v>
      </c>
      <c r="AE79" s="216">
        <f>Variables!$I$32</f>
        <v>0.1</v>
      </c>
      <c r="AF79" s="216">
        <f>Variables!$I$32</f>
        <v>0.1</v>
      </c>
      <c r="AG79" s="216">
        <f>Variables!$I$32</f>
        <v>0.1</v>
      </c>
      <c r="AH79" s="216">
        <f>Variables!$I$32</f>
        <v>0.1</v>
      </c>
      <c r="AI79" s="216">
        <f>Variables!$I$32</f>
        <v>0.1</v>
      </c>
      <c r="AJ79" s="216">
        <f>Variables!$I$32</f>
        <v>0.1</v>
      </c>
      <c r="AK79" s="216">
        <f>Variables!$I$32</f>
        <v>0.1</v>
      </c>
      <c r="AL79" s="216">
        <f>Variables!$I$32</f>
        <v>0.1</v>
      </c>
      <c r="AM79" s="216">
        <f>Variables!$I$32</f>
        <v>0.1</v>
      </c>
      <c r="AN79" s="216">
        <f>Variables!$I$32</f>
        <v>0.1</v>
      </c>
      <c r="AO79" s="216">
        <f>Variables!$I$32</f>
        <v>0.1</v>
      </c>
      <c r="AP79" s="216">
        <f>Variables!$I$32</f>
        <v>0.1</v>
      </c>
      <c r="AQ79" s="216">
        <f>Variables!$I$32</f>
        <v>0.1</v>
      </c>
      <c r="AR79" s="216">
        <f>Variables!$I$32</f>
        <v>0.1</v>
      </c>
      <c r="AS79" s="216">
        <f>Variables!$I$32</f>
        <v>0.1</v>
      </c>
      <c r="AT79" s="216">
        <f>Variables!$I$32</f>
        <v>0.1</v>
      </c>
      <c r="AU79" s="216">
        <f>Variables!$I$32</f>
        <v>0.1</v>
      </c>
      <c r="AV79" s="216">
        <f>Variables!$I$32</f>
        <v>0.1</v>
      </c>
      <c r="AW79" s="216">
        <f>Variables!$I$32</f>
        <v>0.1</v>
      </c>
      <c r="AX79" s="216">
        <f>Variables!$I$32</f>
        <v>0.1</v>
      </c>
      <c r="AY79" s="216">
        <f>Variables!$I$32</f>
        <v>0.1</v>
      </c>
      <c r="AZ79" s="216">
        <f>Variables!$I$32</f>
        <v>0.1</v>
      </c>
      <c r="BA79" s="216">
        <f>Variables!$I$32</f>
        <v>0.1</v>
      </c>
      <c r="BB79" s="216">
        <f>Variables!$I$32</f>
        <v>0.1</v>
      </c>
      <c r="BC79" s="216">
        <f>Variables!$I$32</f>
        <v>0.1</v>
      </c>
      <c r="BD79" s="216">
        <f>Variables!$I$32</f>
        <v>0.1</v>
      </c>
      <c r="BE79" s="216">
        <f>Variables!$I$32</f>
        <v>0.1</v>
      </c>
      <c r="BF79" s="216">
        <f>Variables!$I$32</f>
        <v>0.1</v>
      </c>
      <c r="BG79" s="216">
        <f>Variables!$I$32</f>
        <v>0.1</v>
      </c>
      <c r="BH79" s="216">
        <f>Variables!$I$32</f>
        <v>0.1</v>
      </c>
      <c r="BI79" s="216">
        <f>Variables!$I$32</f>
        <v>0.1</v>
      </c>
      <c r="BJ79" s="216">
        <f>Variables!$I$32</f>
        <v>0.1</v>
      </c>
      <c r="BK79" s="216">
        <f>Variables!$I$32</f>
        <v>0.1</v>
      </c>
      <c r="BL79" s="216">
        <f>Variables!$I$32</f>
        <v>0.1</v>
      </c>
      <c r="BM79" s="216">
        <f>Variables!$I$32</f>
        <v>0.1</v>
      </c>
      <c r="BN79" s="216">
        <f>Variables!$I$32</f>
        <v>0.1</v>
      </c>
      <c r="BO79" s="216">
        <f>Variables!$I$32</f>
        <v>0.1</v>
      </c>
      <c r="BP79" s="216">
        <f>Variables!$I$32</f>
        <v>0.1</v>
      </c>
      <c r="BQ79" s="216">
        <f>Variables!$I$32</f>
        <v>0.1</v>
      </c>
    </row>
    <row r="80" spans="5:69" ht="16" customHeight="1">
      <c r="E80" s="326"/>
      <c r="F80" s="328"/>
      <c r="G80" s="329"/>
      <c r="H80" s="323"/>
      <c r="I80" s="230" t="s">
        <v>321</v>
      </c>
      <c r="J80" s="200">
        <f>J11*J78*J79</f>
        <v>0.15544041450777202</v>
      </c>
      <c r="K80" s="200">
        <f>K11*K78*K79</f>
        <v>0.1601036269430052</v>
      </c>
      <c r="L80" s="200">
        <f t="shared" ref="L80:BQ80" si="58">L11*L78*L79</f>
        <v>0.16490673575129536</v>
      </c>
      <c r="M80" s="200">
        <f t="shared" si="58"/>
        <v>0.16985393782383421</v>
      </c>
      <c r="N80" s="200">
        <f t="shared" si="58"/>
        <v>0.17494955595854927</v>
      </c>
      <c r="O80" s="200">
        <f t="shared" si="58"/>
        <v>0.18019804263730577</v>
      </c>
      <c r="P80" s="200">
        <f t="shared" si="58"/>
        <v>0.18560398391642494</v>
      </c>
      <c r="Q80" s="200">
        <f t="shared" si="58"/>
        <v>0.19117210343391766</v>
      </c>
      <c r="R80" s="200">
        <f t="shared" si="58"/>
        <v>0.19690726653693519</v>
      </c>
      <c r="S80" s="200">
        <f t="shared" si="58"/>
        <v>0.20281448453304327</v>
      </c>
      <c r="T80" s="200">
        <f t="shared" si="58"/>
        <v>0.2088989190690346</v>
      </c>
      <c r="U80" s="200">
        <f t="shared" si="58"/>
        <v>0.21516588664110559</v>
      </c>
      <c r="V80" s="200">
        <f t="shared" si="58"/>
        <v>0.22162086324033875</v>
      </c>
      <c r="W80" s="200">
        <f t="shared" si="58"/>
        <v>0.22826948913754896</v>
      </c>
      <c r="X80" s="200">
        <f t="shared" si="58"/>
        <v>0.23511757381167545</v>
      </c>
      <c r="Y80" s="200">
        <f t="shared" si="58"/>
        <v>0.24217110102602568</v>
      </c>
      <c r="Z80" s="200">
        <f t="shared" si="58"/>
        <v>0.24943623405680648</v>
      </c>
      <c r="AA80" s="200">
        <f t="shared" si="58"/>
        <v>0.25691932107851068</v>
      </c>
      <c r="AB80" s="200">
        <f t="shared" si="58"/>
        <v>0.26462690071086603</v>
      </c>
      <c r="AC80" s="200">
        <f t="shared" si="58"/>
        <v>0.27256570773219196</v>
      </c>
      <c r="AD80" s="200">
        <f t="shared" si="58"/>
        <v>0.28074267896415772</v>
      </c>
      <c r="AE80" s="200">
        <f t="shared" si="58"/>
        <v>0.28916495933308245</v>
      </c>
      <c r="AF80" s="200">
        <f t="shared" si="58"/>
        <v>0.29783990811307492</v>
      </c>
      <c r="AG80" s="200">
        <f t="shared" si="58"/>
        <v>0.30677510535646713</v>
      </c>
      <c r="AH80" s="200">
        <f t="shared" si="58"/>
        <v>0.31597835851716116</v>
      </c>
      <c r="AI80" s="200">
        <f t="shared" si="58"/>
        <v>0.32545770927267603</v>
      </c>
      <c r="AJ80" s="200">
        <f t="shared" si="58"/>
        <v>0.33522144055085629</v>
      </c>
      <c r="AK80" s="200">
        <f t="shared" si="58"/>
        <v>0.34527808376738195</v>
      </c>
      <c r="AL80" s="200">
        <f t="shared" si="58"/>
        <v>0.35563642628040348</v>
      </c>
      <c r="AM80" s="200">
        <f t="shared" si="58"/>
        <v>0.36630551906881553</v>
      </c>
      <c r="AN80" s="200">
        <f t="shared" si="58"/>
        <v>0.37729468464088001</v>
      </c>
      <c r="AO80" s="200">
        <f t="shared" si="58"/>
        <v>0.38861352518010644</v>
      </c>
      <c r="AP80" s="200">
        <f t="shared" si="58"/>
        <v>0.40027193093550961</v>
      </c>
      <c r="AQ80" s="200">
        <f t="shared" si="58"/>
        <v>0.41228008886357492</v>
      </c>
      <c r="AR80" s="200">
        <f t="shared" si="58"/>
        <v>0.4246484915294822</v>
      </c>
      <c r="AS80" s="200">
        <f t="shared" si="58"/>
        <v>0.4373879462753667</v>
      </c>
      <c r="AT80" s="200">
        <f t="shared" si="58"/>
        <v>0.45050958466362778</v>
      </c>
      <c r="AU80" s="200">
        <f t="shared" si="58"/>
        <v>0.46402487220353655</v>
      </c>
      <c r="AV80" s="200">
        <f t="shared" si="58"/>
        <v>0.47794561836964267</v>
      </c>
      <c r="AW80" s="200">
        <f t="shared" si="58"/>
        <v>0.49228398692073205</v>
      </c>
      <c r="AX80" s="200">
        <f t="shared" si="58"/>
        <v>0.50705250652835399</v>
      </c>
      <c r="AY80" s="200">
        <f t="shared" si="58"/>
        <v>0.52226408172420447</v>
      </c>
      <c r="AZ80" s="200">
        <f t="shared" si="58"/>
        <v>0.53793200417593068</v>
      </c>
      <c r="BA80" s="200">
        <f t="shared" si="58"/>
        <v>0.5540699643012087</v>
      </c>
      <c r="BB80" s="200">
        <f t="shared" si="58"/>
        <v>0.57069206323024491</v>
      </c>
      <c r="BC80" s="200">
        <f t="shared" si="58"/>
        <v>0.58781282512715227</v>
      </c>
      <c r="BD80" s="200">
        <f t="shared" si="58"/>
        <v>0.60544720988096679</v>
      </c>
      <c r="BE80" s="200">
        <f t="shared" si="58"/>
        <v>0.62361062617739593</v>
      </c>
      <c r="BF80" s="200">
        <f t="shared" si="58"/>
        <v>0.6423189449627178</v>
      </c>
      <c r="BG80" s="200">
        <f t="shared" si="58"/>
        <v>0.66158851331159929</v>
      </c>
      <c r="BH80" s="200">
        <f t="shared" si="58"/>
        <v>0.68143616871094725</v>
      </c>
      <c r="BI80" s="200">
        <f t="shared" si="58"/>
        <v>0.70187925377227578</v>
      </c>
      <c r="BJ80" s="200">
        <f t="shared" si="58"/>
        <v>0.72293563138544403</v>
      </c>
      <c r="BK80" s="200">
        <f t="shared" si="58"/>
        <v>0.74462370032700742</v>
      </c>
      <c r="BL80" s="200">
        <f t="shared" si="58"/>
        <v>0.76696241133681775</v>
      </c>
      <c r="BM80" s="200">
        <f t="shared" si="58"/>
        <v>0.78997128367692226</v>
      </c>
      <c r="BN80" s="200">
        <f t="shared" si="58"/>
        <v>0.81367042218722985</v>
      </c>
      <c r="BO80" s="200">
        <f t="shared" si="58"/>
        <v>0.83808053485284673</v>
      </c>
      <c r="BP80" s="200">
        <f t="shared" si="58"/>
        <v>0.86322295089843204</v>
      </c>
      <c r="BQ80" s="200">
        <f t="shared" si="58"/>
        <v>0.88911963942538519</v>
      </c>
    </row>
    <row r="81" spans="5:69" ht="16" customHeight="1">
      <c r="E81" s="326"/>
      <c r="F81" s="328"/>
      <c r="G81" s="329"/>
      <c r="H81" s="323"/>
      <c r="I81" s="230" t="s">
        <v>322</v>
      </c>
      <c r="J81" s="200">
        <f>J80/J264</f>
        <v>9.1435537945748248E-3</v>
      </c>
      <c r="K81" s="200">
        <f>K80/K264</f>
        <v>9.2331964788353628E-3</v>
      </c>
      <c r="L81" s="200">
        <f t="shared" ref="L81:BQ81" si="59">L80/L264</f>
        <v>9.3237180129415939E-3</v>
      </c>
      <c r="M81" s="200">
        <f t="shared" si="59"/>
        <v>9.4151270130684705E-3</v>
      </c>
      <c r="N81" s="200">
        <f t="shared" si="59"/>
        <v>9.5074321798632594E-3</v>
      </c>
      <c r="O81" s="200">
        <f t="shared" si="59"/>
        <v>9.6006422992736852E-3</v>
      </c>
      <c r="P81" s="200">
        <f t="shared" si="59"/>
        <v>9.6947662433842108E-3</v>
      </c>
      <c r="Q81" s="200">
        <f t="shared" si="59"/>
        <v>9.7898129712605253E-3</v>
      </c>
      <c r="R81" s="200">
        <f t="shared" si="59"/>
        <v>9.8857915298022955E-3</v>
      </c>
      <c r="S81" s="200">
        <f t="shared" si="59"/>
        <v>9.9827110546042794E-3</v>
      </c>
      <c r="T81" s="200">
        <f t="shared" si="59"/>
        <v>1.0080580770825893E-2</v>
      </c>
      <c r="U81" s="200">
        <f t="shared" si="59"/>
        <v>1.0179409994069282E-2</v>
      </c>
      <c r="V81" s="200">
        <f t="shared" si="59"/>
        <v>1.0279208131266038E-2</v>
      </c>
      <c r="W81" s="200">
        <f t="shared" si="59"/>
        <v>1.0379984681572573E-2</v>
      </c>
      <c r="X81" s="200">
        <f t="shared" si="59"/>
        <v>1.0481749237274265E-2</v>
      </c>
      <c r="Y81" s="200">
        <f t="shared" si="59"/>
        <v>1.0584511484698519E-2</v>
      </c>
      <c r="Z81" s="200">
        <f t="shared" si="59"/>
        <v>1.0688281205136742E-2</v>
      </c>
      <c r="AA81" s="200">
        <f t="shared" si="59"/>
        <v>1.0793068275775336E-2</v>
      </c>
      <c r="AB81" s="200">
        <f t="shared" si="59"/>
        <v>1.0898882670635879E-2</v>
      </c>
      <c r="AC81" s="200">
        <f t="shared" si="59"/>
        <v>1.1005734461524466E-2</v>
      </c>
      <c r="AD81" s="200">
        <f t="shared" si="59"/>
        <v>1.1113633818990391E-2</v>
      </c>
      <c r="AE81" s="200">
        <f t="shared" si="59"/>
        <v>1.1222591013294219E-2</v>
      </c>
      <c r="AF81" s="200">
        <f t="shared" si="59"/>
        <v>1.1332616415385339E-2</v>
      </c>
      <c r="AG81" s="200">
        <f t="shared" si="59"/>
        <v>1.1443720497889113E-2</v>
      </c>
      <c r="AH81" s="200">
        <f t="shared" si="59"/>
        <v>1.1555913836103713E-2</v>
      </c>
      <c r="AI81" s="200">
        <f t="shared" si="59"/>
        <v>1.1669207109006693E-2</v>
      </c>
      <c r="AJ81" s="200">
        <f t="shared" si="59"/>
        <v>1.1783611100271462E-2</v>
      </c>
      <c r="AK81" s="200">
        <f t="shared" si="59"/>
        <v>1.189913669929373E-2</v>
      </c>
      <c r="AL81" s="200">
        <f t="shared" si="59"/>
        <v>1.2015794902227983E-2</v>
      </c>
      <c r="AM81" s="200">
        <f t="shared" si="59"/>
        <v>1.2133596813034138E-2</v>
      </c>
      <c r="AN81" s="200">
        <f t="shared" si="59"/>
        <v>1.2252553644534474E-2</v>
      </c>
      <c r="AO81" s="200">
        <f t="shared" si="59"/>
        <v>1.2372676719480891E-2</v>
      </c>
      <c r="AP81" s="200">
        <f t="shared" si="59"/>
        <v>1.2493977471632662E-2</v>
      </c>
      <c r="AQ81" s="200">
        <f t="shared" si="59"/>
        <v>1.261646744684475E-2</v>
      </c>
      <c r="AR81" s="200">
        <f t="shared" si="59"/>
        <v>1.2740158304166759E-2</v>
      </c>
      <c r="AS81" s="200">
        <f t="shared" si="59"/>
        <v>1.2865061816952707E-2</v>
      </c>
      <c r="AT81" s="200">
        <f t="shared" si="59"/>
        <v>1.2991189873981656E-2</v>
      </c>
      <c r="AU81" s="200">
        <f t="shared" si="59"/>
        <v>1.3118554480589318E-2</v>
      </c>
      <c r="AV81" s="200">
        <f t="shared" si="59"/>
        <v>1.3247167759810784E-2</v>
      </c>
      <c r="AW81" s="200">
        <f t="shared" si="59"/>
        <v>1.3377041953534421E-2</v>
      </c>
      <c r="AX81" s="200">
        <f t="shared" si="59"/>
        <v>1.350818942366711E-2</v>
      </c>
      <c r="AY81" s="200">
        <f t="shared" si="59"/>
        <v>1.36406226533109E-2</v>
      </c>
      <c r="AZ81" s="200">
        <f t="shared" si="59"/>
        <v>1.3774354247951207E-2</v>
      </c>
      <c r="BA81" s="200">
        <f t="shared" si="59"/>
        <v>1.3909396936656613E-2</v>
      </c>
      <c r="BB81" s="200">
        <f t="shared" si="59"/>
        <v>1.4045763573290501E-2</v>
      </c>
      <c r="BC81" s="200">
        <f t="shared" si="59"/>
        <v>1.4183467137734527E-2</v>
      </c>
      <c r="BD81" s="200">
        <f t="shared" si="59"/>
        <v>1.4322520737124081E-2</v>
      </c>
      <c r="BE81" s="200">
        <f t="shared" si="59"/>
        <v>1.4462937607095886E-2</v>
      </c>
      <c r="BF81" s="200">
        <f t="shared" si="59"/>
        <v>1.4604731113047806E-2</v>
      </c>
      <c r="BG81" s="200">
        <f t="shared" si="59"/>
        <v>1.4747914751411018E-2</v>
      </c>
      <c r="BH81" s="200">
        <f t="shared" si="59"/>
        <v>1.4892502150934656E-2</v>
      </c>
      <c r="BI81" s="200">
        <f t="shared" si="59"/>
        <v>1.5038507073983036E-2</v>
      </c>
      <c r="BJ81" s="200">
        <f t="shared" si="59"/>
        <v>1.5185943417845614E-2</v>
      </c>
      <c r="BK81" s="200">
        <f t="shared" si="59"/>
        <v>1.5334825216059788E-2</v>
      </c>
      <c r="BL81" s="200">
        <f t="shared" si="59"/>
        <v>1.5485166639746653E-2</v>
      </c>
      <c r="BM81" s="200">
        <f t="shared" si="59"/>
        <v>1.5636981998959854E-2</v>
      </c>
      <c r="BN81" s="200">
        <f t="shared" si="59"/>
        <v>1.5790285744047693E-2</v>
      </c>
      <c r="BO81" s="200">
        <f t="shared" si="59"/>
        <v>1.5945092467028552E-2</v>
      </c>
      <c r="BP81" s="200">
        <f t="shared" si="59"/>
        <v>1.6101416902979809E-2</v>
      </c>
      <c r="BQ81" s="200">
        <f t="shared" si="59"/>
        <v>1.6259273931440402E-2</v>
      </c>
    </row>
    <row r="82" spans="5:69" ht="16" customHeight="1">
      <c r="E82" s="326"/>
      <c r="F82" s="328"/>
      <c r="G82" s="329"/>
      <c r="H82" s="323"/>
      <c r="I82" s="230" t="s">
        <v>299</v>
      </c>
      <c r="J82" s="195">
        <v>0</v>
      </c>
      <c r="K82" s="200">
        <f t="shared" ref="K82:BQ82" si="60">J84*$B$6</f>
        <v>3.6574215178299301E-3</v>
      </c>
      <c r="L82" s="200">
        <f t="shared" si="60"/>
        <v>5.5219893504491104E-3</v>
      </c>
      <c r="M82" s="200">
        <f t="shared" si="60"/>
        <v>6.4904818804011931E-3</v>
      </c>
      <c r="N82" s="200">
        <f t="shared" si="60"/>
        <v>7.0112917454279852E-3</v>
      </c>
      <c r="O82" s="200">
        <f t="shared" si="60"/>
        <v>7.3086187446592971E-3</v>
      </c>
      <c r="P82" s="200">
        <f t="shared" si="60"/>
        <v>7.4945662920391232E-3</v>
      </c>
      <c r="Q82" s="200">
        <f t="shared" si="60"/>
        <v>7.6251896433732454E-3</v>
      </c>
      <c r="R82" s="200">
        <f t="shared" si="60"/>
        <v>7.7285200101908334E-3</v>
      </c>
      <c r="S82" s="200">
        <f t="shared" si="60"/>
        <v>7.8185766170163346E-3</v>
      </c>
      <c r="T82" s="200">
        <f t="shared" si="60"/>
        <v>7.9023727303498791E-3</v>
      </c>
      <c r="U82" s="200">
        <f t="shared" si="60"/>
        <v>7.9834186735052975E-3</v>
      </c>
      <c r="V82" s="200">
        <f t="shared" si="60"/>
        <v>8.0634733343803618E-3</v>
      </c>
      <c r="W82" s="200">
        <f t="shared" si="60"/>
        <v>8.1434199196965956E-3</v>
      </c>
      <c r="X82" s="200">
        <f t="shared" si="60"/>
        <v>8.2237038324773273E-3</v>
      </c>
      <c r="Y82" s="200">
        <f t="shared" si="60"/>
        <v>8.3045516111483683E-3</v>
      </c>
      <c r="Z82" s="200">
        <f t="shared" si="60"/>
        <v>8.3860803994535906E-3</v>
      </c>
      <c r="AA82" s="200">
        <f t="shared" si="60"/>
        <v>8.4683526817814925E-3</v>
      </c>
      <c r="AB82" s="200">
        <f t="shared" si="60"/>
        <v>8.5514036512008805E-3</v>
      </c>
      <c r="AC82" s="200">
        <f t="shared" si="60"/>
        <v>8.6352548938547925E-3</v>
      </c>
      <c r="AD82" s="200">
        <f t="shared" si="60"/>
        <v>8.7199212315371821E-3</v>
      </c>
      <c r="AE82" s="200">
        <f t="shared" si="60"/>
        <v>8.8054141433647464E-3</v>
      </c>
      <c r="AF82" s="200">
        <f t="shared" si="60"/>
        <v>8.8917434770000615E-3</v>
      </c>
      <c r="AG82" s="200">
        <f t="shared" si="60"/>
        <v>8.9789183046541654E-3</v>
      </c>
      <c r="AH82" s="200">
        <f t="shared" si="60"/>
        <v>9.0669473514827289E-3</v>
      </c>
      <c r="AI82" s="200">
        <f t="shared" si="60"/>
        <v>9.1558392101828492E-3</v>
      </c>
      <c r="AJ82" s="200">
        <f t="shared" si="60"/>
        <v>9.2456024486941013E-3</v>
      </c>
      <c r="AK82" s="200">
        <f t="shared" si="60"/>
        <v>9.3362456644556363E-3</v>
      </c>
      <c r="AL82" s="200">
        <f t="shared" si="60"/>
        <v>9.4277775119453108E-3</v>
      </c>
      <c r="AM82" s="200">
        <f t="shared" si="60"/>
        <v>9.5202067168638493E-3</v>
      </c>
      <c r="AN82" s="200">
        <f t="shared" si="60"/>
        <v>9.6135420836455793E-3</v>
      </c>
      <c r="AO82" s="200">
        <f t="shared" si="60"/>
        <v>9.7077924996365802E-3</v>
      </c>
      <c r="AP82" s="200">
        <f t="shared" si="60"/>
        <v>9.8029669376106469E-3</v>
      </c>
      <c r="AQ82" s="200">
        <f t="shared" si="60"/>
        <v>9.8990744574583896E-3</v>
      </c>
      <c r="AR82" s="200">
        <f t="shared" si="60"/>
        <v>9.9961242074670942E-3</v>
      </c>
      <c r="AS82" s="200">
        <f t="shared" si="60"/>
        <v>1.0094125425400252E-2</v>
      </c>
      <c r="AT82" s="200">
        <f t="shared" si="60"/>
        <v>1.019308743948121E-2</v>
      </c>
      <c r="AU82" s="200">
        <f t="shared" si="60"/>
        <v>1.0293019669333268E-2</v>
      </c>
      <c r="AV82" s="200">
        <f t="shared" si="60"/>
        <v>1.0393931626902362E-2</v>
      </c>
      <c r="AW82" s="200">
        <f t="shared" si="60"/>
        <v>1.0495832917375495E-2</v>
      </c>
      <c r="AX82" s="200">
        <f t="shared" si="60"/>
        <v>1.0598733240101516E-2</v>
      </c>
      <c r="AY82" s="200">
        <f t="shared" si="60"/>
        <v>1.0702642389517604E-2</v>
      </c>
      <c r="AZ82" s="200">
        <f t="shared" si="60"/>
        <v>1.0807570256083164E-2</v>
      </c>
      <c r="BA82" s="200">
        <f t="shared" si="60"/>
        <v>1.0913526827222065E-2</v>
      </c>
      <c r="BB82" s="200">
        <f t="shared" si="60"/>
        <v>1.1020522188273679E-2</v>
      </c>
      <c r="BC82" s="200">
        <f t="shared" si="60"/>
        <v>1.1128566523453041E-2</v>
      </c>
      <c r="BD82" s="200">
        <f t="shared" si="60"/>
        <v>1.1237670116820331E-2</v>
      </c>
      <c r="BE82" s="200">
        <f t="shared" si="60"/>
        <v>1.13478433532598E-2</v>
      </c>
      <c r="BF82" s="200">
        <f t="shared" si="60"/>
        <v>1.1459096719468254E-2</v>
      </c>
      <c r="BG82" s="200">
        <f t="shared" si="60"/>
        <v>1.157144080495325E-2</v>
      </c>
      <c r="BH82" s="200">
        <f t="shared" si="60"/>
        <v>1.1684886303041033E-2</v>
      </c>
      <c r="BI82" s="200">
        <f t="shared" si="60"/>
        <v>1.1799444011894381E-2</v>
      </c>
      <c r="BJ82" s="200">
        <f t="shared" si="60"/>
        <v>1.1915124835540405E-2</v>
      </c>
      <c r="BK82" s="200">
        <f t="shared" si="60"/>
        <v>1.2031939784908449E-2</v>
      </c>
      <c r="BL82" s="200">
        <f t="shared" si="60"/>
        <v>1.214989997887814E-2</v>
      </c>
      <c r="BM82" s="200">
        <f t="shared" si="60"/>
        <v>1.2269016645337732E-2</v>
      </c>
      <c r="BN82" s="200">
        <f t="shared" si="60"/>
        <v>1.2389301122252809E-2</v>
      </c>
      <c r="BO82" s="200">
        <f t="shared" si="60"/>
        <v>1.2510764858745483E-2</v>
      </c>
      <c r="BP82" s="200">
        <f t="shared" si="60"/>
        <v>1.2633419416184162E-2</v>
      </c>
      <c r="BQ82" s="200">
        <f t="shared" si="60"/>
        <v>1.2757276469284005E-2</v>
      </c>
    </row>
    <row r="83" spans="5:69" ht="16" customHeight="1">
      <c r="E83" s="326"/>
      <c r="F83" s="328"/>
      <c r="G83" s="329"/>
      <c r="H83" s="323"/>
      <c r="I83" s="230" t="s">
        <v>301</v>
      </c>
      <c r="J83" s="195">
        <v>0</v>
      </c>
      <c r="K83" s="200">
        <f t="shared" ref="K83:BQ83" si="61">J84*$B$7</f>
        <v>9.1435537945748252E-4</v>
      </c>
      <c r="L83" s="200">
        <f t="shared" si="61"/>
        <v>1.3804973376122776E-3</v>
      </c>
      <c r="M83" s="200">
        <f t="shared" si="61"/>
        <v>1.6226204701002983E-3</v>
      </c>
      <c r="N83" s="200">
        <f t="shared" si="61"/>
        <v>1.7528229363569963E-3</v>
      </c>
      <c r="O83" s="200">
        <f t="shared" si="61"/>
        <v>1.8271546861648243E-3</v>
      </c>
      <c r="P83" s="200">
        <f t="shared" si="61"/>
        <v>1.8736415730097808E-3</v>
      </c>
      <c r="Q83" s="200">
        <f t="shared" si="61"/>
        <v>1.9062974108433114E-3</v>
      </c>
      <c r="R83" s="200">
        <f t="shared" si="61"/>
        <v>1.9321300025477084E-3</v>
      </c>
      <c r="S83" s="200">
        <f t="shared" si="61"/>
        <v>1.9546441542540836E-3</v>
      </c>
      <c r="T83" s="200">
        <f t="shared" si="61"/>
        <v>1.9755931825874698E-3</v>
      </c>
      <c r="U83" s="200">
        <f t="shared" si="61"/>
        <v>1.9958546683763244E-3</v>
      </c>
      <c r="V83" s="200">
        <f t="shared" si="61"/>
        <v>2.0158683335950904E-3</v>
      </c>
      <c r="W83" s="200">
        <f t="shared" si="61"/>
        <v>2.0358549799241489E-3</v>
      </c>
      <c r="X83" s="200">
        <f t="shared" si="61"/>
        <v>2.0559259581193318E-3</v>
      </c>
      <c r="Y83" s="200">
        <f t="shared" si="61"/>
        <v>2.0761379027870921E-3</v>
      </c>
      <c r="Z83" s="200">
        <f t="shared" si="61"/>
        <v>2.0965200998633977E-3</v>
      </c>
      <c r="AA83" s="200">
        <f t="shared" si="61"/>
        <v>2.1170881704453731E-3</v>
      </c>
      <c r="AB83" s="200">
        <f t="shared" si="61"/>
        <v>2.1378509128002201E-3</v>
      </c>
      <c r="AC83" s="200">
        <f t="shared" si="61"/>
        <v>2.1588137234636981E-3</v>
      </c>
      <c r="AD83" s="200">
        <f t="shared" si="61"/>
        <v>2.1799803078842955E-3</v>
      </c>
      <c r="AE83" s="200">
        <f t="shared" si="61"/>
        <v>2.2013535358411866E-3</v>
      </c>
      <c r="AF83" s="200">
        <f t="shared" si="61"/>
        <v>2.2229358692500154E-3</v>
      </c>
      <c r="AG83" s="200">
        <f t="shared" si="61"/>
        <v>2.2447295761635414E-3</v>
      </c>
      <c r="AH83" s="200">
        <f t="shared" si="61"/>
        <v>2.2667368378706822E-3</v>
      </c>
      <c r="AI83" s="200">
        <f t="shared" si="61"/>
        <v>2.2889598025457123E-3</v>
      </c>
      <c r="AJ83" s="200">
        <f t="shared" si="61"/>
        <v>2.3114006121735253E-3</v>
      </c>
      <c r="AK83" s="200">
        <f t="shared" si="61"/>
        <v>2.3340614161139091E-3</v>
      </c>
      <c r="AL83" s="200">
        <f t="shared" si="61"/>
        <v>2.3569443779863277E-3</v>
      </c>
      <c r="AM83" s="200">
        <f t="shared" si="61"/>
        <v>2.3800516792159623E-3</v>
      </c>
      <c r="AN83" s="200">
        <f t="shared" si="61"/>
        <v>2.4033855209113948E-3</v>
      </c>
      <c r="AO83" s="200">
        <f t="shared" si="61"/>
        <v>2.426948124909145E-3</v>
      </c>
      <c r="AP83" s="200">
        <f t="shared" si="61"/>
        <v>2.4507417344026617E-3</v>
      </c>
      <c r="AQ83" s="200">
        <f t="shared" si="61"/>
        <v>2.4747686143645974E-3</v>
      </c>
      <c r="AR83" s="200">
        <f t="shared" si="61"/>
        <v>2.4990310518667735E-3</v>
      </c>
      <c r="AS83" s="200">
        <f t="shared" si="61"/>
        <v>2.523531356350063E-3</v>
      </c>
      <c r="AT83" s="200">
        <f t="shared" si="61"/>
        <v>2.5482718598703025E-3</v>
      </c>
      <c r="AU83" s="200">
        <f t="shared" si="61"/>
        <v>2.573254917333317E-3</v>
      </c>
      <c r="AV83" s="200">
        <f t="shared" si="61"/>
        <v>2.5984829067255905E-3</v>
      </c>
      <c r="AW83" s="200">
        <f t="shared" si="61"/>
        <v>2.6239582293438738E-3</v>
      </c>
      <c r="AX83" s="200">
        <f t="shared" si="61"/>
        <v>2.649683310025379E-3</v>
      </c>
      <c r="AY83" s="200">
        <f t="shared" si="61"/>
        <v>2.675660597379401E-3</v>
      </c>
      <c r="AZ83" s="200">
        <f t="shared" si="61"/>
        <v>2.701892564020791E-3</v>
      </c>
      <c r="BA83" s="200">
        <f t="shared" si="61"/>
        <v>2.7283817068055162E-3</v>
      </c>
      <c r="BB83" s="200">
        <f t="shared" si="61"/>
        <v>2.7551305470684198E-3</v>
      </c>
      <c r="BC83" s="200">
        <f t="shared" si="61"/>
        <v>2.7821416308632602E-3</v>
      </c>
      <c r="BD83" s="200">
        <f t="shared" si="61"/>
        <v>2.8094175292050828E-3</v>
      </c>
      <c r="BE83" s="200">
        <f t="shared" si="61"/>
        <v>2.8369608383149499E-3</v>
      </c>
      <c r="BF83" s="200">
        <f t="shared" si="61"/>
        <v>2.8647741798670636E-3</v>
      </c>
      <c r="BG83" s="200">
        <f t="shared" si="61"/>
        <v>2.8928602012383126E-3</v>
      </c>
      <c r="BH83" s="200">
        <f t="shared" si="61"/>
        <v>2.9212215757602584E-3</v>
      </c>
      <c r="BI83" s="200">
        <f t="shared" si="61"/>
        <v>2.9498610029735951E-3</v>
      </c>
      <c r="BJ83" s="200">
        <f t="shared" si="61"/>
        <v>2.9787812088851013E-3</v>
      </c>
      <c r="BK83" s="200">
        <f t="shared" si="61"/>
        <v>3.0079849462271123E-3</v>
      </c>
      <c r="BL83" s="200">
        <f t="shared" si="61"/>
        <v>3.0374749947195351E-3</v>
      </c>
      <c r="BM83" s="200">
        <f t="shared" si="61"/>
        <v>3.067254161334433E-3</v>
      </c>
      <c r="BN83" s="200">
        <f t="shared" si="61"/>
        <v>3.0973252805632022E-3</v>
      </c>
      <c r="BO83" s="200">
        <f t="shared" si="61"/>
        <v>3.1276912146863708E-3</v>
      </c>
      <c r="BP83" s="200">
        <f t="shared" si="61"/>
        <v>3.1583548540460404E-3</v>
      </c>
      <c r="BQ83" s="200">
        <f t="shared" si="61"/>
        <v>3.1893191173210014E-3</v>
      </c>
    </row>
    <row r="84" spans="5:69" ht="16" customHeight="1">
      <c r="E84" s="326"/>
      <c r="F84" s="328"/>
      <c r="G84" s="329"/>
      <c r="H84" s="323"/>
      <c r="I84" s="230" t="s">
        <v>295</v>
      </c>
      <c r="J84" s="200">
        <f>J81+J82+J83</f>
        <v>9.1435537945748248E-3</v>
      </c>
      <c r="K84" s="200">
        <f>K81+K82+K83</f>
        <v>1.3804973376122775E-2</v>
      </c>
      <c r="L84" s="200">
        <f t="shared" ref="L84:BQ84" si="62">L81+L82+L83</f>
        <v>1.6226204701002982E-2</v>
      </c>
      <c r="M84" s="200">
        <f t="shared" si="62"/>
        <v>1.7528229363569962E-2</v>
      </c>
      <c r="N84" s="200">
        <f t="shared" si="62"/>
        <v>1.8271546861648242E-2</v>
      </c>
      <c r="O84" s="200">
        <f t="shared" si="62"/>
        <v>1.8736415730097808E-2</v>
      </c>
      <c r="P84" s="200">
        <f t="shared" si="62"/>
        <v>1.9062974108433113E-2</v>
      </c>
      <c r="Q84" s="200">
        <f t="shared" si="62"/>
        <v>1.9321300025477082E-2</v>
      </c>
      <c r="R84" s="200">
        <f t="shared" si="62"/>
        <v>1.9546441542540836E-2</v>
      </c>
      <c r="S84" s="200">
        <f t="shared" si="62"/>
        <v>1.9755931825874696E-2</v>
      </c>
      <c r="T84" s="200">
        <f t="shared" si="62"/>
        <v>1.9958546683763241E-2</v>
      </c>
      <c r="U84" s="200">
        <f t="shared" si="62"/>
        <v>2.0158683335950903E-2</v>
      </c>
      <c r="V84" s="200">
        <f t="shared" si="62"/>
        <v>2.0358549799241489E-2</v>
      </c>
      <c r="W84" s="200">
        <f t="shared" si="62"/>
        <v>2.0559259581193316E-2</v>
      </c>
      <c r="X84" s="200">
        <f t="shared" si="62"/>
        <v>2.0761379027870921E-2</v>
      </c>
      <c r="Y84" s="200">
        <f t="shared" si="62"/>
        <v>2.0965200998633977E-2</v>
      </c>
      <c r="Z84" s="200">
        <f t="shared" si="62"/>
        <v>2.117088170445373E-2</v>
      </c>
      <c r="AA84" s="200">
        <f t="shared" si="62"/>
        <v>2.13785091280022E-2</v>
      </c>
      <c r="AB84" s="200">
        <f t="shared" si="62"/>
        <v>2.158813723463698E-2</v>
      </c>
      <c r="AC84" s="200">
        <f t="shared" si="62"/>
        <v>2.1799803078842956E-2</v>
      </c>
      <c r="AD84" s="200">
        <f t="shared" si="62"/>
        <v>2.2013535358411867E-2</v>
      </c>
      <c r="AE84" s="200">
        <f t="shared" si="62"/>
        <v>2.2229358692500152E-2</v>
      </c>
      <c r="AF84" s="200">
        <f t="shared" si="62"/>
        <v>2.2447295761635414E-2</v>
      </c>
      <c r="AG84" s="200">
        <f t="shared" si="62"/>
        <v>2.266736837870682E-2</v>
      </c>
      <c r="AH84" s="200">
        <f t="shared" si="62"/>
        <v>2.2889598025457123E-2</v>
      </c>
      <c r="AI84" s="200">
        <f t="shared" si="62"/>
        <v>2.3114006121735253E-2</v>
      </c>
      <c r="AJ84" s="200">
        <f t="shared" si="62"/>
        <v>2.3340614161139091E-2</v>
      </c>
      <c r="AK84" s="200">
        <f t="shared" si="62"/>
        <v>2.3569443779863277E-2</v>
      </c>
      <c r="AL84" s="200">
        <f t="shared" si="62"/>
        <v>2.3800516792159623E-2</v>
      </c>
      <c r="AM84" s="200">
        <f t="shared" si="62"/>
        <v>2.4033855209113948E-2</v>
      </c>
      <c r="AN84" s="200">
        <f t="shared" si="62"/>
        <v>2.4269481249091448E-2</v>
      </c>
      <c r="AO84" s="200">
        <f t="shared" si="62"/>
        <v>2.4507417344026616E-2</v>
      </c>
      <c r="AP84" s="200">
        <f t="shared" si="62"/>
        <v>2.4747686143645971E-2</v>
      </c>
      <c r="AQ84" s="200">
        <f t="shared" si="62"/>
        <v>2.4990310518667735E-2</v>
      </c>
      <c r="AR84" s="200">
        <f t="shared" si="62"/>
        <v>2.5235313563500627E-2</v>
      </c>
      <c r="AS84" s="200">
        <f t="shared" si="62"/>
        <v>2.5482718598703023E-2</v>
      </c>
      <c r="AT84" s="200">
        <f t="shared" si="62"/>
        <v>2.5732549173333168E-2</v>
      </c>
      <c r="AU84" s="200">
        <f t="shared" si="62"/>
        <v>2.5984829067255903E-2</v>
      </c>
      <c r="AV84" s="200">
        <f t="shared" si="62"/>
        <v>2.6239582293438736E-2</v>
      </c>
      <c r="AW84" s="200">
        <f t="shared" si="62"/>
        <v>2.6496833100253789E-2</v>
      </c>
      <c r="AX84" s="200">
        <f t="shared" si="62"/>
        <v>2.6756605973794007E-2</v>
      </c>
      <c r="AY84" s="200">
        <f t="shared" si="62"/>
        <v>2.7018925640207907E-2</v>
      </c>
      <c r="AZ84" s="200">
        <f t="shared" si="62"/>
        <v>2.7283817068055161E-2</v>
      </c>
      <c r="BA84" s="200">
        <f t="shared" si="62"/>
        <v>2.7551305470684195E-2</v>
      </c>
      <c r="BB84" s="200">
        <f t="shared" si="62"/>
        <v>2.78214163086326E-2</v>
      </c>
      <c r="BC84" s="200">
        <f t="shared" si="62"/>
        <v>2.8094175292050827E-2</v>
      </c>
      <c r="BD84" s="200">
        <f t="shared" si="62"/>
        <v>2.8369608383149496E-2</v>
      </c>
      <c r="BE84" s="200">
        <f t="shared" si="62"/>
        <v>2.8647741798670634E-2</v>
      </c>
      <c r="BF84" s="200">
        <f t="shared" si="62"/>
        <v>2.8928602012383123E-2</v>
      </c>
      <c r="BG84" s="200">
        <f t="shared" si="62"/>
        <v>2.9212215757602581E-2</v>
      </c>
      <c r="BH84" s="200">
        <f t="shared" si="62"/>
        <v>2.9498610029735948E-2</v>
      </c>
      <c r="BI84" s="200">
        <f t="shared" si="62"/>
        <v>2.978781208885101E-2</v>
      </c>
      <c r="BJ84" s="200">
        <f t="shared" si="62"/>
        <v>3.0079849462271119E-2</v>
      </c>
      <c r="BK84" s="200">
        <f t="shared" si="62"/>
        <v>3.0374749947195349E-2</v>
      </c>
      <c r="BL84" s="200">
        <f t="shared" si="62"/>
        <v>3.0672541613344328E-2</v>
      </c>
      <c r="BM84" s="200">
        <f t="shared" si="62"/>
        <v>3.0973252805632019E-2</v>
      </c>
      <c r="BN84" s="200">
        <f t="shared" si="62"/>
        <v>3.1276912146863706E-2</v>
      </c>
      <c r="BO84" s="200">
        <f t="shared" si="62"/>
        <v>3.1583548540460402E-2</v>
      </c>
      <c r="BP84" s="200">
        <f t="shared" si="62"/>
        <v>3.189319117321001E-2</v>
      </c>
      <c r="BQ84" s="200">
        <f t="shared" si="62"/>
        <v>3.220586951804541E-2</v>
      </c>
    </row>
    <row r="85" spans="5:69" ht="16" customHeight="1">
      <c r="E85" s="326"/>
      <c r="F85" s="328"/>
      <c r="G85" s="329"/>
      <c r="H85" s="323"/>
      <c r="I85" s="230" t="s">
        <v>326</v>
      </c>
      <c r="J85" s="219">
        <f>Variables!$I$25</f>
        <v>84000</v>
      </c>
      <c r="K85" s="219">
        <f>Variables!$I$25</f>
        <v>84000</v>
      </c>
      <c r="L85" s="219">
        <f>Variables!$I$25</f>
        <v>84000</v>
      </c>
      <c r="M85" s="219">
        <f>Variables!$I$25</f>
        <v>84000</v>
      </c>
      <c r="N85" s="219">
        <f>Variables!$I$25</f>
        <v>84000</v>
      </c>
      <c r="O85" s="219">
        <f>Variables!$I$25</f>
        <v>84000</v>
      </c>
      <c r="P85" s="219">
        <f>Variables!$I$25</f>
        <v>84000</v>
      </c>
      <c r="Q85" s="219">
        <f>Variables!$I$25</f>
        <v>84000</v>
      </c>
      <c r="R85" s="219">
        <f>Variables!$I$25</f>
        <v>84000</v>
      </c>
      <c r="S85" s="219">
        <f>Variables!$I$25</f>
        <v>84000</v>
      </c>
      <c r="T85" s="219">
        <f>Variables!$I$25</f>
        <v>84000</v>
      </c>
      <c r="U85" s="219">
        <f>Variables!$I$25</f>
        <v>84000</v>
      </c>
      <c r="V85" s="219">
        <f>Variables!$I$25</f>
        <v>84000</v>
      </c>
      <c r="W85" s="219">
        <f>Variables!$I$25</f>
        <v>84000</v>
      </c>
      <c r="X85" s="219">
        <f>Variables!$I$25</f>
        <v>84000</v>
      </c>
      <c r="Y85" s="219">
        <f>Variables!$I$25</f>
        <v>84000</v>
      </c>
      <c r="Z85" s="219">
        <f>Variables!$I$25</f>
        <v>84000</v>
      </c>
      <c r="AA85" s="219">
        <f>Variables!$I$25</f>
        <v>84000</v>
      </c>
      <c r="AB85" s="219">
        <f>Variables!$I$25</f>
        <v>84000</v>
      </c>
      <c r="AC85" s="219">
        <f>Variables!$I$25</f>
        <v>84000</v>
      </c>
      <c r="AD85" s="219">
        <f>Variables!$I$25</f>
        <v>84000</v>
      </c>
      <c r="AE85" s="219">
        <f>Variables!$I$25</f>
        <v>84000</v>
      </c>
      <c r="AF85" s="219">
        <f>Variables!$I$25</f>
        <v>84000</v>
      </c>
      <c r="AG85" s="219">
        <f>Variables!$I$25</f>
        <v>84000</v>
      </c>
      <c r="AH85" s="219">
        <f>Variables!$I$25</f>
        <v>84000</v>
      </c>
      <c r="AI85" s="219">
        <f>Variables!$I$25</f>
        <v>84000</v>
      </c>
      <c r="AJ85" s="219">
        <f>Variables!$I$25</f>
        <v>84000</v>
      </c>
      <c r="AK85" s="219">
        <f>Variables!$I$25</f>
        <v>84000</v>
      </c>
      <c r="AL85" s="219">
        <f>Variables!$I$25</f>
        <v>84000</v>
      </c>
      <c r="AM85" s="219">
        <f>Variables!$I$25</f>
        <v>84000</v>
      </c>
      <c r="AN85" s="219">
        <f>Variables!$I$25</f>
        <v>84000</v>
      </c>
      <c r="AO85" s="219">
        <f>Variables!$I$25</f>
        <v>84000</v>
      </c>
      <c r="AP85" s="219">
        <f>Variables!$I$25</f>
        <v>84000</v>
      </c>
      <c r="AQ85" s="219">
        <f>Variables!$I$25</f>
        <v>84000</v>
      </c>
      <c r="AR85" s="219">
        <f>Variables!$I$25</f>
        <v>84000</v>
      </c>
      <c r="AS85" s="219">
        <f>Variables!$I$25</f>
        <v>84000</v>
      </c>
      <c r="AT85" s="219">
        <f>Variables!$I$25</f>
        <v>84000</v>
      </c>
      <c r="AU85" s="219">
        <f>Variables!$I$25</f>
        <v>84000</v>
      </c>
      <c r="AV85" s="219">
        <f>Variables!$I$25</f>
        <v>84000</v>
      </c>
      <c r="AW85" s="219">
        <f>Variables!$I$25</f>
        <v>84000</v>
      </c>
      <c r="AX85" s="219">
        <f>Variables!$I$25</f>
        <v>84000</v>
      </c>
      <c r="AY85" s="219">
        <f>Variables!$I$25</f>
        <v>84000</v>
      </c>
      <c r="AZ85" s="219">
        <f>Variables!$I$25</f>
        <v>84000</v>
      </c>
      <c r="BA85" s="219">
        <f>Variables!$I$25</f>
        <v>84000</v>
      </c>
      <c r="BB85" s="219">
        <f>Variables!$I$25</f>
        <v>84000</v>
      </c>
      <c r="BC85" s="219">
        <f>Variables!$I$25</f>
        <v>84000</v>
      </c>
      <c r="BD85" s="219">
        <f>Variables!$I$25</f>
        <v>84000</v>
      </c>
      <c r="BE85" s="219">
        <f>Variables!$I$25</f>
        <v>84000</v>
      </c>
      <c r="BF85" s="219">
        <f>Variables!$I$25</f>
        <v>84000</v>
      </c>
      <c r="BG85" s="219">
        <f>Variables!$I$25</f>
        <v>84000</v>
      </c>
      <c r="BH85" s="219">
        <f>Variables!$I$25</f>
        <v>84000</v>
      </c>
      <c r="BI85" s="219">
        <f>Variables!$I$25</f>
        <v>84000</v>
      </c>
      <c r="BJ85" s="219">
        <f>Variables!$I$25</f>
        <v>84000</v>
      </c>
      <c r="BK85" s="219">
        <f>Variables!$I$25</f>
        <v>84000</v>
      </c>
      <c r="BL85" s="219">
        <f>Variables!$I$25</f>
        <v>84000</v>
      </c>
      <c r="BM85" s="219">
        <f>Variables!$I$25</f>
        <v>84000</v>
      </c>
      <c r="BN85" s="219">
        <f>Variables!$I$25</f>
        <v>84000</v>
      </c>
      <c r="BO85" s="219">
        <f>Variables!$I$25</f>
        <v>84000</v>
      </c>
      <c r="BP85" s="219">
        <f>Variables!$I$25</f>
        <v>84000</v>
      </c>
      <c r="BQ85" s="219">
        <f>Variables!$I$25</f>
        <v>84000</v>
      </c>
    </row>
    <row r="86" spans="5:69" ht="16" customHeight="1">
      <c r="E86" s="326"/>
      <c r="F86" s="328"/>
      <c r="G86" s="329"/>
      <c r="H86" s="323"/>
      <c r="I86" s="230" t="s">
        <v>446</v>
      </c>
      <c r="J86" s="204">
        <f t="shared" ref="J86:BQ86" si="63">J85*$B$9</f>
        <v>15120</v>
      </c>
      <c r="K86" s="204">
        <f t="shared" si="63"/>
        <v>15120</v>
      </c>
      <c r="L86" s="204">
        <f t="shared" si="63"/>
        <v>15120</v>
      </c>
      <c r="M86" s="204">
        <f t="shared" si="63"/>
        <v>15120</v>
      </c>
      <c r="N86" s="204">
        <f t="shared" si="63"/>
        <v>15120</v>
      </c>
      <c r="O86" s="204">
        <f t="shared" si="63"/>
        <v>15120</v>
      </c>
      <c r="P86" s="204">
        <f t="shared" si="63"/>
        <v>15120</v>
      </c>
      <c r="Q86" s="204">
        <f t="shared" si="63"/>
        <v>15120</v>
      </c>
      <c r="R86" s="204">
        <f t="shared" si="63"/>
        <v>15120</v>
      </c>
      <c r="S86" s="204">
        <f t="shared" si="63"/>
        <v>15120</v>
      </c>
      <c r="T86" s="204">
        <f t="shared" si="63"/>
        <v>15120</v>
      </c>
      <c r="U86" s="204">
        <f t="shared" si="63"/>
        <v>15120</v>
      </c>
      <c r="V86" s="204">
        <f t="shared" si="63"/>
        <v>15120</v>
      </c>
      <c r="W86" s="204">
        <f t="shared" si="63"/>
        <v>15120</v>
      </c>
      <c r="X86" s="204">
        <f t="shared" si="63"/>
        <v>15120</v>
      </c>
      <c r="Y86" s="204">
        <f t="shared" si="63"/>
        <v>15120</v>
      </c>
      <c r="Z86" s="204">
        <f t="shared" si="63"/>
        <v>15120</v>
      </c>
      <c r="AA86" s="204">
        <f t="shared" si="63"/>
        <v>15120</v>
      </c>
      <c r="AB86" s="204">
        <f t="shared" si="63"/>
        <v>15120</v>
      </c>
      <c r="AC86" s="204">
        <f t="shared" si="63"/>
        <v>15120</v>
      </c>
      <c r="AD86" s="204">
        <f t="shared" si="63"/>
        <v>15120</v>
      </c>
      <c r="AE86" s="204">
        <f t="shared" si="63"/>
        <v>15120</v>
      </c>
      <c r="AF86" s="204">
        <f t="shared" si="63"/>
        <v>15120</v>
      </c>
      <c r="AG86" s="204">
        <f t="shared" si="63"/>
        <v>15120</v>
      </c>
      <c r="AH86" s="204">
        <f t="shared" si="63"/>
        <v>15120</v>
      </c>
      <c r="AI86" s="204">
        <f t="shared" si="63"/>
        <v>15120</v>
      </c>
      <c r="AJ86" s="204">
        <f t="shared" si="63"/>
        <v>15120</v>
      </c>
      <c r="AK86" s="204">
        <f t="shared" si="63"/>
        <v>15120</v>
      </c>
      <c r="AL86" s="204">
        <f t="shared" si="63"/>
        <v>15120</v>
      </c>
      <c r="AM86" s="204">
        <f t="shared" si="63"/>
        <v>15120</v>
      </c>
      <c r="AN86" s="204">
        <f t="shared" si="63"/>
        <v>15120</v>
      </c>
      <c r="AO86" s="204">
        <f t="shared" si="63"/>
        <v>15120</v>
      </c>
      <c r="AP86" s="204">
        <f t="shared" si="63"/>
        <v>15120</v>
      </c>
      <c r="AQ86" s="204">
        <f t="shared" si="63"/>
        <v>15120</v>
      </c>
      <c r="AR86" s="204">
        <f t="shared" si="63"/>
        <v>15120</v>
      </c>
      <c r="AS86" s="204">
        <f t="shared" si="63"/>
        <v>15120</v>
      </c>
      <c r="AT86" s="204">
        <f t="shared" si="63"/>
        <v>15120</v>
      </c>
      <c r="AU86" s="204">
        <f t="shared" si="63"/>
        <v>15120</v>
      </c>
      <c r="AV86" s="204">
        <f t="shared" si="63"/>
        <v>15120</v>
      </c>
      <c r="AW86" s="204">
        <f t="shared" si="63"/>
        <v>15120</v>
      </c>
      <c r="AX86" s="204">
        <f t="shared" si="63"/>
        <v>15120</v>
      </c>
      <c r="AY86" s="204">
        <f t="shared" si="63"/>
        <v>15120</v>
      </c>
      <c r="AZ86" s="204">
        <f t="shared" si="63"/>
        <v>15120</v>
      </c>
      <c r="BA86" s="204">
        <f t="shared" si="63"/>
        <v>15120</v>
      </c>
      <c r="BB86" s="204">
        <f t="shared" si="63"/>
        <v>15120</v>
      </c>
      <c r="BC86" s="204">
        <f t="shared" si="63"/>
        <v>15120</v>
      </c>
      <c r="BD86" s="204">
        <f t="shared" si="63"/>
        <v>15120</v>
      </c>
      <c r="BE86" s="204">
        <f t="shared" si="63"/>
        <v>15120</v>
      </c>
      <c r="BF86" s="204">
        <f t="shared" si="63"/>
        <v>15120</v>
      </c>
      <c r="BG86" s="204">
        <f t="shared" si="63"/>
        <v>15120</v>
      </c>
      <c r="BH86" s="204">
        <f t="shared" si="63"/>
        <v>15120</v>
      </c>
      <c r="BI86" s="204">
        <f t="shared" si="63"/>
        <v>15120</v>
      </c>
      <c r="BJ86" s="204">
        <f t="shared" si="63"/>
        <v>15120</v>
      </c>
      <c r="BK86" s="204">
        <f t="shared" si="63"/>
        <v>15120</v>
      </c>
      <c r="BL86" s="204">
        <f t="shared" si="63"/>
        <v>15120</v>
      </c>
      <c r="BM86" s="204">
        <f t="shared" si="63"/>
        <v>15120</v>
      </c>
      <c r="BN86" s="204">
        <f t="shared" si="63"/>
        <v>15120</v>
      </c>
      <c r="BO86" s="204">
        <f t="shared" si="63"/>
        <v>15120</v>
      </c>
      <c r="BP86" s="204">
        <f t="shared" si="63"/>
        <v>15120</v>
      </c>
      <c r="BQ86" s="204">
        <f t="shared" si="63"/>
        <v>15120</v>
      </c>
    </row>
    <row r="87" spans="5:69" ht="16" customHeight="1">
      <c r="E87" s="326"/>
      <c r="F87" s="328"/>
      <c r="G87" s="329"/>
      <c r="H87" s="323"/>
      <c r="I87" s="230" t="s">
        <v>346</v>
      </c>
      <c r="J87" s="204">
        <f>J84*J85</f>
        <v>768.05851874428527</v>
      </c>
      <c r="K87" s="204">
        <f>K84*K85</f>
        <v>1159.6177635943131</v>
      </c>
      <c r="L87" s="204">
        <f t="shared" ref="L87:BQ87" si="64">L84*L85</f>
        <v>1363.0011948842505</v>
      </c>
      <c r="M87" s="204">
        <f t="shared" si="64"/>
        <v>1472.3712665398768</v>
      </c>
      <c r="N87" s="204">
        <f t="shared" si="64"/>
        <v>1534.8099363784522</v>
      </c>
      <c r="O87" s="204">
        <f t="shared" si="64"/>
        <v>1573.858921328216</v>
      </c>
      <c r="P87" s="204">
        <f t="shared" si="64"/>
        <v>1601.2898251083816</v>
      </c>
      <c r="Q87" s="204">
        <f t="shared" si="64"/>
        <v>1622.9892021400749</v>
      </c>
      <c r="R87" s="204">
        <f t="shared" si="64"/>
        <v>1641.9010895734302</v>
      </c>
      <c r="S87" s="204">
        <f t="shared" si="64"/>
        <v>1659.4982733734744</v>
      </c>
      <c r="T87" s="204">
        <f t="shared" si="64"/>
        <v>1676.5179214361121</v>
      </c>
      <c r="U87" s="204">
        <f t="shared" si="64"/>
        <v>1693.3294002198759</v>
      </c>
      <c r="V87" s="204">
        <f t="shared" si="64"/>
        <v>1710.1181831362851</v>
      </c>
      <c r="W87" s="204">
        <f t="shared" si="64"/>
        <v>1726.9778048202386</v>
      </c>
      <c r="X87" s="204">
        <f t="shared" si="64"/>
        <v>1743.9558383411575</v>
      </c>
      <c r="Y87" s="204">
        <f t="shared" si="64"/>
        <v>1761.0768838852541</v>
      </c>
      <c r="Z87" s="204">
        <f t="shared" si="64"/>
        <v>1778.3540631741134</v>
      </c>
      <c r="AA87" s="204">
        <f t="shared" si="64"/>
        <v>1795.7947667521848</v>
      </c>
      <c r="AB87" s="204">
        <f t="shared" si="64"/>
        <v>1813.4035277095063</v>
      </c>
      <c r="AC87" s="204">
        <f t="shared" si="64"/>
        <v>1831.1834586228083</v>
      </c>
      <c r="AD87" s="204">
        <f t="shared" si="64"/>
        <v>1849.1369701065969</v>
      </c>
      <c r="AE87" s="204">
        <f t="shared" si="64"/>
        <v>1867.2661301700127</v>
      </c>
      <c r="AF87" s="204">
        <f t="shared" si="64"/>
        <v>1885.5728439773748</v>
      </c>
      <c r="AG87" s="204">
        <f t="shared" si="64"/>
        <v>1904.058943811373</v>
      </c>
      <c r="AH87" s="204">
        <f t="shared" si="64"/>
        <v>1922.7262341383982</v>
      </c>
      <c r="AI87" s="204">
        <f t="shared" si="64"/>
        <v>1941.5765142257612</v>
      </c>
      <c r="AJ87" s="204">
        <f t="shared" si="64"/>
        <v>1960.6115895356836</v>
      </c>
      <c r="AK87" s="204">
        <f t="shared" si="64"/>
        <v>1979.8332775085153</v>
      </c>
      <c r="AL87" s="204">
        <f t="shared" si="64"/>
        <v>1999.2434105414084</v>
      </c>
      <c r="AM87" s="204">
        <f t="shared" si="64"/>
        <v>2018.8438375655717</v>
      </c>
      <c r="AN87" s="204">
        <f t="shared" si="64"/>
        <v>2038.6364249236817</v>
      </c>
      <c r="AO87" s="204">
        <f t="shared" si="64"/>
        <v>2058.623056898236</v>
      </c>
      <c r="AP87" s="204">
        <f t="shared" si="64"/>
        <v>2078.8056360662617</v>
      </c>
      <c r="AQ87" s="204">
        <f t="shared" si="64"/>
        <v>2099.18608356809</v>
      </c>
      <c r="AR87" s="204">
        <f t="shared" si="64"/>
        <v>2119.7663393340526</v>
      </c>
      <c r="AS87" s="204">
        <f t="shared" si="64"/>
        <v>2140.5483622910538</v>
      </c>
      <c r="AT87" s="204">
        <f t="shared" si="64"/>
        <v>2161.5341305599859</v>
      </c>
      <c r="AU87" s="204">
        <f t="shared" si="64"/>
        <v>2182.7256416494961</v>
      </c>
      <c r="AV87" s="204">
        <f t="shared" si="64"/>
        <v>2204.1249126488538</v>
      </c>
      <c r="AW87" s="204">
        <f t="shared" si="64"/>
        <v>2225.7339804213184</v>
      </c>
      <c r="AX87" s="204">
        <f t="shared" si="64"/>
        <v>2247.5549017986964</v>
      </c>
      <c r="AY87" s="204">
        <f t="shared" si="64"/>
        <v>2269.589753777464</v>
      </c>
      <c r="AZ87" s="204">
        <f t="shared" si="64"/>
        <v>2291.8406337166334</v>
      </c>
      <c r="BA87" s="204">
        <f t="shared" si="64"/>
        <v>2314.3096595374723</v>
      </c>
      <c r="BB87" s="204">
        <f t="shared" si="64"/>
        <v>2336.9989699251382</v>
      </c>
      <c r="BC87" s="204">
        <f t="shared" si="64"/>
        <v>2359.9107245322693</v>
      </c>
      <c r="BD87" s="204">
        <f t="shared" si="64"/>
        <v>2383.0471041845576</v>
      </c>
      <c r="BE87" s="204">
        <f t="shared" si="64"/>
        <v>2406.4103110883334</v>
      </c>
      <c r="BF87" s="204">
        <f t="shared" si="64"/>
        <v>2430.0025690401822</v>
      </c>
      <c r="BG87" s="204">
        <f t="shared" si="64"/>
        <v>2453.826123638617</v>
      </c>
      <c r="BH87" s="204">
        <f t="shared" si="64"/>
        <v>2477.8832424978195</v>
      </c>
      <c r="BI87" s="204">
        <f t="shared" si="64"/>
        <v>2502.1762154634848</v>
      </c>
      <c r="BJ87" s="204">
        <f t="shared" si="64"/>
        <v>2526.707354830774</v>
      </c>
      <c r="BK87" s="204">
        <f t="shared" si="64"/>
        <v>2551.4789955644092</v>
      </c>
      <c r="BL87" s="204">
        <f t="shared" si="64"/>
        <v>2576.4934955209237</v>
      </c>
      <c r="BM87" s="204">
        <f t="shared" si="64"/>
        <v>2601.7532356730894</v>
      </c>
      <c r="BN87" s="204">
        <f t="shared" si="64"/>
        <v>2627.2606203365513</v>
      </c>
      <c r="BO87" s="204">
        <f t="shared" si="64"/>
        <v>2653.0180773986735</v>
      </c>
      <c r="BP87" s="204">
        <f t="shared" si="64"/>
        <v>2679.0280585496407</v>
      </c>
      <c r="BQ87" s="204">
        <f t="shared" si="64"/>
        <v>2705.2930395158146</v>
      </c>
    </row>
    <row r="88" spans="5:69" ht="16" customHeight="1">
      <c r="E88" s="326"/>
      <c r="F88" s="328"/>
      <c r="G88" s="329"/>
      <c r="H88" s="323"/>
      <c r="I88" s="230" t="s">
        <v>447</v>
      </c>
      <c r="J88" s="204">
        <f t="shared" ref="J88:BQ88" si="65">J87*$B$9</f>
        <v>138.25053337397134</v>
      </c>
      <c r="K88" s="204">
        <f t="shared" si="65"/>
        <v>208.73119744697635</v>
      </c>
      <c r="L88" s="204">
        <f t="shared" si="65"/>
        <v>245.34021507916509</v>
      </c>
      <c r="M88" s="204">
        <f t="shared" si="65"/>
        <v>265.02682797717785</v>
      </c>
      <c r="N88" s="204">
        <f t="shared" si="65"/>
        <v>276.26578854812141</v>
      </c>
      <c r="O88" s="204">
        <f t="shared" si="65"/>
        <v>283.29460583907888</v>
      </c>
      <c r="P88" s="204">
        <f t="shared" si="65"/>
        <v>288.23216851950866</v>
      </c>
      <c r="Q88" s="204">
        <f t="shared" si="65"/>
        <v>292.13805638521347</v>
      </c>
      <c r="R88" s="204">
        <f t="shared" si="65"/>
        <v>295.54219612321742</v>
      </c>
      <c r="S88" s="204">
        <f t="shared" si="65"/>
        <v>298.70968920722538</v>
      </c>
      <c r="T88" s="204">
        <f t="shared" si="65"/>
        <v>301.77322585850015</v>
      </c>
      <c r="U88" s="204">
        <f t="shared" si="65"/>
        <v>304.79929203957767</v>
      </c>
      <c r="V88" s="204">
        <f t="shared" si="65"/>
        <v>307.82127296453132</v>
      </c>
      <c r="W88" s="204">
        <f t="shared" si="65"/>
        <v>310.85600486764292</v>
      </c>
      <c r="X88" s="204">
        <f t="shared" si="65"/>
        <v>313.91205090140835</v>
      </c>
      <c r="Y88" s="204">
        <f t="shared" si="65"/>
        <v>316.99383909934573</v>
      </c>
      <c r="Z88" s="204">
        <f t="shared" si="65"/>
        <v>320.10373137134042</v>
      </c>
      <c r="AA88" s="204">
        <f t="shared" si="65"/>
        <v>323.24305801539327</v>
      </c>
      <c r="AB88" s="204">
        <f t="shared" si="65"/>
        <v>326.4126349877111</v>
      </c>
      <c r="AC88" s="204">
        <f t="shared" si="65"/>
        <v>329.61302255210546</v>
      </c>
      <c r="AD88" s="204">
        <f t="shared" si="65"/>
        <v>332.84465461918745</v>
      </c>
      <c r="AE88" s="204">
        <f t="shared" si="65"/>
        <v>336.10790343060228</v>
      </c>
      <c r="AF88" s="204">
        <f t="shared" si="65"/>
        <v>339.40311191592747</v>
      </c>
      <c r="AG88" s="204">
        <f t="shared" si="65"/>
        <v>342.73060988604709</v>
      </c>
      <c r="AH88" s="204">
        <f t="shared" si="65"/>
        <v>346.09072214491169</v>
      </c>
      <c r="AI88" s="204">
        <f t="shared" si="65"/>
        <v>349.48377256063702</v>
      </c>
      <c r="AJ88" s="204">
        <f t="shared" si="65"/>
        <v>352.91008611642303</v>
      </c>
      <c r="AK88" s="204">
        <f t="shared" si="65"/>
        <v>356.36998995153272</v>
      </c>
      <c r="AL88" s="204">
        <f t="shared" si="65"/>
        <v>359.8638138974535</v>
      </c>
      <c r="AM88" s="204">
        <f t="shared" si="65"/>
        <v>363.39189076180287</v>
      </c>
      <c r="AN88" s="204">
        <f t="shared" si="65"/>
        <v>366.95455648626267</v>
      </c>
      <c r="AO88" s="204">
        <f t="shared" si="65"/>
        <v>370.55215024168245</v>
      </c>
      <c r="AP88" s="204">
        <f t="shared" si="65"/>
        <v>374.18501449192712</v>
      </c>
      <c r="AQ88" s="204">
        <f t="shared" si="65"/>
        <v>377.85349504225621</v>
      </c>
      <c r="AR88" s="204">
        <f t="shared" si="65"/>
        <v>381.55794108012947</v>
      </c>
      <c r="AS88" s="204">
        <f t="shared" si="65"/>
        <v>385.29870521238968</v>
      </c>
      <c r="AT88" s="204">
        <f t="shared" si="65"/>
        <v>389.07614350079746</v>
      </c>
      <c r="AU88" s="204">
        <f t="shared" si="65"/>
        <v>392.89061549690928</v>
      </c>
      <c r="AV88" s="204">
        <f t="shared" si="65"/>
        <v>396.74248427679368</v>
      </c>
      <c r="AW88" s="204">
        <f t="shared" si="65"/>
        <v>400.63211647583728</v>
      </c>
      <c r="AX88" s="204">
        <f t="shared" si="65"/>
        <v>404.55988232376535</v>
      </c>
      <c r="AY88" s="204">
        <f t="shared" si="65"/>
        <v>408.52615567994349</v>
      </c>
      <c r="AZ88" s="204">
        <f t="shared" si="65"/>
        <v>412.53131406899399</v>
      </c>
      <c r="BA88" s="204">
        <f t="shared" si="65"/>
        <v>416.57573871674498</v>
      </c>
      <c r="BB88" s="204">
        <f t="shared" si="65"/>
        <v>420.65981458652487</v>
      </c>
      <c r="BC88" s="204">
        <f t="shared" si="65"/>
        <v>424.78393041580847</v>
      </c>
      <c r="BD88" s="204">
        <f t="shared" si="65"/>
        <v>428.94847875322034</v>
      </c>
      <c r="BE88" s="204">
        <f t="shared" si="65"/>
        <v>433.15385599590002</v>
      </c>
      <c r="BF88" s="204">
        <f t="shared" si="65"/>
        <v>437.40046242723275</v>
      </c>
      <c r="BG88" s="204">
        <f t="shared" si="65"/>
        <v>441.68870225495107</v>
      </c>
      <c r="BH88" s="204">
        <f t="shared" si="65"/>
        <v>446.01898364960749</v>
      </c>
      <c r="BI88" s="204">
        <f t="shared" si="65"/>
        <v>450.39171878342728</v>
      </c>
      <c r="BJ88" s="204">
        <f t="shared" si="65"/>
        <v>454.80732386953929</v>
      </c>
      <c r="BK88" s="204">
        <f t="shared" si="65"/>
        <v>459.26621920159363</v>
      </c>
      <c r="BL88" s="204">
        <f t="shared" si="65"/>
        <v>463.76882919376624</v>
      </c>
      <c r="BM88" s="204">
        <f t="shared" si="65"/>
        <v>468.31558242115608</v>
      </c>
      <c r="BN88" s="204">
        <f t="shared" si="65"/>
        <v>472.90691166057923</v>
      </c>
      <c r="BO88" s="204">
        <f t="shared" si="65"/>
        <v>477.54325393176123</v>
      </c>
      <c r="BP88" s="204">
        <f t="shared" si="65"/>
        <v>482.22505053893531</v>
      </c>
      <c r="BQ88" s="204">
        <f t="shared" si="65"/>
        <v>486.95274711284662</v>
      </c>
    </row>
    <row r="89" spans="5:69" ht="16" customHeight="1">
      <c r="E89" s="326"/>
      <c r="F89" s="328"/>
      <c r="G89" s="329"/>
      <c r="H89" s="323"/>
      <c r="I89" s="230" t="s">
        <v>448</v>
      </c>
      <c r="J89" s="204">
        <f>J9*J81</f>
        <v>30.47851264858275</v>
      </c>
      <c r="K89" s="204">
        <f>K9*K81</f>
        <v>30.777321596117872</v>
      </c>
      <c r="L89" s="204">
        <f t="shared" ref="L89:BQ89" si="66">L9*L81</f>
        <v>31.079060043138647</v>
      </c>
      <c r="M89" s="204">
        <f t="shared" si="66"/>
        <v>31.383756710228237</v>
      </c>
      <c r="N89" s="204">
        <f t="shared" si="66"/>
        <v>31.691440599544201</v>
      </c>
      <c r="O89" s="204">
        <f t="shared" si="66"/>
        <v>32.002140997578948</v>
      </c>
      <c r="P89" s="204">
        <f t="shared" si="66"/>
        <v>32.315887477947371</v>
      </c>
      <c r="Q89" s="204">
        <f t="shared" si="66"/>
        <v>32.632709904201747</v>
      </c>
      <c r="R89" s="204">
        <f t="shared" si="66"/>
        <v>32.95263843267432</v>
      </c>
      <c r="S89" s="204">
        <f t="shared" si="66"/>
        <v>33.275703515347601</v>
      </c>
      <c r="T89" s="204">
        <f t="shared" si="66"/>
        <v>33.601935902752977</v>
      </c>
      <c r="U89" s="204">
        <f t="shared" si="66"/>
        <v>33.931366646897615</v>
      </c>
      <c r="V89" s="204">
        <f t="shared" si="66"/>
        <v>34.264027104220133</v>
      </c>
      <c r="W89" s="204">
        <f t="shared" si="66"/>
        <v>34.599948938575245</v>
      </c>
      <c r="X89" s="204">
        <f t="shared" si="66"/>
        <v>34.939164124247547</v>
      </c>
      <c r="Y89" s="204">
        <f t="shared" si="66"/>
        <v>35.28170494899507</v>
      </c>
      <c r="Z89" s="204">
        <f t="shared" si="66"/>
        <v>35.627604017122472</v>
      </c>
      <c r="AA89" s="204">
        <f t="shared" si="66"/>
        <v>35.976894252584458</v>
      </c>
      <c r="AB89" s="204">
        <f t="shared" si="66"/>
        <v>36.329608902119595</v>
      </c>
      <c r="AC89" s="204">
        <f t="shared" si="66"/>
        <v>36.685781538414886</v>
      </c>
      <c r="AD89" s="204">
        <f t="shared" si="66"/>
        <v>37.045446063301299</v>
      </c>
      <c r="AE89" s="204">
        <f t="shared" si="66"/>
        <v>37.40863671098073</v>
      </c>
      <c r="AF89" s="204">
        <f t="shared" si="66"/>
        <v>37.775388051284466</v>
      </c>
      <c r="AG89" s="204">
        <f t="shared" si="66"/>
        <v>38.145734992963718</v>
      </c>
      <c r="AH89" s="204">
        <f t="shared" si="66"/>
        <v>38.519712787012374</v>
      </c>
      <c r="AI89" s="204">
        <f t="shared" si="66"/>
        <v>38.897357030022313</v>
      </c>
      <c r="AJ89" s="204">
        <f t="shared" si="66"/>
        <v>39.278703667571541</v>
      </c>
      <c r="AK89" s="204">
        <f t="shared" si="66"/>
        <v>39.663788997645767</v>
      </c>
      <c r="AL89" s="204">
        <f t="shared" si="66"/>
        <v>40.052649674093281</v>
      </c>
      <c r="AM89" s="204">
        <f t="shared" si="66"/>
        <v>40.445322710113793</v>
      </c>
      <c r="AN89" s="204">
        <f t="shared" si="66"/>
        <v>40.841845481781583</v>
      </c>
      <c r="AO89" s="204">
        <f t="shared" si="66"/>
        <v>41.242255731602974</v>
      </c>
      <c r="AP89" s="204">
        <f t="shared" si="66"/>
        <v>41.646591572108875</v>
      </c>
      <c r="AQ89" s="204">
        <f t="shared" si="66"/>
        <v>42.054891489482507</v>
      </c>
      <c r="AR89" s="204">
        <f t="shared" si="66"/>
        <v>42.467194347222531</v>
      </c>
      <c r="AS89" s="204">
        <f t="shared" si="66"/>
        <v>42.883539389842355</v>
      </c>
      <c r="AT89" s="204">
        <f t="shared" si="66"/>
        <v>43.303966246605526</v>
      </c>
      <c r="AU89" s="204">
        <f t="shared" si="66"/>
        <v>43.728514935297724</v>
      </c>
      <c r="AV89" s="204">
        <f t="shared" si="66"/>
        <v>44.157225866035944</v>
      </c>
      <c r="AW89" s="204">
        <f t="shared" si="66"/>
        <v>44.590139845114734</v>
      </c>
      <c r="AX89" s="204">
        <f t="shared" si="66"/>
        <v>45.027298078890368</v>
      </c>
      <c r="AY89" s="204">
        <f t="shared" si="66"/>
        <v>45.468742177703</v>
      </c>
      <c r="AZ89" s="204">
        <f t="shared" si="66"/>
        <v>45.914514159837367</v>
      </c>
      <c r="BA89" s="204">
        <f t="shared" si="66"/>
        <v>46.364656455522045</v>
      </c>
      <c r="BB89" s="204">
        <f t="shared" si="66"/>
        <v>46.819211910968335</v>
      </c>
      <c r="BC89" s="204">
        <f t="shared" si="66"/>
        <v>47.278223792448422</v>
      </c>
      <c r="BD89" s="204">
        <f t="shared" si="66"/>
        <v>47.741735790413607</v>
      </c>
      <c r="BE89" s="204">
        <f t="shared" si="66"/>
        <v>48.209792023652959</v>
      </c>
      <c r="BF89" s="204">
        <f t="shared" si="66"/>
        <v>48.682437043492691</v>
      </c>
      <c r="BG89" s="204">
        <f t="shared" si="66"/>
        <v>49.159715838036718</v>
      </c>
      <c r="BH89" s="204">
        <f t="shared" si="66"/>
        <v>49.641673836448852</v>
      </c>
      <c r="BI89" s="204">
        <f t="shared" si="66"/>
        <v>50.128356913276789</v>
      </c>
      <c r="BJ89" s="204">
        <f t="shared" si="66"/>
        <v>50.619811392818718</v>
      </c>
      <c r="BK89" s="204">
        <f t="shared" si="66"/>
        <v>51.116084053532632</v>
      </c>
      <c r="BL89" s="204">
        <f t="shared" si="66"/>
        <v>51.617222132488841</v>
      </c>
      <c r="BM89" s="204">
        <f t="shared" si="66"/>
        <v>52.12327332986618</v>
      </c>
      <c r="BN89" s="204">
        <f t="shared" si="66"/>
        <v>52.634285813492312</v>
      </c>
      <c r="BO89" s="204">
        <f t="shared" si="66"/>
        <v>53.15030822342851</v>
      </c>
      <c r="BP89" s="204">
        <f t="shared" si="66"/>
        <v>53.671389676599375</v>
      </c>
      <c r="BQ89" s="204">
        <f t="shared" si="66"/>
        <v>54.197579771468007</v>
      </c>
    </row>
    <row r="90" spans="5:69" ht="16" customHeight="1">
      <c r="E90" s="326"/>
      <c r="F90" s="328"/>
      <c r="G90" s="329"/>
      <c r="H90" s="323"/>
      <c r="I90" s="231" t="s">
        <v>449</v>
      </c>
      <c r="J90" s="204">
        <f t="shared" ref="J90:BQ90" si="67">J88-J89</f>
        <v>107.77202072538859</v>
      </c>
      <c r="K90" s="204">
        <f t="shared" si="67"/>
        <v>177.95387585085848</v>
      </c>
      <c r="L90" s="204">
        <f t="shared" si="67"/>
        <v>214.26115503602645</v>
      </c>
      <c r="M90" s="204">
        <f t="shared" si="67"/>
        <v>233.64307126694962</v>
      </c>
      <c r="N90" s="204">
        <f t="shared" si="67"/>
        <v>244.57434794857721</v>
      </c>
      <c r="O90" s="204">
        <f t="shared" si="67"/>
        <v>251.29246484149994</v>
      </c>
      <c r="P90" s="204">
        <f t="shared" si="67"/>
        <v>255.91628104156129</v>
      </c>
      <c r="Q90" s="204">
        <f t="shared" si="67"/>
        <v>259.50534648101171</v>
      </c>
      <c r="R90" s="204">
        <f t="shared" si="67"/>
        <v>262.58955769054307</v>
      </c>
      <c r="S90" s="204">
        <f t="shared" si="67"/>
        <v>265.43398569187775</v>
      </c>
      <c r="T90" s="204">
        <f t="shared" si="67"/>
        <v>268.17128995574717</v>
      </c>
      <c r="U90" s="204">
        <f t="shared" si="67"/>
        <v>270.86792539268004</v>
      </c>
      <c r="V90" s="204">
        <f t="shared" si="67"/>
        <v>273.55724586031118</v>
      </c>
      <c r="W90" s="204">
        <f t="shared" si="67"/>
        <v>276.25605592906766</v>
      </c>
      <c r="X90" s="204">
        <f t="shared" si="67"/>
        <v>278.9728867771608</v>
      </c>
      <c r="Y90" s="204">
        <f t="shared" si="67"/>
        <v>281.71213415035066</v>
      </c>
      <c r="Z90" s="204">
        <f t="shared" si="67"/>
        <v>284.47612735421797</v>
      </c>
      <c r="AA90" s="204">
        <f t="shared" si="67"/>
        <v>287.26616376280879</v>
      </c>
      <c r="AB90" s="204">
        <f t="shared" si="67"/>
        <v>290.08302608559148</v>
      </c>
      <c r="AC90" s="204">
        <f t="shared" si="67"/>
        <v>292.9272410136906</v>
      </c>
      <c r="AD90" s="204">
        <f t="shared" si="67"/>
        <v>295.79920855588614</v>
      </c>
      <c r="AE90" s="204">
        <f t="shared" si="67"/>
        <v>298.69926671962156</v>
      </c>
      <c r="AF90" s="204">
        <f t="shared" si="67"/>
        <v>301.62772386464303</v>
      </c>
      <c r="AG90" s="204">
        <f t="shared" si="67"/>
        <v>304.58487489308339</v>
      </c>
      <c r="AH90" s="204">
        <f t="shared" si="67"/>
        <v>307.5710093578993</v>
      </c>
      <c r="AI90" s="204">
        <f t="shared" si="67"/>
        <v>310.58641553061472</v>
      </c>
      <c r="AJ90" s="204">
        <f t="shared" si="67"/>
        <v>313.63138244885147</v>
      </c>
      <c r="AK90" s="204">
        <f t="shared" si="67"/>
        <v>316.70620095388693</v>
      </c>
      <c r="AL90" s="204">
        <f t="shared" si="67"/>
        <v>319.81116422336021</v>
      </c>
      <c r="AM90" s="204">
        <f t="shared" si="67"/>
        <v>322.9465680516891</v>
      </c>
      <c r="AN90" s="204">
        <f t="shared" si="67"/>
        <v>326.11271100448107</v>
      </c>
      <c r="AO90" s="204">
        <f t="shared" si="67"/>
        <v>329.30989451007946</v>
      </c>
      <c r="AP90" s="204">
        <f t="shared" si="67"/>
        <v>332.53842291981823</v>
      </c>
      <c r="AQ90" s="204">
        <f t="shared" si="67"/>
        <v>335.79860355277373</v>
      </c>
      <c r="AR90" s="204">
        <f t="shared" si="67"/>
        <v>339.09074673290695</v>
      </c>
      <c r="AS90" s="204">
        <f t="shared" si="67"/>
        <v>342.41516582254735</v>
      </c>
      <c r="AT90" s="204">
        <f t="shared" si="67"/>
        <v>345.77217725419194</v>
      </c>
      <c r="AU90" s="204">
        <f t="shared" si="67"/>
        <v>349.16210056161157</v>
      </c>
      <c r="AV90" s="204">
        <f t="shared" si="67"/>
        <v>352.58525841075772</v>
      </c>
      <c r="AW90" s="204">
        <f t="shared" si="67"/>
        <v>356.04197663072256</v>
      </c>
      <c r="AX90" s="204">
        <f t="shared" si="67"/>
        <v>359.53258424487501</v>
      </c>
      <c r="AY90" s="204">
        <f t="shared" si="67"/>
        <v>363.05741350224048</v>
      </c>
      <c r="AZ90" s="204">
        <f t="shared" si="67"/>
        <v>366.61679990915661</v>
      </c>
      <c r="BA90" s="204">
        <f t="shared" si="67"/>
        <v>370.21108226122294</v>
      </c>
      <c r="BB90" s="204">
        <f t="shared" si="67"/>
        <v>373.84060267555651</v>
      </c>
      <c r="BC90" s="204">
        <f t="shared" si="67"/>
        <v>377.50570662336003</v>
      </c>
      <c r="BD90" s="204">
        <f t="shared" si="67"/>
        <v>381.20674296280674</v>
      </c>
      <c r="BE90" s="204">
        <f t="shared" si="67"/>
        <v>384.94406397224708</v>
      </c>
      <c r="BF90" s="204">
        <f t="shared" si="67"/>
        <v>388.71802538374004</v>
      </c>
      <c r="BG90" s="204">
        <f t="shared" si="67"/>
        <v>392.52898641691434</v>
      </c>
      <c r="BH90" s="204">
        <f t="shared" si="67"/>
        <v>396.37730981315866</v>
      </c>
      <c r="BI90" s="204">
        <f t="shared" si="67"/>
        <v>400.2633618701505</v>
      </c>
      <c r="BJ90" s="204">
        <f t="shared" si="67"/>
        <v>404.1875124767206</v>
      </c>
      <c r="BK90" s="204">
        <f t="shared" si="67"/>
        <v>408.150135148061</v>
      </c>
      <c r="BL90" s="204">
        <f t="shared" si="67"/>
        <v>412.15160706127739</v>
      </c>
      <c r="BM90" s="204">
        <f t="shared" si="67"/>
        <v>416.19230909128987</v>
      </c>
      <c r="BN90" s="204">
        <f t="shared" si="67"/>
        <v>420.27262584708694</v>
      </c>
      <c r="BO90" s="204">
        <f t="shared" si="67"/>
        <v>424.39294570833272</v>
      </c>
      <c r="BP90" s="204">
        <f t="shared" si="67"/>
        <v>428.55366086233596</v>
      </c>
      <c r="BQ90" s="204">
        <f t="shared" si="67"/>
        <v>432.75516734137864</v>
      </c>
    </row>
    <row r="91" spans="5:69" ht="16" customHeight="1">
      <c r="E91" s="318" t="s">
        <v>327</v>
      </c>
      <c r="F91" s="318"/>
      <c r="G91" s="318"/>
      <c r="H91" s="318"/>
      <c r="I91" s="233" t="s">
        <v>447</v>
      </c>
      <c r="J91" s="205">
        <f t="shared" ref="J91:BQ93" si="68">J23+J37+J49+J62+J75+J88</f>
        <v>3266.1688509600731</v>
      </c>
      <c r="K91" s="205">
        <f t="shared" si="68"/>
        <v>4931.2745396848168</v>
      </c>
      <c r="L91" s="205">
        <f t="shared" si="68"/>
        <v>5796.1625812452749</v>
      </c>
      <c r="M91" s="205">
        <f t="shared" si="68"/>
        <v>6261.2588109608259</v>
      </c>
      <c r="N91" s="205">
        <f t="shared" si="68"/>
        <v>6526.7792544493668</v>
      </c>
      <c r="O91" s="205">
        <f t="shared" si="68"/>
        <v>6692.8350629482366</v>
      </c>
      <c r="P91" s="205">
        <f t="shared" si="68"/>
        <v>6809.484981273391</v>
      </c>
      <c r="Q91" s="205">
        <f t="shared" si="68"/>
        <v>6901.7615821006684</v>
      </c>
      <c r="R91" s="205">
        <f t="shared" si="68"/>
        <v>6982.1843834110114</v>
      </c>
      <c r="S91" s="205">
        <f t="shared" si="68"/>
        <v>7057.0164075206994</v>
      </c>
      <c r="T91" s="205">
        <f t="shared" si="68"/>
        <v>7129.3924609070682</v>
      </c>
      <c r="U91" s="205">
        <f t="shared" si="68"/>
        <v>7200.883274435022</v>
      </c>
      <c r="V91" s="205">
        <f t="shared" si="68"/>
        <v>7272.2775737870506</v>
      </c>
      <c r="W91" s="205">
        <f t="shared" si="68"/>
        <v>7343.9731149980635</v>
      </c>
      <c r="X91" s="205">
        <f t="shared" si="68"/>
        <v>7416.1722025457721</v>
      </c>
      <c r="Y91" s="205">
        <f t="shared" si="68"/>
        <v>7488.9794487220452</v>
      </c>
      <c r="Z91" s="205">
        <f t="shared" si="68"/>
        <v>7562.4506536479166</v>
      </c>
      <c r="AA91" s="205">
        <f t="shared" si="68"/>
        <v>7636.6172456136655</v>
      </c>
      <c r="AB91" s="205">
        <f t="shared" si="68"/>
        <v>7711.4985015846769</v>
      </c>
      <c r="AC91" s="205">
        <f t="shared" si="68"/>
        <v>7787.1076577934919</v>
      </c>
      <c r="AD91" s="205">
        <f t="shared" si="68"/>
        <v>7863.4549653783024</v>
      </c>
      <c r="AE91" s="205">
        <f t="shared" si="68"/>
        <v>7940.5492185479779</v>
      </c>
      <c r="AF91" s="205">
        <f t="shared" si="68"/>
        <v>8018.3985190137855</v>
      </c>
      <c r="AG91" s="205">
        <f t="shared" si="68"/>
        <v>8097.0106585578624</v>
      </c>
      <c r="AH91" s="205">
        <f t="shared" si="68"/>
        <v>8176.3933106735394</v>
      </c>
      <c r="AI91" s="205">
        <f t="shared" si="68"/>
        <v>8256.5541267450499</v>
      </c>
      <c r="AJ91" s="205">
        <f t="shared" si="68"/>
        <v>8337.5007845004948</v>
      </c>
      <c r="AK91" s="205">
        <f t="shared" si="68"/>
        <v>8419.2410126049599</v>
      </c>
      <c r="AL91" s="205">
        <f t="shared" si="68"/>
        <v>8501.7826033273359</v>
      </c>
      <c r="AM91" s="205">
        <f t="shared" si="68"/>
        <v>8585.1334192475915</v>
      </c>
      <c r="AN91" s="205">
        <f t="shared" si="68"/>
        <v>8669.3013969879557</v>
      </c>
      <c r="AO91" s="205">
        <f t="shared" si="68"/>
        <v>8754.2945494597479</v>
      </c>
      <c r="AP91" s="205">
        <f t="shared" si="68"/>
        <v>8840.1209673717749</v>
      </c>
      <c r="AQ91" s="205">
        <f t="shared" si="68"/>
        <v>8926.7888203733019</v>
      </c>
      <c r="AR91" s="205">
        <f t="shared" si="68"/>
        <v>9014.3063580180587</v>
      </c>
      <c r="AS91" s="205">
        <f t="shared" si="68"/>
        <v>9102.6819106427065</v>
      </c>
      <c r="AT91" s="205">
        <f t="shared" si="68"/>
        <v>9191.9238902063407</v>
      </c>
      <c r="AU91" s="205">
        <f t="shared" si="68"/>
        <v>9282.0407911144812</v>
      </c>
      <c r="AV91" s="205">
        <f t="shared" si="68"/>
        <v>9373.0411910392504</v>
      </c>
      <c r="AW91" s="205">
        <f t="shared" si="68"/>
        <v>9464.9337517416552</v>
      </c>
      <c r="AX91" s="205">
        <f t="shared" si="68"/>
        <v>9557.727219898954</v>
      </c>
      <c r="AY91" s="205">
        <f t="shared" si="68"/>
        <v>9651.4304279386652</v>
      </c>
      <c r="AZ91" s="205">
        <f t="shared" si="68"/>
        <v>9746.0522948799826</v>
      </c>
      <c r="BA91" s="205">
        <f t="shared" si="68"/>
        <v>9841.6018271831017</v>
      </c>
      <c r="BB91" s="205">
        <f t="shared" si="68"/>
        <v>9938.0881196066493</v>
      </c>
      <c r="BC91" s="205">
        <f t="shared" si="68"/>
        <v>10035.520356073475</v>
      </c>
      <c r="BD91" s="205">
        <f t="shared" si="68"/>
        <v>10133.907810544828</v>
      </c>
      <c r="BE91" s="205">
        <f t="shared" si="68"/>
        <v>10233.259847903139</v>
      </c>
      <c r="BF91" s="205">
        <f t="shared" si="68"/>
        <v>10333.585924843375</v>
      </c>
      <c r="BG91" s="205">
        <f t="shared" si="68"/>
        <v>10434.895590773216</v>
      </c>
      <c r="BH91" s="205">
        <f t="shared" si="68"/>
        <v>10537.198488721977</v>
      </c>
      <c r="BI91" s="205">
        <f t="shared" si="68"/>
        <v>10640.504356258467</v>
      </c>
      <c r="BJ91" s="205">
        <f t="shared" si="68"/>
        <v>10744.823026417866</v>
      </c>
      <c r="BK91" s="205">
        <f t="shared" si="68"/>
        <v>10850.164428637649</v>
      </c>
      <c r="BL91" s="205">
        <f t="shared" si="68"/>
        <v>10956.538589702726</v>
      </c>
      <c r="BM91" s="205">
        <f t="shared" si="68"/>
        <v>11063.955634699809</v>
      </c>
      <c r="BN91" s="205">
        <f t="shared" si="68"/>
        <v>11172.425787981179</v>
      </c>
      <c r="BO91" s="205">
        <f t="shared" si="68"/>
        <v>11281.959374137858</v>
      </c>
      <c r="BP91" s="205">
        <f t="shared" si="68"/>
        <v>11392.566818982345</v>
      </c>
      <c r="BQ91" s="205">
        <f t="shared" si="68"/>
        <v>11504.258650540996</v>
      </c>
    </row>
    <row r="92" spans="5:69" ht="16" customHeight="1">
      <c r="E92" s="318"/>
      <c r="F92" s="318"/>
      <c r="G92" s="318"/>
      <c r="H92" s="318"/>
      <c r="I92" s="233" t="s">
        <v>448</v>
      </c>
      <c r="J92" s="205">
        <f t="shared" si="68"/>
        <v>3047.851264858275</v>
      </c>
      <c r="K92" s="205">
        <f t="shared" si="68"/>
        <v>3077.7321596117872</v>
      </c>
      <c r="L92" s="205">
        <f t="shared" si="68"/>
        <v>3107.9060043138643</v>
      </c>
      <c r="M92" s="205">
        <f t="shared" si="68"/>
        <v>3138.3756710228231</v>
      </c>
      <c r="N92" s="205">
        <f t="shared" si="68"/>
        <v>3169.1440599544203</v>
      </c>
      <c r="O92" s="205">
        <f t="shared" si="68"/>
        <v>3200.2140997578945</v>
      </c>
      <c r="P92" s="205">
        <f t="shared" si="68"/>
        <v>3231.5887477947372</v>
      </c>
      <c r="Q92" s="205">
        <f t="shared" si="68"/>
        <v>3263.2709904201756</v>
      </c>
      <c r="R92" s="205">
        <f t="shared" si="68"/>
        <v>3295.2638432674321</v>
      </c>
      <c r="S92" s="205">
        <f t="shared" si="68"/>
        <v>3327.57035153476</v>
      </c>
      <c r="T92" s="205">
        <f t="shared" si="68"/>
        <v>3360.1935902752966</v>
      </c>
      <c r="U92" s="205">
        <f t="shared" si="68"/>
        <v>3393.1366646897613</v>
      </c>
      <c r="V92" s="205">
        <f t="shared" si="68"/>
        <v>3426.4027104220131</v>
      </c>
      <c r="W92" s="205">
        <f t="shared" si="68"/>
        <v>3459.9948938575244</v>
      </c>
      <c r="X92" s="205">
        <f t="shared" si="68"/>
        <v>3493.9164124247545</v>
      </c>
      <c r="Y92" s="205">
        <f t="shared" si="68"/>
        <v>3528.1704948995066</v>
      </c>
      <c r="Z92" s="205">
        <f t="shared" si="68"/>
        <v>3562.7604017122467</v>
      </c>
      <c r="AA92" s="205">
        <f t="shared" si="68"/>
        <v>3597.6894252584448</v>
      </c>
      <c r="AB92" s="205">
        <f t="shared" si="68"/>
        <v>3632.9608902119594</v>
      </c>
      <c r="AC92" s="205">
        <f t="shared" si="68"/>
        <v>3668.578153841489</v>
      </c>
      <c r="AD92" s="205">
        <f t="shared" si="68"/>
        <v>3704.5446063301292</v>
      </c>
      <c r="AE92" s="205">
        <f t="shared" si="68"/>
        <v>3740.8636710980722</v>
      </c>
      <c r="AF92" s="205">
        <f t="shared" si="68"/>
        <v>3777.5388051284467</v>
      </c>
      <c r="AG92" s="205">
        <f t="shared" si="68"/>
        <v>3814.5734992963717</v>
      </c>
      <c r="AH92" s="205">
        <f t="shared" si="68"/>
        <v>3851.9712787012377</v>
      </c>
      <c r="AI92" s="205">
        <f t="shared" si="68"/>
        <v>3889.7357030022304</v>
      </c>
      <c r="AJ92" s="205">
        <f t="shared" si="68"/>
        <v>3927.870366757154</v>
      </c>
      <c r="AK92" s="205">
        <f t="shared" si="68"/>
        <v>3966.378899764577</v>
      </c>
      <c r="AL92" s="205">
        <f t="shared" si="68"/>
        <v>4005.2649674093273</v>
      </c>
      <c r="AM92" s="205">
        <f t="shared" si="68"/>
        <v>4044.5322710113801</v>
      </c>
      <c r="AN92" s="205">
        <f t="shared" si="68"/>
        <v>4084.1845481781575</v>
      </c>
      <c r="AO92" s="205">
        <f t="shared" si="68"/>
        <v>4124.2255731602972</v>
      </c>
      <c r="AP92" s="205">
        <f t="shared" si="68"/>
        <v>4164.6591572108882</v>
      </c>
      <c r="AQ92" s="205">
        <f t="shared" si="68"/>
        <v>4205.4891489482507</v>
      </c>
      <c r="AR92" s="205">
        <f t="shared" si="68"/>
        <v>4246.719434722253</v>
      </c>
      <c r="AS92" s="205">
        <f t="shared" si="68"/>
        <v>4288.3539389842363</v>
      </c>
      <c r="AT92" s="205">
        <f t="shared" si="68"/>
        <v>4330.3966246605514</v>
      </c>
      <c r="AU92" s="205">
        <f t="shared" si="68"/>
        <v>4372.8514935297717</v>
      </c>
      <c r="AV92" s="205">
        <f t="shared" si="68"/>
        <v>4415.7225866035951</v>
      </c>
      <c r="AW92" s="205">
        <f t="shared" si="68"/>
        <v>4459.0139845114727</v>
      </c>
      <c r="AX92" s="205">
        <f t="shared" si="68"/>
        <v>4502.7298078890381</v>
      </c>
      <c r="AY92" s="205">
        <f t="shared" si="68"/>
        <v>4546.8742177702998</v>
      </c>
      <c r="AZ92" s="205">
        <f t="shared" si="68"/>
        <v>4591.4514159837363</v>
      </c>
      <c r="BA92" s="205">
        <f t="shared" si="68"/>
        <v>4636.4656455522036</v>
      </c>
      <c r="BB92" s="205">
        <f t="shared" si="68"/>
        <v>4681.9211910968324</v>
      </c>
      <c r="BC92" s="205">
        <f t="shared" si="68"/>
        <v>4727.8223792448434</v>
      </c>
      <c r="BD92" s="205">
        <f t="shared" si="68"/>
        <v>4774.1735790413604</v>
      </c>
      <c r="BE92" s="205">
        <f t="shared" si="68"/>
        <v>4820.9792023652935</v>
      </c>
      <c r="BF92" s="205">
        <f t="shared" si="68"/>
        <v>4868.2437043492664</v>
      </c>
      <c r="BG92" s="205">
        <f t="shared" si="68"/>
        <v>4915.9715838036709</v>
      </c>
      <c r="BH92" s="205">
        <f t="shared" si="68"/>
        <v>4964.1673836448854</v>
      </c>
      <c r="BI92" s="205">
        <f t="shared" si="68"/>
        <v>5012.8356913276775</v>
      </c>
      <c r="BJ92" s="205">
        <f t="shared" si="68"/>
        <v>5061.981139281871</v>
      </c>
      <c r="BK92" s="205">
        <f t="shared" si="68"/>
        <v>5111.6084053532613</v>
      </c>
      <c r="BL92" s="205">
        <f t="shared" si="68"/>
        <v>5161.7222132488823</v>
      </c>
      <c r="BM92" s="205">
        <f t="shared" si="68"/>
        <v>5212.3273329866188</v>
      </c>
      <c r="BN92" s="205">
        <f t="shared" si="68"/>
        <v>5263.4285813492315</v>
      </c>
      <c r="BO92" s="205">
        <f t="shared" si="68"/>
        <v>5315.030822342851</v>
      </c>
      <c r="BP92" s="205">
        <f t="shared" si="68"/>
        <v>5367.1389676599374</v>
      </c>
      <c r="BQ92" s="205">
        <f t="shared" si="68"/>
        <v>5419.7579771467999</v>
      </c>
    </row>
    <row r="93" spans="5:69" ht="16" customHeight="1">
      <c r="E93" s="318"/>
      <c r="F93" s="318"/>
      <c r="G93" s="318"/>
      <c r="H93" s="318"/>
      <c r="I93" s="233" t="s">
        <v>449</v>
      </c>
      <c r="J93" s="205">
        <f t="shared" si="68"/>
        <v>218.31758610179816</v>
      </c>
      <c r="K93" s="205">
        <f t="shared" si="68"/>
        <v>1853.5423800730291</v>
      </c>
      <c r="L93" s="205">
        <f t="shared" si="68"/>
        <v>2688.2565769314106</v>
      </c>
      <c r="M93" s="205">
        <f t="shared" si="68"/>
        <v>3122.8831399380024</v>
      </c>
      <c r="N93" s="205">
        <f t="shared" si="68"/>
        <v>3357.6351944949483</v>
      </c>
      <c r="O93" s="205">
        <f t="shared" si="68"/>
        <v>3492.6209631903421</v>
      </c>
      <c r="P93" s="205">
        <f t="shared" si="68"/>
        <v>3577.8962334786547</v>
      </c>
      <c r="Q93" s="205">
        <f t="shared" si="68"/>
        <v>3638.4905916804937</v>
      </c>
      <c r="R93" s="205">
        <f t="shared" si="68"/>
        <v>3686.9205401435802</v>
      </c>
      <c r="S93" s="205">
        <f t="shared" si="68"/>
        <v>3729.4460559859403</v>
      </c>
      <c r="T93" s="205">
        <f t="shared" si="68"/>
        <v>3769.1988706317707</v>
      </c>
      <c r="U93" s="205">
        <f t="shared" si="68"/>
        <v>3807.7466097452616</v>
      </c>
      <c r="V93" s="205">
        <f t="shared" si="68"/>
        <v>3845.8748633650384</v>
      </c>
      <c r="W93" s="205">
        <f t="shared" si="68"/>
        <v>3883.9782211405404</v>
      </c>
      <c r="X93" s="205">
        <f t="shared" si="68"/>
        <v>3922.2557901210175</v>
      </c>
      <c r="Y93" s="205">
        <f t="shared" si="68"/>
        <v>3960.8089538225377</v>
      </c>
      <c r="Z93" s="205">
        <f t="shared" si="68"/>
        <v>3999.6902519356704</v>
      </c>
      <c r="AA93" s="205">
        <f t="shared" si="68"/>
        <v>4038.9278203552212</v>
      </c>
      <c r="AB93" s="205">
        <f t="shared" si="68"/>
        <v>4078.5376113727166</v>
      </c>
      <c r="AC93" s="205">
        <f t="shared" si="68"/>
        <v>4118.5295039520024</v>
      </c>
      <c r="AD93" s="205">
        <f t="shared" si="68"/>
        <v>4158.9103590481736</v>
      </c>
      <c r="AE93" s="205">
        <f t="shared" si="68"/>
        <v>4199.6855474499062</v>
      </c>
      <c r="AF93" s="205">
        <f t="shared" si="68"/>
        <v>4240.8597138853402</v>
      </c>
      <c r="AG93" s="205">
        <f t="shared" si="68"/>
        <v>4282.4371592614907</v>
      </c>
      <c r="AH93" s="205">
        <f t="shared" si="68"/>
        <v>4324.4220319723017</v>
      </c>
      <c r="AI93" s="205">
        <f t="shared" si="68"/>
        <v>4366.8184237428195</v>
      </c>
      <c r="AJ93" s="205">
        <f t="shared" si="68"/>
        <v>4409.6304177433394</v>
      </c>
      <c r="AK93" s="205">
        <f t="shared" si="68"/>
        <v>4452.862112840382</v>
      </c>
      <c r="AL93" s="205">
        <f t="shared" si="68"/>
        <v>4496.5176359180086</v>
      </c>
      <c r="AM93" s="205">
        <f t="shared" si="68"/>
        <v>4540.6011482362128</v>
      </c>
      <c r="AN93" s="205">
        <f t="shared" si="68"/>
        <v>4585.1168488097974</v>
      </c>
      <c r="AO93" s="205">
        <f t="shared" si="68"/>
        <v>4630.0689762994489</v>
      </c>
      <c r="AP93" s="205">
        <f t="shared" si="68"/>
        <v>4675.4618101608885</v>
      </c>
      <c r="AQ93" s="205">
        <f t="shared" si="68"/>
        <v>4721.2996714250521</v>
      </c>
      <c r="AR93" s="205">
        <f t="shared" si="68"/>
        <v>4767.5869232958057</v>
      </c>
      <c r="AS93" s="205">
        <f t="shared" si="68"/>
        <v>4814.3279716584711</v>
      </c>
      <c r="AT93" s="205">
        <f t="shared" si="68"/>
        <v>4861.5272655457884</v>
      </c>
      <c r="AU93" s="205">
        <f t="shared" si="68"/>
        <v>4909.1892975847077</v>
      </c>
      <c r="AV93" s="205">
        <f t="shared" si="68"/>
        <v>4957.3186044356553</v>
      </c>
      <c r="AW93" s="205">
        <f t="shared" si="68"/>
        <v>5005.9197672301825</v>
      </c>
      <c r="AX93" s="205">
        <f t="shared" si="68"/>
        <v>5054.9974120099178</v>
      </c>
      <c r="AY93" s="205">
        <f t="shared" si="68"/>
        <v>5104.5562101683645</v>
      </c>
      <c r="AZ93" s="205">
        <f t="shared" si="68"/>
        <v>5154.6008788962463</v>
      </c>
      <c r="BA93" s="205">
        <f t="shared" si="68"/>
        <v>5205.1361816308963</v>
      </c>
      <c r="BB93" s="205">
        <f t="shared" si="68"/>
        <v>5256.166928509816</v>
      </c>
      <c r="BC93" s="205">
        <f t="shared" si="68"/>
        <v>5307.6979768286328</v>
      </c>
      <c r="BD93" s="205">
        <f t="shared" si="68"/>
        <v>5359.7342315034693</v>
      </c>
      <c r="BE93" s="205">
        <f t="shared" si="68"/>
        <v>5412.2806455378413</v>
      </c>
      <c r="BF93" s="205">
        <f t="shared" si="68"/>
        <v>5465.3422204941071</v>
      </c>
      <c r="BG93" s="205">
        <f t="shared" si="68"/>
        <v>5518.9240069695443</v>
      </c>
      <c r="BH93" s="205">
        <f t="shared" si="68"/>
        <v>5573.0311050770915</v>
      </c>
      <c r="BI93" s="205">
        <f t="shared" si="68"/>
        <v>5627.6686649307876</v>
      </c>
      <c r="BJ93" s="205">
        <f t="shared" si="68"/>
        <v>5682.8418871359927</v>
      </c>
      <c r="BK93" s="205">
        <f t="shared" si="68"/>
        <v>5738.5560232843864</v>
      </c>
      <c r="BL93" s="205">
        <f t="shared" si="68"/>
        <v>5794.8163764538422</v>
      </c>
      <c r="BM93" s="205">
        <f t="shared" si="68"/>
        <v>5851.6283017131918</v>
      </c>
      <c r="BN93" s="205">
        <f t="shared" si="68"/>
        <v>5908.9972066319506</v>
      </c>
      <c r="BO93" s="205">
        <f t="shared" si="68"/>
        <v>5966.9285517950066</v>
      </c>
      <c r="BP93" s="205">
        <f t="shared" si="68"/>
        <v>6025.4278513224099</v>
      </c>
      <c r="BQ93" s="205">
        <f t="shared" si="68"/>
        <v>6084.5006733941973</v>
      </c>
    </row>
    <row r="94" spans="5:69" ht="16" customHeight="1">
      <c r="E94" s="331" t="s">
        <v>69</v>
      </c>
      <c r="F94" s="327"/>
      <c r="G94" s="327"/>
      <c r="H94" s="327"/>
      <c r="I94" s="220" t="s">
        <v>313</v>
      </c>
      <c r="J94" s="221">
        <f>Variables!$I$34</f>
        <v>0.33333333333333331</v>
      </c>
      <c r="K94" s="221">
        <f>Variables!$I$34</f>
        <v>0.33333333333333331</v>
      </c>
      <c r="L94" s="221">
        <f>Variables!$I$34</f>
        <v>0.33333333333333331</v>
      </c>
      <c r="M94" s="221">
        <f>Variables!$I$34</f>
        <v>0.33333333333333331</v>
      </c>
      <c r="N94" s="221">
        <f>Variables!$I$34</f>
        <v>0.33333333333333331</v>
      </c>
      <c r="O94" s="221">
        <f>Variables!$I$34</f>
        <v>0.33333333333333331</v>
      </c>
      <c r="P94" s="221">
        <f>Variables!$I$34</f>
        <v>0.33333333333333331</v>
      </c>
      <c r="Q94" s="221">
        <f>Variables!$I$34</f>
        <v>0.33333333333333331</v>
      </c>
      <c r="R94" s="221">
        <f>Variables!$I$34</f>
        <v>0.33333333333333331</v>
      </c>
      <c r="S94" s="221">
        <f>Variables!$I$34</f>
        <v>0.33333333333333331</v>
      </c>
      <c r="T94" s="221">
        <f>Variables!$I$34</f>
        <v>0.33333333333333331</v>
      </c>
      <c r="U94" s="221">
        <f>Variables!$I$34</f>
        <v>0.33333333333333331</v>
      </c>
      <c r="V94" s="221">
        <f>Variables!$I$34</f>
        <v>0.33333333333333331</v>
      </c>
      <c r="W94" s="221">
        <f>Variables!$I$34</f>
        <v>0.33333333333333331</v>
      </c>
      <c r="X94" s="221">
        <f>Variables!$I$34</f>
        <v>0.33333333333333331</v>
      </c>
      <c r="Y94" s="221">
        <f>Variables!$I$34</f>
        <v>0.33333333333333331</v>
      </c>
      <c r="Z94" s="221">
        <f>Variables!$I$34</f>
        <v>0.33333333333333331</v>
      </c>
      <c r="AA94" s="221">
        <f>Variables!$I$34</f>
        <v>0.33333333333333331</v>
      </c>
      <c r="AB94" s="221">
        <f>Variables!$I$34</f>
        <v>0.33333333333333331</v>
      </c>
      <c r="AC94" s="221">
        <f>Variables!$I$34</f>
        <v>0.33333333333333331</v>
      </c>
      <c r="AD94" s="221">
        <f>Variables!$I$34</f>
        <v>0.33333333333333331</v>
      </c>
      <c r="AE94" s="221">
        <f>Variables!$I$34</f>
        <v>0.33333333333333331</v>
      </c>
      <c r="AF94" s="221">
        <f>Variables!$I$34</f>
        <v>0.33333333333333331</v>
      </c>
      <c r="AG94" s="221">
        <f>Variables!$I$34</f>
        <v>0.33333333333333331</v>
      </c>
      <c r="AH94" s="221">
        <f>Variables!$I$34</f>
        <v>0.33333333333333331</v>
      </c>
      <c r="AI94" s="221">
        <f>Variables!$I$34</f>
        <v>0.33333333333333331</v>
      </c>
      <c r="AJ94" s="221">
        <f>Variables!$I$34</f>
        <v>0.33333333333333331</v>
      </c>
      <c r="AK94" s="221">
        <f>Variables!$I$34</f>
        <v>0.33333333333333331</v>
      </c>
      <c r="AL94" s="221">
        <f>Variables!$I$34</f>
        <v>0.33333333333333331</v>
      </c>
      <c r="AM94" s="221">
        <f>Variables!$I$34</f>
        <v>0.33333333333333331</v>
      </c>
      <c r="AN94" s="221">
        <f>Variables!$I$34</f>
        <v>0.33333333333333331</v>
      </c>
      <c r="AO94" s="221">
        <f>Variables!$I$34</f>
        <v>0.33333333333333331</v>
      </c>
      <c r="AP94" s="221">
        <f>Variables!$I$34</f>
        <v>0.33333333333333331</v>
      </c>
      <c r="AQ94" s="221">
        <f>Variables!$I$34</f>
        <v>0.33333333333333331</v>
      </c>
      <c r="AR94" s="221">
        <f>Variables!$I$34</f>
        <v>0.33333333333333331</v>
      </c>
      <c r="AS94" s="221">
        <f>Variables!$I$34</f>
        <v>0.33333333333333331</v>
      </c>
      <c r="AT94" s="221">
        <f>Variables!$I$34</f>
        <v>0.33333333333333331</v>
      </c>
      <c r="AU94" s="221">
        <f>Variables!$I$34</f>
        <v>0.33333333333333331</v>
      </c>
      <c r="AV94" s="221">
        <f>Variables!$I$34</f>
        <v>0.33333333333333331</v>
      </c>
      <c r="AW94" s="221">
        <f>Variables!$I$34</f>
        <v>0.33333333333333331</v>
      </c>
      <c r="AX94" s="221">
        <f>Variables!$I$34</f>
        <v>0.33333333333333331</v>
      </c>
      <c r="AY94" s="221">
        <f>Variables!$I$34</f>
        <v>0.33333333333333331</v>
      </c>
      <c r="AZ94" s="221">
        <f>Variables!$I$34</f>
        <v>0.33333333333333331</v>
      </c>
      <c r="BA94" s="221">
        <f>Variables!$I$34</f>
        <v>0.33333333333333331</v>
      </c>
      <c r="BB94" s="221">
        <f>Variables!$I$34</f>
        <v>0.33333333333333331</v>
      </c>
      <c r="BC94" s="221">
        <f>Variables!$I$34</f>
        <v>0.33333333333333331</v>
      </c>
      <c r="BD94" s="221">
        <f>Variables!$I$34</f>
        <v>0.33333333333333331</v>
      </c>
      <c r="BE94" s="221">
        <f>Variables!$I$34</f>
        <v>0.33333333333333331</v>
      </c>
      <c r="BF94" s="221">
        <f>Variables!$I$34</f>
        <v>0.33333333333333331</v>
      </c>
      <c r="BG94" s="221">
        <f>Variables!$I$34</f>
        <v>0.33333333333333331</v>
      </c>
      <c r="BH94" s="221">
        <f>Variables!$I$34</f>
        <v>0.33333333333333331</v>
      </c>
      <c r="BI94" s="221">
        <f>Variables!$I$34</f>
        <v>0.33333333333333331</v>
      </c>
      <c r="BJ94" s="221">
        <f>Variables!$I$34</f>
        <v>0.33333333333333331</v>
      </c>
      <c r="BK94" s="221">
        <f>Variables!$I$34</f>
        <v>0.33333333333333331</v>
      </c>
      <c r="BL94" s="221">
        <f>Variables!$I$34</f>
        <v>0.33333333333333331</v>
      </c>
      <c r="BM94" s="221">
        <f>Variables!$I$34</f>
        <v>0.33333333333333331</v>
      </c>
      <c r="BN94" s="221">
        <f>Variables!$I$34</f>
        <v>0.33333333333333331</v>
      </c>
      <c r="BO94" s="221">
        <f>Variables!$I$34</f>
        <v>0.33333333333333331</v>
      </c>
      <c r="BP94" s="221">
        <f>Variables!$I$34</f>
        <v>0.33333333333333331</v>
      </c>
      <c r="BQ94" s="221">
        <f>Variables!$I$34</f>
        <v>0.33333333333333331</v>
      </c>
    </row>
    <row r="95" spans="5:69" ht="16" customHeight="1">
      <c r="E95" s="331"/>
      <c r="F95" s="327"/>
      <c r="G95" s="327"/>
      <c r="H95" s="327"/>
      <c r="I95" s="220" t="s">
        <v>314</v>
      </c>
      <c r="J95" s="222">
        <f>J2*J94</f>
        <v>15.5440414507772</v>
      </c>
      <c r="K95" s="222">
        <f>K2*K94</f>
        <v>16.010362694300518</v>
      </c>
      <c r="L95" s="222">
        <f t="shared" ref="L95:BQ95" si="69">L2*L94</f>
        <v>16.490673575129534</v>
      </c>
      <c r="M95" s="222">
        <f t="shared" si="69"/>
        <v>16.985393782383419</v>
      </c>
      <c r="N95" s="222">
        <f t="shared" si="69"/>
        <v>17.494955595854925</v>
      </c>
      <c r="O95" s="222">
        <f t="shared" si="69"/>
        <v>18.019804263730574</v>
      </c>
      <c r="P95" s="222">
        <f t="shared" si="69"/>
        <v>18.56039839164249</v>
      </c>
      <c r="Q95" s="222">
        <f t="shared" si="69"/>
        <v>19.117210343391765</v>
      </c>
      <c r="R95" s="222">
        <f t="shared" si="69"/>
        <v>19.690726653693517</v>
      </c>
      <c r="S95" s="222">
        <f t="shared" si="69"/>
        <v>20.281448453304325</v>
      </c>
      <c r="T95" s="222">
        <f t="shared" si="69"/>
        <v>20.889891906903458</v>
      </c>
      <c r="U95" s="222">
        <f t="shared" si="69"/>
        <v>21.516588664110557</v>
      </c>
      <c r="V95" s="222">
        <f t="shared" si="69"/>
        <v>22.162086324033872</v>
      </c>
      <c r="W95" s="222">
        <f t="shared" si="69"/>
        <v>22.826948913754894</v>
      </c>
      <c r="X95" s="222">
        <f t="shared" si="69"/>
        <v>23.511757381167541</v>
      </c>
      <c r="Y95" s="222">
        <f t="shared" si="69"/>
        <v>24.217110102602565</v>
      </c>
      <c r="Z95" s="222">
        <f t="shared" si="69"/>
        <v>24.943623405680643</v>
      </c>
      <c r="AA95" s="222">
        <f t="shared" si="69"/>
        <v>25.691932107851063</v>
      </c>
      <c r="AB95" s="222">
        <f t="shared" si="69"/>
        <v>26.462690071086598</v>
      </c>
      <c r="AC95" s="222">
        <f t="shared" si="69"/>
        <v>27.256570773219195</v>
      </c>
      <c r="AD95" s="222">
        <f t="shared" si="69"/>
        <v>28.074267896415769</v>
      </c>
      <c r="AE95" s="222">
        <f t="shared" si="69"/>
        <v>28.916495933308241</v>
      </c>
      <c r="AF95" s="222">
        <f t="shared" si="69"/>
        <v>29.78399081130749</v>
      </c>
      <c r="AG95" s="222">
        <f t="shared" si="69"/>
        <v>30.677510535646707</v>
      </c>
      <c r="AH95" s="222">
        <f t="shared" si="69"/>
        <v>31.597835851716116</v>
      </c>
      <c r="AI95" s="222">
        <f t="shared" si="69"/>
        <v>32.545770927267597</v>
      </c>
      <c r="AJ95" s="222">
        <f t="shared" si="69"/>
        <v>33.522144055085626</v>
      </c>
      <c r="AK95" s="222">
        <f t="shared" si="69"/>
        <v>34.527808376738193</v>
      </c>
      <c r="AL95" s="222">
        <f t="shared" si="69"/>
        <v>35.563642628040341</v>
      </c>
      <c r="AM95" s="222">
        <f t="shared" si="69"/>
        <v>36.63055190688155</v>
      </c>
      <c r="AN95" s="222">
        <f t="shared" si="69"/>
        <v>37.729468464088001</v>
      </c>
      <c r="AO95" s="222">
        <f t="shared" si="69"/>
        <v>38.861352518010641</v>
      </c>
      <c r="AP95" s="222">
        <f t="shared" si="69"/>
        <v>40.027193093550963</v>
      </c>
      <c r="AQ95" s="222">
        <f t="shared" si="69"/>
        <v>41.228008886357486</v>
      </c>
      <c r="AR95" s="222">
        <f t="shared" si="69"/>
        <v>42.464849152948219</v>
      </c>
      <c r="AS95" s="222">
        <f t="shared" si="69"/>
        <v>43.73879462753667</v>
      </c>
      <c r="AT95" s="222">
        <f t="shared" si="69"/>
        <v>45.050958466362772</v>
      </c>
      <c r="AU95" s="222">
        <f t="shared" si="69"/>
        <v>46.402487220353649</v>
      </c>
      <c r="AV95" s="222">
        <f t="shared" si="69"/>
        <v>47.794561836964263</v>
      </c>
      <c r="AW95" s="222">
        <f t="shared" si="69"/>
        <v>49.228398692073199</v>
      </c>
      <c r="AX95" s="222">
        <f t="shared" si="69"/>
        <v>50.705250652835389</v>
      </c>
      <c r="AY95" s="222">
        <f t="shared" si="69"/>
        <v>52.226408172420449</v>
      </c>
      <c r="AZ95" s="222">
        <f t="shared" si="69"/>
        <v>53.793200417593056</v>
      </c>
      <c r="BA95" s="222">
        <f t="shared" si="69"/>
        <v>55.406996430120856</v>
      </c>
      <c r="BB95" s="222">
        <f t="shared" si="69"/>
        <v>57.069206323024488</v>
      </c>
      <c r="BC95" s="222">
        <f t="shared" si="69"/>
        <v>58.781282512715222</v>
      </c>
      <c r="BD95" s="222">
        <f t="shared" si="69"/>
        <v>60.544720988096671</v>
      </c>
      <c r="BE95" s="222">
        <f t="shared" si="69"/>
        <v>62.361062617739577</v>
      </c>
      <c r="BF95" s="222">
        <f t="shared" si="69"/>
        <v>64.231894496271764</v>
      </c>
      <c r="BG95" s="222">
        <f t="shared" si="69"/>
        <v>66.158851331159923</v>
      </c>
      <c r="BH95" s="222">
        <f t="shared" si="69"/>
        <v>68.143616871094721</v>
      </c>
      <c r="BI95" s="222">
        <f t="shared" si="69"/>
        <v>70.187925377227572</v>
      </c>
      <c r="BJ95" s="222">
        <f t="shared" si="69"/>
        <v>72.2935631385444</v>
      </c>
      <c r="BK95" s="222">
        <f t="shared" si="69"/>
        <v>74.462370032700733</v>
      </c>
      <c r="BL95" s="222">
        <f t="shared" si="69"/>
        <v>76.696241133681767</v>
      </c>
      <c r="BM95" s="222">
        <f t="shared" si="69"/>
        <v>78.997128367692213</v>
      </c>
      <c r="BN95" s="222">
        <f t="shared" si="69"/>
        <v>81.367042218722972</v>
      </c>
      <c r="BO95" s="222">
        <f t="shared" si="69"/>
        <v>83.80805348528466</v>
      </c>
      <c r="BP95" s="222">
        <f t="shared" si="69"/>
        <v>86.322295089843195</v>
      </c>
      <c r="BQ95" s="222">
        <f t="shared" si="69"/>
        <v>88.911963942538506</v>
      </c>
    </row>
    <row r="96" spans="5:69" ht="16" customHeight="1">
      <c r="E96" s="331"/>
      <c r="F96" s="328" t="s">
        <v>334</v>
      </c>
      <c r="G96" s="324" t="s">
        <v>49</v>
      </c>
      <c r="H96" s="325" t="s">
        <v>25</v>
      </c>
      <c r="I96" s="224" t="s">
        <v>318</v>
      </c>
      <c r="J96" s="216">
        <f>Variables!$I$26</f>
        <v>0.4</v>
      </c>
      <c r="K96" s="216">
        <f>Variables!$I$26</f>
        <v>0.4</v>
      </c>
      <c r="L96" s="216">
        <f>Variables!$I$26</f>
        <v>0.4</v>
      </c>
      <c r="M96" s="216">
        <f>Variables!$I$26</f>
        <v>0.4</v>
      </c>
      <c r="N96" s="216">
        <f>Variables!$I$26</f>
        <v>0.4</v>
      </c>
      <c r="O96" s="216">
        <f>Variables!$I$26</f>
        <v>0.4</v>
      </c>
      <c r="P96" s="216">
        <f>Variables!$I$26</f>
        <v>0.4</v>
      </c>
      <c r="Q96" s="216">
        <f>Variables!$I$26</f>
        <v>0.4</v>
      </c>
      <c r="R96" s="216">
        <f>Variables!$I$26</f>
        <v>0.4</v>
      </c>
      <c r="S96" s="216">
        <f>Variables!$I$26</f>
        <v>0.4</v>
      </c>
      <c r="T96" s="216">
        <f>Variables!$I$26</f>
        <v>0.4</v>
      </c>
      <c r="U96" s="216">
        <f>Variables!$I$26</f>
        <v>0.4</v>
      </c>
      <c r="V96" s="216">
        <f>Variables!$I$26</f>
        <v>0.4</v>
      </c>
      <c r="W96" s="216">
        <f>Variables!$I$26</f>
        <v>0.4</v>
      </c>
      <c r="X96" s="216">
        <f>Variables!$I$26</f>
        <v>0.4</v>
      </c>
      <c r="Y96" s="216">
        <f>Variables!$I$26</f>
        <v>0.4</v>
      </c>
      <c r="Z96" s="216">
        <f>Variables!$I$26</f>
        <v>0.4</v>
      </c>
      <c r="AA96" s="216">
        <f>Variables!$I$26</f>
        <v>0.4</v>
      </c>
      <c r="AB96" s="216">
        <f>Variables!$I$26</f>
        <v>0.4</v>
      </c>
      <c r="AC96" s="216">
        <f>Variables!$I$26</f>
        <v>0.4</v>
      </c>
      <c r="AD96" s="216">
        <f>Variables!$I$26</f>
        <v>0.4</v>
      </c>
      <c r="AE96" s="216">
        <f>Variables!$I$26</f>
        <v>0.4</v>
      </c>
      <c r="AF96" s="216">
        <f>Variables!$I$26</f>
        <v>0.4</v>
      </c>
      <c r="AG96" s="216">
        <f>Variables!$I$26</f>
        <v>0.4</v>
      </c>
      <c r="AH96" s="216">
        <f>Variables!$I$26</f>
        <v>0.4</v>
      </c>
      <c r="AI96" s="216">
        <f>Variables!$I$26</f>
        <v>0.4</v>
      </c>
      <c r="AJ96" s="216">
        <f>Variables!$I$26</f>
        <v>0.4</v>
      </c>
      <c r="AK96" s="216">
        <f>Variables!$I$26</f>
        <v>0.4</v>
      </c>
      <c r="AL96" s="216">
        <f>Variables!$I$26</f>
        <v>0.4</v>
      </c>
      <c r="AM96" s="216">
        <f>Variables!$I$26</f>
        <v>0.4</v>
      </c>
      <c r="AN96" s="216">
        <f>Variables!$I$26</f>
        <v>0.4</v>
      </c>
      <c r="AO96" s="216">
        <f>Variables!$I$26</f>
        <v>0.4</v>
      </c>
      <c r="AP96" s="216">
        <f>Variables!$I$26</f>
        <v>0.4</v>
      </c>
      <c r="AQ96" s="216">
        <f>Variables!$I$26</f>
        <v>0.4</v>
      </c>
      <c r="AR96" s="216">
        <f>Variables!$I$26</f>
        <v>0.4</v>
      </c>
      <c r="AS96" s="216">
        <f>Variables!$I$26</f>
        <v>0.4</v>
      </c>
      <c r="AT96" s="216">
        <f>Variables!$I$26</f>
        <v>0.4</v>
      </c>
      <c r="AU96" s="216">
        <f>Variables!$I$26</f>
        <v>0.4</v>
      </c>
      <c r="AV96" s="216">
        <f>Variables!$I$26</f>
        <v>0.4</v>
      </c>
      <c r="AW96" s="216">
        <f>Variables!$I$26</f>
        <v>0.4</v>
      </c>
      <c r="AX96" s="216">
        <f>Variables!$I$26</f>
        <v>0.4</v>
      </c>
      <c r="AY96" s="216">
        <f>Variables!$I$26</f>
        <v>0.4</v>
      </c>
      <c r="AZ96" s="216">
        <f>Variables!$I$26</f>
        <v>0.4</v>
      </c>
      <c r="BA96" s="216">
        <f>Variables!$I$26</f>
        <v>0.4</v>
      </c>
      <c r="BB96" s="216">
        <f>Variables!$I$26</f>
        <v>0.4</v>
      </c>
      <c r="BC96" s="216">
        <f>Variables!$I$26</f>
        <v>0.4</v>
      </c>
      <c r="BD96" s="216">
        <f>Variables!$I$26</f>
        <v>0.4</v>
      </c>
      <c r="BE96" s="216">
        <f>Variables!$I$26</f>
        <v>0.4</v>
      </c>
      <c r="BF96" s="216">
        <f>Variables!$I$26</f>
        <v>0.4</v>
      </c>
      <c r="BG96" s="216">
        <f>Variables!$I$26</f>
        <v>0.4</v>
      </c>
      <c r="BH96" s="216">
        <f>Variables!$I$26</f>
        <v>0.4</v>
      </c>
      <c r="BI96" s="216">
        <f>Variables!$I$26</f>
        <v>0.4</v>
      </c>
      <c r="BJ96" s="216">
        <f>Variables!$I$26</f>
        <v>0.4</v>
      </c>
      <c r="BK96" s="216">
        <f>Variables!$I$26</f>
        <v>0.4</v>
      </c>
      <c r="BL96" s="216">
        <f>Variables!$I$26</f>
        <v>0.4</v>
      </c>
      <c r="BM96" s="216">
        <f>Variables!$I$26</f>
        <v>0.4</v>
      </c>
      <c r="BN96" s="216">
        <f>Variables!$I$26</f>
        <v>0.4</v>
      </c>
      <c r="BO96" s="216">
        <f>Variables!$I$26</f>
        <v>0.4</v>
      </c>
      <c r="BP96" s="216">
        <f>Variables!$I$26</f>
        <v>0.4</v>
      </c>
      <c r="BQ96" s="216">
        <f>Variables!$I$26</f>
        <v>0.4</v>
      </c>
    </row>
    <row r="97" spans="5:69" ht="16" customHeight="1">
      <c r="E97" s="331"/>
      <c r="F97" s="328"/>
      <c r="G97" s="324"/>
      <c r="H97" s="325"/>
      <c r="I97" s="226" t="s">
        <v>321</v>
      </c>
      <c r="J97" s="200">
        <f>J96*J95</f>
        <v>6.2176165803108807</v>
      </c>
      <c r="K97" s="200">
        <f>K96*K95</f>
        <v>6.4041450777202078</v>
      </c>
      <c r="L97" s="200">
        <f t="shared" ref="L97:BQ97" si="70">L96*L95</f>
        <v>6.5962694300518141</v>
      </c>
      <c r="M97" s="200">
        <f t="shared" si="70"/>
        <v>6.794157512953368</v>
      </c>
      <c r="N97" s="200">
        <f t="shared" si="70"/>
        <v>6.9979822383419705</v>
      </c>
      <c r="O97" s="200">
        <f t="shared" si="70"/>
        <v>7.2079217054922298</v>
      </c>
      <c r="P97" s="200">
        <f t="shared" si="70"/>
        <v>7.4241593566569968</v>
      </c>
      <c r="Q97" s="200">
        <f t="shared" si="70"/>
        <v>7.6468841373567065</v>
      </c>
      <c r="R97" s="200">
        <f t="shared" si="70"/>
        <v>7.8762906614774071</v>
      </c>
      <c r="S97" s="200">
        <f t="shared" si="70"/>
        <v>8.11257938132173</v>
      </c>
      <c r="T97" s="200">
        <f t="shared" si="70"/>
        <v>8.3559567627613838</v>
      </c>
      <c r="U97" s="200">
        <f t="shared" si="70"/>
        <v>8.6066354656442225</v>
      </c>
      <c r="V97" s="200">
        <f t="shared" si="70"/>
        <v>8.8648345296135496</v>
      </c>
      <c r="W97" s="200">
        <f t="shared" si="70"/>
        <v>9.1307795655019586</v>
      </c>
      <c r="X97" s="200">
        <f t="shared" si="70"/>
        <v>9.4047029524670176</v>
      </c>
      <c r="Y97" s="200">
        <f t="shared" si="70"/>
        <v>9.6868440410410273</v>
      </c>
      <c r="Z97" s="200">
        <f t="shared" si="70"/>
        <v>9.9774493622722584</v>
      </c>
      <c r="AA97" s="200">
        <f t="shared" si="70"/>
        <v>10.276772843140426</v>
      </c>
      <c r="AB97" s="200">
        <f t="shared" si="70"/>
        <v>10.58507602843464</v>
      </c>
      <c r="AC97" s="200">
        <f t="shared" si="70"/>
        <v>10.902628309287678</v>
      </c>
      <c r="AD97" s="200">
        <f t="shared" si="70"/>
        <v>11.229707158566308</v>
      </c>
      <c r="AE97" s="200">
        <f t="shared" si="70"/>
        <v>11.566598373323297</v>
      </c>
      <c r="AF97" s="200">
        <f t="shared" si="70"/>
        <v>11.913596324522997</v>
      </c>
      <c r="AG97" s="200">
        <f t="shared" si="70"/>
        <v>12.271004214258683</v>
      </c>
      <c r="AH97" s="200">
        <f t="shared" si="70"/>
        <v>12.639134340686446</v>
      </c>
      <c r="AI97" s="200">
        <f t="shared" si="70"/>
        <v>13.01830837090704</v>
      </c>
      <c r="AJ97" s="200">
        <f t="shared" si="70"/>
        <v>13.408857622034251</v>
      </c>
      <c r="AK97" s="200">
        <f t="shared" si="70"/>
        <v>13.811123350695278</v>
      </c>
      <c r="AL97" s="200">
        <f t="shared" si="70"/>
        <v>14.225457051216138</v>
      </c>
      <c r="AM97" s="200">
        <f t="shared" si="70"/>
        <v>14.65222076275262</v>
      </c>
      <c r="AN97" s="200">
        <f t="shared" si="70"/>
        <v>15.0917873856352</v>
      </c>
      <c r="AO97" s="200">
        <f t="shared" si="70"/>
        <v>15.544541007204257</v>
      </c>
      <c r="AP97" s="200">
        <f t="shared" si="70"/>
        <v>16.010877237420384</v>
      </c>
      <c r="AQ97" s="200">
        <f t="shared" si="70"/>
        <v>16.491203554542995</v>
      </c>
      <c r="AR97" s="200">
        <f t="shared" si="70"/>
        <v>16.985939661179287</v>
      </c>
      <c r="AS97" s="200">
        <f t="shared" si="70"/>
        <v>17.495517851014668</v>
      </c>
      <c r="AT97" s="200">
        <f t="shared" si="70"/>
        <v>18.02038338654511</v>
      </c>
      <c r="AU97" s="200">
        <f t="shared" si="70"/>
        <v>18.560994888141462</v>
      </c>
      <c r="AV97" s="200">
        <f t="shared" si="70"/>
        <v>19.117824734785707</v>
      </c>
      <c r="AW97" s="200">
        <f t="shared" si="70"/>
        <v>19.69135947682928</v>
      </c>
      <c r="AX97" s="200">
        <f t="shared" si="70"/>
        <v>20.282100261134158</v>
      </c>
      <c r="AY97" s="200">
        <f t="shared" si="70"/>
        <v>20.89056326896818</v>
      </c>
      <c r="AZ97" s="200">
        <f t="shared" si="70"/>
        <v>21.517280167037224</v>
      </c>
      <c r="BA97" s="200">
        <f t="shared" si="70"/>
        <v>22.162798572048345</v>
      </c>
      <c r="BB97" s="200">
        <f t="shared" si="70"/>
        <v>22.827682529209795</v>
      </c>
      <c r="BC97" s="200">
        <f t="shared" si="70"/>
        <v>23.512513005086092</v>
      </c>
      <c r="BD97" s="200">
        <f t="shared" si="70"/>
        <v>24.217888395238671</v>
      </c>
      <c r="BE97" s="200">
        <f t="shared" si="70"/>
        <v>24.944425047095834</v>
      </c>
      <c r="BF97" s="200">
        <f t="shared" si="70"/>
        <v>25.692757798508708</v>
      </c>
      <c r="BG97" s="200">
        <f t="shared" si="70"/>
        <v>26.46354053246397</v>
      </c>
      <c r="BH97" s="200">
        <f t="shared" si="70"/>
        <v>27.257446748437889</v>
      </c>
      <c r="BI97" s="200">
        <f t="shared" si="70"/>
        <v>28.075170150891029</v>
      </c>
      <c r="BJ97" s="200">
        <f t="shared" si="70"/>
        <v>28.917425255417761</v>
      </c>
      <c r="BK97" s="200">
        <f t="shared" si="70"/>
        <v>29.784948013080296</v>
      </c>
      <c r="BL97" s="200">
        <f t="shared" si="70"/>
        <v>30.678496453472707</v>
      </c>
      <c r="BM97" s="200">
        <f t="shared" si="70"/>
        <v>31.598851347076888</v>
      </c>
      <c r="BN97" s="200">
        <f t="shared" si="70"/>
        <v>32.546816887489193</v>
      </c>
      <c r="BO97" s="200">
        <f t="shared" si="70"/>
        <v>33.523221394113868</v>
      </c>
      <c r="BP97" s="200">
        <f t="shared" si="70"/>
        <v>34.528918035937281</v>
      </c>
      <c r="BQ97" s="200">
        <f t="shared" si="70"/>
        <v>35.564785577015407</v>
      </c>
    </row>
    <row r="98" spans="5:69" ht="16" customHeight="1">
      <c r="E98" s="331"/>
      <c r="F98" s="328"/>
      <c r="G98" s="324"/>
      <c r="H98" s="325"/>
      <c r="I98" s="226" t="s">
        <v>323</v>
      </c>
      <c r="J98" s="200">
        <f>J97/J274</f>
        <v>3.1088082901554404</v>
      </c>
      <c r="K98" s="200">
        <f>K97/K274</f>
        <v>3.1392868028040235</v>
      </c>
      <c r="L98" s="200">
        <f t="shared" ref="L98:BQ98" si="71">L97/L274</f>
        <v>3.1700641244001413</v>
      </c>
      <c r="M98" s="200">
        <f t="shared" si="71"/>
        <v>3.2011431844432794</v>
      </c>
      <c r="N98" s="200">
        <f t="shared" si="71"/>
        <v>3.232526941153508</v>
      </c>
      <c r="O98" s="200">
        <f t="shared" si="71"/>
        <v>3.2642183817530523</v>
      </c>
      <c r="P98" s="200">
        <f t="shared" si="71"/>
        <v>3.2962205227506316</v>
      </c>
      <c r="Q98" s="200">
        <f t="shared" si="71"/>
        <v>3.3285364102285793</v>
      </c>
      <c r="R98" s="200">
        <f t="shared" si="71"/>
        <v>3.3611691201327805</v>
      </c>
      <c r="S98" s="200">
        <f t="shared" si="71"/>
        <v>3.3941217585654551</v>
      </c>
      <c r="T98" s="200">
        <f t="shared" si="71"/>
        <v>3.427397462080803</v>
      </c>
      <c r="U98" s="200">
        <f t="shared" si="71"/>
        <v>3.4609993979835552</v>
      </c>
      <c r="V98" s="200">
        <f t="shared" si="71"/>
        <v>3.4949307646304528</v>
      </c>
      <c r="W98" s="200">
        <f t="shared" si="71"/>
        <v>3.5291947917346742</v>
      </c>
      <c r="X98" s="200">
        <f t="shared" si="71"/>
        <v>3.5637947406732491</v>
      </c>
      <c r="Y98" s="200">
        <f t="shared" si="71"/>
        <v>3.5987339047974962</v>
      </c>
      <c r="Z98" s="200">
        <f t="shared" si="71"/>
        <v>3.6340156097464913</v>
      </c>
      <c r="AA98" s="200">
        <f t="shared" si="71"/>
        <v>3.6696432137636137</v>
      </c>
      <c r="AB98" s="200">
        <f t="shared" si="71"/>
        <v>3.7056201080161983</v>
      </c>
      <c r="AC98" s="200">
        <f t="shared" si="71"/>
        <v>3.7419497169183176</v>
      </c>
      <c r="AD98" s="200">
        <f t="shared" si="71"/>
        <v>3.7786354984567327</v>
      </c>
      <c r="AE98" s="200">
        <f t="shared" si="71"/>
        <v>3.8156809445200333</v>
      </c>
      <c r="AF98" s="200">
        <f t="shared" si="71"/>
        <v>3.8530895812310151</v>
      </c>
      <c r="AG98" s="200">
        <f t="shared" si="71"/>
        <v>3.8908649692822981</v>
      </c>
      <c r="AH98" s="200">
        <f t="shared" si="71"/>
        <v>3.9290107042752624</v>
      </c>
      <c r="AI98" s="200">
        <f t="shared" si="71"/>
        <v>3.9675304170622745</v>
      </c>
      <c r="AJ98" s="200">
        <f t="shared" si="71"/>
        <v>4.0064277740922964</v>
      </c>
      <c r="AK98" s="200">
        <f t="shared" si="71"/>
        <v>4.0457064777598672</v>
      </c>
      <c r="AL98" s="200">
        <f t="shared" si="71"/>
        <v>4.0853702667575131</v>
      </c>
      <c r="AM98" s="200">
        <f t="shared" si="71"/>
        <v>4.1254229164316065</v>
      </c>
      <c r="AN98" s="200">
        <f t="shared" si="71"/>
        <v>4.1658682391417203</v>
      </c>
      <c r="AO98" s="200">
        <f t="shared" si="71"/>
        <v>4.2067100846235022</v>
      </c>
      <c r="AP98" s="200">
        <f t="shared" si="71"/>
        <v>4.2479523403551056</v>
      </c>
      <c r="AQ98" s="200">
        <f t="shared" si="71"/>
        <v>4.2895989319272143</v>
      </c>
      <c r="AR98" s="200">
        <f t="shared" si="71"/>
        <v>4.3316538234166977</v>
      </c>
      <c r="AS98" s="200">
        <f t="shared" si="71"/>
        <v>4.3741210177639198</v>
      </c>
      <c r="AT98" s="200">
        <f t="shared" si="71"/>
        <v>4.4170045571537626</v>
      </c>
      <c r="AU98" s="200">
        <f t="shared" si="71"/>
        <v>4.4603085234003679</v>
      </c>
      <c r="AV98" s="200">
        <f t="shared" si="71"/>
        <v>4.5040370383356656</v>
      </c>
      <c r="AW98" s="200">
        <f t="shared" si="71"/>
        <v>4.5481942642017019</v>
      </c>
      <c r="AX98" s="200">
        <f t="shared" si="71"/>
        <v>4.5927844040468164</v>
      </c>
      <c r="AY98" s="200">
        <f t="shared" si="71"/>
        <v>4.637811702125707</v>
      </c>
      <c r="AZ98" s="200">
        <f t="shared" si="71"/>
        <v>4.6832804443034091</v>
      </c>
      <c r="BA98" s="200">
        <f t="shared" si="71"/>
        <v>4.7291949584632471</v>
      </c>
      <c r="BB98" s="200">
        <f t="shared" si="71"/>
        <v>4.7755596149187696</v>
      </c>
      <c r="BC98" s="200">
        <f t="shared" si="71"/>
        <v>4.8223788268297385</v>
      </c>
      <c r="BD98" s="200">
        <f t="shared" si="71"/>
        <v>4.8696570506221857</v>
      </c>
      <c r="BE98" s="200">
        <f t="shared" si="71"/>
        <v>4.9173987864126003</v>
      </c>
      <c r="BF98" s="200">
        <f t="shared" si="71"/>
        <v>4.9656085784362523</v>
      </c>
      <c r="BG98" s="200">
        <f t="shared" si="71"/>
        <v>5.0142910154797455</v>
      </c>
      <c r="BH98" s="200">
        <f t="shared" si="71"/>
        <v>5.0634507313177828</v>
      </c>
      <c r="BI98" s="200">
        <f t="shared" si="71"/>
        <v>5.1130924051542319</v>
      </c>
      <c r="BJ98" s="200">
        <f t="shared" si="71"/>
        <v>5.1632207620675086</v>
      </c>
      <c r="BK98" s="200">
        <f t="shared" si="71"/>
        <v>5.2138405734603275</v>
      </c>
      <c r="BL98" s="200">
        <f t="shared" si="71"/>
        <v>5.2649566575138609</v>
      </c>
      <c r="BM98" s="200">
        <f t="shared" si="71"/>
        <v>5.3165738796463495</v>
      </c>
      <c r="BN98" s="200">
        <f t="shared" si="71"/>
        <v>5.3686971529762149</v>
      </c>
      <c r="BO98" s="200">
        <f t="shared" si="71"/>
        <v>5.4213314387897071</v>
      </c>
      <c r="BP98" s="200">
        <f t="shared" si="71"/>
        <v>5.4744817470131348</v>
      </c>
      <c r="BQ98" s="200">
        <f t="shared" si="71"/>
        <v>5.5281531366897347</v>
      </c>
    </row>
    <row r="99" spans="5:69" ht="16" customHeight="1">
      <c r="E99" s="331"/>
      <c r="F99" s="328"/>
      <c r="G99" s="324"/>
      <c r="H99" s="325"/>
      <c r="I99" s="226" t="s">
        <v>64</v>
      </c>
      <c r="J99" s="203">
        <f>Variables!$I$8</f>
        <v>5</v>
      </c>
      <c r="K99" s="203">
        <f>Variables!$I$8</f>
        <v>5</v>
      </c>
      <c r="L99" s="203">
        <f>Variables!$I$8</f>
        <v>5</v>
      </c>
      <c r="M99" s="203">
        <f>Variables!$I$8</f>
        <v>5</v>
      </c>
      <c r="N99" s="203">
        <f>Variables!$I$8</f>
        <v>5</v>
      </c>
      <c r="O99" s="203">
        <f>Variables!$I$8</f>
        <v>5</v>
      </c>
      <c r="P99" s="203">
        <f>Variables!$I$8</f>
        <v>5</v>
      </c>
      <c r="Q99" s="203">
        <f>Variables!$I$8</f>
        <v>5</v>
      </c>
      <c r="R99" s="203">
        <f>Variables!$I$8</f>
        <v>5</v>
      </c>
      <c r="S99" s="203">
        <f>Variables!$I$8</f>
        <v>5</v>
      </c>
      <c r="T99" s="203">
        <f>Variables!$I$8</f>
        <v>5</v>
      </c>
      <c r="U99" s="203">
        <f>Variables!$I$8</f>
        <v>5</v>
      </c>
      <c r="V99" s="203">
        <f>Variables!$I$8</f>
        <v>5</v>
      </c>
      <c r="W99" s="203">
        <f>Variables!$I$8</f>
        <v>5</v>
      </c>
      <c r="X99" s="203">
        <f>Variables!$I$8</f>
        <v>5</v>
      </c>
      <c r="Y99" s="203">
        <f>Variables!$I$8</f>
        <v>5</v>
      </c>
      <c r="Z99" s="203">
        <f>Variables!$I$8</f>
        <v>5</v>
      </c>
      <c r="AA99" s="203">
        <f>Variables!$I$8</f>
        <v>5</v>
      </c>
      <c r="AB99" s="203">
        <f>Variables!$I$8</f>
        <v>5</v>
      </c>
      <c r="AC99" s="203">
        <f>Variables!$I$8</f>
        <v>5</v>
      </c>
      <c r="AD99" s="203">
        <f>Variables!$I$8</f>
        <v>5</v>
      </c>
      <c r="AE99" s="203">
        <f>Variables!$I$8</f>
        <v>5</v>
      </c>
      <c r="AF99" s="203">
        <f>Variables!$I$8</f>
        <v>5</v>
      </c>
      <c r="AG99" s="203">
        <f>Variables!$I$8</f>
        <v>5</v>
      </c>
      <c r="AH99" s="203">
        <f>Variables!$I$8</f>
        <v>5</v>
      </c>
      <c r="AI99" s="203">
        <f>Variables!$I$8</f>
        <v>5</v>
      </c>
      <c r="AJ99" s="203">
        <f>Variables!$I$8</f>
        <v>5</v>
      </c>
      <c r="AK99" s="203">
        <f>Variables!$I$8</f>
        <v>5</v>
      </c>
      <c r="AL99" s="203">
        <f>Variables!$I$8</f>
        <v>5</v>
      </c>
      <c r="AM99" s="203">
        <f>Variables!$I$8</f>
        <v>5</v>
      </c>
      <c r="AN99" s="203">
        <f>Variables!$I$8</f>
        <v>5</v>
      </c>
      <c r="AO99" s="203">
        <f>Variables!$I$8</f>
        <v>5</v>
      </c>
      <c r="AP99" s="203">
        <f>Variables!$I$8</f>
        <v>5</v>
      </c>
      <c r="AQ99" s="203">
        <f>Variables!$I$8</f>
        <v>5</v>
      </c>
      <c r="AR99" s="203">
        <f>Variables!$I$8</f>
        <v>5</v>
      </c>
      <c r="AS99" s="203">
        <f>Variables!$I$8</f>
        <v>5</v>
      </c>
      <c r="AT99" s="203">
        <f>Variables!$I$8</f>
        <v>5</v>
      </c>
      <c r="AU99" s="203">
        <f>Variables!$I$8</f>
        <v>5</v>
      </c>
      <c r="AV99" s="203">
        <f>Variables!$I$8</f>
        <v>5</v>
      </c>
      <c r="AW99" s="203">
        <f>Variables!$I$8</f>
        <v>5</v>
      </c>
      <c r="AX99" s="203">
        <f>Variables!$I$8</f>
        <v>5</v>
      </c>
      <c r="AY99" s="203">
        <f>Variables!$I$8</f>
        <v>5</v>
      </c>
      <c r="AZ99" s="203">
        <f>Variables!$I$8</f>
        <v>5</v>
      </c>
      <c r="BA99" s="203">
        <f>Variables!$I$8</f>
        <v>5</v>
      </c>
      <c r="BB99" s="203">
        <f>Variables!$I$8</f>
        <v>5</v>
      </c>
      <c r="BC99" s="203">
        <f>Variables!$I$8</f>
        <v>5</v>
      </c>
      <c r="BD99" s="203">
        <f>Variables!$I$8</f>
        <v>5</v>
      </c>
      <c r="BE99" s="203">
        <f>Variables!$I$8</f>
        <v>5</v>
      </c>
      <c r="BF99" s="203">
        <f>Variables!$I$8</f>
        <v>5</v>
      </c>
      <c r="BG99" s="203">
        <f>Variables!$I$8</f>
        <v>5</v>
      </c>
      <c r="BH99" s="203">
        <f>Variables!$I$8</f>
        <v>5</v>
      </c>
      <c r="BI99" s="203">
        <f>Variables!$I$8</f>
        <v>5</v>
      </c>
      <c r="BJ99" s="203">
        <f>Variables!$I$8</f>
        <v>5</v>
      </c>
      <c r="BK99" s="203">
        <f>Variables!$I$8</f>
        <v>5</v>
      </c>
      <c r="BL99" s="203">
        <f>Variables!$I$8</f>
        <v>5</v>
      </c>
      <c r="BM99" s="203">
        <f>Variables!$I$8</f>
        <v>5</v>
      </c>
      <c r="BN99" s="203">
        <f>Variables!$I$8</f>
        <v>5</v>
      </c>
      <c r="BO99" s="203">
        <f>Variables!$I$8</f>
        <v>5</v>
      </c>
      <c r="BP99" s="203">
        <f>Variables!$I$8</f>
        <v>5</v>
      </c>
      <c r="BQ99" s="203">
        <f>Variables!$I$8</f>
        <v>5</v>
      </c>
    </row>
    <row r="100" spans="5:69" ht="16" customHeight="1">
      <c r="E100" s="331"/>
      <c r="F100" s="328"/>
      <c r="G100" s="324"/>
      <c r="H100" s="325"/>
      <c r="I100" s="226" t="s">
        <v>299</v>
      </c>
      <c r="J100" s="200">
        <v>0</v>
      </c>
      <c r="K100" s="200">
        <f t="shared" ref="K100:BQ100" si="72">J102*$B$6</f>
        <v>1.2435233160621761</v>
      </c>
      <c r="L100" s="200">
        <f t="shared" si="72"/>
        <v>1.8774763791526976</v>
      </c>
      <c r="M100" s="200">
        <f t="shared" si="72"/>
        <v>2.2067638393364053</v>
      </c>
      <c r="N100" s="200">
        <f t="shared" si="72"/>
        <v>2.3838391934455148</v>
      </c>
      <c r="O100" s="200">
        <f t="shared" si="72"/>
        <v>2.4849303731841608</v>
      </c>
      <c r="P100" s="200">
        <f t="shared" si="72"/>
        <v>2.5481525392933015</v>
      </c>
      <c r="Q100" s="200">
        <f t="shared" si="72"/>
        <v>2.5925644787469038</v>
      </c>
      <c r="R100" s="200">
        <f t="shared" si="72"/>
        <v>2.6276968034648838</v>
      </c>
      <c r="S100" s="200">
        <f t="shared" si="72"/>
        <v>2.6583160497855545</v>
      </c>
      <c r="T100" s="200">
        <f t="shared" si="72"/>
        <v>2.6868067283189596</v>
      </c>
      <c r="U100" s="200">
        <f t="shared" si="72"/>
        <v>2.7143623489918012</v>
      </c>
      <c r="V100" s="200">
        <f t="shared" si="72"/>
        <v>2.7415809336893231</v>
      </c>
      <c r="W100" s="200">
        <f t="shared" si="72"/>
        <v>2.7687627726968427</v>
      </c>
      <c r="X100" s="200">
        <f t="shared" si="72"/>
        <v>2.7960593030422913</v>
      </c>
      <c r="Y100" s="200">
        <f t="shared" si="72"/>
        <v>2.8235475477904455</v>
      </c>
      <c r="Z100" s="200">
        <f t="shared" si="72"/>
        <v>2.8512673358142218</v>
      </c>
      <c r="AA100" s="200">
        <f t="shared" si="72"/>
        <v>2.8792399118057075</v>
      </c>
      <c r="AB100" s="200">
        <f t="shared" si="72"/>
        <v>2.9074772414082997</v>
      </c>
      <c r="AC100" s="200">
        <f t="shared" si="72"/>
        <v>2.9359866639106293</v>
      </c>
      <c r="AD100" s="200">
        <f t="shared" si="72"/>
        <v>2.9647732187226419</v>
      </c>
      <c r="AE100" s="200">
        <f t="shared" si="72"/>
        <v>2.993840808744014</v>
      </c>
      <c r="AF100" s="200">
        <f t="shared" si="72"/>
        <v>3.0231927821800202</v>
      </c>
      <c r="AG100" s="200">
        <f t="shared" si="72"/>
        <v>3.0528322235824166</v>
      </c>
      <c r="AH100" s="200">
        <f t="shared" si="72"/>
        <v>3.0827620995041278</v>
      </c>
      <c r="AI100" s="200">
        <f t="shared" si="72"/>
        <v>3.1129853314621689</v>
      </c>
      <c r="AJ100" s="200">
        <f t="shared" si="72"/>
        <v>3.1435048325559944</v>
      </c>
      <c r="AK100" s="200">
        <f t="shared" si="72"/>
        <v>3.1743235259149158</v>
      </c>
      <c r="AL100" s="200">
        <f t="shared" si="72"/>
        <v>3.2054443540614046</v>
      </c>
      <c r="AM100" s="200">
        <f t="shared" si="72"/>
        <v>3.2368702837337078</v>
      </c>
      <c r="AN100" s="200">
        <f t="shared" si="72"/>
        <v>3.2686043084394969</v>
      </c>
      <c r="AO100" s="200">
        <f t="shared" si="72"/>
        <v>3.3006494498764369</v>
      </c>
      <c r="AP100" s="200">
        <f t="shared" si="72"/>
        <v>3.3330087587876194</v>
      </c>
      <c r="AQ100" s="200">
        <f t="shared" si="72"/>
        <v>3.3656853155358522</v>
      </c>
      <c r="AR100" s="200">
        <f t="shared" si="72"/>
        <v>3.398682230538812</v>
      </c>
      <c r="AS100" s="200">
        <f t="shared" si="72"/>
        <v>3.4320026446360852</v>
      </c>
      <c r="AT100" s="200">
        <f t="shared" si="72"/>
        <v>3.4656497294236104</v>
      </c>
      <c r="AU100" s="200">
        <f t="shared" si="72"/>
        <v>3.49962668757331</v>
      </c>
      <c r="AV100" s="200">
        <f t="shared" si="72"/>
        <v>3.5339367531468024</v>
      </c>
      <c r="AW100" s="200">
        <f t="shared" si="72"/>
        <v>3.5685831919076678</v>
      </c>
      <c r="AX100" s="200">
        <f t="shared" si="72"/>
        <v>3.6035693016345149</v>
      </c>
      <c r="AY100" s="200">
        <f t="shared" si="72"/>
        <v>3.6388984124359847</v>
      </c>
      <c r="AZ100" s="200">
        <f t="shared" si="72"/>
        <v>3.6745738870682754</v>
      </c>
      <c r="BA100" s="200">
        <f t="shared" si="72"/>
        <v>3.7105991212555014</v>
      </c>
      <c r="BB100" s="200">
        <f t="shared" si="72"/>
        <v>3.7469775440130491</v>
      </c>
      <c r="BC100" s="200">
        <f t="shared" si="72"/>
        <v>3.7837126179740324</v>
      </c>
      <c r="BD100" s="200">
        <f t="shared" si="72"/>
        <v>3.8208078397189116</v>
      </c>
      <c r="BE100" s="200">
        <f t="shared" si="72"/>
        <v>3.8582667401083302</v>
      </c>
      <c r="BF100" s="200">
        <f t="shared" si="72"/>
        <v>3.8960928846192049</v>
      </c>
      <c r="BG100" s="200">
        <f t="shared" si="72"/>
        <v>3.9342898736841039</v>
      </c>
      <c r="BH100" s="200">
        <f t="shared" si="72"/>
        <v>3.9728613430339501</v>
      </c>
      <c r="BI100" s="200">
        <f t="shared" si="72"/>
        <v>4.0118109640440878</v>
      </c>
      <c r="BJ100" s="200">
        <f t="shared" si="72"/>
        <v>4.0511424440837365</v>
      </c>
      <c r="BK100" s="200">
        <f t="shared" si="72"/>
        <v>4.0908595268688712</v>
      </c>
      <c r="BL100" s="200">
        <f t="shared" si="72"/>
        <v>4.1309659928185667</v>
      </c>
      <c r="BM100" s="200">
        <f t="shared" si="72"/>
        <v>4.1714656594148272</v>
      </c>
      <c r="BN100" s="200">
        <f t="shared" si="72"/>
        <v>4.2123623815659537</v>
      </c>
      <c r="BO100" s="200">
        <f t="shared" si="72"/>
        <v>4.2536600519734629</v>
      </c>
      <c r="BP100" s="200">
        <f t="shared" si="72"/>
        <v>4.2953626015026138</v>
      </c>
      <c r="BQ100" s="200">
        <f t="shared" si="72"/>
        <v>4.3374739995565603</v>
      </c>
    </row>
    <row r="101" spans="5:69" ht="16" customHeight="1">
      <c r="E101" s="331"/>
      <c r="F101" s="328"/>
      <c r="G101" s="324"/>
      <c r="H101" s="325"/>
      <c r="I101" s="227" t="s">
        <v>301</v>
      </c>
      <c r="J101" s="200">
        <v>0</v>
      </c>
      <c r="K101" s="200">
        <f t="shared" ref="K101:BQ101" si="73">J102*$B$7</f>
        <v>0.31088082901554404</v>
      </c>
      <c r="L101" s="200">
        <f t="shared" si="73"/>
        <v>0.4693690947881744</v>
      </c>
      <c r="M101" s="200">
        <f t="shared" si="73"/>
        <v>0.55169095983410132</v>
      </c>
      <c r="N101" s="200">
        <f t="shared" si="73"/>
        <v>0.59595979836137869</v>
      </c>
      <c r="O101" s="200">
        <f t="shared" si="73"/>
        <v>0.62123259329604019</v>
      </c>
      <c r="P101" s="200">
        <f t="shared" si="73"/>
        <v>0.63703813482332539</v>
      </c>
      <c r="Q101" s="200">
        <f t="shared" si="73"/>
        <v>0.64814111968672594</v>
      </c>
      <c r="R101" s="200">
        <f t="shared" si="73"/>
        <v>0.65692420086622094</v>
      </c>
      <c r="S101" s="200">
        <f t="shared" si="73"/>
        <v>0.66457901244638862</v>
      </c>
      <c r="T101" s="200">
        <f t="shared" si="73"/>
        <v>0.6717016820797399</v>
      </c>
      <c r="U101" s="200">
        <f t="shared" si="73"/>
        <v>0.67859058724795029</v>
      </c>
      <c r="V101" s="200">
        <f t="shared" si="73"/>
        <v>0.68539523342233077</v>
      </c>
      <c r="W101" s="200">
        <f t="shared" si="73"/>
        <v>0.69219069317421067</v>
      </c>
      <c r="X101" s="200">
        <f t="shared" si="73"/>
        <v>0.69901482576057283</v>
      </c>
      <c r="Y101" s="200">
        <f t="shared" si="73"/>
        <v>0.70588688694761137</v>
      </c>
      <c r="Z101" s="200">
        <f t="shared" si="73"/>
        <v>0.71281683395355544</v>
      </c>
      <c r="AA101" s="200">
        <f t="shared" si="73"/>
        <v>0.71980997795142687</v>
      </c>
      <c r="AB101" s="200">
        <f t="shared" si="73"/>
        <v>0.72686931035207492</v>
      </c>
      <c r="AC101" s="200">
        <f t="shared" si="73"/>
        <v>0.73399666597765734</v>
      </c>
      <c r="AD101" s="200">
        <f t="shared" si="73"/>
        <v>0.74119330468066047</v>
      </c>
      <c r="AE101" s="200">
        <f t="shared" si="73"/>
        <v>0.74846020218600351</v>
      </c>
      <c r="AF101" s="200">
        <f t="shared" si="73"/>
        <v>0.75579819554500505</v>
      </c>
      <c r="AG101" s="200">
        <f t="shared" si="73"/>
        <v>0.76320805589560414</v>
      </c>
      <c r="AH101" s="200">
        <f t="shared" si="73"/>
        <v>0.77069052487603196</v>
      </c>
      <c r="AI101" s="200">
        <f t="shared" si="73"/>
        <v>0.77824633286554223</v>
      </c>
      <c r="AJ101" s="200">
        <f t="shared" si="73"/>
        <v>0.78587620813899861</v>
      </c>
      <c r="AK101" s="200">
        <f t="shared" si="73"/>
        <v>0.79358088147872896</v>
      </c>
      <c r="AL101" s="200">
        <f t="shared" si="73"/>
        <v>0.80136108851535115</v>
      </c>
      <c r="AM101" s="200">
        <f t="shared" si="73"/>
        <v>0.80921757093342694</v>
      </c>
      <c r="AN101" s="200">
        <f t="shared" si="73"/>
        <v>0.81715107710987422</v>
      </c>
      <c r="AO101" s="200">
        <f t="shared" si="73"/>
        <v>0.82516236246910923</v>
      </c>
      <c r="AP101" s="200">
        <f t="shared" si="73"/>
        <v>0.83325218969690484</v>
      </c>
      <c r="AQ101" s="200">
        <f t="shared" si="73"/>
        <v>0.84142132888396304</v>
      </c>
      <c r="AR101" s="200">
        <f t="shared" si="73"/>
        <v>0.84967055763470301</v>
      </c>
      <c r="AS101" s="200">
        <f t="shared" si="73"/>
        <v>0.85800066115902129</v>
      </c>
      <c r="AT101" s="200">
        <f t="shared" si="73"/>
        <v>0.8664124323559026</v>
      </c>
      <c r="AU101" s="200">
        <f t="shared" si="73"/>
        <v>0.87490667189332749</v>
      </c>
      <c r="AV101" s="200">
        <f t="shared" si="73"/>
        <v>0.88348418828670061</v>
      </c>
      <c r="AW101" s="200">
        <f t="shared" si="73"/>
        <v>0.89214579797691695</v>
      </c>
      <c r="AX101" s="200">
        <f t="shared" si="73"/>
        <v>0.90089232540862874</v>
      </c>
      <c r="AY101" s="200">
        <f t="shared" si="73"/>
        <v>0.90972460310899617</v>
      </c>
      <c r="AZ101" s="200">
        <f t="shared" si="73"/>
        <v>0.91864347176706884</v>
      </c>
      <c r="BA101" s="200">
        <f t="shared" si="73"/>
        <v>0.92764978031387535</v>
      </c>
      <c r="BB101" s="200">
        <f t="shared" si="73"/>
        <v>0.93674438600326226</v>
      </c>
      <c r="BC101" s="200">
        <f t="shared" si="73"/>
        <v>0.94592815449350809</v>
      </c>
      <c r="BD101" s="200">
        <f t="shared" si="73"/>
        <v>0.9552019599297279</v>
      </c>
      <c r="BE101" s="200">
        <f t="shared" si="73"/>
        <v>0.96456668502708254</v>
      </c>
      <c r="BF101" s="200">
        <f t="shared" si="73"/>
        <v>0.97402322115480122</v>
      </c>
      <c r="BG101" s="200">
        <f t="shared" si="73"/>
        <v>0.98357246842102597</v>
      </c>
      <c r="BH101" s="200">
        <f t="shared" si="73"/>
        <v>0.99321533575848753</v>
      </c>
      <c r="BI101" s="200">
        <f t="shared" si="73"/>
        <v>1.0029527410110219</v>
      </c>
      <c r="BJ101" s="200">
        <f t="shared" si="73"/>
        <v>1.0127856110209341</v>
      </c>
      <c r="BK101" s="200">
        <f t="shared" si="73"/>
        <v>1.0227148817172178</v>
      </c>
      <c r="BL101" s="200">
        <f t="shared" si="73"/>
        <v>1.0327414982046417</v>
      </c>
      <c r="BM101" s="200">
        <f t="shared" si="73"/>
        <v>1.0428664148537068</v>
      </c>
      <c r="BN101" s="200">
        <f t="shared" si="73"/>
        <v>1.0530905953914884</v>
      </c>
      <c r="BO101" s="200">
        <f t="shared" si="73"/>
        <v>1.0634150129933657</v>
      </c>
      <c r="BP101" s="200">
        <f t="shared" si="73"/>
        <v>1.0738406503756535</v>
      </c>
      <c r="BQ101" s="200">
        <f t="shared" si="73"/>
        <v>1.0843684998891401</v>
      </c>
    </row>
    <row r="102" spans="5:69" ht="16" customHeight="1">
      <c r="E102" s="331"/>
      <c r="F102" s="328"/>
      <c r="G102" s="324"/>
      <c r="H102" s="325"/>
      <c r="I102" s="226" t="s">
        <v>325</v>
      </c>
      <c r="J102" s="200">
        <f>J98+J100+J101</f>
        <v>3.1088082901554404</v>
      </c>
      <c r="K102" s="200">
        <f>K98+K100+K101</f>
        <v>4.6936909478817439</v>
      </c>
      <c r="L102" s="200">
        <f t="shared" ref="L102:BQ102" si="74">L98+L100+L101</f>
        <v>5.5169095983410132</v>
      </c>
      <c r="M102" s="200">
        <f t="shared" si="74"/>
        <v>5.9595979836137865</v>
      </c>
      <c r="N102" s="200">
        <f t="shared" si="74"/>
        <v>6.2123259329604013</v>
      </c>
      <c r="O102" s="200">
        <f t="shared" si="74"/>
        <v>6.370381348233253</v>
      </c>
      <c r="P102" s="200">
        <f t="shared" si="74"/>
        <v>6.481411196867259</v>
      </c>
      <c r="Q102" s="200">
        <f t="shared" si="74"/>
        <v>6.5692420086622088</v>
      </c>
      <c r="R102" s="200">
        <f t="shared" si="74"/>
        <v>6.6457901244638853</v>
      </c>
      <c r="S102" s="200">
        <f t="shared" si="74"/>
        <v>6.7170168207973981</v>
      </c>
      <c r="T102" s="200">
        <f t="shared" si="74"/>
        <v>6.7859058724795025</v>
      </c>
      <c r="U102" s="200">
        <f t="shared" si="74"/>
        <v>6.8539523342233073</v>
      </c>
      <c r="V102" s="200">
        <f t="shared" si="74"/>
        <v>6.9219069317421065</v>
      </c>
      <c r="W102" s="200">
        <f t="shared" si="74"/>
        <v>6.9901482576057274</v>
      </c>
      <c r="X102" s="200">
        <f t="shared" si="74"/>
        <v>7.0588688694761128</v>
      </c>
      <c r="Y102" s="200">
        <f t="shared" si="74"/>
        <v>7.128168339535554</v>
      </c>
      <c r="Z102" s="200">
        <f t="shared" si="74"/>
        <v>7.1980997795142683</v>
      </c>
      <c r="AA102" s="200">
        <f t="shared" si="74"/>
        <v>7.2686931035207483</v>
      </c>
      <c r="AB102" s="200">
        <f t="shared" si="74"/>
        <v>7.3399666597765734</v>
      </c>
      <c r="AC102" s="200">
        <f t="shared" si="74"/>
        <v>7.4119330468066043</v>
      </c>
      <c r="AD102" s="200">
        <f t="shared" si="74"/>
        <v>7.4846020218600344</v>
      </c>
      <c r="AE102" s="200">
        <f t="shared" si="74"/>
        <v>7.5579819554500505</v>
      </c>
      <c r="AF102" s="200">
        <f t="shared" si="74"/>
        <v>7.6320805589560408</v>
      </c>
      <c r="AG102" s="200">
        <f t="shared" si="74"/>
        <v>7.7069052487603189</v>
      </c>
      <c r="AH102" s="200">
        <f t="shared" si="74"/>
        <v>7.7824633286554219</v>
      </c>
      <c r="AI102" s="200">
        <f t="shared" si="74"/>
        <v>7.8587620813899859</v>
      </c>
      <c r="AJ102" s="200">
        <f t="shared" si="74"/>
        <v>7.9358088147872889</v>
      </c>
      <c r="AK102" s="200">
        <f t="shared" si="74"/>
        <v>8.0136108851535113</v>
      </c>
      <c r="AL102" s="200">
        <f t="shared" si="74"/>
        <v>8.0921757093342688</v>
      </c>
      <c r="AM102" s="200">
        <f t="shared" si="74"/>
        <v>8.1715107710987418</v>
      </c>
      <c r="AN102" s="200">
        <f t="shared" si="74"/>
        <v>8.2516236246910921</v>
      </c>
      <c r="AO102" s="200">
        <f t="shared" si="74"/>
        <v>8.3325218969690482</v>
      </c>
      <c r="AP102" s="200">
        <f t="shared" si="74"/>
        <v>8.4142132888396297</v>
      </c>
      <c r="AQ102" s="200">
        <f t="shared" si="74"/>
        <v>8.4967055763470292</v>
      </c>
      <c r="AR102" s="200">
        <f t="shared" si="74"/>
        <v>8.5800066115902123</v>
      </c>
      <c r="AS102" s="200">
        <f t="shared" si="74"/>
        <v>8.664124323559026</v>
      </c>
      <c r="AT102" s="200">
        <f t="shared" si="74"/>
        <v>8.7490667189332747</v>
      </c>
      <c r="AU102" s="200">
        <f t="shared" si="74"/>
        <v>8.8348418828670052</v>
      </c>
      <c r="AV102" s="200">
        <f t="shared" si="74"/>
        <v>8.9214579797691691</v>
      </c>
      <c r="AW102" s="200">
        <f t="shared" si="74"/>
        <v>9.0089232540862874</v>
      </c>
      <c r="AX102" s="200">
        <f t="shared" si="74"/>
        <v>9.097246031089961</v>
      </c>
      <c r="AY102" s="200">
        <f t="shared" si="74"/>
        <v>9.1864347176706875</v>
      </c>
      <c r="AZ102" s="200">
        <f t="shared" si="74"/>
        <v>9.2764978031387528</v>
      </c>
      <c r="BA102" s="200">
        <f t="shared" si="74"/>
        <v>9.3674438600326226</v>
      </c>
      <c r="BB102" s="200">
        <f t="shared" si="74"/>
        <v>9.4592815449350809</v>
      </c>
      <c r="BC102" s="200">
        <f t="shared" si="74"/>
        <v>9.5520195992972781</v>
      </c>
      <c r="BD102" s="200">
        <f t="shared" si="74"/>
        <v>9.6456668502708247</v>
      </c>
      <c r="BE102" s="200">
        <f t="shared" si="74"/>
        <v>9.7402322115480118</v>
      </c>
      <c r="BF102" s="200">
        <f t="shared" si="74"/>
        <v>9.835724684210259</v>
      </c>
      <c r="BG102" s="200">
        <f t="shared" si="74"/>
        <v>9.9321533575848751</v>
      </c>
      <c r="BH102" s="200">
        <f t="shared" si="74"/>
        <v>10.029527410110219</v>
      </c>
      <c r="BI102" s="200">
        <f t="shared" si="74"/>
        <v>10.127856110209342</v>
      </c>
      <c r="BJ102" s="200">
        <f t="shared" si="74"/>
        <v>10.227148817172178</v>
      </c>
      <c r="BK102" s="200">
        <f t="shared" si="74"/>
        <v>10.327414982046417</v>
      </c>
      <c r="BL102" s="200">
        <f t="shared" si="74"/>
        <v>10.428664148537068</v>
      </c>
      <c r="BM102" s="200">
        <f t="shared" si="74"/>
        <v>10.530905953914884</v>
      </c>
      <c r="BN102" s="200">
        <f t="shared" si="74"/>
        <v>10.634150129933657</v>
      </c>
      <c r="BO102" s="200">
        <f t="shared" si="74"/>
        <v>10.738406503756535</v>
      </c>
      <c r="BP102" s="200">
        <f t="shared" si="74"/>
        <v>10.843684998891401</v>
      </c>
      <c r="BQ102" s="200">
        <f t="shared" si="74"/>
        <v>10.949995636135435</v>
      </c>
    </row>
    <row r="103" spans="5:69" ht="16" customHeight="1">
      <c r="E103" s="331"/>
      <c r="F103" s="328"/>
      <c r="G103" s="324"/>
      <c r="H103" s="325"/>
      <c r="I103" s="226" t="s">
        <v>295</v>
      </c>
      <c r="J103" s="200">
        <f>J99*J102</f>
        <v>15.544041450777202</v>
      </c>
      <c r="K103" s="200">
        <f>K99*K102</f>
        <v>23.46845473940872</v>
      </c>
      <c r="L103" s="200">
        <f t="shared" ref="L103:BQ103" si="75">L99*L102</f>
        <v>27.584547991705065</v>
      </c>
      <c r="M103" s="200">
        <f t="shared" si="75"/>
        <v>29.797989918068932</v>
      </c>
      <c r="N103" s="200">
        <f t="shared" si="75"/>
        <v>31.061629664802005</v>
      </c>
      <c r="O103" s="200">
        <f t="shared" si="75"/>
        <v>31.851906741166264</v>
      </c>
      <c r="P103" s="200">
        <f t="shared" si="75"/>
        <v>32.407055984336296</v>
      </c>
      <c r="Q103" s="200">
        <f t="shared" si="75"/>
        <v>32.846210043311046</v>
      </c>
      <c r="R103" s="200">
        <f t="shared" si="75"/>
        <v>33.228950622319424</v>
      </c>
      <c r="S103" s="200">
        <f t="shared" si="75"/>
        <v>33.585084103986993</v>
      </c>
      <c r="T103" s="200">
        <f t="shared" si="75"/>
        <v>33.92952936239751</v>
      </c>
      <c r="U103" s="200">
        <f t="shared" si="75"/>
        <v>34.269761671116534</v>
      </c>
      <c r="V103" s="200">
        <f t="shared" si="75"/>
        <v>34.60953465871053</v>
      </c>
      <c r="W103" s="200">
        <f t="shared" si="75"/>
        <v>34.950741288028638</v>
      </c>
      <c r="X103" s="200">
        <f t="shared" si="75"/>
        <v>35.294344347380566</v>
      </c>
      <c r="Y103" s="200">
        <f t="shared" si="75"/>
        <v>35.640841697677772</v>
      </c>
      <c r="Z103" s="200">
        <f t="shared" si="75"/>
        <v>35.990498897571342</v>
      </c>
      <c r="AA103" s="200">
        <f t="shared" si="75"/>
        <v>36.34346551760374</v>
      </c>
      <c r="AB103" s="200">
        <f t="shared" si="75"/>
        <v>36.699833298882865</v>
      </c>
      <c r="AC103" s="200">
        <f t="shared" si="75"/>
        <v>37.059665234033019</v>
      </c>
      <c r="AD103" s="200">
        <f t="shared" si="75"/>
        <v>37.423010109300172</v>
      </c>
      <c r="AE103" s="200">
        <f t="shared" si="75"/>
        <v>37.789909777250251</v>
      </c>
      <c r="AF103" s="200">
        <f t="shared" si="75"/>
        <v>38.160402794780204</v>
      </c>
      <c r="AG103" s="200">
        <f t="shared" si="75"/>
        <v>38.534526243801594</v>
      </c>
      <c r="AH103" s="200">
        <f t="shared" si="75"/>
        <v>38.912316643277109</v>
      </c>
      <c r="AI103" s="200">
        <f t="shared" si="75"/>
        <v>39.29381040694993</v>
      </c>
      <c r="AJ103" s="200">
        <f t="shared" si="75"/>
        <v>39.679044073936446</v>
      </c>
      <c r="AK103" s="200">
        <f t="shared" si="75"/>
        <v>40.068054425767556</v>
      </c>
      <c r="AL103" s="200">
        <f t="shared" si="75"/>
        <v>40.460878546671346</v>
      </c>
      <c r="AM103" s="200">
        <f t="shared" si="75"/>
        <v>40.857553855493705</v>
      </c>
      <c r="AN103" s="200">
        <f t="shared" si="75"/>
        <v>41.258118123455461</v>
      </c>
      <c r="AO103" s="200">
        <f t="shared" si="75"/>
        <v>41.662609484845241</v>
      </c>
      <c r="AP103" s="200">
        <f t="shared" si="75"/>
        <v>42.071066444198152</v>
      </c>
      <c r="AQ103" s="200">
        <f t="shared" si="75"/>
        <v>42.483527881735142</v>
      </c>
      <c r="AR103" s="200">
        <f t="shared" si="75"/>
        <v>42.900033057951063</v>
      </c>
      <c r="AS103" s="200">
        <f t="shared" si="75"/>
        <v>43.320621617795126</v>
      </c>
      <c r="AT103" s="200">
        <f t="shared" si="75"/>
        <v>43.745333594666377</v>
      </c>
      <c r="AU103" s="200">
        <f t="shared" si="75"/>
        <v>44.174209414335024</v>
      </c>
      <c r="AV103" s="200">
        <f t="shared" si="75"/>
        <v>44.607289898845849</v>
      </c>
      <c r="AW103" s="200">
        <f t="shared" si="75"/>
        <v>45.044616270431433</v>
      </c>
      <c r="AX103" s="200">
        <f t="shared" si="75"/>
        <v>45.486230155449803</v>
      </c>
      <c r="AY103" s="200">
        <f t="shared" si="75"/>
        <v>45.932173588353436</v>
      </c>
      <c r="AZ103" s="200">
        <f t="shared" si="75"/>
        <v>46.382489015693764</v>
      </c>
      <c r="BA103" s="200">
        <f t="shared" si="75"/>
        <v>46.837219300163113</v>
      </c>
      <c r="BB103" s="200">
        <f t="shared" si="75"/>
        <v>47.296407724675404</v>
      </c>
      <c r="BC103" s="200">
        <f t="shared" si="75"/>
        <v>47.760097996486394</v>
      </c>
      <c r="BD103" s="200">
        <f t="shared" si="75"/>
        <v>48.228334251354127</v>
      </c>
      <c r="BE103" s="200">
        <f t="shared" si="75"/>
        <v>48.701161057740059</v>
      </c>
      <c r="BF103" s="200">
        <f t="shared" si="75"/>
        <v>49.178623421051299</v>
      </c>
      <c r="BG103" s="200">
        <f t="shared" si="75"/>
        <v>49.660766787924373</v>
      </c>
      <c r="BH103" s="200">
        <f t="shared" si="75"/>
        <v>50.147637050551097</v>
      </c>
      <c r="BI103" s="200">
        <f t="shared" si="75"/>
        <v>50.63928055104671</v>
      </c>
      <c r="BJ103" s="200">
        <f t="shared" si="75"/>
        <v>51.135744085860892</v>
      </c>
      <c r="BK103" s="200">
        <f t="shared" si="75"/>
        <v>51.637074910232087</v>
      </c>
      <c r="BL103" s="200">
        <f t="shared" si="75"/>
        <v>52.14332074268534</v>
      </c>
      <c r="BM103" s="200">
        <f t="shared" si="75"/>
        <v>52.654529769574417</v>
      </c>
      <c r="BN103" s="200">
        <f t="shared" si="75"/>
        <v>53.170750649668285</v>
      </c>
      <c r="BO103" s="200">
        <f t="shared" si="75"/>
        <v>53.692032518782675</v>
      </c>
      <c r="BP103" s="200">
        <f t="shared" si="75"/>
        <v>54.21842499445701</v>
      </c>
      <c r="BQ103" s="200">
        <f t="shared" si="75"/>
        <v>54.749978180677175</v>
      </c>
    </row>
    <row r="104" spans="5:69" ht="16" customHeight="1">
      <c r="E104" s="331"/>
      <c r="F104" s="328"/>
      <c r="G104" s="324"/>
      <c r="H104" s="325"/>
      <c r="I104" s="226" t="s">
        <v>326</v>
      </c>
      <c r="J104" s="219">
        <f>Variables!$I$20</f>
        <v>760</v>
      </c>
      <c r="K104" s="219">
        <f>Variables!$I$20</f>
        <v>760</v>
      </c>
      <c r="L104" s="219">
        <f>Variables!$I$20</f>
        <v>760</v>
      </c>
      <c r="M104" s="219">
        <f>Variables!$I$20</f>
        <v>760</v>
      </c>
      <c r="N104" s="219">
        <f>Variables!$I$20</f>
        <v>760</v>
      </c>
      <c r="O104" s="219">
        <f>Variables!$I$20</f>
        <v>760</v>
      </c>
      <c r="P104" s="219">
        <f>Variables!$I$20</f>
        <v>760</v>
      </c>
      <c r="Q104" s="219">
        <f>Variables!$I$20</f>
        <v>760</v>
      </c>
      <c r="R104" s="219">
        <f>Variables!$I$20</f>
        <v>760</v>
      </c>
      <c r="S104" s="219">
        <f>Variables!$I$20</f>
        <v>760</v>
      </c>
      <c r="T104" s="219">
        <f>Variables!$I$20</f>
        <v>760</v>
      </c>
      <c r="U104" s="219">
        <f>Variables!$I$20</f>
        <v>760</v>
      </c>
      <c r="V104" s="219">
        <f>Variables!$I$20</f>
        <v>760</v>
      </c>
      <c r="W104" s="219">
        <f>Variables!$I$20</f>
        <v>760</v>
      </c>
      <c r="X104" s="219">
        <f>Variables!$I$20</f>
        <v>760</v>
      </c>
      <c r="Y104" s="219">
        <f>Variables!$I$20</f>
        <v>760</v>
      </c>
      <c r="Z104" s="219">
        <f>Variables!$I$20</f>
        <v>760</v>
      </c>
      <c r="AA104" s="219">
        <f>Variables!$I$20</f>
        <v>760</v>
      </c>
      <c r="AB104" s="219">
        <f>Variables!$I$20</f>
        <v>760</v>
      </c>
      <c r="AC104" s="219">
        <f>Variables!$I$20</f>
        <v>760</v>
      </c>
      <c r="AD104" s="219">
        <f>Variables!$I$20</f>
        <v>760</v>
      </c>
      <c r="AE104" s="219">
        <f>Variables!$I$20</f>
        <v>760</v>
      </c>
      <c r="AF104" s="219">
        <f>Variables!$I$20</f>
        <v>760</v>
      </c>
      <c r="AG104" s="219">
        <f>Variables!$I$20</f>
        <v>760</v>
      </c>
      <c r="AH104" s="219">
        <f>Variables!$I$20</f>
        <v>760</v>
      </c>
      <c r="AI104" s="219">
        <f>Variables!$I$20</f>
        <v>760</v>
      </c>
      <c r="AJ104" s="219">
        <f>Variables!$I$20</f>
        <v>760</v>
      </c>
      <c r="AK104" s="219">
        <f>Variables!$I$20</f>
        <v>760</v>
      </c>
      <c r="AL104" s="219">
        <f>Variables!$I$20</f>
        <v>760</v>
      </c>
      <c r="AM104" s="219">
        <f>Variables!$I$20</f>
        <v>760</v>
      </c>
      <c r="AN104" s="219">
        <f>Variables!$I$20</f>
        <v>760</v>
      </c>
      <c r="AO104" s="219">
        <f>Variables!$I$20</f>
        <v>760</v>
      </c>
      <c r="AP104" s="219">
        <f>Variables!$I$20</f>
        <v>760</v>
      </c>
      <c r="AQ104" s="219">
        <f>Variables!$I$20</f>
        <v>760</v>
      </c>
      <c r="AR104" s="219">
        <f>Variables!$I$20</f>
        <v>760</v>
      </c>
      <c r="AS104" s="219">
        <f>Variables!$I$20</f>
        <v>760</v>
      </c>
      <c r="AT104" s="219">
        <f>Variables!$I$20</f>
        <v>760</v>
      </c>
      <c r="AU104" s="219">
        <f>Variables!$I$20</f>
        <v>760</v>
      </c>
      <c r="AV104" s="219">
        <f>Variables!$I$20</f>
        <v>760</v>
      </c>
      <c r="AW104" s="219">
        <f>Variables!$I$20</f>
        <v>760</v>
      </c>
      <c r="AX104" s="219">
        <f>Variables!$I$20</f>
        <v>760</v>
      </c>
      <c r="AY104" s="219">
        <f>Variables!$I$20</f>
        <v>760</v>
      </c>
      <c r="AZ104" s="219">
        <f>Variables!$I$20</f>
        <v>760</v>
      </c>
      <c r="BA104" s="219">
        <f>Variables!$I$20</f>
        <v>760</v>
      </c>
      <c r="BB104" s="219">
        <f>Variables!$I$20</f>
        <v>760</v>
      </c>
      <c r="BC104" s="219">
        <f>Variables!$I$20</f>
        <v>760</v>
      </c>
      <c r="BD104" s="219">
        <f>Variables!$I$20</f>
        <v>760</v>
      </c>
      <c r="BE104" s="219">
        <f>Variables!$I$20</f>
        <v>760</v>
      </c>
      <c r="BF104" s="219">
        <f>Variables!$I$20</f>
        <v>760</v>
      </c>
      <c r="BG104" s="219">
        <f>Variables!$I$20</f>
        <v>760</v>
      </c>
      <c r="BH104" s="219">
        <f>Variables!$I$20</f>
        <v>760</v>
      </c>
      <c r="BI104" s="219">
        <f>Variables!$I$20</f>
        <v>760</v>
      </c>
      <c r="BJ104" s="219">
        <f>Variables!$I$20</f>
        <v>760</v>
      </c>
      <c r="BK104" s="219">
        <f>Variables!$I$20</f>
        <v>760</v>
      </c>
      <c r="BL104" s="219">
        <f>Variables!$I$20</f>
        <v>760</v>
      </c>
      <c r="BM104" s="219">
        <f>Variables!$I$20</f>
        <v>760</v>
      </c>
      <c r="BN104" s="219">
        <f>Variables!$I$20</f>
        <v>760</v>
      </c>
      <c r="BO104" s="219">
        <f>Variables!$I$20</f>
        <v>760</v>
      </c>
      <c r="BP104" s="219">
        <f>Variables!$I$20</f>
        <v>760</v>
      </c>
      <c r="BQ104" s="219">
        <f>Variables!$I$20</f>
        <v>760</v>
      </c>
    </row>
    <row r="105" spans="5:69" ht="16" customHeight="1">
      <c r="E105" s="331"/>
      <c r="F105" s="328"/>
      <c r="G105" s="324"/>
      <c r="H105" s="325"/>
      <c r="I105" s="226" t="s">
        <v>446</v>
      </c>
      <c r="J105" s="204">
        <f t="shared" ref="J105:BQ105" si="76">J104*$B$10</f>
        <v>167.2</v>
      </c>
      <c r="K105" s="204">
        <f t="shared" si="76"/>
        <v>167.2</v>
      </c>
      <c r="L105" s="204">
        <f t="shared" si="76"/>
        <v>167.2</v>
      </c>
      <c r="M105" s="204">
        <f t="shared" si="76"/>
        <v>167.2</v>
      </c>
      <c r="N105" s="204">
        <f t="shared" si="76"/>
        <v>167.2</v>
      </c>
      <c r="O105" s="204">
        <f t="shared" si="76"/>
        <v>167.2</v>
      </c>
      <c r="P105" s="204">
        <f t="shared" si="76"/>
        <v>167.2</v>
      </c>
      <c r="Q105" s="204">
        <f t="shared" si="76"/>
        <v>167.2</v>
      </c>
      <c r="R105" s="204">
        <f t="shared" si="76"/>
        <v>167.2</v>
      </c>
      <c r="S105" s="204">
        <f t="shared" si="76"/>
        <v>167.2</v>
      </c>
      <c r="T105" s="204">
        <f t="shared" si="76"/>
        <v>167.2</v>
      </c>
      <c r="U105" s="204">
        <f t="shared" si="76"/>
        <v>167.2</v>
      </c>
      <c r="V105" s="204">
        <f t="shared" si="76"/>
        <v>167.2</v>
      </c>
      <c r="W105" s="204">
        <f t="shared" si="76"/>
        <v>167.2</v>
      </c>
      <c r="X105" s="204">
        <f t="shared" si="76"/>
        <v>167.2</v>
      </c>
      <c r="Y105" s="204">
        <f t="shared" si="76"/>
        <v>167.2</v>
      </c>
      <c r="Z105" s="204">
        <f t="shared" si="76"/>
        <v>167.2</v>
      </c>
      <c r="AA105" s="204">
        <f t="shared" si="76"/>
        <v>167.2</v>
      </c>
      <c r="AB105" s="204">
        <f t="shared" si="76"/>
        <v>167.2</v>
      </c>
      <c r="AC105" s="204">
        <f t="shared" si="76"/>
        <v>167.2</v>
      </c>
      <c r="AD105" s="204">
        <f t="shared" si="76"/>
        <v>167.2</v>
      </c>
      <c r="AE105" s="204">
        <f t="shared" si="76"/>
        <v>167.2</v>
      </c>
      <c r="AF105" s="204">
        <f t="shared" si="76"/>
        <v>167.2</v>
      </c>
      <c r="AG105" s="204">
        <f t="shared" si="76"/>
        <v>167.2</v>
      </c>
      <c r="AH105" s="204">
        <f t="shared" si="76"/>
        <v>167.2</v>
      </c>
      <c r="AI105" s="204">
        <f t="shared" si="76"/>
        <v>167.2</v>
      </c>
      <c r="AJ105" s="204">
        <f t="shared" si="76"/>
        <v>167.2</v>
      </c>
      <c r="AK105" s="204">
        <f t="shared" si="76"/>
        <v>167.2</v>
      </c>
      <c r="AL105" s="204">
        <f t="shared" si="76"/>
        <v>167.2</v>
      </c>
      <c r="AM105" s="204">
        <f t="shared" si="76"/>
        <v>167.2</v>
      </c>
      <c r="AN105" s="204">
        <f t="shared" si="76"/>
        <v>167.2</v>
      </c>
      <c r="AO105" s="204">
        <f t="shared" si="76"/>
        <v>167.2</v>
      </c>
      <c r="AP105" s="204">
        <f t="shared" si="76"/>
        <v>167.2</v>
      </c>
      <c r="AQ105" s="204">
        <f t="shared" si="76"/>
        <v>167.2</v>
      </c>
      <c r="AR105" s="204">
        <f t="shared" si="76"/>
        <v>167.2</v>
      </c>
      <c r="AS105" s="204">
        <f t="shared" si="76"/>
        <v>167.2</v>
      </c>
      <c r="AT105" s="204">
        <f t="shared" si="76"/>
        <v>167.2</v>
      </c>
      <c r="AU105" s="204">
        <f t="shared" si="76"/>
        <v>167.2</v>
      </c>
      <c r="AV105" s="204">
        <f t="shared" si="76"/>
        <v>167.2</v>
      </c>
      <c r="AW105" s="204">
        <f t="shared" si="76"/>
        <v>167.2</v>
      </c>
      <c r="AX105" s="204">
        <f t="shared" si="76"/>
        <v>167.2</v>
      </c>
      <c r="AY105" s="204">
        <f t="shared" si="76"/>
        <v>167.2</v>
      </c>
      <c r="AZ105" s="204">
        <f t="shared" si="76"/>
        <v>167.2</v>
      </c>
      <c r="BA105" s="204">
        <f t="shared" si="76"/>
        <v>167.2</v>
      </c>
      <c r="BB105" s="204">
        <f t="shared" si="76"/>
        <v>167.2</v>
      </c>
      <c r="BC105" s="204">
        <f t="shared" si="76"/>
        <v>167.2</v>
      </c>
      <c r="BD105" s="204">
        <f t="shared" si="76"/>
        <v>167.2</v>
      </c>
      <c r="BE105" s="204">
        <f t="shared" si="76"/>
        <v>167.2</v>
      </c>
      <c r="BF105" s="204">
        <f t="shared" si="76"/>
        <v>167.2</v>
      </c>
      <c r="BG105" s="204">
        <f t="shared" si="76"/>
        <v>167.2</v>
      </c>
      <c r="BH105" s="204">
        <f t="shared" si="76"/>
        <v>167.2</v>
      </c>
      <c r="BI105" s="204">
        <f t="shared" si="76"/>
        <v>167.2</v>
      </c>
      <c r="BJ105" s="204">
        <f t="shared" si="76"/>
        <v>167.2</v>
      </c>
      <c r="BK105" s="204">
        <f t="shared" si="76"/>
        <v>167.2</v>
      </c>
      <c r="BL105" s="204">
        <f t="shared" si="76"/>
        <v>167.2</v>
      </c>
      <c r="BM105" s="204">
        <f t="shared" si="76"/>
        <v>167.2</v>
      </c>
      <c r="BN105" s="204">
        <f t="shared" si="76"/>
        <v>167.2</v>
      </c>
      <c r="BO105" s="204">
        <f t="shared" si="76"/>
        <v>167.2</v>
      </c>
      <c r="BP105" s="204">
        <f t="shared" si="76"/>
        <v>167.2</v>
      </c>
      <c r="BQ105" s="204">
        <f t="shared" si="76"/>
        <v>167.2</v>
      </c>
    </row>
    <row r="106" spans="5:69" ht="16" customHeight="1">
      <c r="E106" s="331"/>
      <c r="F106" s="328"/>
      <c r="G106" s="324"/>
      <c r="H106" s="325"/>
      <c r="I106" s="226" t="s">
        <v>346</v>
      </c>
      <c r="J106" s="204">
        <f>J103*J104</f>
        <v>11813.471502590673</v>
      </c>
      <c r="K106" s="204">
        <f>K103*K104</f>
        <v>17836.025601950627</v>
      </c>
      <c r="L106" s="204">
        <f t="shared" ref="L106:BQ106" si="77">L103*L104</f>
        <v>20964.256473695848</v>
      </c>
      <c r="M106" s="204">
        <f t="shared" si="77"/>
        <v>22646.47233773239</v>
      </c>
      <c r="N106" s="204">
        <f t="shared" si="77"/>
        <v>23606.838545249524</v>
      </c>
      <c r="O106" s="204">
        <f t="shared" si="77"/>
        <v>24207.449123286362</v>
      </c>
      <c r="P106" s="204">
        <f t="shared" si="77"/>
        <v>24629.362548095585</v>
      </c>
      <c r="Q106" s="204">
        <f t="shared" si="77"/>
        <v>24963.119632916394</v>
      </c>
      <c r="R106" s="204">
        <f t="shared" si="77"/>
        <v>25254.002472962762</v>
      </c>
      <c r="S106" s="204">
        <f t="shared" si="77"/>
        <v>25524.663919030114</v>
      </c>
      <c r="T106" s="204">
        <f t="shared" si="77"/>
        <v>25786.442315422108</v>
      </c>
      <c r="U106" s="204">
        <f t="shared" si="77"/>
        <v>26045.018870048567</v>
      </c>
      <c r="V106" s="204">
        <f t="shared" si="77"/>
        <v>26303.246340620004</v>
      </c>
      <c r="W106" s="204">
        <f t="shared" si="77"/>
        <v>26562.563378901767</v>
      </c>
      <c r="X106" s="204">
        <f t="shared" si="77"/>
        <v>26823.701704009229</v>
      </c>
      <c r="Y106" s="204">
        <f t="shared" si="77"/>
        <v>27087.039690235106</v>
      </c>
      <c r="Z106" s="204">
        <f t="shared" si="77"/>
        <v>27352.77916215422</v>
      </c>
      <c r="AA106" s="204">
        <f t="shared" si="77"/>
        <v>27621.033793378843</v>
      </c>
      <c r="AB106" s="204">
        <f t="shared" si="77"/>
        <v>27891.873307150978</v>
      </c>
      <c r="AC106" s="204">
        <f t="shared" si="77"/>
        <v>28165.345577865093</v>
      </c>
      <c r="AD106" s="204">
        <f t="shared" si="77"/>
        <v>28441.487683068131</v>
      </c>
      <c r="AE106" s="204">
        <f t="shared" si="77"/>
        <v>28720.33143071019</v>
      </c>
      <c r="AF106" s="204">
        <f t="shared" si="77"/>
        <v>29001.906124032954</v>
      </c>
      <c r="AG106" s="204">
        <f t="shared" si="77"/>
        <v>29286.23994528921</v>
      </c>
      <c r="AH106" s="204">
        <f t="shared" si="77"/>
        <v>29573.360648890601</v>
      </c>
      <c r="AI106" s="204">
        <f t="shared" si="77"/>
        <v>29863.295909281947</v>
      </c>
      <c r="AJ106" s="204">
        <f t="shared" si="77"/>
        <v>30156.073496191697</v>
      </c>
      <c r="AK106" s="204">
        <f t="shared" si="77"/>
        <v>30451.721363583343</v>
      </c>
      <c r="AL106" s="204">
        <f t="shared" si="77"/>
        <v>30750.267695470222</v>
      </c>
      <c r="AM106" s="204">
        <f t="shared" si="77"/>
        <v>31051.740930175216</v>
      </c>
      <c r="AN106" s="204">
        <f t="shared" si="77"/>
        <v>31356.16977382615</v>
      </c>
      <c r="AO106" s="204">
        <f t="shared" si="77"/>
        <v>31663.583208482381</v>
      </c>
      <c r="AP106" s="204">
        <f t="shared" si="77"/>
        <v>31974.010497590596</v>
      </c>
      <c r="AQ106" s="204">
        <f t="shared" si="77"/>
        <v>32287.481190118709</v>
      </c>
      <c r="AR106" s="204">
        <f t="shared" si="77"/>
        <v>32604.025124042808</v>
      </c>
      <c r="AS106" s="204">
        <f t="shared" si="77"/>
        <v>32923.672429524297</v>
      </c>
      <c r="AT106" s="204">
        <f t="shared" si="77"/>
        <v>33246.453531946448</v>
      </c>
      <c r="AU106" s="204">
        <f t="shared" si="77"/>
        <v>33572.399154894621</v>
      </c>
      <c r="AV106" s="204">
        <f t="shared" si="77"/>
        <v>33901.540323122848</v>
      </c>
      <c r="AW106" s="204">
        <f t="shared" si="77"/>
        <v>34233.908365527888</v>
      </c>
      <c r="AX106" s="204">
        <f t="shared" si="77"/>
        <v>34569.53491814185</v>
      </c>
      <c r="AY106" s="204">
        <f t="shared" si="77"/>
        <v>34908.451927148613</v>
      </c>
      <c r="AZ106" s="204">
        <f t="shared" si="77"/>
        <v>35250.691651927264</v>
      </c>
      <c r="BA106" s="204">
        <f t="shared" si="77"/>
        <v>35596.286668123968</v>
      </c>
      <c r="BB106" s="204">
        <f t="shared" si="77"/>
        <v>35945.269870753305</v>
      </c>
      <c r="BC106" s="204">
        <f t="shared" si="77"/>
        <v>36297.67447732966</v>
      </c>
      <c r="BD106" s="204">
        <f t="shared" si="77"/>
        <v>36653.534031029136</v>
      </c>
      <c r="BE106" s="204">
        <f t="shared" si="77"/>
        <v>37012.882403882446</v>
      </c>
      <c r="BF106" s="204">
        <f t="shared" si="77"/>
        <v>37375.753799998987</v>
      </c>
      <c r="BG106" s="204">
        <f t="shared" si="77"/>
        <v>37742.182758822521</v>
      </c>
      <c r="BH106" s="204">
        <f t="shared" si="77"/>
        <v>38112.204158418834</v>
      </c>
      <c r="BI106" s="204">
        <f t="shared" si="77"/>
        <v>38485.853218795499</v>
      </c>
      <c r="BJ106" s="204">
        <f t="shared" si="77"/>
        <v>38863.165505254277</v>
      </c>
      <c r="BK106" s="204">
        <f t="shared" si="77"/>
        <v>39244.176931776383</v>
      </c>
      <c r="BL106" s="204">
        <f t="shared" si="77"/>
        <v>39628.923764440857</v>
      </c>
      <c r="BM106" s="204">
        <f t="shared" si="77"/>
        <v>40017.442624876559</v>
      </c>
      <c r="BN106" s="204">
        <f t="shared" si="77"/>
        <v>40409.770493747899</v>
      </c>
      <c r="BO106" s="204">
        <f t="shared" si="77"/>
        <v>40805.944714274832</v>
      </c>
      <c r="BP106" s="204">
        <f t="shared" si="77"/>
        <v>41206.002995787327</v>
      </c>
      <c r="BQ106" s="204">
        <f t="shared" si="77"/>
        <v>41609.983417314652</v>
      </c>
    </row>
    <row r="107" spans="5:69" ht="16" customHeight="1">
      <c r="E107" s="331"/>
      <c r="F107" s="328"/>
      <c r="G107" s="324"/>
      <c r="H107" s="325"/>
      <c r="I107" s="226" t="s">
        <v>447</v>
      </c>
      <c r="J107" s="228">
        <f t="shared" ref="J107:BQ107" si="78">J106*$B$10</f>
        <v>2598.963730569948</v>
      </c>
      <c r="K107" s="228">
        <f t="shared" si="78"/>
        <v>3923.9256324291377</v>
      </c>
      <c r="L107" s="228">
        <f t="shared" si="78"/>
        <v>4612.1364242130867</v>
      </c>
      <c r="M107" s="228">
        <f t="shared" si="78"/>
        <v>4982.2239143011257</v>
      </c>
      <c r="N107" s="228">
        <f t="shared" si="78"/>
        <v>5193.504479954895</v>
      </c>
      <c r="O107" s="228">
        <f t="shared" si="78"/>
        <v>5325.6388071229994</v>
      </c>
      <c r="P107" s="228">
        <f t="shared" si="78"/>
        <v>5418.4597605810286</v>
      </c>
      <c r="Q107" s="228">
        <f t="shared" si="78"/>
        <v>5491.8863192416065</v>
      </c>
      <c r="R107" s="228">
        <f t="shared" si="78"/>
        <v>5555.8805440518081</v>
      </c>
      <c r="S107" s="228">
        <f t="shared" si="78"/>
        <v>5615.4260621866251</v>
      </c>
      <c r="T107" s="228">
        <f t="shared" si="78"/>
        <v>5673.0173093928634</v>
      </c>
      <c r="U107" s="228">
        <f t="shared" si="78"/>
        <v>5729.9041514106848</v>
      </c>
      <c r="V107" s="228">
        <f t="shared" si="78"/>
        <v>5786.7141949364013</v>
      </c>
      <c r="W107" s="228">
        <f t="shared" si="78"/>
        <v>5843.763943358389</v>
      </c>
      <c r="X107" s="228">
        <f t="shared" si="78"/>
        <v>5901.2143748820299</v>
      </c>
      <c r="Y107" s="228">
        <f t="shared" si="78"/>
        <v>5959.1487318517229</v>
      </c>
      <c r="Z107" s="228">
        <f t="shared" si="78"/>
        <v>6017.6114156739286</v>
      </c>
      <c r="AA107" s="228">
        <f t="shared" si="78"/>
        <v>6076.6274345433458</v>
      </c>
      <c r="AB107" s="228">
        <f t="shared" si="78"/>
        <v>6136.2121275732152</v>
      </c>
      <c r="AC107" s="228">
        <f t="shared" si="78"/>
        <v>6196.3760271303208</v>
      </c>
      <c r="AD107" s="228">
        <f t="shared" si="78"/>
        <v>6257.1272902749888</v>
      </c>
      <c r="AE107" s="228">
        <f t="shared" si="78"/>
        <v>6318.4729147562421</v>
      </c>
      <c r="AF107" s="228">
        <f t="shared" si="78"/>
        <v>6380.4193472872503</v>
      </c>
      <c r="AG107" s="228">
        <f t="shared" si="78"/>
        <v>6442.9727879636257</v>
      </c>
      <c r="AH107" s="228">
        <f t="shared" si="78"/>
        <v>6506.1393427559324</v>
      </c>
      <c r="AI107" s="228">
        <f t="shared" si="78"/>
        <v>6569.9251000420281</v>
      </c>
      <c r="AJ107" s="228">
        <f t="shared" si="78"/>
        <v>6634.3361691621731</v>
      </c>
      <c r="AK107" s="228">
        <f t="shared" si="78"/>
        <v>6699.3786999883359</v>
      </c>
      <c r="AL107" s="228">
        <f t="shared" si="78"/>
        <v>6765.0588930034492</v>
      </c>
      <c r="AM107" s="228">
        <f t="shared" si="78"/>
        <v>6831.3830046385474</v>
      </c>
      <c r="AN107" s="228">
        <f t="shared" si="78"/>
        <v>6898.357350241753</v>
      </c>
      <c r="AO107" s="228">
        <f t="shared" si="78"/>
        <v>6965.9883058661244</v>
      </c>
      <c r="AP107" s="228">
        <f t="shared" si="78"/>
        <v>7034.2823094699315</v>
      </c>
      <c r="AQ107" s="228">
        <f t="shared" si="78"/>
        <v>7103.2458618261162</v>
      </c>
      <c r="AR107" s="228">
        <f t="shared" si="78"/>
        <v>7172.885527289418</v>
      </c>
      <c r="AS107" s="228">
        <f t="shared" si="78"/>
        <v>7243.2079344953454</v>
      </c>
      <c r="AT107" s="228">
        <f t="shared" si="78"/>
        <v>7314.2197770282191</v>
      </c>
      <c r="AU107" s="228">
        <f t="shared" si="78"/>
        <v>7385.9278140768165</v>
      </c>
      <c r="AV107" s="228">
        <f t="shared" si="78"/>
        <v>7458.3388710870267</v>
      </c>
      <c r="AW107" s="228">
        <f t="shared" si="78"/>
        <v>7531.4598404161352</v>
      </c>
      <c r="AX107" s="228">
        <f t="shared" si="78"/>
        <v>7605.2976819912074</v>
      </c>
      <c r="AY107" s="228">
        <f t="shared" si="78"/>
        <v>7679.8594239726954</v>
      </c>
      <c r="AZ107" s="228">
        <f t="shared" si="78"/>
        <v>7755.152163423998</v>
      </c>
      <c r="BA107" s="228">
        <f t="shared" si="78"/>
        <v>7831.1830669872734</v>
      </c>
      <c r="BB107" s="228">
        <f t="shared" si="78"/>
        <v>7907.9593715657275</v>
      </c>
      <c r="BC107" s="228">
        <f t="shared" si="78"/>
        <v>7985.4883850125252</v>
      </c>
      <c r="BD107" s="228">
        <f t="shared" si="78"/>
        <v>8063.7774868264096</v>
      </c>
      <c r="BE107" s="228">
        <f t="shared" si="78"/>
        <v>8142.8341288541378</v>
      </c>
      <c r="BF107" s="228">
        <f t="shared" si="78"/>
        <v>8222.6658359997764</v>
      </c>
      <c r="BG107" s="228">
        <f t="shared" si="78"/>
        <v>8303.2802069409554</v>
      </c>
      <c r="BH107" s="228">
        <f t="shared" si="78"/>
        <v>8384.6849148521433</v>
      </c>
      <c r="BI107" s="228">
        <f t="shared" si="78"/>
        <v>8466.8877081350092</v>
      </c>
      <c r="BJ107" s="228">
        <f t="shared" si="78"/>
        <v>8549.8964111559417</v>
      </c>
      <c r="BK107" s="228">
        <f t="shared" si="78"/>
        <v>8633.7189249908042</v>
      </c>
      <c r="BL107" s="228">
        <f t="shared" si="78"/>
        <v>8718.3632281769878</v>
      </c>
      <c r="BM107" s="228">
        <f t="shared" si="78"/>
        <v>8803.8373774728425</v>
      </c>
      <c r="BN107" s="228">
        <f t="shared" si="78"/>
        <v>8890.1495086245377</v>
      </c>
      <c r="BO107" s="228">
        <f t="shared" si="78"/>
        <v>8977.3078371404627</v>
      </c>
      <c r="BP107" s="228">
        <f t="shared" si="78"/>
        <v>9065.3206590732116</v>
      </c>
      <c r="BQ107" s="228">
        <f t="shared" si="78"/>
        <v>9154.1963518092234</v>
      </c>
    </row>
    <row r="108" spans="5:69" ht="16" customHeight="1">
      <c r="E108" s="331"/>
      <c r="F108" s="328"/>
      <c r="G108" s="324"/>
      <c r="H108" s="325"/>
      <c r="I108" s="226" t="s">
        <v>448</v>
      </c>
      <c r="J108" s="228">
        <f>J9*J98</f>
        <v>10362.694300518135</v>
      </c>
      <c r="K108" s="228">
        <f>K9*K98</f>
        <v>10464.289342680077</v>
      </c>
      <c r="L108" s="228">
        <f t="shared" ref="L108:BQ108" si="79">L9*L98</f>
        <v>10566.880414667137</v>
      </c>
      <c r="M108" s="228">
        <f t="shared" si="79"/>
        <v>10670.477281477599</v>
      </c>
      <c r="N108" s="228">
        <f t="shared" si="79"/>
        <v>10775.089803845027</v>
      </c>
      <c r="O108" s="228">
        <f t="shared" si="79"/>
        <v>10880.727939176841</v>
      </c>
      <c r="P108" s="228">
        <f t="shared" si="79"/>
        <v>10987.401742502107</v>
      </c>
      <c r="Q108" s="228">
        <f t="shared" si="79"/>
        <v>11095.121367428597</v>
      </c>
      <c r="R108" s="228">
        <f t="shared" si="79"/>
        <v>11203.897067109268</v>
      </c>
      <c r="S108" s="228">
        <f t="shared" si="79"/>
        <v>11313.739195218184</v>
      </c>
      <c r="T108" s="228">
        <f t="shared" si="79"/>
        <v>11424.658206936008</v>
      </c>
      <c r="U108" s="228">
        <f t="shared" si="79"/>
        <v>11536.664659945185</v>
      </c>
      <c r="V108" s="228">
        <f t="shared" si="79"/>
        <v>11649.769215434844</v>
      </c>
      <c r="W108" s="228">
        <f t="shared" si="79"/>
        <v>11763.982639115582</v>
      </c>
      <c r="X108" s="228">
        <f t="shared" si="79"/>
        <v>11879.315802244164</v>
      </c>
      <c r="Y108" s="228">
        <f t="shared" si="79"/>
        <v>11995.779682658324</v>
      </c>
      <c r="Z108" s="228">
        <f t="shared" si="79"/>
        <v>12113.385365821638</v>
      </c>
      <c r="AA108" s="228">
        <f t="shared" si="79"/>
        <v>12232.144045878713</v>
      </c>
      <c r="AB108" s="228">
        <f t="shared" si="79"/>
        <v>12352.067026720661</v>
      </c>
      <c r="AC108" s="228">
        <f t="shared" si="79"/>
        <v>12473.16572306106</v>
      </c>
      <c r="AD108" s="228">
        <f t="shared" si="79"/>
        <v>12595.451661522442</v>
      </c>
      <c r="AE108" s="228">
        <f t="shared" si="79"/>
        <v>12718.936481733444</v>
      </c>
      <c r="AF108" s="228">
        <f t="shared" si="79"/>
        <v>12843.631937436718</v>
      </c>
      <c r="AG108" s="228">
        <f t="shared" si="79"/>
        <v>12969.549897607663</v>
      </c>
      <c r="AH108" s="228">
        <f t="shared" si="79"/>
        <v>13096.702347584207</v>
      </c>
      <c r="AI108" s="228">
        <f t="shared" si="79"/>
        <v>13225.101390207583</v>
      </c>
      <c r="AJ108" s="228">
        <f t="shared" si="79"/>
        <v>13354.759246974321</v>
      </c>
      <c r="AK108" s="228">
        <f t="shared" si="79"/>
        <v>13485.688259199558</v>
      </c>
      <c r="AL108" s="228">
        <f t="shared" si="79"/>
        <v>13617.900889191711</v>
      </c>
      <c r="AM108" s="228">
        <f t="shared" si="79"/>
        <v>13751.409721438689</v>
      </c>
      <c r="AN108" s="228">
        <f t="shared" si="79"/>
        <v>13886.227463805735</v>
      </c>
      <c r="AO108" s="228">
        <f t="shared" si="79"/>
        <v>14022.366948745008</v>
      </c>
      <c r="AP108" s="228">
        <f t="shared" si="79"/>
        <v>14159.841134517019</v>
      </c>
      <c r="AQ108" s="228">
        <f t="shared" si="79"/>
        <v>14298.66310642405</v>
      </c>
      <c r="AR108" s="228">
        <f t="shared" si="79"/>
        <v>14438.84607805566</v>
      </c>
      <c r="AS108" s="228">
        <f t="shared" si="79"/>
        <v>14580.403392546397</v>
      </c>
      <c r="AT108" s="228">
        <f t="shared" si="79"/>
        <v>14723.348523845876</v>
      </c>
      <c r="AU108" s="228">
        <f t="shared" si="79"/>
        <v>14867.695078001227</v>
      </c>
      <c r="AV108" s="228">
        <f t="shared" si="79"/>
        <v>15013.456794452217</v>
      </c>
      <c r="AW108" s="228">
        <f t="shared" si="79"/>
        <v>15160.647547339006</v>
      </c>
      <c r="AX108" s="228">
        <f t="shared" si="79"/>
        <v>15309.281346822721</v>
      </c>
      <c r="AY108" s="228">
        <f t="shared" si="79"/>
        <v>15459.372340419024</v>
      </c>
      <c r="AZ108" s="228">
        <f t="shared" si="79"/>
        <v>15610.9348143447</v>
      </c>
      <c r="BA108" s="228">
        <f t="shared" si="79"/>
        <v>15763.983194877492</v>
      </c>
      <c r="BB108" s="228">
        <f t="shared" si="79"/>
        <v>15918.53204972923</v>
      </c>
      <c r="BC108" s="228">
        <f t="shared" si="79"/>
        <v>16074.596089432462</v>
      </c>
      <c r="BD108" s="228">
        <f t="shared" si="79"/>
        <v>16232.190168740619</v>
      </c>
      <c r="BE108" s="228">
        <f t="shared" si="79"/>
        <v>16391.329288042001</v>
      </c>
      <c r="BF108" s="228">
        <f t="shared" si="79"/>
        <v>16552.028594787509</v>
      </c>
      <c r="BG108" s="228">
        <f t="shared" si="79"/>
        <v>16714.303384932482</v>
      </c>
      <c r="BH108" s="228">
        <f t="shared" si="79"/>
        <v>16878.169104392611</v>
      </c>
      <c r="BI108" s="228">
        <f t="shared" si="79"/>
        <v>17043.641350514106</v>
      </c>
      <c r="BJ108" s="228">
        <f t="shared" si="79"/>
        <v>17210.735873558362</v>
      </c>
      <c r="BK108" s="228">
        <f t="shared" si="79"/>
        <v>17379.468578201093</v>
      </c>
      <c r="BL108" s="228">
        <f t="shared" si="79"/>
        <v>17549.855525046201</v>
      </c>
      <c r="BM108" s="228">
        <f t="shared" si="79"/>
        <v>17721.912932154501</v>
      </c>
      <c r="BN108" s="228">
        <f t="shared" si="79"/>
        <v>17895.657176587385</v>
      </c>
      <c r="BO108" s="228">
        <f t="shared" si="79"/>
        <v>18071.10479596569</v>
      </c>
      <c r="BP108" s="228">
        <f t="shared" si="79"/>
        <v>18248.272490043786</v>
      </c>
      <c r="BQ108" s="228">
        <f t="shared" si="79"/>
        <v>18427.177122299116</v>
      </c>
    </row>
    <row r="109" spans="5:69" ht="16" customHeight="1">
      <c r="E109" s="331"/>
      <c r="F109" s="328"/>
      <c r="G109" s="324"/>
      <c r="H109" s="325"/>
      <c r="I109" s="229" t="s">
        <v>449</v>
      </c>
      <c r="J109" s="204">
        <f>J107-J108</f>
        <v>-7763.7305699481867</v>
      </c>
      <c r="K109" s="204">
        <f>K107-K108</f>
        <v>-6540.3637102509383</v>
      </c>
      <c r="L109" s="204">
        <f t="shared" ref="L109:BQ109" si="80">L107-L108</f>
        <v>-5954.7439904540506</v>
      </c>
      <c r="M109" s="204">
        <f t="shared" si="80"/>
        <v>-5688.2533671764731</v>
      </c>
      <c r="N109" s="204">
        <f t="shared" si="80"/>
        <v>-5581.5853238901318</v>
      </c>
      <c r="O109" s="204">
        <f t="shared" si="80"/>
        <v>-5555.0891320538412</v>
      </c>
      <c r="P109" s="204">
        <f t="shared" si="80"/>
        <v>-5568.941981921078</v>
      </c>
      <c r="Q109" s="204">
        <f t="shared" si="80"/>
        <v>-5603.2350481869908</v>
      </c>
      <c r="R109" s="204">
        <f t="shared" si="80"/>
        <v>-5648.0165230574603</v>
      </c>
      <c r="S109" s="204">
        <f t="shared" si="80"/>
        <v>-5698.3131330315591</v>
      </c>
      <c r="T109" s="204">
        <f t="shared" si="80"/>
        <v>-5751.640897543145</v>
      </c>
      <c r="U109" s="204">
        <f t="shared" si="80"/>
        <v>-5806.7605085345003</v>
      </c>
      <c r="V109" s="204">
        <f t="shared" si="80"/>
        <v>-5863.0550204984429</v>
      </c>
      <c r="W109" s="204">
        <f t="shared" si="80"/>
        <v>-5920.218695757193</v>
      </c>
      <c r="X109" s="204">
        <f t="shared" si="80"/>
        <v>-5978.101427362134</v>
      </c>
      <c r="Y109" s="204">
        <f t="shared" si="80"/>
        <v>-6036.6309508066006</v>
      </c>
      <c r="Z109" s="204">
        <f t="shared" si="80"/>
        <v>-6095.773950147709</v>
      </c>
      <c r="AA109" s="204">
        <f t="shared" si="80"/>
        <v>-6155.5166113353671</v>
      </c>
      <c r="AB109" s="204">
        <f t="shared" si="80"/>
        <v>-6215.8548991474454</v>
      </c>
      <c r="AC109" s="204">
        <f t="shared" si="80"/>
        <v>-6276.7896959307391</v>
      </c>
      <c r="AD109" s="204">
        <f t="shared" si="80"/>
        <v>-6338.3243712474532</v>
      </c>
      <c r="AE109" s="204">
        <f t="shared" si="80"/>
        <v>-6400.4635669772024</v>
      </c>
      <c r="AF109" s="204">
        <f t="shared" si="80"/>
        <v>-6463.2125901494674</v>
      </c>
      <c r="AG109" s="204">
        <f t="shared" si="80"/>
        <v>-6526.5771096440376</v>
      </c>
      <c r="AH109" s="204">
        <f t="shared" si="80"/>
        <v>-6590.5630048282746</v>
      </c>
      <c r="AI109" s="204">
        <f t="shared" si="80"/>
        <v>-6655.1762901655547</v>
      </c>
      <c r="AJ109" s="204">
        <f t="shared" si="80"/>
        <v>-6720.4230778121482</v>
      </c>
      <c r="AK109" s="204">
        <f t="shared" si="80"/>
        <v>-6786.3095592112222</v>
      </c>
      <c r="AL109" s="204">
        <f t="shared" si="80"/>
        <v>-6852.8419961882619</v>
      </c>
      <c r="AM109" s="204">
        <f t="shared" si="80"/>
        <v>-6920.0267168001419</v>
      </c>
      <c r="AN109" s="204">
        <f t="shared" si="80"/>
        <v>-6987.8701135639822</v>
      </c>
      <c r="AO109" s="204">
        <f t="shared" si="80"/>
        <v>-7056.3786428788835</v>
      </c>
      <c r="AP109" s="204">
        <f t="shared" si="80"/>
        <v>-7125.5588250470873</v>
      </c>
      <c r="AQ109" s="204">
        <f t="shared" si="80"/>
        <v>-7195.4172445979339</v>
      </c>
      <c r="AR109" s="204">
        <f t="shared" si="80"/>
        <v>-7265.9605507662418</v>
      </c>
      <c r="AS109" s="204">
        <f t="shared" si="80"/>
        <v>-7337.1954580510519</v>
      </c>
      <c r="AT109" s="204">
        <f t="shared" si="80"/>
        <v>-7409.128746817657</v>
      </c>
      <c r="AU109" s="204">
        <f t="shared" si="80"/>
        <v>-7481.7672639244101</v>
      </c>
      <c r="AV109" s="204">
        <f t="shared" si="80"/>
        <v>-7555.1179233651901</v>
      </c>
      <c r="AW109" s="204">
        <f t="shared" si="80"/>
        <v>-7629.1877069228703</v>
      </c>
      <c r="AX109" s="204">
        <f t="shared" si="80"/>
        <v>-7703.983664831514</v>
      </c>
      <c r="AY109" s="204">
        <f t="shared" si="80"/>
        <v>-7779.5129164463287</v>
      </c>
      <c r="AZ109" s="204">
        <f t="shared" si="80"/>
        <v>-7855.7826509207025</v>
      </c>
      <c r="BA109" s="204">
        <f t="shared" si="80"/>
        <v>-7932.8001278902184</v>
      </c>
      <c r="BB109" s="204">
        <f t="shared" si="80"/>
        <v>-8010.572678163503</v>
      </c>
      <c r="BC109" s="204">
        <f t="shared" si="80"/>
        <v>-8089.1077044199365</v>
      </c>
      <c r="BD109" s="204">
        <f t="shared" si="80"/>
        <v>-8168.4126819142093</v>
      </c>
      <c r="BE109" s="204">
        <f t="shared" si="80"/>
        <v>-8248.4951591878635</v>
      </c>
      <c r="BF109" s="204">
        <f t="shared" si="80"/>
        <v>-8329.3627587877327</v>
      </c>
      <c r="BG109" s="204">
        <f t="shared" si="80"/>
        <v>-8411.0231779915266</v>
      </c>
      <c r="BH109" s="204">
        <f t="shared" si="80"/>
        <v>-8493.4841895404679</v>
      </c>
      <c r="BI109" s="204">
        <f t="shared" si="80"/>
        <v>-8576.7536423790971</v>
      </c>
      <c r="BJ109" s="204">
        <f t="shared" si="80"/>
        <v>-8660.8394624024204</v>
      </c>
      <c r="BK109" s="204">
        <f t="shared" si="80"/>
        <v>-8745.7496532102887</v>
      </c>
      <c r="BL109" s="204">
        <f t="shared" si="80"/>
        <v>-8831.4922968692135</v>
      </c>
      <c r="BM109" s="204">
        <f t="shared" si="80"/>
        <v>-8918.0755546816581</v>
      </c>
      <c r="BN109" s="204">
        <f t="shared" si="80"/>
        <v>-9005.5076679628473</v>
      </c>
      <c r="BO109" s="204">
        <f t="shared" si="80"/>
        <v>-9093.7969588252272</v>
      </c>
      <c r="BP109" s="204">
        <f t="shared" si="80"/>
        <v>-9182.9518309705745</v>
      </c>
      <c r="BQ109" s="204">
        <f t="shared" si="80"/>
        <v>-9272.9807704898922</v>
      </c>
    </row>
    <row r="110" spans="5:69" ht="16" customHeight="1">
      <c r="E110" s="331"/>
      <c r="F110" s="328"/>
      <c r="G110" s="329" t="s">
        <v>51</v>
      </c>
      <c r="H110" s="323" t="s">
        <v>25</v>
      </c>
      <c r="I110" s="230" t="s">
        <v>318</v>
      </c>
      <c r="J110" s="216">
        <f>Variables!$I$27</f>
        <v>0.3</v>
      </c>
      <c r="K110" s="216">
        <f>Variables!$I$27</f>
        <v>0.3</v>
      </c>
      <c r="L110" s="216">
        <f>Variables!$I$27</f>
        <v>0.3</v>
      </c>
      <c r="M110" s="216">
        <f>Variables!$I$27</f>
        <v>0.3</v>
      </c>
      <c r="N110" s="216">
        <f>Variables!$I$27</f>
        <v>0.3</v>
      </c>
      <c r="O110" s="216">
        <f>Variables!$I$27</f>
        <v>0.3</v>
      </c>
      <c r="P110" s="216">
        <f>Variables!$I$27</f>
        <v>0.3</v>
      </c>
      <c r="Q110" s="216">
        <f>Variables!$I$27</f>
        <v>0.3</v>
      </c>
      <c r="R110" s="216">
        <f>Variables!$I$27</f>
        <v>0.3</v>
      </c>
      <c r="S110" s="216">
        <f>Variables!$I$27</f>
        <v>0.3</v>
      </c>
      <c r="T110" s="216">
        <f>Variables!$I$27</f>
        <v>0.3</v>
      </c>
      <c r="U110" s="216">
        <f>Variables!$I$27</f>
        <v>0.3</v>
      </c>
      <c r="V110" s="216">
        <f>Variables!$I$27</f>
        <v>0.3</v>
      </c>
      <c r="W110" s="216">
        <f>Variables!$I$27</f>
        <v>0.3</v>
      </c>
      <c r="X110" s="216">
        <f>Variables!$I$27</f>
        <v>0.3</v>
      </c>
      <c r="Y110" s="216">
        <f>Variables!$I$27</f>
        <v>0.3</v>
      </c>
      <c r="Z110" s="216">
        <f>Variables!$I$27</f>
        <v>0.3</v>
      </c>
      <c r="AA110" s="216">
        <f>Variables!$I$27</f>
        <v>0.3</v>
      </c>
      <c r="AB110" s="216">
        <f>Variables!$I$27</f>
        <v>0.3</v>
      </c>
      <c r="AC110" s="216">
        <f>Variables!$I$27</f>
        <v>0.3</v>
      </c>
      <c r="AD110" s="216">
        <f>Variables!$I$27</f>
        <v>0.3</v>
      </c>
      <c r="AE110" s="216">
        <f>Variables!$I$27</f>
        <v>0.3</v>
      </c>
      <c r="AF110" s="216">
        <f>Variables!$I$27</f>
        <v>0.3</v>
      </c>
      <c r="AG110" s="216">
        <f>Variables!$I$27</f>
        <v>0.3</v>
      </c>
      <c r="AH110" s="216">
        <f>Variables!$I$27</f>
        <v>0.3</v>
      </c>
      <c r="AI110" s="216">
        <f>Variables!$I$27</f>
        <v>0.3</v>
      </c>
      <c r="AJ110" s="216">
        <f>Variables!$I$27</f>
        <v>0.3</v>
      </c>
      <c r="AK110" s="216">
        <f>Variables!$I$27</f>
        <v>0.3</v>
      </c>
      <c r="AL110" s="216">
        <f>Variables!$I$27</f>
        <v>0.3</v>
      </c>
      <c r="AM110" s="216">
        <f>Variables!$I$27</f>
        <v>0.3</v>
      </c>
      <c r="AN110" s="216">
        <f>Variables!$I$27</f>
        <v>0.3</v>
      </c>
      <c r="AO110" s="216">
        <f>Variables!$I$27</f>
        <v>0.3</v>
      </c>
      <c r="AP110" s="216">
        <f>Variables!$I$27</f>
        <v>0.3</v>
      </c>
      <c r="AQ110" s="216">
        <f>Variables!$I$27</f>
        <v>0.3</v>
      </c>
      <c r="AR110" s="216">
        <f>Variables!$I$27</f>
        <v>0.3</v>
      </c>
      <c r="AS110" s="216">
        <f>Variables!$I$27</f>
        <v>0.3</v>
      </c>
      <c r="AT110" s="216">
        <f>Variables!$I$27</f>
        <v>0.3</v>
      </c>
      <c r="AU110" s="216">
        <f>Variables!$I$27</f>
        <v>0.3</v>
      </c>
      <c r="AV110" s="216">
        <f>Variables!$I$27</f>
        <v>0.3</v>
      </c>
      <c r="AW110" s="216">
        <f>Variables!$I$27</f>
        <v>0.3</v>
      </c>
      <c r="AX110" s="216">
        <f>Variables!$I$27</f>
        <v>0.3</v>
      </c>
      <c r="AY110" s="216">
        <f>Variables!$I$27</f>
        <v>0.3</v>
      </c>
      <c r="AZ110" s="216">
        <f>Variables!$I$27</f>
        <v>0.3</v>
      </c>
      <c r="BA110" s="216">
        <f>Variables!$I$27</f>
        <v>0.3</v>
      </c>
      <c r="BB110" s="216">
        <f>Variables!$I$27</f>
        <v>0.3</v>
      </c>
      <c r="BC110" s="216">
        <f>Variables!$I$27</f>
        <v>0.3</v>
      </c>
      <c r="BD110" s="216">
        <f>Variables!$I$27</f>
        <v>0.3</v>
      </c>
      <c r="BE110" s="216">
        <f>Variables!$I$27</f>
        <v>0.3</v>
      </c>
      <c r="BF110" s="216">
        <f>Variables!$I$27</f>
        <v>0.3</v>
      </c>
      <c r="BG110" s="216">
        <f>Variables!$I$27</f>
        <v>0.3</v>
      </c>
      <c r="BH110" s="216">
        <f>Variables!$I$27</f>
        <v>0.3</v>
      </c>
      <c r="BI110" s="216">
        <f>Variables!$I$27</f>
        <v>0.3</v>
      </c>
      <c r="BJ110" s="216">
        <f>Variables!$I$27</f>
        <v>0.3</v>
      </c>
      <c r="BK110" s="216">
        <f>Variables!$I$27</f>
        <v>0.3</v>
      </c>
      <c r="BL110" s="216">
        <f>Variables!$I$27</f>
        <v>0.3</v>
      </c>
      <c r="BM110" s="216">
        <f>Variables!$I$27</f>
        <v>0.3</v>
      </c>
      <c r="BN110" s="216">
        <f>Variables!$I$27</f>
        <v>0.3</v>
      </c>
      <c r="BO110" s="216">
        <f>Variables!$I$27</f>
        <v>0.3</v>
      </c>
      <c r="BP110" s="216">
        <f>Variables!$I$27</f>
        <v>0.3</v>
      </c>
      <c r="BQ110" s="216">
        <f>Variables!$I$27</f>
        <v>0.3</v>
      </c>
    </row>
    <row r="111" spans="5:69" ht="16" customHeight="1">
      <c r="E111" s="331"/>
      <c r="F111" s="328"/>
      <c r="G111" s="329"/>
      <c r="H111" s="323"/>
      <c r="I111" s="230" t="s">
        <v>321</v>
      </c>
      <c r="J111" s="200">
        <f>J95*J110</f>
        <v>4.6632124352331603</v>
      </c>
      <c r="K111" s="200">
        <f>K95*K110</f>
        <v>4.8031088082901556</v>
      </c>
      <c r="L111" s="200">
        <f t="shared" ref="L111:BQ111" si="81">L95*L110</f>
        <v>4.9472020725388601</v>
      </c>
      <c r="M111" s="200">
        <f t="shared" si="81"/>
        <v>5.0956181347150258</v>
      </c>
      <c r="N111" s="200">
        <f t="shared" si="81"/>
        <v>5.2484866787564775</v>
      </c>
      <c r="O111" s="200">
        <f t="shared" si="81"/>
        <v>5.4059412791191717</v>
      </c>
      <c r="P111" s="200">
        <f t="shared" si="81"/>
        <v>5.5681195174927467</v>
      </c>
      <c r="Q111" s="200">
        <f t="shared" si="81"/>
        <v>5.7351631030175296</v>
      </c>
      <c r="R111" s="200">
        <f t="shared" si="81"/>
        <v>5.9072179961080549</v>
      </c>
      <c r="S111" s="200">
        <f t="shared" si="81"/>
        <v>6.0844345359912975</v>
      </c>
      <c r="T111" s="200">
        <f t="shared" si="81"/>
        <v>6.2669675720710369</v>
      </c>
      <c r="U111" s="200">
        <f t="shared" si="81"/>
        <v>6.4549765992331674</v>
      </c>
      <c r="V111" s="200">
        <f t="shared" si="81"/>
        <v>6.6486258972101613</v>
      </c>
      <c r="W111" s="200">
        <f t="shared" si="81"/>
        <v>6.8480846741264676</v>
      </c>
      <c r="X111" s="200">
        <f t="shared" si="81"/>
        <v>7.0535272143502619</v>
      </c>
      <c r="Y111" s="200">
        <f t="shared" si="81"/>
        <v>7.2651330307807687</v>
      </c>
      <c r="Z111" s="200">
        <f t="shared" si="81"/>
        <v>7.4830870217041925</v>
      </c>
      <c r="AA111" s="200">
        <f t="shared" si="81"/>
        <v>7.7075796323553183</v>
      </c>
      <c r="AB111" s="200">
        <f t="shared" si="81"/>
        <v>7.9388070213259789</v>
      </c>
      <c r="AC111" s="200">
        <f t="shared" si="81"/>
        <v>8.1769712319657586</v>
      </c>
      <c r="AD111" s="200">
        <f t="shared" si="81"/>
        <v>8.4222803689247296</v>
      </c>
      <c r="AE111" s="200">
        <f t="shared" si="81"/>
        <v>8.6749487799924712</v>
      </c>
      <c r="AF111" s="200">
        <f t="shared" si="81"/>
        <v>8.9351972433922473</v>
      </c>
      <c r="AG111" s="200">
        <f t="shared" si="81"/>
        <v>9.2032531606940111</v>
      </c>
      <c r="AH111" s="200">
        <f t="shared" si="81"/>
        <v>9.4793507555148349</v>
      </c>
      <c r="AI111" s="200">
        <f t="shared" si="81"/>
        <v>9.7637312781802787</v>
      </c>
      <c r="AJ111" s="200">
        <f t="shared" si="81"/>
        <v>10.056643216525687</v>
      </c>
      <c r="AK111" s="200">
        <f t="shared" si="81"/>
        <v>10.358342513021457</v>
      </c>
      <c r="AL111" s="200">
        <f t="shared" si="81"/>
        <v>10.669092788412103</v>
      </c>
      <c r="AM111" s="200">
        <f t="shared" si="81"/>
        <v>10.989165572064465</v>
      </c>
      <c r="AN111" s="200">
        <f t="shared" si="81"/>
        <v>11.3188405392264</v>
      </c>
      <c r="AO111" s="200">
        <f t="shared" si="81"/>
        <v>11.658405755403193</v>
      </c>
      <c r="AP111" s="200">
        <f t="shared" si="81"/>
        <v>12.008157928065289</v>
      </c>
      <c r="AQ111" s="200">
        <f t="shared" si="81"/>
        <v>12.368402665907245</v>
      </c>
      <c r="AR111" s="200">
        <f t="shared" si="81"/>
        <v>12.739454745884466</v>
      </c>
      <c r="AS111" s="200">
        <f t="shared" si="81"/>
        <v>13.121638388261001</v>
      </c>
      <c r="AT111" s="200">
        <f t="shared" si="81"/>
        <v>13.515287539908831</v>
      </c>
      <c r="AU111" s="200">
        <f t="shared" si="81"/>
        <v>13.920746166106094</v>
      </c>
      <c r="AV111" s="200">
        <f t="shared" si="81"/>
        <v>14.338368551089278</v>
      </c>
      <c r="AW111" s="200">
        <f t="shared" si="81"/>
        <v>14.768519607621959</v>
      </c>
      <c r="AX111" s="200">
        <f t="shared" si="81"/>
        <v>15.211575195850616</v>
      </c>
      <c r="AY111" s="200">
        <f t="shared" si="81"/>
        <v>15.667922451726135</v>
      </c>
      <c r="AZ111" s="200">
        <f t="shared" si="81"/>
        <v>16.137960125277917</v>
      </c>
      <c r="BA111" s="200">
        <f t="shared" si="81"/>
        <v>16.622098929036255</v>
      </c>
      <c r="BB111" s="200">
        <f t="shared" si="81"/>
        <v>17.120761896907347</v>
      </c>
      <c r="BC111" s="200">
        <f t="shared" si="81"/>
        <v>17.634384753814565</v>
      </c>
      <c r="BD111" s="200">
        <f t="shared" si="81"/>
        <v>18.163416296429002</v>
      </c>
      <c r="BE111" s="200">
        <f t="shared" si="81"/>
        <v>18.708318785321872</v>
      </c>
      <c r="BF111" s="200">
        <f t="shared" si="81"/>
        <v>19.269568348881528</v>
      </c>
      <c r="BG111" s="200">
        <f t="shared" si="81"/>
        <v>19.847655399347975</v>
      </c>
      <c r="BH111" s="200">
        <f t="shared" si="81"/>
        <v>20.443085061328414</v>
      </c>
      <c r="BI111" s="200">
        <f t="shared" si="81"/>
        <v>21.056377613168269</v>
      </c>
      <c r="BJ111" s="200">
        <f t="shared" si="81"/>
        <v>21.688068941563319</v>
      </c>
      <c r="BK111" s="200">
        <f t="shared" si="81"/>
        <v>22.338711009810218</v>
      </c>
      <c r="BL111" s="200">
        <f t="shared" si="81"/>
        <v>23.008872340104528</v>
      </c>
      <c r="BM111" s="200">
        <f t="shared" si="81"/>
        <v>23.699138510307662</v>
      </c>
      <c r="BN111" s="200">
        <f t="shared" si="81"/>
        <v>24.410112665616889</v>
      </c>
      <c r="BO111" s="200">
        <f t="shared" si="81"/>
        <v>25.142416045585396</v>
      </c>
      <c r="BP111" s="200">
        <f t="shared" si="81"/>
        <v>25.896688526952957</v>
      </c>
      <c r="BQ111" s="200">
        <f t="shared" si="81"/>
        <v>26.67358918276155</v>
      </c>
    </row>
    <row r="112" spans="5:69" ht="16" customHeight="1">
      <c r="E112" s="331"/>
      <c r="F112" s="328"/>
      <c r="G112" s="329"/>
      <c r="H112" s="323"/>
      <c r="I112" s="230" t="s">
        <v>323</v>
      </c>
      <c r="J112" s="200">
        <f>J111/J274</f>
        <v>2.3316062176165802</v>
      </c>
      <c r="K112" s="200">
        <f>K111/K274</f>
        <v>2.3544651021030174</v>
      </c>
      <c r="L112" s="200">
        <f t="shared" ref="L112:BQ112" si="82">L111/L274</f>
        <v>2.3775480933001059</v>
      </c>
      <c r="M112" s="200">
        <f t="shared" si="82"/>
        <v>2.4008573883324593</v>
      </c>
      <c r="N112" s="200">
        <f t="shared" si="82"/>
        <v>2.4243952058651308</v>
      </c>
      <c r="O112" s="200">
        <f t="shared" si="82"/>
        <v>2.4481637863147889</v>
      </c>
      <c r="P112" s="200">
        <f t="shared" si="82"/>
        <v>2.4721653920629736</v>
      </c>
      <c r="Q112" s="200">
        <f t="shared" si="82"/>
        <v>2.4964023076714343</v>
      </c>
      <c r="R112" s="200">
        <f t="shared" si="82"/>
        <v>2.5208768400995849</v>
      </c>
      <c r="S112" s="200">
        <f t="shared" si="82"/>
        <v>2.5455913189240911</v>
      </c>
      <c r="T112" s="200">
        <f t="shared" si="82"/>
        <v>2.5705480965606018</v>
      </c>
      <c r="U112" s="200">
        <f t="shared" si="82"/>
        <v>2.5957495484876665</v>
      </c>
      <c r="V112" s="200">
        <f t="shared" si="82"/>
        <v>2.6211980734728391</v>
      </c>
      <c r="W112" s="200">
        <f t="shared" si="82"/>
        <v>2.6468960938010051</v>
      </c>
      <c r="X112" s="200">
        <f t="shared" si="82"/>
        <v>2.6728460555049365</v>
      </c>
      <c r="Y112" s="200">
        <f t="shared" si="82"/>
        <v>2.6990504285981216</v>
      </c>
      <c r="Z112" s="200">
        <f t="shared" si="82"/>
        <v>2.725511707309868</v>
      </c>
      <c r="AA112" s="200">
        <f t="shared" si="82"/>
        <v>2.7522324103227098</v>
      </c>
      <c r="AB112" s="200">
        <f t="shared" si="82"/>
        <v>2.7792150810121483</v>
      </c>
      <c r="AC112" s="200">
        <f t="shared" si="82"/>
        <v>2.8064622876887384</v>
      </c>
      <c r="AD112" s="200">
        <f t="shared" si="82"/>
        <v>2.833976623842549</v>
      </c>
      <c r="AE112" s="200">
        <f t="shared" si="82"/>
        <v>2.8617607083900247</v>
      </c>
      <c r="AF112" s="200">
        <f t="shared" si="82"/>
        <v>2.8898171859232611</v>
      </c>
      <c r="AG112" s="200">
        <f t="shared" si="82"/>
        <v>2.9181487269617228</v>
      </c>
      <c r="AH112" s="200">
        <f t="shared" si="82"/>
        <v>2.9467580282064469</v>
      </c>
      <c r="AI112" s="200">
        <f t="shared" si="82"/>
        <v>2.9756478127967059</v>
      </c>
      <c r="AJ112" s="200">
        <f t="shared" si="82"/>
        <v>3.0048208305692223</v>
      </c>
      <c r="AK112" s="200">
        <f t="shared" si="82"/>
        <v>3.0342798583199002</v>
      </c>
      <c r="AL112" s="200">
        <f t="shared" si="82"/>
        <v>3.0640277000681349</v>
      </c>
      <c r="AM112" s="200">
        <f t="shared" si="82"/>
        <v>3.0940671873237049</v>
      </c>
      <c r="AN112" s="200">
        <f t="shared" si="82"/>
        <v>3.1244011793562905</v>
      </c>
      <c r="AO112" s="200">
        <f t="shared" si="82"/>
        <v>3.1550325634676266</v>
      </c>
      <c r="AP112" s="200">
        <f t="shared" si="82"/>
        <v>3.1859642552663292</v>
      </c>
      <c r="AQ112" s="200">
        <f t="shared" si="82"/>
        <v>3.2171991989454103</v>
      </c>
      <c r="AR112" s="200">
        <f t="shared" si="82"/>
        <v>3.2487403675625233</v>
      </c>
      <c r="AS112" s="200">
        <f t="shared" si="82"/>
        <v>3.2805907633229401</v>
      </c>
      <c r="AT112" s="200">
        <f t="shared" si="82"/>
        <v>3.3127534178653217</v>
      </c>
      <c r="AU112" s="200">
        <f t="shared" si="82"/>
        <v>3.3452313925502755</v>
      </c>
      <c r="AV112" s="200">
        <f t="shared" si="82"/>
        <v>3.3780277787517492</v>
      </c>
      <c r="AW112" s="200">
        <f t="shared" si="82"/>
        <v>3.4111456981512767</v>
      </c>
      <c r="AX112" s="200">
        <f t="shared" si="82"/>
        <v>3.4445883030351117</v>
      </c>
      <c r="AY112" s="200">
        <f t="shared" si="82"/>
        <v>3.4783587765942801</v>
      </c>
      <c r="AZ112" s="200">
        <f t="shared" si="82"/>
        <v>3.5124603332275566</v>
      </c>
      <c r="BA112" s="200">
        <f t="shared" si="82"/>
        <v>3.5468962188474347</v>
      </c>
      <c r="BB112" s="200">
        <f t="shared" si="82"/>
        <v>3.5816697111890772</v>
      </c>
      <c r="BC112" s="200">
        <f t="shared" si="82"/>
        <v>3.6167841201223028</v>
      </c>
      <c r="BD112" s="200">
        <f t="shared" si="82"/>
        <v>3.6522427879666393</v>
      </c>
      <c r="BE112" s="200">
        <f t="shared" si="82"/>
        <v>3.6880490898094496</v>
      </c>
      <c r="BF112" s="200">
        <f t="shared" si="82"/>
        <v>3.7242064338271885</v>
      </c>
      <c r="BG112" s="200">
        <f t="shared" si="82"/>
        <v>3.7607182616098092</v>
      </c>
      <c r="BH112" s="200">
        <f t="shared" si="82"/>
        <v>3.7975880484883366</v>
      </c>
      <c r="BI112" s="200">
        <f t="shared" si="82"/>
        <v>3.8348193038656735</v>
      </c>
      <c r="BJ112" s="200">
        <f t="shared" si="82"/>
        <v>3.872415571550631</v>
      </c>
      <c r="BK112" s="200">
        <f t="shared" si="82"/>
        <v>3.9103804300952452</v>
      </c>
      <c r="BL112" s="200">
        <f t="shared" si="82"/>
        <v>3.948717493135395</v>
      </c>
      <c r="BM112" s="200">
        <f t="shared" si="82"/>
        <v>3.9874304097347615</v>
      </c>
      <c r="BN112" s="200">
        <f t="shared" si="82"/>
        <v>4.0265228647321605</v>
      </c>
      <c r="BO112" s="200">
        <f t="shared" si="82"/>
        <v>4.0659985790922795</v>
      </c>
      <c r="BP112" s="200">
        <f t="shared" si="82"/>
        <v>4.1058613102598507</v>
      </c>
      <c r="BQ112" s="200">
        <f t="shared" si="82"/>
        <v>4.1461148525173002</v>
      </c>
    </row>
    <row r="113" spans="5:69" ht="16" customHeight="1">
      <c r="E113" s="331"/>
      <c r="F113" s="328"/>
      <c r="G113" s="329"/>
      <c r="H113" s="323"/>
      <c r="I113" s="230" t="s">
        <v>65</v>
      </c>
      <c r="J113" s="203">
        <f>Variables!$I$9</f>
        <v>9</v>
      </c>
      <c r="K113" s="203">
        <f>Variables!$I$9</f>
        <v>9</v>
      </c>
      <c r="L113" s="203">
        <f>Variables!$I$9</f>
        <v>9</v>
      </c>
      <c r="M113" s="203">
        <f>Variables!$I$9</f>
        <v>9</v>
      </c>
      <c r="N113" s="203">
        <f>Variables!$I$9</f>
        <v>9</v>
      </c>
      <c r="O113" s="203">
        <f>Variables!$I$9</f>
        <v>9</v>
      </c>
      <c r="P113" s="203">
        <f>Variables!$I$9</f>
        <v>9</v>
      </c>
      <c r="Q113" s="203">
        <f>Variables!$I$9</f>
        <v>9</v>
      </c>
      <c r="R113" s="203">
        <f>Variables!$I$9</f>
        <v>9</v>
      </c>
      <c r="S113" s="203">
        <f>Variables!$I$9</f>
        <v>9</v>
      </c>
      <c r="T113" s="203">
        <f>Variables!$I$9</f>
        <v>9</v>
      </c>
      <c r="U113" s="203">
        <f>Variables!$I$9</f>
        <v>9</v>
      </c>
      <c r="V113" s="203">
        <f>Variables!$I$9</f>
        <v>9</v>
      </c>
      <c r="W113" s="203">
        <f>Variables!$I$9</f>
        <v>9</v>
      </c>
      <c r="X113" s="203">
        <f>Variables!$I$9</f>
        <v>9</v>
      </c>
      <c r="Y113" s="203">
        <f>Variables!$I$9</f>
        <v>9</v>
      </c>
      <c r="Z113" s="203">
        <f>Variables!$I$9</f>
        <v>9</v>
      </c>
      <c r="AA113" s="203">
        <f>Variables!$I$9</f>
        <v>9</v>
      </c>
      <c r="AB113" s="203">
        <f>Variables!$I$9</f>
        <v>9</v>
      </c>
      <c r="AC113" s="203">
        <f>Variables!$I$9</f>
        <v>9</v>
      </c>
      <c r="AD113" s="203">
        <f>Variables!$I$9</f>
        <v>9</v>
      </c>
      <c r="AE113" s="203">
        <f>Variables!$I$9</f>
        <v>9</v>
      </c>
      <c r="AF113" s="203">
        <f>Variables!$I$9</f>
        <v>9</v>
      </c>
      <c r="AG113" s="203">
        <f>Variables!$I$9</f>
        <v>9</v>
      </c>
      <c r="AH113" s="203">
        <f>Variables!$I$9</f>
        <v>9</v>
      </c>
      <c r="AI113" s="203">
        <f>Variables!$I$9</f>
        <v>9</v>
      </c>
      <c r="AJ113" s="203">
        <f>Variables!$I$9</f>
        <v>9</v>
      </c>
      <c r="AK113" s="203">
        <f>Variables!$I$9</f>
        <v>9</v>
      </c>
      <c r="AL113" s="203">
        <f>Variables!$I$9</f>
        <v>9</v>
      </c>
      <c r="AM113" s="203">
        <f>Variables!$I$9</f>
        <v>9</v>
      </c>
      <c r="AN113" s="203">
        <f>Variables!$I$9</f>
        <v>9</v>
      </c>
      <c r="AO113" s="203">
        <f>Variables!$I$9</f>
        <v>9</v>
      </c>
      <c r="AP113" s="203">
        <f>Variables!$I$9</f>
        <v>9</v>
      </c>
      <c r="AQ113" s="203">
        <f>Variables!$I$9</f>
        <v>9</v>
      </c>
      <c r="AR113" s="203">
        <f>Variables!$I$9</f>
        <v>9</v>
      </c>
      <c r="AS113" s="203">
        <f>Variables!$I$9</f>
        <v>9</v>
      </c>
      <c r="AT113" s="203">
        <f>Variables!$I$9</f>
        <v>9</v>
      </c>
      <c r="AU113" s="203">
        <f>Variables!$I$9</f>
        <v>9</v>
      </c>
      <c r="AV113" s="203">
        <f>Variables!$I$9</f>
        <v>9</v>
      </c>
      <c r="AW113" s="203">
        <f>Variables!$I$9</f>
        <v>9</v>
      </c>
      <c r="AX113" s="203">
        <f>Variables!$I$9</f>
        <v>9</v>
      </c>
      <c r="AY113" s="203">
        <f>Variables!$I$9</f>
        <v>9</v>
      </c>
      <c r="AZ113" s="203">
        <f>Variables!$I$9</f>
        <v>9</v>
      </c>
      <c r="BA113" s="203">
        <f>Variables!$I$9</f>
        <v>9</v>
      </c>
      <c r="BB113" s="203">
        <f>Variables!$I$9</f>
        <v>9</v>
      </c>
      <c r="BC113" s="203">
        <f>Variables!$I$9</f>
        <v>9</v>
      </c>
      <c r="BD113" s="203">
        <f>Variables!$I$9</f>
        <v>9</v>
      </c>
      <c r="BE113" s="203">
        <f>Variables!$I$9</f>
        <v>9</v>
      </c>
      <c r="BF113" s="203">
        <f>Variables!$I$9</f>
        <v>9</v>
      </c>
      <c r="BG113" s="203">
        <f>Variables!$I$9</f>
        <v>9</v>
      </c>
      <c r="BH113" s="203">
        <f>Variables!$I$9</f>
        <v>9</v>
      </c>
      <c r="BI113" s="203">
        <f>Variables!$I$9</f>
        <v>9</v>
      </c>
      <c r="BJ113" s="203">
        <f>Variables!$I$9</f>
        <v>9</v>
      </c>
      <c r="BK113" s="203">
        <f>Variables!$I$9</f>
        <v>9</v>
      </c>
      <c r="BL113" s="203">
        <f>Variables!$I$9</f>
        <v>9</v>
      </c>
      <c r="BM113" s="203">
        <f>Variables!$I$9</f>
        <v>9</v>
      </c>
      <c r="BN113" s="203">
        <f>Variables!$I$9</f>
        <v>9</v>
      </c>
      <c r="BO113" s="203">
        <f>Variables!$I$9</f>
        <v>9</v>
      </c>
      <c r="BP113" s="203">
        <f>Variables!$I$9</f>
        <v>9</v>
      </c>
      <c r="BQ113" s="203">
        <f>Variables!$I$9</f>
        <v>9</v>
      </c>
    </row>
    <row r="114" spans="5:69" ht="16" customHeight="1">
      <c r="E114" s="331"/>
      <c r="F114" s="328"/>
      <c r="G114" s="329"/>
      <c r="H114" s="323"/>
      <c r="I114" s="230" t="s">
        <v>299</v>
      </c>
      <c r="J114" s="200">
        <v>0</v>
      </c>
      <c r="K114" s="200">
        <f t="shared" ref="K114:BQ114" si="83">J116*$B$6</f>
        <v>0.93264248704663211</v>
      </c>
      <c r="L114" s="200">
        <f t="shared" si="83"/>
        <v>1.4081072843645233</v>
      </c>
      <c r="M114" s="200">
        <f t="shared" si="83"/>
        <v>1.6550728795023042</v>
      </c>
      <c r="N114" s="200">
        <f t="shared" si="83"/>
        <v>1.7878793950841356</v>
      </c>
      <c r="O114" s="200">
        <f t="shared" si="83"/>
        <v>1.8636977798881202</v>
      </c>
      <c r="P114" s="200">
        <f t="shared" si="83"/>
        <v>1.9111144044699757</v>
      </c>
      <c r="Q114" s="200">
        <f t="shared" si="83"/>
        <v>1.9444233590601776</v>
      </c>
      <c r="R114" s="200">
        <f t="shared" si="83"/>
        <v>1.9707726025986627</v>
      </c>
      <c r="S114" s="200">
        <f t="shared" si="83"/>
        <v>1.9937370373391652</v>
      </c>
      <c r="T114" s="200">
        <f t="shared" si="83"/>
        <v>2.0151050462392193</v>
      </c>
      <c r="U114" s="200">
        <f t="shared" si="83"/>
        <v>2.0357717617438502</v>
      </c>
      <c r="V114" s="200">
        <f t="shared" si="83"/>
        <v>2.0561857002669917</v>
      </c>
      <c r="W114" s="200">
        <f t="shared" si="83"/>
        <v>2.0765720795226312</v>
      </c>
      <c r="X114" s="200">
        <f t="shared" si="83"/>
        <v>2.0970444772817181</v>
      </c>
      <c r="Y114" s="200">
        <f t="shared" si="83"/>
        <v>2.1176606608428332</v>
      </c>
      <c r="Z114" s="200">
        <f t="shared" si="83"/>
        <v>2.1384505018606652</v>
      </c>
      <c r="AA114" s="200">
        <f t="shared" si="83"/>
        <v>2.1594299338542799</v>
      </c>
      <c r="AB114" s="200">
        <f t="shared" si="83"/>
        <v>2.1806079310562239</v>
      </c>
      <c r="AC114" s="200">
        <f t="shared" si="83"/>
        <v>2.2019899979329711</v>
      </c>
      <c r="AD114" s="200">
        <f t="shared" si="83"/>
        <v>2.2235799140419807</v>
      </c>
      <c r="AE114" s="200">
        <f t="shared" si="83"/>
        <v>2.24538060655801</v>
      </c>
      <c r="AF114" s="200">
        <f t="shared" si="83"/>
        <v>2.2673945866350147</v>
      </c>
      <c r="AG114" s="200">
        <f t="shared" si="83"/>
        <v>2.2896241676868114</v>
      </c>
      <c r="AH114" s="200">
        <f t="shared" si="83"/>
        <v>2.3120715746280949</v>
      </c>
      <c r="AI114" s="200">
        <f t="shared" si="83"/>
        <v>2.3347389985966265</v>
      </c>
      <c r="AJ114" s="200">
        <f t="shared" si="83"/>
        <v>2.3576286244169959</v>
      </c>
      <c r="AK114" s="200">
        <f t="shared" si="83"/>
        <v>2.3807426444361872</v>
      </c>
      <c r="AL114" s="200">
        <f t="shared" si="83"/>
        <v>2.404083265546054</v>
      </c>
      <c r="AM114" s="200">
        <f t="shared" si="83"/>
        <v>2.4276527128002812</v>
      </c>
      <c r="AN114" s="200">
        <f t="shared" si="83"/>
        <v>2.4514532313296229</v>
      </c>
      <c r="AO114" s="200">
        <f t="shared" si="83"/>
        <v>2.4754870874073278</v>
      </c>
      <c r="AP114" s="200">
        <f t="shared" si="83"/>
        <v>2.4997565690907146</v>
      </c>
      <c r="AQ114" s="200">
        <f t="shared" si="83"/>
        <v>2.524263986651889</v>
      </c>
      <c r="AR114" s="200">
        <f t="shared" si="83"/>
        <v>2.5490116729041086</v>
      </c>
      <c r="AS114" s="200">
        <f t="shared" si="83"/>
        <v>2.5740019834770638</v>
      </c>
      <c r="AT114" s="200">
        <f t="shared" si="83"/>
        <v>2.5992372970677078</v>
      </c>
      <c r="AU114" s="200">
        <f t="shared" si="83"/>
        <v>2.624720015679983</v>
      </c>
      <c r="AV114" s="200">
        <f t="shared" si="83"/>
        <v>2.6504525648601018</v>
      </c>
      <c r="AW114" s="200">
        <f t="shared" si="83"/>
        <v>2.6764373939307511</v>
      </c>
      <c r="AX114" s="200">
        <f t="shared" si="83"/>
        <v>2.7026769762258862</v>
      </c>
      <c r="AY114" s="200">
        <f t="shared" si="83"/>
        <v>2.7291738093269879</v>
      </c>
      <c r="AZ114" s="200">
        <f t="shared" si="83"/>
        <v>2.7559304153012061</v>
      </c>
      <c r="BA114" s="200">
        <f t="shared" si="83"/>
        <v>2.7829493409416259</v>
      </c>
      <c r="BB114" s="200">
        <f t="shared" si="83"/>
        <v>2.8102331580097868</v>
      </c>
      <c r="BC114" s="200">
        <f t="shared" si="83"/>
        <v>2.8377844634805243</v>
      </c>
      <c r="BD114" s="200">
        <f t="shared" si="83"/>
        <v>2.8656058797891832</v>
      </c>
      <c r="BE114" s="200">
        <f t="shared" si="83"/>
        <v>2.8937000550812475</v>
      </c>
      <c r="BF114" s="200">
        <f t="shared" si="83"/>
        <v>2.9220696634644039</v>
      </c>
      <c r="BG114" s="200">
        <f t="shared" si="83"/>
        <v>2.9507174052630774</v>
      </c>
      <c r="BH114" s="200">
        <f t="shared" si="83"/>
        <v>2.9796460072754627</v>
      </c>
      <c r="BI114" s="200">
        <f t="shared" si="83"/>
        <v>3.0088582230330658</v>
      </c>
      <c r="BJ114" s="200">
        <f t="shared" si="83"/>
        <v>3.0383568330628026</v>
      </c>
      <c r="BK114" s="200">
        <f t="shared" si="83"/>
        <v>3.0681446451516541</v>
      </c>
      <c r="BL114" s="200">
        <f t="shared" si="83"/>
        <v>3.0982244946139255</v>
      </c>
      <c r="BM114" s="200">
        <f t="shared" si="83"/>
        <v>3.128599244561121</v>
      </c>
      <c r="BN114" s="200">
        <f t="shared" si="83"/>
        <v>3.1592717861744655</v>
      </c>
      <c r="BO114" s="200">
        <f t="shared" si="83"/>
        <v>3.1902450389800969</v>
      </c>
      <c r="BP114" s="200">
        <f t="shared" si="83"/>
        <v>3.2215219511269604</v>
      </c>
      <c r="BQ114" s="200">
        <f t="shared" si="83"/>
        <v>3.2531054996674209</v>
      </c>
    </row>
    <row r="115" spans="5:69" ht="16" customHeight="1">
      <c r="E115" s="331"/>
      <c r="F115" s="328"/>
      <c r="G115" s="329"/>
      <c r="H115" s="323"/>
      <c r="I115" s="230" t="s">
        <v>301</v>
      </c>
      <c r="J115" s="200">
        <v>0</v>
      </c>
      <c r="K115" s="200">
        <f t="shared" ref="K115:BQ115" si="84">J116*$B$7</f>
        <v>0.23316062176165803</v>
      </c>
      <c r="L115" s="200">
        <f t="shared" si="84"/>
        <v>0.35202682109113081</v>
      </c>
      <c r="M115" s="200">
        <f t="shared" si="84"/>
        <v>0.41376821987557605</v>
      </c>
      <c r="N115" s="200">
        <f t="shared" si="84"/>
        <v>0.44696984877103391</v>
      </c>
      <c r="O115" s="200">
        <f t="shared" si="84"/>
        <v>0.46592444497203006</v>
      </c>
      <c r="P115" s="200">
        <f t="shared" si="84"/>
        <v>0.47777860111749393</v>
      </c>
      <c r="Q115" s="200">
        <f t="shared" si="84"/>
        <v>0.4861058397650444</v>
      </c>
      <c r="R115" s="200">
        <f t="shared" si="84"/>
        <v>0.49269315064966568</v>
      </c>
      <c r="S115" s="200">
        <f t="shared" si="84"/>
        <v>0.4984342593347913</v>
      </c>
      <c r="T115" s="200">
        <f t="shared" si="84"/>
        <v>0.50377626155980482</v>
      </c>
      <c r="U115" s="200">
        <f t="shared" si="84"/>
        <v>0.50894294043596255</v>
      </c>
      <c r="V115" s="200">
        <f t="shared" si="84"/>
        <v>0.51404642506674791</v>
      </c>
      <c r="W115" s="200">
        <f t="shared" si="84"/>
        <v>0.51914301988065781</v>
      </c>
      <c r="X115" s="200">
        <f t="shared" si="84"/>
        <v>0.52426111932042951</v>
      </c>
      <c r="Y115" s="200">
        <f t="shared" si="84"/>
        <v>0.52941516521070831</v>
      </c>
      <c r="Z115" s="200">
        <f t="shared" si="84"/>
        <v>0.5346126254651663</v>
      </c>
      <c r="AA115" s="200">
        <f t="shared" si="84"/>
        <v>0.53985748346356999</v>
      </c>
      <c r="AB115" s="200">
        <f t="shared" si="84"/>
        <v>0.54515198276405596</v>
      </c>
      <c r="AC115" s="200">
        <f t="shared" si="84"/>
        <v>0.55049749948324278</v>
      </c>
      <c r="AD115" s="200">
        <f t="shared" si="84"/>
        <v>0.55589497851049519</v>
      </c>
      <c r="AE115" s="200">
        <f t="shared" si="84"/>
        <v>0.56134515163950249</v>
      </c>
      <c r="AF115" s="200">
        <f t="shared" si="84"/>
        <v>0.56684864665875367</v>
      </c>
      <c r="AG115" s="200">
        <f t="shared" si="84"/>
        <v>0.57240604192170286</v>
      </c>
      <c r="AH115" s="200">
        <f t="shared" si="84"/>
        <v>0.57801789365702372</v>
      </c>
      <c r="AI115" s="200">
        <f t="shared" si="84"/>
        <v>0.58368474964915662</v>
      </c>
      <c r="AJ115" s="200">
        <f t="shared" si="84"/>
        <v>0.58940715610424899</v>
      </c>
      <c r="AK115" s="200">
        <f t="shared" si="84"/>
        <v>0.5951856611090468</v>
      </c>
      <c r="AL115" s="200">
        <f t="shared" si="84"/>
        <v>0.6010208163865135</v>
      </c>
      <c r="AM115" s="200">
        <f t="shared" si="84"/>
        <v>0.60691317820007029</v>
      </c>
      <c r="AN115" s="200">
        <f t="shared" si="84"/>
        <v>0.61286330783240572</v>
      </c>
      <c r="AO115" s="200">
        <f t="shared" si="84"/>
        <v>0.61887177185183195</v>
      </c>
      <c r="AP115" s="200">
        <f t="shared" si="84"/>
        <v>0.62493914227267866</v>
      </c>
      <c r="AQ115" s="200">
        <f t="shared" si="84"/>
        <v>0.63106599666297225</v>
      </c>
      <c r="AR115" s="200">
        <f t="shared" si="84"/>
        <v>0.63725291822602714</v>
      </c>
      <c r="AS115" s="200">
        <f t="shared" si="84"/>
        <v>0.64350049586926594</v>
      </c>
      <c r="AT115" s="200">
        <f t="shared" si="84"/>
        <v>0.64980932426692695</v>
      </c>
      <c r="AU115" s="200">
        <f t="shared" si="84"/>
        <v>0.65618000391999576</v>
      </c>
      <c r="AV115" s="200">
        <f t="shared" si="84"/>
        <v>0.66261314121502546</v>
      </c>
      <c r="AW115" s="200">
        <f t="shared" si="84"/>
        <v>0.66910934848268777</v>
      </c>
      <c r="AX115" s="200">
        <f t="shared" si="84"/>
        <v>0.67566924405647155</v>
      </c>
      <c r="AY115" s="200">
        <f t="shared" si="84"/>
        <v>0.68229345233174699</v>
      </c>
      <c r="AZ115" s="200">
        <f t="shared" si="84"/>
        <v>0.68898260382530152</v>
      </c>
      <c r="BA115" s="200">
        <f t="shared" si="84"/>
        <v>0.69573733523540648</v>
      </c>
      <c r="BB115" s="200">
        <f t="shared" si="84"/>
        <v>0.7025582895024467</v>
      </c>
      <c r="BC115" s="200">
        <f t="shared" si="84"/>
        <v>0.70944611587013107</v>
      </c>
      <c r="BD115" s="200">
        <f t="shared" si="84"/>
        <v>0.71640146994729581</v>
      </c>
      <c r="BE115" s="200">
        <f t="shared" si="84"/>
        <v>0.72342501377031188</v>
      </c>
      <c r="BF115" s="200">
        <f t="shared" si="84"/>
        <v>0.73051741586610097</v>
      </c>
      <c r="BG115" s="200">
        <f t="shared" si="84"/>
        <v>0.73767935131576934</v>
      </c>
      <c r="BH115" s="200">
        <f t="shared" si="84"/>
        <v>0.74491150181886567</v>
      </c>
      <c r="BI115" s="200">
        <f t="shared" si="84"/>
        <v>0.75221455575826646</v>
      </c>
      <c r="BJ115" s="200">
        <f t="shared" si="84"/>
        <v>0.75958920826570064</v>
      </c>
      <c r="BK115" s="200">
        <f t="shared" si="84"/>
        <v>0.76703616128791352</v>
      </c>
      <c r="BL115" s="200">
        <f t="shared" si="84"/>
        <v>0.77455612365348137</v>
      </c>
      <c r="BM115" s="200">
        <f t="shared" si="84"/>
        <v>0.78214981114028026</v>
      </c>
      <c r="BN115" s="200">
        <f t="shared" si="84"/>
        <v>0.78981794654361637</v>
      </c>
      <c r="BO115" s="200">
        <f t="shared" si="84"/>
        <v>0.79756125974502423</v>
      </c>
      <c r="BP115" s="200">
        <f t="shared" si="84"/>
        <v>0.8053804877817401</v>
      </c>
      <c r="BQ115" s="200">
        <f t="shared" si="84"/>
        <v>0.81327637491685523</v>
      </c>
    </row>
    <row r="116" spans="5:69" ht="16" customHeight="1">
      <c r="E116" s="331"/>
      <c r="F116" s="328"/>
      <c r="G116" s="329"/>
      <c r="H116" s="323"/>
      <c r="I116" s="230" t="s">
        <v>325</v>
      </c>
      <c r="J116" s="200">
        <f>J112+J114+J115</f>
        <v>2.3316062176165802</v>
      </c>
      <c r="K116" s="200">
        <f>K112+K114+K115</f>
        <v>3.5202682109113077</v>
      </c>
      <c r="L116" s="200">
        <f t="shared" ref="L116:BQ116" si="85">L112+L114+L115</f>
        <v>4.1376821987557602</v>
      </c>
      <c r="M116" s="200">
        <f t="shared" si="85"/>
        <v>4.469698487710339</v>
      </c>
      <c r="N116" s="200">
        <f t="shared" si="85"/>
        <v>4.6592444497203003</v>
      </c>
      <c r="O116" s="200">
        <f t="shared" si="85"/>
        <v>4.7777860111749391</v>
      </c>
      <c r="P116" s="200">
        <f t="shared" si="85"/>
        <v>4.861058397650444</v>
      </c>
      <c r="Q116" s="200">
        <f t="shared" si="85"/>
        <v>4.9269315064966568</v>
      </c>
      <c r="R116" s="200">
        <f t="shared" si="85"/>
        <v>4.9843425933479129</v>
      </c>
      <c r="S116" s="200">
        <f t="shared" si="85"/>
        <v>5.0377626155980479</v>
      </c>
      <c r="T116" s="200">
        <f t="shared" si="85"/>
        <v>5.0894294043596258</v>
      </c>
      <c r="U116" s="200">
        <f t="shared" si="85"/>
        <v>5.1404642506674785</v>
      </c>
      <c r="V116" s="200">
        <f t="shared" si="85"/>
        <v>5.1914301988065779</v>
      </c>
      <c r="W116" s="200">
        <f t="shared" si="85"/>
        <v>5.2426111932042945</v>
      </c>
      <c r="X116" s="200">
        <f t="shared" si="85"/>
        <v>5.2941516521070833</v>
      </c>
      <c r="Y116" s="200">
        <f t="shared" si="85"/>
        <v>5.3461262546516632</v>
      </c>
      <c r="Z116" s="200">
        <f t="shared" si="85"/>
        <v>5.3985748346356992</v>
      </c>
      <c r="AA116" s="200">
        <f t="shared" si="85"/>
        <v>5.4515198276405599</v>
      </c>
      <c r="AB116" s="200">
        <f t="shared" si="85"/>
        <v>5.5049749948324278</v>
      </c>
      <c r="AC116" s="200">
        <f t="shared" si="85"/>
        <v>5.5589497851049519</v>
      </c>
      <c r="AD116" s="200">
        <f t="shared" si="85"/>
        <v>5.6134515163950249</v>
      </c>
      <c r="AE116" s="200">
        <f t="shared" si="85"/>
        <v>5.6684864665875363</v>
      </c>
      <c r="AF116" s="200">
        <f t="shared" si="85"/>
        <v>5.7240604192170288</v>
      </c>
      <c r="AG116" s="200">
        <f t="shared" si="85"/>
        <v>5.7801789365702367</v>
      </c>
      <c r="AH116" s="200">
        <f t="shared" si="85"/>
        <v>5.8368474964915658</v>
      </c>
      <c r="AI116" s="200">
        <f t="shared" si="85"/>
        <v>5.8940715610424892</v>
      </c>
      <c r="AJ116" s="200">
        <f t="shared" si="85"/>
        <v>5.9518566110904674</v>
      </c>
      <c r="AK116" s="200">
        <f t="shared" si="85"/>
        <v>6.0102081638651343</v>
      </c>
      <c r="AL116" s="200">
        <f t="shared" si="85"/>
        <v>6.069131782000702</v>
      </c>
      <c r="AM116" s="200">
        <f t="shared" si="85"/>
        <v>6.1286330783240563</v>
      </c>
      <c r="AN116" s="200">
        <f t="shared" si="85"/>
        <v>6.1887177185183191</v>
      </c>
      <c r="AO116" s="200">
        <f t="shared" si="85"/>
        <v>6.2493914227267862</v>
      </c>
      <c r="AP116" s="200">
        <f t="shared" si="85"/>
        <v>6.3106599666297223</v>
      </c>
      <c r="AQ116" s="200">
        <f t="shared" si="85"/>
        <v>6.372529182260271</v>
      </c>
      <c r="AR116" s="200">
        <f t="shared" si="85"/>
        <v>6.4350049586926588</v>
      </c>
      <c r="AS116" s="200">
        <f t="shared" si="85"/>
        <v>6.4980932426692695</v>
      </c>
      <c r="AT116" s="200">
        <f t="shared" si="85"/>
        <v>6.5618000391999569</v>
      </c>
      <c r="AU116" s="200">
        <f t="shared" si="85"/>
        <v>6.6261314121502544</v>
      </c>
      <c r="AV116" s="200">
        <f t="shared" si="85"/>
        <v>6.6910934848268768</v>
      </c>
      <c r="AW116" s="200">
        <f t="shared" si="85"/>
        <v>6.7566924405647155</v>
      </c>
      <c r="AX116" s="200">
        <f t="shared" si="85"/>
        <v>6.8229345233174694</v>
      </c>
      <c r="AY116" s="200">
        <f t="shared" si="85"/>
        <v>6.8898260382530143</v>
      </c>
      <c r="AZ116" s="200">
        <f t="shared" si="85"/>
        <v>6.9573733523540646</v>
      </c>
      <c r="BA116" s="200">
        <f t="shared" si="85"/>
        <v>7.025582895024467</v>
      </c>
      <c r="BB116" s="200">
        <f t="shared" si="85"/>
        <v>7.0944611587013107</v>
      </c>
      <c r="BC116" s="200">
        <f t="shared" si="85"/>
        <v>7.1640146994729577</v>
      </c>
      <c r="BD116" s="200">
        <f t="shared" si="85"/>
        <v>7.2342501377031185</v>
      </c>
      <c r="BE116" s="200">
        <f t="shared" si="85"/>
        <v>7.3051741586610088</v>
      </c>
      <c r="BF116" s="200">
        <f t="shared" si="85"/>
        <v>7.3767935131576934</v>
      </c>
      <c r="BG116" s="200">
        <f t="shared" si="85"/>
        <v>7.4491150181886558</v>
      </c>
      <c r="BH116" s="200">
        <f t="shared" si="85"/>
        <v>7.5221455575826646</v>
      </c>
      <c r="BI116" s="200">
        <f t="shared" si="85"/>
        <v>7.5958920826570058</v>
      </c>
      <c r="BJ116" s="200">
        <f t="shared" si="85"/>
        <v>7.6703616128791348</v>
      </c>
      <c r="BK116" s="200">
        <f t="shared" si="85"/>
        <v>7.7455612365348134</v>
      </c>
      <c r="BL116" s="200">
        <f t="shared" si="85"/>
        <v>7.8214981114028026</v>
      </c>
      <c r="BM116" s="200">
        <f t="shared" si="85"/>
        <v>7.8981794654361632</v>
      </c>
      <c r="BN116" s="200">
        <f t="shared" si="85"/>
        <v>7.9756125974502421</v>
      </c>
      <c r="BO116" s="200">
        <f t="shared" si="85"/>
        <v>8.0538048778174005</v>
      </c>
      <c r="BP116" s="200">
        <f t="shared" si="85"/>
        <v>8.1327637491685518</v>
      </c>
      <c r="BQ116" s="200">
        <f t="shared" si="85"/>
        <v>8.212496727101577</v>
      </c>
    </row>
    <row r="117" spans="5:69">
      <c r="E117" s="331"/>
      <c r="F117" s="328"/>
      <c r="G117" s="329"/>
      <c r="H117" s="323"/>
      <c r="I117" s="230" t="s">
        <v>295</v>
      </c>
      <c r="J117" s="200">
        <f>J113*J116</f>
        <v>20.984455958549223</v>
      </c>
      <c r="K117" s="200">
        <f>K113*K116</f>
        <v>31.682413898201769</v>
      </c>
      <c r="L117" s="200">
        <f t="shared" ref="L117:BQ117" si="86">L113*L116</f>
        <v>37.239139788801843</v>
      </c>
      <c r="M117" s="200">
        <f t="shared" si="86"/>
        <v>40.227286389393051</v>
      </c>
      <c r="N117" s="200">
        <f t="shared" si="86"/>
        <v>41.9332000474827</v>
      </c>
      <c r="O117" s="200">
        <f t="shared" si="86"/>
        <v>43.000074100574452</v>
      </c>
      <c r="P117" s="200">
        <f t="shared" si="86"/>
        <v>43.749525578853998</v>
      </c>
      <c r="Q117" s="200">
        <f t="shared" si="86"/>
        <v>44.342383558469912</v>
      </c>
      <c r="R117" s="200">
        <f t="shared" si="86"/>
        <v>44.859083340131214</v>
      </c>
      <c r="S117" s="200">
        <f t="shared" si="86"/>
        <v>45.339863540382431</v>
      </c>
      <c r="T117" s="200">
        <f t="shared" si="86"/>
        <v>45.804864639236634</v>
      </c>
      <c r="U117" s="200">
        <f t="shared" si="86"/>
        <v>46.264178256007305</v>
      </c>
      <c r="V117" s="200">
        <f t="shared" si="86"/>
        <v>46.722871789259202</v>
      </c>
      <c r="W117" s="200">
        <f t="shared" si="86"/>
        <v>47.183500738838653</v>
      </c>
      <c r="X117" s="200">
        <f t="shared" si="86"/>
        <v>47.647364868963749</v>
      </c>
      <c r="Y117" s="200">
        <f t="shared" si="86"/>
        <v>48.115136291864971</v>
      </c>
      <c r="Z117" s="200">
        <f t="shared" si="86"/>
        <v>48.587173511721289</v>
      </c>
      <c r="AA117" s="200">
        <f t="shared" si="86"/>
        <v>49.063678448765039</v>
      </c>
      <c r="AB117" s="200">
        <f t="shared" si="86"/>
        <v>49.544774953491853</v>
      </c>
      <c r="AC117" s="200">
        <f t="shared" si="86"/>
        <v>50.030548065944565</v>
      </c>
      <c r="AD117" s="200">
        <f t="shared" si="86"/>
        <v>50.521063647555223</v>
      </c>
      <c r="AE117" s="200">
        <f t="shared" si="86"/>
        <v>51.016378199287828</v>
      </c>
      <c r="AF117" s="200">
        <f t="shared" si="86"/>
        <v>51.516543772953256</v>
      </c>
      <c r="AG117" s="200">
        <f t="shared" si="86"/>
        <v>52.021610429132132</v>
      </c>
      <c r="AH117" s="200">
        <f t="shared" si="86"/>
        <v>52.531627468424091</v>
      </c>
      <c r="AI117" s="200">
        <f t="shared" si="86"/>
        <v>53.046644049382401</v>
      </c>
      <c r="AJ117" s="200">
        <f t="shared" si="86"/>
        <v>53.566709499814209</v>
      </c>
      <c r="AK117" s="200">
        <f t="shared" si="86"/>
        <v>54.091873474786212</v>
      </c>
      <c r="AL117" s="200">
        <f t="shared" si="86"/>
        <v>54.622186038006319</v>
      </c>
      <c r="AM117" s="200">
        <f t="shared" si="86"/>
        <v>55.157697704916508</v>
      </c>
      <c r="AN117" s="200">
        <f t="shared" si="86"/>
        <v>55.698459466664872</v>
      </c>
      <c r="AO117" s="200">
        <f t="shared" si="86"/>
        <v>56.244522804541077</v>
      </c>
      <c r="AP117" s="200">
        <f t="shared" si="86"/>
        <v>56.7959396996675</v>
      </c>
      <c r="AQ117" s="200">
        <f t="shared" si="86"/>
        <v>57.352762640342441</v>
      </c>
      <c r="AR117" s="200">
        <f t="shared" si="86"/>
        <v>57.915044628233929</v>
      </c>
      <c r="AS117" s="200">
        <f t="shared" si="86"/>
        <v>58.482839184023426</v>
      </c>
      <c r="AT117" s="200">
        <f t="shared" si="86"/>
        <v>59.056200352799614</v>
      </c>
      <c r="AU117" s="200">
        <f t="shared" si="86"/>
        <v>59.635182709352293</v>
      </c>
      <c r="AV117" s="200">
        <f t="shared" si="86"/>
        <v>60.219841363441894</v>
      </c>
      <c r="AW117" s="200">
        <f t="shared" si="86"/>
        <v>60.810231965082437</v>
      </c>
      <c r="AX117" s="200">
        <f t="shared" si="86"/>
        <v>61.406410709857226</v>
      </c>
      <c r="AY117" s="200">
        <f t="shared" si="86"/>
        <v>62.008434344277127</v>
      </c>
      <c r="AZ117" s="200">
        <f t="shared" si="86"/>
        <v>62.616360171186585</v>
      </c>
      <c r="BA117" s="200">
        <f t="shared" si="86"/>
        <v>63.230246055220206</v>
      </c>
      <c r="BB117" s="200">
        <f t="shared" si="86"/>
        <v>63.850150428311792</v>
      </c>
      <c r="BC117" s="200">
        <f t="shared" si="86"/>
        <v>64.476132295256619</v>
      </c>
      <c r="BD117" s="200">
        <f t="shared" si="86"/>
        <v>65.108251239328069</v>
      </c>
      <c r="BE117" s="200">
        <f t="shared" si="86"/>
        <v>65.746567427949074</v>
      </c>
      <c r="BF117" s="200">
        <f t="shared" si="86"/>
        <v>66.39114161841924</v>
      </c>
      <c r="BG117" s="200">
        <f t="shared" si="86"/>
        <v>67.042035163697903</v>
      </c>
      <c r="BH117" s="200">
        <f t="shared" si="86"/>
        <v>67.699310018243978</v>
      </c>
      <c r="BI117" s="200">
        <f t="shared" si="86"/>
        <v>68.363028743913048</v>
      </c>
      <c r="BJ117" s="200">
        <f t="shared" si="86"/>
        <v>69.033254515912219</v>
      </c>
      <c r="BK117" s="200">
        <f t="shared" si="86"/>
        <v>69.710051128813319</v>
      </c>
      <c r="BL117" s="200">
        <f t="shared" si="86"/>
        <v>70.393483002625217</v>
      </c>
      <c r="BM117" s="200">
        <f t="shared" si="86"/>
        <v>71.083615188925464</v>
      </c>
      <c r="BN117" s="200">
        <f t="shared" si="86"/>
        <v>71.780513377052173</v>
      </c>
      <c r="BO117" s="200">
        <f t="shared" si="86"/>
        <v>72.484243900356603</v>
      </c>
      <c r="BP117" s="200">
        <f t="shared" si="86"/>
        <v>73.194873742516961</v>
      </c>
      <c r="BQ117" s="200">
        <f t="shared" si="86"/>
        <v>73.912470543914196</v>
      </c>
    </row>
    <row r="118" spans="5:69">
      <c r="E118" s="331"/>
      <c r="F118" s="328"/>
      <c r="G118" s="329"/>
      <c r="H118" s="323"/>
      <c r="I118" s="230" t="s">
        <v>326</v>
      </c>
      <c r="J118" s="219">
        <f>Variables!$I$21</f>
        <v>3800</v>
      </c>
      <c r="K118" s="219">
        <f>Variables!$I$21</f>
        <v>3800</v>
      </c>
      <c r="L118" s="219">
        <f>Variables!$I$21</f>
        <v>3800</v>
      </c>
      <c r="M118" s="219">
        <f>Variables!$I$21</f>
        <v>3800</v>
      </c>
      <c r="N118" s="219">
        <f>Variables!$I$21</f>
        <v>3800</v>
      </c>
      <c r="O118" s="219">
        <f>Variables!$I$21</f>
        <v>3800</v>
      </c>
      <c r="P118" s="219">
        <f>Variables!$I$21</f>
        <v>3800</v>
      </c>
      <c r="Q118" s="219">
        <f>Variables!$I$21</f>
        <v>3800</v>
      </c>
      <c r="R118" s="219">
        <f>Variables!$I$21</f>
        <v>3800</v>
      </c>
      <c r="S118" s="219">
        <f>Variables!$I$21</f>
        <v>3800</v>
      </c>
      <c r="T118" s="219">
        <f>Variables!$I$21</f>
        <v>3800</v>
      </c>
      <c r="U118" s="219">
        <f>Variables!$I$21</f>
        <v>3800</v>
      </c>
      <c r="V118" s="219">
        <f>Variables!$I$21</f>
        <v>3800</v>
      </c>
      <c r="W118" s="219">
        <f>Variables!$I$21</f>
        <v>3800</v>
      </c>
      <c r="X118" s="219">
        <f>Variables!$I$21</f>
        <v>3800</v>
      </c>
      <c r="Y118" s="219">
        <f>Variables!$I$21</f>
        <v>3800</v>
      </c>
      <c r="Z118" s="219">
        <f>Variables!$I$21</f>
        <v>3800</v>
      </c>
      <c r="AA118" s="219">
        <f>Variables!$I$21</f>
        <v>3800</v>
      </c>
      <c r="AB118" s="219">
        <f>Variables!$I$21</f>
        <v>3800</v>
      </c>
      <c r="AC118" s="219">
        <f>Variables!$I$21</f>
        <v>3800</v>
      </c>
      <c r="AD118" s="219">
        <f>Variables!$I$21</f>
        <v>3800</v>
      </c>
      <c r="AE118" s="219">
        <f>Variables!$I$21</f>
        <v>3800</v>
      </c>
      <c r="AF118" s="219">
        <f>Variables!$I$21</f>
        <v>3800</v>
      </c>
      <c r="AG118" s="219">
        <f>Variables!$I$21</f>
        <v>3800</v>
      </c>
      <c r="AH118" s="219">
        <f>Variables!$I$21</f>
        <v>3800</v>
      </c>
      <c r="AI118" s="219">
        <f>Variables!$I$21</f>
        <v>3800</v>
      </c>
      <c r="AJ118" s="219">
        <f>Variables!$I$21</f>
        <v>3800</v>
      </c>
      <c r="AK118" s="219">
        <f>Variables!$I$21</f>
        <v>3800</v>
      </c>
      <c r="AL118" s="219">
        <f>Variables!$I$21</f>
        <v>3800</v>
      </c>
      <c r="AM118" s="219">
        <f>Variables!$I$21</f>
        <v>3800</v>
      </c>
      <c r="AN118" s="219">
        <f>Variables!$I$21</f>
        <v>3800</v>
      </c>
      <c r="AO118" s="219">
        <f>Variables!$I$21</f>
        <v>3800</v>
      </c>
      <c r="AP118" s="219">
        <f>Variables!$I$21</f>
        <v>3800</v>
      </c>
      <c r="AQ118" s="219">
        <f>Variables!$I$21</f>
        <v>3800</v>
      </c>
      <c r="AR118" s="219">
        <f>Variables!$I$21</f>
        <v>3800</v>
      </c>
      <c r="AS118" s="219">
        <f>Variables!$I$21</f>
        <v>3800</v>
      </c>
      <c r="AT118" s="219">
        <f>Variables!$I$21</f>
        <v>3800</v>
      </c>
      <c r="AU118" s="219">
        <f>Variables!$I$21</f>
        <v>3800</v>
      </c>
      <c r="AV118" s="219">
        <f>Variables!$I$21</f>
        <v>3800</v>
      </c>
      <c r="AW118" s="219">
        <f>Variables!$I$21</f>
        <v>3800</v>
      </c>
      <c r="AX118" s="219">
        <f>Variables!$I$21</f>
        <v>3800</v>
      </c>
      <c r="AY118" s="219">
        <f>Variables!$I$21</f>
        <v>3800</v>
      </c>
      <c r="AZ118" s="219">
        <f>Variables!$I$21</f>
        <v>3800</v>
      </c>
      <c r="BA118" s="219">
        <f>Variables!$I$21</f>
        <v>3800</v>
      </c>
      <c r="BB118" s="219">
        <f>Variables!$I$21</f>
        <v>3800</v>
      </c>
      <c r="BC118" s="219">
        <f>Variables!$I$21</f>
        <v>3800</v>
      </c>
      <c r="BD118" s="219">
        <f>Variables!$I$21</f>
        <v>3800</v>
      </c>
      <c r="BE118" s="219">
        <f>Variables!$I$21</f>
        <v>3800</v>
      </c>
      <c r="BF118" s="219">
        <f>Variables!$I$21</f>
        <v>3800</v>
      </c>
      <c r="BG118" s="219">
        <f>Variables!$I$21</f>
        <v>3800</v>
      </c>
      <c r="BH118" s="219">
        <f>Variables!$I$21</f>
        <v>3800</v>
      </c>
      <c r="BI118" s="219">
        <f>Variables!$I$21</f>
        <v>3800</v>
      </c>
      <c r="BJ118" s="219">
        <f>Variables!$I$21</f>
        <v>3800</v>
      </c>
      <c r="BK118" s="219">
        <f>Variables!$I$21</f>
        <v>3800</v>
      </c>
      <c r="BL118" s="219">
        <f>Variables!$I$21</f>
        <v>3800</v>
      </c>
      <c r="BM118" s="219">
        <f>Variables!$I$21</f>
        <v>3800</v>
      </c>
      <c r="BN118" s="219">
        <f>Variables!$I$21</f>
        <v>3800</v>
      </c>
      <c r="BO118" s="219">
        <f>Variables!$I$21</f>
        <v>3800</v>
      </c>
      <c r="BP118" s="219">
        <f>Variables!$I$21</f>
        <v>3800</v>
      </c>
      <c r="BQ118" s="219">
        <f>Variables!$I$21</f>
        <v>3800</v>
      </c>
    </row>
    <row r="119" spans="5:69">
      <c r="E119" s="331"/>
      <c r="F119" s="328"/>
      <c r="G119" s="329"/>
      <c r="H119" s="323"/>
      <c r="I119" s="230" t="s">
        <v>446</v>
      </c>
      <c r="J119" s="204">
        <f t="shared" ref="J119:BQ119" si="87">J118*$B$10</f>
        <v>836</v>
      </c>
      <c r="K119" s="204">
        <f t="shared" si="87"/>
        <v>836</v>
      </c>
      <c r="L119" s="204">
        <f t="shared" si="87"/>
        <v>836</v>
      </c>
      <c r="M119" s="204">
        <f t="shared" si="87"/>
        <v>836</v>
      </c>
      <c r="N119" s="204">
        <f t="shared" si="87"/>
        <v>836</v>
      </c>
      <c r="O119" s="204">
        <f t="shared" si="87"/>
        <v>836</v>
      </c>
      <c r="P119" s="204">
        <f t="shared" si="87"/>
        <v>836</v>
      </c>
      <c r="Q119" s="204">
        <f t="shared" si="87"/>
        <v>836</v>
      </c>
      <c r="R119" s="204">
        <f t="shared" si="87"/>
        <v>836</v>
      </c>
      <c r="S119" s="204">
        <f t="shared" si="87"/>
        <v>836</v>
      </c>
      <c r="T119" s="204">
        <f t="shared" si="87"/>
        <v>836</v>
      </c>
      <c r="U119" s="204">
        <f t="shared" si="87"/>
        <v>836</v>
      </c>
      <c r="V119" s="204">
        <f t="shared" si="87"/>
        <v>836</v>
      </c>
      <c r="W119" s="204">
        <f t="shared" si="87"/>
        <v>836</v>
      </c>
      <c r="X119" s="204">
        <f t="shared" si="87"/>
        <v>836</v>
      </c>
      <c r="Y119" s="204">
        <f t="shared" si="87"/>
        <v>836</v>
      </c>
      <c r="Z119" s="204">
        <f t="shared" si="87"/>
        <v>836</v>
      </c>
      <c r="AA119" s="204">
        <f t="shared" si="87"/>
        <v>836</v>
      </c>
      <c r="AB119" s="204">
        <f t="shared" si="87"/>
        <v>836</v>
      </c>
      <c r="AC119" s="204">
        <f t="shared" si="87"/>
        <v>836</v>
      </c>
      <c r="AD119" s="204">
        <f t="shared" si="87"/>
        <v>836</v>
      </c>
      <c r="AE119" s="204">
        <f t="shared" si="87"/>
        <v>836</v>
      </c>
      <c r="AF119" s="204">
        <f t="shared" si="87"/>
        <v>836</v>
      </c>
      <c r="AG119" s="204">
        <f t="shared" si="87"/>
        <v>836</v>
      </c>
      <c r="AH119" s="204">
        <f t="shared" si="87"/>
        <v>836</v>
      </c>
      <c r="AI119" s="204">
        <f t="shared" si="87"/>
        <v>836</v>
      </c>
      <c r="AJ119" s="204">
        <f t="shared" si="87"/>
        <v>836</v>
      </c>
      <c r="AK119" s="204">
        <f t="shared" si="87"/>
        <v>836</v>
      </c>
      <c r="AL119" s="204">
        <f t="shared" si="87"/>
        <v>836</v>
      </c>
      <c r="AM119" s="204">
        <f t="shared" si="87"/>
        <v>836</v>
      </c>
      <c r="AN119" s="204">
        <f t="shared" si="87"/>
        <v>836</v>
      </c>
      <c r="AO119" s="204">
        <f t="shared" si="87"/>
        <v>836</v>
      </c>
      <c r="AP119" s="204">
        <f t="shared" si="87"/>
        <v>836</v>
      </c>
      <c r="AQ119" s="204">
        <f t="shared" si="87"/>
        <v>836</v>
      </c>
      <c r="AR119" s="204">
        <f t="shared" si="87"/>
        <v>836</v>
      </c>
      <c r="AS119" s="204">
        <f t="shared" si="87"/>
        <v>836</v>
      </c>
      <c r="AT119" s="204">
        <f t="shared" si="87"/>
        <v>836</v>
      </c>
      <c r="AU119" s="204">
        <f t="shared" si="87"/>
        <v>836</v>
      </c>
      <c r="AV119" s="204">
        <f t="shared" si="87"/>
        <v>836</v>
      </c>
      <c r="AW119" s="204">
        <f t="shared" si="87"/>
        <v>836</v>
      </c>
      <c r="AX119" s="204">
        <f t="shared" si="87"/>
        <v>836</v>
      </c>
      <c r="AY119" s="204">
        <f t="shared" si="87"/>
        <v>836</v>
      </c>
      <c r="AZ119" s="204">
        <f t="shared" si="87"/>
        <v>836</v>
      </c>
      <c r="BA119" s="204">
        <f t="shared" si="87"/>
        <v>836</v>
      </c>
      <c r="BB119" s="204">
        <f t="shared" si="87"/>
        <v>836</v>
      </c>
      <c r="BC119" s="204">
        <f t="shared" si="87"/>
        <v>836</v>
      </c>
      <c r="BD119" s="204">
        <f t="shared" si="87"/>
        <v>836</v>
      </c>
      <c r="BE119" s="204">
        <f t="shared" si="87"/>
        <v>836</v>
      </c>
      <c r="BF119" s="204">
        <f t="shared" si="87"/>
        <v>836</v>
      </c>
      <c r="BG119" s="204">
        <f t="shared" si="87"/>
        <v>836</v>
      </c>
      <c r="BH119" s="204">
        <f t="shared" si="87"/>
        <v>836</v>
      </c>
      <c r="BI119" s="204">
        <f t="shared" si="87"/>
        <v>836</v>
      </c>
      <c r="BJ119" s="204">
        <f t="shared" si="87"/>
        <v>836</v>
      </c>
      <c r="BK119" s="204">
        <f t="shared" si="87"/>
        <v>836</v>
      </c>
      <c r="BL119" s="204">
        <f t="shared" si="87"/>
        <v>836</v>
      </c>
      <c r="BM119" s="204">
        <f t="shared" si="87"/>
        <v>836</v>
      </c>
      <c r="BN119" s="204">
        <f t="shared" si="87"/>
        <v>836</v>
      </c>
      <c r="BO119" s="204">
        <f t="shared" si="87"/>
        <v>836</v>
      </c>
      <c r="BP119" s="204">
        <f t="shared" si="87"/>
        <v>836</v>
      </c>
      <c r="BQ119" s="204">
        <f t="shared" si="87"/>
        <v>836</v>
      </c>
    </row>
    <row r="120" spans="5:69">
      <c r="E120" s="331"/>
      <c r="F120" s="328"/>
      <c r="G120" s="329"/>
      <c r="H120" s="323"/>
      <c r="I120" s="230" t="s">
        <v>346</v>
      </c>
      <c r="J120" s="204">
        <f>J117*J118</f>
        <v>79740.932642487052</v>
      </c>
      <c r="K120" s="204">
        <f t="shared" ref="K120:BQ120" si="88">K117*K118</f>
        <v>120393.17281316672</v>
      </c>
      <c r="L120" s="204">
        <f t="shared" si="88"/>
        <v>141508.73119744699</v>
      </c>
      <c r="M120" s="204">
        <f t="shared" si="88"/>
        <v>152863.6882796936</v>
      </c>
      <c r="N120" s="204">
        <f t="shared" si="88"/>
        <v>159346.16018043426</v>
      </c>
      <c r="O120" s="204">
        <f t="shared" si="88"/>
        <v>163400.28158218291</v>
      </c>
      <c r="P120" s="204">
        <f t="shared" si="88"/>
        <v>166248.19719964519</v>
      </c>
      <c r="Q120" s="204">
        <f t="shared" si="88"/>
        <v>168501.05752218567</v>
      </c>
      <c r="R120" s="204">
        <f t="shared" si="88"/>
        <v>170464.51669249861</v>
      </c>
      <c r="S120" s="204">
        <f t="shared" si="88"/>
        <v>172291.48145345325</v>
      </c>
      <c r="T120" s="204">
        <f t="shared" si="88"/>
        <v>174058.48562909922</v>
      </c>
      <c r="U120" s="204">
        <f t="shared" si="88"/>
        <v>175803.87737282776</v>
      </c>
      <c r="V120" s="204">
        <f t="shared" si="88"/>
        <v>177546.91279918497</v>
      </c>
      <c r="W120" s="204">
        <f t="shared" si="88"/>
        <v>179297.30280758688</v>
      </c>
      <c r="X120" s="204">
        <f t="shared" si="88"/>
        <v>181059.98650206224</v>
      </c>
      <c r="Y120" s="204">
        <f t="shared" si="88"/>
        <v>182837.51790908689</v>
      </c>
      <c r="Z120" s="204">
        <f t="shared" si="88"/>
        <v>184631.25934454089</v>
      </c>
      <c r="AA120" s="204">
        <f t="shared" si="88"/>
        <v>186441.97810530715</v>
      </c>
      <c r="AB120" s="204">
        <f t="shared" si="88"/>
        <v>188270.14482326905</v>
      </c>
      <c r="AC120" s="204">
        <f t="shared" si="88"/>
        <v>190116.08265058935</v>
      </c>
      <c r="AD120" s="204">
        <f t="shared" si="88"/>
        <v>191980.04186070984</v>
      </c>
      <c r="AE120" s="204">
        <f t="shared" si="88"/>
        <v>193862.23715729374</v>
      </c>
      <c r="AF120" s="204">
        <f t="shared" si="88"/>
        <v>195762.86633722237</v>
      </c>
      <c r="AG120" s="204">
        <f t="shared" si="88"/>
        <v>197682.1196307021</v>
      </c>
      <c r="AH120" s="204">
        <f t="shared" si="88"/>
        <v>199620.18438001155</v>
      </c>
      <c r="AI120" s="204">
        <f t="shared" si="88"/>
        <v>201577.24738765313</v>
      </c>
      <c r="AJ120" s="204">
        <f t="shared" si="88"/>
        <v>203553.49609929399</v>
      </c>
      <c r="AK120" s="204">
        <f t="shared" si="88"/>
        <v>205549.11920418759</v>
      </c>
      <c r="AL120" s="204">
        <f t="shared" si="88"/>
        <v>207564.30694442402</v>
      </c>
      <c r="AM120" s="204">
        <f t="shared" si="88"/>
        <v>209599.25127868273</v>
      </c>
      <c r="AN120" s="204">
        <f t="shared" si="88"/>
        <v>211654.14597332652</v>
      </c>
      <c r="AO120" s="204">
        <f t="shared" si="88"/>
        <v>213729.1866572561</v>
      </c>
      <c r="AP120" s="204">
        <f t="shared" si="88"/>
        <v>215824.57085873649</v>
      </c>
      <c r="AQ120" s="204">
        <f t="shared" si="88"/>
        <v>217940.49803330126</v>
      </c>
      <c r="AR120" s="204">
        <f t="shared" si="88"/>
        <v>220077.16958728892</v>
      </c>
      <c r="AS120" s="204">
        <f t="shared" si="88"/>
        <v>222234.78889928901</v>
      </c>
      <c r="AT120" s="204">
        <f t="shared" si="88"/>
        <v>224413.56134063852</v>
      </c>
      <c r="AU120" s="204">
        <f t="shared" si="88"/>
        <v>226613.69429553871</v>
      </c>
      <c r="AV120" s="204">
        <f t="shared" si="88"/>
        <v>228835.3971810792</v>
      </c>
      <c r="AW120" s="204">
        <f t="shared" si="88"/>
        <v>231078.88146731327</v>
      </c>
      <c r="AX120" s="204">
        <f t="shared" si="88"/>
        <v>233344.36069745745</v>
      </c>
      <c r="AY120" s="204">
        <f t="shared" si="88"/>
        <v>235632.05050825307</v>
      </c>
      <c r="AZ120" s="204">
        <f t="shared" si="88"/>
        <v>237942.16865050903</v>
      </c>
      <c r="BA120" s="204">
        <f t="shared" si="88"/>
        <v>240274.93500983677</v>
      </c>
      <c r="BB120" s="204">
        <f t="shared" si="88"/>
        <v>242630.57162758481</v>
      </c>
      <c r="BC120" s="204">
        <f t="shared" si="88"/>
        <v>245009.30272197514</v>
      </c>
      <c r="BD120" s="204">
        <f t="shared" si="88"/>
        <v>247411.35470944666</v>
      </c>
      <c r="BE120" s="204">
        <f t="shared" si="88"/>
        <v>249836.95622620647</v>
      </c>
      <c r="BF120" s="204">
        <f t="shared" si="88"/>
        <v>252286.33814999313</v>
      </c>
      <c r="BG120" s="204">
        <f t="shared" si="88"/>
        <v>254759.73362205204</v>
      </c>
      <c r="BH120" s="204">
        <f t="shared" si="88"/>
        <v>257257.37806932713</v>
      </c>
      <c r="BI120" s="204">
        <f t="shared" si="88"/>
        <v>259779.50922686959</v>
      </c>
      <c r="BJ120" s="204">
        <f t="shared" si="88"/>
        <v>262326.36716046644</v>
      </c>
      <c r="BK120" s="204">
        <f t="shared" si="88"/>
        <v>264898.19428949064</v>
      </c>
      <c r="BL120" s="204">
        <f t="shared" si="88"/>
        <v>267495.23540997581</v>
      </c>
      <c r="BM120" s="204">
        <f t="shared" si="88"/>
        <v>270117.73771791678</v>
      </c>
      <c r="BN120" s="204">
        <f t="shared" si="88"/>
        <v>272765.95083279826</v>
      </c>
      <c r="BO120" s="204">
        <f t="shared" si="88"/>
        <v>275440.12682135508</v>
      </c>
      <c r="BP120" s="204">
        <f t="shared" si="88"/>
        <v>278140.52022156445</v>
      </c>
      <c r="BQ120" s="204">
        <f t="shared" si="88"/>
        <v>280867.38806687394</v>
      </c>
    </row>
    <row r="121" spans="5:69">
      <c r="E121" s="331"/>
      <c r="F121" s="328"/>
      <c r="G121" s="329"/>
      <c r="H121" s="323"/>
      <c r="I121" s="230" t="s">
        <v>447</v>
      </c>
      <c r="J121" s="228">
        <f t="shared" ref="J121:BQ121" si="89">J120*$B$10</f>
        <v>17543.005181347151</v>
      </c>
      <c r="K121" s="228">
        <f t="shared" si="89"/>
        <v>26486.498018896677</v>
      </c>
      <c r="L121" s="228">
        <f t="shared" si="89"/>
        <v>31131.920863438339</v>
      </c>
      <c r="M121" s="228">
        <f t="shared" si="89"/>
        <v>33630.011421532588</v>
      </c>
      <c r="N121" s="228">
        <f t="shared" si="89"/>
        <v>35056.155239695538</v>
      </c>
      <c r="O121" s="228">
        <f t="shared" si="89"/>
        <v>35948.061948080242</v>
      </c>
      <c r="P121" s="228">
        <f t="shared" si="89"/>
        <v>36574.603383921945</v>
      </c>
      <c r="Q121" s="228">
        <f t="shared" si="89"/>
        <v>37070.232654880849</v>
      </c>
      <c r="R121" s="228">
        <f t="shared" si="89"/>
        <v>37502.193672349698</v>
      </c>
      <c r="S121" s="228">
        <f t="shared" si="89"/>
        <v>37904.125919759717</v>
      </c>
      <c r="T121" s="228">
        <f t="shared" si="89"/>
        <v>38292.866838401831</v>
      </c>
      <c r="U121" s="228">
        <f t="shared" si="89"/>
        <v>38676.853022022107</v>
      </c>
      <c r="V121" s="228">
        <f t="shared" si="89"/>
        <v>39060.320815820691</v>
      </c>
      <c r="W121" s="228">
        <f t="shared" si="89"/>
        <v>39445.406617669112</v>
      </c>
      <c r="X121" s="228">
        <f t="shared" si="89"/>
        <v>39833.197030453695</v>
      </c>
      <c r="Y121" s="228">
        <f t="shared" si="89"/>
        <v>40224.253939999115</v>
      </c>
      <c r="Z121" s="228">
        <f t="shared" si="89"/>
        <v>40618.877055798992</v>
      </c>
      <c r="AA121" s="228">
        <f t="shared" si="89"/>
        <v>41017.23518316757</v>
      </c>
      <c r="AB121" s="228">
        <f t="shared" si="89"/>
        <v>41419.431861119192</v>
      </c>
      <c r="AC121" s="228">
        <f t="shared" si="89"/>
        <v>41825.538183129654</v>
      </c>
      <c r="AD121" s="228">
        <f t="shared" si="89"/>
        <v>42235.609209356167</v>
      </c>
      <c r="AE121" s="228">
        <f t="shared" si="89"/>
        <v>42649.692174604621</v>
      </c>
      <c r="AF121" s="228">
        <f t="shared" si="89"/>
        <v>43067.830594188919</v>
      </c>
      <c r="AG121" s="228">
        <f t="shared" si="89"/>
        <v>43490.066318754463</v>
      </c>
      <c r="AH121" s="228">
        <f t="shared" si="89"/>
        <v>43916.44056360254</v>
      </c>
      <c r="AI121" s="228">
        <f t="shared" si="89"/>
        <v>44346.994425283687</v>
      </c>
      <c r="AJ121" s="228">
        <f t="shared" si="89"/>
        <v>44781.769141844678</v>
      </c>
      <c r="AK121" s="228">
        <f t="shared" si="89"/>
        <v>45220.806224921267</v>
      </c>
      <c r="AL121" s="228">
        <f t="shared" si="89"/>
        <v>45664.147527773282</v>
      </c>
      <c r="AM121" s="228">
        <f t="shared" si="89"/>
        <v>46111.835281310203</v>
      </c>
      <c r="AN121" s="228">
        <f t="shared" si="89"/>
        <v>46563.912114131832</v>
      </c>
      <c r="AO121" s="228">
        <f t="shared" si="89"/>
        <v>47020.421064596339</v>
      </c>
      <c r="AP121" s="228">
        <f t="shared" si="89"/>
        <v>47481.405588922025</v>
      </c>
      <c r="AQ121" s="228">
        <f t="shared" si="89"/>
        <v>47946.909567326278</v>
      </c>
      <c r="AR121" s="228">
        <f t="shared" si="89"/>
        <v>48416.977309203561</v>
      </c>
      <c r="AS121" s="228">
        <f t="shared" si="89"/>
        <v>48891.65355784358</v>
      </c>
      <c r="AT121" s="228">
        <f t="shared" si="89"/>
        <v>49370.983494940476</v>
      </c>
      <c r="AU121" s="228">
        <f t="shared" si="89"/>
        <v>49855.012745018517</v>
      </c>
      <c r="AV121" s="228">
        <f t="shared" si="89"/>
        <v>50343.787379837428</v>
      </c>
      <c r="AW121" s="228">
        <f t="shared" si="89"/>
        <v>50837.353922808921</v>
      </c>
      <c r="AX121" s="228">
        <f t="shared" si="89"/>
        <v>51335.759353440641</v>
      </c>
      <c r="AY121" s="228">
        <f t="shared" si="89"/>
        <v>51839.051111815679</v>
      </c>
      <c r="AZ121" s="228">
        <f t="shared" si="89"/>
        <v>52347.277103111985</v>
      </c>
      <c r="BA121" s="228">
        <f t="shared" si="89"/>
        <v>52860.485702164093</v>
      </c>
      <c r="BB121" s="228">
        <f t="shared" si="89"/>
        <v>53378.725758068656</v>
      </c>
      <c r="BC121" s="228">
        <f t="shared" si="89"/>
        <v>53902.046598834531</v>
      </c>
      <c r="BD121" s="228">
        <f t="shared" si="89"/>
        <v>54430.498036078265</v>
      </c>
      <c r="BE121" s="228">
        <f t="shared" si="89"/>
        <v>54964.130369765422</v>
      </c>
      <c r="BF121" s="228">
        <f t="shared" si="89"/>
        <v>55502.994392998487</v>
      </c>
      <c r="BG121" s="228">
        <f t="shared" si="89"/>
        <v>56047.141396851446</v>
      </c>
      <c r="BH121" s="228">
        <f t="shared" si="89"/>
        <v>56596.623175251967</v>
      </c>
      <c r="BI121" s="228">
        <f t="shared" si="89"/>
        <v>57151.492029911307</v>
      </c>
      <c r="BJ121" s="228">
        <f t="shared" si="89"/>
        <v>57711.800775302618</v>
      </c>
      <c r="BK121" s="228">
        <f t="shared" si="89"/>
        <v>58277.602743687938</v>
      </c>
      <c r="BL121" s="228">
        <f t="shared" si="89"/>
        <v>58848.951790194675</v>
      </c>
      <c r="BM121" s="228">
        <f t="shared" si="89"/>
        <v>59425.902297941691</v>
      </c>
      <c r="BN121" s="228">
        <f t="shared" si="89"/>
        <v>60008.509183215618</v>
      </c>
      <c r="BO121" s="228">
        <f t="shared" si="89"/>
        <v>60596.827900698117</v>
      </c>
      <c r="BP121" s="228">
        <f t="shared" si="89"/>
        <v>61190.914448744181</v>
      </c>
      <c r="BQ121" s="228">
        <f t="shared" si="89"/>
        <v>61790.825374712265</v>
      </c>
    </row>
    <row r="122" spans="5:69">
      <c r="E122" s="331"/>
      <c r="F122" s="328"/>
      <c r="G122" s="329"/>
      <c r="H122" s="323"/>
      <c r="I122" s="230" t="s">
        <v>448</v>
      </c>
      <c r="J122" s="228">
        <f>J9*J112</f>
        <v>7772.020725388601</v>
      </c>
      <c r="K122" s="228">
        <f>K9*K112</f>
        <v>7848.2170070100574</v>
      </c>
      <c r="L122" s="228">
        <f t="shared" ref="L122:BQ122" si="90">L9*L112</f>
        <v>7925.1603110003534</v>
      </c>
      <c r="M122" s="228">
        <f t="shared" si="90"/>
        <v>8002.8579611081977</v>
      </c>
      <c r="N122" s="228">
        <f t="shared" si="90"/>
        <v>8081.3173528837697</v>
      </c>
      <c r="O122" s="228">
        <f t="shared" si="90"/>
        <v>8160.5459543826291</v>
      </c>
      <c r="P122" s="228">
        <f t="shared" si="90"/>
        <v>8240.5513068765795</v>
      </c>
      <c r="Q122" s="228">
        <f t="shared" si="90"/>
        <v>8321.3410255714462</v>
      </c>
      <c r="R122" s="228">
        <f t="shared" si="90"/>
        <v>8402.9228003319495</v>
      </c>
      <c r="S122" s="228">
        <f t="shared" si="90"/>
        <v>8485.3043964136377</v>
      </c>
      <c r="T122" s="228">
        <f t="shared" si="90"/>
        <v>8568.4936552020044</v>
      </c>
      <c r="U122" s="228">
        <f t="shared" si="90"/>
        <v>8652.4984949588907</v>
      </c>
      <c r="V122" s="228">
        <f t="shared" si="90"/>
        <v>8737.3269115761323</v>
      </c>
      <c r="W122" s="228">
        <f t="shared" si="90"/>
        <v>8822.9869793366834</v>
      </c>
      <c r="X122" s="228">
        <f t="shared" si="90"/>
        <v>8909.4868516831211</v>
      </c>
      <c r="Y122" s="228">
        <f t="shared" si="90"/>
        <v>8996.8347619937394</v>
      </c>
      <c r="Z122" s="228">
        <f t="shared" si="90"/>
        <v>9085.0390243662277</v>
      </c>
      <c r="AA122" s="228">
        <f t="shared" si="90"/>
        <v>9174.1080344090333</v>
      </c>
      <c r="AB122" s="228">
        <f t="shared" si="90"/>
        <v>9264.0502700404941</v>
      </c>
      <c r="AC122" s="228">
        <f t="shared" si="90"/>
        <v>9354.8742922957954</v>
      </c>
      <c r="AD122" s="228">
        <f t="shared" si="90"/>
        <v>9446.5887461418297</v>
      </c>
      <c r="AE122" s="228">
        <f t="shared" si="90"/>
        <v>9539.202361300082</v>
      </c>
      <c r="AF122" s="228">
        <f t="shared" si="90"/>
        <v>9632.7239530775369</v>
      </c>
      <c r="AG122" s="228">
        <f t="shared" si="90"/>
        <v>9727.1624232057438</v>
      </c>
      <c r="AH122" s="228">
        <f t="shared" si="90"/>
        <v>9822.5267606881553</v>
      </c>
      <c r="AI122" s="228">
        <f t="shared" si="90"/>
        <v>9918.8260426556863</v>
      </c>
      <c r="AJ122" s="228">
        <f t="shared" si="90"/>
        <v>10016.069435230742</v>
      </c>
      <c r="AK122" s="228">
        <f t="shared" si="90"/>
        <v>10114.266194399668</v>
      </c>
      <c r="AL122" s="228">
        <f t="shared" si="90"/>
        <v>10213.425666893783</v>
      </c>
      <c r="AM122" s="228">
        <f t="shared" si="90"/>
        <v>10313.557291079016</v>
      </c>
      <c r="AN122" s="228">
        <f t="shared" si="90"/>
        <v>10414.670597854301</v>
      </c>
      <c r="AO122" s="228">
        <f t="shared" si="90"/>
        <v>10516.775211558755</v>
      </c>
      <c r="AP122" s="228">
        <f t="shared" si="90"/>
        <v>10619.880850887765</v>
      </c>
      <c r="AQ122" s="228">
        <f t="shared" si="90"/>
        <v>10723.997329818036</v>
      </c>
      <c r="AR122" s="228">
        <f t="shared" si="90"/>
        <v>10829.134558541744</v>
      </c>
      <c r="AS122" s="228">
        <f t="shared" si="90"/>
        <v>10935.302544409798</v>
      </c>
      <c r="AT122" s="228">
        <f t="shared" si="90"/>
        <v>11042.511392884406</v>
      </c>
      <c r="AU122" s="228">
        <f t="shared" si="90"/>
        <v>11150.771308500918</v>
      </c>
      <c r="AV122" s="228">
        <f t="shared" si="90"/>
        <v>11260.092595839164</v>
      </c>
      <c r="AW122" s="228">
        <f t="shared" si="90"/>
        <v>11370.485660504255</v>
      </c>
      <c r="AX122" s="228">
        <f t="shared" si="90"/>
        <v>11481.96101011704</v>
      </c>
      <c r="AY122" s="228">
        <f t="shared" si="90"/>
        <v>11594.529255314268</v>
      </c>
      <c r="AZ122" s="228">
        <f t="shared" si="90"/>
        <v>11708.201110758524</v>
      </c>
      <c r="BA122" s="228">
        <f t="shared" si="90"/>
        <v>11822.987396158116</v>
      </c>
      <c r="BB122" s="228">
        <f t="shared" si="90"/>
        <v>11938.899037296922</v>
      </c>
      <c r="BC122" s="228">
        <f t="shared" si="90"/>
        <v>12055.947067074343</v>
      </c>
      <c r="BD122" s="228">
        <f t="shared" si="90"/>
        <v>12174.142626555466</v>
      </c>
      <c r="BE122" s="228">
        <f t="shared" si="90"/>
        <v>12293.496966031498</v>
      </c>
      <c r="BF122" s="228">
        <f t="shared" si="90"/>
        <v>12414.021446090628</v>
      </c>
      <c r="BG122" s="228">
        <f t="shared" si="90"/>
        <v>12535.727538699362</v>
      </c>
      <c r="BH122" s="228">
        <f t="shared" si="90"/>
        <v>12658.626828294457</v>
      </c>
      <c r="BI122" s="228">
        <f t="shared" si="90"/>
        <v>12782.731012885579</v>
      </c>
      <c r="BJ122" s="228">
        <f t="shared" si="90"/>
        <v>12908.05190516877</v>
      </c>
      <c r="BK122" s="228">
        <f t="shared" si="90"/>
        <v>13034.601433650818</v>
      </c>
      <c r="BL122" s="228">
        <f t="shared" si="90"/>
        <v>13162.391643784649</v>
      </c>
      <c r="BM122" s="228">
        <f t="shared" si="90"/>
        <v>13291.434699115873</v>
      </c>
      <c r="BN122" s="228">
        <f t="shared" si="90"/>
        <v>13421.742882440536</v>
      </c>
      <c r="BO122" s="228">
        <f t="shared" si="90"/>
        <v>13553.328596974265</v>
      </c>
      <c r="BP122" s="228">
        <f t="shared" si="90"/>
        <v>13686.204367532839</v>
      </c>
      <c r="BQ122" s="228">
        <f t="shared" si="90"/>
        <v>13820.382841724335</v>
      </c>
    </row>
    <row r="123" spans="5:69">
      <c r="E123" s="331"/>
      <c r="F123" s="328"/>
      <c r="G123" s="329"/>
      <c r="H123" s="323"/>
      <c r="I123" s="231" t="s">
        <v>449</v>
      </c>
      <c r="J123" s="204">
        <f>J121-J122</f>
        <v>9770.9844559585508</v>
      </c>
      <c r="K123" s="204">
        <f>K121-K122</f>
        <v>18638.281011886618</v>
      </c>
      <c r="L123" s="204">
        <f t="shared" ref="L123:BQ123" si="91">L121-L122</f>
        <v>23206.760552437987</v>
      </c>
      <c r="M123" s="204">
        <f t="shared" si="91"/>
        <v>25627.15346042439</v>
      </c>
      <c r="N123" s="204">
        <f t="shared" si="91"/>
        <v>26974.837886811769</v>
      </c>
      <c r="O123" s="204">
        <f t="shared" si="91"/>
        <v>27787.515993697612</v>
      </c>
      <c r="P123" s="204">
        <f t="shared" si="91"/>
        <v>28334.052077045366</v>
      </c>
      <c r="Q123" s="204">
        <f t="shared" si="91"/>
        <v>28748.891629309401</v>
      </c>
      <c r="R123" s="204">
        <f t="shared" si="91"/>
        <v>29099.270872017747</v>
      </c>
      <c r="S123" s="204">
        <f t="shared" si="91"/>
        <v>29418.82152334608</v>
      </c>
      <c r="T123" s="204">
        <f t="shared" si="91"/>
        <v>29724.373183199827</v>
      </c>
      <c r="U123" s="204">
        <f t="shared" si="91"/>
        <v>30024.354527063217</v>
      </c>
      <c r="V123" s="204">
        <f t="shared" si="91"/>
        <v>30322.993904244559</v>
      </c>
      <c r="W123" s="204">
        <f t="shared" si="91"/>
        <v>30622.419638332431</v>
      </c>
      <c r="X123" s="204">
        <f t="shared" si="91"/>
        <v>30923.710178770576</v>
      </c>
      <c r="Y123" s="204">
        <f t="shared" si="91"/>
        <v>31227.419178005373</v>
      </c>
      <c r="Z123" s="204">
        <f t="shared" si="91"/>
        <v>31533.838031432766</v>
      </c>
      <c r="AA123" s="204">
        <f t="shared" si="91"/>
        <v>31843.127148758536</v>
      </c>
      <c r="AB123" s="204">
        <f t="shared" si="91"/>
        <v>32155.381591078698</v>
      </c>
      <c r="AC123" s="204">
        <f t="shared" si="91"/>
        <v>32470.663890833857</v>
      </c>
      <c r="AD123" s="204">
        <f t="shared" si="91"/>
        <v>32789.020463214336</v>
      </c>
      <c r="AE123" s="204">
        <f t="shared" si="91"/>
        <v>33110.489813304535</v>
      </c>
      <c r="AF123" s="204">
        <f t="shared" si="91"/>
        <v>33435.106641111386</v>
      </c>
      <c r="AG123" s="204">
        <f t="shared" si="91"/>
        <v>33762.903895548719</v>
      </c>
      <c r="AH123" s="204">
        <f t="shared" si="91"/>
        <v>34093.913802914387</v>
      </c>
      <c r="AI123" s="204">
        <f t="shared" si="91"/>
        <v>34428.168382627999</v>
      </c>
      <c r="AJ123" s="204">
        <f t="shared" si="91"/>
        <v>34765.699706613937</v>
      </c>
      <c r="AK123" s="204">
        <f t="shared" si="91"/>
        <v>35106.540030521603</v>
      </c>
      <c r="AL123" s="204">
        <f t="shared" si="91"/>
        <v>35450.721860879501</v>
      </c>
      <c r="AM123" s="204">
        <f t="shared" si="91"/>
        <v>35798.277990231189</v>
      </c>
      <c r="AN123" s="204">
        <f t="shared" si="91"/>
        <v>36149.241516277529</v>
      </c>
      <c r="AO123" s="204">
        <f t="shared" si="91"/>
        <v>36503.645853037582</v>
      </c>
      <c r="AP123" s="204">
        <f t="shared" si="91"/>
        <v>36861.524738034263</v>
      </c>
      <c r="AQ123" s="204">
        <f t="shared" si="91"/>
        <v>37222.912237508244</v>
      </c>
      <c r="AR123" s="204">
        <f t="shared" si="91"/>
        <v>37587.842750661817</v>
      </c>
      <c r="AS123" s="204">
        <f t="shared" si="91"/>
        <v>37956.351013433785</v>
      </c>
      <c r="AT123" s="204">
        <f t="shared" si="91"/>
        <v>38328.472102056068</v>
      </c>
      <c r="AU123" s="204">
        <f t="shared" si="91"/>
        <v>38704.241436517601</v>
      </c>
      <c r="AV123" s="204">
        <f t="shared" si="91"/>
        <v>39083.69478399826</v>
      </c>
      <c r="AW123" s="204">
        <f t="shared" si="91"/>
        <v>39466.868262304662</v>
      </c>
      <c r="AX123" s="204">
        <f t="shared" si="91"/>
        <v>39853.7983433236</v>
      </c>
      <c r="AY123" s="204">
        <f t="shared" si="91"/>
        <v>40244.521856501407</v>
      </c>
      <c r="AZ123" s="204">
        <f t="shared" si="91"/>
        <v>40639.075992353464</v>
      </c>
      <c r="BA123" s="204">
        <f t="shared" si="91"/>
        <v>41037.498306005975</v>
      </c>
      <c r="BB123" s="204">
        <f t="shared" si="91"/>
        <v>41439.826720771736</v>
      </c>
      <c r="BC123" s="204">
        <f t="shared" si="91"/>
        <v>41846.099531760192</v>
      </c>
      <c r="BD123" s="204">
        <f t="shared" si="91"/>
        <v>42256.355409522803</v>
      </c>
      <c r="BE123" s="204">
        <f t="shared" si="91"/>
        <v>42670.633403733926</v>
      </c>
      <c r="BF123" s="204">
        <f t="shared" si="91"/>
        <v>43088.972946907859</v>
      </c>
      <c r="BG123" s="204">
        <f t="shared" si="91"/>
        <v>43511.413858152082</v>
      </c>
      <c r="BH123" s="204">
        <f t="shared" si="91"/>
        <v>43937.996346957509</v>
      </c>
      <c r="BI123" s="204">
        <f t="shared" si="91"/>
        <v>44368.761017025725</v>
      </c>
      <c r="BJ123" s="204">
        <f t="shared" si="91"/>
        <v>44803.748870133844</v>
      </c>
      <c r="BK123" s="204">
        <f t="shared" si="91"/>
        <v>45243.001310037122</v>
      </c>
      <c r="BL123" s="204">
        <f t="shared" si="91"/>
        <v>45686.560146410025</v>
      </c>
      <c r="BM123" s="204">
        <f t="shared" si="91"/>
        <v>46134.467598825817</v>
      </c>
      <c r="BN123" s="204">
        <f t="shared" si="91"/>
        <v>46586.766300775082</v>
      </c>
      <c r="BO123" s="204">
        <f t="shared" si="91"/>
        <v>47043.499303723853</v>
      </c>
      <c r="BP123" s="204">
        <f t="shared" si="91"/>
        <v>47504.710081211342</v>
      </c>
      <c r="BQ123" s="204">
        <f t="shared" si="91"/>
        <v>47970.44253298793</v>
      </c>
    </row>
    <row r="124" spans="5:69">
      <c r="E124" s="331"/>
      <c r="F124" s="328"/>
      <c r="G124" s="324" t="s">
        <v>53</v>
      </c>
      <c r="H124" s="325" t="s">
        <v>25</v>
      </c>
      <c r="I124" s="224" t="s">
        <v>318</v>
      </c>
      <c r="J124" s="216">
        <f>Variables!$I$28</f>
        <v>0.2</v>
      </c>
      <c r="K124" s="216">
        <f>Variables!$I$28</f>
        <v>0.2</v>
      </c>
      <c r="L124" s="216">
        <f>Variables!$I$28</f>
        <v>0.2</v>
      </c>
      <c r="M124" s="216">
        <f>Variables!$I$28</f>
        <v>0.2</v>
      </c>
      <c r="N124" s="216">
        <f>Variables!$I$28</f>
        <v>0.2</v>
      </c>
      <c r="O124" s="216">
        <f>Variables!$I$28</f>
        <v>0.2</v>
      </c>
      <c r="P124" s="216">
        <f>Variables!$I$28</f>
        <v>0.2</v>
      </c>
      <c r="Q124" s="216">
        <f>Variables!$I$28</f>
        <v>0.2</v>
      </c>
      <c r="R124" s="216">
        <f>Variables!$I$28</f>
        <v>0.2</v>
      </c>
      <c r="S124" s="216">
        <f>Variables!$I$28</f>
        <v>0.2</v>
      </c>
      <c r="T124" s="216">
        <f>Variables!$I$28</f>
        <v>0.2</v>
      </c>
      <c r="U124" s="216">
        <f>Variables!$I$28</f>
        <v>0.2</v>
      </c>
      <c r="V124" s="216">
        <f>Variables!$I$28</f>
        <v>0.2</v>
      </c>
      <c r="W124" s="216">
        <f>Variables!$I$28</f>
        <v>0.2</v>
      </c>
      <c r="X124" s="216">
        <f>Variables!$I$28</f>
        <v>0.2</v>
      </c>
      <c r="Y124" s="216">
        <f>Variables!$I$28</f>
        <v>0.2</v>
      </c>
      <c r="Z124" s="216">
        <f>Variables!$I$28</f>
        <v>0.2</v>
      </c>
      <c r="AA124" s="216">
        <f>Variables!$I$28</f>
        <v>0.2</v>
      </c>
      <c r="AB124" s="216">
        <f>Variables!$I$28</f>
        <v>0.2</v>
      </c>
      <c r="AC124" s="216">
        <f>Variables!$I$28</f>
        <v>0.2</v>
      </c>
      <c r="AD124" s="216">
        <f>Variables!$I$28</f>
        <v>0.2</v>
      </c>
      <c r="AE124" s="216">
        <f>Variables!$I$28</f>
        <v>0.2</v>
      </c>
      <c r="AF124" s="216">
        <f>Variables!$I$28</f>
        <v>0.2</v>
      </c>
      <c r="AG124" s="216">
        <f>Variables!$I$28</f>
        <v>0.2</v>
      </c>
      <c r="AH124" s="216">
        <f>Variables!$I$28</f>
        <v>0.2</v>
      </c>
      <c r="AI124" s="216">
        <f>Variables!$I$28</f>
        <v>0.2</v>
      </c>
      <c r="AJ124" s="216">
        <f>Variables!$I$28</f>
        <v>0.2</v>
      </c>
      <c r="AK124" s="216">
        <f>Variables!$I$28</f>
        <v>0.2</v>
      </c>
      <c r="AL124" s="216">
        <f>Variables!$I$28</f>
        <v>0.2</v>
      </c>
      <c r="AM124" s="216">
        <f>Variables!$I$28</f>
        <v>0.2</v>
      </c>
      <c r="AN124" s="216">
        <f>Variables!$I$28</f>
        <v>0.2</v>
      </c>
      <c r="AO124" s="216">
        <f>Variables!$I$28</f>
        <v>0.2</v>
      </c>
      <c r="AP124" s="216">
        <f>Variables!$I$28</f>
        <v>0.2</v>
      </c>
      <c r="AQ124" s="216">
        <f>Variables!$I$28</f>
        <v>0.2</v>
      </c>
      <c r="AR124" s="216">
        <f>Variables!$I$28</f>
        <v>0.2</v>
      </c>
      <c r="AS124" s="216">
        <f>Variables!$I$28</f>
        <v>0.2</v>
      </c>
      <c r="AT124" s="216">
        <f>Variables!$I$28</f>
        <v>0.2</v>
      </c>
      <c r="AU124" s="216">
        <f>Variables!$I$28</f>
        <v>0.2</v>
      </c>
      <c r="AV124" s="216">
        <f>Variables!$I$28</f>
        <v>0.2</v>
      </c>
      <c r="AW124" s="216">
        <f>Variables!$I$28</f>
        <v>0.2</v>
      </c>
      <c r="AX124" s="216">
        <f>Variables!$I$28</f>
        <v>0.2</v>
      </c>
      <c r="AY124" s="216">
        <f>Variables!$I$28</f>
        <v>0.2</v>
      </c>
      <c r="AZ124" s="216">
        <f>Variables!$I$28</f>
        <v>0.2</v>
      </c>
      <c r="BA124" s="216">
        <f>Variables!$I$28</f>
        <v>0.2</v>
      </c>
      <c r="BB124" s="216">
        <f>Variables!$I$28</f>
        <v>0.2</v>
      </c>
      <c r="BC124" s="216">
        <f>Variables!$I$28</f>
        <v>0.2</v>
      </c>
      <c r="BD124" s="216">
        <f>Variables!$I$28</f>
        <v>0.2</v>
      </c>
      <c r="BE124" s="216">
        <f>Variables!$I$28</f>
        <v>0.2</v>
      </c>
      <c r="BF124" s="216">
        <f>Variables!$I$28</f>
        <v>0.2</v>
      </c>
      <c r="BG124" s="216">
        <f>Variables!$I$28</f>
        <v>0.2</v>
      </c>
      <c r="BH124" s="216">
        <f>Variables!$I$28</f>
        <v>0.2</v>
      </c>
      <c r="BI124" s="216">
        <f>Variables!$I$28</f>
        <v>0.2</v>
      </c>
      <c r="BJ124" s="216">
        <f>Variables!$I$28</f>
        <v>0.2</v>
      </c>
      <c r="BK124" s="216">
        <f>Variables!$I$28</f>
        <v>0.2</v>
      </c>
      <c r="BL124" s="216">
        <f>Variables!$I$28</f>
        <v>0.2</v>
      </c>
      <c r="BM124" s="216">
        <f>Variables!$I$28</f>
        <v>0.2</v>
      </c>
      <c r="BN124" s="216">
        <f>Variables!$I$28</f>
        <v>0.2</v>
      </c>
      <c r="BO124" s="216">
        <f>Variables!$I$28</f>
        <v>0.2</v>
      </c>
      <c r="BP124" s="216">
        <f>Variables!$I$28</f>
        <v>0.2</v>
      </c>
      <c r="BQ124" s="216">
        <f>Variables!$I$28</f>
        <v>0.2</v>
      </c>
    </row>
    <row r="125" spans="5:69">
      <c r="E125" s="331"/>
      <c r="F125" s="328"/>
      <c r="G125" s="324"/>
      <c r="H125" s="325"/>
      <c r="I125" s="226" t="s">
        <v>321</v>
      </c>
      <c r="J125" s="200">
        <f>J95*J124</f>
        <v>3.1088082901554404</v>
      </c>
      <c r="K125" s="200">
        <f>K95*K124</f>
        <v>3.2020725388601039</v>
      </c>
      <c r="L125" s="200">
        <f t="shared" ref="L125:BQ125" si="92">L95*L124</f>
        <v>3.298134715025907</v>
      </c>
      <c r="M125" s="200">
        <f t="shared" si="92"/>
        <v>3.397078756476684</v>
      </c>
      <c r="N125" s="200">
        <f t="shared" si="92"/>
        <v>3.4989911191709853</v>
      </c>
      <c r="O125" s="200">
        <f t="shared" si="92"/>
        <v>3.6039608527461149</v>
      </c>
      <c r="P125" s="200">
        <f t="shared" si="92"/>
        <v>3.7120796783284984</v>
      </c>
      <c r="Q125" s="200">
        <f t="shared" si="92"/>
        <v>3.8234420686783532</v>
      </c>
      <c r="R125" s="200">
        <f t="shared" si="92"/>
        <v>3.9381453307387035</v>
      </c>
      <c r="S125" s="200">
        <f t="shared" si="92"/>
        <v>4.056289690660865</v>
      </c>
      <c r="T125" s="200">
        <f t="shared" si="92"/>
        <v>4.1779783813806919</v>
      </c>
      <c r="U125" s="200">
        <f t="shared" si="92"/>
        <v>4.3033177328221113</v>
      </c>
      <c r="V125" s="200">
        <f t="shared" si="92"/>
        <v>4.4324172648067748</v>
      </c>
      <c r="W125" s="200">
        <f t="shared" si="92"/>
        <v>4.5653897827509793</v>
      </c>
      <c r="X125" s="200">
        <f t="shared" si="92"/>
        <v>4.7023514762335088</v>
      </c>
      <c r="Y125" s="200">
        <f t="shared" si="92"/>
        <v>4.8434220205205136</v>
      </c>
      <c r="Z125" s="200">
        <f t="shared" si="92"/>
        <v>4.9887246811361292</v>
      </c>
      <c r="AA125" s="200">
        <f t="shared" si="92"/>
        <v>5.1383864215702131</v>
      </c>
      <c r="AB125" s="200">
        <f t="shared" si="92"/>
        <v>5.2925380142173202</v>
      </c>
      <c r="AC125" s="200">
        <f t="shared" si="92"/>
        <v>5.4513141546438391</v>
      </c>
      <c r="AD125" s="200">
        <f t="shared" si="92"/>
        <v>5.614853579283154</v>
      </c>
      <c r="AE125" s="200">
        <f t="shared" si="92"/>
        <v>5.7832991866616483</v>
      </c>
      <c r="AF125" s="200">
        <f t="shared" si="92"/>
        <v>5.9567981622614985</v>
      </c>
      <c r="AG125" s="200">
        <f t="shared" si="92"/>
        <v>6.1355021071293416</v>
      </c>
      <c r="AH125" s="200">
        <f t="shared" si="92"/>
        <v>6.3195671703432232</v>
      </c>
      <c r="AI125" s="200">
        <f t="shared" si="92"/>
        <v>6.5091541854535198</v>
      </c>
      <c r="AJ125" s="200">
        <f t="shared" si="92"/>
        <v>6.7044288110171255</v>
      </c>
      <c r="AK125" s="200">
        <f t="shared" si="92"/>
        <v>6.9055616753476388</v>
      </c>
      <c r="AL125" s="200">
        <f t="shared" si="92"/>
        <v>7.1127285256080688</v>
      </c>
      <c r="AM125" s="200">
        <f t="shared" si="92"/>
        <v>7.32611038137631</v>
      </c>
      <c r="AN125" s="200">
        <f t="shared" si="92"/>
        <v>7.5458936928176001</v>
      </c>
      <c r="AO125" s="200">
        <f t="shared" si="92"/>
        <v>7.7722705036021287</v>
      </c>
      <c r="AP125" s="200">
        <f t="shared" si="92"/>
        <v>8.0054386187101922</v>
      </c>
      <c r="AQ125" s="200">
        <f t="shared" si="92"/>
        <v>8.2456017772714976</v>
      </c>
      <c r="AR125" s="200">
        <f t="shared" si="92"/>
        <v>8.4929698305896437</v>
      </c>
      <c r="AS125" s="200">
        <f t="shared" si="92"/>
        <v>8.747758925507334</v>
      </c>
      <c r="AT125" s="200">
        <f t="shared" si="92"/>
        <v>9.0101916932725548</v>
      </c>
      <c r="AU125" s="200">
        <f t="shared" si="92"/>
        <v>9.2804974440707309</v>
      </c>
      <c r="AV125" s="200">
        <f t="shared" si="92"/>
        <v>9.5589123673928533</v>
      </c>
      <c r="AW125" s="200">
        <f t="shared" si="92"/>
        <v>9.8456797384146402</v>
      </c>
      <c r="AX125" s="200">
        <f t="shared" si="92"/>
        <v>10.141050130567079</v>
      </c>
      <c r="AY125" s="200">
        <f t="shared" si="92"/>
        <v>10.44528163448409</v>
      </c>
      <c r="AZ125" s="200">
        <f t="shared" si="92"/>
        <v>10.758640083518612</v>
      </c>
      <c r="BA125" s="200">
        <f t="shared" si="92"/>
        <v>11.081399286024173</v>
      </c>
      <c r="BB125" s="200">
        <f t="shared" si="92"/>
        <v>11.413841264604898</v>
      </c>
      <c r="BC125" s="200">
        <f t="shared" si="92"/>
        <v>11.756256502543046</v>
      </c>
      <c r="BD125" s="200">
        <f t="shared" si="92"/>
        <v>12.108944197619335</v>
      </c>
      <c r="BE125" s="200">
        <f t="shared" si="92"/>
        <v>12.472212523547917</v>
      </c>
      <c r="BF125" s="200">
        <f t="shared" si="92"/>
        <v>12.846378899254354</v>
      </c>
      <c r="BG125" s="200">
        <f t="shared" si="92"/>
        <v>13.231770266231985</v>
      </c>
      <c r="BH125" s="200">
        <f t="shared" si="92"/>
        <v>13.628723374218945</v>
      </c>
      <c r="BI125" s="200">
        <f t="shared" si="92"/>
        <v>14.037585075445515</v>
      </c>
      <c r="BJ125" s="200">
        <f t="shared" si="92"/>
        <v>14.458712627708881</v>
      </c>
      <c r="BK125" s="200">
        <f t="shared" si="92"/>
        <v>14.892474006540148</v>
      </c>
      <c r="BL125" s="200">
        <f t="shared" si="92"/>
        <v>15.339248226736354</v>
      </c>
      <c r="BM125" s="200">
        <f t="shared" si="92"/>
        <v>15.799425673538444</v>
      </c>
      <c r="BN125" s="200">
        <f t="shared" si="92"/>
        <v>16.273408443744596</v>
      </c>
      <c r="BO125" s="200">
        <f t="shared" si="92"/>
        <v>16.761610697056934</v>
      </c>
      <c r="BP125" s="200">
        <f t="shared" si="92"/>
        <v>17.26445901796864</v>
      </c>
      <c r="BQ125" s="200">
        <f t="shared" si="92"/>
        <v>17.782392788507703</v>
      </c>
    </row>
    <row r="126" spans="5:69">
      <c r="E126" s="331"/>
      <c r="F126" s="328"/>
      <c r="G126" s="324"/>
      <c r="H126" s="325"/>
      <c r="I126" s="226" t="s">
        <v>323</v>
      </c>
      <c r="J126" s="200">
        <f>J125/J274</f>
        <v>1.5544041450777202</v>
      </c>
      <c r="K126" s="200">
        <f>K125/K274</f>
        <v>1.5696434014020118</v>
      </c>
      <c r="L126" s="200">
        <f t="shared" ref="L126:BQ126" si="93">L125/L274</f>
        <v>1.5850320622000706</v>
      </c>
      <c r="M126" s="200">
        <f t="shared" si="93"/>
        <v>1.6005715922216397</v>
      </c>
      <c r="N126" s="200">
        <f t="shared" si="93"/>
        <v>1.616263470576754</v>
      </c>
      <c r="O126" s="200">
        <f t="shared" si="93"/>
        <v>1.6321091908765262</v>
      </c>
      <c r="P126" s="200">
        <f t="shared" si="93"/>
        <v>1.6481102613753158</v>
      </c>
      <c r="Q126" s="200">
        <f t="shared" si="93"/>
        <v>1.6642682051142896</v>
      </c>
      <c r="R126" s="200">
        <f t="shared" si="93"/>
        <v>1.6805845600663902</v>
      </c>
      <c r="S126" s="200">
        <f t="shared" si="93"/>
        <v>1.6970608792827275</v>
      </c>
      <c r="T126" s="200">
        <f t="shared" si="93"/>
        <v>1.7136987310404015</v>
      </c>
      <c r="U126" s="200">
        <f t="shared" si="93"/>
        <v>1.7304996989917776</v>
      </c>
      <c r="V126" s="200">
        <f t="shared" si="93"/>
        <v>1.7474653823152264</v>
      </c>
      <c r="W126" s="200">
        <f t="shared" si="93"/>
        <v>1.7645973958673371</v>
      </c>
      <c r="X126" s="200">
        <f t="shared" si="93"/>
        <v>1.7818973703366245</v>
      </c>
      <c r="Y126" s="200">
        <f t="shared" si="93"/>
        <v>1.7993669523987481</v>
      </c>
      <c r="Z126" s="200">
        <f t="shared" si="93"/>
        <v>1.8170078048732456</v>
      </c>
      <c r="AA126" s="200">
        <f t="shared" si="93"/>
        <v>1.8348216068818068</v>
      </c>
      <c r="AB126" s="200">
        <f t="shared" si="93"/>
        <v>1.8528100540080992</v>
      </c>
      <c r="AC126" s="200">
        <f t="shared" si="93"/>
        <v>1.8709748584591588</v>
      </c>
      <c r="AD126" s="200">
        <f t="shared" si="93"/>
        <v>1.8893177492283664</v>
      </c>
      <c r="AE126" s="200">
        <f t="shared" si="93"/>
        <v>1.9078404722600166</v>
      </c>
      <c r="AF126" s="200">
        <f t="shared" si="93"/>
        <v>1.9265447906155075</v>
      </c>
      <c r="AG126" s="200">
        <f t="shared" si="93"/>
        <v>1.945432484641149</v>
      </c>
      <c r="AH126" s="200">
        <f t="shared" si="93"/>
        <v>1.9645053521376312</v>
      </c>
      <c r="AI126" s="200">
        <f t="shared" si="93"/>
        <v>1.9837652085311372</v>
      </c>
      <c r="AJ126" s="200">
        <f t="shared" si="93"/>
        <v>2.0032138870461482</v>
      </c>
      <c r="AK126" s="200">
        <f t="shared" si="93"/>
        <v>2.0228532388799336</v>
      </c>
      <c r="AL126" s="200">
        <f t="shared" si="93"/>
        <v>2.0426851333787566</v>
      </c>
      <c r="AM126" s="200">
        <f t="shared" si="93"/>
        <v>2.0627114582158033</v>
      </c>
      <c r="AN126" s="200">
        <f t="shared" si="93"/>
        <v>2.0829341195708602</v>
      </c>
      <c r="AO126" s="200">
        <f t="shared" si="93"/>
        <v>2.1033550423117511</v>
      </c>
      <c r="AP126" s="200">
        <f t="shared" si="93"/>
        <v>2.1239761701775528</v>
      </c>
      <c r="AQ126" s="200">
        <f t="shared" si="93"/>
        <v>2.1447994659636072</v>
      </c>
      <c r="AR126" s="200">
        <f t="shared" si="93"/>
        <v>2.1658269117083488</v>
      </c>
      <c r="AS126" s="200">
        <f t="shared" si="93"/>
        <v>2.1870605088819599</v>
      </c>
      <c r="AT126" s="200">
        <f t="shared" si="93"/>
        <v>2.2085022785768813</v>
      </c>
      <c r="AU126" s="200">
        <f t="shared" si="93"/>
        <v>2.2301542617001839</v>
      </c>
      <c r="AV126" s="200">
        <f t="shared" si="93"/>
        <v>2.2520185191678328</v>
      </c>
      <c r="AW126" s="200">
        <f t="shared" si="93"/>
        <v>2.274097132100851</v>
      </c>
      <c r="AX126" s="200">
        <f t="shared" si="93"/>
        <v>2.2963922020234082</v>
      </c>
      <c r="AY126" s="200">
        <f t="shared" si="93"/>
        <v>2.3189058510628535</v>
      </c>
      <c r="AZ126" s="200">
        <f t="shared" si="93"/>
        <v>2.3416402221517045</v>
      </c>
      <c r="BA126" s="200">
        <f t="shared" si="93"/>
        <v>2.3645974792316236</v>
      </c>
      <c r="BB126" s="200">
        <f t="shared" si="93"/>
        <v>2.3877798074593848</v>
      </c>
      <c r="BC126" s="200">
        <f t="shared" si="93"/>
        <v>2.4111894134148693</v>
      </c>
      <c r="BD126" s="200">
        <f t="shared" si="93"/>
        <v>2.4348285253110928</v>
      </c>
      <c r="BE126" s="200">
        <f t="shared" si="93"/>
        <v>2.4586993932063002</v>
      </c>
      <c r="BF126" s="200">
        <f t="shared" si="93"/>
        <v>2.4828042892181261</v>
      </c>
      <c r="BG126" s="200">
        <f t="shared" si="93"/>
        <v>2.5071455077398728</v>
      </c>
      <c r="BH126" s="200">
        <f t="shared" si="93"/>
        <v>2.5317253656588914</v>
      </c>
      <c r="BI126" s="200">
        <f t="shared" si="93"/>
        <v>2.556546202577116</v>
      </c>
      <c r="BJ126" s="200">
        <f t="shared" si="93"/>
        <v>2.5816103810337543</v>
      </c>
      <c r="BK126" s="200">
        <f t="shared" si="93"/>
        <v>2.6069202867301637</v>
      </c>
      <c r="BL126" s="200">
        <f t="shared" si="93"/>
        <v>2.6324783287569304</v>
      </c>
      <c r="BM126" s="200">
        <f t="shared" si="93"/>
        <v>2.6582869398231748</v>
      </c>
      <c r="BN126" s="200">
        <f t="shared" si="93"/>
        <v>2.6843485764881074</v>
      </c>
      <c r="BO126" s="200">
        <f t="shared" si="93"/>
        <v>2.7106657193948536</v>
      </c>
      <c r="BP126" s="200">
        <f t="shared" si="93"/>
        <v>2.7372408735065674</v>
      </c>
      <c r="BQ126" s="200">
        <f t="shared" si="93"/>
        <v>2.7640765683448674</v>
      </c>
    </row>
    <row r="127" spans="5:69">
      <c r="E127" s="331"/>
      <c r="F127" s="328"/>
      <c r="G127" s="324"/>
      <c r="H127" s="325"/>
      <c r="I127" s="226" t="s">
        <v>299</v>
      </c>
      <c r="J127" s="200">
        <v>0</v>
      </c>
      <c r="K127" s="200">
        <f t="shared" ref="K127:BQ127" si="94">J129*$B$6</f>
        <v>0.62176165803108807</v>
      </c>
      <c r="L127" s="200">
        <f t="shared" si="94"/>
        <v>0.9387381895763488</v>
      </c>
      <c r="M127" s="200">
        <f t="shared" si="94"/>
        <v>1.1033819196682026</v>
      </c>
      <c r="N127" s="200">
        <f t="shared" si="94"/>
        <v>1.1919195967227574</v>
      </c>
      <c r="O127" s="200">
        <f t="shared" si="94"/>
        <v>1.2424651865920804</v>
      </c>
      <c r="P127" s="200">
        <f t="shared" si="94"/>
        <v>1.2740762696466508</v>
      </c>
      <c r="Q127" s="200">
        <f t="shared" si="94"/>
        <v>1.2962822393734519</v>
      </c>
      <c r="R127" s="200">
        <f t="shared" si="94"/>
        <v>1.3138484017324419</v>
      </c>
      <c r="S127" s="200">
        <f t="shared" si="94"/>
        <v>1.3291580248927772</v>
      </c>
      <c r="T127" s="200">
        <f t="shared" si="94"/>
        <v>1.3434033641594798</v>
      </c>
      <c r="U127" s="200">
        <f t="shared" si="94"/>
        <v>1.3571811744959006</v>
      </c>
      <c r="V127" s="200">
        <f t="shared" si="94"/>
        <v>1.3707904668446615</v>
      </c>
      <c r="W127" s="200">
        <f t="shared" si="94"/>
        <v>1.3843813863484213</v>
      </c>
      <c r="X127" s="200">
        <f t="shared" si="94"/>
        <v>1.3980296515211457</v>
      </c>
      <c r="Y127" s="200">
        <f t="shared" si="94"/>
        <v>1.4117737738952227</v>
      </c>
      <c r="Z127" s="200">
        <f t="shared" si="94"/>
        <v>1.4256336679071109</v>
      </c>
      <c r="AA127" s="200">
        <f t="shared" si="94"/>
        <v>1.4396199559028537</v>
      </c>
      <c r="AB127" s="200">
        <f t="shared" si="94"/>
        <v>1.4537386207041498</v>
      </c>
      <c r="AC127" s="200">
        <f t="shared" si="94"/>
        <v>1.4679933319553147</v>
      </c>
      <c r="AD127" s="200">
        <f t="shared" si="94"/>
        <v>1.4823866093613209</v>
      </c>
      <c r="AE127" s="200">
        <f t="shared" si="94"/>
        <v>1.496920404372007</v>
      </c>
      <c r="AF127" s="200">
        <f t="shared" si="94"/>
        <v>1.5115963910900101</v>
      </c>
      <c r="AG127" s="200">
        <f t="shared" si="94"/>
        <v>1.5264161117912083</v>
      </c>
      <c r="AH127" s="200">
        <f t="shared" si="94"/>
        <v>1.5413810497520639</v>
      </c>
      <c r="AI127" s="200">
        <f t="shared" si="94"/>
        <v>1.5564926657310845</v>
      </c>
      <c r="AJ127" s="200">
        <f t="shared" si="94"/>
        <v>1.5717524162779972</v>
      </c>
      <c r="AK127" s="200">
        <f t="shared" si="94"/>
        <v>1.5871617629574579</v>
      </c>
      <c r="AL127" s="200">
        <f t="shared" si="94"/>
        <v>1.6027221770307023</v>
      </c>
      <c r="AM127" s="200">
        <f t="shared" si="94"/>
        <v>1.6184351418668539</v>
      </c>
      <c r="AN127" s="200">
        <f t="shared" si="94"/>
        <v>1.6343021542197484</v>
      </c>
      <c r="AO127" s="200">
        <f t="shared" si="94"/>
        <v>1.6503247249382185</v>
      </c>
      <c r="AP127" s="200">
        <f t="shared" si="94"/>
        <v>1.6665043793938097</v>
      </c>
      <c r="AQ127" s="200">
        <f t="shared" si="94"/>
        <v>1.6828426577679261</v>
      </c>
      <c r="AR127" s="200">
        <f t="shared" si="94"/>
        <v>1.699341115269406</v>
      </c>
      <c r="AS127" s="200">
        <f t="shared" si="94"/>
        <v>1.7160013223180426</v>
      </c>
      <c r="AT127" s="200">
        <f t="shared" si="94"/>
        <v>1.7328248647118052</v>
      </c>
      <c r="AU127" s="200">
        <f t="shared" si="94"/>
        <v>1.749813343786655</v>
      </c>
      <c r="AV127" s="200">
        <f t="shared" si="94"/>
        <v>1.7669683765734012</v>
      </c>
      <c r="AW127" s="200">
        <f t="shared" si="94"/>
        <v>1.7842915959538339</v>
      </c>
      <c r="AX127" s="200">
        <f t="shared" si="94"/>
        <v>1.8017846508172575</v>
      </c>
      <c r="AY127" s="200">
        <f t="shared" si="94"/>
        <v>1.8194492062179923</v>
      </c>
      <c r="AZ127" s="200">
        <f t="shared" si="94"/>
        <v>1.8372869435341377</v>
      </c>
      <c r="BA127" s="200">
        <f t="shared" si="94"/>
        <v>1.8552995606277507</v>
      </c>
      <c r="BB127" s="200">
        <f t="shared" si="94"/>
        <v>1.8734887720065245</v>
      </c>
      <c r="BC127" s="200">
        <f t="shared" si="94"/>
        <v>1.8918563089870162</v>
      </c>
      <c r="BD127" s="200">
        <f t="shared" si="94"/>
        <v>1.9104039198594558</v>
      </c>
      <c r="BE127" s="200">
        <f t="shared" si="94"/>
        <v>1.9291333700541651</v>
      </c>
      <c r="BF127" s="200">
        <f t="shared" si="94"/>
        <v>1.9480464423096024</v>
      </c>
      <c r="BG127" s="200">
        <f t="shared" si="94"/>
        <v>1.9671449368420519</v>
      </c>
      <c r="BH127" s="200">
        <f t="shared" si="94"/>
        <v>1.9864306715169751</v>
      </c>
      <c r="BI127" s="200">
        <f t="shared" si="94"/>
        <v>2.0059054820220439</v>
      </c>
      <c r="BJ127" s="200">
        <f t="shared" si="94"/>
        <v>2.0255712220418682</v>
      </c>
      <c r="BK127" s="200">
        <f t="shared" si="94"/>
        <v>2.0454297634344356</v>
      </c>
      <c r="BL127" s="200">
        <f t="shared" si="94"/>
        <v>2.0654829964092833</v>
      </c>
      <c r="BM127" s="200">
        <f t="shared" si="94"/>
        <v>2.0857328297074136</v>
      </c>
      <c r="BN127" s="200">
        <f t="shared" si="94"/>
        <v>2.1061811907829768</v>
      </c>
      <c r="BO127" s="200">
        <f t="shared" si="94"/>
        <v>2.1268300259867314</v>
      </c>
      <c r="BP127" s="200">
        <f t="shared" si="94"/>
        <v>2.1476813007513069</v>
      </c>
      <c r="BQ127" s="200">
        <f t="shared" si="94"/>
        <v>2.1687369997782802</v>
      </c>
    </row>
    <row r="128" spans="5:69">
      <c r="E128" s="331"/>
      <c r="F128" s="328"/>
      <c r="G128" s="324"/>
      <c r="H128" s="325"/>
      <c r="I128" s="227" t="s">
        <v>301</v>
      </c>
      <c r="J128" s="200">
        <v>0</v>
      </c>
      <c r="K128" s="200">
        <f t="shared" ref="K128:BQ128" si="95">J129*$B$7</f>
        <v>0.15544041450777202</v>
      </c>
      <c r="L128" s="200">
        <f t="shared" si="95"/>
        <v>0.2346845473940872</v>
      </c>
      <c r="M128" s="200">
        <f t="shared" si="95"/>
        <v>0.27584547991705066</v>
      </c>
      <c r="N128" s="200">
        <f t="shared" si="95"/>
        <v>0.29797989918068934</v>
      </c>
      <c r="O128" s="200">
        <f t="shared" si="95"/>
        <v>0.3106162966480201</v>
      </c>
      <c r="P128" s="200">
        <f t="shared" si="95"/>
        <v>0.31851906741166269</v>
      </c>
      <c r="Q128" s="200">
        <f t="shared" si="95"/>
        <v>0.32407055984336297</v>
      </c>
      <c r="R128" s="200">
        <f t="shared" si="95"/>
        <v>0.32846210043311047</v>
      </c>
      <c r="S128" s="200">
        <f t="shared" si="95"/>
        <v>0.33228950622319431</v>
      </c>
      <c r="T128" s="200">
        <f t="shared" si="95"/>
        <v>0.33585084103986995</v>
      </c>
      <c r="U128" s="200">
        <f t="shared" si="95"/>
        <v>0.33929529362397515</v>
      </c>
      <c r="V128" s="200">
        <f t="shared" si="95"/>
        <v>0.34269761671116539</v>
      </c>
      <c r="W128" s="200">
        <f t="shared" si="95"/>
        <v>0.34609534658710533</v>
      </c>
      <c r="X128" s="200">
        <f t="shared" si="95"/>
        <v>0.34950741288028642</v>
      </c>
      <c r="Y128" s="200">
        <f t="shared" si="95"/>
        <v>0.35294344347380568</v>
      </c>
      <c r="Z128" s="200">
        <f t="shared" si="95"/>
        <v>0.35640841697677772</v>
      </c>
      <c r="AA128" s="200">
        <f t="shared" si="95"/>
        <v>0.35990498897571344</v>
      </c>
      <c r="AB128" s="200">
        <f t="shared" si="95"/>
        <v>0.36343465517603746</v>
      </c>
      <c r="AC128" s="200">
        <f t="shared" si="95"/>
        <v>0.36699833298882867</v>
      </c>
      <c r="AD128" s="200">
        <f t="shared" si="95"/>
        <v>0.37059665234033023</v>
      </c>
      <c r="AE128" s="200">
        <f t="shared" si="95"/>
        <v>0.37423010109300175</v>
      </c>
      <c r="AF128" s="200">
        <f t="shared" si="95"/>
        <v>0.37789909777250252</v>
      </c>
      <c r="AG128" s="200">
        <f t="shared" si="95"/>
        <v>0.38160402794780207</v>
      </c>
      <c r="AH128" s="200">
        <f t="shared" si="95"/>
        <v>0.38534526243801598</v>
      </c>
      <c r="AI128" s="200">
        <f t="shared" si="95"/>
        <v>0.38912316643277112</v>
      </c>
      <c r="AJ128" s="200">
        <f t="shared" si="95"/>
        <v>0.39293810406949931</v>
      </c>
      <c r="AK128" s="200">
        <f t="shared" si="95"/>
        <v>0.39679044073936448</v>
      </c>
      <c r="AL128" s="200">
        <f t="shared" si="95"/>
        <v>0.40068054425767557</v>
      </c>
      <c r="AM128" s="200">
        <f t="shared" si="95"/>
        <v>0.40460878546671347</v>
      </c>
      <c r="AN128" s="200">
        <f t="shared" si="95"/>
        <v>0.40857553855493711</v>
      </c>
      <c r="AO128" s="200">
        <f t="shared" si="95"/>
        <v>0.41258118123455462</v>
      </c>
      <c r="AP128" s="200">
        <f t="shared" si="95"/>
        <v>0.41662609484845242</v>
      </c>
      <c r="AQ128" s="200">
        <f t="shared" si="95"/>
        <v>0.42071066444198152</v>
      </c>
      <c r="AR128" s="200">
        <f t="shared" si="95"/>
        <v>0.4248352788173515</v>
      </c>
      <c r="AS128" s="200">
        <f t="shared" si="95"/>
        <v>0.42900033057951065</v>
      </c>
      <c r="AT128" s="200">
        <f t="shared" si="95"/>
        <v>0.4332062161779513</v>
      </c>
      <c r="AU128" s="200">
        <f t="shared" si="95"/>
        <v>0.43745333594666375</v>
      </c>
      <c r="AV128" s="200">
        <f t="shared" si="95"/>
        <v>0.44174209414335031</v>
      </c>
      <c r="AW128" s="200">
        <f t="shared" si="95"/>
        <v>0.44607289898845848</v>
      </c>
      <c r="AX128" s="200">
        <f t="shared" si="95"/>
        <v>0.45044616270431437</v>
      </c>
      <c r="AY128" s="200">
        <f t="shared" si="95"/>
        <v>0.45486230155449808</v>
      </c>
      <c r="AZ128" s="200">
        <f t="shared" si="95"/>
        <v>0.45932173588353442</v>
      </c>
      <c r="BA128" s="200">
        <f t="shared" si="95"/>
        <v>0.46382489015693767</v>
      </c>
      <c r="BB128" s="200">
        <f t="shared" si="95"/>
        <v>0.46837219300163113</v>
      </c>
      <c r="BC128" s="200">
        <f t="shared" si="95"/>
        <v>0.47296407724675404</v>
      </c>
      <c r="BD128" s="200">
        <f t="shared" si="95"/>
        <v>0.47760097996486395</v>
      </c>
      <c r="BE128" s="200">
        <f t="shared" si="95"/>
        <v>0.48228334251354127</v>
      </c>
      <c r="BF128" s="200">
        <f t="shared" si="95"/>
        <v>0.48701161057740061</v>
      </c>
      <c r="BG128" s="200">
        <f t="shared" si="95"/>
        <v>0.49178623421051298</v>
      </c>
      <c r="BH128" s="200">
        <f t="shared" si="95"/>
        <v>0.49660766787924376</v>
      </c>
      <c r="BI128" s="200">
        <f t="shared" si="95"/>
        <v>0.50147637050551097</v>
      </c>
      <c r="BJ128" s="200">
        <f t="shared" si="95"/>
        <v>0.50639280551046706</v>
      </c>
      <c r="BK128" s="200">
        <f t="shared" si="95"/>
        <v>0.5113574408586089</v>
      </c>
      <c r="BL128" s="200">
        <f t="shared" si="95"/>
        <v>0.51637074910232084</v>
      </c>
      <c r="BM128" s="200">
        <f t="shared" si="95"/>
        <v>0.5214332074268534</v>
      </c>
      <c r="BN128" s="200">
        <f t="shared" si="95"/>
        <v>0.52654529769574421</v>
      </c>
      <c r="BO128" s="200">
        <f t="shared" si="95"/>
        <v>0.53170750649668286</v>
      </c>
      <c r="BP128" s="200">
        <f t="shared" si="95"/>
        <v>0.53692032518782673</v>
      </c>
      <c r="BQ128" s="200">
        <f t="shared" si="95"/>
        <v>0.54218424994457004</v>
      </c>
    </row>
    <row r="129" spans="5:69">
      <c r="E129" s="331"/>
      <c r="F129" s="328"/>
      <c r="G129" s="324"/>
      <c r="H129" s="325"/>
      <c r="I129" s="226" t="s">
        <v>295</v>
      </c>
      <c r="J129" s="200">
        <f>J126+J127+J128</f>
        <v>1.5544041450777202</v>
      </c>
      <c r="K129" s="200">
        <f>K126+K127+K128</f>
        <v>2.346845473940872</v>
      </c>
      <c r="L129" s="200">
        <f t="shared" ref="L129:BQ129" si="96">L126+L127+L128</f>
        <v>2.7584547991705066</v>
      </c>
      <c r="M129" s="200">
        <f t="shared" si="96"/>
        <v>2.9797989918068932</v>
      </c>
      <c r="N129" s="200">
        <f t="shared" si="96"/>
        <v>3.1061629664802006</v>
      </c>
      <c r="O129" s="200">
        <f t="shared" si="96"/>
        <v>3.1851906741166265</v>
      </c>
      <c r="P129" s="200">
        <f t="shared" si="96"/>
        <v>3.2407055984336295</v>
      </c>
      <c r="Q129" s="200">
        <f t="shared" si="96"/>
        <v>3.2846210043311044</v>
      </c>
      <c r="R129" s="200">
        <f t="shared" si="96"/>
        <v>3.3228950622319426</v>
      </c>
      <c r="S129" s="200">
        <f t="shared" si="96"/>
        <v>3.3585084103986991</v>
      </c>
      <c r="T129" s="200">
        <f t="shared" si="96"/>
        <v>3.3929529362397512</v>
      </c>
      <c r="U129" s="200">
        <f t="shared" si="96"/>
        <v>3.4269761671116536</v>
      </c>
      <c r="V129" s="200">
        <f t="shared" si="96"/>
        <v>3.4609534658710532</v>
      </c>
      <c r="W129" s="200">
        <f t="shared" si="96"/>
        <v>3.4950741288028637</v>
      </c>
      <c r="X129" s="200">
        <f t="shared" si="96"/>
        <v>3.5294344347380564</v>
      </c>
      <c r="Y129" s="200">
        <f t="shared" si="96"/>
        <v>3.564084169767777</v>
      </c>
      <c r="Z129" s="200">
        <f t="shared" si="96"/>
        <v>3.5990498897571341</v>
      </c>
      <c r="AA129" s="200">
        <f t="shared" si="96"/>
        <v>3.6343465517603741</v>
      </c>
      <c r="AB129" s="200">
        <f t="shared" si="96"/>
        <v>3.6699833298882867</v>
      </c>
      <c r="AC129" s="200">
        <f t="shared" si="96"/>
        <v>3.7059665234033021</v>
      </c>
      <c r="AD129" s="200">
        <f t="shared" si="96"/>
        <v>3.7423010109300172</v>
      </c>
      <c r="AE129" s="200">
        <f t="shared" si="96"/>
        <v>3.7789909777250252</v>
      </c>
      <c r="AF129" s="200">
        <f t="shared" si="96"/>
        <v>3.8160402794780204</v>
      </c>
      <c r="AG129" s="200">
        <f t="shared" si="96"/>
        <v>3.8534526243801595</v>
      </c>
      <c r="AH129" s="200">
        <f t="shared" si="96"/>
        <v>3.8912316643277109</v>
      </c>
      <c r="AI129" s="200">
        <f t="shared" si="96"/>
        <v>3.9293810406949929</v>
      </c>
      <c r="AJ129" s="200">
        <f t="shared" si="96"/>
        <v>3.9679044073936445</v>
      </c>
      <c r="AK129" s="200">
        <f t="shared" si="96"/>
        <v>4.0068054425767556</v>
      </c>
      <c r="AL129" s="200">
        <f t="shared" si="96"/>
        <v>4.0460878546671344</v>
      </c>
      <c r="AM129" s="200">
        <f t="shared" si="96"/>
        <v>4.0857553855493709</v>
      </c>
      <c r="AN129" s="200">
        <f t="shared" si="96"/>
        <v>4.1258118123455461</v>
      </c>
      <c r="AO129" s="200">
        <f t="shared" si="96"/>
        <v>4.1662609484845241</v>
      </c>
      <c r="AP129" s="200">
        <f t="shared" si="96"/>
        <v>4.2071066444198149</v>
      </c>
      <c r="AQ129" s="200">
        <f t="shared" si="96"/>
        <v>4.2483527881735146</v>
      </c>
      <c r="AR129" s="200">
        <f t="shared" si="96"/>
        <v>4.2900033057951061</v>
      </c>
      <c r="AS129" s="200">
        <f t="shared" si="96"/>
        <v>4.332062161779513</v>
      </c>
      <c r="AT129" s="200">
        <f t="shared" si="96"/>
        <v>4.3745333594666374</v>
      </c>
      <c r="AU129" s="200">
        <f t="shared" si="96"/>
        <v>4.4174209414335026</v>
      </c>
      <c r="AV129" s="200">
        <f t="shared" si="96"/>
        <v>4.4607289898845845</v>
      </c>
      <c r="AW129" s="200">
        <f t="shared" si="96"/>
        <v>4.5044616270431437</v>
      </c>
      <c r="AX129" s="200">
        <f t="shared" si="96"/>
        <v>4.5486230155449805</v>
      </c>
      <c r="AY129" s="200">
        <f t="shared" si="96"/>
        <v>4.5932173588353438</v>
      </c>
      <c r="AZ129" s="200">
        <f t="shared" si="96"/>
        <v>4.6382489015693764</v>
      </c>
      <c r="BA129" s="200">
        <f t="shared" si="96"/>
        <v>4.6837219300163113</v>
      </c>
      <c r="BB129" s="200">
        <f t="shared" si="96"/>
        <v>4.7296407724675404</v>
      </c>
      <c r="BC129" s="200">
        <f t="shared" si="96"/>
        <v>4.776009799648639</v>
      </c>
      <c r="BD129" s="200">
        <f t="shared" si="96"/>
        <v>4.8228334251354124</v>
      </c>
      <c r="BE129" s="200">
        <f t="shared" si="96"/>
        <v>4.8701161057740059</v>
      </c>
      <c r="BF129" s="200">
        <f t="shared" si="96"/>
        <v>4.9178623421051295</v>
      </c>
      <c r="BG129" s="200">
        <f t="shared" si="96"/>
        <v>4.9660766787924375</v>
      </c>
      <c r="BH129" s="200">
        <f t="shared" si="96"/>
        <v>5.0147637050551097</v>
      </c>
      <c r="BI129" s="200">
        <f t="shared" si="96"/>
        <v>5.0639280551046708</v>
      </c>
      <c r="BJ129" s="200">
        <f t="shared" si="96"/>
        <v>5.1135744085860892</v>
      </c>
      <c r="BK129" s="200">
        <f t="shared" si="96"/>
        <v>5.1637074910232084</v>
      </c>
      <c r="BL129" s="200">
        <f t="shared" si="96"/>
        <v>5.2143320742685342</v>
      </c>
      <c r="BM129" s="200">
        <f t="shared" si="96"/>
        <v>5.2654529769574419</v>
      </c>
      <c r="BN129" s="200">
        <f t="shared" si="96"/>
        <v>5.3170750649668284</v>
      </c>
      <c r="BO129" s="200">
        <f t="shared" si="96"/>
        <v>5.3692032518782673</v>
      </c>
      <c r="BP129" s="200">
        <f t="shared" si="96"/>
        <v>5.4218424994457006</v>
      </c>
      <c r="BQ129" s="200">
        <f t="shared" si="96"/>
        <v>5.4749978180677177</v>
      </c>
    </row>
    <row r="130" spans="5:69">
      <c r="E130" s="331"/>
      <c r="F130" s="328"/>
      <c r="G130" s="324"/>
      <c r="H130" s="325"/>
      <c r="I130" s="226" t="s">
        <v>326</v>
      </c>
      <c r="J130" s="219">
        <f>Variables!$I$22</f>
        <v>15000</v>
      </c>
      <c r="K130" s="219">
        <f>Variables!$I$22</f>
        <v>15000</v>
      </c>
      <c r="L130" s="219">
        <f>Variables!$I$22</f>
        <v>15000</v>
      </c>
      <c r="M130" s="219">
        <f>Variables!$I$22</f>
        <v>15000</v>
      </c>
      <c r="N130" s="219">
        <f>Variables!$I$22</f>
        <v>15000</v>
      </c>
      <c r="O130" s="219">
        <f>Variables!$I$22</f>
        <v>15000</v>
      </c>
      <c r="P130" s="219">
        <f>Variables!$I$22</f>
        <v>15000</v>
      </c>
      <c r="Q130" s="219">
        <f>Variables!$I$22</f>
        <v>15000</v>
      </c>
      <c r="R130" s="219">
        <f>Variables!$I$22</f>
        <v>15000</v>
      </c>
      <c r="S130" s="219">
        <f>Variables!$I$22</f>
        <v>15000</v>
      </c>
      <c r="T130" s="219">
        <f>Variables!$I$22</f>
        <v>15000</v>
      </c>
      <c r="U130" s="219">
        <f>Variables!$I$22</f>
        <v>15000</v>
      </c>
      <c r="V130" s="219">
        <f>Variables!$I$22</f>
        <v>15000</v>
      </c>
      <c r="W130" s="219">
        <f>Variables!$I$22</f>
        <v>15000</v>
      </c>
      <c r="X130" s="219">
        <f>Variables!$I$22</f>
        <v>15000</v>
      </c>
      <c r="Y130" s="219">
        <f>Variables!$I$22</f>
        <v>15000</v>
      </c>
      <c r="Z130" s="219">
        <f>Variables!$I$22</f>
        <v>15000</v>
      </c>
      <c r="AA130" s="219">
        <f>Variables!$I$22</f>
        <v>15000</v>
      </c>
      <c r="AB130" s="219">
        <f>Variables!$I$22</f>
        <v>15000</v>
      </c>
      <c r="AC130" s="219">
        <f>Variables!$I$22</f>
        <v>15000</v>
      </c>
      <c r="AD130" s="219">
        <f>Variables!$I$22</f>
        <v>15000</v>
      </c>
      <c r="AE130" s="219">
        <f>Variables!$I$22</f>
        <v>15000</v>
      </c>
      <c r="AF130" s="219">
        <f>Variables!$I$22</f>
        <v>15000</v>
      </c>
      <c r="AG130" s="219">
        <f>Variables!$I$22</f>
        <v>15000</v>
      </c>
      <c r="AH130" s="219">
        <f>Variables!$I$22</f>
        <v>15000</v>
      </c>
      <c r="AI130" s="219">
        <f>Variables!$I$22</f>
        <v>15000</v>
      </c>
      <c r="AJ130" s="219">
        <f>Variables!$I$22</f>
        <v>15000</v>
      </c>
      <c r="AK130" s="219">
        <f>Variables!$I$22</f>
        <v>15000</v>
      </c>
      <c r="AL130" s="219">
        <f>Variables!$I$22</f>
        <v>15000</v>
      </c>
      <c r="AM130" s="219">
        <f>Variables!$I$22</f>
        <v>15000</v>
      </c>
      <c r="AN130" s="219">
        <f>Variables!$I$22</f>
        <v>15000</v>
      </c>
      <c r="AO130" s="219">
        <f>Variables!$I$22</f>
        <v>15000</v>
      </c>
      <c r="AP130" s="219">
        <f>Variables!$I$22</f>
        <v>15000</v>
      </c>
      <c r="AQ130" s="219">
        <f>Variables!$I$22</f>
        <v>15000</v>
      </c>
      <c r="AR130" s="219">
        <f>Variables!$I$22</f>
        <v>15000</v>
      </c>
      <c r="AS130" s="219">
        <f>Variables!$I$22</f>
        <v>15000</v>
      </c>
      <c r="AT130" s="219">
        <f>Variables!$I$22</f>
        <v>15000</v>
      </c>
      <c r="AU130" s="219">
        <f>Variables!$I$22</f>
        <v>15000</v>
      </c>
      <c r="AV130" s="219">
        <f>Variables!$I$22</f>
        <v>15000</v>
      </c>
      <c r="AW130" s="219">
        <f>Variables!$I$22</f>
        <v>15000</v>
      </c>
      <c r="AX130" s="219">
        <f>Variables!$I$22</f>
        <v>15000</v>
      </c>
      <c r="AY130" s="219">
        <f>Variables!$I$22</f>
        <v>15000</v>
      </c>
      <c r="AZ130" s="219">
        <f>Variables!$I$22</f>
        <v>15000</v>
      </c>
      <c r="BA130" s="219">
        <f>Variables!$I$22</f>
        <v>15000</v>
      </c>
      <c r="BB130" s="219">
        <f>Variables!$I$22</f>
        <v>15000</v>
      </c>
      <c r="BC130" s="219">
        <f>Variables!$I$22</f>
        <v>15000</v>
      </c>
      <c r="BD130" s="219">
        <f>Variables!$I$22</f>
        <v>15000</v>
      </c>
      <c r="BE130" s="219">
        <f>Variables!$I$22</f>
        <v>15000</v>
      </c>
      <c r="BF130" s="219">
        <f>Variables!$I$22</f>
        <v>15000</v>
      </c>
      <c r="BG130" s="219">
        <f>Variables!$I$22</f>
        <v>15000</v>
      </c>
      <c r="BH130" s="219">
        <f>Variables!$I$22</f>
        <v>15000</v>
      </c>
      <c r="BI130" s="219">
        <f>Variables!$I$22</f>
        <v>15000</v>
      </c>
      <c r="BJ130" s="219">
        <f>Variables!$I$22</f>
        <v>15000</v>
      </c>
      <c r="BK130" s="219">
        <f>Variables!$I$22</f>
        <v>15000</v>
      </c>
      <c r="BL130" s="219">
        <f>Variables!$I$22</f>
        <v>15000</v>
      </c>
      <c r="BM130" s="219">
        <f>Variables!$I$22</f>
        <v>15000</v>
      </c>
      <c r="BN130" s="219">
        <f>Variables!$I$22</f>
        <v>15000</v>
      </c>
      <c r="BO130" s="219">
        <f>Variables!$I$22</f>
        <v>15000</v>
      </c>
      <c r="BP130" s="219">
        <f>Variables!$I$22</f>
        <v>15000</v>
      </c>
      <c r="BQ130" s="219">
        <f>Variables!$I$22</f>
        <v>15000</v>
      </c>
    </row>
    <row r="131" spans="5:69">
      <c r="E131" s="331"/>
      <c r="F131" s="328"/>
      <c r="G131" s="324"/>
      <c r="H131" s="325"/>
      <c r="I131" s="226" t="s">
        <v>446</v>
      </c>
      <c r="J131" s="204">
        <f t="shared" ref="J131:BQ131" si="97">J130*$B$10</f>
        <v>3300</v>
      </c>
      <c r="K131" s="204">
        <f t="shared" si="97"/>
        <v>3300</v>
      </c>
      <c r="L131" s="204">
        <f t="shared" si="97"/>
        <v>3300</v>
      </c>
      <c r="M131" s="204">
        <f t="shared" si="97"/>
        <v>3300</v>
      </c>
      <c r="N131" s="204">
        <f t="shared" si="97"/>
        <v>3300</v>
      </c>
      <c r="O131" s="204">
        <f t="shared" si="97"/>
        <v>3300</v>
      </c>
      <c r="P131" s="204">
        <f t="shared" si="97"/>
        <v>3300</v>
      </c>
      <c r="Q131" s="204">
        <f t="shared" si="97"/>
        <v>3300</v>
      </c>
      <c r="R131" s="204">
        <f t="shared" si="97"/>
        <v>3300</v>
      </c>
      <c r="S131" s="204">
        <f t="shared" si="97"/>
        <v>3300</v>
      </c>
      <c r="T131" s="204">
        <f t="shared" si="97"/>
        <v>3300</v>
      </c>
      <c r="U131" s="204">
        <f t="shared" si="97"/>
        <v>3300</v>
      </c>
      <c r="V131" s="204">
        <f t="shared" si="97"/>
        <v>3300</v>
      </c>
      <c r="W131" s="204">
        <f t="shared" si="97"/>
        <v>3300</v>
      </c>
      <c r="X131" s="204">
        <f t="shared" si="97"/>
        <v>3300</v>
      </c>
      <c r="Y131" s="204">
        <f t="shared" si="97"/>
        <v>3300</v>
      </c>
      <c r="Z131" s="204">
        <f t="shared" si="97"/>
        <v>3300</v>
      </c>
      <c r="AA131" s="204">
        <f t="shared" si="97"/>
        <v>3300</v>
      </c>
      <c r="AB131" s="204">
        <f t="shared" si="97"/>
        <v>3300</v>
      </c>
      <c r="AC131" s="204">
        <f t="shared" si="97"/>
        <v>3300</v>
      </c>
      <c r="AD131" s="204">
        <f t="shared" si="97"/>
        <v>3300</v>
      </c>
      <c r="AE131" s="204">
        <f t="shared" si="97"/>
        <v>3300</v>
      </c>
      <c r="AF131" s="204">
        <f t="shared" si="97"/>
        <v>3300</v>
      </c>
      <c r="AG131" s="204">
        <f t="shared" si="97"/>
        <v>3300</v>
      </c>
      <c r="AH131" s="204">
        <f t="shared" si="97"/>
        <v>3300</v>
      </c>
      <c r="AI131" s="204">
        <f t="shared" si="97"/>
        <v>3300</v>
      </c>
      <c r="AJ131" s="204">
        <f t="shared" si="97"/>
        <v>3300</v>
      </c>
      <c r="AK131" s="204">
        <f t="shared" si="97"/>
        <v>3300</v>
      </c>
      <c r="AL131" s="204">
        <f t="shared" si="97"/>
        <v>3300</v>
      </c>
      <c r="AM131" s="204">
        <f t="shared" si="97"/>
        <v>3300</v>
      </c>
      <c r="AN131" s="204">
        <f t="shared" si="97"/>
        <v>3300</v>
      </c>
      <c r="AO131" s="204">
        <f t="shared" si="97"/>
        <v>3300</v>
      </c>
      <c r="AP131" s="204">
        <f t="shared" si="97"/>
        <v>3300</v>
      </c>
      <c r="AQ131" s="204">
        <f t="shared" si="97"/>
        <v>3300</v>
      </c>
      <c r="AR131" s="204">
        <f t="shared" si="97"/>
        <v>3300</v>
      </c>
      <c r="AS131" s="204">
        <f t="shared" si="97"/>
        <v>3300</v>
      </c>
      <c r="AT131" s="204">
        <f t="shared" si="97"/>
        <v>3300</v>
      </c>
      <c r="AU131" s="204">
        <f t="shared" si="97"/>
        <v>3300</v>
      </c>
      <c r="AV131" s="204">
        <f t="shared" si="97"/>
        <v>3300</v>
      </c>
      <c r="AW131" s="204">
        <f t="shared" si="97"/>
        <v>3300</v>
      </c>
      <c r="AX131" s="204">
        <f t="shared" si="97"/>
        <v>3300</v>
      </c>
      <c r="AY131" s="204">
        <f t="shared" si="97"/>
        <v>3300</v>
      </c>
      <c r="AZ131" s="204">
        <f t="shared" si="97"/>
        <v>3300</v>
      </c>
      <c r="BA131" s="204">
        <f t="shared" si="97"/>
        <v>3300</v>
      </c>
      <c r="BB131" s="204">
        <f t="shared" si="97"/>
        <v>3300</v>
      </c>
      <c r="BC131" s="204">
        <f t="shared" si="97"/>
        <v>3300</v>
      </c>
      <c r="BD131" s="204">
        <f t="shared" si="97"/>
        <v>3300</v>
      </c>
      <c r="BE131" s="204">
        <f t="shared" si="97"/>
        <v>3300</v>
      </c>
      <c r="BF131" s="204">
        <f t="shared" si="97"/>
        <v>3300</v>
      </c>
      <c r="BG131" s="204">
        <f t="shared" si="97"/>
        <v>3300</v>
      </c>
      <c r="BH131" s="204">
        <f t="shared" si="97"/>
        <v>3300</v>
      </c>
      <c r="BI131" s="204">
        <f t="shared" si="97"/>
        <v>3300</v>
      </c>
      <c r="BJ131" s="204">
        <f t="shared" si="97"/>
        <v>3300</v>
      </c>
      <c r="BK131" s="204">
        <f t="shared" si="97"/>
        <v>3300</v>
      </c>
      <c r="BL131" s="204">
        <f t="shared" si="97"/>
        <v>3300</v>
      </c>
      <c r="BM131" s="204">
        <f t="shared" si="97"/>
        <v>3300</v>
      </c>
      <c r="BN131" s="204">
        <f t="shared" si="97"/>
        <v>3300</v>
      </c>
      <c r="BO131" s="204">
        <f t="shared" si="97"/>
        <v>3300</v>
      </c>
      <c r="BP131" s="204">
        <f t="shared" si="97"/>
        <v>3300</v>
      </c>
      <c r="BQ131" s="204">
        <f t="shared" si="97"/>
        <v>3300</v>
      </c>
    </row>
    <row r="132" spans="5:69">
      <c r="E132" s="331"/>
      <c r="F132" s="328"/>
      <c r="G132" s="324"/>
      <c r="H132" s="325"/>
      <c r="I132" s="226" t="s">
        <v>346</v>
      </c>
      <c r="J132" s="204">
        <f>J129*J130</f>
        <v>23316.062176165804</v>
      </c>
      <c r="K132" s="204">
        <f>K129*K130</f>
        <v>35202.682109113077</v>
      </c>
      <c r="L132" s="204">
        <f t="shared" ref="L132:BQ132" si="98">L129*L130</f>
        <v>41376.821987557596</v>
      </c>
      <c r="M132" s="204">
        <f t="shared" si="98"/>
        <v>44696.984877103401</v>
      </c>
      <c r="N132" s="204">
        <f t="shared" si="98"/>
        <v>46592.444497203011</v>
      </c>
      <c r="O132" s="204">
        <f t="shared" si="98"/>
        <v>47777.860111749396</v>
      </c>
      <c r="P132" s="204">
        <f t="shared" si="98"/>
        <v>48610.583976504444</v>
      </c>
      <c r="Q132" s="204">
        <f t="shared" si="98"/>
        <v>49269.315064966562</v>
      </c>
      <c r="R132" s="204">
        <f t="shared" si="98"/>
        <v>49843.425933479142</v>
      </c>
      <c r="S132" s="204">
        <f t="shared" si="98"/>
        <v>50377.626155980484</v>
      </c>
      <c r="T132" s="204">
        <f t="shared" si="98"/>
        <v>50894.294043596266</v>
      </c>
      <c r="U132" s="204">
        <f t="shared" si="98"/>
        <v>51404.642506674805</v>
      </c>
      <c r="V132" s="204">
        <f t="shared" si="98"/>
        <v>51914.301988065796</v>
      </c>
      <c r="W132" s="204">
        <f t="shared" si="98"/>
        <v>52426.111932042957</v>
      </c>
      <c r="X132" s="204">
        <f t="shared" si="98"/>
        <v>52941.516521070844</v>
      </c>
      <c r="Y132" s="204">
        <f t="shared" si="98"/>
        <v>53461.262546516657</v>
      </c>
      <c r="Z132" s="204">
        <f t="shared" si="98"/>
        <v>53985.74834635701</v>
      </c>
      <c r="AA132" s="204">
        <f t="shared" si="98"/>
        <v>54515.198276405616</v>
      </c>
      <c r="AB132" s="204">
        <f t="shared" si="98"/>
        <v>55049.749948324301</v>
      </c>
      <c r="AC132" s="204">
        <f t="shared" si="98"/>
        <v>55589.497851049535</v>
      </c>
      <c r="AD132" s="204">
        <f t="shared" si="98"/>
        <v>56134.515163950258</v>
      </c>
      <c r="AE132" s="204">
        <f t="shared" si="98"/>
        <v>56684.864665875379</v>
      </c>
      <c r="AF132" s="204">
        <f t="shared" si="98"/>
        <v>57240.604192170307</v>
      </c>
      <c r="AG132" s="204">
        <f t="shared" si="98"/>
        <v>57801.789365702389</v>
      </c>
      <c r="AH132" s="204">
        <f t="shared" si="98"/>
        <v>58368.474964915666</v>
      </c>
      <c r="AI132" s="204">
        <f t="shared" si="98"/>
        <v>58940.715610424893</v>
      </c>
      <c r="AJ132" s="204">
        <f t="shared" si="98"/>
        <v>59518.56611090467</v>
      </c>
      <c r="AK132" s="204">
        <f t="shared" si="98"/>
        <v>60102.081638651332</v>
      </c>
      <c r="AL132" s="204">
        <f t="shared" si="98"/>
        <v>60691.317820007018</v>
      </c>
      <c r="AM132" s="204">
        <f t="shared" si="98"/>
        <v>61286.330783240563</v>
      </c>
      <c r="AN132" s="204">
        <f t="shared" si="98"/>
        <v>61887.177185183187</v>
      </c>
      <c r="AO132" s="204">
        <f t="shared" si="98"/>
        <v>62493.914227267858</v>
      </c>
      <c r="AP132" s="204">
        <f t="shared" si="98"/>
        <v>63106.599666297225</v>
      </c>
      <c r="AQ132" s="204">
        <f t="shared" si="98"/>
        <v>63725.291822602718</v>
      </c>
      <c r="AR132" s="204">
        <f t="shared" si="98"/>
        <v>64350.049586926594</v>
      </c>
      <c r="AS132" s="204">
        <f t="shared" si="98"/>
        <v>64980.932426692692</v>
      </c>
      <c r="AT132" s="204">
        <f t="shared" si="98"/>
        <v>65618.000391999565</v>
      </c>
      <c r="AU132" s="204">
        <f t="shared" si="98"/>
        <v>66261.314121502539</v>
      </c>
      <c r="AV132" s="204">
        <f t="shared" si="98"/>
        <v>66910.934848268764</v>
      </c>
      <c r="AW132" s="204">
        <f t="shared" si="98"/>
        <v>67566.924405647151</v>
      </c>
      <c r="AX132" s="204">
        <f t="shared" si="98"/>
        <v>68229.34523317471</v>
      </c>
      <c r="AY132" s="204">
        <f t="shared" si="98"/>
        <v>68898.260382530163</v>
      </c>
      <c r="AZ132" s="204">
        <f t="shared" si="98"/>
        <v>69573.73352354065</v>
      </c>
      <c r="BA132" s="204">
        <f t="shared" si="98"/>
        <v>70255.828950244671</v>
      </c>
      <c r="BB132" s="204">
        <f t="shared" si="98"/>
        <v>70944.611587013103</v>
      </c>
      <c r="BC132" s="204">
        <f t="shared" si="98"/>
        <v>71640.146994729585</v>
      </c>
      <c r="BD132" s="204">
        <f t="shared" si="98"/>
        <v>72342.501377031193</v>
      </c>
      <c r="BE132" s="204">
        <f t="shared" si="98"/>
        <v>73051.741586610093</v>
      </c>
      <c r="BF132" s="204">
        <f t="shared" si="98"/>
        <v>73767.935131576945</v>
      </c>
      <c r="BG132" s="204">
        <f t="shared" si="98"/>
        <v>74491.150181886565</v>
      </c>
      <c r="BH132" s="204">
        <f t="shared" si="98"/>
        <v>75221.455575826651</v>
      </c>
      <c r="BI132" s="204">
        <f t="shared" si="98"/>
        <v>75958.920826570058</v>
      </c>
      <c r="BJ132" s="204">
        <f t="shared" si="98"/>
        <v>76703.616128791342</v>
      </c>
      <c r="BK132" s="204">
        <f t="shared" si="98"/>
        <v>77455.612365348119</v>
      </c>
      <c r="BL132" s="204">
        <f t="shared" si="98"/>
        <v>78214.981114028007</v>
      </c>
      <c r="BM132" s="204">
        <f t="shared" si="98"/>
        <v>78981.794654361627</v>
      </c>
      <c r="BN132" s="204">
        <f t="shared" si="98"/>
        <v>79756.125974502429</v>
      </c>
      <c r="BO132" s="204">
        <f t="shared" si="98"/>
        <v>80538.048778174008</v>
      </c>
      <c r="BP132" s="204">
        <f t="shared" si="98"/>
        <v>81327.637491685513</v>
      </c>
      <c r="BQ132" s="204">
        <f t="shared" si="98"/>
        <v>82124.967271015761</v>
      </c>
    </row>
    <row r="133" spans="5:69">
      <c r="E133" s="331"/>
      <c r="F133" s="328"/>
      <c r="G133" s="324"/>
      <c r="H133" s="325"/>
      <c r="I133" s="226" t="s">
        <v>447</v>
      </c>
      <c r="J133" s="228">
        <f t="shared" ref="J133:BQ133" si="99">J132*$B$10</f>
        <v>5129.5336787564765</v>
      </c>
      <c r="K133" s="228">
        <f t="shared" si="99"/>
        <v>7744.5900640048767</v>
      </c>
      <c r="L133" s="228">
        <f t="shared" si="99"/>
        <v>9102.9008372626704</v>
      </c>
      <c r="M133" s="228">
        <f t="shared" si="99"/>
        <v>9833.3366729627487</v>
      </c>
      <c r="N133" s="228">
        <f t="shared" si="99"/>
        <v>10250.337789384663</v>
      </c>
      <c r="O133" s="228">
        <f t="shared" si="99"/>
        <v>10511.129224584867</v>
      </c>
      <c r="P133" s="228">
        <f t="shared" si="99"/>
        <v>10694.328474830978</v>
      </c>
      <c r="Q133" s="228">
        <f t="shared" si="99"/>
        <v>10839.249314292643</v>
      </c>
      <c r="R133" s="228">
        <f t="shared" si="99"/>
        <v>10965.553705365412</v>
      </c>
      <c r="S133" s="228">
        <f t="shared" si="99"/>
        <v>11083.077754315707</v>
      </c>
      <c r="T133" s="228">
        <f t="shared" si="99"/>
        <v>11196.744689591178</v>
      </c>
      <c r="U133" s="228">
        <f t="shared" si="99"/>
        <v>11309.021351468456</v>
      </c>
      <c r="V133" s="228">
        <f t="shared" si="99"/>
        <v>11421.146437374475</v>
      </c>
      <c r="W133" s="228">
        <f t="shared" si="99"/>
        <v>11533.74462504945</v>
      </c>
      <c r="X133" s="228">
        <f t="shared" si="99"/>
        <v>11647.133634635586</v>
      </c>
      <c r="Y133" s="228">
        <f t="shared" si="99"/>
        <v>11761.477760233665</v>
      </c>
      <c r="Z133" s="228">
        <f t="shared" si="99"/>
        <v>11876.864636198543</v>
      </c>
      <c r="AA133" s="228">
        <f t="shared" si="99"/>
        <v>11993.343620809235</v>
      </c>
      <c r="AB133" s="228">
        <f t="shared" si="99"/>
        <v>12110.944988631347</v>
      </c>
      <c r="AC133" s="228">
        <f t="shared" si="99"/>
        <v>12229.689527230898</v>
      </c>
      <c r="AD133" s="228">
        <f t="shared" si="99"/>
        <v>12349.593336069056</v>
      </c>
      <c r="AE133" s="228">
        <f t="shared" si="99"/>
        <v>12470.670226492583</v>
      </c>
      <c r="AF133" s="228">
        <f t="shared" si="99"/>
        <v>12592.932922277467</v>
      </c>
      <c r="AG133" s="228">
        <f t="shared" si="99"/>
        <v>12716.393660454525</v>
      </c>
      <c r="AH133" s="228">
        <f t="shared" si="99"/>
        <v>12841.064492281446</v>
      </c>
      <c r="AI133" s="228">
        <f t="shared" si="99"/>
        <v>12966.957434293477</v>
      </c>
      <c r="AJ133" s="228">
        <f t="shared" si="99"/>
        <v>13094.084544399027</v>
      </c>
      <c r="AK133" s="228">
        <f t="shared" si="99"/>
        <v>13222.457960503294</v>
      </c>
      <c r="AL133" s="228">
        <f t="shared" si="99"/>
        <v>13352.089920401544</v>
      </c>
      <c r="AM133" s="228">
        <f t="shared" si="99"/>
        <v>13482.992772312924</v>
      </c>
      <c r="AN133" s="228">
        <f t="shared" si="99"/>
        <v>13615.178980740302</v>
      </c>
      <c r="AO133" s="228">
        <f t="shared" si="99"/>
        <v>13748.661129998929</v>
      </c>
      <c r="AP133" s="228">
        <f t="shared" si="99"/>
        <v>13883.451926585389</v>
      </c>
      <c r="AQ133" s="228">
        <f t="shared" si="99"/>
        <v>14019.564200972598</v>
      </c>
      <c r="AR133" s="228">
        <f t="shared" si="99"/>
        <v>14157.01090912385</v>
      </c>
      <c r="AS133" s="228">
        <f t="shared" si="99"/>
        <v>14295.805133872393</v>
      </c>
      <c r="AT133" s="228">
        <f t="shared" si="99"/>
        <v>14435.960086239904</v>
      </c>
      <c r="AU133" s="228">
        <f t="shared" si="99"/>
        <v>14577.489106730558</v>
      </c>
      <c r="AV133" s="228">
        <f t="shared" si="99"/>
        <v>14720.405666619128</v>
      </c>
      <c r="AW133" s="228">
        <f t="shared" si="99"/>
        <v>14864.723369242372</v>
      </c>
      <c r="AX133" s="228">
        <f t="shared" si="99"/>
        <v>15010.455951298436</v>
      </c>
      <c r="AY133" s="228">
        <f t="shared" si="99"/>
        <v>15157.617284156637</v>
      </c>
      <c r="AZ133" s="228">
        <f t="shared" si="99"/>
        <v>15306.221375178942</v>
      </c>
      <c r="BA133" s="228">
        <f t="shared" si="99"/>
        <v>15456.282369053828</v>
      </c>
      <c r="BB133" s="228">
        <f t="shared" si="99"/>
        <v>15607.814549142882</v>
      </c>
      <c r="BC133" s="228">
        <f t="shared" si="99"/>
        <v>15760.832338840508</v>
      </c>
      <c r="BD133" s="228">
        <f t="shared" si="99"/>
        <v>15915.350302946863</v>
      </c>
      <c r="BE133" s="228">
        <f t="shared" si="99"/>
        <v>16071.38314905422</v>
      </c>
      <c r="BF133" s="228">
        <f t="shared" si="99"/>
        <v>16228.945728946928</v>
      </c>
      <c r="BG133" s="228">
        <f t="shared" si="99"/>
        <v>16388.053040015046</v>
      </c>
      <c r="BH133" s="228">
        <f t="shared" si="99"/>
        <v>16548.720226681864</v>
      </c>
      <c r="BI133" s="228">
        <f t="shared" si="99"/>
        <v>16710.962581845411</v>
      </c>
      <c r="BJ133" s="228">
        <f t="shared" si="99"/>
        <v>16874.795548334096</v>
      </c>
      <c r="BK133" s="228">
        <f t="shared" si="99"/>
        <v>17040.234720376586</v>
      </c>
      <c r="BL133" s="228">
        <f t="shared" si="99"/>
        <v>17207.295845086162</v>
      </c>
      <c r="BM133" s="228">
        <f t="shared" si="99"/>
        <v>17375.994823959558</v>
      </c>
      <c r="BN133" s="228">
        <f t="shared" si="99"/>
        <v>17546.347714390533</v>
      </c>
      <c r="BO133" s="228">
        <f t="shared" si="99"/>
        <v>17718.370731198283</v>
      </c>
      <c r="BP133" s="228">
        <f t="shared" si="99"/>
        <v>17892.080248170812</v>
      </c>
      <c r="BQ133" s="228">
        <f t="shared" si="99"/>
        <v>18067.492799623469</v>
      </c>
    </row>
    <row r="134" spans="5:69">
      <c r="E134" s="331"/>
      <c r="F134" s="328"/>
      <c r="G134" s="324"/>
      <c r="H134" s="325"/>
      <c r="I134" s="226" t="s">
        <v>448</v>
      </c>
      <c r="J134" s="228">
        <f>J9*J126</f>
        <v>5181.3471502590673</v>
      </c>
      <c r="K134" s="228">
        <f>K9*K126</f>
        <v>5232.1446713400383</v>
      </c>
      <c r="L134" s="228">
        <f t="shared" ref="L134:BQ134" si="100">L9*L126</f>
        <v>5283.4402073335687</v>
      </c>
      <c r="M134" s="228">
        <f t="shared" si="100"/>
        <v>5335.2386407387994</v>
      </c>
      <c r="N134" s="228">
        <f t="shared" si="100"/>
        <v>5387.5449019225134</v>
      </c>
      <c r="O134" s="228">
        <f t="shared" si="100"/>
        <v>5440.3639695884203</v>
      </c>
      <c r="P134" s="228">
        <f t="shared" si="100"/>
        <v>5493.7008712510533</v>
      </c>
      <c r="Q134" s="228">
        <f t="shared" si="100"/>
        <v>5547.5606837142986</v>
      </c>
      <c r="R134" s="228">
        <f t="shared" si="100"/>
        <v>5601.9485335546342</v>
      </c>
      <c r="S134" s="228">
        <f t="shared" si="100"/>
        <v>5656.8695976090921</v>
      </c>
      <c r="T134" s="228">
        <f t="shared" si="100"/>
        <v>5712.3291034680042</v>
      </c>
      <c r="U134" s="228">
        <f t="shared" si="100"/>
        <v>5768.3323299725926</v>
      </c>
      <c r="V134" s="228">
        <f t="shared" si="100"/>
        <v>5824.8846077174221</v>
      </c>
      <c r="W134" s="228">
        <f t="shared" si="100"/>
        <v>5881.991319557791</v>
      </c>
      <c r="X134" s="228">
        <f t="shared" si="100"/>
        <v>5939.657901122082</v>
      </c>
      <c r="Y134" s="228">
        <f t="shared" si="100"/>
        <v>5997.8898413291618</v>
      </c>
      <c r="Z134" s="228">
        <f t="shared" si="100"/>
        <v>6056.6926829108188</v>
      </c>
      <c r="AA134" s="228">
        <f t="shared" si="100"/>
        <v>6116.0720229393564</v>
      </c>
      <c r="AB134" s="228">
        <f t="shared" si="100"/>
        <v>6176.0335133603303</v>
      </c>
      <c r="AC134" s="228">
        <f t="shared" si="100"/>
        <v>6236.58286153053</v>
      </c>
      <c r="AD134" s="228">
        <f t="shared" si="100"/>
        <v>6297.725830761221</v>
      </c>
      <c r="AE134" s="228">
        <f t="shared" si="100"/>
        <v>6359.4682408667222</v>
      </c>
      <c r="AF134" s="228">
        <f t="shared" si="100"/>
        <v>6421.8159687183588</v>
      </c>
      <c r="AG134" s="228">
        <f t="shared" si="100"/>
        <v>6484.7749488038316</v>
      </c>
      <c r="AH134" s="228">
        <f t="shared" si="100"/>
        <v>6548.3511737921035</v>
      </c>
      <c r="AI134" s="228">
        <f t="shared" si="100"/>
        <v>6612.5506951037914</v>
      </c>
      <c r="AJ134" s="228">
        <f t="shared" si="100"/>
        <v>6677.3796234871606</v>
      </c>
      <c r="AK134" s="228">
        <f t="shared" si="100"/>
        <v>6742.8441295997791</v>
      </c>
      <c r="AL134" s="228">
        <f t="shared" si="100"/>
        <v>6808.9504445958555</v>
      </c>
      <c r="AM134" s="228">
        <f t="shared" si="100"/>
        <v>6875.7048607193447</v>
      </c>
      <c r="AN134" s="228">
        <f t="shared" si="100"/>
        <v>6943.1137319028676</v>
      </c>
      <c r="AO134" s="228">
        <f t="shared" si="100"/>
        <v>7011.183474372504</v>
      </c>
      <c r="AP134" s="228">
        <f t="shared" si="100"/>
        <v>7079.9205672585094</v>
      </c>
      <c r="AQ134" s="228">
        <f t="shared" si="100"/>
        <v>7149.331553212025</v>
      </c>
      <c r="AR134" s="228">
        <f t="shared" si="100"/>
        <v>7219.4230390278299</v>
      </c>
      <c r="AS134" s="228">
        <f t="shared" si="100"/>
        <v>7290.2016962731986</v>
      </c>
      <c r="AT134" s="228">
        <f t="shared" si="100"/>
        <v>7361.6742619229381</v>
      </c>
      <c r="AU134" s="228">
        <f t="shared" si="100"/>
        <v>7433.8475390006133</v>
      </c>
      <c r="AV134" s="228">
        <f t="shared" si="100"/>
        <v>7506.7283972261084</v>
      </c>
      <c r="AW134" s="228">
        <f t="shared" si="100"/>
        <v>7580.3237736695028</v>
      </c>
      <c r="AX134" s="228">
        <f t="shared" si="100"/>
        <v>7654.6406734113607</v>
      </c>
      <c r="AY134" s="228">
        <f t="shared" si="100"/>
        <v>7729.6861702095121</v>
      </c>
      <c r="AZ134" s="228">
        <f t="shared" si="100"/>
        <v>7805.4674071723502</v>
      </c>
      <c r="BA134" s="228">
        <f t="shared" si="100"/>
        <v>7881.9915974387459</v>
      </c>
      <c r="BB134" s="228">
        <f t="shared" si="100"/>
        <v>7959.2660248646152</v>
      </c>
      <c r="BC134" s="228">
        <f t="shared" si="100"/>
        <v>8037.2980447162308</v>
      </c>
      <c r="BD134" s="228">
        <f t="shared" si="100"/>
        <v>8116.0950843703095</v>
      </c>
      <c r="BE134" s="228">
        <f t="shared" si="100"/>
        <v>8195.6646440210006</v>
      </c>
      <c r="BF134" s="228">
        <f t="shared" si="100"/>
        <v>8276.0142973937545</v>
      </c>
      <c r="BG134" s="228">
        <f t="shared" si="100"/>
        <v>8357.151692466241</v>
      </c>
      <c r="BH134" s="228">
        <f t="shared" si="100"/>
        <v>8439.0845521963056</v>
      </c>
      <c r="BI134" s="228">
        <f t="shared" si="100"/>
        <v>8521.8206752570532</v>
      </c>
      <c r="BJ134" s="228">
        <f t="shared" si="100"/>
        <v>8605.367936779181</v>
      </c>
      <c r="BK134" s="228">
        <f t="shared" si="100"/>
        <v>8689.7342891005464</v>
      </c>
      <c r="BL134" s="228">
        <f t="shared" si="100"/>
        <v>8774.9277625231007</v>
      </c>
      <c r="BM134" s="228">
        <f t="shared" si="100"/>
        <v>8860.9564660772503</v>
      </c>
      <c r="BN134" s="228">
        <f t="shared" si="100"/>
        <v>8947.8285882936925</v>
      </c>
      <c r="BO134" s="228">
        <f t="shared" si="100"/>
        <v>9035.5523979828449</v>
      </c>
      <c r="BP134" s="228">
        <f t="shared" si="100"/>
        <v>9124.136245021893</v>
      </c>
      <c r="BQ134" s="228">
        <f t="shared" si="100"/>
        <v>9213.5885611495578</v>
      </c>
    </row>
    <row r="135" spans="5:69">
      <c r="E135" s="331"/>
      <c r="F135" s="328"/>
      <c r="G135" s="324"/>
      <c r="H135" s="325"/>
      <c r="I135" s="229" t="s">
        <v>449</v>
      </c>
      <c r="J135" s="204">
        <f t="shared" ref="J135:BQ135" si="101">J133-J134</f>
        <v>-51.813471502590801</v>
      </c>
      <c r="K135" s="204">
        <f t="shared" si="101"/>
        <v>2512.4453926648384</v>
      </c>
      <c r="L135" s="204">
        <f t="shared" si="101"/>
        <v>3819.4606299291017</v>
      </c>
      <c r="M135" s="204">
        <f t="shared" si="101"/>
        <v>4498.0980322239493</v>
      </c>
      <c r="N135" s="204">
        <f t="shared" si="101"/>
        <v>4862.7928874621493</v>
      </c>
      <c r="O135" s="204">
        <f t="shared" si="101"/>
        <v>5070.7652549964469</v>
      </c>
      <c r="P135" s="204">
        <f t="shared" si="101"/>
        <v>5200.6276035799247</v>
      </c>
      <c r="Q135" s="204">
        <f t="shared" si="101"/>
        <v>5291.6886305783446</v>
      </c>
      <c r="R135" s="204">
        <f t="shared" si="101"/>
        <v>5363.6051718107774</v>
      </c>
      <c r="S135" s="204">
        <f t="shared" si="101"/>
        <v>5426.2081567066152</v>
      </c>
      <c r="T135" s="204">
        <f t="shared" si="101"/>
        <v>5484.4155861231739</v>
      </c>
      <c r="U135" s="204">
        <f t="shared" si="101"/>
        <v>5540.6890214958639</v>
      </c>
      <c r="V135" s="204">
        <f t="shared" si="101"/>
        <v>5596.2618296570527</v>
      </c>
      <c r="W135" s="204">
        <f t="shared" si="101"/>
        <v>5651.7533054916594</v>
      </c>
      <c r="X135" s="204">
        <f t="shared" si="101"/>
        <v>5707.4757335135037</v>
      </c>
      <c r="Y135" s="204">
        <f t="shared" si="101"/>
        <v>5763.5879189045036</v>
      </c>
      <c r="Z135" s="204">
        <f t="shared" si="101"/>
        <v>5820.1719532877241</v>
      </c>
      <c r="AA135" s="204">
        <f t="shared" si="101"/>
        <v>5877.2715978698789</v>
      </c>
      <c r="AB135" s="204">
        <f t="shared" si="101"/>
        <v>5934.9114752710166</v>
      </c>
      <c r="AC135" s="204">
        <f t="shared" si="101"/>
        <v>5993.1066657003676</v>
      </c>
      <c r="AD135" s="204">
        <f t="shared" si="101"/>
        <v>6051.867505307835</v>
      </c>
      <c r="AE135" s="204">
        <f t="shared" si="101"/>
        <v>6111.2019856258603</v>
      </c>
      <c r="AF135" s="204">
        <f t="shared" si="101"/>
        <v>6171.116953559108</v>
      </c>
      <c r="AG135" s="204">
        <f t="shared" si="101"/>
        <v>6231.6187116506935</v>
      </c>
      <c r="AH135" s="204">
        <f t="shared" si="101"/>
        <v>6292.7133184893428</v>
      </c>
      <c r="AI135" s="204">
        <f t="shared" si="101"/>
        <v>6354.406739189686</v>
      </c>
      <c r="AJ135" s="204">
        <f t="shared" si="101"/>
        <v>6416.7049209118668</v>
      </c>
      <c r="AK135" s="204">
        <f t="shared" si="101"/>
        <v>6479.613830903515</v>
      </c>
      <c r="AL135" s="204">
        <f t="shared" si="101"/>
        <v>6543.1394758056886</v>
      </c>
      <c r="AM135" s="204">
        <f t="shared" si="101"/>
        <v>6607.2879115935793</v>
      </c>
      <c r="AN135" s="204">
        <f t="shared" si="101"/>
        <v>6672.0652488374344</v>
      </c>
      <c r="AO135" s="204">
        <f t="shared" si="101"/>
        <v>6737.4776556264251</v>
      </c>
      <c r="AP135" s="204">
        <f t="shared" si="101"/>
        <v>6803.5313593268793</v>
      </c>
      <c r="AQ135" s="204">
        <f t="shared" si="101"/>
        <v>6870.2326477605729</v>
      </c>
      <c r="AR135" s="204">
        <f t="shared" si="101"/>
        <v>6937.5878700960202</v>
      </c>
      <c r="AS135" s="204">
        <f t="shared" si="101"/>
        <v>7005.603437599194</v>
      </c>
      <c r="AT135" s="204">
        <f t="shared" si="101"/>
        <v>7074.2858243169658</v>
      </c>
      <c r="AU135" s="204">
        <f t="shared" si="101"/>
        <v>7143.6415677299447</v>
      </c>
      <c r="AV135" s="204">
        <f t="shared" si="101"/>
        <v>7213.6772693930197</v>
      </c>
      <c r="AW135" s="204">
        <f t="shared" si="101"/>
        <v>7284.3995955728697</v>
      </c>
      <c r="AX135" s="204">
        <f t="shared" si="101"/>
        <v>7355.8152778870754</v>
      </c>
      <c r="AY135" s="204">
        <f t="shared" si="101"/>
        <v>7427.9311139471247</v>
      </c>
      <c r="AZ135" s="204">
        <f t="shared" si="101"/>
        <v>7500.753968006592</v>
      </c>
      <c r="BA135" s="204">
        <f t="shared" si="101"/>
        <v>7574.2907716150821</v>
      </c>
      <c r="BB135" s="204">
        <f t="shared" si="101"/>
        <v>7648.548524278267</v>
      </c>
      <c r="BC135" s="204">
        <f t="shared" si="101"/>
        <v>7723.534294124277</v>
      </c>
      <c r="BD135" s="204">
        <f t="shared" si="101"/>
        <v>7799.2552185765535</v>
      </c>
      <c r="BE135" s="204">
        <f t="shared" si="101"/>
        <v>7875.7185050332191</v>
      </c>
      <c r="BF135" s="204">
        <f t="shared" si="101"/>
        <v>7952.9314315531738</v>
      </c>
      <c r="BG135" s="204">
        <f t="shared" si="101"/>
        <v>8030.9013475488046</v>
      </c>
      <c r="BH135" s="204">
        <f t="shared" si="101"/>
        <v>8109.6356744855584</v>
      </c>
      <c r="BI135" s="204">
        <f t="shared" si="101"/>
        <v>8189.1419065883583</v>
      </c>
      <c r="BJ135" s="204">
        <f t="shared" si="101"/>
        <v>8269.4276115549146</v>
      </c>
      <c r="BK135" s="204">
        <f t="shared" si="101"/>
        <v>8350.5004312760393</v>
      </c>
      <c r="BL135" s="204">
        <f t="shared" si="101"/>
        <v>8432.3680825630618</v>
      </c>
      <c r="BM135" s="204">
        <f t="shared" si="101"/>
        <v>8515.0383578823075</v>
      </c>
      <c r="BN135" s="204">
        <f t="shared" si="101"/>
        <v>8598.5191260968404</v>
      </c>
      <c r="BO135" s="204">
        <f t="shared" si="101"/>
        <v>8682.8183332154385</v>
      </c>
      <c r="BP135" s="204">
        <f t="shared" si="101"/>
        <v>8767.9440031489194</v>
      </c>
      <c r="BQ135" s="204">
        <f t="shared" si="101"/>
        <v>8853.9042384739114</v>
      </c>
    </row>
    <row r="136" spans="5:69">
      <c r="E136" s="331"/>
      <c r="F136" s="328"/>
      <c r="G136" s="329" t="s">
        <v>63</v>
      </c>
      <c r="H136" s="323" t="s">
        <v>25</v>
      </c>
      <c r="I136" s="230" t="s">
        <v>318</v>
      </c>
      <c r="J136" s="216">
        <f>Variables!$I$29</f>
        <v>0.1</v>
      </c>
      <c r="K136" s="216">
        <f>Variables!$I$29</f>
        <v>0.1</v>
      </c>
      <c r="L136" s="216">
        <f>Variables!$I$29</f>
        <v>0.1</v>
      </c>
      <c r="M136" s="216">
        <f>Variables!$I$29</f>
        <v>0.1</v>
      </c>
      <c r="N136" s="216">
        <f>Variables!$I$29</f>
        <v>0.1</v>
      </c>
      <c r="O136" s="216">
        <f>Variables!$I$29</f>
        <v>0.1</v>
      </c>
      <c r="P136" s="216">
        <f>Variables!$I$29</f>
        <v>0.1</v>
      </c>
      <c r="Q136" s="216">
        <f>Variables!$I$29</f>
        <v>0.1</v>
      </c>
      <c r="R136" s="216">
        <f>Variables!$I$29</f>
        <v>0.1</v>
      </c>
      <c r="S136" s="216">
        <f>Variables!$I$29</f>
        <v>0.1</v>
      </c>
      <c r="T136" s="216">
        <f>Variables!$I$29</f>
        <v>0.1</v>
      </c>
      <c r="U136" s="216">
        <f>Variables!$I$29</f>
        <v>0.1</v>
      </c>
      <c r="V136" s="216">
        <f>Variables!$I$29</f>
        <v>0.1</v>
      </c>
      <c r="W136" s="216">
        <f>Variables!$I$29</f>
        <v>0.1</v>
      </c>
      <c r="X136" s="216">
        <f>Variables!$I$29</f>
        <v>0.1</v>
      </c>
      <c r="Y136" s="216">
        <f>Variables!$I$29</f>
        <v>0.1</v>
      </c>
      <c r="Z136" s="216">
        <f>Variables!$I$29</f>
        <v>0.1</v>
      </c>
      <c r="AA136" s="216">
        <f>Variables!$I$29</f>
        <v>0.1</v>
      </c>
      <c r="AB136" s="216">
        <f>Variables!$I$29</f>
        <v>0.1</v>
      </c>
      <c r="AC136" s="216">
        <f>Variables!$I$29</f>
        <v>0.1</v>
      </c>
      <c r="AD136" s="216">
        <f>Variables!$I$29</f>
        <v>0.1</v>
      </c>
      <c r="AE136" s="216">
        <f>Variables!$I$29</f>
        <v>0.1</v>
      </c>
      <c r="AF136" s="216">
        <f>Variables!$I$29</f>
        <v>0.1</v>
      </c>
      <c r="AG136" s="216">
        <f>Variables!$I$29</f>
        <v>0.1</v>
      </c>
      <c r="AH136" s="216">
        <f>Variables!$I$29</f>
        <v>0.1</v>
      </c>
      <c r="AI136" s="216">
        <f>Variables!$I$29</f>
        <v>0.1</v>
      </c>
      <c r="AJ136" s="216">
        <f>Variables!$I$29</f>
        <v>0.1</v>
      </c>
      <c r="AK136" s="216">
        <f>Variables!$I$29</f>
        <v>0.1</v>
      </c>
      <c r="AL136" s="216">
        <f>Variables!$I$29</f>
        <v>0.1</v>
      </c>
      <c r="AM136" s="216">
        <f>Variables!$I$29</f>
        <v>0.1</v>
      </c>
      <c r="AN136" s="216">
        <f>Variables!$I$29</f>
        <v>0.1</v>
      </c>
      <c r="AO136" s="216">
        <f>Variables!$I$29</f>
        <v>0.1</v>
      </c>
      <c r="AP136" s="216">
        <f>Variables!$I$29</f>
        <v>0.1</v>
      </c>
      <c r="AQ136" s="216">
        <f>Variables!$I$29</f>
        <v>0.1</v>
      </c>
      <c r="AR136" s="216">
        <f>Variables!$I$29</f>
        <v>0.1</v>
      </c>
      <c r="AS136" s="216">
        <f>Variables!$I$29</f>
        <v>0.1</v>
      </c>
      <c r="AT136" s="216">
        <f>Variables!$I$29</f>
        <v>0.1</v>
      </c>
      <c r="AU136" s="216">
        <f>Variables!$I$29</f>
        <v>0.1</v>
      </c>
      <c r="AV136" s="216">
        <f>Variables!$I$29</f>
        <v>0.1</v>
      </c>
      <c r="AW136" s="216">
        <f>Variables!$I$29</f>
        <v>0.1</v>
      </c>
      <c r="AX136" s="216">
        <f>Variables!$I$29</f>
        <v>0.1</v>
      </c>
      <c r="AY136" s="216">
        <f>Variables!$I$29</f>
        <v>0.1</v>
      </c>
      <c r="AZ136" s="216">
        <f>Variables!$I$29</f>
        <v>0.1</v>
      </c>
      <c r="BA136" s="216">
        <f>Variables!$I$29</f>
        <v>0.1</v>
      </c>
      <c r="BB136" s="216">
        <f>Variables!$I$29</f>
        <v>0.1</v>
      </c>
      <c r="BC136" s="216">
        <f>Variables!$I$29</f>
        <v>0.1</v>
      </c>
      <c r="BD136" s="216">
        <f>Variables!$I$29</f>
        <v>0.1</v>
      </c>
      <c r="BE136" s="216">
        <f>Variables!$I$29</f>
        <v>0.1</v>
      </c>
      <c r="BF136" s="216">
        <f>Variables!$I$29</f>
        <v>0.1</v>
      </c>
      <c r="BG136" s="216">
        <f>Variables!$I$29</f>
        <v>0.1</v>
      </c>
      <c r="BH136" s="216">
        <f>Variables!$I$29</f>
        <v>0.1</v>
      </c>
      <c r="BI136" s="216">
        <f>Variables!$I$29</f>
        <v>0.1</v>
      </c>
      <c r="BJ136" s="216">
        <f>Variables!$I$29</f>
        <v>0.1</v>
      </c>
      <c r="BK136" s="216">
        <f>Variables!$I$29</f>
        <v>0.1</v>
      </c>
      <c r="BL136" s="216">
        <f>Variables!$I$29</f>
        <v>0.1</v>
      </c>
      <c r="BM136" s="216">
        <f>Variables!$I$29</f>
        <v>0.1</v>
      </c>
      <c r="BN136" s="216">
        <f>Variables!$I$29</f>
        <v>0.1</v>
      </c>
      <c r="BO136" s="216">
        <f>Variables!$I$29</f>
        <v>0.1</v>
      </c>
      <c r="BP136" s="216">
        <f>Variables!$I$29</f>
        <v>0.1</v>
      </c>
      <c r="BQ136" s="216">
        <f>Variables!$I$29</f>
        <v>0.1</v>
      </c>
    </row>
    <row r="137" spans="5:69">
      <c r="E137" s="331"/>
      <c r="F137" s="328"/>
      <c r="G137" s="329"/>
      <c r="H137" s="323"/>
      <c r="I137" s="232" t="s">
        <v>319</v>
      </c>
      <c r="J137" s="216">
        <f>Variables!$I$30</f>
        <v>0.5</v>
      </c>
      <c r="K137" s="216">
        <f>Variables!$I$30</f>
        <v>0.5</v>
      </c>
      <c r="L137" s="216">
        <f>Variables!$I$30</f>
        <v>0.5</v>
      </c>
      <c r="M137" s="216">
        <f>Variables!$I$30</f>
        <v>0.5</v>
      </c>
      <c r="N137" s="216">
        <f>Variables!$I$30</f>
        <v>0.5</v>
      </c>
      <c r="O137" s="216">
        <f>Variables!$I$30</f>
        <v>0.5</v>
      </c>
      <c r="P137" s="216">
        <f>Variables!$I$30</f>
        <v>0.5</v>
      </c>
      <c r="Q137" s="216">
        <f>Variables!$I$30</f>
        <v>0.5</v>
      </c>
      <c r="R137" s="216">
        <f>Variables!$I$30</f>
        <v>0.5</v>
      </c>
      <c r="S137" s="216">
        <f>Variables!$I$30</f>
        <v>0.5</v>
      </c>
      <c r="T137" s="216">
        <f>Variables!$I$30</f>
        <v>0.5</v>
      </c>
      <c r="U137" s="216">
        <f>Variables!$I$30</f>
        <v>0.5</v>
      </c>
      <c r="V137" s="216">
        <f>Variables!$I$30</f>
        <v>0.5</v>
      </c>
      <c r="W137" s="216">
        <f>Variables!$I$30</f>
        <v>0.5</v>
      </c>
      <c r="X137" s="216">
        <f>Variables!$I$30</f>
        <v>0.5</v>
      </c>
      <c r="Y137" s="216">
        <f>Variables!$I$30</f>
        <v>0.5</v>
      </c>
      <c r="Z137" s="216">
        <f>Variables!$I$30</f>
        <v>0.5</v>
      </c>
      <c r="AA137" s="216">
        <f>Variables!$I$30</f>
        <v>0.5</v>
      </c>
      <c r="AB137" s="216">
        <f>Variables!$I$30</f>
        <v>0.5</v>
      </c>
      <c r="AC137" s="216">
        <f>Variables!$I$30</f>
        <v>0.5</v>
      </c>
      <c r="AD137" s="216">
        <f>Variables!$I$30</f>
        <v>0.5</v>
      </c>
      <c r="AE137" s="216">
        <f>Variables!$I$30</f>
        <v>0.5</v>
      </c>
      <c r="AF137" s="216">
        <f>Variables!$I$30</f>
        <v>0.5</v>
      </c>
      <c r="AG137" s="216">
        <f>Variables!$I$30</f>
        <v>0.5</v>
      </c>
      <c r="AH137" s="216">
        <f>Variables!$I$30</f>
        <v>0.5</v>
      </c>
      <c r="AI137" s="216">
        <f>Variables!$I$30</f>
        <v>0.5</v>
      </c>
      <c r="AJ137" s="216">
        <f>Variables!$I$30</f>
        <v>0.5</v>
      </c>
      <c r="AK137" s="216">
        <f>Variables!$I$30</f>
        <v>0.5</v>
      </c>
      <c r="AL137" s="216">
        <f>Variables!$I$30</f>
        <v>0.5</v>
      </c>
      <c r="AM137" s="216">
        <f>Variables!$I$30</f>
        <v>0.5</v>
      </c>
      <c r="AN137" s="216">
        <f>Variables!$I$30</f>
        <v>0.5</v>
      </c>
      <c r="AO137" s="216">
        <f>Variables!$I$30</f>
        <v>0.5</v>
      </c>
      <c r="AP137" s="216">
        <f>Variables!$I$30</f>
        <v>0.5</v>
      </c>
      <c r="AQ137" s="216">
        <f>Variables!$I$30</f>
        <v>0.5</v>
      </c>
      <c r="AR137" s="216">
        <f>Variables!$I$30</f>
        <v>0.5</v>
      </c>
      <c r="AS137" s="216">
        <f>Variables!$I$30</f>
        <v>0.5</v>
      </c>
      <c r="AT137" s="216">
        <f>Variables!$I$30</f>
        <v>0.5</v>
      </c>
      <c r="AU137" s="216">
        <f>Variables!$I$30</f>
        <v>0.5</v>
      </c>
      <c r="AV137" s="216">
        <f>Variables!$I$30</f>
        <v>0.5</v>
      </c>
      <c r="AW137" s="216">
        <f>Variables!$I$30</f>
        <v>0.5</v>
      </c>
      <c r="AX137" s="216">
        <f>Variables!$I$30</f>
        <v>0.5</v>
      </c>
      <c r="AY137" s="216">
        <f>Variables!$I$30</f>
        <v>0.5</v>
      </c>
      <c r="AZ137" s="216">
        <f>Variables!$I$30</f>
        <v>0.5</v>
      </c>
      <c r="BA137" s="216">
        <f>Variables!$I$30</f>
        <v>0.5</v>
      </c>
      <c r="BB137" s="216">
        <f>Variables!$I$30</f>
        <v>0.5</v>
      </c>
      <c r="BC137" s="216">
        <f>Variables!$I$30</f>
        <v>0.5</v>
      </c>
      <c r="BD137" s="216">
        <f>Variables!$I$30</f>
        <v>0.5</v>
      </c>
      <c r="BE137" s="216">
        <f>Variables!$I$30</f>
        <v>0.5</v>
      </c>
      <c r="BF137" s="216">
        <f>Variables!$I$30</f>
        <v>0.5</v>
      </c>
      <c r="BG137" s="216">
        <f>Variables!$I$30</f>
        <v>0.5</v>
      </c>
      <c r="BH137" s="216">
        <f>Variables!$I$30</f>
        <v>0.5</v>
      </c>
      <c r="BI137" s="216">
        <f>Variables!$I$30</f>
        <v>0.5</v>
      </c>
      <c r="BJ137" s="216">
        <f>Variables!$I$30</f>
        <v>0.5</v>
      </c>
      <c r="BK137" s="216">
        <f>Variables!$I$30</f>
        <v>0.5</v>
      </c>
      <c r="BL137" s="216">
        <f>Variables!$I$30</f>
        <v>0.5</v>
      </c>
      <c r="BM137" s="216">
        <f>Variables!$I$30</f>
        <v>0.5</v>
      </c>
      <c r="BN137" s="216">
        <f>Variables!$I$30</f>
        <v>0.5</v>
      </c>
      <c r="BO137" s="216">
        <f>Variables!$I$30</f>
        <v>0.5</v>
      </c>
      <c r="BP137" s="216">
        <f>Variables!$I$30</f>
        <v>0.5</v>
      </c>
      <c r="BQ137" s="216">
        <f>Variables!$I$30</f>
        <v>0.5</v>
      </c>
    </row>
    <row r="138" spans="5:69">
      <c r="E138" s="331"/>
      <c r="F138" s="328"/>
      <c r="G138" s="329"/>
      <c r="H138" s="323"/>
      <c r="I138" s="230" t="s">
        <v>321</v>
      </c>
      <c r="J138" s="200">
        <f>J95*J136*J137</f>
        <v>0.77720207253886009</v>
      </c>
      <c r="K138" s="200">
        <f>K95*K136*K137</f>
        <v>0.80051813471502598</v>
      </c>
      <c r="L138" s="200">
        <f t="shared" ref="L138:BQ138" si="102">L95*L136*L137</f>
        <v>0.82453367875647676</v>
      </c>
      <c r="M138" s="200">
        <f t="shared" si="102"/>
        <v>0.849269689119171</v>
      </c>
      <c r="N138" s="200">
        <f t="shared" si="102"/>
        <v>0.87474777979274632</v>
      </c>
      <c r="O138" s="200">
        <f t="shared" si="102"/>
        <v>0.90099021318652872</v>
      </c>
      <c r="P138" s="200">
        <f t="shared" si="102"/>
        <v>0.9280199195821246</v>
      </c>
      <c r="Q138" s="200">
        <f t="shared" si="102"/>
        <v>0.95586051716958831</v>
      </c>
      <c r="R138" s="200">
        <f t="shared" si="102"/>
        <v>0.98453633268467589</v>
      </c>
      <c r="S138" s="200">
        <f t="shared" si="102"/>
        <v>1.0140724226652162</v>
      </c>
      <c r="T138" s="200">
        <f t="shared" si="102"/>
        <v>1.044494595345173</v>
      </c>
      <c r="U138" s="200">
        <f t="shared" si="102"/>
        <v>1.0758294332055278</v>
      </c>
      <c r="V138" s="200">
        <f t="shared" si="102"/>
        <v>1.1081043162016937</v>
      </c>
      <c r="W138" s="200">
        <f t="shared" si="102"/>
        <v>1.1413474456877448</v>
      </c>
      <c r="X138" s="200">
        <f t="shared" si="102"/>
        <v>1.1755878690583772</v>
      </c>
      <c r="Y138" s="200">
        <f t="shared" si="102"/>
        <v>1.2108555051301284</v>
      </c>
      <c r="Z138" s="200">
        <f t="shared" si="102"/>
        <v>1.2471811702840323</v>
      </c>
      <c r="AA138" s="200">
        <f t="shared" si="102"/>
        <v>1.2845966053925533</v>
      </c>
      <c r="AB138" s="200">
        <f t="shared" si="102"/>
        <v>1.32313450355433</v>
      </c>
      <c r="AC138" s="200">
        <f t="shared" si="102"/>
        <v>1.3628285386609598</v>
      </c>
      <c r="AD138" s="200">
        <f t="shared" si="102"/>
        <v>1.4037133948207885</v>
      </c>
      <c r="AE138" s="200">
        <f t="shared" si="102"/>
        <v>1.4458247966654121</v>
      </c>
      <c r="AF138" s="200">
        <f t="shared" si="102"/>
        <v>1.4891995405653746</v>
      </c>
      <c r="AG138" s="200">
        <f t="shared" si="102"/>
        <v>1.5338755267823354</v>
      </c>
      <c r="AH138" s="200">
        <f t="shared" si="102"/>
        <v>1.5798917925858058</v>
      </c>
      <c r="AI138" s="200">
        <f t="shared" si="102"/>
        <v>1.6272885463633799</v>
      </c>
      <c r="AJ138" s="200">
        <f t="shared" si="102"/>
        <v>1.6761072027542814</v>
      </c>
      <c r="AK138" s="200">
        <f t="shared" si="102"/>
        <v>1.7263904188369097</v>
      </c>
      <c r="AL138" s="200">
        <f t="shared" si="102"/>
        <v>1.7781821314020172</v>
      </c>
      <c r="AM138" s="200">
        <f t="shared" si="102"/>
        <v>1.8315275953440775</v>
      </c>
      <c r="AN138" s="200">
        <f t="shared" si="102"/>
        <v>1.8864734232044</v>
      </c>
      <c r="AO138" s="200">
        <f t="shared" si="102"/>
        <v>1.9430676259005322</v>
      </c>
      <c r="AP138" s="200">
        <f t="shared" si="102"/>
        <v>2.0013596546775481</v>
      </c>
      <c r="AQ138" s="200">
        <f t="shared" si="102"/>
        <v>2.0614004443178744</v>
      </c>
      <c r="AR138" s="200">
        <f t="shared" si="102"/>
        <v>2.1232424576474109</v>
      </c>
      <c r="AS138" s="200">
        <f t="shared" si="102"/>
        <v>2.1869397313768335</v>
      </c>
      <c r="AT138" s="200">
        <f t="shared" si="102"/>
        <v>2.2525479233181387</v>
      </c>
      <c r="AU138" s="200">
        <f t="shared" si="102"/>
        <v>2.3201243610176827</v>
      </c>
      <c r="AV138" s="200">
        <f t="shared" si="102"/>
        <v>2.3897280918482133</v>
      </c>
      <c r="AW138" s="200">
        <f t="shared" si="102"/>
        <v>2.46141993460366</v>
      </c>
      <c r="AX138" s="200">
        <f t="shared" si="102"/>
        <v>2.5352625326417697</v>
      </c>
      <c r="AY138" s="200">
        <f t="shared" si="102"/>
        <v>2.6113204086210224</v>
      </c>
      <c r="AZ138" s="200">
        <f t="shared" si="102"/>
        <v>2.6896600208796531</v>
      </c>
      <c r="BA138" s="200">
        <f t="shared" si="102"/>
        <v>2.7703498215060431</v>
      </c>
      <c r="BB138" s="200">
        <f t="shared" si="102"/>
        <v>2.8534603161512244</v>
      </c>
      <c r="BC138" s="200">
        <f t="shared" si="102"/>
        <v>2.9390641256357615</v>
      </c>
      <c r="BD138" s="200">
        <f t="shared" si="102"/>
        <v>3.0272360494048338</v>
      </c>
      <c r="BE138" s="200">
        <f t="shared" si="102"/>
        <v>3.1180531308869792</v>
      </c>
      <c r="BF138" s="200">
        <f t="shared" si="102"/>
        <v>3.2115947248135885</v>
      </c>
      <c r="BG138" s="200">
        <f t="shared" si="102"/>
        <v>3.3079425665579962</v>
      </c>
      <c r="BH138" s="200">
        <f t="shared" si="102"/>
        <v>3.4071808435547362</v>
      </c>
      <c r="BI138" s="200">
        <f t="shared" si="102"/>
        <v>3.5093962688613787</v>
      </c>
      <c r="BJ138" s="200">
        <f t="shared" si="102"/>
        <v>3.6146781569272202</v>
      </c>
      <c r="BK138" s="200">
        <f t="shared" si="102"/>
        <v>3.723118501635037</v>
      </c>
      <c r="BL138" s="200">
        <f t="shared" si="102"/>
        <v>3.8348120566840884</v>
      </c>
      <c r="BM138" s="200">
        <f t="shared" si="102"/>
        <v>3.949856418384611</v>
      </c>
      <c r="BN138" s="200">
        <f t="shared" si="102"/>
        <v>4.0683521109361491</v>
      </c>
      <c r="BO138" s="200">
        <f t="shared" si="102"/>
        <v>4.1904026742642335</v>
      </c>
      <c r="BP138" s="200">
        <f t="shared" si="102"/>
        <v>4.3161147544921601</v>
      </c>
      <c r="BQ138" s="200">
        <f t="shared" si="102"/>
        <v>4.4455981971269258</v>
      </c>
    </row>
    <row r="139" spans="5:69">
      <c r="E139" s="331"/>
      <c r="F139" s="328"/>
      <c r="G139" s="329"/>
      <c r="H139" s="323"/>
      <c r="I139" s="230" t="s">
        <v>323</v>
      </c>
      <c r="J139" s="200">
        <f>J138/J274</f>
        <v>0.38860103626943004</v>
      </c>
      <c r="K139" s="200">
        <f>K138/K274</f>
        <v>0.39241085035050294</v>
      </c>
      <c r="L139" s="200">
        <f t="shared" ref="L139:BQ139" si="103">L138/L274</f>
        <v>0.39625801555001766</v>
      </c>
      <c r="M139" s="200">
        <f t="shared" si="103"/>
        <v>0.40014289805540992</v>
      </c>
      <c r="N139" s="200">
        <f t="shared" si="103"/>
        <v>0.4040658676441885</v>
      </c>
      <c r="O139" s="200">
        <f t="shared" si="103"/>
        <v>0.40802729771913154</v>
      </c>
      <c r="P139" s="200">
        <f t="shared" si="103"/>
        <v>0.41202756534382895</v>
      </c>
      <c r="Q139" s="200">
        <f t="shared" si="103"/>
        <v>0.41606705127857241</v>
      </c>
      <c r="R139" s="200">
        <f t="shared" si="103"/>
        <v>0.42014614001659756</v>
      </c>
      <c r="S139" s="200">
        <f t="shared" si="103"/>
        <v>0.42426521982068188</v>
      </c>
      <c r="T139" s="200">
        <f t="shared" si="103"/>
        <v>0.42842468276010037</v>
      </c>
      <c r="U139" s="200">
        <f t="shared" si="103"/>
        <v>0.43262492474794439</v>
      </c>
      <c r="V139" s="200">
        <f t="shared" si="103"/>
        <v>0.4368663455788066</v>
      </c>
      <c r="W139" s="200">
        <f t="shared" si="103"/>
        <v>0.44114934896683428</v>
      </c>
      <c r="X139" s="200">
        <f t="shared" si="103"/>
        <v>0.44547434258415614</v>
      </c>
      <c r="Y139" s="200">
        <f t="shared" si="103"/>
        <v>0.44984173809968703</v>
      </c>
      <c r="Z139" s="200">
        <f t="shared" si="103"/>
        <v>0.45425195121831141</v>
      </c>
      <c r="AA139" s="200">
        <f t="shared" si="103"/>
        <v>0.45870540172045171</v>
      </c>
      <c r="AB139" s="200">
        <f t="shared" si="103"/>
        <v>0.46320251350202479</v>
      </c>
      <c r="AC139" s="200">
        <f t="shared" si="103"/>
        <v>0.4677437146147897</v>
      </c>
      <c r="AD139" s="200">
        <f t="shared" si="103"/>
        <v>0.47232943730709159</v>
      </c>
      <c r="AE139" s="200">
        <f t="shared" si="103"/>
        <v>0.47696011806500416</v>
      </c>
      <c r="AF139" s="200">
        <f t="shared" si="103"/>
        <v>0.48163619765387689</v>
      </c>
      <c r="AG139" s="200">
        <f t="shared" si="103"/>
        <v>0.48635812116028726</v>
      </c>
      <c r="AH139" s="200">
        <f t="shared" si="103"/>
        <v>0.49112633803440781</v>
      </c>
      <c r="AI139" s="200">
        <f t="shared" si="103"/>
        <v>0.49594130213278431</v>
      </c>
      <c r="AJ139" s="200">
        <f t="shared" si="103"/>
        <v>0.50080347176153706</v>
      </c>
      <c r="AK139" s="200">
        <f t="shared" si="103"/>
        <v>0.50571330971998341</v>
      </c>
      <c r="AL139" s="200">
        <f t="shared" si="103"/>
        <v>0.51067128334468914</v>
      </c>
      <c r="AM139" s="200">
        <f t="shared" si="103"/>
        <v>0.51567786455395082</v>
      </c>
      <c r="AN139" s="200">
        <f t="shared" si="103"/>
        <v>0.52073352989271504</v>
      </c>
      <c r="AO139" s="200">
        <f t="shared" si="103"/>
        <v>0.52583876057793777</v>
      </c>
      <c r="AP139" s="200">
        <f t="shared" si="103"/>
        <v>0.5309940425443882</v>
      </c>
      <c r="AQ139" s="200">
        <f t="shared" si="103"/>
        <v>0.53619986649090179</v>
      </c>
      <c r="AR139" s="200">
        <f t="shared" si="103"/>
        <v>0.54145672792708721</v>
      </c>
      <c r="AS139" s="200">
        <f t="shared" si="103"/>
        <v>0.54676512722048998</v>
      </c>
      <c r="AT139" s="200">
        <f t="shared" si="103"/>
        <v>0.55212556964422033</v>
      </c>
      <c r="AU139" s="200">
        <f t="shared" si="103"/>
        <v>0.55753856542504598</v>
      </c>
      <c r="AV139" s="200">
        <f t="shared" si="103"/>
        <v>0.5630046297919582</v>
      </c>
      <c r="AW139" s="200">
        <f t="shared" si="103"/>
        <v>0.56852428302521274</v>
      </c>
      <c r="AX139" s="200">
        <f t="shared" si="103"/>
        <v>0.57409805050585205</v>
      </c>
      <c r="AY139" s="200">
        <f t="shared" si="103"/>
        <v>0.57972646276571338</v>
      </c>
      <c r="AZ139" s="200">
        <f t="shared" si="103"/>
        <v>0.58541005553792613</v>
      </c>
      <c r="BA139" s="200">
        <f t="shared" si="103"/>
        <v>0.59114936980790589</v>
      </c>
      <c r="BB139" s="200">
        <f t="shared" si="103"/>
        <v>0.5969449518648462</v>
      </c>
      <c r="BC139" s="200">
        <f t="shared" si="103"/>
        <v>0.60279735335371731</v>
      </c>
      <c r="BD139" s="200">
        <f t="shared" si="103"/>
        <v>0.60870713132777321</v>
      </c>
      <c r="BE139" s="200">
        <f t="shared" si="103"/>
        <v>0.61467484830157504</v>
      </c>
      <c r="BF139" s="200">
        <f t="shared" si="103"/>
        <v>0.62070107230453153</v>
      </c>
      <c r="BG139" s="200">
        <f t="shared" si="103"/>
        <v>0.62678637693496819</v>
      </c>
      <c r="BH139" s="200">
        <f t="shared" si="103"/>
        <v>0.63293134141472285</v>
      </c>
      <c r="BI139" s="200">
        <f t="shared" si="103"/>
        <v>0.63913655064427899</v>
      </c>
      <c r="BJ139" s="200">
        <f t="shared" si="103"/>
        <v>0.64540259525843857</v>
      </c>
      <c r="BK139" s="200">
        <f t="shared" si="103"/>
        <v>0.65173007168254093</v>
      </c>
      <c r="BL139" s="200">
        <f t="shared" si="103"/>
        <v>0.65811958218923261</v>
      </c>
      <c r="BM139" s="200">
        <f t="shared" si="103"/>
        <v>0.66457173495579369</v>
      </c>
      <c r="BN139" s="200">
        <f t="shared" si="103"/>
        <v>0.67108714412202686</v>
      </c>
      <c r="BO139" s="200">
        <f t="shared" si="103"/>
        <v>0.67766642984871339</v>
      </c>
      <c r="BP139" s="200">
        <f t="shared" si="103"/>
        <v>0.68431021837664185</v>
      </c>
      <c r="BQ139" s="200">
        <f t="shared" si="103"/>
        <v>0.69101914208621684</v>
      </c>
    </row>
    <row r="140" spans="5:69">
      <c r="E140" s="331"/>
      <c r="F140" s="328"/>
      <c r="G140" s="329"/>
      <c r="H140" s="323"/>
      <c r="I140" s="230" t="s">
        <v>299</v>
      </c>
      <c r="J140" s="200">
        <v>0</v>
      </c>
      <c r="K140" s="200">
        <f t="shared" ref="K140:BQ140" si="104">J142*$B$6</f>
        <v>0.15544041450777202</v>
      </c>
      <c r="L140" s="200">
        <f t="shared" si="104"/>
        <v>0.2346845473940872</v>
      </c>
      <c r="M140" s="200">
        <f t="shared" si="104"/>
        <v>0.27584547991705066</v>
      </c>
      <c r="N140" s="200">
        <f t="shared" si="104"/>
        <v>0.29797989918068934</v>
      </c>
      <c r="O140" s="200">
        <f t="shared" si="104"/>
        <v>0.3106162966480201</v>
      </c>
      <c r="P140" s="200">
        <f t="shared" si="104"/>
        <v>0.31851906741166269</v>
      </c>
      <c r="Q140" s="200">
        <f t="shared" si="104"/>
        <v>0.32407055984336297</v>
      </c>
      <c r="R140" s="200">
        <f t="shared" si="104"/>
        <v>0.32846210043311047</v>
      </c>
      <c r="S140" s="200">
        <f t="shared" si="104"/>
        <v>0.33228950622319431</v>
      </c>
      <c r="T140" s="200">
        <f t="shared" si="104"/>
        <v>0.33585084103986995</v>
      </c>
      <c r="U140" s="200">
        <f t="shared" si="104"/>
        <v>0.33929529362397515</v>
      </c>
      <c r="V140" s="200">
        <f t="shared" si="104"/>
        <v>0.34269761671116539</v>
      </c>
      <c r="W140" s="200">
        <f t="shared" si="104"/>
        <v>0.34609534658710533</v>
      </c>
      <c r="X140" s="200">
        <f t="shared" si="104"/>
        <v>0.34950741288028642</v>
      </c>
      <c r="Y140" s="200">
        <f t="shared" si="104"/>
        <v>0.35294344347380568</v>
      </c>
      <c r="Z140" s="200">
        <f t="shared" si="104"/>
        <v>0.35640841697677772</v>
      </c>
      <c r="AA140" s="200">
        <f t="shared" si="104"/>
        <v>0.35990498897571344</v>
      </c>
      <c r="AB140" s="200">
        <f t="shared" si="104"/>
        <v>0.36343465517603746</v>
      </c>
      <c r="AC140" s="200">
        <f t="shared" si="104"/>
        <v>0.36699833298882867</v>
      </c>
      <c r="AD140" s="200">
        <f t="shared" si="104"/>
        <v>0.37059665234033023</v>
      </c>
      <c r="AE140" s="200">
        <f t="shared" si="104"/>
        <v>0.37423010109300175</v>
      </c>
      <c r="AF140" s="200">
        <f t="shared" si="104"/>
        <v>0.37789909777250252</v>
      </c>
      <c r="AG140" s="200">
        <f t="shared" si="104"/>
        <v>0.38160402794780207</v>
      </c>
      <c r="AH140" s="200">
        <f t="shared" si="104"/>
        <v>0.38534526243801598</v>
      </c>
      <c r="AI140" s="200">
        <f t="shared" si="104"/>
        <v>0.38912316643277112</v>
      </c>
      <c r="AJ140" s="200">
        <f t="shared" si="104"/>
        <v>0.39293810406949931</v>
      </c>
      <c r="AK140" s="200">
        <f t="shared" si="104"/>
        <v>0.39679044073936448</v>
      </c>
      <c r="AL140" s="200">
        <f t="shared" si="104"/>
        <v>0.40068054425767557</v>
      </c>
      <c r="AM140" s="200">
        <f t="shared" si="104"/>
        <v>0.40460878546671347</v>
      </c>
      <c r="AN140" s="200">
        <f t="shared" si="104"/>
        <v>0.40857553855493711</v>
      </c>
      <c r="AO140" s="200">
        <f t="shared" si="104"/>
        <v>0.41258118123455462</v>
      </c>
      <c r="AP140" s="200">
        <f t="shared" si="104"/>
        <v>0.41662609484845242</v>
      </c>
      <c r="AQ140" s="200">
        <f t="shared" si="104"/>
        <v>0.42071066444198152</v>
      </c>
      <c r="AR140" s="200">
        <f t="shared" si="104"/>
        <v>0.4248352788173515</v>
      </c>
      <c r="AS140" s="200">
        <f t="shared" si="104"/>
        <v>0.42900033057951065</v>
      </c>
      <c r="AT140" s="200">
        <f t="shared" si="104"/>
        <v>0.4332062161779513</v>
      </c>
      <c r="AU140" s="200">
        <f t="shared" si="104"/>
        <v>0.43745333594666375</v>
      </c>
      <c r="AV140" s="200">
        <f t="shared" si="104"/>
        <v>0.44174209414335031</v>
      </c>
      <c r="AW140" s="200">
        <f t="shared" si="104"/>
        <v>0.44607289898845848</v>
      </c>
      <c r="AX140" s="200">
        <f t="shared" si="104"/>
        <v>0.45044616270431437</v>
      </c>
      <c r="AY140" s="200">
        <f t="shared" si="104"/>
        <v>0.45486230155449808</v>
      </c>
      <c r="AZ140" s="200">
        <f t="shared" si="104"/>
        <v>0.45932173588353442</v>
      </c>
      <c r="BA140" s="200">
        <f t="shared" si="104"/>
        <v>0.46382489015693767</v>
      </c>
      <c r="BB140" s="200">
        <f t="shared" si="104"/>
        <v>0.46837219300163113</v>
      </c>
      <c r="BC140" s="200">
        <f t="shared" si="104"/>
        <v>0.47296407724675404</v>
      </c>
      <c r="BD140" s="200">
        <f t="shared" si="104"/>
        <v>0.47760097996486395</v>
      </c>
      <c r="BE140" s="200">
        <f t="shared" si="104"/>
        <v>0.48228334251354127</v>
      </c>
      <c r="BF140" s="200">
        <f t="shared" si="104"/>
        <v>0.48701161057740061</v>
      </c>
      <c r="BG140" s="200">
        <f t="shared" si="104"/>
        <v>0.49178623421051298</v>
      </c>
      <c r="BH140" s="200">
        <f t="shared" si="104"/>
        <v>0.49660766787924376</v>
      </c>
      <c r="BI140" s="200">
        <f t="shared" si="104"/>
        <v>0.50147637050551097</v>
      </c>
      <c r="BJ140" s="200">
        <f t="shared" si="104"/>
        <v>0.50639280551046706</v>
      </c>
      <c r="BK140" s="200">
        <f t="shared" si="104"/>
        <v>0.5113574408586089</v>
      </c>
      <c r="BL140" s="200">
        <f t="shared" si="104"/>
        <v>0.51637074910232084</v>
      </c>
      <c r="BM140" s="200">
        <f t="shared" si="104"/>
        <v>0.5214332074268534</v>
      </c>
      <c r="BN140" s="200">
        <f t="shared" si="104"/>
        <v>0.52654529769574421</v>
      </c>
      <c r="BO140" s="200">
        <f t="shared" si="104"/>
        <v>0.53170750649668286</v>
      </c>
      <c r="BP140" s="200">
        <f t="shared" si="104"/>
        <v>0.53692032518782673</v>
      </c>
      <c r="BQ140" s="200">
        <f t="shared" si="104"/>
        <v>0.54218424994457004</v>
      </c>
    </row>
    <row r="141" spans="5:69">
      <c r="E141" s="331"/>
      <c r="F141" s="328"/>
      <c r="G141" s="329"/>
      <c r="H141" s="323"/>
      <c r="I141" s="230" t="s">
        <v>301</v>
      </c>
      <c r="J141" s="200">
        <v>0</v>
      </c>
      <c r="K141" s="200">
        <f t="shared" ref="K141:BQ141" si="105">J142*$B$7</f>
        <v>3.8860103626943004E-2</v>
      </c>
      <c r="L141" s="200">
        <f t="shared" si="105"/>
        <v>5.86711368485218E-2</v>
      </c>
      <c r="M141" s="200">
        <f t="shared" si="105"/>
        <v>6.8961369979262666E-2</v>
      </c>
      <c r="N141" s="200">
        <f t="shared" si="105"/>
        <v>7.4494974795172336E-2</v>
      </c>
      <c r="O141" s="200">
        <f t="shared" si="105"/>
        <v>7.7654074162005024E-2</v>
      </c>
      <c r="P141" s="200">
        <f t="shared" si="105"/>
        <v>7.9629766852915673E-2</v>
      </c>
      <c r="Q141" s="200">
        <f t="shared" si="105"/>
        <v>8.1017639960840743E-2</v>
      </c>
      <c r="R141" s="200">
        <f t="shared" si="105"/>
        <v>8.2115525108277618E-2</v>
      </c>
      <c r="S141" s="200">
        <f t="shared" si="105"/>
        <v>8.3072376555798577E-2</v>
      </c>
      <c r="T141" s="200">
        <f t="shared" si="105"/>
        <v>8.3962710259967488E-2</v>
      </c>
      <c r="U141" s="200">
        <f t="shared" si="105"/>
        <v>8.4823823405993787E-2</v>
      </c>
      <c r="V141" s="200">
        <f t="shared" si="105"/>
        <v>8.5674404177791347E-2</v>
      </c>
      <c r="W141" s="200">
        <f t="shared" si="105"/>
        <v>8.6523836646776334E-2</v>
      </c>
      <c r="X141" s="200">
        <f t="shared" si="105"/>
        <v>8.7376853220071604E-2</v>
      </c>
      <c r="Y141" s="200">
        <f t="shared" si="105"/>
        <v>8.8235860868451421E-2</v>
      </c>
      <c r="Z141" s="200">
        <f t="shared" si="105"/>
        <v>8.910210424419443E-2</v>
      </c>
      <c r="AA141" s="200">
        <f t="shared" si="105"/>
        <v>8.9976247243928359E-2</v>
      </c>
      <c r="AB141" s="200">
        <f t="shared" si="105"/>
        <v>9.0858663794009364E-2</v>
      </c>
      <c r="AC141" s="200">
        <f t="shared" si="105"/>
        <v>9.1749583247207167E-2</v>
      </c>
      <c r="AD141" s="200">
        <f t="shared" si="105"/>
        <v>9.2649163085082559E-2</v>
      </c>
      <c r="AE141" s="200">
        <f t="shared" si="105"/>
        <v>9.3557525273250439E-2</v>
      </c>
      <c r="AF141" s="200">
        <f t="shared" si="105"/>
        <v>9.4474774443125631E-2</v>
      </c>
      <c r="AG141" s="200">
        <f t="shared" si="105"/>
        <v>9.5401006986950518E-2</v>
      </c>
      <c r="AH141" s="200">
        <f t="shared" si="105"/>
        <v>9.6336315609503995E-2</v>
      </c>
      <c r="AI141" s="200">
        <f t="shared" si="105"/>
        <v>9.7280791608192779E-2</v>
      </c>
      <c r="AJ141" s="200">
        <f t="shared" si="105"/>
        <v>9.8234526017374826E-2</v>
      </c>
      <c r="AK141" s="200">
        <f t="shared" si="105"/>
        <v>9.919761018484112E-2</v>
      </c>
      <c r="AL141" s="200">
        <f t="shared" si="105"/>
        <v>0.10017013606441889</v>
      </c>
      <c r="AM141" s="200">
        <f t="shared" si="105"/>
        <v>0.10115219636667837</v>
      </c>
      <c r="AN141" s="200">
        <f t="shared" si="105"/>
        <v>0.10214388463873428</v>
      </c>
      <c r="AO141" s="200">
        <f t="shared" si="105"/>
        <v>0.10314529530863865</v>
      </c>
      <c r="AP141" s="200">
        <f t="shared" si="105"/>
        <v>0.10415652371211311</v>
      </c>
      <c r="AQ141" s="200">
        <f t="shared" si="105"/>
        <v>0.10517766611049538</v>
      </c>
      <c r="AR141" s="200">
        <f t="shared" si="105"/>
        <v>0.10620881970433788</v>
      </c>
      <c r="AS141" s="200">
        <f t="shared" si="105"/>
        <v>0.10725008264487766</v>
      </c>
      <c r="AT141" s="200">
        <f t="shared" si="105"/>
        <v>0.10830155404448782</v>
      </c>
      <c r="AU141" s="200">
        <f t="shared" si="105"/>
        <v>0.10936333398666594</v>
      </c>
      <c r="AV141" s="200">
        <f t="shared" si="105"/>
        <v>0.11043552353583758</v>
      </c>
      <c r="AW141" s="200">
        <f t="shared" si="105"/>
        <v>0.11151822474711462</v>
      </c>
      <c r="AX141" s="200">
        <f t="shared" si="105"/>
        <v>0.11261154067607859</v>
      </c>
      <c r="AY141" s="200">
        <f t="shared" si="105"/>
        <v>0.11371557538862452</v>
      </c>
      <c r="AZ141" s="200">
        <f t="shared" si="105"/>
        <v>0.11483043397088361</v>
      </c>
      <c r="BA141" s="200">
        <f t="shared" si="105"/>
        <v>0.11595622253923442</v>
      </c>
      <c r="BB141" s="200">
        <f t="shared" si="105"/>
        <v>0.11709304825040778</v>
      </c>
      <c r="BC141" s="200">
        <f t="shared" si="105"/>
        <v>0.11824101931168851</v>
      </c>
      <c r="BD141" s="200">
        <f t="shared" si="105"/>
        <v>0.11940024499121599</v>
      </c>
      <c r="BE141" s="200">
        <f t="shared" si="105"/>
        <v>0.12057083562838532</v>
      </c>
      <c r="BF141" s="200">
        <f t="shared" si="105"/>
        <v>0.12175290264435015</v>
      </c>
      <c r="BG141" s="200">
        <f t="shared" si="105"/>
        <v>0.12294655855262825</v>
      </c>
      <c r="BH141" s="200">
        <f t="shared" si="105"/>
        <v>0.12415191696981094</v>
      </c>
      <c r="BI141" s="200">
        <f t="shared" si="105"/>
        <v>0.12536909262637774</v>
      </c>
      <c r="BJ141" s="200">
        <f t="shared" si="105"/>
        <v>0.12659820137761676</v>
      </c>
      <c r="BK141" s="200">
        <f t="shared" si="105"/>
        <v>0.12783936021465223</v>
      </c>
      <c r="BL141" s="200">
        <f t="shared" si="105"/>
        <v>0.12909268727558021</v>
      </c>
      <c r="BM141" s="200">
        <f t="shared" si="105"/>
        <v>0.13035830185671335</v>
      </c>
      <c r="BN141" s="200">
        <f t="shared" si="105"/>
        <v>0.13163632442393605</v>
      </c>
      <c r="BO141" s="200">
        <f t="shared" si="105"/>
        <v>0.13292687662417071</v>
      </c>
      <c r="BP141" s="200">
        <f t="shared" si="105"/>
        <v>0.13423008129695668</v>
      </c>
      <c r="BQ141" s="200">
        <f t="shared" si="105"/>
        <v>0.13554606248614251</v>
      </c>
    </row>
    <row r="142" spans="5:69">
      <c r="E142" s="331"/>
      <c r="F142" s="328"/>
      <c r="G142" s="329"/>
      <c r="H142" s="323"/>
      <c r="I142" s="230" t="s">
        <v>295</v>
      </c>
      <c r="J142" s="200">
        <f>J139+J140+J141</f>
        <v>0.38860103626943004</v>
      </c>
      <c r="K142" s="200">
        <f>K139+K140+K141</f>
        <v>0.58671136848521799</v>
      </c>
      <c r="L142" s="200">
        <f t="shared" ref="L142:BQ142" si="106">L139+L140+L141</f>
        <v>0.68961369979262666</v>
      </c>
      <c r="M142" s="200">
        <f t="shared" si="106"/>
        <v>0.74494974795172331</v>
      </c>
      <c r="N142" s="200">
        <f t="shared" si="106"/>
        <v>0.77654074162005016</v>
      </c>
      <c r="O142" s="200">
        <f t="shared" si="106"/>
        <v>0.79629766852915662</v>
      </c>
      <c r="P142" s="200">
        <f t="shared" si="106"/>
        <v>0.81017639960840737</v>
      </c>
      <c r="Q142" s="200">
        <f t="shared" si="106"/>
        <v>0.82115525108277609</v>
      </c>
      <c r="R142" s="200">
        <f t="shared" si="106"/>
        <v>0.83072376555798566</v>
      </c>
      <c r="S142" s="200">
        <f t="shared" si="106"/>
        <v>0.83962710259967477</v>
      </c>
      <c r="T142" s="200">
        <f t="shared" si="106"/>
        <v>0.84823823405993781</v>
      </c>
      <c r="U142" s="200">
        <f t="shared" si="106"/>
        <v>0.85674404177791341</v>
      </c>
      <c r="V142" s="200">
        <f t="shared" si="106"/>
        <v>0.86523836646776331</v>
      </c>
      <c r="W142" s="200">
        <f t="shared" si="106"/>
        <v>0.87376853220071593</v>
      </c>
      <c r="X142" s="200">
        <f t="shared" si="106"/>
        <v>0.8823586086845141</v>
      </c>
      <c r="Y142" s="200">
        <f t="shared" si="106"/>
        <v>0.89102104244194424</v>
      </c>
      <c r="Z142" s="200">
        <f t="shared" si="106"/>
        <v>0.89976247243928353</v>
      </c>
      <c r="AA142" s="200">
        <f t="shared" si="106"/>
        <v>0.90858663794009353</v>
      </c>
      <c r="AB142" s="200">
        <f t="shared" si="106"/>
        <v>0.91749583247207167</v>
      </c>
      <c r="AC142" s="200">
        <f t="shared" si="106"/>
        <v>0.92649163085082553</v>
      </c>
      <c r="AD142" s="200">
        <f t="shared" si="106"/>
        <v>0.9355752527325043</v>
      </c>
      <c r="AE142" s="200">
        <f t="shared" si="106"/>
        <v>0.94474774443125631</v>
      </c>
      <c r="AF142" s="200">
        <f t="shared" si="106"/>
        <v>0.9540100698695051</v>
      </c>
      <c r="AG142" s="200">
        <f t="shared" si="106"/>
        <v>0.96336315609503986</v>
      </c>
      <c r="AH142" s="200">
        <f t="shared" si="106"/>
        <v>0.97280791608192774</v>
      </c>
      <c r="AI142" s="200">
        <f t="shared" si="106"/>
        <v>0.98234526017374824</v>
      </c>
      <c r="AJ142" s="200">
        <f t="shared" si="106"/>
        <v>0.99197610184841112</v>
      </c>
      <c r="AK142" s="200">
        <f t="shared" si="106"/>
        <v>1.0017013606441889</v>
      </c>
      <c r="AL142" s="200">
        <f t="shared" si="106"/>
        <v>1.0115219636667836</v>
      </c>
      <c r="AM142" s="200">
        <f t="shared" si="106"/>
        <v>1.0214388463873427</v>
      </c>
      <c r="AN142" s="200">
        <f t="shared" si="106"/>
        <v>1.0314529530863865</v>
      </c>
      <c r="AO142" s="200">
        <f t="shared" si="106"/>
        <v>1.041565237121131</v>
      </c>
      <c r="AP142" s="200">
        <f t="shared" si="106"/>
        <v>1.0517766611049537</v>
      </c>
      <c r="AQ142" s="200">
        <f t="shared" si="106"/>
        <v>1.0620881970433786</v>
      </c>
      <c r="AR142" s="200">
        <f t="shared" si="106"/>
        <v>1.0725008264487765</v>
      </c>
      <c r="AS142" s="200">
        <f t="shared" si="106"/>
        <v>1.0830155404448782</v>
      </c>
      <c r="AT142" s="200">
        <f t="shared" si="106"/>
        <v>1.0936333398666593</v>
      </c>
      <c r="AU142" s="200">
        <f t="shared" si="106"/>
        <v>1.1043552353583757</v>
      </c>
      <c r="AV142" s="200">
        <f t="shared" si="106"/>
        <v>1.1151822474711461</v>
      </c>
      <c r="AW142" s="200">
        <f t="shared" si="106"/>
        <v>1.1261154067607859</v>
      </c>
      <c r="AX142" s="200">
        <f t="shared" si="106"/>
        <v>1.1371557538862451</v>
      </c>
      <c r="AY142" s="200">
        <f t="shared" si="106"/>
        <v>1.1483043397088359</v>
      </c>
      <c r="AZ142" s="200">
        <f t="shared" si="106"/>
        <v>1.1595622253923441</v>
      </c>
      <c r="BA142" s="200">
        <f t="shared" si="106"/>
        <v>1.1709304825040778</v>
      </c>
      <c r="BB142" s="200">
        <f t="shared" si="106"/>
        <v>1.1824101931168851</v>
      </c>
      <c r="BC142" s="200">
        <f t="shared" si="106"/>
        <v>1.1940024499121598</v>
      </c>
      <c r="BD142" s="200">
        <f t="shared" si="106"/>
        <v>1.2057083562838531</v>
      </c>
      <c r="BE142" s="200">
        <f t="shared" si="106"/>
        <v>1.2175290264435015</v>
      </c>
      <c r="BF142" s="200">
        <f t="shared" si="106"/>
        <v>1.2294655855262824</v>
      </c>
      <c r="BG142" s="200">
        <f t="shared" si="106"/>
        <v>1.2415191696981094</v>
      </c>
      <c r="BH142" s="200">
        <f t="shared" si="106"/>
        <v>1.2536909262637774</v>
      </c>
      <c r="BI142" s="200">
        <f t="shared" si="106"/>
        <v>1.2659820137761677</v>
      </c>
      <c r="BJ142" s="200">
        <f t="shared" si="106"/>
        <v>1.2783936021465223</v>
      </c>
      <c r="BK142" s="200">
        <f t="shared" si="106"/>
        <v>1.2909268727558021</v>
      </c>
      <c r="BL142" s="200">
        <f t="shared" si="106"/>
        <v>1.3035830185671335</v>
      </c>
      <c r="BM142" s="200">
        <f t="shared" si="106"/>
        <v>1.3163632442393605</v>
      </c>
      <c r="BN142" s="200">
        <f t="shared" si="106"/>
        <v>1.3292687662417071</v>
      </c>
      <c r="BO142" s="200">
        <f t="shared" si="106"/>
        <v>1.3423008129695668</v>
      </c>
      <c r="BP142" s="200">
        <f t="shared" si="106"/>
        <v>1.3554606248614252</v>
      </c>
      <c r="BQ142" s="200">
        <f t="shared" si="106"/>
        <v>1.3687494545169294</v>
      </c>
    </row>
    <row r="143" spans="5:69">
      <c r="E143" s="331"/>
      <c r="F143" s="328"/>
      <c r="G143" s="329"/>
      <c r="H143" s="323"/>
      <c r="I143" s="230" t="s">
        <v>326</v>
      </c>
      <c r="J143" s="219">
        <f>Variables!$I$23</f>
        <v>36500</v>
      </c>
      <c r="K143" s="219">
        <f>Variables!$I$23</f>
        <v>36500</v>
      </c>
      <c r="L143" s="219">
        <f>Variables!$I$23</f>
        <v>36500</v>
      </c>
      <c r="M143" s="219">
        <f>Variables!$I$23</f>
        <v>36500</v>
      </c>
      <c r="N143" s="219">
        <f>Variables!$I$23</f>
        <v>36500</v>
      </c>
      <c r="O143" s="219">
        <f>Variables!$I$23</f>
        <v>36500</v>
      </c>
      <c r="P143" s="219">
        <f>Variables!$I$23</f>
        <v>36500</v>
      </c>
      <c r="Q143" s="219">
        <f>Variables!$I$23</f>
        <v>36500</v>
      </c>
      <c r="R143" s="219">
        <f>Variables!$I$23</f>
        <v>36500</v>
      </c>
      <c r="S143" s="219">
        <f>Variables!$I$23</f>
        <v>36500</v>
      </c>
      <c r="T143" s="219">
        <f>Variables!$I$23</f>
        <v>36500</v>
      </c>
      <c r="U143" s="219">
        <f>Variables!$I$23</f>
        <v>36500</v>
      </c>
      <c r="V143" s="219">
        <f>Variables!$I$23</f>
        <v>36500</v>
      </c>
      <c r="W143" s="219">
        <f>Variables!$I$23</f>
        <v>36500</v>
      </c>
      <c r="X143" s="219">
        <f>Variables!$I$23</f>
        <v>36500</v>
      </c>
      <c r="Y143" s="219">
        <f>Variables!$I$23</f>
        <v>36500</v>
      </c>
      <c r="Z143" s="219">
        <f>Variables!$I$23</f>
        <v>36500</v>
      </c>
      <c r="AA143" s="219">
        <f>Variables!$I$23</f>
        <v>36500</v>
      </c>
      <c r="AB143" s="219">
        <f>Variables!$I$23</f>
        <v>36500</v>
      </c>
      <c r="AC143" s="219">
        <f>Variables!$I$23</f>
        <v>36500</v>
      </c>
      <c r="AD143" s="219">
        <f>Variables!$I$23</f>
        <v>36500</v>
      </c>
      <c r="AE143" s="219">
        <f>Variables!$I$23</f>
        <v>36500</v>
      </c>
      <c r="AF143" s="219">
        <f>Variables!$I$23</f>
        <v>36500</v>
      </c>
      <c r="AG143" s="219">
        <f>Variables!$I$23</f>
        <v>36500</v>
      </c>
      <c r="AH143" s="219">
        <f>Variables!$I$23</f>
        <v>36500</v>
      </c>
      <c r="AI143" s="219">
        <f>Variables!$I$23</f>
        <v>36500</v>
      </c>
      <c r="AJ143" s="219">
        <f>Variables!$I$23</f>
        <v>36500</v>
      </c>
      <c r="AK143" s="219">
        <f>Variables!$I$23</f>
        <v>36500</v>
      </c>
      <c r="AL143" s="219">
        <f>Variables!$I$23</f>
        <v>36500</v>
      </c>
      <c r="AM143" s="219">
        <f>Variables!$I$23</f>
        <v>36500</v>
      </c>
      <c r="AN143" s="219">
        <f>Variables!$I$23</f>
        <v>36500</v>
      </c>
      <c r="AO143" s="219">
        <f>Variables!$I$23</f>
        <v>36500</v>
      </c>
      <c r="AP143" s="219">
        <f>Variables!$I$23</f>
        <v>36500</v>
      </c>
      <c r="AQ143" s="219">
        <f>Variables!$I$23</f>
        <v>36500</v>
      </c>
      <c r="AR143" s="219">
        <f>Variables!$I$23</f>
        <v>36500</v>
      </c>
      <c r="AS143" s="219">
        <f>Variables!$I$23</f>
        <v>36500</v>
      </c>
      <c r="AT143" s="219">
        <f>Variables!$I$23</f>
        <v>36500</v>
      </c>
      <c r="AU143" s="219">
        <f>Variables!$I$23</f>
        <v>36500</v>
      </c>
      <c r="AV143" s="219">
        <f>Variables!$I$23</f>
        <v>36500</v>
      </c>
      <c r="AW143" s="219">
        <f>Variables!$I$23</f>
        <v>36500</v>
      </c>
      <c r="AX143" s="219">
        <f>Variables!$I$23</f>
        <v>36500</v>
      </c>
      <c r="AY143" s="219">
        <f>Variables!$I$23</f>
        <v>36500</v>
      </c>
      <c r="AZ143" s="219">
        <f>Variables!$I$23</f>
        <v>36500</v>
      </c>
      <c r="BA143" s="219">
        <f>Variables!$I$23</f>
        <v>36500</v>
      </c>
      <c r="BB143" s="219">
        <f>Variables!$I$23</f>
        <v>36500</v>
      </c>
      <c r="BC143" s="219">
        <f>Variables!$I$23</f>
        <v>36500</v>
      </c>
      <c r="BD143" s="219">
        <f>Variables!$I$23</f>
        <v>36500</v>
      </c>
      <c r="BE143" s="219">
        <f>Variables!$I$23</f>
        <v>36500</v>
      </c>
      <c r="BF143" s="219">
        <f>Variables!$I$23</f>
        <v>36500</v>
      </c>
      <c r="BG143" s="219">
        <f>Variables!$I$23</f>
        <v>36500</v>
      </c>
      <c r="BH143" s="219">
        <f>Variables!$I$23</f>
        <v>36500</v>
      </c>
      <c r="BI143" s="219">
        <f>Variables!$I$23</f>
        <v>36500</v>
      </c>
      <c r="BJ143" s="219">
        <f>Variables!$I$23</f>
        <v>36500</v>
      </c>
      <c r="BK143" s="219">
        <f>Variables!$I$23</f>
        <v>36500</v>
      </c>
      <c r="BL143" s="219">
        <f>Variables!$I$23</f>
        <v>36500</v>
      </c>
      <c r="BM143" s="219">
        <f>Variables!$I$23</f>
        <v>36500</v>
      </c>
      <c r="BN143" s="219">
        <f>Variables!$I$23</f>
        <v>36500</v>
      </c>
      <c r="BO143" s="219">
        <f>Variables!$I$23</f>
        <v>36500</v>
      </c>
      <c r="BP143" s="219">
        <f>Variables!$I$23</f>
        <v>36500</v>
      </c>
      <c r="BQ143" s="219">
        <f>Variables!$I$23</f>
        <v>36500</v>
      </c>
    </row>
    <row r="144" spans="5:69">
      <c r="E144" s="331"/>
      <c r="F144" s="328"/>
      <c r="G144" s="329"/>
      <c r="H144" s="323"/>
      <c r="I144" s="230" t="s">
        <v>446</v>
      </c>
      <c r="J144" s="204">
        <f t="shared" ref="J144:BQ144" si="107">J143*$B$10</f>
        <v>8030</v>
      </c>
      <c r="K144" s="204">
        <f t="shared" si="107"/>
        <v>8030</v>
      </c>
      <c r="L144" s="204">
        <f t="shared" si="107"/>
        <v>8030</v>
      </c>
      <c r="M144" s="204">
        <f t="shared" si="107"/>
        <v>8030</v>
      </c>
      <c r="N144" s="204">
        <f t="shared" si="107"/>
        <v>8030</v>
      </c>
      <c r="O144" s="204">
        <f t="shared" si="107"/>
        <v>8030</v>
      </c>
      <c r="P144" s="204">
        <f t="shared" si="107"/>
        <v>8030</v>
      </c>
      <c r="Q144" s="204">
        <f t="shared" si="107"/>
        <v>8030</v>
      </c>
      <c r="R144" s="204">
        <f t="shared" si="107"/>
        <v>8030</v>
      </c>
      <c r="S144" s="204">
        <f t="shared" si="107"/>
        <v>8030</v>
      </c>
      <c r="T144" s="204">
        <f t="shared" si="107"/>
        <v>8030</v>
      </c>
      <c r="U144" s="204">
        <f t="shared" si="107"/>
        <v>8030</v>
      </c>
      <c r="V144" s="204">
        <f t="shared" si="107"/>
        <v>8030</v>
      </c>
      <c r="W144" s="204">
        <f t="shared" si="107"/>
        <v>8030</v>
      </c>
      <c r="X144" s="204">
        <f t="shared" si="107"/>
        <v>8030</v>
      </c>
      <c r="Y144" s="204">
        <f t="shared" si="107"/>
        <v>8030</v>
      </c>
      <c r="Z144" s="204">
        <f t="shared" si="107"/>
        <v>8030</v>
      </c>
      <c r="AA144" s="204">
        <f t="shared" si="107"/>
        <v>8030</v>
      </c>
      <c r="AB144" s="204">
        <f t="shared" si="107"/>
        <v>8030</v>
      </c>
      <c r="AC144" s="204">
        <f t="shared" si="107"/>
        <v>8030</v>
      </c>
      <c r="AD144" s="204">
        <f t="shared" si="107"/>
        <v>8030</v>
      </c>
      <c r="AE144" s="204">
        <f t="shared" si="107"/>
        <v>8030</v>
      </c>
      <c r="AF144" s="204">
        <f t="shared" si="107"/>
        <v>8030</v>
      </c>
      <c r="AG144" s="204">
        <f t="shared" si="107"/>
        <v>8030</v>
      </c>
      <c r="AH144" s="204">
        <f t="shared" si="107"/>
        <v>8030</v>
      </c>
      <c r="AI144" s="204">
        <f t="shared" si="107"/>
        <v>8030</v>
      </c>
      <c r="AJ144" s="204">
        <f t="shared" si="107"/>
        <v>8030</v>
      </c>
      <c r="AK144" s="204">
        <f t="shared" si="107"/>
        <v>8030</v>
      </c>
      <c r="AL144" s="204">
        <f t="shared" si="107"/>
        <v>8030</v>
      </c>
      <c r="AM144" s="204">
        <f t="shared" si="107"/>
        <v>8030</v>
      </c>
      <c r="AN144" s="204">
        <f t="shared" si="107"/>
        <v>8030</v>
      </c>
      <c r="AO144" s="204">
        <f t="shared" si="107"/>
        <v>8030</v>
      </c>
      <c r="AP144" s="204">
        <f t="shared" si="107"/>
        <v>8030</v>
      </c>
      <c r="AQ144" s="204">
        <f t="shared" si="107"/>
        <v>8030</v>
      </c>
      <c r="AR144" s="204">
        <f t="shared" si="107"/>
        <v>8030</v>
      </c>
      <c r="AS144" s="204">
        <f t="shared" si="107"/>
        <v>8030</v>
      </c>
      <c r="AT144" s="204">
        <f t="shared" si="107"/>
        <v>8030</v>
      </c>
      <c r="AU144" s="204">
        <f t="shared" si="107"/>
        <v>8030</v>
      </c>
      <c r="AV144" s="204">
        <f t="shared" si="107"/>
        <v>8030</v>
      </c>
      <c r="AW144" s="204">
        <f t="shared" si="107"/>
        <v>8030</v>
      </c>
      <c r="AX144" s="204">
        <f t="shared" si="107"/>
        <v>8030</v>
      </c>
      <c r="AY144" s="204">
        <f t="shared" si="107"/>
        <v>8030</v>
      </c>
      <c r="AZ144" s="204">
        <f t="shared" si="107"/>
        <v>8030</v>
      </c>
      <c r="BA144" s="204">
        <f t="shared" si="107"/>
        <v>8030</v>
      </c>
      <c r="BB144" s="204">
        <f t="shared" si="107"/>
        <v>8030</v>
      </c>
      <c r="BC144" s="204">
        <f t="shared" si="107"/>
        <v>8030</v>
      </c>
      <c r="BD144" s="204">
        <f t="shared" si="107"/>
        <v>8030</v>
      </c>
      <c r="BE144" s="204">
        <f t="shared" si="107"/>
        <v>8030</v>
      </c>
      <c r="BF144" s="204">
        <f t="shared" si="107"/>
        <v>8030</v>
      </c>
      <c r="BG144" s="204">
        <f t="shared" si="107"/>
        <v>8030</v>
      </c>
      <c r="BH144" s="204">
        <f t="shared" si="107"/>
        <v>8030</v>
      </c>
      <c r="BI144" s="204">
        <f t="shared" si="107"/>
        <v>8030</v>
      </c>
      <c r="BJ144" s="204">
        <f t="shared" si="107"/>
        <v>8030</v>
      </c>
      <c r="BK144" s="204">
        <f t="shared" si="107"/>
        <v>8030</v>
      </c>
      <c r="BL144" s="204">
        <f t="shared" si="107"/>
        <v>8030</v>
      </c>
      <c r="BM144" s="204">
        <f t="shared" si="107"/>
        <v>8030</v>
      </c>
      <c r="BN144" s="204">
        <f t="shared" si="107"/>
        <v>8030</v>
      </c>
      <c r="BO144" s="204">
        <f t="shared" si="107"/>
        <v>8030</v>
      </c>
      <c r="BP144" s="204">
        <f t="shared" si="107"/>
        <v>8030</v>
      </c>
      <c r="BQ144" s="204">
        <f t="shared" si="107"/>
        <v>8030</v>
      </c>
    </row>
    <row r="145" spans="5:69">
      <c r="E145" s="331"/>
      <c r="F145" s="328"/>
      <c r="G145" s="329"/>
      <c r="H145" s="323"/>
      <c r="I145" s="230" t="s">
        <v>346</v>
      </c>
      <c r="J145" s="204">
        <f>J142*J143</f>
        <v>14183.937823834196</v>
      </c>
      <c r="K145" s="204">
        <f>K142*K143</f>
        <v>21414.964949710458</v>
      </c>
      <c r="L145" s="204">
        <f t="shared" ref="L145:BQ145" si="108">L142*L143</f>
        <v>25170.900042430872</v>
      </c>
      <c r="M145" s="204">
        <f t="shared" si="108"/>
        <v>27190.665800237901</v>
      </c>
      <c r="N145" s="204">
        <f t="shared" si="108"/>
        <v>28343.737069131832</v>
      </c>
      <c r="O145" s="204">
        <f t="shared" si="108"/>
        <v>29064.864901314217</v>
      </c>
      <c r="P145" s="204">
        <f t="shared" si="108"/>
        <v>29571.43858570687</v>
      </c>
      <c r="Q145" s="204">
        <f t="shared" si="108"/>
        <v>29972.166664521326</v>
      </c>
      <c r="R145" s="204">
        <f t="shared" si="108"/>
        <v>30321.417442866477</v>
      </c>
      <c r="S145" s="204">
        <f t="shared" si="108"/>
        <v>30646.389244888131</v>
      </c>
      <c r="T145" s="204">
        <f t="shared" si="108"/>
        <v>30960.695543187729</v>
      </c>
      <c r="U145" s="204">
        <f t="shared" si="108"/>
        <v>31271.157524893839</v>
      </c>
      <c r="V145" s="204">
        <f t="shared" si="108"/>
        <v>31581.200376073361</v>
      </c>
      <c r="W145" s="204">
        <f t="shared" si="108"/>
        <v>31892.551425326132</v>
      </c>
      <c r="X145" s="204">
        <f t="shared" si="108"/>
        <v>32206.089216984765</v>
      </c>
      <c r="Y145" s="204">
        <f t="shared" si="108"/>
        <v>32522.268049130966</v>
      </c>
      <c r="Z145" s="204">
        <f t="shared" si="108"/>
        <v>32841.330244033852</v>
      </c>
      <c r="AA145" s="204">
        <f t="shared" si="108"/>
        <v>33163.412284813414</v>
      </c>
      <c r="AB145" s="204">
        <f t="shared" si="108"/>
        <v>33488.597885230614</v>
      </c>
      <c r="AC145" s="204">
        <f t="shared" si="108"/>
        <v>33816.944526055129</v>
      </c>
      <c r="AD145" s="204">
        <f t="shared" si="108"/>
        <v>34148.496724736404</v>
      </c>
      <c r="AE145" s="204">
        <f t="shared" si="108"/>
        <v>34483.292671740855</v>
      </c>
      <c r="AF145" s="204">
        <f t="shared" si="108"/>
        <v>34821.367550236937</v>
      </c>
      <c r="AG145" s="204">
        <f t="shared" si="108"/>
        <v>35162.755197468956</v>
      </c>
      <c r="AH145" s="204">
        <f t="shared" si="108"/>
        <v>35507.488936990361</v>
      </c>
      <c r="AI145" s="204">
        <f t="shared" si="108"/>
        <v>35855.601996341808</v>
      </c>
      <c r="AJ145" s="204">
        <f t="shared" si="108"/>
        <v>36207.127717467003</v>
      </c>
      <c r="AK145" s="204">
        <f t="shared" si="108"/>
        <v>36562.099663512898</v>
      </c>
      <c r="AL145" s="204">
        <f t="shared" si="108"/>
        <v>36920.551673837603</v>
      </c>
      <c r="AM145" s="204">
        <f t="shared" si="108"/>
        <v>37282.517893138007</v>
      </c>
      <c r="AN145" s="204">
        <f t="shared" si="108"/>
        <v>37648.032787653108</v>
      </c>
      <c r="AO145" s="204">
        <f t="shared" si="108"/>
        <v>38017.131154921284</v>
      </c>
      <c r="AP145" s="204">
        <f t="shared" si="108"/>
        <v>38389.848130330807</v>
      </c>
      <c r="AQ145" s="204">
        <f t="shared" si="108"/>
        <v>38766.219192083321</v>
      </c>
      <c r="AR145" s="204">
        <f t="shared" si="108"/>
        <v>39146.28016538034</v>
      </c>
      <c r="AS145" s="204">
        <f t="shared" si="108"/>
        <v>39530.067226238054</v>
      </c>
      <c r="AT145" s="204">
        <f t="shared" si="108"/>
        <v>39917.616905133065</v>
      </c>
      <c r="AU145" s="204">
        <f t="shared" si="108"/>
        <v>40308.96609058071</v>
      </c>
      <c r="AV145" s="204">
        <f t="shared" si="108"/>
        <v>40704.152032696831</v>
      </c>
      <c r="AW145" s="204">
        <f t="shared" si="108"/>
        <v>41103.212346768683</v>
      </c>
      <c r="AX145" s="204">
        <f t="shared" si="108"/>
        <v>41506.18501684795</v>
      </c>
      <c r="AY145" s="204">
        <f t="shared" si="108"/>
        <v>41913.108399372511</v>
      </c>
      <c r="AZ145" s="204">
        <f t="shared" si="108"/>
        <v>42324.021226820558</v>
      </c>
      <c r="BA145" s="204">
        <f t="shared" si="108"/>
        <v>42738.962611398842</v>
      </c>
      <c r="BB145" s="204">
        <f t="shared" si="108"/>
        <v>43157.972048766307</v>
      </c>
      <c r="BC145" s="204">
        <f t="shared" si="108"/>
        <v>43581.089421793833</v>
      </c>
      <c r="BD145" s="204">
        <f t="shared" si="108"/>
        <v>44008.355004360637</v>
      </c>
      <c r="BE145" s="204">
        <f t="shared" si="108"/>
        <v>44439.809465187805</v>
      </c>
      <c r="BF145" s="204">
        <f t="shared" si="108"/>
        <v>44875.49387170931</v>
      </c>
      <c r="BG145" s="204">
        <f t="shared" si="108"/>
        <v>45315.449693980991</v>
      </c>
      <c r="BH145" s="204">
        <f t="shared" si="108"/>
        <v>45759.718808627877</v>
      </c>
      <c r="BI145" s="204">
        <f t="shared" si="108"/>
        <v>46208.343502830125</v>
      </c>
      <c r="BJ145" s="204">
        <f t="shared" si="108"/>
        <v>46661.366478348064</v>
      </c>
      <c r="BK145" s="204">
        <f t="shared" si="108"/>
        <v>47118.830855586777</v>
      </c>
      <c r="BL145" s="204">
        <f t="shared" si="108"/>
        <v>47580.780177700377</v>
      </c>
      <c r="BM145" s="204">
        <f t="shared" si="108"/>
        <v>48047.258414736658</v>
      </c>
      <c r="BN145" s="204">
        <f t="shared" si="108"/>
        <v>48518.309967822308</v>
      </c>
      <c r="BO145" s="204">
        <f t="shared" si="108"/>
        <v>48993.979673389193</v>
      </c>
      <c r="BP145" s="204">
        <f t="shared" si="108"/>
        <v>49474.312807442016</v>
      </c>
      <c r="BQ145" s="204">
        <f t="shared" si="108"/>
        <v>49959.355089867924</v>
      </c>
    </row>
    <row r="146" spans="5:69">
      <c r="E146" s="331"/>
      <c r="F146" s="328"/>
      <c r="G146" s="329"/>
      <c r="H146" s="323"/>
      <c r="I146" s="230" t="s">
        <v>447</v>
      </c>
      <c r="J146" s="204">
        <f t="shared" ref="J146:BQ146" si="109">J145*$B$10</f>
        <v>3120.466321243523</v>
      </c>
      <c r="K146" s="204">
        <f t="shared" si="109"/>
        <v>4711.2922889363008</v>
      </c>
      <c r="L146" s="204">
        <f t="shared" si="109"/>
        <v>5537.5980093347916</v>
      </c>
      <c r="M146" s="204">
        <f t="shared" si="109"/>
        <v>5981.9464760523379</v>
      </c>
      <c r="N146" s="204">
        <f t="shared" si="109"/>
        <v>6235.6221552090028</v>
      </c>
      <c r="O146" s="204">
        <f t="shared" si="109"/>
        <v>6394.2702782891274</v>
      </c>
      <c r="P146" s="204">
        <f t="shared" si="109"/>
        <v>6505.7164888555117</v>
      </c>
      <c r="Q146" s="204">
        <f t="shared" si="109"/>
        <v>6593.876666194692</v>
      </c>
      <c r="R146" s="204">
        <f t="shared" si="109"/>
        <v>6670.7118374306247</v>
      </c>
      <c r="S146" s="204">
        <f t="shared" si="109"/>
        <v>6742.2056338753891</v>
      </c>
      <c r="T146" s="204">
        <f t="shared" si="109"/>
        <v>6811.3530195013</v>
      </c>
      <c r="U146" s="204">
        <f t="shared" si="109"/>
        <v>6879.6546554766446</v>
      </c>
      <c r="V146" s="204">
        <f t="shared" si="109"/>
        <v>6947.8640827361396</v>
      </c>
      <c r="W146" s="204">
        <f t="shared" si="109"/>
        <v>7016.3613135717487</v>
      </c>
      <c r="X146" s="204">
        <f t="shared" si="109"/>
        <v>7085.3396277366483</v>
      </c>
      <c r="Y146" s="204">
        <f t="shared" si="109"/>
        <v>7154.8989708088129</v>
      </c>
      <c r="Z146" s="204">
        <f t="shared" si="109"/>
        <v>7225.0926536874476</v>
      </c>
      <c r="AA146" s="204">
        <f t="shared" si="109"/>
        <v>7295.9507026589508</v>
      </c>
      <c r="AB146" s="204">
        <f t="shared" si="109"/>
        <v>7367.4915347507349</v>
      </c>
      <c r="AC146" s="204">
        <f t="shared" si="109"/>
        <v>7439.7277957321285</v>
      </c>
      <c r="AD146" s="204">
        <f t="shared" si="109"/>
        <v>7512.6692794420087</v>
      </c>
      <c r="AE146" s="204">
        <f t="shared" si="109"/>
        <v>7586.3243877829882</v>
      </c>
      <c r="AF146" s="204">
        <f t="shared" si="109"/>
        <v>7660.7008610521261</v>
      </c>
      <c r="AG146" s="204">
        <f t="shared" si="109"/>
        <v>7735.8061434431702</v>
      </c>
      <c r="AH146" s="204">
        <f t="shared" si="109"/>
        <v>7811.6475661378799</v>
      </c>
      <c r="AI146" s="204">
        <f t="shared" si="109"/>
        <v>7888.2324391951979</v>
      </c>
      <c r="AJ146" s="204">
        <f t="shared" si="109"/>
        <v>7965.5680978427408</v>
      </c>
      <c r="AK146" s="204">
        <f t="shared" si="109"/>
        <v>8043.6619259728377</v>
      </c>
      <c r="AL146" s="204">
        <f t="shared" si="109"/>
        <v>8122.5213682442727</v>
      </c>
      <c r="AM146" s="204">
        <f t="shared" si="109"/>
        <v>8202.153936490362</v>
      </c>
      <c r="AN146" s="204">
        <f t="shared" si="109"/>
        <v>8282.5672132836844</v>
      </c>
      <c r="AO146" s="204">
        <f t="shared" si="109"/>
        <v>8363.7688540826821</v>
      </c>
      <c r="AP146" s="204">
        <f t="shared" si="109"/>
        <v>8445.7665886727773</v>
      </c>
      <c r="AQ146" s="204">
        <f t="shared" si="109"/>
        <v>8528.5682222583309</v>
      </c>
      <c r="AR146" s="204">
        <f t="shared" si="109"/>
        <v>8612.1816363836751</v>
      </c>
      <c r="AS146" s="204">
        <f t="shared" si="109"/>
        <v>8696.6147897723713</v>
      </c>
      <c r="AT146" s="204">
        <f t="shared" si="109"/>
        <v>8781.8757191292752</v>
      </c>
      <c r="AU146" s="204">
        <f t="shared" si="109"/>
        <v>8867.9725399277559</v>
      </c>
      <c r="AV146" s="204">
        <f t="shared" si="109"/>
        <v>8954.913447193303</v>
      </c>
      <c r="AW146" s="204">
        <f t="shared" si="109"/>
        <v>9042.7067162891108</v>
      </c>
      <c r="AX146" s="204">
        <f t="shared" si="109"/>
        <v>9131.3607037065485</v>
      </c>
      <c r="AY146" s="204">
        <f t="shared" si="109"/>
        <v>9220.8838478619527</v>
      </c>
      <c r="AZ146" s="204">
        <f t="shared" si="109"/>
        <v>9311.2846699005222</v>
      </c>
      <c r="BA146" s="204">
        <f t="shared" si="109"/>
        <v>9402.5717745077454</v>
      </c>
      <c r="BB146" s="204">
        <f t="shared" si="109"/>
        <v>9494.7538507285881</v>
      </c>
      <c r="BC146" s="204">
        <f t="shared" si="109"/>
        <v>9587.8396727946438</v>
      </c>
      <c r="BD146" s="204">
        <f t="shared" si="109"/>
        <v>9681.8381009593395</v>
      </c>
      <c r="BE146" s="204">
        <f t="shared" si="109"/>
        <v>9776.7580823413173</v>
      </c>
      <c r="BF146" s="204">
        <f t="shared" si="109"/>
        <v>9872.6086517760486</v>
      </c>
      <c r="BG146" s="204">
        <f t="shared" si="109"/>
        <v>9969.3989326758183</v>
      </c>
      <c r="BH146" s="204">
        <f t="shared" si="109"/>
        <v>10067.138137898133</v>
      </c>
      <c r="BI146" s="204">
        <f t="shared" si="109"/>
        <v>10165.835570622627</v>
      </c>
      <c r="BJ146" s="204">
        <f t="shared" si="109"/>
        <v>10265.500625236575</v>
      </c>
      <c r="BK146" s="204">
        <f t="shared" si="109"/>
        <v>10366.142788229092</v>
      </c>
      <c r="BL146" s="204">
        <f t="shared" si="109"/>
        <v>10467.771639094082</v>
      </c>
      <c r="BM146" s="204">
        <f t="shared" si="109"/>
        <v>10570.396851242065</v>
      </c>
      <c r="BN146" s="204">
        <f t="shared" si="109"/>
        <v>10674.028192920909</v>
      </c>
      <c r="BO146" s="204">
        <f t="shared" si="109"/>
        <v>10778.675528145623</v>
      </c>
      <c r="BP146" s="204">
        <f t="shared" si="109"/>
        <v>10884.348817637243</v>
      </c>
      <c r="BQ146" s="204">
        <f t="shared" si="109"/>
        <v>10991.058119770943</v>
      </c>
    </row>
    <row r="147" spans="5:69">
      <c r="E147" s="331"/>
      <c r="F147" s="328"/>
      <c r="G147" s="329"/>
      <c r="H147" s="323"/>
      <c r="I147" s="230" t="s">
        <v>448</v>
      </c>
      <c r="J147" s="204">
        <f>J9*J139</f>
        <v>1295.3367875647668</v>
      </c>
      <c r="K147" s="204">
        <f>K9*K139</f>
        <v>1308.0361678350096</v>
      </c>
      <c r="L147" s="204">
        <f t="shared" ref="L147:BQ147" si="110">L9*L139</f>
        <v>1320.8600518333922</v>
      </c>
      <c r="M147" s="204">
        <f t="shared" si="110"/>
        <v>1333.8096601846999</v>
      </c>
      <c r="N147" s="204">
        <f t="shared" si="110"/>
        <v>1346.8862254806284</v>
      </c>
      <c r="O147" s="204">
        <f t="shared" si="110"/>
        <v>1360.0909923971051</v>
      </c>
      <c r="P147" s="204">
        <f t="shared" si="110"/>
        <v>1373.4252178127633</v>
      </c>
      <c r="Q147" s="204">
        <f t="shared" si="110"/>
        <v>1386.8901709285747</v>
      </c>
      <c r="R147" s="204">
        <f t="shared" si="110"/>
        <v>1400.4871333886585</v>
      </c>
      <c r="S147" s="204">
        <f t="shared" si="110"/>
        <v>1414.217399402273</v>
      </c>
      <c r="T147" s="204">
        <f t="shared" si="110"/>
        <v>1428.082275867001</v>
      </c>
      <c r="U147" s="204">
        <f t="shared" si="110"/>
        <v>1442.0830824931481</v>
      </c>
      <c r="V147" s="204">
        <f t="shared" si="110"/>
        <v>1456.2211519293555</v>
      </c>
      <c r="W147" s="204">
        <f t="shared" si="110"/>
        <v>1470.4978298894478</v>
      </c>
      <c r="X147" s="204">
        <f t="shared" si="110"/>
        <v>1484.9144752805205</v>
      </c>
      <c r="Y147" s="204">
        <f t="shared" si="110"/>
        <v>1499.4724603322904</v>
      </c>
      <c r="Z147" s="204">
        <f t="shared" si="110"/>
        <v>1514.1731707277047</v>
      </c>
      <c r="AA147" s="204">
        <f t="shared" si="110"/>
        <v>1529.0180057348391</v>
      </c>
      <c r="AB147" s="204">
        <f t="shared" si="110"/>
        <v>1544.0083783400826</v>
      </c>
      <c r="AC147" s="204">
        <f t="shared" si="110"/>
        <v>1559.1457153826325</v>
      </c>
      <c r="AD147" s="204">
        <f t="shared" si="110"/>
        <v>1574.4314576903053</v>
      </c>
      <c r="AE147" s="204">
        <f t="shared" si="110"/>
        <v>1589.8670602166806</v>
      </c>
      <c r="AF147" s="204">
        <f t="shared" si="110"/>
        <v>1605.4539921795897</v>
      </c>
      <c r="AG147" s="204">
        <f t="shared" si="110"/>
        <v>1621.1937372009579</v>
      </c>
      <c r="AH147" s="204">
        <f t="shared" si="110"/>
        <v>1637.0877934480259</v>
      </c>
      <c r="AI147" s="204">
        <f t="shared" si="110"/>
        <v>1653.1376737759479</v>
      </c>
      <c r="AJ147" s="204">
        <f t="shared" si="110"/>
        <v>1669.3449058717902</v>
      </c>
      <c r="AK147" s="204">
        <f t="shared" si="110"/>
        <v>1685.7110323999448</v>
      </c>
      <c r="AL147" s="204">
        <f t="shared" si="110"/>
        <v>1702.2376111489639</v>
      </c>
      <c r="AM147" s="204">
        <f t="shared" si="110"/>
        <v>1718.9262151798362</v>
      </c>
      <c r="AN147" s="204">
        <f t="shared" si="110"/>
        <v>1735.7784329757169</v>
      </c>
      <c r="AO147" s="204">
        <f t="shared" si="110"/>
        <v>1752.795868593126</v>
      </c>
      <c r="AP147" s="204">
        <f t="shared" si="110"/>
        <v>1769.9801418146274</v>
      </c>
      <c r="AQ147" s="204">
        <f t="shared" si="110"/>
        <v>1787.3328883030063</v>
      </c>
      <c r="AR147" s="204">
        <f t="shared" si="110"/>
        <v>1804.8557597569575</v>
      </c>
      <c r="AS147" s="204">
        <f t="shared" si="110"/>
        <v>1822.5504240682997</v>
      </c>
      <c r="AT147" s="204">
        <f t="shared" si="110"/>
        <v>1840.4185654807345</v>
      </c>
      <c r="AU147" s="204">
        <f t="shared" si="110"/>
        <v>1858.4618847501533</v>
      </c>
      <c r="AV147" s="204">
        <f t="shared" si="110"/>
        <v>1876.6820993065271</v>
      </c>
      <c r="AW147" s="204">
        <f t="shared" si="110"/>
        <v>1895.0809434173757</v>
      </c>
      <c r="AX147" s="204">
        <f t="shared" si="110"/>
        <v>1913.6601683528402</v>
      </c>
      <c r="AY147" s="204">
        <f t="shared" si="110"/>
        <v>1932.421542552378</v>
      </c>
      <c r="AZ147" s="204">
        <f t="shared" si="110"/>
        <v>1951.3668517930876</v>
      </c>
      <c r="BA147" s="204">
        <f t="shared" si="110"/>
        <v>1970.4978993596865</v>
      </c>
      <c r="BB147" s="204">
        <f t="shared" si="110"/>
        <v>1989.8165062161538</v>
      </c>
      <c r="BC147" s="204">
        <f t="shared" si="110"/>
        <v>2009.3245111790577</v>
      </c>
      <c r="BD147" s="204">
        <f t="shared" si="110"/>
        <v>2029.0237710925774</v>
      </c>
      <c r="BE147" s="204">
        <f t="shared" si="110"/>
        <v>2048.9161610052502</v>
      </c>
      <c r="BF147" s="204">
        <f t="shared" si="110"/>
        <v>2069.0035743484386</v>
      </c>
      <c r="BG147" s="204">
        <f t="shared" si="110"/>
        <v>2089.2879231165603</v>
      </c>
      <c r="BH147" s="204">
        <f t="shared" si="110"/>
        <v>2109.7711380490764</v>
      </c>
      <c r="BI147" s="204">
        <f t="shared" si="110"/>
        <v>2130.4551688142633</v>
      </c>
      <c r="BJ147" s="204">
        <f t="shared" si="110"/>
        <v>2151.3419841947953</v>
      </c>
      <c r="BK147" s="204">
        <f t="shared" si="110"/>
        <v>2172.4335722751366</v>
      </c>
      <c r="BL147" s="204">
        <f t="shared" si="110"/>
        <v>2193.7319406307752</v>
      </c>
      <c r="BM147" s="204">
        <f t="shared" si="110"/>
        <v>2215.2391165193126</v>
      </c>
      <c r="BN147" s="204">
        <f t="shared" si="110"/>
        <v>2236.9571470734231</v>
      </c>
      <c r="BO147" s="204">
        <f t="shared" si="110"/>
        <v>2258.8880994957112</v>
      </c>
      <c r="BP147" s="204">
        <f t="shared" si="110"/>
        <v>2281.0340612554733</v>
      </c>
      <c r="BQ147" s="204">
        <f t="shared" si="110"/>
        <v>2303.3971402873894</v>
      </c>
    </row>
    <row r="148" spans="5:69">
      <c r="E148" s="331"/>
      <c r="F148" s="328"/>
      <c r="G148" s="329"/>
      <c r="H148" s="323"/>
      <c r="I148" s="231" t="s">
        <v>449</v>
      </c>
      <c r="J148" s="204">
        <f>J146-J147</f>
        <v>1825.1295336787562</v>
      </c>
      <c r="K148" s="204">
        <f>K146-K147</f>
        <v>3403.2561211012912</v>
      </c>
      <c r="L148" s="204">
        <f t="shared" ref="L148:BQ148" si="111">L146-L147</f>
        <v>4216.7379575013993</v>
      </c>
      <c r="M148" s="204">
        <f t="shared" si="111"/>
        <v>4648.1368158676378</v>
      </c>
      <c r="N148" s="204">
        <f t="shared" si="111"/>
        <v>4888.7359297283747</v>
      </c>
      <c r="O148" s="204">
        <f t="shared" si="111"/>
        <v>5034.1792858920226</v>
      </c>
      <c r="P148" s="204">
        <f t="shared" si="111"/>
        <v>5132.2912710427481</v>
      </c>
      <c r="Q148" s="204">
        <f t="shared" si="111"/>
        <v>5206.9864952661173</v>
      </c>
      <c r="R148" s="204">
        <f t="shared" si="111"/>
        <v>5270.2247040419661</v>
      </c>
      <c r="S148" s="204">
        <f t="shared" si="111"/>
        <v>5327.9882344731159</v>
      </c>
      <c r="T148" s="204">
        <f t="shared" si="111"/>
        <v>5383.2707436342989</v>
      </c>
      <c r="U148" s="204">
        <f t="shared" si="111"/>
        <v>5437.5715729834965</v>
      </c>
      <c r="V148" s="204">
        <f t="shared" si="111"/>
        <v>5491.6429308067836</v>
      </c>
      <c r="W148" s="204">
        <f t="shared" si="111"/>
        <v>5545.8634836823012</v>
      </c>
      <c r="X148" s="204">
        <f t="shared" si="111"/>
        <v>5600.4251524561278</v>
      </c>
      <c r="Y148" s="204">
        <f t="shared" si="111"/>
        <v>5655.4265104765227</v>
      </c>
      <c r="Z148" s="204">
        <f t="shared" si="111"/>
        <v>5710.9194829597427</v>
      </c>
      <c r="AA148" s="204">
        <f t="shared" si="111"/>
        <v>5766.932696924112</v>
      </c>
      <c r="AB148" s="204">
        <f t="shared" si="111"/>
        <v>5823.4831564106526</v>
      </c>
      <c r="AC148" s="204">
        <f t="shared" si="111"/>
        <v>5880.5820803494962</v>
      </c>
      <c r="AD148" s="204">
        <f t="shared" si="111"/>
        <v>5938.2378217517034</v>
      </c>
      <c r="AE148" s="204">
        <f t="shared" si="111"/>
        <v>5996.4573275663079</v>
      </c>
      <c r="AF148" s="204">
        <f t="shared" si="111"/>
        <v>6055.2468688725367</v>
      </c>
      <c r="AG148" s="204">
        <f t="shared" si="111"/>
        <v>6114.6124062422123</v>
      </c>
      <c r="AH148" s="204">
        <f t="shared" si="111"/>
        <v>6174.5597726898541</v>
      </c>
      <c r="AI148" s="204">
        <f t="shared" si="111"/>
        <v>6235.0947654192496</v>
      </c>
      <c r="AJ148" s="204">
        <f t="shared" si="111"/>
        <v>6296.2231919709502</v>
      </c>
      <c r="AK148" s="204">
        <f t="shared" si="111"/>
        <v>6357.9508935728927</v>
      </c>
      <c r="AL148" s="204">
        <f t="shared" si="111"/>
        <v>6420.2837570953088</v>
      </c>
      <c r="AM148" s="204">
        <f t="shared" si="111"/>
        <v>6483.2277213105262</v>
      </c>
      <c r="AN148" s="204">
        <f t="shared" si="111"/>
        <v>6546.7887803079675</v>
      </c>
      <c r="AO148" s="204">
        <f t="shared" si="111"/>
        <v>6610.9729854895559</v>
      </c>
      <c r="AP148" s="204">
        <f t="shared" si="111"/>
        <v>6675.7864468581502</v>
      </c>
      <c r="AQ148" s="204">
        <f t="shared" si="111"/>
        <v>6741.2353339553247</v>
      </c>
      <c r="AR148" s="204">
        <f t="shared" si="111"/>
        <v>6807.3258766267172</v>
      </c>
      <c r="AS148" s="204">
        <f t="shared" si="111"/>
        <v>6874.0643657040719</v>
      </c>
      <c r="AT148" s="204">
        <f t="shared" si="111"/>
        <v>6941.457153648541</v>
      </c>
      <c r="AU148" s="204">
        <f t="shared" si="111"/>
        <v>7009.5106551776025</v>
      </c>
      <c r="AV148" s="204">
        <f t="shared" si="111"/>
        <v>7078.2313478867763</v>
      </c>
      <c r="AW148" s="204">
        <f t="shared" si="111"/>
        <v>7147.6257728717355</v>
      </c>
      <c r="AX148" s="204">
        <f t="shared" si="111"/>
        <v>7217.7005353537079</v>
      </c>
      <c r="AY148" s="204">
        <f t="shared" si="111"/>
        <v>7288.4623053095747</v>
      </c>
      <c r="AZ148" s="204">
        <f t="shared" si="111"/>
        <v>7359.9178181074349</v>
      </c>
      <c r="BA148" s="204">
        <f t="shared" si="111"/>
        <v>7432.0738751480585</v>
      </c>
      <c r="BB148" s="204">
        <f t="shared" si="111"/>
        <v>7504.9373445124347</v>
      </c>
      <c r="BC148" s="204">
        <f t="shared" si="111"/>
        <v>7578.5151616155863</v>
      </c>
      <c r="BD148" s="204">
        <f t="shared" si="111"/>
        <v>7652.8143298667619</v>
      </c>
      <c r="BE148" s="204">
        <f t="shared" si="111"/>
        <v>7727.8419213360667</v>
      </c>
      <c r="BF148" s="204">
        <f t="shared" si="111"/>
        <v>7803.60507742761</v>
      </c>
      <c r="BG148" s="204">
        <f t="shared" si="111"/>
        <v>7880.1110095592576</v>
      </c>
      <c r="BH148" s="204">
        <f t="shared" si="111"/>
        <v>7957.3669998490568</v>
      </c>
      <c r="BI148" s="204">
        <f t="shared" si="111"/>
        <v>8035.3804018083629</v>
      </c>
      <c r="BJ148" s="204">
        <f t="shared" si="111"/>
        <v>8114.1586410417794</v>
      </c>
      <c r="BK148" s="204">
        <f t="shared" si="111"/>
        <v>8193.7092159539552</v>
      </c>
      <c r="BL148" s="204">
        <f t="shared" si="111"/>
        <v>8274.039698463308</v>
      </c>
      <c r="BM148" s="204">
        <f t="shared" si="111"/>
        <v>8355.1577347227521</v>
      </c>
      <c r="BN148" s="204">
        <f t="shared" si="111"/>
        <v>8437.0710458474859</v>
      </c>
      <c r="BO148" s="204">
        <f t="shared" si="111"/>
        <v>8519.7874286499118</v>
      </c>
      <c r="BP148" s="204">
        <f t="shared" si="111"/>
        <v>8603.3147563817693</v>
      </c>
      <c r="BQ148" s="204">
        <f t="shared" si="111"/>
        <v>8687.6609794835531</v>
      </c>
    </row>
    <row r="149" spans="5:69">
      <c r="E149" s="331"/>
      <c r="F149" s="328"/>
      <c r="G149" s="329"/>
      <c r="H149" s="330" t="s">
        <v>26</v>
      </c>
      <c r="I149" s="224" t="s">
        <v>318</v>
      </c>
      <c r="J149" s="216">
        <f>Variables!$I$29</f>
        <v>0.1</v>
      </c>
      <c r="K149" s="216">
        <f>Variables!$I$29</f>
        <v>0.1</v>
      </c>
      <c r="L149" s="216">
        <f>Variables!$I$29</f>
        <v>0.1</v>
      </c>
      <c r="M149" s="216">
        <f>Variables!$I$29</f>
        <v>0.1</v>
      </c>
      <c r="N149" s="216">
        <f>Variables!$I$29</f>
        <v>0.1</v>
      </c>
      <c r="O149" s="216">
        <f>Variables!$I$29</f>
        <v>0.1</v>
      </c>
      <c r="P149" s="216">
        <f>Variables!$I$29</f>
        <v>0.1</v>
      </c>
      <c r="Q149" s="216">
        <f>Variables!$I$29</f>
        <v>0.1</v>
      </c>
      <c r="R149" s="216">
        <f>Variables!$I$29</f>
        <v>0.1</v>
      </c>
      <c r="S149" s="216">
        <f>Variables!$I$29</f>
        <v>0.1</v>
      </c>
      <c r="T149" s="216">
        <f>Variables!$I$29</f>
        <v>0.1</v>
      </c>
      <c r="U149" s="216">
        <f>Variables!$I$29</f>
        <v>0.1</v>
      </c>
      <c r="V149" s="216">
        <f>Variables!$I$29</f>
        <v>0.1</v>
      </c>
      <c r="W149" s="216">
        <f>Variables!$I$29</f>
        <v>0.1</v>
      </c>
      <c r="X149" s="216">
        <f>Variables!$I$29</f>
        <v>0.1</v>
      </c>
      <c r="Y149" s="216">
        <f>Variables!$I$29</f>
        <v>0.1</v>
      </c>
      <c r="Z149" s="216">
        <f>Variables!$I$29</f>
        <v>0.1</v>
      </c>
      <c r="AA149" s="216">
        <f>Variables!$I$29</f>
        <v>0.1</v>
      </c>
      <c r="AB149" s="216">
        <f>Variables!$I$29</f>
        <v>0.1</v>
      </c>
      <c r="AC149" s="216">
        <f>Variables!$I$29</f>
        <v>0.1</v>
      </c>
      <c r="AD149" s="216">
        <f>Variables!$I$29</f>
        <v>0.1</v>
      </c>
      <c r="AE149" s="216">
        <f>Variables!$I$29</f>
        <v>0.1</v>
      </c>
      <c r="AF149" s="216">
        <f>Variables!$I$29</f>
        <v>0.1</v>
      </c>
      <c r="AG149" s="216">
        <f>Variables!$I$29</f>
        <v>0.1</v>
      </c>
      <c r="AH149" s="216">
        <f>Variables!$I$29</f>
        <v>0.1</v>
      </c>
      <c r="AI149" s="216">
        <f>Variables!$I$29</f>
        <v>0.1</v>
      </c>
      <c r="AJ149" s="216">
        <f>Variables!$I$29</f>
        <v>0.1</v>
      </c>
      <c r="AK149" s="216">
        <f>Variables!$I$29</f>
        <v>0.1</v>
      </c>
      <c r="AL149" s="216">
        <f>Variables!$I$29</f>
        <v>0.1</v>
      </c>
      <c r="AM149" s="216">
        <f>Variables!$I$29</f>
        <v>0.1</v>
      </c>
      <c r="AN149" s="216">
        <f>Variables!$I$29</f>
        <v>0.1</v>
      </c>
      <c r="AO149" s="216">
        <f>Variables!$I$29</f>
        <v>0.1</v>
      </c>
      <c r="AP149" s="216">
        <f>Variables!$I$29</f>
        <v>0.1</v>
      </c>
      <c r="AQ149" s="216">
        <f>Variables!$I$29</f>
        <v>0.1</v>
      </c>
      <c r="AR149" s="216">
        <f>Variables!$I$29</f>
        <v>0.1</v>
      </c>
      <c r="AS149" s="216">
        <f>Variables!$I$29</f>
        <v>0.1</v>
      </c>
      <c r="AT149" s="216">
        <f>Variables!$I$29</f>
        <v>0.1</v>
      </c>
      <c r="AU149" s="216">
        <f>Variables!$I$29</f>
        <v>0.1</v>
      </c>
      <c r="AV149" s="216">
        <f>Variables!$I$29</f>
        <v>0.1</v>
      </c>
      <c r="AW149" s="216">
        <f>Variables!$I$29</f>
        <v>0.1</v>
      </c>
      <c r="AX149" s="216">
        <f>Variables!$I$29</f>
        <v>0.1</v>
      </c>
      <c r="AY149" s="216">
        <f>Variables!$I$29</f>
        <v>0.1</v>
      </c>
      <c r="AZ149" s="216">
        <f>Variables!$I$29</f>
        <v>0.1</v>
      </c>
      <c r="BA149" s="216">
        <f>Variables!$I$29</f>
        <v>0.1</v>
      </c>
      <c r="BB149" s="216">
        <f>Variables!$I$29</f>
        <v>0.1</v>
      </c>
      <c r="BC149" s="216">
        <f>Variables!$I$29</f>
        <v>0.1</v>
      </c>
      <c r="BD149" s="216">
        <f>Variables!$I$29</f>
        <v>0.1</v>
      </c>
      <c r="BE149" s="216">
        <f>Variables!$I$29</f>
        <v>0.1</v>
      </c>
      <c r="BF149" s="216">
        <f>Variables!$I$29</f>
        <v>0.1</v>
      </c>
      <c r="BG149" s="216">
        <f>Variables!$I$29</f>
        <v>0.1</v>
      </c>
      <c r="BH149" s="216">
        <f>Variables!$I$29</f>
        <v>0.1</v>
      </c>
      <c r="BI149" s="216">
        <f>Variables!$I$29</f>
        <v>0.1</v>
      </c>
      <c r="BJ149" s="216">
        <f>Variables!$I$29</f>
        <v>0.1</v>
      </c>
      <c r="BK149" s="216">
        <f>Variables!$I$29</f>
        <v>0.1</v>
      </c>
      <c r="BL149" s="216">
        <f>Variables!$I$29</f>
        <v>0.1</v>
      </c>
      <c r="BM149" s="216">
        <f>Variables!$I$29</f>
        <v>0.1</v>
      </c>
      <c r="BN149" s="216">
        <f>Variables!$I$29</f>
        <v>0.1</v>
      </c>
      <c r="BO149" s="216">
        <f>Variables!$I$29</f>
        <v>0.1</v>
      </c>
      <c r="BP149" s="216">
        <f>Variables!$I$29</f>
        <v>0.1</v>
      </c>
      <c r="BQ149" s="216">
        <f>Variables!$I$29</f>
        <v>0.1</v>
      </c>
    </row>
    <row r="150" spans="5:69">
      <c r="E150" s="331"/>
      <c r="F150" s="328"/>
      <c r="G150" s="329"/>
      <c r="H150" s="330"/>
      <c r="I150" s="224" t="s">
        <v>319</v>
      </c>
      <c r="J150" s="216">
        <f>Variables!$I$31</f>
        <v>0.4</v>
      </c>
      <c r="K150" s="216">
        <f>Variables!$I$31</f>
        <v>0.4</v>
      </c>
      <c r="L150" s="216">
        <f>Variables!$I$31</f>
        <v>0.4</v>
      </c>
      <c r="M150" s="216">
        <f>Variables!$I$31</f>
        <v>0.4</v>
      </c>
      <c r="N150" s="216">
        <f>Variables!$I$31</f>
        <v>0.4</v>
      </c>
      <c r="O150" s="216">
        <f>Variables!$I$31</f>
        <v>0.4</v>
      </c>
      <c r="P150" s="216">
        <f>Variables!$I$31</f>
        <v>0.4</v>
      </c>
      <c r="Q150" s="216">
        <f>Variables!$I$31</f>
        <v>0.4</v>
      </c>
      <c r="R150" s="216">
        <f>Variables!$I$31</f>
        <v>0.4</v>
      </c>
      <c r="S150" s="216">
        <f>Variables!$I$31</f>
        <v>0.4</v>
      </c>
      <c r="T150" s="216">
        <f>Variables!$I$31</f>
        <v>0.4</v>
      </c>
      <c r="U150" s="216">
        <f>Variables!$I$31</f>
        <v>0.4</v>
      </c>
      <c r="V150" s="216">
        <f>Variables!$I$31</f>
        <v>0.4</v>
      </c>
      <c r="W150" s="216">
        <f>Variables!$I$31</f>
        <v>0.4</v>
      </c>
      <c r="X150" s="216">
        <f>Variables!$I$31</f>
        <v>0.4</v>
      </c>
      <c r="Y150" s="216">
        <f>Variables!$I$31</f>
        <v>0.4</v>
      </c>
      <c r="Z150" s="216">
        <f>Variables!$I$31</f>
        <v>0.4</v>
      </c>
      <c r="AA150" s="216">
        <f>Variables!$I$31</f>
        <v>0.4</v>
      </c>
      <c r="AB150" s="216">
        <f>Variables!$I$31</f>
        <v>0.4</v>
      </c>
      <c r="AC150" s="216">
        <f>Variables!$I$31</f>
        <v>0.4</v>
      </c>
      <c r="AD150" s="216">
        <f>Variables!$I$31</f>
        <v>0.4</v>
      </c>
      <c r="AE150" s="216">
        <f>Variables!$I$31</f>
        <v>0.4</v>
      </c>
      <c r="AF150" s="216">
        <f>Variables!$I$31</f>
        <v>0.4</v>
      </c>
      <c r="AG150" s="216">
        <f>Variables!$I$31</f>
        <v>0.4</v>
      </c>
      <c r="AH150" s="216">
        <f>Variables!$I$31</f>
        <v>0.4</v>
      </c>
      <c r="AI150" s="216">
        <f>Variables!$I$31</f>
        <v>0.4</v>
      </c>
      <c r="AJ150" s="216">
        <f>Variables!$I$31</f>
        <v>0.4</v>
      </c>
      <c r="AK150" s="216">
        <f>Variables!$I$31</f>
        <v>0.4</v>
      </c>
      <c r="AL150" s="216">
        <f>Variables!$I$31</f>
        <v>0.4</v>
      </c>
      <c r="AM150" s="216">
        <f>Variables!$I$31</f>
        <v>0.4</v>
      </c>
      <c r="AN150" s="216">
        <f>Variables!$I$31</f>
        <v>0.4</v>
      </c>
      <c r="AO150" s="216">
        <f>Variables!$I$31</f>
        <v>0.4</v>
      </c>
      <c r="AP150" s="216">
        <f>Variables!$I$31</f>
        <v>0.4</v>
      </c>
      <c r="AQ150" s="216">
        <f>Variables!$I$31</f>
        <v>0.4</v>
      </c>
      <c r="AR150" s="216">
        <f>Variables!$I$31</f>
        <v>0.4</v>
      </c>
      <c r="AS150" s="216">
        <f>Variables!$I$31</f>
        <v>0.4</v>
      </c>
      <c r="AT150" s="216">
        <f>Variables!$I$31</f>
        <v>0.4</v>
      </c>
      <c r="AU150" s="216">
        <f>Variables!$I$31</f>
        <v>0.4</v>
      </c>
      <c r="AV150" s="216">
        <f>Variables!$I$31</f>
        <v>0.4</v>
      </c>
      <c r="AW150" s="216">
        <f>Variables!$I$31</f>
        <v>0.4</v>
      </c>
      <c r="AX150" s="216">
        <f>Variables!$I$31</f>
        <v>0.4</v>
      </c>
      <c r="AY150" s="216">
        <f>Variables!$I$31</f>
        <v>0.4</v>
      </c>
      <c r="AZ150" s="216">
        <f>Variables!$I$31</f>
        <v>0.4</v>
      </c>
      <c r="BA150" s="216">
        <f>Variables!$I$31</f>
        <v>0.4</v>
      </c>
      <c r="BB150" s="216">
        <f>Variables!$I$31</f>
        <v>0.4</v>
      </c>
      <c r="BC150" s="216">
        <f>Variables!$I$31</f>
        <v>0.4</v>
      </c>
      <c r="BD150" s="216">
        <f>Variables!$I$31</f>
        <v>0.4</v>
      </c>
      <c r="BE150" s="216">
        <f>Variables!$I$31</f>
        <v>0.4</v>
      </c>
      <c r="BF150" s="216">
        <f>Variables!$I$31</f>
        <v>0.4</v>
      </c>
      <c r="BG150" s="216">
        <f>Variables!$I$31</f>
        <v>0.4</v>
      </c>
      <c r="BH150" s="216">
        <f>Variables!$I$31</f>
        <v>0.4</v>
      </c>
      <c r="BI150" s="216">
        <f>Variables!$I$31</f>
        <v>0.4</v>
      </c>
      <c r="BJ150" s="216">
        <f>Variables!$I$31</f>
        <v>0.4</v>
      </c>
      <c r="BK150" s="216">
        <f>Variables!$I$31</f>
        <v>0.4</v>
      </c>
      <c r="BL150" s="216">
        <f>Variables!$I$31</f>
        <v>0.4</v>
      </c>
      <c r="BM150" s="216">
        <f>Variables!$I$31</f>
        <v>0.4</v>
      </c>
      <c r="BN150" s="216">
        <f>Variables!$I$31</f>
        <v>0.4</v>
      </c>
      <c r="BO150" s="216">
        <f>Variables!$I$31</f>
        <v>0.4</v>
      </c>
      <c r="BP150" s="216">
        <f>Variables!$I$31</f>
        <v>0.4</v>
      </c>
      <c r="BQ150" s="216">
        <f>Variables!$I$31</f>
        <v>0.4</v>
      </c>
    </row>
    <row r="151" spans="5:69">
      <c r="E151" s="331"/>
      <c r="F151" s="328"/>
      <c r="G151" s="329"/>
      <c r="H151" s="330"/>
      <c r="I151" s="226" t="s">
        <v>321</v>
      </c>
      <c r="J151" s="200">
        <f>J95*J149*J150</f>
        <v>0.62176165803108807</v>
      </c>
      <c r="K151" s="200">
        <f>K95*K149*K150</f>
        <v>0.6404145077720208</v>
      </c>
      <c r="L151" s="200">
        <f t="shared" ref="L151:BQ151" si="112">L95*L149*L150</f>
        <v>0.65962694300518143</v>
      </c>
      <c r="M151" s="200">
        <f t="shared" si="112"/>
        <v>0.67941575129533682</v>
      </c>
      <c r="N151" s="200">
        <f t="shared" si="112"/>
        <v>0.6997982238341971</v>
      </c>
      <c r="O151" s="200">
        <f t="shared" si="112"/>
        <v>0.72079217054922307</v>
      </c>
      <c r="P151" s="200">
        <f t="shared" si="112"/>
        <v>0.74241593566569974</v>
      </c>
      <c r="Q151" s="200">
        <f t="shared" si="112"/>
        <v>0.76468841373567065</v>
      </c>
      <c r="R151" s="200">
        <f t="shared" si="112"/>
        <v>0.78762906614774075</v>
      </c>
      <c r="S151" s="200">
        <f t="shared" si="112"/>
        <v>0.81125793813217306</v>
      </c>
      <c r="T151" s="200">
        <f t="shared" si="112"/>
        <v>0.8355956762761384</v>
      </c>
      <c r="U151" s="200">
        <f t="shared" si="112"/>
        <v>0.86066354656442234</v>
      </c>
      <c r="V151" s="200">
        <f t="shared" si="112"/>
        <v>0.886483452961355</v>
      </c>
      <c r="W151" s="200">
        <f t="shared" si="112"/>
        <v>0.91307795655019586</v>
      </c>
      <c r="X151" s="200">
        <f t="shared" si="112"/>
        <v>0.94047029524670178</v>
      </c>
      <c r="Y151" s="200">
        <f t="shared" si="112"/>
        <v>0.96868440410410273</v>
      </c>
      <c r="Z151" s="200">
        <f t="shared" si="112"/>
        <v>0.99774493622722593</v>
      </c>
      <c r="AA151" s="200">
        <f t="shared" si="112"/>
        <v>1.0276772843140427</v>
      </c>
      <c r="AB151" s="200">
        <f t="shared" si="112"/>
        <v>1.0585076028434641</v>
      </c>
      <c r="AC151" s="200">
        <f t="shared" si="112"/>
        <v>1.0902628309287679</v>
      </c>
      <c r="AD151" s="200">
        <f t="shared" si="112"/>
        <v>1.1229707158566309</v>
      </c>
      <c r="AE151" s="200">
        <f t="shared" si="112"/>
        <v>1.1566598373323298</v>
      </c>
      <c r="AF151" s="200">
        <f t="shared" si="112"/>
        <v>1.1913596324522997</v>
      </c>
      <c r="AG151" s="200">
        <f t="shared" si="112"/>
        <v>1.2271004214258685</v>
      </c>
      <c r="AH151" s="200">
        <f t="shared" si="112"/>
        <v>1.2639134340686446</v>
      </c>
      <c r="AI151" s="200">
        <f t="shared" si="112"/>
        <v>1.3018308370907041</v>
      </c>
      <c r="AJ151" s="200">
        <f t="shared" si="112"/>
        <v>1.3408857622034251</v>
      </c>
      <c r="AK151" s="200">
        <f t="shared" si="112"/>
        <v>1.3811123350695278</v>
      </c>
      <c r="AL151" s="200">
        <f t="shared" si="112"/>
        <v>1.4225457051216139</v>
      </c>
      <c r="AM151" s="200">
        <f t="shared" si="112"/>
        <v>1.4652220762752621</v>
      </c>
      <c r="AN151" s="200">
        <f t="shared" si="112"/>
        <v>1.50917873856352</v>
      </c>
      <c r="AO151" s="200">
        <f t="shared" si="112"/>
        <v>1.5544541007204258</v>
      </c>
      <c r="AP151" s="200">
        <f t="shared" si="112"/>
        <v>1.6010877237420384</v>
      </c>
      <c r="AQ151" s="200">
        <f t="shared" si="112"/>
        <v>1.6491203554542997</v>
      </c>
      <c r="AR151" s="200">
        <f t="shared" si="112"/>
        <v>1.6985939661179288</v>
      </c>
      <c r="AS151" s="200">
        <f t="shared" si="112"/>
        <v>1.7495517851014668</v>
      </c>
      <c r="AT151" s="200">
        <f t="shared" si="112"/>
        <v>1.8020383386545111</v>
      </c>
      <c r="AU151" s="200">
        <f t="shared" si="112"/>
        <v>1.8560994888141462</v>
      </c>
      <c r="AV151" s="200">
        <f t="shared" si="112"/>
        <v>1.9117824734785707</v>
      </c>
      <c r="AW151" s="200">
        <f t="shared" si="112"/>
        <v>1.9691359476829282</v>
      </c>
      <c r="AX151" s="200">
        <f t="shared" si="112"/>
        <v>2.0282100261134159</v>
      </c>
      <c r="AY151" s="200">
        <f t="shared" si="112"/>
        <v>2.0890563268968179</v>
      </c>
      <c r="AZ151" s="200">
        <f t="shared" si="112"/>
        <v>2.1517280167037227</v>
      </c>
      <c r="BA151" s="200">
        <f t="shared" si="112"/>
        <v>2.2162798572048348</v>
      </c>
      <c r="BB151" s="200">
        <f t="shared" si="112"/>
        <v>2.2827682529209796</v>
      </c>
      <c r="BC151" s="200">
        <f t="shared" si="112"/>
        <v>2.3512513005086091</v>
      </c>
      <c r="BD151" s="200">
        <f t="shared" si="112"/>
        <v>2.4217888395238671</v>
      </c>
      <c r="BE151" s="200">
        <f t="shared" si="112"/>
        <v>2.4944425047095837</v>
      </c>
      <c r="BF151" s="200">
        <f t="shared" si="112"/>
        <v>2.5692757798508712</v>
      </c>
      <c r="BG151" s="200">
        <f t="shared" si="112"/>
        <v>2.6463540532463972</v>
      </c>
      <c r="BH151" s="200">
        <f t="shared" si="112"/>
        <v>2.725744674843789</v>
      </c>
      <c r="BI151" s="200">
        <f t="shared" si="112"/>
        <v>2.8075170150891031</v>
      </c>
      <c r="BJ151" s="200">
        <f t="shared" si="112"/>
        <v>2.8917425255417761</v>
      </c>
      <c r="BK151" s="200">
        <f t="shared" si="112"/>
        <v>2.9784948013080297</v>
      </c>
      <c r="BL151" s="200">
        <f t="shared" si="112"/>
        <v>3.067849645347271</v>
      </c>
      <c r="BM151" s="200">
        <f t="shared" si="112"/>
        <v>3.1598851347076891</v>
      </c>
      <c r="BN151" s="200">
        <f t="shared" si="112"/>
        <v>3.2546816887489194</v>
      </c>
      <c r="BO151" s="200">
        <f t="shared" si="112"/>
        <v>3.3523221394113869</v>
      </c>
      <c r="BP151" s="200">
        <f t="shared" si="112"/>
        <v>3.4528918035937282</v>
      </c>
      <c r="BQ151" s="200">
        <f t="shared" si="112"/>
        <v>3.5564785577015408</v>
      </c>
    </row>
    <row r="152" spans="5:69">
      <c r="E152" s="331"/>
      <c r="F152" s="328"/>
      <c r="G152" s="329"/>
      <c r="H152" s="330"/>
      <c r="I152" s="226" t="s">
        <v>323</v>
      </c>
      <c r="J152" s="200">
        <f>J151/J274</f>
        <v>0.31088082901554404</v>
      </c>
      <c r="K152" s="200">
        <f>K151/K274</f>
        <v>0.31392868028040233</v>
      </c>
      <c r="L152" s="200">
        <f t="shared" ref="L152:BQ152" si="113">L151/L274</f>
        <v>0.31700641244001415</v>
      </c>
      <c r="M152" s="200">
        <f t="shared" si="113"/>
        <v>0.32011431844432792</v>
      </c>
      <c r="N152" s="200">
        <f t="shared" si="113"/>
        <v>0.32325269411535085</v>
      </c>
      <c r="O152" s="200">
        <f t="shared" si="113"/>
        <v>0.32642183817530523</v>
      </c>
      <c r="P152" s="200">
        <f t="shared" si="113"/>
        <v>0.32962205227506319</v>
      </c>
      <c r="Q152" s="200">
        <f t="shared" si="113"/>
        <v>0.33285364102285792</v>
      </c>
      <c r="R152" s="200">
        <f t="shared" si="113"/>
        <v>0.33611691201327804</v>
      </c>
      <c r="S152" s="200">
        <f t="shared" si="113"/>
        <v>0.33941217585654554</v>
      </c>
      <c r="T152" s="200">
        <f t="shared" si="113"/>
        <v>0.34273974620808034</v>
      </c>
      <c r="U152" s="200">
        <f t="shared" si="113"/>
        <v>0.34609993979835552</v>
      </c>
      <c r="V152" s="200">
        <f t="shared" si="113"/>
        <v>0.34949307646304528</v>
      </c>
      <c r="W152" s="200">
        <f t="shared" si="113"/>
        <v>0.35291947917346744</v>
      </c>
      <c r="X152" s="200">
        <f t="shared" si="113"/>
        <v>0.3563794740673249</v>
      </c>
      <c r="Y152" s="200">
        <f t="shared" si="113"/>
        <v>0.35987339047974964</v>
      </c>
      <c r="Z152" s="200">
        <f t="shared" si="113"/>
        <v>0.36340156097464915</v>
      </c>
      <c r="AA152" s="200">
        <f t="shared" si="113"/>
        <v>0.36696432137636137</v>
      </c>
      <c r="AB152" s="200">
        <f t="shared" si="113"/>
        <v>0.37056201080161988</v>
      </c>
      <c r="AC152" s="200">
        <f t="shared" si="113"/>
        <v>0.3741949716918318</v>
      </c>
      <c r="AD152" s="200">
        <f t="shared" si="113"/>
        <v>0.37786354984567327</v>
      </c>
      <c r="AE152" s="200">
        <f t="shared" si="113"/>
        <v>0.3815680944520034</v>
      </c>
      <c r="AF152" s="200">
        <f t="shared" si="113"/>
        <v>0.38530895812310151</v>
      </c>
      <c r="AG152" s="200">
        <f t="shared" si="113"/>
        <v>0.38908649692822983</v>
      </c>
      <c r="AH152" s="200">
        <f t="shared" si="113"/>
        <v>0.39290107042752626</v>
      </c>
      <c r="AI152" s="200">
        <f t="shared" si="113"/>
        <v>0.39675304170622749</v>
      </c>
      <c r="AJ152" s="200">
        <f t="shared" si="113"/>
        <v>0.40064277740922966</v>
      </c>
      <c r="AK152" s="200">
        <f t="shared" si="113"/>
        <v>0.40457064777598678</v>
      </c>
      <c r="AL152" s="200">
        <f t="shared" si="113"/>
        <v>0.40853702667575142</v>
      </c>
      <c r="AM152" s="200">
        <f t="shared" si="113"/>
        <v>0.4125422916431607</v>
      </c>
      <c r="AN152" s="200">
        <f t="shared" si="113"/>
        <v>0.41658682391417207</v>
      </c>
      <c r="AO152" s="200">
        <f t="shared" si="113"/>
        <v>0.42067100846235023</v>
      </c>
      <c r="AP152" s="200">
        <f t="shared" si="113"/>
        <v>0.42479523403551056</v>
      </c>
      <c r="AQ152" s="200">
        <f t="shared" si="113"/>
        <v>0.42895989319272149</v>
      </c>
      <c r="AR152" s="200">
        <f t="shared" si="113"/>
        <v>0.43316538234166974</v>
      </c>
      <c r="AS152" s="200">
        <f t="shared" si="113"/>
        <v>0.437412101776392</v>
      </c>
      <c r="AT152" s="200">
        <f t="shared" si="113"/>
        <v>0.44170045571537631</v>
      </c>
      <c r="AU152" s="200">
        <f t="shared" si="113"/>
        <v>0.44603085234003687</v>
      </c>
      <c r="AV152" s="200">
        <f t="shared" si="113"/>
        <v>0.45040370383356659</v>
      </c>
      <c r="AW152" s="200">
        <f t="shared" si="113"/>
        <v>0.45481942642017026</v>
      </c>
      <c r="AX152" s="200">
        <f t="shared" si="113"/>
        <v>0.45927844040468169</v>
      </c>
      <c r="AY152" s="200">
        <f t="shared" si="113"/>
        <v>0.46378117021257065</v>
      </c>
      <c r="AZ152" s="200">
        <f t="shared" si="113"/>
        <v>0.46832804443034093</v>
      </c>
      <c r="BA152" s="200">
        <f t="shared" si="113"/>
        <v>0.47291949584632481</v>
      </c>
      <c r="BB152" s="200">
        <f t="shared" si="113"/>
        <v>0.47755596149187701</v>
      </c>
      <c r="BC152" s="200">
        <f t="shared" si="113"/>
        <v>0.4822378826829738</v>
      </c>
      <c r="BD152" s="200">
        <f t="shared" si="113"/>
        <v>0.48696570506221865</v>
      </c>
      <c r="BE152" s="200">
        <f t="shared" si="113"/>
        <v>0.49173987864126012</v>
      </c>
      <c r="BF152" s="200">
        <f t="shared" si="113"/>
        <v>0.4965608578436253</v>
      </c>
      <c r="BG152" s="200">
        <f t="shared" si="113"/>
        <v>0.5014291015479746</v>
      </c>
      <c r="BH152" s="200">
        <f t="shared" si="113"/>
        <v>0.50634507313177834</v>
      </c>
      <c r="BI152" s="200">
        <f t="shared" si="113"/>
        <v>0.51130924051542326</v>
      </c>
      <c r="BJ152" s="200">
        <f t="shared" si="113"/>
        <v>0.51632207620675086</v>
      </c>
      <c r="BK152" s="200">
        <f t="shared" si="113"/>
        <v>0.52138405734603277</v>
      </c>
      <c r="BL152" s="200">
        <f t="shared" si="113"/>
        <v>0.52649566575138607</v>
      </c>
      <c r="BM152" s="200">
        <f t="shared" si="113"/>
        <v>0.53165738796463502</v>
      </c>
      <c r="BN152" s="200">
        <f t="shared" si="113"/>
        <v>0.53686971529762151</v>
      </c>
      <c r="BO152" s="200">
        <f t="shared" si="113"/>
        <v>0.54213314387897071</v>
      </c>
      <c r="BP152" s="200">
        <f t="shared" si="113"/>
        <v>0.54744817470131346</v>
      </c>
      <c r="BQ152" s="200">
        <f t="shared" si="113"/>
        <v>0.55281531366897352</v>
      </c>
    </row>
    <row r="153" spans="5:69">
      <c r="E153" s="331"/>
      <c r="F153" s="328"/>
      <c r="G153" s="329"/>
      <c r="H153" s="330"/>
      <c r="I153" s="224" t="s">
        <v>299</v>
      </c>
      <c r="J153" s="200">
        <v>0</v>
      </c>
      <c r="K153" s="200">
        <f t="shared" ref="K153:BQ153" si="114">J155*$B$6</f>
        <v>0.12435233160621761</v>
      </c>
      <c r="L153" s="200">
        <f t="shared" si="114"/>
        <v>0.18774763791526974</v>
      </c>
      <c r="M153" s="200">
        <f t="shared" si="114"/>
        <v>0.22067638393364053</v>
      </c>
      <c r="N153" s="200">
        <f t="shared" si="114"/>
        <v>0.23838391934455144</v>
      </c>
      <c r="O153" s="200">
        <f t="shared" si="114"/>
        <v>0.24849303731841604</v>
      </c>
      <c r="P153" s="200">
        <f t="shared" si="114"/>
        <v>0.25481525392933013</v>
      </c>
      <c r="Q153" s="200">
        <f t="shared" si="114"/>
        <v>0.25925644787469032</v>
      </c>
      <c r="R153" s="200">
        <f t="shared" si="114"/>
        <v>0.26276968034648834</v>
      </c>
      <c r="S153" s="200">
        <f t="shared" si="114"/>
        <v>0.2658316049785554</v>
      </c>
      <c r="T153" s="200">
        <f t="shared" si="114"/>
        <v>0.26868067283189595</v>
      </c>
      <c r="U153" s="200">
        <f t="shared" si="114"/>
        <v>0.27143623489918012</v>
      </c>
      <c r="V153" s="200">
        <f t="shared" si="114"/>
        <v>0.27415809336893227</v>
      </c>
      <c r="W153" s="200">
        <f t="shared" si="114"/>
        <v>0.27687627726968422</v>
      </c>
      <c r="X153" s="200">
        <f t="shared" si="114"/>
        <v>0.27960593030422909</v>
      </c>
      <c r="Y153" s="200">
        <f t="shared" si="114"/>
        <v>0.28235475477904454</v>
      </c>
      <c r="Z153" s="200">
        <f t="shared" si="114"/>
        <v>0.2851267335814221</v>
      </c>
      <c r="AA153" s="200">
        <f t="shared" si="114"/>
        <v>0.28792399118057077</v>
      </c>
      <c r="AB153" s="200">
        <f t="shared" si="114"/>
        <v>0.29074772414082994</v>
      </c>
      <c r="AC153" s="200">
        <f t="shared" si="114"/>
        <v>0.29359866639106297</v>
      </c>
      <c r="AD153" s="200">
        <f t="shared" si="114"/>
        <v>0.29647732187226422</v>
      </c>
      <c r="AE153" s="200">
        <f t="shared" si="114"/>
        <v>0.29938408087440144</v>
      </c>
      <c r="AF153" s="200">
        <f t="shared" si="114"/>
        <v>0.30231927821800209</v>
      </c>
      <c r="AG153" s="200">
        <f t="shared" si="114"/>
        <v>0.30528322235824168</v>
      </c>
      <c r="AH153" s="200">
        <f t="shared" si="114"/>
        <v>0.30827620995041283</v>
      </c>
      <c r="AI153" s="200">
        <f t="shared" si="114"/>
        <v>0.31129853314621692</v>
      </c>
      <c r="AJ153" s="200">
        <f t="shared" si="114"/>
        <v>0.31435048325559944</v>
      </c>
      <c r="AK153" s="200">
        <f t="shared" si="114"/>
        <v>0.31743235259149155</v>
      </c>
      <c r="AL153" s="200">
        <f t="shared" si="114"/>
        <v>0.32054443540614053</v>
      </c>
      <c r="AM153" s="200">
        <f t="shared" si="114"/>
        <v>0.32368702837337082</v>
      </c>
      <c r="AN153" s="200">
        <f t="shared" si="114"/>
        <v>0.32686043084394972</v>
      </c>
      <c r="AO153" s="200">
        <f t="shared" si="114"/>
        <v>0.33006494498764372</v>
      </c>
      <c r="AP153" s="200">
        <f t="shared" si="114"/>
        <v>0.333300875878762</v>
      </c>
      <c r="AQ153" s="200">
        <f t="shared" si="114"/>
        <v>0.33656853155358524</v>
      </c>
      <c r="AR153" s="200">
        <f t="shared" si="114"/>
        <v>0.33986822305388126</v>
      </c>
      <c r="AS153" s="200">
        <f t="shared" si="114"/>
        <v>0.34320026446360852</v>
      </c>
      <c r="AT153" s="200">
        <f t="shared" si="114"/>
        <v>0.34656497294236105</v>
      </c>
      <c r="AU153" s="200">
        <f t="shared" si="114"/>
        <v>0.34996266875733106</v>
      </c>
      <c r="AV153" s="200">
        <f t="shared" si="114"/>
        <v>0.35339367531468024</v>
      </c>
      <c r="AW153" s="200">
        <f t="shared" si="114"/>
        <v>0.35685831919076683</v>
      </c>
      <c r="AX153" s="200">
        <f t="shared" si="114"/>
        <v>0.36035693016345149</v>
      </c>
      <c r="AY153" s="200">
        <f t="shared" si="114"/>
        <v>0.36388984124359847</v>
      </c>
      <c r="AZ153" s="200">
        <f t="shared" si="114"/>
        <v>0.36745738870682754</v>
      </c>
      <c r="BA153" s="200">
        <f t="shared" si="114"/>
        <v>0.37105991212555017</v>
      </c>
      <c r="BB153" s="200">
        <f t="shared" si="114"/>
        <v>0.37469775440130504</v>
      </c>
      <c r="BC153" s="200">
        <f t="shared" si="114"/>
        <v>0.37837126179740332</v>
      </c>
      <c r="BD153" s="200">
        <f t="shared" si="114"/>
        <v>0.38208078397189121</v>
      </c>
      <c r="BE153" s="200">
        <f t="shared" si="114"/>
        <v>0.38582667401083309</v>
      </c>
      <c r="BF153" s="200">
        <f t="shared" si="114"/>
        <v>0.38960928846192067</v>
      </c>
      <c r="BG153" s="200">
        <f t="shared" si="114"/>
        <v>0.39342898736841048</v>
      </c>
      <c r="BH153" s="200">
        <f t="shared" si="114"/>
        <v>0.3972861343033951</v>
      </c>
      <c r="BI153" s="200">
        <f t="shared" si="114"/>
        <v>0.40118109640440891</v>
      </c>
      <c r="BJ153" s="200">
        <f t="shared" si="114"/>
        <v>0.40511424440837374</v>
      </c>
      <c r="BK153" s="200">
        <f t="shared" si="114"/>
        <v>0.40908595268688724</v>
      </c>
      <c r="BL153" s="200">
        <f t="shared" si="114"/>
        <v>0.41309659928185671</v>
      </c>
      <c r="BM153" s="200">
        <f t="shared" si="114"/>
        <v>0.41714656594148281</v>
      </c>
      <c r="BN153" s="200">
        <f t="shared" si="114"/>
        <v>0.4212362381565955</v>
      </c>
      <c r="BO153" s="200">
        <f t="shared" si="114"/>
        <v>0.42536600519734641</v>
      </c>
      <c r="BP153" s="200">
        <f t="shared" si="114"/>
        <v>0.42953626015026147</v>
      </c>
      <c r="BQ153" s="200">
        <f t="shared" si="114"/>
        <v>0.43374739995565614</v>
      </c>
    </row>
    <row r="154" spans="5:69">
      <c r="E154" s="331"/>
      <c r="F154" s="328"/>
      <c r="G154" s="329"/>
      <c r="H154" s="330"/>
      <c r="I154" s="224" t="s">
        <v>301</v>
      </c>
      <c r="J154" s="200">
        <v>0</v>
      </c>
      <c r="K154" s="200">
        <f t="shared" ref="K154:BQ154" si="115">J155*$B$7</f>
        <v>3.1088082901554404E-2</v>
      </c>
      <c r="L154" s="200">
        <f t="shared" si="115"/>
        <v>4.6936909478817436E-2</v>
      </c>
      <c r="M154" s="200">
        <f t="shared" si="115"/>
        <v>5.5169095983410132E-2</v>
      </c>
      <c r="N154" s="200">
        <f t="shared" si="115"/>
        <v>5.9595979836137861E-2</v>
      </c>
      <c r="O154" s="200">
        <f t="shared" si="115"/>
        <v>6.2123259329604011E-2</v>
      </c>
      <c r="P154" s="200">
        <f t="shared" si="115"/>
        <v>6.3703813482332533E-2</v>
      </c>
      <c r="Q154" s="200">
        <f t="shared" si="115"/>
        <v>6.481411196867258E-2</v>
      </c>
      <c r="R154" s="200">
        <f t="shared" si="115"/>
        <v>6.5692420086622086E-2</v>
      </c>
      <c r="S154" s="200">
        <f t="shared" si="115"/>
        <v>6.6457901244638851E-2</v>
      </c>
      <c r="T154" s="200">
        <f t="shared" si="115"/>
        <v>6.7170168207973988E-2</v>
      </c>
      <c r="U154" s="200">
        <f t="shared" si="115"/>
        <v>6.7859058724795029E-2</v>
      </c>
      <c r="V154" s="200">
        <f t="shared" si="115"/>
        <v>6.8539523342233066E-2</v>
      </c>
      <c r="W154" s="200">
        <f t="shared" si="115"/>
        <v>6.9219069317421056E-2</v>
      </c>
      <c r="X154" s="200">
        <f t="shared" si="115"/>
        <v>6.9901482576057272E-2</v>
      </c>
      <c r="Y154" s="200">
        <f t="shared" si="115"/>
        <v>7.0588688694761134E-2</v>
      </c>
      <c r="Z154" s="200">
        <f t="shared" si="115"/>
        <v>7.1281683395355525E-2</v>
      </c>
      <c r="AA154" s="200">
        <f t="shared" si="115"/>
        <v>7.1980997795142693E-2</v>
      </c>
      <c r="AB154" s="200">
        <f t="shared" si="115"/>
        <v>7.2686931035207486E-2</v>
      </c>
      <c r="AC154" s="200">
        <f t="shared" si="115"/>
        <v>7.3399666597765742E-2</v>
      </c>
      <c r="AD154" s="200">
        <f t="shared" si="115"/>
        <v>7.4119330468066055E-2</v>
      </c>
      <c r="AE154" s="200">
        <f t="shared" si="115"/>
        <v>7.4846020218600359E-2</v>
      </c>
      <c r="AF154" s="200">
        <f t="shared" si="115"/>
        <v>7.5579819554500521E-2</v>
      </c>
      <c r="AG154" s="200">
        <f t="shared" si="115"/>
        <v>7.632080558956042E-2</v>
      </c>
      <c r="AH154" s="200">
        <f t="shared" si="115"/>
        <v>7.7069052487603207E-2</v>
      </c>
      <c r="AI154" s="200">
        <f t="shared" si="115"/>
        <v>7.7824633286554229E-2</v>
      </c>
      <c r="AJ154" s="200">
        <f t="shared" si="115"/>
        <v>7.8587620813899861E-2</v>
      </c>
      <c r="AK154" s="200">
        <f t="shared" si="115"/>
        <v>7.9358088147872888E-2</v>
      </c>
      <c r="AL154" s="200">
        <f t="shared" si="115"/>
        <v>8.0136108851535132E-2</v>
      </c>
      <c r="AM154" s="200">
        <f t="shared" si="115"/>
        <v>8.0921757093342706E-2</v>
      </c>
      <c r="AN154" s="200">
        <f t="shared" si="115"/>
        <v>8.1715107710987431E-2</v>
      </c>
      <c r="AO154" s="200">
        <f t="shared" si="115"/>
        <v>8.2516236246910929E-2</v>
      </c>
      <c r="AP154" s="200">
        <f t="shared" si="115"/>
        <v>8.3325218969690501E-2</v>
      </c>
      <c r="AQ154" s="200">
        <f t="shared" si="115"/>
        <v>8.4142132888396309E-2</v>
      </c>
      <c r="AR154" s="200">
        <f t="shared" si="115"/>
        <v>8.4967055763470314E-2</v>
      </c>
      <c r="AS154" s="200">
        <f t="shared" si="115"/>
        <v>8.5800066115902129E-2</v>
      </c>
      <c r="AT154" s="200">
        <f t="shared" si="115"/>
        <v>8.6641243235590262E-2</v>
      </c>
      <c r="AU154" s="200">
        <f t="shared" si="115"/>
        <v>8.7490667189332766E-2</v>
      </c>
      <c r="AV154" s="200">
        <f t="shared" si="115"/>
        <v>8.8348418828670061E-2</v>
      </c>
      <c r="AW154" s="200">
        <f t="shared" si="115"/>
        <v>8.9214579797691707E-2</v>
      </c>
      <c r="AX154" s="200">
        <f t="shared" si="115"/>
        <v>9.0089232540862874E-2</v>
      </c>
      <c r="AY154" s="200">
        <f t="shared" si="115"/>
        <v>9.0972460310899617E-2</v>
      </c>
      <c r="AZ154" s="200">
        <f t="shared" si="115"/>
        <v>9.1864347176706884E-2</v>
      </c>
      <c r="BA154" s="200">
        <f t="shared" si="115"/>
        <v>9.2764978031387543E-2</v>
      </c>
      <c r="BB154" s="200">
        <f t="shared" si="115"/>
        <v>9.367443860032626E-2</v>
      </c>
      <c r="BC154" s="200">
        <f t="shared" si="115"/>
        <v>9.4592815449350831E-2</v>
      </c>
      <c r="BD154" s="200">
        <f t="shared" si="115"/>
        <v>9.5520195992972803E-2</v>
      </c>
      <c r="BE154" s="200">
        <f t="shared" si="115"/>
        <v>9.6456668502708273E-2</v>
      </c>
      <c r="BF154" s="200">
        <f t="shared" si="115"/>
        <v>9.7402322115480167E-2</v>
      </c>
      <c r="BG154" s="200">
        <f t="shared" si="115"/>
        <v>9.8357246842102619E-2</v>
      </c>
      <c r="BH154" s="200">
        <f t="shared" si="115"/>
        <v>9.9321533575848775E-2</v>
      </c>
      <c r="BI154" s="200">
        <f t="shared" si="115"/>
        <v>0.10029527410110223</v>
      </c>
      <c r="BJ154" s="200">
        <f t="shared" si="115"/>
        <v>0.10127856110209343</v>
      </c>
      <c r="BK154" s="200">
        <f t="shared" si="115"/>
        <v>0.10227148817172181</v>
      </c>
      <c r="BL154" s="200">
        <f t="shared" si="115"/>
        <v>0.10327414982046418</v>
      </c>
      <c r="BM154" s="200">
        <f t="shared" si="115"/>
        <v>0.1042866414853707</v>
      </c>
      <c r="BN154" s="200">
        <f t="shared" si="115"/>
        <v>0.10530905953914887</v>
      </c>
      <c r="BO154" s="200">
        <f t="shared" si="115"/>
        <v>0.1063415012993366</v>
      </c>
      <c r="BP154" s="200">
        <f t="shared" si="115"/>
        <v>0.10738406503756537</v>
      </c>
      <c r="BQ154" s="200">
        <f t="shared" si="115"/>
        <v>0.10843684998891404</v>
      </c>
    </row>
    <row r="155" spans="5:69">
      <c r="E155" s="331"/>
      <c r="F155" s="328"/>
      <c r="G155" s="329"/>
      <c r="H155" s="330"/>
      <c r="I155" s="224" t="s">
        <v>295</v>
      </c>
      <c r="J155" s="200">
        <f>J152+J153+J154</f>
        <v>0.31088082901554404</v>
      </c>
      <c r="K155" s="200">
        <f>K152+K153+K154</f>
        <v>0.46936909478817435</v>
      </c>
      <c r="L155" s="200">
        <f t="shared" ref="L155:BQ155" si="116">L152+L153+L154</f>
        <v>0.55169095983410132</v>
      </c>
      <c r="M155" s="200">
        <f t="shared" si="116"/>
        <v>0.59595979836137858</v>
      </c>
      <c r="N155" s="200">
        <f t="shared" si="116"/>
        <v>0.62123259329604008</v>
      </c>
      <c r="O155" s="200">
        <f t="shared" si="116"/>
        <v>0.63703813482332527</v>
      </c>
      <c r="P155" s="200">
        <f t="shared" si="116"/>
        <v>0.64814111968672583</v>
      </c>
      <c r="Q155" s="200">
        <f t="shared" si="116"/>
        <v>0.65692420086622083</v>
      </c>
      <c r="R155" s="200">
        <f t="shared" si="116"/>
        <v>0.66457901244638851</v>
      </c>
      <c r="S155" s="200">
        <f t="shared" si="116"/>
        <v>0.6717016820797399</v>
      </c>
      <c r="T155" s="200">
        <f t="shared" si="116"/>
        <v>0.67859058724795029</v>
      </c>
      <c r="U155" s="200">
        <f t="shared" si="116"/>
        <v>0.68539523342233066</v>
      </c>
      <c r="V155" s="200">
        <f t="shared" si="116"/>
        <v>0.69219069317421056</v>
      </c>
      <c r="W155" s="200">
        <f t="shared" si="116"/>
        <v>0.69901482576057272</v>
      </c>
      <c r="X155" s="200">
        <f t="shared" si="116"/>
        <v>0.70588688694761137</v>
      </c>
      <c r="Y155" s="200">
        <f t="shared" si="116"/>
        <v>0.71281683395355522</v>
      </c>
      <c r="Z155" s="200">
        <f t="shared" si="116"/>
        <v>0.71980997795142687</v>
      </c>
      <c r="AA155" s="200">
        <f t="shared" si="116"/>
        <v>0.7268693103520748</v>
      </c>
      <c r="AB155" s="200">
        <f t="shared" si="116"/>
        <v>0.73399666597765734</v>
      </c>
      <c r="AC155" s="200">
        <f t="shared" si="116"/>
        <v>0.74119330468066058</v>
      </c>
      <c r="AD155" s="200">
        <f t="shared" si="116"/>
        <v>0.74846020218600362</v>
      </c>
      <c r="AE155" s="200">
        <f t="shared" si="116"/>
        <v>0.75579819554500516</v>
      </c>
      <c r="AF155" s="200">
        <f t="shared" si="116"/>
        <v>0.76320805589560414</v>
      </c>
      <c r="AG155" s="200">
        <f t="shared" si="116"/>
        <v>0.77069052487603196</v>
      </c>
      <c r="AH155" s="200">
        <f t="shared" si="116"/>
        <v>0.77824633286554223</v>
      </c>
      <c r="AI155" s="200">
        <f t="shared" si="116"/>
        <v>0.78587620813899861</v>
      </c>
      <c r="AJ155" s="200">
        <f t="shared" si="116"/>
        <v>0.79358088147872885</v>
      </c>
      <c r="AK155" s="200">
        <f t="shared" si="116"/>
        <v>0.80136108851535126</v>
      </c>
      <c r="AL155" s="200">
        <f t="shared" si="116"/>
        <v>0.80921757093342706</v>
      </c>
      <c r="AM155" s="200">
        <f t="shared" si="116"/>
        <v>0.81715107710987422</v>
      </c>
      <c r="AN155" s="200">
        <f t="shared" si="116"/>
        <v>0.82516236246910923</v>
      </c>
      <c r="AO155" s="200">
        <f t="shared" si="116"/>
        <v>0.83325218969690495</v>
      </c>
      <c r="AP155" s="200">
        <f t="shared" si="116"/>
        <v>0.84142132888396304</v>
      </c>
      <c r="AQ155" s="200">
        <f t="shared" si="116"/>
        <v>0.84967055763470312</v>
      </c>
      <c r="AR155" s="200">
        <f t="shared" si="116"/>
        <v>0.85800066115902129</v>
      </c>
      <c r="AS155" s="200">
        <f t="shared" si="116"/>
        <v>0.8664124323559026</v>
      </c>
      <c r="AT155" s="200">
        <f t="shared" si="116"/>
        <v>0.8749066718933276</v>
      </c>
      <c r="AU155" s="200">
        <f t="shared" si="116"/>
        <v>0.88348418828670061</v>
      </c>
      <c r="AV155" s="200">
        <f t="shared" si="116"/>
        <v>0.89214579797691695</v>
      </c>
      <c r="AW155" s="200">
        <f t="shared" si="116"/>
        <v>0.90089232540862874</v>
      </c>
      <c r="AX155" s="200">
        <f t="shared" si="116"/>
        <v>0.90972460310899605</v>
      </c>
      <c r="AY155" s="200">
        <f t="shared" si="116"/>
        <v>0.91864347176706884</v>
      </c>
      <c r="AZ155" s="200">
        <f t="shared" si="116"/>
        <v>0.92764978031387535</v>
      </c>
      <c r="BA155" s="200">
        <f t="shared" si="116"/>
        <v>0.93674438600326249</v>
      </c>
      <c r="BB155" s="200">
        <f t="shared" si="116"/>
        <v>0.94592815449350831</v>
      </c>
      <c r="BC155" s="200">
        <f t="shared" si="116"/>
        <v>0.95520195992972801</v>
      </c>
      <c r="BD155" s="200">
        <f t="shared" si="116"/>
        <v>0.96456668502708265</v>
      </c>
      <c r="BE155" s="200">
        <f t="shared" si="116"/>
        <v>0.97402322115480156</v>
      </c>
      <c r="BF155" s="200">
        <f t="shared" si="116"/>
        <v>0.98357246842102619</v>
      </c>
      <c r="BG155" s="200">
        <f t="shared" si="116"/>
        <v>0.99321533575848764</v>
      </c>
      <c r="BH155" s="200">
        <f t="shared" si="116"/>
        <v>1.0029527410110222</v>
      </c>
      <c r="BI155" s="200">
        <f t="shared" si="116"/>
        <v>1.0127856110209343</v>
      </c>
      <c r="BJ155" s="200">
        <f t="shared" si="116"/>
        <v>1.022714881717218</v>
      </c>
      <c r="BK155" s="200">
        <f t="shared" si="116"/>
        <v>1.0327414982046417</v>
      </c>
      <c r="BL155" s="200">
        <f t="shared" si="116"/>
        <v>1.042866414853707</v>
      </c>
      <c r="BM155" s="200">
        <f t="shared" si="116"/>
        <v>1.0530905953914886</v>
      </c>
      <c r="BN155" s="200">
        <f t="shared" si="116"/>
        <v>1.0634150129933659</v>
      </c>
      <c r="BO155" s="200">
        <f t="shared" si="116"/>
        <v>1.0738406503756537</v>
      </c>
      <c r="BP155" s="200">
        <f t="shared" si="116"/>
        <v>1.0843684998891403</v>
      </c>
      <c r="BQ155" s="200">
        <f t="shared" si="116"/>
        <v>1.0949995636135437</v>
      </c>
    </row>
    <row r="156" spans="5:69">
      <c r="E156" s="331"/>
      <c r="F156" s="328"/>
      <c r="G156" s="329"/>
      <c r="H156" s="330"/>
      <c r="I156" s="224" t="s">
        <v>326</v>
      </c>
      <c r="J156" s="219">
        <f>Variables!$I$24</f>
        <v>60000</v>
      </c>
      <c r="K156" s="219">
        <f>Variables!$I$24</f>
        <v>60000</v>
      </c>
      <c r="L156" s="219">
        <f>Variables!$I$24</f>
        <v>60000</v>
      </c>
      <c r="M156" s="219">
        <f>Variables!$I$24</f>
        <v>60000</v>
      </c>
      <c r="N156" s="219">
        <f>Variables!$I$24</f>
        <v>60000</v>
      </c>
      <c r="O156" s="219">
        <f>Variables!$I$24</f>
        <v>60000</v>
      </c>
      <c r="P156" s="219">
        <f>Variables!$I$24</f>
        <v>60000</v>
      </c>
      <c r="Q156" s="219">
        <f>Variables!$I$24</f>
        <v>60000</v>
      </c>
      <c r="R156" s="219">
        <f>Variables!$I$24</f>
        <v>60000</v>
      </c>
      <c r="S156" s="219">
        <f>Variables!$I$24</f>
        <v>60000</v>
      </c>
      <c r="T156" s="219">
        <f>Variables!$I$24</f>
        <v>60000</v>
      </c>
      <c r="U156" s="219">
        <f>Variables!$I$24</f>
        <v>60000</v>
      </c>
      <c r="V156" s="219">
        <f>Variables!$I$24</f>
        <v>60000</v>
      </c>
      <c r="W156" s="219">
        <f>Variables!$I$24</f>
        <v>60000</v>
      </c>
      <c r="X156" s="219">
        <f>Variables!$I$24</f>
        <v>60000</v>
      </c>
      <c r="Y156" s="219">
        <f>Variables!$I$24</f>
        <v>60000</v>
      </c>
      <c r="Z156" s="219">
        <f>Variables!$I$24</f>
        <v>60000</v>
      </c>
      <c r="AA156" s="219">
        <f>Variables!$I$24</f>
        <v>60000</v>
      </c>
      <c r="AB156" s="219">
        <f>Variables!$I$24</f>
        <v>60000</v>
      </c>
      <c r="AC156" s="219">
        <f>Variables!$I$24</f>
        <v>60000</v>
      </c>
      <c r="AD156" s="219">
        <f>Variables!$I$24</f>
        <v>60000</v>
      </c>
      <c r="AE156" s="219">
        <f>Variables!$I$24</f>
        <v>60000</v>
      </c>
      <c r="AF156" s="219">
        <f>Variables!$I$24</f>
        <v>60000</v>
      </c>
      <c r="AG156" s="219">
        <f>Variables!$I$24</f>
        <v>60000</v>
      </c>
      <c r="AH156" s="219">
        <f>Variables!$I$24</f>
        <v>60000</v>
      </c>
      <c r="AI156" s="219">
        <f>Variables!$I$24</f>
        <v>60000</v>
      </c>
      <c r="AJ156" s="219">
        <f>Variables!$I$24</f>
        <v>60000</v>
      </c>
      <c r="AK156" s="219">
        <f>Variables!$I$24</f>
        <v>60000</v>
      </c>
      <c r="AL156" s="219">
        <f>Variables!$I$24</f>
        <v>60000</v>
      </c>
      <c r="AM156" s="219">
        <f>Variables!$I$24</f>
        <v>60000</v>
      </c>
      <c r="AN156" s="219">
        <f>Variables!$I$24</f>
        <v>60000</v>
      </c>
      <c r="AO156" s="219">
        <f>Variables!$I$24</f>
        <v>60000</v>
      </c>
      <c r="AP156" s="219">
        <f>Variables!$I$24</f>
        <v>60000</v>
      </c>
      <c r="AQ156" s="219">
        <f>Variables!$I$24</f>
        <v>60000</v>
      </c>
      <c r="AR156" s="219">
        <f>Variables!$I$24</f>
        <v>60000</v>
      </c>
      <c r="AS156" s="219">
        <f>Variables!$I$24</f>
        <v>60000</v>
      </c>
      <c r="AT156" s="219">
        <f>Variables!$I$24</f>
        <v>60000</v>
      </c>
      <c r="AU156" s="219">
        <f>Variables!$I$24</f>
        <v>60000</v>
      </c>
      <c r="AV156" s="219">
        <f>Variables!$I$24</f>
        <v>60000</v>
      </c>
      <c r="AW156" s="219">
        <f>Variables!$I$24</f>
        <v>60000</v>
      </c>
      <c r="AX156" s="219">
        <f>Variables!$I$24</f>
        <v>60000</v>
      </c>
      <c r="AY156" s="219">
        <f>Variables!$I$24</f>
        <v>60000</v>
      </c>
      <c r="AZ156" s="219">
        <f>Variables!$I$24</f>
        <v>60000</v>
      </c>
      <c r="BA156" s="219">
        <f>Variables!$I$24</f>
        <v>60000</v>
      </c>
      <c r="BB156" s="219">
        <f>Variables!$I$24</f>
        <v>60000</v>
      </c>
      <c r="BC156" s="219">
        <f>Variables!$I$24</f>
        <v>60000</v>
      </c>
      <c r="BD156" s="219">
        <f>Variables!$I$24</f>
        <v>60000</v>
      </c>
      <c r="BE156" s="219">
        <f>Variables!$I$24</f>
        <v>60000</v>
      </c>
      <c r="BF156" s="219">
        <f>Variables!$I$24</f>
        <v>60000</v>
      </c>
      <c r="BG156" s="219">
        <f>Variables!$I$24</f>
        <v>60000</v>
      </c>
      <c r="BH156" s="219">
        <f>Variables!$I$24</f>
        <v>60000</v>
      </c>
      <c r="BI156" s="219">
        <f>Variables!$I$24</f>
        <v>60000</v>
      </c>
      <c r="BJ156" s="219">
        <f>Variables!$I$24</f>
        <v>60000</v>
      </c>
      <c r="BK156" s="219">
        <f>Variables!$I$24</f>
        <v>60000</v>
      </c>
      <c r="BL156" s="219">
        <f>Variables!$I$24</f>
        <v>60000</v>
      </c>
      <c r="BM156" s="219">
        <f>Variables!$I$24</f>
        <v>60000</v>
      </c>
      <c r="BN156" s="219">
        <f>Variables!$I$24</f>
        <v>60000</v>
      </c>
      <c r="BO156" s="219">
        <f>Variables!$I$24</f>
        <v>60000</v>
      </c>
      <c r="BP156" s="219">
        <f>Variables!$I$24</f>
        <v>60000</v>
      </c>
      <c r="BQ156" s="219">
        <f>Variables!$I$24</f>
        <v>60000</v>
      </c>
    </row>
    <row r="157" spans="5:69">
      <c r="E157" s="331"/>
      <c r="F157" s="328"/>
      <c r="G157" s="329"/>
      <c r="H157" s="330"/>
      <c r="I157" s="224" t="s">
        <v>446</v>
      </c>
      <c r="J157" s="204">
        <f t="shared" ref="J157:BQ157" si="117">J156*$B$10</f>
        <v>13200</v>
      </c>
      <c r="K157" s="204">
        <f t="shared" si="117"/>
        <v>13200</v>
      </c>
      <c r="L157" s="204">
        <f t="shared" si="117"/>
        <v>13200</v>
      </c>
      <c r="M157" s="204">
        <f t="shared" si="117"/>
        <v>13200</v>
      </c>
      <c r="N157" s="204">
        <f t="shared" si="117"/>
        <v>13200</v>
      </c>
      <c r="O157" s="204">
        <f t="shared" si="117"/>
        <v>13200</v>
      </c>
      <c r="P157" s="204">
        <f t="shared" si="117"/>
        <v>13200</v>
      </c>
      <c r="Q157" s="204">
        <f t="shared" si="117"/>
        <v>13200</v>
      </c>
      <c r="R157" s="204">
        <f t="shared" si="117"/>
        <v>13200</v>
      </c>
      <c r="S157" s="204">
        <f t="shared" si="117"/>
        <v>13200</v>
      </c>
      <c r="T157" s="204">
        <f t="shared" si="117"/>
        <v>13200</v>
      </c>
      <c r="U157" s="204">
        <f t="shared" si="117"/>
        <v>13200</v>
      </c>
      <c r="V157" s="204">
        <f t="shared" si="117"/>
        <v>13200</v>
      </c>
      <c r="W157" s="204">
        <f t="shared" si="117"/>
        <v>13200</v>
      </c>
      <c r="X157" s="204">
        <f t="shared" si="117"/>
        <v>13200</v>
      </c>
      <c r="Y157" s="204">
        <f t="shared" si="117"/>
        <v>13200</v>
      </c>
      <c r="Z157" s="204">
        <f t="shared" si="117"/>
        <v>13200</v>
      </c>
      <c r="AA157" s="204">
        <f t="shared" si="117"/>
        <v>13200</v>
      </c>
      <c r="AB157" s="204">
        <f t="shared" si="117"/>
        <v>13200</v>
      </c>
      <c r="AC157" s="204">
        <f t="shared" si="117"/>
        <v>13200</v>
      </c>
      <c r="AD157" s="204">
        <f t="shared" si="117"/>
        <v>13200</v>
      </c>
      <c r="AE157" s="204">
        <f t="shared" si="117"/>
        <v>13200</v>
      </c>
      <c r="AF157" s="204">
        <f t="shared" si="117"/>
        <v>13200</v>
      </c>
      <c r="AG157" s="204">
        <f t="shared" si="117"/>
        <v>13200</v>
      </c>
      <c r="AH157" s="204">
        <f t="shared" si="117"/>
        <v>13200</v>
      </c>
      <c r="AI157" s="204">
        <f t="shared" si="117"/>
        <v>13200</v>
      </c>
      <c r="AJ157" s="204">
        <f t="shared" si="117"/>
        <v>13200</v>
      </c>
      <c r="AK157" s="204">
        <f t="shared" si="117"/>
        <v>13200</v>
      </c>
      <c r="AL157" s="204">
        <f t="shared" si="117"/>
        <v>13200</v>
      </c>
      <c r="AM157" s="204">
        <f t="shared" si="117"/>
        <v>13200</v>
      </c>
      <c r="AN157" s="204">
        <f t="shared" si="117"/>
        <v>13200</v>
      </c>
      <c r="AO157" s="204">
        <f t="shared" si="117"/>
        <v>13200</v>
      </c>
      <c r="AP157" s="204">
        <f t="shared" si="117"/>
        <v>13200</v>
      </c>
      <c r="AQ157" s="204">
        <f t="shared" si="117"/>
        <v>13200</v>
      </c>
      <c r="AR157" s="204">
        <f t="shared" si="117"/>
        <v>13200</v>
      </c>
      <c r="AS157" s="204">
        <f t="shared" si="117"/>
        <v>13200</v>
      </c>
      <c r="AT157" s="204">
        <f t="shared" si="117"/>
        <v>13200</v>
      </c>
      <c r="AU157" s="204">
        <f t="shared" si="117"/>
        <v>13200</v>
      </c>
      <c r="AV157" s="204">
        <f t="shared" si="117"/>
        <v>13200</v>
      </c>
      <c r="AW157" s="204">
        <f t="shared" si="117"/>
        <v>13200</v>
      </c>
      <c r="AX157" s="204">
        <f t="shared" si="117"/>
        <v>13200</v>
      </c>
      <c r="AY157" s="204">
        <f t="shared" si="117"/>
        <v>13200</v>
      </c>
      <c r="AZ157" s="204">
        <f t="shared" si="117"/>
        <v>13200</v>
      </c>
      <c r="BA157" s="204">
        <f t="shared" si="117"/>
        <v>13200</v>
      </c>
      <c r="BB157" s="204">
        <f t="shared" si="117"/>
        <v>13200</v>
      </c>
      <c r="BC157" s="204">
        <f t="shared" si="117"/>
        <v>13200</v>
      </c>
      <c r="BD157" s="204">
        <f t="shared" si="117"/>
        <v>13200</v>
      </c>
      <c r="BE157" s="204">
        <f t="shared" si="117"/>
        <v>13200</v>
      </c>
      <c r="BF157" s="204">
        <f t="shared" si="117"/>
        <v>13200</v>
      </c>
      <c r="BG157" s="204">
        <f t="shared" si="117"/>
        <v>13200</v>
      </c>
      <c r="BH157" s="204">
        <f t="shared" si="117"/>
        <v>13200</v>
      </c>
      <c r="BI157" s="204">
        <f t="shared" si="117"/>
        <v>13200</v>
      </c>
      <c r="BJ157" s="204">
        <f t="shared" si="117"/>
        <v>13200</v>
      </c>
      <c r="BK157" s="204">
        <f t="shared" si="117"/>
        <v>13200</v>
      </c>
      <c r="BL157" s="204">
        <f t="shared" si="117"/>
        <v>13200</v>
      </c>
      <c r="BM157" s="204">
        <f t="shared" si="117"/>
        <v>13200</v>
      </c>
      <c r="BN157" s="204">
        <f t="shared" si="117"/>
        <v>13200</v>
      </c>
      <c r="BO157" s="204">
        <f t="shared" si="117"/>
        <v>13200</v>
      </c>
      <c r="BP157" s="204">
        <f t="shared" si="117"/>
        <v>13200</v>
      </c>
      <c r="BQ157" s="204">
        <f t="shared" si="117"/>
        <v>13200</v>
      </c>
    </row>
    <row r="158" spans="5:69">
      <c r="E158" s="331"/>
      <c r="F158" s="328"/>
      <c r="G158" s="329"/>
      <c r="H158" s="330"/>
      <c r="I158" s="224" t="s">
        <v>346</v>
      </c>
      <c r="J158" s="204">
        <f>J155*J156</f>
        <v>18652.849740932641</v>
      </c>
      <c r="K158" s="204">
        <f>K155*K156</f>
        <v>28162.14568729046</v>
      </c>
      <c r="L158" s="204">
        <f t="shared" ref="L158:BQ158" si="118">L155*L156</f>
        <v>33101.457590046077</v>
      </c>
      <c r="M158" s="204">
        <f t="shared" si="118"/>
        <v>35757.587901682717</v>
      </c>
      <c r="N158" s="204">
        <f t="shared" si="118"/>
        <v>37273.955597762404</v>
      </c>
      <c r="O158" s="204">
        <f t="shared" si="118"/>
        <v>38222.288089399517</v>
      </c>
      <c r="P158" s="204">
        <f t="shared" si="118"/>
        <v>38888.467181203552</v>
      </c>
      <c r="Q158" s="204">
        <f t="shared" si="118"/>
        <v>39415.452051973247</v>
      </c>
      <c r="R158" s="204">
        <f t="shared" si="118"/>
        <v>39874.740746783311</v>
      </c>
      <c r="S158" s="204">
        <f t="shared" si="118"/>
        <v>40302.100924784398</v>
      </c>
      <c r="T158" s="204">
        <f t="shared" si="118"/>
        <v>40715.435234877019</v>
      </c>
      <c r="U158" s="204">
        <f t="shared" si="118"/>
        <v>41123.71400533984</v>
      </c>
      <c r="V158" s="204">
        <f t="shared" si="118"/>
        <v>41531.441590452632</v>
      </c>
      <c r="W158" s="204">
        <f t="shared" si="118"/>
        <v>41940.88954563436</v>
      </c>
      <c r="X158" s="204">
        <f t="shared" si="118"/>
        <v>42353.213216856682</v>
      </c>
      <c r="Y158" s="204">
        <f t="shared" si="118"/>
        <v>42769.010037213317</v>
      </c>
      <c r="Z158" s="204">
        <f t="shared" si="118"/>
        <v>43188.598677085611</v>
      </c>
      <c r="AA158" s="204">
        <f t="shared" si="118"/>
        <v>43612.158621124487</v>
      </c>
      <c r="AB158" s="204">
        <f t="shared" si="118"/>
        <v>44039.799958659438</v>
      </c>
      <c r="AC158" s="204">
        <f t="shared" si="118"/>
        <v>44471.598280839637</v>
      </c>
      <c r="AD158" s="204">
        <f t="shared" si="118"/>
        <v>44907.612131160218</v>
      </c>
      <c r="AE158" s="204">
        <f t="shared" si="118"/>
        <v>45347.891732700307</v>
      </c>
      <c r="AF158" s="204">
        <f t="shared" si="118"/>
        <v>45792.48335373625</v>
      </c>
      <c r="AG158" s="204">
        <f t="shared" si="118"/>
        <v>46241.431492561918</v>
      </c>
      <c r="AH158" s="204">
        <f t="shared" si="118"/>
        <v>46694.779971932534</v>
      </c>
      <c r="AI158" s="204">
        <f t="shared" si="118"/>
        <v>47152.572488339916</v>
      </c>
      <c r="AJ158" s="204">
        <f t="shared" si="118"/>
        <v>47614.852888723733</v>
      </c>
      <c r="AK158" s="204">
        <f t="shared" si="118"/>
        <v>48081.665310921075</v>
      </c>
      <c r="AL158" s="204">
        <f t="shared" si="118"/>
        <v>48553.05425600562</v>
      </c>
      <c r="AM158" s="204">
        <f t="shared" si="118"/>
        <v>49029.064626592452</v>
      </c>
      <c r="AN158" s="204">
        <f t="shared" si="118"/>
        <v>49509.741748146553</v>
      </c>
      <c r="AO158" s="204">
        <f t="shared" si="118"/>
        <v>49995.131381814295</v>
      </c>
      <c r="AP158" s="204">
        <f t="shared" si="118"/>
        <v>50485.27973303778</v>
      </c>
      <c r="AQ158" s="204">
        <f t="shared" si="118"/>
        <v>50980.233458082184</v>
      </c>
      <c r="AR158" s="204">
        <f t="shared" si="118"/>
        <v>51480.039669541278</v>
      </c>
      <c r="AS158" s="204">
        <f t="shared" si="118"/>
        <v>51984.745941354158</v>
      </c>
      <c r="AT158" s="204">
        <f t="shared" si="118"/>
        <v>52494.400313599654</v>
      </c>
      <c r="AU158" s="204">
        <f t="shared" si="118"/>
        <v>53009.051297202037</v>
      </c>
      <c r="AV158" s="204">
        <f t="shared" si="118"/>
        <v>53528.747878615017</v>
      </c>
      <c r="AW158" s="204">
        <f t="shared" si="118"/>
        <v>54053.539524517721</v>
      </c>
      <c r="AX158" s="204">
        <f t="shared" si="118"/>
        <v>54583.476186539767</v>
      </c>
      <c r="AY158" s="204">
        <f t="shared" si="118"/>
        <v>55118.608306024129</v>
      </c>
      <c r="AZ158" s="204">
        <f t="shared" si="118"/>
        <v>55658.98681883252</v>
      </c>
      <c r="BA158" s="204">
        <f t="shared" si="118"/>
        <v>56204.663160195749</v>
      </c>
      <c r="BB158" s="204">
        <f t="shared" si="118"/>
        <v>56755.689269610499</v>
      </c>
      <c r="BC158" s="204">
        <f t="shared" si="118"/>
        <v>57312.117595783682</v>
      </c>
      <c r="BD158" s="204">
        <f t="shared" si="118"/>
        <v>57874.001101624955</v>
      </c>
      <c r="BE158" s="204">
        <f t="shared" si="118"/>
        <v>58441.393269288092</v>
      </c>
      <c r="BF158" s="204">
        <f t="shared" si="118"/>
        <v>59014.348105261568</v>
      </c>
      <c r="BG158" s="204">
        <f t="shared" si="118"/>
        <v>59592.920145509255</v>
      </c>
      <c r="BH158" s="204">
        <f t="shared" si="118"/>
        <v>60177.164460661326</v>
      </c>
      <c r="BI158" s="204">
        <f t="shared" si="118"/>
        <v>60767.13666125606</v>
      </c>
      <c r="BJ158" s="204">
        <f t="shared" si="118"/>
        <v>61362.892903033084</v>
      </c>
      <c r="BK158" s="204">
        <f t="shared" si="118"/>
        <v>61964.4898922785</v>
      </c>
      <c r="BL158" s="204">
        <f t="shared" si="118"/>
        <v>62571.984891222419</v>
      </c>
      <c r="BM158" s="204">
        <f t="shared" si="118"/>
        <v>63185.435723489318</v>
      </c>
      <c r="BN158" s="204">
        <f t="shared" si="118"/>
        <v>63804.900779601958</v>
      </c>
      <c r="BO158" s="204">
        <f t="shared" si="118"/>
        <v>64430.43902253922</v>
      </c>
      <c r="BP158" s="204">
        <f t="shared" si="118"/>
        <v>65062.109993348415</v>
      </c>
      <c r="BQ158" s="204">
        <f t="shared" si="118"/>
        <v>65699.97381681262</v>
      </c>
    </row>
    <row r="159" spans="5:69">
      <c r="E159" s="331"/>
      <c r="F159" s="328"/>
      <c r="G159" s="329"/>
      <c r="H159" s="330"/>
      <c r="I159" s="224" t="s">
        <v>447</v>
      </c>
      <c r="J159" s="204">
        <f t="shared" ref="J159:BQ159" si="119">J158*$B$10</f>
        <v>4103.6269430051807</v>
      </c>
      <c r="K159" s="204">
        <f t="shared" si="119"/>
        <v>6195.672051203901</v>
      </c>
      <c r="L159" s="204">
        <f t="shared" si="119"/>
        <v>7282.3206698101367</v>
      </c>
      <c r="M159" s="204">
        <f t="shared" si="119"/>
        <v>7866.6693383701977</v>
      </c>
      <c r="N159" s="204">
        <f t="shared" si="119"/>
        <v>8200.2702315077295</v>
      </c>
      <c r="O159" s="204">
        <f t="shared" si="119"/>
        <v>8408.9033796678941</v>
      </c>
      <c r="P159" s="204">
        <f t="shared" si="119"/>
        <v>8555.4627798647816</v>
      </c>
      <c r="Q159" s="204">
        <f t="shared" si="119"/>
        <v>8671.3994514341139</v>
      </c>
      <c r="R159" s="204">
        <f t="shared" si="119"/>
        <v>8772.4429642923278</v>
      </c>
      <c r="S159" s="204">
        <f t="shared" si="119"/>
        <v>8866.4622034525673</v>
      </c>
      <c r="T159" s="204">
        <f t="shared" si="119"/>
        <v>8957.3957516729442</v>
      </c>
      <c r="U159" s="204">
        <f t="shared" si="119"/>
        <v>9047.2170811747656</v>
      </c>
      <c r="V159" s="204">
        <f t="shared" si="119"/>
        <v>9136.9171498995784</v>
      </c>
      <c r="W159" s="204">
        <f t="shared" si="119"/>
        <v>9226.9957000395589</v>
      </c>
      <c r="X159" s="204">
        <f t="shared" si="119"/>
        <v>9317.7069077084707</v>
      </c>
      <c r="Y159" s="204">
        <f t="shared" si="119"/>
        <v>9409.1822081869304</v>
      </c>
      <c r="Z159" s="204">
        <f t="shared" si="119"/>
        <v>9501.4917089588344</v>
      </c>
      <c r="AA159" s="204">
        <f t="shared" si="119"/>
        <v>9594.6748966473879</v>
      </c>
      <c r="AB159" s="204">
        <f t="shared" si="119"/>
        <v>9688.755990905076</v>
      </c>
      <c r="AC159" s="204">
        <f t="shared" si="119"/>
        <v>9783.7516217847206</v>
      </c>
      <c r="AD159" s="204">
        <f t="shared" si="119"/>
        <v>9879.6746688552485</v>
      </c>
      <c r="AE159" s="204">
        <f t="shared" si="119"/>
        <v>9976.5361811940675</v>
      </c>
      <c r="AF159" s="204">
        <f t="shared" si="119"/>
        <v>10074.346337821975</v>
      </c>
      <c r="AG159" s="204">
        <f t="shared" si="119"/>
        <v>10173.114928363622</v>
      </c>
      <c r="AH159" s="204">
        <f t="shared" si="119"/>
        <v>10272.851593825157</v>
      </c>
      <c r="AI159" s="204">
        <f t="shared" si="119"/>
        <v>10373.565947434781</v>
      </c>
      <c r="AJ159" s="204">
        <f t="shared" si="119"/>
        <v>10475.267635519222</v>
      </c>
      <c r="AK159" s="204">
        <f t="shared" si="119"/>
        <v>10577.966368402636</v>
      </c>
      <c r="AL159" s="204">
        <f t="shared" si="119"/>
        <v>10681.671936321236</v>
      </c>
      <c r="AM159" s="204">
        <f t="shared" si="119"/>
        <v>10786.39421785034</v>
      </c>
      <c r="AN159" s="204">
        <f t="shared" si="119"/>
        <v>10892.143184592242</v>
      </c>
      <c r="AO159" s="204">
        <f t="shared" si="119"/>
        <v>10998.928903999145</v>
      </c>
      <c r="AP159" s="204">
        <f t="shared" si="119"/>
        <v>11106.761541268312</v>
      </c>
      <c r="AQ159" s="204">
        <f t="shared" si="119"/>
        <v>11215.65136077808</v>
      </c>
      <c r="AR159" s="204">
        <f t="shared" si="119"/>
        <v>11325.608727299081</v>
      </c>
      <c r="AS159" s="204">
        <f t="shared" si="119"/>
        <v>11436.644107097914</v>
      </c>
      <c r="AT159" s="204">
        <f t="shared" si="119"/>
        <v>11548.768068991923</v>
      </c>
      <c r="AU159" s="204">
        <f t="shared" si="119"/>
        <v>11661.991285384449</v>
      </c>
      <c r="AV159" s="204">
        <f t="shared" si="119"/>
        <v>11776.324533295303</v>
      </c>
      <c r="AW159" s="204">
        <f t="shared" si="119"/>
        <v>11891.778695393899</v>
      </c>
      <c r="AX159" s="204">
        <f t="shared" si="119"/>
        <v>12008.364761038749</v>
      </c>
      <c r="AY159" s="204">
        <f t="shared" si="119"/>
        <v>12126.093827325309</v>
      </c>
      <c r="AZ159" s="204">
        <f t="shared" si="119"/>
        <v>12244.977100143155</v>
      </c>
      <c r="BA159" s="204">
        <f t="shared" si="119"/>
        <v>12365.025895243065</v>
      </c>
      <c r="BB159" s="204">
        <f t="shared" si="119"/>
        <v>12486.251639314311</v>
      </c>
      <c r="BC159" s="204">
        <f t="shared" si="119"/>
        <v>12608.66587107241</v>
      </c>
      <c r="BD159" s="204">
        <f t="shared" si="119"/>
        <v>12732.28024235749</v>
      </c>
      <c r="BE159" s="204">
        <f t="shared" si="119"/>
        <v>12857.10651924338</v>
      </c>
      <c r="BF159" s="204">
        <f t="shared" si="119"/>
        <v>12983.156583157544</v>
      </c>
      <c r="BG159" s="204">
        <f t="shared" si="119"/>
        <v>13110.442432012036</v>
      </c>
      <c r="BH159" s="204">
        <f t="shared" si="119"/>
        <v>13238.976181345492</v>
      </c>
      <c r="BI159" s="204">
        <f t="shared" si="119"/>
        <v>13368.770065476334</v>
      </c>
      <c r="BJ159" s="204">
        <f t="shared" si="119"/>
        <v>13499.836438667278</v>
      </c>
      <c r="BK159" s="204">
        <f t="shared" si="119"/>
        <v>13632.187776301271</v>
      </c>
      <c r="BL159" s="204">
        <f t="shared" si="119"/>
        <v>13765.836676068931</v>
      </c>
      <c r="BM159" s="204">
        <f t="shared" si="119"/>
        <v>13900.795859167651</v>
      </c>
      <c r="BN159" s="204">
        <f t="shared" si="119"/>
        <v>14037.07817151243</v>
      </c>
      <c r="BO159" s="204">
        <f t="shared" si="119"/>
        <v>14174.696584958629</v>
      </c>
      <c r="BP159" s="204">
        <f t="shared" si="119"/>
        <v>14313.664198536651</v>
      </c>
      <c r="BQ159" s="204">
        <f t="shared" si="119"/>
        <v>14453.994239698777</v>
      </c>
    </row>
    <row r="160" spans="5:69">
      <c r="E160" s="331"/>
      <c r="F160" s="328"/>
      <c r="G160" s="329"/>
      <c r="H160" s="330"/>
      <c r="I160" s="224" t="s">
        <v>448</v>
      </c>
      <c r="J160" s="204">
        <f>J9*J152</f>
        <v>1036.2694300518135</v>
      </c>
      <c r="K160" s="204">
        <f>K9*K152</f>
        <v>1046.4289342680077</v>
      </c>
      <c r="L160" s="204">
        <f t="shared" ref="L160:BQ160" si="120">L9*L152</f>
        <v>1056.6880414667139</v>
      </c>
      <c r="M160" s="204">
        <f t="shared" si="120"/>
        <v>1067.0477281477597</v>
      </c>
      <c r="N160" s="204">
        <f t="shared" si="120"/>
        <v>1077.5089803845028</v>
      </c>
      <c r="O160" s="204">
        <f t="shared" si="120"/>
        <v>1088.0727939176841</v>
      </c>
      <c r="P160" s="204">
        <f t="shared" si="120"/>
        <v>1098.7401742502107</v>
      </c>
      <c r="Q160" s="204">
        <f t="shared" si="120"/>
        <v>1109.5121367428596</v>
      </c>
      <c r="R160" s="204">
        <f t="shared" si="120"/>
        <v>1120.3897067109269</v>
      </c>
      <c r="S160" s="204">
        <f t="shared" si="120"/>
        <v>1131.3739195218186</v>
      </c>
      <c r="T160" s="204">
        <f t="shared" si="120"/>
        <v>1142.465820693601</v>
      </c>
      <c r="U160" s="204">
        <f t="shared" si="120"/>
        <v>1153.6664659945186</v>
      </c>
      <c r="V160" s="204">
        <f t="shared" si="120"/>
        <v>1164.9769215434844</v>
      </c>
      <c r="W160" s="204">
        <f t="shared" si="120"/>
        <v>1176.3982639115582</v>
      </c>
      <c r="X160" s="204">
        <f t="shared" si="120"/>
        <v>1187.9315802244164</v>
      </c>
      <c r="Y160" s="204">
        <f t="shared" si="120"/>
        <v>1199.5779682658324</v>
      </c>
      <c r="Z160" s="204">
        <f t="shared" si="120"/>
        <v>1211.3385365821639</v>
      </c>
      <c r="AA160" s="204">
        <f t="shared" si="120"/>
        <v>1223.2144045878713</v>
      </c>
      <c r="AB160" s="204">
        <f t="shared" si="120"/>
        <v>1235.2067026720661</v>
      </c>
      <c r="AC160" s="204">
        <f t="shared" si="120"/>
        <v>1247.3165723061061</v>
      </c>
      <c r="AD160" s="204">
        <f t="shared" si="120"/>
        <v>1259.5451661522441</v>
      </c>
      <c r="AE160" s="204">
        <f t="shared" si="120"/>
        <v>1271.8936481733447</v>
      </c>
      <c r="AF160" s="204">
        <f t="shared" si="120"/>
        <v>1284.3631937436717</v>
      </c>
      <c r="AG160" s="204">
        <f t="shared" si="120"/>
        <v>1296.9549897607662</v>
      </c>
      <c r="AH160" s="204">
        <f t="shared" si="120"/>
        <v>1309.6702347584207</v>
      </c>
      <c r="AI160" s="204">
        <f t="shared" si="120"/>
        <v>1322.5101390207583</v>
      </c>
      <c r="AJ160" s="204">
        <f t="shared" si="120"/>
        <v>1335.4759246974322</v>
      </c>
      <c r="AK160" s="204">
        <f t="shared" si="120"/>
        <v>1348.568825919956</v>
      </c>
      <c r="AL160" s="204">
        <f t="shared" si="120"/>
        <v>1361.7900889191715</v>
      </c>
      <c r="AM160" s="204">
        <f t="shared" si="120"/>
        <v>1375.140972143869</v>
      </c>
      <c r="AN160" s="204">
        <f t="shared" si="120"/>
        <v>1388.6227463805735</v>
      </c>
      <c r="AO160" s="204">
        <f t="shared" si="120"/>
        <v>1402.2366948745009</v>
      </c>
      <c r="AP160" s="204">
        <f t="shared" si="120"/>
        <v>1415.9841134517019</v>
      </c>
      <c r="AQ160" s="204">
        <f t="shared" si="120"/>
        <v>1429.8663106424053</v>
      </c>
      <c r="AR160" s="204">
        <f t="shared" si="120"/>
        <v>1443.8846078055658</v>
      </c>
      <c r="AS160" s="204">
        <f t="shared" si="120"/>
        <v>1458.0403392546398</v>
      </c>
      <c r="AT160" s="204">
        <f t="shared" si="120"/>
        <v>1472.3348523845877</v>
      </c>
      <c r="AU160" s="204">
        <f t="shared" si="120"/>
        <v>1486.7695078001229</v>
      </c>
      <c r="AV160" s="204">
        <f t="shared" si="120"/>
        <v>1501.3456794452218</v>
      </c>
      <c r="AW160" s="204">
        <f t="shared" si="120"/>
        <v>1516.0647547339008</v>
      </c>
      <c r="AX160" s="204">
        <f t="shared" si="120"/>
        <v>1530.9281346822725</v>
      </c>
      <c r="AY160" s="204">
        <f t="shared" si="120"/>
        <v>1545.9372340419022</v>
      </c>
      <c r="AZ160" s="204">
        <f t="shared" si="120"/>
        <v>1561.09348143447</v>
      </c>
      <c r="BA160" s="204">
        <f t="shared" si="120"/>
        <v>1576.3983194877494</v>
      </c>
      <c r="BB160" s="204">
        <f t="shared" si="120"/>
        <v>1591.8532049729233</v>
      </c>
      <c r="BC160" s="204">
        <f t="shared" si="120"/>
        <v>1607.4596089432462</v>
      </c>
      <c r="BD160" s="204">
        <f t="shared" si="120"/>
        <v>1623.2190168740622</v>
      </c>
      <c r="BE160" s="204">
        <f t="shared" si="120"/>
        <v>1639.1329288042004</v>
      </c>
      <c r="BF160" s="204">
        <f t="shared" si="120"/>
        <v>1655.2028594787512</v>
      </c>
      <c r="BG160" s="204">
        <f t="shared" si="120"/>
        <v>1671.4303384932484</v>
      </c>
      <c r="BH160" s="204">
        <f t="shared" si="120"/>
        <v>1687.8169104392612</v>
      </c>
      <c r="BI160" s="204">
        <f t="shared" si="120"/>
        <v>1704.364135051411</v>
      </c>
      <c r="BJ160" s="204">
        <f t="shared" si="120"/>
        <v>1721.0735873558363</v>
      </c>
      <c r="BK160" s="204">
        <f t="shared" si="120"/>
        <v>1737.9468578201092</v>
      </c>
      <c r="BL160" s="204">
        <f t="shared" si="120"/>
        <v>1754.98555250462</v>
      </c>
      <c r="BM160" s="204">
        <f t="shared" si="120"/>
        <v>1772.1912932154501</v>
      </c>
      <c r="BN160" s="204">
        <f t="shared" si="120"/>
        <v>1789.5657176587385</v>
      </c>
      <c r="BO160" s="204">
        <f t="shared" si="120"/>
        <v>1807.1104795965691</v>
      </c>
      <c r="BP160" s="204">
        <f t="shared" si="120"/>
        <v>1824.8272490043785</v>
      </c>
      <c r="BQ160" s="204">
        <f t="shared" si="120"/>
        <v>1842.7177122299117</v>
      </c>
    </row>
    <row r="161" spans="5:69">
      <c r="E161" s="331"/>
      <c r="F161" s="328"/>
      <c r="G161" s="329"/>
      <c r="H161" s="330"/>
      <c r="I161" s="229" t="s">
        <v>449</v>
      </c>
      <c r="J161" s="204">
        <f>J159-J160</f>
        <v>3067.3575129533674</v>
      </c>
      <c r="K161" s="204">
        <f>K159-K160</f>
        <v>5149.2431169358933</v>
      </c>
      <c r="L161" s="204">
        <f t="shared" ref="L161:BQ161" si="121">L159-L160</f>
        <v>6225.6326283434228</v>
      </c>
      <c r="M161" s="204">
        <f t="shared" si="121"/>
        <v>6799.621610222438</v>
      </c>
      <c r="N161" s="204">
        <f t="shared" si="121"/>
        <v>7122.7612511232264</v>
      </c>
      <c r="O161" s="204">
        <f t="shared" si="121"/>
        <v>7320.83058575021</v>
      </c>
      <c r="P161" s="204">
        <f t="shared" si="121"/>
        <v>7456.722605614571</v>
      </c>
      <c r="Q161" s="204">
        <f t="shared" si="121"/>
        <v>7561.8873146912538</v>
      </c>
      <c r="R161" s="204">
        <f t="shared" si="121"/>
        <v>7652.0532575814013</v>
      </c>
      <c r="S161" s="204">
        <f t="shared" si="121"/>
        <v>7735.0882839307487</v>
      </c>
      <c r="T161" s="204">
        <f t="shared" si="121"/>
        <v>7814.9299309793432</v>
      </c>
      <c r="U161" s="204">
        <f t="shared" si="121"/>
        <v>7893.5506151802474</v>
      </c>
      <c r="V161" s="204">
        <f t="shared" si="121"/>
        <v>7971.9402283560939</v>
      </c>
      <c r="W161" s="204">
        <f t="shared" si="121"/>
        <v>8050.5974361280005</v>
      </c>
      <c r="X161" s="204">
        <f t="shared" si="121"/>
        <v>8129.7753274840543</v>
      </c>
      <c r="Y161" s="204">
        <f t="shared" si="121"/>
        <v>8209.6042399210983</v>
      </c>
      <c r="Z161" s="204">
        <f t="shared" si="121"/>
        <v>8290.1531723766711</v>
      </c>
      <c r="AA161" s="204">
        <f t="shared" si="121"/>
        <v>8371.4604920595157</v>
      </c>
      <c r="AB161" s="204">
        <f t="shared" si="121"/>
        <v>8453.5492882330109</v>
      </c>
      <c r="AC161" s="204">
        <f t="shared" si="121"/>
        <v>8536.435049478614</v>
      </c>
      <c r="AD161" s="204">
        <f t="shared" si="121"/>
        <v>8620.1295027030046</v>
      </c>
      <c r="AE161" s="204">
        <f t="shared" si="121"/>
        <v>8704.6425330207221</v>
      </c>
      <c r="AF161" s="204">
        <f t="shared" si="121"/>
        <v>8789.9831440783037</v>
      </c>
      <c r="AG161" s="204">
        <f t="shared" si="121"/>
        <v>8876.1599386028556</v>
      </c>
      <c r="AH161" s="204">
        <f t="shared" si="121"/>
        <v>8963.1813590667352</v>
      </c>
      <c r="AI161" s="204">
        <f t="shared" si="121"/>
        <v>9051.055808414023</v>
      </c>
      <c r="AJ161" s="204">
        <f t="shared" si="121"/>
        <v>9139.7917108217898</v>
      </c>
      <c r="AK161" s="204">
        <f t="shared" si="121"/>
        <v>9229.3975424826804</v>
      </c>
      <c r="AL161" s="204">
        <f t="shared" si="121"/>
        <v>9319.8818474020645</v>
      </c>
      <c r="AM161" s="204">
        <f t="shared" si="121"/>
        <v>9411.2532457064717</v>
      </c>
      <c r="AN161" s="204">
        <f t="shared" si="121"/>
        <v>9503.5204382116681</v>
      </c>
      <c r="AO161" s="204">
        <f t="shared" si="121"/>
        <v>9596.6922091246452</v>
      </c>
      <c r="AP161" s="204">
        <f t="shared" si="121"/>
        <v>9690.7774278166107</v>
      </c>
      <c r="AQ161" s="204">
        <f t="shared" si="121"/>
        <v>9785.7850501356752</v>
      </c>
      <c r="AR161" s="204">
        <f t="shared" si="121"/>
        <v>9881.7241194935159</v>
      </c>
      <c r="AS161" s="204">
        <f t="shared" si="121"/>
        <v>9978.6037678432749</v>
      </c>
      <c r="AT161" s="204">
        <f t="shared" si="121"/>
        <v>10076.433216607336</v>
      </c>
      <c r="AU161" s="204">
        <f t="shared" si="121"/>
        <v>10175.221777584326</v>
      </c>
      <c r="AV161" s="204">
        <f t="shared" si="121"/>
        <v>10274.978853850082</v>
      </c>
      <c r="AW161" s="204">
        <f t="shared" si="121"/>
        <v>10375.713940659998</v>
      </c>
      <c r="AX161" s="204">
        <f t="shared" si="121"/>
        <v>10477.436626356477</v>
      </c>
      <c r="AY161" s="204">
        <f t="shared" si="121"/>
        <v>10580.156593283406</v>
      </c>
      <c r="AZ161" s="204">
        <f t="shared" si="121"/>
        <v>10683.883618708685</v>
      </c>
      <c r="BA161" s="204">
        <f t="shared" si="121"/>
        <v>10788.627575755316</v>
      </c>
      <c r="BB161" s="204">
        <f t="shared" si="121"/>
        <v>10894.398434341387</v>
      </c>
      <c r="BC161" s="204">
        <f t="shared" si="121"/>
        <v>11001.206262129162</v>
      </c>
      <c r="BD161" s="204">
        <f t="shared" si="121"/>
        <v>11109.061225483429</v>
      </c>
      <c r="BE161" s="204">
        <f t="shared" si="121"/>
        <v>11217.97359043918</v>
      </c>
      <c r="BF161" s="204">
        <f t="shared" si="121"/>
        <v>11327.953723678793</v>
      </c>
      <c r="BG161" s="204">
        <f t="shared" si="121"/>
        <v>11439.012093518788</v>
      </c>
      <c r="BH161" s="204">
        <f t="shared" si="121"/>
        <v>11551.15927090623</v>
      </c>
      <c r="BI161" s="204">
        <f t="shared" si="121"/>
        <v>11664.405930424922</v>
      </c>
      <c r="BJ161" s="204">
        <f t="shared" si="121"/>
        <v>11778.762851311441</v>
      </c>
      <c r="BK161" s="204">
        <f t="shared" si="121"/>
        <v>11894.240918481162</v>
      </c>
      <c r="BL161" s="204">
        <f t="shared" si="121"/>
        <v>12010.851123564311</v>
      </c>
      <c r="BM161" s="204">
        <f t="shared" si="121"/>
        <v>12128.604565952201</v>
      </c>
      <c r="BN161" s="204">
        <f t="shared" si="121"/>
        <v>12247.512453853691</v>
      </c>
      <c r="BO161" s="204">
        <f t="shared" si="121"/>
        <v>12367.586105362059</v>
      </c>
      <c r="BP161" s="204">
        <f t="shared" si="121"/>
        <v>12488.836949532273</v>
      </c>
      <c r="BQ161" s="204">
        <f t="shared" si="121"/>
        <v>12611.276527468865</v>
      </c>
    </row>
    <row r="162" spans="5:69">
      <c r="E162" s="331"/>
      <c r="F162" s="328"/>
      <c r="G162" s="329"/>
      <c r="H162" s="323" t="s">
        <v>47</v>
      </c>
      <c r="I162" s="230" t="s">
        <v>318</v>
      </c>
      <c r="J162" s="216">
        <f>Variables!$I$29</f>
        <v>0.1</v>
      </c>
      <c r="K162" s="216">
        <f>Variables!$I$29</f>
        <v>0.1</v>
      </c>
      <c r="L162" s="216">
        <f>Variables!$I$29</f>
        <v>0.1</v>
      </c>
      <c r="M162" s="216">
        <f>Variables!$I$29</f>
        <v>0.1</v>
      </c>
      <c r="N162" s="216">
        <f>Variables!$I$29</f>
        <v>0.1</v>
      </c>
      <c r="O162" s="216">
        <f>Variables!$I$29</f>
        <v>0.1</v>
      </c>
      <c r="P162" s="216">
        <f>Variables!$I$29</f>
        <v>0.1</v>
      </c>
      <c r="Q162" s="216">
        <f>Variables!$I$29</f>
        <v>0.1</v>
      </c>
      <c r="R162" s="216">
        <f>Variables!$I$29</f>
        <v>0.1</v>
      </c>
      <c r="S162" s="216">
        <f>Variables!$I$29</f>
        <v>0.1</v>
      </c>
      <c r="T162" s="216">
        <f>Variables!$I$29</f>
        <v>0.1</v>
      </c>
      <c r="U162" s="216">
        <f>Variables!$I$29</f>
        <v>0.1</v>
      </c>
      <c r="V162" s="216">
        <f>Variables!$I$29</f>
        <v>0.1</v>
      </c>
      <c r="W162" s="216">
        <f>Variables!$I$29</f>
        <v>0.1</v>
      </c>
      <c r="X162" s="216">
        <f>Variables!$I$29</f>
        <v>0.1</v>
      </c>
      <c r="Y162" s="216">
        <f>Variables!$I$29</f>
        <v>0.1</v>
      </c>
      <c r="Z162" s="216">
        <f>Variables!$I$29</f>
        <v>0.1</v>
      </c>
      <c r="AA162" s="216">
        <f>Variables!$I$29</f>
        <v>0.1</v>
      </c>
      <c r="AB162" s="216">
        <f>Variables!$I$29</f>
        <v>0.1</v>
      </c>
      <c r="AC162" s="216">
        <f>Variables!$I$29</f>
        <v>0.1</v>
      </c>
      <c r="AD162" s="216">
        <f>Variables!$I$29</f>
        <v>0.1</v>
      </c>
      <c r="AE162" s="216">
        <f>Variables!$I$29</f>
        <v>0.1</v>
      </c>
      <c r="AF162" s="216">
        <f>Variables!$I$29</f>
        <v>0.1</v>
      </c>
      <c r="AG162" s="216">
        <f>Variables!$I$29</f>
        <v>0.1</v>
      </c>
      <c r="AH162" s="216">
        <f>Variables!$I$29</f>
        <v>0.1</v>
      </c>
      <c r="AI162" s="216">
        <f>Variables!$I$29</f>
        <v>0.1</v>
      </c>
      <c r="AJ162" s="216">
        <f>Variables!$I$29</f>
        <v>0.1</v>
      </c>
      <c r="AK162" s="216">
        <f>Variables!$I$29</f>
        <v>0.1</v>
      </c>
      <c r="AL162" s="216">
        <f>Variables!$I$29</f>
        <v>0.1</v>
      </c>
      <c r="AM162" s="216">
        <f>Variables!$I$29</f>
        <v>0.1</v>
      </c>
      <c r="AN162" s="216">
        <f>Variables!$I$29</f>
        <v>0.1</v>
      </c>
      <c r="AO162" s="216">
        <f>Variables!$I$29</f>
        <v>0.1</v>
      </c>
      <c r="AP162" s="216">
        <f>Variables!$I$29</f>
        <v>0.1</v>
      </c>
      <c r="AQ162" s="216">
        <f>Variables!$I$29</f>
        <v>0.1</v>
      </c>
      <c r="AR162" s="216">
        <f>Variables!$I$29</f>
        <v>0.1</v>
      </c>
      <c r="AS162" s="216">
        <f>Variables!$I$29</f>
        <v>0.1</v>
      </c>
      <c r="AT162" s="216">
        <f>Variables!$I$29</f>
        <v>0.1</v>
      </c>
      <c r="AU162" s="216">
        <f>Variables!$I$29</f>
        <v>0.1</v>
      </c>
      <c r="AV162" s="216">
        <f>Variables!$I$29</f>
        <v>0.1</v>
      </c>
      <c r="AW162" s="216">
        <f>Variables!$I$29</f>
        <v>0.1</v>
      </c>
      <c r="AX162" s="216">
        <f>Variables!$I$29</f>
        <v>0.1</v>
      </c>
      <c r="AY162" s="216">
        <f>Variables!$I$29</f>
        <v>0.1</v>
      </c>
      <c r="AZ162" s="216">
        <f>Variables!$I$29</f>
        <v>0.1</v>
      </c>
      <c r="BA162" s="216">
        <f>Variables!$I$29</f>
        <v>0.1</v>
      </c>
      <c r="BB162" s="216">
        <f>Variables!$I$29</f>
        <v>0.1</v>
      </c>
      <c r="BC162" s="216">
        <f>Variables!$I$29</f>
        <v>0.1</v>
      </c>
      <c r="BD162" s="216">
        <f>Variables!$I$29</f>
        <v>0.1</v>
      </c>
      <c r="BE162" s="216">
        <f>Variables!$I$29</f>
        <v>0.1</v>
      </c>
      <c r="BF162" s="216">
        <f>Variables!$I$29</f>
        <v>0.1</v>
      </c>
      <c r="BG162" s="216">
        <f>Variables!$I$29</f>
        <v>0.1</v>
      </c>
      <c r="BH162" s="216">
        <f>Variables!$I$29</f>
        <v>0.1</v>
      </c>
      <c r="BI162" s="216">
        <f>Variables!$I$29</f>
        <v>0.1</v>
      </c>
      <c r="BJ162" s="216">
        <f>Variables!$I$29</f>
        <v>0.1</v>
      </c>
      <c r="BK162" s="216">
        <f>Variables!$I$29</f>
        <v>0.1</v>
      </c>
      <c r="BL162" s="216">
        <f>Variables!$I$29</f>
        <v>0.1</v>
      </c>
      <c r="BM162" s="216">
        <f>Variables!$I$29</f>
        <v>0.1</v>
      </c>
      <c r="BN162" s="216">
        <f>Variables!$I$29</f>
        <v>0.1</v>
      </c>
      <c r="BO162" s="216">
        <f>Variables!$I$29</f>
        <v>0.1</v>
      </c>
      <c r="BP162" s="216">
        <f>Variables!$I$29</f>
        <v>0.1</v>
      </c>
      <c r="BQ162" s="216">
        <f>Variables!$I$29</f>
        <v>0.1</v>
      </c>
    </row>
    <row r="163" spans="5:69">
      <c r="E163" s="331"/>
      <c r="F163" s="328"/>
      <c r="G163" s="329"/>
      <c r="H163" s="323"/>
      <c r="I163" s="232" t="s">
        <v>319</v>
      </c>
      <c r="J163" s="216">
        <f>Variables!$I$32</f>
        <v>0.1</v>
      </c>
      <c r="K163" s="216">
        <f>Variables!$I$32</f>
        <v>0.1</v>
      </c>
      <c r="L163" s="216">
        <f>Variables!$I$32</f>
        <v>0.1</v>
      </c>
      <c r="M163" s="216">
        <f>Variables!$I$32</f>
        <v>0.1</v>
      </c>
      <c r="N163" s="216">
        <f>Variables!$I$32</f>
        <v>0.1</v>
      </c>
      <c r="O163" s="216">
        <f>Variables!$I$32</f>
        <v>0.1</v>
      </c>
      <c r="P163" s="216">
        <f>Variables!$I$32</f>
        <v>0.1</v>
      </c>
      <c r="Q163" s="216">
        <f>Variables!$I$32</f>
        <v>0.1</v>
      </c>
      <c r="R163" s="216">
        <f>Variables!$I$32</f>
        <v>0.1</v>
      </c>
      <c r="S163" s="216">
        <f>Variables!$I$32</f>
        <v>0.1</v>
      </c>
      <c r="T163" s="216">
        <f>Variables!$I$32</f>
        <v>0.1</v>
      </c>
      <c r="U163" s="216">
        <f>Variables!$I$32</f>
        <v>0.1</v>
      </c>
      <c r="V163" s="216">
        <f>Variables!$I$32</f>
        <v>0.1</v>
      </c>
      <c r="W163" s="216">
        <f>Variables!$I$32</f>
        <v>0.1</v>
      </c>
      <c r="X163" s="216">
        <f>Variables!$I$32</f>
        <v>0.1</v>
      </c>
      <c r="Y163" s="216">
        <f>Variables!$I$32</f>
        <v>0.1</v>
      </c>
      <c r="Z163" s="216">
        <f>Variables!$I$32</f>
        <v>0.1</v>
      </c>
      <c r="AA163" s="216">
        <f>Variables!$I$32</f>
        <v>0.1</v>
      </c>
      <c r="AB163" s="216">
        <f>Variables!$I$32</f>
        <v>0.1</v>
      </c>
      <c r="AC163" s="216">
        <f>Variables!$I$32</f>
        <v>0.1</v>
      </c>
      <c r="AD163" s="216">
        <f>Variables!$I$32</f>
        <v>0.1</v>
      </c>
      <c r="AE163" s="216">
        <f>Variables!$I$32</f>
        <v>0.1</v>
      </c>
      <c r="AF163" s="216">
        <f>Variables!$I$32</f>
        <v>0.1</v>
      </c>
      <c r="AG163" s="216">
        <f>Variables!$I$32</f>
        <v>0.1</v>
      </c>
      <c r="AH163" s="216">
        <f>Variables!$I$32</f>
        <v>0.1</v>
      </c>
      <c r="AI163" s="216">
        <f>Variables!$I$32</f>
        <v>0.1</v>
      </c>
      <c r="AJ163" s="216">
        <f>Variables!$I$32</f>
        <v>0.1</v>
      </c>
      <c r="AK163" s="216">
        <f>Variables!$I$32</f>
        <v>0.1</v>
      </c>
      <c r="AL163" s="216">
        <f>Variables!$I$32</f>
        <v>0.1</v>
      </c>
      <c r="AM163" s="216">
        <f>Variables!$I$32</f>
        <v>0.1</v>
      </c>
      <c r="AN163" s="216">
        <f>Variables!$I$32</f>
        <v>0.1</v>
      </c>
      <c r="AO163" s="216">
        <f>Variables!$I$32</f>
        <v>0.1</v>
      </c>
      <c r="AP163" s="216">
        <f>Variables!$I$32</f>
        <v>0.1</v>
      </c>
      <c r="AQ163" s="216">
        <f>Variables!$I$32</f>
        <v>0.1</v>
      </c>
      <c r="AR163" s="216">
        <f>Variables!$I$32</f>
        <v>0.1</v>
      </c>
      <c r="AS163" s="216">
        <f>Variables!$I$32</f>
        <v>0.1</v>
      </c>
      <c r="AT163" s="216">
        <f>Variables!$I$32</f>
        <v>0.1</v>
      </c>
      <c r="AU163" s="216">
        <f>Variables!$I$32</f>
        <v>0.1</v>
      </c>
      <c r="AV163" s="216">
        <f>Variables!$I$32</f>
        <v>0.1</v>
      </c>
      <c r="AW163" s="216">
        <f>Variables!$I$32</f>
        <v>0.1</v>
      </c>
      <c r="AX163" s="216">
        <f>Variables!$I$32</f>
        <v>0.1</v>
      </c>
      <c r="AY163" s="216">
        <f>Variables!$I$32</f>
        <v>0.1</v>
      </c>
      <c r="AZ163" s="216">
        <f>Variables!$I$32</f>
        <v>0.1</v>
      </c>
      <c r="BA163" s="216">
        <f>Variables!$I$32</f>
        <v>0.1</v>
      </c>
      <c r="BB163" s="216">
        <f>Variables!$I$32</f>
        <v>0.1</v>
      </c>
      <c r="BC163" s="216">
        <f>Variables!$I$32</f>
        <v>0.1</v>
      </c>
      <c r="BD163" s="216">
        <f>Variables!$I$32</f>
        <v>0.1</v>
      </c>
      <c r="BE163" s="216">
        <f>Variables!$I$32</f>
        <v>0.1</v>
      </c>
      <c r="BF163" s="216">
        <f>Variables!$I$32</f>
        <v>0.1</v>
      </c>
      <c r="BG163" s="216">
        <f>Variables!$I$32</f>
        <v>0.1</v>
      </c>
      <c r="BH163" s="216">
        <f>Variables!$I$32</f>
        <v>0.1</v>
      </c>
      <c r="BI163" s="216">
        <f>Variables!$I$32</f>
        <v>0.1</v>
      </c>
      <c r="BJ163" s="216">
        <f>Variables!$I$32</f>
        <v>0.1</v>
      </c>
      <c r="BK163" s="216">
        <f>Variables!$I$32</f>
        <v>0.1</v>
      </c>
      <c r="BL163" s="216">
        <f>Variables!$I$32</f>
        <v>0.1</v>
      </c>
      <c r="BM163" s="216">
        <f>Variables!$I$32</f>
        <v>0.1</v>
      </c>
      <c r="BN163" s="216">
        <f>Variables!$I$32</f>
        <v>0.1</v>
      </c>
      <c r="BO163" s="216">
        <f>Variables!$I$32</f>
        <v>0.1</v>
      </c>
      <c r="BP163" s="216">
        <f>Variables!$I$32</f>
        <v>0.1</v>
      </c>
      <c r="BQ163" s="216">
        <f>Variables!$I$32</f>
        <v>0.1</v>
      </c>
    </row>
    <row r="164" spans="5:69">
      <c r="E164" s="331"/>
      <c r="F164" s="328"/>
      <c r="G164" s="329"/>
      <c r="H164" s="323"/>
      <c r="I164" s="230" t="s">
        <v>321</v>
      </c>
      <c r="J164" s="200">
        <f>J95*J162*J163</f>
        <v>0.15544041450777202</v>
      </c>
      <c r="K164" s="200">
        <f>K95*K162*K163</f>
        <v>0.1601036269430052</v>
      </c>
      <c r="L164" s="200">
        <f t="shared" ref="L164:BQ164" si="122">L95*L162*L163</f>
        <v>0.16490673575129536</v>
      </c>
      <c r="M164" s="200">
        <f t="shared" si="122"/>
        <v>0.16985393782383421</v>
      </c>
      <c r="N164" s="200">
        <f t="shared" si="122"/>
        <v>0.17494955595854927</v>
      </c>
      <c r="O164" s="200">
        <f t="shared" si="122"/>
        <v>0.18019804263730577</v>
      </c>
      <c r="P164" s="200">
        <f t="shared" si="122"/>
        <v>0.18560398391642494</v>
      </c>
      <c r="Q164" s="200">
        <f t="shared" si="122"/>
        <v>0.19117210343391766</v>
      </c>
      <c r="R164" s="200">
        <f t="shared" si="122"/>
        <v>0.19690726653693519</v>
      </c>
      <c r="S164" s="200">
        <f t="shared" si="122"/>
        <v>0.20281448453304327</v>
      </c>
      <c r="T164" s="200">
        <f t="shared" si="122"/>
        <v>0.2088989190690346</v>
      </c>
      <c r="U164" s="200">
        <f t="shared" si="122"/>
        <v>0.21516588664110559</v>
      </c>
      <c r="V164" s="200">
        <f t="shared" si="122"/>
        <v>0.22162086324033875</v>
      </c>
      <c r="W164" s="200">
        <f t="shared" si="122"/>
        <v>0.22826948913754896</v>
      </c>
      <c r="X164" s="200">
        <f t="shared" si="122"/>
        <v>0.23511757381167545</v>
      </c>
      <c r="Y164" s="200">
        <f t="shared" si="122"/>
        <v>0.24217110102602568</v>
      </c>
      <c r="Z164" s="200">
        <f t="shared" si="122"/>
        <v>0.24943623405680648</v>
      </c>
      <c r="AA164" s="200">
        <f t="shared" si="122"/>
        <v>0.25691932107851068</v>
      </c>
      <c r="AB164" s="200">
        <f t="shared" si="122"/>
        <v>0.26462690071086603</v>
      </c>
      <c r="AC164" s="200">
        <f t="shared" si="122"/>
        <v>0.27256570773219196</v>
      </c>
      <c r="AD164" s="200">
        <f t="shared" si="122"/>
        <v>0.28074267896415772</v>
      </c>
      <c r="AE164" s="200">
        <f t="shared" si="122"/>
        <v>0.28916495933308245</v>
      </c>
      <c r="AF164" s="200">
        <f t="shared" si="122"/>
        <v>0.29783990811307492</v>
      </c>
      <c r="AG164" s="200">
        <f t="shared" si="122"/>
        <v>0.30677510535646713</v>
      </c>
      <c r="AH164" s="200">
        <f t="shared" si="122"/>
        <v>0.31597835851716116</v>
      </c>
      <c r="AI164" s="200">
        <f t="shared" si="122"/>
        <v>0.32545770927267603</v>
      </c>
      <c r="AJ164" s="200">
        <f t="shared" si="122"/>
        <v>0.33522144055085629</v>
      </c>
      <c r="AK164" s="200">
        <f t="shared" si="122"/>
        <v>0.34527808376738195</v>
      </c>
      <c r="AL164" s="200">
        <f t="shared" si="122"/>
        <v>0.35563642628040348</v>
      </c>
      <c r="AM164" s="200">
        <f t="shared" si="122"/>
        <v>0.36630551906881553</v>
      </c>
      <c r="AN164" s="200">
        <f t="shared" si="122"/>
        <v>0.37729468464088001</v>
      </c>
      <c r="AO164" s="200">
        <f t="shared" si="122"/>
        <v>0.38861352518010644</v>
      </c>
      <c r="AP164" s="200">
        <f t="shared" si="122"/>
        <v>0.40027193093550961</v>
      </c>
      <c r="AQ164" s="200">
        <f t="shared" si="122"/>
        <v>0.41228008886357492</v>
      </c>
      <c r="AR164" s="200">
        <f t="shared" si="122"/>
        <v>0.4246484915294822</v>
      </c>
      <c r="AS164" s="200">
        <f t="shared" si="122"/>
        <v>0.4373879462753667</v>
      </c>
      <c r="AT164" s="200">
        <f t="shared" si="122"/>
        <v>0.45050958466362778</v>
      </c>
      <c r="AU164" s="200">
        <f t="shared" si="122"/>
        <v>0.46402487220353655</v>
      </c>
      <c r="AV164" s="200">
        <f t="shared" si="122"/>
        <v>0.47794561836964267</v>
      </c>
      <c r="AW164" s="200">
        <f t="shared" si="122"/>
        <v>0.49228398692073205</v>
      </c>
      <c r="AX164" s="200">
        <f t="shared" si="122"/>
        <v>0.50705250652835399</v>
      </c>
      <c r="AY164" s="200">
        <f t="shared" si="122"/>
        <v>0.52226408172420447</v>
      </c>
      <c r="AZ164" s="200">
        <f t="shared" si="122"/>
        <v>0.53793200417593068</v>
      </c>
      <c r="BA164" s="200">
        <f t="shared" si="122"/>
        <v>0.5540699643012087</v>
      </c>
      <c r="BB164" s="200">
        <f t="shared" si="122"/>
        <v>0.57069206323024491</v>
      </c>
      <c r="BC164" s="200">
        <f t="shared" si="122"/>
        <v>0.58781282512715227</v>
      </c>
      <c r="BD164" s="200">
        <f t="shared" si="122"/>
        <v>0.60544720988096679</v>
      </c>
      <c r="BE164" s="200">
        <f t="shared" si="122"/>
        <v>0.62361062617739593</v>
      </c>
      <c r="BF164" s="200">
        <f t="shared" si="122"/>
        <v>0.6423189449627178</v>
      </c>
      <c r="BG164" s="200">
        <f t="shared" si="122"/>
        <v>0.66158851331159929</v>
      </c>
      <c r="BH164" s="200">
        <f t="shared" si="122"/>
        <v>0.68143616871094725</v>
      </c>
      <c r="BI164" s="200">
        <f t="shared" si="122"/>
        <v>0.70187925377227578</v>
      </c>
      <c r="BJ164" s="200">
        <f t="shared" si="122"/>
        <v>0.72293563138544403</v>
      </c>
      <c r="BK164" s="200">
        <f t="shared" si="122"/>
        <v>0.74462370032700742</v>
      </c>
      <c r="BL164" s="200">
        <f t="shared" si="122"/>
        <v>0.76696241133681775</v>
      </c>
      <c r="BM164" s="200">
        <f t="shared" si="122"/>
        <v>0.78997128367692226</v>
      </c>
      <c r="BN164" s="200">
        <f t="shared" si="122"/>
        <v>0.81367042218722985</v>
      </c>
      <c r="BO164" s="200">
        <f t="shared" si="122"/>
        <v>0.83808053485284673</v>
      </c>
      <c r="BP164" s="200">
        <f t="shared" si="122"/>
        <v>0.86322295089843204</v>
      </c>
      <c r="BQ164" s="200">
        <f t="shared" si="122"/>
        <v>0.88911963942538519</v>
      </c>
    </row>
    <row r="165" spans="5:69">
      <c r="E165" s="331"/>
      <c r="F165" s="328"/>
      <c r="G165" s="329"/>
      <c r="H165" s="323"/>
      <c r="I165" s="230" t="s">
        <v>323</v>
      </c>
      <c r="J165" s="200">
        <f>J164/J274</f>
        <v>7.7720207253886009E-2</v>
      </c>
      <c r="K165" s="200">
        <f>K164/K274</f>
        <v>7.8482170070100582E-2</v>
      </c>
      <c r="L165" s="200">
        <f t="shared" ref="L165:BQ165" si="123">L164/L274</f>
        <v>7.9251603110003538E-2</v>
      </c>
      <c r="M165" s="200">
        <f t="shared" si="123"/>
        <v>8.0028579611081979E-2</v>
      </c>
      <c r="N165" s="200">
        <f t="shared" si="123"/>
        <v>8.0813173528837712E-2</v>
      </c>
      <c r="O165" s="200">
        <f t="shared" si="123"/>
        <v>8.1605459543826309E-2</v>
      </c>
      <c r="P165" s="200">
        <f t="shared" si="123"/>
        <v>8.2405513068765798E-2</v>
      </c>
      <c r="Q165" s="200">
        <f t="shared" si="123"/>
        <v>8.3213410255714479E-2</v>
      </c>
      <c r="R165" s="200">
        <f t="shared" si="123"/>
        <v>8.4029228003319509E-2</v>
      </c>
      <c r="S165" s="200">
        <f t="shared" si="123"/>
        <v>8.4853043964136385E-2</v>
      </c>
      <c r="T165" s="200">
        <f t="shared" si="123"/>
        <v>8.5684936552020086E-2</v>
      </c>
      <c r="U165" s="200">
        <f t="shared" si="123"/>
        <v>8.6524984949588879E-2</v>
      </c>
      <c r="V165" s="200">
        <f t="shared" si="123"/>
        <v>8.7373269115761321E-2</v>
      </c>
      <c r="W165" s="200">
        <f t="shared" si="123"/>
        <v>8.8229869793366861E-2</v>
      </c>
      <c r="X165" s="200">
        <f t="shared" si="123"/>
        <v>8.9094868516831224E-2</v>
      </c>
      <c r="Y165" s="200">
        <f t="shared" si="123"/>
        <v>8.9968347619937411E-2</v>
      </c>
      <c r="Z165" s="200">
        <f t="shared" si="123"/>
        <v>9.0850390243662288E-2</v>
      </c>
      <c r="AA165" s="200">
        <f t="shared" si="123"/>
        <v>9.1741080344090342E-2</v>
      </c>
      <c r="AB165" s="200">
        <f t="shared" si="123"/>
        <v>9.264050270040497E-2</v>
      </c>
      <c r="AC165" s="200">
        <f t="shared" si="123"/>
        <v>9.354874292295795E-2</v>
      </c>
      <c r="AD165" s="200">
        <f t="shared" si="123"/>
        <v>9.4465887461418319E-2</v>
      </c>
      <c r="AE165" s="200">
        <f t="shared" si="123"/>
        <v>9.5392023613000851E-2</v>
      </c>
      <c r="AF165" s="200">
        <f t="shared" si="123"/>
        <v>9.6327239530775377E-2</v>
      </c>
      <c r="AG165" s="200">
        <f t="shared" si="123"/>
        <v>9.7271624232057458E-2</v>
      </c>
      <c r="AH165" s="200">
        <f t="shared" si="123"/>
        <v>9.8225267606881564E-2</v>
      </c>
      <c r="AI165" s="200">
        <f t="shared" si="123"/>
        <v>9.9188260426556873E-2</v>
      </c>
      <c r="AJ165" s="200">
        <f t="shared" si="123"/>
        <v>0.10016069435230741</v>
      </c>
      <c r="AK165" s="200">
        <f t="shared" si="123"/>
        <v>0.1011426619439967</v>
      </c>
      <c r="AL165" s="200">
        <f t="shared" si="123"/>
        <v>0.10213425666893786</v>
      </c>
      <c r="AM165" s="200">
        <f t="shared" si="123"/>
        <v>0.10313557291079017</v>
      </c>
      <c r="AN165" s="200">
        <f t="shared" si="123"/>
        <v>0.10414670597854302</v>
      </c>
      <c r="AO165" s="200">
        <f t="shared" si="123"/>
        <v>0.10516775211558756</v>
      </c>
      <c r="AP165" s="200">
        <f t="shared" si="123"/>
        <v>0.10619880850887764</v>
      </c>
      <c r="AQ165" s="200">
        <f t="shared" si="123"/>
        <v>0.10723997329818037</v>
      </c>
      <c r="AR165" s="200">
        <f t="shared" si="123"/>
        <v>0.10829134558541743</v>
      </c>
      <c r="AS165" s="200">
        <f t="shared" si="123"/>
        <v>0.109353025444098</v>
      </c>
      <c r="AT165" s="200">
        <f t="shared" si="123"/>
        <v>0.11042511392884408</v>
      </c>
      <c r="AU165" s="200">
        <f t="shared" si="123"/>
        <v>0.11150771308500922</v>
      </c>
      <c r="AV165" s="200">
        <f t="shared" si="123"/>
        <v>0.11260092595839165</v>
      </c>
      <c r="AW165" s="200">
        <f t="shared" si="123"/>
        <v>0.11370485660504256</v>
      </c>
      <c r="AX165" s="200">
        <f t="shared" si="123"/>
        <v>0.11481961010117042</v>
      </c>
      <c r="AY165" s="200">
        <f t="shared" si="123"/>
        <v>0.11594529255314266</v>
      </c>
      <c r="AZ165" s="200">
        <f t="shared" si="123"/>
        <v>0.11708201110758523</v>
      </c>
      <c r="BA165" s="200">
        <f t="shared" si="123"/>
        <v>0.1182298739615812</v>
      </c>
      <c r="BB165" s="200">
        <f t="shared" si="123"/>
        <v>0.11938899037296925</v>
      </c>
      <c r="BC165" s="200">
        <f t="shared" si="123"/>
        <v>0.12055947067074345</v>
      </c>
      <c r="BD165" s="200">
        <f t="shared" si="123"/>
        <v>0.12174142626555466</v>
      </c>
      <c r="BE165" s="200">
        <f t="shared" si="123"/>
        <v>0.12293496966031503</v>
      </c>
      <c r="BF165" s="200">
        <f t="shared" si="123"/>
        <v>0.12414021446090633</v>
      </c>
      <c r="BG165" s="200">
        <f t="shared" si="123"/>
        <v>0.12535727538699365</v>
      </c>
      <c r="BH165" s="200">
        <f t="shared" si="123"/>
        <v>0.12658626828294459</v>
      </c>
      <c r="BI165" s="200">
        <f t="shared" si="123"/>
        <v>0.12782731012885581</v>
      </c>
      <c r="BJ165" s="200">
        <f t="shared" si="123"/>
        <v>0.12908051905168771</v>
      </c>
      <c r="BK165" s="200">
        <f t="shared" si="123"/>
        <v>0.13034601433650819</v>
      </c>
      <c r="BL165" s="200">
        <f t="shared" si="123"/>
        <v>0.13162391643784652</v>
      </c>
      <c r="BM165" s="200">
        <f t="shared" si="123"/>
        <v>0.13291434699115875</v>
      </c>
      <c r="BN165" s="200">
        <f t="shared" si="123"/>
        <v>0.13421742882440538</v>
      </c>
      <c r="BO165" s="200">
        <f t="shared" si="123"/>
        <v>0.13553328596974268</v>
      </c>
      <c r="BP165" s="200">
        <f t="shared" si="123"/>
        <v>0.13686204367532837</v>
      </c>
      <c r="BQ165" s="200">
        <f t="shared" si="123"/>
        <v>0.13820382841724338</v>
      </c>
    </row>
    <row r="166" spans="5:69">
      <c r="E166" s="331"/>
      <c r="F166" s="328"/>
      <c r="G166" s="329"/>
      <c r="H166" s="323"/>
      <c r="I166" s="230" t="s">
        <v>299</v>
      </c>
      <c r="J166" s="195">
        <v>0</v>
      </c>
      <c r="K166" s="200">
        <f t="shared" ref="K166:BQ166" si="124">J168*$B$6</f>
        <v>3.1088082901554404E-2</v>
      </c>
      <c r="L166" s="200">
        <f t="shared" si="124"/>
        <v>4.6936909478817436E-2</v>
      </c>
      <c r="M166" s="200">
        <f t="shared" si="124"/>
        <v>5.5169095983410132E-2</v>
      </c>
      <c r="N166" s="200">
        <f t="shared" si="124"/>
        <v>5.9595979836137861E-2</v>
      </c>
      <c r="O166" s="200">
        <f t="shared" si="124"/>
        <v>6.2123259329604011E-2</v>
      </c>
      <c r="P166" s="200">
        <f t="shared" si="124"/>
        <v>6.3703813482332533E-2</v>
      </c>
      <c r="Q166" s="200">
        <f t="shared" si="124"/>
        <v>6.481411196867258E-2</v>
      </c>
      <c r="R166" s="200">
        <f t="shared" si="124"/>
        <v>6.5692420086622086E-2</v>
      </c>
      <c r="S166" s="200">
        <f t="shared" si="124"/>
        <v>6.6457901244638851E-2</v>
      </c>
      <c r="T166" s="200">
        <f t="shared" si="124"/>
        <v>6.7170168207973988E-2</v>
      </c>
      <c r="U166" s="200">
        <f t="shared" si="124"/>
        <v>6.7859058724795029E-2</v>
      </c>
      <c r="V166" s="200">
        <f t="shared" si="124"/>
        <v>6.8539523342233066E-2</v>
      </c>
      <c r="W166" s="200">
        <f t="shared" si="124"/>
        <v>6.9219069317421056E-2</v>
      </c>
      <c r="X166" s="200">
        <f t="shared" si="124"/>
        <v>6.9901482576057272E-2</v>
      </c>
      <c r="Y166" s="200">
        <f t="shared" si="124"/>
        <v>7.0588688694761134E-2</v>
      </c>
      <c r="Z166" s="200">
        <f t="shared" si="124"/>
        <v>7.1281683395355525E-2</v>
      </c>
      <c r="AA166" s="200">
        <f t="shared" si="124"/>
        <v>7.1980997795142693E-2</v>
      </c>
      <c r="AB166" s="200">
        <f t="shared" si="124"/>
        <v>7.2686931035207486E-2</v>
      </c>
      <c r="AC166" s="200">
        <f t="shared" si="124"/>
        <v>7.3399666597765742E-2</v>
      </c>
      <c r="AD166" s="200">
        <f t="shared" si="124"/>
        <v>7.4119330468066055E-2</v>
      </c>
      <c r="AE166" s="200">
        <f t="shared" si="124"/>
        <v>7.4846020218600359E-2</v>
      </c>
      <c r="AF166" s="200">
        <f t="shared" si="124"/>
        <v>7.5579819554500521E-2</v>
      </c>
      <c r="AG166" s="200">
        <f t="shared" si="124"/>
        <v>7.632080558956042E-2</v>
      </c>
      <c r="AH166" s="200">
        <f t="shared" si="124"/>
        <v>7.7069052487603207E-2</v>
      </c>
      <c r="AI166" s="200">
        <f t="shared" si="124"/>
        <v>7.7824633286554229E-2</v>
      </c>
      <c r="AJ166" s="200">
        <f t="shared" si="124"/>
        <v>7.8587620813899861E-2</v>
      </c>
      <c r="AK166" s="200">
        <f t="shared" si="124"/>
        <v>7.9358088147872888E-2</v>
      </c>
      <c r="AL166" s="200">
        <f t="shared" si="124"/>
        <v>8.0136108851535132E-2</v>
      </c>
      <c r="AM166" s="200">
        <f t="shared" si="124"/>
        <v>8.0921757093342706E-2</v>
      </c>
      <c r="AN166" s="200">
        <f t="shared" si="124"/>
        <v>8.1715107710987431E-2</v>
      </c>
      <c r="AO166" s="200">
        <f t="shared" si="124"/>
        <v>8.2516236246910929E-2</v>
      </c>
      <c r="AP166" s="200">
        <f t="shared" si="124"/>
        <v>8.3325218969690501E-2</v>
      </c>
      <c r="AQ166" s="200">
        <f t="shared" si="124"/>
        <v>8.4142132888396309E-2</v>
      </c>
      <c r="AR166" s="200">
        <f t="shared" si="124"/>
        <v>8.4967055763470314E-2</v>
      </c>
      <c r="AS166" s="200">
        <f t="shared" si="124"/>
        <v>8.5800066115902129E-2</v>
      </c>
      <c r="AT166" s="200">
        <f t="shared" si="124"/>
        <v>8.6641243235590262E-2</v>
      </c>
      <c r="AU166" s="200">
        <f t="shared" si="124"/>
        <v>8.7490667189332766E-2</v>
      </c>
      <c r="AV166" s="200">
        <f t="shared" si="124"/>
        <v>8.8348418828670061E-2</v>
      </c>
      <c r="AW166" s="200">
        <f t="shared" si="124"/>
        <v>8.9214579797691707E-2</v>
      </c>
      <c r="AX166" s="200">
        <f t="shared" si="124"/>
        <v>9.0089232540862874E-2</v>
      </c>
      <c r="AY166" s="200">
        <f t="shared" si="124"/>
        <v>9.0972460310899617E-2</v>
      </c>
      <c r="AZ166" s="200">
        <f t="shared" si="124"/>
        <v>9.1864347176706884E-2</v>
      </c>
      <c r="BA166" s="200">
        <f t="shared" si="124"/>
        <v>9.2764978031387543E-2</v>
      </c>
      <c r="BB166" s="200">
        <f t="shared" si="124"/>
        <v>9.367443860032626E-2</v>
      </c>
      <c r="BC166" s="200">
        <f t="shared" si="124"/>
        <v>9.4592815449350831E-2</v>
      </c>
      <c r="BD166" s="200">
        <f t="shared" si="124"/>
        <v>9.5520195992972803E-2</v>
      </c>
      <c r="BE166" s="200">
        <f t="shared" si="124"/>
        <v>9.6456668502708273E-2</v>
      </c>
      <c r="BF166" s="200">
        <f t="shared" si="124"/>
        <v>9.7402322115480167E-2</v>
      </c>
      <c r="BG166" s="200">
        <f t="shared" si="124"/>
        <v>9.8357246842102619E-2</v>
      </c>
      <c r="BH166" s="200">
        <f t="shared" si="124"/>
        <v>9.9321533575848775E-2</v>
      </c>
      <c r="BI166" s="200">
        <f t="shared" si="124"/>
        <v>0.10029527410110223</v>
      </c>
      <c r="BJ166" s="200">
        <f t="shared" si="124"/>
        <v>0.10127856110209343</v>
      </c>
      <c r="BK166" s="200">
        <f t="shared" si="124"/>
        <v>0.10227148817172181</v>
      </c>
      <c r="BL166" s="200">
        <f t="shared" si="124"/>
        <v>0.10327414982046418</v>
      </c>
      <c r="BM166" s="200">
        <f t="shared" si="124"/>
        <v>0.1042866414853707</v>
      </c>
      <c r="BN166" s="200">
        <f t="shared" si="124"/>
        <v>0.10530905953914887</v>
      </c>
      <c r="BO166" s="200">
        <f t="shared" si="124"/>
        <v>0.1063415012993366</v>
      </c>
      <c r="BP166" s="200">
        <f t="shared" si="124"/>
        <v>0.10738406503756537</v>
      </c>
      <c r="BQ166" s="200">
        <f t="shared" si="124"/>
        <v>0.10843684998891404</v>
      </c>
    </row>
    <row r="167" spans="5:69">
      <c r="E167" s="331"/>
      <c r="F167" s="328"/>
      <c r="G167" s="329"/>
      <c r="H167" s="323"/>
      <c r="I167" s="230" t="s">
        <v>301</v>
      </c>
      <c r="J167" s="195">
        <v>0</v>
      </c>
      <c r="K167" s="200">
        <f t="shared" ref="K167:BQ167" si="125">J168*$B$7</f>
        <v>7.7720207253886009E-3</v>
      </c>
      <c r="L167" s="200">
        <f t="shared" si="125"/>
        <v>1.1734227369704359E-2</v>
      </c>
      <c r="M167" s="200">
        <f t="shared" si="125"/>
        <v>1.3792273995852533E-2</v>
      </c>
      <c r="N167" s="200">
        <f t="shared" si="125"/>
        <v>1.4898994959034465E-2</v>
      </c>
      <c r="O167" s="200">
        <f t="shared" si="125"/>
        <v>1.5530814832401003E-2</v>
      </c>
      <c r="P167" s="200">
        <f t="shared" si="125"/>
        <v>1.5925953370583133E-2</v>
      </c>
      <c r="Q167" s="200">
        <f t="shared" si="125"/>
        <v>1.6203527992168145E-2</v>
      </c>
      <c r="R167" s="200">
        <f t="shared" si="125"/>
        <v>1.6423105021655521E-2</v>
      </c>
      <c r="S167" s="200">
        <f t="shared" si="125"/>
        <v>1.6614475311159713E-2</v>
      </c>
      <c r="T167" s="200">
        <f t="shared" si="125"/>
        <v>1.6792542051993497E-2</v>
      </c>
      <c r="U167" s="200">
        <f t="shared" si="125"/>
        <v>1.6964764681198757E-2</v>
      </c>
      <c r="V167" s="200">
        <f t="shared" si="125"/>
        <v>1.7134880835558267E-2</v>
      </c>
      <c r="W167" s="200">
        <f t="shared" si="125"/>
        <v>1.7304767329355264E-2</v>
      </c>
      <c r="X167" s="200">
        <f t="shared" si="125"/>
        <v>1.7475370644014318E-2</v>
      </c>
      <c r="Y167" s="200">
        <f t="shared" si="125"/>
        <v>1.7647172173690284E-2</v>
      </c>
      <c r="Z167" s="200">
        <f t="shared" si="125"/>
        <v>1.7820420848838881E-2</v>
      </c>
      <c r="AA167" s="200">
        <f t="shared" si="125"/>
        <v>1.7995249448785673E-2</v>
      </c>
      <c r="AB167" s="200">
        <f t="shared" si="125"/>
        <v>1.8171732758801871E-2</v>
      </c>
      <c r="AC167" s="200">
        <f t="shared" si="125"/>
        <v>1.8349916649441435E-2</v>
      </c>
      <c r="AD167" s="200">
        <f t="shared" si="125"/>
        <v>1.8529832617016514E-2</v>
      </c>
      <c r="AE167" s="200">
        <f t="shared" si="125"/>
        <v>1.871150505465009E-2</v>
      </c>
      <c r="AF167" s="200">
        <f t="shared" si="125"/>
        <v>1.889495488862513E-2</v>
      </c>
      <c r="AG167" s="200">
        <f t="shared" si="125"/>
        <v>1.9080201397390105E-2</v>
      </c>
      <c r="AH167" s="200">
        <f t="shared" si="125"/>
        <v>1.9267263121900802E-2</v>
      </c>
      <c r="AI167" s="200">
        <f t="shared" si="125"/>
        <v>1.9456158321638557E-2</v>
      </c>
      <c r="AJ167" s="200">
        <f t="shared" si="125"/>
        <v>1.9646905203474965E-2</v>
      </c>
      <c r="AK167" s="200">
        <f t="shared" si="125"/>
        <v>1.9839522036968222E-2</v>
      </c>
      <c r="AL167" s="200">
        <f t="shared" si="125"/>
        <v>2.0034027212883783E-2</v>
      </c>
      <c r="AM167" s="200">
        <f t="shared" si="125"/>
        <v>2.0230439273335676E-2</v>
      </c>
      <c r="AN167" s="200">
        <f t="shared" si="125"/>
        <v>2.0428776927746858E-2</v>
      </c>
      <c r="AO167" s="200">
        <f t="shared" si="125"/>
        <v>2.0629059061727732E-2</v>
      </c>
      <c r="AP167" s="200">
        <f t="shared" si="125"/>
        <v>2.0831304742422625E-2</v>
      </c>
      <c r="AQ167" s="200">
        <f t="shared" si="125"/>
        <v>2.1035533222099077E-2</v>
      </c>
      <c r="AR167" s="200">
        <f t="shared" si="125"/>
        <v>2.1241763940867579E-2</v>
      </c>
      <c r="AS167" s="200">
        <f t="shared" si="125"/>
        <v>2.1450016528975532E-2</v>
      </c>
      <c r="AT167" s="200">
        <f t="shared" si="125"/>
        <v>2.1660310808897566E-2</v>
      </c>
      <c r="AU167" s="200">
        <f t="shared" si="125"/>
        <v>2.1872666797333191E-2</v>
      </c>
      <c r="AV167" s="200">
        <f t="shared" si="125"/>
        <v>2.2087104707167515E-2</v>
      </c>
      <c r="AW167" s="200">
        <f t="shared" si="125"/>
        <v>2.2303644949422927E-2</v>
      </c>
      <c r="AX167" s="200">
        <f t="shared" si="125"/>
        <v>2.2522308135215718E-2</v>
      </c>
      <c r="AY167" s="200">
        <f t="shared" si="125"/>
        <v>2.2743115077724904E-2</v>
      </c>
      <c r="AZ167" s="200">
        <f t="shared" si="125"/>
        <v>2.2966086794176721E-2</v>
      </c>
      <c r="BA167" s="200">
        <f t="shared" si="125"/>
        <v>2.3191244507846886E-2</v>
      </c>
      <c r="BB167" s="200">
        <f t="shared" si="125"/>
        <v>2.3418609650081565E-2</v>
      </c>
      <c r="BC167" s="200">
        <f t="shared" si="125"/>
        <v>2.3648203862337708E-2</v>
      </c>
      <c r="BD167" s="200">
        <f t="shared" si="125"/>
        <v>2.3880048998243201E-2</v>
      </c>
      <c r="BE167" s="200">
        <f t="shared" si="125"/>
        <v>2.4114167125677068E-2</v>
      </c>
      <c r="BF167" s="200">
        <f t="shared" si="125"/>
        <v>2.4350580528870042E-2</v>
      </c>
      <c r="BG167" s="200">
        <f t="shared" si="125"/>
        <v>2.4589311710525655E-2</v>
      </c>
      <c r="BH167" s="200">
        <f t="shared" si="125"/>
        <v>2.4830383393962194E-2</v>
      </c>
      <c r="BI167" s="200">
        <f t="shared" si="125"/>
        <v>2.5073818525275557E-2</v>
      </c>
      <c r="BJ167" s="200">
        <f t="shared" si="125"/>
        <v>2.5319640275523358E-2</v>
      </c>
      <c r="BK167" s="200">
        <f t="shared" si="125"/>
        <v>2.5567872042930453E-2</v>
      </c>
      <c r="BL167" s="200">
        <f t="shared" si="125"/>
        <v>2.5818537455116045E-2</v>
      </c>
      <c r="BM167" s="200">
        <f t="shared" si="125"/>
        <v>2.6071660371342675E-2</v>
      </c>
      <c r="BN167" s="200">
        <f t="shared" si="125"/>
        <v>2.6327264884787219E-2</v>
      </c>
      <c r="BO167" s="200">
        <f t="shared" si="125"/>
        <v>2.6585375324834151E-2</v>
      </c>
      <c r="BP167" s="200">
        <f t="shared" si="125"/>
        <v>2.6846016259391342E-2</v>
      </c>
      <c r="BQ167" s="200">
        <f t="shared" si="125"/>
        <v>2.7109212497228509E-2</v>
      </c>
    </row>
    <row r="168" spans="5:69">
      <c r="E168" s="331"/>
      <c r="F168" s="328"/>
      <c r="G168" s="329"/>
      <c r="H168" s="323"/>
      <c r="I168" s="230" t="s">
        <v>295</v>
      </c>
      <c r="J168" s="200">
        <f>J165+J166+J167</f>
        <v>7.7720207253886009E-2</v>
      </c>
      <c r="K168" s="200">
        <f>K165+K166+K167</f>
        <v>0.11734227369704359</v>
      </c>
      <c r="L168" s="200">
        <f t="shared" ref="L168:BQ168" si="126">L165+L166+L167</f>
        <v>0.13792273995852533</v>
      </c>
      <c r="M168" s="200">
        <f t="shared" si="126"/>
        <v>0.14898994959034464</v>
      </c>
      <c r="N168" s="200">
        <f t="shared" si="126"/>
        <v>0.15530814832401002</v>
      </c>
      <c r="O168" s="200">
        <f t="shared" si="126"/>
        <v>0.15925953370583132</v>
      </c>
      <c r="P168" s="200">
        <f t="shared" si="126"/>
        <v>0.16203527992168146</v>
      </c>
      <c r="Q168" s="200">
        <f t="shared" si="126"/>
        <v>0.16423105021655521</v>
      </c>
      <c r="R168" s="200">
        <f t="shared" si="126"/>
        <v>0.16614475311159713</v>
      </c>
      <c r="S168" s="200">
        <f t="shared" si="126"/>
        <v>0.16792542051993498</v>
      </c>
      <c r="T168" s="200">
        <f t="shared" si="126"/>
        <v>0.16964764681198757</v>
      </c>
      <c r="U168" s="200">
        <f t="shared" si="126"/>
        <v>0.17134880835558267</v>
      </c>
      <c r="V168" s="200">
        <f t="shared" si="126"/>
        <v>0.17304767329355264</v>
      </c>
      <c r="W168" s="200">
        <f t="shared" si="126"/>
        <v>0.17475370644014318</v>
      </c>
      <c r="X168" s="200">
        <f t="shared" si="126"/>
        <v>0.17647172173690284</v>
      </c>
      <c r="Y168" s="200">
        <f t="shared" si="126"/>
        <v>0.1782042084883888</v>
      </c>
      <c r="Z168" s="200">
        <f t="shared" si="126"/>
        <v>0.17995249448785672</v>
      </c>
      <c r="AA168" s="200">
        <f t="shared" si="126"/>
        <v>0.1817173275880187</v>
      </c>
      <c r="AB168" s="200">
        <f t="shared" si="126"/>
        <v>0.18349916649441433</v>
      </c>
      <c r="AC168" s="200">
        <f t="shared" si="126"/>
        <v>0.18529832617016515</v>
      </c>
      <c r="AD168" s="200">
        <f t="shared" si="126"/>
        <v>0.18711505054650091</v>
      </c>
      <c r="AE168" s="200">
        <f t="shared" si="126"/>
        <v>0.18894954888625129</v>
      </c>
      <c r="AF168" s="200">
        <f t="shared" si="126"/>
        <v>0.19080201397390104</v>
      </c>
      <c r="AG168" s="200">
        <f t="shared" si="126"/>
        <v>0.19267263121900799</v>
      </c>
      <c r="AH168" s="200">
        <f t="shared" si="126"/>
        <v>0.19456158321638556</v>
      </c>
      <c r="AI168" s="200">
        <f t="shared" si="126"/>
        <v>0.19646905203474965</v>
      </c>
      <c r="AJ168" s="200">
        <f t="shared" si="126"/>
        <v>0.19839522036968221</v>
      </c>
      <c r="AK168" s="200">
        <f t="shared" si="126"/>
        <v>0.20034027212883782</v>
      </c>
      <c r="AL168" s="200">
        <f t="shared" si="126"/>
        <v>0.20230439273335676</v>
      </c>
      <c r="AM168" s="200">
        <f t="shared" si="126"/>
        <v>0.20428776927746856</v>
      </c>
      <c r="AN168" s="200">
        <f t="shared" si="126"/>
        <v>0.20629059061727731</v>
      </c>
      <c r="AO168" s="200">
        <f t="shared" si="126"/>
        <v>0.20831304742422624</v>
      </c>
      <c r="AP168" s="200">
        <f t="shared" si="126"/>
        <v>0.21035533222099076</v>
      </c>
      <c r="AQ168" s="200">
        <f t="shared" si="126"/>
        <v>0.21241763940867578</v>
      </c>
      <c r="AR168" s="200">
        <f t="shared" si="126"/>
        <v>0.21450016528975532</v>
      </c>
      <c r="AS168" s="200">
        <f t="shared" si="126"/>
        <v>0.21660310808897565</v>
      </c>
      <c r="AT168" s="200">
        <f t="shared" si="126"/>
        <v>0.2187266679733319</v>
      </c>
      <c r="AU168" s="200">
        <f t="shared" si="126"/>
        <v>0.22087104707167515</v>
      </c>
      <c r="AV168" s="200">
        <f t="shared" si="126"/>
        <v>0.22303644949422924</v>
      </c>
      <c r="AW168" s="200">
        <f t="shared" si="126"/>
        <v>0.22522308135215718</v>
      </c>
      <c r="AX168" s="200">
        <f t="shared" si="126"/>
        <v>0.22743115077724901</v>
      </c>
      <c r="AY168" s="200">
        <f t="shared" si="126"/>
        <v>0.22966086794176721</v>
      </c>
      <c r="AZ168" s="200">
        <f t="shared" si="126"/>
        <v>0.23191244507846884</v>
      </c>
      <c r="BA168" s="200">
        <f t="shared" si="126"/>
        <v>0.23418609650081562</v>
      </c>
      <c r="BB168" s="200">
        <f t="shared" si="126"/>
        <v>0.23648203862337708</v>
      </c>
      <c r="BC168" s="200">
        <f t="shared" si="126"/>
        <v>0.238800489982432</v>
      </c>
      <c r="BD168" s="200">
        <f t="shared" si="126"/>
        <v>0.24114167125677066</v>
      </c>
      <c r="BE168" s="200">
        <f t="shared" si="126"/>
        <v>0.24350580528870039</v>
      </c>
      <c r="BF168" s="200">
        <f t="shared" si="126"/>
        <v>0.24589311710525655</v>
      </c>
      <c r="BG168" s="200">
        <f t="shared" si="126"/>
        <v>0.24830383393962191</v>
      </c>
      <c r="BH168" s="200">
        <f t="shared" si="126"/>
        <v>0.25073818525275554</v>
      </c>
      <c r="BI168" s="200">
        <f t="shared" si="126"/>
        <v>0.25319640275523358</v>
      </c>
      <c r="BJ168" s="200">
        <f t="shared" si="126"/>
        <v>0.25567872042930451</v>
      </c>
      <c r="BK168" s="200">
        <f t="shared" si="126"/>
        <v>0.25818537455116042</v>
      </c>
      <c r="BL168" s="200">
        <f t="shared" si="126"/>
        <v>0.26071660371342675</v>
      </c>
      <c r="BM168" s="200">
        <f t="shared" si="126"/>
        <v>0.26327264884787216</v>
      </c>
      <c r="BN168" s="200">
        <f t="shared" si="126"/>
        <v>0.26585375324834148</v>
      </c>
      <c r="BO168" s="200">
        <f t="shared" si="126"/>
        <v>0.26846016259391342</v>
      </c>
      <c r="BP168" s="200">
        <f t="shared" si="126"/>
        <v>0.27109212497228508</v>
      </c>
      <c r="BQ168" s="200">
        <f t="shared" si="126"/>
        <v>0.27374989090338592</v>
      </c>
    </row>
    <row r="169" spans="5:69">
      <c r="E169" s="331"/>
      <c r="F169" s="328"/>
      <c r="G169" s="329"/>
      <c r="H169" s="323"/>
      <c r="I169" s="230" t="s">
        <v>326</v>
      </c>
      <c r="J169" s="219">
        <f>Variables!$I$25</f>
        <v>84000</v>
      </c>
      <c r="K169" s="219">
        <f>Variables!$I$25</f>
        <v>84000</v>
      </c>
      <c r="L169" s="219">
        <f>Variables!$I$25</f>
        <v>84000</v>
      </c>
      <c r="M169" s="219">
        <f>Variables!$I$25</f>
        <v>84000</v>
      </c>
      <c r="N169" s="219">
        <f>Variables!$I$25</f>
        <v>84000</v>
      </c>
      <c r="O169" s="219">
        <f>Variables!$I$25</f>
        <v>84000</v>
      </c>
      <c r="P169" s="219">
        <f>Variables!$I$25</f>
        <v>84000</v>
      </c>
      <c r="Q169" s="219">
        <f>Variables!$I$25</f>
        <v>84000</v>
      </c>
      <c r="R169" s="219">
        <f>Variables!$I$25</f>
        <v>84000</v>
      </c>
      <c r="S169" s="219">
        <f>Variables!$I$25</f>
        <v>84000</v>
      </c>
      <c r="T169" s="219">
        <f>Variables!$I$25</f>
        <v>84000</v>
      </c>
      <c r="U169" s="219">
        <f>Variables!$I$25</f>
        <v>84000</v>
      </c>
      <c r="V169" s="219">
        <f>Variables!$I$25</f>
        <v>84000</v>
      </c>
      <c r="W169" s="219">
        <f>Variables!$I$25</f>
        <v>84000</v>
      </c>
      <c r="X169" s="219">
        <f>Variables!$I$25</f>
        <v>84000</v>
      </c>
      <c r="Y169" s="219">
        <f>Variables!$I$25</f>
        <v>84000</v>
      </c>
      <c r="Z169" s="219">
        <f>Variables!$I$25</f>
        <v>84000</v>
      </c>
      <c r="AA169" s="219">
        <f>Variables!$I$25</f>
        <v>84000</v>
      </c>
      <c r="AB169" s="219">
        <f>Variables!$I$25</f>
        <v>84000</v>
      </c>
      <c r="AC169" s="219">
        <f>Variables!$I$25</f>
        <v>84000</v>
      </c>
      <c r="AD169" s="219">
        <f>Variables!$I$25</f>
        <v>84000</v>
      </c>
      <c r="AE169" s="219">
        <f>Variables!$I$25</f>
        <v>84000</v>
      </c>
      <c r="AF169" s="219">
        <f>Variables!$I$25</f>
        <v>84000</v>
      </c>
      <c r="AG169" s="219">
        <f>Variables!$I$25</f>
        <v>84000</v>
      </c>
      <c r="AH169" s="219">
        <f>Variables!$I$25</f>
        <v>84000</v>
      </c>
      <c r="AI169" s="219">
        <f>Variables!$I$25</f>
        <v>84000</v>
      </c>
      <c r="AJ169" s="219">
        <f>Variables!$I$25</f>
        <v>84000</v>
      </c>
      <c r="AK169" s="219">
        <f>Variables!$I$25</f>
        <v>84000</v>
      </c>
      <c r="AL169" s="219">
        <f>Variables!$I$25</f>
        <v>84000</v>
      </c>
      <c r="AM169" s="219">
        <f>Variables!$I$25</f>
        <v>84000</v>
      </c>
      <c r="AN169" s="219">
        <f>Variables!$I$25</f>
        <v>84000</v>
      </c>
      <c r="AO169" s="219">
        <f>Variables!$I$25</f>
        <v>84000</v>
      </c>
      <c r="AP169" s="219">
        <f>Variables!$I$25</f>
        <v>84000</v>
      </c>
      <c r="AQ169" s="219">
        <f>Variables!$I$25</f>
        <v>84000</v>
      </c>
      <c r="AR169" s="219">
        <f>Variables!$I$25</f>
        <v>84000</v>
      </c>
      <c r="AS169" s="219">
        <f>Variables!$I$25</f>
        <v>84000</v>
      </c>
      <c r="AT169" s="219">
        <f>Variables!$I$25</f>
        <v>84000</v>
      </c>
      <c r="AU169" s="219">
        <f>Variables!$I$25</f>
        <v>84000</v>
      </c>
      <c r="AV169" s="219">
        <f>Variables!$I$25</f>
        <v>84000</v>
      </c>
      <c r="AW169" s="219">
        <f>Variables!$I$25</f>
        <v>84000</v>
      </c>
      <c r="AX169" s="219">
        <f>Variables!$I$25</f>
        <v>84000</v>
      </c>
      <c r="AY169" s="219">
        <f>Variables!$I$25</f>
        <v>84000</v>
      </c>
      <c r="AZ169" s="219">
        <f>Variables!$I$25</f>
        <v>84000</v>
      </c>
      <c r="BA169" s="219">
        <f>Variables!$I$25</f>
        <v>84000</v>
      </c>
      <c r="BB169" s="219">
        <f>Variables!$I$25</f>
        <v>84000</v>
      </c>
      <c r="BC169" s="219">
        <f>Variables!$I$25</f>
        <v>84000</v>
      </c>
      <c r="BD169" s="219">
        <f>Variables!$I$25</f>
        <v>84000</v>
      </c>
      <c r="BE169" s="219">
        <f>Variables!$I$25</f>
        <v>84000</v>
      </c>
      <c r="BF169" s="219">
        <f>Variables!$I$25</f>
        <v>84000</v>
      </c>
      <c r="BG169" s="219">
        <f>Variables!$I$25</f>
        <v>84000</v>
      </c>
      <c r="BH169" s="219">
        <f>Variables!$I$25</f>
        <v>84000</v>
      </c>
      <c r="BI169" s="219">
        <f>Variables!$I$25</f>
        <v>84000</v>
      </c>
      <c r="BJ169" s="219">
        <f>Variables!$I$25</f>
        <v>84000</v>
      </c>
      <c r="BK169" s="219">
        <f>Variables!$I$25</f>
        <v>84000</v>
      </c>
      <c r="BL169" s="219">
        <f>Variables!$I$25</f>
        <v>84000</v>
      </c>
      <c r="BM169" s="219">
        <f>Variables!$I$25</f>
        <v>84000</v>
      </c>
      <c r="BN169" s="219">
        <f>Variables!$I$25</f>
        <v>84000</v>
      </c>
      <c r="BO169" s="219">
        <f>Variables!$I$25</f>
        <v>84000</v>
      </c>
      <c r="BP169" s="219">
        <f>Variables!$I$25</f>
        <v>84000</v>
      </c>
      <c r="BQ169" s="219">
        <f>Variables!$I$25</f>
        <v>84000</v>
      </c>
    </row>
    <row r="170" spans="5:69">
      <c r="E170" s="331"/>
      <c r="F170" s="328"/>
      <c r="G170" s="329"/>
      <c r="H170" s="323"/>
      <c r="I170" s="230" t="s">
        <v>446</v>
      </c>
      <c r="J170" s="204">
        <f t="shared" ref="J170:BQ170" si="127">J169*$B$10</f>
        <v>18480</v>
      </c>
      <c r="K170" s="204">
        <f t="shared" si="127"/>
        <v>18480</v>
      </c>
      <c r="L170" s="204">
        <f t="shared" si="127"/>
        <v>18480</v>
      </c>
      <c r="M170" s="204">
        <f t="shared" si="127"/>
        <v>18480</v>
      </c>
      <c r="N170" s="204">
        <f t="shared" si="127"/>
        <v>18480</v>
      </c>
      <c r="O170" s="204">
        <f t="shared" si="127"/>
        <v>18480</v>
      </c>
      <c r="P170" s="204">
        <f t="shared" si="127"/>
        <v>18480</v>
      </c>
      <c r="Q170" s="204">
        <f t="shared" si="127"/>
        <v>18480</v>
      </c>
      <c r="R170" s="204">
        <f t="shared" si="127"/>
        <v>18480</v>
      </c>
      <c r="S170" s="204">
        <f t="shared" si="127"/>
        <v>18480</v>
      </c>
      <c r="T170" s="204">
        <f t="shared" si="127"/>
        <v>18480</v>
      </c>
      <c r="U170" s="204">
        <f t="shared" si="127"/>
        <v>18480</v>
      </c>
      <c r="V170" s="204">
        <f t="shared" si="127"/>
        <v>18480</v>
      </c>
      <c r="W170" s="204">
        <f t="shared" si="127"/>
        <v>18480</v>
      </c>
      <c r="X170" s="204">
        <f t="shared" si="127"/>
        <v>18480</v>
      </c>
      <c r="Y170" s="204">
        <f t="shared" si="127"/>
        <v>18480</v>
      </c>
      <c r="Z170" s="204">
        <f t="shared" si="127"/>
        <v>18480</v>
      </c>
      <c r="AA170" s="204">
        <f t="shared" si="127"/>
        <v>18480</v>
      </c>
      <c r="AB170" s="204">
        <f t="shared" si="127"/>
        <v>18480</v>
      </c>
      <c r="AC170" s="204">
        <f t="shared" si="127"/>
        <v>18480</v>
      </c>
      <c r="AD170" s="204">
        <f t="shared" si="127"/>
        <v>18480</v>
      </c>
      <c r="AE170" s="204">
        <f t="shared" si="127"/>
        <v>18480</v>
      </c>
      <c r="AF170" s="204">
        <f t="shared" si="127"/>
        <v>18480</v>
      </c>
      <c r="AG170" s="204">
        <f t="shared" si="127"/>
        <v>18480</v>
      </c>
      <c r="AH170" s="204">
        <f t="shared" si="127"/>
        <v>18480</v>
      </c>
      <c r="AI170" s="204">
        <f t="shared" si="127"/>
        <v>18480</v>
      </c>
      <c r="AJ170" s="204">
        <f t="shared" si="127"/>
        <v>18480</v>
      </c>
      <c r="AK170" s="204">
        <f t="shared" si="127"/>
        <v>18480</v>
      </c>
      <c r="AL170" s="204">
        <f t="shared" si="127"/>
        <v>18480</v>
      </c>
      <c r="AM170" s="204">
        <f t="shared" si="127"/>
        <v>18480</v>
      </c>
      <c r="AN170" s="204">
        <f t="shared" si="127"/>
        <v>18480</v>
      </c>
      <c r="AO170" s="204">
        <f t="shared" si="127"/>
        <v>18480</v>
      </c>
      <c r="AP170" s="204">
        <f t="shared" si="127"/>
        <v>18480</v>
      </c>
      <c r="AQ170" s="204">
        <f t="shared" si="127"/>
        <v>18480</v>
      </c>
      <c r="AR170" s="204">
        <f t="shared" si="127"/>
        <v>18480</v>
      </c>
      <c r="AS170" s="204">
        <f t="shared" si="127"/>
        <v>18480</v>
      </c>
      <c r="AT170" s="204">
        <f t="shared" si="127"/>
        <v>18480</v>
      </c>
      <c r="AU170" s="204">
        <f t="shared" si="127"/>
        <v>18480</v>
      </c>
      <c r="AV170" s="204">
        <f t="shared" si="127"/>
        <v>18480</v>
      </c>
      <c r="AW170" s="204">
        <f t="shared" si="127"/>
        <v>18480</v>
      </c>
      <c r="AX170" s="204">
        <f t="shared" si="127"/>
        <v>18480</v>
      </c>
      <c r="AY170" s="204">
        <f t="shared" si="127"/>
        <v>18480</v>
      </c>
      <c r="AZ170" s="204">
        <f t="shared" si="127"/>
        <v>18480</v>
      </c>
      <c r="BA170" s="204">
        <f t="shared" si="127"/>
        <v>18480</v>
      </c>
      <c r="BB170" s="204">
        <f t="shared" si="127"/>
        <v>18480</v>
      </c>
      <c r="BC170" s="204">
        <f t="shared" si="127"/>
        <v>18480</v>
      </c>
      <c r="BD170" s="204">
        <f t="shared" si="127"/>
        <v>18480</v>
      </c>
      <c r="BE170" s="204">
        <f t="shared" si="127"/>
        <v>18480</v>
      </c>
      <c r="BF170" s="204">
        <f t="shared" si="127"/>
        <v>18480</v>
      </c>
      <c r="BG170" s="204">
        <f t="shared" si="127"/>
        <v>18480</v>
      </c>
      <c r="BH170" s="204">
        <f t="shared" si="127"/>
        <v>18480</v>
      </c>
      <c r="BI170" s="204">
        <f t="shared" si="127"/>
        <v>18480</v>
      </c>
      <c r="BJ170" s="204">
        <f t="shared" si="127"/>
        <v>18480</v>
      </c>
      <c r="BK170" s="204">
        <f t="shared" si="127"/>
        <v>18480</v>
      </c>
      <c r="BL170" s="204">
        <f t="shared" si="127"/>
        <v>18480</v>
      </c>
      <c r="BM170" s="204">
        <f t="shared" si="127"/>
        <v>18480</v>
      </c>
      <c r="BN170" s="204">
        <f t="shared" si="127"/>
        <v>18480</v>
      </c>
      <c r="BO170" s="204">
        <f t="shared" si="127"/>
        <v>18480</v>
      </c>
      <c r="BP170" s="204">
        <f t="shared" si="127"/>
        <v>18480</v>
      </c>
      <c r="BQ170" s="204">
        <f t="shared" si="127"/>
        <v>18480</v>
      </c>
    </row>
    <row r="171" spans="5:69">
      <c r="E171" s="331"/>
      <c r="F171" s="328"/>
      <c r="G171" s="329"/>
      <c r="H171" s="323"/>
      <c r="I171" s="230" t="s">
        <v>346</v>
      </c>
      <c r="J171" s="204">
        <f>J168*J169</f>
        <v>6528.4974093264245</v>
      </c>
      <c r="K171" s="204">
        <f>K168*K169</f>
        <v>9856.7509905516617</v>
      </c>
      <c r="L171" s="204">
        <f t="shared" ref="L171:BQ171" si="128">L168*L169</f>
        <v>11585.510156516128</v>
      </c>
      <c r="M171" s="204">
        <f t="shared" si="128"/>
        <v>12515.15576558895</v>
      </c>
      <c r="N171" s="204">
        <f t="shared" si="128"/>
        <v>13045.884459216843</v>
      </c>
      <c r="O171" s="204">
        <f t="shared" si="128"/>
        <v>13377.800831289831</v>
      </c>
      <c r="P171" s="204">
        <f t="shared" si="128"/>
        <v>13610.963513421242</v>
      </c>
      <c r="Q171" s="204">
        <f t="shared" si="128"/>
        <v>13795.408218190638</v>
      </c>
      <c r="R171" s="204">
        <f t="shared" si="128"/>
        <v>13956.159261374158</v>
      </c>
      <c r="S171" s="204">
        <f t="shared" si="128"/>
        <v>14105.735323674538</v>
      </c>
      <c r="T171" s="204">
        <f t="shared" si="128"/>
        <v>14250.402332206957</v>
      </c>
      <c r="U171" s="204">
        <f t="shared" si="128"/>
        <v>14393.299901868944</v>
      </c>
      <c r="V171" s="204">
        <f t="shared" si="128"/>
        <v>14536.004556658421</v>
      </c>
      <c r="W171" s="204">
        <f t="shared" si="128"/>
        <v>14679.311340972026</v>
      </c>
      <c r="X171" s="204">
        <f t="shared" si="128"/>
        <v>14823.624625899838</v>
      </c>
      <c r="Y171" s="204">
        <f t="shared" si="128"/>
        <v>14969.153513024659</v>
      </c>
      <c r="Z171" s="204">
        <f t="shared" si="128"/>
        <v>15116.009536979964</v>
      </c>
      <c r="AA171" s="204">
        <f t="shared" si="128"/>
        <v>15264.255517393571</v>
      </c>
      <c r="AB171" s="204">
        <f t="shared" si="128"/>
        <v>15413.929985530804</v>
      </c>
      <c r="AC171" s="204">
        <f t="shared" si="128"/>
        <v>15565.059398293872</v>
      </c>
      <c r="AD171" s="204">
        <f t="shared" si="128"/>
        <v>15717.664245906077</v>
      </c>
      <c r="AE171" s="204">
        <f t="shared" si="128"/>
        <v>15871.762106445109</v>
      </c>
      <c r="AF171" s="204">
        <f t="shared" si="128"/>
        <v>16027.369173807687</v>
      </c>
      <c r="AG171" s="204">
        <f t="shared" si="128"/>
        <v>16184.501022396671</v>
      </c>
      <c r="AH171" s="204">
        <f t="shared" si="128"/>
        <v>16343.172990176387</v>
      </c>
      <c r="AI171" s="204">
        <f t="shared" si="128"/>
        <v>16503.400370918971</v>
      </c>
      <c r="AJ171" s="204">
        <f t="shared" si="128"/>
        <v>16665.198511053306</v>
      </c>
      <c r="AK171" s="204">
        <f t="shared" si="128"/>
        <v>16828.582858822378</v>
      </c>
      <c r="AL171" s="204">
        <f t="shared" si="128"/>
        <v>16993.568989601968</v>
      </c>
      <c r="AM171" s="204">
        <f t="shared" si="128"/>
        <v>17160.172619307359</v>
      </c>
      <c r="AN171" s="204">
        <f t="shared" si="128"/>
        <v>17328.409611851293</v>
      </c>
      <c r="AO171" s="204">
        <f t="shared" si="128"/>
        <v>17498.295983635006</v>
      </c>
      <c r="AP171" s="204">
        <f t="shared" si="128"/>
        <v>17669.847906563224</v>
      </c>
      <c r="AQ171" s="204">
        <f t="shared" si="128"/>
        <v>17843.081710328766</v>
      </c>
      <c r="AR171" s="204">
        <f t="shared" si="128"/>
        <v>18018.013884339449</v>
      </c>
      <c r="AS171" s="204">
        <f t="shared" si="128"/>
        <v>18194.661079473954</v>
      </c>
      <c r="AT171" s="204">
        <f t="shared" si="128"/>
        <v>18373.040109759881</v>
      </c>
      <c r="AU171" s="204">
        <f t="shared" si="128"/>
        <v>18553.167954020711</v>
      </c>
      <c r="AV171" s="204">
        <f t="shared" si="128"/>
        <v>18735.061757515257</v>
      </c>
      <c r="AW171" s="204">
        <f t="shared" si="128"/>
        <v>18918.738833581203</v>
      </c>
      <c r="AX171" s="204">
        <f t="shared" si="128"/>
        <v>19104.216665288917</v>
      </c>
      <c r="AY171" s="204">
        <f t="shared" si="128"/>
        <v>19291.512907108445</v>
      </c>
      <c r="AZ171" s="204">
        <f t="shared" si="128"/>
        <v>19480.645386591383</v>
      </c>
      <c r="BA171" s="204">
        <f t="shared" si="128"/>
        <v>19671.632106068511</v>
      </c>
      <c r="BB171" s="204">
        <f t="shared" si="128"/>
        <v>19864.491244363675</v>
      </c>
      <c r="BC171" s="204">
        <f t="shared" si="128"/>
        <v>20059.241158524288</v>
      </c>
      <c r="BD171" s="204">
        <f t="shared" si="128"/>
        <v>20255.900385568737</v>
      </c>
      <c r="BE171" s="204">
        <f t="shared" si="128"/>
        <v>20454.487644250832</v>
      </c>
      <c r="BF171" s="204">
        <f t="shared" si="128"/>
        <v>20655.021836841552</v>
      </c>
      <c r="BG171" s="204">
        <f t="shared" si="128"/>
        <v>20857.522050928241</v>
      </c>
      <c r="BH171" s="204">
        <f t="shared" si="128"/>
        <v>21062.007561231465</v>
      </c>
      <c r="BI171" s="204">
        <f t="shared" si="128"/>
        <v>21268.497831439621</v>
      </c>
      <c r="BJ171" s="204">
        <f t="shared" si="128"/>
        <v>21477.012516061579</v>
      </c>
      <c r="BK171" s="204">
        <f t="shared" si="128"/>
        <v>21687.571462297474</v>
      </c>
      <c r="BL171" s="204">
        <f t="shared" si="128"/>
        <v>21900.194711927848</v>
      </c>
      <c r="BM171" s="204">
        <f t="shared" si="128"/>
        <v>22114.902503221263</v>
      </c>
      <c r="BN171" s="204">
        <f t="shared" si="128"/>
        <v>22331.715272860685</v>
      </c>
      <c r="BO171" s="204">
        <f t="shared" si="128"/>
        <v>22550.653657888728</v>
      </c>
      <c r="BP171" s="204">
        <f t="shared" si="128"/>
        <v>22771.738497671948</v>
      </c>
      <c r="BQ171" s="204">
        <f t="shared" si="128"/>
        <v>22994.990835884419</v>
      </c>
    </row>
    <row r="172" spans="5:69">
      <c r="E172" s="331"/>
      <c r="F172" s="328"/>
      <c r="G172" s="329"/>
      <c r="H172" s="323"/>
      <c r="I172" s="230" t="s">
        <v>447</v>
      </c>
      <c r="J172" s="204">
        <f t="shared" ref="J172:BQ172" si="129">J171*$B$10</f>
        <v>1436.2694300518135</v>
      </c>
      <c r="K172" s="204">
        <f t="shared" si="129"/>
        <v>2168.4852179213658</v>
      </c>
      <c r="L172" s="204">
        <f t="shared" si="129"/>
        <v>2548.8122344335479</v>
      </c>
      <c r="M172" s="204">
        <f t="shared" si="129"/>
        <v>2753.334268429569</v>
      </c>
      <c r="N172" s="204">
        <f t="shared" si="129"/>
        <v>2870.0945810277053</v>
      </c>
      <c r="O172" s="204">
        <f t="shared" si="129"/>
        <v>2943.116182883763</v>
      </c>
      <c r="P172" s="204">
        <f t="shared" si="129"/>
        <v>2994.4119729526733</v>
      </c>
      <c r="Q172" s="204">
        <f t="shared" si="129"/>
        <v>3034.9898080019402</v>
      </c>
      <c r="R172" s="204">
        <f t="shared" si="129"/>
        <v>3070.3550375023146</v>
      </c>
      <c r="S172" s="204">
        <f t="shared" si="129"/>
        <v>3103.2617712083984</v>
      </c>
      <c r="T172" s="204">
        <f t="shared" si="129"/>
        <v>3135.0885130855304</v>
      </c>
      <c r="U172" s="204">
        <f t="shared" si="129"/>
        <v>3166.5259784111677</v>
      </c>
      <c r="V172" s="204">
        <f t="shared" si="129"/>
        <v>3197.9210024648528</v>
      </c>
      <c r="W172" s="204">
        <f t="shared" si="129"/>
        <v>3229.4484950138458</v>
      </c>
      <c r="X172" s="204">
        <f t="shared" si="129"/>
        <v>3261.1974176979643</v>
      </c>
      <c r="Y172" s="204">
        <f t="shared" si="129"/>
        <v>3293.2137728654252</v>
      </c>
      <c r="Z172" s="204">
        <f t="shared" si="129"/>
        <v>3325.5220981355919</v>
      </c>
      <c r="AA172" s="204">
        <f t="shared" si="129"/>
        <v>3358.1362138265854</v>
      </c>
      <c r="AB172" s="204">
        <f t="shared" si="129"/>
        <v>3391.0645968167769</v>
      </c>
      <c r="AC172" s="204">
        <f t="shared" si="129"/>
        <v>3424.3130676246519</v>
      </c>
      <c r="AD172" s="204">
        <f t="shared" si="129"/>
        <v>3457.8861340993367</v>
      </c>
      <c r="AE172" s="204">
        <f t="shared" si="129"/>
        <v>3491.7876634179238</v>
      </c>
      <c r="AF172" s="204">
        <f t="shared" si="129"/>
        <v>3526.0212182376913</v>
      </c>
      <c r="AG172" s="204">
        <f t="shared" si="129"/>
        <v>3560.5902249272676</v>
      </c>
      <c r="AH172" s="204">
        <f t="shared" si="129"/>
        <v>3595.4980578388049</v>
      </c>
      <c r="AI172" s="204">
        <f t="shared" si="129"/>
        <v>3630.7480816021734</v>
      </c>
      <c r="AJ172" s="204">
        <f t="shared" si="129"/>
        <v>3666.3436724317276</v>
      </c>
      <c r="AK172" s="204">
        <f t="shared" si="129"/>
        <v>3702.2882289409231</v>
      </c>
      <c r="AL172" s="204">
        <f t="shared" si="129"/>
        <v>3738.5851777124331</v>
      </c>
      <c r="AM172" s="204">
        <f t="shared" si="129"/>
        <v>3775.2379762476189</v>
      </c>
      <c r="AN172" s="204">
        <f t="shared" si="129"/>
        <v>3812.2501146072846</v>
      </c>
      <c r="AO172" s="204">
        <f t="shared" si="129"/>
        <v>3849.6251163997013</v>
      </c>
      <c r="AP172" s="204">
        <f t="shared" si="129"/>
        <v>3887.366539443909</v>
      </c>
      <c r="AQ172" s="204">
        <f t="shared" si="129"/>
        <v>3925.4779762723288</v>
      </c>
      <c r="AR172" s="204">
        <f t="shared" si="129"/>
        <v>3963.9630545546788</v>
      </c>
      <c r="AS172" s="204">
        <f t="shared" si="129"/>
        <v>4002.82543748427</v>
      </c>
      <c r="AT172" s="204">
        <f t="shared" si="129"/>
        <v>4042.0688241471739</v>
      </c>
      <c r="AU172" s="204">
        <f t="shared" si="129"/>
        <v>4081.6969498845565</v>
      </c>
      <c r="AV172" s="204">
        <f t="shared" si="129"/>
        <v>4121.7135866533563</v>
      </c>
      <c r="AW172" s="204">
        <f t="shared" si="129"/>
        <v>4162.1225433878644</v>
      </c>
      <c r="AX172" s="204">
        <f t="shared" si="129"/>
        <v>4202.9276663635619</v>
      </c>
      <c r="AY172" s="204">
        <f t="shared" si="129"/>
        <v>4244.1328395638575</v>
      </c>
      <c r="AZ172" s="204">
        <f t="shared" si="129"/>
        <v>4285.7419850501046</v>
      </c>
      <c r="BA172" s="204">
        <f t="shared" si="129"/>
        <v>4327.7590633350728</v>
      </c>
      <c r="BB172" s="204">
        <f t="shared" si="129"/>
        <v>4370.1880737600086</v>
      </c>
      <c r="BC172" s="204">
        <f t="shared" si="129"/>
        <v>4413.0330548753436</v>
      </c>
      <c r="BD172" s="204">
        <f t="shared" si="129"/>
        <v>4456.2980848251218</v>
      </c>
      <c r="BE172" s="204">
        <f t="shared" si="129"/>
        <v>4499.9872817351834</v>
      </c>
      <c r="BF172" s="204">
        <f t="shared" si="129"/>
        <v>4544.1048041051417</v>
      </c>
      <c r="BG172" s="204">
        <f t="shared" si="129"/>
        <v>4588.6548512042127</v>
      </c>
      <c r="BH172" s="204">
        <f t="shared" si="129"/>
        <v>4633.6416634709221</v>
      </c>
      <c r="BI172" s="204">
        <f t="shared" si="129"/>
        <v>4679.0695229167168</v>
      </c>
      <c r="BJ172" s="204">
        <f t="shared" si="129"/>
        <v>4724.9427535335471</v>
      </c>
      <c r="BK172" s="204">
        <f t="shared" si="129"/>
        <v>4771.2657217054439</v>
      </c>
      <c r="BL172" s="204">
        <f t="shared" si="129"/>
        <v>4818.0428366241267</v>
      </c>
      <c r="BM172" s="204">
        <f t="shared" si="129"/>
        <v>4865.2785507086783</v>
      </c>
      <c r="BN172" s="204">
        <f t="shared" si="129"/>
        <v>4912.9773600293511</v>
      </c>
      <c r="BO172" s="204">
        <f t="shared" si="129"/>
        <v>4961.1438047355205</v>
      </c>
      <c r="BP172" s="204">
        <f t="shared" si="129"/>
        <v>5009.7824694878282</v>
      </c>
      <c r="BQ172" s="204">
        <f t="shared" si="129"/>
        <v>5058.8979838945725</v>
      </c>
    </row>
    <row r="173" spans="5:69">
      <c r="E173" s="331"/>
      <c r="F173" s="328"/>
      <c r="G173" s="329"/>
      <c r="H173" s="323"/>
      <c r="I173" s="230" t="s">
        <v>448</v>
      </c>
      <c r="J173" s="204">
        <f>J9*J165</f>
        <v>259.06735751295338</v>
      </c>
      <c r="K173" s="204">
        <f>K9*K165</f>
        <v>261.60723356700191</v>
      </c>
      <c r="L173" s="204">
        <f t="shared" ref="L173:BQ173" si="130">L9*L165</f>
        <v>264.17201036667848</v>
      </c>
      <c r="M173" s="204">
        <f t="shared" si="130"/>
        <v>266.76193203693992</v>
      </c>
      <c r="N173" s="204">
        <f t="shared" si="130"/>
        <v>269.37724509612571</v>
      </c>
      <c r="O173" s="204">
        <f t="shared" si="130"/>
        <v>272.01819847942102</v>
      </c>
      <c r="P173" s="204">
        <f t="shared" si="130"/>
        <v>274.68504356255266</v>
      </c>
      <c r="Q173" s="204">
        <f t="shared" si="130"/>
        <v>277.37803418571491</v>
      </c>
      <c r="R173" s="204">
        <f t="shared" si="130"/>
        <v>280.09742667773173</v>
      </c>
      <c r="S173" s="204">
        <f t="shared" si="130"/>
        <v>282.84347988045465</v>
      </c>
      <c r="T173" s="204">
        <f t="shared" si="130"/>
        <v>285.61645517340025</v>
      </c>
      <c r="U173" s="204">
        <f t="shared" si="130"/>
        <v>288.41661649862965</v>
      </c>
      <c r="V173" s="204">
        <f t="shared" si="130"/>
        <v>291.24423038587111</v>
      </c>
      <c r="W173" s="204">
        <f t="shared" si="130"/>
        <v>294.09956597788954</v>
      </c>
      <c r="X173" s="204">
        <f t="shared" si="130"/>
        <v>296.9828950561041</v>
      </c>
      <c r="Y173" s="204">
        <f t="shared" si="130"/>
        <v>299.8944920664581</v>
      </c>
      <c r="Z173" s="204">
        <f t="shared" si="130"/>
        <v>302.83463414554097</v>
      </c>
      <c r="AA173" s="204">
        <f t="shared" si="130"/>
        <v>305.80360114696782</v>
      </c>
      <c r="AB173" s="204">
        <f t="shared" si="130"/>
        <v>308.80167566801651</v>
      </c>
      <c r="AC173" s="204">
        <f t="shared" si="130"/>
        <v>311.82914307652652</v>
      </c>
      <c r="AD173" s="204">
        <f t="shared" si="130"/>
        <v>314.88629153806102</v>
      </c>
      <c r="AE173" s="204">
        <f t="shared" si="130"/>
        <v>317.97341204333617</v>
      </c>
      <c r="AF173" s="204">
        <f t="shared" si="130"/>
        <v>321.09079843591792</v>
      </c>
      <c r="AG173" s="204">
        <f t="shared" si="130"/>
        <v>324.23874744019156</v>
      </c>
      <c r="AH173" s="204">
        <f t="shared" si="130"/>
        <v>327.41755868960519</v>
      </c>
      <c r="AI173" s="204">
        <f t="shared" si="130"/>
        <v>330.62753475518957</v>
      </c>
      <c r="AJ173" s="204">
        <f t="shared" si="130"/>
        <v>333.86898117435805</v>
      </c>
      <c r="AK173" s="204">
        <f t="shared" si="130"/>
        <v>337.142206479989</v>
      </c>
      <c r="AL173" s="204">
        <f t="shared" si="130"/>
        <v>340.44752222979287</v>
      </c>
      <c r="AM173" s="204">
        <f t="shared" si="130"/>
        <v>343.78524303596726</v>
      </c>
      <c r="AN173" s="204">
        <f t="shared" si="130"/>
        <v>347.15568659514338</v>
      </c>
      <c r="AO173" s="204">
        <f t="shared" si="130"/>
        <v>350.55917371862523</v>
      </c>
      <c r="AP173" s="204">
        <f t="shared" si="130"/>
        <v>353.99602836292547</v>
      </c>
      <c r="AQ173" s="204">
        <f t="shared" si="130"/>
        <v>357.46657766060133</v>
      </c>
      <c r="AR173" s="204">
        <f t="shared" si="130"/>
        <v>360.97115195139145</v>
      </c>
      <c r="AS173" s="204">
        <f t="shared" si="130"/>
        <v>364.51008481365994</v>
      </c>
      <c r="AT173" s="204">
        <f t="shared" si="130"/>
        <v>368.08371309614694</v>
      </c>
      <c r="AU173" s="204">
        <f t="shared" si="130"/>
        <v>371.69237695003073</v>
      </c>
      <c r="AV173" s="204">
        <f t="shared" si="130"/>
        <v>375.33641986130544</v>
      </c>
      <c r="AW173" s="204">
        <f t="shared" si="130"/>
        <v>379.01618868347521</v>
      </c>
      <c r="AX173" s="204">
        <f t="shared" si="130"/>
        <v>382.73203367056811</v>
      </c>
      <c r="AY173" s="204">
        <f t="shared" si="130"/>
        <v>386.48430851047556</v>
      </c>
      <c r="AZ173" s="204">
        <f t="shared" si="130"/>
        <v>390.27337035861751</v>
      </c>
      <c r="BA173" s="204">
        <f t="shared" si="130"/>
        <v>394.09957987193735</v>
      </c>
      <c r="BB173" s="204">
        <f t="shared" si="130"/>
        <v>397.96330124323083</v>
      </c>
      <c r="BC173" s="204">
        <f t="shared" si="130"/>
        <v>401.86490223581154</v>
      </c>
      <c r="BD173" s="204">
        <f t="shared" si="130"/>
        <v>405.80475421851554</v>
      </c>
      <c r="BE173" s="204">
        <f t="shared" si="130"/>
        <v>409.78323220105011</v>
      </c>
      <c r="BF173" s="204">
        <f t="shared" si="130"/>
        <v>413.80071486968779</v>
      </c>
      <c r="BG173" s="204">
        <f t="shared" si="130"/>
        <v>417.85758462331211</v>
      </c>
      <c r="BH173" s="204">
        <f t="shared" si="130"/>
        <v>421.95422760981529</v>
      </c>
      <c r="BI173" s="204">
        <f t="shared" si="130"/>
        <v>426.09103376285276</v>
      </c>
      <c r="BJ173" s="204">
        <f t="shared" si="130"/>
        <v>430.26839683895906</v>
      </c>
      <c r="BK173" s="204">
        <f t="shared" si="130"/>
        <v>434.48671445502731</v>
      </c>
      <c r="BL173" s="204">
        <f t="shared" si="130"/>
        <v>438.74638812615501</v>
      </c>
      <c r="BM173" s="204">
        <f t="shared" si="130"/>
        <v>443.04782330386251</v>
      </c>
      <c r="BN173" s="204">
        <f t="shared" si="130"/>
        <v>447.39142941468464</v>
      </c>
      <c r="BO173" s="204">
        <f t="shared" si="130"/>
        <v>451.77761989914228</v>
      </c>
      <c r="BP173" s="204">
        <f t="shared" si="130"/>
        <v>456.20681225109462</v>
      </c>
      <c r="BQ173" s="204">
        <f t="shared" si="130"/>
        <v>460.67942805747793</v>
      </c>
    </row>
    <row r="174" spans="5:69">
      <c r="E174" s="331"/>
      <c r="F174" s="328"/>
      <c r="G174" s="329"/>
      <c r="H174" s="323"/>
      <c r="I174" s="231" t="s">
        <v>449</v>
      </c>
      <c r="J174" s="204">
        <f>J172-J173</f>
        <v>1177.2020725388602</v>
      </c>
      <c r="K174" s="204">
        <f t="shared" ref="K174:BQ174" si="131">K172-K173</f>
        <v>1906.8779843543639</v>
      </c>
      <c r="L174" s="204">
        <f t="shared" si="131"/>
        <v>2284.6402240668695</v>
      </c>
      <c r="M174" s="204">
        <f t="shared" si="131"/>
        <v>2486.572336392629</v>
      </c>
      <c r="N174" s="204">
        <f t="shared" si="131"/>
        <v>2600.7173359315798</v>
      </c>
      <c r="O174" s="204">
        <f t="shared" si="131"/>
        <v>2671.0979844043422</v>
      </c>
      <c r="P174" s="204">
        <f t="shared" si="131"/>
        <v>2719.7269293901209</v>
      </c>
      <c r="Q174" s="204">
        <f t="shared" si="131"/>
        <v>2757.6117738162252</v>
      </c>
      <c r="R174" s="204">
        <f t="shared" si="131"/>
        <v>2790.257610824583</v>
      </c>
      <c r="S174" s="204">
        <f t="shared" si="131"/>
        <v>2820.4182913279437</v>
      </c>
      <c r="T174" s="204">
        <f t="shared" si="131"/>
        <v>2849.4720579121304</v>
      </c>
      <c r="U174" s="204">
        <f t="shared" si="131"/>
        <v>2878.1093619125381</v>
      </c>
      <c r="V174" s="204">
        <f t="shared" si="131"/>
        <v>2906.6767720789817</v>
      </c>
      <c r="W174" s="204">
        <f t="shared" si="131"/>
        <v>2935.3489290359562</v>
      </c>
      <c r="X174" s="204">
        <f t="shared" si="131"/>
        <v>2964.2145226418602</v>
      </c>
      <c r="Y174" s="204">
        <f t="shared" si="131"/>
        <v>2993.3192807989672</v>
      </c>
      <c r="Z174" s="204">
        <f t="shared" si="131"/>
        <v>3022.6874639900511</v>
      </c>
      <c r="AA174" s="204">
        <f t="shared" si="131"/>
        <v>3052.3326126796173</v>
      </c>
      <c r="AB174" s="204">
        <f t="shared" si="131"/>
        <v>3082.2629211487601</v>
      </c>
      <c r="AC174" s="204">
        <f t="shared" si="131"/>
        <v>3112.4839245481253</v>
      </c>
      <c r="AD174" s="204">
        <f t="shared" si="131"/>
        <v>3142.9998425612757</v>
      </c>
      <c r="AE174" s="204">
        <f t="shared" si="131"/>
        <v>3173.8142513745875</v>
      </c>
      <c r="AF174" s="204">
        <f t="shared" si="131"/>
        <v>3204.9304198017735</v>
      </c>
      <c r="AG174" s="204">
        <f t="shared" si="131"/>
        <v>3236.351477487076</v>
      </c>
      <c r="AH174" s="204">
        <f t="shared" si="131"/>
        <v>3268.0804991491996</v>
      </c>
      <c r="AI174" s="204">
        <f t="shared" si="131"/>
        <v>3300.1205468469839</v>
      </c>
      <c r="AJ174" s="204">
        <f t="shared" si="131"/>
        <v>3332.4746912573696</v>
      </c>
      <c r="AK174" s="204">
        <f t="shared" si="131"/>
        <v>3365.1460224609341</v>
      </c>
      <c r="AL174" s="204">
        <f t="shared" si="131"/>
        <v>3398.1376554826402</v>
      </c>
      <c r="AM174" s="204">
        <f t="shared" si="131"/>
        <v>3431.4527332116518</v>
      </c>
      <c r="AN174" s="204">
        <f t="shared" si="131"/>
        <v>3465.0944280121412</v>
      </c>
      <c r="AO174" s="204">
        <f t="shared" si="131"/>
        <v>3499.0659426810762</v>
      </c>
      <c r="AP174" s="204">
        <f t="shared" si="131"/>
        <v>3533.3705110809833</v>
      </c>
      <c r="AQ174" s="204">
        <f t="shared" si="131"/>
        <v>3568.0113986117276</v>
      </c>
      <c r="AR174" s="204">
        <f t="shared" si="131"/>
        <v>3602.9919026032876</v>
      </c>
      <c r="AS174" s="204">
        <f t="shared" si="131"/>
        <v>3638.3153526706101</v>
      </c>
      <c r="AT174" s="204">
        <f t="shared" si="131"/>
        <v>3673.9851110510272</v>
      </c>
      <c r="AU174" s="204">
        <f t="shared" si="131"/>
        <v>3710.0045729345256</v>
      </c>
      <c r="AV174" s="204">
        <f t="shared" si="131"/>
        <v>3746.377166792051</v>
      </c>
      <c r="AW174" s="204">
        <f t="shared" si="131"/>
        <v>3783.1063547043891</v>
      </c>
      <c r="AX174" s="204">
        <f t="shared" si="131"/>
        <v>3820.195632692994</v>
      </c>
      <c r="AY174" s="204">
        <f t="shared" si="131"/>
        <v>3857.6485310533817</v>
      </c>
      <c r="AZ174" s="204">
        <f t="shared" si="131"/>
        <v>3895.4686146914873</v>
      </c>
      <c r="BA174" s="204">
        <f t="shared" si="131"/>
        <v>3933.6594834631355</v>
      </c>
      <c r="BB174" s="204">
        <f t="shared" si="131"/>
        <v>3972.2247725167776</v>
      </c>
      <c r="BC174" s="204">
        <f t="shared" si="131"/>
        <v>4011.1681526395323</v>
      </c>
      <c r="BD174" s="204">
        <f t="shared" si="131"/>
        <v>4050.4933306066064</v>
      </c>
      <c r="BE174" s="204">
        <f t="shared" si="131"/>
        <v>4090.2040495341334</v>
      </c>
      <c r="BF174" s="204">
        <f t="shared" si="131"/>
        <v>4130.3040892354538</v>
      </c>
      <c r="BG174" s="204">
        <f t="shared" si="131"/>
        <v>4170.7972665809002</v>
      </c>
      <c r="BH174" s="204">
        <f t="shared" si="131"/>
        <v>4211.6874358611067</v>
      </c>
      <c r="BI174" s="204">
        <f t="shared" si="131"/>
        <v>4252.9784891538638</v>
      </c>
      <c r="BJ174" s="204">
        <f t="shared" si="131"/>
        <v>4294.6743566945879</v>
      </c>
      <c r="BK174" s="204">
        <f t="shared" si="131"/>
        <v>4336.7790072504167</v>
      </c>
      <c r="BL174" s="204">
        <f t="shared" si="131"/>
        <v>4379.2964484979721</v>
      </c>
      <c r="BM174" s="204">
        <f t="shared" si="131"/>
        <v>4422.2307274048162</v>
      </c>
      <c r="BN174" s="204">
        <f t="shared" si="131"/>
        <v>4465.5859306146667</v>
      </c>
      <c r="BO174" s="204">
        <f t="shared" si="131"/>
        <v>4509.3661848363781</v>
      </c>
      <c r="BP174" s="204">
        <f t="shared" si="131"/>
        <v>4553.5756572367336</v>
      </c>
      <c r="BQ174" s="204">
        <f t="shared" si="131"/>
        <v>4598.2185558370948</v>
      </c>
    </row>
    <row r="175" spans="5:69" ht="18" customHeight="1">
      <c r="E175" s="318" t="s">
        <v>328</v>
      </c>
      <c r="F175" s="318"/>
      <c r="G175" s="318"/>
      <c r="H175" s="318"/>
      <c r="I175" s="233" t="s">
        <v>447</v>
      </c>
      <c r="J175" s="205">
        <f>J107+J121+J133+J146+J159+J172</f>
        <v>33931.86528497409</v>
      </c>
      <c r="K175" s="205">
        <f t="shared" ref="K175:BQ177" si="132">K107+K121+K133+K146+K159+K172</f>
        <v>51230.463273392263</v>
      </c>
      <c r="L175" s="205">
        <f t="shared" si="132"/>
        <v>60215.689038492572</v>
      </c>
      <c r="M175" s="205">
        <f t="shared" si="132"/>
        <v>65047.52209164857</v>
      </c>
      <c r="N175" s="205">
        <f t="shared" si="132"/>
        <v>67805.984476779529</v>
      </c>
      <c r="O175" s="205">
        <f t="shared" si="132"/>
        <v>69531.119820628897</v>
      </c>
      <c r="P175" s="205">
        <f t="shared" si="132"/>
        <v>70742.982861006923</v>
      </c>
      <c r="Q175" s="205">
        <f t="shared" si="132"/>
        <v>71701.634214045829</v>
      </c>
      <c r="R175" s="205">
        <f t="shared" si="132"/>
        <v>72537.137760992191</v>
      </c>
      <c r="S175" s="205">
        <f t="shared" si="132"/>
        <v>73314.559344798414</v>
      </c>
      <c r="T175" s="205">
        <f t="shared" si="132"/>
        <v>74066.466121645644</v>
      </c>
      <c r="U175" s="205">
        <f t="shared" si="132"/>
        <v>74809.176239963839</v>
      </c>
      <c r="V175" s="205">
        <f t="shared" si="132"/>
        <v>75550.883683232139</v>
      </c>
      <c r="W175" s="205">
        <f t="shared" si="132"/>
        <v>76295.72069470209</v>
      </c>
      <c r="X175" s="205">
        <f t="shared" si="132"/>
        <v>77045.788993114402</v>
      </c>
      <c r="Y175" s="205">
        <f t="shared" si="132"/>
        <v>77802.175383945665</v>
      </c>
      <c r="Z175" s="205">
        <f t="shared" si="132"/>
        <v>78565.459568453356</v>
      </c>
      <c r="AA175" s="205">
        <f t="shared" si="132"/>
        <v>79335.968051653079</v>
      </c>
      <c r="AB175" s="205">
        <f t="shared" si="132"/>
        <v>80113.901099796349</v>
      </c>
      <c r="AC175" s="205">
        <f t="shared" si="132"/>
        <v>80899.396222632364</v>
      </c>
      <c r="AD175" s="205">
        <f t="shared" si="132"/>
        <v>81692.559918096798</v>
      </c>
      <c r="AE175" s="205">
        <f t="shared" si="132"/>
        <v>82493.48354824842</v>
      </c>
      <c r="AF175" s="205">
        <f t="shared" si="132"/>
        <v>83302.251280865428</v>
      </c>
      <c r="AG175" s="205">
        <f t="shared" si="132"/>
        <v>84118.94406390666</v>
      </c>
      <c r="AH175" s="205">
        <f t="shared" si="132"/>
        <v>84943.641616441761</v>
      </c>
      <c r="AI175" s="205">
        <f t="shared" si="132"/>
        <v>85776.423427851332</v>
      </c>
      <c r="AJ175" s="205">
        <f t="shared" si="132"/>
        <v>86617.369261199579</v>
      </c>
      <c r="AK175" s="205">
        <f t="shared" si="132"/>
        <v>87466.559408729285</v>
      </c>
      <c r="AL175" s="205">
        <f t="shared" si="132"/>
        <v>88324.074823456205</v>
      </c>
      <c r="AM175" s="205">
        <f t="shared" si="132"/>
        <v>89189.997188849986</v>
      </c>
      <c r="AN175" s="205">
        <f t="shared" si="132"/>
        <v>90064.408957597116</v>
      </c>
      <c r="AO175" s="205">
        <f t="shared" si="132"/>
        <v>90947.393374942912</v>
      </c>
      <c r="AP175" s="205">
        <f t="shared" si="132"/>
        <v>91839.03449436235</v>
      </c>
      <c r="AQ175" s="205">
        <f t="shared" si="132"/>
        <v>92739.417189433734</v>
      </c>
      <c r="AR175" s="205">
        <f t="shared" si="132"/>
        <v>93648.627163854268</v>
      </c>
      <c r="AS175" s="205">
        <f t="shared" si="132"/>
        <v>94566.750960565871</v>
      </c>
      <c r="AT175" s="205">
        <f t="shared" si="132"/>
        <v>95493.875970476991</v>
      </c>
      <c r="AU175" s="205">
        <f t="shared" si="132"/>
        <v>96430.090441022636</v>
      </c>
      <c r="AV175" s="205">
        <f t="shared" si="132"/>
        <v>97375.483484685552</v>
      </c>
      <c r="AW175" s="205">
        <f t="shared" si="132"/>
        <v>98330.145087538316</v>
      </c>
      <c r="AX175" s="205">
        <f t="shared" si="132"/>
        <v>99294.166117839166</v>
      </c>
      <c r="AY175" s="205">
        <f t="shared" si="132"/>
        <v>100267.63833469614</v>
      </c>
      <c r="AZ175" s="205">
        <f t="shared" si="132"/>
        <v>101250.65439680869</v>
      </c>
      <c r="BA175" s="205">
        <f t="shared" si="132"/>
        <v>102243.30787129106</v>
      </c>
      <c r="BB175" s="205">
        <f t="shared" si="132"/>
        <v>103245.69324258019</v>
      </c>
      <c r="BC175" s="205">
        <f t="shared" si="132"/>
        <v>104257.90592142996</v>
      </c>
      <c r="BD175" s="205">
        <f t="shared" si="132"/>
        <v>105280.0422539935</v>
      </c>
      <c r="BE175" s="205">
        <f t="shared" si="132"/>
        <v>106312.19953099366</v>
      </c>
      <c r="BF175" s="205">
        <f t="shared" si="132"/>
        <v>107354.47599698392</v>
      </c>
      <c r="BG175" s="205">
        <f t="shared" si="132"/>
        <v>108406.9708596995</v>
      </c>
      <c r="BH175" s="205">
        <f t="shared" si="132"/>
        <v>109469.78429950052</v>
      </c>
      <c r="BI175" s="205">
        <f t="shared" si="132"/>
        <v>110543.01747890741</v>
      </c>
      <c r="BJ175" s="205">
        <f t="shared" si="132"/>
        <v>111626.77255223005</v>
      </c>
      <c r="BK175" s="205">
        <f t="shared" si="132"/>
        <v>112721.15267529114</v>
      </c>
      <c r="BL175" s="205">
        <f t="shared" si="132"/>
        <v>113826.26201524497</v>
      </c>
      <c r="BM175" s="205">
        <f t="shared" si="132"/>
        <v>114942.20576049249</v>
      </c>
      <c r="BN175" s="205">
        <f t="shared" si="132"/>
        <v>116069.0901306934</v>
      </c>
      <c r="BO175" s="205">
        <f t="shared" si="132"/>
        <v>117207.02238687663</v>
      </c>
      <c r="BP175" s="205">
        <f t="shared" si="132"/>
        <v>118356.11084164992</v>
      </c>
      <c r="BQ175" s="205">
        <f t="shared" si="132"/>
        <v>119516.46486950923</v>
      </c>
    </row>
    <row r="176" spans="5:69" ht="19" customHeight="1">
      <c r="E176" s="318"/>
      <c r="F176" s="318"/>
      <c r="G176" s="318"/>
      <c r="H176" s="318"/>
      <c r="I176" s="233" t="s">
        <v>448</v>
      </c>
      <c r="J176" s="205">
        <f>J108+J122+J134+J147+J160+J173</f>
        <v>25906.735751295339</v>
      </c>
      <c r="K176" s="205">
        <f t="shared" si="132"/>
        <v>26160.723356700189</v>
      </c>
      <c r="L176" s="205">
        <f t="shared" si="132"/>
        <v>26417.201036667844</v>
      </c>
      <c r="M176" s="205">
        <f t="shared" si="132"/>
        <v>26676.193203693998</v>
      </c>
      <c r="N176" s="205">
        <f t="shared" si="132"/>
        <v>26937.72450961257</v>
      </c>
      <c r="O176" s="205">
        <f t="shared" si="132"/>
        <v>27201.819847942097</v>
      </c>
      <c r="P176" s="205">
        <f t="shared" si="132"/>
        <v>27468.504356255271</v>
      </c>
      <c r="Q176" s="205">
        <f t="shared" si="132"/>
        <v>27737.803418571493</v>
      </c>
      <c r="R176" s="205">
        <f t="shared" si="132"/>
        <v>28009.742667773171</v>
      </c>
      <c r="S176" s="205">
        <f t="shared" si="132"/>
        <v>28284.347988045465</v>
      </c>
      <c r="T176" s="205">
        <f t="shared" si="132"/>
        <v>28561.645517340017</v>
      </c>
      <c r="U176" s="205">
        <f t="shared" si="132"/>
        <v>28841.661649862966</v>
      </c>
      <c r="V176" s="205">
        <f t="shared" si="132"/>
        <v>29124.423038587112</v>
      </c>
      <c r="W176" s="205">
        <f t="shared" si="132"/>
        <v>29409.956597788951</v>
      </c>
      <c r="X176" s="205">
        <f t="shared" si="132"/>
        <v>29698.28950561041</v>
      </c>
      <c r="Y176" s="205">
        <f t="shared" si="132"/>
        <v>29989.449206645804</v>
      </c>
      <c r="Z176" s="205">
        <f t="shared" si="132"/>
        <v>30283.463414554091</v>
      </c>
      <c r="AA176" s="205">
        <f t="shared" si="132"/>
        <v>30580.360114696781</v>
      </c>
      <c r="AB176" s="205">
        <f t="shared" si="132"/>
        <v>30880.167566801651</v>
      </c>
      <c r="AC176" s="205">
        <f t="shared" si="132"/>
        <v>31182.914307652652</v>
      </c>
      <c r="AD176" s="205">
        <f t="shared" si="132"/>
        <v>31488.629153806105</v>
      </c>
      <c r="AE176" s="205">
        <f t="shared" si="132"/>
        <v>31797.34120433361</v>
      </c>
      <c r="AF176" s="205">
        <f t="shared" si="132"/>
        <v>32109.079843591797</v>
      </c>
      <c r="AG176" s="205">
        <f t="shared" si="132"/>
        <v>32423.874744019151</v>
      </c>
      <c r="AH176" s="205">
        <f t="shared" si="132"/>
        <v>32741.755868960518</v>
      </c>
      <c r="AI176" s="205">
        <f t="shared" si="132"/>
        <v>33062.753475518955</v>
      </c>
      <c r="AJ176" s="205">
        <f t="shared" si="132"/>
        <v>33386.898117435812</v>
      </c>
      <c r="AK176" s="205">
        <f t="shared" si="132"/>
        <v>33714.220647998896</v>
      </c>
      <c r="AL176" s="205">
        <f t="shared" si="132"/>
        <v>34044.752222979274</v>
      </c>
      <c r="AM176" s="205">
        <f t="shared" si="132"/>
        <v>34378.524303596729</v>
      </c>
      <c r="AN176" s="205">
        <f t="shared" si="132"/>
        <v>34715.568659514334</v>
      </c>
      <c r="AO176" s="205">
        <f t="shared" si="132"/>
        <v>35055.917371862524</v>
      </c>
      <c r="AP176" s="205">
        <f t="shared" si="132"/>
        <v>35399.60283629255</v>
      </c>
      <c r="AQ176" s="205">
        <f t="shared" si="132"/>
        <v>35746.657766060118</v>
      </c>
      <c r="AR176" s="205">
        <f t="shared" si="132"/>
        <v>36097.115195139151</v>
      </c>
      <c r="AS176" s="205">
        <f t="shared" si="132"/>
        <v>36451.008481366</v>
      </c>
      <c r="AT176" s="205">
        <f t="shared" si="132"/>
        <v>36808.371309614689</v>
      </c>
      <c r="AU176" s="205">
        <f t="shared" si="132"/>
        <v>37169.237695003059</v>
      </c>
      <c r="AV176" s="205">
        <f t="shared" si="132"/>
        <v>37533.64198613054</v>
      </c>
      <c r="AW176" s="205">
        <f t="shared" si="132"/>
        <v>37901.618868347519</v>
      </c>
      <c r="AX176" s="205">
        <f t="shared" si="132"/>
        <v>38273.203367056805</v>
      </c>
      <c r="AY176" s="205">
        <f t="shared" si="132"/>
        <v>38648.43085104756</v>
      </c>
      <c r="AZ176" s="205">
        <f t="shared" si="132"/>
        <v>39027.337035861754</v>
      </c>
      <c r="BA176" s="205">
        <f t="shared" si="132"/>
        <v>39409.957987193731</v>
      </c>
      <c r="BB176" s="205">
        <f t="shared" si="132"/>
        <v>39796.330124323082</v>
      </c>
      <c r="BC176" s="205">
        <f t="shared" si="132"/>
        <v>40186.490223581161</v>
      </c>
      <c r="BD176" s="205">
        <f t="shared" si="132"/>
        <v>40580.475421851552</v>
      </c>
      <c r="BE176" s="205">
        <f t="shared" si="132"/>
        <v>40978.323220105005</v>
      </c>
      <c r="BF176" s="205">
        <f t="shared" si="132"/>
        <v>41380.071486968765</v>
      </c>
      <c r="BG176" s="205">
        <f t="shared" si="132"/>
        <v>41785.758462331207</v>
      </c>
      <c r="BH176" s="205">
        <f t="shared" si="132"/>
        <v>42195.422760981521</v>
      </c>
      <c r="BI176" s="205">
        <f t="shared" si="132"/>
        <v>42609.10337628526</v>
      </c>
      <c r="BJ176" s="205">
        <f t="shared" si="132"/>
        <v>43026.839683895909</v>
      </c>
      <c r="BK176" s="205">
        <f t="shared" si="132"/>
        <v>43448.671445502732</v>
      </c>
      <c r="BL176" s="205">
        <f t="shared" si="132"/>
        <v>43874.6388126155</v>
      </c>
      <c r="BM176" s="205">
        <f t="shared" si="132"/>
        <v>44304.782330386246</v>
      </c>
      <c r="BN176" s="205">
        <f t="shared" si="132"/>
        <v>44739.142941468461</v>
      </c>
      <c r="BO176" s="205">
        <f t="shared" si="132"/>
        <v>45177.761989914223</v>
      </c>
      <c r="BP176" s="205">
        <f t="shared" si="132"/>
        <v>45620.681225109467</v>
      </c>
      <c r="BQ176" s="205">
        <f t="shared" si="132"/>
        <v>46067.942805747778</v>
      </c>
    </row>
    <row r="177" spans="5:69" ht="17" customHeight="1">
      <c r="E177" s="318"/>
      <c r="F177" s="318"/>
      <c r="G177" s="318"/>
      <c r="H177" s="318"/>
      <c r="I177" s="233" t="s">
        <v>449</v>
      </c>
      <c r="J177" s="205">
        <f>J109+J123+J135+J148+J161+J174</f>
        <v>8025.1295336787571</v>
      </c>
      <c r="K177" s="205">
        <f t="shared" si="132"/>
        <v>25069.739916692066</v>
      </c>
      <c r="L177" s="205">
        <f t="shared" si="132"/>
        <v>33798.488001824728</v>
      </c>
      <c r="M177" s="205">
        <f t="shared" si="132"/>
        <v>38371.328887954573</v>
      </c>
      <c r="N177" s="205">
        <f t="shared" si="132"/>
        <v>40868.259967166967</v>
      </c>
      <c r="O177" s="205">
        <f t="shared" si="132"/>
        <v>42329.299972686793</v>
      </c>
      <c r="P177" s="205">
        <f t="shared" si="132"/>
        <v>43274.478504751649</v>
      </c>
      <c r="Q177" s="205">
        <f t="shared" si="132"/>
        <v>43963.83079547435</v>
      </c>
      <c r="R177" s="205">
        <f t="shared" si="132"/>
        <v>44527.395093219013</v>
      </c>
      <c r="S177" s="205">
        <f t="shared" si="132"/>
        <v>45030.211356752938</v>
      </c>
      <c r="T177" s="205">
        <f t="shared" si="132"/>
        <v>45504.820604305627</v>
      </c>
      <c r="U177" s="205">
        <f t="shared" si="132"/>
        <v>45967.514590100865</v>
      </c>
      <c r="V177" s="205">
        <f t="shared" si="132"/>
        <v>46426.46064464502</v>
      </c>
      <c r="W177" s="205">
        <f t="shared" si="132"/>
        <v>46885.764096913161</v>
      </c>
      <c r="X177" s="205">
        <f t="shared" si="132"/>
        <v>47347.499487503992</v>
      </c>
      <c r="Y177" s="205">
        <f t="shared" si="132"/>
        <v>47812.726177299868</v>
      </c>
      <c r="Z177" s="205">
        <f t="shared" si="132"/>
        <v>48281.99615389925</v>
      </c>
      <c r="AA177" s="205">
        <f t="shared" si="132"/>
        <v>48755.607936956294</v>
      </c>
      <c r="AB177" s="205">
        <f t="shared" si="132"/>
        <v>49233.733532994687</v>
      </c>
      <c r="AC177" s="205">
        <f t="shared" si="132"/>
        <v>49716.481914979719</v>
      </c>
      <c r="AD177" s="205">
        <f t="shared" si="132"/>
        <v>50203.930764290708</v>
      </c>
      <c r="AE177" s="205">
        <f t="shared" si="132"/>
        <v>50696.142343914806</v>
      </c>
      <c r="AF177" s="205">
        <f t="shared" si="132"/>
        <v>51193.171437273639</v>
      </c>
      <c r="AG177" s="205">
        <f t="shared" si="132"/>
        <v>51695.069319887516</v>
      </c>
      <c r="AH177" s="205">
        <f t="shared" si="132"/>
        <v>52201.885747481239</v>
      </c>
      <c r="AI177" s="205">
        <f t="shared" si="132"/>
        <v>52713.669952332384</v>
      </c>
      <c r="AJ177" s="205">
        <f t="shared" si="132"/>
        <v>53230.471143763767</v>
      </c>
      <c r="AK177" s="205">
        <f t="shared" si="132"/>
        <v>53752.338760730403</v>
      </c>
      <c r="AL177" s="205">
        <f t="shared" si="132"/>
        <v>54279.322600476953</v>
      </c>
      <c r="AM177" s="205">
        <f t="shared" si="132"/>
        <v>54811.472885253272</v>
      </c>
      <c r="AN177" s="205">
        <f t="shared" si="132"/>
        <v>55348.84029808276</v>
      </c>
      <c r="AO177" s="205">
        <f t="shared" si="132"/>
        <v>55891.476003080395</v>
      </c>
      <c r="AP177" s="205">
        <f t="shared" si="132"/>
        <v>56439.4316580698</v>
      </c>
      <c r="AQ177" s="205">
        <f t="shared" si="132"/>
        <v>56992.759423373609</v>
      </c>
      <c r="AR177" s="205">
        <f t="shared" si="132"/>
        <v>57551.511968715116</v>
      </c>
      <c r="AS177" s="205">
        <f t="shared" si="132"/>
        <v>58115.742479199886</v>
      </c>
      <c r="AT177" s="205">
        <f t="shared" si="132"/>
        <v>58685.50466086228</v>
      </c>
      <c r="AU177" s="205">
        <f t="shared" si="132"/>
        <v>59260.852746019591</v>
      </c>
      <c r="AV177" s="205">
        <f t="shared" si="132"/>
        <v>59841.841498554997</v>
      </c>
      <c r="AW177" s="205">
        <f t="shared" si="132"/>
        <v>60428.526219190775</v>
      </c>
      <c r="AX177" s="205">
        <f t="shared" si="132"/>
        <v>61020.962750782346</v>
      </c>
      <c r="AY177" s="205">
        <f t="shared" si="132"/>
        <v>61619.207483648563</v>
      </c>
      <c r="AZ177" s="205">
        <f t="shared" si="132"/>
        <v>62223.317360946967</v>
      </c>
      <c r="BA177" s="205">
        <f t="shared" si="132"/>
        <v>62833.349884097348</v>
      </c>
      <c r="BB177" s="205">
        <f t="shared" si="132"/>
        <v>63449.363118257104</v>
      </c>
      <c r="BC177" s="205">
        <f t="shared" si="132"/>
        <v>64071.415697848817</v>
      </c>
      <c r="BD177" s="205">
        <f t="shared" si="132"/>
        <v>64699.566832141943</v>
      </c>
      <c r="BE177" s="205">
        <f t="shared" si="132"/>
        <v>65333.876310888663</v>
      </c>
      <c r="BF177" s="205">
        <f t="shared" si="132"/>
        <v>65974.404510015156</v>
      </c>
      <c r="BG177" s="205">
        <f t="shared" si="132"/>
        <v>66621.212397368305</v>
      </c>
      <c r="BH177" s="205">
        <f t="shared" si="132"/>
        <v>67274.361538518991</v>
      </c>
      <c r="BI177" s="205">
        <f t="shared" si="132"/>
        <v>67933.914102622133</v>
      </c>
      <c r="BJ177" s="205">
        <f t="shared" si="132"/>
        <v>68599.932868334145</v>
      </c>
      <c r="BK177" s="205">
        <f t="shared" si="132"/>
        <v>69272.481229788405</v>
      </c>
      <c r="BL177" s="205">
        <f t="shared" si="132"/>
        <v>69951.623202629475</v>
      </c>
      <c r="BM177" s="205">
        <f t="shared" si="132"/>
        <v>70637.423430106239</v>
      </c>
      <c r="BN177" s="205">
        <f t="shared" si="132"/>
        <v>71329.947189224913</v>
      </c>
      <c r="BO177" s="205">
        <f t="shared" si="132"/>
        <v>72029.260396962418</v>
      </c>
      <c r="BP177" s="205">
        <f t="shared" si="132"/>
        <v>72735.429616540467</v>
      </c>
      <c r="BQ177" s="205">
        <f t="shared" si="132"/>
        <v>73448.522063761469</v>
      </c>
    </row>
    <row r="178" spans="5:69">
      <c r="E178" s="326" t="s">
        <v>70</v>
      </c>
      <c r="F178" s="327"/>
      <c r="G178" s="327"/>
      <c r="H178" s="327"/>
      <c r="I178" s="220" t="s">
        <v>316</v>
      </c>
      <c r="J178" s="221">
        <f>Variables!$I$35</f>
        <v>0.33333333333333331</v>
      </c>
      <c r="K178" s="221">
        <f>Variables!$I$35</f>
        <v>0.33333333333333331</v>
      </c>
      <c r="L178" s="221">
        <f>Variables!$I$35</f>
        <v>0.33333333333333331</v>
      </c>
      <c r="M178" s="221">
        <f>Variables!$I$35</f>
        <v>0.33333333333333331</v>
      </c>
      <c r="N178" s="221">
        <f>Variables!$I$35</f>
        <v>0.33333333333333331</v>
      </c>
      <c r="O178" s="221">
        <f>Variables!$I$35</f>
        <v>0.33333333333333331</v>
      </c>
      <c r="P178" s="221">
        <f>Variables!$I$35</f>
        <v>0.33333333333333331</v>
      </c>
      <c r="Q178" s="221">
        <f>Variables!$I$35</f>
        <v>0.33333333333333331</v>
      </c>
      <c r="R178" s="221">
        <f>Variables!$I$35</f>
        <v>0.33333333333333331</v>
      </c>
      <c r="S178" s="221">
        <f>Variables!$I$35</f>
        <v>0.33333333333333331</v>
      </c>
      <c r="T178" s="221">
        <f>Variables!$I$35</f>
        <v>0.33333333333333331</v>
      </c>
      <c r="U178" s="221">
        <f>Variables!$I$35</f>
        <v>0.33333333333333331</v>
      </c>
      <c r="V178" s="221">
        <f>Variables!$I$35</f>
        <v>0.33333333333333331</v>
      </c>
      <c r="W178" s="221">
        <f>Variables!$I$35</f>
        <v>0.33333333333333331</v>
      </c>
      <c r="X178" s="221">
        <f>Variables!$I$35</f>
        <v>0.33333333333333331</v>
      </c>
      <c r="Y178" s="221">
        <f>Variables!$I$35</f>
        <v>0.33333333333333331</v>
      </c>
      <c r="Z178" s="221">
        <f>Variables!$I$35</f>
        <v>0.33333333333333331</v>
      </c>
      <c r="AA178" s="221">
        <f>Variables!$I$35</f>
        <v>0.33333333333333331</v>
      </c>
      <c r="AB178" s="221">
        <f>Variables!$I$35</f>
        <v>0.33333333333333331</v>
      </c>
      <c r="AC178" s="221">
        <f>Variables!$I$35</f>
        <v>0.33333333333333331</v>
      </c>
      <c r="AD178" s="221">
        <f>Variables!$I$35</f>
        <v>0.33333333333333331</v>
      </c>
      <c r="AE178" s="221">
        <f>Variables!$I$35</f>
        <v>0.33333333333333331</v>
      </c>
      <c r="AF178" s="221">
        <f>Variables!$I$35</f>
        <v>0.33333333333333331</v>
      </c>
      <c r="AG178" s="221">
        <f>Variables!$I$35</f>
        <v>0.33333333333333331</v>
      </c>
      <c r="AH178" s="221">
        <f>Variables!$I$35</f>
        <v>0.33333333333333331</v>
      </c>
      <c r="AI178" s="221">
        <f>Variables!$I$35</f>
        <v>0.33333333333333331</v>
      </c>
      <c r="AJ178" s="221">
        <f>Variables!$I$35</f>
        <v>0.33333333333333331</v>
      </c>
      <c r="AK178" s="221">
        <f>Variables!$I$35</f>
        <v>0.33333333333333331</v>
      </c>
      <c r="AL178" s="221">
        <f>Variables!$I$35</f>
        <v>0.33333333333333331</v>
      </c>
      <c r="AM178" s="221">
        <f>Variables!$I$35</f>
        <v>0.33333333333333331</v>
      </c>
      <c r="AN178" s="221">
        <f>Variables!$I$35</f>
        <v>0.33333333333333331</v>
      </c>
      <c r="AO178" s="221">
        <f>Variables!$I$35</f>
        <v>0.33333333333333331</v>
      </c>
      <c r="AP178" s="221">
        <f>Variables!$I$35</f>
        <v>0.33333333333333331</v>
      </c>
      <c r="AQ178" s="221">
        <f>Variables!$I$35</f>
        <v>0.33333333333333331</v>
      </c>
      <c r="AR178" s="221">
        <f>Variables!$I$35</f>
        <v>0.33333333333333331</v>
      </c>
      <c r="AS178" s="221">
        <f>Variables!$I$35</f>
        <v>0.33333333333333331</v>
      </c>
      <c r="AT178" s="221">
        <f>Variables!$I$35</f>
        <v>0.33333333333333331</v>
      </c>
      <c r="AU178" s="221">
        <f>Variables!$I$35</f>
        <v>0.33333333333333331</v>
      </c>
      <c r="AV178" s="221">
        <f>Variables!$I$35</f>
        <v>0.33333333333333331</v>
      </c>
      <c r="AW178" s="221">
        <f>Variables!$I$35</f>
        <v>0.33333333333333331</v>
      </c>
      <c r="AX178" s="221">
        <f>Variables!$I$35</f>
        <v>0.33333333333333331</v>
      </c>
      <c r="AY178" s="221">
        <f>Variables!$I$35</f>
        <v>0.33333333333333331</v>
      </c>
      <c r="AZ178" s="221">
        <f>Variables!$I$35</f>
        <v>0.33333333333333331</v>
      </c>
      <c r="BA178" s="221">
        <f>Variables!$I$35</f>
        <v>0.33333333333333331</v>
      </c>
      <c r="BB178" s="221">
        <f>Variables!$I$35</f>
        <v>0.33333333333333331</v>
      </c>
      <c r="BC178" s="221">
        <f>Variables!$I$35</f>
        <v>0.33333333333333331</v>
      </c>
      <c r="BD178" s="221">
        <f>Variables!$I$35</f>
        <v>0.33333333333333331</v>
      </c>
      <c r="BE178" s="221">
        <f>Variables!$I$35</f>
        <v>0.33333333333333331</v>
      </c>
      <c r="BF178" s="221">
        <f>Variables!$I$35</f>
        <v>0.33333333333333331</v>
      </c>
      <c r="BG178" s="221">
        <f>Variables!$I$35</f>
        <v>0.33333333333333331</v>
      </c>
      <c r="BH178" s="221">
        <f>Variables!$I$35</f>
        <v>0.33333333333333331</v>
      </c>
      <c r="BI178" s="221">
        <f>Variables!$I$35</f>
        <v>0.33333333333333331</v>
      </c>
      <c r="BJ178" s="221">
        <f>Variables!$I$35</f>
        <v>0.33333333333333331</v>
      </c>
      <c r="BK178" s="221">
        <f>Variables!$I$35</f>
        <v>0.33333333333333331</v>
      </c>
      <c r="BL178" s="221">
        <f>Variables!$I$35</f>
        <v>0.33333333333333331</v>
      </c>
      <c r="BM178" s="221">
        <f>Variables!$I$35</f>
        <v>0.33333333333333331</v>
      </c>
      <c r="BN178" s="221">
        <f>Variables!$I$35</f>
        <v>0.33333333333333331</v>
      </c>
      <c r="BO178" s="221">
        <f>Variables!$I$35</f>
        <v>0.33333333333333331</v>
      </c>
      <c r="BP178" s="221">
        <f>Variables!$I$35</f>
        <v>0.33333333333333331</v>
      </c>
      <c r="BQ178" s="221">
        <f>Variables!$I$35</f>
        <v>0.33333333333333331</v>
      </c>
    </row>
    <row r="179" spans="5:69">
      <c r="E179" s="326"/>
      <c r="F179" s="327"/>
      <c r="G179" s="327"/>
      <c r="H179" s="327"/>
      <c r="I179" s="220" t="s">
        <v>317</v>
      </c>
      <c r="J179" s="222">
        <f>J2*J178</f>
        <v>15.5440414507772</v>
      </c>
      <c r="K179" s="222">
        <f>K2*K178</f>
        <v>16.010362694300518</v>
      </c>
      <c r="L179" s="222">
        <f t="shared" ref="L179:BQ179" si="133">L2*L178</f>
        <v>16.490673575129534</v>
      </c>
      <c r="M179" s="222">
        <f t="shared" si="133"/>
        <v>16.985393782383419</v>
      </c>
      <c r="N179" s="222">
        <f t="shared" si="133"/>
        <v>17.494955595854925</v>
      </c>
      <c r="O179" s="222">
        <f t="shared" si="133"/>
        <v>18.019804263730574</v>
      </c>
      <c r="P179" s="222">
        <f t="shared" si="133"/>
        <v>18.56039839164249</v>
      </c>
      <c r="Q179" s="222">
        <f t="shared" si="133"/>
        <v>19.117210343391765</v>
      </c>
      <c r="R179" s="222">
        <f t="shared" si="133"/>
        <v>19.690726653693517</v>
      </c>
      <c r="S179" s="222">
        <f t="shared" si="133"/>
        <v>20.281448453304325</v>
      </c>
      <c r="T179" s="222">
        <f t="shared" si="133"/>
        <v>20.889891906903458</v>
      </c>
      <c r="U179" s="222">
        <f t="shared" si="133"/>
        <v>21.516588664110557</v>
      </c>
      <c r="V179" s="222">
        <f t="shared" si="133"/>
        <v>22.162086324033872</v>
      </c>
      <c r="W179" s="222">
        <f t="shared" si="133"/>
        <v>22.826948913754894</v>
      </c>
      <c r="X179" s="222">
        <f t="shared" si="133"/>
        <v>23.511757381167541</v>
      </c>
      <c r="Y179" s="222">
        <f t="shared" si="133"/>
        <v>24.217110102602565</v>
      </c>
      <c r="Z179" s="222">
        <f t="shared" si="133"/>
        <v>24.943623405680643</v>
      </c>
      <c r="AA179" s="222">
        <f t="shared" si="133"/>
        <v>25.691932107851063</v>
      </c>
      <c r="AB179" s="222">
        <f t="shared" si="133"/>
        <v>26.462690071086598</v>
      </c>
      <c r="AC179" s="222">
        <f t="shared" si="133"/>
        <v>27.256570773219195</v>
      </c>
      <c r="AD179" s="222">
        <f t="shared" si="133"/>
        <v>28.074267896415769</v>
      </c>
      <c r="AE179" s="222">
        <f t="shared" si="133"/>
        <v>28.916495933308241</v>
      </c>
      <c r="AF179" s="222">
        <f t="shared" si="133"/>
        <v>29.78399081130749</v>
      </c>
      <c r="AG179" s="222">
        <f t="shared" si="133"/>
        <v>30.677510535646707</v>
      </c>
      <c r="AH179" s="222">
        <f t="shared" si="133"/>
        <v>31.597835851716116</v>
      </c>
      <c r="AI179" s="222">
        <f t="shared" si="133"/>
        <v>32.545770927267597</v>
      </c>
      <c r="AJ179" s="222">
        <f t="shared" si="133"/>
        <v>33.522144055085626</v>
      </c>
      <c r="AK179" s="222">
        <f t="shared" si="133"/>
        <v>34.527808376738193</v>
      </c>
      <c r="AL179" s="222">
        <f t="shared" si="133"/>
        <v>35.563642628040341</v>
      </c>
      <c r="AM179" s="222">
        <f t="shared" si="133"/>
        <v>36.63055190688155</v>
      </c>
      <c r="AN179" s="222">
        <f t="shared" si="133"/>
        <v>37.729468464088001</v>
      </c>
      <c r="AO179" s="222">
        <f t="shared" si="133"/>
        <v>38.861352518010641</v>
      </c>
      <c r="AP179" s="222">
        <f t="shared" si="133"/>
        <v>40.027193093550963</v>
      </c>
      <c r="AQ179" s="222">
        <f t="shared" si="133"/>
        <v>41.228008886357486</v>
      </c>
      <c r="AR179" s="222">
        <f t="shared" si="133"/>
        <v>42.464849152948219</v>
      </c>
      <c r="AS179" s="222">
        <f t="shared" si="133"/>
        <v>43.73879462753667</v>
      </c>
      <c r="AT179" s="222">
        <f t="shared" si="133"/>
        <v>45.050958466362772</v>
      </c>
      <c r="AU179" s="222">
        <f t="shared" si="133"/>
        <v>46.402487220353649</v>
      </c>
      <c r="AV179" s="222">
        <f t="shared" si="133"/>
        <v>47.794561836964263</v>
      </c>
      <c r="AW179" s="222">
        <f t="shared" si="133"/>
        <v>49.228398692073199</v>
      </c>
      <c r="AX179" s="222">
        <f t="shared" si="133"/>
        <v>50.705250652835389</v>
      </c>
      <c r="AY179" s="222">
        <f t="shared" si="133"/>
        <v>52.226408172420449</v>
      </c>
      <c r="AZ179" s="222">
        <f t="shared" si="133"/>
        <v>53.793200417593056</v>
      </c>
      <c r="BA179" s="222">
        <f t="shared" si="133"/>
        <v>55.406996430120856</v>
      </c>
      <c r="BB179" s="222">
        <f t="shared" si="133"/>
        <v>57.069206323024488</v>
      </c>
      <c r="BC179" s="222">
        <f t="shared" si="133"/>
        <v>58.781282512715222</v>
      </c>
      <c r="BD179" s="222">
        <f t="shared" si="133"/>
        <v>60.544720988096671</v>
      </c>
      <c r="BE179" s="222">
        <f t="shared" si="133"/>
        <v>62.361062617739577</v>
      </c>
      <c r="BF179" s="222">
        <f t="shared" si="133"/>
        <v>64.231894496271764</v>
      </c>
      <c r="BG179" s="222">
        <f t="shared" si="133"/>
        <v>66.158851331159923</v>
      </c>
      <c r="BH179" s="222">
        <f t="shared" si="133"/>
        <v>68.143616871094721</v>
      </c>
      <c r="BI179" s="222">
        <f t="shared" si="133"/>
        <v>70.187925377227572</v>
      </c>
      <c r="BJ179" s="222">
        <f t="shared" si="133"/>
        <v>72.2935631385444</v>
      </c>
      <c r="BK179" s="222">
        <f t="shared" si="133"/>
        <v>74.462370032700733</v>
      </c>
      <c r="BL179" s="222">
        <f t="shared" si="133"/>
        <v>76.696241133681767</v>
      </c>
      <c r="BM179" s="222">
        <f t="shared" si="133"/>
        <v>78.997128367692213</v>
      </c>
      <c r="BN179" s="222">
        <f t="shared" si="133"/>
        <v>81.367042218722972</v>
      </c>
      <c r="BO179" s="222">
        <f t="shared" si="133"/>
        <v>83.80805348528466</v>
      </c>
      <c r="BP179" s="222">
        <f t="shared" si="133"/>
        <v>86.322295089843195</v>
      </c>
      <c r="BQ179" s="222">
        <f t="shared" si="133"/>
        <v>88.911963942538506</v>
      </c>
    </row>
    <row r="180" spans="5:69">
      <c r="E180" s="326"/>
      <c r="F180" s="328" t="s">
        <v>334</v>
      </c>
      <c r="G180" s="324" t="s">
        <v>49</v>
      </c>
      <c r="H180" s="325" t="s">
        <v>25</v>
      </c>
      <c r="I180" s="224" t="s">
        <v>318</v>
      </c>
      <c r="J180" s="216">
        <f>Variables!$I$26</f>
        <v>0.4</v>
      </c>
      <c r="K180" s="216">
        <f>Variables!$I$26</f>
        <v>0.4</v>
      </c>
      <c r="L180" s="216">
        <f>Variables!$I$26</f>
        <v>0.4</v>
      </c>
      <c r="M180" s="216">
        <f>Variables!$I$26</f>
        <v>0.4</v>
      </c>
      <c r="N180" s="216">
        <f>Variables!$I$26</f>
        <v>0.4</v>
      </c>
      <c r="O180" s="216">
        <f>Variables!$I$26</f>
        <v>0.4</v>
      </c>
      <c r="P180" s="216">
        <f>Variables!$I$26</f>
        <v>0.4</v>
      </c>
      <c r="Q180" s="216">
        <f>Variables!$I$26</f>
        <v>0.4</v>
      </c>
      <c r="R180" s="216">
        <f>Variables!$I$26</f>
        <v>0.4</v>
      </c>
      <c r="S180" s="216">
        <f>Variables!$I$26</f>
        <v>0.4</v>
      </c>
      <c r="T180" s="216">
        <f>Variables!$I$26</f>
        <v>0.4</v>
      </c>
      <c r="U180" s="216">
        <f>Variables!$I$26</f>
        <v>0.4</v>
      </c>
      <c r="V180" s="216">
        <f>Variables!$I$26</f>
        <v>0.4</v>
      </c>
      <c r="W180" s="216">
        <f>Variables!$I$26</f>
        <v>0.4</v>
      </c>
      <c r="X180" s="216">
        <f>Variables!$I$26</f>
        <v>0.4</v>
      </c>
      <c r="Y180" s="216">
        <f>Variables!$I$26</f>
        <v>0.4</v>
      </c>
      <c r="Z180" s="216">
        <f>Variables!$I$26</f>
        <v>0.4</v>
      </c>
      <c r="AA180" s="216">
        <f>Variables!$I$26</f>
        <v>0.4</v>
      </c>
      <c r="AB180" s="216">
        <f>Variables!$I$26</f>
        <v>0.4</v>
      </c>
      <c r="AC180" s="216">
        <f>Variables!$I$26</f>
        <v>0.4</v>
      </c>
      <c r="AD180" s="216">
        <f>Variables!$I$26</f>
        <v>0.4</v>
      </c>
      <c r="AE180" s="216">
        <f>Variables!$I$26</f>
        <v>0.4</v>
      </c>
      <c r="AF180" s="216">
        <f>Variables!$I$26</f>
        <v>0.4</v>
      </c>
      <c r="AG180" s="216">
        <f>Variables!$I$26</f>
        <v>0.4</v>
      </c>
      <c r="AH180" s="216">
        <f>Variables!$I$26</f>
        <v>0.4</v>
      </c>
      <c r="AI180" s="216">
        <f>Variables!$I$26</f>
        <v>0.4</v>
      </c>
      <c r="AJ180" s="216">
        <f>Variables!$I$26</f>
        <v>0.4</v>
      </c>
      <c r="AK180" s="216">
        <f>Variables!$I$26</f>
        <v>0.4</v>
      </c>
      <c r="AL180" s="216">
        <f>Variables!$I$26</f>
        <v>0.4</v>
      </c>
      <c r="AM180" s="216">
        <f>Variables!$I$26</f>
        <v>0.4</v>
      </c>
      <c r="AN180" s="216">
        <f>Variables!$I$26</f>
        <v>0.4</v>
      </c>
      <c r="AO180" s="216">
        <f>Variables!$I$26</f>
        <v>0.4</v>
      </c>
      <c r="AP180" s="216">
        <f>Variables!$I$26</f>
        <v>0.4</v>
      </c>
      <c r="AQ180" s="216">
        <f>Variables!$I$26</f>
        <v>0.4</v>
      </c>
      <c r="AR180" s="216">
        <f>Variables!$I$26</f>
        <v>0.4</v>
      </c>
      <c r="AS180" s="216">
        <f>Variables!$I$26</f>
        <v>0.4</v>
      </c>
      <c r="AT180" s="216">
        <f>Variables!$I$26</f>
        <v>0.4</v>
      </c>
      <c r="AU180" s="216">
        <f>Variables!$I$26</f>
        <v>0.4</v>
      </c>
      <c r="AV180" s="216">
        <f>Variables!$I$26</f>
        <v>0.4</v>
      </c>
      <c r="AW180" s="216">
        <f>Variables!$I$26</f>
        <v>0.4</v>
      </c>
      <c r="AX180" s="216">
        <f>Variables!$I$26</f>
        <v>0.4</v>
      </c>
      <c r="AY180" s="216">
        <f>Variables!$I$26</f>
        <v>0.4</v>
      </c>
      <c r="AZ180" s="216">
        <f>Variables!$I$26</f>
        <v>0.4</v>
      </c>
      <c r="BA180" s="216">
        <f>Variables!$I$26</f>
        <v>0.4</v>
      </c>
      <c r="BB180" s="216">
        <f>Variables!$I$26</f>
        <v>0.4</v>
      </c>
      <c r="BC180" s="216">
        <f>Variables!$I$26</f>
        <v>0.4</v>
      </c>
      <c r="BD180" s="216">
        <f>Variables!$I$26</f>
        <v>0.4</v>
      </c>
      <c r="BE180" s="216">
        <f>Variables!$I$26</f>
        <v>0.4</v>
      </c>
      <c r="BF180" s="216">
        <f>Variables!$I$26</f>
        <v>0.4</v>
      </c>
      <c r="BG180" s="216">
        <f>Variables!$I$26</f>
        <v>0.4</v>
      </c>
      <c r="BH180" s="216">
        <f>Variables!$I$26</f>
        <v>0.4</v>
      </c>
      <c r="BI180" s="216">
        <f>Variables!$I$26</f>
        <v>0.4</v>
      </c>
      <c r="BJ180" s="216">
        <f>Variables!$I$26</f>
        <v>0.4</v>
      </c>
      <c r="BK180" s="216">
        <f>Variables!$I$26</f>
        <v>0.4</v>
      </c>
      <c r="BL180" s="216">
        <f>Variables!$I$26</f>
        <v>0.4</v>
      </c>
      <c r="BM180" s="216">
        <f>Variables!$I$26</f>
        <v>0.4</v>
      </c>
      <c r="BN180" s="216">
        <f>Variables!$I$26</f>
        <v>0.4</v>
      </c>
      <c r="BO180" s="216">
        <f>Variables!$I$26</f>
        <v>0.4</v>
      </c>
      <c r="BP180" s="216">
        <f>Variables!$I$26</f>
        <v>0.4</v>
      </c>
      <c r="BQ180" s="216">
        <f>Variables!$I$26</f>
        <v>0.4</v>
      </c>
    </row>
    <row r="181" spans="5:69">
      <c r="E181" s="326"/>
      <c r="F181" s="328"/>
      <c r="G181" s="324"/>
      <c r="H181" s="325"/>
      <c r="I181" s="226" t="s">
        <v>321</v>
      </c>
      <c r="J181" s="200">
        <f>J180*J179</f>
        <v>6.2176165803108807</v>
      </c>
      <c r="K181" s="200">
        <f>K180*K179</f>
        <v>6.4041450777202078</v>
      </c>
      <c r="L181" s="200">
        <f t="shared" ref="L181:BQ181" si="134">L180*L179</f>
        <v>6.5962694300518141</v>
      </c>
      <c r="M181" s="200">
        <f t="shared" si="134"/>
        <v>6.794157512953368</v>
      </c>
      <c r="N181" s="200">
        <f t="shared" si="134"/>
        <v>6.9979822383419705</v>
      </c>
      <c r="O181" s="200">
        <f t="shared" si="134"/>
        <v>7.2079217054922298</v>
      </c>
      <c r="P181" s="200">
        <f t="shared" si="134"/>
        <v>7.4241593566569968</v>
      </c>
      <c r="Q181" s="200">
        <f t="shared" si="134"/>
        <v>7.6468841373567065</v>
      </c>
      <c r="R181" s="200">
        <f t="shared" si="134"/>
        <v>7.8762906614774071</v>
      </c>
      <c r="S181" s="200">
        <f t="shared" si="134"/>
        <v>8.11257938132173</v>
      </c>
      <c r="T181" s="200">
        <f t="shared" si="134"/>
        <v>8.3559567627613838</v>
      </c>
      <c r="U181" s="200">
        <f t="shared" si="134"/>
        <v>8.6066354656442225</v>
      </c>
      <c r="V181" s="200">
        <f t="shared" si="134"/>
        <v>8.8648345296135496</v>
      </c>
      <c r="W181" s="200">
        <f t="shared" si="134"/>
        <v>9.1307795655019586</v>
      </c>
      <c r="X181" s="200">
        <f t="shared" si="134"/>
        <v>9.4047029524670176</v>
      </c>
      <c r="Y181" s="200">
        <f t="shared" si="134"/>
        <v>9.6868440410410273</v>
      </c>
      <c r="Z181" s="200">
        <f t="shared" si="134"/>
        <v>9.9774493622722584</v>
      </c>
      <c r="AA181" s="200">
        <f t="shared" si="134"/>
        <v>10.276772843140426</v>
      </c>
      <c r="AB181" s="200">
        <f t="shared" si="134"/>
        <v>10.58507602843464</v>
      </c>
      <c r="AC181" s="200">
        <f t="shared" si="134"/>
        <v>10.902628309287678</v>
      </c>
      <c r="AD181" s="200">
        <f t="shared" si="134"/>
        <v>11.229707158566308</v>
      </c>
      <c r="AE181" s="200">
        <f t="shared" si="134"/>
        <v>11.566598373323297</v>
      </c>
      <c r="AF181" s="200">
        <f t="shared" si="134"/>
        <v>11.913596324522997</v>
      </c>
      <c r="AG181" s="200">
        <f t="shared" si="134"/>
        <v>12.271004214258683</v>
      </c>
      <c r="AH181" s="200">
        <f t="shared" si="134"/>
        <v>12.639134340686446</v>
      </c>
      <c r="AI181" s="200">
        <f t="shared" si="134"/>
        <v>13.01830837090704</v>
      </c>
      <c r="AJ181" s="200">
        <f t="shared" si="134"/>
        <v>13.408857622034251</v>
      </c>
      <c r="AK181" s="200">
        <f t="shared" si="134"/>
        <v>13.811123350695278</v>
      </c>
      <c r="AL181" s="200">
        <f t="shared" si="134"/>
        <v>14.225457051216138</v>
      </c>
      <c r="AM181" s="200">
        <f t="shared" si="134"/>
        <v>14.65222076275262</v>
      </c>
      <c r="AN181" s="200">
        <f t="shared" si="134"/>
        <v>15.0917873856352</v>
      </c>
      <c r="AO181" s="200">
        <f t="shared" si="134"/>
        <v>15.544541007204257</v>
      </c>
      <c r="AP181" s="200">
        <f t="shared" si="134"/>
        <v>16.010877237420384</v>
      </c>
      <c r="AQ181" s="200">
        <f t="shared" si="134"/>
        <v>16.491203554542995</v>
      </c>
      <c r="AR181" s="200">
        <f t="shared" si="134"/>
        <v>16.985939661179287</v>
      </c>
      <c r="AS181" s="200">
        <f t="shared" si="134"/>
        <v>17.495517851014668</v>
      </c>
      <c r="AT181" s="200">
        <f t="shared" si="134"/>
        <v>18.02038338654511</v>
      </c>
      <c r="AU181" s="200">
        <f t="shared" si="134"/>
        <v>18.560994888141462</v>
      </c>
      <c r="AV181" s="200">
        <f t="shared" si="134"/>
        <v>19.117824734785707</v>
      </c>
      <c r="AW181" s="200">
        <f t="shared" si="134"/>
        <v>19.69135947682928</v>
      </c>
      <c r="AX181" s="200">
        <f t="shared" si="134"/>
        <v>20.282100261134158</v>
      </c>
      <c r="AY181" s="200">
        <f t="shared" si="134"/>
        <v>20.89056326896818</v>
      </c>
      <c r="AZ181" s="200">
        <f t="shared" si="134"/>
        <v>21.517280167037224</v>
      </c>
      <c r="BA181" s="200">
        <f t="shared" si="134"/>
        <v>22.162798572048345</v>
      </c>
      <c r="BB181" s="200">
        <f t="shared" si="134"/>
        <v>22.827682529209795</v>
      </c>
      <c r="BC181" s="200">
        <f t="shared" si="134"/>
        <v>23.512513005086092</v>
      </c>
      <c r="BD181" s="200">
        <f t="shared" si="134"/>
        <v>24.217888395238671</v>
      </c>
      <c r="BE181" s="200">
        <f t="shared" si="134"/>
        <v>24.944425047095834</v>
      </c>
      <c r="BF181" s="200">
        <f t="shared" si="134"/>
        <v>25.692757798508708</v>
      </c>
      <c r="BG181" s="200">
        <f t="shared" si="134"/>
        <v>26.46354053246397</v>
      </c>
      <c r="BH181" s="200">
        <f t="shared" si="134"/>
        <v>27.257446748437889</v>
      </c>
      <c r="BI181" s="200">
        <f t="shared" si="134"/>
        <v>28.075170150891029</v>
      </c>
      <c r="BJ181" s="200">
        <f t="shared" si="134"/>
        <v>28.917425255417761</v>
      </c>
      <c r="BK181" s="200">
        <f t="shared" si="134"/>
        <v>29.784948013080296</v>
      </c>
      <c r="BL181" s="200">
        <f t="shared" si="134"/>
        <v>30.678496453472707</v>
      </c>
      <c r="BM181" s="200">
        <f t="shared" si="134"/>
        <v>31.598851347076888</v>
      </c>
      <c r="BN181" s="200">
        <f t="shared" si="134"/>
        <v>32.546816887489193</v>
      </c>
      <c r="BO181" s="200">
        <f t="shared" si="134"/>
        <v>33.523221394113868</v>
      </c>
      <c r="BP181" s="200">
        <f t="shared" si="134"/>
        <v>34.528918035937281</v>
      </c>
      <c r="BQ181" s="200">
        <f t="shared" si="134"/>
        <v>35.564785577015407</v>
      </c>
    </row>
    <row r="182" spans="5:69">
      <c r="E182" s="326"/>
      <c r="F182" s="328"/>
      <c r="G182" s="324"/>
      <c r="H182" s="325"/>
      <c r="I182" s="226" t="s">
        <v>324</v>
      </c>
      <c r="J182" s="200">
        <f>J181/J284</f>
        <v>6.2176165803108807</v>
      </c>
      <c r="K182" s="200">
        <f>K181/K284</f>
        <v>6.278573605608047</v>
      </c>
      <c r="L182" s="200">
        <f t="shared" ref="L182:BQ182" si="135">L181/L284</f>
        <v>6.3401282488002826</v>
      </c>
      <c r="M182" s="200">
        <f t="shared" si="135"/>
        <v>6.4022863688865588</v>
      </c>
      <c r="N182" s="200">
        <f t="shared" si="135"/>
        <v>6.4650538823070161</v>
      </c>
      <c r="O182" s="200">
        <f t="shared" si="135"/>
        <v>6.5284367635061047</v>
      </c>
      <c r="P182" s="200">
        <f t="shared" si="135"/>
        <v>6.5924410455012632</v>
      </c>
      <c r="Q182" s="200">
        <f t="shared" si="135"/>
        <v>6.6570728204571585</v>
      </c>
      <c r="R182" s="200">
        <f t="shared" si="135"/>
        <v>6.7223382402655609</v>
      </c>
      <c r="S182" s="200">
        <f t="shared" si="135"/>
        <v>6.7882435171309101</v>
      </c>
      <c r="T182" s="200">
        <f t="shared" si="135"/>
        <v>6.854794924161606</v>
      </c>
      <c r="U182" s="200">
        <f t="shared" si="135"/>
        <v>6.9219987959671103</v>
      </c>
      <c r="V182" s="200">
        <f t="shared" si="135"/>
        <v>6.9898615292609056</v>
      </c>
      <c r="W182" s="200">
        <f t="shared" si="135"/>
        <v>7.0583895834693484</v>
      </c>
      <c r="X182" s="200">
        <f t="shared" si="135"/>
        <v>7.1275894813464982</v>
      </c>
      <c r="Y182" s="200">
        <f t="shared" si="135"/>
        <v>7.1974678095949924</v>
      </c>
      <c r="Z182" s="200">
        <f t="shared" si="135"/>
        <v>7.2680312194929826</v>
      </c>
      <c r="AA182" s="200">
        <f t="shared" si="135"/>
        <v>7.3392864275272274</v>
      </c>
      <c r="AB182" s="200">
        <f t="shared" si="135"/>
        <v>7.4112402160323967</v>
      </c>
      <c r="AC182" s="200">
        <f t="shared" si="135"/>
        <v>7.4838994338366351</v>
      </c>
      <c r="AD182" s="200">
        <f t="shared" si="135"/>
        <v>7.5572709969134655</v>
      </c>
      <c r="AE182" s="200">
        <f t="shared" si="135"/>
        <v>7.6313618890400665</v>
      </c>
      <c r="AF182" s="200">
        <f t="shared" si="135"/>
        <v>7.7061791624620302</v>
      </c>
      <c r="AG182" s="200">
        <f t="shared" si="135"/>
        <v>7.7817299385645962</v>
      </c>
      <c r="AH182" s="200">
        <f t="shared" si="135"/>
        <v>7.8580214085505249</v>
      </c>
      <c r="AI182" s="200">
        <f t="shared" si="135"/>
        <v>7.935060834124549</v>
      </c>
      <c r="AJ182" s="200">
        <f t="shared" si="135"/>
        <v>8.0128555481845929</v>
      </c>
      <c r="AK182" s="200">
        <f t="shared" si="135"/>
        <v>8.0914129555197345</v>
      </c>
      <c r="AL182" s="200">
        <f t="shared" si="135"/>
        <v>8.1707405335150263</v>
      </c>
      <c r="AM182" s="200">
        <f t="shared" si="135"/>
        <v>8.250845832863213</v>
      </c>
      <c r="AN182" s="200">
        <f t="shared" si="135"/>
        <v>8.3317364782834407</v>
      </c>
      <c r="AO182" s="200">
        <f t="shared" si="135"/>
        <v>8.4134201692470043</v>
      </c>
      <c r="AP182" s="200">
        <f t="shared" si="135"/>
        <v>8.4959046807102112</v>
      </c>
      <c r="AQ182" s="200">
        <f t="shared" si="135"/>
        <v>8.5791978638544286</v>
      </c>
      <c r="AR182" s="200">
        <f t="shared" si="135"/>
        <v>8.6633076468333954</v>
      </c>
      <c r="AS182" s="200">
        <f t="shared" si="135"/>
        <v>8.7482420355278396</v>
      </c>
      <c r="AT182" s="200">
        <f t="shared" si="135"/>
        <v>8.8340091143075252</v>
      </c>
      <c r="AU182" s="200">
        <f t="shared" si="135"/>
        <v>8.9206170468007357</v>
      </c>
      <c r="AV182" s="200">
        <f t="shared" si="135"/>
        <v>9.0080740766713312</v>
      </c>
      <c r="AW182" s="200">
        <f t="shared" si="135"/>
        <v>9.0963885284034038</v>
      </c>
      <c r="AX182" s="200">
        <f t="shared" si="135"/>
        <v>9.1855688080936329</v>
      </c>
      <c r="AY182" s="200">
        <f t="shared" si="135"/>
        <v>9.2756234042514141</v>
      </c>
      <c r="AZ182" s="200">
        <f t="shared" si="135"/>
        <v>9.3665608886068181</v>
      </c>
      <c r="BA182" s="200">
        <f t="shared" si="135"/>
        <v>9.4583899169264942</v>
      </c>
      <c r="BB182" s="200">
        <f t="shared" si="135"/>
        <v>9.5511192298375391</v>
      </c>
      <c r="BC182" s="200">
        <f t="shared" si="135"/>
        <v>9.644757653659477</v>
      </c>
      <c r="BD182" s="200">
        <f t="shared" si="135"/>
        <v>9.7393141012443714</v>
      </c>
      <c r="BE182" s="200">
        <f t="shared" si="135"/>
        <v>9.8347975728252006</v>
      </c>
      <c r="BF182" s="200">
        <f t="shared" si="135"/>
        <v>9.9312171568725045</v>
      </c>
      <c r="BG182" s="200">
        <f t="shared" si="135"/>
        <v>10.028582030959491</v>
      </c>
      <c r="BH182" s="200">
        <f t="shared" si="135"/>
        <v>10.126901462635566</v>
      </c>
      <c r="BI182" s="200">
        <f t="shared" si="135"/>
        <v>10.226184810308464</v>
      </c>
      <c r="BJ182" s="200">
        <f t="shared" si="135"/>
        <v>10.326441524135017</v>
      </c>
      <c r="BK182" s="200">
        <f t="shared" si="135"/>
        <v>10.427681146920655</v>
      </c>
      <c r="BL182" s="200">
        <f t="shared" si="135"/>
        <v>10.529913315027722</v>
      </c>
      <c r="BM182" s="200">
        <f t="shared" si="135"/>
        <v>10.633147759292699</v>
      </c>
      <c r="BN182" s="200">
        <f t="shared" si="135"/>
        <v>10.73739430595243</v>
      </c>
      <c r="BO182" s="200">
        <f t="shared" si="135"/>
        <v>10.842662877579414</v>
      </c>
      <c r="BP182" s="200">
        <f t="shared" si="135"/>
        <v>10.94896349402627</v>
      </c>
      <c r="BQ182" s="200">
        <f t="shared" si="135"/>
        <v>11.056306273379469</v>
      </c>
    </row>
    <row r="183" spans="5:69">
      <c r="E183" s="326"/>
      <c r="F183" s="328"/>
      <c r="G183" s="324"/>
      <c r="H183" s="325"/>
      <c r="I183" s="226" t="s">
        <v>64</v>
      </c>
      <c r="J183" s="203">
        <f>Variables!$I$8</f>
        <v>5</v>
      </c>
      <c r="K183" s="203">
        <f>Variables!$I$8</f>
        <v>5</v>
      </c>
      <c r="L183" s="203">
        <f>Variables!$I$8</f>
        <v>5</v>
      </c>
      <c r="M183" s="203">
        <f>Variables!$I$8</f>
        <v>5</v>
      </c>
      <c r="N183" s="203">
        <f>Variables!$I$8</f>
        <v>5</v>
      </c>
      <c r="O183" s="203">
        <f>Variables!$I$8</f>
        <v>5</v>
      </c>
      <c r="P183" s="203">
        <f>Variables!$I$8</f>
        <v>5</v>
      </c>
      <c r="Q183" s="203">
        <f>Variables!$I$8</f>
        <v>5</v>
      </c>
      <c r="R183" s="203">
        <f>Variables!$I$8</f>
        <v>5</v>
      </c>
      <c r="S183" s="203">
        <f>Variables!$I$8</f>
        <v>5</v>
      </c>
      <c r="T183" s="203">
        <f>Variables!$I$8</f>
        <v>5</v>
      </c>
      <c r="U183" s="203">
        <f>Variables!$I$8</f>
        <v>5</v>
      </c>
      <c r="V183" s="203">
        <f>Variables!$I$8</f>
        <v>5</v>
      </c>
      <c r="W183" s="203">
        <f>Variables!$I$8</f>
        <v>5</v>
      </c>
      <c r="X183" s="203">
        <f>Variables!$I$8</f>
        <v>5</v>
      </c>
      <c r="Y183" s="203">
        <f>Variables!$I$8</f>
        <v>5</v>
      </c>
      <c r="Z183" s="203">
        <f>Variables!$I$8</f>
        <v>5</v>
      </c>
      <c r="AA183" s="203">
        <f>Variables!$I$8</f>
        <v>5</v>
      </c>
      <c r="AB183" s="203">
        <f>Variables!$I$8</f>
        <v>5</v>
      </c>
      <c r="AC183" s="203">
        <f>Variables!$I$8</f>
        <v>5</v>
      </c>
      <c r="AD183" s="203">
        <f>Variables!$I$8</f>
        <v>5</v>
      </c>
      <c r="AE183" s="203">
        <f>Variables!$I$8</f>
        <v>5</v>
      </c>
      <c r="AF183" s="203">
        <f>Variables!$I$8</f>
        <v>5</v>
      </c>
      <c r="AG183" s="203">
        <f>Variables!$I$8</f>
        <v>5</v>
      </c>
      <c r="AH183" s="203">
        <f>Variables!$I$8</f>
        <v>5</v>
      </c>
      <c r="AI183" s="203">
        <f>Variables!$I$8</f>
        <v>5</v>
      </c>
      <c r="AJ183" s="203">
        <f>Variables!$I$8</f>
        <v>5</v>
      </c>
      <c r="AK183" s="203">
        <f>Variables!$I$8</f>
        <v>5</v>
      </c>
      <c r="AL183" s="203">
        <f>Variables!$I$8</f>
        <v>5</v>
      </c>
      <c r="AM183" s="203">
        <f>Variables!$I$8</f>
        <v>5</v>
      </c>
      <c r="AN183" s="203">
        <f>Variables!$I$8</f>
        <v>5</v>
      </c>
      <c r="AO183" s="203">
        <f>Variables!$I$8</f>
        <v>5</v>
      </c>
      <c r="AP183" s="203">
        <f>Variables!$I$8</f>
        <v>5</v>
      </c>
      <c r="AQ183" s="203">
        <f>Variables!$I$8</f>
        <v>5</v>
      </c>
      <c r="AR183" s="203">
        <f>Variables!$I$8</f>
        <v>5</v>
      </c>
      <c r="AS183" s="203">
        <f>Variables!$I$8</f>
        <v>5</v>
      </c>
      <c r="AT183" s="203">
        <f>Variables!$I$8</f>
        <v>5</v>
      </c>
      <c r="AU183" s="203">
        <f>Variables!$I$8</f>
        <v>5</v>
      </c>
      <c r="AV183" s="203">
        <f>Variables!$I$8</f>
        <v>5</v>
      </c>
      <c r="AW183" s="203">
        <f>Variables!$I$8</f>
        <v>5</v>
      </c>
      <c r="AX183" s="203">
        <f>Variables!$I$8</f>
        <v>5</v>
      </c>
      <c r="AY183" s="203">
        <f>Variables!$I$8</f>
        <v>5</v>
      </c>
      <c r="AZ183" s="203">
        <f>Variables!$I$8</f>
        <v>5</v>
      </c>
      <c r="BA183" s="203">
        <f>Variables!$I$8</f>
        <v>5</v>
      </c>
      <c r="BB183" s="203">
        <f>Variables!$I$8</f>
        <v>5</v>
      </c>
      <c r="BC183" s="203">
        <f>Variables!$I$8</f>
        <v>5</v>
      </c>
      <c r="BD183" s="203">
        <f>Variables!$I$8</f>
        <v>5</v>
      </c>
      <c r="BE183" s="203">
        <f>Variables!$I$8</f>
        <v>5</v>
      </c>
      <c r="BF183" s="203">
        <f>Variables!$I$8</f>
        <v>5</v>
      </c>
      <c r="BG183" s="203">
        <f>Variables!$I$8</f>
        <v>5</v>
      </c>
      <c r="BH183" s="203">
        <f>Variables!$I$8</f>
        <v>5</v>
      </c>
      <c r="BI183" s="203">
        <f>Variables!$I$8</f>
        <v>5</v>
      </c>
      <c r="BJ183" s="203">
        <f>Variables!$I$8</f>
        <v>5</v>
      </c>
      <c r="BK183" s="203">
        <f>Variables!$I$8</f>
        <v>5</v>
      </c>
      <c r="BL183" s="203">
        <f>Variables!$I$8</f>
        <v>5</v>
      </c>
      <c r="BM183" s="203">
        <f>Variables!$I$8</f>
        <v>5</v>
      </c>
      <c r="BN183" s="203">
        <f>Variables!$I$8</f>
        <v>5</v>
      </c>
      <c r="BO183" s="203">
        <f>Variables!$I$8</f>
        <v>5</v>
      </c>
      <c r="BP183" s="203">
        <f>Variables!$I$8</f>
        <v>5</v>
      </c>
      <c r="BQ183" s="203">
        <f>Variables!$I$8</f>
        <v>5</v>
      </c>
    </row>
    <row r="184" spans="5:69">
      <c r="E184" s="326"/>
      <c r="F184" s="328"/>
      <c r="G184" s="324"/>
      <c r="H184" s="325"/>
      <c r="I184" s="226" t="s">
        <v>299</v>
      </c>
      <c r="J184" s="200">
        <v>0</v>
      </c>
      <c r="K184" s="200">
        <f t="shared" ref="K184:BQ184" si="136">J186*$B$6</f>
        <v>2.4870466321243523</v>
      </c>
      <c r="L184" s="200">
        <f t="shared" si="136"/>
        <v>3.7549527583053952</v>
      </c>
      <c r="M184" s="200">
        <f t="shared" si="136"/>
        <v>4.4135276786728106</v>
      </c>
      <c r="N184" s="200">
        <f t="shared" si="136"/>
        <v>4.7676783868910295</v>
      </c>
      <c r="O184" s="200">
        <f t="shared" si="136"/>
        <v>4.9698607463683215</v>
      </c>
      <c r="P184" s="200">
        <f t="shared" si="136"/>
        <v>5.0963050785866031</v>
      </c>
      <c r="Q184" s="200">
        <f t="shared" si="136"/>
        <v>5.1851289574938075</v>
      </c>
      <c r="R184" s="200">
        <f t="shared" si="136"/>
        <v>5.2553936069297675</v>
      </c>
      <c r="S184" s="200">
        <f t="shared" si="136"/>
        <v>5.3166320995711089</v>
      </c>
      <c r="T184" s="200">
        <f t="shared" si="136"/>
        <v>5.3736134566379192</v>
      </c>
      <c r="U184" s="200">
        <f t="shared" si="136"/>
        <v>5.4287246979836024</v>
      </c>
      <c r="V184" s="200">
        <f t="shared" si="136"/>
        <v>5.4831618673786462</v>
      </c>
      <c r="W184" s="200">
        <f t="shared" si="136"/>
        <v>5.5375255453936854</v>
      </c>
      <c r="X184" s="200">
        <f t="shared" si="136"/>
        <v>5.5921186060845827</v>
      </c>
      <c r="Y184" s="200">
        <f t="shared" si="136"/>
        <v>5.647095095580891</v>
      </c>
      <c r="Z184" s="200">
        <f t="shared" si="136"/>
        <v>5.7025346716284435</v>
      </c>
      <c r="AA184" s="200">
        <f t="shared" si="136"/>
        <v>5.758479823611415</v>
      </c>
      <c r="AB184" s="200">
        <f t="shared" si="136"/>
        <v>5.8149544828165993</v>
      </c>
      <c r="AC184" s="200">
        <f t="shared" si="136"/>
        <v>5.8719733278212587</v>
      </c>
      <c r="AD184" s="200">
        <f t="shared" si="136"/>
        <v>5.9295464374452838</v>
      </c>
      <c r="AE184" s="200">
        <f t="shared" si="136"/>
        <v>5.9876816174880281</v>
      </c>
      <c r="AF184" s="200">
        <f t="shared" si="136"/>
        <v>6.0463855643600404</v>
      </c>
      <c r="AG184" s="200">
        <f t="shared" si="136"/>
        <v>6.1056644471648331</v>
      </c>
      <c r="AH184" s="200">
        <f t="shared" si="136"/>
        <v>6.1655241990082557</v>
      </c>
      <c r="AI184" s="200">
        <f t="shared" si="136"/>
        <v>6.2259706629243379</v>
      </c>
      <c r="AJ184" s="200">
        <f t="shared" si="136"/>
        <v>6.2870096651119889</v>
      </c>
      <c r="AK184" s="200">
        <f t="shared" si="136"/>
        <v>6.3486470518298317</v>
      </c>
      <c r="AL184" s="200">
        <f t="shared" si="136"/>
        <v>6.4108887081228092</v>
      </c>
      <c r="AM184" s="200">
        <f t="shared" si="136"/>
        <v>6.4737405674674156</v>
      </c>
      <c r="AN184" s="200">
        <f t="shared" si="136"/>
        <v>6.5372086168789938</v>
      </c>
      <c r="AO184" s="200">
        <f t="shared" si="136"/>
        <v>6.6012988997528739</v>
      </c>
      <c r="AP184" s="200">
        <f t="shared" si="136"/>
        <v>6.6660175175752387</v>
      </c>
      <c r="AQ184" s="200">
        <f t="shared" si="136"/>
        <v>6.7313706310717043</v>
      </c>
      <c r="AR184" s="200">
        <f t="shared" si="136"/>
        <v>6.797364461077624</v>
      </c>
      <c r="AS184" s="200">
        <f t="shared" si="136"/>
        <v>6.8640052892721704</v>
      </c>
      <c r="AT184" s="200">
        <f t="shared" si="136"/>
        <v>6.9312994588472208</v>
      </c>
      <c r="AU184" s="200">
        <f t="shared" si="136"/>
        <v>6.9992533751466199</v>
      </c>
      <c r="AV184" s="200">
        <f t="shared" si="136"/>
        <v>7.0678735062936049</v>
      </c>
      <c r="AW184" s="200">
        <f t="shared" si="136"/>
        <v>7.1371663838153356</v>
      </c>
      <c r="AX184" s="200">
        <f t="shared" si="136"/>
        <v>7.2071386032690299</v>
      </c>
      <c r="AY184" s="200">
        <f t="shared" si="136"/>
        <v>7.2777968248719693</v>
      </c>
      <c r="AZ184" s="200">
        <f t="shared" si="136"/>
        <v>7.3491477741365507</v>
      </c>
      <c r="BA184" s="200">
        <f t="shared" si="136"/>
        <v>7.4211982425110028</v>
      </c>
      <c r="BB184" s="200">
        <f t="shared" si="136"/>
        <v>7.4939550880260981</v>
      </c>
      <c r="BC184" s="200">
        <f t="shared" si="136"/>
        <v>7.5674252359480647</v>
      </c>
      <c r="BD184" s="200">
        <f t="shared" si="136"/>
        <v>7.6416156794378232</v>
      </c>
      <c r="BE184" s="200">
        <f t="shared" si="136"/>
        <v>7.7165334802166603</v>
      </c>
      <c r="BF184" s="200">
        <f t="shared" si="136"/>
        <v>7.7921857692384098</v>
      </c>
      <c r="BG184" s="200">
        <f t="shared" si="136"/>
        <v>7.8685797473682078</v>
      </c>
      <c r="BH184" s="200">
        <f t="shared" si="136"/>
        <v>7.9457226860679002</v>
      </c>
      <c r="BI184" s="200">
        <f t="shared" si="136"/>
        <v>8.0236219280881755</v>
      </c>
      <c r="BJ184" s="200">
        <f t="shared" si="136"/>
        <v>8.1022848881674729</v>
      </c>
      <c r="BK184" s="200">
        <f t="shared" si="136"/>
        <v>8.1817190537377424</v>
      </c>
      <c r="BL184" s="200">
        <f t="shared" si="136"/>
        <v>8.2619319856371334</v>
      </c>
      <c r="BM184" s="200">
        <f t="shared" si="136"/>
        <v>8.3429313188296543</v>
      </c>
      <c r="BN184" s="200">
        <f t="shared" si="136"/>
        <v>8.4247247631319073</v>
      </c>
      <c r="BO184" s="200">
        <f t="shared" si="136"/>
        <v>8.5073201039469257</v>
      </c>
      <c r="BP184" s="200">
        <f t="shared" si="136"/>
        <v>8.5907252030052277</v>
      </c>
      <c r="BQ184" s="200">
        <f t="shared" si="136"/>
        <v>8.6749479991131206</v>
      </c>
    </row>
    <row r="185" spans="5:69">
      <c r="E185" s="326"/>
      <c r="F185" s="328"/>
      <c r="G185" s="324"/>
      <c r="H185" s="325"/>
      <c r="I185" s="227" t="s">
        <v>301</v>
      </c>
      <c r="J185" s="200">
        <v>0</v>
      </c>
      <c r="K185" s="200">
        <f t="shared" ref="K185:BQ185" si="137">J186*$B$7</f>
        <v>0.62176165803108807</v>
      </c>
      <c r="L185" s="200">
        <f t="shared" si="137"/>
        <v>0.9387381895763488</v>
      </c>
      <c r="M185" s="200">
        <f t="shared" si="137"/>
        <v>1.1033819196682026</v>
      </c>
      <c r="N185" s="200">
        <f t="shared" si="137"/>
        <v>1.1919195967227574</v>
      </c>
      <c r="O185" s="200">
        <f t="shared" si="137"/>
        <v>1.2424651865920804</v>
      </c>
      <c r="P185" s="200">
        <f t="shared" si="137"/>
        <v>1.2740762696466508</v>
      </c>
      <c r="Q185" s="200">
        <f t="shared" si="137"/>
        <v>1.2962822393734519</v>
      </c>
      <c r="R185" s="200">
        <f t="shared" si="137"/>
        <v>1.3138484017324419</v>
      </c>
      <c r="S185" s="200">
        <f t="shared" si="137"/>
        <v>1.3291580248927772</v>
      </c>
      <c r="T185" s="200">
        <f t="shared" si="137"/>
        <v>1.3434033641594798</v>
      </c>
      <c r="U185" s="200">
        <f t="shared" si="137"/>
        <v>1.3571811744959006</v>
      </c>
      <c r="V185" s="200">
        <f t="shared" si="137"/>
        <v>1.3707904668446615</v>
      </c>
      <c r="W185" s="200">
        <f t="shared" si="137"/>
        <v>1.3843813863484213</v>
      </c>
      <c r="X185" s="200">
        <f t="shared" si="137"/>
        <v>1.3980296515211457</v>
      </c>
      <c r="Y185" s="200">
        <f t="shared" si="137"/>
        <v>1.4117737738952227</v>
      </c>
      <c r="Z185" s="200">
        <f t="shared" si="137"/>
        <v>1.4256336679071109</v>
      </c>
      <c r="AA185" s="200">
        <f t="shared" si="137"/>
        <v>1.4396199559028537</v>
      </c>
      <c r="AB185" s="200">
        <f t="shared" si="137"/>
        <v>1.4537386207041498</v>
      </c>
      <c r="AC185" s="200">
        <f t="shared" si="137"/>
        <v>1.4679933319553147</v>
      </c>
      <c r="AD185" s="200">
        <f t="shared" si="137"/>
        <v>1.4823866093613209</v>
      </c>
      <c r="AE185" s="200">
        <f t="shared" si="137"/>
        <v>1.496920404372007</v>
      </c>
      <c r="AF185" s="200">
        <f t="shared" si="137"/>
        <v>1.5115963910900101</v>
      </c>
      <c r="AG185" s="200">
        <f t="shared" si="137"/>
        <v>1.5264161117912083</v>
      </c>
      <c r="AH185" s="200">
        <f t="shared" si="137"/>
        <v>1.5413810497520639</v>
      </c>
      <c r="AI185" s="200">
        <f t="shared" si="137"/>
        <v>1.5564926657310845</v>
      </c>
      <c r="AJ185" s="200">
        <f t="shared" si="137"/>
        <v>1.5717524162779972</v>
      </c>
      <c r="AK185" s="200">
        <f t="shared" si="137"/>
        <v>1.5871617629574579</v>
      </c>
      <c r="AL185" s="200">
        <f t="shared" si="137"/>
        <v>1.6027221770307023</v>
      </c>
      <c r="AM185" s="200">
        <f t="shared" si="137"/>
        <v>1.6184351418668539</v>
      </c>
      <c r="AN185" s="200">
        <f t="shared" si="137"/>
        <v>1.6343021542197484</v>
      </c>
      <c r="AO185" s="200">
        <f t="shared" si="137"/>
        <v>1.6503247249382185</v>
      </c>
      <c r="AP185" s="200">
        <f t="shared" si="137"/>
        <v>1.6665043793938097</v>
      </c>
      <c r="AQ185" s="200">
        <f t="shared" si="137"/>
        <v>1.6828426577679261</v>
      </c>
      <c r="AR185" s="200">
        <f t="shared" si="137"/>
        <v>1.699341115269406</v>
      </c>
      <c r="AS185" s="200">
        <f t="shared" si="137"/>
        <v>1.7160013223180426</v>
      </c>
      <c r="AT185" s="200">
        <f t="shared" si="137"/>
        <v>1.7328248647118052</v>
      </c>
      <c r="AU185" s="200">
        <f t="shared" si="137"/>
        <v>1.749813343786655</v>
      </c>
      <c r="AV185" s="200">
        <f t="shared" si="137"/>
        <v>1.7669683765734012</v>
      </c>
      <c r="AW185" s="200">
        <f t="shared" si="137"/>
        <v>1.7842915959538339</v>
      </c>
      <c r="AX185" s="200">
        <f t="shared" si="137"/>
        <v>1.8017846508172575</v>
      </c>
      <c r="AY185" s="200">
        <f t="shared" si="137"/>
        <v>1.8194492062179923</v>
      </c>
      <c r="AZ185" s="200">
        <f t="shared" si="137"/>
        <v>1.8372869435341377</v>
      </c>
      <c r="BA185" s="200">
        <f t="shared" si="137"/>
        <v>1.8552995606277507</v>
      </c>
      <c r="BB185" s="200">
        <f t="shared" si="137"/>
        <v>1.8734887720065245</v>
      </c>
      <c r="BC185" s="200">
        <f t="shared" si="137"/>
        <v>1.8918563089870162</v>
      </c>
      <c r="BD185" s="200">
        <f t="shared" si="137"/>
        <v>1.9104039198594558</v>
      </c>
      <c r="BE185" s="200">
        <f t="shared" si="137"/>
        <v>1.9291333700541651</v>
      </c>
      <c r="BF185" s="200">
        <f t="shared" si="137"/>
        <v>1.9480464423096024</v>
      </c>
      <c r="BG185" s="200">
        <f t="shared" si="137"/>
        <v>1.9671449368420519</v>
      </c>
      <c r="BH185" s="200">
        <f t="shared" si="137"/>
        <v>1.9864306715169751</v>
      </c>
      <c r="BI185" s="200">
        <f t="shared" si="137"/>
        <v>2.0059054820220439</v>
      </c>
      <c r="BJ185" s="200">
        <f t="shared" si="137"/>
        <v>2.0255712220418682</v>
      </c>
      <c r="BK185" s="200">
        <f t="shared" si="137"/>
        <v>2.0454297634344356</v>
      </c>
      <c r="BL185" s="200">
        <f t="shared" si="137"/>
        <v>2.0654829964092833</v>
      </c>
      <c r="BM185" s="200">
        <f t="shared" si="137"/>
        <v>2.0857328297074136</v>
      </c>
      <c r="BN185" s="200">
        <f t="shared" si="137"/>
        <v>2.1061811907829768</v>
      </c>
      <c r="BO185" s="200">
        <f t="shared" si="137"/>
        <v>2.1268300259867314</v>
      </c>
      <c r="BP185" s="200">
        <f t="shared" si="137"/>
        <v>2.1476813007513069</v>
      </c>
      <c r="BQ185" s="200">
        <f t="shared" si="137"/>
        <v>2.1687369997782802</v>
      </c>
    </row>
    <row r="186" spans="5:69">
      <c r="E186" s="326"/>
      <c r="F186" s="328"/>
      <c r="G186" s="324"/>
      <c r="H186" s="325"/>
      <c r="I186" s="226" t="s">
        <v>325</v>
      </c>
      <c r="J186" s="200">
        <f>J182+J184+J185</f>
        <v>6.2176165803108807</v>
      </c>
      <c r="K186" s="200">
        <f>K182+K184+K185</f>
        <v>9.3873818957634878</v>
      </c>
      <c r="L186" s="200">
        <f t="shared" ref="L186:BQ186" si="138">L182+L184+L185</f>
        <v>11.033819196682026</v>
      </c>
      <c r="M186" s="200">
        <f t="shared" si="138"/>
        <v>11.919195967227573</v>
      </c>
      <c r="N186" s="200">
        <f t="shared" si="138"/>
        <v>12.424651865920803</v>
      </c>
      <c r="O186" s="200">
        <f t="shared" si="138"/>
        <v>12.740762696466506</v>
      </c>
      <c r="P186" s="200">
        <f t="shared" si="138"/>
        <v>12.962822393734518</v>
      </c>
      <c r="Q186" s="200">
        <f t="shared" si="138"/>
        <v>13.138484017324418</v>
      </c>
      <c r="R186" s="200">
        <f t="shared" si="138"/>
        <v>13.291580248927771</v>
      </c>
      <c r="S186" s="200">
        <f t="shared" si="138"/>
        <v>13.434033641594796</v>
      </c>
      <c r="T186" s="200">
        <f t="shared" si="138"/>
        <v>13.571811744959005</v>
      </c>
      <c r="U186" s="200">
        <f t="shared" si="138"/>
        <v>13.707904668446615</v>
      </c>
      <c r="V186" s="200">
        <f t="shared" si="138"/>
        <v>13.843813863484213</v>
      </c>
      <c r="W186" s="200">
        <f t="shared" si="138"/>
        <v>13.980296515211455</v>
      </c>
      <c r="X186" s="200">
        <f t="shared" si="138"/>
        <v>14.117737738952226</v>
      </c>
      <c r="Y186" s="200">
        <f t="shared" si="138"/>
        <v>14.256336679071108</v>
      </c>
      <c r="Z186" s="200">
        <f t="shared" si="138"/>
        <v>14.396199559028537</v>
      </c>
      <c r="AA186" s="200">
        <f t="shared" si="138"/>
        <v>14.537386207041497</v>
      </c>
      <c r="AB186" s="200">
        <f t="shared" si="138"/>
        <v>14.679933319553147</v>
      </c>
      <c r="AC186" s="200">
        <f t="shared" si="138"/>
        <v>14.823866093613209</v>
      </c>
      <c r="AD186" s="200">
        <f t="shared" si="138"/>
        <v>14.969204043720069</v>
      </c>
      <c r="AE186" s="200">
        <f t="shared" si="138"/>
        <v>15.115963910900101</v>
      </c>
      <c r="AF186" s="200">
        <f t="shared" si="138"/>
        <v>15.264161117912082</v>
      </c>
      <c r="AG186" s="200">
        <f t="shared" si="138"/>
        <v>15.413810497520638</v>
      </c>
      <c r="AH186" s="200">
        <f t="shared" si="138"/>
        <v>15.564926657310844</v>
      </c>
      <c r="AI186" s="200">
        <f t="shared" si="138"/>
        <v>15.717524162779972</v>
      </c>
      <c r="AJ186" s="200">
        <f t="shared" si="138"/>
        <v>15.871617629574578</v>
      </c>
      <c r="AK186" s="200">
        <f t="shared" si="138"/>
        <v>16.027221770307023</v>
      </c>
      <c r="AL186" s="200">
        <f t="shared" si="138"/>
        <v>16.184351418668538</v>
      </c>
      <c r="AM186" s="200">
        <f t="shared" si="138"/>
        <v>16.343021542197484</v>
      </c>
      <c r="AN186" s="200">
        <f t="shared" si="138"/>
        <v>16.503247249382184</v>
      </c>
      <c r="AO186" s="200">
        <f t="shared" si="138"/>
        <v>16.665043793938096</v>
      </c>
      <c r="AP186" s="200">
        <f t="shared" si="138"/>
        <v>16.828426577679259</v>
      </c>
      <c r="AQ186" s="200">
        <f t="shared" si="138"/>
        <v>16.993411152694058</v>
      </c>
      <c r="AR186" s="200">
        <f t="shared" si="138"/>
        <v>17.160013223180425</v>
      </c>
      <c r="AS186" s="200">
        <f t="shared" si="138"/>
        <v>17.328248647118052</v>
      </c>
      <c r="AT186" s="200">
        <f t="shared" si="138"/>
        <v>17.498133437866549</v>
      </c>
      <c r="AU186" s="200">
        <f t="shared" si="138"/>
        <v>17.66968376573401</v>
      </c>
      <c r="AV186" s="200">
        <f t="shared" si="138"/>
        <v>17.842915959538338</v>
      </c>
      <c r="AW186" s="200">
        <f t="shared" si="138"/>
        <v>18.017846508172575</v>
      </c>
      <c r="AX186" s="200">
        <f t="shared" si="138"/>
        <v>18.194492062179922</v>
      </c>
      <c r="AY186" s="200">
        <f t="shared" si="138"/>
        <v>18.372869435341375</v>
      </c>
      <c r="AZ186" s="200">
        <f t="shared" si="138"/>
        <v>18.552995606277506</v>
      </c>
      <c r="BA186" s="200">
        <f t="shared" si="138"/>
        <v>18.734887720065245</v>
      </c>
      <c r="BB186" s="200">
        <f t="shared" si="138"/>
        <v>18.918563089870162</v>
      </c>
      <c r="BC186" s="200">
        <f t="shared" si="138"/>
        <v>19.104039198594556</v>
      </c>
      <c r="BD186" s="200">
        <f t="shared" si="138"/>
        <v>19.291333700541649</v>
      </c>
      <c r="BE186" s="200">
        <f t="shared" si="138"/>
        <v>19.480464423096024</v>
      </c>
      <c r="BF186" s="200">
        <f t="shared" si="138"/>
        <v>19.671449368420518</v>
      </c>
      <c r="BG186" s="200">
        <f t="shared" si="138"/>
        <v>19.86430671516975</v>
      </c>
      <c r="BH186" s="200">
        <f t="shared" si="138"/>
        <v>20.059054820220439</v>
      </c>
      <c r="BI186" s="200">
        <f t="shared" si="138"/>
        <v>20.255712220418683</v>
      </c>
      <c r="BJ186" s="200">
        <f t="shared" si="138"/>
        <v>20.454297634344357</v>
      </c>
      <c r="BK186" s="200">
        <f t="shared" si="138"/>
        <v>20.654829964092833</v>
      </c>
      <c r="BL186" s="200">
        <f t="shared" si="138"/>
        <v>20.857328297074137</v>
      </c>
      <c r="BM186" s="200">
        <f t="shared" si="138"/>
        <v>21.061811907829767</v>
      </c>
      <c r="BN186" s="200">
        <f t="shared" si="138"/>
        <v>21.268300259867313</v>
      </c>
      <c r="BO186" s="200">
        <f t="shared" si="138"/>
        <v>21.476813007513069</v>
      </c>
      <c r="BP186" s="200">
        <f t="shared" si="138"/>
        <v>21.687369997782802</v>
      </c>
      <c r="BQ186" s="200">
        <f t="shared" si="138"/>
        <v>21.899991272270871</v>
      </c>
    </row>
    <row r="187" spans="5:69">
      <c r="E187" s="326"/>
      <c r="F187" s="328"/>
      <c r="G187" s="324"/>
      <c r="H187" s="325"/>
      <c r="I187" s="226" t="s">
        <v>295</v>
      </c>
      <c r="J187" s="200">
        <f>J183*J186</f>
        <v>31.088082901554404</v>
      </c>
      <c r="K187" s="200">
        <f>K183*K186</f>
        <v>46.936909478817441</v>
      </c>
      <c r="L187" s="200">
        <f t="shared" ref="L187:BQ187" si="139">L183*L186</f>
        <v>55.169095983410131</v>
      </c>
      <c r="M187" s="200">
        <f t="shared" si="139"/>
        <v>59.595979836137865</v>
      </c>
      <c r="N187" s="200">
        <f t="shared" si="139"/>
        <v>62.123259329604011</v>
      </c>
      <c r="O187" s="200">
        <f t="shared" si="139"/>
        <v>63.703813482332528</v>
      </c>
      <c r="P187" s="200">
        <f t="shared" si="139"/>
        <v>64.814111968672592</v>
      </c>
      <c r="Q187" s="200">
        <f t="shared" si="139"/>
        <v>65.692420086622093</v>
      </c>
      <c r="R187" s="200">
        <f t="shared" si="139"/>
        <v>66.457901244638848</v>
      </c>
      <c r="S187" s="200">
        <f t="shared" si="139"/>
        <v>67.170168207973987</v>
      </c>
      <c r="T187" s="200">
        <f t="shared" si="139"/>
        <v>67.85905872479502</v>
      </c>
      <c r="U187" s="200">
        <f t="shared" si="139"/>
        <v>68.539523342233068</v>
      </c>
      <c r="V187" s="200">
        <f t="shared" si="139"/>
        <v>69.219069317421059</v>
      </c>
      <c r="W187" s="200">
        <f t="shared" si="139"/>
        <v>69.901482576057276</v>
      </c>
      <c r="X187" s="200">
        <f t="shared" si="139"/>
        <v>70.588688694761132</v>
      </c>
      <c r="Y187" s="200">
        <f t="shared" si="139"/>
        <v>71.281683395355543</v>
      </c>
      <c r="Z187" s="200">
        <f t="shared" si="139"/>
        <v>71.980997795142684</v>
      </c>
      <c r="AA187" s="200">
        <f t="shared" si="139"/>
        <v>72.686931035207479</v>
      </c>
      <c r="AB187" s="200">
        <f t="shared" si="139"/>
        <v>73.39966659776573</v>
      </c>
      <c r="AC187" s="200">
        <f t="shared" si="139"/>
        <v>74.119330468066039</v>
      </c>
      <c r="AD187" s="200">
        <f t="shared" si="139"/>
        <v>74.846020218600344</v>
      </c>
      <c r="AE187" s="200">
        <f t="shared" si="139"/>
        <v>75.579819554500503</v>
      </c>
      <c r="AF187" s="200">
        <f t="shared" si="139"/>
        <v>76.320805589560408</v>
      </c>
      <c r="AG187" s="200">
        <f t="shared" si="139"/>
        <v>77.069052487603187</v>
      </c>
      <c r="AH187" s="200">
        <f t="shared" si="139"/>
        <v>77.824633286554217</v>
      </c>
      <c r="AI187" s="200">
        <f t="shared" si="139"/>
        <v>78.587620813899861</v>
      </c>
      <c r="AJ187" s="200">
        <f t="shared" si="139"/>
        <v>79.358088147872891</v>
      </c>
      <c r="AK187" s="200">
        <f t="shared" si="139"/>
        <v>80.136108851535113</v>
      </c>
      <c r="AL187" s="200">
        <f t="shared" si="139"/>
        <v>80.921757093342691</v>
      </c>
      <c r="AM187" s="200">
        <f t="shared" si="139"/>
        <v>81.715107710987411</v>
      </c>
      <c r="AN187" s="200">
        <f t="shared" si="139"/>
        <v>82.516236246910921</v>
      </c>
      <c r="AO187" s="200">
        <f t="shared" si="139"/>
        <v>83.325218969690482</v>
      </c>
      <c r="AP187" s="200">
        <f t="shared" si="139"/>
        <v>84.142132888396304</v>
      </c>
      <c r="AQ187" s="200">
        <f t="shared" si="139"/>
        <v>84.967055763470285</v>
      </c>
      <c r="AR187" s="200">
        <f t="shared" si="139"/>
        <v>85.800066115902126</v>
      </c>
      <c r="AS187" s="200">
        <f t="shared" si="139"/>
        <v>86.641243235590252</v>
      </c>
      <c r="AT187" s="200">
        <f t="shared" si="139"/>
        <v>87.490667189332754</v>
      </c>
      <c r="AU187" s="200">
        <f t="shared" si="139"/>
        <v>88.348418828670049</v>
      </c>
      <c r="AV187" s="200">
        <f t="shared" si="139"/>
        <v>89.214579797691698</v>
      </c>
      <c r="AW187" s="200">
        <f t="shared" si="139"/>
        <v>90.089232540862866</v>
      </c>
      <c r="AX187" s="200">
        <f t="shared" si="139"/>
        <v>90.972460310899606</v>
      </c>
      <c r="AY187" s="200">
        <f t="shared" si="139"/>
        <v>91.864347176706872</v>
      </c>
      <c r="AZ187" s="200">
        <f t="shared" si="139"/>
        <v>92.764978031387528</v>
      </c>
      <c r="BA187" s="200">
        <f t="shared" si="139"/>
        <v>93.674438600326226</v>
      </c>
      <c r="BB187" s="200">
        <f t="shared" si="139"/>
        <v>94.592815449350809</v>
      </c>
      <c r="BC187" s="200">
        <f t="shared" si="139"/>
        <v>95.520195992972788</v>
      </c>
      <c r="BD187" s="200">
        <f t="shared" si="139"/>
        <v>96.456668502708254</v>
      </c>
      <c r="BE187" s="200">
        <f t="shared" si="139"/>
        <v>97.402322115480118</v>
      </c>
      <c r="BF187" s="200">
        <f t="shared" si="139"/>
        <v>98.357246842102597</v>
      </c>
      <c r="BG187" s="200">
        <f t="shared" si="139"/>
        <v>99.321533575848747</v>
      </c>
      <c r="BH187" s="200">
        <f t="shared" si="139"/>
        <v>100.29527410110219</v>
      </c>
      <c r="BI187" s="200">
        <f t="shared" si="139"/>
        <v>101.27856110209342</v>
      </c>
      <c r="BJ187" s="200">
        <f t="shared" si="139"/>
        <v>102.27148817172178</v>
      </c>
      <c r="BK187" s="200">
        <f t="shared" si="139"/>
        <v>103.27414982046417</v>
      </c>
      <c r="BL187" s="200">
        <f t="shared" si="139"/>
        <v>104.28664148537068</v>
      </c>
      <c r="BM187" s="200">
        <f t="shared" si="139"/>
        <v>105.30905953914883</v>
      </c>
      <c r="BN187" s="200">
        <f t="shared" si="139"/>
        <v>106.34150129933657</v>
      </c>
      <c r="BO187" s="200">
        <f t="shared" si="139"/>
        <v>107.38406503756535</v>
      </c>
      <c r="BP187" s="200">
        <f t="shared" si="139"/>
        <v>108.43684998891402</v>
      </c>
      <c r="BQ187" s="200">
        <f t="shared" si="139"/>
        <v>109.49995636135435</v>
      </c>
    </row>
    <row r="188" spans="5:69">
      <c r="E188" s="326"/>
      <c r="F188" s="328"/>
      <c r="G188" s="324"/>
      <c r="H188" s="325"/>
      <c r="I188" s="226" t="s">
        <v>326</v>
      </c>
      <c r="J188" s="219">
        <f>Variables!$I$20</f>
        <v>760</v>
      </c>
      <c r="K188" s="219">
        <f>Variables!$I$20</f>
        <v>760</v>
      </c>
      <c r="L188" s="219">
        <f>Variables!$I$20</f>
        <v>760</v>
      </c>
      <c r="M188" s="219">
        <f>Variables!$I$20</f>
        <v>760</v>
      </c>
      <c r="N188" s="219">
        <f>Variables!$I$20</f>
        <v>760</v>
      </c>
      <c r="O188" s="219">
        <f>Variables!$I$20</f>
        <v>760</v>
      </c>
      <c r="P188" s="219">
        <f>Variables!$I$20</f>
        <v>760</v>
      </c>
      <c r="Q188" s="219">
        <f>Variables!$I$20</f>
        <v>760</v>
      </c>
      <c r="R188" s="219">
        <f>Variables!$I$20</f>
        <v>760</v>
      </c>
      <c r="S188" s="219">
        <f>Variables!$I$20</f>
        <v>760</v>
      </c>
      <c r="T188" s="219">
        <f>Variables!$I$20</f>
        <v>760</v>
      </c>
      <c r="U188" s="219">
        <f>Variables!$I$20</f>
        <v>760</v>
      </c>
      <c r="V188" s="219">
        <f>Variables!$I$20</f>
        <v>760</v>
      </c>
      <c r="W188" s="219">
        <f>Variables!$I$20</f>
        <v>760</v>
      </c>
      <c r="X188" s="219">
        <f>Variables!$I$20</f>
        <v>760</v>
      </c>
      <c r="Y188" s="219">
        <f>Variables!$I$20</f>
        <v>760</v>
      </c>
      <c r="Z188" s="219">
        <f>Variables!$I$20</f>
        <v>760</v>
      </c>
      <c r="AA188" s="219">
        <f>Variables!$I$20</f>
        <v>760</v>
      </c>
      <c r="AB188" s="219">
        <f>Variables!$I$20</f>
        <v>760</v>
      </c>
      <c r="AC188" s="219">
        <f>Variables!$I$20</f>
        <v>760</v>
      </c>
      <c r="AD188" s="219">
        <f>Variables!$I$20</f>
        <v>760</v>
      </c>
      <c r="AE188" s="219">
        <f>Variables!$I$20</f>
        <v>760</v>
      </c>
      <c r="AF188" s="219">
        <f>Variables!$I$20</f>
        <v>760</v>
      </c>
      <c r="AG188" s="219">
        <f>Variables!$I$20</f>
        <v>760</v>
      </c>
      <c r="AH188" s="219">
        <f>Variables!$I$20</f>
        <v>760</v>
      </c>
      <c r="AI188" s="219">
        <f>Variables!$I$20</f>
        <v>760</v>
      </c>
      <c r="AJ188" s="219">
        <f>Variables!$I$20</f>
        <v>760</v>
      </c>
      <c r="AK188" s="219">
        <f>Variables!$I$20</f>
        <v>760</v>
      </c>
      <c r="AL188" s="219">
        <f>Variables!$I$20</f>
        <v>760</v>
      </c>
      <c r="AM188" s="219">
        <f>Variables!$I$20</f>
        <v>760</v>
      </c>
      <c r="AN188" s="219">
        <f>Variables!$I$20</f>
        <v>760</v>
      </c>
      <c r="AO188" s="219">
        <f>Variables!$I$20</f>
        <v>760</v>
      </c>
      <c r="AP188" s="219">
        <f>Variables!$I$20</f>
        <v>760</v>
      </c>
      <c r="AQ188" s="219">
        <f>Variables!$I$20</f>
        <v>760</v>
      </c>
      <c r="AR188" s="219">
        <f>Variables!$I$20</f>
        <v>760</v>
      </c>
      <c r="AS188" s="219">
        <f>Variables!$I$20</f>
        <v>760</v>
      </c>
      <c r="AT188" s="219">
        <f>Variables!$I$20</f>
        <v>760</v>
      </c>
      <c r="AU188" s="219">
        <f>Variables!$I$20</f>
        <v>760</v>
      </c>
      <c r="AV188" s="219">
        <f>Variables!$I$20</f>
        <v>760</v>
      </c>
      <c r="AW188" s="219">
        <f>Variables!$I$20</f>
        <v>760</v>
      </c>
      <c r="AX188" s="219">
        <f>Variables!$I$20</f>
        <v>760</v>
      </c>
      <c r="AY188" s="219">
        <f>Variables!$I$20</f>
        <v>760</v>
      </c>
      <c r="AZ188" s="219">
        <f>Variables!$I$20</f>
        <v>760</v>
      </c>
      <c r="BA188" s="219">
        <f>Variables!$I$20</f>
        <v>760</v>
      </c>
      <c r="BB188" s="219">
        <f>Variables!$I$20</f>
        <v>760</v>
      </c>
      <c r="BC188" s="219">
        <f>Variables!$I$20</f>
        <v>760</v>
      </c>
      <c r="BD188" s="219">
        <f>Variables!$I$20</f>
        <v>760</v>
      </c>
      <c r="BE188" s="219">
        <f>Variables!$I$20</f>
        <v>760</v>
      </c>
      <c r="BF188" s="219">
        <f>Variables!$I$20</f>
        <v>760</v>
      </c>
      <c r="BG188" s="219">
        <f>Variables!$I$20</f>
        <v>760</v>
      </c>
      <c r="BH188" s="219">
        <f>Variables!$I$20</f>
        <v>760</v>
      </c>
      <c r="BI188" s="219">
        <f>Variables!$I$20</f>
        <v>760</v>
      </c>
      <c r="BJ188" s="219">
        <f>Variables!$I$20</f>
        <v>760</v>
      </c>
      <c r="BK188" s="219">
        <f>Variables!$I$20</f>
        <v>760</v>
      </c>
      <c r="BL188" s="219">
        <f>Variables!$I$20</f>
        <v>760</v>
      </c>
      <c r="BM188" s="219">
        <f>Variables!$I$20</f>
        <v>760</v>
      </c>
      <c r="BN188" s="219">
        <f>Variables!$I$20</f>
        <v>760</v>
      </c>
      <c r="BO188" s="219">
        <f>Variables!$I$20</f>
        <v>760</v>
      </c>
      <c r="BP188" s="219">
        <f>Variables!$I$20</f>
        <v>760</v>
      </c>
      <c r="BQ188" s="219">
        <f>Variables!$I$20</f>
        <v>760</v>
      </c>
    </row>
    <row r="189" spans="5:69">
      <c r="E189" s="326"/>
      <c r="F189" s="328"/>
      <c r="G189" s="324"/>
      <c r="H189" s="325"/>
      <c r="I189" s="226" t="s">
        <v>446</v>
      </c>
      <c r="J189" s="204">
        <f t="shared" ref="J189:BQ189" si="140">J188*$B$11</f>
        <v>190</v>
      </c>
      <c r="K189" s="204">
        <f t="shared" si="140"/>
        <v>190</v>
      </c>
      <c r="L189" s="204">
        <f t="shared" si="140"/>
        <v>190</v>
      </c>
      <c r="M189" s="204">
        <f t="shared" si="140"/>
        <v>190</v>
      </c>
      <c r="N189" s="204">
        <f t="shared" si="140"/>
        <v>190</v>
      </c>
      <c r="O189" s="204">
        <f t="shared" si="140"/>
        <v>190</v>
      </c>
      <c r="P189" s="204">
        <f t="shared" si="140"/>
        <v>190</v>
      </c>
      <c r="Q189" s="204">
        <f t="shared" si="140"/>
        <v>190</v>
      </c>
      <c r="R189" s="204">
        <f t="shared" si="140"/>
        <v>190</v>
      </c>
      <c r="S189" s="204">
        <f t="shared" si="140"/>
        <v>190</v>
      </c>
      <c r="T189" s="204">
        <f t="shared" si="140"/>
        <v>190</v>
      </c>
      <c r="U189" s="204">
        <f t="shared" si="140"/>
        <v>190</v>
      </c>
      <c r="V189" s="204">
        <f t="shared" si="140"/>
        <v>190</v>
      </c>
      <c r="W189" s="204">
        <f t="shared" si="140"/>
        <v>190</v>
      </c>
      <c r="X189" s="204">
        <f t="shared" si="140"/>
        <v>190</v>
      </c>
      <c r="Y189" s="204">
        <f t="shared" si="140"/>
        <v>190</v>
      </c>
      <c r="Z189" s="204">
        <f t="shared" si="140"/>
        <v>190</v>
      </c>
      <c r="AA189" s="204">
        <f t="shared" si="140"/>
        <v>190</v>
      </c>
      <c r="AB189" s="204">
        <f t="shared" si="140"/>
        <v>190</v>
      </c>
      <c r="AC189" s="204">
        <f t="shared" si="140"/>
        <v>190</v>
      </c>
      <c r="AD189" s="204">
        <f t="shared" si="140"/>
        <v>190</v>
      </c>
      <c r="AE189" s="204">
        <f t="shared" si="140"/>
        <v>190</v>
      </c>
      <c r="AF189" s="204">
        <f t="shared" si="140"/>
        <v>190</v>
      </c>
      <c r="AG189" s="204">
        <f t="shared" si="140"/>
        <v>190</v>
      </c>
      <c r="AH189" s="204">
        <f t="shared" si="140"/>
        <v>190</v>
      </c>
      <c r="AI189" s="204">
        <f t="shared" si="140"/>
        <v>190</v>
      </c>
      <c r="AJ189" s="204">
        <f t="shared" si="140"/>
        <v>190</v>
      </c>
      <c r="AK189" s="204">
        <f t="shared" si="140"/>
        <v>190</v>
      </c>
      <c r="AL189" s="204">
        <f t="shared" si="140"/>
        <v>190</v>
      </c>
      <c r="AM189" s="204">
        <f t="shared" si="140"/>
        <v>190</v>
      </c>
      <c r="AN189" s="204">
        <f t="shared" si="140"/>
        <v>190</v>
      </c>
      <c r="AO189" s="204">
        <f t="shared" si="140"/>
        <v>190</v>
      </c>
      <c r="AP189" s="204">
        <f t="shared" si="140"/>
        <v>190</v>
      </c>
      <c r="AQ189" s="204">
        <f t="shared" si="140"/>
        <v>190</v>
      </c>
      <c r="AR189" s="204">
        <f t="shared" si="140"/>
        <v>190</v>
      </c>
      <c r="AS189" s="204">
        <f t="shared" si="140"/>
        <v>190</v>
      </c>
      <c r="AT189" s="204">
        <f t="shared" si="140"/>
        <v>190</v>
      </c>
      <c r="AU189" s="204">
        <f t="shared" si="140"/>
        <v>190</v>
      </c>
      <c r="AV189" s="204">
        <f t="shared" si="140"/>
        <v>190</v>
      </c>
      <c r="AW189" s="204">
        <f t="shared" si="140"/>
        <v>190</v>
      </c>
      <c r="AX189" s="204">
        <f t="shared" si="140"/>
        <v>190</v>
      </c>
      <c r="AY189" s="204">
        <f t="shared" si="140"/>
        <v>190</v>
      </c>
      <c r="AZ189" s="204">
        <f t="shared" si="140"/>
        <v>190</v>
      </c>
      <c r="BA189" s="204">
        <f t="shared" si="140"/>
        <v>190</v>
      </c>
      <c r="BB189" s="204">
        <f t="shared" si="140"/>
        <v>190</v>
      </c>
      <c r="BC189" s="204">
        <f t="shared" si="140"/>
        <v>190</v>
      </c>
      <c r="BD189" s="204">
        <f t="shared" si="140"/>
        <v>190</v>
      </c>
      <c r="BE189" s="204">
        <f t="shared" si="140"/>
        <v>190</v>
      </c>
      <c r="BF189" s="204">
        <f t="shared" si="140"/>
        <v>190</v>
      </c>
      <c r="BG189" s="204">
        <f t="shared" si="140"/>
        <v>190</v>
      </c>
      <c r="BH189" s="204">
        <f t="shared" si="140"/>
        <v>190</v>
      </c>
      <c r="BI189" s="204">
        <f t="shared" si="140"/>
        <v>190</v>
      </c>
      <c r="BJ189" s="204">
        <f t="shared" si="140"/>
        <v>190</v>
      </c>
      <c r="BK189" s="204">
        <f t="shared" si="140"/>
        <v>190</v>
      </c>
      <c r="BL189" s="204">
        <f t="shared" si="140"/>
        <v>190</v>
      </c>
      <c r="BM189" s="204">
        <f t="shared" si="140"/>
        <v>190</v>
      </c>
      <c r="BN189" s="204">
        <f t="shared" si="140"/>
        <v>190</v>
      </c>
      <c r="BO189" s="204">
        <f t="shared" si="140"/>
        <v>190</v>
      </c>
      <c r="BP189" s="204">
        <f t="shared" si="140"/>
        <v>190</v>
      </c>
      <c r="BQ189" s="204">
        <f t="shared" si="140"/>
        <v>190</v>
      </c>
    </row>
    <row r="190" spans="5:69">
      <c r="E190" s="326"/>
      <c r="F190" s="328"/>
      <c r="G190" s="324"/>
      <c r="H190" s="325"/>
      <c r="I190" s="226" t="s">
        <v>346</v>
      </c>
      <c r="J190" s="204">
        <f>J187*J188</f>
        <v>23626.943005181347</v>
      </c>
      <c r="K190" s="204">
        <f t="shared" ref="K190:BQ190" si="141">K187*K188</f>
        <v>35672.051203901254</v>
      </c>
      <c r="L190" s="204">
        <f t="shared" si="141"/>
        <v>41928.512947391697</v>
      </c>
      <c r="M190" s="204">
        <f t="shared" si="141"/>
        <v>45292.94467546478</v>
      </c>
      <c r="N190" s="204">
        <f t="shared" si="141"/>
        <v>47213.677090499048</v>
      </c>
      <c r="O190" s="204">
        <f t="shared" si="141"/>
        <v>48414.898246572724</v>
      </c>
      <c r="P190" s="204">
        <f t="shared" si="141"/>
        <v>49258.72509619117</v>
      </c>
      <c r="Q190" s="204">
        <f t="shared" si="141"/>
        <v>49926.239265832788</v>
      </c>
      <c r="R190" s="204">
        <f t="shared" si="141"/>
        <v>50508.004945925524</v>
      </c>
      <c r="S190" s="204">
        <f t="shared" si="141"/>
        <v>51049.327838060228</v>
      </c>
      <c r="T190" s="204">
        <f t="shared" si="141"/>
        <v>51572.884630844215</v>
      </c>
      <c r="U190" s="204">
        <f t="shared" si="141"/>
        <v>52090.037740097134</v>
      </c>
      <c r="V190" s="204">
        <f t="shared" si="141"/>
        <v>52606.492681240008</v>
      </c>
      <c r="W190" s="204">
        <f t="shared" si="141"/>
        <v>53125.126757803533</v>
      </c>
      <c r="X190" s="204">
        <f t="shared" si="141"/>
        <v>53647.403408018457</v>
      </c>
      <c r="Y190" s="204">
        <f t="shared" si="141"/>
        <v>54174.079380470212</v>
      </c>
      <c r="Z190" s="204">
        <f t="shared" si="141"/>
        <v>54705.55832430844</v>
      </c>
      <c r="AA190" s="204">
        <f t="shared" si="141"/>
        <v>55242.067586757687</v>
      </c>
      <c r="AB190" s="204">
        <f t="shared" si="141"/>
        <v>55783.746614301956</v>
      </c>
      <c r="AC190" s="204">
        <f t="shared" si="141"/>
        <v>56330.691155730186</v>
      </c>
      <c r="AD190" s="204">
        <f t="shared" si="141"/>
        <v>56882.975366136263</v>
      </c>
      <c r="AE190" s="204">
        <f t="shared" si="141"/>
        <v>57440.66286142038</v>
      </c>
      <c r="AF190" s="204">
        <f t="shared" si="141"/>
        <v>58003.812248065908</v>
      </c>
      <c r="AG190" s="204">
        <f t="shared" si="141"/>
        <v>58572.479890578419</v>
      </c>
      <c r="AH190" s="204">
        <f t="shared" si="141"/>
        <v>59146.721297781201</v>
      </c>
      <c r="AI190" s="204">
        <f t="shared" si="141"/>
        <v>59726.591818563895</v>
      </c>
      <c r="AJ190" s="204">
        <f t="shared" si="141"/>
        <v>60312.146992383394</v>
      </c>
      <c r="AK190" s="204">
        <f t="shared" si="141"/>
        <v>60903.442727166686</v>
      </c>
      <c r="AL190" s="204">
        <f t="shared" si="141"/>
        <v>61500.535390940444</v>
      </c>
      <c r="AM190" s="204">
        <f t="shared" si="141"/>
        <v>62103.481860350432</v>
      </c>
      <c r="AN190" s="204">
        <f t="shared" si="141"/>
        <v>62712.3395476523</v>
      </c>
      <c r="AO190" s="204">
        <f t="shared" si="141"/>
        <v>63327.166416964763</v>
      </c>
      <c r="AP190" s="204">
        <f t="shared" si="141"/>
        <v>63948.020995181192</v>
      </c>
      <c r="AQ190" s="204">
        <f t="shared" si="141"/>
        <v>64574.962380237419</v>
      </c>
      <c r="AR190" s="204">
        <f t="shared" si="141"/>
        <v>65208.050248085616</v>
      </c>
      <c r="AS190" s="204">
        <f t="shared" si="141"/>
        <v>65847.344859048593</v>
      </c>
      <c r="AT190" s="204">
        <f t="shared" si="141"/>
        <v>66492.907063892897</v>
      </c>
      <c r="AU190" s="204">
        <f t="shared" si="141"/>
        <v>67144.798309789243</v>
      </c>
      <c r="AV190" s="204">
        <f t="shared" si="141"/>
        <v>67803.080646245697</v>
      </c>
      <c r="AW190" s="204">
        <f t="shared" si="141"/>
        <v>68467.816731055776</v>
      </c>
      <c r="AX190" s="204">
        <f t="shared" si="141"/>
        <v>69139.069836283699</v>
      </c>
      <c r="AY190" s="204">
        <f t="shared" si="141"/>
        <v>69816.903854297227</v>
      </c>
      <c r="AZ190" s="204">
        <f t="shared" si="141"/>
        <v>70501.383303854527</v>
      </c>
      <c r="BA190" s="204">
        <f t="shared" si="141"/>
        <v>71192.573336247937</v>
      </c>
      <c r="BB190" s="204">
        <f t="shared" si="141"/>
        <v>71890.539741506611</v>
      </c>
      <c r="BC190" s="204">
        <f t="shared" si="141"/>
        <v>72595.348954659319</v>
      </c>
      <c r="BD190" s="204">
        <f t="shared" si="141"/>
        <v>73307.068062058272</v>
      </c>
      <c r="BE190" s="204">
        <f t="shared" si="141"/>
        <v>74025.764807764892</v>
      </c>
      <c r="BF190" s="204">
        <f t="shared" si="141"/>
        <v>74751.507599997974</v>
      </c>
      <c r="BG190" s="204">
        <f t="shared" si="141"/>
        <v>75484.365517645041</v>
      </c>
      <c r="BH190" s="204">
        <f t="shared" si="141"/>
        <v>76224.408316837667</v>
      </c>
      <c r="BI190" s="204">
        <f t="shared" si="141"/>
        <v>76971.706437590998</v>
      </c>
      <c r="BJ190" s="204">
        <f t="shared" si="141"/>
        <v>77726.331010508555</v>
      </c>
      <c r="BK190" s="204">
        <f t="shared" si="141"/>
        <v>78488.353863552766</v>
      </c>
      <c r="BL190" s="204">
        <f t="shared" si="141"/>
        <v>79257.847528881714</v>
      </c>
      <c r="BM190" s="204">
        <f t="shared" si="141"/>
        <v>80034.885249753119</v>
      </c>
      <c r="BN190" s="204">
        <f t="shared" si="141"/>
        <v>80819.540987495799</v>
      </c>
      <c r="BO190" s="204">
        <f t="shared" si="141"/>
        <v>81611.889428549664</v>
      </c>
      <c r="BP190" s="204">
        <f t="shared" si="141"/>
        <v>82412.005991574653</v>
      </c>
      <c r="BQ190" s="204">
        <f t="shared" si="141"/>
        <v>83219.966834629304</v>
      </c>
    </row>
    <row r="191" spans="5:69">
      <c r="E191" s="326"/>
      <c r="F191" s="328"/>
      <c r="G191" s="324"/>
      <c r="H191" s="325"/>
      <c r="I191" s="226" t="s">
        <v>447</v>
      </c>
      <c r="J191" s="228">
        <f t="shared" ref="J191:BQ191" si="142">J190*$B$11</f>
        <v>5906.7357512953367</v>
      </c>
      <c r="K191" s="228">
        <f t="shared" si="142"/>
        <v>8918.0128009753134</v>
      </c>
      <c r="L191" s="228">
        <f t="shared" si="142"/>
        <v>10482.128236847924</v>
      </c>
      <c r="M191" s="228">
        <f t="shared" si="142"/>
        <v>11323.236168866195</v>
      </c>
      <c r="N191" s="228">
        <f t="shared" si="142"/>
        <v>11803.419272624762</v>
      </c>
      <c r="O191" s="228">
        <f t="shared" si="142"/>
        <v>12103.724561643181</v>
      </c>
      <c r="P191" s="228">
        <f t="shared" si="142"/>
        <v>12314.681274047793</v>
      </c>
      <c r="Q191" s="228">
        <f t="shared" si="142"/>
        <v>12481.559816458197</v>
      </c>
      <c r="R191" s="228">
        <f t="shared" si="142"/>
        <v>12627.001236481381</v>
      </c>
      <c r="S191" s="228">
        <f t="shared" si="142"/>
        <v>12762.331959515057</v>
      </c>
      <c r="T191" s="228">
        <f t="shared" si="142"/>
        <v>12893.221157711054</v>
      </c>
      <c r="U191" s="228">
        <f t="shared" si="142"/>
        <v>13022.509435024283</v>
      </c>
      <c r="V191" s="228">
        <f t="shared" si="142"/>
        <v>13151.623170310002</v>
      </c>
      <c r="W191" s="228">
        <f t="shared" si="142"/>
        <v>13281.281689450883</v>
      </c>
      <c r="X191" s="228">
        <f t="shared" si="142"/>
        <v>13411.850852004614</v>
      </c>
      <c r="Y191" s="228">
        <f t="shared" si="142"/>
        <v>13543.519845117553</v>
      </c>
      <c r="Z191" s="228">
        <f t="shared" si="142"/>
        <v>13676.38958107711</v>
      </c>
      <c r="AA191" s="228">
        <f t="shared" si="142"/>
        <v>13810.516896689422</v>
      </c>
      <c r="AB191" s="228">
        <f t="shared" si="142"/>
        <v>13945.936653575489</v>
      </c>
      <c r="AC191" s="228">
        <f t="shared" si="142"/>
        <v>14082.672788932547</v>
      </c>
      <c r="AD191" s="228">
        <f t="shared" si="142"/>
        <v>14220.743841534066</v>
      </c>
      <c r="AE191" s="228">
        <f t="shared" si="142"/>
        <v>14360.165715355095</v>
      </c>
      <c r="AF191" s="228">
        <f t="shared" si="142"/>
        <v>14500.953062016477</v>
      </c>
      <c r="AG191" s="228">
        <f t="shared" si="142"/>
        <v>14643.119972644605</v>
      </c>
      <c r="AH191" s="228">
        <f t="shared" si="142"/>
        <v>14786.6803244453</v>
      </c>
      <c r="AI191" s="228">
        <f t="shared" si="142"/>
        <v>14931.647954640974</v>
      </c>
      <c r="AJ191" s="228">
        <f t="shared" si="142"/>
        <v>15078.036748095848</v>
      </c>
      <c r="AK191" s="228">
        <f t="shared" si="142"/>
        <v>15225.860681791672</v>
      </c>
      <c r="AL191" s="228">
        <f t="shared" si="142"/>
        <v>15375.133847735111</v>
      </c>
      <c r="AM191" s="228">
        <f t="shared" si="142"/>
        <v>15525.870465087608</v>
      </c>
      <c r="AN191" s="228">
        <f t="shared" si="142"/>
        <v>15678.084886913075</v>
      </c>
      <c r="AO191" s="228">
        <f t="shared" si="142"/>
        <v>15831.791604241191</v>
      </c>
      <c r="AP191" s="228">
        <f t="shared" si="142"/>
        <v>15987.005248795298</v>
      </c>
      <c r="AQ191" s="228">
        <f t="shared" si="142"/>
        <v>16143.740595059355</v>
      </c>
      <c r="AR191" s="228">
        <f t="shared" si="142"/>
        <v>16302.012562021404</v>
      </c>
      <c r="AS191" s="228">
        <f t="shared" si="142"/>
        <v>16461.836214762148</v>
      </c>
      <c r="AT191" s="228">
        <f t="shared" si="142"/>
        <v>16623.226765973224</v>
      </c>
      <c r="AU191" s="228">
        <f t="shared" si="142"/>
        <v>16786.199577447311</v>
      </c>
      <c r="AV191" s="228">
        <f t="shared" si="142"/>
        <v>16950.770161561424</v>
      </c>
      <c r="AW191" s="228">
        <f t="shared" si="142"/>
        <v>17116.954182763944</v>
      </c>
      <c r="AX191" s="228">
        <f t="shared" si="142"/>
        <v>17284.767459070925</v>
      </c>
      <c r="AY191" s="228">
        <f t="shared" si="142"/>
        <v>17454.225963574307</v>
      </c>
      <c r="AZ191" s="228">
        <f t="shared" si="142"/>
        <v>17625.345825963632</v>
      </c>
      <c r="BA191" s="228">
        <f t="shared" si="142"/>
        <v>17798.143334061984</v>
      </c>
      <c r="BB191" s="228">
        <f t="shared" si="142"/>
        <v>17972.634935376653</v>
      </c>
      <c r="BC191" s="228">
        <f t="shared" si="142"/>
        <v>18148.83723866483</v>
      </c>
      <c r="BD191" s="228">
        <f t="shared" si="142"/>
        <v>18326.767015514568</v>
      </c>
      <c r="BE191" s="228">
        <f t="shared" si="142"/>
        <v>18506.441201941223</v>
      </c>
      <c r="BF191" s="228">
        <f t="shared" si="142"/>
        <v>18687.876899999494</v>
      </c>
      <c r="BG191" s="228">
        <f t="shared" si="142"/>
        <v>18871.09137941126</v>
      </c>
      <c r="BH191" s="228">
        <f t="shared" si="142"/>
        <v>19056.102079209417</v>
      </c>
      <c r="BI191" s="228">
        <f t="shared" si="142"/>
        <v>19242.926609397749</v>
      </c>
      <c r="BJ191" s="228">
        <f t="shared" si="142"/>
        <v>19431.582752627139</v>
      </c>
      <c r="BK191" s="228">
        <f t="shared" si="142"/>
        <v>19622.088465888191</v>
      </c>
      <c r="BL191" s="228">
        <f t="shared" si="142"/>
        <v>19814.461882220428</v>
      </c>
      <c r="BM191" s="228">
        <f t="shared" si="142"/>
        <v>20008.72131243828</v>
      </c>
      <c r="BN191" s="228">
        <f t="shared" si="142"/>
        <v>20204.88524687395</v>
      </c>
      <c r="BO191" s="228">
        <f t="shared" si="142"/>
        <v>20402.972357137416</v>
      </c>
      <c r="BP191" s="228">
        <f t="shared" si="142"/>
        <v>20603.001497893663</v>
      </c>
      <c r="BQ191" s="228">
        <f t="shared" si="142"/>
        <v>20804.991708657326</v>
      </c>
    </row>
    <row r="192" spans="5:69">
      <c r="E192" s="326"/>
      <c r="F192" s="328"/>
      <c r="G192" s="324"/>
      <c r="H192" s="325"/>
      <c r="I192" s="226" t="s">
        <v>448</v>
      </c>
      <c r="J192" s="228">
        <f>J9*J182</f>
        <v>20725.388601036269</v>
      </c>
      <c r="K192" s="228">
        <f>K9*K182</f>
        <v>20928.578685360153</v>
      </c>
      <c r="L192" s="228">
        <f t="shared" ref="L192:BQ192" si="143">L9*L182</f>
        <v>21133.760829334275</v>
      </c>
      <c r="M192" s="228">
        <f t="shared" si="143"/>
        <v>21340.954562955198</v>
      </c>
      <c r="N192" s="228">
        <f t="shared" si="143"/>
        <v>21550.179607690054</v>
      </c>
      <c r="O192" s="228">
        <f t="shared" si="143"/>
        <v>21761.455878353681</v>
      </c>
      <c r="P192" s="228">
        <f t="shared" si="143"/>
        <v>21974.803485004213</v>
      </c>
      <c r="Q192" s="228">
        <f t="shared" si="143"/>
        <v>22190.242734857195</v>
      </c>
      <c r="R192" s="228">
        <f t="shared" si="143"/>
        <v>22407.794134218537</v>
      </c>
      <c r="S192" s="228">
        <f t="shared" si="143"/>
        <v>22627.478390436368</v>
      </c>
      <c r="T192" s="228">
        <f t="shared" si="143"/>
        <v>22849.316413872017</v>
      </c>
      <c r="U192" s="228">
        <f t="shared" si="143"/>
        <v>23073.32931989037</v>
      </c>
      <c r="V192" s="228">
        <f t="shared" si="143"/>
        <v>23299.538430869688</v>
      </c>
      <c r="W192" s="228">
        <f t="shared" si="143"/>
        <v>23527.965278231164</v>
      </c>
      <c r="X192" s="228">
        <f t="shared" si="143"/>
        <v>23758.631604488328</v>
      </c>
      <c r="Y192" s="228">
        <f t="shared" si="143"/>
        <v>23991.559365316647</v>
      </c>
      <c r="Z192" s="228">
        <f t="shared" si="143"/>
        <v>24226.770731643275</v>
      </c>
      <c r="AA192" s="228">
        <f t="shared" si="143"/>
        <v>24464.288091757426</v>
      </c>
      <c r="AB192" s="228">
        <f t="shared" si="143"/>
        <v>24704.134053441321</v>
      </c>
      <c r="AC192" s="228">
        <f t="shared" si="143"/>
        <v>24946.33144612212</v>
      </c>
      <c r="AD192" s="228">
        <f t="shared" si="143"/>
        <v>25190.903323044884</v>
      </c>
      <c r="AE192" s="228">
        <f t="shared" si="143"/>
        <v>25437.872963466889</v>
      </c>
      <c r="AF192" s="228">
        <f t="shared" si="143"/>
        <v>25687.263874873435</v>
      </c>
      <c r="AG192" s="228">
        <f t="shared" si="143"/>
        <v>25939.099795215327</v>
      </c>
      <c r="AH192" s="228">
        <f t="shared" si="143"/>
        <v>26193.404695168414</v>
      </c>
      <c r="AI192" s="228">
        <f t="shared" si="143"/>
        <v>26450.202780415166</v>
      </c>
      <c r="AJ192" s="228">
        <f t="shared" si="143"/>
        <v>26709.518493948643</v>
      </c>
      <c r="AK192" s="228">
        <f t="shared" si="143"/>
        <v>26971.376518399116</v>
      </c>
      <c r="AL192" s="228">
        <f t="shared" si="143"/>
        <v>27235.801778383422</v>
      </c>
      <c r="AM192" s="228">
        <f t="shared" si="143"/>
        <v>27502.819442877379</v>
      </c>
      <c r="AN192" s="228">
        <f t="shared" si="143"/>
        <v>27772.45492761147</v>
      </c>
      <c r="AO192" s="228">
        <f t="shared" si="143"/>
        <v>28044.733897490016</v>
      </c>
      <c r="AP192" s="228">
        <f t="shared" si="143"/>
        <v>28319.682269034038</v>
      </c>
      <c r="AQ192" s="228">
        <f t="shared" si="143"/>
        <v>28597.3262128481</v>
      </c>
      <c r="AR192" s="228">
        <f t="shared" si="143"/>
        <v>28877.692156111319</v>
      </c>
      <c r="AS192" s="228">
        <f t="shared" si="143"/>
        <v>29160.806785092795</v>
      </c>
      <c r="AT192" s="228">
        <f t="shared" si="143"/>
        <v>29446.697047691752</v>
      </c>
      <c r="AU192" s="228">
        <f t="shared" si="143"/>
        <v>29735.390156002453</v>
      </c>
      <c r="AV192" s="228">
        <f t="shared" si="143"/>
        <v>30026.913588904434</v>
      </c>
      <c r="AW192" s="228">
        <f t="shared" si="143"/>
        <v>30321.295094678011</v>
      </c>
      <c r="AX192" s="228">
        <f t="shared" si="143"/>
        <v>30618.562693645443</v>
      </c>
      <c r="AY192" s="228">
        <f t="shared" si="143"/>
        <v>30918.744680838048</v>
      </c>
      <c r="AZ192" s="228">
        <f t="shared" si="143"/>
        <v>31221.869628689401</v>
      </c>
      <c r="BA192" s="228">
        <f t="shared" si="143"/>
        <v>31527.966389754984</v>
      </c>
      <c r="BB192" s="228">
        <f t="shared" si="143"/>
        <v>31837.064099458461</v>
      </c>
      <c r="BC192" s="228">
        <f t="shared" si="143"/>
        <v>32149.192178864923</v>
      </c>
      <c r="BD192" s="228">
        <f t="shared" si="143"/>
        <v>32464.380337481238</v>
      </c>
      <c r="BE192" s="228">
        <f t="shared" si="143"/>
        <v>32782.658576084003</v>
      </c>
      <c r="BF192" s="228">
        <f t="shared" si="143"/>
        <v>33104.057189575018</v>
      </c>
      <c r="BG192" s="228">
        <f t="shared" si="143"/>
        <v>33428.606769864964</v>
      </c>
      <c r="BH192" s="228">
        <f t="shared" si="143"/>
        <v>33756.338208785222</v>
      </c>
      <c r="BI192" s="228">
        <f t="shared" si="143"/>
        <v>34087.282701028213</v>
      </c>
      <c r="BJ192" s="228">
        <f t="shared" si="143"/>
        <v>34421.471747116724</v>
      </c>
      <c r="BK192" s="228">
        <f t="shared" si="143"/>
        <v>34758.937156402186</v>
      </c>
      <c r="BL192" s="228">
        <f t="shared" si="143"/>
        <v>35099.711050092403</v>
      </c>
      <c r="BM192" s="228">
        <f t="shared" si="143"/>
        <v>35443.825864309001</v>
      </c>
      <c r="BN192" s="228">
        <f t="shared" si="143"/>
        <v>35791.31435317477</v>
      </c>
      <c r="BO192" s="228">
        <f t="shared" si="143"/>
        <v>36142.20959193138</v>
      </c>
      <c r="BP192" s="228">
        <f t="shared" si="143"/>
        <v>36496.544980087572</v>
      </c>
      <c r="BQ192" s="228">
        <f t="shared" si="143"/>
        <v>36854.354244598231</v>
      </c>
    </row>
    <row r="193" spans="5:69">
      <c r="E193" s="326"/>
      <c r="F193" s="328"/>
      <c r="G193" s="324"/>
      <c r="H193" s="325"/>
      <c r="I193" s="229" t="s">
        <v>449</v>
      </c>
      <c r="J193" s="204">
        <f>J191-J192</f>
        <v>-14818.652849740933</v>
      </c>
      <c r="K193" s="204">
        <f>K191-K192</f>
        <v>-12010.56588438484</v>
      </c>
      <c r="L193" s="204">
        <f t="shared" ref="L193:BQ193" si="144">L191-L192</f>
        <v>-10651.63259248635</v>
      </c>
      <c r="M193" s="204">
        <f t="shared" si="144"/>
        <v>-10017.718394089003</v>
      </c>
      <c r="N193" s="204">
        <f t="shared" si="144"/>
        <v>-9746.7603350652917</v>
      </c>
      <c r="O193" s="204">
        <f t="shared" si="144"/>
        <v>-9657.7313167105003</v>
      </c>
      <c r="P193" s="204">
        <f t="shared" si="144"/>
        <v>-9660.1222109564205</v>
      </c>
      <c r="Q193" s="204">
        <f t="shared" si="144"/>
        <v>-9708.6829183989976</v>
      </c>
      <c r="R193" s="204">
        <f t="shared" si="144"/>
        <v>-9780.7928977371557</v>
      </c>
      <c r="S193" s="204">
        <f t="shared" si="144"/>
        <v>-9865.1464309213115</v>
      </c>
      <c r="T193" s="204">
        <f t="shared" si="144"/>
        <v>-9956.0952561609629</v>
      </c>
      <c r="U193" s="204">
        <f t="shared" si="144"/>
        <v>-10050.819884866087</v>
      </c>
      <c r="V193" s="204">
        <f t="shared" si="144"/>
        <v>-10147.915260559686</v>
      </c>
      <c r="W193" s="204">
        <f t="shared" si="144"/>
        <v>-10246.683588780281</v>
      </c>
      <c r="X193" s="204">
        <f t="shared" si="144"/>
        <v>-10346.780752483714</v>
      </c>
      <c r="Y193" s="204">
        <f t="shared" si="144"/>
        <v>-10448.039520199094</v>
      </c>
      <c r="Z193" s="204">
        <f t="shared" si="144"/>
        <v>-10550.381150566165</v>
      </c>
      <c r="AA193" s="204">
        <f t="shared" si="144"/>
        <v>-10653.771195068004</v>
      </c>
      <c r="AB193" s="204">
        <f t="shared" si="144"/>
        <v>-10758.197399865832</v>
      </c>
      <c r="AC193" s="204">
        <f t="shared" si="144"/>
        <v>-10863.658657189573</v>
      </c>
      <c r="AD193" s="204">
        <f t="shared" si="144"/>
        <v>-10970.159481510818</v>
      </c>
      <c r="AE193" s="204">
        <f t="shared" si="144"/>
        <v>-11077.707248111794</v>
      </c>
      <c r="AF193" s="204">
        <f t="shared" si="144"/>
        <v>-11186.310812856958</v>
      </c>
      <c r="AG193" s="204">
        <f t="shared" si="144"/>
        <v>-11295.979822570722</v>
      </c>
      <c r="AH193" s="204">
        <f t="shared" si="144"/>
        <v>-11406.724370723114</v>
      </c>
      <c r="AI193" s="204">
        <f t="shared" si="144"/>
        <v>-11518.554825774192</v>
      </c>
      <c r="AJ193" s="204">
        <f t="shared" si="144"/>
        <v>-11631.481745852794</v>
      </c>
      <c r="AK193" s="204">
        <f t="shared" si="144"/>
        <v>-11745.515836607445</v>
      </c>
      <c r="AL193" s="204">
        <f t="shared" si="144"/>
        <v>-11860.667930648311</v>
      </c>
      <c r="AM193" s="204">
        <f t="shared" si="144"/>
        <v>-11976.948977789771</v>
      </c>
      <c r="AN193" s="204">
        <f t="shared" si="144"/>
        <v>-12094.370040698395</v>
      </c>
      <c r="AO193" s="204">
        <f t="shared" si="144"/>
        <v>-12212.942293248825</v>
      </c>
      <c r="AP193" s="204">
        <f t="shared" si="144"/>
        <v>-12332.67702023874</v>
      </c>
      <c r="AQ193" s="204">
        <f t="shared" si="144"/>
        <v>-12453.585617788745</v>
      </c>
      <c r="AR193" s="204">
        <f t="shared" si="144"/>
        <v>-12575.679594089916</v>
      </c>
      <c r="AS193" s="204">
        <f t="shared" si="144"/>
        <v>-12698.970570330646</v>
      </c>
      <c r="AT193" s="204">
        <f t="shared" si="144"/>
        <v>-12823.470281718528</v>
      </c>
      <c r="AU193" s="204">
        <f t="shared" si="144"/>
        <v>-12949.190578555143</v>
      </c>
      <c r="AV193" s="204">
        <f t="shared" si="144"/>
        <v>-13076.14342734301</v>
      </c>
      <c r="AW193" s="204">
        <f t="shared" si="144"/>
        <v>-13204.340911914067</v>
      </c>
      <c r="AX193" s="204">
        <f t="shared" si="144"/>
        <v>-13333.795234574518</v>
      </c>
      <c r="AY193" s="204">
        <f t="shared" si="144"/>
        <v>-13464.518717263742</v>
      </c>
      <c r="AZ193" s="204">
        <f t="shared" si="144"/>
        <v>-13596.523802725769</v>
      </c>
      <c r="BA193" s="204">
        <f t="shared" si="144"/>
        <v>-13729.823055692999</v>
      </c>
      <c r="BB193" s="204">
        <f t="shared" si="144"/>
        <v>-13864.429164081808</v>
      </c>
      <c r="BC193" s="204">
        <f t="shared" si="144"/>
        <v>-14000.354940200094</v>
      </c>
      <c r="BD193" s="204">
        <f t="shared" si="144"/>
        <v>-14137.61332196667</v>
      </c>
      <c r="BE193" s="204">
        <f t="shared" si="144"/>
        <v>-14276.21737414278</v>
      </c>
      <c r="BF193" s="204">
        <f t="shared" si="144"/>
        <v>-14416.180289575525</v>
      </c>
      <c r="BG193" s="204">
        <f t="shared" si="144"/>
        <v>-14557.515390453704</v>
      </c>
      <c r="BH193" s="204">
        <f t="shared" si="144"/>
        <v>-14700.236129575806</v>
      </c>
      <c r="BI193" s="204">
        <f t="shared" si="144"/>
        <v>-14844.356091630463</v>
      </c>
      <c r="BJ193" s="204">
        <f t="shared" si="144"/>
        <v>-14989.888994489585</v>
      </c>
      <c r="BK193" s="204">
        <f t="shared" si="144"/>
        <v>-15136.848690513994</v>
      </c>
      <c r="BL193" s="204">
        <f t="shared" si="144"/>
        <v>-15285.249167871974</v>
      </c>
      <c r="BM193" s="204">
        <f t="shared" si="144"/>
        <v>-15435.104551870721</v>
      </c>
      <c r="BN193" s="204">
        <f t="shared" si="144"/>
        <v>-15586.42910630082</v>
      </c>
      <c r="BO193" s="204">
        <f t="shared" si="144"/>
        <v>-15739.237234793964</v>
      </c>
      <c r="BP193" s="204">
        <f t="shared" si="144"/>
        <v>-15893.543482193909</v>
      </c>
      <c r="BQ193" s="204">
        <f t="shared" si="144"/>
        <v>-16049.362535940905</v>
      </c>
    </row>
    <row r="194" spans="5:69">
      <c r="E194" s="326"/>
      <c r="F194" s="328"/>
      <c r="G194" s="329" t="s">
        <v>51</v>
      </c>
      <c r="H194" s="323" t="s">
        <v>25</v>
      </c>
      <c r="I194" s="230" t="s">
        <v>318</v>
      </c>
      <c r="J194" s="216">
        <f>Variables!$I$27</f>
        <v>0.3</v>
      </c>
      <c r="K194" s="216">
        <f>Variables!$I$27</f>
        <v>0.3</v>
      </c>
      <c r="L194" s="216">
        <f>Variables!$I$27</f>
        <v>0.3</v>
      </c>
      <c r="M194" s="216">
        <f>Variables!$I$27</f>
        <v>0.3</v>
      </c>
      <c r="N194" s="216">
        <f>Variables!$I$27</f>
        <v>0.3</v>
      </c>
      <c r="O194" s="216">
        <f>Variables!$I$27</f>
        <v>0.3</v>
      </c>
      <c r="P194" s="216">
        <f>Variables!$I$27</f>
        <v>0.3</v>
      </c>
      <c r="Q194" s="216">
        <f>Variables!$I$27</f>
        <v>0.3</v>
      </c>
      <c r="R194" s="216">
        <f>Variables!$I$27</f>
        <v>0.3</v>
      </c>
      <c r="S194" s="216">
        <f>Variables!$I$27</f>
        <v>0.3</v>
      </c>
      <c r="T194" s="216">
        <f>Variables!$I$27</f>
        <v>0.3</v>
      </c>
      <c r="U194" s="216">
        <f>Variables!$I$27</f>
        <v>0.3</v>
      </c>
      <c r="V194" s="216">
        <f>Variables!$I$27</f>
        <v>0.3</v>
      </c>
      <c r="W194" s="216">
        <f>Variables!$I$27</f>
        <v>0.3</v>
      </c>
      <c r="X194" s="216">
        <f>Variables!$I$27</f>
        <v>0.3</v>
      </c>
      <c r="Y194" s="216">
        <f>Variables!$I$27</f>
        <v>0.3</v>
      </c>
      <c r="Z194" s="216">
        <f>Variables!$I$27</f>
        <v>0.3</v>
      </c>
      <c r="AA194" s="216">
        <f>Variables!$I$27</f>
        <v>0.3</v>
      </c>
      <c r="AB194" s="216">
        <f>Variables!$I$27</f>
        <v>0.3</v>
      </c>
      <c r="AC194" s="216">
        <f>Variables!$I$27</f>
        <v>0.3</v>
      </c>
      <c r="AD194" s="216">
        <f>Variables!$I$27</f>
        <v>0.3</v>
      </c>
      <c r="AE194" s="216">
        <f>Variables!$I$27</f>
        <v>0.3</v>
      </c>
      <c r="AF194" s="216">
        <f>Variables!$I$27</f>
        <v>0.3</v>
      </c>
      <c r="AG194" s="216">
        <f>Variables!$I$27</f>
        <v>0.3</v>
      </c>
      <c r="AH194" s="216">
        <f>Variables!$I$27</f>
        <v>0.3</v>
      </c>
      <c r="AI194" s="216">
        <f>Variables!$I$27</f>
        <v>0.3</v>
      </c>
      <c r="AJ194" s="216">
        <f>Variables!$I$27</f>
        <v>0.3</v>
      </c>
      <c r="AK194" s="216">
        <f>Variables!$I$27</f>
        <v>0.3</v>
      </c>
      <c r="AL194" s="216">
        <f>Variables!$I$27</f>
        <v>0.3</v>
      </c>
      <c r="AM194" s="216">
        <f>Variables!$I$27</f>
        <v>0.3</v>
      </c>
      <c r="AN194" s="216">
        <f>Variables!$I$27</f>
        <v>0.3</v>
      </c>
      <c r="AO194" s="216">
        <f>Variables!$I$27</f>
        <v>0.3</v>
      </c>
      <c r="AP194" s="216">
        <f>Variables!$I$27</f>
        <v>0.3</v>
      </c>
      <c r="AQ194" s="216">
        <f>Variables!$I$27</f>
        <v>0.3</v>
      </c>
      <c r="AR194" s="216">
        <f>Variables!$I$27</f>
        <v>0.3</v>
      </c>
      <c r="AS194" s="216">
        <f>Variables!$I$27</f>
        <v>0.3</v>
      </c>
      <c r="AT194" s="216">
        <f>Variables!$I$27</f>
        <v>0.3</v>
      </c>
      <c r="AU194" s="216">
        <f>Variables!$I$27</f>
        <v>0.3</v>
      </c>
      <c r="AV194" s="216">
        <f>Variables!$I$27</f>
        <v>0.3</v>
      </c>
      <c r="AW194" s="216">
        <f>Variables!$I$27</f>
        <v>0.3</v>
      </c>
      <c r="AX194" s="216">
        <f>Variables!$I$27</f>
        <v>0.3</v>
      </c>
      <c r="AY194" s="216">
        <f>Variables!$I$27</f>
        <v>0.3</v>
      </c>
      <c r="AZ194" s="216">
        <f>Variables!$I$27</f>
        <v>0.3</v>
      </c>
      <c r="BA194" s="216">
        <f>Variables!$I$27</f>
        <v>0.3</v>
      </c>
      <c r="BB194" s="216">
        <f>Variables!$I$27</f>
        <v>0.3</v>
      </c>
      <c r="BC194" s="216">
        <f>Variables!$I$27</f>
        <v>0.3</v>
      </c>
      <c r="BD194" s="216">
        <f>Variables!$I$27</f>
        <v>0.3</v>
      </c>
      <c r="BE194" s="216">
        <f>Variables!$I$27</f>
        <v>0.3</v>
      </c>
      <c r="BF194" s="216">
        <f>Variables!$I$27</f>
        <v>0.3</v>
      </c>
      <c r="BG194" s="216">
        <f>Variables!$I$27</f>
        <v>0.3</v>
      </c>
      <c r="BH194" s="216">
        <f>Variables!$I$27</f>
        <v>0.3</v>
      </c>
      <c r="BI194" s="216">
        <f>Variables!$I$27</f>
        <v>0.3</v>
      </c>
      <c r="BJ194" s="216">
        <f>Variables!$I$27</f>
        <v>0.3</v>
      </c>
      <c r="BK194" s="216">
        <f>Variables!$I$27</f>
        <v>0.3</v>
      </c>
      <c r="BL194" s="216">
        <f>Variables!$I$27</f>
        <v>0.3</v>
      </c>
      <c r="BM194" s="216">
        <f>Variables!$I$27</f>
        <v>0.3</v>
      </c>
      <c r="BN194" s="216">
        <f>Variables!$I$27</f>
        <v>0.3</v>
      </c>
      <c r="BO194" s="216">
        <f>Variables!$I$27</f>
        <v>0.3</v>
      </c>
      <c r="BP194" s="216">
        <f>Variables!$I$27</f>
        <v>0.3</v>
      </c>
      <c r="BQ194" s="216">
        <f>Variables!$I$27</f>
        <v>0.3</v>
      </c>
    </row>
    <row r="195" spans="5:69">
      <c r="E195" s="326"/>
      <c r="F195" s="328"/>
      <c r="G195" s="329"/>
      <c r="H195" s="323"/>
      <c r="I195" s="230" t="s">
        <v>321</v>
      </c>
      <c r="J195" s="200">
        <f>J179*J194</f>
        <v>4.6632124352331603</v>
      </c>
      <c r="K195" s="200">
        <f>K179*K194</f>
        <v>4.8031088082901556</v>
      </c>
      <c r="L195" s="200">
        <f t="shared" ref="L195:BQ195" si="145">L179*L194</f>
        <v>4.9472020725388601</v>
      </c>
      <c r="M195" s="200">
        <f t="shared" si="145"/>
        <v>5.0956181347150258</v>
      </c>
      <c r="N195" s="200">
        <f t="shared" si="145"/>
        <v>5.2484866787564775</v>
      </c>
      <c r="O195" s="200">
        <f t="shared" si="145"/>
        <v>5.4059412791191717</v>
      </c>
      <c r="P195" s="200">
        <f t="shared" si="145"/>
        <v>5.5681195174927467</v>
      </c>
      <c r="Q195" s="200">
        <f t="shared" si="145"/>
        <v>5.7351631030175296</v>
      </c>
      <c r="R195" s="200">
        <f t="shared" si="145"/>
        <v>5.9072179961080549</v>
      </c>
      <c r="S195" s="200">
        <f t="shared" si="145"/>
        <v>6.0844345359912975</v>
      </c>
      <c r="T195" s="200">
        <f t="shared" si="145"/>
        <v>6.2669675720710369</v>
      </c>
      <c r="U195" s="200">
        <f t="shared" si="145"/>
        <v>6.4549765992331674</v>
      </c>
      <c r="V195" s="200">
        <f t="shared" si="145"/>
        <v>6.6486258972101613</v>
      </c>
      <c r="W195" s="200">
        <f t="shared" si="145"/>
        <v>6.8480846741264676</v>
      </c>
      <c r="X195" s="200">
        <f t="shared" si="145"/>
        <v>7.0535272143502619</v>
      </c>
      <c r="Y195" s="200">
        <f t="shared" si="145"/>
        <v>7.2651330307807687</v>
      </c>
      <c r="Z195" s="200">
        <f t="shared" si="145"/>
        <v>7.4830870217041925</v>
      </c>
      <c r="AA195" s="200">
        <f t="shared" si="145"/>
        <v>7.7075796323553183</v>
      </c>
      <c r="AB195" s="200">
        <f t="shared" si="145"/>
        <v>7.9388070213259789</v>
      </c>
      <c r="AC195" s="200">
        <f t="shared" si="145"/>
        <v>8.1769712319657586</v>
      </c>
      <c r="AD195" s="200">
        <f t="shared" si="145"/>
        <v>8.4222803689247296</v>
      </c>
      <c r="AE195" s="200">
        <f t="shared" si="145"/>
        <v>8.6749487799924712</v>
      </c>
      <c r="AF195" s="200">
        <f t="shared" si="145"/>
        <v>8.9351972433922473</v>
      </c>
      <c r="AG195" s="200">
        <f t="shared" si="145"/>
        <v>9.2032531606940111</v>
      </c>
      <c r="AH195" s="200">
        <f t="shared" si="145"/>
        <v>9.4793507555148349</v>
      </c>
      <c r="AI195" s="200">
        <f t="shared" si="145"/>
        <v>9.7637312781802787</v>
      </c>
      <c r="AJ195" s="200">
        <f t="shared" si="145"/>
        <v>10.056643216525687</v>
      </c>
      <c r="AK195" s="200">
        <f t="shared" si="145"/>
        <v>10.358342513021457</v>
      </c>
      <c r="AL195" s="200">
        <f t="shared" si="145"/>
        <v>10.669092788412103</v>
      </c>
      <c r="AM195" s="200">
        <f t="shared" si="145"/>
        <v>10.989165572064465</v>
      </c>
      <c r="AN195" s="200">
        <f t="shared" si="145"/>
        <v>11.3188405392264</v>
      </c>
      <c r="AO195" s="200">
        <f t="shared" si="145"/>
        <v>11.658405755403193</v>
      </c>
      <c r="AP195" s="200">
        <f t="shared" si="145"/>
        <v>12.008157928065289</v>
      </c>
      <c r="AQ195" s="200">
        <f t="shared" si="145"/>
        <v>12.368402665907245</v>
      </c>
      <c r="AR195" s="200">
        <f t="shared" si="145"/>
        <v>12.739454745884466</v>
      </c>
      <c r="AS195" s="200">
        <f t="shared" si="145"/>
        <v>13.121638388261001</v>
      </c>
      <c r="AT195" s="200">
        <f t="shared" si="145"/>
        <v>13.515287539908831</v>
      </c>
      <c r="AU195" s="200">
        <f t="shared" si="145"/>
        <v>13.920746166106094</v>
      </c>
      <c r="AV195" s="200">
        <f t="shared" si="145"/>
        <v>14.338368551089278</v>
      </c>
      <c r="AW195" s="200">
        <f t="shared" si="145"/>
        <v>14.768519607621959</v>
      </c>
      <c r="AX195" s="200">
        <f t="shared" si="145"/>
        <v>15.211575195850616</v>
      </c>
      <c r="AY195" s="200">
        <f t="shared" si="145"/>
        <v>15.667922451726135</v>
      </c>
      <c r="AZ195" s="200">
        <f t="shared" si="145"/>
        <v>16.137960125277917</v>
      </c>
      <c r="BA195" s="200">
        <f t="shared" si="145"/>
        <v>16.622098929036255</v>
      </c>
      <c r="BB195" s="200">
        <f t="shared" si="145"/>
        <v>17.120761896907347</v>
      </c>
      <c r="BC195" s="200">
        <f t="shared" si="145"/>
        <v>17.634384753814565</v>
      </c>
      <c r="BD195" s="200">
        <f t="shared" si="145"/>
        <v>18.163416296429002</v>
      </c>
      <c r="BE195" s="200">
        <f t="shared" si="145"/>
        <v>18.708318785321872</v>
      </c>
      <c r="BF195" s="200">
        <f t="shared" si="145"/>
        <v>19.269568348881528</v>
      </c>
      <c r="BG195" s="200">
        <f t="shared" si="145"/>
        <v>19.847655399347975</v>
      </c>
      <c r="BH195" s="200">
        <f t="shared" si="145"/>
        <v>20.443085061328414</v>
      </c>
      <c r="BI195" s="200">
        <f t="shared" si="145"/>
        <v>21.056377613168269</v>
      </c>
      <c r="BJ195" s="200">
        <f t="shared" si="145"/>
        <v>21.688068941563319</v>
      </c>
      <c r="BK195" s="200">
        <f t="shared" si="145"/>
        <v>22.338711009810218</v>
      </c>
      <c r="BL195" s="200">
        <f t="shared" si="145"/>
        <v>23.008872340104528</v>
      </c>
      <c r="BM195" s="200">
        <f t="shared" si="145"/>
        <v>23.699138510307662</v>
      </c>
      <c r="BN195" s="200">
        <f t="shared" si="145"/>
        <v>24.410112665616889</v>
      </c>
      <c r="BO195" s="200">
        <f t="shared" si="145"/>
        <v>25.142416045585396</v>
      </c>
      <c r="BP195" s="200">
        <f t="shared" si="145"/>
        <v>25.896688526952957</v>
      </c>
      <c r="BQ195" s="200">
        <f t="shared" si="145"/>
        <v>26.67358918276155</v>
      </c>
    </row>
    <row r="196" spans="5:69">
      <c r="E196" s="326"/>
      <c r="F196" s="328"/>
      <c r="G196" s="329"/>
      <c r="H196" s="323"/>
      <c r="I196" s="230" t="s">
        <v>324</v>
      </c>
      <c r="J196" s="200">
        <f>J195/J284</f>
        <v>4.6632124352331603</v>
      </c>
      <c r="K196" s="200">
        <f>K195/K284</f>
        <v>4.7089302042060348</v>
      </c>
      <c r="L196" s="200">
        <f t="shared" ref="L196:BQ196" si="146">L195/L284</f>
        <v>4.7550961866002117</v>
      </c>
      <c r="M196" s="200">
        <f t="shared" si="146"/>
        <v>4.8017147766649186</v>
      </c>
      <c r="N196" s="200">
        <f t="shared" si="146"/>
        <v>4.8487904117302616</v>
      </c>
      <c r="O196" s="200">
        <f t="shared" si="146"/>
        <v>4.8963275726295779</v>
      </c>
      <c r="P196" s="200">
        <f t="shared" si="146"/>
        <v>4.9443307841259472</v>
      </c>
      <c r="Q196" s="200">
        <f t="shared" si="146"/>
        <v>4.9928046153428687</v>
      </c>
      <c r="R196" s="200">
        <f t="shared" si="146"/>
        <v>5.0417536801991698</v>
      </c>
      <c r="S196" s="200">
        <f t="shared" si="146"/>
        <v>5.0911826378481821</v>
      </c>
      <c r="T196" s="200">
        <f t="shared" si="146"/>
        <v>5.1410961931212036</v>
      </c>
      <c r="U196" s="200">
        <f t="shared" si="146"/>
        <v>5.191499096975333</v>
      </c>
      <c r="V196" s="200">
        <f t="shared" si="146"/>
        <v>5.2423961469456781</v>
      </c>
      <c r="W196" s="200">
        <f t="shared" si="146"/>
        <v>5.2937921876020102</v>
      </c>
      <c r="X196" s="200">
        <f t="shared" si="146"/>
        <v>5.345692111009873</v>
      </c>
      <c r="Y196" s="200">
        <f t="shared" si="146"/>
        <v>5.3981008571962432</v>
      </c>
      <c r="Z196" s="200">
        <f t="shared" si="146"/>
        <v>5.4510234146197361</v>
      </c>
      <c r="AA196" s="200">
        <f t="shared" si="146"/>
        <v>5.5044648206454196</v>
      </c>
      <c r="AB196" s="200">
        <f t="shared" si="146"/>
        <v>5.5584301620242966</v>
      </c>
      <c r="AC196" s="200">
        <f t="shared" si="146"/>
        <v>5.6129245753774768</v>
      </c>
      <c r="AD196" s="200">
        <f t="shared" si="146"/>
        <v>5.667953247685098</v>
      </c>
      <c r="AE196" s="200">
        <f t="shared" si="146"/>
        <v>5.7235214167800494</v>
      </c>
      <c r="AF196" s="200">
        <f t="shared" si="146"/>
        <v>5.7796343718465222</v>
      </c>
      <c r="AG196" s="200">
        <f t="shared" si="146"/>
        <v>5.8362974539234456</v>
      </c>
      <c r="AH196" s="200">
        <f t="shared" si="146"/>
        <v>5.8935160564128939</v>
      </c>
      <c r="AI196" s="200">
        <f t="shared" si="146"/>
        <v>5.9512956255934117</v>
      </c>
      <c r="AJ196" s="200">
        <f t="shared" si="146"/>
        <v>6.0096416611384447</v>
      </c>
      <c r="AK196" s="200">
        <f t="shared" si="146"/>
        <v>6.0685597166398004</v>
      </c>
      <c r="AL196" s="200">
        <f t="shared" si="146"/>
        <v>6.1280554001362697</v>
      </c>
      <c r="AM196" s="200">
        <f t="shared" si="146"/>
        <v>6.1881343746474098</v>
      </c>
      <c r="AN196" s="200">
        <f t="shared" si="146"/>
        <v>6.2488023587125809</v>
      </c>
      <c r="AO196" s="200">
        <f t="shared" si="146"/>
        <v>6.3100651269352532</v>
      </c>
      <c r="AP196" s="200">
        <f t="shared" si="146"/>
        <v>6.3719285105326584</v>
      </c>
      <c r="AQ196" s="200">
        <f t="shared" si="146"/>
        <v>6.4343983978908206</v>
      </c>
      <c r="AR196" s="200">
        <f t="shared" si="146"/>
        <v>6.4974807351250465</v>
      </c>
      <c r="AS196" s="200">
        <f t="shared" si="146"/>
        <v>6.5611815266458802</v>
      </c>
      <c r="AT196" s="200">
        <f t="shared" si="146"/>
        <v>6.6255068357306435</v>
      </c>
      <c r="AU196" s="200">
        <f t="shared" si="146"/>
        <v>6.6904627851005509</v>
      </c>
      <c r="AV196" s="200">
        <f t="shared" si="146"/>
        <v>6.7560555575034984</v>
      </c>
      <c r="AW196" s="200">
        <f t="shared" si="146"/>
        <v>6.8222913963025533</v>
      </c>
      <c r="AX196" s="200">
        <f t="shared" si="146"/>
        <v>6.8891766060702233</v>
      </c>
      <c r="AY196" s="200">
        <f t="shared" si="146"/>
        <v>6.9567175531885601</v>
      </c>
      <c r="AZ196" s="200">
        <f t="shared" si="146"/>
        <v>7.0249206664551131</v>
      </c>
      <c r="BA196" s="200">
        <f t="shared" si="146"/>
        <v>7.0937924376948693</v>
      </c>
      <c r="BB196" s="200">
        <f t="shared" si="146"/>
        <v>7.1633394223781544</v>
      </c>
      <c r="BC196" s="200">
        <f t="shared" si="146"/>
        <v>7.2335682402446055</v>
      </c>
      <c r="BD196" s="200">
        <f t="shared" si="146"/>
        <v>7.3044855759332785</v>
      </c>
      <c r="BE196" s="200">
        <f t="shared" si="146"/>
        <v>7.3760981796188991</v>
      </c>
      <c r="BF196" s="200">
        <f t="shared" si="146"/>
        <v>7.448412867654377</v>
      </c>
      <c r="BG196" s="200">
        <f t="shared" si="146"/>
        <v>7.5214365232196183</v>
      </c>
      <c r="BH196" s="200">
        <f t="shared" si="146"/>
        <v>7.5951760969766733</v>
      </c>
      <c r="BI196" s="200">
        <f t="shared" si="146"/>
        <v>7.669638607731347</v>
      </c>
      <c r="BJ196" s="200">
        <f t="shared" si="146"/>
        <v>7.744831143101262</v>
      </c>
      <c r="BK196" s="200">
        <f t="shared" si="146"/>
        <v>7.8207608601904903</v>
      </c>
      <c r="BL196" s="200">
        <f t="shared" si="146"/>
        <v>7.89743498627079</v>
      </c>
      <c r="BM196" s="200">
        <f t="shared" si="146"/>
        <v>7.974860819469523</v>
      </c>
      <c r="BN196" s="200">
        <f t="shared" si="146"/>
        <v>8.053045729464321</v>
      </c>
      <c r="BO196" s="200">
        <f t="shared" si="146"/>
        <v>8.1319971581845589</v>
      </c>
      <c r="BP196" s="200">
        <f t="shared" si="146"/>
        <v>8.2117226205197014</v>
      </c>
      <c r="BQ196" s="200">
        <f t="shared" si="146"/>
        <v>8.2922297050346003</v>
      </c>
    </row>
    <row r="197" spans="5:69">
      <c r="E197" s="326"/>
      <c r="F197" s="328"/>
      <c r="G197" s="329"/>
      <c r="H197" s="323"/>
      <c r="I197" s="230" t="s">
        <v>65</v>
      </c>
      <c r="J197" s="203">
        <f>Variables!$I$9</f>
        <v>9</v>
      </c>
      <c r="K197" s="203">
        <f>Variables!$I$9</f>
        <v>9</v>
      </c>
      <c r="L197" s="203">
        <f>Variables!$I$9</f>
        <v>9</v>
      </c>
      <c r="M197" s="203">
        <f>Variables!$I$9</f>
        <v>9</v>
      </c>
      <c r="N197" s="203">
        <f>Variables!$I$9</f>
        <v>9</v>
      </c>
      <c r="O197" s="203">
        <f>Variables!$I$9</f>
        <v>9</v>
      </c>
      <c r="P197" s="203">
        <f>Variables!$I$9</f>
        <v>9</v>
      </c>
      <c r="Q197" s="203">
        <f>Variables!$I$9</f>
        <v>9</v>
      </c>
      <c r="R197" s="203">
        <f>Variables!$I$9</f>
        <v>9</v>
      </c>
      <c r="S197" s="203">
        <f>Variables!$I$9</f>
        <v>9</v>
      </c>
      <c r="T197" s="203">
        <f>Variables!$I$9</f>
        <v>9</v>
      </c>
      <c r="U197" s="203">
        <f>Variables!$I$9</f>
        <v>9</v>
      </c>
      <c r="V197" s="203">
        <f>Variables!$I$9</f>
        <v>9</v>
      </c>
      <c r="W197" s="203">
        <f>Variables!$I$9</f>
        <v>9</v>
      </c>
      <c r="X197" s="203">
        <f>Variables!$I$9</f>
        <v>9</v>
      </c>
      <c r="Y197" s="203">
        <f>Variables!$I$9</f>
        <v>9</v>
      </c>
      <c r="Z197" s="203">
        <f>Variables!$I$9</f>
        <v>9</v>
      </c>
      <c r="AA197" s="203">
        <f>Variables!$I$9</f>
        <v>9</v>
      </c>
      <c r="AB197" s="203">
        <f>Variables!$I$9</f>
        <v>9</v>
      </c>
      <c r="AC197" s="203">
        <f>Variables!$I$9</f>
        <v>9</v>
      </c>
      <c r="AD197" s="203">
        <f>Variables!$I$9</f>
        <v>9</v>
      </c>
      <c r="AE197" s="203">
        <f>Variables!$I$9</f>
        <v>9</v>
      </c>
      <c r="AF197" s="203">
        <f>Variables!$I$9</f>
        <v>9</v>
      </c>
      <c r="AG197" s="203">
        <f>Variables!$I$9</f>
        <v>9</v>
      </c>
      <c r="AH197" s="203">
        <f>Variables!$I$9</f>
        <v>9</v>
      </c>
      <c r="AI197" s="203">
        <f>Variables!$I$9</f>
        <v>9</v>
      </c>
      <c r="AJ197" s="203">
        <f>Variables!$I$9</f>
        <v>9</v>
      </c>
      <c r="AK197" s="203">
        <f>Variables!$I$9</f>
        <v>9</v>
      </c>
      <c r="AL197" s="203">
        <f>Variables!$I$9</f>
        <v>9</v>
      </c>
      <c r="AM197" s="203">
        <f>Variables!$I$9</f>
        <v>9</v>
      </c>
      <c r="AN197" s="203">
        <f>Variables!$I$9</f>
        <v>9</v>
      </c>
      <c r="AO197" s="203">
        <f>Variables!$I$9</f>
        <v>9</v>
      </c>
      <c r="AP197" s="203">
        <f>Variables!$I$9</f>
        <v>9</v>
      </c>
      <c r="AQ197" s="203">
        <f>Variables!$I$9</f>
        <v>9</v>
      </c>
      <c r="AR197" s="203">
        <f>Variables!$I$9</f>
        <v>9</v>
      </c>
      <c r="AS197" s="203">
        <f>Variables!$I$9</f>
        <v>9</v>
      </c>
      <c r="AT197" s="203">
        <f>Variables!$I$9</f>
        <v>9</v>
      </c>
      <c r="AU197" s="203">
        <f>Variables!$I$9</f>
        <v>9</v>
      </c>
      <c r="AV197" s="203">
        <f>Variables!$I$9</f>
        <v>9</v>
      </c>
      <c r="AW197" s="203">
        <f>Variables!$I$9</f>
        <v>9</v>
      </c>
      <c r="AX197" s="203">
        <f>Variables!$I$9</f>
        <v>9</v>
      </c>
      <c r="AY197" s="203">
        <f>Variables!$I$9</f>
        <v>9</v>
      </c>
      <c r="AZ197" s="203">
        <f>Variables!$I$9</f>
        <v>9</v>
      </c>
      <c r="BA197" s="203">
        <f>Variables!$I$9</f>
        <v>9</v>
      </c>
      <c r="BB197" s="203">
        <f>Variables!$I$9</f>
        <v>9</v>
      </c>
      <c r="BC197" s="203">
        <f>Variables!$I$9</f>
        <v>9</v>
      </c>
      <c r="BD197" s="203">
        <f>Variables!$I$9</f>
        <v>9</v>
      </c>
      <c r="BE197" s="203">
        <f>Variables!$I$9</f>
        <v>9</v>
      </c>
      <c r="BF197" s="203">
        <f>Variables!$I$9</f>
        <v>9</v>
      </c>
      <c r="BG197" s="203">
        <f>Variables!$I$9</f>
        <v>9</v>
      </c>
      <c r="BH197" s="203">
        <f>Variables!$I$9</f>
        <v>9</v>
      </c>
      <c r="BI197" s="203">
        <f>Variables!$I$9</f>
        <v>9</v>
      </c>
      <c r="BJ197" s="203">
        <f>Variables!$I$9</f>
        <v>9</v>
      </c>
      <c r="BK197" s="203">
        <f>Variables!$I$9</f>
        <v>9</v>
      </c>
      <c r="BL197" s="203">
        <f>Variables!$I$9</f>
        <v>9</v>
      </c>
      <c r="BM197" s="203">
        <f>Variables!$I$9</f>
        <v>9</v>
      </c>
      <c r="BN197" s="203">
        <f>Variables!$I$9</f>
        <v>9</v>
      </c>
      <c r="BO197" s="203">
        <f>Variables!$I$9</f>
        <v>9</v>
      </c>
      <c r="BP197" s="203">
        <f>Variables!$I$9</f>
        <v>9</v>
      </c>
      <c r="BQ197" s="203">
        <f>Variables!$I$9</f>
        <v>9</v>
      </c>
    </row>
    <row r="198" spans="5:69">
      <c r="E198" s="326"/>
      <c r="F198" s="328"/>
      <c r="G198" s="329"/>
      <c r="H198" s="323"/>
      <c r="I198" s="230" t="s">
        <v>299</v>
      </c>
      <c r="J198" s="200">
        <v>0</v>
      </c>
      <c r="K198" s="200">
        <f t="shared" ref="K198:BQ198" si="147">J200*$B$6</f>
        <v>1.8652849740932642</v>
      </c>
      <c r="L198" s="200">
        <f t="shared" si="147"/>
        <v>2.8162145687290465</v>
      </c>
      <c r="M198" s="200">
        <f t="shared" si="147"/>
        <v>3.3101457590046084</v>
      </c>
      <c r="N198" s="200">
        <f t="shared" si="147"/>
        <v>3.5757587901682713</v>
      </c>
      <c r="O198" s="200">
        <f t="shared" si="147"/>
        <v>3.7273955597762405</v>
      </c>
      <c r="P198" s="200">
        <f t="shared" si="147"/>
        <v>3.8222288089399514</v>
      </c>
      <c r="Q198" s="200">
        <f t="shared" si="147"/>
        <v>3.8888467181203552</v>
      </c>
      <c r="R198" s="200">
        <f t="shared" si="147"/>
        <v>3.9415452051973254</v>
      </c>
      <c r="S198" s="200">
        <f t="shared" si="147"/>
        <v>3.9874740746783304</v>
      </c>
      <c r="T198" s="200">
        <f t="shared" si="147"/>
        <v>4.0302100924784385</v>
      </c>
      <c r="U198" s="200">
        <f t="shared" si="147"/>
        <v>4.0715435234877004</v>
      </c>
      <c r="V198" s="200">
        <f t="shared" si="147"/>
        <v>4.1123714005339833</v>
      </c>
      <c r="W198" s="200">
        <f t="shared" si="147"/>
        <v>4.1531441590452625</v>
      </c>
      <c r="X198" s="200">
        <f t="shared" si="147"/>
        <v>4.1940889545634361</v>
      </c>
      <c r="Y198" s="200">
        <f t="shared" si="147"/>
        <v>4.2353213216856664</v>
      </c>
      <c r="Z198" s="200">
        <f t="shared" si="147"/>
        <v>4.2769010037213304</v>
      </c>
      <c r="AA198" s="200">
        <f t="shared" si="147"/>
        <v>4.3188598677085599</v>
      </c>
      <c r="AB198" s="200">
        <f t="shared" si="147"/>
        <v>4.3612158621124477</v>
      </c>
      <c r="AC198" s="200">
        <f t="shared" si="147"/>
        <v>4.4039799958659422</v>
      </c>
      <c r="AD198" s="200">
        <f t="shared" si="147"/>
        <v>4.4471598280839615</v>
      </c>
      <c r="AE198" s="200">
        <f t="shared" si="147"/>
        <v>4.4907612131160199</v>
      </c>
      <c r="AF198" s="200">
        <f t="shared" si="147"/>
        <v>4.5347891732700294</v>
      </c>
      <c r="AG198" s="200">
        <f t="shared" si="147"/>
        <v>4.5792483353736229</v>
      </c>
      <c r="AH198" s="200">
        <f t="shared" si="147"/>
        <v>4.6241431492561897</v>
      </c>
      <c r="AI198" s="200">
        <f t="shared" si="147"/>
        <v>4.669477997193253</v>
      </c>
      <c r="AJ198" s="200">
        <f t="shared" si="147"/>
        <v>4.7152572488339919</v>
      </c>
      <c r="AK198" s="200">
        <f t="shared" si="147"/>
        <v>4.7614852888723744</v>
      </c>
      <c r="AL198" s="200">
        <f t="shared" si="147"/>
        <v>4.808166531092108</v>
      </c>
      <c r="AM198" s="200">
        <f t="shared" si="147"/>
        <v>4.8553054256005623</v>
      </c>
      <c r="AN198" s="200">
        <f t="shared" si="147"/>
        <v>4.9029064626592458</v>
      </c>
      <c r="AO198" s="200">
        <f t="shared" si="147"/>
        <v>4.9509741748146556</v>
      </c>
      <c r="AP198" s="200">
        <f t="shared" si="147"/>
        <v>4.9995131381814293</v>
      </c>
      <c r="AQ198" s="200">
        <f t="shared" si="147"/>
        <v>5.048527973303778</v>
      </c>
      <c r="AR198" s="200">
        <f t="shared" si="147"/>
        <v>5.0980233458082171</v>
      </c>
      <c r="AS198" s="200">
        <f t="shared" si="147"/>
        <v>5.1480039669541275</v>
      </c>
      <c r="AT198" s="200">
        <f t="shared" si="147"/>
        <v>5.1984745941354156</v>
      </c>
      <c r="AU198" s="200">
        <f t="shared" si="147"/>
        <v>5.2494400313599661</v>
      </c>
      <c r="AV198" s="200">
        <f t="shared" si="147"/>
        <v>5.3009051297202037</v>
      </c>
      <c r="AW198" s="200">
        <f t="shared" si="147"/>
        <v>5.3528747878615022</v>
      </c>
      <c r="AX198" s="200">
        <f t="shared" si="147"/>
        <v>5.4053539524517724</v>
      </c>
      <c r="AY198" s="200">
        <f t="shared" si="147"/>
        <v>5.4583476186539759</v>
      </c>
      <c r="AZ198" s="200">
        <f t="shared" si="147"/>
        <v>5.5118608306024122</v>
      </c>
      <c r="BA198" s="200">
        <f t="shared" si="147"/>
        <v>5.5658986818832519</v>
      </c>
      <c r="BB198" s="200">
        <f t="shared" si="147"/>
        <v>5.6204663160195736</v>
      </c>
      <c r="BC198" s="200">
        <f t="shared" si="147"/>
        <v>5.6755689269610485</v>
      </c>
      <c r="BD198" s="200">
        <f t="shared" si="147"/>
        <v>5.7312117595783665</v>
      </c>
      <c r="BE198" s="200">
        <f t="shared" si="147"/>
        <v>5.787400110162495</v>
      </c>
      <c r="BF198" s="200">
        <f t="shared" si="147"/>
        <v>5.8441393269288078</v>
      </c>
      <c r="BG198" s="200">
        <f t="shared" si="147"/>
        <v>5.9014348105261547</v>
      </c>
      <c r="BH198" s="200">
        <f t="shared" si="147"/>
        <v>5.9592920145509254</v>
      </c>
      <c r="BI198" s="200">
        <f t="shared" si="147"/>
        <v>6.0177164460661317</v>
      </c>
      <c r="BJ198" s="200">
        <f t="shared" si="147"/>
        <v>6.0767136661256052</v>
      </c>
      <c r="BK198" s="200">
        <f t="shared" si="147"/>
        <v>6.1362892903033082</v>
      </c>
      <c r="BL198" s="200">
        <f t="shared" si="147"/>
        <v>6.1964489892278509</v>
      </c>
      <c r="BM198" s="200">
        <f t="shared" si="147"/>
        <v>6.2571984891222421</v>
      </c>
      <c r="BN198" s="200">
        <f t="shared" si="147"/>
        <v>6.3185435723489309</v>
      </c>
      <c r="BO198" s="200">
        <f t="shared" si="147"/>
        <v>6.3804900779601939</v>
      </c>
      <c r="BP198" s="200">
        <f t="shared" si="147"/>
        <v>6.4430439022539208</v>
      </c>
      <c r="BQ198" s="200">
        <f t="shared" si="147"/>
        <v>6.5062109993348418</v>
      </c>
    </row>
    <row r="199" spans="5:69">
      <c r="E199" s="326"/>
      <c r="F199" s="328"/>
      <c r="G199" s="329"/>
      <c r="H199" s="323"/>
      <c r="I199" s="230" t="s">
        <v>301</v>
      </c>
      <c r="J199" s="200">
        <v>0</v>
      </c>
      <c r="K199" s="200">
        <f t="shared" ref="K199:BQ199" si="148">J200*$B$7</f>
        <v>0.46632124352331605</v>
      </c>
      <c r="L199" s="200">
        <f t="shared" si="148"/>
        <v>0.70405364218226163</v>
      </c>
      <c r="M199" s="200">
        <f t="shared" si="148"/>
        <v>0.8275364397511521</v>
      </c>
      <c r="N199" s="200">
        <f t="shared" si="148"/>
        <v>0.89393969754206781</v>
      </c>
      <c r="O199" s="200">
        <f t="shared" si="148"/>
        <v>0.93184888994406012</v>
      </c>
      <c r="P199" s="200">
        <f t="shared" si="148"/>
        <v>0.95555720223498786</v>
      </c>
      <c r="Q199" s="200">
        <f t="shared" si="148"/>
        <v>0.9722116795300888</v>
      </c>
      <c r="R199" s="200">
        <f t="shared" si="148"/>
        <v>0.98538630129933136</v>
      </c>
      <c r="S199" s="200">
        <f t="shared" si="148"/>
        <v>0.99686851866958259</v>
      </c>
      <c r="T199" s="200">
        <f t="shared" si="148"/>
        <v>1.0075525231196096</v>
      </c>
      <c r="U199" s="200">
        <f t="shared" si="148"/>
        <v>1.0178858808719251</v>
      </c>
      <c r="V199" s="200">
        <f t="shared" si="148"/>
        <v>1.0280928501334958</v>
      </c>
      <c r="W199" s="200">
        <f t="shared" si="148"/>
        <v>1.0382860397613156</v>
      </c>
      <c r="X199" s="200">
        <f t="shared" si="148"/>
        <v>1.048522238640859</v>
      </c>
      <c r="Y199" s="200">
        <f t="shared" si="148"/>
        <v>1.0588303304214166</v>
      </c>
      <c r="Z199" s="200">
        <f t="shared" si="148"/>
        <v>1.0692252509303326</v>
      </c>
      <c r="AA199" s="200">
        <f t="shared" si="148"/>
        <v>1.07971496692714</v>
      </c>
      <c r="AB199" s="200">
        <f t="shared" si="148"/>
        <v>1.0903039655281119</v>
      </c>
      <c r="AC199" s="200">
        <f t="shared" si="148"/>
        <v>1.1009949989664856</v>
      </c>
      <c r="AD199" s="200">
        <f t="shared" si="148"/>
        <v>1.1117899570209904</v>
      </c>
      <c r="AE199" s="200">
        <f t="shared" si="148"/>
        <v>1.122690303279005</v>
      </c>
      <c r="AF199" s="200">
        <f t="shared" si="148"/>
        <v>1.1336972933175073</v>
      </c>
      <c r="AG199" s="200">
        <f t="shared" si="148"/>
        <v>1.1448120838434057</v>
      </c>
      <c r="AH199" s="200">
        <f t="shared" si="148"/>
        <v>1.1560357873140474</v>
      </c>
      <c r="AI199" s="200">
        <f t="shared" si="148"/>
        <v>1.1673694992983132</v>
      </c>
      <c r="AJ199" s="200">
        <f t="shared" si="148"/>
        <v>1.178814312208498</v>
      </c>
      <c r="AK199" s="200">
        <f t="shared" si="148"/>
        <v>1.1903713222180936</v>
      </c>
      <c r="AL199" s="200">
        <f t="shared" si="148"/>
        <v>1.202041632773027</v>
      </c>
      <c r="AM199" s="200">
        <f t="shared" si="148"/>
        <v>1.2138263564001406</v>
      </c>
      <c r="AN199" s="200">
        <f t="shared" si="148"/>
        <v>1.2257266156648114</v>
      </c>
      <c r="AO199" s="200">
        <f t="shared" si="148"/>
        <v>1.2377435437036639</v>
      </c>
      <c r="AP199" s="200">
        <f t="shared" si="148"/>
        <v>1.2498782845453573</v>
      </c>
      <c r="AQ199" s="200">
        <f t="shared" si="148"/>
        <v>1.2621319933259445</v>
      </c>
      <c r="AR199" s="200">
        <f t="shared" si="148"/>
        <v>1.2745058364520543</v>
      </c>
      <c r="AS199" s="200">
        <f t="shared" si="148"/>
        <v>1.2870009917385319</v>
      </c>
      <c r="AT199" s="200">
        <f t="shared" si="148"/>
        <v>1.2996186485338539</v>
      </c>
      <c r="AU199" s="200">
        <f t="shared" si="148"/>
        <v>1.3123600078399915</v>
      </c>
      <c r="AV199" s="200">
        <f t="shared" si="148"/>
        <v>1.3252262824300509</v>
      </c>
      <c r="AW199" s="200">
        <f t="shared" si="148"/>
        <v>1.3382186969653755</v>
      </c>
      <c r="AX199" s="200">
        <f t="shared" si="148"/>
        <v>1.3513384881129431</v>
      </c>
      <c r="AY199" s="200">
        <f t="shared" si="148"/>
        <v>1.364586904663494</v>
      </c>
      <c r="AZ199" s="200">
        <f t="shared" si="148"/>
        <v>1.377965207650603</v>
      </c>
      <c r="BA199" s="200">
        <f t="shared" si="148"/>
        <v>1.391474670470813</v>
      </c>
      <c r="BB199" s="200">
        <f t="shared" si="148"/>
        <v>1.4051165790048934</v>
      </c>
      <c r="BC199" s="200">
        <f t="shared" si="148"/>
        <v>1.4188922317402621</v>
      </c>
      <c r="BD199" s="200">
        <f t="shared" si="148"/>
        <v>1.4328029398945916</v>
      </c>
      <c r="BE199" s="200">
        <f t="shared" si="148"/>
        <v>1.4468500275406238</v>
      </c>
      <c r="BF199" s="200">
        <f t="shared" si="148"/>
        <v>1.4610348317322019</v>
      </c>
      <c r="BG199" s="200">
        <f t="shared" si="148"/>
        <v>1.4753587026315387</v>
      </c>
      <c r="BH199" s="200">
        <f t="shared" si="148"/>
        <v>1.4898230036377313</v>
      </c>
      <c r="BI199" s="200">
        <f t="shared" si="148"/>
        <v>1.5044291115165329</v>
      </c>
      <c r="BJ199" s="200">
        <f t="shared" si="148"/>
        <v>1.5191784165314013</v>
      </c>
      <c r="BK199" s="200">
        <f t="shared" si="148"/>
        <v>1.534072322575827</v>
      </c>
      <c r="BL199" s="200">
        <f t="shared" si="148"/>
        <v>1.5491122473069627</v>
      </c>
      <c r="BM199" s="200">
        <f t="shared" si="148"/>
        <v>1.5642996222805605</v>
      </c>
      <c r="BN199" s="200">
        <f t="shared" si="148"/>
        <v>1.5796358930872327</v>
      </c>
      <c r="BO199" s="200">
        <f t="shared" si="148"/>
        <v>1.5951225194900485</v>
      </c>
      <c r="BP199" s="200">
        <f t="shared" si="148"/>
        <v>1.6107609755634802</v>
      </c>
      <c r="BQ199" s="200">
        <f t="shared" si="148"/>
        <v>1.6265527498337105</v>
      </c>
    </row>
    <row r="200" spans="5:69">
      <c r="E200" s="326"/>
      <c r="F200" s="328"/>
      <c r="G200" s="329"/>
      <c r="H200" s="323"/>
      <c r="I200" s="230" t="s">
        <v>325</v>
      </c>
      <c r="J200" s="200">
        <f>J196+J198+J199</f>
        <v>4.6632124352331603</v>
      </c>
      <c r="K200" s="200">
        <f>K196+K198+K199</f>
        <v>7.0405364218226154</v>
      </c>
      <c r="L200" s="200">
        <f t="shared" ref="L200:BQ200" si="149">L196+L198+L199</f>
        <v>8.2753643975115203</v>
      </c>
      <c r="M200" s="200">
        <f t="shared" si="149"/>
        <v>8.9393969754206779</v>
      </c>
      <c r="N200" s="200">
        <f t="shared" si="149"/>
        <v>9.3184888994406005</v>
      </c>
      <c r="O200" s="200">
        <f t="shared" si="149"/>
        <v>9.5555720223498781</v>
      </c>
      <c r="P200" s="200">
        <f t="shared" si="149"/>
        <v>9.722116795300888</v>
      </c>
      <c r="Q200" s="200">
        <f t="shared" si="149"/>
        <v>9.8538630129933136</v>
      </c>
      <c r="R200" s="200">
        <f t="shared" si="149"/>
        <v>9.9686851866958257</v>
      </c>
      <c r="S200" s="200">
        <f t="shared" si="149"/>
        <v>10.075525231196096</v>
      </c>
      <c r="T200" s="200">
        <f t="shared" si="149"/>
        <v>10.178858808719252</v>
      </c>
      <c r="U200" s="200">
        <f t="shared" si="149"/>
        <v>10.280928501334957</v>
      </c>
      <c r="V200" s="200">
        <f t="shared" si="149"/>
        <v>10.382860397613156</v>
      </c>
      <c r="W200" s="200">
        <f t="shared" si="149"/>
        <v>10.485222386408589</v>
      </c>
      <c r="X200" s="200">
        <f t="shared" si="149"/>
        <v>10.588303304214167</v>
      </c>
      <c r="Y200" s="200">
        <f t="shared" si="149"/>
        <v>10.692252509303326</v>
      </c>
      <c r="Z200" s="200">
        <f t="shared" si="149"/>
        <v>10.797149669271398</v>
      </c>
      <c r="AA200" s="200">
        <f t="shared" si="149"/>
        <v>10.90303965528112</v>
      </c>
      <c r="AB200" s="200">
        <f t="shared" si="149"/>
        <v>11.009949989664856</v>
      </c>
      <c r="AC200" s="200">
        <f t="shared" si="149"/>
        <v>11.117899570209904</v>
      </c>
      <c r="AD200" s="200">
        <f t="shared" si="149"/>
        <v>11.22690303279005</v>
      </c>
      <c r="AE200" s="200">
        <f t="shared" si="149"/>
        <v>11.336972933175073</v>
      </c>
      <c r="AF200" s="200">
        <f t="shared" si="149"/>
        <v>11.448120838434058</v>
      </c>
      <c r="AG200" s="200">
        <f t="shared" si="149"/>
        <v>11.560357873140473</v>
      </c>
      <c r="AH200" s="200">
        <f t="shared" si="149"/>
        <v>11.673694992983132</v>
      </c>
      <c r="AI200" s="200">
        <f t="shared" si="149"/>
        <v>11.788143122084978</v>
      </c>
      <c r="AJ200" s="200">
        <f t="shared" si="149"/>
        <v>11.903713222180935</v>
      </c>
      <c r="AK200" s="200">
        <f t="shared" si="149"/>
        <v>12.020416327730269</v>
      </c>
      <c r="AL200" s="200">
        <f t="shared" si="149"/>
        <v>12.138263564001404</v>
      </c>
      <c r="AM200" s="200">
        <f t="shared" si="149"/>
        <v>12.257266156648113</v>
      </c>
      <c r="AN200" s="200">
        <f t="shared" si="149"/>
        <v>12.377435437036638</v>
      </c>
      <c r="AO200" s="200">
        <f t="shared" si="149"/>
        <v>12.498782845453572</v>
      </c>
      <c r="AP200" s="200">
        <f t="shared" si="149"/>
        <v>12.621319933259445</v>
      </c>
      <c r="AQ200" s="200">
        <f t="shared" si="149"/>
        <v>12.745058364520542</v>
      </c>
      <c r="AR200" s="200">
        <f t="shared" si="149"/>
        <v>12.870009917385318</v>
      </c>
      <c r="AS200" s="200">
        <f t="shared" si="149"/>
        <v>12.996186485338539</v>
      </c>
      <c r="AT200" s="200">
        <f t="shared" si="149"/>
        <v>13.123600078399914</v>
      </c>
      <c r="AU200" s="200">
        <f t="shared" si="149"/>
        <v>13.252262824300509</v>
      </c>
      <c r="AV200" s="200">
        <f t="shared" si="149"/>
        <v>13.382186969653754</v>
      </c>
      <c r="AW200" s="200">
        <f t="shared" si="149"/>
        <v>13.513384881129431</v>
      </c>
      <c r="AX200" s="200">
        <f t="shared" si="149"/>
        <v>13.645869046634939</v>
      </c>
      <c r="AY200" s="200">
        <f t="shared" si="149"/>
        <v>13.779652076506029</v>
      </c>
      <c r="AZ200" s="200">
        <f t="shared" si="149"/>
        <v>13.914746704708129</v>
      </c>
      <c r="BA200" s="200">
        <f t="shared" si="149"/>
        <v>14.051165790048934</v>
      </c>
      <c r="BB200" s="200">
        <f t="shared" si="149"/>
        <v>14.188922317402621</v>
      </c>
      <c r="BC200" s="200">
        <f t="shared" si="149"/>
        <v>14.328029398945915</v>
      </c>
      <c r="BD200" s="200">
        <f t="shared" si="149"/>
        <v>14.468500275406237</v>
      </c>
      <c r="BE200" s="200">
        <f t="shared" si="149"/>
        <v>14.610348317322018</v>
      </c>
      <c r="BF200" s="200">
        <f t="shared" si="149"/>
        <v>14.753587026315387</v>
      </c>
      <c r="BG200" s="200">
        <f t="shared" si="149"/>
        <v>14.898230036377312</v>
      </c>
      <c r="BH200" s="200">
        <f t="shared" si="149"/>
        <v>15.044291115165329</v>
      </c>
      <c r="BI200" s="200">
        <f t="shared" si="149"/>
        <v>15.191784165314012</v>
      </c>
      <c r="BJ200" s="200">
        <f t="shared" si="149"/>
        <v>15.34072322575827</v>
      </c>
      <c r="BK200" s="200">
        <f t="shared" si="149"/>
        <v>15.491122473069627</v>
      </c>
      <c r="BL200" s="200">
        <f t="shared" si="149"/>
        <v>15.642996222805605</v>
      </c>
      <c r="BM200" s="200">
        <f t="shared" si="149"/>
        <v>15.796358930872326</v>
      </c>
      <c r="BN200" s="200">
        <f t="shared" si="149"/>
        <v>15.951225194900484</v>
      </c>
      <c r="BO200" s="200">
        <f t="shared" si="149"/>
        <v>16.107609755634801</v>
      </c>
      <c r="BP200" s="200">
        <f t="shared" si="149"/>
        <v>16.265527498337104</v>
      </c>
      <c r="BQ200" s="200">
        <f t="shared" si="149"/>
        <v>16.424993454203154</v>
      </c>
    </row>
    <row r="201" spans="5:69">
      <c r="E201" s="326"/>
      <c r="F201" s="328"/>
      <c r="G201" s="329"/>
      <c r="H201" s="323"/>
      <c r="I201" s="230" t="s">
        <v>295</v>
      </c>
      <c r="J201" s="200">
        <f>J197*J200</f>
        <v>41.968911917098445</v>
      </c>
      <c r="K201" s="200">
        <f>K197*K200</f>
        <v>63.364827796403539</v>
      </c>
      <c r="L201" s="200">
        <f t="shared" ref="L201:BQ201" si="150">L197*L200</f>
        <v>74.478279577603686</v>
      </c>
      <c r="M201" s="200">
        <f t="shared" si="150"/>
        <v>80.454572778786101</v>
      </c>
      <c r="N201" s="200">
        <f t="shared" si="150"/>
        <v>83.8664000949654</v>
      </c>
      <c r="O201" s="200">
        <f t="shared" si="150"/>
        <v>86.000148201148903</v>
      </c>
      <c r="P201" s="200">
        <f t="shared" si="150"/>
        <v>87.499051157707996</v>
      </c>
      <c r="Q201" s="200">
        <f t="shared" si="150"/>
        <v>88.684767116939824</v>
      </c>
      <c r="R201" s="200">
        <f t="shared" si="150"/>
        <v>89.718166680262428</v>
      </c>
      <c r="S201" s="200">
        <f t="shared" si="150"/>
        <v>90.679727080764863</v>
      </c>
      <c r="T201" s="200">
        <f t="shared" si="150"/>
        <v>91.609729278473267</v>
      </c>
      <c r="U201" s="200">
        <f t="shared" si="150"/>
        <v>92.528356512014611</v>
      </c>
      <c r="V201" s="200">
        <f t="shared" si="150"/>
        <v>93.445743578518403</v>
      </c>
      <c r="W201" s="200">
        <f t="shared" si="150"/>
        <v>94.367001477677306</v>
      </c>
      <c r="X201" s="200">
        <f t="shared" si="150"/>
        <v>95.294729737927497</v>
      </c>
      <c r="Y201" s="200">
        <f t="shared" si="150"/>
        <v>96.230272583729942</v>
      </c>
      <c r="Z201" s="200">
        <f t="shared" si="150"/>
        <v>97.174347023442579</v>
      </c>
      <c r="AA201" s="200">
        <f t="shared" si="150"/>
        <v>98.127356897530078</v>
      </c>
      <c r="AB201" s="200">
        <f t="shared" si="150"/>
        <v>99.089549906983706</v>
      </c>
      <c r="AC201" s="200">
        <f t="shared" si="150"/>
        <v>100.06109613188913</v>
      </c>
      <c r="AD201" s="200">
        <f t="shared" si="150"/>
        <v>101.04212729511045</v>
      </c>
      <c r="AE201" s="200">
        <f t="shared" si="150"/>
        <v>102.03275639857566</v>
      </c>
      <c r="AF201" s="200">
        <f t="shared" si="150"/>
        <v>103.03308754590651</v>
      </c>
      <c r="AG201" s="200">
        <f t="shared" si="150"/>
        <v>104.04322085826426</v>
      </c>
      <c r="AH201" s="200">
        <f t="shared" si="150"/>
        <v>105.06325493684818</v>
      </c>
      <c r="AI201" s="200">
        <f t="shared" si="150"/>
        <v>106.0932880987648</v>
      </c>
      <c r="AJ201" s="200">
        <f t="shared" si="150"/>
        <v>107.13341899962842</v>
      </c>
      <c r="AK201" s="200">
        <f t="shared" si="150"/>
        <v>108.18374694957242</v>
      </c>
      <c r="AL201" s="200">
        <f t="shared" si="150"/>
        <v>109.24437207601264</v>
      </c>
      <c r="AM201" s="200">
        <f t="shared" si="150"/>
        <v>110.31539540983302</v>
      </c>
      <c r="AN201" s="200">
        <f t="shared" si="150"/>
        <v>111.39691893332974</v>
      </c>
      <c r="AO201" s="200">
        <f t="shared" si="150"/>
        <v>112.48904560908215</v>
      </c>
      <c r="AP201" s="200">
        <f t="shared" si="150"/>
        <v>113.591879399335</v>
      </c>
      <c r="AQ201" s="200">
        <f t="shared" si="150"/>
        <v>114.70552528068488</v>
      </c>
      <c r="AR201" s="200">
        <f t="shared" si="150"/>
        <v>115.83008925646786</v>
      </c>
      <c r="AS201" s="200">
        <f t="shared" si="150"/>
        <v>116.96567836804685</v>
      </c>
      <c r="AT201" s="200">
        <f t="shared" si="150"/>
        <v>118.11240070559923</v>
      </c>
      <c r="AU201" s="200">
        <f t="shared" si="150"/>
        <v>119.27036541870459</v>
      </c>
      <c r="AV201" s="200">
        <f t="shared" si="150"/>
        <v>120.43968272688379</v>
      </c>
      <c r="AW201" s="200">
        <f t="shared" si="150"/>
        <v>121.62046393016487</v>
      </c>
      <c r="AX201" s="200">
        <f t="shared" si="150"/>
        <v>122.81282141971445</v>
      </c>
      <c r="AY201" s="200">
        <f t="shared" si="150"/>
        <v>124.01686868855425</v>
      </c>
      <c r="AZ201" s="200">
        <f t="shared" si="150"/>
        <v>125.23272034237317</v>
      </c>
      <c r="BA201" s="200">
        <f t="shared" si="150"/>
        <v>126.46049211044041</v>
      </c>
      <c r="BB201" s="200">
        <f t="shared" si="150"/>
        <v>127.70030085662358</v>
      </c>
      <c r="BC201" s="200">
        <f t="shared" si="150"/>
        <v>128.95226459051324</v>
      </c>
      <c r="BD201" s="200">
        <f t="shared" si="150"/>
        <v>130.21650247865614</v>
      </c>
      <c r="BE201" s="200">
        <f t="shared" si="150"/>
        <v>131.49313485589815</v>
      </c>
      <c r="BF201" s="200">
        <f t="shared" si="150"/>
        <v>132.78228323683848</v>
      </c>
      <c r="BG201" s="200">
        <f t="shared" si="150"/>
        <v>134.08407032739581</v>
      </c>
      <c r="BH201" s="200">
        <f t="shared" si="150"/>
        <v>135.39862003648796</v>
      </c>
      <c r="BI201" s="200">
        <f t="shared" si="150"/>
        <v>136.7260574878261</v>
      </c>
      <c r="BJ201" s="200">
        <f t="shared" si="150"/>
        <v>138.06650903182444</v>
      </c>
      <c r="BK201" s="200">
        <f t="shared" si="150"/>
        <v>139.42010225762664</v>
      </c>
      <c r="BL201" s="200">
        <f t="shared" si="150"/>
        <v>140.78696600525043</v>
      </c>
      <c r="BM201" s="200">
        <f t="shared" si="150"/>
        <v>142.16723037785093</v>
      </c>
      <c r="BN201" s="200">
        <f t="shared" si="150"/>
        <v>143.56102675410435</v>
      </c>
      <c r="BO201" s="200">
        <f t="shared" si="150"/>
        <v>144.96848780071321</v>
      </c>
      <c r="BP201" s="200">
        <f t="shared" si="150"/>
        <v>146.38974748503392</v>
      </c>
      <c r="BQ201" s="200">
        <f t="shared" si="150"/>
        <v>147.82494108782839</v>
      </c>
    </row>
    <row r="202" spans="5:69">
      <c r="E202" s="326"/>
      <c r="F202" s="328"/>
      <c r="G202" s="329"/>
      <c r="H202" s="323"/>
      <c r="I202" s="230" t="s">
        <v>326</v>
      </c>
      <c r="J202" s="219">
        <f>Variables!$I$21</f>
        <v>3800</v>
      </c>
      <c r="K202" s="219">
        <f>Variables!$I$21</f>
        <v>3800</v>
      </c>
      <c r="L202" s="219">
        <f>Variables!$I$21</f>
        <v>3800</v>
      </c>
      <c r="M202" s="219">
        <f>Variables!$I$21</f>
        <v>3800</v>
      </c>
      <c r="N202" s="219">
        <f>Variables!$I$21</f>
        <v>3800</v>
      </c>
      <c r="O202" s="219">
        <f>Variables!$I$21</f>
        <v>3800</v>
      </c>
      <c r="P202" s="219">
        <f>Variables!$I$21</f>
        <v>3800</v>
      </c>
      <c r="Q202" s="219">
        <f>Variables!$I$21</f>
        <v>3800</v>
      </c>
      <c r="R202" s="219">
        <f>Variables!$I$21</f>
        <v>3800</v>
      </c>
      <c r="S202" s="219">
        <f>Variables!$I$21</f>
        <v>3800</v>
      </c>
      <c r="T202" s="219">
        <f>Variables!$I$21</f>
        <v>3800</v>
      </c>
      <c r="U202" s="219">
        <f>Variables!$I$21</f>
        <v>3800</v>
      </c>
      <c r="V202" s="219">
        <f>Variables!$I$21</f>
        <v>3800</v>
      </c>
      <c r="W202" s="219">
        <f>Variables!$I$21</f>
        <v>3800</v>
      </c>
      <c r="X202" s="219">
        <f>Variables!$I$21</f>
        <v>3800</v>
      </c>
      <c r="Y202" s="219">
        <f>Variables!$I$21</f>
        <v>3800</v>
      </c>
      <c r="Z202" s="219">
        <f>Variables!$I$21</f>
        <v>3800</v>
      </c>
      <c r="AA202" s="219">
        <f>Variables!$I$21</f>
        <v>3800</v>
      </c>
      <c r="AB202" s="219">
        <f>Variables!$I$21</f>
        <v>3800</v>
      </c>
      <c r="AC202" s="219">
        <f>Variables!$I$21</f>
        <v>3800</v>
      </c>
      <c r="AD202" s="219">
        <f>Variables!$I$21</f>
        <v>3800</v>
      </c>
      <c r="AE202" s="219">
        <f>Variables!$I$21</f>
        <v>3800</v>
      </c>
      <c r="AF202" s="219">
        <f>Variables!$I$21</f>
        <v>3800</v>
      </c>
      <c r="AG202" s="219">
        <f>Variables!$I$21</f>
        <v>3800</v>
      </c>
      <c r="AH202" s="219">
        <f>Variables!$I$21</f>
        <v>3800</v>
      </c>
      <c r="AI202" s="219">
        <f>Variables!$I$21</f>
        <v>3800</v>
      </c>
      <c r="AJ202" s="219">
        <f>Variables!$I$21</f>
        <v>3800</v>
      </c>
      <c r="AK202" s="219">
        <f>Variables!$I$21</f>
        <v>3800</v>
      </c>
      <c r="AL202" s="219">
        <f>Variables!$I$21</f>
        <v>3800</v>
      </c>
      <c r="AM202" s="219">
        <f>Variables!$I$21</f>
        <v>3800</v>
      </c>
      <c r="AN202" s="219">
        <f>Variables!$I$21</f>
        <v>3800</v>
      </c>
      <c r="AO202" s="219">
        <f>Variables!$I$21</f>
        <v>3800</v>
      </c>
      <c r="AP202" s="219">
        <f>Variables!$I$21</f>
        <v>3800</v>
      </c>
      <c r="AQ202" s="219">
        <f>Variables!$I$21</f>
        <v>3800</v>
      </c>
      <c r="AR202" s="219">
        <f>Variables!$I$21</f>
        <v>3800</v>
      </c>
      <c r="AS202" s="219">
        <f>Variables!$I$21</f>
        <v>3800</v>
      </c>
      <c r="AT202" s="219">
        <f>Variables!$I$21</f>
        <v>3800</v>
      </c>
      <c r="AU202" s="219">
        <f>Variables!$I$21</f>
        <v>3800</v>
      </c>
      <c r="AV202" s="219">
        <f>Variables!$I$21</f>
        <v>3800</v>
      </c>
      <c r="AW202" s="219">
        <f>Variables!$I$21</f>
        <v>3800</v>
      </c>
      <c r="AX202" s="219">
        <f>Variables!$I$21</f>
        <v>3800</v>
      </c>
      <c r="AY202" s="219">
        <f>Variables!$I$21</f>
        <v>3800</v>
      </c>
      <c r="AZ202" s="219">
        <f>Variables!$I$21</f>
        <v>3800</v>
      </c>
      <c r="BA202" s="219">
        <f>Variables!$I$21</f>
        <v>3800</v>
      </c>
      <c r="BB202" s="219">
        <f>Variables!$I$21</f>
        <v>3800</v>
      </c>
      <c r="BC202" s="219">
        <f>Variables!$I$21</f>
        <v>3800</v>
      </c>
      <c r="BD202" s="219">
        <f>Variables!$I$21</f>
        <v>3800</v>
      </c>
      <c r="BE202" s="219">
        <f>Variables!$I$21</f>
        <v>3800</v>
      </c>
      <c r="BF202" s="219">
        <f>Variables!$I$21</f>
        <v>3800</v>
      </c>
      <c r="BG202" s="219">
        <f>Variables!$I$21</f>
        <v>3800</v>
      </c>
      <c r="BH202" s="219">
        <f>Variables!$I$21</f>
        <v>3800</v>
      </c>
      <c r="BI202" s="219">
        <f>Variables!$I$21</f>
        <v>3800</v>
      </c>
      <c r="BJ202" s="219">
        <f>Variables!$I$21</f>
        <v>3800</v>
      </c>
      <c r="BK202" s="219">
        <f>Variables!$I$21</f>
        <v>3800</v>
      </c>
      <c r="BL202" s="219">
        <f>Variables!$I$21</f>
        <v>3800</v>
      </c>
      <c r="BM202" s="219">
        <f>Variables!$I$21</f>
        <v>3800</v>
      </c>
      <c r="BN202" s="219">
        <f>Variables!$I$21</f>
        <v>3800</v>
      </c>
      <c r="BO202" s="219">
        <f>Variables!$I$21</f>
        <v>3800</v>
      </c>
      <c r="BP202" s="219">
        <f>Variables!$I$21</f>
        <v>3800</v>
      </c>
      <c r="BQ202" s="219">
        <f>Variables!$I$21</f>
        <v>3800</v>
      </c>
    </row>
    <row r="203" spans="5:69">
      <c r="E203" s="326"/>
      <c r="F203" s="328"/>
      <c r="G203" s="329"/>
      <c r="H203" s="323"/>
      <c r="I203" s="230" t="s">
        <v>446</v>
      </c>
      <c r="J203" s="204">
        <f t="shared" ref="J203:BQ203" si="151">J202*$B$11</f>
        <v>950</v>
      </c>
      <c r="K203" s="204">
        <f t="shared" si="151"/>
        <v>950</v>
      </c>
      <c r="L203" s="204">
        <f t="shared" si="151"/>
        <v>950</v>
      </c>
      <c r="M203" s="204">
        <f t="shared" si="151"/>
        <v>950</v>
      </c>
      <c r="N203" s="204">
        <f t="shared" si="151"/>
        <v>950</v>
      </c>
      <c r="O203" s="204">
        <f t="shared" si="151"/>
        <v>950</v>
      </c>
      <c r="P203" s="204">
        <f t="shared" si="151"/>
        <v>950</v>
      </c>
      <c r="Q203" s="204">
        <f t="shared" si="151"/>
        <v>950</v>
      </c>
      <c r="R203" s="204">
        <f t="shared" si="151"/>
        <v>950</v>
      </c>
      <c r="S203" s="204">
        <f t="shared" si="151"/>
        <v>950</v>
      </c>
      <c r="T203" s="204">
        <f t="shared" si="151"/>
        <v>950</v>
      </c>
      <c r="U203" s="204">
        <f t="shared" si="151"/>
        <v>950</v>
      </c>
      <c r="V203" s="204">
        <f t="shared" si="151"/>
        <v>950</v>
      </c>
      <c r="W203" s="204">
        <f t="shared" si="151"/>
        <v>950</v>
      </c>
      <c r="X203" s="204">
        <f t="shared" si="151"/>
        <v>950</v>
      </c>
      <c r="Y203" s="204">
        <f t="shared" si="151"/>
        <v>950</v>
      </c>
      <c r="Z203" s="204">
        <f t="shared" si="151"/>
        <v>950</v>
      </c>
      <c r="AA203" s="204">
        <f t="shared" si="151"/>
        <v>950</v>
      </c>
      <c r="AB203" s="204">
        <f t="shared" si="151"/>
        <v>950</v>
      </c>
      <c r="AC203" s="204">
        <f t="shared" si="151"/>
        <v>950</v>
      </c>
      <c r="AD203" s="204">
        <f t="shared" si="151"/>
        <v>950</v>
      </c>
      <c r="AE203" s="204">
        <f t="shared" si="151"/>
        <v>950</v>
      </c>
      <c r="AF203" s="204">
        <f t="shared" si="151"/>
        <v>950</v>
      </c>
      <c r="AG203" s="204">
        <f t="shared" si="151"/>
        <v>950</v>
      </c>
      <c r="AH203" s="204">
        <f t="shared" si="151"/>
        <v>950</v>
      </c>
      <c r="AI203" s="204">
        <f t="shared" si="151"/>
        <v>950</v>
      </c>
      <c r="AJ203" s="204">
        <f t="shared" si="151"/>
        <v>950</v>
      </c>
      <c r="AK203" s="204">
        <f t="shared" si="151"/>
        <v>950</v>
      </c>
      <c r="AL203" s="204">
        <f t="shared" si="151"/>
        <v>950</v>
      </c>
      <c r="AM203" s="204">
        <f t="shared" si="151"/>
        <v>950</v>
      </c>
      <c r="AN203" s="204">
        <f t="shared" si="151"/>
        <v>950</v>
      </c>
      <c r="AO203" s="204">
        <f t="shared" si="151"/>
        <v>950</v>
      </c>
      <c r="AP203" s="204">
        <f t="shared" si="151"/>
        <v>950</v>
      </c>
      <c r="AQ203" s="204">
        <f t="shared" si="151"/>
        <v>950</v>
      </c>
      <c r="AR203" s="204">
        <f t="shared" si="151"/>
        <v>950</v>
      </c>
      <c r="AS203" s="204">
        <f t="shared" si="151"/>
        <v>950</v>
      </c>
      <c r="AT203" s="204">
        <f t="shared" si="151"/>
        <v>950</v>
      </c>
      <c r="AU203" s="204">
        <f t="shared" si="151"/>
        <v>950</v>
      </c>
      <c r="AV203" s="204">
        <f t="shared" si="151"/>
        <v>950</v>
      </c>
      <c r="AW203" s="204">
        <f t="shared" si="151"/>
        <v>950</v>
      </c>
      <c r="AX203" s="204">
        <f t="shared" si="151"/>
        <v>950</v>
      </c>
      <c r="AY203" s="204">
        <f t="shared" si="151"/>
        <v>950</v>
      </c>
      <c r="AZ203" s="204">
        <f t="shared" si="151"/>
        <v>950</v>
      </c>
      <c r="BA203" s="204">
        <f t="shared" si="151"/>
        <v>950</v>
      </c>
      <c r="BB203" s="204">
        <f t="shared" si="151"/>
        <v>950</v>
      </c>
      <c r="BC203" s="204">
        <f t="shared" si="151"/>
        <v>950</v>
      </c>
      <c r="BD203" s="204">
        <f t="shared" si="151"/>
        <v>950</v>
      </c>
      <c r="BE203" s="204">
        <f t="shared" si="151"/>
        <v>950</v>
      </c>
      <c r="BF203" s="204">
        <f t="shared" si="151"/>
        <v>950</v>
      </c>
      <c r="BG203" s="204">
        <f t="shared" si="151"/>
        <v>950</v>
      </c>
      <c r="BH203" s="204">
        <f t="shared" si="151"/>
        <v>950</v>
      </c>
      <c r="BI203" s="204">
        <f t="shared" si="151"/>
        <v>950</v>
      </c>
      <c r="BJ203" s="204">
        <f t="shared" si="151"/>
        <v>950</v>
      </c>
      <c r="BK203" s="204">
        <f t="shared" si="151"/>
        <v>950</v>
      </c>
      <c r="BL203" s="204">
        <f t="shared" si="151"/>
        <v>950</v>
      </c>
      <c r="BM203" s="204">
        <f t="shared" si="151"/>
        <v>950</v>
      </c>
      <c r="BN203" s="204">
        <f t="shared" si="151"/>
        <v>950</v>
      </c>
      <c r="BO203" s="204">
        <f t="shared" si="151"/>
        <v>950</v>
      </c>
      <c r="BP203" s="204">
        <f t="shared" si="151"/>
        <v>950</v>
      </c>
      <c r="BQ203" s="204">
        <f t="shared" si="151"/>
        <v>950</v>
      </c>
    </row>
    <row r="204" spans="5:69">
      <c r="E204" s="326"/>
      <c r="F204" s="328"/>
      <c r="G204" s="329"/>
      <c r="H204" s="323"/>
      <c r="I204" s="230" t="s">
        <v>346</v>
      </c>
      <c r="J204" s="204">
        <f>J201*J202</f>
        <v>159481.8652849741</v>
      </c>
      <c r="K204" s="204">
        <f t="shared" ref="K204:BQ204" si="152">K201*K202</f>
        <v>240786.34562633344</v>
      </c>
      <c r="L204" s="204">
        <f t="shared" si="152"/>
        <v>283017.46239489398</v>
      </c>
      <c r="M204" s="204">
        <f t="shared" si="152"/>
        <v>305727.37655938719</v>
      </c>
      <c r="N204" s="204">
        <f t="shared" si="152"/>
        <v>318692.32036086853</v>
      </c>
      <c r="O204" s="204">
        <f t="shared" si="152"/>
        <v>326800.56316436583</v>
      </c>
      <c r="P204" s="204">
        <f t="shared" si="152"/>
        <v>332496.39439929038</v>
      </c>
      <c r="Q204" s="204">
        <f t="shared" si="152"/>
        <v>337002.11504437134</v>
      </c>
      <c r="R204" s="204">
        <f t="shared" si="152"/>
        <v>340929.03338499722</v>
      </c>
      <c r="S204" s="204">
        <f t="shared" si="152"/>
        <v>344582.9629069065</v>
      </c>
      <c r="T204" s="204">
        <f t="shared" si="152"/>
        <v>348116.97125819843</v>
      </c>
      <c r="U204" s="204">
        <f t="shared" si="152"/>
        <v>351607.75474565552</v>
      </c>
      <c r="V204" s="204">
        <f t="shared" si="152"/>
        <v>355093.82559836993</v>
      </c>
      <c r="W204" s="204">
        <f t="shared" si="152"/>
        <v>358594.60561517376</v>
      </c>
      <c r="X204" s="204">
        <f t="shared" si="152"/>
        <v>362119.97300412448</v>
      </c>
      <c r="Y204" s="204">
        <f t="shared" si="152"/>
        <v>365675.03581817378</v>
      </c>
      <c r="Z204" s="204">
        <f t="shared" si="152"/>
        <v>369262.51868908177</v>
      </c>
      <c r="AA204" s="204">
        <f t="shared" si="152"/>
        <v>372883.9562106143</v>
      </c>
      <c r="AB204" s="204">
        <f t="shared" si="152"/>
        <v>376540.28964653809</v>
      </c>
      <c r="AC204" s="204">
        <f t="shared" si="152"/>
        <v>380232.1653011787</v>
      </c>
      <c r="AD204" s="204">
        <f t="shared" si="152"/>
        <v>383960.08372141968</v>
      </c>
      <c r="AE204" s="204">
        <f t="shared" si="152"/>
        <v>387724.47431458748</v>
      </c>
      <c r="AF204" s="204">
        <f t="shared" si="152"/>
        <v>391525.73267444473</v>
      </c>
      <c r="AG204" s="204">
        <f t="shared" si="152"/>
        <v>395364.2392614042</v>
      </c>
      <c r="AH204" s="204">
        <f t="shared" si="152"/>
        <v>399240.36876002309</v>
      </c>
      <c r="AI204" s="204">
        <f t="shared" si="152"/>
        <v>403154.49477530626</v>
      </c>
      <c r="AJ204" s="204">
        <f t="shared" si="152"/>
        <v>407106.99219858798</v>
      </c>
      <c r="AK204" s="204">
        <f t="shared" si="152"/>
        <v>411098.23840837518</v>
      </c>
      <c r="AL204" s="204">
        <f t="shared" si="152"/>
        <v>415128.61388884805</v>
      </c>
      <c r="AM204" s="204">
        <f t="shared" si="152"/>
        <v>419198.50255736546</v>
      </c>
      <c r="AN204" s="204">
        <f t="shared" si="152"/>
        <v>423308.29194665304</v>
      </c>
      <c r="AO204" s="204">
        <f t="shared" si="152"/>
        <v>427458.3733145122</v>
      </c>
      <c r="AP204" s="204">
        <f t="shared" si="152"/>
        <v>431649.14171747299</v>
      </c>
      <c r="AQ204" s="204">
        <f t="shared" si="152"/>
        <v>435880.99606660253</v>
      </c>
      <c r="AR204" s="204">
        <f t="shared" si="152"/>
        <v>440154.33917457785</v>
      </c>
      <c r="AS204" s="204">
        <f t="shared" si="152"/>
        <v>444469.57779857802</v>
      </c>
      <c r="AT204" s="204">
        <f t="shared" si="152"/>
        <v>448827.12268127705</v>
      </c>
      <c r="AU204" s="204">
        <f t="shared" si="152"/>
        <v>453227.38859107741</v>
      </c>
      <c r="AV204" s="204">
        <f t="shared" si="152"/>
        <v>457670.7943621584</v>
      </c>
      <c r="AW204" s="204">
        <f t="shared" si="152"/>
        <v>462157.76293462655</v>
      </c>
      <c r="AX204" s="204">
        <f t="shared" si="152"/>
        <v>466688.7213949149</v>
      </c>
      <c r="AY204" s="204">
        <f t="shared" si="152"/>
        <v>471264.10101650615</v>
      </c>
      <c r="AZ204" s="204">
        <f t="shared" si="152"/>
        <v>475884.33730101807</v>
      </c>
      <c r="BA204" s="204">
        <f t="shared" si="152"/>
        <v>480549.87001967354</v>
      </c>
      <c r="BB204" s="204">
        <f t="shared" si="152"/>
        <v>485261.14325516962</v>
      </c>
      <c r="BC204" s="204">
        <f t="shared" si="152"/>
        <v>490018.60544395028</v>
      </c>
      <c r="BD204" s="204">
        <f t="shared" si="152"/>
        <v>494822.70941889333</v>
      </c>
      <c r="BE204" s="204">
        <f t="shared" si="152"/>
        <v>499673.91245241294</v>
      </c>
      <c r="BF204" s="204">
        <f t="shared" si="152"/>
        <v>504572.67629998625</v>
      </c>
      <c r="BG204" s="204">
        <f t="shared" si="152"/>
        <v>509519.46724410407</v>
      </c>
      <c r="BH204" s="204">
        <f t="shared" si="152"/>
        <v>514514.75613865425</v>
      </c>
      <c r="BI204" s="204">
        <f t="shared" si="152"/>
        <v>519559.01845373918</v>
      </c>
      <c r="BJ204" s="204">
        <f t="shared" si="152"/>
        <v>524652.73432093288</v>
      </c>
      <c r="BK204" s="204">
        <f t="shared" si="152"/>
        <v>529796.38857898128</v>
      </c>
      <c r="BL204" s="204">
        <f t="shared" si="152"/>
        <v>534990.47081995162</v>
      </c>
      <c r="BM204" s="204">
        <f t="shared" si="152"/>
        <v>540235.47543583356</v>
      </c>
      <c r="BN204" s="204">
        <f t="shared" si="152"/>
        <v>545531.90166559652</v>
      </c>
      <c r="BO204" s="204">
        <f t="shared" si="152"/>
        <v>550880.25364271016</v>
      </c>
      <c r="BP204" s="204">
        <f t="shared" si="152"/>
        <v>556281.04044312891</v>
      </c>
      <c r="BQ204" s="204">
        <f t="shared" si="152"/>
        <v>561734.77613374789</v>
      </c>
    </row>
    <row r="205" spans="5:69">
      <c r="E205" s="326"/>
      <c r="F205" s="328"/>
      <c r="G205" s="329"/>
      <c r="H205" s="323"/>
      <c r="I205" s="230" t="s">
        <v>447</v>
      </c>
      <c r="J205" s="228">
        <f t="shared" ref="J205:BQ205" si="153">J204*$B$11</f>
        <v>39870.466321243526</v>
      </c>
      <c r="K205" s="228">
        <f t="shared" si="153"/>
        <v>60196.586406583359</v>
      </c>
      <c r="L205" s="228">
        <f t="shared" si="153"/>
        <v>70754.365598723496</v>
      </c>
      <c r="M205" s="228">
        <f t="shared" si="153"/>
        <v>76431.844139846798</v>
      </c>
      <c r="N205" s="228">
        <f t="shared" si="153"/>
        <v>79673.080090217132</v>
      </c>
      <c r="O205" s="228">
        <f t="shared" si="153"/>
        <v>81700.140791091457</v>
      </c>
      <c r="P205" s="228">
        <f t="shared" si="153"/>
        <v>83124.098599822595</v>
      </c>
      <c r="Q205" s="228">
        <f t="shared" si="153"/>
        <v>84250.528761092835</v>
      </c>
      <c r="R205" s="228">
        <f t="shared" si="153"/>
        <v>85232.258346249306</v>
      </c>
      <c r="S205" s="228">
        <f t="shared" si="153"/>
        <v>86145.740726726624</v>
      </c>
      <c r="T205" s="228">
        <f t="shared" si="153"/>
        <v>87029.242814549609</v>
      </c>
      <c r="U205" s="228">
        <f t="shared" si="153"/>
        <v>87901.93868641388</v>
      </c>
      <c r="V205" s="228">
        <f t="shared" si="153"/>
        <v>88773.456399592484</v>
      </c>
      <c r="W205" s="228">
        <f t="shared" si="153"/>
        <v>89648.651403793439</v>
      </c>
      <c r="X205" s="228">
        <f t="shared" si="153"/>
        <v>90529.993251031119</v>
      </c>
      <c r="Y205" s="228">
        <f t="shared" si="153"/>
        <v>91418.758954543446</v>
      </c>
      <c r="Z205" s="228">
        <f t="shared" si="153"/>
        <v>92315.629672270443</v>
      </c>
      <c r="AA205" s="228">
        <f t="shared" si="153"/>
        <v>93220.989052653575</v>
      </c>
      <c r="AB205" s="228">
        <f t="shared" si="153"/>
        <v>94135.072411634523</v>
      </c>
      <c r="AC205" s="228">
        <f t="shared" si="153"/>
        <v>95058.041325294675</v>
      </c>
      <c r="AD205" s="228">
        <f t="shared" si="153"/>
        <v>95990.02093035492</v>
      </c>
      <c r="AE205" s="228">
        <f t="shared" si="153"/>
        <v>96931.11857864687</v>
      </c>
      <c r="AF205" s="228">
        <f t="shared" si="153"/>
        <v>97881.433168611184</v>
      </c>
      <c r="AG205" s="228">
        <f t="shared" si="153"/>
        <v>98841.059815351051</v>
      </c>
      <c r="AH205" s="228">
        <f t="shared" si="153"/>
        <v>99810.092190005773</v>
      </c>
      <c r="AI205" s="228">
        <f t="shared" si="153"/>
        <v>100788.62369382656</v>
      </c>
      <c r="AJ205" s="228">
        <f t="shared" si="153"/>
        <v>101776.74804964699</v>
      </c>
      <c r="AK205" s="228">
        <f t="shared" si="153"/>
        <v>102774.5596020938</v>
      </c>
      <c r="AL205" s="228">
        <f t="shared" si="153"/>
        <v>103782.15347221201</v>
      </c>
      <c r="AM205" s="228">
        <f t="shared" si="153"/>
        <v>104799.62563934136</v>
      </c>
      <c r="AN205" s="228">
        <f t="shared" si="153"/>
        <v>105827.07298666326</v>
      </c>
      <c r="AO205" s="228">
        <f t="shared" si="153"/>
        <v>106864.59332862805</v>
      </c>
      <c r="AP205" s="228">
        <f t="shared" si="153"/>
        <v>107912.28542936825</v>
      </c>
      <c r="AQ205" s="228">
        <f t="shared" si="153"/>
        <v>108970.24901665063</v>
      </c>
      <c r="AR205" s="228">
        <f t="shared" si="153"/>
        <v>110038.58479364446</v>
      </c>
      <c r="AS205" s="228">
        <f t="shared" si="153"/>
        <v>111117.3944496445</v>
      </c>
      <c r="AT205" s="228">
        <f t="shared" si="153"/>
        <v>112206.78067031926</v>
      </c>
      <c r="AU205" s="228">
        <f t="shared" si="153"/>
        <v>113306.84714776935</v>
      </c>
      <c r="AV205" s="228">
        <f t="shared" si="153"/>
        <v>114417.6985905396</v>
      </c>
      <c r="AW205" s="228">
        <f t="shared" si="153"/>
        <v>115539.44073365664</v>
      </c>
      <c r="AX205" s="228">
        <f t="shared" si="153"/>
        <v>116672.18034872873</v>
      </c>
      <c r="AY205" s="228">
        <f t="shared" si="153"/>
        <v>117816.02525412654</v>
      </c>
      <c r="AZ205" s="228">
        <f t="shared" si="153"/>
        <v>118971.08432525452</v>
      </c>
      <c r="BA205" s="228">
        <f t="shared" si="153"/>
        <v>120137.46750491839</v>
      </c>
      <c r="BB205" s="228">
        <f t="shared" si="153"/>
        <v>121315.2858137924</v>
      </c>
      <c r="BC205" s="228">
        <f t="shared" si="153"/>
        <v>122504.65136098757</v>
      </c>
      <c r="BD205" s="228">
        <f t="shared" si="153"/>
        <v>123705.67735472333</v>
      </c>
      <c r="BE205" s="228">
        <f t="shared" si="153"/>
        <v>124918.47811310324</v>
      </c>
      <c r="BF205" s="228">
        <f t="shared" si="153"/>
        <v>126143.16907499656</v>
      </c>
      <c r="BG205" s="228">
        <f t="shared" si="153"/>
        <v>127379.86681102602</v>
      </c>
      <c r="BH205" s="228">
        <f t="shared" si="153"/>
        <v>128628.68903466356</v>
      </c>
      <c r="BI205" s="228">
        <f t="shared" si="153"/>
        <v>129889.75461343479</v>
      </c>
      <c r="BJ205" s="228">
        <f t="shared" si="153"/>
        <v>131163.18358023322</v>
      </c>
      <c r="BK205" s="228">
        <f t="shared" si="153"/>
        <v>132449.09714474532</v>
      </c>
      <c r="BL205" s="228">
        <f t="shared" si="153"/>
        <v>133747.6177049879</v>
      </c>
      <c r="BM205" s="228">
        <f t="shared" si="153"/>
        <v>135058.86885895839</v>
      </c>
      <c r="BN205" s="228">
        <f t="shared" si="153"/>
        <v>136382.97541639913</v>
      </c>
      <c r="BO205" s="228">
        <f t="shared" si="153"/>
        <v>137720.06341067754</v>
      </c>
      <c r="BP205" s="228">
        <f t="shared" si="153"/>
        <v>139070.26011078223</v>
      </c>
      <c r="BQ205" s="228">
        <f t="shared" si="153"/>
        <v>140433.69403343697</v>
      </c>
    </row>
    <row r="206" spans="5:69">
      <c r="E206" s="326"/>
      <c r="F206" s="328"/>
      <c r="G206" s="329"/>
      <c r="H206" s="323"/>
      <c r="I206" s="230" t="s">
        <v>448</v>
      </c>
      <c r="J206" s="228">
        <f>J9*J196</f>
        <v>15544.041450777202</v>
      </c>
      <c r="K206" s="228">
        <f>K9*K196</f>
        <v>15696.434014020115</v>
      </c>
      <c r="L206" s="228">
        <f t="shared" ref="L206:BQ206" si="154">L9*L196</f>
        <v>15850.320622000707</v>
      </c>
      <c r="M206" s="228">
        <f t="shared" si="154"/>
        <v>16005.715922216395</v>
      </c>
      <c r="N206" s="228">
        <f t="shared" si="154"/>
        <v>16162.634705767539</v>
      </c>
      <c r="O206" s="228">
        <f t="shared" si="154"/>
        <v>16321.091908765258</v>
      </c>
      <c r="P206" s="228">
        <f t="shared" si="154"/>
        <v>16481.102613753159</v>
      </c>
      <c r="Q206" s="228">
        <f t="shared" si="154"/>
        <v>16642.682051142892</v>
      </c>
      <c r="R206" s="228">
        <f t="shared" si="154"/>
        <v>16805.845600663899</v>
      </c>
      <c r="S206" s="228">
        <f t="shared" si="154"/>
        <v>16970.608792827275</v>
      </c>
      <c r="T206" s="228">
        <f t="shared" si="154"/>
        <v>17136.987310404009</v>
      </c>
      <c r="U206" s="228">
        <f t="shared" si="154"/>
        <v>17304.996989917781</v>
      </c>
      <c r="V206" s="228">
        <f t="shared" si="154"/>
        <v>17474.653823152265</v>
      </c>
      <c r="W206" s="228">
        <f t="shared" si="154"/>
        <v>17645.973958673367</v>
      </c>
      <c r="X206" s="228">
        <f t="shared" si="154"/>
        <v>17818.973703366242</v>
      </c>
      <c r="Y206" s="228">
        <f t="shared" si="154"/>
        <v>17993.669523987479</v>
      </c>
      <c r="Z206" s="228">
        <f t="shared" si="154"/>
        <v>18170.078048732455</v>
      </c>
      <c r="AA206" s="228">
        <f t="shared" si="154"/>
        <v>18348.216068818067</v>
      </c>
      <c r="AB206" s="228">
        <f t="shared" si="154"/>
        <v>18528.100540080988</v>
      </c>
      <c r="AC206" s="228">
        <f t="shared" si="154"/>
        <v>18709.748584591591</v>
      </c>
      <c r="AD206" s="228">
        <f t="shared" si="154"/>
        <v>18893.177492283659</v>
      </c>
      <c r="AE206" s="228">
        <f t="shared" si="154"/>
        <v>19078.404722600164</v>
      </c>
      <c r="AF206" s="228">
        <f t="shared" si="154"/>
        <v>19265.447906155074</v>
      </c>
      <c r="AG206" s="228">
        <f t="shared" si="154"/>
        <v>19454.324846411488</v>
      </c>
      <c r="AH206" s="228">
        <f t="shared" si="154"/>
        <v>19645.053521376311</v>
      </c>
      <c r="AI206" s="228">
        <f t="shared" si="154"/>
        <v>19837.652085311373</v>
      </c>
      <c r="AJ206" s="228">
        <f t="shared" si="154"/>
        <v>20032.138870461484</v>
      </c>
      <c r="AK206" s="228">
        <f t="shared" si="154"/>
        <v>20228.532388799336</v>
      </c>
      <c r="AL206" s="228">
        <f t="shared" si="154"/>
        <v>20426.851333787567</v>
      </c>
      <c r="AM206" s="228">
        <f t="shared" si="154"/>
        <v>20627.114582158032</v>
      </c>
      <c r="AN206" s="228">
        <f t="shared" si="154"/>
        <v>20829.341195708603</v>
      </c>
      <c r="AO206" s="228">
        <f t="shared" si="154"/>
        <v>21033.550423117511</v>
      </c>
      <c r="AP206" s="228">
        <f t="shared" si="154"/>
        <v>21239.761701775529</v>
      </c>
      <c r="AQ206" s="228">
        <f t="shared" si="154"/>
        <v>21447.994659636071</v>
      </c>
      <c r="AR206" s="228">
        <f t="shared" si="154"/>
        <v>21658.269117083488</v>
      </c>
      <c r="AS206" s="228">
        <f t="shared" si="154"/>
        <v>21870.605088819597</v>
      </c>
      <c r="AT206" s="228">
        <f t="shared" si="154"/>
        <v>22085.022785768811</v>
      </c>
      <c r="AU206" s="228">
        <f t="shared" si="154"/>
        <v>22301.542617001836</v>
      </c>
      <c r="AV206" s="228">
        <f t="shared" si="154"/>
        <v>22520.185191678327</v>
      </c>
      <c r="AW206" s="228">
        <f t="shared" si="154"/>
        <v>22740.97132100851</v>
      </c>
      <c r="AX206" s="228">
        <f t="shared" si="154"/>
        <v>22963.92202023408</v>
      </c>
      <c r="AY206" s="228">
        <f t="shared" si="154"/>
        <v>23189.058510628536</v>
      </c>
      <c r="AZ206" s="228">
        <f t="shared" si="154"/>
        <v>23416.402221517048</v>
      </c>
      <c r="BA206" s="228">
        <f t="shared" si="154"/>
        <v>23645.974792316232</v>
      </c>
      <c r="BB206" s="228">
        <f t="shared" si="154"/>
        <v>23877.798074593844</v>
      </c>
      <c r="BC206" s="228">
        <f t="shared" si="154"/>
        <v>24111.894134148686</v>
      </c>
      <c r="BD206" s="228">
        <f t="shared" si="154"/>
        <v>24348.285253110931</v>
      </c>
      <c r="BE206" s="228">
        <f t="shared" si="154"/>
        <v>24586.993932062996</v>
      </c>
      <c r="BF206" s="228">
        <f t="shared" si="154"/>
        <v>24828.042892181256</v>
      </c>
      <c r="BG206" s="228">
        <f t="shared" si="154"/>
        <v>25071.455077398725</v>
      </c>
      <c r="BH206" s="228">
        <f t="shared" si="154"/>
        <v>25317.253656588913</v>
      </c>
      <c r="BI206" s="228">
        <f t="shared" si="154"/>
        <v>25565.462025771158</v>
      </c>
      <c r="BJ206" s="228">
        <f t="shared" si="154"/>
        <v>25816.103810337539</v>
      </c>
      <c r="BK206" s="228">
        <f t="shared" si="154"/>
        <v>26069.202867301636</v>
      </c>
      <c r="BL206" s="228">
        <f t="shared" si="154"/>
        <v>26324.783287569298</v>
      </c>
      <c r="BM206" s="228">
        <f t="shared" si="154"/>
        <v>26582.869398231745</v>
      </c>
      <c r="BN206" s="228">
        <f t="shared" si="154"/>
        <v>26843.485764881072</v>
      </c>
      <c r="BO206" s="228">
        <f t="shared" si="154"/>
        <v>27106.657193948529</v>
      </c>
      <c r="BP206" s="228">
        <f t="shared" si="154"/>
        <v>27372.408735065677</v>
      </c>
      <c r="BQ206" s="228">
        <f t="shared" si="154"/>
        <v>27640.76568344867</v>
      </c>
    </row>
    <row r="207" spans="5:69">
      <c r="E207" s="326"/>
      <c r="F207" s="328"/>
      <c r="G207" s="329"/>
      <c r="H207" s="323"/>
      <c r="I207" s="231" t="s">
        <v>449</v>
      </c>
      <c r="J207" s="204">
        <f>J205-J206</f>
        <v>24326.424870466326</v>
      </c>
      <c r="K207" s="204">
        <f>K205-K206</f>
        <v>44500.152392563243</v>
      </c>
      <c r="L207" s="204">
        <f t="shared" ref="L207:BQ207" si="155">L205-L206</f>
        <v>54904.044976722791</v>
      </c>
      <c r="M207" s="204">
        <f t="shared" si="155"/>
        <v>60426.128217630401</v>
      </c>
      <c r="N207" s="204">
        <f t="shared" si="155"/>
        <v>63510.445384449595</v>
      </c>
      <c r="O207" s="204">
        <f t="shared" si="155"/>
        <v>65379.048882326199</v>
      </c>
      <c r="P207" s="204">
        <f t="shared" si="155"/>
        <v>66642.995986069436</v>
      </c>
      <c r="Q207" s="204">
        <f t="shared" si="155"/>
        <v>67607.846709949939</v>
      </c>
      <c r="R207" s="204">
        <f t="shared" si="155"/>
        <v>68426.412745585403</v>
      </c>
      <c r="S207" s="204">
        <f t="shared" si="155"/>
        <v>69175.131933899349</v>
      </c>
      <c r="T207" s="204">
        <f t="shared" si="155"/>
        <v>69892.255504145607</v>
      </c>
      <c r="U207" s="204">
        <f t="shared" si="155"/>
        <v>70596.941696496098</v>
      </c>
      <c r="V207" s="204">
        <f t="shared" si="155"/>
        <v>71298.802576440212</v>
      </c>
      <c r="W207" s="204">
        <f t="shared" si="155"/>
        <v>72002.677445120076</v>
      </c>
      <c r="X207" s="204">
        <f t="shared" si="155"/>
        <v>72711.019547664881</v>
      </c>
      <c r="Y207" s="204">
        <f t="shared" si="155"/>
        <v>73425.089430555963</v>
      </c>
      <c r="Z207" s="204">
        <f t="shared" si="155"/>
        <v>74145.551623537991</v>
      </c>
      <c r="AA207" s="204">
        <f t="shared" si="155"/>
        <v>74872.772983835515</v>
      </c>
      <c r="AB207" s="204">
        <f t="shared" si="155"/>
        <v>75606.971871553542</v>
      </c>
      <c r="AC207" s="204">
        <f t="shared" si="155"/>
        <v>76348.29274070308</v>
      </c>
      <c r="AD207" s="204">
        <f t="shared" si="155"/>
        <v>77096.843438071257</v>
      </c>
      <c r="AE207" s="204">
        <f t="shared" si="155"/>
        <v>77852.713856046699</v>
      </c>
      <c r="AF207" s="204">
        <f t="shared" si="155"/>
        <v>78615.985262456117</v>
      </c>
      <c r="AG207" s="204">
        <f t="shared" si="155"/>
        <v>79386.734968939563</v>
      </c>
      <c r="AH207" s="204">
        <f t="shared" si="155"/>
        <v>80165.038668629466</v>
      </c>
      <c r="AI207" s="204">
        <f t="shared" si="155"/>
        <v>80950.971608515189</v>
      </c>
      <c r="AJ207" s="204">
        <f t="shared" si="155"/>
        <v>81744.609179185514</v>
      </c>
      <c r="AK207" s="204">
        <f t="shared" si="155"/>
        <v>82546.027213294466</v>
      </c>
      <c r="AL207" s="204">
        <f t="shared" si="155"/>
        <v>83355.302138424449</v>
      </c>
      <c r="AM207" s="204">
        <f t="shared" si="155"/>
        <v>84172.511057183336</v>
      </c>
      <c r="AN207" s="204">
        <f t="shared" si="155"/>
        <v>84997.731790954655</v>
      </c>
      <c r="AO207" s="204">
        <f t="shared" si="155"/>
        <v>85831.042905510534</v>
      </c>
      <c r="AP207" s="204">
        <f t="shared" si="155"/>
        <v>86672.523727592721</v>
      </c>
      <c r="AQ207" s="204">
        <f t="shared" si="155"/>
        <v>87522.254357014564</v>
      </c>
      <c r="AR207" s="204">
        <f t="shared" si="155"/>
        <v>88380.315676560975</v>
      </c>
      <c r="AS207" s="204">
        <f t="shared" si="155"/>
        <v>89246.789360824914</v>
      </c>
      <c r="AT207" s="204">
        <f t="shared" si="155"/>
        <v>90121.757884550447</v>
      </c>
      <c r="AU207" s="204">
        <f t="shared" si="155"/>
        <v>91005.30453076752</v>
      </c>
      <c r="AV207" s="204">
        <f t="shared" si="155"/>
        <v>91897.51339886128</v>
      </c>
      <c r="AW207" s="204">
        <f t="shared" si="155"/>
        <v>92798.469412648119</v>
      </c>
      <c r="AX207" s="204">
        <f t="shared" si="155"/>
        <v>93708.258328494645</v>
      </c>
      <c r="AY207" s="204">
        <f t="shared" si="155"/>
        <v>94626.966743497993</v>
      </c>
      <c r="AZ207" s="204">
        <f t="shared" si="155"/>
        <v>95554.682103737461</v>
      </c>
      <c r="BA207" s="204">
        <f t="shared" si="155"/>
        <v>96491.49271260215</v>
      </c>
      <c r="BB207" s="204">
        <f t="shared" si="155"/>
        <v>97437.487739198565</v>
      </c>
      <c r="BC207" s="204">
        <f t="shared" si="155"/>
        <v>98392.757226838876</v>
      </c>
      <c r="BD207" s="204">
        <f t="shared" si="155"/>
        <v>99357.392101612408</v>
      </c>
      <c r="BE207" s="204">
        <f t="shared" si="155"/>
        <v>100331.48418104024</v>
      </c>
      <c r="BF207" s="204">
        <f t="shared" si="155"/>
        <v>101315.12618281531</v>
      </c>
      <c r="BG207" s="204">
        <f t="shared" si="155"/>
        <v>102308.41173362729</v>
      </c>
      <c r="BH207" s="204">
        <f t="shared" si="155"/>
        <v>103311.43537807465</v>
      </c>
      <c r="BI207" s="204">
        <f t="shared" si="155"/>
        <v>104324.29258766363</v>
      </c>
      <c r="BJ207" s="204">
        <f t="shared" si="155"/>
        <v>105347.07976989567</v>
      </c>
      <c r="BK207" s="204">
        <f t="shared" si="155"/>
        <v>106379.89427744369</v>
      </c>
      <c r="BL207" s="204">
        <f t="shared" si="155"/>
        <v>107422.83441741861</v>
      </c>
      <c r="BM207" s="204">
        <f t="shared" si="155"/>
        <v>108475.99946072664</v>
      </c>
      <c r="BN207" s="204">
        <f t="shared" si="155"/>
        <v>109539.48965151806</v>
      </c>
      <c r="BO207" s="204">
        <f t="shared" si="155"/>
        <v>110613.40621672901</v>
      </c>
      <c r="BP207" s="204">
        <f t="shared" si="155"/>
        <v>111697.85137571655</v>
      </c>
      <c r="BQ207" s="204">
        <f t="shared" si="155"/>
        <v>112792.9283499883</v>
      </c>
    </row>
    <row r="208" spans="5:69">
      <c r="E208" s="326"/>
      <c r="F208" s="328"/>
      <c r="G208" s="324" t="s">
        <v>53</v>
      </c>
      <c r="H208" s="325" t="s">
        <v>25</v>
      </c>
      <c r="I208" s="224" t="s">
        <v>318</v>
      </c>
      <c r="J208" s="216">
        <f>Variables!$I$28</f>
        <v>0.2</v>
      </c>
      <c r="K208" s="216">
        <f>Variables!$I$28</f>
        <v>0.2</v>
      </c>
      <c r="L208" s="216">
        <f>Variables!$I$28</f>
        <v>0.2</v>
      </c>
      <c r="M208" s="216">
        <f>Variables!$I$28</f>
        <v>0.2</v>
      </c>
      <c r="N208" s="216">
        <f>Variables!$I$28</f>
        <v>0.2</v>
      </c>
      <c r="O208" s="216">
        <f>Variables!$I$28</f>
        <v>0.2</v>
      </c>
      <c r="P208" s="216">
        <f>Variables!$I$28</f>
        <v>0.2</v>
      </c>
      <c r="Q208" s="216">
        <f>Variables!$I$28</f>
        <v>0.2</v>
      </c>
      <c r="R208" s="216">
        <f>Variables!$I$28</f>
        <v>0.2</v>
      </c>
      <c r="S208" s="216">
        <f>Variables!$I$28</f>
        <v>0.2</v>
      </c>
      <c r="T208" s="216">
        <f>Variables!$I$28</f>
        <v>0.2</v>
      </c>
      <c r="U208" s="216">
        <f>Variables!$I$28</f>
        <v>0.2</v>
      </c>
      <c r="V208" s="216">
        <f>Variables!$I$28</f>
        <v>0.2</v>
      </c>
      <c r="W208" s="216">
        <f>Variables!$I$28</f>
        <v>0.2</v>
      </c>
      <c r="X208" s="216">
        <f>Variables!$I$28</f>
        <v>0.2</v>
      </c>
      <c r="Y208" s="216">
        <f>Variables!$I$28</f>
        <v>0.2</v>
      </c>
      <c r="Z208" s="216">
        <f>Variables!$I$28</f>
        <v>0.2</v>
      </c>
      <c r="AA208" s="216">
        <f>Variables!$I$28</f>
        <v>0.2</v>
      </c>
      <c r="AB208" s="216">
        <f>Variables!$I$28</f>
        <v>0.2</v>
      </c>
      <c r="AC208" s="216">
        <f>Variables!$I$28</f>
        <v>0.2</v>
      </c>
      <c r="AD208" s="216">
        <f>Variables!$I$28</f>
        <v>0.2</v>
      </c>
      <c r="AE208" s="216">
        <f>Variables!$I$28</f>
        <v>0.2</v>
      </c>
      <c r="AF208" s="216">
        <f>Variables!$I$28</f>
        <v>0.2</v>
      </c>
      <c r="AG208" s="216">
        <f>Variables!$I$28</f>
        <v>0.2</v>
      </c>
      <c r="AH208" s="216">
        <f>Variables!$I$28</f>
        <v>0.2</v>
      </c>
      <c r="AI208" s="216">
        <f>Variables!$I$28</f>
        <v>0.2</v>
      </c>
      <c r="AJ208" s="216">
        <f>Variables!$I$28</f>
        <v>0.2</v>
      </c>
      <c r="AK208" s="216">
        <f>Variables!$I$28</f>
        <v>0.2</v>
      </c>
      <c r="AL208" s="216">
        <f>Variables!$I$28</f>
        <v>0.2</v>
      </c>
      <c r="AM208" s="216">
        <f>Variables!$I$28</f>
        <v>0.2</v>
      </c>
      <c r="AN208" s="216">
        <f>Variables!$I$28</f>
        <v>0.2</v>
      </c>
      <c r="AO208" s="216">
        <f>Variables!$I$28</f>
        <v>0.2</v>
      </c>
      <c r="AP208" s="216">
        <f>Variables!$I$28</f>
        <v>0.2</v>
      </c>
      <c r="AQ208" s="216">
        <f>Variables!$I$28</f>
        <v>0.2</v>
      </c>
      <c r="AR208" s="216">
        <f>Variables!$I$28</f>
        <v>0.2</v>
      </c>
      <c r="AS208" s="216">
        <f>Variables!$I$28</f>
        <v>0.2</v>
      </c>
      <c r="AT208" s="216">
        <f>Variables!$I$28</f>
        <v>0.2</v>
      </c>
      <c r="AU208" s="216">
        <f>Variables!$I$28</f>
        <v>0.2</v>
      </c>
      <c r="AV208" s="216">
        <f>Variables!$I$28</f>
        <v>0.2</v>
      </c>
      <c r="AW208" s="216">
        <f>Variables!$I$28</f>
        <v>0.2</v>
      </c>
      <c r="AX208" s="216">
        <f>Variables!$I$28</f>
        <v>0.2</v>
      </c>
      <c r="AY208" s="216">
        <f>Variables!$I$28</f>
        <v>0.2</v>
      </c>
      <c r="AZ208" s="216">
        <f>Variables!$I$28</f>
        <v>0.2</v>
      </c>
      <c r="BA208" s="216">
        <f>Variables!$I$28</f>
        <v>0.2</v>
      </c>
      <c r="BB208" s="216">
        <f>Variables!$I$28</f>
        <v>0.2</v>
      </c>
      <c r="BC208" s="216">
        <f>Variables!$I$28</f>
        <v>0.2</v>
      </c>
      <c r="BD208" s="216">
        <f>Variables!$I$28</f>
        <v>0.2</v>
      </c>
      <c r="BE208" s="216">
        <f>Variables!$I$28</f>
        <v>0.2</v>
      </c>
      <c r="BF208" s="216">
        <f>Variables!$I$28</f>
        <v>0.2</v>
      </c>
      <c r="BG208" s="216">
        <f>Variables!$I$28</f>
        <v>0.2</v>
      </c>
      <c r="BH208" s="216">
        <f>Variables!$I$28</f>
        <v>0.2</v>
      </c>
      <c r="BI208" s="216">
        <f>Variables!$I$28</f>
        <v>0.2</v>
      </c>
      <c r="BJ208" s="216">
        <f>Variables!$I$28</f>
        <v>0.2</v>
      </c>
      <c r="BK208" s="216">
        <f>Variables!$I$28</f>
        <v>0.2</v>
      </c>
      <c r="BL208" s="216">
        <f>Variables!$I$28</f>
        <v>0.2</v>
      </c>
      <c r="BM208" s="216">
        <f>Variables!$I$28</f>
        <v>0.2</v>
      </c>
      <c r="BN208" s="216">
        <f>Variables!$I$28</f>
        <v>0.2</v>
      </c>
      <c r="BO208" s="216">
        <f>Variables!$I$28</f>
        <v>0.2</v>
      </c>
      <c r="BP208" s="216">
        <f>Variables!$I$28</f>
        <v>0.2</v>
      </c>
      <c r="BQ208" s="216">
        <f>Variables!$I$28</f>
        <v>0.2</v>
      </c>
    </row>
    <row r="209" spans="5:69">
      <c r="E209" s="326"/>
      <c r="F209" s="328"/>
      <c r="G209" s="324"/>
      <c r="H209" s="325"/>
      <c r="I209" s="234" t="s">
        <v>321</v>
      </c>
      <c r="J209" s="200">
        <f>J179*J208</f>
        <v>3.1088082901554404</v>
      </c>
      <c r="K209" s="200">
        <f>K179*K208</f>
        <v>3.2020725388601039</v>
      </c>
      <c r="L209" s="200">
        <f t="shared" ref="L209:BQ209" si="156">L179*L208</f>
        <v>3.298134715025907</v>
      </c>
      <c r="M209" s="200">
        <f t="shared" si="156"/>
        <v>3.397078756476684</v>
      </c>
      <c r="N209" s="200">
        <f t="shared" si="156"/>
        <v>3.4989911191709853</v>
      </c>
      <c r="O209" s="200">
        <f t="shared" si="156"/>
        <v>3.6039608527461149</v>
      </c>
      <c r="P209" s="200">
        <f t="shared" si="156"/>
        <v>3.7120796783284984</v>
      </c>
      <c r="Q209" s="200">
        <f t="shared" si="156"/>
        <v>3.8234420686783532</v>
      </c>
      <c r="R209" s="200">
        <f t="shared" si="156"/>
        <v>3.9381453307387035</v>
      </c>
      <c r="S209" s="200">
        <f t="shared" si="156"/>
        <v>4.056289690660865</v>
      </c>
      <c r="T209" s="200">
        <f t="shared" si="156"/>
        <v>4.1779783813806919</v>
      </c>
      <c r="U209" s="200">
        <f t="shared" si="156"/>
        <v>4.3033177328221113</v>
      </c>
      <c r="V209" s="200">
        <f t="shared" si="156"/>
        <v>4.4324172648067748</v>
      </c>
      <c r="W209" s="200">
        <f t="shared" si="156"/>
        <v>4.5653897827509793</v>
      </c>
      <c r="X209" s="200">
        <f t="shared" si="156"/>
        <v>4.7023514762335088</v>
      </c>
      <c r="Y209" s="200">
        <f t="shared" si="156"/>
        <v>4.8434220205205136</v>
      </c>
      <c r="Z209" s="200">
        <f t="shared" si="156"/>
        <v>4.9887246811361292</v>
      </c>
      <c r="AA209" s="200">
        <f t="shared" si="156"/>
        <v>5.1383864215702131</v>
      </c>
      <c r="AB209" s="200">
        <f t="shared" si="156"/>
        <v>5.2925380142173202</v>
      </c>
      <c r="AC209" s="200">
        <f t="shared" si="156"/>
        <v>5.4513141546438391</v>
      </c>
      <c r="AD209" s="200">
        <f t="shared" si="156"/>
        <v>5.614853579283154</v>
      </c>
      <c r="AE209" s="200">
        <f t="shared" si="156"/>
        <v>5.7832991866616483</v>
      </c>
      <c r="AF209" s="200">
        <f t="shared" si="156"/>
        <v>5.9567981622614985</v>
      </c>
      <c r="AG209" s="200">
        <f t="shared" si="156"/>
        <v>6.1355021071293416</v>
      </c>
      <c r="AH209" s="200">
        <f t="shared" si="156"/>
        <v>6.3195671703432232</v>
      </c>
      <c r="AI209" s="200">
        <f t="shared" si="156"/>
        <v>6.5091541854535198</v>
      </c>
      <c r="AJ209" s="200">
        <f t="shared" si="156"/>
        <v>6.7044288110171255</v>
      </c>
      <c r="AK209" s="200">
        <f t="shared" si="156"/>
        <v>6.9055616753476388</v>
      </c>
      <c r="AL209" s="200">
        <f t="shared" si="156"/>
        <v>7.1127285256080688</v>
      </c>
      <c r="AM209" s="200">
        <f t="shared" si="156"/>
        <v>7.32611038137631</v>
      </c>
      <c r="AN209" s="200">
        <f t="shared" si="156"/>
        <v>7.5458936928176001</v>
      </c>
      <c r="AO209" s="200">
        <f t="shared" si="156"/>
        <v>7.7722705036021287</v>
      </c>
      <c r="AP209" s="200">
        <f t="shared" si="156"/>
        <v>8.0054386187101922</v>
      </c>
      <c r="AQ209" s="200">
        <f t="shared" si="156"/>
        <v>8.2456017772714976</v>
      </c>
      <c r="AR209" s="200">
        <f t="shared" si="156"/>
        <v>8.4929698305896437</v>
      </c>
      <c r="AS209" s="200">
        <f t="shared" si="156"/>
        <v>8.747758925507334</v>
      </c>
      <c r="AT209" s="200">
        <f t="shared" si="156"/>
        <v>9.0101916932725548</v>
      </c>
      <c r="AU209" s="200">
        <f t="shared" si="156"/>
        <v>9.2804974440707309</v>
      </c>
      <c r="AV209" s="200">
        <f t="shared" si="156"/>
        <v>9.5589123673928533</v>
      </c>
      <c r="AW209" s="200">
        <f t="shared" si="156"/>
        <v>9.8456797384146402</v>
      </c>
      <c r="AX209" s="200">
        <f t="shared" si="156"/>
        <v>10.141050130567079</v>
      </c>
      <c r="AY209" s="200">
        <f t="shared" si="156"/>
        <v>10.44528163448409</v>
      </c>
      <c r="AZ209" s="200">
        <f t="shared" si="156"/>
        <v>10.758640083518612</v>
      </c>
      <c r="BA209" s="200">
        <f t="shared" si="156"/>
        <v>11.081399286024173</v>
      </c>
      <c r="BB209" s="200">
        <f t="shared" si="156"/>
        <v>11.413841264604898</v>
      </c>
      <c r="BC209" s="200">
        <f t="shared" si="156"/>
        <v>11.756256502543046</v>
      </c>
      <c r="BD209" s="200">
        <f t="shared" si="156"/>
        <v>12.108944197619335</v>
      </c>
      <c r="BE209" s="200">
        <f t="shared" si="156"/>
        <v>12.472212523547917</v>
      </c>
      <c r="BF209" s="200">
        <f t="shared" si="156"/>
        <v>12.846378899254354</v>
      </c>
      <c r="BG209" s="200">
        <f t="shared" si="156"/>
        <v>13.231770266231985</v>
      </c>
      <c r="BH209" s="200">
        <f t="shared" si="156"/>
        <v>13.628723374218945</v>
      </c>
      <c r="BI209" s="200">
        <f t="shared" si="156"/>
        <v>14.037585075445515</v>
      </c>
      <c r="BJ209" s="200">
        <f t="shared" si="156"/>
        <v>14.458712627708881</v>
      </c>
      <c r="BK209" s="200">
        <f t="shared" si="156"/>
        <v>14.892474006540148</v>
      </c>
      <c r="BL209" s="200">
        <f t="shared" si="156"/>
        <v>15.339248226736354</v>
      </c>
      <c r="BM209" s="200">
        <f t="shared" si="156"/>
        <v>15.799425673538444</v>
      </c>
      <c r="BN209" s="200">
        <f t="shared" si="156"/>
        <v>16.273408443744596</v>
      </c>
      <c r="BO209" s="200">
        <f t="shared" si="156"/>
        <v>16.761610697056934</v>
      </c>
      <c r="BP209" s="200">
        <f t="shared" si="156"/>
        <v>17.26445901796864</v>
      </c>
      <c r="BQ209" s="200">
        <f t="shared" si="156"/>
        <v>17.782392788507703</v>
      </c>
    </row>
    <row r="210" spans="5:69">
      <c r="E210" s="326"/>
      <c r="F210" s="328"/>
      <c r="G210" s="324"/>
      <c r="H210" s="325"/>
      <c r="I210" s="234" t="s">
        <v>324</v>
      </c>
      <c r="J210" s="200">
        <f>J209/J284</f>
        <v>3.1088082901554404</v>
      </c>
      <c r="K210" s="200">
        <f>K209/K284</f>
        <v>3.1392868028040235</v>
      </c>
      <c r="L210" s="200">
        <f t="shared" ref="L210:BQ210" si="157">L209/L284</f>
        <v>3.1700641244001413</v>
      </c>
      <c r="M210" s="200">
        <f t="shared" si="157"/>
        <v>3.2011431844432794</v>
      </c>
      <c r="N210" s="200">
        <f t="shared" si="157"/>
        <v>3.232526941153508</v>
      </c>
      <c r="O210" s="200">
        <f t="shared" si="157"/>
        <v>3.2642183817530523</v>
      </c>
      <c r="P210" s="200">
        <f t="shared" si="157"/>
        <v>3.2962205227506316</v>
      </c>
      <c r="Q210" s="200">
        <f t="shared" si="157"/>
        <v>3.3285364102285793</v>
      </c>
      <c r="R210" s="200">
        <f t="shared" si="157"/>
        <v>3.3611691201327805</v>
      </c>
      <c r="S210" s="200">
        <f t="shared" si="157"/>
        <v>3.3941217585654551</v>
      </c>
      <c r="T210" s="200">
        <f t="shared" si="157"/>
        <v>3.427397462080803</v>
      </c>
      <c r="U210" s="200">
        <f t="shared" si="157"/>
        <v>3.4609993979835552</v>
      </c>
      <c r="V210" s="200">
        <f t="shared" si="157"/>
        <v>3.4949307646304528</v>
      </c>
      <c r="W210" s="200">
        <f t="shared" si="157"/>
        <v>3.5291947917346742</v>
      </c>
      <c r="X210" s="200">
        <f t="shared" si="157"/>
        <v>3.5637947406732491</v>
      </c>
      <c r="Y210" s="200">
        <f t="shared" si="157"/>
        <v>3.5987339047974962</v>
      </c>
      <c r="Z210" s="200">
        <f t="shared" si="157"/>
        <v>3.6340156097464913</v>
      </c>
      <c r="AA210" s="200">
        <f t="shared" si="157"/>
        <v>3.6696432137636137</v>
      </c>
      <c r="AB210" s="200">
        <f t="shared" si="157"/>
        <v>3.7056201080161983</v>
      </c>
      <c r="AC210" s="200">
        <f t="shared" si="157"/>
        <v>3.7419497169183176</v>
      </c>
      <c r="AD210" s="200">
        <f t="shared" si="157"/>
        <v>3.7786354984567327</v>
      </c>
      <c r="AE210" s="200">
        <f t="shared" si="157"/>
        <v>3.8156809445200333</v>
      </c>
      <c r="AF210" s="200">
        <f t="shared" si="157"/>
        <v>3.8530895812310151</v>
      </c>
      <c r="AG210" s="200">
        <f t="shared" si="157"/>
        <v>3.8908649692822981</v>
      </c>
      <c r="AH210" s="200">
        <f t="shared" si="157"/>
        <v>3.9290107042752624</v>
      </c>
      <c r="AI210" s="200">
        <f t="shared" si="157"/>
        <v>3.9675304170622745</v>
      </c>
      <c r="AJ210" s="200">
        <f t="shared" si="157"/>
        <v>4.0064277740922964</v>
      </c>
      <c r="AK210" s="200">
        <f t="shared" si="157"/>
        <v>4.0457064777598672</v>
      </c>
      <c r="AL210" s="200">
        <f t="shared" si="157"/>
        <v>4.0853702667575131</v>
      </c>
      <c r="AM210" s="200">
        <f t="shared" si="157"/>
        <v>4.1254229164316065</v>
      </c>
      <c r="AN210" s="200">
        <f t="shared" si="157"/>
        <v>4.1658682391417203</v>
      </c>
      <c r="AO210" s="200">
        <f t="shared" si="157"/>
        <v>4.2067100846235022</v>
      </c>
      <c r="AP210" s="200">
        <f t="shared" si="157"/>
        <v>4.2479523403551056</v>
      </c>
      <c r="AQ210" s="200">
        <f t="shared" si="157"/>
        <v>4.2895989319272143</v>
      </c>
      <c r="AR210" s="200">
        <f t="shared" si="157"/>
        <v>4.3316538234166977</v>
      </c>
      <c r="AS210" s="200">
        <f t="shared" si="157"/>
        <v>4.3741210177639198</v>
      </c>
      <c r="AT210" s="200">
        <f t="shared" si="157"/>
        <v>4.4170045571537626</v>
      </c>
      <c r="AU210" s="200">
        <f t="shared" si="157"/>
        <v>4.4603085234003679</v>
      </c>
      <c r="AV210" s="200">
        <f t="shared" si="157"/>
        <v>4.5040370383356656</v>
      </c>
      <c r="AW210" s="200">
        <f t="shared" si="157"/>
        <v>4.5481942642017019</v>
      </c>
      <c r="AX210" s="200">
        <f t="shared" si="157"/>
        <v>4.5927844040468164</v>
      </c>
      <c r="AY210" s="200">
        <f t="shared" si="157"/>
        <v>4.637811702125707</v>
      </c>
      <c r="AZ210" s="200">
        <f t="shared" si="157"/>
        <v>4.6832804443034091</v>
      </c>
      <c r="BA210" s="200">
        <f t="shared" si="157"/>
        <v>4.7291949584632471</v>
      </c>
      <c r="BB210" s="200">
        <f t="shared" si="157"/>
        <v>4.7755596149187696</v>
      </c>
      <c r="BC210" s="200">
        <f t="shared" si="157"/>
        <v>4.8223788268297385</v>
      </c>
      <c r="BD210" s="200">
        <f t="shared" si="157"/>
        <v>4.8696570506221857</v>
      </c>
      <c r="BE210" s="200">
        <f t="shared" si="157"/>
        <v>4.9173987864126003</v>
      </c>
      <c r="BF210" s="200">
        <f t="shared" si="157"/>
        <v>4.9656085784362523</v>
      </c>
      <c r="BG210" s="200">
        <f t="shared" si="157"/>
        <v>5.0142910154797455</v>
      </c>
      <c r="BH210" s="200">
        <f t="shared" si="157"/>
        <v>5.0634507313177828</v>
      </c>
      <c r="BI210" s="200">
        <f t="shared" si="157"/>
        <v>5.1130924051542319</v>
      </c>
      <c r="BJ210" s="200">
        <f t="shared" si="157"/>
        <v>5.1632207620675086</v>
      </c>
      <c r="BK210" s="200">
        <f t="shared" si="157"/>
        <v>5.2138405734603275</v>
      </c>
      <c r="BL210" s="200">
        <f t="shared" si="157"/>
        <v>5.2649566575138609</v>
      </c>
      <c r="BM210" s="200">
        <f t="shared" si="157"/>
        <v>5.3165738796463495</v>
      </c>
      <c r="BN210" s="200">
        <f t="shared" si="157"/>
        <v>5.3686971529762149</v>
      </c>
      <c r="BO210" s="200">
        <f t="shared" si="157"/>
        <v>5.4213314387897071</v>
      </c>
      <c r="BP210" s="200">
        <f t="shared" si="157"/>
        <v>5.4744817470131348</v>
      </c>
      <c r="BQ210" s="200">
        <f t="shared" si="157"/>
        <v>5.5281531366897347</v>
      </c>
    </row>
    <row r="211" spans="5:69">
      <c r="E211" s="326"/>
      <c r="F211" s="328"/>
      <c r="G211" s="324"/>
      <c r="H211" s="325"/>
      <c r="I211" s="226" t="s">
        <v>299</v>
      </c>
      <c r="J211" s="200">
        <v>0</v>
      </c>
      <c r="K211" s="200">
        <f t="shared" ref="K211:BQ211" si="158">J213*$B$6</f>
        <v>1.2435233160621761</v>
      </c>
      <c r="L211" s="200">
        <f t="shared" si="158"/>
        <v>1.8774763791526976</v>
      </c>
      <c r="M211" s="200">
        <f t="shared" si="158"/>
        <v>2.2067638393364053</v>
      </c>
      <c r="N211" s="200">
        <f t="shared" si="158"/>
        <v>2.3838391934455148</v>
      </c>
      <c r="O211" s="200">
        <f t="shared" si="158"/>
        <v>2.4849303731841608</v>
      </c>
      <c r="P211" s="200">
        <f t="shared" si="158"/>
        <v>2.5481525392933015</v>
      </c>
      <c r="Q211" s="200">
        <f t="shared" si="158"/>
        <v>2.5925644787469038</v>
      </c>
      <c r="R211" s="200">
        <f t="shared" si="158"/>
        <v>2.6276968034648838</v>
      </c>
      <c r="S211" s="200">
        <f t="shared" si="158"/>
        <v>2.6583160497855545</v>
      </c>
      <c r="T211" s="200">
        <f t="shared" si="158"/>
        <v>2.6868067283189596</v>
      </c>
      <c r="U211" s="200">
        <f t="shared" si="158"/>
        <v>2.7143623489918012</v>
      </c>
      <c r="V211" s="200">
        <f t="shared" si="158"/>
        <v>2.7415809336893231</v>
      </c>
      <c r="W211" s="200">
        <f t="shared" si="158"/>
        <v>2.7687627726968427</v>
      </c>
      <c r="X211" s="200">
        <f t="shared" si="158"/>
        <v>2.7960593030422913</v>
      </c>
      <c r="Y211" s="200">
        <f t="shared" si="158"/>
        <v>2.8235475477904455</v>
      </c>
      <c r="Z211" s="200">
        <f t="shared" si="158"/>
        <v>2.8512673358142218</v>
      </c>
      <c r="AA211" s="200">
        <f t="shared" si="158"/>
        <v>2.8792399118057075</v>
      </c>
      <c r="AB211" s="200">
        <f t="shared" si="158"/>
        <v>2.9074772414082997</v>
      </c>
      <c r="AC211" s="200">
        <f t="shared" si="158"/>
        <v>2.9359866639106293</v>
      </c>
      <c r="AD211" s="200">
        <f t="shared" si="158"/>
        <v>2.9647732187226419</v>
      </c>
      <c r="AE211" s="200">
        <f t="shared" si="158"/>
        <v>2.993840808744014</v>
      </c>
      <c r="AF211" s="200">
        <f t="shared" si="158"/>
        <v>3.0231927821800202</v>
      </c>
      <c r="AG211" s="200">
        <f t="shared" si="158"/>
        <v>3.0528322235824166</v>
      </c>
      <c r="AH211" s="200">
        <f t="shared" si="158"/>
        <v>3.0827620995041278</v>
      </c>
      <c r="AI211" s="200">
        <f t="shared" si="158"/>
        <v>3.1129853314621689</v>
      </c>
      <c r="AJ211" s="200">
        <f t="shared" si="158"/>
        <v>3.1435048325559944</v>
      </c>
      <c r="AK211" s="200">
        <f t="shared" si="158"/>
        <v>3.1743235259149158</v>
      </c>
      <c r="AL211" s="200">
        <f t="shared" si="158"/>
        <v>3.2054443540614046</v>
      </c>
      <c r="AM211" s="200">
        <f t="shared" si="158"/>
        <v>3.2368702837337078</v>
      </c>
      <c r="AN211" s="200">
        <f t="shared" si="158"/>
        <v>3.2686043084394969</v>
      </c>
      <c r="AO211" s="200">
        <f t="shared" si="158"/>
        <v>3.3006494498764369</v>
      </c>
      <c r="AP211" s="200">
        <f t="shared" si="158"/>
        <v>3.3330087587876194</v>
      </c>
      <c r="AQ211" s="200">
        <f t="shared" si="158"/>
        <v>3.3656853155358522</v>
      </c>
      <c r="AR211" s="200">
        <f t="shared" si="158"/>
        <v>3.398682230538812</v>
      </c>
      <c r="AS211" s="200">
        <f t="shared" si="158"/>
        <v>3.4320026446360852</v>
      </c>
      <c r="AT211" s="200">
        <f t="shared" si="158"/>
        <v>3.4656497294236104</v>
      </c>
      <c r="AU211" s="200">
        <f t="shared" si="158"/>
        <v>3.49962668757331</v>
      </c>
      <c r="AV211" s="200">
        <f t="shared" si="158"/>
        <v>3.5339367531468024</v>
      </c>
      <c r="AW211" s="200">
        <f t="shared" si="158"/>
        <v>3.5685831919076678</v>
      </c>
      <c r="AX211" s="200">
        <f t="shared" si="158"/>
        <v>3.6035693016345149</v>
      </c>
      <c r="AY211" s="200">
        <f t="shared" si="158"/>
        <v>3.6388984124359847</v>
      </c>
      <c r="AZ211" s="200">
        <f t="shared" si="158"/>
        <v>3.6745738870682754</v>
      </c>
      <c r="BA211" s="200">
        <f t="shared" si="158"/>
        <v>3.7105991212555014</v>
      </c>
      <c r="BB211" s="200">
        <f t="shared" si="158"/>
        <v>3.7469775440130491</v>
      </c>
      <c r="BC211" s="200">
        <f t="shared" si="158"/>
        <v>3.7837126179740324</v>
      </c>
      <c r="BD211" s="200">
        <f t="shared" si="158"/>
        <v>3.8208078397189116</v>
      </c>
      <c r="BE211" s="200">
        <f t="shared" si="158"/>
        <v>3.8582667401083302</v>
      </c>
      <c r="BF211" s="200">
        <f t="shared" si="158"/>
        <v>3.8960928846192049</v>
      </c>
      <c r="BG211" s="200">
        <f t="shared" si="158"/>
        <v>3.9342898736841039</v>
      </c>
      <c r="BH211" s="200">
        <f t="shared" si="158"/>
        <v>3.9728613430339501</v>
      </c>
      <c r="BI211" s="200">
        <f t="shared" si="158"/>
        <v>4.0118109640440878</v>
      </c>
      <c r="BJ211" s="200">
        <f t="shared" si="158"/>
        <v>4.0511424440837365</v>
      </c>
      <c r="BK211" s="200">
        <f t="shared" si="158"/>
        <v>4.0908595268688712</v>
      </c>
      <c r="BL211" s="200">
        <f t="shared" si="158"/>
        <v>4.1309659928185667</v>
      </c>
      <c r="BM211" s="200">
        <f t="shared" si="158"/>
        <v>4.1714656594148272</v>
      </c>
      <c r="BN211" s="200">
        <f t="shared" si="158"/>
        <v>4.2123623815659537</v>
      </c>
      <c r="BO211" s="200">
        <f t="shared" si="158"/>
        <v>4.2536600519734629</v>
      </c>
      <c r="BP211" s="200">
        <f t="shared" si="158"/>
        <v>4.2953626015026138</v>
      </c>
      <c r="BQ211" s="200">
        <f t="shared" si="158"/>
        <v>4.3374739995565603</v>
      </c>
    </row>
    <row r="212" spans="5:69">
      <c r="E212" s="326"/>
      <c r="F212" s="328"/>
      <c r="G212" s="324"/>
      <c r="H212" s="325"/>
      <c r="I212" s="227" t="s">
        <v>301</v>
      </c>
      <c r="J212" s="200">
        <v>0</v>
      </c>
      <c r="K212" s="200">
        <f t="shared" ref="K212:BQ212" si="159">J213*$B$7</f>
        <v>0.31088082901554404</v>
      </c>
      <c r="L212" s="200">
        <f t="shared" si="159"/>
        <v>0.4693690947881744</v>
      </c>
      <c r="M212" s="200">
        <f t="shared" si="159"/>
        <v>0.55169095983410132</v>
      </c>
      <c r="N212" s="200">
        <f t="shared" si="159"/>
        <v>0.59595979836137869</v>
      </c>
      <c r="O212" s="200">
        <f t="shared" si="159"/>
        <v>0.62123259329604019</v>
      </c>
      <c r="P212" s="200">
        <f t="shared" si="159"/>
        <v>0.63703813482332539</v>
      </c>
      <c r="Q212" s="200">
        <f t="shared" si="159"/>
        <v>0.64814111968672594</v>
      </c>
      <c r="R212" s="200">
        <f t="shared" si="159"/>
        <v>0.65692420086622094</v>
      </c>
      <c r="S212" s="200">
        <f t="shared" si="159"/>
        <v>0.66457901244638862</v>
      </c>
      <c r="T212" s="200">
        <f t="shared" si="159"/>
        <v>0.6717016820797399</v>
      </c>
      <c r="U212" s="200">
        <f t="shared" si="159"/>
        <v>0.67859058724795029</v>
      </c>
      <c r="V212" s="200">
        <f t="shared" si="159"/>
        <v>0.68539523342233077</v>
      </c>
      <c r="W212" s="200">
        <f t="shared" si="159"/>
        <v>0.69219069317421067</v>
      </c>
      <c r="X212" s="200">
        <f t="shared" si="159"/>
        <v>0.69901482576057283</v>
      </c>
      <c r="Y212" s="200">
        <f t="shared" si="159"/>
        <v>0.70588688694761137</v>
      </c>
      <c r="Z212" s="200">
        <f t="shared" si="159"/>
        <v>0.71281683395355544</v>
      </c>
      <c r="AA212" s="200">
        <f t="shared" si="159"/>
        <v>0.71980997795142687</v>
      </c>
      <c r="AB212" s="200">
        <f t="shared" si="159"/>
        <v>0.72686931035207492</v>
      </c>
      <c r="AC212" s="200">
        <f t="shared" si="159"/>
        <v>0.73399666597765734</v>
      </c>
      <c r="AD212" s="200">
        <f t="shared" si="159"/>
        <v>0.74119330468066047</v>
      </c>
      <c r="AE212" s="200">
        <f t="shared" si="159"/>
        <v>0.74846020218600351</v>
      </c>
      <c r="AF212" s="200">
        <f t="shared" si="159"/>
        <v>0.75579819554500505</v>
      </c>
      <c r="AG212" s="200">
        <f t="shared" si="159"/>
        <v>0.76320805589560414</v>
      </c>
      <c r="AH212" s="200">
        <f t="shared" si="159"/>
        <v>0.77069052487603196</v>
      </c>
      <c r="AI212" s="200">
        <f t="shared" si="159"/>
        <v>0.77824633286554223</v>
      </c>
      <c r="AJ212" s="200">
        <f t="shared" si="159"/>
        <v>0.78587620813899861</v>
      </c>
      <c r="AK212" s="200">
        <f t="shared" si="159"/>
        <v>0.79358088147872896</v>
      </c>
      <c r="AL212" s="200">
        <f t="shared" si="159"/>
        <v>0.80136108851535115</v>
      </c>
      <c r="AM212" s="200">
        <f t="shared" si="159"/>
        <v>0.80921757093342694</v>
      </c>
      <c r="AN212" s="200">
        <f t="shared" si="159"/>
        <v>0.81715107710987422</v>
      </c>
      <c r="AO212" s="200">
        <f t="shared" si="159"/>
        <v>0.82516236246910923</v>
      </c>
      <c r="AP212" s="200">
        <f t="shared" si="159"/>
        <v>0.83325218969690484</v>
      </c>
      <c r="AQ212" s="200">
        <f t="shared" si="159"/>
        <v>0.84142132888396304</v>
      </c>
      <c r="AR212" s="200">
        <f t="shared" si="159"/>
        <v>0.84967055763470301</v>
      </c>
      <c r="AS212" s="200">
        <f t="shared" si="159"/>
        <v>0.85800066115902129</v>
      </c>
      <c r="AT212" s="200">
        <f t="shared" si="159"/>
        <v>0.8664124323559026</v>
      </c>
      <c r="AU212" s="200">
        <f t="shared" si="159"/>
        <v>0.87490667189332749</v>
      </c>
      <c r="AV212" s="200">
        <f t="shared" si="159"/>
        <v>0.88348418828670061</v>
      </c>
      <c r="AW212" s="200">
        <f t="shared" si="159"/>
        <v>0.89214579797691695</v>
      </c>
      <c r="AX212" s="200">
        <f t="shared" si="159"/>
        <v>0.90089232540862874</v>
      </c>
      <c r="AY212" s="200">
        <f t="shared" si="159"/>
        <v>0.90972460310899617</v>
      </c>
      <c r="AZ212" s="200">
        <f t="shared" si="159"/>
        <v>0.91864347176706884</v>
      </c>
      <c r="BA212" s="200">
        <f t="shared" si="159"/>
        <v>0.92764978031387535</v>
      </c>
      <c r="BB212" s="200">
        <f t="shared" si="159"/>
        <v>0.93674438600326226</v>
      </c>
      <c r="BC212" s="200">
        <f t="shared" si="159"/>
        <v>0.94592815449350809</v>
      </c>
      <c r="BD212" s="200">
        <f t="shared" si="159"/>
        <v>0.9552019599297279</v>
      </c>
      <c r="BE212" s="200">
        <f t="shared" si="159"/>
        <v>0.96456668502708254</v>
      </c>
      <c r="BF212" s="200">
        <f t="shared" si="159"/>
        <v>0.97402322115480122</v>
      </c>
      <c r="BG212" s="200">
        <f t="shared" si="159"/>
        <v>0.98357246842102597</v>
      </c>
      <c r="BH212" s="200">
        <f t="shared" si="159"/>
        <v>0.99321533575848753</v>
      </c>
      <c r="BI212" s="200">
        <f t="shared" si="159"/>
        <v>1.0029527410110219</v>
      </c>
      <c r="BJ212" s="200">
        <f t="shared" si="159"/>
        <v>1.0127856110209341</v>
      </c>
      <c r="BK212" s="200">
        <f t="shared" si="159"/>
        <v>1.0227148817172178</v>
      </c>
      <c r="BL212" s="200">
        <f t="shared" si="159"/>
        <v>1.0327414982046417</v>
      </c>
      <c r="BM212" s="200">
        <f t="shared" si="159"/>
        <v>1.0428664148537068</v>
      </c>
      <c r="BN212" s="200">
        <f t="shared" si="159"/>
        <v>1.0530905953914884</v>
      </c>
      <c r="BO212" s="200">
        <f t="shared" si="159"/>
        <v>1.0634150129933657</v>
      </c>
      <c r="BP212" s="200">
        <f t="shared" si="159"/>
        <v>1.0738406503756535</v>
      </c>
      <c r="BQ212" s="200">
        <f t="shared" si="159"/>
        <v>1.0843684998891401</v>
      </c>
    </row>
    <row r="213" spans="5:69">
      <c r="E213" s="326"/>
      <c r="F213" s="328"/>
      <c r="G213" s="324"/>
      <c r="H213" s="325"/>
      <c r="I213" s="226" t="s">
        <v>295</v>
      </c>
      <c r="J213" s="200">
        <f>J210+J211+J212</f>
        <v>3.1088082901554404</v>
      </c>
      <c r="K213" s="200">
        <f>K210+K211+K212</f>
        <v>4.6936909478817439</v>
      </c>
      <c r="L213" s="200">
        <f t="shared" ref="L213:BQ213" si="160">L210+L211+L212</f>
        <v>5.5169095983410132</v>
      </c>
      <c r="M213" s="200">
        <f t="shared" si="160"/>
        <v>5.9595979836137865</v>
      </c>
      <c r="N213" s="200">
        <f t="shared" si="160"/>
        <v>6.2123259329604013</v>
      </c>
      <c r="O213" s="200">
        <f t="shared" si="160"/>
        <v>6.370381348233253</v>
      </c>
      <c r="P213" s="200">
        <f t="shared" si="160"/>
        <v>6.481411196867259</v>
      </c>
      <c r="Q213" s="200">
        <f t="shared" si="160"/>
        <v>6.5692420086622088</v>
      </c>
      <c r="R213" s="200">
        <f t="shared" si="160"/>
        <v>6.6457901244638853</v>
      </c>
      <c r="S213" s="200">
        <f t="shared" si="160"/>
        <v>6.7170168207973981</v>
      </c>
      <c r="T213" s="200">
        <f t="shared" si="160"/>
        <v>6.7859058724795025</v>
      </c>
      <c r="U213" s="200">
        <f t="shared" si="160"/>
        <v>6.8539523342233073</v>
      </c>
      <c r="V213" s="200">
        <f t="shared" si="160"/>
        <v>6.9219069317421065</v>
      </c>
      <c r="W213" s="200">
        <f t="shared" si="160"/>
        <v>6.9901482576057274</v>
      </c>
      <c r="X213" s="200">
        <f t="shared" si="160"/>
        <v>7.0588688694761128</v>
      </c>
      <c r="Y213" s="200">
        <f t="shared" si="160"/>
        <v>7.128168339535554</v>
      </c>
      <c r="Z213" s="200">
        <f t="shared" si="160"/>
        <v>7.1980997795142683</v>
      </c>
      <c r="AA213" s="200">
        <f t="shared" si="160"/>
        <v>7.2686931035207483</v>
      </c>
      <c r="AB213" s="200">
        <f t="shared" si="160"/>
        <v>7.3399666597765734</v>
      </c>
      <c r="AC213" s="200">
        <f t="shared" si="160"/>
        <v>7.4119330468066043</v>
      </c>
      <c r="AD213" s="200">
        <f t="shared" si="160"/>
        <v>7.4846020218600344</v>
      </c>
      <c r="AE213" s="200">
        <f t="shared" si="160"/>
        <v>7.5579819554500505</v>
      </c>
      <c r="AF213" s="200">
        <f t="shared" si="160"/>
        <v>7.6320805589560408</v>
      </c>
      <c r="AG213" s="200">
        <f t="shared" si="160"/>
        <v>7.7069052487603189</v>
      </c>
      <c r="AH213" s="200">
        <f t="shared" si="160"/>
        <v>7.7824633286554219</v>
      </c>
      <c r="AI213" s="200">
        <f t="shared" si="160"/>
        <v>7.8587620813899859</v>
      </c>
      <c r="AJ213" s="200">
        <f t="shared" si="160"/>
        <v>7.9358088147872889</v>
      </c>
      <c r="AK213" s="200">
        <f t="shared" si="160"/>
        <v>8.0136108851535113</v>
      </c>
      <c r="AL213" s="200">
        <f t="shared" si="160"/>
        <v>8.0921757093342688</v>
      </c>
      <c r="AM213" s="200">
        <f t="shared" si="160"/>
        <v>8.1715107710987418</v>
      </c>
      <c r="AN213" s="200">
        <f t="shared" si="160"/>
        <v>8.2516236246910921</v>
      </c>
      <c r="AO213" s="200">
        <f t="shared" si="160"/>
        <v>8.3325218969690482</v>
      </c>
      <c r="AP213" s="200">
        <f t="shared" si="160"/>
        <v>8.4142132888396297</v>
      </c>
      <c r="AQ213" s="200">
        <f t="shared" si="160"/>
        <v>8.4967055763470292</v>
      </c>
      <c r="AR213" s="200">
        <f t="shared" si="160"/>
        <v>8.5800066115902123</v>
      </c>
      <c r="AS213" s="200">
        <f t="shared" si="160"/>
        <v>8.664124323559026</v>
      </c>
      <c r="AT213" s="200">
        <f t="shared" si="160"/>
        <v>8.7490667189332747</v>
      </c>
      <c r="AU213" s="200">
        <f t="shared" si="160"/>
        <v>8.8348418828670052</v>
      </c>
      <c r="AV213" s="200">
        <f t="shared" si="160"/>
        <v>8.9214579797691691</v>
      </c>
      <c r="AW213" s="200">
        <f t="shared" si="160"/>
        <v>9.0089232540862874</v>
      </c>
      <c r="AX213" s="200">
        <f t="shared" si="160"/>
        <v>9.097246031089961</v>
      </c>
      <c r="AY213" s="200">
        <f t="shared" si="160"/>
        <v>9.1864347176706875</v>
      </c>
      <c r="AZ213" s="200">
        <f t="shared" si="160"/>
        <v>9.2764978031387528</v>
      </c>
      <c r="BA213" s="200">
        <f t="shared" si="160"/>
        <v>9.3674438600326226</v>
      </c>
      <c r="BB213" s="200">
        <f t="shared" si="160"/>
        <v>9.4592815449350809</v>
      </c>
      <c r="BC213" s="200">
        <f t="shared" si="160"/>
        <v>9.5520195992972781</v>
      </c>
      <c r="BD213" s="200">
        <f t="shared" si="160"/>
        <v>9.6456668502708247</v>
      </c>
      <c r="BE213" s="200">
        <f t="shared" si="160"/>
        <v>9.7402322115480118</v>
      </c>
      <c r="BF213" s="200">
        <f t="shared" si="160"/>
        <v>9.835724684210259</v>
      </c>
      <c r="BG213" s="200">
        <f t="shared" si="160"/>
        <v>9.9321533575848751</v>
      </c>
      <c r="BH213" s="200">
        <f t="shared" si="160"/>
        <v>10.029527410110219</v>
      </c>
      <c r="BI213" s="200">
        <f t="shared" si="160"/>
        <v>10.127856110209342</v>
      </c>
      <c r="BJ213" s="200">
        <f t="shared" si="160"/>
        <v>10.227148817172178</v>
      </c>
      <c r="BK213" s="200">
        <f t="shared" si="160"/>
        <v>10.327414982046417</v>
      </c>
      <c r="BL213" s="200">
        <f t="shared" si="160"/>
        <v>10.428664148537068</v>
      </c>
      <c r="BM213" s="200">
        <f t="shared" si="160"/>
        <v>10.530905953914884</v>
      </c>
      <c r="BN213" s="200">
        <f t="shared" si="160"/>
        <v>10.634150129933657</v>
      </c>
      <c r="BO213" s="200">
        <f t="shared" si="160"/>
        <v>10.738406503756535</v>
      </c>
      <c r="BP213" s="200">
        <f t="shared" si="160"/>
        <v>10.843684998891401</v>
      </c>
      <c r="BQ213" s="200">
        <f t="shared" si="160"/>
        <v>10.949995636135435</v>
      </c>
    </row>
    <row r="214" spans="5:69">
      <c r="E214" s="326"/>
      <c r="F214" s="328"/>
      <c r="G214" s="324"/>
      <c r="H214" s="325"/>
      <c r="I214" s="226" t="s">
        <v>326</v>
      </c>
      <c r="J214" s="219">
        <f>Variables!$I$22</f>
        <v>15000</v>
      </c>
      <c r="K214" s="219">
        <f>Variables!$I$22</f>
        <v>15000</v>
      </c>
      <c r="L214" s="219">
        <f>Variables!$I$22</f>
        <v>15000</v>
      </c>
      <c r="M214" s="219">
        <f>Variables!$I$22</f>
        <v>15000</v>
      </c>
      <c r="N214" s="219">
        <f>Variables!$I$22</f>
        <v>15000</v>
      </c>
      <c r="O214" s="219">
        <f>Variables!$I$22</f>
        <v>15000</v>
      </c>
      <c r="P214" s="219">
        <f>Variables!$I$22</f>
        <v>15000</v>
      </c>
      <c r="Q214" s="219">
        <f>Variables!$I$22</f>
        <v>15000</v>
      </c>
      <c r="R214" s="219">
        <f>Variables!$I$22</f>
        <v>15000</v>
      </c>
      <c r="S214" s="219">
        <f>Variables!$I$22</f>
        <v>15000</v>
      </c>
      <c r="T214" s="219">
        <f>Variables!$I$22</f>
        <v>15000</v>
      </c>
      <c r="U214" s="219">
        <f>Variables!$I$22</f>
        <v>15000</v>
      </c>
      <c r="V214" s="219">
        <f>Variables!$I$22</f>
        <v>15000</v>
      </c>
      <c r="W214" s="219">
        <f>Variables!$I$22</f>
        <v>15000</v>
      </c>
      <c r="X214" s="219">
        <f>Variables!$I$22</f>
        <v>15000</v>
      </c>
      <c r="Y214" s="219">
        <f>Variables!$I$22</f>
        <v>15000</v>
      </c>
      <c r="Z214" s="219">
        <f>Variables!$I$22</f>
        <v>15000</v>
      </c>
      <c r="AA214" s="219">
        <f>Variables!$I$22</f>
        <v>15000</v>
      </c>
      <c r="AB214" s="219">
        <f>Variables!$I$22</f>
        <v>15000</v>
      </c>
      <c r="AC214" s="219">
        <f>Variables!$I$22</f>
        <v>15000</v>
      </c>
      <c r="AD214" s="219">
        <f>Variables!$I$22</f>
        <v>15000</v>
      </c>
      <c r="AE214" s="219">
        <f>Variables!$I$22</f>
        <v>15000</v>
      </c>
      <c r="AF214" s="219">
        <f>Variables!$I$22</f>
        <v>15000</v>
      </c>
      <c r="AG214" s="219">
        <f>Variables!$I$22</f>
        <v>15000</v>
      </c>
      <c r="AH214" s="219">
        <f>Variables!$I$22</f>
        <v>15000</v>
      </c>
      <c r="AI214" s="219">
        <f>Variables!$I$22</f>
        <v>15000</v>
      </c>
      <c r="AJ214" s="219">
        <f>Variables!$I$22</f>
        <v>15000</v>
      </c>
      <c r="AK214" s="219">
        <f>Variables!$I$22</f>
        <v>15000</v>
      </c>
      <c r="AL214" s="219">
        <f>Variables!$I$22</f>
        <v>15000</v>
      </c>
      <c r="AM214" s="219">
        <f>Variables!$I$22</f>
        <v>15000</v>
      </c>
      <c r="AN214" s="219">
        <f>Variables!$I$22</f>
        <v>15000</v>
      </c>
      <c r="AO214" s="219">
        <f>Variables!$I$22</f>
        <v>15000</v>
      </c>
      <c r="AP214" s="219">
        <f>Variables!$I$22</f>
        <v>15000</v>
      </c>
      <c r="AQ214" s="219">
        <f>Variables!$I$22</f>
        <v>15000</v>
      </c>
      <c r="AR214" s="219">
        <f>Variables!$I$22</f>
        <v>15000</v>
      </c>
      <c r="AS214" s="219">
        <f>Variables!$I$22</f>
        <v>15000</v>
      </c>
      <c r="AT214" s="219">
        <f>Variables!$I$22</f>
        <v>15000</v>
      </c>
      <c r="AU214" s="219">
        <f>Variables!$I$22</f>
        <v>15000</v>
      </c>
      <c r="AV214" s="219">
        <f>Variables!$I$22</f>
        <v>15000</v>
      </c>
      <c r="AW214" s="219">
        <f>Variables!$I$22</f>
        <v>15000</v>
      </c>
      <c r="AX214" s="219">
        <f>Variables!$I$22</f>
        <v>15000</v>
      </c>
      <c r="AY214" s="219">
        <f>Variables!$I$22</f>
        <v>15000</v>
      </c>
      <c r="AZ214" s="219">
        <f>Variables!$I$22</f>
        <v>15000</v>
      </c>
      <c r="BA214" s="219">
        <f>Variables!$I$22</f>
        <v>15000</v>
      </c>
      <c r="BB214" s="219">
        <f>Variables!$I$22</f>
        <v>15000</v>
      </c>
      <c r="BC214" s="219">
        <f>Variables!$I$22</f>
        <v>15000</v>
      </c>
      <c r="BD214" s="219">
        <f>Variables!$I$22</f>
        <v>15000</v>
      </c>
      <c r="BE214" s="219">
        <f>Variables!$I$22</f>
        <v>15000</v>
      </c>
      <c r="BF214" s="219">
        <f>Variables!$I$22</f>
        <v>15000</v>
      </c>
      <c r="BG214" s="219">
        <f>Variables!$I$22</f>
        <v>15000</v>
      </c>
      <c r="BH214" s="219">
        <f>Variables!$I$22</f>
        <v>15000</v>
      </c>
      <c r="BI214" s="219">
        <f>Variables!$I$22</f>
        <v>15000</v>
      </c>
      <c r="BJ214" s="219">
        <f>Variables!$I$22</f>
        <v>15000</v>
      </c>
      <c r="BK214" s="219">
        <f>Variables!$I$22</f>
        <v>15000</v>
      </c>
      <c r="BL214" s="219">
        <f>Variables!$I$22</f>
        <v>15000</v>
      </c>
      <c r="BM214" s="219">
        <f>Variables!$I$22</f>
        <v>15000</v>
      </c>
      <c r="BN214" s="219">
        <f>Variables!$I$22</f>
        <v>15000</v>
      </c>
      <c r="BO214" s="219">
        <f>Variables!$I$22</f>
        <v>15000</v>
      </c>
      <c r="BP214" s="219">
        <f>Variables!$I$22</f>
        <v>15000</v>
      </c>
      <c r="BQ214" s="219">
        <f>Variables!$I$22</f>
        <v>15000</v>
      </c>
    </row>
    <row r="215" spans="5:69">
      <c r="E215" s="326"/>
      <c r="F215" s="328"/>
      <c r="G215" s="324"/>
      <c r="H215" s="325"/>
      <c r="I215" s="226" t="s">
        <v>446</v>
      </c>
      <c r="J215" s="204">
        <f t="shared" ref="J215:BQ215" si="161">J214*$B$11</f>
        <v>3750</v>
      </c>
      <c r="K215" s="204">
        <f t="shared" si="161"/>
        <v>3750</v>
      </c>
      <c r="L215" s="204">
        <f t="shared" si="161"/>
        <v>3750</v>
      </c>
      <c r="M215" s="204">
        <f t="shared" si="161"/>
        <v>3750</v>
      </c>
      <c r="N215" s="204">
        <f t="shared" si="161"/>
        <v>3750</v>
      </c>
      <c r="O215" s="204">
        <f t="shared" si="161"/>
        <v>3750</v>
      </c>
      <c r="P215" s="204">
        <f t="shared" si="161"/>
        <v>3750</v>
      </c>
      <c r="Q215" s="204">
        <f t="shared" si="161"/>
        <v>3750</v>
      </c>
      <c r="R215" s="204">
        <f t="shared" si="161"/>
        <v>3750</v>
      </c>
      <c r="S215" s="204">
        <f t="shared" si="161"/>
        <v>3750</v>
      </c>
      <c r="T215" s="204">
        <f t="shared" si="161"/>
        <v>3750</v>
      </c>
      <c r="U215" s="204">
        <f t="shared" si="161"/>
        <v>3750</v>
      </c>
      <c r="V215" s="204">
        <f t="shared" si="161"/>
        <v>3750</v>
      </c>
      <c r="W215" s="204">
        <f t="shared" si="161"/>
        <v>3750</v>
      </c>
      <c r="X215" s="204">
        <f t="shared" si="161"/>
        <v>3750</v>
      </c>
      <c r="Y215" s="204">
        <f t="shared" si="161"/>
        <v>3750</v>
      </c>
      <c r="Z215" s="204">
        <f t="shared" si="161"/>
        <v>3750</v>
      </c>
      <c r="AA215" s="204">
        <f t="shared" si="161"/>
        <v>3750</v>
      </c>
      <c r="AB215" s="204">
        <f t="shared" si="161"/>
        <v>3750</v>
      </c>
      <c r="AC215" s="204">
        <f t="shared" si="161"/>
        <v>3750</v>
      </c>
      <c r="AD215" s="204">
        <f t="shared" si="161"/>
        <v>3750</v>
      </c>
      <c r="AE215" s="204">
        <f t="shared" si="161"/>
        <v>3750</v>
      </c>
      <c r="AF215" s="204">
        <f t="shared" si="161"/>
        <v>3750</v>
      </c>
      <c r="AG215" s="204">
        <f t="shared" si="161"/>
        <v>3750</v>
      </c>
      <c r="AH215" s="204">
        <f t="shared" si="161"/>
        <v>3750</v>
      </c>
      <c r="AI215" s="204">
        <f t="shared" si="161"/>
        <v>3750</v>
      </c>
      <c r="AJ215" s="204">
        <f t="shared" si="161"/>
        <v>3750</v>
      </c>
      <c r="AK215" s="204">
        <f t="shared" si="161"/>
        <v>3750</v>
      </c>
      <c r="AL215" s="204">
        <f t="shared" si="161"/>
        <v>3750</v>
      </c>
      <c r="AM215" s="204">
        <f t="shared" si="161"/>
        <v>3750</v>
      </c>
      <c r="AN215" s="204">
        <f t="shared" si="161"/>
        <v>3750</v>
      </c>
      <c r="AO215" s="204">
        <f t="shared" si="161"/>
        <v>3750</v>
      </c>
      <c r="AP215" s="204">
        <f t="shared" si="161"/>
        <v>3750</v>
      </c>
      <c r="AQ215" s="204">
        <f t="shared" si="161"/>
        <v>3750</v>
      </c>
      <c r="AR215" s="204">
        <f t="shared" si="161"/>
        <v>3750</v>
      </c>
      <c r="AS215" s="204">
        <f t="shared" si="161"/>
        <v>3750</v>
      </c>
      <c r="AT215" s="204">
        <f t="shared" si="161"/>
        <v>3750</v>
      </c>
      <c r="AU215" s="204">
        <f t="shared" si="161"/>
        <v>3750</v>
      </c>
      <c r="AV215" s="204">
        <f t="shared" si="161"/>
        <v>3750</v>
      </c>
      <c r="AW215" s="204">
        <f t="shared" si="161"/>
        <v>3750</v>
      </c>
      <c r="AX215" s="204">
        <f t="shared" si="161"/>
        <v>3750</v>
      </c>
      <c r="AY215" s="204">
        <f t="shared" si="161"/>
        <v>3750</v>
      </c>
      <c r="AZ215" s="204">
        <f t="shared" si="161"/>
        <v>3750</v>
      </c>
      <c r="BA215" s="204">
        <f t="shared" si="161"/>
        <v>3750</v>
      </c>
      <c r="BB215" s="204">
        <f t="shared" si="161"/>
        <v>3750</v>
      </c>
      <c r="BC215" s="204">
        <f t="shared" si="161"/>
        <v>3750</v>
      </c>
      <c r="BD215" s="204">
        <f t="shared" si="161"/>
        <v>3750</v>
      </c>
      <c r="BE215" s="204">
        <f t="shared" si="161"/>
        <v>3750</v>
      </c>
      <c r="BF215" s="204">
        <f t="shared" si="161"/>
        <v>3750</v>
      </c>
      <c r="BG215" s="204">
        <f t="shared" si="161"/>
        <v>3750</v>
      </c>
      <c r="BH215" s="204">
        <f t="shared" si="161"/>
        <v>3750</v>
      </c>
      <c r="BI215" s="204">
        <f t="shared" si="161"/>
        <v>3750</v>
      </c>
      <c r="BJ215" s="204">
        <f t="shared" si="161"/>
        <v>3750</v>
      </c>
      <c r="BK215" s="204">
        <f t="shared" si="161"/>
        <v>3750</v>
      </c>
      <c r="BL215" s="204">
        <f t="shared" si="161"/>
        <v>3750</v>
      </c>
      <c r="BM215" s="204">
        <f t="shared" si="161"/>
        <v>3750</v>
      </c>
      <c r="BN215" s="204">
        <f t="shared" si="161"/>
        <v>3750</v>
      </c>
      <c r="BO215" s="204">
        <f t="shared" si="161"/>
        <v>3750</v>
      </c>
      <c r="BP215" s="204">
        <f t="shared" si="161"/>
        <v>3750</v>
      </c>
      <c r="BQ215" s="204">
        <f t="shared" si="161"/>
        <v>3750</v>
      </c>
    </row>
    <row r="216" spans="5:69">
      <c r="E216" s="326"/>
      <c r="F216" s="328"/>
      <c r="G216" s="324"/>
      <c r="H216" s="325"/>
      <c r="I216" s="226" t="s">
        <v>346</v>
      </c>
      <c r="J216" s="204">
        <f>J213*J214</f>
        <v>46632.124352331608</v>
      </c>
      <c r="K216" s="204">
        <f>K213*K214</f>
        <v>70405.364218226154</v>
      </c>
      <c r="L216" s="204">
        <f t="shared" ref="L216:BQ216" si="162">L213*L214</f>
        <v>82753.643975115192</v>
      </c>
      <c r="M216" s="204">
        <f t="shared" si="162"/>
        <v>89393.969754206802</v>
      </c>
      <c r="N216" s="204">
        <f t="shared" si="162"/>
        <v>93184.888994406021</v>
      </c>
      <c r="O216" s="204">
        <f t="shared" si="162"/>
        <v>95555.720223498793</v>
      </c>
      <c r="P216" s="204">
        <f t="shared" si="162"/>
        <v>97221.167953008888</v>
      </c>
      <c r="Q216" s="204">
        <f t="shared" si="162"/>
        <v>98538.630129933124</v>
      </c>
      <c r="R216" s="204">
        <f t="shared" si="162"/>
        <v>99686.851866958285</v>
      </c>
      <c r="S216" s="204">
        <f t="shared" si="162"/>
        <v>100755.25231196097</v>
      </c>
      <c r="T216" s="204">
        <f t="shared" si="162"/>
        <v>101788.58808719253</v>
      </c>
      <c r="U216" s="204">
        <f t="shared" si="162"/>
        <v>102809.28501334961</v>
      </c>
      <c r="V216" s="204">
        <f t="shared" si="162"/>
        <v>103828.60397613159</v>
      </c>
      <c r="W216" s="204">
        <f t="shared" si="162"/>
        <v>104852.22386408591</v>
      </c>
      <c r="X216" s="204">
        <f t="shared" si="162"/>
        <v>105883.03304214169</v>
      </c>
      <c r="Y216" s="204">
        <f t="shared" si="162"/>
        <v>106922.52509303331</v>
      </c>
      <c r="Z216" s="204">
        <f t="shared" si="162"/>
        <v>107971.49669271402</v>
      </c>
      <c r="AA216" s="204">
        <f t="shared" si="162"/>
        <v>109030.39655281123</v>
      </c>
      <c r="AB216" s="204">
        <f t="shared" si="162"/>
        <v>110099.4998966486</v>
      </c>
      <c r="AC216" s="204">
        <f t="shared" si="162"/>
        <v>111178.99570209907</v>
      </c>
      <c r="AD216" s="204">
        <f t="shared" si="162"/>
        <v>112269.03032790052</v>
      </c>
      <c r="AE216" s="204">
        <f t="shared" si="162"/>
        <v>113369.72933175076</v>
      </c>
      <c r="AF216" s="204">
        <f t="shared" si="162"/>
        <v>114481.20838434061</v>
      </c>
      <c r="AG216" s="204">
        <f t="shared" si="162"/>
        <v>115603.57873140478</v>
      </c>
      <c r="AH216" s="204">
        <f t="shared" si="162"/>
        <v>116736.94992983133</v>
      </c>
      <c r="AI216" s="204">
        <f t="shared" si="162"/>
        <v>117881.43122084979</v>
      </c>
      <c r="AJ216" s="204">
        <f t="shared" si="162"/>
        <v>119037.13222180934</v>
      </c>
      <c r="AK216" s="204">
        <f t="shared" si="162"/>
        <v>120204.16327730266</v>
      </c>
      <c r="AL216" s="204">
        <f t="shared" si="162"/>
        <v>121382.63564001404</v>
      </c>
      <c r="AM216" s="204">
        <f t="shared" si="162"/>
        <v>122572.66156648113</v>
      </c>
      <c r="AN216" s="204">
        <f t="shared" si="162"/>
        <v>123774.35437036637</v>
      </c>
      <c r="AO216" s="204">
        <f t="shared" si="162"/>
        <v>124987.82845453572</v>
      </c>
      <c r="AP216" s="204">
        <f t="shared" si="162"/>
        <v>126213.19933259445</v>
      </c>
      <c r="AQ216" s="204">
        <f t="shared" si="162"/>
        <v>127450.58364520544</v>
      </c>
      <c r="AR216" s="204">
        <f t="shared" si="162"/>
        <v>128700.09917385319</v>
      </c>
      <c r="AS216" s="204">
        <f t="shared" si="162"/>
        <v>129961.86485338538</v>
      </c>
      <c r="AT216" s="204">
        <f t="shared" si="162"/>
        <v>131236.00078399913</v>
      </c>
      <c r="AU216" s="204">
        <f t="shared" si="162"/>
        <v>132522.62824300508</v>
      </c>
      <c r="AV216" s="204">
        <f t="shared" si="162"/>
        <v>133821.86969653753</v>
      </c>
      <c r="AW216" s="204">
        <f t="shared" si="162"/>
        <v>135133.8488112943</v>
      </c>
      <c r="AX216" s="204">
        <f t="shared" si="162"/>
        <v>136458.69046634942</v>
      </c>
      <c r="AY216" s="204">
        <f t="shared" si="162"/>
        <v>137796.52076506033</v>
      </c>
      <c r="AZ216" s="204">
        <f t="shared" si="162"/>
        <v>139147.4670470813</v>
      </c>
      <c r="BA216" s="204">
        <f t="shared" si="162"/>
        <v>140511.65790048934</v>
      </c>
      <c r="BB216" s="204">
        <f t="shared" si="162"/>
        <v>141889.22317402621</v>
      </c>
      <c r="BC216" s="204">
        <f t="shared" si="162"/>
        <v>143280.29398945917</v>
      </c>
      <c r="BD216" s="204">
        <f t="shared" si="162"/>
        <v>144685.00275406239</v>
      </c>
      <c r="BE216" s="204">
        <f t="shared" si="162"/>
        <v>146103.48317322019</v>
      </c>
      <c r="BF216" s="204">
        <f t="shared" si="162"/>
        <v>147535.87026315389</v>
      </c>
      <c r="BG216" s="204">
        <f t="shared" si="162"/>
        <v>148982.30036377313</v>
      </c>
      <c r="BH216" s="204">
        <f t="shared" si="162"/>
        <v>150442.9111516533</v>
      </c>
      <c r="BI216" s="204">
        <f t="shared" si="162"/>
        <v>151917.84165314012</v>
      </c>
      <c r="BJ216" s="204">
        <f t="shared" si="162"/>
        <v>153407.23225758268</v>
      </c>
      <c r="BK216" s="204">
        <f t="shared" si="162"/>
        <v>154911.22473069624</v>
      </c>
      <c r="BL216" s="204">
        <f t="shared" si="162"/>
        <v>156429.96222805601</v>
      </c>
      <c r="BM216" s="204">
        <f t="shared" si="162"/>
        <v>157963.58930872325</v>
      </c>
      <c r="BN216" s="204">
        <f t="shared" si="162"/>
        <v>159512.25194900486</v>
      </c>
      <c r="BO216" s="204">
        <f t="shared" si="162"/>
        <v>161076.09755634802</v>
      </c>
      <c r="BP216" s="204">
        <f t="shared" si="162"/>
        <v>162655.27498337103</v>
      </c>
      <c r="BQ216" s="204">
        <f t="shared" si="162"/>
        <v>164249.93454203152</v>
      </c>
    </row>
    <row r="217" spans="5:69">
      <c r="E217" s="326"/>
      <c r="F217" s="328"/>
      <c r="G217" s="324"/>
      <c r="H217" s="325"/>
      <c r="I217" s="226" t="s">
        <v>447</v>
      </c>
      <c r="J217" s="228">
        <f t="shared" ref="J217:BQ217" si="163">J216*$B$11</f>
        <v>11658.031088082902</v>
      </c>
      <c r="K217" s="228">
        <f t="shared" si="163"/>
        <v>17601.341054556538</v>
      </c>
      <c r="L217" s="228">
        <f t="shared" si="163"/>
        <v>20688.410993778798</v>
      </c>
      <c r="M217" s="228">
        <f t="shared" si="163"/>
        <v>22348.492438551701</v>
      </c>
      <c r="N217" s="228">
        <f t="shared" si="163"/>
        <v>23296.222248601505</v>
      </c>
      <c r="O217" s="228">
        <f t="shared" si="163"/>
        <v>23888.930055874698</v>
      </c>
      <c r="P217" s="228">
        <f t="shared" si="163"/>
        <v>24305.291988252222</v>
      </c>
      <c r="Q217" s="228">
        <f t="shared" si="163"/>
        <v>24634.657532483281</v>
      </c>
      <c r="R217" s="228">
        <f t="shared" si="163"/>
        <v>24921.712966739571</v>
      </c>
      <c r="S217" s="228">
        <f t="shared" si="163"/>
        <v>25188.813077990242</v>
      </c>
      <c r="T217" s="228">
        <f t="shared" si="163"/>
        <v>25447.147021798133</v>
      </c>
      <c r="U217" s="228">
        <f t="shared" si="163"/>
        <v>25702.321253337403</v>
      </c>
      <c r="V217" s="228">
        <f t="shared" si="163"/>
        <v>25957.150994032898</v>
      </c>
      <c r="W217" s="228">
        <f t="shared" si="163"/>
        <v>26213.055966021479</v>
      </c>
      <c r="X217" s="228">
        <f t="shared" si="163"/>
        <v>26470.758260535422</v>
      </c>
      <c r="Y217" s="228">
        <f t="shared" si="163"/>
        <v>26730.631273258328</v>
      </c>
      <c r="Z217" s="228">
        <f t="shared" si="163"/>
        <v>26992.874173178505</v>
      </c>
      <c r="AA217" s="228">
        <f t="shared" si="163"/>
        <v>27257.599138202808</v>
      </c>
      <c r="AB217" s="228">
        <f t="shared" si="163"/>
        <v>27524.87497416215</v>
      </c>
      <c r="AC217" s="228">
        <f t="shared" si="163"/>
        <v>27794.748925524767</v>
      </c>
      <c r="AD217" s="228">
        <f t="shared" si="163"/>
        <v>28067.257581975129</v>
      </c>
      <c r="AE217" s="228">
        <f t="shared" si="163"/>
        <v>28342.432332937689</v>
      </c>
      <c r="AF217" s="228">
        <f t="shared" si="163"/>
        <v>28620.302096085154</v>
      </c>
      <c r="AG217" s="228">
        <f t="shared" si="163"/>
        <v>28900.894682851194</v>
      </c>
      <c r="AH217" s="228">
        <f t="shared" si="163"/>
        <v>29184.237482457833</v>
      </c>
      <c r="AI217" s="228">
        <f t="shared" si="163"/>
        <v>29470.357805212447</v>
      </c>
      <c r="AJ217" s="228">
        <f t="shared" si="163"/>
        <v>29759.283055452335</v>
      </c>
      <c r="AK217" s="228">
        <f t="shared" si="163"/>
        <v>30051.040819325666</v>
      </c>
      <c r="AL217" s="228">
        <f t="shared" si="163"/>
        <v>30345.658910003509</v>
      </c>
      <c r="AM217" s="228">
        <f t="shared" si="163"/>
        <v>30643.165391620281</v>
      </c>
      <c r="AN217" s="228">
        <f t="shared" si="163"/>
        <v>30943.588592591594</v>
      </c>
      <c r="AO217" s="228">
        <f t="shared" si="163"/>
        <v>31246.957113633929</v>
      </c>
      <c r="AP217" s="228">
        <f t="shared" si="163"/>
        <v>31553.299833148612</v>
      </c>
      <c r="AQ217" s="228">
        <f t="shared" si="163"/>
        <v>31862.645911301359</v>
      </c>
      <c r="AR217" s="228">
        <f t="shared" si="163"/>
        <v>32175.024793463297</v>
      </c>
      <c r="AS217" s="228">
        <f t="shared" si="163"/>
        <v>32490.466213346346</v>
      </c>
      <c r="AT217" s="228">
        <f t="shared" si="163"/>
        <v>32809.000195999783</v>
      </c>
      <c r="AU217" s="228">
        <f t="shared" si="163"/>
        <v>33130.657060751269</v>
      </c>
      <c r="AV217" s="228">
        <f t="shared" si="163"/>
        <v>33455.467424134382</v>
      </c>
      <c r="AW217" s="228">
        <f t="shared" si="163"/>
        <v>33783.462202823575</v>
      </c>
      <c r="AX217" s="228">
        <f t="shared" si="163"/>
        <v>34114.672616587355</v>
      </c>
      <c r="AY217" s="228">
        <f t="shared" si="163"/>
        <v>34449.130191265082</v>
      </c>
      <c r="AZ217" s="228">
        <f t="shared" si="163"/>
        <v>34786.866761770325</v>
      </c>
      <c r="BA217" s="228">
        <f t="shared" si="163"/>
        <v>35127.914475122336</v>
      </c>
      <c r="BB217" s="228">
        <f t="shared" si="163"/>
        <v>35472.305793506552</v>
      </c>
      <c r="BC217" s="228">
        <f t="shared" si="163"/>
        <v>35820.073497364792</v>
      </c>
      <c r="BD217" s="228">
        <f t="shared" si="163"/>
        <v>36171.250688515596</v>
      </c>
      <c r="BE217" s="228">
        <f t="shared" si="163"/>
        <v>36525.870793305046</v>
      </c>
      <c r="BF217" s="228">
        <f t="shared" si="163"/>
        <v>36883.967565788473</v>
      </c>
      <c r="BG217" s="228">
        <f t="shared" si="163"/>
        <v>37245.575090943283</v>
      </c>
      <c r="BH217" s="228">
        <f t="shared" si="163"/>
        <v>37610.727787913325</v>
      </c>
      <c r="BI217" s="228">
        <f t="shared" si="163"/>
        <v>37979.460413285029</v>
      </c>
      <c r="BJ217" s="228">
        <f t="shared" si="163"/>
        <v>38351.808064395671</v>
      </c>
      <c r="BK217" s="228">
        <f t="shared" si="163"/>
        <v>38727.80618267406</v>
      </c>
      <c r="BL217" s="228">
        <f t="shared" si="163"/>
        <v>39107.490557014004</v>
      </c>
      <c r="BM217" s="228">
        <f t="shared" si="163"/>
        <v>39490.897327180814</v>
      </c>
      <c r="BN217" s="228">
        <f t="shared" si="163"/>
        <v>39878.062987251215</v>
      </c>
      <c r="BO217" s="228">
        <f t="shared" si="163"/>
        <v>40269.024389087004</v>
      </c>
      <c r="BP217" s="228">
        <f t="shared" si="163"/>
        <v>40663.818745842756</v>
      </c>
      <c r="BQ217" s="228">
        <f t="shared" si="163"/>
        <v>41062.483635507881</v>
      </c>
    </row>
    <row r="218" spans="5:69">
      <c r="E218" s="326"/>
      <c r="F218" s="328"/>
      <c r="G218" s="324"/>
      <c r="H218" s="325"/>
      <c r="I218" s="226" t="s">
        <v>448</v>
      </c>
      <c r="J218" s="228">
        <f>J9*J210</f>
        <v>10362.694300518135</v>
      </c>
      <c r="K218" s="228">
        <f>K9*K210</f>
        <v>10464.289342680077</v>
      </c>
      <c r="L218" s="228">
        <f t="shared" ref="L218:BQ218" si="164">L9*L210</f>
        <v>10566.880414667137</v>
      </c>
      <c r="M218" s="228">
        <f t="shared" si="164"/>
        <v>10670.477281477599</v>
      </c>
      <c r="N218" s="228">
        <f t="shared" si="164"/>
        <v>10775.089803845027</v>
      </c>
      <c r="O218" s="228">
        <f t="shared" si="164"/>
        <v>10880.727939176841</v>
      </c>
      <c r="P218" s="228">
        <f t="shared" si="164"/>
        <v>10987.401742502107</v>
      </c>
      <c r="Q218" s="228">
        <f t="shared" si="164"/>
        <v>11095.121367428597</v>
      </c>
      <c r="R218" s="228">
        <f t="shared" si="164"/>
        <v>11203.897067109268</v>
      </c>
      <c r="S218" s="228">
        <f t="shared" si="164"/>
        <v>11313.739195218184</v>
      </c>
      <c r="T218" s="228">
        <f t="shared" si="164"/>
        <v>11424.658206936008</v>
      </c>
      <c r="U218" s="228">
        <f t="shared" si="164"/>
        <v>11536.664659945185</v>
      </c>
      <c r="V218" s="228">
        <f t="shared" si="164"/>
        <v>11649.769215434844</v>
      </c>
      <c r="W218" s="228">
        <f t="shared" si="164"/>
        <v>11763.982639115582</v>
      </c>
      <c r="X218" s="228">
        <f t="shared" si="164"/>
        <v>11879.315802244164</v>
      </c>
      <c r="Y218" s="228">
        <f t="shared" si="164"/>
        <v>11995.779682658324</v>
      </c>
      <c r="Z218" s="228">
        <f t="shared" si="164"/>
        <v>12113.385365821638</v>
      </c>
      <c r="AA218" s="228">
        <f t="shared" si="164"/>
        <v>12232.144045878713</v>
      </c>
      <c r="AB218" s="228">
        <f t="shared" si="164"/>
        <v>12352.067026720661</v>
      </c>
      <c r="AC218" s="228">
        <f t="shared" si="164"/>
        <v>12473.16572306106</v>
      </c>
      <c r="AD218" s="228">
        <f t="shared" si="164"/>
        <v>12595.451661522442</v>
      </c>
      <c r="AE218" s="228">
        <f t="shared" si="164"/>
        <v>12718.936481733444</v>
      </c>
      <c r="AF218" s="228">
        <f t="shared" si="164"/>
        <v>12843.631937436718</v>
      </c>
      <c r="AG218" s="228">
        <f t="shared" si="164"/>
        <v>12969.549897607663</v>
      </c>
      <c r="AH218" s="228">
        <f t="shared" si="164"/>
        <v>13096.702347584207</v>
      </c>
      <c r="AI218" s="228">
        <f t="shared" si="164"/>
        <v>13225.101390207583</v>
      </c>
      <c r="AJ218" s="228">
        <f t="shared" si="164"/>
        <v>13354.759246974321</v>
      </c>
      <c r="AK218" s="228">
        <f t="shared" si="164"/>
        <v>13485.688259199558</v>
      </c>
      <c r="AL218" s="228">
        <f t="shared" si="164"/>
        <v>13617.900889191711</v>
      </c>
      <c r="AM218" s="228">
        <f t="shared" si="164"/>
        <v>13751.409721438689</v>
      </c>
      <c r="AN218" s="228">
        <f t="shared" si="164"/>
        <v>13886.227463805735</v>
      </c>
      <c r="AO218" s="228">
        <f t="shared" si="164"/>
        <v>14022.366948745008</v>
      </c>
      <c r="AP218" s="228">
        <f t="shared" si="164"/>
        <v>14159.841134517019</v>
      </c>
      <c r="AQ218" s="228">
        <f t="shared" si="164"/>
        <v>14298.66310642405</v>
      </c>
      <c r="AR218" s="228">
        <f t="shared" si="164"/>
        <v>14438.84607805566</v>
      </c>
      <c r="AS218" s="228">
        <f t="shared" si="164"/>
        <v>14580.403392546397</v>
      </c>
      <c r="AT218" s="228">
        <f t="shared" si="164"/>
        <v>14723.348523845876</v>
      </c>
      <c r="AU218" s="228">
        <f t="shared" si="164"/>
        <v>14867.695078001227</v>
      </c>
      <c r="AV218" s="228">
        <f t="shared" si="164"/>
        <v>15013.456794452217</v>
      </c>
      <c r="AW218" s="228">
        <f t="shared" si="164"/>
        <v>15160.647547339006</v>
      </c>
      <c r="AX218" s="228">
        <f t="shared" si="164"/>
        <v>15309.281346822721</v>
      </c>
      <c r="AY218" s="228">
        <f t="shared" si="164"/>
        <v>15459.372340419024</v>
      </c>
      <c r="AZ218" s="228">
        <f t="shared" si="164"/>
        <v>15610.9348143447</v>
      </c>
      <c r="BA218" s="228">
        <f t="shared" si="164"/>
        <v>15763.983194877492</v>
      </c>
      <c r="BB218" s="228">
        <f t="shared" si="164"/>
        <v>15918.53204972923</v>
      </c>
      <c r="BC218" s="228">
        <f t="shared" si="164"/>
        <v>16074.596089432462</v>
      </c>
      <c r="BD218" s="228">
        <f t="shared" si="164"/>
        <v>16232.190168740619</v>
      </c>
      <c r="BE218" s="228">
        <f t="shared" si="164"/>
        <v>16391.329288042001</v>
      </c>
      <c r="BF218" s="228">
        <f t="shared" si="164"/>
        <v>16552.028594787509</v>
      </c>
      <c r="BG218" s="228">
        <f t="shared" si="164"/>
        <v>16714.303384932482</v>
      </c>
      <c r="BH218" s="228">
        <f t="shared" si="164"/>
        <v>16878.169104392611</v>
      </c>
      <c r="BI218" s="228">
        <f t="shared" si="164"/>
        <v>17043.641350514106</v>
      </c>
      <c r="BJ218" s="228">
        <f t="shared" si="164"/>
        <v>17210.735873558362</v>
      </c>
      <c r="BK218" s="228">
        <f t="shared" si="164"/>
        <v>17379.468578201093</v>
      </c>
      <c r="BL218" s="228">
        <f t="shared" si="164"/>
        <v>17549.855525046201</v>
      </c>
      <c r="BM218" s="228">
        <f t="shared" si="164"/>
        <v>17721.912932154501</v>
      </c>
      <c r="BN218" s="228">
        <f t="shared" si="164"/>
        <v>17895.657176587385</v>
      </c>
      <c r="BO218" s="228">
        <f t="shared" si="164"/>
        <v>18071.10479596569</v>
      </c>
      <c r="BP218" s="228">
        <f t="shared" si="164"/>
        <v>18248.272490043786</v>
      </c>
      <c r="BQ218" s="228">
        <f t="shared" si="164"/>
        <v>18427.177122299116</v>
      </c>
    </row>
    <row r="219" spans="5:69">
      <c r="E219" s="326"/>
      <c r="F219" s="328"/>
      <c r="G219" s="324"/>
      <c r="H219" s="325"/>
      <c r="I219" s="229" t="s">
        <v>449</v>
      </c>
      <c r="J219" s="204">
        <f t="shared" ref="J219:BQ219" si="165">J217-J218</f>
        <v>1295.3367875647673</v>
      </c>
      <c r="K219" s="204">
        <f t="shared" si="165"/>
        <v>7137.0517118764619</v>
      </c>
      <c r="L219" s="204">
        <f t="shared" si="165"/>
        <v>10121.530579111661</v>
      </c>
      <c r="M219" s="204">
        <f t="shared" si="165"/>
        <v>11678.015157074102</v>
      </c>
      <c r="N219" s="204">
        <f t="shared" si="165"/>
        <v>12521.132444756478</v>
      </c>
      <c r="O219" s="204">
        <f t="shared" si="165"/>
        <v>13008.202116697857</v>
      </c>
      <c r="P219" s="204">
        <f t="shared" si="165"/>
        <v>13317.890245750115</v>
      </c>
      <c r="Q219" s="204">
        <f t="shared" si="165"/>
        <v>13539.536165054684</v>
      </c>
      <c r="R219" s="204">
        <f t="shared" si="165"/>
        <v>13717.815899630303</v>
      </c>
      <c r="S219" s="204">
        <f t="shared" si="165"/>
        <v>13875.073882772058</v>
      </c>
      <c r="T219" s="204">
        <f t="shared" si="165"/>
        <v>14022.488814862125</v>
      </c>
      <c r="U219" s="204">
        <f t="shared" si="165"/>
        <v>14165.656593392217</v>
      </c>
      <c r="V219" s="204">
        <f t="shared" si="165"/>
        <v>14307.381778598054</v>
      </c>
      <c r="W219" s="204">
        <f t="shared" si="165"/>
        <v>14449.073326905896</v>
      </c>
      <c r="X219" s="204">
        <f t="shared" si="165"/>
        <v>14591.442458291258</v>
      </c>
      <c r="Y219" s="204">
        <f t="shared" si="165"/>
        <v>14734.851590600005</v>
      </c>
      <c r="Z219" s="204">
        <f t="shared" si="165"/>
        <v>14879.488807356867</v>
      </c>
      <c r="AA219" s="204">
        <f t="shared" si="165"/>
        <v>15025.455092324095</v>
      </c>
      <c r="AB219" s="204">
        <f t="shared" si="165"/>
        <v>15172.80794744149</v>
      </c>
      <c r="AC219" s="204">
        <f t="shared" si="165"/>
        <v>15321.583202463707</v>
      </c>
      <c r="AD219" s="204">
        <f t="shared" si="165"/>
        <v>15471.805920452687</v>
      </c>
      <c r="AE219" s="204">
        <f t="shared" si="165"/>
        <v>15623.495851204245</v>
      </c>
      <c r="AF219" s="204">
        <f t="shared" si="165"/>
        <v>15776.670158648436</v>
      </c>
      <c r="AG219" s="204">
        <f t="shared" si="165"/>
        <v>15931.344785243531</v>
      </c>
      <c r="AH219" s="204">
        <f t="shared" si="165"/>
        <v>16087.535134873626</v>
      </c>
      <c r="AI219" s="204">
        <f t="shared" si="165"/>
        <v>16245.256415004864</v>
      </c>
      <c r="AJ219" s="204">
        <f t="shared" si="165"/>
        <v>16404.523808478014</v>
      </c>
      <c r="AK219" s="204">
        <f t="shared" si="165"/>
        <v>16565.352560126106</v>
      </c>
      <c r="AL219" s="204">
        <f t="shared" si="165"/>
        <v>16727.758020811798</v>
      </c>
      <c r="AM219" s="204">
        <f t="shared" si="165"/>
        <v>16891.755670181592</v>
      </c>
      <c r="AN219" s="204">
        <f t="shared" si="165"/>
        <v>17057.361128785858</v>
      </c>
      <c r="AO219" s="204">
        <f t="shared" si="165"/>
        <v>17224.590164888919</v>
      </c>
      <c r="AP219" s="204">
        <f t="shared" si="165"/>
        <v>17393.458698631592</v>
      </c>
      <c r="AQ219" s="204">
        <f t="shared" si="165"/>
        <v>17563.982804877309</v>
      </c>
      <c r="AR219" s="204">
        <f t="shared" si="165"/>
        <v>17736.178715407637</v>
      </c>
      <c r="AS219" s="204">
        <f t="shared" si="165"/>
        <v>17910.062820799947</v>
      </c>
      <c r="AT219" s="204">
        <f t="shared" si="165"/>
        <v>18085.651672153908</v>
      </c>
      <c r="AU219" s="204">
        <f t="shared" si="165"/>
        <v>18262.961982750043</v>
      </c>
      <c r="AV219" s="204">
        <f t="shared" si="165"/>
        <v>18442.010629682165</v>
      </c>
      <c r="AW219" s="204">
        <f t="shared" si="165"/>
        <v>18622.81465548457</v>
      </c>
      <c r="AX219" s="204">
        <f t="shared" si="165"/>
        <v>18805.391269764634</v>
      </c>
      <c r="AY219" s="204">
        <f t="shared" si="165"/>
        <v>18989.757850846057</v>
      </c>
      <c r="AZ219" s="204">
        <f t="shared" si="165"/>
        <v>19175.931947425626</v>
      </c>
      <c r="BA219" s="204">
        <f t="shared" si="165"/>
        <v>19363.931280244844</v>
      </c>
      <c r="BB219" s="204">
        <f t="shared" si="165"/>
        <v>19553.773743777321</v>
      </c>
      <c r="BC219" s="204">
        <f t="shared" si="165"/>
        <v>19745.477407932332</v>
      </c>
      <c r="BD219" s="204">
        <f t="shared" si="165"/>
        <v>19939.060519774976</v>
      </c>
      <c r="BE219" s="204">
        <f t="shared" si="165"/>
        <v>20134.541505263045</v>
      </c>
      <c r="BF219" s="204">
        <f t="shared" si="165"/>
        <v>20331.938971000964</v>
      </c>
      <c r="BG219" s="204">
        <f t="shared" si="165"/>
        <v>20531.271706010801</v>
      </c>
      <c r="BH219" s="204">
        <f t="shared" si="165"/>
        <v>20732.558683520714</v>
      </c>
      <c r="BI219" s="204">
        <f t="shared" si="165"/>
        <v>20935.819062770923</v>
      </c>
      <c r="BJ219" s="204">
        <f t="shared" si="165"/>
        <v>21141.072190837309</v>
      </c>
      <c r="BK219" s="204">
        <f t="shared" si="165"/>
        <v>21348.337604472967</v>
      </c>
      <c r="BL219" s="204">
        <f t="shared" si="165"/>
        <v>21557.635031967802</v>
      </c>
      <c r="BM219" s="204">
        <f t="shared" si="165"/>
        <v>21768.984395026313</v>
      </c>
      <c r="BN219" s="204">
        <f t="shared" si="165"/>
        <v>21982.405810663829</v>
      </c>
      <c r="BO219" s="204">
        <f t="shared" si="165"/>
        <v>22197.919593121314</v>
      </c>
      <c r="BP219" s="204">
        <f t="shared" si="165"/>
        <v>22415.54625579897</v>
      </c>
      <c r="BQ219" s="204">
        <f t="shared" si="165"/>
        <v>22635.306513208765</v>
      </c>
    </row>
    <row r="220" spans="5:69">
      <c r="E220" s="326"/>
      <c r="F220" s="328"/>
      <c r="G220" s="329" t="s">
        <v>63</v>
      </c>
      <c r="H220" s="323" t="s">
        <v>25</v>
      </c>
      <c r="I220" s="230" t="s">
        <v>318</v>
      </c>
      <c r="J220" s="216">
        <f>Variables!$I$29</f>
        <v>0.1</v>
      </c>
      <c r="K220" s="216">
        <f>Variables!$I$29</f>
        <v>0.1</v>
      </c>
      <c r="L220" s="216">
        <f>Variables!$I$29</f>
        <v>0.1</v>
      </c>
      <c r="M220" s="216">
        <f>Variables!$I$29</f>
        <v>0.1</v>
      </c>
      <c r="N220" s="216">
        <f>Variables!$I$29</f>
        <v>0.1</v>
      </c>
      <c r="O220" s="216">
        <f>Variables!$I$29</f>
        <v>0.1</v>
      </c>
      <c r="P220" s="216">
        <f>Variables!$I$29</f>
        <v>0.1</v>
      </c>
      <c r="Q220" s="216">
        <f>Variables!$I$29</f>
        <v>0.1</v>
      </c>
      <c r="R220" s="216">
        <f>Variables!$I$29</f>
        <v>0.1</v>
      </c>
      <c r="S220" s="216">
        <f>Variables!$I$29</f>
        <v>0.1</v>
      </c>
      <c r="T220" s="216">
        <f>Variables!$I$29</f>
        <v>0.1</v>
      </c>
      <c r="U220" s="216">
        <f>Variables!$I$29</f>
        <v>0.1</v>
      </c>
      <c r="V220" s="216">
        <f>Variables!$I$29</f>
        <v>0.1</v>
      </c>
      <c r="W220" s="216">
        <f>Variables!$I$29</f>
        <v>0.1</v>
      </c>
      <c r="X220" s="216">
        <f>Variables!$I$29</f>
        <v>0.1</v>
      </c>
      <c r="Y220" s="216">
        <f>Variables!$I$29</f>
        <v>0.1</v>
      </c>
      <c r="Z220" s="216">
        <f>Variables!$I$29</f>
        <v>0.1</v>
      </c>
      <c r="AA220" s="216">
        <f>Variables!$I$29</f>
        <v>0.1</v>
      </c>
      <c r="AB220" s="216">
        <f>Variables!$I$29</f>
        <v>0.1</v>
      </c>
      <c r="AC220" s="216">
        <f>Variables!$I$29</f>
        <v>0.1</v>
      </c>
      <c r="AD220" s="216">
        <f>Variables!$I$29</f>
        <v>0.1</v>
      </c>
      <c r="AE220" s="216">
        <f>Variables!$I$29</f>
        <v>0.1</v>
      </c>
      <c r="AF220" s="216">
        <f>Variables!$I$29</f>
        <v>0.1</v>
      </c>
      <c r="AG220" s="216">
        <f>Variables!$I$29</f>
        <v>0.1</v>
      </c>
      <c r="AH220" s="216">
        <f>Variables!$I$29</f>
        <v>0.1</v>
      </c>
      <c r="AI220" s="216">
        <f>Variables!$I$29</f>
        <v>0.1</v>
      </c>
      <c r="AJ220" s="216">
        <f>Variables!$I$29</f>
        <v>0.1</v>
      </c>
      <c r="AK220" s="216">
        <f>Variables!$I$29</f>
        <v>0.1</v>
      </c>
      <c r="AL220" s="216">
        <f>Variables!$I$29</f>
        <v>0.1</v>
      </c>
      <c r="AM220" s="216">
        <f>Variables!$I$29</f>
        <v>0.1</v>
      </c>
      <c r="AN220" s="216">
        <f>Variables!$I$29</f>
        <v>0.1</v>
      </c>
      <c r="AO220" s="216">
        <f>Variables!$I$29</f>
        <v>0.1</v>
      </c>
      <c r="AP220" s="216">
        <f>Variables!$I$29</f>
        <v>0.1</v>
      </c>
      <c r="AQ220" s="216">
        <f>Variables!$I$29</f>
        <v>0.1</v>
      </c>
      <c r="AR220" s="216">
        <f>Variables!$I$29</f>
        <v>0.1</v>
      </c>
      <c r="AS220" s="216">
        <f>Variables!$I$29</f>
        <v>0.1</v>
      </c>
      <c r="AT220" s="216">
        <f>Variables!$I$29</f>
        <v>0.1</v>
      </c>
      <c r="AU220" s="216">
        <f>Variables!$I$29</f>
        <v>0.1</v>
      </c>
      <c r="AV220" s="216">
        <f>Variables!$I$29</f>
        <v>0.1</v>
      </c>
      <c r="AW220" s="216">
        <f>Variables!$I$29</f>
        <v>0.1</v>
      </c>
      <c r="AX220" s="216">
        <f>Variables!$I$29</f>
        <v>0.1</v>
      </c>
      <c r="AY220" s="216">
        <f>Variables!$I$29</f>
        <v>0.1</v>
      </c>
      <c r="AZ220" s="216">
        <f>Variables!$I$29</f>
        <v>0.1</v>
      </c>
      <c r="BA220" s="216">
        <f>Variables!$I$29</f>
        <v>0.1</v>
      </c>
      <c r="BB220" s="216">
        <f>Variables!$I$29</f>
        <v>0.1</v>
      </c>
      <c r="BC220" s="216">
        <f>Variables!$I$29</f>
        <v>0.1</v>
      </c>
      <c r="BD220" s="216">
        <f>Variables!$I$29</f>
        <v>0.1</v>
      </c>
      <c r="BE220" s="216">
        <f>Variables!$I$29</f>
        <v>0.1</v>
      </c>
      <c r="BF220" s="216">
        <f>Variables!$I$29</f>
        <v>0.1</v>
      </c>
      <c r="BG220" s="216">
        <f>Variables!$I$29</f>
        <v>0.1</v>
      </c>
      <c r="BH220" s="216">
        <f>Variables!$I$29</f>
        <v>0.1</v>
      </c>
      <c r="BI220" s="216">
        <f>Variables!$I$29</f>
        <v>0.1</v>
      </c>
      <c r="BJ220" s="216">
        <f>Variables!$I$29</f>
        <v>0.1</v>
      </c>
      <c r="BK220" s="216">
        <f>Variables!$I$29</f>
        <v>0.1</v>
      </c>
      <c r="BL220" s="216">
        <f>Variables!$I$29</f>
        <v>0.1</v>
      </c>
      <c r="BM220" s="216">
        <f>Variables!$I$29</f>
        <v>0.1</v>
      </c>
      <c r="BN220" s="216">
        <f>Variables!$I$29</f>
        <v>0.1</v>
      </c>
      <c r="BO220" s="216">
        <f>Variables!$I$29</f>
        <v>0.1</v>
      </c>
      <c r="BP220" s="216">
        <f>Variables!$I$29</f>
        <v>0.1</v>
      </c>
      <c r="BQ220" s="216">
        <f>Variables!$I$29</f>
        <v>0.1</v>
      </c>
    </row>
    <row r="221" spans="5:69">
      <c r="E221" s="326"/>
      <c r="F221" s="328"/>
      <c r="G221" s="329"/>
      <c r="H221" s="323"/>
      <c r="I221" s="232" t="s">
        <v>319</v>
      </c>
      <c r="J221" s="216">
        <f>Variables!$I$30</f>
        <v>0.5</v>
      </c>
      <c r="K221" s="216">
        <f>Variables!$I$30</f>
        <v>0.5</v>
      </c>
      <c r="L221" s="216">
        <f>Variables!$I$30</f>
        <v>0.5</v>
      </c>
      <c r="M221" s="216">
        <f>Variables!$I$30</f>
        <v>0.5</v>
      </c>
      <c r="N221" s="216">
        <f>Variables!$I$30</f>
        <v>0.5</v>
      </c>
      <c r="O221" s="216">
        <f>Variables!$I$30</f>
        <v>0.5</v>
      </c>
      <c r="P221" s="216">
        <f>Variables!$I$30</f>
        <v>0.5</v>
      </c>
      <c r="Q221" s="216">
        <f>Variables!$I$30</f>
        <v>0.5</v>
      </c>
      <c r="R221" s="216">
        <f>Variables!$I$30</f>
        <v>0.5</v>
      </c>
      <c r="S221" s="216">
        <f>Variables!$I$30</f>
        <v>0.5</v>
      </c>
      <c r="T221" s="216">
        <f>Variables!$I$30</f>
        <v>0.5</v>
      </c>
      <c r="U221" s="216">
        <f>Variables!$I$30</f>
        <v>0.5</v>
      </c>
      <c r="V221" s="216">
        <f>Variables!$I$30</f>
        <v>0.5</v>
      </c>
      <c r="W221" s="216">
        <f>Variables!$I$30</f>
        <v>0.5</v>
      </c>
      <c r="X221" s="216">
        <f>Variables!$I$30</f>
        <v>0.5</v>
      </c>
      <c r="Y221" s="216">
        <f>Variables!$I$30</f>
        <v>0.5</v>
      </c>
      <c r="Z221" s="216">
        <f>Variables!$I$30</f>
        <v>0.5</v>
      </c>
      <c r="AA221" s="216">
        <f>Variables!$I$30</f>
        <v>0.5</v>
      </c>
      <c r="AB221" s="216">
        <f>Variables!$I$30</f>
        <v>0.5</v>
      </c>
      <c r="AC221" s="216">
        <f>Variables!$I$30</f>
        <v>0.5</v>
      </c>
      <c r="AD221" s="216">
        <f>Variables!$I$30</f>
        <v>0.5</v>
      </c>
      <c r="AE221" s="216">
        <f>Variables!$I$30</f>
        <v>0.5</v>
      </c>
      <c r="AF221" s="216">
        <f>Variables!$I$30</f>
        <v>0.5</v>
      </c>
      <c r="AG221" s="216">
        <f>Variables!$I$30</f>
        <v>0.5</v>
      </c>
      <c r="AH221" s="216">
        <f>Variables!$I$30</f>
        <v>0.5</v>
      </c>
      <c r="AI221" s="216">
        <f>Variables!$I$30</f>
        <v>0.5</v>
      </c>
      <c r="AJ221" s="216">
        <f>Variables!$I$30</f>
        <v>0.5</v>
      </c>
      <c r="AK221" s="216">
        <f>Variables!$I$30</f>
        <v>0.5</v>
      </c>
      <c r="AL221" s="216">
        <f>Variables!$I$30</f>
        <v>0.5</v>
      </c>
      <c r="AM221" s="216">
        <f>Variables!$I$30</f>
        <v>0.5</v>
      </c>
      <c r="AN221" s="216">
        <f>Variables!$I$30</f>
        <v>0.5</v>
      </c>
      <c r="AO221" s="216">
        <f>Variables!$I$30</f>
        <v>0.5</v>
      </c>
      <c r="AP221" s="216">
        <f>Variables!$I$30</f>
        <v>0.5</v>
      </c>
      <c r="AQ221" s="216">
        <f>Variables!$I$30</f>
        <v>0.5</v>
      </c>
      <c r="AR221" s="216">
        <f>Variables!$I$30</f>
        <v>0.5</v>
      </c>
      <c r="AS221" s="216">
        <f>Variables!$I$30</f>
        <v>0.5</v>
      </c>
      <c r="AT221" s="216">
        <f>Variables!$I$30</f>
        <v>0.5</v>
      </c>
      <c r="AU221" s="216">
        <f>Variables!$I$30</f>
        <v>0.5</v>
      </c>
      <c r="AV221" s="216">
        <f>Variables!$I$30</f>
        <v>0.5</v>
      </c>
      <c r="AW221" s="216">
        <f>Variables!$I$30</f>
        <v>0.5</v>
      </c>
      <c r="AX221" s="216">
        <f>Variables!$I$30</f>
        <v>0.5</v>
      </c>
      <c r="AY221" s="216">
        <f>Variables!$I$30</f>
        <v>0.5</v>
      </c>
      <c r="AZ221" s="216">
        <f>Variables!$I$30</f>
        <v>0.5</v>
      </c>
      <c r="BA221" s="216">
        <f>Variables!$I$30</f>
        <v>0.5</v>
      </c>
      <c r="BB221" s="216">
        <f>Variables!$I$30</f>
        <v>0.5</v>
      </c>
      <c r="BC221" s="216">
        <f>Variables!$I$30</f>
        <v>0.5</v>
      </c>
      <c r="BD221" s="216">
        <f>Variables!$I$30</f>
        <v>0.5</v>
      </c>
      <c r="BE221" s="216">
        <f>Variables!$I$30</f>
        <v>0.5</v>
      </c>
      <c r="BF221" s="216">
        <f>Variables!$I$30</f>
        <v>0.5</v>
      </c>
      <c r="BG221" s="216">
        <f>Variables!$I$30</f>
        <v>0.5</v>
      </c>
      <c r="BH221" s="216">
        <f>Variables!$I$30</f>
        <v>0.5</v>
      </c>
      <c r="BI221" s="216">
        <f>Variables!$I$30</f>
        <v>0.5</v>
      </c>
      <c r="BJ221" s="216">
        <f>Variables!$I$30</f>
        <v>0.5</v>
      </c>
      <c r="BK221" s="216">
        <f>Variables!$I$30</f>
        <v>0.5</v>
      </c>
      <c r="BL221" s="216">
        <f>Variables!$I$30</f>
        <v>0.5</v>
      </c>
      <c r="BM221" s="216">
        <f>Variables!$I$30</f>
        <v>0.5</v>
      </c>
      <c r="BN221" s="216">
        <f>Variables!$I$30</f>
        <v>0.5</v>
      </c>
      <c r="BO221" s="216">
        <f>Variables!$I$30</f>
        <v>0.5</v>
      </c>
      <c r="BP221" s="216">
        <f>Variables!$I$30</f>
        <v>0.5</v>
      </c>
      <c r="BQ221" s="216">
        <f>Variables!$I$30</f>
        <v>0.5</v>
      </c>
    </row>
    <row r="222" spans="5:69">
      <c r="E222" s="326"/>
      <c r="F222" s="328"/>
      <c r="G222" s="329"/>
      <c r="H222" s="323"/>
      <c r="I222" s="235" t="s">
        <v>321</v>
      </c>
      <c r="J222" s="200">
        <f>J179*J220*J221</f>
        <v>0.77720207253886009</v>
      </c>
      <c r="K222" s="200">
        <f>K179*K220*K221</f>
        <v>0.80051813471502598</v>
      </c>
      <c r="L222" s="200">
        <f t="shared" ref="L222:BQ222" si="166">L179*L220*L221</f>
        <v>0.82453367875647676</v>
      </c>
      <c r="M222" s="200">
        <f t="shared" si="166"/>
        <v>0.849269689119171</v>
      </c>
      <c r="N222" s="200">
        <f t="shared" si="166"/>
        <v>0.87474777979274632</v>
      </c>
      <c r="O222" s="200">
        <f t="shared" si="166"/>
        <v>0.90099021318652872</v>
      </c>
      <c r="P222" s="200">
        <f t="shared" si="166"/>
        <v>0.9280199195821246</v>
      </c>
      <c r="Q222" s="200">
        <f t="shared" si="166"/>
        <v>0.95586051716958831</v>
      </c>
      <c r="R222" s="200">
        <f t="shared" si="166"/>
        <v>0.98453633268467589</v>
      </c>
      <c r="S222" s="200">
        <f t="shared" si="166"/>
        <v>1.0140724226652162</v>
      </c>
      <c r="T222" s="200">
        <f t="shared" si="166"/>
        <v>1.044494595345173</v>
      </c>
      <c r="U222" s="200">
        <f t="shared" si="166"/>
        <v>1.0758294332055278</v>
      </c>
      <c r="V222" s="200">
        <f t="shared" si="166"/>
        <v>1.1081043162016937</v>
      </c>
      <c r="W222" s="200">
        <f t="shared" si="166"/>
        <v>1.1413474456877448</v>
      </c>
      <c r="X222" s="200">
        <f t="shared" si="166"/>
        <v>1.1755878690583772</v>
      </c>
      <c r="Y222" s="200">
        <f t="shared" si="166"/>
        <v>1.2108555051301284</v>
      </c>
      <c r="Z222" s="200">
        <f t="shared" si="166"/>
        <v>1.2471811702840323</v>
      </c>
      <c r="AA222" s="200">
        <f t="shared" si="166"/>
        <v>1.2845966053925533</v>
      </c>
      <c r="AB222" s="200">
        <f t="shared" si="166"/>
        <v>1.32313450355433</v>
      </c>
      <c r="AC222" s="200">
        <f t="shared" si="166"/>
        <v>1.3628285386609598</v>
      </c>
      <c r="AD222" s="200">
        <f t="shared" si="166"/>
        <v>1.4037133948207885</v>
      </c>
      <c r="AE222" s="200">
        <f t="shared" si="166"/>
        <v>1.4458247966654121</v>
      </c>
      <c r="AF222" s="200">
        <f t="shared" si="166"/>
        <v>1.4891995405653746</v>
      </c>
      <c r="AG222" s="200">
        <f t="shared" si="166"/>
        <v>1.5338755267823354</v>
      </c>
      <c r="AH222" s="200">
        <f t="shared" si="166"/>
        <v>1.5798917925858058</v>
      </c>
      <c r="AI222" s="200">
        <f t="shared" si="166"/>
        <v>1.6272885463633799</v>
      </c>
      <c r="AJ222" s="200">
        <f t="shared" si="166"/>
        <v>1.6761072027542814</v>
      </c>
      <c r="AK222" s="200">
        <f t="shared" si="166"/>
        <v>1.7263904188369097</v>
      </c>
      <c r="AL222" s="200">
        <f t="shared" si="166"/>
        <v>1.7781821314020172</v>
      </c>
      <c r="AM222" s="200">
        <f t="shared" si="166"/>
        <v>1.8315275953440775</v>
      </c>
      <c r="AN222" s="200">
        <f t="shared" si="166"/>
        <v>1.8864734232044</v>
      </c>
      <c r="AO222" s="200">
        <f t="shared" si="166"/>
        <v>1.9430676259005322</v>
      </c>
      <c r="AP222" s="200">
        <f t="shared" si="166"/>
        <v>2.0013596546775481</v>
      </c>
      <c r="AQ222" s="200">
        <f t="shared" si="166"/>
        <v>2.0614004443178744</v>
      </c>
      <c r="AR222" s="200">
        <f t="shared" si="166"/>
        <v>2.1232424576474109</v>
      </c>
      <c r="AS222" s="200">
        <f t="shared" si="166"/>
        <v>2.1869397313768335</v>
      </c>
      <c r="AT222" s="200">
        <f t="shared" si="166"/>
        <v>2.2525479233181387</v>
      </c>
      <c r="AU222" s="200">
        <f t="shared" si="166"/>
        <v>2.3201243610176827</v>
      </c>
      <c r="AV222" s="200">
        <f t="shared" si="166"/>
        <v>2.3897280918482133</v>
      </c>
      <c r="AW222" s="200">
        <f t="shared" si="166"/>
        <v>2.46141993460366</v>
      </c>
      <c r="AX222" s="200">
        <f t="shared" si="166"/>
        <v>2.5352625326417697</v>
      </c>
      <c r="AY222" s="200">
        <f t="shared" si="166"/>
        <v>2.6113204086210224</v>
      </c>
      <c r="AZ222" s="200">
        <f t="shared" si="166"/>
        <v>2.6896600208796531</v>
      </c>
      <c r="BA222" s="200">
        <f t="shared" si="166"/>
        <v>2.7703498215060431</v>
      </c>
      <c r="BB222" s="200">
        <f t="shared" si="166"/>
        <v>2.8534603161512244</v>
      </c>
      <c r="BC222" s="200">
        <f t="shared" si="166"/>
        <v>2.9390641256357615</v>
      </c>
      <c r="BD222" s="200">
        <f t="shared" si="166"/>
        <v>3.0272360494048338</v>
      </c>
      <c r="BE222" s="200">
        <f t="shared" si="166"/>
        <v>3.1180531308869792</v>
      </c>
      <c r="BF222" s="200">
        <f t="shared" si="166"/>
        <v>3.2115947248135885</v>
      </c>
      <c r="BG222" s="200">
        <f t="shared" si="166"/>
        <v>3.3079425665579962</v>
      </c>
      <c r="BH222" s="200">
        <f t="shared" si="166"/>
        <v>3.4071808435547362</v>
      </c>
      <c r="BI222" s="200">
        <f t="shared" si="166"/>
        <v>3.5093962688613787</v>
      </c>
      <c r="BJ222" s="200">
        <f t="shared" si="166"/>
        <v>3.6146781569272202</v>
      </c>
      <c r="BK222" s="200">
        <f t="shared" si="166"/>
        <v>3.723118501635037</v>
      </c>
      <c r="BL222" s="200">
        <f t="shared" si="166"/>
        <v>3.8348120566840884</v>
      </c>
      <c r="BM222" s="200">
        <f t="shared" si="166"/>
        <v>3.949856418384611</v>
      </c>
      <c r="BN222" s="200">
        <f t="shared" si="166"/>
        <v>4.0683521109361491</v>
      </c>
      <c r="BO222" s="200">
        <f t="shared" si="166"/>
        <v>4.1904026742642335</v>
      </c>
      <c r="BP222" s="200">
        <f t="shared" si="166"/>
        <v>4.3161147544921601</v>
      </c>
      <c r="BQ222" s="200">
        <f t="shared" si="166"/>
        <v>4.4455981971269258</v>
      </c>
    </row>
    <row r="223" spans="5:69">
      <c r="E223" s="326"/>
      <c r="F223" s="328"/>
      <c r="G223" s="329"/>
      <c r="H223" s="323"/>
      <c r="I223" s="235" t="s">
        <v>324</v>
      </c>
      <c r="J223" s="200">
        <f>J222/J284</f>
        <v>0.77720207253886009</v>
      </c>
      <c r="K223" s="200">
        <f>K222/K284</f>
        <v>0.78482170070100588</v>
      </c>
      <c r="L223" s="200">
        <f t="shared" ref="L223:BQ223" si="167">L222/L284</f>
        <v>0.79251603110003532</v>
      </c>
      <c r="M223" s="200">
        <f t="shared" si="167"/>
        <v>0.80028579611081985</v>
      </c>
      <c r="N223" s="200">
        <f t="shared" si="167"/>
        <v>0.80813173528837701</v>
      </c>
      <c r="O223" s="200">
        <f t="shared" si="167"/>
        <v>0.81605459543826309</v>
      </c>
      <c r="P223" s="200">
        <f t="shared" si="167"/>
        <v>0.8240551306876579</v>
      </c>
      <c r="Q223" s="200">
        <f t="shared" si="167"/>
        <v>0.83213410255714482</v>
      </c>
      <c r="R223" s="200">
        <f t="shared" si="167"/>
        <v>0.84029228003319512</v>
      </c>
      <c r="S223" s="200">
        <f t="shared" si="167"/>
        <v>0.84853043964136377</v>
      </c>
      <c r="T223" s="200">
        <f t="shared" si="167"/>
        <v>0.85684936552020075</v>
      </c>
      <c r="U223" s="200">
        <f t="shared" si="167"/>
        <v>0.86524984949588879</v>
      </c>
      <c r="V223" s="200">
        <f t="shared" si="167"/>
        <v>0.87373269115761321</v>
      </c>
      <c r="W223" s="200">
        <f t="shared" si="167"/>
        <v>0.88229869793366855</v>
      </c>
      <c r="X223" s="200">
        <f t="shared" si="167"/>
        <v>0.89094868516831227</v>
      </c>
      <c r="Y223" s="200">
        <f t="shared" si="167"/>
        <v>0.89968347619937405</v>
      </c>
      <c r="Z223" s="200">
        <f t="shared" si="167"/>
        <v>0.90850390243662282</v>
      </c>
      <c r="AA223" s="200">
        <f t="shared" si="167"/>
        <v>0.91741080344090342</v>
      </c>
      <c r="AB223" s="200">
        <f t="shared" si="167"/>
        <v>0.92640502700404959</v>
      </c>
      <c r="AC223" s="200">
        <f t="shared" si="167"/>
        <v>0.93548742922957939</v>
      </c>
      <c r="AD223" s="200">
        <f t="shared" si="167"/>
        <v>0.94465887461418319</v>
      </c>
      <c r="AE223" s="200">
        <f t="shared" si="167"/>
        <v>0.95392023613000831</v>
      </c>
      <c r="AF223" s="200">
        <f t="shared" si="167"/>
        <v>0.96327239530775377</v>
      </c>
      <c r="AG223" s="200">
        <f t="shared" si="167"/>
        <v>0.97271624232057452</v>
      </c>
      <c r="AH223" s="200">
        <f t="shared" si="167"/>
        <v>0.98225267606881561</v>
      </c>
      <c r="AI223" s="200">
        <f t="shared" si="167"/>
        <v>0.99188260426556862</v>
      </c>
      <c r="AJ223" s="200">
        <f t="shared" si="167"/>
        <v>1.0016069435230741</v>
      </c>
      <c r="AK223" s="200">
        <f t="shared" si="167"/>
        <v>1.0114266194399668</v>
      </c>
      <c r="AL223" s="200">
        <f t="shared" si="167"/>
        <v>1.0213425666893783</v>
      </c>
      <c r="AM223" s="200">
        <f t="shared" si="167"/>
        <v>1.0313557291079016</v>
      </c>
      <c r="AN223" s="200">
        <f t="shared" si="167"/>
        <v>1.0414670597854301</v>
      </c>
      <c r="AO223" s="200">
        <f t="shared" si="167"/>
        <v>1.0516775211558755</v>
      </c>
      <c r="AP223" s="200">
        <f t="shared" si="167"/>
        <v>1.0619880850887764</v>
      </c>
      <c r="AQ223" s="200">
        <f t="shared" si="167"/>
        <v>1.0723997329818036</v>
      </c>
      <c r="AR223" s="200">
        <f t="shared" si="167"/>
        <v>1.0829134558541744</v>
      </c>
      <c r="AS223" s="200">
        <f t="shared" si="167"/>
        <v>1.09353025444098</v>
      </c>
      <c r="AT223" s="200">
        <f t="shared" si="167"/>
        <v>1.1042511392884407</v>
      </c>
      <c r="AU223" s="200">
        <f t="shared" si="167"/>
        <v>1.115077130850092</v>
      </c>
      <c r="AV223" s="200">
        <f t="shared" si="167"/>
        <v>1.1260092595839164</v>
      </c>
      <c r="AW223" s="200">
        <f t="shared" si="167"/>
        <v>1.1370485660504255</v>
      </c>
      <c r="AX223" s="200">
        <f t="shared" si="167"/>
        <v>1.1481961010117041</v>
      </c>
      <c r="AY223" s="200">
        <f t="shared" si="167"/>
        <v>1.1594529255314268</v>
      </c>
      <c r="AZ223" s="200">
        <f t="shared" si="167"/>
        <v>1.1708201110758523</v>
      </c>
      <c r="BA223" s="200">
        <f t="shared" si="167"/>
        <v>1.1822987396158118</v>
      </c>
      <c r="BB223" s="200">
        <f t="shared" si="167"/>
        <v>1.1938899037296924</v>
      </c>
      <c r="BC223" s="200">
        <f t="shared" si="167"/>
        <v>1.2055947067074346</v>
      </c>
      <c r="BD223" s="200">
        <f t="shared" si="167"/>
        <v>1.2174142626555464</v>
      </c>
      <c r="BE223" s="200">
        <f t="shared" si="167"/>
        <v>1.2293496966031501</v>
      </c>
      <c r="BF223" s="200">
        <f t="shared" si="167"/>
        <v>1.2414021446090631</v>
      </c>
      <c r="BG223" s="200">
        <f t="shared" si="167"/>
        <v>1.2535727538699364</v>
      </c>
      <c r="BH223" s="200">
        <f t="shared" si="167"/>
        <v>1.2658626828294457</v>
      </c>
      <c r="BI223" s="200">
        <f t="shared" si="167"/>
        <v>1.278273101288558</v>
      </c>
      <c r="BJ223" s="200">
        <f t="shared" si="167"/>
        <v>1.2908051905168771</v>
      </c>
      <c r="BK223" s="200">
        <f t="shared" si="167"/>
        <v>1.3034601433650819</v>
      </c>
      <c r="BL223" s="200">
        <f t="shared" si="167"/>
        <v>1.3162391643784652</v>
      </c>
      <c r="BM223" s="200">
        <f t="shared" si="167"/>
        <v>1.3291434699115874</v>
      </c>
      <c r="BN223" s="200">
        <f t="shared" si="167"/>
        <v>1.3421742882440537</v>
      </c>
      <c r="BO223" s="200">
        <f t="shared" si="167"/>
        <v>1.3553328596974268</v>
      </c>
      <c r="BP223" s="200">
        <f t="shared" si="167"/>
        <v>1.3686204367532837</v>
      </c>
      <c r="BQ223" s="200">
        <f t="shared" si="167"/>
        <v>1.3820382841724337</v>
      </c>
    </row>
    <row r="224" spans="5:69">
      <c r="E224" s="326"/>
      <c r="F224" s="328"/>
      <c r="G224" s="329"/>
      <c r="H224" s="323"/>
      <c r="I224" s="230" t="s">
        <v>299</v>
      </c>
      <c r="J224" s="200">
        <v>0</v>
      </c>
      <c r="K224" s="200">
        <f t="shared" ref="K224:BQ224" si="168">J226*$B$6</f>
        <v>0.31088082901554404</v>
      </c>
      <c r="L224" s="200">
        <f t="shared" si="168"/>
        <v>0.4693690947881744</v>
      </c>
      <c r="M224" s="200">
        <f t="shared" si="168"/>
        <v>0.55169095983410132</v>
      </c>
      <c r="N224" s="200">
        <f t="shared" si="168"/>
        <v>0.59595979836137869</v>
      </c>
      <c r="O224" s="200">
        <f t="shared" si="168"/>
        <v>0.62123259329604019</v>
      </c>
      <c r="P224" s="200">
        <f t="shared" si="168"/>
        <v>0.63703813482332539</v>
      </c>
      <c r="Q224" s="200">
        <f t="shared" si="168"/>
        <v>0.64814111968672594</v>
      </c>
      <c r="R224" s="200">
        <f t="shared" si="168"/>
        <v>0.65692420086622094</v>
      </c>
      <c r="S224" s="200">
        <f t="shared" si="168"/>
        <v>0.66457901244638862</v>
      </c>
      <c r="T224" s="200">
        <f t="shared" si="168"/>
        <v>0.6717016820797399</v>
      </c>
      <c r="U224" s="200">
        <f t="shared" si="168"/>
        <v>0.67859058724795029</v>
      </c>
      <c r="V224" s="200">
        <f t="shared" si="168"/>
        <v>0.68539523342233077</v>
      </c>
      <c r="W224" s="200">
        <f t="shared" si="168"/>
        <v>0.69219069317421067</v>
      </c>
      <c r="X224" s="200">
        <f t="shared" si="168"/>
        <v>0.69901482576057283</v>
      </c>
      <c r="Y224" s="200">
        <f t="shared" si="168"/>
        <v>0.70588688694761137</v>
      </c>
      <c r="Z224" s="200">
        <f t="shared" si="168"/>
        <v>0.71281683395355544</v>
      </c>
      <c r="AA224" s="200">
        <f t="shared" si="168"/>
        <v>0.71980997795142687</v>
      </c>
      <c r="AB224" s="200">
        <f t="shared" si="168"/>
        <v>0.72686931035207492</v>
      </c>
      <c r="AC224" s="200">
        <f t="shared" si="168"/>
        <v>0.73399666597765734</v>
      </c>
      <c r="AD224" s="200">
        <f t="shared" si="168"/>
        <v>0.74119330468066047</v>
      </c>
      <c r="AE224" s="200">
        <f t="shared" si="168"/>
        <v>0.74846020218600351</v>
      </c>
      <c r="AF224" s="200">
        <f t="shared" si="168"/>
        <v>0.75579819554500505</v>
      </c>
      <c r="AG224" s="200">
        <f t="shared" si="168"/>
        <v>0.76320805589560414</v>
      </c>
      <c r="AH224" s="200">
        <f t="shared" si="168"/>
        <v>0.77069052487603196</v>
      </c>
      <c r="AI224" s="200">
        <f t="shared" si="168"/>
        <v>0.77824633286554223</v>
      </c>
      <c r="AJ224" s="200">
        <f t="shared" si="168"/>
        <v>0.78587620813899861</v>
      </c>
      <c r="AK224" s="200">
        <f t="shared" si="168"/>
        <v>0.79358088147872896</v>
      </c>
      <c r="AL224" s="200">
        <f t="shared" si="168"/>
        <v>0.80136108851535115</v>
      </c>
      <c r="AM224" s="200">
        <f t="shared" si="168"/>
        <v>0.80921757093342694</v>
      </c>
      <c r="AN224" s="200">
        <f t="shared" si="168"/>
        <v>0.81715107710987422</v>
      </c>
      <c r="AO224" s="200">
        <f t="shared" si="168"/>
        <v>0.82516236246910923</v>
      </c>
      <c r="AP224" s="200">
        <f t="shared" si="168"/>
        <v>0.83325218969690484</v>
      </c>
      <c r="AQ224" s="200">
        <f t="shared" si="168"/>
        <v>0.84142132888396304</v>
      </c>
      <c r="AR224" s="200">
        <f t="shared" si="168"/>
        <v>0.84967055763470301</v>
      </c>
      <c r="AS224" s="200">
        <f t="shared" si="168"/>
        <v>0.85800066115902129</v>
      </c>
      <c r="AT224" s="200">
        <f t="shared" si="168"/>
        <v>0.8664124323559026</v>
      </c>
      <c r="AU224" s="200">
        <f t="shared" si="168"/>
        <v>0.87490667189332749</v>
      </c>
      <c r="AV224" s="200">
        <f t="shared" si="168"/>
        <v>0.88348418828670061</v>
      </c>
      <c r="AW224" s="200">
        <f t="shared" si="168"/>
        <v>0.89214579797691695</v>
      </c>
      <c r="AX224" s="200">
        <f t="shared" si="168"/>
        <v>0.90089232540862874</v>
      </c>
      <c r="AY224" s="200">
        <f t="shared" si="168"/>
        <v>0.90972460310899617</v>
      </c>
      <c r="AZ224" s="200">
        <f t="shared" si="168"/>
        <v>0.91864347176706884</v>
      </c>
      <c r="BA224" s="200">
        <f t="shared" si="168"/>
        <v>0.92764978031387535</v>
      </c>
      <c r="BB224" s="200">
        <f t="shared" si="168"/>
        <v>0.93674438600326226</v>
      </c>
      <c r="BC224" s="200">
        <f t="shared" si="168"/>
        <v>0.94592815449350809</v>
      </c>
      <c r="BD224" s="200">
        <f t="shared" si="168"/>
        <v>0.9552019599297279</v>
      </c>
      <c r="BE224" s="200">
        <f t="shared" si="168"/>
        <v>0.96456668502708254</v>
      </c>
      <c r="BF224" s="200">
        <f t="shared" si="168"/>
        <v>0.97402322115480122</v>
      </c>
      <c r="BG224" s="200">
        <f t="shared" si="168"/>
        <v>0.98357246842102597</v>
      </c>
      <c r="BH224" s="200">
        <f t="shared" si="168"/>
        <v>0.99321533575848753</v>
      </c>
      <c r="BI224" s="200">
        <f t="shared" si="168"/>
        <v>1.0029527410110219</v>
      </c>
      <c r="BJ224" s="200">
        <f t="shared" si="168"/>
        <v>1.0127856110209341</v>
      </c>
      <c r="BK224" s="200">
        <f t="shared" si="168"/>
        <v>1.0227148817172178</v>
      </c>
      <c r="BL224" s="200">
        <f t="shared" si="168"/>
        <v>1.0327414982046417</v>
      </c>
      <c r="BM224" s="200">
        <f t="shared" si="168"/>
        <v>1.0428664148537068</v>
      </c>
      <c r="BN224" s="200">
        <f t="shared" si="168"/>
        <v>1.0530905953914884</v>
      </c>
      <c r="BO224" s="200">
        <f t="shared" si="168"/>
        <v>1.0634150129933657</v>
      </c>
      <c r="BP224" s="200">
        <f t="shared" si="168"/>
        <v>1.0738406503756535</v>
      </c>
      <c r="BQ224" s="200">
        <f t="shared" si="168"/>
        <v>1.0843684998891401</v>
      </c>
    </row>
    <row r="225" spans="5:69">
      <c r="E225" s="326"/>
      <c r="F225" s="328"/>
      <c r="G225" s="329"/>
      <c r="H225" s="323"/>
      <c r="I225" s="230" t="s">
        <v>301</v>
      </c>
      <c r="J225" s="200">
        <v>0</v>
      </c>
      <c r="K225" s="200">
        <f t="shared" ref="K225:BQ225" si="169">J226*$B$7</f>
        <v>7.7720207253886009E-2</v>
      </c>
      <c r="L225" s="200">
        <f t="shared" si="169"/>
        <v>0.1173422736970436</v>
      </c>
      <c r="M225" s="200">
        <f t="shared" si="169"/>
        <v>0.13792273995852533</v>
      </c>
      <c r="N225" s="200">
        <f t="shared" si="169"/>
        <v>0.14898994959034467</v>
      </c>
      <c r="O225" s="200">
        <f t="shared" si="169"/>
        <v>0.15530814832401005</v>
      </c>
      <c r="P225" s="200">
        <f t="shared" si="169"/>
        <v>0.15925953370583135</v>
      </c>
      <c r="Q225" s="200">
        <f t="shared" si="169"/>
        <v>0.16203527992168149</v>
      </c>
      <c r="R225" s="200">
        <f t="shared" si="169"/>
        <v>0.16423105021655524</v>
      </c>
      <c r="S225" s="200">
        <f t="shared" si="169"/>
        <v>0.16614475311159715</v>
      </c>
      <c r="T225" s="200">
        <f t="shared" si="169"/>
        <v>0.16792542051993498</v>
      </c>
      <c r="U225" s="200">
        <f t="shared" si="169"/>
        <v>0.16964764681198757</v>
      </c>
      <c r="V225" s="200">
        <f t="shared" si="169"/>
        <v>0.17134880835558269</v>
      </c>
      <c r="W225" s="200">
        <f t="shared" si="169"/>
        <v>0.17304767329355267</v>
      </c>
      <c r="X225" s="200">
        <f t="shared" si="169"/>
        <v>0.17475370644014321</v>
      </c>
      <c r="Y225" s="200">
        <f t="shared" si="169"/>
        <v>0.17647172173690284</v>
      </c>
      <c r="Z225" s="200">
        <f t="shared" si="169"/>
        <v>0.17820420848838886</v>
      </c>
      <c r="AA225" s="200">
        <f t="shared" si="169"/>
        <v>0.17995249448785672</v>
      </c>
      <c r="AB225" s="200">
        <f t="shared" si="169"/>
        <v>0.18171732758801873</v>
      </c>
      <c r="AC225" s="200">
        <f t="shared" si="169"/>
        <v>0.18349916649441433</v>
      </c>
      <c r="AD225" s="200">
        <f t="shared" si="169"/>
        <v>0.18529832617016512</v>
      </c>
      <c r="AE225" s="200">
        <f t="shared" si="169"/>
        <v>0.18711505054650088</v>
      </c>
      <c r="AF225" s="200">
        <f t="shared" si="169"/>
        <v>0.18894954888625126</v>
      </c>
      <c r="AG225" s="200">
        <f t="shared" si="169"/>
        <v>0.19080201397390104</v>
      </c>
      <c r="AH225" s="200">
        <f t="shared" si="169"/>
        <v>0.19267263121900799</v>
      </c>
      <c r="AI225" s="200">
        <f t="shared" si="169"/>
        <v>0.19456158321638556</v>
      </c>
      <c r="AJ225" s="200">
        <f t="shared" si="169"/>
        <v>0.19646905203474965</v>
      </c>
      <c r="AK225" s="200">
        <f t="shared" si="169"/>
        <v>0.19839522036968224</v>
      </c>
      <c r="AL225" s="200">
        <f t="shared" si="169"/>
        <v>0.20034027212883779</v>
      </c>
      <c r="AM225" s="200">
        <f t="shared" si="169"/>
        <v>0.20230439273335674</v>
      </c>
      <c r="AN225" s="200">
        <f t="shared" si="169"/>
        <v>0.20428776927746856</v>
      </c>
      <c r="AO225" s="200">
        <f t="shared" si="169"/>
        <v>0.20629059061727731</v>
      </c>
      <c r="AP225" s="200">
        <f t="shared" si="169"/>
        <v>0.20831304742422621</v>
      </c>
      <c r="AQ225" s="200">
        <f t="shared" si="169"/>
        <v>0.21035533222099076</v>
      </c>
      <c r="AR225" s="200">
        <f t="shared" si="169"/>
        <v>0.21241763940867575</v>
      </c>
      <c r="AS225" s="200">
        <f t="shared" si="169"/>
        <v>0.21450016528975532</v>
      </c>
      <c r="AT225" s="200">
        <f t="shared" si="169"/>
        <v>0.21660310808897565</v>
      </c>
      <c r="AU225" s="200">
        <f t="shared" si="169"/>
        <v>0.21872666797333187</v>
      </c>
      <c r="AV225" s="200">
        <f t="shared" si="169"/>
        <v>0.22087104707167515</v>
      </c>
      <c r="AW225" s="200">
        <f t="shared" si="169"/>
        <v>0.22303644949422924</v>
      </c>
      <c r="AX225" s="200">
        <f t="shared" si="169"/>
        <v>0.22522308135215718</v>
      </c>
      <c r="AY225" s="200">
        <f t="shared" si="169"/>
        <v>0.22743115077724904</v>
      </c>
      <c r="AZ225" s="200">
        <f t="shared" si="169"/>
        <v>0.22966086794176721</v>
      </c>
      <c r="BA225" s="200">
        <f t="shared" si="169"/>
        <v>0.23191244507846884</v>
      </c>
      <c r="BB225" s="200">
        <f t="shared" si="169"/>
        <v>0.23418609650081557</v>
      </c>
      <c r="BC225" s="200">
        <f t="shared" si="169"/>
        <v>0.23648203862337702</v>
      </c>
      <c r="BD225" s="200">
        <f t="shared" si="169"/>
        <v>0.23880048998243197</v>
      </c>
      <c r="BE225" s="200">
        <f t="shared" si="169"/>
        <v>0.24114167125677063</v>
      </c>
      <c r="BF225" s="200">
        <f t="shared" si="169"/>
        <v>0.24350580528870031</v>
      </c>
      <c r="BG225" s="200">
        <f t="shared" si="169"/>
        <v>0.24589311710525649</v>
      </c>
      <c r="BH225" s="200">
        <f t="shared" si="169"/>
        <v>0.24830383393962188</v>
      </c>
      <c r="BI225" s="200">
        <f t="shared" si="169"/>
        <v>0.25073818525275549</v>
      </c>
      <c r="BJ225" s="200">
        <f t="shared" si="169"/>
        <v>0.25319640275523353</v>
      </c>
      <c r="BK225" s="200">
        <f t="shared" si="169"/>
        <v>0.25567872042930445</v>
      </c>
      <c r="BL225" s="200">
        <f t="shared" si="169"/>
        <v>0.25818537455116042</v>
      </c>
      <c r="BM225" s="200">
        <f t="shared" si="169"/>
        <v>0.2607166037134267</v>
      </c>
      <c r="BN225" s="200">
        <f t="shared" si="169"/>
        <v>0.2632726488478721</v>
      </c>
      <c r="BO225" s="200">
        <f t="shared" si="169"/>
        <v>0.26585375324834143</v>
      </c>
      <c r="BP225" s="200">
        <f t="shared" si="169"/>
        <v>0.26846016259391337</v>
      </c>
      <c r="BQ225" s="200">
        <f t="shared" si="169"/>
        <v>0.27109212497228502</v>
      </c>
    </row>
    <row r="226" spans="5:69">
      <c r="E226" s="326"/>
      <c r="F226" s="328"/>
      <c r="G226" s="329"/>
      <c r="H226" s="323"/>
      <c r="I226" s="230" t="s">
        <v>295</v>
      </c>
      <c r="J226" s="200">
        <f>J223+J224+J225</f>
        <v>0.77720207253886009</v>
      </c>
      <c r="K226" s="200">
        <f>K223+K224+K225</f>
        <v>1.173422736970436</v>
      </c>
      <c r="L226" s="200">
        <f t="shared" ref="L226:BQ226" si="170">L223+L224+L225</f>
        <v>1.3792273995852533</v>
      </c>
      <c r="M226" s="200">
        <f t="shared" si="170"/>
        <v>1.4898994959034466</v>
      </c>
      <c r="N226" s="200">
        <f t="shared" si="170"/>
        <v>1.5530814832401003</v>
      </c>
      <c r="O226" s="200">
        <f t="shared" si="170"/>
        <v>1.5925953370583132</v>
      </c>
      <c r="P226" s="200">
        <f t="shared" si="170"/>
        <v>1.6203527992168147</v>
      </c>
      <c r="Q226" s="200">
        <f t="shared" si="170"/>
        <v>1.6423105021655522</v>
      </c>
      <c r="R226" s="200">
        <f t="shared" si="170"/>
        <v>1.6614475311159713</v>
      </c>
      <c r="S226" s="200">
        <f t="shared" si="170"/>
        <v>1.6792542051993495</v>
      </c>
      <c r="T226" s="200">
        <f t="shared" si="170"/>
        <v>1.6964764681198756</v>
      </c>
      <c r="U226" s="200">
        <f t="shared" si="170"/>
        <v>1.7134880835558268</v>
      </c>
      <c r="V226" s="200">
        <f t="shared" si="170"/>
        <v>1.7304767329355266</v>
      </c>
      <c r="W226" s="200">
        <f t="shared" si="170"/>
        <v>1.7475370644014319</v>
      </c>
      <c r="X226" s="200">
        <f t="shared" si="170"/>
        <v>1.7647172173690282</v>
      </c>
      <c r="Y226" s="200">
        <f t="shared" si="170"/>
        <v>1.7820420848838885</v>
      </c>
      <c r="Z226" s="200">
        <f t="shared" si="170"/>
        <v>1.7995249448785671</v>
      </c>
      <c r="AA226" s="200">
        <f t="shared" si="170"/>
        <v>1.8171732758801871</v>
      </c>
      <c r="AB226" s="200">
        <f t="shared" si="170"/>
        <v>1.8349916649441433</v>
      </c>
      <c r="AC226" s="200">
        <f t="shared" si="170"/>
        <v>1.8529832617016511</v>
      </c>
      <c r="AD226" s="200">
        <f t="shared" si="170"/>
        <v>1.8711505054650086</v>
      </c>
      <c r="AE226" s="200">
        <f t="shared" si="170"/>
        <v>1.8894954888625126</v>
      </c>
      <c r="AF226" s="200">
        <f t="shared" si="170"/>
        <v>1.9080201397390102</v>
      </c>
      <c r="AG226" s="200">
        <f t="shared" si="170"/>
        <v>1.9267263121900797</v>
      </c>
      <c r="AH226" s="200">
        <f t="shared" si="170"/>
        <v>1.9456158321638555</v>
      </c>
      <c r="AI226" s="200">
        <f t="shared" si="170"/>
        <v>1.9646905203474965</v>
      </c>
      <c r="AJ226" s="200">
        <f t="shared" si="170"/>
        <v>1.9839522036968222</v>
      </c>
      <c r="AK226" s="200">
        <f t="shared" si="170"/>
        <v>2.0034027212883778</v>
      </c>
      <c r="AL226" s="200">
        <f t="shared" si="170"/>
        <v>2.0230439273335672</v>
      </c>
      <c r="AM226" s="200">
        <f t="shared" si="170"/>
        <v>2.0428776927746854</v>
      </c>
      <c r="AN226" s="200">
        <f t="shared" si="170"/>
        <v>2.062905906172773</v>
      </c>
      <c r="AO226" s="200">
        <f t="shared" si="170"/>
        <v>2.0831304742422621</v>
      </c>
      <c r="AP226" s="200">
        <f t="shared" si="170"/>
        <v>2.1035533222099074</v>
      </c>
      <c r="AQ226" s="200">
        <f t="shared" si="170"/>
        <v>2.1241763940867573</v>
      </c>
      <c r="AR226" s="200">
        <f t="shared" si="170"/>
        <v>2.1450016528975531</v>
      </c>
      <c r="AS226" s="200">
        <f t="shared" si="170"/>
        <v>2.1660310808897565</v>
      </c>
      <c r="AT226" s="200">
        <f t="shared" si="170"/>
        <v>2.1872666797333187</v>
      </c>
      <c r="AU226" s="200">
        <f t="shared" si="170"/>
        <v>2.2087104707167513</v>
      </c>
      <c r="AV226" s="200">
        <f t="shared" si="170"/>
        <v>2.2303644949422923</v>
      </c>
      <c r="AW226" s="200">
        <f t="shared" si="170"/>
        <v>2.2522308135215718</v>
      </c>
      <c r="AX226" s="200">
        <f t="shared" si="170"/>
        <v>2.2743115077724902</v>
      </c>
      <c r="AY226" s="200">
        <f t="shared" si="170"/>
        <v>2.2966086794176719</v>
      </c>
      <c r="AZ226" s="200">
        <f t="shared" si="170"/>
        <v>2.3191244507846882</v>
      </c>
      <c r="BA226" s="200">
        <f t="shared" si="170"/>
        <v>2.3418609650081557</v>
      </c>
      <c r="BB226" s="200">
        <f t="shared" si="170"/>
        <v>2.3648203862337702</v>
      </c>
      <c r="BC226" s="200">
        <f t="shared" si="170"/>
        <v>2.3880048998243195</v>
      </c>
      <c r="BD226" s="200">
        <f t="shared" si="170"/>
        <v>2.4114167125677062</v>
      </c>
      <c r="BE226" s="200">
        <f t="shared" si="170"/>
        <v>2.4350580528870029</v>
      </c>
      <c r="BF226" s="200">
        <f t="shared" si="170"/>
        <v>2.4589311710525648</v>
      </c>
      <c r="BG226" s="200">
        <f t="shared" si="170"/>
        <v>2.4830383393962188</v>
      </c>
      <c r="BH226" s="200">
        <f t="shared" si="170"/>
        <v>2.5073818525275549</v>
      </c>
      <c r="BI226" s="200">
        <f t="shared" si="170"/>
        <v>2.5319640275523354</v>
      </c>
      <c r="BJ226" s="200">
        <f t="shared" si="170"/>
        <v>2.5567872042930446</v>
      </c>
      <c r="BK226" s="200">
        <f t="shared" si="170"/>
        <v>2.5818537455116042</v>
      </c>
      <c r="BL226" s="200">
        <f t="shared" si="170"/>
        <v>2.6071660371342671</v>
      </c>
      <c r="BM226" s="200">
        <f t="shared" si="170"/>
        <v>2.6327264884787209</v>
      </c>
      <c r="BN226" s="200">
        <f t="shared" si="170"/>
        <v>2.6585375324834142</v>
      </c>
      <c r="BO226" s="200">
        <f t="shared" si="170"/>
        <v>2.6846016259391337</v>
      </c>
      <c r="BP226" s="200">
        <f t="shared" si="170"/>
        <v>2.7109212497228503</v>
      </c>
      <c r="BQ226" s="200">
        <f t="shared" si="170"/>
        <v>2.7374989090338588</v>
      </c>
    </row>
    <row r="227" spans="5:69">
      <c r="E227" s="326"/>
      <c r="F227" s="328"/>
      <c r="G227" s="329"/>
      <c r="H227" s="323"/>
      <c r="I227" s="230" t="s">
        <v>326</v>
      </c>
      <c r="J227" s="219">
        <f>Variables!$I$23</f>
        <v>36500</v>
      </c>
      <c r="K227" s="219">
        <f>Variables!$I$23</f>
        <v>36500</v>
      </c>
      <c r="L227" s="219">
        <f>Variables!$I$23</f>
        <v>36500</v>
      </c>
      <c r="M227" s="219">
        <f>Variables!$I$23</f>
        <v>36500</v>
      </c>
      <c r="N227" s="219">
        <f>Variables!$I$23</f>
        <v>36500</v>
      </c>
      <c r="O227" s="219">
        <f>Variables!$I$23</f>
        <v>36500</v>
      </c>
      <c r="P227" s="219">
        <f>Variables!$I$23</f>
        <v>36500</v>
      </c>
      <c r="Q227" s="219">
        <f>Variables!$I$23</f>
        <v>36500</v>
      </c>
      <c r="R227" s="219">
        <f>Variables!$I$23</f>
        <v>36500</v>
      </c>
      <c r="S227" s="219">
        <f>Variables!$I$23</f>
        <v>36500</v>
      </c>
      <c r="T227" s="219">
        <f>Variables!$I$23</f>
        <v>36500</v>
      </c>
      <c r="U227" s="219">
        <f>Variables!$I$23</f>
        <v>36500</v>
      </c>
      <c r="V227" s="219">
        <f>Variables!$I$23</f>
        <v>36500</v>
      </c>
      <c r="W227" s="219">
        <f>Variables!$I$23</f>
        <v>36500</v>
      </c>
      <c r="X227" s="219">
        <f>Variables!$I$23</f>
        <v>36500</v>
      </c>
      <c r="Y227" s="219">
        <f>Variables!$I$23</f>
        <v>36500</v>
      </c>
      <c r="Z227" s="219">
        <f>Variables!$I$23</f>
        <v>36500</v>
      </c>
      <c r="AA227" s="219">
        <f>Variables!$I$23</f>
        <v>36500</v>
      </c>
      <c r="AB227" s="219">
        <f>Variables!$I$23</f>
        <v>36500</v>
      </c>
      <c r="AC227" s="219">
        <f>Variables!$I$23</f>
        <v>36500</v>
      </c>
      <c r="AD227" s="219">
        <f>Variables!$I$23</f>
        <v>36500</v>
      </c>
      <c r="AE227" s="219">
        <f>Variables!$I$23</f>
        <v>36500</v>
      </c>
      <c r="AF227" s="219">
        <f>Variables!$I$23</f>
        <v>36500</v>
      </c>
      <c r="AG227" s="219">
        <f>Variables!$I$23</f>
        <v>36500</v>
      </c>
      <c r="AH227" s="219">
        <f>Variables!$I$23</f>
        <v>36500</v>
      </c>
      <c r="AI227" s="219">
        <f>Variables!$I$23</f>
        <v>36500</v>
      </c>
      <c r="AJ227" s="219">
        <f>Variables!$I$23</f>
        <v>36500</v>
      </c>
      <c r="AK227" s="219">
        <f>Variables!$I$23</f>
        <v>36500</v>
      </c>
      <c r="AL227" s="219">
        <f>Variables!$I$23</f>
        <v>36500</v>
      </c>
      <c r="AM227" s="219">
        <f>Variables!$I$23</f>
        <v>36500</v>
      </c>
      <c r="AN227" s="219">
        <f>Variables!$I$23</f>
        <v>36500</v>
      </c>
      <c r="AO227" s="219">
        <f>Variables!$I$23</f>
        <v>36500</v>
      </c>
      <c r="AP227" s="219">
        <f>Variables!$I$23</f>
        <v>36500</v>
      </c>
      <c r="AQ227" s="219">
        <f>Variables!$I$23</f>
        <v>36500</v>
      </c>
      <c r="AR227" s="219">
        <f>Variables!$I$23</f>
        <v>36500</v>
      </c>
      <c r="AS227" s="219">
        <f>Variables!$I$23</f>
        <v>36500</v>
      </c>
      <c r="AT227" s="219">
        <f>Variables!$I$23</f>
        <v>36500</v>
      </c>
      <c r="AU227" s="219">
        <f>Variables!$I$23</f>
        <v>36500</v>
      </c>
      <c r="AV227" s="219">
        <f>Variables!$I$23</f>
        <v>36500</v>
      </c>
      <c r="AW227" s="219">
        <f>Variables!$I$23</f>
        <v>36500</v>
      </c>
      <c r="AX227" s="219">
        <f>Variables!$I$23</f>
        <v>36500</v>
      </c>
      <c r="AY227" s="219">
        <f>Variables!$I$23</f>
        <v>36500</v>
      </c>
      <c r="AZ227" s="219">
        <f>Variables!$I$23</f>
        <v>36500</v>
      </c>
      <c r="BA227" s="219">
        <f>Variables!$I$23</f>
        <v>36500</v>
      </c>
      <c r="BB227" s="219">
        <f>Variables!$I$23</f>
        <v>36500</v>
      </c>
      <c r="BC227" s="219">
        <f>Variables!$I$23</f>
        <v>36500</v>
      </c>
      <c r="BD227" s="219">
        <f>Variables!$I$23</f>
        <v>36500</v>
      </c>
      <c r="BE227" s="219">
        <f>Variables!$I$23</f>
        <v>36500</v>
      </c>
      <c r="BF227" s="219">
        <f>Variables!$I$23</f>
        <v>36500</v>
      </c>
      <c r="BG227" s="219">
        <f>Variables!$I$23</f>
        <v>36500</v>
      </c>
      <c r="BH227" s="219">
        <f>Variables!$I$23</f>
        <v>36500</v>
      </c>
      <c r="BI227" s="219">
        <f>Variables!$I$23</f>
        <v>36500</v>
      </c>
      <c r="BJ227" s="219">
        <f>Variables!$I$23</f>
        <v>36500</v>
      </c>
      <c r="BK227" s="219">
        <f>Variables!$I$23</f>
        <v>36500</v>
      </c>
      <c r="BL227" s="219">
        <f>Variables!$I$23</f>
        <v>36500</v>
      </c>
      <c r="BM227" s="219">
        <f>Variables!$I$23</f>
        <v>36500</v>
      </c>
      <c r="BN227" s="219">
        <f>Variables!$I$23</f>
        <v>36500</v>
      </c>
      <c r="BO227" s="219">
        <f>Variables!$I$23</f>
        <v>36500</v>
      </c>
      <c r="BP227" s="219">
        <f>Variables!$I$23</f>
        <v>36500</v>
      </c>
      <c r="BQ227" s="219">
        <f>Variables!$I$23</f>
        <v>36500</v>
      </c>
    </row>
    <row r="228" spans="5:69">
      <c r="E228" s="326"/>
      <c r="F228" s="328"/>
      <c r="G228" s="329"/>
      <c r="H228" s="323"/>
      <c r="I228" s="230" t="s">
        <v>446</v>
      </c>
      <c r="J228" s="204">
        <f t="shared" ref="J228:BQ228" si="171">J227*$B$11</f>
        <v>9125</v>
      </c>
      <c r="K228" s="204">
        <f t="shared" si="171"/>
        <v>9125</v>
      </c>
      <c r="L228" s="204">
        <f t="shared" si="171"/>
        <v>9125</v>
      </c>
      <c r="M228" s="204">
        <f t="shared" si="171"/>
        <v>9125</v>
      </c>
      <c r="N228" s="204">
        <f t="shared" si="171"/>
        <v>9125</v>
      </c>
      <c r="O228" s="204">
        <f t="shared" si="171"/>
        <v>9125</v>
      </c>
      <c r="P228" s="204">
        <f t="shared" si="171"/>
        <v>9125</v>
      </c>
      <c r="Q228" s="204">
        <f t="shared" si="171"/>
        <v>9125</v>
      </c>
      <c r="R228" s="204">
        <f t="shared" si="171"/>
        <v>9125</v>
      </c>
      <c r="S228" s="204">
        <f t="shared" si="171"/>
        <v>9125</v>
      </c>
      <c r="T228" s="204">
        <f t="shared" si="171"/>
        <v>9125</v>
      </c>
      <c r="U228" s="204">
        <f t="shared" si="171"/>
        <v>9125</v>
      </c>
      <c r="V228" s="204">
        <f t="shared" si="171"/>
        <v>9125</v>
      </c>
      <c r="W228" s="204">
        <f t="shared" si="171"/>
        <v>9125</v>
      </c>
      <c r="X228" s="204">
        <f t="shared" si="171"/>
        <v>9125</v>
      </c>
      <c r="Y228" s="204">
        <f t="shared" si="171"/>
        <v>9125</v>
      </c>
      <c r="Z228" s="204">
        <f t="shared" si="171"/>
        <v>9125</v>
      </c>
      <c r="AA228" s="204">
        <f t="shared" si="171"/>
        <v>9125</v>
      </c>
      <c r="AB228" s="204">
        <f t="shared" si="171"/>
        <v>9125</v>
      </c>
      <c r="AC228" s="204">
        <f t="shared" si="171"/>
        <v>9125</v>
      </c>
      <c r="AD228" s="204">
        <f t="shared" si="171"/>
        <v>9125</v>
      </c>
      <c r="AE228" s="204">
        <f t="shared" si="171"/>
        <v>9125</v>
      </c>
      <c r="AF228" s="204">
        <f t="shared" si="171"/>
        <v>9125</v>
      </c>
      <c r="AG228" s="204">
        <f t="shared" si="171"/>
        <v>9125</v>
      </c>
      <c r="AH228" s="204">
        <f t="shared" si="171"/>
        <v>9125</v>
      </c>
      <c r="AI228" s="204">
        <f t="shared" si="171"/>
        <v>9125</v>
      </c>
      <c r="AJ228" s="204">
        <f t="shared" si="171"/>
        <v>9125</v>
      </c>
      <c r="AK228" s="204">
        <f t="shared" si="171"/>
        <v>9125</v>
      </c>
      <c r="AL228" s="204">
        <f t="shared" si="171"/>
        <v>9125</v>
      </c>
      <c r="AM228" s="204">
        <f t="shared" si="171"/>
        <v>9125</v>
      </c>
      <c r="AN228" s="204">
        <f t="shared" si="171"/>
        <v>9125</v>
      </c>
      <c r="AO228" s="204">
        <f t="shared" si="171"/>
        <v>9125</v>
      </c>
      <c r="AP228" s="204">
        <f t="shared" si="171"/>
        <v>9125</v>
      </c>
      <c r="AQ228" s="204">
        <f t="shared" si="171"/>
        <v>9125</v>
      </c>
      <c r="AR228" s="204">
        <f t="shared" si="171"/>
        <v>9125</v>
      </c>
      <c r="AS228" s="204">
        <f t="shared" si="171"/>
        <v>9125</v>
      </c>
      <c r="AT228" s="204">
        <f t="shared" si="171"/>
        <v>9125</v>
      </c>
      <c r="AU228" s="204">
        <f t="shared" si="171"/>
        <v>9125</v>
      </c>
      <c r="AV228" s="204">
        <f t="shared" si="171"/>
        <v>9125</v>
      </c>
      <c r="AW228" s="204">
        <f t="shared" si="171"/>
        <v>9125</v>
      </c>
      <c r="AX228" s="204">
        <f t="shared" si="171"/>
        <v>9125</v>
      </c>
      <c r="AY228" s="204">
        <f t="shared" si="171"/>
        <v>9125</v>
      </c>
      <c r="AZ228" s="204">
        <f t="shared" si="171"/>
        <v>9125</v>
      </c>
      <c r="BA228" s="204">
        <f t="shared" si="171"/>
        <v>9125</v>
      </c>
      <c r="BB228" s="204">
        <f t="shared" si="171"/>
        <v>9125</v>
      </c>
      <c r="BC228" s="204">
        <f t="shared" si="171"/>
        <v>9125</v>
      </c>
      <c r="BD228" s="204">
        <f t="shared" si="171"/>
        <v>9125</v>
      </c>
      <c r="BE228" s="204">
        <f t="shared" si="171"/>
        <v>9125</v>
      </c>
      <c r="BF228" s="204">
        <f t="shared" si="171"/>
        <v>9125</v>
      </c>
      <c r="BG228" s="204">
        <f t="shared" si="171"/>
        <v>9125</v>
      </c>
      <c r="BH228" s="204">
        <f t="shared" si="171"/>
        <v>9125</v>
      </c>
      <c r="BI228" s="204">
        <f t="shared" si="171"/>
        <v>9125</v>
      </c>
      <c r="BJ228" s="204">
        <f t="shared" si="171"/>
        <v>9125</v>
      </c>
      <c r="BK228" s="204">
        <f t="shared" si="171"/>
        <v>9125</v>
      </c>
      <c r="BL228" s="204">
        <f t="shared" si="171"/>
        <v>9125</v>
      </c>
      <c r="BM228" s="204">
        <f t="shared" si="171"/>
        <v>9125</v>
      </c>
      <c r="BN228" s="204">
        <f t="shared" si="171"/>
        <v>9125</v>
      </c>
      <c r="BO228" s="204">
        <f t="shared" si="171"/>
        <v>9125</v>
      </c>
      <c r="BP228" s="204">
        <f t="shared" si="171"/>
        <v>9125</v>
      </c>
      <c r="BQ228" s="204">
        <f t="shared" si="171"/>
        <v>9125</v>
      </c>
    </row>
    <row r="229" spans="5:69">
      <c r="E229" s="326"/>
      <c r="F229" s="328"/>
      <c r="G229" s="329"/>
      <c r="H229" s="323"/>
      <c r="I229" s="230" t="s">
        <v>346</v>
      </c>
      <c r="J229" s="204">
        <f>J226*J227</f>
        <v>28367.875647668392</v>
      </c>
      <c r="K229" s="204">
        <f>K226*K227</f>
        <v>42829.929899420917</v>
      </c>
      <c r="L229" s="204">
        <f t="shared" ref="L229:BQ229" si="172">L226*L227</f>
        <v>50341.800084861745</v>
      </c>
      <c r="M229" s="204">
        <f t="shared" si="172"/>
        <v>54381.331600475802</v>
      </c>
      <c r="N229" s="204">
        <f t="shared" si="172"/>
        <v>56687.474138263664</v>
      </c>
      <c r="O229" s="204">
        <f t="shared" si="172"/>
        <v>58129.729802628433</v>
      </c>
      <c r="P229" s="204">
        <f t="shared" si="172"/>
        <v>59142.87717141374</v>
      </c>
      <c r="Q229" s="204">
        <f t="shared" si="172"/>
        <v>59944.333329042653</v>
      </c>
      <c r="R229" s="204">
        <f t="shared" si="172"/>
        <v>60642.834885732955</v>
      </c>
      <c r="S229" s="204">
        <f t="shared" si="172"/>
        <v>61292.778489776261</v>
      </c>
      <c r="T229" s="204">
        <f t="shared" si="172"/>
        <v>61921.391086375457</v>
      </c>
      <c r="U229" s="204">
        <f t="shared" si="172"/>
        <v>62542.315049787678</v>
      </c>
      <c r="V229" s="204">
        <f t="shared" si="172"/>
        <v>63162.400752146721</v>
      </c>
      <c r="W229" s="204">
        <f t="shared" si="172"/>
        <v>63785.102850652263</v>
      </c>
      <c r="X229" s="204">
        <f t="shared" si="172"/>
        <v>64412.17843396953</v>
      </c>
      <c r="Y229" s="204">
        <f t="shared" si="172"/>
        <v>65044.536098261931</v>
      </c>
      <c r="Z229" s="204">
        <f t="shared" si="172"/>
        <v>65682.660488067704</v>
      </c>
      <c r="AA229" s="204">
        <f t="shared" si="172"/>
        <v>66326.824569626828</v>
      </c>
      <c r="AB229" s="204">
        <f t="shared" si="172"/>
        <v>66977.195770461229</v>
      </c>
      <c r="AC229" s="204">
        <f t="shared" si="172"/>
        <v>67633.889052110258</v>
      </c>
      <c r="AD229" s="204">
        <f t="shared" si="172"/>
        <v>68296.993449472808</v>
      </c>
      <c r="AE229" s="204">
        <f t="shared" si="172"/>
        <v>68966.585343481711</v>
      </c>
      <c r="AF229" s="204">
        <f t="shared" si="172"/>
        <v>69642.735100473874</v>
      </c>
      <c r="AG229" s="204">
        <f t="shared" si="172"/>
        <v>70325.510394937912</v>
      </c>
      <c r="AH229" s="204">
        <f t="shared" si="172"/>
        <v>71014.977873980723</v>
      </c>
      <c r="AI229" s="204">
        <f t="shared" si="172"/>
        <v>71711.203992683615</v>
      </c>
      <c r="AJ229" s="204">
        <f t="shared" si="172"/>
        <v>72414.255434934006</v>
      </c>
      <c r="AK229" s="204">
        <f t="shared" si="172"/>
        <v>73124.199327025795</v>
      </c>
      <c r="AL229" s="204">
        <f t="shared" si="172"/>
        <v>73841.103347675205</v>
      </c>
      <c r="AM229" s="204">
        <f t="shared" si="172"/>
        <v>74565.035786276014</v>
      </c>
      <c r="AN229" s="204">
        <f t="shared" si="172"/>
        <v>75296.065575306216</v>
      </c>
      <c r="AO229" s="204">
        <f t="shared" si="172"/>
        <v>76034.262309842568</v>
      </c>
      <c r="AP229" s="204">
        <f t="shared" si="172"/>
        <v>76779.696260661614</v>
      </c>
      <c r="AQ229" s="204">
        <f t="shared" si="172"/>
        <v>77532.438384166642</v>
      </c>
      <c r="AR229" s="204">
        <f t="shared" si="172"/>
        <v>78292.56033076068</v>
      </c>
      <c r="AS229" s="204">
        <f t="shared" si="172"/>
        <v>79060.134452476108</v>
      </c>
      <c r="AT229" s="204">
        <f t="shared" si="172"/>
        <v>79835.233810266131</v>
      </c>
      <c r="AU229" s="204">
        <f t="shared" si="172"/>
        <v>80617.932181161421</v>
      </c>
      <c r="AV229" s="204">
        <f t="shared" si="172"/>
        <v>81408.304065393662</v>
      </c>
      <c r="AW229" s="204">
        <f t="shared" si="172"/>
        <v>82206.424693537367</v>
      </c>
      <c r="AX229" s="204">
        <f t="shared" si="172"/>
        <v>83012.370033695901</v>
      </c>
      <c r="AY229" s="204">
        <f t="shared" si="172"/>
        <v>83826.216798745023</v>
      </c>
      <c r="AZ229" s="204">
        <f t="shared" si="172"/>
        <v>84648.042453641116</v>
      </c>
      <c r="BA229" s="204">
        <f t="shared" si="172"/>
        <v>85477.925222797683</v>
      </c>
      <c r="BB229" s="204">
        <f t="shared" si="172"/>
        <v>86315.944097532614</v>
      </c>
      <c r="BC229" s="204">
        <f t="shared" si="172"/>
        <v>87162.178843587666</v>
      </c>
      <c r="BD229" s="204">
        <f t="shared" si="172"/>
        <v>88016.710008721275</v>
      </c>
      <c r="BE229" s="204">
        <f t="shared" si="172"/>
        <v>88879.618930375611</v>
      </c>
      <c r="BF229" s="204">
        <f t="shared" si="172"/>
        <v>89750.98774341862</v>
      </c>
      <c r="BG229" s="204">
        <f t="shared" si="172"/>
        <v>90630.899387961981</v>
      </c>
      <c r="BH229" s="204">
        <f t="shared" si="172"/>
        <v>91519.437617255753</v>
      </c>
      <c r="BI229" s="204">
        <f t="shared" si="172"/>
        <v>92416.687005660249</v>
      </c>
      <c r="BJ229" s="204">
        <f t="shared" si="172"/>
        <v>93322.732956696127</v>
      </c>
      <c r="BK229" s="204">
        <f t="shared" si="172"/>
        <v>94237.661711173554</v>
      </c>
      <c r="BL229" s="204">
        <f t="shared" si="172"/>
        <v>95161.560355400754</v>
      </c>
      <c r="BM229" s="204">
        <f t="shared" si="172"/>
        <v>96094.516829473316</v>
      </c>
      <c r="BN229" s="204">
        <f t="shared" si="172"/>
        <v>97036.619935644616</v>
      </c>
      <c r="BO229" s="204">
        <f t="shared" si="172"/>
        <v>97987.959346778385</v>
      </c>
      <c r="BP229" s="204">
        <f t="shared" si="172"/>
        <v>98948.625614884033</v>
      </c>
      <c r="BQ229" s="204">
        <f t="shared" si="172"/>
        <v>99918.710179735848</v>
      </c>
    </row>
    <row r="230" spans="5:69">
      <c r="E230" s="326"/>
      <c r="F230" s="328"/>
      <c r="G230" s="329"/>
      <c r="H230" s="323"/>
      <c r="I230" s="230" t="s">
        <v>447</v>
      </c>
      <c r="J230" s="204">
        <f t="shared" ref="J230:BQ230" si="173">J229*$B$11</f>
        <v>7091.968911917098</v>
      </c>
      <c r="K230" s="204">
        <f t="shared" si="173"/>
        <v>10707.482474855229</v>
      </c>
      <c r="L230" s="204">
        <f t="shared" si="173"/>
        <v>12585.450021215436</v>
      </c>
      <c r="M230" s="204">
        <f t="shared" si="173"/>
        <v>13595.33290011895</v>
      </c>
      <c r="N230" s="204">
        <f t="shared" si="173"/>
        <v>14171.868534565916</v>
      </c>
      <c r="O230" s="204">
        <f t="shared" si="173"/>
        <v>14532.432450657108</v>
      </c>
      <c r="P230" s="204">
        <f t="shared" si="173"/>
        <v>14785.719292853435</v>
      </c>
      <c r="Q230" s="204">
        <f t="shared" si="173"/>
        <v>14986.083332260663</v>
      </c>
      <c r="R230" s="204">
        <f t="shared" si="173"/>
        <v>15160.708721433239</v>
      </c>
      <c r="S230" s="204">
        <f t="shared" si="173"/>
        <v>15323.194622444065</v>
      </c>
      <c r="T230" s="204">
        <f t="shared" si="173"/>
        <v>15480.347771593864</v>
      </c>
      <c r="U230" s="204">
        <f t="shared" si="173"/>
        <v>15635.578762446919</v>
      </c>
      <c r="V230" s="204">
        <f t="shared" si="173"/>
        <v>15790.60018803668</v>
      </c>
      <c r="W230" s="204">
        <f t="shared" si="173"/>
        <v>15946.275712663066</v>
      </c>
      <c r="X230" s="204">
        <f t="shared" si="173"/>
        <v>16103.044608492382</v>
      </c>
      <c r="Y230" s="204">
        <f t="shared" si="173"/>
        <v>16261.134024565483</v>
      </c>
      <c r="Z230" s="204">
        <f t="shared" si="173"/>
        <v>16420.665122016926</v>
      </c>
      <c r="AA230" s="204">
        <f t="shared" si="173"/>
        <v>16581.706142406707</v>
      </c>
      <c r="AB230" s="204">
        <f t="shared" si="173"/>
        <v>16744.298942615307</v>
      </c>
      <c r="AC230" s="204">
        <f t="shared" si="173"/>
        <v>16908.472263027565</v>
      </c>
      <c r="AD230" s="204">
        <f t="shared" si="173"/>
        <v>17074.248362368202</v>
      </c>
      <c r="AE230" s="204">
        <f t="shared" si="173"/>
        <v>17241.646335870428</v>
      </c>
      <c r="AF230" s="204">
        <f t="shared" si="173"/>
        <v>17410.683775118468</v>
      </c>
      <c r="AG230" s="204">
        <f t="shared" si="173"/>
        <v>17581.377598734478</v>
      </c>
      <c r="AH230" s="204">
        <f t="shared" si="173"/>
        <v>17753.744468495181</v>
      </c>
      <c r="AI230" s="204">
        <f t="shared" si="173"/>
        <v>17927.800998170904</v>
      </c>
      <c r="AJ230" s="204">
        <f t="shared" si="173"/>
        <v>18103.563858733502</v>
      </c>
      <c r="AK230" s="204">
        <f t="shared" si="173"/>
        <v>18281.049831756449</v>
      </c>
      <c r="AL230" s="204">
        <f t="shared" si="173"/>
        <v>18460.275836918801</v>
      </c>
      <c r="AM230" s="204">
        <f t="shared" si="173"/>
        <v>18641.258946569003</v>
      </c>
      <c r="AN230" s="204">
        <f t="shared" si="173"/>
        <v>18824.016393826554</v>
      </c>
      <c r="AO230" s="204">
        <f t="shared" si="173"/>
        <v>19008.565577460642</v>
      </c>
      <c r="AP230" s="204">
        <f t="shared" si="173"/>
        <v>19194.924065165404</v>
      </c>
      <c r="AQ230" s="204">
        <f t="shared" si="173"/>
        <v>19383.109596041661</v>
      </c>
      <c r="AR230" s="204">
        <f t="shared" si="173"/>
        <v>19573.14008269017</v>
      </c>
      <c r="AS230" s="204">
        <f t="shared" si="173"/>
        <v>19765.033613119027</v>
      </c>
      <c r="AT230" s="204">
        <f t="shared" si="173"/>
        <v>19958.808452566533</v>
      </c>
      <c r="AU230" s="204">
        <f t="shared" si="173"/>
        <v>20154.483045290355</v>
      </c>
      <c r="AV230" s="204">
        <f t="shared" si="173"/>
        <v>20352.076016348416</v>
      </c>
      <c r="AW230" s="204">
        <f t="shared" si="173"/>
        <v>20551.606173384342</v>
      </c>
      <c r="AX230" s="204">
        <f t="shared" si="173"/>
        <v>20753.092508423975</v>
      </c>
      <c r="AY230" s="204">
        <f t="shared" si="173"/>
        <v>20956.554199686256</v>
      </c>
      <c r="AZ230" s="204">
        <f t="shared" si="173"/>
        <v>21162.010613410279</v>
      </c>
      <c r="BA230" s="204">
        <f t="shared" si="173"/>
        <v>21369.481305699421</v>
      </c>
      <c r="BB230" s="204">
        <f t="shared" si="173"/>
        <v>21578.986024383154</v>
      </c>
      <c r="BC230" s="204">
        <f t="shared" si="173"/>
        <v>21790.544710896917</v>
      </c>
      <c r="BD230" s="204">
        <f t="shared" si="173"/>
        <v>22004.177502180319</v>
      </c>
      <c r="BE230" s="204">
        <f t="shared" si="173"/>
        <v>22219.904732593903</v>
      </c>
      <c r="BF230" s="204">
        <f t="shared" si="173"/>
        <v>22437.746935854655</v>
      </c>
      <c r="BG230" s="204">
        <f t="shared" si="173"/>
        <v>22657.724846990495</v>
      </c>
      <c r="BH230" s="204">
        <f t="shared" si="173"/>
        <v>22879.859404313938</v>
      </c>
      <c r="BI230" s="204">
        <f t="shared" si="173"/>
        <v>23104.171751415062</v>
      </c>
      <c r="BJ230" s="204">
        <f t="shared" si="173"/>
        <v>23330.683239174032</v>
      </c>
      <c r="BK230" s="204">
        <f t="shared" si="173"/>
        <v>23559.415427793389</v>
      </c>
      <c r="BL230" s="204">
        <f t="shared" si="173"/>
        <v>23790.390088850188</v>
      </c>
      <c r="BM230" s="204">
        <f t="shared" si="173"/>
        <v>24023.629207368329</v>
      </c>
      <c r="BN230" s="204">
        <f t="shared" si="173"/>
        <v>24259.154983911154</v>
      </c>
      <c r="BO230" s="204">
        <f t="shared" si="173"/>
        <v>24496.989836694596</v>
      </c>
      <c r="BP230" s="204">
        <f t="shared" si="173"/>
        <v>24737.156403721008</v>
      </c>
      <c r="BQ230" s="204">
        <f t="shared" si="173"/>
        <v>24979.677544933962</v>
      </c>
    </row>
    <row r="231" spans="5:69">
      <c r="E231" s="326"/>
      <c r="F231" s="328"/>
      <c r="G231" s="329"/>
      <c r="H231" s="323"/>
      <c r="I231" s="230" t="s">
        <v>448</v>
      </c>
      <c r="J231" s="204">
        <f>J9*J223</f>
        <v>2590.6735751295337</v>
      </c>
      <c r="K231" s="204">
        <f>K9*K223</f>
        <v>2616.0723356700191</v>
      </c>
      <c r="L231" s="204">
        <f t="shared" ref="L231:BQ231" si="174">L9*L223</f>
        <v>2641.7201036667843</v>
      </c>
      <c r="M231" s="204">
        <f t="shared" si="174"/>
        <v>2667.6193203693997</v>
      </c>
      <c r="N231" s="204">
        <f t="shared" si="174"/>
        <v>2693.7724509612567</v>
      </c>
      <c r="O231" s="204">
        <f t="shared" si="174"/>
        <v>2720.1819847942102</v>
      </c>
      <c r="P231" s="204">
        <f t="shared" si="174"/>
        <v>2746.8504356255266</v>
      </c>
      <c r="Q231" s="204">
        <f t="shared" si="174"/>
        <v>2773.7803418571493</v>
      </c>
      <c r="R231" s="204">
        <f t="shared" si="174"/>
        <v>2800.9742667773171</v>
      </c>
      <c r="S231" s="204">
        <f t="shared" si="174"/>
        <v>2828.4347988045461</v>
      </c>
      <c r="T231" s="204">
        <f t="shared" si="174"/>
        <v>2856.1645517340021</v>
      </c>
      <c r="U231" s="204">
        <f t="shared" si="174"/>
        <v>2884.1661649862963</v>
      </c>
      <c r="V231" s="204">
        <f t="shared" si="174"/>
        <v>2912.4423038587111</v>
      </c>
      <c r="W231" s="204">
        <f t="shared" si="174"/>
        <v>2940.9956597788955</v>
      </c>
      <c r="X231" s="204">
        <f t="shared" si="174"/>
        <v>2969.828950561041</v>
      </c>
      <c r="Y231" s="204">
        <f t="shared" si="174"/>
        <v>2998.9449206645809</v>
      </c>
      <c r="Z231" s="204">
        <f t="shared" si="174"/>
        <v>3028.3463414554094</v>
      </c>
      <c r="AA231" s="204">
        <f t="shared" si="174"/>
        <v>3058.0360114696782</v>
      </c>
      <c r="AB231" s="204">
        <f t="shared" si="174"/>
        <v>3088.0167566801651</v>
      </c>
      <c r="AC231" s="204">
        <f t="shared" si="174"/>
        <v>3118.291430765265</v>
      </c>
      <c r="AD231" s="204">
        <f t="shared" si="174"/>
        <v>3148.8629153806105</v>
      </c>
      <c r="AE231" s="204">
        <f t="shared" si="174"/>
        <v>3179.7341204333611</v>
      </c>
      <c r="AF231" s="204">
        <f t="shared" si="174"/>
        <v>3210.9079843591794</v>
      </c>
      <c r="AG231" s="204">
        <f t="shared" si="174"/>
        <v>3242.3874744019158</v>
      </c>
      <c r="AH231" s="204">
        <f t="shared" si="174"/>
        <v>3274.1755868960518</v>
      </c>
      <c r="AI231" s="204">
        <f t="shared" si="174"/>
        <v>3306.2753475518957</v>
      </c>
      <c r="AJ231" s="204">
        <f t="shared" si="174"/>
        <v>3338.6898117435803</v>
      </c>
      <c r="AK231" s="204">
        <f t="shared" si="174"/>
        <v>3371.4220647998895</v>
      </c>
      <c r="AL231" s="204">
        <f t="shared" si="174"/>
        <v>3404.4752222979278</v>
      </c>
      <c r="AM231" s="204">
        <f t="shared" si="174"/>
        <v>3437.8524303596723</v>
      </c>
      <c r="AN231" s="204">
        <f t="shared" si="174"/>
        <v>3471.5568659514338</v>
      </c>
      <c r="AO231" s="204">
        <f t="shared" si="174"/>
        <v>3505.591737186252</v>
      </c>
      <c r="AP231" s="204">
        <f t="shared" si="174"/>
        <v>3539.9602836292547</v>
      </c>
      <c r="AQ231" s="204">
        <f t="shared" si="174"/>
        <v>3574.6657766060125</v>
      </c>
      <c r="AR231" s="204">
        <f t="shared" si="174"/>
        <v>3609.7115195139149</v>
      </c>
      <c r="AS231" s="204">
        <f t="shared" si="174"/>
        <v>3645.1008481365993</v>
      </c>
      <c r="AT231" s="204">
        <f t="shared" si="174"/>
        <v>3680.837130961469</v>
      </c>
      <c r="AU231" s="204">
        <f t="shared" si="174"/>
        <v>3716.9237695003067</v>
      </c>
      <c r="AV231" s="204">
        <f t="shared" si="174"/>
        <v>3753.3641986130542</v>
      </c>
      <c r="AW231" s="204">
        <f t="shared" si="174"/>
        <v>3790.1618868347514</v>
      </c>
      <c r="AX231" s="204">
        <f t="shared" si="174"/>
        <v>3827.3203367056803</v>
      </c>
      <c r="AY231" s="204">
        <f t="shared" si="174"/>
        <v>3864.843085104756</v>
      </c>
      <c r="AZ231" s="204">
        <f t="shared" si="174"/>
        <v>3902.7337035861751</v>
      </c>
      <c r="BA231" s="204">
        <f t="shared" si="174"/>
        <v>3940.9957987193729</v>
      </c>
      <c r="BB231" s="204">
        <f t="shared" si="174"/>
        <v>3979.6330124323076</v>
      </c>
      <c r="BC231" s="204">
        <f t="shared" si="174"/>
        <v>4018.6490223581154</v>
      </c>
      <c r="BD231" s="204">
        <f t="shared" si="174"/>
        <v>4058.0475421851547</v>
      </c>
      <c r="BE231" s="204">
        <f t="shared" si="174"/>
        <v>4097.8323220105003</v>
      </c>
      <c r="BF231" s="204">
        <f t="shared" si="174"/>
        <v>4138.0071486968773</v>
      </c>
      <c r="BG231" s="204">
        <f t="shared" si="174"/>
        <v>4178.5758462331205</v>
      </c>
      <c r="BH231" s="204">
        <f t="shared" si="174"/>
        <v>4219.5422760981528</v>
      </c>
      <c r="BI231" s="204">
        <f t="shared" si="174"/>
        <v>4260.9103376285266</v>
      </c>
      <c r="BJ231" s="204">
        <f t="shared" si="174"/>
        <v>4302.6839683895905</v>
      </c>
      <c r="BK231" s="204">
        <f t="shared" si="174"/>
        <v>4344.8671445502732</v>
      </c>
      <c r="BL231" s="204">
        <f t="shared" si="174"/>
        <v>4387.4638812615503</v>
      </c>
      <c r="BM231" s="204">
        <f t="shared" si="174"/>
        <v>4430.4782330386251</v>
      </c>
      <c r="BN231" s="204">
        <f t="shared" si="174"/>
        <v>4473.9142941468463</v>
      </c>
      <c r="BO231" s="204">
        <f t="shared" si="174"/>
        <v>4517.7761989914225</v>
      </c>
      <c r="BP231" s="204">
        <f t="shared" si="174"/>
        <v>4562.0681225109465</v>
      </c>
      <c r="BQ231" s="204">
        <f t="shared" si="174"/>
        <v>4606.7942805747789</v>
      </c>
    </row>
    <row r="232" spans="5:69">
      <c r="E232" s="326"/>
      <c r="F232" s="328"/>
      <c r="G232" s="329"/>
      <c r="H232" s="323"/>
      <c r="I232" s="231" t="s">
        <v>449</v>
      </c>
      <c r="J232" s="204">
        <f>J230-J231</f>
        <v>4501.2953367875643</v>
      </c>
      <c r="K232" s="204">
        <f>K230-K231</f>
        <v>8091.41013918521</v>
      </c>
      <c r="L232" s="204">
        <f t="shared" ref="L232:BQ232" si="175">L230-L231</f>
        <v>9943.7299175486514</v>
      </c>
      <c r="M232" s="204">
        <f t="shared" si="175"/>
        <v>10927.71357974955</v>
      </c>
      <c r="N232" s="204">
        <f t="shared" si="175"/>
        <v>11478.09608360466</v>
      </c>
      <c r="O232" s="204">
        <f t="shared" si="175"/>
        <v>11812.250465862899</v>
      </c>
      <c r="P232" s="204">
        <f t="shared" si="175"/>
        <v>12038.868857227908</v>
      </c>
      <c r="Q232" s="204">
        <f t="shared" si="175"/>
        <v>12212.302990403514</v>
      </c>
      <c r="R232" s="204">
        <f t="shared" si="175"/>
        <v>12359.734454655922</v>
      </c>
      <c r="S232" s="204">
        <f t="shared" si="175"/>
        <v>12494.759823639519</v>
      </c>
      <c r="T232" s="204">
        <f t="shared" si="175"/>
        <v>12624.183219859862</v>
      </c>
      <c r="U232" s="204">
        <f t="shared" si="175"/>
        <v>12751.412597460623</v>
      </c>
      <c r="V232" s="204">
        <f t="shared" si="175"/>
        <v>12878.15788417797</v>
      </c>
      <c r="W232" s="204">
        <f t="shared" si="175"/>
        <v>13005.280052884171</v>
      </c>
      <c r="X232" s="204">
        <f t="shared" si="175"/>
        <v>13133.215657931341</v>
      </c>
      <c r="Y232" s="204">
        <f t="shared" si="175"/>
        <v>13262.189103900902</v>
      </c>
      <c r="Z232" s="204">
        <f t="shared" si="175"/>
        <v>13392.318780561516</v>
      </c>
      <c r="AA232" s="204">
        <f t="shared" si="175"/>
        <v>13523.670130937029</v>
      </c>
      <c r="AB232" s="204">
        <f t="shared" si="175"/>
        <v>13656.282185935142</v>
      </c>
      <c r="AC232" s="204">
        <f t="shared" si="175"/>
        <v>13790.1808322623</v>
      </c>
      <c r="AD232" s="204">
        <f t="shared" si="175"/>
        <v>13925.385446987591</v>
      </c>
      <c r="AE232" s="204">
        <f t="shared" si="175"/>
        <v>14061.912215437067</v>
      </c>
      <c r="AF232" s="204">
        <f t="shared" si="175"/>
        <v>14199.77579075929</v>
      </c>
      <c r="AG232" s="204">
        <f t="shared" si="175"/>
        <v>14338.990124332562</v>
      </c>
      <c r="AH232" s="204">
        <f t="shared" si="175"/>
        <v>14479.568881599129</v>
      </c>
      <c r="AI232" s="204">
        <f t="shared" si="175"/>
        <v>14621.525650619009</v>
      </c>
      <c r="AJ232" s="204">
        <f t="shared" si="175"/>
        <v>14764.87404698992</v>
      </c>
      <c r="AK232" s="204">
        <f t="shared" si="175"/>
        <v>14909.627766956559</v>
      </c>
      <c r="AL232" s="204">
        <f t="shared" si="175"/>
        <v>15055.800614620874</v>
      </c>
      <c r="AM232" s="204">
        <f t="shared" si="175"/>
        <v>15203.406516209332</v>
      </c>
      <c r="AN232" s="204">
        <f t="shared" si="175"/>
        <v>15352.45952787512</v>
      </c>
      <c r="AO232" s="204">
        <f t="shared" si="175"/>
        <v>15502.97384027439</v>
      </c>
      <c r="AP232" s="204">
        <f t="shared" si="175"/>
        <v>15654.963781536149</v>
      </c>
      <c r="AQ232" s="204">
        <f t="shared" si="175"/>
        <v>15808.443819435648</v>
      </c>
      <c r="AR232" s="204">
        <f t="shared" si="175"/>
        <v>15963.428563176254</v>
      </c>
      <c r="AS232" s="204">
        <f t="shared" si="175"/>
        <v>16119.932764982428</v>
      </c>
      <c r="AT232" s="204">
        <f t="shared" si="175"/>
        <v>16277.971321605064</v>
      </c>
      <c r="AU232" s="204">
        <f t="shared" si="175"/>
        <v>16437.559275790049</v>
      </c>
      <c r="AV232" s="204">
        <f t="shared" si="175"/>
        <v>16598.711817735362</v>
      </c>
      <c r="AW232" s="204">
        <f t="shared" si="175"/>
        <v>16761.444286549591</v>
      </c>
      <c r="AX232" s="204">
        <f t="shared" si="175"/>
        <v>16925.772171718294</v>
      </c>
      <c r="AY232" s="204">
        <f t="shared" si="175"/>
        <v>17091.7111145815</v>
      </c>
      <c r="AZ232" s="204">
        <f t="shared" si="175"/>
        <v>17259.276909824104</v>
      </c>
      <c r="BA232" s="204">
        <f t="shared" si="175"/>
        <v>17428.485506980047</v>
      </c>
      <c r="BB232" s="204">
        <f t="shared" si="175"/>
        <v>17599.353011950847</v>
      </c>
      <c r="BC232" s="204">
        <f t="shared" si="175"/>
        <v>17771.8956885388</v>
      </c>
      <c r="BD232" s="204">
        <f t="shared" si="175"/>
        <v>17946.129959995164</v>
      </c>
      <c r="BE232" s="204">
        <f t="shared" si="175"/>
        <v>18122.072410583402</v>
      </c>
      <c r="BF232" s="204">
        <f t="shared" si="175"/>
        <v>18299.739787157778</v>
      </c>
      <c r="BG232" s="204">
        <f t="shared" si="175"/>
        <v>18479.149000757374</v>
      </c>
      <c r="BH232" s="204">
        <f t="shared" si="175"/>
        <v>18660.317128215785</v>
      </c>
      <c r="BI232" s="204">
        <f t="shared" si="175"/>
        <v>18843.261413786535</v>
      </c>
      <c r="BJ232" s="204">
        <f t="shared" si="175"/>
        <v>19027.999270784443</v>
      </c>
      <c r="BK232" s="204">
        <f t="shared" si="175"/>
        <v>19214.548283243115</v>
      </c>
      <c r="BL232" s="204">
        <f t="shared" si="175"/>
        <v>19402.926207588636</v>
      </c>
      <c r="BM232" s="204">
        <f t="shared" si="175"/>
        <v>19593.150974329703</v>
      </c>
      <c r="BN232" s="204">
        <f t="shared" si="175"/>
        <v>19785.240689764309</v>
      </c>
      <c r="BO232" s="204">
        <f t="shared" si="175"/>
        <v>19979.213637703175</v>
      </c>
      <c r="BP232" s="204">
        <f t="shared" si="175"/>
        <v>20175.088281210061</v>
      </c>
      <c r="BQ232" s="204">
        <f t="shared" si="175"/>
        <v>20372.883264359181</v>
      </c>
    </row>
    <row r="233" spans="5:69">
      <c r="E233" s="326"/>
      <c r="F233" s="328"/>
      <c r="G233" s="329"/>
      <c r="H233" s="330" t="s">
        <v>26</v>
      </c>
      <c r="I233" s="224" t="s">
        <v>318</v>
      </c>
      <c r="J233" s="216">
        <f>Variables!$I$29</f>
        <v>0.1</v>
      </c>
      <c r="K233" s="216">
        <f>Variables!$I$29</f>
        <v>0.1</v>
      </c>
      <c r="L233" s="216">
        <f>Variables!$I$29</f>
        <v>0.1</v>
      </c>
      <c r="M233" s="216">
        <f>Variables!$I$29</f>
        <v>0.1</v>
      </c>
      <c r="N233" s="216">
        <f>Variables!$I$29</f>
        <v>0.1</v>
      </c>
      <c r="O233" s="216">
        <f>Variables!$I$29</f>
        <v>0.1</v>
      </c>
      <c r="P233" s="216">
        <f>Variables!$I$29</f>
        <v>0.1</v>
      </c>
      <c r="Q233" s="216">
        <f>Variables!$I$29</f>
        <v>0.1</v>
      </c>
      <c r="R233" s="216">
        <f>Variables!$I$29</f>
        <v>0.1</v>
      </c>
      <c r="S233" s="216">
        <f>Variables!$I$29</f>
        <v>0.1</v>
      </c>
      <c r="T233" s="216">
        <f>Variables!$I$29</f>
        <v>0.1</v>
      </c>
      <c r="U233" s="216">
        <f>Variables!$I$29</f>
        <v>0.1</v>
      </c>
      <c r="V233" s="216">
        <f>Variables!$I$29</f>
        <v>0.1</v>
      </c>
      <c r="W233" s="216">
        <f>Variables!$I$29</f>
        <v>0.1</v>
      </c>
      <c r="X233" s="216">
        <f>Variables!$I$29</f>
        <v>0.1</v>
      </c>
      <c r="Y233" s="216">
        <f>Variables!$I$29</f>
        <v>0.1</v>
      </c>
      <c r="Z233" s="216">
        <f>Variables!$I$29</f>
        <v>0.1</v>
      </c>
      <c r="AA233" s="216">
        <f>Variables!$I$29</f>
        <v>0.1</v>
      </c>
      <c r="AB233" s="216">
        <f>Variables!$I$29</f>
        <v>0.1</v>
      </c>
      <c r="AC233" s="216">
        <f>Variables!$I$29</f>
        <v>0.1</v>
      </c>
      <c r="AD233" s="216">
        <f>Variables!$I$29</f>
        <v>0.1</v>
      </c>
      <c r="AE233" s="216">
        <f>Variables!$I$29</f>
        <v>0.1</v>
      </c>
      <c r="AF233" s="216">
        <f>Variables!$I$29</f>
        <v>0.1</v>
      </c>
      <c r="AG233" s="216">
        <f>Variables!$I$29</f>
        <v>0.1</v>
      </c>
      <c r="AH233" s="216">
        <f>Variables!$I$29</f>
        <v>0.1</v>
      </c>
      <c r="AI233" s="216">
        <f>Variables!$I$29</f>
        <v>0.1</v>
      </c>
      <c r="AJ233" s="216">
        <f>Variables!$I$29</f>
        <v>0.1</v>
      </c>
      <c r="AK233" s="216">
        <f>Variables!$I$29</f>
        <v>0.1</v>
      </c>
      <c r="AL233" s="216">
        <f>Variables!$I$29</f>
        <v>0.1</v>
      </c>
      <c r="AM233" s="216">
        <f>Variables!$I$29</f>
        <v>0.1</v>
      </c>
      <c r="AN233" s="216">
        <f>Variables!$I$29</f>
        <v>0.1</v>
      </c>
      <c r="AO233" s="216">
        <f>Variables!$I$29</f>
        <v>0.1</v>
      </c>
      <c r="AP233" s="216">
        <f>Variables!$I$29</f>
        <v>0.1</v>
      </c>
      <c r="AQ233" s="216">
        <f>Variables!$I$29</f>
        <v>0.1</v>
      </c>
      <c r="AR233" s="216">
        <f>Variables!$I$29</f>
        <v>0.1</v>
      </c>
      <c r="AS233" s="216">
        <f>Variables!$I$29</f>
        <v>0.1</v>
      </c>
      <c r="AT233" s="216">
        <f>Variables!$I$29</f>
        <v>0.1</v>
      </c>
      <c r="AU233" s="216">
        <f>Variables!$I$29</f>
        <v>0.1</v>
      </c>
      <c r="AV233" s="216">
        <f>Variables!$I$29</f>
        <v>0.1</v>
      </c>
      <c r="AW233" s="216">
        <f>Variables!$I$29</f>
        <v>0.1</v>
      </c>
      <c r="AX233" s="216">
        <f>Variables!$I$29</f>
        <v>0.1</v>
      </c>
      <c r="AY233" s="216">
        <f>Variables!$I$29</f>
        <v>0.1</v>
      </c>
      <c r="AZ233" s="216">
        <f>Variables!$I$29</f>
        <v>0.1</v>
      </c>
      <c r="BA233" s="216">
        <f>Variables!$I$29</f>
        <v>0.1</v>
      </c>
      <c r="BB233" s="216">
        <f>Variables!$I$29</f>
        <v>0.1</v>
      </c>
      <c r="BC233" s="216">
        <f>Variables!$I$29</f>
        <v>0.1</v>
      </c>
      <c r="BD233" s="216">
        <f>Variables!$I$29</f>
        <v>0.1</v>
      </c>
      <c r="BE233" s="216">
        <f>Variables!$I$29</f>
        <v>0.1</v>
      </c>
      <c r="BF233" s="216">
        <f>Variables!$I$29</f>
        <v>0.1</v>
      </c>
      <c r="BG233" s="216">
        <f>Variables!$I$29</f>
        <v>0.1</v>
      </c>
      <c r="BH233" s="216">
        <f>Variables!$I$29</f>
        <v>0.1</v>
      </c>
      <c r="BI233" s="216">
        <f>Variables!$I$29</f>
        <v>0.1</v>
      </c>
      <c r="BJ233" s="216">
        <f>Variables!$I$29</f>
        <v>0.1</v>
      </c>
      <c r="BK233" s="216">
        <f>Variables!$I$29</f>
        <v>0.1</v>
      </c>
      <c r="BL233" s="216">
        <f>Variables!$I$29</f>
        <v>0.1</v>
      </c>
      <c r="BM233" s="216">
        <f>Variables!$I$29</f>
        <v>0.1</v>
      </c>
      <c r="BN233" s="216">
        <f>Variables!$I$29</f>
        <v>0.1</v>
      </c>
      <c r="BO233" s="216">
        <f>Variables!$I$29</f>
        <v>0.1</v>
      </c>
      <c r="BP233" s="216">
        <f>Variables!$I$29</f>
        <v>0.1</v>
      </c>
      <c r="BQ233" s="216">
        <f>Variables!$I$29</f>
        <v>0.1</v>
      </c>
    </row>
    <row r="234" spans="5:69">
      <c r="E234" s="326"/>
      <c r="F234" s="328"/>
      <c r="G234" s="329"/>
      <c r="H234" s="330"/>
      <c r="I234" s="224" t="s">
        <v>319</v>
      </c>
      <c r="J234" s="216">
        <f>Variables!$I$31</f>
        <v>0.4</v>
      </c>
      <c r="K234" s="216">
        <f>Variables!$I$31</f>
        <v>0.4</v>
      </c>
      <c r="L234" s="216">
        <f>Variables!$I$31</f>
        <v>0.4</v>
      </c>
      <c r="M234" s="216">
        <f>Variables!$I$31</f>
        <v>0.4</v>
      </c>
      <c r="N234" s="216">
        <f>Variables!$I$31</f>
        <v>0.4</v>
      </c>
      <c r="O234" s="216">
        <f>Variables!$I$31</f>
        <v>0.4</v>
      </c>
      <c r="P234" s="216">
        <f>Variables!$I$31</f>
        <v>0.4</v>
      </c>
      <c r="Q234" s="216">
        <f>Variables!$I$31</f>
        <v>0.4</v>
      </c>
      <c r="R234" s="216">
        <f>Variables!$I$31</f>
        <v>0.4</v>
      </c>
      <c r="S234" s="216">
        <f>Variables!$I$31</f>
        <v>0.4</v>
      </c>
      <c r="T234" s="216">
        <f>Variables!$I$31</f>
        <v>0.4</v>
      </c>
      <c r="U234" s="216">
        <f>Variables!$I$31</f>
        <v>0.4</v>
      </c>
      <c r="V234" s="216">
        <f>Variables!$I$31</f>
        <v>0.4</v>
      </c>
      <c r="W234" s="216">
        <f>Variables!$I$31</f>
        <v>0.4</v>
      </c>
      <c r="X234" s="216">
        <f>Variables!$I$31</f>
        <v>0.4</v>
      </c>
      <c r="Y234" s="216">
        <f>Variables!$I$31</f>
        <v>0.4</v>
      </c>
      <c r="Z234" s="216">
        <f>Variables!$I$31</f>
        <v>0.4</v>
      </c>
      <c r="AA234" s="216">
        <f>Variables!$I$31</f>
        <v>0.4</v>
      </c>
      <c r="AB234" s="216">
        <f>Variables!$I$31</f>
        <v>0.4</v>
      </c>
      <c r="AC234" s="216">
        <f>Variables!$I$31</f>
        <v>0.4</v>
      </c>
      <c r="AD234" s="216">
        <f>Variables!$I$31</f>
        <v>0.4</v>
      </c>
      <c r="AE234" s="216">
        <f>Variables!$I$31</f>
        <v>0.4</v>
      </c>
      <c r="AF234" s="216">
        <f>Variables!$I$31</f>
        <v>0.4</v>
      </c>
      <c r="AG234" s="216">
        <f>Variables!$I$31</f>
        <v>0.4</v>
      </c>
      <c r="AH234" s="216">
        <f>Variables!$I$31</f>
        <v>0.4</v>
      </c>
      <c r="AI234" s="216">
        <f>Variables!$I$31</f>
        <v>0.4</v>
      </c>
      <c r="AJ234" s="216">
        <f>Variables!$I$31</f>
        <v>0.4</v>
      </c>
      <c r="AK234" s="216">
        <f>Variables!$I$31</f>
        <v>0.4</v>
      </c>
      <c r="AL234" s="216">
        <f>Variables!$I$31</f>
        <v>0.4</v>
      </c>
      <c r="AM234" s="216">
        <f>Variables!$I$31</f>
        <v>0.4</v>
      </c>
      <c r="AN234" s="216">
        <f>Variables!$I$31</f>
        <v>0.4</v>
      </c>
      <c r="AO234" s="216">
        <f>Variables!$I$31</f>
        <v>0.4</v>
      </c>
      <c r="AP234" s="216">
        <f>Variables!$I$31</f>
        <v>0.4</v>
      </c>
      <c r="AQ234" s="216">
        <f>Variables!$I$31</f>
        <v>0.4</v>
      </c>
      <c r="AR234" s="216">
        <f>Variables!$I$31</f>
        <v>0.4</v>
      </c>
      <c r="AS234" s="216">
        <f>Variables!$I$31</f>
        <v>0.4</v>
      </c>
      <c r="AT234" s="216">
        <f>Variables!$I$31</f>
        <v>0.4</v>
      </c>
      <c r="AU234" s="216">
        <f>Variables!$I$31</f>
        <v>0.4</v>
      </c>
      <c r="AV234" s="216">
        <f>Variables!$I$31</f>
        <v>0.4</v>
      </c>
      <c r="AW234" s="216">
        <f>Variables!$I$31</f>
        <v>0.4</v>
      </c>
      <c r="AX234" s="216">
        <f>Variables!$I$31</f>
        <v>0.4</v>
      </c>
      <c r="AY234" s="216">
        <f>Variables!$I$31</f>
        <v>0.4</v>
      </c>
      <c r="AZ234" s="216">
        <f>Variables!$I$31</f>
        <v>0.4</v>
      </c>
      <c r="BA234" s="216">
        <f>Variables!$I$31</f>
        <v>0.4</v>
      </c>
      <c r="BB234" s="216">
        <f>Variables!$I$31</f>
        <v>0.4</v>
      </c>
      <c r="BC234" s="216">
        <f>Variables!$I$31</f>
        <v>0.4</v>
      </c>
      <c r="BD234" s="216">
        <f>Variables!$I$31</f>
        <v>0.4</v>
      </c>
      <c r="BE234" s="216">
        <f>Variables!$I$31</f>
        <v>0.4</v>
      </c>
      <c r="BF234" s="216">
        <f>Variables!$I$31</f>
        <v>0.4</v>
      </c>
      <c r="BG234" s="216">
        <f>Variables!$I$31</f>
        <v>0.4</v>
      </c>
      <c r="BH234" s="216">
        <f>Variables!$I$31</f>
        <v>0.4</v>
      </c>
      <c r="BI234" s="216">
        <f>Variables!$I$31</f>
        <v>0.4</v>
      </c>
      <c r="BJ234" s="216">
        <f>Variables!$I$31</f>
        <v>0.4</v>
      </c>
      <c r="BK234" s="216">
        <f>Variables!$I$31</f>
        <v>0.4</v>
      </c>
      <c r="BL234" s="216">
        <f>Variables!$I$31</f>
        <v>0.4</v>
      </c>
      <c r="BM234" s="216">
        <f>Variables!$I$31</f>
        <v>0.4</v>
      </c>
      <c r="BN234" s="216">
        <f>Variables!$I$31</f>
        <v>0.4</v>
      </c>
      <c r="BO234" s="216">
        <f>Variables!$I$31</f>
        <v>0.4</v>
      </c>
      <c r="BP234" s="216">
        <f>Variables!$I$31</f>
        <v>0.4</v>
      </c>
      <c r="BQ234" s="216">
        <f>Variables!$I$31</f>
        <v>0.4</v>
      </c>
    </row>
    <row r="235" spans="5:69">
      <c r="E235" s="326"/>
      <c r="F235" s="328"/>
      <c r="G235" s="329"/>
      <c r="H235" s="330"/>
      <c r="I235" s="234" t="s">
        <v>321</v>
      </c>
      <c r="J235" s="200">
        <f>J179*J233*J234</f>
        <v>0.62176165803108807</v>
      </c>
      <c r="K235" s="200">
        <f>K179*K233*K234</f>
        <v>0.6404145077720208</v>
      </c>
      <c r="L235" s="200">
        <f t="shared" ref="L235:BQ235" si="176">L179*L233*L234</f>
        <v>0.65962694300518143</v>
      </c>
      <c r="M235" s="200">
        <f t="shared" si="176"/>
        <v>0.67941575129533682</v>
      </c>
      <c r="N235" s="200">
        <f t="shared" si="176"/>
        <v>0.6997982238341971</v>
      </c>
      <c r="O235" s="200">
        <f t="shared" si="176"/>
        <v>0.72079217054922307</v>
      </c>
      <c r="P235" s="200">
        <f t="shared" si="176"/>
        <v>0.74241593566569974</v>
      </c>
      <c r="Q235" s="200">
        <f t="shared" si="176"/>
        <v>0.76468841373567065</v>
      </c>
      <c r="R235" s="200">
        <f t="shared" si="176"/>
        <v>0.78762906614774075</v>
      </c>
      <c r="S235" s="200">
        <f t="shared" si="176"/>
        <v>0.81125793813217306</v>
      </c>
      <c r="T235" s="200">
        <f t="shared" si="176"/>
        <v>0.8355956762761384</v>
      </c>
      <c r="U235" s="200">
        <f t="shared" si="176"/>
        <v>0.86066354656442234</v>
      </c>
      <c r="V235" s="200">
        <f t="shared" si="176"/>
        <v>0.886483452961355</v>
      </c>
      <c r="W235" s="200">
        <f t="shared" si="176"/>
        <v>0.91307795655019586</v>
      </c>
      <c r="X235" s="200">
        <f t="shared" si="176"/>
        <v>0.94047029524670178</v>
      </c>
      <c r="Y235" s="200">
        <f t="shared" si="176"/>
        <v>0.96868440410410273</v>
      </c>
      <c r="Z235" s="200">
        <f t="shared" si="176"/>
        <v>0.99774493622722593</v>
      </c>
      <c r="AA235" s="200">
        <f t="shared" si="176"/>
        <v>1.0276772843140427</v>
      </c>
      <c r="AB235" s="200">
        <f t="shared" si="176"/>
        <v>1.0585076028434641</v>
      </c>
      <c r="AC235" s="200">
        <f t="shared" si="176"/>
        <v>1.0902628309287679</v>
      </c>
      <c r="AD235" s="200">
        <f t="shared" si="176"/>
        <v>1.1229707158566309</v>
      </c>
      <c r="AE235" s="200">
        <f t="shared" si="176"/>
        <v>1.1566598373323298</v>
      </c>
      <c r="AF235" s="200">
        <f t="shared" si="176"/>
        <v>1.1913596324522997</v>
      </c>
      <c r="AG235" s="200">
        <f t="shared" si="176"/>
        <v>1.2271004214258685</v>
      </c>
      <c r="AH235" s="200">
        <f t="shared" si="176"/>
        <v>1.2639134340686446</v>
      </c>
      <c r="AI235" s="200">
        <f t="shared" si="176"/>
        <v>1.3018308370907041</v>
      </c>
      <c r="AJ235" s="200">
        <f t="shared" si="176"/>
        <v>1.3408857622034251</v>
      </c>
      <c r="AK235" s="200">
        <f t="shared" si="176"/>
        <v>1.3811123350695278</v>
      </c>
      <c r="AL235" s="200">
        <f t="shared" si="176"/>
        <v>1.4225457051216139</v>
      </c>
      <c r="AM235" s="200">
        <f t="shared" si="176"/>
        <v>1.4652220762752621</v>
      </c>
      <c r="AN235" s="200">
        <f t="shared" si="176"/>
        <v>1.50917873856352</v>
      </c>
      <c r="AO235" s="200">
        <f t="shared" si="176"/>
        <v>1.5544541007204258</v>
      </c>
      <c r="AP235" s="200">
        <f t="shared" si="176"/>
        <v>1.6010877237420384</v>
      </c>
      <c r="AQ235" s="200">
        <f t="shared" si="176"/>
        <v>1.6491203554542997</v>
      </c>
      <c r="AR235" s="200">
        <f t="shared" si="176"/>
        <v>1.6985939661179288</v>
      </c>
      <c r="AS235" s="200">
        <f t="shared" si="176"/>
        <v>1.7495517851014668</v>
      </c>
      <c r="AT235" s="200">
        <f t="shared" si="176"/>
        <v>1.8020383386545111</v>
      </c>
      <c r="AU235" s="200">
        <f t="shared" si="176"/>
        <v>1.8560994888141462</v>
      </c>
      <c r="AV235" s="200">
        <f t="shared" si="176"/>
        <v>1.9117824734785707</v>
      </c>
      <c r="AW235" s="200">
        <f t="shared" si="176"/>
        <v>1.9691359476829282</v>
      </c>
      <c r="AX235" s="200">
        <f t="shared" si="176"/>
        <v>2.0282100261134159</v>
      </c>
      <c r="AY235" s="200">
        <f t="shared" si="176"/>
        <v>2.0890563268968179</v>
      </c>
      <c r="AZ235" s="200">
        <f t="shared" si="176"/>
        <v>2.1517280167037227</v>
      </c>
      <c r="BA235" s="200">
        <f t="shared" si="176"/>
        <v>2.2162798572048348</v>
      </c>
      <c r="BB235" s="200">
        <f t="shared" si="176"/>
        <v>2.2827682529209796</v>
      </c>
      <c r="BC235" s="200">
        <f t="shared" si="176"/>
        <v>2.3512513005086091</v>
      </c>
      <c r="BD235" s="200">
        <f t="shared" si="176"/>
        <v>2.4217888395238671</v>
      </c>
      <c r="BE235" s="200">
        <f t="shared" si="176"/>
        <v>2.4944425047095837</v>
      </c>
      <c r="BF235" s="200">
        <f t="shared" si="176"/>
        <v>2.5692757798508712</v>
      </c>
      <c r="BG235" s="200">
        <f t="shared" si="176"/>
        <v>2.6463540532463972</v>
      </c>
      <c r="BH235" s="200">
        <f t="shared" si="176"/>
        <v>2.725744674843789</v>
      </c>
      <c r="BI235" s="200">
        <f t="shared" si="176"/>
        <v>2.8075170150891031</v>
      </c>
      <c r="BJ235" s="200">
        <f t="shared" si="176"/>
        <v>2.8917425255417761</v>
      </c>
      <c r="BK235" s="200">
        <f t="shared" si="176"/>
        <v>2.9784948013080297</v>
      </c>
      <c r="BL235" s="200">
        <f t="shared" si="176"/>
        <v>3.067849645347271</v>
      </c>
      <c r="BM235" s="200">
        <f t="shared" si="176"/>
        <v>3.1598851347076891</v>
      </c>
      <c r="BN235" s="200">
        <f t="shared" si="176"/>
        <v>3.2546816887489194</v>
      </c>
      <c r="BO235" s="200">
        <f t="shared" si="176"/>
        <v>3.3523221394113869</v>
      </c>
      <c r="BP235" s="200">
        <f t="shared" si="176"/>
        <v>3.4528918035937282</v>
      </c>
      <c r="BQ235" s="200">
        <f t="shared" si="176"/>
        <v>3.5564785577015408</v>
      </c>
    </row>
    <row r="236" spans="5:69">
      <c r="E236" s="326"/>
      <c r="F236" s="328"/>
      <c r="G236" s="329"/>
      <c r="H236" s="330"/>
      <c r="I236" s="234" t="s">
        <v>324</v>
      </c>
      <c r="J236" s="200">
        <f>J235/J284</f>
        <v>0.62176165803108807</v>
      </c>
      <c r="K236" s="200">
        <f>K235/K284</f>
        <v>0.62785736056080466</v>
      </c>
      <c r="L236" s="200">
        <f t="shared" ref="L236:BQ236" si="177">L235/L284</f>
        <v>0.6340128248800283</v>
      </c>
      <c r="M236" s="200">
        <f t="shared" si="177"/>
        <v>0.64022863688865583</v>
      </c>
      <c r="N236" s="200">
        <f t="shared" si="177"/>
        <v>0.64650538823070169</v>
      </c>
      <c r="O236" s="200">
        <f t="shared" si="177"/>
        <v>0.65284367635061047</v>
      </c>
      <c r="P236" s="200">
        <f t="shared" si="177"/>
        <v>0.65924410455012639</v>
      </c>
      <c r="Q236" s="200">
        <f t="shared" si="177"/>
        <v>0.66570728204571583</v>
      </c>
      <c r="R236" s="200">
        <f t="shared" si="177"/>
        <v>0.67223382402655607</v>
      </c>
      <c r="S236" s="200">
        <f t="shared" si="177"/>
        <v>0.67882435171309108</v>
      </c>
      <c r="T236" s="200">
        <f t="shared" si="177"/>
        <v>0.68547949241616069</v>
      </c>
      <c r="U236" s="200">
        <f t="shared" si="177"/>
        <v>0.69219987959671103</v>
      </c>
      <c r="V236" s="200">
        <f t="shared" si="177"/>
        <v>0.69898615292609056</v>
      </c>
      <c r="W236" s="200">
        <f t="shared" si="177"/>
        <v>0.70583895834693489</v>
      </c>
      <c r="X236" s="200">
        <f t="shared" si="177"/>
        <v>0.71275894813464979</v>
      </c>
      <c r="Y236" s="200">
        <f t="shared" si="177"/>
        <v>0.71974678095949929</v>
      </c>
      <c r="Z236" s="200">
        <f t="shared" si="177"/>
        <v>0.7268031219492983</v>
      </c>
      <c r="AA236" s="200">
        <f t="shared" si="177"/>
        <v>0.73392864275272274</v>
      </c>
      <c r="AB236" s="200">
        <f t="shared" si="177"/>
        <v>0.74112402160323976</v>
      </c>
      <c r="AC236" s="200">
        <f t="shared" si="177"/>
        <v>0.7483899433836636</v>
      </c>
      <c r="AD236" s="200">
        <f t="shared" si="177"/>
        <v>0.75572709969134655</v>
      </c>
      <c r="AE236" s="200">
        <f t="shared" si="177"/>
        <v>0.76313618890400681</v>
      </c>
      <c r="AF236" s="200">
        <f t="shared" si="177"/>
        <v>0.77061791624620302</v>
      </c>
      <c r="AG236" s="200">
        <f t="shared" si="177"/>
        <v>0.77817299385645966</v>
      </c>
      <c r="AH236" s="200">
        <f t="shared" si="177"/>
        <v>0.78580214085505251</v>
      </c>
      <c r="AI236" s="200">
        <f t="shared" si="177"/>
        <v>0.79350608341245499</v>
      </c>
      <c r="AJ236" s="200">
        <f t="shared" si="177"/>
        <v>0.80128555481845931</v>
      </c>
      <c r="AK236" s="200">
        <f t="shared" si="177"/>
        <v>0.80914129555197356</v>
      </c>
      <c r="AL236" s="200">
        <f t="shared" si="177"/>
        <v>0.81707405335150285</v>
      </c>
      <c r="AM236" s="200">
        <f t="shared" si="177"/>
        <v>0.82508458328632139</v>
      </c>
      <c r="AN236" s="200">
        <f t="shared" si="177"/>
        <v>0.83317364782834413</v>
      </c>
      <c r="AO236" s="200">
        <f t="shared" si="177"/>
        <v>0.84134201692470045</v>
      </c>
      <c r="AP236" s="200">
        <f t="shared" si="177"/>
        <v>0.84959046807102112</v>
      </c>
      <c r="AQ236" s="200">
        <f t="shared" si="177"/>
        <v>0.85791978638544297</v>
      </c>
      <c r="AR236" s="200">
        <f t="shared" si="177"/>
        <v>0.86633076468333947</v>
      </c>
      <c r="AS236" s="200">
        <f t="shared" si="177"/>
        <v>0.87482420355278401</v>
      </c>
      <c r="AT236" s="200">
        <f t="shared" si="177"/>
        <v>0.88340091143075261</v>
      </c>
      <c r="AU236" s="200">
        <f t="shared" si="177"/>
        <v>0.89206170468007373</v>
      </c>
      <c r="AV236" s="200">
        <f t="shared" si="177"/>
        <v>0.90080740766713319</v>
      </c>
      <c r="AW236" s="200">
        <f t="shared" si="177"/>
        <v>0.90963885284034052</v>
      </c>
      <c r="AX236" s="200">
        <f t="shared" si="177"/>
        <v>0.91855688080936337</v>
      </c>
      <c r="AY236" s="200">
        <f t="shared" si="177"/>
        <v>0.9275623404251413</v>
      </c>
      <c r="AZ236" s="200">
        <f t="shared" si="177"/>
        <v>0.93665608886068186</v>
      </c>
      <c r="BA236" s="200">
        <f t="shared" si="177"/>
        <v>0.94583899169264962</v>
      </c>
      <c r="BB236" s="200">
        <f t="shared" si="177"/>
        <v>0.95511192298375402</v>
      </c>
      <c r="BC236" s="200">
        <f t="shared" si="177"/>
        <v>0.96447576536594759</v>
      </c>
      <c r="BD236" s="200">
        <f t="shared" si="177"/>
        <v>0.97393141012443729</v>
      </c>
      <c r="BE236" s="200">
        <f t="shared" si="177"/>
        <v>0.98347975728252024</v>
      </c>
      <c r="BF236" s="200">
        <f t="shared" si="177"/>
        <v>0.99312171568725061</v>
      </c>
      <c r="BG236" s="200">
        <f t="shared" si="177"/>
        <v>1.0028582030959492</v>
      </c>
      <c r="BH236" s="200">
        <f t="shared" si="177"/>
        <v>1.0126901462635567</v>
      </c>
      <c r="BI236" s="200">
        <f t="shared" si="177"/>
        <v>1.0226184810308465</v>
      </c>
      <c r="BJ236" s="200">
        <f t="shared" si="177"/>
        <v>1.0326441524135017</v>
      </c>
      <c r="BK236" s="200">
        <f t="shared" si="177"/>
        <v>1.0427681146920655</v>
      </c>
      <c r="BL236" s="200">
        <f t="shared" si="177"/>
        <v>1.0529913315027721</v>
      </c>
      <c r="BM236" s="200">
        <f t="shared" si="177"/>
        <v>1.06331477592927</v>
      </c>
      <c r="BN236" s="200">
        <f t="shared" si="177"/>
        <v>1.073739430595243</v>
      </c>
      <c r="BO236" s="200">
        <f t="shared" si="177"/>
        <v>1.0842662877579414</v>
      </c>
      <c r="BP236" s="200">
        <f t="shared" si="177"/>
        <v>1.0948963494026269</v>
      </c>
      <c r="BQ236" s="200">
        <f t="shared" si="177"/>
        <v>1.105630627337947</v>
      </c>
    </row>
    <row r="237" spans="5:69">
      <c r="E237" s="326"/>
      <c r="F237" s="328"/>
      <c r="G237" s="329"/>
      <c r="H237" s="330"/>
      <c r="I237" s="224" t="s">
        <v>299</v>
      </c>
      <c r="J237" s="200">
        <v>0</v>
      </c>
      <c r="K237" s="200">
        <f t="shared" ref="K237:BQ237" si="178">J239*$B$6</f>
        <v>0.24870466321243523</v>
      </c>
      <c r="L237" s="200">
        <f t="shared" si="178"/>
        <v>0.37549527583053949</v>
      </c>
      <c r="M237" s="200">
        <f t="shared" si="178"/>
        <v>0.44135276786728106</v>
      </c>
      <c r="N237" s="200">
        <f t="shared" si="178"/>
        <v>0.47676783868910289</v>
      </c>
      <c r="O237" s="200">
        <f t="shared" si="178"/>
        <v>0.49698607463683209</v>
      </c>
      <c r="P237" s="200">
        <f t="shared" si="178"/>
        <v>0.50963050785866026</v>
      </c>
      <c r="Q237" s="200">
        <f t="shared" si="178"/>
        <v>0.51851289574938064</v>
      </c>
      <c r="R237" s="200">
        <f t="shared" si="178"/>
        <v>0.52553936069297669</v>
      </c>
      <c r="S237" s="200">
        <f t="shared" si="178"/>
        <v>0.5316632099571108</v>
      </c>
      <c r="T237" s="200">
        <f t="shared" si="178"/>
        <v>0.5373613456637919</v>
      </c>
      <c r="U237" s="200">
        <f t="shared" si="178"/>
        <v>0.54287246979836024</v>
      </c>
      <c r="V237" s="200">
        <f t="shared" si="178"/>
        <v>0.54831618673786453</v>
      </c>
      <c r="W237" s="200">
        <f t="shared" si="178"/>
        <v>0.55375255453936845</v>
      </c>
      <c r="X237" s="200">
        <f t="shared" si="178"/>
        <v>0.55921186060845818</v>
      </c>
      <c r="Y237" s="200">
        <f t="shared" si="178"/>
        <v>0.56470950955808907</v>
      </c>
      <c r="Z237" s="200">
        <f t="shared" si="178"/>
        <v>0.5702534671628442</v>
      </c>
      <c r="AA237" s="200">
        <f t="shared" si="178"/>
        <v>0.57584798236114154</v>
      </c>
      <c r="AB237" s="200">
        <f t="shared" si="178"/>
        <v>0.58149544828165989</v>
      </c>
      <c r="AC237" s="200">
        <f t="shared" si="178"/>
        <v>0.58719733278212594</v>
      </c>
      <c r="AD237" s="200">
        <f t="shared" si="178"/>
        <v>0.59295464374452844</v>
      </c>
      <c r="AE237" s="200">
        <f t="shared" si="178"/>
        <v>0.59876816174880287</v>
      </c>
      <c r="AF237" s="200">
        <f t="shared" si="178"/>
        <v>0.60463855643600417</v>
      </c>
      <c r="AG237" s="200">
        <f t="shared" si="178"/>
        <v>0.61056644471648336</v>
      </c>
      <c r="AH237" s="200">
        <f t="shared" si="178"/>
        <v>0.61655241990082565</v>
      </c>
      <c r="AI237" s="200">
        <f t="shared" si="178"/>
        <v>0.62259706629243383</v>
      </c>
      <c r="AJ237" s="200">
        <f t="shared" si="178"/>
        <v>0.62870096651119889</v>
      </c>
      <c r="AK237" s="200">
        <f t="shared" si="178"/>
        <v>0.6348647051829831</v>
      </c>
      <c r="AL237" s="200">
        <f t="shared" si="178"/>
        <v>0.64108887081228105</v>
      </c>
      <c r="AM237" s="200">
        <f t="shared" si="178"/>
        <v>0.64737405674674164</v>
      </c>
      <c r="AN237" s="200">
        <f t="shared" si="178"/>
        <v>0.65372086168789945</v>
      </c>
      <c r="AO237" s="200">
        <f t="shared" si="178"/>
        <v>0.66012988997528743</v>
      </c>
      <c r="AP237" s="200">
        <f t="shared" si="178"/>
        <v>0.66660175175752401</v>
      </c>
      <c r="AQ237" s="200">
        <f t="shared" si="178"/>
        <v>0.67313706310717047</v>
      </c>
      <c r="AR237" s="200">
        <f t="shared" si="178"/>
        <v>0.67973644610776252</v>
      </c>
      <c r="AS237" s="200">
        <f t="shared" si="178"/>
        <v>0.68640052892721704</v>
      </c>
      <c r="AT237" s="200">
        <f t="shared" si="178"/>
        <v>0.6931299458847221</v>
      </c>
      <c r="AU237" s="200">
        <f t="shared" si="178"/>
        <v>0.69992533751466213</v>
      </c>
      <c r="AV237" s="200">
        <f t="shared" si="178"/>
        <v>0.70678735062936049</v>
      </c>
      <c r="AW237" s="200">
        <f t="shared" si="178"/>
        <v>0.71371663838153365</v>
      </c>
      <c r="AX237" s="200">
        <f t="shared" si="178"/>
        <v>0.72071386032690299</v>
      </c>
      <c r="AY237" s="200">
        <f t="shared" si="178"/>
        <v>0.72777968248719693</v>
      </c>
      <c r="AZ237" s="200">
        <f t="shared" si="178"/>
        <v>0.73491477741365507</v>
      </c>
      <c r="BA237" s="200">
        <f t="shared" si="178"/>
        <v>0.74211982425110035</v>
      </c>
      <c r="BB237" s="200">
        <f t="shared" si="178"/>
        <v>0.74939550880261008</v>
      </c>
      <c r="BC237" s="200">
        <f t="shared" si="178"/>
        <v>0.75674252359480665</v>
      </c>
      <c r="BD237" s="200">
        <f t="shared" si="178"/>
        <v>0.76416156794378243</v>
      </c>
      <c r="BE237" s="200">
        <f t="shared" si="178"/>
        <v>0.77165334802166619</v>
      </c>
      <c r="BF237" s="200">
        <f t="shared" si="178"/>
        <v>0.77921857692384133</v>
      </c>
      <c r="BG237" s="200">
        <f t="shared" si="178"/>
        <v>0.78685797473682095</v>
      </c>
      <c r="BH237" s="200">
        <f t="shared" si="178"/>
        <v>0.7945722686067902</v>
      </c>
      <c r="BI237" s="200">
        <f t="shared" si="178"/>
        <v>0.80236219280881782</v>
      </c>
      <c r="BJ237" s="200">
        <f t="shared" si="178"/>
        <v>0.81022848881674747</v>
      </c>
      <c r="BK237" s="200">
        <f t="shared" si="178"/>
        <v>0.81817190537377449</v>
      </c>
      <c r="BL237" s="200">
        <f t="shared" si="178"/>
        <v>0.82619319856371343</v>
      </c>
      <c r="BM237" s="200">
        <f t="shared" si="178"/>
        <v>0.83429313188296561</v>
      </c>
      <c r="BN237" s="200">
        <f t="shared" si="178"/>
        <v>0.842472476313191</v>
      </c>
      <c r="BO237" s="200">
        <f t="shared" si="178"/>
        <v>0.85073201039469282</v>
      </c>
      <c r="BP237" s="200">
        <f t="shared" si="178"/>
        <v>0.85907252030052295</v>
      </c>
      <c r="BQ237" s="200">
        <f t="shared" si="178"/>
        <v>0.86749479991131229</v>
      </c>
    </row>
    <row r="238" spans="5:69">
      <c r="E238" s="326"/>
      <c r="F238" s="328"/>
      <c r="G238" s="329"/>
      <c r="H238" s="330"/>
      <c r="I238" s="224" t="s">
        <v>301</v>
      </c>
      <c r="J238" s="200">
        <v>0</v>
      </c>
      <c r="K238" s="200">
        <f t="shared" ref="K238:BQ238" si="179">J239*$B$7</f>
        <v>6.2176165803108807E-2</v>
      </c>
      <c r="L238" s="200">
        <f t="shared" si="179"/>
        <v>9.3873818957634872E-2</v>
      </c>
      <c r="M238" s="200">
        <f t="shared" si="179"/>
        <v>0.11033819196682026</v>
      </c>
      <c r="N238" s="200">
        <f t="shared" si="179"/>
        <v>0.11919195967227572</v>
      </c>
      <c r="O238" s="200">
        <f t="shared" si="179"/>
        <v>0.12424651865920802</v>
      </c>
      <c r="P238" s="200">
        <f t="shared" si="179"/>
        <v>0.12740762696466507</v>
      </c>
      <c r="Q238" s="200">
        <f t="shared" si="179"/>
        <v>0.12962822393734516</v>
      </c>
      <c r="R238" s="200">
        <f t="shared" si="179"/>
        <v>0.13138484017324417</v>
      </c>
      <c r="S238" s="200">
        <f t="shared" si="179"/>
        <v>0.1329158024892777</v>
      </c>
      <c r="T238" s="200">
        <f t="shared" si="179"/>
        <v>0.13434033641594798</v>
      </c>
      <c r="U238" s="200">
        <f t="shared" si="179"/>
        <v>0.13571811744959006</v>
      </c>
      <c r="V238" s="200">
        <f t="shared" si="179"/>
        <v>0.13707904668446613</v>
      </c>
      <c r="W238" s="200">
        <f t="shared" si="179"/>
        <v>0.13843813863484211</v>
      </c>
      <c r="X238" s="200">
        <f t="shared" si="179"/>
        <v>0.13980296515211454</v>
      </c>
      <c r="Y238" s="200">
        <f t="shared" si="179"/>
        <v>0.14117737738952227</v>
      </c>
      <c r="Z238" s="200">
        <f t="shared" si="179"/>
        <v>0.14256336679071105</v>
      </c>
      <c r="AA238" s="200">
        <f t="shared" si="179"/>
        <v>0.14396199559028539</v>
      </c>
      <c r="AB238" s="200">
        <f t="shared" si="179"/>
        <v>0.14537386207041497</v>
      </c>
      <c r="AC238" s="200">
        <f t="shared" si="179"/>
        <v>0.14679933319553148</v>
      </c>
      <c r="AD238" s="200">
        <f t="shared" si="179"/>
        <v>0.14823866093613211</v>
      </c>
      <c r="AE238" s="200">
        <f t="shared" si="179"/>
        <v>0.14969204043720072</v>
      </c>
      <c r="AF238" s="200">
        <f t="shared" si="179"/>
        <v>0.15115963910900104</v>
      </c>
      <c r="AG238" s="200">
        <f t="shared" si="179"/>
        <v>0.15264161117912084</v>
      </c>
      <c r="AH238" s="200">
        <f t="shared" si="179"/>
        <v>0.15413810497520641</v>
      </c>
      <c r="AI238" s="200">
        <f t="shared" si="179"/>
        <v>0.15564926657310846</v>
      </c>
      <c r="AJ238" s="200">
        <f t="shared" si="179"/>
        <v>0.15717524162779972</v>
      </c>
      <c r="AK238" s="200">
        <f t="shared" si="179"/>
        <v>0.15871617629574578</v>
      </c>
      <c r="AL238" s="200">
        <f t="shared" si="179"/>
        <v>0.16027221770307026</v>
      </c>
      <c r="AM238" s="200">
        <f t="shared" si="179"/>
        <v>0.16184351418668541</v>
      </c>
      <c r="AN238" s="200">
        <f t="shared" si="179"/>
        <v>0.16343021542197486</v>
      </c>
      <c r="AO238" s="200">
        <f t="shared" si="179"/>
        <v>0.16503247249382186</v>
      </c>
      <c r="AP238" s="200">
        <f t="shared" si="179"/>
        <v>0.166650437939381</v>
      </c>
      <c r="AQ238" s="200">
        <f t="shared" si="179"/>
        <v>0.16828426577679262</v>
      </c>
      <c r="AR238" s="200">
        <f t="shared" si="179"/>
        <v>0.16993411152694063</v>
      </c>
      <c r="AS238" s="200">
        <f t="shared" si="179"/>
        <v>0.17160013223180426</v>
      </c>
      <c r="AT238" s="200">
        <f t="shared" si="179"/>
        <v>0.17328248647118052</v>
      </c>
      <c r="AU238" s="200">
        <f t="shared" si="179"/>
        <v>0.17498133437866553</v>
      </c>
      <c r="AV238" s="200">
        <f t="shared" si="179"/>
        <v>0.17669683765734012</v>
      </c>
      <c r="AW238" s="200">
        <f t="shared" si="179"/>
        <v>0.17842915959538341</v>
      </c>
      <c r="AX238" s="200">
        <f t="shared" si="179"/>
        <v>0.18017846508172575</v>
      </c>
      <c r="AY238" s="200">
        <f t="shared" si="179"/>
        <v>0.18194492062179923</v>
      </c>
      <c r="AZ238" s="200">
        <f t="shared" si="179"/>
        <v>0.18372869435341377</v>
      </c>
      <c r="BA238" s="200">
        <f t="shared" si="179"/>
        <v>0.18552995606277509</v>
      </c>
      <c r="BB238" s="200">
        <f t="shared" si="179"/>
        <v>0.18734887720065252</v>
      </c>
      <c r="BC238" s="200">
        <f t="shared" si="179"/>
        <v>0.18918563089870166</v>
      </c>
      <c r="BD238" s="200">
        <f t="shared" si="179"/>
        <v>0.19104039198594561</v>
      </c>
      <c r="BE238" s="200">
        <f t="shared" si="179"/>
        <v>0.19291333700541655</v>
      </c>
      <c r="BF238" s="200">
        <f t="shared" si="179"/>
        <v>0.19480464423096033</v>
      </c>
      <c r="BG238" s="200">
        <f t="shared" si="179"/>
        <v>0.19671449368420524</v>
      </c>
      <c r="BH238" s="200">
        <f t="shared" si="179"/>
        <v>0.19864306715169755</v>
      </c>
      <c r="BI238" s="200">
        <f t="shared" si="179"/>
        <v>0.20059054820220446</v>
      </c>
      <c r="BJ238" s="200">
        <f t="shared" si="179"/>
        <v>0.20255712220418687</v>
      </c>
      <c r="BK238" s="200">
        <f t="shared" si="179"/>
        <v>0.20454297634344362</v>
      </c>
      <c r="BL238" s="200">
        <f t="shared" si="179"/>
        <v>0.20654829964092836</v>
      </c>
      <c r="BM238" s="200">
        <f t="shared" si="179"/>
        <v>0.2085732829707414</v>
      </c>
      <c r="BN238" s="200">
        <f t="shared" si="179"/>
        <v>0.21061811907829775</v>
      </c>
      <c r="BO238" s="200">
        <f t="shared" si="179"/>
        <v>0.2126830025986732</v>
      </c>
      <c r="BP238" s="200">
        <f t="shared" si="179"/>
        <v>0.21476813007513074</v>
      </c>
      <c r="BQ238" s="200">
        <f t="shared" si="179"/>
        <v>0.21687369997782807</v>
      </c>
    </row>
    <row r="239" spans="5:69">
      <c r="E239" s="326"/>
      <c r="F239" s="328"/>
      <c r="G239" s="329"/>
      <c r="H239" s="330"/>
      <c r="I239" s="224" t="s">
        <v>295</v>
      </c>
      <c r="J239" s="200">
        <f>J236+J237+J238</f>
        <v>0.62176165803108807</v>
      </c>
      <c r="K239" s="200">
        <f>K236+K237+K238</f>
        <v>0.93873818957634869</v>
      </c>
      <c r="L239" s="200">
        <f t="shared" ref="L239:BQ239" si="180">L236+L237+L238</f>
        <v>1.1033819196682026</v>
      </c>
      <c r="M239" s="200">
        <f t="shared" si="180"/>
        <v>1.1919195967227572</v>
      </c>
      <c r="N239" s="200">
        <f t="shared" si="180"/>
        <v>1.2424651865920802</v>
      </c>
      <c r="O239" s="200">
        <f t="shared" si="180"/>
        <v>1.2740762696466505</v>
      </c>
      <c r="P239" s="200">
        <f t="shared" si="180"/>
        <v>1.2962822393734517</v>
      </c>
      <c r="Q239" s="200">
        <f t="shared" si="180"/>
        <v>1.3138484017324417</v>
      </c>
      <c r="R239" s="200">
        <f t="shared" si="180"/>
        <v>1.329158024892777</v>
      </c>
      <c r="S239" s="200">
        <f t="shared" si="180"/>
        <v>1.3434033641594798</v>
      </c>
      <c r="T239" s="200">
        <f t="shared" si="180"/>
        <v>1.3571811744959006</v>
      </c>
      <c r="U239" s="200">
        <f t="shared" si="180"/>
        <v>1.3707904668446613</v>
      </c>
      <c r="V239" s="200">
        <f t="shared" si="180"/>
        <v>1.3843813863484211</v>
      </c>
      <c r="W239" s="200">
        <f t="shared" si="180"/>
        <v>1.3980296515211454</v>
      </c>
      <c r="X239" s="200">
        <f t="shared" si="180"/>
        <v>1.4117737738952227</v>
      </c>
      <c r="Y239" s="200">
        <f t="shared" si="180"/>
        <v>1.4256336679071104</v>
      </c>
      <c r="Z239" s="200">
        <f t="shared" si="180"/>
        <v>1.4396199559028537</v>
      </c>
      <c r="AA239" s="200">
        <f t="shared" si="180"/>
        <v>1.4537386207041496</v>
      </c>
      <c r="AB239" s="200">
        <f t="shared" si="180"/>
        <v>1.4679933319553147</v>
      </c>
      <c r="AC239" s="200">
        <f t="shared" si="180"/>
        <v>1.4823866093613212</v>
      </c>
      <c r="AD239" s="200">
        <f t="shared" si="180"/>
        <v>1.4969204043720072</v>
      </c>
      <c r="AE239" s="200">
        <f t="shared" si="180"/>
        <v>1.5115963910900103</v>
      </c>
      <c r="AF239" s="200">
        <f t="shared" si="180"/>
        <v>1.5264161117912083</v>
      </c>
      <c r="AG239" s="200">
        <f t="shared" si="180"/>
        <v>1.5413810497520639</v>
      </c>
      <c r="AH239" s="200">
        <f t="shared" si="180"/>
        <v>1.5564926657310845</v>
      </c>
      <c r="AI239" s="200">
        <f t="shared" si="180"/>
        <v>1.5717524162779972</v>
      </c>
      <c r="AJ239" s="200">
        <f t="shared" si="180"/>
        <v>1.5871617629574577</v>
      </c>
      <c r="AK239" s="200">
        <f t="shared" si="180"/>
        <v>1.6027221770307025</v>
      </c>
      <c r="AL239" s="200">
        <f t="shared" si="180"/>
        <v>1.6184351418668541</v>
      </c>
      <c r="AM239" s="200">
        <f t="shared" si="180"/>
        <v>1.6343021542197484</v>
      </c>
      <c r="AN239" s="200">
        <f t="shared" si="180"/>
        <v>1.6503247249382185</v>
      </c>
      <c r="AO239" s="200">
        <f t="shared" si="180"/>
        <v>1.6665043793938099</v>
      </c>
      <c r="AP239" s="200">
        <f t="shared" si="180"/>
        <v>1.6828426577679261</v>
      </c>
      <c r="AQ239" s="200">
        <f t="shared" si="180"/>
        <v>1.6993411152694062</v>
      </c>
      <c r="AR239" s="200">
        <f t="shared" si="180"/>
        <v>1.7160013223180426</v>
      </c>
      <c r="AS239" s="200">
        <f t="shared" si="180"/>
        <v>1.7328248647118052</v>
      </c>
      <c r="AT239" s="200">
        <f t="shared" si="180"/>
        <v>1.7498133437866552</v>
      </c>
      <c r="AU239" s="200">
        <f t="shared" si="180"/>
        <v>1.7669683765734012</v>
      </c>
      <c r="AV239" s="200">
        <f t="shared" si="180"/>
        <v>1.7842915959538339</v>
      </c>
      <c r="AW239" s="200">
        <f t="shared" si="180"/>
        <v>1.8017846508172575</v>
      </c>
      <c r="AX239" s="200">
        <f t="shared" si="180"/>
        <v>1.8194492062179921</v>
      </c>
      <c r="AY239" s="200">
        <f t="shared" si="180"/>
        <v>1.8372869435341377</v>
      </c>
      <c r="AZ239" s="200">
        <f t="shared" si="180"/>
        <v>1.8552995606277507</v>
      </c>
      <c r="BA239" s="200">
        <f t="shared" si="180"/>
        <v>1.873488772006525</v>
      </c>
      <c r="BB239" s="200">
        <f t="shared" si="180"/>
        <v>1.8918563089870166</v>
      </c>
      <c r="BC239" s="200">
        <f t="shared" si="180"/>
        <v>1.910403919859456</v>
      </c>
      <c r="BD239" s="200">
        <f t="shared" si="180"/>
        <v>1.9291333700541653</v>
      </c>
      <c r="BE239" s="200">
        <f t="shared" si="180"/>
        <v>1.9480464423096031</v>
      </c>
      <c r="BF239" s="200">
        <f t="shared" si="180"/>
        <v>1.9671449368420524</v>
      </c>
      <c r="BG239" s="200">
        <f t="shared" si="180"/>
        <v>1.9864306715169753</v>
      </c>
      <c r="BH239" s="200">
        <f t="shared" si="180"/>
        <v>2.0059054820220443</v>
      </c>
      <c r="BI239" s="200">
        <f t="shared" si="180"/>
        <v>2.0255712220418687</v>
      </c>
      <c r="BJ239" s="200">
        <f t="shared" si="180"/>
        <v>2.0454297634344361</v>
      </c>
      <c r="BK239" s="200">
        <f t="shared" si="180"/>
        <v>2.0654829964092833</v>
      </c>
      <c r="BL239" s="200">
        <f t="shared" si="180"/>
        <v>2.085732829707414</v>
      </c>
      <c r="BM239" s="200">
        <f t="shared" si="180"/>
        <v>2.1061811907829773</v>
      </c>
      <c r="BN239" s="200">
        <f t="shared" si="180"/>
        <v>2.1268300259867319</v>
      </c>
      <c r="BO239" s="200">
        <f t="shared" si="180"/>
        <v>2.1476813007513074</v>
      </c>
      <c r="BP239" s="200">
        <f t="shared" si="180"/>
        <v>2.1687369997782806</v>
      </c>
      <c r="BQ239" s="200">
        <f t="shared" si="180"/>
        <v>2.1899991272270873</v>
      </c>
    </row>
    <row r="240" spans="5:69">
      <c r="E240" s="326"/>
      <c r="F240" s="328"/>
      <c r="G240" s="329"/>
      <c r="H240" s="330"/>
      <c r="I240" s="224" t="s">
        <v>326</v>
      </c>
      <c r="J240" s="219">
        <f>Variables!$I$24</f>
        <v>60000</v>
      </c>
      <c r="K240" s="219">
        <f>Variables!$I$24</f>
        <v>60000</v>
      </c>
      <c r="L240" s="219">
        <f>Variables!$I$24</f>
        <v>60000</v>
      </c>
      <c r="M240" s="219">
        <f>Variables!$I$24</f>
        <v>60000</v>
      </c>
      <c r="N240" s="219">
        <f>Variables!$I$24</f>
        <v>60000</v>
      </c>
      <c r="O240" s="219">
        <f>Variables!$I$24</f>
        <v>60000</v>
      </c>
      <c r="P240" s="219">
        <f>Variables!$I$24</f>
        <v>60000</v>
      </c>
      <c r="Q240" s="219">
        <f>Variables!$I$24</f>
        <v>60000</v>
      </c>
      <c r="R240" s="219">
        <f>Variables!$I$24</f>
        <v>60000</v>
      </c>
      <c r="S240" s="219">
        <f>Variables!$I$24</f>
        <v>60000</v>
      </c>
      <c r="T240" s="219">
        <f>Variables!$I$24</f>
        <v>60000</v>
      </c>
      <c r="U240" s="219">
        <f>Variables!$I$24</f>
        <v>60000</v>
      </c>
      <c r="V240" s="219">
        <f>Variables!$I$24</f>
        <v>60000</v>
      </c>
      <c r="W240" s="219">
        <f>Variables!$I$24</f>
        <v>60000</v>
      </c>
      <c r="X240" s="219">
        <f>Variables!$I$24</f>
        <v>60000</v>
      </c>
      <c r="Y240" s="219">
        <f>Variables!$I$24</f>
        <v>60000</v>
      </c>
      <c r="Z240" s="219">
        <f>Variables!$I$24</f>
        <v>60000</v>
      </c>
      <c r="AA240" s="219">
        <f>Variables!$I$24</f>
        <v>60000</v>
      </c>
      <c r="AB240" s="219">
        <f>Variables!$I$24</f>
        <v>60000</v>
      </c>
      <c r="AC240" s="219">
        <f>Variables!$I$24</f>
        <v>60000</v>
      </c>
      <c r="AD240" s="219">
        <f>Variables!$I$24</f>
        <v>60000</v>
      </c>
      <c r="AE240" s="219">
        <f>Variables!$I$24</f>
        <v>60000</v>
      </c>
      <c r="AF240" s="219">
        <f>Variables!$I$24</f>
        <v>60000</v>
      </c>
      <c r="AG240" s="219">
        <f>Variables!$I$24</f>
        <v>60000</v>
      </c>
      <c r="AH240" s="219">
        <f>Variables!$I$24</f>
        <v>60000</v>
      </c>
      <c r="AI240" s="219">
        <f>Variables!$I$24</f>
        <v>60000</v>
      </c>
      <c r="AJ240" s="219">
        <f>Variables!$I$24</f>
        <v>60000</v>
      </c>
      <c r="AK240" s="219">
        <f>Variables!$I$24</f>
        <v>60000</v>
      </c>
      <c r="AL240" s="219">
        <f>Variables!$I$24</f>
        <v>60000</v>
      </c>
      <c r="AM240" s="219">
        <f>Variables!$I$24</f>
        <v>60000</v>
      </c>
      <c r="AN240" s="219">
        <f>Variables!$I$24</f>
        <v>60000</v>
      </c>
      <c r="AO240" s="219">
        <f>Variables!$I$24</f>
        <v>60000</v>
      </c>
      <c r="AP240" s="219">
        <f>Variables!$I$24</f>
        <v>60000</v>
      </c>
      <c r="AQ240" s="219">
        <f>Variables!$I$24</f>
        <v>60000</v>
      </c>
      <c r="AR240" s="219">
        <f>Variables!$I$24</f>
        <v>60000</v>
      </c>
      <c r="AS240" s="219">
        <f>Variables!$I$24</f>
        <v>60000</v>
      </c>
      <c r="AT240" s="219">
        <f>Variables!$I$24</f>
        <v>60000</v>
      </c>
      <c r="AU240" s="219">
        <f>Variables!$I$24</f>
        <v>60000</v>
      </c>
      <c r="AV240" s="219">
        <f>Variables!$I$24</f>
        <v>60000</v>
      </c>
      <c r="AW240" s="219">
        <f>Variables!$I$24</f>
        <v>60000</v>
      </c>
      <c r="AX240" s="219">
        <f>Variables!$I$24</f>
        <v>60000</v>
      </c>
      <c r="AY240" s="219">
        <f>Variables!$I$24</f>
        <v>60000</v>
      </c>
      <c r="AZ240" s="219">
        <f>Variables!$I$24</f>
        <v>60000</v>
      </c>
      <c r="BA240" s="219">
        <f>Variables!$I$24</f>
        <v>60000</v>
      </c>
      <c r="BB240" s="219">
        <f>Variables!$I$24</f>
        <v>60000</v>
      </c>
      <c r="BC240" s="219">
        <f>Variables!$I$24</f>
        <v>60000</v>
      </c>
      <c r="BD240" s="219">
        <f>Variables!$I$24</f>
        <v>60000</v>
      </c>
      <c r="BE240" s="219">
        <f>Variables!$I$24</f>
        <v>60000</v>
      </c>
      <c r="BF240" s="219">
        <f>Variables!$I$24</f>
        <v>60000</v>
      </c>
      <c r="BG240" s="219">
        <f>Variables!$I$24</f>
        <v>60000</v>
      </c>
      <c r="BH240" s="219">
        <f>Variables!$I$24</f>
        <v>60000</v>
      </c>
      <c r="BI240" s="219">
        <f>Variables!$I$24</f>
        <v>60000</v>
      </c>
      <c r="BJ240" s="219">
        <f>Variables!$I$24</f>
        <v>60000</v>
      </c>
      <c r="BK240" s="219">
        <f>Variables!$I$24</f>
        <v>60000</v>
      </c>
      <c r="BL240" s="219">
        <f>Variables!$I$24</f>
        <v>60000</v>
      </c>
      <c r="BM240" s="219">
        <f>Variables!$I$24</f>
        <v>60000</v>
      </c>
      <c r="BN240" s="219">
        <f>Variables!$I$24</f>
        <v>60000</v>
      </c>
      <c r="BO240" s="219">
        <f>Variables!$I$24</f>
        <v>60000</v>
      </c>
      <c r="BP240" s="219">
        <f>Variables!$I$24</f>
        <v>60000</v>
      </c>
      <c r="BQ240" s="219">
        <f>Variables!$I$24</f>
        <v>60000</v>
      </c>
    </row>
    <row r="241" spans="5:69">
      <c r="E241" s="326"/>
      <c r="F241" s="328"/>
      <c r="G241" s="329"/>
      <c r="H241" s="330"/>
      <c r="I241" s="224" t="s">
        <v>446</v>
      </c>
      <c r="J241" s="204">
        <f t="shared" ref="J241:BQ241" si="181">J240*$B$11</f>
        <v>15000</v>
      </c>
      <c r="K241" s="204">
        <f t="shared" si="181"/>
        <v>15000</v>
      </c>
      <c r="L241" s="204">
        <f t="shared" si="181"/>
        <v>15000</v>
      </c>
      <c r="M241" s="204">
        <f t="shared" si="181"/>
        <v>15000</v>
      </c>
      <c r="N241" s="204">
        <f t="shared" si="181"/>
        <v>15000</v>
      </c>
      <c r="O241" s="204">
        <f t="shared" si="181"/>
        <v>15000</v>
      </c>
      <c r="P241" s="204">
        <f t="shared" si="181"/>
        <v>15000</v>
      </c>
      <c r="Q241" s="204">
        <f t="shared" si="181"/>
        <v>15000</v>
      </c>
      <c r="R241" s="204">
        <f t="shared" si="181"/>
        <v>15000</v>
      </c>
      <c r="S241" s="204">
        <f t="shared" si="181"/>
        <v>15000</v>
      </c>
      <c r="T241" s="204">
        <f t="shared" si="181"/>
        <v>15000</v>
      </c>
      <c r="U241" s="204">
        <f t="shared" si="181"/>
        <v>15000</v>
      </c>
      <c r="V241" s="204">
        <f t="shared" si="181"/>
        <v>15000</v>
      </c>
      <c r="W241" s="204">
        <f t="shared" si="181"/>
        <v>15000</v>
      </c>
      <c r="X241" s="204">
        <f t="shared" si="181"/>
        <v>15000</v>
      </c>
      <c r="Y241" s="204">
        <f t="shared" si="181"/>
        <v>15000</v>
      </c>
      <c r="Z241" s="204">
        <f t="shared" si="181"/>
        <v>15000</v>
      </c>
      <c r="AA241" s="204">
        <f t="shared" si="181"/>
        <v>15000</v>
      </c>
      <c r="AB241" s="204">
        <f t="shared" si="181"/>
        <v>15000</v>
      </c>
      <c r="AC241" s="204">
        <f t="shared" si="181"/>
        <v>15000</v>
      </c>
      <c r="AD241" s="204">
        <f t="shared" si="181"/>
        <v>15000</v>
      </c>
      <c r="AE241" s="204">
        <f t="shared" si="181"/>
        <v>15000</v>
      </c>
      <c r="AF241" s="204">
        <f t="shared" si="181"/>
        <v>15000</v>
      </c>
      <c r="AG241" s="204">
        <f t="shared" si="181"/>
        <v>15000</v>
      </c>
      <c r="AH241" s="204">
        <f t="shared" si="181"/>
        <v>15000</v>
      </c>
      <c r="AI241" s="204">
        <f t="shared" si="181"/>
        <v>15000</v>
      </c>
      <c r="AJ241" s="204">
        <f t="shared" si="181"/>
        <v>15000</v>
      </c>
      <c r="AK241" s="204">
        <f t="shared" si="181"/>
        <v>15000</v>
      </c>
      <c r="AL241" s="204">
        <f t="shared" si="181"/>
        <v>15000</v>
      </c>
      <c r="AM241" s="204">
        <f t="shared" si="181"/>
        <v>15000</v>
      </c>
      <c r="AN241" s="204">
        <f t="shared" si="181"/>
        <v>15000</v>
      </c>
      <c r="AO241" s="204">
        <f t="shared" si="181"/>
        <v>15000</v>
      </c>
      <c r="AP241" s="204">
        <f t="shared" si="181"/>
        <v>15000</v>
      </c>
      <c r="AQ241" s="204">
        <f t="shared" si="181"/>
        <v>15000</v>
      </c>
      <c r="AR241" s="204">
        <f t="shared" si="181"/>
        <v>15000</v>
      </c>
      <c r="AS241" s="204">
        <f t="shared" si="181"/>
        <v>15000</v>
      </c>
      <c r="AT241" s="204">
        <f t="shared" si="181"/>
        <v>15000</v>
      </c>
      <c r="AU241" s="204">
        <f t="shared" si="181"/>
        <v>15000</v>
      </c>
      <c r="AV241" s="204">
        <f t="shared" si="181"/>
        <v>15000</v>
      </c>
      <c r="AW241" s="204">
        <f t="shared" si="181"/>
        <v>15000</v>
      </c>
      <c r="AX241" s="204">
        <f t="shared" si="181"/>
        <v>15000</v>
      </c>
      <c r="AY241" s="204">
        <f t="shared" si="181"/>
        <v>15000</v>
      </c>
      <c r="AZ241" s="204">
        <f t="shared" si="181"/>
        <v>15000</v>
      </c>
      <c r="BA241" s="204">
        <f t="shared" si="181"/>
        <v>15000</v>
      </c>
      <c r="BB241" s="204">
        <f t="shared" si="181"/>
        <v>15000</v>
      </c>
      <c r="BC241" s="204">
        <f t="shared" si="181"/>
        <v>15000</v>
      </c>
      <c r="BD241" s="204">
        <f t="shared" si="181"/>
        <v>15000</v>
      </c>
      <c r="BE241" s="204">
        <f t="shared" si="181"/>
        <v>15000</v>
      </c>
      <c r="BF241" s="204">
        <f t="shared" si="181"/>
        <v>15000</v>
      </c>
      <c r="BG241" s="204">
        <f t="shared" si="181"/>
        <v>15000</v>
      </c>
      <c r="BH241" s="204">
        <f t="shared" si="181"/>
        <v>15000</v>
      </c>
      <c r="BI241" s="204">
        <f t="shared" si="181"/>
        <v>15000</v>
      </c>
      <c r="BJ241" s="204">
        <f t="shared" si="181"/>
        <v>15000</v>
      </c>
      <c r="BK241" s="204">
        <f t="shared" si="181"/>
        <v>15000</v>
      </c>
      <c r="BL241" s="204">
        <f t="shared" si="181"/>
        <v>15000</v>
      </c>
      <c r="BM241" s="204">
        <f t="shared" si="181"/>
        <v>15000</v>
      </c>
      <c r="BN241" s="204">
        <f t="shared" si="181"/>
        <v>15000</v>
      </c>
      <c r="BO241" s="204">
        <f t="shared" si="181"/>
        <v>15000</v>
      </c>
      <c r="BP241" s="204">
        <f t="shared" si="181"/>
        <v>15000</v>
      </c>
      <c r="BQ241" s="204">
        <f t="shared" si="181"/>
        <v>15000</v>
      </c>
    </row>
    <row r="242" spans="5:69">
      <c r="E242" s="326"/>
      <c r="F242" s="328"/>
      <c r="G242" s="329"/>
      <c r="H242" s="330"/>
      <c r="I242" s="224" t="s">
        <v>346</v>
      </c>
      <c r="J242" s="204">
        <f>J239*J240</f>
        <v>37305.699481865282</v>
      </c>
      <c r="K242" s="204">
        <f>K239*K240</f>
        <v>56324.29137458092</v>
      </c>
      <c r="L242" s="204">
        <f t="shared" ref="L242:BQ242" si="182">L239*L240</f>
        <v>66202.915180092154</v>
      </c>
      <c r="M242" s="204">
        <f t="shared" si="182"/>
        <v>71515.175803365433</v>
      </c>
      <c r="N242" s="204">
        <f t="shared" si="182"/>
        <v>74547.911195524808</v>
      </c>
      <c r="O242" s="204">
        <f t="shared" si="182"/>
        <v>76444.576178799034</v>
      </c>
      <c r="P242" s="204">
        <f t="shared" si="182"/>
        <v>77776.934362407104</v>
      </c>
      <c r="Q242" s="204">
        <f t="shared" si="182"/>
        <v>78830.904103946494</v>
      </c>
      <c r="R242" s="204">
        <f t="shared" si="182"/>
        <v>79749.481493566622</v>
      </c>
      <c r="S242" s="204">
        <f t="shared" si="182"/>
        <v>80604.201849568795</v>
      </c>
      <c r="T242" s="204">
        <f t="shared" si="182"/>
        <v>81430.870469754038</v>
      </c>
      <c r="U242" s="204">
        <f t="shared" si="182"/>
        <v>82247.42801067968</v>
      </c>
      <c r="V242" s="204">
        <f t="shared" si="182"/>
        <v>83062.883180905264</v>
      </c>
      <c r="W242" s="204">
        <f t="shared" si="182"/>
        <v>83881.77909126872</v>
      </c>
      <c r="X242" s="204">
        <f t="shared" si="182"/>
        <v>84706.426433713365</v>
      </c>
      <c r="Y242" s="204">
        <f t="shared" si="182"/>
        <v>85538.020074426633</v>
      </c>
      <c r="Z242" s="204">
        <f t="shared" si="182"/>
        <v>86377.197354171221</v>
      </c>
      <c r="AA242" s="204">
        <f t="shared" si="182"/>
        <v>87224.317242248973</v>
      </c>
      <c r="AB242" s="204">
        <f t="shared" si="182"/>
        <v>88079.599917318876</v>
      </c>
      <c r="AC242" s="204">
        <f t="shared" si="182"/>
        <v>88943.196561679273</v>
      </c>
      <c r="AD242" s="204">
        <f t="shared" si="182"/>
        <v>89815.224262320437</v>
      </c>
      <c r="AE242" s="204">
        <f t="shared" si="182"/>
        <v>90695.783465400615</v>
      </c>
      <c r="AF242" s="204">
        <f t="shared" si="182"/>
        <v>91584.9667074725</v>
      </c>
      <c r="AG242" s="204">
        <f t="shared" si="182"/>
        <v>92482.862985123837</v>
      </c>
      <c r="AH242" s="204">
        <f t="shared" si="182"/>
        <v>93389.559943865068</v>
      </c>
      <c r="AI242" s="204">
        <f t="shared" si="182"/>
        <v>94305.144976679832</v>
      </c>
      <c r="AJ242" s="204">
        <f t="shared" si="182"/>
        <v>95229.705777447467</v>
      </c>
      <c r="AK242" s="204">
        <f t="shared" si="182"/>
        <v>96163.330621842149</v>
      </c>
      <c r="AL242" s="204">
        <f t="shared" si="182"/>
        <v>97106.10851201124</v>
      </c>
      <c r="AM242" s="204">
        <f t="shared" si="182"/>
        <v>98058.129253184903</v>
      </c>
      <c r="AN242" s="204">
        <f t="shared" si="182"/>
        <v>99019.483496293105</v>
      </c>
      <c r="AO242" s="204">
        <f t="shared" si="182"/>
        <v>99990.262763628591</v>
      </c>
      <c r="AP242" s="204">
        <f t="shared" si="182"/>
        <v>100970.55946607556</v>
      </c>
      <c r="AQ242" s="204">
        <f t="shared" si="182"/>
        <v>101960.46691616437</v>
      </c>
      <c r="AR242" s="204">
        <f t="shared" si="182"/>
        <v>102960.07933908256</v>
      </c>
      <c r="AS242" s="204">
        <f t="shared" si="182"/>
        <v>103969.49188270832</v>
      </c>
      <c r="AT242" s="204">
        <f t="shared" si="182"/>
        <v>104988.80062719931</v>
      </c>
      <c r="AU242" s="204">
        <f t="shared" si="182"/>
        <v>106018.10259440407</v>
      </c>
      <c r="AV242" s="204">
        <f t="shared" si="182"/>
        <v>107057.49575723003</v>
      </c>
      <c r="AW242" s="204">
        <f t="shared" si="182"/>
        <v>108107.07904903544</v>
      </c>
      <c r="AX242" s="204">
        <f t="shared" si="182"/>
        <v>109166.95237307953</v>
      </c>
      <c r="AY242" s="204">
        <f t="shared" si="182"/>
        <v>110237.21661204826</v>
      </c>
      <c r="AZ242" s="204">
        <f t="shared" si="182"/>
        <v>111317.97363766504</v>
      </c>
      <c r="BA242" s="204">
        <f t="shared" si="182"/>
        <v>112409.3263203915</v>
      </c>
      <c r="BB242" s="204">
        <f t="shared" si="182"/>
        <v>113511.378539221</v>
      </c>
      <c r="BC242" s="204">
        <f t="shared" si="182"/>
        <v>114624.23519156736</v>
      </c>
      <c r="BD242" s="204">
        <f t="shared" si="182"/>
        <v>115748.00220324991</v>
      </c>
      <c r="BE242" s="204">
        <f t="shared" si="182"/>
        <v>116882.78653857618</v>
      </c>
      <c r="BF242" s="204">
        <f t="shared" si="182"/>
        <v>118028.69621052314</v>
      </c>
      <c r="BG242" s="204">
        <f t="shared" si="182"/>
        <v>119185.84029101851</v>
      </c>
      <c r="BH242" s="204">
        <f t="shared" si="182"/>
        <v>120354.32892132265</v>
      </c>
      <c r="BI242" s="204">
        <f t="shared" si="182"/>
        <v>121534.27332251212</v>
      </c>
      <c r="BJ242" s="204">
        <f t="shared" si="182"/>
        <v>122725.78580606617</v>
      </c>
      <c r="BK242" s="204">
        <f t="shared" si="182"/>
        <v>123928.979784557</v>
      </c>
      <c r="BL242" s="204">
        <f t="shared" si="182"/>
        <v>125143.96978244484</v>
      </c>
      <c r="BM242" s="204">
        <f t="shared" si="182"/>
        <v>126370.87144697864</v>
      </c>
      <c r="BN242" s="204">
        <f t="shared" si="182"/>
        <v>127609.80155920392</v>
      </c>
      <c r="BO242" s="204">
        <f t="shared" si="182"/>
        <v>128860.87804507844</v>
      </c>
      <c r="BP242" s="204">
        <f t="shared" si="182"/>
        <v>130124.21998669683</v>
      </c>
      <c r="BQ242" s="204">
        <f t="shared" si="182"/>
        <v>131399.94763362524</v>
      </c>
    </row>
    <row r="243" spans="5:69">
      <c r="E243" s="326"/>
      <c r="F243" s="328"/>
      <c r="G243" s="329"/>
      <c r="H243" s="330"/>
      <c r="I243" s="224" t="s">
        <v>447</v>
      </c>
      <c r="J243" s="204">
        <f t="shared" ref="J243:BQ243" si="183">J242*$B$11</f>
        <v>9326.4248704663205</v>
      </c>
      <c r="K243" s="204">
        <f t="shared" si="183"/>
        <v>14081.07284364523</v>
      </c>
      <c r="L243" s="204">
        <f t="shared" si="183"/>
        <v>16550.728795023038</v>
      </c>
      <c r="M243" s="204">
        <f t="shared" si="183"/>
        <v>17878.793950841358</v>
      </c>
      <c r="N243" s="204">
        <f t="shared" si="183"/>
        <v>18636.977798881202</v>
      </c>
      <c r="O243" s="204">
        <f t="shared" si="183"/>
        <v>19111.144044699759</v>
      </c>
      <c r="P243" s="204">
        <f t="shared" si="183"/>
        <v>19444.233590601776</v>
      </c>
      <c r="Q243" s="204">
        <f t="shared" si="183"/>
        <v>19707.726025986623</v>
      </c>
      <c r="R243" s="204">
        <f t="shared" si="183"/>
        <v>19937.370373391655</v>
      </c>
      <c r="S243" s="204">
        <f t="shared" si="183"/>
        <v>20151.050462392199</v>
      </c>
      <c r="T243" s="204">
        <f t="shared" si="183"/>
        <v>20357.717617438509</v>
      </c>
      <c r="U243" s="204">
        <f t="shared" si="183"/>
        <v>20561.85700266992</v>
      </c>
      <c r="V243" s="204">
        <f t="shared" si="183"/>
        <v>20765.720795226316</v>
      </c>
      <c r="W243" s="204">
        <f t="shared" si="183"/>
        <v>20970.44477281718</v>
      </c>
      <c r="X243" s="204">
        <f t="shared" si="183"/>
        <v>21176.606608428341</v>
      </c>
      <c r="Y243" s="204">
        <f t="shared" si="183"/>
        <v>21384.505018606658</v>
      </c>
      <c r="Z243" s="204">
        <f t="shared" si="183"/>
        <v>21594.299338542805</v>
      </c>
      <c r="AA243" s="204">
        <f t="shared" si="183"/>
        <v>21806.079310562243</v>
      </c>
      <c r="AB243" s="204">
        <f t="shared" si="183"/>
        <v>22019.899979329719</v>
      </c>
      <c r="AC243" s="204">
        <f t="shared" si="183"/>
        <v>22235.799140419818</v>
      </c>
      <c r="AD243" s="204">
        <f t="shared" si="183"/>
        <v>22453.806065580109</v>
      </c>
      <c r="AE243" s="204">
        <f t="shared" si="183"/>
        <v>22673.945866350154</v>
      </c>
      <c r="AF243" s="204">
        <f t="shared" si="183"/>
        <v>22896.241676868125</v>
      </c>
      <c r="AG243" s="204">
        <f t="shared" si="183"/>
        <v>23120.715746280959</v>
      </c>
      <c r="AH243" s="204">
        <f t="shared" si="183"/>
        <v>23347.389985966267</v>
      </c>
      <c r="AI243" s="204">
        <f t="shared" si="183"/>
        <v>23576.286244169958</v>
      </c>
      <c r="AJ243" s="204">
        <f t="shared" si="183"/>
        <v>23807.426444361867</v>
      </c>
      <c r="AK243" s="204">
        <f t="shared" si="183"/>
        <v>24040.832655460537</v>
      </c>
      <c r="AL243" s="204">
        <f t="shared" si="183"/>
        <v>24276.52712800281</v>
      </c>
      <c r="AM243" s="204">
        <f t="shared" si="183"/>
        <v>24514.532313296226</v>
      </c>
      <c r="AN243" s="204">
        <f t="shared" si="183"/>
        <v>24754.870874073276</v>
      </c>
      <c r="AO243" s="204">
        <f t="shared" si="183"/>
        <v>24997.565690907148</v>
      </c>
      <c r="AP243" s="204">
        <f t="shared" si="183"/>
        <v>25242.63986651889</v>
      </c>
      <c r="AQ243" s="204">
        <f t="shared" si="183"/>
        <v>25490.116729041092</v>
      </c>
      <c r="AR243" s="204">
        <f t="shared" si="183"/>
        <v>25740.019834770639</v>
      </c>
      <c r="AS243" s="204">
        <f t="shared" si="183"/>
        <v>25992.372970677079</v>
      </c>
      <c r="AT243" s="204">
        <f t="shared" si="183"/>
        <v>26247.200156799827</v>
      </c>
      <c r="AU243" s="204">
        <f t="shared" si="183"/>
        <v>26504.525648601018</v>
      </c>
      <c r="AV243" s="204">
        <f t="shared" si="183"/>
        <v>26764.373939307508</v>
      </c>
      <c r="AW243" s="204">
        <f t="shared" si="183"/>
        <v>27026.76976225886</v>
      </c>
      <c r="AX243" s="204">
        <f t="shared" si="183"/>
        <v>27291.738093269883</v>
      </c>
      <c r="AY243" s="204">
        <f t="shared" si="183"/>
        <v>27559.304153012064</v>
      </c>
      <c r="AZ243" s="204">
        <f t="shared" si="183"/>
        <v>27829.49340941626</v>
      </c>
      <c r="BA243" s="204">
        <f t="shared" si="183"/>
        <v>28102.331580097874</v>
      </c>
      <c r="BB243" s="204">
        <f t="shared" si="183"/>
        <v>28377.844634805249</v>
      </c>
      <c r="BC243" s="204">
        <f t="shared" si="183"/>
        <v>28656.058797891841</v>
      </c>
      <c r="BD243" s="204">
        <f t="shared" si="183"/>
        <v>28937.000550812478</v>
      </c>
      <c r="BE243" s="204">
        <f t="shared" si="183"/>
        <v>29220.696634644046</v>
      </c>
      <c r="BF243" s="204">
        <f t="shared" si="183"/>
        <v>29507.174052630784</v>
      </c>
      <c r="BG243" s="204">
        <f t="shared" si="183"/>
        <v>29796.460072754628</v>
      </c>
      <c r="BH243" s="204">
        <f t="shared" si="183"/>
        <v>30088.582230330663</v>
      </c>
      <c r="BI243" s="204">
        <f t="shared" si="183"/>
        <v>30383.56833062803</v>
      </c>
      <c r="BJ243" s="204">
        <f t="shared" si="183"/>
        <v>30681.446451516542</v>
      </c>
      <c r="BK243" s="204">
        <f t="shared" si="183"/>
        <v>30982.24494613925</v>
      </c>
      <c r="BL243" s="204">
        <f t="shared" si="183"/>
        <v>31285.992445611209</v>
      </c>
      <c r="BM243" s="204">
        <f t="shared" si="183"/>
        <v>31592.717861744659</v>
      </c>
      <c r="BN243" s="204">
        <f t="shared" si="183"/>
        <v>31902.450389800979</v>
      </c>
      <c r="BO243" s="204">
        <f t="shared" si="183"/>
        <v>32215.21951126961</v>
      </c>
      <c r="BP243" s="204">
        <f t="shared" si="183"/>
        <v>32531.054996674207</v>
      </c>
      <c r="BQ243" s="204">
        <f t="shared" si="183"/>
        <v>32849.98690840631</v>
      </c>
    </row>
    <row r="244" spans="5:69">
      <c r="E244" s="326"/>
      <c r="F244" s="328"/>
      <c r="G244" s="329"/>
      <c r="H244" s="330"/>
      <c r="I244" s="224" t="s">
        <v>448</v>
      </c>
      <c r="J244" s="204">
        <f>J9*J236</f>
        <v>2072.538860103627</v>
      </c>
      <c r="K244" s="204">
        <f>K9*K236</f>
        <v>2092.8578685360153</v>
      </c>
      <c r="L244" s="204">
        <f t="shared" ref="L244:BQ244" si="184">L9*L236</f>
        <v>2113.3760829334278</v>
      </c>
      <c r="M244" s="204">
        <f t="shared" si="184"/>
        <v>2134.0954562955194</v>
      </c>
      <c r="N244" s="204">
        <f t="shared" si="184"/>
        <v>2155.0179607690056</v>
      </c>
      <c r="O244" s="204">
        <f t="shared" si="184"/>
        <v>2176.1455878353681</v>
      </c>
      <c r="P244" s="204">
        <f t="shared" si="184"/>
        <v>2197.4803485004213</v>
      </c>
      <c r="Q244" s="204">
        <f t="shared" si="184"/>
        <v>2219.0242734857193</v>
      </c>
      <c r="R244" s="204">
        <f t="shared" si="184"/>
        <v>2240.7794134218539</v>
      </c>
      <c r="S244" s="204">
        <f t="shared" si="184"/>
        <v>2262.7478390436372</v>
      </c>
      <c r="T244" s="204">
        <f t="shared" si="184"/>
        <v>2284.931641387202</v>
      </c>
      <c r="U244" s="204">
        <f t="shared" si="184"/>
        <v>2307.3329319890372</v>
      </c>
      <c r="V244" s="204">
        <f t="shared" si="184"/>
        <v>2329.9538430869688</v>
      </c>
      <c r="W244" s="204">
        <f t="shared" si="184"/>
        <v>2352.7965278231163</v>
      </c>
      <c r="X244" s="204">
        <f t="shared" si="184"/>
        <v>2375.8631604488328</v>
      </c>
      <c r="Y244" s="204">
        <f t="shared" si="184"/>
        <v>2399.1559365316648</v>
      </c>
      <c r="Z244" s="204">
        <f t="shared" si="184"/>
        <v>2422.6770731643278</v>
      </c>
      <c r="AA244" s="204">
        <f t="shared" si="184"/>
        <v>2446.4288091757426</v>
      </c>
      <c r="AB244" s="204">
        <f t="shared" si="184"/>
        <v>2470.4134053441321</v>
      </c>
      <c r="AC244" s="204">
        <f t="shared" si="184"/>
        <v>2494.6331446122122</v>
      </c>
      <c r="AD244" s="204">
        <f t="shared" si="184"/>
        <v>2519.0903323044881</v>
      </c>
      <c r="AE244" s="204">
        <f t="shared" si="184"/>
        <v>2543.7872963466893</v>
      </c>
      <c r="AF244" s="204">
        <f t="shared" si="184"/>
        <v>2568.7263874873433</v>
      </c>
      <c r="AG244" s="204">
        <f t="shared" si="184"/>
        <v>2593.9099795215325</v>
      </c>
      <c r="AH244" s="204">
        <f t="shared" si="184"/>
        <v>2619.3404695168415</v>
      </c>
      <c r="AI244" s="204">
        <f t="shared" si="184"/>
        <v>2645.0202780415166</v>
      </c>
      <c r="AJ244" s="204">
        <f t="shared" si="184"/>
        <v>2670.9518493948644</v>
      </c>
      <c r="AK244" s="204">
        <f t="shared" si="184"/>
        <v>2697.137651839912</v>
      </c>
      <c r="AL244" s="204">
        <f t="shared" si="184"/>
        <v>2723.5801778383429</v>
      </c>
      <c r="AM244" s="204">
        <f t="shared" si="184"/>
        <v>2750.281944287738</v>
      </c>
      <c r="AN244" s="204">
        <f t="shared" si="184"/>
        <v>2777.245492761147</v>
      </c>
      <c r="AO244" s="204">
        <f t="shared" si="184"/>
        <v>2804.4733897490019</v>
      </c>
      <c r="AP244" s="204">
        <f t="shared" si="184"/>
        <v>2831.9682269034038</v>
      </c>
      <c r="AQ244" s="204">
        <f t="shared" si="184"/>
        <v>2859.7326212848106</v>
      </c>
      <c r="AR244" s="204">
        <f t="shared" si="184"/>
        <v>2887.7692156111316</v>
      </c>
      <c r="AS244" s="204">
        <f t="shared" si="184"/>
        <v>2916.0806785092796</v>
      </c>
      <c r="AT244" s="204">
        <f t="shared" si="184"/>
        <v>2944.6697047691755</v>
      </c>
      <c r="AU244" s="204">
        <f t="shared" si="184"/>
        <v>2973.5390156002459</v>
      </c>
      <c r="AV244" s="204">
        <f t="shared" si="184"/>
        <v>3002.6913588904436</v>
      </c>
      <c r="AW244" s="204">
        <f t="shared" si="184"/>
        <v>3032.1295094678017</v>
      </c>
      <c r="AX244" s="204">
        <f t="shared" si="184"/>
        <v>3061.8562693645449</v>
      </c>
      <c r="AY244" s="204">
        <f t="shared" si="184"/>
        <v>3091.8744680838045</v>
      </c>
      <c r="AZ244" s="204">
        <f t="shared" si="184"/>
        <v>3122.1869628689401</v>
      </c>
      <c r="BA244" s="204">
        <f t="shared" si="184"/>
        <v>3152.7966389754988</v>
      </c>
      <c r="BB244" s="204">
        <f t="shared" si="184"/>
        <v>3183.7064099458466</v>
      </c>
      <c r="BC244" s="204">
        <f t="shared" si="184"/>
        <v>3214.9192178864923</v>
      </c>
      <c r="BD244" s="204">
        <f t="shared" si="184"/>
        <v>3246.4380337481243</v>
      </c>
      <c r="BE244" s="204">
        <f t="shared" si="184"/>
        <v>3278.2658576084009</v>
      </c>
      <c r="BF244" s="204">
        <f t="shared" si="184"/>
        <v>3310.4057189575024</v>
      </c>
      <c r="BG244" s="204">
        <f t="shared" si="184"/>
        <v>3342.8606769864969</v>
      </c>
      <c r="BH244" s="204">
        <f t="shared" si="184"/>
        <v>3375.6338208785223</v>
      </c>
      <c r="BI244" s="204">
        <f t="shared" si="184"/>
        <v>3408.7282701028221</v>
      </c>
      <c r="BJ244" s="204">
        <f t="shared" si="184"/>
        <v>3442.1471747116725</v>
      </c>
      <c r="BK244" s="204">
        <f t="shared" si="184"/>
        <v>3475.8937156402185</v>
      </c>
      <c r="BL244" s="204">
        <f t="shared" si="184"/>
        <v>3509.9711050092401</v>
      </c>
      <c r="BM244" s="204">
        <f t="shared" si="184"/>
        <v>3544.3825864309001</v>
      </c>
      <c r="BN244" s="204">
        <f t="shared" si="184"/>
        <v>3579.1314353174771</v>
      </c>
      <c r="BO244" s="204">
        <f t="shared" si="184"/>
        <v>3614.2209591931382</v>
      </c>
      <c r="BP244" s="204">
        <f t="shared" si="184"/>
        <v>3649.6544980087569</v>
      </c>
      <c r="BQ244" s="204">
        <f t="shared" si="184"/>
        <v>3685.4354244598235</v>
      </c>
    </row>
    <row r="245" spans="5:69">
      <c r="E245" s="326"/>
      <c r="F245" s="328"/>
      <c r="G245" s="329"/>
      <c r="H245" s="330"/>
      <c r="I245" s="229" t="s">
        <v>449</v>
      </c>
      <c r="J245" s="204">
        <f>J243-J244</f>
        <v>7253.8860103626939</v>
      </c>
      <c r="K245" s="204">
        <f>K243-K244</f>
        <v>11988.214975109215</v>
      </c>
      <c r="L245" s="204">
        <f t="shared" ref="L245:BQ245" si="185">L243-L244</f>
        <v>14437.352712089611</v>
      </c>
      <c r="M245" s="204">
        <f t="shared" si="185"/>
        <v>15744.698494545839</v>
      </c>
      <c r="N245" s="204">
        <f t="shared" si="185"/>
        <v>16481.959838112198</v>
      </c>
      <c r="O245" s="204">
        <f t="shared" si="185"/>
        <v>16934.998456864392</v>
      </c>
      <c r="P245" s="204">
        <f t="shared" si="185"/>
        <v>17246.753242101353</v>
      </c>
      <c r="Q245" s="204">
        <f t="shared" si="185"/>
        <v>17488.701752500903</v>
      </c>
      <c r="R245" s="204">
        <f t="shared" si="185"/>
        <v>17696.590959969802</v>
      </c>
      <c r="S245" s="204">
        <f t="shared" si="185"/>
        <v>17888.302623348562</v>
      </c>
      <c r="T245" s="204">
        <f t="shared" si="185"/>
        <v>18072.785976051309</v>
      </c>
      <c r="U245" s="204">
        <f t="shared" si="185"/>
        <v>18254.524070680884</v>
      </c>
      <c r="V245" s="204">
        <f t="shared" si="185"/>
        <v>18435.766952139347</v>
      </c>
      <c r="W245" s="204">
        <f t="shared" si="185"/>
        <v>18617.648244994063</v>
      </c>
      <c r="X245" s="204">
        <f t="shared" si="185"/>
        <v>18800.743447979508</v>
      </c>
      <c r="Y245" s="204">
        <f t="shared" si="185"/>
        <v>18985.349082074994</v>
      </c>
      <c r="Z245" s="204">
        <f t="shared" si="185"/>
        <v>19171.622265378479</v>
      </c>
      <c r="AA245" s="204">
        <f t="shared" si="185"/>
        <v>19359.650501386503</v>
      </c>
      <c r="AB245" s="204">
        <f t="shared" si="185"/>
        <v>19549.486573985589</v>
      </c>
      <c r="AC245" s="204">
        <f t="shared" si="185"/>
        <v>19741.165995807605</v>
      </c>
      <c r="AD245" s="204">
        <f t="shared" si="185"/>
        <v>19934.715733275621</v>
      </c>
      <c r="AE245" s="204">
        <f t="shared" si="185"/>
        <v>20130.158570003463</v>
      </c>
      <c r="AF245" s="204">
        <f t="shared" si="185"/>
        <v>20327.515289380783</v>
      </c>
      <c r="AG245" s="204">
        <f t="shared" si="185"/>
        <v>20526.805766759426</v>
      </c>
      <c r="AH245" s="204">
        <f t="shared" si="185"/>
        <v>20728.049516449424</v>
      </c>
      <c r="AI245" s="204">
        <f t="shared" si="185"/>
        <v>20931.265966128442</v>
      </c>
      <c r="AJ245" s="204">
        <f t="shared" si="185"/>
        <v>21136.474594967003</v>
      </c>
      <c r="AK245" s="204">
        <f t="shared" si="185"/>
        <v>21343.695003620625</v>
      </c>
      <c r="AL245" s="204">
        <f t="shared" si="185"/>
        <v>21552.946950164467</v>
      </c>
      <c r="AM245" s="204">
        <f t="shared" si="185"/>
        <v>21764.250369008489</v>
      </c>
      <c r="AN245" s="204">
        <f t="shared" si="185"/>
        <v>21977.625381312129</v>
      </c>
      <c r="AO245" s="204">
        <f t="shared" si="185"/>
        <v>22193.092301158147</v>
      </c>
      <c r="AP245" s="204">
        <f t="shared" si="185"/>
        <v>22410.671639615488</v>
      </c>
      <c r="AQ245" s="204">
        <f t="shared" si="185"/>
        <v>22630.384107756283</v>
      </c>
      <c r="AR245" s="204">
        <f t="shared" si="185"/>
        <v>22852.250619159509</v>
      </c>
      <c r="AS245" s="204">
        <f t="shared" si="185"/>
        <v>23076.2922921678</v>
      </c>
      <c r="AT245" s="204">
        <f t="shared" si="185"/>
        <v>23302.530452030653</v>
      </c>
      <c r="AU245" s="204">
        <f t="shared" si="185"/>
        <v>23530.986633000772</v>
      </c>
      <c r="AV245" s="204">
        <f t="shared" si="185"/>
        <v>23761.682580417066</v>
      </c>
      <c r="AW245" s="204">
        <f t="shared" si="185"/>
        <v>23994.640252791058</v>
      </c>
      <c r="AX245" s="204">
        <f t="shared" si="185"/>
        <v>24229.88182390534</v>
      </c>
      <c r="AY245" s="204">
        <f t="shared" si="185"/>
        <v>24467.429684928262</v>
      </c>
      <c r="AZ245" s="204">
        <f t="shared" si="185"/>
        <v>24707.306446547322</v>
      </c>
      <c r="BA245" s="204">
        <f t="shared" si="185"/>
        <v>24949.534941122376</v>
      </c>
      <c r="BB245" s="204">
        <f t="shared" si="185"/>
        <v>25194.138224859402</v>
      </c>
      <c r="BC245" s="204">
        <f t="shared" si="185"/>
        <v>25441.139580005351</v>
      </c>
      <c r="BD245" s="204">
        <f t="shared" si="185"/>
        <v>25690.562517064354</v>
      </c>
      <c r="BE245" s="204">
        <f t="shared" si="185"/>
        <v>25942.430777035646</v>
      </c>
      <c r="BF245" s="204">
        <f t="shared" si="185"/>
        <v>26196.768333673281</v>
      </c>
      <c r="BG245" s="204">
        <f t="shared" si="185"/>
        <v>26453.599395768131</v>
      </c>
      <c r="BH245" s="204">
        <f t="shared" si="185"/>
        <v>26712.948409452139</v>
      </c>
      <c r="BI245" s="204">
        <f t="shared" si="185"/>
        <v>26974.840060525206</v>
      </c>
      <c r="BJ245" s="204">
        <f t="shared" si="185"/>
        <v>27239.299276804868</v>
      </c>
      <c r="BK245" s="204">
        <f t="shared" si="185"/>
        <v>27506.351230499033</v>
      </c>
      <c r="BL245" s="204">
        <f t="shared" si="185"/>
        <v>27776.021340601968</v>
      </c>
      <c r="BM245" s="204">
        <f t="shared" si="185"/>
        <v>28048.335275313759</v>
      </c>
      <c r="BN245" s="204">
        <f t="shared" si="185"/>
        <v>28323.3189544835</v>
      </c>
      <c r="BO245" s="204">
        <f t="shared" si="185"/>
        <v>28600.998552076471</v>
      </c>
      <c r="BP245" s="204">
        <f t="shared" si="185"/>
        <v>28881.400498665451</v>
      </c>
      <c r="BQ245" s="204">
        <f t="shared" si="185"/>
        <v>29164.551483946489</v>
      </c>
    </row>
    <row r="246" spans="5:69">
      <c r="E246" s="326"/>
      <c r="F246" s="328"/>
      <c r="G246" s="329"/>
      <c r="H246" s="323" t="s">
        <v>47</v>
      </c>
      <c r="I246" s="230" t="s">
        <v>318</v>
      </c>
      <c r="J246" s="216">
        <f>Variables!$I$29</f>
        <v>0.1</v>
      </c>
      <c r="K246" s="216">
        <f>Variables!$I$29</f>
        <v>0.1</v>
      </c>
      <c r="L246" s="216">
        <f>Variables!$I$29</f>
        <v>0.1</v>
      </c>
      <c r="M246" s="216">
        <f>Variables!$I$29</f>
        <v>0.1</v>
      </c>
      <c r="N246" s="216">
        <f>Variables!$I$29</f>
        <v>0.1</v>
      </c>
      <c r="O246" s="216">
        <f>Variables!$I$29</f>
        <v>0.1</v>
      </c>
      <c r="P246" s="216">
        <f>Variables!$I$29</f>
        <v>0.1</v>
      </c>
      <c r="Q246" s="216">
        <f>Variables!$I$29</f>
        <v>0.1</v>
      </c>
      <c r="R246" s="216">
        <f>Variables!$I$29</f>
        <v>0.1</v>
      </c>
      <c r="S246" s="216">
        <f>Variables!$I$29</f>
        <v>0.1</v>
      </c>
      <c r="T246" s="216">
        <f>Variables!$I$29</f>
        <v>0.1</v>
      </c>
      <c r="U246" s="216">
        <f>Variables!$I$29</f>
        <v>0.1</v>
      </c>
      <c r="V246" s="216">
        <f>Variables!$I$29</f>
        <v>0.1</v>
      </c>
      <c r="W246" s="216">
        <f>Variables!$I$29</f>
        <v>0.1</v>
      </c>
      <c r="X246" s="216">
        <f>Variables!$I$29</f>
        <v>0.1</v>
      </c>
      <c r="Y246" s="216">
        <f>Variables!$I$29</f>
        <v>0.1</v>
      </c>
      <c r="Z246" s="216">
        <f>Variables!$I$29</f>
        <v>0.1</v>
      </c>
      <c r="AA246" s="216">
        <f>Variables!$I$29</f>
        <v>0.1</v>
      </c>
      <c r="AB246" s="216">
        <f>Variables!$I$29</f>
        <v>0.1</v>
      </c>
      <c r="AC246" s="216">
        <f>Variables!$I$29</f>
        <v>0.1</v>
      </c>
      <c r="AD246" s="216">
        <f>Variables!$I$29</f>
        <v>0.1</v>
      </c>
      <c r="AE246" s="216">
        <f>Variables!$I$29</f>
        <v>0.1</v>
      </c>
      <c r="AF246" s="216">
        <f>Variables!$I$29</f>
        <v>0.1</v>
      </c>
      <c r="AG246" s="216">
        <f>Variables!$I$29</f>
        <v>0.1</v>
      </c>
      <c r="AH246" s="216">
        <f>Variables!$I$29</f>
        <v>0.1</v>
      </c>
      <c r="AI246" s="216">
        <f>Variables!$I$29</f>
        <v>0.1</v>
      </c>
      <c r="AJ246" s="216">
        <f>Variables!$I$29</f>
        <v>0.1</v>
      </c>
      <c r="AK246" s="216">
        <f>Variables!$I$29</f>
        <v>0.1</v>
      </c>
      <c r="AL246" s="216">
        <f>Variables!$I$29</f>
        <v>0.1</v>
      </c>
      <c r="AM246" s="216">
        <f>Variables!$I$29</f>
        <v>0.1</v>
      </c>
      <c r="AN246" s="216">
        <f>Variables!$I$29</f>
        <v>0.1</v>
      </c>
      <c r="AO246" s="216">
        <f>Variables!$I$29</f>
        <v>0.1</v>
      </c>
      <c r="AP246" s="216">
        <f>Variables!$I$29</f>
        <v>0.1</v>
      </c>
      <c r="AQ246" s="216">
        <f>Variables!$I$29</f>
        <v>0.1</v>
      </c>
      <c r="AR246" s="216">
        <f>Variables!$I$29</f>
        <v>0.1</v>
      </c>
      <c r="AS246" s="216">
        <f>Variables!$I$29</f>
        <v>0.1</v>
      </c>
      <c r="AT246" s="216">
        <f>Variables!$I$29</f>
        <v>0.1</v>
      </c>
      <c r="AU246" s="216">
        <f>Variables!$I$29</f>
        <v>0.1</v>
      </c>
      <c r="AV246" s="216">
        <f>Variables!$I$29</f>
        <v>0.1</v>
      </c>
      <c r="AW246" s="216">
        <f>Variables!$I$29</f>
        <v>0.1</v>
      </c>
      <c r="AX246" s="216">
        <f>Variables!$I$29</f>
        <v>0.1</v>
      </c>
      <c r="AY246" s="216">
        <f>Variables!$I$29</f>
        <v>0.1</v>
      </c>
      <c r="AZ246" s="216">
        <f>Variables!$I$29</f>
        <v>0.1</v>
      </c>
      <c r="BA246" s="216">
        <f>Variables!$I$29</f>
        <v>0.1</v>
      </c>
      <c r="BB246" s="216">
        <f>Variables!$I$29</f>
        <v>0.1</v>
      </c>
      <c r="BC246" s="216">
        <f>Variables!$I$29</f>
        <v>0.1</v>
      </c>
      <c r="BD246" s="216">
        <f>Variables!$I$29</f>
        <v>0.1</v>
      </c>
      <c r="BE246" s="216">
        <f>Variables!$I$29</f>
        <v>0.1</v>
      </c>
      <c r="BF246" s="216">
        <f>Variables!$I$29</f>
        <v>0.1</v>
      </c>
      <c r="BG246" s="216">
        <f>Variables!$I$29</f>
        <v>0.1</v>
      </c>
      <c r="BH246" s="216">
        <f>Variables!$I$29</f>
        <v>0.1</v>
      </c>
      <c r="BI246" s="216">
        <f>Variables!$I$29</f>
        <v>0.1</v>
      </c>
      <c r="BJ246" s="216">
        <f>Variables!$I$29</f>
        <v>0.1</v>
      </c>
      <c r="BK246" s="216">
        <f>Variables!$I$29</f>
        <v>0.1</v>
      </c>
      <c r="BL246" s="216">
        <f>Variables!$I$29</f>
        <v>0.1</v>
      </c>
      <c r="BM246" s="216">
        <f>Variables!$I$29</f>
        <v>0.1</v>
      </c>
      <c r="BN246" s="216">
        <f>Variables!$I$29</f>
        <v>0.1</v>
      </c>
      <c r="BO246" s="216">
        <f>Variables!$I$29</f>
        <v>0.1</v>
      </c>
      <c r="BP246" s="216">
        <f>Variables!$I$29</f>
        <v>0.1</v>
      </c>
      <c r="BQ246" s="216">
        <f>Variables!$I$29</f>
        <v>0.1</v>
      </c>
    </row>
    <row r="247" spans="5:69">
      <c r="E247" s="326"/>
      <c r="F247" s="328"/>
      <c r="G247" s="329"/>
      <c r="H247" s="323"/>
      <c r="I247" s="232" t="s">
        <v>319</v>
      </c>
      <c r="J247" s="216">
        <f>Variables!$I$32</f>
        <v>0.1</v>
      </c>
      <c r="K247" s="216">
        <f>Variables!$I$32</f>
        <v>0.1</v>
      </c>
      <c r="L247" s="216">
        <f>Variables!$I$32</f>
        <v>0.1</v>
      </c>
      <c r="M247" s="216">
        <f>Variables!$I$32</f>
        <v>0.1</v>
      </c>
      <c r="N247" s="216">
        <f>Variables!$I$32</f>
        <v>0.1</v>
      </c>
      <c r="O247" s="216">
        <f>Variables!$I$32</f>
        <v>0.1</v>
      </c>
      <c r="P247" s="216">
        <f>Variables!$I$32</f>
        <v>0.1</v>
      </c>
      <c r="Q247" s="216">
        <f>Variables!$I$32</f>
        <v>0.1</v>
      </c>
      <c r="R247" s="216">
        <f>Variables!$I$32</f>
        <v>0.1</v>
      </c>
      <c r="S247" s="216">
        <f>Variables!$I$32</f>
        <v>0.1</v>
      </c>
      <c r="T247" s="216">
        <f>Variables!$I$32</f>
        <v>0.1</v>
      </c>
      <c r="U247" s="216">
        <f>Variables!$I$32</f>
        <v>0.1</v>
      </c>
      <c r="V247" s="216">
        <f>Variables!$I$32</f>
        <v>0.1</v>
      </c>
      <c r="W247" s="216">
        <f>Variables!$I$32</f>
        <v>0.1</v>
      </c>
      <c r="X247" s="216">
        <f>Variables!$I$32</f>
        <v>0.1</v>
      </c>
      <c r="Y247" s="216">
        <f>Variables!$I$32</f>
        <v>0.1</v>
      </c>
      <c r="Z247" s="216">
        <f>Variables!$I$32</f>
        <v>0.1</v>
      </c>
      <c r="AA247" s="216">
        <f>Variables!$I$32</f>
        <v>0.1</v>
      </c>
      <c r="AB247" s="216">
        <f>Variables!$I$32</f>
        <v>0.1</v>
      </c>
      <c r="AC247" s="216">
        <f>Variables!$I$32</f>
        <v>0.1</v>
      </c>
      <c r="AD247" s="216">
        <f>Variables!$I$32</f>
        <v>0.1</v>
      </c>
      <c r="AE247" s="216">
        <f>Variables!$I$32</f>
        <v>0.1</v>
      </c>
      <c r="AF247" s="216">
        <f>Variables!$I$32</f>
        <v>0.1</v>
      </c>
      <c r="AG247" s="216">
        <f>Variables!$I$32</f>
        <v>0.1</v>
      </c>
      <c r="AH247" s="216">
        <f>Variables!$I$32</f>
        <v>0.1</v>
      </c>
      <c r="AI247" s="216">
        <f>Variables!$I$32</f>
        <v>0.1</v>
      </c>
      <c r="AJ247" s="216">
        <f>Variables!$I$32</f>
        <v>0.1</v>
      </c>
      <c r="AK247" s="216">
        <f>Variables!$I$32</f>
        <v>0.1</v>
      </c>
      <c r="AL247" s="216">
        <f>Variables!$I$32</f>
        <v>0.1</v>
      </c>
      <c r="AM247" s="216">
        <f>Variables!$I$32</f>
        <v>0.1</v>
      </c>
      <c r="AN247" s="216">
        <f>Variables!$I$32</f>
        <v>0.1</v>
      </c>
      <c r="AO247" s="216">
        <f>Variables!$I$32</f>
        <v>0.1</v>
      </c>
      <c r="AP247" s="216">
        <f>Variables!$I$32</f>
        <v>0.1</v>
      </c>
      <c r="AQ247" s="216">
        <f>Variables!$I$32</f>
        <v>0.1</v>
      </c>
      <c r="AR247" s="216">
        <f>Variables!$I$32</f>
        <v>0.1</v>
      </c>
      <c r="AS247" s="216">
        <f>Variables!$I$32</f>
        <v>0.1</v>
      </c>
      <c r="AT247" s="216">
        <f>Variables!$I$32</f>
        <v>0.1</v>
      </c>
      <c r="AU247" s="216">
        <f>Variables!$I$32</f>
        <v>0.1</v>
      </c>
      <c r="AV247" s="216">
        <f>Variables!$I$32</f>
        <v>0.1</v>
      </c>
      <c r="AW247" s="216">
        <f>Variables!$I$32</f>
        <v>0.1</v>
      </c>
      <c r="AX247" s="216">
        <f>Variables!$I$32</f>
        <v>0.1</v>
      </c>
      <c r="AY247" s="216">
        <f>Variables!$I$32</f>
        <v>0.1</v>
      </c>
      <c r="AZ247" s="216">
        <f>Variables!$I$32</f>
        <v>0.1</v>
      </c>
      <c r="BA247" s="216">
        <f>Variables!$I$32</f>
        <v>0.1</v>
      </c>
      <c r="BB247" s="216">
        <f>Variables!$I$32</f>
        <v>0.1</v>
      </c>
      <c r="BC247" s="216">
        <f>Variables!$I$32</f>
        <v>0.1</v>
      </c>
      <c r="BD247" s="216">
        <f>Variables!$I$32</f>
        <v>0.1</v>
      </c>
      <c r="BE247" s="216">
        <f>Variables!$I$32</f>
        <v>0.1</v>
      </c>
      <c r="BF247" s="216">
        <f>Variables!$I$32</f>
        <v>0.1</v>
      </c>
      <c r="BG247" s="216">
        <f>Variables!$I$32</f>
        <v>0.1</v>
      </c>
      <c r="BH247" s="216">
        <f>Variables!$I$32</f>
        <v>0.1</v>
      </c>
      <c r="BI247" s="216">
        <f>Variables!$I$32</f>
        <v>0.1</v>
      </c>
      <c r="BJ247" s="216">
        <f>Variables!$I$32</f>
        <v>0.1</v>
      </c>
      <c r="BK247" s="216">
        <f>Variables!$I$32</f>
        <v>0.1</v>
      </c>
      <c r="BL247" s="216">
        <f>Variables!$I$32</f>
        <v>0.1</v>
      </c>
      <c r="BM247" s="216">
        <f>Variables!$I$32</f>
        <v>0.1</v>
      </c>
      <c r="BN247" s="216">
        <f>Variables!$I$32</f>
        <v>0.1</v>
      </c>
      <c r="BO247" s="216">
        <f>Variables!$I$32</f>
        <v>0.1</v>
      </c>
      <c r="BP247" s="216">
        <f>Variables!$I$32</f>
        <v>0.1</v>
      </c>
      <c r="BQ247" s="216">
        <f>Variables!$I$32</f>
        <v>0.1</v>
      </c>
    </row>
    <row r="248" spans="5:69">
      <c r="E248" s="326"/>
      <c r="F248" s="328"/>
      <c r="G248" s="329"/>
      <c r="H248" s="323"/>
      <c r="I248" s="235" t="s">
        <v>321</v>
      </c>
      <c r="J248" s="200">
        <f>J179*J246*J247</f>
        <v>0.15544041450777202</v>
      </c>
      <c r="K248" s="200">
        <f>K179*K246*K247</f>
        <v>0.1601036269430052</v>
      </c>
      <c r="L248" s="200">
        <f t="shared" ref="L248:BQ248" si="186">L179*L246*L247</f>
        <v>0.16490673575129536</v>
      </c>
      <c r="M248" s="200">
        <f t="shared" si="186"/>
        <v>0.16985393782383421</v>
      </c>
      <c r="N248" s="200">
        <f t="shared" si="186"/>
        <v>0.17494955595854927</v>
      </c>
      <c r="O248" s="200">
        <f t="shared" si="186"/>
        <v>0.18019804263730577</v>
      </c>
      <c r="P248" s="200">
        <f t="shared" si="186"/>
        <v>0.18560398391642494</v>
      </c>
      <c r="Q248" s="200">
        <f t="shared" si="186"/>
        <v>0.19117210343391766</v>
      </c>
      <c r="R248" s="200">
        <f t="shared" si="186"/>
        <v>0.19690726653693519</v>
      </c>
      <c r="S248" s="200">
        <f t="shared" si="186"/>
        <v>0.20281448453304327</v>
      </c>
      <c r="T248" s="200">
        <f t="shared" si="186"/>
        <v>0.2088989190690346</v>
      </c>
      <c r="U248" s="200">
        <f t="shared" si="186"/>
        <v>0.21516588664110559</v>
      </c>
      <c r="V248" s="200">
        <f t="shared" si="186"/>
        <v>0.22162086324033875</v>
      </c>
      <c r="W248" s="200">
        <f t="shared" si="186"/>
        <v>0.22826948913754896</v>
      </c>
      <c r="X248" s="200">
        <f t="shared" si="186"/>
        <v>0.23511757381167545</v>
      </c>
      <c r="Y248" s="200">
        <f t="shared" si="186"/>
        <v>0.24217110102602568</v>
      </c>
      <c r="Z248" s="200">
        <f t="shared" si="186"/>
        <v>0.24943623405680648</v>
      </c>
      <c r="AA248" s="200">
        <f t="shared" si="186"/>
        <v>0.25691932107851068</v>
      </c>
      <c r="AB248" s="200">
        <f t="shared" si="186"/>
        <v>0.26462690071086603</v>
      </c>
      <c r="AC248" s="200">
        <f t="shared" si="186"/>
        <v>0.27256570773219196</v>
      </c>
      <c r="AD248" s="200">
        <f t="shared" si="186"/>
        <v>0.28074267896415772</v>
      </c>
      <c r="AE248" s="200">
        <f t="shared" si="186"/>
        <v>0.28916495933308245</v>
      </c>
      <c r="AF248" s="200">
        <f t="shared" si="186"/>
        <v>0.29783990811307492</v>
      </c>
      <c r="AG248" s="200">
        <f t="shared" si="186"/>
        <v>0.30677510535646713</v>
      </c>
      <c r="AH248" s="200">
        <f t="shared" si="186"/>
        <v>0.31597835851716116</v>
      </c>
      <c r="AI248" s="200">
        <f t="shared" si="186"/>
        <v>0.32545770927267603</v>
      </c>
      <c r="AJ248" s="200">
        <f t="shared" si="186"/>
        <v>0.33522144055085629</v>
      </c>
      <c r="AK248" s="200">
        <f t="shared" si="186"/>
        <v>0.34527808376738195</v>
      </c>
      <c r="AL248" s="200">
        <f t="shared" si="186"/>
        <v>0.35563642628040348</v>
      </c>
      <c r="AM248" s="200">
        <f t="shared" si="186"/>
        <v>0.36630551906881553</v>
      </c>
      <c r="AN248" s="200">
        <f t="shared" si="186"/>
        <v>0.37729468464088001</v>
      </c>
      <c r="AO248" s="200">
        <f t="shared" si="186"/>
        <v>0.38861352518010644</v>
      </c>
      <c r="AP248" s="200">
        <f t="shared" si="186"/>
        <v>0.40027193093550961</v>
      </c>
      <c r="AQ248" s="200">
        <f t="shared" si="186"/>
        <v>0.41228008886357492</v>
      </c>
      <c r="AR248" s="200">
        <f t="shared" si="186"/>
        <v>0.4246484915294822</v>
      </c>
      <c r="AS248" s="200">
        <f t="shared" si="186"/>
        <v>0.4373879462753667</v>
      </c>
      <c r="AT248" s="200">
        <f t="shared" si="186"/>
        <v>0.45050958466362778</v>
      </c>
      <c r="AU248" s="200">
        <f t="shared" si="186"/>
        <v>0.46402487220353655</v>
      </c>
      <c r="AV248" s="200">
        <f t="shared" si="186"/>
        <v>0.47794561836964267</v>
      </c>
      <c r="AW248" s="200">
        <f t="shared" si="186"/>
        <v>0.49228398692073205</v>
      </c>
      <c r="AX248" s="200">
        <f t="shared" si="186"/>
        <v>0.50705250652835399</v>
      </c>
      <c r="AY248" s="200">
        <f t="shared" si="186"/>
        <v>0.52226408172420447</v>
      </c>
      <c r="AZ248" s="200">
        <f t="shared" si="186"/>
        <v>0.53793200417593068</v>
      </c>
      <c r="BA248" s="200">
        <f t="shared" si="186"/>
        <v>0.5540699643012087</v>
      </c>
      <c r="BB248" s="200">
        <f t="shared" si="186"/>
        <v>0.57069206323024491</v>
      </c>
      <c r="BC248" s="200">
        <f t="shared" si="186"/>
        <v>0.58781282512715227</v>
      </c>
      <c r="BD248" s="200">
        <f t="shared" si="186"/>
        <v>0.60544720988096679</v>
      </c>
      <c r="BE248" s="200">
        <f t="shared" si="186"/>
        <v>0.62361062617739593</v>
      </c>
      <c r="BF248" s="200">
        <f t="shared" si="186"/>
        <v>0.6423189449627178</v>
      </c>
      <c r="BG248" s="200">
        <f t="shared" si="186"/>
        <v>0.66158851331159929</v>
      </c>
      <c r="BH248" s="200">
        <f t="shared" si="186"/>
        <v>0.68143616871094725</v>
      </c>
      <c r="BI248" s="200">
        <f t="shared" si="186"/>
        <v>0.70187925377227578</v>
      </c>
      <c r="BJ248" s="200">
        <f t="shared" si="186"/>
        <v>0.72293563138544403</v>
      </c>
      <c r="BK248" s="200">
        <f t="shared" si="186"/>
        <v>0.74462370032700742</v>
      </c>
      <c r="BL248" s="200">
        <f t="shared" si="186"/>
        <v>0.76696241133681775</v>
      </c>
      <c r="BM248" s="200">
        <f t="shared" si="186"/>
        <v>0.78997128367692226</v>
      </c>
      <c r="BN248" s="200">
        <f t="shared" si="186"/>
        <v>0.81367042218722985</v>
      </c>
      <c r="BO248" s="200">
        <f t="shared" si="186"/>
        <v>0.83808053485284673</v>
      </c>
      <c r="BP248" s="200">
        <f t="shared" si="186"/>
        <v>0.86322295089843204</v>
      </c>
      <c r="BQ248" s="200">
        <f t="shared" si="186"/>
        <v>0.88911963942538519</v>
      </c>
    </row>
    <row r="249" spans="5:69">
      <c r="E249" s="326"/>
      <c r="F249" s="328"/>
      <c r="G249" s="329"/>
      <c r="H249" s="323"/>
      <c r="I249" s="235" t="s">
        <v>324</v>
      </c>
      <c r="J249" s="200">
        <f>J248/J284</f>
        <v>0.15544041450777202</v>
      </c>
      <c r="K249" s="200">
        <f>K248/K284</f>
        <v>0.15696434014020116</v>
      </c>
      <c r="L249" s="200">
        <f t="shared" ref="L249:BQ249" si="187">L248/L284</f>
        <v>0.15850320622000708</v>
      </c>
      <c r="M249" s="200">
        <f t="shared" si="187"/>
        <v>0.16005715922216396</v>
      </c>
      <c r="N249" s="200">
        <f t="shared" si="187"/>
        <v>0.16162634705767542</v>
      </c>
      <c r="O249" s="200">
        <f t="shared" si="187"/>
        <v>0.16321091908765262</v>
      </c>
      <c r="P249" s="200">
        <f t="shared" si="187"/>
        <v>0.1648110261375316</v>
      </c>
      <c r="Q249" s="200">
        <f t="shared" si="187"/>
        <v>0.16642682051142896</v>
      </c>
      <c r="R249" s="200">
        <f t="shared" si="187"/>
        <v>0.16805845600663902</v>
      </c>
      <c r="S249" s="200">
        <f t="shared" si="187"/>
        <v>0.16970608792827277</v>
      </c>
      <c r="T249" s="200">
        <f t="shared" si="187"/>
        <v>0.17136987310404017</v>
      </c>
      <c r="U249" s="200">
        <f t="shared" si="187"/>
        <v>0.17304996989917776</v>
      </c>
      <c r="V249" s="200">
        <f t="shared" si="187"/>
        <v>0.17474653823152264</v>
      </c>
      <c r="W249" s="200">
        <f t="shared" si="187"/>
        <v>0.17645973958673372</v>
      </c>
      <c r="X249" s="200">
        <f t="shared" si="187"/>
        <v>0.17818973703366245</v>
      </c>
      <c r="Y249" s="200">
        <f t="shared" si="187"/>
        <v>0.17993669523987482</v>
      </c>
      <c r="Z249" s="200">
        <f t="shared" si="187"/>
        <v>0.18170078048732458</v>
      </c>
      <c r="AA249" s="200">
        <f t="shared" si="187"/>
        <v>0.18348216068818068</v>
      </c>
      <c r="AB249" s="200">
        <f t="shared" si="187"/>
        <v>0.18528100540080994</v>
      </c>
      <c r="AC249" s="200">
        <f t="shared" si="187"/>
        <v>0.1870974858459159</v>
      </c>
      <c r="AD249" s="200">
        <f t="shared" si="187"/>
        <v>0.18893177492283664</v>
      </c>
      <c r="AE249" s="200">
        <f t="shared" si="187"/>
        <v>0.1907840472260017</v>
      </c>
      <c r="AF249" s="200">
        <f t="shared" si="187"/>
        <v>0.19265447906155075</v>
      </c>
      <c r="AG249" s="200">
        <f t="shared" si="187"/>
        <v>0.19454324846411492</v>
      </c>
      <c r="AH249" s="200">
        <f t="shared" si="187"/>
        <v>0.19645053521376313</v>
      </c>
      <c r="AI249" s="200">
        <f t="shared" si="187"/>
        <v>0.19837652085311375</v>
      </c>
      <c r="AJ249" s="200">
        <f t="shared" si="187"/>
        <v>0.20032138870461483</v>
      </c>
      <c r="AK249" s="200">
        <f t="shared" si="187"/>
        <v>0.20228532388799339</v>
      </c>
      <c r="AL249" s="200">
        <f t="shared" si="187"/>
        <v>0.20426851333787571</v>
      </c>
      <c r="AM249" s="200">
        <f t="shared" si="187"/>
        <v>0.20627114582158035</v>
      </c>
      <c r="AN249" s="200">
        <f t="shared" si="187"/>
        <v>0.20829341195708603</v>
      </c>
      <c r="AO249" s="200">
        <f t="shared" si="187"/>
        <v>0.21033550423117511</v>
      </c>
      <c r="AP249" s="200">
        <f t="shared" si="187"/>
        <v>0.21239761701775528</v>
      </c>
      <c r="AQ249" s="200">
        <f t="shared" si="187"/>
        <v>0.21447994659636074</v>
      </c>
      <c r="AR249" s="200">
        <f t="shared" si="187"/>
        <v>0.21658269117083487</v>
      </c>
      <c r="AS249" s="200">
        <f t="shared" si="187"/>
        <v>0.218706050888196</v>
      </c>
      <c r="AT249" s="200">
        <f t="shared" si="187"/>
        <v>0.22085022785768815</v>
      </c>
      <c r="AU249" s="200">
        <f t="shared" si="187"/>
        <v>0.22301542617001843</v>
      </c>
      <c r="AV249" s="200">
        <f t="shared" si="187"/>
        <v>0.2252018519167833</v>
      </c>
      <c r="AW249" s="200">
        <f t="shared" si="187"/>
        <v>0.22740971321008513</v>
      </c>
      <c r="AX249" s="200">
        <f t="shared" si="187"/>
        <v>0.22963922020234084</v>
      </c>
      <c r="AY249" s="200">
        <f t="shared" si="187"/>
        <v>0.23189058510628532</v>
      </c>
      <c r="AZ249" s="200">
        <f t="shared" si="187"/>
        <v>0.23416402221517046</v>
      </c>
      <c r="BA249" s="200">
        <f t="shared" si="187"/>
        <v>0.23645974792316241</v>
      </c>
      <c r="BB249" s="200">
        <f t="shared" si="187"/>
        <v>0.23877798074593851</v>
      </c>
      <c r="BC249" s="200">
        <f t="shared" si="187"/>
        <v>0.2411189413414869</v>
      </c>
      <c r="BD249" s="200">
        <f t="shared" si="187"/>
        <v>0.24348285253110932</v>
      </c>
      <c r="BE249" s="200">
        <f t="shared" si="187"/>
        <v>0.24586993932063006</v>
      </c>
      <c r="BF249" s="200">
        <f t="shared" si="187"/>
        <v>0.24828042892181265</v>
      </c>
      <c r="BG249" s="200">
        <f t="shared" si="187"/>
        <v>0.2507145507739873</v>
      </c>
      <c r="BH249" s="200">
        <f t="shared" si="187"/>
        <v>0.25317253656588917</v>
      </c>
      <c r="BI249" s="200">
        <f t="shared" si="187"/>
        <v>0.25565462025771163</v>
      </c>
      <c r="BJ249" s="200">
        <f t="shared" si="187"/>
        <v>0.25816103810337543</v>
      </c>
      <c r="BK249" s="200">
        <f t="shared" si="187"/>
        <v>0.26069202867301638</v>
      </c>
      <c r="BL249" s="200">
        <f t="shared" si="187"/>
        <v>0.26324783287569303</v>
      </c>
      <c r="BM249" s="200">
        <f t="shared" si="187"/>
        <v>0.26582869398231751</v>
      </c>
      <c r="BN249" s="200">
        <f t="shared" si="187"/>
        <v>0.26843485764881075</v>
      </c>
      <c r="BO249" s="200">
        <f t="shared" si="187"/>
        <v>0.27106657193948536</v>
      </c>
      <c r="BP249" s="200">
        <f t="shared" si="187"/>
        <v>0.27372408735065673</v>
      </c>
      <c r="BQ249" s="200">
        <f t="shared" si="187"/>
        <v>0.27640765683448676</v>
      </c>
    </row>
    <row r="250" spans="5:69">
      <c r="E250" s="326"/>
      <c r="F250" s="328"/>
      <c r="G250" s="329"/>
      <c r="H250" s="323"/>
      <c r="I250" s="230" t="s">
        <v>299</v>
      </c>
      <c r="J250" s="195">
        <v>0</v>
      </c>
      <c r="K250" s="200">
        <f t="shared" ref="K250:BQ250" si="188">J252*$B$6</f>
        <v>6.2176165803108807E-2</v>
      </c>
      <c r="L250" s="200">
        <f t="shared" si="188"/>
        <v>9.3873818957634872E-2</v>
      </c>
      <c r="M250" s="200">
        <f t="shared" si="188"/>
        <v>0.11033819196682026</v>
      </c>
      <c r="N250" s="200">
        <f t="shared" si="188"/>
        <v>0.11919195967227572</v>
      </c>
      <c r="O250" s="200">
        <f t="shared" si="188"/>
        <v>0.12424651865920802</v>
      </c>
      <c r="P250" s="200">
        <f t="shared" si="188"/>
        <v>0.12740762696466507</v>
      </c>
      <c r="Q250" s="200">
        <f t="shared" si="188"/>
        <v>0.12962822393734516</v>
      </c>
      <c r="R250" s="200">
        <f t="shared" si="188"/>
        <v>0.13138484017324417</v>
      </c>
      <c r="S250" s="200">
        <f t="shared" si="188"/>
        <v>0.1329158024892777</v>
      </c>
      <c r="T250" s="200">
        <f t="shared" si="188"/>
        <v>0.13434033641594798</v>
      </c>
      <c r="U250" s="200">
        <f t="shared" si="188"/>
        <v>0.13571811744959006</v>
      </c>
      <c r="V250" s="200">
        <f t="shared" si="188"/>
        <v>0.13707904668446613</v>
      </c>
      <c r="W250" s="200">
        <f t="shared" si="188"/>
        <v>0.13843813863484211</v>
      </c>
      <c r="X250" s="200">
        <f t="shared" si="188"/>
        <v>0.13980296515211454</v>
      </c>
      <c r="Y250" s="200">
        <f t="shared" si="188"/>
        <v>0.14117737738952227</v>
      </c>
      <c r="Z250" s="200">
        <f t="shared" si="188"/>
        <v>0.14256336679071105</v>
      </c>
      <c r="AA250" s="200">
        <f t="shared" si="188"/>
        <v>0.14396199559028539</v>
      </c>
      <c r="AB250" s="200">
        <f t="shared" si="188"/>
        <v>0.14537386207041497</v>
      </c>
      <c r="AC250" s="200">
        <f t="shared" si="188"/>
        <v>0.14679933319553148</v>
      </c>
      <c r="AD250" s="200">
        <f t="shared" si="188"/>
        <v>0.14823866093613211</v>
      </c>
      <c r="AE250" s="200">
        <f t="shared" si="188"/>
        <v>0.14969204043720072</v>
      </c>
      <c r="AF250" s="200">
        <f t="shared" si="188"/>
        <v>0.15115963910900104</v>
      </c>
      <c r="AG250" s="200">
        <f t="shared" si="188"/>
        <v>0.15264161117912084</v>
      </c>
      <c r="AH250" s="200">
        <f t="shared" si="188"/>
        <v>0.15413810497520641</v>
      </c>
      <c r="AI250" s="200">
        <f t="shared" si="188"/>
        <v>0.15564926657310846</v>
      </c>
      <c r="AJ250" s="200">
        <f t="shared" si="188"/>
        <v>0.15717524162779972</v>
      </c>
      <c r="AK250" s="200">
        <f t="shared" si="188"/>
        <v>0.15871617629574578</v>
      </c>
      <c r="AL250" s="200">
        <f t="shared" si="188"/>
        <v>0.16027221770307026</v>
      </c>
      <c r="AM250" s="200">
        <f t="shared" si="188"/>
        <v>0.16184351418668541</v>
      </c>
      <c r="AN250" s="200">
        <f t="shared" si="188"/>
        <v>0.16343021542197486</v>
      </c>
      <c r="AO250" s="200">
        <f t="shared" si="188"/>
        <v>0.16503247249382186</v>
      </c>
      <c r="AP250" s="200">
        <f t="shared" si="188"/>
        <v>0.166650437939381</v>
      </c>
      <c r="AQ250" s="200">
        <f t="shared" si="188"/>
        <v>0.16828426577679262</v>
      </c>
      <c r="AR250" s="200">
        <f t="shared" si="188"/>
        <v>0.16993411152694063</v>
      </c>
      <c r="AS250" s="200">
        <f t="shared" si="188"/>
        <v>0.17160013223180426</v>
      </c>
      <c r="AT250" s="200">
        <f t="shared" si="188"/>
        <v>0.17328248647118052</v>
      </c>
      <c r="AU250" s="200">
        <f t="shared" si="188"/>
        <v>0.17498133437866553</v>
      </c>
      <c r="AV250" s="200">
        <f t="shared" si="188"/>
        <v>0.17669683765734012</v>
      </c>
      <c r="AW250" s="200">
        <f t="shared" si="188"/>
        <v>0.17842915959538341</v>
      </c>
      <c r="AX250" s="200">
        <f t="shared" si="188"/>
        <v>0.18017846508172575</v>
      </c>
      <c r="AY250" s="200">
        <f t="shared" si="188"/>
        <v>0.18194492062179923</v>
      </c>
      <c r="AZ250" s="200">
        <f t="shared" si="188"/>
        <v>0.18372869435341377</v>
      </c>
      <c r="BA250" s="200">
        <f t="shared" si="188"/>
        <v>0.18552995606277509</v>
      </c>
      <c r="BB250" s="200">
        <f t="shared" si="188"/>
        <v>0.18734887720065252</v>
      </c>
      <c r="BC250" s="200">
        <f t="shared" si="188"/>
        <v>0.18918563089870166</v>
      </c>
      <c r="BD250" s="200">
        <f t="shared" si="188"/>
        <v>0.19104039198594561</v>
      </c>
      <c r="BE250" s="200">
        <f t="shared" si="188"/>
        <v>0.19291333700541655</v>
      </c>
      <c r="BF250" s="200">
        <f t="shared" si="188"/>
        <v>0.19480464423096033</v>
      </c>
      <c r="BG250" s="200">
        <f t="shared" si="188"/>
        <v>0.19671449368420524</v>
      </c>
      <c r="BH250" s="200">
        <f t="shared" si="188"/>
        <v>0.19864306715169755</v>
      </c>
      <c r="BI250" s="200">
        <f t="shared" si="188"/>
        <v>0.20059054820220446</v>
      </c>
      <c r="BJ250" s="200">
        <f t="shared" si="188"/>
        <v>0.20255712220418687</v>
      </c>
      <c r="BK250" s="200">
        <f t="shared" si="188"/>
        <v>0.20454297634344362</v>
      </c>
      <c r="BL250" s="200">
        <f t="shared" si="188"/>
        <v>0.20654829964092836</v>
      </c>
      <c r="BM250" s="200">
        <f t="shared" si="188"/>
        <v>0.2085732829707414</v>
      </c>
      <c r="BN250" s="200">
        <f t="shared" si="188"/>
        <v>0.21061811907829775</v>
      </c>
      <c r="BO250" s="200">
        <f t="shared" si="188"/>
        <v>0.2126830025986732</v>
      </c>
      <c r="BP250" s="200">
        <f t="shared" si="188"/>
        <v>0.21476813007513074</v>
      </c>
      <c r="BQ250" s="200">
        <f t="shared" si="188"/>
        <v>0.21687369997782807</v>
      </c>
    </row>
    <row r="251" spans="5:69">
      <c r="E251" s="326"/>
      <c r="F251" s="328"/>
      <c r="G251" s="329"/>
      <c r="H251" s="323"/>
      <c r="I251" s="230" t="s">
        <v>301</v>
      </c>
      <c r="J251" s="195">
        <v>0</v>
      </c>
      <c r="K251" s="200">
        <f t="shared" ref="K251:BQ251" si="189">J252*$B$7</f>
        <v>1.5544041450777202E-2</v>
      </c>
      <c r="L251" s="200">
        <f t="shared" si="189"/>
        <v>2.3468454739408718E-2</v>
      </c>
      <c r="M251" s="200">
        <f t="shared" si="189"/>
        <v>2.7584547991705066E-2</v>
      </c>
      <c r="N251" s="200">
        <f t="shared" si="189"/>
        <v>2.979798991806893E-2</v>
      </c>
      <c r="O251" s="200">
        <f t="shared" si="189"/>
        <v>3.1061629664802005E-2</v>
      </c>
      <c r="P251" s="200">
        <f t="shared" si="189"/>
        <v>3.1851906741166267E-2</v>
      </c>
      <c r="Q251" s="200">
        <f t="shared" si="189"/>
        <v>3.240705598433629E-2</v>
      </c>
      <c r="R251" s="200">
        <f t="shared" si="189"/>
        <v>3.2846210043311043E-2</v>
      </c>
      <c r="S251" s="200">
        <f t="shared" si="189"/>
        <v>3.3228950622319425E-2</v>
      </c>
      <c r="T251" s="200">
        <f t="shared" si="189"/>
        <v>3.3585084103986994E-2</v>
      </c>
      <c r="U251" s="200">
        <f t="shared" si="189"/>
        <v>3.3929529362397515E-2</v>
      </c>
      <c r="V251" s="200">
        <f t="shared" si="189"/>
        <v>3.4269761671116533E-2</v>
      </c>
      <c r="W251" s="200">
        <f t="shared" si="189"/>
        <v>3.4609534658710528E-2</v>
      </c>
      <c r="X251" s="200">
        <f t="shared" si="189"/>
        <v>3.4950741288028636E-2</v>
      </c>
      <c r="Y251" s="200">
        <f t="shared" si="189"/>
        <v>3.5294344347380567E-2</v>
      </c>
      <c r="Z251" s="200">
        <f t="shared" si="189"/>
        <v>3.5640841697677762E-2</v>
      </c>
      <c r="AA251" s="200">
        <f t="shared" si="189"/>
        <v>3.5990498897571346E-2</v>
      </c>
      <c r="AB251" s="200">
        <f t="shared" si="189"/>
        <v>3.6343465517603743E-2</v>
      </c>
      <c r="AC251" s="200">
        <f t="shared" si="189"/>
        <v>3.6699833298882871E-2</v>
      </c>
      <c r="AD251" s="200">
        <f t="shared" si="189"/>
        <v>3.7059665234033028E-2</v>
      </c>
      <c r="AE251" s="200">
        <f t="shared" si="189"/>
        <v>3.742301010930018E-2</v>
      </c>
      <c r="AF251" s="200">
        <f t="shared" si="189"/>
        <v>3.7789909777250261E-2</v>
      </c>
      <c r="AG251" s="200">
        <f t="shared" si="189"/>
        <v>3.816040279478021E-2</v>
      </c>
      <c r="AH251" s="200">
        <f t="shared" si="189"/>
        <v>3.8534526243801603E-2</v>
      </c>
      <c r="AI251" s="200">
        <f t="shared" si="189"/>
        <v>3.8912316643277114E-2</v>
      </c>
      <c r="AJ251" s="200">
        <f t="shared" si="189"/>
        <v>3.9293810406949931E-2</v>
      </c>
      <c r="AK251" s="200">
        <f t="shared" si="189"/>
        <v>3.9679044073936444E-2</v>
      </c>
      <c r="AL251" s="200">
        <f t="shared" si="189"/>
        <v>4.0068054425767566E-2</v>
      </c>
      <c r="AM251" s="200">
        <f t="shared" si="189"/>
        <v>4.0460878546671353E-2</v>
      </c>
      <c r="AN251" s="200">
        <f t="shared" si="189"/>
        <v>4.0857553855493715E-2</v>
      </c>
      <c r="AO251" s="200">
        <f t="shared" si="189"/>
        <v>4.1258118123455464E-2</v>
      </c>
      <c r="AP251" s="200">
        <f t="shared" si="189"/>
        <v>4.1662609484845251E-2</v>
      </c>
      <c r="AQ251" s="200">
        <f t="shared" si="189"/>
        <v>4.2071066444198155E-2</v>
      </c>
      <c r="AR251" s="200">
        <f t="shared" si="189"/>
        <v>4.2483527881735157E-2</v>
      </c>
      <c r="AS251" s="200">
        <f t="shared" si="189"/>
        <v>4.2900033057951065E-2</v>
      </c>
      <c r="AT251" s="200">
        <f t="shared" si="189"/>
        <v>4.3320621617795131E-2</v>
      </c>
      <c r="AU251" s="200">
        <f t="shared" si="189"/>
        <v>4.3745333594666383E-2</v>
      </c>
      <c r="AV251" s="200">
        <f t="shared" si="189"/>
        <v>4.4174209414335031E-2</v>
      </c>
      <c r="AW251" s="200">
        <f t="shared" si="189"/>
        <v>4.4607289898845853E-2</v>
      </c>
      <c r="AX251" s="200">
        <f t="shared" si="189"/>
        <v>4.5044616270431437E-2</v>
      </c>
      <c r="AY251" s="200">
        <f t="shared" si="189"/>
        <v>4.5486230155449808E-2</v>
      </c>
      <c r="AZ251" s="200">
        <f t="shared" si="189"/>
        <v>4.5932173588353442E-2</v>
      </c>
      <c r="BA251" s="200">
        <f t="shared" si="189"/>
        <v>4.6382489015693772E-2</v>
      </c>
      <c r="BB251" s="200">
        <f t="shared" si="189"/>
        <v>4.683721930016313E-2</v>
      </c>
      <c r="BC251" s="200">
        <f t="shared" si="189"/>
        <v>4.7296407724675416E-2</v>
      </c>
      <c r="BD251" s="200">
        <f t="shared" si="189"/>
        <v>4.7760097996486402E-2</v>
      </c>
      <c r="BE251" s="200">
        <f t="shared" si="189"/>
        <v>4.8228334251354137E-2</v>
      </c>
      <c r="BF251" s="200">
        <f t="shared" si="189"/>
        <v>4.8701161057740083E-2</v>
      </c>
      <c r="BG251" s="200">
        <f t="shared" si="189"/>
        <v>4.917862342105131E-2</v>
      </c>
      <c r="BH251" s="200">
        <f t="shared" si="189"/>
        <v>4.9660766787924387E-2</v>
      </c>
      <c r="BI251" s="200">
        <f t="shared" si="189"/>
        <v>5.0147637050551114E-2</v>
      </c>
      <c r="BJ251" s="200">
        <f t="shared" si="189"/>
        <v>5.0639280551046717E-2</v>
      </c>
      <c r="BK251" s="200">
        <f t="shared" si="189"/>
        <v>5.1135744085860906E-2</v>
      </c>
      <c r="BL251" s="200">
        <f t="shared" si="189"/>
        <v>5.1637074910232089E-2</v>
      </c>
      <c r="BM251" s="200">
        <f t="shared" si="189"/>
        <v>5.2143320742685351E-2</v>
      </c>
      <c r="BN251" s="200">
        <f t="shared" si="189"/>
        <v>5.2654529769574437E-2</v>
      </c>
      <c r="BO251" s="200">
        <f t="shared" si="189"/>
        <v>5.3170750649668301E-2</v>
      </c>
      <c r="BP251" s="200">
        <f t="shared" si="189"/>
        <v>5.3692032518782684E-2</v>
      </c>
      <c r="BQ251" s="200">
        <f t="shared" si="189"/>
        <v>5.4218424994457018E-2</v>
      </c>
    </row>
    <row r="252" spans="5:69">
      <c r="E252" s="326"/>
      <c r="F252" s="328"/>
      <c r="G252" s="329"/>
      <c r="H252" s="323"/>
      <c r="I252" s="230" t="s">
        <v>295</v>
      </c>
      <c r="J252" s="200">
        <f>J249+J250+J251</f>
        <v>0.15544041450777202</v>
      </c>
      <c r="K252" s="200">
        <f>K249+K250+K251</f>
        <v>0.23468454739408717</v>
      </c>
      <c r="L252" s="200">
        <f t="shared" ref="L252:BQ252" si="190">L249+L250+L251</f>
        <v>0.27584547991705066</v>
      </c>
      <c r="M252" s="200">
        <f t="shared" si="190"/>
        <v>0.29797989918068929</v>
      </c>
      <c r="N252" s="200">
        <f t="shared" si="190"/>
        <v>0.31061629664802004</v>
      </c>
      <c r="O252" s="200">
        <f t="shared" si="190"/>
        <v>0.31851906741166264</v>
      </c>
      <c r="P252" s="200">
        <f t="shared" si="190"/>
        <v>0.32407055984336292</v>
      </c>
      <c r="Q252" s="200">
        <f t="shared" si="190"/>
        <v>0.32846210043311042</v>
      </c>
      <c r="R252" s="200">
        <f t="shared" si="190"/>
        <v>0.33228950622319425</v>
      </c>
      <c r="S252" s="200">
        <f t="shared" si="190"/>
        <v>0.33585084103986995</v>
      </c>
      <c r="T252" s="200">
        <f t="shared" si="190"/>
        <v>0.33929529362397515</v>
      </c>
      <c r="U252" s="200">
        <f t="shared" si="190"/>
        <v>0.34269761671116533</v>
      </c>
      <c r="V252" s="200">
        <f t="shared" si="190"/>
        <v>0.34609534658710528</v>
      </c>
      <c r="W252" s="200">
        <f t="shared" si="190"/>
        <v>0.34950741288028636</v>
      </c>
      <c r="X252" s="200">
        <f t="shared" si="190"/>
        <v>0.35294344347380568</v>
      </c>
      <c r="Y252" s="200">
        <f t="shared" si="190"/>
        <v>0.35640841697677761</v>
      </c>
      <c r="Z252" s="200">
        <f t="shared" si="190"/>
        <v>0.35990498897571344</v>
      </c>
      <c r="AA252" s="200">
        <f t="shared" si="190"/>
        <v>0.3634346551760374</v>
      </c>
      <c r="AB252" s="200">
        <f t="shared" si="190"/>
        <v>0.36699833298882867</v>
      </c>
      <c r="AC252" s="200">
        <f t="shared" si="190"/>
        <v>0.37059665234033029</v>
      </c>
      <c r="AD252" s="200">
        <f t="shared" si="190"/>
        <v>0.37423010109300181</v>
      </c>
      <c r="AE252" s="200">
        <f t="shared" si="190"/>
        <v>0.37789909777250258</v>
      </c>
      <c r="AF252" s="200">
        <f t="shared" si="190"/>
        <v>0.38160402794780207</v>
      </c>
      <c r="AG252" s="200">
        <f t="shared" si="190"/>
        <v>0.38534526243801598</v>
      </c>
      <c r="AH252" s="200">
        <f t="shared" si="190"/>
        <v>0.38912316643277112</v>
      </c>
      <c r="AI252" s="200">
        <f t="shared" si="190"/>
        <v>0.39293810406949931</v>
      </c>
      <c r="AJ252" s="200">
        <f t="shared" si="190"/>
        <v>0.39679044073936443</v>
      </c>
      <c r="AK252" s="200">
        <f t="shared" si="190"/>
        <v>0.40068054425767563</v>
      </c>
      <c r="AL252" s="200">
        <f t="shared" si="190"/>
        <v>0.40460878546671353</v>
      </c>
      <c r="AM252" s="200">
        <f t="shared" si="190"/>
        <v>0.40857553855493711</v>
      </c>
      <c r="AN252" s="200">
        <f t="shared" si="190"/>
        <v>0.41258118123455462</v>
      </c>
      <c r="AO252" s="200">
        <f t="shared" si="190"/>
        <v>0.41662609484845248</v>
      </c>
      <c r="AP252" s="200">
        <f t="shared" si="190"/>
        <v>0.42071066444198152</v>
      </c>
      <c r="AQ252" s="200">
        <f t="shared" si="190"/>
        <v>0.42483527881735156</v>
      </c>
      <c r="AR252" s="200">
        <f t="shared" si="190"/>
        <v>0.42900033057951065</v>
      </c>
      <c r="AS252" s="200">
        <f t="shared" si="190"/>
        <v>0.4332062161779513</v>
      </c>
      <c r="AT252" s="200">
        <f t="shared" si="190"/>
        <v>0.4374533359466638</v>
      </c>
      <c r="AU252" s="200">
        <f t="shared" si="190"/>
        <v>0.44174209414335031</v>
      </c>
      <c r="AV252" s="200">
        <f t="shared" si="190"/>
        <v>0.44607289898845848</v>
      </c>
      <c r="AW252" s="200">
        <f t="shared" si="190"/>
        <v>0.45044616270431437</v>
      </c>
      <c r="AX252" s="200">
        <f t="shared" si="190"/>
        <v>0.45486230155449803</v>
      </c>
      <c r="AY252" s="200">
        <f t="shared" si="190"/>
        <v>0.45932173588353442</v>
      </c>
      <c r="AZ252" s="200">
        <f t="shared" si="190"/>
        <v>0.46382489015693767</v>
      </c>
      <c r="BA252" s="200">
        <f t="shared" si="190"/>
        <v>0.46837219300163124</v>
      </c>
      <c r="BB252" s="200">
        <f t="shared" si="190"/>
        <v>0.47296407724675416</v>
      </c>
      <c r="BC252" s="200">
        <f t="shared" si="190"/>
        <v>0.477600979964864</v>
      </c>
      <c r="BD252" s="200">
        <f t="shared" si="190"/>
        <v>0.48228334251354132</v>
      </c>
      <c r="BE252" s="200">
        <f t="shared" si="190"/>
        <v>0.48701161057740078</v>
      </c>
      <c r="BF252" s="200">
        <f t="shared" si="190"/>
        <v>0.4917862342105131</v>
      </c>
      <c r="BG252" s="200">
        <f t="shared" si="190"/>
        <v>0.49660766787924382</v>
      </c>
      <c r="BH252" s="200">
        <f t="shared" si="190"/>
        <v>0.50147637050551108</v>
      </c>
      <c r="BI252" s="200">
        <f t="shared" si="190"/>
        <v>0.50639280551046717</v>
      </c>
      <c r="BJ252" s="200">
        <f t="shared" si="190"/>
        <v>0.51135744085860901</v>
      </c>
      <c r="BK252" s="200">
        <f t="shared" si="190"/>
        <v>0.51637074910232084</v>
      </c>
      <c r="BL252" s="200">
        <f t="shared" si="190"/>
        <v>0.52143320742685351</v>
      </c>
      <c r="BM252" s="200">
        <f t="shared" si="190"/>
        <v>0.52654529769574432</v>
      </c>
      <c r="BN252" s="200">
        <f t="shared" si="190"/>
        <v>0.53170750649668297</v>
      </c>
      <c r="BO252" s="200">
        <f t="shared" si="190"/>
        <v>0.53692032518782684</v>
      </c>
      <c r="BP252" s="200">
        <f t="shared" si="190"/>
        <v>0.54218424994457015</v>
      </c>
      <c r="BQ252" s="200">
        <f t="shared" si="190"/>
        <v>0.54749978180677183</v>
      </c>
    </row>
    <row r="253" spans="5:69">
      <c r="E253" s="326"/>
      <c r="F253" s="328"/>
      <c r="G253" s="329"/>
      <c r="H253" s="323"/>
      <c r="I253" s="230" t="s">
        <v>326</v>
      </c>
      <c r="J253" s="219">
        <f>Variables!$I$25</f>
        <v>84000</v>
      </c>
      <c r="K253" s="219">
        <f>Variables!$I$25</f>
        <v>84000</v>
      </c>
      <c r="L253" s="219">
        <f>Variables!$I$25</f>
        <v>84000</v>
      </c>
      <c r="M253" s="219">
        <f>Variables!$I$25</f>
        <v>84000</v>
      </c>
      <c r="N253" s="219">
        <f>Variables!$I$25</f>
        <v>84000</v>
      </c>
      <c r="O253" s="219">
        <f>Variables!$I$25</f>
        <v>84000</v>
      </c>
      <c r="P253" s="219">
        <f>Variables!$I$25</f>
        <v>84000</v>
      </c>
      <c r="Q253" s="219">
        <f>Variables!$I$25</f>
        <v>84000</v>
      </c>
      <c r="R253" s="219">
        <f>Variables!$I$25</f>
        <v>84000</v>
      </c>
      <c r="S253" s="219">
        <f>Variables!$I$25</f>
        <v>84000</v>
      </c>
      <c r="T253" s="219">
        <f>Variables!$I$25</f>
        <v>84000</v>
      </c>
      <c r="U253" s="219">
        <f>Variables!$I$25</f>
        <v>84000</v>
      </c>
      <c r="V253" s="219">
        <f>Variables!$I$25</f>
        <v>84000</v>
      </c>
      <c r="W253" s="219">
        <f>Variables!$I$25</f>
        <v>84000</v>
      </c>
      <c r="X253" s="219">
        <f>Variables!$I$25</f>
        <v>84000</v>
      </c>
      <c r="Y253" s="219">
        <f>Variables!$I$25</f>
        <v>84000</v>
      </c>
      <c r="Z253" s="219">
        <f>Variables!$I$25</f>
        <v>84000</v>
      </c>
      <c r="AA253" s="219">
        <f>Variables!$I$25</f>
        <v>84000</v>
      </c>
      <c r="AB253" s="219">
        <f>Variables!$I$25</f>
        <v>84000</v>
      </c>
      <c r="AC253" s="219">
        <f>Variables!$I$25</f>
        <v>84000</v>
      </c>
      <c r="AD253" s="219">
        <f>Variables!$I$25</f>
        <v>84000</v>
      </c>
      <c r="AE253" s="219">
        <f>Variables!$I$25</f>
        <v>84000</v>
      </c>
      <c r="AF253" s="219">
        <f>Variables!$I$25</f>
        <v>84000</v>
      </c>
      <c r="AG253" s="219">
        <f>Variables!$I$25</f>
        <v>84000</v>
      </c>
      <c r="AH253" s="219">
        <f>Variables!$I$25</f>
        <v>84000</v>
      </c>
      <c r="AI253" s="219">
        <f>Variables!$I$25</f>
        <v>84000</v>
      </c>
      <c r="AJ253" s="219">
        <f>Variables!$I$25</f>
        <v>84000</v>
      </c>
      <c r="AK253" s="219">
        <f>Variables!$I$25</f>
        <v>84000</v>
      </c>
      <c r="AL253" s="219">
        <f>Variables!$I$25</f>
        <v>84000</v>
      </c>
      <c r="AM253" s="219">
        <f>Variables!$I$25</f>
        <v>84000</v>
      </c>
      <c r="AN253" s="219">
        <f>Variables!$I$25</f>
        <v>84000</v>
      </c>
      <c r="AO253" s="219">
        <f>Variables!$I$25</f>
        <v>84000</v>
      </c>
      <c r="AP253" s="219">
        <f>Variables!$I$25</f>
        <v>84000</v>
      </c>
      <c r="AQ253" s="219">
        <f>Variables!$I$25</f>
        <v>84000</v>
      </c>
      <c r="AR253" s="219">
        <f>Variables!$I$25</f>
        <v>84000</v>
      </c>
      <c r="AS253" s="219">
        <f>Variables!$I$25</f>
        <v>84000</v>
      </c>
      <c r="AT253" s="219">
        <f>Variables!$I$25</f>
        <v>84000</v>
      </c>
      <c r="AU253" s="219">
        <f>Variables!$I$25</f>
        <v>84000</v>
      </c>
      <c r="AV253" s="219">
        <f>Variables!$I$25</f>
        <v>84000</v>
      </c>
      <c r="AW253" s="219">
        <f>Variables!$I$25</f>
        <v>84000</v>
      </c>
      <c r="AX253" s="219">
        <f>Variables!$I$25</f>
        <v>84000</v>
      </c>
      <c r="AY253" s="219">
        <f>Variables!$I$25</f>
        <v>84000</v>
      </c>
      <c r="AZ253" s="219">
        <f>Variables!$I$25</f>
        <v>84000</v>
      </c>
      <c r="BA253" s="219">
        <f>Variables!$I$25</f>
        <v>84000</v>
      </c>
      <c r="BB253" s="219">
        <f>Variables!$I$25</f>
        <v>84000</v>
      </c>
      <c r="BC253" s="219">
        <f>Variables!$I$25</f>
        <v>84000</v>
      </c>
      <c r="BD253" s="219">
        <f>Variables!$I$25</f>
        <v>84000</v>
      </c>
      <c r="BE253" s="219">
        <f>Variables!$I$25</f>
        <v>84000</v>
      </c>
      <c r="BF253" s="219">
        <f>Variables!$I$25</f>
        <v>84000</v>
      </c>
      <c r="BG253" s="219">
        <f>Variables!$I$25</f>
        <v>84000</v>
      </c>
      <c r="BH253" s="219">
        <f>Variables!$I$25</f>
        <v>84000</v>
      </c>
      <c r="BI253" s="219">
        <f>Variables!$I$25</f>
        <v>84000</v>
      </c>
      <c r="BJ253" s="219">
        <f>Variables!$I$25</f>
        <v>84000</v>
      </c>
      <c r="BK253" s="219">
        <f>Variables!$I$25</f>
        <v>84000</v>
      </c>
      <c r="BL253" s="219">
        <f>Variables!$I$25</f>
        <v>84000</v>
      </c>
      <c r="BM253" s="219">
        <f>Variables!$I$25</f>
        <v>84000</v>
      </c>
      <c r="BN253" s="219">
        <f>Variables!$I$25</f>
        <v>84000</v>
      </c>
      <c r="BO253" s="219">
        <f>Variables!$I$25</f>
        <v>84000</v>
      </c>
      <c r="BP253" s="219">
        <f>Variables!$I$25</f>
        <v>84000</v>
      </c>
      <c r="BQ253" s="219">
        <f>Variables!$I$25</f>
        <v>84000</v>
      </c>
    </row>
    <row r="254" spans="5:69">
      <c r="E254" s="326"/>
      <c r="F254" s="328"/>
      <c r="G254" s="329"/>
      <c r="H254" s="323"/>
      <c r="I254" s="230" t="s">
        <v>446</v>
      </c>
      <c r="J254" s="204">
        <f t="shared" ref="J254:BQ254" si="191">J253*$B$11</f>
        <v>21000</v>
      </c>
      <c r="K254" s="204">
        <f t="shared" si="191"/>
        <v>21000</v>
      </c>
      <c r="L254" s="204">
        <f t="shared" si="191"/>
        <v>21000</v>
      </c>
      <c r="M254" s="204">
        <f t="shared" si="191"/>
        <v>21000</v>
      </c>
      <c r="N254" s="204">
        <f t="shared" si="191"/>
        <v>21000</v>
      </c>
      <c r="O254" s="204">
        <f t="shared" si="191"/>
        <v>21000</v>
      </c>
      <c r="P254" s="204">
        <f t="shared" si="191"/>
        <v>21000</v>
      </c>
      <c r="Q254" s="204">
        <f t="shared" si="191"/>
        <v>21000</v>
      </c>
      <c r="R254" s="204">
        <f t="shared" si="191"/>
        <v>21000</v>
      </c>
      <c r="S254" s="204">
        <f t="shared" si="191"/>
        <v>21000</v>
      </c>
      <c r="T254" s="204">
        <f t="shared" si="191"/>
        <v>21000</v>
      </c>
      <c r="U254" s="204">
        <f t="shared" si="191"/>
        <v>21000</v>
      </c>
      <c r="V254" s="204">
        <f t="shared" si="191"/>
        <v>21000</v>
      </c>
      <c r="W254" s="204">
        <f t="shared" si="191"/>
        <v>21000</v>
      </c>
      <c r="X254" s="204">
        <f t="shared" si="191"/>
        <v>21000</v>
      </c>
      <c r="Y254" s="204">
        <f t="shared" si="191"/>
        <v>21000</v>
      </c>
      <c r="Z254" s="204">
        <f t="shared" si="191"/>
        <v>21000</v>
      </c>
      <c r="AA254" s="204">
        <f t="shared" si="191"/>
        <v>21000</v>
      </c>
      <c r="AB254" s="204">
        <f t="shared" si="191"/>
        <v>21000</v>
      </c>
      <c r="AC254" s="204">
        <f t="shared" si="191"/>
        <v>21000</v>
      </c>
      <c r="AD254" s="204">
        <f t="shared" si="191"/>
        <v>21000</v>
      </c>
      <c r="AE254" s="204">
        <f t="shared" si="191"/>
        <v>21000</v>
      </c>
      <c r="AF254" s="204">
        <f t="shared" si="191"/>
        <v>21000</v>
      </c>
      <c r="AG254" s="204">
        <f t="shared" si="191"/>
        <v>21000</v>
      </c>
      <c r="AH254" s="204">
        <f t="shared" si="191"/>
        <v>21000</v>
      </c>
      <c r="AI254" s="204">
        <f t="shared" si="191"/>
        <v>21000</v>
      </c>
      <c r="AJ254" s="204">
        <f t="shared" si="191"/>
        <v>21000</v>
      </c>
      <c r="AK254" s="204">
        <f t="shared" si="191"/>
        <v>21000</v>
      </c>
      <c r="AL254" s="204">
        <f t="shared" si="191"/>
        <v>21000</v>
      </c>
      <c r="AM254" s="204">
        <f t="shared" si="191"/>
        <v>21000</v>
      </c>
      <c r="AN254" s="204">
        <f t="shared" si="191"/>
        <v>21000</v>
      </c>
      <c r="AO254" s="204">
        <f t="shared" si="191"/>
        <v>21000</v>
      </c>
      <c r="AP254" s="204">
        <f t="shared" si="191"/>
        <v>21000</v>
      </c>
      <c r="AQ254" s="204">
        <f t="shared" si="191"/>
        <v>21000</v>
      </c>
      <c r="AR254" s="204">
        <f t="shared" si="191"/>
        <v>21000</v>
      </c>
      <c r="AS254" s="204">
        <f t="shared" si="191"/>
        <v>21000</v>
      </c>
      <c r="AT254" s="204">
        <f t="shared" si="191"/>
        <v>21000</v>
      </c>
      <c r="AU254" s="204">
        <f t="shared" si="191"/>
        <v>21000</v>
      </c>
      <c r="AV254" s="204">
        <f t="shared" si="191"/>
        <v>21000</v>
      </c>
      <c r="AW254" s="204">
        <f t="shared" si="191"/>
        <v>21000</v>
      </c>
      <c r="AX254" s="204">
        <f t="shared" si="191"/>
        <v>21000</v>
      </c>
      <c r="AY254" s="204">
        <f t="shared" si="191"/>
        <v>21000</v>
      </c>
      <c r="AZ254" s="204">
        <f t="shared" si="191"/>
        <v>21000</v>
      </c>
      <c r="BA254" s="204">
        <f t="shared" si="191"/>
        <v>21000</v>
      </c>
      <c r="BB254" s="204">
        <f t="shared" si="191"/>
        <v>21000</v>
      </c>
      <c r="BC254" s="204">
        <f t="shared" si="191"/>
        <v>21000</v>
      </c>
      <c r="BD254" s="204">
        <f t="shared" si="191"/>
        <v>21000</v>
      </c>
      <c r="BE254" s="204">
        <f t="shared" si="191"/>
        <v>21000</v>
      </c>
      <c r="BF254" s="204">
        <f t="shared" si="191"/>
        <v>21000</v>
      </c>
      <c r="BG254" s="204">
        <f t="shared" si="191"/>
        <v>21000</v>
      </c>
      <c r="BH254" s="204">
        <f t="shared" si="191"/>
        <v>21000</v>
      </c>
      <c r="BI254" s="204">
        <f t="shared" si="191"/>
        <v>21000</v>
      </c>
      <c r="BJ254" s="204">
        <f t="shared" si="191"/>
        <v>21000</v>
      </c>
      <c r="BK254" s="204">
        <f t="shared" si="191"/>
        <v>21000</v>
      </c>
      <c r="BL254" s="204">
        <f t="shared" si="191"/>
        <v>21000</v>
      </c>
      <c r="BM254" s="204">
        <f t="shared" si="191"/>
        <v>21000</v>
      </c>
      <c r="BN254" s="204">
        <f t="shared" si="191"/>
        <v>21000</v>
      </c>
      <c r="BO254" s="204">
        <f t="shared" si="191"/>
        <v>21000</v>
      </c>
      <c r="BP254" s="204">
        <f t="shared" si="191"/>
        <v>21000</v>
      </c>
      <c r="BQ254" s="204">
        <f t="shared" si="191"/>
        <v>21000</v>
      </c>
    </row>
    <row r="255" spans="5:69">
      <c r="E255" s="326"/>
      <c r="F255" s="328"/>
      <c r="G255" s="329"/>
      <c r="H255" s="323"/>
      <c r="I255" s="230" t="s">
        <v>346</v>
      </c>
      <c r="J255" s="204">
        <f>J252*J253</f>
        <v>13056.994818652849</v>
      </c>
      <c r="K255" s="204">
        <f>K252*K253</f>
        <v>19713.501981103323</v>
      </c>
      <c r="L255" s="204">
        <f t="shared" ref="L255:BQ255" si="192">L252*L253</f>
        <v>23171.020313032255</v>
      </c>
      <c r="M255" s="204">
        <f t="shared" si="192"/>
        <v>25030.3115311779</v>
      </c>
      <c r="N255" s="204">
        <f t="shared" si="192"/>
        <v>26091.768918433685</v>
      </c>
      <c r="O255" s="204">
        <f t="shared" si="192"/>
        <v>26755.601662579662</v>
      </c>
      <c r="P255" s="204">
        <f t="shared" si="192"/>
        <v>27221.927026842484</v>
      </c>
      <c r="Q255" s="204">
        <f t="shared" si="192"/>
        <v>27590.816436381276</v>
      </c>
      <c r="R255" s="204">
        <f t="shared" si="192"/>
        <v>27912.318522748315</v>
      </c>
      <c r="S255" s="204">
        <f t="shared" si="192"/>
        <v>28211.470647349077</v>
      </c>
      <c r="T255" s="204">
        <f t="shared" si="192"/>
        <v>28500.804664413914</v>
      </c>
      <c r="U255" s="204">
        <f t="shared" si="192"/>
        <v>28786.599803737889</v>
      </c>
      <c r="V255" s="204">
        <f t="shared" si="192"/>
        <v>29072.009113316843</v>
      </c>
      <c r="W255" s="204">
        <f t="shared" si="192"/>
        <v>29358.622681944053</v>
      </c>
      <c r="X255" s="204">
        <f t="shared" si="192"/>
        <v>29647.249251799676</v>
      </c>
      <c r="Y255" s="204">
        <f t="shared" si="192"/>
        <v>29938.307026049319</v>
      </c>
      <c r="Z255" s="204">
        <f t="shared" si="192"/>
        <v>30232.019073959927</v>
      </c>
      <c r="AA255" s="204">
        <f t="shared" si="192"/>
        <v>30528.511034787141</v>
      </c>
      <c r="AB255" s="204">
        <f t="shared" si="192"/>
        <v>30827.859971061607</v>
      </c>
      <c r="AC255" s="204">
        <f t="shared" si="192"/>
        <v>31130.118796587743</v>
      </c>
      <c r="AD255" s="204">
        <f t="shared" si="192"/>
        <v>31435.328491812154</v>
      </c>
      <c r="AE255" s="204">
        <f t="shared" si="192"/>
        <v>31743.524212890217</v>
      </c>
      <c r="AF255" s="204">
        <f t="shared" si="192"/>
        <v>32054.738347615374</v>
      </c>
      <c r="AG255" s="204">
        <f t="shared" si="192"/>
        <v>32369.002044793342</v>
      </c>
      <c r="AH255" s="204">
        <f t="shared" si="192"/>
        <v>32686.345980352773</v>
      </c>
      <c r="AI255" s="204">
        <f t="shared" si="192"/>
        <v>33006.800741837942</v>
      </c>
      <c r="AJ255" s="204">
        <f t="shared" si="192"/>
        <v>33330.397022106612</v>
      </c>
      <c r="AK255" s="204">
        <f t="shared" si="192"/>
        <v>33657.165717644755</v>
      </c>
      <c r="AL255" s="204">
        <f t="shared" si="192"/>
        <v>33987.137979203937</v>
      </c>
      <c r="AM255" s="204">
        <f t="shared" si="192"/>
        <v>34320.345238614718</v>
      </c>
      <c r="AN255" s="204">
        <f t="shared" si="192"/>
        <v>34656.819223702587</v>
      </c>
      <c r="AO255" s="204">
        <f t="shared" si="192"/>
        <v>34996.591967270011</v>
      </c>
      <c r="AP255" s="204">
        <f t="shared" si="192"/>
        <v>35339.695813126447</v>
      </c>
      <c r="AQ255" s="204">
        <f t="shared" si="192"/>
        <v>35686.163420657533</v>
      </c>
      <c r="AR255" s="204">
        <f t="shared" si="192"/>
        <v>36036.027768678898</v>
      </c>
      <c r="AS255" s="204">
        <f t="shared" si="192"/>
        <v>36389.322158947907</v>
      </c>
      <c r="AT255" s="204">
        <f t="shared" si="192"/>
        <v>36746.080219519761</v>
      </c>
      <c r="AU255" s="204">
        <f t="shared" si="192"/>
        <v>37106.335908041423</v>
      </c>
      <c r="AV255" s="204">
        <f t="shared" si="192"/>
        <v>37470.123515030515</v>
      </c>
      <c r="AW255" s="204">
        <f t="shared" si="192"/>
        <v>37837.477667162406</v>
      </c>
      <c r="AX255" s="204">
        <f t="shared" si="192"/>
        <v>38208.433330577835</v>
      </c>
      <c r="AY255" s="204">
        <f t="shared" si="192"/>
        <v>38583.02581421689</v>
      </c>
      <c r="AZ255" s="204">
        <f t="shared" si="192"/>
        <v>38961.290773182765</v>
      </c>
      <c r="BA255" s="204">
        <f t="shared" si="192"/>
        <v>39343.264212137023</v>
      </c>
      <c r="BB255" s="204">
        <f t="shared" si="192"/>
        <v>39728.98248872735</v>
      </c>
      <c r="BC255" s="204">
        <f t="shared" si="192"/>
        <v>40118.482317048576</v>
      </c>
      <c r="BD255" s="204">
        <f t="shared" si="192"/>
        <v>40511.800771137474</v>
      </c>
      <c r="BE255" s="204">
        <f t="shared" si="192"/>
        <v>40908.975288501664</v>
      </c>
      <c r="BF255" s="204">
        <f t="shared" si="192"/>
        <v>41310.043673683103</v>
      </c>
      <c r="BG255" s="204">
        <f t="shared" si="192"/>
        <v>41715.044101856482</v>
      </c>
      <c r="BH255" s="204">
        <f t="shared" si="192"/>
        <v>42124.01512246293</v>
      </c>
      <c r="BI255" s="204">
        <f t="shared" si="192"/>
        <v>42536.995662879242</v>
      </c>
      <c r="BJ255" s="204">
        <f t="shared" si="192"/>
        <v>42954.025032123158</v>
      </c>
      <c r="BK255" s="204">
        <f t="shared" si="192"/>
        <v>43375.142924594948</v>
      </c>
      <c r="BL255" s="204">
        <f t="shared" si="192"/>
        <v>43800.389423855697</v>
      </c>
      <c r="BM255" s="204">
        <f t="shared" si="192"/>
        <v>44229.805006442526</v>
      </c>
      <c r="BN255" s="204">
        <f t="shared" si="192"/>
        <v>44663.43054572137</v>
      </c>
      <c r="BO255" s="204">
        <f t="shared" si="192"/>
        <v>45101.307315777456</v>
      </c>
      <c r="BP255" s="204">
        <f t="shared" si="192"/>
        <v>45543.476995343895</v>
      </c>
      <c r="BQ255" s="204">
        <f t="shared" si="192"/>
        <v>45989.981671768837</v>
      </c>
    </row>
    <row r="256" spans="5:69">
      <c r="E256" s="326"/>
      <c r="F256" s="328"/>
      <c r="G256" s="329"/>
      <c r="H256" s="323"/>
      <c r="I256" s="230" t="s">
        <v>447</v>
      </c>
      <c r="J256" s="204">
        <f t="shared" ref="J256:BQ256" si="193">J255*$B$11</f>
        <v>3264.2487046632123</v>
      </c>
      <c r="K256" s="204">
        <f t="shared" si="193"/>
        <v>4928.3754952758309</v>
      </c>
      <c r="L256" s="204">
        <f t="shared" si="193"/>
        <v>5792.7550782580638</v>
      </c>
      <c r="M256" s="204">
        <f t="shared" si="193"/>
        <v>6257.577882794475</v>
      </c>
      <c r="N256" s="204">
        <f t="shared" si="193"/>
        <v>6522.9422296084213</v>
      </c>
      <c r="O256" s="204">
        <f t="shared" si="193"/>
        <v>6688.9004156449155</v>
      </c>
      <c r="P256" s="204">
        <f t="shared" si="193"/>
        <v>6805.4817567106211</v>
      </c>
      <c r="Q256" s="204">
        <f t="shared" si="193"/>
        <v>6897.7041090953189</v>
      </c>
      <c r="R256" s="204">
        <f t="shared" si="193"/>
        <v>6978.0796306870789</v>
      </c>
      <c r="S256" s="204">
        <f t="shared" si="193"/>
        <v>7052.8676618372692</v>
      </c>
      <c r="T256" s="204">
        <f t="shared" si="193"/>
        <v>7125.2011661034785</v>
      </c>
      <c r="U256" s="204">
        <f t="shared" si="193"/>
        <v>7196.6499509344721</v>
      </c>
      <c r="V256" s="204">
        <f t="shared" si="193"/>
        <v>7268.0022783292106</v>
      </c>
      <c r="W256" s="204">
        <f t="shared" si="193"/>
        <v>7339.6556704860132</v>
      </c>
      <c r="X256" s="204">
        <f t="shared" si="193"/>
        <v>7411.812312949919</v>
      </c>
      <c r="Y256" s="204">
        <f t="shared" si="193"/>
        <v>7484.5767565123297</v>
      </c>
      <c r="Z256" s="204">
        <f t="shared" si="193"/>
        <v>7558.0047684899819</v>
      </c>
      <c r="AA256" s="204">
        <f t="shared" si="193"/>
        <v>7632.1277586967853</v>
      </c>
      <c r="AB256" s="204">
        <f t="shared" si="193"/>
        <v>7706.9649927654018</v>
      </c>
      <c r="AC256" s="204">
        <f t="shared" si="193"/>
        <v>7782.5296991469359</v>
      </c>
      <c r="AD256" s="204">
        <f t="shared" si="193"/>
        <v>7858.8321229530384</v>
      </c>
      <c r="AE256" s="204">
        <f t="shared" si="193"/>
        <v>7935.8810532225543</v>
      </c>
      <c r="AF256" s="204">
        <f t="shared" si="193"/>
        <v>8013.6845869038434</v>
      </c>
      <c r="AG256" s="204">
        <f t="shared" si="193"/>
        <v>8092.2505111983355</v>
      </c>
      <c r="AH256" s="204">
        <f t="shared" si="193"/>
        <v>8171.5864950881933</v>
      </c>
      <c r="AI256" s="204">
        <f t="shared" si="193"/>
        <v>8251.7001854594855</v>
      </c>
      <c r="AJ256" s="204">
        <f t="shared" si="193"/>
        <v>8332.599255526653</v>
      </c>
      <c r="AK256" s="204">
        <f t="shared" si="193"/>
        <v>8414.2914294111888</v>
      </c>
      <c r="AL256" s="204">
        <f t="shared" si="193"/>
        <v>8496.7844948009842</v>
      </c>
      <c r="AM256" s="204">
        <f t="shared" si="193"/>
        <v>8580.0863096536796</v>
      </c>
      <c r="AN256" s="204">
        <f t="shared" si="193"/>
        <v>8664.2048059256467</v>
      </c>
      <c r="AO256" s="204">
        <f t="shared" si="193"/>
        <v>8749.1479918175028</v>
      </c>
      <c r="AP256" s="204">
        <f t="shared" si="193"/>
        <v>8834.9239532816118</v>
      </c>
      <c r="AQ256" s="204">
        <f t="shared" si="193"/>
        <v>8921.5408551643832</v>
      </c>
      <c r="AR256" s="204">
        <f t="shared" si="193"/>
        <v>9009.0069421697244</v>
      </c>
      <c r="AS256" s="204">
        <f t="shared" si="193"/>
        <v>9097.3305397369768</v>
      </c>
      <c r="AT256" s="204">
        <f t="shared" si="193"/>
        <v>9186.5200548799403</v>
      </c>
      <c r="AU256" s="204">
        <f t="shared" si="193"/>
        <v>9276.5839770103557</v>
      </c>
      <c r="AV256" s="204">
        <f t="shared" si="193"/>
        <v>9367.5308787576287</v>
      </c>
      <c r="AW256" s="204">
        <f t="shared" si="193"/>
        <v>9459.3694167906015</v>
      </c>
      <c r="AX256" s="204">
        <f t="shared" si="193"/>
        <v>9552.1083326444586</v>
      </c>
      <c r="AY256" s="204">
        <f t="shared" si="193"/>
        <v>9645.7564535542224</v>
      </c>
      <c r="AZ256" s="204">
        <f t="shared" si="193"/>
        <v>9740.3226932956914</v>
      </c>
      <c r="BA256" s="204">
        <f t="shared" si="193"/>
        <v>9835.8160530342557</v>
      </c>
      <c r="BB256" s="204">
        <f t="shared" si="193"/>
        <v>9932.2456221818375</v>
      </c>
      <c r="BC256" s="204">
        <f t="shared" si="193"/>
        <v>10029.620579262144</v>
      </c>
      <c r="BD256" s="204">
        <f t="shared" si="193"/>
        <v>10127.950192784368</v>
      </c>
      <c r="BE256" s="204">
        <f t="shared" si="193"/>
        <v>10227.243822125416</v>
      </c>
      <c r="BF256" s="204">
        <f t="shared" si="193"/>
        <v>10327.510918420776</v>
      </c>
      <c r="BG256" s="204">
        <f t="shared" si="193"/>
        <v>10428.76102546412</v>
      </c>
      <c r="BH256" s="204">
        <f t="shared" si="193"/>
        <v>10531.003780615732</v>
      </c>
      <c r="BI256" s="204">
        <f t="shared" si="193"/>
        <v>10634.248915719811</v>
      </c>
      <c r="BJ256" s="204">
        <f t="shared" si="193"/>
        <v>10738.506258030789</v>
      </c>
      <c r="BK256" s="204">
        <f t="shared" si="193"/>
        <v>10843.785731148737</v>
      </c>
      <c r="BL256" s="204">
        <f t="shared" si="193"/>
        <v>10950.097355963924</v>
      </c>
      <c r="BM256" s="204">
        <f t="shared" si="193"/>
        <v>11057.451251610632</v>
      </c>
      <c r="BN256" s="204">
        <f t="shared" si="193"/>
        <v>11165.857636430343</v>
      </c>
      <c r="BO256" s="204">
        <f t="shared" si="193"/>
        <v>11275.326828944364</v>
      </c>
      <c r="BP256" s="204">
        <f t="shared" si="193"/>
        <v>11385.869248835974</v>
      </c>
      <c r="BQ256" s="204">
        <f t="shared" si="193"/>
        <v>11497.495417942209</v>
      </c>
    </row>
    <row r="257" spans="5:69">
      <c r="E257" s="326"/>
      <c r="F257" s="328"/>
      <c r="G257" s="329"/>
      <c r="H257" s="323"/>
      <c r="I257" s="230" t="s">
        <v>448</v>
      </c>
      <c r="J257" s="204">
        <f>J9*J249</f>
        <v>518.13471502590676</v>
      </c>
      <c r="K257" s="204">
        <f>K9*K249</f>
        <v>523.21446713400383</v>
      </c>
      <c r="L257" s="204">
        <f t="shared" ref="L257:BQ257" si="194">L9*L249</f>
        <v>528.34402073335696</v>
      </c>
      <c r="M257" s="204">
        <f t="shared" si="194"/>
        <v>533.52386407387985</v>
      </c>
      <c r="N257" s="204">
        <f t="shared" si="194"/>
        <v>538.75449019225141</v>
      </c>
      <c r="O257" s="204">
        <f t="shared" si="194"/>
        <v>544.03639695884203</v>
      </c>
      <c r="P257" s="204">
        <f t="shared" si="194"/>
        <v>549.37008712510533</v>
      </c>
      <c r="Q257" s="204">
        <f t="shared" si="194"/>
        <v>554.75606837142982</v>
      </c>
      <c r="R257" s="204">
        <f t="shared" si="194"/>
        <v>560.19485335546347</v>
      </c>
      <c r="S257" s="204">
        <f t="shared" si="194"/>
        <v>565.6869597609093</v>
      </c>
      <c r="T257" s="204">
        <f t="shared" si="194"/>
        <v>571.23291034680051</v>
      </c>
      <c r="U257" s="204">
        <f t="shared" si="194"/>
        <v>576.8332329972593</v>
      </c>
      <c r="V257" s="204">
        <f t="shared" si="194"/>
        <v>582.48846077174221</v>
      </c>
      <c r="W257" s="204">
        <f t="shared" si="194"/>
        <v>588.19913195577908</v>
      </c>
      <c r="X257" s="204">
        <f t="shared" si="194"/>
        <v>593.9657901122082</v>
      </c>
      <c r="Y257" s="204">
        <f t="shared" si="194"/>
        <v>599.7889841329162</v>
      </c>
      <c r="Z257" s="204">
        <f t="shared" si="194"/>
        <v>605.66926829108195</v>
      </c>
      <c r="AA257" s="204">
        <f t="shared" si="194"/>
        <v>611.60720229393564</v>
      </c>
      <c r="AB257" s="204">
        <f t="shared" si="194"/>
        <v>617.60335133603303</v>
      </c>
      <c r="AC257" s="204">
        <f t="shared" si="194"/>
        <v>623.65828615305304</v>
      </c>
      <c r="AD257" s="204">
        <f t="shared" si="194"/>
        <v>629.77258307612203</v>
      </c>
      <c r="AE257" s="204">
        <f t="shared" si="194"/>
        <v>635.94682408667234</v>
      </c>
      <c r="AF257" s="204">
        <f t="shared" si="194"/>
        <v>642.18159687183584</v>
      </c>
      <c r="AG257" s="204">
        <f t="shared" si="194"/>
        <v>648.47749488038312</v>
      </c>
      <c r="AH257" s="204">
        <f t="shared" si="194"/>
        <v>654.83511737921037</v>
      </c>
      <c r="AI257" s="204">
        <f t="shared" si="194"/>
        <v>661.25506951037914</v>
      </c>
      <c r="AJ257" s="204">
        <f t="shared" si="194"/>
        <v>667.73796234871611</v>
      </c>
      <c r="AK257" s="204">
        <f t="shared" si="194"/>
        <v>674.284412959978</v>
      </c>
      <c r="AL257" s="204">
        <f t="shared" si="194"/>
        <v>680.89504445958573</v>
      </c>
      <c r="AM257" s="204">
        <f t="shared" si="194"/>
        <v>687.57048607193451</v>
      </c>
      <c r="AN257" s="204">
        <f t="shared" si="194"/>
        <v>694.31137319028676</v>
      </c>
      <c r="AO257" s="204">
        <f t="shared" si="194"/>
        <v>701.11834743725046</v>
      </c>
      <c r="AP257" s="204">
        <f t="shared" si="194"/>
        <v>707.99205672585094</v>
      </c>
      <c r="AQ257" s="204">
        <f t="shared" si="194"/>
        <v>714.93315532120266</v>
      </c>
      <c r="AR257" s="204">
        <f t="shared" si="194"/>
        <v>721.9423039027829</v>
      </c>
      <c r="AS257" s="204">
        <f t="shared" si="194"/>
        <v>729.02016962731989</v>
      </c>
      <c r="AT257" s="204">
        <f t="shared" si="194"/>
        <v>736.16742619229387</v>
      </c>
      <c r="AU257" s="204">
        <f t="shared" si="194"/>
        <v>743.38475390006147</v>
      </c>
      <c r="AV257" s="204">
        <f t="shared" si="194"/>
        <v>750.67283972261089</v>
      </c>
      <c r="AW257" s="204">
        <f t="shared" si="194"/>
        <v>758.03237736695041</v>
      </c>
      <c r="AX257" s="204">
        <f t="shared" si="194"/>
        <v>765.46406734113623</v>
      </c>
      <c r="AY257" s="204">
        <f t="shared" si="194"/>
        <v>772.96861702095111</v>
      </c>
      <c r="AZ257" s="204">
        <f t="shared" si="194"/>
        <v>780.54674071723502</v>
      </c>
      <c r="BA257" s="204">
        <f t="shared" si="194"/>
        <v>788.1991597438747</v>
      </c>
      <c r="BB257" s="204">
        <f t="shared" si="194"/>
        <v>795.92660248646166</v>
      </c>
      <c r="BC257" s="204">
        <f t="shared" si="194"/>
        <v>803.72980447162308</v>
      </c>
      <c r="BD257" s="204">
        <f t="shared" si="194"/>
        <v>811.60950843703108</v>
      </c>
      <c r="BE257" s="204">
        <f t="shared" si="194"/>
        <v>819.56646440210022</v>
      </c>
      <c r="BF257" s="204">
        <f t="shared" si="194"/>
        <v>827.60142973937559</v>
      </c>
      <c r="BG257" s="204">
        <f t="shared" si="194"/>
        <v>835.71516924662421</v>
      </c>
      <c r="BH257" s="204">
        <f t="shared" si="194"/>
        <v>843.90845521963058</v>
      </c>
      <c r="BI257" s="204">
        <f t="shared" si="194"/>
        <v>852.18206752570552</v>
      </c>
      <c r="BJ257" s="204">
        <f t="shared" si="194"/>
        <v>860.53679367791813</v>
      </c>
      <c r="BK257" s="204">
        <f t="shared" si="194"/>
        <v>868.97342891005462</v>
      </c>
      <c r="BL257" s="204">
        <f t="shared" si="194"/>
        <v>877.49277625231002</v>
      </c>
      <c r="BM257" s="204">
        <f t="shared" si="194"/>
        <v>886.09564660772503</v>
      </c>
      <c r="BN257" s="204">
        <f t="shared" si="194"/>
        <v>894.78285882936927</v>
      </c>
      <c r="BO257" s="204">
        <f t="shared" si="194"/>
        <v>903.55523979828456</v>
      </c>
      <c r="BP257" s="204">
        <f t="shared" si="194"/>
        <v>912.41362450218924</v>
      </c>
      <c r="BQ257" s="204">
        <f t="shared" si="194"/>
        <v>921.35885611495587</v>
      </c>
    </row>
    <row r="258" spans="5:69">
      <c r="E258" s="326"/>
      <c r="F258" s="328"/>
      <c r="G258" s="329"/>
      <c r="H258" s="323"/>
      <c r="I258" s="231" t="s">
        <v>449</v>
      </c>
      <c r="J258" s="204">
        <f>J256-J257</f>
        <v>2746.1139896373056</v>
      </c>
      <c r="K258" s="204">
        <f t="shared" ref="K258:BQ258" si="195">K256-K257</f>
        <v>4405.161028141827</v>
      </c>
      <c r="L258" s="204">
        <f t="shared" si="195"/>
        <v>5264.4110575247068</v>
      </c>
      <c r="M258" s="204">
        <f t="shared" si="195"/>
        <v>5724.0540187205952</v>
      </c>
      <c r="N258" s="204">
        <f t="shared" si="195"/>
        <v>5984.1877394161702</v>
      </c>
      <c r="O258" s="204">
        <f t="shared" si="195"/>
        <v>6144.8640186860739</v>
      </c>
      <c r="P258" s="204">
        <f t="shared" si="195"/>
        <v>6256.1116695855162</v>
      </c>
      <c r="Q258" s="204">
        <f t="shared" si="195"/>
        <v>6342.9480407238889</v>
      </c>
      <c r="R258" s="204">
        <f t="shared" si="195"/>
        <v>6417.8847773316156</v>
      </c>
      <c r="S258" s="204">
        <f t="shared" si="195"/>
        <v>6487.1807020763599</v>
      </c>
      <c r="T258" s="204">
        <f t="shared" si="195"/>
        <v>6553.9682557566775</v>
      </c>
      <c r="U258" s="204">
        <f t="shared" si="195"/>
        <v>6619.8167179372131</v>
      </c>
      <c r="V258" s="204">
        <f t="shared" si="195"/>
        <v>6685.5138175574684</v>
      </c>
      <c r="W258" s="204">
        <f t="shared" si="195"/>
        <v>6751.456538530234</v>
      </c>
      <c r="X258" s="204">
        <f t="shared" si="195"/>
        <v>6817.8465228377108</v>
      </c>
      <c r="Y258" s="204">
        <f t="shared" si="195"/>
        <v>6884.7877723794136</v>
      </c>
      <c r="Z258" s="204">
        <f t="shared" si="195"/>
        <v>6952.3355001989003</v>
      </c>
      <c r="AA258" s="204">
        <f t="shared" si="195"/>
        <v>7020.5205564028493</v>
      </c>
      <c r="AB258" s="204">
        <f t="shared" si="195"/>
        <v>7089.3616414293683</v>
      </c>
      <c r="AC258" s="204">
        <f t="shared" si="195"/>
        <v>7158.8714129938826</v>
      </c>
      <c r="AD258" s="204">
        <f t="shared" si="195"/>
        <v>7229.0595398769165</v>
      </c>
      <c r="AE258" s="204">
        <f t="shared" si="195"/>
        <v>7299.9342291358817</v>
      </c>
      <c r="AF258" s="204">
        <f t="shared" si="195"/>
        <v>7371.5029900320078</v>
      </c>
      <c r="AG258" s="204">
        <f t="shared" si="195"/>
        <v>7443.7730163179522</v>
      </c>
      <c r="AH258" s="204">
        <f t="shared" si="195"/>
        <v>7516.7513777089825</v>
      </c>
      <c r="AI258" s="204">
        <f t="shared" si="195"/>
        <v>7590.4451159491064</v>
      </c>
      <c r="AJ258" s="204">
        <f t="shared" si="195"/>
        <v>7664.8612931779371</v>
      </c>
      <c r="AK258" s="204">
        <f t="shared" si="195"/>
        <v>7740.0070164512108</v>
      </c>
      <c r="AL258" s="204">
        <f t="shared" si="195"/>
        <v>7815.8894503413985</v>
      </c>
      <c r="AM258" s="204">
        <f t="shared" si="195"/>
        <v>7892.5158235817453</v>
      </c>
      <c r="AN258" s="204">
        <f t="shared" si="195"/>
        <v>7969.89343273536</v>
      </c>
      <c r="AO258" s="204">
        <f t="shared" si="195"/>
        <v>8048.0296443802526</v>
      </c>
      <c r="AP258" s="204">
        <f t="shared" si="195"/>
        <v>8126.9318965557613</v>
      </c>
      <c r="AQ258" s="204">
        <f t="shared" si="195"/>
        <v>8206.6076998431799</v>
      </c>
      <c r="AR258" s="204">
        <f t="shared" si="195"/>
        <v>8287.064638266942</v>
      </c>
      <c r="AS258" s="204">
        <f t="shared" si="195"/>
        <v>8368.310370109657</v>
      </c>
      <c r="AT258" s="204">
        <f t="shared" si="195"/>
        <v>8450.3526286876458</v>
      </c>
      <c r="AU258" s="204">
        <f t="shared" si="195"/>
        <v>8533.199223110294</v>
      </c>
      <c r="AV258" s="204">
        <f t="shared" si="195"/>
        <v>8616.858039035018</v>
      </c>
      <c r="AW258" s="204">
        <f t="shared" si="195"/>
        <v>8701.3370394236517</v>
      </c>
      <c r="AX258" s="204">
        <f t="shared" si="195"/>
        <v>8786.6442653033228</v>
      </c>
      <c r="AY258" s="204">
        <f t="shared" si="195"/>
        <v>8872.7878365332708</v>
      </c>
      <c r="AZ258" s="204">
        <f t="shared" si="195"/>
        <v>8959.7759525784568</v>
      </c>
      <c r="BA258" s="204">
        <f t="shared" si="195"/>
        <v>9047.6168932903802</v>
      </c>
      <c r="BB258" s="204">
        <f t="shared" si="195"/>
        <v>9136.3190196953765</v>
      </c>
      <c r="BC258" s="204">
        <f t="shared" si="195"/>
        <v>9225.8907747905214</v>
      </c>
      <c r="BD258" s="204">
        <f t="shared" si="195"/>
        <v>9316.3406843473367</v>
      </c>
      <c r="BE258" s="204">
        <f t="shared" si="195"/>
        <v>9407.6773577233162</v>
      </c>
      <c r="BF258" s="204">
        <f t="shared" si="195"/>
        <v>9499.9094886814</v>
      </c>
      <c r="BG258" s="204">
        <f t="shared" si="195"/>
        <v>9593.0458562174954</v>
      </c>
      <c r="BH258" s="204">
        <f t="shared" si="195"/>
        <v>9687.0953253961015</v>
      </c>
      <c r="BI258" s="204">
        <f t="shared" si="195"/>
        <v>9782.0668481941048</v>
      </c>
      <c r="BJ258" s="204">
        <f t="shared" si="195"/>
        <v>9877.969464352871</v>
      </c>
      <c r="BK258" s="204">
        <f t="shared" si="195"/>
        <v>9974.8123022386826</v>
      </c>
      <c r="BL258" s="204">
        <f t="shared" si="195"/>
        <v>10072.604579711615</v>
      </c>
      <c r="BM258" s="204">
        <f t="shared" si="195"/>
        <v>10171.355605002907</v>
      </c>
      <c r="BN258" s="204">
        <f t="shared" si="195"/>
        <v>10271.074777600974</v>
      </c>
      <c r="BO258" s="204">
        <f t="shared" si="195"/>
        <v>10371.771589146079</v>
      </c>
      <c r="BP258" s="204">
        <f t="shared" si="195"/>
        <v>10473.455624333785</v>
      </c>
      <c r="BQ258" s="204">
        <f t="shared" si="195"/>
        <v>10576.136561827254</v>
      </c>
    </row>
    <row r="259" spans="5:69" ht="16" customHeight="1">
      <c r="E259" s="318" t="s">
        <v>329</v>
      </c>
      <c r="F259" s="318"/>
      <c r="G259" s="318"/>
      <c r="H259" s="318"/>
      <c r="I259" s="233" t="s">
        <v>447</v>
      </c>
      <c r="J259" s="206">
        <f>J191+J205+J217+J230+J243+J256</f>
        <v>77117.875647668392</v>
      </c>
      <c r="K259" s="205">
        <f t="shared" ref="K259:BQ261" si="196">K191+K205+K217+K230+K243+K256</f>
        <v>116432.87107589151</v>
      </c>
      <c r="L259" s="205">
        <f t="shared" si="196"/>
        <v>136853.83872384677</v>
      </c>
      <c r="M259" s="205">
        <f t="shared" si="196"/>
        <v>147835.2774810195</v>
      </c>
      <c r="N259" s="205">
        <f t="shared" si="196"/>
        <v>154104.51017449895</v>
      </c>
      <c r="O259" s="205">
        <f t="shared" si="196"/>
        <v>158025.2723196111</v>
      </c>
      <c r="P259" s="205">
        <f t="shared" si="196"/>
        <v>160779.50650228845</v>
      </c>
      <c r="Q259" s="205">
        <f t="shared" si="196"/>
        <v>162958.25957737694</v>
      </c>
      <c r="R259" s="205">
        <f t="shared" si="196"/>
        <v>164857.13127498224</v>
      </c>
      <c r="S259" s="205">
        <f t="shared" si="196"/>
        <v>166623.99851090543</v>
      </c>
      <c r="T259" s="205">
        <f t="shared" si="196"/>
        <v>168332.87754919467</v>
      </c>
      <c r="U259" s="205">
        <f t="shared" si="196"/>
        <v>170020.85509082687</v>
      </c>
      <c r="V259" s="205">
        <f t="shared" si="196"/>
        <v>171706.5538255276</v>
      </c>
      <c r="W259" s="205">
        <f t="shared" si="196"/>
        <v>173399.36521523204</v>
      </c>
      <c r="X259" s="205">
        <f t="shared" si="196"/>
        <v>175104.06589344182</v>
      </c>
      <c r="Y259" s="205">
        <f t="shared" si="196"/>
        <v>176823.12587260382</v>
      </c>
      <c r="Z259" s="205">
        <f t="shared" si="196"/>
        <v>178557.86265557574</v>
      </c>
      <c r="AA259" s="205">
        <f t="shared" si="196"/>
        <v>180309.01829921157</v>
      </c>
      <c r="AB259" s="205">
        <f t="shared" si="196"/>
        <v>182077.04795408258</v>
      </c>
      <c r="AC259" s="205">
        <f t="shared" si="196"/>
        <v>183862.26414234628</v>
      </c>
      <c r="AD259" s="205">
        <f t="shared" si="196"/>
        <v>185664.90890476547</v>
      </c>
      <c r="AE259" s="205">
        <f t="shared" si="196"/>
        <v>187485.18988238278</v>
      </c>
      <c r="AF259" s="205">
        <f t="shared" si="196"/>
        <v>189323.29836560323</v>
      </c>
      <c r="AG259" s="205">
        <f t="shared" si="196"/>
        <v>191179.41832706064</v>
      </c>
      <c r="AH259" s="205">
        <f t="shared" si="196"/>
        <v>193053.73094645856</v>
      </c>
      <c r="AI259" s="205">
        <f t="shared" si="196"/>
        <v>194946.41688148031</v>
      </c>
      <c r="AJ259" s="205">
        <f t="shared" si="196"/>
        <v>196857.6574118172</v>
      </c>
      <c r="AK259" s="205">
        <f t="shared" si="196"/>
        <v>198787.6350198393</v>
      </c>
      <c r="AL259" s="205">
        <f t="shared" si="196"/>
        <v>200736.53368967323</v>
      </c>
      <c r="AM259" s="205">
        <f t="shared" si="196"/>
        <v>202704.53906556815</v>
      </c>
      <c r="AN259" s="205">
        <f t="shared" si="196"/>
        <v>204691.83853999336</v>
      </c>
      <c r="AO259" s="205">
        <f t="shared" si="196"/>
        <v>206698.6213066885</v>
      </c>
      <c r="AP259" s="205">
        <f t="shared" si="196"/>
        <v>208725.07839627803</v>
      </c>
      <c r="AQ259" s="205">
        <f t="shared" si="196"/>
        <v>210771.4027032585</v>
      </c>
      <c r="AR259" s="205">
        <f t="shared" si="196"/>
        <v>212837.78900875969</v>
      </c>
      <c r="AS259" s="205">
        <f t="shared" si="196"/>
        <v>214924.43400128611</v>
      </c>
      <c r="AT259" s="205">
        <f t="shared" si="196"/>
        <v>217031.53629653857</v>
      </c>
      <c r="AU259" s="205">
        <f t="shared" si="196"/>
        <v>219159.29645686966</v>
      </c>
      <c r="AV259" s="205">
        <f t="shared" si="196"/>
        <v>221307.91701064896</v>
      </c>
      <c r="AW259" s="205">
        <f t="shared" si="196"/>
        <v>223477.60247167796</v>
      </c>
      <c r="AX259" s="205">
        <f t="shared" si="196"/>
        <v>225668.5593587253</v>
      </c>
      <c r="AY259" s="205">
        <f t="shared" si="196"/>
        <v>227880.99621521845</v>
      </c>
      <c r="AZ259" s="205">
        <f t="shared" si="196"/>
        <v>230115.12362911069</v>
      </c>
      <c r="BA259" s="205">
        <f t="shared" si="196"/>
        <v>232371.15425293424</v>
      </c>
      <c r="BB259" s="205">
        <f t="shared" si="196"/>
        <v>234649.30282404585</v>
      </c>
      <c r="BC259" s="205">
        <f t="shared" si="196"/>
        <v>236949.78618506808</v>
      </c>
      <c r="BD259" s="205">
        <f t="shared" si="196"/>
        <v>239272.82330453067</v>
      </c>
      <c r="BE259" s="205">
        <f t="shared" si="196"/>
        <v>241618.63529771287</v>
      </c>
      <c r="BF259" s="205">
        <f t="shared" si="196"/>
        <v>243987.44544769076</v>
      </c>
      <c r="BG259" s="205">
        <f t="shared" si="196"/>
        <v>246379.47922658981</v>
      </c>
      <c r="BH259" s="205">
        <f t="shared" si="196"/>
        <v>248794.9643170466</v>
      </c>
      <c r="BI259" s="205">
        <f t="shared" si="196"/>
        <v>251234.13063388047</v>
      </c>
      <c r="BJ259" s="205">
        <f t="shared" si="196"/>
        <v>253697.21034597742</v>
      </c>
      <c r="BK259" s="205">
        <f t="shared" si="196"/>
        <v>256184.43789838898</v>
      </c>
      <c r="BL259" s="205">
        <f t="shared" si="196"/>
        <v>258696.05003464769</v>
      </c>
      <c r="BM259" s="205">
        <f t="shared" si="196"/>
        <v>261232.28581930109</v>
      </c>
      <c r="BN259" s="205">
        <f t="shared" si="196"/>
        <v>263793.38666066673</v>
      </c>
      <c r="BO259" s="205">
        <f t="shared" si="196"/>
        <v>266379.59633381054</v>
      </c>
      <c r="BP259" s="205">
        <f t="shared" si="196"/>
        <v>268991.16100374982</v>
      </c>
      <c r="BQ259" s="205">
        <f t="shared" si="196"/>
        <v>271628.32924888469</v>
      </c>
    </row>
    <row r="260" spans="5:69" ht="16" customHeight="1">
      <c r="E260" s="318"/>
      <c r="F260" s="318"/>
      <c r="G260" s="318"/>
      <c r="H260" s="318"/>
      <c r="I260" s="233" t="s">
        <v>448</v>
      </c>
      <c r="J260" s="206">
        <f>J192+J206+J218+J231+J244+J257</f>
        <v>51813.471502590677</v>
      </c>
      <c r="K260" s="205">
        <f t="shared" si="196"/>
        <v>52321.446713400379</v>
      </c>
      <c r="L260" s="205">
        <f t="shared" si="196"/>
        <v>52834.402073335688</v>
      </c>
      <c r="M260" s="205">
        <f t="shared" si="196"/>
        <v>53352.386407387996</v>
      </c>
      <c r="N260" s="205">
        <f t="shared" si="196"/>
        <v>53875.44901922514</v>
      </c>
      <c r="O260" s="205">
        <f t="shared" si="196"/>
        <v>54403.639695884194</v>
      </c>
      <c r="P260" s="205">
        <f t="shared" si="196"/>
        <v>54937.008712510542</v>
      </c>
      <c r="Q260" s="205">
        <f t="shared" si="196"/>
        <v>55475.606837142986</v>
      </c>
      <c r="R260" s="205">
        <f t="shared" si="196"/>
        <v>56019.485335546342</v>
      </c>
      <c r="S260" s="205">
        <f t="shared" si="196"/>
        <v>56568.69597609093</v>
      </c>
      <c r="T260" s="205">
        <f t="shared" si="196"/>
        <v>57123.291034680034</v>
      </c>
      <c r="U260" s="205">
        <f t="shared" si="196"/>
        <v>57683.323299725933</v>
      </c>
      <c r="V260" s="205">
        <f t="shared" si="196"/>
        <v>58248.846077174225</v>
      </c>
      <c r="W260" s="205">
        <f t="shared" si="196"/>
        <v>58819.913195577901</v>
      </c>
      <c r="X260" s="205">
        <f t="shared" si="196"/>
        <v>59396.57901122082</v>
      </c>
      <c r="Y260" s="205">
        <f t="shared" si="196"/>
        <v>59978.898413291608</v>
      </c>
      <c r="Z260" s="205">
        <f t="shared" si="196"/>
        <v>60566.926829108183</v>
      </c>
      <c r="AA260" s="205">
        <f t="shared" si="196"/>
        <v>61160.720229393562</v>
      </c>
      <c r="AB260" s="205">
        <f t="shared" si="196"/>
        <v>61760.335133603301</v>
      </c>
      <c r="AC260" s="205">
        <f t="shared" si="196"/>
        <v>62365.828615305305</v>
      </c>
      <c r="AD260" s="205">
        <f t="shared" si="196"/>
        <v>62977.25830761221</v>
      </c>
      <c r="AE260" s="205">
        <f t="shared" si="196"/>
        <v>63594.68240866722</v>
      </c>
      <c r="AF260" s="205">
        <f t="shared" si="196"/>
        <v>64218.159687183594</v>
      </c>
      <c r="AG260" s="205">
        <f t="shared" si="196"/>
        <v>64847.749488038302</v>
      </c>
      <c r="AH260" s="205">
        <f t="shared" si="196"/>
        <v>65483.511737921035</v>
      </c>
      <c r="AI260" s="205">
        <f t="shared" si="196"/>
        <v>66125.506951037911</v>
      </c>
      <c r="AJ260" s="205">
        <f t="shared" si="196"/>
        <v>66773.796234871625</v>
      </c>
      <c r="AK260" s="205">
        <f t="shared" si="196"/>
        <v>67428.441295997793</v>
      </c>
      <c r="AL260" s="205">
        <f t="shared" si="196"/>
        <v>68089.504445958548</v>
      </c>
      <c r="AM260" s="205">
        <f t="shared" si="196"/>
        <v>68757.048607193457</v>
      </c>
      <c r="AN260" s="205">
        <f t="shared" si="196"/>
        <v>69431.137319028669</v>
      </c>
      <c r="AO260" s="205">
        <f t="shared" si="196"/>
        <v>70111.834743725049</v>
      </c>
      <c r="AP260" s="205">
        <f t="shared" si="196"/>
        <v>70799.2056725851</v>
      </c>
      <c r="AQ260" s="205">
        <f t="shared" si="196"/>
        <v>71493.315532120236</v>
      </c>
      <c r="AR260" s="205">
        <f t="shared" si="196"/>
        <v>72194.230390278302</v>
      </c>
      <c r="AS260" s="205">
        <f t="shared" si="196"/>
        <v>72902.016962731999</v>
      </c>
      <c r="AT260" s="205">
        <f t="shared" si="196"/>
        <v>73616.742619229379</v>
      </c>
      <c r="AU260" s="205">
        <f t="shared" si="196"/>
        <v>74338.475390006119</v>
      </c>
      <c r="AV260" s="205">
        <f t="shared" si="196"/>
        <v>75067.283972261081</v>
      </c>
      <c r="AW260" s="205">
        <f t="shared" si="196"/>
        <v>75803.237736695039</v>
      </c>
      <c r="AX260" s="205">
        <f t="shared" si="196"/>
        <v>76546.406734113611</v>
      </c>
      <c r="AY260" s="205">
        <f t="shared" si="196"/>
        <v>77296.861702095121</v>
      </c>
      <c r="AZ260" s="205">
        <f t="shared" si="196"/>
        <v>78054.674071723508</v>
      </c>
      <c r="BA260" s="205">
        <f t="shared" si="196"/>
        <v>78819.915974387462</v>
      </c>
      <c r="BB260" s="205">
        <f t="shared" si="196"/>
        <v>79592.660248646163</v>
      </c>
      <c r="BC260" s="205">
        <f t="shared" si="196"/>
        <v>80372.980447162321</v>
      </c>
      <c r="BD260" s="205">
        <f t="shared" si="196"/>
        <v>81160.950843703104</v>
      </c>
      <c r="BE260" s="205">
        <f t="shared" si="196"/>
        <v>81956.64644021001</v>
      </c>
      <c r="BF260" s="205">
        <f t="shared" si="196"/>
        <v>82760.142973937531</v>
      </c>
      <c r="BG260" s="205">
        <f t="shared" si="196"/>
        <v>83571.516924662414</v>
      </c>
      <c r="BH260" s="205">
        <f t="shared" si="196"/>
        <v>84390.845521963041</v>
      </c>
      <c r="BI260" s="205">
        <f t="shared" si="196"/>
        <v>85218.206752570521</v>
      </c>
      <c r="BJ260" s="205">
        <f t="shared" si="196"/>
        <v>86053.679367791818</v>
      </c>
      <c r="BK260" s="205">
        <f t="shared" si="196"/>
        <v>86897.342891005464</v>
      </c>
      <c r="BL260" s="205">
        <f t="shared" si="196"/>
        <v>87749.277625231</v>
      </c>
      <c r="BM260" s="205">
        <f t="shared" si="196"/>
        <v>88609.564660772492</v>
      </c>
      <c r="BN260" s="205">
        <f t="shared" si="196"/>
        <v>89478.285882936922</v>
      </c>
      <c r="BO260" s="205">
        <f t="shared" si="196"/>
        <v>90355.523979828446</v>
      </c>
      <c r="BP260" s="205">
        <f t="shared" si="196"/>
        <v>91241.362450218934</v>
      </c>
      <c r="BQ260" s="205">
        <f t="shared" si="196"/>
        <v>92135.885611495556</v>
      </c>
    </row>
    <row r="261" spans="5:69" ht="16" customHeight="1">
      <c r="E261" s="318"/>
      <c r="F261" s="318"/>
      <c r="G261" s="318"/>
      <c r="H261" s="318"/>
      <c r="I261" s="233" t="s">
        <v>449</v>
      </c>
      <c r="J261" s="206">
        <f>J193+J207+J219+J232+J245+J258</f>
        <v>25304.404145077726</v>
      </c>
      <c r="K261" s="205">
        <f t="shared" si="196"/>
        <v>64111.424362491118</v>
      </c>
      <c r="L261" s="205">
        <f t="shared" si="196"/>
        <v>84019.436650511081</v>
      </c>
      <c r="M261" s="205">
        <f t="shared" si="196"/>
        <v>94482.891073631472</v>
      </c>
      <c r="N261" s="205">
        <f t="shared" si="196"/>
        <v>100229.06115527381</v>
      </c>
      <c r="O261" s="205">
        <f t="shared" si="196"/>
        <v>103621.63262372692</v>
      </c>
      <c r="P261" s="205">
        <f t="shared" si="196"/>
        <v>105842.4977897779</v>
      </c>
      <c r="Q261" s="205">
        <f t="shared" si="196"/>
        <v>107482.65274023393</v>
      </c>
      <c r="R261" s="205">
        <f t="shared" si="196"/>
        <v>108837.6459394359</v>
      </c>
      <c r="S261" s="205">
        <f t="shared" si="196"/>
        <v>110055.30253481453</v>
      </c>
      <c r="T261" s="205">
        <f t="shared" si="196"/>
        <v>111209.58651451461</v>
      </c>
      <c r="U261" s="205">
        <f t="shared" si="196"/>
        <v>112337.53179110095</v>
      </c>
      <c r="V261" s="205">
        <f t="shared" si="196"/>
        <v>113457.70774835335</v>
      </c>
      <c r="W261" s="205">
        <f t="shared" si="196"/>
        <v>114579.45201965416</v>
      </c>
      <c r="X261" s="205">
        <f t="shared" si="196"/>
        <v>115707.486882221</v>
      </c>
      <c r="Y261" s="205">
        <f t="shared" si="196"/>
        <v>116844.22745931218</v>
      </c>
      <c r="Z261" s="205">
        <f t="shared" si="196"/>
        <v>117990.93582646758</v>
      </c>
      <c r="AA261" s="205">
        <f t="shared" si="196"/>
        <v>119148.29806981799</v>
      </c>
      <c r="AB261" s="205">
        <f t="shared" si="196"/>
        <v>120316.71282047928</v>
      </c>
      <c r="AC261" s="205">
        <f t="shared" si="196"/>
        <v>121496.435527041</v>
      </c>
      <c r="AD261" s="205">
        <f t="shared" si="196"/>
        <v>122687.65059715328</v>
      </c>
      <c r="AE261" s="205">
        <f t="shared" si="196"/>
        <v>123890.50747371557</v>
      </c>
      <c r="AF261" s="205">
        <f t="shared" si="196"/>
        <v>125105.13867841968</v>
      </c>
      <c r="AG261" s="205">
        <f t="shared" si="196"/>
        <v>126331.66883902231</v>
      </c>
      <c r="AH261" s="205">
        <f t="shared" si="196"/>
        <v>127570.21920853751</v>
      </c>
      <c r="AI261" s="205">
        <f t="shared" si="196"/>
        <v>128820.90993044242</v>
      </c>
      <c r="AJ261" s="205">
        <f t="shared" si="196"/>
        <v>130083.86117694559</v>
      </c>
      <c r="AK261" s="205">
        <f t="shared" si="196"/>
        <v>131359.19372384151</v>
      </c>
      <c r="AL261" s="205">
        <f t="shared" si="196"/>
        <v>132647.02924371467</v>
      </c>
      <c r="AM261" s="205">
        <f t="shared" si="196"/>
        <v>133947.49045837473</v>
      </c>
      <c r="AN261" s="205">
        <f t="shared" si="196"/>
        <v>135260.70122096472</v>
      </c>
      <c r="AO261" s="205">
        <f t="shared" si="196"/>
        <v>136586.78656296342</v>
      </c>
      <c r="AP261" s="205">
        <f t="shared" si="196"/>
        <v>137925.87272369297</v>
      </c>
      <c r="AQ261" s="205">
        <f t="shared" si="196"/>
        <v>139278.08717113824</v>
      </c>
      <c r="AR261" s="205">
        <f t="shared" si="196"/>
        <v>140643.55861848142</v>
      </c>
      <c r="AS261" s="205">
        <f t="shared" si="196"/>
        <v>142022.41703855409</v>
      </c>
      <c r="AT261" s="205">
        <f t="shared" si="196"/>
        <v>143414.79367730921</v>
      </c>
      <c r="AU261" s="205">
        <f t="shared" si="196"/>
        <v>144820.82106686354</v>
      </c>
      <c r="AV261" s="205">
        <f t="shared" si="196"/>
        <v>146240.6330383879</v>
      </c>
      <c r="AW261" s="205">
        <f t="shared" si="196"/>
        <v>147674.36473498293</v>
      </c>
      <c r="AX261" s="205">
        <f t="shared" si="196"/>
        <v>149122.15262461171</v>
      </c>
      <c r="AY261" s="205">
        <f t="shared" si="196"/>
        <v>150584.13451312334</v>
      </c>
      <c r="AZ261" s="205">
        <f t="shared" si="196"/>
        <v>152060.44955738721</v>
      </c>
      <c r="BA261" s="205">
        <f t="shared" si="196"/>
        <v>153551.23827854678</v>
      </c>
      <c r="BB261" s="205">
        <f t="shared" si="196"/>
        <v>155056.64257539969</v>
      </c>
      <c r="BC261" s="205">
        <f t="shared" si="196"/>
        <v>156576.80573790579</v>
      </c>
      <c r="BD261" s="205">
        <f t="shared" si="196"/>
        <v>158111.87246082758</v>
      </c>
      <c r="BE261" s="205">
        <f t="shared" si="196"/>
        <v>159661.98885750287</v>
      </c>
      <c r="BF261" s="205">
        <f t="shared" si="196"/>
        <v>161227.3024737532</v>
      </c>
      <c r="BG261" s="205">
        <f t="shared" si="196"/>
        <v>162807.96230192739</v>
      </c>
      <c r="BH261" s="205">
        <f t="shared" si="196"/>
        <v>164404.1187950836</v>
      </c>
      <c r="BI261" s="205">
        <f t="shared" si="196"/>
        <v>166015.92388130992</v>
      </c>
      <c r="BJ261" s="205">
        <f t="shared" si="196"/>
        <v>167643.53097818559</v>
      </c>
      <c r="BK261" s="205">
        <f t="shared" si="196"/>
        <v>169287.0950073835</v>
      </c>
      <c r="BL261" s="205">
        <f t="shared" si="196"/>
        <v>170946.77240941665</v>
      </c>
      <c r="BM261" s="205">
        <f t="shared" si="196"/>
        <v>172622.72115852858</v>
      </c>
      <c r="BN261" s="205">
        <f t="shared" si="196"/>
        <v>174315.10077772985</v>
      </c>
      <c r="BO261" s="205">
        <f t="shared" si="196"/>
        <v>176024.07235398208</v>
      </c>
      <c r="BP261" s="205">
        <f t="shared" si="196"/>
        <v>177749.79855353091</v>
      </c>
      <c r="BQ261" s="205">
        <f t="shared" si="196"/>
        <v>179492.44363738911</v>
      </c>
    </row>
    <row r="262" spans="5:69">
      <c r="E262" s="319" t="s">
        <v>331</v>
      </c>
      <c r="F262" s="319"/>
      <c r="G262" s="319"/>
      <c r="H262" s="319"/>
      <c r="I262" s="236" t="s">
        <v>332</v>
      </c>
      <c r="J262" s="203">
        <f>Variables!$I$5</f>
        <v>20</v>
      </c>
      <c r="K262" s="207">
        <f>J262*(1+Variables!$I$10)</f>
        <v>20.399999999999999</v>
      </c>
      <c r="L262" s="207">
        <f>K262*(1+Variables!$I$10)</f>
        <v>20.808</v>
      </c>
      <c r="M262" s="207">
        <f>L262*(1+Variables!$I$10)</f>
        <v>21.224160000000001</v>
      </c>
      <c r="N262" s="207">
        <f>M262*(1+Variables!$I$10)</f>
        <v>21.648643200000002</v>
      </c>
      <c r="O262" s="207">
        <f>N262*(1+Variables!$I$10)</f>
        <v>22.081616064000002</v>
      </c>
      <c r="P262" s="207">
        <f>O262*(1+Variables!$I$10)</f>
        <v>22.523248385280002</v>
      </c>
      <c r="Q262" s="207">
        <f>P262*(1+Variables!$I$10)</f>
        <v>22.973713352985602</v>
      </c>
      <c r="R262" s="207">
        <f>Q262*(1+Variables!$I$10)</f>
        <v>23.433187620045313</v>
      </c>
      <c r="S262" s="207">
        <f>R262*(1+Variables!$I$10)</f>
        <v>23.90185137244622</v>
      </c>
      <c r="T262" s="207">
        <f>S262*(1+Variables!$I$10)</f>
        <v>24.379888399895144</v>
      </c>
      <c r="U262" s="207">
        <f>T262*(1+Variables!$I$10)</f>
        <v>24.867486167893048</v>
      </c>
      <c r="V262" s="207">
        <f>U262*(1+Variables!$I$10)</f>
        <v>25.364835891250909</v>
      </c>
      <c r="W262" s="207">
        <f>V262*(1+Variables!$I$10)</f>
        <v>25.872132609075926</v>
      </c>
      <c r="X262" s="207">
        <f>W262*(1+Variables!$I$10)</f>
        <v>26.389575261257445</v>
      </c>
      <c r="Y262" s="207">
        <f>X262*(1+Variables!$I$10)</f>
        <v>26.917366766482594</v>
      </c>
      <c r="Z262" s="207">
        <f>Y262*(1+Variables!$I$10)</f>
        <v>27.455714101812248</v>
      </c>
      <c r="AA262" s="207">
        <f>Z262*(1+Variables!$I$10)</f>
        <v>28.004828383848494</v>
      </c>
      <c r="AB262" s="207">
        <f>AA262*(1+Variables!$I$10)</f>
        <v>28.564924951525466</v>
      </c>
      <c r="AC262" s="207">
        <f>AB262*(1+Variables!$I$10)</f>
        <v>29.136223450555974</v>
      </c>
      <c r="AD262" s="207">
        <f>AC262*(1+Variables!$I$10)</f>
        <v>29.718947919567093</v>
      </c>
      <c r="AE262" s="207">
        <f>AD262*(1+Variables!$I$10)</f>
        <v>30.313326877958435</v>
      </c>
      <c r="AF262" s="207">
        <f>AE262*(1+Variables!$I$10)</f>
        <v>30.919593415517603</v>
      </c>
      <c r="AG262" s="207">
        <f>AF262*(1+Variables!$I$10)</f>
        <v>31.537985283827958</v>
      </c>
      <c r="AH262" s="207">
        <f>AG262*(1+Variables!$I$10)</f>
        <v>32.168744989504518</v>
      </c>
      <c r="AI262" s="207">
        <f>AH262*(1+Variables!$I$10)</f>
        <v>32.812119889294607</v>
      </c>
      <c r="AJ262" s="207">
        <f>AI262*(1+Variables!$I$10)</f>
        <v>33.468362287080502</v>
      </c>
      <c r="AK262" s="207">
        <f>AJ262*(1+Variables!$I$10)</f>
        <v>34.137729532822114</v>
      </c>
      <c r="AL262" s="207">
        <f>AK262*(1+Variables!$I$10)</f>
        <v>34.820484123478558</v>
      </c>
      <c r="AM262" s="207">
        <f>AL262*(1+Variables!$I$10)</f>
        <v>35.516893805948129</v>
      </c>
      <c r="AN262" s="207">
        <f>AM262*(1+Variables!$I$10)</f>
        <v>36.227231682067092</v>
      </c>
      <c r="AO262" s="207">
        <f>AN262*(1+Variables!$I$10)</f>
        <v>36.951776315708436</v>
      </c>
      <c r="AP262" s="207">
        <f>AO262*(1+Variables!$I$10)</f>
        <v>37.690811842022605</v>
      </c>
      <c r="AQ262" s="207">
        <f>AP262*(1+Variables!$I$10)</f>
        <v>38.444628078863055</v>
      </c>
      <c r="AR262" s="207">
        <f>AQ262*(1+Variables!$I$10)</f>
        <v>39.213520640440315</v>
      </c>
      <c r="AS262" s="207">
        <f>AR262*(1+Variables!$I$10)</f>
        <v>39.997791053249124</v>
      </c>
      <c r="AT262" s="207">
        <f>AS262*(1+Variables!$I$10)</f>
        <v>40.797746874314107</v>
      </c>
      <c r="AU262" s="207">
        <f>AT262*(1+Variables!$I$10)</f>
        <v>41.613701811800389</v>
      </c>
      <c r="AV262" s="207">
        <f>AU262*(1+Variables!$I$10)</f>
        <v>42.445975848036397</v>
      </c>
      <c r="AW262" s="207">
        <f>AV262*(1+Variables!$I$10)</f>
        <v>43.294895364997124</v>
      </c>
      <c r="AX262" s="207">
        <f>AW262*(1+Variables!$I$10)</f>
        <v>44.16079327229707</v>
      </c>
      <c r="AY262" s="207">
        <f>AX262*(1+Variables!$I$10)</f>
        <v>45.044009137743011</v>
      </c>
      <c r="AZ262" s="207">
        <f>AY262*(1+Variables!$I$10)</f>
        <v>45.944889320497872</v>
      </c>
      <c r="BA262" s="207">
        <f>AZ262*(1+Variables!$I$10)</f>
        <v>46.863787106907829</v>
      </c>
      <c r="BB262" s="207">
        <f>BA262*(1+Variables!$I$10)</f>
        <v>47.801062849045984</v>
      </c>
      <c r="BC262" s="207">
        <f>BB262*(1+Variables!$I$10)</f>
        <v>48.757084106026902</v>
      </c>
      <c r="BD262" s="207">
        <f>BC262*(1+Variables!$I$10)</f>
        <v>49.732225788147439</v>
      </c>
      <c r="BE262" s="207">
        <f>BD262*(1+Variables!$I$10)</f>
        <v>50.726870303910388</v>
      </c>
      <c r="BF262" s="207">
        <f>BE262*(1+Variables!$I$10)</f>
        <v>51.7414077099886</v>
      </c>
      <c r="BG262" s="207">
        <f>BF262*(1+Variables!$I$10)</f>
        <v>52.776235864188372</v>
      </c>
      <c r="BH262" s="207">
        <f>BG262*(1+Variables!$I$10)</f>
        <v>53.831760581472139</v>
      </c>
      <c r="BI262" s="207">
        <f>BH262*(1+Variables!$I$10)</f>
        <v>54.908395793101583</v>
      </c>
      <c r="BJ262" s="207">
        <f>BI262*(1+Variables!$I$10)</f>
        <v>56.006563708963618</v>
      </c>
      <c r="BK262" s="207">
        <f>BJ262*(1+Variables!$I$10)</f>
        <v>57.12669498314289</v>
      </c>
      <c r="BL262" s="207">
        <f>BK262*(1+Variables!$I$10)</f>
        <v>58.269228882805749</v>
      </c>
      <c r="BM262" s="207">
        <f>BL262*(1+Variables!$I$10)</f>
        <v>59.434613460461861</v>
      </c>
      <c r="BN262" s="207">
        <f>BM262*(1+Variables!$I$10)</f>
        <v>60.623305729671102</v>
      </c>
      <c r="BO262" s="207">
        <f>BN262*(1+Variables!$I$10)</f>
        <v>61.835771844264528</v>
      </c>
      <c r="BP262" s="207">
        <f>BO262*(1+Variables!$I$10)</f>
        <v>63.072487281149819</v>
      </c>
      <c r="BQ262" s="207">
        <f>BP262*(1+Variables!$I$10)</f>
        <v>64.333937026772816</v>
      </c>
    </row>
    <row r="263" spans="5:69" ht="16" customHeight="1">
      <c r="E263" s="334" t="s">
        <v>330</v>
      </c>
      <c r="F263" s="334"/>
      <c r="G263" s="334"/>
      <c r="H263" s="321" t="s">
        <v>27</v>
      </c>
      <c r="I263" s="215" t="s">
        <v>311</v>
      </c>
      <c r="J263" s="216">
        <f>Variables!$I$36</f>
        <v>0.85</v>
      </c>
      <c r="K263" s="216">
        <f>Variables!$I$36</f>
        <v>0.85</v>
      </c>
      <c r="L263" s="216">
        <f>Variables!$I$36</f>
        <v>0.85</v>
      </c>
      <c r="M263" s="216">
        <f>Variables!$I$36</f>
        <v>0.85</v>
      </c>
      <c r="N263" s="216">
        <f>Variables!$I$36</f>
        <v>0.85</v>
      </c>
      <c r="O263" s="216">
        <f>Variables!$I$36</f>
        <v>0.85</v>
      </c>
      <c r="P263" s="216">
        <f>Variables!$I$36</f>
        <v>0.85</v>
      </c>
      <c r="Q263" s="216">
        <f>Variables!$I$36</f>
        <v>0.85</v>
      </c>
      <c r="R263" s="216">
        <f>Variables!$I$36</f>
        <v>0.85</v>
      </c>
      <c r="S263" s="216">
        <f>Variables!$I$36</f>
        <v>0.85</v>
      </c>
      <c r="T263" s="216">
        <f>Variables!$I$36</f>
        <v>0.85</v>
      </c>
      <c r="U263" s="216">
        <f>Variables!$I$36</f>
        <v>0.85</v>
      </c>
      <c r="V263" s="216">
        <f>Variables!$I$36</f>
        <v>0.85</v>
      </c>
      <c r="W263" s="216">
        <f>Variables!$I$36</f>
        <v>0.85</v>
      </c>
      <c r="X263" s="216">
        <f>Variables!$I$36</f>
        <v>0.85</v>
      </c>
      <c r="Y263" s="216">
        <f>Variables!$I$36</f>
        <v>0.85</v>
      </c>
      <c r="Z263" s="216">
        <f>Variables!$I$36</f>
        <v>0.85</v>
      </c>
      <c r="AA263" s="216">
        <f>Variables!$I$36</f>
        <v>0.85</v>
      </c>
      <c r="AB263" s="216">
        <f>Variables!$I$36</f>
        <v>0.85</v>
      </c>
      <c r="AC263" s="216">
        <f>Variables!$I$36</f>
        <v>0.85</v>
      </c>
      <c r="AD263" s="216">
        <f>Variables!$I$36</f>
        <v>0.85</v>
      </c>
      <c r="AE263" s="216">
        <f>Variables!$I$36</f>
        <v>0.85</v>
      </c>
      <c r="AF263" s="216">
        <f>Variables!$I$36</f>
        <v>0.85</v>
      </c>
      <c r="AG263" s="216">
        <f>Variables!$I$36</f>
        <v>0.85</v>
      </c>
      <c r="AH263" s="216">
        <f>Variables!$I$36</f>
        <v>0.85</v>
      </c>
      <c r="AI263" s="216">
        <f>Variables!$I$36</f>
        <v>0.85</v>
      </c>
      <c r="AJ263" s="216">
        <f>Variables!$I$36</f>
        <v>0.85</v>
      </c>
      <c r="AK263" s="216">
        <f>Variables!$I$36</f>
        <v>0.85</v>
      </c>
      <c r="AL263" s="216">
        <f>Variables!$I$36</f>
        <v>0.85</v>
      </c>
      <c r="AM263" s="216">
        <f>Variables!$I$36</f>
        <v>0.85</v>
      </c>
      <c r="AN263" s="216">
        <f>Variables!$I$36</f>
        <v>0.85</v>
      </c>
      <c r="AO263" s="216">
        <f>Variables!$I$36</f>
        <v>0.85</v>
      </c>
      <c r="AP263" s="216">
        <f>Variables!$I$36</f>
        <v>0.85</v>
      </c>
      <c r="AQ263" s="216">
        <f>Variables!$I$36</f>
        <v>0.85</v>
      </c>
      <c r="AR263" s="216">
        <f>Variables!$I$36</f>
        <v>0.85</v>
      </c>
      <c r="AS263" s="216">
        <f>Variables!$I$36</f>
        <v>0.85</v>
      </c>
      <c r="AT263" s="216">
        <f>Variables!$I$36</f>
        <v>0.85</v>
      </c>
      <c r="AU263" s="216">
        <f>Variables!$I$36</f>
        <v>0.85</v>
      </c>
      <c r="AV263" s="216">
        <f>Variables!$I$36</f>
        <v>0.85</v>
      </c>
      <c r="AW263" s="216">
        <f>Variables!$I$36</f>
        <v>0.85</v>
      </c>
      <c r="AX263" s="216">
        <f>Variables!$I$36</f>
        <v>0.85</v>
      </c>
      <c r="AY263" s="216">
        <f>Variables!$I$36</f>
        <v>0.85</v>
      </c>
      <c r="AZ263" s="216">
        <f>Variables!$I$36</f>
        <v>0.85</v>
      </c>
      <c r="BA263" s="216">
        <f>Variables!$I$36</f>
        <v>0.85</v>
      </c>
      <c r="BB263" s="216">
        <f>Variables!$I$36</f>
        <v>0.85</v>
      </c>
      <c r="BC263" s="216">
        <f>Variables!$I$36</f>
        <v>0.85</v>
      </c>
      <c r="BD263" s="216">
        <f>Variables!$I$36</f>
        <v>0.85</v>
      </c>
      <c r="BE263" s="216">
        <f>Variables!$I$36</f>
        <v>0.85</v>
      </c>
      <c r="BF263" s="216">
        <f>Variables!$I$36</f>
        <v>0.85</v>
      </c>
      <c r="BG263" s="216">
        <f>Variables!$I$36</f>
        <v>0.85</v>
      </c>
      <c r="BH263" s="216">
        <f>Variables!$I$36</f>
        <v>0.85</v>
      </c>
      <c r="BI263" s="216">
        <f>Variables!$I$36</f>
        <v>0.85</v>
      </c>
      <c r="BJ263" s="216">
        <f>Variables!$I$36</f>
        <v>0.85</v>
      </c>
      <c r="BK263" s="216">
        <f>Variables!$I$36</f>
        <v>0.85</v>
      </c>
      <c r="BL263" s="216">
        <f>Variables!$I$36</f>
        <v>0.85</v>
      </c>
      <c r="BM263" s="216">
        <f>Variables!$I$36</f>
        <v>0.85</v>
      </c>
      <c r="BN263" s="216">
        <f>Variables!$I$36</f>
        <v>0.85</v>
      </c>
      <c r="BO263" s="216">
        <f>Variables!$I$36</f>
        <v>0.85</v>
      </c>
      <c r="BP263" s="216">
        <f>Variables!$I$36</f>
        <v>0.85</v>
      </c>
      <c r="BQ263" s="216">
        <f>Variables!$I$36</f>
        <v>0.85</v>
      </c>
    </row>
    <row r="264" spans="5:69" ht="16" customHeight="1">
      <c r="E264" s="334"/>
      <c r="F264" s="334"/>
      <c r="G264" s="334"/>
      <c r="H264" s="321"/>
      <c r="I264" s="215" t="s">
        <v>333</v>
      </c>
      <c r="J264" s="200">
        <f>J262*J263</f>
        <v>17</v>
      </c>
      <c r="K264" s="200">
        <f>K262*K263</f>
        <v>17.34</v>
      </c>
      <c r="L264" s="200">
        <f t="shared" ref="L264:BQ264" si="197">L262*L263</f>
        <v>17.686799999999998</v>
      </c>
      <c r="M264" s="200">
        <f t="shared" si="197"/>
        <v>18.040535999999999</v>
      </c>
      <c r="N264" s="200">
        <f t="shared" si="197"/>
        <v>18.401346720000003</v>
      </c>
      <c r="O264" s="200">
        <f t="shared" si="197"/>
        <v>18.769373654400002</v>
      </c>
      <c r="P264" s="200">
        <f t="shared" si="197"/>
        <v>19.144761127488003</v>
      </c>
      <c r="Q264" s="200">
        <f t="shared" si="197"/>
        <v>19.527656350037763</v>
      </c>
      <c r="R264" s="200">
        <f t="shared" si="197"/>
        <v>19.918209477038516</v>
      </c>
      <c r="S264" s="200">
        <f t="shared" si="197"/>
        <v>20.316573666579288</v>
      </c>
      <c r="T264" s="200">
        <f t="shared" si="197"/>
        <v>20.722905139910871</v>
      </c>
      <c r="U264" s="200">
        <f t="shared" si="197"/>
        <v>21.137363242709089</v>
      </c>
      <c r="V264" s="200">
        <f t="shared" si="197"/>
        <v>21.560110507563273</v>
      </c>
      <c r="W264" s="200">
        <f t="shared" si="197"/>
        <v>21.991312717714536</v>
      </c>
      <c r="X264" s="200">
        <f t="shared" si="197"/>
        <v>22.431138972068826</v>
      </c>
      <c r="Y264" s="200">
        <f t="shared" si="197"/>
        <v>22.879761751510205</v>
      </c>
      <c r="Z264" s="200">
        <f t="shared" si="197"/>
        <v>23.33735698654041</v>
      </c>
      <c r="AA264" s="200">
        <f t="shared" si="197"/>
        <v>23.80410412627122</v>
      </c>
      <c r="AB264" s="200">
        <f t="shared" si="197"/>
        <v>24.280186208796646</v>
      </c>
      <c r="AC264" s="200">
        <f t="shared" si="197"/>
        <v>24.765789932972577</v>
      </c>
      <c r="AD264" s="200">
        <f t="shared" si="197"/>
        <v>25.261105731632028</v>
      </c>
      <c r="AE264" s="200">
        <f t="shared" si="197"/>
        <v>25.766327846264669</v>
      </c>
      <c r="AF264" s="200">
        <f t="shared" si="197"/>
        <v>26.281654403189961</v>
      </c>
      <c r="AG264" s="200">
        <f t="shared" si="197"/>
        <v>26.807287491253764</v>
      </c>
      <c r="AH264" s="200">
        <f t="shared" si="197"/>
        <v>27.343433241078838</v>
      </c>
      <c r="AI264" s="200">
        <f t="shared" si="197"/>
        <v>27.890301905900415</v>
      </c>
      <c r="AJ264" s="200">
        <f t="shared" si="197"/>
        <v>28.448107944018425</v>
      </c>
      <c r="AK264" s="200">
        <f t="shared" si="197"/>
        <v>29.017070102898796</v>
      </c>
      <c r="AL264" s="200">
        <f t="shared" si="197"/>
        <v>29.597411504956774</v>
      </c>
      <c r="AM264" s="200">
        <f t="shared" si="197"/>
        <v>30.189359735055909</v>
      </c>
      <c r="AN264" s="200">
        <f t="shared" si="197"/>
        <v>30.793146929757029</v>
      </c>
      <c r="AO264" s="200">
        <f t="shared" si="197"/>
        <v>31.409009868352168</v>
      </c>
      <c r="AP264" s="200">
        <f t="shared" si="197"/>
        <v>32.037190065719216</v>
      </c>
      <c r="AQ264" s="200">
        <f t="shared" si="197"/>
        <v>32.677933867033595</v>
      </c>
      <c r="AR264" s="200">
        <f t="shared" si="197"/>
        <v>33.331492544374264</v>
      </c>
      <c r="AS264" s="200">
        <f t="shared" si="197"/>
        <v>33.998122395261753</v>
      </c>
      <c r="AT264" s="200">
        <f t="shared" si="197"/>
        <v>34.678084843166992</v>
      </c>
      <c r="AU264" s="200">
        <f t="shared" si="197"/>
        <v>35.371646540030333</v>
      </c>
      <c r="AV264" s="200">
        <f t="shared" si="197"/>
        <v>36.079079470830933</v>
      </c>
      <c r="AW264" s="200">
        <f t="shared" si="197"/>
        <v>36.800661060247556</v>
      </c>
      <c r="AX264" s="200">
        <f t="shared" si="197"/>
        <v>37.536674281452505</v>
      </c>
      <c r="AY264" s="200">
        <f t="shared" si="197"/>
        <v>38.287407767081561</v>
      </c>
      <c r="AZ264" s="200">
        <f t="shared" si="197"/>
        <v>39.053155922423187</v>
      </c>
      <c r="BA264" s="200">
        <f t="shared" si="197"/>
        <v>39.834219040871652</v>
      </c>
      <c r="BB264" s="200">
        <f t="shared" si="197"/>
        <v>40.630903421689084</v>
      </c>
      <c r="BC264" s="200">
        <f t="shared" si="197"/>
        <v>41.443521490122862</v>
      </c>
      <c r="BD264" s="200">
        <f t="shared" si="197"/>
        <v>42.272391919925319</v>
      </c>
      <c r="BE264" s="200">
        <f t="shared" si="197"/>
        <v>43.117839758323832</v>
      </c>
      <c r="BF264" s="200">
        <f t="shared" si="197"/>
        <v>43.980196553490309</v>
      </c>
      <c r="BG264" s="200">
        <f t="shared" si="197"/>
        <v>44.859800484560118</v>
      </c>
      <c r="BH264" s="200">
        <f t="shared" si="197"/>
        <v>45.756996494251318</v>
      </c>
      <c r="BI264" s="200">
        <f t="shared" si="197"/>
        <v>46.672136424136347</v>
      </c>
      <c r="BJ264" s="200">
        <f t="shared" si="197"/>
        <v>47.605579152619072</v>
      </c>
      <c r="BK264" s="200">
        <f t="shared" si="197"/>
        <v>48.557690735671457</v>
      </c>
      <c r="BL264" s="200">
        <f t="shared" si="197"/>
        <v>49.528844550384882</v>
      </c>
      <c r="BM264" s="200">
        <f t="shared" si="197"/>
        <v>50.519421441392581</v>
      </c>
      <c r="BN264" s="200">
        <f t="shared" si="197"/>
        <v>51.529809870220433</v>
      </c>
      <c r="BO264" s="200">
        <f t="shared" si="197"/>
        <v>52.560406067624847</v>
      </c>
      <c r="BP264" s="200">
        <f t="shared" si="197"/>
        <v>53.611614188977342</v>
      </c>
      <c r="BQ264" s="200">
        <f t="shared" si="197"/>
        <v>54.68384647275689</v>
      </c>
    </row>
    <row r="265" spans="5:69" ht="16" customHeight="1">
      <c r="E265" s="334"/>
      <c r="F265" s="334"/>
      <c r="G265" s="334"/>
      <c r="H265" s="321"/>
      <c r="I265" s="215" t="s">
        <v>447</v>
      </c>
      <c r="J265" s="204">
        <f>J91*J264</f>
        <v>55524.870466321241</v>
      </c>
      <c r="K265" s="204">
        <f>K91*K264</f>
        <v>85508.300518134725</v>
      </c>
      <c r="L265" s="204">
        <f t="shared" ref="L265:BQ265" si="198">L91*L264</f>
        <v>102515.56834196892</v>
      </c>
      <c r="M265" s="204">
        <f t="shared" si="198"/>
        <v>112956.46498445598</v>
      </c>
      <c r="N265" s="204">
        <f t="shared" si="198"/>
        <v>120101.52802602592</v>
      </c>
      <c r="O265" s="204">
        <f t="shared" si="198"/>
        <v>125620.32210374522</v>
      </c>
      <c r="P265" s="204">
        <f t="shared" si="198"/>
        <v>130365.96336769618</v>
      </c>
      <c r="Q265" s="204">
        <f t="shared" si="198"/>
        <v>134775.2283851548</v>
      </c>
      <c r="R265" s="204">
        <f t="shared" si="198"/>
        <v>139072.61115608754</v>
      </c>
      <c r="S265" s="204">
        <f t="shared" si="198"/>
        <v>143374.393709653</v>
      </c>
      <c r="T265" s="204">
        <f t="shared" si="198"/>
        <v>147741.7236725729</v>
      </c>
      <c r="U265" s="204">
        <f t="shared" si="198"/>
        <v>152207.68544008149</v>
      </c>
      <c r="V265" s="204">
        <f t="shared" si="198"/>
        <v>156791.10813252293</v>
      </c>
      <c r="W265" s="204">
        <f t="shared" si="198"/>
        <v>161503.60936241056</v>
      </c>
      <c r="X265" s="204">
        <f t="shared" si="198"/>
        <v>166353.18931609797</v>
      </c>
      <c r="Y265" s="204">
        <f t="shared" si="198"/>
        <v>171346.06554871664</v>
      </c>
      <c r="Z265" s="204">
        <f t="shared" si="198"/>
        <v>176487.61059727729</v>
      </c>
      <c r="AA265" s="204">
        <f t="shared" si="198"/>
        <v>181782.8320870662</v>
      </c>
      <c r="AB265" s="204">
        <f t="shared" si="198"/>
        <v>187236.61956733227</v>
      </c>
      <c r="AC265" s="204">
        <f t="shared" si="198"/>
        <v>192853.87243835573</v>
      </c>
      <c r="AD265" s="204">
        <f t="shared" si="198"/>
        <v>198639.56729634816</v>
      </c>
      <c r="AE265" s="204">
        <f t="shared" si="198"/>
        <v>204598.79444450792</v>
      </c>
      <c r="AF265" s="204">
        <f t="shared" si="198"/>
        <v>210736.77874377053</v>
      </c>
      <c r="AG265" s="204">
        <f t="shared" si="198"/>
        <v>217058.89254370658</v>
      </c>
      <c r="AH265" s="204">
        <f t="shared" si="198"/>
        <v>223570.6646432055</v>
      </c>
      <c r="AI265" s="204">
        <f t="shared" si="198"/>
        <v>230277.78729732739</v>
      </c>
      <c r="AJ265" s="204">
        <f t="shared" si="198"/>
        <v>237186.12230080838</v>
      </c>
      <c r="AK265" s="204">
        <f t="shared" si="198"/>
        <v>244301.70667595876</v>
      </c>
      <c r="AL265" s="204">
        <f t="shared" si="198"/>
        <v>251630.75823636184</v>
      </c>
      <c r="AM265" s="204">
        <f t="shared" si="198"/>
        <v>259179.6811671161</v>
      </c>
      <c r="AN265" s="204">
        <f t="shared" si="198"/>
        <v>266955.07169579802</v>
      </c>
      <c r="AO265" s="204">
        <f t="shared" si="198"/>
        <v>274963.72389444284</v>
      </c>
      <c r="AP265" s="204">
        <f t="shared" si="198"/>
        <v>283212.63563563919</v>
      </c>
      <c r="AQ265" s="204">
        <f t="shared" si="198"/>
        <v>291709.0147171336</v>
      </c>
      <c r="AR265" s="204">
        <f t="shared" si="198"/>
        <v>300460.28516498447</v>
      </c>
      <c r="AS265" s="204">
        <f t="shared" si="198"/>
        <v>309474.09372316586</v>
      </c>
      <c r="AT265" s="204">
        <f t="shared" si="198"/>
        <v>318758.31653650908</v>
      </c>
      <c r="AU265" s="204">
        <f t="shared" si="198"/>
        <v>328321.06603344495</v>
      </c>
      <c r="AV265" s="204">
        <f t="shared" si="198"/>
        <v>338170.69801487692</v>
      </c>
      <c r="AW265" s="204">
        <f t="shared" si="198"/>
        <v>348315.81895554194</v>
      </c>
      <c r="AX265" s="204">
        <f t="shared" si="198"/>
        <v>358765.2935243196</v>
      </c>
      <c r="AY265" s="204">
        <f t="shared" si="198"/>
        <v>369528.25233010616</v>
      </c>
      <c r="AZ265" s="204">
        <f t="shared" si="198"/>
        <v>380614.09990003827</v>
      </c>
      <c r="BA265" s="204">
        <f t="shared" si="198"/>
        <v>392032.52289705432</v>
      </c>
      <c r="BB265" s="204">
        <f t="shared" si="198"/>
        <v>403793.49858397344</v>
      </c>
      <c r="BC265" s="204">
        <f t="shared" si="198"/>
        <v>415907.30354149651</v>
      </c>
      <c r="BD265" s="204">
        <f t="shared" si="198"/>
        <v>428384.52264774329</v>
      </c>
      <c r="BE265" s="204">
        <f t="shared" si="198"/>
        <v>441236.05832717684</v>
      </c>
      <c r="BF265" s="204">
        <f t="shared" si="198"/>
        <v>454473.14007699257</v>
      </c>
      <c r="BG265" s="204">
        <f t="shared" si="198"/>
        <v>468107.33427930257</v>
      </c>
      <c r="BH265" s="204">
        <f t="shared" si="198"/>
        <v>482150.5543076818</v>
      </c>
      <c r="BI265" s="204">
        <f t="shared" si="198"/>
        <v>496615.07093691226</v>
      </c>
      <c r="BJ265" s="204">
        <f t="shared" si="198"/>
        <v>511513.52306501969</v>
      </c>
      <c r="BK265" s="204">
        <f t="shared" si="198"/>
        <v>526858.92875697033</v>
      </c>
      <c r="BL265" s="204">
        <f t="shared" si="198"/>
        <v>542664.69661967957</v>
      </c>
      <c r="BM265" s="204">
        <f t="shared" si="198"/>
        <v>558944.63751826982</v>
      </c>
      <c r="BN265" s="204">
        <f t="shared" si="198"/>
        <v>575712.97664381785</v>
      </c>
      <c r="BO265" s="204">
        <f t="shared" si="198"/>
        <v>592984.36594313243</v>
      </c>
      <c r="BP265" s="204">
        <f t="shared" si="198"/>
        <v>610773.89692142629</v>
      </c>
      <c r="BQ265" s="204">
        <f t="shared" si="198"/>
        <v>629097.11382906919</v>
      </c>
    </row>
    <row r="266" spans="5:69" ht="16" customHeight="1">
      <c r="E266" s="334"/>
      <c r="F266" s="334"/>
      <c r="G266" s="334"/>
      <c r="H266" s="321"/>
      <c r="I266" s="215" t="s">
        <v>448</v>
      </c>
      <c r="J266" s="204">
        <f>J92*J264</f>
        <v>51813.471502590677</v>
      </c>
      <c r="K266" s="204">
        <f>K92*K264</f>
        <v>53367.875647668392</v>
      </c>
      <c r="L266" s="204">
        <f t="shared" ref="L266:BQ266" si="199">L92*L264</f>
        <v>54968.911917098449</v>
      </c>
      <c r="M266" s="204">
        <f t="shared" si="199"/>
        <v>56617.979274611396</v>
      </c>
      <c r="N266" s="204">
        <f t="shared" si="199"/>
        <v>58316.518652849765</v>
      </c>
      <c r="O266" s="204">
        <f t="shared" si="199"/>
        <v>60066.014212435242</v>
      </c>
      <c r="P266" s="204">
        <f t="shared" si="199"/>
        <v>61867.994638808319</v>
      </c>
      <c r="Q266" s="204">
        <f t="shared" si="199"/>
        <v>63724.034477972564</v>
      </c>
      <c r="R266" s="204">
        <f t="shared" si="199"/>
        <v>65635.755512311734</v>
      </c>
      <c r="S266" s="204">
        <f t="shared" si="199"/>
        <v>67604.828177681091</v>
      </c>
      <c r="T266" s="204">
        <f t="shared" si="199"/>
        <v>69632.973023011509</v>
      </c>
      <c r="U266" s="204">
        <f t="shared" si="199"/>
        <v>71721.962213701874</v>
      </c>
      <c r="V266" s="204">
        <f t="shared" si="199"/>
        <v>73873.62108011292</v>
      </c>
      <c r="W266" s="204">
        <f t="shared" si="199"/>
        <v>76089.829712516337</v>
      </c>
      <c r="X266" s="204">
        <f t="shared" si="199"/>
        <v>78372.524603891812</v>
      </c>
      <c r="Y266" s="204">
        <f t="shared" si="199"/>
        <v>80723.700342008568</v>
      </c>
      <c r="Z266" s="204">
        <f t="shared" si="199"/>
        <v>83145.411352268813</v>
      </c>
      <c r="AA266" s="204">
        <f t="shared" si="199"/>
        <v>85639.773692836883</v>
      </c>
      <c r="AB266" s="204">
        <f t="shared" si="199"/>
        <v>88208.966903622</v>
      </c>
      <c r="AC266" s="204">
        <f t="shared" si="199"/>
        <v>90855.235910730669</v>
      </c>
      <c r="AD266" s="204">
        <f t="shared" si="199"/>
        <v>93580.892988052539</v>
      </c>
      <c r="AE266" s="204">
        <f t="shared" si="199"/>
        <v>96388.319777694138</v>
      </c>
      <c r="AF266" s="204">
        <f t="shared" si="199"/>
        <v>99279.969371024985</v>
      </c>
      <c r="AG266" s="204">
        <f t="shared" si="199"/>
        <v>102258.36845215572</v>
      </c>
      <c r="AH266" s="204">
        <f t="shared" si="199"/>
        <v>105326.11950572037</v>
      </c>
      <c r="AI266" s="204">
        <f t="shared" si="199"/>
        <v>108485.903090892</v>
      </c>
      <c r="AJ266" s="204">
        <f t="shared" si="199"/>
        <v>111740.48018361875</v>
      </c>
      <c r="AK266" s="204">
        <f t="shared" si="199"/>
        <v>115092.69458912732</v>
      </c>
      <c r="AL266" s="204">
        <f t="shared" si="199"/>
        <v>118545.47542680115</v>
      </c>
      <c r="AM266" s="204">
        <f t="shared" si="199"/>
        <v>122101.83968960519</v>
      </c>
      <c r="AN266" s="204">
        <f t="shared" si="199"/>
        <v>125764.89488029333</v>
      </c>
      <c r="AO266" s="204">
        <f t="shared" si="199"/>
        <v>129537.84172670216</v>
      </c>
      <c r="AP266" s="204">
        <f t="shared" si="199"/>
        <v>133423.97697850323</v>
      </c>
      <c r="AQ266" s="204">
        <f t="shared" si="199"/>
        <v>137426.69628785833</v>
      </c>
      <c r="AR266" s="204">
        <f t="shared" si="199"/>
        <v>141549.49717649407</v>
      </c>
      <c r="AS266" s="204">
        <f t="shared" si="199"/>
        <v>145795.9820917889</v>
      </c>
      <c r="AT266" s="204">
        <f t="shared" si="199"/>
        <v>150169.86155454259</v>
      </c>
      <c r="AU266" s="204">
        <f t="shared" si="199"/>
        <v>154674.95740117884</v>
      </c>
      <c r="AV266" s="204">
        <f t="shared" si="199"/>
        <v>159315.20612321424</v>
      </c>
      <c r="AW266" s="204">
        <f t="shared" si="199"/>
        <v>164094.66230691064</v>
      </c>
      <c r="AX266" s="204">
        <f t="shared" si="199"/>
        <v>169017.50217611803</v>
      </c>
      <c r="AY266" s="204">
        <f t="shared" si="199"/>
        <v>174088.02724140146</v>
      </c>
      <c r="AZ266" s="204">
        <f t="shared" si="199"/>
        <v>179310.66805864358</v>
      </c>
      <c r="BA266" s="204">
        <f t="shared" si="199"/>
        <v>184689.98810040287</v>
      </c>
      <c r="BB266" s="204">
        <f t="shared" si="199"/>
        <v>190230.68774341492</v>
      </c>
      <c r="BC266" s="204">
        <f t="shared" si="199"/>
        <v>195937.60837571748</v>
      </c>
      <c r="BD266" s="204">
        <f t="shared" si="199"/>
        <v>201815.73662698895</v>
      </c>
      <c r="BE266" s="204">
        <f t="shared" si="199"/>
        <v>207870.20872579855</v>
      </c>
      <c r="BF266" s="204">
        <f t="shared" si="199"/>
        <v>214106.31498757249</v>
      </c>
      <c r="BG266" s="204">
        <f t="shared" si="199"/>
        <v>220529.50443719968</v>
      </c>
      <c r="BH266" s="204">
        <f t="shared" si="199"/>
        <v>227145.38957031575</v>
      </c>
      <c r="BI266" s="204">
        <f t="shared" si="199"/>
        <v>233959.7512574252</v>
      </c>
      <c r="BJ266" s="204">
        <f t="shared" si="199"/>
        <v>240978.54379514797</v>
      </c>
      <c r="BK266" s="204">
        <f t="shared" si="199"/>
        <v>248207.9001090024</v>
      </c>
      <c r="BL266" s="204">
        <f t="shared" si="199"/>
        <v>255654.1371122725</v>
      </c>
      <c r="BM266" s="204">
        <f t="shared" si="199"/>
        <v>263323.76122564077</v>
      </c>
      <c r="BN266" s="204">
        <f t="shared" si="199"/>
        <v>271223.47406240995</v>
      </c>
      <c r="BO266" s="204">
        <f t="shared" si="199"/>
        <v>279360.17828428227</v>
      </c>
      <c r="BP266" s="204">
        <f t="shared" si="199"/>
        <v>287740.9836328107</v>
      </c>
      <c r="BQ266" s="204">
        <f t="shared" si="199"/>
        <v>296373.21314179507</v>
      </c>
    </row>
    <row r="267" spans="5:69" ht="16" customHeight="1">
      <c r="E267" s="334"/>
      <c r="F267" s="334"/>
      <c r="G267" s="334"/>
      <c r="H267" s="321"/>
      <c r="I267" s="214" t="s">
        <v>449</v>
      </c>
      <c r="J267" s="204">
        <f>J93*J264</f>
        <v>3711.3989637305685</v>
      </c>
      <c r="K267" s="204">
        <f>K93*K264</f>
        <v>32140.424870466326</v>
      </c>
      <c r="L267" s="204">
        <f t="shared" ref="L267:BQ267" si="200">L93*L264</f>
        <v>47546.656424870467</v>
      </c>
      <c r="M267" s="204">
        <f t="shared" si="200"/>
        <v>56338.485709844565</v>
      </c>
      <c r="N267" s="204">
        <f t="shared" si="200"/>
        <v>61785.009373176188</v>
      </c>
      <c r="O267" s="204">
        <f t="shared" si="200"/>
        <v>65554.307891309974</v>
      </c>
      <c r="P267" s="204">
        <f t="shared" si="200"/>
        <v>68497.968728887892</v>
      </c>
      <c r="Q267" s="204">
        <f t="shared" si="200"/>
        <v>71051.193907182256</v>
      </c>
      <c r="R267" s="204">
        <f t="shared" si="200"/>
        <v>73436.855643775823</v>
      </c>
      <c r="S267" s="204">
        <f t="shared" si="200"/>
        <v>75769.565531971937</v>
      </c>
      <c r="T267" s="204">
        <f t="shared" si="200"/>
        <v>78108.750649561378</v>
      </c>
      <c r="U267" s="204">
        <f t="shared" si="200"/>
        <v>80485.723226379647</v>
      </c>
      <c r="V267" s="204">
        <f t="shared" si="200"/>
        <v>82917.487052410026</v>
      </c>
      <c r="W267" s="204">
        <f t="shared" si="200"/>
        <v>85413.779649894248</v>
      </c>
      <c r="X267" s="204">
        <f t="shared" si="200"/>
        <v>87980.664712206169</v>
      </c>
      <c r="Y267" s="204">
        <f t="shared" si="200"/>
        <v>90622.365206708055</v>
      </c>
      <c r="Z267" s="204">
        <f t="shared" si="200"/>
        <v>93342.199245008494</v>
      </c>
      <c r="AA267" s="204">
        <f t="shared" si="200"/>
        <v>96143.058394229345</v>
      </c>
      <c r="AB267" s="204">
        <f t="shared" si="200"/>
        <v>99027.652663710251</v>
      </c>
      <c r="AC267" s="204">
        <f t="shared" si="200"/>
        <v>101998.63652762504</v>
      </c>
      <c r="AD267" s="204">
        <f t="shared" si="200"/>
        <v>105058.67430829564</v>
      </c>
      <c r="AE267" s="204">
        <f t="shared" si="200"/>
        <v>108210.4746668138</v>
      </c>
      <c r="AF267" s="204">
        <f t="shared" si="200"/>
        <v>111456.80937274557</v>
      </c>
      <c r="AG267" s="204">
        <f t="shared" si="200"/>
        <v>114800.52409155086</v>
      </c>
      <c r="AH267" s="204">
        <f t="shared" si="200"/>
        <v>118244.54513748513</v>
      </c>
      <c r="AI267" s="204">
        <f t="shared" si="200"/>
        <v>121791.88420643541</v>
      </c>
      <c r="AJ267" s="204">
        <f t="shared" si="200"/>
        <v>125445.64211718958</v>
      </c>
      <c r="AK267" s="204">
        <f t="shared" si="200"/>
        <v>129209.01208683141</v>
      </c>
      <c r="AL267" s="204">
        <f t="shared" si="200"/>
        <v>133085.28280956071</v>
      </c>
      <c r="AM267" s="204">
        <f t="shared" si="200"/>
        <v>137077.84147751096</v>
      </c>
      <c r="AN267" s="204">
        <f t="shared" si="200"/>
        <v>141190.17681550464</v>
      </c>
      <c r="AO267" s="204">
        <f t="shared" si="200"/>
        <v>145425.88216774061</v>
      </c>
      <c r="AP267" s="204">
        <f t="shared" si="200"/>
        <v>149788.65865713599</v>
      </c>
      <c r="AQ267" s="204">
        <f t="shared" si="200"/>
        <v>154282.3184292753</v>
      </c>
      <c r="AR267" s="204">
        <f t="shared" si="200"/>
        <v>158910.7879884904</v>
      </c>
      <c r="AS267" s="204">
        <f t="shared" si="200"/>
        <v>163678.11163137696</v>
      </c>
      <c r="AT267" s="204">
        <f t="shared" si="200"/>
        <v>168588.45498196647</v>
      </c>
      <c r="AU267" s="204">
        <f t="shared" si="200"/>
        <v>173646.10863226606</v>
      </c>
      <c r="AV267" s="204">
        <f t="shared" si="200"/>
        <v>178855.49189166271</v>
      </c>
      <c r="AW267" s="204">
        <f t="shared" si="200"/>
        <v>184221.15664863129</v>
      </c>
      <c r="AX267" s="204">
        <f t="shared" si="200"/>
        <v>189747.79134820166</v>
      </c>
      <c r="AY267" s="204">
        <f t="shared" si="200"/>
        <v>195440.22508870467</v>
      </c>
      <c r="AZ267" s="204">
        <f t="shared" si="200"/>
        <v>201303.43184139472</v>
      </c>
      <c r="BA267" s="204">
        <f t="shared" si="200"/>
        <v>207342.53479665142</v>
      </c>
      <c r="BB267" s="204">
        <f t="shared" si="200"/>
        <v>213562.81084055849</v>
      </c>
      <c r="BC267" s="204">
        <f t="shared" si="200"/>
        <v>219969.69516577909</v>
      </c>
      <c r="BD267" s="204">
        <f t="shared" si="200"/>
        <v>226568.7860207544</v>
      </c>
      <c r="BE267" s="204">
        <f t="shared" si="200"/>
        <v>233365.84960137811</v>
      </c>
      <c r="BF267" s="204">
        <f t="shared" si="200"/>
        <v>240366.82508941999</v>
      </c>
      <c r="BG267" s="204">
        <f t="shared" si="200"/>
        <v>247577.82984210283</v>
      </c>
      <c r="BH267" s="204">
        <f t="shared" si="200"/>
        <v>255005.16473736602</v>
      </c>
      <c r="BI267" s="204">
        <f t="shared" si="200"/>
        <v>262655.31967948697</v>
      </c>
      <c r="BJ267" s="204">
        <f t="shared" si="200"/>
        <v>270534.97926987166</v>
      </c>
      <c r="BK267" s="204">
        <f t="shared" si="200"/>
        <v>278651.02864796791</v>
      </c>
      <c r="BL267" s="204">
        <f t="shared" si="200"/>
        <v>287010.55950740696</v>
      </c>
      <c r="BM267" s="204">
        <f t="shared" si="200"/>
        <v>295620.87629262905</v>
      </c>
      <c r="BN267" s="204">
        <f t="shared" si="200"/>
        <v>304489.50258140807</v>
      </c>
      <c r="BO267" s="204">
        <f t="shared" si="200"/>
        <v>313624.18765885022</v>
      </c>
      <c r="BP267" s="204">
        <f t="shared" si="200"/>
        <v>323032.91328861576</v>
      </c>
      <c r="BQ267" s="204">
        <f t="shared" si="200"/>
        <v>332723.90068727417</v>
      </c>
    </row>
    <row r="268" spans="5:69" ht="16" customHeight="1">
      <c r="E268" s="334"/>
      <c r="F268" s="334"/>
      <c r="G268" s="334"/>
      <c r="H268" s="321"/>
      <c r="I268" s="215" t="s">
        <v>299</v>
      </c>
      <c r="J268" s="237">
        <f>(J16+J30+J43+J56+J69+J82)*J264</f>
        <v>0</v>
      </c>
      <c r="K268" s="237">
        <f>(K16+K30+K43+K56+K69+K82)*K264</f>
        <v>6.3419689119170979</v>
      </c>
      <c r="L268" s="237">
        <f t="shared" ref="L268:BQ268" si="201">(L16+L30+L43+L56+L69+L82)*L264</f>
        <v>9.7666321243523324</v>
      </c>
      <c r="M268" s="237">
        <f t="shared" si="201"/>
        <v>11.709177202072542</v>
      </c>
      <c r="N268" s="237">
        <f t="shared" si="201"/>
        <v>12.901721036269434</v>
      </c>
      <c r="O268" s="237">
        <f t="shared" si="201"/>
        <v>13.71781961160622</v>
      </c>
      <c r="P268" s="237">
        <f t="shared" si="201"/>
        <v>14.348168141521249</v>
      </c>
      <c r="Q268" s="237">
        <f t="shared" si="201"/>
        <v>14.890208295965973</v>
      </c>
      <c r="R268" s="237">
        <f t="shared" si="201"/>
        <v>15.393828051046487</v>
      </c>
      <c r="S268" s="237">
        <f t="shared" si="201"/>
        <v>15.884668780740666</v>
      </c>
      <c r="T268" s="237">
        <f t="shared" si="201"/>
        <v>16.376012047125904</v>
      </c>
      <c r="U268" s="237">
        <f t="shared" si="201"/>
        <v>16.874842042050822</v>
      </c>
      <c r="V268" s="237">
        <f t="shared" si="201"/>
        <v>17.384937616403032</v>
      </c>
      <c r="W268" s="237">
        <f t="shared" si="201"/>
        <v>17.908449404571368</v>
      </c>
      <c r="X268" s="237">
        <f t="shared" si="201"/>
        <v>18.446704353143392</v>
      </c>
      <c r="Y268" s="237">
        <f t="shared" si="201"/>
        <v>19.000616231619496</v>
      </c>
      <c r="Z268" s="237">
        <f t="shared" si="201"/>
        <v>19.570895199987792</v>
      </c>
      <c r="AA268" s="237">
        <f t="shared" si="201"/>
        <v>20.15815490151148</v>
      </c>
      <c r="AB268" s="237">
        <f t="shared" si="201"/>
        <v>20.762967299774093</v>
      </c>
      <c r="AC268" s="237">
        <f t="shared" si="201"/>
        <v>21.385890871888122</v>
      </c>
      <c r="AD268" s="237">
        <f t="shared" si="201"/>
        <v>22.02748522013637</v>
      </c>
      <c r="AE268" s="237">
        <f t="shared" si="201"/>
        <v>22.688318764007185</v>
      </c>
      <c r="AF268" s="237">
        <f t="shared" si="201"/>
        <v>23.368972910433424</v>
      </c>
      <c r="AG268" s="237">
        <f t="shared" si="201"/>
        <v>24.070044435334506</v>
      </c>
      <c r="AH268" s="237">
        <f t="shared" si="201"/>
        <v>24.792146960564455</v>
      </c>
      <c r="AI268" s="237">
        <f t="shared" si="201"/>
        <v>25.535911977388047</v>
      </c>
      <c r="AJ268" s="237">
        <f t="shared" si="201"/>
        <v>26.301989646793086</v>
      </c>
      <c r="AK268" s="237">
        <f t="shared" si="201"/>
        <v>27.091049494339412</v>
      </c>
      <c r="AL268" s="237">
        <f t="shared" si="201"/>
        <v>27.90378105982229</v>
      </c>
      <c r="AM268" s="237">
        <f t="shared" si="201"/>
        <v>28.740894532749824</v>
      </c>
      <c r="AN268" s="237">
        <f t="shared" si="201"/>
        <v>29.603121389710083</v>
      </c>
      <c r="AO268" s="237">
        <f t="shared" si="201"/>
        <v>30.491215042100048</v>
      </c>
      <c r="AP268" s="237">
        <f t="shared" si="201"/>
        <v>31.405951498819373</v>
      </c>
      <c r="AQ268" s="237">
        <f t="shared" si="201"/>
        <v>32.348130046566666</v>
      </c>
      <c r="AR268" s="237">
        <f t="shared" si="201"/>
        <v>33.318573949382852</v>
      </c>
      <c r="AS268" s="237">
        <f t="shared" si="201"/>
        <v>34.318131168588131</v>
      </c>
      <c r="AT268" s="237">
        <f t="shared" si="201"/>
        <v>35.347675104014911</v>
      </c>
      <c r="AU268" s="237">
        <f t="shared" si="201"/>
        <v>36.408105357323628</v>
      </c>
      <c r="AV268" s="237">
        <f t="shared" si="201"/>
        <v>37.50034851813934</v>
      </c>
      <c r="AW268" s="237">
        <f t="shared" si="201"/>
        <v>38.625358973732496</v>
      </c>
      <c r="AX268" s="237">
        <f t="shared" si="201"/>
        <v>39.78411974296943</v>
      </c>
      <c r="AY268" s="237">
        <f t="shared" si="201"/>
        <v>40.97764333527126</v>
      </c>
      <c r="AZ268" s="237">
        <f t="shared" si="201"/>
        <v>42.20697263533588</v>
      </c>
      <c r="BA268" s="237">
        <f t="shared" si="201"/>
        <v>43.473181814399275</v>
      </c>
      <c r="BB268" s="237">
        <f t="shared" si="201"/>
        <v>44.777377268832943</v>
      </c>
      <c r="BC268" s="237">
        <f t="shared" si="201"/>
        <v>46.120698586898797</v>
      </c>
      <c r="BD268" s="237">
        <f t="shared" si="201"/>
        <v>47.504319544506195</v>
      </c>
      <c r="BE268" s="237">
        <f t="shared" si="201"/>
        <v>48.929449130841618</v>
      </c>
      <c r="BF268" s="237">
        <f t="shared" si="201"/>
        <v>50.39733260476698</v>
      </c>
      <c r="BG268" s="237">
        <f t="shared" si="201"/>
        <v>51.909252582910042</v>
      </c>
      <c r="BH268" s="237">
        <f t="shared" si="201"/>
        <v>53.466530160397369</v>
      </c>
      <c r="BI268" s="237">
        <f t="shared" si="201"/>
        <v>55.070526065209322</v>
      </c>
      <c r="BJ268" s="237">
        <f t="shared" si="201"/>
        <v>56.72264184716559</v>
      </c>
      <c r="BK268" s="237">
        <f t="shared" si="201"/>
        <v>58.424321102580585</v>
      </c>
      <c r="BL268" s="237">
        <f t="shared" si="201"/>
        <v>60.177050735658</v>
      </c>
      <c r="BM268" s="237">
        <f t="shared" si="201"/>
        <v>61.982362257727736</v>
      </c>
      <c r="BN268" s="237">
        <f t="shared" si="201"/>
        <v>63.841833125459566</v>
      </c>
      <c r="BO268" s="237">
        <f t="shared" si="201"/>
        <v>65.757088119223354</v>
      </c>
      <c r="BP268" s="237">
        <f t="shared" si="201"/>
        <v>67.729800762800068</v>
      </c>
      <c r="BQ268" s="237">
        <f t="shared" si="201"/>
        <v>69.761694785684043</v>
      </c>
    </row>
    <row r="269" spans="5:69" ht="16" customHeight="1">
      <c r="E269" s="334"/>
      <c r="F269" s="334"/>
      <c r="G269" s="334"/>
      <c r="H269" s="321"/>
      <c r="I269" s="215" t="s">
        <v>301</v>
      </c>
      <c r="J269" s="237">
        <f>(J17+J31+J44+J57+J70+J83)*J264</f>
        <v>0</v>
      </c>
      <c r="K269" s="237">
        <f>(K17+K31+K44+K57+K70+K83)*K264</f>
        <v>1.5854922279792745</v>
      </c>
      <c r="L269" s="237">
        <f t="shared" ref="L269:BQ269" si="202">(L17+L31+L44+L57+L70+L83)*L264</f>
        <v>2.4416580310880831</v>
      </c>
      <c r="M269" s="237">
        <f t="shared" si="202"/>
        <v>2.9272943005181356</v>
      </c>
      <c r="N269" s="237">
        <f t="shared" si="202"/>
        <v>3.2254302590673585</v>
      </c>
      <c r="O269" s="237">
        <f t="shared" si="202"/>
        <v>3.4294549029015551</v>
      </c>
      <c r="P269" s="237">
        <f t="shared" si="202"/>
        <v>3.5870420353803123</v>
      </c>
      <c r="Q269" s="237">
        <f t="shared" si="202"/>
        <v>3.7225520739914932</v>
      </c>
      <c r="R269" s="237">
        <f t="shared" si="202"/>
        <v>3.8484570127616218</v>
      </c>
      <c r="S269" s="237">
        <f t="shared" si="202"/>
        <v>3.9711671951851666</v>
      </c>
      <c r="T269" s="237">
        <f t="shared" si="202"/>
        <v>4.0940030117814761</v>
      </c>
      <c r="U269" s="237">
        <f t="shared" si="202"/>
        <v>4.2187105105127056</v>
      </c>
      <c r="V269" s="237">
        <f t="shared" si="202"/>
        <v>4.3462344041007581</v>
      </c>
      <c r="W269" s="237">
        <f t="shared" si="202"/>
        <v>4.4771123511428419</v>
      </c>
      <c r="X269" s="237">
        <f t="shared" si="202"/>
        <v>4.6116760882858481</v>
      </c>
      <c r="Y269" s="237">
        <f t="shared" si="202"/>
        <v>4.750154057904874</v>
      </c>
      <c r="Z269" s="237">
        <f t="shared" si="202"/>
        <v>4.892723799996948</v>
      </c>
      <c r="AA269" s="237">
        <f t="shared" si="202"/>
        <v>5.0395387253778701</v>
      </c>
      <c r="AB269" s="237">
        <f t="shared" si="202"/>
        <v>5.1907418249435233</v>
      </c>
      <c r="AC269" s="237">
        <f t="shared" si="202"/>
        <v>5.3464727179720306</v>
      </c>
      <c r="AD269" s="237">
        <f t="shared" si="202"/>
        <v>5.5068713050340925</v>
      </c>
      <c r="AE269" s="237">
        <f t="shared" si="202"/>
        <v>5.6720796910017963</v>
      </c>
      <c r="AF269" s="237">
        <f t="shared" si="202"/>
        <v>5.842243227608356</v>
      </c>
      <c r="AG269" s="237">
        <f t="shared" si="202"/>
        <v>6.0175111088336264</v>
      </c>
      <c r="AH269" s="237">
        <f t="shared" si="202"/>
        <v>6.1980367401411138</v>
      </c>
      <c r="AI269" s="237">
        <f t="shared" si="202"/>
        <v>6.3839779943470116</v>
      </c>
      <c r="AJ269" s="237">
        <f t="shared" si="202"/>
        <v>6.5754974116982714</v>
      </c>
      <c r="AK269" s="237">
        <f t="shared" si="202"/>
        <v>6.772762373584853</v>
      </c>
      <c r="AL269" s="237">
        <f t="shared" si="202"/>
        <v>6.9759452649555724</v>
      </c>
      <c r="AM269" s="237">
        <f t="shared" si="202"/>
        <v>7.1852236331874559</v>
      </c>
      <c r="AN269" s="237">
        <f t="shared" si="202"/>
        <v>7.4007803474275207</v>
      </c>
      <c r="AO269" s="237">
        <f t="shared" si="202"/>
        <v>7.6228037605250121</v>
      </c>
      <c r="AP269" s="237">
        <f t="shared" si="202"/>
        <v>7.8514878747048433</v>
      </c>
      <c r="AQ269" s="237">
        <f t="shared" si="202"/>
        <v>8.0870325116416666</v>
      </c>
      <c r="AR269" s="237">
        <f t="shared" si="202"/>
        <v>8.329643487345713</v>
      </c>
      <c r="AS269" s="237">
        <f t="shared" si="202"/>
        <v>8.5795327921470328</v>
      </c>
      <c r="AT269" s="237">
        <f t="shared" si="202"/>
        <v>8.8369187760037278</v>
      </c>
      <c r="AU269" s="237">
        <f t="shared" si="202"/>
        <v>9.1020263393309069</v>
      </c>
      <c r="AV269" s="237">
        <f t="shared" si="202"/>
        <v>9.375087129534835</v>
      </c>
      <c r="AW269" s="237">
        <f t="shared" si="202"/>
        <v>9.656339743433124</v>
      </c>
      <c r="AX269" s="237">
        <f t="shared" si="202"/>
        <v>9.9460299357423576</v>
      </c>
      <c r="AY269" s="237">
        <f t="shared" si="202"/>
        <v>10.244410833817815</v>
      </c>
      <c r="AZ269" s="237">
        <f t="shared" si="202"/>
        <v>10.55174315883397</v>
      </c>
      <c r="BA269" s="237">
        <f t="shared" si="202"/>
        <v>10.868295453599819</v>
      </c>
      <c r="BB269" s="237">
        <f t="shared" si="202"/>
        <v>11.194344317208236</v>
      </c>
      <c r="BC269" s="237">
        <f t="shared" si="202"/>
        <v>11.530174646724699</v>
      </c>
      <c r="BD269" s="237">
        <f t="shared" si="202"/>
        <v>11.876079886126549</v>
      </c>
      <c r="BE269" s="237">
        <f t="shared" si="202"/>
        <v>12.232362282710405</v>
      </c>
      <c r="BF269" s="237">
        <f t="shared" si="202"/>
        <v>12.599333151191745</v>
      </c>
      <c r="BG269" s="237">
        <f t="shared" si="202"/>
        <v>12.977313145727511</v>
      </c>
      <c r="BH269" s="237">
        <f t="shared" si="202"/>
        <v>13.366632540099342</v>
      </c>
      <c r="BI269" s="237">
        <f t="shared" si="202"/>
        <v>13.76763151630233</v>
      </c>
      <c r="BJ269" s="237">
        <f t="shared" si="202"/>
        <v>14.180660461791398</v>
      </c>
      <c r="BK269" s="237">
        <f t="shared" si="202"/>
        <v>14.606080275645146</v>
      </c>
      <c r="BL269" s="237">
        <f t="shared" si="202"/>
        <v>15.0442626839145</v>
      </c>
      <c r="BM269" s="237">
        <f t="shared" si="202"/>
        <v>15.495590564431934</v>
      </c>
      <c r="BN269" s="237">
        <f t="shared" si="202"/>
        <v>15.960458281364891</v>
      </c>
      <c r="BO269" s="237">
        <f t="shared" si="202"/>
        <v>16.439272029805839</v>
      </c>
      <c r="BP269" s="237">
        <f t="shared" si="202"/>
        <v>16.932450190700017</v>
      </c>
      <c r="BQ269" s="237">
        <f t="shared" si="202"/>
        <v>17.440423696421011</v>
      </c>
    </row>
    <row r="270" spans="5:69" ht="16" customHeight="1">
      <c r="E270" s="334"/>
      <c r="F270" s="334"/>
      <c r="G270" s="334"/>
      <c r="H270" s="321"/>
      <c r="I270" s="215" t="s">
        <v>296</v>
      </c>
      <c r="J270" s="237">
        <f>(J18+J32+J45+J58+J71+J84)*J264</f>
        <v>15.544041450777204</v>
      </c>
      <c r="K270" s="237">
        <f>(K18+K32+K45+K58+K71+K84)*K264</f>
        <v>23.937823834196898</v>
      </c>
      <c r="L270" s="237">
        <f t="shared" ref="L270:BQ270" si="203">(L18+L32+L45+L58+L71+L84)*L264</f>
        <v>28.698963730569947</v>
      </c>
      <c r="M270" s="237">
        <f t="shared" si="203"/>
        <v>31.621865284974092</v>
      </c>
      <c r="N270" s="237">
        <f t="shared" si="203"/>
        <v>33.62210689119172</v>
      </c>
      <c r="O270" s="237">
        <f t="shared" si="203"/>
        <v>35.167078778238356</v>
      </c>
      <c r="P270" s="237">
        <f t="shared" si="203"/>
        <v>36.49560856854405</v>
      </c>
      <c r="Q270" s="237">
        <f t="shared" si="203"/>
        <v>37.729970713349239</v>
      </c>
      <c r="R270" s="237">
        <f t="shared" si="203"/>
        <v>38.933011717501621</v>
      </c>
      <c r="S270" s="237">
        <f t="shared" si="203"/>
        <v>40.137284429230156</v>
      </c>
      <c r="T270" s="237">
        <f t="shared" si="203"/>
        <v>41.359906965810843</v>
      </c>
      <c r="U270" s="237">
        <f t="shared" si="203"/>
        <v>42.610141216674087</v>
      </c>
      <c r="V270" s="237">
        <f t="shared" si="203"/>
        <v>43.893258344537664</v>
      </c>
      <c r="W270" s="237">
        <f t="shared" si="203"/>
        <v>45.212510669469097</v>
      </c>
      <c r="X270" s="237">
        <f t="shared" si="203"/>
        <v>46.570137822596784</v>
      </c>
      <c r="Y270" s="237">
        <f t="shared" si="203"/>
        <v>47.967880392126936</v>
      </c>
      <c r="Z270" s="237">
        <f t="shared" si="203"/>
        <v>49.407242405665372</v>
      </c>
      <c r="AA270" s="237">
        <f t="shared" si="203"/>
        <v>50.889625734740427</v>
      </c>
      <c r="AB270" s="237">
        <f t="shared" si="203"/>
        <v>52.41639919580421</v>
      </c>
      <c r="AC270" s="237">
        <f t="shared" si="203"/>
        <v>53.988934363079345</v>
      </c>
      <c r="AD270" s="237">
        <f t="shared" si="203"/>
        <v>55.608624421586235</v>
      </c>
      <c r="AE270" s="237">
        <f t="shared" si="203"/>
        <v>57.276894388317224</v>
      </c>
      <c r="AF270" s="237">
        <f t="shared" si="203"/>
        <v>58.995206949349267</v>
      </c>
      <c r="AG270" s="237">
        <f t="shared" si="203"/>
        <v>60.765066079814858</v>
      </c>
      <c r="AH270" s="237">
        <f t="shared" si="203"/>
        <v>62.588019552421692</v>
      </c>
      <c r="AI270" s="237">
        <f t="shared" si="203"/>
        <v>64.465660899002671</v>
      </c>
      <c r="AJ270" s="237">
        <f t="shared" si="203"/>
        <v>66.399631113576987</v>
      </c>
      <c r="AK270" s="237">
        <f t="shared" si="203"/>
        <v>68.391620244662448</v>
      </c>
      <c r="AL270" s="237">
        <f t="shared" si="203"/>
        <v>70.443368952818204</v>
      </c>
      <c r="AM270" s="237">
        <f t="shared" si="203"/>
        <v>72.556670072818832</v>
      </c>
      <c r="AN270" s="237">
        <f t="shared" si="203"/>
        <v>74.733370201225625</v>
      </c>
      <c r="AO270" s="237">
        <f t="shared" si="203"/>
        <v>76.975371320635702</v>
      </c>
      <c r="AP270" s="237">
        <f t="shared" si="203"/>
        <v>79.284632467075184</v>
      </c>
      <c r="AQ270" s="237">
        <f t="shared" si="203"/>
        <v>81.663171444565833</v>
      </c>
      <c r="AR270" s="237">
        <f t="shared" si="203"/>
        <v>84.113066589676791</v>
      </c>
      <c r="AS270" s="237">
        <f t="shared" si="203"/>
        <v>86.636458588271822</v>
      </c>
      <c r="AT270" s="237">
        <f t="shared" si="203"/>
        <v>89.235552346381425</v>
      </c>
      <c r="AU270" s="237">
        <f t="shared" si="203"/>
        <v>91.912618917008174</v>
      </c>
      <c r="AV270" s="237">
        <f t="shared" si="203"/>
        <v>94.669997484638429</v>
      </c>
      <c r="AW270" s="237">
        <f t="shared" si="203"/>
        <v>97.510097409238824</v>
      </c>
      <c r="AX270" s="237">
        <f t="shared" si="203"/>
        <v>100.4354003315472</v>
      </c>
      <c r="AY270" s="237">
        <f t="shared" si="203"/>
        <v>103.44846234150954</v>
      </c>
      <c r="AZ270" s="237">
        <f t="shared" si="203"/>
        <v>106.55191621176293</v>
      </c>
      <c r="BA270" s="237">
        <f t="shared" si="203"/>
        <v>109.74847369811997</v>
      </c>
      <c r="BB270" s="237">
        <f t="shared" si="203"/>
        <v>113.04092790906566</v>
      </c>
      <c r="BC270" s="237">
        <f t="shared" si="203"/>
        <v>116.43215574633872</v>
      </c>
      <c r="BD270" s="237">
        <f t="shared" si="203"/>
        <v>119.92512041872939</v>
      </c>
      <c r="BE270" s="237">
        <f t="shared" si="203"/>
        <v>123.52287403129161</v>
      </c>
      <c r="BF270" s="237">
        <f t="shared" si="203"/>
        <v>127.22856025223049</v>
      </c>
      <c r="BG270" s="237">
        <f t="shared" si="203"/>
        <v>131.04541705979747</v>
      </c>
      <c r="BH270" s="237">
        <f t="shared" si="203"/>
        <v>134.97677957159144</v>
      </c>
      <c r="BI270" s="237">
        <f t="shared" si="203"/>
        <v>139.02608295873921</v>
      </c>
      <c r="BJ270" s="237">
        <f t="shared" si="203"/>
        <v>143.19686544750138</v>
      </c>
      <c r="BK270" s="237">
        <f t="shared" si="203"/>
        <v>147.49277141092642</v>
      </c>
      <c r="BL270" s="237">
        <f t="shared" si="203"/>
        <v>151.91755455325426</v>
      </c>
      <c r="BM270" s="237">
        <f t="shared" si="203"/>
        <v>156.47508118985189</v>
      </c>
      <c r="BN270" s="237">
        <f t="shared" si="203"/>
        <v>161.16933362554744</v>
      </c>
      <c r="BO270" s="237">
        <f t="shared" si="203"/>
        <v>166.00441363431389</v>
      </c>
      <c r="BP270" s="237">
        <f t="shared" si="203"/>
        <v>170.98454604334324</v>
      </c>
      <c r="BQ270" s="237">
        <f t="shared" si="203"/>
        <v>176.11408242464358</v>
      </c>
    </row>
    <row r="271" spans="5:69" ht="16" customHeight="1">
      <c r="E271" s="334"/>
      <c r="F271" s="334"/>
      <c r="G271" s="334"/>
      <c r="H271" s="321"/>
      <c r="I271" s="215" t="s">
        <v>295</v>
      </c>
      <c r="J271" s="237">
        <f>(J19+J33+J45+J58+J71+J84)*J264</f>
        <v>77.720207253885988</v>
      </c>
      <c r="K271" s="237">
        <f>(K19+K33+K45+K58+K71+K84)*K264</f>
        <v>119.68911917098447</v>
      </c>
      <c r="L271" s="237">
        <f t="shared" ref="L271:BQ271" si="204">(L19+L33+L45+L58+L71+L84)*L264</f>
        <v>143.49481865284974</v>
      </c>
      <c r="M271" s="237">
        <f t="shared" si="204"/>
        <v>158.10932642487049</v>
      </c>
      <c r="N271" s="237">
        <f t="shared" si="204"/>
        <v>168.1105344559586</v>
      </c>
      <c r="O271" s="237">
        <f t="shared" si="204"/>
        <v>175.83539389119176</v>
      </c>
      <c r="P271" s="237">
        <f t="shared" si="204"/>
        <v>182.47804284272024</v>
      </c>
      <c r="Q271" s="237">
        <f t="shared" si="204"/>
        <v>188.6498535667462</v>
      </c>
      <c r="R271" s="237">
        <f t="shared" si="204"/>
        <v>194.66505858750813</v>
      </c>
      <c r="S271" s="237">
        <f t="shared" si="204"/>
        <v>200.68642214615082</v>
      </c>
      <c r="T271" s="237">
        <f t="shared" si="204"/>
        <v>206.79953482905421</v>
      </c>
      <c r="U271" s="237">
        <f t="shared" si="204"/>
        <v>213.05070608337047</v>
      </c>
      <c r="V271" s="237">
        <f t="shared" si="204"/>
        <v>219.46629172268823</v>
      </c>
      <c r="W271" s="237">
        <f t="shared" si="204"/>
        <v>226.06255334734547</v>
      </c>
      <c r="X271" s="237">
        <f t="shared" si="204"/>
        <v>232.85068911298399</v>
      </c>
      <c r="Y271" s="237">
        <f t="shared" si="204"/>
        <v>239.83940196063466</v>
      </c>
      <c r="Z271" s="237">
        <f t="shared" si="204"/>
        <v>247.0362120283269</v>
      </c>
      <c r="AA271" s="237">
        <f t="shared" si="204"/>
        <v>254.44812867370209</v>
      </c>
      <c r="AB271" s="237">
        <f t="shared" si="204"/>
        <v>262.08199597902109</v>
      </c>
      <c r="AC271" s="237">
        <f t="shared" si="204"/>
        <v>269.9446718153967</v>
      </c>
      <c r="AD271" s="237">
        <f t="shared" si="204"/>
        <v>278.04312210793114</v>
      </c>
      <c r="AE271" s="237">
        <f t="shared" si="204"/>
        <v>286.38447194158607</v>
      </c>
      <c r="AF271" s="237">
        <f t="shared" si="204"/>
        <v>294.97603474674634</v>
      </c>
      <c r="AG271" s="237">
        <f t="shared" si="204"/>
        <v>303.82533039907423</v>
      </c>
      <c r="AH271" s="237">
        <f t="shared" si="204"/>
        <v>312.94009776210851</v>
      </c>
      <c r="AI271" s="237">
        <f t="shared" si="204"/>
        <v>322.3283044950133</v>
      </c>
      <c r="AJ271" s="237">
        <f t="shared" si="204"/>
        <v>331.99815556788491</v>
      </c>
      <c r="AK271" s="237">
        <f t="shared" si="204"/>
        <v>341.95810122331227</v>
      </c>
      <c r="AL271" s="237">
        <f t="shared" si="204"/>
        <v>352.21684476409092</v>
      </c>
      <c r="AM271" s="237">
        <f t="shared" si="204"/>
        <v>362.78335036409413</v>
      </c>
      <c r="AN271" s="237">
        <f t="shared" si="204"/>
        <v>373.66685100612801</v>
      </c>
      <c r="AO271" s="237">
        <f t="shared" si="204"/>
        <v>384.87685660317851</v>
      </c>
      <c r="AP271" s="237">
        <f t="shared" si="204"/>
        <v>396.42316233537593</v>
      </c>
      <c r="AQ271" s="237">
        <f t="shared" si="204"/>
        <v>408.31585722282921</v>
      </c>
      <c r="AR271" s="237">
        <f t="shared" si="204"/>
        <v>420.56533294838397</v>
      </c>
      <c r="AS271" s="237">
        <f t="shared" si="204"/>
        <v>433.18229294135915</v>
      </c>
      <c r="AT271" s="237">
        <f t="shared" si="204"/>
        <v>446.1777617319072</v>
      </c>
      <c r="AU271" s="237">
        <f t="shared" si="204"/>
        <v>459.56309458504086</v>
      </c>
      <c r="AV271" s="237">
        <f t="shared" si="204"/>
        <v>473.34998742319215</v>
      </c>
      <c r="AW271" s="237">
        <f t="shared" si="204"/>
        <v>487.55048704619412</v>
      </c>
      <c r="AX271" s="237">
        <f t="shared" si="204"/>
        <v>502.17700165773596</v>
      </c>
      <c r="AY271" s="237">
        <f t="shared" si="204"/>
        <v>517.24231170754774</v>
      </c>
      <c r="AZ271" s="237">
        <f t="shared" si="204"/>
        <v>532.75958105881455</v>
      </c>
      <c r="BA271" s="237">
        <f t="shared" si="204"/>
        <v>548.7423684905998</v>
      </c>
      <c r="BB271" s="237">
        <f t="shared" si="204"/>
        <v>565.2046395453284</v>
      </c>
      <c r="BC271" s="237">
        <f t="shared" si="204"/>
        <v>582.16077873169365</v>
      </c>
      <c r="BD271" s="237">
        <f t="shared" si="204"/>
        <v>599.62560209364699</v>
      </c>
      <c r="BE271" s="237">
        <f t="shared" si="204"/>
        <v>617.61437015645799</v>
      </c>
      <c r="BF271" s="237">
        <f t="shared" si="204"/>
        <v>636.1428012611525</v>
      </c>
      <c r="BG271" s="237">
        <f t="shared" si="204"/>
        <v>655.22708529898739</v>
      </c>
      <c r="BH271" s="237">
        <f t="shared" si="204"/>
        <v>674.88389785795721</v>
      </c>
      <c r="BI271" s="237">
        <f t="shared" si="204"/>
        <v>695.13041479369588</v>
      </c>
      <c r="BJ271" s="237">
        <f t="shared" si="204"/>
        <v>715.98432723750682</v>
      </c>
      <c r="BK271" s="237">
        <f t="shared" si="204"/>
        <v>737.46385705463217</v>
      </c>
      <c r="BL271" s="237">
        <f t="shared" si="204"/>
        <v>759.5877727662712</v>
      </c>
      <c r="BM271" s="237">
        <f t="shared" si="204"/>
        <v>782.3754059492594</v>
      </c>
      <c r="BN271" s="237">
        <f t="shared" si="204"/>
        <v>805.84666812773719</v>
      </c>
      <c r="BO271" s="237">
        <f t="shared" si="204"/>
        <v>830.02206817156934</v>
      </c>
      <c r="BP271" s="237">
        <f t="shared" si="204"/>
        <v>854.92273021671622</v>
      </c>
      <c r="BQ271" s="237">
        <f t="shared" si="204"/>
        <v>880.57041212321792</v>
      </c>
    </row>
    <row r="272" spans="5:69" ht="16" customHeight="1">
      <c r="E272" s="334"/>
      <c r="F272" s="334"/>
      <c r="G272" s="334"/>
      <c r="H272" s="321"/>
      <c r="I272" s="215" t="s">
        <v>294</v>
      </c>
      <c r="J272" s="237">
        <f>(J19+J33+J45+J58+J71+J84)*J264+J264</f>
        <v>94.720207253885988</v>
      </c>
      <c r="K272" s="237">
        <f>(K19+K33+K45+K58+K71+K84)*K264+K264</f>
        <v>137.02911917098447</v>
      </c>
      <c r="L272" s="237">
        <f t="shared" ref="L272:BQ272" si="205">(L19+L33+L45+L58+L71+L84)*L264+L264</f>
        <v>161.18161865284975</v>
      </c>
      <c r="M272" s="237">
        <f t="shared" si="205"/>
        <v>176.14986242487049</v>
      </c>
      <c r="N272" s="237">
        <f t="shared" si="205"/>
        <v>186.51188117595859</v>
      </c>
      <c r="O272" s="237">
        <f t="shared" si="205"/>
        <v>194.60476754559176</v>
      </c>
      <c r="P272" s="237">
        <f t="shared" si="205"/>
        <v>201.62280397020825</v>
      </c>
      <c r="Q272" s="237">
        <f t="shared" si="205"/>
        <v>208.17750991678398</v>
      </c>
      <c r="R272" s="237">
        <f t="shared" si="205"/>
        <v>214.58326806454664</v>
      </c>
      <c r="S272" s="237">
        <f t="shared" si="205"/>
        <v>221.00299581273009</v>
      </c>
      <c r="T272" s="237">
        <f t="shared" si="205"/>
        <v>227.52243996896507</v>
      </c>
      <c r="U272" s="237">
        <f t="shared" si="205"/>
        <v>234.18806932607956</v>
      </c>
      <c r="V272" s="237">
        <f t="shared" si="205"/>
        <v>241.02640223025151</v>
      </c>
      <c r="W272" s="237">
        <f t="shared" si="205"/>
        <v>248.05386606505999</v>
      </c>
      <c r="X272" s="237">
        <f t="shared" si="205"/>
        <v>255.28182808505281</v>
      </c>
      <c r="Y272" s="237">
        <f t="shared" si="205"/>
        <v>262.71916371214485</v>
      </c>
      <c r="Z272" s="237">
        <f t="shared" si="205"/>
        <v>270.37356901486731</v>
      </c>
      <c r="AA272" s="237">
        <f t="shared" si="205"/>
        <v>278.25223279997329</v>
      </c>
      <c r="AB272" s="237">
        <f t="shared" si="205"/>
        <v>286.36218218781772</v>
      </c>
      <c r="AC272" s="237">
        <f t="shared" si="205"/>
        <v>294.71046174836926</v>
      </c>
      <c r="AD272" s="237">
        <f t="shared" si="205"/>
        <v>303.30422783956317</v>
      </c>
      <c r="AE272" s="237">
        <f t="shared" si="205"/>
        <v>312.15079978785076</v>
      </c>
      <c r="AF272" s="237">
        <f t="shared" si="205"/>
        <v>321.25768914993631</v>
      </c>
      <c r="AG272" s="237">
        <f t="shared" si="205"/>
        <v>330.63261789032799</v>
      </c>
      <c r="AH272" s="237">
        <f t="shared" si="205"/>
        <v>340.28353100318736</v>
      </c>
      <c r="AI272" s="237">
        <f t="shared" si="205"/>
        <v>350.2186064009137</v>
      </c>
      <c r="AJ272" s="237">
        <f t="shared" si="205"/>
        <v>360.44626351190334</v>
      </c>
      <c r="AK272" s="237">
        <f t="shared" si="205"/>
        <v>370.97517132621107</v>
      </c>
      <c r="AL272" s="237">
        <f t="shared" si="205"/>
        <v>381.81425626904769</v>
      </c>
      <c r="AM272" s="237">
        <f t="shared" si="205"/>
        <v>392.97271009915005</v>
      </c>
      <c r="AN272" s="237">
        <f t="shared" si="205"/>
        <v>404.45999793588504</v>
      </c>
      <c r="AO272" s="237">
        <f t="shared" si="205"/>
        <v>416.28586647153065</v>
      </c>
      <c r="AP272" s="237">
        <f t="shared" si="205"/>
        <v>428.46035240109518</v>
      </c>
      <c r="AQ272" s="237">
        <f t="shared" si="205"/>
        <v>440.99379108986278</v>
      </c>
      <c r="AR272" s="237">
        <f t="shared" si="205"/>
        <v>453.89682549275824</v>
      </c>
      <c r="AS272" s="237">
        <f t="shared" si="205"/>
        <v>467.18041533662091</v>
      </c>
      <c r="AT272" s="237">
        <f t="shared" si="205"/>
        <v>480.85584657507417</v>
      </c>
      <c r="AU272" s="237">
        <f t="shared" si="205"/>
        <v>494.93474112507118</v>
      </c>
      <c r="AV272" s="237">
        <f t="shared" si="205"/>
        <v>509.42906689402309</v>
      </c>
      <c r="AW272" s="237">
        <f t="shared" si="205"/>
        <v>524.35114810644166</v>
      </c>
      <c r="AX272" s="237">
        <f t="shared" si="205"/>
        <v>539.71367593918842</v>
      </c>
      <c r="AY272" s="237">
        <f t="shared" si="205"/>
        <v>555.52971947462925</v>
      </c>
      <c r="AZ272" s="237">
        <f t="shared" si="205"/>
        <v>571.81273698123778</v>
      </c>
      <c r="BA272" s="237">
        <f t="shared" si="205"/>
        <v>588.57658753147143</v>
      </c>
      <c r="BB272" s="237">
        <f t="shared" si="205"/>
        <v>605.83554296701755</v>
      </c>
      <c r="BC272" s="237">
        <f t="shared" si="205"/>
        <v>623.60430022181652</v>
      </c>
      <c r="BD272" s="237">
        <f t="shared" si="205"/>
        <v>641.89799401357232</v>
      </c>
      <c r="BE272" s="237">
        <f t="shared" si="205"/>
        <v>660.73220991478183</v>
      </c>
      <c r="BF272" s="237">
        <f t="shared" si="205"/>
        <v>680.12299781464276</v>
      </c>
      <c r="BG272" s="237">
        <f t="shared" si="205"/>
        <v>700.08688578354747</v>
      </c>
      <c r="BH272" s="237">
        <f t="shared" si="205"/>
        <v>720.64089435220853</v>
      </c>
      <c r="BI272" s="237">
        <f t="shared" si="205"/>
        <v>741.80255121783227</v>
      </c>
      <c r="BJ272" s="237">
        <f t="shared" si="205"/>
        <v>763.58990639012586</v>
      </c>
      <c r="BK272" s="237">
        <f t="shared" si="205"/>
        <v>786.02154779030366</v>
      </c>
      <c r="BL272" s="237">
        <f t="shared" si="205"/>
        <v>809.11661731665606</v>
      </c>
      <c r="BM272" s="237">
        <f t="shared" si="205"/>
        <v>832.89482739065193</v>
      </c>
      <c r="BN272" s="237">
        <f t="shared" si="205"/>
        <v>857.37647799795764</v>
      </c>
      <c r="BO272" s="237">
        <f t="shared" si="205"/>
        <v>882.5824742391942</v>
      </c>
      <c r="BP272" s="237">
        <f t="shared" si="205"/>
        <v>908.53434440569356</v>
      </c>
      <c r="BQ272" s="237">
        <f t="shared" si="205"/>
        <v>935.25425859597476</v>
      </c>
    </row>
    <row r="273" spans="5:69" ht="16" customHeight="1">
      <c r="E273" s="334"/>
      <c r="F273" s="334"/>
      <c r="G273" s="334"/>
      <c r="H273" s="322" t="s">
        <v>28</v>
      </c>
      <c r="I273" s="236" t="s">
        <v>312</v>
      </c>
      <c r="J273" s="216">
        <f>Variables!$I$37</f>
        <v>0.1</v>
      </c>
      <c r="K273" s="216">
        <f>Variables!$I$37</f>
        <v>0.1</v>
      </c>
      <c r="L273" s="216">
        <f>Variables!$I$37</f>
        <v>0.1</v>
      </c>
      <c r="M273" s="216">
        <f>Variables!$I$37</f>
        <v>0.1</v>
      </c>
      <c r="N273" s="216">
        <f>Variables!$I$37</f>
        <v>0.1</v>
      </c>
      <c r="O273" s="216">
        <f>Variables!$I$37</f>
        <v>0.1</v>
      </c>
      <c r="P273" s="216">
        <f>Variables!$I$37</f>
        <v>0.1</v>
      </c>
      <c r="Q273" s="216">
        <f>Variables!$I$37</f>
        <v>0.1</v>
      </c>
      <c r="R273" s="216">
        <f>Variables!$I$37</f>
        <v>0.1</v>
      </c>
      <c r="S273" s="216">
        <f>Variables!$I$37</f>
        <v>0.1</v>
      </c>
      <c r="T273" s="216">
        <f>Variables!$I$37</f>
        <v>0.1</v>
      </c>
      <c r="U273" s="216">
        <f>Variables!$I$37</f>
        <v>0.1</v>
      </c>
      <c r="V273" s="216">
        <f>Variables!$I$37</f>
        <v>0.1</v>
      </c>
      <c r="W273" s="216">
        <f>Variables!$I$37</f>
        <v>0.1</v>
      </c>
      <c r="X273" s="216">
        <f>Variables!$I$37</f>
        <v>0.1</v>
      </c>
      <c r="Y273" s="216">
        <f>Variables!$I$37</f>
        <v>0.1</v>
      </c>
      <c r="Z273" s="216">
        <f>Variables!$I$37</f>
        <v>0.1</v>
      </c>
      <c r="AA273" s="216">
        <f>Variables!$I$37</f>
        <v>0.1</v>
      </c>
      <c r="AB273" s="216">
        <f>Variables!$I$37</f>
        <v>0.1</v>
      </c>
      <c r="AC273" s="216">
        <f>Variables!$I$37</f>
        <v>0.1</v>
      </c>
      <c r="AD273" s="216">
        <f>Variables!$I$37</f>
        <v>0.1</v>
      </c>
      <c r="AE273" s="216">
        <f>Variables!$I$37</f>
        <v>0.1</v>
      </c>
      <c r="AF273" s="216">
        <f>Variables!$I$37</f>
        <v>0.1</v>
      </c>
      <c r="AG273" s="216">
        <f>Variables!$I$37</f>
        <v>0.1</v>
      </c>
      <c r="AH273" s="216">
        <f>Variables!$I$37</f>
        <v>0.1</v>
      </c>
      <c r="AI273" s="216">
        <f>Variables!$I$37</f>
        <v>0.1</v>
      </c>
      <c r="AJ273" s="216">
        <f>Variables!$I$37</f>
        <v>0.1</v>
      </c>
      <c r="AK273" s="216">
        <f>Variables!$I$37</f>
        <v>0.1</v>
      </c>
      <c r="AL273" s="216">
        <f>Variables!$I$37</f>
        <v>0.1</v>
      </c>
      <c r="AM273" s="216">
        <f>Variables!$I$37</f>
        <v>0.1</v>
      </c>
      <c r="AN273" s="216">
        <f>Variables!$I$37</f>
        <v>0.1</v>
      </c>
      <c r="AO273" s="216">
        <f>Variables!$I$37</f>
        <v>0.1</v>
      </c>
      <c r="AP273" s="216">
        <f>Variables!$I$37</f>
        <v>0.1</v>
      </c>
      <c r="AQ273" s="216">
        <f>Variables!$I$37</f>
        <v>0.1</v>
      </c>
      <c r="AR273" s="216">
        <f>Variables!$I$37</f>
        <v>0.1</v>
      </c>
      <c r="AS273" s="216">
        <f>Variables!$I$37</f>
        <v>0.1</v>
      </c>
      <c r="AT273" s="216">
        <f>Variables!$I$37</f>
        <v>0.1</v>
      </c>
      <c r="AU273" s="216">
        <f>Variables!$I$37</f>
        <v>0.1</v>
      </c>
      <c r="AV273" s="216">
        <f>Variables!$I$37</f>
        <v>0.1</v>
      </c>
      <c r="AW273" s="216">
        <f>Variables!$I$37</f>
        <v>0.1</v>
      </c>
      <c r="AX273" s="216">
        <f>Variables!$I$37</f>
        <v>0.1</v>
      </c>
      <c r="AY273" s="216">
        <f>Variables!$I$37</f>
        <v>0.1</v>
      </c>
      <c r="AZ273" s="216">
        <f>Variables!$I$37</f>
        <v>0.1</v>
      </c>
      <c r="BA273" s="216">
        <f>Variables!$I$37</f>
        <v>0.1</v>
      </c>
      <c r="BB273" s="216">
        <f>Variables!$I$37</f>
        <v>0.1</v>
      </c>
      <c r="BC273" s="216">
        <f>Variables!$I$37</f>
        <v>0.1</v>
      </c>
      <c r="BD273" s="216">
        <f>Variables!$I$37</f>
        <v>0.1</v>
      </c>
      <c r="BE273" s="216">
        <f>Variables!$I$37</f>
        <v>0.1</v>
      </c>
      <c r="BF273" s="216">
        <f>Variables!$I$37</f>
        <v>0.1</v>
      </c>
      <c r="BG273" s="216">
        <f>Variables!$I$37</f>
        <v>0.1</v>
      </c>
      <c r="BH273" s="216">
        <f>Variables!$I$37</f>
        <v>0.1</v>
      </c>
      <c r="BI273" s="216">
        <f>Variables!$I$37</f>
        <v>0.1</v>
      </c>
      <c r="BJ273" s="216">
        <f>Variables!$I$37</f>
        <v>0.1</v>
      </c>
      <c r="BK273" s="216">
        <f>Variables!$I$37</f>
        <v>0.1</v>
      </c>
      <c r="BL273" s="216">
        <f>Variables!$I$37</f>
        <v>0.1</v>
      </c>
      <c r="BM273" s="216">
        <f>Variables!$I$37</f>
        <v>0.1</v>
      </c>
      <c r="BN273" s="216">
        <f>Variables!$I$37</f>
        <v>0.1</v>
      </c>
      <c r="BO273" s="216">
        <f>Variables!$I$37</f>
        <v>0.1</v>
      </c>
      <c r="BP273" s="216">
        <f>Variables!$I$37</f>
        <v>0.1</v>
      </c>
      <c r="BQ273" s="216">
        <f>Variables!$I$37</f>
        <v>0.1</v>
      </c>
    </row>
    <row r="274" spans="5:69" ht="16" customHeight="1">
      <c r="E274" s="334"/>
      <c r="F274" s="334"/>
      <c r="G274" s="334"/>
      <c r="H274" s="322"/>
      <c r="I274" s="236" t="s">
        <v>333</v>
      </c>
      <c r="J274" s="200">
        <f>J262*J273</f>
        <v>2</v>
      </c>
      <c r="K274" s="200">
        <f>K262*K273</f>
        <v>2.04</v>
      </c>
      <c r="L274" s="200">
        <f t="shared" ref="L274:BQ274" si="206">L262*L273</f>
        <v>2.0808</v>
      </c>
      <c r="M274" s="200">
        <f t="shared" si="206"/>
        <v>2.1224160000000003</v>
      </c>
      <c r="N274" s="200">
        <f t="shared" si="206"/>
        <v>2.1648643200000004</v>
      </c>
      <c r="O274" s="200">
        <f t="shared" si="206"/>
        <v>2.2081616064000005</v>
      </c>
      <c r="P274" s="200">
        <f t="shared" si="206"/>
        <v>2.2523248385280001</v>
      </c>
      <c r="Q274" s="200">
        <f t="shared" si="206"/>
        <v>2.2973713352985601</v>
      </c>
      <c r="R274" s="200">
        <f t="shared" si="206"/>
        <v>2.3433187620045315</v>
      </c>
      <c r="S274" s="200">
        <f t="shared" si="206"/>
        <v>2.3901851372446221</v>
      </c>
      <c r="T274" s="200">
        <f t="shared" si="206"/>
        <v>2.4379888399895147</v>
      </c>
      <c r="U274" s="200">
        <f t="shared" si="206"/>
        <v>2.4867486167893049</v>
      </c>
      <c r="V274" s="200">
        <f t="shared" si="206"/>
        <v>2.536483589125091</v>
      </c>
      <c r="W274" s="200">
        <f t="shared" si="206"/>
        <v>2.5872132609075926</v>
      </c>
      <c r="X274" s="200">
        <f t="shared" si="206"/>
        <v>2.6389575261257447</v>
      </c>
      <c r="Y274" s="200">
        <f t="shared" si="206"/>
        <v>2.6917366766482598</v>
      </c>
      <c r="Z274" s="200">
        <f t="shared" si="206"/>
        <v>2.745571410181225</v>
      </c>
      <c r="AA274" s="200">
        <f t="shared" si="206"/>
        <v>2.8004828383848497</v>
      </c>
      <c r="AB274" s="200">
        <f t="shared" si="206"/>
        <v>2.8564924951525468</v>
      </c>
      <c r="AC274" s="200">
        <f t="shared" si="206"/>
        <v>2.9136223450555976</v>
      </c>
      <c r="AD274" s="200">
        <f t="shared" si="206"/>
        <v>2.9718947919567094</v>
      </c>
      <c r="AE274" s="200">
        <f t="shared" si="206"/>
        <v>3.0313326877958437</v>
      </c>
      <c r="AF274" s="200">
        <f t="shared" si="206"/>
        <v>3.0919593415517603</v>
      </c>
      <c r="AG274" s="200">
        <f t="shared" si="206"/>
        <v>3.1537985283827958</v>
      </c>
      <c r="AH274" s="200">
        <f t="shared" si="206"/>
        <v>3.2168744989504519</v>
      </c>
      <c r="AI274" s="200">
        <f t="shared" si="206"/>
        <v>3.2812119889294609</v>
      </c>
      <c r="AJ274" s="200">
        <f t="shared" si="206"/>
        <v>3.3468362287080504</v>
      </c>
      <c r="AK274" s="200">
        <f t="shared" si="206"/>
        <v>3.4137729532822116</v>
      </c>
      <c r="AL274" s="200">
        <f t="shared" si="206"/>
        <v>3.4820484123478561</v>
      </c>
      <c r="AM274" s="200">
        <f t="shared" si="206"/>
        <v>3.5516893805948131</v>
      </c>
      <c r="AN274" s="200">
        <f t="shared" si="206"/>
        <v>3.6227231682067096</v>
      </c>
      <c r="AO274" s="200">
        <f t="shared" si="206"/>
        <v>3.6951776315708438</v>
      </c>
      <c r="AP274" s="200">
        <f t="shared" si="206"/>
        <v>3.7690811842022605</v>
      </c>
      <c r="AQ274" s="200">
        <f t="shared" si="206"/>
        <v>3.8444628078863055</v>
      </c>
      <c r="AR274" s="200">
        <f t="shared" si="206"/>
        <v>3.9213520640440316</v>
      </c>
      <c r="AS274" s="200">
        <f t="shared" si="206"/>
        <v>3.9997791053249125</v>
      </c>
      <c r="AT274" s="200">
        <f t="shared" si="206"/>
        <v>4.0797746874314109</v>
      </c>
      <c r="AU274" s="200">
        <f t="shared" si="206"/>
        <v>4.1613701811800388</v>
      </c>
      <c r="AV274" s="200">
        <f t="shared" si="206"/>
        <v>4.2445975848036399</v>
      </c>
      <c r="AW274" s="200">
        <f t="shared" si="206"/>
        <v>4.3294895364997128</v>
      </c>
      <c r="AX274" s="200">
        <f t="shared" si="206"/>
        <v>4.4160793272297072</v>
      </c>
      <c r="AY274" s="200">
        <f t="shared" si="206"/>
        <v>4.5044009137743011</v>
      </c>
      <c r="AZ274" s="200">
        <f t="shared" si="206"/>
        <v>4.5944889320497877</v>
      </c>
      <c r="BA274" s="200">
        <f t="shared" si="206"/>
        <v>4.686378710690783</v>
      </c>
      <c r="BB274" s="200">
        <f t="shared" si="206"/>
        <v>4.7801062849045985</v>
      </c>
      <c r="BC274" s="200">
        <f t="shared" si="206"/>
        <v>4.8757084106026909</v>
      </c>
      <c r="BD274" s="200">
        <f t="shared" si="206"/>
        <v>4.9732225788147444</v>
      </c>
      <c r="BE274" s="200">
        <f t="shared" si="206"/>
        <v>5.0726870303910392</v>
      </c>
      <c r="BF274" s="200">
        <f t="shared" si="206"/>
        <v>5.1741407709988607</v>
      </c>
      <c r="BG274" s="200">
        <f t="shared" si="206"/>
        <v>5.2776235864188372</v>
      </c>
      <c r="BH274" s="200">
        <f t="shared" si="206"/>
        <v>5.3831760581472139</v>
      </c>
      <c r="BI274" s="200">
        <f t="shared" si="206"/>
        <v>5.4908395793101583</v>
      </c>
      <c r="BJ274" s="200">
        <f t="shared" si="206"/>
        <v>5.6006563708963624</v>
      </c>
      <c r="BK274" s="200">
        <f t="shared" si="206"/>
        <v>5.7126694983142894</v>
      </c>
      <c r="BL274" s="200">
        <f t="shared" si="206"/>
        <v>5.826922888280575</v>
      </c>
      <c r="BM274" s="200">
        <f t="shared" si="206"/>
        <v>5.9434613460461865</v>
      </c>
      <c r="BN274" s="200">
        <f t="shared" si="206"/>
        <v>6.0623305729671104</v>
      </c>
      <c r="BO274" s="200">
        <f t="shared" si="206"/>
        <v>6.1835771844264533</v>
      </c>
      <c r="BP274" s="200">
        <f t="shared" si="206"/>
        <v>6.3072487281149821</v>
      </c>
      <c r="BQ274" s="200">
        <f t="shared" si="206"/>
        <v>6.4333937026772823</v>
      </c>
    </row>
    <row r="275" spans="5:69" ht="16" customHeight="1">
      <c r="E275" s="334"/>
      <c r="F275" s="334"/>
      <c r="G275" s="334"/>
      <c r="H275" s="322"/>
      <c r="I275" s="236" t="s">
        <v>447</v>
      </c>
      <c r="J275" s="204">
        <f>J175*J274</f>
        <v>67863.73056994818</v>
      </c>
      <c r="K275" s="204">
        <f>K175*K274</f>
        <v>104510.14507772021</v>
      </c>
      <c r="L275" s="204">
        <f t="shared" ref="L275:BQ275" si="207">L175*L274</f>
        <v>125296.80575129534</v>
      </c>
      <c r="M275" s="204">
        <f t="shared" si="207"/>
        <v>138057.90164766842</v>
      </c>
      <c r="N275" s="204">
        <f t="shared" si="207"/>
        <v>146790.75647625391</v>
      </c>
      <c r="O275" s="204">
        <f t="shared" si="207"/>
        <v>153535.94923791083</v>
      </c>
      <c r="P275" s="204">
        <f t="shared" si="207"/>
        <v>159336.1774494065</v>
      </c>
      <c r="Q275" s="204">
        <f t="shared" si="207"/>
        <v>164725.27913741139</v>
      </c>
      <c r="R275" s="204">
        <f t="shared" si="207"/>
        <v>169977.63585744039</v>
      </c>
      <c r="S275" s="204">
        <f t="shared" si="207"/>
        <v>175235.370089576</v>
      </c>
      <c r="T275" s="204">
        <f t="shared" si="207"/>
        <v>180573.21782203356</v>
      </c>
      <c r="U275" s="204">
        <f t="shared" si="207"/>
        <v>186031.6155378774</v>
      </c>
      <c r="V275" s="204">
        <f t="shared" si="207"/>
        <v>191633.57660641693</v>
      </c>
      <c r="W275" s="204">
        <f t="shared" si="207"/>
        <v>197393.30033183508</v>
      </c>
      <c r="X275" s="204">
        <f t="shared" si="207"/>
        <v>203320.56471967531</v>
      </c>
      <c r="Y275" s="204">
        <f t="shared" si="207"/>
        <v>209422.96900398695</v>
      </c>
      <c r="Z275" s="204">
        <f t="shared" si="207"/>
        <v>215707.0796188945</v>
      </c>
      <c r="AA275" s="204">
        <f t="shared" si="207"/>
        <v>222179.01699530316</v>
      </c>
      <c r="AB275" s="204">
        <f t="shared" si="207"/>
        <v>228844.75724896163</v>
      </c>
      <c r="AC275" s="204">
        <f t="shared" si="207"/>
        <v>235710.28853576805</v>
      </c>
      <c r="AD275" s="204">
        <f t="shared" si="207"/>
        <v>242781.69336220331</v>
      </c>
      <c r="AE275" s="204">
        <f t="shared" si="207"/>
        <v>250065.1932099541</v>
      </c>
      <c r="AF275" s="204">
        <f t="shared" si="207"/>
        <v>257567.17402016395</v>
      </c>
      <c r="AG275" s="204">
        <f t="shared" si="207"/>
        <v>265294.20199786354</v>
      </c>
      <c r="AH275" s="204">
        <f t="shared" si="207"/>
        <v>273253.03456391784</v>
      </c>
      <c r="AI275" s="204">
        <f t="shared" si="207"/>
        <v>281450.62891895568</v>
      </c>
      <c r="AJ275" s="204">
        <f t="shared" si="207"/>
        <v>289894.14947876579</v>
      </c>
      <c r="AK275" s="204">
        <f t="shared" si="207"/>
        <v>298590.97482617176</v>
      </c>
      <c r="AL275" s="204">
        <f t="shared" si="207"/>
        <v>307548.70451110892</v>
      </c>
      <c r="AM275" s="204">
        <f t="shared" si="207"/>
        <v>316775.16587091971</v>
      </c>
      <c r="AN275" s="204">
        <f t="shared" si="207"/>
        <v>326278.420961531</v>
      </c>
      <c r="AO275" s="204">
        <f t="shared" si="207"/>
        <v>336066.77364876342</v>
      </c>
      <c r="AP275" s="204">
        <f t="shared" si="207"/>
        <v>346148.77688800351</v>
      </c>
      <c r="AQ275" s="204">
        <f t="shared" si="207"/>
        <v>356533.24020982994</v>
      </c>
      <c r="AR275" s="204">
        <f t="shared" si="207"/>
        <v>367229.2374238699</v>
      </c>
      <c r="AS275" s="204">
        <f t="shared" si="207"/>
        <v>378246.11455053597</v>
      </c>
      <c r="AT275" s="204">
        <f t="shared" si="207"/>
        <v>389593.4979890667</v>
      </c>
      <c r="AU275" s="204">
        <f t="shared" si="207"/>
        <v>401281.30292976589</v>
      </c>
      <c r="AV275" s="204">
        <f t="shared" si="207"/>
        <v>413319.74201818299</v>
      </c>
      <c r="AW275" s="204">
        <f t="shared" si="207"/>
        <v>425719.33427899575</v>
      </c>
      <c r="AX275" s="204">
        <f t="shared" si="207"/>
        <v>438490.91430750198</v>
      </c>
      <c r="AY275" s="204">
        <f t="shared" si="207"/>
        <v>451645.64173679642</v>
      </c>
      <c r="AZ275" s="204">
        <f t="shared" si="207"/>
        <v>465195.01098893571</v>
      </c>
      <c r="BA275" s="204">
        <f t="shared" si="207"/>
        <v>479150.86131862178</v>
      </c>
      <c r="BB275" s="204">
        <f t="shared" si="207"/>
        <v>493525.38715818984</v>
      </c>
      <c r="BC275" s="204">
        <f t="shared" si="207"/>
        <v>508331.14877294016</v>
      </c>
      <c r="BD275" s="204">
        <f t="shared" si="207"/>
        <v>523581.08323613077</v>
      </c>
      <c r="BE275" s="204">
        <f t="shared" si="207"/>
        <v>539288.51573321584</v>
      </c>
      <c r="BF275" s="204">
        <f t="shared" si="207"/>
        <v>555467.17120521306</v>
      </c>
      <c r="BG275" s="204">
        <f t="shared" si="207"/>
        <v>572131.18634136964</v>
      </c>
      <c r="BH275" s="204">
        <f t="shared" si="207"/>
        <v>589295.12193161098</v>
      </c>
      <c r="BI275" s="204">
        <f t="shared" si="207"/>
        <v>606973.97558955941</v>
      </c>
      <c r="BJ275" s="204">
        <f t="shared" si="207"/>
        <v>625183.19485724636</v>
      </c>
      <c r="BK275" s="204">
        <f t="shared" si="207"/>
        <v>643938.69070296385</v>
      </c>
      <c r="BL275" s="204">
        <f t="shared" si="207"/>
        <v>663256.85142405273</v>
      </c>
      <c r="BM275" s="204">
        <f t="shared" si="207"/>
        <v>683154.5569667744</v>
      </c>
      <c r="BN275" s="204">
        <f t="shared" si="207"/>
        <v>703649.19367577764</v>
      </c>
      <c r="BO275" s="204">
        <f t="shared" si="207"/>
        <v>724758.66948605084</v>
      </c>
      <c r="BP275" s="204">
        <f t="shared" si="207"/>
        <v>746501.42957063229</v>
      </c>
      <c r="BQ275" s="204">
        <f t="shared" si="207"/>
        <v>768896.47245775128</v>
      </c>
    </row>
    <row r="276" spans="5:69" ht="16" customHeight="1">
      <c r="E276" s="334"/>
      <c r="F276" s="334"/>
      <c r="G276" s="334"/>
      <c r="H276" s="322"/>
      <c r="I276" s="236" t="s">
        <v>448</v>
      </c>
      <c r="J276" s="204">
        <f>J176*J274</f>
        <v>51813.471502590677</v>
      </c>
      <c r="K276" s="204">
        <f>K176*K274</f>
        <v>53367.875647668385</v>
      </c>
      <c r="L276" s="204">
        <f t="shared" ref="L276:BQ276" si="208">L176*L274</f>
        <v>54968.911917098449</v>
      </c>
      <c r="M276" s="204">
        <f t="shared" si="208"/>
        <v>56617.979274611411</v>
      </c>
      <c r="N276" s="204">
        <f t="shared" si="208"/>
        <v>58316.518652849758</v>
      </c>
      <c r="O276" s="204">
        <f t="shared" si="208"/>
        <v>60066.014212435235</v>
      </c>
      <c r="P276" s="204">
        <f t="shared" si="208"/>
        <v>61867.994638808319</v>
      </c>
      <c r="Q276" s="204">
        <f t="shared" si="208"/>
        <v>63724.034477972556</v>
      </c>
      <c r="R276" s="204">
        <f t="shared" si="208"/>
        <v>65635.755512311734</v>
      </c>
      <c r="S276" s="204">
        <f t="shared" si="208"/>
        <v>67604.828177681105</v>
      </c>
      <c r="T276" s="204">
        <f t="shared" si="208"/>
        <v>69632.973023011509</v>
      </c>
      <c r="U276" s="204">
        <f t="shared" si="208"/>
        <v>71721.962213701874</v>
      </c>
      <c r="V276" s="204">
        <f t="shared" si="208"/>
        <v>73873.62108011292</v>
      </c>
      <c r="W276" s="204">
        <f t="shared" si="208"/>
        <v>76089.829712516323</v>
      </c>
      <c r="X276" s="204">
        <f t="shared" si="208"/>
        <v>78372.524603891812</v>
      </c>
      <c r="Y276" s="204">
        <f t="shared" si="208"/>
        <v>80723.700342008568</v>
      </c>
      <c r="Z276" s="204">
        <f t="shared" si="208"/>
        <v>83145.411352268813</v>
      </c>
      <c r="AA276" s="204">
        <f t="shared" si="208"/>
        <v>85639.773692836883</v>
      </c>
      <c r="AB276" s="204">
        <f t="shared" si="208"/>
        <v>88208.966903622</v>
      </c>
      <c r="AC276" s="204">
        <f t="shared" si="208"/>
        <v>90855.235910730669</v>
      </c>
      <c r="AD276" s="204">
        <f t="shared" si="208"/>
        <v>93580.892988052568</v>
      </c>
      <c r="AE276" s="204">
        <f t="shared" si="208"/>
        <v>96388.319777694138</v>
      </c>
      <c r="AF276" s="204">
        <f t="shared" si="208"/>
        <v>99279.969371024985</v>
      </c>
      <c r="AG276" s="204">
        <f t="shared" si="208"/>
        <v>102258.3684521557</v>
      </c>
      <c r="AH276" s="204">
        <f t="shared" si="208"/>
        <v>105326.11950572039</v>
      </c>
      <c r="AI276" s="204">
        <f t="shared" si="208"/>
        <v>108485.903090892</v>
      </c>
      <c r="AJ276" s="204">
        <f t="shared" si="208"/>
        <v>111740.48018361878</v>
      </c>
      <c r="AK276" s="204">
        <f t="shared" si="208"/>
        <v>115092.69458912731</v>
      </c>
      <c r="AL276" s="204">
        <f t="shared" si="208"/>
        <v>118545.47542680113</v>
      </c>
      <c r="AM276" s="204">
        <f t="shared" si="208"/>
        <v>122101.8396896052</v>
      </c>
      <c r="AN276" s="204">
        <f t="shared" si="208"/>
        <v>125764.89488029333</v>
      </c>
      <c r="AO276" s="204">
        <f t="shared" si="208"/>
        <v>129537.84172670216</v>
      </c>
      <c r="AP276" s="204">
        <f t="shared" si="208"/>
        <v>133423.97697850323</v>
      </c>
      <c r="AQ276" s="204">
        <f t="shared" si="208"/>
        <v>137426.6962878583</v>
      </c>
      <c r="AR276" s="204">
        <f t="shared" si="208"/>
        <v>141549.4971764941</v>
      </c>
      <c r="AS276" s="204">
        <f t="shared" si="208"/>
        <v>145795.9820917889</v>
      </c>
      <c r="AT276" s="204">
        <f t="shared" si="208"/>
        <v>150169.86155454259</v>
      </c>
      <c r="AU276" s="204">
        <f t="shared" si="208"/>
        <v>154674.95740117881</v>
      </c>
      <c r="AV276" s="204">
        <f t="shared" si="208"/>
        <v>159315.20612321419</v>
      </c>
      <c r="AW276" s="204">
        <f t="shared" si="208"/>
        <v>164094.66230691067</v>
      </c>
      <c r="AX276" s="204">
        <f t="shared" si="208"/>
        <v>169017.50217611797</v>
      </c>
      <c r="AY276" s="204">
        <f t="shared" si="208"/>
        <v>174088.02724140152</v>
      </c>
      <c r="AZ276" s="204">
        <f t="shared" si="208"/>
        <v>179310.66805864358</v>
      </c>
      <c r="BA276" s="204">
        <f t="shared" si="208"/>
        <v>184689.98810040287</v>
      </c>
      <c r="BB276" s="204">
        <f t="shared" si="208"/>
        <v>190230.68774341498</v>
      </c>
      <c r="BC276" s="204">
        <f t="shared" si="208"/>
        <v>195937.60837571748</v>
      </c>
      <c r="BD276" s="204">
        <f t="shared" si="208"/>
        <v>201815.73662698892</v>
      </c>
      <c r="BE276" s="204">
        <f t="shared" si="208"/>
        <v>207870.20872579861</v>
      </c>
      <c r="BF276" s="204">
        <f t="shared" si="208"/>
        <v>214106.31498757255</v>
      </c>
      <c r="BG276" s="204">
        <f t="shared" si="208"/>
        <v>220529.50443719971</v>
      </c>
      <c r="BH276" s="204">
        <f t="shared" si="208"/>
        <v>227145.38957031572</v>
      </c>
      <c r="BI276" s="204">
        <f t="shared" si="208"/>
        <v>233959.7512574252</v>
      </c>
      <c r="BJ276" s="204">
        <f t="shared" si="208"/>
        <v>240978.54379514806</v>
      </c>
      <c r="BK276" s="204">
        <f t="shared" si="208"/>
        <v>248207.90010900248</v>
      </c>
      <c r="BL276" s="204">
        <f t="shared" si="208"/>
        <v>255654.13711227252</v>
      </c>
      <c r="BM276" s="204">
        <f t="shared" si="208"/>
        <v>263323.76122564072</v>
      </c>
      <c r="BN276" s="204">
        <f t="shared" si="208"/>
        <v>271223.47406240995</v>
      </c>
      <c r="BO276" s="204">
        <f t="shared" si="208"/>
        <v>279360.17828428221</v>
      </c>
      <c r="BP276" s="204">
        <f t="shared" si="208"/>
        <v>287740.9836328107</v>
      </c>
      <c r="BQ276" s="204">
        <f t="shared" si="208"/>
        <v>296373.21314179496</v>
      </c>
    </row>
    <row r="277" spans="5:69" ht="16" customHeight="1">
      <c r="E277" s="334"/>
      <c r="F277" s="334"/>
      <c r="G277" s="334"/>
      <c r="H277" s="322"/>
      <c r="I277" s="238" t="s">
        <v>449</v>
      </c>
      <c r="J277" s="204">
        <f>J177*J274</f>
        <v>16050.259067357514</v>
      </c>
      <c r="K277" s="204">
        <f>K177*K274</f>
        <v>51142.269430051812</v>
      </c>
      <c r="L277" s="204">
        <f t="shared" ref="L277:BQ277" si="209">L177*L274</f>
        <v>70327.89383419689</v>
      </c>
      <c r="M277" s="204">
        <f t="shared" si="209"/>
        <v>81439.922373057008</v>
      </c>
      <c r="N277" s="204">
        <f t="shared" si="209"/>
        <v>88474.237823404153</v>
      </c>
      <c r="O277" s="204">
        <f t="shared" si="209"/>
        <v>93469.93502547557</v>
      </c>
      <c r="P277" s="204">
        <f t="shared" si="209"/>
        <v>97468.182810598169</v>
      </c>
      <c r="Q277" s="204">
        <f t="shared" si="209"/>
        <v>101001.24465943886</v>
      </c>
      <c r="R277" s="204">
        <f t="shared" si="209"/>
        <v>104341.88034512862</v>
      </c>
      <c r="S277" s="204">
        <f t="shared" si="209"/>
        <v>107630.54191189486</v>
      </c>
      <c r="T277" s="204">
        <f t="shared" si="209"/>
        <v>110940.24479902204</v>
      </c>
      <c r="U277" s="204">
        <f t="shared" si="209"/>
        <v>114309.65332417552</v>
      </c>
      <c r="V277" s="204">
        <f t="shared" si="209"/>
        <v>117759.95552630398</v>
      </c>
      <c r="W277" s="204">
        <f t="shared" si="209"/>
        <v>121303.47061931883</v>
      </c>
      <c r="X277" s="204">
        <f t="shared" si="209"/>
        <v>124948.0401157835</v>
      </c>
      <c r="Y277" s="204">
        <f t="shared" si="209"/>
        <v>128699.26866197841</v>
      </c>
      <c r="Z277" s="204">
        <f t="shared" si="209"/>
        <v>132561.66826662564</v>
      </c>
      <c r="AA277" s="204">
        <f t="shared" si="209"/>
        <v>136539.24330246626</v>
      </c>
      <c r="AB277" s="204">
        <f t="shared" si="209"/>
        <v>140635.7903453396</v>
      </c>
      <c r="AC277" s="204">
        <f t="shared" si="209"/>
        <v>144855.05262503741</v>
      </c>
      <c r="AD277" s="204">
        <f t="shared" si="209"/>
        <v>149200.80037415077</v>
      </c>
      <c r="AE277" s="204">
        <f t="shared" si="209"/>
        <v>153676.87343225995</v>
      </c>
      <c r="AF277" s="204">
        <f t="shared" si="209"/>
        <v>158287.20464913899</v>
      </c>
      <c r="AG277" s="204">
        <f t="shared" si="209"/>
        <v>163035.83354570786</v>
      </c>
      <c r="AH277" s="204">
        <f t="shared" si="209"/>
        <v>167926.91505819745</v>
      </c>
      <c r="AI277" s="204">
        <f t="shared" si="209"/>
        <v>172964.7258280637</v>
      </c>
      <c r="AJ277" s="204">
        <f t="shared" si="209"/>
        <v>178153.66929514703</v>
      </c>
      <c r="AK277" s="204">
        <f t="shared" si="209"/>
        <v>183498.28023704453</v>
      </c>
      <c r="AL277" s="204">
        <f t="shared" si="209"/>
        <v>189003.22908430788</v>
      </c>
      <c r="AM277" s="204">
        <f t="shared" si="209"/>
        <v>194673.32618131459</v>
      </c>
      <c r="AN277" s="204">
        <f t="shared" si="209"/>
        <v>200513.52608123756</v>
      </c>
      <c r="AO277" s="204">
        <f t="shared" si="209"/>
        <v>206528.93192206125</v>
      </c>
      <c r="AP277" s="204">
        <f t="shared" si="209"/>
        <v>212724.79990950026</v>
      </c>
      <c r="AQ277" s="204">
        <f t="shared" si="209"/>
        <v>219106.54392197161</v>
      </c>
      <c r="AR277" s="204">
        <f t="shared" si="209"/>
        <v>225679.7402473758</v>
      </c>
      <c r="AS277" s="204">
        <f t="shared" si="209"/>
        <v>232450.13245874713</v>
      </c>
      <c r="AT277" s="204">
        <f t="shared" si="209"/>
        <v>239423.63643452403</v>
      </c>
      <c r="AU277" s="204">
        <f t="shared" si="209"/>
        <v>246606.34552858715</v>
      </c>
      <c r="AV277" s="204">
        <f t="shared" si="209"/>
        <v>254004.53589496878</v>
      </c>
      <c r="AW277" s="204">
        <f t="shared" si="209"/>
        <v>261624.67197208502</v>
      </c>
      <c r="AX277" s="204">
        <f t="shared" si="209"/>
        <v>269473.4121313839</v>
      </c>
      <c r="AY277" s="204">
        <f t="shared" si="209"/>
        <v>277557.61449539481</v>
      </c>
      <c r="AZ277" s="204">
        <f t="shared" si="209"/>
        <v>285884.34293029225</v>
      </c>
      <c r="BA277" s="204">
        <f t="shared" si="209"/>
        <v>294460.87321821897</v>
      </c>
      <c r="BB277" s="204">
        <f t="shared" si="209"/>
        <v>303294.69941477483</v>
      </c>
      <c r="BC277" s="204">
        <f t="shared" si="209"/>
        <v>312393.54039722274</v>
      </c>
      <c r="BD277" s="204">
        <f t="shared" si="209"/>
        <v>321765.34660914185</v>
      </c>
      <c r="BE277" s="204">
        <f t="shared" si="209"/>
        <v>331418.30700741726</v>
      </c>
      <c r="BF277" s="204">
        <f t="shared" si="209"/>
        <v>341360.85621764051</v>
      </c>
      <c r="BG277" s="204">
        <f t="shared" si="209"/>
        <v>351601.68190417002</v>
      </c>
      <c r="BH277" s="204">
        <f t="shared" si="209"/>
        <v>362149.7323612952</v>
      </c>
      <c r="BI277" s="204">
        <f t="shared" si="209"/>
        <v>373014.22433213412</v>
      </c>
      <c r="BJ277" s="204">
        <f t="shared" si="209"/>
        <v>384204.65106209839</v>
      </c>
      <c r="BK277" s="204">
        <f t="shared" si="209"/>
        <v>395730.79059396137</v>
      </c>
      <c r="BL277" s="204">
        <f t="shared" si="209"/>
        <v>407602.71431178023</v>
      </c>
      <c r="BM277" s="204">
        <f t="shared" si="209"/>
        <v>419830.79574113368</v>
      </c>
      <c r="BN277" s="204">
        <f t="shared" si="209"/>
        <v>432425.71961336758</v>
      </c>
      <c r="BO277" s="204">
        <f t="shared" si="209"/>
        <v>445398.49120176869</v>
      </c>
      <c r="BP277" s="204">
        <f t="shared" si="209"/>
        <v>458760.44593782164</v>
      </c>
      <c r="BQ277" s="204">
        <f t="shared" si="209"/>
        <v>472523.25931595644</v>
      </c>
    </row>
    <row r="278" spans="5:69" ht="16" customHeight="1">
      <c r="E278" s="334"/>
      <c r="F278" s="334"/>
      <c r="G278" s="334"/>
      <c r="H278" s="322"/>
      <c r="I278" s="236" t="s">
        <v>299</v>
      </c>
      <c r="J278" s="237">
        <f>(J100+J114+J127+J140+J153+J166)*J274</f>
        <v>0</v>
      </c>
      <c r="K278" s="237">
        <f>(K100+K114+K127+K140+K153+K166)*K274</f>
        <v>6.3419689119170988</v>
      </c>
      <c r="L278" s="237">
        <f t="shared" ref="L278:BQ278" si="210">(L100+L114+L127+L140+L153+L166)*L274</f>
        <v>9.7666321243523324</v>
      </c>
      <c r="M278" s="237">
        <f t="shared" si="210"/>
        <v>11.709177202072542</v>
      </c>
      <c r="N278" s="237">
        <f t="shared" si="210"/>
        <v>12.901721036269434</v>
      </c>
      <c r="O278" s="237">
        <f t="shared" si="210"/>
        <v>13.717819611606222</v>
      </c>
      <c r="P278" s="237">
        <f t="shared" si="210"/>
        <v>14.348168141521244</v>
      </c>
      <c r="Q278" s="237">
        <f t="shared" si="210"/>
        <v>14.890208295965971</v>
      </c>
      <c r="R278" s="237">
        <f t="shared" si="210"/>
        <v>15.393828051046491</v>
      </c>
      <c r="S278" s="237">
        <f t="shared" si="210"/>
        <v>15.884668780740666</v>
      </c>
      <c r="T278" s="237">
        <f t="shared" si="210"/>
        <v>16.376012047125904</v>
      </c>
      <c r="U278" s="237">
        <f t="shared" si="210"/>
        <v>16.874842042050822</v>
      </c>
      <c r="V278" s="237">
        <f t="shared" si="210"/>
        <v>17.384937616403029</v>
      </c>
      <c r="W278" s="237">
        <f t="shared" si="210"/>
        <v>17.90844940457136</v>
      </c>
      <c r="X278" s="237">
        <f t="shared" si="210"/>
        <v>18.446704353143399</v>
      </c>
      <c r="Y278" s="237">
        <f t="shared" si="210"/>
        <v>19.000616231619492</v>
      </c>
      <c r="Z278" s="237">
        <f t="shared" si="210"/>
        <v>19.570895199987788</v>
      </c>
      <c r="AA278" s="237">
        <f t="shared" si="210"/>
        <v>20.158154901511477</v>
      </c>
      <c r="AB278" s="237">
        <f t="shared" si="210"/>
        <v>20.76296729977409</v>
      </c>
      <c r="AC278" s="237">
        <f t="shared" si="210"/>
        <v>21.385890871888115</v>
      </c>
      <c r="AD278" s="237">
        <f t="shared" si="210"/>
        <v>22.027485220136374</v>
      </c>
      <c r="AE278" s="237">
        <f t="shared" si="210"/>
        <v>22.688318764007185</v>
      </c>
      <c r="AF278" s="237">
        <f t="shared" si="210"/>
        <v>23.368972910433421</v>
      </c>
      <c r="AG278" s="237">
        <f t="shared" si="210"/>
        <v>24.070044435334506</v>
      </c>
      <c r="AH278" s="237">
        <f t="shared" si="210"/>
        <v>24.792146960564459</v>
      </c>
      <c r="AI278" s="237">
        <f t="shared" si="210"/>
        <v>25.535911977388054</v>
      </c>
      <c r="AJ278" s="237">
        <f t="shared" si="210"/>
        <v>26.301989646793089</v>
      </c>
      <c r="AK278" s="237">
        <f t="shared" si="210"/>
        <v>27.091049494339416</v>
      </c>
      <c r="AL278" s="237">
        <f t="shared" si="210"/>
        <v>27.903781059822283</v>
      </c>
      <c r="AM278" s="237">
        <f t="shared" si="210"/>
        <v>28.740894532749827</v>
      </c>
      <c r="AN278" s="237">
        <f t="shared" si="210"/>
        <v>29.603121389710093</v>
      </c>
      <c r="AO278" s="237">
        <f t="shared" si="210"/>
        <v>30.491215042100052</v>
      </c>
      <c r="AP278" s="237">
        <f t="shared" si="210"/>
        <v>31.405951498819373</v>
      </c>
      <c r="AQ278" s="237">
        <f t="shared" si="210"/>
        <v>32.348130046566673</v>
      </c>
      <c r="AR278" s="237">
        <f t="shared" si="210"/>
        <v>33.318573949382859</v>
      </c>
      <c r="AS278" s="237">
        <f t="shared" si="210"/>
        <v>34.318131168588131</v>
      </c>
      <c r="AT278" s="237">
        <f t="shared" si="210"/>
        <v>35.347675104014911</v>
      </c>
      <c r="AU278" s="237">
        <f t="shared" si="210"/>
        <v>36.408105357323606</v>
      </c>
      <c r="AV278" s="237">
        <f t="shared" si="210"/>
        <v>37.500348518139326</v>
      </c>
      <c r="AW278" s="237">
        <f t="shared" si="210"/>
        <v>38.625358973732482</v>
      </c>
      <c r="AX278" s="237">
        <f t="shared" si="210"/>
        <v>39.784119742969438</v>
      </c>
      <c r="AY278" s="237">
        <f t="shared" si="210"/>
        <v>40.977643335271246</v>
      </c>
      <c r="AZ278" s="237">
        <f t="shared" si="210"/>
        <v>42.206972635335902</v>
      </c>
      <c r="BA278" s="237">
        <f t="shared" si="210"/>
        <v>43.473181814399275</v>
      </c>
      <c r="BB278" s="237">
        <f t="shared" si="210"/>
        <v>44.777377268832929</v>
      </c>
      <c r="BC278" s="237">
        <f t="shared" si="210"/>
        <v>46.12069858689879</v>
      </c>
      <c r="BD278" s="237">
        <f t="shared" si="210"/>
        <v>47.504319544506203</v>
      </c>
      <c r="BE278" s="237">
        <f t="shared" si="210"/>
        <v>48.929449130841604</v>
      </c>
      <c r="BF278" s="237">
        <f t="shared" si="210"/>
        <v>50.39733260476698</v>
      </c>
      <c r="BG278" s="237">
        <f t="shared" si="210"/>
        <v>51.909252582910042</v>
      </c>
      <c r="BH278" s="237">
        <f t="shared" si="210"/>
        <v>53.466530160397362</v>
      </c>
      <c r="BI278" s="237">
        <f t="shared" si="210"/>
        <v>55.0705260652093</v>
      </c>
      <c r="BJ278" s="237">
        <f t="shared" si="210"/>
        <v>56.722641847165598</v>
      </c>
      <c r="BK278" s="237">
        <f t="shared" si="210"/>
        <v>58.424321102580564</v>
      </c>
      <c r="BL278" s="237">
        <f t="shared" si="210"/>
        <v>60.177050735657993</v>
      </c>
      <c r="BM278" s="237">
        <f t="shared" si="210"/>
        <v>61.982362257727722</v>
      </c>
      <c r="BN278" s="237">
        <f t="shared" si="210"/>
        <v>63.841833125459573</v>
      </c>
      <c r="BO278" s="237">
        <f t="shared" si="210"/>
        <v>65.757088119223368</v>
      </c>
      <c r="BP278" s="237">
        <f t="shared" si="210"/>
        <v>67.729800762800068</v>
      </c>
      <c r="BQ278" s="237">
        <f t="shared" si="210"/>
        <v>69.761694785684071</v>
      </c>
    </row>
    <row r="279" spans="5:69" ht="16" customHeight="1">
      <c r="E279" s="334"/>
      <c r="F279" s="334"/>
      <c r="G279" s="334"/>
      <c r="H279" s="322"/>
      <c r="I279" s="236" t="s">
        <v>301</v>
      </c>
      <c r="J279" s="237">
        <f>(J101+J115+J128+J141+J154+J167)*J274</f>
        <v>0</v>
      </c>
      <c r="K279" s="237">
        <f>(K101+K115+K128+K141+K154+K167)*K274</f>
        <v>1.5854922279792747</v>
      </c>
      <c r="L279" s="237">
        <f t="shared" ref="L279:BQ279" si="211">(L101+L115+L128+L141+L154+L167)*L274</f>
        <v>2.4416580310880831</v>
      </c>
      <c r="M279" s="237">
        <f t="shared" si="211"/>
        <v>2.9272943005181356</v>
      </c>
      <c r="N279" s="237">
        <f t="shared" si="211"/>
        <v>3.2254302590673585</v>
      </c>
      <c r="O279" s="237">
        <f t="shared" si="211"/>
        <v>3.4294549029015555</v>
      </c>
      <c r="P279" s="237">
        <f t="shared" si="211"/>
        <v>3.587042035380311</v>
      </c>
      <c r="Q279" s="237">
        <f t="shared" si="211"/>
        <v>3.7225520739914928</v>
      </c>
      <c r="R279" s="237">
        <f t="shared" si="211"/>
        <v>3.8484570127616227</v>
      </c>
      <c r="S279" s="237">
        <f t="shared" si="211"/>
        <v>3.9711671951851666</v>
      </c>
      <c r="T279" s="237">
        <f t="shared" si="211"/>
        <v>4.0940030117814761</v>
      </c>
      <c r="U279" s="237">
        <f t="shared" si="211"/>
        <v>4.2187105105127056</v>
      </c>
      <c r="V279" s="237">
        <f t="shared" si="211"/>
        <v>4.3462344041007572</v>
      </c>
      <c r="W279" s="237">
        <f t="shared" si="211"/>
        <v>4.4771123511428401</v>
      </c>
      <c r="X279" s="237">
        <f t="shared" si="211"/>
        <v>4.6116760882858499</v>
      </c>
      <c r="Y279" s="237">
        <f t="shared" si="211"/>
        <v>4.7501540579048731</v>
      </c>
      <c r="Z279" s="237">
        <f t="shared" si="211"/>
        <v>4.8927237999969471</v>
      </c>
      <c r="AA279" s="237">
        <f t="shared" si="211"/>
        <v>5.0395387253778692</v>
      </c>
      <c r="AB279" s="237">
        <f t="shared" si="211"/>
        <v>5.1907418249435224</v>
      </c>
      <c r="AC279" s="237">
        <f t="shared" si="211"/>
        <v>5.3464727179720288</v>
      </c>
      <c r="AD279" s="237">
        <f t="shared" si="211"/>
        <v>5.5068713050340934</v>
      </c>
      <c r="AE279" s="237">
        <f t="shared" si="211"/>
        <v>5.6720796910017963</v>
      </c>
      <c r="AF279" s="237">
        <f t="shared" si="211"/>
        <v>5.8422432276083551</v>
      </c>
      <c r="AG279" s="237">
        <f t="shared" si="211"/>
        <v>6.0175111088336264</v>
      </c>
      <c r="AH279" s="237">
        <f t="shared" si="211"/>
        <v>6.1980367401411147</v>
      </c>
      <c r="AI279" s="237">
        <f t="shared" si="211"/>
        <v>6.3839779943470134</v>
      </c>
      <c r="AJ279" s="237">
        <f t="shared" si="211"/>
        <v>6.5754974116982723</v>
      </c>
      <c r="AK279" s="237">
        <f t="shared" si="211"/>
        <v>6.7727623735848539</v>
      </c>
      <c r="AL279" s="237">
        <f t="shared" si="211"/>
        <v>6.9759452649555707</v>
      </c>
      <c r="AM279" s="237">
        <f t="shared" si="211"/>
        <v>7.1852236331874568</v>
      </c>
      <c r="AN279" s="237">
        <f t="shared" si="211"/>
        <v>7.4007803474275233</v>
      </c>
      <c r="AO279" s="237">
        <f t="shared" si="211"/>
        <v>7.622803760525013</v>
      </c>
      <c r="AP279" s="237">
        <f t="shared" si="211"/>
        <v>7.8514878747048433</v>
      </c>
      <c r="AQ279" s="237">
        <f t="shared" si="211"/>
        <v>8.0870325116416684</v>
      </c>
      <c r="AR279" s="237">
        <f t="shared" si="211"/>
        <v>8.3296434873457148</v>
      </c>
      <c r="AS279" s="237">
        <f t="shared" si="211"/>
        <v>8.5795327921470328</v>
      </c>
      <c r="AT279" s="237">
        <f t="shared" si="211"/>
        <v>8.8369187760037278</v>
      </c>
      <c r="AU279" s="237">
        <f t="shared" si="211"/>
        <v>9.1020263393309015</v>
      </c>
      <c r="AV279" s="237">
        <f t="shared" si="211"/>
        <v>9.3750871295348315</v>
      </c>
      <c r="AW279" s="237">
        <f t="shared" si="211"/>
        <v>9.6563397434331204</v>
      </c>
      <c r="AX279" s="237">
        <f t="shared" si="211"/>
        <v>9.9460299357423594</v>
      </c>
      <c r="AY279" s="237">
        <f t="shared" si="211"/>
        <v>10.244410833817811</v>
      </c>
      <c r="AZ279" s="237">
        <f t="shared" si="211"/>
        <v>10.551743158833975</v>
      </c>
      <c r="BA279" s="237">
        <f t="shared" si="211"/>
        <v>10.868295453599819</v>
      </c>
      <c r="BB279" s="237">
        <f t="shared" si="211"/>
        <v>11.194344317208232</v>
      </c>
      <c r="BC279" s="237">
        <f t="shared" si="211"/>
        <v>11.530174646724697</v>
      </c>
      <c r="BD279" s="237">
        <f t="shared" si="211"/>
        <v>11.876079886126551</v>
      </c>
      <c r="BE279" s="237">
        <f t="shared" si="211"/>
        <v>12.232362282710401</v>
      </c>
      <c r="BF279" s="237">
        <f t="shared" si="211"/>
        <v>12.599333151191745</v>
      </c>
      <c r="BG279" s="237">
        <f t="shared" si="211"/>
        <v>12.977313145727511</v>
      </c>
      <c r="BH279" s="237">
        <f t="shared" si="211"/>
        <v>13.36663254009934</v>
      </c>
      <c r="BI279" s="237">
        <f t="shared" si="211"/>
        <v>13.767631516302325</v>
      </c>
      <c r="BJ279" s="237">
        <f t="shared" si="211"/>
        <v>14.180660461791399</v>
      </c>
      <c r="BK279" s="237">
        <f t="shared" si="211"/>
        <v>14.606080275645141</v>
      </c>
      <c r="BL279" s="237">
        <f t="shared" si="211"/>
        <v>15.044262683914498</v>
      </c>
      <c r="BM279" s="237">
        <f t="shared" si="211"/>
        <v>15.495590564431931</v>
      </c>
      <c r="BN279" s="237">
        <f t="shared" si="211"/>
        <v>15.960458281364893</v>
      </c>
      <c r="BO279" s="237">
        <f t="shared" si="211"/>
        <v>16.439272029805842</v>
      </c>
      <c r="BP279" s="237">
        <f t="shared" si="211"/>
        <v>16.932450190700017</v>
      </c>
      <c r="BQ279" s="237">
        <f t="shared" si="211"/>
        <v>17.440423696421018</v>
      </c>
    </row>
    <row r="280" spans="5:69" ht="16" customHeight="1">
      <c r="E280" s="334"/>
      <c r="F280" s="334"/>
      <c r="G280" s="334"/>
      <c r="H280" s="322"/>
      <c r="I280" s="236" t="s">
        <v>296</v>
      </c>
      <c r="J280" s="237">
        <f>(J102+J116+J129+J142+J155+J168)*J274</f>
        <v>15.544041450777202</v>
      </c>
      <c r="K280" s="237">
        <f>(K102+K116+K129+K142+K155+K168)*K274</f>
        <v>23.937823834196898</v>
      </c>
      <c r="L280" s="237">
        <f t="shared" ref="L280:BQ280" si="212">(L102+L116+L129+L142+L155+L168)*L274</f>
        <v>28.698963730569954</v>
      </c>
      <c r="M280" s="237">
        <f t="shared" si="212"/>
        <v>31.621865284974099</v>
      </c>
      <c r="N280" s="237">
        <f t="shared" si="212"/>
        <v>33.62210689119172</v>
      </c>
      <c r="O280" s="237">
        <f t="shared" si="212"/>
        <v>35.167078778238348</v>
      </c>
      <c r="P280" s="237">
        <f t="shared" si="212"/>
        <v>36.495608568544057</v>
      </c>
      <c r="Q280" s="237">
        <f t="shared" si="212"/>
        <v>37.729970713349232</v>
      </c>
      <c r="R280" s="237">
        <f t="shared" si="212"/>
        <v>38.933011717501621</v>
      </c>
      <c r="S280" s="237">
        <f t="shared" si="212"/>
        <v>40.137284429230156</v>
      </c>
      <c r="T280" s="237">
        <f t="shared" si="212"/>
        <v>41.359906965810843</v>
      </c>
      <c r="U280" s="237">
        <f t="shared" si="212"/>
        <v>42.61014121667408</v>
      </c>
      <c r="V280" s="237">
        <f t="shared" si="212"/>
        <v>43.893258344537657</v>
      </c>
      <c r="W280" s="237">
        <f t="shared" si="212"/>
        <v>45.212510669469097</v>
      </c>
      <c r="X280" s="237">
        <f t="shared" si="212"/>
        <v>46.570137822596784</v>
      </c>
      <c r="Y280" s="237">
        <f t="shared" si="212"/>
        <v>47.967880392126943</v>
      </c>
      <c r="Z280" s="237">
        <f t="shared" si="212"/>
        <v>49.407242405665386</v>
      </c>
      <c r="AA280" s="237">
        <f t="shared" si="212"/>
        <v>50.889625734740413</v>
      </c>
      <c r="AB280" s="237">
        <f t="shared" si="212"/>
        <v>52.41639919580421</v>
      </c>
      <c r="AC280" s="237">
        <f t="shared" si="212"/>
        <v>53.988934363079345</v>
      </c>
      <c r="AD280" s="237">
        <f t="shared" si="212"/>
        <v>55.608624421586235</v>
      </c>
      <c r="AE280" s="237">
        <f t="shared" si="212"/>
        <v>57.276894388317231</v>
      </c>
      <c r="AF280" s="237">
        <f t="shared" si="212"/>
        <v>58.995206949349267</v>
      </c>
      <c r="AG280" s="237">
        <f t="shared" si="212"/>
        <v>60.765066079814837</v>
      </c>
      <c r="AH280" s="237">
        <f t="shared" si="212"/>
        <v>62.588019552421677</v>
      </c>
      <c r="AI280" s="237">
        <f t="shared" si="212"/>
        <v>64.465660899002657</v>
      </c>
      <c r="AJ280" s="237">
        <f t="shared" si="212"/>
        <v>66.399631113576987</v>
      </c>
      <c r="AK280" s="237">
        <f t="shared" si="212"/>
        <v>68.391620244662434</v>
      </c>
      <c r="AL280" s="237">
        <f t="shared" si="212"/>
        <v>70.44336895281819</v>
      </c>
      <c r="AM280" s="237">
        <f t="shared" si="212"/>
        <v>72.556670072818847</v>
      </c>
      <c r="AN280" s="237">
        <f t="shared" si="212"/>
        <v>74.733370201225611</v>
      </c>
      <c r="AO280" s="237">
        <f t="shared" si="212"/>
        <v>76.975371320635688</v>
      </c>
      <c r="AP280" s="237">
        <f t="shared" si="212"/>
        <v>79.28463246707517</v>
      </c>
      <c r="AQ280" s="237">
        <f t="shared" si="212"/>
        <v>81.663171444565833</v>
      </c>
      <c r="AR280" s="237">
        <f t="shared" si="212"/>
        <v>84.113066589676791</v>
      </c>
      <c r="AS280" s="237">
        <f t="shared" si="212"/>
        <v>86.63645858827185</v>
      </c>
      <c r="AT280" s="237">
        <f t="shared" si="212"/>
        <v>89.235552346381411</v>
      </c>
      <c r="AU280" s="237">
        <f t="shared" si="212"/>
        <v>91.912618917008174</v>
      </c>
      <c r="AV280" s="237">
        <f t="shared" si="212"/>
        <v>94.669997484638444</v>
      </c>
      <c r="AW280" s="237">
        <f t="shared" si="212"/>
        <v>97.510097409238824</v>
      </c>
      <c r="AX280" s="237">
        <f t="shared" si="212"/>
        <v>100.43540033154717</v>
      </c>
      <c r="AY280" s="237">
        <f t="shared" si="212"/>
        <v>103.44846234150951</v>
      </c>
      <c r="AZ280" s="237">
        <f t="shared" si="212"/>
        <v>106.55191621176293</v>
      </c>
      <c r="BA280" s="237">
        <f t="shared" si="212"/>
        <v>109.74847369811995</v>
      </c>
      <c r="BB280" s="237">
        <f t="shared" si="212"/>
        <v>113.04092790906566</v>
      </c>
      <c r="BC280" s="237">
        <f t="shared" si="212"/>
        <v>116.43215574633868</v>
      </c>
      <c r="BD280" s="237">
        <f t="shared" si="212"/>
        <v>119.92512041872942</v>
      </c>
      <c r="BE280" s="237">
        <f t="shared" si="212"/>
        <v>123.52287403129156</v>
      </c>
      <c r="BF280" s="237">
        <f t="shared" si="212"/>
        <v>127.22856025223048</v>
      </c>
      <c r="BG280" s="237">
        <f t="shared" si="212"/>
        <v>131.04541705979744</v>
      </c>
      <c r="BH280" s="237">
        <f t="shared" si="212"/>
        <v>134.97677957159141</v>
      </c>
      <c r="BI280" s="237">
        <f t="shared" si="212"/>
        <v>139.02608295873918</v>
      </c>
      <c r="BJ280" s="237">
        <f t="shared" si="212"/>
        <v>143.19686544750141</v>
      </c>
      <c r="BK280" s="237">
        <f t="shared" si="212"/>
        <v>147.49277141092645</v>
      </c>
      <c r="BL280" s="237">
        <f t="shared" si="212"/>
        <v>151.91755455325426</v>
      </c>
      <c r="BM280" s="237">
        <f t="shared" si="212"/>
        <v>156.47508118985189</v>
      </c>
      <c r="BN280" s="237">
        <f t="shared" si="212"/>
        <v>161.16933362554744</v>
      </c>
      <c r="BO280" s="237">
        <f t="shared" si="212"/>
        <v>166.00441363431386</v>
      </c>
      <c r="BP280" s="237">
        <f t="shared" si="212"/>
        <v>170.98454604334327</v>
      </c>
      <c r="BQ280" s="237">
        <f t="shared" si="212"/>
        <v>176.11408242464358</v>
      </c>
    </row>
    <row r="281" spans="5:69" ht="16" customHeight="1">
      <c r="E281" s="334"/>
      <c r="F281" s="334"/>
      <c r="G281" s="334"/>
      <c r="H281" s="322"/>
      <c r="I281" s="236" t="s">
        <v>295</v>
      </c>
      <c r="J281" s="237">
        <f>(J103+J117+J129+J142+J155+J168)*J274</f>
        <v>77.720207253886002</v>
      </c>
      <c r="K281" s="237">
        <f>(K103+K117+K129+K142+K155+K168)*K274</f>
        <v>119.68911917098447</v>
      </c>
      <c r="L281" s="237">
        <f t="shared" ref="L281:BQ281" si="213">(L103+L117+L129+L142+L155+L168)*L274</f>
        <v>143.49481865284977</v>
      </c>
      <c r="M281" s="237">
        <f t="shared" si="213"/>
        <v>158.10932642487046</v>
      </c>
      <c r="N281" s="237">
        <f t="shared" si="213"/>
        <v>168.1105344559586</v>
      </c>
      <c r="O281" s="237">
        <f t="shared" si="213"/>
        <v>175.83539389119176</v>
      </c>
      <c r="P281" s="237">
        <f t="shared" si="213"/>
        <v>182.47804284272027</v>
      </c>
      <c r="Q281" s="237">
        <f t="shared" si="213"/>
        <v>188.64985356674615</v>
      </c>
      <c r="R281" s="237">
        <f t="shared" si="213"/>
        <v>194.6650585875081</v>
      </c>
      <c r="S281" s="237">
        <f t="shared" si="213"/>
        <v>200.68642214615082</v>
      </c>
      <c r="T281" s="237">
        <f t="shared" si="213"/>
        <v>206.79953482905418</v>
      </c>
      <c r="U281" s="237">
        <f t="shared" si="213"/>
        <v>213.05070608337041</v>
      </c>
      <c r="V281" s="237">
        <f t="shared" si="213"/>
        <v>219.46629172268828</v>
      </c>
      <c r="W281" s="237">
        <f t="shared" si="213"/>
        <v>226.06255334734553</v>
      </c>
      <c r="X281" s="237">
        <f t="shared" si="213"/>
        <v>232.8506891129839</v>
      </c>
      <c r="Y281" s="237">
        <f t="shared" si="213"/>
        <v>239.83940196063469</v>
      </c>
      <c r="Z281" s="237">
        <f t="shared" si="213"/>
        <v>247.03621202832684</v>
      </c>
      <c r="AA281" s="237">
        <f t="shared" si="213"/>
        <v>254.44812867370203</v>
      </c>
      <c r="AB281" s="237">
        <f t="shared" si="213"/>
        <v>262.08199597902103</v>
      </c>
      <c r="AC281" s="237">
        <f t="shared" si="213"/>
        <v>269.9446718153967</v>
      </c>
      <c r="AD281" s="237">
        <f t="shared" si="213"/>
        <v>278.0431221079312</v>
      </c>
      <c r="AE281" s="237">
        <f t="shared" si="213"/>
        <v>286.38447194158607</v>
      </c>
      <c r="AF281" s="237">
        <f t="shared" si="213"/>
        <v>294.97603474674639</v>
      </c>
      <c r="AG281" s="237">
        <f t="shared" si="213"/>
        <v>303.82533039907412</v>
      </c>
      <c r="AH281" s="237">
        <f t="shared" si="213"/>
        <v>312.94009776210839</v>
      </c>
      <c r="AI281" s="237">
        <f t="shared" si="213"/>
        <v>322.3283044950133</v>
      </c>
      <c r="AJ281" s="237">
        <f t="shared" si="213"/>
        <v>331.99815556788491</v>
      </c>
      <c r="AK281" s="237">
        <f t="shared" si="213"/>
        <v>341.95810122331227</v>
      </c>
      <c r="AL281" s="237">
        <f t="shared" si="213"/>
        <v>352.21684476409092</v>
      </c>
      <c r="AM281" s="237">
        <f t="shared" si="213"/>
        <v>362.78335036409413</v>
      </c>
      <c r="AN281" s="237">
        <f t="shared" si="213"/>
        <v>373.66685100612807</v>
      </c>
      <c r="AO281" s="237">
        <f t="shared" si="213"/>
        <v>384.87685660317851</v>
      </c>
      <c r="AP281" s="237">
        <f t="shared" si="213"/>
        <v>396.42316233537582</v>
      </c>
      <c r="AQ281" s="237">
        <f t="shared" si="213"/>
        <v>408.3158572228291</v>
      </c>
      <c r="AR281" s="237">
        <f t="shared" si="213"/>
        <v>420.56533294838397</v>
      </c>
      <c r="AS281" s="237">
        <f t="shared" si="213"/>
        <v>433.18229294135915</v>
      </c>
      <c r="AT281" s="237">
        <f t="shared" si="213"/>
        <v>446.17776173190708</v>
      </c>
      <c r="AU281" s="237">
        <f t="shared" si="213"/>
        <v>459.5630945850408</v>
      </c>
      <c r="AV281" s="237">
        <f t="shared" si="213"/>
        <v>473.3499874231922</v>
      </c>
      <c r="AW281" s="237">
        <f t="shared" si="213"/>
        <v>487.55048704619406</v>
      </c>
      <c r="AX281" s="237">
        <f t="shared" si="213"/>
        <v>502.17700165773596</v>
      </c>
      <c r="AY281" s="237">
        <f t="shared" si="213"/>
        <v>517.24231170754751</v>
      </c>
      <c r="AZ281" s="237">
        <f t="shared" si="213"/>
        <v>532.75958105881466</v>
      </c>
      <c r="BA281" s="237">
        <f t="shared" si="213"/>
        <v>548.74236849059969</v>
      </c>
      <c r="BB281" s="237">
        <f t="shared" si="213"/>
        <v>565.20463954532818</v>
      </c>
      <c r="BC281" s="237">
        <f t="shared" si="213"/>
        <v>582.16077873169354</v>
      </c>
      <c r="BD281" s="237">
        <f t="shared" si="213"/>
        <v>599.6256020936471</v>
      </c>
      <c r="BE281" s="237">
        <f t="shared" si="213"/>
        <v>617.61437015645788</v>
      </c>
      <c r="BF281" s="237">
        <f t="shared" si="213"/>
        <v>636.14280126115239</v>
      </c>
      <c r="BG281" s="237">
        <f t="shared" si="213"/>
        <v>655.22708529898728</v>
      </c>
      <c r="BH281" s="237">
        <f t="shared" si="213"/>
        <v>674.88389785795709</v>
      </c>
      <c r="BI281" s="237">
        <f t="shared" si="213"/>
        <v>695.13041479369588</v>
      </c>
      <c r="BJ281" s="237">
        <f t="shared" si="213"/>
        <v>715.98432723750705</v>
      </c>
      <c r="BK281" s="237">
        <f t="shared" si="213"/>
        <v>737.46385705463217</v>
      </c>
      <c r="BL281" s="237">
        <f t="shared" si="213"/>
        <v>759.5877727662712</v>
      </c>
      <c r="BM281" s="237">
        <f t="shared" si="213"/>
        <v>782.37540594925952</v>
      </c>
      <c r="BN281" s="237">
        <f t="shared" si="213"/>
        <v>805.84666812773708</v>
      </c>
      <c r="BO281" s="237">
        <f t="shared" si="213"/>
        <v>830.02206817156934</v>
      </c>
      <c r="BP281" s="237">
        <f t="shared" si="213"/>
        <v>854.92273021671622</v>
      </c>
      <c r="BQ281" s="237">
        <f t="shared" si="213"/>
        <v>880.57041212321792</v>
      </c>
    </row>
    <row r="282" spans="5:69" ht="16" customHeight="1">
      <c r="E282" s="334"/>
      <c r="F282" s="334"/>
      <c r="G282" s="334"/>
      <c r="H282" s="322"/>
      <c r="I282" s="236" t="s">
        <v>294</v>
      </c>
      <c r="J282" s="237">
        <f>(J103+J117+J129+J142+J155+J168)*J274+J274</f>
        <v>79.720207253886002</v>
      </c>
      <c r="K282" s="237">
        <f>(K103+K117+K129+K142+K155+K168)*K274+K274</f>
        <v>121.72911917098448</v>
      </c>
      <c r="L282" s="237">
        <f t="shared" ref="L282:BQ282" si="214">(L103+L117+L129+L142+L155+L168)*L274+L274</f>
        <v>145.57561865284978</v>
      </c>
      <c r="M282" s="237">
        <f t="shared" si="214"/>
        <v>160.23174242487045</v>
      </c>
      <c r="N282" s="237">
        <f t="shared" si="214"/>
        <v>170.27539877595859</v>
      </c>
      <c r="O282" s="237">
        <f t="shared" si="214"/>
        <v>178.04355549759177</v>
      </c>
      <c r="P282" s="237">
        <f t="shared" si="214"/>
        <v>184.73036768124828</v>
      </c>
      <c r="Q282" s="237">
        <f t="shared" si="214"/>
        <v>190.9472249020447</v>
      </c>
      <c r="R282" s="237">
        <f t="shared" si="214"/>
        <v>197.00837734951264</v>
      </c>
      <c r="S282" s="237">
        <f t="shared" si="214"/>
        <v>203.07660728339545</v>
      </c>
      <c r="T282" s="237">
        <f t="shared" si="214"/>
        <v>209.2375236690437</v>
      </c>
      <c r="U282" s="237">
        <f t="shared" si="214"/>
        <v>215.53745470015971</v>
      </c>
      <c r="V282" s="237">
        <f t="shared" si="214"/>
        <v>222.00277531181337</v>
      </c>
      <c r="W282" s="237">
        <f t="shared" si="214"/>
        <v>228.64976660825312</v>
      </c>
      <c r="X282" s="237">
        <f t="shared" si="214"/>
        <v>235.48964663910965</v>
      </c>
      <c r="Y282" s="237">
        <f t="shared" si="214"/>
        <v>242.53113863728294</v>
      </c>
      <c r="Z282" s="237">
        <f t="shared" si="214"/>
        <v>249.78178343850806</v>
      </c>
      <c r="AA282" s="237">
        <f t="shared" si="214"/>
        <v>257.24861151208688</v>
      </c>
      <c r="AB282" s="237">
        <f t="shared" si="214"/>
        <v>264.9384884741736</v>
      </c>
      <c r="AC282" s="237">
        <f t="shared" si="214"/>
        <v>272.85829416045232</v>
      </c>
      <c r="AD282" s="237">
        <f t="shared" si="214"/>
        <v>281.01501689988788</v>
      </c>
      <c r="AE282" s="237">
        <f t="shared" si="214"/>
        <v>289.41580462938191</v>
      </c>
      <c r="AF282" s="237">
        <f t="shared" si="214"/>
        <v>298.06799408829818</v>
      </c>
      <c r="AG282" s="237">
        <f t="shared" si="214"/>
        <v>306.97912892745694</v>
      </c>
      <c r="AH282" s="237">
        <f t="shared" si="214"/>
        <v>316.15697226105885</v>
      </c>
      <c r="AI282" s="237">
        <f t="shared" si="214"/>
        <v>325.60951648394274</v>
      </c>
      <c r="AJ282" s="237">
        <f t="shared" si="214"/>
        <v>335.34499179659298</v>
      </c>
      <c r="AK282" s="237">
        <f t="shared" si="214"/>
        <v>345.37187417659447</v>
      </c>
      <c r="AL282" s="237">
        <f t="shared" si="214"/>
        <v>355.69889317643879</v>
      </c>
      <c r="AM282" s="237">
        <f t="shared" si="214"/>
        <v>366.33503974468897</v>
      </c>
      <c r="AN282" s="237">
        <f t="shared" si="214"/>
        <v>377.2895741743348</v>
      </c>
      <c r="AO282" s="237">
        <f t="shared" si="214"/>
        <v>388.57203423474937</v>
      </c>
      <c r="AP282" s="237">
        <f t="shared" si="214"/>
        <v>400.19224351957808</v>
      </c>
      <c r="AQ282" s="237">
        <f t="shared" si="214"/>
        <v>412.16032003071541</v>
      </c>
      <c r="AR282" s="237">
        <f t="shared" si="214"/>
        <v>424.48668501242798</v>
      </c>
      <c r="AS282" s="237">
        <f t="shared" si="214"/>
        <v>437.18207204668408</v>
      </c>
      <c r="AT282" s="237">
        <f t="shared" si="214"/>
        <v>450.25753641933852</v>
      </c>
      <c r="AU282" s="237">
        <f t="shared" si="214"/>
        <v>463.72446476622082</v>
      </c>
      <c r="AV282" s="237">
        <f t="shared" si="214"/>
        <v>477.59458500799582</v>
      </c>
      <c r="AW282" s="237">
        <f t="shared" si="214"/>
        <v>491.87997658269376</v>
      </c>
      <c r="AX282" s="237">
        <f t="shared" si="214"/>
        <v>506.59308098496564</v>
      </c>
      <c r="AY282" s="237">
        <f t="shared" si="214"/>
        <v>521.74671262132176</v>
      </c>
      <c r="AZ282" s="237">
        <f t="shared" si="214"/>
        <v>537.35406999086445</v>
      </c>
      <c r="BA282" s="237">
        <f t="shared" si="214"/>
        <v>553.42874720129043</v>
      </c>
      <c r="BB282" s="237">
        <f t="shared" si="214"/>
        <v>569.98474583023278</v>
      </c>
      <c r="BC282" s="237">
        <f t="shared" si="214"/>
        <v>587.03648714229621</v>
      </c>
      <c r="BD282" s="237">
        <f t="shared" si="214"/>
        <v>604.59882467246189</v>
      </c>
      <c r="BE282" s="237">
        <f t="shared" si="214"/>
        <v>622.68705718684896</v>
      </c>
      <c r="BF282" s="237">
        <f t="shared" si="214"/>
        <v>641.31694203215125</v>
      </c>
      <c r="BG282" s="237">
        <f t="shared" si="214"/>
        <v>660.5047088854061</v>
      </c>
      <c r="BH282" s="237">
        <f t="shared" si="214"/>
        <v>680.26707391610432</v>
      </c>
      <c r="BI282" s="237">
        <f t="shared" si="214"/>
        <v>700.62125437300608</v>
      </c>
      <c r="BJ282" s="237">
        <f t="shared" si="214"/>
        <v>721.58498360840338</v>
      </c>
      <c r="BK282" s="237">
        <f t="shared" si="214"/>
        <v>743.17652655294648</v>
      </c>
      <c r="BL282" s="237">
        <f t="shared" si="214"/>
        <v>765.41469565455179</v>
      </c>
      <c r="BM282" s="237">
        <f t="shared" si="214"/>
        <v>788.31886729530572</v>
      </c>
      <c r="BN282" s="237">
        <f t="shared" si="214"/>
        <v>811.90899870070416</v>
      </c>
      <c r="BO282" s="237">
        <f t="shared" si="214"/>
        <v>836.20564535599578</v>
      </c>
      <c r="BP282" s="237">
        <f t="shared" si="214"/>
        <v>861.22997894483115</v>
      </c>
      <c r="BQ282" s="237">
        <f t="shared" si="214"/>
        <v>887.00380582589526</v>
      </c>
    </row>
    <row r="283" spans="5:69" ht="16" customHeight="1">
      <c r="E283" s="334"/>
      <c r="F283" s="334"/>
      <c r="G283" s="334"/>
      <c r="H283" s="321" t="s">
        <v>29</v>
      </c>
      <c r="I283" s="215" t="s">
        <v>315</v>
      </c>
      <c r="J283" s="216">
        <f>Variables!$I$38</f>
        <v>0.05</v>
      </c>
      <c r="K283" s="216">
        <f>Variables!$I$38</f>
        <v>0.05</v>
      </c>
      <c r="L283" s="216">
        <f>Variables!$I$38</f>
        <v>0.05</v>
      </c>
      <c r="M283" s="216">
        <f>Variables!$I$38</f>
        <v>0.05</v>
      </c>
      <c r="N283" s="216">
        <f>Variables!$I$38</f>
        <v>0.05</v>
      </c>
      <c r="O283" s="216">
        <f>Variables!$I$38</f>
        <v>0.05</v>
      </c>
      <c r="P283" s="216">
        <f>Variables!$I$38</f>
        <v>0.05</v>
      </c>
      <c r="Q283" s="216">
        <f>Variables!$I$38</f>
        <v>0.05</v>
      </c>
      <c r="R283" s="216">
        <f>Variables!$I$38</f>
        <v>0.05</v>
      </c>
      <c r="S283" s="216">
        <f>Variables!$I$38</f>
        <v>0.05</v>
      </c>
      <c r="T283" s="216">
        <f>Variables!$I$38</f>
        <v>0.05</v>
      </c>
      <c r="U283" s="216">
        <f>Variables!$I$38</f>
        <v>0.05</v>
      </c>
      <c r="V283" s="216">
        <f>Variables!$I$38</f>
        <v>0.05</v>
      </c>
      <c r="W283" s="216">
        <f>Variables!$I$38</f>
        <v>0.05</v>
      </c>
      <c r="X283" s="216">
        <f>Variables!$I$38</f>
        <v>0.05</v>
      </c>
      <c r="Y283" s="216">
        <f>Variables!$I$38</f>
        <v>0.05</v>
      </c>
      <c r="Z283" s="216">
        <f>Variables!$I$38</f>
        <v>0.05</v>
      </c>
      <c r="AA283" s="216">
        <f>Variables!$I$38</f>
        <v>0.05</v>
      </c>
      <c r="AB283" s="216">
        <f>Variables!$I$38</f>
        <v>0.05</v>
      </c>
      <c r="AC283" s="216">
        <f>Variables!$I$38</f>
        <v>0.05</v>
      </c>
      <c r="AD283" s="216">
        <f>Variables!$I$38</f>
        <v>0.05</v>
      </c>
      <c r="AE283" s="216">
        <f>Variables!$I$38</f>
        <v>0.05</v>
      </c>
      <c r="AF283" s="216">
        <f>Variables!$I$38</f>
        <v>0.05</v>
      </c>
      <c r="AG283" s="216">
        <f>Variables!$I$38</f>
        <v>0.05</v>
      </c>
      <c r="AH283" s="216">
        <f>Variables!$I$38</f>
        <v>0.05</v>
      </c>
      <c r="AI283" s="216">
        <f>Variables!$I$38</f>
        <v>0.05</v>
      </c>
      <c r="AJ283" s="216">
        <f>Variables!$I$38</f>
        <v>0.05</v>
      </c>
      <c r="AK283" s="216">
        <f>Variables!$I$38</f>
        <v>0.05</v>
      </c>
      <c r="AL283" s="216">
        <f>Variables!$I$38</f>
        <v>0.05</v>
      </c>
      <c r="AM283" s="216">
        <f>Variables!$I$38</f>
        <v>0.05</v>
      </c>
      <c r="AN283" s="216">
        <f>Variables!$I$38</f>
        <v>0.05</v>
      </c>
      <c r="AO283" s="216">
        <f>Variables!$I$38</f>
        <v>0.05</v>
      </c>
      <c r="AP283" s="216">
        <f>Variables!$I$38</f>
        <v>0.05</v>
      </c>
      <c r="AQ283" s="216">
        <f>Variables!$I$38</f>
        <v>0.05</v>
      </c>
      <c r="AR283" s="216">
        <f>Variables!$I$38</f>
        <v>0.05</v>
      </c>
      <c r="AS283" s="216">
        <f>Variables!$I$38</f>
        <v>0.05</v>
      </c>
      <c r="AT283" s="216">
        <f>Variables!$I$38</f>
        <v>0.05</v>
      </c>
      <c r="AU283" s="216">
        <f>Variables!$I$38</f>
        <v>0.05</v>
      </c>
      <c r="AV283" s="216">
        <f>Variables!$I$38</f>
        <v>0.05</v>
      </c>
      <c r="AW283" s="216">
        <f>Variables!$I$38</f>
        <v>0.05</v>
      </c>
      <c r="AX283" s="216">
        <f>Variables!$I$38</f>
        <v>0.05</v>
      </c>
      <c r="AY283" s="216">
        <f>Variables!$I$38</f>
        <v>0.05</v>
      </c>
      <c r="AZ283" s="216">
        <f>Variables!$I$38</f>
        <v>0.05</v>
      </c>
      <c r="BA283" s="216">
        <f>Variables!$I$38</f>
        <v>0.05</v>
      </c>
      <c r="BB283" s="216">
        <f>Variables!$I$38</f>
        <v>0.05</v>
      </c>
      <c r="BC283" s="216">
        <f>Variables!$I$38</f>
        <v>0.05</v>
      </c>
      <c r="BD283" s="216">
        <f>Variables!$I$38</f>
        <v>0.05</v>
      </c>
      <c r="BE283" s="216">
        <f>Variables!$I$38</f>
        <v>0.05</v>
      </c>
      <c r="BF283" s="216">
        <f>Variables!$I$38</f>
        <v>0.05</v>
      </c>
      <c r="BG283" s="216">
        <f>Variables!$I$38</f>
        <v>0.05</v>
      </c>
      <c r="BH283" s="216">
        <f>Variables!$I$38</f>
        <v>0.05</v>
      </c>
      <c r="BI283" s="216">
        <f>Variables!$I$38</f>
        <v>0.05</v>
      </c>
      <c r="BJ283" s="216">
        <f>Variables!$I$38</f>
        <v>0.05</v>
      </c>
      <c r="BK283" s="216">
        <f>Variables!$I$38</f>
        <v>0.05</v>
      </c>
      <c r="BL283" s="216">
        <f>Variables!$I$38</f>
        <v>0.05</v>
      </c>
      <c r="BM283" s="216">
        <f>Variables!$I$38</f>
        <v>0.05</v>
      </c>
      <c r="BN283" s="216">
        <f>Variables!$I$38</f>
        <v>0.05</v>
      </c>
      <c r="BO283" s="216">
        <f>Variables!$I$38</f>
        <v>0.05</v>
      </c>
      <c r="BP283" s="216">
        <f>Variables!$I$38</f>
        <v>0.05</v>
      </c>
      <c r="BQ283" s="216">
        <f>Variables!$I$38</f>
        <v>0.05</v>
      </c>
    </row>
    <row r="284" spans="5:69" ht="16" customHeight="1">
      <c r="E284" s="334"/>
      <c r="F284" s="334"/>
      <c r="G284" s="334"/>
      <c r="H284" s="321"/>
      <c r="I284" s="215" t="s">
        <v>333</v>
      </c>
      <c r="J284" s="200">
        <f>J262*J283</f>
        <v>1</v>
      </c>
      <c r="K284" s="200">
        <f>K262*K283</f>
        <v>1.02</v>
      </c>
      <c r="L284" s="200">
        <f t="shared" ref="L284:BQ284" si="215">L262*L283</f>
        <v>1.0404</v>
      </c>
      <c r="M284" s="200">
        <f t="shared" si="215"/>
        <v>1.0612080000000002</v>
      </c>
      <c r="N284" s="200">
        <f t="shared" si="215"/>
        <v>1.0824321600000002</v>
      </c>
      <c r="O284" s="200">
        <f t="shared" si="215"/>
        <v>1.1040808032000002</v>
      </c>
      <c r="P284" s="200">
        <f t="shared" si="215"/>
        <v>1.1261624192640001</v>
      </c>
      <c r="Q284" s="200">
        <f t="shared" si="215"/>
        <v>1.14868566764928</v>
      </c>
      <c r="R284" s="200">
        <f t="shared" si="215"/>
        <v>1.1716593810022657</v>
      </c>
      <c r="S284" s="200">
        <f t="shared" si="215"/>
        <v>1.1950925686223111</v>
      </c>
      <c r="T284" s="200">
        <f t="shared" si="215"/>
        <v>1.2189944199947573</v>
      </c>
      <c r="U284" s="200">
        <f t="shared" si="215"/>
        <v>1.2433743083946525</v>
      </c>
      <c r="V284" s="200">
        <f t="shared" si="215"/>
        <v>1.2682417945625455</v>
      </c>
      <c r="W284" s="200">
        <f t="shared" si="215"/>
        <v>1.2936066304537963</v>
      </c>
      <c r="X284" s="200">
        <f t="shared" si="215"/>
        <v>1.3194787630628724</v>
      </c>
      <c r="Y284" s="200">
        <f t="shared" si="215"/>
        <v>1.3458683383241299</v>
      </c>
      <c r="Z284" s="200">
        <f t="shared" si="215"/>
        <v>1.3727857050906125</v>
      </c>
      <c r="AA284" s="200">
        <f t="shared" si="215"/>
        <v>1.4002414191924248</v>
      </c>
      <c r="AB284" s="200">
        <f t="shared" si="215"/>
        <v>1.4282462475762734</v>
      </c>
      <c r="AC284" s="200">
        <f t="shared" si="215"/>
        <v>1.4568111725277988</v>
      </c>
      <c r="AD284" s="200">
        <f t="shared" si="215"/>
        <v>1.4859473959783547</v>
      </c>
      <c r="AE284" s="200">
        <f t="shared" si="215"/>
        <v>1.5156663438979219</v>
      </c>
      <c r="AF284" s="200">
        <f t="shared" si="215"/>
        <v>1.5459796707758802</v>
      </c>
      <c r="AG284" s="200">
        <f t="shared" si="215"/>
        <v>1.5768992641913979</v>
      </c>
      <c r="AH284" s="200">
        <f t="shared" si="215"/>
        <v>1.6084372494752259</v>
      </c>
      <c r="AI284" s="200">
        <f t="shared" si="215"/>
        <v>1.6406059944647304</v>
      </c>
      <c r="AJ284" s="200">
        <f t="shared" si="215"/>
        <v>1.6734181143540252</v>
      </c>
      <c r="AK284" s="200">
        <f t="shared" si="215"/>
        <v>1.7068864766411058</v>
      </c>
      <c r="AL284" s="200">
        <f t="shared" si="215"/>
        <v>1.7410242061739281</v>
      </c>
      <c r="AM284" s="200">
        <f t="shared" si="215"/>
        <v>1.7758446902974065</v>
      </c>
      <c r="AN284" s="200">
        <f t="shared" si="215"/>
        <v>1.8113615841033548</v>
      </c>
      <c r="AO284" s="200">
        <f t="shared" si="215"/>
        <v>1.8475888157854219</v>
      </c>
      <c r="AP284" s="200">
        <f t="shared" si="215"/>
        <v>1.8845405921011302</v>
      </c>
      <c r="AQ284" s="200">
        <f t="shared" si="215"/>
        <v>1.9222314039431527</v>
      </c>
      <c r="AR284" s="200">
        <f t="shared" si="215"/>
        <v>1.9606760320220158</v>
      </c>
      <c r="AS284" s="200">
        <f t="shared" si="215"/>
        <v>1.9998895526624563</v>
      </c>
      <c r="AT284" s="200">
        <f t="shared" si="215"/>
        <v>2.0398873437157055</v>
      </c>
      <c r="AU284" s="200">
        <f t="shared" si="215"/>
        <v>2.0806850905900194</v>
      </c>
      <c r="AV284" s="200">
        <f t="shared" si="215"/>
        <v>2.12229879240182</v>
      </c>
      <c r="AW284" s="200">
        <f t="shared" si="215"/>
        <v>2.1647447682498564</v>
      </c>
      <c r="AX284" s="200">
        <f t="shared" si="215"/>
        <v>2.2080396636148536</v>
      </c>
      <c r="AY284" s="200">
        <f t="shared" si="215"/>
        <v>2.2522004568871505</v>
      </c>
      <c r="AZ284" s="200">
        <f t="shared" si="215"/>
        <v>2.2972444660248938</v>
      </c>
      <c r="BA284" s="200">
        <f t="shared" si="215"/>
        <v>2.3431893553453915</v>
      </c>
      <c r="BB284" s="200">
        <f t="shared" si="215"/>
        <v>2.3900531424522993</v>
      </c>
      <c r="BC284" s="200">
        <f t="shared" si="215"/>
        <v>2.4378542053013454</v>
      </c>
      <c r="BD284" s="200">
        <f t="shared" si="215"/>
        <v>2.4866112894073722</v>
      </c>
      <c r="BE284" s="200">
        <f t="shared" si="215"/>
        <v>2.5363435151955196</v>
      </c>
      <c r="BF284" s="200">
        <f t="shared" si="215"/>
        <v>2.5870703854994304</v>
      </c>
      <c r="BG284" s="200">
        <f t="shared" si="215"/>
        <v>2.6388117932094186</v>
      </c>
      <c r="BH284" s="200">
        <f t="shared" si="215"/>
        <v>2.6915880290736069</v>
      </c>
      <c r="BI284" s="200">
        <f t="shared" si="215"/>
        <v>2.7454197896550792</v>
      </c>
      <c r="BJ284" s="200">
        <f t="shared" si="215"/>
        <v>2.8003281854481812</v>
      </c>
      <c r="BK284" s="200">
        <f t="shared" si="215"/>
        <v>2.8563347491571447</v>
      </c>
      <c r="BL284" s="200">
        <f t="shared" si="215"/>
        <v>2.9134614441402875</v>
      </c>
      <c r="BM284" s="200">
        <f t="shared" si="215"/>
        <v>2.9717306730230932</v>
      </c>
      <c r="BN284" s="200">
        <f t="shared" si="215"/>
        <v>3.0311652864835552</v>
      </c>
      <c r="BO284" s="200">
        <f t="shared" si="215"/>
        <v>3.0917885922132267</v>
      </c>
      <c r="BP284" s="200">
        <f t="shared" si="215"/>
        <v>3.153624364057491</v>
      </c>
      <c r="BQ284" s="200">
        <f t="shared" si="215"/>
        <v>3.2166968513386411</v>
      </c>
    </row>
    <row r="285" spans="5:69" ht="16" customHeight="1">
      <c r="E285" s="334"/>
      <c r="F285" s="334"/>
      <c r="G285" s="334"/>
      <c r="H285" s="321"/>
      <c r="I285" s="215" t="s">
        <v>447</v>
      </c>
      <c r="J285" s="204">
        <f>J259*J284</f>
        <v>77117.875647668392</v>
      </c>
      <c r="K285" s="204">
        <f>K259*K284</f>
        <v>118761.52849740934</v>
      </c>
      <c r="L285" s="204">
        <f t="shared" ref="L285:BQ285" si="216">L259*L284</f>
        <v>142382.73380829018</v>
      </c>
      <c r="M285" s="204">
        <f t="shared" si="216"/>
        <v>156883.97914507776</v>
      </c>
      <c r="N285" s="204">
        <f t="shared" si="216"/>
        <v>166807.67781392491</v>
      </c>
      <c r="O285" s="204">
        <f t="shared" si="216"/>
        <v>174472.66958853501</v>
      </c>
      <c r="P285" s="204">
        <f t="shared" si="216"/>
        <v>181063.83801068919</v>
      </c>
      <c r="Q285" s="204">
        <f t="shared" si="216"/>
        <v>187187.8172016039</v>
      </c>
      <c r="R285" s="204">
        <f t="shared" si="216"/>
        <v>193156.40438345497</v>
      </c>
      <c r="S285" s="204">
        <f t="shared" si="216"/>
        <v>199131.10237451809</v>
      </c>
      <c r="T285" s="204">
        <f t="shared" si="216"/>
        <v>205196.83843412908</v>
      </c>
      <c r="U285" s="204">
        <f t="shared" si="216"/>
        <v>211399.56311122427</v>
      </c>
      <c r="V285" s="204">
        <f t="shared" si="216"/>
        <v>217765.42796183744</v>
      </c>
      <c r="W285" s="204">
        <f t="shared" si="216"/>
        <v>224310.56855890353</v>
      </c>
      <c r="X285" s="204">
        <f t="shared" si="216"/>
        <v>231046.09627235829</v>
      </c>
      <c r="Y285" s="204">
        <f t="shared" si="216"/>
        <v>237980.64659543976</v>
      </c>
      <c r="Z285" s="204">
        <f t="shared" si="216"/>
        <v>245121.68138510728</v>
      </c>
      <c r="AA285" s="204">
        <f t="shared" si="216"/>
        <v>252476.15567648091</v>
      </c>
      <c r="AB285" s="204">
        <f t="shared" si="216"/>
        <v>260050.86051018361</v>
      </c>
      <c r="AC285" s="204">
        <f t="shared" si="216"/>
        <v>267852.60060882731</v>
      </c>
      <c r="AD285" s="204">
        <f t="shared" si="216"/>
        <v>275888.28791159467</v>
      </c>
      <c r="AE285" s="204">
        <f t="shared" si="216"/>
        <v>284164.99228403874</v>
      </c>
      <c r="AF285" s="204">
        <f t="shared" si="216"/>
        <v>292689.97047745902</v>
      </c>
      <c r="AG285" s="204">
        <f t="shared" si="216"/>
        <v>301470.68408848136</v>
      </c>
      <c r="AH285" s="204">
        <f t="shared" si="216"/>
        <v>310514.81200445211</v>
      </c>
      <c r="AI285" s="204">
        <f t="shared" si="216"/>
        <v>319830.26013517694</v>
      </c>
      <c r="AJ285" s="204">
        <f t="shared" si="216"/>
        <v>329425.16986223386</v>
      </c>
      <c r="AK285" s="204">
        <f t="shared" si="216"/>
        <v>339307.92593883158</v>
      </c>
      <c r="AL285" s="204">
        <f t="shared" si="216"/>
        <v>349487.16421716928</v>
      </c>
      <c r="AM285" s="204">
        <f t="shared" si="216"/>
        <v>359971.7793987724</v>
      </c>
      <c r="AN285" s="204">
        <f t="shared" si="216"/>
        <v>370770.93291083048</v>
      </c>
      <c r="AO285" s="204">
        <f t="shared" si="216"/>
        <v>381894.06096450397</v>
      </c>
      <c r="AP285" s="204">
        <f t="shared" si="216"/>
        <v>393350.8828272766</v>
      </c>
      <c r="AQ285" s="204">
        <f t="shared" si="216"/>
        <v>405151.4093293522</v>
      </c>
      <c r="AR285" s="204">
        <f t="shared" si="216"/>
        <v>417305.95161803393</v>
      </c>
      <c r="AS285" s="204">
        <f t="shared" si="216"/>
        <v>429825.13017106371</v>
      </c>
      <c r="AT285" s="204">
        <f t="shared" si="216"/>
        <v>442719.88407848479</v>
      </c>
      <c r="AU285" s="204">
        <f t="shared" si="216"/>
        <v>456001.48060200678</v>
      </c>
      <c r="AV285" s="204">
        <f t="shared" si="216"/>
        <v>469681.52502066246</v>
      </c>
      <c r="AW285" s="204">
        <f t="shared" si="216"/>
        <v>483771.97077158606</v>
      </c>
      <c r="AX285" s="204">
        <f t="shared" si="216"/>
        <v>498285.12989488844</v>
      </c>
      <c r="AY285" s="204">
        <f t="shared" si="216"/>
        <v>513233.68379181402</v>
      </c>
      <c r="AZ285" s="204">
        <f t="shared" si="216"/>
        <v>528630.69430560886</v>
      </c>
      <c r="BA285" s="204">
        <f t="shared" si="216"/>
        <v>544489.61513479752</v>
      </c>
      <c r="BB285" s="204">
        <f t="shared" si="216"/>
        <v>560824.30358885194</v>
      </c>
      <c r="BC285" s="204">
        <f t="shared" si="216"/>
        <v>577649.03269652289</v>
      </c>
      <c r="BD285" s="204">
        <f t="shared" si="216"/>
        <v>594978.50367742137</v>
      </c>
      <c r="BE285" s="204">
        <f t="shared" si="216"/>
        <v>612827.85878774535</v>
      </c>
      <c r="BF285" s="204">
        <f t="shared" si="216"/>
        <v>631212.6945513786</v>
      </c>
      <c r="BG285" s="204">
        <f t="shared" si="216"/>
        <v>650149.07538792014</v>
      </c>
      <c r="BH285" s="204">
        <f t="shared" si="216"/>
        <v>669653.54764955782</v>
      </c>
      <c r="BI285" s="204">
        <f t="shared" si="216"/>
        <v>689743.15407904482</v>
      </c>
      <c r="BJ285" s="204">
        <f t="shared" si="216"/>
        <v>710435.44870141649</v>
      </c>
      <c r="BK285" s="204">
        <f t="shared" si="216"/>
        <v>731748.51216245897</v>
      </c>
      <c r="BL285" s="204">
        <f t="shared" si="216"/>
        <v>753700.96752733272</v>
      </c>
      <c r="BM285" s="204">
        <f t="shared" si="216"/>
        <v>776311.99655315268</v>
      </c>
      <c r="BN285" s="204">
        <f t="shared" si="216"/>
        <v>799601.35644974711</v>
      </c>
      <c r="BO285" s="204">
        <f t="shared" si="216"/>
        <v>823589.39714323962</v>
      </c>
      <c r="BP285" s="204">
        <f t="shared" si="216"/>
        <v>848297.07905753667</v>
      </c>
      <c r="BQ285" s="204">
        <f t="shared" si="216"/>
        <v>873745.99142926314</v>
      </c>
    </row>
    <row r="286" spans="5:69" ht="16" customHeight="1">
      <c r="E286" s="334"/>
      <c r="F286" s="334"/>
      <c r="G286" s="334"/>
      <c r="H286" s="321"/>
      <c r="I286" s="215" t="s">
        <v>448</v>
      </c>
      <c r="J286" s="204">
        <f>J260*J284</f>
        <v>51813.471502590677</v>
      </c>
      <c r="K286" s="204">
        <f>K260*K284</f>
        <v>53367.875647668385</v>
      </c>
      <c r="L286" s="204">
        <f t="shared" ref="L286:BQ286" si="217">L260*L284</f>
        <v>54968.911917098449</v>
      </c>
      <c r="M286" s="204">
        <f t="shared" si="217"/>
        <v>56617.979274611411</v>
      </c>
      <c r="N286" s="204">
        <f t="shared" si="217"/>
        <v>58316.518652849758</v>
      </c>
      <c r="O286" s="204">
        <f t="shared" si="217"/>
        <v>60066.014212435235</v>
      </c>
      <c r="P286" s="204">
        <f t="shared" si="217"/>
        <v>61867.994638808319</v>
      </c>
      <c r="Q286" s="204">
        <f t="shared" si="217"/>
        <v>63724.034477972556</v>
      </c>
      <c r="R286" s="204">
        <f t="shared" si="217"/>
        <v>65635.755512311734</v>
      </c>
      <c r="S286" s="204">
        <f t="shared" si="217"/>
        <v>67604.828177681105</v>
      </c>
      <c r="T286" s="204">
        <f t="shared" si="217"/>
        <v>69632.973023011509</v>
      </c>
      <c r="U286" s="204">
        <f t="shared" si="217"/>
        <v>71721.962213701874</v>
      </c>
      <c r="V286" s="204">
        <f t="shared" si="217"/>
        <v>73873.62108011292</v>
      </c>
      <c r="W286" s="204">
        <f t="shared" si="217"/>
        <v>76089.829712516323</v>
      </c>
      <c r="X286" s="204">
        <f t="shared" si="217"/>
        <v>78372.524603891812</v>
      </c>
      <c r="Y286" s="204">
        <f t="shared" si="217"/>
        <v>80723.700342008568</v>
      </c>
      <c r="Z286" s="204">
        <f t="shared" si="217"/>
        <v>83145.411352268813</v>
      </c>
      <c r="AA286" s="204">
        <f t="shared" si="217"/>
        <v>85639.773692836883</v>
      </c>
      <c r="AB286" s="204">
        <f t="shared" si="217"/>
        <v>88208.966903622</v>
      </c>
      <c r="AC286" s="204">
        <f t="shared" si="217"/>
        <v>90855.235910730669</v>
      </c>
      <c r="AD286" s="204">
        <f t="shared" si="217"/>
        <v>93580.892988052568</v>
      </c>
      <c r="AE286" s="204">
        <f t="shared" si="217"/>
        <v>96388.319777694138</v>
      </c>
      <c r="AF286" s="204">
        <f t="shared" si="217"/>
        <v>99279.969371024985</v>
      </c>
      <c r="AG286" s="204">
        <f t="shared" si="217"/>
        <v>102258.3684521557</v>
      </c>
      <c r="AH286" s="204">
        <f t="shared" si="217"/>
        <v>105326.11950572039</v>
      </c>
      <c r="AI286" s="204">
        <f t="shared" si="217"/>
        <v>108485.903090892</v>
      </c>
      <c r="AJ286" s="204">
        <f t="shared" si="217"/>
        <v>111740.48018361878</v>
      </c>
      <c r="AK286" s="204">
        <f t="shared" si="217"/>
        <v>115092.69458912731</v>
      </c>
      <c r="AL286" s="204">
        <f t="shared" si="217"/>
        <v>118545.47542680113</v>
      </c>
      <c r="AM286" s="204">
        <f t="shared" si="217"/>
        <v>122101.8396896052</v>
      </c>
      <c r="AN286" s="204">
        <f t="shared" si="217"/>
        <v>125764.89488029333</v>
      </c>
      <c r="AO286" s="204">
        <f t="shared" si="217"/>
        <v>129537.84172670216</v>
      </c>
      <c r="AP286" s="204">
        <f t="shared" si="217"/>
        <v>133423.97697850323</v>
      </c>
      <c r="AQ286" s="204">
        <f t="shared" si="217"/>
        <v>137426.6962878583</v>
      </c>
      <c r="AR286" s="204">
        <f t="shared" si="217"/>
        <v>141549.4971764941</v>
      </c>
      <c r="AS286" s="204">
        <f t="shared" si="217"/>
        <v>145795.9820917889</v>
      </c>
      <c r="AT286" s="204">
        <f t="shared" si="217"/>
        <v>150169.86155454259</v>
      </c>
      <c r="AU286" s="204">
        <f t="shared" si="217"/>
        <v>154674.95740117881</v>
      </c>
      <c r="AV286" s="204">
        <f t="shared" si="217"/>
        <v>159315.20612321419</v>
      </c>
      <c r="AW286" s="204">
        <f t="shared" si="217"/>
        <v>164094.66230691067</v>
      </c>
      <c r="AX286" s="204">
        <f t="shared" si="217"/>
        <v>169017.50217611797</v>
      </c>
      <c r="AY286" s="204">
        <f t="shared" si="217"/>
        <v>174088.02724140152</v>
      </c>
      <c r="AZ286" s="204">
        <f t="shared" si="217"/>
        <v>179310.66805864358</v>
      </c>
      <c r="BA286" s="204">
        <f t="shared" si="217"/>
        <v>184689.98810040287</v>
      </c>
      <c r="BB286" s="204">
        <f t="shared" si="217"/>
        <v>190230.68774341498</v>
      </c>
      <c r="BC286" s="204">
        <f t="shared" si="217"/>
        <v>195937.60837571748</v>
      </c>
      <c r="BD286" s="204">
        <f t="shared" si="217"/>
        <v>201815.73662698892</v>
      </c>
      <c r="BE286" s="204">
        <f t="shared" si="217"/>
        <v>207870.20872579861</v>
      </c>
      <c r="BF286" s="204">
        <f t="shared" si="217"/>
        <v>214106.31498757255</v>
      </c>
      <c r="BG286" s="204">
        <f t="shared" si="217"/>
        <v>220529.50443719971</v>
      </c>
      <c r="BH286" s="204">
        <f t="shared" si="217"/>
        <v>227145.38957031572</v>
      </c>
      <c r="BI286" s="204">
        <f t="shared" si="217"/>
        <v>233959.7512574252</v>
      </c>
      <c r="BJ286" s="204">
        <f t="shared" si="217"/>
        <v>240978.54379514806</v>
      </c>
      <c r="BK286" s="204">
        <f t="shared" si="217"/>
        <v>248207.90010900248</v>
      </c>
      <c r="BL286" s="204">
        <f t="shared" si="217"/>
        <v>255654.13711227252</v>
      </c>
      <c r="BM286" s="204">
        <f t="shared" si="217"/>
        <v>263323.76122564072</v>
      </c>
      <c r="BN286" s="204">
        <f t="shared" si="217"/>
        <v>271223.47406240995</v>
      </c>
      <c r="BO286" s="204">
        <f t="shared" si="217"/>
        <v>279360.17828428221</v>
      </c>
      <c r="BP286" s="204">
        <f t="shared" si="217"/>
        <v>287740.9836328107</v>
      </c>
      <c r="BQ286" s="204">
        <f t="shared" si="217"/>
        <v>296373.21314179496</v>
      </c>
    </row>
    <row r="287" spans="5:69" ht="16" customHeight="1">
      <c r="E287" s="334"/>
      <c r="F287" s="334"/>
      <c r="G287" s="334"/>
      <c r="H287" s="321"/>
      <c r="I287" s="214" t="s">
        <v>449</v>
      </c>
      <c r="J287" s="204">
        <f>J261*J284</f>
        <v>25304.404145077726</v>
      </c>
      <c r="K287" s="204">
        <f>K261*K284</f>
        <v>65393.652849740938</v>
      </c>
      <c r="L287" s="204">
        <f t="shared" ref="L287:BQ287" si="218">L261*L284</f>
        <v>87413.821891191721</v>
      </c>
      <c r="M287" s="204">
        <f t="shared" si="218"/>
        <v>100265.99987046632</v>
      </c>
      <c r="N287" s="204">
        <f t="shared" si="218"/>
        <v>108491.15916107515</v>
      </c>
      <c r="O287" s="204">
        <f t="shared" si="218"/>
        <v>114406.65537609978</v>
      </c>
      <c r="P287" s="204">
        <f t="shared" si="218"/>
        <v>119195.84337188087</v>
      </c>
      <c r="Q287" s="204">
        <f t="shared" si="218"/>
        <v>123463.78272363133</v>
      </c>
      <c r="R287" s="204">
        <f t="shared" si="218"/>
        <v>127520.64887114323</v>
      </c>
      <c r="S287" s="204">
        <f t="shared" si="218"/>
        <v>131526.27419683704</v>
      </c>
      <c r="T287" s="204">
        <f t="shared" si="218"/>
        <v>135563.86541111753</v>
      </c>
      <c r="U287" s="204">
        <f t="shared" si="218"/>
        <v>139677.60089752244</v>
      </c>
      <c r="V287" s="204">
        <f t="shared" si="218"/>
        <v>143891.80688172448</v>
      </c>
      <c r="W287" s="204">
        <f t="shared" si="218"/>
        <v>148220.73884638725</v>
      </c>
      <c r="X287" s="204">
        <f t="shared" si="218"/>
        <v>152673.57166846649</v>
      </c>
      <c r="Y287" s="204">
        <f t="shared" si="218"/>
        <v>157256.94625343115</v>
      </c>
      <c r="Z287" s="204">
        <f t="shared" si="218"/>
        <v>161976.27003283851</v>
      </c>
      <c r="AA287" s="204">
        <f t="shared" si="218"/>
        <v>166836.38198364401</v>
      </c>
      <c r="AB287" s="204">
        <f t="shared" si="218"/>
        <v>171841.89360656164</v>
      </c>
      <c r="AC287" s="204">
        <f t="shared" si="218"/>
        <v>176997.3646980967</v>
      </c>
      <c r="AD287" s="204">
        <f t="shared" si="218"/>
        <v>182307.39492354213</v>
      </c>
      <c r="AE287" s="204">
        <f t="shared" si="218"/>
        <v>187776.67250634465</v>
      </c>
      <c r="AF287" s="204">
        <f t="shared" si="218"/>
        <v>193410.00110643409</v>
      </c>
      <c r="AG287" s="204">
        <f t="shared" si="218"/>
        <v>199212.31563632563</v>
      </c>
      <c r="AH287" s="204">
        <f t="shared" si="218"/>
        <v>205188.69249873172</v>
      </c>
      <c r="AI287" s="204">
        <f t="shared" si="218"/>
        <v>211344.35704428496</v>
      </c>
      <c r="AJ287" s="204">
        <f t="shared" si="218"/>
        <v>217684.68967861508</v>
      </c>
      <c r="AK287" s="204">
        <f t="shared" si="218"/>
        <v>224215.23134970429</v>
      </c>
      <c r="AL287" s="204">
        <f t="shared" si="218"/>
        <v>230941.68879036815</v>
      </c>
      <c r="AM287" s="204">
        <f t="shared" si="218"/>
        <v>237869.93970916729</v>
      </c>
      <c r="AN287" s="204">
        <f t="shared" si="218"/>
        <v>245006.03803053722</v>
      </c>
      <c r="AO287" s="204">
        <f t="shared" si="218"/>
        <v>252356.21923780176</v>
      </c>
      <c r="AP287" s="204">
        <f t="shared" si="218"/>
        <v>259926.90584877349</v>
      </c>
      <c r="AQ287" s="204">
        <f t="shared" si="218"/>
        <v>267724.71304149384</v>
      </c>
      <c r="AR287" s="204">
        <f t="shared" si="218"/>
        <v>275756.45444153994</v>
      </c>
      <c r="AS287" s="204">
        <f t="shared" si="218"/>
        <v>284029.14807927475</v>
      </c>
      <c r="AT287" s="204">
        <f t="shared" si="218"/>
        <v>292550.02252394223</v>
      </c>
      <c r="AU287" s="204">
        <f t="shared" si="218"/>
        <v>301326.52320082794</v>
      </c>
      <c r="AV287" s="204">
        <f t="shared" si="218"/>
        <v>310366.31889744831</v>
      </c>
      <c r="AW287" s="204">
        <f t="shared" si="218"/>
        <v>319677.30846467539</v>
      </c>
      <c r="AX287" s="204">
        <f t="shared" si="218"/>
        <v>329267.62771877053</v>
      </c>
      <c r="AY287" s="204">
        <f t="shared" si="218"/>
        <v>339145.65655041253</v>
      </c>
      <c r="AZ287" s="204">
        <f t="shared" si="218"/>
        <v>349320.02624696528</v>
      </c>
      <c r="BA287" s="204">
        <f t="shared" si="218"/>
        <v>359799.62703439465</v>
      </c>
      <c r="BB287" s="204">
        <f t="shared" si="218"/>
        <v>370593.61584543699</v>
      </c>
      <c r="BC287" s="204">
        <f t="shared" si="218"/>
        <v>381711.42432080547</v>
      </c>
      <c r="BD287" s="204">
        <f t="shared" si="218"/>
        <v>393162.76705043245</v>
      </c>
      <c r="BE287" s="204">
        <f t="shared" si="218"/>
        <v>404957.65006194671</v>
      </c>
      <c r="BF287" s="204">
        <f t="shared" si="218"/>
        <v>417106.37956380594</v>
      </c>
      <c r="BG287" s="204">
        <f t="shared" si="218"/>
        <v>429619.5709507204</v>
      </c>
      <c r="BH287" s="204">
        <f t="shared" si="218"/>
        <v>442508.15807924222</v>
      </c>
      <c r="BI287" s="204">
        <f t="shared" si="218"/>
        <v>455783.40282161953</v>
      </c>
      <c r="BJ287" s="204">
        <f t="shared" si="218"/>
        <v>469456.90490626841</v>
      </c>
      <c r="BK287" s="204">
        <f t="shared" si="218"/>
        <v>483540.61205345648</v>
      </c>
      <c r="BL287" s="204">
        <f t="shared" si="218"/>
        <v>498046.8304150601</v>
      </c>
      <c r="BM287" s="204">
        <f t="shared" si="218"/>
        <v>512988.23532751191</v>
      </c>
      <c r="BN287" s="204">
        <f t="shared" si="218"/>
        <v>528377.88238733727</v>
      </c>
      <c r="BO287" s="204">
        <f t="shared" si="218"/>
        <v>544229.21885895741</v>
      </c>
      <c r="BP287" s="204">
        <f t="shared" si="218"/>
        <v>560556.09542472602</v>
      </c>
      <c r="BQ287" s="204">
        <f t="shared" si="218"/>
        <v>577372.77828746801</v>
      </c>
    </row>
    <row r="288" spans="5:69" ht="16" customHeight="1">
      <c r="E288" s="334"/>
      <c r="F288" s="334"/>
      <c r="G288" s="334"/>
      <c r="H288" s="321"/>
      <c r="I288" s="215" t="s">
        <v>299</v>
      </c>
      <c r="J288" s="237">
        <f>(J184+J198+J211+J224+J237+J250)*J284</f>
        <v>0</v>
      </c>
      <c r="K288" s="237">
        <f>(K184+K198+K211+K224+K237+K250)*K284</f>
        <v>6.3419689119170988</v>
      </c>
      <c r="L288" s="237">
        <f t="shared" ref="L288:BQ288" si="219">(L184+L198+L211+L224+L237+L250)*L284</f>
        <v>9.7666321243523324</v>
      </c>
      <c r="M288" s="237">
        <f t="shared" si="219"/>
        <v>11.709177202072542</v>
      </c>
      <c r="N288" s="237">
        <f t="shared" si="219"/>
        <v>12.901721036269434</v>
      </c>
      <c r="O288" s="237">
        <f t="shared" si="219"/>
        <v>13.717819611606222</v>
      </c>
      <c r="P288" s="237">
        <f t="shared" si="219"/>
        <v>14.348168141521244</v>
      </c>
      <c r="Q288" s="237">
        <f t="shared" si="219"/>
        <v>14.890208295965971</v>
      </c>
      <c r="R288" s="237">
        <f t="shared" si="219"/>
        <v>15.393828051046491</v>
      </c>
      <c r="S288" s="237">
        <f t="shared" si="219"/>
        <v>15.884668780740666</v>
      </c>
      <c r="T288" s="237">
        <f t="shared" si="219"/>
        <v>16.376012047125904</v>
      </c>
      <c r="U288" s="237">
        <f t="shared" si="219"/>
        <v>16.874842042050822</v>
      </c>
      <c r="V288" s="237">
        <f t="shared" si="219"/>
        <v>17.384937616403029</v>
      </c>
      <c r="W288" s="237">
        <f t="shared" si="219"/>
        <v>17.90844940457136</v>
      </c>
      <c r="X288" s="237">
        <f t="shared" si="219"/>
        <v>18.446704353143399</v>
      </c>
      <c r="Y288" s="237">
        <f t="shared" si="219"/>
        <v>19.000616231619492</v>
      </c>
      <c r="Z288" s="237">
        <f t="shared" si="219"/>
        <v>19.570895199987788</v>
      </c>
      <c r="AA288" s="237">
        <f t="shared" si="219"/>
        <v>20.158154901511477</v>
      </c>
      <c r="AB288" s="237">
        <f t="shared" si="219"/>
        <v>20.76296729977409</v>
      </c>
      <c r="AC288" s="237">
        <f t="shared" si="219"/>
        <v>21.385890871888115</v>
      </c>
      <c r="AD288" s="237">
        <f t="shared" si="219"/>
        <v>22.027485220136374</v>
      </c>
      <c r="AE288" s="237">
        <f t="shared" si="219"/>
        <v>22.688318764007185</v>
      </c>
      <c r="AF288" s="237">
        <f t="shared" si="219"/>
        <v>23.368972910433421</v>
      </c>
      <c r="AG288" s="237">
        <f t="shared" si="219"/>
        <v>24.070044435334506</v>
      </c>
      <c r="AH288" s="237">
        <f t="shared" si="219"/>
        <v>24.792146960564459</v>
      </c>
      <c r="AI288" s="237">
        <f t="shared" si="219"/>
        <v>25.535911977388054</v>
      </c>
      <c r="AJ288" s="237">
        <f t="shared" si="219"/>
        <v>26.301989646793089</v>
      </c>
      <c r="AK288" s="237">
        <f t="shared" si="219"/>
        <v>27.091049494339416</v>
      </c>
      <c r="AL288" s="237">
        <f t="shared" si="219"/>
        <v>27.903781059822283</v>
      </c>
      <c r="AM288" s="237">
        <f t="shared" si="219"/>
        <v>28.740894532749827</v>
      </c>
      <c r="AN288" s="237">
        <f t="shared" si="219"/>
        <v>29.603121389710093</v>
      </c>
      <c r="AO288" s="237">
        <f t="shared" si="219"/>
        <v>30.491215042100052</v>
      </c>
      <c r="AP288" s="237">
        <f t="shared" si="219"/>
        <v>31.405951498819373</v>
      </c>
      <c r="AQ288" s="237">
        <f t="shared" si="219"/>
        <v>32.348130046566673</v>
      </c>
      <c r="AR288" s="237">
        <f t="shared" si="219"/>
        <v>33.318573949382859</v>
      </c>
      <c r="AS288" s="237">
        <f t="shared" si="219"/>
        <v>34.318131168588131</v>
      </c>
      <c r="AT288" s="237">
        <f t="shared" si="219"/>
        <v>35.347675104014911</v>
      </c>
      <c r="AU288" s="237">
        <f t="shared" si="219"/>
        <v>36.408105357323606</v>
      </c>
      <c r="AV288" s="237">
        <f t="shared" si="219"/>
        <v>37.500348518139326</v>
      </c>
      <c r="AW288" s="237">
        <f t="shared" si="219"/>
        <v>38.625358973732482</v>
      </c>
      <c r="AX288" s="237">
        <f t="shared" si="219"/>
        <v>39.784119742969438</v>
      </c>
      <c r="AY288" s="237">
        <f t="shared" si="219"/>
        <v>40.977643335271246</v>
      </c>
      <c r="AZ288" s="237">
        <f t="shared" si="219"/>
        <v>42.206972635335902</v>
      </c>
      <c r="BA288" s="237">
        <f t="shared" si="219"/>
        <v>43.473181814399275</v>
      </c>
      <c r="BB288" s="237">
        <f t="shared" si="219"/>
        <v>44.777377268832929</v>
      </c>
      <c r="BC288" s="237">
        <f t="shared" si="219"/>
        <v>46.12069858689879</v>
      </c>
      <c r="BD288" s="237">
        <f t="shared" si="219"/>
        <v>47.504319544506203</v>
      </c>
      <c r="BE288" s="237">
        <f t="shared" si="219"/>
        <v>48.929449130841604</v>
      </c>
      <c r="BF288" s="237">
        <f t="shared" si="219"/>
        <v>50.39733260476698</v>
      </c>
      <c r="BG288" s="237">
        <f t="shared" si="219"/>
        <v>51.909252582910042</v>
      </c>
      <c r="BH288" s="237">
        <f t="shared" si="219"/>
        <v>53.466530160397362</v>
      </c>
      <c r="BI288" s="237">
        <f t="shared" si="219"/>
        <v>55.0705260652093</v>
      </c>
      <c r="BJ288" s="237">
        <f t="shared" si="219"/>
        <v>56.722641847165598</v>
      </c>
      <c r="BK288" s="237">
        <f t="shared" si="219"/>
        <v>58.424321102580564</v>
      </c>
      <c r="BL288" s="237">
        <f t="shared" si="219"/>
        <v>60.177050735657993</v>
      </c>
      <c r="BM288" s="237">
        <f t="shared" si="219"/>
        <v>61.982362257727722</v>
      </c>
      <c r="BN288" s="237">
        <f t="shared" si="219"/>
        <v>63.841833125459573</v>
      </c>
      <c r="BO288" s="237">
        <f t="shared" si="219"/>
        <v>65.757088119223368</v>
      </c>
      <c r="BP288" s="237">
        <f t="shared" si="219"/>
        <v>67.729800762800068</v>
      </c>
      <c r="BQ288" s="237">
        <f t="shared" si="219"/>
        <v>69.761694785684071</v>
      </c>
    </row>
    <row r="289" spans="5:69" ht="16" customHeight="1">
      <c r="E289" s="334"/>
      <c r="F289" s="334"/>
      <c r="G289" s="334"/>
      <c r="H289" s="321"/>
      <c r="I289" s="215" t="s">
        <v>301</v>
      </c>
      <c r="J289" s="237">
        <f>(J185+J199+J212+J225+J238+J251)*J284</f>
        <v>0</v>
      </c>
      <c r="K289" s="237">
        <f>(K185+K199+K212+K225+K238+K251)*K284</f>
        <v>1.5854922279792747</v>
      </c>
      <c r="L289" s="237">
        <f t="shared" ref="L289:BQ289" si="220">(L185+L199+L212+L225+L238+L251)*L284</f>
        <v>2.4416580310880831</v>
      </c>
      <c r="M289" s="237">
        <f t="shared" si="220"/>
        <v>2.9272943005181356</v>
      </c>
      <c r="N289" s="237">
        <f t="shared" si="220"/>
        <v>3.2254302590673585</v>
      </c>
      <c r="O289" s="237">
        <f t="shared" si="220"/>
        <v>3.4294549029015555</v>
      </c>
      <c r="P289" s="237">
        <f t="shared" si="220"/>
        <v>3.587042035380311</v>
      </c>
      <c r="Q289" s="237">
        <f t="shared" si="220"/>
        <v>3.7225520739914928</v>
      </c>
      <c r="R289" s="237">
        <f t="shared" si="220"/>
        <v>3.8484570127616227</v>
      </c>
      <c r="S289" s="237">
        <f t="shared" si="220"/>
        <v>3.9711671951851666</v>
      </c>
      <c r="T289" s="237">
        <f t="shared" si="220"/>
        <v>4.0940030117814761</v>
      </c>
      <c r="U289" s="237">
        <f t="shared" si="220"/>
        <v>4.2187105105127056</v>
      </c>
      <c r="V289" s="237">
        <f t="shared" si="220"/>
        <v>4.3462344041007572</v>
      </c>
      <c r="W289" s="237">
        <f t="shared" si="220"/>
        <v>4.4771123511428401</v>
      </c>
      <c r="X289" s="237">
        <f t="shared" si="220"/>
        <v>4.6116760882858499</v>
      </c>
      <c r="Y289" s="237">
        <f t="shared" si="220"/>
        <v>4.7501540579048731</v>
      </c>
      <c r="Z289" s="237">
        <f t="shared" si="220"/>
        <v>4.8927237999969471</v>
      </c>
      <c r="AA289" s="237">
        <f t="shared" si="220"/>
        <v>5.0395387253778692</v>
      </c>
      <c r="AB289" s="237">
        <f t="shared" si="220"/>
        <v>5.1907418249435224</v>
      </c>
      <c r="AC289" s="237">
        <f t="shared" si="220"/>
        <v>5.3464727179720288</v>
      </c>
      <c r="AD289" s="237">
        <f t="shared" si="220"/>
        <v>5.5068713050340934</v>
      </c>
      <c r="AE289" s="237">
        <f t="shared" si="220"/>
        <v>5.6720796910017963</v>
      </c>
      <c r="AF289" s="237">
        <f t="shared" si="220"/>
        <v>5.8422432276083551</v>
      </c>
      <c r="AG289" s="237">
        <f t="shared" si="220"/>
        <v>6.0175111088336264</v>
      </c>
      <c r="AH289" s="237">
        <f t="shared" si="220"/>
        <v>6.1980367401411147</v>
      </c>
      <c r="AI289" s="237">
        <f t="shared" si="220"/>
        <v>6.3839779943470134</v>
      </c>
      <c r="AJ289" s="237">
        <f t="shared" si="220"/>
        <v>6.5754974116982723</v>
      </c>
      <c r="AK289" s="237">
        <f t="shared" si="220"/>
        <v>6.7727623735848539</v>
      </c>
      <c r="AL289" s="237">
        <f t="shared" si="220"/>
        <v>6.9759452649555707</v>
      </c>
      <c r="AM289" s="237">
        <f t="shared" si="220"/>
        <v>7.1852236331874568</v>
      </c>
      <c r="AN289" s="237">
        <f t="shared" si="220"/>
        <v>7.4007803474275233</v>
      </c>
      <c r="AO289" s="237">
        <f t="shared" si="220"/>
        <v>7.622803760525013</v>
      </c>
      <c r="AP289" s="237">
        <f t="shared" si="220"/>
        <v>7.8514878747048433</v>
      </c>
      <c r="AQ289" s="237">
        <f t="shared" si="220"/>
        <v>8.0870325116416684</v>
      </c>
      <c r="AR289" s="237">
        <f t="shared" si="220"/>
        <v>8.3296434873457148</v>
      </c>
      <c r="AS289" s="237">
        <f t="shared" si="220"/>
        <v>8.5795327921470328</v>
      </c>
      <c r="AT289" s="237">
        <f t="shared" si="220"/>
        <v>8.8369187760037278</v>
      </c>
      <c r="AU289" s="237">
        <f t="shared" si="220"/>
        <v>9.1020263393309015</v>
      </c>
      <c r="AV289" s="237">
        <f t="shared" si="220"/>
        <v>9.3750871295348315</v>
      </c>
      <c r="AW289" s="237">
        <f t="shared" si="220"/>
        <v>9.6563397434331204</v>
      </c>
      <c r="AX289" s="237">
        <f t="shared" si="220"/>
        <v>9.9460299357423594</v>
      </c>
      <c r="AY289" s="237">
        <f t="shared" si="220"/>
        <v>10.244410833817811</v>
      </c>
      <c r="AZ289" s="237">
        <f t="shared" si="220"/>
        <v>10.551743158833975</v>
      </c>
      <c r="BA289" s="237">
        <f t="shared" si="220"/>
        <v>10.868295453599819</v>
      </c>
      <c r="BB289" s="237">
        <f t="shared" si="220"/>
        <v>11.194344317208232</v>
      </c>
      <c r="BC289" s="237">
        <f t="shared" si="220"/>
        <v>11.530174646724697</v>
      </c>
      <c r="BD289" s="237">
        <f t="shared" si="220"/>
        <v>11.876079886126551</v>
      </c>
      <c r="BE289" s="237">
        <f t="shared" si="220"/>
        <v>12.232362282710401</v>
      </c>
      <c r="BF289" s="237">
        <f t="shared" si="220"/>
        <v>12.599333151191745</v>
      </c>
      <c r="BG289" s="237">
        <f t="shared" si="220"/>
        <v>12.977313145727511</v>
      </c>
      <c r="BH289" s="237">
        <f t="shared" si="220"/>
        <v>13.36663254009934</v>
      </c>
      <c r="BI289" s="237">
        <f t="shared" si="220"/>
        <v>13.767631516302325</v>
      </c>
      <c r="BJ289" s="237">
        <f t="shared" si="220"/>
        <v>14.180660461791399</v>
      </c>
      <c r="BK289" s="237">
        <f t="shared" si="220"/>
        <v>14.606080275645141</v>
      </c>
      <c r="BL289" s="237">
        <f t="shared" si="220"/>
        <v>15.044262683914498</v>
      </c>
      <c r="BM289" s="237">
        <f t="shared" si="220"/>
        <v>15.495590564431931</v>
      </c>
      <c r="BN289" s="237">
        <f t="shared" si="220"/>
        <v>15.960458281364893</v>
      </c>
      <c r="BO289" s="237">
        <f t="shared" si="220"/>
        <v>16.439272029805842</v>
      </c>
      <c r="BP289" s="237">
        <f t="shared" si="220"/>
        <v>16.932450190700017</v>
      </c>
      <c r="BQ289" s="237">
        <f t="shared" si="220"/>
        <v>17.440423696421018</v>
      </c>
    </row>
    <row r="290" spans="5:69" ht="16" customHeight="1">
      <c r="E290" s="334"/>
      <c r="F290" s="334"/>
      <c r="G290" s="334"/>
      <c r="H290" s="321"/>
      <c r="I290" s="215" t="s">
        <v>296</v>
      </c>
      <c r="J290" s="237">
        <f>(J186+J200+J213+J226+J239+J252)*J284</f>
        <v>15.544041450777202</v>
      </c>
      <c r="K290" s="237">
        <f>(K186+K200+K213+K226+K239+K252)*K284</f>
        <v>23.937823834196898</v>
      </c>
      <c r="L290" s="237">
        <f t="shared" ref="L290:BQ290" si="221">(L186+L200+L213+L226+L239+L252)*L284</f>
        <v>28.698963730569954</v>
      </c>
      <c r="M290" s="237">
        <f t="shared" si="221"/>
        <v>31.621865284974099</v>
      </c>
      <c r="N290" s="237">
        <f t="shared" si="221"/>
        <v>33.62210689119172</v>
      </c>
      <c r="O290" s="237">
        <f t="shared" si="221"/>
        <v>35.167078778238348</v>
      </c>
      <c r="P290" s="237">
        <f t="shared" si="221"/>
        <v>36.495608568544057</v>
      </c>
      <c r="Q290" s="237">
        <f t="shared" si="221"/>
        <v>37.729970713349232</v>
      </c>
      <c r="R290" s="237">
        <f t="shared" si="221"/>
        <v>38.933011717501621</v>
      </c>
      <c r="S290" s="237">
        <f t="shared" si="221"/>
        <v>40.137284429230156</v>
      </c>
      <c r="T290" s="237">
        <f t="shared" si="221"/>
        <v>41.359906965810843</v>
      </c>
      <c r="U290" s="237">
        <f t="shared" si="221"/>
        <v>42.61014121667408</v>
      </c>
      <c r="V290" s="237">
        <f t="shared" si="221"/>
        <v>43.893258344537657</v>
      </c>
      <c r="W290" s="237">
        <f t="shared" si="221"/>
        <v>45.212510669469097</v>
      </c>
      <c r="X290" s="237">
        <f t="shared" si="221"/>
        <v>46.570137822596784</v>
      </c>
      <c r="Y290" s="237">
        <f t="shared" si="221"/>
        <v>47.967880392126943</v>
      </c>
      <c r="Z290" s="237">
        <f t="shared" si="221"/>
        <v>49.407242405665386</v>
      </c>
      <c r="AA290" s="237">
        <f t="shared" si="221"/>
        <v>50.889625734740413</v>
      </c>
      <c r="AB290" s="237">
        <f t="shared" si="221"/>
        <v>52.41639919580421</v>
      </c>
      <c r="AC290" s="237">
        <f t="shared" si="221"/>
        <v>53.988934363079345</v>
      </c>
      <c r="AD290" s="237">
        <f t="shared" si="221"/>
        <v>55.608624421586235</v>
      </c>
      <c r="AE290" s="237">
        <f t="shared" si="221"/>
        <v>57.276894388317231</v>
      </c>
      <c r="AF290" s="237">
        <f t="shared" si="221"/>
        <v>58.995206949349267</v>
      </c>
      <c r="AG290" s="237">
        <f t="shared" si="221"/>
        <v>60.765066079814837</v>
      </c>
      <c r="AH290" s="237">
        <f t="shared" si="221"/>
        <v>62.588019552421677</v>
      </c>
      <c r="AI290" s="237">
        <f t="shared" si="221"/>
        <v>64.465660899002657</v>
      </c>
      <c r="AJ290" s="237">
        <f t="shared" si="221"/>
        <v>66.399631113576987</v>
      </c>
      <c r="AK290" s="237">
        <f t="shared" si="221"/>
        <v>68.391620244662434</v>
      </c>
      <c r="AL290" s="237">
        <f t="shared" si="221"/>
        <v>70.44336895281819</v>
      </c>
      <c r="AM290" s="237">
        <f t="shared" si="221"/>
        <v>72.556670072818847</v>
      </c>
      <c r="AN290" s="237">
        <f t="shared" si="221"/>
        <v>74.733370201225611</v>
      </c>
      <c r="AO290" s="237">
        <f t="shared" si="221"/>
        <v>76.975371320635688</v>
      </c>
      <c r="AP290" s="237">
        <f t="shared" si="221"/>
        <v>79.28463246707517</v>
      </c>
      <c r="AQ290" s="237">
        <f t="shared" si="221"/>
        <v>81.663171444565833</v>
      </c>
      <c r="AR290" s="237">
        <f t="shared" si="221"/>
        <v>84.113066589676791</v>
      </c>
      <c r="AS290" s="237">
        <f t="shared" si="221"/>
        <v>86.63645858827185</v>
      </c>
      <c r="AT290" s="237">
        <f t="shared" si="221"/>
        <v>89.235552346381411</v>
      </c>
      <c r="AU290" s="237">
        <f t="shared" si="221"/>
        <v>91.912618917008174</v>
      </c>
      <c r="AV290" s="237">
        <f t="shared" si="221"/>
        <v>94.669997484638444</v>
      </c>
      <c r="AW290" s="237">
        <f t="shared" si="221"/>
        <v>97.510097409238824</v>
      </c>
      <c r="AX290" s="237">
        <f t="shared" si="221"/>
        <v>100.43540033154717</v>
      </c>
      <c r="AY290" s="237">
        <f t="shared" si="221"/>
        <v>103.44846234150951</v>
      </c>
      <c r="AZ290" s="237">
        <f t="shared" si="221"/>
        <v>106.55191621176293</v>
      </c>
      <c r="BA290" s="237">
        <f t="shared" si="221"/>
        <v>109.74847369811995</v>
      </c>
      <c r="BB290" s="237">
        <f t="shared" si="221"/>
        <v>113.04092790906566</v>
      </c>
      <c r="BC290" s="237">
        <f t="shared" si="221"/>
        <v>116.43215574633868</v>
      </c>
      <c r="BD290" s="237">
        <f t="shared" si="221"/>
        <v>119.92512041872942</v>
      </c>
      <c r="BE290" s="237">
        <f t="shared" si="221"/>
        <v>123.52287403129156</v>
      </c>
      <c r="BF290" s="237">
        <f t="shared" si="221"/>
        <v>127.22856025223048</v>
      </c>
      <c r="BG290" s="237">
        <f t="shared" si="221"/>
        <v>131.04541705979744</v>
      </c>
      <c r="BH290" s="237">
        <f t="shared" si="221"/>
        <v>134.97677957159141</v>
      </c>
      <c r="BI290" s="237">
        <f t="shared" si="221"/>
        <v>139.02608295873918</v>
      </c>
      <c r="BJ290" s="237">
        <f t="shared" si="221"/>
        <v>143.19686544750141</v>
      </c>
      <c r="BK290" s="237">
        <f t="shared" si="221"/>
        <v>147.49277141092645</v>
      </c>
      <c r="BL290" s="237">
        <f t="shared" si="221"/>
        <v>151.91755455325426</v>
      </c>
      <c r="BM290" s="237">
        <f t="shared" si="221"/>
        <v>156.47508118985189</v>
      </c>
      <c r="BN290" s="237">
        <f t="shared" si="221"/>
        <v>161.16933362554744</v>
      </c>
      <c r="BO290" s="237">
        <f t="shared" si="221"/>
        <v>166.00441363431386</v>
      </c>
      <c r="BP290" s="237">
        <f t="shared" si="221"/>
        <v>170.98454604334327</v>
      </c>
      <c r="BQ290" s="237">
        <f t="shared" si="221"/>
        <v>176.11408242464358</v>
      </c>
    </row>
    <row r="291" spans="5:69" ht="16" customHeight="1">
      <c r="E291" s="334"/>
      <c r="F291" s="334"/>
      <c r="G291" s="334"/>
      <c r="H291" s="321"/>
      <c r="I291" s="215" t="s">
        <v>295</v>
      </c>
      <c r="J291" s="237">
        <f>(J187+J201+J213+J226+J239+J252)*J284</f>
        <v>77.720207253886002</v>
      </c>
      <c r="K291" s="237">
        <f>(K187+K201+K213+K226+K239+K252)*K284</f>
        <v>119.68911917098447</v>
      </c>
      <c r="L291" s="237">
        <f t="shared" ref="L291:BQ291" si="222">(L187+L201+L213+L226+L239+L252)*L284</f>
        <v>143.49481865284977</v>
      </c>
      <c r="M291" s="237">
        <f t="shared" si="222"/>
        <v>158.10932642487046</v>
      </c>
      <c r="N291" s="237">
        <f t="shared" si="222"/>
        <v>168.1105344559586</v>
      </c>
      <c r="O291" s="237">
        <f t="shared" si="222"/>
        <v>175.83539389119176</v>
      </c>
      <c r="P291" s="237">
        <f t="shared" si="222"/>
        <v>182.47804284272027</v>
      </c>
      <c r="Q291" s="237">
        <f t="shared" si="222"/>
        <v>188.64985356674615</v>
      </c>
      <c r="R291" s="237">
        <f t="shared" si="222"/>
        <v>194.6650585875081</v>
      </c>
      <c r="S291" s="237">
        <f t="shared" si="222"/>
        <v>200.68642214615082</v>
      </c>
      <c r="T291" s="237">
        <f t="shared" si="222"/>
        <v>206.79953482905418</v>
      </c>
      <c r="U291" s="237">
        <f t="shared" si="222"/>
        <v>213.05070608337041</v>
      </c>
      <c r="V291" s="237">
        <f t="shared" si="222"/>
        <v>219.46629172268828</v>
      </c>
      <c r="W291" s="237">
        <f t="shared" si="222"/>
        <v>226.06255334734553</v>
      </c>
      <c r="X291" s="237">
        <f t="shared" si="222"/>
        <v>232.8506891129839</v>
      </c>
      <c r="Y291" s="237">
        <f t="shared" si="222"/>
        <v>239.83940196063469</v>
      </c>
      <c r="Z291" s="237">
        <f t="shared" si="222"/>
        <v>247.03621202832684</v>
      </c>
      <c r="AA291" s="237">
        <f t="shared" si="222"/>
        <v>254.44812867370203</v>
      </c>
      <c r="AB291" s="237">
        <f t="shared" si="222"/>
        <v>262.08199597902103</v>
      </c>
      <c r="AC291" s="237">
        <f t="shared" si="222"/>
        <v>269.9446718153967</v>
      </c>
      <c r="AD291" s="237">
        <f t="shared" si="222"/>
        <v>278.0431221079312</v>
      </c>
      <c r="AE291" s="237">
        <f t="shared" si="222"/>
        <v>286.38447194158607</v>
      </c>
      <c r="AF291" s="237">
        <f t="shared" si="222"/>
        <v>294.97603474674639</v>
      </c>
      <c r="AG291" s="237">
        <f t="shared" si="222"/>
        <v>303.82533039907412</v>
      </c>
      <c r="AH291" s="237">
        <f t="shared" si="222"/>
        <v>312.94009776210839</v>
      </c>
      <c r="AI291" s="237">
        <f t="shared" si="222"/>
        <v>322.3283044950133</v>
      </c>
      <c r="AJ291" s="237">
        <f t="shared" si="222"/>
        <v>331.99815556788491</v>
      </c>
      <c r="AK291" s="237">
        <f t="shared" si="222"/>
        <v>341.95810122331227</v>
      </c>
      <c r="AL291" s="237">
        <f t="shared" si="222"/>
        <v>352.21684476409092</v>
      </c>
      <c r="AM291" s="237">
        <f t="shared" si="222"/>
        <v>362.78335036409413</v>
      </c>
      <c r="AN291" s="237">
        <f t="shared" si="222"/>
        <v>373.66685100612807</v>
      </c>
      <c r="AO291" s="237">
        <f t="shared" si="222"/>
        <v>384.87685660317851</v>
      </c>
      <c r="AP291" s="237">
        <f t="shared" si="222"/>
        <v>396.42316233537582</v>
      </c>
      <c r="AQ291" s="237">
        <f t="shared" si="222"/>
        <v>408.3158572228291</v>
      </c>
      <c r="AR291" s="237">
        <f t="shared" si="222"/>
        <v>420.56533294838397</v>
      </c>
      <c r="AS291" s="237">
        <f t="shared" si="222"/>
        <v>433.18229294135915</v>
      </c>
      <c r="AT291" s="237">
        <f t="shared" si="222"/>
        <v>446.17776173190708</v>
      </c>
      <c r="AU291" s="237">
        <f t="shared" si="222"/>
        <v>459.5630945850408</v>
      </c>
      <c r="AV291" s="237">
        <f t="shared" si="222"/>
        <v>473.3499874231922</v>
      </c>
      <c r="AW291" s="237">
        <f t="shared" si="222"/>
        <v>487.55048704619406</v>
      </c>
      <c r="AX291" s="237">
        <f t="shared" si="222"/>
        <v>502.17700165773596</v>
      </c>
      <c r="AY291" s="237">
        <f t="shared" si="222"/>
        <v>517.24231170754751</v>
      </c>
      <c r="AZ291" s="237">
        <f t="shared" si="222"/>
        <v>532.75958105881466</v>
      </c>
      <c r="BA291" s="237">
        <f t="shared" si="222"/>
        <v>548.74236849059969</v>
      </c>
      <c r="BB291" s="237">
        <f t="shared" si="222"/>
        <v>565.20463954532818</v>
      </c>
      <c r="BC291" s="237">
        <f t="shared" si="222"/>
        <v>582.16077873169354</v>
      </c>
      <c r="BD291" s="237">
        <f t="shared" si="222"/>
        <v>599.6256020936471</v>
      </c>
      <c r="BE291" s="237">
        <f t="shared" si="222"/>
        <v>617.61437015645788</v>
      </c>
      <c r="BF291" s="237">
        <f t="shared" si="222"/>
        <v>636.14280126115239</v>
      </c>
      <c r="BG291" s="237">
        <f t="shared" si="222"/>
        <v>655.22708529898728</v>
      </c>
      <c r="BH291" s="237">
        <f t="shared" si="222"/>
        <v>674.88389785795709</v>
      </c>
      <c r="BI291" s="237">
        <f t="shared" si="222"/>
        <v>695.13041479369588</v>
      </c>
      <c r="BJ291" s="237">
        <f t="shared" si="222"/>
        <v>715.98432723750705</v>
      </c>
      <c r="BK291" s="237">
        <f t="shared" si="222"/>
        <v>737.46385705463217</v>
      </c>
      <c r="BL291" s="237">
        <f t="shared" si="222"/>
        <v>759.5877727662712</v>
      </c>
      <c r="BM291" s="237">
        <f t="shared" si="222"/>
        <v>782.37540594925952</v>
      </c>
      <c r="BN291" s="237">
        <f t="shared" si="222"/>
        <v>805.84666812773708</v>
      </c>
      <c r="BO291" s="237">
        <f t="shared" si="222"/>
        <v>830.02206817156934</v>
      </c>
      <c r="BP291" s="237">
        <f t="shared" si="222"/>
        <v>854.92273021671622</v>
      </c>
      <c r="BQ291" s="237">
        <f t="shared" si="222"/>
        <v>880.57041212321792</v>
      </c>
    </row>
    <row r="292" spans="5:69" ht="16" customHeight="1">
      <c r="E292" s="334"/>
      <c r="F292" s="334"/>
      <c r="G292" s="334"/>
      <c r="H292" s="321"/>
      <c r="I292" s="215" t="s">
        <v>294</v>
      </c>
      <c r="J292" s="237">
        <f>(J187+J201+J213+J226+J239+J252)*J284+J284</f>
        <v>78.720207253886002</v>
      </c>
      <c r="K292" s="237">
        <f>(K187+K201+K213+K226+K239+K252)*K284+K284</f>
        <v>120.70911917098447</v>
      </c>
      <c r="L292" s="237">
        <f t="shared" ref="L292:BQ292" si="223">(L187+L201+L213+L226+L239+L252)*L284+L284</f>
        <v>144.53521865284978</v>
      </c>
      <c r="M292" s="237">
        <f t="shared" si="223"/>
        <v>159.17053442487045</v>
      </c>
      <c r="N292" s="237">
        <f t="shared" si="223"/>
        <v>169.1929666159586</v>
      </c>
      <c r="O292" s="237">
        <f t="shared" si="223"/>
        <v>176.93947469439175</v>
      </c>
      <c r="P292" s="237">
        <f t="shared" si="223"/>
        <v>183.60420526198428</v>
      </c>
      <c r="Q292" s="237">
        <f t="shared" si="223"/>
        <v>189.79853923439543</v>
      </c>
      <c r="R292" s="237">
        <f t="shared" si="223"/>
        <v>195.83671796851036</v>
      </c>
      <c r="S292" s="237">
        <f t="shared" si="223"/>
        <v>201.88151471477312</v>
      </c>
      <c r="T292" s="237">
        <f t="shared" si="223"/>
        <v>208.01852924904892</v>
      </c>
      <c r="U292" s="237">
        <f t="shared" si="223"/>
        <v>214.29408039176508</v>
      </c>
      <c r="V292" s="237">
        <f t="shared" si="223"/>
        <v>220.73453351725084</v>
      </c>
      <c r="W292" s="237">
        <f t="shared" si="223"/>
        <v>227.35615997779934</v>
      </c>
      <c r="X292" s="237">
        <f t="shared" si="223"/>
        <v>234.17016787604678</v>
      </c>
      <c r="Y292" s="237">
        <f t="shared" si="223"/>
        <v>241.18527029895881</v>
      </c>
      <c r="Z292" s="237">
        <f t="shared" si="223"/>
        <v>248.40899773341746</v>
      </c>
      <c r="AA292" s="237">
        <f t="shared" si="223"/>
        <v>255.84837009289444</v>
      </c>
      <c r="AB292" s="237">
        <f t="shared" si="223"/>
        <v>263.51024222659731</v>
      </c>
      <c r="AC292" s="237">
        <f t="shared" si="223"/>
        <v>271.40148298792451</v>
      </c>
      <c r="AD292" s="237">
        <f t="shared" si="223"/>
        <v>279.52906950390957</v>
      </c>
      <c r="AE292" s="237">
        <f t="shared" si="223"/>
        <v>287.90013828548399</v>
      </c>
      <c r="AF292" s="237">
        <f t="shared" si="223"/>
        <v>296.52201441752226</v>
      </c>
      <c r="AG292" s="237">
        <f t="shared" si="223"/>
        <v>305.40222966326553</v>
      </c>
      <c r="AH292" s="237">
        <f t="shared" si="223"/>
        <v>314.54853501158362</v>
      </c>
      <c r="AI292" s="237">
        <f t="shared" si="223"/>
        <v>323.96891048947805</v>
      </c>
      <c r="AJ292" s="237">
        <f t="shared" si="223"/>
        <v>333.67157368223894</v>
      </c>
      <c r="AK292" s="237">
        <f t="shared" si="223"/>
        <v>343.66498769995337</v>
      </c>
      <c r="AL292" s="237">
        <f t="shared" si="223"/>
        <v>353.95786897026483</v>
      </c>
      <c r="AM292" s="237">
        <f t="shared" si="223"/>
        <v>364.55919505439152</v>
      </c>
      <c r="AN292" s="237">
        <f t="shared" si="223"/>
        <v>375.47821259023141</v>
      </c>
      <c r="AO292" s="237">
        <f t="shared" si="223"/>
        <v>386.72444541896391</v>
      </c>
      <c r="AP292" s="237">
        <f t="shared" si="223"/>
        <v>398.30770292747695</v>
      </c>
      <c r="AQ292" s="237">
        <f t="shared" si="223"/>
        <v>410.23808862677225</v>
      </c>
      <c r="AR292" s="237">
        <f t="shared" si="223"/>
        <v>422.526008980406</v>
      </c>
      <c r="AS292" s="237">
        <f t="shared" si="223"/>
        <v>435.18218249402162</v>
      </c>
      <c r="AT292" s="237">
        <f t="shared" si="223"/>
        <v>448.21764907562277</v>
      </c>
      <c r="AU292" s="237">
        <f t="shared" si="223"/>
        <v>461.64377967563081</v>
      </c>
      <c r="AV292" s="237">
        <f t="shared" si="223"/>
        <v>475.47228621559401</v>
      </c>
      <c r="AW292" s="237">
        <f t="shared" si="223"/>
        <v>489.71523181444394</v>
      </c>
      <c r="AX292" s="237">
        <f t="shared" si="223"/>
        <v>504.3850413213508</v>
      </c>
      <c r="AY292" s="237">
        <f t="shared" si="223"/>
        <v>519.4945121644347</v>
      </c>
      <c r="AZ292" s="237">
        <f t="shared" si="223"/>
        <v>535.05682552483961</v>
      </c>
      <c r="BA292" s="237">
        <f t="shared" si="223"/>
        <v>551.08555784594512</v>
      </c>
      <c r="BB292" s="237">
        <f t="shared" si="223"/>
        <v>567.59469268778048</v>
      </c>
      <c r="BC292" s="237">
        <f t="shared" si="223"/>
        <v>584.59863293699493</v>
      </c>
      <c r="BD292" s="237">
        <f t="shared" si="223"/>
        <v>602.1122133830545</v>
      </c>
      <c r="BE292" s="237">
        <f t="shared" si="223"/>
        <v>620.15071367165342</v>
      </c>
      <c r="BF292" s="237">
        <f t="shared" si="223"/>
        <v>638.72987164665187</v>
      </c>
      <c r="BG292" s="237">
        <f t="shared" si="223"/>
        <v>657.86589709219675</v>
      </c>
      <c r="BH292" s="237">
        <f t="shared" si="223"/>
        <v>677.57548588703071</v>
      </c>
      <c r="BI292" s="237">
        <f t="shared" si="223"/>
        <v>697.87583458335098</v>
      </c>
      <c r="BJ292" s="237">
        <f t="shared" si="223"/>
        <v>718.78465542295521</v>
      </c>
      <c r="BK292" s="237">
        <f t="shared" si="223"/>
        <v>740.32019180378927</v>
      </c>
      <c r="BL292" s="237">
        <f t="shared" si="223"/>
        <v>762.50123421041144</v>
      </c>
      <c r="BM292" s="237">
        <f t="shared" si="223"/>
        <v>785.34713662228262</v>
      </c>
      <c r="BN292" s="237">
        <f t="shared" si="223"/>
        <v>808.87783341422062</v>
      </c>
      <c r="BO292" s="237">
        <f t="shared" si="223"/>
        <v>833.11385676378256</v>
      </c>
      <c r="BP292" s="237">
        <f t="shared" si="223"/>
        <v>858.07635458077368</v>
      </c>
      <c r="BQ292" s="237">
        <f t="shared" si="223"/>
        <v>883.78710897455653</v>
      </c>
    </row>
    <row r="293" spans="5:69" ht="16" customHeight="1">
      <c r="E293" s="317" t="s">
        <v>195</v>
      </c>
      <c r="F293" s="317"/>
      <c r="G293" s="317"/>
      <c r="H293" s="317"/>
      <c r="I293" s="229" t="s">
        <v>299</v>
      </c>
      <c r="J293" s="208">
        <f>ROUND(J268+J278+J288,0)</f>
        <v>0</v>
      </c>
      <c r="K293" s="208">
        <f t="shared" ref="K293:BQ296" si="224">ROUND(K268+K278+K288,0)</f>
        <v>19</v>
      </c>
      <c r="L293" s="208">
        <f t="shared" si="224"/>
        <v>29</v>
      </c>
      <c r="M293" s="208">
        <f t="shared" si="224"/>
        <v>35</v>
      </c>
      <c r="N293" s="208">
        <f t="shared" si="224"/>
        <v>39</v>
      </c>
      <c r="O293" s="208">
        <f t="shared" si="224"/>
        <v>41</v>
      </c>
      <c r="P293" s="208">
        <f t="shared" si="224"/>
        <v>43</v>
      </c>
      <c r="Q293" s="208">
        <f t="shared" si="224"/>
        <v>45</v>
      </c>
      <c r="R293" s="208">
        <f t="shared" si="224"/>
        <v>46</v>
      </c>
      <c r="S293" s="208">
        <f t="shared" si="224"/>
        <v>48</v>
      </c>
      <c r="T293" s="208">
        <f t="shared" si="224"/>
        <v>49</v>
      </c>
      <c r="U293" s="208">
        <f t="shared" si="224"/>
        <v>51</v>
      </c>
      <c r="V293" s="208">
        <f t="shared" si="224"/>
        <v>52</v>
      </c>
      <c r="W293" s="208">
        <f t="shared" si="224"/>
        <v>54</v>
      </c>
      <c r="X293" s="208">
        <f t="shared" si="224"/>
        <v>55</v>
      </c>
      <c r="Y293" s="208">
        <f t="shared" si="224"/>
        <v>57</v>
      </c>
      <c r="Z293" s="208">
        <f t="shared" si="224"/>
        <v>59</v>
      </c>
      <c r="AA293" s="208">
        <f t="shared" si="224"/>
        <v>60</v>
      </c>
      <c r="AB293" s="208">
        <f t="shared" si="224"/>
        <v>62</v>
      </c>
      <c r="AC293" s="208">
        <f t="shared" si="224"/>
        <v>64</v>
      </c>
      <c r="AD293" s="208">
        <f t="shared" si="224"/>
        <v>66</v>
      </c>
      <c r="AE293" s="208">
        <f t="shared" si="224"/>
        <v>68</v>
      </c>
      <c r="AF293" s="208">
        <f t="shared" si="224"/>
        <v>70</v>
      </c>
      <c r="AG293" s="208">
        <f t="shared" si="224"/>
        <v>72</v>
      </c>
      <c r="AH293" s="208">
        <f t="shared" si="224"/>
        <v>74</v>
      </c>
      <c r="AI293" s="208">
        <f t="shared" si="224"/>
        <v>77</v>
      </c>
      <c r="AJ293" s="208">
        <f t="shared" si="224"/>
        <v>79</v>
      </c>
      <c r="AK293" s="208">
        <f t="shared" si="224"/>
        <v>81</v>
      </c>
      <c r="AL293" s="208">
        <f t="shared" si="224"/>
        <v>84</v>
      </c>
      <c r="AM293" s="208">
        <f t="shared" si="224"/>
        <v>86</v>
      </c>
      <c r="AN293" s="208">
        <f t="shared" si="224"/>
        <v>89</v>
      </c>
      <c r="AO293" s="208">
        <f t="shared" si="224"/>
        <v>91</v>
      </c>
      <c r="AP293" s="208">
        <f t="shared" si="224"/>
        <v>94</v>
      </c>
      <c r="AQ293" s="208">
        <f t="shared" si="224"/>
        <v>97</v>
      </c>
      <c r="AR293" s="208">
        <f t="shared" si="224"/>
        <v>100</v>
      </c>
      <c r="AS293" s="208">
        <f t="shared" si="224"/>
        <v>103</v>
      </c>
      <c r="AT293" s="208">
        <f t="shared" si="224"/>
        <v>106</v>
      </c>
      <c r="AU293" s="208">
        <f t="shared" si="224"/>
        <v>109</v>
      </c>
      <c r="AV293" s="208">
        <f t="shared" si="224"/>
        <v>113</v>
      </c>
      <c r="AW293" s="208">
        <f t="shared" si="224"/>
        <v>116</v>
      </c>
      <c r="AX293" s="208">
        <f t="shared" si="224"/>
        <v>119</v>
      </c>
      <c r="AY293" s="208">
        <f t="shared" si="224"/>
        <v>123</v>
      </c>
      <c r="AZ293" s="208">
        <f t="shared" si="224"/>
        <v>127</v>
      </c>
      <c r="BA293" s="208">
        <f t="shared" si="224"/>
        <v>130</v>
      </c>
      <c r="BB293" s="208">
        <f t="shared" si="224"/>
        <v>134</v>
      </c>
      <c r="BC293" s="208">
        <f t="shared" si="224"/>
        <v>138</v>
      </c>
      <c r="BD293" s="208">
        <f t="shared" si="224"/>
        <v>143</v>
      </c>
      <c r="BE293" s="208">
        <f t="shared" si="224"/>
        <v>147</v>
      </c>
      <c r="BF293" s="208">
        <f t="shared" si="224"/>
        <v>151</v>
      </c>
      <c r="BG293" s="208">
        <f t="shared" si="224"/>
        <v>156</v>
      </c>
      <c r="BH293" s="208">
        <f t="shared" si="224"/>
        <v>160</v>
      </c>
      <c r="BI293" s="208">
        <f t="shared" si="224"/>
        <v>165</v>
      </c>
      <c r="BJ293" s="208">
        <f t="shared" si="224"/>
        <v>170</v>
      </c>
      <c r="BK293" s="208">
        <f t="shared" si="224"/>
        <v>175</v>
      </c>
      <c r="BL293" s="208">
        <f t="shared" si="224"/>
        <v>181</v>
      </c>
      <c r="BM293" s="208">
        <f t="shared" si="224"/>
        <v>186</v>
      </c>
      <c r="BN293" s="208">
        <f t="shared" si="224"/>
        <v>192</v>
      </c>
      <c r="BO293" s="208">
        <f t="shared" si="224"/>
        <v>197</v>
      </c>
      <c r="BP293" s="208">
        <f t="shared" si="224"/>
        <v>203</v>
      </c>
      <c r="BQ293" s="208">
        <f t="shared" si="224"/>
        <v>209</v>
      </c>
    </row>
    <row r="294" spans="5:69" ht="16" customHeight="1">
      <c r="E294" s="317"/>
      <c r="F294" s="317"/>
      <c r="G294" s="317"/>
      <c r="H294" s="317"/>
      <c r="I294" s="229" t="s">
        <v>301</v>
      </c>
      <c r="J294" s="208">
        <f>ROUND(J269+J279+J289,0)</f>
        <v>0</v>
      </c>
      <c r="K294" s="208">
        <f t="shared" si="224"/>
        <v>5</v>
      </c>
      <c r="L294" s="208">
        <f t="shared" si="224"/>
        <v>7</v>
      </c>
      <c r="M294" s="208">
        <f t="shared" si="224"/>
        <v>9</v>
      </c>
      <c r="N294" s="208">
        <f t="shared" si="224"/>
        <v>10</v>
      </c>
      <c r="O294" s="208">
        <f t="shared" si="224"/>
        <v>10</v>
      </c>
      <c r="P294" s="208">
        <f t="shared" si="224"/>
        <v>11</v>
      </c>
      <c r="Q294" s="208">
        <f t="shared" si="224"/>
        <v>11</v>
      </c>
      <c r="R294" s="208">
        <f t="shared" si="224"/>
        <v>12</v>
      </c>
      <c r="S294" s="208">
        <f t="shared" si="224"/>
        <v>12</v>
      </c>
      <c r="T294" s="208">
        <f t="shared" si="224"/>
        <v>12</v>
      </c>
      <c r="U294" s="208">
        <f t="shared" si="224"/>
        <v>13</v>
      </c>
      <c r="V294" s="208">
        <f t="shared" si="224"/>
        <v>13</v>
      </c>
      <c r="W294" s="208">
        <f t="shared" si="224"/>
        <v>13</v>
      </c>
      <c r="X294" s="208">
        <f t="shared" si="224"/>
        <v>14</v>
      </c>
      <c r="Y294" s="208">
        <f t="shared" si="224"/>
        <v>14</v>
      </c>
      <c r="Z294" s="208">
        <f t="shared" si="224"/>
        <v>15</v>
      </c>
      <c r="AA294" s="208">
        <f t="shared" si="224"/>
        <v>15</v>
      </c>
      <c r="AB294" s="208">
        <f t="shared" si="224"/>
        <v>16</v>
      </c>
      <c r="AC294" s="208">
        <f t="shared" si="224"/>
        <v>16</v>
      </c>
      <c r="AD294" s="208">
        <f t="shared" si="224"/>
        <v>17</v>
      </c>
      <c r="AE294" s="208">
        <f t="shared" si="224"/>
        <v>17</v>
      </c>
      <c r="AF294" s="208">
        <f t="shared" si="224"/>
        <v>18</v>
      </c>
      <c r="AG294" s="208">
        <f t="shared" si="224"/>
        <v>18</v>
      </c>
      <c r="AH294" s="208">
        <f t="shared" si="224"/>
        <v>19</v>
      </c>
      <c r="AI294" s="208">
        <f t="shared" si="224"/>
        <v>19</v>
      </c>
      <c r="AJ294" s="208">
        <f t="shared" si="224"/>
        <v>20</v>
      </c>
      <c r="AK294" s="208">
        <f t="shared" si="224"/>
        <v>20</v>
      </c>
      <c r="AL294" s="208">
        <f t="shared" si="224"/>
        <v>21</v>
      </c>
      <c r="AM294" s="208">
        <f t="shared" si="224"/>
        <v>22</v>
      </c>
      <c r="AN294" s="208">
        <f t="shared" si="224"/>
        <v>22</v>
      </c>
      <c r="AO294" s="208">
        <f t="shared" si="224"/>
        <v>23</v>
      </c>
      <c r="AP294" s="208">
        <f t="shared" si="224"/>
        <v>24</v>
      </c>
      <c r="AQ294" s="208">
        <f t="shared" si="224"/>
        <v>24</v>
      </c>
      <c r="AR294" s="208">
        <f t="shared" si="224"/>
        <v>25</v>
      </c>
      <c r="AS294" s="208">
        <f t="shared" si="224"/>
        <v>26</v>
      </c>
      <c r="AT294" s="208">
        <f t="shared" si="224"/>
        <v>27</v>
      </c>
      <c r="AU294" s="208">
        <f t="shared" si="224"/>
        <v>27</v>
      </c>
      <c r="AV294" s="208">
        <f t="shared" si="224"/>
        <v>28</v>
      </c>
      <c r="AW294" s="208">
        <f t="shared" si="224"/>
        <v>29</v>
      </c>
      <c r="AX294" s="208">
        <f t="shared" si="224"/>
        <v>30</v>
      </c>
      <c r="AY294" s="208">
        <f t="shared" si="224"/>
        <v>31</v>
      </c>
      <c r="AZ294" s="208">
        <f t="shared" si="224"/>
        <v>32</v>
      </c>
      <c r="BA294" s="208">
        <f t="shared" si="224"/>
        <v>33</v>
      </c>
      <c r="BB294" s="208">
        <f t="shared" si="224"/>
        <v>34</v>
      </c>
      <c r="BC294" s="208">
        <f t="shared" si="224"/>
        <v>35</v>
      </c>
      <c r="BD294" s="208">
        <f t="shared" si="224"/>
        <v>36</v>
      </c>
      <c r="BE294" s="208">
        <f t="shared" si="224"/>
        <v>37</v>
      </c>
      <c r="BF294" s="208">
        <f t="shared" si="224"/>
        <v>38</v>
      </c>
      <c r="BG294" s="208">
        <f t="shared" si="224"/>
        <v>39</v>
      </c>
      <c r="BH294" s="208">
        <f t="shared" si="224"/>
        <v>40</v>
      </c>
      <c r="BI294" s="208">
        <f t="shared" si="224"/>
        <v>41</v>
      </c>
      <c r="BJ294" s="208">
        <f t="shared" si="224"/>
        <v>43</v>
      </c>
      <c r="BK294" s="208">
        <f t="shared" si="224"/>
        <v>44</v>
      </c>
      <c r="BL294" s="208">
        <f t="shared" si="224"/>
        <v>45</v>
      </c>
      <c r="BM294" s="208">
        <f t="shared" si="224"/>
        <v>46</v>
      </c>
      <c r="BN294" s="208">
        <f t="shared" si="224"/>
        <v>48</v>
      </c>
      <c r="BO294" s="208">
        <f t="shared" si="224"/>
        <v>49</v>
      </c>
      <c r="BP294" s="208">
        <f t="shared" si="224"/>
        <v>51</v>
      </c>
      <c r="BQ294" s="208">
        <f t="shared" si="224"/>
        <v>52</v>
      </c>
    </row>
    <row r="295" spans="5:69" ht="16" customHeight="1">
      <c r="E295" s="317"/>
      <c r="F295" s="317"/>
      <c r="G295" s="317"/>
      <c r="H295" s="317"/>
      <c r="I295" s="229" t="s">
        <v>296</v>
      </c>
      <c r="J295" s="208">
        <f>ROUND(J270+J280+J290,0)</f>
        <v>47</v>
      </c>
      <c r="K295" s="208">
        <f t="shared" si="224"/>
        <v>72</v>
      </c>
      <c r="L295" s="208">
        <f t="shared" si="224"/>
        <v>86</v>
      </c>
      <c r="M295" s="208">
        <f t="shared" si="224"/>
        <v>95</v>
      </c>
      <c r="N295" s="208">
        <f t="shared" si="224"/>
        <v>101</v>
      </c>
      <c r="O295" s="208">
        <f t="shared" si="224"/>
        <v>106</v>
      </c>
      <c r="P295" s="208">
        <f t="shared" si="224"/>
        <v>109</v>
      </c>
      <c r="Q295" s="208">
        <f t="shared" si="224"/>
        <v>113</v>
      </c>
      <c r="R295" s="208">
        <f t="shared" si="224"/>
        <v>117</v>
      </c>
      <c r="S295" s="208">
        <f t="shared" si="224"/>
        <v>120</v>
      </c>
      <c r="T295" s="208">
        <f t="shared" si="224"/>
        <v>124</v>
      </c>
      <c r="U295" s="208">
        <f t="shared" si="224"/>
        <v>128</v>
      </c>
      <c r="V295" s="208">
        <f t="shared" si="224"/>
        <v>132</v>
      </c>
      <c r="W295" s="208">
        <f t="shared" si="224"/>
        <v>136</v>
      </c>
      <c r="X295" s="208">
        <f t="shared" si="224"/>
        <v>140</v>
      </c>
      <c r="Y295" s="208">
        <f t="shared" si="224"/>
        <v>144</v>
      </c>
      <c r="Z295" s="208">
        <f t="shared" si="224"/>
        <v>148</v>
      </c>
      <c r="AA295" s="208">
        <f t="shared" si="224"/>
        <v>153</v>
      </c>
      <c r="AB295" s="208">
        <f t="shared" si="224"/>
        <v>157</v>
      </c>
      <c r="AC295" s="208">
        <f t="shared" si="224"/>
        <v>162</v>
      </c>
      <c r="AD295" s="208">
        <f t="shared" si="224"/>
        <v>167</v>
      </c>
      <c r="AE295" s="208">
        <f t="shared" si="224"/>
        <v>172</v>
      </c>
      <c r="AF295" s="208">
        <f t="shared" si="224"/>
        <v>177</v>
      </c>
      <c r="AG295" s="208">
        <f t="shared" si="224"/>
        <v>182</v>
      </c>
      <c r="AH295" s="208">
        <f t="shared" si="224"/>
        <v>188</v>
      </c>
      <c r="AI295" s="208">
        <f t="shared" si="224"/>
        <v>193</v>
      </c>
      <c r="AJ295" s="208">
        <f t="shared" si="224"/>
        <v>199</v>
      </c>
      <c r="AK295" s="208">
        <f t="shared" si="224"/>
        <v>205</v>
      </c>
      <c r="AL295" s="208">
        <f t="shared" si="224"/>
        <v>211</v>
      </c>
      <c r="AM295" s="208">
        <f t="shared" si="224"/>
        <v>218</v>
      </c>
      <c r="AN295" s="208">
        <f t="shared" si="224"/>
        <v>224</v>
      </c>
      <c r="AO295" s="208">
        <f t="shared" si="224"/>
        <v>231</v>
      </c>
      <c r="AP295" s="208">
        <f t="shared" si="224"/>
        <v>238</v>
      </c>
      <c r="AQ295" s="208">
        <f t="shared" si="224"/>
        <v>245</v>
      </c>
      <c r="AR295" s="208">
        <f t="shared" si="224"/>
        <v>252</v>
      </c>
      <c r="AS295" s="208">
        <f t="shared" si="224"/>
        <v>260</v>
      </c>
      <c r="AT295" s="208">
        <f t="shared" si="224"/>
        <v>268</v>
      </c>
      <c r="AU295" s="208">
        <f t="shared" si="224"/>
        <v>276</v>
      </c>
      <c r="AV295" s="208">
        <f t="shared" si="224"/>
        <v>284</v>
      </c>
      <c r="AW295" s="208">
        <f t="shared" si="224"/>
        <v>293</v>
      </c>
      <c r="AX295" s="208">
        <f t="shared" si="224"/>
        <v>301</v>
      </c>
      <c r="AY295" s="208">
        <f t="shared" si="224"/>
        <v>310</v>
      </c>
      <c r="AZ295" s="208">
        <f t="shared" si="224"/>
        <v>320</v>
      </c>
      <c r="BA295" s="208">
        <f t="shared" si="224"/>
        <v>329</v>
      </c>
      <c r="BB295" s="208">
        <f t="shared" si="224"/>
        <v>339</v>
      </c>
      <c r="BC295" s="208">
        <f t="shared" si="224"/>
        <v>349</v>
      </c>
      <c r="BD295" s="208">
        <f t="shared" si="224"/>
        <v>360</v>
      </c>
      <c r="BE295" s="208">
        <f t="shared" si="224"/>
        <v>371</v>
      </c>
      <c r="BF295" s="208">
        <f t="shared" si="224"/>
        <v>382</v>
      </c>
      <c r="BG295" s="208">
        <f t="shared" si="224"/>
        <v>393</v>
      </c>
      <c r="BH295" s="208">
        <f t="shared" si="224"/>
        <v>405</v>
      </c>
      <c r="BI295" s="208">
        <f t="shared" si="224"/>
        <v>417</v>
      </c>
      <c r="BJ295" s="208">
        <f t="shared" si="224"/>
        <v>430</v>
      </c>
      <c r="BK295" s="208">
        <f t="shared" si="224"/>
        <v>442</v>
      </c>
      <c r="BL295" s="208">
        <f t="shared" si="224"/>
        <v>456</v>
      </c>
      <c r="BM295" s="208">
        <f t="shared" si="224"/>
        <v>469</v>
      </c>
      <c r="BN295" s="208">
        <f t="shared" si="224"/>
        <v>484</v>
      </c>
      <c r="BO295" s="208">
        <f t="shared" si="224"/>
        <v>498</v>
      </c>
      <c r="BP295" s="208">
        <f t="shared" si="224"/>
        <v>513</v>
      </c>
      <c r="BQ295" s="208">
        <f t="shared" si="224"/>
        <v>528</v>
      </c>
    </row>
    <row r="296" spans="5:69" ht="16" customHeight="1">
      <c r="E296" s="317"/>
      <c r="F296" s="317"/>
      <c r="G296" s="317"/>
      <c r="H296" s="317"/>
      <c r="I296" s="229" t="s">
        <v>295</v>
      </c>
      <c r="J296" s="208">
        <f>ROUND(J271+J281+J291,0)</f>
        <v>233</v>
      </c>
      <c r="K296" s="208">
        <f t="shared" si="224"/>
        <v>359</v>
      </c>
      <c r="L296" s="208">
        <f t="shared" si="224"/>
        <v>430</v>
      </c>
      <c r="M296" s="208">
        <f t="shared" si="224"/>
        <v>474</v>
      </c>
      <c r="N296" s="208">
        <f t="shared" si="224"/>
        <v>504</v>
      </c>
      <c r="O296" s="208">
        <f t="shared" si="224"/>
        <v>528</v>
      </c>
      <c r="P296" s="208">
        <f t="shared" si="224"/>
        <v>547</v>
      </c>
      <c r="Q296" s="208">
        <f t="shared" si="224"/>
        <v>566</v>
      </c>
      <c r="R296" s="208">
        <f t="shared" si="224"/>
        <v>584</v>
      </c>
      <c r="S296" s="208">
        <f t="shared" si="224"/>
        <v>602</v>
      </c>
      <c r="T296" s="208">
        <f t="shared" si="224"/>
        <v>620</v>
      </c>
      <c r="U296" s="208">
        <f t="shared" si="224"/>
        <v>639</v>
      </c>
      <c r="V296" s="208">
        <f t="shared" si="224"/>
        <v>658</v>
      </c>
      <c r="W296" s="208">
        <f t="shared" si="224"/>
        <v>678</v>
      </c>
      <c r="X296" s="208">
        <f t="shared" si="224"/>
        <v>699</v>
      </c>
      <c r="Y296" s="208">
        <f t="shared" si="224"/>
        <v>720</v>
      </c>
      <c r="Z296" s="208">
        <f t="shared" si="224"/>
        <v>741</v>
      </c>
      <c r="AA296" s="208">
        <f t="shared" si="224"/>
        <v>763</v>
      </c>
      <c r="AB296" s="208">
        <f t="shared" si="224"/>
        <v>786</v>
      </c>
      <c r="AC296" s="208">
        <f t="shared" si="224"/>
        <v>810</v>
      </c>
      <c r="AD296" s="208">
        <f t="shared" si="224"/>
        <v>834</v>
      </c>
      <c r="AE296" s="208">
        <f t="shared" si="224"/>
        <v>859</v>
      </c>
      <c r="AF296" s="208">
        <f t="shared" si="224"/>
        <v>885</v>
      </c>
      <c r="AG296" s="208">
        <f t="shared" si="224"/>
        <v>911</v>
      </c>
      <c r="AH296" s="208">
        <f t="shared" si="224"/>
        <v>939</v>
      </c>
      <c r="AI296" s="208">
        <f t="shared" si="224"/>
        <v>967</v>
      </c>
      <c r="AJ296" s="208">
        <f t="shared" si="224"/>
        <v>996</v>
      </c>
      <c r="AK296" s="208">
        <f t="shared" si="224"/>
        <v>1026</v>
      </c>
      <c r="AL296" s="208">
        <f t="shared" si="224"/>
        <v>1057</v>
      </c>
      <c r="AM296" s="208">
        <f t="shared" si="224"/>
        <v>1088</v>
      </c>
      <c r="AN296" s="208">
        <f t="shared" si="224"/>
        <v>1121</v>
      </c>
      <c r="AO296" s="208">
        <f t="shared" si="224"/>
        <v>1155</v>
      </c>
      <c r="AP296" s="208">
        <f t="shared" si="224"/>
        <v>1189</v>
      </c>
      <c r="AQ296" s="208">
        <f t="shared" si="224"/>
        <v>1225</v>
      </c>
      <c r="AR296" s="208">
        <f t="shared" si="224"/>
        <v>1262</v>
      </c>
      <c r="AS296" s="208">
        <f t="shared" si="224"/>
        <v>1300</v>
      </c>
      <c r="AT296" s="208">
        <f t="shared" si="224"/>
        <v>1339</v>
      </c>
      <c r="AU296" s="208">
        <f t="shared" si="224"/>
        <v>1379</v>
      </c>
      <c r="AV296" s="208">
        <f t="shared" si="224"/>
        <v>1420</v>
      </c>
      <c r="AW296" s="208">
        <f t="shared" si="224"/>
        <v>1463</v>
      </c>
      <c r="AX296" s="208">
        <f t="shared" si="224"/>
        <v>1507</v>
      </c>
      <c r="AY296" s="208">
        <f t="shared" si="224"/>
        <v>1552</v>
      </c>
      <c r="AZ296" s="208">
        <f t="shared" si="224"/>
        <v>1598</v>
      </c>
      <c r="BA296" s="208">
        <f t="shared" si="224"/>
        <v>1646</v>
      </c>
      <c r="BB296" s="208">
        <f t="shared" si="224"/>
        <v>1696</v>
      </c>
      <c r="BC296" s="208">
        <f t="shared" si="224"/>
        <v>1746</v>
      </c>
      <c r="BD296" s="208">
        <f t="shared" si="224"/>
        <v>1799</v>
      </c>
      <c r="BE296" s="208">
        <f t="shared" si="224"/>
        <v>1853</v>
      </c>
      <c r="BF296" s="208">
        <f t="shared" si="224"/>
        <v>1908</v>
      </c>
      <c r="BG296" s="208">
        <f t="shared" si="224"/>
        <v>1966</v>
      </c>
      <c r="BH296" s="208">
        <f t="shared" si="224"/>
        <v>2025</v>
      </c>
      <c r="BI296" s="208">
        <f t="shared" si="224"/>
        <v>2085</v>
      </c>
      <c r="BJ296" s="208">
        <f t="shared" si="224"/>
        <v>2148</v>
      </c>
      <c r="BK296" s="208">
        <f t="shared" si="224"/>
        <v>2212</v>
      </c>
      <c r="BL296" s="208">
        <f t="shared" si="224"/>
        <v>2279</v>
      </c>
      <c r="BM296" s="208">
        <f t="shared" si="224"/>
        <v>2347</v>
      </c>
      <c r="BN296" s="208">
        <f t="shared" si="224"/>
        <v>2418</v>
      </c>
      <c r="BO296" s="208">
        <f t="shared" si="224"/>
        <v>2490</v>
      </c>
      <c r="BP296" s="208">
        <f t="shared" si="224"/>
        <v>2565</v>
      </c>
      <c r="BQ296" s="208">
        <f t="shared" si="224"/>
        <v>2642</v>
      </c>
    </row>
    <row r="297" spans="5:69" ht="16" customHeight="1">
      <c r="E297" s="317"/>
      <c r="F297" s="317"/>
      <c r="G297" s="317"/>
      <c r="H297" s="317"/>
      <c r="I297" s="229" t="s">
        <v>333</v>
      </c>
      <c r="J297" s="208">
        <f>ROUND(J264+J274+J284,0)</f>
        <v>20</v>
      </c>
      <c r="K297" s="208">
        <f t="shared" ref="K297:BQ297" si="225">ROUND(K264+K274+K284,0)</f>
        <v>20</v>
      </c>
      <c r="L297" s="208">
        <f t="shared" si="225"/>
        <v>21</v>
      </c>
      <c r="M297" s="208">
        <f t="shared" si="225"/>
        <v>21</v>
      </c>
      <c r="N297" s="208">
        <f t="shared" si="225"/>
        <v>22</v>
      </c>
      <c r="O297" s="208">
        <f t="shared" si="225"/>
        <v>22</v>
      </c>
      <c r="P297" s="208">
        <f t="shared" si="225"/>
        <v>23</v>
      </c>
      <c r="Q297" s="208">
        <f t="shared" si="225"/>
        <v>23</v>
      </c>
      <c r="R297" s="208">
        <f t="shared" si="225"/>
        <v>23</v>
      </c>
      <c r="S297" s="208">
        <f t="shared" si="225"/>
        <v>24</v>
      </c>
      <c r="T297" s="208">
        <f t="shared" si="225"/>
        <v>24</v>
      </c>
      <c r="U297" s="208">
        <f t="shared" si="225"/>
        <v>25</v>
      </c>
      <c r="V297" s="208">
        <f t="shared" si="225"/>
        <v>25</v>
      </c>
      <c r="W297" s="208">
        <f t="shared" si="225"/>
        <v>26</v>
      </c>
      <c r="X297" s="208">
        <f t="shared" si="225"/>
        <v>26</v>
      </c>
      <c r="Y297" s="208">
        <f t="shared" si="225"/>
        <v>27</v>
      </c>
      <c r="Z297" s="208">
        <f t="shared" si="225"/>
        <v>27</v>
      </c>
      <c r="AA297" s="208">
        <f t="shared" si="225"/>
        <v>28</v>
      </c>
      <c r="AB297" s="208">
        <f t="shared" si="225"/>
        <v>29</v>
      </c>
      <c r="AC297" s="208">
        <f t="shared" si="225"/>
        <v>29</v>
      </c>
      <c r="AD297" s="208">
        <f t="shared" si="225"/>
        <v>30</v>
      </c>
      <c r="AE297" s="208">
        <f t="shared" si="225"/>
        <v>30</v>
      </c>
      <c r="AF297" s="208">
        <f t="shared" si="225"/>
        <v>31</v>
      </c>
      <c r="AG297" s="208">
        <f t="shared" si="225"/>
        <v>32</v>
      </c>
      <c r="AH297" s="208">
        <f t="shared" si="225"/>
        <v>32</v>
      </c>
      <c r="AI297" s="208">
        <f t="shared" si="225"/>
        <v>33</v>
      </c>
      <c r="AJ297" s="208">
        <f t="shared" si="225"/>
        <v>33</v>
      </c>
      <c r="AK297" s="208">
        <f t="shared" si="225"/>
        <v>34</v>
      </c>
      <c r="AL297" s="208">
        <f t="shared" si="225"/>
        <v>35</v>
      </c>
      <c r="AM297" s="208">
        <f t="shared" si="225"/>
        <v>36</v>
      </c>
      <c r="AN297" s="208">
        <f t="shared" si="225"/>
        <v>36</v>
      </c>
      <c r="AO297" s="208">
        <f t="shared" si="225"/>
        <v>37</v>
      </c>
      <c r="AP297" s="208">
        <f t="shared" si="225"/>
        <v>38</v>
      </c>
      <c r="AQ297" s="208">
        <f t="shared" si="225"/>
        <v>38</v>
      </c>
      <c r="AR297" s="208">
        <f t="shared" si="225"/>
        <v>39</v>
      </c>
      <c r="AS297" s="208">
        <f t="shared" si="225"/>
        <v>40</v>
      </c>
      <c r="AT297" s="208">
        <f t="shared" si="225"/>
        <v>41</v>
      </c>
      <c r="AU297" s="208">
        <f t="shared" si="225"/>
        <v>42</v>
      </c>
      <c r="AV297" s="208">
        <f t="shared" si="225"/>
        <v>42</v>
      </c>
      <c r="AW297" s="208">
        <f t="shared" si="225"/>
        <v>43</v>
      </c>
      <c r="AX297" s="208">
        <f t="shared" si="225"/>
        <v>44</v>
      </c>
      <c r="AY297" s="208">
        <f t="shared" si="225"/>
        <v>45</v>
      </c>
      <c r="AZ297" s="208">
        <f t="shared" si="225"/>
        <v>46</v>
      </c>
      <c r="BA297" s="208">
        <f t="shared" si="225"/>
        <v>47</v>
      </c>
      <c r="BB297" s="208">
        <f t="shared" si="225"/>
        <v>48</v>
      </c>
      <c r="BC297" s="208">
        <f t="shared" si="225"/>
        <v>49</v>
      </c>
      <c r="BD297" s="208">
        <f t="shared" si="225"/>
        <v>50</v>
      </c>
      <c r="BE297" s="208">
        <f t="shared" si="225"/>
        <v>51</v>
      </c>
      <c r="BF297" s="208">
        <f t="shared" si="225"/>
        <v>52</v>
      </c>
      <c r="BG297" s="208">
        <f t="shared" si="225"/>
        <v>53</v>
      </c>
      <c r="BH297" s="208">
        <f t="shared" si="225"/>
        <v>54</v>
      </c>
      <c r="BI297" s="208">
        <f t="shared" si="225"/>
        <v>55</v>
      </c>
      <c r="BJ297" s="208">
        <f t="shared" si="225"/>
        <v>56</v>
      </c>
      <c r="BK297" s="208">
        <f t="shared" si="225"/>
        <v>57</v>
      </c>
      <c r="BL297" s="208">
        <f t="shared" si="225"/>
        <v>58</v>
      </c>
      <c r="BM297" s="208">
        <f t="shared" si="225"/>
        <v>59</v>
      </c>
      <c r="BN297" s="208">
        <f t="shared" si="225"/>
        <v>61</v>
      </c>
      <c r="BO297" s="208">
        <f t="shared" si="225"/>
        <v>62</v>
      </c>
      <c r="BP297" s="208">
        <f t="shared" si="225"/>
        <v>63</v>
      </c>
      <c r="BQ297" s="208">
        <f t="shared" si="225"/>
        <v>64</v>
      </c>
    </row>
    <row r="298" spans="5:69" ht="16" customHeight="1">
      <c r="E298" s="317"/>
      <c r="F298" s="317"/>
      <c r="G298" s="317"/>
      <c r="H298" s="317"/>
      <c r="I298" s="229" t="s">
        <v>294</v>
      </c>
      <c r="J298" s="208">
        <f>ROUND(J272+J282+J292,0)</f>
        <v>253</v>
      </c>
      <c r="K298" s="208">
        <f t="shared" ref="K298:BQ298" si="226">ROUND(K272+K282+K292,0)</f>
        <v>379</v>
      </c>
      <c r="L298" s="208">
        <f t="shared" si="226"/>
        <v>451</v>
      </c>
      <c r="M298" s="208">
        <f t="shared" si="226"/>
        <v>496</v>
      </c>
      <c r="N298" s="208">
        <f t="shared" si="226"/>
        <v>526</v>
      </c>
      <c r="O298" s="208">
        <f t="shared" si="226"/>
        <v>550</v>
      </c>
      <c r="P298" s="208">
        <f t="shared" si="226"/>
        <v>570</v>
      </c>
      <c r="Q298" s="208">
        <f t="shared" si="226"/>
        <v>589</v>
      </c>
      <c r="R298" s="208">
        <f t="shared" si="226"/>
        <v>607</v>
      </c>
      <c r="S298" s="208">
        <f t="shared" si="226"/>
        <v>626</v>
      </c>
      <c r="T298" s="208">
        <f t="shared" si="226"/>
        <v>645</v>
      </c>
      <c r="U298" s="208">
        <f t="shared" si="226"/>
        <v>664</v>
      </c>
      <c r="V298" s="208">
        <f t="shared" si="226"/>
        <v>684</v>
      </c>
      <c r="W298" s="208">
        <f t="shared" si="226"/>
        <v>704</v>
      </c>
      <c r="X298" s="208">
        <f t="shared" si="226"/>
        <v>725</v>
      </c>
      <c r="Y298" s="208">
        <f t="shared" si="226"/>
        <v>746</v>
      </c>
      <c r="Z298" s="208">
        <f t="shared" si="226"/>
        <v>769</v>
      </c>
      <c r="AA298" s="208">
        <f t="shared" si="226"/>
        <v>791</v>
      </c>
      <c r="AB298" s="208">
        <f t="shared" si="226"/>
        <v>815</v>
      </c>
      <c r="AC298" s="208">
        <f t="shared" si="226"/>
        <v>839</v>
      </c>
      <c r="AD298" s="208">
        <f t="shared" si="226"/>
        <v>864</v>
      </c>
      <c r="AE298" s="208">
        <f t="shared" si="226"/>
        <v>889</v>
      </c>
      <c r="AF298" s="208">
        <f t="shared" si="226"/>
        <v>916</v>
      </c>
      <c r="AG298" s="208">
        <f t="shared" si="226"/>
        <v>943</v>
      </c>
      <c r="AH298" s="208">
        <f t="shared" si="226"/>
        <v>971</v>
      </c>
      <c r="AI298" s="208">
        <f t="shared" si="226"/>
        <v>1000</v>
      </c>
      <c r="AJ298" s="208">
        <f t="shared" si="226"/>
        <v>1029</v>
      </c>
      <c r="AK298" s="208">
        <f t="shared" si="226"/>
        <v>1060</v>
      </c>
      <c r="AL298" s="208">
        <f t="shared" si="226"/>
        <v>1091</v>
      </c>
      <c r="AM298" s="208">
        <f t="shared" si="226"/>
        <v>1124</v>
      </c>
      <c r="AN298" s="208">
        <f t="shared" si="226"/>
        <v>1157</v>
      </c>
      <c r="AO298" s="208">
        <f t="shared" si="226"/>
        <v>1192</v>
      </c>
      <c r="AP298" s="208">
        <f t="shared" si="226"/>
        <v>1227</v>
      </c>
      <c r="AQ298" s="208">
        <f t="shared" si="226"/>
        <v>1263</v>
      </c>
      <c r="AR298" s="208">
        <f t="shared" si="226"/>
        <v>1301</v>
      </c>
      <c r="AS298" s="208">
        <f t="shared" si="226"/>
        <v>1340</v>
      </c>
      <c r="AT298" s="208">
        <f t="shared" si="226"/>
        <v>1379</v>
      </c>
      <c r="AU298" s="208">
        <f t="shared" si="226"/>
        <v>1420</v>
      </c>
      <c r="AV298" s="208">
        <f t="shared" si="226"/>
        <v>1462</v>
      </c>
      <c r="AW298" s="208">
        <f t="shared" si="226"/>
        <v>1506</v>
      </c>
      <c r="AX298" s="208">
        <f t="shared" si="226"/>
        <v>1551</v>
      </c>
      <c r="AY298" s="208">
        <f t="shared" si="226"/>
        <v>1597</v>
      </c>
      <c r="AZ298" s="208">
        <f t="shared" si="226"/>
        <v>1644</v>
      </c>
      <c r="BA298" s="208">
        <f t="shared" si="226"/>
        <v>1693</v>
      </c>
      <c r="BB298" s="208">
        <f t="shared" si="226"/>
        <v>1743</v>
      </c>
      <c r="BC298" s="208">
        <f t="shared" si="226"/>
        <v>1795</v>
      </c>
      <c r="BD298" s="208">
        <f t="shared" si="226"/>
        <v>1849</v>
      </c>
      <c r="BE298" s="208">
        <f t="shared" si="226"/>
        <v>1904</v>
      </c>
      <c r="BF298" s="208">
        <f t="shared" si="226"/>
        <v>1960</v>
      </c>
      <c r="BG298" s="208">
        <f t="shared" si="226"/>
        <v>2018</v>
      </c>
      <c r="BH298" s="208">
        <f t="shared" si="226"/>
        <v>2078</v>
      </c>
      <c r="BI298" s="208">
        <f t="shared" si="226"/>
        <v>2140</v>
      </c>
      <c r="BJ298" s="208">
        <f t="shared" si="226"/>
        <v>2204</v>
      </c>
      <c r="BK298" s="208">
        <f t="shared" si="226"/>
        <v>2270</v>
      </c>
      <c r="BL298" s="208">
        <f t="shared" si="226"/>
        <v>2337</v>
      </c>
      <c r="BM298" s="208">
        <f t="shared" si="226"/>
        <v>2407</v>
      </c>
      <c r="BN298" s="208">
        <f t="shared" si="226"/>
        <v>2478</v>
      </c>
      <c r="BO298" s="208">
        <f t="shared" si="226"/>
        <v>2552</v>
      </c>
      <c r="BP298" s="208">
        <f t="shared" si="226"/>
        <v>2628</v>
      </c>
      <c r="BQ298" s="208">
        <f t="shared" si="226"/>
        <v>2706</v>
      </c>
    </row>
    <row r="299" spans="5:69" ht="16" customHeight="1">
      <c r="E299" s="317"/>
      <c r="F299" s="317"/>
      <c r="G299" s="317"/>
      <c r="H299" s="317"/>
      <c r="I299" s="229" t="s">
        <v>346</v>
      </c>
      <c r="J299" s="202">
        <f>J22+J36+J48+J61+J74+J87+J106+J120+J132+J145+J158+J171+J190+J204+J216+J229+J242+J255</f>
        <v>480852.63639134413</v>
      </c>
      <c r="K299" s="202">
        <f>K22+K36+K48+K61+K74+K87+K106+K120+K132+K145+K158+K171+K190+K204+K216+K229+K242+K255</f>
        <v>725993.19612026471</v>
      </c>
      <c r="L299" s="202">
        <f t="shared" ref="L299:BQ299" si="227">L22+L36+L48+L61+L74+L87+L106+L120+L132+L145+L158+L171+L190+L204+L216+L229+L242+L255</f>
        <v>853323.93557222071</v>
      </c>
      <c r="M299" s="202">
        <f t="shared" si="227"/>
        <v>921796.43605812162</v>
      </c>
      <c r="N299" s="202">
        <f t="shared" si="227"/>
        <v>960886.94579393452</v>
      </c>
      <c r="O299" s="202">
        <f t="shared" si="227"/>
        <v>985334.05093404581</v>
      </c>
      <c r="P299" s="202">
        <f t="shared" si="227"/>
        <v>1002507.5111319161</v>
      </c>
      <c r="Q299" s="202">
        <f t="shared" si="227"/>
        <v>1016092.6773648208</v>
      </c>
      <c r="R299" s="202">
        <f t="shared" si="227"/>
        <v>1027932.7008910658</v>
      </c>
      <c r="S299" s="202">
        <f t="shared" si="227"/>
        <v>1038949.637773881</v>
      </c>
      <c r="T299" s="202">
        <f t="shared" si="227"/>
        <v>1049605.0011890959</v>
      </c>
      <c r="U299" s="202">
        <f t="shared" si="227"/>
        <v>1060130.0376251559</v>
      </c>
      <c r="V299" s="202">
        <f t="shared" si="227"/>
        <v>1070640.8650297602</v>
      </c>
      <c r="W299" s="202">
        <f t="shared" si="227"/>
        <v>1081196.0419302708</v>
      </c>
      <c r="X299" s="202">
        <f t="shared" si="227"/>
        <v>1091825.3520414606</v>
      </c>
      <c r="Y299" s="202">
        <f t="shared" si="227"/>
        <v>1102544.1966174119</v>
      </c>
      <c r="Z299" s="202">
        <f t="shared" si="227"/>
        <v>1113360.790675943</v>
      </c>
      <c r="AA299" s="202">
        <f t="shared" si="227"/>
        <v>1124279.7611597897</v>
      </c>
      <c r="AB299" s="202">
        <f t="shared" si="227"/>
        <v>1135303.9460666326</v>
      </c>
      <c r="AC299" s="202">
        <f t="shared" si="227"/>
        <v>1146435.2940640415</v>
      </c>
      <c r="AD299" s="202">
        <f t="shared" si="227"/>
        <v>1157675.3143473612</v>
      </c>
      <c r="AE299" s="202">
        <f t="shared" si="227"/>
        <v>1169025.3016195635</v>
      </c>
      <c r="AF299" s="202">
        <f t="shared" si="227"/>
        <v>1180486.4486325849</v>
      </c>
      <c r="AG299" s="202">
        <f t="shared" si="227"/>
        <v>1192059.9025099075</v>
      </c>
      <c r="AH299" s="202">
        <f t="shared" si="227"/>
        <v>1203746.7929602708</v>
      </c>
      <c r="AI299" s="202">
        <f t="shared" si="227"/>
        <v>1215548.2464374658</v>
      </c>
      <c r="AJ299" s="202">
        <f t="shared" si="227"/>
        <v>1227465.3932736837</v>
      </c>
      <c r="AK299" s="202">
        <f t="shared" si="227"/>
        <v>1239499.3713001744</v>
      </c>
      <c r="AL299" s="202">
        <f t="shared" si="227"/>
        <v>1251651.32771208</v>
      </c>
      <c r="AM299" s="202">
        <f t="shared" si="227"/>
        <v>1263922.4200558958</v>
      </c>
      <c r="AN299" s="202">
        <f t="shared" si="227"/>
        <v>1276313.8167787825</v>
      </c>
      <c r="AO299" s="202">
        <f t="shared" si="227"/>
        <v>1288826.6975593516</v>
      </c>
      <c r="AP299" s="202">
        <f t="shared" si="227"/>
        <v>1301462.2535297337</v>
      </c>
      <c r="AQ299" s="202">
        <f t="shared" si="227"/>
        <v>1314221.6874438473</v>
      </c>
      <c r="AR299" s="202">
        <f t="shared" si="227"/>
        <v>1327106.2138193252</v>
      </c>
      <c r="AS299" s="202">
        <f t="shared" si="227"/>
        <v>1340117.0590668428</v>
      </c>
      <c r="AT299" s="202">
        <f t="shared" si="227"/>
        <v>1353255.4616137112</v>
      </c>
      <c r="AU299" s="202">
        <f t="shared" si="227"/>
        <v>1366522.6720251869</v>
      </c>
      <c r="AV299" s="202">
        <f t="shared" si="227"/>
        <v>1379919.9531252231</v>
      </c>
      <c r="AW299" s="202">
        <f t="shared" si="227"/>
        <v>1393448.5801175216</v>
      </c>
      <c r="AX299" s="202">
        <f t="shared" si="227"/>
        <v>1407109.8407073461</v>
      </c>
      <c r="AY299" s="202">
        <f t="shared" si="227"/>
        <v>1420905.0352243034</v>
      </c>
      <c r="AZ299" s="202">
        <f t="shared" si="227"/>
        <v>1434835.4767462199</v>
      </c>
      <c r="BA299" s="202">
        <f t="shared" si="227"/>
        <v>1448902.4912241786</v>
      </c>
      <c r="BB299" s="202">
        <f t="shared" si="227"/>
        <v>1463107.4176087566</v>
      </c>
      <c r="BC299" s="202">
        <f t="shared" si="227"/>
        <v>1477451.6079774834</v>
      </c>
      <c r="BD299" s="202">
        <f t="shared" si="227"/>
        <v>1491936.4276635444</v>
      </c>
      <c r="BE299" s="202">
        <f t="shared" si="227"/>
        <v>1506563.2553857393</v>
      </c>
      <c r="BF299" s="202">
        <f t="shared" si="227"/>
        <v>1521333.4833797188</v>
      </c>
      <c r="BG299" s="202">
        <f t="shared" si="227"/>
        <v>1536248.5175305009</v>
      </c>
      <c r="BH299" s="202">
        <f t="shared" si="227"/>
        <v>1551309.7775062912</v>
      </c>
      <c r="BI299" s="202">
        <f t="shared" si="227"/>
        <v>1566518.6968936075</v>
      </c>
      <c r="BJ299" s="202">
        <f t="shared" si="227"/>
        <v>1581876.7233337411</v>
      </c>
      <c r="BK299" s="202">
        <f t="shared" si="227"/>
        <v>1597385.3186605428</v>
      </c>
      <c r="BL299" s="202">
        <f t="shared" si="227"/>
        <v>1613045.959039568</v>
      </c>
      <c r="BM299" s="202">
        <f t="shared" si="227"/>
        <v>1628860.1351085834</v>
      </c>
      <c r="BN299" s="202">
        <f t="shared" si="227"/>
        <v>1644829.3521194516</v>
      </c>
      <c r="BO299" s="202">
        <f t="shared" si="227"/>
        <v>1660955.130081407</v>
      </c>
      <c r="BP299" s="202">
        <f t="shared" si="227"/>
        <v>1677239.0039057343</v>
      </c>
      <c r="BQ299" s="202">
        <f t="shared" si="227"/>
        <v>1693682.5235518692</v>
      </c>
    </row>
    <row r="300" spans="5:69" ht="16" customHeight="1">
      <c r="E300" s="317"/>
      <c r="F300" s="317"/>
      <c r="G300" s="317"/>
      <c r="H300" s="317"/>
      <c r="I300" s="229" t="s">
        <v>447</v>
      </c>
      <c r="J300" s="202">
        <f t="shared" ref="J300:BQ302" si="228">J265+J275+J285</f>
        <v>200506.47668393783</v>
      </c>
      <c r="K300" s="202">
        <f t="shared" si="228"/>
        <v>308779.97409326432</v>
      </c>
      <c r="L300" s="202">
        <f t="shared" si="228"/>
        <v>370195.10790155444</v>
      </c>
      <c r="M300" s="202">
        <f t="shared" si="228"/>
        <v>407898.34577720216</v>
      </c>
      <c r="N300" s="202">
        <f t="shared" si="228"/>
        <v>433699.96231620474</v>
      </c>
      <c r="O300" s="202">
        <f t="shared" si="228"/>
        <v>453628.94093019108</v>
      </c>
      <c r="P300" s="202">
        <f t="shared" si="228"/>
        <v>470765.97882779187</v>
      </c>
      <c r="Q300" s="202">
        <f t="shared" si="228"/>
        <v>486688.32472417009</v>
      </c>
      <c r="R300" s="202">
        <f t="shared" si="228"/>
        <v>502206.65139698284</v>
      </c>
      <c r="S300" s="202">
        <f t="shared" si="228"/>
        <v>517740.86617374711</v>
      </c>
      <c r="T300" s="202">
        <f t="shared" si="228"/>
        <v>533511.77992873546</v>
      </c>
      <c r="U300" s="202">
        <f t="shared" si="228"/>
        <v>549638.86408918316</v>
      </c>
      <c r="V300" s="202">
        <f t="shared" si="228"/>
        <v>566190.11270077736</v>
      </c>
      <c r="W300" s="202">
        <f t="shared" si="228"/>
        <v>583207.47825314919</v>
      </c>
      <c r="X300" s="202">
        <f t="shared" si="228"/>
        <v>600719.85030813154</v>
      </c>
      <c r="Y300" s="202">
        <f t="shared" si="228"/>
        <v>618749.68114814337</v>
      </c>
      <c r="Z300" s="202">
        <f t="shared" si="228"/>
        <v>637316.37160127913</v>
      </c>
      <c r="AA300" s="202">
        <f t="shared" si="228"/>
        <v>656438.00475885021</v>
      </c>
      <c r="AB300" s="202">
        <f t="shared" si="228"/>
        <v>676132.23732647754</v>
      </c>
      <c r="AC300" s="202">
        <f t="shared" si="228"/>
        <v>696416.76158295106</v>
      </c>
      <c r="AD300" s="202">
        <f t="shared" si="228"/>
        <v>717309.54857014609</v>
      </c>
      <c r="AE300" s="202">
        <f t="shared" si="228"/>
        <v>738828.97993850079</v>
      </c>
      <c r="AF300" s="202">
        <f t="shared" si="228"/>
        <v>760993.92324139352</v>
      </c>
      <c r="AG300" s="202">
        <f t="shared" si="228"/>
        <v>783823.77863005153</v>
      </c>
      <c r="AH300" s="202">
        <f t="shared" si="228"/>
        <v>807338.51121157547</v>
      </c>
      <c r="AI300" s="202">
        <f t="shared" si="228"/>
        <v>831558.67635146005</v>
      </c>
      <c r="AJ300" s="202">
        <f t="shared" si="228"/>
        <v>856505.44164180802</v>
      </c>
      <c r="AK300" s="202">
        <f t="shared" si="228"/>
        <v>882200.60744096222</v>
      </c>
      <c r="AL300" s="202">
        <f t="shared" si="228"/>
        <v>908666.62696463999</v>
      </c>
      <c r="AM300" s="202">
        <f t="shared" si="228"/>
        <v>935926.62643680815</v>
      </c>
      <c r="AN300" s="202">
        <f t="shared" si="228"/>
        <v>964004.42556815944</v>
      </c>
      <c r="AO300" s="202">
        <f t="shared" si="228"/>
        <v>992924.55850771023</v>
      </c>
      <c r="AP300" s="202">
        <f t="shared" si="228"/>
        <v>1022712.2953509192</v>
      </c>
      <c r="AQ300" s="202">
        <f t="shared" si="228"/>
        <v>1053393.6642563157</v>
      </c>
      <c r="AR300" s="202">
        <f t="shared" si="228"/>
        <v>1084995.4742068883</v>
      </c>
      <c r="AS300" s="202">
        <f t="shared" si="228"/>
        <v>1117545.3384447657</v>
      </c>
      <c r="AT300" s="202">
        <f t="shared" si="228"/>
        <v>1151071.6986040606</v>
      </c>
      <c r="AU300" s="202">
        <f t="shared" si="228"/>
        <v>1185603.8495652177</v>
      </c>
      <c r="AV300" s="202">
        <f t="shared" si="228"/>
        <v>1221171.9650537223</v>
      </c>
      <c r="AW300" s="202">
        <f t="shared" si="228"/>
        <v>1257807.1240061237</v>
      </c>
      <c r="AX300" s="202">
        <f t="shared" si="228"/>
        <v>1295541.3377267101</v>
      </c>
      <c r="AY300" s="202">
        <f t="shared" si="228"/>
        <v>1334407.5778587167</v>
      </c>
      <c r="AZ300" s="202">
        <f t="shared" si="228"/>
        <v>1374439.8051945828</v>
      </c>
      <c r="BA300" s="202">
        <f t="shared" si="228"/>
        <v>1415672.9993504738</v>
      </c>
      <c r="BB300" s="202">
        <f t="shared" si="228"/>
        <v>1458143.1893310151</v>
      </c>
      <c r="BC300" s="202">
        <f t="shared" si="228"/>
        <v>1501887.4850109597</v>
      </c>
      <c r="BD300" s="202">
        <f t="shared" si="228"/>
        <v>1546944.1095612952</v>
      </c>
      <c r="BE300" s="202">
        <f t="shared" si="228"/>
        <v>1593352.432848138</v>
      </c>
      <c r="BF300" s="202">
        <f t="shared" si="228"/>
        <v>1641153.0058335843</v>
      </c>
      <c r="BG300" s="202">
        <f t="shared" si="228"/>
        <v>1690387.5960085923</v>
      </c>
      <c r="BH300" s="202">
        <f t="shared" si="228"/>
        <v>1741099.2238888508</v>
      </c>
      <c r="BI300" s="202">
        <f t="shared" si="228"/>
        <v>1793332.2006055163</v>
      </c>
      <c r="BJ300" s="202">
        <f t="shared" si="228"/>
        <v>1847132.1666236827</v>
      </c>
      <c r="BK300" s="202">
        <f t="shared" si="228"/>
        <v>1902546.1316223931</v>
      </c>
      <c r="BL300" s="202">
        <f t="shared" si="228"/>
        <v>1959622.515571065</v>
      </c>
      <c r="BM300" s="202">
        <f t="shared" si="228"/>
        <v>2018411.1910381969</v>
      </c>
      <c r="BN300" s="202">
        <f t="shared" si="228"/>
        <v>2078963.5267693424</v>
      </c>
      <c r="BO300" s="202">
        <f t="shared" si="228"/>
        <v>2141332.432572423</v>
      </c>
      <c r="BP300" s="202">
        <f t="shared" si="228"/>
        <v>2205572.4055495951</v>
      </c>
      <c r="BQ300" s="202">
        <f t="shared" si="228"/>
        <v>2271739.5777160837</v>
      </c>
    </row>
    <row r="301" spans="5:69" ht="16" customHeight="1">
      <c r="E301" s="317"/>
      <c r="F301" s="317"/>
      <c r="G301" s="317"/>
      <c r="H301" s="317"/>
      <c r="I301" s="229" t="s">
        <v>448</v>
      </c>
      <c r="J301" s="202">
        <f t="shared" si="228"/>
        <v>155440.41450777202</v>
      </c>
      <c r="K301" s="202">
        <f t="shared" si="228"/>
        <v>160103.62694300516</v>
      </c>
      <c r="L301" s="202">
        <f t="shared" si="228"/>
        <v>164906.73575129535</v>
      </c>
      <c r="M301" s="202">
        <f t="shared" si="228"/>
        <v>169853.93782383422</v>
      </c>
      <c r="N301" s="202">
        <f t="shared" si="228"/>
        <v>174949.55595854926</v>
      </c>
      <c r="O301" s="202">
        <f t="shared" si="228"/>
        <v>180198.04263730571</v>
      </c>
      <c r="P301" s="202">
        <f t="shared" si="228"/>
        <v>185603.98391642497</v>
      </c>
      <c r="Q301" s="202">
        <f t="shared" si="228"/>
        <v>191172.10343391768</v>
      </c>
      <c r="R301" s="202">
        <f t="shared" si="228"/>
        <v>196907.2665369352</v>
      </c>
      <c r="S301" s="202">
        <f t="shared" si="228"/>
        <v>202814.48453304332</v>
      </c>
      <c r="T301" s="202">
        <f t="shared" si="228"/>
        <v>208898.91906903451</v>
      </c>
      <c r="U301" s="202">
        <f t="shared" si="228"/>
        <v>215165.88664110564</v>
      </c>
      <c r="V301" s="202">
        <f t="shared" si="228"/>
        <v>221620.86324033875</v>
      </c>
      <c r="W301" s="202">
        <f t="shared" si="228"/>
        <v>228269.48913754901</v>
      </c>
      <c r="X301" s="202">
        <f t="shared" si="228"/>
        <v>235117.57381167542</v>
      </c>
      <c r="Y301" s="202">
        <f t="shared" si="228"/>
        <v>242171.10102602572</v>
      </c>
      <c r="Z301" s="202">
        <f t="shared" si="228"/>
        <v>249436.23405680642</v>
      </c>
      <c r="AA301" s="202">
        <f t="shared" si="228"/>
        <v>256919.32107851066</v>
      </c>
      <c r="AB301" s="202">
        <f t="shared" si="228"/>
        <v>264626.90071086597</v>
      </c>
      <c r="AC301" s="202">
        <f t="shared" si="228"/>
        <v>272565.70773219201</v>
      </c>
      <c r="AD301" s="202">
        <f t="shared" si="228"/>
        <v>280742.67896415771</v>
      </c>
      <c r="AE301" s="202">
        <f t="shared" si="228"/>
        <v>289164.95933308243</v>
      </c>
      <c r="AF301" s="202">
        <f t="shared" si="228"/>
        <v>297839.90811307495</v>
      </c>
      <c r="AG301" s="202">
        <f t="shared" si="228"/>
        <v>306775.10535646707</v>
      </c>
      <c r="AH301" s="202">
        <f t="shared" si="228"/>
        <v>315978.35851716116</v>
      </c>
      <c r="AI301" s="202">
        <f t="shared" si="228"/>
        <v>325457.70927267597</v>
      </c>
      <c r="AJ301" s="202">
        <f t="shared" si="228"/>
        <v>335221.44055085629</v>
      </c>
      <c r="AK301" s="202">
        <f t="shared" si="228"/>
        <v>345278.08376738196</v>
      </c>
      <c r="AL301" s="202">
        <f t="shared" si="228"/>
        <v>355636.42628040339</v>
      </c>
      <c r="AM301" s="202">
        <f t="shared" si="228"/>
        <v>366305.51906881563</v>
      </c>
      <c r="AN301" s="202">
        <f t="shared" si="228"/>
        <v>377294.68464087998</v>
      </c>
      <c r="AO301" s="202">
        <f t="shared" si="228"/>
        <v>388613.52518010646</v>
      </c>
      <c r="AP301" s="202">
        <f t="shared" si="228"/>
        <v>400271.93093550968</v>
      </c>
      <c r="AQ301" s="202">
        <f t="shared" si="228"/>
        <v>412280.0888635749</v>
      </c>
      <c r="AR301" s="202">
        <f t="shared" si="228"/>
        <v>424648.4915294823</v>
      </c>
      <c r="AS301" s="202">
        <f t="shared" si="228"/>
        <v>437387.9462753667</v>
      </c>
      <c r="AT301" s="202">
        <f t="shared" si="228"/>
        <v>450509.58466362779</v>
      </c>
      <c r="AU301" s="202">
        <f t="shared" si="228"/>
        <v>464024.87220353645</v>
      </c>
      <c r="AV301" s="202">
        <f t="shared" si="228"/>
        <v>477945.61836964265</v>
      </c>
      <c r="AW301" s="202">
        <f t="shared" si="228"/>
        <v>492283.98692073202</v>
      </c>
      <c r="AX301" s="202">
        <f t="shared" si="228"/>
        <v>507052.50652835396</v>
      </c>
      <c r="AY301" s="202">
        <f t="shared" si="228"/>
        <v>522264.08172420447</v>
      </c>
      <c r="AZ301" s="202">
        <f t="shared" si="228"/>
        <v>537932.00417593075</v>
      </c>
      <c r="BA301" s="202">
        <f t="shared" si="228"/>
        <v>554069.96430120862</v>
      </c>
      <c r="BB301" s="202">
        <f t="shared" si="228"/>
        <v>570692.06323024491</v>
      </c>
      <c r="BC301" s="202">
        <f t="shared" si="228"/>
        <v>587812.82512715249</v>
      </c>
      <c r="BD301" s="202">
        <f t="shared" si="228"/>
        <v>605447.20988096669</v>
      </c>
      <c r="BE301" s="202">
        <f t="shared" si="228"/>
        <v>623610.62617739581</v>
      </c>
      <c r="BF301" s="202">
        <f t="shared" si="228"/>
        <v>642318.94496271759</v>
      </c>
      <c r="BG301" s="202">
        <f t="shared" si="228"/>
        <v>661588.51331159903</v>
      </c>
      <c r="BH301" s="202">
        <f t="shared" si="228"/>
        <v>681436.16871094715</v>
      </c>
      <c r="BI301" s="202">
        <f t="shared" si="228"/>
        <v>701879.25377227564</v>
      </c>
      <c r="BJ301" s="202">
        <f t="shared" si="228"/>
        <v>722935.63138544408</v>
      </c>
      <c r="BK301" s="202">
        <f t="shared" si="228"/>
        <v>744623.70032700733</v>
      </c>
      <c r="BL301" s="202">
        <f t="shared" si="228"/>
        <v>766962.41133681755</v>
      </c>
      <c r="BM301" s="202">
        <f t="shared" si="228"/>
        <v>789971.28367692232</v>
      </c>
      <c r="BN301" s="202">
        <f t="shared" si="228"/>
        <v>813670.42218722985</v>
      </c>
      <c r="BO301" s="202">
        <f t="shared" si="228"/>
        <v>838080.53485284664</v>
      </c>
      <c r="BP301" s="202">
        <f t="shared" si="228"/>
        <v>863222.95089843217</v>
      </c>
      <c r="BQ301" s="202">
        <f t="shared" si="228"/>
        <v>889119.63942538504</v>
      </c>
    </row>
    <row r="302" spans="5:69" ht="16" customHeight="1">
      <c r="E302" s="317"/>
      <c r="F302" s="317"/>
      <c r="G302" s="317"/>
      <c r="H302" s="317"/>
      <c r="I302" s="229" t="s">
        <v>449</v>
      </c>
      <c r="J302" s="202">
        <f t="shared" si="228"/>
        <v>45066.062176165811</v>
      </c>
      <c r="K302" s="202">
        <f t="shared" si="228"/>
        <v>148676.34715025907</v>
      </c>
      <c r="L302" s="202">
        <f t="shared" si="228"/>
        <v>205288.37215025909</v>
      </c>
      <c r="M302" s="202">
        <f t="shared" si="228"/>
        <v>238044.40795336786</v>
      </c>
      <c r="N302" s="202">
        <f t="shared" si="228"/>
        <v>258750.40635765548</v>
      </c>
      <c r="O302" s="202">
        <f t="shared" si="228"/>
        <v>273430.89829288528</v>
      </c>
      <c r="P302" s="202">
        <f t="shared" si="228"/>
        <v>285161.99491136696</v>
      </c>
      <c r="Q302" s="202">
        <f t="shared" si="228"/>
        <v>295516.2212902524</v>
      </c>
      <c r="R302" s="202">
        <f t="shared" si="228"/>
        <v>305299.38486004766</v>
      </c>
      <c r="S302" s="202">
        <f t="shared" si="228"/>
        <v>314926.38164070382</v>
      </c>
      <c r="T302" s="202">
        <f t="shared" si="228"/>
        <v>324612.86085970094</v>
      </c>
      <c r="U302" s="202">
        <f t="shared" si="228"/>
        <v>334472.97744807764</v>
      </c>
      <c r="V302" s="202">
        <f t="shared" si="228"/>
        <v>344569.2494604385</v>
      </c>
      <c r="W302" s="202">
        <f t="shared" si="228"/>
        <v>354937.98911560036</v>
      </c>
      <c r="X302" s="202">
        <f t="shared" si="228"/>
        <v>365602.27649645618</v>
      </c>
      <c r="Y302" s="202">
        <f t="shared" si="228"/>
        <v>376578.58012211759</v>
      </c>
      <c r="Z302" s="202">
        <f t="shared" si="228"/>
        <v>387880.13754447264</v>
      </c>
      <c r="AA302" s="202">
        <f t="shared" si="228"/>
        <v>399518.6836803396</v>
      </c>
      <c r="AB302" s="202">
        <f t="shared" si="228"/>
        <v>411505.33661561151</v>
      </c>
      <c r="AC302" s="202">
        <f t="shared" si="228"/>
        <v>423851.05385075917</v>
      </c>
      <c r="AD302" s="202">
        <f t="shared" si="228"/>
        <v>436566.8696059885</v>
      </c>
      <c r="AE302" s="202">
        <f t="shared" si="228"/>
        <v>449664.02060541837</v>
      </c>
      <c r="AF302" s="202">
        <f t="shared" si="228"/>
        <v>463154.01512831863</v>
      </c>
      <c r="AG302" s="202">
        <f t="shared" si="228"/>
        <v>477048.67327358434</v>
      </c>
      <c r="AH302" s="202">
        <f t="shared" si="228"/>
        <v>491360.15269441431</v>
      </c>
      <c r="AI302" s="202">
        <f t="shared" si="228"/>
        <v>506100.96707878402</v>
      </c>
      <c r="AJ302" s="202">
        <f t="shared" si="228"/>
        <v>521284.00109095167</v>
      </c>
      <c r="AK302" s="202">
        <f t="shared" si="228"/>
        <v>536922.52367358026</v>
      </c>
      <c r="AL302" s="202">
        <f t="shared" si="228"/>
        <v>553030.20068423671</v>
      </c>
      <c r="AM302" s="202">
        <f t="shared" si="228"/>
        <v>569621.10736799287</v>
      </c>
      <c r="AN302" s="202">
        <f t="shared" si="228"/>
        <v>586709.74092727946</v>
      </c>
      <c r="AO302" s="202">
        <f t="shared" si="228"/>
        <v>604311.0333276036</v>
      </c>
      <c r="AP302" s="202">
        <f t="shared" si="228"/>
        <v>622440.36441540974</v>
      </c>
      <c r="AQ302" s="202">
        <f t="shared" si="228"/>
        <v>641113.57539274078</v>
      </c>
      <c r="AR302" s="202">
        <f t="shared" si="228"/>
        <v>660346.98267740617</v>
      </c>
      <c r="AS302" s="202">
        <f t="shared" si="228"/>
        <v>680157.39216939884</v>
      </c>
      <c r="AT302" s="202">
        <f t="shared" si="228"/>
        <v>700562.11394043267</v>
      </c>
      <c r="AU302" s="202">
        <f t="shared" si="228"/>
        <v>721578.97736168117</v>
      </c>
      <c r="AV302" s="202">
        <f t="shared" si="228"/>
        <v>743226.34668407985</v>
      </c>
      <c r="AW302" s="202">
        <f t="shared" si="228"/>
        <v>765523.13708539167</v>
      </c>
      <c r="AX302" s="202">
        <f t="shared" si="228"/>
        <v>788488.83119835611</v>
      </c>
      <c r="AY302" s="202">
        <f t="shared" si="228"/>
        <v>812143.49613451201</v>
      </c>
      <c r="AZ302" s="202">
        <f t="shared" si="228"/>
        <v>836507.80101865227</v>
      </c>
      <c r="BA302" s="202">
        <f t="shared" si="228"/>
        <v>861603.03504926502</v>
      </c>
      <c r="BB302" s="202">
        <f t="shared" si="228"/>
        <v>887451.12610077031</v>
      </c>
      <c r="BC302" s="202">
        <f t="shared" si="228"/>
        <v>914074.6598838073</v>
      </c>
      <c r="BD302" s="202">
        <f t="shared" si="228"/>
        <v>941496.89968032879</v>
      </c>
      <c r="BE302" s="202">
        <f t="shared" si="228"/>
        <v>969741.80667074211</v>
      </c>
      <c r="BF302" s="202">
        <f t="shared" si="228"/>
        <v>998834.06087086652</v>
      </c>
      <c r="BG302" s="202">
        <f t="shared" si="228"/>
        <v>1028799.0826969934</v>
      </c>
      <c r="BH302" s="202">
        <f t="shared" si="228"/>
        <v>1059663.0551779033</v>
      </c>
      <c r="BI302" s="202">
        <f t="shared" si="228"/>
        <v>1091452.9468332406</v>
      </c>
      <c r="BJ302" s="202">
        <f t="shared" si="228"/>
        <v>1124196.5352382385</v>
      </c>
      <c r="BK302" s="202">
        <f t="shared" si="228"/>
        <v>1157922.4312953858</v>
      </c>
      <c r="BL302" s="202">
        <f t="shared" si="228"/>
        <v>1192660.1042342472</v>
      </c>
      <c r="BM302" s="202">
        <f t="shared" si="228"/>
        <v>1228439.9073612746</v>
      </c>
      <c r="BN302" s="202">
        <f t="shared" si="228"/>
        <v>1265293.104582113</v>
      </c>
      <c r="BO302" s="202">
        <f t="shared" si="228"/>
        <v>1303251.8977195765</v>
      </c>
      <c r="BP302" s="202">
        <f t="shared" si="228"/>
        <v>1342349.4546511634</v>
      </c>
      <c r="BQ302" s="202">
        <f t="shared" si="228"/>
        <v>1382619.9382906987</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45" priority="9" operator="lessThan">
      <formula>0</formula>
    </cfRule>
  </conditionalFormatting>
  <conditionalFormatting sqref="J94:BQ98 J100:BQ112 J114:BQ174">
    <cfRule type="cellIs" dxfId="44" priority="8" operator="lessThan">
      <formula>0</formula>
    </cfRule>
  </conditionalFormatting>
  <conditionalFormatting sqref="J184:BQ196 J198:BQ260">
    <cfRule type="cellIs" dxfId="43" priority="7" operator="lessThan">
      <formula>0</formula>
    </cfRule>
  </conditionalFormatting>
  <conditionalFormatting sqref="J175:BQ177">
    <cfRule type="cellIs" dxfId="42" priority="6" operator="lessThan">
      <formula>0</formula>
    </cfRule>
  </conditionalFormatting>
  <conditionalFormatting sqref="J261:BQ261">
    <cfRule type="cellIs" dxfId="41" priority="5" operator="lessThan">
      <formula>0</formula>
    </cfRule>
  </conditionalFormatting>
  <conditionalFormatting sqref="J293:BQ302">
    <cfRule type="cellIs" dxfId="40" priority="4" operator="lessThan">
      <formula>0</formula>
    </cfRule>
  </conditionalFormatting>
  <conditionalFormatting sqref="J8:BQ8">
    <cfRule type="cellIs" dxfId="39" priority="3" operator="lessThan">
      <formula>0</formula>
    </cfRule>
  </conditionalFormatting>
  <conditionalFormatting sqref="J4:BQ4">
    <cfRule type="cellIs" dxfId="38" priority="2" operator="lessThan">
      <formula>0</formula>
    </cfRule>
  </conditionalFormatting>
  <conditionalFormatting sqref="J2:BQ2">
    <cfRule type="cellIs" dxfId="37" priority="1" operator="lessThan">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3DEA-08D3-FA49-B2F9-75ABA2C16476}">
  <dimension ref="A1:BY310"/>
  <sheetViews>
    <sheetView zoomScale="89" zoomScaleNormal="80" workbookViewId="0">
      <selection activeCell="BR1" sqref="BR1:BY1"/>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88.601036269430054</v>
      </c>
      <c r="K2" s="198">
        <f t="shared" ref="K2:BQ2" si="0">K4*K3</f>
        <v>91.259067357512947</v>
      </c>
      <c r="L2" s="198">
        <f>L4*L3</f>
        <v>93.996839378238349</v>
      </c>
      <c r="M2" s="198">
        <f t="shared" si="0"/>
        <v>96.816744559585516</v>
      </c>
      <c r="N2" s="198">
        <f t="shared" si="0"/>
        <v>99.72124689637306</v>
      </c>
      <c r="O2" s="198">
        <f t="shared" si="0"/>
        <v>102.71288430326426</v>
      </c>
      <c r="P2" s="198">
        <f t="shared" si="0"/>
        <v>105.79427083236219</v>
      </c>
      <c r="Q2" s="198">
        <f t="shared" si="0"/>
        <v>108.96809895733307</v>
      </c>
      <c r="R2" s="198">
        <f t="shared" si="0"/>
        <v>112.23714192605306</v>
      </c>
      <c r="S2" s="198">
        <f t="shared" si="0"/>
        <v>115.60425618383466</v>
      </c>
      <c r="T2" s="198">
        <f t="shared" si="0"/>
        <v>119.07238386934969</v>
      </c>
      <c r="U2" s="198">
        <f t="shared" si="0"/>
        <v>122.64455538543019</v>
      </c>
      <c r="V2" s="198">
        <f t="shared" si="0"/>
        <v>126.32389204699309</v>
      </c>
      <c r="W2" s="198">
        <f t="shared" si="0"/>
        <v>130.11360880840292</v>
      </c>
      <c r="X2" s="198">
        <f t="shared" si="0"/>
        <v>134.01701707265497</v>
      </c>
      <c r="Y2" s="198">
        <f t="shared" si="0"/>
        <v>138.03752758483463</v>
      </c>
      <c r="Z2" s="198">
        <f t="shared" si="0"/>
        <v>142.17865341237967</v>
      </c>
      <c r="AA2" s="198">
        <f t="shared" si="0"/>
        <v>146.44401301475108</v>
      </c>
      <c r="AB2" s="198">
        <f t="shared" si="0"/>
        <v>150.83733340519362</v>
      </c>
      <c r="AC2" s="198">
        <f t="shared" si="0"/>
        <v>155.36245340734942</v>
      </c>
      <c r="AD2" s="198">
        <f t="shared" si="0"/>
        <v>160.02332700956993</v>
      </c>
      <c r="AE2" s="198">
        <f t="shared" si="0"/>
        <v>164.82402681985701</v>
      </c>
      <c r="AF2" s="198">
        <f t="shared" si="0"/>
        <v>169.76874762445271</v>
      </c>
      <c r="AG2" s="198">
        <f t="shared" si="0"/>
        <v>174.86181005318633</v>
      </c>
      <c r="AH2" s="198">
        <f t="shared" si="0"/>
        <v>180.10766435478192</v>
      </c>
      <c r="AI2" s="198">
        <f t="shared" si="0"/>
        <v>185.51089428542539</v>
      </c>
      <c r="AJ2" s="198">
        <f t="shared" si="0"/>
        <v>191.07622111398817</v>
      </c>
      <c r="AK2" s="198">
        <f t="shared" si="0"/>
        <v>196.80850774740782</v>
      </c>
      <c r="AL2" s="198">
        <f t="shared" si="0"/>
        <v>202.71276297983005</v>
      </c>
      <c r="AM2" s="198">
        <f t="shared" si="0"/>
        <v>208.79414586922493</v>
      </c>
      <c r="AN2" s="198">
        <f t="shared" si="0"/>
        <v>215.0579702453017</v>
      </c>
      <c r="AO2" s="198">
        <f t="shared" si="0"/>
        <v>221.50970935266079</v>
      </c>
      <c r="AP2" s="198">
        <f t="shared" si="0"/>
        <v>228.1550006332406</v>
      </c>
      <c r="AQ2" s="198">
        <f t="shared" si="0"/>
        <v>234.99965065223785</v>
      </c>
      <c r="AR2" s="198">
        <f t="shared" si="0"/>
        <v>242.04964017180498</v>
      </c>
      <c r="AS2" s="198">
        <f t="shared" si="0"/>
        <v>249.31112937695914</v>
      </c>
      <c r="AT2" s="198">
        <f t="shared" si="0"/>
        <v>256.79046325826795</v>
      </c>
      <c r="AU2" s="198">
        <f t="shared" si="0"/>
        <v>264.49417715601601</v>
      </c>
      <c r="AV2" s="198">
        <f t="shared" si="0"/>
        <v>272.42900247069645</v>
      </c>
      <c r="AW2" s="198">
        <f t="shared" si="0"/>
        <v>280.60187254481735</v>
      </c>
      <c r="AX2" s="198">
        <f t="shared" si="0"/>
        <v>289.01992872116188</v>
      </c>
      <c r="AY2" s="198">
        <f t="shared" si="0"/>
        <v>297.69052658279674</v>
      </c>
      <c r="AZ2" s="198">
        <f t="shared" si="0"/>
        <v>306.62124238028059</v>
      </c>
      <c r="BA2" s="198">
        <f t="shared" si="0"/>
        <v>315.81987965168901</v>
      </c>
      <c r="BB2" s="198">
        <f t="shared" si="0"/>
        <v>325.2944760412397</v>
      </c>
      <c r="BC2" s="198">
        <f t="shared" si="0"/>
        <v>335.05331032247688</v>
      </c>
      <c r="BD2" s="198">
        <f t="shared" si="0"/>
        <v>345.10490963215119</v>
      </c>
      <c r="BE2" s="198">
        <f t="shared" si="0"/>
        <v>355.45805692111577</v>
      </c>
      <c r="BF2" s="198">
        <f t="shared" si="0"/>
        <v>366.12179862874927</v>
      </c>
      <c r="BG2" s="198">
        <f t="shared" si="0"/>
        <v>377.10545258761175</v>
      </c>
      <c r="BH2" s="198">
        <f t="shared" si="0"/>
        <v>388.41861616524011</v>
      </c>
      <c r="BI2" s="198">
        <f t="shared" si="0"/>
        <v>400.07117465019729</v>
      </c>
      <c r="BJ2" s="198">
        <f t="shared" si="0"/>
        <v>412.07330988970318</v>
      </c>
      <c r="BK2" s="198">
        <f t="shared" si="0"/>
        <v>424.43550918639431</v>
      </c>
      <c r="BL2" s="198">
        <f t="shared" si="0"/>
        <v>437.16857446198611</v>
      </c>
      <c r="BM2" s="198">
        <f t="shared" si="0"/>
        <v>450.28363169584571</v>
      </c>
      <c r="BN2" s="198">
        <f t="shared" si="0"/>
        <v>463.79214064672107</v>
      </c>
      <c r="BO2" s="198">
        <f t="shared" si="0"/>
        <v>477.70590486612275</v>
      </c>
      <c r="BP2" s="198">
        <f t="shared" si="0"/>
        <v>492.0370820121064</v>
      </c>
      <c r="BQ2" s="198">
        <f t="shared" si="0"/>
        <v>506.79819447246973</v>
      </c>
    </row>
    <row r="3" spans="1:77" ht="16" customHeight="1">
      <c r="A3" s="199" t="s">
        <v>20</v>
      </c>
      <c r="E3" s="333"/>
      <c r="F3" s="333"/>
      <c r="G3" s="333"/>
      <c r="H3" s="333"/>
      <c r="I3" s="215" t="s">
        <v>57</v>
      </c>
      <c r="J3" s="216">
        <f>Variables!$J$11</f>
        <v>0.03</v>
      </c>
      <c r="K3" s="216">
        <f>Variables!$J$11</f>
        <v>0.03</v>
      </c>
      <c r="L3" s="216">
        <f>Variables!$J$11</f>
        <v>0.03</v>
      </c>
      <c r="M3" s="216">
        <f>Variables!$J$11</f>
        <v>0.03</v>
      </c>
      <c r="N3" s="216">
        <f>Variables!$J$11</f>
        <v>0.03</v>
      </c>
      <c r="O3" s="216">
        <f>Variables!$J$11</f>
        <v>0.03</v>
      </c>
      <c r="P3" s="216">
        <f>Variables!$J$11</f>
        <v>0.03</v>
      </c>
      <c r="Q3" s="216">
        <f>Variables!$J$11</f>
        <v>0.03</v>
      </c>
      <c r="R3" s="216">
        <f>Variables!$J$11</f>
        <v>0.03</v>
      </c>
      <c r="S3" s="216">
        <f>Variables!$J$11</f>
        <v>0.03</v>
      </c>
      <c r="T3" s="216">
        <f>Variables!$J$11</f>
        <v>0.03</v>
      </c>
      <c r="U3" s="216">
        <f>Variables!$J$11</f>
        <v>0.03</v>
      </c>
      <c r="V3" s="216">
        <f>Variables!$J$11</f>
        <v>0.03</v>
      </c>
      <c r="W3" s="216">
        <f>Variables!$J$11</f>
        <v>0.03</v>
      </c>
      <c r="X3" s="216">
        <f>Variables!$J$11</f>
        <v>0.03</v>
      </c>
      <c r="Y3" s="216">
        <f>Variables!$J$11</f>
        <v>0.03</v>
      </c>
      <c r="Z3" s="216">
        <f>Variables!$J$11</f>
        <v>0.03</v>
      </c>
      <c r="AA3" s="216">
        <f>Variables!$J$11</f>
        <v>0.03</v>
      </c>
      <c r="AB3" s="216">
        <f>Variables!$J$11</f>
        <v>0.03</v>
      </c>
      <c r="AC3" s="216">
        <f>Variables!$J$11</f>
        <v>0.03</v>
      </c>
      <c r="AD3" s="216">
        <f>Variables!$J$11</f>
        <v>0.03</v>
      </c>
      <c r="AE3" s="216">
        <f>Variables!$J$11</f>
        <v>0.03</v>
      </c>
      <c r="AF3" s="216">
        <f>Variables!$J$11</f>
        <v>0.03</v>
      </c>
      <c r="AG3" s="216">
        <f>Variables!$J$11</f>
        <v>0.03</v>
      </c>
      <c r="AH3" s="216">
        <f>Variables!$J$11</f>
        <v>0.03</v>
      </c>
      <c r="AI3" s="216">
        <f>Variables!$J$11</f>
        <v>0.03</v>
      </c>
      <c r="AJ3" s="216">
        <f>Variables!$J$11</f>
        <v>0.03</v>
      </c>
      <c r="AK3" s="216">
        <f>Variables!$J$11</f>
        <v>0.03</v>
      </c>
      <c r="AL3" s="216">
        <f>Variables!$J$11</f>
        <v>0.03</v>
      </c>
      <c r="AM3" s="216">
        <f>Variables!$J$11</f>
        <v>0.03</v>
      </c>
      <c r="AN3" s="216">
        <f>Variables!$J$11</f>
        <v>0.03</v>
      </c>
      <c r="AO3" s="216">
        <f>Variables!$J$11</f>
        <v>0.03</v>
      </c>
      <c r="AP3" s="216">
        <f>Variables!$J$11</f>
        <v>0.03</v>
      </c>
      <c r="AQ3" s="216">
        <f>Variables!$J$11</f>
        <v>0.03</v>
      </c>
      <c r="AR3" s="216">
        <f>Variables!$J$11</f>
        <v>0.03</v>
      </c>
      <c r="AS3" s="216">
        <f>Variables!$J$11</f>
        <v>0.03</v>
      </c>
      <c r="AT3" s="216">
        <f>Variables!$J$11</f>
        <v>0.03</v>
      </c>
      <c r="AU3" s="216">
        <f>Variables!$J$11</f>
        <v>0.03</v>
      </c>
      <c r="AV3" s="216">
        <f>Variables!$J$11</f>
        <v>0.03</v>
      </c>
      <c r="AW3" s="216">
        <f>Variables!$J$11</f>
        <v>0.03</v>
      </c>
      <c r="AX3" s="216">
        <f>Variables!$J$11</f>
        <v>0.03</v>
      </c>
      <c r="AY3" s="216">
        <f>Variables!$J$11</f>
        <v>0.03</v>
      </c>
      <c r="AZ3" s="216">
        <f>Variables!$J$11</f>
        <v>0.03</v>
      </c>
      <c r="BA3" s="216">
        <f>Variables!$J$11</f>
        <v>0.03</v>
      </c>
      <c r="BB3" s="216">
        <f>Variables!$J$11</f>
        <v>0.03</v>
      </c>
      <c r="BC3" s="216">
        <f>Variables!$J$11</f>
        <v>0.03</v>
      </c>
      <c r="BD3" s="216">
        <f>Variables!$J$11</f>
        <v>0.03</v>
      </c>
      <c r="BE3" s="216">
        <f>Variables!$J$11</f>
        <v>0.03</v>
      </c>
      <c r="BF3" s="216">
        <f>Variables!$J$11</f>
        <v>0.03</v>
      </c>
      <c r="BG3" s="216">
        <f>Variables!$J$11</f>
        <v>0.03</v>
      </c>
      <c r="BH3" s="216">
        <f>Variables!$J$11</f>
        <v>0.03</v>
      </c>
      <c r="BI3" s="216">
        <f>Variables!$J$11</f>
        <v>0.03</v>
      </c>
      <c r="BJ3" s="216">
        <f>Variables!$J$11</f>
        <v>0.03</v>
      </c>
      <c r="BK3" s="216">
        <f>Variables!$J$11</f>
        <v>0.03</v>
      </c>
      <c r="BL3" s="216">
        <f>Variables!$J$11</f>
        <v>0.03</v>
      </c>
      <c r="BM3" s="216">
        <f>Variables!$J$11</f>
        <v>0.03</v>
      </c>
      <c r="BN3" s="216">
        <f>Variables!$J$11</f>
        <v>0.03</v>
      </c>
      <c r="BO3" s="216">
        <f>Variables!$J$11</f>
        <v>0.03</v>
      </c>
      <c r="BP3" s="216">
        <f>Variables!$J$11</f>
        <v>0.03</v>
      </c>
      <c r="BQ3" s="216">
        <f>Variables!$J$11</f>
        <v>0.03</v>
      </c>
    </row>
    <row r="4" spans="1:77" ht="16" customHeight="1">
      <c r="E4" s="333"/>
      <c r="F4" s="333"/>
      <c r="G4" s="333"/>
      <c r="H4" s="333"/>
      <c r="I4" s="215" t="s">
        <v>298</v>
      </c>
      <c r="J4" s="200">
        <f>J8/J7</f>
        <v>2953.3678756476684</v>
      </c>
      <c r="K4" s="200">
        <f t="shared" ref="K4:BQ4" si="1">K8/K7</f>
        <v>3041.9689119170985</v>
      </c>
      <c r="L4" s="200">
        <f>L8/L7</f>
        <v>3133.2279792746117</v>
      </c>
      <c r="M4" s="200">
        <f t="shared" si="1"/>
        <v>3227.2248186528504</v>
      </c>
      <c r="N4" s="200">
        <f t="shared" si="1"/>
        <v>3324.0415632124354</v>
      </c>
      <c r="O4" s="200">
        <f t="shared" si="1"/>
        <v>3423.7628101088089</v>
      </c>
      <c r="P4" s="200">
        <f t="shared" si="1"/>
        <v>3526.4756944120732</v>
      </c>
      <c r="Q4" s="200">
        <f t="shared" si="1"/>
        <v>3632.2699652444358</v>
      </c>
      <c r="R4" s="200">
        <f t="shared" si="1"/>
        <v>3741.2380642017688</v>
      </c>
      <c r="S4" s="200">
        <f t="shared" si="1"/>
        <v>3853.4752061278223</v>
      </c>
      <c r="T4" s="200">
        <f t="shared" si="1"/>
        <v>3969.0794623116567</v>
      </c>
      <c r="U4" s="200">
        <f t="shared" si="1"/>
        <v>4088.1518461810065</v>
      </c>
      <c r="V4" s="200">
        <f t="shared" si="1"/>
        <v>4210.7964015664365</v>
      </c>
      <c r="W4" s="200">
        <f t="shared" si="1"/>
        <v>4337.1202936134305</v>
      </c>
      <c r="X4" s="200">
        <f t="shared" si="1"/>
        <v>4467.2339024218327</v>
      </c>
      <c r="Y4" s="200">
        <f t="shared" si="1"/>
        <v>4601.2509194944878</v>
      </c>
      <c r="Z4" s="200">
        <f t="shared" si="1"/>
        <v>4739.2884470793224</v>
      </c>
      <c r="AA4" s="200">
        <f t="shared" si="1"/>
        <v>4881.4671004917027</v>
      </c>
      <c r="AB4" s="200">
        <f t="shared" si="1"/>
        <v>5027.9111135064541</v>
      </c>
      <c r="AC4" s="200">
        <f t="shared" si="1"/>
        <v>5178.7484469116471</v>
      </c>
      <c r="AD4" s="200">
        <f t="shared" si="1"/>
        <v>5334.1109003189977</v>
      </c>
      <c r="AE4" s="200">
        <f t="shared" si="1"/>
        <v>5494.1342273285672</v>
      </c>
      <c r="AF4" s="200">
        <f t="shared" si="1"/>
        <v>5658.9582541484242</v>
      </c>
      <c r="AG4" s="200">
        <f t="shared" si="1"/>
        <v>5828.7270017728779</v>
      </c>
      <c r="AH4" s="200">
        <f t="shared" si="1"/>
        <v>6003.5888118260646</v>
      </c>
      <c r="AI4" s="200">
        <f t="shared" si="1"/>
        <v>6183.6964761808467</v>
      </c>
      <c r="AJ4" s="200">
        <f t="shared" si="1"/>
        <v>6369.2073704662726</v>
      </c>
      <c r="AK4" s="200">
        <f t="shared" si="1"/>
        <v>6560.2835915802607</v>
      </c>
      <c r="AL4" s="200">
        <f t="shared" si="1"/>
        <v>6757.0920993276686</v>
      </c>
      <c r="AM4" s="200">
        <f t="shared" si="1"/>
        <v>6959.8048623074983</v>
      </c>
      <c r="AN4" s="200">
        <f t="shared" si="1"/>
        <v>7168.5990081767241</v>
      </c>
      <c r="AO4" s="200">
        <f t="shared" si="1"/>
        <v>7383.6569784220264</v>
      </c>
      <c r="AP4" s="200">
        <f t="shared" si="1"/>
        <v>7605.1666877746875</v>
      </c>
      <c r="AQ4" s="200">
        <f t="shared" si="1"/>
        <v>7833.3216884079284</v>
      </c>
      <c r="AR4" s="200">
        <f t="shared" si="1"/>
        <v>8068.3213390601668</v>
      </c>
      <c r="AS4" s="200">
        <f t="shared" si="1"/>
        <v>8310.3709792319714</v>
      </c>
      <c r="AT4" s="200">
        <f t="shared" si="1"/>
        <v>8559.6821086089312</v>
      </c>
      <c r="AU4" s="200">
        <f t="shared" si="1"/>
        <v>8816.4725718671998</v>
      </c>
      <c r="AV4" s="200">
        <f t="shared" si="1"/>
        <v>9080.966749023215</v>
      </c>
      <c r="AW4" s="200">
        <f t="shared" si="1"/>
        <v>9353.395751493912</v>
      </c>
      <c r="AX4" s="200">
        <f t="shared" si="1"/>
        <v>9633.9976240387296</v>
      </c>
      <c r="AY4" s="200">
        <f t="shared" si="1"/>
        <v>9923.0175527598913</v>
      </c>
      <c r="AZ4" s="200">
        <f t="shared" si="1"/>
        <v>10220.708079342687</v>
      </c>
      <c r="BA4" s="200">
        <f t="shared" si="1"/>
        <v>10527.329321722968</v>
      </c>
      <c r="BB4" s="200">
        <f t="shared" si="1"/>
        <v>10843.149201374657</v>
      </c>
      <c r="BC4" s="200">
        <f t="shared" si="1"/>
        <v>11168.443677415897</v>
      </c>
      <c r="BD4" s="200">
        <f t="shared" si="1"/>
        <v>11503.496987738374</v>
      </c>
      <c r="BE4" s="200">
        <f t="shared" si="1"/>
        <v>11848.601897370527</v>
      </c>
      <c r="BF4" s="200">
        <f t="shared" si="1"/>
        <v>12204.059954291642</v>
      </c>
      <c r="BG4" s="200">
        <f t="shared" si="1"/>
        <v>12570.181752920393</v>
      </c>
      <c r="BH4" s="200">
        <f t="shared" si="1"/>
        <v>12947.287205508004</v>
      </c>
      <c r="BI4" s="200">
        <f t="shared" si="1"/>
        <v>13335.705821673244</v>
      </c>
      <c r="BJ4" s="200">
        <f t="shared" si="1"/>
        <v>13735.77699632344</v>
      </c>
      <c r="BK4" s="200">
        <f t="shared" si="1"/>
        <v>14147.850306213144</v>
      </c>
      <c r="BL4" s="200">
        <f t="shared" si="1"/>
        <v>14572.285815399538</v>
      </c>
      <c r="BM4" s="200">
        <f t="shared" si="1"/>
        <v>15009.454389861525</v>
      </c>
      <c r="BN4" s="200">
        <f t="shared" si="1"/>
        <v>15459.73802155737</v>
      </c>
      <c r="BO4" s="200">
        <f t="shared" si="1"/>
        <v>15923.530162204092</v>
      </c>
      <c r="BP4" s="200">
        <f t="shared" si="1"/>
        <v>16401.236067070215</v>
      </c>
      <c r="BQ4" s="200">
        <f t="shared" si="1"/>
        <v>16893.273149082324</v>
      </c>
    </row>
    <row r="5" spans="1:77" ht="16" customHeight="1">
      <c r="A5" s="196" t="s">
        <v>32</v>
      </c>
      <c r="B5" s="196" t="s">
        <v>307</v>
      </c>
      <c r="E5" s="333"/>
      <c r="F5" s="333"/>
      <c r="G5" s="333"/>
      <c r="H5" s="333"/>
      <c r="I5" s="215" t="s">
        <v>58</v>
      </c>
      <c r="J5" s="217">
        <f>Variables!$J$12</f>
        <v>1.3299999999999999E-2</v>
      </c>
      <c r="K5" s="217">
        <f>Variables!$J$12</f>
        <v>1.3299999999999999E-2</v>
      </c>
      <c r="L5" s="217">
        <f>Variables!$J$12</f>
        <v>1.3299999999999999E-2</v>
      </c>
      <c r="M5" s="217">
        <f>Variables!$J$12</f>
        <v>1.3299999999999999E-2</v>
      </c>
      <c r="N5" s="217">
        <f>Variables!$J$12</f>
        <v>1.3299999999999999E-2</v>
      </c>
      <c r="O5" s="217">
        <f>Variables!$J$12</f>
        <v>1.3299999999999999E-2</v>
      </c>
      <c r="P5" s="217">
        <f>Variables!$J$12</f>
        <v>1.3299999999999999E-2</v>
      </c>
      <c r="Q5" s="217">
        <f>Variables!$J$12</f>
        <v>1.3299999999999999E-2</v>
      </c>
      <c r="R5" s="217">
        <f>Variables!$J$12</f>
        <v>1.3299999999999999E-2</v>
      </c>
      <c r="S5" s="217">
        <f>Variables!$J$12</f>
        <v>1.3299999999999999E-2</v>
      </c>
      <c r="T5" s="217">
        <f>Variables!$J$12</f>
        <v>1.3299999999999999E-2</v>
      </c>
      <c r="U5" s="217">
        <f>Variables!$J$12</f>
        <v>1.3299999999999999E-2</v>
      </c>
      <c r="V5" s="217">
        <f>Variables!$J$12</f>
        <v>1.3299999999999999E-2</v>
      </c>
      <c r="W5" s="217">
        <f>Variables!$J$12</f>
        <v>1.3299999999999999E-2</v>
      </c>
      <c r="X5" s="217">
        <f>Variables!$J$12</f>
        <v>1.3299999999999999E-2</v>
      </c>
      <c r="Y5" s="217">
        <f>Variables!$J$12</f>
        <v>1.3299999999999999E-2</v>
      </c>
      <c r="Z5" s="217">
        <f>Variables!$J$12</f>
        <v>1.3299999999999999E-2</v>
      </c>
      <c r="AA5" s="217">
        <f>Variables!$J$12</f>
        <v>1.3299999999999999E-2</v>
      </c>
      <c r="AB5" s="217">
        <f>Variables!$J$12</f>
        <v>1.3299999999999999E-2</v>
      </c>
      <c r="AC5" s="217">
        <f>Variables!$J$12</f>
        <v>1.3299999999999999E-2</v>
      </c>
      <c r="AD5" s="217">
        <f>Variables!$J$12</f>
        <v>1.3299999999999999E-2</v>
      </c>
      <c r="AE5" s="217">
        <f>Variables!$J$12</f>
        <v>1.3299999999999999E-2</v>
      </c>
      <c r="AF5" s="217">
        <f>Variables!$J$12</f>
        <v>1.3299999999999999E-2</v>
      </c>
      <c r="AG5" s="217">
        <f>Variables!$J$12</f>
        <v>1.3299999999999999E-2</v>
      </c>
      <c r="AH5" s="217">
        <f>Variables!$J$12</f>
        <v>1.3299999999999999E-2</v>
      </c>
      <c r="AI5" s="217">
        <f>Variables!$J$12</f>
        <v>1.3299999999999999E-2</v>
      </c>
      <c r="AJ5" s="217">
        <f>Variables!$J$12</f>
        <v>1.3299999999999999E-2</v>
      </c>
      <c r="AK5" s="217">
        <f>Variables!$J$12</f>
        <v>1.3299999999999999E-2</v>
      </c>
      <c r="AL5" s="217">
        <f>Variables!$J$12</f>
        <v>1.3299999999999999E-2</v>
      </c>
      <c r="AM5" s="217">
        <f>Variables!$J$12</f>
        <v>1.3299999999999999E-2</v>
      </c>
      <c r="AN5" s="217">
        <f>Variables!$J$12</f>
        <v>1.3299999999999999E-2</v>
      </c>
      <c r="AO5" s="217">
        <f>Variables!$J$12</f>
        <v>1.3299999999999999E-2</v>
      </c>
      <c r="AP5" s="217">
        <f>Variables!$J$12</f>
        <v>1.3299999999999999E-2</v>
      </c>
      <c r="AQ5" s="217">
        <f>Variables!$J$12</f>
        <v>1.3299999999999999E-2</v>
      </c>
      <c r="AR5" s="217">
        <f>Variables!$J$12</f>
        <v>1.3299999999999999E-2</v>
      </c>
      <c r="AS5" s="217">
        <f>Variables!$J$12</f>
        <v>1.3299999999999999E-2</v>
      </c>
      <c r="AT5" s="217">
        <f>Variables!$J$12</f>
        <v>1.3299999999999999E-2</v>
      </c>
      <c r="AU5" s="217">
        <f>Variables!$J$12</f>
        <v>1.3299999999999999E-2</v>
      </c>
      <c r="AV5" s="217">
        <f>Variables!$J$12</f>
        <v>1.3299999999999999E-2</v>
      </c>
      <c r="AW5" s="217">
        <f>Variables!$J$12</f>
        <v>1.3299999999999999E-2</v>
      </c>
      <c r="AX5" s="217">
        <f>Variables!$J$12</f>
        <v>1.3299999999999999E-2</v>
      </c>
      <c r="AY5" s="217">
        <f>Variables!$J$12</f>
        <v>1.3299999999999999E-2</v>
      </c>
      <c r="AZ5" s="217">
        <f>Variables!$J$12</f>
        <v>1.3299999999999999E-2</v>
      </c>
      <c r="BA5" s="217">
        <f>Variables!$J$12</f>
        <v>1.3299999999999999E-2</v>
      </c>
      <c r="BB5" s="217">
        <f>Variables!$J$12</f>
        <v>1.3299999999999999E-2</v>
      </c>
      <c r="BC5" s="217">
        <f>Variables!$J$12</f>
        <v>1.3299999999999999E-2</v>
      </c>
      <c r="BD5" s="217">
        <f>Variables!$J$12</f>
        <v>1.3299999999999999E-2</v>
      </c>
      <c r="BE5" s="217">
        <f>Variables!$J$12</f>
        <v>1.3299999999999999E-2</v>
      </c>
      <c r="BF5" s="217">
        <f>Variables!$J$12</f>
        <v>1.3299999999999999E-2</v>
      </c>
      <c r="BG5" s="217">
        <f>Variables!$J$12</f>
        <v>1.3299999999999999E-2</v>
      </c>
      <c r="BH5" s="217">
        <f>Variables!$J$12</f>
        <v>1.3299999999999999E-2</v>
      </c>
      <c r="BI5" s="217">
        <f>Variables!$J$12</f>
        <v>1.3299999999999999E-2</v>
      </c>
      <c r="BJ5" s="217">
        <f>Variables!$J$12</f>
        <v>1.3299999999999999E-2</v>
      </c>
      <c r="BK5" s="217">
        <f>Variables!$J$12</f>
        <v>1.3299999999999999E-2</v>
      </c>
      <c r="BL5" s="217">
        <f>Variables!$J$12</f>
        <v>1.3299999999999999E-2</v>
      </c>
      <c r="BM5" s="217">
        <f>Variables!$J$12</f>
        <v>1.3299999999999999E-2</v>
      </c>
      <c r="BN5" s="217">
        <f>Variables!$J$12</f>
        <v>1.3299999999999999E-2</v>
      </c>
      <c r="BO5" s="217">
        <f>Variables!$J$12</f>
        <v>1.3299999999999999E-2</v>
      </c>
      <c r="BP5" s="217">
        <f>Variables!$J$12</f>
        <v>1.3299999999999999E-2</v>
      </c>
      <c r="BQ5" s="217">
        <f>Variables!$J$12</f>
        <v>1.3299999999999999E-2</v>
      </c>
    </row>
    <row r="6" spans="1:77" ht="16" customHeight="1">
      <c r="A6" s="212" t="s">
        <v>59</v>
      </c>
      <c r="B6" s="218">
        <f>Variables!$J$14</f>
        <v>0.4</v>
      </c>
      <c r="E6" s="333"/>
      <c r="F6" s="333"/>
      <c r="G6" s="333"/>
      <c r="H6" s="333"/>
      <c r="I6" s="215" t="s">
        <v>302</v>
      </c>
      <c r="J6" s="200">
        <f>J4/J5</f>
        <v>222057.73501110289</v>
      </c>
      <c r="K6" s="200">
        <f>K4/K5</f>
        <v>228719.46706143598</v>
      </c>
      <c r="L6" s="200">
        <f t="shared" ref="L6:BQ6" si="2">L4/L5</f>
        <v>235581.05107327909</v>
      </c>
      <c r="M6" s="200">
        <f t="shared" si="2"/>
        <v>242648.48260547747</v>
      </c>
      <c r="N6" s="200">
        <f t="shared" si="2"/>
        <v>249927.93708364177</v>
      </c>
      <c r="O6" s="200">
        <f t="shared" si="2"/>
        <v>257425.77519615105</v>
      </c>
      <c r="P6" s="200">
        <f t="shared" si="2"/>
        <v>265148.54845203558</v>
      </c>
      <c r="Q6" s="200">
        <f t="shared" si="2"/>
        <v>273103.00490559667</v>
      </c>
      <c r="R6" s="200">
        <f t="shared" si="2"/>
        <v>281296.09505276458</v>
      </c>
      <c r="S6" s="200">
        <f t="shared" si="2"/>
        <v>289734.97790434753</v>
      </c>
      <c r="T6" s="200">
        <f t="shared" si="2"/>
        <v>298427.02724147798</v>
      </c>
      <c r="U6" s="200">
        <f t="shared" si="2"/>
        <v>307379.83805872232</v>
      </c>
      <c r="V6" s="200">
        <f t="shared" si="2"/>
        <v>316601.23320048396</v>
      </c>
      <c r="W6" s="200">
        <f t="shared" si="2"/>
        <v>326099.27019649855</v>
      </c>
      <c r="X6" s="200">
        <f t="shared" si="2"/>
        <v>335882.24830239348</v>
      </c>
      <c r="Y6" s="200">
        <f t="shared" si="2"/>
        <v>345958.71575146529</v>
      </c>
      <c r="Z6" s="200">
        <f t="shared" si="2"/>
        <v>356337.47722400923</v>
      </c>
      <c r="AA6" s="200">
        <f t="shared" si="2"/>
        <v>367027.60154072952</v>
      </c>
      <c r="AB6" s="200">
        <f t="shared" si="2"/>
        <v>378038.42958695145</v>
      </c>
      <c r="AC6" s="200">
        <f t="shared" si="2"/>
        <v>389379.58247455995</v>
      </c>
      <c r="AD6" s="200">
        <f t="shared" si="2"/>
        <v>401060.96994879685</v>
      </c>
      <c r="AE6" s="200">
        <f t="shared" si="2"/>
        <v>413092.79904726072</v>
      </c>
      <c r="AF6" s="200">
        <f t="shared" si="2"/>
        <v>425485.58301867853</v>
      </c>
      <c r="AG6" s="200">
        <f t="shared" si="2"/>
        <v>438250.15050923894</v>
      </c>
      <c r="AH6" s="200">
        <f t="shared" si="2"/>
        <v>451397.65502451616</v>
      </c>
      <c r="AI6" s="200">
        <f t="shared" si="2"/>
        <v>464939.58467525168</v>
      </c>
      <c r="AJ6" s="200">
        <f t="shared" si="2"/>
        <v>478887.77221550926</v>
      </c>
      <c r="AK6" s="200">
        <f t="shared" si="2"/>
        <v>493254.40538197453</v>
      </c>
      <c r="AL6" s="200">
        <f t="shared" si="2"/>
        <v>508052.03754343378</v>
      </c>
      <c r="AM6" s="200">
        <f t="shared" si="2"/>
        <v>523293.59866973676</v>
      </c>
      <c r="AN6" s="200">
        <f t="shared" si="2"/>
        <v>538992.40662982885</v>
      </c>
      <c r="AO6" s="200">
        <f t="shared" si="2"/>
        <v>555162.17882872385</v>
      </c>
      <c r="AP6" s="200">
        <f t="shared" si="2"/>
        <v>571817.04419358552</v>
      </c>
      <c r="AQ6" s="200">
        <f t="shared" si="2"/>
        <v>588971.55551939318</v>
      </c>
      <c r="AR6" s="200">
        <f t="shared" si="2"/>
        <v>606640.70218497503</v>
      </c>
      <c r="AS6" s="200">
        <f t="shared" si="2"/>
        <v>624839.92325052421</v>
      </c>
      <c r="AT6" s="200">
        <f t="shared" si="2"/>
        <v>643585.12094803993</v>
      </c>
      <c r="AU6" s="200">
        <f t="shared" si="2"/>
        <v>662892.67457648122</v>
      </c>
      <c r="AV6" s="200">
        <f t="shared" si="2"/>
        <v>682779.45481377561</v>
      </c>
      <c r="AW6" s="200">
        <f t="shared" si="2"/>
        <v>703262.83845818893</v>
      </c>
      <c r="AX6" s="200">
        <f t="shared" si="2"/>
        <v>724360.72361193458</v>
      </c>
      <c r="AY6" s="200">
        <f t="shared" si="2"/>
        <v>746091.54532029259</v>
      </c>
      <c r="AZ6" s="200">
        <f t="shared" si="2"/>
        <v>768474.2916799013</v>
      </c>
      <c r="BA6" s="200">
        <f t="shared" si="2"/>
        <v>791528.52043029841</v>
      </c>
      <c r="BB6" s="200">
        <f t="shared" si="2"/>
        <v>815274.37604320736</v>
      </c>
      <c r="BC6" s="200">
        <f t="shared" si="2"/>
        <v>839732.6073245036</v>
      </c>
      <c r="BD6" s="200">
        <f t="shared" si="2"/>
        <v>864924.58554423868</v>
      </c>
      <c r="BE6" s="200">
        <f t="shared" si="2"/>
        <v>890872.32311056601</v>
      </c>
      <c r="BF6" s="200">
        <f t="shared" si="2"/>
        <v>917598.49280388292</v>
      </c>
      <c r="BG6" s="200">
        <f t="shared" si="2"/>
        <v>945126.44758799952</v>
      </c>
      <c r="BH6" s="200">
        <f t="shared" si="2"/>
        <v>973480.24101563951</v>
      </c>
      <c r="BI6" s="200">
        <f t="shared" si="2"/>
        <v>1002684.6482461087</v>
      </c>
      <c r="BJ6" s="200">
        <f t="shared" si="2"/>
        <v>1032765.1876934918</v>
      </c>
      <c r="BK6" s="200">
        <f t="shared" si="2"/>
        <v>1063748.1433242967</v>
      </c>
      <c r="BL6" s="200">
        <f t="shared" si="2"/>
        <v>1095660.5876240255</v>
      </c>
      <c r="BM6" s="200">
        <f t="shared" si="2"/>
        <v>1128530.4052527463</v>
      </c>
      <c r="BN6" s="200">
        <f t="shared" si="2"/>
        <v>1162386.3174103287</v>
      </c>
      <c r="BO6" s="200">
        <f t="shared" si="2"/>
        <v>1197257.9069326385</v>
      </c>
      <c r="BP6" s="200">
        <f t="shared" si="2"/>
        <v>1233175.6441406177</v>
      </c>
      <c r="BQ6" s="200">
        <f t="shared" si="2"/>
        <v>1270170.9134648365</v>
      </c>
    </row>
    <row r="7" spans="1:77" ht="16" customHeight="1">
      <c r="A7" s="212" t="s">
        <v>15</v>
      </c>
      <c r="B7" s="218">
        <f>Variables!$J$15</f>
        <v>0.1</v>
      </c>
      <c r="E7" s="333"/>
      <c r="F7" s="333"/>
      <c r="G7" s="333"/>
      <c r="H7" s="333"/>
      <c r="I7" s="215" t="s">
        <v>23</v>
      </c>
      <c r="J7" s="219">
        <f>Variables!$J$13</f>
        <v>100</v>
      </c>
      <c r="K7" s="219">
        <f>Variables!$J$13</f>
        <v>100</v>
      </c>
      <c r="L7" s="219">
        <f>Variables!$J$13</f>
        <v>100</v>
      </c>
      <c r="M7" s="219">
        <f>Variables!$J$13</f>
        <v>100</v>
      </c>
      <c r="N7" s="219">
        <f>Variables!$J$13</f>
        <v>100</v>
      </c>
      <c r="O7" s="219">
        <f>Variables!$J$13</f>
        <v>100</v>
      </c>
      <c r="P7" s="219">
        <f>Variables!$J$13</f>
        <v>100</v>
      </c>
      <c r="Q7" s="219">
        <f>Variables!$J$13</f>
        <v>100</v>
      </c>
      <c r="R7" s="219">
        <f>Variables!$J$13</f>
        <v>100</v>
      </c>
      <c r="S7" s="219">
        <f>Variables!$J$13</f>
        <v>100</v>
      </c>
      <c r="T7" s="219">
        <f>Variables!$J$13</f>
        <v>100</v>
      </c>
      <c r="U7" s="219">
        <f>Variables!$J$13</f>
        <v>100</v>
      </c>
      <c r="V7" s="219">
        <f>Variables!$J$13</f>
        <v>100</v>
      </c>
      <c r="W7" s="219">
        <f>Variables!$J$13</f>
        <v>100</v>
      </c>
      <c r="X7" s="219">
        <f>Variables!$J$13</f>
        <v>100</v>
      </c>
      <c r="Y7" s="219">
        <f>Variables!$J$13</f>
        <v>100</v>
      </c>
      <c r="Z7" s="219">
        <f>Variables!$J$13</f>
        <v>100</v>
      </c>
      <c r="AA7" s="219">
        <f>Variables!$J$13</f>
        <v>100</v>
      </c>
      <c r="AB7" s="219">
        <f>Variables!$J$13</f>
        <v>100</v>
      </c>
      <c r="AC7" s="219">
        <f>Variables!$J$13</f>
        <v>100</v>
      </c>
      <c r="AD7" s="219">
        <f>Variables!$J$13</f>
        <v>100</v>
      </c>
      <c r="AE7" s="219">
        <f>Variables!$J$13</f>
        <v>100</v>
      </c>
      <c r="AF7" s="219">
        <f>Variables!$J$13</f>
        <v>100</v>
      </c>
      <c r="AG7" s="219">
        <f>Variables!$J$13</f>
        <v>100</v>
      </c>
      <c r="AH7" s="219">
        <f>Variables!$J$13</f>
        <v>100</v>
      </c>
      <c r="AI7" s="219">
        <f>Variables!$J$13</f>
        <v>100</v>
      </c>
      <c r="AJ7" s="219">
        <f>Variables!$J$13</f>
        <v>100</v>
      </c>
      <c r="AK7" s="219">
        <f>Variables!$J$13</f>
        <v>100</v>
      </c>
      <c r="AL7" s="219">
        <f>Variables!$J$13</f>
        <v>100</v>
      </c>
      <c r="AM7" s="219">
        <f>Variables!$J$13</f>
        <v>100</v>
      </c>
      <c r="AN7" s="219">
        <f>Variables!$J$13</f>
        <v>100</v>
      </c>
      <c r="AO7" s="219">
        <f>Variables!$J$13</f>
        <v>100</v>
      </c>
      <c r="AP7" s="219">
        <f>Variables!$J$13</f>
        <v>100</v>
      </c>
      <c r="AQ7" s="219">
        <f>Variables!$J$13</f>
        <v>100</v>
      </c>
      <c r="AR7" s="219">
        <f>Variables!$J$13</f>
        <v>100</v>
      </c>
      <c r="AS7" s="219">
        <f>Variables!$J$13</f>
        <v>100</v>
      </c>
      <c r="AT7" s="219">
        <f>Variables!$J$13</f>
        <v>100</v>
      </c>
      <c r="AU7" s="219">
        <f>Variables!$J$13</f>
        <v>100</v>
      </c>
      <c r="AV7" s="219">
        <f>Variables!$J$13</f>
        <v>100</v>
      </c>
      <c r="AW7" s="219">
        <f>Variables!$J$13</f>
        <v>100</v>
      </c>
      <c r="AX7" s="219">
        <f>Variables!$J$13</f>
        <v>100</v>
      </c>
      <c r="AY7" s="219">
        <f>Variables!$J$13</f>
        <v>100</v>
      </c>
      <c r="AZ7" s="219">
        <f>Variables!$J$13</f>
        <v>100</v>
      </c>
      <c r="BA7" s="219">
        <f>Variables!$J$13</f>
        <v>100</v>
      </c>
      <c r="BB7" s="219">
        <f>Variables!$J$13</f>
        <v>100</v>
      </c>
      <c r="BC7" s="219">
        <f>Variables!$J$13</f>
        <v>100</v>
      </c>
      <c r="BD7" s="219">
        <f>Variables!$J$13</f>
        <v>100</v>
      </c>
      <c r="BE7" s="219">
        <f>Variables!$J$13</f>
        <v>100</v>
      </c>
      <c r="BF7" s="219">
        <f>Variables!$J$13</f>
        <v>100</v>
      </c>
      <c r="BG7" s="219">
        <f>Variables!$J$13</f>
        <v>100</v>
      </c>
      <c r="BH7" s="219">
        <f>Variables!$J$13</f>
        <v>100</v>
      </c>
      <c r="BI7" s="219">
        <f>Variables!$J$13</f>
        <v>100</v>
      </c>
      <c r="BJ7" s="219">
        <f>Variables!$J$13</f>
        <v>100</v>
      </c>
      <c r="BK7" s="219">
        <f>Variables!$J$13</f>
        <v>100</v>
      </c>
      <c r="BL7" s="219">
        <f>Variables!$J$13</f>
        <v>100</v>
      </c>
      <c r="BM7" s="219">
        <f>Variables!$J$13</f>
        <v>100</v>
      </c>
      <c r="BN7" s="219">
        <f>Variables!$J$13</f>
        <v>100</v>
      </c>
      <c r="BO7" s="219">
        <f>Variables!$J$13</f>
        <v>100</v>
      </c>
      <c r="BP7" s="219">
        <f>Variables!$J$13</f>
        <v>100</v>
      </c>
      <c r="BQ7" s="219">
        <f>Variables!$J$13</f>
        <v>100</v>
      </c>
    </row>
    <row r="8" spans="1:77" ht="16" customHeight="1">
      <c r="A8" s="212" t="s">
        <v>76</v>
      </c>
      <c r="B8" s="218">
        <f>Variables!$J$17</f>
        <v>0.03</v>
      </c>
      <c r="E8" s="333"/>
      <c r="F8" s="333"/>
      <c r="G8" s="333"/>
      <c r="H8" s="333"/>
      <c r="I8" s="215" t="s">
        <v>74</v>
      </c>
      <c r="J8" s="210">
        <f>Variables!J18</f>
        <v>295336.78756476683</v>
      </c>
      <c r="K8" s="210">
        <f>J8*(1+$B$8)</f>
        <v>304196.89119170984</v>
      </c>
      <c r="L8" s="210">
        <f t="shared" ref="L8:BQ8" si="3">K8*(1+$B$8)</f>
        <v>313322.79792746116</v>
      </c>
      <c r="M8" s="210">
        <f>L8*(1+$B$8)</f>
        <v>322722.48186528502</v>
      </c>
      <c r="N8" s="210">
        <f t="shared" si="3"/>
        <v>332404.15632124356</v>
      </c>
      <c r="O8" s="210">
        <f t="shared" si="3"/>
        <v>342376.28101088089</v>
      </c>
      <c r="P8" s="210">
        <f t="shared" si="3"/>
        <v>352647.56944120734</v>
      </c>
      <c r="Q8" s="210">
        <f t="shared" si="3"/>
        <v>363226.99652444356</v>
      </c>
      <c r="R8" s="210">
        <f t="shared" si="3"/>
        <v>374123.80642017687</v>
      </c>
      <c r="S8" s="210">
        <f t="shared" si="3"/>
        <v>385347.52061278222</v>
      </c>
      <c r="T8" s="210">
        <f t="shared" si="3"/>
        <v>396907.94623116567</v>
      </c>
      <c r="U8" s="210">
        <f t="shared" si="3"/>
        <v>408815.18461810064</v>
      </c>
      <c r="V8" s="210">
        <f t="shared" si="3"/>
        <v>421079.6401566437</v>
      </c>
      <c r="W8" s="210">
        <f t="shared" si="3"/>
        <v>433712.02936134301</v>
      </c>
      <c r="X8" s="210">
        <f t="shared" si="3"/>
        <v>446723.39024218329</v>
      </c>
      <c r="Y8" s="210">
        <f t="shared" si="3"/>
        <v>460125.0919494488</v>
      </c>
      <c r="Z8" s="210">
        <f t="shared" si="3"/>
        <v>473928.84470793227</v>
      </c>
      <c r="AA8" s="210">
        <f t="shared" si="3"/>
        <v>488146.71004917024</v>
      </c>
      <c r="AB8" s="210">
        <f t="shared" si="3"/>
        <v>502791.11135064537</v>
      </c>
      <c r="AC8" s="210">
        <f t="shared" si="3"/>
        <v>517874.84469116473</v>
      </c>
      <c r="AD8" s="210">
        <f t="shared" si="3"/>
        <v>533411.09003189974</v>
      </c>
      <c r="AE8" s="210">
        <f t="shared" si="3"/>
        <v>549413.42273285671</v>
      </c>
      <c r="AF8" s="210">
        <f t="shared" si="3"/>
        <v>565895.82541484246</v>
      </c>
      <c r="AG8" s="210">
        <f t="shared" si="3"/>
        <v>582872.7001772878</v>
      </c>
      <c r="AH8" s="210">
        <f t="shared" si="3"/>
        <v>600358.88118260645</v>
      </c>
      <c r="AI8" s="210">
        <f t="shared" si="3"/>
        <v>618369.64761808468</v>
      </c>
      <c r="AJ8" s="210">
        <f t="shared" si="3"/>
        <v>636920.73704662721</v>
      </c>
      <c r="AK8" s="210">
        <f t="shared" si="3"/>
        <v>656028.35915802605</v>
      </c>
      <c r="AL8" s="210">
        <f t="shared" si="3"/>
        <v>675709.20993276685</v>
      </c>
      <c r="AM8" s="210">
        <f t="shared" si="3"/>
        <v>695980.48623074987</v>
      </c>
      <c r="AN8" s="210">
        <f t="shared" si="3"/>
        <v>716859.90081767237</v>
      </c>
      <c r="AO8" s="210">
        <f t="shared" si="3"/>
        <v>738365.69784220261</v>
      </c>
      <c r="AP8" s="210">
        <f t="shared" si="3"/>
        <v>760516.66877746873</v>
      </c>
      <c r="AQ8" s="210">
        <f t="shared" si="3"/>
        <v>783332.16884079285</v>
      </c>
      <c r="AR8" s="210">
        <f t="shared" si="3"/>
        <v>806832.13390601671</v>
      </c>
      <c r="AS8" s="210">
        <f t="shared" si="3"/>
        <v>831037.0979231972</v>
      </c>
      <c r="AT8" s="210">
        <f t="shared" si="3"/>
        <v>855968.21086089313</v>
      </c>
      <c r="AU8" s="210">
        <f t="shared" si="3"/>
        <v>881647.25718671991</v>
      </c>
      <c r="AV8" s="210">
        <f t="shared" si="3"/>
        <v>908096.67490232154</v>
      </c>
      <c r="AW8" s="210">
        <f t="shared" si="3"/>
        <v>935339.5751493912</v>
      </c>
      <c r="AX8" s="210">
        <f t="shared" si="3"/>
        <v>963399.76240387291</v>
      </c>
      <c r="AY8" s="210">
        <f t="shared" si="3"/>
        <v>992301.75527598907</v>
      </c>
      <c r="AZ8" s="210">
        <f t="shared" si="3"/>
        <v>1022070.8079342687</v>
      </c>
      <c r="BA8" s="210">
        <f t="shared" si="3"/>
        <v>1052732.9321722968</v>
      </c>
      <c r="BB8" s="210">
        <f t="shared" si="3"/>
        <v>1084314.9201374657</v>
      </c>
      <c r="BC8" s="210">
        <f t="shared" si="3"/>
        <v>1116844.3677415897</v>
      </c>
      <c r="BD8" s="210">
        <f t="shared" si="3"/>
        <v>1150349.6987738374</v>
      </c>
      <c r="BE8" s="210">
        <f t="shared" si="3"/>
        <v>1184860.1897370527</v>
      </c>
      <c r="BF8" s="210">
        <f t="shared" si="3"/>
        <v>1220405.9954291643</v>
      </c>
      <c r="BG8" s="210">
        <f t="shared" si="3"/>
        <v>1257018.1752920393</v>
      </c>
      <c r="BH8" s="210">
        <f t="shared" si="3"/>
        <v>1294728.7205508004</v>
      </c>
      <c r="BI8" s="210">
        <f t="shared" si="3"/>
        <v>1333570.5821673244</v>
      </c>
      <c r="BJ8" s="210">
        <f t="shared" si="3"/>
        <v>1373577.6996323441</v>
      </c>
      <c r="BK8" s="210">
        <f t="shared" si="3"/>
        <v>1414785.0306213144</v>
      </c>
      <c r="BL8" s="210">
        <f t="shared" si="3"/>
        <v>1457228.5815399538</v>
      </c>
      <c r="BM8" s="210">
        <f t="shared" si="3"/>
        <v>1500945.4389861524</v>
      </c>
      <c r="BN8" s="210">
        <f t="shared" si="3"/>
        <v>1545973.8021557371</v>
      </c>
      <c r="BO8" s="210">
        <f t="shared" si="3"/>
        <v>1592353.0162204092</v>
      </c>
      <c r="BP8" s="210">
        <f t="shared" si="3"/>
        <v>1640123.6067070216</v>
      </c>
      <c r="BQ8" s="210">
        <f t="shared" si="3"/>
        <v>1689327.3149082323</v>
      </c>
    </row>
    <row r="9" spans="1:77" ht="16" customHeight="1">
      <c r="A9" s="212" t="s">
        <v>303</v>
      </c>
      <c r="B9" s="218">
        <f>Variables!$J$39</f>
        <v>0.18</v>
      </c>
      <c r="E9" s="333"/>
      <c r="F9" s="333"/>
      <c r="G9" s="333"/>
      <c r="H9" s="333"/>
      <c r="I9" s="214" t="s">
        <v>24</v>
      </c>
      <c r="J9" s="202">
        <f>J8/J2</f>
        <v>3333.333333333333</v>
      </c>
      <c r="K9" s="202">
        <f>K8/K2</f>
        <v>3333.3333333333335</v>
      </c>
      <c r="L9" s="202">
        <f t="shared" ref="L9:BQ9" si="4">L8/L2</f>
        <v>3333.3333333333335</v>
      </c>
      <c r="M9" s="202">
        <f t="shared" si="4"/>
        <v>3333.333333333333</v>
      </c>
      <c r="N9" s="202">
        <f t="shared" si="4"/>
        <v>3333.3333333333335</v>
      </c>
      <c r="O9" s="202">
        <f t="shared" si="4"/>
        <v>3333.3333333333335</v>
      </c>
      <c r="P9" s="202">
        <f t="shared" si="4"/>
        <v>3333.3333333333339</v>
      </c>
      <c r="Q9" s="202">
        <f t="shared" si="4"/>
        <v>3333.3333333333335</v>
      </c>
      <c r="R9" s="202">
        <f t="shared" si="4"/>
        <v>3333.3333333333335</v>
      </c>
      <c r="S9" s="202">
        <f t="shared" si="4"/>
        <v>3333.3333333333335</v>
      </c>
      <c r="T9" s="202">
        <f t="shared" si="4"/>
        <v>3333.3333333333335</v>
      </c>
      <c r="U9" s="202">
        <f t="shared" si="4"/>
        <v>3333.3333333333335</v>
      </c>
      <c r="V9" s="202">
        <f t="shared" si="4"/>
        <v>3333.3333333333339</v>
      </c>
      <c r="W9" s="202">
        <f t="shared" si="4"/>
        <v>3333.333333333333</v>
      </c>
      <c r="X9" s="202">
        <f t="shared" si="4"/>
        <v>3333.3333333333339</v>
      </c>
      <c r="Y9" s="202">
        <f t="shared" si="4"/>
        <v>3333.3333333333335</v>
      </c>
      <c r="Z9" s="202">
        <f t="shared" si="4"/>
        <v>3333.3333333333335</v>
      </c>
      <c r="AA9" s="202">
        <f t="shared" si="4"/>
        <v>3333.333333333333</v>
      </c>
      <c r="AB9" s="202">
        <f t="shared" si="4"/>
        <v>3333.333333333333</v>
      </c>
      <c r="AC9" s="202">
        <f t="shared" si="4"/>
        <v>3333.3333333333335</v>
      </c>
      <c r="AD9" s="202">
        <f t="shared" si="4"/>
        <v>3333.3333333333335</v>
      </c>
      <c r="AE9" s="202">
        <f t="shared" si="4"/>
        <v>3333.3333333333335</v>
      </c>
      <c r="AF9" s="202">
        <f t="shared" si="4"/>
        <v>3333.3333333333339</v>
      </c>
      <c r="AG9" s="202">
        <f t="shared" si="4"/>
        <v>3333.3333333333335</v>
      </c>
      <c r="AH9" s="202">
        <f t="shared" si="4"/>
        <v>3333.3333333333335</v>
      </c>
      <c r="AI9" s="202">
        <f t="shared" si="4"/>
        <v>3333.3333333333335</v>
      </c>
      <c r="AJ9" s="202">
        <f t="shared" si="4"/>
        <v>3333.333333333333</v>
      </c>
      <c r="AK9" s="202">
        <f t="shared" si="4"/>
        <v>3333.3333333333335</v>
      </c>
      <c r="AL9" s="202">
        <f t="shared" si="4"/>
        <v>3333.3333333333335</v>
      </c>
      <c r="AM9" s="202">
        <f t="shared" si="4"/>
        <v>3333.3333333333339</v>
      </c>
      <c r="AN9" s="202">
        <f t="shared" si="4"/>
        <v>3333.3333333333335</v>
      </c>
      <c r="AO9" s="202">
        <f t="shared" si="4"/>
        <v>3333.333333333333</v>
      </c>
      <c r="AP9" s="202">
        <f t="shared" si="4"/>
        <v>3333.3333333333335</v>
      </c>
      <c r="AQ9" s="202">
        <f t="shared" si="4"/>
        <v>3333.3333333333335</v>
      </c>
      <c r="AR9" s="202">
        <f t="shared" si="4"/>
        <v>3333.3333333333339</v>
      </c>
      <c r="AS9" s="202">
        <f t="shared" si="4"/>
        <v>3333.3333333333335</v>
      </c>
      <c r="AT9" s="202">
        <f t="shared" si="4"/>
        <v>3333.333333333333</v>
      </c>
      <c r="AU9" s="202">
        <f t="shared" si="4"/>
        <v>3333.333333333333</v>
      </c>
      <c r="AV9" s="202">
        <f t="shared" si="4"/>
        <v>3333.3333333333335</v>
      </c>
      <c r="AW9" s="202">
        <f t="shared" si="4"/>
        <v>3333.3333333333335</v>
      </c>
      <c r="AX9" s="202">
        <f t="shared" si="4"/>
        <v>3333.3333333333335</v>
      </c>
      <c r="AY9" s="202">
        <f t="shared" si="4"/>
        <v>3333.333333333333</v>
      </c>
      <c r="AZ9" s="202">
        <f t="shared" si="4"/>
        <v>3333.3333333333335</v>
      </c>
      <c r="BA9" s="202">
        <f t="shared" si="4"/>
        <v>3333.3333333333335</v>
      </c>
      <c r="BB9" s="202">
        <f t="shared" si="4"/>
        <v>3333.3333333333335</v>
      </c>
      <c r="BC9" s="202">
        <f t="shared" si="4"/>
        <v>3333.3333333333335</v>
      </c>
      <c r="BD9" s="202">
        <f t="shared" si="4"/>
        <v>3333.3333333333335</v>
      </c>
      <c r="BE9" s="202">
        <f t="shared" si="4"/>
        <v>3333.3333333333335</v>
      </c>
      <c r="BF9" s="202">
        <f t="shared" si="4"/>
        <v>3333.3333333333335</v>
      </c>
      <c r="BG9" s="202">
        <f t="shared" si="4"/>
        <v>3333.3333333333335</v>
      </c>
      <c r="BH9" s="202">
        <f t="shared" si="4"/>
        <v>3333.3333333333335</v>
      </c>
      <c r="BI9" s="202">
        <f t="shared" si="4"/>
        <v>3333.3333333333335</v>
      </c>
      <c r="BJ9" s="202">
        <f t="shared" si="4"/>
        <v>3333.3333333333335</v>
      </c>
      <c r="BK9" s="202">
        <f t="shared" si="4"/>
        <v>3333.3333333333335</v>
      </c>
      <c r="BL9" s="202">
        <f t="shared" si="4"/>
        <v>3333.3333333333335</v>
      </c>
      <c r="BM9" s="202">
        <f t="shared" si="4"/>
        <v>3333.3333333333335</v>
      </c>
      <c r="BN9" s="202">
        <f t="shared" si="4"/>
        <v>3333.3333333333339</v>
      </c>
      <c r="BO9" s="202">
        <f t="shared" si="4"/>
        <v>3333.3333333333335</v>
      </c>
      <c r="BP9" s="202">
        <f t="shared" si="4"/>
        <v>3333.3333333333339</v>
      </c>
      <c r="BQ9" s="202">
        <f t="shared" si="4"/>
        <v>3333.333333333333</v>
      </c>
    </row>
    <row r="10" spans="1:77" ht="16" customHeight="1">
      <c r="A10" s="212" t="s">
        <v>304</v>
      </c>
      <c r="B10" s="218">
        <f>Variables!$J$40</f>
        <v>0.22</v>
      </c>
      <c r="E10" s="326" t="s">
        <v>68</v>
      </c>
      <c r="F10" s="327"/>
      <c r="G10" s="327"/>
      <c r="H10" s="327"/>
      <c r="I10" s="220" t="s">
        <v>77</v>
      </c>
      <c r="J10" s="221">
        <f>Variables!$J$33</f>
        <v>0.33333333333333331</v>
      </c>
      <c r="K10" s="221">
        <f>Variables!$J$33</f>
        <v>0.33333333333333331</v>
      </c>
      <c r="L10" s="221">
        <f>Variables!$J$33</f>
        <v>0.33333333333333331</v>
      </c>
      <c r="M10" s="221">
        <f>Variables!$J$33</f>
        <v>0.33333333333333331</v>
      </c>
      <c r="N10" s="221">
        <f>Variables!$J$33</f>
        <v>0.33333333333333331</v>
      </c>
      <c r="O10" s="221">
        <f>Variables!$J$33</f>
        <v>0.33333333333333331</v>
      </c>
      <c r="P10" s="221">
        <f>Variables!$J$33</f>
        <v>0.33333333333333331</v>
      </c>
      <c r="Q10" s="221">
        <f>Variables!$J$33</f>
        <v>0.33333333333333331</v>
      </c>
      <c r="R10" s="221">
        <f>Variables!$J$33</f>
        <v>0.33333333333333331</v>
      </c>
      <c r="S10" s="221">
        <f>Variables!$J$33</f>
        <v>0.33333333333333331</v>
      </c>
      <c r="T10" s="221">
        <f>Variables!$J$33</f>
        <v>0.33333333333333331</v>
      </c>
      <c r="U10" s="221">
        <f>Variables!$J$33</f>
        <v>0.33333333333333331</v>
      </c>
      <c r="V10" s="221">
        <f>Variables!$J$33</f>
        <v>0.33333333333333331</v>
      </c>
      <c r="W10" s="221">
        <f>Variables!$J$33</f>
        <v>0.33333333333333331</v>
      </c>
      <c r="X10" s="221">
        <f>Variables!$J$33</f>
        <v>0.33333333333333331</v>
      </c>
      <c r="Y10" s="221">
        <f>Variables!$J$33</f>
        <v>0.33333333333333331</v>
      </c>
      <c r="Z10" s="221">
        <f>Variables!$J$33</f>
        <v>0.33333333333333331</v>
      </c>
      <c r="AA10" s="221">
        <f>Variables!$J$33</f>
        <v>0.33333333333333331</v>
      </c>
      <c r="AB10" s="221">
        <f>Variables!$J$33</f>
        <v>0.33333333333333331</v>
      </c>
      <c r="AC10" s="221">
        <f>Variables!$J$33</f>
        <v>0.33333333333333331</v>
      </c>
      <c r="AD10" s="221">
        <f>Variables!$J$33</f>
        <v>0.33333333333333331</v>
      </c>
      <c r="AE10" s="221">
        <f>Variables!$J$33</f>
        <v>0.33333333333333331</v>
      </c>
      <c r="AF10" s="221">
        <f>Variables!$J$33</f>
        <v>0.33333333333333331</v>
      </c>
      <c r="AG10" s="221">
        <f>Variables!$J$33</f>
        <v>0.33333333333333331</v>
      </c>
      <c r="AH10" s="221">
        <f>Variables!$J$33</f>
        <v>0.33333333333333331</v>
      </c>
      <c r="AI10" s="221">
        <f>Variables!$J$33</f>
        <v>0.33333333333333331</v>
      </c>
      <c r="AJ10" s="221">
        <f>Variables!$J$33</f>
        <v>0.33333333333333331</v>
      </c>
      <c r="AK10" s="221">
        <f>Variables!$J$33</f>
        <v>0.33333333333333331</v>
      </c>
      <c r="AL10" s="221">
        <f>Variables!$J$33</f>
        <v>0.33333333333333331</v>
      </c>
      <c r="AM10" s="221">
        <f>Variables!$J$33</f>
        <v>0.33333333333333331</v>
      </c>
      <c r="AN10" s="221">
        <f>Variables!$J$33</f>
        <v>0.33333333333333331</v>
      </c>
      <c r="AO10" s="221">
        <f>Variables!$J$33</f>
        <v>0.33333333333333331</v>
      </c>
      <c r="AP10" s="221">
        <f>Variables!$J$33</f>
        <v>0.33333333333333331</v>
      </c>
      <c r="AQ10" s="221">
        <f>Variables!$J$33</f>
        <v>0.33333333333333331</v>
      </c>
      <c r="AR10" s="221">
        <f>Variables!$J$33</f>
        <v>0.33333333333333331</v>
      </c>
      <c r="AS10" s="221">
        <f>Variables!$J$33</f>
        <v>0.33333333333333331</v>
      </c>
      <c r="AT10" s="221">
        <f>Variables!$J$33</f>
        <v>0.33333333333333331</v>
      </c>
      <c r="AU10" s="221">
        <f>Variables!$J$33</f>
        <v>0.33333333333333331</v>
      </c>
      <c r="AV10" s="221">
        <f>Variables!$J$33</f>
        <v>0.33333333333333331</v>
      </c>
      <c r="AW10" s="221">
        <f>Variables!$J$33</f>
        <v>0.33333333333333331</v>
      </c>
      <c r="AX10" s="221">
        <f>Variables!$J$33</f>
        <v>0.33333333333333331</v>
      </c>
      <c r="AY10" s="221">
        <f>Variables!$J$33</f>
        <v>0.33333333333333331</v>
      </c>
      <c r="AZ10" s="221">
        <f>Variables!$J$33</f>
        <v>0.33333333333333331</v>
      </c>
      <c r="BA10" s="221">
        <f>Variables!$J$33</f>
        <v>0.33333333333333331</v>
      </c>
      <c r="BB10" s="221">
        <f>Variables!$J$33</f>
        <v>0.33333333333333331</v>
      </c>
      <c r="BC10" s="221">
        <f>Variables!$J$33</f>
        <v>0.33333333333333331</v>
      </c>
      <c r="BD10" s="221">
        <f>Variables!$J$33</f>
        <v>0.33333333333333331</v>
      </c>
      <c r="BE10" s="221">
        <f>Variables!$J$33</f>
        <v>0.33333333333333331</v>
      </c>
      <c r="BF10" s="221">
        <f>Variables!$J$33</f>
        <v>0.33333333333333331</v>
      </c>
      <c r="BG10" s="221">
        <f>Variables!$J$33</f>
        <v>0.33333333333333331</v>
      </c>
      <c r="BH10" s="221">
        <f>Variables!$J$33</f>
        <v>0.33333333333333331</v>
      </c>
      <c r="BI10" s="221">
        <f>Variables!$J$33</f>
        <v>0.33333333333333331</v>
      </c>
      <c r="BJ10" s="221">
        <f>Variables!$J$33</f>
        <v>0.33333333333333331</v>
      </c>
      <c r="BK10" s="221">
        <f>Variables!$J$33</f>
        <v>0.33333333333333331</v>
      </c>
      <c r="BL10" s="221">
        <f>Variables!$J$33</f>
        <v>0.33333333333333331</v>
      </c>
      <c r="BM10" s="221">
        <f>Variables!$J$33</f>
        <v>0.33333333333333331</v>
      </c>
      <c r="BN10" s="221">
        <f>Variables!$J$33</f>
        <v>0.33333333333333331</v>
      </c>
      <c r="BO10" s="221">
        <f>Variables!$J$33</f>
        <v>0.33333333333333331</v>
      </c>
      <c r="BP10" s="221">
        <f>Variables!$J$33</f>
        <v>0.33333333333333331</v>
      </c>
      <c r="BQ10" s="221">
        <f>Variables!$J$33</f>
        <v>0.33333333333333331</v>
      </c>
    </row>
    <row r="11" spans="1:77" ht="16" customHeight="1">
      <c r="A11" s="212" t="s">
        <v>305</v>
      </c>
      <c r="B11" s="218">
        <f>Variables!$J$41</f>
        <v>0.25</v>
      </c>
      <c r="E11" s="326"/>
      <c r="F11" s="327"/>
      <c r="G11" s="327"/>
      <c r="H11" s="327"/>
      <c r="I11" s="220" t="s">
        <v>320</v>
      </c>
      <c r="J11" s="222">
        <f>J2*J10</f>
        <v>29.533678756476682</v>
      </c>
      <c r="K11" s="222">
        <f>K2*K10</f>
        <v>30.419689119170982</v>
      </c>
      <c r="L11" s="222">
        <f t="shared" ref="L11:BQ11" si="5">L2*L10</f>
        <v>31.332279792746114</v>
      </c>
      <c r="M11" s="222">
        <f t="shared" si="5"/>
        <v>32.2722481865285</v>
      </c>
      <c r="N11" s="222">
        <f t="shared" si="5"/>
        <v>33.240415632124353</v>
      </c>
      <c r="O11" s="222">
        <f t="shared" si="5"/>
        <v>34.237628101088085</v>
      </c>
      <c r="P11" s="222">
        <f t="shared" si="5"/>
        <v>35.264756944120727</v>
      </c>
      <c r="Q11" s="222">
        <f t="shared" si="5"/>
        <v>36.322699652444356</v>
      </c>
      <c r="R11" s="222">
        <f t="shared" si="5"/>
        <v>37.412380642017681</v>
      </c>
      <c r="S11" s="222">
        <f t="shared" si="5"/>
        <v>38.534752061278219</v>
      </c>
      <c r="T11" s="222">
        <f t="shared" si="5"/>
        <v>39.69079462311656</v>
      </c>
      <c r="U11" s="222">
        <f t="shared" si="5"/>
        <v>40.88151846181006</v>
      </c>
      <c r="V11" s="222">
        <f t="shared" si="5"/>
        <v>42.107964015664365</v>
      </c>
      <c r="W11" s="222">
        <f t="shared" si="5"/>
        <v>43.371202936134303</v>
      </c>
      <c r="X11" s="222">
        <f t="shared" si="5"/>
        <v>44.672339024218317</v>
      </c>
      <c r="Y11" s="222">
        <f t="shared" si="5"/>
        <v>46.012509194944876</v>
      </c>
      <c r="Z11" s="222">
        <f t="shared" si="5"/>
        <v>47.39288447079322</v>
      </c>
      <c r="AA11" s="222">
        <f t="shared" si="5"/>
        <v>48.814671004917024</v>
      </c>
      <c r="AB11" s="222">
        <f t="shared" si="5"/>
        <v>50.279111135064539</v>
      </c>
      <c r="AC11" s="222">
        <f t="shared" si="5"/>
        <v>51.787484469116471</v>
      </c>
      <c r="AD11" s="222">
        <f t="shared" si="5"/>
        <v>53.34110900318997</v>
      </c>
      <c r="AE11" s="222">
        <f t="shared" si="5"/>
        <v>54.94134227328567</v>
      </c>
      <c r="AF11" s="222">
        <f t="shared" si="5"/>
        <v>56.589582541484234</v>
      </c>
      <c r="AG11" s="222">
        <f t="shared" si="5"/>
        <v>58.287270017728773</v>
      </c>
      <c r="AH11" s="222">
        <f t="shared" si="5"/>
        <v>60.035888118260637</v>
      </c>
      <c r="AI11" s="222">
        <f t="shared" si="5"/>
        <v>61.83696476180846</v>
      </c>
      <c r="AJ11" s="222">
        <f t="shared" si="5"/>
        <v>63.692073704662718</v>
      </c>
      <c r="AK11" s="222">
        <f t="shared" si="5"/>
        <v>65.602835915802601</v>
      </c>
      <c r="AL11" s="222">
        <f t="shared" si="5"/>
        <v>67.570920993276673</v>
      </c>
      <c r="AM11" s="222">
        <f t="shared" si="5"/>
        <v>69.598048623074973</v>
      </c>
      <c r="AN11" s="222">
        <f t="shared" si="5"/>
        <v>71.68599008176723</v>
      </c>
      <c r="AO11" s="222">
        <f t="shared" si="5"/>
        <v>73.836569784220259</v>
      </c>
      <c r="AP11" s="222">
        <f t="shared" si="5"/>
        <v>76.051666877746868</v>
      </c>
      <c r="AQ11" s="222">
        <f t="shared" si="5"/>
        <v>78.333216884079278</v>
      </c>
      <c r="AR11" s="222">
        <f t="shared" si="5"/>
        <v>80.683213390601651</v>
      </c>
      <c r="AS11" s="222">
        <f t="shared" si="5"/>
        <v>83.103709792319705</v>
      </c>
      <c r="AT11" s="222">
        <f t="shared" si="5"/>
        <v>85.596821086089307</v>
      </c>
      <c r="AU11" s="222">
        <f t="shared" si="5"/>
        <v>88.164725718672003</v>
      </c>
      <c r="AV11" s="222">
        <f t="shared" si="5"/>
        <v>90.809667490232144</v>
      </c>
      <c r="AW11" s="222">
        <f t="shared" si="5"/>
        <v>93.533957514939118</v>
      </c>
      <c r="AX11" s="222">
        <f t="shared" si="5"/>
        <v>96.339976240387287</v>
      </c>
      <c r="AY11" s="222">
        <f t="shared" si="5"/>
        <v>99.230175527598902</v>
      </c>
      <c r="AZ11" s="222">
        <f t="shared" si="5"/>
        <v>102.20708079342685</v>
      </c>
      <c r="BA11" s="222">
        <f t="shared" si="5"/>
        <v>105.27329321722966</v>
      </c>
      <c r="BB11" s="222">
        <f t="shared" si="5"/>
        <v>108.43149201374656</v>
      </c>
      <c r="BC11" s="222">
        <f t="shared" si="5"/>
        <v>111.68443677415895</v>
      </c>
      <c r="BD11" s="222">
        <f t="shared" si="5"/>
        <v>115.03496987738373</v>
      </c>
      <c r="BE11" s="222">
        <f t="shared" si="5"/>
        <v>118.48601897370526</v>
      </c>
      <c r="BF11" s="222">
        <f t="shared" si="5"/>
        <v>122.04059954291642</v>
      </c>
      <c r="BG11" s="222">
        <f t="shared" si="5"/>
        <v>125.70181752920391</v>
      </c>
      <c r="BH11" s="222">
        <f t="shared" si="5"/>
        <v>129.47287205508002</v>
      </c>
      <c r="BI11" s="222">
        <f t="shared" si="5"/>
        <v>133.35705821673241</v>
      </c>
      <c r="BJ11" s="222">
        <f t="shared" si="5"/>
        <v>137.35776996323438</v>
      </c>
      <c r="BK11" s="222">
        <f t="shared" si="5"/>
        <v>141.47850306213144</v>
      </c>
      <c r="BL11" s="222">
        <f t="shared" si="5"/>
        <v>145.72285815399536</v>
      </c>
      <c r="BM11" s="222">
        <f t="shared" si="5"/>
        <v>150.09454389861523</v>
      </c>
      <c r="BN11" s="222">
        <f t="shared" si="5"/>
        <v>154.59738021557368</v>
      </c>
      <c r="BO11" s="222">
        <f t="shared" si="5"/>
        <v>159.23530162204091</v>
      </c>
      <c r="BP11" s="222">
        <f t="shared" si="5"/>
        <v>164.01236067070212</v>
      </c>
      <c r="BQ11" s="222">
        <f t="shared" si="5"/>
        <v>168.93273149082324</v>
      </c>
    </row>
    <row r="12" spans="1:77" ht="16" customHeight="1">
      <c r="A12" s="212" t="s">
        <v>40</v>
      </c>
      <c r="B12" s="223">
        <f>Variables!$J$5</f>
        <v>38</v>
      </c>
      <c r="E12" s="326"/>
      <c r="F12" s="328" t="s">
        <v>334</v>
      </c>
      <c r="G12" s="324" t="s">
        <v>49</v>
      </c>
      <c r="H12" s="325" t="s">
        <v>25</v>
      </c>
      <c r="I12" s="224" t="s">
        <v>318</v>
      </c>
      <c r="J12" s="216">
        <f>Variables!$J$26</f>
        <v>0.4</v>
      </c>
      <c r="K12" s="216">
        <f>Variables!$J$26</f>
        <v>0.4</v>
      </c>
      <c r="L12" s="216">
        <f>Variables!$J$26</f>
        <v>0.4</v>
      </c>
      <c r="M12" s="216">
        <f>Variables!$J$26</f>
        <v>0.4</v>
      </c>
      <c r="N12" s="216">
        <f>Variables!$J$26</f>
        <v>0.4</v>
      </c>
      <c r="O12" s="216">
        <f>Variables!$J$26</f>
        <v>0.4</v>
      </c>
      <c r="P12" s="216">
        <f>Variables!$J$26</f>
        <v>0.4</v>
      </c>
      <c r="Q12" s="216">
        <f>Variables!$J$26</f>
        <v>0.4</v>
      </c>
      <c r="R12" s="216">
        <f>Variables!$J$26</f>
        <v>0.4</v>
      </c>
      <c r="S12" s="216">
        <f>Variables!$J$26</f>
        <v>0.4</v>
      </c>
      <c r="T12" s="216">
        <f>Variables!$J$26</f>
        <v>0.4</v>
      </c>
      <c r="U12" s="216">
        <f>Variables!$J$26</f>
        <v>0.4</v>
      </c>
      <c r="V12" s="216">
        <f>Variables!$J$26</f>
        <v>0.4</v>
      </c>
      <c r="W12" s="216">
        <f>Variables!$J$26</f>
        <v>0.4</v>
      </c>
      <c r="X12" s="216">
        <f>Variables!$J$26</f>
        <v>0.4</v>
      </c>
      <c r="Y12" s="216">
        <f>Variables!$J$26</f>
        <v>0.4</v>
      </c>
      <c r="Z12" s="216">
        <f>Variables!$J$26</f>
        <v>0.4</v>
      </c>
      <c r="AA12" s="216">
        <f>Variables!$J$26</f>
        <v>0.4</v>
      </c>
      <c r="AB12" s="216">
        <f>Variables!$J$26</f>
        <v>0.4</v>
      </c>
      <c r="AC12" s="216">
        <f>Variables!$J$26</f>
        <v>0.4</v>
      </c>
      <c r="AD12" s="216">
        <f>Variables!$J$26</f>
        <v>0.4</v>
      </c>
      <c r="AE12" s="216">
        <f>Variables!$J$26</f>
        <v>0.4</v>
      </c>
      <c r="AF12" s="216">
        <f>Variables!$J$26</f>
        <v>0.4</v>
      </c>
      <c r="AG12" s="216">
        <f>Variables!$J$26</f>
        <v>0.4</v>
      </c>
      <c r="AH12" s="216">
        <f>Variables!$J$26</f>
        <v>0.4</v>
      </c>
      <c r="AI12" s="216">
        <f>Variables!$J$26</f>
        <v>0.4</v>
      </c>
      <c r="AJ12" s="216">
        <f>Variables!$J$26</f>
        <v>0.4</v>
      </c>
      <c r="AK12" s="216">
        <f>Variables!$J$26</f>
        <v>0.4</v>
      </c>
      <c r="AL12" s="216">
        <f>Variables!$J$26</f>
        <v>0.4</v>
      </c>
      <c r="AM12" s="216">
        <f>Variables!$J$26</f>
        <v>0.4</v>
      </c>
      <c r="AN12" s="216">
        <f>Variables!$J$26</f>
        <v>0.4</v>
      </c>
      <c r="AO12" s="216">
        <f>Variables!$J$26</f>
        <v>0.4</v>
      </c>
      <c r="AP12" s="216">
        <f>Variables!$J$26</f>
        <v>0.4</v>
      </c>
      <c r="AQ12" s="216">
        <f>Variables!$J$26</f>
        <v>0.4</v>
      </c>
      <c r="AR12" s="216">
        <f>Variables!$J$26</f>
        <v>0.4</v>
      </c>
      <c r="AS12" s="216">
        <f>Variables!$J$26</f>
        <v>0.4</v>
      </c>
      <c r="AT12" s="216">
        <f>Variables!$J$26</f>
        <v>0.4</v>
      </c>
      <c r="AU12" s="216">
        <f>Variables!$J$26</f>
        <v>0.4</v>
      </c>
      <c r="AV12" s="216">
        <f>Variables!$J$26</f>
        <v>0.4</v>
      </c>
      <c r="AW12" s="216">
        <f>Variables!$J$26</f>
        <v>0.4</v>
      </c>
      <c r="AX12" s="216">
        <f>Variables!$J$26</f>
        <v>0.4</v>
      </c>
      <c r="AY12" s="216">
        <f>Variables!$J$26</f>
        <v>0.4</v>
      </c>
      <c r="AZ12" s="216">
        <f>Variables!$J$26</f>
        <v>0.4</v>
      </c>
      <c r="BA12" s="216">
        <f>Variables!$J$26</f>
        <v>0.4</v>
      </c>
      <c r="BB12" s="216">
        <f>Variables!$J$26</f>
        <v>0.4</v>
      </c>
      <c r="BC12" s="216">
        <f>Variables!$J$26</f>
        <v>0.4</v>
      </c>
      <c r="BD12" s="216">
        <f>Variables!$J$26</f>
        <v>0.4</v>
      </c>
      <c r="BE12" s="216">
        <f>Variables!$J$26</f>
        <v>0.4</v>
      </c>
      <c r="BF12" s="216">
        <f>Variables!$J$26</f>
        <v>0.4</v>
      </c>
      <c r="BG12" s="216">
        <f>Variables!$J$26</f>
        <v>0.4</v>
      </c>
      <c r="BH12" s="216">
        <f>Variables!$J$26</f>
        <v>0.4</v>
      </c>
      <c r="BI12" s="216">
        <f>Variables!$J$26</f>
        <v>0.4</v>
      </c>
      <c r="BJ12" s="216">
        <f>Variables!$J$26</f>
        <v>0.4</v>
      </c>
      <c r="BK12" s="216">
        <f>Variables!$J$26</f>
        <v>0.4</v>
      </c>
      <c r="BL12" s="216">
        <f>Variables!$J$26</f>
        <v>0.4</v>
      </c>
      <c r="BM12" s="216">
        <f>Variables!$J$26</f>
        <v>0.4</v>
      </c>
      <c r="BN12" s="216">
        <f>Variables!$J$26</f>
        <v>0.4</v>
      </c>
      <c r="BO12" s="216">
        <f>Variables!$J$26</f>
        <v>0.4</v>
      </c>
      <c r="BP12" s="216">
        <f>Variables!$J$26</f>
        <v>0.4</v>
      </c>
      <c r="BQ12" s="216">
        <f>Variables!$J$26</f>
        <v>0.4</v>
      </c>
    </row>
    <row r="13" spans="1:77" ht="16" customHeight="1">
      <c r="A13" s="212" t="s">
        <v>306</v>
      </c>
      <c r="B13" s="225">
        <f>J2/B12</f>
        <v>2.3316062176165802</v>
      </c>
      <c r="E13" s="326"/>
      <c r="F13" s="328"/>
      <c r="G13" s="324"/>
      <c r="H13" s="325"/>
      <c r="I13" s="226" t="s">
        <v>321</v>
      </c>
      <c r="J13" s="200">
        <f>J12*J11</f>
        <v>11.813471502590673</v>
      </c>
      <c r="K13" s="200">
        <f>K12*K11</f>
        <v>12.167875647668394</v>
      </c>
      <c r="L13" s="200">
        <f t="shared" ref="L13:BQ13" si="6">L12*L11</f>
        <v>12.532911917098446</v>
      </c>
      <c r="M13" s="200">
        <f t="shared" si="6"/>
        <v>12.9088992746114</v>
      </c>
      <c r="N13" s="200">
        <f t="shared" si="6"/>
        <v>13.296166252849742</v>
      </c>
      <c r="O13" s="200">
        <f t="shared" si="6"/>
        <v>13.695051240435234</v>
      </c>
      <c r="P13" s="200">
        <f t="shared" si="6"/>
        <v>14.105902777648291</v>
      </c>
      <c r="Q13" s="200">
        <f t="shared" si="6"/>
        <v>14.529079860977744</v>
      </c>
      <c r="R13" s="200">
        <f t="shared" si="6"/>
        <v>14.964952256807074</v>
      </c>
      <c r="S13" s="200">
        <f t="shared" si="6"/>
        <v>15.413900824511288</v>
      </c>
      <c r="T13" s="200">
        <f t="shared" si="6"/>
        <v>15.876317849246625</v>
      </c>
      <c r="U13" s="200">
        <f t="shared" si="6"/>
        <v>16.352607384724024</v>
      </c>
      <c r="V13" s="200">
        <f t="shared" si="6"/>
        <v>16.843185606265745</v>
      </c>
      <c r="W13" s="200">
        <f t="shared" si="6"/>
        <v>17.34848117445372</v>
      </c>
      <c r="X13" s="200">
        <f t="shared" si="6"/>
        <v>17.868935609687327</v>
      </c>
      <c r="Y13" s="200">
        <f t="shared" si="6"/>
        <v>18.405003677977952</v>
      </c>
      <c r="Z13" s="200">
        <f t="shared" si="6"/>
        <v>18.957153788317289</v>
      </c>
      <c r="AA13" s="200">
        <f t="shared" si="6"/>
        <v>19.525868401966811</v>
      </c>
      <c r="AB13" s="200">
        <f t="shared" si="6"/>
        <v>20.111644454025818</v>
      </c>
      <c r="AC13" s="200">
        <f t="shared" si="6"/>
        <v>20.714993787646591</v>
      </c>
      <c r="AD13" s="200">
        <f t="shared" si="6"/>
        <v>21.336443601275988</v>
      </c>
      <c r="AE13" s="200">
        <f t="shared" si="6"/>
        <v>21.97653690931427</v>
      </c>
      <c r="AF13" s="200">
        <f t="shared" si="6"/>
        <v>22.635833016593693</v>
      </c>
      <c r="AG13" s="200">
        <f t="shared" si="6"/>
        <v>23.31490800709151</v>
      </c>
      <c r="AH13" s="200">
        <f t="shared" si="6"/>
        <v>24.014355247304255</v>
      </c>
      <c r="AI13" s="200">
        <f t="shared" si="6"/>
        <v>24.734785904723385</v>
      </c>
      <c r="AJ13" s="200">
        <f t="shared" si="6"/>
        <v>25.476829481865089</v>
      </c>
      <c r="AK13" s="200">
        <f t="shared" si="6"/>
        <v>26.241134366321042</v>
      </c>
      <c r="AL13" s="200">
        <f t="shared" si="6"/>
        <v>27.028368397310672</v>
      </c>
      <c r="AM13" s="200">
        <f t="shared" si="6"/>
        <v>27.83921944922999</v>
      </c>
      <c r="AN13" s="200">
        <f t="shared" si="6"/>
        <v>28.674396032706895</v>
      </c>
      <c r="AO13" s="200">
        <f t="shared" si="6"/>
        <v>29.534627913688105</v>
      </c>
      <c r="AP13" s="200">
        <f t="shared" si="6"/>
        <v>30.42066675109875</v>
      </c>
      <c r="AQ13" s="200">
        <f t="shared" si="6"/>
        <v>31.333286753631711</v>
      </c>
      <c r="AR13" s="200">
        <f t="shared" si="6"/>
        <v>32.273285356240663</v>
      </c>
      <c r="AS13" s="200">
        <f t="shared" si="6"/>
        <v>33.241483916927884</v>
      </c>
      <c r="AT13" s="200">
        <f t="shared" si="6"/>
        <v>34.238728434435721</v>
      </c>
      <c r="AU13" s="200">
        <f t="shared" si="6"/>
        <v>35.2658902874688</v>
      </c>
      <c r="AV13" s="200">
        <f t="shared" si="6"/>
        <v>36.32386699609286</v>
      </c>
      <c r="AW13" s="200">
        <f t="shared" si="6"/>
        <v>37.413583005975646</v>
      </c>
      <c r="AX13" s="200">
        <f t="shared" si="6"/>
        <v>38.535990496154916</v>
      </c>
      <c r="AY13" s="200">
        <f t="shared" si="6"/>
        <v>39.692070211039564</v>
      </c>
      <c r="AZ13" s="200">
        <f t="shared" si="6"/>
        <v>40.882832317370742</v>
      </c>
      <c r="BA13" s="200">
        <f t="shared" si="6"/>
        <v>42.109317286891866</v>
      </c>
      <c r="BB13" s="200">
        <f t="shared" si="6"/>
        <v>43.372596805498631</v>
      </c>
      <c r="BC13" s="200">
        <f t="shared" si="6"/>
        <v>44.673774709663583</v>
      </c>
      <c r="BD13" s="200">
        <f t="shared" si="6"/>
        <v>46.013987950953492</v>
      </c>
      <c r="BE13" s="200">
        <f t="shared" si="6"/>
        <v>47.394407589482107</v>
      </c>
      <c r="BF13" s="200">
        <f t="shared" si="6"/>
        <v>48.816239817166576</v>
      </c>
      <c r="BG13" s="200">
        <f t="shared" si="6"/>
        <v>50.280727011681563</v>
      </c>
      <c r="BH13" s="200">
        <f t="shared" si="6"/>
        <v>51.789148822032011</v>
      </c>
      <c r="BI13" s="200">
        <f t="shared" si="6"/>
        <v>53.342823286692969</v>
      </c>
      <c r="BJ13" s="200">
        <f t="shared" si="6"/>
        <v>54.94310798529375</v>
      </c>
      <c r="BK13" s="200">
        <f t="shared" si="6"/>
        <v>56.591401224852575</v>
      </c>
      <c r="BL13" s="200">
        <f t="shared" si="6"/>
        <v>58.289143261598149</v>
      </c>
      <c r="BM13" s="200">
        <f t="shared" si="6"/>
        <v>60.037817559446097</v>
      </c>
      <c r="BN13" s="200">
        <f t="shared" si="6"/>
        <v>61.838952086229476</v>
      </c>
      <c r="BO13" s="200">
        <f t="shared" si="6"/>
        <v>63.694120648816366</v>
      </c>
      <c r="BP13" s="200">
        <f t="shared" si="6"/>
        <v>65.604944268280846</v>
      </c>
      <c r="BQ13" s="200">
        <f t="shared" si="6"/>
        <v>67.573092596329303</v>
      </c>
    </row>
    <row r="14" spans="1:77" ht="16" customHeight="1">
      <c r="E14" s="326"/>
      <c r="F14" s="328"/>
      <c r="G14" s="324"/>
      <c r="H14" s="325"/>
      <c r="I14" s="226" t="s">
        <v>322</v>
      </c>
      <c r="J14" s="200">
        <f>J13/J264</f>
        <v>0.36574215178299302</v>
      </c>
      <c r="K14" s="200">
        <f>K13/K264</f>
        <v>0.36932785915341454</v>
      </c>
      <c r="L14" s="200">
        <f t="shared" ref="L14:BQ14" si="7">L13/L264</f>
        <v>0.37294872051766376</v>
      </c>
      <c r="M14" s="200">
        <f t="shared" si="7"/>
        <v>0.37660508052273889</v>
      </c>
      <c r="N14" s="200">
        <f t="shared" si="7"/>
        <v>0.38029728719453043</v>
      </c>
      <c r="O14" s="200">
        <f t="shared" si="7"/>
        <v>0.38402569197094732</v>
      </c>
      <c r="P14" s="200">
        <f t="shared" si="7"/>
        <v>0.38779064973536842</v>
      </c>
      <c r="Q14" s="200">
        <f t="shared" si="7"/>
        <v>0.39159251885042118</v>
      </c>
      <c r="R14" s="200">
        <f t="shared" si="7"/>
        <v>0.39543166119209189</v>
      </c>
      <c r="S14" s="200">
        <f t="shared" si="7"/>
        <v>0.39930844218417128</v>
      </c>
      <c r="T14" s="200">
        <f t="shared" si="7"/>
        <v>0.40322323083303568</v>
      </c>
      <c r="U14" s="200">
        <f t="shared" si="7"/>
        <v>0.40717639976277126</v>
      </c>
      <c r="V14" s="200">
        <f t="shared" si="7"/>
        <v>0.41116832525064162</v>
      </c>
      <c r="W14" s="200">
        <f t="shared" si="7"/>
        <v>0.4151993872629029</v>
      </c>
      <c r="X14" s="200">
        <f t="shared" si="7"/>
        <v>0.4192699694909704</v>
      </c>
      <c r="Y14" s="200">
        <f t="shared" si="7"/>
        <v>0.42338045938794089</v>
      </c>
      <c r="Z14" s="200">
        <f t="shared" si="7"/>
        <v>0.42753124820546967</v>
      </c>
      <c r="AA14" s="200">
        <f t="shared" si="7"/>
        <v>0.4317227310310135</v>
      </c>
      <c r="AB14" s="200">
        <f t="shared" si="7"/>
        <v>0.43595530682543526</v>
      </c>
      <c r="AC14" s="200">
        <f t="shared" si="7"/>
        <v>0.4402293784609787</v>
      </c>
      <c r="AD14" s="200">
        <f t="shared" si="7"/>
        <v>0.44454535275961571</v>
      </c>
      <c r="AE14" s="200">
        <f t="shared" si="7"/>
        <v>0.44890364053176879</v>
      </c>
      <c r="AF14" s="200">
        <f t="shared" si="7"/>
        <v>0.45330465661541353</v>
      </c>
      <c r="AG14" s="200">
        <f t="shared" si="7"/>
        <v>0.45774881991556476</v>
      </c>
      <c r="AH14" s="200">
        <f t="shared" si="7"/>
        <v>0.46223655344414877</v>
      </c>
      <c r="AI14" s="200">
        <f t="shared" si="7"/>
        <v>0.46676828436026785</v>
      </c>
      <c r="AJ14" s="200">
        <f t="shared" si="7"/>
        <v>0.47134444401085873</v>
      </c>
      <c r="AK14" s="200">
        <f t="shared" si="7"/>
        <v>0.47596546797174949</v>
      </c>
      <c r="AL14" s="200">
        <f t="shared" si="7"/>
        <v>0.48063179608911955</v>
      </c>
      <c r="AM14" s="200">
        <f t="shared" si="7"/>
        <v>0.48534387252136579</v>
      </c>
      <c r="AN14" s="200">
        <f t="shared" si="7"/>
        <v>0.49010214578137928</v>
      </c>
      <c r="AO14" s="200">
        <f t="shared" si="7"/>
        <v>0.49490706877923601</v>
      </c>
      <c r="AP14" s="200">
        <f t="shared" si="7"/>
        <v>0.49975909886530701</v>
      </c>
      <c r="AQ14" s="200">
        <f t="shared" si="7"/>
        <v>0.50465869787379036</v>
      </c>
      <c r="AR14" s="200">
        <f t="shared" si="7"/>
        <v>0.50960633216667062</v>
      </c>
      <c r="AS14" s="200">
        <f t="shared" si="7"/>
        <v>0.51460247267810855</v>
      </c>
      <c r="AT14" s="200">
        <f t="shared" si="7"/>
        <v>0.5196475949592666</v>
      </c>
      <c r="AU14" s="200">
        <f t="shared" si="7"/>
        <v>0.52474217922357325</v>
      </c>
      <c r="AV14" s="200">
        <f t="shared" si="7"/>
        <v>0.52988671039243174</v>
      </c>
      <c r="AW14" s="200">
        <f t="shared" si="7"/>
        <v>0.53508167814137708</v>
      </c>
      <c r="AX14" s="200">
        <f t="shared" si="7"/>
        <v>0.54032757694668476</v>
      </c>
      <c r="AY14" s="200">
        <f t="shared" si="7"/>
        <v>0.54562490613243653</v>
      </c>
      <c r="AZ14" s="200">
        <f t="shared" si="7"/>
        <v>0.55097416991804837</v>
      </c>
      <c r="BA14" s="200">
        <f t="shared" si="7"/>
        <v>0.5563758774662646</v>
      </c>
      <c r="BB14" s="200">
        <f t="shared" si="7"/>
        <v>0.56183054293162027</v>
      </c>
      <c r="BC14" s="200">
        <f t="shared" si="7"/>
        <v>0.56733868550938127</v>
      </c>
      <c r="BD14" s="200">
        <f t="shared" si="7"/>
        <v>0.57290082948496335</v>
      </c>
      <c r="BE14" s="200">
        <f t="shared" si="7"/>
        <v>0.57851750428383564</v>
      </c>
      <c r="BF14" s="200">
        <f t="shared" si="7"/>
        <v>0.58418924452191257</v>
      </c>
      <c r="BG14" s="200">
        <f t="shared" si="7"/>
        <v>0.58991659005644093</v>
      </c>
      <c r="BH14" s="200">
        <f t="shared" si="7"/>
        <v>0.59570008603738644</v>
      </c>
      <c r="BI14" s="200">
        <f t="shared" si="7"/>
        <v>0.6015402829593216</v>
      </c>
      <c r="BJ14" s="200">
        <f t="shared" si="7"/>
        <v>0.60743773671382473</v>
      </c>
      <c r="BK14" s="200">
        <f t="shared" si="7"/>
        <v>0.61339300864239177</v>
      </c>
      <c r="BL14" s="200">
        <f t="shared" si="7"/>
        <v>0.61940666558986612</v>
      </c>
      <c r="BM14" s="200">
        <f t="shared" si="7"/>
        <v>0.62547927995839414</v>
      </c>
      <c r="BN14" s="200">
        <f t="shared" si="7"/>
        <v>0.63161142976190776</v>
      </c>
      <c r="BO14" s="200">
        <f t="shared" si="7"/>
        <v>0.63780369868114217</v>
      </c>
      <c r="BP14" s="200">
        <f t="shared" si="7"/>
        <v>0.64405667611919259</v>
      </c>
      <c r="BQ14" s="200">
        <f t="shared" si="7"/>
        <v>0.65037095725761629</v>
      </c>
    </row>
    <row r="15" spans="1:77" ht="16" customHeight="1">
      <c r="E15" s="326"/>
      <c r="F15" s="328"/>
      <c r="G15" s="324"/>
      <c r="H15" s="325"/>
      <c r="I15" s="226" t="s">
        <v>64</v>
      </c>
      <c r="J15" s="203">
        <f>Variables!$J$8</f>
        <v>5</v>
      </c>
      <c r="K15" s="203">
        <f>Variables!$J$8</f>
        <v>5</v>
      </c>
      <c r="L15" s="203">
        <f>Variables!$J$8</f>
        <v>5</v>
      </c>
      <c r="M15" s="203">
        <f>Variables!$J$8</f>
        <v>5</v>
      </c>
      <c r="N15" s="203">
        <f>Variables!$J$8</f>
        <v>5</v>
      </c>
      <c r="O15" s="203">
        <f>Variables!$J$8</f>
        <v>5</v>
      </c>
      <c r="P15" s="203">
        <f>Variables!$J$8</f>
        <v>5</v>
      </c>
      <c r="Q15" s="203">
        <f>Variables!$J$8</f>
        <v>5</v>
      </c>
      <c r="R15" s="203">
        <f>Variables!$J$8</f>
        <v>5</v>
      </c>
      <c r="S15" s="203">
        <f>Variables!$J$8</f>
        <v>5</v>
      </c>
      <c r="T15" s="203">
        <f>Variables!$J$8</f>
        <v>5</v>
      </c>
      <c r="U15" s="203">
        <f>Variables!$J$8</f>
        <v>5</v>
      </c>
      <c r="V15" s="203">
        <f>Variables!$J$8</f>
        <v>5</v>
      </c>
      <c r="W15" s="203">
        <f>Variables!$J$8</f>
        <v>5</v>
      </c>
      <c r="X15" s="203">
        <f>Variables!$J$8</f>
        <v>5</v>
      </c>
      <c r="Y15" s="203">
        <f>Variables!$J$8</f>
        <v>5</v>
      </c>
      <c r="Z15" s="203">
        <f>Variables!$J$8</f>
        <v>5</v>
      </c>
      <c r="AA15" s="203">
        <f>Variables!$J$8</f>
        <v>5</v>
      </c>
      <c r="AB15" s="203">
        <f>Variables!$J$8</f>
        <v>5</v>
      </c>
      <c r="AC15" s="203">
        <f>Variables!$J$8</f>
        <v>5</v>
      </c>
      <c r="AD15" s="203">
        <f>Variables!$J$8</f>
        <v>5</v>
      </c>
      <c r="AE15" s="203">
        <f>Variables!$J$8</f>
        <v>5</v>
      </c>
      <c r="AF15" s="203">
        <f>Variables!$J$8</f>
        <v>5</v>
      </c>
      <c r="AG15" s="203">
        <f>Variables!$J$8</f>
        <v>5</v>
      </c>
      <c r="AH15" s="203">
        <f>Variables!$J$8</f>
        <v>5</v>
      </c>
      <c r="AI15" s="203">
        <f>Variables!$J$8</f>
        <v>5</v>
      </c>
      <c r="AJ15" s="203">
        <f>Variables!$J$8</f>
        <v>5</v>
      </c>
      <c r="AK15" s="203">
        <f>Variables!$J$8</f>
        <v>5</v>
      </c>
      <c r="AL15" s="203">
        <f>Variables!$J$8</f>
        <v>5</v>
      </c>
      <c r="AM15" s="203">
        <f>Variables!$J$8</f>
        <v>5</v>
      </c>
      <c r="AN15" s="203">
        <f>Variables!$J$8</f>
        <v>5</v>
      </c>
      <c r="AO15" s="203">
        <f>Variables!$J$8</f>
        <v>5</v>
      </c>
      <c r="AP15" s="203">
        <f>Variables!$J$8</f>
        <v>5</v>
      </c>
      <c r="AQ15" s="203">
        <f>Variables!$J$8</f>
        <v>5</v>
      </c>
      <c r="AR15" s="203">
        <f>Variables!$J$8</f>
        <v>5</v>
      </c>
      <c r="AS15" s="203">
        <f>Variables!$J$8</f>
        <v>5</v>
      </c>
      <c r="AT15" s="203">
        <f>Variables!$J$8</f>
        <v>5</v>
      </c>
      <c r="AU15" s="203">
        <f>Variables!$J$8</f>
        <v>5</v>
      </c>
      <c r="AV15" s="203">
        <f>Variables!$J$8</f>
        <v>5</v>
      </c>
      <c r="AW15" s="203">
        <f>Variables!$J$8</f>
        <v>5</v>
      </c>
      <c r="AX15" s="203">
        <f>Variables!$J$8</f>
        <v>5</v>
      </c>
      <c r="AY15" s="203">
        <f>Variables!$J$8</f>
        <v>5</v>
      </c>
      <c r="AZ15" s="203">
        <f>Variables!$J$8</f>
        <v>5</v>
      </c>
      <c r="BA15" s="203">
        <f>Variables!$J$8</f>
        <v>5</v>
      </c>
      <c r="BB15" s="203">
        <f>Variables!$J$8</f>
        <v>5</v>
      </c>
      <c r="BC15" s="203">
        <f>Variables!$J$8</f>
        <v>5</v>
      </c>
      <c r="BD15" s="203">
        <f>Variables!$J$8</f>
        <v>5</v>
      </c>
      <c r="BE15" s="203">
        <f>Variables!$J$8</f>
        <v>5</v>
      </c>
      <c r="BF15" s="203">
        <f>Variables!$J$8</f>
        <v>5</v>
      </c>
      <c r="BG15" s="203">
        <f>Variables!$J$8</f>
        <v>5</v>
      </c>
      <c r="BH15" s="203">
        <f>Variables!$J$8</f>
        <v>5</v>
      </c>
      <c r="BI15" s="203">
        <f>Variables!$J$8</f>
        <v>5</v>
      </c>
      <c r="BJ15" s="203">
        <f>Variables!$J$8</f>
        <v>5</v>
      </c>
      <c r="BK15" s="203">
        <f>Variables!$J$8</f>
        <v>5</v>
      </c>
      <c r="BL15" s="203">
        <f>Variables!$J$8</f>
        <v>5</v>
      </c>
      <c r="BM15" s="203">
        <f>Variables!$J$8</f>
        <v>5</v>
      </c>
      <c r="BN15" s="203">
        <f>Variables!$J$8</f>
        <v>5</v>
      </c>
      <c r="BO15" s="203">
        <f>Variables!$J$8</f>
        <v>5</v>
      </c>
      <c r="BP15" s="203">
        <f>Variables!$J$8</f>
        <v>5</v>
      </c>
      <c r="BQ15" s="203">
        <f>Variables!$J$8</f>
        <v>5</v>
      </c>
    </row>
    <row r="16" spans="1:77" ht="16" customHeight="1">
      <c r="E16" s="326"/>
      <c r="F16" s="328"/>
      <c r="G16" s="324"/>
      <c r="H16" s="325"/>
      <c r="I16" s="226" t="s">
        <v>299</v>
      </c>
      <c r="J16" s="200">
        <v>0</v>
      </c>
      <c r="K16" s="200">
        <f>J18*$B$6</f>
        <v>0.14629686071319722</v>
      </c>
      <c r="L16" s="200">
        <f t="shared" ref="L16:BQ16" si="8">K18*$B$6</f>
        <v>0.22087957401796443</v>
      </c>
      <c r="M16" s="200">
        <f t="shared" si="8"/>
        <v>0.25961927521604772</v>
      </c>
      <c r="N16" s="200">
        <f t="shared" si="8"/>
        <v>0.28045166981711939</v>
      </c>
      <c r="O16" s="200">
        <f t="shared" si="8"/>
        <v>0.29234474978637187</v>
      </c>
      <c r="P16" s="200">
        <f t="shared" si="8"/>
        <v>0.29978265168156487</v>
      </c>
      <c r="Q16" s="200">
        <f t="shared" si="8"/>
        <v>0.30500758573492981</v>
      </c>
      <c r="R16" s="200">
        <f t="shared" si="8"/>
        <v>0.30914080040763336</v>
      </c>
      <c r="S16" s="200">
        <f t="shared" si="8"/>
        <v>0.31274306468065349</v>
      </c>
      <c r="T16" s="200">
        <f t="shared" si="8"/>
        <v>0.3160949092139953</v>
      </c>
      <c r="U16" s="200">
        <f t="shared" si="8"/>
        <v>0.31933674694021197</v>
      </c>
      <c r="V16" s="200">
        <f t="shared" si="8"/>
        <v>0.3225389333752145</v>
      </c>
      <c r="W16" s="200">
        <f t="shared" si="8"/>
        <v>0.32573679678786394</v>
      </c>
      <c r="X16" s="200">
        <f t="shared" si="8"/>
        <v>0.32894815329909322</v>
      </c>
      <c r="Y16" s="200">
        <f t="shared" si="8"/>
        <v>0.33218206444593479</v>
      </c>
      <c r="Z16" s="200">
        <f t="shared" si="8"/>
        <v>0.33544321597814375</v>
      </c>
      <c r="AA16" s="200">
        <f t="shared" si="8"/>
        <v>0.33873410727125974</v>
      </c>
      <c r="AB16" s="200">
        <f t="shared" si="8"/>
        <v>0.3420561460480353</v>
      </c>
      <c r="AC16" s="200">
        <f t="shared" si="8"/>
        <v>0.34541019575419174</v>
      </c>
      <c r="AD16" s="200">
        <f t="shared" si="8"/>
        <v>0.34879684926148741</v>
      </c>
      <c r="AE16" s="200">
        <f t="shared" si="8"/>
        <v>0.35221656573459004</v>
      </c>
      <c r="AF16" s="200">
        <f t="shared" si="8"/>
        <v>0.35566973908000254</v>
      </c>
      <c r="AG16" s="200">
        <f t="shared" si="8"/>
        <v>0.35915673218616667</v>
      </c>
      <c r="AH16" s="200">
        <f t="shared" si="8"/>
        <v>0.36267789405930928</v>
      </c>
      <c r="AI16" s="200">
        <f t="shared" si="8"/>
        <v>0.36623356840731414</v>
      </c>
      <c r="AJ16" s="200">
        <f t="shared" si="8"/>
        <v>0.36982409794776427</v>
      </c>
      <c r="AK16" s="200">
        <f t="shared" si="8"/>
        <v>0.37344982657822562</v>
      </c>
      <c r="AL16" s="200">
        <f t="shared" si="8"/>
        <v>0.37711110047781266</v>
      </c>
      <c r="AM16" s="200">
        <f t="shared" si="8"/>
        <v>0.3808082686745542</v>
      </c>
      <c r="AN16" s="200">
        <f t="shared" si="8"/>
        <v>0.38454168334582345</v>
      </c>
      <c r="AO16" s="200">
        <f t="shared" si="8"/>
        <v>0.38831169998546344</v>
      </c>
      <c r="AP16" s="200">
        <f t="shared" si="8"/>
        <v>0.39211867750442614</v>
      </c>
      <c r="AQ16" s="200">
        <f t="shared" si="8"/>
        <v>0.39596297829833593</v>
      </c>
      <c r="AR16" s="200">
        <f t="shared" si="8"/>
        <v>0.39984496829868416</v>
      </c>
      <c r="AS16" s="200">
        <f t="shared" si="8"/>
        <v>0.40376501701601031</v>
      </c>
      <c r="AT16" s="200">
        <f t="shared" si="8"/>
        <v>0.40772349757924858</v>
      </c>
      <c r="AU16" s="200">
        <f t="shared" si="8"/>
        <v>0.41172078677333102</v>
      </c>
      <c r="AV16" s="200">
        <f t="shared" si="8"/>
        <v>0.41575726507609484</v>
      </c>
      <c r="AW16" s="200">
        <f t="shared" si="8"/>
        <v>0.41983331669502011</v>
      </c>
      <c r="AX16" s="200">
        <f t="shared" si="8"/>
        <v>0.42394932960406084</v>
      </c>
      <c r="AY16" s="200">
        <f t="shared" si="8"/>
        <v>0.42810569558070438</v>
      </c>
      <c r="AZ16" s="200">
        <f t="shared" si="8"/>
        <v>0.43230281024332684</v>
      </c>
      <c r="BA16" s="200">
        <f t="shared" si="8"/>
        <v>0.43654107308888279</v>
      </c>
      <c r="BB16" s="200">
        <f t="shared" si="8"/>
        <v>0.44082088753094723</v>
      </c>
      <c r="BC16" s="200">
        <f t="shared" si="8"/>
        <v>0.44514266093812171</v>
      </c>
      <c r="BD16" s="200">
        <f t="shared" si="8"/>
        <v>0.44950680467281334</v>
      </c>
      <c r="BE16" s="200">
        <f t="shared" si="8"/>
        <v>0.45391373413039204</v>
      </c>
      <c r="BF16" s="200">
        <f t="shared" si="8"/>
        <v>0.45836386877873037</v>
      </c>
      <c r="BG16" s="200">
        <f t="shared" si="8"/>
        <v>0.4628576321981302</v>
      </c>
      <c r="BH16" s="200">
        <f t="shared" si="8"/>
        <v>0.46739545212164146</v>
      </c>
      <c r="BI16" s="200">
        <f t="shared" si="8"/>
        <v>0.47197776047577533</v>
      </c>
      <c r="BJ16" s="200">
        <f t="shared" si="8"/>
        <v>0.47660499342161633</v>
      </c>
      <c r="BK16" s="200">
        <f t="shared" si="8"/>
        <v>0.48127759139633808</v>
      </c>
      <c r="BL16" s="200">
        <f t="shared" si="8"/>
        <v>0.4859959991551257</v>
      </c>
      <c r="BM16" s="200">
        <f t="shared" si="8"/>
        <v>0.4907606658135093</v>
      </c>
      <c r="BN16" s="200">
        <f t="shared" si="8"/>
        <v>0.49557204489011231</v>
      </c>
      <c r="BO16" s="200">
        <f t="shared" si="8"/>
        <v>0.50043059434981918</v>
      </c>
      <c r="BP16" s="200">
        <f t="shared" si="8"/>
        <v>0.50533677664736654</v>
      </c>
      <c r="BQ16" s="200">
        <f t="shared" si="8"/>
        <v>0.51029105877136038</v>
      </c>
    </row>
    <row r="17" spans="5:69" ht="16" customHeight="1">
      <c r="E17" s="326"/>
      <c r="F17" s="328"/>
      <c r="G17" s="324"/>
      <c r="H17" s="325"/>
      <c r="I17" s="227" t="s">
        <v>301</v>
      </c>
      <c r="J17" s="200">
        <v>0</v>
      </c>
      <c r="K17" s="200">
        <f t="shared" ref="K17:BQ17" si="9">J18*$B$7</f>
        <v>3.6574215178299306E-2</v>
      </c>
      <c r="L17" s="200">
        <f t="shared" si="9"/>
        <v>5.5219893504491108E-2</v>
      </c>
      <c r="M17" s="200">
        <f t="shared" si="9"/>
        <v>6.4904818804011929E-2</v>
      </c>
      <c r="N17" s="200">
        <f t="shared" si="9"/>
        <v>7.0112917454279847E-2</v>
      </c>
      <c r="O17" s="200">
        <f t="shared" si="9"/>
        <v>7.3086187446592968E-2</v>
      </c>
      <c r="P17" s="200">
        <f t="shared" si="9"/>
        <v>7.4945662920391218E-2</v>
      </c>
      <c r="Q17" s="200">
        <f t="shared" si="9"/>
        <v>7.6251896433732452E-2</v>
      </c>
      <c r="R17" s="200">
        <f t="shared" si="9"/>
        <v>7.7285200101908341E-2</v>
      </c>
      <c r="S17" s="200">
        <f t="shared" si="9"/>
        <v>7.8185766170163373E-2</v>
      </c>
      <c r="T17" s="200">
        <f t="shared" si="9"/>
        <v>7.9023727303498825E-2</v>
      </c>
      <c r="U17" s="200">
        <f t="shared" si="9"/>
        <v>7.9834186735052992E-2</v>
      </c>
      <c r="V17" s="200">
        <f t="shared" si="9"/>
        <v>8.0634733343803625E-2</v>
      </c>
      <c r="W17" s="200">
        <f t="shared" si="9"/>
        <v>8.1434199196965984E-2</v>
      </c>
      <c r="X17" s="200">
        <f t="shared" si="9"/>
        <v>8.2237038324773304E-2</v>
      </c>
      <c r="Y17" s="200">
        <f t="shared" si="9"/>
        <v>8.3045516111483697E-2</v>
      </c>
      <c r="Z17" s="200">
        <f t="shared" si="9"/>
        <v>8.3860803994535937E-2</v>
      </c>
      <c r="AA17" s="200">
        <f t="shared" si="9"/>
        <v>8.4683526817814936E-2</v>
      </c>
      <c r="AB17" s="200">
        <f t="shared" si="9"/>
        <v>8.5514036512008826E-2</v>
      </c>
      <c r="AC17" s="200">
        <f t="shared" si="9"/>
        <v>8.6352548938547935E-2</v>
      </c>
      <c r="AD17" s="200">
        <f t="shared" si="9"/>
        <v>8.7199212315371852E-2</v>
      </c>
      <c r="AE17" s="200">
        <f t="shared" si="9"/>
        <v>8.8054141433647509E-2</v>
      </c>
      <c r="AF17" s="200">
        <f t="shared" si="9"/>
        <v>8.8917434770000636E-2</v>
      </c>
      <c r="AG17" s="200">
        <f t="shared" si="9"/>
        <v>8.9789183046541668E-2</v>
      </c>
      <c r="AH17" s="200">
        <f t="shared" si="9"/>
        <v>9.066947351482732E-2</v>
      </c>
      <c r="AI17" s="200">
        <f t="shared" si="9"/>
        <v>9.1558392101828534E-2</v>
      </c>
      <c r="AJ17" s="200">
        <f t="shared" si="9"/>
        <v>9.2456024486941069E-2</v>
      </c>
      <c r="AK17" s="200">
        <f t="shared" si="9"/>
        <v>9.3362456644556405E-2</v>
      </c>
      <c r="AL17" s="200">
        <f t="shared" si="9"/>
        <v>9.4277775119453164E-2</v>
      </c>
      <c r="AM17" s="200">
        <f t="shared" si="9"/>
        <v>9.5202067168638549E-2</v>
      </c>
      <c r="AN17" s="200">
        <f t="shared" si="9"/>
        <v>9.6135420836455862E-2</v>
      </c>
      <c r="AO17" s="200">
        <f t="shared" si="9"/>
        <v>9.7077924996365861E-2</v>
      </c>
      <c r="AP17" s="200">
        <f t="shared" si="9"/>
        <v>9.8029669376106535E-2</v>
      </c>
      <c r="AQ17" s="200">
        <f t="shared" si="9"/>
        <v>9.8990744574583983E-2</v>
      </c>
      <c r="AR17" s="200">
        <f t="shared" si="9"/>
        <v>9.9961242074671039E-2</v>
      </c>
      <c r="AS17" s="200">
        <f t="shared" si="9"/>
        <v>0.10094125425400258</v>
      </c>
      <c r="AT17" s="200">
        <f t="shared" si="9"/>
        <v>0.10193087439481215</v>
      </c>
      <c r="AU17" s="200">
        <f t="shared" si="9"/>
        <v>0.10293019669333275</v>
      </c>
      <c r="AV17" s="200">
        <f t="shared" si="9"/>
        <v>0.10393931626902371</v>
      </c>
      <c r="AW17" s="200">
        <f t="shared" si="9"/>
        <v>0.10495832917375503</v>
      </c>
      <c r="AX17" s="200">
        <f t="shared" si="9"/>
        <v>0.10598733240101521</v>
      </c>
      <c r="AY17" s="200">
        <f t="shared" si="9"/>
        <v>0.1070264238951761</v>
      </c>
      <c r="AZ17" s="200">
        <f t="shared" si="9"/>
        <v>0.10807570256083171</v>
      </c>
      <c r="BA17" s="200">
        <f t="shared" si="9"/>
        <v>0.1091352682722207</v>
      </c>
      <c r="BB17" s="200">
        <f t="shared" si="9"/>
        <v>0.11020522188273681</v>
      </c>
      <c r="BC17" s="200">
        <f t="shared" si="9"/>
        <v>0.11128566523453043</v>
      </c>
      <c r="BD17" s="200">
        <f t="shared" si="9"/>
        <v>0.11237670116820334</v>
      </c>
      <c r="BE17" s="200">
        <f t="shared" si="9"/>
        <v>0.11347843353259801</v>
      </c>
      <c r="BF17" s="200">
        <f t="shared" si="9"/>
        <v>0.11459096719468259</v>
      </c>
      <c r="BG17" s="200">
        <f t="shared" si="9"/>
        <v>0.11571440804953255</v>
      </c>
      <c r="BH17" s="200">
        <f t="shared" si="9"/>
        <v>0.11684886303041037</v>
      </c>
      <c r="BI17" s="200">
        <f t="shared" si="9"/>
        <v>0.11799444011894383</v>
      </c>
      <c r="BJ17" s="200">
        <f t="shared" si="9"/>
        <v>0.11915124835540408</v>
      </c>
      <c r="BK17" s="200">
        <f t="shared" si="9"/>
        <v>0.12031939784908452</v>
      </c>
      <c r="BL17" s="200">
        <f t="shared" si="9"/>
        <v>0.12149899978878143</v>
      </c>
      <c r="BM17" s="200">
        <f t="shared" si="9"/>
        <v>0.12269016645337733</v>
      </c>
      <c r="BN17" s="200">
        <f t="shared" si="9"/>
        <v>0.12389301122252808</v>
      </c>
      <c r="BO17" s="200">
        <f t="shared" si="9"/>
        <v>0.12510764858745479</v>
      </c>
      <c r="BP17" s="200">
        <f t="shared" si="9"/>
        <v>0.12633419416184163</v>
      </c>
      <c r="BQ17" s="200">
        <f t="shared" si="9"/>
        <v>0.1275727646928401</v>
      </c>
    </row>
    <row r="18" spans="5:69" ht="16" customHeight="1">
      <c r="E18" s="326"/>
      <c r="F18" s="328"/>
      <c r="G18" s="324"/>
      <c r="H18" s="325"/>
      <c r="I18" s="226" t="s">
        <v>325</v>
      </c>
      <c r="J18" s="200">
        <f>J14+J16+J17</f>
        <v>0.36574215178299302</v>
      </c>
      <c r="K18" s="200">
        <f>K14+K16+K17</f>
        <v>0.55219893504491102</v>
      </c>
      <c r="L18" s="200">
        <f t="shared" ref="L18:BQ18" si="10">L14+L16+L17</f>
        <v>0.64904818804011921</v>
      </c>
      <c r="M18" s="200">
        <f t="shared" si="10"/>
        <v>0.70112917454279844</v>
      </c>
      <c r="N18" s="200">
        <f t="shared" si="10"/>
        <v>0.73086187446592965</v>
      </c>
      <c r="O18" s="200">
        <f t="shared" si="10"/>
        <v>0.74945662920391221</v>
      </c>
      <c r="P18" s="200">
        <f t="shared" si="10"/>
        <v>0.76251896433732447</v>
      </c>
      <c r="Q18" s="200">
        <f t="shared" si="10"/>
        <v>0.77285200101908336</v>
      </c>
      <c r="R18" s="200">
        <f t="shared" si="10"/>
        <v>0.78185766170163362</v>
      </c>
      <c r="S18" s="200">
        <f t="shared" si="10"/>
        <v>0.79023727303498814</v>
      </c>
      <c r="T18" s="200">
        <f t="shared" si="10"/>
        <v>0.79834186735052981</v>
      </c>
      <c r="U18" s="200">
        <f t="shared" si="10"/>
        <v>0.80634733343803622</v>
      </c>
      <c r="V18" s="200">
        <f t="shared" si="10"/>
        <v>0.81434199196965984</v>
      </c>
      <c r="W18" s="200">
        <f t="shared" si="10"/>
        <v>0.82237038324773293</v>
      </c>
      <c r="X18" s="200">
        <f t="shared" si="10"/>
        <v>0.83045516111483697</v>
      </c>
      <c r="Y18" s="200">
        <f t="shared" si="10"/>
        <v>0.83860803994535937</v>
      </c>
      <c r="Z18" s="200">
        <f t="shared" si="10"/>
        <v>0.84683526817814925</v>
      </c>
      <c r="AA18" s="200">
        <f t="shared" si="10"/>
        <v>0.85514036512008818</v>
      </c>
      <c r="AB18" s="200">
        <f t="shared" si="10"/>
        <v>0.86352548938547935</v>
      </c>
      <c r="AC18" s="200">
        <f t="shared" si="10"/>
        <v>0.87199212315371843</v>
      </c>
      <c r="AD18" s="200">
        <f t="shared" si="10"/>
        <v>0.88054141433647504</v>
      </c>
      <c r="AE18" s="200">
        <f t="shared" si="10"/>
        <v>0.88917434770000636</v>
      </c>
      <c r="AF18" s="200">
        <f t="shared" si="10"/>
        <v>0.89789183046541665</v>
      </c>
      <c r="AG18" s="200">
        <f t="shared" si="10"/>
        <v>0.90669473514827315</v>
      </c>
      <c r="AH18" s="200">
        <f t="shared" si="10"/>
        <v>0.91558392101828534</v>
      </c>
      <c r="AI18" s="200">
        <f t="shared" si="10"/>
        <v>0.92456024486941057</v>
      </c>
      <c r="AJ18" s="200">
        <f t="shared" si="10"/>
        <v>0.93362456644556402</v>
      </c>
      <c r="AK18" s="200">
        <f t="shared" si="10"/>
        <v>0.94277775119453155</v>
      </c>
      <c r="AL18" s="200">
        <f t="shared" si="10"/>
        <v>0.95202067168638538</v>
      </c>
      <c r="AM18" s="200">
        <f t="shared" si="10"/>
        <v>0.96135420836455854</v>
      </c>
      <c r="AN18" s="200">
        <f t="shared" si="10"/>
        <v>0.97077924996365861</v>
      </c>
      <c r="AO18" s="200">
        <f t="shared" si="10"/>
        <v>0.98029669376106532</v>
      </c>
      <c r="AP18" s="200">
        <f t="shared" si="10"/>
        <v>0.98990744574583978</v>
      </c>
      <c r="AQ18" s="200">
        <f t="shared" si="10"/>
        <v>0.99961242074671031</v>
      </c>
      <c r="AR18" s="200">
        <f t="shared" si="10"/>
        <v>1.0094125425400258</v>
      </c>
      <c r="AS18" s="200">
        <f t="shared" si="10"/>
        <v>1.0193087439481214</v>
      </c>
      <c r="AT18" s="200">
        <f t="shared" si="10"/>
        <v>1.0293019669333274</v>
      </c>
      <c r="AU18" s="200">
        <f t="shared" si="10"/>
        <v>1.0393931626902371</v>
      </c>
      <c r="AV18" s="200">
        <f t="shared" si="10"/>
        <v>1.0495832917375503</v>
      </c>
      <c r="AW18" s="200">
        <f t="shared" si="10"/>
        <v>1.0598733240101521</v>
      </c>
      <c r="AX18" s="200">
        <f t="shared" si="10"/>
        <v>1.0702642389517609</v>
      </c>
      <c r="AY18" s="200">
        <f t="shared" si="10"/>
        <v>1.080757025608317</v>
      </c>
      <c r="AZ18" s="200">
        <f t="shared" si="10"/>
        <v>1.0913526827222069</v>
      </c>
      <c r="BA18" s="200">
        <f t="shared" si="10"/>
        <v>1.102052218827368</v>
      </c>
      <c r="BB18" s="200">
        <f t="shared" si="10"/>
        <v>1.1128566523453043</v>
      </c>
      <c r="BC18" s="200">
        <f t="shared" si="10"/>
        <v>1.1237670116820333</v>
      </c>
      <c r="BD18" s="200">
        <f t="shared" si="10"/>
        <v>1.1347843353259801</v>
      </c>
      <c r="BE18" s="200">
        <f t="shared" si="10"/>
        <v>1.1459096719468258</v>
      </c>
      <c r="BF18" s="200">
        <f t="shared" si="10"/>
        <v>1.1571440804953255</v>
      </c>
      <c r="BG18" s="200">
        <f t="shared" si="10"/>
        <v>1.1684886303041035</v>
      </c>
      <c r="BH18" s="200">
        <f t="shared" si="10"/>
        <v>1.1799444011894382</v>
      </c>
      <c r="BI18" s="200">
        <f t="shared" si="10"/>
        <v>1.1915124835540407</v>
      </c>
      <c r="BJ18" s="200">
        <f t="shared" si="10"/>
        <v>1.2031939784908452</v>
      </c>
      <c r="BK18" s="200">
        <f t="shared" si="10"/>
        <v>1.2149899978878143</v>
      </c>
      <c r="BL18" s="200">
        <f t="shared" si="10"/>
        <v>1.2269016645337731</v>
      </c>
      <c r="BM18" s="200">
        <f t="shared" si="10"/>
        <v>1.2389301122252807</v>
      </c>
      <c r="BN18" s="200">
        <f t="shared" si="10"/>
        <v>1.251076485874548</v>
      </c>
      <c r="BO18" s="200">
        <f t="shared" si="10"/>
        <v>1.2633419416184162</v>
      </c>
      <c r="BP18" s="200">
        <f t="shared" si="10"/>
        <v>1.2757276469284009</v>
      </c>
      <c r="BQ18" s="200">
        <f t="shared" si="10"/>
        <v>1.2882347807218169</v>
      </c>
    </row>
    <row r="19" spans="5:69" ht="16" customHeight="1">
      <c r="E19" s="326"/>
      <c r="F19" s="328"/>
      <c r="G19" s="324"/>
      <c r="H19" s="325"/>
      <c r="I19" s="226" t="s">
        <v>295</v>
      </c>
      <c r="J19" s="200">
        <f>J15*J18</f>
        <v>1.8287107589149652</v>
      </c>
      <c r="K19" s="200">
        <f>K15*K18</f>
        <v>2.7609946752245551</v>
      </c>
      <c r="L19" s="200">
        <f t="shared" ref="L19:BQ19" si="11">L15*L18</f>
        <v>3.2452409402005959</v>
      </c>
      <c r="M19" s="200">
        <f t="shared" si="11"/>
        <v>3.5056458727139921</v>
      </c>
      <c r="N19" s="200">
        <f t="shared" si="11"/>
        <v>3.6543093723296485</v>
      </c>
      <c r="O19" s="200">
        <f t="shared" si="11"/>
        <v>3.7472831460195613</v>
      </c>
      <c r="P19" s="200">
        <f t="shared" si="11"/>
        <v>3.8125948216866226</v>
      </c>
      <c r="Q19" s="200">
        <f t="shared" si="11"/>
        <v>3.8642600050954168</v>
      </c>
      <c r="R19" s="200">
        <f t="shared" si="11"/>
        <v>3.909288308508168</v>
      </c>
      <c r="S19" s="200">
        <f t="shared" si="11"/>
        <v>3.9511863651749408</v>
      </c>
      <c r="T19" s="200">
        <f t="shared" si="11"/>
        <v>3.9917093367526491</v>
      </c>
      <c r="U19" s="200">
        <f t="shared" si="11"/>
        <v>4.0317366671901809</v>
      </c>
      <c r="V19" s="200">
        <f t="shared" si="11"/>
        <v>4.0717099598482989</v>
      </c>
      <c r="W19" s="200">
        <f t="shared" si="11"/>
        <v>4.1118519162386651</v>
      </c>
      <c r="X19" s="200">
        <f t="shared" si="11"/>
        <v>4.1522758055741846</v>
      </c>
      <c r="Y19" s="200">
        <f t="shared" si="11"/>
        <v>4.1930401997267968</v>
      </c>
      <c r="Z19" s="200">
        <f t="shared" si="11"/>
        <v>4.2341763408907465</v>
      </c>
      <c r="AA19" s="200">
        <f t="shared" si="11"/>
        <v>4.2757018256004411</v>
      </c>
      <c r="AB19" s="200">
        <f t="shared" si="11"/>
        <v>4.3176274469273963</v>
      </c>
      <c r="AC19" s="200">
        <f t="shared" si="11"/>
        <v>4.3599606157685926</v>
      </c>
      <c r="AD19" s="200">
        <f t="shared" si="11"/>
        <v>4.4027070716823751</v>
      </c>
      <c r="AE19" s="200">
        <f t="shared" si="11"/>
        <v>4.4458717385000321</v>
      </c>
      <c r="AF19" s="200">
        <f t="shared" si="11"/>
        <v>4.4894591523270835</v>
      </c>
      <c r="AG19" s="200">
        <f t="shared" si="11"/>
        <v>4.5334736757413658</v>
      </c>
      <c r="AH19" s="200">
        <f t="shared" si="11"/>
        <v>4.5779196050914264</v>
      </c>
      <c r="AI19" s="200">
        <f t="shared" si="11"/>
        <v>4.6228012243470529</v>
      </c>
      <c r="AJ19" s="200">
        <f t="shared" si="11"/>
        <v>4.6681228322278203</v>
      </c>
      <c r="AK19" s="200">
        <f t="shared" si="11"/>
        <v>4.7138887559726577</v>
      </c>
      <c r="AL19" s="200">
        <f t="shared" si="11"/>
        <v>4.7601033584319268</v>
      </c>
      <c r="AM19" s="200">
        <f t="shared" si="11"/>
        <v>4.8067710418227927</v>
      </c>
      <c r="AN19" s="200">
        <f t="shared" si="11"/>
        <v>4.8538962498182929</v>
      </c>
      <c r="AO19" s="200">
        <f t="shared" si="11"/>
        <v>4.9014834688053268</v>
      </c>
      <c r="AP19" s="200">
        <f t="shared" si="11"/>
        <v>4.9495372287291985</v>
      </c>
      <c r="AQ19" s="200">
        <f t="shared" si="11"/>
        <v>4.9980621037335515</v>
      </c>
      <c r="AR19" s="200">
        <f t="shared" si="11"/>
        <v>5.0470627127001286</v>
      </c>
      <c r="AS19" s="200">
        <f t="shared" si="11"/>
        <v>5.0965437197406072</v>
      </c>
      <c r="AT19" s="200">
        <f t="shared" si="11"/>
        <v>5.1465098346666371</v>
      </c>
      <c r="AU19" s="200">
        <f t="shared" si="11"/>
        <v>5.1969658134511851</v>
      </c>
      <c r="AV19" s="200">
        <f t="shared" si="11"/>
        <v>5.2479164586877509</v>
      </c>
      <c r="AW19" s="200">
        <f t="shared" si="11"/>
        <v>5.2993666200507601</v>
      </c>
      <c r="AX19" s="200">
        <f t="shared" si="11"/>
        <v>5.3513211947588051</v>
      </c>
      <c r="AY19" s="200">
        <f t="shared" si="11"/>
        <v>5.4037851280415854</v>
      </c>
      <c r="AZ19" s="200">
        <f t="shared" si="11"/>
        <v>5.4567634136110339</v>
      </c>
      <c r="BA19" s="200">
        <f t="shared" si="11"/>
        <v>5.5102610941368404</v>
      </c>
      <c r="BB19" s="200">
        <f t="shared" si="11"/>
        <v>5.564283261726521</v>
      </c>
      <c r="BC19" s="200">
        <f t="shared" si="11"/>
        <v>5.6188350584101663</v>
      </c>
      <c r="BD19" s="200">
        <f t="shared" si="11"/>
        <v>5.6739216766299005</v>
      </c>
      <c r="BE19" s="200">
        <f t="shared" si="11"/>
        <v>5.729548359734129</v>
      </c>
      <c r="BF19" s="200">
        <f t="shared" si="11"/>
        <v>5.7857204024766276</v>
      </c>
      <c r="BG19" s="200">
        <f t="shared" si="11"/>
        <v>5.8424431515205182</v>
      </c>
      <c r="BH19" s="200">
        <f t="shared" si="11"/>
        <v>5.8997220059471909</v>
      </c>
      <c r="BI19" s="200">
        <f t="shared" si="11"/>
        <v>5.9575624177702036</v>
      </c>
      <c r="BJ19" s="200">
        <f t="shared" si="11"/>
        <v>6.0159698924542262</v>
      </c>
      <c r="BK19" s="200">
        <f t="shared" si="11"/>
        <v>6.0749499894390713</v>
      </c>
      <c r="BL19" s="200">
        <f t="shared" si="11"/>
        <v>6.1345083226688661</v>
      </c>
      <c r="BM19" s="200">
        <f t="shared" si="11"/>
        <v>6.1946505611264033</v>
      </c>
      <c r="BN19" s="200">
        <f t="shared" si="11"/>
        <v>6.25538242937274</v>
      </c>
      <c r="BO19" s="200">
        <f t="shared" si="11"/>
        <v>6.3167097080920804</v>
      </c>
      <c r="BP19" s="200">
        <f t="shared" si="11"/>
        <v>6.3786382346420041</v>
      </c>
      <c r="BQ19" s="200">
        <f t="shared" si="11"/>
        <v>6.4411739036090845</v>
      </c>
    </row>
    <row r="20" spans="5:69" ht="16" customHeight="1">
      <c r="E20" s="326"/>
      <c r="F20" s="328"/>
      <c r="G20" s="324"/>
      <c r="H20" s="325"/>
      <c r="I20" s="226" t="s">
        <v>326</v>
      </c>
      <c r="J20" s="219">
        <f>Variables!$J$20</f>
        <v>1024</v>
      </c>
      <c r="K20" s="219">
        <f>Variables!$J$20</f>
        <v>1024</v>
      </c>
      <c r="L20" s="219">
        <f>Variables!$J$20</f>
        <v>1024</v>
      </c>
      <c r="M20" s="219">
        <f>Variables!$J$20</f>
        <v>1024</v>
      </c>
      <c r="N20" s="219">
        <f>Variables!$J$20</f>
        <v>1024</v>
      </c>
      <c r="O20" s="219">
        <f>Variables!$J$20</f>
        <v>1024</v>
      </c>
      <c r="P20" s="219">
        <f>Variables!$J$20</f>
        <v>1024</v>
      </c>
      <c r="Q20" s="219">
        <f>Variables!$J$20</f>
        <v>1024</v>
      </c>
      <c r="R20" s="219">
        <f>Variables!$J$20</f>
        <v>1024</v>
      </c>
      <c r="S20" s="219">
        <f>Variables!$J$20</f>
        <v>1024</v>
      </c>
      <c r="T20" s="219">
        <f>Variables!$J$20</f>
        <v>1024</v>
      </c>
      <c r="U20" s="219">
        <f>Variables!$J$20</f>
        <v>1024</v>
      </c>
      <c r="V20" s="219">
        <f>Variables!$J$20</f>
        <v>1024</v>
      </c>
      <c r="W20" s="219">
        <f>Variables!$J$20</f>
        <v>1024</v>
      </c>
      <c r="X20" s="219">
        <f>Variables!$J$20</f>
        <v>1024</v>
      </c>
      <c r="Y20" s="219">
        <f>Variables!$J$20</f>
        <v>1024</v>
      </c>
      <c r="Z20" s="219">
        <f>Variables!$J$20</f>
        <v>1024</v>
      </c>
      <c r="AA20" s="219">
        <f>Variables!$J$20</f>
        <v>1024</v>
      </c>
      <c r="AB20" s="219">
        <f>Variables!$J$20</f>
        <v>1024</v>
      </c>
      <c r="AC20" s="219">
        <f>Variables!$J$20</f>
        <v>1024</v>
      </c>
      <c r="AD20" s="219">
        <f>Variables!$J$20</f>
        <v>1024</v>
      </c>
      <c r="AE20" s="219">
        <f>Variables!$J$20</f>
        <v>1024</v>
      </c>
      <c r="AF20" s="219">
        <f>Variables!$J$20</f>
        <v>1024</v>
      </c>
      <c r="AG20" s="219">
        <f>Variables!$J$20</f>
        <v>1024</v>
      </c>
      <c r="AH20" s="219">
        <f>Variables!$J$20</f>
        <v>1024</v>
      </c>
      <c r="AI20" s="219">
        <f>Variables!$J$20</f>
        <v>1024</v>
      </c>
      <c r="AJ20" s="219">
        <f>Variables!$J$20</f>
        <v>1024</v>
      </c>
      <c r="AK20" s="219">
        <f>Variables!$J$20</f>
        <v>1024</v>
      </c>
      <c r="AL20" s="219">
        <f>Variables!$J$20</f>
        <v>1024</v>
      </c>
      <c r="AM20" s="219">
        <f>Variables!$J$20</f>
        <v>1024</v>
      </c>
      <c r="AN20" s="219">
        <f>Variables!$J$20</f>
        <v>1024</v>
      </c>
      <c r="AO20" s="219">
        <f>Variables!$J$20</f>
        <v>1024</v>
      </c>
      <c r="AP20" s="219">
        <f>Variables!$J$20</f>
        <v>1024</v>
      </c>
      <c r="AQ20" s="219">
        <f>Variables!$J$20</f>
        <v>1024</v>
      </c>
      <c r="AR20" s="219">
        <f>Variables!$J$20</f>
        <v>1024</v>
      </c>
      <c r="AS20" s="219">
        <f>Variables!$J$20</f>
        <v>1024</v>
      </c>
      <c r="AT20" s="219">
        <f>Variables!$J$20</f>
        <v>1024</v>
      </c>
      <c r="AU20" s="219">
        <f>Variables!$J$20</f>
        <v>1024</v>
      </c>
      <c r="AV20" s="219">
        <f>Variables!$J$20</f>
        <v>1024</v>
      </c>
      <c r="AW20" s="219">
        <f>Variables!$J$20</f>
        <v>1024</v>
      </c>
      <c r="AX20" s="219">
        <f>Variables!$J$20</f>
        <v>1024</v>
      </c>
      <c r="AY20" s="219">
        <f>Variables!$J$20</f>
        <v>1024</v>
      </c>
      <c r="AZ20" s="219">
        <f>Variables!$J$20</f>
        <v>1024</v>
      </c>
      <c r="BA20" s="219">
        <f>Variables!$J$20</f>
        <v>1024</v>
      </c>
      <c r="BB20" s="219">
        <f>Variables!$J$20</f>
        <v>1024</v>
      </c>
      <c r="BC20" s="219">
        <f>Variables!$J$20</f>
        <v>1024</v>
      </c>
      <c r="BD20" s="219">
        <f>Variables!$J$20</f>
        <v>1024</v>
      </c>
      <c r="BE20" s="219">
        <f>Variables!$J$20</f>
        <v>1024</v>
      </c>
      <c r="BF20" s="219">
        <f>Variables!$J$20</f>
        <v>1024</v>
      </c>
      <c r="BG20" s="219">
        <f>Variables!$J$20</f>
        <v>1024</v>
      </c>
      <c r="BH20" s="219">
        <f>Variables!$J$20</f>
        <v>1024</v>
      </c>
      <c r="BI20" s="219">
        <f>Variables!$J$20</f>
        <v>1024</v>
      </c>
      <c r="BJ20" s="219">
        <f>Variables!$J$20</f>
        <v>1024</v>
      </c>
      <c r="BK20" s="219">
        <f>Variables!$J$20</f>
        <v>1024</v>
      </c>
      <c r="BL20" s="219">
        <f>Variables!$J$20</f>
        <v>1024</v>
      </c>
      <c r="BM20" s="219">
        <f>Variables!$J$20</f>
        <v>1024</v>
      </c>
      <c r="BN20" s="219">
        <f>Variables!$J$20</f>
        <v>1024</v>
      </c>
      <c r="BO20" s="219">
        <f>Variables!$J$20</f>
        <v>1024</v>
      </c>
      <c r="BP20" s="219">
        <f>Variables!$J$20</f>
        <v>1024</v>
      </c>
      <c r="BQ20" s="219">
        <f>Variables!$J$20</f>
        <v>1024</v>
      </c>
    </row>
    <row r="21" spans="5:69" ht="16" customHeight="1">
      <c r="E21" s="326"/>
      <c r="F21" s="328"/>
      <c r="G21" s="324"/>
      <c r="H21" s="325"/>
      <c r="I21" s="226" t="s">
        <v>446</v>
      </c>
      <c r="J21" s="204">
        <f>J20*$B$9</f>
        <v>184.32</v>
      </c>
      <c r="K21" s="204">
        <f t="shared" ref="K21:BQ21" si="12">K20*$B$9</f>
        <v>184.32</v>
      </c>
      <c r="L21" s="204">
        <f t="shared" si="12"/>
        <v>184.32</v>
      </c>
      <c r="M21" s="204">
        <f t="shared" si="12"/>
        <v>184.32</v>
      </c>
      <c r="N21" s="204">
        <f t="shared" si="12"/>
        <v>184.32</v>
      </c>
      <c r="O21" s="204">
        <f t="shared" si="12"/>
        <v>184.32</v>
      </c>
      <c r="P21" s="204">
        <f t="shared" si="12"/>
        <v>184.32</v>
      </c>
      <c r="Q21" s="204">
        <f t="shared" si="12"/>
        <v>184.32</v>
      </c>
      <c r="R21" s="204">
        <f t="shared" si="12"/>
        <v>184.32</v>
      </c>
      <c r="S21" s="204">
        <f t="shared" si="12"/>
        <v>184.32</v>
      </c>
      <c r="T21" s="204">
        <f t="shared" si="12"/>
        <v>184.32</v>
      </c>
      <c r="U21" s="204">
        <f t="shared" si="12"/>
        <v>184.32</v>
      </c>
      <c r="V21" s="204">
        <f t="shared" si="12"/>
        <v>184.32</v>
      </c>
      <c r="W21" s="204">
        <f t="shared" si="12"/>
        <v>184.32</v>
      </c>
      <c r="X21" s="204">
        <f t="shared" si="12"/>
        <v>184.32</v>
      </c>
      <c r="Y21" s="204">
        <f t="shared" si="12"/>
        <v>184.32</v>
      </c>
      <c r="Z21" s="204">
        <f t="shared" si="12"/>
        <v>184.32</v>
      </c>
      <c r="AA21" s="204">
        <f t="shared" si="12"/>
        <v>184.32</v>
      </c>
      <c r="AB21" s="204">
        <f t="shared" si="12"/>
        <v>184.32</v>
      </c>
      <c r="AC21" s="204">
        <f t="shared" si="12"/>
        <v>184.32</v>
      </c>
      <c r="AD21" s="204">
        <f t="shared" si="12"/>
        <v>184.32</v>
      </c>
      <c r="AE21" s="204">
        <f t="shared" si="12"/>
        <v>184.32</v>
      </c>
      <c r="AF21" s="204">
        <f t="shared" si="12"/>
        <v>184.32</v>
      </c>
      <c r="AG21" s="204">
        <f t="shared" si="12"/>
        <v>184.32</v>
      </c>
      <c r="AH21" s="204">
        <f t="shared" si="12"/>
        <v>184.32</v>
      </c>
      <c r="AI21" s="204">
        <f t="shared" si="12"/>
        <v>184.32</v>
      </c>
      <c r="AJ21" s="204">
        <f t="shared" si="12"/>
        <v>184.32</v>
      </c>
      <c r="AK21" s="204">
        <f t="shared" si="12"/>
        <v>184.32</v>
      </c>
      <c r="AL21" s="204">
        <f t="shared" si="12"/>
        <v>184.32</v>
      </c>
      <c r="AM21" s="204">
        <f t="shared" si="12"/>
        <v>184.32</v>
      </c>
      <c r="AN21" s="204">
        <f t="shared" si="12"/>
        <v>184.32</v>
      </c>
      <c r="AO21" s="204">
        <f t="shared" si="12"/>
        <v>184.32</v>
      </c>
      <c r="AP21" s="204">
        <f t="shared" si="12"/>
        <v>184.32</v>
      </c>
      <c r="AQ21" s="204">
        <f t="shared" si="12"/>
        <v>184.32</v>
      </c>
      <c r="AR21" s="204">
        <f t="shared" si="12"/>
        <v>184.32</v>
      </c>
      <c r="AS21" s="204">
        <f t="shared" si="12"/>
        <v>184.32</v>
      </c>
      <c r="AT21" s="204">
        <f t="shared" si="12"/>
        <v>184.32</v>
      </c>
      <c r="AU21" s="204">
        <f t="shared" si="12"/>
        <v>184.32</v>
      </c>
      <c r="AV21" s="204">
        <f t="shared" si="12"/>
        <v>184.32</v>
      </c>
      <c r="AW21" s="204">
        <f t="shared" si="12"/>
        <v>184.32</v>
      </c>
      <c r="AX21" s="204">
        <f t="shared" si="12"/>
        <v>184.32</v>
      </c>
      <c r="AY21" s="204">
        <f t="shared" si="12"/>
        <v>184.32</v>
      </c>
      <c r="AZ21" s="204">
        <f t="shared" si="12"/>
        <v>184.32</v>
      </c>
      <c r="BA21" s="204">
        <f t="shared" si="12"/>
        <v>184.32</v>
      </c>
      <c r="BB21" s="204">
        <f t="shared" si="12"/>
        <v>184.32</v>
      </c>
      <c r="BC21" s="204">
        <f t="shared" si="12"/>
        <v>184.32</v>
      </c>
      <c r="BD21" s="204">
        <f t="shared" si="12"/>
        <v>184.32</v>
      </c>
      <c r="BE21" s="204">
        <f t="shared" si="12"/>
        <v>184.32</v>
      </c>
      <c r="BF21" s="204">
        <f t="shared" si="12"/>
        <v>184.32</v>
      </c>
      <c r="BG21" s="204">
        <f t="shared" si="12"/>
        <v>184.32</v>
      </c>
      <c r="BH21" s="204">
        <f t="shared" si="12"/>
        <v>184.32</v>
      </c>
      <c r="BI21" s="204">
        <f t="shared" si="12"/>
        <v>184.32</v>
      </c>
      <c r="BJ21" s="204">
        <f t="shared" si="12"/>
        <v>184.32</v>
      </c>
      <c r="BK21" s="204">
        <f t="shared" si="12"/>
        <v>184.32</v>
      </c>
      <c r="BL21" s="204">
        <f t="shared" si="12"/>
        <v>184.32</v>
      </c>
      <c r="BM21" s="204">
        <f t="shared" si="12"/>
        <v>184.32</v>
      </c>
      <c r="BN21" s="204">
        <f t="shared" si="12"/>
        <v>184.32</v>
      </c>
      <c r="BO21" s="204">
        <f t="shared" si="12"/>
        <v>184.32</v>
      </c>
      <c r="BP21" s="204">
        <f t="shared" si="12"/>
        <v>184.32</v>
      </c>
      <c r="BQ21" s="204">
        <f t="shared" si="12"/>
        <v>184.32</v>
      </c>
    </row>
    <row r="22" spans="5:69" ht="16" customHeight="1">
      <c r="E22" s="326"/>
      <c r="F22" s="328"/>
      <c r="G22" s="324"/>
      <c r="H22" s="325"/>
      <c r="I22" s="226" t="s">
        <v>346</v>
      </c>
      <c r="J22" s="204">
        <f>J19*J20</f>
        <v>1872.5998171289243</v>
      </c>
      <c r="K22" s="204">
        <f>K19*K20</f>
        <v>2827.2585474299444</v>
      </c>
      <c r="L22" s="204">
        <f t="shared" ref="L22:BQ22" si="13">L19*L20</f>
        <v>3323.1267227654102</v>
      </c>
      <c r="M22" s="204">
        <f t="shared" si="13"/>
        <v>3589.7813736591279</v>
      </c>
      <c r="N22" s="204">
        <f t="shared" si="13"/>
        <v>3742.01279726556</v>
      </c>
      <c r="O22" s="204">
        <f t="shared" si="13"/>
        <v>3837.2179415240307</v>
      </c>
      <c r="P22" s="204">
        <f t="shared" si="13"/>
        <v>3904.0970974071015</v>
      </c>
      <c r="Q22" s="204">
        <f t="shared" si="13"/>
        <v>3957.0022452177068</v>
      </c>
      <c r="R22" s="204">
        <f t="shared" si="13"/>
        <v>4003.111227912364</v>
      </c>
      <c r="S22" s="204">
        <f t="shared" si="13"/>
        <v>4046.0148379391394</v>
      </c>
      <c r="T22" s="204">
        <f t="shared" si="13"/>
        <v>4087.5103608347126</v>
      </c>
      <c r="U22" s="204">
        <f t="shared" si="13"/>
        <v>4128.4983472027452</v>
      </c>
      <c r="V22" s="204">
        <f t="shared" si="13"/>
        <v>4169.430998884658</v>
      </c>
      <c r="W22" s="204">
        <f t="shared" si="13"/>
        <v>4210.536362228393</v>
      </c>
      <c r="X22" s="204">
        <f t="shared" si="13"/>
        <v>4251.9304249079651</v>
      </c>
      <c r="Y22" s="204">
        <f t="shared" si="13"/>
        <v>4293.6731645202399</v>
      </c>
      <c r="Z22" s="204">
        <f t="shared" si="13"/>
        <v>4335.7965730721244</v>
      </c>
      <c r="AA22" s="204">
        <f t="shared" si="13"/>
        <v>4378.3186694148517</v>
      </c>
      <c r="AB22" s="204">
        <f t="shared" si="13"/>
        <v>4421.2505056536538</v>
      </c>
      <c r="AC22" s="204">
        <f t="shared" si="13"/>
        <v>4464.5996705470388</v>
      </c>
      <c r="AD22" s="204">
        <f t="shared" si="13"/>
        <v>4508.3720414027521</v>
      </c>
      <c r="AE22" s="204">
        <f t="shared" si="13"/>
        <v>4552.5726602240329</v>
      </c>
      <c r="AF22" s="204">
        <f t="shared" si="13"/>
        <v>4597.2061719829335</v>
      </c>
      <c r="AG22" s="204">
        <f t="shared" si="13"/>
        <v>4642.2770439591586</v>
      </c>
      <c r="AH22" s="204">
        <f t="shared" si="13"/>
        <v>4687.7896756136206</v>
      </c>
      <c r="AI22" s="204">
        <f t="shared" si="13"/>
        <v>4733.7484537313821</v>
      </c>
      <c r="AJ22" s="204">
        <f t="shared" si="13"/>
        <v>4780.157780201288</v>
      </c>
      <c r="AK22" s="204">
        <f t="shared" si="13"/>
        <v>4827.0220861160014</v>
      </c>
      <c r="AL22" s="204">
        <f t="shared" si="13"/>
        <v>4874.345839034293</v>
      </c>
      <c r="AM22" s="204">
        <f t="shared" si="13"/>
        <v>4922.1335468265397</v>
      </c>
      <c r="AN22" s="204">
        <f t="shared" si="13"/>
        <v>4970.389759813932</v>
      </c>
      <c r="AO22" s="204">
        <f t="shared" si="13"/>
        <v>5019.1190720566547</v>
      </c>
      <c r="AP22" s="204">
        <f t="shared" si="13"/>
        <v>5068.3261222186993</v>
      </c>
      <c r="AQ22" s="204">
        <f t="shared" si="13"/>
        <v>5118.0155942231568</v>
      </c>
      <c r="AR22" s="204">
        <f t="shared" si="13"/>
        <v>5168.1922178049317</v>
      </c>
      <c r="AS22" s="204">
        <f t="shared" si="13"/>
        <v>5218.8607690143817</v>
      </c>
      <c r="AT22" s="204">
        <f t="shared" si="13"/>
        <v>5270.0260706986364</v>
      </c>
      <c r="AU22" s="204">
        <f t="shared" si="13"/>
        <v>5321.6929929740136</v>
      </c>
      <c r="AV22" s="204">
        <f t="shared" si="13"/>
        <v>5373.8664536962569</v>
      </c>
      <c r="AW22" s="204">
        <f t="shared" si="13"/>
        <v>5426.5514189319783</v>
      </c>
      <c r="AX22" s="204">
        <f t="shared" si="13"/>
        <v>5479.7529034330164</v>
      </c>
      <c r="AY22" s="204">
        <f t="shared" si="13"/>
        <v>5533.4759711145834</v>
      </c>
      <c r="AZ22" s="204">
        <f t="shared" si="13"/>
        <v>5587.7257355376987</v>
      </c>
      <c r="BA22" s="204">
        <f t="shared" si="13"/>
        <v>5642.5073603961246</v>
      </c>
      <c r="BB22" s="204">
        <f t="shared" si="13"/>
        <v>5697.8260600079575</v>
      </c>
      <c r="BC22" s="204">
        <f t="shared" si="13"/>
        <v>5753.6870998120103</v>
      </c>
      <c r="BD22" s="204">
        <f t="shared" si="13"/>
        <v>5810.0957968690182</v>
      </c>
      <c r="BE22" s="204">
        <f t="shared" si="13"/>
        <v>5867.0575203677481</v>
      </c>
      <c r="BF22" s="204">
        <f t="shared" si="13"/>
        <v>5924.5776921360666</v>
      </c>
      <c r="BG22" s="204">
        <f t="shared" si="13"/>
        <v>5982.6617871570106</v>
      </c>
      <c r="BH22" s="204">
        <f t="shared" si="13"/>
        <v>6041.3153340899235</v>
      </c>
      <c r="BI22" s="204">
        <f t="shared" si="13"/>
        <v>6100.5439157966885</v>
      </c>
      <c r="BJ22" s="204">
        <f t="shared" si="13"/>
        <v>6160.3531698731276</v>
      </c>
      <c r="BK22" s="204">
        <f t="shared" si="13"/>
        <v>6220.748789185609</v>
      </c>
      <c r="BL22" s="204">
        <f t="shared" si="13"/>
        <v>6281.7365224129189</v>
      </c>
      <c r="BM22" s="204">
        <f t="shared" si="13"/>
        <v>6343.322174593437</v>
      </c>
      <c r="BN22" s="204">
        <f t="shared" si="13"/>
        <v>6405.5116076776858</v>
      </c>
      <c r="BO22" s="204">
        <f t="shared" si="13"/>
        <v>6468.3107410862904</v>
      </c>
      <c r="BP22" s="204">
        <f t="shared" si="13"/>
        <v>6531.7255522734122</v>
      </c>
      <c r="BQ22" s="204">
        <f t="shared" si="13"/>
        <v>6595.7620772957025</v>
      </c>
    </row>
    <row r="23" spans="5:69" ht="16" customHeight="1">
      <c r="E23" s="326"/>
      <c r="F23" s="328"/>
      <c r="G23" s="324"/>
      <c r="H23" s="325"/>
      <c r="I23" s="226" t="s">
        <v>447</v>
      </c>
      <c r="J23" s="228">
        <f t="shared" ref="J23:BQ23" si="14">J22*$B$9</f>
        <v>337.06796708320638</v>
      </c>
      <c r="K23" s="228">
        <f t="shared" si="14"/>
        <v>508.90653853738996</v>
      </c>
      <c r="L23" s="228">
        <f t="shared" si="14"/>
        <v>598.16281009777379</v>
      </c>
      <c r="M23" s="228">
        <f t="shared" si="14"/>
        <v>646.16064725864305</v>
      </c>
      <c r="N23" s="228">
        <f t="shared" si="14"/>
        <v>673.56230350780083</v>
      </c>
      <c r="O23" s="228">
        <f t="shared" si="14"/>
        <v>690.69922947432553</v>
      </c>
      <c r="P23" s="228">
        <f t="shared" si="14"/>
        <v>702.73747753327825</v>
      </c>
      <c r="Q23" s="228">
        <f t="shared" si="14"/>
        <v>712.26040413918724</v>
      </c>
      <c r="R23" s="228">
        <f t="shared" si="14"/>
        <v>720.56002102422553</v>
      </c>
      <c r="S23" s="228">
        <f t="shared" si="14"/>
        <v>728.28267082904506</v>
      </c>
      <c r="T23" s="228">
        <f t="shared" si="14"/>
        <v>735.7518649502482</v>
      </c>
      <c r="U23" s="228">
        <f t="shared" si="14"/>
        <v>743.12970249649413</v>
      </c>
      <c r="V23" s="228">
        <f t="shared" si="14"/>
        <v>750.49757979923845</v>
      </c>
      <c r="W23" s="228">
        <f t="shared" si="14"/>
        <v>757.89654520111071</v>
      </c>
      <c r="X23" s="228">
        <f t="shared" si="14"/>
        <v>765.34747648343364</v>
      </c>
      <c r="Y23" s="228">
        <f t="shared" si="14"/>
        <v>772.86116961364314</v>
      </c>
      <c r="Z23" s="228">
        <f t="shared" si="14"/>
        <v>780.44338315298239</v>
      </c>
      <c r="AA23" s="228">
        <f t="shared" si="14"/>
        <v>788.09736049467324</v>
      </c>
      <c r="AB23" s="228">
        <f t="shared" si="14"/>
        <v>795.82509101765766</v>
      </c>
      <c r="AC23" s="228">
        <f t="shared" si="14"/>
        <v>803.627940698467</v>
      </c>
      <c r="AD23" s="228">
        <f t="shared" si="14"/>
        <v>811.50696745249536</v>
      </c>
      <c r="AE23" s="228">
        <f t="shared" si="14"/>
        <v>819.46307884032592</v>
      </c>
      <c r="AF23" s="228">
        <f t="shared" si="14"/>
        <v>827.49711095692794</v>
      </c>
      <c r="AG23" s="228">
        <f t="shared" si="14"/>
        <v>835.6098679126485</v>
      </c>
      <c r="AH23" s="228">
        <f t="shared" si="14"/>
        <v>843.80214161045171</v>
      </c>
      <c r="AI23" s="228">
        <f t="shared" si="14"/>
        <v>852.07472167164872</v>
      </c>
      <c r="AJ23" s="228">
        <f t="shared" si="14"/>
        <v>860.42840043623175</v>
      </c>
      <c r="AK23" s="228">
        <f t="shared" si="14"/>
        <v>868.8639755008802</v>
      </c>
      <c r="AL23" s="228">
        <f t="shared" si="14"/>
        <v>877.38225102617275</v>
      </c>
      <c r="AM23" s="228">
        <f t="shared" si="14"/>
        <v>885.98403842877713</v>
      </c>
      <c r="AN23" s="228">
        <f t="shared" si="14"/>
        <v>894.67015676650772</v>
      </c>
      <c r="AO23" s="228">
        <f t="shared" si="14"/>
        <v>903.44143297019775</v>
      </c>
      <c r="AP23" s="228">
        <f t="shared" si="14"/>
        <v>912.29870199936579</v>
      </c>
      <c r="AQ23" s="228">
        <f t="shared" si="14"/>
        <v>921.2428069601682</v>
      </c>
      <c r="AR23" s="228">
        <f t="shared" si="14"/>
        <v>930.27459920488764</v>
      </c>
      <c r="AS23" s="228">
        <f t="shared" si="14"/>
        <v>939.39493842258867</v>
      </c>
      <c r="AT23" s="228">
        <f t="shared" si="14"/>
        <v>948.60469272575449</v>
      </c>
      <c r="AU23" s="228">
        <f t="shared" si="14"/>
        <v>957.90473873532244</v>
      </c>
      <c r="AV23" s="228">
        <f t="shared" si="14"/>
        <v>967.29596166532622</v>
      </c>
      <c r="AW23" s="228">
        <f t="shared" si="14"/>
        <v>976.77925540775607</v>
      </c>
      <c r="AX23" s="228">
        <f t="shared" si="14"/>
        <v>986.35552261794294</v>
      </c>
      <c r="AY23" s="228">
        <f t="shared" si="14"/>
        <v>996.02567480062498</v>
      </c>
      <c r="AZ23" s="228">
        <f t="shared" si="14"/>
        <v>1005.7906323967858</v>
      </c>
      <c r="BA23" s="228">
        <f t="shared" si="14"/>
        <v>1015.6513248713023</v>
      </c>
      <c r="BB23" s="228">
        <f t="shared" si="14"/>
        <v>1025.6086908014322</v>
      </c>
      <c r="BC23" s="228">
        <f t="shared" si="14"/>
        <v>1035.6636779661619</v>
      </c>
      <c r="BD23" s="228">
        <f t="shared" si="14"/>
        <v>1045.8172434364233</v>
      </c>
      <c r="BE23" s="228">
        <f t="shared" si="14"/>
        <v>1056.0703536661947</v>
      </c>
      <c r="BF23" s="228">
        <f t="shared" si="14"/>
        <v>1066.423984584492</v>
      </c>
      <c r="BG23" s="228">
        <f t="shared" si="14"/>
        <v>1076.8791216882619</v>
      </c>
      <c r="BH23" s="228">
        <f t="shared" si="14"/>
        <v>1087.4367601361862</v>
      </c>
      <c r="BI23" s="228">
        <f t="shared" si="14"/>
        <v>1098.097904843404</v>
      </c>
      <c r="BJ23" s="228">
        <f t="shared" si="14"/>
        <v>1108.8635705771628</v>
      </c>
      <c r="BK23" s="228">
        <f t="shared" si="14"/>
        <v>1119.7347820534096</v>
      </c>
      <c r="BL23" s="228">
        <f t="shared" si="14"/>
        <v>1130.7125740343254</v>
      </c>
      <c r="BM23" s="228">
        <f t="shared" si="14"/>
        <v>1141.7979914268187</v>
      </c>
      <c r="BN23" s="228">
        <f t="shared" si="14"/>
        <v>1152.9920893819833</v>
      </c>
      <c r="BO23" s="228">
        <f t="shared" si="14"/>
        <v>1164.2959333955323</v>
      </c>
      <c r="BP23" s="228">
        <f t="shared" si="14"/>
        <v>1175.7105994092142</v>
      </c>
      <c r="BQ23" s="228">
        <f t="shared" si="14"/>
        <v>1187.2371739132263</v>
      </c>
    </row>
    <row r="24" spans="5:69" ht="16" customHeight="1">
      <c r="E24" s="326"/>
      <c r="F24" s="328"/>
      <c r="G24" s="324"/>
      <c r="H24" s="325"/>
      <c r="I24" s="226" t="s">
        <v>448</v>
      </c>
      <c r="J24" s="228">
        <f>J9*J14</f>
        <v>1219.14050594331</v>
      </c>
      <c r="K24" s="228">
        <f>K9*K14</f>
        <v>1231.0928638447151</v>
      </c>
      <c r="L24" s="228">
        <f t="shared" ref="L24:BQ24" si="15">L9*L14</f>
        <v>1243.1624017255458</v>
      </c>
      <c r="M24" s="228">
        <f t="shared" si="15"/>
        <v>1255.3502684091295</v>
      </c>
      <c r="N24" s="228">
        <f t="shared" si="15"/>
        <v>1267.6576239817682</v>
      </c>
      <c r="O24" s="228">
        <f t="shared" si="15"/>
        <v>1280.0856399031577</v>
      </c>
      <c r="P24" s="228">
        <f t="shared" si="15"/>
        <v>1292.6354991178951</v>
      </c>
      <c r="Q24" s="228">
        <f t="shared" si="15"/>
        <v>1305.3083961680707</v>
      </c>
      <c r="R24" s="228">
        <f t="shared" si="15"/>
        <v>1318.105537306973</v>
      </c>
      <c r="S24" s="228">
        <f t="shared" si="15"/>
        <v>1331.0281406139043</v>
      </c>
      <c r="T24" s="228">
        <f t="shared" si="15"/>
        <v>1344.0774361101189</v>
      </c>
      <c r="U24" s="228">
        <f t="shared" si="15"/>
        <v>1357.2546658759043</v>
      </c>
      <c r="V24" s="228">
        <f t="shared" si="15"/>
        <v>1370.5610841688056</v>
      </c>
      <c r="W24" s="228">
        <f t="shared" si="15"/>
        <v>1383.9979575430095</v>
      </c>
      <c r="X24" s="228">
        <f t="shared" si="15"/>
        <v>1397.5665649699015</v>
      </c>
      <c r="Y24" s="228">
        <f t="shared" si="15"/>
        <v>1411.268197959803</v>
      </c>
      <c r="Z24" s="228">
        <f t="shared" si="15"/>
        <v>1425.1041606848989</v>
      </c>
      <c r="AA24" s="228">
        <f t="shared" si="15"/>
        <v>1439.0757701033781</v>
      </c>
      <c r="AB24" s="228">
        <f t="shared" si="15"/>
        <v>1453.184356084784</v>
      </c>
      <c r="AC24" s="228">
        <f t="shared" si="15"/>
        <v>1467.4312615365957</v>
      </c>
      <c r="AD24" s="228">
        <f t="shared" si="15"/>
        <v>1481.8178425320525</v>
      </c>
      <c r="AE24" s="228">
        <f t="shared" si="15"/>
        <v>1496.3454684392293</v>
      </c>
      <c r="AF24" s="228">
        <f t="shared" si="15"/>
        <v>1511.0155220513786</v>
      </c>
      <c r="AG24" s="228">
        <f t="shared" si="15"/>
        <v>1525.8293997185492</v>
      </c>
      <c r="AH24" s="228">
        <f t="shared" si="15"/>
        <v>1540.788511480496</v>
      </c>
      <c r="AI24" s="228">
        <f t="shared" si="15"/>
        <v>1555.8942812008929</v>
      </c>
      <c r="AJ24" s="228">
        <f t="shared" si="15"/>
        <v>1571.1481467028623</v>
      </c>
      <c r="AK24" s="228">
        <f t="shared" si="15"/>
        <v>1586.5515599058317</v>
      </c>
      <c r="AL24" s="228">
        <f t="shared" si="15"/>
        <v>1602.105986963732</v>
      </c>
      <c r="AM24" s="228">
        <f t="shared" si="15"/>
        <v>1617.8129084045529</v>
      </c>
      <c r="AN24" s="228">
        <f t="shared" si="15"/>
        <v>1633.6738192712644</v>
      </c>
      <c r="AO24" s="228">
        <f t="shared" si="15"/>
        <v>1649.6902292641198</v>
      </c>
      <c r="AP24" s="228">
        <f t="shared" si="15"/>
        <v>1665.8636628843567</v>
      </c>
      <c r="AQ24" s="228">
        <f t="shared" si="15"/>
        <v>1682.1956595793013</v>
      </c>
      <c r="AR24" s="228">
        <f t="shared" si="15"/>
        <v>1698.6877738889023</v>
      </c>
      <c r="AS24" s="228">
        <f t="shared" si="15"/>
        <v>1715.3415755936953</v>
      </c>
      <c r="AT24" s="228">
        <f t="shared" si="15"/>
        <v>1732.1586498642218</v>
      </c>
      <c r="AU24" s="228">
        <f t="shared" si="15"/>
        <v>1749.1405974119107</v>
      </c>
      <c r="AV24" s="228">
        <f t="shared" si="15"/>
        <v>1766.2890346414392</v>
      </c>
      <c r="AW24" s="228">
        <f t="shared" si="15"/>
        <v>1783.6055938045904</v>
      </c>
      <c r="AX24" s="228">
        <f t="shared" si="15"/>
        <v>1801.0919231556159</v>
      </c>
      <c r="AY24" s="228">
        <f t="shared" si="15"/>
        <v>1818.7496871081216</v>
      </c>
      <c r="AZ24" s="228">
        <f t="shared" si="15"/>
        <v>1836.5805663934946</v>
      </c>
      <c r="BA24" s="228">
        <f t="shared" si="15"/>
        <v>1854.5862582208822</v>
      </c>
      <c r="BB24" s="228">
        <f t="shared" si="15"/>
        <v>1872.7684764387343</v>
      </c>
      <c r="BC24" s="228">
        <f t="shared" si="15"/>
        <v>1891.1289516979377</v>
      </c>
      <c r="BD24" s="228">
        <f t="shared" si="15"/>
        <v>1909.6694316165447</v>
      </c>
      <c r="BE24" s="228">
        <f t="shared" si="15"/>
        <v>1928.3916809461189</v>
      </c>
      <c r="BF24" s="228">
        <f t="shared" si="15"/>
        <v>1947.2974817397087</v>
      </c>
      <c r="BG24" s="228">
        <f t="shared" si="15"/>
        <v>1966.38863352147</v>
      </c>
      <c r="BH24" s="228">
        <f t="shared" si="15"/>
        <v>1985.6669534579548</v>
      </c>
      <c r="BI24" s="228">
        <f t="shared" si="15"/>
        <v>2005.1342765310721</v>
      </c>
      <c r="BJ24" s="228">
        <f t="shared" si="15"/>
        <v>2024.7924557127492</v>
      </c>
      <c r="BK24" s="228">
        <f t="shared" si="15"/>
        <v>2044.6433621413059</v>
      </c>
      <c r="BL24" s="228">
        <f t="shared" si="15"/>
        <v>2064.6888852995539</v>
      </c>
      <c r="BM24" s="228">
        <f t="shared" si="15"/>
        <v>2084.9309331946474</v>
      </c>
      <c r="BN24" s="228">
        <f t="shared" si="15"/>
        <v>2105.3714325396927</v>
      </c>
      <c r="BO24" s="228">
        <f t="shared" si="15"/>
        <v>2126.0123289371409</v>
      </c>
      <c r="BP24" s="228">
        <f t="shared" si="15"/>
        <v>2146.8555870639757</v>
      </c>
      <c r="BQ24" s="228">
        <f t="shared" si="15"/>
        <v>2167.9031908587208</v>
      </c>
    </row>
    <row r="25" spans="5:69" ht="16" customHeight="1">
      <c r="E25" s="326"/>
      <c r="F25" s="328"/>
      <c r="G25" s="324"/>
      <c r="H25" s="325"/>
      <c r="I25" s="229" t="s">
        <v>449</v>
      </c>
      <c r="J25" s="204">
        <f>J23-J24</f>
        <v>-882.07253886010358</v>
      </c>
      <c r="K25" s="204">
        <f>K23-K24</f>
        <v>-722.18632530732521</v>
      </c>
      <c r="L25" s="204">
        <f t="shared" ref="L25:BQ25" si="16">L23-L24</f>
        <v>-644.99959162777202</v>
      </c>
      <c r="M25" s="204">
        <f t="shared" si="16"/>
        <v>-609.18962115048646</v>
      </c>
      <c r="N25" s="204">
        <f t="shared" si="16"/>
        <v>-594.09532047396738</v>
      </c>
      <c r="O25" s="204">
        <f t="shared" si="16"/>
        <v>-589.38641042883216</v>
      </c>
      <c r="P25" s="204">
        <f t="shared" si="16"/>
        <v>-589.8980215846168</v>
      </c>
      <c r="Q25" s="204">
        <f t="shared" si="16"/>
        <v>-593.04799202888341</v>
      </c>
      <c r="R25" s="204">
        <f t="shared" si="16"/>
        <v>-597.54551628274749</v>
      </c>
      <c r="S25" s="204">
        <f t="shared" si="16"/>
        <v>-602.74546978485921</v>
      </c>
      <c r="T25" s="204">
        <f t="shared" si="16"/>
        <v>-608.32557115987072</v>
      </c>
      <c r="U25" s="204">
        <f t="shared" si="16"/>
        <v>-614.12496337941013</v>
      </c>
      <c r="V25" s="204">
        <f t="shared" si="16"/>
        <v>-620.06350436956711</v>
      </c>
      <c r="W25" s="204">
        <f t="shared" si="16"/>
        <v>-626.10141234189882</v>
      </c>
      <c r="X25" s="204">
        <f t="shared" si="16"/>
        <v>-632.21908848646785</v>
      </c>
      <c r="Y25" s="204">
        <f t="shared" si="16"/>
        <v>-638.4070283461599</v>
      </c>
      <c r="Z25" s="204">
        <f t="shared" si="16"/>
        <v>-644.66077753191655</v>
      </c>
      <c r="AA25" s="204">
        <f t="shared" si="16"/>
        <v>-650.97840960870485</v>
      </c>
      <c r="AB25" s="204">
        <f t="shared" si="16"/>
        <v>-657.35926506712633</v>
      </c>
      <c r="AC25" s="204">
        <f t="shared" si="16"/>
        <v>-663.80332083812868</v>
      </c>
      <c r="AD25" s="204">
        <f t="shared" si="16"/>
        <v>-670.31087507955715</v>
      </c>
      <c r="AE25" s="204">
        <f t="shared" si="16"/>
        <v>-676.88238959890339</v>
      </c>
      <c r="AF25" s="204">
        <f t="shared" si="16"/>
        <v>-683.5184110944507</v>
      </c>
      <c r="AG25" s="204">
        <f t="shared" si="16"/>
        <v>-690.21953180590071</v>
      </c>
      <c r="AH25" s="204">
        <f t="shared" si="16"/>
        <v>-696.98636987004431</v>
      </c>
      <c r="AI25" s="204">
        <f t="shared" si="16"/>
        <v>-703.8195595292442</v>
      </c>
      <c r="AJ25" s="204">
        <f t="shared" si="16"/>
        <v>-710.71974626663052</v>
      </c>
      <c r="AK25" s="204">
        <f t="shared" si="16"/>
        <v>-717.68758440495151</v>
      </c>
      <c r="AL25" s="204">
        <f t="shared" si="16"/>
        <v>-724.72373593755924</v>
      </c>
      <c r="AM25" s="204">
        <f t="shared" si="16"/>
        <v>-731.82886997577577</v>
      </c>
      <c r="AN25" s="204">
        <f t="shared" si="16"/>
        <v>-739.00366250475668</v>
      </c>
      <c r="AO25" s="204">
        <f t="shared" si="16"/>
        <v>-746.24879629392206</v>
      </c>
      <c r="AP25" s="204">
        <f t="shared" si="16"/>
        <v>-753.56496088499091</v>
      </c>
      <c r="AQ25" s="204">
        <f t="shared" si="16"/>
        <v>-760.95285261913307</v>
      </c>
      <c r="AR25" s="204">
        <f t="shared" si="16"/>
        <v>-768.41317468401462</v>
      </c>
      <c r="AS25" s="204">
        <f t="shared" si="16"/>
        <v>-775.94663717110666</v>
      </c>
      <c r="AT25" s="204">
        <f t="shared" si="16"/>
        <v>-783.55395713846735</v>
      </c>
      <c r="AU25" s="204">
        <f t="shared" si="16"/>
        <v>-791.23585867658824</v>
      </c>
      <c r="AV25" s="204">
        <f t="shared" si="16"/>
        <v>-798.99307297611301</v>
      </c>
      <c r="AW25" s="204">
        <f t="shared" si="16"/>
        <v>-806.82633839683433</v>
      </c>
      <c r="AX25" s="204">
        <f t="shared" si="16"/>
        <v>-814.73640053767292</v>
      </c>
      <c r="AY25" s="204">
        <f t="shared" si="16"/>
        <v>-822.72401230749665</v>
      </c>
      <c r="AZ25" s="204">
        <f t="shared" si="16"/>
        <v>-830.78993399670878</v>
      </c>
      <c r="BA25" s="204">
        <f t="shared" si="16"/>
        <v>-838.93493334957986</v>
      </c>
      <c r="BB25" s="204">
        <f t="shared" si="16"/>
        <v>-847.15978563730209</v>
      </c>
      <c r="BC25" s="204">
        <f t="shared" si="16"/>
        <v>-855.46527373177582</v>
      </c>
      <c r="BD25" s="204">
        <f t="shared" si="16"/>
        <v>-863.8521881801214</v>
      </c>
      <c r="BE25" s="204">
        <f t="shared" si="16"/>
        <v>-872.32132727992416</v>
      </c>
      <c r="BF25" s="204">
        <f t="shared" si="16"/>
        <v>-880.87349715521668</v>
      </c>
      <c r="BG25" s="204">
        <f t="shared" si="16"/>
        <v>-889.50951183320808</v>
      </c>
      <c r="BH25" s="204">
        <f t="shared" si="16"/>
        <v>-898.23019332176864</v>
      </c>
      <c r="BI25" s="204">
        <f t="shared" si="16"/>
        <v>-907.03637168766818</v>
      </c>
      <c r="BJ25" s="204">
        <f t="shared" si="16"/>
        <v>-915.92888513558637</v>
      </c>
      <c r="BK25" s="204">
        <f t="shared" si="16"/>
        <v>-924.90858008789633</v>
      </c>
      <c r="BL25" s="204">
        <f t="shared" si="16"/>
        <v>-933.97631126522856</v>
      </c>
      <c r="BM25" s="204">
        <f t="shared" si="16"/>
        <v>-943.1329417678287</v>
      </c>
      <c r="BN25" s="204">
        <f t="shared" si="16"/>
        <v>-952.3793431577094</v>
      </c>
      <c r="BO25" s="204">
        <f t="shared" si="16"/>
        <v>-961.71639554160856</v>
      </c>
      <c r="BP25" s="204">
        <f t="shared" si="16"/>
        <v>-971.14498765476151</v>
      </c>
      <c r="BQ25" s="204">
        <f t="shared" si="16"/>
        <v>-980.66601694549445</v>
      </c>
    </row>
    <row r="26" spans="5:69" ht="16" customHeight="1">
      <c r="E26" s="326"/>
      <c r="F26" s="328"/>
      <c r="G26" s="329" t="s">
        <v>51</v>
      </c>
      <c r="H26" s="323" t="s">
        <v>25</v>
      </c>
      <c r="I26" s="230" t="s">
        <v>318</v>
      </c>
      <c r="J26" s="216">
        <f>Variables!$J$27</f>
        <v>0.3</v>
      </c>
      <c r="K26" s="216">
        <f>Variables!$J$27</f>
        <v>0.3</v>
      </c>
      <c r="L26" s="216">
        <f>Variables!$J$27</f>
        <v>0.3</v>
      </c>
      <c r="M26" s="216">
        <f>Variables!$J$27</f>
        <v>0.3</v>
      </c>
      <c r="N26" s="216">
        <f>Variables!$J$27</f>
        <v>0.3</v>
      </c>
      <c r="O26" s="216">
        <f>Variables!$J$27</f>
        <v>0.3</v>
      </c>
      <c r="P26" s="216">
        <f>Variables!$J$27</f>
        <v>0.3</v>
      </c>
      <c r="Q26" s="216">
        <f>Variables!$J$27</f>
        <v>0.3</v>
      </c>
      <c r="R26" s="216">
        <f>Variables!$J$27</f>
        <v>0.3</v>
      </c>
      <c r="S26" s="216">
        <f>Variables!$J$27</f>
        <v>0.3</v>
      </c>
      <c r="T26" s="216">
        <f>Variables!$J$27</f>
        <v>0.3</v>
      </c>
      <c r="U26" s="216">
        <f>Variables!$J$27</f>
        <v>0.3</v>
      </c>
      <c r="V26" s="216">
        <f>Variables!$J$27</f>
        <v>0.3</v>
      </c>
      <c r="W26" s="216">
        <f>Variables!$J$27</f>
        <v>0.3</v>
      </c>
      <c r="X26" s="216">
        <f>Variables!$J$27</f>
        <v>0.3</v>
      </c>
      <c r="Y26" s="216">
        <f>Variables!$J$27</f>
        <v>0.3</v>
      </c>
      <c r="Z26" s="216">
        <f>Variables!$J$27</f>
        <v>0.3</v>
      </c>
      <c r="AA26" s="216">
        <f>Variables!$J$27</f>
        <v>0.3</v>
      </c>
      <c r="AB26" s="216">
        <f>Variables!$J$27</f>
        <v>0.3</v>
      </c>
      <c r="AC26" s="216">
        <f>Variables!$J$27</f>
        <v>0.3</v>
      </c>
      <c r="AD26" s="216">
        <f>Variables!$J$27</f>
        <v>0.3</v>
      </c>
      <c r="AE26" s="216">
        <f>Variables!$J$27</f>
        <v>0.3</v>
      </c>
      <c r="AF26" s="216">
        <f>Variables!$J$27</f>
        <v>0.3</v>
      </c>
      <c r="AG26" s="216">
        <f>Variables!$J$27</f>
        <v>0.3</v>
      </c>
      <c r="AH26" s="216">
        <f>Variables!$J$27</f>
        <v>0.3</v>
      </c>
      <c r="AI26" s="216">
        <f>Variables!$J$27</f>
        <v>0.3</v>
      </c>
      <c r="AJ26" s="216">
        <f>Variables!$J$27</f>
        <v>0.3</v>
      </c>
      <c r="AK26" s="216">
        <f>Variables!$J$27</f>
        <v>0.3</v>
      </c>
      <c r="AL26" s="216">
        <f>Variables!$J$27</f>
        <v>0.3</v>
      </c>
      <c r="AM26" s="216">
        <f>Variables!$J$27</f>
        <v>0.3</v>
      </c>
      <c r="AN26" s="216">
        <f>Variables!$J$27</f>
        <v>0.3</v>
      </c>
      <c r="AO26" s="216">
        <f>Variables!$J$27</f>
        <v>0.3</v>
      </c>
      <c r="AP26" s="216">
        <f>Variables!$J$27</f>
        <v>0.3</v>
      </c>
      <c r="AQ26" s="216">
        <f>Variables!$J$27</f>
        <v>0.3</v>
      </c>
      <c r="AR26" s="216">
        <f>Variables!$J$27</f>
        <v>0.3</v>
      </c>
      <c r="AS26" s="216">
        <f>Variables!$J$27</f>
        <v>0.3</v>
      </c>
      <c r="AT26" s="216">
        <f>Variables!$J$27</f>
        <v>0.3</v>
      </c>
      <c r="AU26" s="216">
        <f>Variables!$J$27</f>
        <v>0.3</v>
      </c>
      <c r="AV26" s="216">
        <f>Variables!$J$27</f>
        <v>0.3</v>
      </c>
      <c r="AW26" s="216">
        <f>Variables!$J$27</f>
        <v>0.3</v>
      </c>
      <c r="AX26" s="216">
        <f>Variables!$J$27</f>
        <v>0.3</v>
      </c>
      <c r="AY26" s="216">
        <f>Variables!$J$27</f>
        <v>0.3</v>
      </c>
      <c r="AZ26" s="216">
        <f>Variables!$J$27</f>
        <v>0.3</v>
      </c>
      <c r="BA26" s="216">
        <f>Variables!$J$27</f>
        <v>0.3</v>
      </c>
      <c r="BB26" s="216">
        <f>Variables!$J$27</f>
        <v>0.3</v>
      </c>
      <c r="BC26" s="216">
        <f>Variables!$J$27</f>
        <v>0.3</v>
      </c>
      <c r="BD26" s="216">
        <f>Variables!$J$27</f>
        <v>0.3</v>
      </c>
      <c r="BE26" s="216">
        <f>Variables!$J$27</f>
        <v>0.3</v>
      </c>
      <c r="BF26" s="216">
        <f>Variables!$J$27</f>
        <v>0.3</v>
      </c>
      <c r="BG26" s="216">
        <f>Variables!$J$27</f>
        <v>0.3</v>
      </c>
      <c r="BH26" s="216">
        <f>Variables!$J$27</f>
        <v>0.3</v>
      </c>
      <c r="BI26" s="216">
        <f>Variables!$J$27</f>
        <v>0.3</v>
      </c>
      <c r="BJ26" s="216">
        <f>Variables!$J$27</f>
        <v>0.3</v>
      </c>
      <c r="BK26" s="216">
        <f>Variables!$J$27</f>
        <v>0.3</v>
      </c>
      <c r="BL26" s="216">
        <f>Variables!$J$27</f>
        <v>0.3</v>
      </c>
      <c r="BM26" s="216">
        <f>Variables!$J$27</f>
        <v>0.3</v>
      </c>
      <c r="BN26" s="216">
        <f>Variables!$J$27</f>
        <v>0.3</v>
      </c>
      <c r="BO26" s="216">
        <f>Variables!$J$27</f>
        <v>0.3</v>
      </c>
      <c r="BP26" s="216">
        <f>Variables!$J$27</f>
        <v>0.3</v>
      </c>
      <c r="BQ26" s="216">
        <f>Variables!$J$27</f>
        <v>0.3</v>
      </c>
    </row>
    <row r="27" spans="5:69" ht="16" customHeight="1">
      <c r="E27" s="326"/>
      <c r="F27" s="328"/>
      <c r="G27" s="329"/>
      <c r="H27" s="323"/>
      <c r="I27" s="230" t="s">
        <v>321</v>
      </c>
      <c r="J27" s="200">
        <f>J11*J26</f>
        <v>8.8601036269430047</v>
      </c>
      <c r="K27" s="200">
        <f>K11*K26</f>
        <v>9.1259067357512951</v>
      </c>
      <c r="L27" s="200">
        <f t="shared" ref="L27:BQ27" si="17">L11*L26</f>
        <v>9.3996839378238342</v>
      </c>
      <c r="M27" s="200">
        <f t="shared" si="17"/>
        <v>9.6816744559585501</v>
      </c>
      <c r="N27" s="200">
        <f t="shared" si="17"/>
        <v>9.9721246896373064</v>
      </c>
      <c r="O27" s="200">
        <f t="shared" si="17"/>
        <v>10.271288430326425</v>
      </c>
      <c r="P27" s="200">
        <f t="shared" si="17"/>
        <v>10.579427083236217</v>
      </c>
      <c r="Q27" s="200">
        <f t="shared" si="17"/>
        <v>10.896809895733307</v>
      </c>
      <c r="R27" s="200">
        <f t="shared" si="17"/>
        <v>11.223714192605303</v>
      </c>
      <c r="S27" s="200">
        <f t="shared" si="17"/>
        <v>11.560425618383466</v>
      </c>
      <c r="T27" s="200">
        <f t="shared" si="17"/>
        <v>11.907238386934967</v>
      </c>
      <c r="U27" s="200">
        <f t="shared" si="17"/>
        <v>12.264455538543018</v>
      </c>
      <c r="V27" s="200">
        <f t="shared" si="17"/>
        <v>12.63238920469931</v>
      </c>
      <c r="W27" s="200">
        <f t="shared" si="17"/>
        <v>13.011360880840291</v>
      </c>
      <c r="X27" s="200">
        <f t="shared" si="17"/>
        <v>13.401701707265495</v>
      </c>
      <c r="Y27" s="200">
        <f t="shared" si="17"/>
        <v>13.803752758483462</v>
      </c>
      <c r="Z27" s="200">
        <f t="shared" si="17"/>
        <v>14.217865341237966</v>
      </c>
      <c r="AA27" s="200">
        <f t="shared" si="17"/>
        <v>14.644401301475106</v>
      </c>
      <c r="AB27" s="200">
        <f t="shared" si="17"/>
        <v>15.083733340519361</v>
      </c>
      <c r="AC27" s="200">
        <f t="shared" si="17"/>
        <v>15.53624534073494</v>
      </c>
      <c r="AD27" s="200">
        <f t="shared" si="17"/>
        <v>16.002332700956991</v>
      </c>
      <c r="AE27" s="200">
        <f t="shared" si="17"/>
        <v>16.4824026819857</v>
      </c>
      <c r="AF27" s="200">
        <f t="shared" si="17"/>
        <v>16.97687476244527</v>
      </c>
      <c r="AG27" s="200">
        <f t="shared" si="17"/>
        <v>17.486181005318631</v>
      </c>
      <c r="AH27" s="200">
        <f t="shared" si="17"/>
        <v>18.010766435478189</v>
      </c>
      <c r="AI27" s="200">
        <f t="shared" si="17"/>
        <v>18.551089428542536</v>
      </c>
      <c r="AJ27" s="200">
        <f t="shared" si="17"/>
        <v>19.107622111398815</v>
      </c>
      <c r="AK27" s="200">
        <f t="shared" si="17"/>
        <v>19.680850774740779</v>
      </c>
      <c r="AL27" s="200">
        <f t="shared" si="17"/>
        <v>20.271276297983</v>
      </c>
      <c r="AM27" s="200">
        <f t="shared" si="17"/>
        <v>20.87941458692249</v>
      </c>
      <c r="AN27" s="200">
        <f t="shared" si="17"/>
        <v>21.505797024530168</v>
      </c>
      <c r="AO27" s="200">
        <f t="shared" si="17"/>
        <v>22.150970935266077</v>
      </c>
      <c r="AP27" s="200">
        <f t="shared" si="17"/>
        <v>22.815500063324059</v>
      </c>
      <c r="AQ27" s="200">
        <f t="shared" si="17"/>
        <v>23.499965065223783</v>
      </c>
      <c r="AR27" s="200">
        <f t="shared" si="17"/>
        <v>24.204964017180494</v>
      </c>
      <c r="AS27" s="200">
        <f t="shared" si="17"/>
        <v>24.931112937695911</v>
      </c>
      <c r="AT27" s="200">
        <f t="shared" si="17"/>
        <v>25.679046325826793</v>
      </c>
      <c r="AU27" s="200">
        <f t="shared" si="17"/>
        <v>26.449417715601601</v>
      </c>
      <c r="AV27" s="200">
        <f t="shared" si="17"/>
        <v>27.242900247069642</v>
      </c>
      <c r="AW27" s="200">
        <f t="shared" si="17"/>
        <v>28.060187254481736</v>
      </c>
      <c r="AX27" s="200">
        <f t="shared" si="17"/>
        <v>28.901992872116185</v>
      </c>
      <c r="AY27" s="200">
        <f t="shared" si="17"/>
        <v>29.769052658279669</v>
      </c>
      <c r="AZ27" s="200">
        <f t="shared" si="17"/>
        <v>30.662124238028056</v>
      </c>
      <c r="BA27" s="200">
        <f t="shared" si="17"/>
        <v>31.581987965168899</v>
      </c>
      <c r="BB27" s="200">
        <f t="shared" si="17"/>
        <v>32.529447604123966</v>
      </c>
      <c r="BC27" s="200">
        <f t="shared" si="17"/>
        <v>33.505331032247682</v>
      </c>
      <c r="BD27" s="200">
        <f t="shared" si="17"/>
        <v>34.510490963215119</v>
      </c>
      <c r="BE27" s="200">
        <f t="shared" si="17"/>
        <v>35.545805692111578</v>
      </c>
      <c r="BF27" s="200">
        <f t="shared" si="17"/>
        <v>36.612179862874925</v>
      </c>
      <c r="BG27" s="200">
        <f t="shared" si="17"/>
        <v>37.710545258761172</v>
      </c>
      <c r="BH27" s="200">
        <f t="shared" si="17"/>
        <v>38.841861616524007</v>
      </c>
      <c r="BI27" s="200">
        <f t="shared" si="17"/>
        <v>40.007117465019725</v>
      </c>
      <c r="BJ27" s="200">
        <f t="shared" si="17"/>
        <v>41.207330988970313</v>
      </c>
      <c r="BK27" s="200">
        <f t="shared" si="17"/>
        <v>42.443550918639431</v>
      </c>
      <c r="BL27" s="200">
        <f t="shared" si="17"/>
        <v>43.71685744619861</v>
      </c>
      <c r="BM27" s="200">
        <f t="shared" si="17"/>
        <v>45.028363169584566</v>
      </c>
      <c r="BN27" s="200">
        <f t="shared" si="17"/>
        <v>46.379214064672105</v>
      </c>
      <c r="BO27" s="200">
        <f t="shared" si="17"/>
        <v>47.770590486612271</v>
      </c>
      <c r="BP27" s="200">
        <f t="shared" si="17"/>
        <v>49.203708201210638</v>
      </c>
      <c r="BQ27" s="200">
        <f t="shared" si="17"/>
        <v>50.67981944724697</v>
      </c>
    </row>
    <row r="28" spans="5:69" ht="16" customHeight="1">
      <c r="E28" s="326"/>
      <c r="F28" s="328"/>
      <c r="G28" s="329"/>
      <c r="H28" s="323"/>
      <c r="I28" s="230" t="s">
        <v>322</v>
      </c>
      <c r="J28" s="200">
        <f>J27/J264</f>
        <v>0.27430661383724475</v>
      </c>
      <c r="K28" s="200">
        <f>K27/K264</f>
        <v>0.27699589436506089</v>
      </c>
      <c r="L28" s="200">
        <f t="shared" ref="L28:BQ28" si="18">L27/L264</f>
        <v>0.2797115403882478</v>
      </c>
      <c r="M28" s="200">
        <f t="shared" si="18"/>
        <v>0.28245381039205414</v>
      </c>
      <c r="N28" s="200">
        <f t="shared" si="18"/>
        <v>0.28522296539589781</v>
      </c>
      <c r="O28" s="200">
        <f t="shared" si="18"/>
        <v>0.28801926897821051</v>
      </c>
      <c r="P28" s="200">
        <f t="shared" si="18"/>
        <v>0.29084298730152625</v>
      </c>
      <c r="Q28" s="200">
        <f t="shared" si="18"/>
        <v>0.29369438913781587</v>
      </c>
      <c r="R28" s="200">
        <f t="shared" si="18"/>
        <v>0.29657374589406887</v>
      </c>
      <c r="S28" s="200">
        <f t="shared" si="18"/>
        <v>0.29948133163812846</v>
      </c>
      <c r="T28" s="200">
        <f t="shared" si="18"/>
        <v>0.30241742312477671</v>
      </c>
      <c r="U28" s="200">
        <f t="shared" si="18"/>
        <v>0.30538229982207848</v>
      </c>
      <c r="V28" s="200">
        <f t="shared" si="18"/>
        <v>0.30837624393798124</v>
      </c>
      <c r="W28" s="200">
        <f t="shared" si="18"/>
        <v>0.31139954044717716</v>
      </c>
      <c r="X28" s="200">
        <f t="shared" si="18"/>
        <v>0.31445247711822782</v>
      </c>
      <c r="Y28" s="200">
        <f t="shared" si="18"/>
        <v>0.31753534454095561</v>
      </c>
      <c r="Z28" s="200">
        <f t="shared" si="18"/>
        <v>0.32064843615410221</v>
      </c>
      <c r="AA28" s="200">
        <f t="shared" si="18"/>
        <v>0.32379204827326008</v>
      </c>
      <c r="AB28" s="200">
        <f t="shared" si="18"/>
        <v>0.32696648011907636</v>
      </c>
      <c r="AC28" s="200">
        <f t="shared" si="18"/>
        <v>0.33017203384573396</v>
      </c>
      <c r="AD28" s="200">
        <f t="shared" si="18"/>
        <v>0.33340901456971178</v>
      </c>
      <c r="AE28" s="200">
        <f t="shared" si="18"/>
        <v>0.33667773039882659</v>
      </c>
      <c r="AF28" s="200">
        <f t="shared" si="18"/>
        <v>0.33997849246156014</v>
      </c>
      <c r="AG28" s="200">
        <f t="shared" si="18"/>
        <v>0.3433116149366735</v>
      </c>
      <c r="AH28" s="200">
        <f t="shared" si="18"/>
        <v>0.34667741508311151</v>
      </c>
      <c r="AI28" s="200">
        <f t="shared" si="18"/>
        <v>0.35007621327020083</v>
      </c>
      <c r="AJ28" s="200">
        <f t="shared" si="18"/>
        <v>0.35350833300814399</v>
      </c>
      <c r="AK28" s="200">
        <f t="shared" si="18"/>
        <v>0.35697410097881205</v>
      </c>
      <c r="AL28" s="200">
        <f t="shared" si="18"/>
        <v>0.3604738470668396</v>
      </c>
      <c r="AM28" s="200">
        <f t="shared" si="18"/>
        <v>0.36400790439102432</v>
      </c>
      <c r="AN28" s="200">
        <f t="shared" si="18"/>
        <v>0.36757660933603437</v>
      </c>
      <c r="AO28" s="200">
        <f t="shared" si="18"/>
        <v>0.37118030158442694</v>
      </c>
      <c r="AP28" s="200">
        <f t="shared" si="18"/>
        <v>0.37481932414898017</v>
      </c>
      <c r="AQ28" s="200">
        <f t="shared" si="18"/>
        <v>0.37849402340534277</v>
      </c>
      <c r="AR28" s="200">
        <f t="shared" si="18"/>
        <v>0.38220474912500291</v>
      </c>
      <c r="AS28" s="200">
        <f t="shared" si="18"/>
        <v>0.38595185450858144</v>
      </c>
      <c r="AT28" s="200">
        <f t="shared" si="18"/>
        <v>0.38973569621944992</v>
      </c>
      <c r="AU28" s="200">
        <f t="shared" si="18"/>
        <v>0.39355663441767996</v>
      </c>
      <c r="AV28" s="200">
        <f t="shared" si="18"/>
        <v>0.39741503279432372</v>
      </c>
      <c r="AW28" s="200">
        <f t="shared" si="18"/>
        <v>0.40131125860603284</v>
      </c>
      <c r="AX28" s="200">
        <f t="shared" si="18"/>
        <v>0.40524568271001354</v>
      </c>
      <c r="AY28" s="200">
        <f t="shared" si="18"/>
        <v>0.40921867959932734</v>
      </c>
      <c r="AZ28" s="200">
        <f t="shared" si="18"/>
        <v>0.41323062743853634</v>
      </c>
      <c r="BA28" s="200">
        <f t="shared" si="18"/>
        <v>0.41728190809969845</v>
      </c>
      <c r="BB28" s="200">
        <f t="shared" si="18"/>
        <v>0.42137290719871512</v>
      </c>
      <c r="BC28" s="200">
        <f t="shared" si="18"/>
        <v>0.42550401413203587</v>
      </c>
      <c r="BD28" s="200">
        <f t="shared" si="18"/>
        <v>0.42967562211372251</v>
      </c>
      <c r="BE28" s="200">
        <f t="shared" si="18"/>
        <v>0.4338881282128767</v>
      </c>
      <c r="BF28" s="200">
        <f t="shared" si="18"/>
        <v>0.43814193339143431</v>
      </c>
      <c r="BG28" s="200">
        <f t="shared" si="18"/>
        <v>0.44243744254233069</v>
      </c>
      <c r="BH28" s="200">
        <f t="shared" si="18"/>
        <v>0.44677506452803983</v>
      </c>
      <c r="BI28" s="200">
        <f t="shared" si="18"/>
        <v>0.45115521221949118</v>
      </c>
      <c r="BJ28" s="200">
        <f t="shared" si="18"/>
        <v>0.45557830253536852</v>
      </c>
      <c r="BK28" s="200">
        <f t="shared" si="18"/>
        <v>0.46004475648179383</v>
      </c>
      <c r="BL28" s="200">
        <f t="shared" si="18"/>
        <v>0.46455499919239951</v>
      </c>
      <c r="BM28" s="200">
        <f t="shared" si="18"/>
        <v>0.46910945996879555</v>
      </c>
      <c r="BN28" s="200">
        <f t="shared" si="18"/>
        <v>0.47370857232143082</v>
      </c>
      <c r="BO28" s="200">
        <f t="shared" si="18"/>
        <v>0.47835277401085663</v>
      </c>
      <c r="BP28" s="200">
        <f t="shared" si="18"/>
        <v>0.48304250708939445</v>
      </c>
      <c r="BQ28" s="200">
        <f t="shared" si="18"/>
        <v>0.48777821794321213</v>
      </c>
    </row>
    <row r="29" spans="5:69" ht="16" customHeight="1">
      <c r="E29" s="326"/>
      <c r="F29" s="328"/>
      <c r="G29" s="329"/>
      <c r="H29" s="323"/>
      <c r="I29" s="230" t="s">
        <v>65</v>
      </c>
      <c r="J29" s="203">
        <f>Variables!$J$9</f>
        <v>9</v>
      </c>
      <c r="K29" s="203">
        <f>Variables!$J$9</f>
        <v>9</v>
      </c>
      <c r="L29" s="203">
        <f>Variables!$J$9</f>
        <v>9</v>
      </c>
      <c r="M29" s="203">
        <f>Variables!$J$9</f>
        <v>9</v>
      </c>
      <c r="N29" s="203">
        <f>Variables!$J$9</f>
        <v>9</v>
      </c>
      <c r="O29" s="203">
        <f>Variables!$J$9</f>
        <v>9</v>
      </c>
      <c r="P29" s="203">
        <f>Variables!$J$9</f>
        <v>9</v>
      </c>
      <c r="Q29" s="203">
        <f>Variables!$J$9</f>
        <v>9</v>
      </c>
      <c r="R29" s="203">
        <f>Variables!$J$9</f>
        <v>9</v>
      </c>
      <c r="S29" s="203">
        <f>Variables!$J$9</f>
        <v>9</v>
      </c>
      <c r="T29" s="203">
        <f>Variables!$J$9</f>
        <v>9</v>
      </c>
      <c r="U29" s="203">
        <f>Variables!$J$9</f>
        <v>9</v>
      </c>
      <c r="V29" s="203">
        <f>Variables!$J$9</f>
        <v>9</v>
      </c>
      <c r="W29" s="203">
        <f>Variables!$J$9</f>
        <v>9</v>
      </c>
      <c r="X29" s="203">
        <f>Variables!$J$9</f>
        <v>9</v>
      </c>
      <c r="Y29" s="203">
        <f>Variables!$J$9</f>
        <v>9</v>
      </c>
      <c r="Z29" s="203">
        <f>Variables!$J$9</f>
        <v>9</v>
      </c>
      <c r="AA29" s="203">
        <f>Variables!$J$9</f>
        <v>9</v>
      </c>
      <c r="AB29" s="203">
        <f>Variables!$J$9</f>
        <v>9</v>
      </c>
      <c r="AC29" s="203">
        <f>Variables!$J$9</f>
        <v>9</v>
      </c>
      <c r="AD29" s="203">
        <f>Variables!$J$9</f>
        <v>9</v>
      </c>
      <c r="AE29" s="203">
        <f>Variables!$J$9</f>
        <v>9</v>
      </c>
      <c r="AF29" s="203">
        <f>Variables!$J$9</f>
        <v>9</v>
      </c>
      <c r="AG29" s="203">
        <f>Variables!$J$9</f>
        <v>9</v>
      </c>
      <c r="AH29" s="203">
        <f>Variables!$J$9</f>
        <v>9</v>
      </c>
      <c r="AI29" s="203">
        <f>Variables!$J$9</f>
        <v>9</v>
      </c>
      <c r="AJ29" s="203">
        <f>Variables!$J$9</f>
        <v>9</v>
      </c>
      <c r="AK29" s="203">
        <f>Variables!$J$9</f>
        <v>9</v>
      </c>
      <c r="AL29" s="203">
        <f>Variables!$J$9</f>
        <v>9</v>
      </c>
      <c r="AM29" s="203">
        <f>Variables!$J$9</f>
        <v>9</v>
      </c>
      <c r="AN29" s="203">
        <f>Variables!$J$9</f>
        <v>9</v>
      </c>
      <c r="AO29" s="203">
        <f>Variables!$J$9</f>
        <v>9</v>
      </c>
      <c r="AP29" s="203">
        <f>Variables!$J$9</f>
        <v>9</v>
      </c>
      <c r="AQ29" s="203">
        <f>Variables!$J$9</f>
        <v>9</v>
      </c>
      <c r="AR29" s="203">
        <f>Variables!$J$9</f>
        <v>9</v>
      </c>
      <c r="AS29" s="203">
        <f>Variables!$J$9</f>
        <v>9</v>
      </c>
      <c r="AT29" s="203">
        <f>Variables!$J$9</f>
        <v>9</v>
      </c>
      <c r="AU29" s="203">
        <f>Variables!$J$9</f>
        <v>9</v>
      </c>
      <c r="AV29" s="203">
        <f>Variables!$J$9</f>
        <v>9</v>
      </c>
      <c r="AW29" s="203">
        <f>Variables!$J$9</f>
        <v>9</v>
      </c>
      <c r="AX29" s="203">
        <f>Variables!$J$9</f>
        <v>9</v>
      </c>
      <c r="AY29" s="203">
        <f>Variables!$J$9</f>
        <v>9</v>
      </c>
      <c r="AZ29" s="203">
        <f>Variables!$J$9</f>
        <v>9</v>
      </c>
      <c r="BA29" s="203">
        <f>Variables!$J$9</f>
        <v>9</v>
      </c>
      <c r="BB29" s="203">
        <f>Variables!$J$9</f>
        <v>9</v>
      </c>
      <c r="BC29" s="203">
        <f>Variables!$J$9</f>
        <v>9</v>
      </c>
      <c r="BD29" s="203">
        <f>Variables!$J$9</f>
        <v>9</v>
      </c>
      <c r="BE29" s="203">
        <f>Variables!$J$9</f>
        <v>9</v>
      </c>
      <c r="BF29" s="203">
        <f>Variables!$J$9</f>
        <v>9</v>
      </c>
      <c r="BG29" s="203">
        <f>Variables!$J$9</f>
        <v>9</v>
      </c>
      <c r="BH29" s="203">
        <f>Variables!$J$9</f>
        <v>9</v>
      </c>
      <c r="BI29" s="203">
        <f>Variables!$J$9</f>
        <v>9</v>
      </c>
      <c r="BJ29" s="203">
        <f>Variables!$J$9</f>
        <v>9</v>
      </c>
      <c r="BK29" s="203">
        <f>Variables!$J$9</f>
        <v>9</v>
      </c>
      <c r="BL29" s="203">
        <f>Variables!$J$9</f>
        <v>9</v>
      </c>
      <c r="BM29" s="203">
        <f>Variables!$J$9</f>
        <v>9</v>
      </c>
      <c r="BN29" s="203">
        <f>Variables!$J$9</f>
        <v>9</v>
      </c>
      <c r="BO29" s="203">
        <f>Variables!$J$9</f>
        <v>9</v>
      </c>
      <c r="BP29" s="203">
        <f>Variables!$J$9</f>
        <v>9</v>
      </c>
      <c r="BQ29" s="203">
        <f>Variables!$J$9</f>
        <v>9</v>
      </c>
    </row>
    <row r="30" spans="5:69" ht="16" customHeight="1">
      <c r="E30" s="326"/>
      <c r="F30" s="328"/>
      <c r="G30" s="329"/>
      <c r="H30" s="323"/>
      <c r="I30" s="230" t="s">
        <v>299</v>
      </c>
      <c r="J30" s="200">
        <v>0</v>
      </c>
      <c r="K30" s="200">
        <f t="shared" ref="K30:BQ30" si="19">J32*$B$6</f>
        <v>0.10972264553489791</v>
      </c>
      <c r="L30" s="200">
        <f t="shared" si="19"/>
        <v>0.16565968051347332</v>
      </c>
      <c r="M30" s="200">
        <f t="shared" si="19"/>
        <v>0.19471445641203577</v>
      </c>
      <c r="N30" s="200">
        <f t="shared" si="19"/>
        <v>0.21033875236283955</v>
      </c>
      <c r="O30" s="200">
        <f t="shared" si="19"/>
        <v>0.21925856233977892</v>
      </c>
      <c r="P30" s="200">
        <f t="shared" si="19"/>
        <v>0.22483698876117364</v>
      </c>
      <c r="Q30" s="200">
        <f t="shared" si="19"/>
        <v>0.22875568930119733</v>
      </c>
      <c r="R30" s="200">
        <f t="shared" si="19"/>
        <v>0.23185560030572502</v>
      </c>
      <c r="S30" s="200">
        <f t="shared" si="19"/>
        <v>0.23455729851049006</v>
      </c>
      <c r="T30" s="200">
        <f t="shared" si="19"/>
        <v>0.23707118191049645</v>
      </c>
      <c r="U30" s="200">
        <f t="shared" si="19"/>
        <v>0.23950256020515892</v>
      </c>
      <c r="V30" s="200">
        <f t="shared" si="19"/>
        <v>0.24190420003141086</v>
      </c>
      <c r="W30" s="200">
        <f t="shared" si="19"/>
        <v>0.24430259759089795</v>
      </c>
      <c r="X30" s="200">
        <f t="shared" si="19"/>
        <v>0.24671111497431986</v>
      </c>
      <c r="Y30" s="200">
        <f t="shared" si="19"/>
        <v>0.24913654833445109</v>
      </c>
      <c r="Z30" s="200">
        <f t="shared" si="19"/>
        <v>0.25158241198360781</v>
      </c>
      <c r="AA30" s="200">
        <f t="shared" si="19"/>
        <v>0.25405058045344481</v>
      </c>
      <c r="AB30" s="200">
        <f t="shared" si="19"/>
        <v>0.25654210953602646</v>
      </c>
      <c r="AC30" s="200">
        <f t="shared" si="19"/>
        <v>0.25905764681564381</v>
      </c>
      <c r="AD30" s="200">
        <f t="shared" si="19"/>
        <v>0.26159763694611549</v>
      </c>
      <c r="AE30" s="200">
        <f t="shared" si="19"/>
        <v>0.26416242430094244</v>
      </c>
      <c r="AF30" s="200">
        <f t="shared" si="19"/>
        <v>0.26675230431000191</v>
      </c>
      <c r="AG30" s="200">
        <f t="shared" si="19"/>
        <v>0.26936754913962502</v>
      </c>
      <c r="AH30" s="200">
        <f t="shared" si="19"/>
        <v>0.27200842054448193</v>
      </c>
      <c r="AI30" s="200">
        <f t="shared" si="19"/>
        <v>0.2746751763054856</v>
      </c>
      <c r="AJ30" s="200">
        <f t="shared" si="19"/>
        <v>0.27736807346082315</v>
      </c>
      <c r="AK30" s="200">
        <f t="shared" si="19"/>
        <v>0.28008736993366917</v>
      </c>
      <c r="AL30" s="200">
        <f t="shared" si="19"/>
        <v>0.28283332535835942</v>
      </c>
      <c r="AM30" s="200">
        <f t="shared" si="19"/>
        <v>0.28560620150591559</v>
      </c>
      <c r="AN30" s="200">
        <f t="shared" si="19"/>
        <v>0.28840626250936752</v>
      </c>
      <c r="AO30" s="200">
        <f t="shared" si="19"/>
        <v>0.29123377498909753</v>
      </c>
      <c r="AP30" s="200">
        <f t="shared" si="19"/>
        <v>0.29408900812831956</v>
      </c>
      <c r="AQ30" s="200">
        <f t="shared" si="19"/>
        <v>0.29697223372375187</v>
      </c>
      <c r="AR30" s="200">
        <f t="shared" si="19"/>
        <v>0.29988372622401299</v>
      </c>
      <c r="AS30" s="200">
        <f t="shared" si="19"/>
        <v>0.30282376276200768</v>
      </c>
      <c r="AT30" s="200">
        <f t="shared" si="19"/>
        <v>0.30579262318443645</v>
      </c>
      <c r="AU30" s="200">
        <f t="shared" si="19"/>
        <v>0.30879059007999821</v>
      </c>
      <c r="AV30" s="200">
        <f t="shared" si="19"/>
        <v>0.31181794880707114</v>
      </c>
      <c r="AW30" s="200">
        <f t="shared" si="19"/>
        <v>0.31487498752126508</v>
      </c>
      <c r="AX30" s="200">
        <f t="shared" si="19"/>
        <v>0.31796199720304569</v>
      </c>
      <c r="AY30" s="200">
        <f t="shared" si="19"/>
        <v>0.3210792716855283</v>
      </c>
      <c r="AZ30" s="200">
        <f t="shared" si="19"/>
        <v>0.32422710768249513</v>
      </c>
      <c r="BA30" s="200">
        <f t="shared" si="19"/>
        <v>0.32740580481666209</v>
      </c>
      <c r="BB30" s="200">
        <f t="shared" si="19"/>
        <v>0.33061566564821043</v>
      </c>
      <c r="BC30" s="200">
        <f t="shared" si="19"/>
        <v>0.33385699570359129</v>
      </c>
      <c r="BD30" s="200">
        <f t="shared" si="19"/>
        <v>0.33713010350461003</v>
      </c>
      <c r="BE30" s="200">
        <f t="shared" si="19"/>
        <v>0.34043530059779403</v>
      </c>
      <c r="BF30" s="200">
        <f t="shared" si="19"/>
        <v>0.34377290158404772</v>
      </c>
      <c r="BG30" s="200">
        <f t="shared" si="19"/>
        <v>0.34714322414859766</v>
      </c>
      <c r="BH30" s="200">
        <f t="shared" si="19"/>
        <v>0.35054658909123115</v>
      </c>
      <c r="BI30" s="200">
        <f t="shared" si="19"/>
        <v>0.3539833203568315</v>
      </c>
      <c r="BJ30" s="200">
        <f t="shared" si="19"/>
        <v>0.3574537450662123</v>
      </c>
      <c r="BK30" s="200">
        <f t="shared" si="19"/>
        <v>0.36095819354725361</v>
      </c>
      <c r="BL30" s="200">
        <f t="shared" si="19"/>
        <v>0.36449699936634433</v>
      </c>
      <c r="BM30" s="200">
        <f t="shared" si="19"/>
        <v>0.36807049936013203</v>
      </c>
      <c r="BN30" s="200">
        <f t="shared" si="19"/>
        <v>0.37167903366758426</v>
      </c>
      <c r="BO30" s="200">
        <f t="shared" si="19"/>
        <v>0.37532294576236447</v>
      </c>
      <c r="BP30" s="200">
        <f t="shared" si="19"/>
        <v>0.37900258248552493</v>
      </c>
      <c r="BQ30" s="200">
        <f t="shared" si="19"/>
        <v>0.38271829407852032</v>
      </c>
    </row>
    <row r="31" spans="5:69" ht="16" customHeight="1">
      <c r="E31" s="326"/>
      <c r="F31" s="328"/>
      <c r="G31" s="329"/>
      <c r="H31" s="323"/>
      <c r="I31" s="230" t="s">
        <v>301</v>
      </c>
      <c r="J31" s="200">
        <v>0</v>
      </c>
      <c r="K31" s="200">
        <f t="shared" ref="K31:BQ31" si="20">J32*$B$7</f>
        <v>2.7430661383724478E-2</v>
      </c>
      <c r="L31" s="200">
        <f t="shared" si="20"/>
        <v>4.1414920128368331E-2</v>
      </c>
      <c r="M31" s="200">
        <f t="shared" si="20"/>
        <v>4.8678614103008944E-2</v>
      </c>
      <c r="N31" s="200">
        <f t="shared" si="20"/>
        <v>5.2584688090709888E-2</v>
      </c>
      <c r="O31" s="200">
        <f t="shared" si="20"/>
        <v>5.4814640584944729E-2</v>
      </c>
      <c r="P31" s="200">
        <f t="shared" si="20"/>
        <v>5.620924719029341E-2</v>
      </c>
      <c r="Q31" s="200">
        <f t="shared" si="20"/>
        <v>5.7188922325299332E-2</v>
      </c>
      <c r="R31" s="200">
        <f t="shared" si="20"/>
        <v>5.7963900076431256E-2</v>
      </c>
      <c r="S31" s="200">
        <f t="shared" si="20"/>
        <v>5.8639324627622516E-2</v>
      </c>
      <c r="T31" s="200">
        <f t="shared" si="20"/>
        <v>5.9267795477624112E-2</v>
      </c>
      <c r="U31" s="200">
        <f t="shared" si="20"/>
        <v>5.987564005128973E-2</v>
      </c>
      <c r="V31" s="200">
        <f t="shared" si="20"/>
        <v>6.0476050007852715E-2</v>
      </c>
      <c r="W31" s="200">
        <f t="shared" si="20"/>
        <v>6.1075649397724488E-2</v>
      </c>
      <c r="X31" s="200">
        <f t="shared" si="20"/>
        <v>6.1677778743579964E-2</v>
      </c>
      <c r="Y31" s="200">
        <f t="shared" si="20"/>
        <v>6.2284137083612773E-2</v>
      </c>
      <c r="Z31" s="200">
        <f t="shared" si="20"/>
        <v>6.2895602995901953E-2</v>
      </c>
      <c r="AA31" s="200">
        <f t="shared" si="20"/>
        <v>6.3512645113361202E-2</v>
      </c>
      <c r="AB31" s="200">
        <f t="shared" si="20"/>
        <v>6.4135527384006616E-2</v>
      </c>
      <c r="AC31" s="200">
        <f t="shared" si="20"/>
        <v>6.4764411703910951E-2</v>
      </c>
      <c r="AD31" s="200">
        <f t="shared" si="20"/>
        <v>6.5399409236528872E-2</v>
      </c>
      <c r="AE31" s="200">
        <f t="shared" si="20"/>
        <v>6.6040606075235611E-2</v>
      </c>
      <c r="AF31" s="200">
        <f t="shared" si="20"/>
        <v>6.6688076077500477E-2</v>
      </c>
      <c r="AG31" s="200">
        <f t="shared" si="20"/>
        <v>6.7341887284906254E-2</v>
      </c>
      <c r="AH31" s="200">
        <f t="shared" si="20"/>
        <v>6.8002105136120483E-2</v>
      </c>
      <c r="AI31" s="200">
        <f t="shared" si="20"/>
        <v>6.8668794076371401E-2</v>
      </c>
      <c r="AJ31" s="200">
        <f t="shared" si="20"/>
        <v>6.9342018365205788E-2</v>
      </c>
      <c r="AK31" s="200">
        <f t="shared" si="20"/>
        <v>7.0021842483417293E-2</v>
      </c>
      <c r="AL31" s="200">
        <f t="shared" si="20"/>
        <v>7.0708331339589856E-2</v>
      </c>
      <c r="AM31" s="200">
        <f t="shared" si="20"/>
        <v>7.1401550376478898E-2</v>
      </c>
      <c r="AN31" s="200">
        <f t="shared" si="20"/>
        <v>7.2101565627341879E-2</v>
      </c>
      <c r="AO31" s="200">
        <f t="shared" si="20"/>
        <v>7.2808443747274382E-2</v>
      </c>
      <c r="AP31" s="200">
        <f t="shared" si="20"/>
        <v>7.3522252032079891E-2</v>
      </c>
      <c r="AQ31" s="200">
        <f t="shared" si="20"/>
        <v>7.4243058430937967E-2</v>
      </c>
      <c r="AR31" s="200">
        <f t="shared" si="20"/>
        <v>7.4970931556003248E-2</v>
      </c>
      <c r="AS31" s="200">
        <f t="shared" si="20"/>
        <v>7.5705940690501919E-2</v>
      </c>
      <c r="AT31" s="200">
        <f t="shared" si="20"/>
        <v>7.6448155796109113E-2</v>
      </c>
      <c r="AU31" s="200">
        <f t="shared" si="20"/>
        <v>7.7197647519999552E-2</v>
      </c>
      <c r="AV31" s="200">
        <f t="shared" si="20"/>
        <v>7.7954487201767786E-2</v>
      </c>
      <c r="AW31" s="200">
        <f t="shared" si="20"/>
        <v>7.871874688031627E-2</v>
      </c>
      <c r="AX31" s="200">
        <f t="shared" si="20"/>
        <v>7.9490499300761422E-2</v>
      </c>
      <c r="AY31" s="200">
        <f t="shared" si="20"/>
        <v>8.0269817921382075E-2</v>
      </c>
      <c r="AZ31" s="200">
        <f t="shared" si="20"/>
        <v>8.1056776920623783E-2</v>
      </c>
      <c r="BA31" s="200">
        <f t="shared" si="20"/>
        <v>8.1851451204165523E-2</v>
      </c>
      <c r="BB31" s="200">
        <f t="shared" si="20"/>
        <v>8.2653916412052608E-2</v>
      </c>
      <c r="BC31" s="200">
        <f t="shared" si="20"/>
        <v>8.3464248925897822E-2</v>
      </c>
      <c r="BD31" s="200">
        <f t="shared" si="20"/>
        <v>8.4282525876152509E-2</v>
      </c>
      <c r="BE31" s="200">
        <f t="shared" si="20"/>
        <v>8.5108825149448508E-2</v>
      </c>
      <c r="BF31" s="200">
        <f t="shared" si="20"/>
        <v>8.594322539601193E-2</v>
      </c>
      <c r="BG31" s="200">
        <f t="shared" si="20"/>
        <v>8.6785806037149416E-2</v>
      </c>
      <c r="BH31" s="200">
        <f t="shared" si="20"/>
        <v>8.7636647272807788E-2</v>
      </c>
      <c r="BI31" s="200">
        <f t="shared" si="20"/>
        <v>8.8495830089207875E-2</v>
      </c>
      <c r="BJ31" s="200">
        <f t="shared" si="20"/>
        <v>8.9363436266553076E-2</v>
      </c>
      <c r="BK31" s="200">
        <f t="shared" si="20"/>
        <v>9.0239548386813404E-2</v>
      </c>
      <c r="BL31" s="200">
        <f t="shared" si="20"/>
        <v>9.1124249841586083E-2</v>
      </c>
      <c r="BM31" s="200">
        <f t="shared" si="20"/>
        <v>9.2017624840033008E-2</v>
      </c>
      <c r="BN31" s="200">
        <f t="shared" si="20"/>
        <v>9.2919758416896064E-2</v>
      </c>
      <c r="BO31" s="200">
        <f t="shared" si="20"/>
        <v>9.3830736440591117E-2</v>
      </c>
      <c r="BP31" s="200">
        <f t="shared" si="20"/>
        <v>9.4750645621381233E-2</v>
      </c>
      <c r="BQ31" s="200">
        <f t="shared" si="20"/>
        <v>9.5679573519630079E-2</v>
      </c>
    </row>
    <row r="32" spans="5:69" ht="16" customHeight="1">
      <c r="E32" s="326"/>
      <c r="F32" s="328"/>
      <c r="G32" s="329"/>
      <c r="H32" s="323"/>
      <c r="I32" s="230" t="s">
        <v>325</v>
      </c>
      <c r="J32" s="200">
        <f>J28+J30+J31</f>
        <v>0.27430661383724475</v>
      </c>
      <c r="K32" s="200">
        <f>K28+K30+K31</f>
        <v>0.41414920128368327</v>
      </c>
      <c r="L32" s="200">
        <f t="shared" ref="L32:BQ32" si="21">L28+L30+L31</f>
        <v>0.48678614103008944</v>
      </c>
      <c r="M32" s="200">
        <f t="shared" si="21"/>
        <v>0.52584688090709886</v>
      </c>
      <c r="N32" s="200">
        <f t="shared" si="21"/>
        <v>0.54814640584944729</v>
      </c>
      <c r="O32" s="200">
        <f t="shared" si="21"/>
        <v>0.5620924719029341</v>
      </c>
      <c r="P32" s="200">
        <f t="shared" si="21"/>
        <v>0.5718892232529933</v>
      </c>
      <c r="Q32" s="200">
        <f t="shared" si="21"/>
        <v>0.57963900076431252</v>
      </c>
      <c r="R32" s="200">
        <f t="shared" si="21"/>
        <v>0.58639324627622513</v>
      </c>
      <c r="S32" s="200">
        <f t="shared" si="21"/>
        <v>0.59267795477624108</v>
      </c>
      <c r="T32" s="200">
        <f t="shared" si="21"/>
        <v>0.59875640051289725</v>
      </c>
      <c r="U32" s="200">
        <f t="shared" si="21"/>
        <v>0.60476050007852711</v>
      </c>
      <c r="V32" s="200">
        <f t="shared" si="21"/>
        <v>0.61075649397724485</v>
      </c>
      <c r="W32" s="200">
        <f t="shared" si="21"/>
        <v>0.61677778743579958</v>
      </c>
      <c r="X32" s="200">
        <f t="shared" si="21"/>
        <v>0.62284137083612767</v>
      </c>
      <c r="Y32" s="200">
        <f t="shared" si="21"/>
        <v>0.62895602995901945</v>
      </c>
      <c r="Z32" s="200">
        <f t="shared" si="21"/>
        <v>0.63512645113361199</v>
      </c>
      <c r="AA32" s="200">
        <f t="shared" si="21"/>
        <v>0.64135527384006608</v>
      </c>
      <c r="AB32" s="200">
        <f t="shared" si="21"/>
        <v>0.64764411703910951</v>
      </c>
      <c r="AC32" s="200">
        <f t="shared" si="21"/>
        <v>0.65399409236528872</v>
      </c>
      <c r="AD32" s="200">
        <f t="shared" si="21"/>
        <v>0.66040606075235608</v>
      </c>
      <c r="AE32" s="200">
        <f t="shared" si="21"/>
        <v>0.66688076077500469</v>
      </c>
      <c r="AF32" s="200">
        <f t="shared" si="21"/>
        <v>0.67341887284906254</v>
      </c>
      <c r="AG32" s="200">
        <f t="shared" si="21"/>
        <v>0.68002105136120483</v>
      </c>
      <c r="AH32" s="200">
        <f t="shared" si="21"/>
        <v>0.68668794076371398</v>
      </c>
      <c r="AI32" s="200">
        <f t="shared" si="21"/>
        <v>0.69342018365205782</v>
      </c>
      <c r="AJ32" s="200">
        <f t="shared" si="21"/>
        <v>0.70021842483417296</v>
      </c>
      <c r="AK32" s="200">
        <f t="shared" si="21"/>
        <v>0.70708331339589847</v>
      </c>
      <c r="AL32" s="200">
        <f t="shared" si="21"/>
        <v>0.71401550376478895</v>
      </c>
      <c r="AM32" s="200">
        <f t="shared" si="21"/>
        <v>0.72101565627341879</v>
      </c>
      <c r="AN32" s="200">
        <f t="shared" si="21"/>
        <v>0.72808443747274376</v>
      </c>
      <c r="AO32" s="200">
        <f t="shared" si="21"/>
        <v>0.73522252032079882</v>
      </c>
      <c r="AP32" s="200">
        <f t="shared" si="21"/>
        <v>0.74243058430937958</v>
      </c>
      <c r="AQ32" s="200">
        <f t="shared" si="21"/>
        <v>0.74970931556003251</v>
      </c>
      <c r="AR32" s="200">
        <f t="shared" si="21"/>
        <v>0.75705940690501916</v>
      </c>
      <c r="AS32" s="200">
        <f t="shared" si="21"/>
        <v>0.76448155796109107</v>
      </c>
      <c r="AT32" s="200">
        <f t="shared" si="21"/>
        <v>0.77197647519999546</v>
      </c>
      <c r="AU32" s="200">
        <f t="shared" si="21"/>
        <v>0.77954487201767775</v>
      </c>
      <c r="AV32" s="200">
        <f t="shared" si="21"/>
        <v>0.7871874688031627</v>
      </c>
      <c r="AW32" s="200">
        <f t="shared" si="21"/>
        <v>0.79490499300761419</v>
      </c>
      <c r="AX32" s="200">
        <f t="shared" si="21"/>
        <v>0.8026981792138207</v>
      </c>
      <c r="AY32" s="200">
        <f t="shared" si="21"/>
        <v>0.81056776920623774</v>
      </c>
      <c r="AZ32" s="200">
        <f t="shared" si="21"/>
        <v>0.81851451204165515</v>
      </c>
      <c r="BA32" s="200">
        <f t="shared" si="21"/>
        <v>0.82653916412052597</v>
      </c>
      <c r="BB32" s="200">
        <f t="shared" si="21"/>
        <v>0.8346424892589781</v>
      </c>
      <c r="BC32" s="200">
        <f t="shared" si="21"/>
        <v>0.84282525876152503</v>
      </c>
      <c r="BD32" s="200">
        <f t="shared" si="21"/>
        <v>0.85108825149448497</v>
      </c>
      <c r="BE32" s="200">
        <f t="shared" si="21"/>
        <v>0.85943225396011924</v>
      </c>
      <c r="BF32" s="200">
        <f t="shared" si="21"/>
        <v>0.86785806037149404</v>
      </c>
      <c r="BG32" s="200">
        <f t="shared" si="21"/>
        <v>0.87636647272807777</v>
      </c>
      <c r="BH32" s="200">
        <f t="shared" si="21"/>
        <v>0.88495830089207872</v>
      </c>
      <c r="BI32" s="200">
        <f t="shared" si="21"/>
        <v>0.89363436266553065</v>
      </c>
      <c r="BJ32" s="200">
        <f t="shared" si="21"/>
        <v>0.90239548386813395</v>
      </c>
      <c r="BK32" s="200">
        <f t="shared" si="21"/>
        <v>0.9112424984158608</v>
      </c>
      <c r="BL32" s="200">
        <f t="shared" si="21"/>
        <v>0.92017624840032997</v>
      </c>
      <c r="BM32" s="200">
        <f t="shared" si="21"/>
        <v>0.92919758416896059</v>
      </c>
      <c r="BN32" s="200">
        <f t="shared" si="21"/>
        <v>0.93830736440591112</v>
      </c>
      <c r="BO32" s="200">
        <f t="shared" si="21"/>
        <v>0.94750645621381224</v>
      </c>
      <c r="BP32" s="200">
        <f t="shared" si="21"/>
        <v>0.95679573519630068</v>
      </c>
      <c r="BQ32" s="200">
        <f t="shared" si="21"/>
        <v>0.96617608554136258</v>
      </c>
    </row>
    <row r="33" spans="5:69" ht="16" customHeight="1">
      <c r="E33" s="326"/>
      <c r="F33" s="328"/>
      <c r="G33" s="329"/>
      <c r="H33" s="323"/>
      <c r="I33" s="230" t="s">
        <v>295</v>
      </c>
      <c r="J33" s="200">
        <f>J29*J32</f>
        <v>2.4687595245352028</v>
      </c>
      <c r="K33" s="200">
        <f>K29*K32</f>
        <v>3.7273428115531493</v>
      </c>
      <c r="L33" s="200">
        <f t="shared" ref="L33:BQ33" si="22">L29*L32</f>
        <v>4.3810752692708048</v>
      </c>
      <c r="M33" s="200">
        <f t="shared" si="22"/>
        <v>4.7326219281638897</v>
      </c>
      <c r="N33" s="200">
        <f t="shared" si="22"/>
        <v>4.9333176526450258</v>
      </c>
      <c r="O33" s="200">
        <f t="shared" si="22"/>
        <v>5.0588322471264071</v>
      </c>
      <c r="P33" s="200">
        <f t="shared" si="22"/>
        <v>5.1470030092769399</v>
      </c>
      <c r="Q33" s="200">
        <f t="shared" si="22"/>
        <v>5.2167510068788125</v>
      </c>
      <c r="R33" s="200">
        <f t="shared" si="22"/>
        <v>5.2775392164860264</v>
      </c>
      <c r="S33" s="200">
        <f t="shared" si="22"/>
        <v>5.3341015929861699</v>
      </c>
      <c r="T33" s="200">
        <f t="shared" si="22"/>
        <v>5.3888076046160753</v>
      </c>
      <c r="U33" s="200">
        <f t="shared" si="22"/>
        <v>5.4428445007067436</v>
      </c>
      <c r="V33" s="200">
        <f t="shared" si="22"/>
        <v>5.496808445795204</v>
      </c>
      <c r="W33" s="200">
        <f t="shared" si="22"/>
        <v>5.5510000869221958</v>
      </c>
      <c r="X33" s="200">
        <f t="shared" si="22"/>
        <v>5.6055723375251487</v>
      </c>
      <c r="Y33" s="200">
        <f t="shared" si="22"/>
        <v>5.6606042696311754</v>
      </c>
      <c r="Z33" s="200">
        <f t="shared" si="22"/>
        <v>5.7161380602025078</v>
      </c>
      <c r="AA33" s="200">
        <f t="shared" si="22"/>
        <v>5.7721974645605947</v>
      </c>
      <c r="AB33" s="200">
        <f t="shared" si="22"/>
        <v>5.8287970533519857</v>
      </c>
      <c r="AC33" s="200">
        <f t="shared" si="22"/>
        <v>5.8859468312875984</v>
      </c>
      <c r="AD33" s="200">
        <f t="shared" si="22"/>
        <v>5.9436545467712047</v>
      </c>
      <c r="AE33" s="200">
        <f t="shared" si="22"/>
        <v>6.0019268469750422</v>
      </c>
      <c r="AF33" s="200">
        <f t="shared" si="22"/>
        <v>6.0607698556415626</v>
      </c>
      <c r="AG33" s="200">
        <f t="shared" si="22"/>
        <v>6.1201894622508437</v>
      </c>
      <c r="AH33" s="200">
        <f t="shared" si="22"/>
        <v>6.1801914668734259</v>
      </c>
      <c r="AI33" s="200">
        <f t="shared" si="22"/>
        <v>6.2407816528685203</v>
      </c>
      <c r="AJ33" s="200">
        <f t="shared" si="22"/>
        <v>6.3019658235075564</v>
      </c>
      <c r="AK33" s="200">
        <f t="shared" si="22"/>
        <v>6.3637498205630862</v>
      </c>
      <c r="AL33" s="200">
        <f t="shared" si="22"/>
        <v>6.4261395338831004</v>
      </c>
      <c r="AM33" s="200">
        <f t="shared" si="22"/>
        <v>6.4891409064607695</v>
      </c>
      <c r="AN33" s="200">
        <f t="shared" si="22"/>
        <v>6.5527599372546934</v>
      </c>
      <c r="AO33" s="200">
        <f t="shared" si="22"/>
        <v>6.6170026828871897</v>
      </c>
      <c r="AP33" s="200">
        <f t="shared" si="22"/>
        <v>6.6818752587844159</v>
      </c>
      <c r="AQ33" s="200">
        <f t="shared" si="22"/>
        <v>6.7473838400402926</v>
      </c>
      <c r="AR33" s="200">
        <f t="shared" si="22"/>
        <v>6.8135346621451722</v>
      </c>
      <c r="AS33" s="200">
        <f t="shared" si="22"/>
        <v>6.8803340216498192</v>
      </c>
      <c r="AT33" s="200">
        <f t="shared" si="22"/>
        <v>6.947788276799959</v>
      </c>
      <c r="AU33" s="200">
        <f t="shared" si="22"/>
        <v>7.0159038481591001</v>
      </c>
      <c r="AV33" s="200">
        <f t="shared" si="22"/>
        <v>7.0846872192284644</v>
      </c>
      <c r="AW33" s="200">
        <f t="shared" si="22"/>
        <v>7.1541449370685282</v>
      </c>
      <c r="AX33" s="200">
        <f t="shared" si="22"/>
        <v>7.2242836129243866</v>
      </c>
      <c r="AY33" s="200">
        <f t="shared" si="22"/>
        <v>7.29510992285614</v>
      </c>
      <c r="AZ33" s="200">
        <f t="shared" si="22"/>
        <v>7.366630608374896</v>
      </c>
      <c r="BA33" s="200">
        <f t="shared" si="22"/>
        <v>7.4388524770847333</v>
      </c>
      <c r="BB33" s="200">
        <f t="shared" si="22"/>
        <v>7.5117824033308027</v>
      </c>
      <c r="BC33" s="200">
        <f t="shared" si="22"/>
        <v>7.5854273288537257</v>
      </c>
      <c r="BD33" s="200">
        <f t="shared" si="22"/>
        <v>7.6597942634503644</v>
      </c>
      <c r="BE33" s="200">
        <f t="shared" si="22"/>
        <v>7.7348902856410735</v>
      </c>
      <c r="BF33" s="200">
        <f t="shared" si="22"/>
        <v>7.8107225433434468</v>
      </c>
      <c r="BG33" s="200">
        <f t="shared" si="22"/>
        <v>7.8872982545527002</v>
      </c>
      <c r="BH33" s="200">
        <f t="shared" si="22"/>
        <v>7.9646247080287083</v>
      </c>
      <c r="BI33" s="200">
        <f t="shared" si="22"/>
        <v>8.0427092639897761</v>
      </c>
      <c r="BJ33" s="200">
        <f t="shared" si="22"/>
        <v>8.1215593548132059</v>
      </c>
      <c r="BK33" s="200">
        <f t="shared" si="22"/>
        <v>8.2011824857427467</v>
      </c>
      <c r="BL33" s="200">
        <f t="shared" si="22"/>
        <v>8.281586235602969</v>
      </c>
      <c r="BM33" s="200">
        <f t="shared" si="22"/>
        <v>8.3627782575206453</v>
      </c>
      <c r="BN33" s="200">
        <f t="shared" si="22"/>
        <v>8.4447662796531997</v>
      </c>
      <c r="BO33" s="200">
        <f t="shared" si="22"/>
        <v>8.5275581059243102</v>
      </c>
      <c r="BP33" s="200">
        <f t="shared" si="22"/>
        <v>8.6111616167667062</v>
      </c>
      <c r="BQ33" s="200">
        <f t="shared" si="22"/>
        <v>8.6955847698722639</v>
      </c>
    </row>
    <row r="34" spans="5:69" ht="16" customHeight="1">
      <c r="E34" s="326"/>
      <c r="F34" s="328"/>
      <c r="G34" s="329"/>
      <c r="H34" s="323"/>
      <c r="I34" s="230" t="s">
        <v>326</v>
      </c>
      <c r="J34" s="219">
        <f>Variables!$J$21</f>
        <v>5120</v>
      </c>
      <c r="K34" s="219">
        <f>Variables!$J$21</f>
        <v>5120</v>
      </c>
      <c r="L34" s="219">
        <f>Variables!$J$21</f>
        <v>5120</v>
      </c>
      <c r="M34" s="219">
        <f>Variables!$J$21</f>
        <v>5120</v>
      </c>
      <c r="N34" s="219">
        <f>Variables!$J$21</f>
        <v>5120</v>
      </c>
      <c r="O34" s="219">
        <f>Variables!$J$21</f>
        <v>5120</v>
      </c>
      <c r="P34" s="219">
        <f>Variables!$J$21</f>
        <v>5120</v>
      </c>
      <c r="Q34" s="219">
        <f>Variables!$J$21</f>
        <v>5120</v>
      </c>
      <c r="R34" s="219">
        <f>Variables!$J$21</f>
        <v>5120</v>
      </c>
      <c r="S34" s="219">
        <f>Variables!$J$21</f>
        <v>5120</v>
      </c>
      <c r="T34" s="219">
        <f>Variables!$J$21</f>
        <v>5120</v>
      </c>
      <c r="U34" s="219">
        <f>Variables!$J$21</f>
        <v>5120</v>
      </c>
      <c r="V34" s="219">
        <f>Variables!$J$21</f>
        <v>5120</v>
      </c>
      <c r="W34" s="219">
        <f>Variables!$J$21</f>
        <v>5120</v>
      </c>
      <c r="X34" s="219">
        <f>Variables!$J$21</f>
        <v>5120</v>
      </c>
      <c r="Y34" s="219">
        <f>Variables!$J$21</f>
        <v>5120</v>
      </c>
      <c r="Z34" s="219">
        <f>Variables!$J$21</f>
        <v>5120</v>
      </c>
      <c r="AA34" s="219">
        <f>Variables!$J$21</f>
        <v>5120</v>
      </c>
      <c r="AB34" s="219">
        <f>Variables!$J$21</f>
        <v>5120</v>
      </c>
      <c r="AC34" s="219">
        <f>Variables!$J$21</f>
        <v>5120</v>
      </c>
      <c r="AD34" s="219">
        <f>Variables!$J$21</f>
        <v>5120</v>
      </c>
      <c r="AE34" s="219">
        <f>Variables!$J$21</f>
        <v>5120</v>
      </c>
      <c r="AF34" s="219">
        <f>Variables!$J$21</f>
        <v>5120</v>
      </c>
      <c r="AG34" s="219">
        <f>Variables!$J$21</f>
        <v>5120</v>
      </c>
      <c r="AH34" s="219">
        <f>Variables!$J$21</f>
        <v>5120</v>
      </c>
      <c r="AI34" s="219">
        <f>Variables!$J$21</f>
        <v>5120</v>
      </c>
      <c r="AJ34" s="219">
        <f>Variables!$J$21</f>
        <v>5120</v>
      </c>
      <c r="AK34" s="219">
        <f>Variables!$J$21</f>
        <v>5120</v>
      </c>
      <c r="AL34" s="219">
        <f>Variables!$J$21</f>
        <v>5120</v>
      </c>
      <c r="AM34" s="219">
        <f>Variables!$J$21</f>
        <v>5120</v>
      </c>
      <c r="AN34" s="219">
        <f>Variables!$J$21</f>
        <v>5120</v>
      </c>
      <c r="AO34" s="219">
        <f>Variables!$J$21</f>
        <v>5120</v>
      </c>
      <c r="AP34" s="219">
        <f>Variables!$J$21</f>
        <v>5120</v>
      </c>
      <c r="AQ34" s="219">
        <f>Variables!$J$21</f>
        <v>5120</v>
      </c>
      <c r="AR34" s="219">
        <f>Variables!$J$21</f>
        <v>5120</v>
      </c>
      <c r="AS34" s="219">
        <f>Variables!$J$21</f>
        <v>5120</v>
      </c>
      <c r="AT34" s="219">
        <f>Variables!$J$21</f>
        <v>5120</v>
      </c>
      <c r="AU34" s="219">
        <f>Variables!$J$21</f>
        <v>5120</v>
      </c>
      <c r="AV34" s="219">
        <f>Variables!$J$21</f>
        <v>5120</v>
      </c>
      <c r="AW34" s="219">
        <f>Variables!$J$21</f>
        <v>5120</v>
      </c>
      <c r="AX34" s="219">
        <f>Variables!$J$21</f>
        <v>5120</v>
      </c>
      <c r="AY34" s="219">
        <f>Variables!$J$21</f>
        <v>5120</v>
      </c>
      <c r="AZ34" s="219">
        <f>Variables!$J$21</f>
        <v>5120</v>
      </c>
      <c r="BA34" s="219">
        <f>Variables!$J$21</f>
        <v>5120</v>
      </c>
      <c r="BB34" s="219">
        <f>Variables!$J$21</f>
        <v>5120</v>
      </c>
      <c r="BC34" s="219">
        <f>Variables!$J$21</f>
        <v>5120</v>
      </c>
      <c r="BD34" s="219">
        <f>Variables!$J$21</f>
        <v>5120</v>
      </c>
      <c r="BE34" s="219">
        <f>Variables!$J$21</f>
        <v>5120</v>
      </c>
      <c r="BF34" s="219">
        <f>Variables!$J$21</f>
        <v>5120</v>
      </c>
      <c r="BG34" s="219">
        <f>Variables!$J$21</f>
        <v>5120</v>
      </c>
      <c r="BH34" s="219">
        <f>Variables!$J$21</f>
        <v>5120</v>
      </c>
      <c r="BI34" s="219">
        <f>Variables!$J$21</f>
        <v>5120</v>
      </c>
      <c r="BJ34" s="219">
        <f>Variables!$J$21</f>
        <v>5120</v>
      </c>
      <c r="BK34" s="219">
        <f>Variables!$J$21</f>
        <v>5120</v>
      </c>
      <c r="BL34" s="219">
        <f>Variables!$J$21</f>
        <v>5120</v>
      </c>
      <c r="BM34" s="219">
        <f>Variables!$J$21</f>
        <v>5120</v>
      </c>
      <c r="BN34" s="219">
        <f>Variables!$J$21</f>
        <v>5120</v>
      </c>
      <c r="BO34" s="219">
        <f>Variables!$J$21</f>
        <v>5120</v>
      </c>
      <c r="BP34" s="219">
        <f>Variables!$J$21</f>
        <v>5120</v>
      </c>
      <c r="BQ34" s="219">
        <f>Variables!$J$21</f>
        <v>5120</v>
      </c>
    </row>
    <row r="35" spans="5:69" ht="16" customHeight="1">
      <c r="E35" s="326"/>
      <c r="F35" s="328"/>
      <c r="G35" s="329"/>
      <c r="H35" s="323"/>
      <c r="I35" s="230" t="s">
        <v>446</v>
      </c>
      <c r="J35" s="204">
        <f t="shared" ref="J35:BQ35" si="23">J34*$B$9</f>
        <v>921.59999999999991</v>
      </c>
      <c r="K35" s="204">
        <f t="shared" si="23"/>
        <v>921.59999999999991</v>
      </c>
      <c r="L35" s="204">
        <f t="shared" si="23"/>
        <v>921.59999999999991</v>
      </c>
      <c r="M35" s="204">
        <f t="shared" si="23"/>
        <v>921.59999999999991</v>
      </c>
      <c r="N35" s="204">
        <f t="shared" si="23"/>
        <v>921.59999999999991</v>
      </c>
      <c r="O35" s="204">
        <f t="shared" si="23"/>
        <v>921.59999999999991</v>
      </c>
      <c r="P35" s="204">
        <f t="shared" si="23"/>
        <v>921.59999999999991</v>
      </c>
      <c r="Q35" s="204">
        <f t="shared" si="23"/>
        <v>921.59999999999991</v>
      </c>
      <c r="R35" s="204">
        <f t="shared" si="23"/>
        <v>921.59999999999991</v>
      </c>
      <c r="S35" s="204">
        <f t="shared" si="23"/>
        <v>921.59999999999991</v>
      </c>
      <c r="T35" s="204">
        <f t="shared" si="23"/>
        <v>921.59999999999991</v>
      </c>
      <c r="U35" s="204">
        <f t="shared" si="23"/>
        <v>921.59999999999991</v>
      </c>
      <c r="V35" s="204">
        <f t="shared" si="23"/>
        <v>921.59999999999991</v>
      </c>
      <c r="W35" s="204">
        <f t="shared" si="23"/>
        <v>921.59999999999991</v>
      </c>
      <c r="X35" s="204">
        <f t="shared" si="23"/>
        <v>921.59999999999991</v>
      </c>
      <c r="Y35" s="204">
        <f t="shared" si="23"/>
        <v>921.59999999999991</v>
      </c>
      <c r="Z35" s="204">
        <f t="shared" si="23"/>
        <v>921.59999999999991</v>
      </c>
      <c r="AA35" s="204">
        <f t="shared" si="23"/>
        <v>921.59999999999991</v>
      </c>
      <c r="AB35" s="204">
        <f t="shared" si="23"/>
        <v>921.59999999999991</v>
      </c>
      <c r="AC35" s="204">
        <f t="shared" si="23"/>
        <v>921.59999999999991</v>
      </c>
      <c r="AD35" s="204">
        <f t="shared" si="23"/>
        <v>921.59999999999991</v>
      </c>
      <c r="AE35" s="204">
        <f t="shared" si="23"/>
        <v>921.59999999999991</v>
      </c>
      <c r="AF35" s="204">
        <f t="shared" si="23"/>
        <v>921.59999999999991</v>
      </c>
      <c r="AG35" s="204">
        <f t="shared" si="23"/>
        <v>921.59999999999991</v>
      </c>
      <c r="AH35" s="204">
        <f t="shared" si="23"/>
        <v>921.59999999999991</v>
      </c>
      <c r="AI35" s="204">
        <f t="shared" si="23"/>
        <v>921.59999999999991</v>
      </c>
      <c r="AJ35" s="204">
        <f t="shared" si="23"/>
        <v>921.59999999999991</v>
      </c>
      <c r="AK35" s="204">
        <f t="shared" si="23"/>
        <v>921.59999999999991</v>
      </c>
      <c r="AL35" s="204">
        <f t="shared" si="23"/>
        <v>921.59999999999991</v>
      </c>
      <c r="AM35" s="204">
        <f t="shared" si="23"/>
        <v>921.59999999999991</v>
      </c>
      <c r="AN35" s="204">
        <f t="shared" si="23"/>
        <v>921.59999999999991</v>
      </c>
      <c r="AO35" s="204">
        <f t="shared" si="23"/>
        <v>921.59999999999991</v>
      </c>
      <c r="AP35" s="204">
        <f t="shared" si="23"/>
        <v>921.59999999999991</v>
      </c>
      <c r="AQ35" s="204">
        <f t="shared" si="23"/>
        <v>921.59999999999991</v>
      </c>
      <c r="AR35" s="204">
        <f t="shared" si="23"/>
        <v>921.59999999999991</v>
      </c>
      <c r="AS35" s="204">
        <f t="shared" si="23"/>
        <v>921.59999999999991</v>
      </c>
      <c r="AT35" s="204">
        <f t="shared" si="23"/>
        <v>921.59999999999991</v>
      </c>
      <c r="AU35" s="204">
        <f t="shared" si="23"/>
        <v>921.59999999999991</v>
      </c>
      <c r="AV35" s="204">
        <f t="shared" si="23"/>
        <v>921.59999999999991</v>
      </c>
      <c r="AW35" s="204">
        <f t="shared" si="23"/>
        <v>921.59999999999991</v>
      </c>
      <c r="AX35" s="204">
        <f t="shared" si="23"/>
        <v>921.59999999999991</v>
      </c>
      <c r="AY35" s="204">
        <f t="shared" si="23"/>
        <v>921.59999999999991</v>
      </c>
      <c r="AZ35" s="204">
        <f t="shared" si="23"/>
        <v>921.59999999999991</v>
      </c>
      <c r="BA35" s="204">
        <f t="shared" si="23"/>
        <v>921.59999999999991</v>
      </c>
      <c r="BB35" s="204">
        <f t="shared" si="23"/>
        <v>921.59999999999991</v>
      </c>
      <c r="BC35" s="204">
        <f t="shared" si="23"/>
        <v>921.59999999999991</v>
      </c>
      <c r="BD35" s="204">
        <f t="shared" si="23"/>
        <v>921.59999999999991</v>
      </c>
      <c r="BE35" s="204">
        <f t="shared" si="23"/>
        <v>921.59999999999991</v>
      </c>
      <c r="BF35" s="204">
        <f t="shared" si="23"/>
        <v>921.59999999999991</v>
      </c>
      <c r="BG35" s="204">
        <f t="shared" si="23"/>
        <v>921.59999999999991</v>
      </c>
      <c r="BH35" s="204">
        <f t="shared" si="23"/>
        <v>921.59999999999991</v>
      </c>
      <c r="BI35" s="204">
        <f t="shared" si="23"/>
        <v>921.59999999999991</v>
      </c>
      <c r="BJ35" s="204">
        <f t="shared" si="23"/>
        <v>921.59999999999991</v>
      </c>
      <c r="BK35" s="204">
        <f t="shared" si="23"/>
        <v>921.59999999999991</v>
      </c>
      <c r="BL35" s="204">
        <f t="shared" si="23"/>
        <v>921.59999999999991</v>
      </c>
      <c r="BM35" s="204">
        <f t="shared" si="23"/>
        <v>921.59999999999991</v>
      </c>
      <c r="BN35" s="204">
        <f t="shared" si="23"/>
        <v>921.59999999999991</v>
      </c>
      <c r="BO35" s="204">
        <f t="shared" si="23"/>
        <v>921.59999999999991</v>
      </c>
      <c r="BP35" s="204">
        <f t="shared" si="23"/>
        <v>921.59999999999991</v>
      </c>
      <c r="BQ35" s="204">
        <f t="shared" si="23"/>
        <v>921.59999999999991</v>
      </c>
    </row>
    <row r="36" spans="5:69" ht="16" customHeight="1">
      <c r="E36" s="326"/>
      <c r="F36" s="328"/>
      <c r="G36" s="329"/>
      <c r="H36" s="323"/>
      <c r="I36" s="230" t="s">
        <v>346</v>
      </c>
      <c r="J36" s="204">
        <f>J33*J34</f>
        <v>12640.048765620239</v>
      </c>
      <c r="K36" s="204">
        <f>K33*K34</f>
        <v>19083.995195152125</v>
      </c>
      <c r="L36" s="204">
        <f t="shared" ref="L36:BQ36" si="24">L33*L34</f>
        <v>22431.105378666522</v>
      </c>
      <c r="M36" s="204">
        <f t="shared" si="24"/>
        <v>24231.024272199116</v>
      </c>
      <c r="N36" s="204">
        <f t="shared" si="24"/>
        <v>25258.586381542533</v>
      </c>
      <c r="O36" s="204">
        <f t="shared" si="24"/>
        <v>25901.221105287204</v>
      </c>
      <c r="P36" s="204">
        <f t="shared" si="24"/>
        <v>26352.655407497932</v>
      </c>
      <c r="Q36" s="204">
        <f t="shared" si="24"/>
        <v>26709.76515521952</v>
      </c>
      <c r="R36" s="204">
        <f t="shared" si="24"/>
        <v>27021.000788408455</v>
      </c>
      <c r="S36" s="204">
        <f t="shared" si="24"/>
        <v>27310.600156089189</v>
      </c>
      <c r="T36" s="204">
        <f t="shared" si="24"/>
        <v>27590.694935634307</v>
      </c>
      <c r="U36" s="204">
        <f t="shared" si="24"/>
        <v>27867.363843618528</v>
      </c>
      <c r="V36" s="204">
        <f t="shared" si="24"/>
        <v>28143.659242471444</v>
      </c>
      <c r="W36" s="204">
        <f t="shared" si="24"/>
        <v>28421.120445041641</v>
      </c>
      <c r="X36" s="204">
        <f t="shared" si="24"/>
        <v>28700.530368128762</v>
      </c>
      <c r="Y36" s="204">
        <f t="shared" si="24"/>
        <v>28982.293860511618</v>
      </c>
      <c r="Z36" s="204">
        <f t="shared" si="24"/>
        <v>29266.626868236839</v>
      </c>
      <c r="AA36" s="204">
        <f t="shared" si="24"/>
        <v>29553.651018550245</v>
      </c>
      <c r="AB36" s="204">
        <f t="shared" si="24"/>
        <v>29843.440913162165</v>
      </c>
      <c r="AC36" s="204">
        <f t="shared" si="24"/>
        <v>30136.047776192503</v>
      </c>
      <c r="AD36" s="204">
        <f t="shared" si="24"/>
        <v>30431.51127946857</v>
      </c>
      <c r="AE36" s="204">
        <f t="shared" si="24"/>
        <v>30729.865456512216</v>
      </c>
      <c r="AF36" s="204">
        <f t="shared" si="24"/>
        <v>31031.141660884801</v>
      </c>
      <c r="AG36" s="204">
        <f t="shared" si="24"/>
        <v>31335.370046724318</v>
      </c>
      <c r="AH36" s="204">
        <f t="shared" si="24"/>
        <v>31642.580310391939</v>
      </c>
      <c r="AI36" s="204">
        <f t="shared" si="24"/>
        <v>31952.802062686824</v>
      </c>
      <c r="AJ36" s="204">
        <f t="shared" si="24"/>
        <v>32266.065016358691</v>
      </c>
      <c r="AK36" s="204">
        <f t="shared" si="24"/>
        <v>32582.399081283002</v>
      </c>
      <c r="AL36" s="204">
        <f t="shared" si="24"/>
        <v>32901.834413481476</v>
      </c>
      <c r="AM36" s="204">
        <f t="shared" si="24"/>
        <v>33224.401441079142</v>
      </c>
      <c r="AN36" s="204">
        <f t="shared" si="24"/>
        <v>33550.130878744028</v>
      </c>
      <c r="AO36" s="204">
        <f t="shared" si="24"/>
        <v>33879.053736382411</v>
      </c>
      <c r="AP36" s="204">
        <f t="shared" si="24"/>
        <v>34211.201324976209</v>
      </c>
      <c r="AQ36" s="204">
        <f t="shared" si="24"/>
        <v>34546.605261006298</v>
      </c>
      <c r="AR36" s="204">
        <f t="shared" si="24"/>
        <v>34885.297470183279</v>
      </c>
      <c r="AS36" s="204">
        <f t="shared" si="24"/>
        <v>35227.310190847071</v>
      </c>
      <c r="AT36" s="204">
        <f t="shared" si="24"/>
        <v>35572.675977215789</v>
      </c>
      <c r="AU36" s="204">
        <f t="shared" si="24"/>
        <v>35921.427702574591</v>
      </c>
      <c r="AV36" s="204">
        <f t="shared" si="24"/>
        <v>36273.598562449741</v>
      </c>
      <c r="AW36" s="204">
        <f t="shared" si="24"/>
        <v>36629.222077790866</v>
      </c>
      <c r="AX36" s="204">
        <f t="shared" si="24"/>
        <v>36988.332098172861</v>
      </c>
      <c r="AY36" s="204">
        <f t="shared" si="24"/>
        <v>37350.962805023439</v>
      </c>
      <c r="AZ36" s="204">
        <f t="shared" si="24"/>
        <v>37717.148714879469</v>
      </c>
      <c r="BA36" s="204">
        <f t="shared" si="24"/>
        <v>38086.924682673838</v>
      </c>
      <c r="BB36" s="204">
        <f t="shared" si="24"/>
        <v>38460.325905053709</v>
      </c>
      <c r="BC36" s="204">
        <f t="shared" si="24"/>
        <v>38837.387923731076</v>
      </c>
      <c r="BD36" s="204">
        <f t="shared" si="24"/>
        <v>39218.146628865863</v>
      </c>
      <c r="BE36" s="204">
        <f t="shared" si="24"/>
        <v>39602.638262482295</v>
      </c>
      <c r="BF36" s="204">
        <f t="shared" si="24"/>
        <v>39990.899421918446</v>
      </c>
      <c r="BG36" s="204">
        <f t="shared" si="24"/>
        <v>40382.967063309829</v>
      </c>
      <c r="BH36" s="204">
        <f t="shared" si="24"/>
        <v>40778.878505106986</v>
      </c>
      <c r="BI36" s="204">
        <f t="shared" si="24"/>
        <v>41178.671431627656</v>
      </c>
      <c r="BJ36" s="204">
        <f t="shared" si="24"/>
        <v>41582.383896643616</v>
      </c>
      <c r="BK36" s="204">
        <f t="shared" si="24"/>
        <v>41990.054327002865</v>
      </c>
      <c r="BL36" s="204">
        <f t="shared" si="24"/>
        <v>42401.721526287205</v>
      </c>
      <c r="BM36" s="204">
        <f t="shared" si="24"/>
        <v>42817.424678505704</v>
      </c>
      <c r="BN36" s="204">
        <f t="shared" si="24"/>
        <v>43237.203351824384</v>
      </c>
      <c r="BO36" s="204">
        <f t="shared" si="24"/>
        <v>43661.097502332472</v>
      </c>
      <c r="BP36" s="204">
        <f t="shared" si="24"/>
        <v>44089.147477845538</v>
      </c>
      <c r="BQ36" s="204">
        <f t="shared" si="24"/>
        <v>44521.394021745989</v>
      </c>
    </row>
    <row r="37" spans="5:69" ht="16" customHeight="1">
      <c r="E37" s="326"/>
      <c r="F37" s="328"/>
      <c r="G37" s="329"/>
      <c r="H37" s="323"/>
      <c r="I37" s="230" t="s">
        <v>447</v>
      </c>
      <c r="J37" s="228">
        <f t="shared" ref="J37:BQ37" si="25">J36*$B$9</f>
        <v>2275.2087778116429</v>
      </c>
      <c r="K37" s="228">
        <f t="shared" si="25"/>
        <v>3435.1191351273824</v>
      </c>
      <c r="L37" s="228">
        <f t="shared" si="25"/>
        <v>4037.5989681599735</v>
      </c>
      <c r="M37" s="228">
        <f t="shared" si="25"/>
        <v>4361.584368995841</v>
      </c>
      <c r="N37" s="228">
        <f t="shared" si="25"/>
        <v>4546.5455486776555</v>
      </c>
      <c r="O37" s="228">
        <f t="shared" si="25"/>
        <v>4662.2197989516962</v>
      </c>
      <c r="P37" s="228">
        <f t="shared" si="25"/>
        <v>4743.477973349628</v>
      </c>
      <c r="Q37" s="228">
        <f t="shared" si="25"/>
        <v>4807.7577279395136</v>
      </c>
      <c r="R37" s="228">
        <f t="shared" si="25"/>
        <v>4863.7801419135221</v>
      </c>
      <c r="S37" s="228">
        <f t="shared" si="25"/>
        <v>4915.9080280960543</v>
      </c>
      <c r="T37" s="228">
        <f t="shared" si="25"/>
        <v>4966.3250884141753</v>
      </c>
      <c r="U37" s="228">
        <f t="shared" si="25"/>
        <v>5016.125491851335</v>
      </c>
      <c r="V37" s="228">
        <f t="shared" si="25"/>
        <v>5065.8586636448599</v>
      </c>
      <c r="W37" s="228">
        <f t="shared" si="25"/>
        <v>5115.8016801074955</v>
      </c>
      <c r="X37" s="228">
        <f t="shared" si="25"/>
        <v>5166.0954662631766</v>
      </c>
      <c r="Y37" s="228">
        <f t="shared" si="25"/>
        <v>5216.8128948920912</v>
      </c>
      <c r="Z37" s="228">
        <f t="shared" si="25"/>
        <v>5267.9928362826313</v>
      </c>
      <c r="AA37" s="228">
        <f t="shared" si="25"/>
        <v>5319.6571833390435</v>
      </c>
      <c r="AB37" s="228">
        <f t="shared" si="25"/>
        <v>5371.8193643691893</v>
      </c>
      <c r="AC37" s="228">
        <f t="shared" si="25"/>
        <v>5424.4885997146503</v>
      </c>
      <c r="AD37" s="228">
        <f t="shared" si="25"/>
        <v>5477.6720303043421</v>
      </c>
      <c r="AE37" s="228">
        <f t="shared" si="25"/>
        <v>5531.3757821721983</v>
      </c>
      <c r="AF37" s="228">
        <f t="shared" si="25"/>
        <v>5585.605498959264</v>
      </c>
      <c r="AG37" s="228">
        <f t="shared" si="25"/>
        <v>5640.366608410377</v>
      </c>
      <c r="AH37" s="228">
        <f t="shared" si="25"/>
        <v>5695.6644558705484</v>
      </c>
      <c r="AI37" s="228">
        <f t="shared" si="25"/>
        <v>5751.5043712836277</v>
      </c>
      <c r="AJ37" s="228">
        <f t="shared" si="25"/>
        <v>5807.8917029445638</v>
      </c>
      <c r="AK37" s="228">
        <f t="shared" si="25"/>
        <v>5864.8318346309397</v>
      </c>
      <c r="AL37" s="228">
        <f t="shared" si="25"/>
        <v>5922.3301944266659</v>
      </c>
      <c r="AM37" s="228">
        <f t="shared" si="25"/>
        <v>5980.3922593942452</v>
      </c>
      <c r="AN37" s="228">
        <f t="shared" si="25"/>
        <v>6039.0235581739253</v>
      </c>
      <c r="AO37" s="228">
        <f t="shared" si="25"/>
        <v>6098.2296725488341</v>
      </c>
      <c r="AP37" s="228">
        <f t="shared" si="25"/>
        <v>6158.0162384957175</v>
      </c>
      <c r="AQ37" s="228">
        <f t="shared" si="25"/>
        <v>6218.3889469811338</v>
      </c>
      <c r="AR37" s="228">
        <f t="shared" si="25"/>
        <v>6279.3535446329897</v>
      </c>
      <c r="AS37" s="228">
        <f t="shared" si="25"/>
        <v>6340.9158343524723</v>
      </c>
      <c r="AT37" s="228">
        <f t="shared" si="25"/>
        <v>6403.0816758988421</v>
      </c>
      <c r="AU37" s="228">
        <f t="shared" si="25"/>
        <v>6465.8569864634264</v>
      </c>
      <c r="AV37" s="228">
        <f t="shared" si="25"/>
        <v>6529.2477412409535</v>
      </c>
      <c r="AW37" s="228">
        <f t="shared" si="25"/>
        <v>6593.2599740023552</v>
      </c>
      <c r="AX37" s="228">
        <f t="shared" si="25"/>
        <v>6657.8997776711149</v>
      </c>
      <c r="AY37" s="228">
        <f t="shared" si="25"/>
        <v>6723.1733049042186</v>
      </c>
      <c r="AZ37" s="228">
        <f t="shared" si="25"/>
        <v>6789.086768678304</v>
      </c>
      <c r="BA37" s="228">
        <f t="shared" si="25"/>
        <v>6855.6464428812906</v>
      </c>
      <c r="BB37" s="228">
        <f t="shared" si="25"/>
        <v>6922.8586629096671</v>
      </c>
      <c r="BC37" s="228">
        <f t="shared" si="25"/>
        <v>6990.7298262715931</v>
      </c>
      <c r="BD37" s="228">
        <f t="shared" si="25"/>
        <v>7059.266393195855</v>
      </c>
      <c r="BE37" s="228">
        <f t="shared" si="25"/>
        <v>7128.4748872468126</v>
      </c>
      <c r="BF37" s="228">
        <f t="shared" si="25"/>
        <v>7198.3618959453197</v>
      </c>
      <c r="BG37" s="228">
        <f t="shared" si="25"/>
        <v>7268.934071395769</v>
      </c>
      <c r="BH37" s="228">
        <f t="shared" si="25"/>
        <v>7340.198130919257</v>
      </c>
      <c r="BI37" s="228">
        <f t="shared" si="25"/>
        <v>7412.1608576929775</v>
      </c>
      <c r="BJ37" s="228">
        <f t="shared" si="25"/>
        <v>7484.8291013958506</v>
      </c>
      <c r="BK37" s="228">
        <f t="shared" si="25"/>
        <v>7558.2097788605151</v>
      </c>
      <c r="BL37" s="228">
        <f t="shared" si="25"/>
        <v>7632.3098747316963</v>
      </c>
      <c r="BM37" s="228">
        <f t="shared" si="25"/>
        <v>7707.1364421310263</v>
      </c>
      <c r="BN37" s="228">
        <f t="shared" si="25"/>
        <v>7782.6966033283888</v>
      </c>
      <c r="BO37" s="228">
        <f t="shared" si="25"/>
        <v>7858.9975504198446</v>
      </c>
      <c r="BP37" s="228">
        <f t="shared" si="25"/>
        <v>7936.0465460121968</v>
      </c>
      <c r="BQ37" s="228">
        <f t="shared" si="25"/>
        <v>8013.8509239142777</v>
      </c>
    </row>
    <row r="38" spans="5:69" ht="16" customHeight="1">
      <c r="E38" s="326"/>
      <c r="F38" s="328"/>
      <c r="G38" s="329"/>
      <c r="H38" s="323"/>
      <c r="I38" s="230" t="s">
        <v>448</v>
      </c>
      <c r="J38" s="228">
        <f>J9*J28</f>
        <v>914.3553794574824</v>
      </c>
      <c r="K38" s="228">
        <f>K9*K28</f>
        <v>923.31964788353639</v>
      </c>
      <c r="L38" s="228">
        <f t="shared" ref="L38:BQ38" si="26">L9*L28</f>
        <v>932.37180129415935</v>
      </c>
      <c r="M38" s="228">
        <f t="shared" si="26"/>
        <v>941.51270130684702</v>
      </c>
      <c r="N38" s="228">
        <f t="shared" si="26"/>
        <v>950.74321798632604</v>
      </c>
      <c r="O38" s="228">
        <f t="shared" si="26"/>
        <v>960.06422992736839</v>
      </c>
      <c r="P38" s="228">
        <f t="shared" si="26"/>
        <v>969.47662433842095</v>
      </c>
      <c r="Q38" s="228">
        <f t="shared" si="26"/>
        <v>978.98129712605294</v>
      </c>
      <c r="R38" s="228">
        <f t="shared" si="26"/>
        <v>988.57915298022965</v>
      </c>
      <c r="S38" s="228">
        <f t="shared" si="26"/>
        <v>998.2711054604282</v>
      </c>
      <c r="T38" s="228">
        <f t="shared" si="26"/>
        <v>1008.0580770825891</v>
      </c>
      <c r="U38" s="228">
        <f t="shared" si="26"/>
        <v>1017.9409994069283</v>
      </c>
      <c r="V38" s="228">
        <f t="shared" si="26"/>
        <v>1027.9208131266043</v>
      </c>
      <c r="W38" s="228">
        <f t="shared" si="26"/>
        <v>1037.9984681572571</v>
      </c>
      <c r="X38" s="228">
        <f t="shared" si="26"/>
        <v>1048.1749237274262</v>
      </c>
      <c r="Y38" s="228">
        <f t="shared" si="26"/>
        <v>1058.4511484698521</v>
      </c>
      <c r="Z38" s="228">
        <f t="shared" si="26"/>
        <v>1068.8281205136741</v>
      </c>
      <c r="AA38" s="228">
        <f t="shared" si="26"/>
        <v>1079.3068275775336</v>
      </c>
      <c r="AB38" s="228">
        <f t="shared" si="26"/>
        <v>1089.8882670635878</v>
      </c>
      <c r="AC38" s="228">
        <f t="shared" si="26"/>
        <v>1100.5734461524466</v>
      </c>
      <c r="AD38" s="228">
        <f t="shared" si="26"/>
        <v>1111.3633818990393</v>
      </c>
      <c r="AE38" s="228">
        <f t="shared" si="26"/>
        <v>1122.259101329422</v>
      </c>
      <c r="AF38" s="228">
        <f t="shared" si="26"/>
        <v>1133.2616415385339</v>
      </c>
      <c r="AG38" s="228">
        <f t="shared" si="26"/>
        <v>1144.3720497889117</v>
      </c>
      <c r="AH38" s="228">
        <f t="shared" si="26"/>
        <v>1155.5913836103718</v>
      </c>
      <c r="AI38" s="228">
        <f t="shared" si="26"/>
        <v>1166.9207109006695</v>
      </c>
      <c r="AJ38" s="228">
        <f t="shared" si="26"/>
        <v>1178.3611100271467</v>
      </c>
      <c r="AK38" s="228">
        <f t="shared" si="26"/>
        <v>1189.9136699293736</v>
      </c>
      <c r="AL38" s="228">
        <f t="shared" si="26"/>
        <v>1201.5794902227988</v>
      </c>
      <c r="AM38" s="228">
        <f t="shared" si="26"/>
        <v>1213.3596813034146</v>
      </c>
      <c r="AN38" s="228">
        <f t="shared" si="26"/>
        <v>1225.255364453448</v>
      </c>
      <c r="AO38" s="228">
        <f t="shared" si="26"/>
        <v>1237.2676719480896</v>
      </c>
      <c r="AP38" s="228">
        <f t="shared" si="26"/>
        <v>1249.3977471632672</v>
      </c>
      <c r="AQ38" s="228">
        <f t="shared" si="26"/>
        <v>1261.6467446844761</v>
      </c>
      <c r="AR38" s="228">
        <f t="shared" si="26"/>
        <v>1274.0158304166766</v>
      </c>
      <c r="AS38" s="228">
        <f t="shared" si="26"/>
        <v>1286.5061816952716</v>
      </c>
      <c r="AT38" s="228">
        <f t="shared" si="26"/>
        <v>1299.1189873981664</v>
      </c>
      <c r="AU38" s="228">
        <f t="shared" si="26"/>
        <v>1311.855448058933</v>
      </c>
      <c r="AV38" s="228">
        <f t="shared" si="26"/>
        <v>1324.7167759810791</v>
      </c>
      <c r="AW38" s="228">
        <f t="shared" si="26"/>
        <v>1337.7041953534429</v>
      </c>
      <c r="AX38" s="228">
        <f t="shared" si="26"/>
        <v>1350.8189423667118</v>
      </c>
      <c r="AY38" s="228">
        <f t="shared" si="26"/>
        <v>1364.0622653310911</v>
      </c>
      <c r="AZ38" s="228">
        <f t="shared" si="26"/>
        <v>1377.4354247951212</v>
      </c>
      <c r="BA38" s="228">
        <f t="shared" si="26"/>
        <v>1390.9396936656615</v>
      </c>
      <c r="BB38" s="228">
        <f t="shared" si="26"/>
        <v>1404.5763573290506</v>
      </c>
      <c r="BC38" s="228">
        <f t="shared" si="26"/>
        <v>1418.3467137734528</v>
      </c>
      <c r="BD38" s="228">
        <f t="shared" si="26"/>
        <v>1432.2520737124084</v>
      </c>
      <c r="BE38" s="228">
        <f t="shared" si="26"/>
        <v>1446.2937607095892</v>
      </c>
      <c r="BF38" s="228">
        <f t="shared" si="26"/>
        <v>1460.473111304781</v>
      </c>
      <c r="BG38" s="228">
        <f t="shared" si="26"/>
        <v>1474.7914751411024</v>
      </c>
      <c r="BH38" s="228">
        <f t="shared" si="26"/>
        <v>1489.2502150934661</v>
      </c>
      <c r="BI38" s="228">
        <f t="shared" si="26"/>
        <v>1503.8507073983039</v>
      </c>
      <c r="BJ38" s="228">
        <f t="shared" si="26"/>
        <v>1518.5943417845617</v>
      </c>
      <c r="BK38" s="228">
        <f t="shared" si="26"/>
        <v>1533.4825216059794</v>
      </c>
      <c r="BL38" s="228">
        <f t="shared" si="26"/>
        <v>1548.5166639746651</v>
      </c>
      <c r="BM38" s="228">
        <f t="shared" si="26"/>
        <v>1563.6981998959852</v>
      </c>
      <c r="BN38" s="228">
        <f t="shared" si="26"/>
        <v>1579.0285744047696</v>
      </c>
      <c r="BO38" s="228">
        <f t="shared" si="26"/>
        <v>1594.5092467028555</v>
      </c>
      <c r="BP38" s="228">
        <f t="shared" si="26"/>
        <v>1610.1416902979818</v>
      </c>
      <c r="BQ38" s="228">
        <f t="shared" si="26"/>
        <v>1625.9273931440403</v>
      </c>
    </row>
    <row r="39" spans="5:69" ht="16" customHeight="1">
      <c r="E39" s="326"/>
      <c r="F39" s="328"/>
      <c r="G39" s="329"/>
      <c r="H39" s="323"/>
      <c r="I39" s="231" t="s">
        <v>449</v>
      </c>
      <c r="J39" s="204">
        <f>J37-J38</f>
        <v>1360.8533983541606</v>
      </c>
      <c r="K39" s="204">
        <f>K37-K38</f>
        <v>2511.7994872438458</v>
      </c>
      <c r="L39" s="204">
        <f t="shared" ref="L39:BQ39" si="27">L37-L38</f>
        <v>3105.2271668658141</v>
      </c>
      <c r="M39" s="204">
        <f t="shared" si="27"/>
        <v>3420.0716676889942</v>
      </c>
      <c r="N39" s="204">
        <f t="shared" si="27"/>
        <v>3595.8023306913292</v>
      </c>
      <c r="O39" s="204">
        <f t="shared" si="27"/>
        <v>3702.1555690243276</v>
      </c>
      <c r="P39" s="204">
        <f t="shared" si="27"/>
        <v>3774.0013490112069</v>
      </c>
      <c r="Q39" s="204">
        <f t="shared" si="27"/>
        <v>3828.7764308134606</v>
      </c>
      <c r="R39" s="204">
        <f t="shared" si="27"/>
        <v>3875.2009889332926</v>
      </c>
      <c r="S39" s="204">
        <f t="shared" si="27"/>
        <v>3917.636922635626</v>
      </c>
      <c r="T39" s="204">
        <f t="shared" si="27"/>
        <v>3958.2670113315862</v>
      </c>
      <c r="U39" s="204">
        <f t="shared" si="27"/>
        <v>3998.1844924444067</v>
      </c>
      <c r="V39" s="204">
        <f t="shared" si="27"/>
        <v>4037.9378505182558</v>
      </c>
      <c r="W39" s="204">
        <f t="shared" si="27"/>
        <v>4077.8032119502386</v>
      </c>
      <c r="X39" s="204">
        <f t="shared" si="27"/>
        <v>4117.9205425357504</v>
      </c>
      <c r="Y39" s="204">
        <f t="shared" si="27"/>
        <v>4158.3617464222389</v>
      </c>
      <c r="Z39" s="204">
        <f t="shared" si="27"/>
        <v>4199.1647157689567</v>
      </c>
      <c r="AA39" s="204">
        <f t="shared" si="27"/>
        <v>4240.3503557615095</v>
      </c>
      <c r="AB39" s="204">
        <f t="shared" si="27"/>
        <v>4281.9310973056017</v>
      </c>
      <c r="AC39" s="204">
        <f t="shared" si="27"/>
        <v>4323.9151535622041</v>
      </c>
      <c r="AD39" s="204">
        <f t="shared" si="27"/>
        <v>4366.3086484053028</v>
      </c>
      <c r="AE39" s="204">
        <f t="shared" si="27"/>
        <v>4409.1166808427761</v>
      </c>
      <c r="AF39" s="204">
        <f t="shared" si="27"/>
        <v>4452.3438574207303</v>
      </c>
      <c r="AG39" s="204">
        <f t="shared" si="27"/>
        <v>4495.9945586214653</v>
      </c>
      <c r="AH39" s="204">
        <f t="shared" si="27"/>
        <v>4540.0730722601766</v>
      </c>
      <c r="AI39" s="204">
        <f t="shared" si="27"/>
        <v>4584.5836603829584</v>
      </c>
      <c r="AJ39" s="204">
        <f t="shared" si="27"/>
        <v>4629.5305929174174</v>
      </c>
      <c r="AK39" s="204">
        <f t="shared" si="27"/>
        <v>4674.9181647015666</v>
      </c>
      <c r="AL39" s="204">
        <f t="shared" si="27"/>
        <v>4720.7507042038669</v>
      </c>
      <c r="AM39" s="204">
        <f t="shared" si="27"/>
        <v>4767.0325780908306</v>
      </c>
      <c r="AN39" s="204">
        <f t="shared" si="27"/>
        <v>4813.768193720477</v>
      </c>
      <c r="AO39" s="204">
        <f t="shared" si="27"/>
        <v>4860.9620006007444</v>
      </c>
      <c r="AP39" s="204">
        <f t="shared" si="27"/>
        <v>4908.6184913324505</v>
      </c>
      <c r="AQ39" s="204">
        <f t="shared" si="27"/>
        <v>4956.7422022966575</v>
      </c>
      <c r="AR39" s="204">
        <f t="shared" si="27"/>
        <v>5005.3377142163135</v>
      </c>
      <c r="AS39" s="204">
        <f t="shared" si="27"/>
        <v>5054.4096526572011</v>
      </c>
      <c r="AT39" s="204">
        <f t="shared" si="27"/>
        <v>5103.9626885006755</v>
      </c>
      <c r="AU39" s="204">
        <f t="shared" si="27"/>
        <v>5154.0015384044937</v>
      </c>
      <c r="AV39" s="204">
        <f t="shared" si="27"/>
        <v>5204.5309652598744</v>
      </c>
      <c r="AW39" s="204">
        <f t="shared" si="27"/>
        <v>5255.5557786489126</v>
      </c>
      <c r="AX39" s="204">
        <f t="shared" si="27"/>
        <v>5307.0808353044031</v>
      </c>
      <c r="AY39" s="204">
        <f t="shared" si="27"/>
        <v>5359.1110395731275</v>
      </c>
      <c r="AZ39" s="204">
        <f t="shared" si="27"/>
        <v>5411.6513438831826</v>
      </c>
      <c r="BA39" s="204">
        <f t="shared" si="27"/>
        <v>5464.7067492156293</v>
      </c>
      <c r="BB39" s="204">
        <f t="shared" si="27"/>
        <v>5518.2823055806166</v>
      </c>
      <c r="BC39" s="204">
        <f t="shared" si="27"/>
        <v>5572.3831124981407</v>
      </c>
      <c r="BD39" s="204">
        <f t="shared" si="27"/>
        <v>5627.0143194834463</v>
      </c>
      <c r="BE39" s="204">
        <f t="shared" si="27"/>
        <v>5682.1811265372235</v>
      </c>
      <c r="BF39" s="204">
        <f t="shared" si="27"/>
        <v>5737.8887846405387</v>
      </c>
      <c r="BG39" s="204">
        <f t="shared" si="27"/>
        <v>5794.1425962546664</v>
      </c>
      <c r="BH39" s="204">
        <f t="shared" si="27"/>
        <v>5850.9479158257909</v>
      </c>
      <c r="BI39" s="204">
        <f t="shared" si="27"/>
        <v>5908.3101502946738</v>
      </c>
      <c r="BJ39" s="204">
        <f t="shared" si="27"/>
        <v>5966.2347596112886</v>
      </c>
      <c r="BK39" s="204">
        <f t="shared" si="27"/>
        <v>6024.7272572545353</v>
      </c>
      <c r="BL39" s="204">
        <f t="shared" si="27"/>
        <v>6083.7932107570314</v>
      </c>
      <c r="BM39" s="204">
        <f t="shared" si="27"/>
        <v>6143.4382422350409</v>
      </c>
      <c r="BN39" s="204">
        <f t="shared" si="27"/>
        <v>6203.6680289236192</v>
      </c>
      <c r="BO39" s="204">
        <f t="shared" si="27"/>
        <v>6264.4883037169893</v>
      </c>
      <c r="BP39" s="204">
        <f t="shared" si="27"/>
        <v>6325.904855714215</v>
      </c>
      <c r="BQ39" s="204">
        <f t="shared" si="27"/>
        <v>6387.9235307702374</v>
      </c>
    </row>
    <row r="40" spans="5:69" ht="16" customHeight="1">
      <c r="E40" s="326"/>
      <c r="F40" s="328"/>
      <c r="G40" s="324" t="s">
        <v>53</v>
      </c>
      <c r="H40" s="325" t="s">
        <v>25</v>
      </c>
      <c r="I40" s="224" t="s">
        <v>318</v>
      </c>
      <c r="J40" s="216">
        <f>Variables!$J$28</f>
        <v>0.2</v>
      </c>
      <c r="K40" s="216">
        <f>Variables!$J$28</f>
        <v>0.2</v>
      </c>
      <c r="L40" s="216">
        <f>Variables!$J$28</f>
        <v>0.2</v>
      </c>
      <c r="M40" s="216">
        <f>Variables!$J$28</f>
        <v>0.2</v>
      </c>
      <c r="N40" s="216">
        <f>Variables!$J$28</f>
        <v>0.2</v>
      </c>
      <c r="O40" s="216">
        <f>Variables!$J$28</f>
        <v>0.2</v>
      </c>
      <c r="P40" s="216">
        <f>Variables!$J$28</f>
        <v>0.2</v>
      </c>
      <c r="Q40" s="216">
        <f>Variables!$J$28</f>
        <v>0.2</v>
      </c>
      <c r="R40" s="216">
        <f>Variables!$J$28</f>
        <v>0.2</v>
      </c>
      <c r="S40" s="216">
        <f>Variables!$J$28</f>
        <v>0.2</v>
      </c>
      <c r="T40" s="216">
        <f>Variables!$J$28</f>
        <v>0.2</v>
      </c>
      <c r="U40" s="216">
        <f>Variables!$J$28</f>
        <v>0.2</v>
      </c>
      <c r="V40" s="216">
        <f>Variables!$J$28</f>
        <v>0.2</v>
      </c>
      <c r="W40" s="216">
        <f>Variables!$J$28</f>
        <v>0.2</v>
      </c>
      <c r="X40" s="216">
        <f>Variables!$J$28</f>
        <v>0.2</v>
      </c>
      <c r="Y40" s="216">
        <f>Variables!$J$28</f>
        <v>0.2</v>
      </c>
      <c r="Z40" s="216">
        <f>Variables!$J$28</f>
        <v>0.2</v>
      </c>
      <c r="AA40" s="216">
        <f>Variables!$J$28</f>
        <v>0.2</v>
      </c>
      <c r="AB40" s="216">
        <f>Variables!$J$28</f>
        <v>0.2</v>
      </c>
      <c r="AC40" s="216">
        <f>Variables!$J$28</f>
        <v>0.2</v>
      </c>
      <c r="AD40" s="216">
        <f>Variables!$J$28</f>
        <v>0.2</v>
      </c>
      <c r="AE40" s="216">
        <f>Variables!$J$28</f>
        <v>0.2</v>
      </c>
      <c r="AF40" s="216">
        <f>Variables!$J$28</f>
        <v>0.2</v>
      </c>
      <c r="AG40" s="216">
        <f>Variables!$J$28</f>
        <v>0.2</v>
      </c>
      <c r="AH40" s="216">
        <f>Variables!$J$28</f>
        <v>0.2</v>
      </c>
      <c r="AI40" s="216">
        <f>Variables!$J$28</f>
        <v>0.2</v>
      </c>
      <c r="AJ40" s="216">
        <f>Variables!$J$28</f>
        <v>0.2</v>
      </c>
      <c r="AK40" s="216">
        <f>Variables!$J$28</f>
        <v>0.2</v>
      </c>
      <c r="AL40" s="216">
        <f>Variables!$J$28</f>
        <v>0.2</v>
      </c>
      <c r="AM40" s="216">
        <f>Variables!$J$28</f>
        <v>0.2</v>
      </c>
      <c r="AN40" s="216">
        <f>Variables!$J$28</f>
        <v>0.2</v>
      </c>
      <c r="AO40" s="216">
        <f>Variables!$J$28</f>
        <v>0.2</v>
      </c>
      <c r="AP40" s="216">
        <f>Variables!$J$28</f>
        <v>0.2</v>
      </c>
      <c r="AQ40" s="216">
        <f>Variables!$J$28</f>
        <v>0.2</v>
      </c>
      <c r="AR40" s="216">
        <f>Variables!$J$28</f>
        <v>0.2</v>
      </c>
      <c r="AS40" s="216">
        <f>Variables!$J$28</f>
        <v>0.2</v>
      </c>
      <c r="AT40" s="216">
        <f>Variables!$J$28</f>
        <v>0.2</v>
      </c>
      <c r="AU40" s="216">
        <f>Variables!$J$28</f>
        <v>0.2</v>
      </c>
      <c r="AV40" s="216">
        <f>Variables!$J$28</f>
        <v>0.2</v>
      </c>
      <c r="AW40" s="216">
        <f>Variables!$J$28</f>
        <v>0.2</v>
      </c>
      <c r="AX40" s="216">
        <f>Variables!$J$28</f>
        <v>0.2</v>
      </c>
      <c r="AY40" s="216">
        <f>Variables!$J$28</f>
        <v>0.2</v>
      </c>
      <c r="AZ40" s="216">
        <f>Variables!$J$28</f>
        <v>0.2</v>
      </c>
      <c r="BA40" s="216">
        <f>Variables!$J$28</f>
        <v>0.2</v>
      </c>
      <c r="BB40" s="216">
        <f>Variables!$J$28</f>
        <v>0.2</v>
      </c>
      <c r="BC40" s="216">
        <f>Variables!$J$28</f>
        <v>0.2</v>
      </c>
      <c r="BD40" s="216">
        <f>Variables!$J$28</f>
        <v>0.2</v>
      </c>
      <c r="BE40" s="216">
        <f>Variables!$J$28</f>
        <v>0.2</v>
      </c>
      <c r="BF40" s="216">
        <f>Variables!$J$28</f>
        <v>0.2</v>
      </c>
      <c r="BG40" s="216">
        <f>Variables!$J$28</f>
        <v>0.2</v>
      </c>
      <c r="BH40" s="216">
        <f>Variables!$J$28</f>
        <v>0.2</v>
      </c>
      <c r="BI40" s="216">
        <f>Variables!$J$28</f>
        <v>0.2</v>
      </c>
      <c r="BJ40" s="216">
        <f>Variables!$J$28</f>
        <v>0.2</v>
      </c>
      <c r="BK40" s="216">
        <f>Variables!$J$28</f>
        <v>0.2</v>
      </c>
      <c r="BL40" s="216">
        <f>Variables!$J$28</f>
        <v>0.2</v>
      </c>
      <c r="BM40" s="216">
        <f>Variables!$J$28</f>
        <v>0.2</v>
      </c>
      <c r="BN40" s="216">
        <f>Variables!$J$28</f>
        <v>0.2</v>
      </c>
      <c r="BO40" s="216">
        <f>Variables!$J$28</f>
        <v>0.2</v>
      </c>
      <c r="BP40" s="216">
        <f>Variables!$J$28</f>
        <v>0.2</v>
      </c>
      <c r="BQ40" s="216">
        <f>Variables!$J$28</f>
        <v>0.2</v>
      </c>
    </row>
    <row r="41" spans="5:69" ht="16" customHeight="1">
      <c r="E41" s="326"/>
      <c r="F41" s="328"/>
      <c r="G41" s="324"/>
      <c r="H41" s="325"/>
      <c r="I41" s="226" t="s">
        <v>321</v>
      </c>
      <c r="J41" s="200">
        <f>J11*J40</f>
        <v>5.9067357512953365</v>
      </c>
      <c r="K41" s="200">
        <f>K11*K40</f>
        <v>6.083937823834197</v>
      </c>
      <c r="L41" s="200">
        <f t="shared" ref="L41:BQ41" si="28">L11*L40</f>
        <v>6.2664559585492228</v>
      </c>
      <c r="M41" s="200">
        <f t="shared" si="28"/>
        <v>6.4544496373057001</v>
      </c>
      <c r="N41" s="200">
        <f t="shared" si="28"/>
        <v>6.6480831264248712</v>
      </c>
      <c r="O41" s="200">
        <f t="shared" si="28"/>
        <v>6.8475256202176169</v>
      </c>
      <c r="P41" s="200">
        <f t="shared" si="28"/>
        <v>7.0529513888241455</v>
      </c>
      <c r="Q41" s="200">
        <f t="shared" si="28"/>
        <v>7.2645399304888718</v>
      </c>
      <c r="R41" s="200">
        <f t="shared" si="28"/>
        <v>7.4824761284035368</v>
      </c>
      <c r="S41" s="200">
        <f t="shared" si="28"/>
        <v>7.7069504122556438</v>
      </c>
      <c r="T41" s="200">
        <f t="shared" si="28"/>
        <v>7.9381589246233126</v>
      </c>
      <c r="U41" s="200">
        <f t="shared" si="28"/>
        <v>8.176303692362012</v>
      </c>
      <c r="V41" s="200">
        <f t="shared" si="28"/>
        <v>8.4215928031328726</v>
      </c>
      <c r="W41" s="200">
        <f t="shared" si="28"/>
        <v>8.6742405872268602</v>
      </c>
      <c r="X41" s="200">
        <f t="shared" si="28"/>
        <v>8.9344678048436634</v>
      </c>
      <c r="Y41" s="200">
        <f t="shared" si="28"/>
        <v>9.2025018389889759</v>
      </c>
      <c r="Z41" s="200">
        <f t="shared" si="28"/>
        <v>9.4785768941586444</v>
      </c>
      <c r="AA41" s="200">
        <f t="shared" si="28"/>
        <v>9.7629342009834055</v>
      </c>
      <c r="AB41" s="200">
        <f t="shared" si="28"/>
        <v>10.055822227012909</v>
      </c>
      <c r="AC41" s="200">
        <f t="shared" si="28"/>
        <v>10.357496893823296</v>
      </c>
      <c r="AD41" s="200">
        <f t="shared" si="28"/>
        <v>10.668221800637994</v>
      </c>
      <c r="AE41" s="200">
        <f t="shared" si="28"/>
        <v>10.988268454657135</v>
      </c>
      <c r="AF41" s="200">
        <f t="shared" si="28"/>
        <v>11.317916508296847</v>
      </c>
      <c r="AG41" s="200">
        <f t="shared" si="28"/>
        <v>11.657454003545755</v>
      </c>
      <c r="AH41" s="200">
        <f t="shared" si="28"/>
        <v>12.007177623652128</v>
      </c>
      <c r="AI41" s="200">
        <f t="shared" si="28"/>
        <v>12.367392952361692</v>
      </c>
      <c r="AJ41" s="200">
        <f t="shared" si="28"/>
        <v>12.738414740932544</v>
      </c>
      <c r="AK41" s="200">
        <f t="shared" si="28"/>
        <v>13.120567183160521</v>
      </c>
      <c r="AL41" s="200">
        <f t="shared" si="28"/>
        <v>13.514184198655336</v>
      </c>
      <c r="AM41" s="200">
        <f t="shared" si="28"/>
        <v>13.919609724614995</v>
      </c>
      <c r="AN41" s="200">
        <f t="shared" si="28"/>
        <v>14.337198016353447</v>
      </c>
      <c r="AO41" s="200">
        <f t="shared" si="28"/>
        <v>14.767313956844053</v>
      </c>
      <c r="AP41" s="200">
        <f t="shared" si="28"/>
        <v>15.210333375549375</v>
      </c>
      <c r="AQ41" s="200">
        <f t="shared" si="28"/>
        <v>15.666643376815856</v>
      </c>
      <c r="AR41" s="200">
        <f t="shared" si="28"/>
        <v>16.136642678120332</v>
      </c>
      <c r="AS41" s="200">
        <f t="shared" si="28"/>
        <v>16.620741958463942</v>
      </c>
      <c r="AT41" s="200">
        <f t="shared" si="28"/>
        <v>17.119364217217861</v>
      </c>
      <c r="AU41" s="200">
        <f t="shared" si="28"/>
        <v>17.6329451437344</v>
      </c>
      <c r="AV41" s="200">
        <f t="shared" si="28"/>
        <v>18.16193349804643</v>
      </c>
      <c r="AW41" s="200">
        <f t="shared" si="28"/>
        <v>18.706791502987823</v>
      </c>
      <c r="AX41" s="200">
        <f t="shared" si="28"/>
        <v>19.267995248077458</v>
      </c>
      <c r="AY41" s="200">
        <f t="shared" si="28"/>
        <v>19.846035105519782</v>
      </c>
      <c r="AZ41" s="200">
        <f t="shared" si="28"/>
        <v>20.441416158685371</v>
      </c>
      <c r="BA41" s="200">
        <f t="shared" si="28"/>
        <v>21.054658643445933</v>
      </c>
      <c r="BB41" s="200">
        <f t="shared" si="28"/>
        <v>21.686298402749316</v>
      </c>
      <c r="BC41" s="200">
        <f t="shared" si="28"/>
        <v>22.336887354831791</v>
      </c>
      <c r="BD41" s="200">
        <f t="shared" si="28"/>
        <v>23.006993975476746</v>
      </c>
      <c r="BE41" s="200">
        <f t="shared" si="28"/>
        <v>23.697203794741053</v>
      </c>
      <c r="BF41" s="200">
        <f t="shared" si="28"/>
        <v>24.408119908583288</v>
      </c>
      <c r="BG41" s="200">
        <f t="shared" si="28"/>
        <v>25.140363505840781</v>
      </c>
      <c r="BH41" s="200">
        <f t="shared" si="28"/>
        <v>25.894574411016006</v>
      </c>
      <c r="BI41" s="200">
        <f t="shared" si="28"/>
        <v>26.671411643346485</v>
      </c>
      <c r="BJ41" s="200">
        <f t="shared" si="28"/>
        <v>27.471553992646875</v>
      </c>
      <c r="BK41" s="200">
        <f t="shared" si="28"/>
        <v>28.295700612426288</v>
      </c>
      <c r="BL41" s="200">
        <f t="shared" si="28"/>
        <v>29.144571630799074</v>
      </c>
      <c r="BM41" s="200">
        <f t="shared" si="28"/>
        <v>30.018908779723048</v>
      </c>
      <c r="BN41" s="200">
        <f t="shared" si="28"/>
        <v>30.919476043114738</v>
      </c>
      <c r="BO41" s="200">
        <f t="shared" si="28"/>
        <v>31.847060324408183</v>
      </c>
      <c r="BP41" s="200">
        <f t="shared" si="28"/>
        <v>32.802472134140423</v>
      </c>
      <c r="BQ41" s="200">
        <f t="shared" si="28"/>
        <v>33.786546298164652</v>
      </c>
    </row>
    <row r="42" spans="5:69" ht="16" customHeight="1">
      <c r="E42" s="326"/>
      <c r="F42" s="328"/>
      <c r="G42" s="324"/>
      <c r="H42" s="325"/>
      <c r="I42" s="226" t="s">
        <v>322</v>
      </c>
      <c r="J42" s="200">
        <f>J41/J264</f>
        <v>0.18287107589149651</v>
      </c>
      <c r="K42" s="200">
        <f>K41/K264</f>
        <v>0.18466392957670727</v>
      </c>
      <c r="L42" s="200">
        <f t="shared" ref="L42:BQ42" si="29">L41/L264</f>
        <v>0.18647436025883188</v>
      </c>
      <c r="M42" s="200">
        <f t="shared" si="29"/>
        <v>0.18830254026136944</v>
      </c>
      <c r="N42" s="200">
        <f t="shared" si="29"/>
        <v>0.19014864359726522</v>
      </c>
      <c r="O42" s="200">
        <f t="shared" si="29"/>
        <v>0.19201284598547366</v>
      </c>
      <c r="P42" s="200">
        <f t="shared" si="29"/>
        <v>0.19389532486768421</v>
      </c>
      <c r="Q42" s="200">
        <f t="shared" si="29"/>
        <v>0.19579625942521059</v>
      </c>
      <c r="R42" s="200">
        <f t="shared" si="29"/>
        <v>0.19771583059604594</v>
      </c>
      <c r="S42" s="200">
        <f t="shared" si="29"/>
        <v>0.19965422109208564</v>
      </c>
      <c r="T42" s="200">
        <f t="shared" si="29"/>
        <v>0.20161161541651784</v>
      </c>
      <c r="U42" s="200">
        <f t="shared" si="29"/>
        <v>0.20358819988138563</v>
      </c>
      <c r="V42" s="200">
        <f t="shared" si="29"/>
        <v>0.20558416262532081</v>
      </c>
      <c r="W42" s="200">
        <f t="shared" si="29"/>
        <v>0.20759969363145145</v>
      </c>
      <c r="X42" s="200">
        <f t="shared" si="29"/>
        <v>0.2096349847454852</v>
      </c>
      <c r="Y42" s="200">
        <f t="shared" si="29"/>
        <v>0.21169022969397044</v>
      </c>
      <c r="Z42" s="200">
        <f t="shared" si="29"/>
        <v>0.21376562410273484</v>
      </c>
      <c r="AA42" s="200">
        <f t="shared" si="29"/>
        <v>0.21586136551550675</v>
      </c>
      <c r="AB42" s="200">
        <f t="shared" si="29"/>
        <v>0.21797765341271763</v>
      </c>
      <c r="AC42" s="200">
        <f t="shared" si="29"/>
        <v>0.22011468923048935</v>
      </c>
      <c r="AD42" s="200">
        <f t="shared" si="29"/>
        <v>0.22227267637980785</v>
      </c>
      <c r="AE42" s="200">
        <f t="shared" si="29"/>
        <v>0.22445182026588439</v>
      </c>
      <c r="AF42" s="200">
        <f t="shared" si="29"/>
        <v>0.22665232830770676</v>
      </c>
      <c r="AG42" s="200">
        <f t="shared" si="29"/>
        <v>0.22887440995778238</v>
      </c>
      <c r="AH42" s="200">
        <f t="shared" si="29"/>
        <v>0.23111827672207438</v>
      </c>
      <c r="AI42" s="200">
        <f t="shared" si="29"/>
        <v>0.23338414218013392</v>
      </c>
      <c r="AJ42" s="200">
        <f t="shared" si="29"/>
        <v>0.23567222200542937</v>
      </c>
      <c r="AK42" s="200">
        <f t="shared" si="29"/>
        <v>0.23798273398587474</v>
      </c>
      <c r="AL42" s="200">
        <f t="shared" si="29"/>
        <v>0.24031589804455977</v>
      </c>
      <c r="AM42" s="200">
        <f t="shared" si="29"/>
        <v>0.2426719362606829</v>
      </c>
      <c r="AN42" s="200">
        <f t="shared" si="29"/>
        <v>0.24505107289068964</v>
      </c>
      <c r="AO42" s="200">
        <f t="shared" si="29"/>
        <v>0.24745353438961801</v>
      </c>
      <c r="AP42" s="200">
        <f t="shared" si="29"/>
        <v>0.2498795494326535</v>
      </c>
      <c r="AQ42" s="200">
        <f t="shared" si="29"/>
        <v>0.25232934893689518</v>
      </c>
      <c r="AR42" s="200">
        <f t="shared" si="29"/>
        <v>0.25480316608333531</v>
      </c>
      <c r="AS42" s="200">
        <f t="shared" si="29"/>
        <v>0.25730123633905427</v>
      </c>
      <c r="AT42" s="200">
        <f t="shared" si="29"/>
        <v>0.2598237974796333</v>
      </c>
      <c r="AU42" s="200">
        <f t="shared" si="29"/>
        <v>0.26237108961178662</v>
      </c>
      <c r="AV42" s="200">
        <f t="shared" si="29"/>
        <v>0.26494335519621587</v>
      </c>
      <c r="AW42" s="200">
        <f t="shared" si="29"/>
        <v>0.26754083907068854</v>
      </c>
      <c r="AX42" s="200">
        <f t="shared" si="29"/>
        <v>0.27016378847334238</v>
      </c>
      <c r="AY42" s="200">
        <f t="shared" si="29"/>
        <v>0.27281245306621826</v>
      </c>
      <c r="AZ42" s="200">
        <f t="shared" si="29"/>
        <v>0.27548708495902419</v>
      </c>
      <c r="BA42" s="200">
        <f t="shared" si="29"/>
        <v>0.2781879387331323</v>
      </c>
      <c r="BB42" s="200">
        <f t="shared" si="29"/>
        <v>0.28091527146581013</v>
      </c>
      <c r="BC42" s="200">
        <f t="shared" si="29"/>
        <v>0.28366934275469063</v>
      </c>
      <c r="BD42" s="200">
        <f t="shared" si="29"/>
        <v>0.28645041474248167</v>
      </c>
      <c r="BE42" s="200">
        <f t="shared" si="29"/>
        <v>0.28925875214191782</v>
      </c>
      <c r="BF42" s="200">
        <f t="shared" si="29"/>
        <v>0.29209462226095628</v>
      </c>
      <c r="BG42" s="200">
        <f t="shared" si="29"/>
        <v>0.29495829502822046</v>
      </c>
      <c r="BH42" s="200">
        <f t="shared" si="29"/>
        <v>0.29785004301869322</v>
      </c>
      <c r="BI42" s="200">
        <f t="shared" si="29"/>
        <v>0.3007701414796608</v>
      </c>
      <c r="BJ42" s="200">
        <f t="shared" si="29"/>
        <v>0.30371886835691236</v>
      </c>
      <c r="BK42" s="200">
        <f t="shared" si="29"/>
        <v>0.30669650432119588</v>
      </c>
      <c r="BL42" s="200">
        <f t="shared" si="29"/>
        <v>0.30970333279493306</v>
      </c>
      <c r="BM42" s="200">
        <f t="shared" si="29"/>
        <v>0.31273963997919707</v>
      </c>
      <c r="BN42" s="200">
        <f t="shared" si="29"/>
        <v>0.31580571488095388</v>
      </c>
      <c r="BO42" s="200">
        <f t="shared" si="29"/>
        <v>0.31890184934057109</v>
      </c>
      <c r="BP42" s="200">
        <f t="shared" si="29"/>
        <v>0.3220283380595963</v>
      </c>
      <c r="BQ42" s="200">
        <f t="shared" si="29"/>
        <v>0.32518547862880814</v>
      </c>
    </row>
    <row r="43" spans="5:69" ht="16" customHeight="1">
      <c r="E43" s="326"/>
      <c r="F43" s="328"/>
      <c r="G43" s="324"/>
      <c r="H43" s="325"/>
      <c r="I43" s="226" t="s">
        <v>299</v>
      </c>
      <c r="J43" s="200">
        <v>0</v>
      </c>
      <c r="K43" s="200">
        <f t="shared" ref="K43:BQ43" si="30">J45*$B$6</f>
        <v>7.3148430356598612E-2</v>
      </c>
      <c r="L43" s="200">
        <f t="shared" si="30"/>
        <v>0.11043978700898222</v>
      </c>
      <c r="M43" s="200">
        <f t="shared" si="30"/>
        <v>0.12980963760802386</v>
      </c>
      <c r="N43" s="200">
        <f t="shared" si="30"/>
        <v>0.14022583490855969</v>
      </c>
      <c r="O43" s="200">
        <f t="shared" si="30"/>
        <v>0.14617237489318594</v>
      </c>
      <c r="P43" s="200">
        <f t="shared" si="30"/>
        <v>0.14989132584078244</v>
      </c>
      <c r="Q43" s="200">
        <f t="shared" si="30"/>
        <v>0.1525037928674649</v>
      </c>
      <c r="R43" s="200">
        <f t="shared" si="30"/>
        <v>0.15457040020381668</v>
      </c>
      <c r="S43" s="200">
        <f t="shared" si="30"/>
        <v>0.15637153234032675</v>
      </c>
      <c r="T43" s="200">
        <f t="shared" si="30"/>
        <v>0.15804745460699765</v>
      </c>
      <c r="U43" s="200">
        <f t="shared" si="30"/>
        <v>0.15966837347010598</v>
      </c>
      <c r="V43" s="200">
        <f t="shared" si="30"/>
        <v>0.16126946668760725</v>
      </c>
      <c r="W43" s="200">
        <f t="shared" si="30"/>
        <v>0.16286839839393197</v>
      </c>
      <c r="X43" s="200">
        <f t="shared" si="30"/>
        <v>0.16447407664954661</v>
      </c>
      <c r="Y43" s="200">
        <f t="shared" si="30"/>
        <v>0.16609103222296739</v>
      </c>
      <c r="Z43" s="200">
        <f t="shared" si="30"/>
        <v>0.16772160798907187</v>
      </c>
      <c r="AA43" s="200">
        <f t="shared" si="30"/>
        <v>0.16936705363562987</v>
      </c>
      <c r="AB43" s="200">
        <f t="shared" si="30"/>
        <v>0.17102807302401765</v>
      </c>
      <c r="AC43" s="200">
        <f t="shared" si="30"/>
        <v>0.17270509787709587</v>
      </c>
      <c r="AD43" s="200">
        <f t="shared" si="30"/>
        <v>0.1743984246307437</v>
      </c>
      <c r="AE43" s="200">
        <f t="shared" si="30"/>
        <v>0.17610828286729502</v>
      </c>
      <c r="AF43" s="200">
        <f t="shared" si="30"/>
        <v>0.17783486954000127</v>
      </c>
      <c r="AG43" s="200">
        <f t="shared" si="30"/>
        <v>0.17957836609308334</v>
      </c>
      <c r="AH43" s="200">
        <f t="shared" si="30"/>
        <v>0.18133894702965464</v>
      </c>
      <c r="AI43" s="200">
        <f t="shared" si="30"/>
        <v>0.18311678420365707</v>
      </c>
      <c r="AJ43" s="200">
        <f t="shared" si="30"/>
        <v>0.18491204897388214</v>
      </c>
      <c r="AK43" s="200">
        <f t="shared" si="30"/>
        <v>0.18672491328911281</v>
      </c>
      <c r="AL43" s="200">
        <f t="shared" si="30"/>
        <v>0.18855555023890633</v>
      </c>
      <c r="AM43" s="200">
        <f t="shared" si="30"/>
        <v>0.1904041343372771</v>
      </c>
      <c r="AN43" s="200">
        <f t="shared" si="30"/>
        <v>0.19227084167291172</v>
      </c>
      <c r="AO43" s="200">
        <f t="shared" si="30"/>
        <v>0.19415584999273172</v>
      </c>
      <c r="AP43" s="200">
        <f t="shared" si="30"/>
        <v>0.19605933875221307</v>
      </c>
      <c r="AQ43" s="200">
        <f t="shared" si="30"/>
        <v>0.19798148914916797</v>
      </c>
      <c r="AR43" s="200">
        <f t="shared" si="30"/>
        <v>0.19992248414934208</v>
      </c>
      <c r="AS43" s="200">
        <f t="shared" si="30"/>
        <v>0.20188250850800515</v>
      </c>
      <c r="AT43" s="200">
        <f t="shared" si="30"/>
        <v>0.20386174878962429</v>
      </c>
      <c r="AU43" s="200">
        <f t="shared" si="30"/>
        <v>0.20586039338666551</v>
      </c>
      <c r="AV43" s="200">
        <f t="shared" si="30"/>
        <v>0.20787863253804742</v>
      </c>
      <c r="AW43" s="200">
        <f t="shared" si="30"/>
        <v>0.20991665834751005</v>
      </c>
      <c r="AX43" s="200">
        <f t="shared" si="30"/>
        <v>0.21197466480203042</v>
      </c>
      <c r="AY43" s="200">
        <f t="shared" si="30"/>
        <v>0.21405284779035219</v>
      </c>
      <c r="AZ43" s="200">
        <f t="shared" si="30"/>
        <v>0.21615140512166342</v>
      </c>
      <c r="BA43" s="200">
        <f t="shared" si="30"/>
        <v>0.2182705365444414</v>
      </c>
      <c r="BB43" s="200">
        <f t="shared" si="30"/>
        <v>0.22041044376547361</v>
      </c>
      <c r="BC43" s="200">
        <f t="shared" si="30"/>
        <v>0.22257133046906086</v>
      </c>
      <c r="BD43" s="200">
        <f t="shared" si="30"/>
        <v>0.22475340233640667</v>
      </c>
      <c r="BE43" s="200">
        <f t="shared" si="30"/>
        <v>0.22695686706519602</v>
      </c>
      <c r="BF43" s="200">
        <f t="shared" si="30"/>
        <v>0.22918193438936518</v>
      </c>
      <c r="BG43" s="200">
        <f t="shared" si="30"/>
        <v>0.2314288160990651</v>
      </c>
      <c r="BH43" s="200">
        <f t="shared" si="30"/>
        <v>0.23369772606082073</v>
      </c>
      <c r="BI43" s="200">
        <f t="shared" si="30"/>
        <v>0.23598888023788767</v>
      </c>
      <c r="BJ43" s="200">
        <f t="shared" si="30"/>
        <v>0.23830249671080816</v>
      </c>
      <c r="BK43" s="200">
        <f t="shared" si="30"/>
        <v>0.24063879569816904</v>
      </c>
      <c r="BL43" s="200">
        <f t="shared" si="30"/>
        <v>0.24299799957756285</v>
      </c>
      <c r="BM43" s="200">
        <f t="shared" si="30"/>
        <v>0.24538033290675465</v>
      </c>
      <c r="BN43" s="200">
        <f t="shared" si="30"/>
        <v>0.24778602244505615</v>
      </c>
      <c r="BO43" s="200">
        <f t="shared" si="30"/>
        <v>0.25021529717490959</v>
      </c>
      <c r="BP43" s="200">
        <f t="shared" si="30"/>
        <v>0.25266838832368327</v>
      </c>
      <c r="BQ43" s="200">
        <f t="shared" si="30"/>
        <v>0.25514552938568019</v>
      </c>
    </row>
    <row r="44" spans="5:69" ht="16" customHeight="1">
      <c r="E44" s="326"/>
      <c r="F44" s="328"/>
      <c r="G44" s="324"/>
      <c r="H44" s="325"/>
      <c r="I44" s="227" t="s">
        <v>301</v>
      </c>
      <c r="J44" s="200">
        <v>0</v>
      </c>
      <c r="K44" s="200">
        <f t="shared" ref="K44:BQ44" si="31">J45*$B$7</f>
        <v>1.8287107589149653E-2</v>
      </c>
      <c r="L44" s="200">
        <f t="shared" si="31"/>
        <v>2.7609946752245554E-2</v>
      </c>
      <c r="M44" s="200">
        <f t="shared" si="31"/>
        <v>3.2452409402005965E-2</v>
      </c>
      <c r="N44" s="200">
        <f t="shared" si="31"/>
        <v>3.5056458727139923E-2</v>
      </c>
      <c r="O44" s="200">
        <f t="shared" si="31"/>
        <v>3.6543093723296484E-2</v>
      </c>
      <c r="P44" s="200">
        <f t="shared" si="31"/>
        <v>3.7472831460195609E-2</v>
      </c>
      <c r="Q44" s="200">
        <f t="shared" si="31"/>
        <v>3.8125948216866226E-2</v>
      </c>
      <c r="R44" s="200">
        <f t="shared" si="31"/>
        <v>3.8642600050954171E-2</v>
      </c>
      <c r="S44" s="200">
        <f t="shared" si="31"/>
        <v>3.9092883085081687E-2</v>
      </c>
      <c r="T44" s="200">
        <f t="shared" si="31"/>
        <v>3.9511863651749413E-2</v>
      </c>
      <c r="U44" s="200">
        <f t="shared" si="31"/>
        <v>3.9917093367526496E-2</v>
      </c>
      <c r="V44" s="200">
        <f t="shared" si="31"/>
        <v>4.0317366671901812E-2</v>
      </c>
      <c r="W44" s="200">
        <f t="shared" si="31"/>
        <v>4.0717099598482992E-2</v>
      </c>
      <c r="X44" s="200">
        <f t="shared" si="31"/>
        <v>4.1118519162386652E-2</v>
      </c>
      <c r="Y44" s="200">
        <f t="shared" si="31"/>
        <v>4.1522758055741849E-2</v>
      </c>
      <c r="Z44" s="200">
        <f t="shared" si="31"/>
        <v>4.1930401997267969E-2</v>
      </c>
      <c r="AA44" s="200">
        <f t="shared" si="31"/>
        <v>4.2341763408907468E-2</v>
      </c>
      <c r="AB44" s="200">
        <f t="shared" si="31"/>
        <v>4.2757018256004413E-2</v>
      </c>
      <c r="AC44" s="200">
        <f t="shared" si="31"/>
        <v>4.3176274469273968E-2</v>
      </c>
      <c r="AD44" s="200">
        <f t="shared" si="31"/>
        <v>4.3599606157685926E-2</v>
      </c>
      <c r="AE44" s="200">
        <f t="shared" si="31"/>
        <v>4.4027070716823755E-2</v>
      </c>
      <c r="AF44" s="200">
        <f t="shared" si="31"/>
        <v>4.4458717385000318E-2</v>
      </c>
      <c r="AG44" s="200">
        <f t="shared" si="31"/>
        <v>4.4894591523270834E-2</v>
      </c>
      <c r="AH44" s="200">
        <f t="shared" si="31"/>
        <v>4.533473675741366E-2</v>
      </c>
      <c r="AI44" s="200">
        <f t="shared" si="31"/>
        <v>4.5779196050914267E-2</v>
      </c>
      <c r="AJ44" s="200">
        <f t="shared" si="31"/>
        <v>4.6228012243470534E-2</v>
      </c>
      <c r="AK44" s="200">
        <f t="shared" si="31"/>
        <v>4.6681228322278202E-2</v>
      </c>
      <c r="AL44" s="200">
        <f t="shared" si="31"/>
        <v>4.7138887559726582E-2</v>
      </c>
      <c r="AM44" s="200">
        <f t="shared" si="31"/>
        <v>4.7601033584319274E-2</v>
      </c>
      <c r="AN44" s="200">
        <f t="shared" si="31"/>
        <v>4.8067710418227931E-2</v>
      </c>
      <c r="AO44" s="200">
        <f t="shared" si="31"/>
        <v>4.853896249818293E-2</v>
      </c>
      <c r="AP44" s="200">
        <f t="shared" si="31"/>
        <v>4.9014834688053267E-2</v>
      </c>
      <c r="AQ44" s="200">
        <f t="shared" si="31"/>
        <v>4.9495372287291992E-2</v>
      </c>
      <c r="AR44" s="200">
        <f t="shared" si="31"/>
        <v>4.9980621037335519E-2</v>
      </c>
      <c r="AS44" s="200">
        <f t="shared" si="31"/>
        <v>5.0470627127001289E-2</v>
      </c>
      <c r="AT44" s="200">
        <f t="shared" si="31"/>
        <v>5.0965437197406073E-2</v>
      </c>
      <c r="AU44" s="200">
        <f t="shared" si="31"/>
        <v>5.1465098346666377E-2</v>
      </c>
      <c r="AV44" s="200">
        <f t="shared" si="31"/>
        <v>5.1969658134511855E-2</v>
      </c>
      <c r="AW44" s="200">
        <f t="shared" si="31"/>
        <v>5.2479164586877514E-2</v>
      </c>
      <c r="AX44" s="200">
        <f t="shared" si="31"/>
        <v>5.2993666200507605E-2</v>
      </c>
      <c r="AY44" s="200">
        <f t="shared" si="31"/>
        <v>5.3513211947588048E-2</v>
      </c>
      <c r="AZ44" s="200">
        <f t="shared" si="31"/>
        <v>5.4037851280415855E-2</v>
      </c>
      <c r="BA44" s="200">
        <f t="shared" si="31"/>
        <v>5.4567634136110349E-2</v>
      </c>
      <c r="BB44" s="200">
        <f t="shared" si="31"/>
        <v>5.5102610941368403E-2</v>
      </c>
      <c r="BC44" s="200">
        <f t="shared" si="31"/>
        <v>5.5642832617265214E-2</v>
      </c>
      <c r="BD44" s="200">
        <f t="shared" si="31"/>
        <v>5.6188350584101668E-2</v>
      </c>
      <c r="BE44" s="200">
        <f t="shared" si="31"/>
        <v>5.6739216766299005E-2</v>
      </c>
      <c r="BF44" s="200">
        <f t="shared" si="31"/>
        <v>5.7295483597341296E-2</v>
      </c>
      <c r="BG44" s="200">
        <f t="shared" si="31"/>
        <v>5.7857204024766275E-2</v>
      </c>
      <c r="BH44" s="200">
        <f t="shared" si="31"/>
        <v>5.8424431515205183E-2</v>
      </c>
      <c r="BI44" s="200">
        <f t="shared" si="31"/>
        <v>5.8997220059471916E-2</v>
      </c>
      <c r="BJ44" s="200">
        <f t="shared" si="31"/>
        <v>5.9575624177702041E-2</v>
      </c>
      <c r="BK44" s="200">
        <f t="shared" si="31"/>
        <v>6.015969892454226E-2</v>
      </c>
      <c r="BL44" s="200">
        <f t="shared" si="31"/>
        <v>6.0749499894390713E-2</v>
      </c>
      <c r="BM44" s="200">
        <f t="shared" si="31"/>
        <v>6.1345083226688663E-2</v>
      </c>
      <c r="BN44" s="200">
        <f t="shared" si="31"/>
        <v>6.1946505611264038E-2</v>
      </c>
      <c r="BO44" s="200">
        <f t="shared" si="31"/>
        <v>6.2553824293727397E-2</v>
      </c>
      <c r="BP44" s="200">
        <f t="shared" si="31"/>
        <v>6.3167097080920817E-2</v>
      </c>
      <c r="BQ44" s="200">
        <f t="shared" si="31"/>
        <v>6.3786382346420048E-2</v>
      </c>
    </row>
    <row r="45" spans="5:69" ht="16" customHeight="1">
      <c r="E45" s="326"/>
      <c r="F45" s="328"/>
      <c r="G45" s="324"/>
      <c r="H45" s="325"/>
      <c r="I45" s="226" t="s">
        <v>295</v>
      </c>
      <c r="J45" s="200">
        <f>J42+J43+J44</f>
        <v>0.18287107589149651</v>
      </c>
      <c r="K45" s="200">
        <f>K42+K43+K44</f>
        <v>0.27609946752245551</v>
      </c>
      <c r="L45" s="200">
        <f t="shared" ref="L45:BQ45" si="32">L42+L43+L44</f>
        <v>0.32452409402005961</v>
      </c>
      <c r="M45" s="200">
        <f t="shared" si="32"/>
        <v>0.35056458727139922</v>
      </c>
      <c r="N45" s="200">
        <f t="shared" si="32"/>
        <v>0.36543093723296483</v>
      </c>
      <c r="O45" s="200">
        <f t="shared" si="32"/>
        <v>0.3747283146019561</v>
      </c>
      <c r="P45" s="200">
        <f t="shared" si="32"/>
        <v>0.38125948216866223</v>
      </c>
      <c r="Q45" s="200">
        <f t="shared" si="32"/>
        <v>0.38642600050954168</v>
      </c>
      <c r="R45" s="200">
        <f t="shared" si="32"/>
        <v>0.39092883085081681</v>
      </c>
      <c r="S45" s="200">
        <f t="shared" si="32"/>
        <v>0.39511863651749407</v>
      </c>
      <c r="T45" s="200">
        <f t="shared" si="32"/>
        <v>0.39917093367526491</v>
      </c>
      <c r="U45" s="200">
        <f t="shared" si="32"/>
        <v>0.40317366671901811</v>
      </c>
      <c r="V45" s="200">
        <f t="shared" si="32"/>
        <v>0.40717099598482992</v>
      </c>
      <c r="W45" s="200">
        <f t="shared" si="32"/>
        <v>0.41118519162386646</v>
      </c>
      <c r="X45" s="200">
        <f t="shared" si="32"/>
        <v>0.41522758055741849</v>
      </c>
      <c r="Y45" s="200">
        <f t="shared" si="32"/>
        <v>0.41930401997267969</v>
      </c>
      <c r="Z45" s="200">
        <f t="shared" si="32"/>
        <v>0.42341763408907462</v>
      </c>
      <c r="AA45" s="200">
        <f t="shared" si="32"/>
        <v>0.42757018256004409</v>
      </c>
      <c r="AB45" s="200">
        <f t="shared" si="32"/>
        <v>0.43176274469273968</v>
      </c>
      <c r="AC45" s="200">
        <f t="shared" si="32"/>
        <v>0.43599606157685922</v>
      </c>
      <c r="AD45" s="200">
        <f t="shared" si="32"/>
        <v>0.44027070716823752</v>
      </c>
      <c r="AE45" s="200">
        <f t="shared" si="32"/>
        <v>0.44458717385000318</v>
      </c>
      <c r="AF45" s="200">
        <f t="shared" si="32"/>
        <v>0.44894591523270833</v>
      </c>
      <c r="AG45" s="200">
        <f t="shared" si="32"/>
        <v>0.45334736757413657</v>
      </c>
      <c r="AH45" s="200">
        <f t="shared" si="32"/>
        <v>0.45779196050914267</v>
      </c>
      <c r="AI45" s="200">
        <f t="shared" si="32"/>
        <v>0.46228012243470529</v>
      </c>
      <c r="AJ45" s="200">
        <f t="shared" si="32"/>
        <v>0.46681228322278201</v>
      </c>
      <c r="AK45" s="200">
        <f t="shared" si="32"/>
        <v>0.47138887559726578</v>
      </c>
      <c r="AL45" s="200">
        <f t="shared" si="32"/>
        <v>0.47601033584319269</v>
      </c>
      <c r="AM45" s="200">
        <f t="shared" si="32"/>
        <v>0.48067710418227927</v>
      </c>
      <c r="AN45" s="200">
        <f t="shared" si="32"/>
        <v>0.4853896249818293</v>
      </c>
      <c r="AO45" s="200">
        <f t="shared" si="32"/>
        <v>0.49014834688053266</v>
      </c>
      <c r="AP45" s="200">
        <f t="shared" si="32"/>
        <v>0.49495372287291989</v>
      </c>
      <c r="AQ45" s="200">
        <f t="shared" si="32"/>
        <v>0.49980621037335515</v>
      </c>
      <c r="AR45" s="200">
        <f t="shared" si="32"/>
        <v>0.50470627127001289</v>
      </c>
      <c r="AS45" s="200">
        <f t="shared" si="32"/>
        <v>0.50965437197406072</v>
      </c>
      <c r="AT45" s="200">
        <f t="shared" si="32"/>
        <v>0.51465098346666371</v>
      </c>
      <c r="AU45" s="200">
        <f t="shared" si="32"/>
        <v>0.51969658134511854</v>
      </c>
      <c r="AV45" s="200">
        <f t="shared" si="32"/>
        <v>0.52479164586877514</v>
      </c>
      <c r="AW45" s="200">
        <f t="shared" si="32"/>
        <v>0.52993666200507605</v>
      </c>
      <c r="AX45" s="200">
        <f t="shared" si="32"/>
        <v>0.53513211947588046</v>
      </c>
      <c r="AY45" s="200">
        <f t="shared" si="32"/>
        <v>0.5403785128041585</v>
      </c>
      <c r="AZ45" s="200">
        <f t="shared" si="32"/>
        <v>0.54567634136110343</v>
      </c>
      <c r="BA45" s="200">
        <f t="shared" si="32"/>
        <v>0.55102610941368402</v>
      </c>
      <c r="BB45" s="200">
        <f t="shared" si="32"/>
        <v>0.55642832617265214</v>
      </c>
      <c r="BC45" s="200">
        <f t="shared" si="32"/>
        <v>0.56188350584101665</v>
      </c>
      <c r="BD45" s="200">
        <f t="shared" si="32"/>
        <v>0.56739216766299005</v>
      </c>
      <c r="BE45" s="200">
        <f t="shared" si="32"/>
        <v>0.5729548359734129</v>
      </c>
      <c r="BF45" s="200">
        <f t="shared" si="32"/>
        <v>0.57857204024766273</v>
      </c>
      <c r="BG45" s="200">
        <f t="shared" si="32"/>
        <v>0.58424431515205177</v>
      </c>
      <c r="BH45" s="200">
        <f t="shared" si="32"/>
        <v>0.58997220059471911</v>
      </c>
      <c r="BI45" s="200">
        <f t="shared" si="32"/>
        <v>0.59575624177702036</v>
      </c>
      <c r="BJ45" s="200">
        <f t="shared" si="32"/>
        <v>0.6015969892454226</v>
      </c>
      <c r="BK45" s="200">
        <f t="shared" si="32"/>
        <v>0.60749499894390713</v>
      </c>
      <c r="BL45" s="200">
        <f t="shared" si="32"/>
        <v>0.61345083226688657</v>
      </c>
      <c r="BM45" s="200">
        <f t="shared" si="32"/>
        <v>0.61946505611264036</v>
      </c>
      <c r="BN45" s="200">
        <f t="shared" si="32"/>
        <v>0.625538242937274</v>
      </c>
      <c r="BO45" s="200">
        <f t="shared" si="32"/>
        <v>0.63167097080920809</v>
      </c>
      <c r="BP45" s="200">
        <f t="shared" si="32"/>
        <v>0.63786382346420045</v>
      </c>
      <c r="BQ45" s="200">
        <f t="shared" si="32"/>
        <v>0.64411739036090843</v>
      </c>
    </row>
    <row r="46" spans="5:69" ht="16" customHeight="1">
      <c r="E46" s="326"/>
      <c r="F46" s="328"/>
      <c r="G46" s="324"/>
      <c r="H46" s="325"/>
      <c r="I46" s="226" t="s">
        <v>326</v>
      </c>
      <c r="J46" s="219">
        <f>Variables!$J$22</f>
        <v>19000</v>
      </c>
      <c r="K46" s="219">
        <f>Variables!$J$22</f>
        <v>19000</v>
      </c>
      <c r="L46" s="219">
        <f>Variables!$J$22</f>
        <v>19000</v>
      </c>
      <c r="M46" s="219">
        <f>Variables!$J$22</f>
        <v>19000</v>
      </c>
      <c r="N46" s="219">
        <f>Variables!$J$22</f>
        <v>19000</v>
      </c>
      <c r="O46" s="219">
        <f>Variables!$J$22</f>
        <v>19000</v>
      </c>
      <c r="P46" s="219">
        <f>Variables!$J$22</f>
        <v>19000</v>
      </c>
      <c r="Q46" s="219">
        <f>Variables!$J$22</f>
        <v>19000</v>
      </c>
      <c r="R46" s="219">
        <f>Variables!$J$22</f>
        <v>19000</v>
      </c>
      <c r="S46" s="219">
        <f>Variables!$J$22</f>
        <v>19000</v>
      </c>
      <c r="T46" s="219">
        <f>Variables!$J$22</f>
        <v>19000</v>
      </c>
      <c r="U46" s="219">
        <f>Variables!$J$22</f>
        <v>19000</v>
      </c>
      <c r="V46" s="219">
        <f>Variables!$J$22</f>
        <v>19000</v>
      </c>
      <c r="W46" s="219">
        <f>Variables!$J$22</f>
        <v>19000</v>
      </c>
      <c r="X46" s="219">
        <f>Variables!$J$22</f>
        <v>19000</v>
      </c>
      <c r="Y46" s="219">
        <f>Variables!$J$22</f>
        <v>19000</v>
      </c>
      <c r="Z46" s="219">
        <f>Variables!$J$22</f>
        <v>19000</v>
      </c>
      <c r="AA46" s="219">
        <f>Variables!$J$22</f>
        <v>19000</v>
      </c>
      <c r="AB46" s="219">
        <f>Variables!$J$22</f>
        <v>19000</v>
      </c>
      <c r="AC46" s="219">
        <f>Variables!$J$22</f>
        <v>19000</v>
      </c>
      <c r="AD46" s="219">
        <f>Variables!$J$22</f>
        <v>19000</v>
      </c>
      <c r="AE46" s="219">
        <f>Variables!$J$22</f>
        <v>19000</v>
      </c>
      <c r="AF46" s="219">
        <f>Variables!$J$22</f>
        <v>19000</v>
      </c>
      <c r="AG46" s="219">
        <f>Variables!$J$22</f>
        <v>19000</v>
      </c>
      <c r="AH46" s="219">
        <f>Variables!$J$22</f>
        <v>19000</v>
      </c>
      <c r="AI46" s="219">
        <f>Variables!$J$22</f>
        <v>19000</v>
      </c>
      <c r="AJ46" s="219">
        <f>Variables!$J$22</f>
        <v>19000</v>
      </c>
      <c r="AK46" s="219">
        <f>Variables!$J$22</f>
        <v>19000</v>
      </c>
      <c r="AL46" s="219">
        <f>Variables!$J$22</f>
        <v>19000</v>
      </c>
      <c r="AM46" s="219">
        <f>Variables!$J$22</f>
        <v>19000</v>
      </c>
      <c r="AN46" s="219">
        <f>Variables!$J$22</f>
        <v>19000</v>
      </c>
      <c r="AO46" s="219">
        <f>Variables!$J$22</f>
        <v>19000</v>
      </c>
      <c r="AP46" s="219">
        <f>Variables!$J$22</f>
        <v>19000</v>
      </c>
      <c r="AQ46" s="219">
        <f>Variables!$J$22</f>
        <v>19000</v>
      </c>
      <c r="AR46" s="219">
        <f>Variables!$J$22</f>
        <v>19000</v>
      </c>
      <c r="AS46" s="219">
        <f>Variables!$J$22</f>
        <v>19000</v>
      </c>
      <c r="AT46" s="219">
        <f>Variables!$J$22</f>
        <v>19000</v>
      </c>
      <c r="AU46" s="219">
        <f>Variables!$J$22</f>
        <v>19000</v>
      </c>
      <c r="AV46" s="219">
        <f>Variables!$J$22</f>
        <v>19000</v>
      </c>
      <c r="AW46" s="219">
        <f>Variables!$J$22</f>
        <v>19000</v>
      </c>
      <c r="AX46" s="219">
        <f>Variables!$J$22</f>
        <v>19000</v>
      </c>
      <c r="AY46" s="219">
        <f>Variables!$J$22</f>
        <v>19000</v>
      </c>
      <c r="AZ46" s="219">
        <f>Variables!$J$22</f>
        <v>19000</v>
      </c>
      <c r="BA46" s="219">
        <f>Variables!$J$22</f>
        <v>19000</v>
      </c>
      <c r="BB46" s="219">
        <f>Variables!$J$22</f>
        <v>19000</v>
      </c>
      <c r="BC46" s="219">
        <f>Variables!$J$22</f>
        <v>19000</v>
      </c>
      <c r="BD46" s="219">
        <f>Variables!$J$22</f>
        <v>19000</v>
      </c>
      <c r="BE46" s="219">
        <f>Variables!$J$22</f>
        <v>19000</v>
      </c>
      <c r="BF46" s="219">
        <f>Variables!$J$22</f>
        <v>19000</v>
      </c>
      <c r="BG46" s="219">
        <f>Variables!$J$22</f>
        <v>19000</v>
      </c>
      <c r="BH46" s="219">
        <f>Variables!$J$22</f>
        <v>19000</v>
      </c>
      <c r="BI46" s="219">
        <f>Variables!$J$22</f>
        <v>19000</v>
      </c>
      <c r="BJ46" s="219">
        <f>Variables!$J$22</f>
        <v>19000</v>
      </c>
      <c r="BK46" s="219">
        <f>Variables!$J$22</f>
        <v>19000</v>
      </c>
      <c r="BL46" s="219">
        <f>Variables!$J$22</f>
        <v>19000</v>
      </c>
      <c r="BM46" s="219">
        <f>Variables!$J$22</f>
        <v>19000</v>
      </c>
      <c r="BN46" s="219">
        <f>Variables!$J$22</f>
        <v>19000</v>
      </c>
      <c r="BO46" s="219">
        <f>Variables!$J$22</f>
        <v>19000</v>
      </c>
      <c r="BP46" s="219">
        <f>Variables!$J$22</f>
        <v>19000</v>
      </c>
      <c r="BQ46" s="219">
        <f>Variables!$J$22</f>
        <v>19000</v>
      </c>
    </row>
    <row r="47" spans="5:69" ht="16" customHeight="1">
      <c r="E47" s="326"/>
      <c r="F47" s="328"/>
      <c r="G47" s="324"/>
      <c r="H47" s="325"/>
      <c r="I47" s="226" t="s">
        <v>446</v>
      </c>
      <c r="J47" s="204">
        <f t="shared" ref="J47:BQ47" si="33">J46*$B$9</f>
        <v>3420</v>
      </c>
      <c r="K47" s="204">
        <f t="shared" si="33"/>
        <v>3420</v>
      </c>
      <c r="L47" s="204">
        <f t="shared" si="33"/>
        <v>3420</v>
      </c>
      <c r="M47" s="204">
        <f t="shared" si="33"/>
        <v>3420</v>
      </c>
      <c r="N47" s="204">
        <f t="shared" si="33"/>
        <v>3420</v>
      </c>
      <c r="O47" s="204">
        <f t="shared" si="33"/>
        <v>3420</v>
      </c>
      <c r="P47" s="204">
        <f t="shared" si="33"/>
        <v>3420</v>
      </c>
      <c r="Q47" s="204">
        <f t="shared" si="33"/>
        <v>3420</v>
      </c>
      <c r="R47" s="204">
        <f t="shared" si="33"/>
        <v>3420</v>
      </c>
      <c r="S47" s="204">
        <f t="shared" si="33"/>
        <v>3420</v>
      </c>
      <c r="T47" s="204">
        <f t="shared" si="33"/>
        <v>3420</v>
      </c>
      <c r="U47" s="204">
        <f t="shared" si="33"/>
        <v>3420</v>
      </c>
      <c r="V47" s="204">
        <f t="shared" si="33"/>
        <v>3420</v>
      </c>
      <c r="W47" s="204">
        <f t="shared" si="33"/>
        <v>3420</v>
      </c>
      <c r="X47" s="204">
        <f t="shared" si="33"/>
        <v>3420</v>
      </c>
      <c r="Y47" s="204">
        <f t="shared" si="33"/>
        <v>3420</v>
      </c>
      <c r="Z47" s="204">
        <f t="shared" si="33"/>
        <v>3420</v>
      </c>
      <c r="AA47" s="204">
        <f t="shared" si="33"/>
        <v>3420</v>
      </c>
      <c r="AB47" s="204">
        <f t="shared" si="33"/>
        <v>3420</v>
      </c>
      <c r="AC47" s="204">
        <f t="shared" si="33"/>
        <v>3420</v>
      </c>
      <c r="AD47" s="204">
        <f t="shared" si="33"/>
        <v>3420</v>
      </c>
      <c r="AE47" s="204">
        <f t="shared" si="33"/>
        <v>3420</v>
      </c>
      <c r="AF47" s="204">
        <f t="shared" si="33"/>
        <v>3420</v>
      </c>
      <c r="AG47" s="204">
        <f t="shared" si="33"/>
        <v>3420</v>
      </c>
      <c r="AH47" s="204">
        <f t="shared" si="33"/>
        <v>3420</v>
      </c>
      <c r="AI47" s="204">
        <f t="shared" si="33"/>
        <v>3420</v>
      </c>
      <c r="AJ47" s="204">
        <f t="shared" si="33"/>
        <v>3420</v>
      </c>
      <c r="AK47" s="204">
        <f t="shared" si="33"/>
        <v>3420</v>
      </c>
      <c r="AL47" s="204">
        <f t="shared" si="33"/>
        <v>3420</v>
      </c>
      <c r="AM47" s="204">
        <f t="shared" si="33"/>
        <v>3420</v>
      </c>
      <c r="AN47" s="204">
        <f t="shared" si="33"/>
        <v>3420</v>
      </c>
      <c r="AO47" s="204">
        <f t="shared" si="33"/>
        <v>3420</v>
      </c>
      <c r="AP47" s="204">
        <f t="shared" si="33"/>
        <v>3420</v>
      </c>
      <c r="AQ47" s="204">
        <f t="shared" si="33"/>
        <v>3420</v>
      </c>
      <c r="AR47" s="204">
        <f t="shared" si="33"/>
        <v>3420</v>
      </c>
      <c r="AS47" s="204">
        <f t="shared" si="33"/>
        <v>3420</v>
      </c>
      <c r="AT47" s="204">
        <f t="shared" si="33"/>
        <v>3420</v>
      </c>
      <c r="AU47" s="204">
        <f t="shared" si="33"/>
        <v>3420</v>
      </c>
      <c r="AV47" s="204">
        <f t="shared" si="33"/>
        <v>3420</v>
      </c>
      <c r="AW47" s="204">
        <f t="shared" si="33"/>
        <v>3420</v>
      </c>
      <c r="AX47" s="204">
        <f t="shared" si="33"/>
        <v>3420</v>
      </c>
      <c r="AY47" s="204">
        <f t="shared" si="33"/>
        <v>3420</v>
      </c>
      <c r="AZ47" s="204">
        <f t="shared" si="33"/>
        <v>3420</v>
      </c>
      <c r="BA47" s="204">
        <f t="shared" si="33"/>
        <v>3420</v>
      </c>
      <c r="BB47" s="204">
        <f t="shared" si="33"/>
        <v>3420</v>
      </c>
      <c r="BC47" s="204">
        <f t="shared" si="33"/>
        <v>3420</v>
      </c>
      <c r="BD47" s="204">
        <f t="shared" si="33"/>
        <v>3420</v>
      </c>
      <c r="BE47" s="204">
        <f t="shared" si="33"/>
        <v>3420</v>
      </c>
      <c r="BF47" s="204">
        <f t="shared" si="33"/>
        <v>3420</v>
      </c>
      <c r="BG47" s="204">
        <f t="shared" si="33"/>
        <v>3420</v>
      </c>
      <c r="BH47" s="204">
        <f t="shared" si="33"/>
        <v>3420</v>
      </c>
      <c r="BI47" s="204">
        <f t="shared" si="33"/>
        <v>3420</v>
      </c>
      <c r="BJ47" s="204">
        <f t="shared" si="33"/>
        <v>3420</v>
      </c>
      <c r="BK47" s="204">
        <f t="shared" si="33"/>
        <v>3420</v>
      </c>
      <c r="BL47" s="204">
        <f t="shared" si="33"/>
        <v>3420</v>
      </c>
      <c r="BM47" s="204">
        <f t="shared" si="33"/>
        <v>3420</v>
      </c>
      <c r="BN47" s="204">
        <f t="shared" si="33"/>
        <v>3420</v>
      </c>
      <c r="BO47" s="204">
        <f t="shared" si="33"/>
        <v>3420</v>
      </c>
      <c r="BP47" s="204">
        <f t="shared" si="33"/>
        <v>3420</v>
      </c>
      <c r="BQ47" s="204">
        <f t="shared" si="33"/>
        <v>3420</v>
      </c>
    </row>
    <row r="48" spans="5:69" ht="16" customHeight="1">
      <c r="E48" s="326"/>
      <c r="F48" s="328"/>
      <c r="G48" s="324"/>
      <c r="H48" s="325"/>
      <c r="I48" s="226" t="s">
        <v>346</v>
      </c>
      <c r="J48" s="204">
        <f>J45*J46</f>
        <v>3474.5504419384338</v>
      </c>
      <c r="K48" s="204">
        <f>K45*K46</f>
        <v>5245.8898829266545</v>
      </c>
      <c r="L48" s="204">
        <f t="shared" ref="L48:BQ48" si="34">L45*L46</f>
        <v>6165.9577863811328</v>
      </c>
      <c r="M48" s="204">
        <f t="shared" si="34"/>
        <v>6660.7271581565856</v>
      </c>
      <c r="N48" s="204">
        <f t="shared" si="34"/>
        <v>6943.1878074263313</v>
      </c>
      <c r="O48" s="204">
        <f t="shared" si="34"/>
        <v>7119.837977437166</v>
      </c>
      <c r="P48" s="204">
        <f t="shared" si="34"/>
        <v>7243.9301612045829</v>
      </c>
      <c r="Q48" s="204">
        <f t="shared" si="34"/>
        <v>7342.0940096812919</v>
      </c>
      <c r="R48" s="204">
        <f t="shared" si="34"/>
        <v>7427.6477861655194</v>
      </c>
      <c r="S48" s="204">
        <f t="shared" si="34"/>
        <v>7507.2540938323873</v>
      </c>
      <c r="T48" s="204">
        <f t="shared" si="34"/>
        <v>7584.2477398300334</v>
      </c>
      <c r="U48" s="204">
        <f t="shared" si="34"/>
        <v>7660.2996676613438</v>
      </c>
      <c r="V48" s="204">
        <f t="shared" si="34"/>
        <v>7736.2489237117688</v>
      </c>
      <c r="W48" s="204">
        <f t="shared" si="34"/>
        <v>7812.5186408534628</v>
      </c>
      <c r="X48" s="204">
        <f t="shared" si="34"/>
        <v>7889.3240305909512</v>
      </c>
      <c r="Y48" s="204">
        <f t="shared" si="34"/>
        <v>7966.7763794809143</v>
      </c>
      <c r="Z48" s="204">
        <f t="shared" si="34"/>
        <v>8044.9350476924183</v>
      </c>
      <c r="AA48" s="204">
        <f t="shared" si="34"/>
        <v>8123.833468640838</v>
      </c>
      <c r="AB48" s="204">
        <f t="shared" si="34"/>
        <v>8203.4921491620535</v>
      </c>
      <c r="AC48" s="204">
        <f t="shared" si="34"/>
        <v>8283.9251699603246</v>
      </c>
      <c r="AD48" s="204">
        <f t="shared" si="34"/>
        <v>8365.143436196513</v>
      </c>
      <c r="AE48" s="204">
        <f t="shared" si="34"/>
        <v>8447.1563031500609</v>
      </c>
      <c r="AF48" s="204">
        <f t="shared" si="34"/>
        <v>8529.9723894214585</v>
      </c>
      <c r="AG48" s="204">
        <f t="shared" si="34"/>
        <v>8613.5999839085944</v>
      </c>
      <c r="AH48" s="204">
        <f t="shared" si="34"/>
        <v>8698.0472496737111</v>
      </c>
      <c r="AI48" s="204">
        <f t="shared" si="34"/>
        <v>8783.3223262594001</v>
      </c>
      <c r="AJ48" s="204">
        <f t="shared" si="34"/>
        <v>8869.4333812328587</v>
      </c>
      <c r="AK48" s="204">
        <f t="shared" si="34"/>
        <v>8956.3886363480506</v>
      </c>
      <c r="AL48" s="204">
        <f t="shared" si="34"/>
        <v>9044.1963810206616</v>
      </c>
      <c r="AM48" s="204">
        <f t="shared" si="34"/>
        <v>9132.8649794633056</v>
      </c>
      <c r="AN48" s="204">
        <f t="shared" si="34"/>
        <v>9222.4028746547574</v>
      </c>
      <c r="AO48" s="204">
        <f t="shared" si="34"/>
        <v>9312.8185907301213</v>
      </c>
      <c r="AP48" s="204">
        <f t="shared" si="34"/>
        <v>9404.1207345854782</v>
      </c>
      <c r="AQ48" s="204">
        <f t="shared" si="34"/>
        <v>9496.3179970937472</v>
      </c>
      <c r="AR48" s="204">
        <f t="shared" si="34"/>
        <v>9589.4191541302444</v>
      </c>
      <c r="AS48" s="204">
        <f t="shared" si="34"/>
        <v>9683.4330675071542</v>
      </c>
      <c r="AT48" s="204">
        <f t="shared" si="34"/>
        <v>9778.3686858666097</v>
      </c>
      <c r="AU48" s="204">
        <f t="shared" si="34"/>
        <v>9874.2350455572523</v>
      </c>
      <c r="AV48" s="204">
        <f t="shared" si="34"/>
        <v>9971.0412715067268</v>
      </c>
      <c r="AW48" s="204">
        <f t="shared" si="34"/>
        <v>10068.796578096444</v>
      </c>
      <c r="AX48" s="204">
        <f t="shared" si="34"/>
        <v>10167.510270041728</v>
      </c>
      <c r="AY48" s="204">
        <f t="shared" si="34"/>
        <v>10267.191743279011</v>
      </c>
      <c r="AZ48" s="204">
        <f t="shared" si="34"/>
        <v>10367.850485860965</v>
      </c>
      <c r="BA48" s="204">
        <f t="shared" si="34"/>
        <v>10469.496078859996</v>
      </c>
      <c r="BB48" s="204">
        <f t="shared" si="34"/>
        <v>10572.13819728039</v>
      </c>
      <c r="BC48" s="204">
        <f t="shared" si="34"/>
        <v>10675.786610979316</v>
      </c>
      <c r="BD48" s="204">
        <f t="shared" si="34"/>
        <v>10780.45118559681</v>
      </c>
      <c r="BE48" s="204">
        <f t="shared" si="34"/>
        <v>10886.141883494845</v>
      </c>
      <c r="BF48" s="204">
        <f t="shared" si="34"/>
        <v>10992.868764705592</v>
      </c>
      <c r="BG48" s="204">
        <f t="shared" si="34"/>
        <v>11100.641987888983</v>
      </c>
      <c r="BH48" s="204">
        <f t="shared" si="34"/>
        <v>11209.471811299663</v>
      </c>
      <c r="BI48" s="204">
        <f t="shared" si="34"/>
        <v>11319.368593763387</v>
      </c>
      <c r="BJ48" s="204">
        <f t="shared" si="34"/>
        <v>11430.342795663029</v>
      </c>
      <c r="BK48" s="204">
        <f t="shared" si="34"/>
        <v>11542.404979934236</v>
      </c>
      <c r="BL48" s="204">
        <f t="shared" si="34"/>
        <v>11655.565813070845</v>
      </c>
      <c r="BM48" s="204">
        <f t="shared" si="34"/>
        <v>11769.836066140168</v>
      </c>
      <c r="BN48" s="204">
        <f t="shared" si="34"/>
        <v>11885.226615808206</v>
      </c>
      <c r="BO48" s="204">
        <f t="shared" si="34"/>
        <v>12001.748445374953</v>
      </c>
      <c r="BP48" s="204">
        <f t="shared" si="34"/>
        <v>12119.412645819808</v>
      </c>
      <c r="BQ48" s="204">
        <f t="shared" si="34"/>
        <v>12238.230416857261</v>
      </c>
    </row>
    <row r="49" spans="5:69" ht="16" customHeight="1">
      <c r="E49" s="326"/>
      <c r="F49" s="328"/>
      <c r="G49" s="324"/>
      <c r="H49" s="325"/>
      <c r="I49" s="226" t="s">
        <v>447</v>
      </c>
      <c r="J49" s="228">
        <f t="shared" ref="J49:BQ49" si="35">J48*$B$9</f>
        <v>625.41907954891803</v>
      </c>
      <c r="K49" s="228">
        <f t="shared" si="35"/>
        <v>944.26017892679783</v>
      </c>
      <c r="L49" s="228">
        <f t="shared" si="35"/>
        <v>1109.8724015486039</v>
      </c>
      <c r="M49" s="228">
        <f t="shared" si="35"/>
        <v>1198.9308884681855</v>
      </c>
      <c r="N49" s="228">
        <f t="shared" si="35"/>
        <v>1249.7738053367395</v>
      </c>
      <c r="O49" s="228">
        <f t="shared" si="35"/>
        <v>1281.5708359386899</v>
      </c>
      <c r="P49" s="228">
        <f t="shared" si="35"/>
        <v>1303.9074290168248</v>
      </c>
      <c r="Q49" s="228">
        <f t="shared" si="35"/>
        <v>1321.5769217426325</v>
      </c>
      <c r="R49" s="228">
        <f t="shared" si="35"/>
        <v>1336.9766015097935</v>
      </c>
      <c r="S49" s="228">
        <f t="shared" si="35"/>
        <v>1351.3057368898296</v>
      </c>
      <c r="T49" s="228">
        <f t="shared" si="35"/>
        <v>1365.1645931694059</v>
      </c>
      <c r="U49" s="228">
        <f t="shared" si="35"/>
        <v>1378.8539401790417</v>
      </c>
      <c r="V49" s="228">
        <f t="shared" si="35"/>
        <v>1392.5248062681183</v>
      </c>
      <c r="W49" s="228">
        <f t="shared" si="35"/>
        <v>1406.2533553536232</v>
      </c>
      <c r="X49" s="228">
        <f t="shared" si="35"/>
        <v>1420.0783255063711</v>
      </c>
      <c r="Y49" s="228">
        <f t="shared" si="35"/>
        <v>1434.0197483065645</v>
      </c>
      <c r="Z49" s="228">
        <f t="shared" si="35"/>
        <v>1448.0883085846353</v>
      </c>
      <c r="AA49" s="228">
        <f t="shared" si="35"/>
        <v>1462.2900243553509</v>
      </c>
      <c r="AB49" s="228">
        <f t="shared" si="35"/>
        <v>1476.6285868491696</v>
      </c>
      <c r="AC49" s="228">
        <f t="shared" si="35"/>
        <v>1491.1065305928585</v>
      </c>
      <c r="AD49" s="228">
        <f t="shared" si="35"/>
        <v>1505.7258185153723</v>
      </c>
      <c r="AE49" s="228">
        <f t="shared" si="35"/>
        <v>1520.488134567011</v>
      </c>
      <c r="AF49" s="228">
        <f t="shared" si="35"/>
        <v>1535.3950300958625</v>
      </c>
      <c r="AG49" s="228">
        <f t="shared" si="35"/>
        <v>1550.4479971035469</v>
      </c>
      <c r="AH49" s="228">
        <f t="shared" si="35"/>
        <v>1565.6485049412679</v>
      </c>
      <c r="AI49" s="228">
        <f t="shared" si="35"/>
        <v>1580.998018726692</v>
      </c>
      <c r="AJ49" s="228">
        <f t="shared" si="35"/>
        <v>1596.4980086219146</v>
      </c>
      <c r="AK49" s="228">
        <f t="shared" si="35"/>
        <v>1612.1499545426491</v>
      </c>
      <c r="AL49" s="228">
        <f t="shared" si="35"/>
        <v>1627.9553485837191</v>
      </c>
      <c r="AM49" s="228">
        <f t="shared" si="35"/>
        <v>1643.915696303395</v>
      </c>
      <c r="AN49" s="228">
        <f t="shared" si="35"/>
        <v>1660.0325174378563</v>
      </c>
      <c r="AO49" s="228">
        <f t="shared" si="35"/>
        <v>1676.3073463314217</v>
      </c>
      <c r="AP49" s="228">
        <f t="shared" si="35"/>
        <v>1692.7417322253859</v>
      </c>
      <c r="AQ49" s="228">
        <f t="shared" si="35"/>
        <v>1709.3372394768744</v>
      </c>
      <c r="AR49" s="228">
        <f t="shared" si="35"/>
        <v>1726.0954477434439</v>
      </c>
      <c r="AS49" s="228">
        <f t="shared" si="35"/>
        <v>1743.0179521512878</v>
      </c>
      <c r="AT49" s="228">
        <f t="shared" si="35"/>
        <v>1760.1063634559896</v>
      </c>
      <c r="AU49" s="228">
        <f t="shared" si="35"/>
        <v>1777.3623082003053</v>
      </c>
      <c r="AV49" s="228">
        <f t="shared" si="35"/>
        <v>1794.7874288712108</v>
      </c>
      <c r="AW49" s="228">
        <f t="shared" si="35"/>
        <v>1812.38338405736</v>
      </c>
      <c r="AX49" s="228">
        <f t="shared" si="35"/>
        <v>1830.1518486075111</v>
      </c>
      <c r="AY49" s="228">
        <f t="shared" si="35"/>
        <v>1848.0945137902218</v>
      </c>
      <c r="AZ49" s="228">
        <f t="shared" si="35"/>
        <v>1866.2130874549737</v>
      </c>
      <c r="BA49" s="228">
        <f t="shared" si="35"/>
        <v>1884.5092941947994</v>
      </c>
      <c r="BB49" s="228">
        <f t="shared" si="35"/>
        <v>1902.9848755104701</v>
      </c>
      <c r="BC49" s="228">
        <f t="shared" si="35"/>
        <v>1921.6415899762767</v>
      </c>
      <c r="BD49" s="228">
        <f t="shared" si="35"/>
        <v>1940.4812134074257</v>
      </c>
      <c r="BE49" s="228">
        <f t="shared" si="35"/>
        <v>1959.505539029072</v>
      </c>
      <c r="BF49" s="228">
        <f t="shared" si="35"/>
        <v>1978.7163776470065</v>
      </c>
      <c r="BG49" s="228">
        <f t="shared" si="35"/>
        <v>1998.1155578200169</v>
      </c>
      <c r="BH49" s="228">
        <f t="shared" si="35"/>
        <v>2017.7049260339393</v>
      </c>
      <c r="BI49" s="228">
        <f t="shared" si="35"/>
        <v>2037.4863468774097</v>
      </c>
      <c r="BJ49" s="228">
        <f t="shared" si="35"/>
        <v>2057.4617032193451</v>
      </c>
      <c r="BK49" s="228">
        <f t="shared" si="35"/>
        <v>2077.6328963881624</v>
      </c>
      <c r="BL49" s="228">
        <f t="shared" si="35"/>
        <v>2098.0018463527522</v>
      </c>
      <c r="BM49" s="228">
        <f t="shared" si="35"/>
        <v>2118.57049190523</v>
      </c>
      <c r="BN49" s="228">
        <f t="shared" si="35"/>
        <v>2139.3407908454769</v>
      </c>
      <c r="BO49" s="228">
        <f t="shared" si="35"/>
        <v>2160.3147201674915</v>
      </c>
      <c r="BP49" s="228">
        <f t="shared" si="35"/>
        <v>2181.4942762475653</v>
      </c>
      <c r="BQ49" s="228">
        <f t="shared" si="35"/>
        <v>2202.8814750343067</v>
      </c>
    </row>
    <row r="50" spans="5:69" ht="16" customHeight="1">
      <c r="E50" s="326"/>
      <c r="F50" s="328"/>
      <c r="G50" s="324"/>
      <c r="H50" s="325"/>
      <c r="I50" s="226" t="s">
        <v>448</v>
      </c>
      <c r="J50" s="228">
        <f>J9*J42</f>
        <v>609.57025297165501</v>
      </c>
      <c r="K50" s="228">
        <f>K9*K42</f>
        <v>615.54643192235756</v>
      </c>
      <c r="L50" s="228">
        <f t="shared" ref="L50:BQ50" si="36">L9*L42</f>
        <v>621.5812008627729</v>
      </c>
      <c r="M50" s="228">
        <f t="shared" si="36"/>
        <v>627.67513420456476</v>
      </c>
      <c r="N50" s="228">
        <f t="shared" si="36"/>
        <v>633.82881199088411</v>
      </c>
      <c r="O50" s="228">
        <f t="shared" si="36"/>
        <v>640.04281995157885</v>
      </c>
      <c r="P50" s="228">
        <f t="shared" si="36"/>
        <v>646.31774955894753</v>
      </c>
      <c r="Q50" s="228">
        <f t="shared" si="36"/>
        <v>652.65419808403533</v>
      </c>
      <c r="R50" s="228">
        <f t="shared" si="36"/>
        <v>659.05276865348651</v>
      </c>
      <c r="S50" s="228">
        <f t="shared" si="36"/>
        <v>665.51407030695214</v>
      </c>
      <c r="T50" s="228">
        <f t="shared" si="36"/>
        <v>672.03871805505946</v>
      </c>
      <c r="U50" s="228">
        <f t="shared" si="36"/>
        <v>678.62733293795213</v>
      </c>
      <c r="V50" s="228">
        <f t="shared" si="36"/>
        <v>685.28054208440278</v>
      </c>
      <c r="W50" s="228">
        <f t="shared" si="36"/>
        <v>691.99897877150477</v>
      </c>
      <c r="X50" s="228">
        <f t="shared" si="36"/>
        <v>698.78328248495075</v>
      </c>
      <c r="Y50" s="228">
        <f t="shared" si="36"/>
        <v>705.63409897990152</v>
      </c>
      <c r="Z50" s="228">
        <f t="shared" si="36"/>
        <v>712.55208034244947</v>
      </c>
      <c r="AA50" s="228">
        <f t="shared" si="36"/>
        <v>719.53788505168905</v>
      </c>
      <c r="AB50" s="228">
        <f t="shared" si="36"/>
        <v>726.59217804239199</v>
      </c>
      <c r="AC50" s="228">
        <f t="shared" si="36"/>
        <v>733.71563076829784</v>
      </c>
      <c r="AD50" s="228">
        <f t="shared" si="36"/>
        <v>740.90892126602625</v>
      </c>
      <c r="AE50" s="228">
        <f t="shared" si="36"/>
        <v>748.17273421961465</v>
      </c>
      <c r="AF50" s="228">
        <f t="shared" si="36"/>
        <v>755.50776102568932</v>
      </c>
      <c r="AG50" s="228">
        <f t="shared" si="36"/>
        <v>762.91469985927461</v>
      </c>
      <c r="AH50" s="228">
        <f t="shared" si="36"/>
        <v>770.39425574024801</v>
      </c>
      <c r="AI50" s="228">
        <f t="shared" si="36"/>
        <v>777.94714060044646</v>
      </c>
      <c r="AJ50" s="228">
        <f t="shared" si="36"/>
        <v>785.57407335143114</v>
      </c>
      <c r="AK50" s="228">
        <f t="shared" si="36"/>
        <v>793.27577995291585</v>
      </c>
      <c r="AL50" s="228">
        <f t="shared" si="36"/>
        <v>801.052993481866</v>
      </c>
      <c r="AM50" s="228">
        <f t="shared" si="36"/>
        <v>808.90645420227645</v>
      </c>
      <c r="AN50" s="228">
        <f t="shared" si="36"/>
        <v>816.8369096356322</v>
      </c>
      <c r="AO50" s="228">
        <f t="shared" si="36"/>
        <v>824.8451146320599</v>
      </c>
      <c r="AP50" s="228">
        <f t="shared" si="36"/>
        <v>832.93183144217835</v>
      </c>
      <c r="AQ50" s="228">
        <f t="shared" si="36"/>
        <v>841.09782978965063</v>
      </c>
      <c r="AR50" s="228">
        <f t="shared" si="36"/>
        <v>849.34388694445113</v>
      </c>
      <c r="AS50" s="228">
        <f t="shared" si="36"/>
        <v>857.67078779684766</v>
      </c>
      <c r="AT50" s="228">
        <f t="shared" si="36"/>
        <v>866.07932493211092</v>
      </c>
      <c r="AU50" s="228">
        <f t="shared" si="36"/>
        <v>874.57029870595534</v>
      </c>
      <c r="AV50" s="228">
        <f t="shared" si="36"/>
        <v>883.14451732071961</v>
      </c>
      <c r="AW50" s="228">
        <f t="shared" si="36"/>
        <v>891.8027969022952</v>
      </c>
      <c r="AX50" s="228">
        <f t="shared" si="36"/>
        <v>900.54596157780793</v>
      </c>
      <c r="AY50" s="228">
        <f t="shared" si="36"/>
        <v>909.37484355406082</v>
      </c>
      <c r="AZ50" s="228">
        <f t="shared" si="36"/>
        <v>918.29028319674728</v>
      </c>
      <c r="BA50" s="228">
        <f t="shared" si="36"/>
        <v>927.2931291104411</v>
      </c>
      <c r="BB50" s="228">
        <f t="shared" si="36"/>
        <v>936.38423821936715</v>
      </c>
      <c r="BC50" s="228">
        <f t="shared" si="36"/>
        <v>945.56447584896887</v>
      </c>
      <c r="BD50" s="228">
        <f t="shared" si="36"/>
        <v>954.83471580827234</v>
      </c>
      <c r="BE50" s="228">
        <f t="shared" si="36"/>
        <v>964.19584047305943</v>
      </c>
      <c r="BF50" s="228">
        <f t="shared" si="36"/>
        <v>973.64874086985435</v>
      </c>
      <c r="BG50" s="228">
        <f t="shared" si="36"/>
        <v>983.19431676073498</v>
      </c>
      <c r="BH50" s="228">
        <f t="shared" si="36"/>
        <v>992.83347672897742</v>
      </c>
      <c r="BI50" s="228">
        <f t="shared" si="36"/>
        <v>1002.5671382655361</v>
      </c>
      <c r="BJ50" s="228">
        <f t="shared" si="36"/>
        <v>1012.3962278563746</v>
      </c>
      <c r="BK50" s="228">
        <f t="shared" si="36"/>
        <v>1022.321681070653</v>
      </c>
      <c r="BL50" s="228">
        <f t="shared" si="36"/>
        <v>1032.344442649777</v>
      </c>
      <c r="BM50" s="228">
        <f t="shared" si="36"/>
        <v>1042.4654665973237</v>
      </c>
      <c r="BN50" s="228">
        <f t="shared" si="36"/>
        <v>1052.6857162698464</v>
      </c>
      <c r="BO50" s="228">
        <f t="shared" si="36"/>
        <v>1063.0061644685704</v>
      </c>
      <c r="BP50" s="228">
        <f t="shared" si="36"/>
        <v>1073.4277935319878</v>
      </c>
      <c r="BQ50" s="228">
        <f t="shared" si="36"/>
        <v>1083.9515954293604</v>
      </c>
    </row>
    <row r="51" spans="5:69" ht="16" customHeight="1">
      <c r="E51" s="326"/>
      <c r="F51" s="328"/>
      <c r="G51" s="324"/>
      <c r="H51" s="325"/>
      <c r="I51" s="229" t="s">
        <v>449</v>
      </c>
      <c r="J51" s="204">
        <f t="shared" ref="J51:BQ51" si="37">J49-J50</f>
        <v>15.848826577263026</v>
      </c>
      <c r="K51" s="204">
        <f t="shared" si="37"/>
        <v>328.71374700444028</v>
      </c>
      <c r="L51" s="204">
        <f t="shared" si="37"/>
        <v>488.29120068583097</v>
      </c>
      <c r="M51" s="204">
        <f t="shared" si="37"/>
        <v>571.2557542636207</v>
      </c>
      <c r="N51" s="204">
        <f t="shared" si="37"/>
        <v>615.94499334585544</v>
      </c>
      <c r="O51" s="204">
        <f t="shared" si="37"/>
        <v>641.52801598711108</v>
      </c>
      <c r="P51" s="204">
        <f t="shared" si="37"/>
        <v>657.58967945787731</v>
      </c>
      <c r="Q51" s="204">
        <f t="shared" si="37"/>
        <v>668.92272365859719</v>
      </c>
      <c r="R51" s="204">
        <f t="shared" si="37"/>
        <v>677.92383285630694</v>
      </c>
      <c r="S51" s="204">
        <f t="shared" si="37"/>
        <v>685.7916665828775</v>
      </c>
      <c r="T51" s="204">
        <f t="shared" si="37"/>
        <v>693.1258751143464</v>
      </c>
      <c r="U51" s="204">
        <f t="shared" si="37"/>
        <v>700.2266072410896</v>
      </c>
      <c r="V51" s="204">
        <f t="shared" si="37"/>
        <v>707.24426418371547</v>
      </c>
      <c r="W51" s="204">
        <f t="shared" si="37"/>
        <v>714.25437658211843</v>
      </c>
      <c r="X51" s="204">
        <f t="shared" si="37"/>
        <v>721.29504302142038</v>
      </c>
      <c r="Y51" s="204">
        <f t="shared" si="37"/>
        <v>728.38564932666293</v>
      </c>
      <c r="Z51" s="204">
        <f t="shared" si="37"/>
        <v>735.53622824218587</v>
      </c>
      <c r="AA51" s="204">
        <f t="shared" si="37"/>
        <v>742.75213930366181</v>
      </c>
      <c r="AB51" s="204">
        <f t="shared" si="37"/>
        <v>750.03640880677756</v>
      </c>
      <c r="AC51" s="204">
        <f t="shared" si="37"/>
        <v>757.39089982456062</v>
      </c>
      <c r="AD51" s="204">
        <f t="shared" si="37"/>
        <v>764.81689724934608</v>
      </c>
      <c r="AE51" s="204">
        <f t="shared" si="37"/>
        <v>772.31540034739635</v>
      </c>
      <c r="AF51" s="204">
        <f t="shared" si="37"/>
        <v>779.88726907017315</v>
      </c>
      <c r="AG51" s="204">
        <f t="shared" si="37"/>
        <v>787.53329724427226</v>
      </c>
      <c r="AH51" s="204">
        <f t="shared" si="37"/>
        <v>795.25424920101989</v>
      </c>
      <c r="AI51" s="204">
        <f t="shared" si="37"/>
        <v>803.05087812624549</v>
      </c>
      <c r="AJ51" s="204">
        <f t="shared" si="37"/>
        <v>810.92393527048341</v>
      </c>
      <c r="AK51" s="204">
        <f t="shared" si="37"/>
        <v>818.87417458973323</v>
      </c>
      <c r="AL51" s="204">
        <f t="shared" si="37"/>
        <v>826.90235510185312</v>
      </c>
      <c r="AM51" s="204">
        <f t="shared" si="37"/>
        <v>835.0092421011185</v>
      </c>
      <c r="AN51" s="204">
        <f t="shared" si="37"/>
        <v>843.19560780222412</v>
      </c>
      <c r="AO51" s="204">
        <f t="shared" si="37"/>
        <v>851.46223169936184</v>
      </c>
      <c r="AP51" s="204">
        <f t="shared" si="37"/>
        <v>859.80990078320758</v>
      </c>
      <c r="AQ51" s="204">
        <f t="shared" si="37"/>
        <v>868.23940968722377</v>
      </c>
      <c r="AR51" s="204">
        <f t="shared" si="37"/>
        <v>876.75156079899273</v>
      </c>
      <c r="AS51" s="204">
        <f t="shared" si="37"/>
        <v>885.34716435444011</v>
      </c>
      <c r="AT51" s="204">
        <f t="shared" si="37"/>
        <v>894.02703852387867</v>
      </c>
      <c r="AU51" s="204">
        <f t="shared" si="37"/>
        <v>902.79200949434994</v>
      </c>
      <c r="AV51" s="204">
        <f t="shared" si="37"/>
        <v>911.64291155049114</v>
      </c>
      <c r="AW51" s="204">
        <f t="shared" si="37"/>
        <v>920.58058715506479</v>
      </c>
      <c r="AX51" s="204">
        <f t="shared" si="37"/>
        <v>929.60588702970313</v>
      </c>
      <c r="AY51" s="204">
        <f t="shared" si="37"/>
        <v>938.71967023616094</v>
      </c>
      <c r="AZ51" s="204">
        <f t="shared" si="37"/>
        <v>947.92280425822639</v>
      </c>
      <c r="BA51" s="204">
        <f t="shared" si="37"/>
        <v>957.21616508435829</v>
      </c>
      <c r="BB51" s="204">
        <f t="shared" si="37"/>
        <v>966.600637291103</v>
      </c>
      <c r="BC51" s="204">
        <f t="shared" si="37"/>
        <v>976.07711412730782</v>
      </c>
      <c r="BD51" s="204">
        <f t="shared" si="37"/>
        <v>985.64649759915335</v>
      </c>
      <c r="BE51" s="204">
        <f t="shared" si="37"/>
        <v>995.30969855601256</v>
      </c>
      <c r="BF51" s="204">
        <f t="shared" si="37"/>
        <v>1005.0676367771522</v>
      </c>
      <c r="BG51" s="204">
        <f t="shared" si="37"/>
        <v>1014.9212410592819</v>
      </c>
      <c r="BH51" s="204">
        <f t="shared" si="37"/>
        <v>1024.871449304962</v>
      </c>
      <c r="BI51" s="204">
        <f t="shared" si="37"/>
        <v>1034.9192086118737</v>
      </c>
      <c r="BJ51" s="204">
        <f t="shared" si="37"/>
        <v>1045.0654753629706</v>
      </c>
      <c r="BK51" s="204">
        <f t="shared" si="37"/>
        <v>1055.3112153175093</v>
      </c>
      <c r="BL51" s="204">
        <f t="shared" si="37"/>
        <v>1065.6574037029752</v>
      </c>
      <c r="BM51" s="204">
        <f t="shared" si="37"/>
        <v>1076.1050253079063</v>
      </c>
      <c r="BN51" s="204">
        <f t="shared" si="37"/>
        <v>1086.6550745756306</v>
      </c>
      <c r="BO51" s="204">
        <f t="shared" si="37"/>
        <v>1097.3085556989211</v>
      </c>
      <c r="BP51" s="204">
        <f t="shared" si="37"/>
        <v>1108.0664827155774</v>
      </c>
      <c r="BQ51" s="204">
        <f t="shared" si="37"/>
        <v>1118.9298796049463</v>
      </c>
    </row>
    <row r="52" spans="5:69" ht="16" customHeight="1">
      <c r="E52" s="326"/>
      <c r="F52" s="328"/>
      <c r="G52" s="329" t="s">
        <v>63</v>
      </c>
      <c r="H52" s="323" t="s">
        <v>25</v>
      </c>
      <c r="I52" s="230" t="s">
        <v>318</v>
      </c>
      <c r="J52" s="216">
        <f>Variables!$J$29</f>
        <v>0.1</v>
      </c>
      <c r="K52" s="216">
        <f>Variables!$J$29</f>
        <v>0.1</v>
      </c>
      <c r="L52" s="216">
        <f>Variables!$J$29</f>
        <v>0.1</v>
      </c>
      <c r="M52" s="216">
        <f>Variables!$J$29</f>
        <v>0.1</v>
      </c>
      <c r="N52" s="216">
        <f>Variables!$J$29</f>
        <v>0.1</v>
      </c>
      <c r="O52" s="216">
        <f>Variables!$J$29</f>
        <v>0.1</v>
      </c>
      <c r="P52" s="216">
        <f>Variables!$J$29</f>
        <v>0.1</v>
      </c>
      <c r="Q52" s="216">
        <f>Variables!$J$29</f>
        <v>0.1</v>
      </c>
      <c r="R52" s="216">
        <f>Variables!$J$29</f>
        <v>0.1</v>
      </c>
      <c r="S52" s="216">
        <f>Variables!$J$29</f>
        <v>0.1</v>
      </c>
      <c r="T52" s="216">
        <f>Variables!$J$29</f>
        <v>0.1</v>
      </c>
      <c r="U52" s="216">
        <f>Variables!$J$29</f>
        <v>0.1</v>
      </c>
      <c r="V52" s="216">
        <f>Variables!$J$29</f>
        <v>0.1</v>
      </c>
      <c r="W52" s="216">
        <f>Variables!$J$29</f>
        <v>0.1</v>
      </c>
      <c r="X52" s="216">
        <f>Variables!$J$29</f>
        <v>0.1</v>
      </c>
      <c r="Y52" s="216">
        <f>Variables!$J$29</f>
        <v>0.1</v>
      </c>
      <c r="Z52" s="216">
        <f>Variables!$J$29</f>
        <v>0.1</v>
      </c>
      <c r="AA52" s="216">
        <f>Variables!$J$29</f>
        <v>0.1</v>
      </c>
      <c r="AB52" s="216">
        <f>Variables!$J$29</f>
        <v>0.1</v>
      </c>
      <c r="AC52" s="216">
        <f>Variables!$J$29</f>
        <v>0.1</v>
      </c>
      <c r="AD52" s="216">
        <f>Variables!$J$29</f>
        <v>0.1</v>
      </c>
      <c r="AE52" s="216">
        <f>Variables!$J$29</f>
        <v>0.1</v>
      </c>
      <c r="AF52" s="216">
        <f>Variables!$J$29</f>
        <v>0.1</v>
      </c>
      <c r="AG52" s="216">
        <f>Variables!$J$29</f>
        <v>0.1</v>
      </c>
      <c r="AH52" s="216">
        <f>Variables!$J$29</f>
        <v>0.1</v>
      </c>
      <c r="AI52" s="216">
        <f>Variables!$J$29</f>
        <v>0.1</v>
      </c>
      <c r="AJ52" s="216">
        <f>Variables!$J$29</f>
        <v>0.1</v>
      </c>
      <c r="AK52" s="216">
        <f>Variables!$J$29</f>
        <v>0.1</v>
      </c>
      <c r="AL52" s="216">
        <f>Variables!$J$29</f>
        <v>0.1</v>
      </c>
      <c r="AM52" s="216">
        <f>Variables!$J$29</f>
        <v>0.1</v>
      </c>
      <c r="AN52" s="216">
        <f>Variables!$J$29</f>
        <v>0.1</v>
      </c>
      <c r="AO52" s="216">
        <f>Variables!$J$29</f>
        <v>0.1</v>
      </c>
      <c r="AP52" s="216">
        <f>Variables!$J$29</f>
        <v>0.1</v>
      </c>
      <c r="AQ52" s="216">
        <f>Variables!$J$29</f>
        <v>0.1</v>
      </c>
      <c r="AR52" s="216">
        <f>Variables!$J$29</f>
        <v>0.1</v>
      </c>
      <c r="AS52" s="216">
        <f>Variables!$J$29</f>
        <v>0.1</v>
      </c>
      <c r="AT52" s="216">
        <f>Variables!$J$29</f>
        <v>0.1</v>
      </c>
      <c r="AU52" s="216">
        <f>Variables!$J$29</f>
        <v>0.1</v>
      </c>
      <c r="AV52" s="216">
        <f>Variables!$J$29</f>
        <v>0.1</v>
      </c>
      <c r="AW52" s="216">
        <f>Variables!$J$29</f>
        <v>0.1</v>
      </c>
      <c r="AX52" s="216">
        <f>Variables!$J$29</f>
        <v>0.1</v>
      </c>
      <c r="AY52" s="216">
        <f>Variables!$J$29</f>
        <v>0.1</v>
      </c>
      <c r="AZ52" s="216">
        <f>Variables!$J$29</f>
        <v>0.1</v>
      </c>
      <c r="BA52" s="216">
        <f>Variables!$J$29</f>
        <v>0.1</v>
      </c>
      <c r="BB52" s="216">
        <f>Variables!$J$29</f>
        <v>0.1</v>
      </c>
      <c r="BC52" s="216">
        <f>Variables!$J$29</f>
        <v>0.1</v>
      </c>
      <c r="BD52" s="216">
        <f>Variables!$J$29</f>
        <v>0.1</v>
      </c>
      <c r="BE52" s="216">
        <f>Variables!$J$29</f>
        <v>0.1</v>
      </c>
      <c r="BF52" s="216">
        <f>Variables!$J$29</f>
        <v>0.1</v>
      </c>
      <c r="BG52" s="216">
        <f>Variables!$J$29</f>
        <v>0.1</v>
      </c>
      <c r="BH52" s="216">
        <f>Variables!$J$29</f>
        <v>0.1</v>
      </c>
      <c r="BI52" s="216">
        <f>Variables!$J$29</f>
        <v>0.1</v>
      </c>
      <c r="BJ52" s="216">
        <f>Variables!$J$29</f>
        <v>0.1</v>
      </c>
      <c r="BK52" s="216">
        <f>Variables!$J$29</f>
        <v>0.1</v>
      </c>
      <c r="BL52" s="216">
        <f>Variables!$J$29</f>
        <v>0.1</v>
      </c>
      <c r="BM52" s="216">
        <f>Variables!$J$29</f>
        <v>0.1</v>
      </c>
      <c r="BN52" s="216">
        <f>Variables!$J$29</f>
        <v>0.1</v>
      </c>
      <c r="BO52" s="216">
        <f>Variables!$J$29</f>
        <v>0.1</v>
      </c>
      <c r="BP52" s="216">
        <f>Variables!$J$29</f>
        <v>0.1</v>
      </c>
      <c r="BQ52" s="216">
        <f>Variables!$J$29</f>
        <v>0.1</v>
      </c>
    </row>
    <row r="53" spans="5:69" ht="16" customHeight="1">
      <c r="E53" s="326"/>
      <c r="F53" s="328"/>
      <c r="G53" s="329"/>
      <c r="H53" s="323"/>
      <c r="I53" s="232" t="s">
        <v>319</v>
      </c>
      <c r="J53" s="216">
        <f>Variables!$J$30</f>
        <v>0.5</v>
      </c>
      <c r="K53" s="216">
        <f>Variables!$J$30</f>
        <v>0.5</v>
      </c>
      <c r="L53" s="216">
        <f>Variables!$J$30</f>
        <v>0.5</v>
      </c>
      <c r="M53" s="216">
        <f>Variables!$J$30</f>
        <v>0.5</v>
      </c>
      <c r="N53" s="216">
        <f>Variables!$J$30</f>
        <v>0.5</v>
      </c>
      <c r="O53" s="216">
        <f>Variables!$J$30</f>
        <v>0.5</v>
      </c>
      <c r="P53" s="216">
        <f>Variables!$J$30</f>
        <v>0.5</v>
      </c>
      <c r="Q53" s="216">
        <f>Variables!$J$30</f>
        <v>0.5</v>
      </c>
      <c r="R53" s="216">
        <f>Variables!$J$30</f>
        <v>0.5</v>
      </c>
      <c r="S53" s="216">
        <f>Variables!$J$30</f>
        <v>0.5</v>
      </c>
      <c r="T53" s="216">
        <f>Variables!$J$30</f>
        <v>0.5</v>
      </c>
      <c r="U53" s="216">
        <f>Variables!$J$30</f>
        <v>0.5</v>
      </c>
      <c r="V53" s="216">
        <f>Variables!$J$30</f>
        <v>0.5</v>
      </c>
      <c r="W53" s="216">
        <f>Variables!$J$30</f>
        <v>0.5</v>
      </c>
      <c r="X53" s="216">
        <f>Variables!$J$30</f>
        <v>0.5</v>
      </c>
      <c r="Y53" s="216">
        <f>Variables!$J$30</f>
        <v>0.5</v>
      </c>
      <c r="Z53" s="216">
        <f>Variables!$J$30</f>
        <v>0.5</v>
      </c>
      <c r="AA53" s="216">
        <f>Variables!$J$30</f>
        <v>0.5</v>
      </c>
      <c r="AB53" s="216">
        <f>Variables!$J$30</f>
        <v>0.5</v>
      </c>
      <c r="AC53" s="216">
        <f>Variables!$J$30</f>
        <v>0.5</v>
      </c>
      <c r="AD53" s="216">
        <f>Variables!$J$30</f>
        <v>0.5</v>
      </c>
      <c r="AE53" s="216">
        <f>Variables!$J$30</f>
        <v>0.5</v>
      </c>
      <c r="AF53" s="216">
        <f>Variables!$J$30</f>
        <v>0.5</v>
      </c>
      <c r="AG53" s="216">
        <f>Variables!$J$30</f>
        <v>0.5</v>
      </c>
      <c r="AH53" s="216">
        <f>Variables!$J$30</f>
        <v>0.5</v>
      </c>
      <c r="AI53" s="216">
        <f>Variables!$J$30</f>
        <v>0.5</v>
      </c>
      <c r="AJ53" s="216">
        <f>Variables!$J$30</f>
        <v>0.5</v>
      </c>
      <c r="AK53" s="216">
        <f>Variables!$J$30</f>
        <v>0.5</v>
      </c>
      <c r="AL53" s="216">
        <f>Variables!$J$30</f>
        <v>0.5</v>
      </c>
      <c r="AM53" s="216">
        <f>Variables!$J$30</f>
        <v>0.5</v>
      </c>
      <c r="AN53" s="216">
        <f>Variables!$J$30</f>
        <v>0.5</v>
      </c>
      <c r="AO53" s="216">
        <f>Variables!$J$30</f>
        <v>0.5</v>
      </c>
      <c r="AP53" s="216">
        <f>Variables!$J$30</f>
        <v>0.5</v>
      </c>
      <c r="AQ53" s="216">
        <f>Variables!$J$30</f>
        <v>0.5</v>
      </c>
      <c r="AR53" s="216">
        <f>Variables!$J$30</f>
        <v>0.5</v>
      </c>
      <c r="AS53" s="216">
        <f>Variables!$J$30</f>
        <v>0.5</v>
      </c>
      <c r="AT53" s="216">
        <f>Variables!$J$30</f>
        <v>0.5</v>
      </c>
      <c r="AU53" s="216">
        <f>Variables!$J$30</f>
        <v>0.5</v>
      </c>
      <c r="AV53" s="216">
        <f>Variables!$J$30</f>
        <v>0.5</v>
      </c>
      <c r="AW53" s="216">
        <f>Variables!$J$30</f>
        <v>0.5</v>
      </c>
      <c r="AX53" s="216">
        <f>Variables!$J$30</f>
        <v>0.5</v>
      </c>
      <c r="AY53" s="216">
        <f>Variables!$J$30</f>
        <v>0.5</v>
      </c>
      <c r="AZ53" s="216">
        <f>Variables!$J$30</f>
        <v>0.5</v>
      </c>
      <c r="BA53" s="216">
        <f>Variables!$J$30</f>
        <v>0.5</v>
      </c>
      <c r="BB53" s="216">
        <f>Variables!$J$30</f>
        <v>0.5</v>
      </c>
      <c r="BC53" s="216">
        <f>Variables!$J$30</f>
        <v>0.5</v>
      </c>
      <c r="BD53" s="216">
        <f>Variables!$J$30</f>
        <v>0.5</v>
      </c>
      <c r="BE53" s="216">
        <f>Variables!$J$30</f>
        <v>0.5</v>
      </c>
      <c r="BF53" s="216">
        <f>Variables!$J$30</f>
        <v>0.5</v>
      </c>
      <c r="BG53" s="216">
        <f>Variables!$J$30</f>
        <v>0.5</v>
      </c>
      <c r="BH53" s="216">
        <f>Variables!$J$30</f>
        <v>0.5</v>
      </c>
      <c r="BI53" s="216">
        <f>Variables!$J$30</f>
        <v>0.5</v>
      </c>
      <c r="BJ53" s="216">
        <f>Variables!$J$30</f>
        <v>0.5</v>
      </c>
      <c r="BK53" s="216">
        <f>Variables!$J$30</f>
        <v>0.5</v>
      </c>
      <c r="BL53" s="216">
        <f>Variables!$J$30</f>
        <v>0.5</v>
      </c>
      <c r="BM53" s="216">
        <f>Variables!$J$30</f>
        <v>0.5</v>
      </c>
      <c r="BN53" s="216">
        <f>Variables!$J$30</f>
        <v>0.5</v>
      </c>
      <c r="BO53" s="216">
        <f>Variables!$J$30</f>
        <v>0.5</v>
      </c>
      <c r="BP53" s="216">
        <f>Variables!$J$30</f>
        <v>0.5</v>
      </c>
      <c r="BQ53" s="216">
        <f>Variables!$J$30</f>
        <v>0.5</v>
      </c>
    </row>
    <row r="54" spans="5:69" ht="16" customHeight="1">
      <c r="E54" s="326"/>
      <c r="F54" s="328"/>
      <c r="G54" s="329"/>
      <c r="H54" s="323"/>
      <c r="I54" s="230" t="s">
        <v>321</v>
      </c>
      <c r="J54" s="200">
        <f>J11*J52*J53</f>
        <v>1.4766839378238341</v>
      </c>
      <c r="K54" s="200">
        <f>K11*K52*K53</f>
        <v>1.5209844559585493</v>
      </c>
      <c r="L54" s="200">
        <f t="shared" ref="L54:BQ54" si="38">L11*L52*L53</f>
        <v>1.5666139896373057</v>
      </c>
      <c r="M54" s="200">
        <f t="shared" si="38"/>
        <v>1.613612409326425</v>
      </c>
      <c r="N54" s="200">
        <f t="shared" si="38"/>
        <v>1.6620207816062178</v>
      </c>
      <c r="O54" s="200">
        <f t="shared" si="38"/>
        <v>1.7118814050544042</v>
      </c>
      <c r="P54" s="200">
        <f t="shared" si="38"/>
        <v>1.7632378472060364</v>
      </c>
      <c r="Q54" s="200">
        <f t="shared" si="38"/>
        <v>1.816134982622218</v>
      </c>
      <c r="R54" s="200">
        <f t="shared" si="38"/>
        <v>1.8706190321008842</v>
      </c>
      <c r="S54" s="200">
        <f t="shared" si="38"/>
        <v>1.926737603063911</v>
      </c>
      <c r="T54" s="200">
        <f t="shared" si="38"/>
        <v>1.9845397311558282</v>
      </c>
      <c r="U54" s="200">
        <f t="shared" si="38"/>
        <v>2.044075923090503</v>
      </c>
      <c r="V54" s="200">
        <f t="shared" si="38"/>
        <v>2.1053982007832182</v>
      </c>
      <c r="W54" s="200">
        <f t="shared" si="38"/>
        <v>2.168560146806715</v>
      </c>
      <c r="X54" s="200">
        <f t="shared" si="38"/>
        <v>2.2336169512109159</v>
      </c>
      <c r="Y54" s="200">
        <f t="shared" si="38"/>
        <v>2.300625459747244</v>
      </c>
      <c r="Z54" s="200">
        <f t="shared" si="38"/>
        <v>2.3696442235396611</v>
      </c>
      <c r="AA54" s="200">
        <f t="shared" si="38"/>
        <v>2.4407335502458514</v>
      </c>
      <c r="AB54" s="200">
        <f t="shared" si="38"/>
        <v>2.5139555567532272</v>
      </c>
      <c r="AC54" s="200">
        <f t="shared" si="38"/>
        <v>2.5893742234558239</v>
      </c>
      <c r="AD54" s="200">
        <f t="shared" si="38"/>
        <v>2.6670554501594985</v>
      </c>
      <c r="AE54" s="200">
        <f t="shared" si="38"/>
        <v>2.7470671136642837</v>
      </c>
      <c r="AF54" s="200">
        <f t="shared" si="38"/>
        <v>2.8294791270742117</v>
      </c>
      <c r="AG54" s="200">
        <f t="shared" si="38"/>
        <v>2.9143635008864388</v>
      </c>
      <c r="AH54" s="200">
        <f t="shared" si="38"/>
        <v>3.0017944059130319</v>
      </c>
      <c r="AI54" s="200">
        <f t="shared" si="38"/>
        <v>3.0918482380904231</v>
      </c>
      <c r="AJ54" s="200">
        <f t="shared" si="38"/>
        <v>3.1846036852331361</v>
      </c>
      <c r="AK54" s="200">
        <f t="shared" si="38"/>
        <v>3.2801417957901302</v>
      </c>
      <c r="AL54" s="200">
        <f t="shared" si="38"/>
        <v>3.378546049663834</v>
      </c>
      <c r="AM54" s="200">
        <f t="shared" si="38"/>
        <v>3.4799024311537488</v>
      </c>
      <c r="AN54" s="200">
        <f t="shared" si="38"/>
        <v>3.5842995040883618</v>
      </c>
      <c r="AO54" s="200">
        <f t="shared" si="38"/>
        <v>3.6918284892110131</v>
      </c>
      <c r="AP54" s="200">
        <f t="shared" si="38"/>
        <v>3.8025833438873438</v>
      </c>
      <c r="AQ54" s="200">
        <f t="shared" si="38"/>
        <v>3.9166608442039639</v>
      </c>
      <c r="AR54" s="200">
        <f t="shared" si="38"/>
        <v>4.0341606695300829</v>
      </c>
      <c r="AS54" s="200">
        <f t="shared" si="38"/>
        <v>4.1551854896159854</v>
      </c>
      <c r="AT54" s="200">
        <f t="shared" si="38"/>
        <v>4.2798410543044652</v>
      </c>
      <c r="AU54" s="200">
        <f t="shared" si="38"/>
        <v>4.4082362859336</v>
      </c>
      <c r="AV54" s="200">
        <f t="shared" si="38"/>
        <v>4.5404833745116076</v>
      </c>
      <c r="AW54" s="200">
        <f t="shared" si="38"/>
        <v>4.6766978757469557</v>
      </c>
      <c r="AX54" s="200">
        <f t="shared" si="38"/>
        <v>4.8169988120193645</v>
      </c>
      <c r="AY54" s="200">
        <f t="shared" si="38"/>
        <v>4.9615087763799455</v>
      </c>
      <c r="AZ54" s="200">
        <f t="shared" si="38"/>
        <v>5.1103540396713427</v>
      </c>
      <c r="BA54" s="200">
        <f t="shared" si="38"/>
        <v>5.2636646608614832</v>
      </c>
      <c r="BB54" s="200">
        <f t="shared" si="38"/>
        <v>5.4215746006873289</v>
      </c>
      <c r="BC54" s="200">
        <f t="shared" si="38"/>
        <v>5.5842218387079479</v>
      </c>
      <c r="BD54" s="200">
        <f t="shared" si="38"/>
        <v>5.7517484938691865</v>
      </c>
      <c r="BE54" s="200">
        <f t="shared" si="38"/>
        <v>5.9243009486852634</v>
      </c>
      <c r="BF54" s="200">
        <f t="shared" si="38"/>
        <v>6.102029977145822</v>
      </c>
      <c r="BG54" s="200">
        <f t="shared" si="38"/>
        <v>6.2850908764601954</v>
      </c>
      <c r="BH54" s="200">
        <f t="shared" si="38"/>
        <v>6.4736436027540014</v>
      </c>
      <c r="BI54" s="200">
        <f t="shared" si="38"/>
        <v>6.6678529108366211</v>
      </c>
      <c r="BJ54" s="200">
        <f t="shared" si="38"/>
        <v>6.8678884981617188</v>
      </c>
      <c r="BK54" s="200">
        <f t="shared" si="38"/>
        <v>7.0739251531065719</v>
      </c>
      <c r="BL54" s="200">
        <f t="shared" si="38"/>
        <v>7.2861429076997686</v>
      </c>
      <c r="BM54" s="200">
        <f t="shared" si="38"/>
        <v>7.5047271949307621</v>
      </c>
      <c r="BN54" s="200">
        <f t="shared" si="38"/>
        <v>7.7298690107786845</v>
      </c>
      <c r="BO54" s="200">
        <f t="shared" si="38"/>
        <v>7.9617650811020457</v>
      </c>
      <c r="BP54" s="200">
        <f t="shared" si="38"/>
        <v>8.2006180335351058</v>
      </c>
      <c r="BQ54" s="200">
        <f t="shared" si="38"/>
        <v>8.4466365745411629</v>
      </c>
    </row>
    <row r="55" spans="5:69" ht="16" customHeight="1">
      <c r="E55" s="326"/>
      <c r="F55" s="328"/>
      <c r="G55" s="329"/>
      <c r="H55" s="323"/>
      <c r="I55" s="230" t="s">
        <v>322</v>
      </c>
      <c r="J55" s="200">
        <f>J54/J264</f>
        <v>4.5717768972874127E-2</v>
      </c>
      <c r="K55" s="200">
        <f>K54/K264</f>
        <v>4.6165982394176817E-2</v>
      </c>
      <c r="L55" s="200">
        <f t="shared" ref="L55:BQ55" si="39">L54/L264</f>
        <v>4.661859006470797E-2</v>
      </c>
      <c r="M55" s="200">
        <f t="shared" si="39"/>
        <v>4.7075635065342361E-2</v>
      </c>
      <c r="N55" s="200">
        <f t="shared" si="39"/>
        <v>4.7537160899316304E-2</v>
      </c>
      <c r="O55" s="200">
        <f t="shared" si="39"/>
        <v>4.8003211496368416E-2</v>
      </c>
      <c r="P55" s="200">
        <f t="shared" si="39"/>
        <v>4.8473831216921053E-2</v>
      </c>
      <c r="Q55" s="200">
        <f t="shared" si="39"/>
        <v>4.8949064856302647E-2</v>
      </c>
      <c r="R55" s="200">
        <f t="shared" si="39"/>
        <v>4.9428957649011486E-2</v>
      </c>
      <c r="S55" s="200">
        <f t="shared" si="39"/>
        <v>4.9913555273021409E-2</v>
      </c>
      <c r="T55" s="200">
        <f t="shared" si="39"/>
        <v>5.0402903854129461E-2</v>
      </c>
      <c r="U55" s="200">
        <f t="shared" si="39"/>
        <v>5.0897049970346407E-2</v>
      </c>
      <c r="V55" s="200">
        <f t="shared" si="39"/>
        <v>5.1396040656330202E-2</v>
      </c>
      <c r="W55" s="200">
        <f t="shared" si="39"/>
        <v>5.1899923407862862E-2</v>
      </c>
      <c r="X55" s="200">
        <f t="shared" si="39"/>
        <v>5.2408746186371299E-2</v>
      </c>
      <c r="Y55" s="200">
        <f t="shared" si="39"/>
        <v>5.2922557423492611E-2</v>
      </c>
      <c r="Z55" s="200">
        <f t="shared" si="39"/>
        <v>5.3441406025683709E-2</v>
      </c>
      <c r="AA55" s="200">
        <f t="shared" si="39"/>
        <v>5.3965341378876687E-2</v>
      </c>
      <c r="AB55" s="200">
        <f t="shared" si="39"/>
        <v>5.4494413353179408E-2</v>
      </c>
      <c r="AC55" s="200">
        <f t="shared" si="39"/>
        <v>5.5028672307622338E-2</v>
      </c>
      <c r="AD55" s="200">
        <f t="shared" si="39"/>
        <v>5.5568169094951964E-2</v>
      </c>
      <c r="AE55" s="200">
        <f t="shared" si="39"/>
        <v>5.6112955066471099E-2</v>
      </c>
      <c r="AF55" s="200">
        <f t="shared" si="39"/>
        <v>5.6663082076926691E-2</v>
      </c>
      <c r="AG55" s="200">
        <f t="shared" si="39"/>
        <v>5.7218602489445596E-2</v>
      </c>
      <c r="AH55" s="200">
        <f t="shared" si="39"/>
        <v>5.7779569180518596E-2</v>
      </c>
      <c r="AI55" s="200">
        <f t="shared" si="39"/>
        <v>5.8346035545033481E-2</v>
      </c>
      <c r="AJ55" s="200">
        <f t="shared" si="39"/>
        <v>5.8918055501357341E-2</v>
      </c>
      <c r="AK55" s="200">
        <f t="shared" si="39"/>
        <v>5.9495683496468686E-2</v>
      </c>
      <c r="AL55" s="200">
        <f t="shared" si="39"/>
        <v>6.0078974511139943E-2</v>
      </c>
      <c r="AM55" s="200">
        <f t="shared" si="39"/>
        <v>6.0667984065170724E-2</v>
      </c>
      <c r="AN55" s="200">
        <f t="shared" si="39"/>
        <v>6.126276822267241E-2</v>
      </c>
      <c r="AO55" s="200">
        <f t="shared" si="39"/>
        <v>6.1863383597404502E-2</v>
      </c>
      <c r="AP55" s="200">
        <f t="shared" si="39"/>
        <v>6.2469887358163376E-2</v>
      </c>
      <c r="AQ55" s="200">
        <f t="shared" si="39"/>
        <v>6.3082337234223795E-2</v>
      </c>
      <c r="AR55" s="200">
        <f t="shared" si="39"/>
        <v>6.3700791520833827E-2</v>
      </c>
      <c r="AS55" s="200">
        <f t="shared" si="39"/>
        <v>6.4325309084763568E-2</v>
      </c>
      <c r="AT55" s="200">
        <f t="shared" si="39"/>
        <v>6.4955949369908325E-2</v>
      </c>
      <c r="AU55" s="200">
        <f t="shared" si="39"/>
        <v>6.5592772402946656E-2</v>
      </c>
      <c r="AV55" s="200">
        <f t="shared" si="39"/>
        <v>6.6235838799053967E-2</v>
      </c>
      <c r="AW55" s="200">
        <f t="shared" si="39"/>
        <v>6.6885209767672135E-2</v>
      </c>
      <c r="AX55" s="200">
        <f t="shared" si="39"/>
        <v>6.7540947118335595E-2</v>
      </c>
      <c r="AY55" s="200">
        <f t="shared" si="39"/>
        <v>6.8203113266554566E-2</v>
      </c>
      <c r="AZ55" s="200">
        <f t="shared" si="39"/>
        <v>6.8871771239756047E-2</v>
      </c>
      <c r="BA55" s="200">
        <f t="shared" si="39"/>
        <v>6.9546984683283075E-2</v>
      </c>
      <c r="BB55" s="200">
        <f t="shared" si="39"/>
        <v>7.0228817866452534E-2</v>
      </c>
      <c r="BC55" s="200">
        <f t="shared" si="39"/>
        <v>7.0917335688672659E-2</v>
      </c>
      <c r="BD55" s="200">
        <f t="shared" si="39"/>
        <v>7.1612603685620418E-2</v>
      </c>
      <c r="BE55" s="200">
        <f t="shared" si="39"/>
        <v>7.2314688035479455E-2</v>
      </c>
      <c r="BF55" s="200">
        <f t="shared" si="39"/>
        <v>7.3023655565239071E-2</v>
      </c>
      <c r="BG55" s="200">
        <f t="shared" si="39"/>
        <v>7.3739573757055116E-2</v>
      </c>
      <c r="BH55" s="200">
        <f t="shared" si="39"/>
        <v>7.4462510754673306E-2</v>
      </c>
      <c r="BI55" s="200">
        <f t="shared" si="39"/>
        <v>7.51925353699152E-2</v>
      </c>
      <c r="BJ55" s="200">
        <f t="shared" si="39"/>
        <v>7.5929717089228091E-2</v>
      </c>
      <c r="BK55" s="200">
        <f t="shared" si="39"/>
        <v>7.6674126080298971E-2</v>
      </c>
      <c r="BL55" s="200">
        <f t="shared" si="39"/>
        <v>7.7425833198733265E-2</v>
      </c>
      <c r="BM55" s="200">
        <f t="shared" si="39"/>
        <v>7.8184909994799268E-2</v>
      </c>
      <c r="BN55" s="200">
        <f t="shared" si="39"/>
        <v>7.895142872023847E-2</v>
      </c>
      <c r="BO55" s="200">
        <f t="shared" si="39"/>
        <v>7.9725462335142772E-2</v>
      </c>
      <c r="BP55" s="200">
        <f t="shared" si="39"/>
        <v>8.0507084514899074E-2</v>
      </c>
      <c r="BQ55" s="200">
        <f t="shared" si="39"/>
        <v>8.1296369657202036E-2</v>
      </c>
    </row>
    <row r="56" spans="5:69" ht="16" customHeight="1">
      <c r="E56" s="326"/>
      <c r="F56" s="328"/>
      <c r="G56" s="329"/>
      <c r="H56" s="323"/>
      <c r="I56" s="230" t="s">
        <v>299</v>
      </c>
      <c r="J56" s="200">
        <v>0</v>
      </c>
      <c r="K56" s="200">
        <f t="shared" ref="K56:BQ56" si="40">J58*$B$6</f>
        <v>1.8287107589149653E-2</v>
      </c>
      <c r="L56" s="200">
        <f t="shared" si="40"/>
        <v>2.7609946752245554E-2</v>
      </c>
      <c r="M56" s="200">
        <f t="shared" si="40"/>
        <v>3.2452409402005965E-2</v>
      </c>
      <c r="N56" s="200">
        <f t="shared" si="40"/>
        <v>3.5056458727139923E-2</v>
      </c>
      <c r="O56" s="200">
        <f t="shared" si="40"/>
        <v>3.6543093723296484E-2</v>
      </c>
      <c r="P56" s="200">
        <f t="shared" si="40"/>
        <v>3.7472831460195609E-2</v>
      </c>
      <c r="Q56" s="200">
        <f t="shared" si="40"/>
        <v>3.8125948216866226E-2</v>
      </c>
      <c r="R56" s="200">
        <f t="shared" si="40"/>
        <v>3.8642600050954171E-2</v>
      </c>
      <c r="S56" s="200">
        <f t="shared" si="40"/>
        <v>3.9092883085081687E-2</v>
      </c>
      <c r="T56" s="200">
        <f t="shared" si="40"/>
        <v>3.9511863651749413E-2</v>
      </c>
      <c r="U56" s="200">
        <f t="shared" si="40"/>
        <v>3.9917093367526496E-2</v>
      </c>
      <c r="V56" s="200">
        <f t="shared" si="40"/>
        <v>4.0317366671901812E-2</v>
      </c>
      <c r="W56" s="200">
        <f t="shared" si="40"/>
        <v>4.0717099598482992E-2</v>
      </c>
      <c r="X56" s="200">
        <f t="shared" si="40"/>
        <v>4.1118519162386652E-2</v>
      </c>
      <c r="Y56" s="200">
        <f t="shared" si="40"/>
        <v>4.1522758055741849E-2</v>
      </c>
      <c r="Z56" s="200">
        <f t="shared" si="40"/>
        <v>4.1930401997267969E-2</v>
      </c>
      <c r="AA56" s="200">
        <f t="shared" si="40"/>
        <v>4.2341763408907468E-2</v>
      </c>
      <c r="AB56" s="200">
        <f t="shared" si="40"/>
        <v>4.2757018256004413E-2</v>
      </c>
      <c r="AC56" s="200">
        <f t="shared" si="40"/>
        <v>4.3176274469273968E-2</v>
      </c>
      <c r="AD56" s="200">
        <f t="shared" si="40"/>
        <v>4.3599606157685926E-2</v>
      </c>
      <c r="AE56" s="200">
        <f t="shared" si="40"/>
        <v>4.4027070716823755E-2</v>
      </c>
      <c r="AF56" s="200">
        <f t="shared" si="40"/>
        <v>4.4458717385000318E-2</v>
      </c>
      <c r="AG56" s="200">
        <f t="shared" si="40"/>
        <v>4.4894591523270834E-2</v>
      </c>
      <c r="AH56" s="200">
        <f t="shared" si="40"/>
        <v>4.533473675741366E-2</v>
      </c>
      <c r="AI56" s="200">
        <f t="shared" si="40"/>
        <v>4.5779196050914267E-2</v>
      </c>
      <c r="AJ56" s="200">
        <f t="shared" si="40"/>
        <v>4.6228012243470534E-2</v>
      </c>
      <c r="AK56" s="200">
        <f t="shared" si="40"/>
        <v>4.6681228322278202E-2</v>
      </c>
      <c r="AL56" s="200">
        <f t="shared" si="40"/>
        <v>4.7138887559726582E-2</v>
      </c>
      <c r="AM56" s="200">
        <f t="shared" si="40"/>
        <v>4.7601033584319274E-2</v>
      </c>
      <c r="AN56" s="200">
        <f t="shared" si="40"/>
        <v>4.8067710418227931E-2</v>
      </c>
      <c r="AO56" s="200">
        <f t="shared" si="40"/>
        <v>4.853896249818293E-2</v>
      </c>
      <c r="AP56" s="200">
        <f t="shared" si="40"/>
        <v>4.9014834688053267E-2</v>
      </c>
      <c r="AQ56" s="200">
        <f t="shared" si="40"/>
        <v>4.9495372287291992E-2</v>
      </c>
      <c r="AR56" s="200">
        <f t="shared" si="40"/>
        <v>4.9980621037335519E-2</v>
      </c>
      <c r="AS56" s="200">
        <f t="shared" si="40"/>
        <v>5.0470627127001289E-2</v>
      </c>
      <c r="AT56" s="200">
        <f t="shared" si="40"/>
        <v>5.0965437197406073E-2</v>
      </c>
      <c r="AU56" s="200">
        <f t="shared" si="40"/>
        <v>5.1465098346666377E-2</v>
      </c>
      <c r="AV56" s="200">
        <f t="shared" si="40"/>
        <v>5.1969658134511855E-2</v>
      </c>
      <c r="AW56" s="200">
        <f t="shared" si="40"/>
        <v>5.2479164586877514E-2</v>
      </c>
      <c r="AX56" s="200">
        <f t="shared" si="40"/>
        <v>5.2993666200507605E-2</v>
      </c>
      <c r="AY56" s="200">
        <f t="shared" si="40"/>
        <v>5.3513211947588048E-2</v>
      </c>
      <c r="AZ56" s="200">
        <f t="shared" si="40"/>
        <v>5.4037851280415855E-2</v>
      </c>
      <c r="BA56" s="200">
        <f t="shared" si="40"/>
        <v>5.4567634136110349E-2</v>
      </c>
      <c r="BB56" s="200">
        <f t="shared" si="40"/>
        <v>5.5102610941368403E-2</v>
      </c>
      <c r="BC56" s="200">
        <f t="shared" si="40"/>
        <v>5.5642832617265214E-2</v>
      </c>
      <c r="BD56" s="200">
        <f t="shared" si="40"/>
        <v>5.6188350584101668E-2</v>
      </c>
      <c r="BE56" s="200">
        <f t="shared" si="40"/>
        <v>5.6739216766299005E-2</v>
      </c>
      <c r="BF56" s="200">
        <f t="shared" si="40"/>
        <v>5.7295483597341296E-2</v>
      </c>
      <c r="BG56" s="200">
        <f t="shared" si="40"/>
        <v>5.7857204024766275E-2</v>
      </c>
      <c r="BH56" s="200">
        <f t="shared" si="40"/>
        <v>5.8424431515205183E-2</v>
      </c>
      <c r="BI56" s="200">
        <f t="shared" si="40"/>
        <v>5.8997220059471916E-2</v>
      </c>
      <c r="BJ56" s="200">
        <f t="shared" si="40"/>
        <v>5.9575624177702041E-2</v>
      </c>
      <c r="BK56" s="200">
        <f t="shared" si="40"/>
        <v>6.015969892454226E-2</v>
      </c>
      <c r="BL56" s="200">
        <f t="shared" si="40"/>
        <v>6.0749499894390713E-2</v>
      </c>
      <c r="BM56" s="200">
        <f t="shared" si="40"/>
        <v>6.1345083226688663E-2</v>
      </c>
      <c r="BN56" s="200">
        <f t="shared" si="40"/>
        <v>6.1946505611264038E-2</v>
      </c>
      <c r="BO56" s="200">
        <f t="shared" si="40"/>
        <v>6.2553824293727397E-2</v>
      </c>
      <c r="BP56" s="200">
        <f t="shared" si="40"/>
        <v>6.3167097080920817E-2</v>
      </c>
      <c r="BQ56" s="200">
        <f t="shared" si="40"/>
        <v>6.3786382346420048E-2</v>
      </c>
    </row>
    <row r="57" spans="5:69" ht="16" customHeight="1">
      <c r="E57" s="326"/>
      <c r="F57" s="328"/>
      <c r="G57" s="329"/>
      <c r="H57" s="323"/>
      <c r="I57" s="230" t="s">
        <v>301</v>
      </c>
      <c r="J57" s="200">
        <v>0</v>
      </c>
      <c r="K57" s="200">
        <f t="shared" ref="K57:BQ57" si="41">J58*$B$7</f>
        <v>4.5717768972874133E-3</v>
      </c>
      <c r="L57" s="200">
        <f t="shared" si="41"/>
        <v>6.9024866880613885E-3</v>
      </c>
      <c r="M57" s="200">
        <f t="shared" si="41"/>
        <v>8.1131023505014912E-3</v>
      </c>
      <c r="N57" s="200">
        <f t="shared" si="41"/>
        <v>8.7641146817849808E-3</v>
      </c>
      <c r="O57" s="200">
        <f t="shared" si="41"/>
        <v>9.135773430824121E-3</v>
      </c>
      <c r="P57" s="200">
        <f t="shared" si="41"/>
        <v>9.3682078650489022E-3</v>
      </c>
      <c r="Q57" s="200">
        <f t="shared" si="41"/>
        <v>9.5314870542165565E-3</v>
      </c>
      <c r="R57" s="200">
        <f t="shared" si="41"/>
        <v>9.6606500127385427E-3</v>
      </c>
      <c r="S57" s="200">
        <f t="shared" si="41"/>
        <v>9.7732207712704217E-3</v>
      </c>
      <c r="T57" s="200">
        <f t="shared" si="41"/>
        <v>9.8779659129373532E-3</v>
      </c>
      <c r="U57" s="200">
        <f t="shared" si="41"/>
        <v>9.979273341881624E-3</v>
      </c>
      <c r="V57" s="200">
        <f t="shared" si="41"/>
        <v>1.0079341667975453E-2</v>
      </c>
      <c r="W57" s="200">
        <f t="shared" si="41"/>
        <v>1.0179274899620748E-2</v>
      </c>
      <c r="X57" s="200">
        <f t="shared" si="41"/>
        <v>1.0279629790596663E-2</v>
      </c>
      <c r="Y57" s="200">
        <f t="shared" si="41"/>
        <v>1.0380689513935462E-2</v>
      </c>
      <c r="Z57" s="200">
        <f t="shared" si="41"/>
        <v>1.0482600499316992E-2</v>
      </c>
      <c r="AA57" s="200">
        <f t="shared" si="41"/>
        <v>1.0585440852226867E-2</v>
      </c>
      <c r="AB57" s="200">
        <f t="shared" si="41"/>
        <v>1.0689254564001103E-2</v>
      </c>
      <c r="AC57" s="200">
        <f t="shared" si="41"/>
        <v>1.0794068617318492E-2</v>
      </c>
      <c r="AD57" s="200">
        <f t="shared" si="41"/>
        <v>1.0899901539421481E-2</v>
      </c>
      <c r="AE57" s="200">
        <f t="shared" si="41"/>
        <v>1.1006767679205939E-2</v>
      </c>
      <c r="AF57" s="200">
        <f t="shared" si="41"/>
        <v>1.111467934625008E-2</v>
      </c>
      <c r="AG57" s="200">
        <f t="shared" si="41"/>
        <v>1.1223647880817708E-2</v>
      </c>
      <c r="AH57" s="200">
        <f t="shared" si="41"/>
        <v>1.1333684189353415E-2</v>
      </c>
      <c r="AI57" s="200">
        <f t="shared" si="41"/>
        <v>1.1444799012728567E-2</v>
      </c>
      <c r="AJ57" s="200">
        <f t="shared" si="41"/>
        <v>1.1557003060867634E-2</v>
      </c>
      <c r="AK57" s="200">
        <f t="shared" si="41"/>
        <v>1.1670307080569551E-2</v>
      </c>
      <c r="AL57" s="200">
        <f t="shared" si="41"/>
        <v>1.1784721889931645E-2</v>
      </c>
      <c r="AM57" s="200">
        <f t="shared" si="41"/>
        <v>1.1900258396079819E-2</v>
      </c>
      <c r="AN57" s="200">
        <f t="shared" si="41"/>
        <v>1.2016927604556983E-2</v>
      </c>
      <c r="AO57" s="200">
        <f t="shared" si="41"/>
        <v>1.2134740624545733E-2</v>
      </c>
      <c r="AP57" s="200">
        <f t="shared" si="41"/>
        <v>1.2253708672013317E-2</v>
      </c>
      <c r="AQ57" s="200">
        <f t="shared" si="41"/>
        <v>1.2373843071822998E-2</v>
      </c>
      <c r="AR57" s="200">
        <f t="shared" si="41"/>
        <v>1.249515525933388E-2</v>
      </c>
      <c r="AS57" s="200">
        <f t="shared" si="41"/>
        <v>1.2617656781750322E-2</v>
      </c>
      <c r="AT57" s="200">
        <f t="shared" si="41"/>
        <v>1.2741359299351518E-2</v>
      </c>
      <c r="AU57" s="200">
        <f t="shared" si="41"/>
        <v>1.2866274586666594E-2</v>
      </c>
      <c r="AV57" s="200">
        <f t="shared" si="41"/>
        <v>1.2992414533627964E-2</v>
      </c>
      <c r="AW57" s="200">
        <f t="shared" si="41"/>
        <v>1.3119791146719378E-2</v>
      </c>
      <c r="AX57" s="200">
        <f t="shared" si="41"/>
        <v>1.3248416550126901E-2</v>
      </c>
      <c r="AY57" s="200">
        <f t="shared" si="41"/>
        <v>1.3378302986897012E-2</v>
      </c>
      <c r="AZ57" s="200">
        <f t="shared" si="41"/>
        <v>1.3509462820103964E-2</v>
      </c>
      <c r="BA57" s="200">
        <f t="shared" si="41"/>
        <v>1.3641908534027587E-2</v>
      </c>
      <c r="BB57" s="200">
        <f t="shared" si="41"/>
        <v>1.3775652735342101E-2</v>
      </c>
      <c r="BC57" s="200">
        <f t="shared" si="41"/>
        <v>1.3910708154316304E-2</v>
      </c>
      <c r="BD57" s="200">
        <f t="shared" si="41"/>
        <v>1.4047087646025417E-2</v>
      </c>
      <c r="BE57" s="200">
        <f t="shared" si="41"/>
        <v>1.4184804191574751E-2</v>
      </c>
      <c r="BF57" s="200">
        <f t="shared" si="41"/>
        <v>1.4323870899335324E-2</v>
      </c>
      <c r="BG57" s="200">
        <f t="shared" si="41"/>
        <v>1.4464301006191569E-2</v>
      </c>
      <c r="BH57" s="200">
        <f t="shared" si="41"/>
        <v>1.4606107878801296E-2</v>
      </c>
      <c r="BI57" s="200">
        <f t="shared" si="41"/>
        <v>1.4749305014867979E-2</v>
      </c>
      <c r="BJ57" s="200">
        <f t="shared" si="41"/>
        <v>1.489390604442551E-2</v>
      </c>
      <c r="BK57" s="200">
        <f t="shared" si="41"/>
        <v>1.5039924731135565E-2</v>
      </c>
      <c r="BL57" s="200">
        <f t="shared" si="41"/>
        <v>1.5187374973597678E-2</v>
      </c>
      <c r="BM57" s="200">
        <f t="shared" si="41"/>
        <v>1.5336270806672166E-2</v>
      </c>
      <c r="BN57" s="200">
        <f t="shared" si="41"/>
        <v>1.548662640281601E-2</v>
      </c>
      <c r="BO57" s="200">
        <f t="shared" si="41"/>
        <v>1.5638456073431849E-2</v>
      </c>
      <c r="BP57" s="200">
        <f t="shared" si="41"/>
        <v>1.5791774270230204E-2</v>
      </c>
      <c r="BQ57" s="200">
        <f t="shared" si="41"/>
        <v>1.5946595586605012E-2</v>
      </c>
    </row>
    <row r="58" spans="5:69" ht="16" customHeight="1">
      <c r="E58" s="326"/>
      <c r="F58" s="328"/>
      <c r="G58" s="329"/>
      <c r="H58" s="323"/>
      <c r="I58" s="230" t="s">
        <v>295</v>
      </c>
      <c r="J58" s="200">
        <f>J55+J56+J57</f>
        <v>4.5717768972874127E-2</v>
      </c>
      <c r="K58" s="200">
        <f>K55+K56+K57</f>
        <v>6.9024866880613878E-2</v>
      </c>
      <c r="L58" s="200">
        <f t="shared" ref="L58:BQ58" si="42">L55+L56+L57</f>
        <v>8.1131023505014901E-2</v>
      </c>
      <c r="M58" s="200">
        <f t="shared" si="42"/>
        <v>8.7641146817849805E-2</v>
      </c>
      <c r="N58" s="200">
        <f t="shared" si="42"/>
        <v>9.1357734308241206E-2</v>
      </c>
      <c r="O58" s="200">
        <f t="shared" si="42"/>
        <v>9.3682078650489026E-2</v>
      </c>
      <c r="P58" s="200">
        <f t="shared" si="42"/>
        <v>9.5314870542165558E-2</v>
      </c>
      <c r="Q58" s="200">
        <f t="shared" si="42"/>
        <v>9.660650012738542E-2</v>
      </c>
      <c r="R58" s="200">
        <f t="shared" si="42"/>
        <v>9.7732207712704203E-2</v>
      </c>
      <c r="S58" s="200">
        <f t="shared" si="42"/>
        <v>9.8779659129373518E-2</v>
      </c>
      <c r="T58" s="200">
        <f t="shared" si="42"/>
        <v>9.9792733418816226E-2</v>
      </c>
      <c r="U58" s="200">
        <f t="shared" si="42"/>
        <v>0.10079341667975453</v>
      </c>
      <c r="V58" s="200">
        <f t="shared" si="42"/>
        <v>0.10179274899620748</v>
      </c>
      <c r="W58" s="200">
        <f t="shared" si="42"/>
        <v>0.10279629790596662</v>
      </c>
      <c r="X58" s="200">
        <f t="shared" si="42"/>
        <v>0.10380689513935462</v>
      </c>
      <c r="Y58" s="200">
        <f t="shared" si="42"/>
        <v>0.10482600499316992</v>
      </c>
      <c r="Z58" s="200">
        <f t="shared" si="42"/>
        <v>0.10585440852226866</v>
      </c>
      <c r="AA58" s="200">
        <f t="shared" si="42"/>
        <v>0.10689254564001102</v>
      </c>
      <c r="AB58" s="200">
        <f t="shared" si="42"/>
        <v>0.10794068617318492</v>
      </c>
      <c r="AC58" s="200">
        <f t="shared" si="42"/>
        <v>0.1089990153942148</v>
      </c>
      <c r="AD58" s="200">
        <f t="shared" si="42"/>
        <v>0.11006767679205938</v>
      </c>
      <c r="AE58" s="200">
        <f t="shared" si="42"/>
        <v>0.1111467934625008</v>
      </c>
      <c r="AF58" s="200">
        <f t="shared" si="42"/>
        <v>0.11223647880817708</v>
      </c>
      <c r="AG58" s="200">
        <f t="shared" si="42"/>
        <v>0.11333684189353414</v>
      </c>
      <c r="AH58" s="200">
        <f t="shared" si="42"/>
        <v>0.11444799012728567</v>
      </c>
      <c r="AI58" s="200">
        <f t="shared" si="42"/>
        <v>0.11557003060867632</v>
      </c>
      <c r="AJ58" s="200">
        <f t="shared" si="42"/>
        <v>0.1167030708056955</v>
      </c>
      <c r="AK58" s="200">
        <f t="shared" si="42"/>
        <v>0.11784721889931644</v>
      </c>
      <c r="AL58" s="200">
        <f t="shared" si="42"/>
        <v>0.11900258396079817</v>
      </c>
      <c r="AM58" s="200">
        <f t="shared" si="42"/>
        <v>0.12016927604556982</v>
      </c>
      <c r="AN58" s="200">
        <f t="shared" si="42"/>
        <v>0.12134740624545733</v>
      </c>
      <c r="AO58" s="200">
        <f t="shared" si="42"/>
        <v>0.12253708672013316</v>
      </c>
      <c r="AP58" s="200">
        <f t="shared" si="42"/>
        <v>0.12373843071822997</v>
      </c>
      <c r="AQ58" s="200">
        <f t="shared" si="42"/>
        <v>0.12495155259333879</v>
      </c>
      <c r="AR58" s="200">
        <f t="shared" si="42"/>
        <v>0.12617656781750322</v>
      </c>
      <c r="AS58" s="200">
        <f t="shared" si="42"/>
        <v>0.12741359299351518</v>
      </c>
      <c r="AT58" s="200">
        <f t="shared" si="42"/>
        <v>0.12866274586666593</v>
      </c>
      <c r="AU58" s="200">
        <f t="shared" si="42"/>
        <v>0.12992414533627963</v>
      </c>
      <c r="AV58" s="200">
        <f t="shared" si="42"/>
        <v>0.13119791146719378</v>
      </c>
      <c r="AW58" s="200">
        <f t="shared" si="42"/>
        <v>0.13248416550126901</v>
      </c>
      <c r="AX58" s="200">
        <f t="shared" si="42"/>
        <v>0.13378302986897012</v>
      </c>
      <c r="AY58" s="200">
        <f t="shared" si="42"/>
        <v>0.13509462820103962</v>
      </c>
      <c r="AZ58" s="200">
        <f t="shared" si="42"/>
        <v>0.13641908534027586</v>
      </c>
      <c r="BA58" s="200">
        <f t="shared" si="42"/>
        <v>0.137756527353421</v>
      </c>
      <c r="BB58" s="200">
        <f t="shared" si="42"/>
        <v>0.13910708154316304</v>
      </c>
      <c r="BC58" s="200">
        <f t="shared" si="42"/>
        <v>0.14047087646025416</v>
      </c>
      <c r="BD58" s="200">
        <f t="shared" si="42"/>
        <v>0.14184804191574751</v>
      </c>
      <c r="BE58" s="200">
        <f t="shared" si="42"/>
        <v>0.14323870899335323</v>
      </c>
      <c r="BF58" s="200">
        <f t="shared" si="42"/>
        <v>0.14464301006191568</v>
      </c>
      <c r="BG58" s="200">
        <f t="shared" si="42"/>
        <v>0.14606107878801294</v>
      </c>
      <c r="BH58" s="200">
        <f t="shared" si="42"/>
        <v>0.14749305014867978</v>
      </c>
      <c r="BI58" s="200">
        <f t="shared" si="42"/>
        <v>0.14893906044425509</v>
      </c>
      <c r="BJ58" s="200">
        <f t="shared" si="42"/>
        <v>0.15039924731135565</v>
      </c>
      <c r="BK58" s="200">
        <f t="shared" si="42"/>
        <v>0.15187374973597678</v>
      </c>
      <c r="BL58" s="200">
        <f t="shared" si="42"/>
        <v>0.15336270806672164</v>
      </c>
      <c r="BM58" s="200">
        <f t="shared" si="42"/>
        <v>0.15486626402816009</v>
      </c>
      <c r="BN58" s="200">
        <f t="shared" si="42"/>
        <v>0.1563845607343185</v>
      </c>
      <c r="BO58" s="200">
        <f t="shared" si="42"/>
        <v>0.15791774270230202</v>
      </c>
      <c r="BP58" s="200">
        <f t="shared" si="42"/>
        <v>0.15946595586605011</v>
      </c>
      <c r="BQ58" s="200">
        <f t="shared" si="42"/>
        <v>0.16102934759022711</v>
      </c>
    </row>
    <row r="59" spans="5:69" ht="16" customHeight="1">
      <c r="E59" s="326"/>
      <c r="F59" s="328"/>
      <c r="G59" s="329"/>
      <c r="H59" s="323"/>
      <c r="I59" s="230" t="s">
        <v>326</v>
      </c>
      <c r="J59" s="219">
        <f>Variables!$J$23</f>
        <v>51200</v>
      </c>
      <c r="K59" s="219">
        <f>Variables!$J$23</f>
        <v>51200</v>
      </c>
      <c r="L59" s="219">
        <f>Variables!$J$23</f>
        <v>51200</v>
      </c>
      <c r="M59" s="219">
        <f>Variables!$J$23</f>
        <v>51200</v>
      </c>
      <c r="N59" s="219">
        <f>Variables!$J$23</f>
        <v>51200</v>
      </c>
      <c r="O59" s="219">
        <f>Variables!$J$23</f>
        <v>51200</v>
      </c>
      <c r="P59" s="219">
        <f>Variables!$J$23</f>
        <v>51200</v>
      </c>
      <c r="Q59" s="219">
        <f>Variables!$J$23</f>
        <v>51200</v>
      </c>
      <c r="R59" s="219">
        <f>Variables!$J$23</f>
        <v>51200</v>
      </c>
      <c r="S59" s="219">
        <f>Variables!$J$23</f>
        <v>51200</v>
      </c>
      <c r="T59" s="219">
        <f>Variables!$J$23</f>
        <v>51200</v>
      </c>
      <c r="U59" s="219">
        <f>Variables!$J$23</f>
        <v>51200</v>
      </c>
      <c r="V59" s="219">
        <f>Variables!$J$23</f>
        <v>51200</v>
      </c>
      <c r="W59" s="219">
        <f>Variables!$J$23</f>
        <v>51200</v>
      </c>
      <c r="X59" s="219">
        <f>Variables!$J$23</f>
        <v>51200</v>
      </c>
      <c r="Y59" s="219">
        <f>Variables!$J$23</f>
        <v>51200</v>
      </c>
      <c r="Z59" s="219">
        <f>Variables!$J$23</f>
        <v>51200</v>
      </c>
      <c r="AA59" s="219">
        <f>Variables!$J$23</f>
        <v>51200</v>
      </c>
      <c r="AB59" s="219">
        <f>Variables!$J$23</f>
        <v>51200</v>
      </c>
      <c r="AC59" s="219">
        <f>Variables!$J$23</f>
        <v>51200</v>
      </c>
      <c r="AD59" s="219">
        <f>Variables!$J$23</f>
        <v>51200</v>
      </c>
      <c r="AE59" s="219">
        <f>Variables!$J$23</f>
        <v>51200</v>
      </c>
      <c r="AF59" s="219">
        <f>Variables!$J$23</f>
        <v>51200</v>
      </c>
      <c r="AG59" s="219">
        <f>Variables!$J$23</f>
        <v>51200</v>
      </c>
      <c r="AH59" s="219">
        <f>Variables!$J$23</f>
        <v>51200</v>
      </c>
      <c r="AI59" s="219">
        <f>Variables!$J$23</f>
        <v>51200</v>
      </c>
      <c r="AJ59" s="219">
        <f>Variables!$J$23</f>
        <v>51200</v>
      </c>
      <c r="AK59" s="219">
        <f>Variables!$J$23</f>
        <v>51200</v>
      </c>
      <c r="AL59" s="219">
        <f>Variables!$J$23</f>
        <v>51200</v>
      </c>
      <c r="AM59" s="219">
        <f>Variables!$J$23</f>
        <v>51200</v>
      </c>
      <c r="AN59" s="219">
        <f>Variables!$J$23</f>
        <v>51200</v>
      </c>
      <c r="AO59" s="219">
        <f>Variables!$J$23</f>
        <v>51200</v>
      </c>
      <c r="AP59" s="219">
        <f>Variables!$J$23</f>
        <v>51200</v>
      </c>
      <c r="AQ59" s="219">
        <f>Variables!$J$23</f>
        <v>51200</v>
      </c>
      <c r="AR59" s="219">
        <f>Variables!$J$23</f>
        <v>51200</v>
      </c>
      <c r="AS59" s="219">
        <f>Variables!$J$23</f>
        <v>51200</v>
      </c>
      <c r="AT59" s="219">
        <f>Variables!$J$23</f>
        <v>51200</v>
      </c>
      <c r="AU59" s="219">
        <f>Variables!$J$23</f>
        <v>51200</v>
      </c>
      <c r="AV59" s="219">
        <f>Variables!$J$23</f>
        <v>51200</v>
      </c>
      <c r="AW59" s="219">
        <f>Variables!$J$23</f>
        <v>51200</v>
      </c>
      <c r="AX59" s="219">
        <f>Variables!$J$23</f>
        <v>51200</v>
      </c>
      <c r="AY59" s="219">
        <f>Variables!$J$23</f>
        <v>51200</v>
      </c>
      <c r="AZ59" s="219">
        <f>Variables!$J$23</f>
        <v>51200</v>
      </c>
      <c r="BA59" s="219">
        <f>Variables!$J$23</f>
        <v>51200</v>
      </c>
      <c r="BB59" s="219">
        <f>Variables!$J$23</f>
        <v>51200</v>
      </c>
      <c r="BC59" s="219">
        <f>Variables!$J$23</f>
        <v>51200</v>
      </c>
      <c r="BD59" s="219">
        <f>Variables!$J$23</f>
        <v>51200</v>
      </c>
      <c r="BE59" s="219">
        <f>Variables!$J$23</f>
        <v>51200</v>
      </c>
      <c r="BF59" s="219">
        <f>Variables!$J$23</f>
        <v>51200</v>
      </c>
      <c r="BG59" s="219">
        <f>Variables!$J$23</f>
        <v>51200</v>
      </c>
      <c r="BH59" s="219">
        <f>Variables!$J$23</f>
        <v>51200</v>
      </c>
      <c r="BI59" s="219">
        <f>Variables!$J$23</f>
        <v>51200</v>
      </c>
      <c r="BJ59" s="219">
        <f>Variables!$J$23</f>
        <v>51200</v>
      </c>
      <c r="BK59" s="219">
        <f>Variables!$J$23</f>
        <v>51200</v>
      </c>
      <c r="BL59" s="219">
        <f>Variables!$J$23</f>
        <v>51200</v>
      </c>
      <c r="BM59" s="219">
        <f>Variables!$J$23</f>
        <v>51200</v>
      </c>
      <c r="BN59" s="219">
        <f>Variables!$J$23</f>
        <v>51200</v>
      </c>
      <c r="BO59" s="219">
        <f>Variables!$J$23</f>
        <v>51200</v>
      </c>
      <c r="BP59" s="219">
        <f>Variables!$J$23</f>
        <v>51200</v>
      </c>
      <c r="BQ59" s="219">
        <f>Variables!$J$23</f>
        <v>51200</v>
      </c>
    </row>
    <row r="60" spans="5:69" ht="16" customHeight="1">
      <c r="E60" s="326"/>
      <c r="F60" s="328"/>
      <c r="G60" s="329"/>
      <c r="H60" s="323"/>
      <c r="I60" s="230" t="s">
        <v>446</v>
      </c>
      <c r="J60" s="204">
        <f t="shared" ref="J60:BQ60" si="43">J59*$B$9</f>
        <v>9216</v>
      </c>
      <c r="K60" s="204">
        <f t="shared" si="43"/>
        <v>9216</v>
      </c>
      <c r="L60" s="204">
        <f t="shared" si="43"/>
        <v>9216</v>
      </c>
      <c r="M60" s="204">
        <f t="shared" si="43"/>
        <v>9216</v>
      </c>
      <c r="N60" s="204">
        <f t="shared" si="43"/>
        <v>9216</v>
      </c>
      <c r="O60" s="204">
        <f t="shared" si="43"/>
        <v>9216</v>
      </c>
      <c r="P60" s="204">
        <f t="shared" si="43"/>
        <v>9216</v>
      </c>
      <c r="Q60" s="204">
        <f t="shared" si="43"/>
        <v>9216</v>
      </c>
      <c r="R60" s="204">
        <f t="shared" si="43"/>
        <v>9216</v>
      </c>
      <c r="S60" s="204">
        <f t="shared" si="43"/>
        <v>9216</v>
      </c>
      <c r="T60" s="204">
        <f t="shared" si="43"/>
        <v>9216</v>
      </c>
      <c r="U60" s="204">
        <f t="shared" si="43"/>
        <v>9216</v>
      </c>
      <c r="V60" s="204">
        <f t="shared" si="43"/>
        <v>9216</v>
      </c>
      <c r="W60" s="204">
        <f t="shared" si="43"/>
        <v>9216</v>
      </c>
      <c r="X60" s="204">
        <f t="shared" si="43"/>
        <v>9216</v>
      </c>
      <c r="Y60" s="204">
        <f t="shared" si="43"/>
        <v>9216</v>
      </c>
      <c r="Z60" s="204">
        <f t="shared" si="43"/>
        <v>9216</v>
      </c>
      <c r="AA60" s="204">
        <f t="shared" si="43"/>
        <v>9216</v>
      </c>
      <c r="AB60" s="204">
        <f t="shared" si="43"/>
        <v>9216</v>
      </c>
      <c r="AC60" s="204">
        <f t="shared" si="43"/>
        <v>9216</v>
      </c>
      <c r="AD60" s="204">
        <f t="shared" si="43"/>
        <v>9216</v>
      </c>
      <c r="AE60" s="204">
        <f t="shared" si="43"/>
        <v>9216</v>
      </c>
      <c r="AF60" s="204">
        <f t="shared" si="43"/>
        <v>9216</v>
      </c>
      <c r="AG60" s="204">
        <f t="shared" si="43"/>
        <v>9216</v>
      </c>
      <c r="AH60" s="204">
        <f t="shared" si="43"/>
        <v>9216</v>
      </c>
      <c r="AI60" s="204">
        <f t="shared" si="43"/>
        <v>9216</v>
      </c>
      <c r="AJ60" s="204">
        <f t="shared" si="43"/>
        <v>9216</v>
      </c>
      <c r="AK60" s="204">
        <f t="shared" si="43"/>
        <v>9216</v>
      </c>
      <c r="AL60" s="204">
        <f t="shared" si="43"/>
        <v>9216</v>
      </c>
      <c r="AM60" s="204">
        <f t="shared" si="43"/>
        <v>9216</v>
      </c>
      <c r="AN60" s="204">
        <f t="shared" si="43"/>
        <v>9216</v>
      </c>
      <c r="AO60" s="204">
        <f t="shared" si="43"/>
        <v>9216</v>
      </c>
      <c r="AP60" s="204">
        <f t="shared" si="43"/>
        <v>9216</v>
      </c>
      <c r="AQ60" s="204">
        <f t="shared" si="43"/>
        <v>9216</v>
      </c>
      <c r="AR60" s="204">
        <f t="shared" si="43"/>
        <v>9216</v>
      </c>
      <c r="AS60" s="204">
        <f t="shared" si="43"/>
        <v>9216</v>
      </c>
      <c r="AT60" s="204">
        <f t="shared" si="43"/>
        <v>9216</v>
      </c>
      <c r="AU60" s="204">
        <f t="shared" si="43"/>
        <v>9216</v>
      </c>
      <c r="AV60" s="204">
        <f t="shared" si="43"/>
        <v>9216</v>
      </c>
      <c r="AW60" s="204">
        <f t="shared" si="43"/>
        <v>9216</v>
      </c>
      <c r="AX60" s="204">
        <f t="shared" si="43"/>
        <v>9216</v>
      </c>
      <c r="AY60" s="204">
        <f t="shared" si="43"/>
        <v>9216</v>
      </c>
      <c r="AZ60" s="204">
        <f t="shared" si="43"/>
        <v>9216</v>
      </c>
      <c r="BA60" s="204">
        <f t="shared" si="43"/>
        <v>9216</v>
      </c>
      <c r="BB60" s="204">
        <f t="shared" si="43"/>
        <v>9216</v>
      </c>
      <c r="BC60" s="204">
        <f t="shared" si="43"/>
        <v>9216</v>
      </c>
      <c r="BD60" s="204">
        <f t="shared" si="43"/>
        <v>9216</v>
      </c>
      <c r="BE60" s="204">
        <f t="shared" si="43"/>
        <v>9216</v>
      </c>
      <c r="BF60" s="204">
        <f t="shared" si="43"/>
        <v>9216</v>
      </c>
      <c r="BG60" s="204">
        <f t="shared" si="43"/>
        <v>9216</v>
      </c>
      <c r="BH60" s="204">
        <f t="shared" si="43"/>
        <v>9216</v>
      </c>
      <c r="BI60" s="204">
        <f t="shared" si="43"/>
        <v>9216</v>
      </c>
      <c r="BJ60" s="204">
        <f t="shared" si="43"/>
        <v>9216</v>
      </c>
      <c r="BK60" s="204">
        <f t="shared" si="43"/>
        <v>9216</v>
      </c>
      <c r="BL60" s="204">
        <f t="shared" si="43"/>
        <v>9216</v>
      </c>
      <c r="BM60" s="204">
        <f t="shared" si="43"/>
        <v>9216</v>
      </c>
      <c r="BN60" s="204">
        <f t="shared" si="43"/>
        <v>9216</v>
      </c>
      <c r="BO60" s="204">
        <f t="shared" si="43"/>
        <v>9216</v>
      </c>
      <c r="BP60" s="204">
        <f t="shared" si="43"/>
        <v>9216</v>
      </c>
      <c r="BQ60" s="204">
        <f t="shared" si="43"/>
        <v>9216</v>
      </c>
    </row>
    <row r="61" spans="5:69" ht="16" customHeight="1">
      <c r="E61" s="326"/>
      <c r="F61" s="328"/>
      <c r="G61" s="329"/>
      <c r="H61" s="323"/>
      <c r="I61" s="230" t="s">
        <v>346</v>
      </c>
      <c r="J61" s="204">
        <f>J58*J59</f>
        <v>2340.7497714111555</v>
      </c>
      <c r="K61" s="204">
        <f>K58*K59</f>
        <v>3534.0731842874306</v>
      </c>
      <c r="L61" s="204">
        <f t="shared" ref="L61:BQ61" si="44">L58*L59</f>
        <v>4153.9084034567632</v>
      </c>
      <c r="M61" s="204">
        <f t="shared" si="44"/>
        <v>4487.2267170739096</v>
      </c>
      <c r="N61" s="204">
        <f t="shared" si="44"/>
        <v>4677.5159965819494</v>
      </c>
      <c r="O61" s="204">
        <f t="shared" si="44"/>
        <v>4796.5224269050377</v>
      </c>
      <c r="P61" s="204">
        <f t="shared" si="44"/>
        <v>4880.1213717588762</v>
      </c>
      <c r="Q61" s="204">
        <f t="shared" si="44"/>
        <v>4946.2528065221331</v>
      </c>
      <c r="R61" s="204">
        <f t="shared" si="44"/>
        <v>5003.8890348904552</v>
      </c>
      <c r="S61" s="204">
        <f t="shared" si="44"/>
        <v>5057.5185474239242</v>
      </c>
      <c r="T61" s="204">
        <f t="shared" si="44"/>
        <v>5109.3879510433908</v>
      </c>
      <c r="U61" s="204">
        <f t="shared" si="44"/>
        <v>5160.6229340034315</v>
      </c>
      <c r="V61" s="204">
        <f t="shared" si="44"/>
        <v>5211.7887486058225</v>
      </c>
      <c r="W61" s="204">
        <f t="shared" si="44"/>
        <v>5263.1704527854909</v>
      </c>
      <c r="X61" s="204">
        <f t="shared" si="44"/>
        <v>5314.9130311349563</v>
      </c>
      <c r="Y61" s="204">
        <f t="shared" si="44"/>
        <v>5367.0914556503003</v>
      </c>
      <c r="Z61" s="204">
        <f t="shared" si="44"/>
        <v>5419.745716340155</v>
      </c>
      <c r="AA61" s="204">
        <f t="shared" si="44"/>
        <v>5472.8983367685641</v>
      </c>
      <c r="AB61" s="204">
        <f t="shared" si="44"/>
        <v>5526.5631320670682</v>
      </c>
      <c r="AC61" s="204">
        <f t="shared" si="44"/>
        <v>5580.7495881837976</v>
      </c>
      <c r="AD61" s="204">
        <f t="shared" si="44"/>
        <v>5635.4650517534401</v>
      </c>
      <c r="AE61" s="204">
        <f t="shared" si="44"/>
        <v>5690.7158252800409</v>
      </c>
      <c r="AF61" s="204">
        <f t="shared" si="44"/>
        <v>5746.5077149786666</v>
      </c>
      <c r="AG61" s="204">
        <f t="shared" si="44"/>
        <v>5802.8463049489483</v>
      </c>
      <c r="AH61" s="204">
        <f t="shared" si="44"/>
        <v>5859.737094517026</v>
      </c>
      <c r="AI61" s="204">
        <f t="shared" si="44"/>
        <v>5917.1855671642279</v>
      </c>
      <c r="AJ61" s="204">
        <f t="shared" si="44"/>
        <v>5975.1972252516098</v>
      </c>
      <c r="AK61" s="204">
        <f t="shared" si="44"/>
        <v>6033.7776076450018</v>
      </c>
      <c r="AL61" s="204">
        <f t="shared" si="44"/>
        <v>6092.9322987928663</v>
      </c>
      <c r="AM61" s="204">
        <f t="shared" si="44"/>
        <v>6152.6669335331744</v>
      </c>
      <c r="AN61" s="204">
        <f t="shared" si="44"/>
        <v>6212.9871997674154</v>
      </c>
      <c r="AO61" s="204">
        <f t="shared" si="44"/>
        <v>6273.8988400708176</v>
      </c>
      <c r="AP61" s="204">
        <f t="shared" si="44"/>
        <v>6335.4076527733741</v>
      </c>
      <c r="AQ61" s="204">
        <f t="shared" si="44"/>
        <v>6397.5194927789462</v>
      </c>
      <c r="AR61" s="204">
        <f t="shared" si="44"/>
        <v>6460.2402722561646</v>
      </c>
      <c r="AS61" s="204">
        <f t="shared" si="44"/>
        <v>6523.5759612679776</v>
      </c>
      <c r="AT61" s="204">
        <f t="shared" si="44"/>
        <v>6587.5325883732958</v>
      </c>
      <c r="AU61" s="204">
        <f t="shared" si="44"/>
        <v>6652.1162412175172</v>
      </c>
      <c r="AV61" s="204">
        <f t="shared" si="44"/>
        <v>6717.3330671203221</v>
      </c>
      <c r="AW61" s="204">
        <f t="shared" si="44"/>
        <v>6783.1892736649734</v>
      </c>
      <c r="AX61" s="204">
        <f t="shared" si="44"/>
        <v>6849.69112929127</v>
      </c>
      <c r="AY61" s="204">
        <f t="shared" si="44"/>
        <v>6916.8449638932289</v>
      </c>
      <c r="AZ61" s="204">
        <f t="shared" si="44"/>
        <v>6984.6571694221238</v>
      </c>
      <c r="BA61" s="204">
        <f t="shared" si="44"/>
        <v>7053.1342004951557</v>
      </c>
      <c r="BB61" s="204">
        <f t="shared" si="44"/>
        <v>7122.2825750099473</v>
      </c>
      <c r="BC61" s="204">
        <f t="shared" si="44"/>
        <v>7192.1088747650128</v>
      </c>
      <c r="BD61" s="204">
        <f t="shared" si="44"/>
        <v>7262.6197460862732</v>
      </c>
      <c r="BE61" s="204">
        <f t="shared" si="44"/>
        <v>7333.8219004596849</v>
      </c>
      <c r="BF61" s="204">
        <f t="shared" si="44"/>
        <v>7405.7221151700833</v>
      </c>
      <c r="BG61" s="204">
        <f t="shared" si="44"/>
        <v>7478.3272339462628</v>
      </c>
      <c r="BH61" s="204">
        <f t="shared" si="44"/>
        <v>7551.644167612405</v>
      </c>
      <c r="BI61" s="204">
        <f t="shared" si="44"/>
        <v>7625.679894745861</v>
      </c>
      <c r="BJ61" s="204">
        <f t="shared" si="44"/>
        <v>7700.4414623414095</v>
      </c>
      <c r="BK61" s="204">
        <f t="shared" si="44"/>
        <v>7775.9359864820108</v>
      </c>
      <c r="BL61" s="204">
        <f t="shared" si="44"/>
        <v>7852.1706530161482</v>
      </c>
      <c r="BM61" s="204">
        <f t="shared" si="44"/>
        <v>7929.1527182417967</v>
      </c>
      <c r="BN61" s="204">
        <f t="shared" si="44"/>
        <v>8006.8895095971075</v>
      </c>
      <c r="BO61" s="204">
        <f t="shared" si="44"/>
        <v>8085.3884263578639</v>
      </c>
      <c r="BP61" s="204">
        <f t="shared" si="44"/>
        <v>8164.6569403417661</v>
      </c>
      <c r="BQ61" s="204">
        <f t="shared" si="44"/>
        <v>8244.702596619627</v>
      </c>
    </row>
    <row r="62" spans="5:69" ht="16" customHeight="1">
      <c r="E62" s="326"/>
      <c r="F62" s="328"/>
      <c r="G62" s="329"/>
      <c r="H62" s="323"/>
      <c r="I62" s="230" t="s">
        <v>447</v>
      </c>
      <c r="J62" s="204">
        <f t="shared" ref="J62:BQ62" si="45">J61*$B$9</f>
        <v>421.33495885400799</v>
      </c>
      <c r="K62" s="204">
        <f t="shared" si="45"/>
        <v>636.13317317173744</v>
      </c>
      <c r="L62" s="204">
        <f t="shared" si="45"/>
        <v>747.70351262221732</v>
      </c>
      <c r="M62" s="204">
        <f t="shared" si="45"/>
        <v>807.70080907330373</v>
      </c>
      <c r="N62" s="204">
        <f t="shared" si="45"/>
        <v>841.95287938475087</v>
      </c>
      <c r="O62" s="204">
        <f t="shared" si="45"/>
        <v>863.37403684290678</v>
      </c>
      <c r="P62" s="204">
        <f t="shared" si="45"/>
        <v>878.4218469165977</v>
      </c>
      <c r="Q62" s="204">
        <f t="shared" si="45"/>
        <v>890.32550517398397</v>
      </c>
      <c r="R62" s="204">
        <f t="shared" si="45"/>
        <v>900.70002628028192</v>
      </c>
      <c r="S62" s="204">
        <f t="shared" si="45"/>
        <v>910.3533385363063</v>
      </c>
      <c r="T62" s="204">
        <f t="shared" si="45"/>
        <v>919.68983118781034</v>
      </c>
      <c r="U62" s="204">
        <f t="shared" si="45"/>
        <v>928.91212812061758</v>
      </c>
      <c r="V62" s="204">
        <f t="shared" si="45"/>
        <v>938.12197474904804</v>
      </c>
      <c r="W62" s="204">
        <f t="shared" si="45"/>
        <v>947.37068150138828</v>
      </c>
      <c r="X62" s="204">
        <f t="shared" si="45"/>
        <v>956.68434560429205</v>
      </c>
      <c r="Y62" s="204">
        <f t="shared" si="45"/>
        <v>966.07646201705404</v>
      </c>
      <c r="Z62" s="204">
        <f t="shared" si="45"/>
        <v>975.55422894122785</v>
      </c>
      <c r="AA62" s="204">
        <f t="shared" si="45"/>
        <v>985.12170061834149</v>
      </c>
      <c r="AB62" s="204">
        <f t="shared" si="45"/>
        <v>994.78136377207227</v>
      </c>
      <c r="AC62" s="204">
        <f t="shared" si="45"/>
        <v>1004.5349258730836</v>
      </c>
      <c r="AD62" s="204">
        <f t="shared" si="45"/>
        <v>1014.3837093156192</v>
      </c>
      <c r="AE62" s="204">
        <f t="shared" si="45"/>
        <v>1024.3288485504074</v>
      </c>
      <c r="AF62" s="204">
        <f t="shared" si="45"/>
        <v>1034.37138869616</v>
      </c>
      <c r="AG62" s="204">
        <f t="shared" si="45"/>
        <v>1044.5123348908107</v>
      </c>
      <c r="AH62" s="204">
        <f t="shared" si="45"/>
        <v>1054.7526770130646</v>
      </c>
      <c r="AI62" s="204">
        <f t="shared" si="45"/>
        <v>1065.0934020895611</v>
      </c>
      <c r="AJ62" s="204">
        <f t="shared" si="45"/>
        <v>1075.5355005452898</v>
      </c>
      <c r="AK62" s="204">
        <f t="shared" si="45"/>
        <v>1086.0799693761003</v>
      </c>
      <c r="AL62" s="204">
        <f t="shared" si="45"/>
        <v>1096.7278137827159</v>
      </c>
      <c r="AM62" s="204">
        <f t="shared" si="45"/>
        <v>1107.4800480359713</v>
      </c>
      <c r="AN62" s="204">
        <f t="shared" si="45"/>
        <v>1118.3376959581346</v>
      </c>
      <c r="AO62" s="204">
        <f t="shared" si="45"/>
        <v>1129.301791212747</v>
      </c>
      <c r="AP62" s="204">
        <f t="shared" si="45"/>
        <v>1140.3733774992072</v>
      </c>
      <c r="AQ62" s="204">
        <f t="shared" si="45"/>
        <v>1151.5535087002102</v>
      </c>
      <c r="AR62" s="204">
        <f t="shared" si="45"/>
        <v>1162.8432490061095</v>
      </c>
      <c r="AS62" s="204">
        <f t="shared" si="45"/>
        <v>1174.2436730282359</v>
      </c>
      <c r="AT62" s="204">
        <f t="shared" si="45"/>
        <v>1185.7558659071931</v>
      </c>
      <c r="AU62" s="204">
        <f t="shared" si="45"/>
        <v>1197.3809234191531</v>
      </c>
      <c r="AV62" s="204">
        <f t="shared" si="45"/>
        <v>1209.1199520816579</v>
      </c>
      <c r="AW62" s="204">
        <f t="shared" si="45"/>
        <v>1220.9740692596952</v>
      </c>
      <c r="AX62" s="204">
        <f t="shared" si="45"/>
        <v>1232.9444032724286</v>
      </c>
      <c r="AY62" s="204">
        <f t="shared" si="45"/>
        <v>1245.0320935007812</v>
      </c>
      <c r="AZ62" s="204">
        <f t="shared" si="45"/>
        <v>1257.2382904959823</v>
      </c>
      <c r="BA62" s="204">
        <f t="shared" si="45"/>
        <v>1269.5641560891279</v>
      </c>
      <c r="BB62" s="204">
        <f t="shared" si="45"/>
        <v>1282.0108635017905</v>
      </c>
      <c r="BC62" s="204">
        <f t="shared" si="45"/>
        <v>1294.5795974577022</v>
      </c>
      <c r="BD62" s="204">
        <f t="shared" si="45"/>
        <v>1307.2715542955291</v>
      </c>
      <c r="BE62" s="204">
        <f t="shared" si="45"/>
        <v>1320.0879420827432</v>
      </c>
      <c r="BF62" s="204">
        <f t="shared" si="45"/>
        <v>1333.0299807306149</v>
      </c>
      <c r="BG62" s="204">
        <f t="shared" si="45"/>
        <v>1346.0989021103273</v>
      </c>
      <c r="BH62" s="204">
        <f t="shared" si="45"/>
        <v>1359.2959501702328</v>
      </c>
      <c r="BI62" s="204">
        <f t="shared" si="45"/>
        <v>1372.6223810542549</v>
      </c>
      <c r="BJ62" s="204">
        <f t="shared" si="45"/>
        <v>1386.0794632214536</v>
      </c>
      <c r="BK62" s="204">
        <f t="shared" si="45"/>
        <v>1399.6684775667618</v>
      </c>
      <c r="BL62" s="204">
        <f t="shared" si="45"/>
        <v>1413.3907175429067</v>
      </c>
      <c r="BM62" s="204">
        <f t="shared" si="45"/>
        <v>1427.2474892835235</v>
      </c>
      <c r="BN62" s="204">
        <f t="shared" si="45"/>
        <v>1441.2401117274792</v>
      </c>
      <c r="BO62" s="204">
        <f t="shared" si="45"/>
        <v>1455.3699167444154</v>
      </c>
      <c r="BP62" s="204">
        <f t="shared" si="45"/>
        <v>1469.6382492615178</v>
      </c>
      <c r="BQ62" s="204">
        <f t="shared" si="45"/>
        <v>1484.0464673915328</v>
      </c>
    </row>
    <row r="63" spans="5:69" ht="16" customHeight="1">
      <c r="E63" s="326"/>
      <c r="F63" s="328"/>
      <c r="G63" s="329"/>
      <c r="H63" s="323"/>
      <c r="I63" s="230" t="s">
        <v>448</v>
      </c>
      <c r="J63" s="204">
        <f>J9*J55</f>
        <v>152.39256324291375</v>
      </c>
      <c r="K63" s="204">
        <f>K9*K55</f>
        <v>153.88660798058939</v>
      </c>
      <c r="L63" s="204">
        <f t="shared" ref="L63:BQ63" si="46">L9*L55</f>
        <v>155.39530021569323</v>
      </c>
      <c r="M63" s="204">
        <f t="shared" si="46"/>
        <v>156.91878355114119</v>
      </c>
      <c r="N63" s="204">
        <f t="shared" si="46"/>
        <v>158.45720299772103</v>
      </c>
      <c r="O63" s="204">
        <f t="shared" si="46"/>
        <v>160.01070498789471</v>
      </c>
      <c r="P63" s="204">
        <f t="shared" si="46"/>
        <v>161.57943738973688</v>
      </c>
      <c r="Q63" s="204">
        <f t="shared" si="46"/>
        <v>163.16354952100883</v>
      </c>
      <c r="R63" s="204">
        <f t="shared" si="46"/>
        <v>164.76319216337163</v>
      </c>
      <c r="S63" s="204">
        <f t="shared" si="46"/>
        <v>166.37851757673803</v>
      </c>
      <c r="T63" s="204">
        <f t="shared" si="46"/>
        <v>168.00967951376487</v>
      </c>
      <c r="U63" s="204">
        <f t="shared" si="46"/>
        <v>169.65683323448803</v>
      </c>
      <c r="V63" s="204">
        <f t="shared" si="46"/>
        <v>171.3201355211007</v>
      </c>
      <c r="W63" s="204">
        <f t="shared" si="46"/>
        <v>172.99974469287619</v>
      </c>
      <c r="X63" s="204">
        <f t="shared" si="46"/>
        <v>174.69582062123769</v>
      </c>
      <c r="Y63" s="204">
        <f t="shared" si="46"/>
        <v>176.40852474497538</v>
      </c>
      <c r="Z63" s="204">
        <f t="shared" si="46"/>
        <v>178.13802008561237</v>
      </c>
      <c r="AA63" s="204">
        <f t="shared" si="46"/>
        <v>179.88447126292226</v>
      </c>
      <c r="AB63" s="204">
        <f t="shared" si="46"/>
        <v>181.648044510598</v>
      </c>
      <c r="AC63" s="204">
        <f t="shared" si="46"/>
        <v>183.42890769207446</v>
      </c>
      <c r="AD63" s="204">
        <f t="shared" si="46"/>
        <v>185.22723031650656</v>
      </c>
      <c r="AE63" s="204">
        <f t="shared" si="46"/>
        <v>187.04318355490366</v>
      </c>
      <c r="AF63" s="204">
        <f t="shared" si="46"/>
        <v>188.87694025642233</v>
      </c>
      <c r="AG63" s="204">
        <f t="shared" si="46"/>
        <v>190.72867496481865</v>
      </c>
      <c r="AH63" s="204">
        <f t="shared" si="46"/>
        <v>192.598563935062</v>
      </c>
      <c r="AI63" s="204">
        <f t="shared" si="46"/>
        <v>194.48678515011161</v>
      </c>
      <c r="AJ63" s="204">
        <f t="shared" si="46"/>
        <v>196.39351833785778</v>
      </c>
      <c r="AK63" s="204">
        <f t="shared" si="46"/>
        <v>198.31894498822896</v>
      </c>
      <c r="AL63" s="204">
        <f t="shared" si="46"/>
        <v>200.2632483704665</v>
      </c>
      <c r="AM63" s="204">
        <f t="shared" si="46"/>
        <v>202.22661355056911</v>
      </c>
      <c r="AN63" s="204">
        <f t="shared" si="46"/>
        <v>204.20922740890805</v>
      </c>
      <c r="AO63" s="204">
        <f t="shared" si="46"/>
        <v>206.21127865801498</v>
      </c>
      <c r="AP63" s="204">
        <f t="shared" si="46"/>
        <v>208.23295786054459</v>
      </c>
      <c r="AQ63" s="204">
        <f t="shared" si="46"/>
        <v>210.27445744741266</v>
      </c>
      <c r="AR63" s="204">
        <f t="shared" si="46"/>
        <v>212.33597173611278</v>
      </c>
      <c r="AS63" s="204">
        <f t="shared" si="46"/>
        <v>214.41769694921192</v>
      </c>
      <c r="AT63" s="204">
        <f t="shared" si="46"/>
        <v>216.51983123302773</v>
      </c>
      <c r="AU63" s="204">
        <f t="shared" si="46"/>
        <v>218.64257467648883</v>
      </c>
      <c r="AV63" s="204">
        <f t="shared" si="46"/>
        <v>220.7861293301799</v>
      </c>
      <c r="AW63" s="204">
        <f t="shared" si="46"/>
        <v>222.9506992255738</v>
      </c>
      <c r="AX63" s="204">
        <f t="shared" si="46"/>
        <v>225.13649039445198</v>
      </c>
      <c r="AY63" s="204">
        <f t="shared" si="46"/>
        <v>227.3437108885152</v>
      </c>
      <c r="AZ63" s="204">
        <f t="shared" si="46"/>
        <v>229.57257079918682</v>
      </c>
      <c r="BA63" s="204">
        <f t="shared" si="46"/>
        <v>231.82328227761028</v>
      </c>
      <c r="BB63" s="204">
        <f t="shared" si="46"/>
        <v>234.09605955484179</v>
      </c>
      <c r="BC63" s="204">
        <f t="shared" si="46"/>
        <v>236.39111896224222</v>
      </c>
      <c r="BD63" s="204">
        <f t="shared" si="46"/>
        <v>238.70867895206808</v>
      </c>
      <c r="BE63" s="204">
        <f t="shared" si="46"/>
        <v>241.04896011826486</v>
      </c>
      <c r="BF63" s="204">
        <f t="shared" si="46"/>
        <v>243.41218521746359</v>
      </c>
      <c r="BG63" s="204">
        <f t="shared" si="46"/>
        <v>245.79857919018374</v>
      </c>
      <c r="BH63" s="204">
        <f t="shared" si="46"/>
        <v>248.20836918224435</v>
      </c>
      <c r="BI63" s="204">
        <f t="shared" si="46"/>
        <v>250.64178456638402</v>
      </c>
      <c r="BJ63" s="204">
        <f t="shared" si="46"/>
        <v>253.09905696409365</v>
      </c>
      <c r="BK63" s="204">
        <f t="shared" si="46"/>
        <v>255.58042026766324</v>
      </c>
      <c r="BL63" s="204">
        <f t="shared" si="46"/>
        <v>258.08611066244424</v>
      </c>
      <c r="BM63" s="204">
        <f t="shared" si="46"/>
        <v>260.61636664933093</v>
      </c>
      <c r="BN63" s="204">
        <f t="shared" si="46"/>
        <v>263.17142906746159</v>
      </c>
      <c r="BO63" s="204">
        <f t="shared" si="46"/>
        <v>265.75154111714261</v>
      </c>
      <c r="BP63" s="204">
        <f t="shared" si="46"/>
        <v>268.35694838299696</v>
      </c>
      <c r="BQ63" s="204">
        <f t="shared" si="46"/>
        <v>270.9878988573401</v>
      </c>
    </row>
    <row r="64" spans="5:69" ht="16" customHeight="1">
      <c r="E64" s="326"/>
      <c r="F64" s="328"/>
      <c r="G64" s="329"/>
      <c r="H64" s="323"/>
      <c r="I64" s="231" t="s">
        <v>449</v>
      </c>
      <c r="J64" s="204">
        <f>J62-J63</f>
        <v>268.94239561109424</v>
      </c>
      <c r="K64" s="204">
        <f>K62-K63</f>
        <v>482.24656519114808</v>
      </c>
      <c r="L64" s="204">
        <f t="shared" ref="L64:BQ64" si="47">L62-L63</f>
        <v>592.30821240652404</v>
      </c>
      <c r="M64" s="204">
        <f t="shared" si="47"/>
        <v>650.78202552216248</v>
      </c>
      <c r="N64" s="204">
        <f t="shared" si="47"/>
        <v>683.49567638702979</v>
      </c>
      <c r="O64" s="204">
        <f t="shared" si="47"/>
        <v>703.36333185501212</v>
      </c>
      <c r="P64" s="204">
        <f t="shared" si="47"/>
        <v>716.84240952686082</v>
      </c>
      <c r="Q64" s="204">
        <f t="shared" si="47"/>
        <v>727.16195565297517</v>
      </c>
      <c r="R64" s="204">
        <f t="shared" si="47"/>
        <v>735.93683411691029</v>
      </c>
      <c r="S64" s="204">
        <f t="shared" si="47"/>
        <v>743.97482095956821</v>
      </c>
      <c r="T64" s="204">
        <f t="shared" si="47"/>
        <v>751.68015167404542</v>
      </c>
      <c r="U64" s="204">
        <f t="shared" si="47"/>
        <v>759.2552948861296</v>
      </c>
      <c r="V64" s="204">
        <f t="shared" si="47"/>
        <v>766.80183922794731</v>
      </c>
      <c r="W64" s="204">
        <f t="shared" si="47"/>
        <v>774.37093680851206</v>
      </c>
      <c r="X64" s="204">
        <f t="shared" si="47"/>
        <v>781.98852498305439</v>
      </c>
      <c r="Y64" s="204">
        <f t="shared" si="47"/>
        <v>789.66793727207869</v>
      </c>
      <c r="Z64" s="204">
        <f t="shared" si="47"/>
        <v>797.41620885561542</v>
      </c>
      <c r="AA64" s="204">
        <f t="shared" si="47"/>
        <v>805.23722935541923</v>
      </c>
      <c r="AB64" s="204">
        <f t="shared" si="47"/>
        <v>813.1333192614743</v>
      </c>
      <c r="AC64" s="204">
        <f t="shared" si="47"/>
        <v>821.10601818100918</v>
      </c>
      <c r="AD64" s="204">
        <f t="shared" si="47"/>
        <v>829.15647899911255</v>
      </c>
      <c r="AE64" s="204">
        <f t="shared" si="47"/>
        <v>837.28566499550379</v>
      </c>
      <c r="AF64" s="204">
        <f t="shared" si="47"/>
        <v>845.49444843973765</v>
      </c>
      <c r="AG64" s="204">
        <f t="shared" si="47"/>
        <v>853.78365992599208</v>
      </c>
      <c r="AH64" s="204">
        <f t="shared" si="47"/>
        <v>862.15411307800264</v>
      </c>
      <c r="AI64" s="204">
        <f t="shared" si="47"/>
        <v>870.60661693944951</v>
      </c>
      <c r="AJ64" s="204">
        <f t="shared" si="47"/>
        <v>879.14198220743197</v>
      </c>
      <c r="AK64" s="204">
        <f t="shared" si="47"/>
        <v>887.76102438787132</v>
      </c>
      <c r="AL64" s="204">
        <f t="shared" si="47"/>
        <v>896.46456541224939</v>
      </c>
      <c r="AM64" s="204">
        <f t="shared" si="47"/>
        <v>905.25343448540218</v>
      </c>
      <c r="AN64" s="204">
        <f t="shared" si="47"/>
        <v>914.12846854922657</v>
      </c>
      <c r="AO64" s="204">
        <f t="shared" si="47"/>
        <v>923.09051255473207</v>
      </c>
      <c r="AP64" s="204">
        <f t="shared" si="47"/>
        <v>932.14041963866259</v>
      </c>
      <c r="AQ64" s="204">
        <f t="shared" si="47"/>
        <v>941.27905125279744</v>
      </c>
      <c r="AR64" s="204">
        <f t="shared" si="47"/>
        <v>950.50727726999673</v>
      </c>
      <c r="AS64" s="204">
        <f t="shared" si="47"/>
        <v>959.82597607902403</v>
      </c>
      <c r="AT64" s="204">
        <f t="shared" si="47"/>
        <v>969.23603467416535</v>
      </c>
      <c r="AU64" s="204">
        <f t="shared" si="47"/>
        <v>978.73834874266424</v>
      </c>
      <c r="AV64" s="204">
        <f t="shared" si="47"/>
        <v>988.33382275147801</v>
      </c>
      <c r="AW64" s="204">
        <f t="shared" si="47"/>
        <v>998.0233700341214</v>
      </c>
      <c r="AX64" s="204">
        <f t="shared" si="47"/>
        <v>1007.8079128779766</v>
      </c>
      <c r="AY64" s="204">
        <f t="shared" si="47"/>
        <v>1017.688382612266</v>
      </c>
      <c r="AZ64" s="204">
        <f t="shared" si="47"/>
        <v>1027.6657196967953</v>
      </c>
      <c r="BA64" s="204">
        <f t="shared" si="47"/>
        <v>1037.7408738115175</v>
      </c>
      <c r="BB64" s="204">
        <f t="shared" si="47"/>
        <v>1047.9148039469487</v>
      </c>
      <c r="BC64" s="204">
        <f t="shared" si="47"/>
        <v>1058.18847849546</v>
      </c>
      <c r="BD64" s="204">
        <f t="shared" si="47"/>
        <v>1068.562875343461</v>
      </c>
      <c r="BE64" s="204">
        <f t="shared" si="47"/>
        <v>1079.0389819644784</v>
      </c>
      <c r="BF64" s="204">
        <f t="shared" si="47"/>
        <v>1089.6177955131513</v>
      </c>
      <c r="BG64" s="204">
        <f t="shared" si="47"/>
        <v>1100.3003229201436</v>
      </c>
      <c r="BH64" s="204">
        <f t="shared" si="47"/>
        <v>1111.0875809879885</v>
      </c>
      <c r="BI64" s="204">
        <f t="shared" si="47"/>
        <v>1121.9805964878708</v>
      </c>
      <c r="BJ64" s="204">
        <f t="shared" si="47"/>
        <v>1132.9804062573598</v>
      </c>
      <c r="BK64" s="204">
        <f t="shared" si="47"/>
        <v>1144.0880572990986</v>
      </c>
      <c r="BL64" s="204">
        <f t="shared" si="47"/>
        <v>1155.3046068804624</v>
      </c>
      <c r="BM64" s="204">
        <f t="shared" si="47"/>
        <v>1166.6311226341925</v>
      </c>
      <c r="BN64" s="204">
        <f t="shared" si="47"/>
        <v>1178.0686826600177</v>
      </c>
      <c r="BO64" s="204">
        <f t="shared" si="47"/>
        <v>1189.6183756272728</v>
      </c>
      <c r="BP64" s="204">
        <f t="shared" si="47"/>
        <v>1201.2813008785208</v>
      </c>
      <c r="BQ64" s="204">
        <f t="shared" si="47"/>
        <v>1213.0585685341928</v>
      </c>
    </row>
    <row r="65" spans="5:69" ht="16" customHeight="1">
      <c r="E65" s="326"/>
      <c r="F65" s="328"/>
      <c r="G65" s="329"/>
      <c r="H65" s="330" t="s">
        <v>26</v>
      </c>
      <c r="I65" s="224" t="s">
        <v>318</v>
      </c>
      <c r="J65" s="216">
        <f>Variables!$J$29</f>
        <v>0.1</v>
      </c>
      <c r="K65" s="216">
        <f>Variables!$J$29</f>
        <v>0.1</v>
      </c>
      <c r="L65" s="216">
        <f>Variables!$J$29</f>
        <v>0.1</v>
      </c>
      <c r="M65" s="216">
        <f>Variables!$J$29</f>
        <v>0.1</v>
      </c>
      <c r="N65" s="216">
        <f>Variables!$J$29</f>
        <v>0.1</v>
      </c>
      <c r="O65" s="216">
        <f>Variables!$J$29</f>
        <v>0.1</v>
      </c>
      <c r="P65" s="216">
        <f>Variables!$J$29</f>
        <v>0.1</v>
      </c>
      <c r="Q65" s="216">
        <f>Variables!$J$29</f>
        <v>0.1</v>
      </c>
      <c r="R65" s="216">
        <f>Variables!$J$29</f>
        <v>0.1</v>
      </c>
      <c r="S65" s="216">
        <f>Variables!$J$29</f>
        <v>0.1</v>
      </c>
      <c r="T65" s="216">
        <f>Variables!$J$29</f>
        <v>0.1</v>
      </c>
      <c r="U65" s="216">
        <f>Variables!$J$29</f>
        <v>0.1</v>
      </c>
      <c r="V65" s="216">
        <f>Variables!$J$29</f>
        <v>0.1</v>
      </c>
      <c r="W65" s="216">
        <f>Variables!$J$29</f>
        <v>0.1</v>
      </c>
      <c r="X65" s="216">
        <f>Variables!$J$29</f>
        <v>0.1</v>
      </c>
      <c r="Y65" s="216">
        <f>Variables!$J$29</f>
        <v>0.1</v>
      </c>
      <c r="Z65" s="216">
        <f>Variables!$J$29</f>
        <v>0.1</v>
      </c>
      <c r="AA65" s="216">
        <f>Variables!$J$29</f>
        <v>0.1</v>
      </c>
      <c r="AB65" s="216">
        <f>Variables!$J$29</f>
        <v>0.1</v>
      </c>
      <c r="AC65" s="216">
        <f>Variables!$J$29</f>
        <v>0.1</v>
      </c>
      <c r="AD65" s="216">
        <f>Variables!$J$29</f>
        <v>0.1</v>
      </c>
      <c r="AE65" s="216">
        <f>Variables!$J$29</f>
        <v>0.1</v>
      </c>
      <c r="AF65" s="216">
        <f>Variables!$J$29</f>
        <v>0.1</v>
      </c>
      <c r="AG65" s="216">
        <f>Variables!$J$29</f>
        <v>0.1</v>
      </c>
      <c r="AH65" s="216">
        <f>Variables!$J$29</f>
        <v>0.1</v>
      </c>
      <c r="AI65" s="216">
        <f>Variables!$J$29</f>
        <v>0.1</v>
      </c>
      <c r="AJ65" s="216">
        <f>Variables!$J$29</f>
        <v>0.1</v>
      </c>
      <c r="AK65" s="216">
        <f>Variables!$J$29</f>
        <v>0.1</v>
      </c>
      <c r="AL65" s="216">
        <f>Variables!$J$29</f>
        <v>0.1</v>
      </c>
      <c r="AM65" s="216">
        <f>Variables!$J$29</f>
        <v>0.1</v>
      </c>
      <c r="AN65" s="216">
        <f>Variables!$J$29</f>
        <v>0.1</v>
      </c>
      <c r="AO65" s="216">
        <f>Variables!$J$29</f>
        <v>0.1</v>
      </c>
      <c r="AP65" s="216">
        <f>Variables!$J$29</f>
        <v>0.1</v>
      </c>
      <c r="AQ65" s="216">
        <f>Variables!$J$29</f>
        <v>0.1</v>
      </c>
      <c r="AR65" s="216">
        <f>Variables!$J$29</f>
        <v>0.1</v>
      </c>
      <c r="AS65" s="216">
        <f>Variables!$J$29</f>
        <v>0.1</v>
      </c>
      <c r="AT65" s="216">
        <f>Variables!$J$29</f>
        <v>0.1</v>
      </c>
      <c r="AU65" s="216">
        <f>Variables!$J$29</f>
        <v>0.1</v>
      </c>
      <c r="AV65" s="216">
        <f>Variables!$J$29</f>
        <v>0.1</v>
      </c>
      <c r="AW65" s="216">
        <f>Variables!$J$29</f>
        <v>0.1</v>
      </c>
      <c r="AX65" s="216">
        <f>Variables!$J$29</f>
        <v>0.1</v>
      </c>
      <c r="AY65" s="216">
        <f>Variables!$J$29</f>
        <v>0.1</v>
      </c>
      <c r="AZ65" s="216">
        <f>Variables!$J$29</f>
        <v>0.1</v>
      </c>
      <c r="BA65" s="216">
        <f>Variables!$J$29</f>
        <v>0.1</v>
      </c>
      <c r="BB65" s="216">
        <f>Variables!$J$29</f>
        <v>0.1</v>
      </c>
      <c r="BC65" s="216">
        <f>Variables!$J$29</f>
        <v>0.1</v>
      </c>
      <c r="BD65" s="216">
        <f>Variables!$J$29</f>
        <v>0.1</v>
      </c>
      <c r="BE65" s="216">
        <f>Variables!$J$29</f>
        <v>0.1</v>
      </c>
      <c r="BF65" s="216">
        <f>Variables!$J$29</f>
        <v>0.1</v>
      </c>
      <c r="BG65" s="216">
        <f>Variables!$J$29</f>
        <v>0.1</v>
      </c>
      <c r="BH65" s="216">
        <f>Variables!$J$29</f>
        <v>0.1</v>
      </c>
      <c r="BI65" s="216">
        <f>Variables!$J$29</f>
        <v>0.1</v>
      </c>
      <c r="BJ65" s="216">
        <f>Variables!$J$29</f>
        <v>0.1</v>
      </c>
      <c r="BK65" s="216">
        <f>Variables!$J$29</f>
        <v>0.1</v>
      </c>
      <c r="BL65" s="216">
        <f>Variables!$J$29</f>
        <v>0.1</v>
      </c>
      <c r="BM65" s="216">
        <f>Variables!$J$29</f>
        <v>0.1</v>
      </c>
      <c r="BN65" s="216">
        <f>Variables!$J$29</f>
        <v>0.1</v>
      </c>
      <c r="BO65" s="216">
        <f>Variables!$J$29</f>
        <v>0.1</v>
      </c>
      <c r="BP65" s="216">
        <f>Variables!$J$29</f>
        <v>0.1</v>
      </c>
      <c r="BQ65" s="216">
        <f>Variables!$J$29</f>
        <v>0.1</v>
      </c>
    </row>
    <row r="66" spans="5:69" ht="16" customHeight="1">
      <c r="E66" s="326"/>
      <c r="F66" s="328"/>
      <c r="G66" s="329"/>
      <c r="H66" s="330"/>
      <c r="I66" s="224" t="s">
        <v>319</v>
      </c>
      <c r="J66" s="216">
        <f>Variables!$J$31</f>
        <v>0.4</v>
      </c>
      <c r="K66" s="216">
        <f>Variables!$J$31</f>
        <v>0.4</v>
      </c>
      <c r="L66" s="216">
        <f>Variables!$J$31</f>
        <v>0.4</v>
      </c>
      <c r="M66" s="216">
        <f>Variables!$J$31</f>
        <v>0.4</v>
      </c>
      <c r="N66" s="216">
        <f>Variables!$J$31</f>
        <v>0.4</v>
      </c>
      <c r="O66" s="216">
        <f>Variables!$J$31</f>
        <v>0.4</v>
      </c>
      <c r="P66" s="216">
        <f>Variables!$J$31</f>
        <v>0.4</v>
      </c>
      <c r="Q66" s="216">
        <f>Variables!$J$31</f>
        <v>0.4</v>
      </c>
      <c r="R66" s="216">
        <f>Variables!$J$31</f>
        <v>0.4</v>
      </c>
      <c r="S66" s="216">
        <f>Variables!$J$31</f>
        <v>0.4</v>
      </c>
      <c r="T66" s="216">
        <f>Variables!$J$31</f>
        <v>0.4</v>
      </c>
      <c r="U66" s="216">
        <f>Variables!$J$31</f>
        <v>0.4</v>
      </c>
      <c r="V66" s="216">
        <f>Variables!$J$31</f>
        <v>0.4</v>
      </c>
      <c r="W66" s="216">
        <f>Variables!$J$31</f>
        <v>0.4</v>
      </c>
      <c r="X66" s="216">
        <f>Variables!$J$31</f>
        <v>0.4</v>
      </c>
      <c r="Y66" s="216">
        <f>Variables!$J$31</f>
        <v>0.4</v>
      </c>
      <c r="Z66" s="216">
        <f>Variables!$J$31</f>
        <v>0.4</v>
      </c>
      <c r="AA66" s="216">
        <f>Variables!$J$31</f>
        <v>0.4</v>
      </c>
      <c r="AB66" s="216">
        <f>Variables!$J$31</f>
        <v>0.4</v>
      </c>
      <c r="AC66" s="216">
        <f>Variables!$J$31</f>
        <v>0.4</v>
      </c>
      <c r="AD66" s="216">
        <f>Variables!$J$31</f>
        <v>0.4</v>
      </c>
      <c r="AE66" s="216">
        <f>Variables!$J$31</f>
        <v>0.4</v>
      </c>
      <c r="AF66" s="216">
        <f>Variables!$J$31</f>
        <v>0.4</v>
      </c>
      <c r="AG66" s="216">
        <f>Variables!$J$31</f>
        <v>0.4</v>
      </c>
      <c r="AH66" s="216">
        <f>Variables!$J$31</f>
        <v>0.4</v>
      </c>
      <c r="AI66" s="216">
        <f>Variables!$J$31</f>
        <v>0.4</v>
      </c>
      <c r="AJ66" s="216">
        <f>Variables!$J$31</f>
        <v>0.4</v>
      </c>
      <c r="AK66" s="216">
        <f>Variables!$J$31</f>
        <v>0.4</v>
      </c>
      <c r="AL66" s="216">
        <f>Variables!$J$31</f>
        <v>0.4</v>
      </c>
      <c r="AM66" s="216">
        <f>Variables!$J$31</f>
        <v>0.4</v>
      </c>
      <c r="AN66" s="216">
        <f>Variables!$J$31</f>
        <v>0.4</v>
      </c>
      <c r="AO66" s="216">
        <f>Variables!$J$31</f>
        <v>0.4</v>
      </c>
      <c r="AP66" s="216">
        <f>Variables!$J$31</f>
        <v>0.4</v>
      </c>
      <c r="AQ66" s="216">
        <f>Variables!$J$31</f>
        <v>0.4</v>
      </c>
      <c r="AR66" s="216">
        <f>Variables!$J$31</f>
        <v>0.4</v>
      </c>
      <c r="AS66" s="216">
        <f>Variables!$J$31</f>
        <v>0.4</v>
      </c>
      <c r="AT66" s="216">
        <f>Variables!$J$31</f>
        <v>0.4</v>
      </c>
      <c r="AU66" s="216">
        <f>Variables!$J$31</f>
        <v>0.4</v>
      </c>
      <c r="AV66" s="216">
        <f>Variables!$J$31</f>
        <v>0.4</v>
      </c>
      <c r="AW66" s="216">
        <f>Variables!$J$31</f>
        <v>0.4</v>
      </c>
      <c r="AX66" s="216">
        <f>Variables!$J$31</f>
        <v>0.4</v>
      </c>
      <c r="AY66" s="216">
        <f>Variables!$J$31</f>
        <v>0.4</v>
      </c>
      <c r="AZ66" s="216">
        <f>Variables!$J$31</f>
        <v>0.4</v>
      </c>
      <c r="BA66" s="216">
        <f>Variables!$J$31</f>
        <v>0.4</v>
      </c>
      <c r="BB66" s="216">
        <f>Variables!$J$31</f>
        <v>0.4</v>
      </c>
      <c r="BC66" s="216">
        <f>Variables!$J$31</f>
        <v>0.4</v>
      </c>
      <c r="BD66" s="216">
        <f>Variables!$J$31</f>
        <v>0.4</v>
      </c>
      <c r="BE66" s="216">
        <f>Variables!$J$31</f>
        <v>0.4</v>
      </c>
      <c r="BF66" s="216">
        <f>Variables!$J$31</f>
        <v>0.4</v>
      </c>
      <c r="BG66" s="216">
        <f>Variables!$J$31</f>
        <v>0.4</v>
      </c>
      <c r="BH66" s="216">
        <f>Variables!$J$31</f>
        <v>0.4</v>
      </c>
      <c r="BI66" s="216">
        <f>Variables!$J$31</f>
        <v>0.4</v>
      </c>
      <c r="BJ66" s="216">
        <f>Variables!$J$31</f>
        <v>0.4</v>
      </c>
      <c r="BK66" s="216">
        <f>Variables!$J$31</f>
        <v>0.4</v>
      </c>
      <c r="BL66" s="216">
        <f>Variables!$J$31</f>
        <v>0.4</v>
      </c>
      <c r="BM66" s="216">
        <f>Variables!$J$31</f>
        <v>0.4</v>
      </c>
      <c r="BN66" s="216">
        <f>Variables!$J$31</f>
        <v>0.4</v>
      </c>
      <c r="BO66" s="216">
        <f>Variables!$J$31</f>
        <v>0.4</v>
      </c>
      <c r="BP66" s="216">
        <f>Variables!$J$31</f>
        <v>0.4</v>
      </c>
      <c r="BQ66" s="216">
        <f>Variables!$J$31</f>
        <v>0.4</v>
      </c>
    </row>
    <row r="67" spans="5:69" ht="16" customHeight="1">
      <c r="E67" s="326"/>
      <c r="F67" s="328"/>
      <c r="G67" s="329"/>
      <c r="H67" s="330"/>
      <c r="I67" s="226" t="s">
        <v>321</v>
      </c>
      <c r="J67" s="200">
        <f>J11*J65*J66</f>
        <v>1.1813471502590673</v>
      </c>
      <c r="K67" s="200">
        <f>K11*K65*K66</f>
        <v>1.2167875647668396</v>
      </c>
      <c r="L67" s="200">
        <f t="shared" ref="L67:BQ67" si="48">L11*L65*L66</f>
        <v>1.2532911917098446</v>
      </c>
      <c r="M67" s="200">
        <f t="shared" si="48"/>
        <v>1.2908899274611401</v>
      </c>
      <c r="N67" s="200">
        <f t="shared" si="48"/>
        <v>1.3296166252849744</v>
      </c>
      <c r="O67" s="200">
        <f t="shared" si="48"/>
        <v>1.3695051240435234</v>
      </c>
      <c r="P67" s="200">
        <f t="shared" si="48"/>
        <v>1.4105902777648291</v>
      </c>
      <c r="Q67" s="200">
        <f t="shared" si="48"/>
        <v>1.4529079860977745</v>
      </c>
      <c r="R67" s="200">
        <f t="shared" si="48"/>
        <v>1.4964952256807074</v>
      </c>
      <c r="S67" s="200">
        <f t="shared" si="48"/>
        <v>1.5413900824511289</v>
      </c>
      <c r="T67" s="200">
        <f t="shared" si="48"/>
        <v>1.5876317849246626</v>
      </c>
      <c r="U67" s="200">
        <f t="shared" si="48"/>
        <v>1.6352607384724025</v>
      </c>
      <c r="V67" s="200">
        <f t="shared" si="48"/>
        <v>1.6843185606265747</v>
      </c>
      <c r="W67" s="200">
        <f t="shared" si="48"/>
        <v>1.734848117445372</v>
      </c>
      <c r="X67" s="200">
        <f t="shared" si="48"/>
        <v>1.7868935609687329</v>
      </c>
      <c r="Y67" s="200">
        <f t="shared" si="48"/>
        <v>1.8405003677977954</v>
      </c>
      <c r="Z67" s="200">
        <f t="shared" si="48"/>
        <v>1.8957153788317289</v>
      </c>
      <c r="AA67" s="200">
        <f t="shared" si="48"/>
        <v>1.9525868401966813</v>
      </c>
      <c r="AB67" s="200">
        <f t="shared" si="48"/>
        <v>2.0111644454025819</v>
      </c>
      <c r="AC67" s="200">
        <f t="shared" si="48"/>
        <v>2.0714993787646594</v>
      </c>
      <c r="AD67" s="200">
        <f t="shared" si="48"/>
        <v>2.1336443601275987</v>
      </c>
      <c r="AE67" s="200">
        <f t="shared" si="48"/>
        <v>2.197653690931427</v>
      </c>
      <c r="AF67" s="200">
        <f t="shared" si="48"/>
        <v>2.2635833016593696</v>
      </c>
      <c r="AG67" s="200">
        <f t="shared" si="48"/>
        <v>2.331490800709151</v>
      </c>
      <c r="AH67" s="200">
        <f t="shared" si="48"/>
        <v>2.4014355247304255</v>
      </c>
      <c r="AI67" s="200">
        <f t="shared" si="48"/>
        <v>2.4734785904723386</v>
      </c>
      <c r="AJ67" s="200">
        <f t="shared" si="48"/>
        <v>2.5476829481865089</v>
      </c>
      <c r="AK67" s="200">
        <f t="shared" si="48"/>
        <v>2.6241134366321042</v>
      </c>
      <c r="AL67" s="200">
        <f t="shared" si="48"/>
        <v>2.7028368397310674</v>
      </c>
      <c r="AM67" s="200">
        <f t="shared" si="48"/>
        <v>2.7839219449229993</v>
      </c>
      <c r="AN67" s="200">
        <f t="shared" si="48"/>
        <v>2.8674396032706895</v>
      </c>
      <c r="AO67" s="200">
        <f t="shared" si="48"/>
        <v>2.9534627913688105</v>
      </c>
      <c r="AP67" s="200">
        <f t="shared" si="48"/>
        <v>3.0420666751098753</v>
      </c>
      <c r="AQ67" s="200">
        <f t="shared" si="48"/>
        <v>3.1333286753631713</v>
      </c>
      <c r="AR67" s="200">
        <f t="shared" si="48"/>
        <v>3.2273285356240664</v>
      </c>
      <c r="AS67" s="200">
        <f t="shared" si="48"/>
        <v>3.3241483916927885</v>
      </c>
      <c r="AT67" s="200">
        <f t="shared" si="48"/>
        <v>3.4238728434435721</v>
      </c>
      <c r="AU67" s="200">
        <f t="shared" si="48"/>
        <v>3.52658902874688</v>
      </c>
      <c r="AV67" s="200">
        <f t="shared" si="48"/>
        <v>3.6323866996092864</v>
      </c>
      <c r="AW67" s="200">
        <f t="shared" si="48"/>
        <v>3.7413583005975646</v>
      </c>
      <c r="AX67" s="200">
        <f t="shared" si="48"/>
        <v>3.8535990496154917</v>
      </c>
      <c r="AY67" s="200">
        <f t="shared" si="48"/>
        <v>3.9692070211039567</v>
      </c>
      <c r="AZ67" s="200">
        <f t="shared" si="48"/>
        <v>4.0882832317370745</v>
      </c>
      <c r="BA67" s="200">
        <f t="shared" si="48"/>
        <v>4.2109317286891867</v>
      </c>
      <c r="BB67" s="200">
        <f t="shared" si="48"/>
        <v>4.3372596805498631</v>
      </c>
      <c r="BC67" s="200">
        <f t="shared" si="48"/>
        <v>4.4673774709663583</v>
      </c>
      <c r="BD67" s="200">
        <f t="shared" si="48"/>
        <v>4.6013987950953492</v>
      </c>
      <c r="BE67" s="200">
        <f t="shared" si="48"/>
        <v>4.739440758948211</v>
      </c>
      <c r="BF67" s="200">
        <f t="shared" si="48"/>
        <v>4.8816239817166576</v>
      </c>
      <c r="BG67" s="200">
        <f t="shared" si="48"/>
        <v>5.0280727011681563</v>
      </c>
      <c r="BH67" s="200">
        <f t="shared" si="48"/>
        <v>5.1789148822032018</v>
      </c>
      <c r="BI67" s="200">
        <f t="shared" si="48"/>
        <v>5.3342823286692971</v>
      </c>
      <c r="BJ67" s="200">
        <f t="shared" si="48"/>
        <v>5.4943107985293755</v>
      </c>
      <c r="BK67" s="200">
        <f t="shared" si="48"/>
        <v>5.6591401224852582</v>
      </c>
      <c r="BL67" s="200">
        <f t="shared" si="48"/>
        <v>5.8289143261598149</v>
      </c>
      <c r="BM67" s="200">
        <f t="shared" si="48"/>
        <v>6.0037817559446101</v>
      </c>
      <c r="BN67" s="200">
        <f t="shared" si="48"/>
        <v>6.1838952086229479</v>
      </c>
      <c r="BO67" s="200">
        <f t="shared" si="48"/>
        <v>6.3694120648816366</v>
      </c>
      <c r="BP67" s="200">
        <f t="shared" si="48"/>
        <v>6.5604944268280851</v>
      </c>
      <c r="BQ67" s="200">
        <f t="shared" si="48"/>
        <v>6.7573092596329305</v>
      </c>
    </row>
    <row r="68" spans="5:69" ht="16" customHeight="1">
      <c r="E68" s="326"/>
      <c r="F68" s="328"/>
      <c r="G68" s="329"/>
      <c r="H68" s="330"/>
      <c r="I68" s="226" t="s">
        <v>322</v>
      </c>
      <c r="J68" s="200">
        <f>J67/J264</f>
        <v>3.6574215178299299E-2</v>
      </c>
      <c r="K68" s="200">
        <f>K67/K264</f>
        <v>3.6932785915341458E-2</v>
      </c>
      <c r="L68" s="200">
        <f t="shared" ref="L68:BQ68" si="49">L67/L264</f>
        <v>3.7294872051766376E-2</v>
      </c>
      <c r="M68" s="200">
        <f t="shared" si="49"/>
        <v>3.7660508052273889E-2</v>
      </c>
      <c r="N68" s="200">
        <f t="shared" si="49"/>
        <v>3.8029728719453051E-2</v>
      </c>
      <c r="O68" s="200">
        <f t="shared" si="49"/>
        <v>3.8402569197094734E-2</v>
      </c>
      <c r="P68" s="200">
        <f t="shared" si="49"/>
        <v>3.8779064973536843E-2</v>
      </c>
      <c r="Q68" s="200">
        <f t="shared" si="49"/>
        <v>3.9159251885042122E-2</v>
      </c>
      <c r="R68" s="200">
        <f t="shared" si="49"/>
        <v>3.9543166119209189E-2</v>
      </c>
      <c r="S68" s="200">
        <f t="shared" si="49"/>
        <v>3.9930844218417132E-2</v>
      </c>
      <c r="T68" s="200">
        <f t="shared" si="49"/>
        <v>4.0322323083303573E-2</v>
      </c>
      <c r="U68" s="200">
        <f t="shared" si="49"/>
        <v>4.0717639976277128E-2</v>
      </c>
      <c r="V68" s="200">
        <f t="shared" si="49"/>
        <v>4.1116832525064165E-2</v>
      </c>
      <c r="W68" s="200">
        <f t="shared" si="49"/>
        <v>4.1519938726290291E-2</v>
      </c>
      <c r="X68" s="200">
        <f t="shared" si="49"/>
        <v>4.1926996949097045E-2</v>
      </c>
      <c r="Y68" s="200">
        <f t="shared" si="49"/>
        <v>4.2338045938794089E-2</v>
      </c>
      <c r="Z68" s="200">
        <f t="shared" si="49"/>
        <v>4.2753124820546967E-2</v>
      </c>
      <c r="AA68" s="200">
        <f t="shared" si="49"/>
        <v>4.3172273103101351E-2</v>
      </c>
      <c r="AB68" s="200">
        <f t="shared" si="49"/>
        <v>4.3595530682543529E-2</v>
      </c>
      <c r="AC68" s="200">
        <f t="shared" si="49"/>
        <v>4.4022937846097877E-2</v>
      </c>
      <c r="AD68" s="200">
        <f t="shared" si="49"/>
        <v>4.4454535275961569E-2</v>
      </c>
      <c r="AE68" s="200">
        <f t="shared" si="49"/>
        <v>4.4890364053176882E-2</v>
      </c>
      <c r="AF68" s="200">
        <f t="shared" si="49"/>
        <v>4.5330465661541357E-2</v>
      </c>
      <c r="AG68" s="200">
        <f t="shared" si="49"/>
        <v>4.5774881991556472E-2</v>
      </c>
      <c r="AH68" s="200">
        <f t="shared" si="49"/>
        <v>4.6223655344414874E-2</v>
      </c>
      <c r="AI68" s="200">
        <f t="shared" si="49"/>
        <v>4.6676828436026788E-2</v>
      </c>
      <c r="AJ68" s="200">
        <f t="shared" si="49"/>
        <v>4.713444440108587E-2</v>
      </c>
      <c r="AK68" s="200">
        <f t="shared" si="49"/>
        <v>4.7596546797174948E-2</v>
      </c>
      <c r="AL68" s="200">
        <f t="shared" si="49"/>
        <v>4.806317960891196E-2</v>
      </c>
      <c r="AM68" s="200">
        <f t="shared" si="49"/>
        <v>4.8534387252136581E-2</v>
      </c>
      <c r="AN68" s="200">
        <f t="shared" si="49"/>
        <v>4.901021457813793E-2</v>
      </c>
      <c r="AO68" s="200">
        <f t="shared" si="49"/>
        <v>4.9490706877923597E-2</v>
      </c>
      <c r="AP68" s="200">
        <f t="shared" si="49"/>
        <v>4.9975909886530702E-2</v>
      </c>
      <c r="AQ68" s="200">
        <f t="shared" si="49"/>
        <v>5.0465869787379034E-2</v>
      </c>
      <c r="AR68" s="200">
        <f t="shared" si="49"/>
        <v>5.0960633216667064E-2</v>
      </c>
      <c r="AS68" s="200">
        <f t="shared" si="49"/>
        <v>5.1460247267810864E-2</v>
      </c>
      <c r="AT68" s="200">
        <f t="shared" si="49"/>
        <v>5.1964759495926653E-2</v>
      </c>
      <c r="AU68" s="200">
        <f t="shared" si="49"/>
        <v>5.2474217922357326E-2</v>
      </c>
      <c r="AV68" s="200">
        <f t="shared" si="49"/>
        <v>5.2988671039243179E-2</v>
      </c>
      <c r="AW68" s="200">
        <f t="shared" si="49"/>
        <v>5.3508167814137704E-2</v>
      </c>
      <c r="AX68" s="200">
        <f t="shared" si="49"/>
        <v>5.4032757694668476E-2</v>
      </c>
      <c r="AY68" s="200">
        <f t="shared" si="49"/>
        <v>5.4562490613243655E-2</v>
      </c>
      <c r="AZ68" s="200">
        <f t="shared" si="49"/>
        <v>5.509741699180485E-2</v>
      </c>
      <c r="BA68" s="200">
        <f t="shared" si="49"/>
        <v>5.5637587746626464E-2</v>
      </c>
      <c r="BB68" s="200">
        <f t="shared" si="49"/>
        <v>5.6183054293162026E-2</v>
      </c>
      <c r="BC68" s="200">
        <f t="shared" si="49"/>
        <v>5.6733868550938128E-2</v>
      </c>
      <c r="BD68" s="200">
        <f t="shared" si="49"/>
        <v>5.7290082948496336E-2</v>
      </c>
      <c r="BE68" s="200">
        <f t="shared" si="49"/>
        <v>5.7851750428383565E-2</v>
      </c>
      <c r="BF68" s="200">
        <f t="shared" si="49"/>
        <v>5.8418924452191254E-2</v>
      </c>
      <c r="BG68" s="200">
        <f t="shared" si="49"/>
        <v>5.8991659005644091E-2</v>
      </c>
      <c r="BH68" s="200">
        <f t="shared" si="49"/>
        <v>5.9570008603738657E-2</v>
      </c>
      <c r="BI68" s="200">
        <f t="shared" si="49"/>
        <v>6.0154028295932159E-2</v>
      </c>
      <c r="BJ68" s="200">
        <f t="shared" si="49"/>
        <v>6.0743773671382471E-2</v>
      </c>
      <c r="BK68" s="200">
        <f t="shared" si="49"/>
        <v>6.133930086423918E-2</v>
      </c>
      <c r="BL68" s="200">
        <f t="shared" si="49"/>
        <v>6.1940666558986605E-2</v>
      </c>
      <c r="BM68" s="200">
        <f t="shared" si="49"/>
        <v>6.2547927995839414E-2</v>
      </c>
      <c r="BN68" s="200">
        <f t="shared" si="49"/>
        <v>6.3161142976190784E-2</v>
      </c>
      <c r="BO68" s="200">
        <f t="shared" si="49"/>
        <v>6.3780369868114223E-2</v>
      </c>
      <c r="BP68" s="200">
        <f t="shared" si="49"/>
        <v>6.4405667611919265E-2</v>
      </c>
      <c r="BQ68" s="200">
        <f t="shared" si="49"/>
        <v>6.5037095725761621E-2</v>
      </c>
    </row>
    <row r="69" spans="5:69" ht="16" customHeight="1">
      <c r="E69" s="326"/>
      <c r="F69" s="328"/>
      <c r="G69" s="329"/>
      <c r="H69" s="330"/>
      <c r="I69" s="224" t="s">
        <v>299</v>
      </c>
      <c r="J69" s="200">
        <v>0</v>
      </c>
      <c r="K69" s="200">
        <f t="shared" ref="K69:BQ69" si="50">J71*$B$6</f>
        <v>1.462968607131972E-2</v>
      </c>
      <c r="L69" s="200">
        <f t="shared" si="50"/>
        <v>2.2087957401796449E-2</v>
      </c>
      <c r="M69" s="200">
        <f t="shared" si="50"/>
        <v>2.5961927521604779E-2</v>
      </c>
      <c r="N69" s="200">
        <f t="shared" si="50"/>
        <v>2.8045166981711944E-2</v>
      </c>
      <c r="O69" s="200">
        <f t="shared" si="50"/>
        <v>2.9234474978637195E-2</v>
      </c>
      <c r="P69" s="200">
        <f t="shared" si="50"/>
        <v>2.9978265168156493E-2</v>
      </c>
      <c r="Q69" s="200">
        <f t="shared" si="50"/>
        <v>3.0500758573492982E-2</v>
      </c>
      <c r="R69" s="200">
        <f t="shared" si="50"/>
        <v>3.0914080040763344E-2</v>
      </c>
      <c r="S69" s="200">
        <f t="shared" si="50"/>
        <v>3.1274306468065352E-2</v>
      </c>
      <c r="T69" s="200">
        <f t="shared" si="50"/>
        <v>3.1609490921399523E-2</v>
      </c>
      <c r="U69" s="200">
        <f t="shared" si="50"/>
        <v>3.193367469402119E-2</v>
      </c>
      <c r="V69" s="200">
        <f t="shared" si="50"/>
        <v>3.2253893337521447E-2</v>
      </c>
      <c r="W69" s="200">
        <f t="shared" si="50"/>
        <v>3.2573679678786389E-2</v>
      </c>
      <c r="X69" s="200">
        <f t="shared" si="50"/>
        <v>3.2894815329909309E-2</v>
      </c>
      <c r="Y69" s="200">
        <f t="shared" si="50"/>
        <v>3.3218206444593473E-2</v>
      </c>
      <c r="Z69" s="200">
        <f t="shared" si="50"/>
        <v>3.3544321597814376E-2</v>
      </c>
      <c r="AA69" s="200">
        <f t="shared" si="50"/>
        <v>3.3873410727125977E-2</v>
      </c>
      <c r="AB69" s="200">
        <f t="shared" si="50"/>
        <v>3.4205614604803529E-2</v>
      </c>
      <c r="AC69" s="200">
        <f t="shared" si="50"/>
        <v>3.4541019575419177E-2</v>
      </c>
      <c r="AD69" s="200">
        <f t="shared" si="50"/>
        <v>3.4879684926148742E-2</v>
      </c>
      <c r="AE69" s="200">
        <f t="shared" si="50"/>
        <v>3.5221656573459E-2</v>
      </c>
      <c r="AF69" s="200">
        <f t="shared" si="50"/>
        <v>3.5566973908000253E-2</v>
      </c>
      <c r="AG69" s="200">
        <f t="shared" si="50"/>
        <v>3.5915673218616669E-2</v>
      </c>
      <c r="AH69" s="200">
        <f t="shared" si="50"/>
        <v>3.6267789405930922E-2</v>
      </c>
      <c r="AI69" s="200">
        <f t="shared" si="50"/>
        <v>3.6623356840731418E-2</v>
      </c>
      <c r="AJ69" s="200">
        <f t="shared" si="50"/>
        <v>3.6982409794776426E-2</v>
      </c>
      <c r="AK69" s="200">
        <f t="shared" si="50"/>
        <v>3.7344982657822559E-2</v>
      </c>
      <c r="AL69" s="200">
        <f t="shared" si="50"/>
        <v>3.7711110047781257E-2</v>
      </c>
      <c r="AM69" s="200">
        <f t="shared" si="50"/>
        <v>3.8080826867455418E-2</v>
      </c>
      <c r="AN69" s="200">
        <f t="shared" si="50"/>
        <v>3.8454168334582345E-2</v>
      </c>
      <c r="AO69" s="200">
        <f t="shared" si="50"/>
        <v>3.8831169998546348E-2</v>
      </c>
      <c r="AP69" s="200">
        <f t="shared" si="50"/>
        <v>3.9211867750442615E-2</v>
      </c>
      <c r="AQ69" s="200">
        <f t="shared" si="50"/>
        <v>3.9596297829833593E-2</v>
      </c>
      <c r="AR69" s="200">
        <f t="shared" si="50"/>
        <v>3.9984496829868411E-2</v>
      </c>
      <c r="AS69" s="200">
        <f t="shared" si="50"/>
        <v>4.0376501701601036E-2</v>
      </c>
      <c r="AT69" s="200">
        <f t="shared" si="50"/>
        <v>4.0772349757924868E-2</v>
      </c>
      <c r="AU69" s="200">
        <f t="shared" si="50"/>
        <v>4.11720786773331E-2</v>
      </c>
      <c r="AV69" s="200">
        <f t="shared" si="50"/>
        <v>4.1575726507609483E-2</v>
      </c>
      <c r="AW69" s="200">
        <f t="shared" si="50"/>
        <v>4.1983331669502022E-2</v>
      </c>
      <c r="AX69" s="200">
        <f t="shared" si="50"/>
        <v>4.2394932960406091E-2</v>
      </c>
      <c r="AY69" s="200">
        <f t="shared" si="50"/>
        <v>4.2810569558070437E-2</v>
      </c>
      <c r="AZ69" s="200">
        <f t="shared" si="50"/>
        <v>4.3230281024332684E-2</v>
      </c>
      <c r="BA69" s="200">
        <f t="shared" si="50"/>
        <v>4.3654107308888281E-2</v>
      </c>
      <c r="BB69" s="200">
        <f t="shared" si="50"/>
        <v>4.4082088753094731E-2</v>
      </c>
      <c r="BC69" s="200">
        <f t="shared" si="50"/>
        <v>4.4514266093812177E-2</v>
      </c>
      <c r="BD69" s="200">
        <f t="shared" si="50"/>
        <v>4.4950680467281338E-2</v>
      </c>
      <c r="BE69" s="200">
        <f t="shared" si="50"/>
        <v>4.5391373413039206E-2</v>
      </c>
      <c r="BF69" s="200">
        <f t="shared" si="50"/>
        <v>4.5836386877873031E-2</v>
      </c>
      <c r="BG69" s="200">
        <f t="shared" si="50"/>
        <v>4.6285763219813016E-2</v>
      </c>
      <c r="BH69" s="200">
        <f t="shared" si="50"/>
        <v>4.6739545212164148E-2</v>
      </c>
      <c r="BI69" s="200">
        <f t="shared" si="50"/>
        <v>4.7197776047577543E-2</v>
      </c>
      <c r="BJ69" s="200">
        <f t="shared" si="50"/>
        <v>4.7660499342161634E-2</v>
      </c>
      <c r="BK69" s="200">
        <f t="shared" si="50"/>
        <v>4.8127759139633811E-2</v>
      </c>
      <c r="BL69" s="200">
        <f t="shared" si="50"/>
        <v>4.8599599915512576E-2</v>
      </c>
      <c r="BM69" s="200">
        <f t="shared" si="50"/>
        <v>4.9076066581350934E-2</v>
      </c>
      <c r="BN69" s="200">
        <f t="shared" si="50"/>
        <v>4.9557204489011242E-2</v>
      </c>
      <c r="BO69" s="200">
        <f t="shared" si="50"/>
        <v>5.0043059434981933E-2</v>
      </c>
      <c r="BP69" s="200">
        <f t="shared" si="50"/>
        <v>5.0533677664736654E-2</v>
      </c>
      <c r="BQ69" s="200">
        <f t="shared" si="50"/>
        <v>5.1029105877136029E-2</v>
      </c>
    </row>
    <row r="70" spans="5:69" ht="16" customHeight="1">
      <c r="E70" s="326"/>
      <c r="F70" s="328"/>
      <c r="G70" s="329"/>
      <c r="H70" s="330"/>
      <c r="I70" s="224" t="s">
        <v>301</v>
      </c>
      <c r="J70" s="200">
        <v>0</v>
      </c>
      <c r="K70" s="200">
        <f t="shared" ref="K70:BQ70" si="51">J71*$B$7</f>
        <v>3.6574215178299301E-3</v>
      </c>
      <c r="L70" s="200">
        <f t="shared" si="51"/>
        <v>5.5219893504491122E-3</v>
      </c>
      <c r="M70" s="200">
        <f t="shared" si="51"/>
        <v>6.4904818804011949E-3</v>
      </c>
      <c r="N70" s="200">
        <f t="shared" si="51"/>
        <v>7.0112917454279861E-3</v>
      </c>
      <c r="O70" s="200">
        <f t="shared" si="51"/>
        <v>7.3086187446592989E-3</v>
      </c>
      <c r="P70" s="200">
        <f t="shared" si="51"/>
        <v>7.4945662920391232E-3</v>
      </c>
      <c r="Q70" s="200">
        <f t="shared" si="51"/>
        <v>7.6251896433732454E-3</v>
      </c>
      <c r="R70" s="200">
        <f t="shared" si="51"/>
        <v>7.728520010190836E-3</v>
      </c>
      <c r="S70" s="200">
        <f t="shared" si="51"/>
        <v>7.818576617016338E-3</v>
      </c>
      <c r="T70" s="200">
        <f t="shared" si="51"/>
        <v>7.9023727303498808E-3</v>
      </c>
      <c r="U70" s="200">
        <f t="shared" si="51"/>
        <v>7.9834186735052975E-3</v>
      </c>
      <c r="V70" s="200">
        <f t="shared" si="51"/>
        <v>8.0634733343803618E-3</v>
      </c>
      <c r="W70" s="200">
        <f t="shared" si="51"/>
        <v>8.1434199196965974E-3</v>
      </c>
      <c r="X70" s="200">
        <f t="shared" si="51"/>
        <v>8.2237038324773273E-3</v>
      </c>
      <c r="Y70" s="200">
        <f t="shared" si="51"/>
        <v>8.3045516111483683E-3</v>
      </c>
      <c r="Z70" s="200">
        <f t="shared" si="51"/>
        <v>8.3860803994535941E-3</v>
      </c>
      <c r="AA70" s="200">
        <f t="shared" si="51"/>
        <v>8.4683526817814943E-3</v>
      </c>
      <c r="AB70" s="200">
        <f t="shared" si="51"/>
        <v>8.5514036512008822E-3</v>
      </c>
      <c r="AC70" s="200">
        <f t="shared" si="51"/>
        <v>8.6352548938547942E-3</v>
      </c>
      <c r="AD70" s="200">
        <f t="shared" si="51"/>
        <v>8.7199212315371855E-3</v>
      </c>
      <c r="AE70" s="200">
        <f t="shared" si="51"/>
        <v>8.8054141433647499E-3</v>
      </c>
      <c r="AF70" s="200">
        <f t="shared" si="51"/>
        <v>8.8917434770000633E-3</v>
      </c>
      <c r="AG70" s="200">
        <f t="shared" si="51"/>
        <v>8.9789183046541671E-3</v>
      </c>
      <c r="AH70" s="200">
        <f t="shared" si="51"/>
        <v>9.0669473514827306E-3</v>
      </c>
      <c r="AI70" s="200">
        <f t="shared" si="51"/>
        <v>9.1558392101828544E-3</v>
      </c>
      <c r="AJ70" s="200">
        <f t="shared" si="51"/>
        <v>9.2456024486941065E-3</v>
      </c>
      <c r="AK70" s="200">
        <f t="shared" si="51"/>
        <v>9.3362456644556398E-3</v>
      </c>
      <c r="AL70" s="200">
        <f t="shared" si="51"/>
        <v>9.4277775119453143E-3</v>
      </c>
      <c r="AM70" s="200">
        <f t="shared" si="51"/>
        <v>9.5202067168638545E-3</v>
      </c>
      <c r="AN70" s="200">
        <f t="shared" si="51"/>
        <v>9.6135420836455862E-3</v>
      </c>
      <c r="AO70" s="200">
        <f t="shared" si="51"/>
        <v>9.7077924996365871E-3</v>
      </c>
      <c r="AP70" s="200">
        <f t="shared" si="51"/>
        <v>9.8029669376106538E-3</v>
      </c>
      <c r="AQ70" s="200">
        <f t="shared" si="51"/>
        <v>9.8990744574583983E-3</v>
      </c>
      <c r="AR70" s="200">
        <f t="shared" si="51"/>
        <v>9.9961242074671029E-3</v>
      </c>
      <c r="AS70" s="200">
        <f t="shared" si="51"/>
        <v>1.0094125425400259E-2</v>
      </c>
      <c r="AT70" s="200">
        <f t="shared" si="51"/>
        <v>1.0193087439481217E-2</v>
      </c>
      <c r="AU70" s="200">
        <f t="shared" si="51"/>
        <v>1.0293019669333275E-2</v>
      </c>
      <c r="AV70" s="200">
        <f t="shared" si="51"/>
        <v>1.0393931626902371E-2</v>
      </c>
      <c r="AW70" s="200">
        <f t="shared" si="51"/>
        <v>1.0495832917375505E-2</v>
      </c>
      <c r="AX70" s="200">
        <f t="shared" si="51"/>
        <v>1.0598733240101523E-2</v>
      </c>
      <c r="AY70" s="200">
        <f t="shared" si="51"/>
        <v>1.0702642389517609E-2</v>
      </c>
      <c r="AZ70" s="200">
        <f t="shared" si="51"/>
        <v>1.0807570256083171E-2</v>
      </c>
      <c r="BA70" s="200">
        <f t="shared" si="51"/>
        <v>1.091352682722207E-2</v>
      </c>
      <c r="BB70" s="200">
        <f t="shared" si="51"/>
        <v>1.1020522188273683E-2</v>
      </c>
      <c r="BC70" s="200">
        <f t="shared" si="51"/>
        <v>1.1128566523453044E-2</v>
      </c>
      <c r="BD70" s="200">
        <f t="shared" si="51"/>
        <v>1.1237670116820335E-2</v>
      </c>
      <c r="BE70" s="200">
        <f t="shared" si="51"/>
        <v>1.1347843353259801E-2</v>
      </c>
      <c r="BF70" s="200">
        <f t="shared" si="51"/>
        <v>1.1459096719468258E-2</v>
      </c>
      <c r="BG70" s="200">
        <f t="shared" si="51"/>
        <v>1.1571440804953254E-2</v>
      </c>
      <c r="BH70" s="200">
        <f t="shared" si="51"/>
        <v>1.1684886303041037E-2</v>
      </c>
      <c r="BI70" s="200">
        <f t="shared" si="51"/>
        <v>1.1799444011894386E-2</v>
      </c>
      <c r="BJ70" s="200">
        <f t="shared" si="51"/>
        <v>1.1915124835540409E-2</v>
      </c>
      <c r="BK70" s="200">
        <f t="shared" si="51"/>
        <v>1.2031939784908453E-2</v>
      </c>
      <c r="BL70" s="200">
        <f t="shared" si="51"/>
        <v>1.2149899978878144E-2</v>
      </c>
      <c r="BM70" s="200">
        <f t="shared" si="51"/>
        <v>1.2269016645337734E-2</v>
      </c>
      <c r="BN70" s="200">
        <f t="shared" si="51"/>
        <v>1.238930112225281E-2</v>
      </c>
      <c r="BO70" s="200">
        <f t="shared" si="51"/>
        <v>1.2510764858745483E-2</v>
      </c>
      <c r="BP70" s="200">
        <f t="shared" si="51"/>
        <v>1.2633419416184163E-2</v>
      </c>
      <c r="BQ70" s="200">
        <f t="shared" si="51"/>
        <v>1.2757276469284007E-2</v>
      </c>
    </row>
    <row r="71" spans="5:69" ht="16" customHeight="1">
      <c r="E71" s="326"/>
      <c r="F71" s="328"/>
      <c r="G71" s="329"/>
      <c r="H71" s="330"/>
      <c r="I71" s="224" t="s">
        <v>295</v>
      </c>
      <c r="J71" s="200">
        <f>J68+J69+J70</f>
        <v>3.6574215178299299E-2</v>
      </c>
      <c r="K71" s="200">
        <f>K68+K69+K70</f>
        <v>5.5219893504491115E-2</v>
      </c>
      <c r="L71" s="200">
        <f t="shared" ref="L71:BQ71" si="52">L68+L69+L70</f>
        <v>6.4904818804011943E-2</v>
      </c>
      <c r="M71" s="200">
        <f t="shared" si="52"/>
        <v>7.0112917454279861E-2</v>
      </c>
      <c r="N71" s="200">
        <f t="shared" si="52"/>
        <v>7.3086187446592982E-2</v>
      </c>
      <c r="O71" s="200">
        <f t="shared" si="52"/>
        <v>7.4945662920391232E-2</v>
      </c>
      <c r="P71" s="200">
        <f t="shared" si="52"/>
        <v>7.6251896433732452E-2</v>
      </c>
      <c r="Q71" s="200">
        <f t="shared" si="52"/>
        <v>7.7285200101908355E-2</v>
      </c>
      <c r="R71" s="200">
        <f t="shared" si="52"/>
        <v>7.8185766170163373E-2</v>
      </c>
      <c r="S71" s="200">
        <f t="shared" si="52"/>
        <v>7.9023727303498811E-2</v>
      </c>
      <c r="T71" s="200">
        <f t="shared" si="52"/>
        <v>7.9834186735052978E-2</v>
      </c>
      <c r="U71" s="200">
        <f t="shared" si="52"/>
        <v>8.0634733343803611E-2</v>
      </c>
      <c r="V71" s="200">
        <f t="shared" si="52"/>
        <v>8.143419919696597E-2</v>
      </c>
      <c r="W71" s="200">
        <f t="shared" si="52"/>
        <v>8.2237038324773276E-2</v>
      </c>
      <c r="X71" s="200">
        <f t="shared" si="52"/>
        <v>8.3045516111483683E-2</v>
      </c>
      <c r="Y71" s="200">
        <f t="shared" si="52"/>
        <v>8.3860803994535937E-2</v>
      </c>
      <c r="Z71" s="200">
        <f t="shared" si="52"/>
        <v>8.4683526817814936E-2</v>
      </c>
      <c r="AA71" s="200">
        <f t="shared" si="52"/>
        <v>8.5514036512008826E-2</v>
      </c>
      <c r="AB71" s="200">
        <f t="shared" si="52"/>
        <v>8.6352548938547935E-2</v>
      </c>
      <c r="AC71" s="200">
        <f t="shared" si="52"/>
        <v>8.7199212315371852E-2</v>
      </c>
      <c r="AD71" s="200">
        <f t="shared" si="52"/>
        <v>8.8054141433647495E-2</v>
      </c>
      <c r="AE71" s="200">
        <f t="shared" si="52"/>
        <v>8.8917434770000636E-2</v>
      </c>
      <c r="AF71" s="200">
        <f t="shared" si="52"/>
        <v>8.9789183046541668E-2</v>
      </c>
      <c r="AG71" s="200">
        <f t="shared" si="52"/>
        <v>9.0669473514827306E-2</v>
      </c>
      <c r="AH71" s="200">
        <f t="shared" si="52"/>
        <v>9.1558392101828534E-2</v>
      </c>
      <c r="AI71" s="200">
        <f t="shared" si="52"/>
        <v>9.2456024486941055E-2</v>
      </c>
      <c r="AJ71" s="200">
        <f t="shared" si="52"/>
        <v>9.3362456644556391E-2</v>
      </c>
      <c r="AK71" s="200">
        <f t="shared" si="52"/>
        <v>9.4277775119453136E-2</v>
      </c>
      <c r="AL71" s="200">
        <f t="shared" si="52"/>
        <v>9.5202067168638535E-2</v>
      </c>
      <c r="AM71" s="200">
        <f t="shared" si="52"/>
        <v>9.6135420836455848E-2</v>
      </c>
      <c r="AN71" s="200">
        <f t="shared" si="52"/>
        <v>9.7077924996365861E-2</v>
      </c>
      <c r="AO71" s="200">
        <f t="shared" si="52"/>
        <v>9.8029669376106535E-2</v>
      </c>
      <c r="AP71" s="200">
        <f t="shared" si="52"/>
        <v>9.8990744574583969E-2</v>
      </c>
      <c r="AQ71" s="200">
        <f t="shared" si="52"/>
        <v>9.9961242074671025E-2</v>
      </c>
      <c r="AR71" s="200">
        <f t="shared" si="52"/>
        <v>0.10094125425400259</v>
      </c>
      <c r="AS71" s="200">
        <f t="shared" si="52"/>
        <v>0.10193087439481216</v>
      </c>
      <c r="AT71" s="200">
        <f t="shared" si="52"/>
        <v>0.10293019669333274</v>
      </c>
      <c r="AU71" s="200">
        <f t="shared" si="52"/>
        <v>0.1039393162690237</v>
      </c>
      <c r="AV71" s="200">
        <f t="shared" si="52"/>
        <v>0.10495832917375504</v>
      </c>
      <c r="AW71" s="200">
        <f t="shared" si="52"/>
        <v>0.10598733240101522</v>
      </c>
      <c r="AX71" s="200">
        <f t="shared" si="52"/>
        <v>0.10702642389517608</v>
      </c>
      <c r="AY71" s="200">
        <f t="shared" si="52"/>
        <v>0.1080757025608317</v>
      </c>
      <c r="AZ71" s="200">
        <f t="shared" si="52"/>
        <v>0.1091352682722207</v>
      </c>
      <c r="BA71" s="200">
        <f t="shared" si="52"/>
        <v>0.11020522188273682</v>
      </c>
      <c r="BB71" s="200">
        <f t="shared" si="52"/>
        <v>0.11128566523453043</v>
      </c>
      <c r="BC71" s="200">
        <f t="shared" si="52"/>
        <v>0.11237670116820334</v>
      </c>
      <c r="BD71" s="200">
        <f t="shared" si="52"/>
        <v>0.11347843353259801</v>
      </c>
      <c r="BE71" s="200">
        <f t="shared" si="52"/>
        <v>0.11459096719468258</v>
      </c>
      <c r="BF71" s="200">
        <f t="shared" si="52"/>
        <v>0.11571440804953254</v>
      </c>
      <c r="BG71" s="200">
        <f t="shared" si="52"/>
        <v>0.11684886303041037</v>
      </c>
      <c r="BH71" s="200">
        <f t="shared" si="52"/>
        <v>0.11799444011894385</v>
      </c>
      <c r="BI71" s="200">
        <f t="shared" si="52"/>
        <v>0.11915124835540408</v>
      </c>
      <c r="BJ71" s="200">
        <f t="shared" si="52"/>
        <v>0.12031939784908452</v>
      </c>
      <c r="BK71" s="200">
        <f t="shared" si="52"/>
        <v>0.12149899978878144</v>
      </c>
      <c r="BL71" s="200">
        <f t="shared" si="52"/>
        <v>0.12269016645337733</v>
      </c>
      <c r="BM71" s="200">
        <f t="shared" si="52"/>
        <v>0.12389301122252809</v>
      </c>
      <c r="BN71" s="200">
        <f t="shared" si="52"/>
        <v>0.12510764858745482</v>
      </c>
      <c r="BO71" s="200">
        <f t="shared" si="52"/>
        <v>0.12633419416184163</v>
      </c>
      <c r="BP71" s="200">
        <f t="shared" si="52"/>
        <v>0.12757276469284007</v>
      </c>
      <c r="BQ71" s="200">
        <f t="shared" si="52"/>
        <v>0.12882347807218167</v>
      </c>
    </row>
    <row r="72" spans="5:69" ht="16" customHeight="1">
      <c r="E72" s="326"/>
      <c r="F72" s="328"/>
      <c r="G72" s="329"/>
      <c r="H72" s="330"/>
      <c r="I72" s="224" t="s">
        <v>326</v>
      </c>
      <c r="J72" s="219">
        <f>Variables!$J$24</f>
        <v>76800</v>
      </c>
      <c r="K72" s="219">
        <f>Variables!$J$24</f>
        <v>76800</v>
      </c>
      <c r="L72" s="219">
        <f>Variables!$J$24</f>
        <v>76800</v>
      </c>
      <c r="M72" s="219">
        <f>Variables!$J$24</f>
        <v>76800</v>
      </c>
      <c r="N72" s="219">
        <f>Variables!$J$24</f>
        <v>76800</v>
      </c>
      <c r="O72" s="219">
        <f>Variables!$J$24</f>
        <v>76800</v>
      </c>
      <c r="P72" s="219">
        <f>Variables!$J$24</f>
        <v>76800</v>
      </c>
      <c r="Q72" s="219">
        <f>Variables!$J$24</f>
        <v>76800</v>
      </c>
      <c r="R72" s="219">
        <f>Variables!$J$24</f>
        <v>76800</v>
      </c>
      <c r="S72" s="219">
        <f>Variables!$J$24</f>
        <v>76800</v>
      </c>
      <c r="T72" s="219">
        <f>Variables!$J$24</f>
        <v>76800</v>
      </c>
      <c r="U72" s="219">
        <f>Variables!$J$24</f>
        <v>76800</v>
      </c>
      <c r="V72" s="219">
        <f>Variables!$J$24</f>
        <v>76800</v>
      </c>
      <c r="W72" s="219">
        <f>Variables!$J$24</f>
        <v>76800</v>
      </c>
      <c r="X72" s="219">
        <f>Variables!$J$24</f>
        <v>76800</v>
      </c>
      <c r="Y72" s="219">
        <f>Variables!$J$24</f>
        <v>76800</v>
      </c>
      <c r="Z72" s="219">
        <f>Variables!$J$24</f>
        <v>76800</v>
      </c>
      <c r="AA72" s="219">
        <f>Variables!$J$24</f>
        <v>76800</v>
      </c>
      <c r="AB72" s="219">
        <f>Variables!$J$24</f>
        <v>76800</v>
      </c>
      <c r="AC72" s="219">
        <f>Variables!$J$24</f>
        <v>76800</v>
      </c>
      <c r="AD72" s="219">
        <f>Variables!$J$24</f>
        <v>76800</v>
      </c>
      <c r="AE72" s="219">
        <f>Variables!$J$24</f>
        <v>76800</v>
      </c>
      <c r="AF72" s="219">
        <f>Variables!$J$24</f>
        <v>76800</v>
      </c>
      <c r="AG72" s="219">
        <f>Variables!$J$24</f>
        <v>76800</v>
      </c>
      <c r="AH72" s="219">
        <f>Variables!$J$24</f>
        <v>76800</v>
      </c>
      <c r="AI72" s="219">
        <f>Variables!$J$24</f>
        <v>76800</v>
      </c>
      <c r="AJ72" s="219">
        <f>Variables!$J$24</f>
        <v>76800</v>
      </c>
      <c r="AK72" s="219">
        <f>Variables!$J$24</f>
        <v>76800</v>
      </c>
      <c r="AL72" s="219">
        <f>Variables!$J$24</f>
        <v>76800</v>
      </c>
      <c r="AM72" s="219">
        <f>Variables!$J$24</f>
        <v>76800</v>
      </c>
      <c r="AN72" s="219">
        <f>Variables!$J$24</f>
        <v>76800</v>
      </c>
      <c r="AO72" s="219">
        <f>Variables!$J$24</f>
        <v>76800</v>
      </c>
      <c r="AP72" s="219">
        <f>Variables!$J$24</f>
        <v>76800</v>
      </c>
      <c r="AQ72" s="219">
        <f>Variables!$J$24</f>
        <v>76800</v>
      </c>
      <c r="AR72" s="219">
        <f>Variables!$J$24</f>
        <v>76800</v>
      </c>
      <c r="AS72" s="219">
        <f>Variables!$J$24</f>
        <v>76800</v>
      </c>
      <c r="AT72" s="219">
        <f>Variables!$J$24</f>
        <v>76800</v>
      </c>
      <c r="AU72" s="219">
        <f>Variables!$J$24</f>
        <v>76800</v>
      </c>
      <c r="AV72" s="219">
        <f>Variables!$J$24</f>
        <v>76800</v>
      </c>
      <c r="AW72" s="219">
        <f>Variables!$J$24</f>
        <v>76800</v>
      </c>
      <c r="AX72" s="219">
        <f>Variables!$J$24</f>
        <v>76800</v>
      </c>
      <c r="AY72" s="219">
        <f>Variables!$J$24</f>
        <v>76800</v>
      </c>
      <c r="AZ72" s="219">
        <f>Variables!$J$24</f>
        <v>76800</v>
      </c>
      <c r="BA72" s="219">
        <f>Variables!$J$24</f>
        <v>76800</v>
      </c>
      <c r="BB72" s="219">
        <f>Variables!$J$24</f>
        <v>76800</v>
      </c>
      <c r="BC72" s="219">
        <f>Variables!$J$24</f>
        <v>76800</v>
      </c>
      <c r="BD72" s="219">
        <f>Variables!$J$24</f>
        <v>76800</v>
      </c>
      <c r="BE72" s="219">
        <f>Variables!$J$24</f>
        <v>76800</v>
      </c>
      <c r="BF72" s="219">
        <f>Variables!$J$24</f>
        <v>76800</v>
      </c>
      <c r="BG72" s="219">
        <f>Variables!$J$24</f>
        <v>76800</v>
      </c>
      <c r="BH72" s="219">
        <f>Variables!$J$24</f>
        <v>76800</v>
      </c>
      <c r="BI72" s="219">
        <f>Variables!$J$24</f>
        <v>76800</v>
      </c>
      <c r="BJ72" s="219">
        <f>Variables!$J$24</f>
        <v>76800</v>
      </c>
      <c r="BK72" s="219">
        <f>Variables!$J$24</f>
        <v>76800</v>
      </c>
      <c r="BL72" s="219">
        <f>Variables!$J$24</f>
        <v>76800</v>
      </c>
      <c r="BM72" s="219">
        <f>Variables!$J$24</f>
        <v>76800</v>
      </c>
      <c r="BN72" s="219">
        <f>Variables!$J$24</f>
        <v>76800</v>
      </c>
      <c r="BO72" s="219">
        <f>Variables!$J$24</f>
        <v>76800</v>
      </c>
      <c r="BP72" s="219">
        <f>Variables!$J$24</f>
        <v>76800</v>
      </c>
      <c r="BQ72" s="219">
        <f>Variables!$J$24</f>
        <v>76800</v>
      </c>
    </row>
    <row r="73" spans="5:69" ht="16" customHeight="1">
      <c r="E73" s="326"/>
      <c r="F73" s="328"/>
      <c r="G73" s="329"/>
      <c r="H73" s="330"/>
      <c r="I73" s="224" t="s">
        <v>446</v>
      </c>
      <c r="J73" s="204">
        <f t="shared" ref="J73:BQ73" si="53">J72*$B$9</f>
        <v>13824</v>
      </c>
      <c r="K73" s="204">
        <f t="shared" si="53"/>
        <v>13824</v>
      </c>
      <c r="L73" s="204">
        <f t="shared" si="53"/>
        <v>13824</v>
      </c>
      <c r="M73" s="204">
        <f t="shared" si="53"/>
        <v>13824</v>
      </c>
      <c r="N73" s="204">
        <f t="shared" si="53"/>
        <v>13824</v>
      </c>
      <c r="O73" s="204">
        <f t="shared" si="53"/>
        <v>13824</v>
      </c>
      <c r="P73" s="204">
        <f t="shared" si="53"/>
        <v>13824</v>
      </c>
      <c r="Q73" s="204">
        <f t="shared" si="53"/>
        <v>13824</v>
      </c>
      <c r="R73" s="204">
        <f t="shared" si="53"/>
        <v>13824</v>
      </c>
      <c r="S73" s="204">
        <f t="shared" si="53"/>
        <v>13824</v>
      </c>
      <c r="T73" s="204">
        <f t="shared" si="53"/>
        <v>13824</v>
      </c>
      <c r="U73" s="204">
        <f t="shared" si="53"/>
        <v>13824</v>
      </c>
      <c r="V73" s="204">
        <f t="shared" si="53"/>
        <v>13824</v>
      </c>
      <c r="W73" s="204">
        <f t="shared" si="53"/>
        <v>13824</v>
      </c>
      <c r="X73" s="204">
        <f t="shared" si="53"/>
        <v>13824</v>
      </c>
      <c r="Y73" s="204">
        <f t="shared" si="53"/>
        <v>13824</v>
      </c>
      <c r="Z73" s="204">
        <f t="shared" si="53"/>
        <v>13824</v>
      </c>
      <c r="AA73" s="204">
        <f t="shared" si="53"/>
        <v>13824</v>
      </c>
      <c r="AB73" s="204">
        <f t="shared" si="53"/>
        <v>13824</v>
      </c>
      <c r="AC73" s="204">
        <f t="shared" si="53"/>
        <v>13824</v>
      </c>
      <c r="AD73" s="204">
        <f t="shared" si="53"/>
        <v>13824</v>
      </c>
      <c r="AE73" s="204">
        <f t="shared" si="53"/>
        <v>13824</v>
      </c>
      <c r="AF73" s="204">
        <f t="shared" si="53"/>
        <v>13824</v>
      </c>
      <c r="AG73" s="204">
        <f t="shared" si="53"/>
        <v>13824</v>
      </c>
      <c r="AH73" s="204">
        <f t="shared" si="53"/>
        <v>13824</v>
      </c>
      <c r="AI73" s="204">
        <f t="shared" si="53"/>
        <v>13824</v>
      </c>
      <c r="AJ73" s="204">
        <f t="shared" si="53"/>
        <v>13824</v>
      </c>
      <c r="AK73" s="204">
        <f t="shared" si="53"/>
        <v>13824</v>
      </c>
      <c r="AL73" s="204">
        <f t="shared" si="53"/>
        <v>13824</v>
      </c>
      <c r="AM73" s="204">
        <f t="shared" si="53"/>
        <v>13824</v>
      </c>
      <c r="AN73" s="204">
        <f t="shared" si="53"/>
        <v>13824</v>
      </c>
      <c r="AO73" s="204">
        <f t="shared" si="53"/>
        <v>13824</v>
      </c>
      <c r="AP73" s="204">
        <f t="shared" si="53"/>
        <v>13824</v>
      </c>
      <c r="AQ73" s="204">
        <f t="shared" si="53"/>
        <v>13824</v>
      </c>
      <c r="AR73" s="204">
        <f t="shared" si="53"/>
        <v>13824</v>
      </c>
      <c r="AS73" s="204">
        <f t="shared" si="53"/>
        <v>13824</v>
      </c>
      <c r="AT73" s="204">
        <f t="shared" si="53"/>
        <v>13824</v>
      </c>
      <c r="AU73" s="204">
        <f t="shared" si="53"/>
        <v>13824</v>
      </c>
      <c r="AV73" s="204">
        <f t="shared" si="53"/>
        <v>13824</v>
      </c>
      <c r="AW73" s="204">
        <f t="shared" si="53"/>
        <v>13824</v>
      </c>
      <c r="AX73" s="204">
        <f t="shared" si="53"/>
        <v>13824</v>
      </c>
      <c r="AY73" s="204">
        <f t="shared" si="53"/>
        <v>13824</v>
      </c>
      <c r="AZ73" s="204">
        <f t="shared" si="53"/>
        <v>13824</v>
      </c>
      <c r="BA73" s="204">
        <f t="shared" si="53"/>
        <v>13824</v>
      </c>
      <c r="BB73" s="204">
        <f t="shared" si="53"/>
        <v>13824</v>
      </c>
      <c r="BC73" s="204">
        <f t="shared" si="53"/>
        <v>13824</v>
      </c>
      <c r="BD73" s="204">
        <f t="shared" si="53"/>
        <v>13824</v>
      </c>
      <c r="BE73" s="204">
        <f t="shared" si="53"/>
        <v>13824</v>
      </c>
      <c r="BF73" s="204">
        <f t="shared" si="53"/>
        <v>13824</v>
      </c>
      <c r="BG73" s="204">
        <f t="shared" si="53"/>
        <v>13824</v>
      </c>
      <c r="BH73" s="204">
        <f t="shared" si="53"/>
        <v>13824</v>
      </c>
      <c r="BI73" s="204">
        <f t="shared" si="53"/>
        <v>13824</v>
      </c>
      <c r="BJ73" s="204">
        <f t="shared" si="53"/>
        <v>13824</v>
      </c>
      <c r="BK73" s="204">
        <f t="shared" si="53"/>
        <v>13824</v>
      </c>
      <c r="BL73" s="204">
        <f t="shared" si="53"/>
        <v>13824</v>
      </c>
      <c r="BM73" s="204">
        <f t="shared" si="53"/>
        <v>13824</v>
      </c>
      <c r="BN73" s="204">
        <f t="shared" si="53"/>
        <v>13824</v>
      </c>
      <c r="BO73" s="204">
        <f t="shared" si="53"/>
        <v>13824</v>
      </c>
      <c r="BP73" s="204">
        <f t="shared" si="53"/>
        <v>13824</v>
      </c>
      <c r="BQ73" s="204">
        <f t="shared" si="53"/>
        <v>13824</v>
      </c>
    </row>
    <row r="74" spans="5:69" ht="16" customHeight="1">
      <c r="E74" s="326"/>
      <c r="F74" s="328"/>
      <c r="G74" s="329"/>
      <c r="H74" s="330"/>
      <c r="I74" s="224" t="s">
        <v>346</v>
      </c>
      <c r="J74" s="204">
        <f>J71*J72</f>
        <v>2808.8997256933862</v>
      </c>
      <c r="K74" s="204">
        <f>K71*K72</f>
        <v>4240.8878211449173</v>
      </c>
      <c r="L74" s="204">
        <f t="shared" ref="L74:BQ74" si="54">L71*L72</f>
        <v>4984.6900841481174</v>
      </c>
      <c r="M74" s="204">
        <f t="shared" si="54"/>
        <v>5384.6720604886932</v>
      </c>
      <c r="N74" s="204">
        <f t="shared" si="54"/>
        <v>5613.0191958983414</v>
      </c>
      <c r="O74" s="204">
        <f t="shared" si="54"/>
        <v>5755.8269122860465</v>
      </c>
      <c r="P74" s="204">
        <f t="shared" si="54"/>
        <v>5856.1456461106527</v>
      </c>
      <c r="Q74" s="204">
        <f t="shared" si="54"/>
        <v>5935.5033678265618</v>
      </c>
      <c r="R74" s="204">
        <f t="shared" si="54"/>
        <v>6004.6668418685467</v>
      </c>
      <c r="S74" s="204">
        <f t="shared" si="54"/>
        <v>6069.0222569087091</v>
      </c>
      <c r="T74" s="204">
        <f t="shared" si="54"/>
        <v>6131.2655412520689</v>
      </c>
      <c r="U74" s="204">
        <f t="shared" si="54"/>
        <v>6192.7475208041169</v>
      </c>
      <c r="V74" s="204">
        <f t="shared" si="54"/>
        <v>6254.1464983269861</v>
      </c>
      <c r="W74" s="204">
        <f t="shared" si="54"/>
        <v>6315.8045433425877</v>
      </c>
      <c r="X74" s="204">
        <f t="shared" si="54"/>
        <v>6377.8956373619467</v>
      </c>
      <c r="Y74" s="204">
        <f t="shared" si="54"/>
        <v>6440.5097467803598</v>
      </c>
      <c r="Z74" s="204">
        <f t="shared" si="54"/>
        <v>6503.6948596081875</v>
      </c>
      <c r="AA74" s="204">
        <f t="shared" si="54"/>
        <v>6567.4780041222775</v>
      </c>
      <c r="AB74" s="204">
        <f t="shared" si="54"/>
        <v>6631.8757584804816</v>
      </c>
      <c r="AC74" s="204">
        <f t="shared" si="54"/>
        <v>6696.8995058205583</v>
      </c>
      <c r="AD74" s="204">
        <f t="shared" si="54"/>
        <v>6762.5580621041272</v>
      </c>
      <c r="AE74" s="204">
        <f t="shared" si="54"/>
        <v>6828.8589903360489</v>
      </c>
      <c r="AF74" s="204">
        <f t="shared" si="54"/>
        <v>6895.8092579743998</v>
      </c>
      <c r="AG74" s="204">
        <f t="shared" si="54"/>
        <v>6963.415565938737</v>
      </c>
      <c r="AH74" s="204">
        <f t="shared" si="54"/>
        <v>7031.6845134204314</v>
      </c>
      <c r="AI74" s="204">
        <f t="shared" si="54"/>
        <v>7100.6226805970728</v>
      </c>
      <c r="AJ74" s="204">
        <f t="shared" si="54"/>
        <v>7170.2366703019306</v>
      </c>
      <c r="AK74" s="204">
        <f t="shared" si="54"/>
        <v>7240.5331291740013</v>
      </c>
      <c r="AL74" s="204">
        <f t="shared" si="54"/>
        <v>7311.5187585514395</v>
      </c>
      <c r="AM74" s="204">
        <f t="shared" si="54"/>
        <v>7383.2003202398091</v>
      </c>
      <c r="AN74" s="204">
        <f t="shared" si="54"/>
        <v>7455.5846397208979</v>
      </c>
      <c r="AO74" s="204">
        <f t="shared" si="54"/>
        <v>7528.6786080849815</v>
      </c>
      <c r="AP74" s="204">
        <f t="shared" si="54"/>
        <v>7602.489183328049</v>
      </c>
      <c r="AQ74" s="204">
        <f t="shared" si="54"/>
        <v>7677.0233913347347</v>
      </c>
      <c r="AR74" s="204">
        <f t="shared" si="54"/>
        <v>7752.2883267073994</v>
      </c>
      <c r="AS74" s="204">
        <f t="shared" si="54"/>
        <v>7828.2911535215735</v>
      </c>
      <c r="AT74" s="204">
        <f t="shared" si="54"/>
        <v>7905.0391060479542</v>
      </c>
      <c r="AU74" s="204">
        <f t="shared" si="54"/>
        <v>7982.5394894610199</v>
      </c>
      <c r="AV74" s="204">
        <f t="shared" si="54"/>
        <v>8060.7996805443872</v>
      </c>
      <c r="AW74" s="204">
        <f t="shared" si="54"/>
        <v>8139.8271283979693</v>
      </c>
      <c r="AX74" s="204">
        <f t="shared" si="54"/>
        <v>8219.6293551495237</v>
      </c>
      <c r="AY74" s="204">
        <f t="shared" si="54"/>
        <v>8300.2139566718743</v>
      </c>
      <c r="AZ74" s="204">
        <f t="shared" si="54"/>
        <v>8381.588603306549</v>
      </c>
      <c r="BA74" s="204">
        <f t="shared" si="54"/>
        <v>8463.7610405941887</v>
      </c>
      <c r="BB74" s="204">
        <f t="shared" si="54"/>
        <v>8546.7390900119372</v>
      </c>
      <c r="BC74" s="204">
        <f t="shared" si="54"/>
        <v>8630.5306497180154</v>
      </c>
      <c r="BD74" s="204">
        <f t="shared" si="54"/>
        <v>8715.1436953035263</v>
      </c>
      <c r="BE74" s="204">
        <f t="shared" si="54"/>
        <v>8800.5862805516226</v>
      </c>
      <c r="BF74" s="204">
        <f t="shared" si="54"/>
        <v>8886.8665382040981</v>
      </c>
      <c r="BG74" s="204">
        <f t="shared" si="54"/>
        <v>8973.9926807355168</v>
      </c>
      <c r="BH74" s="204">
        <f t="shared" si="54"/>
        <v>9061.9730011348875</v>
      </c>
      <c r="BI74" s="204">
        <f t="shared" si="54"/>
        <v>9150.8158736950336</v>
      </c>
      <c r="BJ74" s="204">
        <f t="shared" si="54"/>
        <v>9240.5297548096914</v>
      </c>
      <c r="BK74" s="204">
        <f t="shared" si="54"/>
        <v>9331.1231837784144</v>
      </c>
      <c r="BL74" s="204">
        <f t="shared" si="54"/>
        <v>9422.6047836193793</v>
      </c>
      <c r="BM74" s="204">
        <f t="shared" si="54"/>
        <v>9514.9832618901582</v>
      </c>
      <c r="BN74" s="204">
        <f t="shared" si="54"/>
        <v>9608.26741151653</v>
      </c>
      <c r="BO74" s="204">
        <f t="shared" si="54"/>
        <v>9702.4661116294374</v>
      </c>
      <c r="BP74" s="204">
        <f t="shared" si="54"/>
        <v>9797.5883284101164</v>
      </c>
      <c r="BQ74" s="204">
        <f t="shared" si="54"/>
        <v>9893.6431159435524</v>
      </c>
    </row>
    <row r="75" spans="5:69" ht="16" customHeight="1">
      <c r="E75" s="326"/>
      <c r="F75" s="328"/>
      <c r="G75" s="329"/>
      <c r="H75" s="330"/>
      <c r="I75" s="224" t="s">
        <v>447</v>
      </c>
      <c r="J75" s="204">
        <f t="shared" ref="J75:BQ75" si="55">J74*$B$9</f>
        <v>505.60195062480949</v>
      </c>
      <c r="K75" s="204">
        <f t="shared" si="55"/>
        <v>763.35980780608509</v>
      </c>
      <c r="L75" s="204">
        <f t="shared" si="55"/>
        <v>897.24421514666108</v>
      </c>
      <c r="M75" s="204">
        <f t="shared" si="55"/>
        <v>969.24097088796475</v>
      </c>
      <c r="N75" s="204">
        <f t="shared" si="55"/>
        <v>1010.3434552617014</v>
      </c>
      <c r="O75" s="204">
        <f t="shared" si="55"/>
        <v>1036.0488442114884</v>
      </c>
      <c r="P75" s="204">
        <f t="shared" si="55"/>
        <v>1054.1062162999174</v>
      </c>
      <c r="Q75" s="204">
        <f t="shared" si="55"/>
        <v>1068.390606208781</v>
      </c>
      <c r="R75" s="204">
        <f t="shared" si="55"/>
        <v>1080.8400315363383</v>
      </c>
      <c r="S75" s="204">
        <f t="shared" si="55"/>
        <v>1092.4240062435676</v>
      </c>
      <c r="T75" s="204">
        <f t="shared" si="55"/>
        <v>1103.6277974253724</v>
      </c>
      <c r="U75" s="204">
        <f t="shared" si="55"/>
        <v>1114.6945537447409</v>
      </c>
      <c r="V75" s="204">
        <f t="shared" si="55"/>
        <v>1125.7463696988575</v>
      </c>
      <c r="W75" s="204">
        <f t="shared" si="55"/>
        <v>1136.8448178016658</v>
      </c>
      <c r="X75" s="204">
        <f t="shared" si="55"/>
        <v>1148.0212147251505</v>
      </c>
      <c r="Y75" s="204">
        <f t="shared" si="55"/>
        <v>1159.2917544204647</v>
      </c>
      <c r="Z75" s="204">
        <f t="shared" si="55"/>
        <v>1170.6650747294736</v>
      </c>
      <c r="AA75" s="204">
        <f t="shared" si="55"/>
        <v>1182.14604074201</v>
      </c>
      <c r="AB75" s="204">
        <f t="shared" si="55"/>
        <v>1193.7376365264865</v>
      </c>
      <c r="AC75" s="204">
        <f t="shared" si="55"/>
        <v>1205.4419110477004</v>
      </c>
      <c r="AD75" s="204">
        <f t="shared" si="55"/>
        <v>1217.2604511787429</v>
      </c>
      <c r="AE75" s="204">
        <f t="shared" si="55"/>
        <v>1229.1946182604888</v>
      </c>
      <c r="AF75" s="204">
        <f t="shared" si="55"/>
        <v>1241.245666435392</v>
      </c>
      <c r="AG75" s="204">
        <f t="shared" si="55"/>
        <v>1253.4148018689725</v>
      </c>
      <c r="AH75" s="204">
        <f t="shared" si="55"/>
        <v>1265.7032124156776</v>
      </c>
      <c r="AI75" s="204">
        <f t="shared" si="55"/>
        <v>1278.1120825074731</v>
      </c>
      <c r="AJ75" s="204">
        <f t="shared" si="55"/>
        <v>1290.6426006543475</v>
      </c>
      <c r="AK75" s="204">
        <f t="shared" si="55"/>
        <v>1303.2959632513202</v>
      </c>
      <c r="AL75" s="204">
        <f t="shared" si="55"/>
        <v>1316.073376539259</v>
      </c>
      <c r="AM75" s="204">
        <f t="shared" si="55"/>
        <v>1328.9760576431656</v>
      </c>
      <c r="AN75" s="204">
        <f t="shared" si="55"/>
        <v>1342.0052351497616</v>
      </c>
      <c r="AO75" s="204">
        <f t="shared" si="55"/>
        <v>1355.1621494552967</v>
      </c>
      <c r="AP75" s="204">
        <f t="shared" si="55"/>
        <v>1368.4480529990487</v>
      </c>
      <c r="AQ75" s="204">
        <f t="shared" si="55"/>
        <v>1381.8642104402522</v>
      </c>
      <c r="AR75" s="204">
        <f t="shared" si="55"/>
        <v>1395.4118988073319</v>
      </c>
      <c r="AS75" s="204">
        <f t="shared" si="55"/>
        <v>1409.0924076338831</v>
      </c>
      <c r="AT75" s="204">
        <f t="shared" si="55"/>
        <v>1422.9070390886318</v>
      </c>
      <c r="AU75" s="204">
        <f t="shared" si="55"/>
        <v>1436.8571081029836</v>
      </c>
      <c r="AV75" s="204">
        <f t="shared" si="55"/>
        <v>1450.9439424979896</v>
      </c>
      <c r="AW75" s="204">
        <f t="shared" si="55"/>
        <v>1465.1688831116344</v>
      </c>
      <c r="AX75" s="204">
        <f t="shared" si="55"/>
        <v>1479.5332839269142</v>
      </c>
      <c r="AY75" s="204">
        <f t="shared" si="55"/>
        <v>1494.0385122009372</v>
      </c>
      <c r="AZ75" s="204">
        <f t="shared" si="55"/>
        <v>1508.6859485951788</v>
      </c>
      <c r="BA75" s="204">
        <f t="shared" si="55"/>
        <v>1523.476987306954</v>
      </c>
      <c r="BB75" s="204">
        <f t="shared" si="55"/>
        <v>1538.4130362021485</v>
      </c>
      <c r="BC75" s="204">
        <f t="shared" si="55"/>
        <v>1553.4955169492428</v>
      </c>
      <c r="BD75" s="204">
        <f t="shared" si="55"/>
        <v>1568.7258651546347</v>
      </c>
      <c r="BE75" s="204">
        <f t="shared" si="55"/>
        <v>1584.1055304992919</v>
      </c>
      <c r="BF75" s="204">
        <f t="shared" si="55"/>
        <v>1599.6359768767377</v>
      </c>
      <c r="BG75" s="204">
        <f t="shared" si="55"/>
        <v>1615.318682532393</v>
      </c>
      <c r="BH75" s="204">
        <f t="shared" si="55"/>
        <v>1631.1551402042796</v>
      </c>
      <c r="BI75" s="204">
        <f t="shared" si="55"/>
        <v>1647.1468572651061</v>
      </c>
      <c r="BJ75" s="204">
        <f t="shared" si="55"/>
        <v>1663.2953558657443</v>
      </c>
      <c r="BK75" s="204">
        <f t="shared" si="55"/>
        <v>1679.6021730801144</v>
      </c>
      <c r="BL75" s="204">
        <f t="shared" si="55"/>
        <v>1696.0688610514883</v>
      </c>
      <c r="BM75" s="204">
        <f t="shared" si="55"/>
        <v>1712.6969871402284</v>
      </c>
      <c r="BN75" s="204">
        <f t="shared" si="55"/>
        <v>1729.4881340729753</v>
      </c>
      <c r="BO75" s="204">
        <f t="shared" si="55"/>
        <v>1746.4439000932987</v>
      </c>
      <c r="BP75" s="204">
        <f t="shared" si="55"/>
        <v>1763.5658991138209</v>
      </c>
      <c r="BQ75" s="204">
        <f t="shared" si="55"/>
        <v>1780.8557608698393</v>
      </c>
    </row>
    <row r="76" spans="5:69" ht="16" customHeight="1">
      <c r="E76" s="326"/>
      <c r="F76" s="328"/>
      <c r="G76" s="329"/>
      <c r="H76" s="330"/>
      <c r="I76" s="224" t="s">
        <v>448</v>
      </c>
      <c r="J76" s="204">
        <f>J9*J68</f>
        <v>121.91405059433099</v>
      </c>
      <c r="K76" s="204">
        <f>K9*K68</f>
        <v>123.10928638447153</v>
      </c>
      <c r="L76" s="204">
        <f t="shared" ref="L76:BQ76" si="56">L9*L68</f>
        <v>124.31624017255459</v>
      </c>
      <c r="M76" s="204">
        <f t="shared" si="56"/>
        <v>125.53502684091295</v>
      </c>
      <c r="N76" s="204">
        <f t="shared" si="56"/>
        <v>126.76576239817685</v>
      </c>
      <c r="O76" s="204">
        <f t="shared" si="56"/>
        <v>128.00856399031579</v>
      </c>
      <c r="P76" s="204">
        <f t="shared" si="56"/>
        <v>129.26354991178951</v>
      </c>
      <c r="Q76" s="204">
        <f t="shared" si="56"/>
        <v>130.53083961680707</v>
      </c>
      <c r="R76" s="204">
        <f t="shared" si="56"/>
        <v>131.81055373069731</v>
      </c>
      <c r="S76" s="204">
        <f t="shared" si="56"/>
        <v>133.10281406139043</v>
      </c>
      <c r="T76" s="204">
        <f t="shared" si="56"/>
        <v>134.40774361101191</v>
      </c>
      <c r="U76" s="204">
        <f t="shared" si="56"/>
        <v>135.72546658759043</v>
      </c>
      <c r="V76" s="204">
        <f t="shared" si="56"/>
        <v>137.05610841688056</v>
      </c>
      <c r="W76" s="204">
        <f t="shared" si="56"/>
        <v>138.39979575430095</v>
      </c>
      <c r="X76" s="204">
        <f t="shared" si="56"/>
        <v>139.75665649699019</v>
      </c>
      <c r="Y76" s="204">
        <f t="shared" si="56"/>
        <v>141.12681979598031</v>
      </c>
      <c r="Z76" s="204">
        <f t="shared" si="56"/>
        <v>142.51041606848989</v>
      </c>
      <c r="AA76" s="204">
        <f t="shared" si="56"/>
        <v>143.90757701033783</v>
      </c>
      <c r="AB76" s="204">
        <f t="shared" si="56"/>
        <v>145.31843560847841</v>
      </c>
      <c r="AC76" s="204">
        <f t="shared" si="56"/>
        <v>146.7431261536596</v>
      </c>
      <c r="AD76" s="204">
        <f t="shared" si="56"/>
        <v>148.18178425320525</v>
      </c>
      <c r="AE76" s="204">
        <f t="shared" si="56"/>
        <v>149.63454684392295</v>
      </c>
      <c r="AF76" s="204">
        <f t="shared" si="56"/>
        <v>151.10155220513789</v>
      </c>
      <c r="AG76" s="204">
        <f t="shared" si="56"/>
        <v>152.58293997185493</v>
      </c>
      <c r="AH76" s="204">
        <f t="shared" si="56"/>
        <v>154.07885114804958</v>
      </c>
      <c r="AI76" s="204">
        <f t="shared" si="56"/>
        <v>155.58942812008931</v>
      </c>
      <c r="AJ76" s="204">
        <f t="shared" si="56"/>
        <v>157.11481467028622</v>
      </c>
      <c r="AK76" s="204">
        <f t="shared" si="56"/>
        <v>158.65515599058315</v>
      </c>
      <c r="AL76" s="204">
        <f t="shared" si="56"/>
        <v>160.21059869637321</v>
      </c>
      <c r="AM76" s="204">
        <f t="shared" si="56"/>
        <v>161.78129084045531</v>
      </c>
      <c r="AN76" s="204">
        <f t="shared" si="56"/>
        <v>163.36738192712644</v>
      </c>
      <c r="AO76" s="204">
        <f t="shared" si="56"/>
        <v>164.96902292641198</v>
      </c>
      <c r="AP76" s="204">
        <f t="shared" si="56"/>
        <v>166.58636628843567</v>
      </c>
      <c r="AQ76" s="204">
        <f t="shared" si="56"/>
        <v>168.21956595793012</v>
      </c>
      <c r="AR76" s="204">
        <f t="shared" si="56"/>
        <v>169.86877738889024</v>
      </c>
      <c r="AS76" s="204">
        <f t="shared" si="56"/>
        <v>171.53415755936956</v>
      </c>
      <c r="AT76" s="204">
        <f t="shared" si="56"/>
        <v>173.21586498642216</v>
      </c>
      <c r="AU76" s="204">
        <f t="shared" si="56"/>
        <v>174.91405974119107</v>
      </c>
      <c r="AV76" s="204">
        <f t="shared" si="56"/>
        <v>176.62890346414395</v>
      </c>
      <c r="AW76" s="204">
        <f t="shared" si="56"/>
        <v>178.36055938045902</v>
      </c>
      <c r="AX76" s="204">
        <f t="shared" si="56"/>
        <v>180.10919231556159</v>
      </c>
      <c r="AY76" s="204">
        <f t="shared" si="56"/>
        <v>181.87496871081217</v>
      </c>
      <c r="AZ76" s="204">
        <f t="shared" si="56"/>
        <v>183.6580566393495</v>
      </c>
      <c r="BA76" s="204">
        <f t="shared" si="56"/>
        <v>185.45862582208821</v>
      </c>
      <c r="BB76" s="204">
        <f t="shared" si="56"/>
        <v>187.27684764387342</v>
      </c>
      <c r="BC76" s="204">
        <f t="shared" si="56"/>
        <v>189.11289516979377</v>
      </c>
      <c r="BD76" s="204">
        <f t="shared" si="56"/>
        <v>190.96694316165446</v>
      </c>
      <c r="BE76" s="204">
        <f t="shared" si="56"/>
        <v>192.83916809461189</v>
      </c>
      <c r="BF76" s="204">
        <f t="shared" si="56"/>
        <v>194.72974817397085</v>
      </c>
      <c r="BG76" s="204">
        <f t="shared" si="56"/>
        <v>196.63886335214698</v>
      </c>
      <c r="BH76" s="204">
        <f t="shared" si="56"/>
        <v>198.56669534579552</v>
      </c>
      <c r="BI76" s="204">
        <f t="shared" si="56"/>
        <v>200.51342765310721</v>
      </c>
      <c r="BJ76" s="204">
        <f t="shared" si="56"/>
        <v>202.4792455712749</v>
      </c>
      <c r="BK76" s="204">
        <f t="shared" si="56"/>
        <v>204.46433621413061</v>
      </c>
      <c r="BL76" s="204">
        <f t="shared" si="56"/>
        <v>206.46888852995536</v>
      </c>
      <c r="BM76" s="204">
        <f t="shared" si="56"/>
        <v>208.49309331946472</v>
      </c>
      <c r="BN76" s="204">
        <f t="shared" si="56"/>
        <v>210.53714325396933</v>
      </c>
      <c r="BO76" s="204">
        <f t="shared" si="56"/>
        <v>212.6012328937141</v>
      </c>
      <c r="BP76" s="204">
        <f t="shared" si="56"/>
        <v>214.68555870639759</v>
      </c>
      <c r="BQ76" s="204">
        <f t="shared" si="56"/>
        <v>216.79031908587206</v>
      </c>
    </row>
    <row r="77" spans="5:69" ht="16" customHeight="1">
      <c r="E77" s="326"/>
      <c r="F77" s="328"/>
      <c r="G77" s="329"/>
      <c r="H77" s="330"/>
      <c r="I77" s="229" t="s">
        <v>449</v>
      </c>
      <c r="J77" s="204">
        <f>J75-J76</f>
        <v>383.68790003047849</v>
      </c>
      <c r="K77" s="204">
        <f>K75-K76</f>
        <v>640.2505214216136</v>
      </c>
      <c r="L77" s="204">
        <f t="shared" ref="L77:BQ77" si="57">L75-L76</f>
        <v>772.92797497410652</v>
      </c>
      <c r="M77" s="204">
        <f t="shared" si="57"/>
        <v>843.70594404705184</v>
      </c>
      <c r="N77" s="204">
        <f t="shared" si="57"/>
        <v>883.57769286352448</v>
      </c>
      <c r="O77" s="204">
        <f t="shared" si="57"/>
        <v>908.04028022117257</v>
      </c>
      <c r="P77" s="204">
        <f t="shared" si="57"/>
        <v>924.8426663881279</v>
      </c>
      <c r="Q77" s="204">
        <f t="shared" si="57"/>
        <v>937.85976659197399</v>
      </c>
      <c r="R77" s="204">
        <f t="shared" si="57"/>
        <v>949.02947780564102</v>
      </c>
      <c r="S77" s="204">
        <f t="shared" si="57"/>
        <v>959.32119218217724</v>
      </c>
      <c r="T77" s="204">
        <f t="shared" si="57"/>
        <v>969.22005381436043</v>
      </c>
      <c r="U77" s="204">
        <f t="shared" si="57"/>
        <v>978.96908715715051</v>
      </c>
      <c r="V77" s="204">
        <f t="shared" si="57"/>
        <v>988.69026128197697</v>
      </c>
      <c r="W77" s="204">
        <f t="shared" si="57"/>
        <v>998.44502204736489</v>
      </c>
      <c r="X77" s="204">
        <f t="shared" si="57"/>
        <v>1008.2645582281602</v>
      </c>
      <c r="Y77" s="204">
        <f t="shared" si="57"/>
        <v>1018.1649346244844</v>
      </c>
      <c r="Z77" s="204">
        <f t="shared" si="57"/>
        <v>1028.1546586609838</v>
      </c>
      <c r="AA77" s="204">
        <f t="shared" si="57"/>
        <v>1038.2384637316723</v>
      </c>
      <c r="AB77" s="204">
        <f t="shared" si="57"/>
        <v>1048.4192009180081</v>
      </c>
      <c r="AC77" s="204">
        <f t="shared" si="57"/>
        <v>1058.6987848940407</v>
      </c>
      <c r="AD77" s="204">
        <f t="shared" si="57"/>
        <v>1069.0786669255376</v>
      </c>
      <c r="AE77" s="204">
        <f t="shared" si="57"/>
        <v>1079.560071416566</v>
      </c>
      <c r="AF77" s="204">
        <f t="shared" si="57"/>
        <v>1090.144114230254</v>
      </c>
      <c r="AG77" s="204">
        <f t="shared" si="57"/>
        <v>1100.8318618971175</v>
      </c>
      <c r="AH77" s="204">
        <f t="shared" si="57"/>
        <v>1111.624361267628</v>
      </c>
      <c r="AI77" s="204">
        <f t="shared" si="57"/>
        <v>1122.5226543873839</v>
      </c>
      <c r="AJ77" s="204">
        <f t="shared" si="57"/>
        <v>1133.5277859840612</v>
      </c>
      <c r="AK77" s="204">
        <f t="shared" si="57"/>
        <v>1144.6408072607371</v>
      </c>
      <c r="AL77" s="204">
        <f t="shared" si="57"/>
        <v>1155.8627778428859</v>
      </c>
      <c r="AM77" s="204">
        <f t="shared" si="57"/>
        <v>1167.1947668027103</v>
      </c>
      <c r="AN77" s="204">
        <f t="shared" si="57"/>
        <v>1178.6378532226352</v>
      </c>
      <c r="AO77" s="204">
        <f t="shared" si="57"/>
        <v>1190.1931265288847</v>
      </c>
      <c r="AP77" s="204">
        <f t="shared" si="57"/>
        <v>1201.861686710613</v>
      </c>
      <c r="AQ77" s="204">
        <f t="shared" si="57"/>
        <v>1213.6446444823221</v>
      </c>
      <c r="AR77" s="204">
        <f t="shared" si="57"/>
        <v>1225.5431214184416</v>
      </c>
      <c r="AS77" s="204">
        <f t="shared" si="57"/>
        <v>1237.5582500745136</v>
      </c>
      <c r="AT77" s="204">
        <f t="shared" si="57"/>
        <v>1249.6911741022095</v>
      </c>
      <c r="AU77" s="204">
        <f t="shared" si="57"/>
        <v>1261.9430483617925</v>
      </c>
      <c r="AV77" s="204">
        <f t="shared" si="57"/>
        <v>1274.3150390338456</v>
      </c>
      <c r="AW77" s="204">
        <f t="shared" si="57"/>
        <v>1286.8083237311753</v>
      </c>
      <c r="AX77" s="204">
        <f t="shared" si="57"/>
        <v>1299.4240916113527</v>
      </c>
      <c r="AY77" s="204">
        <f t="shared" si="57"/>
        <v>1312.163543490125</v>
      </c>
      <c r="AZ77" s="204">
        <f t="shared" si="57"/>
        <v>1325.0278919558293</v>
      </c>
      <c r="BA77" s="204">
        <f t="shared" si="57"/>
        <v>1338.0183614848659</v>
      </c>
      <c r="BB77" s="204">
        <f t="shared" si="57"/>
        <v>1351.1361885582751</v>
      </c>
      <c r="BC77" s="204">
        <f t="shared" si="57"/>
        <v>1364.382621779449</v>
      </c>
      <c r="BD77" s="204">
        <f t="shared" si="57"/>
        <v>1377.7589219929803</v>
      </c>
      <c r="BE77" s="204">
        <f t="shared" si="57"/>
        <v>1391.26636240468</v>
      </c>
      <c r="BF77" s="204">
        <f t="shared" si="57"/>
        <v>1404.9062287027668</v>
      </c>
      <c r="BG77" s="204">
        <f t="shared" si="57"/>
        <v>1418.6798191802461</v>
      </c>
      <c r="BH77" s="204">
        <f t="shared" si="57"/>
        <v>1432.5884448584841</v>
      </c>
      <c r="BI77" s="204">
        <f t="shared" si="57"/>
        <v>1446.633429611999</v>
      </c>
      <c r="BJ77" s="204">
        <f t="shared" si="57"/>
        <v>1460.8161102944694</v>
      </c>
      <c r="BK77" s="204">
        <f t="shared" si="57"/>
        <v>1475.1378368659839</v>
      </c>
      <c r="BL77" s="204">
        <f t="shared" si="57"/>
        <v>1489.5999725215329</v>
      </c>
      <c r="BM77" s="204">
        <f t="shared" si="57"/>
        <v>1504.2038938207638</v>
      </c>
      <c r="BN77" s="204">
        <f t="shared" si="57"/>
        <v>1518.9509908190059</v>
      </c>
      <c r="BO77" s="204">
        <f t="shared" si="57"/>
        <v>1533.8426671995846</v>
      </c>
      <c r="BP77" s="204">
        <f t="shared" si="57"/>
        <v>1548.8803404074233</v>
      </c>
      <c r="BQ77" s="204">
        <f t="shared" si="57"/>
        <v>1564.0654417839673</v>
      </c>
    </row>
    <row r="78" spans="5:69" ht="16" customHeight="1">
      <c r="E78" s="326"/>
      <c r="F78" s="328"/>
      <c r="G78" s="329"/>
      <c r="H78" s="323" t="s">
        <v>47</v>
      </c>
      <c r="I78" s="230" t="s">
        <v>318</v>
      </c>
      <c r="J78" s="216">
        <f>Variables!$J$29</f>
        <v>0.1</v>
      </c>
      <c r="K78" s="216">
        <f>Variables!$J$29</f>
        <v>0.1</v>
      </c>
      <c r="L78" s="216">
        <f>Variables!$J$29</f>
        <v>0.1</v>
      </c>
      <c r="M78" s="216">
        <f>Variables!$J$29</f>
        <v>0.1</v>
      </c>
      <c r="N78" s="216">
        <f>Variables!$J$29</f>
        <v>0.1</v>
      </c>
      <c r="O78" s="216">
        <f>Variables!$J$29</f>
        <v>0.1</v>
      </c>
      <c r="P78" s="216">
        <f>Variables!$J$29</f>
        <v>0.1</v>
      </c>
      <c r="Q78" s="216">
        <f>Variables!$J$29</f>
        <v>0.1</v>
      </c>
      <c r="R78" s="216">
        <f>Variables!$J$29</f>
        <v>0.1</v>
      </c>
      <c r="S78" s="216">
        <f>Variables!$J$29</f>
        <v>0.1</v>
      </c>
      <c r="T78" s="216">
        <f>Variables!$J$29</f>
        <v>0.1</v>
      </c>
      <c r="U78" s="216">
        <f>Variables!$J$29</f>
        <v>0.1</v>
      </c>
      <c r="V78" s="216">
        <f>Variables!$J$29</f>
        <v>0.1</v>
      </c>
      <c r="W78" s="216">
        <f>Variables!$J$29</f>
        <v>0.1</v>
      </c>
      <c r="X78" s="216">
        <f>Variables!$J$29</f>
        <v>0.1</v>
      </c>
      <c r="Y78" s="216">
        <f>Variables!$J$29</f>
        <v>0.1</v>
      </c>
      <c r="Z78" s="216">
        <f>Variables!$J$29</f>
        <v>0.1</v>
      </c>
      <c r="AA78" s="216">
        <f>Variables!$J$29</f>
        <v>0.1</v>
      </c>
      <c r="AB78" s="216">
        <f>Variables!$J$29</f>
        <v>0.1</v>
      </c>
      <c r="AC78" s="216">
        <f>Variables!$J$29</f>
        <v>0.1</v>
      </c>
      <c r="AD78" s="216">
        <f>Variables!$J$29</f>
        <v>0.1</v>
      </c>
      <c r="AE78" s="216">
        <f>Variables!$J$29</f>
        <v>0.1</v>
      </c>
      <c r="AF78" s="216">
        <f>Variables!$J$29</f>
        <v>0.1</v>
      </c>
      <c r="AG78" s="216">
        <f>Variables!$J$29</f>
        <v>0.1</v>
      </c>
      <c r="AH78" s="216">
        <f>Variables!$J$29</f>
        <v>0.1</v>
      </c>
      <c r="AI78" s="216">
        <f>Variables!$J$29</f>
        <v>0.1</v>
      </c>
      <c r="AJ78" s="216">
        <f>Variables!$J$29</f>
        <v>0.1</v>
      </c>
      <c r="AK78" s="216">
        <f>Variables!$J$29</f>
        <v>0.1</v>
      </c>
      <c r="AL78" s="216">
        <f>Variables!$J$29</f>
        <v>0.1</v>
      </c>
      <c r="AM78" s="216">
        <f>Variables!$J$29</f>
        <v>0.1</v>
      </c>
      <c r="AN78" s="216">
        <f>Variables!$J$29</f>
        <v>0.1</v>
      </c>
      <c r="AO78" s="216">
        <f>Variables!$J$29</f>
        <v>0.1</v>
      </c>
      <c r="AP78" s="216">
        <f>Variables!$J$29</f>
        <v>0.1</v>
      </c>
      <c r="AQ78" s="216">
        <f>Variables!$J$29</f>
        <v>0.1</v>
      </c>
      <c r="AR78" s="216">
        <f>Variables!$J$29</f>
        <v>0.1</v>
      </c>
      <c r="AS78" s="216">
        <f>Variables!$J$29</f>
        <v>0.1</v>
      </c>
      <c r="AT78" s="216">
        <f>Variables!$J$29</f>
        <v>0.1</v>
      </c>
      <c r="AU78" s="216">
        <f>Variables!$J$29</f>
        <v>0.1</v>
      </c>
      <c r="AV78" s="216">
        <f>Variables!$J$29</f>
        <v>0.1</v>
      </c>
      <c r="AW78" s="216">
        <f>Variables!$J$29</f>
        <v>0.1</v>
      </c>
      <c r="AX78" s="216">
        <f>Variables!$J$29</f>
        <v>0.1</v>
      </c>
      <c r="AY78" s="216">
        <f>Variables!$J$29</f>
        <v>0.1</v>
      </c>
      <c r="AZ78" s="216">
        <f>Variables!$J$29</f>
        <v>0.1</v>
      </c>
      <c r="BA78" s="216">
        <f>Variables!$J$29</f>
        <v>0.1</v>
      </c>
      <c r="BB78" s="216">
        <f>Variables!$J$29</f>
        <v>0.1</v>
      </c>
      <c r="BC78" s="216">
        <f>Variables!$J$29</f>
        <v>0.1</v>
      </c>
      <c r="BD78" s="216">
        <f>Variables!$J$29</f>
        <v>0.1</v>
      </c>
      <c r="BE78" s="216">
        <f>Variables!$J$29</f>
        <v>0.1</v>
      </c>
      <c r="BF78" s="216">
        <f>Variables!$J$29</f>
        <v>0.1</v>
      </c>
      <c r="BG78" s="216">
        <f>Variables!$J$29</f>
        <v>0.1</v>
      </c>
      <c r="BH78" s="216">
        <f>Variables!$J$29</f>
        <v>0.1</v>
      </c>
      <c r="BI78" s="216">
        <f>Variables!$J$29</f>
        <v>0.1</v>
      </c>
      <c r="BJ78" s="216">
        <f>Variables!$J$29</f>
        <v>0.1</v>
      </c>
      <c r="BK78" s="216">
        <f>Variables!$J$29</f>
        <v>0.1</v>
      </c>
      <c r="BL78" s="216">
        <f>Variables!$J$29</f>
        <v>0.1</v>
      </c>
      <c r="BM78" s="216">
        <f>Variables!$J$29</f>
        <v>0.1</v>
      </c>
      <c r="BN78" s="216">
        <f>Variables!$J$29</f>
        <v>0.1</v>
      </c>
      <c r="BO78" s="216">
        <f>Variables!$J$29</f>
        <v>0.1</v>
      </c>
      <c r="BP78" s="216">
        <f>Variables!$J$29</f>
        <v>0.1</v>
      </c>
      <c r="BQ78" s="216">
        <f>Variables!$J$29</f>
        <v>0.1</v>
      </c>
    </row>
    <row r="79" spans="5:69" ht="16" customHeight="1">
      <c r="E79" s="326"/>
      <c r="F79" s="328"/>
      <c r="G79" s="329"/>
      <c r="H79" s="323"/>
      <c r="I79" s="232" t="s">
        <v>319</v>
      </c>
      <c r="J79" s="216">
        <f>Variables!$J$32</f>
        <v>0.1</v>
      </c>
      <c r="K79" s="216">
        <f>Variables!$J$32</f>
        <v>0.1</v>
      </c>
      <c r="L79" s="216">
        <f>Variables!$J$32</f>
        <v>0.1</v>
      </c>
      <c r="M79" s="216">
        <f>Variables!$J$32</f>
        <v>0.1</v>
      </c>
      <c r="N79" s="216">
        <f>Variables!$J$32</f>
        <v>0.1</v>
      </c>
      <c r="O79" s="216">
        <f>Variables!$J$32</f>
        <v>0.1</v>
      </c>
      <c r="P79" s="216">
        <f>Variables!$J$32</f>
        <v>0.1</v>
      </c>
      <c r="Q79" s="216">
        <f>Variables!$J$32</f>
        <v>0.1</v>
      </c>
      <c r="R79" s="216">
        <f>Variables!$J$32</f>
        <v>0.1</v>
      </c>
      <c r="S79" s="216">
        <f>Variables!$J$32</f>
        <v>0.1</v>
      </c>
      <c r="T79" s="216">
        <f>Variables!$J$32</f>
        <v>0.1</v>
      </c>
      <c r="U79" s="216">
        <f>Variables!$J$32</f>
        <v>0.1</v>
      </c>
      <c r="V79" s="216">
        <f>Variables!$J$32</f>
        <v>0.1</v>
      </c>
      <c r="W79" s="216">
        <f>Variables!$J$32</f>
        <v>0.1</v>
      </c>
      <c r="X79" s="216">
        <f>Variables!$J$32</f>
        <v>0.1</v>
      </c>
      <c r="Y79" s="216">
        <f>Variables!$J$32</f>
        <v>0.1</v>
      </c>
      <c r="Z79" s="216">
        <f>Variables!$J$32</f>
        <v>0.1</v>
      </c>
      <c r="AA79" s="216">
        <f>Variables!$J$32</f>
        <v>0.1</v>
      </c>
      <c r="AB79" s="216">
        <f>Variables!$J$32</f>
        <v>0.1</v>
      </c>
      <c r="AC79" s="216">
        <f>Variables!$J$32</f>
        <v>0.1</v>
      </c>
      <c r="AD79" s="216">
        <f>Variables!$J$32</f>
        <v>0.1</v>
      </c>
      <c r="AE79" s="216">
        <f>Variables!$J$32</f>
        <v>0.1</v>
      </c>
      <c r="AF79" s="216">
        <f>Variables!$J$32</f>
        <v>0.1</v>
      </c>
      <c r="AG79" s="216">
        <f>Variables!$J$32</f>
        <v>0.1</v>
      </c>
      <c r="AH79" s="216">
        <f>Variables!$J$32</f>
        <v>0.1</v>
      </c>
      <c r="AI79" s="216">
        <f>Variables!$J$32</f>
        <v>0.1</v>
      </c>
      <c r="AJ79" s="216">
        <f>Variables!$J$32</f>
        <v>0.1</v>
      </c>
      <c r="AK79" s="216">
        <f>Variables!$J$32</f>
        <v>0.1</v>
      </c>
      <c r="AL79" s="216">
        <f>Variables!$J$32</f>
        <v>0.1</v>
      </c>
      <c r="AM79" s="216">
        <f>Variables!$J$32</f>
        <v>0.1</v>
      </c>
      <c r="AN79" s="216">
        <f>Variables!$J$32</f>
        <v>0.1</v>
      </c>
      <c r="AO79" s="216">
        <f>Variables!$J$32</f>
        <v>0.1</v>
      </c>
      <c r="AP79" s="216">
        <f>Variables!$J$32</f>
        <v>0.1</v>
      </c>
      <c r="AQ79" s="216">
        <f>Variables!$J$32</f>
        <v>0.1</v>
      </c>
      <c r="AR79" s="216">
        <f>Variables!$J$32</f>
        <v>0.1</v>
      </c>
      <c r="AS79" s="216">
        <f>Variables!$J$32</f>
        <v>0.1</v>
      </c>
      <c r="AT79" s="216">
        <f>Variables!$J$32</f>
        <v>0.1</v>
      </c>
      <c r="AU79" s="216">
        <f>Variables!$J$32</f>
        <v>0.1</v>
      </c>
      <c r="AV79" s="216">
        <f>Variables!$J$32</f>
        <v>0.1</v>
      </c>
      <c r="AW79" s="216">
        <f>Variables!$J$32</f>
        <v>0.1</v>
      </c>
      <c r="AX79" s="216">
        <f>Variables!$J$32</f>
        <v>0.1</v>
      </c>
      <c r="AY79" s="216">
        <f>Variables!$J$32</f>
        <v>0.1</v>
      </c>
      <c r="AZ79" s="216">
        <f>Variables!$J$32</f>
        <v>0.1</v>
      </c>
      <c r="BA79" s="216">
        <f>Variables!$J$32</f>
        <v>0.1</v>
      </c>
      <c r="BB79" s="216">
        <f>Variables!$J$32</f>
        <v>0.1</v>
      </c>
      <c r="BC79" s="216">
        <f>Variables!$J$32</f>
        <v>0.1</v>
      </c>
      <c r="BD79" s="216">
        <f>Variables!$J$32</f>
        <v>0.1</v>
      </c>
      <c r="BE79" s="216">
        <f>Variables!$J$32</f>
        <v>0.1</v>
      </c>
      <c r="BF79" s="216">
        <f>Variables!$J$32</f>
        <v>0.1</v>
      </c>
      <c r="BG79" s="216">
        <f>Variables!$J$32</f>
        <v>0.1</v>
      </c>
      <c r="BH79" s="216">
        <f>Variables!$J$32</f>
        <v>0.1</v>
      </c>
      <c r="BI79" s="216">
        <f>Variables!$J$32</f>
        <v>0.1</v>
      </c>
      <c r="BJ79" s="216">
        <f>Variables!$J$32</f>
        <v>0.1</v>
      </c>
      <c r="BK79" s="216">
        <f>Variables!$J$32</f>
        <v>0.1</v>
      </c>
      <c r="BL79" s="216">
        <f>Variables!$J$32</f>
        <v>0.1</v>
      </c>
      <c r="BM79" s="216">
        <f>Variables!$J$32</f>
        <v>0.1</v>
      </c>
      <c r="BN79" s="216">
        <f>Variables!$J$32</f>
        <v>0.1</v>
      </c>
      <c r="BO79" s="216">
        <f>Variables!$J$32</f>
        <v>0.1</v>
      </c>
      <c r="BP79" s="216">
        <f>Variables!$J$32</f>
        <v>0.1</v>
      </c>
      <c r="BQ79" s="216">
        <f>Variables!$J$32</f>
        <v>0.1</v>
      </c>
    </row>
    <row r="80" spans="5:69" ht="16" customHeight="1">
      <c r="E80" s="326"/>
      <c r="F80" s="328"/>
      <c r="G80" s="329"/>
      <c r="H80" s="323"/>
      <c r="I80" s="230" t="s">
        <v>321</v>
      </c>
      <c r="J80" s="200">
        <f>J11*J78*J79</f>
        <v>0.29533678756476683</v>
      </c>
      <c r="K80" s="200">
        <f>K11*K78*K79</f>
        <v>0.30419689119170989</v>
      </c>
      <c r="L80" s="200">
        <f t="shared" ref="L80:BQ80" si="58">L11*L78*L79</f>
        <v>0.31332279792746115</v>
      </c>
      <c r="M80" s="200">
        <f t="shared" si="58"/>
        <v>0.32272248186528502</v>
      </c>
      <c r="N80" s="200">
        <f t="shared" si="58"/>
        <v>0.33240415632124359</v>
      </c>
      <c r="O80" s="200">
        <f t="shared" si="58"/>
        <v>0.34237628101088086</v>
      </c>
      <c r="P80" s="200">
        <f t="shared" si="58"/>
        <v>0.35264756944120729</v>
      </c>
      <c r="Q80" s="200">
        <f t="shared" si="58"/>
        <v>0.36322699652444362</v>
      </c>
      <c r="R80" s="200">
        <f t="shared" si="58"/>
        <v>0.37412380642017684</v>
      </c>
      <c r="S80" s="200">
        <f t="shared" si="58"/>
        <v>0.38534752061278221</v>
      </c>
      <c r="T80" s="200">
        <f t="shared" si="58"/>
        <v>0.39690794623116565</v>
      </c>
      <c r="U80" s="200">
        <f t="shared" si="58"/>
        <v>0.40881518461810062</v>
      </c>
      <c r="V80" s="200">
        <f t="shared" si="58"/>
        <v>0.42107964015664368</v>
      </c>
      <c r="W80" s="200">
        <f t="shared" si="58"/>
        <v>0.43371202936134301</v>
      </c>
      <c r="X80" s="200">
        <f t="shared" si="58"/>
        <v>0.44672339024218322</v>
      </c>
      <c r="Y80" s="200">
        <f t="shared" si="58"/>
        <v>0.46012509194944884</v>
      </c>
      <c r="Z80" s="200">
        <f t="shared" si="58"/>
        <v>0.47392884470793223</v>
      </c>
      <c r="AA80" s="200">
        <f t="shared" si="58"/>
        <v>0.48814671004917032</v>
      </c>
      <c r="AB80" s="200">
        <f t="shared" si="58"/>
        <v>0.50279111135064547</v>
      </c>
      <c r="AC80" s="200">
        <f t="shared" si="58"/>
        <v>0.51787484469116485</v>
      </c>
      <c r="AD80" s="200">
        <f t="shared" si="58"/>
        <v>0.53341109003189968</v>
      </c>
      <c r="AE80" s="200">
        <f t="shared" si="58"/>
        <v>0.54941342273285676</v>
      </c>
      <c r="AF80" s="200">
        <f t="shared" si="58"/>
        <v>0.5658958254148424</v>
      </c>
      <c r="AG80" s="200">
        <f t="shared" si="58"/>
        <v>0.58287270017728776</v>
      </c>
      <c r="AH80" s="200">
        <f t="shared" si="58"/>
        <v>0.60035888118260639</v>
      </c>
      <c r="AI80" s="200">
        <f t="shared" si="58"/>
        <v>0.61836964761808466</v>
      </c>
      <c r="AJ80" s="200">
        <f t="shared" si="58"/>
        <v>0.63692073704662722</v>
      </c>
      <c r="AK80" s="200">
        <f t="shared" si="58"/>
        <v>0.65602835915802604</v>
      </c>
      <c r="AL80" s="200">
        <f t="shared" si="58"/>
        <v>0.67570920993276684</v>
      </c>
      <c r="AM80" s="200">
        <f t="shared" si="58"/>
        <v>0.69598048623074982</v>
      </c>
      <c r="AN80" s="200">
        <f t="shared" si="58"/>
        <v>0.71685990081767237</v>
      </c>
      <c r="AO80" s="200">
        <f t="shared" si="58"/>
        <v>0.73836569784220263</v>
      </c>
      <c r="AP80" s="200">
        <f t="shared" si="58"/>
        <v>0.76051666877746882</v>
      </c>
      <c r="AQ80" s="200">
        <f t="shared" si="58"/>
        <v>0.78333216884079282</v>
      </c>
      <c r="AR80" s="200">
        <f t="shared" si="58"/>
        <v>0.8068321339060166</v>
      </c>
      <c r="AS80" s="200">
        <f t="shared" si="58"/>
        <v>0.83103709792319713</v>
      </c>
      <c r="AT80" s="200">
        <f t="shared" si="58"/>
        <v>0.85596821086089303</v>
      </c>
      <c r="AU80" s="200">
        <f t="shared" si="58"/>
        <v>0.88164725718671999</v>
      </c>
      <c r="AV80" s="200">
        <f t="shared" si="58"/>
        <v>0.9080966749023216</v>
      </c>
      <c r="AW80" s="200">
        <f t="shared" si="58"/>
        <v>0.93533957514939114</v>
      </c>
      <c r="AX80" s="200">
        <f t="shared" si="58"/>
        <v>0.96339976240387293</v>
      </c>
      <c r="AY80" s="200">
        <f t="shared" si="58"/>
        <v>0.99230175527598918</v>
      </c>
      <c r="AZ80" s="200">
        <f t="shared" si="58"/>
        <v>1.0220708079342686</v>
      </c>
      <c r="BA80" s="200">
        <f t="shared" si="58"/>
        <v>1.0527329321722967</v>
      </c>
      <c r="BB80" s="200">
        <f t="shared" si="58"/>
        <v>1.0843149201374658</v>
      </c>
      <c r="BC80" s="200">
        <f t="shared" si="58"/>
        <v>1.1168443677415896</v>
      </c>
      <c r="BD80" s="200">
        <f t="shared" si="58"/>
        <v>1.1503496987738373</v>
      </c>
      <c r="BE80" s="200">
        <f t="shared" si="58"/>
        <v>1.1848601897370528</v>
      </c>
      <c r="BF80" s="200">
        <f t="shared" si="58"/>
        <v>1.2204059954291644</v>
      </c>
      <c r="BG80" s="200">
        <f t="shared" si="58"/>
        <v>1.2570181752920391</v>
      </c>
      <c r="BH80" s="200">
        <f t="shared" si="58"/>
        <v>1.2947287205508005</v>
      </c>
      <c r="BI80" s="200">
        <f t="shared" si="58"/>
        <v>1.3335705821673243</v>
      </c>
      <c r="BJ80" s="200">
        <f t="shared" si="58"/>
        <v>1.3735776996323439</v>
      </c>
      <c r="BK80" s="200">
        <f t="shared" si="58"/>
        <v>1.4147850306213146</v>
      </c>
      <c r="BL80" s="200">
        <f t="shared" si="58"/>
        <v>1.4572285815399537</v>
      </c>
      <c r="BM80" s="200">
        <f t="shared" si="58"/>
        <v>1.5009454389861525</v>
      </c>
      <c r="BN80" s="200">
        <f t="shared" si="58"/>
        <v>1.545973802155737</v>
      </c>
      <c r="BO80" s="200">
        <f t="shared" si="58"/>
        <v>1.5923530162204091</v>
      </c>
      <c r="BP80" s="200">
        <f t="shared" si="58"/>
        <v>1.6401236067070213</v>
      </c>
      <c r="BQ80" s="200">
        <f t="shared" si="58"/>
        <v>1.6893273149082326</v>
      </c>
    </row>
    <row r="81" spans="5:69" ht="16" customHeight="1">
      <c r="E81" s="326"/>
      <c r="F81" s="328"/>
      <c r="G81" s="329"/>
      <c r="H81" s="323"/>
      <c r="I81" s="230" t="s">
        <v>322</v>
      </c>
      <c r="J81" s="200">
        <f>J80/J264</f>
        <v>9.1435537945748248E-3</v>
      </c>
      <c r="K81" s="200">
        <f>K80/K264</f>
        <v>9.2331964788353645E-3</v>
      </c>
      <c r="L81" s="200">
        <f t="shared" ref="L81:BQ81" si="59">L80/L264</f>
        <v>9.3237180129415939E-3</v>
      </c>
      <c r="M81" s="200">
        <f t="shared" si="59"/>
        <v>9.4151270130684722E-3</v>
      </c>
      <c r="N81" s="200">
        <f t="shared" si="59"/>
        <v>9.5074321798632629E-3</v>
      </c>
      <c r="O81" s="200">
        <f t="shared" si="59"/>
        <v>9.6006422992736835E-3</v>
      </c>
      <c r="P81" s="200">
        <f t="shared" si="59"/>
        <v>9.6947662433842108E-3</v>
      </c>
      <c r="Q81" s="200">
        <f t="shared" si="59"/>
        <v>9.7898129712605305E-3</v>
      </c>
      <c r="R81" s="200">
        <f t="shared" si="59"/>
        <v>9.8857915298022972E-3</v>
      </c>
      <c r="S81" s="200">
        <f t="shared" si="59"/>
        <v>9.9827110546042829E-3</v>
      </c>
      <c r="T81" s="200">
        <f t="shared" si="59"/>
        <v>1.0080580770825893E-2</v>
      </c>
      <c r="U81" s="200">
        <f t="shared" si="59"/>
        <v>1.0179409994069282E-2</v>
      </c>
      <c r="V81" s="200">
        <f t="shared" si="59"/>
        <v>1.0279208131266041E-2</v>
      </c>
      <c r="W81" s="200">
        <f t="shared" si="59"/>
        <v>1.0379984681572573E-2</v>
      </c>
      <c r="X81" s="200">
        <f t="shared" si="59"/>
        <v>1.0481749237274261E-2</v>
      </c>
      <c r="Y81" s="200">
        <f t="shared" si="59"/>
        <v>1.0584511484698522E-2</v>
      </c>
      <c r="Z81" s="200">
        <f t="shared" si="59"/>
        <v>1.0688281205136742E-2</v>
      </c>
      <c r="AA81" s="200">
        <f t="shared" si="59"/>
        <v>1.0793068275775338E-2</v>
      </c>
      <c r="AB81" s="200">
        <f t="shared" si="59"/>
        <v>1.0898882670635882E-2</v>
      </c>
      <c r="AC81" s="200">
        <f t="shared" si="59"/>
        <v>1.1005734461524469E-2</v>
      </c>
      <c r="AD81" s="200">
        <f t="shared" si="59"/>
        <v>1.1113633818990392E-2</v>
      </c>
      <c r="AE81" s="200">
        <f t="shared" si="59"/>
        <v>1.122259101329422E-2</v>
      </c>
      <c r="AF81" s="200">
        <f t="shared" si="59"/>
        <v>1.1332616415385339E-2</v>
      </c>
      <c r="AG81" s="200">
        <f t="shared" si="59"/>
        <v>1.1443720497889118E-2</v>
      </c>
      <c r="AH81" s="200">
        <f t="shared" si="59"/>
        <v>1.1555913836103719E-2</v>
      </c>
      <c r="AI81" s="200">
        <f t="shared" si="59"/>
        <v>1.1669207109006697E-2</v>
      </c>
      <c r="AJ81" s="200">
        <f t="shared" si="59"/>
        <v>1.1783611100271468E-2</v>
      </c>
      <c r="AK81" s="200">
        <f t="shared" si="59"/>
        <v>1.1899136699293737E-2</v>
      </c>
      <c r="AL81" s="200">
        <f t="shared" si="59"/>
        <v>1.201579490222799E-2</v>
      </c>
      <c r="AM81" s="200">
        <f t="shared" si="59"/>
        <v>1.2133596813034145E-2</v>
      </c>
      <c r="AN81" s="200">
        <f t="shared" si="59"/>
        <v>1.2252553644534482E-2</v>
      </c>
      <c r="AO81" s="200">
        <f t="shared" si="59"/>
        <v>1.2372676719480899E-2</v>
      </c>
      <c r="AP81" s="200">
        <f t="shared" si="59"/>
        <v>1.2493977471632675E-2</v>
      </c>
      <c r="AQ81" s="200">
        <f t="shared" si="59"/>
        <v>1.2616467446844758E-2</v>
      </c>
      <c r="AR81" s="200">
        <f t="shared" si="59"/>
        <v>1.2740158304166766E-2</v>
      </c>
      <c r="AS81" s="200">
        <f t="shared" si="59"/>
        <v>1.2865061816952716E-2</v>
      </c>
      <c r="AT81" s="200">
        <f t="shared" si="59"/>
        <v>1.2991189873981663E-2</v>
      </c>
      <c r="AU81" s="200">
        <f t="shared" si="59"/>
        <v>1.3118554480589332E-2</v>
      </c>
      <c r="AV81" s="200">
        <f t="shared" si="59"/>
        <v>1.3247167759810795E-2</v>
      </c>
      <c r="AW81" s="200">
        <f t="shared" si="59"/>
        <v>1.3377041953534426E-2</v>
      </c>
      <c r="AX81" s="200">
        <f t="shared" si="59"/>
        <v>1.3508189423667119E-2</v>
      </c>
      <c r="AY81" s="200">
        <f t="shared" si="59"/>
        <v>1.3640622653310914E-2</v>
      </c>
      <c r="AZ81" s="200">
        <f t="shared" si="59"/>
        <v>1.3774354247951212E-2</v>
      </c>
      <c r="BA81" s="200">
        <f t="shared" si="59"/>
        <v>1.3909396936656616E-2</v>
      </c>
      <c r="BB81" s="200">
        <f t="shared" si="59"/>
        <v>1.4045763573290506E-2</v>
      </c>
      <c r="BC81" s="200">
        <f t="shared" si="59"/>
        <v>1.4183467137734532E-2</v>
      </c>
      <c r="BD81" s="200">
        <f t="shared" si="59"/>
        <v>1.4322520737124084E-2</v>
      </c>
      <c r="BE81" s="200">
        <f t="shared" si="59"/>
        <v>1.4462937607095891E-2</v>
      </c>
      <c r="BF81" s="200">
        <f t="shared" si="59"/>
        <v>1.4604731113047813E-2</v>
      </c>
      <c r="BG81" s="200">
        <f t="shared" si="59"/>
        <v>1.4747914751411023E-2</v>
      </c>
      <c r="BH81" s="200">
        <f t="shared" si="59"/>
        <v>1.4892502150934664E-2</v>
      </c>
      <c r="BI81" s="200">
        <f t="shared" si="59"/>
        <v>1.503850707398304E-2</v>
      </c>
      <c r="BJ81" s="200">
        <f t="shared" si="59"/>
        <v>1.5185943417845618E-2</v>
      </c>
      <c r="BK81" s="200">
        <f t="shared" si="59"/>
        <v>1.5334825216059795E-2</v>
      </c>
      <c r="BL81" s="200">
        <f t="shared" si="59"/>
        <v>1.5485166639746651E-2</v>
      </c>
      <c r="BM81" s="200">
        <f t="shared" si="59"/>
        <v>1.5636981998959854E-2</v>
      </c>
      <c r="BN81" s="200">
        <f t="shared" si="59"/>
        <v>1.5790285744047696E-2</v>
      </c>
      <c r="BO81" s="200">
        <f t="shared" si="59"/>
        <v>1.5945092467028556E-2</v>
      </c>
      <c r="BP81" s="200">
        <f t="shared" si="59"/>
        <v>1.6101416902979816E-2</v>
      </c>
      <c r="BQ81" s="200">
        <f t="shared" si="59"/>
        <v>1.6259273931440405E-2</v>
      </c>
    </row>
    <row r="82" spans="5:69" ht="16" customHeight="1">
      <c r="E82" s="326"/>
      <c r="F82" s="328"/>
      <c r="G82" s="329"/>
      <c r="H82" s="323"/>
      <c r="I82" s="230" t="s">
        <v>299</v>
      </c>
      <c r="J82" s="195">
        <v>0</v>
      </c>
      <c r="K82" s="200">
        <f t="shared" ref="K82:BQ82" si="60">J84*$B$6</f>
        <v>3.6574215178299301E-3</v>
      </c>
      <c r="L82" s="200">
        <f t="shared" si="60"/>
        <v>5.5219893504491122E-3</v>
      </c>
      <c r="M82" s="200">
        <f t="shared" si="60"/>
        <v>6.4904818804011949E-3</v>
      </c>
      <c r="N82" s="200">
        <f t="shared" si="60"/>
        <v>7.0112917454279861E-3</v>
      </c>
      <c r="O82" s="200">
        <f t="shared" si="60"/>
        <v>7.3086187446592989E-3</v>
      </c>
      <c r="P82" s="200">
        <f t="shared" si="60"/>
        <v>7.4945662920391232E-3</v>
      </c>
      <c r="Q82" s="200">
        <f t="shared" si="60"/>
        <v>7.6251896433732454E-3</v>
      </c>
      <c r="R82" s="200">
        <f t="shared" si="60"/>
        <v>7.728520010190836E-3</v>
      </c>
      <c r="S82" s="200">
        <f t="shared" si="60"/>
        <v>7.818576617016338E-3</v>
      </c>
      <c r="T82" s="200">
        <f t="shared" si="60"/>
        <v>7.9023727303498808E-3</v>
      </c>
      <c r="U82" s="200">
        <f t="shared" si="60"/>
        <v>7.9834186735052975E-3</v>
      </c>
      <c r="V82" s="200">
        <f t="shared" si="60"/>
        <v>8.0634733343803618E-3</v>
      </c>
      <c r="W82" s="200">
        <f t="shared" si="60"/>
        <v>8.1434199196965974E-3</v>
      </c>
      <c r="X82" s="200">
        <f t="shared" si="60"/>
        <v>8.2237038324773273E-3</v>
      </c>
      <c r="Y82" s="200">
        <f t="shared" si="60"/>
        <v>8.3045516111483683E-3</v>
      </c>
      <c r="Z82" s="200">
        <f t="shared" si="60"/>
        <v>8.3860803994535941E-3</v>
      </c>
      <c r="AA82" s="200">
        <f t="shared" si="60"/>
        <v>8.4683526817814943E-3</v>
      </c>
      <c r="AB82" s="200">
        <f t="shared" si="60"/>
        <v>8.5514036512008822E-3</v>
      </c>
      <c r="AC82" s="200">
        <f t="shared" si="60"/>
        <v>8.6352548938547942E-3</v>
      </c>
      <c r="AD82" s="200">
        <f t="shared" si="60"/>
        <v>8.7199212315371855E-3</v>
      </c>
      <c r="AE82" s="200">
        <f t="shared" si="60"/>
        <v>8.8054141433647499E-3</v>
      </c>
      <c r="AF82" s="200">
        <f t="shared" si="60"/>
        <v>8.8917434770000633E-3</v>
      </c>
      <c r="AG82" s="200">
        <f t="shared" si="60"/>
        <v>8.9789183046541671E-3</v>
      </c>
      <c r="AH82" s="200">
        <f t="shared" si="60"/>
        <v>9.0669473514827306E-3</v>
      </c>
      <c r="AI82" s="200">
        <f t="shared" si="60"/>
        <v>9.1558392101828544E-3</v>
      </c>
      <c r="AJ82" s="200">
        <f t="shared" si="60"/>
        <v>9.2456024486941065E-3</v>
      </c>
      <c r="AK82" s="200">
        <f t="shared" si="60"/>
        <v>9.3362456644556398E-3</v>
      </c>
      <c r="AL82" s="200">
        <f t="shared" si="60"/>
        <v>9.4277775119453143E-3</v>
      </c>
      <c r="AM82" s="200">
        <f t="shared" si="60"/>
        <v>9.5202067168638545E-3</v>
      </c>
      <c r="AN82" s="200">
        <f t="shared" si="60"/>
        <v>9.6135420836455862E-3</v>
      </c>
      <c r="AO82" s="200">
        <f t="shared" si="60"/>
        <v>9.7077924996365871E-3</v>
      </c>
      <c r="AP82" s="200">
        <f t="shared" si="60"/>
        <v>9.8029669376106538E-3</v>
      </c>
      <c r="AQ82" s="200">
        <f t="shared" si="60"/>
        <v>9.8990744574583983E-3</v>
      </c>
      <c r="AR82" s="200">
        <f t="shared" si="60"/>
        <v>9.9961242074671029E-3</v>
      </c>
      <c r="AS82" s="200">
        <f t="shared" si="60"/>
        <v>1.0094125425400259E-2</v>
      </c>
      <c r="AT82" s="200">
        <f t="shared" si="60"/>
        <v>1.0193087439481217E-2</v>
      </c>
      <c r="AU82" s="200">
        <f t="shared" si="60"/>
        <v>1.0293019669333275E-2</v>
      </c>
      <c r="AV82" s="200">
        <f t="shared" si="60"/>
        <v>1.0393931626902371E-2</v>
      </c>
      <c r="AW82" s="200">
        <f t="shared" si="60"/>
        <v>1.0495832917375505E-2</v>
      </c>
      <c r="AX82" s="200">
        <f t="shared" si="60"/>
        <v>1.0598733240101523E-2</v>
      </c>
      <c r="AY82" s="200">
        <f t="shared" si="60"/>
        <v>1.0702642389517609E-2</v>
      </c>
      <c r="AZ82" s="200">
        <f t="shared" si="60"/>
        <v>1.0807570256083171E-2</v>
      </c>
      <c r="BA82" s="200">
        <f t="shared" si="60"/>
        <v>1.091352682722207E-2</v>
      </c>
      <c r="BB82" s="200">
        <f t="shared" si="60"/>
        <v>1.1020522188273683E-2</v>
      </c>
      <c r="BC82" s="200">
        <f t="shared" si="60"/>
        <v>1.1128566523453044E-2</v>
      </c>
      <c r="BD82" s="200">
        <f t="shared" si="60"/>
        <v>1.1237670116820335E-2</v>
      </c>
      <c r="BE82" s="200">
        <f t="shared" si="60"/>
        <v>1.1347843353259801E-2</v>
      </c>
      <c r="BF82" s="200">
        <f t="shared" si="60"/>
        <v>1.1459096719468258E-2</v>
      </c>
      <c r="BG82" s="200">
        <f t="shared" si="60"/>
        <v>1.1571440804953254E-2</v>
      </c>
      <c r="BH82" s="200">
        <f t="shared" si="60"/>
        <v>1.1684886303041037E-2</v>
      </c>
      <c r="BI82" s="200">
        <f t="shared" si="60"/>
        <v>1.1799444011894386E-2</v>
      </c>
      <c r="BJ82" s="200">
        <f t="shared" si="60"/>
        <v>1.1915124835540409E-2</v>
      </c>
      <c r="BK82" s="200">
        <f t="shared" si="60"/>
        <v>1.2031939784908453E-2</v>
      </c>
      <c r="BL82" s="200">
        <f t="shared" si="60"/>
        <v>1.2149899978878144E-2</v>
      </c>
      <c r="BM82" s="200">
        <f t="shared" si="60"/>
        <v>1.2269016645337734E-2</v>
      </c>
      <c r="BN82" s="200">
        <f t="shared" si="60"/>
        <v>1.238930112225281E-2</v>
      </c>
      <c r="BO82" s="200">
        <f t="shared" si="60"/>
        <v>1.2510764858745483E-2</v>
      </c>
      <c r="BP82" s="200">
        <f t="shared" si="60"/>
        <v>1.2633419416184163E-2</v>
      </c>
      <c r="BQ82" s="200">
        <f t="shared" si="60"/>
        <v>1.2757276469284007E-2</v>
      </c>
    </row>
    <row r="83" spans="5:69" ht="16" customHeight="1">
      <c r="E83" s="326"/>
      <c r="F83" s="328"/>
      <c r="G83" s="329"/>
      <c r="H83" s="323"/>
      <c r="I83" s="230" t="s">
        <v>301</v>
      </c>
      <c r="J83" s="195">
        <v>0</v>
      </c>
      <c r="K83" s="200">
        <f t="shared" ref="K83:BQ83" si="61">J84*$B$7</f>
        <v>9.1435537945748252E-4</v>
      </c>
      <c r="L83" s="200">
        <f t="shared" si="61"/>
        <v>1.380497337612278E-3</v>
      </c>
      <c r="M83" s="200">
        <f t="shared" si="61"/>
        <v>1.6226204701002987E-3</v>
      </c>
      <c r="N83" s="200">
        <f t="shared" si="61"/>
        <v>1.7528229363569965E-3</v>
      </c>
      <c r="O83" s="200">
        <f t="shared" si="61"/>
        <v>1.8271546861648247E-3</v>
      </c>
      <c r="P83" s="200">
        <f t="shared" si="61"/>
        <v>1.8736415730097808E-3</v>
      </c>
      <c r="Q83" s="200">
        <f t="shared" si="61"/>
        <v>1.9062974108433114E-3</v>
      </c>
      <c r="R83" s="200">
        <f t="shared" si="61"/>
        <v>1.932130002547709E-3</v>
      </c>
      <c r="S83" s="200">
        <f t="shared" si="61"/>
        <v>1.9546441542540845E-3</v>
      </c>
      <c r="T83" s="200">
        <f t="shared" si="61"/>
        <v>1.9755931825874702E-3</v>
      </c>
      <c r="U83" s="200">
        <f t="shared" si="61"/>
        <v>1.9958546683763244E-3</v>
      </c>
      <c r="V83" s="200">
        <f t="shared" si="61"/>
        <v>2.0158683335950904E-3</v>
      </c>
      <c r="W83" s="200">
        <f t="shared" si="61"/>
        <v>2.0358549799241493E-3</v>
      </c>
      <c r="X83" s="200">
        <f t="shared" si="61"/>
        <v>2.0559259581193318E-3</v>
      </c>
      <c r="Y83" s="200">
        <f t="shared" si="61"/>
        <v>2.0761379027870921E-3</v>
      </c>
      <c r="Z83" s="200">
        <f t="shared" si="61"/>
        <v>2.0965200998633985E-3</v>
      </c>
      <c r="AA83" s="200">
        <f t="shared" si="61"/>
        <v>2.1170881704453736E-3</v>
      </c>
      <c r="AB83" s="200">
        <f t="shared" si="61"/>
        <v>2.1378509128002206E-3</v>
      </c>
      <c r="AC83" s="200">
        <f t="shared" si="61"/>
        <v>2.1588137234636985E-3</v>
      </c>
      <c r="AD83" s="200">
        <f t="shared" si="61"/>
        <v>2.1799803078842964E-3</v>
      </c>
      <c r="AE83" s="200">
        <f t="shared" si="61"/>
        <v>2.2013535358411875E-3</v>
      </c>
      <c r="AF83" s="200">
        <f t="shared" si="61"/>
        <v>2.2229358692500158E-3</v>
      </c>
      <c r="AG83" s="200">
        <f t="shared" si="61"/>
        <v>2.2447295761635418E-3</v>
      </c>
      <c r="AH83" s="200">
        <f t="shared" si="61"/>
        <v>2.2667368378706827E-3</v>
      </c>
      <c r="AI83" s="200">
        <f t="shared" si="61"/>
        <v>2.2889598025457136E-3</v>
      </c>
      <c r="AJ83" s="200">
        <f t="shared" si="61"/>
        <v>2.3114006121735266E-3</v>
      </c>
      <c r="AK83" s="200">
        <f t="shared" si="61"/>
        <v>2.3340614161139099E-3</v>
      </c>
      <c r="AL83" s="200">
        <f t="shared" si="61"/>
        <v>2.3569443779863286E-3</v>
      </c>
      <c r="AM83" s="200">
        <f t="shared" si="61"/>
        <v>2.3800516792159636E-3</v>
      </c>
      <c r="AN83" s="200">
        <f t="shared" si="61"/>
        <v>2.4033855209113966E-3</v>
      </c>
      <c r="AO83" s="200">
        <f t="shared" si="61"/>
        <v>2.4269481249091468E-3</v>
      </c>
      <c r="AP83" s="200">
        <f t="shared" si="61"/>
        <v>2.4507417344026635E-3</v>
      </c>
      <c r="AQ83" s="200">
        <f t="shared" si="61"/>
        <v>2.4747686143645996E-3</v>
      </c>
      <c r="AR83" s="200">
        <f t="shared" si="61"/>
        <v>2.4990310518667757E-3</v>
      </c>
      <c r="AS83" s="200">
        <f t="shared" si="61"/>
        <v>2.5235313563500648E-3</v>
      </c>
      <c r="AT83" s="200">
        <f t="shared" si="61"/>
        <v>2.5482718598703043E-3</v>
      </c>
      <c r="AU83" s="200">
        <f t="shared" si="61"/>
        <v>2.5732549173333188E-3</v>
      </c>
      <c r="AV83" s="200">
        <f t="shared" si="61"/>
        <v>2.5984829067255927E-3</v>
      </c>
      <c r="AW83" s="200">
        <f t="shared" si="61"/>
        <v>2.6239582293438764E-3</v>
      </c>
      <c r="AX83" s="200">
        <f t="shared" si="61"/>
        <v>2.6496833100253807E-3</v>
      </c>
      <c r="AY83" s="200">
        <f t="shared" si="61"/>
        <v>2.6756605973794023E-3</v>
      </c>
      <c r="AZ83" s="200">
        <f t="shared" si="61"/>
        <v>2.7018925640207928E-3</v>
      </c>
      <c r="BA83" s="200">
        <f t="shared" si="61"/>
        <v>2.7283817068055175E-3</v>
      </c>
      <c r="BB83" s="200">
        <f t="shared" si="61"/>
        <v>2.7551305470684207E-3</v>
      </c>
      <c r="BC83" s="200">
        <f t="shared" si="61"/>
        <v>2.7821416308632611E-3</v>
      </c>
      <c r="BD83" s="200">
        <f t="shared" si="61"/>
        <v>2.8094175292050837E-3</v>
      </c>
      <c r="BE83" s="200">
        <f t="shared" si="61"/>
        <v>2.8369608383149504E-3</v>
      </c>
      <c r="BF83" s="200">
        <f t="shared" si="61"/>
        <v>2.8647741798670644E-3</v>
      </c>
      <c r="BG83" s="200">
        <f t="shared" si="61"/>
        <v>2.8928602012383135E-3</v>
      </c>
      <c r="BH83" s="200">
        <f t="shared" si="61"/>
        <v>2.9212215757602592E-3</v>
      </c>
      <c r="BI83" s="200">
        <f t="shared" si="61"/>
        <v>2.9498610029735964E-3</v>
      </c>
      <c r="BJ83" s="200">
        <f t="shared" si="61"/>
        <v>2.9787812088851021E-3</v>
      </c>
      <c r="BK83" s="200">
        <f t="shared" si="61"/>
        <v>3.0079849462271132E-3</v>
      </c>
      <c r="BL83" s="200">
        <f t="shared" si="61"/>
        <v>3.037474994719536E-3</v>
      </c>
      <c r="BM83" s="200">
        <f t="shared" si="61"/>
        <v>3.0672541613344334E-3</v>
      </c>
      <c r="BN83" s="200">
        <f t="shared" si="61"/>
        <v>3.0973252805632026E-3</v>
      </c>
      <c r="BO83" s="200">
        <f t="shared" si="61"/>
        <v>3.1276912146863708E-3</v>
      </c>
      <c r="BP83" s="200">
        <f t="shared" si="61"/>
        <v>3.1583548540460409E-3</v>
      </c>
      <c r="BQ83" s="200">
        <f t="shared" si="61"/>
        <v>3.1893191173210018E-3</v>
      </c>
    </row>
    <row r="84" spans="5:69" ht="16" customHeight="1">
      <c r="E84" s="326"/>
      <c r="F84" s="328"/>
      <c r="G84" s="329"/>
      <c r="H84" s="323"/>
      <c r="I84" s="230" t="s">
        <v>295</v>
      </c>
      <c r="J84" s="200">
        <f>J81+J82+J83</f>
        <v>9.1435537945748248E-3</v>
      </c>
      <c r="K84" s="200">
        <f>K81+K82+K83</f>
        <v>1.3804973376122779E-2</v>
      </c>
      <c r="L84" s="200">
        <f t="shared" ref="L84:BQ84" si="62">L81+L82+L83</f>
        <v>1.6226204701002986E-2</v>
      </c>
      <c r="M84" s="200">
        <f t="shared" si="62"/>
        <v>1.7528229363569965E-2</v>
      </c>
      <c r="N84" s="200">
        <f t="shared" si="62"/>
        <v>1.8271546861648245E-2</v>
      </c>
      <c r="O84" s="200">
        <f t="shared" si="62"/>
        <v>1.8736415730097808E-2</v>
      </c>
      <c r="P84" s="200">
        <f t="shared" si="62"/>
        <v>1.9062974108433113E-2</v>
      </c>
      <c r="Q84" s="200">
        <f t="shared" si="62"/>
        <v>1.9321300025477089E-2</v>
      </c>
      <c r="R84" s="200">
        <f t="shared" si="62"/>
        <v>1.9546441542540843E-2</v>
      </c>
      <c r="S84" s="200">
        <f t="shared" si="62"/>
        <v>1.9755931825874703E-2</v>
      </c>
      <c r="T84" s="200">
        <f t="shared" si="62"/>
        <v>1.9958546683763245E-2</v>
      </c>
      <c r="U84" s="200">
        <f t="shared" si="62"/>
        <v>2.0158683335950903E-2</v>
      </c>
      <c r="V84" s="200">
        <f t="shared" si="62"/>
        <v>2.0358549799241493E-2</v>
      </c>
      <c r="W84" s="200">
        <f t="shared" si="62"/>
        <v>2.0559259581193319E-2</v>
      </c>
      <c r="X84" s="200">
        <f t="shared" si="62"/>
        <v>2.0761379027870921E-2</v>
      </c>
      <c r="Y84" s="200">
        <f t="shared" si="62"/>
        <v>2.0965200998633984E-2</v>
      </c>
      <c r="Z84" s="200">
        <f t="shared" si="62"/>
        <v>2.1170881704453734E-2</v>
      </c>
      <c r="AA84" s="200">
        <f t="shared" si="62"/>
        <v>2.1378509128002206E-2</v>
      </c>
      <c r="AB84" s="200">
        <f t="shared" si="62"/>
        <v>2.1588137234636984E-2</v>
      </c>
      <c r="AC84" s="200">
        <f t="shared" si="62"/>
        <v>2.1799803078842963E-2</v>
      </c>
      <c r="AD84" s="200">
        <f t="shared" si="62"/>
        <v>2.2013535358411874E-2</v>
      </c>
      <c r="AE84" s="200">
        <f t="shared" si="62"/>
        <v>2.2229358692500159E-2</v>
      </c>
      <c r="AF84" s="200">
        <f t="shared" si="62"/>
        <v>2.2447295761635417E-2</v>
      </c>
      <c r="AG84" s="200">
        <f t="shared" si="62"/>
        <v>2.2667368378706827E-2</v>
      </c>
      <c r="AH84" s="200">
        <f t="shared" si="62"/>
        <v>2.2889598025457134E-2</v>
      </c>
      <c r="AI84" s="200">
        <f t="shared" si="62"/>
        <v>2.3114006121735264E-2</v>
      </c>
      <c r="AJ84" s="200">
        <f t="shared" si="62"/>
        <v>2.3340614161139098E-2</v>
      </c>
      <c r="AK84" s="200">
        <f t="shared" si="62"/>
        <v>2.3569443779863284E-2</v>
      </c>
      <c r="AL84" s="200">
        <f t="shared" si="62"/>
        <v>2.3800516792159634E-2</v>
      </c>
      <c r="AM84" s="200">
        <f t="shared" si="62"/>
        <v>2.4033855209113962E-2</v>
      </c>
      <c r="AN84" s="200">
        <f t="shared" si="62"/>
        <v>2.4269481249091465E-2</v>
      </c>
      <c r="AO84" s="200">
        <f t="shared" si="62"/>
        <v>2.4507417344026634E-2</v>
      </c>
      <c r="AP84" s="200">
        <f t="shared" si="62"/>
        <v>2.4747686143645992E-2</v>
      </c>
      <c r="AQ84" s="200">
        <f t="shared" si="62"/>
        <v>2.4990310518667756E-2</v>
      </c>
      <c r="AR84" s="200">
        <f t="shared" si="62"/>
        <v>2.5235313563500648E-2</v>
      </c>
      <c r="AS84" s="200">
        <f t="shared" si="62"/>
        <v>2.548271859870304E-2</v>
      </c>
      <c r="AT84" s="200">
        <f t="shared" si="62"/>
        <v>2.5732549173333185E-2</v>
      </c>
      <c r="AU84" s="200">
        <f t="shared" si="62"/>
        <v>2.5984829067255924E-2</v>
      </c>
      <c r="AV84" s="200">
        <f t="shared" si="62"/>
        <v>2.623958229343876E-2</v>
      </c>
      <c r="AW84" s="200">
        <f t="shared" si="62"/>
        <v>2.6496833100253806E-2</v>
      </c>
      <c r="AX84" s="200">
        <f t="shared" si="62"/>
        <v>2.675660597379402E-2</v>
      </c>
      <c r="AY84" s="200">
        <f t="shared" si="62"/>
        <v>2.7018925640207924E-2</v>
      </c>
      <c r="AZ84" s="200">
        <f t="shared" si="62"/>
        <v>2.7283817068055174E-2</v>
      </c>
      <c r="BA84" s="200">
        <f t="shared" si="62"/>
        <v>2.7551305470684205E-2</v>
      </c>
      <c r="BB84" s="200">
        <f t="shared" si="62"/>
        <v>2.7821416308632607E-2</v>
      </c>
      <c r="BC84" s="200">
        <f t="shared" si="62"/>
        <v>2.8094175292050834E-2</v>
      </c>
      <c r="BD84" s="200">
        <f t="shared" si="62"/>
        <v>2.8369608383149503E-2</v>
      </c>
      <c r="BE84" s="200">
        <f t="shared" si="62"/>
        <v>2.8647741798670644E-2</v>
      </c>
      <c r="BF84" s="200">
        <f t="shared" si="62"/>
        <v>2.8928602012383134E-2</v>
      </c>
      <c r="BG84" s="200">
        <f t="shared" si="62"/>
        <v>2.9212215757602591E-2</v>
      </c>
      <c r="BH84" s="200">
        <f t="shared" si="62"/>
        <v>2.9498610029735962E-2</v>
      </c>
      <c r="BI84" s="200">
        <f t="shared" si="62"/>
        <v>2.9787812088851021E-2</v>
      </c>
      <c r="BJ84" s="200">
        <f t="shared" si="62"/>
        <v>3.007984946227113E-2</v>
      </c>
      <c r="BK84" s="200">
        <f t="shared" si="62"/>
        <v>3.037474994719536E-2</v>
      </c>
      <c r="BL84" s="200">
        <f t="shared" si="62"/>
        <v>3.0672541613344331E-2</v>
      </c>
      <c r="BM84" s="200">
        <f t="shared" si="62"/>
        <v>3.0973252805632023E-2</v>
      </c>
      <c r="BN84" s="200">
        <f t="shared" si="62"/>
        <v>3.1276912146863706E-2</v>
      </c>
      <c r="BO84" s="200">
        <f t="shared" si="62"/>
        <v>3.1583548540460409E-2</v>
      </c>
      <c r="BP84" s="200">
        <f t="shared" si="62"/>
        <v>3.1893191173210017E-2</v>
      </c>
      <c r="BQ84" s="200">
        <f t="shared" si="62"/>
        <v>3.2205869518045417E-2</v>
      </c>
    </row>
    <row r="85" spans="5:69" ht="16" customHeight="1">
      <c r="E85" s="326"/>
      <c r="F85" s="328"/>
      <c r="G85" s="329"/>
      <c r="H85" s="323"/>
      <c r="I85" s="230" t="s">
        <v>326</v>
      </c>
      <c r="J85" s="219">
        <f>Variables!$J$25</f>
        <v>336000</v>
      </c>
      <c r="K85" s="219">
        <f>Variables!$J$25</f>
        <v>336000</v>
      </c>
      <c r="L85" s="219">
        <f>Variables!$J$25</f>
        <v>336000</v>
      </c>
      <c r="M85" s="219">
        <f>Variables!$J$25</f>
        <v>336000</v>
      </c>
      <c r="N85" s="219">
        <f>Variables!$J$25</f>
        <v>336000</v>
      </c>
      <c r="O85" s="219">
        <f>Variables!$J$25</f>
        <v>336000</v>
      </c>
      <c r="P85" s="219">
        <f>Variables!$J$25</f>
        <v>336000</v>
      </c>
      <c r="Q85" s="219">
        <f>Variables!$J$25</f>
        <v>336000</v>
      </c>
      <c r="R85" s="219">
        <f>Variables!$J$25</f>
        <v>336000</v>
      </c>
      <c r="S85" s="219">
        <f>Variables!$J$25</f>
        <v>336000</v>
      </c>
      <c r="T85" s="219">
        <f>Variables!$J$25</f>
        <v>336000</v>
      </c>
      <c r="U85" s="219">
        <f>Variables!$J$25</f>
        <v>336000</v>
      </c>
      <c r="V85" s="219">
        <f>Variables!$J$25</f>
        <v>336000</v>
      </c>
      <c r="W85" s="219">
        <f>Variables!$J$25</f>
        <v>336000</v>
      </c>
      <c r="X85" s="219">
        <f>Variables!$J$25</f>
        <v>336000</v>
      </c>
      <c r="Y85" s="219">
        <f>Variables!$J$25</f>
        <v>336000</v>
      </c>
      <c r="Z85" s="219">
        <f>Variables!$J$25</f>
        <v>336000</v>
      </c>
      <c r="AA85" s="219">
        <f>Variables!$J$25</f>
        <v>336000</v>
      </c>
      <c r="AB85" s="219">
        <f>Variables!$J$25</f>
        <v>336000</v>
      </c>
      <c r="AC85" s="219">
        <f>Variables!$J$25</f>
        <v>336000</v>
      </c>
      <c r="AD85" s="219">
        <f>Variables!$J$25</f>
        <v>336000</v>
      </c>
      <c r="AE85" s="219">
        <f>Variables!$J$25</f>
        <v>336000</v>
      </c>
      <c r="AF85" s="219">
        <f>Variables!$J$25</f>
        <v>336000</v>
      </c>
      <c r="AG85" s="219">
        <f>Variables!$J$25</f>
        <v>336000</v>
      </c>
      <c r="AH85" s="219">
        <f>Variables!$J$25</f>
        <v>336000</v>
      </c>
      <c r="AI85" s="219">
        <f>Variables!$J$25</f>
        <v>336000</v>
      </c>
      <c r="AJ85" s="219">
        <f>Variables!$J$25</f>
        <v>336000</v>
      </c>
      <c r="AK85" s="219">
        <f>Variables!$J$25</f>
        <v>336000</v>
      </c>
      <c r="AL85" s="219">
        <f>Variables!$J$25</f>
        <v>336000</v>
      </c>
      <c r="AM85" s="219">
        <f>Variables!$J$25</f>
        <v>336000</v>
      </c>
      <c r="AN85" s="219">
        <f>Variables!$J$25</f>
        <v>336000</v>
      </c>
      <c r="AO85" s="219">
        <f>Variables!$J$25</f>
        <v>336000</v>
      </c>
      <c r="AP85" s="219">
        <f>Variables!$J$25</f>
        <v>336000</v>
      </c>
      <c r="AQ85" s="219">
        <f>Variables!$J$25</f>
        <v>336000</v>
      </c>
      <c r="AR85" s="219">
        <f>Variables!$J$25</f>
        <v>336000</v>
      </c>
      <c r="AS85" s="219">
        <f>Variables!$J$25</f>
        <v>336000</v>
      </c>
      <c r="AT85" s="219">
        <f>Variables!$J$25</f>
        <v>336000</v>
      </c>
      <c r="AU85" s="219">
        <f>Variables!$J$25</f>
        <v>336000</v>
      </c>
      <c r="AV85" s="219">
        <f>Variables!$J$25</f>
        <v>336000</v>
      </c>
      <c r="AW85" s="219">
        <f>Variables!$J$25</f>
        <v>336000</v>
      </c>
      <c r="AX85" s="219">
        <f>Variables!$J$25</f>
        <v>336000</v>
      </c>
      <c r="AY85" s="219">
        <f>Variables!$J$25</f>
        <v>336000</v>
      </c>
      <c r="AZ85" s="219">
        <f>Variables!$J$25</f>
        <v>336000</v>
      </c>
      <c r="BA85" s="219">
        <f>Variables!$J$25</f>
        <v>336000</v>
      </c>
      <c r="BB85" s="219">
        <f>Variables!$J$25</f>
        <v>336000</v>
      </c>
      <c r="BC85" s="219">
        <f>Variables!$J$25</f>
        <v>336000</v>
      </c>
      <c r="BD85" s="219">
        <f>Variables!$J$25</f>
        <v>336000</v>
      </c>
      <c r="BE85" s="219">
        <f>Variables!$J$25</f>
        <v>336000</v>
      </c>
      <c r="BF85" s="219">
        <f>Variables!$J$25</f>
        <v>336000</v>
      </c>
      <c r="BG85" s="219">
        <f>Variables!$J$25</f>
        <v>336000</v>
      </c>
      <c r="BH85" s="219">
        <f>Variables!$J$25</f>
        <v>336000</v>
      </c>
      <c r="BI85" s="219">
        <f>Variables!$J$25</f>
        <v>336000</v>
      </c>
      <c r="BJ85" s="219">
        <f>Variables!$J$25</f>
        <v>336000</v>
      </c>
      <c r="BK85" s="219">
        <f>Variables!$J$25</f>
        <v>336000</v>
      </c>
      <c r="BL85" s="219">
        <f>Variables!$J$25</f>
        <v>336000</v>
      </c>
      <c r="BM85" s="219">
        <f>Variables!$J$25</f>
        <v>336000</v>
      </c>
      <c r="BN85" s="219">
        <f>Variables!$J$25</f>
        <v>336000</v>
      </c>
      <c r="BO85" s="219">
        <f>Variables!$J$25</f>
        <v>336000</v>
      </c>
      <c r="BP85" s="219">
        <f>Variables!$J$25</f>
        <v>336000</v>
      </c>
      <c r="BQ85" s="219">
        <f>Variables!$J$25</f>
        <v>336000</v>
      </c>
    </row>
    <row r="86" spans="5:69" ht="16" customHeight="1">
      <c r="E86" s="326"/>
      <c r="F86" s="328"/>
      <c r="G86" s="329"/>
      <c r="H86" s="323"/>
      <c r="I86" s="230" t="s">
        <v>446</v>
      </c>
      <c r="J86" s="204">
        <f t="shared" ref="J86:BQ86" si="63">J85*$B$9</f>
        <v>60480</v>
      </c>
      <c r="K86" s="204">
        <f t="shared" si="63"/>
        <v>60480</v>
      </c>
      <c r="L86" s="204">
        <f t="shared" si="63"/>
        <v>60480</v>
      </c>
      <c r="M86" s="204">
        <f t="shared" si="63"/>
        <v>60480</v>
      </c>
      <c r="N86" s="204">
        <f t="shared" si="63"/>
        <v>60480</v>
      </c>
      <c r="O86" s="204">
        <f t="shared" si="63"/>
        <v>60480</v>
      </c>
      <c r="P86" s="204">
        <f t="shared" si="63"/>
        <v>60480</v>
      </c>
      <c r="Q86" s="204">
        <f t="shared" si="63"/>
        <v>60480</v>
      </c>
      <c r="R86" s="204">
        <f t="shared" si="63"/>
        <v>60480</v>
      </c>
      <c r="S86" s="204">
        <f t="shared" si="63"/>
        <v>60480</v>
      </c>
      <c r="T86" s="204">
        <f t="shared" si="63"/>
        <v>60480</v>
      </c>
      <c r="U86" s="204">
        <f t="shared" si="63"/>
        <v>60480</v>
      </c>
      <c r="V86" s="204">
        <f t="shared" si="63"/>
        <v>60480</v>
      </c>
      <c r="W86" s="204">
        <f t="shared" si="63"/>
        <v>60480</v>
      </c>
      <c r="X86" s="204">
        <f t="shared" si="63"/>
        <v>60480</v>
      </c>
      <c r="Y86" s="204">
        <f t="shared" si="63"/>
        <v>60480</v>
      </c>
      <c r="Z86" s="204">
        <f t="shared" si="63"/>
        <v>60480</v>
      </c>
      <c r="AA86" s="204">
        <f t="shared" si="63"/>
        <v>60480</v>
      </c>
      <c r="AB86" s="204">
        <f t="shared" si="63"/>
        <v>60480</v>
      </c>
      <c r="AC86" s="204">
        <f t="shared" si="63"/>
        <v>60480</v>
      </c>
      <c r="AD86" s="204">
        <f t="shared" si="63"/>
        <v>60480</v>
      </c>
      <c r="AE86" s="204">
        <f t="shared" si="63"/>
        <v>60480</v>
      </c>
      <c r="AF86" s="204">
        <f t="shared" si="63"/>
        <v>60480</v>
      </c>
      <c r="AG86" s="204">
        <f t="shared" si="63"/>
        <v>60480</v>
      </c>
      <c r="AH86" s="204">
        <f t="shared" si="63"/>
        <v>60480</v>
      </c>
      <c r="AI86" s="204">
        <f t="shared" si="63"/>
        <v>60480</v>
      </c>
      <c r="AJ86" s="204">
        <f t="shared" si="63"/>
        <v>60480</v>
      </c>
      <c r="AK86" s="204">
        <f t="shared" si="63"/>
        <v>60480</v>
      </c>
      <c r="AL86" s="204">
        <f t="shared" si="63"/>
        <v>60480</v>
      </c>
      <c r="AM86" s="204">
        <f t="shared" si="63"/>
        <v>60480</v>
      </c>
      <c r="AN86" s="204">
        <f t="shared" si="63"/>
        <v>60480</v>
      </c>
      <c r="AO86" s="204">
        <f t="shared" si="63"/>
        <v>60480</v>
      </c>
      <c r="AP86" s="204">
        <f t="shared" si="63"/>
        <v>60480</v>
      </c>
      <c r="AQ86" s="204">
        <f t="shared" si="63"/>
        <v>60480</v>
      </c>
      <c r="AR86" s="204">
        <f t="shared" si="63"/>
        <v>60480</v>
      </c>
      <c r="AS86" s="204">
        <f t="shared" si="63"/>
        <v>60480</v>
      </c>
      <c r="AT86" s="204">
        <f t="shared" si="63"/>
        <v>60480</v>
      </c>
      <c r="AU86" s="204">
        <f t="shared" si="63"/>
        <v>60480</v>
      </c>
      <c r="AV86" s="204">
        <f t="shared" si="63"/>
        <v>60480</v>
      </c>
      <c r="AW86" s="204">
        <f t="shared" si="63"/>
        <v>60480</v>
      </c>
      <c r="AX86" s="204">
        <f t="shared" si="63"/>
        <v>60480</v>
      </c>
      <c r="AY86" s="204">
        <f t="shared" si="63"/>
        <v>60480</v>
      </c>
      <c r="AZ86" s="204">
        <f t="shared" si="63"/>
        <v>60480</v>
      </c>
      <c r="BA86" s="204">
        <f t="shared" si="63"/>
        <v>60480</v>
      </c>
      <c r="BB86" s="204">
        <f t="shared" si="63"/>
        <v>60480</v>
      </c>
      <c r="BC86" s="204">
        <f t="shared" si="63"/>
        <v>60480</v>
      </c>
      <c r="BD86" s="204">
        <f t="shared" si="63"/>
        <v>60480</v>
      </c>
      <c r="BE86" s="204">
        <f t="shared" si="63"/>
        <v>60480</v>
      </c>
      <c r="BF86" s="204">
        <f t="shared" si="63"/>
        <v>60480</v>
      </c>
      <c r="BG86" s="204">
        <f t="shared" si="63"/>
        <v>60480</v>
      </c>
      <c r="BH86" s="204">
        <f t="shared" si="63"/>
        <v>60480</v>
      </c>
      <c r="BI86" s="204">
        <f t="shared" si="63"/>
        <v>60480</v>
      </c>
      <c r="BJ86" s="204">
        <f t="shared" si="63"/>
        <v>60480</v>
      </c>
      <c r="BK86" s="204">
        <f t="shared" si="63"/>
        <v>60480</v>
      </c>
      <c r="BL86" s="204">
        <f t="shared" si="63"/>
        <v>60480</v>
      </c>
      <c r="BM86" s="204">
        <f t="shared" si="63"/>
        <v>60480</v>
      </c>
      <c r="BN86" s="204">
        <f t="shared" si="63"/>
        <v>60480</v>
      </c>
      <c r="BO86" s="204">
        <f t="shared" si="63"/>
        <v>60480</v>
      </c>
      <c r="BP86" s="204">
        <f t="shared" si="63"/>
        <v>60480</v>
      </c>
      <c r="BQ86" s="204">
        <f t="shared" si="63"/>
        <v>60480</v>
      </c>
    </row>
    <row r="87" spans="5:69" ht="16" customHeight="1">
      <c r="E87" s="326"/>
      <c r="F87" s="328"/>
      <c r="G87" s="329"/>
      <c r="H87" s="323"/>
      <c r="I87" s="230" t="s">
        <v>346</v>
      </c>
      <c r="J87" s="204">
        <f>J84*J85</f>
        <v>3072.2340749771411</v>
      </c>
      <c r="K87" s="204">
        <f>K84*K85</f>
        <v>4638.4710543772535</v>
      </c>
      <c r="L87" s="204">
        <f t="shared" ref="L87:BQ87" si="64">L84*L85</f>
        <v>5452.0047795370028</v>
      </c>
      <c r="M87" s="204">
        <f t="shared" si="64"/>
        <v>5889.4850661595083</v>
      </c>
      <c r="N87" s="204">
        <f t="shared" si="64"/>
        <v>6139.2397455138107</v>
      </c>
      <c r="O87" s="204">
        <f t="shared" si="64"/>
        <v>6295.4356853128638</v>
      </c>
      <c r="P87" s="204">
        <f t="shared" si="64"/>
        <v>6405.1593004335264</v>
      </c>
      <c r="Q87" s="204">
        <f t="shared" si="64"/>
        <v>6491.9568085603014</v>
      </c>
      <c r="R87" s="204">
        <f t="shared" si="64"/>
        <v>6567.6043582937236</v>
      </c>
      <c r="S87" s="204">
        <f t="shared" si="64"/>
        <v>6637.9930934939002</v>
      </c>
      <c r="T87" s="204">
        <f t="shared" si="64"/>
        <v>6706.0716857444504</v>
      </c>
      <c r="U87" s="204">
        <f t="shared" si="64"/>
        <v>6773.3176008795035</v>
      </c>
      <c r="V87" s="204">
        <f t="shared" si="64"/>
        <v>6840.4727325451413</v>
      </c>
      <c r="W87" s="204">
        <f t="shared" si="64"/>
        <v>6907.9112192809553</v>
      </c>
      <c r="X87" s="204">
        <f t="shared" si="64"/>
        <v>6975.8233533646298</v>
      </c>
      <c r="Y87" s="204">
        <f t="shared" si="64"/>
        <v>7044.3075355410183</v>
      </c>
      <c r="Z87" s="204">
        <f t="shared" si="64"/>
        <v>7113.4162526964546</v>
      </c>
      <c r="AA87" s="204">
        <f t="shared" si="64"/>
        <v>7183.1790670087412</v>
      </c>
      <c r="AB87" s="204">
        <f t="shared" si="64"/>
        <v>7253.6141108380261</v>
      </c>
      <c r="AC87" s="204">
        <f t="shared" si="64"/>
        <v>7324.7338344912359</v>
      </c>
      <c r="AD87" s="204">
        <f t="shared" si="64"/>
        <v>7396.5478804263894</v>
      </c>
      <c r="AE87" s="204">
        <f t="shared" si="64"/>
        <v>7469.0645206800536</v>
      </c>
      <c r="AF87" s="204">
        <f t="shared" si="64"/>
        <v>7542.2913759094999</v>
      </c>
      <c r="AG87" s="204">
        <f t="shared" si="64"/>
        <v>7616.2357752454936</v>
      </c>
      <c r="AH87" s="204">
        <f t="shared" si="64"/>
        <v>7690.9049365535966</v>
      </c>
      <c r="AI87" s="204">
        <f t="shared" si="64"/>
        <v>7766.3060569030486</v>
      </c>
      <c r="AJ87" s="204">
        <f t="shared" si="64"/>
        <v>7842.4463581427372</v>
      </c>
      <c r="AK87" s="204">
        <f t="shared" si="64"/>
        <v>7919.3331100340638</v>
      </c>
      <c r="AL87" s="204">
        <f t="shared" si="64"/>
        <v>7996.9736421656371</v>
      </c>
      <c r="AM87" s="204">
        <f t="shared" si="64"/>
        <v>8075.3753502622912</v>
      </c>
      <c r="AN87" s="204">
        <f t="shared" si="64"/>
        <v>8154.5456996947323</v>
      </c>
      <c r="AO87" s="204">
        <f t="shared" si="64"/>
        <v>8234.4922275929493</v>
      </c>
      <c r="AP87" s="204">
        <f t="shared" si="64"/>
        <v>8315.2225442650542</v>
      </c>
      <c r="AQ87" s="204">
        <f t="shared" si="64"/>
        <v>8396.7443342723654</v>
      </c>
      <c r="AR87" s="204">
        <f t="shared" si="64"/>
        <v>8479.0653573362179</v>
      </c>
      <c r="AS87" s="204">
        <f t="shared" si="64"/>
        <v>8562.1934491642223</v>
      </c>
      <c r="AT87" s="204">
        <f t="shared" si="64"/>
        <v>8646.1365222399509</v>
      </c>
      <c r="AU87" s="204">
        <f t="shared" si="64"/>
        <v>8730.9025665979898</v>
      </c>
      <c r="AV87" s="204">
        <f t="shared" si="64"/>
        <v>8816.4996505954241</v>
      </c>
      <c r="AW87" s="204">
        <f t="shared" si="64"/>
        <v>8902.935921685279</v>
      </c>
      <c r="AX87" s="204">
        <f t="shared" si="64"/>
        <v>8990.219607194791</v>
      </c>
      <c r="AY87" s="204">
        <f t="shared" si="64"/>
        <v>9078.3590151098633</v>
      </c>
      <c r="AZ87" s="204">
        <f t="shared" si="64"/>
        <v>9167.3625348665391</v>
      </c>
      <c r="BA87" s="204">
        <f t="shared" si="64"/>
        <v>9257.2386381498927</v>
      </c>
      <c r="BB87" s="204">
        <f t="shared" si="64"/>
        <v>9347.9958797005565</v>
      </c>
      <c r="BC87" s="204">
        <f t="shared" si="64"/>
        <v>9439.642898129081</v>
      </c>
      <c r="BD87" s="204">
        <f t="shared" si="64"/>
        <v>9532.1884167382323</v>
      </c>
      <c r="BE87" s="204">
        <f t="shared" si="64"/>
        <v>9625.6412443533372</v>
      </c>
      <c r="BF87" s="204">
        <f t="shared" si="64"/>
        <v>9720.0102761607322</v>
      </c>
      <c r="BG87" s="204">
        <f t="shared" si="64"/>
        <v>9815.3044945544716</v>
      </c>
      <c r="BH87" s="204">
        <f t="shared" si="64"/>
        <v>9911.5329699912836</v>
      </c>
      <c r="BI87" s="204">
        <f t="shared" si="64"/>
        <v>10008.704861853943</v>
      </c>
      <c r="BJ87" s="204">
        <f t="shared" si="64"/>
        <v>10106.8294193231</v>
      </c>
      <c r="BK87" s="204">
        <f t="shared" si="64"/>
        <v>10205.91598225764</v>
      </c>
      <c r="BL87" s="204">
        <f t="shared" si="64"/>
        <v>10305.973982083695</v>
      </c>
      <c r="BM87" s="204">
        <f t="shared" si="64"/>
        <v>10407.01294269236</v>
      </c>
      <c r="BN87" s="204">
        <f t="shared" si="64"/>
        <v>10509.042481346205</v>
      </c>
      <c r="BO87" s="204">
        <f t="shared" si="64"/>
        <v>10612.072309594698</v>
      </c>
      <c r="BP87" s="204">
        <f t="shared" si="64"/>
        <v>10716.112234198567</v>
      </c>
      <c r="BQ87" s="204">
        <f t="shared" si="64"/>
        <v>10821.17215806326</v>
      </c>
    </row>
    <row r="88" spans="5:69" ht="16" customHeight="1">
      <c r="E88" s="326"/>
      <c r="F88" s="328"/>
      <c r="G88" s="329"/>
      <c r="H88" s="323"/>
      <c r="I88" s="230" t="s">
        <v>447</v>
      </c>
      <c r="J88" s="204">
        <f t="shared" ref="J88:BQ88" si="65">J87*$B$9</f>
        <v>553.00213349588535</v>
      </c>
      <c r="K88" s="204">
        <f t="shared" si="65"/>
        <v>834.92478978790564</v>
      </c>
      <c r="L88" s="204">
        <f t="shared" si="65"/>
        <v>981.36086031666048</v>
      </c>
      <c r="M88" s="204">
        <f t="shared" si="65"/>
        <v>1060.1073119087114</v>
      </c>
      <c r="N88" s="204">
        <f t="shared" si="65"/>
        <v>1105.0631541924859</v>
      </c>
      <c r="O88" s="204">
        <f t="shared" si="65"/>
        <v>1133.1784233563155</v>
      </c>
      <c r="P88" s="204">
        <f t="shared" si="65"/>
        <v>1152.9286740780346</v>
      </c>
      <c r="Q88" s="204">
        <f t="shared" si="65"/>
        <v>1168.5522255408541</v>
      </c>
      <c r="R88" s="204">
        <f t="shared" si="65"/>
        <v>1182.1687844928701</v>
      </c>
      <c r="S88" s="204">
        <f t="shared" si="65"/>
        <v>1194.838756828902</v>
      </c>
      <c r="T88" s="204">
        <f t="shared" si="65"/>
        <v>1207.0929034340011</v>
      </c>
      <c r="U88" s="204">
        <f t="shared" si="65"/>
        <v>1219.1971681583107</v>
      </c>
      <c r="V88" s="204">
        <f t="shared" si="65"/>
        <v>1231.2850918581255</v>
      </c>
      <c r="W88" s="204">
        <f t="shared" si="65"/>
        <v>1243.4240194705719</v>
      </c>
      <c r="X88" s="204">
        <f t="shared" si="65"/>
        <v>1255.6482036056334</v>
      </c>
      <c r="Y88" s="204">
        <f t="shared" si="65"/>
        <v>1267.9753563973832</v>
      </c>
      <c r="Z88" s="204">
        <f t="shared" si="65"/>
        <v>1280.4149254853619</v>
      </c>
      <c r="AA88" s="204">
        <f t="shared" si="65"/>
        <v>1292.9722320615733</v>
      </c>
      <c r="AB88" s="204">
        <f t="shared" si="65"/>
        <v>1305.6505399508446</v>
      </c>
      <c r="AC88" s="204">
        <f t="shared" si="65"/>
        <v>1318.4520902084225</v>
      </c>
      <c r="AD88" s="204">
        <f t="shared" si="65"/>
        <v>1331.37861847675</v>
      </c>
      <c r="AE88" s="204">
        <f t="shared" si="65"/>
        <v>1344.4316137224096</v>
      </c>
      <c r="AF88" s="204">
        <f t="shared" si="65"/>
        <v>1357.6124476637099</v>
      </c>
      <c r="AG88" s="204">
        <f t="shared" si="65"/>
        <v>1370.9224395441888</v>
      </c>
      <c r="AH88" s="204">
        <f t="shared" si="65"/>
        <v>1384.3628885796472</v>
      </c>
      <c r="AI88" s="204">
        <f t="shared" si="65"/>
        <v>1397.9350902425488</v>
      </c>
      <c r="AJ88" s="204">
        <f t="shared" si="65"/>
        <v>1411.6403444656926</v>
      </c>
      <c r="AK88" s="204">
        <f t="shared" si="65"/>
        <v>1425.4799598061313</v>
      </c>
      <c r="AL88" s="204">
        <f t="shared" si="65"/>
        <v>1439.4552555898147</v>
      </c>
      <c r="AM88" s="204">
        <f t="shared" si="65"/>
        <v>1453.5675630472124</v>
      </c>
      <c r="AN88" s="204">
        <f t="shared" si="65"/>
        <v>1467.8182259450518</v>
      </c>
      <c r="AO88" s="204">
        <f t="shared" si="65"/>
        <v>1482.2086009667307</v>
      </c>
      <c r="AP88" s="204">
        <f t="shared" si="65"/>
        <v>1496.7400579677096</v>
      </c>
      <c r="AQ88" s="204">
        <f t="shared" si="65"/>
        <v>1511.4139801690258</v>
      </c>
      <c r="AR88" s="204">
        <f t="shared" si="65"/>
        <v>1526.2317643205192</v>
      </c>
      <c r="AS88" s="204">
        <f t="shared" si="65"/>
        <v>1541.1948208495601</v>
      </c>
      <c r="AT88" s="204">
        <f t="shared" si="65"/>
        <v>1556.3045740031912</v>
      </c>
      <c r="AU88" s="204">
        <f t="shared" si="65"/>
        <v>1571.562461987638</v>
      </c>
      <c r="AV88" s="204">
        <f t="shared" si="65"/>
        <v>1586.9699371071763</v>
      </c>
      <c r="AW88" s="204">
        <f t="shared" si="65"/>
        <v>1602.5284659033503</v>
      </c>
      <c r="AX88" s="204">
        <f t="shared" si="65"/>
        <v>1618.2395292950623</v>
      </c>
      <c r="AY88" s="204">
        <f t="shared" si="65"/>
        <v>1634.1046227197753</v>
      </c>
      <c r="AZ88" s="204">
        <f t="shared" si="65"/>
        <v>1650.1252562759769</v>
      </c>
      <c r="BA88" s="204">
        <f t="shared" si="65"/>
        <v>1666.3029548669806</v>
      </c>
      <c r="BB88" s="204">
        <f t="shared" si="65"/>
        <v>1682.6392583461002</v>
      </c>
      <c r="BC88" s="204">
        <f t="shared" si="65"/>
        <v>1699.1357216632346</v>
      </c>
      <c r="BD88" s="204">
        <f t="shared" si="65"/>
        <v>1715.7939150128818</v>
      </c>
      <c r="BE88" s="204">
        <f t="shared" si="65"/>
        <v>1732.6154239836007</v>
      </c>
      <c r="BF88" s="204">
        <f t="shared" si="65"/>
        <v>1749.6018497089317</v>
      </c>
      <c r="BG88" s="204">
        <f t="shared" si="65"/>
        <v>1766.7548090198047</v>
      </c>
      <c r="BH88" s="204">
        <f t="shared" si="65"/>
        <v>1784.0759345984309</v>
      </c>
      <c r="BI88" s="204">
        <f t="shared" si="65"/>
        <v>1801.5668751337096</v>
      </c>
      <c r="BJ88" s="204">
        <f t="shared" si="65"/>
        <v>1819.2292954781578</v>
      </c>
      <c r="BK88" s="204">
        <f t="shared" si="65"/>
        <v>1837.0648768063752</v>
      </c>
      <c r="BL88" s="204">
        <f t="shared" si="65"/>
        <v>1855.0753167750649</v>
      </c>
      <c r="BM88" s="204">
        <f t="shared" si="65"/>
        <v>1873.2623296846245</v>
      </c>
      <c r="BN88" s="204">
        <f t="shared" si="65"/>
        <v>1891.6276466423169</v>
      </c>
      <c r="BO88" s="204">
        <f t="shared" si="65"/>
        <v>1910.1730157270456</v>
      </c>
      <c r="BP88" s="204">
        <f t="shared" si="65"/>
        <v>1928.9002021557419</v>
      </c>
      <c r="BQ88" s="204">
        <f t="shared" si="65"/>
        <v>1947.8109884513867</v>
      </c>
    </row>
    <row r="89" spans="5:69" ht="16" customHeight="1">
      <c r="E89" s="326"/>
      <c r="F89" s="328"/>
      <c r="G89" s="329"/>
      <c r="H89" s="323"/>
      <c r="I89" s="230" t="s">
        <v>448</v>
      </c>
      <c r="J89" s="204">
        <f>J9*J81</f>
        <v>30.478512648582747</v>
      </c>
      <c r="K89" s="204">
        <f>K9*K81</f>
        <v>30.777321596117883</v>
      </c>
      <c r="L89" s="204">
        <f t="shared" ref="L89:BQ89" si="66">L9*L81</f>
        <v>31.079060043138647</v>
      </c>
      <c r="M89" s="204">
        <f t="shared" si="66"/>
        <v>31.383756710228237</v>
      </c>
      <c r="N89" s="204">
        <f t="shared" si="66"/>
        <v>31.691440599544212</v>
      </c>
      <c r="O89" s="204">
        <f t="shared" si="66"/>
        <v>32.002140997578948</v>
      </c>
      <c r="P89" s="204">
        <f t="shared" si="66"/>
        <v>32.315887477947378</v>
      </c>
      <c r="Q89" s="204">
        <f t="shared" si="66"/>
        <v>32.632709904201768</v>
      </c>
      <c r="R89" s="204">
        <f t="shared" si="66"/>
        <v>32.952638432674327</v>
      </c>
      <c r="S89" s="204">
        <f t="shared" si="66"/>
        <v>33.275703515347608</v>
      </c>
      <c r="T89" s="204">
        <f t="shared" si="66"/>
        <v>33.601935902752977</v>
      </c>
      <c r="U89" s="204">
        <f t="shared" si="66"/>
        <v>33.931366646897608</v>
      </c>
      <c r="V89" s="204">
        <f t="shared" si="66"/>
        <v>34.264027104220141</v>
      </c>
      <c r="W89" s="204">
        <f t="shared" si="66"/>
        <v>34.599948938575238</v>
      </c>
      <c r="X89" s="204">
        <f t="shared" si="66"/>
        <v>34.939164124247547</v>
      </c>
      <c r="Y89" s="204">
        <f t="shared" si="66"/>
        <v>35.281704948995078</v>
      </c>
      <c r="Z89" s="204">
        <f t="shared" si="66"/>
        <v>35.627604017122472</v>
      </c>
      <c r="AA89" s="204">
        <f t="shared" si="66"/>
        <v>35.976894252584458</v>
      </c>
      <c r="AB89" s="204">
        <f t="shared" si="66"/>
        <v>36.329608902119602</v>
      </c>
      <c r="AC89" s="204">
        <f t="shared" si="66"/>
        <v>36.685781538414901</v>
      </c>
      <c r="AD89" s="204">
        <f t="shared" si="66"/>
        <v>37.045446063301313</v>
      </c>
      <c r="AE89" s="204">
        <f t="shared" si="66"/>
        <v>37.408636710980737</v>
      </c>
      <c r="AF89" s="204">
        <f t="shared" si="66"/>
        <v>37.775388051284473</v>
      </c>
      <c r="AG89" s="204">
        <f t="shared" si="66"/>
        <v>38.145734992963732</v>
      </c>
      <c r="AH89" s="204">
        <f t="shared" si="66"/>
        <v>38.519712787012395</v>
      </c>
      <c r="AI89" s="204">
        <f t="shared" si="66"/>
        <v>38.897357030022327</v>
      </c>
      <c r="AJ89" s="204">
        <f t="shared" si="66"/>
        <v>39.278703667571556</v>
      </c>
      <c r="AK89" s="204">
        <f t="shared" si="66"/>
        <v>39.663788997645788</v>
      </c>
      <c r="AL89" s="204">
        <f t="shared" si="66"/>
        <v>40.052649674093303</v>
      </c>
      <c r="AM89" s="204">
        <f t="shared" si="66"/>
        <v>40.445322710113828</v>
      </c>
      <c r="AN89" s="204">
        <f t="shared" si="66"/>
        <v>40.841845481781611</v>
      </c>
      <c r="AO89" s="204">
        <f t="shared" si="66"/>
        <v>41.242255731602995</v>
      </c>
      <c r="AP89" s="204">
        <f t="shared" si="66"/>
        <v>41.646591572108917</v>
      </c>
      <c r="AQ89" s="204">
        <f t="shared" si="66"/>
        <v>42.054891489482529</v>
      </c>
      <c r="AR89" s="204">
        <f t="shared" si="66"/>
        <v>42.467194347222559</v>
      </c>
      <c r="AS89" s="204">
        <f t="shared" si="66"/>
        <v>42.88353938984239</v>
      </c>
      <c r="AT89" s="204">
        <f t="shared" si="66"/>
        <v>43.30396624660554</v>
      </c>
      <c r="AU89" s="204">
        <f t="shared" si="66"/>
        <v>43.728514935297767</v>
      </c>
      <c r="AV89" s="204">
        <f t="shared" si="66"/>
        <v>44.157225866035986</v>
      </c>
      <c r="AW89" s="204">
        <f t="shared" si="66"/>
        <v>44.590139845114756</v>
      </c>
      <c r="AX89" s="204">
        <f t="shared" si="66"/>
        <v>45.027298078890396</v>
      </c>
      <c r="AY89" s="204">
        <f t="shared" si="66"/>
        <v>45.468742177703042</v>
      </c>
      <c r="AZ89" s="204">
        <f t="shared" si="66"/>
        <v>45.914514159837374</v>
      </c>
      <c r="BA89" s="204">
        <f t="shared" si="66"/>
        <v>46.364656455522052</v>
      </c>
      <c r="BB89" s="204">
        <f t="shared" si="66"/>
        <v>46.819211910968356</v>
      </c>
      <c r="BC89" s="204">
        <f t="shared" si="66"/>
        <v>47.278223792448443</v>
      </c>
      <c r="BD89" s="204">
        <f t="shared" si="66"/>
        <v>47.741735790413614</v>
      </c>
      <c r="BE89" s="204">
        <f t="shared" si="66"/>
        <v>48.209792023652973</v>
      </c>
      <c r="BF89" s="204">
        <f t="shared" si="66"/>
        <v>48.682437043492712</v>
      </c>
      <c r="BG89" s="204">
        <f t="shared" si="66"/>
        <v>49.159715838036746</v>
      </c>
      <c r="BH89" s="204">
        <f t="shared" si="66"/>
        <v>49.641673836448881</v>
      </c>
      <c r="BI89" s="204">
        <f t="shared" si="66"/>
        <v>50.128356913276804</v>
      </c>
      <c r="BJ89" s="204">
        <f t="shared" si="66"/>
        <v>50.619811392818725</v>
      </c>
      <c r="BK89" s="204">
        <f t="shared" si="66"/>
        <v>51.116084053532653</v>
      </c>
      <c r="BL89" s="204">
        <f t="shared" si="66"/>
        <v>51.617222132488841</v>
      </c>
      <c r="BM89" s="204">
        <f t="shared" si="66"/>
        <v>52.12327332986618</v>
      </c>
      <c r="BN89" s="204">
        <f t="shared" si="66"/>
        <v>52.634285813492333</v>
      </c>
      <c r="BO89" s="204">
        <f t="shared" si="66"/>
        <v>53.150308223428524</v>
      </c>
      <c r="BP89" s="204">
        <f t="shared" si="66"/>
        <v>53.671389676599397</v>
      </c>
      <c r="BQ89" s="204">
        <f t="shared" si="66"/>
        <v>54.197579771468014</v>
      </c>
    </row>
    <row r="90" spans="5:69" ht="16" customHeight="1">
      <c r="E90" s="326"/>
      <c r="F90" s="328"/>
      <c r="G90" s="329"/>
      <c r="H90" s="323"/>
      <c r="I90" s="231" t="s">
        <v>449</v>
      </c>
      <c r="J90" s="204">
        <f t="shared" ref="J90:BQ90" si="67">J88-J89</f>
        <v>522.5236208473026</v>
      </c>
      <c r="K90" s="204">
        <f t="shared" si="67"/>
        <v>804.14746819178777</v>
      </c>
      <c r="L90" s="204">
        <f t="shared" si="67"/>
        <v>950.28180027352187</v>
      </c>
      <c r="M90" s="204">
        <f t="shared" si="67"/>
        <v>1028.7235551984832</v>
      </c>
      <c r="N90" s="204">
        <f t="shared" si="67"/>
        <v>1073.3717135929417</v>
      </c>
      <c r="O90" s="204">
        <f t="shared" si="67"/>
        <v>1101.1762823587367</v>
      </c>
      <c r="P90" s="204">
        <f t="shared" si="67"/>
        <v>1120.6127866000872</v>
      </c>
      <c r="Q90" s="204">
        <f t="shared" si="67"/>
        <v>1135.9195156366522</v>
      </c>
      <c r="R90" s="204">
        <f t="shared" si="67"/>
        <v>1149.2161460601958</v>
      </c>
      <c r="S90" s="204">
        <f t="shared" si="67"/>
        <v>1161.5630533135543</v>
      </c>
      <c r="T90" s="204">
        <f t="shared" si="67"/>
        <v>1173.4909675312481</v>
      </c>
      <c r="U90" s="204">
        <f t="shared" si="67"/>
        <v>1185.265801511413</v>
      </c>
      <c r="V90" s="204">
        <f t="shared" si="67"/>
        <v>1197.0210647539054</v>
      </c>
      <c r="W90" s="204">
        <f t="shared" si="67"/>
        <v>1208.8240705319968</v>
      </c>
      <c r="X90" s="204">
        <f t="shared" si="67"/>
        <v>1220.7090394813858</v>
      </c>
      <c r="Y90" s="204">
        <f t="shared" si="67"/>
        <v>1232.693651448388</v>
      </c>
      <c r="Z90" s="204">
        <f t="shared" si="67"/>
        <v>1244.7873214682395</v>
      </c>
      <c r="AA90" s="204">
        <f t="shared" si="67"/>
        <v>1256.9953378089888</v>
      </c>
      <c r="AB90" s="204">
        <f t="shared" si="67"/>
        <v>1269.320931048725</v>
      </c>
      <c r="AC90" s="204">
        <f t="shared" si="67"/>
        <v>1281.7663086700077</v>
      </c>
      <c r="AD90" s="204">
        <f t="shared" si="67"/>
        <v>1294.3331724134487</v>
      </c>
      <c r="AE90" s="204">
        <f t="shared" si="67"/>
        <v>1307.0229770114288</v>
      </c>
      <c r="AF90" s="204">
        <f t="shared" si="67"/>
        <v>1319.8370596124255</v>
      </c>
      <c r="AG90" s="204">
        <f t="shared" si="67"/>
        <v>1332.7767045512251</v>
      </c>
      <c r="AH90" s="204">
        <f t="shared" si="67"/>
        <v>1345.8431757926348</v>
      </c>
      <c r="AI90" s="204">
        <f t="shared" si="67"/>
        <v>1359.0377332125265</v>
      </c>
      <c r="AJ90" s="204">
        <f t="shared" si="67"/>
        <v>1372.361640798121</v>
      </c>
      <c r="AK90" s="204">
        <f t="shared" si="67"/>
        <v>1385.8161708084856</v>
      </c>
      <c r="AL90" s="204">
        <f t="shared" si="67"/>
        <v>1399.4026059157213</v>
      </c>
      <c r="AM90" s="204">
        <f t="shared" si="67"/>
        <v>1413.1222403370984</v>
      </c>
      <c r="AN90" s="204">
        <f t="shared" si="67"/>
        <v>1426.9763804632703</v>
      </c>
      <c r="AO90" s="204">
        <f t="shared" si="67"/>
        <v>1440.9663452351278</v>
      </c>
      <c r="AP90" s="204">
        <f t="shared" si="67"/>
        <v>1455.0934663956007</v>
      </c>
      <c r="AQ90" s="204">
        <f t="shared" si="67"/>
        <v>1469.3590886795432</v>
      </c>
      <c r="AR90" s="204">
        <f t="shared" si="67"/>
        <v>1483.7645699732966</v>
      </c>
      <c r="AS90" s="204">
        <f t="shared" si="67"/>
        <v>1498.3112814597177</v>
      </c>
      <c r="AT90" s="204">
        <f t="shared" si="67"/>
        <v>1513.0006077565856</v>
      </c>
      <c r="AU90" s="204">
        <f t="shared" si="67"/>
        <v>1527.8339470523401</v>
      </c>
      <c r="AV90" s="204">
        <f t="shared" si="67"/>
        <v>1542.8127112411403</v>
      </c>
      <c r="AW90" s="204">
        <f t="shared" si="67"/>
        <v>1557.9383260582356</v>
      </c>
      <c r="AX90" s="204">
        <f t="shared" si="67"/>
        <v>1573.2122312161719</v>
      </c>
      <c r="AY90" s="204">
        <f t="shared" si="67"/>
        <v>1588.6358805420723</v>
      </c>
      <c r="AZ90" s="204">
        <f t="shared" si="67"/>
        <v>1604.2107421161395</v>
      </c>
      <c r="BA90" s="204">
        <f t="shared" si="67"/>
        <v>1619.9382984114586</v>
      </c>
      <c r="BB90" s="204">
        <f t="shared" si="67"/>
        <v>1635.8200464351319</v>
      </c>
      <c r="BC90" s="204">
        <f t="shared" si="67"/>
        <v>1651.8574978707861</v>
      </c>
      <c r="BD90" s="204">
        <f t="shared" si="67"/>
        <v>1668.0521792224681</v>
      </c>
      <c r="BE90" s="204">
        <f t="shared" si="67"/>
        <v>1684.4056319599479</v>
      </c>
      <c r="BF90" s="204">
        <f t="shared" si="67"/>
        <v>1700.919412665439</v>
      </c>
      <c r="BG90" s="204">
        <f t="shared" si="67"/>
        <v>1717.5950931817679</v>
      </c>
      <c r="BH90" s="204">
        <f t="shared" si="67"/>
        <v>1734.4342607619819</v>
      </c>
      <c r="BI90" s="204">
        <f t="shared" si="67"/>
        <v>1751.4385182204328</v>
      </c>
      <c r="BJ90" s="204">
        <f t="shared" si="67"/>
        <v>1768.6094840853391</v>
      </c>
      <c r="BK90" s="204">
        <f t="shared" si="67"/>
        <v>1785.9487927528426</v>
      </c>
      <c r="BL90" s="204">
        <f t="shared" si="67"/>
        <v>1803.458094642576</v>
      </c>
      <c r="BM90" s="204">
        <f t="shared" si="67"/>
        <v>1821.1390563547584</v>
      </c>
      <c r="BN90" s="204">
        <f t="shared" si="67"/>
        <v>1838.9933608288245</v>
      </c>
      <c r="BO90" s="204">
        <f t="shared" si="67"/>
        <v>1857.0227075036171</v>
      </c>
      <c r="BP90" s="204">
        <f t="shared" si="67"/>
        <v>1875.2288124791426</v>
      </c>
      <c r="BQ90" s="204">
        <f t="shared" si="67"/>
        <v>1893.6134086799186</v>
      </c>
    </row>
    <row r="91" spans="5:69" ht="16" customHeight="1">
      <c r="E91" s="318" t="s">
        <v>327</v>
      </c>
      <c r="F91" s="318"/>
      <c r="G91" s="318"/>
      <c r="H91" s="318"/>
      <c r="I91" s="233" t="s">
        <v>447</v>
      </c>
      <c r="J91" s="205">
        <f t="shared" ref="J91:BQ93" si="68">J23+J37+J49+J62+J75+J88</f>
        <v>4717.634867418471</v>
      </c>
      <c r="K91" s="205">
        <f t="shared" si="68"/>
        <v>7122.703623357299</v>
      </c>
      <c r="L91" s="205">
        <f t="shared" si="68"/>
        <v>8371.942767891891</v>
      </c>
      <c r="M91" s="205">
        <f t="shared" si="68"/>
        <v>9043.7249965926494</v>
      </c>
      <c r="N91" s="205">
        <f t="shared" si="68"/>
        <v>9427.2411463611352</v>
      </c>
      <c r="O91" s="205">
        <f t="shared" si="68"/>
        <v>9667.0911687754233</v>
      </c>
      <c r="P91" s="205">
        <f t="shared" si="68"/>
        <v>9835.579617194282</v>
      </c>
      <c r="Q91" s="205">
        <f t="shared" si="68"/>
        <v>9968.863390744953</v>
      </c>
      <c r="R91" s="205">
        <f t="shared" si="68"/>
        <v>10085.025606757034</v>
      </c>
      <c r="S91" s="205">
        <f t="shared" si="68"/>
        <v>10193.112537423705</v>
      </c>
      <c r="T91" s="205">
        <f t="shared" si="68"/>
        <v>10297.652078581012</v>
      </c>
      <c r="U91" s="205">
        <f t="shared" si="68"/>
        <v>10400.912984550539</v>
      </c>
      <c r="V91" s="205">
        <f t="shared" si="68"/>
        <v>10504.034486018249</v>
      </c>
      <c r="W91" s="205">
        <f t="shared" si="68"/>
        <v>10607.591099435856</v>
      </c>
      <c r="X91" s="205">
        <f t="shared" si="68"/>
        <v>10711.875032188058</v>
      </c>
      <c r="Y91" s="205">
        <f t="shared" si="68"/>
        <v>10817.0373856472</v>
      </c>
      <c r="Z91" s="205">
        <f t="shared" si="68"/>
        <v>10923.158757176312</v>
      </c>
      <c r="AA91" s="205">
        <f t="shared" si="68"/>
        <v>11030.284541610992</v>
      </c>
      <c r="AB91" s="205">
        <f t="shared" si="68"/>
        <v>11138.442582485419</v>
      </c>
      <c r="AC91" s="205">
        <f t="shared" si="68"/>
        <v>11247.651998135183</v>
      </c>
      <c r="AD91" s="205">
        <f t="shared" si="68"/>
        <v>11357.927595243324</v>
      </c>
      <c r="AE91" s="205">
        <f t="shared" si="68"/>
        <v>11469.282076112839</v>
      </c>
      <c r="AF91" s="205">
        <f t="shared" si="68"/>
        <v>11581.727142807316</v>
      </c>
      <c r="AG91" s="205">
        <f t="shared" si="68"/>
        <v>11695.274049730544</v>
      </c>
      <c r="AH91" s="205">
        <f t="shared" si="68"/>
        <v>11809.933880430659</v>
      </c>
      <c r="AI91" s="205">
        <f t="shared" si="68"/>
        <v>11925.71768652155</v>
      </c>
      <c r="AJ91" s="205">
        <f t="shared" si="68"/>
        <v>12042.63655766804</v>
      </c>
      <c r="AK91" s="205">
        <f t="shared" si="68"/>
        <v>12160.701657108018</v>
      </c>
      <c r="AL91" s="205">
        <f t="shared" si="68"/>
        <v>12279.924239948348</v>
      </c>
      <c r="AM91" s="205">
        <f t="shared" si="68"/>
        <v>12400.315662852767</v>
      </c>
      <c r="AN91" s="205">
        <f t="shared" si="68"/>
        <v>12521.887389431236</v>
      </c>
      <c r="AO91" s="205">
        <f t="shared" si="68"/>
        <v>12644.650993485227</v>
      </c>
      <c r="AP91" s="205">
        <f t="shared" si="68"/>
        <v>12768.618161186434</v>
      </c>
      <c r="AQ91" s="205">
        <f t="shared" si="68"/>
        <v>12893.800692727664</v>
      </c>
      <c r="AR91" s="205">
        <f t="shared" si="68"/>
        <v>13020.210503715281</v>
      </c>
      <c r="AS91" s="205">
        <f t="shared" si="68"/>
        <v>13147.859626438027</v>
      </c>
      <c r="AT91" s="205">
        <f t="shared" si="68"/>
        <v>13276.760211079603</v>
      </c>
      <c r="AU91" s="205">
        <f t="shared" si="68"/>
        <v>13406.92452690883</v>
      </c>
      <c r="AV91" s="205">
        <f t="shared" si="68"/>
        <v>13538.364963464313</v>
      </c>
      <c r="AW91" s="205">
        <f t="shared" si="68"/>
        <v>13671.094031742152</v>
      </c>
      <c r="AX91" s="205">
        <f t="shared" si="68"/>
        <v>13805.124365390975</v>
      </c>
      <c r="AY91" s="205">
        <f t="shared" si="68"/>
        <v>13940.468721916557</v>
      </c>
      <c r="AZ91" s="205">
        <f t="shared" si="68"/>
        <v>14077.139983897199</v>
      </c>
      <c r="BA91" s="205">
        <f t="shared" si="68"/>
        <v>14215.151160210455</v>
      </c>
      <c r="BB91" s="205">
        <f t="shared" si="68"/>
        <v>14354.515387271607</v>
      </c>
      <c r="BC91" s="205">
        <f t="shared" si="68"/>
        <v>14495.245930284211</v>
      </c>
      <c r="BD91" s="205">
        <f t="shared" si="68"/>
        <v>14637.356184502749</v>
      </c>
      <c r="BE91" s="205">
        <f t="shared" si="68"/>
        <v>14780.859676507715</v>
      </c>
      <c r="BF91" s="205">
        <f t="shared" si="68"/>
        <v>14925.770065493101</v>
      </c>
      <c r="BG91" s="205">
        <f t="shared" si="68"/>
        <v>15072.101144566574</v>
      </c>
      <c r="BH91" s="205">
        <f t="shared" si="68"/>
        <v>15219.866842062327</v>
      </c>
      <c r="BI91" s="205">
        <f t="shared" si="68"/>
        <v>15369.08122286686</v>
      </c>
      <c r="BJ91" s="205">
        <f t="shared" si="68"/>
        <v>15519.758489757714</v>
      </c>
      <c r="BK91" s="205">
        <f t="shared" si="68"/>
        <v>15671.912984755339</v>
      </c>
      <c r="BL91" s="205">
        <f t="shared" si="68"/>
        <v>15825.559190488233</v>
      </c>
      <c r="BM91" s="205">
        <f t="shared" si="68"/>
        <v>15980.711731571451</v>
      </c>
      <c r="BN91" s="205">
        <f t="shared" si="68"/>
        <v>16137.38537599862</v>
      </c>
      <c r="BO91" s="205">
        <f t="shared" si="68"/>
        <v>16295.595036547627</v>
      </c>
      <c r="BP91" s="205">
        <f t="shared" si="68"/>
        <v>16455.355772200055</v>
      </c>
      <c r="BQ91" s="205">
        <f t="shared" si="68"/>
        <v>16616.682789574566</v>
      </c>
    </row>
    <row r="92" spans="5:69" ht="16" customHeight="1">
      <c r="E92" s="318"/>
      <c r="F92" s="318"/>
      <c r="G92" s="318"/>
      <c r="H92" s="318"/>
      <c r="I92" s="233" t="s">
        <v>448</v>
      </c>
      <c r="J92" s="205">
        <f t="shared" si="68"/>
        <v>3047.8512648582746</v>
      </c>
      <c r="K92" s="205">
        <f t="shared" si="68"/>
        <v>3077.7321596117877</v>
      </c>
      <c r="L92" s="205">
        <f t="shared" si="68"/>
        <v>3107.9060043138643</v>
      </c>
      <c r="M92" s="205">
        <f t="shared" si="68"/>
        <v>3138.3756710228236</v>
      </c>
      <c r="N92" s="205">
        <f t="shared" si="68"/>
        <v>3169.1440599544203</v>
      </c>
      <c r="O92" s="205">
        <f t="shared" si="68"/>
        <v>3200.2140997578945</v>
      </c>
      <c r="P92" s="205">
        <f t="shared" si="68"/>
        <v>3231.5887477947376</v>
      </c>
      <c r="Q92" s="205">
        <f t="shared" si="68"/>
        <v>3263.2709904201765</v>
      </c>
      <c r="R92" s="205">
        <f t="shared" si="68"/>
        <v>3295.2638432674321</v>
      </c>
      <c r="S92" s="205">
        <f t="shared" si="68"/>
        <v>3327.5703515347604</v>
      </c>
      <c r="T92" s="205">
        <f t="shared" si="68"/>
        <v>3360.1935902752966</v>
      </c>
      <c r="U92" s="205">
        <f t="shared" si="68"/>
        <v>3393.1366646897609</v>
      </c>
      <c r="V92" s="205">
        <f t="shared" si="68"/>
        <v>3426.4027104220145</v>
      </c>
      <c r="W92" s="205">
        <f t="shared" si="68"/>
        <v>3459.9948938575239</v>
      </c>
      <c r="X92" s="205">
        <f t="shared" si="68"/>
        <v>3493.9164124247532</v>
      </c>
      <c r="Y92" s="205">
        <f t="shared" si="68"/>
        <v>3528.170494899507</v>
      </c>
      <c r="Z92" s="205">
        <f t="shared" si="68"/>
        <v>3562.7604017122476</v>
      </c>
      <c r="AA92" s="205">
        <f t="shared" si="68"/>
        <v>3597.6894252584448</v>
      </c>
      <c r="AB92" s="205">
        <f t="shared" si="68"/>
        <v>3632.9608902119598</v>
      </c>
      <c r="AC92" s="205">
        <f t="shared" si="68"/>
        <v>3668.5781538414894</v>
      </c>
      <c r="AD92" s="205">
        <f t="shared" si="68"/>
        <v>3704.544606330131</v>
      </c>
      <c r="AE92" s="205">
        <f t="shared" si="68"/>
        <v>3740.8636710980736</v>
      </c>
      <c r="AF92" s="205">
        <f t="shared" si="68"/>
        <v>3777.5388051284467</v>
      </c>
      <c r="AG92" s="205">
        <f t="shared" si="68"/>
        <v>3814.573499296373</v>
      </c>
      <c r="AH92" s="205">
        <f t="shared" si="68"/>
        <v>3851.9712787012395</v>
      </c>
      <c r="AI92" s="205">
        <f t="shared" si="68"/>
        <v>3889.7357030022322</v>
      </c>
      <c r="AJ92" s="205">
        <f t="shared" si="68"/>
        <v>3927.8703667571554</v>
      </c>
      <c r="AK92" s="205">
        <f t="shared" si="68"/>
        <v>3966.3788997645793</v>
      </c>
      <c r="AL92" s="205">
        <f t="shared" si="68"/>
        <v>4005.26496740933</v>
      </c>
      <c r="AM92" s="205">
        <f t="shared" si="68"/>
        <v>4044.5322710113828</v>
      </c>
      <c r="AN92" s="205">
        <f t="shared" si="68"/>
        <v>4084.1845481781611</v>
      </c>
      <c r="AO92" s="205">
        <f t="shared" si="68"/>
        <v>4124.2255731602991</v>
      </c>
      <c r="AP92" s="205">
        <f t="shared" si="68"/>
        <v>4164.6591572108919</v>
      </c>
      <c r="AQ92" s="205">
        <f t="shared" si="68"/>
        <v>4205.4891489482534</v>
      </c>
      <c r="AR92" s="205">
        <f t="shared" si="68"/>
        <v>4246.7194347222548</v>
      </c>
      <c r="AS92" s="205">
        <f t="shared" si="68"/>
        <v>4288.3539389842381</v>
      </c>
      <c r="AT92" s="205">
        <f t="shared" si="68"/>
        <v>4330.3966246605551</v>
      </c>
      <c r="AU92" s="205">
        <f t="shared" si="68"/>
        <v>4372.8514935297753</v>
      </c>
      <c r="AV92" s="205">
        <f t="shared" si="68"/>
        <v>4415.7225866035988</v>
      </c>
      <c r="AW92" s="205">
        <f t="shared" si="68"/>
        <v>4459.0139845114763</v>
      </c>
      <c r="AX92" s="205">
        <f t="shared" si="68"/>
        <v>4502.7298078890399</v>
      </c>
      <c r="AY92" s="205">
        <f t="shared" si="68"/>
        <v>4546.8742177703043</v>
      </c>
      <c r="AZ92" s="205">
        <f t="shared" si="68"/>
        <v>4591.4514159837372</v>
      </c>
      <c r="BA92" s="205">
        <f t="shared" si="68"/>
        <v>4636.4656455522045</v>
      </c>
      <c r="BB92" s="205">
        <f t="shared" si="68"/>
        <v>4681.9211910968352</v>
      </c>
      <c r="BC92" s="205">
        <f t="shared" si="68"/>
        <v>4727.8223792448443</v>
      </c>
      <c r="BD92" s="205">
        <f t="shared" si="68"/>
        <v>4774.1735790413613</v>
      </c>
      <c r="BE92" s="205">
        <f t="shared" si="68"/>
        <v>4820.9792023652963</v>
      </c>
      <c r="BF92" s="205">
        <f t="shared" si="68"/>
        <v>4868.243704349271</v>
      </c>
      <c r="BG92" s="205">
        <f t="shared" si="68"/>
        <v>4915.9715838036745</v>
      </c>
      <c r="BH92" s="205">
        <f t="shared" si="68"/>
        <v>4964.1673836448872</v>
      </c>
      <c r="BI92" s="205">
        <f t="shared" si="68"/>
        <v>5012.8356913276793</v>
      </c>
      <c r="BJ92" s="205">
        <f t="shared" si="68"/>
        <v>5061.9811392818729</v>
      </c>
      <c r="BK92" s="205">
        <f t="shared" si="68"/>
        <v>5111.608405353265</v>
      </c>
      <c r="BL92" s="205">
        <f t="shared" si="68"/>
        <v>5161.7222132488851</v>
      </c>
      <c r="BM92" s="205">
        <f t="shared" si="68"/>
        <v>5212.3273329866188</v>
      </c>
      <c r="BN92" s="205">
        <f t="shared" si="68"/>
        <v>5263.4285813492324</v>
      </c>
      <c r="BO92" s="205">
        <f t="shared" si="68"/>
        <v>5315.0308223428519</v>
      </c>
      <c r="BP92" s="205">
        <f t="shared" si="68"/>
        <v>5367.1389676599392</v>
      </c>
      <c r="BQ92" s="205">
        <f t="shared" si="68"/>
        <v>5419.7579771468017</v>
      </c>
    </row>
    <row r="93" spans="5:69" ht="16" customHeight="1">
      <c r="E93" s="318"/>
      <c r="F93" s="318"/>
      <c r="G93" s="318"/>
      <c r="H93" s="318"/>
      <c r="I93" s="233" t="s">
        <v>449</v>
      </c>
      <c r="J93" s="205">
        <f t="shared" si="68"/>
        <v>1669.7836025601955</v>
      </c>
      <c r="K93" s="205">
        <f t="shared" si="68"/>
        <v>4044.9714637455099</v>
      </c>
      <c r="L93" s="205">
        <f t="shared" si="68"/>
        <v>5264.0367635780258</v>
      </c>
      <c r="M93" s="205">
        <f t="shared" si="68"/>
        <v>5905.3493255698259</v>
      </c>
      <c r="N93" s="205">
        <f t="shared" si="68"/>
        <v>6258.0970864067131</v>
      </c>
      <c r="O93" s="205">
        <f t="shared" si="68"/>
        <v>6466.8770690175279</v>
      </c>
      <c r="P93" s="205">
        <f t="shared" si="68"/>
        <v>6603.990869399544</v>
      </c>
      <c r="Q93" s="205">
        <f t="shared" si="68"/>
        <v>6705.5924003247756</v>
      </c>
      <c r="R93" s="205">
        <f t="shared" si="68"/>
        <v>6789.7617634895996</v>
      </c>
      <c r="S93" s="205">
        <f t="shared" si="68"/>
        <v>6865.542185888944</v>
      </c>
      <c r="T93" s="205">
        <f t="shared" si="68"/>
        <v>6937.4584883057159</v>
      </c>
      <c r="U93" s="205">
        <f t="shared" si="68"/>
        <v>7007.776319860779</v>
      </c>
      <c r="V93" s="205">
        <f t="shared" si="68"/>
        <v>7077.6317755962336</v>
      </c>
      <c r="W93" s="205">
        <f t="shared" si="68"/>
        <v>7147.5962055783311</v>
      </c>
      <c r="X93" s="205">
        <f t="shared" si="68"/>
        <v>7217.9586197633034</v>
      </c>
      <c r="Y93" s="205">
        <f t="shared" si="68"/>
        <v>7288.8668907476931</v>
      </c>
      <c r="Z93" s="205">
        <f t="shared" si="68"/>
        <v>7360.3983554640645</v>
      </c>
      <c r="AA93" s="205">
        <f t="shared" si="68"/>
        <v>7432.595116352546</v>
      </c>
      <c r="AB93" s="205">
        <f t="shared" si="68"/>
        <v>7505.4816922734608</v>
      </c>
      <c r="AC93" s="205">
        <f t="shared" si="68"/>
        <v>7579.0738442936936</v>
      </c>
      <c r="AD93" s="205">
        <f t="shared" si="68"/>
        <v>7653.3829889131903</v>
      </c>
      <c r="AE93" s="205">
        <f t="shared" si="68"/>
        <v>7728.4184050147669</v>
      </c>
      <c r="AF93" s="205">
        <f t="shared" si="68"/>
        <v>7804.1883376788701</v>
      </c>
      <c r="AG93" s="205">
        <f t="shared" si="68"/>
        <v>7880.7005504341705</v>
      </c>
      <c r="AH93" s="205">
        <f t="shared" si="68"/>
        <v>7957.9626017294177</v>
      </c>
      <c r="AI93" s="205">
        <f t="shared" si="68"/>
        <v>8035.9819835193202</v>
      </c>
      <c r="AJ93" s="205">
        <f t="shared" si="68"/>
        <v>8114.7661909108847</v>
      </c>
      <c r="AK93" s="205">
        <f t="shared" si="68"/>
        <v>8194.3227573434433</v>
      </c>
      <c r="AL93" s="205">
        <f t="shared" si="68"/>
        <v>8274.6592725390183</v>
      </c>
      <c r="AM93" s="205">
        <f t="shared" si="68"/>
        <v>8355.7833918413853</v>
      </c>
      <c r="AN93" s="205">
        <f t="shared" si="68"/>
        <v>8437.7028412530763</v>
      </c>
      <c r="AO93" s="205">
        <f t="shared" si="68"/>
        <v>8520.4254203249293</v>
      </c>
      <c r="AP93" s="205">
        <f t="shared" si="68"/>
        <v>8603.959003975544</v>
      </c>
      <c r="AQ93" s="205">
        <f t="shared" si="68"/>
        <v>8688.3115437794113</v>
      </c>
      <c r="AR93" s="205">
        <f t="shared" si="68"/>
        <v>8773.4910689930257</v>
      </c>
      <c r="AS93" s="205">
        <f t="shared" si="68"/>
        <v>8859.5056874537895</v>
      </c>
      <c r="AT93" s="205">
        <f t="shared" si="68"/>
        <v>8946.3635864190474</v>
      </c>
      <c r="AU93" s="205">
        <f t="shared" si="68"/>
        <v>9034.0730333790525</v>
      </c>
      <c r="AV93" s="205">
        <f t="shared" si="68"/>
        <v>9122.6423768607165</v>
      </c>
      <c r="AW93" s="205">
        <f t="shared" si="68"/>
        <v>9212.0800472306764</v>
      </c>
      <c r="AX93" s="205">
        <f t="shared" si="68"/>
        <v>9302.3945575019334</v>
      </c>
      <c r="AY93" s="205">
        <f t="shared" si="68"/>
        <v>9393.5945041462546</v>
      </c>
      <c r="AZ93" s="205">
        <f t="shared" si="68"/>
        <v>9485.6885679134648</v>
      </c>
      <c r="BA93" s="205">
        <f t="shared" si="68"/>
        <v>9578.6855146582493</v>
      </c>
      <c r="BB93" s="205">
        <f t="shared" si="68"/>
        <v>9672.594196174774</v>
      </c>
      <c r="BC93" s="205">
        <f t="shared" si="68"/>
        <v>9767.4235510393682</v>
      </c>
      <c r="BD93" s="205">
        <f t="shared" si="68"/>
        <v>9863.1826054613866</v>
      </c>
      <c r="BE93" s="205">
        <f t="shared" si="68"/>
        <v>9959.8804741424174</v>
      </c>
      <c r="BF93" s="205">
        <f t="shared" si="68"/>
        <v>10057.526361143831</v>
      </c>
      <c r="BG93" s="205">
        <f t="shared" si="68"/>
        <v>10156.129560762898</v>
      </c>
      <c r="BH93" s="205">
        <f t="shared" si="68"/>
        <v>10255.699458417439</v>
      </c>
      <c r="BI93" s="205">
        <f t="shared" si="68"/>
        <v>10356.245531539182</v>
      </c>
      <c r="BJ93" s="205">
        <f t="shared" si="68"/>
        <v>10457.777350475839</v>
      </c>
      <c r="BK93" s="205">
        <f t="shared" si="68"/>
        <v>10560.304579402075</v>
      </c>
      <c r="BL93" s="205">
        <f t="shared" si="68"/>
        <v>10663.836977239349</v>
      </c>
      <c r="BM93" s="205">
        <f t="shared" si="68"/>
        <v>10768.384398584833</v>
      </c>
      <c r="BN93" s="205">
        <f t="shared" si="68"/>
        <v>10873.956794649388</v>
      </c>
      <c r="BO93" s="205">
        <f t="shared" si="68"/>
        <v>10980.564214204775</v>
      </c>
      <c r="BP93" s="205">
        <f t="shared" si="68"/>
        <v>11088.216804540118</v>
      </c>
      <c r="BQ93" s="205">
        <f t="shared" si="68"/>
        <v>11196.924812427769</v>
      </c>
    </row>
    <row r="94" spans="5:69" ht="16" customHeight="1">
      <c r="E94" s="331" t="s">
        <v>69</v>
      </c>
      <c r="F94" s="327"/>
      <c r="G94" s="327"/>
      <c r="H94" s="327"/>
      <c r="I94" s="220" t="s">
        <v>313</v>
      </c>
      <c r="J94" s="221">
        <f>Variables!$J$34</f>
        <v>0.33333333333333331</v>
      </c>
      <c r="K94" s="221">
        <f>Variables!$J$34</f>
        <v>0.33333333333333331</v>
      </c>
      <c r="L94" s="221">
        <f>Variables!$J$34</f>
        <v>0.33333333333333331</v>
      </c>
      <c r="M94" s="221">
        <f>Variables!$J$34</f>
        <v>0.33333333333333331</v>
      </c>
      <c r="N94" s="221">
        <f>Variables!$J$34</f>
        <v>0.33333333333333331</v>
      </c>
      <c r="O94" s="221">
        <f>Variables!$J$34</f>
        <v>0.33333333333333331</v>
      </c>
      <c r="P94" s="221">
        <f>Variables!$J$34</f>
        <v>0.33333333333333331</v>
      </c>
      <c r="Q94" s="221">
        <f>Variables!$J$34</f>
        <v>0.33333333333333331</v>
      </c>
      <c r="R94" s="221">
        <f>Variables!$J$34</f>
        <v>0.33333333333333331</v>
      </c>
      <c r="S94" s="221">
        <f>Variables!$J$34</f>
        <v>0.33333333333333331</v>
      </c>
      <c r="T94" s="221">
        <f>Variables!$J$34</f>
        <v>0.33333333333333331</v>
      </c>
      <c r="U94" s="221">
        <f>Variables!$J$34</f>
        <v>0.33333333333333331</v>
      </c>
      <c r="V94" s="221">
        <f>Variables!$J$34</f>
        <v>0.33333333333333331</v>
      </c>
      <c r="W94" s="221">
        <f>Variables!$J$34</f>
        <v>0.33333333333333331</v>
      </c>
      <c r="X94" s="221">
        <f>Variables!$J$34</f>
        <v>0.33333333333333331</v>
      </c>
      <c r="Y94" s="221">
        <f>Variables!$J$34</f>
        <v>0.33333333333333331</v>
      </c>
      <c r="Z94" s="221">
        <f>Variables!$J$34</f>
        <v>0.33333333333333331</v>
      </c>
      <c r="AA94" s="221">
        <f>Variables!$J$34</f>
        <v>0.33333333333333331</v>
      </c>
      <c r="AB94" s="221">
        <f>Variables!$J$34</f>
        <v>0.33333333333333331</v>
      </c>
      <c r="AC94" s="221">
        <f>Variables!$J$34</f>
        <v>0.33333333333333331</v>
      </c>
      <c r="AD94" s="221">
        <f>Variables!$J$34</f>
        <v>0.33333333333333331</v>
      </c>
      <c r="AE94" s="221">
        <f>Variables!$J$34</f>
        <v>0.33333333333333331</v>
      </c>
      <c r="AF94" s="221">
        <f>Variables!$J$34</f>
        <v>0.33333333333333331</v>
      </c>
      <c r="AG94" s="221">
        <f>Variables!$J$34</f>
        <v>0.33333333333333331</v>
      </c>
      <c r="AH94" s="221">
        <f>Variables!$J$34</f>
        <v>0.33333333333333331</v>
      </c>
      <c r="AI94" s="221">
        <f>Variables!$J$34</f>
        <v>0.33333333333333331</v>
      </c>
      <c r="AJ94" s="221">
        <f>Variables!$J$34</f>
        <v>0.33333333333333331</v>
      </c>
      <c r="AK94" s="221">
        <f>Variables!$J$34</f>
        <v>0.33333333333333331</v>
      </c>
      <c r="AL94" s="221">
        <f>Variables!$J$34</f>
        <v>0.33333333333333331</v>
      </c>
      <c r="AM94" s="221">
        <f>Variables!$J$34</f>
        <v>0.33333333333333331</v>
      </c>
      <c r="AN94" s="221">
        <f>Variables!$J$34</f>
        <v>0.33333333333333331</v>
      </c>
      <c r="AO94" s="221">
        <f>Variables!$J$34</f>
        <v>0.33333333333333331</v>
      </c>
      <c r="AP94" s="221">
        <f>Variables!$J$34</f>
        <v>0.33333333333333331</v>
      </c>
      <c r="AQ94" s="221">
        <f>Variables!$J$34</f>
        <v>0.33333333333333331</v>
      </c>
      <c r="AR94" s="221">
        <f>Variables!$J$34</f>
        <v>0.33333333333333331</v>
      </c>
      <c r="AS94" s="221">
        <f>Variables!$J$34</f>
        <v>0.33333333333333331</v>
      </c>
      <c r="AT94" s="221">
        <f>Variables!$J$34</f>
        <v>0.33333333333333331</v>
      </c>
      <c r="AU94" s="221">
        <f>Variables!$J$34</f>
        <v>0.33333333333333331</v>
      </c>
      <c r="AV94" s="221">
        <f>Variables!$J$34</f>
        <v>0.33333333333333331</v>
      </c>
      <c r="AW94" s="221">
        <f>Variables!$J$34</f>
        <v>0.33333333333333331</v>
      </c>
      <c r="AX94" s="221">
        <f>Variables!$J$34</f>
        <v>0.33333333333333331</v>
      </c>
      <c r="AY94" s="221">
        <f>Variables!$J$34</f>
        <v>0.33333333333333331</v>
      </c>
      <c r="AZ94" s="221">
        <f>Variables!$J$34</f>
        <v>0.33333333333333331</v>
      </c>
      <c r="BA94" s="221">
        <f>Variables!$J$34</f>
        <v>0.33333333333333331</v>
      </c>
      <c r="BB94" s="221">
        <f>Variables!$J$34</f>
        <v>0.33333333333333331</v>
      </c>
      <c r="BC94" s="221">
        <f>Variables!$J$34</f>
        <v>0.33333333333333331</v>
      </c>
      <c r="BD94" s="221">
        <f>Variables!$J$34</f>
        <v>0.33333333333333331</v>
      </c>
      <c r="BE94" s="221">
        <f>Variables!$J$34</f>
        <v>0.33333333333333331</v>
      </c>
      <c r="BF94" s="221">
        <f>Variables!$J$34</f>
        <v>0.33333333333333331</v>
      </c>
      <c r="BG94" s="221">
        <f>Variables!$J$34</f>
        <v>0.33333333333333331</v>
      </c>
      <c r="BH94" s="221">
        <f>Variables!$J$34</f>
        <v>0.33333333333333331</v>
      </c>
      <c r="BI94" s="221">
        <f>Variables!$J$34</f>
        <v>0.33333333333333331</v>
      </c>
      <c r="BJ94" s="221">
        <f>Variables!$J$34</f>
        <v>0.33333333333333331</v>
      </c>
      <c r="BK94" s="221">
        <f>Variables!$J$34</f>
        <v>0.33333333333333331</v>
      </c>
      <c r="BL94" s="221">
        <f>Variables!$J$34</f>
        <v>0.33333333333333331</v>
      </c>
      <c r="BM94" s="221">
        <f>Variables!$J$34</f>
        <v>0.33333333333333331</v>
      </c>
      <c r="BN94" s="221">
        <f>Variables!$J$34</f>
        <v>0.33333333333333331</v>
      </c>
      <c r="BO94" s="221">
        <f>Variables!$J$34</f>
        <v>0.33333333333333331</v>
      </c>
      <c r="BP94" s="221">
        <f>Variables!$J$34</f>
        <v>0.33333333333333331</v>
      </c>
      <c r="BQ94" s="221">
        <f>Variables!$J$34</f>
        <v>0.33333333333333331</v>
      </c>
    </row>
    <row r="95" spans="5:69" ht="16" customHeight="1">
      <c r="E95" s="331"/>
      <c r="F95" s="327"/>
      <c r="G95" s="327"/>
      <c r="H95" s="327"/>
      <c r="I95" s="220" t="s">
        <v>314</v>
      </c>
      <c r="J95" s="222">
        <f>J2*J94</f>
        <v>29.533678756476682</v>
      </c>
      <c r="K95" s="222">
        <f>K2*K94</f>
        <v>30.419689119170982</v>
      </c>
      <c r="L95" s="222">
        <f t="shared" ref="L95:BQ95" si="69">L2*L94</f>
        <v>31.332279792746114</v>
      </c>
      <c r="M95" s="222">
        <f t="shared" si="69"/>
        <v>32.2722481865285</v>
      </c>
      <c r="N95" s="222">
        <f t="shared" si="69"/>
        <v>33.240415632124353</v>
      </c>
      <c r="O95" s="222">
        <f t="shared" si="69"/>
        <v>34.237628101088085</v>
      </c>
      <c r="P95" s="222">
        <f t="shared" si="69"/>
        <v>35.264756944120727</v>
      </c>
      <c r="Q95" s="222">
        <f t="shared" si="69"/>
        <v>36.322699652444356</v>
      </c>
      <c r="R95" s="222">
        <f t="shared" si="69"/>
        <v>37.412380642017681</v>
      </c>
      <c r="S95" s="222">
        <f t="shared" si="69"/>
        <v>38.534752061278219</v>
      </c>
      <c r="T95" s="222">
        <f t="shared" si="69"/>
        <v>39.69079462311656</v>
      </c>
      <c r="U95" s="222">
        <f t="shared" si="69"/>
        <v>40.88151846181006</v>
      </c>
      <c r="V95" s="222">
        <f t="shared" si="69"/>
        <v>42.107964015664365</v>
      </c>
      <c r="W95" s="222">
        <f t="shared" si="69"/>
        <v>43.371202936134303</v>
      </c>
      <c r="X95" s="222">
        <f t="shared" si="69"/>
        <v>44.672339024218317</v>
      </c>
      <c r="Y95" s="222">
        <f t="shared" si="69"/>
        <v>46.012509194944876</v>
      </c>
      <c r="Z95" s="222">
        <f t="shared" si="69"/>
        <v>47.39288447079322</v>
      </c>
      <c r="AA95" s="222">
        <f t="shared" si="69"/>
        <v>48.814671004917024</v>
      </c>
      <c r="AB95" s="222">
        <f t="shared" si="69"/>
        <v>50.279111135064539</v>
      </c>
      <c r="AC95" s="222">
        <f t="shared" si="69"/>
        <v>51.787484469116471</v>
      </c>
      <c r="AD95" s="222">
        <f t="shared" si="69"/>
        <v>53.34110900318997</v>
      </c>
      <c r="AE95" s="222">
        <f t="shared" si="69"/>
        <v>54.94134227328567</v>
      </c>
      <c r="AF95" s="222">
        <f t="shared" si="69"/>
        <v>56.589582541484234</v>
      </c>
      <c r="AG95" s="222">
        <f t="shared" si="69"/>
        <v>58.287270017728773</v>
      </c>
      <c r="AH95" s="222">
        <f t="shared" si="69"/>
        <v>60.035888118260637</v>
      </c>
      <c r="AI95" s="222">
        <f t="shared" si="69"/>
        <v>61.83696476180846</v>
      </c>
      <c r="AJ95" s="222">
        <f t="shared" si="69"/>
        <v>63.692073704662718</v>
      </c>
      <c r="AK95" s="222">
        <f t="shared" si="69"/>
        <v>65.602835915802601</v>
      </c>
      <c r="AL95" s="222">
        <f t="shared" si="69"/>
        <v>67.570920993276673</v>
      </c>
      <c r="AM95" s="222">
        <f t="shared" si="69"/>
        <v>69.598048623074973</v>
      </c>
      <c r="AN95" s="222">
        <f t="shared" si="69"/>
        <v>71.68599008176723</v>
      </c>
      <c r="AO95" s="222">
        <f t="shared" si="69"/>
        <v>73.836569784220259</v>
      </c>
      <c r="AP95" s="222">
        <f t="shared" si="69"/>
        <v>76.051666877746868</v>
      </c>
      <c r="AQ95" s="222">
        <f t="shared" si="69"/>
        <v>78.333216884079278</v>
      </c>
      <c r="AR95" s="222">
        <f t="shared" si="69"/>
        <v>80.683213390601651</v>
      </c>
      <c r="AS95" s="222">
        <f t="shared" si="69"/>
        <v>83.103709792319705</v>
      </c>
      <c r="AT95" s="222">
        <f t="shared" si="69"/>
        <v>85.596821086089307</v>
      </c>
      <c r="AU95" s="222">
        <f t="shared" si="69"/>
        <v>88.164725718672003</v>
      </c>
      <c r="AV95" s="222">
        <f t="shared" si="69"/>
        <v>90.809667490232144</v>
      </c>
      <c r="AW95" s="222">
        <f t="shared" si="69"/>
        <v>93.533957514939118</v>
      </c>
      <c r="AX95" s="222">
        <f t="shared" si="69"/>
        <v>96.339976240387287</v>
      </c>
      <c r="AY95" s="222">
        <f t="shared" si="69"/>
        <v>99.230175527598902</v>
      </c>
      <c r="AZ95" s="222">
        <f t="shared" si="69"/>
        <v>102.20708079342685</v>
      </c>
      <c r="BA95" s="222">
        <f t="shared" si="69"/>
        <v>105.27329321722966</v>
      </c>
      <c r="BB95" s="222">
        <f t="shared" si="69"/>
        <v>108.43149201374656</v>
      </c>
      <c r="BC95" s="222">
        <f t="shared" si="69"/>
        <v>111.68443677415895</v>
      </c>
      <c r="BD95" s="222">
        <f t="shared" si="69"/>
        <v>115.03496987738373</v>
      </c>
      <c r="BE95" s="222">
        <f t="shared" si="69"/>
        <v>118.48601897370526</v>
      </c>
      <c r="BF95" s="222">
        <f t="shared" si="69"/>
        <v>122.04059954291642</v>
      </c>
      <c r="BG95" s="222">
        <f t="shared" si="69"/>
        <v>125.70181752920391</v>
      </c>
      <c r="BH95" s="222">
        <f t="shared" si="69"/>
        <v>129.47287205508002</v>
      </c>
      <c r="BI95" s="222">
        <f t="shared" si="69"/>
        <v>133.35705821673241</v>
      </c>
      <c r="BJ95" s="222">
        <f t="shared" si="69"/>
        <v>137.35776996323438</v>
      </c>
      <c r="BK95" s="222">
        <f t="shared" si="69"/>
        <v>141.47850306213144</v>
      </c>
      <c r="BL95" s="222">
        <f t="shared" si="69"/>
        <v>145.72285815399536</v>
      </c>
      <c r="BM95" s="222">
        <f t="shared" si="69"/>
        <v>150.09454389861523</v>
      </c>
      <c r="BN95" s="222">
        <f t="shared" si="69"/>
        <v>154.59738021557368</v>
      </c>
      <c r="BO95" s="222">
        <f t="shared" si="69"/>
        <v>159.23530162204091</v>
      </c>
      <c r="BP95" s="222">
        <f t="shared" si="69"/>
        <v>164.01236067070212</v>
      </c>
      <c r="BQ95" s="222">
        <f t="shared" si="69"/>
        <v>168.93273149082324</v>
      </c>
    </row>
    <row r="96" spans="5:69" ht="16" customHeight="1">
      <c r="E96" s="331"/>
      <c r="F96" s="328" t="s">
        <v>334</v>
      </c>
      <c r="G96" s="324" t="s">
        <v>49</v>
      </c>
      <c r="H96" s="325" t="s">
        <v>25</v>
      </c>
      <c r="I96" s="224" t="s">
        <v>318</v>
      </c>
      <c r="J96" s="216">
        <f>Variables!$J$26</f>
        <v>0.4</v>
      </c>
      <c r="K96" s="216">
        <f>Variables!$J$26</f>
        <v>0.4</v>
      </c>
      <c r="L96" s="216">
        <f>Variables!$J$26</f>
        <v>0.4</v>
      </c>
      <c r="M96" s="216">
        <f>Variables!$J$26</f>
        <v>0.4</v>
      </c>
      <c r="N96" s="216">
        <f>Variables!$J$26</f>
        <v>0.4</v>
      </c>
      <c r="O96" s="216">
        <f>Variables!$J$26</f>
        <v>0.4</v>
      </c>
      <c r="P96" s="216">
        <f>Variables!$J$26</f>
        <v>0.4</v>
      </c>
      <c r="Q96" s="216">
        <f>Variables!$J$26</f>
        <v>0.4</v>
      </c>
      <c r="R96" s="216">
        <f>Variables!$J$26</f>
        <v>0.4</v>
      </c>
      <c r="S96" s="216">
        <f>Variables!$J$26</f>
        <v>0.4</v>
      </c>
      <c r="T96" s="216">
        <f>Variables!$J$26</f>
        <v>0.4</v>
      </c>
      <c r="U96" s="216">
        <f>Variables!$J$26</f>
        <v>0.4</v>
      </c>
      <c r="V96" s="216">
        <f>Variables!$J$26</f>
        <v>0.4</v>
      </c>
      <c r="W96" s="216">
        <f>Variables!$J$26</f>
        <v>0.4</v>
      </c>
      <c r="X96" s="216">
        <f>Variables!$J$26</f>
        <v>0.4</v>
      </c>
      <c r="Y96" s="216">
        <f>Variables!$J$26</f>
        <v>0.4</v>
      </c>
      <c r="Z96" s="216">
        <f>Variables!$J$26</f>
        <v>0.4</v>
      </c>
      <c r="AA96" s="216">
        <f>Variables!$J$26</f>
        <v>0.4</v>
      </c>
      <c r="AB96" s="216">
        <f>Variables!$J$26</f>
        <v>0.4</v>
      </c>
      <c r="AC96" s="216">
        <f>Variables!$J$26</f>
        <v>0.4</v>
      </c>
      <c r="AD96" s="216">
        <f>Variables!$J$26</f>
        <v>0.4</v>
      </c>
      <c r="AE96" s="216">
        <f>Variables!$J$26</f>
        <v>0.4</v>
      </c>
      <c r="AF96" s="216">
        <f>Variables!$J$26</f>
        <v>0.4</v>
      </c>
      <c r="AG96" s="216">
        <f>Variables!$J$26</f>
        <v>0.4</v>
      </c>
      <c r="AH96" s="216">
        <f>Variables!$J$26</f>
        <v>0.4</v>
      </c>
      <c r="AI96" s="216">
        <f>Variables!$J$26</f>
        <v>0.4</v>
      </c>
      <c r="AJ96" s="216">
        <f>Variables!$J$26</f>
        <v>0.4</v>
      </c>
      <c r="AK96" s="216">
        <f>Variables!$J$26</f>
        <v>0.4</v>
      </c>
      <c r="AL96" s="216">
        <f>Variables!$J$26</f>
        <v>0.4</v>
      </c>
      <c r="AM96" s="216">
        <f>Variables!$J$26</f>
        <v>0.4</v>
      </c>
      <c r="AN96" s="216">
        <f>Variables!$J$26</f>
        <v>0.4</v>
      </c>
      <c r="AO96" s="216">
        <f>Variables!$J$26</f>
        <v>0.4</v>
      </c>
      <c r="AP96" s="216">
        <f>Variables!$J$26</f>
        <v>0.4</v>
      </c>
      <c r="AQ96" s="216">
        <f>Variables!$J$26</f>
        <v>0.4</v>
      </c>
      <c r="AR96" s="216">
        <f>Variables!$J$26</f>
        <v>0.4</v>
      </c>
      <c r="AS96" s="216">
        <f>Variables!$J$26</f>
        <v>0.4</v>
      </c>
      <c r="AT96" s="216">
        <f>Variables!$J$26</f>
        <v>0.4</v>
      </c>
      <c r="AU96" s="216">
        <f>Variables!$J$26</f>
        <v>0.4</v>
      </c>
      <c r="AV96" s="216">
        <f>Variables!$J$26</f>
        <v>0.4</v>
      </c>
      <c r="AW96" s="216">
        <f>Variables!$J$26</f>
        <v>0.4</v>
      </c>
      <c r="AX96" s="216">
        <f>Variables!$J$26</f>
        <v>0.4</v>
      </c>
      <c r="AY96" s="216">
        <f>Variables!$J$26</f>
        <v>0.4</v>
      </c>
      <c r="AZ96" s="216">
        <f>Variables!$J$26</f>
        <v>0.4</v>
      </c>
      <c r="BA96" s="216">
        <f>Variables!$J$26</f>
        <v>0.4</v>
      </c>
      <c r="BB96" s="216">
        <f>Variables!$J$26</f>
        <v>0.4</v>
      </c>
      <c r="BC96" s="216">
        <f>Variables!$J$26</f>
        <v>0.4</v>
      </c>
      <c r="BD96" s="216">
        <f>Variables!$J$26</f>
        <v>0.4</v>
      </c>
      <c r="BE96" s="216">
        <f>Variables!$J$26</f>
        <v>0.4</v>
      </c>
      <c r="BF96" s="216">
        <f>Variables!$J$26</f>
        <v>0.4</v>
      </c>
      <c r="BG96" s="216">
        <f>Variables!$J$26</f>
        <v>0.4</v>
      </c>
      <c r="BH96" s="216">
        <f>Variables!$J$26</f>
        <v>0.4</v>
      </c>
      <c r="BI96" s="216">
        <f>Variables!$J$26</f>
        <v>0.4</v>
      </c>
      <c r="BJ96" s="216">
        <f>Variables!$J$26</f>
        <v>0.4</v>
      </c>
      <c r="BK96" s="216">
        <f>Variables!$J$26</f>
        <v>0.4</v>
      </c>
      <c r="BL96" s="216">
        <f>Variables!$J$26</f>
        <v>0.4</v>
      </c>
      <c r="BM96" s="216">
        <f>Variables!$J$26</f>
        <v>0.4</v>
      </c>
      <c r="BN96" s="216">
        <f>Variables!$J$26</f>
        <v>0.4</v>
      </c>
      <c r="BO96" s="216">
        <f>Variables!$J$26</f>
        <v>0.4</v>
      </c>
      <c r="BP96" s="216">
        <f>Variables!$J$26</f>
        <v>0.4</v>
      </c>
      <c r="BQ96" s="216">
        <f>Variables!$J$26</f>
        <v>0.4</v>
      </c>
    </row>
    <row r="97" spans="5:69" ht="16" customHeight="1">
      <c r="E97" s="331"/>
      <c r="F97" s="328"/>
      <c r="G97" s="324"/>
      <c r="H97" s="325"/>
      <c r="I97" s="226" t="s">
        <v>321</v>
      </c>
      <c r="J97" s="200">
        <f>J96*J95</f>
        <v>11.813471502590673</v>
      </c>
      <c r="K97" s="200">
        <f>K96*K95</f>
        <v>12.167875647668394</v>
      </c>
      <c r="L97" s="200">
        <f t="shared" ref="L97:BQ97" si="70">L96*L95</f>
        <v>12.532911917098446</v>
      </c>
      <c r="M97" s="200">
        <f t="shared" si="70"/>
        <v>12.9088992746114</v>
      </c>
      <c r="N97" s="200">
        <f t="shared" si="70"/>
        <v>13.296166252849742</v>
      </c>
      <c r="O97" s="200">
        <f t="shared" si="70"/>
        <v>13.695051240435234</v>
      </c>
      <c r="P97" s="200">
        <f t="shared" si="70"/>
        <v>14.105902777648291</v>
      </c>
      <c r="Q97" s="200">
        <f t="shared" si="70"/>
        <v>14.529079860977744</v>
      </c>
      <c r="R97" s="200">
        <f t="shared" si="70"/>
        <v>14.964952256807074</v>
      </c>
      <c r="S97" s="200">
        <f t="shared" si="70"/>
        <v>15.413900824511288</v>
      </c>
      <c r="T97" s="200">
        <f t="shared" si="70"/>
        <v>15.876317849246625</v>
      </c>
      <c r="U97" s="200">
        <f t="shared" si="70"/>
        <v>16.352607384724024</v>
      </c>
      <c r="V97" s="200">
        <f t="shared" si="70"/>
        <v>16.843185606265745</v>
      </c>
      <c r="W97" s="200">
        <f t="shared" si="70"/>
        <v>17.34848117445372</v>
      </c>
      <c r="X97" s="200">
        <f t="shared" si="70"/>
        <v>17.868935609687327</v>
      </c>
      <c r="Y97" s="200">
        <f t="shared" si="70"/>
        <v>18.405003677977952</v>
      </c>
      <c r="Z97" s="200">
        <f t="shared" si="70"/>
        <v>18.957153788317289</v>
      </c>
      <c r="AA97" s="200">
        <f t="shared" si="70"/>
        <v>19.525868401966811</v>
      </c>
      <c r="AB97" s="200">
        <f t="shared" si="70"/>
        <v>20.111644454025818</v>
      </c>
      <c r="AC97" s="200">
        <f t="shared" si="70"/>
        <v>20.714993787646591</v>
      </c>
      <c r="AD97" s="200">
        <f t="shared" si="70"/>
        <v>21.336443601275988</v>
      </c>
      <c r="AE97" s="200">
        <f t="shared" si="70"/>
        <v>21.97653690931427</v>
      </c>
      <c r="AF97" s="200">
        <f t="shared" si="70"/>
        <v>22.635833016593693</v>
      </c>
      <c r="AG97" s="200">
        <f t="shared" si="70"/>
        <v>23.31490800709151</v>
      </c>
      <c r="AH97" s="200">
        <f t="shared" si="70"/>
        <v>24.014355247304255</v>
      </c>
      <c r="AI97" s="200">
        <f t="shared" si="70"/>
        <v>24.734785904723385</v>
      </c>
      <c r="AJ97" s="200">
        <f t="shared" si="70"/>
        <v>25.476829481865089</v>
      </c>
      <c r="AK97" s="200">
        <f t="shared" si="70"/>
        <v>26.241134366321042</v>
      </c>
      <c r="AL97" s="200">
        <f t="shared" si="70"/>
        <v>27.028368397310672</v>
      </c>
      <c r="AM97" s="200">
        <f t="shared" si="70"/>
        <v>27.83921944922999</v>
      </c>
      <c r="AN97" s="200">
        <f t="shared" si="70"/>
        <v>28.674396032706895</v>
      </c>
      <c r="AO97" s="200">
        <f t="shared" si="70"/>
        <v>29.534627913688105</v>
      </c>
      <c r="AP97" s="200">
        <f t="shared" si="70"/>
        <v>30.42066675109875</v>
      </c>
      <c r="AQ97" s="200">
        <f t="shared" si="70"/>
        <v>31.333286753631711</v>
      </c>
      <c r="AR97" s="200">
        <f t="shared" si="70"/>
        <v>32.273285356240663</v>
      </c>
      <c r="AS97" s="200">
        <f t="shared" si="70"/>
        <v>33.241483916927884</v>
      </c>
      <c r="AT97" s="200">
        <f t="shared" si="70"/>
        <v>34.238728434435721</v>
      </c>
      <c r="AU97" s="200">
        <f t="shared" si="70"/>
        <v>35.2658902874688</v>
      </c>
      <c r="AV97" s="200">
        <f t="shared" si="70"/>
        <v>36.32386699609286</v>
      </c>
      <c r="AW97" s="200">
        <f t="shared" si="70"/>
        <v>37.413583005975646</v>
      </c>
      <c r="AX97" s="200">
        <f t="shared" si="70"/>
        <v>38.535990496154916</v>
      </c>
      <c r="AY97" s="200">
        <f t="shared" si="70"/>
        <v>39.692070211039564</v>
      </c>
      <c r="AZ97" s="200">
        <f t="shared" si="70"/>
        <v>40.882832317370742</v>
      </c>
      <c r="BA97" s="200">
        <f t="shared" si="70"/>
        <v>42.109317286891866</v>
      </c>
      <c r="BB97" s="200">
        <f t="shared" si="70"/>
        <v>43.372596805498631</v>
      </c>
      <c r="BC97" s="200">
        <f t="shared" si="70"/>
        <v>44.673774709663583</v>
      </c>
      <c r="BD97" s="200">
        <f t="shared" si="70"/>
        <v>46.013987950953492</v>
      </c>
      <c r="BE97" s="200">
        <f t="shared" si="70"/>
        <v>47.394407589482107</v>
      </c>
      <c r="BF97" s="200">
        <f t="shared" si="70"/>
        <v>48.816239817166576</v>
      </c>
      <c r="BG97" s="200">
        <f t="shared" si="70"/>
        <v>50.280727011681563</v>
      </c>
      <c r="BH97" s="200">
        <f t="shared" si="70"/>
        <v>51.789148822032011</v>
      </c>
      <c r="BI97" s="200">
        <f t="shared" si="70"/>
        <v>53.342823286692969</v>
      </c>
      <c r="BJ97" s="200">
        <f t="shared" si="70"/>
        <v>54.94310798529375</v>
      </c>
      <c r="BK97" s="200">
        <f t="shared" si="70"/>
        <v>56.591401224852575</v>
      </c>
      <c r="BL97" s="200">
        <f t="shared" si="70"/>
        <v>58.289143261598149</v>
      </c>
      <c r="BM97" s="200">
        <f t="shared" si="70"/>
        <v>60.037817559446097</v>
      </c>
      <c r="BN97" s="200">
        <f t="shared" si="70"/>
        <v>61.838952086229476</v>
      </c>
      <c r="BO97" s="200">
        <f t="shared" si="70"/>
        <v>63.694120648816366</v>
      </c>
      <c r="BP97" s="200">
        <f t="shared" si="70"/>
        <v>65.604944268280846</v>
      </c>
      <c r="BQ97" s="200">
        <f t="shared" si="70"/>
        <v>67.573092596329303</v>
      </c>
    </row>
    <row r="98" spans="5:69" ht="16" customHeight="1">
      <c r="E98" s="331"/>
      <c r="F98" s="328"/>
      <c r="G98" s="324"/>
      <c r="H98" s="325"/>
      <c r="I98" s="226" t="s">
        <v>323</v>
      </c>
      <c r="J98" s="200">
        <f>J97/J274</f>
        <v>3.1088082901554399</v>
      </c>
      <c r="K98" s="200">
        <f>K97/K274</f>
        <v>3.1392868028040235</v>
      </c>
      <c r="L98" s="200">
        <f t="shared" ref="L98:BQ98" si="71">L97/L274</f>
        <v>3.1700641244001413</v>
      </c>
      <c r="M98" s="200">
        <f t="shared" si="71"/>
        <v>3.2011431844432807</v>
      </c>
      <c r="N98" s="200">
        <f t="shared" si="71"/>
        <v>3.2325269411535085</v>
      </c>
      <c r="O98" s="200">
        <f t="shared" si="71"/>
        <v>3.2642183817530523</v>
      </c>
      <c r="P98" s="200">
        <f t="shared" si="71"/>
        <v>3.2962205227506307</v>
      </c>
      <c r="Q98" s="200">
        <f t="shared" si="71"/>
        <v>3.3285364102285793</v>
      </c>
      <c r="R98" s="200">
        <f t="shared" si="71"/>
        <v>3.3611691201327805</v>
      </c>
      <c r="S98" s="200">
        <f t="shared" si="71"/>
        <v>3.3941217585654555</v>
      </c>
      <c r="T98" s="200">
        <f t="shared" si="71"/>
        <v>3.427397462080803</v>
      </c>
      <c r="U98" s="200">
        <f t="shared" si="71"/>
        <v>3.4609993979835556</v>
      </c>
      <c r="V98" s="200">
        <f t="shared" si="71"/>
        <v>3.4949307646304533</v>
      </c>
      <c r="W98" s="200">
        <f t="shared" si="71"/>
        <v>3.5291947917346738</v>
      </c>
      <c r="X98" s="200">
        <f t="shared" si="71"/>
        <v>3.5637947406732486</v>
      </c>
      <c r="Y98" s="200">
        <f t="shared" si="71"/>
        <v>3.5987339047974967</v>
      </c>
      <c r="Z98" s="200">
        <f t="shared" si="71"/>
        <v>3.6340156097464913</v>
      </c>
      <c r="AA98" s="200">
        <f t="shared" si="71"/>
        <v>3.6696432137636146</v>
      </c>
      <c r="AB98" s="200">
        <f t="shared" si="71"/>
        <v>3.7056201080161992</v>
      </c>
      <c r="AC98" s="200">
        <f t="shared" si="71"/>
        <v>3.7419497169183189</v>
      </c>
      <c r="AD98" s="200">
        <f t="shared" si="71"/>
        <v>3.7786354984567332</v>
      </c>
      <c r="AE98" s="200">
        <f t="shared" si="71"/>
        <v>3.815680944520035</v>
      </c>
      <c r="AF98" s="200">
        <f t="shared" si="71"/>
        <v>3.8530895812310151</v>
      </c>
      <c r="AG98" s="200">
        <f t="shared" si="71"/>
        <v>3.8908649692823003</v>
      </c>
      <c r="AH98" s="200">
        <f t="shared" si="71"/>
        <v>3.9290107042752638</v>
      </c>
      <c r="AI98" s="200">
        <f t="shared" si="71"/>
        <v>3.9675304170622763</v>
      </c>
      <c r="AJ98" s="200">
        <f t="shared" si="71"/>
        <v>4.0064277740922991</v>
      </c>
      <c r="AK98" s="200">
        <f t="shared" si="71"/>
        <v>4.0457064777598699</v>
      </c>
      <c r="AL98" s="200">
        <f t="shared" si="71"/>
        <v>4.0853702667575158</v>
      </c>
      <c r="AM98" s="200">
        <f t="shared" si="71"/>
        <v>4.1254229164316092</v>
      </c>
      <c r="AN98" s="200">
        <f t="shared" si="71"/>
        <v>4.165868239141723</v>
      </c>
      <c r="AO98" s="200">
        <f t="shared" si="71"/>
        <v>4.2067100846235057</v>
      </c>
      <c r="AP98" s="200">
        <f t="shared" si="71"/>
        <v>4.2479523403551092</v>
      </c>
      <c r="AQ98" s="200">
        <f t="shared" si="71"/>
        <v>4.289598931927217</v>
      </c>
      <c r="AR98" s="200">
        <f t="shared" si="71"/>
        <v>4.3316538234167004</v>
      </c>
      <c r="AS98" s="200">
        <f t="shared" si="71"/>
        <v>4.3741210177639234</v>
      </c>
      <c r="AT98" s="200">
        <f t="shared" si="71"/>
        <v>4.4170045571537662</v>
      </c>
      <c r="AU98" s="200">
        <f t="shared" si="71"/>
        <v>4.4603085234003723</v>
      </c>
      <c r="AV98" s="200">
        <f t="shared" si="71"/>
        <v>4.5040370383356692</v>
      </c>
      <c r="AW98" s="200">
        <f t="shared" si="71"/>
        <v>4.5481942642017046</v>
      </c>
      <c r="AX98" s="200">
        <f t="shared" si="71"/>
        <v>4.5927844040468191</v>
      </c>
      <c r="AY98" s="200">
        <f t="shared" si="71"/>
        <v>4.6378117021257106</v>
      </c>
      <c r="AZ98" s="200">
        <f t="shared" si="71"/>
        <v>4.6832804443034117</v>
      </c>
      <c r="BA98" s="200">
        <f t="shared" si="71"/>
        <v>4.7291949584632489</v>
      </c>
      <c r="BB98" s="200">
        <f t="shared" si="71"/>
        <v>4.7755596149187722</v>
      </c>
      <c r="BC98" s="200">
        <f t="shared" si="71"/>
        <v>4.8223788268297394</v>
      </c>
      <c r="BD98" s="200">
        <f t="shared" si="71"/>
        <v>4.8696570506221883</v>
      </c>
      <c r="BE98" s="200">
        <f t="shared" si="71"/>
        <v>4.917398786412603</v>
      </c>
      <c r="BF98" s="200">
        <f t="shared" si="71"/>
        <v>4.9656085784362558</v>
      </c>
      <c r="BG98" s="200">
        <f t="shared" si="71"/>
        <v>5.0142910154797473</v>
      </c>
      <c r="BH98" s="200">
        <f t="shared" si="71"/>
        <v>5.0634507313177846</v>
      </c>
      <c r="BI98" s="200">
        <f t="shared" si="71"/>
        <v>5.1130924051542337</v>
      </c>
      <c r="BJ98" s="200">
        <f t="shared" si="71"/>
        <v>5.1632207620675095</v>
      </c>
      <c r="BK98" s="200">
        <f t="shared" si="71"/>
        <v>5.2138405734603284</v>
      </c>
      <c r="BL98" s="200">
        <f t="shared" si="71"/>
        <v>5.2649566575138618</v>
      </c>
      <c r="BM98" s="200">
        <f t="shared" si="71"/>
        <v>5.3165738796463495</v>
      </c>
      <c r="BN98" s="200">
        <f t="shared" si="71"/>
        <v>5.3686971529762157</v>
      </c>
      <c r="BO98" s="200">
        <f t="shared" si="71"/>
        <v>5.421331438789708</v>
      </c>
      <c r="BP98" s="200">
        <f t="shared" si="71"/>
        <v>5.4744817470131366</v>
      </c>
      <c r="BQ98" s="200">
        <f t="shared" si="71"/>
        <v>5.5281531366897374</v>
      </c>
    </row>
    <row r="99" spans="5:69" ht="16" customHeight="1">
      <c r="E99" s="331"/>
      <c r="F99" s="328"/>
      <c r="G99" s="324"/>
      <c r="H99" s="325"/>
      <c r="I99" s="226" t="s">
        <v>64</v>
      </c>
      <c r="J99" s="203">
        <f>Variables!$J$8</f>
        <v>5</v>
      </c>
      <c r="K99" s="203">
        <f>Variables!$J$8</f>
        <v>5</v>
      </c>
      <c r="L99" s="203">
        <f>Variables!$J$8</f>
        <v>5</v>
      </c>
      <c r="M99" s="203">
        <f>Variables!$J$8</f>
        <v>5</v>
      </c>
      <c r="N99" s="203">
        <f>Variables!$J$8</f>
        <v>5</v>
      </c>
      <c r="O99" s="203">
        <f>Variables!$J$8</f>
        <v>5</v>
      </c>
      <c r="P99" s="203">
        <f>Variables!$J$8</f>
        <v>5</v>
      </c>
      <c r="Q99" s="203">
        <f>Variables!$J$8</f>
        <v>5</v>
      </c>
      <c r="R99" s="203">
        <f>Variables!$J$8</f>
        <v>5</v>
      </c>
      <c r="S99" s="203">
        <f>Variables!$J$8</f>
        <v>5</v>
      </c>
      <c r="T99" s="203">
        <f>Variables!$J$8</f>
        <v>5</v>
      </c>
      <c r="U99" s="203">
        <f>Variables!$J$8</f>
        <v>5</v>
      </c>
      <c r="V99" s="203">
        <f>Variables!$J$8</f>
        <v>5</v>
      </c>
      <c r="W99" s="203">
        <f>Variables!$J$8</f>
        <v>5</v>
      </c>
      <c r="X99" s="203">
        <f>Variables!$J$8</f>
        <v>5</v>
      </c>
      <c r="Y99" s="203">
        <f>Variables!$J$8</f>
        <v>5</v>
      </c>
      <c r="Z99" s="203">
        <f>Variables!$J$8</f>
        <v>5</v>
      </c>
      <c r="AA99" s="203">
        <f>Variables!$J$8</f>
        <v>5</v>
      </c>
      <c r="AB99" s="203">
        <f>Variables!$J$8</f>
        <v>5</v>
      </c>
      <c r="AC99" s="203">
        <f>Variables!$J$8</f>
        <v>5</v>
      </c>
      <c r="AD99" s="203">
        <f>Variables!$J$8</f>
        <v>5</v>
      </c>
      <c r="AE99" s="203">
        <f>Variables!$J$8</f>
        <v>5</v>
      </c>
      <c r="AF99" s="203">
        <f>Variables!$J$8</f>
        <v>5</v>
      </c>
      <c r="AG99" s="203">
        <f>Variables!$J$8</f>
        <v>5</v>
      </c>
      <c r="AH99" s="203">
        <f>Variables!$J$8</f>
        <v>5</v>
      </c>
      <c r="AI99" s="203">
        <f>Variables!$J$8</f>
        <v>5</v>
      </c>
      <c r="AJ99" s="203">
        <f>Variables!$J$8</f>
        <v>5</v>
      </c>
      <c r="AK99" s="203">
        <f>Variables!$J$8</f>
        <v>5</v>
      </c>
      <c r="AL99" s="203">
        <f>Variables!$J$8</f>
        <v>5</v>
      </c>
      <c r="AM99" s="203">
        <f>Variables!$J$8</f>
        <v>5</v>
      </c>
      <c r="AN99" s="203">
        <f>Variables!$J$8</f>
        <v>5</v>
      </c>
      <c r="AO99" s="203">
        <f>Variables!$J$8</f>
        <v>5</v>
      </c>
      <c r="AP99" s="203">
        <f>Variables!$J$8</f>
        <v>5</v>
      </c>
      <c r="AQ99" s="203">
        <f>Variables!$J$8</f>
        <v>5</v>
      </c>
      <c r="AR99" s="203">
        <f>Variables!$J$8</f>
        <v>5</v>
      </c>
      <c r="AS99" s="203">
        <f>Variables!$J$8</f>
        <v>5</v>
      </c>
      <c r="AT99" s="203">
        <f>Variables!$J$8</f>
        <v>5</v>
      </c>
      <c r="AU99" s="203">
        <f>Variables!$J$8</f>
        <v>5</v>
      </c>
      <c r="AV99" s="203">
        <f>Variables!$J$8</f>
        <v>5</v>
      </c>
      <c r="AW99" s="203">
        <f>Variables!$J$8</f>
        <v>5</v>
      </c>
      <c r="AX99" s="203">
        <f>Variables!$J$8</f>
        <v>5</v>
      </c>
      <c r="AY99" s="203">
        <f>Variables!$J$8</f>
        <v>5</v>
      </c>
      <c r="AZ99" s="203">
        <f>Variables!$J$8</f>
        <v>5</v>
      </c>
      <c r="BA99" s="203">
        <f>Variables!$J$8</f>
        <v>5</v>
      </c>
      <c r="BB99" s="203">
        <f>Variables!$J$8</f>
        <v>5</v>
      </c>
      <c r="BC99" s="203">
        <f>Variables!$J$8</f>
        <v>5</v>
      </c>
      <c r="BD99" s="203">
        <f>Variables!$J$8</f>
        <v>5</v>
      </c>
      <c r="BE99" s="203">
        <f>Variables!$J$8</f>
        <v>5</v>
      </c>
      <c r="BF99" s="203">
        <f>Variables!$J$8</f>
        <v>5</v>
      </c>
      <c r="BG99" s="203">
        <f>Variables!$J$8</f>
        <v>5</v>
      </c>
      <c r="BH99" s="203">
        <f>Variables!$J$8</f>
        <v>5</v>
      </c>
      <c r="BI99" s="203">
        <f>Variables!$J$8</f>
        <v>5</v>
      </c>
      <c r="BJ99" s="203">
        <f>Variables!$J$8</f>
        <v>5</v>
      </c>
      <c r="BK99" s="203">
        <f>Variables!$J$8</f>
        <v>5</v>
      </c>
      <c r="BL99" s="203">
        <f>Variables!$J$8</f>
        <v>5</v>
      </c>
      <c r="BM99" s="203">
        <f>Variables!$J$8</f>
        <v>5</v>
      </c>
      <c r="BN99" s="203">
        <f>Variables!$J$8</f>
        <v>5</v>
      </c>
      <c r="BO99" s="203">
        <f>Variables!$J$8</f>
        <v>5</v>
      </c>
      <c r="BP99" s="203">
        <f>Variables!$J$8</f>
        <v>5</v>
      </c>
      <c r="BQ99" s="203">
        <f>Variables!$J$8</f>
        <v>5</v>
      </c>
    </row>
    <row r="100" spans="5:69" ht="16" customHeight="1">
      <c r="E100" s="331"/>
      <c r="F100" s="328"/>
      <c r="G100" s="324"/>
      <c r="H100" s="325"/>
      <c r="I100" s="226" t="s">
        <v>299</v>
      </c>
      <c r="J100" s="200">
        <v>0</v>
      </c>
      <c r="K100" s="200">
        <f t="shared" ref="K100:BQ100" si="72">J102*$B$6</f>
        <v>1.2435233160621761</v>
      </c>
      <c r="L100" s="200">
        <f t="shared" si="72"/>
        <v>1.8774763791526976</v>
      </c>
      <c r="M100" s="200">
        <f t="shared" si="72"/>
        <v>2.2067638393364053</v>
      </c>
      <c r="N100" s="200">
        <f t="shared" si="72"/>
        <v>2.3838391934455148</v>
      </c>
      <c r="O100" s="200">
        <f t="shared" si="72"/>
        <v>2.4849303731841608</v>
      </c>
      <c r="P100" s="200">
        <f t="shared" si="72"/>
        <v>2.5481525392933015</v>
      </c>
      <c r="Q100" s="200">
        <f t="shared" si="72"/>
        <v>2.5925644787469029</v>
      </c>
      <c r="R100" s="200">
        <f t="shared" si="72"/>
        <v>2.6276968034648833</v>
      </c>
      <c r="S100" s="200">
        <f t="shared" si="72"/>
        <v>2.658316049785554</v>
      </c>
      <c r="T100" s="200">
        <f t="shared" si="72"/>
        <v>2.6868067283189596</v>
      </c>
      <c r="U100" s="200">
        <f t="shared" si="72"/>
        <v>2.7143623489918012</v>
      </c>
      <c r="V100" s="200">
        <f t="shared" si="72"/>
        <v>2.7415809336893231</v>
      </c>
      <c r="W100" s="200">
        <f t="shared" si="72"/>
        <v>2.7687627726968431</v>
      </c>
      <c r="X100" s="200">
        <f t="shared" si="72"/>
        <v>2.7960593030422913</v>
      </c>
      <c r="Y100" s="200">
        <f t="shared" si="72"/>
        <v>2.8235475477904455</v>
      </c>
      <c r="Z100" s="200">
        <f t="shared" si="72"/>
        <v>2.8512673358142218</v>
      </c>
      <c r="AA100" s="200">
        <f t="shared" si="72"/>
        <v>2.8792399118057075</v>
      </c>
      <c r="AB100" s="200">
        <f t="shared" si="72"/>
        <v>2.9074772414082997</v>
      </c>
      <c r="AC100" s="200">
        <f t="shared" si="72"/>
        <v>2.9359866639106293</v>
      </c>
      <c r="AD100" s="200">
        <f t="shared" si="72"/>
        <v>2.9647732187226423</v>
      </c>
      <c r="AE100" s="200">
        <f t="shared" si="72"/>
        <v>2.9938408087440145</v>
      </c>
      <c r="AF100" s="200">
        <f t="shared" si="72"/>
        <v>3.0231927821800215</v>
      </c>
      <c r="AG100" s="200">
        <f t="shared" si="72"/>
        <v>3.052832223582417</v>
      </c>
      <c r="AH100" s="200">
        <f t="shared" si="72"/>
        <v>3.0827620995041287</v>
      </c>
      <c r="AI100" s="200">
        <f t="shared" si="72"/>
        <v>3.1129853314621698</v>
      </c>
      <c r="AJ100" s="200">
        <f t="shared" si="72"/>
        <v>3.1435048325559958</v>
      </c>
      <c r="AK100" s="200">
        <f t="shared" si="72"/>
        <v>3.1743235259149176</v>
      </c>
      <c r="AL100" s="200">
        <f t="shared" si="72"/>
        <v>3.2054443540614068</v>
      </c>
      <c r="AM100" s="200">
        <f t="shared" si="72"/>
        <v>3.23687028373371</v>
      </c>
      <c r="AN100" s="200">
        <f t="shared" si="72"/>
        <v>3.2686043084394991</v>
      </c>
      <c r="AO100" s="200">
        <f t="shared" si="72"/>
        <v>3.3006494498764392</v>
      </c>
      <c r="AP100" s="200">
        <f t="shared" si="72"/>
        <v>3.3330087587876225</v>
      </c>
      <c r="AQ100" s="200">
        <f t="shared" si="72"/>
        <v>3.3656853155358548</v>
      </c>
      <c r="AR100" s="200">
        <f t="shared" si="72"/>
        <v>3.3986822305388147</v>
      </c>
      <c r="AS100" s="200">
        <f t="shared" si="72"/>
        <v>3.4320026446360878</v>
      </c>
      <c r="AT100" s="200">
        <f t="shared" si="72"/>
        <v>3.4656497294236135</v>
      </c>
      <c r="AU100" s="200">
        <f t="shared" si="72"/>
        <v>3.4996266875733131</v>
      </c>
      <c r="AV100" s="200">
        <f t="shared" si="72"/>
        <v>3.533936753146806</v>
      </c>
      <c r="AW100" s="200">
        <f t="shared" si="72"/>
        <v>3.5685831919076705</v>
      </c>
      <c r="AX100" s="200">
        <f t="shared" si="72"/>
        <v>3.6035693016345172</v>
      </c>
      <c r="AY100" s="200">
        <f t="shared" si="72"/>
        <v>3.638898412435986</v>
      </c>
      <c r="AZ100" s="200">
        <f t="shared" si="72"/>
        <v>3.6745738870682771</v>
      </c>
      <c r="BA100" s="200">
        <f t="shared" si="72"/>
        <v>3.7105991212555036</v>
      </c>
      <c r="BB100" s="200">
        <f t="shared" si="72"/>
        <v>3.7469775440130513</v>
      </c>
      <c r="BC100" s="200">
        <f t="shared" si="72"/>
        <v>3.7837126179740346</v>
      </c>
      <c r="BD100" s="200">
        <f t="shared" si="72"/>
        <v>3.8208078397189129</v>
      </c>
      <c r="BE100" s="200">
        <f t="shared" si="72"/>
        <v>3.8582667401083315</v>
      </c>
      <c r="BF100" s="200">
        <f t="shared" si="72"/>
        <v>3.8960928846192076</v>
      </c>
      <c r="BG100" s="200">
        <f t="shared" si="72"/>
        <v>3.9342898736841065</v>
      </c>
      <c r="BH100" s="200">
        <f t="shared" si="72"/>
        <v>3.9728613430339523</v>
      </c>
      <c r="BI100" s="200">
        <f t="shared" si="72"/>
        <v>4.0118109640440904</v>
      </c>
      <c r="BJ100" s="200">
        <f t="shared" si="72"/>
        <v>4.0511424440837391</v>
      </c>
      <c r="BK100" s="200">
        <f t="shared" si="72"/>
        <v>4.090859526868873</v>
      </c>
      <c r="BL100" s="200">
        <f t="shared" si="72"/>
        <v>4.1309659928185685</v>
      </c>
      <c r="BM100" s="200">
        <f t="shared" si="72"/>
        <v>4.1714656594148289</v>
      </c>
      <c r="BN100" s="200">
        <f t="shared" si="72"/>
        <v>4.2123623815659545</v>
      </c>
      <c r="BO100" s="200">
        <f t="shared" si="72"/>
        <v>4.2536600519734638</v>
      </c>
      <c r="BP100" s="200">
        <f t="shared" si="72"/>
        <v>4.2953626015026156</v>
      </c>
      <c r="BQ100" s="200">
        <f t="shared" si="72"/>
        <v>4.337473999556563</v>
      </c>
    </row>
    <row r="101" spans="5:69" ht="16" customHeight="1">
      <c r="E101" s="331"/>
      <c r="F101" s="328"/>
      <c r="G101" s="324"/>
      <c r="H101" s="325"/>
      <c r="I101" s="227" t="s">
        <v>301</v>
      </c>
      <c r="J101" s="200">
        <v>0</v>
      </c>
      <c r="K101" s="200">
        <f t="shared" ref="K101:BQ101" si="73">J102*$B$7</f>
        <v>0.31088082901554404</v>
      </c>
      <c r="L101" s="200">
        <f t="shared" si="73"/>
        <v>0.4693690947881744</v>
      </c>
      <c r="M101" s="200">
        <f t="shared" si="73"/>
        <v>0.55169095983410132</v>
      </c>
      <c r="N101" s="200">
        <f t="shared" si="73"/>
        <v>0.59595979836137869</v>
      </c>
      <c r="O101" s="200">
        <f t="shared" si="73"/>
        <v>0.62123259329604019</v>
      </c>
      <c r="P101" s="200">
        <f t="shared" si="73"/>
        <v>0.63703813482332539</v>
      </c>
      <c r="Q101" s="200">
        <f t="shared" si="73"/>
        <v>0.64814111968672572</v>
      </c>
      <c r="R101" s="200">
        <f t="shared" si="73"/>
        <v>0.65692420086622083</v>
      </c>
      <c r="S101" s="200">
        <f t="shared" si="73"/>
        <v>0.66457901244638851</v>
      </c>
      <c r="T101" s="200">
        <f t="shared" si="73"/>
        <v>0.6717016820797399</v>
      </c>
      <c r="U101" s="200">
        <f t="shared" si="73"/>
        <v>0.67859058724795029</v>
      </c>
      <c r="V101" s="200">
        <f t="shared" si="73"/>
        <v>0.68539523342233077</v>
      </c>
      <c r="W101" s="200">
        <f t="shared" si="73"/>
        <v>0.69219069317421078</v>
      </c>
      <c r="X101" s="200">
        <f t="shared" si="73"/>
        <v>0.69901482576057283</v>
      </c>
      <c r="Y101" s="200">
        <f t="shared" si="73"/>
        <v>0.70588688694761137</v>
      </c>
      <c r="Z101" s="200">
        <f t="shared" si="73"/>
        <v>0.71281683395355544</v>
      </c>
      <c r="AA101" s="200">
        <f t="shared" si="73"/>
        <v>0.71980997795142687</v>
      </c>
      <c r="AB101" s="200">
        <f t="shared" si="73"/>
        <v>0.72686931035207492</v>
      </c>
      <c r="AC101" s="200">
        <f t="shared" si="73"/>
        <v>0.73399666597765734</v>
      </c>
      <c r="AD101" s="200">
        <f t="shared" si="73"/>
        <v>0.74119330468066058</v>
      </c>
      <c r="AE101" s="200">
        <f t="shared" si="73"/>
        <v>0.74846020218600362</v>
      </c>
      <c r="AF101" s="200">
        <f t="shared" si="73"/>
        <v>0.75579819554500538</v>
      </c>
      <c r="AG101" s="200">
        <f t="shared" si="73"/>
        <v>0.76320805589560425</v>
      </c>
      <c r="AH101" s="200">
        <f t="shared" si="73"/>
        <v>0.77069052487603218</v>
      </c>
      <c r="AI101" s="200">
        <f t="shared" si="73"/>
        <v>0.77824633286554246</v>
      </c>
      <c r="AJ101" s="200">
        <f t="shared" si="73"/>
        <v>0.78587620813899894</v>
      </c>
      <c r="AK101" s="200">
        <f t="shared" si="73"/>
        <v>0.79358088147872941</v>
      </c>
      <c r="AL101" s="200">
        <f t="shared" si="73"/>
        <v>0.8013610885153517</v>
      </c>
      <c r="AM101" s="200">
        <f t="shared" si="73"/>
        <v>0.8092175709334275</v>
      </c>
      <c r="AN101" s="200">
        <f t="shared" si="73"/>
        <v>0.81715107710987478</v>
      </c>
      <c r="AO101" s="200">
        <f t="shared" si="73"/>
        <v>0.82516236246910979</v>
      </c>
      <c r="AP101" s="200">
        <f t="shared" si="73"/>
        <v>0.83325218969690562</v>
      </c>
      <c r="AQ101" s="200">
        <f t="shared" si="73"/>
        <v>0.8414213288839637</v>
      </c>
      <c r="AR101" s="200">
        <f t="shared" si="73"/>
        <v>0.84967055763470367</v>
      </c>
      <c r="AS101" s="200">
        <f t="shared" si="73"/>
        <v>0.85800066115902196</v>
      </c>
      <c r="AT101" s="200">
        <f t="shared" si="73"/>
        <v>0.86641243235590337</v>
      </c>
      <c r="AU101" s="200">
        <f t="shared" si="73"/>
        <v>0.87490667189332827</v>
      </c>
      <c r="AV101" s="200">
        <f t="shared" si="73"/>
        <v>0.8834841882867015</v>
      </c>
      <c r="AW101" s="200">
        <f t="shared" si="73"/>
        <v>0.89214579797691762</v>
      </c>
      <c r="AX101" s="200">
        <f t="shared" si="73"/>
        <v>0.90089232540862929</v>
      </c>
      <c r="AY101" s="200">
        <f t="shared" si="73"/>
        <v>0.9097246031089965</v>
      </c>
      <c r="AZ101" s="200">
        <f t="shared" si="73"/>
        <v>0.91864347176706929</v>
      </c>
      <c r="BA101" s="200">
        <f t="shared" si="73"/>
        <v>0.9276497803138759</v>
      </c>
      <c r="BB101" s="200">
        <f t="shared" si="73"/>
        <v>0.93674438600326282</v>
      </c>
      <c r="BC101" s="200">
        <f t="shared" si="73"/>
        <v>0.94592815449350864</v>
      </c>
      <c r="BD101" s="200">
        <f t="shared" si="73"/>
        <v>0.95520195992972823</v>
      </c>
      <c r="BE101" s="200">
        <f t="shared" si="73"/>
        <v>0.96456668502708287</v>
      </c>
      <c r="BF101" s="200">
        <f t="shared" si="73"/>
        <v>0.97402322115480189</v>
      </c>
      <c r="BG101" s="200">
        <f t="shared" si="73"/>
        <v>0.98357246842102664</v>
      </c>
      <c r="BH101" s="200">
        <f t="shared" si="73"/>
        <v>0.99321533575848808</v>
      </c>
      <c r="BI101" s="200">
        <f t="shared" si="73"/>
        <v>1.0029527410110226</v>
      </c>
      <c r="BJ101" s="200">
        <f t="shared" si="73"/>
        <v>1.0127856110209348</v>
      </c>
      <c r="BK101" s="200">
        <f t="shared" si="73"/>
        <v>1.0227148817172182</v>
      </c>
      <c r="BL101" s="200">
        <f t="shared" si="73"/>
        <v>1.0327414982046421</v>
      </c>
      <c r="BM101" s="200">
        <f t="shared" si="73"/>
        <v>1.0428664148537072</v>
      </c>
      <c r="BN101" s="200">
        <f t="shared" si="73"/>
        <v>1.0530905953914886</v>
      </c>
      <c r="BO101" s="200">
        <f t="shared" si="73"/>
        <v>1.0634150129933659</v>
      </c>
      <c r="BP101" s="200">
        <f t="shared" si="73"/>
        <v>1.0738406503756539</v>
      </c>
      <c r="BQ101" s="200">
        <f t="shared" si="73"/>
        <v>1.0843684998891407</v>
      </c>
    </row>
    <row r="102" spans="5:69" ht="16" customHeight="1">
      <c r="E102" s="331"/>
      <c r="F102" s="328"/>
      <c r="G102" s="324"/>
      <c r="H102" s="325"/>
      <c r="I102" s="226" t="s">
        <v>325</v>
      </c>
      <c r="J102" s="200">
        <f>J98+J100+J101</f>
        <v>3.1088082901554399</v>
      </c>
      <c r="K102" s="200">
        <f>K98+K100+K101</f>
        <v>4.6936909478817439</v>
      </c>
      <c r="L102" s="200">
        <f t="shared" ref="L102:BQ102" si="74">L98+L100+L101</f>
        <v>5.5169095983410132</v>
      </c>
      <c r="M102" s="200">
        <f t="shared" si="74"/>
        <v>5.9595979836137865</v>
      </c>
      <c r="N102" s="200">
        <f t="shared" si="74"/>
        <v>6.2123259329604013</v>
      </c>
      <c r="O102" s="200">
        <f t="shared" si="74"/>
        <v>6.370381348233253</v>
      </c>
      <c r="P102" s="200">
        <f t="shared" si="74"/>
        <v>6.4814111968672572</v>
      </c>
      <c r="Q102" s="200">
        <f t="shared" si="74"/>
        <v>6.5692420086622079</v>
      </c>
      <c r="R102" s="200">
        <f t="shared" si="74"/>
        <v>6.6457901244638844</v>
      </c>
      <c r="S102" s="200">
        <f t="shared" si="74"/>
        <v>6.7170168207973981</v>
      </c>
      <c r="T102" s="200">
        <f t="shared" si="74"/>
        <v>6.7859058724795025</v>
      </c>
      <c r="U102" s="200">
        <f t="shared" si="74"/>
        <v>6.8539523342233073</v>
      </c>
      <c r="V102" s="200">
        <f t="shared" si="74"/>
        <v>6.9219069317421074</v>
      </c>
      <c r="W102" s="200">
        <f t="shared" si="74"/>
        <v>6.9901482576057274</v>
      </c>
      <c r="X102" s="200">
        <f t="shared" si="74"/>
        <v>7.0588688694761128</v>
      </c>
      <c r="Y102" s="200">
        <f t="shared" si="74"/>
        <v>7.128168339535554</v>
      </c>
      <c r="Z102" s="200">
        <f t="shared" si="74"/>
        <v>7.1980997795142683</v>
      </c>
      <c r="AA102" s="200">
        <f t="shared" si="74"/>
        <v>7.2686931035207492</v>
      </c>
      <c r="AB102" s="200">
        <f t="shared" si="74"/>
        <v>7.3399666597765734</v>
      </c>
      <c r="AC102" s="200">
        <f t="shared" si="74"/>
        <v>7.4119330468066051</v>
      </c>
      <c r="AD102" s="200">
        <f t="shared" si="74"/>
        <v>7.4846020218600362</v>
      </c>
      <c r="AE102" s="200">
        <f t="shared" si="74"/>
        <v>7.5579819554500531</v>
      </c>
      <c r="AF102" s="200">
        <f t="shared" si="74"/>
        <v>7.6320805589560416</v>
      </c>
      <c r="AG102" s="200">
        <f t="shared" si="74"/>
        <v>7.7069052487603216</v>
      </c>
      <c r="AH102" s="200">
        <f t="shared" si="74"/>
        <v>7.7824633286554246</v>
      </c>
      <c r="AI102" s="200">
        <f t="shared" si="74"/>
        <v>7.8587620813899886</v>
      </c>
      <c r="AJ102" s="200">
        <f t="shared" si="74"/>
        <v>7.9358088147872934</v>
      </c>
      <c r="AK102" s="200">
        <f t="shared" si="74"/>
        <v>8.0136108851535166</v>
      </c>
      <c r="AL102" s="200">
        <f t="shared" si="74"/>
        <v>8.0921757093342741</v>
      </c>
      <c r="AM102" s="200">
        <f t="shared" si="74"/>
        <v>8.1715107710987471</v>
      </c>
      <c r="AN102" s="200">
        <f t="shared" si="74"/>
        <v>8.2516236246910974</v>
      </c>
      <c r="AO102" s="200">
        <f t="shared" si="74"/>
        <v>8.3325218969690553</v>
      </c>
      <c r="AP102" s="200">
        <f t="shared" si="74"/>
        <v>8.4142132888396368</v>
      </c>
      <c r="AQ102" s="200">
        <f t="shared" si="74"/>
        <v>8.4967055763470363</v>
      </c>
      <c r="AR102" s="200">
        <f t="shared" si="74"/>
        <v>8.5800066115902194</v>
      </c>
      <c r="AS102" s="200">
        <f t="shared" si="74"/>
        <v>8.6641243235590331</v>
      </c>
      <c r="AT102" s="200">
        <f t="shared" si="74"/>
        <v>8.7490667189332818</v>
      </c>
      <c r="AU102" s="200">
        <f t="shared" si="74"/>
        <v>8.8348418828670141</v>
      </c>
      <c r="AV102" s="200">
        <f t="shared" si="74"/>
        <v>8.9214579797691762</v>
      </c>
      <c r="AW102" s="200">
        <f t="shared" si="74"/>
        <v>9.0089232540862927</v>
      </c>
      <c r="AX102" s="200">
        <f t="shared" si="74"/>
        <v>9.0972460310899645</v>
      </c>
      <c r="AY102" s="200">
        <f t="shared" si="74"/>
        <v>9.1864347176706929</v>
      </c>
      <c r="AZ102" s="200">
        <f t="shared" si="74"/>
        <v>9.2764978031387582</v>
      </c>
      <c r="BA102" s="200">
        <f t="shared" si="74"/>
        <v>9.367443860032628</v>
      </c>
      <c r="BB102" s="200">
        <f t="shared" si="74"/>
        <v>9.4592815449350862</v>
      </c>
      <c r="BC102" s="200">
        <f t="shared" si="74"/>
        <v>9.5520195992972816</v>
      </c>
      <c r="BD102" s="200">
        <f t="shared" si="74"/>
        <v>9.6456668502708283</v>
      </c>
      <c r="BE102" s="200">
        <f t="shared" si="74"/>
        <v>9.7402322115480189</v>
      </c>
      <c r="BF102" s="200">
        <f t="shared" si="74"/>
        <v>9.8357246842102661</v>
      </c>
      <c r="BG102" s="200">
        <f t="shared" si="74"/>
        <v>9.9321533575848804</v>
      </c>
      <c r="BH102" s="200">
        <f t="shared" si="74"/>
        <v>10.029527410110227</v>
      </c>
      <c r="BI102" s="200">
        <f t="shared" si="74"/>
        <v>10.127856110209347</v>
      </c>
      <c r="BJ102" s="200">
        <f t="shared" si="74"/>
        <v>10.227148817172182</v>
      </c>
      <c r="BK102" s="200">
        <f t="shared" si="74"/>
        <v>10.32741498204642</v>
      </c>
      <c r="BL102" s="200">
        <f t="shared" si="74"/>
        <v>10.428664148537072</v>
      </c>
      <c r="BM102" s="200">
        <f t="shared" si="74"/>
        <v>10.530905953914885</v>
      </c>
      <c r="BN102" s="200">
        <f t="shared" si="74"/>
        <v>10.634150129933658</v>
      </c>
      <c r="BO102" s="200">
        <f t="shared" si="74"/>
        <v>10.738406503756538</v>
      </c>
      <c r="BP102" s="200">
        <f t="shared" si="74"/>
        <v>10.843684998891407</v>
      </c>
      <c r="BQ102" s="200">
        <f t="shared" si="74"/>
        <v>10.949995636135441</v>
      </c>
    </row>
    <row r="103" spans="5:69" ht="16" customHeight="1">
      <c r="E103" s="331"/>
      <c r="F103" s="328"/>
      <c r="G103" s="324"/>
      <c r="H103" s="325"/>
      <c r="I103" s="226" t="s">
        <v>295</v>
      </c>
      <c r="J103" s="200">
        <f>J99*J102</f>
        <v>15.5440414507772</v>
      </c>
      <c r="K103" s="200">
        <f>K99*K102</f>
        <v>23.46845473940872</v>
      </c>
      <c r="L103" s="200">
        <f t="shared" ref="L103:BQ103" si="75">L99*L102</f>
        <v>27.584547991705065</v>
      </c>
      <c r="M103" s="200">
        <f t="shared" si="75"/>
        <v>29.797989918068932</v>
      </c>
      <c r="N103" s="200">
        <f t="shared" si="75"/>
        <v>31.061629664802005</v>
      </c>
      <c r="O103" s="200">
        <f t="shared" si="75"/>
        <v>31.851906741166264</v>
      </c>
      <c r="P103" s="200">
        <f t="shared" si="75"/>
        <v>32.407055984336289</v>
      </c>
      <c r="Q103" s="200">
        <f t="shared" si="75"/>
        <v>32.846210043311039</v>
      </c>
      <c r="R103" s="200">
        <f t="shared" si="75"/>
        <v>33.228950622319424</v>
      </c>
      <c r="S103" s="200">
        <f t="shared" si="75"/>
        <v>33.585084103986993</v>
      </c>
      <c r="T103" s="200">
        <f t="shared" si="75"/>
        <v>33.92952936239751</v>
      </c>
      <c r="U103" s="200">
        <f t="shared" si="75"/>
        <v>34.269761671116534</v>
      </c>
      <c r="V103" s="200">
        <f t="shared" si="75"/>
        <v>34.609534658710537</v>
      </c>
      <c r="W103" s="200">
        <f t="shared" si="75"/>
        <v>34.950741288028638</v>
      </c>
      <c r="X103" s="200">
        <f t="shared" si="75"/>
        <v>35.294344347380566</v>
      </c>
      <c r="Y103" s="200">
        <f t="shared" si="75"/>
        <v>35.640841697677772</v>
      </c>
      <c r="Z103" s="200">
        <f t="shared" si="75"/>
        <v>35.990498897571342</v>
      </c>
      <c r="AA103" s="200">
        <f t="shared" si="75"/>
        <v>36.343465517603747</v>
      </c>
      <c r="AB103" s="200">
        <f t="shared" si="75"/>
        <v>36.699833298882865</v>
      </c>
      <c r="AC103" s="200">
        <f t="shared" si="75"/>
        <v>37.059665234033027</v>
      </c>
      <c r="AD103" s="200">
        <f t="shared" si="75"/>
        <v>37.423010109300179</v>
      </c>
      <c r="AE103" s="200">
        <f t="shared" si="75"/>
        <v>37.789909777250266</v>
      </c>
      <c r="AF103" s="200">
        <f t="shared" si="75"/>
        <v>38.160402794780211</v>
      </c>
      <c r="AG103" s="200">
        <f t="shared" si="75"/>
        <v>38.534526243801608</v>
      </c>
      <c r="AH103" s="200">
        <f t="shared" si="75"/>
        <v>38.912316643277123</v>
      </c>
      <c r="AI103" s="200">
        <f t="shared" si="75"/>
        <v>39.293810406949945</v>
      </c>
      <c r="AJ103" s="200">
        <f t="shared" si="75"/>
        <v>39.679044073936467</v>
      </c>
      <c r="AK103" s="200">
        <f t="shared" si="75"/>
        <v>40.068054425767585</v>
      </c>
      <c r="AL103" s="200">
        <f t="shared" si="75"/>
        <v>40.460878546671367</v>
      </c>
      <c r="AM103" s="200">
        <f t="shared" si="75"/>
        <v>40.857553855493734</v>
      </c>
      <c r="AN103" s="200">
        <f t="shared" si="75"/>
        <v>41.258118123455489</v>
      </c>
      <c r="AO103" s="200">
        <f t="shared" si="75"/>
        <v>41.662609484845277</v>
      </c>
      <c r="AP103" s="200">
        <f t="shared" si="75"/>
        <v>42.071066444198181</v>
      </c>
      <c r="AQ103" s="200">
        <f t="shared" si="75"/>
        <v>42.483527881735185</v>
      </c>
      <c r="AR103" s="200">
        <f t="shared" si="75"/>
        <v>42.900033057951099</v>
      </c>
      <c r="AS103" s="200">
        <f t="shared" si="75"/>
        <v>43.320621617795169</v>
      </c>
      <c r="AT103" s="200">
        <f t="shared" si="75"/>
        <v>43.745333594666405</v>
      </c>
      <c r="AU103" s="200">
        <f t="shared" si="75"/>
        <v>44.174209414335067</v>
      </c>
      <c r="AV103" s="200">
        <f t="shared" si="75"/>
        <v>44.607289898845877</v>
      </c>
      <c r="AW103" s="200">
        <f t="shared" si="75"/>
        <v>45.044616270431462</v>
      </c>
      <c r="AX103" s="200">
        <f t="shared" si="75"/>
        <v>45.486230155449825</v>
      </c>
      <c r="AY103" s="200">
        <f t="shared" si="75"/>
        <v>45.932173588353464</v>
      </c>
      <c r="AZ103" s="200">
        <f t="shared" si="75"/>
        <v>46.382489015693793</v>
      </c>
      <c r="BA103" s="200">
        <f t="shared" si="75"/>
        <v>46.837219300163142</v>
      </c>
      <c r="BB103" s="200">
        <f t="shared" si="75"/>
        <v>47.296407724675433</v>
      </c>
      <c r="BC103" s="200">
        <f t="shared" si="75"/>
        <v>47.760097996486408</v>
      </c>
      <c r="BD103" s="200">
        <f t="shared" si="75"/>
        <v>48.228334251354141</v>
      </c>
      <c r="BE103" s="200">
        <f t="shared" si="75"/>
        <v>48.701161057740094</v>
      </c>
      <c r="BF103" s="200">
        <f t="shared" si="75"/>
        <v>49.178623421051327</v>
      </c>
      <c r="BG103" s="200">
        <f t="shared" si="75"/>
        <v>49.660766787924402</v>
      </c>
      <c r="BH103" s="200">
        <f t="shared" si="75"/>
        <v>50.147637050551133</v>
      </c>
      <c r="BI103" s="200">
        <f t="shared" si="75"/>
        <v>50.639280551046738</v>
      </c>
      <c r="BJ103" s="200">
        <f t="shared" si="75"/>
        <v>51.135744085860907</v>
      </c>
      <c r="BK103" s="200">
        <f t="shared" si="75"/>
        <v>51.637074910232101</v>
      </c>
      <c r="BL103" s="200">
        <f t="shared" si="75"/>
        <v>52.143320742685361</v>
      </c>
      <c r="BM103" s="200">
        <f t="shared" si="75"/>
        <v>52.654529769574424</v>
      </c>
      <c r="BN103" s="200">
        <f t="shared" si="75"/>
        <v>53.170750649668292</v>
      </c>
      <c r="BO103" s="200">
        <f t="shared" si="75"/>
        <v>53.692032518782689</v>
      </c>
      <c r="BP103" s="200">
        <f t="shared" si="75"/>
        <v>54.218424994457031</v>
      </c>
      <c r="BQ103" s="200">
        <f t="shared" si="75"/>
        <v>54.749978180677203</v>
      </c>
    </row>
    <row r="104" spans="5:69" ht="16" customHeight="1">
      <c r="E104" s="331"/>
      <c r="F104" s="328"/>
      <c r="G104" s="324"/>
      <c r="H104" s="325"/>
      <c r="I104" s="226" t="s">
        <v>326</v>
      </c>
      <c r="J104" s="219">
        <f>Variables!$J$20</f>
        <v>1024</v>
      </c>
      <c r="K104" s="219">
        <f>Variables!$J$20</f>
        <v>1024</v>
      </c>
      <c r="L104" s="219">
        <f>Variables!$J$20</f>
        <v>1024</v>
      </c>
      <c r="M104" s="219">
        <f>Variables!$J$20</f>
        <v>1024</v>
      </c>
      <c r="N104" s="219">
        <f>Variables!$J$20</f>
        <v>1024</v>
      </c>
      <c r="O104" s="219">
        <f>Variables!$J$20</f>
        <v>1024</v>
      </c>
      <c r="P104" s="219">
        <f>Variables!$J$20</f>
        <v>1024</v>
      </c>
      <c r="Q104" s="219">
        <f>Variables!$J$20</f>
        <v>1024</v>
      </c>
      <c r="R104" s="219">
        <f>Variables!$J$20</f>
        <v>1024</v>
      </c>
      <c r="S104" s="219">
        <f>Variables!$J$20</f>
        <v>1024</v>
      </c>
      <c r="T104" s="219">
        <f>Variables!$J$20</f>
        <v>1024</v>
      </c>
      <c r="U104" s="219">
        <f>Variables!$J$20</f>
        <v>1024</v>
      </c>
      <c r="V104" s="219">
        <f>Variables!$J$20</f>
        <v>1024</v>
      </c>
      <c r="W104" s="219">
        <f>Variables!$J$20</f>
        <v>1024</v>
      </c>
      <c r="X104" s="219">
        <f>Variables!$J$20</f>
        <v>1024</v>
      </c>
      <c r="Y104" s="219">
        <f>Variables!$J$20</f>
        <v>1024</v>
      </c>
      <c r="Z104" s="219">
        <f>Variables!$J$20</f>
        <v>1024</v>
      </c>
      <c r="AA104" s="219">
        <f>Variables!$J$20</f>
        <v>1024</v>
      </c>
      <c r="AB104" s="219">
        <f>Variables!$J$20</f>
        <v>1024</v>
      </c>
      <c r="AC104" s="219">
        <f>Variables!$J$20</f>
        <v>1024</v>
      </c>
      <c r="AD104" s="219">
        <f>Variables!$J$20</f>
        <v>1024</v>
      </c>
      <c r="AE104" s="219">
        <f>Variables!$J$20</f>
        <v>1024</v>
      </c>
      <c r="AF104" s="219">
        <f>Variables!$J$20</f>
        <v>1024</v>
      </c>
      <c r="AG104" s="219">
        <f>Variables!$J$20</f>
        <v>1024</v>
      </c>
      <c r="AH104" s="219">
        <f>Variables!$J$20</f>
        <v>1024</v>
      </c>
      <c r="AI104" s="219">
        <f>Variables!$J$20</f>
        <v>1024</v>
      </c>
      <c r="AJ104" s="219">
        <f>Variables!$J$20</f>
        <v>1024</v>
      </c>
      <c r="AK104" s="219">
        <f>Variables!$J$20</f>
        <v>1024</v>
      </c>
      <c r="AL104" s="219">
        <f>Variables!$J$20</f>
        <v>1024</v>
      </c>
      <c r="AM104" s="219">
        <f>Variables!$J$20</f>
        <v>1024</v>
      </c>
      <c r="AN104" s="219">
        <f>Variables!$J$20</f>
        <v>1024</v>
      </c>
      <c r="AO104" s="219">
        <f>Variables!$J$20</f>
        <v>1024</v>
      </c>
      <c r="AP104" s="219">
        <f>Variables!$J$20</f>
        <v>1024</v>
      </c>
      <c r="AQ104" s="219">
        <f>Variables!$J$20</f>
        <v>1024</v>
      </c>
      <c r="AR104" s="219">
        <f>Variables!$J$20</f>
        <v>1024</v>
      </c>
      <c r="AS104" s="219">
        <f>Variables!$J$20</f>
        <v>1024</v>
      </c>
      <c r="AT104" s="219">
        <f>Variables!$J$20</f>
        <v>1024</v>
      </c>
      <c r="AU104" s="219">
        <f>Variables!$J$20</f>
        <v>1024</v>
      </c>
      <c r="AV104" s="219">
        <f>Variables!$J$20</f>
        <v>1024</v>
      </c>
      <c r="AW104" s="219">
        <f>Variables!$J$20</f>
        <v>1024</v>
      </c>
      <c r="AX104" s="219">
        <f>Variables!$J$20</f>
        <v>1024</v>
      </c>
      <c r="AY104" s="219">
        <f>Variables!$J$20</f>
        <v>1024</v>
      </c>
      <c r="AZ104" s="219">
        <f>Variables!$J$20</f>
        <v>1024</v>
      </c>
      <c r="BA104" s="219">
        <f>Variables!$J$20</f>
        <v>1024</v>
      </c>
      <c r="BB104" s="219">
        <f>Variables!$J$20</f>
        <v>1024</v>
      </c>
      <c r="BC104" s="219">
        <f>Variables!$J$20</f>
        <v>1024</v>
      </c>
      <c r="BD104" s="219">
        <f>Variables!$J$20</f>
        <v>1024</v>
      </c>
      <c r="BE104" s="219">
        <f>Variables!$J$20</f>
        <v>1024</v>
      </c>
      <c r="BF104" s="219">
        <f>Variables!$J$20</f>
        <v>1024</v>
      </c>
      <c r="BG104" s="219">
        <f>Variables!$J$20</f>
        <v>1024</v>
      </c>
      <c r="BH104" s="219">
        <f>Variables!$J$20</f>
        <v>1024</v>
      </c>
      <c r="BI104" s="219">
        <f>Variables!$J$20</f>
        <v>1024</v>
      </c>
      <c r="BJ104" s="219">
        <f>Variables!$J$20</f>
        <v>1024</v>
      </c>
      <c r="BK104" s="219">
        <f>Variables!$J$20</f>
        <v>1024</v>
      </c>
      <c r="BL104" s="219">
        <f>Variables!$J$20</f>
        <v>1024</v>
      </c>
      <c r="BM104" s="219">
        <f>Variables!$J$20</f>
        <v>1024</v>
      </c>
      <c r="BN104" s="219">
        <f>Variables!$J$20</f>
        <v>1024</v>
      </c>
      <c r="BO104" s="219">
        <f>Variables!$J$20</f>
        <v>1024</v>
      </c>
      <c r="BP104" s="219">
        <f>Variables!$J$20</f>
        <v>1024</v>
      </c>
      <c r="BQ104" s="219">
        <f>Variables!$J$20</f>
        <v>1024</v>
      </c>
    </row>
    <row r="105" spans="5:69" ht="16" customHeight="1">
      <c r="E105" s="331"/>
      <c r="F105" s="328"/>
      <c r="G105" s="324"/>
      <c r="H105" s="325"/>
      <c r="I105" s="226" t="s">
        <v>446</v>
      </c>
      <c r="J105" s="204">
        <f t="shared" ref="J105:BQ105" si="76">J104*$B$10</f>
        <v>225.28</v>
      </c>
      <c r="K105" s="204">
        <f t="shared" si="76"/>
        <v>225.28</v>
      </c>
      <c r="L105" s="204">
        <f t="shared" si="76"/>
        <v>225.28</v>
      </c>
      <c r="M105" s="204">
        <f t="shared" si="76"/>
        <v>225.28</v>
      </c>
      <c r="N105" s="204">
        <f t="shared" si="76"/>
        <v>225.28</v>
      </c>
      <c r="O105" s="204">
        <f t="shared" si="76"/>
        <v>225.28</v>
      </c>
      <c r="P105" s="204">
        <f t="shared" si="76"/>
        <v>225.28</v>
      </c>
      <c r="Q105" s="204">
        <f t="shared" si="76"/>
        <v>225.28</v>
      </c>
      <c r="R105" s="204">
        <f t="shared" si="76"/>
        <v>225.28</v>
      </c>
      <c r="S105" s="204">
        <f t="shared" si="76"/>
        <v>225.28</v>
      </c>
      <c r="T105" s="204">
        <f t="shared" si="76"/>
        <v>225.28</v>
      </c>
      <c r="U105" s="204">
        <f t="shared" si="76"/>
        <v>225.28</v>
      </c>
      <c r="V105" s="204">
        <f t="shared" si="76"/>
        <v>225.28</v>
      </c>
      <c r="W105" s="204">
        <f t="shared" si="76"/>
        <v>225.28</v>
      </c>
      <c r="X105" s="204">
        <f t="shared" si="76"/>
        <v>225.28</v>
      </c>
      <c r="Y105" s="204">
        <f t="shared" si="76"/>
        <v>225.28</v>
      </c>
      <c r="Z105" s="204">
        <f t="shared" si="76"/>
        <v>225.28</v>
      </c>
      <c r="AA105" s="204">
        <f t="shared" si="76"/>
        <v>225.28</v>
      </c>
      <c r="AB105" s="204">
        <f t="shared" si="76"/>
        <v>225.28</v>
      </c>
      <c r="AC105" s="204">
        <f t="shared" si="76"/>
        <v>225.28</v>
      </c>
      <c r="AD105" s="204">
        <f t="shared" si="76"/>
        <v>225.28</v>
      </c>
      <c r="AE105" s="204">
        <f t="shared" si="76"/>
        <v>225.28</v>
      </c>
      <c r="AF105" s="204">
        <f t="shared" si="76"/>
        <v>225.28</v>
      </c>
      <c r="AG105" s="204">
        <f t="shared" si="76"/>
        <v>225.28</v>
      </c>
      <c r="AH105" s="204">
        <f t="shared" si="76"/>
        <v>225.28</v>
      </c>
      <c r="AI105" s="204">
        <f t="shared" si="76"/>
        <v>225.28</v>
      </c>
      <c r="AJ105" s="204">
        <f t="shared" si="76"/>
        <v>225.28</v>
      </c>
      <c r="AK105" s="204">
        <f t="shared" si="76"/>
        <v>225.28</v>
      </c>
      <c r="AL105" s="204">
        <f t="shared" si="76"/>
        <v>225.28</v>
      </c>
      <c r="AM105" s="204">
        <f t="shared" si="76"/>
        <v>225.28</v>
      </c>
      <c r="AN105" s="204">
        <f t="shared" si="76"/>
        <v>225.28</v>
      </c>
      <c r="AO105" s="204">
        <f t="shared" si="76"/>
        <v>225.28</v>
      </c>
      <c r="AP105" s="204">
        <f t="shared" si="76"/>
        <v>225.28</v>
      </c>
      <c r="AQ105" s="204">
        <f t="shared" si="76"/>
        <v>225.28</v>
      </c>
      <c r="AR105" s="204">
        <f t="shared" si="76"/>
        <v>225.28</v>
      </c>
      <c r="AS105" s="204">
        <f t="shared" si="76"/>
        <v>225.28</v>
      </c>
      <c r="AT105" s="204">
        <f t="shared" si="76"/>
        <v>225.28</v>
      </c>
      <c r="AU105" s="204">
        <f t="shared" si="76"/>
        <v>225.28</v>
      </c>
      <c r="AV105" s="204">
        <f t="shared" si="76"/>
        <v>225.28</v>
      </c>
      <c r="AW105" s="204">
        <f t="shared" si="76"/>
        <v>225.28</v>
      </c>
      <c r="AX105" s="204">
        <f t="shared" si="76"/>
        <v>225.28</v>
      </c>
      <c r="AY105" s="204">
        <f t="shared" si="76"/>
        <v>225.28</v>
      </c>
      <c r="AZ105" s="204">
        <f t="shared" si="76"/>
        <v>225.28</v>
      </c>
      <c r="BA105" s="204">
        <f t="shared" si="76"/>
        <v>225.28</v>
      </c>
      <c r="BB105" s="204">
        <f t="shared" si="76"/>
        <v>225.28</v>
      </c>
      <c r="BC105" s="204">
        <f t="shared" si="76"/>
        <v>225.28</v>
      </c>
      <c r="BD105" s="204">
        <f t="shared" si="76"/>
        <v>225.28</v>
      </c>
      <c r="BE105" s="204">
        <f t="shared" si="76"/>
        <v>225.28</v>
      </c>
      <c r="BF105" s="204">
        <f t="shared" si="76"/>
        <v>225.28</v>
      </c>
      <c r="BG105" s="204">
        <f t="shared" si="76"/>
        <v>225.28</v>
      </c>
      <c r="BH105" s="204">
        <f t="shared" si="76"/>
        <v>225.28</v>
      </c>
      <c r="BI105" s="204">
        <f t="shared" si="76"/>
        <v>225.28</v>
      </c>
      <c r="BJ105" s="204">
        <f t="shared" si="76"/>
        <v>225.28</v>
      </c>
      <c r="BK105" s="204">
        <f t="shared" si="76"/>
        <v>225.28</v>
      </c>
      <c r="BL105" s="204">
        <f t="shared" si="76"/>
        <v>225.28</v>
      </c>
      <c r="BM105" s="204">
        <f t="shared" si="76"/>
        <v>225.28</v>
      </c>
      <c r="BN105" s="204">
        <f t="shared" si="76"/>
        <v>225.28</v>
      </c>
      <c r="BO105" s="204">
        <f t="shared" si="76"/>
        <v>225.28</v>
      </c>
      <c r="BP105" s="204">
        <f t="shared" si="76"/>
        <v>225.28</v>
      </c>
      <c r="BQ105" s="204">
        <f t="shared" si="76"/>
        <v>225.28</v>
      </c>
    </row>
    <row r="106" spans="5:69" ht="16" customHeight="1">
      <c r="E106" s="331"/>
      <c r="F106" s="328"/>
      <c r="G106" s="324"/>
      <c r="H106" s="325"/>
      <c r="I106" s="226" t="s">
        <v>346</v>
      </c>
      <c r="J106" s="204">
        <f>J103*J104</f>
        <v>15917.098445595853</v>
      </c>
      <c r="K106" s="204">
        <f>K103*K104</f>
        <v>24031.69765315453</v>
      </c>
      <c r="L106" s="204">
        <f t="shared" ref="L106:BQ106" si="77">L103*L104</f>
        <v>28246.577143505987</v>
      </c>
      <c r="M106" s="204">
        <f t="shared" si="77"/>
        <v>30513.141676102587</v>
      </c>
      <c r="N106" s="204">
        <f t="shared" si="77"/>
        <v>31807.108776757254</v>
      </c>
      <c r="O106" s="204">
        <f t="shared" si="77"/>
        <v>32616.352502954254</v>
      </c>
      <c r="P106" s="204">
        <f t="shared" si="77"/>
        <v>33184.82532796036</v>
      </c>
      <c r="Q106" s="204">
        <f t="shared" si="77"/>
        <v>33634.519084350504</v>
      </c>
      <c r="R106" s="204">
        <f t="shared" si="77"/>
        <v>34026.44543725509</v>
      </c>
      <c r="S106" s="204">
        <f t="shared" si="77"/>
        <v>34391.126122482681</v>
      </c>
      <c r="T106" s="204">
        <f t="shared" si="77"/>
        <v>34743.83806709505</v>
      </c>
      <c r="U106" s="204">
        <f t="shared" si="77"/>
        <v>35092.235951223331</v>
      </c>
      <c r="V106" s="204">
        <f t="shared" si="77"/>
        <v>35440.16349051959</v>
      </c>
      <c r="W106" s="204">
        <f t="shared" si="77"/>
        <v>35789.559078941325</v>
      </c>
      <c r="X106" s="204">
        <f t="shared" si="77"/>
        <v>36141.408611717699</v>
      </c>
      <c r="Y106" s="204">
        <f t="shared" si="77"/>
        <v>36496.221898422038</v>
      </c>
      <c r="Z106" s="204">
        <f t="shared" si="77"/>
        <v>36854.270871113054</v>
      </c>
      <c r="AA106" s="204">
        <f t="shared" si="77"/>
        <v>37215.708690026237</v>
      </c>
      <c r="AB106" s="204">
        <f t="shared" si="77"/>
        <v>37580.629298056054</v>
      </c>
      <c r="AC106" s="204">
        <f t="shared" si="77"/>
        <v>37949.097199649819</v>
      </c>
      <c r="AD106" s="204">
        <f t="shared" si="77"/>
        <v>38321.162351923384</v>
      </c>
      <c r="AE106" s="204">
        <f t="shared" si="77"/>
        <v>38696.867611904272</v>
      </c>
      <c r="AF106" s="204">
        <f t="shared" si="77"/>
        <v>39076.252461854936</v>
      </c>
      <c r="AG106" s="204">
        <f t="shared" si="77"/>
        <v>39459.354873652846</v>
      </c>
      <c r="AH106" s="204">
        <f t="shared" si="77"/>
        <v>39846.212242715774</v>
      </c>
      <c r="AI106" s="204">
        <f t="shared" si="77"/>
        <v>40236.861856716743</v>
      </c>
      <c r="AJ106" s="204">
        <f t="shared" si="77"/>
        <v>40631.341131710942</v>
      </c>
      <c r="AK106" s="204">
        <f t="shared" si="77"/>
        <v>41029.687731986007</v>
      </c>
      <c r="AL106" s="204">
        <f t="shared" si="77"/>
        <v>41431.93963179148</v>
      </c>
      <c r="AM106" s="204">
        <f t="shared" si="77"/>
        <v>41838.135148025583</v>
      </c>
      <c r="AN106" s="204">
        <f t="shared" si="77"/>
        <v>42248.312958418421</v>
      </c>
      <c r="AO106" s="204">
        <f t="shared" si="77"/>
        <v>42662.512112481563</v>
      </c>
      <c r="AP106" s="204">
        <f t="shared" si="77"/>
        <v>43080.772038858937</v>
      </c>
      <c r="AQ106" s="204">
        <f t="shared" si="77"/>
        <v>43503.132550896829</v>
      </c>
      <c r="AR106" s="204">
        <f t="shared" si="77"/>
        <v>43929.633851341925</v>
      </c>
      <c r="AS106" s="204">
        <f t="shared" si="77"/>
        <v>44360.316536622253</v>
      </c>
      <c r="AT106" s="204">
        <f t="shared" si="77"/>
        <v>44795.221600938399</v>
      </c>
      <c r="AU106" s="204">
        <f t="shared" si="77"/>
        <v>45234.390440279109</v>
      </c>
      <c r="AV106" s="204">
        <f t="shared" si="77"/>
        <v>45677.864856418179</v>
      </c>
      <c r="AW106" s="204">
        <f t="shared" si="77"/>
        <v>46125.687060921817</v>
      </c>
      <c r="AX106" s="204">
        <f t="shared" si="77"/>
        <v>46577.89967918062</v>
      </c>
      <c r="AY106" s="204">
        <f t="shared" si="77"/>
        <v>47034.545754473947</v>
      </c>
      <c r="AZ106" s="204">
        <f t="shared" si="77"/>
        <v>47495.668752070444</v>
      </c>
      <c r="BA106" s="204">
        <f t="shared" si="77"/>
        <v>47961.312563367057</v>
      </c>
      <c r="BB106" s="204">
        <f t="shared" si="77"/>
        <v>48431.521510067643</v>
      </c>
      <c r="BC106" s="204">
        <f t="shared" si="77"/>
        <v>48906.340348402082</v>
      </c>
      <c r="BD106" s="204">
        <f t="shared" si="77"/>
        <v>49385.814273386641</v>
      </c>
      <c r="BE106" s="204">
        <f t="shared" si="77"/>
        <v>49869.988923125857</v>
      </c>
      <c r="BF106" s="204">
        <f t="shared" si="77"/>
        <v>50358.910383156559</v>
      </c>
      <c r="BG106" s="204">
        <f t="shared" si="77"/>
        <v>50852.625190834588</v>
      </c>
      <c r="BH106" s="204">
        <f t="shared" si="77"/>
        <v>51351.18033976436</v>
      </c>
      <c r="BI106" s="204">
        <f t="shared" si="77"/>
        <v>51854.62328427186</v>
      </c>
      <c r="BJ106" s="204">
        <f t="shared" si="77"/>
        <v>52363.001943921568</v>
      </c>
      <c r="BK106" s="204">
        <f t="shared" si="77"/>
        <v>52876.364708077672</v>
      </c>
      <c r="BL106" s="204">
        <f t="shared" si="77"/>
        <v>53394.76044050981</v>
      </c>
      <c r="BM106" s="204">
        <f t="shared" si="77"/>
        <v>53918.23848404421</v>
      </c>
      <c r="BN106" s="204">
        <f t="shared" si="77"/>
        <v>54446.848665260331</v>
      </c>
      <c r="BO106" s="204">
        <f t="shared" si="77"/>
        <v>54980.641299233474</v>
      </c>
      <c r="BP106" s="204">
        <f t="shared" si="77"/>
        <v>55519.667194324</v>
      </c>
      <c r="BQ106" s="204">
        <f t="shared" si="77"/>
        <v>56063.977657013456</v>
      </c>
    </row>
    <row r="107" spans="5:69" ht="16" customHeight="1">
      <c r="E107" s="331"/>
      <c r="F107" s="328"/>
      <c r="G107" s="324"/>
      <c r="H107" s="325"/>
      <c r="I107" s="226" t="s">
        <v>447</v>
      </c>
      <c r="J107" s="228">
        <f t="shared" ref="J107:BQ107" si="78">J106*$B$10</f>
        <v>3501.7616580310878</v>
      </c>
      <c r="K107" s="228">
        <f t="shared" si="78"/>
        <v>5286.973483693997</v>
      </c>
      <c r="L107" s="228">
        <f t="shared" si="78"/>
        <v>6214.2469715713169</v>
      </c>
      <c r="M107" s="228">
        <f t="shared" si="78"/>
        <v>6712.8911687425689</v>
      </c>
      <c r="N107" s="228">
        <f t="shared" si="78"/>
        <v>6997.5639308865957</v>
      </c>
      <c r="O107" s="228">
        <f t="shared" si="78"/>
        <v>7175.5975506499362</v>
      </c>
      <c r="P107" s="228">
        <f t="shared" si="78"/>
        <v>7300.661572151279</v>
      </c>
      <c r="Q107" s="228">
        <f t="shared" si="78"/>
        <v>7399.5941985571108</v>
      </c>
      <c r="R107" s="228">
        <f t="shared" si="78"/>
        <v>7485.8179961961196</v>
      </c>
      <c r="S107" s="228">
        <f t="shared" si="78"/>
        <v>7566.0477469461903</v>
      </c>
      <c r="T107" s="228">
        <f t="shared" si="78"/>
        <v>7643.644374760911</v>
      </c>
      <c r="U107" s="228">
        <f t="shared" si="78"/>
        <v>7720.2919092691327</v>
      </c>
      <c r="V107" s="228">
        <f t="shared" si="78"/>
        <v>7796.8359679143095</v>
      </c>
      <c r="W107" s="228">
        <f t="shared" si="78"/>
        <v>7873.7029973670915</v>
      </c>
      <c r="X107" s="228">
        <f t="shared" si="78"/>
        <v>7951.109894577894</v>
      </c>
      <c r="Y107" s="228">
        <f t="shared" si="78"/>
        <v>8029.1688176528487</v>
      </c>
      <c r="Z107" s="228">
        <f t="shared" si="78"/>
        <v>8107.9395916448721</v>
      </c>
      <c r="AA107" s="228">
        <f t="shared" si="78"/>
        <v>8187.4559118057723</v>
      </c>
      <c r="AB107" s="228">
        <f t="shared" si="78"/>
        <v>8267.7384455723313</v>
      </c>
      <c r="AC107" s="228">
        <f t="shared" si="78"/>
        <v>8348.8013839229607</v>
      </c>
      <c r="AD107" s="228">
        <f t="shared" si="78"/>
        <v>8430.6557174231439</v>
      </c>
      <c r="AE107" s="228">
        <f t="shared" si="78"/>
        <v>8513.3108746189391</v>
      </c>
      <c r="AF107" s="228">
        <f t="shared" si="78"/>
        <v>8596.7755416080854</v>
      </c>
      <c r="AG107" s="228">
        <f t="shared" si="78"/>
        <v>8681.0580722036266</v>
      </c>
      <c r="AH107" s="228">
        <f t="shared" si="78"/>
        <v>8766.1666933974702</v>
      </c>
      <c r="AI107" s="228">
        <f t="shared" si="78"/>
        <v>8852.1096084776837</v>
      </c>
      <c r="AJ107" s="228">
        <f t="shared" si="78"/>
        <v>8938.8950489764065</v>
      </c>
      <c r="AK107" s="228">
        <f t="shared" si="78"/>
        <v>9026.5313010369209</v>
      </c>
      <c r="AL107" s="228">
        <f t="shared" si="78"/>
        <v>9115.026718994126</v>
      </c>
      <c r="AM107" s="228">
        <f t="shared" si="78"/>
        <v>9204.3897325656289</v>
      </c>
      <c r="AN107" s="228">
        <f t="shared" si="78"/>
        <v>9294.628850852052</v>
      </c>
      <c r="AO107" s="228">
        <f t="shared" si="78"/>
        <v>9385.7526647459435</v>
      </c>
      <c r="AP107" s="228">
        <f t="shared" si="78"/>
        <v>9477.7698485489655</v>
      </c>
      <c r="AQ107" s="228">
        <f t="shared" si="78"/>
        <v>9570.6891611973024</v>
      </c>
      <c r="AR107" s="228">
        <f t="shared" si="78"/>
        <v>9664.5194472952244</v>
      </c>
      <c r="AS107" s="228">
        <f t="shared" si="78"/>
        <v>9759.2696380568959</v>
      </c>
      <c r="AT107" s="228">
        <f t="shared" si="78"/>
        <v>9854.9487522064483</v>
      </c>
      <c r="AU107" s="228">
        <f t="shared" si="78"/>
        <v>9951.5658968614043</v>
      </c>
      <c r="AV107" s="228">
        <f t="shared" si="78"/>
        <v>10049.130268412</v>
      </c>
      <c r="AW107" s="228">
        <f t="shared" si="78"/>
        <v>10147.6511534028</v>
      </c>
      <c r="AX107" s="228">
        <f t="shared" si="78"/>
        <v>10247.137929419736</v>
      </c>
      <c r="AY107" s="228">
        <f t="shared" si="78"/>
        <v>10347.600065984268</v>
      </c>
      <c r="AZ107" s="228">
        <f t="shared" si="78"/>
        <v>10449.047125455498</v>
      </c>
      <c r="BA107" s="228">
        <f t="shared" si="78"/>
        <v>10551.488763940753</v>
      </c>
      <c r="BB107" s="228">
        <f t="shared" si="78"/>
        <v>10654.934732214882</v>
      </c>
      <c r="BC107" s="228">
        <f t="shared" si="78"/>
        <v>10759.394876648457</v>
      </c>
      <c r="BD107" s="228">
        <f t="shared" si="78"/>
        <v>10864.879140145062</v>
      </c>
      <c r="BE107" s="228">
        <f t="shared" si="78"/>
        <v>10971.397563087688</v>
      </c>
      <c r="BF107" s="228">
        <f t="shared" si="78"/>
        <v>11078.960284294442</v>
      </c>
      <c r="BG107" s="228">
        <f t="shared" si="78"/>
        <v>11187.57754198361</v>
      </c>
      <c r="BH107" s="228">
        <f t="shared" si="78"/>
        <v>11297.259674748158</v>
      </c>
      <c r="BI107" s="228">
        <f t="shared" si="78"/>
        <v>11408.01712253981</v>
      </c>
      <c r="BJ107" s="228">
        <f t="shared" si="78"/>
        <v>11519.860427662745</v>
      </c>
      <c r="BK107" s="228">
        <f t="shared" si="78"/>
        <v>11632.800235777087</v>
      </c>
      <c r="BL107" s="228">
        <f t="shared" si="78"/>
        <v>11746.847296912158</v>
      </c>
      <c r="BM107" s="228">
        <f t="shared" si="78"/>
        <v>11862.012466489727</v>
      </c>
      <c r="BN107" s="228">
        <f t="shared" si="78"/>
        <v>11978.306706357273</v>
      </c>
      <c r="BO107" s="228">
        <f t="shared" si="78"/>
        <v>12095.741085831365</v>
      </c>
      <c r="BP107" s="228">
        <f t="shared" si="78"/>
        <v>12214.326782751281</v>
      </c>
      <c r="BQ107" s="228">
        <f t="shared" si="78"/>
        <v>12334.075084542961</v>
      </c>
    </row>
    <row r="108" spans="5:69" ht="16" customHeight="1">
      <c r="E108" s="331"/>
      <c r="F108" s="328"/>
      <c r="G108" s="324"/>
      <c r="H108" s="325"/>
      <c r="I108" s="226" t="s">
        <v>448</v>
      </c>
      <c r="J108" s="228">
        <f>J9*J98</f>
        <v>10362.694300518133</v>
      </c>
      <c r="K108" s="228">
        <f>K9*K98</f>
        <v>10464.289342680078</v>
      </c>
      <c r="L108" s="228">
        <f t="shared" ref="L108:BQ108" si="79">L9*L98</f>
        <v>10566.880414667137</v>
      </c>
      <c r="M108" s="228">
        <f t="shared" si="79"/>
        <v>10670.477281477601</v>
      </c>
      <c r="N108" s="228">
        <f t="shared" si="79"/>
        <v>10775.089803845029</v>
      </c>
      <c r="O108" s="228">
        <f t="shared" si="79"/>
        <v>10880.727939176842</v>
      </c>
      <c r="P108" s="228">
        <f t="shared" si="79"/>
        <v>10987.401742502105</v>
      </c>
      <c r="Q108" s="228">
        <f t="shared" si="79"/>
        <v>11095.121367428597</v>
      </c>
      <c r="R108" s="228">
        <f t="shared" si="79"/>
        <v>11203.897067109268</v>
      </c>
      <c r="S108" s="228">
        <f t="shared" si="79"/>
        <v>11313.739195218186</v>
      </c>
      <c r="T108" s="228">
        <f t="shared" si="79"/>
        <v>11424.65820693601</v>
      </c>
      <c r="U108" s="228">
        <f t="shared" si="79"/>
        <v>11536.664659945185</v>
      </c>
      <c r="V108" s="228">
        <f t="shared" si="79"/>
        <v>11649.769215434846</v>
      </c>
      <c r="W108" s="228">
        <f t="shared" si="79"/>
        <v>11763.982639115578</v>
      </c>
      <c r="X108" s="228">
        <f t="shared" si="79"/>
        <v>11879.315802244164</v>
      </c>
      <c r="Y108" s="228">
        <f t="shared" si="79"/>
        <v>11995.779682658324</v>
      </c>
      <c r="Z108" s="228">
        <f t="shared" si="79"/>
        <v>12113.385365821638</v>
      </c>
      <c r="AA108" s="228">
        <f t="shared" si="79"/>
        <v>12232.144045878715</v>
      </c>
      <c r="AB108" s="228">
        <f t="shared" si="79"/>
        <v>12352.067026720662</v>
      </c>
      <c r="AC108" s="228">
        <f t="shared" si="79"/>
        <v>12473.165723061064</v>
      </c>
      <c r="AD108" s="228">
        <f t="shared" si="79"/>
        <v>12595.451661522444</v>
      </c>
      <c r="AE108" s="228">
        <f t="shared" si="79"/>
        <v>12718.93648173345</v>
      </c>
      <c r="AF108" s="228">
        <f t="shared" si="79"/>
        <v>12843.631937436719</v>
      </c>
      <c r="AG108" s="228">
        <f t="shared" si="79"/>
        <v>12969.549897607669</v>
      </c>
      <c r="AH108" s="228">
        <f t="shared" si="79"/>
        <v>13096.702347584212</v>
      </c>
      <c r="AI108" s="228">
        <f t="shared" si="79"/>
        <v>13225.101390207588</v>
      </c>
      <c r="AJ108" s="228">
        <f t="shared" si="79"/>
        <v>13354.759246974329</v>
      </c>
      <c r="AK108" s="228">
        <f t="shared" si="79"/>
        <v>13485.688259199567</v>
      </c>
      <c r="AL108" s="228">
        <f t="shared" si="79"/>
        <v>13617.90088919172</v>
      </c>
      <c r="AM108" s="228">
        <f t="shared" si="79"/>
        <v>13751.4097214387</v>
      </c>
      <c r="AN108" s="228">
        <f t="shared" si="79"/>
        <v>13886.227463805744</v>
      </c>
      <c r="AO108" s="228">
        <f t="shared" si="79"/>
        <v>14022.366948745017</v>
      </c>
      <c r="AP108" s="228">
        <f t="shared" si="79"/>
        <v>14159.841134517032</v>
      </c>
      <c r="AQ108" s="228">
        <f t="shared" si="79"/>
        <v>14298.663106424057</v>
      </c>
      <c r="AR108" s="228">
        <f t="shared" si="79"/>
        <v>14438.846078055671</v>
      </c>
      <c r="AS108" s="228">
        <f t="shared" si="79"/>
        <v>14580.403392546412</v>
      </c>
      <c r="AT108" s="228">
        <f t="shared" si="79"/>
        <v>14723.348523845885</v>
      </c>
      <c r="AU108" s="228">
        <f t="shared" si="79"/>
        <v>14867.695078001239</v>
      </c>
      <c r="AV108" s="228">
        <f t="shared" si="79"/>
        <v>15013.456794452231</v>
      </c>
      <c r="AW108" s="228">
        <f t="shared" si="79"/>
        <v>15160.647547339016</v>
      </c>
      <c r="AX108" s="228">
        <f t="shared" si="79"/>
        <v>15309.28134682273</v>
      </c>
      <c r="AY108" s="228">
        <f t="shared" si="79"/>
        <v>15459.372340419033</v>
      </c>
      <c r="AZ108" s="228">
        <f t="shared" si="79"/>
        <v>15610.934814344706</v>
      </c>
      <c r="BA108" s="228">
        <f t="shared" si="79"/>
        <v>15763.983194877497</v>
      </c>
      <c r="BB108" s="228">
        <f t="shared" si="79"/>
        <v>15918.532049729241</v>
      </c>
      <c r="BC108" s="228">
        <f t="shared" si="79"/>
        <v>16074.596089432465</v>
      </c>
      <c r="BD108" s="228">
        <f t="shared" si="79"/>
        <v>16232.190168740628</v>
      </c>
      <c r="BE108" s="228">
        <f t="shared" si="79"/>
        <v>16391.329288042012</v>
      </c>
      <c r="BF108" s="228">
        <f t="shared" si="79"/>
        <v>16552.02859478752</v>
      </c>
      <c r="BG108" s="228">
        <f t="shared" si="79"/>
        <v>16714.303384932493</v>
      </c>
      <c r="BH108" s="228">
        <f t="shared" si="79"/>
        <v>16878.169104392615</v>
      </c>
      <c r="BI108" s="228">
        <f t="shared" si="79"/>
        <v>17043.641350514114</v>
      </c>
      <c r="BJ108" s="228">
        <f t="shared" si="79"/>
        <v>17210.735873558366</v>
      </c>
      <c r="BK108" s="228">
        <f t="shared" si="79"/>
        <v>17379.468578201097</v>
      </c>
      <c r="BL108" s="228">
        <f t="shared" si="79"/>
        <v>17549.855525046205</v>
      </c>
      <c r="BM108" s="228">
        <f t="shared" si="79"/>
        <v>17721.912932154501</v>
      </c>
      <c r="BN108" s="228">
        <f t="shared" si="79"/>
        <v>17895.657176587389</v>
      </c>
      <c r="BO108" s="228">
        <f t="shared" si="79"/>
        <v>18071.104795965693</v>
      </c>
      <c r="BP108" s="228">
        <f t="shared" si="79"/>
        <v>18248.272490043793</v>
      </c>
      <c r="BQ108" s="228">
        <f t="shared" si="79"/>
        <v>18427.177122299123</v>
      </c>
    </row>
    <row r="109" spans="5:69" ht="16" customHeight="1">
      <c r="E109" s="331"/>
      <c r="F109" s="328"/>
      <c r="G109" s="324"/>
      <c r="H109" s="325"/>
      <c r="I109" s="229" t="s">
        <v>449</v>
      </c>
      <c r="J109" s="204">
        <f>J107-J108</f>
        <v>-6860.9326424870451</v>
      </c>
      <c r="K109" s="204">
        <f>K107-K108</f>
        <v>-5177.3158589860814</v>
      </c>
      <c r="L109" s="204">
        <f t="shared" ref="L109:BQ109" si="80">L107-L108</f>
        <v>-4352.6334430958204</v>
      </c>
      <c r="M109" s="204">
        <f t="shared" si="80"/>
        <v>-3957.5861127350317</v>
      </c>
      <c r="N109" s="204">
        <f t="shared" si="80"/>
        <v>-3777.525872958433</v>
      </c>
      <c r="O109" s="204">
        <f t="shared" si="80"/>
        <v>-3705.1303885269062</v>
      </c>
      <c r="P109" s="204">
        <f t="shared" si="80"/>
        <v>-3686.7401703508258</v>
      </c>
      <c r="Q109" s="204">
        <f t="shared" si="80"/>
        <v>-3695.5271688714865</v>
      </c>
      <c r="R109" s="204">
        <f t="shared" si="80"/>
        <v>-3718.0790709131488</v>
      </c>
      <c r="S109" s="204">
        <f t="shared" si="80"/>
        <v>-3747.6914482719958</v>
      </c>
      <c r="T109" s="204">
        <f t="shared" si="80"/>
        <v>-3781.0138321750992</v>
      </c>
      <c r="U109" s="204">
        <f t="shared" si="80"/>
        <v>-3816.3727506760524</v>
      </c>
      <c r="V109" s="204">
        <f t="shared" si="80"/>
        <v>-3852.9332475205365</v>
      </c>
      <c r="W109" s="204">
        <f t="shared" si="80"/>
        <v>-3890.2796417484869</v>
      </c>
      <c r="X109" s="204">
        <f t="shared" si="80"/>
        <v>-3928.2059076662699</v>
      </c>
      <c r="Y109" s="204">
        <f t="shared" si="80"/>
        <v>-3966.6108650054748</v>
      </c>
      <c r="Z109" s="204">
        <f t="shared" si="80"/>
        <v>-4005.4457741767656</v>
      </c>
      <c r="AA109" s="204">
        <f t="shared" si="80"/>
        <v>-4044.6881340729424</v>
      </c>
      <c r="AB109" s="204">
        <f t="shared" si="80"/>
        <v>-4084.3285811483311</v>
      </c>
      <c r="AC109" s="204">
        <f t="shared" si="80"/>
        <v>-4124.3643391381029</v>
      </c>
      <c r="AD109" s="204">
        <f t="shared" si="80"/>
        <v>-4164.7959440993</v>
      </c>
      <c r="AE109" s="204">
        <f t="shared" si="80"/>
        <v>-4205.6256071145108</v>
      </c>
      <c r="AF109" s="204">
        <f t="shared" si="80"/>
        <v>-4246.856395828634</v>
      </c>
      <c r="AG109" s="204">
        <f t="shared" si="80"/>
        <v>-4288.4918254040422</v>
      </c>
      <c r="AH109" s="204">
        <f t="shared" si="80"/>
        <v>-4330.5356541867422</v>
      </c>
      <c r="AI109" s="204">
        <f t="shared" si="80"/>
        <v>-4372.9917817299047</v>
      </c>
      <c r="AJ109" s="204">
        <f t="shared" si="80"/>
        <v>-4415.864197997922</v>
      </c>
      <c r="AK109" s="204">
        <f t="shared" si="80"/>
        <v>-4459.1569581626463</v>
      </c>
      <c r="AL109" s="204">
        <f t="shared" si="80"/>
        <v>-4502.8741701975941</v>
      </c>
      <c r="AM109" s="204">
        <f t="shared" si="80"/>
        <v>-4547.0199888730713</v>
      </c>
      <c r="AN109" s="204">
        <f t="shared" si="80"/>
        <v>-4591.5986129536923</v>
      </c>
      <c r="AO109" s="204">
        <f t="shared" si="80"/>
        <v>-4636.6142839990735</v>
      </c>
      <c r="AP109" s="204">
        <f t="shared" si="80"/>
        <v>-4682.0712859680661</v>
      </c>
      <c r="AQ109" s="204">
        <f t="shared" si="80"/>
        <v>-4727.9739452267549</v>
      </c>
      <c r="AR109" s="204">
        <f t="shared" si="80"/>
        <v>-4774.3266307604463</v>
      </c>
      <c r="AS109" s="204">
        <f t="shared" si="80"/>
        <v>-4821.1337544895159</v>
      </c>
      <c r="AT109" s="204">
        <f t="shared" si="80"/>
        <v>-4868.3997716394369</v>
      </c>
      <c r="AU109" s="204">
        <f t="shared" si="80"/>
        <v>-4916.1291811398351</v>
      </c>
      <c r="AV109" s="204">
        <f t="shared" si="80"/>
        <v>-4964.3265260402313</v>
      </c>
      <c r="AW109" s="204">
        <f t="shared" si="80"/>
        <v>-5012.9963939362169</v>
      </c>
      <c r="AX109" s="204">
        <f t="shared" si="80"/>
        <v>-5062.1434174029946</v>
      </c>
      <c r="AY109" s="204">
        <f t="shared" si="80"/>
        <v>-5111.7722744347648</v>
      </c>
      <c r="AZ109" s="204">
        <f t="shared" si="80"/>
        <v>-5161.8876888892082</v>
      </c>
      <c r="BA109" s="204">
        <f t="shared" si="80"/>
        <v>-5212.4944309367438</v>
      </c>
      <c r="BB109" s="204">
        <f t="shared" si="80"/>
        <v>-5263.597317514359</v>
      </c>
      <c r="BC109" s="204">
        <f t="shared" si="80"/>
        <v>-5315.201212784008</v>
      </c>
      <c r="BD109" s="204">
        <f t="shared" si="80"/>
        <v>-5367.3110285955663</v>
      </c>
      <c r="BE109" s="204">
        <f t="shared" si="80"/>
        <v>-5419.9317249543237</v>
      </c>
      <c r="BF109" s="204">
        <f t="shared" si="80"/>
        <v>-5473.0683104930777</v>
      </c>
      <c r="BG109" s="204">
        <f t="shared" si="80"/>
        <v>-5526.7258429488829</v>
      </c>
      <c r="BH109" s="204">
        <f t="shared" si="80"/>
        <v>-5580.9094296444564</v>
      </c>
      <c r="BI109" s="204">
        <f t="shared" si="80"/>
        <v>-5635.6242279743037</v>
      </c>
      <c r="BJ109" s="204">
        <f t="shared" si="80"/>
        <v>-5690.8754458956209</v>
      </c>
      <c r="BK109" s="204">
        <f t="shared" si="80"/>
        <v>-5746.6683424240091</v>
      </c>
      <c r="BL109" s="204">
        <f t="shared" si="80"/>
        <v>-5803.0082281340474</v>
      </c>
      <c r="BM109" s="204">
        <f t="shared" si="80"/>
        <v>-5859.9004656647739</v>
      </c>
      <c r="BN109" s="204">
        <f t="shared" si="80"/>
        <v>-5917.3504702301161</v>
      </c>
      <c r="BO109" s="204">
        <f t="shared" si="80"/>
        <v>-5975.3637101343284</v>
      </c>
      <c r="BP109" s="204">
        <f t="shared" si="80"/>
        <v>-6033.9457072925125</v>
      </c>
      <c r="BQ109" s="204">
        <f t="shared" si="80"/>
        <v>-6093.1020377561617</v>
      </c>
    </row>
    <row r="110" spans="5:69" ht="16" customHeight="1">
      <c r="E110" s="331"/>
      <c r="F110" s="328"/>
      <c r="G110" s="329" t="s">
        <v>51</v>
      </c>
      <c r="H110" s="323" t="s">
        <v>25</v>
      </c>
      <c r="I110" s="230" t="s">
        <v>318</v>
      </c>
      <c r="J110" s="216">
        <f>Variables!$J$27</f>
        <v>0.3</v>
      </c>
      <c r="K110" s="216">
        <f>Variables!$J$27</f>
        <v>0.3</v>
      </c>
      <c r="L110" s="216">
        <f>Variables!$J$27</f>
        <v>0.3</v>
      </c>
      <c r="M110" s="216">
        <f>Variables!$J$27</f>
        <v>0.3</v>
      </c>
      <c r="N110" s="216">
        <f>Variables!$J$27</f>
        <v>0.3</v>
      </c>
      <c r="O110" s="216">
        <f>Variables!$J$27</f>
        <v>0.3</v>
      </c>
      <c r="P110" s="216">
        <f>Variables!$J$27</f>
        <v>0.3</v>
      </c>
      <c r="Q110" s="216">
        <f>Variables!$J$27</f>
        <v>0.3</v>
      </c>
      <c r="R110" s="216">
        <f>Variables!$J$27</f>
        <v>0.3</v>
      </c>
      <c r="S110" s="216">
        <f>Variables!$J$27</f>
        <v>0.3</v>
      </c>
      <c r="T110" s="216">
        <f>Variables!$J$27</f>
        <v>0.3</v>
      </c>
      <c r="U110" s="216">
        <f>Variables!$J$27</f>
        <v>0.3</v>
      </c>
      <c r="V110" s="216">
        <f>Variables!$J$27</f>
        <v>0.3</v>
      </c>
      <c r="W110" s="216">
        <f>Variables!$J$27</f>
        <v>0.3</v>
      </c>
      <c r="X110" s="216">
        <f>Variables!$J$27</f>
        <v>0.3</v>
      </c>
      <c r="Y110" s="216">
        <f>Variables!$J$27</f>
        <v>0.3</v>
      </c>
      <c r="Z110" s="216">
        <f>Variables!$J$27</f>
        <v>0.3</v>
      </c>
      <c r="AA110" s="216">
        <f>Variables!$J$27</f>
        <v>0.3</v>
      </c>
      <c r="AB110" s="216">
        <f>Variables!$J$27</f>
        <v>0.3</v>
      </c>
      <c r="AC110" s="216">
        <f>Variables!$J$27</f>
        <v>0.3</v>
      </c>
      <c r="AD110" s="216">
        <f>Variables!$J$27</f>
        <v>0.3</v>
      </c>
      <c r="AE110" s="216">
        <f>Variables!$J$27</f>
        <v>0.3</v>
      </c>
      <c r="AF110" s="216">
        <f>Variables!$J$27</f>
        <v>0.3</v>
      </c>
      <c r="AG110" s="216">
        <f>Variables!$J$27</f>
        <v>0.3</v>
      </c>
      <c r="AH110" s="216">
        <f>Variables!$J$27</f>
        <v>0.3</v>
      </c>
      <c r="AI110" s="216">
        <f>Variables!$J$27</f>
        <v>0.3</v>
      </c>
      <c r="AJ110" s="216">
        <f>Variables!$J$27</f>
        <v>0.3</v>
      </c>
      <c r="AK110" s="216">
        <f>Variables!$J$27</f>
        <v>0.3</v>
      </c>
      <c r="AL110" s="216">
        <f>Variables!$J$27</f>
        <v>0.3</v>
      </c>
      <c r="AM110" s="216">
        <f>Variables!$J$27</f>
        <v>0.3</v>
      </c>
      <c r="AN110" s="216">
        <f>Variables!$J$27</f>
        <v>0.3</v>
      </c>
      <c r="AO110" s="216">
        <f>Variables!$J$27</f>
        <v>0.3</v>
      </c>
      <c r="AP110" s="216">
        <f>Variables!$J$27</f>
        <v>0.3</v>
      </c>
      <c r="AQ110" s="216">
        <f>Variables!$J$27</f>
        <v>0.3</v>
      </c>
      <c r="AR110" s="216">
        <f>Variables!$J$27</f>
        <v>0.3</v>
      </c>
      <c r="AS110" s="216">
        <f>Variables!$J$27</f>
        <v>0.3</v>
      </c>
      <c r="AT110" s="216">
        <f>Variables!$J$27</f>
        <v>0.3</v>
      </c>
      <c r="AU110" s="216">
        <f>Variables!$J$27</f>
        <v>0.3</v>
      </c>
      <c r="AV110" s="216">
        <f>Variables!$J$27</f>
        <v>0.3</v>
      </c>
      <c r="AW110" s="216">
        <f>Variables!$J$27</f>
        <v>0.3</v>
      </c>
      <c r="AX110" s="216">
        <f>Variables!$J$27</f>
        <v>0.3</v>
      </c>
      <c r="AY110" s="216">
        <f>Variables!$J$27</f>
        <v>0.3</v>
      </c>
      <c r="AZ110" s="216">
        <f>Variables!$J$27</f>
        <v>0.3</v>
      </c>
      <c r="BA110" s="216">
        <f>Variables!$J$27</f>
        <v>0.3</v>
      </c>
      <c r="BB110" s="216">
        <f>Variables!$J$27</f>
        <v>0.3</v>
      </c>
      <c r="BC110" s="216">
        <f>Variables!$J$27</f>
        <v>0.3</v>
      </c>
      <c r="BD110" s="216">
        <f>Variables!$J$27</f>
        <v>0.3</v>
      </c>
      <c r="BE110" s="216">
        <f>Variables!$J$27</f>
        <v>0.3</v>
      </c>
      <c r="BF110" s="216">
        <f>Variables!$J$27</f>
        <v>0.3</v>
      </c>
      <c r="BG110" s="216">
        <f>Variables!$J$27</f>
        <v>0.3</v>
      </c>
      <c r="BH110" s="216">
        <f>Variables!$J$27</f>
        <v>0.3</v>
      </c>
      <c r="BI110" s="216">
        <f>Variables!$J$27</f>
        <v>0.3</v>
      </c>
      <c r="BJ110" s="216">
        <f>Variables!$J$27</f>
        <v>0.3</v>
      </c>
      <c r="BK110" s="216">
        <f>Variables!$J$27</f>
        <v>0.3</v>
      </c>
      <c r="BL110" s="216">
        <f>Variables!$J$27</f>
        <v>0.3</v>
      </c>
      <c r="BM110" s="216">
        <f>Variables!$J$27</f>
        <v>0.3</v>
      </c>
      <c r="BN110" s="216">
        <f>Variables!$J$27</f>
        <v>0.3</v>
      </c>
      <c r="BO110" s="216">
        <f>Variables!$J$27</f>
        <v>0.3</v>
      </c>
      <c r="BP110" s="216">
        <f>Variables!$J$27</f>
        <v>0.3</v>
      </c>
      <c r="BQ110" s="216">
        <f>Variables!$J$27</f>
        <v>0.3</v>
      </c>
    </row>
    <row r="111" spans="5:69" ht="16" customHeight="1">
      <c r="E111" s="331"/>
      <c r="F111" s="328"/>
      <c r="G111" s="329"/>
      <c r="H111" s="323"/>
      <c r="I111" s="230" t="s">
        <v>321</v>
      </c>
      <c r="J111" s="200">
        <f>J95*J110</f>
        <v>8.8601036269430047</v>
      </c>
      <c r="K111" s="200">
        <f>K95*K110</f>
        <v>9.1259067357512951</v>
      </c>
      <c r="L111" s="200">
        <f t="shared" ref="L111:BQ111" si="81">L95*L110</f>
        <v>9.3996839378238342</v>
      </c>
      <c r="M111" s="200">
        <f t="shared" si="81"/>
        <v>9.6816744559585501</v>
      </c>
      <c r="N111" s="200">
        <f t="shared" si="81"/>
        <v>9.9721246896373064</v>
      </c>
      <c r="O111" s="200">
        <f t="shared" si="81"/>
        <v>10.271288430326425</v>
      </c>
      <c r="P111" s="200">
        <f t="shared" si="81"/>
        <v>10.579427083236217</v>
      </c>
      <c r="Q111" s="200">
        <f t="shared" si="81"/>
        <v>10.896809895733307</v>
      </c>
      <c r="R111" s="200">
        <f t="shared" si="81"/>
        <v>11.223714192605303</v>
      </c>
      <c r="S111" s="200">
        <f t="shared" si="81"/>
        <v>11.560425618383466</v>
      </c>
      <c r="T111" s="200">
        <f t="shared" si="81"/>
        <v>11.907238386934967</v>
      </c>
      <c r="U111" s="200">
        <f t="shared" si="81"/>
        <v>12.264455538543018</v>
      </c>
      <c r="V111" s="200">
        <f t="shared" si="81"/>
        <v>12.63238920469931</v>
      </c>
      <c r="W111" s="200">
        <f t="shared" si="81"/>
        <v>13.011360880840291</v>
      </c>
      <c r="X111" s="200">
        <f t="shared" si="81"/>
        <v>13.401701707265495</v>
      </c>
      <c r="Y111" s="200">
        <f t="shared" si="81"/>
        <v>13.803752758483462</v>
      </c>
      <c r="Z111" s="200">
        <f t="shared" si="81"/>
        <v>14.217865341237966</v>
      </c>
      <c r="AA111" s="200">
        <f t="shared" si="81"/>
        <v>14.644401301475106</v>
      </c>
      <c r="AB111" s="200">
        <f t="shared" si="81"/>
        <v>15.083733340519361</v>
      </c>
      <c r="AC111" s="200">
        <f t="shared" si="81"/>
        <v>15.53624534073494</v>
      </c>
      <c r="AD111" s="200">
        <f t="shared" si="81"/>
        <v>16.002332700956991</v>
      </c>
      <c r="AE111" s="200">
        <f t="shared" si="81"/>
        <v>16.4824026819857</v>
      </c>
      <c r="AF111" s="200">
        <f t="shared" si="81"/>
        <v>16.97687476244527</v>
      </c>
      <c r="AG111" s="200">
        <f t="shared" si="81"/>
        <v>17.486181005318631</v>
      </c>
      <c r="AH111" s="200">
        <f t="shared" si="81"/>
        <v>18.010766435478189</v>
      </c>
      <c r="AI111" s="200">
        <f t="shared" si="81"/>
        <v>18.551089428542536</v>
      </c>
      <c r="AJ111" s="200">
        <f t="shared" si="81"/>
        <v>19.107622111398815</v>
      </c>
      <c r="AK111" s="200">
        <f t="shared" si="81"/>
        <v>19.680850774740779</v>
      </c>
      <c r="AL111" s="200">
        <f t="shared" si="81"/>
        <v>20.271276297983</v>
      </c>
      <c r="AM111" s="200">
        <f t="shared" si="81"/>
        <v>20.87941458692249</v>
      </c>
      <c r="AN111" s="200">
        <f t="shared" si="81"/>
        <v>21.505797024530168</v>
      </c>
      <c r="AO111" s="200">
        <f t="shared" si="81"/>
        <v>22.150970935266077</v>
      </c>
      <c r="AP111" s="200">
        <f t="shared" si="81"/>
        <v>22.815500063324059</v>
      </c>
      <c r="AQ111" s="200">
        <f t="shared" si="81"/>
        <v>23.499965065223783</v>
      </c>
      <c r="AR111" s="200">
        <f t="shared" si="81"/>
        <v>24.204964017180494</v>
      </c>
      <c r="AS111" s="200">
        <f t="shared" si="81"/>
        <v>24.931112937695911</v>
      </c>
      <c r="AT111" s="200">
        <f t="shared" si="81"/>
        <v>25.679046325826793</v>
      </c>
      <c r="AU111" s="200">
        <f t="shared" si="81"/>
        <v>26.449417715601601</v>
      </c>
      <c r="AV111" s="200">
        <f t="shared" si="81"/>
        <v>27.242900247069642</v>
      </c>
      <c r="AW111" s="200">
        <f t="shared" si="81"/>
        <v>28.060187254481736</v>
      </c>
      <c r="AX111" s="200">
        <f t="shared" si="81"/>
        <v>28.901992872116185</v>
      </c>
      <c r="AY111" s="200">
        <f t="shared" si="81"/>
        <v>29.769052658279669</v>
      </c>
      <c r="AZ111" s="200">
        <f t="shared" si="81"/>
        <v>30.662124238028056</v>
      </c>
      <c r="BA111" s="200">
        <f t="shared" si="81"/>
        <v>31.581987965168899</v>
      </c>
      <c r="BB111" s="200">
        <f t="shared" si="81"/>
        <v>32.529447604123966</v>
      </c>
      <c r="BC111" s="200">
        <f t="shared" si="81"/>
        <v>33.505331032247682</v>
      </c>
      <c r="BD111" s="200">
        <f t="shared" si="81"/>
        <v>34.510490963215119</v>
      </c>
      <c r="BE111" s="200">
        <f t="shared" si="81"/>
        <v>35.545805692111578</v>
      </c>
      <c r="BF111" s="200">
        <f t="shared" si="81"/>
        <v>36.612179862874925</v>
      </c>
      <c r="BG111" s="200">
        <f t="shared" si="81"/>
        <v>37.710545258761172</v>
      </c>
      <c r="BH111" s="200">
        <f t="shared" si="81"/>
        <v>38.841861616524007</v>
      </c>
      <c r="BI111" s="200">
        <f t="shared" si="81"/>
        <v>40.007117465019725</v>
      </c>
      <c r="BJ111" s="200">
        <f t="shared" si="81"/>
        <v>41.207330988970313</v>
      </c>
      <c r="BK111" s="200">
        <f t="shared" si="81"/>
        <v>42.443550918639431</v>
      </c>
      <c r="BL111" s="200">
        <f t="shared" si="81"/>
        <v>43.71685744619861</v>
      </c>
      <c r="BM111" s="200">
        <f t="shared" si="81"/>
        <v>45.028363169584566</v>
      </c>
      <c r="BN111" s="200">
        <f t="shared" si="81"/>
        <v>46.379214064672105</v>
      </c>
      <c r="BO111" s="200">
        <f t="shared" si="81"/>
        <v>47.770590486612271</v>
      </c>
      <c r="BP111" s="200">
        <f t="shared" si="81"/>
        <v>49.203708201210638</v>
      </c>
      <c r="BQ111" s="200">
        <f t="shared" si="81"/>
        <v>50.67981944724697</v>
      </c>
    </row>
    <row r="112" spans="5:69" ht="16" customHeight="1">
      <c r="E112" s="331"/>
      <c r="F112" s="328"/>
      <c r="G112" s="329"/>
      <c r="H112" s="323"/>
      <c r="I112" s="230" t="s">
        <v>323</v>
      </c>
      <c r="J112" s="200">
        <f>J111/J274</f>
        <v>2.3316062176165802</v>
      </c>
      <c r="K112" s="200">
        <f>K111/K274</f>
        <v>2.3544651021030174</v>
      </c>
      <c r="L112" s="200">
        <f t="shared" ref="L112:BQ112" si="82">L111/L274</f>
        <v>2.3775480933001059</v>
      </c>
      <c r="M112" s="200">
        <f t="shared" si="82"/>
        <v>2.4008573883324607</v>
      </c>
      <c r="N112" s="200">
        <f t="shared" si="82"/>
        <v>2.4243952058651312</v>
      </c>
      <c r="O112" s="200">
        <f t="shared" si="82"/>
        <v>2.4481637863147894</v>
      </c>
      <c r="P112" s="200">
        <f t="shared" si="82"/>
        <v>2.4721653920629727</v>
      </c>
      <c r="Q112" s="200">
        <f t="shared" si="82"/>
        <v>2.4964023076714343</v>
      </c>
      <c r="R112" s="200">
        <f t="shared" si="82"/>
        <v>2.5208768400995849</v>
      </c>
      <c r="S112" s="200">
        <f t="shared" si="82"/>
        <v>2.5455913189240915</v>
      </c>
      <c r="T112" s="200">
        <f t="shared" si="82"/>
        <v>2.5705480965606018</v>
      </c>
      <c r="U112" s="200">
        <f t="shared" si="82"/>
        <v>2.5957495484876669</v>
      </c>
      <c r="V112" s="200">
        <f t="shared" si="82"/>
        <v>2.6211980734728404</v>
      </c>
      <c r="W112" s="200">
        <f t="shared" si="82"/>
        <v>2.6468960938010055</v>
      </c>
      <c r="X112" s="200">
        <f t="shared" si="82"/>
        <v>2.6728460555049365</v>
      </c>
      <c r="Y112" s="200">
        <f t="shared" si="82"/>
        <v>2.6990504285981221</v>
      </c>
      <c r="Z112" s="200">
        <f t="shared" si="82"/>
        <v>2.7255117073098685</v>
      </c>
      <c r="AA112" s="200">
        <f t="shared" si="82"/>
        <v>2.7522324103227103</v>
      </c>
      <c r="AB112" s="200">
        <f t="shared" si="82"/>
        <v>2.7792150810121492</v>
      </c>
      <c r="AC112" s="200">
        <f t="shared" si="82"/>
        <v>2.8064622876887388</v>
      </c>
      <c r="AD112" s="200">
        <f t="shared" si="82"/>
        <v>2.8339766238425499</v>
      </c>
      <c r="AE112" s="200">
        <f t="shared" si="82"/>
        <v>2.8617607083900261</v>
      </c>
      <c r="AF112" s="200">
        <f t="shared" si="82"/>
        <v>2.8898171859232611</v>
      </c>
      <c r="AG112" s="200">
        <f t="shared" si="82"/>
        <v>2.918148726961725</v>
      </c>
      <c r="AH112" s="200">
        <f t="shared" si="82"/>
        <v>2.9467580282064474</v>
      </c>
      <c r="AI112" s="200">
        <f t="shared" si="82"/>
        <v>2.9756478127967068</v>
      </c>
      <c r="AJ112" s="200">
        <f t="shared" si="82"/>
        <v>3.0048208305692237</v>
      </c>
      <c r="AK112" s="200">
        <f t="shared" si="82"/>
        <v>3.0342798583199024</v>
      </c>
      <c r="AL112" s="200">
        <f t="shared" si="82"/>
        <v>3.0640277000681362</v>
      </c>
      <c r="AM112" s="200">
        <f t="shared" si="82"/>
        <v>3.0940671873237062</v>
      </c>
      <c r="AN112" s="200">
        <f t="shared" si="82"/>
        <v>3.1244011793562918</v>
      </c>
      <c r="AO112" s="200">
        <f t="shared" si="82"/>
        <v>3.1550325634676288</v>
      </c>
      <c r="AP112" s="200">
        <f t="shared" si="82"/>
        <v>3.1859642552663314</v>
      </c>
      <c r="AQ112" s="200">
        <f t="shared" si="82"/>
        <v>3.217199198945413</v>
      </c>
      <c r="AR112" s="200">
        <f t="shared" si="82"/>
        <v>3.2487403675625246</v>
      </c>
      <c r="AS112" s="200">
        <f t="shared" si="82"/>
        <v>3.2805907633229423</v>
      </c>
      <c r="AT112" s="200">
        <f t="shared" si="82"/>
        <v>3.3127534178653244</v>
      </c>
      <c r="AU112" s="200">
        <f t="shared" si="82"/>
        <v>3.3452313925502795</v>
      </c>
      <c r="AV112" s="200">
        <f t="shared" si="82"/>
        <v>3.378027778751751</v>
      </c>
      <c r="AW112" s="200">
        <f t="shared" si="82"/>
        <v>3.4111456981512789</v>
      </c>
      <c r="AX112" s="200">
        <f t="shared" si="82"/>
        <v>3.4445883030351143</v>
      </c>
      <c r="AY112" s="200">
        <f t="shared" si="82"/>
        <v>3.4783587765942823</v>
      </c>
      <c r="AZ112" s="200">
        <f t="shared" si="82"/>
        <v>3.5124603332275588</v>
      </c>
      <c r="BA112" s="200">
        <f t="shared" si="82"/>
        <v>3.5468962188474369</v>
      </c>
      <c r="BB112" s="200">
        <f t="shared" si="82"/>
        <v>3.5816697111890785</v>
      </c>
      <c r="BC112" s="200">
        <f t="shared" si="82"/>
        <v>3.6167841201223041</v>
      </c>
      <c r="BD112" s="200">
        <f t="shared" si="82"/>
        <v>3.652242787966641</v>
      </c>
      <c r="BE112" s="200">
        <f t="shared" si="82"/>
        <v>3.6880490898094518</v>
      </c>
      <c r="BF112" s="200">
        <f t="shared" si="82"/>
        <v>3.7242064338271907</v>
      </c>
      <c r="BG112" s="200">
        <f t="shared" si="82"/>
        <v>3.7607182616098109</v>
      </c>
      <c r="BH112" s="200">
        <f t="shared" si="82"/>
        <v>3.797588048488338</v>
      </c>
      <c r="BI112" s="200">
        <f t="shared" si="82"/>
        <v>3.8348193038656748</v>
      </c>
      <c r="BJ112" s="200">
        <f t="shared" si="82"/>
        <v>3.8724155715506319</v>
      </c>
      <c r="BK112" s="200">
        <f t="shared" si="82"/>
        <v>3.9103804300952465</v>
      </c>
      <c r="BL112" s="200">
        <f t="shared" si="82"/>
        <v>3.9487174931353959</v>
      </c>
      <c r="BM112" s="200">
        <f t="shared" si="82"/>
        <v>3.9874304097347615</v>
      </c>
      <c r="BN112" s="200">
        <f t="shared" si="82"/>
        <v>4.0265228647321614</v>
      </c>
      <c r="BO112" s="200">
        <f t="shared" si="82"/>
        <v>4.0659985790922812</v>
      </c>
      <c r="BP112" s="200">
        <f t="shared" si="82"/>
        <v>4.1058613102598525</v>
      </c>
      <c r="BQ112" s="200">
        <f t="shared" si="82"/>
        <v>4.1461148525173028</v>
      </c>
    </row>
    <row r="113" spans="5:69" ht="16" customHeight="1">
      <c r="E113" s="331"/>
      <c r="F113" s="328"/>
      <c r="G113" s="329"/>
      <c r="H113" s="323"/>
      <c r="I113" s="230" t="s">
        <v>65</v>
      </c>
      <c r="J113" s="203">
        <f>Variables!$J$9</f>
        <v>9</v>
      </c>
      <c r="K113" s="203">
        <f>Variables!$J$9</f>
        <v>9</v>
      </c>
      <c r="L113" s="203">
        <f>Variables!$J$9</f>
        <v>9</v>
      </c>
      <c r="M113" s="203">
        <f>Variables!$J$9</f>
        <v>9</v>
      </c>
      <c r="N113" s="203">
        <f>Variables!$J$9</f>
        <v>9</v>
      </c>
      <c r="O113" s="203">
        <f>Variables!$J$9</f>
        <v>9</v>
      </c>
      <c r="P113" s="203">
        <f>Variables!$J$9</f>
        <v>9</v>
      </c>
      <c r="Q113" s="203">
        <f>Variables!$J$9</f>
        <v>9</v>
      </c>
      <c r="R113" s="203">
        <f>Variables!$J$9</f>
        <v>9</v>
      </c>
      <c r="S113" s="203">
        <f>Variables!$J$9</f>
        <v>9</v>
      </c>
      <c r="T113" s="203">
        <f>Variables!$J$9</f>
        <v>9</v>
      </c>
      <c r="U113" s="203">
        <f>Variables!$J$9</f>
        <v>9</v>
      </c>
      <c r="V113" s="203">
        <f>Variables!$J$9</f>
        <v>9</v>
      </c>
      <c r="W113" s="203">
        <f>Variables!$J$9</f>
        <v>9</v>
      </c>
      <c r="X113" s="203">
        <f>Variables!$J$9</f>
        <v>9</v>
      </c>
      <c r="Y113" s="203">
        <f>Variables!$J$9</f>
        <v>9</v>
      </c>
      <c r="Z113" s="203">
        <f>Variables!$J$9</f>
        <v>9</v>
      </c>
      <c r="AA113" s="203">
        <f>Variables!$J$9</f>
        <v>9</v>
      </c>
      <c r="AB113" s="203">
        <f>Variables!$J$9</f>
        <v>9</v>
      </c>
      <c r="AC113" s="203">
        <f>Variables!$J$9</f>
        <v>9</v>
      </c>
      <c r="AD113" s="203">
        <f>Variables!$J$9</f>
        <v>9</v>
      </c>
      <c r="AE113" s="203">
        <f>Variables!$J$9</f>
        <v>9</v>
      </c>
      <c r="AF113" s="203">
        <f>Variables!$J$9</f>
        <v>9</v>
      </c>
      <c r="AG113" s="203">
        <f>Variables!$J$9</f>
        <v>9</v>
      </c>
      <c r="AH113" s="203">
        <f>Variables!$J$9</f>
        <v>9</v>
      </c>
      <c r="AI113" s="203">
        <f>Variables!$J$9</f>
        <v>9</v>
      </c>
      <c r="AJ113" s="203">
        <f>Variables!$J$9</f>
        <v>9</v>
      </c>
      <c r="AK113" s="203">
        <f>Variables!$J$9</f>
        <v>9</v>
      </c>
      <c r="AL113" s="203">
        <f>Variables!$J$9</f>
        <v>9</v>
      </c>
      <c r="AM113" s="203">
        <f>Variables!$J$9</f>
        <v>9</v>
      </c>
      <c r="AN113" s="203">
        <f>Variables!$J$9</f>
        <v>9</v>
      </c>
      <c r="AO113" s="203">
        <f>Variables!$J$9</f>
        <v>9</v>
      </c>
      <c r="AP113" s="203">
        <f>Variables!$J$9</f>
        <v>9</v>
      </c>
      <c r="AQ113" s="203">
        <f>Variables!$J$9</f>
        <v>9</v>
      </c>
      <c r="AR113" s="203">
        <f>Variables!$J$9</f>
        <v>9</v>
      </c>
      <c r="AS113" s="203">
        <f>Variables!$J$9</f>
        <v>9</v>
      </c>
      <c r="AT113" s="203">
        <f>Variables!$J$9</f>
        <v>9</v>
      </c>
      <c r="AU113" s="203">
        <f>Variables!$J$9</f>
        <v>9</v>
      </c>
      <c r="AV113" s="203">
        <f>Variables!$J$9</f>
        <v>9</v>
      </c>
      <c r="AW113" s="203">
        <f>Variables!$J$9</f>
        <v>9</v>
      </c>
      <c r="AX113" s="203">
        <f>Variables!$J$9</f>
        <v>9</v>
      </c>
      <c r="AY113" s="203">
        <f>Variables!$J$9</f>
        <v>9</v>
      </c>
      <c r="AZ113" s="203">
        <f>Variables!$J$9</f>
        <v>9</v>
      </c>
      <c r="BA113" s="203">
        <f>Variables!$J$9</f>
        <v>9</v>
      </c>
      <c r="BB113" s="203">
        <f>Variables!$J$9</f>
        <v>9</v>
      </c>
      <c r="BC113" s="203">
        <f>Variables!$J$9</f>
        <v>9</v>
      </c>
      <c r="BD113" s="203">
        <f>Variables!$J$9</f>
        <v>9</v>
      </c>
      <c r="BE113" s="203">
        <f>Variables!$J$9</f>
        <v>9</v>
      </c>
      <c r="BF113" s="203">
        <f>Variables!$J$9</f>
        <v>9</v>
      </c>
      <c r="BG113" s="203">
        <f>Variables!$J$9</f>
        <v>9</v>
      </c>
      <c r="BH113" s="203">
        <f>Variables!$J$9</f>
        <v>9</v>
      </c>
      <c r="BI113" s="203">
        <f>Variables!$J$9</f>
        <v>9</v>
      </c>
      <c r="BJ113" s="203">
        <f>Variables!$J$9</f>
        <v>9</v>
      </c>
      <c r="BK113" s="203">
        <f>Variables!$J$9</f>
        <v>9</v>
      </c>
      <c r="BL113" s="203">
        <f>Variables!$J$9</f>
        <v>9</v>
      </c>
      <c r="BM113" s="203">
        <f>Variables!$J$9</f>
        <v>9</v>
      </c>
      <c r="BN113" s="203">
        <f>Variables!$J$9</f>
        <v>9</v>
      </c>
      <c r="BO113" s="203">
        <f>Variables!$J$9</f>
        <v>9</v>
      </c>
      <c r="BP113" s="203">
        <f>Variables!$J$9</f>
        <v>9</v>
      </c>
      <c r="BQ113" s="203">
        <f>Variables!$J$9</f>
        <v>9</v>
      </c>
    </row>
    <row r="114" spans="5:69" ht="16" customHeight="1">
      <c r="E114" s="331"/>
      <c r="F114" s="328"/>
      <c r="G114" s="329"/>
      <c r="H114" s="323"/>
      <c r="I114" s="230" t="s">
        <v>299</v>
      </c>
      <c r="J114" s="200">
        <v>0</v>
      </c>
      <c r="K114" s="200">
        <f t="shared" ref="K114:BQ114" si="83">J116*$B$6</f>
        <v>0.93264248704663211</v>
      </c>
      <c r="L114" s="200">
        <f t="shared" si="83"/>
        <v>1.4081072843645233</v>
      </c>
      <c r="M114" s="200">
        <f t="shared" si="83"/>
        <v>1.6550728795023042</v>
      </c>
      <c r="N114" s="200">
        <f t="shared" si="83"/>
        <v>1.7878793950841363</v>
      </c>
      <c r="O114" s="200">
        <f t="shared" si="83"/>
        <v>1.8636977798881209</v>
      </c>
      <c r="P114" s="200">
        <f t="shared" si="83"/>
        <v>1.9111144044699764</v>
      </c>
      <c r="Q114" s="200">
        <f t="shared" si="83"/>
        <v>1.9444233590601774</v>
      </c>
      <c r="R114" s="200">
        <f t="shared" si="83"/>
        <v>1.9707726025986625</v>
      </c>
      <c r="S114" s="200">
        <f t="shared" si="83"/>
        <v>1.9937370373391652</v>
      </c>
      <c r="T114" s="200">
        <f t="shared" si="83"/>
        <v>2.0151050462392193</v>
      </c>
      <c r="U114" s="200">
        <f t="shared" si="83"/>
        <v>2.0357717617438502</v>
      </c>
      <c r="V114" s="200">
        <f t="shared" si="83"/>
        <v>2.0561857002669917</v>
      </c>
      <c r="W114" s="200">
        <f t="shared" si="83"/>
        <v>2.0765720795226321</v>
      </c>
      <c r="X114" s="200">
        <f t="shared" si="83"/>
        <v>2.0970444772817181</v>
      </c>
      <c r="Y114" s="200">
        <f t="shared" si="83"/>
        <v>2.1176606608428332</v>
      </c>
      <c r="Z114" s="200">
        <f t="shared" si="83"/>
        <v>2.1384505018606657</v>
      </c>
      <c r="AA114" s="200">
        <f t="shared" si="83"/>
        <v>2.1594299338542804</v>
      </c>
      <c r="AB114" s="200">
        <f t="shared" si="83"/>
        <v>2.1806079310562243</v>
      </c>
      <c r="AC114" s="200">
        <f t="shared" si="83"/>
        <v>2.2019899979329716</v>
      </c>
      <c r="AD114" s="200">
        <f t="shared" si="83"/>
        <v>2.2235799140419816</v>
      </c>
      <c r="AE114" s="200">
        <f t="shared" si="83"/>
        <v>2.2453806065580109</v>
      </c>
      <c r="AF114" s="200">
        <f t="shared" si="83"/>
        <v>2.267394586635016</v>
      </c>
      <c r="AG114" s="200">
        <f t="shared" si="83"/>
        <v>2.2896241676868128</v>
      </c>
      <c r="AH114" s="200">
        <f t="shared" si="83"/>
        <v>2.3120715746280966</v>
      </c>
      <c r="AI114" s="200">
        <f t="shared" si="83"/>
        <v>2.3347389985966269</v>
      </c>
      <c r="AJ114" s="200">
        <f t="shared" si="83"/>
        <v>2.3576286244169964</v>
      </c>
      <c r="AK114" s="200">
        <f t="shared" si="83"/>
        <v>2.3807426444361877</v>
      </c>
      <c r="AL114" s="200">
        <f t="shared" si="83"/>
        <v>2.4040832655460549</v>
      </c>
      <c r="AM114" s="200">
        <f t="shared" si="83"/>
        <v>2.4276527128002821</v>
      </c>
      <c r="AN114" s="200">
        <f t="shared" si="83"/>
        <v>2.4514532313296238</v>
      </c>
      <c r="AO114" s="200">
        <f t="shared" si="83"/>
        <v>2.4754870874073287</v>
      </c>
      <c r="AP114" s="200">
        <f t="shared" si="83"/>
        <v>2.499756569090716</v>
      </c>
      <c r="AQ114" s="200">
        <f t="shared" si="83"/>
        <v>2.5242639866518908</v>
      </c>
      <c r="AR114" s="200">
        <f t="shared" si="83"/>
        <v>2.5490116729041112</v>
      </c>
      <c r="AS114" s="200">
        <f t="shared" si="83"/>
        <v>2.5740019834770655</v>
      </c>
      <c r="AT114" s="200">
        <f t="shared" si="83"/>
        <v>2.5992372970677096</v>
      </c>
      <c r="AU114" s="200">
        <f t="shared" si="83"/>
        <v>2.6247200156799848</v>
      </c>
      <c r="AV114" s="200">
        <f t="shared" si="83"/>
        <v>2.6504525648601041</v>
      </c>
      <c r="AW114" s="200">
        <f t="shared" si="83"/>
        <v>2.6764373939307529</v>
      </c>
      <c r="AX114" s="200">
        <f t="shared" si="83"/>
        <v>2.702676976225888</v>
      </c>
      <c r="AY114" s="200">
        <f t="shared" si="83"/>
        <v>2.7291738093269902</v>
      </c>
      <c r="AZ114" s="200">
        <f t="shared" si="83"/>
        <v>2.7559304153012083</v>
      </c>
      <c r="BA114" s="200">
        <f t="shared" si="83"/>
        <v>2.7829493409416277</v>
      </c>
      <c r="BB114" s="200">
        <f t="shared" si="83"/>
        <v>2.8102331580097886</v>
      </c>
      <c r="BC114" s="200">
        <f t="shared" si="83"/>
        <v>2.837784463480526</v>
      </c>
      <c r="BD114" s="200">
        <f t="shared" si="83"/>
        <v>2.8656058797891846</v>
      </c>
      <c r="BE114" s="200">
        <f t="shared" si="83"/>
        <v>2.8937000550812488</v>
      </c>
      <c r="BF114" s="200">
        <f t="shared" si="83"/>
        <v>2.9220696634644052</v>
      </c>
      <c r="BG114" s="200">
        <f t="shared" si="83"/>
        <v>2.9507174052630791</v>
      </c>
      <c r="BH114" s="200">
        <f t="shared" si="83"/>
        <v>2.9796460072754645</v>
      </c>
      <c r="BI114" s="200">
        <f t="shared" si="83"/>
        <v>3.0088582230330676</v>
      </c>
      <c r="BJ114" s="200">
        <f t="shared" si="83"/>
        <v>3.0383568330628039</v>
      </c>
      <c r="BK114" s="200">
        <f t="shared" si="83"/>
        <v>3.068144645151655</v>
      </c>
      <c r="BL114" s="200">
        <f t="shared" si="83"/>
        <v>3.0982244946139263</v>
      </c>
      <c r="BM114" s="200">
        <f t="shared" si="83"/>
        <v>3.1285992445611219</v>
      </c>
      <c r="BN114" s="200">
        <f t="shared" si="83"/>
        <v>3.1592717861744659</v>
      </c>
      <c r="BO114" s="200">
        <f t="shared" si="83"/>
        <v>3.1902450389800978</v>
      </c>
      <c r="BP114" s="200">
        <f t="shared" si="83"/>
        <v>3.2215219511269613</v>
      </c>
      <c r="BQ114" s="200">
        <f t="shared" si="83"/>
        <v>3.2531054996674218</v>
      </c>
    </row>
    <row r="115" spans="5:69" ht="16" customHeight="1">
      <c r="E115" s="331"/>
      <c r="F115" s="328"/>
      <c r="G115" s="329"/>
      <c r="H115" s="323"/>
      <c r="I115" s="230" t="s">
        <v>301</v>
      </c>
      <c r="J115" s="200">
        <v>0</v>
      </c>
      <c r="K115" s="200">
        <f t="shared" ref="K115:BQ115" si="84">J116*$B$7</f>
        <v>0.23316062176165803</v>
      </c>
      <c r="L115" s="200">
        <f t="shared" si="84"/>
        <v>0.35202682109113081</v>
      </c>
      <c r="M115" s="200">
        <f t="shared" si="84"/>
        <v>0.41376821987557605</v>
      </c>
      <c r="N115" s="200">
        <f t="shared" si="84"/>
        <v>0.44696984877103407</v>
      </c>
      <c r="O115" s="200">
        <f t="shared" si="84"/>
        <v>0.46592444497203023</v>
      </c>
      <c r="P115" s="200">
        <f t="shared" si="84"/>
        <v>0.47777860111749409</v>
      </c>
      <c r="Q115" s="200">
        <f t="shared" si="84"/>
        <v>0.48610583976504435</v>
      </c>
      <c r="R115" s="200">
        <f t="shared" si="84"/>
        <v>0.49269315064966562</v>
      </c>
      <c r="S115" s="200">
        <f t="shared" si="84"/>
        <v>0.4984342593347913</v>
      </c>
      <c r="T115" s="200">
        <f t="shared" si="84"/>
        <v>0.50377626155980482</v>
      </c>
      <c r="U115" s="200">
        <f t="shared" si="84"/>
        <v>0.50894294043596255</v>
      </c>
      <c r="V115" s="200">
        <f t="shared" si="84"/>
        <v>0.51404642506674791</v>
      </c>
      <c r="W115" s="200">
        <f t="shared" si="84"/>
        <v>0.51914301988065803</v>
      </c>
      <c r="X115" s="200">
        <f t="shared" si="84"/>
        <v>0.52426111932042951</v>
      </c>
      <c r="Y115" s="200">
        <f t="shared" si="84"/>
        <v>0.52941516521070831</v>
      </c>
      <c r="Z115" s="200">
        <f t="shared" si="84"/>
        <v>0.53461262546516641</v>
      </c>
      <c r="AA115" s="200">
        <f t="shared" si="84"/>
        <v>0.5398574834635701</v>
      </c>
      <c r="AB115" s="200">
        <f t="shared" si="84"/>
        <v>0.54515198276405608</v>
      </c>
      <c r="AC115" s="200">
        <f t="shared" si="84"/>
        <v>0.55049749948324289</v>
      </c>
      <c r="AD115" s="200">
        <f t="shared" si="84"/>
        <v>0.55589497851049541</v>
      </c>
      <c r="AE115" s="200">
        <f t="shared" si="84"/>
        <v>0.56134515163950272</v>
      </c>
      <c r="AF115" s="200">
        <f t="shared" si="84"/>
        <v>0.56684864665875401</v>
      </c>
      <c r="AG115" s="200">
        <f t="shared" si="84"/>
        <v>0.57240604192170319</v>
      </c>
      <c r="AH115" s="200">
        <f t="shared" si="84"/>
        <v>0.57801789365702416</v>
      </c>
      <c r="AI115" s="200">
        <f t="shared" si="84"/>
        <v>0.58368474964915673</v>
      </c>
      <c r="AJ115" s="200">
        <f t="shared" si="84"/>
        <v>0.5894071561042491</v>
      </c>
      <c r="AK115" s="200">
        <f t="shared" si="84"/>
        <v>0.59518566110904692</v>
      </c>
      <c r="AL115" s="200">
        <f t="shared" si="84"/>
        <v>0.60102081638651372</v>
      </c>
      <c r="AM115" s="200">
        <f t="shared" si="84"/>
        <v>0.60691317820007051</v>
      </c>
      <c r="AN115" s="200">
        <f t="shared" si="84"/>
        <v>0.61286330783240595</v>
      </c>
      <c r="AO115" s="200">
        <f t="shared" si="84"/>
        <v>0.61887177185183218</v>
      </c>
      <c r="AP115" s="200">
        <f t="shared" si="84"/>
        <v>0.62493914227267899</v>
      </c>
      <c r="AQ115" s="200">
        <f t="shared" si="84"/>
        <v>0.63106599666297269</v>
      </c>
      <c r="AR115" s="200">
        <f t="shared" si="84"/>
        <v>0.63725291822602781</v>
      </c>
      <c r="AS115" s="200">
        <f t="shared" si="84"/>
        <v>0.64350049586926639</v>
      </c>
      <c r="AT115" s="200">
        <f t="shared" si="84"/>
        <v>0.64980932426692739</v>
      </c>
      <c r="AU115" s="200">
        <f t="shared" si="84"/>
        <v>0.6561800039199962</v>
      </c>
      <c r="AV115" s="200">
        <f t="shared" si="84"/>
        <v>0.66261314121502601</v>
      </c>
      <c r="AW115" s="200">
        <f t="shared" si="84"/>
        <v>0.66910934848268822</v>
      </c>
      <c r="AX115" s="200">
        <f t="shared" si="84"/>
        <v>0.675669244056472</v>
      </c>
      <c r="AY115" s="200">
        <f t="shared" si="84"/>
        <v>0.68229345233174754</v>
      </c>
      <c r="AZ115" s="200">
        <f t="shared" si="84"/>
        <v>0.68898260382530208</v>
      </c>
      <c r="BA115" s="200">
        <f t="shared" si="84"/>
        <v>0.69573733523540693</v>
      </c>
      <c r="BB115" s="200">
        <f t="shared" si="84"/>
        <v>0.70255828950244714</v>
      </c>
      <c r="BC115" s="200">
        <f t="shared" si="84"/>
        <v>0.70944611587013151</v>
      </c>
      <c r="BD115" s="200">
        <f t="shared" si="84"/>
        <v>0.71640146994729614</v>
      </c>
      <c r="BE115" s="200">
        <f t="shared" si="84"/>
        <v>0.72342501377031221</v>
      </c>
      <c r="BF115" s="200">
        <f t="shared" si="84"/>
        <v>0.73051741586610131</v>
      </c>
      <c r="BG115" s="200">
        <f t="shared" si="84"/>
        <v>0.73767935131576978</v>
      </c>
      <c r="BH115" s="200">
        <f t="shared" si="84"/>
        <v>0.74491150181886612</v>
      </c>
      <c r="BI115" s="200">
        <f t="shared" si="84"/>
        <v>0.7522145557582669</v>
      </c>
      <c r="BJ115" s="200">
        <f t="shared" si="84"/>
        <v>0.75958920826570098</v>
      </c>
      <c r="BK115" s="200">
        <f t="shared" si="84"/>
        <v>0.76703616128791374</v>
      </c>
      <c r="BL115" s="200">
        <f t="shared" si="84"/>
        <v>0.77455612365348159</v>
      </c>
      <c r="BM115" s="200">
        <f t="shared" si="84"/>
        <v>0.78214981114028048</v>
      </c>
      <c r="BN115" s="200">
        <f t="shared" si="84"/>
        <v>0.78981794654361648</v>
      </c>
      <c r="BO115" s="200">
        <f t="shared" si="84"/>
        <v>0.79756125974502445</v>
      </c>
      <c r="BP115" s="200">
        <f t="shared" si="84"/>
        <v>0.80538048778174032</v>
      </c>
      <c r="BQ115" s="200">
        <f t="shared" si="84"/>
        <v>0.81327637491685545</v>
      </c>
    </row>
    <row r="116" spans="5:69" ht="16" customHeight="1">
      <c r="E116" s="331"/>
      <c r="F116" s="328"/>
      <c r="G116" s="329"/>
      <c r="H116" s="323"/>
      <c r="I116" s="230" t="s">
        <v>325</v>
      </c>
      <c r="J116" s="200">
        <f>J112+J114+J115</f>
        <v>2.3316062176165802</v>
      </c>
      <c r="K116" s="200">
        <f>K112+K114+K115</f>
        <v>3.5202682109113077</v>
      </c>
      <c r="L116" s="200">
        <f t="shared" ref="L116:BQ116" si="85">L112+L114+L115</f>
        <v>4.1376821987557602</v>
      </c>
      <c r="M116" s="200">
        <f t="shared" si="85"/>
        <v>4.4696984877103407</v>
      </c>
      <c r="N116" s="200">
        <f t="shared" si="85"/>
        <v>4.6592444497203021</v>
      </c>
      <c r="O116" s="200">
        <f t="shared" si="85"/>
        <v>4.7777860111749408</v>
      </c>
      <c r="P116" s="200">
        <f t="shared" si="85"/>
        <v>4.8610583976504431</v>
      </c>
      <c r="Q116" s="200">
        <f t="shared" si="85"/>
        <v>4.9269315064966559</v>
      </c>
      <c r="R116" s="200">
        <f t="shared" si="85"/>
        <v>4.9843425933479129</v>
      </c>
      <c r="S116" s="200">
        <f t="shared" si="85"/>
        <v>5.0377626155980479</v>
      </c>
      <c r="T116" s="200">
        <f t="shared" si="85"/>
        <v>5.0894294043596258</v>
      </c>
      <c r="U116" s="200">
        <f t="shared" si="85"/>
        <v>5.1404642506674794</v>
      </c>
      <c r="V116" s="200">
        <f t="shared" si="85"/>
        <v>5.1914301988065796</v>
      </c>
      <c r="W116" s="200">
        <f t="shared" si="85"/>
        <v>5.2426111932042954</v>
      </c>
      <c r="X116" s="200">
        <f t="shared" si="85"/>
        <v>5.2941516521070833</v>
      </c>
      <c r="Y116" s="200">
        <f t="shared" si="85"/>
        <v>5.3461262546516641</v>
      </c>
      <c r="Z116" s="200">
        <f t="shared" si="85"/>
        <v>5.398574834635701</v>
      </c>
      <c r="AA116" s="200">
        <f t="shared" si="85"/>
        <v>5.4515198276405608</v>
      </c>
      <c r="AB116" s="200">
        <f t="shared" si="85"/>
        <v>5.5049749948324287</v>
      </c>
      <c r="AC116" s="200">
        <f t="shared" si="85"/>
        <v>5.5589497851049536</v>
      </c>
      <c r="AD116" s="200">
        <f t="shared" si="85"/>
        <v>5.6134515163950267</v>
      </c>
      <c r="AE116" s="200">
        <f t="shared" si="85"/>
        <v>5.6684864665875399</v>
      </c>
      <c r="AF116" s="200">
        <f t="shared" si="85"/>
        <v>5.7240604192170315</v>
      </c>
      <c r="AG116" s="200">
        <f t="shared" si="85"/>
        <v>5.7801789365702412</v>
      </c>
      <c r="AH116" s="200">
        <f t="shared" si="85"/>
        <v>5.8368474964915675</v>
      </c>
      <c r="AI116" s="200">
        <f t="shared" si="85"/>
        <v>5.894071561042491</v>
      </c>
      <c r="AJ116" s="200">
        <f t="shared" si="85"/>
        <v>5.9518566110904692</v>
      </c>
      <c r="AK116" s="200">
        <f t="shared" si="85"/>
        <v>6.010208163865137</v>
      </c>
      <c r="AL116" s="200">
        <f t="shared" si="85"/>
        <v>6.0691317820007047</v>
      </c>
      <c r="AM116" s="200">
        <f t="shared" si="85"/>
        <v>6.128633078324059</v>
      </c>
      <c r="AN116" s="200">
        <f t="shared" si="85"/>
        <v>6.1887177185183209</v>
      </c>
      <c r="AO116" s="200">
        <f t="shared" si="85"/>
        <v>6.2493914227267897</v>
      </c>
      <c r="AP116" s="200">
        <f t="shared" si="85"/>
        <v>6.3106599666297267</v>
      </c>
      <c r="AQ116" s="200">
        <f t="shared" si="85"/>
        <v>6.3725291822602772</v>
      </c>
      <c r="AR116" s="200">
        <f t="shared" si="85"/>
        <v>6.4350049586926632</v>
      </c>
      <c r="AS116" s="200">
        <f t="shared" si="85"/>
        <v>6.4980932426692739</v>
      </c>
      <c r="AT116" s="200">
        <f t="shared" si="85"/>
        <v>6.5618000391999614</v>
      </c>
      <c r="AU116" s="200">
        <f t="shared" si="85"/>
        <v>6.6261314121502597</v>
      </c>
      <c r="AV116" s="200">
        <f t="shared" si="85"/>
        <v>6.6910934848268813</v>
      </c>
      <c r="AW116" s="200">
        <f t="shared" si="85"/>
        <v>6.75669244056472</v>
      </c>
      <c r="AX116" s="200">
        <f t="shared" si="85"/>
        <v>6.8229345233174747</v>
      </c>
      <c r="AY116" s="200">
        <f t="shared" si="85"/>
        <v>6.8898260382530205</v>
      </c>
      <c r="AZ116" s="200">
        <f t="shared" si="85"/>
        <v>6.9573733523540691</v>
      </c>
      <c r="BA116" s="200">
        <f t="shared" si="85"/>
        <v>7.0255828950244714</v>
      </c>
      <c r="BB116" s="200">
        <f t="shared" si="85"/>
        <v>7.0944611587013142</v>
      </c>
      <c r="BC116" s="200">
        <f t="shared" si="85"/>
        <v>7.1640146994729612</v>
      </c>
      <c r="BD116" s="200">
        <f t="shared" si="85"/>
        <v>7.2342501377031221</v>
      </c>
      <c r="BE116" s="200">
        <f t="shared" si="85"/>
        <v>7.3051741586610124</v>
      </c>
      <c r="BF116" s="200">
        <f t="shared" si="85"/>
        <v>7.3767935131576969</v>
      </c>
      <c r="BG116" s="200">
        <f t="shared" si="85"/>
        <v>7.4491150181886603</v>
      </c>
      <c r="BH116" s="200">
        <f t="shared" si="85"/>
        <v>7.5221455575826681</v>
      </c>
      <c r="BI116" s="200">
        <f t="shared" si="85"/>
        <v>7.5958920826570093</v>
      </c>
      <c r="BJ116" s="200">
        <f t="shared" si="85"/>
        <v>7.6703616128791365</v>
      </c>
      <c r="BK116" s="200">
        <f t="shared" si="85"/>
        <v>7.7455612365348152</v>
      </c>
      <c r="BL116" s="200">
        <f t="shared" si="85"/>
        <v>7.8214981114028044</v>
      </c>
      <c r="BM116" s="200">
        <f t="shared" si="85"/>
        <v>7.8981794654361641</v>
      </c>
      <c r="BN116" s="200">
        <f t="shared" si="85"/>
        <v>7.9756125974502439</v>
      </c>
      <c r="BO116" s="200">
        <f t="shared" si="85"/>
        <v>8.0538048778174023</v>
      </c>
      <c r="BP116" s="200">
        <f t="shared" si="85"/>
        <v>8.1327637491685536</v>
      </c>
      <c r="BQ116" s="200">
        <f t="shared" si="85"/>
        <v>8.2124967271015805</v>
      </c>
    </row>
    <row r="117" spans="5:69">
      <c r="E117" s="331"/>
      <c r="F117" s="328"/>
      <c r="G117" s="329"/>
      <c r="H117" s="323"/>
      <c r="I117" s="230" t="s">
        <v>295</v>
      </c>
      <c r="J117" s="200">
        <f>J113*J116</f>
        <v>20.984455958549223</v>
      </c>
      <c r="K117" s="200">
        <f>K113*K116</f>
        <v>31.682413898201769</v>
      </c>
      <c r="L117" s="200">
        <f t="shared" ref="L117:BQ117" si="86">L113*L116</f>
        <v>37.239139788801843</v>
      </c>
      <c r="M117" s="200">
        <f t="shared" si="86"/>
        <v>40.227286389393065</v>
      </c>
      <c r="N117" s="200">
        <f t="shared" si="86"/>
        <v>41.933200047482721</v>
      </c>
      <c r="O117" s="200">
        <f t="shared" si="86"/>
        <v>43.000074100574466</v>
      </c>
      <c r="P117" s="200">
        <f t="shared" si="86"/>
        <v>43.749525578853991</v>
      </c>
      <c r="Q117" s="200">
        <f t="shared" si="86"/>
        <v>44.342383558469905</v>
      </c>
      <c r="R117" s="200">
        <f t="shared" si="86"/>
        <v>44.859083340131214</v>
      </c>
      <c r="S117" s="200">
        <f t="shared" si="86"/>
        <v>45.339863540382431</v>
      </c>
      <c r="T117" s="200">
        <f t="shared" si="86"/>
        <v>45.804864639236634</v>
      </c>
      <c r="U117" s="200">
        <f t="shared" si="86"/>
        <v>46.264178256007312</v>
      </c>
      <c r="V117" s="200">
        <f t="shared" si="86"/>
        <v>46.722871789259216</v>
      </c>
      <c r="W117" s="200">
        <f t="shared" si="86"/>
        <v>47.18350073883866</v>
      </c>
      <c r="X117" s="200">
        <f t="shared" si="86"/>
        <v>47.647364868963749</v>
      </c>
      <c r="Y117" s="200">
        <f t="shared" si="86"/>
        <v>48.115136291864978</v>
      </c>
      <c r="Z117" s="200">
        <f t="shared" si="86"/>
        <v>48.587173511721311</v>
      </c>
      <c r="AA117" s="200">
        <f t="shared" si="86"/>
        <v>49.063678448765046</v>
      </c>
      <c r="AB117" s="200">
        <f t="shared" si="86"/>
        <v>49.54477495349186</v>
      </c>
      <c r="AC117" s="200">
        <f t="shared" si="86"/>
        <v>50.030548065944586</v>
      </c>
      <c r="AD117" s="200">
        <f t="shared" si="86"/>
        <v>50.521063647555238</v>
      </c>
      <c r="AE117" s="200">
        <f t="shared" si="86"/>
        <v>51.016378199287857</v>
      </c>
      <c r="AF117" s="200">
        <f t="shared" si="86"/>
        <v>51.516543772953284</v>
      </c>
      <c r="AG117" s="200">
        <f t="shared" si="86"/>
        <v>52.021610429132167</v>
      </c>
      <c r="AH117" s="200">
        <f t="shared" si="86"/>
        <v>52.531627468424105</v>
      </c>
      <c r="AI117" s="200">
        <f t="shared" si="86"/>
        <v>53.046644049382422</v>
      </c>
      <c r="AJ117" s="200">
        <f t="shared" si="86"/>
        <v>53.566709499814223</v>
      </c>
      <c r="AK117" s="200">
        <f t="shared" si="86"/>
        <v>54.091873474786233</v>
      </c>
      <c r="AL117" s="200">
        <f t="shared" si="86"/>
        <v>54.62218603800634</v>
      </c>
      <c r="AM117" s="200">
        <f t="shared" si="86"/>
        <v>55.157697704916529</v>
      </c>
      <c r="AN117" s="200">
        <f t="shared" si="86"/>
        <v>55.698459466664886</v>
      </c>
      <c r="AO117" s="200">
        <f t="shared" si="86"/>
        <v>56.244522804541106</v>
      </c>
      <c r="AP117" s="200">
        <f t="shared" si="86"/>
        <v>56.795939699667542</v>
      </c>
      <c r="AQ117" s="200">
        <f t="shared" si="86"/>
        <v>57.352762640342497</v>
      </c>
      <c r="AR117" s="200">
        <f t="shared" si="86"/>
        <v>57.915044628233971</v>
      </c>
      <c r="AS117" s="200">
        <f t="shared" si="86"/>
        <v>58.482839184023462</v>
      </c>
      <c r="AT117" s="200">
        <f t="shared" si="86"/>
        <v>59.05620035279965</v>
      </c>
      <c r="AU117" s="200">
        <f t="shared" si="86"/>
        <v>59.635182709352335</v>
      </c>
      <c r="AV117" s="200">
        <f t="shared" si="86"/>
        <v>60.21984136344193</v>
      </c>
      <c r="AW117" s="200">
        <f t="shared" si="86"/>
        <v>60.81023196508248</v>
      </c>
      <c r="AX117" s="200">
        <f t="shared" si="86"/>
        <v>61.406410709857269</v>
      </c>
      <c r="AY117" s="200">
        <f t="shared" si="86"/>
        <v>62.008434344277184</v>
      </c>
      <c r="AZ117" s="200">
        <f t="shared" si="86"/>
        <v>62.616360171186621</v>
      </c>
      <c r="BA117" s="200">
        <f t="shared" si="86"/>
        <v>63.230246055220242</v>
      </c>
      <c r="BB117" s="200">
        <f t="shared" si="86"/>
        <v>63.850150428311828</v>
      </c>
      <c r="BC117" s="200">
        <f t="shared" si="86"/>
        <v>64.476132295256647</v>
      </c>
      <c r="BD117" s="200">
        <f t="shared" si="86"/>
        <v>65.108251239328098</v>
      </c>
      <c r="BE117" s="200">
        <f t="shared" si="86"/>
        <v>65.746567427949117</v>
      </c>
      <c r="BF117" s="200">
        <f t="shared" si="86"/>
        <v>66.391141618419269</v>
      </c>
      <c r="BG117" s="200">
        <f t="shared" si="86"/>
        <v>67.042035163697946</v>
      </c>
      <c r="BH117" s="200">
        <f t="shared" si="86"/>
        <v>67.699310018244006</v>
      </c>
      <c r="BI117" s="200">
        <f t="shared" si="86"/>
        <v>68.363028743913077</v>
      </c>
      <c r="BJ117" s="200">
        <f t="shared" si="86"/>
        <v>69.033254515912233</v>
      </c>
      <c r="BK117" s="200">
        <f t="shared" si="86"/>
        <v>69.710051128813333</v>
      </c>
      <c r="BL117" s="200">
        <f t="shared" si="86"/>
        <v>70.393483002625246</v>
      </c>
      <c r="BM117" s="200">
        <f t="shared" si="86"/>
        <v>71.083615188925478</v>
      </c>
      <c r="BN117" s="200">
        <f t="shared" si="86"/>
        <v>71.780513377052188</v>
      </c>
      <c r="BO117" s="200">
        <f t="shared" si="86"/>
        <v>72.484243900356617</v>
      </c>
      <c r="BP117" s="200">
        <f t="shared" si="86"/>
        <v>73.19487374251699</v>
      </c>
      <c r="BQ117" s="200">
        <f t="shared" si="86"/>
        <v>73.912470543914225</v>
      </c>
    </row>
    <row r="118" spans="5:69">
      <c r="E118" s="331"/>
      <c r="F118" s="328"/>
      <c r="G118" s="329"/>
      <c r="H118" s="323"/>
      <c r="I118" s="230" t="s">
        <v>326</v>
      </c>
      <c r="J118" s="219">
        <f>Variables!$J$21</f>
        <v>5120</v>
      </c>
      <c r="K118" s="219">
        <f>Variables!$J$21</f>
        <v>5120</v>
      </c>
      <c r="L118" s="219">
        <f>Variables!$J$21</f>
        <v>5120</v>
      </c>
      <c r="M118" s="219">
        <f>Variables!$J$21</f>
        <v>5120</v>
      </c>
      <c r="N118" s="219">
        <f>Variables!$J$21</f>
        <v>5120</v>
      </c>
      <c r="O118" s="219">
        <f>Variables!$J$21</f>
        <v>5120</v>
      </c>
      <c r="P118" s="219">
        <f>Variables!$J$21</f>
        <v>5120</v>
      </c>
      <c r="Q118" s="219">
        <f>Variables!$J$21</f>
        <v>5120</v>
      </c>
      <c r="R118" s="219">
        <f>Variables!$J$21</f>
        <v>5120</v>
      </c>
      <c r="S118" s="219">
        <f>Variables!$J$21</f>
        <v>5120</v>
      </c>
      <c r="T118" s="219">
        <f>Variables!$J$21</f>
        <v>5120</v>
      </c>
      <c r="U118" s="219">
        <f>Variables!$J$21</f>
        <v>5120</v>
      </c>
      <c r="V118" s="219">
        <f>Variables!$J$21</f>
        <v>5120</v>
      </c>
      <c r="W118" s="219">
        <f>Variables!$J$21</f>
        <v>5120</v>
      </c>
      <c r="X118" s="219">
        <f>Variables!$J$21</f>
        <v>5120</v>
      </c>
      <c r="Y118" s="219">
        <f>Variables!$J$21</f>
        <v>5120</v>
      </c>
      <c r="Z118" s="219">
        <f>Variables!$J$21</f>
        <v>5120</v>
      </c>
      <c r="AA118" s="219">
        <f>Variables!$J$21</f>
        <v>5120</v>
      </c>
      <c r="AB118" s="219">
        <f>Variables!$J$21</f>
        <v>5120</v>
      </c>
      <c r="AC118" s="219">
        <f>Variables!$J$21</f>
        <v>5120</v>
      </c>
      <c r="AD118" s="219">
        <f>Variables!$J$21</f>
        <v>5120</v>
      </c>
      <c r="AE118" s="219">
        <f>Variables!$J$21</f>
        <v>5120</v>
      </c>
      <c r="AF118" s="219">
        <f>Variables!$J$21</f>
        <v>5120</v>
      </c>
      <c r="AG118" s="219">
        <f>Variables!$J$21</f>
        <v>5120</v>
      </c>
      <c r="AH118" s="219">
        <f>Variables!$J$21</f>
        <v>5120</v>
      </c>
      <c r="AI118" s="219">
        <f>Variables!$J$21</f>
        <v>5120</v>
      </c>
      <c r="AJ118" s="219">
        <f>Variables!$J$21</f>
        <v>5120</v>
      </c>
      <c r="AK118" s="219">
        <f>Variables!$J$21</f>
        <v>5120</v>
      </c>
      <c r="AL118" s="219">
        <f>Variables!$J$21</f>
        <v>5120</v>
      </c>
      <c r="AM118" s="219">
        <f>Variables!$J$21</f>
        <v>5120</v>
      </c>
      <c r="AN118" s="219">
        <f>Variables!$J$21</f>
        <v>5120</v>
      </c>
      <c r="AO118" s="219">
        <f>Variables!$J$21</f>
        <v>5120</v>
      </c>
      <c r="AP118" s="219">
        <f>Variables!$J$21</f>
        <v>5120</v>
      </c>
      <c r="AQ118" s="219">
        <f>Variables!$J$21</f>
        <v>5120</v>
      </c>
      <c r="AR118" s="219">
        <f>Variables!$J$21</f>
        <v>5120</v>
      </c>
      <c r="AS118" s="219">
        <f>Variables!$J$21</f>
        <v>5120</v>
      </c>
      <c r="AT118" s="219">
        <f>Variables!$J$21</f>
        <v>5120</v>
      </c>
      <c r="AU118" s="219">
        <f>Variables!$J$21</f>
        <v>5120</v>
      </c>
      <c r="AV118" s="219">
        <f>Variables!$J$21</f>
        <v>5120</v>
      </c>
      <c r="AW118" s="219">
        <f>Variables!$J$21</f>
        <v>5120</v>
      </c>
      <c r="AX118" s="219">
        <f>Variables!$J$21</f>
        <v>5120</v>
      </c>
      <c r="AY118" s="219">
        <f>Variables!$J$21</f>
        <v>5120</v>
      </c>
      <c r="AZ118" s="219">
        <f>Variables!$J$21</f>
        <v>5120</v>
      </c>
      <c r="BA118" s="219">
        <f>Variables!$J$21</f>
        <v>5120</v>
      </c>
      <c r="BB118" s="219">
        <f>Variables!$J$21</f>
        <v>5120</v>
      </c>
      <c r="BC118" s="219">
        <f>Variables!$J$21</f>
        <v>5120</v>
      </c>
      <c r="BD118" s="219">
        <f>Variables!$J$21</f>
        <v>5120</v>
      </c>
      <c r="BE118" s="219">
        <f>Variables!$J$21</f>
        <v>5120</v>
      </c>
      <c r="BF118" s="219">
        <f>Variables!$J$21</f>
        <v>5120</v>
      </c>
      <c r="BG118" s="219">
        <f>Variables!$J$21</f>
        <v>5120</v>
      </c>
      <c r="BH118" s="219">
        <f>Variables!$J$21</f>
        <v>5120</v>
      </c>
      <c r="BI118" s="219">
        <f>Variables!$J$21</f>
        <v>5120</v>
      </c>
      <c r="BJ118" s="219">
        <f>Variables!$J$21</f>
        <v>5120</v>
      </c>
      <c r="BK118" s="219">
        <f>Variables!$J$21</f>
        <v>5120</v>
      </c>
      <c r="BL118" s="219">
        <f>Variables!$J$21</f>
        <v>5120</v>
      </c>
      <c r="BM118" s="219">
        <f>Variables!$J$21</f>
        <v>5120</v>
      </c>
      <c r="BN118" s="219">
        <f>Variables!$J$21</f>
        <v>5120</v>
      </c>
      <c r="BO118" s="219">
        <f>Variables!$J$21</f>
        <v>5120</v>
      </c>
      <c r="BP118" s="219">
        <f>Variables!$J$21</f>
        <v>5120</v>
      </c>
      <c r="BQ118" s="219">
        <f>Variables!$J$21</f>
        <v>5120</v>
      </c>
    </row>
    <row r="119" spans="5:69">
      <c r="E119" s="331"/>
      <c r="F119" s="328"/>
      <c r="G119" s="329"/>
      <c r="H119" s="323"/>
      <c r="I119" s="230" t="s">
        <v>446</v>
      </c>
      <c r="J119" s="204">
        <f t="shared" ref="J119:BQ119" si="87">J118*$B$10</f>
        <v>1126.4000000000001</v>
      </c>
      <c r="K119" s="204">
        <f t="shared" si="87"/>
        <v>1126.4000000000001</v>
      </c>
      <c r="L119" s="204">
        <f t="shared" si="87"/>
        <v>1126.4000000000001</v>
      </c>
      <c r="M119" s="204">
        <f t="shared" si="87"/>
        <v>1126.4000000000001</v>
      </c>
      <c r="N119" s="204">
        <f t="shared" si="87"/>
        <v>1126.4000000000001</v>
      </c>
      <c r="O119" s="204">
        <f t="shared" si="87"/>
        <v>1126.4000000000001</v>
      </c>
      <c r="P119" s="204">
        <f t="shared" si="87"/>
        <v>1126.4000000000001</v>
      </c>
      <c r="Q119" s="204">
        <f t="shared" si="87"/>
        <v>1126.4000000000001</v>
      </c>
      <c r="R119" s="204">
        <f t="shared" si="87"/>
        <v>1126.4000000000001</v>
      </c>
      <c r="S119" s="204">
        <f t="shared" si="87"/>
        <v>1126.4000000000001</v>
      </c>
      <c r="T119" s="204">
        <f t="shared" si="87"/>
        <v>1126.4000000000001</v>
      </c>
      <c r="U119" s="204">
        <f t="shared" si="87"/>
        <v>1126.4000000000001</v>
      </c>
      <c r="V119" s="204">
        <f t="shared" si="87"/>
        <v>1126.4000000000001</v>
      </c>
      <c r="W119" s="204">
        <f t="shared" si="87"/>
        <v>1126.4000000000001</v>
      </c>
      <c r="X119" s="204">
        <f t="shared" si="87"/>
        <v>1126.4000000000001</v>
      </c>
      <c r="Y119" s="204">
        <f t="shared" si="87"/>
        <v>1126.4000000000001</v>
      </c>
      <c r="Z119" s="204">
        <f t="shared" si="87"/>
        <v>1126.4000000000001</v>
      </c>
      <c r="AA119" s="204">
        <f t="shared" si="87"/>
        <v>1126.4000000000001</v>
      </c>
      <c r="AB119" s="204">
        <f t="shared" si="87"/>
        <v>1126.4000000000001</v>
      </c>
      <c r="AC119" s="204">
        <f t="shared" si="87"/>
        <v>1126.4000000000001</v>
      </c>
      <c r="AD119" s="204">
        <f t="shared" si="87"/>
        <v>1126.4000000000001</v>
      </c>
      <c r="AE119" s="204">
        <f t="shared" si="87"/>
        <v>1126.4000000000001</v>
      </c>
      <c r="AF119" s="204">
        <f t="shared" si="87"/>
        <v>1126.4000000000001</v>
      </c>
      <c r="AG119" s="204">
        <f t="shared" si="87"/>
        <v>1126.4000000000001</v>
      </c>
      <c r="AH119" s="204">
        <f t="shared" si="87"/>
        <v>1126.4000000000001</v>
      </c>
      <c r="AI119" s="204">
        <f t="shared" si="87"/>
        <v>1126.4000000000001</v>
      </c>
      <c r="AJ119" s="204">
        <f t="shared" si="87"/>
        <v>1126.4000000000001</v>
      </c>
      <c r="AK119" s="204">
        <f t="shared" si="87"/>
        <v>1126.4000000000001</v>
      </c>
      <c r="AL119" s="204">
        <f t="shared" si="87"/>
        <v>1126.4000000000001</v>
      </c>
      <c r="AM119" s="204">
        <f t="shared" si="87"/>
        <v>1126.4000000000001</v>
      </c>
      <c r="AN119" s="204">
        <f t="shared" si="87"/>
        <v>1126.4000000000001</v>
      </c>
      <c r="AO119" s="204">
        <f t="shared" si="87"/>
        <v>1126.4000000000001</v>
      </c>
      <c r="AP119" s="204">
        <f t="shared" si="87"/>
        <v>1126.4000000000001</v>
      </c>
      <c r="AQ119" s="204">
        <f t="shared" si="87"/>
        <v>1126.4000000000001</v>
      </c>
      <c r="AR119" s="204">
        <f t="shared" si="87"/>
        <v>1126.4000000000001</v>
      </c>
      <c r="AS119" s="204">
        <f t="shared" si="87"/>
        <v>1126.4000000000001</v>
      </c>
      <c r="AT119" s="204">
        <f t="shared" si="87"/>
        <v>1126.4000000000001</v>
      </c>
      <c r="AU119" s="204">
        <f t="shared" si="87"/>
        <v>1126.4000000000001</v>
      </c>
      <c r="AV119" s="204">
        <f t="shared" si="87"/>
        <v>1126.4000000000001</v>
      </c>
      <c r="AW119" s="204">
        <f t="shared" si="87"/>
        <v>1126.4000000000001</v>
      </c>
      <c r="AX119" s="204">
        <f t="shared" si="87"/>
        <v>1126.4000000000001</v>
      </c>
      <c r="AY119" s="204">
        <f t="shared" si="87"/>
        <v>1126.4000000000001</v>
      </c>
      <c r="AZ119" s="204">
        <f t="shared" si="87"/>
        <v>1126.4000000000001</v>
      </c>
      <c r="BA119" s="204">
        <f t="shared" si="87"/>
        <v>1126.4000000000001</v>
      </c>
      <c r="BB119" s="204">
        <f t="shared" si="87"/>
        <v>1126.4000000000001</v>
      </c>
      <c r="BC119" s="204">
        <f t="shared" si="87"/>
        <v>1126.4000000000001</v>
      </c>
      <c r="BD119" s="204">
        <f t="shared" si="87"/>
        <v>1126.4000000000001</v>
      </c>
      <c r="BE119" s="204">
        <f t="shared" si="87"/>
        <v>1126.4000000000001</v>
      </c>
      <c r="BF119" s="204">
        <f t="shared" si="87"/>
        <v>1126.4000000000001</v>
      </c>
      <c r="BG119" s="204">
        <f t="shared" si="87"/>
        <v>1126.4000000000001</v>
      </c>
      <c r="BH119" s="204">
        <f t="shared" si="87"/>
        <v>1126.4000000000001</v>
      </c>
      <c r="BI119" s="204">
        <f t="shared" si="87"/>
        <v>1126.4000000000001</v>
      </c>
      <c r="BJ119" s="204">
        <f t="shared" si="87"/>
        <v>1126.4000000000001</v>
      </c>
      <c r="BK119" s="204">
        <f t="shared" si="87"/>
        <v>1126.4000000000001</v>
      </c>
      <c r="BL119" s="204">
        <f t="shared" si="87"/>
        <v>1126.4000000000001</v>
      </c>
      <c r="BM119" s="204">
        <f t="shared" si="87"/>
        <v>1126.4000000000001</v>
      </c>
      <c r="BN119" s="204">
        <f t="shared" si="87"/>
        <v>1126.4000000000001</v>
      </c>
      <c r="BO119" s="204">
        <f t="shared" si="87"/>
        <v>1126.4000000000001</v>
      </c>
      <c r="BP119" s="204">
        <f t="shared" si="87"/>
        <v>1126.4000000000001</v>
      </c>
      <c r="BQ119" s="204">
        <f t="shared" si="87"/>
        <v>1126.4000000000001</v>
      </c>
    </row>
    <row r="120" spans="5:69">
      <c r="E120" s="331"/>
      <c r="F120" s="328"/>
      <c r="G120" s="329"/>
      <c r="H120" s="323"/>
      <c r="I120" s="230" t="s">
        <v>346</v>
      </c>
      <c r="J120" s="204">
        <f>J117*J118</f>
        <v>107440.41450777202</v>
      </c>
      <c r="K120" s="204">
        <f t="shared" ref="K120:BQ120" si="88">K117*K118</f>
        <v>162213.95915879306</v>
      </c>
      <c r="L120" s="204">
        <f t="shared" si="88"/>
        <v>190664.39571866544</v>
      </c>
      <c r="M120" s="204">
        <f t="shared" si="88"/>
        <v>205963.7063136925</v>
      </c>
      <c r="N120" s="204">
        <f t="shared" si="88"/>
        <v>214697.98424311154</v>
      </c>
      <c r="O120" s="204">
        <f t="shared" si="88"/>
        <v>220160.37939494126</v>
      </c>
      <c r="P120" s="204">
        <f t="shared" si="88"/>
        <v>223997.57096373243</v>
      </c>
      <c r="Q120" s="204">
        <f t="shared" si="88"/>
        <v>227033.00381936593</v>
      </c>
      <c r="R120" s="204">
        <f t="shared" si="88"/>
        <v>229678.50670147181</v>
      </c>
      <c r="S120" s="204">
        <f t="shared" si="88"/>
        <v>232140.10132675804</v>
      </c>
      <c r="T120" s="204">
        <f t="shared" si="88"/>
        <v>234520.90695289156</v>
      </c>
      <c r="U120" s="204">
        <f t="shared" si="88"/>
        <v>236872.59267075744</v>
      </c>
      <c r="V120" s="204">
        <f t="shared" si="88"/>
        <v>239221.10356100718</v>
      </c>
      <c r="W120" s="204">
        <f t="shared" si="88"/>
        <v>241579.52378285394</v>
      </c>
      <c r="X120" s="204">
        <f t="shared" si="88"/>
        <v>243954.50812909438</v>
      </c>
      <c r="Y120" s="204">
        <f t="shared" si="88"/>
        <v>246349.4978143487</v>
      </c>
      <c r="Z120" s="204">
        <f t="shared" si="88"/>
        <v>248766.32838001312</v>
      </c>
      <c r="AA120" s="204">
        <f t="shared" si="88"/>
        <v>251206.03365767704</v>
      </c>
      <c r="AB120" s="204">
        <f t="shared" si="88"/>
        <v>253669.24776187833</v>
      </c>
      <c r="AC120" s="204">
        <f t="shared" si="88"/>
        <v>256156.40609763627</v>
      </c>
      <c r="AD120" s="204">
        <f t="shared" si="88"/>
        <v>258667.84587548283</v>
      </c>
      <c r="AE120" s="204">
        <f t="shared" si="88"/>
        <v>261203.85638035383</v>
      </c>
      <c r="AF120" s="204">
        <f t="shared" si="88"/>
        <v>263764.70411752083</v>
      </c>
      <c r="AG120" s="204">
        <f t="shared" si="88"/>
        <v>266350.64539715671</v>
      </c>
      <c r="AH120" s="204">
        <f t="shared" si="88"/>
        <v>268961.93263833143</v>
      </c>
      <c r="AI120" s="204">
        <f t="shared" si="88"/>
        <v>271598.81753283797</v>
      </c>
      <c r="AJ120" s="204">
        <f t="shared" si="88"/>
        <v>274261.55263904884</v>
      </c>
      <c r="AK120" s="204">
        <f t="shared" si="88"/>
        <v>276950.39219090552</v>
      </c>
      <c r="AL120" s="204">
        <f t="shared" si="88"/>
        <v>279665.59251459246</v>
      </c>
      <c r="AM120" s="204">
        <f t="shared" si="88"/>
        <v>282407.41224917263</v>
      </c>
      <c r="AN120" s="204">
        <f t="shared" si="88"/>
        <v>285176.1124693242</v>
      </c>
      <c r="AO120" s="204">
        <f t="shared" si="88"/>
        <v>287971.95675925049</v>
      </c>
      <c r="AP120" s="204">
        <f t="shared" si="88"/>
        <v>290795.21126229782</v>
      </c>
      <c r="AQ120" s="204">
        <f t="shared" si="88"/>
        <v>293646.14471855358</v>
      </c>
      <c r="AR120" s="204">
        <f t="shared" si="88"/>
        <v>296525.02849655796</v>
      </c>
      <c r="AS120" s="204">
        <f t="shared" si="88"/>
        <v>299432.13662220014</v>
      </c>
      <c r="AT120" s="204">
        <f t="shared" si="88"/>
        <v>302367.74580633419</v>
      </c>
      <c r="AU120" s="204">
        <f t="shared" si="88"/>
        <v>305332.13547188393</v>
      </c>
      <c r="AV120" s="204">
        <f t="shared" si="88"/>
        <v>308325.58778082265</v>
      </c>
      <c r="AW120" s="204">
        <f t="shared" si="88"/>
        <v>311348.38766122231</v>
      </c>
      <c r="AX120" s="204">
        <f t="shared" si="88"/>
        <v>314400.8228344692</v>
      </c>
      <c r="AY120" s="204">
        <f t="shared" si="88"/>
        <v>317483.18384269916</v>
      </c>
      <c r="AZ120" s="204">
        <f t="shared" si="88"/>
        <v>320595.76407647552</v>
      </c>
      <c r="BA120" s="204">
        <f t="shared" si="88"/>
        <v>323738.85980272765</v>
      </c>
      <c r="BB120" s="204">
        <f t="shared" si="88"/>
        <v>326912.77019295655</v>
      </c>
      <c r="BC120" s="204">
        <f t="shared" si="88"/>
        <v>330117.79735171405</v>
      </c>
      <c r="BD120" s="204">
        <f t="shared" si="88"/>
        <v>333354.24634535983</v>
      </c>
      <c r="BE120" s="204">
        <f t="shared" si="88"/>
        <v>336622.42523109948</v>
      </c>
      <c r="BF120" s="204">
        <f t="shared" si="88"/>
        <v>339922.64508630667</v>
      </c>
      <c r="BG120" s="204">
        <f t="shared" si="88"/>
        <v>343255.2200381335</v>
      </c>
      <c r="BH120" s="204">
        <f t="shared" si="88"/>
        <v>346620.46729340928</v>
      </c>
      <c r="BI120" s="204">
        <f t="shared" si="88"/>
        <v>350018.70716883498</v>
      </c>
      <c r="BJ120" s="204">
        <f t="shared" si="88"/>
        <v>353450.26312147063</v>
      </c>
      <c r="BK120" s="204">
        <f t="shared" si="88"/>
        <v>356915.46177952428</v>
      </c>
      <c r="BL120" s="204">
        <f t="shared" si="88"/>
        <v>360414.63297344127</v>
      </c>
      <c r="BM120" s="204">
        <f t="shared" si="88"/>
        <v>363948.10976729845</v>
      </c>
      <c r="BN120" s="204">
        <f t="shared" si="88"/>
        <v>367516.22849050723</v>
      </c>
      <c r="BO120" s="204">
        <f t="shared" si="88"/>
        <v>371119.32876982586</v>
      </c>
      <c r="BP120" s="204">
        <f t="shared" si="88"/>
        <v>374757.75356168696</v>
      </c>
      <c r="BQ120" s="204">
        <f t="shared" si="88"/>
        <v>378431.8491848408</v>
      </c>
    </row>
    <row r="121" spans="5:69">
      <c r="E121" s="331"/>
      <c r="F121" s="328"/>
      <c r="G121" s="329"/>
      <c r="H121" s="323"/>
      <c r="I121" s="230" t="s">
        <v>447</v>
      </c>
      <c r="J121" s="228">
        <f t="shared" ref="J121:BQ121" si="89">J120*$B$10</f>
        <v>23636.891191709845</v>
      </c>
      <c r="K121" s="228">
        <f t="shared" si="89"/>
        <v>35687.071014934474</v>
      </c>
      <c r="L121" s="228">
        <f t="shared" si="89"/>
        <v>41946.167058106395</v>
      </c>
      <c r="M121" s="228">
        <f t="shared" si="89"/>
        <v>45312.015389012347</v>
      </c>
      <c r="N121" s="228">
        <f t="shared" si="89"/>
        <v>47233.556533484538</v>
      </c>
      <c r="O121" s="228">
        <f t="shared" si="89"/>
        <v>48435.283466887078</v>
      </c>
      <c r="P121" s="228">
        <f t="shared" si="89"/>
        <v>49279.465612021137</v>
      </c>
      <c r="Q121" s="228">
        <f t="shared" si="89"/>
        <v>49947.260840260504</v>
      </c>
      <c r="R121" s="228">
        <f t="shared" si="89"/>
        <v>50529.271474323796</v>
      </c>
      <c r="S121" s="228">
        <f t="shared" si="89"/>
        <v>51070.822291886769</v>
      </c>
      <c r="T121" s="228">
        <f t="shared" si="89"/>
        <v>51594.599529636143</v>
      </c>
      <c r="U121" s="228">
        <f t="shared" si="89"/>
        <v>52111.970387566638</v>
      </c>
      <c r="V121" s="228">
        <f t="shared" si="89"/>
        <v>52628.642783421579</v>
      </c>
      <c r="W121" s="228">
        <f t="shared" si="89"/>
        <v>53147.49523222787</v>
      </c>
      <c r="X121" s="228">
        <f t="shared" si="89"/>
        <v>53669.991788400766</v>
      </c>
      <c r="Y121" s="228">
        <f t="shared" si="89"/>
        <v>54196.889519156714</v>
      </c>
      <c r="Z121" s="228">
        <f t="shared" si="89"/>
        <v>54728.592243602885</v>
      </c>
      <c r="AA121" s="228">
        <f t="shared" si="89"/>
        <v>55265.327404688949</v>
      </c>
      <c r="AB121" s="228">
        <f t="shared" si="89"/>
        <v>55807.234507613233</v>
      </c>
      <c r="AC121" s="228">
        <f t="shared" si="89"/>
        <v>56354.409341479979</v>
      </c>
      <c r="AD121" s="228">
        <f t="shared" si="89"/>
        <v>56906.92609260622</v>
      </c>
      <c r="AE121" s="228">
        <f t="shared" si="89"/>
        <v>57464.848403677839</v>
      </c>
      <c r="AF121" s="228">
        <f t="shared" si="89"/>
        <v>58028.234905854581</v>
      </c>
      <c r="AG121" s="228">
        <f t="shared" si="89"/>
        <v>58597.141987374474</v>
      </c>
      <c r="AH121" s="228">
        <f t="shared" si="89"/>
        <v>59171.625180432915</v>
      </c>
      <c r="AI121" s="228">
        <f t="shared" si="89"/>
        <v>59751.739857224355</v>
      </c>
      <c r="AJ121" s="228">
        <f t="shared" si="89"/>
        <v>60337.541580590747</v>
      </c>
      <c r="AK121" s="228">
        <f t="shared" si="89"/>
        <v>60929.086281999218</v>
      </c>
      <c r="AL121" s="228">
        <f t="shared" si="89"/>
        <v>61526.430353210344</v>
      </c>
      <c r="AM121" s="228">
        <f t="shared" si="89"/>
        <v>62129.630694817977</v>
      </c>
      <c r="AN121" s="228">
        <f t="shared" si="89"/>
        <v>62738.744743251322</v>
      </c>
      <c r="AO121" s="228">
        <f t="shared" si="89"/>
        <v>63353.830487035106</v>
      </c>
      <c r="AP121" s="228">
        <f t="shared" si="89"/>
        <v>63974.946477705518</v>
      </c>
      <c r="AQ121" s="228">
        <f t="shared" si="89"/>
        <v>64602.151838081787</v>
      </c>
      <c r="AR121" s="228">
        <f t="shared" si="89"/>
        <v>65235.506269242753</v>
      </c>
      <c r="AS121" s="228">
        <f t="shared" si="89"/>
        <v>65875.070056884026</v>
      </c>
      <c r="AT121" s="228">
        <f t="shared" si="89"/>
        <v>66520.904077393527</v>
      </c>
      <c r="AU121" s="228">
        <f t="shared" si="89"/>
        <v>67173.069803814462</v>
      </c>
      <c r="AV121" s="228">
        <f t="shared" si="89"/>
        <v>67831.629311780984</v>
      </c>
      <c r="AW121" s="228">
        <f t="shared" si="89"/>
        <v>68496.645285468912</v>
      </c>
      <c r="AX121" s="228">
        <f t="shared" si="89"/>
        <v>69168.181023583224</v>
      </c>
      <c r="AY121" s="228">
        <f t="shared" si="89"/>
        <v>69846.300445393819</v>
      </c>
      <c r="AZ121" s="228">
        <f t="shared" si="89"/>
        <v>70531.068096824616</v>
      </c>
      <c r="BA121" s="228">
        <f t="shared" si="89"/>
        <v>71222.549156600086</v>
      </c>
      <c r="BB121" s="228">
        <f t="shared" si="89"/>
        <v>71920.809442450438</v>
      </c>
      <c r="BC121" s="228">
        <f t="shared" si="89"/>
        <v>72625.915417377095</v>
      </c>
      <c r="BD121" s="228">
        <f t="shared" si="89"/>
        <v>73337.934195979164</v>
      </c>
      <c r="BE121" s="228">
        <f t="shared" si="89"/>
        <v>74056.933550841888</v>
      </c>
      <c r="BF121" s="228">
        <f t="shared" si="89"/>
        <v>74782.981918987469</v>
      </c>
      <c r="BG121" s="228">
        <f t="shared" si="89"/>
        <v>75516.148408389374</v>
      </c>
      <c r="BH121" s="228">
        <f t="shared" si="89"/>
        <v>76256.502804550037</v>
      </c>
      <c r="BI121" s="228">
        <f t="shared" si="89"/>
        <v>77004.11557714369</v>
      </c>
      <c r="BJ121" s="228">
        <f t="shared" si="89"/>
        <v>77759.057886723545</v>
      </c>
      <c r="BK121" s="228">
        <f t="shared" si="89"/>
        <v>78521.401591495349</v>
      </c>
      <c r="BL121" s="228">
        <f t="shared" si="89"/>
        <v>79291.219254157084</v>
      </c>
      <c r="BM121" s="228">
        <f t="shared" si="89"/>
        <v>80068.584148805661</v>
      </c>
      <c r="BN121" s="228">
        <f t="shared" si="89"/>
        <v>80853.570267911593</v>
      </c>
      <c r="BO121" s="228">
        <f t="shared" si="89"/>
        <v>81646.252329361698</v>
      </c>
      <c r="BP121" s="228">
        <f t="shared" si="89"/>
        <v>82446.705783571131</v>
      </c>
      <c r="BQ121" s="228">
        <f t="shared" si="89"/>
        <v>83255.006820664974</v>
      </c>
    </row>
    <row r="122" spans="5:69">
      <c r="E122" s="331"/>
      <c r="F122" s="328"/>
      <c r="G122" s="329"/>
      <c r="H122" s="323"/>
      <c r="I122" s="230" t="s">
        <v>448</v>
      </c>
      <c r="J122" s="228">
        <f>J9*J112</f>
        <v>7772.0207253886001</v>
      </c>
      <c r="K122" s="228">
        <f>K9*K112</f>
        <v>7848.2170070100583</v>
      </c>
      <c r="L122" s="228">
        <f t="shared" ref="L122:BQ122" si="90">L9*L112</f>
        <v>7925.1603110003534</v>
      </c>
      <c r="M122" s="228">
        <f t="shared" si="90"/>
        <v>8002.8579611082014</v>
      </c>
      <c r="N122" s="228">
        <f t="shared" si="90"/>
        <v>8081.3173528837715</v>
      </c>
      <c r="O122" s="228">
        <f t="shared" si="90"/>
        <v>8160.5459543826319</v>
      </c>
      <c r="P122" s="228">
        <f t="shared" si="90"/>
        <v>8240.5513068765777</v>
      </c>
      <c r="Q122" s="228">
        <f t="shared" si="90"/>
        <v>8321.341025571448</v>
      </c>
      <c r="R122" s="228">
        <f t="shared" si="90"/>
        <v>8402.9228003319495</v>
      </c>
      <c r="S122" s="228">
        <f t="shared" si="90"/>
        <v>8485.3043964136396</v>
      </c>
      <c r="T122" s="228">
        <f t="shared" si="90"/>
        <v>8568.4936552020063</v>
      </c>
      <c r="U122" s="228">
        <f t="shared" si="90"/>
        <v>8652.4984949588907</v>
      </c>
      <c r="V122" s="228">
        <f t="shared" si="90"/>
        <v>8737.3269115761359</v>
      </c>
      <c r="W122" s="228">
        <f t="shared" si="90"/>
        <v>8822.9869793366852</v>
      </c>
      <c r="X122" s="228">
        <f t="shared" si="90"/>
        <v>8909.4868516831229</v>
      </c>
      <c r="Y122" s="228">
        <f t="shared" si="90"/>
        <v>8996.8347619937413</v>
      </c>
      <c r="Z122" s="228">
        <f t="shared" si="90"/>
        <v>9085.0390243662277</v>
      </c>
      <c r="AA122" s="228">
        <f t="shared" si="90"/>
        <v>9174.1080344090333</v>
      </c>
      <c r="AB122" s="228">
        <f t="shared" si="90"/>
        <v>9264.0502700404959</v>
      </c>
      <c r="AC122" s="228">
        <f t="shared" si="90"/>
        <v>9354.8742922957972</v>
      </c>
      <c r="AD122" s="228">
        <f t="shared" si="90"/>
        <v>9446.5887461418333</v>
      </c>
      <c r="AE122" s="228">
        <f t="shared" si="90"/>
        <v>9539.2023613000874</v>
      </c>
      <c r="AF122" s="228">
        <f t="shared" si="90"/>
        <v>9632.7239530775387</v>
      </c>
      <c r="AG122" s="228">
        <f t="shared" si="90"/>
        <v>9727.1624232057511</v>
      </c>
      <c r="AH122" s="228">
        <f t="shared" si="90"/>
        <v>9822.5267606881589</v>
      </c>
      <c r="AI122" s="228">
        <f t="shared" si="90"/>
        <v>9918.8260426556899</v>
      </c>
      <c r="AJ122" s="228">
        <f t="shared" si="90"/>
        <v>10016.069435230746</v>
      </c>
      <c r="AK122" s="228">
        <f t="shared" si="90"/>
        <v>10114.266194399675</v>
      </c>
      <c r="AL122" s="228">
        <f t="shared" si="90"/>
        <v>10213.425666893787</v>
      </c>
      <c r="AM122" s="228">
        <f t="shared" si="90"/>
        <v>10313.557291079023</v>
      </c>
      <c r="AN122" s="228">
        <f t="shared" si="90"/>
        <v>10414.670597854307</v>
      </c>
      <c r="AO122" s="228">
        <f t="shared" si="90"/>
        <v>10516.775211558761</v>
      </c>
      <c r="AP122" s="228">
        <f t="shared" si="90"/>
        <v>10619.880850887772</v>
      </c>
      <c r="AQ122" s="228">
        <f t="shared" si="90"/>
        <v>10723.997329818043</v>
      </c>
      <c r="AR122" s="228">
        <f t="shared" si="90"/>
        <v>10829.134558541751</v>
      </c>
      <c r="AS122" s="228">
        <f t="shared" si="90"/>
        <v>10935.302544409808</v>
      </c>
      <c r="AT122" s="228">
        <f t="shared" si="90"/>
        <v>11042.511392884413</v>
      </c>
      <c r="AU122" s="228">
        <f t="shared" si="90"/>
        <v>11150.771308500931</v>
      </c>
      <c r="AV122" s="228">
        <f t="shared" si="90"/>
        <v>11260.092595839171</v>
      </c>
      <c r="AW122" s="228">
        <f t="shared" si="90"/>
        <v>11370.485660504264</v>
      </c>
      <c r="AX122" s="228">
        <f t="shared" si="90"/>
        <v>11481.961010117047</v>
      </c>
      <c r="AY122" s="228">
        <f t="shared" si="90"/>
        <v>11594.529255314274</v>
      </c>
      <c r="AZ122" s="228">
        <f t="shared" si="90"/>
        <v>11708.201110758529</v>
      </c>
      <c r="BA122" s="228">
        <f t="shared" si="90"/>
        <v>11822.987396158123</v>
      </c>
      <c r="BB122" s="228">
        <f t="shared" si="90"/>
        <v>11938.899037296929</v>
      </c>
      <c r="BC122" s="228">
        <f t="shared" si="90"/>
        <v>12055.947067074347</v>
      </c>
      <c r="BD122" s="228">
        <f t="shared" si="90"/>
        <v>12174.142626555471</v>
      </c>
      <c r="BE122" s="228">
        <f t="shared" si="90"/>
        <v>12293.496966031507</v>
      </c>
      <c r="BF122" s="228">
        <f t="shared" si="90"/>
        <v>12414.021446090637</v>
      </c>
      <c r="BG122" s="228">
        <f t="shared" si="90"/>
        <v>12535.72753869937</v>
      </c>
      <c r="BH122" s="228">
        <f t="shared" si="90"/>
        <v>12658.62682829446</v>
      </c>
      <c r="BI122" s="228">
        <f t="shared" si="90"/>
        <v>12782.731012885582</v>
      </c>
      <c r="BJ122" s="228">
        <f t="shared" si="90"/>
        <v>12908.051905168773</v>
      </c>
      <c r="BK122" s="228">
        <f t="shared" si="90"/>
        <v>13034.601433650821</v>
      </c>
      <c r="BL122" s="228">
        <f t="shared" si="90"/>
        <v>13162.391643784653</v>
      </c>
      <c r="BM122" s="228">
        <f t="shared" si="90"/>
        <v>13291.434699115873</v>
      </c>
      <c r="BN122" s="228">
        <f t="shared" si="90"/>
        <v>13421.74288244054</v>
      </c>
      <c r="BO122" s="228">
        <f t="shared" si="90"/>
        <v>13553.328596974272</v>
      </c>
      <c r="BP122" s="228">
        <f t="shared" si="90"/>
        <v>13686.204367532844</v>
      </c>
      <c r="BQ122" s="228">
        <f t="shared" si="90"/>
        <v>13820.382841724342</v>
      </c>
    </row>
    <row r="123" spans="5:69">
      <c r="E123" s="331"/>
      <c r="F123" s="328"/>
      <c r="G123" s="329"/>
      <c r="H123" s="323"/>
      <c r="I123" s="231" t="s">
        <v>449</v>
      </c>
      <c r="J123" s="204">
        <f>J121-J122</f>
        <v>15864.870466321245</v>
      </c>
      <c r="K123" s="204">
        <f>K121-K122</f>
        <v>27838.854007924416</v>
      </c>
      <c r="L123" s="204">
        <f t="shared" ref="L123:BQ123" si="91">L121-L122</f>
        <v>34021.006747106039</v>
      </c>
      <c r="M123" s="204">
        <f t="shared" si="91"/>
        <v>37309.157427904145</v>
      </c>
      <c r="N123" s="204">
        <f t="shared" si="91"/>
        <v>39152.239180600765</v>
      </c>
      <c r="O123" s="204">
        <f t="shared" si="91"/>
        <v>40274.737512504449</v>
      </c>
      <c r="P123" s="204">
        <f t="shared" si="91"/>
        <v>41038.914305144557</v>
      </c>
      <c r="Q123" s="204">
        <f t="shared" si="91"/>
        <v>41625.919814689056</v>
      </c>
      <c r="R123" s="204">
        <f t="shared" si="91"/>
        <v>42126.348673991844</v>
      </c>
      <c r="S123" s="204">
        <f t="shared" si="91"/>
        <v>42585.517895473131</v>
      </c>
      <c r="T123" s="204">
        <f t="shared" si="91"/>
        <v>43026.105874434135</v>
      </c>
      <c r="U123" s="204">
        <f t="shared" si="91"/>
        <v>43459.471892607748</v>
      </c>
      <c r="V123" s="204">
        <f t="shared" si="91"/>
        <v>43891.315871845443</v>
      </c>
      <c r="W123" s="204">
        <f t="shared" si="91"/>
        <v>44324.508252891188</v>
      </c>
      <c r="X123" s="204">
        <f t="shared" si="91"/>
        <v>44760.50493671764</v>
      </c>
      <c r="Y123" s="204">
        <f t="shared" si="91"/>
        <v>45200.054757162972</v>
      </c>
      <c r="Z123" s="204">
        <f t="shared" si="91"/>
        <v>45643.553219236659</v>
      </c>
      <c r="AA123" s="204">
        <f t="shared" si="91"/>
        <v>46091.219370279912</v>
      </c>
      <c r="AB123" s="204">
        <f t="shared" si="91"/>
        <v>46543.184237572736</v>
      </c>
      <c r="AC123" s="204">
        <f t="shared" si="91"/>
        <v>46999.535049184182</v>
      </c>
      <c r="AD123" s="204">
        <f t="shared" si="91"/>
        <v>47460.337346464388</v>
      </c>
      <c r="AE123" s="204">
        <f t="shared" si="91"/>
        <v>47925.646042377753</v>
      </c>
      <c r="AF123" s="204">
        <f t="shared" si="91"/>
        <v>48395.51095277704</v>
      </c>
      <c r="AG123" s="204">
        <f t="shared" si="91"/>
        <v>48869.979564168723</v>
      </c>
      <c r="AH123" s="204">
        <f t="shared" si="91"/>
        <v>49349.098419744754</v>
      </c>
      <c r="AI123" s="204">
        <f t="shared" si="91"/>
        <v>49832.913814568667</v>
      </c>
      <c r="AJ123" s="204">
        <f t="shared" si="91"/>
        <v>50321.47214536</v>
      </c>
      <c r="AK123" s="204">
        <f t="shared" si="91"/>
        <v>50814.820087599539</v>
      </c>
      <c r="AL123" s="204">
        <f t="shared" si="91"/>
        <v>51313.004686316555</v>
      </c>
      <c r="AM123" s="204">
        <f t="shared" si="91"/>
        <v>51816.073403738956</v>
      </c>
      <c r="AN123" s="204">
        <f t="shared" si="91"/>
        <v>52324.074145397011</v>
      </c>
      <c r="AO123" s="204">
        <f t="shared" si="91"/>
        <v>52837.055275476348</v>
      </c>
      <c r="AP123" s="204">
        <f t="shared" si="91"/>
        <v>53355.065626817748</v>
      </c>
      <c r="AQ123" s="204">
        <f t="shared" si="91"/>
        <v>53878.154508263746</v>
      </c>
      <c r="AR123" s="204">
        <f t="shared" si="91"/>
        <v>54406.371710701002</v>
      </c>
      <c r="AS123" s="204">
        <f t="shared" si="91"/>
        <v>54939.767512474216</v>
      </c>
      <c r="AT123" s="204">
        <f t="shared" si="91"/>
        <v>55478.392684509112</v>
      </c>
      <c r="AU123" s="204">
        <f t="shared" si="91"/>
        <v>56022.298495313531</v>
      </c>
      <c r="AV123" s="204">
        <f t="shared" si="91"/>
        <v>56571.536715941809</v>
      </c>
      <c r="AW123" s="204">
        <f t="shared" si="91"/>
        <v>57126.159624964646</v>
      </c>
      <c r="AX123" s="204">
        <f t="shared" si="91"/>
        <v>57686.220013466176</v>
      </c>
      <c r="AY123" s="204">
        <f t="shared" si="91"/>
        <v>58251.771190079548</v>
      </c>
      <c r="AZ123" s="204">
        <f t="shared" si="91"/>
        <v>58822.866986066088</v>
      </c>
      <c r="BA123" s="204">
        <f t="shared" si="91"/>
        <v>59399.56176044196</v>
      </c>
      <c r="BB123" s="204">
        <f t="shared" si="91"/>
        <v>59981.910405153511</v>
      </c>
      <c r="BC123" s="204">
        <f t="shared" si="91"/>
        <v>60569.968350302748</v>
      </c>
      <c r="BD123" s="204">
        <f t="shared" si="91"/>
        <v>61163.791569423694</v>
      </c>
      <c r="BE123" s="204">
        <f t="shared" si="91"/>
        <v>61763.436584810377</v>
      </c>
      <c r="BF123" s="204">
        <f t="shared" si="91"/>
        <v>62368.960472896833</v>
      </c>
      <c r="BG123" s="204">
        <f t="shared" si="91"/>
        <v>62980.420869690002</v>
      </c>
      <c r="BH123" s="204">
        <f t="shared" si="91"/>
        <v>63597.875976255578</v>
      </c>
      <c r="BI123" s="204">
        <f t="shared" si="91"/>
        <v>64221.384564258107</v>
      </c>
      <c r="BJ123" s="204">
        <f t="shared" si="91"/>
        <v>64851.005981554772</v>
      </c>
      <c r="BK123" s="204">
        <f t="shared" si="91"/>
        <v>65486.800157844526</v>
      </c>
      <c r="BL123" s="204">
        <f t="shared" si="91"/>
        <v>66128.827610372435</v>
      </c>
      <c r="BM123" s="204">
        <f t="shared" si="91"/>
        <v>66777.149449689794</v>
      </c>
      <c r="BN123" s="204">
        <f t="shared" si="91"/>
        <v>67431.827385471057</v>
      </c>
      <c r="BO123" s="204">
        <f t="shared" si="91"/>
        <v>68092.923732387426</v>
      </c>
      <c r="BP123" s="204">
        <f t="shared" si="91"/>
        <v>68760.501416038285</v>
      </c>
      <c r="BQ123" s="204">
        <f t="shared" si="91"/>
        <v>69434.623978940625</v>
      </c>
    </row>
    <row r="124" spans="5:69">
      <c r="E124" s="331"/>
      <c r="F124" s="328"/>
      <c r="G124" s="324" t="s">
        <v>53</v>
      </c>
      <c r="H124" s="325" t="s">
        <v>25</v>
      </c>
      <c r="I124" s="224" t="s">
        <v>318</v>
      </c>
      <c r="J124" s="216">
        <f>Variables!$J$28</f>
        <v>0.2</v>
      </c>
      <c r="K124" s="216">
        <f>Variables!$J$28</f>
        <v>0.2</v>
      </c>
      <c r="L124" s="216">
        <f>Variables!$J$28</f>
        <v>0.2</v>
      </c>
      <c r="M124" s="216">
        <f>Variables!$J$28</f>
        <v>0.2</v>
      </c>
      <c r="N124" s="216">
        <f>Variables!$J$28</f>
        <v>0.2</v>
      </c>
      <c r="O124" s="216">
        <f>Variables!$J$28</f>
        <v>0.2</v>
      </c>
      <c r="P124" s="216">
        <f>Variables!$J$28</f>
        <v>0.2</v>
      </c>
      <c r="Q124" s="216">
        <f>Variables!$J$28</f>
        <v>0.2</v>
      </c>
      <c r="R124" s="216">
        <f>Variables!$J$28</f>
        <v>0.2</v>
      </c>
      <c r="S124" s="216">
        <f>Variables!$J$28</f>
        <v>0.2</v>
      </c>
      <c r="T124" s="216">
        <f>Variables!$J$28</f>
        <v>0.2</v>
      </c>
      <c r="U124" s="216">
        <f>Variables!$J$28</f>
        <v>0.2</v>
      </c>
      <c r="V124" s="216">
        <f>Variables!$J$28</f>
        <v>0.2</v>
      </c>
      <c r="W124" s="216">
        <f>Variables!$J$28</f>
        <v>0.2</v>
      </c>
      <c r="X124" s="216">
        <f>Variables!$J$28</f>
        <v>0.2</v>
      </c>
      <c r="Y124" s="216">
        <f>Variables!$J$28</f>
        <v>0.2</v>
      </c>
      <c r="Z124" s="216">
        <f>Variables!$J$28</f>
        <v>0.2</v>
      </c>
      <c r="AA124" s="216">
        <f>Variables!$J$28</f>
        <v>0.2</v>
      </c>
      <c r="AB124" s="216">
        <f>Variables!$J$28</f>
        <v>0.2</v>
      </c>
      <c r="AC124" s="216">
        <f>Variables!$J$28</f>
        <v>0.2</v>
      </c>
      <c r="AD124" s="216">
        <f>Variables!$J$28</f>
        <v>0.2</v>
      </c>
      <c r="AE124" s="216">
        <f>Variables!$J$28</f>
        <v>0.2</v>
      </c>
      <c r="AF124" s="216">
        <f>Variables!$J$28</f>
        <v>0.2</v>
      </c>
      <c r="AG124" s="216">
        <f>Variables!$J$28</f>
        <v>0.2</v>
      </c>
      <c r="AH124" s="216">
        <f>Variables!$J$28</f>
        <v>0.2</v>
      </c>
      <c r="AI124" s="216">
        <f>Variables!$J$28</f>
        <v>0.2</v>
      </c>
      <c r="AJ124" s="216">
        <f>Variables!$J$28</f>
        <v>0.2</v>
      </c>
      <c r="AK124" s="216">
        <f>Variables!$J$28</f>
        <v>0.2</v>
      </c>
      <c r="AL124" s="216">
        <f>Variables!$J$28</f>
        <v>0.2</v>
      </c>
      <c r="AM124" s="216">
        <f>Variables!$J$28</f>
        <v>0.2</v>
      </c>
      <c r="AN124" s="216">
        <f>Variables!$J$28</f>
        <v>0.2</v>
      </c>
      <c r="AO124" s="216">
        <f>Variables!$J$28</f>
        <v>0.2</v>
      </c>
      <c r="AP124" s="216">
        <f>Variables!$J$28</f>
        <v>0.2</v>
      </c>
      <c r="AQ124" s="216">
        <f>Variables!$J$28</f>
        <v>0.2</v>
      </c>
      <c r="AR124" s="216">
        <f>Variables!$J$28</f>
        <v>0.2</v>
      </c>
      <c r="AS124" s="216">
        <f>Variables!$J$28</f>
        <v>0.2</v>
      </c>
      <c r="AT124" s="216">
        <f>Variables!$J$28</f>
        <v>0.2</v>
      </c>
      <c r="AU124" s="216">
        <f>Variables!$J$28</f>
        <v>0.2</v>
      </c>
      <c r="AV124" s="216">
        <f>Variables!$J$28</f>
        <v>0.2</v>
      </c>
      <c r="AW124" s="216">
        <f>Variables!$J$28</f>
        <v>0.2</v>
      </c>
      <c r="AX124" s="216">
        <f>Variables!$J$28</f>
        <v>0.2</v>
      </c>
      <c r="AY124" s="216">
        <f>Variables!$J$28</f>
        <v>0.2</v>
      </c>
      <c r="AZ124" s="216">
        <f>Variables!$J$28</f>
        <v>0.2</v>
      </c>
      <c r="BA124" s="216">
        <f>Variables!$J$28</f>
        <v>0.2</v>
      </c>
      <c r="BB124" s="216">
        <f>Variables!$J$28</f>
        <v>0.2</v>
      </c>
      <c r="BC124" s="216">
        <f>Variables!$J$28</f>
        <v>0.2</v>
      </c>
      <c r="BD124" s="216">
        <f>Variables!$J$28</f>
        <v>0.2</v>
      </c>
      <c r="BE124" s="216">
        <f>Variables!$J$28</f>
        <v>0.2</v>
      </c>
      <c r="BF124" s="216">
        <f>Variables!$J$28</f>
        <v>0.2</v>
      </c>
      <c r="BG124" s="216">
        <f>Variables!$J$28</f>
        <v>0.2</v>
      </c>
      <c r="BH124" s="216">
        <f>Variables!$J$28</f>
        <v>0.2</v>
      </c>
      <c r="BI124" s="216">
        <f>Variables!$J$28</f>
        <v>0.2</v>
      </c>
      <c r="BJ124" s="216">
        <f>Variables!$J$28</f>
        <v>0.2</v>
      </c>
      <c r="BK124" s="216">
        <f>Variables!$J$28</f>
        <v>0.2</v>
      </c>
      <c r="BL124" s="216">
        <f>Variables!$J$28</f>
        <v>0.2</v>
      </c>
      <c r="BM124" s="216">
        <f>Variables!$J$28</f>
        <v>0.2</v>
      </c>
      <c r="BN124" s="216">
        <f>Variables!$J$28</f>
        <v>0.2</v>
      </c>
      <c r="BO124" s="216">
        <f>Variables!$J$28</f>
        <v>0.2</v>
      </c>
      <c r="BP124" s="216">
        <f>Variables!$J$28</f>
        <v>0.2</v>
      </c>
      <c r="BQ124" s="216">
        <f>Variables!$J$28</f>
        <v>0.2</v>
      </c>
    </row>
    <row r="125" spans="5:69">
      <c r="E125" s="331"/>
      <c r="F125" s="328"/>
      <c r="G125" s="324"/>
      <c r="H125" s="325"/>
      <c r="I125" s="226" t="s">
        <v>321</v>
      </c>
      <c r="J125" s="200">
        <f>J95*J124</f>
        <v>5.9067357512953365</v>
      </c>
      <c r="K125" s="200">
        <f>K95*K124</f>
        <v>6.083937823834197</v>
      </c>
      <c r="L125" s="200">
        <f t="shared" ref="L125:BQ125" si="92">L95*L124</f>
        <v>6.2664559585492228</v>
      </c>
      <c r="M125" s="200">
        <f t="shared" si="92"/>
        <v>6.4544496373057001</v>
      </c>
      <c r="N125" s="200">
        <f t="shared" si="92"/>
        <v>6.6480831264248712</v>
      </c>
      <c r="O125" s="200">
        <f t="shared" si="92"/>
        <v>6.8475256202176169</v>
      </c>
      <c r="P125" s="200">
        <f t="shared" si="92"/>
        <v>7.0529513888241455</v>
      </c>
      <c r="Q125" s="200">
        <f t="shared" si="92"/>
        <v>7.2645399304888718</v>
      </c>
      <c r="R125" s="200">
        <f t="shared" si="92"/>
        <v>7.4824761284035368</v>
      </c>
      <c r="S125" s="200">
        <f t="shared" si="92"/>
        <v>7.7069504122556438</v>
      </c>
      <c r="T125" s="200">
        <f t="shared" si="92"/>
        <v>7.9381589246233126</v>
      </c>
      <c r="U125" s="200">
        <f t="shared" si="92"/>
        <v>8.176303692362012</v>
      </c>
      <c r="V125" s="200">
        <f t="shared" si="92"/>
        <v>8.4215928031328726</v>
      </c>
      <c r="W125" s="200">
        <f t="shared" si="92"/>
        <v>8.6742405872268602</v>
      </c>
      <c r="X125" s="200">
        <f t="shared" si="92"/>
        <v>8.9344678048436634</v>
      </c>
      <c r="Y125" s="200">
        <f t="shared" si="92"/>
        <v>9.2025018389889759</v>
      </c>
      <c r="Z125" s="200">
        <f t="shared" si="92"/>
        <v>9.4785768941586444</v>
      </c>
      <c r="AA125" s="200">
        <f t="shared" si="92"/>
        <v>9.7629342009834055</v>
      </c>
      <c r="AB125" s="200">
        <f t="shared" si="92"/>
        <v>10.055822227012909</v>
      </c>
      <c r="AC125" s="200">
        <f t="shared" si="92"/>
        <v>10.357496893823296</v>
      </c>
      <c r="AD125" s="200">
        <f t="shared" si="92"/>
        <v>10.668221800637994</v>
      </c>
      <c r="AE125" s="200">
        <f t="shared" si="92"/>
        <v>10.988268454657135</v>
      </c>
      <c r="AF125" s="200">
        <f t="shared" si="92"/>
        <v>11.317916508296847</v>
      </c>
      <c r="AG125" s="200">
        <f t="shared" si="92"/>
        <v>11.657454003545755</v>
      </c>
      <c r="AH125" s="200">
        <f t="shared" si="92"/>
        <v>12.007177623652128</v>
      </c>
      <c r="AI125" s="200">
        <f t="shared" si="92"/>
        <v>12.367392952361692</v>
      </c>
      <c r="AJ125" s="200">
        <f t="shared" si="92"/>
        <v>12.738414740932544</v>
      </c>
      <c r="AK125" s="200">
        <f t="shared" si="92"/>
        <v>13.120567183160521</v>
      </c>
      <c r="AL125" s="200">
        <f t="shared" si="92"/>
        <v>13.514184198655336</v>
      </c>
      <c r="AM125" s="200">
        <f t="shared" si="92"/>
        <v>13.919609724614995</v>
      </c>
      <c r="AN125" s="200">
        <f t="shared" si="92"/>
        <v>14.337198016353447</v>
      </c>
      <c r="AO125" s="200">
        <f t="shared" si="92"/>
        <v>14.767313956844053</v>
      </c>
      <c r="AP125" s="200">
        <f t="shared" si="92"/>
        <v>15.210333375549375</v>
      </c>
      <c r="AQ125" s="200">
        <f t="shared" si="92"/>
        <v>15.666643376815856</v>
      </c>
      <c r="AR125" s="200">
        <f t="shared" si="92"/>
        <v>16.136642678120332</v>
      </c>
      <c r="AS125" s="200">
        <f t="shared" si="92"/>
        <v>16.620741958463942</v>
      </c>
      <c r="AT125" s="200">
        <f t="shared" si="92"/>
        <v>17.119364217217861</v>
      </c>
      <c r="AU125" s="200">
        <f t="shared" si="92"/>
        <v>17.6329451437344</v>
      </c>
      <c r="AV125" s="200">
        <f t="shared" si="92"/>
        <v>18.16193349804643</v>
      </c>
      <c r="AW125" s="200">
        <f t="shared" si="92"/>
        <v>18.706791502987823</v>
      </c>
      <c r="AX125" s="200">
        <f t="shared" si="92"/>
        <v>19.267995248077458</v>
      </c>
      <c r="AY125" s="200">
        <f t="shared" si="92"/>
        <v>19.846035105519782</v>
      </c>
      <c r="AZ125" s="200">
        <f t="shared" si="92"/>
        <v>20.441416158685371</v>
      </c>
      <c r="BA125" s="200">
        <f t="shared" si="92"/>
        <v>21.054658643445933</v>
      </c>
      <c r="BB125" s="200">
        <f t="shared" si="92"/>
        <v>21.686298402749316</v>
      </c>
      <c r="BC125" s="200">
        <f t="shared" si="92"/>
        <v>22.336887354831791</v>
      </c>
      <c r="BD125" s="200">
        <f t="shared" si="92"/>
        <v>23.006993975476746</v>
      </c>
      <c r="BE125" s="200">
        <f t="shared" si="92"/>
        <v>23.697203794741053</v>
      </c>
      <c r="BF125" s="200">
        <f t="shared" si="92"/>
        <v>24.408119908583288</v>
      </c>
      <c r="BG125" s="200">
        <f t="shared" si="92"/>
        <v>25.140363505840781</v>
      </c>
      <c r="BH125" s="200">
        <f t="shared" si="92"/>
        <v>25.894574411016006</v>
      </c>
      <c r="BI125" s="200">
        <f t="shared" si="92"/>
        <v>26.671411643346485</v>
      </c>
      <c r="BJ125" s="200">
        <f t="shared" si="92"/>
        <v>27.471553992646875</v>
      </c>
      <c r="BK125" s="200">
        <f t="shared" si="92"/>
        <v>28.295700612426288</v>
      </c>
      <c r="BL125" s="200">
        <f t="shared" si="92"/>
        <v>29.144571630799074</v>
      </c>
      <c r="BM125" s="200">
        <f t="shared" si="92"/>
        <v>30.018908779723048</v>
      </c>
      <c r="BN125" s="200">
        <f t="shared" si="92"/>
        <v>30.919476043114738</v>
      </c>
      <c r="BO125" s="200">
        <f t="shared" si="92"/>
        <v>31.847060324408183</v>
      </c>
      <c r="BP125" s="200">
        <f t="shared" si="92"/>
        <v>32.802472134140423</v>
      </c>
      <c r="BQ125" s="200">
        <f t="shared" si="92"/>
        <v>33.786546298164652</v>
      </c>
    </row>
    <row r="126" spans="5:69">
      <c r="E126" s="331"/>
      <c r="F126" s="328"/>
      <c r="G126" s="324"/>
      <c r="H126" s="325"/>
      <c r="I126" s="226" t="s">
        <v>323</v>
      </c>
      <c r="J126" s="200">
        <f>J125/J274</f>
        <v>1.55440414507772</v>
      </c>
      <c r="K126" s="200">
        <f>K125/K274</f>
        <v>1.5696434014020118</v>
      </c>
      <c r="L126" s="200">
        <f t="shared" ref="L126:BQ126" si="93">L125/L274</f>
        <v>1.5850320622000706</v>
      </c>
      <c r="M126" s="200">
        <f t="shared" si="93"/>
        <v>1.6005715922216404</v>
      </c>
      <c r="N126" s="200">
        <f t="shared" si="93"/>
        <v>1.6162634705767542</v>
      </c>
      <c r="O126" s="200">
        <f t="shared" si="93"/>
        <v>1.6321091908765262</v>
      </c>
      <c r="P126" s="200">
        <f t="shared" si="93"/>
        <v>1.6481102613753154</v>
      </c>
      <c r="Q126" s="200">
        <f t="shared" si="93"/>
        <v>1.6642682051142896</v>
      </c>
      <c r="R126" s="200">
        <f t="shared" si="93"/>
        <v>1.6805845600663902</v>
      </c>
      <c r="S126" s="200">
        <f t="shared" si="93"/>
        <v>1.6970608792827278</v>
      </c>
      <c r="T126" s="200">
        <f t="shared" si="93"/>
        <v>1.7136987310404015</v>
      </c>
      <c r="U126" s="200">
        <f t="shared" si="93"/>
        <v>1.7304996989917778</v>
      </c>
      <c r="V126" s="200">
        <f t="shared" si="93"/>
        <v>1.7474653823152266</v>
      </c>
      <c r="W126" s="200">
        <f t="shared" si="93"/>
        <v>1.7645973958673369</v>
      </c>
      <c r="X126" s="200">
        <f t="shared" si="93"/>
        <v>1.7818973703366243</v>
      </c>
      <c r="Y126" s="200">
        <f t="shared" si="93"/>
        <v>1.7993669523987483</v>
      </c>
      <c r="Z126" s="200">
        <f t="shared" si="93"/>
        <v>1.8170078048732456</v>
      </c>
      <c r="AA126" s="200">
        <f t="shared" si="93"/>
        <v>1.8348216068818073</v>
      </c>
      <c r="AB126" s="200">
        <f t="shared" si="93"/>
        <v>1.8528100540080996</v>
      </c>
      <c r="AC126" s="200">
        <f t="shared" si="93"/>
        <v>1.8709748584591595</v>
      </c>
      <c r="AD126" s="200">
        <f t="shared" si="93"/>
        <v>1.8893177492283666</v>
      </c>
      <c r="AE126" s="200">
        <f t="shared" si="93"/>
        <v>1.9078404722600175</v>
      </c>
      <c r="AF126" s="200">
        <f t="shared" si="93"/>
        <v>1.9265447906155075</v>
      </c>
      <c r="AG126" s="200">
        <f t="shared" si="93"/>
        <v>1.9454324846411502</v>
      </c>
      <c r="AH126" s="200">
        <f t="shared" si="93"/>
        <v>1.9645053521376319</v>
      </c>
      <c r="AI126" s="200">
        <f t="shared" si="93"/>
        <v>1.9837652085311381</v>
      </c>
      <c r="AJ126" s="200">
        <f t="shared" si="93"/>
        <v>2.0032138870461496</v>
      </c>
      <c r="AK126" s="200">
        <f t="shared" si="93"/>
        <v>2.022853238879935</v>
      </c>
      <c r="AL126" s="200">
        <f t="shared" si="93"/>
        <v>2.0426851333787579</v>
      </c>
      <c r="AM126" s="200">
        <f t="shared" si="93"/>
        <v>2.0627114582158046</v>
      </c>
      <c r="AN126" s="200">
        <f t="shared" si="93"/>
        <v>2.0829341195708615</v>
      </c>
      <c r="AO126" s="200">
        <f t="shared" si="93"/>
        <v>2.1033550423117529</v>
      </c>
      <c r="AP126" s="200">
        <f t="shared" si="93"/>
        <v>2.1239761701775546</v>
      </c>
      <c r="AQ126" s="200">
        <f t="shared" si="93"/>
        <v>2.1447994659636085</v>
      </c>
      <c r="AR126" s="200">
        <f t="shared" si="93"/>
        <v>2.1658269117083502</v>
      </c>
      <c r="AS126" s="200">
        <f t="shared" si="93"/>
        <v>2.1870605088819617</v>
      </c>
      <c r="AT126" s="200">
        <f t="shared" si="93"/>
        <v>2.2085022785768831</v>
      </c>
      <c r="AU126" s="200">
        <f t="shared" si="93"/>
        <v>2.2301542617001862</v>
      </c>
      <c r="AV126" s="200">
        <f t="shared" si="93"/>
        <v>2.2520185191678346</v>
      </c>
      <c r="AW126" s="200">
        <f t="shared" si="93"/>
        <v>2.2740971321008523</v>
      </c>
      <c r="AX126" s="200">
        <f t="shared" si="93"/>
        <v>2.2963922020234095</v>
      </c>
      <c r="AY126" s="200">
        <f t="shared" si="93"/>
        <v>2.3189058510628553</v>
      </c>
      <c r="AZ126" s="200">
        <f t="shared" si="93"/>
        <v>2.3416402221517059</v>
      </c>
      <c r="BA126" s="200">
        <f t="shared" si="93"/>
        <v>2.3645974792316244</v>
      </c>
      <c r="BB126" s="200">
        <f t="shared" si="93"/>
        <v>2.3877798074593861</v>
      </c>
      <c r="BC126" s="200">
        <f t="shared" si="93"/>
        <v>2.4111894134148697</v>
      </c>
      <c r="BD126" s="200">
        <f t="shared" si="93"/>
        <v>2.4348285253110942</v>
      </c>
      <c r="BE126" s="200">
        <f t="shared" si="93"/>
        <v>2.4586993932063015</v>
      </c>
      <c r="BF126" s="200">
        <f t="shared" si="93"/>
        <v>2.4828042892181279</v>
      </c>
      <c r="BG126" s="200">
        <f t="shared" si="93"/>
        <v>2.5071455077398737</v>
      </c>
      <c r="BH126" s="200">
        <f t="shared" si="93"/>
        <v>2.5317253656588923</v>
      </c>
      <c r="BI126" s="200">
        <f t="shared" si="93"/>
        <v>2.5565462025771168</v>
      </c>
      <c r="BJ126" s="200">
        <f t="shared" si="93"/>
        <v>2.5816103810337547</v>
      </c>
      <c r="BK126" s="200">
        <f t="shared" si="93"/>
        <v>2.6069202867301642</v>
      </c>
      <c r="BL126" s="200">
        <f t="shared" si="93"/>
        <v>2.6324783287569309</v>
      </c>
      <c r="BM126" s="200">
        <f t="shared" si="93"/>
        <v>2.6582869398231748</v>
      </c>
      <c r="BN126" s="200">
        <f t="shared" si="93"/>
        <v>2.6843485764881079</v>
      </c>
      <c r="BO126" s="200">
        <f t="shared" si="93"/>
        <v>2.710665719394854</v>
      </c>
      <c r="BP126" s="200">
        <f t="shared" si="93"/>
        <v>2.7372408735065683</v>
      </c>
      <c r="BQ126" s="200">
        <f t="shared" si="93"/>
        <v>2.7640765683448687</v>
      </c>
    </row>
    <row r="127" spans="5:69">
      <c r="E127" s="331"/>
      <c r="F127" s="328"/>
      <c r="G127" s="324"/>
      <c r="H127" s="325"/>
      <c r="I127" s="226" t="s">
        <v>299</v>
      </c>
      <c r="J127" s="200">
        <v>0</v>
      </c>
      <c r="K127" s="200">
        <f t="shared" ref="K127:BQ127" si="94">J129*$B$6</f>
        <v>0.62176165803108807</v>
      </c>
      <c r="L127" s="200">
        <f t="shared" si="94"/>
        <v>0.9387381895763488</v>
      </c>
      <c r="M127" s="200">
        <f t="shared" si="94"/>
        <v>1.1033819196682026</v>
      </c>
      <c r="N127" s="200">
        <f t="shared" si="94"/>
        <v>1.1919195967227574</v>
      </c>
      <c r="O127" s="200">
        <f t="shared" si="94"/>
        <v>1.2424651865920804</v>
      </c>
      <c r="P127" s="200">
        <f t="shared" si="94"/>
        <v>1.2740762696466508</v>
      </c>
      <c r="Q127" s="200">
        <f t="shared" si="94"/>
        <v>1.2962822393734514</v>
      </c>
      <c r="R127" s="200">
        <f t="shared" si="94"/>
        <v>1.3138484017324417</v>
      </c>
      <c r="S127" s="200">
        <f t="shared" si="94"/>
        <v>1.329158024892777</v>
      </c>
      <c r="T127" s="200">
        <f t="shared" si="94"/>
        <v>1.3434033641594798</v>
      </c>
      <c r="U127" s="200">
        <f t="shared" si="94"/>
        <v>1.3571811744959006</v>
      </c>
      <c r="V127" s="200">
        <f t="shared" si="94"/>
        <v>1.3707904668446615</v>
      </c>
      <c r="W127" s="200">
        <f t="shared" si="94"/>
        <v>1.3843813863484216</v>
      </c>
      <c r="X127" s="200">
        <f t="shared" si="94"/>
        <v>1.3980296515211457</v>
      </c>
      <c r="Y127" s="200">
        <f t="shared" si="94"/>
        <v>1.4117737738952227</v>
      </c>
      <c r="Z127" s="200">
        <f t="shared" si="94"/>
        <v>1.4256336679071109</v>
      </c>
      <c r="AA127" s="200">
        <f t="shared" si="94"/>
        <v>1.4396199559028537</v>
      </c>
      <c r="AB127" s="200">
        <f t="shared" si="94"/>
        <v>1.4537386207041498</v>
      </c>
      <c r="AC127" s="200">
        <f t="shared" si="94"/>
        <v>1.4679933319553147</v>
      </c>
      <c r="AD127" s="200">
        <f t="shared" si="94"/>
        <v>1.4823866093613212</v>
      </c>
      <c r="AE127" s="200">
        <f t="shared" si="94"/>
        <v>1.4969204043720072</v>
      </c>
      <c r="AF127" s="200">
        <f t="shared" si="94"/>
        <v>1.5115963910900108</v>
      </c>
      <c r="AG127" s="200">
        <f t="shared" si="94"/>
        <v>1.5264161117912085</v>
      </c>
      <c r="AH127" s="200">
        <f t="shared" si="94"/>
        <v>1.5413810497520644</v>
      </c>
      <c r="AI127" s="200">
        <f t="shared" si="94"/>
        <v>1.5564926657310849</v>
      </c>
      <c r="AJ127" s="200">
        <f t="shared" si="94"/>
        <v>1.5717524162779979</v>
      </c>
      <c r="AK127" s="200">
        <f t="shared" si="94"/>
        <v>1.5871617629574588</v>
      </c>
      <c r="AL127" s="200">
        <f t="shared" si="94"/>
        <v>1.6027221770307034</v>
      </c>
      <c r="AM127" s="200">
        <f t="shared" si="94"/>
        <v>1.618435141866855</v>
      </c>
      <c r="AN127" s="200">
        <f t="shared" si="94"/>
        <v>1.6343021542197496</v>
      </c>
      <c r="AO127" s="200">
        <f t="shared" si="94"/>
        <v>1.6503247249382196</v>
      </c>
      <c r="AP127" s="200">
        <f t="shared" si="94"/>
        <v>1.6665043793938112</v>
      </c>
      <c r="AQ127" s="200">
        <f t="shared" si="94"/>
        <v>1.6828426577679274</v>
      </c>
      <c r="AR127" s="200">
        <f t="shared" si="94"/>
        <v>1.6993411152694073</v>
      </c>
      <c r="AS127" s="200">
        <f t="shared" si="94"/>
        <v>1.7160013223180439</v>
      </c>
      <c r="AT127" s="200">
        <f t="shared" si="94"/>
        <v>1.7328248647118067</v>
      </c>
      <c r="AU127" s="200">
        <f t="shared" si="94"/>
        <v>1.7498133437866565</v>
      </c>
      <c r="AV127" s="200">
        <f t="shared" si="94"/>
        <v>1.766968376573403</v>
      </c>
      <c r="AW127" s="200">
        <f t="shared" si="94"/>
        <v>1.7842915959538352</v>
      </c>
      <c r="AX127" s="200">
        <f t="shared" si="94"/>
        <v>1.8017846508172586</v>
      </c>
      <c r="AY127" s="200">
        <f t="shared" si="94"/>
        <v>1.819449206217993</v>
      </c>
      <c r="AZ127" s="200">
        <f t="shared" si="94"/>
        <v>1.8372869435341386</v>
      </c>
      <c r="BA127" s="200">
        <f t="shared" si="94"/>
        <v>1.8552995606277518</v>
      </c>
      <c r="BB127" s="200">
        <f t="shared" si="94"/>
        <v>1.8734887720065256</v>
      </c>
      <c r="BC127" s="200">
        <f t="shared" si="94"/>
        <v>1.8918563089870173</v>
      </c>
      <c r="BD127" s="200">
        <f t="shared" si="94"/>
        <v>1.9104039198594565</v>
      </c>
      <c r="BE127" s="200">
        <f t="shared" si="94"/>
        <v>1.9291333700541657</v>
      </c>
      <c r="BF127" s="200">
        <f t="shared" si="94"/>
        <v>1.9480464423096038</v>
      </c>
      <c r="BG127" s="200">
        <f t="shared" si="94"/>
        <v>1.9671449368420533</v>
      </c>
      <c r="BH127" s="200">
        <f t="shared" si="94"/>
        <v>1.9864306715169762</v>
      </c>
      <c r="BI127" s="200">
        <f t="shared" si="94"/>
        <v>2.0059054820220452</v>
      </c>
      <c r="BJ127" s="200">
        <f t="shared" si="94"/>
        <v>2.0255712220418696</v>
      </c>
      <c r="BK127" s="200">
        <f t="shared" si="94"/>
        <v>2.0454297634344365</v>
      </c>
      <c r="BL127" s="200">
        <f t="shared" si="94"/>
        <v>2.0654829964092842</v>
      </c>
      <c r="BM127" s="200">
        <f t="shared" si="94"/>
        <v>2.0857328297074145</v>
      </c>
      <c r="BN127" s="200">
        <f t="shared" si="94"/>
        <v>2.1061811907829773</v>
      </c>
      <c r="BO127" s="200">
        <f t="shared" si="94"/>
        <v>2.1268300259867319</v>
      </c>
      <c r="BP127" s="200">
        <f t="shared" si="94"/>
        <v>2.1476813007513078</v>
      </c>
      <c r="BQ127" s="200">
        <f t="shared" si="94"/>
        <v>2.1687369997782815</v>
      </c>
    </row>
    <row r="128" spans="5:69">
      <c r="E128" s="331"/>
      <c r="F128" s="328"/>
      <c r="G128" s="324"/>
      <c r="H128" s="325"/>
      <c r="I128" s="227" t="s">
        <v>301</v>
      </c>
      <c r="J128" s="200">
        <v>0</v>
      </c>
      <c r="K128" s="200">
        <f t="shared" ref="K128:BQ128" si="95">J129*$B$7</f>
        <v>0.15544041450777202</v>
      </c>
      <c r="L128" s="200">
        <f t="shared" si="95"/>
        <v>0.2346845473940872</v>
      </c>
      <c r="M128" s="200">
        <f t="shared" si="95"/>
        <v>0.27584547991705066</v>
      </c>
      <c r="N128" s="200">
        <f t="shared" si="95"/>
        <v>0.29797989918068934</v>
      </c>
      <c r="O128" s="200">
        <f t="shared" si="95"/>
        <v>0.3106162966480201</v>
      </c>
      <c r="P128" s="200">
        <f t="shared" si="95"/>
        <v>0.31851906741166269</v>
      </c>
      <c r="Q128" s="200">
        <f t="shared" si="95"/>
        <v>0.32407055984336286</v>
      </c>
      <c r="R128" s="200">
        <f t="shared" si="95"/>
        <v>0.32846210043311042</v>
      </c>
      <c r="S128" s="200">
        <f t="shared" si="95"/>
        <v>0.33228950622319425</v>
      </c>
      <c r="T128" s="200">
        <f t="shared" si="95"/>
        <v>0.33585084103986995</v>
      </c>
      <c r="U128" s="200">
        <f t="shared" si="95"/>
        <v>0.33929529362397515</v>
      </c>
      <c r="V128" s="200">
        <f t="shared" si="95"/>
        <v>0.34269761671116539</v>
      </c>
      <c r="W128" s="200">
        <f t="shared" si="95"/>
        <v>0.34609534658710539</v>
      </c>
      <c r="X128" s="200">
        <f t="shared" si="95"/>
        <v>0.34950741288028642</v>
      </c>
      <c r="Y128" s="200">
        <f t="shared" si="95"/>
        <v>0.35294344347380568</v>
      </c>
      <c r="Z128" s="200">
        <f t="shared" si="95"/>
        <v>0.35640841697677772</v>
      </c>
      <c r="AA128" s="200">
        <f t="shared" si="95"/>
        <v>0.35990498897571344</v>
      </c>
      <c r="AB128" s="200">
        <f t="shared" si="95"/>
        <v>0.36343465517603746</v>
      </c>
      <c r="AC128" s="200">
        <f t="shared" si="95"/>
        <v>0.36699833298882867</v>
      </c>
      <c r="AD128" s="200">
        <f t="shared" si="95"/>
        <v>0.37059665234033029</v>
      </c>
      <c r="AE128" s="200">
        <f t="shared" si="95"/>
        <v>0.37423010109300181</v>
      </c>
      <c r="AF128" s="200">
        <f t="shared" si="95"/>
        <v>0.37789909777250269</v>
      </c>
      <c r="AG128" s="200">
        <f t="shared" si="95"/>
        <v>0.38160402794780213</v>
      </c>
      <c r="AH128" s="200">
        <f t="shared" si="95"/>
        <v>0.38534526243801609</v>
      </c>
      <c r="AI128" s="200">
        <f t="shared" si="95"/>
        <v>0.38912316643277123</v>
      </c>
      <c r="AJ128" s="200">
        <f t="shared" si="95"/>
        <v>0.39293810406949947</v>
      </c>
      <c r="AK128" s="200">
        <f t="shared" si="95"/>
        <v>0.3967904407393647</v>
      </c>
      <c r="AL128" s="200">
        <f t="shared" si="95"/>
        <v>0.40068054425767585</v>
      </c>
      <c r="AM128" s="200">
        <f t="shared" si="95"/>
        <v>0.40460878546671375</v>
      </c>
      <c r="AN128" s="200">
        <f t="shared" si="95"/>
        <v>0.40857553855493739</v>
      </c>
      <c r="AO128" s="200">
        <f t="shared" si="95"/>
        <v>0.41258118123455489</v>
      </c>
      <c r="AP128" s="200">
        <f t="shared" si="95"/>
        <v>0.41662609484845281</v>
      </c>
      <c r="AQ128" s="200">
        <f t="shared" si="95"/>
        <v>0.42071066444198185</v>
      </c>
      <c r="AR128" s="200">
        <f t="shared" si="95"/>
        <v>0.42483527881735184</v>
      </c>
      <c r="AS128" s="200">
        <f t="shared" si="95"/>
        <v>0.42900033057951098</v>
      </c>
      <c r="AT128" s="200">
        <f t="shared" si="95"/>
        <v>0.43320621617795169</v>
      </c>
      <c r="AU128" s="200">
        <f t="shared" si="95"/>
        <v>0.43745333594666413</v>
      </c>
      <c r="AV128" s="200">
        <f t="shared" si="95"/>
        <v>0.44174209414335075</v>
      </c>
      <c r="AW128" s="200">
        <f t="shared" si="95"/>
        <v>0.44607289898845881</v>
      </c>
      <c r="AX128" s="200">
        <f t="shared" si="95"/>
        <v>0.45044616270431465</v>
      </c>
      <c r="AY128" s="200">
        <f t="shared" si="95"/>
        <v>0.45486230155449825</v>
      </c>
      <c r="AZ128" s="200">
        <f t="shared" si="95"/>
        <v>0.45932173588353464</v>
      </c>
      <c r="BA128" s="200">
        <f t="shared" si="95"/>
        <v>0.46382489015693795</v>
      </c>
      <c r="BB128" s="200">
        <f t="shared" si="95"/>
        <v>0.46837219300163141</v>
      </c>
      <c r="BC128" s="200">
        <f t="shared" si="95"/>
        <v>0.47296407724675432</v>
      </c>
      <c r="BD128" s="200">
        <f t="shared" si="95"/>
        <v>0.47760097996486411</v>
      </c>
      <c r="BE128" s="200">
        <f t="shared" si="95"/>
        <v>0.48228334251354144</v>
      </c>
      <c r="BF128" s="200">
        <f t="shared" si="95"/>
        <v>0.48701161057740094</v>
      </c>
      <c r="BG128" s="200">
        <f t="shared" si="95"/>
        <v>0.49178623421051332</v>
      </c>
      <c r="BH128" s="200">
        <f t="shared" si="95"/>
        <v>0.49660766787924404</v>
      </c>
      <c r="BI128" s="200">
        <f t="shared" si="95"/>
        <v>0.5014763705055113</v>
      </c>
      <c r="BJ128" s="200">
        <f t="shared" si="95"/>
        <v>0.50639280551046739</v>
      </c>
      <c r="BK128" s="200">
        <f t="shared" si="95"/>
        <v>0.51135744085860912</v>
      </c>
      <c r="BL128" s="200">
        <f t="shared" si="95"/>
        <v>0.51637074910232106</v>
      </c>
      <c r="BM128" s="200">
        <f t="shared" si="95"/>
        <v>0.52143320742685362</v>
      </c>
      <c r="BN128" s="200">
        <f t="shared" si="95"/>
        <v>0.52654529769574432</v>
      </c>
      <c r="BO128" s="200">
        <f t="shared" si="95"/>
        <v>0.53170750649668297</v>
      </c>
      <c r="BP128" s="200">
        <f t="shared" si="95"/>
        <v>0.53692032518782695</v>
      </c>
      <c r="BQ128" s="200">
        <f t="shared" si="95"/>
        <v>0.54218424994457037</v>
      </c>
    </row>
    <row r="129" spans="5:69">
      <c r="E129" s="331"/>
      <c r="F129" s="328"/>
      <c r="G129" s="324"/>
      <c r="H129" s="325"/>
      <c r="I129" s="226" t="s">
        <v>295</v>
      </c>
      <c r="J129" s="200">
        <f>J126+J127+J128</f>
        <v>1.55440414507772</v>
      </c>
      <c r="K129" s="200">
        <f>K126+K127+K128</f>
        <v>2.346845473940872</v>
      </c>
      <c r="L129" s="200">
        <f t="shared" ref="L129:BQ129" si="96">L126+L127+L128</f>
        <v>2.7584547991705066</v>
      </c>
      <c r="M129" s="200">
        <f t="shared" si="96"/>
        <v>2.9797989918068932</v>
      </c>
      <c r="N129" s="200">
        <f t="shared" si="96"/>
        <v>3.1061629664802006</v>
      </c>
      <c r="O129" s="200">
        <f t="shared" si="96"/>
        <v>3.1851906741166265</v>
      </c>
      <c r="P129" s="200">
        <f t="shared" si="96"/>
        <v>3.2407055984336286</v>
      </c>
      <c r="Q129" s="200">
        <f t="shared" si="96"/>
        <v>3.2846210043311039</v>
      </c>
      <c r="R129" s="200">
        <f t="shared" si="96"/>
        <v>3.3228950622319422</v>
      </c>
      <c r="S129" s="200">
        <f t="shared" si="96"/>
        <v>3.3585084103986991</v>
      </c>
      <c r="T129" s="200">
        <f t="shared" si="96"/>
        <v>3.3929529362397512</v>
      </c>
      <c r="U129" s="200">
        <f t="shared" si="96"/>
        <v>3.4269761671116536</v>
      </c>
      <c r="V129" s="200">
        <f t="shared" si="96"/>
        <v>3.4609534658710537</v>
      </c>
      <c r="W129" s="200">
        <f t="shared" si="96"/>
        <v>3.4950741288028637</v>
      </c>
      <c r="X129" s="200">
        <f t="shared" si="96"/>
        <v>3.5294344347380564</v>
      </c>
      <c r="Y129" s="200">
        <f t="shared" si="96"/>
        <v>3.564084169767777</v>
      </c>
      <c r="Z129" s="200">
        <f t="shared" si="96"/>
        <v>3.5990498897571341</v>
      </c>
      <c r="AA129" s="200">
        <f t="shared" si="96"/>
        <v>3.6343465517603746</v>
      </c>
      <c r="AB129" s="200">
        <f t="shared" si="96"/>
        <v>3.6699833298882867</v>
      </c>
      <c r="AC129" s="200">
        <f t="shared" si="96"/>
        <v>3.7059665234033026</v>
      </c>
      <c r="AD129" s="200">
        <f t="shared" si="96"/>
        <v>3.7423010109300181</v>
      </c>
      <c r="AE129" s="200">
        <f t="shared" si="96"/>
        <v>3.7789909777250266</v>
      </c>
      <c r="AF129" s="200">
        <f t="shared" si="96"/>
        <v>3.8160402794780208</v>
      </c>
      <c r="AG129" s="200">
        <f t="shared" si="96"/>
        <v>3.8534526243801608</v>
      </c>
      <c r="AH129" s="200">
        <f t="shared" si="96"/>
        <v>3.8912316643277123</v>
      </c>
      <c r="AI129" s="200">
        <f t="shared" si="96"/>
        <v>3.9293810406949943</v>
      </c>
      <c r="AJ129" s="200">
        <f t="shared" si="96"/>
        <v>3.9679044073936467</v>
      </c>
      <c r="AK129" s="200">
        <f t="shared" si="96"/>
        <v>4.0068054425767583</v>
      </c>
      <c r="AL129" s="200">
        <f t="shared" si="96"/>
        <v>4.0460878546671371</v>
      </c>
      <c r="AM129" s="200">
        <f t="shared" si="96"/>
        <v>4.0857553855493736</v>
      </c>
      <c r="AN129" s="200">
        <f t="shared" si="96"/>
        <v>4.1258118123455487</v>
      </c>
      <c r="AO129" s="200">
        <f t="shared" si="96"/>
        <v>4.1662609484845277</v>
      </c>
      <c r="AP129" s="200">
        <f t="shared" si="96"/>
        <v>4.2071066444198184</v>
      </c>
      <c r="AQ129" s="200">
        <f t="shared" si="96"/>
        <v>4.2483527881735181</v>
      </c>
      <c r="AR129" s="200">
        <f t="shared" si="96"/>
        <v>4.2900033057951097</v>
      </c>
      <c r="AS129" s="200">
        <f t="shared" si="96"/>
        <v>4.3320621617795165</v>
      </c>
      <c r="AT129" s="200">
        <f t="shared" si="96"/>
        <v>4.3745333594666409</v>
      </c>
      <c r="AU129" s="200">
        <f t="shared" si="96"/>
        <v>4.4174209414335071</v>
      </c>
      <c r="AV129" s="200">
        <f t="shared" si="96"/>
        <v>4.4607289898845881</v>
      </c>
      <c r="AW129" s="200">
        <f t="shared" si="96"/>
        <v>4.5044616270431463</v>
      </c>
      <c r="AX129" s="200">
        <f t="shared" si="96"/>
        <v>4.5486230155449823</v>
      </c>
      <c r="AY129" s="200">
        <f t="shared" si="96"/>
        <v>4.5932173588353464</v>
      </c>
      <c r="AZ129" s="200">
        <f t="shared" si="96"/>
        <v>4.6382489015693791</v>
      </c>
      <c r="BA129" s="200">
        <f t="shared" si="96"/>
        <v>4.683721930016314</v>
      </c>
      <c r="BB129" s="200">
        <f t="shared" si="96"/>
        <v>4.7296407724675431</v>
      </c>
      <c r="BC129" s="200">
        <f t="shared" si="96"/>
        <v>4.7760097996486408</v>
      </c>
      <c r="BD129" s="200">
        <f t="shared" si="96"/>
        <v>4.8228334251354141</v>
      </c>
      <c r="BE129" s="200">
        <f t="shared" si="96"/>
        <v>4.8701161057740094</v>
      </c>
      <c r="BF129" s="200">
        <f t="shared" si="96"/>
        <v>4.9178623421051331</v>
      </c>
      <c r="BG129" s="200">
        <f t="shared" si="96"/>
        <v>4.9660766787924402</v>
      </c>
      <c r="BH129" s="200">
        <f t="shared" si="96"/>
        <v>5.0147637050551133</v>
      </c>
      <c r="BI129" s="200">
        <f t="shared" si="96"/>
        <v>5.0639280551046735</v>
      </c>
      <c r="BJ129" s="200">
        <f t="shared" si="96"/>
        <v>5.113574408586091</v>
      </c>
      <c r="BK129" s="200">
        <f t="shared" si="96"/>
        <v>5.1637074910232101</v>
      </c>
      <c r="BL129" s="200">
        <f t="shared" si="96"/>
        <v>5.214332074268536</v>
      </c>
      <c r="BM129" s="200">
        <f t="shared" si="96"/>
        <v>5.2654529769574427</v>
      </c>
      <c r="BN129" s="200">
        <f t="shared" si="96"/>
        <v>5.3170750649668292</v>
      </c>
      <c r="BO129" s="200">
        <f t="shared" si="96"/>
        <v>5.3692032518782691</v>
      </c>
      <c r="BP129" s="200">
        <f t="shared" si="96"/>
        <v>5.4218424994457033</v>
      </c>
      <c r="BQ129" s="200">
        <f t="shared" si="96"/>
        <v>5.4749978180677203</v>
      </c>
    </row>
    <row r="130" spans="5:69">
      <c r="E130" s="331"/>
      <c r="F130" s="328"/>
      <c r="G130" s="324"/>
      <c r="H130" s="325"/>
      <c r="I130" s="226" t="s">
        <v>326</v>
      </c>
      <c r="J130" s="219">
        <f>Variables!$J$22</f>
        <v>19000</v>
      </c>
      <c r="K130" s="219">
        <f>Variables!$J$22</f>
        <v>19000</v>
      </c>
      <c r="L130" s="219">
        <f>Variables!$J$22</f>
        <v>19000</v>
      </c>
      <c r="M130" s="219">
        <f>Variables!$J$22</f>
        <v>19000</v>
      </c>
      <c r="N130" s="219">
        <f>Variables!$J$22</f>
        <v>19000</v>
      </c>
      <c r="O130" s="219">
        <f>Variables!$J$22</f>
        <v>19000</v>
      </c>
      <c r="P130" s="219">
        <f>Variables!$J$22</f>
        <v>19000</v>
      </c>
      <c r="Q130" s="219">
        <f>Variables!$J$22</f>
        <v>19000</v>
      </c>
      <c r="R130" s="219">
        <f>Variables!$J$22</f>
        <v>19000</v>
      </c>
      <c r="S130" s="219">
        <f>Variables!$J$22</f>
        <v>19000</v>
      </c>
      <c r="T130" s="219">
        <f>Variables!$J$22</f>
        <v>19000</v>
      </c>
      <c r="U130" s="219">
        <f>Variables!$J$22</f>
        <v>19000</v>
      </c>
      <c r="V130" s="219">
        <f>Variables!$J$22</f>
        <v>19000</v>
      </c>
      <c r="W130" s="219">
        <f>Variables!$J$22</f>
        <v>19000</v>
      </c>
      <c r="X130" s="219">
        <f>Variables!$J$22</f>
        <v>19000</v>
      </c>
      <c r="Y130" s="219">
        <f>Variables!$J$22</f>
        <v>19000</v>
      </c>
      <c r="Z130" s="219">
        <f>Variables!$J$22</f>
        <v>19000</v>
      </c>
      <c r="AA130" s="219">
        <f>Variables!$J$22</f>
        <v>19000</v>
      </c>
      <c r="AB130" s="219">
        <f>Variables!$J$22</f>
        <v>19000</v>
      </c>
      <c r="AC130" s="219">
        <f>Variables!$J$22</f>
        <v>19000</v>
      </c>
      <c r="AD130" s="219">
        <f>Variables!$J$22</f>
        <v>19000</v>
      </c>
      <c r="AE130" s="219">
        <f>Variables!$J$22</f>
        <v>19000</v>
      </c>
      <c r="AF130" s="219">
        <f>Variables!$J$22</f>
        <v>19000</v>
      </c>
      <c r="AG130" s="219">
        <f>Variables!$J$22</f>
        <v>19000</v>
      </c>
      <c r="AH130" s="219">
        <f>Variables!$J$22</f>
        <v>19000</v>
      </c>
      <c r="AI130" s="219">
        <f>Variables!$J$22</f>
        <v>19000</v>
      </c>
      <c r="AJ130" s="219">
        <f>Variables!$J$22</f>
        <v>19000</v>
      </c>
      <c r="AK130" s="219">
        <f>Variables!$J$22</f>
        <v>19000</v>
      </c>
      <c r="AL130" s="219">
        <f>Variables!$J$22</f>
        <v>19000</v>
      </c>
      <c r="AM130" s="219">
        <f>Variables!$J$22</f>
        <v>19000</v>
      </c>
      <c r="AN130" s="219">
        <f>Variables!$J$22</f>
        <v>19000</v>
      </c>
      <c r="AO130" s="219">
        <f>Variables!$J$22</f>
        <v>19000</v>
      </c>
      <c r="AP130" s="219">
        <f>Variables!$J$22</f>
        <v>19000</v>
      </c>
      <c r="AQ130" s="219">
        <f>Variables!$J$22</f>
        <v>19000</v>
      </c>
      <c r="AR130" s="219">
        <f>Variables!$J$22</f>
        <v>19000</v>
      </c>
      <c r="AS130" s="219">
        <f>Variables!$J$22</f>
        <v>19000</v>
      </c>
      <c r="AT130" s="219">
        <f>Variables!$J$22</f>
        <v>19000</v>
      </c>
      <c r="AU130" s="219">
        <f>Variables!$J$22</f>
        <v>19000</v>
      </c>
      <c r="AV130" s="219">
        <f>Variables!$J$22</f>
        <v>19000</v>
      </c>
      <c r="AW130" s="219">
        <f>Variables!$J$22</f>
        <v>19000</v>
      </c>
      <c r="AX130" s="219">
        <f>Variables!$J$22</f>
        <v>19000</v>
      </c>
      <c r="AY130" s="219">
        <f>Variables!$J$22</f>
        <v>19000</v>
      </c>
      <c r="AZ130" s="219">
        <f>Variables!$J$22</f>
        <v>19000</v>
      </c>
      <c r="BA130" s="219">
        <f>Variables!$J$22</f>
        <v>19000</v>
      </c>
      <c r="BB130" s="219">
        <f>Variables!$J$22</f>
        <v>19000</v>
      </c>
      <c r="BC130" s="219">
        <f>Variables!$J$22</f>
        <v>19000</v>
      </c>
      <c r="BD130" s="219">
        <f>Variables!$J$22</f>
        <v>19000</v>
      </c>
      <c r="BE130" s="219">
        <f>Variables!$J$22</f>
        <v>19000</v>
      </c>
      <c r="BF130" s="219">
        <f>Variables!$J$22</f>
        <v>19000</v>
      </c>
      <c r="BG130" s="219">
        <f>Variables!$J$22</f>
        <v>19000</v>
      </c>
      <c r="BH130" s="219">
        <f>Variables!$J$22</f>
        <v>19000</v>
      </c>
      <c r="BI130" s="219">
        <f>Variables!$J$22</f>
        <v>19000</v>
      </c>
      <c r="BJ130" s="219">
        <f>Variables!$J$22</f>
        <v>19000</v>
      </c>
      <c r="BK130" s="219">
        <f>Variables!$J$22</f>
        <v>19000</v>
      </c>
      <c r="BL130" s="219">
        <f>Variables!$J$22</f>
        <v>19000</v>
      </c>
      <c r="BM130" s="219">
        <f>Variables!$J$22</f>
        <v>19000</v>
      </c>
      <c r="BN130" s="219">
        <f>Variables!$J$22</f>
        <v>19000</v>
      </c>
      <c r="BO130" s="219">
        <f>Variables!$J$22</f>
        <v>19000</v>
      </c>
      <c r="BP130" s="219">
        <f>Variables!$J$22</f>
        <v>19000</v>
      </c>
      <c r="BQ130" s="219">
        <f>Variables!$J$22</f>
        <v>19000</v>
      </c>
    </row>
    <row r="131" spans="5:69">
      <c r="E131" s="331"/>
      <c r="F131" s="328"/>
      <c r="G131" s="324"/>
      <c r="H131" s="325"/>
      <c r="I131" s="226" t="s">
        <v>446</v>
      </c>
      <c r="J131" s="204">
        <f t="shared" ref="J131:BQ131" si="97">J130*$B$10</f>
        <v>4180</v>
      </c>
      <c r="K131" s="204">
        <f t="shared" si="97"/>
        <v>4180</v>
      </c>
      <c r="L131" s="204">
        <f t="shared" si="97"/>
        <v>4180</v>
      </c>
      <c r="M131" s="204">
        <f t="shared" si="97"/>
        <v>4180</v>
      </c>
      <c r="N131" s="204">
        <f t="shared" si="97"/>
        <v>4180</v>
      </c>
      <c r="O131" s="204">
        <f t="shared" si="97"/>
        <v>4180</v>
      </c>
      <c r="P131" s="204">
        <f t="shared" si="97"/>
        <v>4180</v>
      </c>
      <c r="Q131" s="204">
        <f t="shared" si="97"/>
        <v>4180</v>
      </c>
      <c r="R131" s="204">
        <f t="shared" si="97"/>
        <v>4180</v>
      </c>
      <c r="S131" s="204">
        <f t="shared" si="97"/>
        <v>4180</v>
      </c>
      <c r="T131" s="204">
        <f t="shared" si="97"/>
        <v>4180</v>
      </c>
      <c r="U131" s="204">
        <f t="shared" si="97"/>
        <v>4180</v>
      </c>
      <c r="V131" s="204">
        <f t="shared" si="97"/>
        <v>4180</v>
      </c>
      <c r="W131" s="204">
        <f t="shared" si="97"/>
        <v>4180</v>
      </c>
      <c r="X131" s="204">
        <f t="shared" si="97"/>
        <v>4180</v>
      </c>
      <c r="Y131" s="204">
        <f t="shared" si="97"/>
        <v>4180</v>
      </c>
      <c r="Z131" s="204">
        <f t="shared" si="97"/>
        <v>4180</v>
      </c>
      <c r="AA131" s="204">
        <f t="shared" si="97"/>
        <v>4180</v>
      </c>
      <c r="AB131" s="204">
        <f t="shared" si="97"/>
        <v>4180</v>
      </c>
      <c r="AC131" s="204">
        <f t="shared" si="97"/>
        <v>4180</v>
      </c>
      <c r="AD131" s="204">
        <f t="shared" si="97"/>
        <v>4180</v>
      </c>
      <c r="AE131" s="204">
        <f t="shared" si="97"/>
        <v>4180</v>
      </c>
      <c r="AF131" s="204">
        <f t="shared" si="97"/>
        <v>4180</v>
      </c>
      <c r="AG131" s="204">
        <f t="shared" si="97"/>
        <v>4180</v>
      </c>
      <c r="AH131" s="204">
        <f t="shared" si="97"/>
        <v>4180</v>
      </c>
      <c r="AI131" s="204">
        <f t="shared" si="97"/>
        <v>4180</v>
      </c>
      <c r="AJ131" s="204">
        <f t="shared" si="97"/>
        <v>4180</v>
      </c>
      <c r="AK131" s="204">
        <f t="shared" si="97"/>
        <v>4180</v>
      </c>
      <c r="AL131" s="204">
        <f t="shared" si="97"/>
        <v>4180</v>
      </c>
      <c r="AM131" s="204">
        <f t="shared" si="97"/>
        <v>4180</v>
      </c>
      <c r="AN131" s="204">
        <f t="shared" si="97"/>
        <v>4180</v>
      </c>
      <c r="AO131" s="204">
        <f t="shared" si="97"/>
        <v>4180</v>
      </c>
      <c r="AP131" s="204">
        <f t="shared" si="97"/>
        <v>4180</v>
      </c>
      <c r="AQ131" s="204">
        <f t="shared" si="97"/>
        <v>4180</v>
      </c>
      <c r="AR131" s="204">
        <f t="shared" si="97"/>
        <v>4180</v>
      </c>
      <c r="AS131" s="204">
        <f t="shared" si="97"/>
        <v>4180</v>
      </c>
      <c r="AT131" s="204">
        <f t="shared" si="97"/>
        <v>4180</v>
      </c>
      <c r="AU131" s="204">
        <f t="shared" si="97"/>
        <v>4180</v>
      </c>
      <c r="AV131" s="204">
        <f t="shared" si="97"/>
        <v>4180</v>
      </c>
      <c r="AW131" s="204">
        <f t="shared" si="97"/>
        <v>4180</v>
      </c>
      <c r="AX131" s="204">
        <f t="shared" si="97"/>
        <v>4180</v>
      </c>
      <c r="AY131" s="204">
        <f t="shared" si="97"/>
        <v>4180</v>
      </c>
      <c r="AZ131" s="204">
        <f t="shared" si="97"/>
        <v>4180</v>
      </c>
      <c r="BA131" s="204">
        <f t="shared" si="97"/>
        <v>4180</v>
      </c>
      <c r="BB131" s="204">
        <f t="shared" si="97"/>
        <v>4180</v>
      </c>
      <c r="BC131" s="204">
        <f t="shared" si="97"/>
        <v>4180</v>
      </c>
      <c r="BD131" s="204">
        <f t="shared" si="97"/>
        <v>4180</v>
      </c>
      <c r="BE131" s="204">
        <f t="shared" si="97"/>
        <v>4180</v>
      </c>
      <c r="BF131" s="204">
        <f t="shared" si="97"/>
        <v>4180</v>
      </c>
      <c r="BG131" s="204">
        <f t="shared" si="97"/>
        <v>4180</v>
      </c>
      <c r="BH131" s="204">
        <f t="shared" si="97"/>
        <v>4180</v>
      </c>
      <c r="BI131" s="204">
        <f t="shared" si="97"/>
        <v>4180</v>
      </c>
      <c r="BJ131" s="204">
        <f t="shared" si="97"/>
        <v>4180</v>
      </c>
      <c r="BK131" s="204">
        <f t="shared" si="97"/>
        <v>4180</v>
      </c>
      <c r="BL131" s="204">
        <f t="shared" si="97"/>
        <v>4180</v>
      </c>
      <c r="BM131" s="204">
        <f t="shared" si="97"/>
        <v>4180</v>
      </c>
      <c r="BN131" s="204">
        <f t="shared" si="97"/>
        <v>4180</v>
      </c>
      <c r="BO131" s="204">
        <f t="shared" si="97"/>
        <v>4180</v>
      </c>
      <c r="BP131" s="204">
        <f t="shared" si="97"/>
        <v>4180</v>
      </c>
      <c r="BQ131" s="204">
        <f t="shared" si="97"/>
        <v>4180</v>
      </c>
    </row>
    <row r="132" spans="5:69">
      <c r="E132" s="331"/>
      <c r="F132" s="328"/>
      <c r="G132" s="324"/>
      <c r="H132" s="325"/>
      <c r="I132" s="226" t="s">
        <v>346</v>
      </c>
      <c r="J132" s="204">
        <f>J129*J130</f>
        <v>29533.678756476678</v>
      </c>
      <c r="K132" s="204">
        <f>K129*K130</f>
        <v>44590.064004876564</v>
      </c>
      <c r="L132" s="204">
        <f t="shared" ref="L132:BQ132" si="98">L129*L130</f>
        <v>52410.641184239626</v>
      </c>
      <c r="M132" s="204">
        <f t="shared" si="98"/>
        <v>56616.180844330971</v>
      </c>
      <c r="N132" s="204">
        <f t="shared" si="98"/>
        <v>59017.096363123812</v>
      </c>
      <c r="O132" s="204">
        <f t="shared" si="98"/>
        <v>60518.622808215907</v>
      </c>
      <c r="P132" s="204">
        <f t="shared" si="98"/>
        <v>61573.406370238947</v>
      </c>
      <c r="Q132" s="204">
        <f t="shared" si="98"/>
        <v>62407.799082290978</v>
      </c>
      <c r="R132" s="204">
        <f t="shared" si="98"/>
        <v>63135.006182406905</v>
      </c>
      <c r="S132" s="204">
        <f t="shared" si="98"/>
        <v>63811.659797575281</v>
      </c>
      <c r="T132" s="204">
        <f t="shared" si="98"/>
        <v>64466.105788555273</v>
      </c>
      <c r="U132" s="204">
        <f t="shared" si="98"/>
        <v>65112.547175121421</v>
      </c>
      <c r="V132" s="204">
        <f t="shared" si="98"/>
        <v>65758.115851550014</v>
      </c>
      <c r="W132" s="204">
        <f t="shared" si="98"/>
        <v>66406.408447254405</v>
      </c>
      <c r="X132" s="204">
        <f t="shared" si="98"/>
        <v>67059.254260023066</v>
      </c>
      <c r="Y132" s="204">
        <f t="shared" si="98"/>
        <v>67717.599225587765</v>
      </c>
      <c r="Z132" s="204">
        <f t="shared" si="98"/>
        <v>68381.947905385547</v>
      </c>
      <c r="AA132" s="204">
        <f t="shared" si="98"/>
        <v>69052.584483447121</v>
      </c>
      <c r="AB132" s="204">
        <f t="shared" si="98"/>
        <v>69729.683267877452</v>
      </c>
      <c r="AC132" s="204">
        <f t="shared" si="98"/>
        <v>70413.363944662749</v>
      </c>
      <c r="AD132" s="204">
        <f t="shared" si="98"/>
        <v>71103.71920767035</v>
      </c>
      <c r="AE132" s="204">
        <f t="shared" si="98"/>
        <v>71800.828576775501</v>
      </c>
      <c r="AF132" s="204">
        <f t="shared" si="98"/>
        <v>72504.765310082395</v>
      </c>
      <c r="AG132" s="204">
        <f t="shared" si="98"/>
        <v>73215.599863223062</v>
      </c>
      <c r="AH132" s="204">
        <f t="shared" si="98"/>
        <v>73933.401622226535</v>
      </c>
      <c r="AI132" s="204">
        <f t="shared" si="98"/>
        <v>74658.239773204885</v>
      </c>
      <c r="AJ132" s="204">
        <f t="shared" si="98"/>
        <v>75390.18374047929</v>
      </c>
      <c r="AK132" s="204">
        <f t="shared" si="98"/>
        <v>76129.303408958411</v>
      </c>
      <c r="AL132" s="204">
        <f t="shared" si="98"/>
        <v>76875.669238675604</v>
      </c>
      <c r="AM132" s="204">
        <f t="shared" si="98"/>
        <v>77629.3523254381</v>
      </c>
      <c r="AN132" s="204">
        <f t="shared" si="98"/>
        <v>78390.42443456543</v>
      </c>
      <c r="AO132" s="204">
        <f t="shared" si="98"/>
        <v>79158.958021206025</v>
      </c>
      <c r="AP132" s="204">
        <f t="shared" si="98"/>
        <v>79935.02624397655</v>
      </c>
      <c r="AQ132" s="204">
        <f t="shared" si="98"/>
        <v>80718.702975296837</v>
      </c>
      <c r="AR132" s="204">
        <f t="shared" si="98"/>
        <v>81510.062810107091</v>
      </c>
      <c r="AS132" s="204">
        <f t="shared" si="98"/>
        <v>82309.181073810818</v>
      </c>
      <c r="AT132" s="204">
        <f t="shared" si="98"/>
        <v>83116.133829866172</v>
      </c>
      <c r="AU132" s="204">
        <f t="shared" si="98"/>
        <v>83930.997887236634</v>
      </c>
      <c r="AV132" s="204">
        <f t="shared" si="98"/>
        <v>84753.850807807175</v>
      </c>
      <c r="AW132" s="204">
        <f t="shared" si="98"/>
        <v>85584.770913819782</v>
      </c>
      <c r="AX132" s="204">
        <f t="shared" si="98"/>
        <v>86423.837295354664</v>
      </c>
      <c r="AY132" s="204">
        <f t="shared" si="98"/>
        <v>87271.129817871581</v>
      </c>
      <c r="AZ132" s="204">
        <f t="shared" si="98"/>
        <v>88126.729129818195</v>
      </c>
      <c r="BA132" s="204">
        <f t="shared" si="98"/>
        <v>88990.716670309965</v>
      </c>
      <c r="BB132" s="204">
        <f t="shared" si="98"/>
        <v>89863.174676883325</v>
      </c>
      <c r="BC132" s="204">
        <f t="shared" si="98"/>
        <v>90744.186193324174</v>
      </c>
      <c r="BD132" s="204">
        <f t="shared" si="98"/>
        <v>91633.835077572861</v>
      </c>
      <c r="BE132" s="204">
        <f t="shared" si="98"/>
        <v>92532.206009706177</v>
      </c>
      <c r="BF132" s="204">
        <f t="shared" si="98"/>
        <v>93439.384499997526</v>
      </c>
      <c r="BG132" s="204">
        <f t="shared" si="98"/>
        <v>94355.456897056371</v>
      </c>
      <c r="BH132" s="204">
        <f t="shared" si="98"/>
        <v>95280.510396047146</v>
      </c>
      <c r="BI132" s="204">
        <f t="shared" si="98"/>
        <v>96214.633046988791</v>
      </c>
      <c r="BJ132" s="204">
        <f t="shared" si="98"/>
        <v>97157.91376313573</v>
      </c>
      <c r="BK132" s="204">
        <f t="shared" si="98"/>
        <v>98110.442329440993</v>
      </c>
      <c r="BL132" s="204">
        <f t="shared" si="98"/>
        <v>99072.309411102178</v>
      </c>
      <c r="BM132" s="204">
        <f t="shared" si="98"/>
        <v>100043.60656219142</v>
      </c>
      <c r="BN132" s="204">
        <f t="shared" si="98"/>
        <v>101024.42623436976</v>
      </c>
      <c r="BO132" s="204">
        <f t="shared" si="98"/>
        <v>102014.86178568711</v>
      </c>
      <c r="BP132" s="204">
        <f t="shared" si="98"/>
        <v>103015.00748946836</v>
      </c>
      <c r="BQ132" s="204">
        <f t="shared" si="98"/>
        <v>104024.95854328669</v>
      </c>
    </row>
    <row r="133" spans="5:69">
      <c r="E133" s="331"/>
      <c r="F133" s="328"/>
      <c r="G133" s="324"/>
      <c r="H133" s="325"/>
      <c r="I133" s="226" t="s">
        <v>447</v>
      </c>
      <c r="J133" s="228">
        <f t="shared" ref="J133:BQ133" si="99">J132*$B$10</f>
        <v>6497.4093264248695</v>
      </c>
      <c r="K133" s="228">
        <f t="shared" si="99"/>
        <v>9809.8140810728437</v>
      </c>
      <c r="L133" s="228">
        <f t="shared" si="99"/>
        <v>11530.341060532717</v>
      </c>
      <c r="M133" s="228">
        <f t="shared" si="99"/>
        <v>12455.559785752814</v>
      </c>
      <c r="N133" s="228">
        <f t="shared" si="99"/>
        <v>12983.761199887238</v>
      </c>
      <c r="O133" s="228">
        <f t="shared" si="99"/>
        <v>13314.0970178075</v>
      </c>
      <c r="P133" s="228">
        <f t="shared" si="99"/>
        <v>13546.149401452569</v>
      </c>
      <c r="Q133" s="228">
        <f t="shared" si="99"/>
        <v>13729.715798104015</v>
      </c>
      <c r="R133" s="228">
        <f t="shared" si="99"/>
        <v>13889.701360129518</v>
      </c>
      <c r="S133" s="228">
        <f t="shared" si="99"/>
        <v>14038.565155466562</v>
      </c>
      <c r="T133" s="228">
        <f t="shared" si="99"/>
        <v>14182.543273482161</v>
      </c>
      <c r="U133" s="228">
        <f t="shared" si="99"/>
        <v>14324.760378526713</v>
      </c>
      <c r="V133" s="228">
        <f t="shared" si="99"/>
        <v>14466.785487341003</v>
      </c>
      <c r="W133" s="228">
        <f t="shared" si="99"/>
        <v>14609.409858395969</v>
      </c>
      <c r="X133" s="228">
        <f t="shared" si="99"/>
        <v>14753.035937205075</v>
      </c>
      <c r="Y133" s="228">
        <f t="shared" si="99"/>
        <v>14897.871829629308</v>
      </c>
      <c r="Z133" s="228">
        <f t="shared" si="99"/>
        <v>15044.028539184821</v>
      </c>
      <c r="AA133" s="228">
        <f t="shared" si="99"/>
        <v>15191.568586358366</v>
      </c>
      <c r="AB133" s="228">
        <f t="shared" si="99"/>
        <v>15340.530318933039</v>
      </c>
      <c r="AC133" s="228">
        <f t="shared" si="99"/>
        <v>15490.940067825804</v>
      </c>
      <c r="AD133" s="228">
        <f t="shared" si="99"/>
        <v>15642.818225687477</v>
      </c>
      <c r="AE133" s="228">
        <f t="shared" si="99"/>
        <v>15796.182286890611</v>
      </c>
      <c r="AF133" s="228">
        <f t="shared" si="99"/>
        <v>15951.048368218128</v>
      </c>
      <c r="AG133" s="228">
        <f t="shared" si="99"/>
        <v>16107.431969909074</v>
      </c>
      <c r="AH133" s="228">
        <f t="shared" si="99"/>
        <v>16265.348356889837</v>
      </c>
      <c r="AI133" s="228">
        <f t="shared" si="99"/>
        <v>16424.812750105073</v>
      </c>
      <c r="AJ133" s="228">
        <f t="shared" si="99"/>
        <v>16585.840422905443</v>
      </c>
      <c r="AK133" s="228">
        <f t="shared" si="99"/>
        <v>16748.446749970852</v>
      </c>
      <c r="AL133" s="228">
        <f t="shared" si="99"/>
        <v>16912.647232508632</v>
      </c>
      <c r="AM133" s="228">
        <f t="shared" si="99"/>
        <v>17078.457511596382</v>
      </c>
      <c r="AN133" s="228">
        <f t="shared" si="99"/>
        <v>17245.893375604395</v>
      </c>
      <c r="AO133" s="228">
        <f t="shared" si="99"/>
        <v>17414.970764665326</v>
      </c>
      <c r="AP133" s="228">
        <f t="shared" si="99"/>
        <v>17585.705773674843</v>
      </c>
      <c r="AQ133" s="228">
        <f t="shared" si="99"/>
        <v>17758.114654565303</v>
      </c>
      <c r="AR133" s="228">
        <f t="shared" si="99"/>
        <v>17932.213818223561</v>
      </c>
      <c r="AS133" s="228">
        <f t="shared" si="99"/>
        <v>18108.019836238382</v>
      </c>
      <c r="AT133" s="228">
        <f t="shared" si="99"/>
        <v>18285.549442570558</v>
      </c>
      <c r="AU133" s="228">
        <f t="shared" si="99"/>
        <v>18464.819535192059</v>
      </c>
      <c r="AV133" s="228">
        <f t="shared" si="99"/>
        <v>18645.84717771758</v>
      </c>
      <c r="AW133" s="228">
        <f t="shared" si="99"/>
        <v>18828.649601040353</v>
      </c>
      <c r="AX133" s="228">
        <f t="shared" si="99"/>
        <v>19013.244204978026</v>
      </c>
      <c r="AY133" s="228">
        <f t="shared" si="99"/>
        <v>19199.648559931749</v>
      </c>
      <c r="AZ133" s="228">
        <f t="shared" si="99"/>
        <v>19387.880408560002</v>
      </c>
      <c r="BA133" s="228">
        <f t="shared" si="99"/>
        <v>19577.957667468192</v>
      </c>
      <c r="BB133" s="228">
        <f t="shared" si="99"/>
        <v>19769.89842891433</v>
      </c>
      <c r="BC133" s="228">
        <f t="shared" si="99"/>
        <v>19963.720962531319</v>
      </c>
      <c r="BD133" s="228">
        <f t="shared" si="99"/>
        <v>20159.443717066031</v>
      </c>
      <c r="BE133" s="228">
        <f t="shared" si="99"/>
        <v>20357.085322135357</v>
      </c>
      <c r="BF133" s="228">
        <f t="shared" si="99"/>
        <v>20556.664589999455</v>
      </c>
      <c r="BG133" s="228">
        <f t="shared" si="99"/>
        <v>20758.200517352401</v>
      </c>
      <c r="BH133" s="228">
        <f t="shared" si="99"/>
        <v>20961.712287130373</v>
      </c>
      <c r="BI133" s="228">
        <f t="shared" si="99"/>
        <v>21167.219270337533</v>
      </c>
      <c r="BJ133" s="228">
        <f t="shared" si="99"/>
        <v>21374.741027889861</v>
      </c>
      <c r="BK133" s="228">
        <f t="shared" si="99"/>
        <v>21584.297312477018</v>
      </c>
      <c r="BL133" s="228">
        <f t="shared" si="99"/>
        <v>21795.908070442478</v>
      </c>
      <c r="BM133" s="228">
        <f t="shared" si="99"/>
        <v>22009.593443682112</v>
      </c>
      <c r="BN133" s="228">
        <f t="shared" si="99"/>
        <v>22225.37377156135</v>
      </c>
      <c r="BO133" s="228">
        <f t="shared" si="99"/>
        <v>22443.269592851164</v>
      </c>
      <c r="BP133" s="228">
        <f t="shared" si="99"/>
        <v>22663.301647683042</v>
      </c>
      <c r="BQ133" s="228">
        <f t="shared" si="99"/>
        <v>22885.490879523073</v>
      </c>
    </row>
    <row r="134" spans="5:69">
      <c r="E134" s="331"/>
      <c r="F134" s="328"/>
      <c r="G134" s="324"/>
      <c r="H134" s="325"/>
      <c r="I134" s="226" t="s">
        <v>448</v>
      </c>
      <c r="J134" s="228">
        <f>J9*J126</f>
        <v>5181.3471502590664</v>
      </c>
      <c r="K134" s="228">
        <f>K9*K126</f>
        <v>5232.1446713400392</v>
      </c>
      <c r="L134" s="228">
        <f t="shared" ref="L134:BQ134" si="100">L9*L126</f>
        <v>5283.4402073335687</v>
      </c>
      <c r="M134" s="228">
        <f t="shared" si="100"/>
        <v>5335.2386407388003</v>
      </c>
      <c r="N134" s="228">
        <f t="shared" si="100"/>
        <v>5387.5449019225143</v>
      </c>
      <c r="O134" s="228">
        <f t="shared" si="100"/>
        <v>5440.3639695884212</v>
      </c>
      <c r="P134" s="228">
        <f t="shared" si="100"/>
        <v>5493.7008712510524</v>
      </c>
      <c r="Q134" s="228">
        <f t="shared" si="100"/>
        <v>5547.5606837142986</v>
      </c>
      <c r="R134" s="228">
        <f t="shared" si="100"/>
        <v>5601.9485335546342</v>
      </c>
      <c r="S134" s="228">
        <f t="shared" si="100"/>
        <v>5656.869597609093</v>
      </c>
      <c r="T134" s="228">
        <f t="shared" si="100"/>
        <v>5712.3291034680051</v>
      </c>
      <c r="U134" s="228">
        <f t="shared" si="100"/>
        <v>5768.3323299725926</v>
      </c>
      <c r="V134" s="228">
        <f t="shared" si="100"/>
        <v>5824.884607717423</v>
      </c>
      <c r="W134" s="228">
        <f t="shared" si="100"/>
        <v>5881.9913195577892</v>
      </c>
      <c r="X134" s="228">
        <f t="shared" si="100"/>
        <v>5939.657901122082</v>
      </c>
      <c r="Y134" s="228">
        <f t="shared" si="100"/>
        <v>5997.8898413291618</v>
      </c>
      <c r="Z134" s="228">
        <f t="shared" si="100"/>
        <v>6056.6926829108188</v>
      </c>
      <c r="AA134" s="228">
        <f t="shared" si="100"/>
        <v>6116.0720229393573</v>
      </c>
      <c r="AB134" s="228">
        <f t="shared" si="100"/>
        <v>6176.0335133603312</v>
      </c>
      <c r="AC134" s="228">
        <f t="shared" si="100"/>
        <v>6236.5828615305318</v>
      </c>
      <c r="AD134" s="228">
        <f t="shared" si="100"/>
        <v>6297.7258307612219</v>
      </c>
      <c r="AE134" s="228">
        <f t="shared" si="100"/>
        <v>6359.468240866725</v>
      </c>
      <c r="AF134" s="228">
        <f t="shared" si="100"/>
        <v>6421.8159687183597</v>
      </c>
      <c r="AG134" s="228">
        <f t="shared" si="100"/>
        <v>6484.7749488038344</v>
      </c>
      <c r="AH134" s="228">
        <f t="shared" si="100"/>
        <v>6548.3511737921062</v>
      </c>
      <c r="AI134" s="228">
        <f t="shared" si="100"/>
        <v>6612.5506951037942</v>
      </c>
      <c r="AJ134" s="228">
        <f t="shared" si="100"/>
        <v>6677.3796234871643</v>
      </c>
      <c r="AK134" s="228">
        <f t="shared" si="100"/>
        <v>6742.8441295997836</v>
      </c>
      <c r="AL134" s="228">
        <f t="shared" si="100"/>
        <v>6808.9504445958601</v>
      </c>
      <c r="AM134" s="228">
        <f t="shared" si="100"/>
        <v>6875.7048607193501</v>
      </c>
      <c r="AN134" s="228">
        <f t="shared" si="100"/>
        <v>6943.1137319028721</v>
      </c>
      <c r="AO134" s="228">
        <f t="shared" si="100"/>
        <v>7011.1834743725085</v>
      </c>
      <c r="AP134" s="228">
        <f t="shared" si="100"/>
        <v>7079.9205672585158</v>
      </c>
      <c r="AQ134" s="228">
        <f t="shared" si="100"/>
        <v>7149.3315532120287</v>
      </c>
      <c r="AR134" s="228">
        <f t="shared" si="100"/>
        <v>7219.4230390278353</v>
      </c>
      <c r="AS134" s="228">
        <f t="shared" si="100"/>
        <v>7290.2016962732059</v>
      </c>
      <c r="AT134" s="228">
        <f t="shared" si="100"/>
        <v>7361.6742619229426</v>
      </c>
      <c r="AU134" s="228">
        <f t="shared" si="100"/>
        <v>7433.8475390006197</v>
      </c>
      <c r="AV134" s="228">
        <f t="shared" si="100"/>
        <v>7506.7283972261157</v>
      </c>
      <c r="AW134" s="228">
        <f t="shared" si="100"/>
        <v>7580.3237736695082</v>
      </c>
      <c r="AX134" s="228">
        <f t="shared" si="100"/>
        <v>7654.6406734113652</v>
      </c>
      <c r="AY134" s="228">
        <f t="shared" si="100"/>
        <v>7729.6861702095166</v>
      </c>
      <c r="AZ134" s="228">
        <f t="shared" si="100"/>
        <v>7805.467407172353</v>
      </c>
      <c r="BA134" s="228">
        <f t="shared" si="100"/>
        <v>7881.9915974387486</v>
      </c>
      <c r="BB134" s="228">
        <f t="shared" si="100"/>
        <v>7959.2660248646207</v>
      </c>
      <c r="BC134" s="228">
        <f t="shared" si="100"/>
        <v>8037.2980447162327</v>
      </c>
      <c r="BD134" s="228">
        <f t="shared" si="100"/>
        <v>8116.095084370314</v>
      </c>
      <c r="BE134" s="228">
        <f t="shared" si="100"/>
        <v>8195.6646440210061</v>
      </c>
      <c r="BF134" s="228">
        <f t="shared" si="100"/>
        <v>8276.01429739376</v>
      </c>
      <c r="BG134" s="228">
        <f t="shared" si="100"/>
        <v>8357.1516924662465</v>
      </c>
      <c r="BH134" s="228">
        <f t="shared" si="100"/>
        <v>8439.0845521963074</v>
      </c>
      <c r="BI134" s="228">
        <f t="shared" si="100"/>
        <v>8521.8206752570568</v>
      </c>
      <c r="BJ134" s="228">
        <f t="shared" si="100"/>
        <v>8605.3679367791829</v>
      </c>
      <c r="BK134" s="228">
        <f t="shared" si="100"/>
        <v>8689.7342891005483</v>
      </c>
      <c r="BL134" s="228">
        <f t="shared" si="100"/>
        <v>8774.9277625231025</v>
      </c>
      <c r="BM134" s="228">
        <f t="shared" si="100"/>
        <v>8860.9564660772503</v>
      </c>
      <c r="BN134" s="228">
        <f t="shared" si="100"/>
        <v>8947.8285882936943</v>
      </c>
      <c r="BO134" s="228">
        <f t="shared" si="100"/>
        <v>9035.5523979828467</v>
      </c>
      <c r="BP134" s="228">
        <f t="shared" si="100"/>
        <v>9124.1362450218967</v>
      </c>
      <c r="BQ134" s="228">
        <f t="shared" si="100"/>
        <v>9213.5885611495614</v>
      </c>
    </row>
    <row r="135" spans="5:69">
      <c r="E135" s="331"/>
      <c r="F135" s="328"/>
      <c r="G135" s="324"/>
      <c r="H135" s="325"/>
      <c r="I135" s="229" t="s">
        <v>449</v>
      </c>
      <c r="J135" s="204">
        <f t="shared" ref="J135:BQ135" si="101">J133-J134</f>
        <v>1316.0621761658031</v>
      </c>
      <c r="K135" s="204">
        <f t="shared" si="101"/>
        <v>4577.6694097328045</v>
      </c>
      <c r="L135" s="204">
        <f t="shared" si="101"/>
        <v>6246.9008531991485</v>
      </c>
      <c r="M135" s="204">
        <f t="shared" si="101"/>
        <v>7120.3211450140134</v>
      </c>
      <c r="N135" s="204">
        <f t="shared" si="101"/>
        <v>7596.2162979647237</v>
      </c>
      <c r="O135" s="204">
        <f t="shared" si="101"/>
        <v>7873.7330482190791</v>
      </c>
      <c r="P135" s="204">
        <f t="shared" si="101"/>
        <v>8052.4485302015164</v>
      </c>
      <c r="Q135" s="204">
        <f t="shared" si="101"/>
        <v>8182.1551143897159</v>
      </c>
      <c r="R135" s="204">
        <f t="shared" si="101"/>
        <v>8287.7528265748842</v>
      </c>
      <c r="S135" s="204">
        <f t="shared" si="101"/>
        <v>8381.6955578574689</v>
      </c>
      <c r="T135" s="204">
        <f t="shared" si="101"/>
        <v>8470.2141700141547</v>
      </c>
      <c r="U135" s="204">
        <f t="shared" si="101"/>
        <v>8556.4280485541203</v>
      </c>
      <c r="V135" s="204">
        <f t="shared" si="101"/>
        <v>8641.9008796235794</v>
      </c>
      <c r="W135" s="204">
        <f t="shared" si="101"/>
        <v>8727.4185388381811</v>
      </c>
      <c r="X135" s="204">
        <f t="shared" si="101"/>
        <v>8813.3780360829933</v>
      </c>
      <c r="Y135" s="204">
        <f t="shared" si="101"/>
        <v>8899.9819883001473</v>
      </c>
      <c r="Z135" s="204">
        <f t="shared" si="101"/>
        <v>8987.3358562740032</v>
      </c>
      <c r="AA135" s="204">
        <f t="shared" si="101"/>
        <v>9075.4965634190085</v>
      </c>
      <c r="AB135" s="204">
        <f t="shared" si="101"/>
        <v>9164.4968055727077</v>
      </c>
      <c r="AC135" s="204">
        <f t="shared" si="101"/>
        <v>9254.3572062952735</v>
      </c>
      <c r="AD135" s="204">
        <f t="shared" si="101"/>
        <v>9345.0923949262542</v>
      </c>
      <c r="AE135" s="204">
        <f t="shared" si="101"/>
        <v>9436.7140460238861</v>
      </c>
      <c r="AF135" s="204">
        <f t="shared" si="101"/>
        <v>9529.2323994997678</v>
      </c>
      <c r="AG135" s="204">
        <f t="shared" si="101"/>
        <v>9622.6570211052385</v>
      </c>
      <c r="AH135" s="204">
        <f t="shared" si="101"/>
        <v>9716.9971830977302</v>
      </c>
      <c r="AI135" s="204">
        <f t="shared" si="101"/>
        <v>9812.2620550012798</v>
      </c>
      <c r="AJ135" s="204">
        <f t="shared" si="101"/>
        <v>9908.4607994182788</v>
      </c>
      <c r="AK135" s="204">
        <f t="shared" si="101"/>
        <v>10005.602620371068</v>
      </c>
      <c r="AL135" s="204">
        <f t="shared" si="101"/>
        <v>10103.696787912773</v>
      </c>
      <c r="AM135" s="204">
        <f t="shared" si="101"/>
        <v>10202.752650877032</v>
      </c>
      <c r="AN135" s="204">
        <f t="shared" si="101"/>
        <v>10302.779643701524</v>
      </c>
      <c r="AO135" s="204">
        <f t="shared" si="101"/>
        <v>10403.787290292817</v>
      </c>
      <c r="AP135" s="204">
        <f t="shared" si="101"/>
        <v>10505.785206416327</v>
      </c>
      <c r="AQ135" s="204">
        <f t="shared" si="101"/>
        <v>10608.783101353274</v>
      </c>
      <c r="AR135" s="204">
        <f t="shared" si="101"/>
        <v>10712.790779195726</v>
      </c>
      <c r="AS135" s="204">
        <f t="shared" si="101"/>
        <v>10817.818139965177</v>
      </c>
      <c r="AT135" s="204">
        <f t="shared" si="101"/>
        <v>10923.875180647616</v>
      </c>
      <c r="AU135" s="204">
        <f t="shared" si="101"/>
        <v>11030.971996191438</v>
      </c>
      <c r="AV135" s="204">
        <f t="shared" si="101"/>
        <v>11139.118780491464</v>
      </c>
      <c r="AW135" s="204">
        <f t="shared" si="101"/>
        <v>11248.325827370845</v>
      </c>
      <c r="AX135" s="204">
        <f t="shared" si="101"/>
        <v>11358.60353156666</v>
      </c>
      <c r="AY135" s="204">
        <f t="shared" si="101"/>
        <v>11469.962389722234</v>
      </c>
      <c r="AZ135" s="204">
        <f t="shared" si="101"/>
        <v>11582.413001387649</v>
      </c>
      <c r="BA135" s="204">
        <f t="shared" si="101"/>
        <v>11695.966070029444</v>
      </c>
      <c r="BB135" s="204">
        <f t="shared" si="101"/>
        <v>11810.632404049709</v>
      </c>
      <c r="BC135" s="204">
        <f t="shared" si="101"/>
        <v>11926.422917815085</v>
      </c>
      <c r="BD135" s="204">
        <f t="shared" si="101"/>
        <v>12043.348632695717</v>
      </c>
      <c r="BE135" s="204">
        <f t="shared" si="101"/>
        <v>12161.420678114351</v>
      </c>
      <c r="BF135" s="204">
        <f t="shared" si="101"/>
        <v>12280.650292605695</v>
      </c>
      <c r="BG135" s="204">
        <f t="shared" si="101"/>
        <v>12401.048824886155</v>
      </c>
      <c r="BH135" s="204">
        <f t="shared" si="101"/>
        <v>12522.627734934065</v>
      </c>
      <c r="BI135" s="204">
        <f t="shared" si="101"/>
        <v>12645.398595080476</v>
      </c>
      <c r="BJ135" s="204">
        <f t="shared" si="101"/>
        <v>12769.373091110678</v>
      </c>
      <c r="BK135" s="204">
        <f t="shared" si="101"/>
        <v>12894.56302337647</v>
      </c>
      <c r="BL135" s="204">
        <f t="shared" si="101"/>
        <v>13020.980307919375</v>
      </c>
      <c r="BM135" s="204">
        <f t="shared" si="101"/>
        <v>13148.636977604861</v>
      </c>
      <c r="BN135" s="204">
        <f t="shared" si="101"/>
        <v>13277.545183267655</v>
      </c>
      <c r="BO135" s="204">
        <f t="shared" si="101"/>
        <v>13407.717194868317</v>
      </c>
      <c r="BP135" s="204">
        <f t="shared" si="101"/>
        <v>13539.165402661145</v>
      </c>
      <c r="BQ135" s="204">
        <f t="shared" si="101"/>
        <v>13671.902318373512</v>
      </c>
    </row>
    <row r="136" spans="5:69">
      <c r="E136" s="331"/>
      <c r="F136" s="328"/>
      <c r="G136" s="329" t="s">
        <v>63</v>
      </c>
      <c r="H136" s="323" t="s">
        <v>25</v>
      </c>
      <c r="I136" s="230" t="s">
        <v>318</v>
      </c>
      <c r="J136" s="216">
        <f>Variables!$J$29</f>
        <v>0.1</v>
      </c>
      <c r="K136" s="216">
        <f>Variables!$J$29</f>
        <v>0.1</v>
      </c>
      <c r="L136" s="216">
        <f>Variables!$J$29</f>
        <v>0.1</v>
      </c>
      <c r="M136" s="216">
        <f>Variables!$J$29</f>
        <v>0.1</v>
      </c>
      <c r="N136" s="216">
        <f>Variables!$J$29</f>
        <v>0.1</v>
      </c>
      <c r="O136" s="216">
        <f>Variables!$J$29</f>
        <v>0.1</v>
      </c>
      <c r="P136" s="216">
        <f>Variables!$J$29</f>
        <v>0.1</v>
      </c>
      <c r="Q136" s="216">
        <f>Variables!$J$29</f>
        <v>0.1</v>
      </c>
      <c r="R136" s="216">
        <f>Variables!$J$29</f>
        <v>0.1</v>
      </c>
      <c r="S136" s="216">
        <f>Variables!$J$29</f>
        <v>0.1</v>
      </c>
      <c r="T136" s="216">
        <f>Variables!$J$29</f>
        <v>0.1</v>
      </c>
      <c r="U136" s="216">
        <f>Variables!$J$29</f>
        <v>0.1</v>
      </c>
      <c r="V136" s="216">
        <f>Variables!$J$29</f>
        <v>0.1</v>
      </c>
      <c r="W136" s="216">
        <f>Variables!$J$29</f>
        <v>0.1</v>
      </c>
      <c r="X136" s="216">
        <f>Variables!$J$29</f>
        <v>0.1</v>
      </c>
      <c r="Y136" s="216">
        <f>Variables!$J$29</f>
        <v>0.1</v>
      </c>
      <c r="Z136" s="216">
        <f>Variables!$J$29</f>
        <v>0.1</v>
      </c>
      <c r="AA136" s="216">
        <f>Variables!$J$29</f>
        <v>0.1</v>
      </c>
      <c r="AB136" s="216">
        <f>Variables!$J$29</f>
        <v>0.1</v>
      </c>
      <c r="AC136" s="216">
        <f>Variables!$J$29</f>
        <v>0.1</v>
      </c>
      <c r="AD136" s="216">
        <f>Variables!$J$29</f>
        <v>0.1</v>
      </c>
      <c r="AE136" s="216">
        <f>Variables!$J$29</f>
        <v>0.1</v>
      </c>
      <c r="AF136" s="216">
        <f>Variables!$J$29</f>
        <v>0.1</v>
      </c>
      <c r="AG136" s="216">
        <f>Variables!$J$29</f>
        <v>0.1</v>
      </c>
      <c r="AH136" s="216">
        <f>Variables!$J$29</f>
        <v>0.1</v>
      </c>
      <c r="AI136" s="216">
        <f>Variables!$J$29</f>
        <v>0.1</v>
      </c>
      <c r="AJ136" s="216">
        <f>Variables!$J$29</f>
        <v>0.1</v>
      </c>
      <c r="AK136" s="216">
        <f>Variables!$J$29</f>
        <v>0.1</v>
      </c>
      <c r="AL136" s="216">
        <f>Variables!$J$29</f>
        <v>0.1</v>
      </c>
      <c r="AM136" s="216">
        <f>Variables!$J$29</f>
        <v>0.1</v>
      </c>
      <c r="AN136" s="216">
        <f>Variables!$J$29</f>
        <v>0.1</v>
      </c>
      <c r="AO136" s="216">
        <f>Variables!$J$29</f>
        <v>0.1</v>
      </c>
      <c r="AP136" s="216">
        <f>Variables!$J$29</f>
        <v>0.1</v>
      </c>
      <c r="AQ136" s="216">
        <f>Variables!$J$29</f>
        <v>0.1</v>
      </c>
      <c r="AR136" s="216">
        <f>Variables!$J$29</f>
        <v>0.1</v>
      </c>
      <c r="AS136" s="216">
        <f>Variables!$J$29</f>
        <v>0.1</v>
      </c>
      <c r="AT136" s="216">
        <f>Variables!$J$29</f>
        <v>0.1</v>
      </c>
      <c r="AU136" s="216">
        <f>Variables!$J$29</f>
        <v>0.1</v>
      </c>
      <c r="AV136" s="216">
        <f>Variables!$J$29</f>
        <v>0.1</v>
      </c>
      <c r="AW136" s="216">
        <f>Variables!$J$29</f>
        <v>0.1</v>
      </c>
      <c r="AX136" s="216">
        <f>Variables!$J$29</f>
        <v>0.1</v>
      </c>
      <c r="AY136" s="216">
        <f>Variables!$J$29</f>
        <v>0.1</v>
      </c>
      <c r="AZ136" s="216">
        <f>Variables!$J$29</f>
        <v>0.1</v>
      </c>
      <c r="BA136" s="216">
        <f>Variables!$J$29</f>
        <v>0.1</v>
      </c>
      <c r="BB136" s="216">
        <f>Variables!$J$29</f>
        <v>0.1</v>
      </c>
      <c r="BC136" s="216">
        <f>Variables!$J$29</f>
        <v>0.1</v>
      </c>
      <c r="BD136" s="216">
        <f>Variables!$J$29</f>
        <v>0.1</v>
      </c>
      <c r="BE136" s="216">
        <f>Variables!$J$29</f>
        <v>0.1</v>
      </c>
      <c r="BF136" s="216">
        <f>Variables!$J$29</f>
        <v>0.1</v>
      </c>
      <c r="BG136" s="216">
        <f>Variables!$J$29</f>
        <v>0.1</v>
      </c>
      <c r="BH136" s="216">
        <f>Variables!$J$29</f>
        <v>0.1</v>
      </c>
      <c r="BI136" s="216">
        <f>Variables!$J$29</f>
        <v>0.1</v>
      </c>
      <c r="BJ136" s="216">
        <f>Variables!$J$29</f>
        <v>0.1</v>
      </c>
      <c r="BK136" s="216">
        <f>Variables!$J$29</f>
        <v>0.1</v>
      </c>
      <c r="BL136" s="216">
        <f>Variables!$J$29</f>
        <v>0.1</v>
      </c>
      <c r="BM136" s="216">
        <f>Variables!$J$29</f>
        <v>0.1</v>
      </c>
      <c r="BN136" s="216">
        <f>Variables!$J$29</f>
        <v>0.1</v>
      </c>
      <c r="BO136" s="216">
        <f>Variables!$J$29</f>
        <v>0.1</v>
      </c>
      <c r="BP136" s="216">
        <f>Variables!$J$29</f>
        <v>0.1</v>
      </c>
      <c r="BQ136" s="216">
        <f>Variables!$J$29</f>
        <v>0.1</v>
      </c>
    </row>
    <row r="137" spans="5:69">
      <c r="E137" s="331"/>
      <c r="F137" s="328"/>
      <c r="G137" s="329"/>
      <c r="H137" s="323"/>
      <c r="I137" s="232" t="s">
        <v>319</v>
      </c>
      <c r="J137" s="216">
        <f>Variables!$J$30</f>
        <v>0.5</v>
      </c>
      <c r="K137" s="216">
        <f>Variables!$J$30</f>
        <v>0.5</v>
      </c>
      <c r="L137" s="216">
        <f>Variables!$J$30</f>
        <v>0.5</v>
      </c>
      <c r="M137" s="216">
        <f>Variables!$J$30</f>
        <v>0.5</v>
      </c>
      <c r="N137" s="216">
        <f>Variables!$J$30</f>
        <v>0.5</v>
      </c>
      <c r="O137" s="216">
        <f>Variables!$J$30</f>
        <v>0.5</v>
      </c>
      <c r="P137" s="216">
        <f>Variables!$J$30</f>
        <v>0.5</v>
      </c>
      <c r="Q137" s="216">
        <f>Variables!$J$30</f>
        <v>0.5</v>
      </c>
      <c r="R137" s="216">
        <f>Variables!$J$30</f>
        <v>0.5</v>
      </c>
      <c r="S137" s="216">
        <f>Variables!$J$30</f>
        <v>0.5</v>
      </c>
      <c r="T137" s="216">
        <f>Variables!$J$30</f>
        <v>0.5</v>
      </c>
      <c r="U137" s="216">
        <f>Variables!$J$30</f>
        <v>0.5</v>
      </c>
      <c r="V137" s="216">
        <f>Variables!$J$30</f>
        <v>0.5</v>
      </c>
      <c r="W137" s="216">
        <f>Variables!$J$30</f>
        <v>0.5</v>
      </c>
      <c r="X137" s="216">
        <f>Variables!$J$30</f>
        <v>0.5</v>
      </c>
      <c r="Y137" s="216">
        <f>Variables!$J$30</f>
        <v>0.5</v>
      </c>
      <c r="Z137" s="216">
        <f>Variables!$J$30</f>
        <v>0.5</v>
      </c>
      <c r="AA137" s="216">
        <f>Variables!$J$30</f>
        <v>0.5</v>
      </c>
      <c r="AB137" s="216">
        <f>Variables!$J$30</f>
        <v>0.5</v>
      </c>
      <c r="AC137" s="216">
        <f>Variables!$J$30</f>
        <v>0.5</v>
      </c>
      <c r="AD137" s="216">
        <f>Variables!$J$30</f>
        <v>0.5</v>
      </c>
      <c r="AE137" s="216">
        <f>Variables!$J$30</f>
        <v>0.5</v>
      </c>
      <c r="AF137" s="216">
        <f>Variables!$J$30</f>
        <v>0.5</v>
      </c>
      <c r="AG137" s="216">
        <f>Variables!$J$30</f>
        <v>0.5</v>
      </c>
      <c r="AH137" s="216">
        <f>Variables!$J$30</f>
        <v>0.5</v>
      </c>
      <c r="AI137" s="216">
        <f>Variables!$J$30</f>
        <v>0.5</v>
      </c>
      <c r="AJ137" s="216">
        <f>Variables!$J$30</f>
        <v>0.5</v>
      </c>
      <c r="AK137" s="216">
        <f>Variables!$J$30</f>
        <v>0.5</v>
      </c>
      <c r="AL137" s="216">
        <f>Variables!$J$30</f>
        <v>0.5</v>
      </c>
      <c r="AM137" s="216">
        <f>Variables!$J$30</f>
        <v>0.5</v>
      </c>
      <c r="AN137" s="216">
        <f>Variables!$J$30</f>
        <v>0.5</v>
      </c>
      <c r="AO137" s="216">
        <f>Variables!$J$30</f>
        <v>0.5</v>
      </c>
      <c r="AP137" s="216">
        <f>Variables!$J$30</f>
        <v>0.5</v>
      </c>
      <c r="AQ137" s="216">
        <f>Variables!$J$30</f>
        <v>0.5</v>
      </c>
      <c r="AR137" s="216">
        <f>Variables!$J$30</f>
        <v>0.5</v>
      </c>
      <c r="AS137" s="216">
        <f>Variables!$J$30</f>
        <v>0.5</v>
      </c>
      <c r="AT137" s="216">
        <f>Variables!$J$30</f>
        <v>0.5</v>
      </c>
      <c r="AU137" s="216">
        <f>Variables!$J$30</f>
        <v>0.5</v>
      </c>
      <c r="AV137" s="216">
        <f>Variables!$J$30</f>
        <v>0.5</v>
      </c>
      <c r="AW137" s="216">
        <f>Variables!$J$30</f>
        <v>0.5</v>
      </c>
      <c r="AX137" s="216">
        <f>Variables!$J$30</f>
        <v>0.5</v>
      </c>
      <c r="AY137" s="216">
        <f>Variables!$J$30</f>
        <v>0.5</v>
      </c>
      <c r="AZ137" s="216">
        <f>Variables!$J$30</f>
        <v>0.5</v>
      </c>
      <c r="BA137" s="216">
        <f>Variables!$J$30</f>
        <v>0.5</v>
      </c>
      <c r="BB137" s="216">
        <f>Variables!$J$30</f>
        <v>0.5</v>
      </c>
      <c r="BC137" s="216">
        <f>Variables!$J$30</f>
        <v>0.5</v>
      </c>
      <c r="BD137" s="216">
        <f>Variables!$J$30</f>
        <v>0.5</v>
      </c>
      <c r="BE137" s="216">
        <f>Variables!$J$30</f>
        <v>0.5</v>
      </c>
      <c r="BF137" s="216">
        <f>Variables!$J$30</f>
        <v>0.5</v>
      </c>
      <c r="BG137" s="216">
        <f>Variables!$J$30</f>
        <v>0.5</v>
      </c>
      <c r="BH137" s="216">
        <f>Variables!$J$30</f>
        <v>0.5</v>
      </c>
      <c r="BI137" s="216">
        <f>Variables!$J$30</f>
        <v>0.5</v>
      </c>
      <c r="BJ137" s="216">
        <f>Variables!$J$30</f>
        <v>0.5</v>
      </c>
      <c r="BK137" s="216">
        <f>Variables!$J$30</f>
        <v>0.5</v>
      </c>
      <c r="BL137" s="216">
        <f>Variables!$J$30</f>
        <v>0.5</v>
      </c>
      <c r="BM137" s="216">
        <f>Variables!$J$30</f>
        <v>0.5</v>
      </c>
      <c r="BN137" s="216">
        <f>Variables!$J$30</f>
        <v>0.5</v>
      </c>
      <c r="BO137" s="216">
        <f>Variables!$J$30</f>
        <v>0.5</v>
      </c>
      <c r="BP137" s="216">
        <f>Variables!$J$30</f>
        <v>0.5</v>
      </c>
      <c r="BQ137" s="216">
        <f>Variables!$J$30</f>
        <v>0.5</v>
      </c>
    </row>
    <row r="138" spans="5:69">
      <c r="E138" s="331"/>
      <c r="F138" s="328"/>
      <c r="G138" s="329"/>
      <c r="H138" s="323"/>
      <c r="I138" s="230" t="s">
        <v>321</v>
      </c>
      <c r="J138" s="200">
        <f>J95*J136*J137</f>
        <v>1.4766839378238341</v>
      </c>
      <c r="K138" s="200">
        <f>K95*K136*K137</f>
        <v>1.5209844559585493</v>
      </c>
      <c r="L138" s="200">
        <f t="shared" ref="L138:BQ138" si="102">L95*L136*L137</f>
        <v>1.5666139896373057</v>
      </c>
      <c r="M138" s="200">
        <f t="shared" si="102"/>
        <v>1.613612409326425</v>
      </c>
      <c r="N138" s="200">
        <f t="shared" si="102"/>
        <v>1.6620207816062178</v>
      </c>
      <c r="O138" s="200">
        <f t="shared" si="102"/>
        <v>1.7118814050544042</v>
      </c>
      <c r="P138" s="200">
        <f t="shared" si="102"/>
        <v>1.7632378472060364</v>
      </c>
      <c r="Q138" s="200">
        <f t="shared" si="102"/>
        <v>1.816134982622218</v>
      </c>
      <c r="R138" s="200">
        <f t="shared" si="102"/>
        <v>1.8706190321008842</v>
      </c>
      <c r="S138" s="200">
        <f t="shared" si="102"/>
        <v>1.926737603063911</v>
      </c>
      <c r="T138" s="200">
        <f t="shared" si="102"/>
        <v>1.9845397311558282</v>
      </c>
      <c r="U138" s="200">
        <f t="shared" si="102"/>
        <v>2.044075923090503</v>
      </c>
      <c r="V138" s="200">
        <f t="shared" si="102"/>
        <v>2.1053982007832182</v>
      </c>
      <c r="W138" s="200">
        <f t="shared" si="102"/>
        <v>2.168560146806715</v>
      </c>
      <c r="X138" s="200">
        <f t="shared" si="102"/>
        <v>2.2336169512109159</v>
      </c>
      <c r="Y138" s="200">
        <f t="shared" si="102"/>
        <v>2.300625459747244</v>
      </c>
      <c r="Z138" s="200">
        <f t="shared" si="102"/>
        <v>2.3696442235396611</v>
      </c>
      <c r="AA138" s="200">
        <f t="shared" si="102"/>
        <v>2.4407335502458514</v>
      </c>
      <c r="AB138" s="200">
        <f t="shared" si="102"/>
        <v>2.5139555567532272</v>
      </c>
      <c r="AC138" s="200">
        <f t="shared" si="102"/>
        <v>2.5893742234558239</v>
      </c>
      <c r="AD138" s="200">
        <f t="shared" si="102"/>
        <v>2.6670554501594985</v>
      </c>
      <c r="AE138" s="200">
        <f t="shared" si="102"/>
        <v>2.7470671136642837</v>
      </c>
      <c r="AF138" s="200">
        <f t="shared" si="102"/>
        <v>2.8294791270742117</v>
      </c>
      <c r="AG138" s="200">
        <f t="shared" si="102"/>
        <v>2.9143635008864388</v>
      </c>
      <c r="AH138" s="200">
        <f t="shared" si="102"/>
        <v>3.0017944059130319</v>
      </c>
      <c r="AI138" s="200">
        <f t="shared" si="102"/>
        <v>3.0918482380904231</v>
      </c>
      <c r="AJ138" s="200">
        <f t="shared" si="102"/>
        <v>3.1846036852331361</v>
      </c>
      <c r="AK138" s="200">
        <f t="shared" si="102"/>
        <v>3.2801417957901302</v>
      </c>
      <c r="AL138" s="200">
        <f t="shared" si="102"/>
        <v>3.378546049663834</v>
      </c>
      <c r="AM138" s="200">
        <f t="shared" si="102"/>
        <v>3.4799024311537488</v>
      </c>
      <c r="AN138" s="200">
        <f t="shared" si="102"/>
        <v>3.5842995040883618</v>
      </c>
      <c r="AO138" s="200">
        <f t="shared" si="102"/>
        <v>3.6918284892110131</v>
      </c>
      <c r="AP138" s="200">
        <f t="shared" si="102"/>
        <v>3.8025833438873438</v>
      </c>
      <c r="AQ138" s="200">
        <f t="shared" si="102"/>
        <v>3.9166608442039639</v>
      </c>
      <c r="AR138" s="200">
        <f t="shared" si="102"/>
        <v>4.0341606695300829</v>
      </c>
      <c r="AS138" s="200">
        <f t="shared" si="102"/>
        <v>4.1551854896159854</v>
      </c>
      <c r="AT138" s="200">
        <f t="shared" si="102"/>
        <v>4.2798410543044652</v>
      </c>
      <c r="AU138" s="200">
        <f t="shared" si="102"/>
        <v>4.4082362859336</v>
      </c>
      <c r="AV138" s="200">
        <f t="shared" si="102"/>
        <v>4.5404833745116076</v>
      </c>
      <c r="AW138" s="200">
        <f t="shared" si="102"/>
        <v>4.6766978757469557</v>
      </c>
      <c r="AX138" s="200">
        <f t="shared" si="102"/>
        <v>4.8169988120193645</v>
      </c>
      <c r="AY138" s="200">
        <f t="shared" si="102"/>
        <v>4.9615087763799455</v>
      </c>
      <c r="AZ138" s="200">
        <f t="shared" si="102"/>
        <v>5.1103540396713427</v>
      </c>
      <c r="BA138" s="200">
        <f t="shared" si="102"/>
        <v>5.2636646608614832</v>
      </c>
      <c r="BB138" s="200">
        <f t="shared" si="102"/>
        <v>5.4215746006873289</v>
      </c>
      <c r="BC138" s="200">
        <f t="shared" si="102"/>
        <v>5.5842218387079479</v>
      </c>
      <c r="BD138" s="200">
        <f t="shared" si="102"/>
        <v>5.7517484938691865</v>
      </c>
      <c r="BE138" s="200">
        <f t="shared" si="102"/>
        <v>5.9243009486852634</v>
      </c>
      <c r="BF138" s="200">
        <f t="shared" si="102"/>
        <v>6.102029977145822</v>
      </c>
      <c r="BG138" s="200">
        <f t="shared" si="102"/>
        <v>6.2850908764601954</v>
      </c>
      <c r="BH138" s="200">
        <f t="shared" si="102"/>
        <v>6.4736436027540014</v>
      </c>
      <c r="BI138" s="200">
        <f t="shared" si="102"/>
        <v>6.6678529108366211</v>
      </c>
      <c r="BJ138" s="200">
        <f t="shared" si="102"/>
        <v>6.8678884981617188</v>
      </c>
      <c r="BK138" s="200">
        <f t="shared" si="102"/>
        <v>7.0739251531065719</v>
      </c>
      <c r="BL138" s="200">
        <f t="shared" si="102"/>
        <v>7.2861429076997686</v>
      </c>
      <c r="BM138" s="200">
        <f t="shared" si="102"/>
        <v>7.5047271949307621</v>
      </c>
      <c r="BN138" s="200">
        <f t="shared" si="102"/>
        <v>7.7298690107786845</v>
      </c>
      <c r="BO138" s="200">
        <f t="shared" si="102"/>
        <v>7.9617650811020457</v>
      </c>
      <c r="BP138" s="200">
        <f t="shared" si="102"/>
        <v>8.2006180335351058</v>
      </c>
      <c r="BQ138" s="200">
        <f t="shared" si="102"/>
        <v>8.4466365745411629</v>
      </c>
    </row>
    <row r="139" spans="5:69">
      <c r="E139" s="331"/>
      <c r="F139" s="328"/>
      <c r="G139" s="329"/>
      <c r="H139" s="323"/>
      <c r="I139" s="230" t="s">
        <v>323</v>
      </c>
      <c r="J139" s="200">
        <f>J138/J274</f>
        <v>0.38860103626942999</v>
      </c>
      <c r="K139" s="200">
        <f>K138/K274</f>
        <v>0.39241085035050294</v>
      </c>
      <c r="L139" s="200">
        <f t="shared" ref="L139:BQ139" si="103">L138/L274</f>
        <v>0.39625801555001766</v>
      </c>
      <c r="M139" s="200">
        <f t="shared" si="103"/>
        <v>0.40014289805541009</v>
      </c>
      <c r="N139" s="200">
        <f t="shared" si="103"/>
        <v>0.40406586764418856</v>
      </c>
      <c r="O139" s="200">
        <f t="shared" si="103"/>
        <v>0.40802729771913154</v>
      </c>
      <c r="P139" s="200">
        <f t="shared" si="103"/>
        <v>0.41202756534382884</v>
      </c>
      <c r="Q139" s="200">
        <f t="shared" si="103"/>
        <v>0.41606705127857241</v>
      </c>
      <c r="R139" s="200">
        <f t="shared" si="103"/>
        <v>0.42014614001659756</v>
      </c>
      <c r="S139" s="200">
        <f t="shared" si="103"/>
        <v>0.42426521982068194</v>
      </c>
      <c r="T139" s="200">
        <f t="shared" si="103"/>
        <v>0.42842468276010037</v>
      </c>
      <c r="U139" s="200">
        <f t="shared" si="103"/>
        <v>0.43262492474794445</v>
      </c>
      <c r="V139" s="200">
        <f t="shared" si="103"/>
        <v>0.43686634557880666</v>
      </c>
      <c r="W139" s="200">
        <f t="shared" si="103"/>
        <v>0.44114934896683422</v>
      </c>
      <c r="X139" s="200">
        <f t="shared" si="103"/>
        <v>0.44547434258415608</v>
      </c>
      <c r="Y139" s="200">
        <f t="shared" si="103"/>
        <v>0.44984173809968708</v>
      </c>
      <c r="Z139" s="200">
        <f t="shared" si="103"/>
        <v>0.45425195121831141</v>
      </c>
      <c r="AA139" s="200">
        <f t="shared" si="103"/>
        <v>0.45870540172045182</v>
      </c>
      <c r="AB139" s="200">
        <f t="shared" si="103"/>
        <v>0.4632025135020249</v>
      </c>
      <c r="AC139" s="200">
        <f t="shared" si="103"/>
        <v>0.46774371461478986</v>
      </c>
      <c r="AD139" s="200">
        <f t="shared" si="103"/>
        <v>0.47232943730709165</v>
      </c>
      <c r="AE139" s="200">
        <f t="shared" si="103"/>
        <v>0.47696011806500438</v>
      </c>
      <c r="AF139" s="200">
        <f t="shared" si="103"/>
        <v>0.48163619765387689</v>
      </c>
      <c r="AG139" s="200">
        <f t="shared" si="103"/>
        <v>0.48635812116028754</v>
      </c>
      <c r="AH139" s="200">
        <f t="shared" si="103"/>
        <v>0.49112633803440797</v>
      </c>
      <c r="AI139" s="200">
        <f t="shared" si="103"/>
        <v>0.49594130213278453</v>
      </c>
      <c r="AJ139" s="200">
        <f t="shared" si="103"/>
        <v>0.50080347176153739</v>
      </c>
      <c r="AK139" s="200">
        <f t="shared" si="103"/>
        <v>0.50571330971998374</v>
      </c>
      <c r="AL139" s="200">
        <f t="shared" si="103"/>
        <v>0.51067128334468948</v>
      </c>
      <c r="AM139" s="200">
        <f t="shared" si="103"/>
        <v>0.51567786455395115</v>
      </c>
      <c r="AN139" s="200">
        <f t="shared" si="103"/>
        <v>0.52073352989271537</v>
      </c>
      <c r="AO139" s="200">
        <f t="shared" si="103"/>
        <v>0.52583876057793821</v>
      </c>
      <c r="AP139" s="200">
        <f t="shared" si="103"/>
        <v>0.53099404254438864</v>
      </c>
      <c r="AQ139" s="200">
        <f t="shared" si="103"/>
        <v>0.53619986649090212</v>
      </c>
      <c r="AR139" s="200">
        <f t="shared" si="103"/>
        <v>0.54145672792708754</v>
      </c>
      <c r="AS139" s="200">
        <f t="shared" si="103"/>
        <v>0.54676512722049042</v>
      </c>
      <c r="AT139" s="200">
        <f t="shared" si="103"/>
        <v>0.55212556964422077</v>
      </c>
      <c r="AU139" s="200">
        <f t="shared" si="103"/>
        <v>0.55753856542504654</v>
      </c>
      <c r="AV139" s="200">
        <f t="shared" si="103"/>
        <v>0.56300462979195864</v>
      </c>
      <c r="AW139" s="200">
        <f t="shared" si="103"/>
        <v>0.56852428302521307</v>
      </c>
      <c r="AX139" s="200">
        <f t="shared" si="103"/>
        <v>0.57409805050585239</v>
      </c>
      <c r="AY139" s="200">
        <f t="shared" si="103"/>
        <v>0.57972646276571382</v>
      </c>
      <c r="AZ139" s="200">
        <f t="shared" si="103"/>
        <v>0.58541005553792647</v>
      </c>
      <c r="BA139" s="200">
        <f t="shared" si="103"/>
        <v>0.59114936980790611</v>
      </c>
      <c r="BB139" s="200">
        <f t="shared" si="103"/>
        <v>0.59694495186484653</v>
      </c>
      <c r="BC139" s="200">
        <f t="shared" si="103"/>
        <v>0.60279735335371742</v>
      </c>
      <c r="BD139" s="200">
        <f t="shared" si="103"/>
        <v>0.60870713132777354</v>
      </c>
      <c r="BE139" s="200">
        <f t="shared" si="103"/>
        <v>0.61467484830157537</v>
      </c>
      <c r="BF139" s="200">
        <f t="shared" si="103"/>
        <v>0.62070107230453198</v>
      </c>
      <c r="BG139" s="200">
        <f t="shared" si="103"/>
        <v>0.62678637693496841</v>
      </c>
      <c r="BH139" s="200">
        <f t="shared" si="103"/>
        <v>0.63293134141472307</v>
      </c>
      <c r="BI139" s="200">
        <f t="shared" si="103"/>
        <v>0.63913655064427921</v>
      </c>
      <c r="BJ139" s="200">
        <f t="shared" si="103"/>
        <v>0.64540259525843868</v>
      </c>
      <c r="BK139" s="200">
        <f t="shared" si="103"/>
        <v>0.65173007168254105</v>
      </c>
      <c r="BL139" s="200">
        <f t="shared" si="103"/>
        <v>0.65811958218923272</v>
      </c>
      <c r="BM139" s="200">
        <f t="shared" si="103"/>
        <v>0.66457173495579369</v>
      </c>
      <c r="BN139" s="200">
        <f t="shared" si="103"/>
        <v>0.67108714412202697</v>
      </c>
      <c r="BO139" s="200">
        <f t="shared" si="103"/>
        <v>0.6776664298487135</v>
      </c>
      <c r="BP139" s="200">
        <f t="shared" si="103"/>
        <v>0.68431021837664208</v>
      </c>
      <c r="BQ139" s="200">
        <f t="shared" si="103"/>
        <v>0.69101914208621718</v>
      </c>
    </row>
    <row r="140" spans="5:69">
      <c r="E140" s="331"/>
      <c r="F140" s="328"/>
      <c r="G140" s="329"/>
      <c r="H140" s="323"/>
      <c r="I140" s="230" t="s">
        <v>299</v>
      </c>
      <c r="J140" s="200">
        <v>0</v>
      </c>
      <c r="K140" s="200">
        <f t="shared" ref="K140:BQ140" si="104">J142*$B$6</f>
        <v>0.15544041450777202</v>
      </c>
      <c r="L140" s="200">
        <f t="shared" si="104"/>
        <v>0.2346845473940872</v>
      </c>
      <c r="M140" s="200">
        <f t="shared" si="104"/>
        <v>0.27584547991705066</v>
      </c>
      <c r="N140" s="200">
        <f t="shared" si="104"/>
        <v>0.29797989918068934</v>
      </c>
      <c r="O140" s="200">
        <f t="shared" si="104"/>
        <v>0.3106162966480201</v>
      </c>
      <c r="P140" s="200">
        <f t="shared" si="104"/>
        <v>0.31851906741166269</v>
      </c>
      <c r="Q140" s="200">
        <f t="shared" si="104"/>
        <v>0.32407055984336286</v>
      </c>
      <c r="R140" s="200">
        <f t="shared" si="104"/>
        <v>0.32846210043311042</v>
      </c>
      <c r="S140" s="200">
        <f t="shared" si="104"/>
        <v>0.33228950622319425</v>
      </c>
      <c r="T140" s="200">
        <f t="shared" si="104"/>
        <v>0.33585084103986995</v>
      </c>
      <c r="U140" s="200">
        <f t="shared" si="104"/>
        <v>0.33929529362397515</v>
      </c>
      <c r="V140" s="200">
        <f t="shared" si="104"/>
        <v>0.34269761671116539</v>
      </c>
      <c r="W140" s="200">
        <f t="shared" si="104"/>
        <v>0.34609534658710539</v>
      </c>
      <c r="X140" s="200">
        <f t="shared" si="104"/>
        <v>0.34950741288028642</v>
      </c>
      <c r="Y140" s="200">
        <f t="shared" si="104"/>
        <v>0.35294344347380568</v>
      </c>
      <c r="Z140" s="200">
        <f t="shared" si="104"/>
        <v>0.35640841697677772</v>
      </c>
      <c r="AA140" s="200">
        <f t="shared" si="104"/>
        <v>0.35990498897571344</v>
      </c>
      <c r="AB140" s="200">
        <f t="shared" si="104"/>
        <v>0.36343465517603746</v>
      </c>
      <c r="AC140" s="200">
        <f t="shared" si="104"/>
        <v>0.36699833298882867</v>
      </c>
      <c r="AD140" s="200">
        <f t="shared" si="104"/>
        <v>0.37059665234033029</v>
      </c>
      <c r="AE140" s="200">
        <f t="shared" si="104"/>
        <v>0.37423010109300181</v>
      </c>
      <c r="AF140" s="200">
        <f t="shared" si="104"/>
        <v>0.37789909777250269</v>
      </c>
      <c r="AG140" s="200">
        <f t="shared" si="104"/>
        <v>0.38160402794780213</v>
      </c>
      <c r="AH140" s="200">
        <f t="shared" si="104"/>
        <v>0.38534526243801609</v>
      </c>
      <c r="AI140" s="200">
        <f t="shared" si="104"/>
        <v>0.38912316643277123</v>
      </c>
      <c r="AJ140" s="200">
        <f t="shared" si="104"/>
        <v>0.39293810406949947</v>
      </c>
      <c r="AK140" s="200">
        <f t="shared" si="104"/>
        <v>0.3967904407393647</v>
      </c>
      <c r="AL140" s="200">
        <f t="shared" si="104"/>
        <v>0.40068054425767585</v>
      </c>
      <c r="AM140" s="200">
        <f t="shared" si="104"/>
        <v>0.40460878546671375</v>
      </c>
      <c r="AN140" s="200">
        <f t="shared" si="104"/>
        <v>0.40857553855493739</v>
      </c>
      <c r="AO140" s="200">
        <f t="shared" si="104"/>
        <v>0.41258118123455489</v>
      </c>
      <c r="AP140" s="200">
        <f t="shared" si="104"/>
        <v>0.41662609484845281</v>
      </c>
      <c r="AQ140" s="200">
        <f t="shared" si="104"/>
        <v>0.42071066444198185</v>
      </c>
      <c r="AR140" s="200">
        <f t="shared" si="104"/>
        <v>0.42483527881735184</v>
      </c>
      <c r="AS140" s="200">
        <f t="shared" si="104"/>
        <v>0.42900033057951098</v>
      </c>
      <c r="AT140" s="200">
        <f t="shared" si="104"/>
        <v>0.43320621617795169</v>
      </c>
      <c r="AU140" s="200">
        <f t="shared" si="104"/>
        <v>0.43745333594666413</v>
      </c>
      <c r="AV140" s="200">
        <f t="shared" si="104"/>
        <v>0.44174209414335075</v>
      </c>
      <c r="AW140" s="200">
        <f t="shared" si="104"/>
        <v>0.44607289898845881</v>
      </c>
      <c r="AX140" s="200">
        <f t="shared" si="104"/>
        <v>0.45044616270431465</v>
      </c>
      <c r="AY140" s="200">
        <f t="shared" si="104"/>
        <v>0.45486230155449825</v>
      </c>
      <c r="AZ140" s="200">
        <f t="shared" si="104"/>
        <v>0.45932173588353464</v>
      </c>
      <c r="BA140" s="200">
        <f t="shared" si="104"/>
        <v>0.46382489015693795</v>
      </c>
      <c r="BB140" s="200">
        <f t="shared" si="104"/>
        <v>0.46837219300163141</v>
      </c>
      <c r="BC140" s="200">
        <f t="shared" si="104"/>
        <v>0.47296407724675432</v>
      </c>
      <c r="BD140" s="200">
        <f t="shared" si="104"/>
        <v>0.47760097996486411</v>
      </c>
      <c r="BE140" s="200">
        <f t="shared" si="104"/>
        <v>0.48228334251354144</v>
      </c>
      <c r="BF140" s="200">
        <f t="shared" si="104"/>
        <v>0.48701161057740094</v>
      </c>
      <c r="BG140" s="200">
        <f t="shared" si="104"/>
        <v>0.49178623421051332</v>
      </c>
      <c r="BH140" s="200">
        <f t="shared" si="104"/>
        <v>0.49660766787924404</v>
      </c>
      <c r="BI140" s="200">
        <f t="shared" si="104"/>
        <v>0.5014763705055113</v>
      </c>
      <c r="BJ140" s="200">
        <f t="shared" si="104"/>
        <v>0.50639280551046739</v>
      </c>
      <c r="BK140" s="200">
        <f t="shared" si="104"/>
        <v>0.51135744085860912</v>
      </c>
      <c r="BL140" s="200">
        <f t="shared" si="104"/>
        <v>0.51637074910232106</v>
      </c>
      <c r="BM140" s="200">
        <f t="shared" si="104"/>
        <v>0.52143320742685362</v>
      </c>
      <c r="BN140" s="200">
        <f t="shared" si="104"/>
        <v>0.52654529769574432</v>
      </c>
      <c r="BO140" s="200">
        <f t="shared" si="104"/>
        <v>0.53170750649668297</v>
      </c>
      <c r="BP140" s="200">
        <f t="shared" si="104"/>
        <v>0.53692032518782695</v>
      </c>
      <c r="BQ140" s="200">
        <f t="shared" si="104"/>
        <v>0.54218424994457037</v>
      </c>
    </row>
    <row r="141" spans="5:69">
      <c r="E141" s="331"/>
      <c r="F141" s="328"/>
      <c r="G141" s="329"/>
      <c r="H141" s="323"/>
      <c r="I141" s="230" t="s">
        <v>301</v>
      </c>
      <c r="J141" s="200">
        <v>0</v>
      </c>
      <c r="K141" s="200">
        <f t="shared" ref="K141:BQ141" si="105">J142*$B$7</f>
        <v>3.8860103626943004E-2</v>
      </c>
      <c r="L141" s="200">
        <f t="shared" si="105"/>
        <v>5.86711368485218E-2</v>
      </c>
      <c r="M141" s="200">
        <f t="shared" si="105"/>
        <v>6.8961369979262666E-2</v>
      </c>
      <c r="N141" s="200">
        <f t="shared" si="105"/>
        <v>7.4494974795172336E-2</v>
      </c>
      <c r="O141" s="200">
        <f t="shared" si="105"/>
        <v>7.7654074162005024E-2</v>
      </c>
      <c r="P141" s="200">
        <f t="shared" si="105"/>
        <v>7.9629766852915673E-2</v>
      </c>
      <c r="Q141" s="200">
        <f t="shared" si="105"/>
        <v>8.1017639960840715E-2</v>
      </c>
      <c r="R141" s="200">
        <f t="shared" si="105"/>
        <v>8.2115525108277604E-2</v>
      </c>
      <c r="S141" s="200">
        <f t="shared" si="105"/>
        <v>8.3072376555798563E-2</v>
      </c>
      <c r="T141" s="200">
        <f t="shared" si="105"/>
        <v>8.3962710259967488E-2</v>
      </c>
      <c r="U141" s="200">
        <f t="shared" si="105"/>
        <v>8.4823823405993787E-2</v>
      </c>
      <c r="V141" s="200">
        <f t="shared" si="105"/>
        <v>8.5674404177791347E-2</v>
      </c>
      <c r="W141" s="200">
        <f t="shared" si="105"/>
        <v>8.6523836646776348E-2</v>
      </c>
      <c r="X141" s="200">
        <f t="shared" si="105"/>
        <v>8.7376853220071604E-2</v>
      </c>
      <c r="Y141" s="200">
        <f t="shared" si="105"/>
        <v>8.8235860868451421E-2</v>
      </c>
      <c r="Z141" s="200">
        <f t="shared" si="105"/>
        <v>8.910210424419443E-2</v>
      </c>
      <c r="AA141" s="200">
        <f t="shared" si="105"/>
        <v>8.9976247243928359E-2</v>
      </c>
      <c r="AB141" s="200">
        <f t="shared" si="105"/>
        <v>9.0858663794009364E-2</v>
      </c>
      <c r="AC141" s="200">
        <f t="shared" si="105"/>
        <v>9.1749583247207167E-2</v>
      </c>
      <c r="AD141" s="200">
        <f t="shared" si="105"/>
        <v>9.2649163085082573E-2</v>
      </c>
      <c r="AE141" s="200">
        <f t="shared" si="105"/>
        <v>9.3557525273250453E-2</v>
      </c>
      <c r="AF141" s="200">
        <f t="shared" si="105"/>
        <v>9.4474774443125673E-2</v>
      </c>
      <c r="AG141" s="200">
        <f t="shared" si="105"/>
        <v>9.5401006986950532E-2</v>
      </c>
      <c r="AH141" s="200">
        <f t="shared" si="105"/>
        <v>9.6336315609504022E-2</v>
      </c>
      <c r="AI141" s="200">
        <f t="shared" si="105"/>
        <v>9.7280791608192807E-2</v>
      </c>
      <c r="AJ141" s="200">
        <f t="shared" si="105"/>
        <v>9.8234526017374868E-2</v>
      </c>
      <c r="AK141" s="200">
        <f t="shared" si="105"/>
        <v>9.9197610184841176E-2</v>
      </c>
      <c r="AL141" s="200">
        <f t="shared" si="105"/>
        <v>0.10017013606441896</v>
      </c>
      <c r="AM141" s="200">
        <f t="shared" si="105"/>
        <v>0.10115219636667844</v>
      </c>
      <c r="AN141" s="200">
        <f t="shared" si="105"/>
        <v>0.10214388463873435</v>
      </c>
      <c r="AO141" s="200">
        <f t="shared" si="105"/>
        <v>0.10314529530863872</v>
      </c>
      <c r="AP141" s="200">
        <f t="shared" si="105"/>
        <v>0.1041565237121132</v>
      </c>
      <c r="AQ141" s="200">
        <f t="shared" si="105"/>
        <v>0.10517766611049546</v>
      </c>
      <c r="AR141" s="200">
        <f t="shared" si="105"/>
        <v>0.10620881970433796</v>
      </c>
      <c r="AS141" s="200">
        <f t="shared" si="105"/>
        <v>0.10725008264487775</v>
      </c>
      <c r="AT141" s="200">
        <f t="shared" si="105"/>
        <v>0.10830155404448792</v>
      </c>
      <c r="AU141" s="200">
        <f t="shared" si="105"/>
        <v>0.10936333398666603</v>
      </c>
      <c r="AV141" s="200">
        <f t="shared" si="105"/>
        <v>0.11043552353583769</v>
      </c>
      <c r="AW141" s="200">
        <f t="shared" si="105"/>
        <v>0.1115182247471147</v>
      </c>
      <c r="AX141" s="200">
        <f t="shared" si="105"/>
        <v>0.11261154067607866</v>
      </c>
      <c r="AY141" s="200">
        <f t="shared" si="105"/>
        <v>0.11371557538862456</v>
      </c>
      <c r="AZ141" s="200">
        <f t="shared" si="105"/>
        <v>0.11483043397088366</v>
      </c>
      <c r="BA141" s="200">
        <f t="shared" si="105"/>
        <v>0.11595622253923449</v>
      </c>
      <c r="BB141" s="200">
        <f t="shared" si="105"/>
        <v>0.11709304825040785</v>
      </c>
      <c r="BC141" s="200">
        <f t="shared" si="105"/>
        <v>0.11824101931168858</v>
      </c>
      <c r="BD141" s="200">
        <f t="shared" si="105"/>
        <v>0.11940024499121603</v>
      </c>
      <c r="BE141" s="200">
        <f t="shared" si="105"/>
        <v>0.12057083562838536</v>
      </c>
      <c r="BF141" s="200">
        <f t="shared" si="105"/>
        <v>0.12175290264435024</v>
      </c>
      <c r="BG141" s="200">
        <f t="shared" si="105"/>
        <v>0.12294655855262833</v>
      </c>
      <c r="BH141" s="200">
        <f t="shared" si="105"/>
        <v>0.12415191696981101</v>
      </c>
      <c r="BI141" s="200">
        <f t="shared" si="105"/>
        <v>0.12536909262637783</v>
      </c>
      <c r="BJ141" s="200">
        <f t="shared" si="105"/>
        <v>0.12659820137761685</v>
      </c>
      <c r="BK141" s="200">
        <f t="shared" si="105"/>
        <v>0.12783936021465228</v>
      </c>
      <c r="BL141" s="200">
        <f t="shared" si="105"/>
        <v>0.12909268727558026</v>
      </c>
      <c r="BM141" s="200">
        <f t="shared" si="105"/>
        <v>0.1303583018567134</v>
      </c>
      <c r="BN141" s="200">
        <f t="shared" si="105"/>
        <v>0.13163632442393608</v>
      </c>
      <c r="BO141" s="200">
        <f t="shared" si="105"/>
        <v>0.13292687662417074</v>
      </c>
      <c r="BP141" s="200">
        <f t="shared" si="105"/>
        <v>0.13423008129695674</v>
      </c>
      <c r="BQ141" s="200">
        <f t="shared" si="105"/>
        <v>0.13554606248614259</v>
      </c>
    </row>
    <row r="142" spans="5:69">
      <c r="E142" s="331"/>
      <c r="F142" s="328"/>
      <c r="G142" s="329"/>
      <c r="H142" s="323"/>
      <c r="I142" s="230" t="s">
        <v>295</v>
      </c>
      <c r="J142" s="200">
        <f>J139+J140+J141</f>
        <v>0.38860103626942999</v>
      </c>
      <c r="K142" s="200">
        <f>K139+K140+K141</f>
        <v>0.58671136848521799</v>
      </c>
      <c r="L142" s="200">
        <f t="shared" ref="L142:BQ142" si="106">L139+L140+L141</f>
        <v>0.68961369979262666</v>
      </c>
      <c r="M142" s="200">
        <f t="shared" si="106"/>
        <v>0.74494974795172331</v>
      </c>
      <c r="N142" s="200">
        <f t="shared" si="106"/>
        <v>0.77654074162005016</v>
      </c>
      <c r="O142" s="200">
        <f t="shared" si="106"/>
        <v>0.79629766852915662</v>
      </c>
      <c r="P142" s="200">
        <f t="shared" si="106"/>
        <v>0.81017639960840715</v>
      </c>
      <c r="Q142" s="200">
        <f t="shared" si="106"/>
        <v>0.82115525108277598</v>
      </c>
      <c r="R142" s="200">
        <f t="shared" si="106"/>
        <v>0.83072376555798555</v>
      </c>
      <c r="S142" s="200">
        <f t="shared" si="106"/>
        <v>0.83962710259967477</v>
      </c>
      <c r="T142" s="200">
        <f t="shared" si="106"/>
        <v>0.84823823405993781</v>
      </c>
      <c r="U142" s="200">
        <f t="shared" si="106"/>
        <v>0.85674404177791341</v>
      </c>
      <c r="V142" s="200">
        <f t="shared" si="106"/>
        <v>0.86523836646776342</v>
      </c>
      <c r="W142" s="200">
        <f t="shared" si="106"/>
        <v>0.87376853220071593</v>
      </c>
      <c r="X142" s="200">
        <f t="shared" si="106"/>
        <v>0.8823586086845141</v>
      </c>
      <c r="Y142" s="200">
        <f t="shared" si="106"/>
        <v>0.89102104244194424</v>
      </c>
      <c r="Z142" s="200">
        <f t="shared" si="106"/>
        <v>0.89976247243928353</v>
      </c>
      <c r="AA142" s="200">
        <f t="shared" si="106"/>
        <v>0.90858663794009364</v>
      </c>
      <c r="AB142" s="200">
        <f t="shared" si="106"/>
        <v>0.91749583247207167</v>
      </c>
      <c r="AC142" s="200">
        <f t="shared" si="106"/>
        <v>0.92649163085082564</v>
      </c>
      <c r="AD142" s="200">
        <f t="shared" si="106"/>
        <v>0.93557525273250453</v>
      </c>
      <c r="AE142" s="200">
        <f t="shared" si="106"/>
        <v>0.94474774443125664</v>
      </c>
      <c r="AF142" s="200">
        <f t="shared" si="106"/>
        <v>0.95401006986950521</v>
      </c>
      <c r="AG142" s="200">
        <f t="shared" si="106"/>
        <v>0.9633631560950402</v>
      </c>
      <c r="AH142" s="200">
        <f t="shared" si="106"/>
        <v>0.97280791608192807</v>
      </c>
      <c r="AI142" s="200">
        <f t="shared" si="106"/>
        <v>0.98234526017374857</v>
      </c>
      <c r="AJ142" s="200">
        <f t="shared" si="106"/>
        <v>0.99197610184841167</v>
      </c>
      <c r="AK142" s="200">
        <f t="shared" si="106"/>
        <v>1.0017013606441896</v>
      </c>
      <c r="AL142" s="200">
        <f t="shared" si="106"/>
        <v>1.0115219636667843</v>
      </c>
      <c r="AM142" s="200">
        <f t="shared" si="106"/>
        <v>1.0214388463873434</v>
      </c>
      <c r="AN142" s="200">
        <f t="shared" si="106"/>
        <v>1.0314529530863872</v>
      </c>
      <c r="AO142" s="200">
        <f t="shared" si="106"/>
        <v>1.0415652371211319</v>
      </c>
      <c r="AP142" s="200">
        <f t="shared" si="106"/>
        <v>1.0517766611049546</v>
      </c>
      <c r="AQ142" s="200">
        <f t="shared" si="106"/>
        <v>1.0620881970433795</v>
      </c>
      <c r="AR142" s="200">
        <f t="shared" si="106"/>
        <v>1.0725008264487774</v>
      </c>
      <c r="AS142" s="200">
        <f t="shared" si="106"/>
        <v>1.0830155404448791</v>
      </c>
      <c r="AT142" s="200">
        <f t="shared" si="106"/>
        <v>1.0936333398666602</v>
      </c>
      <c r="AU142" s="200">
        <f t="shared" si="106"/>
        <v>1.1043552353583768</v>
      </c>
      <c r="AV142" s="200">
        <f t="shared" si="106"/>
        <v>1.115182247471147</v>
      </c>
      <c r="AW142" s="200">
        <f t="shared" si="106"/>
        <v>1.1261154067607866</v>
      </c>
      <c r="AX142" s="200">
        <f t="shared" si="106"/>
        <v>1.1371557538862456</v>
      </c>
      <c r="AY142" s="200">
        <f t="shared" si="106"/>
        <v>1.1483043397088366</v>
      </c>
      <c r="AZ142" s="200">
        <f t="shared" si="106"/>
        <v>1.1595622253923448</v>
      </c>
      <c r="BA142" s="200">
        <f t="shared" si="106"/>
        <v>1.1709304825040785</v>
      </c>
      <c r="BB142" s="200">
        <f t="shared" si="106"/>
        <v>1.1824101931168858</v>
      </c>
      <c r="BC142" s="200">
        <f t="shared" si="106"/>
        <v>1.1940024499121602</v>
      </c>
      <c r="BD142" s="200">
        <f t="shared" si="106"/>
        <v>1.2057083562838535</v>
      </c>
      <c r="BE142" s="200">
        <f t="shared" si="106"/>
        <v>1.2175290264435024</v>
      </c>
      <c r="BF142" s="200">
        <f t="shared" si="106"/>
        <v>1.2294655855262833</v>
      </c>
      <c r="BG142" s="200">
        <f t="shared" si="106"/>
        <v>1.24151916969811</v>
      </c>
      <c r="BH142" s="200">
        <f t="shared" si="106"/>
        <v>1.2536909262637783</v>
      </c>
      <c r="BI142" s="200">
        <f t="shared" si="106"/>
        <v>1.2659820137761684</v>
      </c>
      <c r="BJ142" s="200">
        <f t="shared" si="106"/>
        <v>1.2783936021465228</v>
      </c>
      <c r="BK142" s="200">
        <f t="shared" si="106"/>
        <v>1.2909268727558025</v>
      </c>
      <c r="BL142" s="200">
        <f t="shared" si="106"/>
        <v>1.303583018567134</v>
      </c>
      <c r="BM142" s="200">
        <f t="shared" si="106"/>
        <v>1.3163632442393607</v>
      </c>
      <c r="BN142" s="200">
        <f t="shared" si="106"/>
        <v>1.3292687662417073</v>
      </c>
      <c r="BO142" s="200">
        <f t="shared" si="106"/>
        <v>1.3423008129695673</v>
      </c>
      <c r="BP142" s="200">
        <f t="shared" si="106"/>
        <v>1.3554606248614258</v>
      </c>
      <c r="BQ142" s="200">
        <f t="shared" si="106"/>
        <v>1.3687494545169301</v>
      </c>
    </row>
    <row r="143" spans="5:69">
      <c r="E143" s="331"/>
      <c r="F143" s="328"/>
      <c r="G143" s="329"/>
      <c r="H143" s="323"/>
      <c r="I143" s="230" t="s">
        <v>326</v>
      </c>
      <c r="J143" s="219">
        <f>Variables!$J$23</f>
        <v>51200</v>
      </c>
      <c r="K143" s="219">
        <f>Variables!$J$23</f>
        <v>51200</v>
      </c>
      <c r="L143" s="219">
        <f>Variables!$J$23</f>
        <v>51200</v>
      </c>
      <c r="M143" s="219">
        <f>Variables!$J$23</f>
        <v>51200</v>
      </c>
      <c r="N143" s="219">
        <f>Variables!$J$23</f>
        <v>51200</v>
      </c>
      <c r="O143" s="219">
        <f>Variables!$J$23</f>
        <v>51200</v>
      </c>
      <c r="P143" s="219">
        <f>Variables!$J$23</f>
        <v>51200</v>
      </c>
      <c r="Q143" s="219">
        <f>Variables!$J$23</f>
        <v>51200</v>
      </c>
      <c r="R143" s="219">
        <f>Variables!$J$23</f>
        <v>51200</v>
      </c>
      <c r="S143" s="219">
        <f>Variables!$J$23</f>
        <v>51200</v>
      </c>
      <c r="T143" s="219">
        <f>Variables!$J$23</f>
        <v>51200</v>
      </c>
      <c r="U143" s="219">
        <f>Variables!$J$23</f>
        <v>51200</v>
      </c>
      <c r="V143" s="219">
        <f>Variables!$J$23</f>
        <v>51200</v>
      </c>
      <c r="W143" s="219">
        <f>Variables!$J$23</f>
        <v>51200</v>
      </c>
      <c r="X143" s="219">
        <f>Variables!$J$23</f>
        <v>51200</v>
      </c>
      <c r="Y143" s="219">
        <f>Variables!$J$23</f>
        <v>51200</v>
      </c>
      <c r="Z143" s="219">
        <f>Variables!$J$23</f>
        <v>51200</v>
      </c>
      <c r="AA143" s="219">
        <f>Variables!$J$23</f>
        <v>51200</v>
      </c>
      <c r="AB143" s="219">
        <f>Variables!$J$23</f>
        <v>51200</v>
      </c>
      <c r="AC143" s="219">
        <f>Variables!$J$23</f>
        <v>51200</v>
      </c>
      <c r="AD143" s="219">
        <f>Variables!$J$23</f>
        <v>51200</v>
      </c>
      <c r="AE143" s="219">
        <f>Variables!$J$23</f>
        <v>51200</v>
      </c>
      <c r="AF143" s="219">
        <f>Variables!$J$23</f>
        <v>51200</v>
      </c>
      <c r="AG143" s="219">
        <f>Variables!$J$23</f>
        <v>51200</v>
      </c>
      <c r="AH143" s="219">
        <f>Variables!$J$23</f>
        <v>51200</v>
      </c>
      <c r="AI143" s="219">
        <f>Variables!$J$23</f>
        <v>51200</v>
      </c>
      <c r="AJ143" s="219">
        <f>Variables!$J$23</f>
        <v>51200</v>
      </c>
      <c r="AK143" s="219">
        <f>Variables!$J$23</f>
        <v>51200</v>
      </c>
      <c r="AL143" s="219">
        <f>Variables!$J$23</f>
        <v>51200</v>
      </c>
      <c r="AM143" s="219">
        <f>Variables!$J$23</f>
        <v>51200</v>
      </c>
      <c r="AN143" s="219">
        <f>Variables!$J$23</f>
        <v>51200</v>
      </c>
      <c r="AO143" s="219">
        <f>Variables!$J$23</f>
        <v>51200</v>
      </c>
      <c r="AP143" s="219">
        <f>Variables!$J$23</f>
        <v>51200</v>
      </c>
      <c r="AQ143" s="219">
        <f>Variables!$J$23</f>
        <v>51200</v>
      </c>
      <c r="AR143" s="219">
        <f>Variables!$J$23</f>
        <v>51200</v>
      </c>
      <c r="AS143" s="219">
        <f>Variables!$J$23</f>
        <v>51200</v>
      </c>
      <c r="AT143" s="219">
        <f>Variables!$J$23</f>
        <v>51200</v>
      </c>
      <c r="AU143" s="219">
        <f>Variables!$J$23</f>
        <v>51200</v>
      </c>
      <c r="AV143" s="219">
        <f>Variables!$J$23</f>
        <v>51200</v>
      </c>
      <c r="AW143" s="219">
        <f>Variables!$J$23</f>
        <v>51200</v>
      </c>
      <c r="AX143" s="219">
        <f>Variables!$J$23</f>
        <v>51200</v>
      </c>
      <c r="AY143" s="219">
        <f>Variables!$J$23</f>
        <v>51200</v>
      </c>
      <c r="AZ143" s="219">
        <f>Variables!$J$23</f>
        <v>51200</v>
      </c>
      <c r="BA143" s="219">
        <f>Variables!$J$23</f>
        <v>51200</v>
      </c>
      <c r="BB143" s="219">
        <f>Variables!$J$23</f>
        <v>51200</v>
      </c>
      <c r="BC143" s="219">
        <f>Variables!$J$23</f>
        <v>51200</v>
      </c>
      <c r="BD143" s="219">
        <f>Variables!$J$23</f>
        <v>51200</v>
      </c>
      <c r="BE143" s="219">
        <f>Variables!$J$23</f>
        <v>51200</v>
      </c>
      <c r="BF143" s="219">
        <f>Variables!$J$23</f>
        <v>51200</v>
      </c>
      <c r="BG143" s="219">
        <f>Variables!$J$23</f>
        <v>51200</v>
      </c>
      <c r="BH143" s="219">
        <f>Variables!$J$23</f>
        <v>51200</v>
      </c>
      <c r="BI143" s="219">
        <f>Variables!$J$23</f>
        <v>51200</v>
      </c>
      <c r="BJ143" s="219">
        <f>Variables!$J$23</f>
        <v>51200</v>
      </c>
      <c r="BK143" s="219">
        <f>Variables!$J$23</f>
        <v>51200</v>
      </c>
      <c r="BL143" s="219">
        <f>Variables!$J$23</f>
        <v>51200</v>
      </c>
      <c r="BM143" s="219">
        <f>Variables!$J$23</f>
        <v>51200</v>
      </c>
      <c r="BN143" s="219">
        <f>Variables!$J$23</f>
        <v>51200</v>
      </c>
      <c r="BO143" s="219">
        <f>Variables!$J$23</f>
        <v>51200</v>
      </c>
      <c r="BP143" s="219">
        <f>Variables!$J$23</f>
        <v>51200</v>
      </c>
      <c r="BQ143" s="219">
        <f>Variables!$J$23</f>
        <v>51200</v>
      </c>
    </row>
    <row r="144" spans="5:69">
      <c r="E144" s="331"/>
      <c r="F144" s="328"/>
      <c r="G144" s="329"/>
      <c r="H144" s="323"/>
      <c r="I144" s="230" t="s">
        <v>446</v>
      </c>
      <c r="J144" s="204">
        <f t="shared" ref="J144:BQ144" si="107">J143*$B$10</f>
        <v>11264</v>
      </c>
      <c r="K144" s="204">
        <f t="shared" si="107"/>
        <v>11264</v>
      </c>
      <c r="L144" s="204">
        <f t="shared" si="107"/>
        <v>11264</v>
      </c>
      <c r="M144" s="204">
        <f t="shared" si="107"/>
        <v>11264</v>
      </c>
      <c r="N144" s="204">
        <f t="shared" si="107"/>
        <v>11264</v>
      </c>
      <c r="O144" s="204">
        <f t="shared" si="107"/>
        <v>11264</v>
      </c>
      <c r="P144" s="204">
        <f t="shared" si="107"/>
        <v>11264</v>
      </c>
      <c r="Q144" s="204">
        <f t="shared" si="107"/>
        <v>11264</v>
      </c>
      <c r="R144" s="204">
        <f t="shared" si="107"/>
        <v>11264</v>
      </c>
      <c r="S144" s="204">
        <f t="shared" si="107"/>
        <v>11264</v>
      </c>
      <c r="T144" s="204">
        <f t="shared" si="107"/>
        <v>11264</v>
      </c>
      <c r="U144" s="204">
        <f t="shared" si="107"/>
        <v>11264</v>
      </c>
      <c r="V144" s="204">
        <f t="shared" si="107"/>
        <v>11264</v>
      </c>
      <c r="W144" s="204">
        <f t="shared" si="107"/>
        <v>11264</v>
      </c>
      <c r="X144" s="204">
        <f t="shared" si="107"/>
        <v>11264</v>
      </c>
      <c r="Y144" s="204">
        <f t="shared" si="107"/>
        <v>11264</v>
      </c>
      <c r="Z144" s="204">
        <f t="shared" si="107"/>
        <v>11264</v>
      </c>
      <c r="AA144" s="204">
        <f t="shared" si="107"/>
        <v>11264</v>
      </c>
      <c r="AB144" s="204">
        <f t="shared" si="107"/>
        <v>11264</v>
      </c>
      <c r="AC144" s="204">
        <f t="shared" si="107"/>
        <v>11264</v>
      </c>
      <c r="AD144" s="204">
        <f t="shared" si="107"/>
        <v>11264</v>
      </c>
      <c r="AE144" s="204">
        <f t="shared" si="107"/>
        <v>11264</v>
      </c>
      <c r="AF144" s="204">
        <f t="shared" si="107"/>
        <v>11264</v>
      </c>
      <c r="AG144" s="204">
        <f t="shared" si="107"/>
        <v>11264</v>
      </c>
      <c r="AH144" s="204">
        <f t="shared" si="107"/>
        <v>11264</v>
      </c>
      <c r="AI144" s="204">
        <f t="shared" si="107"/>
        <v>11264</v>
      </c>
      <c r="AJ144" s="204">
        <f t="shared" si="107"/>
        <v>11264</v>
      </c>
      <c r="AK144" s="204">
        <f t="shared" si="107"/>
        <v>11264</v>
      </c>
      <c r="AL144" s="204">
        <f t="shared" si="107"/>
        <v>11264</v>
      </c>
      <c r="AM144" s="204">
        <f t="shared" si="107"/>
        <v>11264</v>
      </c>
      <c r="AN144" s="204">
        <f t="shared" si="107"/>
        <v>11264</v>
      </c>
      <c r="AO144" s="204">
        <f t="shared" si="107"/>
        <v>11264</v>
      </c>
      <c r="AP144" s="204">
        <f t="shared" si="107"/>
        <v>11264</v>
      </c>
      <c r="AQ144" s="204">
        <f t="shared" si="107"/>
        <v>11264</v>
      </c>
      <c r="AR144" s="204">
        <f t="shared" si="107"/>
        <v>11264</v>
      </c>
      <c r="AS144" s="204">
        <f t="shared" si="107"/>
        <v>11264</v>
      </c>
      <c r="AT144" s="204">
        <f t="shared" si="107"/>
        <v>11264</v>
      </c>
      <c r="AU144" s="204">
        <f t="shared" si="107"/>
        <v>11264</v>
      </c>
      <c r="AV144" s="204">
        <f t="shared" si="107"/>
        <v>11264</v>
      </c>
      <c r="AW144" s="204">
        <f t="shared" si="107"/>
        <v>11264</v>
      </c>
      <c r="AX144" s="204">
        <f t="shared" si="107"/>
        <v>11264</v>
      </c>
      <c r="AY144" s="204">
        <f t="shared" si="107"/>
        <v>11264</v>
      </c>
      <c r="AZ144" s="204">
        <f t="shared" si="107"/>
        <v>11264</v>
      </c>
      <c r="BA144" s="204">
        <f t="shared" si="107"/>
        <v>11264</v>
      </c>
      <c r="BB144" s="204">
        <f t="shared" si="107"/>
        <v>11264</v>
      </c>
      <c r="BC144" s="204">
        <f t="shared" si="107"/>
        <v>11264</v>
      </c>
      <c r="BD144" s="204">
        <f t="shared" si="107"/>
        <v>11264</v>
      </c>
      <c r="BE144" s="204">
        <f t="shared" si="107"/>
        <v>11264</v>
      </c>
      <c r="BF144" s="204">
        <f t="shared" si="107"/>
        <v>11264</v>
      </c>
      <c r="BG144" s="204">
        <f t="shared" si="107"/>
        <v>11264</v>
      </c>
      <c r="BH144" s="204">
        <f t="shared" si="107"/>
        <v>11264</v>
      </c>
      <c r="BI144" s="204">
        <f t="shared" si="107"/>
        <v>11264</v>
      </c>
      <c r="BJ144" s="204">
        <f t="shared" si="107"/>
        <v>11264</v>
      </c>
      <c r="BK144" s="204">
        <f t="shared" si="107"/>
        <v>11264</v>
      </c>
      <c r="BL144" s="204">
        <f t="shared" si="107"/>
        <v>11264</v>
      </c>
      <c r="BM144" s="204">
        <f t="shared" si="107"/>
        <v>11264</v>
      </c>
      <c r="BN144" s="204">
        <f t="shared" si="107"/>
        <v>11264</v>
      </c>
      <c r="BO144" s="204">
        <f t="shared" si="107"/>
        <v>11264</v>
      </c>
      <c r="BP144" s="204">
        <f t="shared" si="107"/>
        <v>11264</v>
      </c>
      <c r="BQ144" s="204">
        <f t="shared" si="107"/>
        <v>11264</v>
      </c>
    </row>
    <row r="145" spans="5:69">
      <c r="E145" s="331"/>
      <c r="F145" s="328"/>
      <c r="G145" s="329"/>
      <c r="H145" s="323"/>
      <c r="I145" s="230" t="s">
        <v>346</v>
      </c>
      <c r="J145" s="204">
        <f>J142*J143</f>
        <v>19896.373056994817</v>
      </c>
      <c r="K145" s="204">
        <f>K142*K143</f>
        <v>30039.62206644316</v>
      </c>
      <c r="L145" s="204">
        <f t="shared" ref="L145:BQ145" si="108">L142*L143</f>
        <v>35308.221429382487</v>
      </c>
      <c r="M145" s="204">
        <f t="shared" si="108"/>
        <v>38141.427095128231</v>
      </c>
      <c r="N145" s="204">
        <f t="shared" si="108"/>
        <v>39758.885970946569</v>
      </c>
      <c r="O145" s="204">
        <f t="shared" si="108"/>
        <v>40770.440628692821</v>
      </c>
      <c r="P145" s="204">
        <f t="shared" si="108"/>
        <v>41481.031659950444</v>
      </c>
      <c r="Q145" s="204">
        <f t="shared" si="108"/>
        <v>42043.148855438129</v>
      </c>
      <c r="R145" s="204">
        <f t="shared" si="108"/>
        <v>42533.056796568861</v>
      </c>
      <c r="S145" s="204">
        <f t="shared" si="108"/>
        <v>42988.90765310335</v>
      </c>
      <c r="T145" s="204">
        <f t="shared" si="108"/>
        <v>43429.797583868814</v>
      </c>
      <c r="U145" s="204">
        <f t="shared" si="108"/>
        <v>43865.294939029169</v>
      </c>
      <c r="V145" s="204">
        <f t="shared" si="108"/>
        <v>44300.204363149489</v>
      </c>
      <c r="W145" s="204">
        <f t="shared" si="108"/>
        <v>44736.948848676657</v>
      </c>
      <c r="X145" s="204">
        <f t="shared" si="108"/>
        <v>45176.760764647122</v>
      </c>
      <c r="Y145" s="204">
        <f t="shared" si="108"/>
        <v>45620.277373027544</v>
      </c>
      <c r="Z145" s="204">
        <f t="shared" si="108"/>
        <v>46067.838588891318</v>
      </c>
      <c r="AA145" s="204">
        <f t="shared" si="108"/>
        <v>46519.635862532792</v>
      </c>
      <c r="AB145" s="204">
        <f t="shared" si="108"/>
        <v>46975.786622570071</v>
      </c>
      <c r="AC145" s="204">
        <f t="shared" si="108"/>
        <v>47436.371499562272</v>
      </c>
      <c r="AD145" s="204">
        <f t="shared" si="108"/>
        <v>47901.452939904229</v>
      </c>
      <c r="AE145" s="204">
        <f t="shared" si="108"/>
        <v>48371.084514880342</v>
      </c>
      <c r="AF145" s="204">
        <f t="shared" si="108"/>
        <v>48845.315577318666</v>
      </c>
      <c r="AG145" s="204">
        <f t="shared" si="108"/>
        <v>49324.193592066062</v>
      </c>
      <c r="AH145" s="204">
        <f t="shared" si="108"/>
        <v>49807.765303394714</v>
      </c>
      <c r="AI145" s="204">
        <f t="shared" si="108"/>
        <v>50296.077320895929</v>
      </c>
      <c r="AJ145" s="204">
        <f t="shared" si="108"/>
        <v>50789.176414638678</v>
      </c>
      <c r="AK145" s="204">
        <f t="shared" si="108"/>
        <v>51287.109664982505</v>
      </c>
      <c r="AL145" s="204">
        <f t="shared" si="108"/>
        <v>51789.924539739353</v>
      </c>
      <c r="AM145" s="204">
        <f t="shared" si="108"/>
        <v>52297.668935031979</v>
      </c>
      <c r="AN145" s="204">
        <f t="shared" si="108"/>
        <v>52810.391198023026</v>
      </c>
      <c r="AO145" s="204">
        <f t="shared" si="108"/>
        <v>53328.140140601958</v>
      </c>
      <c r="AP145" s="204">
        <f t="shared" si="108"/>
        <v>53850.965048573678</v>
      </c>
      <c r="AQ145" s="204">
        <f t="shared" si="108"/>
        <v>54378.915688621033</v>
      </c>
      <c r="AR145" s="204">
        <f t="shared" si="108"/>
        <v>54912.042314177401</v>
      </c>
      <c r="AS145" s="204">
        <f t="shared" si="108"/>
        <v>55450.395670777812</v>
      </c>
      <c r="AT145" s="204">
        <f t="shared" si="108"/>
        <v>55994.027001173003</v>
      </c>
      <c r="AU145" s="204">
        <f t="shared" si="108"/>
        <v>56542.988050348889</v>
      </c>
      <c r="AV145" s="204">
        <f t="shared" si="108"/>
        <v>57097.331070522727</v>
      </c>
      <c r="AW145" s="204">
        <f t="shared" si="108"/>
        <v>57657.108826152275</v>
      </c>
      <c r="AX145" s="204">
        <f t="shared" si="108"/>
        <v>58222.374598975774</v>
      </c>
      <c r="AY145" s="204">
        <f t="shared" si="108"/>
        <v>58793.182193092434</v>
      </c>
      <c r="AZ145" s="204">
        <f t="shared" si="108"/>
        <v>59369.585940088051</v>
      </c>
      <c r="BA145" s="204">
        <f t="shared" si="108"/>
        <v>59951.640704208818</v>
      </c>
      <c r="BB145" s="204">
        <f t="shared" si="108"/>
        <v>60539.40188758455</v>
      </c>
      <c r="BC145" s="204">
        <f t="shared" si="108"/>
        <v>61132.925435502606</v>
      </c>
      <c r="BD145" s="204">
        <f t="shared" si="108"/>
        <v>61732.267841733301</v>
      </c>
      <c r="BE145" s="204">
        <f t="shared" si="108"/>
        <v>62337.486153907317</v>
      </c>
      <c r="BF145" s="204">
        <f t="shared" si="108"/>
        <v>62948.637978945706</v>
      </c>
      <c r="BG145" s="204">
        <f t="shared" si="108"/>
        <v>63565.781488543231</v>
      </c>
      <c r="BH145" s="204">
        <f t="shared" si="108"/>
        <v>64188.975424705452</v>
      </c>
      <c r="BI145" s="204">
        <f t="shared" si="108"/>
        <v>64818.279105339818</v>
      </c>
      <c r="BJ145" s="204">
        <f t="shared" si="108"/>
        <v>65453.752429901964</v>
      </c>
      <c r="BK145" s="204">
        <f t="shared" si="108"/>
        <v>66095.455885097093</v>
      </c>
      <c r="BL145" s="204">
        <f t="shared" si="108"/>
        <v>66743.450550637266</v>
      </c>
      <c r="BM145" s="204">
        <f t="shared" si="108"/>
        <v>67397.798105055263</v>
      </c>
      <c r="BN145" s="204">
        <f t="shared" si="108"/>
        <v>68058.560831575422</v>
      </c>
      <c r="BO145" s="204">
        <f t="shared" si="108"/>
        <v>68725.801624041851</v>
      </c>
      <c r="BP145" s="204">
        <f t="shared" si="108"/>
        <v>69399.583992904998</v>
      </c>
      <c r="BQ145" s="204">
        <f t="shared" si="108"/>
        <v>70079.97207126682</v>
      </c>
    </row>
    <row r="146" spans="5:69">
      <c r="E146" s="331"/>
      <c r="F146" s="328"/>
      <c r="G146" s="329"/>
      <c r="H146" s="323"/>
      <c r="I146" s="230" t="s">
        <v>447</v>
      </c>
      <c r="J146" s="204">
        <f t="shared" ref="J146:BQ146" si="109">J145*$B$10</f>
        <v>4377.2020725388593</v>
      </c>
      <c r="K146" s="204">
        <f t="shared" si="109"/>
        <v>6608.7168546174953</v>
      </c>
      <c r="L146" s="204">
        <f t="shared" si="109"/>
        <v>7767.8087144641477</v>
      </c>
      <c r="M146" s="204">
        <f t="shared" si="109"/>
        <v>8391.1139609282109</v>
      </c>
      <c r="N146" s="204">
        <f t="shared" si="109"/>
        <v>8746.954913608246</v>
      </c>
      <c r="O146" s="204">
        <f t="shared" si="109"/>
        <v>8969.4969383124208</v>
      </c>
      <c r="P146" s="204">
        <f t="shared" si="109"/>
        <v>9125.8269651890969</v>
      </c>
      <c r="Q146" s="204">
        <f t="shared" si="109"/>
        <v>9249.4927481963878</v>
      </c>
      <c r="R146" s="204">
        <f t="shared" si="109"/>
        <v>9357.2724952451499</v>
      </c>
      <c r="S146" s="204">
        <f t="shared" si="109"/>
        <v>9457.5596836827372</v>
      </c>
      <c r="T146" s="204">
        <f t="shared" si="109"/>
        <v>9554.5554684511389</v>
      </c>
      <c r="U146" s="204">
        <f t="shared" si="109"/>
        <v>9650.3648865864179</v>
      </c>
      <c r="V146" s="204">
        <f t="shared" si="109"/>
        <v>9746.0449598928881</v>
      </c>
      <c r="W146" s="204">
        <f t="shared" si="109"/>
        <v>9842.1287467088641</v>
      </c>
      <c r="X146" s="204">
        <f t="shared" si="109"/>
        <v>9938.8873682223675</v>
      </c>
      <c r="Y146" s="204">
        <f t="shared" si="109"/>
        <v>10036.46102206606</v>
      </c>
      <c r="Z146" s="204">
        <f t="shared" si="109"/>
        <v>10134.92448955609</v>
      </c>
      <c r="AA146" s="204">
        <f t="shared" si="109"/>
        <v>10234.319889757215</v>
      </c>
      <c r="AB146" s="204">
        <f t="shared" si="109"/>
        <v>10334.673056965416</v>
      </c>
      <c r="AC146" s="204">
        <f t="shared" si="109"/>
        <v>10436.001729903701</v>
      </c>
      <c r="AD146" s="204">
        <f t="shared" si="109"/>
        <v>10538.319646778931</v>
      </c>
      <c r="AE146" s="204">
        <f t="shared" si="109"/>
        <v>10641.638593273676</v>
      </c>
      <c r="AF146" s="204">
        <f t="shared" si="109"/>
        <v>10745.969427010106</v>
      </c>
      <c r="AG146" s="204">
        <f t="shared" si="109"/>
        <v>10851.322590254533</v>
      </c>
      <c r="AH146" s="204">
        <f t="shared" si="109"/>
        <v>10957.708366746838</v>
      </c>
      <c r="AI146" s="204">
        <f t="shared" si="109"/>
        <v>11065.137010597104</v>
      </c>
      <c r="AJ146" s="204">
        <f t="shared" si="109"/>
        <v>11173.618811220509</v>
      </c>
      <c r="AK146" s="204">
        <f t="shared" si="109"/>
        <v>11283.164126296151</v>
      </c>
      <c r="AL146" s="204">
        <f t="shared" si="109"/>
        <v>11393.783398742658</v>
      </c>
      <c r="AM146" s="204">
        <f t="shared" si="109"/>
        <v>11505.487165707036</v>
      </c>
      <c r="AN146" s="204">
        <f t="shared" si="109"/>
        <v>11618.286063565065</v>
      </c>
      <c r="AO146" s="204">
        <f t="shared" si="109"/>
        <v>11732.19083093243</v>
      </c>
      <c r="AP146" s="204">
        <f t="shared" si="109"/>
        <v>11847.212310686209</v>
      </c>
      <c r="AQ146" s="204">
        <f t="shared" si="109"/>
        <v>11963.361451496627</v>
      </c>
      <c r="AR146" s="204">
        <f t="shared" si="109"/>
        <v>12080.649309119028</v>
      </c>
      <c r="AS146" s="204">
        <f t="shared" si="109"/>
        <v>12199.087047571118</v>
      </c>
      <c r="AT146" s="204">
        <f t="shared" si="109"/>
        <v>12318.685940258061</v>
      </c>
      <c r="AU146" s="204">
        <f t="shared" si="109"/>
        <v>12439.457371076756</v>
      </c>
      <c r="AV146" s="204">
        <f t="shared" si="109"/>
        <v>12561.412835515001</v>
      </c>
      <c r="AW146" s="204">
        <f t="shared" si="109"/>
        <v>12684.5639417535</v>
      </c>
      <c r="AX146" s="204">
        <f t="shared" si="109"/>
        <v>12808.922411774671</v>
      </c>
      <c r="AY146" s="204">
        <f t="shared" si="109"/>
        <v>12934.500082480336</v>
      </c>
      <c r="AZ146" s="204">
        <f t="shared" si="109"/>
        <v>13061.308906819371</v>
      </c>
      <c r="BA146" s="204">
        <f t="shared" si="109"/>
        <v>13189.36095492594</v>
      </c>
      <c r="BB146" s="204">
        <f t="shared" si="109"/>
        <v>13318.668415268601</v>
      </c>
      <c r="BC146" s="204">
        <f t="shared" si="109"/>
        <v>13449.243595810573</v>
      </c>
      <c r="BD146" s="204">
        <f t="shared" si="109"/>
        <v>13581.098925181326</v>
      </c>
      <c r="BE146" s="204">
        <f t="shared" si="109"/>
        <v>13714.246953859611</v>
      </c>
      <c r="BF146" s="204">
        <f t="shared" si="109"/>
        <v>13848.700355368055</v>
      </c>
      <c r="BG146" s="204">
        <f t="shared" si="109"/>
        <v>13984.471927479512</v>
      </c>
      <c r="BH146" s="204">
        <f t="shared" si="109"/>
        <v>14121.5745934352</v>
      </c>
      <c r="BI146" s="204">
        <f t="shared" si="109"/>
        <v>14260.02140317476</v>
      </c>
      <c r="BJ146" s="204">
        <f t="shared" si="109"/>
        <v>14399.825534578433</v>
      </c>
      <c r="BK146" s="204">
        <f t="shared" si="109"/>
        <v>14541.00029472136</v>
      </c>
      <c r="BL146" s="204">
        <f t="shared" si="109"/>
        <v>14683.559121140199</v>
      </c>
      <c r="BM146" s="204">
        <f t="shared" si="109"/>
        <v>14827.515583112157</v>
      </c>
      <c r="BN146" s="204">
        <f t="shared" si="109"/>
        <v>14972.883382946593</v>
      </c>
      <c r="BO146" s="204">
        <f t="shared" si="109"/>
        <v>15119.676357289207</v>
      </c>
      <c r="BP146" s="204">
        <f t="shared" si="109"/>
        <v>15267.9084784391</v>
      </c>
      <c r="BQ146" s="204">
        <f t="shared" si="109"/>
        <v>15417.5938556787</v>
      </c>
    </row>
    <row r="147" spans="5:69">
      <c r="E147" s="331"/>
      <c r="F147" s="328"/>
      <c r="G147" s="329"/>
      <c r="H147" s="323"/>
      <c r="I147" s="230" t="s">
        <v>448</v>
      </c>
      <c r="J147" s="204">
        <f>J9*J139</f>
        <v>1295.3367875647666</v>
      </c>
      <c r="K147" s="204">
        <f>K9*K139</f>
        <v>1308.0361678350098</v>
      </c>
      <c r="L147" s="204">
        <f t="shared" ref="L147:BQ147" si="110">L9*L139</f>
        <v>1320.8600518333922</v>
      </c>
      <c r="M147" s="204">
        <f t="shared" si="110"/>
        <v>1333.8096601847001</v>
      </c>
      <c r="N147" s="204">
        <f t="shared" si="110"/>
        <v>1346.8862254806286</v>
      </c>
      <c r="O147" s="204">
        <f t="shared" si="110"/>
        <v>1360.0909923971053</v>
      </c>
      <c r="P147" s="204">
        <f t="shared" si="110"/>
        <v>1373.4252178127631</v>
      </c>
      <c r="Q147" s="204">
        <f t="shared" si="110"/>
        <v>1386.8901709285747</v>
      </c>
      <c r="R147" s="204">
        <f t="shared" si="110"/>
        <v>1400.4871333886585</v>
      </c>
      <c r="S147" s="204">
        <f t="shared" si="110"/>
        <v>1414.2173994022733</v>
      </c>
      <c r="T147" s="204">
        <f t="shared" si="110"/>
        <v>1428.0822758670013</v>
      </c>
      <c r="U147" s="204">
        <f t="shared" si="110"/>
        <v>1442.0830824931481</v>
      </c>
      <c r="V147" s="204">
        <f t="shared" si="110"/>
        <v>1456.2211519293558</v>
      </c>
      <c r="W147" s="204">
        <f t="shared" si="110"/>
        <v>1470.4978298894473</v>
      </c>
      <c r="X147" s="204">
        <f t="shared" si="110"/>
        <v>1484.9144752805205</v>
      </c>
      <c r="Y147" s="204">
        <f t="shared" si="110"/>
        <v>1499.4724603322904</v>
      </c>
      <c r="Z147" s="204">
        <f t="shared" si="110"/>
        <v>1514.1731707277047</v>
      </c>
      <c r="AA147" s="204">
        <f t="shared" si="110"/>
        <v>1529.0180057348393</v>
      </c>
      <c r="AB147" s="204">
        <f t="shared" si="110"/>
        <v>1544.0083783400828</v>
      </c>
      <c r="AC147" s="204">
        <f t="shared" si="110"/>
        <v>1559.1457153826329</v>
      </c>
      <c r="AD147" s="204">
        <f t="shared" si="110"/>
        <v>1574.4314576903055</v>
      </c>
      <c r="AE147" s="204">
        <f t="shared" si="110"/>
        <v>1589.8670602166812</v>
      </c>
      <c r="AF147" s="204">
        <f t="shared" si="110"/>
        <v>1605.4539921795899</v>
      </c>
      <c r="AG147" s="204">
        <f t="shared" si="110"/>
        <v>1621.1937372009586</v>
      </c>
      <c r="AH147" s="204">
        <f t="shared" si="110"/>
        <v>1637.0877934480266</v>
      </c>
      <c r="AI147" s="204">
        <f t="shared" si="110"/>
        <v>1653.1376737759485</v>
      </c>
      <c r="AJ147" s="204">
        <f t="shared" si="110"/>
        <v>1669.3449058717911</v>
      </c>
      <c r="AK147" s="204">
        <f t="shared" si="110"/>
        <v>1685.7110323999459</v>
      </c>
      <c r="AL147" s="204">
        <f t="shared" si="110"/>
        <v>1702.237611148965</v>
      </c>
      <c r="AM147" s="204">
        <f t="shared" si="110"/>
        <v>1718.9262151798375</v>
      </c>
      <c r="AN147" s="204">
        <f t="shared" si="110"/>
        <v>1735.778432975718</v>
      </c>
      <c r="AO147" s="204">
        <f t="shared" si="110"/>
        <v>1752.7958685931271</v>
      </c>
      <c r="AP147" s="204">
        <f t="shared" si="110"/>
        <v>1769.980141814629</v>
      </c>
      <c r="AQ147" s="204">
        <f t="shared" si="110"/>
        <v>1787.3328883030072</v>
      </c>
      <c r="AR147" s="204">
        <f t="shared" si="110"/>
        <v>1804.8557597569588</v>
      </c>
      <c r="AS147" s="204">
        <f t="shared" si="110"/>
        <v>1822.5504240683015</v>
      </c>
      <c r="AT147" s="204">
        <f t="shared" si="110"/>
        <v>1840.4185654807357</v>
      </c>
      <c r="AU147" s="204">
        <f t="shared" si="110"/>
        <v>1858.4618847501549</v>
      </c>
      <c r="AV147" s="204">
        <f t="shared" si="110"/>
        <v>1876.6820993065289</v>
      </c>
      <c r="AW147" s="204">
        <f t="shared" si="110"/>
        <v>1895.0809434173771</v>
      </c>
      <c r="AX147" s="204">
        <f t="shared" si="110"/>
        <v>1913.6601683528413</v>
      </c>
      <c r="AY147" s="204">
        <f t="shared" si="110"/>
        <v>1932.4215425523792</v>
      </c>
      <c r="AZ147" s="204">
        <f t="shared" si="110"/>
        <v>1951.3668517930882</v>
      </c>
      <c r="BA147" s="204">
        <f t="shared" si="110"/>
        <v>1970.4978993596872</v>
      </c>
      <c r="BB147" s="204">
        <f t="shared" si="110"/>
        <v>1989.8165062161552</v>
      </c>
      <c r="BC147" s="204">
        <f t="shared" si="110"/>
        <v>2009.3245111790582</v>
      </c>
      <c r="BD147" s="204">
        <f t="shared" si="110"/>
        <v>2029.0237710925785</v>
      </c>
      <c r="BE147" s="204">
        <f t="shared" si="110"/>
        <v>2048.9161610052515</v>
      </c>
      <c r="BF147" s="204">
        <f t="shared" si="110"/>
        <v>2069.00357434844</v>
      </c>
      <c r="BG147" s="204">
        <f t="shared" si="110"/>
        <v>2089.2879231165616</v>
      </c>
      <c r="BH147" s="204">
        <f t="shared" si="110"/>
        <v>2109.7711380490769</v>
      </c>
      <c r="BI147" s="204">
        <f t="shared" si="110"/>
        <v>2130.4551688142642</v>
      </c>
      <c r="BJ147" s="204">
        <f t="shared" si="110"/>
        <v>2151.3419841947957</v>
      </c>
      <c r="BK147" s="204">
        <f t="shared" si="110"/>
        <v>2172.4335722751371</v>
      </c>
      <c r="BL147" s="204">
        <f t="shared" si="110"/>
        <v>2193.7319406307756</v>
      </c>
      <c r="BM147" s="204">
        <f t="shared" si="110"/>
        <v>2215.2391165193126</v>
      </c>
      <c r="BN147" s="204">
        <f t="shared" si="110"/>
        <v>2236.9571470734236</v>
      </c>
      <c r="BO147" s="204">
        <f t="shared" si="110"/>
        <v>2258.8880994957117</v>
      </c>
      <c r="BP147" s="204">
        <f t="shared" si="110"/>
        <v>2281.0340612554742</v>
      </c>
      <c r="BQ147" s="204">
        <f t="shared" si="110"/>
        <v>2303.3971402873904</v>
      </c>
    </row>
    <row r="148" spans="5:69">
      <c r="E148" s="331"/>
      <c r="F148" s="328"/>
      <c r="G148" s="329"/>
      <c r="H148" s="323"/>
      <c r="I148" s="231" t="s">
        <v>449</v>
      </c>
      <c r="J148" s="204">
        <f>J146-J147</f>
        <v>3081.8652849740929</v>
      </c>
      <c r="K148" s="204">
        <f>K146-K147</f>
        <v>5300.6806867824853</v>
      </c>
      <c r="L148" s="204">
        <f t="shared" ref="L148:BQ148" si="111">L146-L147</f>
        <v>6446.9486626307553</v>
      </c>
      <c r="M148" s="204">
        <f t="shared" si="111"/>
        <v>7057.3043007435108</v>
      </c>
      <c r="N148" s="204">
        <f t="shared" si="111"/>
        <v>7400.0686881276179</v>
      </c>
      <c r="O148" s="204">
        <f t="shared" si="111"/>
        <v>7609.4059459153159</v>
      </c>
      <c r="P148" s="204">
        <f t="shared" si="111"/>
        <v>7752.4017473763342</v>
      </c>
      <c r="Q148" s="204">
        <f t="shared" si="111"/>
        <v>7862.6025772678131</v>
      </c>
      <c r="R148" s="204">
        <f t="shared" si="111"/>
        <v>7956.7853618564914</v>
      </c>
      <c r="S148" s="204">
        <f t="shared" si="111"/>
        <v>8043.3422842804639</v>
      </c>
      <c r="T148" s="204">
        <f t="shared" si="111"/>
        <v>8126.4731925841379</v>
      </c>
      <c r="U148" s="204">
        <f t="shared" si="111"/>
        <v>8208.2818040932689</v>
      </c>
      <c r="V148" s="204">
        <f t="shared" si="111"/>
        <v>8289.8238079635321</v>
      </c>
      <c r="W148" s="204">
        <f t="shared" si="111"/>
        <v>8371.6309168194166</v>
      </c>
      <c r="X148" s="204">
        <f t="shared" si="111"/>
        <v>8453.972892941847</v>
      </c>
      <c r="Y148" s="204">
        <f t="shared" si="111"/>
        <v>8536.9885617337695</v>
      </c>
      <c r="Z148" s="204">
        <f t="shared" si="111"/>
        <v>8620.7513188283847</v>
      </c>
      <c r="AA148" s="204">
        <f t="shared" si="111"/>
        <v>8705.3018840223758</v>
      </c>
      <c r="AB148" s="204">
        <f t="shared" si="111"/>
        <v>8790.6646786253332</v>
      </c>
      <c r="AC148" s="204">
        <f t="shared" si="111"/>
        <v>8876.8560145210686</v>
      </c>
      <c r="AD148" s="204">
        <f t="shared" si="111"/>
        <v>8963.8881890886259</v>
      </c>
      <c r="AE148" s="204">
        <f t="shared" si="111"/>
        <v>9051.7715330569954</v>
      </c>
      <c r="AF148" s="204">
        <f t="shared" si="111"/>
        <v>9140.5154348305168</v>
      </c>
      <c r="AG148" s="204">
        <f t="shared" si="111"/>
        <v>9230.1288530535749</v>
      </c>
      <c r="AH148" s="204">
        <f t="shared" si="111"/>
        <v>9320.620573298811</v>
      </c>
      <c r="AI148" s="204">
        <f t="shared" si="111"/>
        <v>9411.9993368211544</v>
      </c>
      <c r="AJ148" s="204">
        <f t="shared" si="111"/>
        <v>9504.2739053487185</v>
      </c>
      <c r="AK148" s="204">
        <f t="shared" si="111"/>
        <v>9597.4530938962052</v>
      </c>
      <c r="AL148" s="204">
        <f t="shared" si="111"/>
        <v>9691.5457875936936</v>
      </c>
      <c r="AM148" s="204">
        <f t="shared" si="111"/>
        <v>9786.5609505271987</v>
      </c>
      <c r="AN148" s="204">
        <f t="shared" si="111"/>
        <v>9882.5076305893472</v>
      </c>
      <c r="AO148" s="204">
        <f t="shared" si="111"/>
        <v>9979.3949623393019</v>
      </c>
      <c r="AP148" s="204">
        <f t="shared" si="111"/>
        <v>10077.23216887158</v>
      </c>
      <c r="AQ148" s="204">
        <f t="shared" si="111"/>
        <v>10176.02856319362</v>
      </c>
      <c r="AR148" s="204">
        <f t="shared" si="111"/>
        <v>10275.793549362068</v>
      </c>
      <c r="AS148" s="204">
        <f t="shared" si="111"/>
        <v>10376.536623502816</v>
      </c>
      <c r="AT148" s="204">
        <f t="shared" si="111"/>
        <v>10478.267374777326</v>
      </c>
      <c r="AU148" s="204">
        <f t="shared" si="111"/>
        <v>10580.995486326601</v>
      </c>
      <c r="AV148" s="204">
        <f t="shared" si="111"/>
        <v>10684.730736208472</v>
      </c>
      <c r="AW148" s="204">
        <f t="shared" si="111"/>
        <v>10789.482998336123</v>
      </c>
      <c r="AX148" s="204">
        <f t="shared" si="111"/>
        <v>10895.26224342183</v>
      </c>
      <c r="AY148" s="204">
        <f t="shared" si="111"/>
        <v>11002.078539927956</v>
      </c>
      <c r="AZ148" s="204">
        <f t="shared" si="111"/>
        <v>11109.942055026284</v>
      </c>
      <c r="BA148" s="204">
        <f t="shared" si="111"/>
        <v>11218.863055566253</v>
      </c>
      <c r="BB148" s="204">
        <f t="shared" si="111"/>
        <v>11328.851909052446</v>
      </c>
      <c r="BC148" s="204">
        <f t="shared" si="111"/>
        <v>11439.919084631514</v>
      </c>
      <c r="BD148" s="204">
        <f t="shared" si="111"/>
        <v>11552.075154088747</v>
      </c>
      <c r="BE148" s="204">
        <f t="shared" si="111"/>
        <v>11665.330792854358</v>
      </c>
      <c r="BF148" s="204">
        <f t="shared" si="111"/>
        <v>11779.696781019615</v>
      </c>
      <c r="BG148" s="204">
        <f t="shared" si="111"/>
        <v>11895.184004362949</v>
      </c>
      <c r="BH148" s="204">
        <f t="shared" si="111"/>
        <v>12011.803455386123</v>
      </c>
      <c r="BI148" s="204">
        <f t="shared" si="111"/>
        <v>12129.566234360496</v>
      </c>
      <c r="BJ148" s="204">
        <f t="shared" si="111"/>
        <v>12248.483550383637</v>
      </c>
      <c r="BK148" s="204">
        <f t="shared" si="111"/>
        <v>12368.566722446223</v>
      </c>
      <c r="BL148" s="204">
        <f t="shared" si="111"/>
        <v>12489.827180509423</v>
      </c>
      <c r="BM148" s="204">
        <f t="shared" si="111"/>
        <v>12612.276466592844</v>
      </c>
      <c r="BN148" s="204">
        <f t="shared" si="111"/>
        <v>12735.926235873168</v>
      </c>
      <c r="BO148" s="204">
        <f t="shared" si="111"/>
        <v>12860.788257793494</v>
      </c>
      <c r="BP148" s="204">
        <f t="shared" si="111"/>
        <v>12986.874417183626</v>
      </c>
      <c r="BQ148" s="204">
        <f t="shared" si="111"/>
        <v>13114.19671539131</v>
      </c>
    </row>
    <row r="149" spans="5:69">
      <c r="E149" s="331"/>
      <c r="F149" s="328"/>
      <c r="G149" s="329"/>
      <c r="H149" s="330" t="s">
        <v>26</v>
      </c>
      <c r="I149" s="224" t="s">
        <v>318</v>
      </c>
      <c r="J149" s="216">
        <f>Variables!$J$29</f>
        <v>0.1</v>
      </c>
      <c r="K149" s="216">
        <f>Variables!$J$29</f>
        <v>0.1</v>
      </c>
      <c r="L149" s="216">
        <f>Variables!$J$29</f>
        <v>0.1</v>
      </c>
      <c r="M149" s="216">
        <f>Variables!$J$29</f>
        <v>0.1</v>
      </c>
      <c r="N149" s="216">
        <f>Variables!$J$29</f>
        <v>0.1</v>
      </c>
      <c r="O149" s="216">
        <f>Variables!$J$29</f>
        <v>0.1</v>
      </c>
      <c r="P149" s="216">
        <f>Variables!$J$29</f>
        <v>0.1</v>
      </c>
      <c r="Q149" s="216">
        <f>Variables!$J$29</f>
        <v>0.1</v>
      </c>
      <c r="R149" s="216">
        <f>Variables!$J$29</f>
        <v>0.1</v>
      </c>
      <c r="S149" s="216">
        <f>Variables!$J$29</f>
        <v>0.1</v>
      </c>
      <c r="T149" s="216">
        <f>Variables!$J$29</f>
        <v>0.1</v>
      </c>
      <c r="U149" s="216">
        <f>Variables!$J$29</f>
        <v>0.1</v>
      </c>
      <c r="V149" s="216">
        <f>Variables!$J$29</f>
        <v>0.1</v>
      </c>
      <c r="W149" s="216">
        <f>Variables!$J$29</f>
        <v>0.1</v>
      </c>
      <c r="X149" s="216">
        <f>Variables!$J$29</f>
        <v>0.1</v>
      </c>
      <c r="Y149" s="216">
        <f>Variables!$J$29</f>
        <v>0.1</v>
      </c>
      <c r="Z149" s="216">
        <f>Variables!$J$29</f>
        <v>0.1</v>
      </c>
      <c r="AA149" s="216">
        <f>Variables!$J$29</f>
        <v>0.1</v>
      </c>
      <c r="AB149" s="216">
        <f>Variables!$J$29</f>
        <v>0.1</v>
      </c>
      <c r="AC149" s="216">
        <f>Variables!$J$29</f>
        <v>0.1</v>
      </c>
      <c r="AD149" s="216">
        <f>Variables!$J$29</f>
        <v>0.1</v>
      </c>
      <c r="AE149" s="216">
        <f>Variables!$J$29</f>
        <v>0.1</v>
      </c>
      <c r="AF149" s="216">
        <f>Variables!$J$29</f>
        <v>0.1</v>
      </c>
      <c r="AG149" s="216">
        <f>Variables!$J$29</f>
        <v>0.1</v>
      </c>
      <c r="AH149" s="216">
        <f>Variables!$J$29</f>
        <v>0.1</v>
      </c>
      <c r="AI149" s="216">
        <f>Variables!$J$29</f>
        <v>0.1</v>
      </c>
      <c r="AJ149" s="216">
        <f>Variables!$J$29</f>
        <v>0.1</v>
      </c>
      <c r="AK149" s="216">
        <f>Variables!$J$29</f>
        <v>0.1</v>
      </c>
      <c r="AL149" s="216">
        <f>Variables!$J$29</f>
        <v>0.1</v>
      </c>
      <c r="AM149" s="216">
        <f>Variables!$J$29</f>
        <v>0.1</v>
      </c>
      <c r="AN149" s="216">
        <f>Variables!$J$29</f>
        <v>0.1</v>
      </c>
      <c r="AO149" s="216">
        <f>Variables!$J$29</f>
        <v>0.1</v>
      </c>
      <c r="AP149" s="216">
        <f>Variables!$J$29</f>
        <v>0.1</v>
      </c>
      <c r="AQ149" s="216">
        <f>Variables!$J$29</f>
        <v>0.1</v>
      </c>
      <c r="AR149" s="216">
        <f>Variables!$J$29</f>
        <v>0.1</v>
      </c>
      <c r="AS149" s="216">
        <f>Variables!$J$29</f>
        <v>0.1</v>
      </c>
      <c r="AT149" s="216">
        <f>Variables!$J$29</f>
        <v>0.1</v>
      </c>
      <c r="AU149" s="216">
        <f>Variables!$J$29</f>
        <v>0.1</v>
      </c>
      <c r="AV149" s="216">
        <f>Variables!$J$29</f>
        <v>0.1</v>
      </c>
      <c r="AW149" s="216">
        <f>Variables!$J$29</f>
        <v>0.1</v>
      </c>
      <c r="AX149" s="216">
        <f>Variables!$J$29</f>
        <v>0.1</v>
      </c>
      <c r="AY149" s="216">
        <f>Variables!$J$29</f>
        <v>0.1</v>
      </c>
      <c r="AZ149" s="216">
        <f>Variables!$J$29</f>
        <v>0.1</v>
      </c>
      <c r="BA149" s="216">
        <f>Variables!$J$29</f>
        <v>0.1</v>
      </c>
      <c r="BB149" s="216">
        <f>Variables!$J$29</f>
        <v>0.1</v>
      </c>
      <c r="BC149" s="216">
        <f>Variables!$J$29</f>
        <v>0.1</v>
      </c>
      <c r="BD149" s="216">
        <f>Variables!$J$29</f>
        <v>0.1</v>
      </c>
      <c r="BE149" s="216">
        <f>Variables!$J$29</f>
        <v>0.1</v>
      </c>
      <c r="BF149" s="216">
        <f>Variables!$J$29</f>
        <v>0.1</v>
      </c>
      <c r="BG149" s="216">
        <f>Variables!$J$29</f>
        <v>0.1</v>
      </c>
      <c r="BH149" s="216">
        <f>Variables!$J$29</f>
        <v>0.1</v>
      </c>
      <c r="BI149" s="216">
        <f>Variables!$J$29</f>
        <v>0.1</v>
      </c>
      <c r="BJ149" s="216">
        <f>Variables!$J$29</f>
        <v>0.1</v>
      </c>
      <c r="BK149" s="216">
        <f>Variables!$J$29</f>
        <v>0.1</v>
      </c>
      <c r="BL149" s="216">
        <f>Variables!$J$29</f>
        <v>0.1</v>
      </c>
      <c r="BM149" s="216">
        <f>Variables!$J$29</f>
        <v>0.1</v>
      </c>
      <c r="BN149" s="216">
        <f>Variables!$J$29</f>
        <v>0.1</v>
      </c>
      <c r="BO149" s="216">
        <f>Variables!$J$29</f>
        <v>0.1</v>
      </c>
      <c r="BP149" s="216">
        <f>Variables!$J$29</f>
        <v>0.1</v>
      </c>
      <c r="BQ149" s="216">
        <f>Variables!$J$29</f>
        <v>0.1</v>
      </c>
    </row>
    <row r="150" spans="5:69">
      <c r="E150" s="331"/>
      <c r="F150" s="328"/>
      <c r="G150" s="329"/>
      <c r="H150" s="330"/>
      <c r="I150" s="224" t="s">
        <v>319</v>
      </c>
      <c r="J150" s="216">
        <f>Variables!$J$31</f>
        <v>0.4</v>
      </c>
      <c r="K150" s="216">
        <f>Variables!$J$31</f>
        <v>0.4</v>
      </c>
      <c r="L150" s="216">
        <f>Variables!$J$31</f>
        <v>0.4</v>
      </c>
      <c r="M150" s="216">
        <f>Variables!$J$31</f>
        <v>0.4</v>
      </c>
      <c r="N150" s="216">
        <f>Variables!$J$31</f>
        <v>0.4</v>
      </c>
      <c r="O150" s="216">
        <f>Variables!$J$31</f>
        <v>0.4</v>
      </c>
      <c r="P150" s="216">
        <f>Variables!$J$31</f>
        <v>0.4</v>
      </c>
      <c r="Q150" s="216">
        <f>Variables!$J$31</f>
        <v>0.4</v>
      </c>
      <c r="R150" s="216">
        <f>Variables!$J$31</f>
        <v>0.4</v>
      </c>
      <c r="S150" s="216">
        <f>Variables!$J$31</f>
        <v>0.4</v>
      </c>
      <c r="T150" s="216">
        <f>Variables!$J$31</f>
        <v>0.4</v>
      </c>
      <c r="U150" s="216">
        <f>Variables!$J$31</f>
        <v>0.4</v>
      </c>
      <c r="V150" s="216">
        <f>Variables!$J$31</f>
        <v>0.4</v>
      </c>
      <c r="W150" s="216">
        <f>Variables!$J$31</f>
        <v>0.4</v>
      </c>
      <c r="X150" s="216">
        <f>Variables!$J$31</f>
        <v>0.4</v>
      </c>
      <c r="Y150" s="216">
        <f>Variables!$J$31</f>
        <v>0.4</v>
      </c>
      <c r="Z150" s="216">
        <f>Variables!$J$31</f>
        <v>0.4</v>
      </c>
      <c r="AA150" s="216">
        <f>Variables!$J$31</f>
        <v>0.4</v>
      </c>
      <c r="AB150" s="216">
        <f>Variables!$J$31</f>
        <v>0.4</v>
      </c>
      <c r="AC150" s="216">
        <f>Variables!$J$31</f>
        <v>0.4</v>
      </c>
      <c r="AD150" s="216">
        <f>Variables!$J$31</f>
        <v>0.4</v>
      </c>
      <c r="AE150" s="216">
        <f>Variables!$J$31</f>
        <v>0.4</v>
      </c>
      <c r="AF150" s="216">
        <f>Variables!$J$31</f>
        <v>0.4</v>
      </c>
      <c r="AG150" s="216">
        <f>Variables!$J$31</f>
        <v>0.4</v>
      </c>
      <c r="AH150" s="216">
        <f>Variables!$J$31</f>
        <v>0.4</v>
      </c>
      <c r="AI150" s="216">
        <f>Variables!$J$31</f>
        <v>0.4</v>
      </c>
      <c r="AJ150" s="216">
        <f>Variables!$J$31</f>
        <v>0.4</v>
      </c>
      <c r="AK150" s="216">
        <f>Variables!$J$31</f>
        <v>0.4</v>
      </c>
      <c r="AL150" s="216">
        <f>Variables!$J$31</f>
        <v>0.4</v>
      </c>
      <c r="AM150" s="216">
        <f>Variables!$J$31</f>
        <v>0.4</v>
      </c>
      <c r="AN150" s="216">
        <f>Variables!$J$31</f>
        <v>0.4</v>
      </c>
      <c r="AO150" s="216">
        <f>Variables!$J$31</f>
        <v>0.4</v>
      </c>
      <c r="AP150" s="216">
        <f>Variables!$J$31</f>
        <v>0.4</v>
      </c>
      <c r="AQ150" s="216">
        <f>Variables!$J$31</f>
        <v>0.4</v>
      </c>
      <c r="AR150" s="216">
        <f>Variables!$J$31</f>
        <v>0.4</v>
      </c>
      <c r="AS150" s="216">
        <f>Variables!$J$31</f>
        <v>0.4</v>
      </c>
      <c r="AT150" s="216">
        <f>Variables!$J$31</f>
        <v>0.4</v>
      </c>
      <c r="AU150" s="216">
        <f>Variables!$J$31</f>
        <v>0.4</v>
      </c>
      <c r="AV150" s="216">
        <f>Variables!$J$31</f>
        <v>0.4</v>
      </c>
      <c r="AW150" s="216">
        <f>Variables!$J$31</f>
        <v>0.4</v>
      </c>
      <c r="AX150" s="216">
        <f>Variables!$J$31</f>
        <v>0.4</v>
      </c>
      <c r="AY150" s="216">
        <f>Variables!$J$31</f>
        <v>0.4</v>
      </c>
      <c r="AZ150" s="216">
        <f>Variables!$J$31</f>
        <v>0.4</v>
      </c>
      <c r="BA150" s="216">
        <f>Variables!$J$31</f>
        <v>0.4</v>
      </c>
      <c r="BB150" s="216">
        <f>Variables!$J$31</f>
        <v>0.4</v>
      </c>
      <c r="BC150" s="216">
        <f>Variables!$J$31</f>
        <v>0.4</v>
      </c>
      <c r="BD150" s="216">
        <f>Variables!$J$31</f>
        <v>0.4</v>
      </c>
      <c r="BE150" s="216">
        <f>Variables!$J$31</f>
        <v>0.4</v>
      </c>
      <c r="BF150" s="216">
        <f>Variables!$J$31</f>
        <v>0.4</v>
      </c>
      <c r="BG150" s="216">
        <f>Variables!$J$31</f>
        <v>0.4</v>
      </c>
      <c r="BH150" s="216">
        <f>Variables!$J$31</f>
        <v>0.4</v>
      </c>
      <c r="BI150" s="216">
        <f>Variables!$J$31</f>
        <v>0.4</v>
      </c>
      <c r="BJ150" s="216">
        <f>Variables!$J$31</f>
        <v>0.4</v>
      </c>
      <c r="BK150" s="216">
        <f>Variables!$J$31</f>
        <v>0.4</v>
      </c>
      <c r="BL150" s="216">
        <f>Variables!$J$31</f>
        <v>0.4</v>
      </c>
      <c r="BM150" s="216">
        <f>Variables!$J$31</f>
        <v>0.4</v>
      </c>
      <c r="BN150" s="216">
        <f>Variables!$J$31</f>
        <v>0.4</v>
      </c>
      <c r="BO150" s="216">
        <f>Variables!$J$31</f>
        <v>0.4</v>
      </c>
      <c r="BP150" s="216">
        <f>Variables!$J$31</f>
        <v>0.4</v>
      </c>
      <c r="BQ150" s="216">
        <f>Variables!$J$31</f>
        <v>0.4</v>
      </c>
    </row>
    <row r="151" spans="5:69">
      <c r="E151" s="331"/>
      <c r="F151" s="328"/>
      <c r="G151" s="329"/>
      <c r="H151" s="330"/>
      <c r="I151" s="226" t="s">
        <v>321</v>
      </c>
      <c r="J151" s="200">
        <f>J95*J149*J150</f>
        <v>1.1813471502590673</v>
      </c>
      <c r="K151" s="200">
        <f>K95*K149*K150</f>
        <v>1.2167875647668396</v>
      </c>
      <c r="L151" s="200">
        <f t="shared" ref="L151:BQ151" si="112">L95*L149*L150</f>
        <v>1.2532911917098446</v>
      </c>
      <c r="M151" s="200">
        <f t="shared" si="112"/>
        <v>1.2908899274611401</v>
      </c>
      <c r="N151" s="200">
        <f t="shared" si="112"/>
        <v>1.3296166252849744</v>
      </c>
      <c r="O151" s="200">
        <f t="shared" si="112"/>
        <v>1.3695051240435234</v>
      </c>
      <c r="P151" s="200">
        <f t="shared" si="112"/>
        <v>1.4105902777648291</v>
      </c>
      <c r="Q151" s="200">
        <f t="shared" si="112"/>
        <v>1.4529079860977745</v>
      </c>
      <c r="R151" s="200">
        <f t="shared" si="112"/>
        <v>1.4964952256807074</v>
      </c>
      <c r="S151" s="200">
        <f t="shared" si="112"/>
        <v>1.5413900824511289</v>
      </c>
      <c r="T151" s="200">
        <f t="shared" si="112"/>
        <v>1.5876317849246626</v>
      </c>
      <c r="U151" s="200">
        <f t="shared" si="112"/>
        <v>1.6352607384724025</v>
      </c>
      <c r="V151" s="200">
        <f t="shared" si="112"/>
        <v>1.6843185606265747</v>
      </c>
      <c r="W151" s="200">
        <f t="shared" si="112"/>
        <v>1.734848117445372</v>
      </c>
      <c r="X151" s="200">
        <f t="shared" si="112"/>
        <v>1.7868935609687329</v>
      </c>
      <c r="Y151" s="200">
        <f t="shared" si="112"/>
        <v>1.8405003677977954</v>
      </c>
      <c r="Z151" s="200">
        <f t="shared" si="112"/>
        <v>1.8957153788317289</v>
      </c>
      <c r="AA151" s="200">
        <f t="shared" si="112"/>
        <v>1.9525868401966813</v>
      </c>
      <c r="AB151" s="200">
        <f t="shared" si="112"/>
        <v>2.0111644454025819</v>
      </c>
      <c r="AC151" s="200">
        <f t="shared" si="112"/>
        <v>2.0714993787646594</v>
      </c>
      <c r="AD151" s="200">
        <f t="shared" si="112"/>
        <v>2.1336443601275987</v>
      </c>
      <c r="AE151" s="200">
        <f t="shared" si="112"/>
        <v>2.197653690931427</v>
      </c>
      <c r="AF151" s="200">
        <f t="shared" si="112"/>
        <v>2.2635833016593696</v>
      </c>
      <c r="AG151" s="200">
        <f t="shared" si="112"/>
        <v>2.331490800709151</v>
      </c>
      <c r="AH151" s="200">
        <f t="shared" si="112"/>
        <v>2.4014355247304255</v>
      </c>
      <c r="AI151" s="200">
        <f t="shared" si="112"/>
        <v>2.4734785904723386</v>
      </c>
      <c r="AJ151" s="200">
        <f t="shared" si="112"/>
        <v>2.5476829481865089</v>
      </c>
      <c r="AK151" s="200">
        <f t="shared" si="112"/>
        <v>2.6241134366321042</v>
      </c>
      <c r="AL151" s="200">
        <f t="shared" si="112"/>
        <v>2.7028368397310674</v>
      </c>
      <c r="AM151" s="200">
        <f t="shared" si="112"/>
        <v>2.7839219449229993</v>
      </c>
      <c r="AN151" s="200">
        <f t="shared" si="112"/>
        <v>2.8674396032706895</v>
      </c>
      <c r="AO151" s="200">
        <f t="shared" si="112"/>
        <v>2.9534627913688105</v>
      </c>
      <c r="AP151" s="200">
        <f t="shared" si="112"/>
        <v>3.0420666751098753</v>
      </c>
      <c r="AQ151" s="200">
        <f t="shared" si="112"/>
        <v>3.1333286753631713</v>
      </c>
      <c r="AR151" s="200">
        <f t="shared" si="112"/>
        <v>3.2273285356240664</v>
      </c>
      <c r="AS151" s="200">
        <f t="shared" si="112"/>
        <v>3.3241483916927885</v>
      </c>
      <c r="AT151" s="200">
        <f t="shared" si="112"/>
        <v>3.4238728434435721</v>
      </c>
      <c r="AU151" s="200">
        <f t="shared" si="112"/>
        <v>3.52658902874688</v>
      </c>
      <c r="AV151" s="200">
        <f t="shared" si="112"/>
        <v>3.6323866996092864</v>
      </c>
      <c r="AW151" s="200">
        <f t="shared" si="112"/>
        <v>3.7413583005975646</v>
      </c>
      <c r="AX151" s="200">
        <f t="shared" si="112"/>
        <v>3.8535990496154917</v>
      </c>
      <c r="AY151" s="200">
        <f t="shared" si="112"/>
        <v>3.9692070211039567</v>
      </c>
      <c r="AZ151" s="200">
        <f t="shared" si="112"/>
        <v>4.0882832317370745</v>
      </c>
      <c r="BA151" s="200">
        <f t="shared" si="112"/>
        <v>4.2109317286891867</v>
      </c>
      <c r="BB151" s="200">
        <f t="shared" si="112"/>
        <v>4.3372596805498631</v>
      </c>
      <c r="BC151" s="200">
        <f t="shared" si="112"/>
        <v>4.4673774709663583</v>
      </c>
      <c r="BD151" s="200">
        <f t="shared" si="112"/>
        <v>4.6013987950953492</v>
      </c>
      <c r="BE151" s="200">
        <f t="shared" si="112"/>
        <v>4.739440758948211</v>
      </c>
      <c r="BF151" s="200">
        <f t="shared" si="112"/>
        <v>4.8816239817166576</v>
      </c>
      <c r="BG151" s="200">
        <f t="shared" si="112"/>
        <v>5.0280727011681563</v>
      </c>
      <c r="BH151" s="200">
        <f t="shared" si="112"/>
        <v>5.1789148822032018</v>
      </c>
      <c r="BI151" s="200">
        <f t="shared" si="112"/>
        <v>5.3342823286692971</v>
      </c>
      <c r="BJ151" s="200">
        <f t="shared" si="112"/>
        <v>5.4943107985293755</v>
      </c>
      <c r="BK151" s="200">
        <f t="shared" si="112"/>
        <v>5.6591401224852582</v>
      </c>
      <c r="BL151" s="200">
        <f t="shared" si="112"/>
        <v>5.8289143261598149</v>
      </c>
      <c r="BM151" s="200">
        <f t="shared" si="112"/>
        <v>6.0037817559446101</v>
      </c>
      <c r="BN151" s="200">
        <f t="shared" si="112"/>
        <v>6.1838952086229479</v>
      </c>
      <c r="BO151" s="200">
        <f t="shared" si="112"/>
        <v>6.3694120648816366</v>
      </c>
      <c r="BP151" s="200">
        <f t="shared" si="112"/>
        <v>6.5604944268280851</v>
      </c>
      <c r="BQ151" s="200">
        <f t="shared" si="112"/>
        <v>6.7573092596329305</v>
      </c>
    </row>
    <row r="152" spans="5:69">
      <c r="E152" s="331"/>
      <c r="F152" s="328"/>
      <c r="G152" s="329"/>
      <c r="H152" s="330"/>
      <c r="I152" s="226" t="s">
        <v>323</v>
      </c>
      <c r="J152" s="200">
        <f>J151/J274</f>
        <v>0.31088082901554404</v>
      </c>
      <c r="K152" s="200">
        <f>K151/K274</f>
        <v>0.31392868028040238</v>
      </c>
      <c r="L152" s="200">
        <f t="shared" ref="L152:BQ152" si="113">L151/L274</f>
        <v>0.31700641244001415</v>
      </c>
      <c r="M152" s="200">
        <f t="shared" si="113"/>
        <v>0.32011431844432808</v>
      </c>
      <c r="N152" s="200">
        <f t="shared" si="113"/>
        <v>0.32325269411535085</v>
      </c>
      <c r="O152" s="200">
        <f t="shared" si="113"/>
        <v>0.32642183817530523</v>
      </c>
      <c r="P152" s="200">
        <f t="shared" si="113"/>
        <v>0.32962205227506308</v>
      </c>
      <c r="Q152" s="200">
        <f t="shared" si="113"/>
        <v>0.33285364102285797</v>
      </c>
      <c r="R152" s="200">
        <f t="shared" si="113"/>
        <v>0.33611691201327809</v>
      </c>
      <c r="S152" s="200">
        <f t="shared" si="113"/>
        <v>0.33941217585654554</v>
      </c>
      <c r="T152" s="200">
        <f t="shared" si="113"/>
        <v>0.34273974620808029</v>
      </c>
      <c r="U152" s="200">
        <f t="shared" si="113"/>
        <v>0.34609993979835557</v>
      </c>
      <c r="V152" s="200">
        <f t="shared" si="113"/>
        <v>0.34949307646304539</v>
      </c>
      <c r="W152" s="200">
        <f t="shared" si="113"/>
        <v>0.35291947917346739</v>
      </c>
      <c r="X152" s="200">
        <f t="shared" si="113"/>
        <v>0.3563794740673249</v>
      </c>
      <c r="Y152" s="200">
        <f t="shared" si="113"/>
        <v>0.3598733904797497</v>
      </c>
      <c r="Z152" s="200">
        <f t="shared" si="113"/>
        <v>0.36340156097464915</v>
      </c>
      <c r="AA152" s="200">
        <f t="shared" si="113"/>
        <v>0.36696432137636148</v>
      </c>
      <c r="AB152" s="200">
        <f t="shared" si="113"/>
        <v>0.37056201080161993</v>
      </c>
      <c r="AC152" s="200">
        <f t="shared" si="113"/>
        <v>0.37419497169183197</v>
      </c>
      <c r="AD152" s="200">
        <f t="shared" si="113"/>
        <v>0.37786354984567333</v>
      </c>
      <c r="AE152" s="200">
        <f t="shared" si="113"/>
        <v>0.38156809445200351</v>
      </c>
      <c r="AF152" s="200">
        <f t="shared" si="113"/>
        <v>0.38530895812310156</v>
      </c>
      <c r="AG152" s="200">
        <f t="shared" si="113"/>
        <v>0.38908649692823005</v>
      </c>
      <c r="AH152" s="200">
        <f t="shared" si="113"/>
        <v>0.39290107042752637</v>
      </c>
      <c r="AI152" s="200">
        <f t="shared" si="113"/>
        <v>0.39675304170622766</v>
      </c>
      <c r="AJ152" s="200">
        <f t="shared" si="113"/>
        <v>0.40064277740922988</v>
      </c>
      <c r="AK152" s="200">
        <f t="shared" si="113"/>
        <v>0.404570647775987</v>
      </c>
      <c r="AL152" s="200">
        <f t="shared" si="113"/>
        <v>0.40853702667575159</v>
      </c>
      <c r="AM152" s="200">
        <f t="shared" si="113"/>
        <v>0.41254229164316092</v>
      </c>
      <c r="AN152" s="200">
        <f t="shared" si="113"/>
        <v>0.41658682391417229</v>
      </c>
      <c r="AO152" s="200">
        <f t="shared" si="113"/>
        <v>0.42067100846235056</v>
      </c>
      <c r="AP152" s="200">
        <f t="shared" si="113"/>
        <v>0.42479523403551095</v>
      </c>
      <c r="AQ152" s="200">
        <f t="shared" si="113"/>
        <v>0.42895989319272176</v>
      </c>
      <c r="AR152" s="200">
        <f t="shared" si="113"/>
        <v>0.43316538234167007</v>
      </c>
      <c r="AS152" s="200">
        <f t="shared" si="113"/>
        <v>0.43741210177639234</v>
      </c>
      <c r="AT152" s="200">
        <f t="shared" si="113"/>
        <v>0.44170045571537658</v>
      </c>
      <c r="AU152" s="200">
        <f t="shared" si="113"/>
        <v>0.4460308523400372</v>
      </c>
      <c r="AV152" s="200">
        <f t="shared" si="113"/>
        <v>0.45040370383356693</v>
      </c>
      <c r="AW152" s="200">
        <f t="shared" si="113"/>
        <v>0.45481942642017048</v>
      </c>
      <c r="AX152" s="200">
        <f t="shared" si="113"/>
        <v>0.45927844040468196</v>
      </c>
      <c r="AY152" s="200">
        <f t="shared" si="113"/>
        <v>0.46378117021257109</v>
      </c>
      <c r="AZ152" s="200">
        <f t="shared" si="113"/>
        <v>0.46832804443034121</v>
      </c>
      <c r="BA152" s="200">
        <f t="shared" si="113"/>
        <v>0.47291949584632492</v>
      </c>
      <c r="BB152" s="200">
        <f t="shared" si="113"/>
        <v>0.47755596149187723</v>
      </c>
      <c r="BC152" s="200">
        <f t="shared" si="113"/>
        <v>0.48223788268297396</v>
      </c>
      <c r="BD152" s="200">
        <f t="shared" si="113"/>
        <v>0.48696570506221881</v>
      </c>
      <c r="BE152" s="200">
        <f t="shared" si="113"/>
        <v>0.49173987864126034</v>
      </c>
      <c r="BF152" s="200">
        <f t="shared" si="113"/>
        <v>0.49656085784362558</v>
      </c>
      <c r="BG152" s="200">
        <f t="shared" si="113"/>
        <v>0.50142910154797482</v>
      </c>
      <c r="BH152" s="200">
        <f t="shared" si="113"/>
        <v>0.50634507313177846</v>
      </c>
      <c r="BI152" s="200">
        <f t="shared" si="113"/>
        <v>0.51130924051542337</v>
      </c>
      <c r="BJ152" s="200">
        <f t="shared" si="113"/>
        <v>0.51632207620675097</v>
      </c>
      <c r="BK152" s="200">
        <f t="shared" si="113"/>
        <v>0.52138405734603299</v>
      </c>
      <c r="BL152" s="200">
        <f t="shared" si="113"/>
        <v>0.52649566575138618</v>
      </c>
      <c r="BM152" s="200">
        <f t="shared" si="113"/>
        <v>0.53165738796463502</v>
      </c>
      <c r="BN152" s="200">
        <f t="shared" si="113"/>
        <v>0.53686971529762162</v>
      </c>
      <c r="BO152" s="200">
        <f t="shared" si="113"/>
        <v>0.54213314387897082</v>
      </c>
      <c r="BP152" s="200">
        <f t="shared" si="113"/>
        <v>0.54744817470131368</v>
      </c>
      <c r="BQ152" s="200">
        <f t="shared" si="113"/>
        <v>0.55281531366897374</v>
      </c>
    </row>
    <row r="153" spans="5:69">
      <c r="E153" s="331"/>
      <c r="F153" s="328"/>
      <c r="G153" s="329"/>
      <c r="H153" s="330"/>
      <c r="I153" s="224" t="s">
        <v>299</v>
      </c>
      <c r="J153" s="200">
        <v>0</v>
      </c>
      <c r="K153" s="200">
        <f t="shared" ref="K153:BQ153" si="114">J155*$B$6</f>
        <v>0.12435233160621761</v>
      </c>
      <c r="L153" s="200">
        <f t="shared" si="114"/>
        <v>0.18774763791526977</v>
      </c>
      <c r="M153" s="200">
        <f t="shared" si="114"/>
        <v>0.22067638393364053</v>
      </c>
      <c r="N153" s="200">
        <f t="shared" si="114"/>
        <v>0.2383839193445515</v>
      </c>
      <c r="O153" s="200">
        <f t="shared" si="114"/>
        <v>0.2484930373184161</v>
      </c>
      <c r="P153" s="200">
        <f t="shared" si="114"/>
        <v>0.25481525392933019</v>
      </c>
      <c r="Q153" s="200">
        <f t="shared" si="114"/>
        <v>0.25925644787469032</v>
      </c>
      <c r="R153" s="200">
        <f t="shared" si="114"/>
        <v>0.2627696803464884</v>
      </c>
      <c r="S153" s="200">
        <f t="shared" si="114"/>
        <v>0.26583160497855546</v>
      </c>
      <c r="T153" s="200">
        <f t="shared" si="114"/>
        <v>0.26868067283189595</v>
      </c>
      <c r="U153" s="200">
        <f t="shared" si="114"/>
        <v>0.27143623489918006</v>
      </c>
      <c r="V153" s="200">
        <f t="shared" si="114"/>
        <v>0.27415809336893227</v>
      </c>
      <c r="W153" s="200">
        <f t="shared" si="114"/>
        <v>0.27687627726968433</v>
      </c>
      <c r="X153" s="200">
        <f t="shared" si="114"/>
        <v>0.27960593030422914</v>
      </c>
      <c r="Y153" s="200">
        <f t="shared" si="114"/>
        <v>0.28235475477904454</v>
      </c>
      <c r="Z153" s="200">
        <f t="shared" si="114"/>
        <v>0.28512673358142215</v>
      </c>
      <c r="AA153" s="200">
        <f t="shared" si="114"/>
        <v>0.28792399118057077</v>
      </c>
      <c r="AB153" s="200">
        <f t="shared" si="114"/>
        <v>0.29074772414083</v>
      </c>
      <c r="AC153" s="200">
        <f t="shared" si="114"/>
        <v>0.29359866639106297</v>
      </c>
      <c r="AD153" s="200">
        <f t="shared" si="114"/>
        <v>0.29647732187226428</v>
      </c>
      <c r="AE153" s="200">
        <f t="shared" si="114"/>
        <v>0.29938408087440144</v>
      </c>
      <c r="AF153" s="200">
        <f t="shared" si="114"/>
        <v>0.30231927821800214</v>
      </c>
      <c r="AG153" s="200">
        <f t="shared" si="114"/>
        <v>0.30528322235824173</v>
      </c>
      <c r="AH153" s="200">
        <f t="shared" si="114"/>
        <v>0.30827620995041288</v>
      </c>
      <c r="AI153" s="200">
        <f t="shared" si="114"/>
        <v>0.31129853314621703</v>
      </c>
      <c r="AJ153" s="200">
        <f t="shared" si="114"/>
        <v>0.31435048325559961</v>
      </c>
      <c r="AK153" s="200">
        <f t="shared" si="114"/>
        <v>0.31743235259149177</v>
      </c>
      <c r="AL153" s="200">
        <f t="shared" si="114"/>
        <v>0.32054443540614069</v>
      </c>
      <c r="AM153" s="200">
        <f t="shared" si="114"/>
        <v>0.32368702837337104</v>
      </c>
      <c r="AN153" s="200">
        <f t="shared" si="114"/>
        <v>0.32686043084394989</v>
      </c>
      <c r="AO153" s="200">
        <f t="shared" si="114"/>
        <v>0.33006494498764383</v>
      </c>
      <c r="AP153" s="200">
        <f t="shared" si="114"/>
        <v>0.33330087587876217</v>
      </c>
      <c r="AQ153" s="200">
        <f t="shared" si="114"/>
        <v>0.33656853155358551</v>
      </c>
      <c r="AR153" s="200">
        <f t="shared" si="114"/>
        <v>0.33986822305388142</v>
      </c>
      <c r="AS153" s="200">
        <f t="shared" si="114"/>
        <v>0.34320026446360874</v>
      </c>
      <c r="AT153" s="200">
        <f t="shared" si="114"/>
        <v>0.34656497294236133</v>
      </c>
      <c r="AU153" s="200">
        <f t="shared" si="114"/>
        <v>0.34996266875733134</v>
      </c>
      <c r="AV153" s="200">
        <f t="shared" si="114"/>
        <v>0.35339367531468058</v>
      </c>
      <c r="AW153" s="200">
        <f t="shared" si="114"/>
        <v>0.3568583191907671</v>
      </c>
      <c r="AX153" s="200">
        <f t="shared" si="114"/>
        <v>0.36035693016345177</v>
      </c>
      <c r="AY153" s="200">
        <f t="shared" si="114"/>
        <v>0.36388984124359869</v>
      </c>
      <c r="AZ153" s="200">
        <f t="shared" si="114"/>
        <v>0.36745738870682781</v>
      </c>
      <c r="BA153" s="200">
        <f t="shared" si="114"/>
        <v>0.37105991212555045</v>
      </c>
      <c r="BB153" s="200">
        <f t="shared" si="114"/>
        <v>0.37469775440130526</v>
      </c>
      <c r="BC153" s="200">
        <f t="shared" si="114"/>
        <v>0.37837126179740355</v>
      </c>
      <c r="BD153" s="200">
        <f t="shared" si="114"/>
        <v>0.38208078397189138</v>
      </c>
      <c r="BE153" s="200">
        <f t="shared" si="114"/>
        <v>0.38582667401083326</v>
      </c>
      <c r="BF153" s="200">
        <f t="shared" si="114"/>
        <v>0.38960928846192078</v>
      </c>
      <c r="BG153" s="200">
        <f t="shared" si="114"/>
        <v>0.39342898736841064</v>
      </c>
      <c r="BH153" s="200">
        <f t="shared" si="114"/>
        <v>0.39728613430339532</v>
      </c>
      <c r="BI153" s="200">
        <f t="shared" si="114"/>
        <v>0.40118109640440908</v>
      </c>
      <c r="BJ153" s="200">
        <f t="shared" si="114"/>
        <v>0.40511424440837396</v>
      </c>
      <c r="BK153" s="200">
        <f t="shared" si="114"/>
        <v>0.40908595268688741</v>
      </c>
      <c r="BL153" s="200">
        <f t="shared" si="114"/>
        <v>0.41309659928185694</v>
      </c>
      <c r="BM153" s="200">
        <f t="shared" si="114"/>
        <v>0.41714656594148303</v>
      </c>
      <c r="BN153" s="200">
        <f t="shared" si="114"/>
        <v>0.42123623815659555</v>
      </c>
      <c r="BO153" s="200">
        <f t="shared" si="114"/>
        <v>0.42536600519734641</v>
      </c>
      <c r="BP153" s="200">
        <f t="shared" si="114"/>
        <v>0.42953626015026147</v>
      </c>
      <c r="BQ153" s="200">
        <f t="shared" si="114"/>
        <v>0.43374739995565625</v>
      </c>
    </row>
    <row r="154" spans="5:69">
      <c r="E154" s="331"/>
      <c r="F154" s="328"/>
      <c r="G154" s="329"/>
      <c r="H154" s="330"/>
      <c r="I154" s="224" t="s">
        <v>301</v>
      </c>
      <c r="J154" s="200">
        <v>0</v>
      </c>
      <c r="K154" s="200">
        <f t="shared" ref="K154:BQ154" si="115">J155*$B$7</f>
        <v>3.1088082901554404E-2</v>
      </c>
      <c r="L154" s="200">
        <f t="shared" si="115"/>
        <v>4.6936909478817443E-2</v>
      </c>
      <c r="M154" s="200">
        <f t="shared" si="115"/>
        <v>5.5169095983410132E-2</v>
      </c>
      <c r="N154" s="200">
        <f t="shared" si="115"/>
        <v>5.9595979836137875E-2</v>
      </c>
      <c r="O154" s="200">
        <f t="shared" si="115"/>
        <v>6.2123259329604025E-2</v>
      </c>
      <c r="P154" s="200">
        <f t="shared" si="115"/>
        <v>6.3703813482332547E-2</v>
      </c>
      <c r="Q154" s="200">
        <f t="shared" si="115"/>
        <v>6.481411196867258E-2</v>
      </c>
      <c r="R154" s="200">
        <f t="shared" si="115"/>
        <v>6.56924200866221E-2</v>
      </c>
      <c r="S154" s="200">
        <f t="shared" si="115"/>
        <v>6.6457901244638865E-2</v>
      </c>
      <c r="T154" s="200">
        <f t="shared" si="115"/>
        <v>6.7170168207973988E-2</v>
      </c>
      <c r="U154" s="200">
        <f t="shared" si="115"/>
        <v>6.7859058724795016E-2</v>
      </c>
      <c r="V154" s="200">
        <f t="shared" si="115"/>
        <v>6.8539523342233066E-2</v>
      </c>
      <c r="W154" s="200">
        <f t="shared" si="115"/>
        <v>6.9219069317421084E-2</v>
      </c>
      <c r="X154" s="200">
        <f t="shared" si="115"/>
        <v>6.9901482576057286E-2</v>
      </c>
      <c r="Y154" s="200">
        <f t="shared" si="115"/>
        <v>7.0588688694761134E-2</v>
      </c>
      <c r="Z154" s="200">
        <f t="shared" si="115"/>
        <v>7.1281683395355538E-2</v>
      </c>
      <c r="AA154" s="200">
        <f t="shared" si="115"/>
        <v>7.1980997795142693E-2</v>
      </c>
      <c r="AB154" s="200">
        <f t="shared" si="115"/>
        <v>7.26869310352075E-2</v>
      </c>
      <c r="AC154" s="200">
        <f t="shared" si="115"/>
        <v>7.3399666597765742E-2</v>
      </c>
      <c r="AD154" s="200">
        <f t="shared" si="115"/>
        <v>7.4119330468066069E-2</v>
      </c>
      <c r="AE154" s="200">
        <f t="shared" si="115"/>
        <v>7.4846020218600359E-2</v>
      </c>
      <c r="AF154" s="200">
        <f t="shared" si="115"/>
        <v>7.5579819554500535E-2</v>
      </c>
      <c r="AG154" s="200">
        <f t="shared" si="115"/>
        <v>7.6320805589560434E-2</v>
      </c>
      <c r="AH154" s="200">
        <f t="shared" si="115"/>
        <v>7.7069052487603221E-2</v>
      </c>
      <c r="AI154" s="200">
        <f t="shared" si="115"/>
        <v>7.7824633286554257E-2</v>
      </c>
      <c r="AJ154" s="200">
        <f t="shared" si="115"/>
        <v>7.8587620813899903E-2</v>
      </c>
      <c r="AK154" s="200">
        <f t="shared" si="115"/>
        <v>7.9358088147872943E-2</v>
      </c>
      <c r="AL154" s="200">
        <f t="shared" si="115"/>
        <v>8.0136108851535173E-2</v>
      </c>
      <c r="AM154" s="200">
        <f t="shared" si="115"/>
        <v>8.0921757093342761E-2</v>
      </c>
      <c r="AN154" s="200">
        <f t="shared" si="115"/>
        <v>8.1715107710987472E-2</v>
      </c>
      <c r="AO154" s="200">
        <f t="shared" si="115"/>
        <v>8.2516236246910957E-2</v>
      </c>
      <c r="AP154" s="200">
        <f t="shared" si="115"/>
        <v>8.3325218969690543E-2</v>
      </c>
      <c r="AQ154" s="200">
        <f t="shared" si="115"/>
        <v>8.4142132888396379E-2</v>
      </c>
      <c r="AR154" s="200">
        <f t="shared" si="115"/>
        <v>8.4967055763470356E-2</v>
      </c>
      <c r="AS154" s="200">
        <f t="shared" si="115"/>
        <v>8.5800066115902185E-2</v>
      </c>
      <c r="AT154" s="200">
        <f t="shared" si="115"/>
        <v>8.6641243235590332E-2</v>
      </c>
      <c r="AU154" s="200">
        <f t="shared" si="115"/>
        <v>8.7490667189332835E-2</v>
      </c>
      <c r="AV154" s="200">
        <f t="shared" si="115"/>
        <v>8.8348418828670144E-2</v>
      </c>
      <c r="AW154" s="200">
        <f t="shared" si="115"/>
        <v>8.9214579797691776E-2</v>
      </c>
      <c r="AX154" s="200">
        <f t="shared" si="115"/>
        <v>9.0089232540862943E-2</v>
      </c>
      <c r="AY154" s="200">
        <f t="shared" si="115"/>
        <v>9.0972460310899672E-2</v>
      </c>
      <c r="AZ154" s="200">
        <f t="shared" si="115"/>
        <v>9.1864347176706954E-2</v>
      </c>
      <c r="BA154" s="200">
        <f t="shared" si="115"/>
        <v>9.2764978031387613E-2</v>
      </c>
      <c r="BB154" s="200">
        <f t="shared" si="115"/>
        <v>9.3674438600326315E-2</v>
      </c>
      <c r="BC154" s="200">
        <f t="shared" si="115"/>
        <v>9.4592815449350887E-2</v>
      </c>
      <c r="BD154" s="200">
        <f t="shared" si="115"/>
        <v>9.5520195992972845E-2</v>
      </c>
      <c r="BE154" s="200">
        <f t="shared" si="115"/>
        <v>9.6456668502708315E-2</v>
      </c>
      <c r="BF154" s="200">
        <f t="shared" si="115"/>
        <v>9.7402322115480194E-2</v>
      </c>
      <c r="BG154" s="200">
        <f t="shared" si="115"/>
        <v>9.8357246842102661E-2</v>
      </c>
      <c r="BH154" s="200">
        <f t="shared" si="115"/>
        <v>9.932153357584883E-2</v>
      </c>
      <c r="BI154" s="200">
        <f t="shared" si="115"/>
        <v>0.10029527410110227</v>
      </c>
      <c r="BJ154" s="200">
        <f t="shared" si="115"/>
        <v>0.10127856110209349</v>
      </c>
      <c r="BK154" s="200">
        <f t="shared" si="115"/>
        <v>0.10227148817172185</v>
      </c>
      <c r="BL154" s="200">
        <f t="shared" si="115"/>
        <v>0.10327414982046423</v>
      </c>
      <c r="BM154" s="200">
        <f t="shared" si="115"/>
        <v>0.10428664148537076</v>
      </c>
      <c r="BN154" s="200">
        <f t="shared" si="115"/>
        <v>0.10530905953914889</v>
      </c>
      <c r="BO154" s="200">
        <f t="shared" si="115"/>
        <v>0.1063415012993366</v>
      </c>
      <c r="BP154" s="200">
        <f t="shared" si="115"/>
        <v>0.10738406503756537</v>
      </c>
      <c r="BQ154" s="200">
        <f t="shared" si="115"/>
        <v>0.10843684998891406</v>
      </c>
    </row>
    <row r="155" spans="5:69">
      <c r="E155" s="331"/>
      <c r="F155" s="328"/>
      <c r="G155" s="329"/>
      <c r="H155" s="330"/>
      <c r="I155" s="224" t="s">
        <v>295</v>
      </c>
      <c r="J155" s="200">
        <f>J152+J153+J154</f>
        <v>0.31088082901554404</v>
      </c>
      <c r="K155" s="200">
        <f>K152+K153+K154</f>
        <v>0.4693690947881744</v>
      </c>
      <c r="L155" s="200">
        <f t="shared" ref="L155:BQ155" si="116">L152+L153+L154</f>
        <v>0.55169095983410132</v>
      </c>
      <c r="M155" s="200">
        <f t="shared" si="116"/>
        <v>0.59595979836137869</v>
      </c>
      <c r="N155" s="200">
        <f t="shared" si="116"/>
        <v>0.62123259329604019</v>
      </c>
      <c r="O155" s="200">
        <f t="shared" si="116"/>
        <v>0.63703813482332539</v>
      </c>
      <c r="P155" s="200">
        <f t="shared" si="116"/>
        <v>0.64814111968672583</v>
      </c>
      <c r="Q155" s="200">
        <f t="shared" si="116"/>
        <v>0.65692420086622094</v>
      </c>
      <c r="R155" s="200">
        <f t="shared" si="116"/>
        <v>0.66457901244638862</v>
      </c>
      <c r="S155" s="200">
        <f t="shared" si="116"/>
        <v>0.6717016820797399</v>
      </c>
      <c r="T155" s="200">
        <f t="shared" si="116"/>
        <v>0.67859058724795018</v>
      </c>
      <c r="U155" s="200">
        <f t="shared" si="116"/>
        <v>0.68539523342233066</v>
      </c>
      <c r="V155" s="200">
        <f t="shared" si="116"/>
        <v>0.69219069317421078</v>
      </c>
      <c r="W155" s="200">
        <f t="shared" si="116"/>
        <v>0.69901482576057283</v>
      </c>
      <c r="X155" s="200">
        <f t="shared" si="116"/>
        <v>0.70588688694761137</v>
      </c>
      <c r="Y155" s="200">
        <f t="shared" si="116"/>
        <v>0.71281683395355533</v>
      </c>
      <c r="Z155" s="200">
        <f t="shared" si="116"/>
        <v>0.71980997795142687</v>
      </c>
      <c r="AA155" s="200">
        <f t="shared" si="116"/>
        <v>0.72686931035207492</v>
      </c>
      <c r="AB155" s="200">
        <f t="shared" si="116"/>
        <v>0.73399666597765745</v>
      </c>
      <c r="AC155" s="200">
        <f t="shared" si="116"/>
        <v>0.74119330468066069</v>
      </c>
      <c r="AD155" s="200">
        <f t="shared" si="116"/>
        <v>0.74846020218600362</v>
      </c>
      <c r="AE155" s="200">
        <f t="shared" si="116"/>
        <v>0.75579819554500527</v>
      </c>
      <c r="AF155" s="200">
        <f t="shared" si="116"/>
        <v>0.76320805589560425</v>
      </c>
      <c r="AG155" s="200">
        <f t="shared" si="116"/>
        <v>0.77069052487603218</v>
      </c>
      <c r="AH155" s="200">
        <f t="shared" si="116"/>
        <v>0.77824633286554246</v>
      </c>
      <c r="AI155" s="200">
        <f t="shared" si="116"/>
        <v>0.78587620813899894</v>
      </c>
      <c r="AJ155" s="200">
        <f t="shared" si="116"/>
        <v>0.79358088147872941</v>
      </c>
      <c r="AK155" s="200">
        <f t="shared" si="116"/>
        <v>0.8013610885153517</v>
      </c>
      <c r="AL155" s="200">
        <f t="shared" si="116"/>
        <v>0.8092175709334275</v>
      </c>
      <c r="AM155" s="200">
        <f t="shared" si="116"/>
        <v>0.81715107710987467</v>
      </c>
      <c r="AN155" s="200">
        <f t="shared" si="116"/>
        <v>0.82516236246910957</v>
      </c>
      <c r="AO155" s="200">
        <f t="shared" si="116"/>
        <v>0.8332521896969054</v>
      </c>
      <c r="AP155" s="200">
        <f t="shared" si="116"/>
        <v>0.8414213288839637</v>
      </c>
      <c r="AQ155" s="200">
        <f t="shared" si="116"/>
        <v>0.84967055763470356</v>
      </c>
      <c r="AR155" s="200">
        <f t="shared" si="116"/>
        <v>0.85800066115902185</v>
      </c>
      <c r="AS155" s="200">
        <f t="shared" si="116"/>
        <v>0.86641243235590326</v>
      </c>
      <c r="AT155" s="200">
        <f t="shared" si="116"/>
        <v>0.87490667189332827</v>
      </c>
      <c r="AU155" s="200">
        <f t="shared" si="116"/>
        <v>0.88348418828670139</v>
      </c>
      <c r="AV155" s="200">
        <f t="shared" si="116"/>
        <v>0.89214579797691773</v>
      </c>
      <c r="AW155" s="200">
        <f t="shared" si="116"/>
        <v>0.9008923254086294</v>
      </c>
      <c r="AX155" s="200">
        <f t="shared" si="116"/>
        <v>0.90972460310899672</v>
      </c>
      <c r="AY155" s="200">
        <f t="shared" si="116"/>
        <v>0.91864347176706951</v>
      </c>
      <c r="AZ155" s="200">
        <f t="shared" si="116"/>
        <v>0.92764978031387602</v>
      </c>
      <c r="BA155" s="200">
        <f t="shared" si="116"/>
        <v>0.93674438600326304</v>
      </c>
      <c r="BB155" s="200">
        <f t="shared" si="116"/>
        <v>0.94592815449350875</v>
      </c>
      <c r="BC155" s="200">
        <f t="shared" si="116"/>
        <v>0.95520195992972834</v>
      </c>
      <c r="BD155" s="200">
        <f t="shared" si="116"/>
        <v>0.96456668502708309</v>
      </c>
      <c r="BE155" s="200">
        <f t="shared" si="116"/>
        <v>0.97402322115480189</v>
      </c>
      <c r="BF155" s="200">
        <f t="shared" si="116"/>
        <v>0.98357246842102652</v>
      </c>
      <c r="BG155" s="200">
        <f t="shared" si="116"/>
        <v>0.99321533575848819</v>
      </c>
      <c r="BH155" s="200">
        <f t="shared" si="116"/>
        <v>1.0029527410110226</v>
      </c>
      <c r="BI155" s="200">
        <f t="shared" si="116"/>
        <v>1.0127856110209348</v>
      </c>
      <c r="BJ155" s="200">
        <f t="shared" si="116"/>
        <v>1.0227148817172185</v>
      </c>
      <c r="BK155" s="200">
        <f t="shared" si="116"/>
        <v>1.0327414982046423</v>
      </c>
      <c r="BL155" s="200">
        <f t="shared" si="116"/>
        <v>1.0428664148537075</v>
      </c>
      <c r="BM155" s="200">
        <f t="shared" si="116"/>
        <v>1.0530905953914889</v>
      </c>
      <c r="BN155" s="200">
        <f t="shared" si="116"/>
        <v>1.0634150129933659</v>
      </c>
      <c r="BO155" s="200">
        <f t="shared" si="116"/>
        <v>1.0738406503756537</v>
      </c>
      <c r="BP155" s="200">
        <f t="shared" si="116"/>
        <v>1.0843684998891405</v>
      </c>
      <c r="BQ155" s="200">
        <f t="shared" si="116"/>
        <v>1.0949995636135441</v>
      </c>
    </row>
    <row r="156" spans="5:69">
      <c r="E156" s="331"/>
      <c r="F156" s="328"/>
      <c r="G156" s="329"/>
      <c r="H156" s="330"/>
      <c r="I156" s="224" t="s">
        <v>326</v>
      </c>
      <c r="J156" s="219">
        <f>Variables!$J$24</f>
        <v>76800</v>
      </c>
      <c r="K156" s="219">
        <f>Variables!$J$24</f>
        <v>76800</v>
      </c>
      <c r="L156" s="219">
        <f>Variables!$J$24</f>
        <v>76800</v>
      </c>
      <c r="M156" s="219">
        <f>Variables!$J$24</f>
        <v>76800</v>
      </c>
      <c r="N156" s="219">
        <f>Variables!$J$24</f>
        <v>76800</v>
      </c>
      <c r="O156" s="219">
        <f>Variables!$J$24</f>
        <v>76800</v>
      </c>
      <c r="P156" s="219">
        <f>Variables!$J$24</f>
        <v>76800</v>
      </c>
      <c r="Q156" s="219">
        <f>Variables!$J$24</f>
        <v>76800</v>
      </c>
      <c r="R156" s="219">
        <f>Variables!$J$24</f>
        <v>76800</v>
      </c>
      <c r="S156" s="219">
        <f>Variables!$J$24</f>
        <v>76800</v>
      </c>
      <c r="T156" s="219">
        <f>Variables!$J$24</f>
        <v>76800</v>
      </c>
      <c r="U156" s="219">
        <f>Variables!$J$24</f>
        <v>76800</v>
      </c>
      <c r="V156" s="219">
        <f>Variables!$J$24</f>
        <v>76800</v>
      </c>
      <c r="W156" s="219">
        <f>Variables!$J$24</f>
        <v>76800</v>
      </c>
      <c r="X156" s="219">
        <f>Variables!$J$24</f>
        <v>76800</v>
      </c>
      <c r="Y156" s="219">
        <f>Variables!$J$24</f>
        <v>76800</v>
      </c>
      <c r="Z156" s="219">
        <f>Variables!$J$24</f>
        <v>76800</v>
      </c>
      <c r="AA156" s="219">
        <f>Variables!$J$24</f>
        <v>76800</v>
      </c>
      <c r="AB156" s="219">
        <f>Variables!$J$24</f>
        <v>76800</v>
      </c>
      <c r="AC156" s="219">
        <f>Variables!$J$24</f>
        <v>76800</v>
      </c>
      <c r="AD156" s="219">
        <f>Variables!$J$24</f>
        <v>76800</v>
      </c>
      <c r="AE156" s="219">
        <f>Variables!$J$24</f>
        <v>76800</v>
      </c>
      <c r="AF156" s="219">
        <f>Variables!$J$24</f>
        <v>76800</v>
      </c>
      <c r="AG156" s="219">
        <f>Variables!$J$24</f>
        <v>76800</v>
      </c>
      <c r="AH156" s="219">
        <f>Variables!$J$24</f>
        <v>76800</v>
      </c>
      <c r="AI156" s="219">
        <f>Variables!$J$24</f>
        <v>76800</v>
      </c>
      <c r="AJ156" s="219">
        <f>Variables!$J$24</f>
        <v>76800</v>
      </c>
      <c r="AK156" s="219">
        <f>Variables!$J$24</f>
        <v>76800</v>
      </c>
      <c r="AL156" s="219">
        <f>Variables!$J$24</f>
        <v>76800</v>
      </c>
      <c r="AM156" s="219">
        <f>Variables!$J$24</f>
        <v>76800</v>
      </c>
      <c r="AN156" s="219">
        <f>Variables!$J$24</f>
        <v>76800</v>
      </c>
      <c r="AO156" s="219">
        <f>Variables!$J$24</f>
        <v>76800</v>
      </c>
      <c r="AP156" s="219">
        <f>Variables!$J$24</f>
        <v>76800</v>
      </c>
      <c r="AQ156" s="219">
        <f>Variables!$J$24</f>
        <v>76800</v>
      </c>
      <c r="AR156" s="219">
        <f>Variables!$J$24</f>
        <v>76800</v>
      </c>
      <c r="AS156" s="219">
        <f>Variables!$J$24</f>
        <v>76800</v>
      </c>
      <c r="AT156" s="219">
        <f>Variables!$J$24</f>
        <v>76800</v>
      </c>
      <c r="AU156" s="219">
        <f>Variables!$J$24</f>
        <v>76800</v>
      </c>
      <c r="AV156" s="219">
        <f>Variables!$J$24</f>
        <v>76800</v>
      </c>
      <c r="AW156" s="219">
        <f>Variables!$J$24</f>
        <v>76800</v>
      </c>
      <c r="AX156" s="219">
        <f>Variables!$J$24</f>
        <v>76800</v>
      </c>
      <c r="AY156" s="219">
        <f>Variables!$J$24</f>
        <v>76800</v>
      </c>
      <c r="AZ156" s="219">
        <f>Variables!$J$24</f>
        <v>76800</v>
      </c>
      <c r="BA156" s="219">
        <f>Variables!$J$24</f>
        <v>76800</v>
      </c>
      <c r="BB156" s="219">
        <f>Variables!$J$24</f>
        <v>76800</v>
      </c>
      <c r="BC156" s="219">
        <f>Variables!$J$24</f>
        <v>76800</v>
      </c>
      <c r="BD156" s="219">
        <f>Variables!$J$24</f>
        <v>76800</v>
      </c>
      <c r="BE156" s="219">
        <f>Variables!$J$24</f>
        <v>76800</v>
      </c>
      <c r="BF156" s="219">
        <f>Variables!$J$24</f>
        <v>76800</v>
      </c>
      <c r="BG156" s="219">
        <f>Variables!$J$24</f>
        <v>76800</v>
      </c>
      <c r="BH156" s="219">
        <f>Variables!$J$24</f>
        <v>76800</v>
      </c>
      <c r="BI156" s="219">
        <f>Variables!$J$24</f>
        <v>76800</v>
      </c>
      <c r="BJ156" s="219">
        <f>Variables!$J$24</f>
        <v>76800</v>
      </c>
      <c r="BK156" s="219">
        <f>Variables!$J$24</f>
        <v>76800</v>
      </c>
      <c r="BL156" s="219">
        <f>Variables!$J$24</f>
        <v>76800</v>
      </c>
      <c r="BM156" s="219">
        <f>Variables!$J$24</f>
        <v>76800</v>
      </c>
      <c r="BN156" s="219">
        <f>Variables!$J$24</f>
        <v>76800</v>
      </c>
      <c r="BO156" s="219">
        <f>Variables!$J$24</f>
        <v>76800</v>
      </c>
      <c r="BP156" s="219">
        <f>Variables!$J$24</f>
        <v>76800</v>
      </c>
      <c r="BQ156" s="219">
        <f>Variables!$J$24</f>
        <v>76800</v>
      </c>
    </row>
    <row r="157" spans="5:69">
      <c r="E157" s="331"/>
      <c r="F157" s="328"/>
      <c r="G157" s="329"/>
      <c r="H157" s="330"/>
      <c r="I157" s="224" t="s">
        <v>446</v>
      </c>
      <c r="J157" s="204">
        <f t="shared" ref="J157:BQ157" si="117">J156*$B$10</f>
        <v>16896</v>
      </c>
      <c r="K157" s="204">
        <f t="shared" si="117"/>
        <v>16896</v>
      </c>
      <c r="L157" s="204">
        <f t="shared" si="117"/>
        <v>16896</v>
      </c>
      <c r="M157" s="204">
        <f t="shared" si="117"/>
        <v>16896</v>
      </c>
      <c r="N157" s="204">
        <f t="shared" si="117"/>
        <v>16896</v>
      </c>
      <c r="O157" s="204">
        <f t="shared" si="117"/>
        <v>16896</v>
      </c>
      <c r="P157" s="204">
        <f t="shared" si="117"/>
        <v>16896</v>
      </c>
      <c r="Q157" s="204">
        <f t="shared" si="117"/>
        <v>16896</v>
      </c>
      <c r="R157" s="204">
        <f t="shared" si="117"/>
        <v>16896</v>
      </c>
      <c r="S157" s="204">
        <f t="shared" si="117"/>
        <v>16896</v>
      </c>
      <c r="T157" s="204">
        <f t="shared" si="117"/>
        <v>16896</v>
      </c>
      <c r="U157" s="204">
        <f t="shared" si="117"/>
        <v>16896</v>
      </c>
      <c r="V157" s="204">
        <f t="shared" si="117"/>
        <v>16896</v>
      </c>
      <c r="W157" s="204">
        <f t="shared" si="117"/>
        <v>16896</v>
      </c>
      <c r="X157" s="204">
        <f t="shared" si="117"/>
        <v>16896</v>
      </c>
      <c r="Y157" s="204">
        <f t="shared" si="117"/>
        <v>16896</v>
      </c>
      <c r="Z157" s="204">
        <f t="shared" si="117"/>
        <v>16896</v>
      </c>
      <c r="AA157" s="204">
        <f t="shared" si="117"/>
        <v>16896</v>
      </c>
      <c r="AB157" s="204">
        <f t="shared" si="117"/>
        <v>16896</v>
      </c>
      <c r="AC157" s="204">
        <f t="shared" si="117"/>
        <v>16896</v>
      </c>
      <c r="AD157" s="204">
        <f t="shared" si="117"/>
        <v>16896</v>
      </c>
      <c r="AE157" s="204">
        <f t="shared" si="117"/>
        <v>16896</v>
      </c>
      <c r="AF157" s="204">
        <f t="shared" si="117"/>
        <v>16896</v>
      </c>
      <c r="AG157" s="204">
        <f t="shared" si="117"/>
        <v>16896</v>
      </c>
      <c r="AH157" s="204">
        <f t="shared" si="117"/>
        <v>16896</v>
      </c>
      <c r="AI157" s="204">
        <f t="shared" si="117"/>
        <v>16896</v>
      </c>
      <c r="AJ157" s="204">
        <f t="shared" si="117"/>
        <v>16896</v>
      </c>
      <c r="AK157" s="204">
        <f t="shared" si="117"/>
        <v>16896</v>
      </c>
      <c r="AL157" s="204">
        <f t="shared" si="117"/>
        <v>16896</v>
      </c>
      <c r="AM157" s="204">
        <f t="shared" si="117"/>
        <v>16896</v>
      </c>
      <c r="AN157" s="204">
        <f t="shared" si="117"/>
        <v>16896</v>
      </c>
      <c r="AO157" s="204">
        <f t="shared" si="117"/>
        <v>16896</v>
      </c>
      <c r="AP157" s="204">
        <f t="shared" si="117"/>
        <v>16896</v>
      </c>
      <c r="AQ157" s="204">
        <f t="shared" si="117"/>
        <v>16896</v>
      </c>
      <c r="AR157" s="204">
        <f t="shared" si="117"/>
        <v>16896</v>
      </c>
      <c r="AS157" s="204">
        <f t="shared" si="117"/>
        <v>16896</v>
      </c>
      <c r="AT157" s="204">
        <f t="shared" si="117"/>
        <v>16896</v>
      </c>
      <c r="AU157" s="204">
        <f t="shared" si="117"/>
        <v>16896</v>
      </c>
      <c r="AV157" s="204">
        <f t="shared" si="117"/>
        <v>16896</v>
      </c>
      <c r="AW157" s="204">
        <f t="shared" si="117"/>
        <v>16896</v>
      </c>
      <c r="AX157" s="204">
        <f t="shared" si="117"/>
        <v>16896</v>
      </c>
      <c r="AY157" s="204">
        <f t="shared" si="117"/>
        <v>16896</v>
      </c>
      <c r="AZ157" s="204">
        <f t="shared" si="117"/>
        <v>16896</v>
      </c>
      <c r="BA157" s="204">
        <f t="shared" si="117"/>
        <v>16896</v>
      </c>
      <c r="BB157" s="204">
        <f t="shared" si="117"/>
        <v>16896</v>
      </c>
      <c r="BC157" s="204">
        <f t="shared" si="117"/>
        <v>16896</v>
      </c>
      <c r="BD157" s="204">
        <f t="shared" si="117"/>
        <v>16896</v>
      </c>
      <c r="BE157" s="204">
        <f t="shared" si="117"/>
        <v>16896</v>
      </c>
      <c r="BF157" s="204">
        <f t="shared" si="117"/>
        <v>16896</v>
      </c>
      <c r="BG157" s="204">
        <f t="shared" si="117"/>
        <v>16896</v>
      </c>
      <c r="BH157" s="204">
        <f t="shared" si="117"/>
        <v>16896</v>
      </c>
      <c r="BI157" s="204">
        <f t="shared" si="117"/>
        <v>16896</v>
      </c>
      <c r="BJ157" s="204">
        <f t="shared" si="117"/>
        <v>16896</v>
      </c>
      <c r="BK157" s="204">
        <f t="shared" si="117"/>
        <v>16896</v>
      </c>
      <c r="BL157" s="204">
        <f t="shared" si="117"/>
        <v>16896</v>
      </c>
      <c r="BM157" s="204">
        <f t="shared" si="117"/>
        <v>16896</v>
      </c>
      <c r="BN157" s="204">
        <f t="shared" si="117"/>
        <v>16896</v>
      </c>
      <c r="BO157" s="204">
        <f t="shared" si="117"/>
        <v>16896</v>
      </c>
      <c r="BP157" s="204">
        <f t="shared" si="117"/>
        <v>16896</v>
      </c>
      <c r="BQ157" s="204">
        <f t="shared" si="117"/>
        <v>16896</v>
      </c>
    </row>
    <row r="158" spans="5:69">
      <c r="E158" s="331"/>
      <c r="F158" s="328"/>
      <c r="G158" s="329"/>
      <c r="H158" s="330"/>
      <c r="I158" s="224" t="s">
        <v>346</v>
      </c>
      <c r="J158" s="204">
        <f>J155*J156</f>
        <v>23875.647668393784</v>
      </c>
      <c r="K158" s="204">
        <f>K155*K156</f>
        <v>36047.546479731791</v>
      </c>
      <c r="L158" s="204">
        <f t="shared" ref="L158:BQ158" si="118">L155*L156</f>
        <v>42369.86571525898</v>
      </c>
      <c r="M158" s="204">
        <f t="shared" si="118"/>
        <v>45769.712514153885</v>
      </c>
      <c r="N158" s="204">
        <f t="shared" si="118"/>
        <v>47710.663165135884</v>
      </c>
      <c r="O158" s="204">
        <f t="shared" si="118"/>
        <v>48924.528754431391</v>
      </c>
      <c r="P158" s="204">
        <f t="shared" si="118"/>
        <v>49777.237991940543</v>
      </c>
      <c r="Q158" s="204">
        <f t="shared" si="118"/>
        <v>50451.778626525767</v>
      </c>
      <c r="R158" s="204">
        <f t="shared" si="118"/>
        <v>51039.668155882646</v>
      </c>
      <c r="S158" s="204">
        <f t="shared" si="118"/>
        <v>51586.689183724025</v>
      </c>
      <c r="T158" s="204">
        <f t="shared" si="118"/>
        <v>52115.757100642571</v>
      </c>
      <c r="U158" s="204">
        <f t="shared" si="118"/>
        <v>52638.353926834992</v>
      </c>
      <c r="V158" s="204">
        <f t="shared" si="118"/>
        <v>53160.245235779388</v>
      </c>
      <c r="W158" s="204">
        <f t="shared" si="118"/>
        <v>53684.338618411995</v>
      </c>
      <c r="X158" s="204">
        <f t="shared" si="118"/>
        <v>54212.112917576553</v>
      </c>
      <c r="Y158" s="204">
        <f t="shared" si="118"/>
        <v>54744.33284763305</v>
      </c>
      <c r="Z158" s="204">
        <f t="shared" si="118"/>
        <v>55281.406306669582</v>
      </c>
      <c r="AA158" s="204">
        <f t="shared" si="118"/>
        <v>55823.563035039355</v>
      </c>
      <c r="AB158" s="204">
        <f t="shared" si="118"/>
        <v>56370.943947084095</v>
      </c>
      <c r="AC158" s="204">
        <f t="shared" si="118"/>
        <v>56923.64579947474</v>
      </c>
      <c r="AD158" s="204">
        <f t="shared" si="118"/>
        <v>57481.743527885075</v>
      </c>
      <c r="AE158" s="204">
        <f t="shared" si="118"/>
        <v>58045.301417856404</v>
      </c>
      <c r="AF158" s="204">
        <f t="shared" si="118"/>
        <v>58614.378692782404</v>
      </c>
      <c r="AG158" s="204">
        <f t="shared" si="118"/>
        <v>59189.03231047927</v>
      </c>
      <c r="AH158" s="204">
        <f t="shared" si="118"/>
        <v>59769.318364073661</v>
      </c>
      <c r="AI158" s="204">
        <f t="shared" si="118"/>
        <v>60355.292785075122</v>
      </c>
      <c r="AJ158" s="204">
        <f t="shared" si="118"/>
        <v>60947.01169756642</v>
      </c>
      <c r="AK158" s="204">
        <f t="shared" si="118"/>
        <v>61544.53159797901</v>
      </c>
      <c r="AL158" s="204">
        <f t="shared" si="118"/>
        <v>62147.909447687234</v>
      </c>
      <c r="AM158" s="204">
        <f t="shared" si="118"/>
        <v>62757.202722038375</v>
      </c>
      <c r="AN158" s="204">
        <f t="shared" si="118"/>
        <v>63372.469437627617</v>
      </c>
      <c r="AO158" s="204">
        <f t="shared" si="118"/>
        <v>63993.768168722338</v>
      </c>
      <c r="AP158" s="204">
        <f t="shared" si="118"/>
        <v>64621.158058288413</v>
      </c>
      <c r="AQ158" s="204">
        <f t="shared" si="118"/>
        <v>65254.698826345237</v>
      </c>
      <c r="AR158" s="204">
        <f t="shared" si="118"/>
        <v>65894.450777012884</v>
      </c>
      <c r="AS158" s="204">
        <f t="shared" si="118"/>
        <v>66540.474804933372</v>
      </c>
      <c r="AT158" s="204">
        <f t="shared" si="118"/>
        <v>67192.832401407606</v>
      </c>
      <c r="AU158" s="204">
        <f t="shared" si="118"/>
        <v>67851.58566041867</v>
      </c>
      <c r="AV158" s="204">
        <f t="shared" si="118"/>
        <v>68516.797284627275</v>
      </c>
      <c r="AW158" s="204">
        <f t="shared" si="118"/>
        <v>69188.530591382732</v>
      </c>
      <c r="AX158" s="204">
        <f t="shared" si="118"/>
        <v>69866.849518770949</v>
      </c>
      <c r="AY158" s="204">
        <f t="shared" si="118"/>
        <v>70551.818631710936</v>
      </c>
      <c r="AZ158" s="204">
        <f t="shared" si="118"/>
        <v>71243.503128105673</v>
      </c>
      <c r="BA158" s="204">
        <f t="shared" si="118"/>
        <v>71941.968845050607</v>
      </c>
      <c r="BB158" s="204">
        <f t="shared" si="118"/>
        <v>72647.282265101472</v>
      </c>
      <c r="BC158" s="204">
        <f t="shared" si="118"/>
        <v>73359.51052260313</v>
      </c>
      <c r="BD158" s="204">
        <f t="shared" si="118"/>
        <v>74078.721410079976</v>
      </c>
      <c r="BE158" s="204">
        <f t="shared" si="118"/>
        <v>74804.983384688792</v>
      </c>
      <c r="BF158" s="204">
        <f t="shared" si="118"/>
        <v>75538.365574734838</v>
      </c>
      <c r="BG158" s="204">
        <f t="shared" si="118"/>
        <v>76278.937786251889</v>
      </c>
      <c r="BH158" s="204">
        <f t="shared" si="118"/>
        <v>77026.770509646536</v>
      </c>
      <c r="BI158" s="204">
        <f t="shared" si="118"/>
        <v>77781.93492640779</v>
      </c>
      <c r="BJ158" s="204">
        <f t="shared" si="118"/>
        <v>78544.502915882375</v>
      </c>
      <c r="BK158" s="204">
        <f t="shared" si="118"/>
        <v>79314.54706211653</v>
      </c>
      <c r="BL158" s="204">
        <f t="shared" si="118"/>
        <v>80092.140660764737</v>
      </c>
      <c r="BM158" s="204">
        <f t="shared" si="118"/>
        <v>80877.357726066344</v>
      </c>
      <c r="BN158" s="204">
        <f t="shared" si="118"/>
        <v>81670.272997890497</v>
      </c>
      <c r="BO158" s="204">
        <f t="shared" si="118"/>
        <v>82470.961948850207</v>
      </c>
      <c r="BP158" s="204">
        <f t="shared" si="118"/>
        <v>83279.500791485989</v>
      </c>
      <c r="BQ158" s="204">
        <f t="shared" si="118"/>
        <v>84095.966485520185</v>
      </c>
    </row>
    <row r="159" spans="5:69">
      <c r="E159" s="331"/>
      <c r="F159" s="328"/>
      <c r="G159" s="329"/>
      <c r="H159" s="330"/>
      <c r="I159" s="224" t="s">
        <v>447</v>
      </c>
      <c r="J159" s="204">
        <f t="shared" ref="J159:BQ159" si="119">J158*$B$10</f>
        <v>5252.6424870466326</v>
      </c>
      <c r="K159" s="204">
        <f t="shared" si="119"/>
        <v>7930.4602255409936</v>
      </c>
      <c r="L159" s="204">
        <f t="shared" si="119"/>
        <v>9321.3704573569757</v>
      </c>
      <c r="M159" s="204">
        <f t="shared" si="119"/>
        <v>10069.336753113856</v>
      </c>
      <c r="N159" s="204">
        <f t="shared" si="119"/>
        <v>10496.345896329894</v>
      </c>
      <c r="O159" s="204">
        <f t="shared" si="119"/>
        <v>10763.396325974905</v>
      </c>
      <c r="P159" s="204">
        <f t="shared" si="119"/>
        <v>10950.99235822692</v>
      </c>
      <c r="Q159" s="204">
        <f t="shared" si="119"/>
        <v>11099.391297835669</v>
      </c>
      <c r="R159" s="204">
        <f t="shared" si="119"/>
        <v>11228.726994294182</v>
      </c>
      <c r="S159" s="204">
        <f t="shared" si="119"/>
        <v>11349.071620419285</v>
      </c>
      <c r="T159" s="204">
        <f t="shared" si="119"/>
        <v>11465.466562141366</v>
      </c>
      <c r="U159" s="204">
        <f t="shared" si="119"/>
        <v>11580.437863903699</v>
      </c>
      <c r="V159" s="204">
        <f t="shared" si="119"/>
        <v>11695.253951871466</v>
      </c>
      <c r="W159" s="204">
        <f t="shared" si="119"/>
        <v>11810.55449605064</v>
      </c>
      <c r="X159" s="204">
        <f t="shared" si="119"/>
        <v>11926.664841866841</v>
      </c>
      <c r="Y159" s="204">
        <f t="shared" si="119"/>
        <v>12043.753226479272</v>
      </c>
      <c r="Z159" s="204">
        <f t="shared" si="119"/>
        <v>12161.909387467307</v>
      </c>
      <c r="AA159" s="204">
        <f t="shared" si="119"/>
        <v>12281.183867708658</v>
      </c>
      <c r="AB159" s="204">
        <f t="shared" si="119"/>
        <v>12401.607668358502</v>
      </c>
      <c r="AC159" s="204">
        <f t="shared" si="119"/>
        <v>12523.202075884443</v>
      </c>
      <c r="AD159" s="204">
        <f t="shared" si="119"/>
        <v>12645.983576134717</v>
      </c>
      <c r="AE159" s="204">
        <f t="shared" si="119"/>
        <v>12769.966311928409</v>
      </c>
      <c r="AF159" s="204">
        <f t="shared" si="119"/>
        <v>12895.163312412129</v>
      </c>
      <c r="AG159" s="204">
        <f t="shared" si="119"/>
        <v>13021.587108305439</v>
      </c>
      <c r="AH159" s="204">
        <f t="shared" si="119"/>
        <v>13149.250040096205</v>
      </c>
      <c r="AI159" s="204">
        <f t="shared" si="119"/>
        <v>13278.164412716527</v>
      </c>
      <c r="AJ159" s="204">
        <f t="shared" si="119"/>
        <v>13408.342573464613</v>
      </c>
      <c r="AK159" s="204">
        <f t="shared" si="119"/>
        <v>13539.796951555383</v>
      </c>
      <c r="AL159" s="204">
        <f t="shared" si="119"/>
        <v>13672.540078491191</v>
      </c>
      <c r="AM159" s="204">
        <f t="shared" si="119"/>
        <v>13806.584598848443</v>
      </c>
      <c r="AN159" s="204">
        <f t="shared" si="119"/>
        <v>13941.943276278076</v>
      </c>
      <c r="AO159" s="204">
        <f t="shared" si="119"/>
        <v>14078.628997118914</v>
      </c>
      <c r="AP159" s="204">
        <f t="shared" si="119"/>
        <v>14216.654772823451</v>
      </c>
      <c r="AQ159" s="204">
        <f t="shared" si="119"/>
        <v>14356.033741795953</v>
      </c>
      <c r="AR159" s="204">
        <f t="shared" si="119"/>
        <v>14496.779170942835</v>
      </c>
      <c r="AS159" s="204">
        <f t="shared" si="119"/>
        <v>14638.904457085342</v>
      </c>
      <c r="AT159" s="204">
        <f t="shared" si="119"/>
        <v>14782.423128309674</v>
      </c>
      <c r="AU159" s="204">
        <f t="shared" si="119"/>
        <v>14927.348845292108</v>
      </c>
      <c r="AV159" s="204">
        <f t="shared" si="119"/>
        <v>15073.695402618001</v>
      </c>
      <c r="AW159" s="204">
        <f t="shared" si="119"/>
        <v>15221.476730104201</v>
      </c>
      <c r="AX159" s="204">
        <f t="shared" si="119"/>
        <v>15370.706894129609</v>
      </c>
      <c r="AY159" s="204">
        <f t="shared" si="119"/>
        <v>15521.400098976406</v>
      </c>
      <c r="AZ159" s="204">
        <f t="shared" si="119"/>
        <v>15673.570688183248</v>
      </c>
      <c r="BA159" s="204">
        <f t="shared" si="119"/>
        <v>15827.233145911134</v>
      </c>
      <c r="BB159" s="204">
        <f t="shared" si="119"/>
        <v>15982.402098322324</v>
      </c>
      <c r="BC159" s="204">
        <f t="shared" si="119"/>
        <v>16139.09231497269</v>
      </c>
      <c r="BD159" s="204">
        <f t="shared" si="119"/>
        <v>16297.318710217594</v>
      </c>
      <c r="BE159" s="204">
        <f t="shared" si="119"/>
        <v>16457.096344631533</v>
      </c>
      <c r="BF159" s="204">
        <f t="shared" si="119"/>
        <v>16618.440426441666</v>
      </c>
      <c r="BG159" s="204">
        <f t="shared" si="119"/>
        <v>16781.366312975417</v>
      </c>
      <c r="BH159" s="204">
        <f t="shared" si="119"/>
        <v>16945.889512122238</v>
      </c>
      <c r="BI159" s="204">
        <f t="shared" si="119"/>
        <v>17112.025683809716</v>
      </c>
      <c r="BJ159" s="204">
        <f t="shared" si="119"/>
        <v>17279.790641494121</v>
      </c>
      <c r="BK159" s="204">
        <f t="shared" si="119"/>
        <v>17449.200353665638</v>
      </c>
      <c r="BL159" s="204">
        <f t="shared" si="119"/>
        <v>17620.270945368244</v>
      </c>
      <c r="BM159" s="204">
        <f t="shared" si="119"/>
        <v>17793.018699734595</v>
      </c>
      <c r="BN159" s="204">
        <f t="shared" si="119"/>
        <v>17967.460059535908</v>
      </c>
      <c r="BO159" s="204">
        <f t="shared" si="119"/>
        <v>18143.611628747047</v>
      </c>
      <c r="BP159" s="204">
        <f t="shared" si="119"/>
        <v>18321.490174126917</v>
      </c>
      <c r="BQ159" s="204">
        <f t="shared" si="119"/>
        <v>18501.11262681444</v>
      </c>
    </row>
    <row r="160" spans="5:69">
      <c r="E160" s="331"/>
      <c r="F160" s="328"/>
      <c r="G160" s="329"/>
      <c r="H160" s="330"/>
      <c r="I160" s="224" t="s">
        <v>448</v>
      </c>
      <c r="J160" s="204">
        <f>J9*J152</f>
        <v>1036.2694300518133</v>
      </c>
      <c r="K160" s="204">
        <f>K9*K152</f>
        <v>1046.4289342680079</v>
      </c>
      <c r="L160" s="204">
        <f t="shared" ref="L160:BQ160" si="120">L9*L152</f>
        <v>1056.6880414667139</v>
      </c>
      <c r="M160" s="204">
        <f t="shared" si="120"/>
        <v>1067.0477281477602</v>
      </c>
      <c r="N160" s="204">
        <f t="shared" si="120"/>
        <v>1077.5089803845028</v>
      </c>
      <c r="O160" s="204">
        <f t="shared" si="120"/>
        <v>1088.0727939176841</v>
      </c>
      <c r="P160" s="204">
        <f t="shared" si="120"/>
        <v>1098.7401742502104</v>
      </c>
      <c r="Q160" s="204">
        <f t="shared" si="120"/>
        <v>1109.5121367428599</v>
      </c>
      <c r="R160" s="204">
        <f t="shared" si="120"/>
        <v>1120.3897067109269</v>
      </c>
      <c r="S160" s="204">
        <f t="shared" si="120"/>
        <v>1131.3739195218186</v>
      </c>
      <c r="T160" s="204">
        <f t="shared" si="120"/>
        <v>1142.465820693601</v>
      </c>
      <c r="U160" s="204">
        <f t="shared" si="120"/>
        <v>1153.6664659945186</v>
      </c>
      <c r="V160" s="204">
        <f t="shared" si="120"/>
        <v>1164.9769215434849</v>
      </c>
      <c r="W160" s="204">
        <f t="shared" si="120"/>
        <v>1176.3982639115579</v>
      </c>
      <c r="X160" s="204">
        <f t="shared" si="120"/>
        <v>1187.9315802244166</v>
      </c>
      <c r="Y160" s="204">
        <f t="shared" si="120"/>
        <v>1199.5779682658324</v>
      </c>
      <c r="Z160" s="204">
        <f t="shared" si="120"/>
        <v>1211.3385365821639</v>
      </c>
      <c r="AA160" s="204">
        <f t="shared" si="120"/>
        <v>1223.2144045878715</v>
      </c>
      <c r="AB160" s="204">
        <f t="shared" si="120"/>
        <v>1235.2067026720663</v>
      </c>
      <c r="AC160" s="204">
        <f t="shared" si="120"/>
        <v>1247.3165723061065</v>
      </c>
      <c r="AD160" s="204">
        <f t="shared" si="120"/>
        <v>1259.5451661522445</v>
      </c>
      <c r="AE160" s="204">
        <f t="shared" si="120"/>
        <v>1271.8936481733451</v>
      </c>
      <c r="AF160" s="204">
        <f t="shared" si="120"/>
        <v>1284.3631937436721</v>
      </c>
      <c r="AG160" s="204">
        <f t="shared" si="120"/>
        <v>1296.9549897607669</v>
      </c>
      <c r="AH160" s="204">
        <f t="shared" si="120"/>
        <v>1309.6702347584212</v>
      </c>
      <c r="AI160" s="204">
        <f t="shared" si="120"/>
        <v>1322.510139020759</v>
      </c>
      <c r="AJ160" s="204">
        <f t="shared" si="120"/>
        <v>1335.4759246974329</v>
      </c>
      <c r="AK160" s="204">
        <f t="shared" si="120"/>
        <v>1348.5688259199567</v>
      </c>
      <c r="AL160" s="204">
        <f t="shared" si="120"/>
        <v>1361.7900889191719</v>
      </c>
      <c r="AM160" s="204">
        <f t="shared" si="120"/>
        <v>1375.1409721438699</v>
      </c>
      <c r="AN160" s="204">
        <f t="shared" si="120"/>
        <v>1388.6227463805744</v>
      </c>
      <c r="AO160" s="204">
        <f t="shared" si="120"/>
        <v>1402.2366948745018</v>
      </c>
      <c r="AP160" s="204">
        <f t="shared" si="120"/>
        <v>1415.9841134517033</v>
      </c>
      <c r="AQ160" s="204">
        <f t="shared" si="120"/>
        <v>1429.866310642406</v>
      </c>
      <c r="AR160" s="204">
        <f t="shared" si="120"/>
        <v>1443.8846078055672</v>
      </c>
      <c r="AS160" s="204">
        <f t="shared" si="120"/>
        <v>1458.0403392546411</v>
      </c>
      <c r="AT160" s="204">
        <f t="shared" si="120"/>
        <v>1472.3348523845884</v>
      </c>
      <c r="AU160" s="204">
        <f t="shared" si="120"/>
        <v>1486.7695078001238</v>
      </c>
      <c r="AV160" s="204">
        <f t="shared" si="120"/>
        <v>1501.3456794452231</v>
      </c>
      <c r="AW160" s="204">
        <f t="shared" si="120"/>
        <v>1516.0647547339017</v>
      </c>
      <c r="AX160" s="204">
        <f t="shared" si="120"/>
        <v>1530.9281346822734</v>
      </c>
      <c r="AY160" s="204">
        <f t="shared" si="120"/>
        <v>1545.9372340419036</v>
      </c>
      <c r="AZ160" s="204">
        <f t="shared" si="120"/>
        <v>1561.0934814344707</v>
      </c>
      <c r="BA160" s="204">
        <f t="shared" si="120"/>
        <v>1576.3983194877499</v>
      </c>
      <c r="BB160" s="204">
        <f t="shared" si="120"/>
        <v>1591.8532049729242</v>
      </c>
      <c r="BC160" s="204">
        <f t="shared" si="120"/>
        <v>1607.4596089432466</v>
      </c>
      <c r="BD160" s="204">
        <f t="shared" si="120"/>
        <v>1623.2190168740628</v>
      </c>
      <c r="BE160" s="204">
        <f t="shared" si="120"/>
        <v>1639.1329288042011</v>
      </c>
      <c r="BF160" s="204">
        <f t="shared" si="120"/>
        <v>1655.2028594787521</v>
      </c>
      <c r="BG160" s="204">
        <f t="shared" si="120"/>
        <v>1671.4303384932496</v>
      </c>
      <c r="BH160" s="204">
        <f t="shared" si="120"/>
        <v>1687.8169104392616</v>
      </c>
      <c r="BI160" s="204">
        <f t="shared" si="120"/>
        <v>1704.3641350514113</v>
      </c>
      <c r="BJ160" s="204">
        <f t="shared" si="120"/>
        <v>1721.0735873558367</v>
      </c>
      <c r="BK160" s="204">
        <f t="shared" si="120"/>
        <v>1737.9468578201102</v>
      </c>
      <c r="BL160" s="204">
        <f t="shared" si="120"/>
        <v>1754.9855525046207</v>
      </c>
      <c r="BM160" s="204">
        <f t="shared" si="120"/>
        <v>1772.1912932154501</v>
      </c>
      <c r="BN160" s="204">
        <f t="shared" si="120"/>
        <v>1789.565717658739</v>
      </c>
      <c r="BO160" s="204">
        <f t="shared" si="120"/>
        <v>1807.1104795965696</v>
      </c>
      <c r="BP160" s="204">
        <f t="shared" si="120"/>
        <v>1824.8272490043794</v>
      </c>
      <c r="BQ160" s="204">
        <f t="shared" si="120"/>
        <v>1842.7177122299122</v>
      </c>
    </row>
    <row r="161" spans="5:69">
      <c r="E161" s="331"/>
      <c r="F161" s="328"/>
      <c r="G161" s="329"/>
      <c r="H161" s="330"/>
      <c r="I161" s="229" t="s">
        <v>449</v>
      </c>
      <c r="J161" s="204">
        <f>J159-J160</f>
        <v>4216.3730569948193</v>
      </c>
      <c r="K161" s="204">
        <f>K159-K160</f>
        <v>6884.031291272986</v>
      </c>
      <c r="L161" s="204">
        <f t="shared" ref="L161:BQ161" si="121">L159-L160</f>
        <v>8264.6824158902618</v>
      </c>
      <c r="M161" s="204">
        <f t="shared" si="121"/>
        <v>9002.2890249660959</v>
      </c>
      <c r="N161" s="204">
        <f t="shared" si="121"/>
        <v>9418.8369159453923</v>
      </c>
      <c r="O161" s="204">
        <f t="shared" si="121"/>
        <v>9675.3235320572203</v>
      </c>
      <c r="P161" s="204">
        <f t="shared" si="121"/>
        <v>9852.2521839767105</v>
      </c>
      <c r="Q161" s="204">
        <f t="shared" si="121"/>
        <v>9989.8791610928092</v>
      </c>
      <c r="R161" s="204">
        <f t="shared" si="121"/>
        <v>10108.337287583256</v>
      </c>
      <c r="S161" s="204">
        <f t="shared" si="121"/>
        <v>10217.697700897466</v>
      </c>
      <c r="T161" s="204">
        <f t="shared" si="121"/>
        <v>10323.000741447766</v>
      </c>
      <c r="U161" s="204">
        <f t="shared" si="121"/>
        <v>10426.77139790918</v>
      </c>
      <c r="V161" s="204">
        <f t="shared" si="121"/>
        <v>10530.277030327981</v>
      </c>
      <c r="W161" s="204">
        <f t="shared" si="121"/>
        <v>10634.156232139081</v>
      </c>
      <c r="X161" s="204">
        <f t="shared" si="121"/>
        <v>10738.733261642425</v>
      </c>
      <c r="Y161" s="204">
        <f t="shared" si="121"/>
        <v>10844.17525821344</v>
      </c>
      <c r="Z161" s="204">
        <f t="shared" si="121"/>
        <v>10950.570850885144</v>
      </c>
      <c r="AA161" s="204">
        <f t="shared" si="121"/>
        <v>11057.969463120786</v>
      </c>
      <c r="AB161" s="204">
        <f t="shared" si="121"/>
        <v>11166.400965686435</v>
      </c>
      <c r="AC161" s="204">
        <f t="shared" si="121"/>
        <v>11275.885503578336</v>
      </c>
      <c r="AD161" s="204">
        <f t="shared" si="121"/>
        <v>11386.438409982473</v>
      </c>
      <c r="AE161" s="204">
        <f t="shared" si="121"/>
        <v>11498.072663755063</v>
      </c>
      <c r="AF161" s="204">
        <f t="shared" si="121"/>
        <v>11610.800118668456</v>
      </c>
      <c r="AG161" s="204">
        <f t="shared" si="121"/>
        <v>11724.632118544672</v>
      </c>
      <c r="AH161" s="204">
        <f t="shared" si="121"/>
        <v>11839.579805337784</v>
      </c>
      <c r="AI161" s="204">
        <f t="shared" si="121"/>
        <v>11955.654273695769</v>
      </c>
      <c r="AJ161" s="204">
        <f t="shared" si="121"/>
        <v>12072.86664876718</v>
      </c>
      <c r="AK161" s="204">
        <f t="shared" si="121"/>
        <v>12191.228125635427</v>
      </c>
      <c r="AL161" s="204">
        <f t="shared" si="121"/>
        <v>12310.749989572019</v>
      </c>
      <c r="AM161" s="204">
        <f t="shared" si="121"/>
        <v>12431.443626704573</v>
      </c>
      <c r="AN161" s="204">
        <f t="shared" si="121"/>
        <v>12553.320529897501</v>
      </c>
      <c r="AO161" s="204">
        <f t="shared" si="121"/>
        <v>12676.392302244412</v>
      </c>
      <c r="AP161" s="204">
        <f t="shared" si="121"/>
        <v>12800.670659371748</v>
      </c>
      <c r="AQ161" s="204">
        <f t="shared" si="121"/>
        <v>12926.167431153546</v>
      </c>
      <c r="AR161" s="204">
        <f t="shared" si="121"/>
        <v>13052.894563137268</v>
      </c>
      <c r="AS161" s="204">
        <f t="shared" si="121"/>
        <v>13180.864117830701</v>
      </c>
      <c r="AT161" s="204">
        <f t="shared" si="121"/>
        <v>13310.088275925085</v>
      </c>
      <c r="AU161" s="204">
        <f t="shared" si="121"/>
        <v>13440.579337491985</v>
      </c>
      <c r="AV161" s="204">
        <f t="shared" si="121"/>
        <v>13572.349723172778</v>
      </c>
      <c r="AW161" s="204">
        <f t="shared" si="121"/>
        <v>13705.4119753703</v>
      </c>
      <c r="AX161" s="204">
        <f t="shared" si="121"/>
        <v>13839.778759447336</v>
      </c>
      <c r="AY161" s="204">
        <f t="shared" si="121"/>
        <v>13975.462864934503</v>
      </c>
      <c r="AZ161" s="204">
        <f t="shared" si="121"/>
        <v>14112.477206748777</v>
      </c>
      <c r="BA161" s="204">
        <f t="shared" si="121"/>
        <v>14250.834826423385</v>
      </c>
      <c r="BB161" s="204">
        <f t="shared" si="121"/>
        <v>14390.5488933494</v>
      </c>
      <c r="BC161" s="204">
        <f t="shared" si="121"/>
        <v>14531.632706029442</v>
      </c>
      <c r="BD161" s="204">
        <f t="shared" si="121"/>
        <v>14674.099693343531</v>
      </c>
      <c r="BE161" s="204">
        <f t="shared" si="121"/>
        <v>14817.963415827331</v>
      </c>
      <c r="BF161" s="204">
        <f t="shared" si="121"/>
        <v>14963.237566962915</v>
      </c>
      <c r="BG161" s="204">
        <f t="shared" si="121"/>
        <v>15109.935974482167</v>
      </c>
      <c r="BH161" s="204">
        <f t="shared" si="121"/>
        <v>15258.072601682976</v>
      </c>
      <c r="BI161" s="204">
        <f t="shared" si="121"/>
        <v>15407.661548758304</v>
      </c>
      <c r="BJ161" s="204">
        <f t="shared" si="121"/>
        <v>15558.717054138284</v>
      </c>
      <c r="BK161" s="204">
        <f t="shared" si="121"/>
        <v>15711.253495845527</v>
      </c>
      <c r="BL161" s="204">
        <f t="shared" si="121"/>
        <v>15865.285392863623</v>
      </c>
      <c r="BM161" s="204">
        <f t="shared" si="121"/>
        <v>16020.827406519145</v>
      </c>
      <c r="BN161" s="204">
        <f t="shared" si="121"/>
        <v>16177.894341877169</v>
      </c>
      <c r="BO161" s="204">
        <f t="shared" si="121"/>
        <v>16336.501149150477</v>
      </c>
      <c r="BP161" s="204">
        <f t="shared" si="121"/>
        <v>16496.662925122539</v>
      </c>
      <c r="BQ161" s="204">
        <f t="shared" si="121"/>
        <v>16658.394914584529</v>
      </c>
    </row>
    <row r="162" spans="5:69">
      <c r="E162" s="331"/>
      <c r="F162" s="328"/>
      <c r="G162" s="329"/>
      <c r="H162" s="323" t="s">
        <v>47</v>
      </c>
      <c r="I162" s="230" t="s">
        <v>318</v>
      </c>
      <c r="J162" s="216">
        <f>Variables!$J$29</f>
        <v>0.1</v>
      </c>
      <c r="K162" s="216">
        <f>Variables!$J$29</f>
        <v>0.1</v>
      </c>
      <c r="L162" s="216">
        <f>Variables!$J$29</f>
        <v>0.1</v>
      </c>
      <c r="M162" s="216">
        <f>Variables!$J$29</f>
        <v>0.1</v>
      </c>
      <c r="N162" s="216">
        <f>Variables!$J$29</f>
        <v>0.1</v>
      </c>
      <c r="O162" s="216">
        <f>Variables!$J$29</f>
        <v>0.1</v>
      </c>
      <c r="P162" s="216">
        <f>Variables!$J$29</f>
        <v>0.1</v>
      </c>
      <c r="Q162" s="216">
        <f>Variables!$J$29</f>
        <v>0.1</v>
      </c>
      <c r="R162" s="216">
        <f>Variables!$J$29</f>
        <v>0.1</v>
      </c>
      <c r="S162" s="216">
        <f>Variables!$J$29</f>
        <v>0.1</v>
      </c>
      <c r="T162" s="216">
        <f>Variables!$J$29</f>
        <v>0.1</v>
      </c>
      <c r="U162" s="216">
        <f>Variables!$J$29</f>
        <v>0.1</v>
      </c>
      <c r="V162" s="216">
        <f>Variables!$J$29</f>
        <v>0.1</v>
      </c>
      <c r="W162" s="216">
        <f>Variables!$J$29</f>
        <v>0.1</v>
      </c>
      <c r="X162" s="216">
        <f>Variables!$J$29</f>
        <v>0.1</v>
      </c>
      <c r="Y162" s="216">
        <f>Variables!$J$29</f>
        <v>0.1</v>
      </c>
      <c r="Z162" s="216">
        <f>Variables!$J$29</f>
        <v>0.1</v>
      </c>
      <c r="AA162" s="216">
        <f>Variables!$J$29</f>
        <v>0.1</v>
      </c>
      <c r="AB162" s="216">
        <f>Variables!$J$29</f>
        <v>0.1</v>
      </c>
      <c r="AC162" s="216">
        <f>Variables!$J$29</f>
        <v>0.1</v>
      </c>
      <c r="AD162" s="216">
        <f>Variables!$J$29</f>
        <v>0.1</v>
      </c>
      <c r="AE162" s="216">
        <f>Variables!$J$29</f>
        <v>0.1</v>
      </c>
      <c r="AF162" s="216">
        <f>Variables!$J$29</f>
        <v>0.1</v>
      </c>
      <c r="AG162" s="216">
        <f>Variables!$J$29</f>
        <v>0.1</v>
      </c>
      <c r="AH162" s="216">
        <f>Variables!$J$29</f>
        <v>0.1</v>
      </c>
      <c r="AI162" s="216">
        <f>Variables!$J$29</f>
        <v>0.1</v>
      </c>
      <c r="AJ162" s="216">
        <f>Variables!$J$29</f>
        <v>0.1</v>
      </c>
      <c r="AK162" s="216">
        <f>Variables!$J$29</f>
        <v>0.1</v>
      </c>
      <c r="AL162" s="216">
        <f>Variables!$J$29</f>
        <v>0.1</v>
      </c>
      <c r="AM162" s="216">
        <f>Variables!$J$29</f>
        <v>0.1</v>
      </c>
      <c r="AN162" s="216">
        <f>Variables!$J$29</f>
        <v>0.1</v>
      </c>
      <c r="AO162" s="216">
        <f>Variables!$J$29</f>
        <v>0.1</v>
      </c>
      <c r="AP162" s="216">
        <f>Variables!$J$29</f>
        <v>0.1</v>
      </c>
      <c r="AQ162" s="216">
        <f>Variables!$J$29</f>
        <v>0.1</v>
      </c>
      <c r="AR162" s="216">
        <f>Variables!$J$29</f>
        <v>0.1</v>
      </c>
      <c r="AS162" s="216">
        <f>Variables!$J$29</f>
        <v>0.1</v>
      </c>
      <c r="AT162" s="216">
        <f>Variables!$J$29</f>
        <v>0.1</v>
      </c>
      <c r="AU162" s="216">
        <f>Variables!$J$29</f>
        <v>0.1</v>
      </c>
      <c r="AV162" s="216">
        <f>Variables!$J$29</f>
        <v>0.1</v>
      </c>
      <c r="AW162" s="216">
        <f>Variables!$J$29</f>
        <v>0.1</v>
      </c>
      <c r="AX162" s="216">
        <f>Variables!$J$29</f>
        <v>0.1</v>
      </c>
      <c r="AY162" s="216">
        <f>Variables!$J$29</f>
        <v>0.1</v>
      </c>
      <c r="AZ162" s="216">
        <f>Variables!$J$29</f>
        <v>0.1</v>
      </c>
      <c r="BA162" s="216">
        <f>Variables!$J$29</f>
        <v>0.1</v>
      </c>
      <c r="BB162" s="216">
        <f>Variables!$J$29</f>
        <v>0.1</v>
      </c>
      <c r="BC162" s="216">
        <f>Variables!$J$29</f>
        <v>0.1</v>
      </c>
      <c r="BD162" s="216">
        <f>Variables!$J$29</f>
        <v>0.1</v>
      </c>
      <c r="BE162" s="216">
        <f>Variables!$J$29</f>
        <v>0.1</v>
      </c>
      <c r="BF162" s="216">
        <f>Variables!$J$29</f>
        <v>0.1</v>
      </c>
      <c r="BG162" s="216">
        <f>Variables!$J$29</f>
        <v>0.1</v>
      </c>
      <c r="BH162" s="216">
        <f>Variables!$J$29</f>
        <v>0.1</v>
      </c>
      <c r="BI162" s="216">
        <f>Variables!$J$29</f>
        <v>0.1</v>
      </c>
      <c r="BJ162" s="216">
        <f>Variables!$J$29</f>
        <v>0.1</v>
      </c>
      <c r="BK162" s="216">
        <f>Variables!$J$29</f>
        <v>0.1</v>
      </c>
      <c r="BL162" s="216">
        <f>Variables!$J$29</f>
        <v>0.1</v>
      </c>
      <c r="BM162" s="216">
        <f>Variables!$J$29</f>
        <v>0.1</v>
      </c>
      <c r="BN162" s="216">
        <f>Variables!$J$29</f>
        <v>0.1</v>
      </c>
      <c r="BO162" s="216">
        <f>Variables!$J$29</f>
        <v>0.1</v>
      </c>
      <c r="BP162" s="216">
        <f>Variables!$J$29</f>
        <v>0.1</v>
      </c>
      <c r="BQ162" s="216">
        <f>Variables!$J$29</f>
        <v>0.1</v>
      </c>
    </row>
    <row r="163" spans="5:69">
      <c r="E163" s="331"/>
      <c r="F163" s="328"/>
      <c r="G163" s="329"/>
      <c r="H163" s="323"/>
      <c r="I163" s="232" t="s">
        <v>319</v>
      </c>
      <c r="J163" s="216">
        <f>Variables!$J$32</f>
        <v>0.1</v>
      </c>
      <c r="K163" s="216">
        <f>Variables!$J$32</f>
        <v>0.1</v>
      </c>
      <c r="L163" s="216">
        <f>Variables!$J$32</f>
        <v>0.1</v>
      </c>
      <c r="M163" s="216">
        <f>Variables!$J$32</f>
        <v>0.1</v>
      </c>
      <c r="N163" s="216">
        <f>Variables!$J$32</f>
        <v>0.1</v>
      </c>
      <c r="O163" s="216">
        <f>Variables!$J$32</f>
        <v>0.1</v>
      </c>
      <c r="P163" s="216">
        <f>Variables!$J$32</f>
        <v>0.1</v>
      </c>
      <c r="Q163" s="216">
        <f>Variables!$J$32</f>
        <v>0.1</v>
      </c>
      <c r="R163" s="216">
        <f>Variables!$J$32</f>
        <v>0.1</v>
      </c>
      <c r="S163" s="216">
        <f>Variables!$J$32</f>
        <v>0.1</v>
      </c>
      <c r="T163" s="216">
        <f>Variables!$J$32</f>
        <v>0.1</v>
      </c>
      <c r="U163" s="216">
        <f>Variables!$J$32</f>
        <v>0.1</v>
      </c>
      <c r="V163" s="216">
        <f>Variables!$J$32</f>
        <v>0.1</v>
      </c>
      <c r="W163" s="216">
        <f>Variables!$J$32</f>
        <v>0.1</v>
      </c>
      <c r="X163" s="216">
        <f>Variables!$J$32</f>
        <v>0.1</v>
      </c>
      <c r="Y163" s="216">
        <f>Variables!$J$32</f>
        <v>0.1</v>
      </c>
      <c r="Z163" s="216">
        <f>Variables!$J$32</f>
        <v>0.1</v>
      </c>
      <c r="AA163" s="216">
        <f>Variables!$J$32</f>
        <v>0.1</v>
      </c>
      <c r="AB163" s="216">
        <f>Variables!$J$32</f>
        <v>0.1</v>
      </c>
      <c r="AC163" s="216">
        <f>Variables!$J$32</f>
        <v>0.1</v>
      </c>
      <c r="AD163" s="216">
        <f>Variables!$J$32</f>
        <v>0.1</v>
      </c>
      <c r="AE163" s="216">
        <f>Variables!$J$32</f>
        <v>0.1</v>
      </c>
      <c r="AF163" s="216">
        <f>Variables!$J$32</f>
        <v>0.1</v>
      </c>
      <c r="AG163" s="216">
        <f>Variables!$J$32</f>
        <v>0.1</v>
      </c>
      <c r="AH163" s="216">
        <f>Variables!$J$32</f>
        <v>0.1</v>
      </c>
      <c r="AI163" s="216">
        <f>Variables!$J$32</f>
        <v>0.1</v>
      </c>
      <c r="AJ163" s="216">
        <f>Variables!$J$32</f>
        <v>0.1</v>
      </c>
      <c r="AK163" s="216">
        <f>Variables!$J$32</f>
        <v>0.1</v>
      </c>
      <c r="AL163" s="216">
        <f>Variables!$J$32</f>
        <v>0.1</v>
      </c>
      <c r="AM163" s="216">
        <f>Variables!$J$32</f>
        <v>0.1</v>
      </c>
      <c r="AN163" s="216">
        <f>Variables!$J$32</f>
        <v>0.1</v>
      </c>
      <c r="AO163" s="216">
        <f>Variables!$J$32</f>
        <v>0.1</v>
      </c>
      <c r="AP163" s="216">
        <f>Variables!$J$32</f>
        <v>0.1</v>
      </c>
      <c r="AQ163" s="216">
        <f>Variables!$J$32</f>
        <v>0.1</v>
      </c>
      <c r="AR163" s="216">
        <f>Variables!$J$32</f>
        <v>0.1</v>
      </c>
      <c r="AS163" s="216">
        <f>Variables!$J$32</f>
        <v>0.1</v>
      </c>
      <c r="AT163" s="216">
        <f>Variables!$J$32</f>
        <v>0.1</v>
      </c>
      <c r="AU163" s="216">
        <f>Variables!$J$32</f>
        <v>0.1</v>
      </c>
      <c r="AV163" s="216">
        <f>Variables!$J$32</f>
        <v>0.1</v>
      </c>
      <c r="AW163" s="216">
        <f>Variables!$J$32</f>
        <v>0.1</v>
      </c>
      <c r="AX163" s="216">
        <f>Variables!$J$32</f>
        <v>0.1</v>
      </c>
      <c r="AY163" s="216">
        <f>Variables!$J$32</f>
        <v>0.1</v>
      </c>
      <c r="AZ163" s="216">
        <f>Variables!$J$32</f>
        <v>0.1</v>
      </c>
      <c r="BA163" s="216">
        <f>Variables!$J$32</f>
        <v>0.1</v>
      </c>
      <c r="BB163" s="216">
        <f>Variables!$J$32</f>
        <v>0.1</v>
      </c>
      <c r="BC163" s="216">
        <f>Variables!$J$32</f>
        <v>0.1</v>
      </c>
      <c r="BD163" s="216">
        <f>Variables!$J$32</f>
        <v>0.1</v>
      </c>
      <c r="BE163" s="216">
        <f>Variables!$J$32</f>
        <v>0.1</v>
      </c>
      <c r="BF163" s="216">
        <f>Variables!$J$32</f>
        <v>0.1</v>
      </c>
      <c r="BG163" s="216">
        <f>Variables!$J$32</f>
        <v>0.1</v>
      </c>
      <c r="BH163" s="216">
        <f>Variables!$J$32</f>
        <v>0.1</v>
      </c>
      <c r="BI163" s="216">
        <f>Variables!$J$32</f>
        <v>0.1</v>
      </c>
      <c r="BJ163" s="216">
        <f>Variables!$J$32</f>
        <v>0.1</v>
      </c>
      <c r="BK163" s="216">
        <f>Variables!$J$32</f>
        <v>0.1</v>
      </c>
      <c r="BL163" s="216">
        <f>Variables!$J$32</f>
        <v>0.1</v>
      </c>
      <c r="BM163" s="216">
        <f>Variables!$J$32</f>
        <v>0.1</v>
      </c>
      <c r="BN163" s="216">
        <f>Variables!$J$32</f>
        <v>0.1</v>
      </c>
      <c r="BO163" s="216">
        <f>Variables!$J$32</f>
        <v>0.1</v>
      </c>
      <c r="BP163" s="216">
        <f>Variables!$J$32</f>
        <v>0.1</v>
      </c>
      <c r="BQ163" s="216">
        <f>Variables!$J$32</f>
        <v>0.1</v>
      </c>
    </row>
    <row r="164" spans="5:69">
      <c r="E164" s="331"/>
      <c r="F164" s="328"/>
      <c r="G164" s="329"/>
      <c r="H164" s="323"/>
      <c r="I164" s="230" t="s">
        <v>321</v>
      </c>
      <c r="J164" s="200">
        <f>J95*J162*J163</f>
        <v>0.29533678756476683</v>
      </c>
      <c r="K164" s="200">
        <f>K95*K162*K163</f>
        <v>0.30419689119170989</v>
      </c>
      <c r="L164" s="200">
        <f t="shared" ref="L164:BQ164" si="122">L95*L162*L163</f>
        <v>0.31332279792746115</v>
      </c>
      <c r="M164" s="200">
        <f t="shared" si="122"/>
        <v>0.32272248186528502</v>
      </c>
      <c r="N164" s="200">
        <f t="shared" si="122"/>
        <v>0.33240415632124359</v>
      </c>
      <c r="O164" s="200">
        <f t="shared" si="122"/>
        <v>0.34237628101088086</v>
      </c>
      <c r="P164" s="200">
        <f t="shared" si="122"/>
        <v>0.35264756944120729</v>
      </c>
      <c r="Q164" s="200">
        <f t="shared" si="122"/>
        <v>0.36322699652444362</v>
      </c>
      <c r="R164" s="200">
        <f t="shared" si="122"/>
        <v>0.37412380642017684</v>
      </c>
      <c r="S164" s="200">
        <f t="shared" si="122"/>
        <v>0.38534752061278221</v>
      </c>
      <c r="T164" s="200">
        <f t="shared" si="122"/>
        <v>0.39690794623116565</v>
      </c>
      <c r="U164" s="200">
        <f t="shared" si="122"/>
        <v>0.40881518461810062</v>
      </c>
      <c r="V164" s="200">
        <f t="shared" si="122"/>
        <v>0.42107964015664368</v>
      </c>
      <c r="W164" s="200">
        <f t="shared" si="122"/>
        <v>0.43371202936134301</v>
      </c>
      <c r="X164" s="200">
        <f t="shared" si="122"/>
        <v>0.44672339024218322</v>
      </c>
      <c r="Y164" s="200">
        <f t="shared" si="122"/>
        <v>0.46012509194944884</v>
      </c>
      <c r="Z164" s="200">
        <f t="shared" si="122"/>
        <v>0.47392884470793223</v>
      </c>
      <c r="AA164" s="200">
        <f t="shared" si="122"/>
        <v>0.48814671004917032</v>
      </c>
      <c r="AB164" s="200">
        <f t="shared" si="122"/>
        <v>0.50279111135064547</v>
      </c>
      <c r="AC164" s="200">
        <f t="shared" si="122"/>
        <v>0.51787484469116485</v>
      </c>
      <c r="AD164" s="200">
        <f t="shared" si="122"/>
        <v>0.53341109003189968</v>
      </c>
      <c r="AE164" s="200">
        <f t="shared" si="122"/>
        <v>0.54941342273285676</v>
      </c>
      <c r="AF164" s="200">
        <f t="shared" si="122"/>
        <v>0.5658958254148424</v>
      </c>
      <c r="AG164" s="200">
        <f t="shared" si="122"/>
        <v>0.58287270017728776</v>
      </c>
      <c r="AH164" s="200">
        <f t="shared" si="122"/>
        <v>0.60035888118260639</v>
      </c>
      <c r="AI164" s="200">
        <f t="shared" si="122"/>
        <v>0.61836964761808466</v>
      </c>
      <c r="AJ164" s="200">
        <f t="shared" si="122"/>
        <v>0.63692073704662722</v>
      </c>
      <c r="AK164" s="200">
        <f t="shared" si="122"/>
        <v>0.65602835915802604</v>
      </c>
      <c r="AL164" s="200">
        <f t="shared" si="122"/>
        <v>0.67570920993276684</v>
      </c>
      <c r="AM164" s="200">
        <f t="shared" si="122"/>
        <v>0.69598048623074982</v>
      </c>
      <c r="AN164" s="200">
        <f t="shared" si="122"/>
        <v>0.71685990081767237</v>
      </c>
      <c r="AO164" s="200">
        <f t="shared" si="122"/>
        <v>0.73836569784220263</v>
      </c>
      <c r="AP164" s="200">
        <f t="shared" si="122"/>
        <v>0.76051666877746882</v>
      </c>
      <c r="AQ164" s="200">
        <f t="shared" si="122"/>
        <v>0.78333216884079282</v>
      </c>
      <c r="AR164" s="200">
        <f t="shared" si="122"/>
        <v>0.8068321339060166</v>
      </c>
      <c r="AS164" s="200">
        <f t="shared" si="122"/>
        <v>0.83103709792319713</v>
      </c>
      <c r="AT164" s="200">
        <f t="shared" si="122"/>
        <v>0.85596821086089303</v>
      </c>
      <c r="AU164" s="200">
        <f t="shared" si="122"/>
        <v>0.88164725718671999</v>
      </c>
      <c r="AV164" s="200">
        <f t="shared" si="122"/>
        <v>0.9080966749023216</v>
      </c>
      <c r="AW164" s="200">
        <f t="shared" si="122"/>
        <v>0.93533957514939114</v>
      </c>
      <c r="AX164" s="200">
        <f t="shared" si="122"/>
        <v>0.96339976240387293</v>
      </c>
      <c r="AY164" s="200">
        <f t="shared" si="122"/>
        <v>0.99230175527598918</v>
      </c>
      <c r="AZ164" s="200">
        <f t="shared" si="122"/>
        <v>1.0220708079342686</v>
      </c>
      <c r="BA164" s="200">
        <f t="shared" si="122"/>
        <v>1.0527329321722967</v>
      </c>
      <c r="BB164" s="200">
        <f t="shared" si="122"/>
        <v>1.0843149201374658</v>
      </c>
      <c r="BC164" s="200">
        <f t="shared" si="122"/>
        <v>1.1168443677415896</v>
      </c>
      <c r="BD164" s="200">
        <f t="shared" si="122"/>
        <v>1.1503496987738373</v>
      </c>
      <c r="BE164" s="200">
        <f t="shared" si="122"/>
        <v>1.1848601897370528</v>
      </c>
      <c r="BF164" s="200">
        <f t="shared" si="122"/>
        <v>1.2204059954291644</v>
      </c>
      <c r="BG164" s="200">
        <f t="shared" si="122"/>
        <v>1.2570181752920391</v>
      </c>
      <c r="BH164" s="200">
        <f t="shared" si="122"/>
        <v>1.2947287205508005</v>
      </c>
      <c r="BI164" s="200">
        <f t="shared" si="122"/>
        <v>1.3335705821673243</v>
      </c>
      <c r="BJ164" s="200">
        <f t="shared" si="122"/>
        <v>1.3735776996323439</v>
      </c>
      <c r="BK164" s="200">
        <f t="shared" si="122"/>
        <v>1.4147850306213146</v>
      </c>
      <c r="BL164" s="200">
        <f t="shared" si="122"/>
        <v>1.4572285815399537</v>
      </c>
      <c r="BM164" s="200">
        <f t="shared" si="122"/>
        <v>1.5009454389861525</v>
      </c>
      <c r="BN164" s="200">
        <f t="shared" si="122"/>
        <v>1.545973802155737</v>
      </c>
      <c r="BO164" s="200">
        <f t="shared" si="122"/>
        <v>1.5923530162204091</v>
      </c>
      <c r="BP164" s="200">
        <f t="shared" si="122"/>
        <v>1.6401236067070213</v>
      </c>
      <c r="BQ164" s="200">
        <f t="shared" si="122"/>
        <v>1.6893273149082326</v>
      </c>
    </row>
    <row r="165" spans="5:69">
      <c r="E165" s="331"/>
      <c r="F165" s="328"/>
      <c r="G165" s="329"/>
      <c r="H165" s="323"/>
      <c r="I165" s="230" t="s">
        <v>323</v>
      </c>
      <c r="J165" s="200">
        <f>J164/J274</f>
        <v>7.7720207253886009E-2</v>
      </c>
      <c r="K165" s="200">
        <f>K164/K274</f>
        <v>7.8482170070100596E-2</v>
      </c>
      <c r="L165" s="200">
        <f t="shared" ref="L165:BQ165" si="123">L164/L274</f>
        <v>7.9251603110003538E-2</v>
      </c>
      <c r="M165" s="200">
        <f t="shared" si="123"/>
        <v>8.0028579611082021E-2</v>
      </c>
      <c r="N165" s="200">
        <f t="shared" si="123"/>
        <v>8.0813173528837712E-2</v>
      </c>
      <c r="O165" s="200">
        <f t="shared" si="123"/>
        <v>8.1605459543826309E-2</v>
      </c>
      <c r="P165" s="200">
        <f t="shared" si="123"/>
        <v>8.2405513068765771E-2</v>
      </c>
      <c r="Q165" s="200">
        <f t="shared" si="123"/>
        <v>8.3213410255714493E-2</v>
      </c>
      <c r="R165" s="200">
        <f t="shared" si="123"/>
        <v>8.4029228003319523E-2</v>
      </c>
      <c r="S165" s="200">
        <f t="shared" si="123"/>
        <v>8.4853043964136385E-2</v>
      </c>
      <c r="T165" s="200">
        <f t="shared" si="123"/>
        <v>8.5684936552020072E-2</v>
      </c>
      <c r="U165" s="200">
        <f t="shared" si="123"/>
        <v>8.6524984949588893E-2</v>
      </c>
      <c r="V165" s="200">
        <f t="shared" si="123"/>
        <v>8.7373269115761348E-2</v>
      </c>
      <c r="W165" s="200">
        <f t="shared" si="123"/>
        <v>8.8229869793366847E-2</v>
      </c>
      <c r="X165" s="200">
        <f t="shared" si="123"/>
        <v>8.9094868516831224E-2</v>
      </c>
      <c r="Y165" s="200">
        <f t="shared" si="123"/>
        <v>8.9968347619937425E-2</v>
      </c>
      <c r="Z165" s="200">
        <f t="shared" si="123"/>
        <v>9.0850390243662288E-2</v>
      </c>
      <c r="AA165" s="200">
        <f t="shared" si="123"/>
        <v>9.174108034409037E-2</v>
      </c>
      <c r="AB165" s="200">
        <f t="shared" si="123"/>
        <v>9.2640502700404984E-2</v>
      </c>
      <c r="AC165" s="200">
        <f t="shared" si="123"/>
        <v>9.3548742922957992E-2</v>
      </c>
      <c r="AD165" s="200">
        <f t="shared" si="123"/>
        <v>9.4465887461418332E-2</v>
      </c>
      <c r="AE165" s="200">
        <f t="shared" si="123"/>
        <v>9.5392023613000879E-2</v>
      </c>
      <c r="AF165" s="200">
        <f t="shared" si="123"/>
        <v>9.6327239530775391E-2</v>
      </c>
      <c r="AG165" s="200">
        <f t="shared" si="123"/>
        <v>9.7271624232057513E-2</v>
      </c>
      <c r="AH165" s="200">
        <f t="shared" si="123"/>
        <v>9.8225267606881592E-2</v>
      </c>
      <c r="AI165" s="200">
        <f t="shared" si="123"/>
        <v>9.9188260426556915E-2</v>
      </c>
      <c r="AJ165" s="200">
        <f t="shared" si="123"/>
        <v>0.10016069435230747</v>
      </c>
      <c r="AK165" s="200">
        <f t="shared" si="123"/>
        <v>0.10114266194399675</v>
      </c>
      <c r="AL165" s="200">
        <f t="shared" si="123"/>
        <v>0.1021342566689379</v>
      </c>
      <c r="AM165" s="200">
        <f t="shared" si="123"/>
        <v>0.10313557291079023</v>
      </c>
      <c r="AN165" s="200">
        <f t="shared" si="123"/>
        <v>0.10414670597854307</v>
      </c>
      <c r="AO165" s="200">
        <f t="shared" si="123"/>
        <v>0.10516775211558764</v>
      </c>
      <c r="AP165" s="200">
        <f t="shared" si="123"/>
        <v>0.10619880850887774</v>
      </c>
      <c r="AQ165" s="200">
        <f t="shared" si="123"/>
        <v>0.10723997329818044</v>
      </c>
      <c r="AR165" s="200">
        <f t="shared" si="123"/>
        <v>0.10829134558541752</v>
      </c>
      <c r="AS165" s="200">
        <f t="shared" si="123"/>
        <v>0.10935302544409808</v>
      </c>
      <c r="AT165" s="200">
        <f t="shared" si="123"/>
        <v>0.11042511392884415</v>
      </c>
      <c r="AU165" s="200">
        <f t="shared" si="123"/>
        <v>0.1115077130850093</v>
      </c>
      <c r="AV165" s="200">
        <f t="shared" si="123"/>
        <v>0.11260092595839173</v>
      </c>
      <c r="AW165" s="200">
        <f t="shared" si="123"/>
        <v>0.11370485660504262</v>
      </c>
      <c r="AX165" s="200">
        <f t="shared" si="123"/>
        <v>0.11481961010117049</v>
      </c>
      <c r="AY165" s="200">
        <f t="shared" si="123"/>
        <v>0.11594529255314277</v>
      </c>
      <c r="AZ165" s="200">
        <f t="shared" si="123"/>
        <v>0.1170820111075853</v>
      </c>
      <c r="BA165" s="200">
        <f t="shared" si="123"/>
        <v>0.11822987396158123</v>
      </c>
      <c r="BB165" s="200">
        <f t="shared" si="123"/>
        <v>0.11938899037296931</v>
      </c>
      <c r="BC165" s="200">
        <f t="shared" si="123"/>
        <v>0.12055947067074349</v>
      </c>
      <c r="BD165" s="200">
        <f t="shared" si="123"/>
        <v>0.1217414262655547</v>
      </c>
      <c r="BE165" s="200">
        <f t="shared" si="123"/>
        <v>0.12293496966031509</v>
      </c>
      <c r="BF165" s="200">
        <f t="shared" si="123"/>
        <v>0.1241402144609064</v>
      </c>
      <c r="BG165" s="200">
        <f t="shared" si="123"/>
        <v>0.12535727538699371</v>
      </c>
      <c r="BH165" s="200">
        <f t="shared" si="123"/>
        <v>0.12658626828294461</v>
      </c>
      <c r="BI165" s="200">
        <f t="shared" si="123"/>
        <v>0.12782731012885584</v>
      </c>
      <c r="BJ165" s="200">
        <f t="shared" si="123"/>
        <v>0.12908051905168774</v>
      </c>
      <c r="BK165" s="200">
        <f t="shared" si="123"/>
        <v>0.13034601433650825</v>
      </c>
      <c r="BL165" s="200">
        <f t="shared" si="123"/>
        <v>0.13162391643784654</v>
      </c>
      <c r="BM165" s="200">
        <f t="shared" si="123"/>
        <v>0.13291434699115875</v>
      </c>
      <c r="BN165" s="200">
        <f t="shared" si="123"/>
        <v>0.1342174288244054</v>
      </c>
      <c r="BO165" s="200">
        <f t="shared" si="123"/>
        <v>0.13553328596974271</v>
      </c>
      <c r="BP165" s="200">
        <f t="shared" si="123"/>
        <v>0.13686204367532842</v>
      </c>
      <c r="BQ165" s="200">
        <f t="shared" si="123"/>
        <v>0.13820382841724344</v>
      </c>
    </row>
    <row r="166" spans="5:69">
      <c r="E166" s="331"/>
      <c r="F166" s="328"/>
      <c r="G166" s="329"/>
      <c r="H166" s="323"/>
      <c r="I166" s="230" t="s">
        <v>299</v>
      </c>
      <c r="J166" s="195">
        <v>0</v>
      </c>
      <c r="K166" s="200">
        <f t="shared" ref="K166:BQ166" si="124">J168*$B$6</f>
        <v>3.1088082901554404E-2</v>
      </c>
      <c r="L166" s="200">
        <f t="shared" si="124"/>
        <v>4.6936909478817443E-2</v>
      </c>
      <c r="M166" s="200">
        <f t="shared" si="124"/>
        <v>5.5169095983410132E-2</v>
      </c>
      <c r="N166" s="200">
        <f t="shared" si="124"/>
        <v>5.9595979836137875E-2</v>
      </c>
      <c r="O166" s="200">
        <f t="shared" si="124"/>
        <v>6.2123259329604025E-2</v>
      </c>
      <c r="P166" s="200">
        <f t="shared" si="124"/>
        <v>6.3703813482332547E-2</v>
      </c>
      <c r="Q166" s="200">
        <f t="shared" si="124"/>
        <v>6.481411196867258E-2</v>
      </c>
      <c r="R166" s="200">
        <f t="shared" si="124"/>
        <v>6.56924200866221E-2</v>
      </c>
      <c r="S166" s="200">
        <f t="shared" si="124"/>
        <v>6.6457901244638865E-2</v>
      </c>
      <c r="T166" s="200">
        <f t="shared" si="124"/>
        <v>6.7170168207973988E-2</v>
      </c>
      <c r="U166" s="200">
        <f t="shared" si="124"/>
        <v>6.7859058724795016E-2</v>
      </c>
      <c r="V166" s="200">
        <f t="shared" si="124"/>
        <v>6.8539523342233066E-2</v>
      </c>
      <c r="W166" s="200">
        <f t="shared" si="124"/>
        <v>6.9219069317421084E-2</v>
      </c>
      <c r="X166" s="200">
        <f t="shared" si="124"/>
        <v>6.9901482576057286E-2</v>
      </c>
      <c r="Y166" s="200">
        <f t="shared" si="124"/>
        <v>7.0588688694761134E-2</v>
      </c>
      <c r="Z166" s="200">
        <f t="shared" si="124"/>
        <v>7.1281683395355538E-2</v>
      </c>
      <c r="AA166" s="200">
        <f t="shared" si="124"/>
        <v>7.1980997795142693E-2</v>
      </c>
      <c r="AB166" s="200">
        <f t="shared" si="124"/>
        <v>7.26869310352075E-2</v>
      </c>
      <c r="AC166" s="200">
        <f t="shared" si="124"/>
        <v>7.3399666597765742E-2</v>
      </c>
      <c r="AD166" s="200">
        <f t="shared" si="124"/>
        <v>7.4119330468066069E-2</v>
      </c>
      <c r="AE166" s="200">
        <f t="shared" si="124"/>
        <v>7.4846020218600359E-2</v>
      </c>
      <c r="AF166" s="200">
        <f t="shared" si="124"/>
        <v>7.5579819554500535E-2</v>
      </c>
      <c r="AG166" s="200">
        <f t="shared" si="124"/>
        <v>7.6320805589560434E-2</v>
      </c>
      <c r="AH166" s="200">
        <f t="shared" si="124"/>
        <v>7.7069052487603221E-2</v>
      </c>
      <c r="AI166" s="200">
        <f t="shared" si="124"/>
        <v>7.7824633286554257E-2</v>
      </c>
      <c r="AJ166" s="200">
        <f t="shared" si="124"/>
        <v>7.8587620813899903E-2</v>
      </c>
      <c r="AK166" s="200">
        <f t="shared" si="124"/>
        <v>7.9358088147872943E-2</v>
      </c>
      <c r="AL166" s="200">
        <f t="shared" si="124"/>
        <v>8.0136108851535173E-2</v>
      </c>
      <c r="AM166" s="200">
        <f t="shared" si="124"/>
        <v>8.0921757093342761E-2</v>
      </c>
      <c r="AN166" s="200">
        <f t="shared" si="124"/>
        <v>8.1715107710987472E-2</v>
      </c>
      <c r="AO166" s="200">
        <f t="shared" si="124"/>
        <v>8.2516236246910957E-2</v>
      </c>
      <c r="AP166" s="200">
        <f t="shared" si="124"/>
        <v>8.3325218969690543E-2</v>
      </c>
      <c r="AQ166" s="200">
        <f t="shared" si="124"/>
        <v>8.4142132888396379E-2</v>
      </c>
      <c r="AR166" s="200">
        <f t="shared" si="124"/>
        <v>8.4967055763470356E-2</v>
      </c>
      <c r="AS166" s="200">
        <f t="shared" si="124"/>
        <v>8.5800066115902185E-2</v>
      </c>
      <c r="AT166" s="200">
        <f t="shared" si="124"/>
        <v>8.6641243235590332E-2</v>
      </c>
      <c r="AU166" s="200">
        <f t="shared" si="124"/>
        <v>8.7490667189332835E-2</v>
      </c>
      <c r="AV166" s="200">
        <f t="shared" si="124"/>
        <v>8.8348418828670144E-2</v>
      </c>
      <c r="AW166" s="200">
        <f t="shared" si="124"/>
        <v>8.9214579797691776E-2</v>
      </c>
      <c r="AX166" s="200">
        <f t="shared" si="124"/>
        <v>9.0089232540862943E-2</v>
      </c>
      <c r="AY166" s="200">
        <f t="shared" si="124"/>
        <v>9.0972460310899672E-2</v>
      </c>
      <c r="AZ166" s="200">
        <f t="shared" si="124"/>
        <v>9.1864347176706954E-2</v>
      </c>
      <c r="BA166" s="200">
        <f t="shared" si="124"/>
        <v>9.2764978031387613E-2</v>
      </c>
      <c r="BB166" s="200">
        <f t="shared" si="124"/>
        <v>9.3674438600326315E-2</v>
      </c>
      <c r="BC166" s="200">
        <f t="shared" si="124"/>
        <v>9.4592815449350887E-2</v>
      </c>
      <c r="BD166" s="200">
        <f t="shared" si="124"/>
        <v>9.5520195992972845E-2</v>
      </c>
      <c r="BE166" s="200">
        <f t="shared" si="124"/>
        <v>9.6456668502708315E-2</v>
      </c>
      <c r="BF166" s="200">
        <f t="shared" si="124"/>
        <v>9.7402322115480194E-2</v>
      </c>
      <c r="BG166" s="200">
        <f t="shared" si="124"/>
        <v>9.8357246842102661E-2</v>
      </c>
      <c r="BH166" s="200">
        <f t="shared" si="124"/>
        <v>9.932153357584883E-2</v>
      </c>
      <c r="BI166" s="200">
        <f t="shared" si="124"/>
        <v>0.10029527410110227</v>
      </c>
      <c r="BJ166" s="200">
        <f t="shared" si="124"/>
        <v>0.10127856110209349</v>
      </c>
      <c r="BK166" s="200">
        <f t="shared" si="124"/>
        <v>0.10227148817172185</v>
      </c>
      <c r="BL166" s="200">
        <f t="shared" si="124"/>
        <v>0.10327414982046423</v>
      </c>
      <c r="BM166" s="200">
        <f t="shared" si="124"/>
        <v>0.10428664148537076</v>
      </c>
      <c r="BN166" s="200">
        <f t="shared" si="124"/>
        <v>0.10530905953914889</v>
      </c>
      <c r="BO166" s="200">
        <f t="shared" si="124"/>
        <v>0.1063415012993366</v>
      </c>
      <c r="BP166" s="200">
        <f t="shared" si="124"/>
        <v>0.10738406503756537</v>
      </c>
      <c r="BQ166" s="200">
        <f t="shared" si="124"/>
        <v>0.10843684998891406</v>
      </c>
    </row>
    <row r="167" spans="5:69">
      <c r="E167" s="331"/>
      <c r="F167" s="328"/>
      <c r="G167" s="329"/>
      <c r="H167" s="323"/>
      <c r="I167" s="230" t="s">
        <v>301</v>
      </c>
      <c r="J167" s="195">
        <v>0</v>
      </c>
      <c r="K167" s="200">
        <f t="shared" ref="K167:BQ167" si="125">J168*$B$7</f>
        <v>7.7720207253886009E-3</v>
      </c>
      <c r="L167" s="200">
        <f t="shared" si="125"/>
        <v>1.1734227369704361E-2</v>
      </c>
      <c r="M167" s="200">
        <f t="shared" si="125"/>
        <v>1.3792273995852533E-2</v>
      </c>
      <c r="N167" s="200">
        <f t="shared" si="125"/>
        <v>1.4898994959034469E-2</v>
      </c>
      <c r="O167" s="200">
        <f t="shared" si="125"/>
        <v>1.5530814832401006E-2</v>
      </c>
      <c r="P167" s="200">
        <f t="shared" si="125"/>
        <v>1.5925953370583137E-2</v>
      </c>
      <c r="Q167" s="200">
        <f t="shared" si="125"/>
        <v>1.6203527992168145E-2</v>
      </c>
      <c r="R167" s="200">
        <f t="shared" si="125"/>
        <v>1.6423105021655525E-2</v>
      </c>
      <c r="S167" s="200">
        <f t="shared" si="125"/>
        <v>1.6614475311159716E-2</v>
      </c>
      <c r="T167" s="200">
        <f t="shared" si="125"/>
        <v>1.6792542051993497E-2</v>
      </c>
      <c r="U167" s="200">
        <f t="shared" si="125"/>
        <v>1.6964764681198754E-2</v>
      </c>
      <c r="V167" s="200">
        <f t="shared" si="125"/>
        <v>1.7134880835558267E-2</v>
      </c>
      <c r="W167" s="200">
        <f t="shared" si="125"/>
        <v>1.7304767329355271E-2</v>
      </c>
      <c r="X167" s="200">
        <f t="shared" si="125"/>
        <v>1.7475370644014322E-2</v>
      </c>
      <c r="Y167" s="200">
        <f t="shared" si="125"/>
        <v>1.7647172173690284E-2</v>
      </c>
      <c r="Z167" s="200">
        <f t="shared" si="125"/>
        <v>1.7820420848838885E-2</v>
      </c>
      <c r="AA167" s="200">
        <f t="shared" si="125"/>
        <v>1.7995249448785673E-2</v>
      </c>
      <c r="AB167" s="200">
        <f t="shared" si="125"/>
        <v>1.8171732758801875E-2</v>
      </c>
      <c r="AC167" s="200">
        <f t="shared" si="125"/>
        <v>1.8349916649441435E-2</v>
      </c>
      <c r="AD167" s="200">
        <f t="shared" si="125"/>
        <v>1.8529832617016517E-2</v>
      </c>
      <c r="AE167" s="200">
        <f t="shared" si="125"/>
        <v>1.871150505465009E-2</v>
      </c>
      <c r="AF167" s="200">
        <f t="shared" si="125"/>
        <v>1.8894954888625134E-2</v>
      </c>
      <c r="AG167" s="200">
        <f t="shared" si="125"/>
        <v>1.9080201397390108E-2</v>
      </c>
      <c r="AH167" s="200">
        <f t="shared" si="125"/>
        <v>1.9267263121900805E-2</v>
      </c>
      <c r="AI167" s="200">
        <f t="shared" si="125"/>
        <v>1.9456158321638564E-2</v>
      </c>
      <c r="AJ167" s="200">
        <f t="shared" si="125"/>
        <v>1.9646905203474976E-2</v>
      </c>
      <c r="AK167" s="200">
        <f t="shared" si="125"/>
        <v>1.9839522036968236E-2</v>
      </c>
      <c r="AL167" s="200">
        <f t="shared" si="125"/>
        <v>2.0034027212883793E-2</v>
      </c>
      <c r="AM167" s="200">
        <f t="shared" si="125"/>
        <v>2.023043927333569E-2</v>
      </c>
      <c r="AN167" s="200">
        <f t="shared" si="125"/>
        <v>2.0428776927746868E-2</v>
      </c>
      <c r="AO167" s="200">
        <f t="shared" si="125"/>
        <v>2.0629059061727739E-2</v>
      </c>
      <c r="AP167" s="200">
        <f t="shared" si="125"/>
        <v>2.0831304742422636E-2</v>
      </c>
      <c r="AQ167" s="200">
        <f t="shared" si="125"/>
        <v>2.1035533222099095E-2</v>
      </c>
      <c r="AR167" s="200">
        <f t="shared" si="125"/>
        <v>2.1241763940867589E-2</v>
      </c>
      <c r="AS167" s="200">
        <f t="shared" si="125"/>
        <v>2.1450016528975546E-2</v>
      </c>
      <c r="AT167" s="200">
        <f t="shared" si="125"/>
        <v>2.1660310808897583E-2</v>
      </c>
      <c r="AU167" s="200">
        <f t="shared" si="125"/>
        <v>2.1872666797333209E-2</v>
      </c>
      <c r="AV167" s="200">
        <f t="shared" si="125"/>
        <v>2.2087104707167536E-2</v>
      </c>
      <c r="AW167" s="200">
        <f t="shared" si="125"/>
        <v>2.2303644949422944E-2</v>
      </c>
      <c r="AX167" s="200">
        <f t="shared" si="125"/>
        <v>2.2522308135215736E-2</v>
      </c>
      <c r="AY167" s="200">
        <f t="shared" si="125"/>
        <v>2.2743115077724918E-2</v>
      </c>
      <c r="AZ167" s="200">
        <f t="shared" si="125"/>
        <v>2.2966086794176738E-2</v>
      </c>
      <c r="BA167" s="200">
        <f t="shared" si="125"/>
        <v>2.3191244507846903E-2</v>
      </c>
      <c r="BB167" s="200">
        <f t="shared" si="125"/>
        <v>2.3418609650081579E-2</v>
      </c>
      <c r="BC167" s="200">
        <f t="shared" si="125"/>
        <v>2.3648203862337722E-2</v>
      </c>
      <c r="BD167" s="200">
        <f t="shared" si="125"/>
        <v>2.3880048998243211E-2</v>
      </c>
      <c r="BE167" s="200">
        <f t="shared" si="125"/>
        <v>2.4114167125677079E-2</v>
      </c>
      <c r="BF167" s="200">
        <f t="shared" si="125"/>
        <v>2.4350580528870049E-2</v>
      </c>
      <c r="BG167" s="200">
        <f t="shared" si="125"/>
        <v>2.4589311710525665E-2</v>
      </c>
      <c r="BH167" s="200">
        <f t="shared" si="125"/>
        <v>2.4830383393962208E-2</v>
      </c>
      <c r="BI167" s="200">
        <f t="shared" si="125"/>
        <v>2.5073818525275567E-2</v>
      </c>
      <c r="BJ167" s="200">
        <f t="shared" si="125"/>
        <v>2.5319640275523372E-2</v>
      </c>
      <c r="BK167" s="200">
        <f t="shared" si="125"/>
        <v>2.5567872042930463E-2</v>
      </c>
      <c r="BL167" s="200">
        <f t="shared" si="125"/>
        <v>2.5818537455116058E-2</v>
      </c>
      <c r="BM167" s="200">
        <f t="shared" si="125"/>
        <v>2.6071660371342689E-2</v>
      </c>
      <c r="BN167" s="200">
        <f t="shared" si="125"/>
        <v>2.6327264884787222E-2</v>
      </c>
      <c r="BO167" s="200">
        <f t="shared" si="125"/>
        <v>2.6585375324834151E-2</v>
      </c>
      <c r="BP167" s="200">
        <f t="shared" si="125"/>
        <v>2.6846016259391342E-2</v>
      </c>
      <c r="BQ167" s="200">
        <f t="shared" si="125"/>
        <v>2.7109212497228516E-2</v>
      </c>
    </row>
    <row r="168" spans="5:69">
      <c r="E168" s="331"/>
      <c r="F168" s="328"/>
      <c r="G168" s="329"/>
      <c r="H168" s="323"/>
      <c r="I168" s="230" t="s">
        <v>295</v>
      </c>
      <c r="J168" s="200">
        <f>J165+J166+J167</f>
        <v>7.7720207253886009E-2</v>
      </c>
      <c r="K168" s="200">
        <f>K165+K166+K167</f>
        <v>0.1173422736970436</v>
      </c>
      <c r="L168" s="200">
        <f t="shared" ref="L168:BQ168" si="126">L165+L166+L167</f>
        <v>0.13792273995852533</v>
      </c>
      <c r="M168" s="200">
        <f t="shared" si="126"/>
        <v>0.14898994959034467</v>
      </c>
      <c r="N168" s="200">
        <f t="shared" si="126"/>
        <v>0.15530814832401005</v>
      </c>
      <c r="O168" s="200">
        <f t="shared" si="126"/>
        <v>0.15925953370583135</v>
      </c>
      <c r="P168" s="200">
        <f t="shared" si="126"/>
        <v>0.16203527992168146</v>
      </c>
      <c r="Q168" s="200">
        <f t="shared" si="126"/>
        <v>0.16423105021655524</v>
      </c>
      <c r="R168" s="200">
        <f t="shared" si="126"/>
        <v>0.16614475311159715</v>
      </c>
      <c r="S168" s="200">
        <f t="shared" si="126"/>
        <v>0.16792542051993498</v>
      </c>
      <c r="T168" s="200">
        <f t="shared" si="126"/>
        <v>0.16964764681198755</v>
      </c>
      <c r="U168" s="200">
        <f t="shared" si="126"/>
        <v>0.17134880835558267</v>
      </c>
      <c r="V168" s="200">
        <f t="shared" si="126"/>
        <v>0.1730476732935527</v>
      </c>
      <c r="W168" s="200">
        <f t="shared" si="126"/>
        <v>0.17475370644014321</v>
      </c>
      <c r="X168" s="200">
        <f t="shared" si="126"/>
        <v>0.17647172173690284</v>
      </c>
      <c r="Y168" s="200">
        <f t="shared" si="126"/>
        <v>0.17820420848838883</v>
      </c>
      <c r="Z168" s="200">
        <f t="shared" si="126"/>
        <v>0.17995249448785672</v>
      </c>
      <c r="AA168" s="200">
        <f t="shared" si="126"/>
        <v>0.18171732758801873</v>
      </c>
      <c r="AB168" s="200">
        <f t="shared" si="126"/>
        <v>0.18349916649441436</v>
      </c>
      <c r="AC168" s="200">
        <f t="shared" si="126"/>
        <v>0.18529832617016517</v>
      </c>
      <c r="AD168" s="200">
        <f t="shared" si="126"/>
        <v>0.18711505054650091</v>
      </c>
      <c r="AE168" s="200">
        <f t="shared" si="126"/>
        <v>0.18894954888625132</v>
      </c>
      <c r="AF168" s="200">
        <f t="shared" si="126"/>
        <v>0.19080201397390106</v>
      </c>
      <c r="AG168" s="200">
        <f t="shared" si="126"/>
        <v>0.19267263121900804</v>
      </c>
      <c r="AH168" s="200">
        <f t="shared" si="126"/>
        <v>0.19456158321638561</v>
      </c>
      <c r="AI168" s="200">
        <f t="shared" si="126"/>
        <v>0.19646905203474974</v>
      </c>
      <c r="AJ168" s="200">
        <f t="shared" si="126"/>
        <v>0.19839522036968235</v>
      </c>
      <c r="AK168" s="200">
        <f t="shared" si="126"/>
        <v>0.20034027212883793</v>
      </c>
      <c r="AL168" s="200">
        <f t="shared" si="126"/>
        <v>0.20230439273335687</v>
      </c>
      <c r="AM168" s="200">
        <f t="shared" si="126"/>
        <v>0.20428776927746867</v>
      </c>
      <c r="AN168" s="200">
        <f t="shared" si="126"/>
        <v>0.20629059061727739</v>
      </c>
      <c r="AO168" s="200">
        <f t="shared" si="126"/>
        <v>0.20831304742422635</v>
      </c>
      <c r="AP168" s="200">
        <f t="shared" si="126"/>
        <v>0.21035533222099093</v>
      </c>
      <c r="AQ168" s="200">
        <f t="shared" si="126"/>
        <v>0.21241763940867589</v>
      </c>
      <c r="AR168" s="200">
        <f t="shared" si="126"/>
        <v>0.21450016528975546</v>
      </c>
      <c r="AS168" s="200">
        <f t="shared" si="126"/>
        <v>0.21660310808897582</v>
      </c>
      <c r="AT168" s="200">
        <f t="shared" si="126"/>
        <v>0.21872666797333207</v>
      </c>
      <c r="AU168" s="200">
        <f t="shared" si="126"/>
        <v>0.22087104707167535</v>
      </c>
      <c r="AV168" s="200">
        <f t="shared" si="126"/>
        <v>0.22303644949422943</v>
      </c>
      <c r="AW168" s="200">
        <f t="shared" si="126"/>
        <v>0.22522308135215735</v>
      </c>
      <c r="AX168" s="200">
        <f t="shared" si="126"/>
        <v>0.22743115077724918</v>
      </c>
      <c r="AY168" s="200">
        <f t="shared" si="126"/>
        <v>0.22966086794176738</v>
      </c>
      <c r="AZ168" s="200">
        <f t="shared" si="126"/>
        <v>0.231912445078469</v>
      </c>
      <c r="BA168" s="200">
        <f t="shared" si="126"/>
        <v>0.23418609650081576</v>
      </c>
      <c r="BB168" s="200">
        <f t="shared" si="126"/>
        <v>0.23648203862337719</v>
      </c>
      <c r="BC168" s="200">
        <f t="shared" si="126"/>
        <v>0.23880048998243208</v>
      </c>
      <c r="BD168" s="200">
        <f t="shared" si="126"/>
        <v>0.24114167125677077</v>
      </c>
      <c r="BE168" s="200">
        <f t="shared" si="126"/>
        <v>0.24350580528870047</v>
      </c>
      <c r="BF168" s="200">
        <f t="shared" si="126"/>
        <v>0.24589311710525663</v>
      </c>
      <c r="BG168" s="200">
        <f t="shared" si="126"/>
        <v>0.24830383393962205</v>
      </c>
      <c r="BH168" s="200">
        <f t="shared" si="126"/>
        <v>0.25073818525275565</v>
      </c>
      <c r="BI168" s="200">
        <f t="shared" si="126"/>
        <v>0.2531964027552337</v>
      </c>
      <c r="BJ168" s="200">
        <f t="shared" si="126"/>
        <v>0.25567872042930462</v>
      </c>
      <c r="BK168" s="200">
        <f t="shared" si="126"/>
        <v>0.25818537455116058</v>
      </c>
      <c r="BL168" s="200">
        <f t="shared" si="126"/>
        <v>0.26071660371342686</v>
      </c>
      <c r="BM168" s="200">
        <f t="shared" si="126"/>
        <v>0.26327264884787221</v>
      </c>
      <c r="BN168" s="200">
        <f t="shared" si="126"/>
        <v>0.26585375324834148</v>
      </c>
      <c r="BO168" s="200">
        <f t="shared" si="126"/>
        <v>0.26846016259391342</v>
      </c>
      <c r="BP168" s="200">
        <f t="shared" si="126"/>
        <v>0.27109212497228513</v>
      </c>
      <c r="BQ168" s="200">
        <f t="shared" si="126"/>
        <v>0.27374989090338603</v>
      </c>
    </row>
    <row r="169" spans="5:69">
      <c r="E169" s="331"/>
      <c r="F169" s="328"/>
      <c r="G169" s="329"/>
      <c r="H169" s="323"/>
      <c r="I169" s="230" t="s">
        <v>326</v>
      </c>
      <c r="J169" s="219">
        <f>Variables!$J$25</f>
        <v>336000</v>
      </c>
      <c r="K169" s="219">
        <f>Variables!$J$25</f>
        <v>336000</v>
      </c>
      <c r="L169" s="219">
        <f>Variables!$J$25</f>
        <v>336000</v>
      </c>
      <c r="M169" s="219">
        <f>Variables!$J$25</f>
        <v>336000</v>
      </c>
      <c r="N169" s="219">
        <f>Variables!$J$25</f>
        <v>336000</v>
      </c>
      <c r="O169" s="219">
        <f>Variables!$J$25</f>
        <v>336000</v>
      </c>
      <c r="P169" s="219">
        <f>Variables!$J$25</f>
        <v>336000</v>
      </c>
      <c r="Q169" s="219">
        <f>Variables!$J$25</f>
        <v>336000</v>
      </c>
      <c r="R169" s="219">
        <f>Variables!$J$25</f>
        <v>336000</v>
      </c>
      <c r="S169" s="219">
        <f>Variables!$J$25</f>
        <v>336000</v>
      </c>
      <c r="T169" s="219">
        <f>Variables!$J$25</f>
        <v>336000</v>
      </c>
      <c r="U169" s="219">
        <f>Variables!$J$25</f>
        <v>336000</v>
      </c>
      <c r="V169" s="219">
        <f>Variables!$J$25</f>
        <v>336000</v>
      </c>
      <c r="W169" s="219">
        <f>Variables!$J$25</f>
        <v>336000</v>
      </c>
      <c r="X169" s="219">
        <f>Variables!$J$25</f>
        <v>336000</v>
      </c>
      <c r="Y169" s="219">
        <f>Variables!$J$25</f>
        <v>336000</v>
      </c>
      <c r="Z169" s="219">
        <f>Variables!$J$25</f>
        <v>336000</v>
      </c>
      <c r="AA169" s="219">
        <f>Variables!$J$25</f>
        <v>336000</v>
      </c>
      <c r="AB169" s="219">
        <f>Variables!$J$25</f>
        <v>336000</v>
      </c>
      <c r="AC169" s="219">
        <f>Variables!$J$25</f>
        <v>336000</v>
      </c>
      <c r="AD169" s="219">
        <f>Variables!$J$25</f>
        <v>336000</v>
      </c>
      <c r="AE169" s="219">
        <f>Variables!$J$25</f>
        <v>336000</v>
      </c>
      <c r="AF169" s="219">
        <f>Variables!$J$25</f>
        <v>336000</v>
      </c>
      <c r="AG169" s="219">
        <f>Variables!$J$25</f>
        <v>336000</v>
      </c>
      <c r="AH169" s="219">
        <f>Variables!$J$25</f>
        <v>336000</v>
      </c>
      <c r="AI169" s="219">
        <f>Variables!$J$25</f>
        <v>336000</v>
      </c>
      <c r="AJ169" s="219">
        <f>Variables!$J$25</f>
        <v>336000</v>
      </c>
      <c r="AK169" s="219">
        <f>Variables!$J$25</f>
        <v>336000</v>
      </c>
      <c r="AL169" s="219">
        <f>Variables!$J$25</f>
        <v>336000</v>
      </c>
      <c r="AM169" s="219">
        <f>Variables!$J$25</f>
        <v>336000</v>
      </c>
      <c r="AN169" s="219">
        <f>Variables!$J$25</f>
        <v>336000</v>
      </c>
      <c r="AO169" s="219">
        <f>Variables!$J$25</f>
        <v>336000</v>
      </c>
      <c r="AP169" s="219">
        <f>Variables!$J$25</f>
        <v>336000</v>
      </c>
      <c r="AQ169" s="219">
        <f>Variables!$J$25</f>
        <v>336000</v>
      </c>
      <c r="AR169" s="219">
        <f>Variables!$J$25</f>
        <v>336000</v>
      </c>
      <c r="AS169" s="219">
        <f>Variables!$J$25</f>
        <v>336000</v>
      </c>
      <c r="AT169" s="219">
        <f>Variables!$J$25</f>
        <v>336000</v>
      </c>
      <c r="AU169" s="219">
        <f>Variables!$J$25</f>
        <v>336000</v>
      </c>
      <c r="AV169" s="219">
        <f>Variables!$J$25</f>
        <v>336000</v>
      </c>
      <c r="AW169" s="219">
        <f>Variables!$J$25</f>
        <v>336000</v>
      </c>
      <c r="AX169" s="219">
        <f>Variables!$J$25</f>
        <v>336000</v>
      </c>
      <c r="AY169" s="219">
        <f>Variables!$J$25</f>
        <v>336000</v>
      </c>
      <c r="AZ169" s="219">
        <f>Variables!$J$25</f>
        <v>336000</v>
      </c>
      <c r="BA169" s="219">
        <f>Variables!$J$25</f>
        <v>336000</v>
      </c>
      <c r="BB169" s="219">
        <f>Variables!$J$25</f>
        <v>336000</v>
      </c>
      <c r="BC169" s="219">
        <f>Variables!$J$25</f>
        <v>336000</v>
      </c>
      <c r="BD169" s="219">
        <f>Variables!$J$25</f>
        <v>336000</v>
      </c>
      <c r="BE169" s="219">
        <f>Variables!$J$25</f>
        <v>336000</v>
      </c>
      <c r="BF169" s="219">
        <f>Variables!$J$25</f>
        <v>336000</v>
      </c>
      <c r="BG169" s="219">
        <f>Variables!$J$25</f>
        <v>336000</v>
      </c>
      <c r="BH169" s="219">
        <f>Variables!$J$25</f>
        <v>336000</v>
      </c>
      <c r="BI169" s="219">
        <f>Variables!$J$25</f>
        <v>336000</v>
      </c>
      <c r="BJ169" s="219">
        <f>Variables!$J$25</f>
        <v>336000</v>
      </c>
      <c r="BK169" s="219">
        <f>Variables!$J$25</f>
        <v>336000</v>
      </c>
      <c r="BL169" s="219">
        <f>Variables!$J$25</f>
        <v>336000</v>
      </c>
      <c r="BM169" s="219">
        <f>Variables!$J$25</f>
        <v>336000</v>
      </c>
      <c r="BN169" s="219">
        <f>Variables!$J$25</f>
        <v>336000</v>
      </c>
      <c r="BO169" s="219">
        <f>Variables!$J$25</f>
        <v>336000</v>
      </c>
      <c r="BP169" s="219">
        <f>Variables!$J$25</f>
        <v>336000</v>
      </c>
      <c r="BQ169" s="219">
        <f>Variables!$J$25</f>
        <v>336000</v>
      </c>
    </row>
    <row r="170" spans="5:69">
      <c r="E170" s="331"/>
      <c r="F170" s="328"/>
      <c r="G170" s="329"/>
      <c r="H170" s="323"/>
      <c r="I170" s="230" t="s">
        <v>446</v>
      </c>
      <c r="J170" s="204">
        <f t="shared" ref="J170:BQ170" si="127">J169*$B$10</f>
        <v>73920</v>
      </c>
      <c r="K170" s="204">
        <f t="shared" si="127"/>
        <v>73920</v>
      </c>
      <c r="L170" s="204">
        <f t="shared" si="127"/>
        <v>73920</v>
      </c>
      <c r="M170" s="204">
        <f t="shared" si="127"/>
        <v>73920</v>
      </c>
      <c r="N170" s="204">
        <f t="shared" si="127"/>
        <v>73920</v>
      </c>
      <c r="O170" s="204">
        <f t="shared" si="127"/>
        <v>73920</v>
      </c>
      <c r="P170" s="204">
        <f t="shared" si="127"/>
        <v>73920</v>
      </c>
      <c r="Q170" s="204">
        <f t="shared" si="127"/>
        <v>73920</v>
      </c>
      <c r="R170" s="204">
        <f t="shared" si="127"/>
        <v>73920</v>
      </c>
      <c r="S170" s="204">
        <f t="shared" si="127"/>
        <v>73920</v>
      </c>
      <c r="T170" s="204">
        <f t="shared" si="127"/>
        <v>73920</v>
      </c>
      <c r="U170" s="204">
        <f t="shared" si="127"/>
        <v>73920</v>
      </c>
      <c r="V170" s="204">
        <f t="shared" si="127"/>
        <v>73920</v>
      </c>
      <c r="W170" s="204">
        <f t="shared" si="127"/>
        <v>73920</v>
      </c>
      <c r="X170" s="204">
        <f t="shared" si="127"/>
        <v>73920</v>
      </c>
      <c r="Y170" s="204">
        <f t="shared" si="127"/>
        <v>73920</v>
      </c>
      <c r="Z170" s="204">
        <f t="shared" si="127"/>
        <v>73920</v>
      </c>
      <c r="AA170" s="204">
        <f t="shared" si="127"/>
        <v>73920</v>
      </c>
      <c r="AB170" s="204">
        <f t="shared" si="127"/>
        <v>73920</v>
      </c>
      <c r="AC170" s="204">
        <f t="shared" si="127"/>
        <v>73920</v>
      </c>
      <c r="AD170" s="204">
        <f t="shared" si="127"/>
        <v>73920</v>
      </c>
      <c r="AE170" s="204">
        <f t="shared" si="127"/>
        <v>73920</v>
      </c>
      <c r="AF170" s="204">
        <f t="shared" si="127"/>
        <v>73920</v>
      </c>
      <c r="AG170" s="204">
        <f t="shared" si="127"/>
        <v>73920</v>
      </c>
      <c r="AH170" s="204">
        <f t="shared" si="127"/>
        <v>73920</v>
      </c>
      <c r="AI170" s="204">
        <f t="shared" si="127"/>
        <v>73920</v>
      </c>
      <c r="AJ170" s="204">
        <f t="shared" si="127"/>
        <v>73920</v>
      </c>
      <c r="AK170" s="204">
        <f t="shared" si="127"/>
        <v>73920</v>
      </c>
      <c r="AL170" s="204">
        <f t="shared" si="127"/>
        <v>73920</v>
      </c>
      <c r="AM170" s="204">
        <f t="shared" si="127"/>
        <v>73920</v>
      </c>
      <c r="AN170" s="204">
        <f t="shared" si="127"/>
        <v>73920</v>
      </c>
      <c r="AO170" s="204">
        <f t="shared" si="127"/>
        <v>73920</v>
      </c>
      <c r="AP170" s="204">
        <f t="shared" si="127"/>
        <v>73920</v>
      </c>
      <c r="AQ170" s="204">
        <f t="shared" si="127"/>
        <v>73920</v>
      </c>
      <c r="AR170" s="204">
        <f t="shared" si="127"/>
        <v>73920</v>
      </c>
      <c r="AS170" s="204">
        <f t="shared" si="127"/>
        <v>73920</v>
      </c>
      <c r="AT170" s="204">
        <f t="shared" si="127"/>
        <v>73920</v>
      </c>
      <c r="AU170" s="204">
        <f t="shared" si="127"/>
        <v>73920</v>
      </c>
      <c r="AV170" s="204">
        <f t="shared" si="127"/>
        <v>73920</v>
      </c>
      <c r="AW170" s="204">
        <f t="shared" si="127"/>
        <v>73920</v>
      </c>
      <c r="AX170" s="204">
        <f t="shared" si="127"/>
        <v>73920</v>
      </c>
      <c r="AY170" s="204">
        <f t="shared" si="127"/>
        <v>73920</v>
      </c>
      <c r="AZ170" s="204">
        <f t="shared" si="127"/>
        <v>73920</v>
      </c>
      <c r="BA170" s="204">
        <f t="shared" si="127"/>
        <v>73920</v>
      </c>
      <c r="BB170" s="204">
        <f t="shared" si="127"/>
        <v>73920</v>
      </c>
      <c r="BC170" s="204">
        <f t="shared" si="127"/>
        <v>73920</v>
      </c>
      <c r="BD170" s="204">
        <f t="shared" si="127"/>
        <v>73920</v>
      </c>
      <c r="BE170" s="204">
        <f t="shared" si="127"/>
        <v>73920</v>
      </c>
      <c r="BF170" s="204">
        <f t="shared" si="127"/>
        <v>73920</v>
      </c>
      <c r="BG170" s="204">
        <f t="shared" si="127"/>
        <v>73920</v>
      </c>
      <c r="BH170" s="204">
        <f t="shared" si="127"/>
        <v>73920</v>
      </c>
      <c r="BI170" s="204">
        <f t="shared" si="127"/>
        <v>73920</v>
      </c>
      <c r="BJ170" s="204">
        <f t="shared" si="127"/>
        <v>73920</v>
      </c>
      <c r="BK170" s="204">
        <f t="shared" si="127"/>
        <v>73920</v>
      </c>
      <c r="BL170" s="204">
        <f t="shared" si="127"/>
        <v>73920</v>
      </c>
      <c r="BM170" s="204">
        <f t="shared" si="127"/>
        <v>73920</v>
      </c>
      <c r="BN170" s="204">
        <f t="shared" si="127"/>
        <v>73920</v>
      </c>
      <c r="BO170" s="204">
        <f t="shared" si="127"/>
        <v>73920</v>
      </c>
      <c r="BP170" s="204">
        <f t="shared" si="127"/>
        <v>73920</v>
      </c>
      <c r="BQ170" s="204">
        <f t="shared" si="127"/>
        <v>73920</v>
      </c>
    </row>
    <row r="171" spans="5:69">
      <c r="E171" s="331"/>
      <c r="F171" s="328"/>
      <c r="G171" s="329"/>
      <c r="H171" s="323"/>
      <c r="I171" s="230" t="s">
        <v>346</v>
      </c>
      <c r="J171" s="204">
        <f>J168*J169</f>
        <v>26113.989637305698</v>
      </c>
      <c r="K171" s="204">
        <f>K168*K169</f>
        <v>39427.003962206647</v>
      </c>
      <c r="L171" s="204">
        <f t="shared" ref="L171:BQ171" si="128">L168*L169</f>
        <v>46342.04062606451</v>
      </c>
      <c r="M171" s="204">
        <f t="shared" si="128"/>
        <v>50060.623062355808</v>
      </c>
      <c r="N171" s="204">
        <f t="shared" si="128"/>
        <v>52183.537836867377</v>
      </c>
      <c r="O171" s="204">
        <f t="shared" si="128"/>
        <v>53511.203325159331</v>
      </c>
      <c r="P171" s="204">
        <f t="shared" si="128"/>
        <v>54443.854053684969</v>
      </c>
      <c r="Q171" s="204">
        <f t="shared" si="128"/>
        <v>55181.632872762559</v>
      </c>
      <c r="R171" s="204">
        <f t="shared" si="128"/>
        <v>55824.637045496645</v>
      </c>
      <c r="S171" s="204">
        <f t="shared" si="128"/>
        <v>56422.941294698154</v>
      </c>
      <c r="T171" s="204">
        <f t="shared" si="128"/>
        <v>57001.609328827813</v>
      </c>
      <c r="U171" s="204">
        <f t="shared" si="128"/>
        <v>57573.199607475777</v>
      </c>
      <c r="V171" s="204">
        <f t="shared" si="128"/>
        <v>58144.018226633707</v>
      </c>
      <c r="W171" s="204">
        <f t="shared" si="128"/>
        <v>58717.24536388812</v>
      </c>
      <c r="X171" s="204">
        <f t="shared" si="128"/>
        <v>59294.498503599352</v>
      </c>
      <c r="Y171" s="204">
        <f t="shared" si="128"/>
        <v>59876.614052098645</v>
      </c>
      <c r="Z171" s="204">
        <f t="shared" si="128"/>
        <v>60464.038147919855</v>
      </c>
      <c r="AA171" s="204">
        <f t="shared" si="128"/>
        <v>61057.02206957429</v>
      </c>
      <c r="AB171" s="204">
        <f t="shared" si="128"/>
        <v>61655.719942123229</v>
      </c>
      <c r="AC171" s="204">
        <f t="shared" si="128"/>
        <v>62260.237593175501</v>
      </c>
      <c r="AD171" s="204">
        <f t="shared" si="128"/>
        <v>62870.656983624307</v>
      </c>
      <c r="AE171" s="204">
        <f t="shared" si="128"/>
        <v>63487.048425780442</v>
      </c>
      <c r="AF171" s="204">
        <f t="shared" si="128"/>
        <v>64109.476695230755</v>
      </c>
      <c r="AG171" s="204">
        <f t="shared" si="128"/>
        <v>64738.004089586706</v>
      </c>
      <c r="AH171" s="204">
        <f t="shared" si="128"/>
        <v>65372.691960705568</v>
      </c>
      <c r="AI171" s="204">
        <f t="shared" si="128"/>
        <v>66013.601483675913</v>
      </c>
      <c r="AJ171" s="204">
        <f t="shared" si="128"/>
        <v>66660.794044213268</v>
      </c>
      <c r="AK171" s="204">
        <f t="shared" si="128"/>
        <v>67314.33143528954</v>
      </c>
      <c r="AL171" s="204">
        <f t="shared" si="128"/>
        <v>67974.275958407903</v>
      </c>
      <c r="AM171" s="204">
        <f t="shared" si="128"/>
        <v>68640.690477229466</v>
      </c>
      <c r="AN171" s="204">
        <f t="shared" si="128"/>
        <v>69313.638447405203</v>
      </c>
      <c r="AO171" s="204">
        <f t="shared" si="128"/>
        <v>69993.183934540051</v>
      </c>
      <c r="AP171" s="204">
        <f t="shared" si="128"/>
        <v>70679.391626252953</v>
      </c>
      <c r="AQ171" s="204">
        <f t="shared" si="128"/>
        <v>71372.326841315094</v>
      </c>
      <c r="AR171" s="204">
        <f t="shared" si="128"/>
        <v>72072.055537357839</v>
      </c>
      <c r="AS171" s="204">
        <f t="shared" si="128"/>
        <v>72778.644317895873</v>
      </c>
      <c r="AT171" s="204">
        <f t="shared" si="128"/>
        <v>73492.160439039581</v>
      </c>
      <c r="AU171" s="204">
        <f t="shared" si="128"/>
        <v>74212.671816082919</v>
      </c>
      <c r="AV171" s="204">
        <f t="shared" si="128"/>
        <v>74940.247030061088</v>
      </c>
      <c r="AW171" s="204">
        <f t="shared" si="128"/>
        <v>75674.95533432487</v>
      </c>
      <c r="AX171" s="204">
        <f t="shared" si="128"/>
        <v>76416.866661155727</v>
      </c>
      <c r="AY171" s="204">
        <f t="shared" si="128"/>
        <v>77166.051628433837</v>
      </c>
      <c r="AZ171" s="204">
        <f t="shared" si="128"/>
        <v>77922.581546365589</v>
      </c>
      <c r="BA171" s="204">
        <f t="shared" si="128"/>
        <v>78686.528424274089</v>
      </c>
      <c r="BB171" s="204">
        <f t="shared" si="128"/>
        <v>79457.964977454729</v>
      </c>
      <c r="BC171" s="204">
        <f t="shared" si="128"/>
        <v>80236.964634097181</v>
      </c>
      <c r="BD171" s="204">
        <f t="shared" si="128"/>
        <v>81023.601542274977</v>
      </c>
      <c r="BE171" s="204">
        <f t="shared" si="128"/>
        <v>81817.950577003357</v>
      </c>
      <c r="BF171" s="204">
        <f t="shared" si="128"/>
        <v>82620.087347366221</v>
      </c>
      <c r="BG171" s="204">
        <f t="shared" si="128"/>
        <v>83430.088203713007</v>
      </c>
      <c r="BH171" s="204">
        <f t="shared" si="128"/>
        <v>84248.030244925903</v>
      </c>
      <c r="BI171" s="204">
        <f t="shared" si="128"/>
        <v>85073.991325758529</v>
      </c>
      <c r="BJ171" s="204">
        <f t="shared" si="128"/>
        <v>85908.050064246345</v>
      </c>
      <c r="BK171" s="204">
        <f t="shared" si="128"/>
        <v>86750.285849189953</v>
      </c>
      <c r="BL171" s="204">
        <f t="shared" si="128"/>
        <v>87600.778847711423</v>
      </c>
      <c r="BM171" s="204">
        <f t="shared" si="128"/>
        <v>88459.610012885067</v>
      </c>
      <c r="BN171" s="204">
        <f t="shared" si="128"/>
        <v>89326.861091442741</v>
      </c>
      <c r="BO171" s="204">
        <f t="shared" si="128"/>
        <v>90202.614631554912</v>
      </c>
      <c r="BP171" s="204">
        <f t="shared" si="128"/>
        <v>91086.953990687805</v>
      </c>
      <c r="BQ171" s="204">
        <f t="shared" si="128"/>
        <v>91979.963343537704</v>
      </c>
    </row>
    <row r="172" spans="5:69">
      <c r="E172" s="331"/>
      <c r="F172" s="328"/>
      <c r="G172" s="329"/>
      <c r="H172" s="323"/>
      <c r="I172" s="230" t="s">
        <v>447</v>
      </c>
      <c r="J172" s="204">
        <f t="shared" ref="J172:BQ172" si="129">J171*$B$10</f>
        <v>5745.0777202072541</v>
      </c>
      <c r="K172" s="204">
        <f t="shared" si="129"/>
        <v>8673.9408716854632</v>
      </c>
      <c r="L172" s="204">
        <f t="shared" si="129"/>
        <v>10195.248937734192</v>
      </c>
      <c r="M172" s="204">
        <f t="shared" si="129"/>
        <v>11013.337073718278</v>
      </c>
      <c r="N172" s="204">
        <f t="shared" si="129"/>
        <v>11480.378324110823</v>
      </c>
      <c r="O172" s="204">
        <f t="shared" si="129"/>
        <v>11772.464731535052</v>
      </c>
      <c r="P172" s="204">
        <f t="shared" si="129"/>
        <v>11977.647891810693</v>
      </c>
      <c r="Q172" s="204">
        <f t="shared" si="129"/>
        <v>12139.959232007763</v>
      </c>
      <c r="R172" s="204">
        <f t="shared" si="129"/>
        <v>12281.420150009262</v>
      </c>
      <c r="S172" s="204">
        <f t="shared" si="129"/>
        <v>12413.047084833594</v>
      </c>
      <c r="T172" s="204">
        <f t="shared" si="129"/>
        <v>12540.35405234212</v>
      </c>
      <c r="U172" s="204">
        <f t="shared" si="129"/>
        <v>12666.103913644671</v>
      </c>
      <c r="V172" s="204">
        <f t="shared" si="129"/>
        <v>12791.684009859415</v>
      </c>
      <c r="W172" s="204">
        <f t="shared" si="129"/>
        <v>12917.793980055387</v>
      </c>
      <c r="X172" s="204">
        <f t="shared" si="129"/>
        <v>13044.789670791857</v>
      </c>
      <c r="Y172" s="204">
        <f t="shared" si="129"/>
        <v>13172.855091461703</v>
      </c>
      <c r="Z172" s="204">
        <f t="shared" si="129"/>
        <v>13302.088392542368</v>
      </c>
      <c r="AA172" s="204">
        <f t="shared" si="129"/>
        <v>13432.544855306343</v>
      </c>
      <c r="AB172" s="204">
        <f t="shared" si="129"/>
        <v>13564.258387267111</v>
      </c>
      <c r="AC172" s="204">
        <f t="shared" si="129"/>
        <v>13697.25227049861</v>
      </c>
      <c r="AD172" s="204">
        <f t="shared" si="129"/>
        <v>13831.544536397347</v>
      </c>
      <c r="AE172" s="204">
        <f t="shared" si="129"/>
        <v>13967.150653671697</v>
      </c>
      <c r="AF172" s="204">
        <f t="shared" si="129"/>
        <v>14104.084872950765</v>
      </c>
      <c r="AG172" s="204">
        <f t="shared" si="129"/>
        <v>14242.360899709076</v>
      </c>
      <c r="AH172" s="204">
        <f t="shared" si="129"/>
        <v>14381.992231355225</v>
      </c>
      <c r="AI172" s="204">
        <f t="shared" si="129"/>
        <v>14522.992326408701</v>
      </c>
      <c r="AJ172" s="204">
        <f t="shared" si="129"/>
        <v>14665.374689726919</v>
      </c>
      <c r="AK172" s="204">
        <f t="shared" si="129"/>
        <v>14809.1529157637</v>
      </c>
      <c r="AL172" s="204">
        <f t="shared" si="129"/>
        <v>14954.340710849739</v>
      </c>
      <c r="AM172" s="204">
        <f t="shared" si="129"/>
        <v>15100.951904990483</v>
      </c>
      <c r="AN172" s="204">
        <f t="shared" si="129"/>
        <v>15249.000458429146</v>
      </c>
      <c r="AO172" s="204">
        <f t="shared" si="129"/>
        <v>15398.50046559881</v>
      </c>
      <c r="AP172" s="204">
        <f t="shared" si="129"/>
        <v>15549.466157775651</v>
      </c>
      <c r="AQ172" s="204">
        <f t="shared" si="129"/>
        <v>15701.91190508932</v>
      </c>
      <c r="AR172" s="204">
        <f t="shared" si="129"/>
        <v>15855.852218218724</v>
      </c>
      <c r="AS172" s="204">
        <f t="shared" si="129"/>
        <v>16011.301749937093</v>
      </c>
      <c r="AT172" s="204">
        <f t="shared" si="129"/>
        <v>16168.275296588708</v>
      </c>
      <c r="AU172" s="204">
        <f t="shared" si="129"/>
        <v>16326.787799538242</v>
      </c>
      <c r="AV172" s="204">
        <f t="shared" si="129"/>
        <v>16486.85434661344</v>
      </c>
      <c r="AW172" s="204">
        <f t="shared" si="129"/>
        <v>16648.490173551472</v>
      </c>
      <c r="AX172" s="204">
        <f t="shared" si="129"/>
        <v>16811.710665454259</v>
      </c>
      <c r="AY172" s="204">
        <f t="shared" si="129"/>
        <v>16976.531358255445</v>
      </c>
      <c r="AZ172" s="204">
        <f t="shared" si="129"/>
        <v>17142.967940200429</v>
      </c>
      <c r="BA172" s="204">
        <f t="shared" si="129"/>
        <v>17311.036253340299</v>
      </c>
      <c r="BB172" s="204">
        <f t="shared" si="129"/>
        <v>17480.752295040042</v>
      </c>
      <c r="BC172" s="204">
        <f t="shared" si="129"/>
        <v>17652.132219501382</v>
      </c>
      <c r="BD172" s="204">
        <f t="shared" si="129"/>
        <v>17825.192339300494</v>
      </c>
      <c r="BE172" s="204">
        <f t="shared" si="129"/>
        <v>17999.949126940737</v>
      </c>
      <c r="BF172" s="204">
        <f t="shared" si="129"/>
        <v>18176.419216420571</v>
      </c>
      <c r="BG172" s="204">
        <f t="shared" si="129"/>
        <v>18354.619404816862</v>
      </c>
      <c r="BH172" s="204">
        <f t="shared" si="129"/>
        <v>18534.566653883699</v>
      </c>
      <c r="BI172" s="204">
        <f t="shared" si="129"/>
        <v>18716.278091666878</v>
      </c>
      <c r="BJ172" s="204">
        <f t="shared" si="129"/>
        <v>18899.771014134196</v>
      </c>
      <c r="BK172" s="204">
        <f t="shared" si="129"/>
        <v>19085.06288682179</v>
      </c>
      <c r="BL172" s="204">
        <f t="shared" si="129"/>
        <v>19272.171346496514</v>
      </c>
      <c r="BM172" s="204">
        <f t="shared" si="129"/>
        <v>19461.114202834713</v>
      </c>
      <c r="BN172" s="204">
        <f t="shared" si="129"/>
        <v>19651.909440117404</v>
      </c>
      <c r="BO172" s="204">
        <f t="shared" si="129"/>
        <v>19844.575218942082</v>
      </c>
      <c r="BP172" s="204">
        <f t="shared" si="129"/>
        <v>20039.129877951316</v>
      </c>
      <c r="BQ172" s="204">
        <f t="shared" si="129"/>
        <v>20235.591935578293</v>
      </c>
    </row>
    <row r="173" spans="5:69">
      <c r="E173" s="331"/>
      <c r="F173" s="328"/>
      <c r="G173" s="329"/>
      <c r="H173" s="323"/>
      <c r="I173" s="230" t="s">
        <v>448</v>
      </c>
      <c r="J173" s="204">
        <f>J9*J165</f>
        <v>259.06735751295332</v>
      </c>
      <c r="K173" s="204">
        <f>K9*K165</f>
        <v>261.60723356700197</v>
      </c>
      <c r="L173" s="204">
        <f t="shared" ref="L173:BQ173" si="130">L9*L165</f>
        <v>264.17201036667848</v>
      </c>
      <c r="M173" s="204">
        <f t="shared" si="130"/>
        <v>266.76193203694004</v>
      </c>
      <c r="N173" s="204">
        <f t="shared" si="130"/>
        <v>269.37724509612571</v>
      </c>
      <c r="O173" s="204">
        <f t="shared" si="130"/>
        <v>272.01819847942102</v>
      </c>
      <c r="P173" s="204">
        <f t="shared" si="130"/>
        <v>274.68504356255261</v>
      </c>
      <c r="Q173" s="204">
        <f t="shared" si="130"/>
        <v>277.37803418571497</v>
      </c>
      <c r="R173" s="204">
        <f t="shared" si="130"/>
        <v>280.09742667773173</v>
      </c>
      <c r="S173" s="204">
        <f t="shared" si="130"/>
        <v>282.84347988045465</v>
      </c>
      <c r="T173" s="204">
        <f t="shared" si="130"/>
        <v>285.61645517340025</v>
      </c>
      <c r="U173" s="204">
        <f t="shared" si="130"/>
        <v>288.41661649862965</v>
      </c>
      <c r="V173" s="204">
        <f t="shared" si="130"/>
        <v>291.24423038587122</v>
      </c>
      <c r="W173" s="204">
        <f t="shared" si="130"/>
        <v>294.09956597788948</v>
      </c>
      <c r="X173" s="204">
        <f t="shared" si="130"/>
        <v>296.98289505610416</v>
      </c>
      <c r="Y173" s="204">
        <f t="shared" si="130"/>
        <v>299.8944920664581</v>
      </c>
      <c r="Z173" s="204">
        <f t="shared" si="130"/>
        <v>302.83463414554097</v>
      </c>
      <c r="AA173" s="204">
        <f t="shared" si="130"/>
        <v>305.80360114696788</v>
      </c>
      <c r="AB173" s="204">
        <f t="shared" si="130"/>
        <v>308.80167566801657</v>
      </c>
      <c r="AC173" s="204">
        <f t="shared" si="130"/>
        <v>311.82914307652663</v>
      </c>
      <c r="AD173" s="204">
        <f t="shared" si="130"/>
        <v>314.88629153806113</v>
      </c>
      <c r="AE173" s="204">
        <f t="shared" si="130"/>
        <v>317.97341204333628</v>
      </c>
      <c r="AF173" s="204">
        <f t="shared" si="130"/>
        <v>321.09079843591803</v>
      </c>
      <c r="AG173" s="204">
        <f t="shared" si="130"/>
        <v>324.23874744019173</v>
      </c>
      <c r="AH173" s="204">
        <f t="shared" si="130"/>
        <v>327.4175586896053</v>
      </c>
      <c r="AI173" s="204">
        <f t="shared" si="130"/>
        <v>330.62753475518974</v>
      </c>
      <c r="AJ173" s="204">
        <f t="shared" si="130"/>
        <v>333.86898117435823</v>
      </c>
      <c r="AK173" s="204">
        <f t="shared" si="130"/>
        <v>337.14220647998917</v>
      </c>
      <c r="AL173" s="204">
        <f t="shared" si="130"/>
        <v>340.44752222979298</v>
      </c>
      <c r="AM173" s="204">
        <f t="shared" si="130"/>
        <v>343.78524303596748</v>
      </c>
      <c r="AN173" s="204">
        <f t="shared" si="130"/>
        <v>347.15568659514361</v>
      </c>
      <c r="AO173" s="204">
        <f t="shared" si="130"/>
        <v>350.55917371862546</v>
      </c>
      <c r="AP173" s="204">
        <f t="shared" si="130"/>
        <v>353.99602836292581</v>
      </c>
      <c r="AQ173" s="204">
        <f t="shared" si="130"/>
        <v>357.4665776606015</v>
      </c>
      <c r="AR173" s="204">
        <f t="shared" si="130"/>
        <v>360.97115195139179</v>
      </c>
      <c r="AS173" s="204">
        <f t="shared" si="130"/>
        <v>364.51008481366028</v>
      </c>
      <c r="AT173" s="204">
        <f t="shared" si="130"/>
        <v>368.08371309614711</v>
      </c>
      <c r="AU173" s="204">
        <f t="shared" si="130"/>
        <v>371.69237695003096</v>
      </c>
      <c r="AV173" s="204">
        <f t="shared" si="130"/>
        <v>375.33641986130579</v>
      </c>
      <c r="AW173" s="204">
        <f t="shared" si="130"/>
        <v>379.01618868347543</v>
      </c>
      <c r="AX173" s="204">
        <f t="shared" si="130"/>
        <v>382.73203367056834</v>
      </c>
      <c r="AY173" s="204">
        <f t="shared" si="130"/>
        <v>386.4843085104759</v>
      </c>
      <c r="AZ173" s="204">
        <f t="shared" si="130"/>
        <v>390.27337035861768</v>
      </c>
      <c r="BA173" s="204">
        <f t="shared" si="130"/>
        <v>394.09957987193746</v>
      </c>
      <c r="BB173" s="204">
        <f t="shared" si="130"/>
        <v>397.96330124323106</v>
      </c>
      <c r="BC173" s="204">
        <f t="shared" si="130"/>
        <v>401.86490223581166</v>
      </c>
      <c r="BD173" s="204">
        <f t="shared" si="130"/>
        <v>405.80475421851571</v>
      </c>
      <c r="BE173" s="204">
        <f t="shared" si="130"/>
        <v>409.78323220105028</v>
      </c>
      <c r="BF173" s="204">
        <f t="shared" si="130"/>
        <v>413.80071486968802</v>
      </c>
      <c r="BG173" s="204">
        <f t="shared" si="130"/>
        <v>417.85758462331239</v>
      </c>
      <c r="BH173" s="204">
        <f t="shared" si="130"/>
        <v>421.9542276098154</v>
      </c>
      <c r="BI173" s="204">
        <f t="shared" si="130"/>
        <v>426.09103376285282</v>
      </c>
      <c r="BJ173" s="204">
        <f t="shared" si="130"/>
        <v>430.26839683895918</v>
      </c>
      <c r="BK173" s="204">
        <f t="shared" si="130"/>
        <v>434.48671445502754</v>
      </c>
      <c r="BL173" s="204">
        <f t="shared" si="130"/>
        <v>438.74638812615518</v>
      </c>
      <c r="BM173" s="204">
        <f t="shared" si="130"/>
        <v>443.04782330386251</v>
      </c>
      <c r="BN173" s="204">
        <f t="shared" si="130"/>
        <v>447.39142941468475</v>
      </c>
      <c r="BO173" s="204">
        <f t="shared" si="130"/>
        <v>451.77761989914239</v>
      </c>
      <c r="BP173" s="204">
        <f t="shared" si="130"/>
        <v>456.20681225109485</v>
      </c>
      <c r="BQ173" s="204">
        <f t="shared" si="130"/>
        <v>460.67942805747805</v>
      </c>
    </row>
    <row r="174" spans="5:69">
      <c r="E174" s="331"/>
      <c r="F174" s="328"/>
      <c r="G174" s="329"/>
      <c r="H174" s="323"/>
      <c r="I174" s="231" t="s">
        <v>449</v>
      </c>
      <c r="J174" s="204">
        <f>J172-J173</f>
        <v>5486.010362694301</v>
      </c>
      <c r="K174" s="204">
        <f t="shared" ref="K174:BQ174" si="131">K172-K173</f>
        <v>8412.3336381184617</v>
      </c>
      <c r="L174" s="204">
        <f t="shared" si="131"/>
        <v>9931.0769273675141</v>
      </c>
      <c r="M174" s="204">
        <f t="shared" si="131"/>
        <v>10746.575141681338</v>
      </c>
      <c r="N174" s="204">
        <f t="shared" si="131"/>
        <v>11211.001079014697</v>
      </c>
      <c r="O174" s="204">
        <f t="shared" si="131"/>
        <v>11500.44653305563</v>
      </c>
      <c r="P174" s="204">
        <f t="shared" si="131"/>
        <v>11702.96284824814</v>
      </c>
      <c r="Q174" s="204">
        <f t="shared" si="131"/>
        <v>11862.581197822048</v>
      </c>
      <c r="R174" s="204">
        <f t="shared" si="131"/>
        <v>12001.32272333153</v>
      </c>
      <c r="S174" s="204">
        <f t="shared" si="131"/>
        <v>12130.203604953138</v>
      </c>
      <c r="T174" s="204">
        <f t="shared" si="131"/>
        <v>12254.73759716872</v>
      </c>
      <c r="U174" s="204">
        <f t="shared" si="131"/>
        <v>12377.687297146042</v>
      </c>
      <c r="V174" s="204">
        <f t="shared" si="131"/>
        <v>12500.439779473543</v>
      </c>
      <c r="W174" s="204">
        <f t="shared" si="131"/>
        <v>12623.694414077498</v>
      </c>
      <c r="X174" s="204">
        <f t="shared" si="131"/>
        <v>12747.806775735753</v>
      </c>
      <c r="Y174" s="204">
        <f t="shared" si="131"/>
        <v>12872.960599395245</v>
      </c>
      <c r="Z174" s="204">
        <f t="shared" si="131"/>
        <v>12999.253758396826</v>
      </c>
      <c r="AA174" s="204">
        <f t="shared" si="131"/>
        <v>13126.741254159375</v>
      </c>
      <c r="AB174" s="204">
        <f t="shared" si="131"/>
        <v>13255.456711599094</v>
      </c>
      <c r="AC174" s="204">
        <f t="shared" si="131"/>
        <v>13385.423127422084</v>
      </c>
      <c r="AD174" s="204">
        <f t="shared" si="131"/>
        <v>13516.658244859285</v>
      </c>
      <c r="AE174" s="204">
        <f t="shared" si="131"/>
        <v>13649.17724162836</v>
      </c>
      <c r="AF174" s="204">
        <f t="shared" si="131"/>
        <v>13782.994074514847</v>
      </c>
      <c r="AG174" s="204">
        <f t="shared" si="131"/>
        <v>13918.122152268885</v>
      </c>
      <c r="AH174" s="204">
        <f t="shared" si="131"/>
        <v>14054.57467266562</v>
      </c>
      <c r="AI174" s="204">
        <f t="shared" si="131"/>
        <v>14192.364791653512</v>
      </c>
      <c r="AJ174" s="204">
        <f t="shared" si="131"/>
        <v>14331.50570855256</v>
      </c>
      <c r="AK174" s="204">
        <f t="shared" si="131"/>
        <v>14472.01070928371</v>
      </c>
      <c r="AL174" s="204">
        <f t="shared" si="131"/>
        <v>14613.893188619946</v>
      </c>
      <c r="AM174" s="204">
        <f t="shared" si="131"/>
        <v>14757.166661954516</v>
      </c>
      <c r="AN174" s="204">
        <f t="shared" si="131"/>
        <v>14901.844771834001</v>
      </c>
      <c r="AO174" s="204">
        <f t="shared" si="131"/>
        <v>15047.941291880185</v>
      </c>
      <c r="AP174" s="204">
        <f t="shared" si="131"/>
        <v>15195.470129412724</v>
      </c>
      <c r="AQ174" s="204">
        <f t="shared" si="131"/>
        <v>15344.445327428719</v>
      </c>
      <c r="AR174" s="204">
        <f t="shared" si="131"/>
        <v>15494.881066267333</v>
      </c>
      <c r="AS174" s="204">
        <f t="shared" si="131"/>
        <v>15646.791665123432</v>
      </c>
      <c r="AT174" s="204">
        <f t="shared" si="131"/>
        <v>15800.191583492562</v>
      </c>
      <c r="AU174" s="204">
        <f t="shared" si="131"/>
        <v>15955.095422588211</v>
      </c>
      <c r="AV174" s="204">
        <f t="shared" si="131"/>
        <v>16111.517926752134</v>
      </c>
      <c r="AW174" s="204">
        <f t="shared" si="131"/>
        <v>16269.473984867996</v>
      </c>
      <c r="AX174" s="204">
        <f t="shared" si="131"/>
        <v>16428.978631783692</v>
      </c>
      <c r="AY174" s="204">
        <f t="shared" si="131"/>
        <v>16590.047049744968</v>
      </c>
      <c r="AZ174" s="204">
        <f t="shared" si="131"/>
        <v>16752.694569841813</v>
      </c>
      <c r="BA174" s="204">
        <f t="shared" si="131"/>
        <v>16916.936673468361</v>
      </c>
      <c r="BB174" s="204">
        <f t="shared" si="131"/>
        <v>17082.78899379681</v>
      </c>
      <c r="BC174" s="204">
        <f t="shared" si="131"/>
        <v>17250.26731726557</v>
      </c>
      <c r="BD174" s="204">
        <f t="shared" si="131"/>
        <v>17419.387585081979</v>
      </c>
      <c r="BE174" s="204">
        <f t="shared" si="131"/>
        <v>17590.165894739686</v>
      </c>
      <c r="BF174" s="204">
        <f t="shared" si="131"/>
        <v>17762.618501550882</v>
      </c>
      <c r="BG174" s="204">
        <f t="shared" si="131"/>
        <v>17936.761820193551</v>
      </c>
      <c r="BH174" s="204">
        <f t="shared" si="131"/>
        <v>18112.612426273885</v>
      </c>
      <c r="BI174" s="204">
        <f t="shared" si="131"/>
        <v>18290.187057904026</v>
      </c>
      <c r="BJ174" s="204">
        <f t="shared" si="131"/>
        <v>18469.502617295238</v>
      </c>
      <c r="BK174" s="204">
        <f t="shared" si="131"/>
        <v>18650.576172366764</v>
      </c>
      <c r="BL174" s="204">
        <f t="shared" si="131"/>
        <v>18833.42495837036</v>
      </c>
      <c r="BM174" s="204">
        <f t="shared" si="131"/>
        <v>19018.06637953085</v>
      </c>
      <c r="BN174" s="204">
        <f t="shared" si="131"/>
        <v>19204.518010702719</v>
      </c>
      <c r="BO174" s="204">
        <f t="shared" si="131"/>
        <v>19392.79759904294</v>
      </c>
      <c r="BP174" s="204">
        <f t="shared" si="131"/>
        <v>19582.923065700223</v>
      </c>
      <c r="BQ174" s="204">
        <f t="shared" si="131"/>
        <v>19774.912507520814</v>
      </c>
    </row>
    <row r="175" spans="5:69" ht="18" customHeight="1">
      <c r="E175" s="318" t="s">
        <v>328</v>
      </c>
      <c r="F175" s="318"/>
      <c r="G175" s="318"/>
      <c r="H175" s="318"/>
      <c r="I175" s="233" t="s">
        <v>447</v>
      </c>
      <c r="J175" s="205">
        <f>J107+J121+J133+J146+J159+J172</f>
        <v>49010.98445595854</v>
      </c>
      <c r="K175" s="205">
        <f t="shared" ref="K175:BQ177" si="132">K107+K121+K133+K146+K159+K172</f>
        <v>73996.976531545268</v>
      </c>
      <c r="L175" s="205">
        <f t="shared" si="132"/>
        <v>86975.183199765743</v>
      </c>
      <c r="M175" s="205">
        <f t="shared" si="132"/>
        <v>93954.25413126807</v>
      </c>
      <c r="N175" s="205">
        <f t="shared" si="132"/>
        <v>97938.560798307328</v>
      </c>
      <c r="O175" s="205">
        <f t="shared" si="132"/>
        <v>100430.33603116689</v>
      </c>
      <c r="P175" s="205">
        <f t="shared" si="132"/>
        <v>102180.74380085171</v>
      </c>
      <c r="Q175" s="205">
        <f t="shared" si="132"/>
        <v>103565.41411496144</v>
      </c>
      <c r="R175" s="205">
        <f t="shared" si="132"/>
        <v>104772.21047019803</v>
      </c>
      <c r="S175" s="205">
        <f t="shared" si="132"/>
        <v>105895.11358323514</v>
      </c>
      <c r="T175" s="205">
        <f t="shared" si="132"/>
        <v>106981.16326081386</v>
      </c>
      <c r="U175" s="205">
        <f t="shared" si="132"/>
        <v>108053.92933949726</v>
      </c>
      <c r="V175" s="205">
        <f t="shared" si="132"/>
        <v>109125.24716030066</v>
      </c>
      <c r="W175" s="205">
        <f t="shared" si="132"/>
        <v>110201.08531080582</v>
      </c>
      <c r="X175" s="205">
        <f t="shared" si="132"/>
        <v>111284.47950106481</v>
      </c>
      <c r="Y175" s="205">
        <f t="shared" si="132"/>
        <v>112376.99950644589</v>
      </c>
      <c r="Z175" s="205">
        <f t="shared" si="132"/>
        <v>113479.48264399834</v>
      </c>
      <c r="AA175" s="205">
        <f t="shared" si="132"/>
        <v>114592.40051562531</v>
      </c>
      <c r="AB175" s="205">
        <f t="shared" si="132"/>
        <v>115716.04238470962</v>
      </c>
      <c r="AC175" s="205">
        <f t="shared" si="132"/>
        <v>116850.6068695155</v>
      </c>
      <c r="AD175" s="205">
        <f t="shared" si="132"/>
        <v>117996.24779502784</v>
      </c>
      <c r="AE175" s="205">
        <f t="shared" si="132"/>
        <v>119153.09712406117</v>
      </c>
      <c r="AF175" s="205">
        <f t="shared" si="132"/>
        <v>120321.2764280538</v>
      </c>
      <c r="AG175" s="205">
        <f t="shared" si="132"/>
        <v>121500.90262775622</v>
      </c>
      <c r="AH175" s="205">
        <f t="shared" si="132"/>
        <v>122692.09086891849</v>
      </c>
      <c r="AI175" s="205">
        <f t="shared" si="132"/>
        <v>123894.95596552944</v>
      </c>
      <c r="AJ175" s="205">
        <f t="shared" si="132"/>
        <v>125109.61312688464</v>
      </c>
      <c r="AK175" s="205">
        <f t="shared" si="132"/>
        <v>126336.17832662222</v>
      </c>
      <c r="AL175" s="205">
        <f t="shared" si="132"/>
        <v>127574.76849279669</v>
      </c>
      <c r="AM175" s="205">
        <f t="shared" si="132"/>
        <v>128825.50160852593</v>
      </c>
      <c r="AN175" s="205">
        <f t="shared" si="132"/>
        <v>130088.49676798008</v>
      </c>
      <c r="AO175" s="205">
        <f t="shared" si="132"/>
        <v>131363.87421009652</v>
      </c>
      <c r="AP175" s="205">
        <f t="shared" si="132"/>
        <v>132651.75534121465</v>
      </c>
      <c r="AQ175" s="205">
        <f t="shared" si="132"/>
        <v>133952.26275222629</v>
      </c>
      <c r="AR175" s="205">
        <f t="shared" si="132"/>
        <v>135265.52023304213</v>
      </c>
      <c r="AS175" s="205">
        <f t="shared" si="132"/>
        <v>136591.65278577287</v>
      </c>
      <c r="AT175" s="205">
        <f t="shared" si="132"/>
        <v>137930.78663732696</v>
      </c>
      <c r="AU175" s="205">
        <f t="shared" si="132"/>
        <v>139283.04925177502</v>
      </c>
      <c r="AV175" s="205">
        <f t="shared" si="132"/>
        <v>140648.56934265702</v>
      </c>
      <c r="AW175" s="205">
        <f t="shared" si="132"/>
        <v>142027.47688532123</v>
      </c>
      <c r="AX175" s="205">
        <f t="shared" si="132"/>
        <v>143419.90312933951</v>
      </c>
      <c r="AY175" s="205">
        <f t="shared" si="132"/>
        <v>144825.98061102201</v>
      </c>
      <c r="AZ175" s="205">
        <f t="shared" si="132"/>
        <v>146245.84316604317</v>
      </c>
      <c r="BA175" s="205">
        <f t="shared" si="132"/>
        <v>147679.62594218639</v>
      </c>
      <c r="BB175" s="205">
        <f t="shared" si="132"/>
        <v>149127.46541221061</v>
      </c>
      <c r="BC175" s="205">
        <f t="shared" si="132"/>
        <v>150589.49938684152</v>
      </c>
      <c r="BD175" s="205">
        <f t="shared" si="132"/>
        <v>152065.86702788968</v>
      </c>
      <c r="BE175" s="205">
        <f t="shared" si="132"/>
        <v>153556.70886149682</v>
      </c>
      <c r="BF175" s="205">
        <f t="shared" si="132"/>
        <v>155062.16679151164</v>
      </c>
      <c r="BG175" s="205">
        <f t="shared" si="132"/>
        <v>156582.38411299718</v>
      </c>
      <c r="BH175" s="205">
        <f t="shared" si="132"/>
        <v>158117.5055258697</v>
      </c>
      <c r="BI175" s="205">
        <f t="shared" si="132"/>
        <v>159667.67714867237</v>
      </c>
      <c r="BJ175" s="205">
        <f t="shared" si="132"/>
        <v>161233.0465324829</v>
      </c>
      <c r="BK175" s="205">
        <f t="shared" si="132"/>
        <v>162813.76267495827</v>
      </c>
      <c r="BL175" s="205">
        <f t="shared" si="132"/>
        <v>164409.97603451664</v>
      </c>
      <c r="BM175" s="205">
        <f t="shared" si="132"/>
        <v>166021.83854465897</v>
      </c>
      <c r="BN175" s="205">
        <f t="shared" si="132"/>
        <v>167649.5036284301</v>
      </c>
      <c r="BO175" s="205">
        <f t="shared" si="132"/>
        <v>169293.12621302257</v>
      </c>
      <c r="BP175" s="205">
        <f t="shared" si="132"/>
        <v>170952.86274452278</v>
      </c>
      <c r="BQ175" s="205">
        <f t="shared" si="132"/>
        <v>172628.87120280243</v>
      </c>
    </row>
    <row r="176" spans="5:69" ht="19" customHeight="1">
      <c r="E176" s="318"/>
      <c r="F176" s="318"/>
      <c r="G176" s="318"/>
      <c r="H176" s="318"/>
      <c r="I176" s="233" t="s">
        <v>448</v>
      </c>
      <c r="J176" s="205">
        <f>J108+J122+J134+J147+J160+J173</f>
        <v>25906.735751295335</v>
      </c>
      <c r="K176" s="205">
        <f t="shared" si="132"/>
        <v>26160.723356700197</v>
      </c>
      <c r="L176" s="205">
        <f t="shared" si="132"/>
        <v>26417.201036667844</v>
      </c>
      <c r="M176" s="205">
        <f t="shared" si="132"/>
        <v>26676.193203694005</v>
      </c>
      <c r="N176" s="205">
        <f t="shared" si="132"/>
        <v>26937.724509612577</v>
      </c>
      <c r="O176" s="205">
        <f t="shared" si="132"/>
        <v>27201.819847942104</v>
      </c>
      <c r="P176" s="205">
        <f t="shared" si="132"/>
        <v>27468.50435625526</v>
      </c>
      <c r="Q176" s="205">
        <f t="shared" si="132"/>
        <v>27737.803418571493</v>
      </c>
      <c r="R176" s="205">
        <f t="shared" si="132"/>
        <v>28009.742667773171</v>
      </c>
      <c r="S176" s="205">
        <f t="shared" si="132"/>
        <v>28284.347988045465</v>
      </c>
      <c r="T176" s="205">
        <f t="shared" si="132"/>
        <v>28561.645517340021</v>
      </c>
      <c r="U176" s="205">
        <f t="shared" si="132"/>
        <v>28841.661649862966</v>
      </c>
      <c r="V176" s="205">
        <f t="shared" si="132"/>
        <v>29124.42303858712</v>
      </c>
      <c r="W176" s="205">
        <f t="shared" si="132"/>
        <v>29409.956597788943</v>
      </c>
      <c r="X176" s="205">
        <f t="shared" si="132"/>
        <v>29698.28950561041</v>
      </c>
      <c r="Y176" s="205">
        <f t="shared" si="132"/>
        <v>29989.449206645804</v>
      </c>
      <c r="Z176" s="205">
        <f t="shared" si="132"/>
        <v>30283.463414554091</v>
      </c>
      <c r="AA176" s="205">
        <f t="shared" si="132"/>
        <v>30580.360114696781</v>
      </c>
      <c r="AB176" s="205">
        <f t="shared" si="132"/>
        <v>30880.167566801651</v>
      </c>
      <c r="AC176" s="205">
        <f t="shared" si="132"/>
        <v>31182.914307652663</v>
      </c>
      <c r="AD176" s="205">
        <f t="shared" si="132"/>
        <v>31488.629153806109</v>
      </c>
      <c r="AE176" s="205">
        <f t="shared" si="132"/>
        <v>31797.341204333621</v>
      </c>
      <c r="AF176" s="205">
        <f t="shared" si="132"/>
        <v>32109.079843591797</v>
      </c>
      <c r="AG176" s="205">
        <f t="shared" si="132"/>
        <v>32423.874744019176</v>
      </c>
      <c r="AH176" s="205">
        <f t="shared" si="132"/>
        <v>32741.755868960532</v>
      </c>
      <c r="AI176" s="205">
        <f t="shared" si="132"/>
        <v>33062.75347551897</v>
      </c>
      <c r="AJ176" s="205">
        <f t="shared" si="132"/>
        <v>33386.89811743582</v>
      </c>
      <c r="AK176" s="205">
        <f t="shared" si="132"/>
        <v>33714.220647998925</v>
      </c>
      <c r="AL176" s="205">
        <f t="shared" si="132"/>
        <v>34044.752222979296</v>
      </c>
      <c r="AM176" s="205">
        <f t="shared" si="132"/>
        <v>34378.524303596751</v>
      </c>
      <c r="AN176" s="205">
        <f t="shared" si="132"/>
        <v>34715.568659514363</v>
      </c>
      <c r="AO176" s="205">
        <f t="shared" si="132"/>
        <v>35055.917371862546</v>
      </c>
      <c r="AP176" s="205">
        <f t="shared" si="132"/>
        <v>35399.602836292579</v>
      </c>
      <c r="AQ176" s="205">
        <f t="shared" si="132"/>
        <v>35746.65776606014</v>
      </c>
      <c r="AR176" s="205">
        <f t="shared" si="132"/>
        <v>36097.115195139173</v>
      </c>
      <c r="AS176" s="205">
        <f t="shared" si="132"/>
        <v>36451.008481366029</v>
      </c>
      <c r="AT176" s="205">
        <f t="shared" si="132"/>
        <v>36808.371309614704</v>
      </c>
      <c r="AU176" s="205">
        <f t="shared" si="132"/>
        <v>37169.237695003103</v>
      </c>
      <c r="AV176" s="205">
        <f t="shared" si="132"/>
        <v>37533.641986130569</v>
      </c>
      <c r="AW176" s="205">
        <f t="shared" si="132"/>
        <v>37901.618868347548</v>
      </c>
      <c r="AX176" s="205">
        <f t="shared" si="132"/>
        <v>38273.203367056827</v>
      </c>
      <c r="AY176" s="205">
        <f t="shared" si="132"/>
        <v>38648.430851047582</v>
      </c>
      <c r="AZ176" s="205">
        <f t="shared" si="132"/>
        <v>39027.337035861761</v>
      </c>
      <c r="BA176" s="205">
        <f t="shared" si="132"/>
        <v>39409.957987193746</v>
      </c>
      <c r="BB176" s="205">
        <f t="shared" si="132"/>
        <v>39796.330124323104</v>
      </c>
      <c r="BC176" s="205">
        <f t="shared" si="132"/>
        <v>40186.490223581168</v>
      </c>
      <c r="BD176" s="205">
        <f t="shared" si="132"/>
        <v>40580.475421851574</v>
      </c>
      <c r="BE176" s="205">
        <f t="shared" si="132"/>
        <v>40978.323220105034</v>
      </c>
      <c r="BF176" s="205">
        <f t="shared" si="132"/>
        <v>41380.071486968802</v>
      </c>
      <c r="BG176" s="205">
        <f t="shared" si="132"/>
        <v>41785.758462331243</v>
      </c>
      <c r="BH176" s="205">
        <f t="shared" si="132"/>
        <v>42195.422760981535</v>
      </c>
      <c r="BI176" s="205">
        <f t="shared" si="132"/>
        <v>42609.103376285282</v>
      </c>
      <c r="BJ176" s="205">
        <f t="shared" si="132"/>
        <v>43026.839683895916</v>
      </c>
      <c r="BK176" s="205">
        <f t="shared" si="132"/>
        <v>43448.67144550274</v>
      </c>
      <c r="BL176" s="205">
        <f t="shared" si="132"/>
        <v>43874.638812615514</v>
      </c>
      <c r="BM176" s="205">
        <f t="shared" si="132"/>
        <v>44304.782330386246</v>
      </c>
      <c r="BN176" s="205">
        <f t="shared" si="132"/>
        <v>44739.142941468468</v>
      </c>
      <c r="BO176" s="205">
        <f t="shared" si="132"/>
        <v>45177.761989914245</v>
      </c>
      <c r="BP176" s="205">
        <f t="shared" si="132"/>
        <v>45620.681225109482</v>
      </c>
      <c r="BQ176" s="205">
        <f t="shared" si="132"/>
        <v>46067.942805747807</v>
      </c>
    </row>
    <row r="177" spans="5:69" ht="17" customHeight="1">
      <c r="E177" s="318"/>
      <c r="F177" s="318"/>
      <c r="G177" s="318"/>
      <c r="H177" s="318"/>
      <c r="I177" s="233" t="s">
        <v>449</v>
      </c>
      <c r="J177" s="205">
        <f>J109+J123+J135+J148+J161+J174</f>
        <v>23104.24870466322</v>
      </c>
      <c r="K177" s="205">
        <f t="shared" si="132"/>
        <v>47836.253174845071</v>
      </c>
      <c r="L177" s="205">
        <f t="shared" si="132"/>
        <v>60557.982163097899</v>
      </c>
      <c r="M177" s="205">
        <f t="shared" si="132"/>
        <v>67278.060927574086</v>
      </c>
      <c r="N177" s="205">
        <f t="shared" si="132"/>
        <v>71000.836288694773</v>
      </c>
      <c r="O177" s="205">
        <f t="shared" si="132"/>
        <v>73228.516183224783</v>
      </c>
      <c r="P177" s="205">
        <f t="shared" si="132"/>
        <v>74712.239444596431</v>
      </c>
      <c r="Q177" s="205">
        <f t="shared" si="132"/>
        <v>75827.610696389951</v>
      </c>
      <c r="R177" s="205">
        <f t="shared" si="132"/>
        <v>76762.467802424857</v>
      </c>
      <c r="S177" s="205">
        <f t="shared" si="132"/>
        <v>77610.765595189674</v>
      </c>
      <c r="T177" s="205">
        <f t="shared" si="132"/>
        <v>78419.517743473814</v>
      </c>
      <c r="U177" s="205">
        <f t="shared" si="132"/>
        <v>79212.267689634304</v>
      </c>
      <c r="V177" s="205">
        <f t="shared" si="132"/>
        <v>80000.824121713536</v>
      </c>
      <c r="W177" s="205">
        <f t="shared" si="132"/>
        <v>80791.128713016878</v>
      </c>
      <c r="X177" s="205">
        <f t="shared" si="132"/>
        <v>81586.189995454391</v>
      </c>
      <c r="Y177" s="205">
        <f t="shared" si="132"/>
        <v>82387.550299800103</v>
      </c>
      <c r="Z177" s="205">
        <f t="shared" si="132"/>
        <v>83196.019229444253</v>
      </c>
      <c r="AA177" s="205">
        <f t="shared" si="132"/>
        <v>84012.040400928512</v>
      </c>
      <c r="AB177" s="205">
        <f t="shared" si="132"/>
        <v>84835.87481790797</v>
      </c>
      <c r="AC177" s="205">
        <f t="shared" si="132"/>
        <v>85667.69256186283</v>
      </c>
      <c r="AD177" s="205">
        <f t="shared" si="132"/>
        <v>86507.618641221721</v>
      </c>
      <c r="AE177" s="205">
        <f t="shared" si="132"/>
        <v>87355.755919727555</v>
      </c>
      <c r="AF177" s="205">
        <f t="shared" si="132"/>
        <v>88212.196584461999</v>
      </c>
      <c r="AG177" s="205">
        <f t="shared" si="132"/>
        <v>89077.027883737057</v>
      </c>
      <c r="AH177" s="205">
        <f t="shared" si="132"/>
        <v>89950.334999957951</v>
      </c>
      <c r="AI177" s="205">
        <f t="shared" si="132"/>
        <v>90832.202490010473</v>
      </c>
      <c r="AJ177" s="205">
        <f t="shared" si="132"/>
        <v>91722.715009448817</v>
      </c>
      <c r="AK177" s="205">
        <f t="shared" si="132"/>
        <v>92621.957678623323</v>
      </c>
      <c r="AL177" s="205">
        <f t="shared" si="132"/>
        <v>93530.016269817395</v>
      </c>
      <c r="AM177" s="205">
        <f t="shared" si="132"/>
        <v>94446.977304929198</v>
      </c>
      <c r="AN177" s="205">
        <f t="shared" si="132"/>
        <v>95372.928108465683</v>
      </c>
      <c r="AO177" s="205">
        <f t="shared" si="132"/>
        <v>96307.956838233978</v>
      </c>
      <c r="AP177" s="205">
        <f t="shared" si="132"/>
        <v>97252.152504922065</v>
      </c>
      <c r="AQ177" s="205">
        <f t="shared" si="132"/>
        <v>98205.60498616616</v>
      </c>
      <c r="AR177" s="205">
        <f t="shared" si="132"/>
        <v>99168.40503790295</v>
      </c>
      <c r="AS177" s="205">
        <f t="shared" si="132"/>
        <v>100140.64430440683</v>
      </c>
      <c r="AT177" s="205">
        <f t="shared" si="132"/>
        <v>101122.41532771225</v>
      </c>
      <c r="AU177" s="205">
        <f t="shared" si="132"/>
        <v>102113.81155677194</v>
      </c>
      <c r="AV177" s="205">
        <f t="shared" si="132"/>
        <v>103114.92735652643</v>
      </c>
      <c r="AW177" s="205">
        <f t="shared" si="132"/>
        <v>104125.85801697371</v>
      </c>
      <c r="AX177" s="205">
        <f t="shared" si="132"/>
        <v>105146.69976228269</v>
      </c>
      <c r="AY177" s="205">
        <f t="shared" si="132"/>
        <v>106177.54975997446</v>
      </c>
      <c r="AZ177" s="205">
        <f t="shared" si="132"/>
        <v>107218.5061301814</v>
      </c>
      <c r="BA177" s="205">
        <f t="shared" si="132"/>
        <v>108269.66795499265</v>
      </c>
      <c r="BB177" s="205">
        <f t="shared" si="132"/>
        <v>109331.13528788753</v>
      </c>
      <c r="BC177" s="205">
        <f t="shared" si="132"/>
        <v>110403.00916326037</v>
      </c>
      <c r="BD177" s="205">
        <f t="shared" si="132"/>
        <v>111485.39160603809</v>
      </c>
      <c r="BE177" s="205">
        <f t="shared" si="132"/>
        <v>112578.3856413918</v>
      </c>
      <c r="BF177" s="205">
        <f t="shared" si="132"/>
        <v>113682.09530454286</v>
      </c>
      <c r="BG177" s="205">
        <f t="shared" si="132"/>
        <v>114796.62565066594</v>
      </c>
      <c r="BH177" s="205">
        <f t="shared" si="132"/>
        <v>115922.08276488817</v>
      </c>
      <c r="BI177" s="205">
        <f t="shared" si="132"/>
        <v>117058.5737723871</v>
      </c>
      <c r="BJ177" s="205">
        <f t="shared" si="132"/>
        <v>118206.20684858698</v>
      </c>
      <c r="BK177" s="205">
        <f t="shared" si="132"/>
        <v>119365.0912294555</v>
      </c>
      <c r="BL177" s="205">
        <f t="shared" si="132"/>
        <v>120535.33722190118</v>
      </c>
      <c r="BM177" s="205">
        <f t="shared" si="132"/>
        <v>121717.05621427273</v>
      </c>
      <c r="BN177" s="205">
        <f t="shared" si="132"/>
        <v>122910.36068696165</v>
      </c>
      <c r="BO177" s="205">
        <f t="shared" si="132"/>
        <v>124115.36422310834</v>
      </c>
      <c r="BP177" s="205">
        <f t="shared" si="132"/>
        <v>125332.18151941331</v>
      </c>
      <c r="BQ177" s="205">
        <f t="shared" si="132"/>
        <v>126560.92839705462</v>
      </c>
    </row>
    <row r="178" spans="5:69">
      <c r="E178" s="326" t="s">
        <v>70</v>
      </c>
      <c r="F178" s="327"/>
      <c r="G178" s="327"/>
      <c r="H178" s="327"/>
      <c r="I178" s="220" t="s">
        <v>316</v>
      </c>
      <c r="J178" s="221">
        <f>Variables!$J$35</f>
        <v>0.33333333333333331</v>
      </c>
      <c r="K178" s="221">
        <f>Variables!$J$35</f>
        <v>0.33333333333333331</v>
      </c>
      <c r="L178" s="221">
        <f>Variables!$J$35</f>
        <v>0.33333333333333331</v>
      </c>
      <c r="M178" s="221">
        <f>Variables!$J$35</f>
        <v>0.33333333333333331</v>
      </c>
      <c r="N178" s="221">
        <f>Variables!$J$35</f>
        <v>0.33333333333333331</v>
      </c>
      <c r="O178" s="221">
        <f>Variables!$J$35</f>
        <v>0.33333333333333331</v>
      </c>
      <c r="P178" s="221">
        <f>Variables!$J$35</f>
        <v>0.33333333333333331</v>
      </c>
      <c r="Q178" s="221">
        <f>Variables!$J$35</f>
        <v>0.33333333333333331</v>
      </c>
      <c r="R178" s="221">
        <f>Variables!$J$35</f>
        <v>0.33333333333333331</v>
      </c>
      <c r="S178" s="221">
        <f>Variables!$J$35</f>
        <v>0.33333333333333331</v>
      </c>
      <c r="T178" s="221">
        <f>Variables!$J$35</f>
        <v>0.33333333333333331</v>
      </c>
      <c r="U178" s="221">
        <f>Variables!$J$35</f>
        <v>0.33333333333333331</v>
      </c>
      <c r="V178" s="221">
        <f>Variables!$J$35</f>
        <v>0.33333333333333331</v>
      </c>
      <c r="W178" s="221">
        <f>Variables!$J$35</f>
        <v>0.33333333333333331</v>
      </c>
      <c r="X178" s="221">
        <f>Variables!$J$35</f>
        <v>0.33333333333333331</v>
      </c>
      <c r="Y178" s="221">
        <f>Variables!$J$35</f>
        <v>0.33333333333333331</v>
      </c>
      <c r="Z178" s="221">
        <f>Variables!$J$35</f>
        <v>0.33333333333333331</v>
      </c>
      <c r="AA178" s="221">
        <f>Variables!$J$35</f>
        <v>0.33333333333333331</v>
      </c>
      <c r="AB178" s="221">
        <f>Variables!$J$35</f>
        <v>0.33333333333333331</v>
      </c>
      <c r="AC178" s="221">
        <f>Variables!$J$35</f>
        <v>0.33333333333333331</v>
      </c>
      <c r="AD178" s="221">
        <f>Variables!$J$35</f>
        <v>0.33333333333333331</v>
      </c>
      <c r="AE178" s="221">
        <f>Variables!$J$35</f>
        <v>0.33333333333333331</v>
      </c>
      <c r="AF178" s="221">
        <f>Variables!$J$35</f>
        <v>0.33333333333333331</v>
      </c>
      <c r="AG178" s="221">
        <f>Variables!$J$35</f>
        <v>0.33333333333333331</v>
      </c>
      <c r="AH178" s="221">
        <f>Variables!$J$35</f>
        <v>0.33333333333333331</v>
      </c>
      <c r="AI178" s="221">
        <f>Variables!$J$35</f>
        <v>0.33333333333333331</v>
      </c>
      <c r="AJ178" s="221">
        <f>Variables!$J$35</f>
        <v>0.33333333333333331</v>
      </c>
      <c r="AK178" s="221">
        <f>Variables!$J$35</f>
        <v>0.33333333333333331</v>
      </c>
      <c r="AL178" s="221">
        <f>Variables!$J$35</f>
        <v>0.33333333333333331</v>
      </c>
      <c r="AM178" s="221">
        <f>Variables!$J$35</f>
        <v>0.33333333333333331</v>
      </c>
      <c r="AN178" s="221">
        <f>Variables!$J$35</f>
        <v>0.33333333333333331</v>
      </c>
      <c r="AO178" s="221">
        <f>Variables!$J$35</f>
        <v>0.33333333333333331</v>
      </c>
      <c r="AP178" s="221">
        <f>Variables!$J$35</f>
        <v>0.33333333333333331</v>
      </c>
      <c r="AQ178" s="221">
        <f>Variables!$J$35</f>
        <v>0.33333333333333331</v>
      </c>
      <c r="AR178" s="221">
        <f>Variables!$J$35</f>
        <v>0.33333333333333331</v>
      </c>
      <c r="AS178" s="221">
        <f>Variables!$J$35</f>
        <v>0.33333333333333331</v>
      </c>
      <c r="AT178" s="221">
        <f>Variables!$J$35</f>
        <v>0.33333333333333331</v>
      </c>
      <c r="AU178" s="221">
        <f>Variables!$J$35</f>
        <v>0.33333333333333331</v>
      </c>
      <c r="AV178" s="221">
        <f>Variables!$J$35</f>
        <v>0.33333333333333331</v>
      </c>
      <c r="AW178" s="221">
        <f>Variables!$J$35</f>
        <v>0.33333333333333331</v>
      </c>
      <c r="AX178" s="221">
        <f>Variables!$J$35</f>
        <v>0.33333333333333331</v>
      </c>
      <c r="AY178" s="221">
        <f>Variables!$J$35</f>
        <v>0.33333333333333331</v>
      </c>
      <c r="AZ178" s="221">
        <f>Variables!$J$35</f>
        <v>0.33333333333333331</v>
      </c>
      <c r="BA178" s="221">
        <f>Variables!$J$35</f>
        <v>0.33333333333333331</v>
      </c>
      <c r="BB178" s="221">
        <f>Variables!$J$35</f>
        <v>0.33333333333333331</v>
      </c>
      <c r="BC178" s="221">
        <f>Variables!$J$35</f>
        <v>0.33333333333333331</v>
      </c>
      <c r="BD178" s="221">
        <f>Variables!$J$35</f>
        <v>0.33333333333333331</v>
      </c>
      <c r="BE178" s="221">
        <f>Variables!$J$35</f>
        <v>0.33333333333333331</v>
      </c>
      <c r="BF178" s="221">
        <f>Variables!$J$35</f>
        <v>0.33333333333333331</v>
      </c>
      <c r="BG178" s="221">
        <f>Variables!$J$35</f>
        <v>0.33333333333333331</v>
      </c>
      <c r="BH178" s="221">
        <f>Variables!$J$35</f>
        <v>0.33333333333333331</v>
      </c>
      <c r="BI178" s="221">
        <f>Variables!$J$35</f>
        <v>0.33333333333333331</v>
      </c>
      <c r="BJ178" s="221">
        <f>Variables!$J$35</f>
        <v>0.33333333333333331</v>
      </c>
      <c r="BK178" s="221">
        <f>Variables!$J$35</f>
        <v>0.33333333333333331</v>
      </c>
      <c r="BL178" s="221">
        <f>Variables!$J$35</f>
        <v>0.33333333333333331</v>
      </c>
      <c r="BM178" s="221">
        <f>Variables!$J$35</f>
        <v>0.33333333333333331</v>
      </c>
      <c r="BN178" s="221">
        <f>Variables!$J$35</f>
        <v>0.33333333333333331</v>
      </c>
      <c r="BO178" s="221">
        <f>Variables!$J$35</f>
        <v>0.33333333333333331</v>
      </c>
      <c r="BP178" s="221">
        <f>Variables!$J$35</f>
        <v>0.33333333333333331</v>
      </c>
      <c r="BQ178" s="221">
        <f>Variables!$J$35</f>
        <v>0.33333333333333331</v>
      </c>
    </row>
    <row r="179" spans="5:69">
      <c r="E179" s="326"/>
      <c r="F179" s="327"/>
      <c r="G179" s="327"/>
      <c r="H179" s="327"/>
      <c r="I179" s="220" t="s">
        <v>317</v>
      </c>
      <c r="J179" s="222">
        <f>J2*J178</f>
        <v>29.533678756476682</v>
      </c>
      <c r="K179" s="222">
        <f>K2*K178</f>
        <v>30.419689119170982</v>
      </c>
      <c r="L179" s="222">
        <f t="shared" ref="L179:BQ179" si="133">L2*L178</f>
        <v>31.332279792746114</v>
      </c>
      <c r="M179" s="222">
        <f t="shared" si="133"/>
        <v>32.2722481865285</v>
      </c>
      <c r="N179" s="222">
        <f t="shared" si="133"/>
        <v>33.240415632124353</v>
      </c>
      <c r="O179" s="222">
        <f t="shared" si="133"/>
        <v>34.237628101088085</v>
      </c>
      <c r="P179" s="222">
        <f t="shared" si="133"/>
        <v>35.264756944120727</v>
      </c>
      <c r="Q179" s="222">
        <f t="shared" si="133"/>
        <v>36.322699652444356</v>
      </c>
      <c r="R179" s="222">
        <f t="shared" si="133"/>
        <v>37.412380642017681</v>
      </c>
      <c r="S179" s="222">
        <f t="shared" si="133"/>
        <v>38.534752061278219</v>
      </c>
      <c r="T179" s="222">
        <f t="shared" si="133"/>
        <v>39.69079462311656</v>
      </c>
      <c r="U179" s="222">
        <f t="shared" si="133"/>
        <v>40.88151846181006</v>
      </c>
      <c r="V179" s="222">
        <f t="shared" si="133"/>
        <v>42.107964015664365</v>
      </c>
      <c r="W179" s="222">
        <f t="shared" si="133"/>
        <v>43.371202936134303</v>
      </c>
      <c r="X179" s="222">
        <f t="shared" si="133"/>
        <v>44.672339024218317</v>
      </c>
      <c r="Y179" s="222">
        <f t="shared" si="133"/>
        <v>46.012509194944876</v>
      </c>
      <c r="Z179" s="222">
        <f t="shared" si="133"/>
        <v>47.39288447079322</v>
      </c>
      <c r="AA179" s="222">
        <f t="shared" si="133"/>
        <v>48.814671004917024</v>
      </c>
      <c r="AB179" s="222">
        <f t="shared" si="133"/>
        <v>50.279111135064539</v>
      </c>
      <c r="AC179" s="222">
        <f t="shared" si="133"/>
        <v>51.787484469116471</v>
      </c>
      <c r="AD179" s="222">
        <f t="shared" si="133"/>
        <v>53.34110900318997</v>
      </c>
      <c r="AE179" s="222">
        <f t="shared" si="133"/>
        <v>54.94134227328567</v>
      </c>
      <c r="AF179" s="222">
        <f t="shared" si="133"/>
        <v>56.589582541484234</v>
      </c>
      <c r="AG179" s="222">
        <f t="shared" si="133"/>
        <v>58.287270017728773</v>
      </c>
      <c r="AH179" s="222">
        <f t="shared" si="133"/>
        <v>60.035888118260637</v>
      </c>
      <c r="AI179" s="222">
        <f t="shared" si="133"/>
        <v>61.83696476180846</v>
      </c>
      <c r="AJ179" s="222">
        <f t="shared" si="133"/>
        <v>63.692073704662718</v>
      </c>
      <c r="AK179" s="222">
        <f t="shared" si="133"/>
        <v>65.602835915802601</v>
      </c>
      <c r="AL179" s="222">
        <f t="shared" si="133"/>
        <v>67.570920993276673</v>
      </c>
      <c r="AM179" s="222">
        <f t="shared" si="133"/>
        <v>69.598048623074973</v>
      </c>
      <c r="AN179" s="222">
        <f t="shared" si="133"/>
        <v>71.68599008176723</v>
      </c>
      <c r="AO179" s="222">
        <f t="shared" si="133"/>
        <v>73.836569784220259</v>
      </c>
      <c r="AP179" s="222">
        <f t="shared" si="133"/>
        <v>76.051666877746868</v>
      </c>
      <c r="AQ179" s="222">
        <f t="shared" si="133"/>
        <v>78.333216884079278</v>
      </c>
      <c r="AR179" s="222">
        <f t="shared" si="133"/>
        <v>80.683213390601651</v>
      </c>
      <c r="AS179" s="222">
        <f t="shared" si="133"/>
        <v>83.103709792319705</v>
      </c>
      <c r="AT179" s="222">
        <f t="shared" si="133"/>
        <v>85.596821086089307</v>
      </c>
      <c r="AU179" s="222">
        <f t="shared" si="133"/>
        <v>88.164725718672003</v>
      </c>
      <c r="AV179" s="222">
        <f t="shared" si="133"/>
        <v>90.809667490232144</v>
      </c>
      <c r="AW179" s="222">
        <f t="shared" si="133"/>
        <v>93.533957514939118</v>
      </c>
      <c r="AX179" s="222">
        <f t="shared" si="133"/>
        <v>96.339976240387287</v>
      </c>
      <c r="AY179" s="222">
        <f t="shared" si="133"/>
        <v>99.230175527598902</v>
      </c>
      <c r="AZ179" s="222">
        <f t="shared" si="133"/>
        <v>102.20708079342685</v>
      </c>
      <c r="BA179" s="222">
        <f t="shared" si="133"/>
        <v>105.27329321722966</v>
      </c>
      <c r="BB179" s="222">
        <f t="shared" si="133"/>
        <v>108.43149201374656</v>
      </c>
      <c r="BC179" s="222">
        <f t="shared" si="133"/>
        <v>111.68443677415895</v>
      </c>
      <c r="BD179" s="222">
        <f t="shared" si="133"/>
        <v>115.03496987738373</v>
      </c>
      <c r="BE179" s="222">
        <f t="shared" si="133"/>
        <v>118.48601897370526</v>
      </c>
      <c r="BF179" s="222">
        <f t="shared" si="133"/>
        <v>122.04059954291642</v>
      </c>
      <c r="BG179" s="222">
        <f t="shared" si="133"/>
        <v>125.70181752920391</v>
      </c>
      <c r="BH179" s="222">
        <f t="shared" si="133"/>
        <v>129.47287205508002</v>
      </c>
      <c r="BI179" s="222">
        <f t="shared" si="133"/>
        <v>133.35705821673241</v>
      </c>
      <c r="BJ179" s="222">
        <f t="shared" si="133"/>
        <v>137.35776996323438</v>
      </c>
      <c r="BK179" s="222">
        <f t="shared" si="133"/>
        <v>141.47850306213144</v>
      </c>
      <c r="BL179" s="222">
        <f t="shared" si="133"/>
        <v>145.72285815399536</v>
      </c>
      <c r="BM179" s="222">
        <f t="shared" si="133"/>
        <v>150.09454389861523</v>
      </c>
      <c r="BN179" s="222">
        <f t="shared" si="133"/>
        <v>154.59738021557368</v>
      </c>
      <c r="BO179" s="222">
        <f t="shared" si="133"/>
        <v>159.23530162204091</v>
      </c>
      <c r="BP179" s="222">
        <f t="shared" si="133"/>
        <v>164.01236067070212</v>
      </c>
      <c r="BQ179" s="222">
        <f t="shared" si="133"/>
        <v>168.93273149082324</v>
      </c>
    </row>
    <row r="180" spans="5:69">
      <c r="E180" s="326"/>
      <c r="F180" s="328" t="s">
        <v>334</v>
      </c>
      <c r="G180" s="324" t="s">
        <v>49</v>
      </c>
      <c r="H180" s="325" t="s">
        <v>25</v>
      </c>
      <c r="I180" s="224" t="s">
        <v>318</v>
      </c>
      <c r="J180" s="216">
        <f>Variables!$J$26</f>
        <v>0.4</v>
      </c>
      <c r="K180" s="216">
        <f>Variables!$J$26</f>
        <v>0.4</v>
      </c>
      <c r="L180" s="216">
        <f>Variables!$J$26</f>
        <v>0.4</v>
      </c>
      <c r="M180" s="216">
        <f>Variables!$J$26</f>
        <v>0.4</v>
      </c>
      <c r="N180" s="216">
        <f>Variables!$J$26</f>
        <v>0.4</v>
      </c>
      <c r="O180" s="216">
        <f>Variables!$J$26</f>
        <v>0.4</v>
      </c>
      <c r="P180" s="216">
        <f>Variables!$J$26</f>
        <v>0.4</v>
      </c>
      <c r="Q180" s="216">
        <f>Variables!$J$26</f>
        <v>0.4</v>
      </c>
      <c r="R180" s="216">
        <f>Variables!$J$26</f>
        <v>0.4</v>
      </c>
      <c r="S180" s="216">
        <f>Variables!$J$26</f>
        <v>0.4</v>
      </c>
      <c r="T180" s="216">
        <f>Variables!$J$26</f>
        <v>0.4</v>
      </c>
      <c r="U180" s="216">
        <f>Variables!$J$26</f>
        <v>0.4</v>
      </c>
      <c r="V180" s="216">
        <f>Variables!$J$26</f>
        <v>0.4</v>
      </c>
      <c r="W180" s="216">
        <f>Variables!$J$26</f>
        <v>0.4</v>
      </c>
      <c r="X180" s="216">
        <f>Variables!$J$26</f>
        <v>0.4</v>
      </c>
      <c r="Y180" s="216">
        <f>Variables!$J$26</f>
        <v>0.4</v>
      </c>
      <c r="Z180" s="216">
        <f>Variables!$J$26</f>
        <v>0.4</v>
      </c>
      <c r="AA180" s="216">
        <f>Variables!$J$26</f>
        <v>0.4</v>
      </c>
      <c r="AB180" s="216">
        <f>Variables!$J$26</f>
        <v>0.4</v>
      </c>
      <c r="AC180" s="216">
        <f>Variables!$J$26</f>
        <v>0.4</v>
      </c>
      <c r="AD180" s="216">
        <f>Variables!$J$26</f>
        <v>0.4</v>
      </c>
      <c r="AE180" s="216">
        <f>Variables!$J$26</f>
        <v>0.4</v>
      </c>
      <c r="AF180" s="216">
        <f>Variables!$J$26</f>
        <v>0.4</v>
      </c>
      <c r="AG180" s="216">
        <f>Variables!$J$26</f>
        <v>0.4</v>
      </c>
      <c r="AH180" s="216">
        <f>Variables!$J$26</f>
        <v>0.4</v>
      </c>
      <c r="AI180" s="216">
        <f>Variables!$J$26</f>
        <v>0.4</v>
      </c>
      <c r="AJ180" s="216">
        <f>Variables!$J$26</f>
        <v>0.4</v>
      </c>
      <c r="AK180" s="216">
        <f>Variables!$J$26</f>
        <v>0.4</v>
      </c>
      <c r="AL180" s="216">
        <f>Variables!$J$26</f>
        <v>0.4</v>
      </c>
      <c r="AM180" s="216">
        <f>Variables!$J$26</f>
        <v>0.4</v>
      </c>
      <c r="AN180" s="216">
        <f>Variables!$J$26</f>
        <v>0.4</v>
      </c>
      <c r="AO180" s="216">
        <f>Variables!$J$26</f>
        <v>0.4</v>
      </c>
      <c r="AP180" s="216">
        <f>Variables!$J$26</f>
        <v>0.4</v>
      </c>
      <c r="AQ180" s="216">
        <f>Variables!$J$26</f>
        <v>0.4</v>
      </c>
      <c r="AR180" s="216">
        <f>Variables!$J$26</f>
        <v>0.4</v>
      </c>
      <c r="AS180" s="216">
        <f>Variables!$J$26</f>
        <v>0.4</v>
      </c>
      <c r="AT180" s="216">
        <f>Variables!$J$26</f>
        <v>0.4</v>
      </c>
      <c r="AU180" s="216">
        <f>Variables!$J$26</f>
        <v>0.4</v>
      </c>
      <c r="AV180" s="216">
        <f>Variables!$J$26</f>
        <v>0.4</v>
      </c>
      <c r="AW180" s="216">
        <f>Variables!$J$26</f>
        <v>0.4</v>
      </c>
      <c r="AX180" s="216">
        <f>Variables!$J$26</f>
        <v>0.4</v>
      </c>
      <c r="AY180" s="216">
        <f>Variables!$J$26</f>
        <v>0.4</v>
      </c>
      <c r="AZ180" s="216">
        <f>Variables!$J$26</f>
        <v>0.4</v>
      </c>
      <c r="BA180" s="216">
        <f>Variables!$J$26</f>
        <v>0.4</v>
      </c>
      <c r="BB180" s="216">
        <f>Variables!$J$26</f>
        <v>0.4</v>
      </c>
      <c r="BC180" s="216">
        <f>Variables!$J$26</f>
        <v>0.4</v>
      </c>
      <c r="BD180" s="216">
        <f>Variables!$J$26</f>
        <v>0.4</v>
      </c>
      <c r="BE180" s="216">
        <f>Variables!$J$26</f>
        <v>0.4</v>
      </c>
      <c r="BF180" s="216">
        <f>Variables!$J$26</f>
        <v>0.4</v>
      </c>
      <c r="BG180" s="216">
        <f>Variables!$J$26</f>
        <v>0.4</v>
      </c>
      <c r="BH180" s="216">
        <f>Variables!$J$26</f>
        <v>0.4</v>
      </c>
      <c r="BI180" s="216">
        <f>Variables!$J$26</f>
        <v>0.4</v>
      </c>
      <c r="BJ180" s="216">
        <f>Variables!$J$26</f>
        <v>0.4</v>
      </c>
      <c r="BK180" s="216">
        <f>Variables!$J$26</f>
        <v>0.4</v>
      </c>
      <c r="BL180" s="216">
        <f>Variables!$J$26</f>
        <v>0.4</v>
      </c>
      <c r="BM180" s="216">
        <f>Variables!$J$26</f>
        <v>0.4</v>
      </c>
      <c r="BN180" s="216">
        <f>Variables!$J$26</f>
        <v>0.4</v>
      </c>
      <c r="BO180" s="216">
        <f>Variables!$J$26</f>
        <v>0.4</v>
      </c>
      <c r="BP180" s="216">
        <f>Variables!$J$26</f>
        <v>0.4</v>
      </c>
      <c r="BQ180" s="216">
        <f>Variables!$J$26</f>
        <v>0.4</v>
      </c>
    </row>
    <row r="181" spans="5:69">
      <c r="E181" s="326"/>
      <c r="F181" s="328"/>
      <c r="G181" s="324"/>
      <c r="H181" s="325"/>
      <c r="I181" s="226" t="s">
        <v>321</v>
      </c>
      <c r="J181" s="200">
        <f>J180*J179</f>
        <v>11.813471502590673</v>
      </c>
      <c r="K181" s="200">
        <f>K180*K179</f>
        <v>12.167875647668394</v>
      </c>
      <c r="L181" s="200">
        <f t="shared" ref="L181:BQ181" si="134">L180*L179</f>
        <v>12.532911917098446</v>
      </c>
      <c r="M181" s="200">
        <f t="shared" si="134"/>
        <v>12.9088992746114</v>
      </c>
      <c r="N181" s="200">
        <f t="shared" si="134"/>
        <v>13.296166252849742</v>
      </c>
      <c r="O181" s="200">
        <f t="shared" si="134"/>
        <v>13.695051240435234</v>
      </c>
      <c r="P181" s="200">
        <f t="shared" si="134"/>
        <v>14.105902777648291</v>
      </c>
      <c r="Q181" s="200">
        <f t="shared" si="134"/>
        <v>14.529079860977744</v>
      </c>
      <c r="R181" s="200">
        <f t="shared" si="134"/>
        <v>14.964952256807074</v>
      </c>
      <c r="S181" s="200">
        <f t="shared" si="134"/>
        <v>15.413900824511288</v>
      </c>
      <c r="T181" s="200">
        <f t="shared" si="134"/>
        <v>15.876317849246625</v>
      </c>
      <c r="U181" s="200">
        <f t="shared" si="134"/>
        <v>16.352607384724024</v>
      </c>
      <c r="V181" s="200">
        <f t="shared" si="134"/>
        <v>16.843185606265745</v>
      </c>
      <c r="W181" s="200">
        <f t="shared" si="134"/>
        <v>17.34848117445372</v>
      </c>
      <c r="X181" s="200">
        <f t="shared" si="134"/>
        <v>17.868935609687327</v>
      </c>
      <c r="Y181" s="200">
        <f t="shared" si="134"/>
        <v>18.405003677977952</v>
      </c>
      <c r="Z181" s="200">
        <f t="shared" si="134"/>
        <v>18.957153788317289</v>
      </c>
      <c r="AA181" s="200">
        <f t="shared" si="134"/>
        <v>19.525868401966811</v>
      </c>
      <c r="AB181" s="200">
        <f t="shared" si="134"/>
        <v>20.111644454025818</v>
      </c>
      <c r="AC181" s="200">
        <f t="shared" si="134"/>
        <v>20.714993787646591</v>
      </c>
      <c r="AD181" s="200">
        <f t="shared" si="134"/>
        <v>21.336443601275988</v>
      </c>
      <c r="AE181" s="200">
        <f t="shared" si="134"/>
        <v>21.97653690931427</v>
      </c>
      <c r="AF181" s="200">
        <f t="shared" si="134"/>
        <v>22.635833016593693</v>
      </c>
      <c r="AG181" s="200">
        <f t="shared" si="134"/>
        <v>23.31490800709151</v>
      </c>
      <c r="AH181" s="200">
        <f t="shared" si="134"/>
        <v>24.014355247304255</v>
      </c>
      <c r="AI181" s="200">
        <f t="shared" si="134"/>
        <v>24.734785904723385</v>
      </c>
      <c r="AJ181" s="200">
        <f t="shared" si="134"/>
        <v>25.476829481865089</v>
      </c>
      <c r="AK181" s="200">
        <f t="shared" si="134"/>
        <v>26.241134366321042</v>
      </c>
      <c r="AL181" s="200">
        <f t="shared" si="134"/>
        <v>27.028368397310672</v>
      </c>
      <c r="AM181" s="200">
        <f t="shared" si="134"/>
        <v>27.83921944922999</v>
      </c>
      <c r="AN181" s="200">
        <f t="shared" si="134"/>
        <v>28.674396032706895</v>
      </c>
      <c r="AO181" s="200">
        <f t="shared" si="134"/>
        <v>29.534627913688105</v>
      </c>
      <c r="AP181" s="200">
        <f t="shared" si="134"/>
        <v>30.42066675109875</v>
      </c>
      <c r="AQ181" s="200">
        <f t="shared" si="134"/>
        <v>31.333286753631711</v>
      </c>
      <c r="AR181" s="200">
        <f t="shared" si="134"/>
        <v>32.273285356240663</v>
      </c>
      <c r="AS181" s="200">
        <f t="shared" si="134"/>
        <v>33.241483916927884</v>
      </c>
      <c r="AT181" s="200">
        <f t="shared" si="134"/>
        <v>34.238728434435721</v>
      </c>
      <c r="AU181" s="200">
        <f t="shared" si="134"/>
        <v>35.2658902874688</v>
      </c>
      <c r="AV181" s="200">
        <f t="shared" si="134"/>
        <v>36.32386699609286</v>
      </c>
      <c r="AW181" s="200">
        <f t="shared" si="134"/>
        <v>37.413583005975646</v>
      </c>
      <c r="AX181" s="200">
        <f t="shared" si="134"/>
        <v>38.535990496154916</v>
      </c>
      <c r="AY181" s="200">
        <f t="shared" si="134"/>
        <v>39.692070211039564</v>
      </c>
      <c r="AZ181" s="200">
        <f t="shared" si="134"/>
        <v>40.882832317370742</v>
      </c>
      <c r="BA181" s="200">
        <f t="shared" si="134"/>
        <v>42.109317286891866</v>
      </c>
      <c r="BB181" s="200">
        <f t="shared" si="134"/>
        <v>43.372596805498631</v>
      </c>
      <c r="BC181" s="200">
        <f t="shared" si="134"/>
        <v>44.673774709663583</v>
      </c>
      <c r="BD181" s="200">
        <f t="shared" si="134"/>
        <v>46.013987950953492</v>
      </c>
      <c r="BE181" s="200">
        <f t="shared" si="134"/>
        <v>47.394407589482107</v>
      </c>
      <c r="BF181" s="200">
        <f t="shared" si="134"/>
        <v>48.816239817166576</v>
      </c>
      <c r="BG181" s="200">
        <f t="shared" si="134"/>
        <v>50.280727011681563</v>
      </c>
      <c r="BH181" s="200">
        <f t="shared" si="134"/>
        <v>51.789148822032011</v>
      </c>
      <c r="BI181" s="200">
        <f t="shared" si="134"/>
        <v>53.342823286692969</v>
      </c>
      <c r="BJ181" s="200">
        <f t="shared" si="134"/>
        <v>54.94310798529375</v>
      </c>
      <c r="BK181" s="200">
        <f t="shared" si="134"/>
        <v>56.591401224852575</v>
      </c>
      <c r="BL181" s="200">
        <f t="shared" si="134"/>
        <v>58.289143261598149</v>
      </c>
      <c r="BM181" s="200">
        <f t="shared" si="134"/>
        <v>60.037817559446097</v>
      </c>
      <c r="BN181" s="200">
        <f t="shared" si="134"/>
        <v>61.838952086229476</v>
      </c>
      <c r="BO181" s="200">
        <f t="shared" si="134"/>
        <v>63.694120648816366</v>
      </c>
      <c r="BP181" s="200">
        <f t="shared" si="134"/>
        <v>65.604944268280846</v>
      </c>
      <c r="BQ181" s="200">
        <f t="shared" si="134"/>
        <v>67.573092596329303</v>
      </c>
    </row>
    <row r="182" spans="5:69">
      <c r="E182" s="326"/>
      <c r="F182" s="328"/>
      <c r="G182" s="324"/>
      <c r="H182" s="325"/>
      <c r="I182" s="226" t="s">
        <v>324</v>
      </c>
      <c r="J182" s="200">
        <f>J181/J284</f>
        <v>6.2176165803108798</v>
      </c>
      <c r="K182" s="200">
        <f>K181/K284</f>
        <v>6.278573605608047</v>
      </c>
      <c r="L182" s="200">
        <f t="shared" ref="L182:BQ182" si="135">L181/L284</f>
        <v>6.3401282488002826</v>
      </c>
      <c r="M182" s="200">
        <f t="shared" si="135"/>
        <v>6.4022863688865614</v>
      </c>
      <c r="N182" s="200">
        <f t="shared" si="135"/>
        <v>6.4650538823070169</v>
      </c>
      <c r="O182" s="200">
        <f t="shared" si="135"/>
        <v>6.5284367635061047</v>
      </c>
      <c r="P182" s="200">
        <f t="shared" si="135"/>
        <v>6.5924410455012614</v>
      </c>
      <c r="Q182" s="200">
        <f t="shared" si="135"/>
        <v>6.6570728204571585</v>
      </c>
      <c r="R182" s="200">
        <f t="shared" si="135"/>
        <v>6.7223382402655609</v>
      </c>
      <c r="S182" s="200">
        <f t="shared" si="135"/>
        <v>6.788243517130911</v>
      </c>
      <c r="T182" s="200">
        <f t="shared" si="135"/>
        <v>6.854794924161606</v>
      </c>
      <c r="U182" s="200">
        <f t="shared" si="135"/>
        <v>6.9219987959671112</v>
      </c>
      <c r="V182" s="200">
        <f t="shared" si="135"/>
        <v>6.9898615292609065</v>
      </c>
      <c r="W182" s="200">
        <f t="shared" si="135"/>
        <v>7.0583895834693475</v>
      </c>
      <c r="X182" s="200">
        <f t="shared" si="135"/>
        <v>7.1275894813464973</v>
      </c>
      <c r="Y182" s="200">
        <f t="shared" si="135"/>
        <v>7.1974678095949933</v>
      </c>
      <c r="Z182" s="200">
        <f t="shared" si="135"/>
        <v>7.2680312194929826</v>
      </c>
      <c r="AA182" s="200">
        <f t="shared" si="135"/>
        <v>7.3392864275272292</v>
      </c>
      <c r="AB182" s="200">
        <f t="shared" si="135"/>
        <v>7.4112402160323985</v>
      </c>
      <c r="AC182" s="200">
        <f t="shared" si="135"/>
        <v>7.4838994338366378</v>
      </c>
      <c r="AD182" s="200">
        <f t="shared" si="135"/>
        <v>7.5572709969134664</v>
      </c>
      <c r="AE182" s="200">
        <f t="shared" si="135"/>
        <v>7.6313618890400701</v>
      </c>
      <c r="AF182" s="200">
        <f t="shared" si="135"/>
        <v>7.7061791624620302</v>
      </c>
      <c r="AG182" s="200">
        <f t="shared" si="135"/>
        <v>7.7817299385646006</v>
      </c>
      <c r="AH182" s="200">
        <f t="shared" si="135"/>
        <v>7.8580214085505276</v>
      </c>
      <c r="AI182" s="200">
        <f t="shared" si="135"/>
        <v>7.9350608341245525</v>
      </c>
      <c r="AJ182" s="200">
        <f t="shared" si="135"/>
        <v>8.0128555481845982</v>
      </c>
      <c r="AK182" s="200">
        <f t="shared" si="135"/>
        <v>8.0914129555197398</v>
      </c>
      <c r="AL182" s="200">
        <f t="shared" si="135"/>
        <v>8.1707405335150316</v>
      </c>
      <c r="AM182" s="200">
        <f t="shared" si="135"/>
        <v>8.2508458328632184</v>
      </c>
      <c r="AN182" s="200">
        <f t="shared" si="135"/>
        <v>8.331736478283446</v>
      </c>
      <c r="AO182" s="200">
        <f t="shared" si="135"/>
        <v>8.4134201692470114</v>
      </c>
      <c r="AP182" s="200">
        <f t="shared" si="135"/>
        <v>8.4959046807102183</v>
      </c>
      <c r="AQ182" s="200">
        <f t="shared" si="135"/>
        <v>8.5791978638544339</v>
      </c>
      <c r="AR182" s="200">
        <f t="shared" si="135"/>
        <v>8.6633076468334007</v>
      </c>
      <c r="AS182" s="200">
        <f t="shared" si="135"/>
        <v>8.7482420355278467</v>
      </c>
      <c r="AT182" s="200">
        <f t="shared" si="135"/>
        <v>8.8340091143075323</v>
      </c>
      <c r="AU182" s="200">
        <f t="shared" si="135"/>
        <v>8.9206170468007446</v>
      </c>
      <c r="AV182" s="200">
        <f t="shared" si="135"/>
        <v>9.0080740766713383</v>
      </c>
      <c r="AW182" s="200">
        <f t="shared" si="135"/>
        <v>9.0963885284034092</v>
      </c>
      <c r="AX182" s="200">
        <f t="shared" si="135"/>
        <v>9.1855688080936382</v>
      </c>
      <c r="AY182" s="200">
        <f t="shared" si="135"/>
        <v>9.2756234042514212</v>
      </c>
      <c r="AZ182" s="200">
        <f t="shared" si="135"/>
        <v>9.3665608886068235</v>
      </c>
      <c r="BA182" s="200">
        <f t="shared" si="135"/>
        <v>9.4583899169264978</v>
      </c>
      <c r="BB182" s="200">
        <f t="shared" si="135"/>
        <v>9.5511192298375445</v>
      </c>
      <c r="BC182" s="200">
        <f t="shared" si="135"/>
        <v>9.6447576536594788</v>
      </c>
      <c r="BD182" s="200">
        <f t="shared" si="135"/>
        <v>9.7393141012443767</v>
      </c>
      <c r="BE182" s="200">
        <f t="shared" si="135"/>
        <v>9.8347975728252059</v>
      </c>
      <c r="BF182" s="200">
        <f t="shared" si="135"/>
        <v>9.9312171568725116</v>
      </c>
      <c r="BG182" s="200">
        <f t="shared" si="135"/>
        <v>10.028582030959495</v>
      </c>
      <c r="BH182" s="200">
        <f t="shared" si="135"/>
        <v>10.126901462635569</v>
      </c>
      <c r="BI182" s="200">
        <f t="shared" si="135"/>
        <v>10.226184810308467</v>
      </c>
      <c r="BJ182" s="200">
        <f t="shared" si="135"/>
        <v>10.326441524135019</v>
      </c>
      <c r="BK182" s="200">
        <f t="shared" si="135"/>
        <v>10.427681146920657</v>
      </c>
      <c r="BL182" s="200">
        <f t="shared" si="135"/>
        <v>10.529913315027724</v>
      </c>
      <c r="BM182" s="200">
        <f t="shared" si="135"/>
        <v>10.633147759292699</v>
      </c>
      <c r="BN182" s="200">
        <f t="shared" si="135"/>
        <v>10.737394305952431</v>
      </c>
      <c r="BO182" s="200">
        <f t="shared" si="135"/>
        <v>10.842662877579416</v>
      </c>
      <c r="BP182" s="200">
        <f t="shared" si="135"/>
        <v>10.948963494026273</v>
      </c>
      <c r="BQ182" s="200">
        <f t="shared" si="135"/>
        <v>11.056306273379475</v>
      </c>
    </row>
    <row r="183" spans="5:69">
      <c r="E183" s="326"/>
      <c r="F183" s="328"/>
      <c r="G183" s="324"/>
      <c r="H183" s="325"/>
      <c r="I183" s="226" t="s">
        <v>64</v>
      </c>
      <c r="J183" s="203">
        <f>Variables!$J$8</f>
        <v>5</v>
      </c>
      <c r="K183" s="203">
        <f>Variables!$J$8</f>
        <v>5</v>
      </c>
      <c r="L183" s="203">
        <f>Variables!$J$8</f>
        <v>5</v>
      </c>
      <c r="M183" s="203">
        <f>Variables!$J$8</f>
        <v>5</v>
      </c>
      <c r="N183" s="203">
        <f>Variables!$J$8</f>
        <v>5</v>
      </c>
      <c r="O183" s="203">
        <f>Variables!$J$8</f>
        <v>5</v>
      </c>
      <c r="P183" s="203">
        <f>Variables!$J$8</f>
        <v>5</v>
      </c>
      <c r="Q183" s="203">
        <f>Variables!$J$8</f>
        <v>5</v>
      </c>
      <c r="R183" s="203">
        <f>Variables!$J$8</f>
        <v>5</v>
      </c>
      <c r="S183" s="203">
        <f>Variables!$J$8</f>
        <v>5</v>
      </c>
      <c r="T183" s="203">
        <f>Variables!$J$8</f>
        <v>5</v>
      </c>
      <c r="U183" s="203">
        <f>Variables!$J$8</f>
        <v>5</v>
      </c>
      <c r="V183" s="203">
        <f>Variables!$J$8</f>
        <v>5</v>
      </c>
      <c r="W183" s="203">
        <f>Variables!$J$8</f>
        <v>5</v>
      </c>
      <c r="X183" s="203">
        <f>Variables!$J$8</f>
        <v>5</v>
      </c>
      <c r="Y183" s="203">
        <f>Variables!$J$8</f>
        <v>5</v>
      </c>
      <c r="Z183" s="203">
        <f>Variables!$J$8</f>
        <v>5</v>
      </c>
      <c r="AA183" s="203">
        <f>Variables!$J$8</f>
        <v>5</v>
      </c>
      <c r="AB183" s="203">
        <f>Variables!$J$8</f>
        <v>5</v>
      </c>
      <c r="AC183" s="203">
        <f>Variables!$J$8</f>
        <v>5</v>
      </c>
      <c r="AD183" s="203">
        <f>Variables!$J$8</f>
        <v>5</v>
      </c>
      <c r="AE183" s="203">
        <f>Variables!$J$8</f>
        <v>5</v>
      </c>
      <c r="AF183" s="203">
        <f>Variables!$J$8</f>
        <v>5</v>
      </c>
      <c r="AG183" s="203">
        <f>Variables!$J$8</f>
        <v>5</v>
      </c>
      <c r="AH183" s="203">
        <f>Variables!$J$8</f>
        <v>5</v>
      </c>
      <c r="AI183" s="203">
        <f>Variables!$J$8</f>
        <v>5</v>
      </c>
      <c r="AJ183" s="203">
        <f>Variables!$J$8</f>
        <v>5</v>
      </c>
      <c r="AK183" s="203">
        <f>Variables!$J$8</f>
        <v>5</v>
      </c>
      <c r="AL183" s="203">
        <f>Variables!$J$8</f>
        <v>5</v>
      </c>
      <c r="AM183" s="203">
        <f>Variables!$J$8</f>
        <v>5</v>
      </c>
      <c r="AN183" s="203">
        <f>Variables!$J$8</f>
        <v>5</v>
      </c>
      <c r="AO183" s="203">
        <f>Variables!$J$8</f>
        <v>5</v>
      </c>
      <c r="AP183" s="203">
        <f>Variables!$J$8</f>
        <v>5</v>
      </c>
      <c r="AQ183" s="203">
        <f>Variables!$J$8</f>
        <v>5</v>
      </c>
      <c r="AR183" s="203">
        <f>Variables!$J$8</f>
        <v>5</v>
      </c>
      <c r="AS183" s="203">
        <f>Variables!$J$8</f>
        <v>5</v>
      </c>
      <c r="AT183" s="203">
        <f>Variables!$J$8</f>
        <v>5</v>
      </c>
      <c r="AU183" s="203">
        <f>Variables!$J$8</f>
        <v>5</v>
      </c>
      <c r="AV183" s="203">
        <f>Variables!$J$8</f>
        <v>5</v>
      </c>
      <c r="AW183" s="203">
        <f>Variables!$J$8</f>
        <v>5</v>
      </c>
      <c r="AX183" s="203">
        <f>Variables!$J$8</f>
        <v>5</v>
      </c>
      <c r="AY183" s="203">
        <f>Variables!$J$8</f>
        <v>5</v>
      </c>
      <c r="AZ183" s="203">
        <f>Variables!$J$8</f>
        <v>5</v>
      </c>
      <c r="BA183" s="203">
        <f>Variables!$J$8</f>
        <v>5</v>
      </c>
      <c r="BB183" s="203">
        <f>Variables!$J$8</f>
        <v>5</v>
      </c>
      <c r="BC183" s="203">
        <f>Variables!$J$8</f>
        <v>5</v>
      </c>
      <c r="BD183" s="203">
        <f>Variables!$J$8</f>
        <v>5</v>
      </c>
      <c r="BE183" s="203">
        <f>Variables!$J$8</f>
        <v>5</v>
      </c>
      <c r="BF183" s="203">
        <f>Variables!$J$8</f>
        <v>5</v>
      </c>
      <c r="BG183" s="203">
        <f>Variables!$J$8</f>
        <v>5</v>
      </c>
      <c r="BH183" s="203">
        <f>Variables!$J$8</f>
        <v>5</v>
      </c>
      <c r="BI183" s="203">
        <f>Variables!$J$8</f>
        <v>5</v>
      </c>
      <c r="BJ183" s="203">
        <f>Variables!$J$8</f>
        <v>5</v>
      </c>
      <c r="BK183" s="203">
        <f>Variables!$J$8</f>
        <v>5</v>
      </c>
      <c r="BL183" s="203">
        <f>Variables!$J$8</f>
        <v>5</v>
      </c>
      <c r="BM183" s="203">
        <f>Variables!$J$8</f>
        <v>5</v>
      </c>
      <c r="BN183" s="203">
        <f>Variables!$J$8</f>
        <v>5</v>
      </c>
      <c r="BO183" s="203">
        <f>Variables!$J$8</f>
        <v>5</v>
      </c>
      <c r="BP183" s="203">
        <f>Variables!$J$8</f>
        <v>5</v>
      </c>
      <c r="BQ183" s="203">
        <f>Variables!$J$8</f>
        <v>5</v>
      </c>
    </row>
    <row r="184" spans="5:69">
      <c r="E184" s="326"/>
      <c r="F184" s="328"/>
      <c r="G184" s="324"/>
      <c r="H184" s="325"/>
      <c r="I184" s="226" t="s">
        <v>299</v>
      </c>
      <c r="J184" s="200">
        <v>0</v>
      </c>
      <c r="K184" s="200">
        <f t="shared" ref="K184:BQ184" si="136">J186*$B$6</f>
        <v>2.4870466321243523</v>
      </c>
      <c r="L184" s="200">
        <f t="shared" si="136"/>
        <v>3.7549527583053952</v>
      </c>
      <c r="M184" s="200">
        <f t="shared" si="136"/>
        <v>4.4135276786728106</v>
      </c>
      <c r="N184" s="200">
        <f t="shared" si="136"/>
        <v>4.7676783868910295</v>
      </c>
      <c r="O184" s="200">
        <f t="shared" si="136"/>
        <v>4.9698607463683215</v>
      </c>
      <c r="P184" s="200">
        <f t="shared" si="136"/>
        <v>5.0963050785866031</v>
      </c>
      <c r="Q184" s="200">
        <f t="shared" si="136"/>
        <v>5.1851289574938058</v>
      </c>
      <c r="R184" s="200">
        <f t="shared" si="136"/>
        <v>5.2553936069297666</v>
      </c>
      <c r="S184" s="200">
        <f t="shared" si="136"/>
        <v>5.316632099571108</v>
      </c>
      <c r="T184" s="200">
        <f t="shared" si="136"/>
        <v>5.3736134566379192</v>
      </c>
      <c r="U184" s="200">
        <f t="shared" si="136"/>
        <v>5.4287246979836024</v>
      </c>
      <c r="V184" s="200">
        <f t="shared" si="136"/>
        <v>5.4831618673786462</v>
      </c>
      <c r="W184" s="200">
        <f t="shared" si="136"/>
        <v>5.5375255453936862</v>
      </c>
      <c r="X184" s="200">
        <f t="shared" si="136"/>
        <v>5.5921186060845827</v>
      </c>
      <c r="Y184" s="200">
        <f t="shared" si="136"/>
        <v>5.647095095580891</v>
      </c>
      <c r="Z184" s="200">
        <f t="shared" si="136"/>
        <v>5.7025346716284435</v>
      </c>
      <c r="AA184" s="200">
        <f t="shared" si="136"/>
        <v>5.758479823611415</v>
      </c>
      <c r="AB184" s="200">
        <f t="shared" si="136"/>
        <v>5.8149544828165993</v>
      </c>
      <c r="AC184" s="200">
        <f t="shared" si="136"/>
        <v>5.8719733278212587</v>
      </c>
      <c r="AD184" s="200">
        <f t="shared" si="136"/>
        <v>5.9295464374452846</v>
      </c>
      <c r="AE184" s="200">
        <f t="shared" si="136"/>
        <v>5.987681617488029</v>
      </c>
      <c r="AF184" s="200">
        <f t="shared" si="136"/>
        <v>6.046385564360043</v>
      </c>
      <c r="AG184" s="200">
        <f t="shared" si="136"/>
        <v>6.105664447164834</v>
      </c>
      <c r="AH184" s="200">
        <f t="shared" si="136"/>
        <v>6.1655241990082574</v>
      </c>
      <c r="AI184" s="200">
        <f t="shared" si="136"/>
        <v>6.2259706629243396</v>
      </c>
      <c r="AJ184" s="200">
        <f t="shared" si="136"/>
        <v>6.2870096651119916</v>
      </c>
      <c r="AK184" s="200">
        <f t="shared" si="136"/>
        <v>6.3486470518298352</v>
      </c>
      <c r="AL184" s="200">
        <f t="shared" si="136"/>
        <v>6.4108887081228136</v>
      </c>
      <c r="AM184" s="200">
        <f t="shared" si="136"/>
        <v>6.47374056746742</v>
      </c>
      <c r="AN184" s="200">
        <f t="shared" si="136"/>
        <v>6.5372086168789982</v>
      </c>
      <c r="AO184" s="200">
        <f t="shared" si="136"/>
        <v>6.6012988997528783</v>
      </c>
      <c r="AP184" s="200">
        <f t="shared" si="136"/>
        <v>6.666017517575245</v>
      </c>
      <c r="AQ184" s="200">
        <f t="shared" si="136"/>
        <v>6.7313706310717096</v>
      </c>
      <c r="AR184" s="200">
        <f t="shared" si="136"/>
        <v>6.7973644610776294</v>
      </c>
      <c r="AS184" s="200">
        <f t="shared" si="136"/>
        <v>6.8640052892721757</v>
      </c>
      <c r="AT184" s="200">
        <f t="shared" si="136"/>
        <v>6.931299458847227</v>
      </c>
      <c r="AU184" s="200">
        <f t="shared" si="136"/>
        <v>6.9992533751466262</v>
      </c>
      <c r="AV184" s="200">
        <f t="shared" si="136"/>
        <v>7.067873506293612</v>
      </c>
      <c r="AW184" s="200">
        <f t="shared" si="136"/>
        <v>7.137166383815341</v>
      </c>
      <c r="AX184" s="200">
        <f t="shared" si="136"/>
        <v>7.2071386032690343</v>
      </c>
      <c r="AY184" s="200">
        <f t="shared" si="136"/>
        <v>7.277796824871972</v>
      </c>
      <c r="AZ184" s="200">
        <f t="shared" si="136"/>
        <v>7.3491477741365543</v>
      </c>
      <c r="BA184" s="200">
        <f t="shared" si="136"/>
        <v>7.4211982425110072</v>
      </c>
      <c r="BB184" s="200">
        <f t="shared" si="136"/>
        <v>7.4939550880261026</v>
      </c>
      <c r="BC184" s="200">
        <f t="shared" si="136"/>
        <v>7.5674252359480692</v>
      </c>
      <c r="BD184" s="200">
        <f t="shared" si="136"/>
        <v>7.6416156794378258</v>
      </c>
      <c r="BE184" s="200">
        <f t="shared" si="136"/>
        <v>7.716533480216663</v>
      </c>
      <c r="BF184" s="200">
        <f t="shared" si="136"/>
        <v>7.7921857692384151</v>
      </c>
      <c r="BG184" s="200">
        <f t="shared" si="136"/>
        <v>7.8685797473682131</v>
      </c>
      <c r="BH184" s="200">
        <f t="shared" si="136"/>
        <v>7.9457226860679047</v>
      </c>
      <c r="BI184" s="200">
        <f t="shared" si="136"/>
        <v>8.0236219280881809</v>
      </c>
      <c r="BJ184" s="200">
        <f t="shared" si="136"/>
        <v>8.1022848881674783</v>
      </c>
      <c r="BK184" s="200">
        <f t="shared" si="136"/>
        <v>8.181719053737746</v>
      </c>
      <c r="BL184" s="200">
        <f t="shared" si="136"/>
        <v>8.2619319856371369</v>
      </c>
      <c r="BM184" s="200">
        <f t="shared" si="136"/>
        <v>8.3429313188296579</v>
      </c>
      <c r="BN184" s="200">
        <f t="shared" si="136"/>
        <v>8.4247247631319091</v>
      </c>
      <c r="BO184" s="200">
        <f t="shared" si="136"/>
        <v>8.5073201039469275</v>
      </c>
      <c r="BP184" s="200">
        <f t="shared" si="136"/>
        <v>8.5907252030052312</v>
      </c>
      <c r="BQ184" s="200">
        <f t="shared" si="136"/>
        <v>8.674947999113126</v>
      </c>
    </row>
    <row r="185" spans="5:69">
      <c r="E185" s="326"/>
      <c r="F185" s="328"/>
      <c r="G185" s="324"/>
      <c r="H185" s="325"/>
      <c r="I185" s="227" t="s">
        <v>301</v>
      </c>
      <c r="J185" s="200">
        <v>0</v>
      </c>
      <c r="K185" s="200">
        <f t="shared" ref="K185:BQ185" si="137">J186*$B$7</f>
        <v>0.62176165803108807</v>
      </c>
      <c r="L185" s="200">
        <f t="shared" si="137"/>
        <v>0.9387381895763488</v>
      </c>
      <c r="M185" s="200">
        <f t="shared" si="137"/>
        <v>1.1033819196682026</v>
      </c>
      <c r="N185" s="200">
        <f t="shared" si="137"/>
        <v>1.1919195967227574</v>
      </c>
      <c r="O185" s="200">
        <f t="shared" si="137"/>
        <v>1.2424651865920804</v>
      </c>
      <c r="P185" s="200">
        <f t="shared" si="137"/>
        <v>1.2740762696466508</v>
      </c>
      <c r="Q185" s="200">
        <f t="shared" si="137"/>
        <v>1.2962822393734514</v>
      </c>
      <c r="R185" s="200">
        <f t="shared" si="137"/>
        <v>1.3138484017324417</v>
      </c>
      <c r="S185" s="200">
        <f t="shared" si="137"/>
        <v>1.329158024892777</v>
      </c>
      <c r="T185" s="200">
        <f t="shared" si="137"/>
        <v>1.3434033641594798</v>
      </c>
      <c r="U185" s="200">
        <f t="shared" si="137"/>
        <v>1.3571811744959006</v>
      </c>
      <c r="V185" s="200">
        <f t="shared" si="137"/>
        <v>1.3707904668446615</v>
      </c>
      <c r="W185" s="200">
        <f t="shared" si="137"/>
        <v>1.3843813863484216</v>
      </c>
      <c r="X185" s="200">
        <f t="shared" si="137"/>
        <v>1.3980296515211457</v>
      </c>
      <c r="Y185" s="200">
        <f t="shared" si="137"/>
        <v>1.4117737738952227</v>
      </c>
      <c r="Z185" s="200">
        <f t="shared" si="137"/>
        <v>1.4256336679071109</v>
      </c>
      <c r="AA185" s="200">
        <f t="shared" si="137"/>
        <v>1.4396199559028537</v>
      </c>
      <c r="AB185" s="200">
        <f t="shared" si="137"/>
        <v>1.4537386207041498</v>
      </c>
      <c r="AC185" s="200">
        <f t="shared" si="137"/>
        <v>1.4679933319553147</v>
      </c>
      <c r="AD185" s="200">
        <f t="shared" si="137"/>
        <v>1.4823866093613212</v>
      </c>
      <c r="AE185" s="200">
        <f t="shared" si="137"/>
        <v>1.4969204043720072</v>
      </c>
      <c r="AF185" s="200">
        <f t="shared" si="137"/>
        <v>1.5115963910900108</v>
      </c>
      <c r="AG185" s="200">
        <f t="shared" si="137"/>
        <v>1.5264161117912085</v>
      </c>
      <c r="AH185" s="200">
        <f t="shared" si="137"/>
        <v>1.5413810497520644</v>
      </c>
      <c r="AI185" s="200">
        <f t="shared" si="137"/>
        <v>1.5564926657310849</v>
      </c>
      <c r="AJ185" s="200">
        <f t="shared" si="137"/>
        <v>1.5717524162779979</v>
      </c>
      <c r="AK185" s="200">
        <f t="shared" si="137"/>
        <v>1.5871617629574588</v>
      </c>
      <c r="AL185" s="200">
        <f t="shared" si="137"/>
        <v>1.6027221770307034</v>
      </c>
      <c r="AM185" s="200">
        <f t="shared" si="137"/>
        <v>1.618435141866855</v>
      </c>
      <c r="AN185" s="200">
        <f t="shared" si="137"/>
        <v>1.6343021542197496</v>
      </c>
      <c r="AO185" s="200">
        <f t="shared" si="137"/>
        <v>1.6503247249382196</v>
      </c>
      <c r="AP185" s="200">
        <f t="shared" si="137"/>
        <v>1.6665043793938112</v>
      </c>
      <c r="AQ185" s="200">
        <f t="shared" si="137"/>
        <v>1.6828426577679274</v>
      </c>
      <c r="AR185" s="200">
        <f t="shared" si="137"/>
        <v>1.6993411152694073</v>
      </c>
      <c r="AS185" s="200">
        <f t="shared" si="137"/>
        <v>1.7160013223180439</v>
      </c>
      <c r="AT185" s="200">
        <f t="shared" si="137"/>
        <v>1.7328248647118067</v>
      </c>
      <c r="AU185" s="200">
        <f t="shared" si="137"/>
        <v>1.7498133437866565</v>
      </c>
      <c r="AV185" s="200">
        <f t="shared" si="137"/>
        <v>1.766968376573403</v>
      </c>
      <c r="AW185" s="200">
        <f t="shared" si="137"/>
        <v>1.7842915959538352</v>
      </c>
      <c r="AX185" s="200">
        <f t="shared" si="137"/>
        <v>1.8017846508172586</v>
      </c>
      <c r="AY185" s="200">
        <f t="shared" si="137"/>
        <v>1.819449206217993</v>
      </c>
      <c r="AZ185" s="200">
        <f t="shared" si="137"/>
        <v>1.8372869435341386</v>
      </c>
      <c r="BA185" s="200">
        <f t="shared" si="137"/>
        <v>1.8552995606277518</v>
      </c>
      <c r="BB185" s="200">
        <f t="shared" si="137"/>
        <v>1.8734887720065256</v>
      </c>
      <c r="BC185" s="200">
        <f t="shared" si="137"/>
        <v>1.8918563089870173</v>
      </c>
      <c r="BD185" s="200">
        <f t="shared" si="137"/>
        <v>1.9104039198594565</v>
      </c>
      <c r="BE185" s="200">
        <f t="shared" si="137"/>
        <v>1.9291333700541657</v>
      </c>
      <c r="BF185" s="200">
        <f t="shared" si="137"/>
        <v>1.9480464423096038</v>
      </c>
      <c r="BG185" s="200">
        <f t="shared" si="137"/>
        <v>1.9671449368420533</v>
      </c>
      <c r="BH185" s="200">
        <f t="shared" si="137"/>
        <v>1.9864306715169762</v>
      </c>
      <c r="BI185" s="200">
        <f t="shared" si="137"/>
        <v>2.0059054820220452</v>
      </c>
      <c r="BJ185" s="200">
        <f t="shared" si="137"/>
        <v>2.0255712220418696</v>
      </c>
      <c r="BK185" s="200">
        <f t="shared" si="137"/>
        <v>2.0454297634344365</v>
      </c>
      <c r="BL185" s="200">
        <f t="shared" si="137"/>
        <v>2.0654829964092842</v>
      </c>
      <c r="BM185" s="200">
        <f t="shared" si="137"/>
        <v>2.0857328297074145</v>
      </c>
      <c r="BN185" s="200">
        <f t="shared" si="137"/>
        <v>2.1061811907829773</v>
      </c>
      <c r="BO185" s="200">
        <f t="shared" si="137"/>
        <v>2.1268300259867319</v>
      </c>
      <c r="BP185" s="200">
        <f t="shared" si="137"/>
        <v>2.1476813007513078</v>
      </c>
      <c r="BQ185" s="200">
        <f t="shared" si="137"/>
        <v>2.1687369997782815</v>
      </c>
    </row>
    <row r="186" spans="5:69">
      <c r="E186" s="326"/>
      <c r="F186" s="328"/>
      <c r="G186" s="324"/>
      <c r="H186" s="325"/>
      <c r="I186" s="226" t="s">
        <v>325</v>
      </c>
      <c r="J186" s="200">
        <f>J182+J184+J185</f>
        <v>6.2176165803108798</v>
      </c>
      <c r="K186" s="200">
        <f>K182+K184+K185</f>
        <v>9.3873818957634878</v>
      </c>
      <c r="L186" s="200">
        <f t="shared" ref="L186:BQ186" si="138">L182+L184+L185</f>
        <v>11.033819196682026</v>
      </c>
      <c r="M186" s="200">
        <f t="shared" si="138"/>
        <v>11.919195967227573</v>
      </c>
      <c r="N186" s="200">
        <f t="shared" si="138"/>
        <v>12.424651865920803</v>
      </c>
      <c r="O186" s="200">
        <f t="shared" si="138"/>
        <v>12.740762696466506</v>
      </c>
      <c r="P186" s="200">
        <f t="shared" si="138"/>
        <v>12.962822393734514</v>
      </c>
      <c r="Q186" s="200">
        <f t="shared" si="138"/>
        <v>13.138484017324416</v>
      </c>
      <c r="R186" s="200">
        <f t="shared" si="138"/>
        <v>13.291580248927769</v>
      </c>
      <c r="S186" s="200">
        <f t="shared" si="138"/>
        <v>13.434033641594796</v>
      </c>
      <c r="T186" s="200">
        <f t="shared" si="138"/>
        <v>13.571811744959005</v>
      </c>
      <c r="U186" s="200">
        <f t="shared" si="138"/>
        <v>13.707904668446615</v>
      </c>
      <c r="V186" s="200">
        <f t="shared" si="138"/>
        <v>13.843813863484215</v>
      </c>
      <c r="W186" s="200">
        <f t="shared" si="138"/>
        <v>13.980296515211455</v>
      </c>
      <c r="X186" s="200">
        <f t="shared" si="138"/>
        <v>14.117737738952226</v>
      </c>
      <c r="Y186" s="200">
        <f t="shared" si="138"/>
        <v>14.256336679071108</v>
      </c>
      <c r="Z186" s="200">
        <f t="shared" si="138"/>
        <v>14.396199559028537</v>
      </c>
      <c r="AA186" s="200">
        <f t="shared" si="138"/>
        <v>14.537386207041498</v>
      </c>
      <c r="AB186" s="200">
        <f t="shared" si="138"/>
        <v>14.679933319553147</v>
      </c>
      <c r="AC186" s="200">
        <f t="shared" si="138"/>
        <v>14.82386609361321</v>
      </c>
      <c r="AD186" s="200">
        <f t="shared" si="138"/>
        <v>14.969204043720072</v>
      </c>
      <c r="AE186" s="200">
        <f t="shared" si="138"/>
        <v>15.115963910900106</v>
      </c>
      <c r="AF186" s="200">
        <f t="shared" si="138"/>
        <v>15.264161117912083</v>
      </c>
      <c r="AG186" s="200">
        <f t="shared" si="138"/>
        <v>15.413810497520643</v>
      </c>
      <c r="AH186" s="200">
        <f t="shared" si="138"/>
        <v>15.564926657310849</v>
      </c>
      <c r="AI186" s="200">
        <f t="shared" si="138"/>
        <v>15.717524162779977</v>
      </c>
      <c r="AJ186" s="200">
        <f t="shared" si="138"/>
        <v>15.871617629574587</v>
      </c>
      <c r="AK186" s="200">
        <f t="shared" si="138"/>
        <v>16.027221770307033</v>
      </c>
      <c r="AL186" s="200">
        <f t="shared" si="138"/>
        <v>16.184351418668548</v>
      </c>
      <c r="AM186" s="200">
        <f t="shared" si="138"/>
        <v>16.343021542197494</v>
      </c>
      <c r="AN186" s="200">
        <f t="shared" si="138"/>
        <v>16.503247249382195</v>
      </c>
      <c r="AO186" s="200">
        <f t="shared" si="138"/>
        <v>16.665043793938111</v>
      </c>
      <c r="AP186" s="200">
        <f t="shared" si="138"/>
        <v>16.828426577679274</v>
      </c>
      <c r="AQ186" s="200">
        <f t="shared" si="138"/>
        <v>16.993411152694073</v>
      </c>
      <c r="AR186" s="200">
        <f t="shared" si="138"/>
        <v>17.160013223180439</v>
      </c>
      <c r="AS186" s="200">
        <f t="shared" si="138"/>
        <v>17.328248647118066</v>
      </c>
      <c r="AT186" s="200">
        <f t="shared" si="138"/>
        <v>17.498133437866564</v>
      </c>
      <c r="AU186" s="200">
        <f t="shared" si="138"/>
        <v>17.669683765734028</v>
      </c>
      <c r="AV186" s="200">
        <f t="shared" si="138"/>
        <v>17.842915959538352</v>
      </c>
      <c r="AW186" s="200">
        <f t="shared" si="138"/>
        <v>18.017846508172585</v>
      </c>
      <c r="AX186" s="200">
        <f t="shared" si="138"/>
        <v>18.194492062179929</v>
      </c>
      <c r="AY186" s="200">
        <f t="shared" si="138"/>
        <v>18.372869435341386</v>
      </c>
      <c r="AZ186" s="200">
        <f t="shared" si="138"/>
        <v>18.552995606277516</v>
      </c>
      <c r="BA186" s="200">
        <f t="shared" si="138"/>
        <v>18.734887720065256</v>
      </c>
      <c r="BB186" s="200">
        <f t="shared" si="138"/>
        <v>18.918563089870172</v>
      </c>
      <c r="BC186" s="200">
        <f t="shared" si="138"/>
        <v>19.104039198594563</v>
      </c>
      <c r="BD186" s="200">
        <f t="shared" si="138"/>
        <v>19.291333700541657</v>
      </c>
      <c r="BE186" s="200">
        <f t="shared" si="138"/>
        <v>19.480464423096038</v>
      </c>
      <c r="BF186" s="200">
        <f t="shared" si="138"/>
        <v>19.671449368420532</v>
      </c>
      <c r="BG186" s="200">
        <f t="shared" si="138"/>
        <v>19.864306715169761</v>
      </c>
      <c r="BH186" s="200">
        <f t="shared" si="138"/>
        <v>20.059054820220453</v>
      </c>
      <c r="BI186" s="200">
        <f t="shared" si="138"/>
        <v>20.255712220418694</v>
      </c>
      <c r="BJ186" s="200">
        <f t="shared" si="138"/>
        <v>20.454297634344364</v>
      </c>
      <c r="BK186" s="200">
        <f t="shared" si="138"/>
        <v>20.654829964092841</v>
      </c>
      <c r="BL186" s="200">
        <f t="shared" si="138"/>
        <v>20.857328297074144</v>
      </c>
      <c r="BM186" s="200">
        <f t="shared" si="138"/>
        <v>21.061811907829771</v>
      </c>
      <c r="BN186" s="200">
        <f t="shared" si="138"/>
        <v>21.268300259867317</v>
      </c>
      <c r="BO186" s="200">
        <f t="shared" si="138"/>
        <v>21.476813007513076</v>
      </c>
      <c r="BP186" s="200">
        <f t="shared" si="138"/>
        <v>21.687369997782813</v>
      </c>
      <c r="BQ186" s="200">
        <f t="shared" si="138"/>
        <v>21.899991272270881</v>
      </c>
    </row>
    <row r="187" spans="5:69">
      <c r="E187" s="326"/>
      <c r="F187" s="328"/>
      <c r="G187" s="324"/>
      <c r="H187" s="325"/>
      <c r="I187" s="226" t="s">
        <v>295</v>
      </c>
      <c r="J187" s="200">
        <f>J183*J186</f>
        <v>31.088082901554401</v>
      </c>
      <c r="K187" s="200">
        <f>K183*K186</f>
        <v>46.936909478817441</v>
      </c>
      <c r="L187" s="200">
        <f t="shared" ref="L187:BQ187" si="139">L183*L186</f>
        <v>55.169095983410131</v>
      </c>
      <c r="M187" s="200">
        <f t="shared" si="139"/>
        <v>59.595979836137865</v>
      </c>
      <c r="N187" s="200">
        <f t="shared" si="139"/>
        <v>62.123259329604011</v>
      </c>
      <c r="O187" s="200">
        <f t="shared" si="139"/>
        <v>63.703813482332528</v>
      </c>
      <c r="P187" s="200">
        <f t="shared" si="139"/>
        <v>64.814111968672577</v>
      </c>
      <c r="Q187" s="200">
        <f t="shared" si="139"/>
        <v>65.692420086622079</v>
      </c>
      <c r="R187" s="200">
        <f t="shared" si="139"/>
        <v>66.457901244638848</v>
      </c>
      <c r="S187" s="200">
        <f t="shared" si="139"/>
        <v>67.170168207973987</v>
      </c>
      <c r="T187" s="200">
        <f t="shared" si="139"/>
        <v>67.85905872479502</v>
      </c>
      <c r="U187" s="200">
        <f t="shared" si="139"/>
        <v>68.539523342233068</v>
      </c>
      <c r="V187" s="200">
        <f t="shared" si="139"/>
        <v>69.219069317421074</v>
      </c>
      <c r="W187" s="200">
        <f t="shared" si="139"/>
        <v>69.901482576057276</v>
      </c>
      <c r="X187" s="200">
        <f t="shared" si="139"/>
        <v>70.588688694761132</v>
      </c>
      <c r="Y187" s="200">
        <f t="shared" si="139"/>
        <v>71.281683395355543</v>
      </c>
      <c r="Z187" s="200">
        <f t="shared" si="139"/>
        <v>71.980997795142684</v>
      </c>
      <c r="AA187" s="200">
        <f t="shared" si="139"/>
        <v>72.686931035207493</v>
      </c>
      <c r="AB187" s="200">
        <f t="shared" si="139"/>
        <v>73.39966659776573</v>
      </c>
      <c r="AC187" s="200">
        <f t="shared" si="139"/>
        <v>74.119330468066053</v>
      </c>
      <c r="AD187" s="200">
        <f t="shared" si="139"/>
        <v>74.846020218600358</v>
      </c>
      <c r="AE187" s="200">
        <f t="shared" si="139"/>
        <v>75.579819554500531</v>
      </c>
      <c r="AF187" s="200">
        <f t="shared" si="139"/>
        <v>76.320805589560422</v>
      </c>
      <c r="AG187" s="200">
        <f t="shared" si="139"/>
        <v>77.069052487603216</v>
      </c>
      <c r="AH187" s="200">
        <f t="shared" si="139"/>
        <v>77.824633286554246</v>
      </c>
      <c r="AI187" s="200">
        <f t="shared" si="139"/>
        <v>78.587620813899889</v>
      </c>
      <c r="AJ187" s="200">
        <f t="shared" si="139"/>
        <v>79.358088147872934</v>
      </c>
      <c r="AK187" s="200">
        <f t="shared" si="139"/>
        <v>80.13610885153517</v>
      </c>
      <c r="AL187" s="200">
        <f t="shared" si="139"/>
        <v>80.921757093342734</v>
      </c>
      <c r="AM187" s="200">
        <f t="shared" si="139"/>
        <v>81.715107710987468</v>
      </c>
      <c r="AN187" s="200">
        <f t="shared" si="139"/>
        <v>82.516236246910978</v>
      </c>
      <c r="AO187" s="200">
        <f t="shared" si="139"/>
        <v>83.325218969690553</v>
      </c>
      <c r="AP187" s="200">
        <f t="shared" si="139"/>
        <v>84.142132888396361</v>
      </c>
      <c r="AQ187" s="200">
        <f t="shared" si="139"/>
        <v>84.96705576347037</v>
      </c>
      <c r="AR187" s="200">
        <f t="shared" si="139"/>
        <v>85.800066115902197</v>
      </c>
      <c r="AS187" s="200">
        <f t="shared" si="139"/>
        <v>86.641243235590338</v>
      </c>
      <c r="AT187" s="200">
        <f t="shared" si="139"/>
        <v>87.490667189332811</v>
      </c>
      <c r="AU187" s="200">
        <f t="shared" si="139"/>
        <v>88.348418828670134</v>
      </c>
      <c r="AV187" s="200">
        <f t="shared" si="139"/>
        <v>89.214579797691755</v>
      </c>
      <c r="AW187" s="200">
        <f t="shared" si="139"/>
        <v>90.089232540862923</v>
      </c>
      <c r="AX187" s="200">
        <f t="shared" si="139"/>
        <v>90.972460310899649</v>
      </c>
      <c r="AY187" s="200">
        <f t="shared" si="139"/>
        <v>91.864347176706929</v>
      </c>
      <c r="AZ187" s="200">
        <f t="shared" si="139"/>
        <v>92.764978031387585</v>
      </c>
      <c r="BA187" s="200">
        <f t="shared" si="139"/>
        <v>93.674438600326283</v>
      </c>
      <c r="BB187" s="200">
        <f t="shared" si="139"/>
        <v>94.592815449350866</v>
      </c>
      <c r="BC187" s="200">
        <f t="shared" si="139"/>
        <v>95.520195992972816</v>
      </c>
      <c r="BD187" s="200">
        <f t="shared" si="139"/>
        <v>96.456668502708283</v>
      </c>
      <c r="BE187" s="200">
        <f t="shared" si="139"/>
        <v>97.402322115480189</v>
      </c>
      <c r="BF187" s="200">
        <f t="shared" si="139"/>
        <v>98.357246842102654</v>
      </c>
      <c r="BG187" s="200">
        <f t="shared" si="139"/>
        <v>99.321533575848804</v>
      </c>
      <c r="BH187" s="200">
        <f t="shared" si="139"/>
        <v>100.29527410110227</v>
      </c>
      <c r="BI187" s="200">
        <f t="shared" si="139"/>
        <v>101.27856110209348</v>
      </c>
      <c r="BJ187" s="200">
        <f t="shared" si="139"/>
        <v>102.27148817172181</v>
      </c>
      <c r="BK187" s="200">
        <f t="shared" si="139"/>
        <v>103.2741498204642</v>
      </c>
      <c r="BL187" s="200">
        <f t="shared" si="139"/>
        <v>104.28664148537072</v>
      </c>
      <c r="BM187" s="200">
        <f t="shared" si="139"/>
        <v>105.30905953914885</v>
      </c>
      <c r="BN187" s="200">
        <f t="shared" si="139"/>
        <v>106.34150129933658</v>
      </c>
      <c r="BO187" s="200">
        <f t="shared" si="139"/>
        <v>107.38406503756538</v>
      </c>
      <c r="BP187" s="200">
        <f t="shared" si="139"/>
        <v>108.43684998891406</v>
      </c>
      <c r="BQ187" s="200">
        <f t="shared" si="139"/>
        <v>109.49995636135441</v>
      </c>
    </row>
    <row r="188" spans="5:69">
      <c r="E188" s="326"/>
      <c r="F188" s="328"/>
      <c r="G188" s="324"/>
      <c r="H188" s="325"/>
      <c r="I188" s="226" t="s">
        <v>326</v>
      </c>
      <c r="J188" s="219">
        <f>Variables!$J$20</f>
        <v>1024</v>
      </c>
      <c r="K188" s="219">
        <f>Variables!$J$20</f>
        <v>1024</v>
      </c>
      <c r="L188" s="219">
        <f>Variables!$J$20</f>
        <v>1024</v>
      </c>
      <c r="M188" s="219">
        <f>Variables!$J$20</f>
        <v>1024</v>
      </c>
      <c r="N188" s="219">
        <f>Variables!$J$20</f>
        <v>1024</v>
      </c>
      <c r="O188" s="219">
        <f>Variables!$J$20</f>
        <v>1024</v>
      </c>
      <c r="P188" s="219">
        <f>Variables!$J$20</f>
        <v>1024</v>
      </c>
      <c r="Q188" s="219">
        <f>Variables!$J$20</f>
        <v>1024</v>
      </c>
      <c r="R188" s="219">
        <f>Variables!$J$20</f>
        <v>1024</v>
      </c>
      <c r="S188" s="219">
        <f>Variables!$J$20</f>
        <v>1024</v>
      </c>
      <c r="T188" s="219">
        <f>Variables!$J$20</f>
        <v>1024</v>
      </c>
      <c r="U188" s="219">
        <f>Variables!$J$20</f>
        <v>1024</v>
      </c>
      <c r="V188" s="219">
        <f>Variables!$J$20</f>
        <v>1024</v>
      </c>
      <c r="W188" s="219">
        <f>Variables!$J$20</f>
        <v>1024</v>
      </c>
      <c r="X188" s="219">
        <f>Variables!$J$20</f>
        <v>1024</v>
      </c>
      <c r="Y188" s="219">
        <f>Variables!$J$20</f>
        <v>1024</v>
      </c>
      <c r="Z188" s="219">
        <f>Variables!$J$20</f>
        <v>1024</v>
      </c>
      <c r="AA188" s="219">
        <f>Variables!$J$20</f>
        <v>1024</v>
      </c>
      <c r="AB188" s="219">
        <f>Variables!$J$20</f>
        <v>1024</v>
      </c>
      <c r="AC188" s="219">
        <f>Variables!$J$20</f>
        <v>1024</v>
      </c>
      <c r="AD188" s="219">
        <f>Variables!$J$20</f>
        <v>1024</v>
      </c>
      <c r="AE188" s="219">
        <f>Variables!$J$20</f>
        <v>1024</v>
      </c>
      <c r="AF188" s="219">
        <f>Variables!$J$20</f>
        <v>1024</v>
      </c>
      <c r="AG188" s="219">
        <f>Variables!$J$20</f>
        <v>1024</v>
      </c>
      <c r="AH188" s="219">
        <f>Variables!$J$20</f>
        <v>1024</v>
      </c>
      <c r="AI188" s="219">
        <f>Variables!$J$20</f>
        <v>1024</v>
      </c>
      <c r="AJ188" s="219">
        <f>Variables!$J$20</f>
        <v>1024</v>
      </c>
      <c r="AK188" s="219">
        <f>Variables!$J$20</f>
        <v>1024</v>
      </c>
      <c r="AL188" s="219">
        <f>Variables!$J$20</f>
        <v>1024</v>
      </c>
      <c r="AM188" s="219">
        <f>Variables!$J$20</f>
        <v>1024</v>
      </c>
      <c r="AN188" s="219">
        <f>Variables!$J$20</f>
        <v>1024</v>
      </c>
      <c r="AO188" s="219">
        <f>Variables!$J$20</f>
        <v>1024</v>
      </c>
      <c r="AP188" s="219">
        <f>Variables!$J$20</f>
        <v>1024</v>
      </c>
      <c r="AQ188" s="219">
        <f>Variables!$J$20</f>
        <v>1024</v>
      </c>
      <c r="AR188" s="219">
        <f>Variables!$J$20</f>
        <v>1024</v>
      </c>
      <c r="AS188" s="219">
        <f>Variables!$J$20</f>
        <v>1024</v>
      </c>
      <c r="AT188" s="219">
        <f>Variables!$J$20</f>
        <v>1024</v>
      </c>
      <c r="AU188" s="219">
        <f>Variables!$J$20</f>
        <v>1024</v>
      </c>
      <c r="AV188" s="219">
        <f>Variables!$J$20</f>
        <v>1024</v>
      </c>
      <c r="AW188" s="219">
        <f>Variables!$J$20</f>
        <v>1024</v>
      </c>
      <c r="AX188" s="219">
        <f>Variables!$J$20</f>
        <v>1024</v>
      </c>
      <c r="AY188" s="219">
        <f>Variables!$J$20</f>
        <v>1024</v>
      </c>
      <c r="AZ188" s="219">
        <f>Variables!$J$20</f>
        <v>1024</v>
      </c>
      <c r="BA188" s="219">
        <f>Variables!$J$20</f>
        <v>1024</v>
      </c>
      <c r="BB188" s="219">
        <f>Variables!$J$20</f>
        <v>1024</v>
      </c>
      <c r="BC188" s="219">
        <f>Variables!$J$20</f>
        <v>1024</v>
      </c>
      <c r="BD188" s="219">
        <f>Variables!$J$20</f>
        <v>1024</v>
      </c>
      <c r="BE188" s="219">
        <f>Variables!$J$20</f>
        <v>1024</v>
      </c>
      <c r="BF188" s="219">
        <f>Variables!$J$20</f>
        <v>1024</v>
      </c>
      <c r="BG188" s="219">
        <f>Variables!$J$20</f>
        <v>1024</v>
      </c>
      <c r="BH188" s="219">
        <f>Variables!$J$20</f>
        <v>1024</v>
      </c>
      <c r="BI188" s="219">
        <f>Variables!$J$20</f>
        <v>1024</v>
      </c>
      <c r="BJ188" s="219">
        <f>Variables!$J$20</f>
        <v>1024</v>
      </c>
      <c r="BK188" s="219">
        <f>Variables!$J$20</f>
        <v>1024</v>
      </c>
      <c r="BL188" s="219">
        <f>Variables!$J$20</f>
        <v>1024</v>
      </c>
      <c r="BM188" s="219">
        <f>Variables!$J$20</f>
        <v>1024</v>
      </c>
      <c r="BN188" s="219">
        <f>Variables!$J$20</f>
        <v>1024</v>
      </c>
      <c r="BO188" s="219">
        <f>Variables!$J$20</f>
        <v>1024</v>
      </c>
      <c r="BP188" s="219">
        <f>Variables!$J$20</f>
        <v>1024</v>
      </c>
      <c r="BQ188" s="219">
        <f>Variables!$J$20</f>
        <v>1024</v>
      </c>
    </row>
    <row r="189" spans="5:69">
      <c r="E189" s="326"/>
      <c r="F189" s="328"/>
      <c r="G189" s="324"/>
      <c r="H189" s="325"/>
      <c r="I189" s="226" t="s">
        <v>446</v>
      </c>
      <c r="J189" s="204">
        <f t="shared" ref="J189:BQ189" si="140">J188*$B$11</f>
        <v>256</v>
      </c>
      <c r="K189" s="204">
        <f t="shared" si="140"/>
        <v>256</v>
      </c>
      <c r="L189" s="204">
        <f t="shared" si="140"/>
        <v>256</v>
      </c>
      <c r="M189" s="204">
        <f t="shared" si="140"/>
        <v>256</v>
      </c>
      <c r="N189" s="204">
        <f t="shared" si="140"/>
        <v>256</v>
      </c>
      <c r="O189" s="204">
        <f t="shared" si="140"/>
        <v>256</v>
      </c>
      <c r="P189" s="204">
        <f t="shared" si="140"/>
        <v>256</v>
      </c>
      <c r="Q189" s="204">
        <f t="shared" si="140"/>
        <v>256</v>
      </c>
      <c r="R189" s="204">
        <f t="shared" si="140"/>
        <v>256</v>
      </c>
      <c r="S189" s="204">
        <f t="shared" si="140"/>
        <v>256</v>
      </c>
      <c r="T189" s="204">
        <f t="shared" si="140"/>
        <v>256</v>
      </c>
      <c r="U189" s="204">
        <f t="shared" si="140"/>
        <v>256</v>
      </c>
      <c r="V189" s="204">
        <f t="shared" si="140"/>
        <v>256</v>
      </c>
      <c r="W189" s="204">
        <f t="shared" si="140"/>
        <v>256</v>
      </c>
      <c r="X189" s="204">
        <f t="shared" si="140"/>
        <v>256</v>
      </c>
      <c r="Y189" s="204">
        <f t="shared" si="140"/>
        <v>256</v>
      </c>
      <c r="Z189" s="204">
        <f t="shared" si="140"/>
        <v>256</v>
      </c>
      <c r="AA189" s="204">
        <f t="shared" si="140"/>
        <v>256</v>
      </c>
      <c r="AB189" s="204">
        <f t="shared" si="140"/>
        <v>256</v>
      </c>
      <c r="AC189" s="204">
        <f t="shared" si="140"/>
        <v>256</v>
      </c>
      <c r="AD189" s="204">
        <f t="shared" si="140"/>
        <v>256</v>
      </c>
      <c r="AE189" s="204">
        <f t="shared" si="140"/>
        <v>256</v>
      </c>
      <c r="AF189" s="204">
        <f t="shared" si="140"/>
        <v>256</v>
      </c>
      <c r="AG189" s="204">
        <f t="shared" si="140"/>
        <v>256</v>
      </c>
      <c r="AH189" s="204">
        <f t="shared" si="140"/>
        <v>256</v>
      </c>
      <c r="AI189" s="204">
        <f t="shared" si="140"/>
        <v>256</v>
      </c>
      <c r="AJ189" s="204">
        <f t="shared" si="140"/>
        <v>256</v>
      </c>
      <c r="AK189" s="204">
        <f t="shared" si="140"/>
        <v>256</v>
      </c>
      <c r="AL189" s="204">
        <f t="shared" si="140"/>
        <v>256</v>
      </c>
      <c r="AM189" s="204">
        <f t="shared" si="140"/>
        <v>256</v>
      </c>
      <c r="AN189" s="204">
        <f t="shared" si="140"/>
        <v>256</v>
      </c>
      <c r="AO189" s="204">
        <f t="shared" si="140"/>
        <v>256</v>
      </c>
      <c r="AP189" s="204">
        <f t="shared" si="140"/>
        <v>256</v>
      </c>
      <c r="AQ189" s="204">
        <f t="shared" si="140"/>
        <v>256</v>
      </c>
      <c r="AR189" s="204">
        <f t="shared" si="140"/>
        <v>256</v>
      </c>
      <c r="AS189" s="204">
        <f t="shared" si="140"/>
        <v>256</v>
      </c>
      <c r="AT189" s="204">
        <f t="shared" si="140"/>
        <v>256</v>
      </c>
      <c r="AU189" s="204">
        <f t="shared" si="140"/>
        <v>256</v>
      </c>
      <c r="AV189" s="204">
        <f t="shared" si="140"/>
        <v>256</v>
      </c>
      <c r="AW189" s="204">
        <f t="shared" si="140"/>
        <v>256</v>
      </c>
      <c r="AX189" s="204">
        <f t="shared" si="140"/>
        <v>256</v>
      </c>
      <c r="AY189" s="204">
        <f t="shared" si="140"/>
        <v>256</v>
      </c>
      <c r="AZ189" s="204">
        <f t="shared" si="140"/>
        <v>256</v>
      </c>
      <c r="BA189" s="204">
        <f t="shared" si="140"/>
        <v>256</v>
      </c>
      <c r="BB189" s="204">
        <f t="shared" si="140"/>
        <v>256</v>
      </c>
      <c r="BC189" s="204">
        <f t="shared" si="140"/>
        <v>256</v>
      </c>
      <c r="BD189" s="204">
        <f t="shared" si="140"/>
        <v>256</v>
      </c>
      <c r="BE189" s="204">
        <f t="shared" si="140"/>
        <v>256</v>
      </c>
      <c r="BF189" s="204">
        <f t="shared" si="140"/>
        <v>256</v>
      </c>
      <c r="BG189" s="204">
        <f t="shared" si="140"/>
        <v>256</v>
      </c>
      <c r="BH189" s="204">
        <f t="shared" si="140"/>
        <v>256</v>
      </c>
      <c r="BI189" s="204">
        <f t="shared" si="140"/>
        <v>256</v>
      </c>
      <c r="BJ189" s="204">
        <f t="shared" si="140"/>
        <v>256</v>
      </c>
      <c r="BK189" s="204">
        <f t="shared" si="140"/>
        <v>256</v>
      </c>
      <c r="BL189" s="204">
        <f t="shared" si="140"/>
        <v>256</v>
      </c>
      <c r="BM189" s="204">
        <f t="shared" si="140"/>
        <v>256</v>
      </c>
      <c r="BN189" s="204">
        <f t="shared" si="140"/>
        <v>256</v>
      </c>
      <c r="BO189" s="204">
        <f t="shared" si="140"/>
        <v>256</v>
      </c>
      <c r="BP189" s="204">
        <f t="shared" si="140"/>
        <v>256</v>
      </c>
      <c r="BQ189" s="204">
        <f t="shared" si="140"/>
        <v>256</v>
      </c>
    </row>
    <row r="190" spans="5:69">
      <c r="E190" s="326"/>
      <c r="F190" s="328"/>
      <c r="G190" s="324"/>
      <c r="H190" s="325"/>
      <c r="I190" s="226" t="s">
        <v>346</v>
      </c>
      <c r="J190" s="204">
        <f>J187*J188</f>
        <v>31834.196891191707</v>
      </c>
      <c r="K190" s="204">
        <f t="shared" ref="K190:BQ190" si="141">K187*K188</f>
        <v>48063.395306309059</v>
      </c>
      <c r="L190" s="204">
        <f t="shared" si="141"/>
        <v>56493.154287011974</v>
      </c>
      <c r="M190" s="204">
        <f t="shared" si="141"/>
        <v>61026.283352205173</v>
      </c>
      <c r="N190" s="204">
        <f t="shared" si="141"/>
        <v>63614.217553514507</v>
      </c>
      <c r="O190" s="204">
        <f t="shared" si="141"/>
        <v>65232.705005908509</v>
      </c>
      <c r="P190" s="204">
        <f t="shared" si="141"/>
        <v>66369.650655920719</v>
      </c>
      <c r="Q190" s="204">
        <f t="shared" si="141"/>
        <v>67269.038168701009</v>
      </c>
      <c r="R190" s="204">
        <f t="shared" si="141"/>
        <v>68052.89087451018</v>
      </c>
      <c r="S190" s="204">
        <f t="shared" si="141"/>
        <v>68782.252244965362</v>
      </c>
      <c r="T190" s="204">
        <f t="shared" si="141"/>
        <v>69487.6761341901</v>
      </c>
      <c r="U190" s="204">
        <f t="shared" si="141"/>
        <v>70184.471902446661</v>
      </c>
      <c r="V190" s="204">
        <f t="shared" si="141"/>
        <v>70880.326981039179</v>
      </c>
      <c r="W190" s="204">
        <f t="shared" si="141"/>
        <v>71579.118157882651</v>
      </c>
      <c r="X190" s="204">
        <f t="shared" si="141"/>
        <v>72282.817223435399</v>
      </c>
      <c r="Y190" s="204">
        <f t="shared" si="141"/>
        <v>72992.443796844076</v>
      </c>
      <c r="Z190" s="204">
        <f t="shared" si="141"/>
        <v>73708.541742226109</v>
      </c>
      <c r="AA190" s="204">
        <f t="shared" si="141"/>
        <v>74431.417380052473</v>
      </c>
      <c r="AB190" s="204">
        <f t="shared" si="141"/>
        <v>75161.258596112108</v>
      </c>
      <c r="AC190" s="204">
        <f t="shared" si="141"/>
        <v>75898.194399299638</v>
      </c>
      <c r="AD190" s="204">
        <f t="shared" si="141"/>
        <v>76642.324703846767</v>
      </c>
      <c r="AE190" s="204">
        <f t="shared" si="141"/>
        <v>77393.735223808544</v>
      </c>
      <c r="AF190" s="204">
        <f t="shared" si="141"/>
        <v>78152.504923709872</v>
      </c>
      <c r="AG190" s="204">
        <f t="shared" si="141"/>
        <v>78918.709747305693</v>
      </c>
      <c r="AH190" s="204">
        <f t="shared" si="141"/>
        <v>79692.424485431548</v>
      </c>
      <c r="AI190" s="204">
        <f t="shared" si="141"/>
        <v>80473.723713433486</v>
      </c>
      <c r="AJ190" s="204">
        <f t="shared" si="141"/>
        <v>81262.682263421884</v>
      </c>
      <c r="AK190" s="204">
        <f t="shared" si="141"/>
        <v>82059.375463972014</v>
      </c>
      <c r="AL190" s="204">
        <f t="shared" si="141"/>
        <v>82863.87926358296</v>
      </c>
      <c r="AM190" s="204">
        <f t="shared" si="141"/>
        <v>83676.270296051167</v>
      </c>
      <c r="AN190" s="204">
        <f t="shared" si="141"/>
        <v>84496.625916836841</v>
      </c>
      <c r="AO190" s="204">
        <f t="shared" si="141"/>
        <v>85325.024224963126</v>
      </c>
      <c r="AP190" s="204">
        <f t="shared" si="141"/>
        <v>86161.544077717874</v>
      </c>
      <c r="AQ190" s="204">
        <f t="shared" si="141"/>
        <v>87006.265101793659</v>
      </c>
      <c r="AR190" s="204">
        <f t="shared" si="141"/>
        <v>87859.26770268385</v>
      </c>
      <c r="AS190" s="204">
        <f t="shared" si="141"/>
        <v>88720.633073244506</v>
      </c>
      <c r="AT190" s="204">
        <f t="shared" si="141"/>
        <v>89590.443201876798</v>
      </c>
      <c r="AU190" s="204">
        <f t="shared" si="141"/>
        <v>90468.780880558217</v>
      </c>
      <c r="AV190" s="204">
        <f t="shared" si="141"/>
        <v>91355.729712836357</v>
      </c>
      <c r="AW190" s="204">
        <f t="shared" si="141"/>
        <v>92251.374121843633</v>
      </c>
      <c r="AX190" s="204">
        <f t="shared" si="141"/>
        <v>93155.799358361241</v>
      </c>
      <c r="AY190" s="204">
        <f t="shared" si="141"/>
        <v>94069.091508947895</v>
      </c>
      <c r="AZ190" s="204">
        <f t="shared" si="141"/>
        <v>94991.337504140887</v>
      </c>
      <c r="BA190" s="204">
        <f t="shared" si="141"/>
        <v>95922.625126734114</v>
      </c>
      <c r="BB190" s="204">
        <f t="shared" si="141"/>
        <v>96863.043020135286</v>
      </c>
      <c r="BC190" s="204">
        <f t="shared" si="141"/>
        <v>97812.680696804164</v>
      </c>
      <c r="BD190" s="204">
        <f t="shared" si="141"/>
        <v>98771.628546773281</v>
      </c>
      <c r="BE190" s="204">
        <f t="shared" si="141"/>
        <v>99739.977846251713</v>
      </c>
      <c r="BF190" s="204">
        <f t="shared" si="141"/>
        <v>100717.82076631312</v>
      </c>
      <c r="BG190" s="204">
        <f t="shared" si="141"/>
        <v>101705.25038166918</v>
      </c>
      <c r="BH190" s="204">
        <f t="shared" si="141"/>
        <v>102702.36067952872</v>
      </c>
      <c r="BI190" s="204">
        <f t="shared" si="141"/>
        <v>103709.24656854372</v>
      </c>
      <c r="BJ190" s="204">
        <f t="shared" si="141"/>
        <v>104726.00388784314</v>
      </c>
      <c r="BK190" s="204">
        <f t="shared" si="141"/>
        <v>105752.72941615534</v>
      </c>
      <c r="BL190" s="204">
        <f t="shared" si="141"/>
        <v>106789.52088101962</v>
      </c>
      <c r="BM190" s="204">
        <f t="shared" si="141"/>
        <v>107836.47696808842</v>
      </c>
      <c r="BN190" s="204">
        <f t="shared" si="141"/>
        <v>108893.69733052066</v>
      </c>
      <c r="BO190" s="204">
        <f t="shared" si="141"/>
        <v>109961.28259846695</v>
      </c>
      <c r="BP190" s="204">
        <f t="shared" si="141"/>
        <v>111039.334388648</v>
      </c>
      <c r="BQ190" s="204">
        <f t="shared" si="141"/>
        <v>112127.95531402691</v>
      </c>
    </row>
    <row r="191" spans="5:69">
      <c r="E191" s="326"/>
      <c r="F191" s="328"/>
      <c r="G191" s="324"/>
      <c r="H191" s="325"/>
      <c r="I191" s="226" t="s">
        <v>447</v>
      </c>
      <c r="J191" s="228">
        <f t="shared" ref="J191:BQ191" si="142">J190*$B$11</f>
        <v>7958.5492227979266</v>
      </c>
      <c r="K191" s="228">
        <f t="shared" si="142"/>
        <v>12015.848826577265</v>
      </c>
      <c r="L191" s="228">
        <f t="shared" si="142"/>
        <v>14123.288571752993</v>
      </c>
      <c r="M191" s="228">
        <f t="shared" si="142"/>
        <v>15256.570838051293</v>
      </c>
      <c r="N191" s="228">
        <f t="shared" si="142"/>
        <v>15903.554388378627</v>
      </c>
      <c r="O191" s="228">
        <f t="shared" si="142"/>
        <v>16308.176251477127</v>
      </c>
      <c r="P191" s="228">
        <f t="shared" si="142"/>
        <v>16592.41266398018</v>
      </c>
      <c r="Q191" s="228">
        <f t="shared" si="142"/>
        <v>16817.259542175252</v>
      </c>
      <c r="R191" s="228">
        <f t="shared" si="142"/>
        <v>17013.222718627545</v>
      </c>
      <c r="S191" s="228">
        <f t="shared" si="142"/>
        <v>17195.563061241341</v>
      </c>
      <c r="T191" s="228">
        <f t="shared" si="142"/>
        <v>17371.919033547525</v>
      </c>
      <c r="U191" s="228">
        <f t="shared" si="142"/>
        <v>17546.117975611665</v>
      </c>
      <c r="V191" s="228">
        <f t="shared" si="142"/>
        <v>17720.081745259795</v>
      </c>
      <c r="W191" s="228">
        <f t="shared" si="142"/>
        <v>17894.779539470663</v>
      </c>
      <c r="X191" s="228">
        <f t="shared" si="142"/>
        <v>18070.70430585885</v>
      </c>
      <c r="Y191" s="228">
        <f t="shared" si="142"/>
        <v>18248.110949211019</v>
      </c>
      <c r="Z191" s="228">
        <f t="shared" si="142"/>
        <v>18427.135435556527</v>
      </c>
      <c r="AA191" s="228">
        <f t="shared" si="142"/>
        <v>18607.854345013118</v>
      </c>
      <c r="AB191" s="228">
        <f t="shared" si="142"/>
        <v>18790.314649028027</v>
      </c>
      <c r="AC191" s="228">
        <f t="shared" si="142"/>
        <v>18974.54859982491</v>
      </c>
      <c r="AD191" s="228">
        <f t="shared" si="142"/>
        <v>19160.581175961692</v>
      </c>
      <c r="AE191" s="228">
        <f t="shared" si="142"/>
        <v>19348.433805952136</v>
      </c>
      <c r="AF191" s="228">
        <f t="shared" si="142"/>
        <v>19538.126230927468</v>
      </c>
      <c r="AG191" s="228">
        <f t="shared" si="142"/>
        <v>19729.677436826423</v>
      </c>
      <c r="AH191" s="228">
        <f t="shared" si="142"/>
        <v>19923.106121357887</v>
      </c>
      <c r="AI191" s="228">
        <f t="shared" si="142"/>
        <v>20118.430928358372</v>
      </c>
      <c r="AJ191" s="228">
        <f t="shared" si="142"/>
        <v>20315.670565855471</v>
      </c>
      <c r="AK191" s="228">
        <f t="shared" si="142"/>
        <v>20514.843865993003</v>
      </c>
      <c r="AL191" s="228">
        <f t="shared" si="142"/>
        <v>20715.96981589574</v>
      </c>
      <c r="AM191" s="228">
        <f t="shared" si="142"/>
        <v>20919.067574012792</v>
      </c>
      <c r="AN191" s="228">
        <f t="shared" si="142"/>
        <v>21124.15647920921</v>
      </c>
      <c r="AO191" s="228">
        <f t="shared" si="142"/>
        <v>21331.256056240782</v>
      </c>
      <c r="AP191" s="228">
        <f t="shared" si="142"/>
        <v>21540.386019429468</v>
      </c>
      <c r="AQ191" s="228">
        <f t="shared" si="142"/>
        <v>21751.566275448415</v>
      </c>
      <c r="AR191" s="228">
        <f t="shared" si="142"/>
        <v>21964.816925670963</v>
      </c>
      <c r="AS191" s="228">
        <f t="shared" si="142"/>
        <v>22180.158268311126</v>
      </c>
      <c r="AT191" s="228">
        <f t="shared" si="142"/>
        <v>22397.6108004692</v>
      </c>
      <c r="AU191" s="228">
        <f t="shared" si="142"/>
        <v>22617.195220139554</v>
      </c>
      <c r="AV191" s="228">
        <f t="shared" si="142"/>
        <v>22838.932428209089</v>
      </c>
      <c r="AW191" s="228">
        <f t="shared" si="142"/>
        <v>23062.843530460908</v>
      </c>
      <c r="AX191" s="228">
        <f t="shared" si="142"/>
        <v>23288.94983959031</v>
      </c>
      <c r="AY191" s="228">
        <f t="shared" si="142"/>
        <v>23517.272877236974</v>
      </c>
      <c r="AZ191" s="228">
        <f t="shared" si="142"/>
        <v>23747.834376035222</v>
      </c>
      <c r="BA191" s="228">
        <f t="shared" si="142"/>
        <v>23980.656281683529</v>
      </c>
      <c r="BB191" s="228">
        <f t="shared" si="142"/>
        <v>24215.760755033822</v>
      </c>
      <c r="BC191" s="228">
        <f t="shared" si="142"/>
        <v>24453.170174201041</v>
      </c>
      <c r="BD191" s="228">
        <f t="shared" si="142"/>
        <v>24692.90713669332</v>
      </c>
      <c r="BE191" s="228">
        <f t="shared" si="142"/>
        <v>24934.994461562928</v>
      </c>
      <c r="BF191" s="228">
        <f t="shared" si="142"/>
        <v>25179.455191578279</v>
      </c>
      <c r="BG191" s="228">
        <f t="shared" si="142"/>
        <v>25426.312595417294</v>
      </c>
      <c r="BH191" s="228">
        <f t="shared" si="142"/>
        <v>25675.59016988218</v>
      </c>
      <c r="BI191" s="228">
        <f t="shared" si="142"/>
        <v>25927.31164213593</v>
      </c>
      <c r="BJ191" s="228">
        <f t="shared" si="142"/>
        <v>26181.500971960784</v>
      </c>
      <c r="BK191" s="228">
        <f t="shared" si="142"/>
        <v>26438.182354038836</v>
      </c>
      <c r="BL191" s="228">
        <f t="shared" si="142"/>
        <v>26697.380220254905</v>
      </c>
      <c r="BM191" s="228">
        <f t="shared" si="142"/>
        <v>26959.119242022105</v>
      </c>
      <c r="BN191" s="228">
        <f t="shared" si="142"/>
        <v>27223.424332630166</v>
      </c>
      <c r="BO191" s="228">
        <f t="shared" si="142"/>
        <v>27490.320649616737</v>
      </c>
      <c r="BP191" s="228">
        <f t="shared" si="142"/>
        <v>27759.833597162</v>
      </c>
      <c r="BQ191" s="228">
        <f t="shared" si="142"/>
        <v>28031.988828506728</v>
      </c>
    </row>
    <row r="192" spans="5:69">
      <c r="E192" s="326"/>
      <c r="F192" s="328"/>
      <c r="G192" s="324"/>
      <c r="H192" s="325"/>
      <c r="I192" s="226" t="s">
        <v>448</v>
      </c>
      <c r="J192" s="228">
        <f>J9*J182</f>
        <v>20725.388601036266</v>
      </c>
      <c r="K192" s="228">
        <f>K9*K182</f>
        <v>20928.578685360157</v>
      </c>
      <c r="L192" s="228">
        <f t="shared" ref="L192:BQ192" si="143">L9*L182</f>
        <v>21133.760829334275</v>
      </c>
      <c r="M192" s="228">
        <f t="shared" si="143"/>
        <v>21340.954562955201</v>
      </c>
      <c r="N192" s="228">
        <f t="shared" si="143"/>
        <v>21550.179607690057</v>
      </c>
      <c r="O192" s="228">
        <f t="shared" si="143"/>
        <v>21761.455878353685</v>
      </c>
      <c r="P192" s="228">
        <f t="shared" si="143"/>
        <v>21974.80348500421</v>
      </c>
      <c r="Q192" s="228">
        <f t="shared" si="143"/>
        <v>22190.242734857195</v>
      </c>
      <c r="R192" s="228">
        <f t="shared" si="143"/>
        <v>22407.794134218537</v>
      </c>
      <c r="S192" s="228">
        <f t="shared" si="143"/>
        <v>22627.478390436372</v>
      </c>
      <c r="T192" s="228">
        <f t="shared" si="143"/>
        <v>22849.31641387202</v>
      </c>
      <c r="U192" s="228">
        <f t="shared" si="143"/>
        <v>23073.32931989037</v>
      </c>
      <c r="V192" s="228">
        <f t="shared" si="143"/>
        <v>23299.538430869692</v>
      </c>
      <c r="W192" s="228">
        <f t="shared" si="143"/>
        <v>23527.965278231157</v>
      </c>
      <c r="X192" s="228">
        <f t="shared" si="143"/>
        <v>23758.631604488328</v>
      </c>
      <c r="Y192" s="228">
        <f t="shared" si="143"/>
        <v>23991.559365316647</v>
      </c>
      <c r="Z192" s="228">
        <f t="shared" si="143"/>
        <v>24226.770731643275</v>
      </c>
      <c r="AA192" s="228">
        <f t="shared" si="143"/>
        <v>24464.288091757429</v>
      </c>
      <c r="AB192" s="228">
        <f t="shared" si="143"/>
        <v>24704.134053441325</v>
      </c>
      <c r="AC192" s="228">
        <f t="shared" si="143"/>
        <v>24946.331446122127</v>
      </c>
      <c r="AD192" s="228">
        <f t="shared" si="143"/>
        <v>25190.903323044888</v>
      </c>
      <c r="AE192" s="228">
        <f t="shared" si="143"/>
        <v>25437.8729634669</v>
      </c>
      <c r="AF192" s="228">
        <f t="shared" si="143"/>
        <v>25687.263874873439</v>
      </c>
      <c r="AG192" s="228">
        <f t="shared" si="143"/>
        <v>25939.099795215338</v>
      </c>
      <c r="AH192" s="228">
        <f t="shared" si="143"/>
        <v>26193.404695168425</v>
      </c>
      <c r="AI192" s="228">
        <f t="shared" si="143"/>
        <v>26450.202780415177</v>
      </c>
      <c r="AJ192" s="228">
        <f t="shared" si="143"/>
        <v>26709.518493948657</v>
      </c>
      <c r="AK192" s="228">
        <f t="shared" si="143"/>
        <v>26971.376518399135</v>
      </c>
      <c r="AL192" s="228">
        <f t="shared" si="143"/>
        <v>27235.80177838344</v>
      </c>
      <c r="AM192" s="228">
        <f t="shared" si="143"/>
        <v>27502.8194428774</v>
      </c>
      <c r="AN192" s="228">
        <f t="shared" si="143"/>
        <v>27772.454927611489</v>
      </c>
      <c r="AO192" s="228">
        <f t="shared" si="143"/>
        <v>28044.733897490034</v>
      </c>
      <c r="AP192" s="228">
        <f t="shared" si="143"/>
        <v>28319.682269034063</v>
      </c>
      <c r="AQ192" s="228">
        <f t="shared" si="143"/>
        <v>28597.326212848115</v>
      </c>
      <c r="AR192" s="228">
        <f t="shared" si="143"/>
        <v>28877.692156111341</v>
      </c>
      <c r="AS192" s="228">
        <f t="shared" si="143"/>
        <v>29160.806785092824</v>
      </c>
      <c r="AT192" s="228">
        <f t="shared" si="143"/>
        <v>29446.69704769177</v>
      </c>
      <c r="AU192" s="228">
        <f t="shared" si="143"/>
        <v>29735.390156002479</v>
      </c>
      <c r="AV192" s="228">
        <f t="shared" si="143"/>
        <v>30026.913588904463</v>
      </c>
      <c r="AW192" s="228">
        <f t="shared" si="143"/>
        <v>30321.295094678033</v>
      </c>
      <c r="AX192" s="228">
        <f t="shared" si="143"/>
        <v>30618.562693645461</v>
      </c>
      <c r="AY192" s="228">
        <f t="shared" si="143"/>
        <v>30918.744680838066</v>
      </c>
      <c r="AZ192" s="228">
        <f t="shared" si="143"/>
        <v>31221.869628689412</v>
      </c>
      <c r="BA192" s="228">
        <f t="shared" si="143"/>
        <v>31527.966389754994</v>
      </c>
      <c r="BB192" s="228">
        <f t="shared" si="143"/>
        <v>31837.064099458483</v>
      </c>
      <c r="BC192" s="228">
        <f t="shared" si="143"/>
        <v>32149.192178864931</v>
      </c>
      <c r="BD192" s="228">
        <f t="shared" si="143"/>
        <v>32464.380337481256</v>
      </c>
      <c r="BE192" s="228">
        <f t="shared" si="143"/>
        <v>32782.658576084024</v>
      </c>
      <c r="BF192" s="228">
        <f t="shared" si="143"/>
        <v>33104.05718957504</v>
      </c>
      <c r="BG192" s="228">
        <f t="shared" si="143"/>
        <v>33428.606769864986</v>
      </c>
      <c r="BH192" s="228">
        <f t="shared" si="143"/>
        <v>33756.33820878523</v>
      </c>
      <c r="BI192" s="228">
        <f t="shared" si="143"/>
        <v>34087.282701028227</v>
      </c>
      <c r="BJ192" s="228">
        <f t="shared" si="143"/>
        <v>34421.471747116731</v>
      </c>
      <c r="BK192" s="228">
        <f t="shared" si="143"/>
        <v>34758.937156402193</v>
      </c>
      <c r="BL192" s="228">
        <f t="shared" si="143"/>
        <v>35099.71105009241</v>
      </c>
      <c r="BM192" s="228">
        <f t="shared" si="143"/>
        <v>35443.825864309001</v>
      </c>
      <c r="BN192" s="228">
        <f t="shared" si="143"/>
        <v>35791.314353174777</v>
      </c>
      <c r="BO192" s="228">
        <f t="shared" si="143"/>
        <v>36142.209591931387</v>
      </c>
      <c r="BP192" s="228">
        <f t="shared" si="143"/>
        <v>36496.544980087587</v>
      </c>
      <c r="BQ192" s="228">
        <f t="shared" si="143"/>
        <v>36854.354244598246</v>
      </c>
    </row>
    <row r="193" spans="5:69">
      <c r="E193" s="326"/>
      <c r="F193" s="328"/>
      <c r="G193" s="324"/>
      <c r="H193" s="325"/>
      <c r="I193" s="229" t="s">
        <v>449</v>
      </c>
      <c r="J193" s="204">
        <f>J191-J192</f>
        <v>-12766.839378238339</v>
      </c>
      <c r="K193" s="204">
        <f>K191-K192</f>
        <v>-8912.7298587828918</v>
      </c>
      <c r="L193" s="204">
        <f t="shared" ref="L193:BQ193" si="144">L191-L192</f>
        <v>-7010.4722575812812</v>
      </c>
      <c r="M193" s="204">
        <f t="shared" si="144"/>
        <v>-6084.3837249039079</v>
      </c>
      <c r="N193" s="204">
        <f t="shared" si="144"/>
        <v>-5646.6252193114306</v>
      </c>
      <c r="O193" s="204">
        <f t="shared" si="144"/>
        <v>-5453.2796268765578</v>
      </c>
      <c r="P193" s="204">
        <f t="shared" si="144"/>
        <v>-5382.3908210240297</v>
      </c>
      <c r="Q193" s="204">
        <f t="shared" si="144"/>
        <v>-5372.9831926819425</v>
      </c>
      <c r="R193" s="204">
        <f t="shared" si="144"/>
        <v>-5394.5714155909918</v>
      </c>
      <c r="S193" s="204">
        <f t="shared" si="144"/>
        <v>-5431.9153291950315</v>
      </c>
      <c r="T193" s="204">
        <f t="shared" si="144"/>
        <v>-5477.3973803244953</v>
      </c>
      <c r="U193" s="204">
        <f t="shared" si="144"/>
        <v>-5527.2113442787049</v>
      </c>
      <c r="V193" s="204">
        <f t="shared" si="144"/>
        <v>-5579.4566856098972</v>
      </c>
      <c r="W193" s="204">
        <f t="shared" si="144"/>
        <v>-5633.1857387604941</v>
      </c>
      <c r="X193" s="204">
        <f t="shared" si="144"/>
        <v>-5687.9272986294782</v>
      </c>
      <c r="Y193" s="204">
        <f t="shared" si="144"/>
        <v>-5743.448416105628</v>
      </c>
      <c r="Z193" s="204">
        <f t="shared" si="144"/>
        <v>-5799.635296086748</v>
      </c>
      <c r="AA193" s="204">
        <f t="shared" si="144"/>
        <v>-5856.4337467443111</v>
      </c>
      <c r="AB193" s="204">
        <f t="shared" si="144"/>
        <v>-5913.8194044132979</v>
      </c>
      <c r="AC193" s="204">
        <f t="shared" si="144"/>
        <v>-5971.7828462972175</v>
      </c>
      <c r="AD193" s="204">
        <f t="shared" si="144"/>
        <v>-6030.3221470831959</v>
      </c>
      <c r="AE193" s="204">
        <f t="shared" si="144"/>
        <v>-6089.4391575147638</v>
      </c>
      <c r="AF193" s="204">
        <f t="shared" si="144"/>
        <v>-6149.1376439459709</v>
      </c>
      <c r="AG193" s="204">
        <f t="shared" si="144"/>
        <v>-6209.4223583889143</v>
      </c>
      <c r="AH193" s="204">
        <f t="shared" si="144"/>
        <v>-6270.2985738105381</v>
      </c>
      <c r="AI193" s="204">
        <f t="shared" si="144"/>
        <v>-6331.7718520568051</v>
      </c>
      <c r="AJ193" s="204">
        <f t="shared" si="144"/>
        <v>-6393.8479280931861</v>
      </c>
      <c r="AK193" s="204">
        <f t="shared" si="144"/>
        <v>-6456.5326524061311</v>
      </c>
      <c r="AL193" s="204">
        <f t="shared" si="144"/>
        <v>-6519.8319624877004</v>
      </c>
      <c r="AM193" s="204">
        <f t="shared" si="144"/>
        <v>-6583.7518688646087</v>
      </c>
      <c r="AN193" s="204">
        <f t="shared" si="144"/>
        <v>-6648.2984484022782</v>
      </c>
      <c r="AO193" s="204">
        <f t="shared" si="144"/>
        <v>-6713.4778412492524</v>
      </c>
      <c r="AP193" s="204">
        <f t="shared" si="144"/>
        <v>-6779.2962496045948</v>
      </c>
      <c r="AQ193" s="204">
        <f t="shared" si="144"/>
        <v>-6845.7599373997</v>
      </c>
      <c r="AR193" s="204">
        <f t="shared" si="144"/>
        <v>-6912.8752304403788</v>
      </c>
      <c r="AS193" s="204">
        <f t="shared" si="144"/>
        <v>-6980.6485167816973</v>
      </c>
      <c r="AT193" s="204">
        <f t="shared" si="144"/>
        <v>-7049.0862472225708</v>
      </c>
      <c r="AU193" s="204">
        <f t="shared" si="144"/>
        <v>-7118.1949358629245</v>
      </c>
      <c r="AV193" s="204">
        <f t="shared" si="144"/>
        <v>-7187.9811606953735</v>
      </c>
      <c r="AW193" s="204">
        <f t="shared" si="144"/>
        <v>-7258.4515642171245</v>
      </c>
      <c r="AX193" s="204">
        <f t="shared" si="144"/>
        <v>-7329.6128540551508</v>
      </c>
      <c r="AY193" s="204">
        <f t="shared" si="144"/>
        <v>-7401.4718036010927</v>
      </c>
      <c r="AZ193" s="204">
        <f t="shared" si="144"/>
        <v>-7474.0352526541901</v>
      </c>
      <c r="BA193" s="204">
        <f t="shared" si="144"/>
        <v>-7547.3101080714659</v>
      </c>
      <c r="BB193" s="204">
        <f t="shared" si="144"/>
        <v>-7621.3033444246612</v>
      </c>
      <c r="BC193" s="204">
        <f t="shared" si="144"/>
        <v>-7696.0220046638897</v>
      </c>
      <c r="BD193" s="204">
        <f t="shared" si="144"/>
        <v>-7771.4732007879356</v>
      </c>
      <c r="BE193" s="204">
        <f t="shared" si="144"/>
        <v>-7847.6641145210961</v>
      </c>
      <c r="BF193" s="204">
        <f t="shared" si="144"/>
        <v>-7924.6019979967605</v>
      </c>
      <c r="BG193" s="204">
        <f t="shared" si="144"/>
        <v>-8002.2941744476921</v>
      </c>
      <c r="BH193" s="204">
        <f t="shared" si="144"/>
        <v>-8080.7480389030497</v>
      </c>
      <c r="BI193" s="204">
        <f t="shared" si="144"/>
        <v>-8159.9710588922972</v>
      </c>
      <c r="BJ193" s="204">
        <f t="shared" si="144"/>
        <v>-8239.9707751559472</v>
      </c>
      <c r="BK193" s="204">
        <f t="shared" si="144"/>
        <v>-8320.7548023633572</v>
      </c>
      <c r="BL193" s="204">
        <f t="shared" si="144"/>
        <v>-8402.330829837505</v>
      </c>
      <c r="BM193" s="204">
        <f t="shared" si="144"/>
        <v>-8484.7066222868962</v>
      </c>
      <c r="BN193" s="204">
        <f t="shared" si="144"/>
        <v>-8567.8900205446116</v>
      </c>
      <c r="BO193" s="204">
        <f t="shared" si="144"/>
        <v>-8651.8889423146502</v>
      </c>
      <c r="BP193" s="204">
        <f t="shared" si="144"/>
        <v>-8736.7113829255868</v>
      </c>
      <c r="BQ193" s="204">
        <f t="shared" si="144"/>
        <v>-8822.3654160915175</v>
      </c>
    </row>
    <row r="194" spans="5:69">
      <c r="E194" s="326"/>
      <c r="F194" s="328"/>
      <c r="G194" s="329" t="s">
        <v>51</v>
      </c>
      <c r="H194" s="323" t="s">
        <v>25</v>
      </c>
      <c r="I194" s="230" t="s">
        <v>318</v>
      </c>
      <c r="J194" s="216">
        <f>Variables!$J$27</f>
        <v>0.3</v>
      </c>
      <c r="K194" s="216">
        <f>Variables!$J$27</f>
        <v>0.3</v>
      </c>
      <c r="L194" s="216">
        <f>Variables!$J$27</f>
        <v>0.3</v>
      </c>
      <c r="M194" s="216">
        <f>Variables!$J$27</f>
        <v>0.3</v>
      </c>
      <c r="N194" s="216">
        <f>Variables!$J$27</f>
        <v>0.3</v>
      </c>
      <c r="O194" s="216">
        <f>Variables!$J$27</f>
        <v>0.3</v>
      </c>
      <c r="P194" s="216">
        <f>Variables!$J$27</f>
        <v>0.3</v>
      </c>
      <c r="Q194" s="216">
        <f>Variables!$J$27</f>
        <v>0.3</v>
      </c>
      <c r="R194" s="216">
        <f>Variables!$J$27</f>
        <v>0.3</v>
      </c>
      <c r="S194" s="216">
        <f>Variables!$J$27</f>
        <v>0.3</v>
      </c>
      <c r="T194" s="216">
        <f>Variables!$J$27</f>
        <v>0.3</v>
      </c>
      <c r="U194" s="216">
        <f>Variables!$J$27</f>
        <v>0.3</v>
      </c>
      <c r="V194" s="216">
        <f>Variables!$J$27</f>
        <v>0.3</v>
      </c>
      <c r="W194" s="216">
        <f>Variables!$J$27</f>
        <v>0.3</v>
      </c>
      <c r="X194" s="216">
        <f>Variables!$J$27</f>
        <v>0.3</v>
      </c>
      <c r="Y194" s="216">
        <f>Variables!$J$27</f>
        <v>0.3</v>
      </c>
      <c r="Z194" s="216">
        <f>Variables!$J$27</f>
        <v>0.3</v>
      </c>
      <c r="AA194" s="216">
        <f>Variables!$J$27</f>
        <v>0.3</v>
      </c>
      <c r="AB194" s="216">
        <f>Variables!$J$27</f>
        <v>0.3</v>
      </c>
      <c r="AC194" s="216">
        <f>Variables!$J$27</f>
        <v>0.3</v>
      </c>
      <c r="AD194" s="216">
        <f>Variables!$J$27</f>
        <v>0.3</v>
      </c>
      <c r="AE194" s="216">
        <f>Variables!$J$27</f>
        <v>0.3</v>
      </c>
      <c r="AF194" s="216">
        <f>Variables!$J$27</f>
        <v>0.3</v>
      </c>
      <c r="AG194" s="216">
        <f>Variables!$J$27</f>
        <v>0.3</v>
      </c>
      <c r="AH194" s="216">
        <f>Variables!$J$27</f>
        <v>0.3</v>
      </c>
      <c r="AI194" s="216">
        <f>Variables!$J$27</f>
        <v>0.3</v>
      </c>
      <c r="AJ194" s="216">
        <f>Variables!$J$27</f>
        <v>0.3</v>
      </c>
      <c r="AK194" s="216">
        <f>Variables!$J$27</f>
        <v>0.3</v>
      </c>
      <c r="AL194" s="216">
        <f>Variables!$J$27</f>
        <v>0.3</v>
      </c>
      <c r="AM194" s="216">
        <f>Variables!$J$27</f>
        <v>0.3</v>
      </c>
      <c r="AN194" s="216">
        <f>Variables!$J$27</f>
        <v>0.3</v>
      </c>
      <c r="AO194" s="216">
        <f>Variables!$J$27</f>
        <v>0.3</v>
      </c>
      <c r="AP194" s="216">
        <f>Variables!$J$27</f>
        <v>0.3</v>
      </c>
      <c r="AQ194" s="216">
        <f>Variables!$J$27</f>
        <v>0.3</v>
      </c>
      <c r="AR194" s="216">
        <f>Variables!$J$27</f>
        <v>0.3</v>
      </c>
      <c r="AS194" s="216">
        <f>Variables!$J$27</f>
        <v>0.3</v>
      </c>
      <c r="AT194" s="216">
        <f>Variables!$J$27</f>
        <v>0.3</v>
      </c>
      <c r="AU194" s="216">
        <f>Variables!$J$27</f>
        <v>0.3</v>
      </c>
      <c r="AV194" s="216">
        <f>Variables!$J$27</f>
        <v>0.3</v>
      </c>
      <c r="AW194" s="216">
        <f>Variables!$J$27</f>
        <v>0.3</v>
      </c>
      <c r="AX194" s="216">
        <f>Variables!$J$27</f>
        <v>0.3</v>
      </c>
      <c r="AY194" s="216">
        <f>Variables!$J$27</f>
        <v>0.3</v>
      </c>
      <c r="AZ194" s="216">
        <f>Variables!$J$27</f>
        <v>0.3</v>
      </c>
      <c r="BA194" s="216">
        <f>Variables!$J$27</f>
        <v>0.3</v>
      </c>
      <c r="BB194" s="216">
        <f>Variables!$J$27</f>
        <v>0.3</v>
      </c>
      <c r="BC194" s="216">
        <f>Variables!$J$27</f>
        <v>0.3</v>
      </c>
      <c r="BD194" s="216">
        <f>Variables!$J$27</f>
        <v>0.3</v>
      </c>
      <c r="BE194" s="216">
        <f>Variables!$J$27</f>
        <v>0.3</v>
      </c>
      <c r="BF194" s="216">
        <f>Variables!$J$27</f>
        <v>0.3</v>
      </c>
      <c r="BG194" s="216">
        <f>Variables!$J$27</f>
        <v>0.3</v>
      </c>
      <c r="BH194" s="216">
        <f>Variables!$J$27</f>
        <v>0.3</v>
      </c>
      <c r="BI194" s="216">
        <f>Variables!$J$27</f>
        <v>0.3</v>
      </c>
      <c r="BJ194" s="216">
        <f>Variables!$J$27</f>
        <v>0.3</v>
      </c>
      <c r="BK194" s="216">
        <f>Variables!$J$27</f>
        <v>0.3</v>
      </c>
      <c r="BL194" s="216">
        <f>Variables!$J$27</f>
        <v>0.3</v>
      </c>
      <c r="BM194" s="216">
        <f>Variables!$J$27</f>
        <v>0.3</v>
      </c>
      <c r="BN194" s="216">
        <f>Variables!$J$27</f>
        <v>0.3</v>
      </c>
      <c r="BO194" s="216">
        <f>Variables!$J$27</f>
        <v>0.3</v>
      </c>
      <c r="BP194" s="216">
        <f>Variables!$J$27</f>
        <v>0.3</v>
      </c>
      <c r="BQ194" s="216">
        <f>Variables!$J$27</f>
        <v>0.3</v>
      </c>
    </row>
    <row r="195" spans="5:69">
      <c r="E195" s="326"/>
      <c r="F195" s="328"/>
      <c r="G195" s="329"/>
      <c r="H195" s="323"/>
      <c r="I195" s="230" t="s">
        <v>321</v>
      </c>
      <c r="J195" s="200">
        <f>J179*J194</f>
        <v>8.8601036269430047</v>
      </c>
      <c r="K195" s="200">
        <f>K179*K194</f>
        <v>9.1259067357512951</v>
      </c>
      <c r="L195" s="200">
        <f t="shared" ref="L195:BQ195" si="145">L179*L194</f>
        <v>9.3996839378238342</v>
      </c>
      <c r="M195" s="200">
        <f t="shared" si="145"/>
        <v>9.6816744559585501</v>
      </c>
      <c r="N195" s="200">
        <f t="shared" si="145"/>
        <v>9.9721246896373064</v>
      </c>
      <c r="O195" s="200">
        <f t="shared" si="145"/>
        <v>10.271288430326425</v>
      </c>
      <c r="P195" s="200">
        <f t="shared" si="145"/>
        <v>10.579427083236217</v>
      </c>
      <c r="Q195" s="200">
        <f t="shared" si="145"/>
        <v>10.896809895733307</v>
      </c>
      <c r="R195" s="200">
        <f t="shared" si="145"/>
        <v>11.223714192605303</v>
      </c>
      <c r="S195" s="200">
        <f t="shared" si="145"/>
        <v>11.560425618383466</v>
      </c>
      <c r="T195" s="200">
        <f t="shared" si="145"/>
        <v>11.907238386934967</v>
      </c>
      <c r="U195" s="200">
        <f t="shared" si="145"/>
        <v>12.264455538543018</v>
      </c>
      <c r="V195" s="200">
        <f t="shared" si="145"/>
        <v>12.63238920469931</v>
      </c>
      <c r="W195" s="200">
        <f t="shared" si="145"/>
        <v>13.011360880840291</v>
      </c>
      <c r="X195" s="200">
        <f t="shared" si="145"/>
        <v>13.401701707265495</v>
      </c>
      <c r="Y195" s="200">
        <f t="shared" si="145"/>
        <v>13.803752758483462</v>
      </c>
      <c r="Z195" s="200">
        <f t="shared" si="145"/>
        <v>14.217865341237966</v>
      </c>
      <c r="AA195" s="200">
        <f t="shared" si="145"/>
        <v>14.644401301475106</v>
      </c>
      <c r="AB195" s="200">
        <f t="shared" si="145"/>
        <v>15.083733340519361</v>
      </c>
      <c r="AC195" s="200">
        <f t="shared" si="145"/>
        <v>15.53624534073494</v>
      </c>
      <c r="AD195" s="200">
        <f t="shared" si="145"/>
        <v>16.002332700956991</v>
      </c>
      <c r="AE195" s="200">
        <f t="shared" si="145"/>
        <v>16.4824026819857</v>
      </c>
      <c r="AF195" s="200">
        <f t="shared" si="145"/>
        <v>16.97687476244527</v>
      </c>
      <c r="AG195" s="200">
        <f t="shared" si="145"/>
        <v>17.486181005318631</v>
      </c>
      <c r="AH195" s="200">
        <f t="shared" si="145"/>
        <v>18.010766435478189</v>
      </c>
      <c r="AI195" s="200">
        <f t="shared" si="145"/>
        <v>18.551089428542536</v>
      </c>
      <c r="AJ195" s="200">
        <f t="shared" si="145"/>
        <v>19.107622111398815</v>
      </c>
      <c r="AK195" s="200">
        <f t="shared" si="145"/>
        <v>19.680850774740779</v>
      </c>
      <c r="AL195" s="200">
        <f t="shared" si="145"/>
        <v>20.271276297983</v>
      </c>
      <c r="AM195" s="200">
        <f t="shared" si="145"/>
        <v>20.87941458692249</v>
      </c>
      <c r="AN195" s="200">
        <f t="shared" si="145"/>
        <v>21.505797024530168</v>
      </c>
      <c r="AO195" s="200">
        <f t="shared" si="145"/>
        <v>22.150970935266077</v>
      </c>
      <c r="AP195" s="200">
        <f t="shared" si="145"/>
        <v>22.815500063324059</v>
      </c>
      <c r="AQ195" s="200">
        <f t="shared" si="145"/>
        <v>23.499965065223783</v>
      </c>
      <c r="AR195" s="200">
        <f t="shared" si="145"/>
        <v>24.204964017180494</v>
      </c>
      <c r="AS195" s="200">
        <f t="shared" si="145"/>
        <v>24.931112937695911</v>
      </c>
      <c r="AT195" s="200">
        <f t="shared" si="145"/>
        <v>25.679046325826793</v>
      </c>
      <c r="AU195" s="200">
        <f t="shared" si="145"/>
        <v>26.449417715601601</v>
      </c>
      <c r="AV195" s="200">
        <f t="shared" si="145"/>
        <v>27.242900247069642</v>
      </c>
      <c r="AW195" s="200">
        <f t="shared" si="145"/>
        <v>28.060187254481736</v>
      </c>
      <c r="AX195" s="200">
        <f t="shared" si="145"/>
        <v>28.901992872116185</v>
      </c>
      <c r="AY195" s="200">
        <f t="shared" si="145"/>
        <v>29.769052658279669</v>
      </c>
      <c r="AZ195" s="200">
        <f t="shared" si="145"/>
        <v>30.662124238028056</v>
      </c>
      <c r="BA195" s="200">
        <f t="shared" si="145"/>
        <v>31.581987965168899</v>
      </c>
      <c r="BB195" s="200">
        <f t="shared" si="145"/>
        <v>32.529447604123966</v>
      </c>
      <c r="BC195" s="200">
        <f t="shared" si="145"/>
        <v>33.505331032247682</v>
      </c>
      <c r="BD195" s="200">
        <f t="shared" si="145"/>
        <v>34.510490963215119</v>
      </c>
      <c r="BE195" s="200">
        <f t="shared" si="145"/>
        <v>35.545805692111578</v>
      </c>
      <c r="BF195" s="200">
        <f t="shared" si="145"/>
        <v>36.612179862874925</v>
      </c>
      <c r="BG195" s="200">
        <f t="shared" si="145"/>
        <v>37.710545258761172</v>
      </c>
      <c r="BH195" s="200">
        <f t="shared" si="145"/>
        <v>38.841861616524007</v>
      </c>
      <c r="BI195" s="200">
        <f t="shared" si="145"/>
        <v>40.007117465019725</v>
      </c>
      <c r="BJ195" s="200">
        <f t="shared" si="145"/>
        <v>41.207330988970313</v>
      </c>
      <c r="BK195" s="200">
        <f t="shared" si="145"/>
        <v>42.443550918639431</v>
      </c>
      <c r="BL195" s="200">
        <f t="shared" si="145"/>
        <v>43.71685744619861</v>
      </c>
      <c r="BM195" s="200">
        <f t="shared" si="145"/>
        <v>45.028363169584566</v>
      </c>
      <c r="BN195" s="200">
        <f t="shared" si="145"/>
        <v>46.379214064672105</v>
      </c>
      <c r="BO195" s="200">
        <f t="shared" si="145"/>
        <v>47.770590486612271</v>
      </c>
      <c r="BP195" s="200">
        <f t="shared" si="145"/>
        <v>49.203708201210638</v>
      </c>
      <c r="BQ195" s="200">
        <f t="shared" si="145"/>
        <v>50.67981944724697</v>
      </c>
    </row>
    <row r="196" spans="5:69">
      <c r="E196" s="326"/>
      <c r="F196" s="328"/>
      <c r="G196" s="329"/>
      <c r="H196" s="323"/>
      <c r="I196" s="230" t="s">
        <v>324</v>
      </c>
      <c r="J196" s="200">
        <f>J195/J284</f>
        <v>4.6632124352331603</v>
      </c>
      <c r="K196" s="200">
        <f>K195/K284</f>
        <v>4.7089302042060348</v>
      </c>
      <c r="L196" s="200">
        <f t="shared" ref="L196:BQ196" si="146">L195/L284</f>
        <v>4.7550961866002117</v>
      </c>
      <c r="M196" s="200">
        <f t="shared" si="146"/>
        <v>4.8017147766649213</v>
      </c>
      <c r="N196" s="200">
        <f t="shared" si="146"/>
        <v>4.8487904117302625</v>
      </c>
      <c r="O196" s="200">
        <f t="shared" si="146"/>
        <v>4.8963275726295787</v>
      </c>
      <c r="P196" s="200">
        <f t="shared" si="146"/>
        <v>4.9443307841259454</v>
      </c>
      <c r="Q196" s="200">
        <f t="shared" si="146"/>
        <v>4.9928046153428687</v>
      </c>
      <c r="R196" s="200">
        <f t="shared" si="146"/>
        <v>5.0417536801991698</v>
      </c>
      <c r="S196" s="200">
        <f t="shared" si="146"/>
        <v>5.091182637848183</v>
      </c>
      <c r="T196" s="200">
        <f t="shared" si="146"/>
        <v>5.1410961931212036</v>
      </c>
      <c r="U196" s="200">
        <f t="shared" si="146"/>
        <v>5.1914990969753338</v>
      </c>
      <c r="V196" s="200">
        <f t="shared" si="146"/>
        <v>5.2423961469456808</v>
      </c>
      <c r="W196" s="200">
        <f t="shared" si="146"/>
        <v>5.2937921876020111</v>
      </c>
      <c r="X196" s="200">
        <f t="shared" si="146"/>
        <v>5.345692111009873</v>
      </c>
      <c r="Y196" s="200">
        <f t="shared" si="146"/>
        <v>5.3981008571962441</v>
      </c>
      <c r="Z196" s="200">
        <f t="shared" si="146"/>
        <v>5.4510234146197369</v>
      </c>
      <c r="AA196" s="200">
        <f t="shared" si="146"/>
        <v>5.5044648206454205</v>
      </c>
      <c r="AB196" s="200">
        <f t="shared" si="146"/>
        <v>5.5584301620242984</v>
      </c>
      <c r="AC196" s="200">
        <f t="shared" si="146"/>
        <v>5.6129245753774777</v>
      </c>
      <c r="AD196" s="200">
        <f t="shared" si="146"/>
        <v>5.6679532476850998</v>
      </c>
      <c r="AE196" s="200">
        <f t="shared" si="146"/>
        <v>5.7235214167800521</v>
      </c>
      <c r="AF196" s="200">
        <f t="shared" si="146"/>
        <v>5.7796343718465222</v>
      </c>
      <c r="AG196" s="200">
        <f t="shared" si="146"/>
        <v>5.83629745392345</v>
      </c>
      <c r="AH196" s="200">
        <f t="shared" si="146"/>
        <v>5.8935160564128948</v>
      </c>
      <c r="AI196" s="200">
        <f t="shared" si="146"/>
        <v>5.9512956255934135</v>
      </c>
      <c r="AJ196" s="200">
        <f t="shared" si="146"/>
        <v>6.0096416611384473</v>
      </c>
      <c r="AK196" s="200">
        <f t="shared" si="146"/>
        <v>6.0685597166398049</v>
      </c>
      <c r="AL196" s="200">
        <f t="shared" si="146"/>
        <v>6.1280554001362724</v>
      </c>
      <c r="AM196" s="200">
        <f t="shared" si="146"/>
        <v>6.1881343746474125</v>
      </c>
      <c r="AN196" s="200">
        <f t="shared" si="146"/>
        <v>6.2488023587125836</v>
      </c>
      <c r="AO196" s="200">
        <f t="shared" si="146"/>
        <v>6.3100651269352577</v>
      </c>
      <c r="AP196" s="200">
        <f t="shared" si="146"/>
        <v>6.3719285105326628</v>
      </c>
      <c r="AQ196" s="200">
        <f t="shared" si="146"/>
        <v>6.4343983978908259</v>
      </c>
      <c r="AR196" s="200">
        <f t="shared" si="146"/>
        <v>6.4974807351250492</v>
      </c>
      <c r="AS196" s="200">
        <f t="shared" si="146"/>
        <v>6.5611815266458846</v>
      </c>
      <c r="AT196" s="200">
        <f t="shared" si="146"/>
        <v>6.6255068357306488</v>
      </c>
      <c r="AU196" s="200">
        <f t="shared" si="146"/>
        <v>6.6904627851005589</v>
      </c>
      <c r="AV196" s="200">
        <f t="shared" si="146"/>
        <v>6.756055557503502</v>
      </c>
      <c r="AW196" s="200">
        <f t="shared" si="146"/>
        <v>6.8222913963025578</v>
      </c>
      <c r="AX196" s="200">
        <f t="shared" si="146"/>
        <v>6.8891766060702286</v>
      </c>
      <c r="AY196" s="200">
        <f t="shared" si="146"/>
        <v>6.9567175531885646</v>
      </c>
      <c r="AZ196" s="200">
        <f t="shared" si="146"/>
        <v>7.0249206664551176</v>
      </c>
      <c r="BA196" s="200">
        <f t="shared" si="146"/>
        <v>7.0937924376948738</v>
      </c>
      <c r="BB196" s="200">
        <f t="shared" si="146"/>
        <v>7.163339422378157</v>
      </c>
      <c r="BC196" s="200">
        <f t="shared" si="146"/>
        <v>7.2335682402446082</v>
      </c>
      <c r="BD196" s="200">
        <f t="shared" si="146"/>
        <v>7.3044855759332821</v>
      </c>
      <c r="BE196" s="200">
        <f t="shared" si="146"/>
        <v>7.3760981796189036</v>
      </c>
      <c r="BF196" s="200">
        <f t="shared" si="146"/>
        <v>7.4484128676543815</v>
      </c>
      <c r="BG196" s="200">
        <f t="shared" si="146"/>
        <v>7.5214365232196219</v>
      </c>
      <c r="BH196" s="200">
        <f t="shared" si="146"/>
        <v>7.595176096976676</v>
      </c>
      <c r="BI196" s="200">
        <f t="shared" si="146"/>
        <v>7.6696386077313496</v>
      </c>
      <c r="BJ196" s="200">
        <f t="shared" si="146"/>
        <v>7.7448311431012637</v>
      </c>
      <c r="BK196" s="200">
        <f t="shared" si="146"/>
        <v>7.820760860190493</v>
      </c>
      <c r="BL196" s="200">
        <f t="shared" si="146"/>
        <v>7.8974349862707918</v>
      </c>
      <c r="BM196" s="200">
        <f t="shared" si="146"/>
        <v>7.974860819469523</v>
      </c>
      <c r="BN196" s="200">
        <f t="shared" si="146"/>
        <v>8.0530457294643227</v>
      </c>
      <c r="BO196" s="200">
        <f t="shared" si="146"/>
        <v>8.1319971581845625</v>
      </c>
      <c r="BP196" s="200">
        <f t="shared" si="146"/>
        <v>8.2117226205197049</v>
      </c>
      <c r="BQ196" s="200">
        <f t="shared" si="146"/>
        <v>8.2922297050346057</v>
      </c>
    </row>
    <row r="197" spans="5:69">
      <c r="E197" s="326"/>
      <c r="F197" s="328"/>
      <c r="G197" s="329"/>
      <c r="H197" s="323"/>
      <c r="I197" s="230" t="s">
        <v>65</v>
      </c>
      <c r="J197" s="203">
        <f>Variables!$J$9</f>
        <v>9</v>
      </c>
      <c r="K197" s="203">
        <f>Variables!$J$9</f>
        <v>9</v>
      </c>
      <c r="L197" s="203">
        <f>Variables!$J$9</f>
        <v>9</v>
      </c>
      <c r="M197" s="203">
        <f>Variables!$J$9</f>
        <v>9</v>
      </c>
      <c r="N197" s="203">
        <f>Variables!$J$9</f>
        <v>9</v>
      </c>
      <c r="O197" s="203">
        <f>Variables!$J$9</f>
        <v>9</v>
      </c>
      <c r="P197" s="203">
        <f>Variables!$J$9</f>
        <v>9</v>
      </c>
      <c r="Q197" s="203">
        <f>Variables!$J$9</f>
        <v>9</v>
      </c>
      <c r="R197" s="203">
        <f>Variables!$J$9</f>
        <v>9</v>
      </c>
      <c r="S197" s="203">
        <f>Variables!$J$9</f>
        <v>9</v>
      </c>
      <c r="T197" s="203">
        <f>Variables!$J$9</f>
        <v>9</v>
      </c>
      <c r="U197" s="203">
        <f>Variables!$J$9</f>
        <v>9</v>
      </c>
      <c r="V197" s="203">
        <f>Variables!$J$9</f>
        <v>9</v>
      </c>
      <c r="W197" s="203">
        <f>Variables!$J$9</f>
        <v>9</v>
      </c>
      <c r="X197" s="203">
        <f>Variables!$J$9</f>
        <v>9</v>
      </c>
      <c r="Y197" s="203">
        <f>Variables!$J$9</f>
        <v>9</v>
      </c>
      <c r="Z197" s="203">
        <f>Variables!$J$9</f>
        <v>9</v>
      </c>
      <c r="AA197" s="203">
        <f>Variables!$J$9</f>
        <v>9</v>
      </c>
      <c r="AB197" s="203">
        <f>Variables!$J$9</f>
        <v>9</v>
      </c>
      <c r="AC197" s="203">
        <f>Variables!$J$9</f>
        <v>9</v>
      </c>
      <c r="AD197" s="203">
        <f>Variables!$J$9</f>
        <v>9</v>
      </c>
      <c r="AE197" s="203">
        <f>Variables!$J$9</f>
        <v>9</v>
      </c>
      <c r="AF197" s="203">
        <f>Variables!$J$9</f>
        <v>9</v>
      </c>
      <c r="AG197" s="203">
        <f>Variables!$J$9</f>
        <v>9</v>
      </c>
      <c r="AH197" s="203">
        <f>Variables!$J$9</f>
        <v>9</v>
      </c>
      <c r="AI197" s="203">
        <f>Variables!$J$9</f>
        <v>9</v>
      </c>
      <c r="AJ197" s="203">
        <f>Variables!$J$9</f>
        <v>9</v>
      </c>
      <c r="AK197" s="203">
        <f>Variables!$J$9</f>
        <v>9</v>
      </c>
      <c r="AL197" s="203">
        <f>Variables!$J$9</f>
        <v>9</v>
      </c>
      <c r="AM197" s="203">
        <f>Variables!$J$9</f>
        <v>9</v>
      </c>
      <c r="AN197" s="203">
        <f>Variables!$J$9</f>
        <v>9</v>
      </c>
      <c r="AO197" s="203">
        <f>Variables!$J$9</f>
        <v>9</v>
      </c>
      <c r="AP197" s="203">
        <f>Variables!$J$9</f>
        <v>9</v>
      </c>
      <c r="AQ197" s="203">
        <f>Variables!$J$9</f>
        <v>9</v>
      </c>
      <c r="AR197" s="203">
        <f>Variables!$J$9</f>
        <v>9</v>
      </c>
      <c r="AS197" s="203">
        <f>Variables!$J$9</f>
        <v>9</v>
      </c>
      <c r="AT197" s="203">
        <f>Variables!$J$9</f>
        <v>9</v>
      </c>
      <c r="AU197" s="203">
        <f>Variables!$J$9</f>
        <v>9</v>
      </c>
      <c r="AV197" s="203">
        <f>Variables!$J$9</f>
        <v>9</v>
      </c>
      <c r="AW197" s="203">
        <f>Variables!$J$9</f>
        <v>9</v>
      </c>
      <c r="AX197" s="203">
        <f>Variables!$J$9</f>
        <v>9</v>
      </c>
      <c r="AY197" s="203">
        <f>Variables!$J$9</f>
        <v>9</v>
      </c>
      <c r="AZ197" s="203">
        <f>Variables!$J$9</f>
        <v>9</v>
      </c>
      <c r="BA197" s="203">
        <f>Variables!$J$9</f>
        <v>9</v>
      </c>
      <c r="BB197" s="203">
        <f>Variables!$J$9</f>
        <v>9</v>
      </c>
      <c r="BC197" s="203">
        <f>Variables!$J$9</f>
        <v>9</v>
      </c>
      <c r="BD197" s="203">
        <f>Variables!$J$9</f>
        <v>9</v>
      </c>
      <c r="BE197" s="203">
        <f>Variables!$J$9</f>
        <v>9</v>
      </c>
      <c r="BF197" s="203">
        <f>Variables!$J$9</f>
        <v>9</v>
      </c>
      <c r="BG197" s="203">
        <f>Variables!$J$9</f>
        <v>9</v>
      </c>
      <c r="BH197" s="203">
        <f>Variables!$J$9</f>
        <v>9</v>
      </c>
      <c r="BI197" s="203">
        <f>Variables!$J$9</f>
        <v>9</v>
      </c>
      <c r="BJ197" s="203">
        <f>Variables!$J$9</f>
        <v>9</v>
      </c>
      <c r="BK197" s="203">
        <f>Variables!$J$9</f>
        <v>9</v>
      </c>
      <c r="BL197" s="203">
        <f>Variables!$J$9</f>
        <v>9</v>
      </c>
      <c r="BM197" s="203">
        <f>Variables!$J$9</f>
        <v>9</v>
      </c>
      <c r="BN197" s="203">
        <f>Variables!$J$9</f>
        <v>9</v>
      </c>
      <c r="BO197" s="203">
        <f>Variables!$J$9</f>
        <v>9</v>
      </c>
      <c r="BP197" s="203">
        <f>Variables!$J$9</f>
        <v>9</v>
      </c>
      <c r="BQ197" s="203">
        <f>Variables!$J$9</f>
        <v>9</v>
      </c>
    </row>
    <row r="198" spans="5:69">
      <c r="E198" s="326"/>
      <c r="F198" s="328"/>
      <c r="G198" s="329"/>
      <c r="H198" s="323"/>
      <c r="I198" s="230" t="s">
        <v>299</v>
      </c>
      <c r="J198" s="200">
        <v>0</v>
      </c>
      <c r="K198" s="200">
        <f t="shared" ref="K198:BQ198" si="147">J200*$B$6</f>
        <v>1.8652849740932642</v>
      </c>
      <c r="L198" s="200">
        <f t="shared" si="147"/>
        <v>2.8162145687290465</v>
      </c>
      <c r="M198" s="200">
        <f t="shared" si="147"/>
        <v>3.3101457590046084</v>
      </c>
      <c r="N198" s="200">
        <f t="shared" si="147"/>
        <v>3.5757587901682726</v>
      </c>
      <c r="O198" s="200">
        <f t="shared" si="147"/>
        <v>3.7273955597762418</v>
      </c>
      <c r="P198" s="200">
        <f t="shared" si="147"/>
        <v>3.8222288089399528</v>
      </c>
      <c r="Q198" s="200">
        <f t="shared" si="147"/>
        <v>3.8888467181203548</v>
      </c>
      <c r="R198" s="200">
        <f t="shared" si="147"/>
        <v>3.941545205197325</v>
      </c>
      <c r="S198" s="200">
        <f t="shared" si="147"/>
        <v>3.9874740746783304</v>
      </c>
      <c r="T198" s="200">
        <f t="shared" si="147"/>
        <v>4.0302100924784385</v>
      </c>
      <c r="U198" s="200">
        <f t="shared" si="147"/>
        <v>4.0715435234877004</v>
      </c>
      <c r="V198" s="200">
        <f t="shared" si="147"/>
        <v>4.1123714005339833</v>
      </c>
      <c r="W198" s="200">
        <f t="shared" si="147"/>
        <v>4.1531441590452642</v>
      </c>
      <c r="X198" s="200">
        <f t="shared" si="147"/>
        <v>4.1940889545634361</v>
      </c>
      <c r="Y198" s="200">
        <f t="shared" si="147"/>
        <v>4.2353213216856664</v>
      </c>
      <c r="Z198" s="200">
        <f t="shared" si="147"/>
        <v>4.2769010037213313</v>
      </c>
      <c r="AA198" s="200">
        <f t="shared" si="147"/>
        <v>4.3188598677085608</v>
      </c>
      <c r="AB198" s="200">
        <f t="shared" si="147"/>
        <v>4.3612158621124486</v>
      </c>
      <c r="AC198" s="200">
        <f t="shared" si="147"/>
        <v>4.4039799958659431</v>
      </c>
      <c r="AD198" s="200">
        <f t="shared" si="147"/>
        <v>4.4471598280839633</v>
      </c>
      <c r="AE198" s="200">
        <f t="shared" si="147"/>
        <v>4.4907612131160217</v>
      </c>
      <c r="AF198" s="200">
        <f t="shared" si="147"/>
        <v>4.5347891732700321</v>
      </c>
      <c r="AG198" s="200">
        <f t="shared" si="147"/>
        <v>4.5792483353736255</v>
      </c>
      <c r="AH198" s="200">
        <f t="shared" si="147"/>
        <v>4.6241431492561933</v>
      </c>
      <c r="AI198" s="200">
        <f t="shared" si="147"/>
        <v>4.6694779971932538</v>
      </c>
      <c r="AJ198" s="200">
        <f t="shared" si="147"/>
        <v>4.7152572488339928</v>
      </c>
      <c r="AK198" s="200">
        <f t="shared" si="147"/>
        <v>4.7614852888723753</v>
      </c>
      <c r="AL198" s="200">
        <f t="shared" si="147"/>
        <v>4.8081665310921098</v>
      </c>
      <c r="AM198" s="200">
        <f t="shared" si="147"/>
        <v>4.8553054256005641</v>
      </c>
      <c r="AN198" s="200">
        <f t="shared" si="147"/>
        <v>4.9029064626592476</v>
      </c>
      <c r="AO198" s="200">
        <f t="shared" si="147"/>
        <v>4.9509741748146574</v>
      </c>
      <c r="AP198" s="200">
        <f t="shared" si="147"/>
        <v>4.9995131381814319</v>
      </c>
      <c r="AQ198" s="200">
        <f t="shared" si="147"/>
        <v>5.0485279733037816</v>
      </c>
      <c r="AR198" s="200">
        <f t="shared" si="147"/>
        <v>5.0980233458082225</v>
      </c>
      <c r="AS198" s="200">
        <f t="shared" si="147"/>
        <v>5.1480039669541311</v>
      </c>
      <c r="AT198" s="200">
        <f t="shared" si="147"/>
        <v>5.1984745941354191</v>
      </c>
      <c r="AU198" s="200">
        <f t="shared" si="147"/>
        <v>5.2494400313599696</v>
      </c>
      <c r="AV198" s="200">
        <f t="shared" si="147"/>
        <v>5.3009051297202081</v>
      </c>
      <c r="AW198" s="200">
        <f t="shared" si="147"/>
        <v>5.3528747878615057</v>
      </c>
      <c r="AX198" s="200">
        <f t="shared" si="147"/>
        <v>5.405353952451776</v>
      </c>
      <c r="AY198" s="200">
        <f t="shared" si="147"/>
        <v>5.4583476186539803</v>
      </c>
      <c r="AZ198" s="200">
        <f t="shared" si="147"/>
        <v>5.5118608306024166</v>
      </c>
      <c r="BA198" s="200">
        <f t="shared" si="147"/>
        <v>5.5658986818832554</v>
      </c>
      <c r="BB198" s="200">
        <f t="shared" si="147"/>
        <v>5.6204663160195771</v>
      </c>
      <c r="BC198" s="200">
        <f t="shared" si="147"/>
        <v>5.6755689269610521</v>
      </c>
      <c r="BD198" s="200">
        <f t="shared" si="147"/>
        <v>5.7312117595783691</v>
      </c>
      <c r="BE198" s="200">
        <f t="shared" si="147"/>
        <v>5.7874001101624977</v>
      </c>
      <c r="BF198" s="200">
        <f t="shared" si="147"/>
        <v>5.8441393269288104</v>
      </c>
      <c r="BG198" s="200">
        <f t="shared" si="147"/>
        <v>5.9014348105261583</v>
      </c>
      <c r="BH198" s="200">
        <f t="shared" si="147"/>
        <v>5.9592920145509289</v>
      </c>
      <c r="BI198" s="200">
        <f t="shared" si="147"/>
        <v>6.0177164460661352</v>
      </c>
      <c r="BJ198" s="200">
        <f t="shared" si="147"/>
        <v>6.0767136661256078</v>
      </c>
      <c r="BK198" s="200">
        <f t="shared" si="147"/>
        <v>6.1362892903033099</v>
      </c>
      <c r="BL198" s="200">
        <f t="shared" si="147"/>
        <v>6.1964489892278527</v>
      </c>
      <c r="BM198" s="200">
        <f t="shared" si="147"/>
        <v>6.2571984891222439</v>
      </c>
      <c r="BN198" s="200">
        <f t="shared" si="147"/>
        <v>6.3185435723489318</v>
      </c>
      <c r="BO198" s="200">
        <f t="shared" si="147"/>
        <v>6.3804900779601956</v>
      </c>
      <c r="BP198" s="200">
        <f t="shared" si="147"/>
        <v>6.4430439022539225</v>
      </c>
      <c r="BQ198" s="200">
        <f t="shared" si="147"/>
        <v>6.5062109993348436</v>
      </c>
    </row>
    <row r="199" spans="5:69">
      <c r="E199" s="326"/>
      <c r="F199" s="328"/>
      <c r="G199" s="329"/>
      <c r="H199" s="323"/>
      <c r="I199" s="230" t="s">
        <v>301</v>
      </c>
      <c r="J199" s="200">
        <v>0</v>
      </c>
      <c r="K199" s="200">
        <f t="shared" ref="K199:BQ199" si="148">J200*$B$7</f>
        <v>0.46632124352331605</v>
      </c>
      <c r="L199" s="200">
        <f t="shared" si="148"/>
        <v>0.70405364218226163</v>
      </c>
      <c r="M199" s="200">
        <f t="shared" si="148"/>
        <v>0.8275364397511521</v>
      </c>
      <c r="N199" s="200">
        <f t="shared" si="148"/>
        <v>0.89393969754206815</v>
      </c>
      <c r="O199" s="200">
        <f t="shared" si="148"/>
        <v>0.93184888994406045</v>
      </c>
      <c r="P199" s="200">
        <f t="shared" si="148"/>
        <v>0.95555720223498819</v>
      </c>
      <c r="Q199" s="200">
        <f t="shared" si="148"/>
        <v>0.97221167953008869</v>
      </c>
      <c r="R199" s="200">
        <f t="shared" si="148"/>
        <v>0.98538630129933125</v>
      </c>
      <c r="S199" s="200">
        <f t="shared" si="148"/>
        <v>0.99686851866958259</v>
      </c>
      <c r="T199" s="200">
        <f t="shared" si="148"/>
        <v>1.0075525231196096</v>
      </c>
      <c r="U199" s="200">
        <f t="shared" si="148"/>
        <v>1.0178858808719251</v>
      </c>
      <c r="V199" s="200">
        <f t="shared" si="148"/>
        <v>1.0280928501334958</v>
      </c>
      <c r="W199" s="200">
        <f t="shared" si="148"/>
        <v>1.0382860397613161</v>
      </c>
      <c r="X199" s="200">
        <f t="shared" si="148"/>
        <v>1.048522238640859</v>
      </c>
      <c r="Y199" s="200">
        <f t="shared" si="148"/>
        <v>1.0588303304214166</v>
      </c>
      <c r="Z199" s="200">
        <f t="shared" si="148"/>
        <v>1.0692252509303328</v>
      </c>
      <c r="AA199" s="200">
        <f t="shared" si="148"/>
        <v>1.0797149669271402</v>
      </c>
      <c r="AB199" s="200">
        <f t="shared" si="148"/>
        <v>1.0903039655281122</v>
      </c>
      <c r="AC199" s="200">
        <f t="shared" si="148"/>
        <v>1.1009949989664858</v>
      </c>
      <c r="AD199" s="200">
        <f t="shared" si="148"/>
        <v>1.1117899570209908</v>
      </c>
      <c r="AE199" s="200">
        <f t="shared" si="148"/>
        <v>1.1226903032790054</v>
      </c>
      <c r="AF199" s="200">
        <f t="shared" si="148"/>
        <v>1.133697293317508</v>
      </c>
      <c r="AG199" s="200">
        <f t="shared" si="148"/>
        <v>1.1448120838434064</v>
      </c>
      <c r="AH199" s="200">
        <f t="shared" si="148"/>
        <v>1.1560357873140483</v>
      </c>
      <c r="AI199" s="200">
        <f t="shared" si="148"/>
        <v>1.1673694992983135</v>
      </c>
      <c r="AJ199" s="200">
        <f t="shared" si="148"/>
        <v>1.1788143122084982</v>
      </c>
      <c r="AK199" s="200">
        <f t="shared" si="148"/>
        <v>1.1903713222180938</v>
      </c>
      <c r="AL199" s="200">
        <f t="shared" si="148"/>
        <v>1.2020416327730274</v>
      </c>
      <c r="AM199" s="200">
        <f t="shared" si="148"/>
        <v>1.213826356400141</v>
      </c>
      <c r="AN199" s="200">
        <f t="shared" si="148"/>
        <v>1.2257266156648119</v>
      </c>
      <c r="AO199" s="200">
        <f t="shared" si="148"/>
        <v>1.2377435437036644</v>
      </c>
      <c r="AP199" s="200">
        <f t="shared" si="148"/>
        <v>1.249878284545358</v>
      </c>
      <c r="AQ199" s="200">
        <f t="shared" si="148"/>
        <v>1.2621319933259454</v>
      </c>
      <c r="AR199" s="200">
        <f t="shared" si="148"/>
        <v>1.2745058364520556</v>
      </c>
      <c r="AS199" s="200">
        <f t="shared" si="148"/>
        <v>1.2870009917385328</v>
      </c>
      <c r="AT199" s="200">
        <f t="shared" si="148"/>
        <v>1.2996186485338548</v>
      </c>
      <c r="AU199" s="200">
        <f t="shared" si="148"/>
        <v>1.3123600078399924</v>
      </c>
      <c r="AV199" s="200">
        <f t="shared" si="148"/>
        <v>1.325226282430052</v>
      </c>
      <c r="AW199" s="200">
        <f t="shared" si="148"/>
        <v>1.3382186969653764</v>
      </c>
      <c r="AX199" s="200">
        <f t="shared" si="148"/>
        <v>1.351338488112944</v>
      </c>
      <c r="AY199" s="200">
        <f t="shared" si="148"/>
        <v>1.3645869046634951</v>
      </c>
      <c r="AZ199" s="200">
        <f t="shared" si="148"/>
        <v>1.3779652076506042</v>
      </c>
      <c r="BA199" s="200">
        <f t="shared" si="148"/>
        <v>1.3914746704708139</v>
      </c>
      <c r="BB199" s="200">
        <f t="shared" si="148"/>
        <v>1.4051165790048943</v>
      </c>
      <c r="BC199" s="200">
        <f t="shared" si="148"/>
        <v>1.418892231740263</v>
      </c>
      <c r="BD199" s="200">
        <f t="shared" si="148"/>
        <v>1.4328029398945923</v>
      </c>
      <c r="BE199" s="200">
        <f t="shared" si="148"/>
        <v>1.4468500275406244</v>
      </c>
      <c r="BF199" s="200">
        <f t="shared" si="148"/>
        <v>1.4610348317322026</v>
      </c>
      <c r="BG199" s="200">
        <f t="shared" si="148"/>
        <v>1.4753587026315396</v>
      </c>
      <c r="BH199" s="200">
        <f t="shared" si="148"/>
        <v>1.4898230036377322</v>
      </c>
      <c r="BI199" s="200">
        <f t="shared" si="148"/>
        <v>1.5044291115165338</v>
      </c>
      <c r="BJ199" s="200">
        <f t="shared" si="148"/>
        <v>1.519178416531402</v>
      </c>
      <c r="BK199" s="200">
        <f t="shared" si="148"/>
        <v>1.5340723225758275</v>
      </c>
      <c r="BL199" s="200">
        <f t="shared" si="148"/>
        <v>1.5491122473069632</v>
      </c>
      <c r="BM199" s="200">
        <f t="shared" si="148"/>
        <v>1.564299622280561</v>
      </c>
      <c r="BN199" s="200">
        <f t="shared" si="148"/>
        <v>1.579635893087233</v>
      </c>
      <c r="BO199" s="200">
        <f t="shared" si="148"/>
        <v>1.5951225194900489</v>
      </c>
      <c r="BP199" s="200">
        <f t="shared" si="148"/>
        <v>1.6107609755634806</v>
      </c>
      <c r="BQ199" s="200">
        <f t="shared" si="148"/>
        <v>1.6265527498337109</v>
      </c>
    </row>
    <row r="200" spans="5:69">
      <c r="E200" s="326"/>
      <c r="F200" s="328"/>
      <c r="G200" s="329"/>
      <c r="H200" s="323"/>
      <c r="I200" s="230" t="s">
        <v>325</v>
      </c>
      <c r="J200" s="200">
        <f>J196+J198+J199</f>
        <v>4.6632124352331603</v>
      </c>
      <c r="K200" s="200">
        <f>K196+K198+K199</f>
        <v>7.0405364218226154</v>
      </c>
      <c r="L200" s="200">
        <f t="shared" ref="L200:BQ200" si="149">L196+L198+L199</f>
        <v>8.2753643975115203</v>
      </c>
      <c r="M200" s="200">
        <f t="shared" si="149"/>
        <v>8.9393969754206815</v>
      </c>
      <c r="N200" s="200">
        <f t="shared" si="149"/>
        <v>9.3184888994406041</v>
      </c>
      <c r="O200" s="200">
        <f t="shared" si="149"/>
        <v>9.5555720223498817</v>
      </c>
      <c r="P200" s="200">
        <f t="shared" si="149"/>
        <v>9.7221167953008862</v>
      </c>
      <c r="Q200" s="200">
        <f t="shared" si="149"/>
        <v>9.8538630129933118</v>
      </c>
      <c r="R200" s="200">
        <f t="shared" si="149"/>
        <v>9.9686851866958257</v>
      </c>
      <c r="S200" s="200">
        <f t="shared" si="149"/>
        <v>10.075525231196096</v>
      </c>
      <c r="T200" s="200">
        <f t="shared" si="149"/>
        <v>10.178858808719252</v>
      </c>
      <c r="U200" s="200">
        <f t="shared" si="149"/>
        <v>10.280928501334959</v>
      </c>
      <c r="V200" s="200">
        <f t="shared" si="149"/>
        <v>10.382860397613159</v>
      </c>
      <c r="W200" s="200">
        <f t="shared" si="149"/>
        <v>10.485222386408591</v>
      </c>
      <c r="X200" s="200">
        <f t="shared" si="149"/>
        <v>10.588303304214167</v>
      </c>
      <c r="Y200" s="200">
        <f t="shared" si="149"/>
        <v>10.692252509303328</v>
      </c>
      <c r="Z200" s="200">
        <f t="shared" si="149"/>
        <v>10.797149669271402</v>
      </c>
      <c r="AA200" s="200">
        <f t="shared" si="149"/>
        <v>10.903039655281122</v>
      </c>
      <c r="AB200" s="200">
        <f t="shared" si="149"/>
        <v>11.009949989664857</v>
      </c>
      <c r="AC200" s="200">
        <f t="shared" si="149"/>
        <v>11.117899570209907</v>
      </c>
      <c r="AD200" s="200">
        <f t="shared" si="149"/>
        <v>11.226903032790053</v>
      </c>
      <c r="AE200" s="200">
        <f t="shared" si="149"/>
        <v>11.33697293317508</v>
      </c>
      <c r="AF200" s="200">
        <f t="shared" si="149"/>
        <v>11.448120838434063</v>
      </c>
      <c r="AG200" s="200">
        <f t="shared" si="149"/>
        <v>11.560357873140482</v>
      </c>
      <c r="AH200" s="200">
        <f t="shared" si="149"/>
        <v>11.673694992983135</v>
      </c>
      <c r="AI200" s="200">
        <f t="shared" si="149"/>
        <v>11.788143122084982</v>
      </c>
      <c r="AJ200" s="200">
        <f t="shared" si="149"/>
        <v>11.903713222180938</v>
      </c>
      <c r="AK200" s="200">
        <f t="shared" si="149"/>
        <v>12.020416327730274</v>
      </c>
      <c r="AL200" s="200">
        <f t="shared" si="149"/>
        <v>12.138263564001409</v>
      </c>
      <c r="AM200" s="200">
        <f t="shared" si="149"/>
        <v>12.257266156648118</v>
      </c>
      <c r="AN200" s="200">
        <f t="shared" si="149"/>
        <v>12.377435437036642</v>
      </c>
      <c r="AO200" s="200">
        <f t="shared" si="149"/>
        <v>12.498782845453579</v>
      </c>
      <c r="AP200" s="200">
        <f t="shared" si="149"/>
        <v>12.621319933259453</v>
      </c>
      <c r="AQ200" s="200">
        <f t="shared" si="149"/>
        <v>12.745058364520554</v>
      </c>
      <c r="AR200" s="200">
        <f t="shared" si="149"/>
        <v>12.870009917385326</v>
      </c>
      <c r="AS200" s="200">
        <f t="shared" si="149"/>
        <v>12.996186485338548</v>
      </c>
      <c r="AT200" s="200">
        <f t="shared" si="149"/>
        <v>13.123600078399923</v>
      </c>
      <c r="AU200" s="200">
        <f t="shared" si="149"/>
        <v>13.252262824300519</v>
      </c>
      <c r="AV200" s="200">
        <f t="shared" si="149"/>
        <v>13.382186969653763</v>
      </c>
      <c r="AW200" s="200">
        <f t="shared" si="149"/>
        <v>13.51338488112944</v>
      </c>
      <c r="AX200" s="200">
        <f t="shared" si="149"/>
        <v>13.645869046634949</v>
      </c>
      <c r="AY200" s="200">
        <f t="shared" si="149"/>
        <v>13.779652076506041</v>
      </c>
      <c r="AZ200" s="200">
        <f t="shared" si="149"/>
        <v>13.914746704708138</v>
      </c>
      <c r="BA200" s="200">
        <f t="shared" si="149"/>
        <v>14.051165790048943</v>
      </c>
      <c r="BB200" s="200">
        <f t="shared" si="149"/>
        <v>14.188922317402628</v>
      </c>
      <c r="BC200" s="200">
        <f t="shared" si="149"/>
        <v>14.328029398945922</v>
      </c>
      <c r="BD200" s="200">
        <f t="shared" si="149"/>
        <v>14.468500275406244</v>
      </c>
      <c r="BE200" s="200">
        <f t="shared" si="149"/>
        <v>14.610348317322025</v>
      </c>
      <c r="BF200" s="200">
        <f t="shared" si="149"/>
        <v>14.753587026315394</v>
      </c>
      <c r="BG200" s="200">
        <f t="shared" si="149"/>
        <v>14.898230036377321</v>
      </c>
      <c r="BH200" s="200">
        <f t="shared" si="149"/>
        <v>15.044291115165336</v>
      </c>
      <c r="BI200" s="200">
        <f t="shared" si="149"/>
        <v>15.191784165314019</v>
      </c>
      <c r="BJ200" s="200">
        <f t="shared" si="149"/>
        <v>15.340723225758273</v>
      </c>
      <c r="BK200" s="200">
        <f t="shared" si="149"/>
        <v>15.49112247306963</v>
      </c>
      <c r="BL200" s="200">
        <f t="shared" si="149"/>
        <v>15.642996222805609</v>
      </c>
      <c r="BM200" s="200">
        <f t="shared" si="149"/>
        <v>15.796358930872328</v>
      </c>
      <c r="BN200" s="200">
        <f t="shared" si="149"/>
        <v>15.951225194900488</v>
      </c>
      <c r="BO200" s="200">
        <f t="shared" si="149"/>
        <v>16.107609755634805</v>
      </c>
      <c r="BP200" s="200">
        <f t="shared" si="149"/>
        <v>16.265527498337107</v>
      </c>
      <c r="BQ200" s="200">
        <f t="shared" si="149"/>
        <v>16.424993454203161</v>
      </c>
    </row>
    <row r="201" spans="5:69">
      <c r="E201" s="326"/>
      <c r="F201" s="328"/>
      <c r="G201" s="329"/>
      <c r="H201" s="323"/>
      <c r="I201" s="230" t="s">
        <v>295</v>
      </c>
      <c r="J201" s="200">
        <f>J197*J200</f>
        <v>41.968911917098445</v>
      </c>
      <c r="K201" s="200">
        <f>K197*K200</f>
        <v>63.364827796403539</v>
      </c>
      <c r="L201" s="200">
        <f t="shared" ref="L201:BQ201" si="150">L197*L200</f>
        <v>74.478279577603686</v>
      </c>
      <c r="M201" s="200">
        <f t="shared" si="150"/>
        <v>80.45457277878613</v>
      </c>
      <c r="N201" s="200">
        <f t="shared" si="150"/>
        <v>83.866400094965442</v>
      </c>
      <c r="O201" s="200">
        <f t="shared" si="150"/>
        <v>86.000148201148932</v>
      </c>
      <c r="P201" s="200">
        <f t="shared" si="150"/>
        <v>87.499051157707981</v>
      </c>
      <c r="Q201" s="200">
        <f t="shared" si="150"/>
        <v>88.68476711693981</v>
      </c>
      <c r="R201" s="200">
        <f t="shared" si="150"/>
        <v>89.718166680262428</v>
      </c>
      <c r="S201" s="200">
        <f t="shared" si="150"/>
        <v>90.679727080764863</v>
      </c>
      <c r="T201" s="200">
        <f t="shared" si="150"/>
        <v>91.609729278473267</v>
      </c>
      <c r="U201" s="200">
        <f t="shared" si="150"/>
        <v>92.528356512014625</v>
      </c>
      <c r="V201" s="200">
        <f t="shared" si="150"/>
        <v>93.445743578518432</v>
      </c>
      <c r="W201" s="200">
        <f t="shared" si="150"/>
        <v>94.36700147767732</v>
      </c>
      <c r="X201" s="200">
        <f t="shared" si="150"/>
        <v>95.294729737927497</v>
      </c>
      <c r="Y201" s="200">
        <f t="shared" si="150"/>
        <v>96.230272583729956</v>
      </c>
      <c r="Z201" s="200">
        <f t="shared" si="150"/>
        <v>97.174347023442621</v>
      </c>
      <c r="AA201" s="200">
        <f t="shared" si="150"/>
        <v>98.127356897530092</v>
      </c>
      <c r="AB201" s="200">
        <f t="shared" si="150"/>
        <v>99.08954990698372</v>
      </c>
      <c r="AC201" s="200">
        <f t="shared" si="150"/>
        <v>100.06109613188917</v>
      </c>
      <c r="AD201" s="200">
        <f t="shared" si="150"/>
        <v>101.04212729511048</v>
      </c>
      <c r="AE201" s="200">
        <f t="shared" si="150"/>
        <v>102.03275639857571</v>
      </c>
      <c r="AF201" s="200">
        <f t="shared" si="150"/>
        <v>103.03308754590657</v>
      </c>
      <c r="AG201" s="200">
        <f t="shared" si="150"/>
        <v>104.04322085826433</v>
      </c>
      <c r="AH201" s="200">
        <f t="shared" si="150"/>
        <v>105.06325493684821</v>
      </c>
      <c r="AI201" s="200">
        <f t="shared" si="150"/>
        <v>106.09328809876484</v>
      </c>
      <c r="AJ201" s="200">
        <f t="shared" si="150"/>
        <v>107.13341899962845</v>
      </c>
      <c r="AK201" s="200">
        <f t="shared" si="150"/>
        <v>108.18374694957247</v>
      </c>
      <c r="AL201" s="200">
        <f t="shared" si="150"/>
        <v>109.24437207601268</v>
      </c>
      <c r="AM201" s="200">
        <f t="shared" si="150"/>
        <v>110.31539540983306</v>
      </c>
      <c r="AN201" s="200">
        <f t="shared" si="150"/>
        <v>111.39691893332977</v>
      </c>
      <c r="AO201" s="200">
        <f t="shared" si="150"/>
        <v>112.48904560908221</v>
      </c>
      <c r="AP201" s="200">
        <f t="shared" si="150"/>
        <v>113.59187939933508</v>
      </c>
      <c r="AQ201" s="200">
        <f t="shared" si="150"/>
        <v>114.70552528068499</v>
      </c>
      <c r="AR201" s="200">
        <f t="shared" si="150"/>
        <v>115.83008925646794</v>
      </c>
      <c r="AS201" s="200">
        <f t="shared" si="150"/>
        <v>116.96567836804692</v>
      </c>
      <c r="AT201" s="200">
        <f t="shared" si="150"/>
        <v>118.1124007055993</v>
      </c>
      <c r="AU201" s="200">
        <f t="shared" si="150"/>
        <v>119.27036541870467</v>
      </c>
      <c r="AV201" s="200">
        <f t="shared" si="150"/>
        <v>120.43968272688386</v>
      </c>
      <c r="AW201" s="200">
        <f t="shared" si="150"/>
        <v>121.62046393016496</v>
      </c>
      <c r="AX201" s="200">
        <f t="shared" si="150"/>
        <v>122.81282141971454</v>
      </c>
      <c r="AY201" s="200">
        <f t="shared" si="150"/>
        <v>124.01686868855437</v>
      </c>
      <c r="AZ201" s="200">
        <f t="shared" si="150"/>
        <v>125.23272034237324</v>
      </c>
      <c r="BA201" s="200">
        <f t="shared" si="150"/>
        <v>126.46049211044048</v>
      </c>
      <c r="BB201" s="200">
        <f t="shared" si="150"/>
        <v>127.70030085662366</v>
      </c>
      <c r="BC201" s="200">
        <f t="shared" si="150"/>
        <v>128.95226459051329</v>
      </c>
      <c r="BD201" s="200">
        <f t="shared" si="150"/>
        <v>130.2165024786562</v>
      </c>
      <c r="BE201" s="200">
        <f t="shared" si="150"/>
        <v>131.49313485589823</v>
      </c>
      <c r="BF201" s="200">
        <f t="shared" si="150"/>
        <v>132.78228323683854</v>
      </c>
      <c r="BG201" s="200">
        <f t="shared" si="150"/>
        <v>134.08407032739589</v>
      </c>
      <c r="BH201" s="200">
        <f t="shared" si="150"/>
        <v>135.39862003648801</v>
      </c>
      <c r="BI201" s="200">
        <f t="shared" si="150"/>
        <v>136.72605748782615</v>
      </c>
      <c r="BJ201" s="200">
        <f t="shared" si="150"/>
        <v>138.06650903182447</v>
      </c>
      <c r="BK201" s="200">
        <f t="shared" si="150"/>
        <v>139.42010225762667</v>
      </c>
      <c r="BL201" s="200">
        <f t="shared" si="150"/>
        <v>140.78696600525049</v>
      </c>
      <c r="BM201" s="200">
        <f t="shared" si="150"/>
        <v>142.16723037785096</v>
      </c>
      <c r="BN201" s="200">
        <f t="shared" si="150"/>
        <v>143.56102675410438</v>
      </c>
      <c r="BO201" s="200">
        <f t="shared" si="150"/>
        <v>144.96848780071323</v>
      </c>
      <c r="BP201" s="200">
        <f t="shared" si="150"/>
        <v>146.38974748503398</v>
      </c>
      <c r="BQ201" s="200">
        <f t="shared" si="150"/>
        <v>147.82494108782845</v>
      </c>
    </row>
    <row r="202" spans="5:69">
      <c r="E202" s="326"/>
      <c r="F202" s="328"/>
      <c r="G202" s="329"/>
      <c r="H202" s="323"/>
      <c r="I202" s="230" t="s">
        <v>326</v>
      </c>
      <c r="J202" s="219">
        <f>Variables!$J$21</f>
        <v>5120</v>
      </c>
      <c r="K202" s="219">
        <f>Variables!$J$21</f>
        <v>5120</v>
      </c>
      <c r="L202" s="219">
        <f>Variables!$J$21</f>
        <v>5120</v>
      </c>
      <c r="M202" s="219">
        <f>Variables!$J$21</f>
        <v>5120</v>
      </c>
      <c r="N202" s="219">
        <f>Variables!$J$21</f>
        <v>5120</v>
      </c>
      <c r="O202" s="219">
        <f>Variables!$J$21</f>
        <v>5120</v>
      </c>
      <c r="P202" s="219">
        <f>Variables!$J$21</f>
        <v>5120</v>
      </c>
      <c r="Q202" s="219">
        <f>Variables!$J$21</f>
        <v>5120</v>
      </c>
      <c r="R202" s="219">
        <f>Variables!$J$21</f>
        <v>5120</v>
      </c>
      <c r="S202" s="219">
        <f>Variables!$J$21</f>
        <v>5120</v>
      </c>
      <c r="T202" s="219">
        <f>Variables!$J$21</f>
        <v>5120</v>
      </c>
      <c r="U202" s="219">
        <f>Variables!$J$21</f>
        <v>5120</v>
      </c>
      <c r="V202" s="219">
        <f>Variables!$J$21</f>
        <v>5120</v>
      </c>
      <c r="W202" s="219">
        <f>Variables!$J$21</f>
        <v>5120</v>
      </c>
      <c r="X202" s="219">
        <f>Variables!$J$21</f>
        <v>5120</v>
      </c>
      <c r="Y202" s="219">
        <f>Variables!$J$21</f>
        <v>5120</v>
      </c>
      <c r="Z202" s="219">
        <f>Variables!$J$21</f>
        <v>5120</v>
      </c>
      <c r="AA202" s="219">
        <f>Variables!$J$21</f>
        <v>5120</v>
      </c>
      <c r="AB202" s="219">
        <f>Variables!$J$21</f>
        <v>5120</v>
      </c>
      <c r="AC202" s="219">
        <f>Variables!$J$21</f>
        <v>5120</v>
      </c>
      <c r="AD202" s="219">
        <f>Variables!$J$21</f>
        <v>5120</v>
      </c>
      <c r="AE202" s="219">
        <f>Variables!$J$21</f>
        <v>5120</v>
      </c>
      <c r="AF202" s="219">
        <f>Variables!$J$21</f>
        <v>5120</v>
      </c>
      <c r="AG202" s="219">
        <f>Variables!$J$21</f>
        <v>5120</v>
      </c>
      <c r="AH202" s="219">
        <f>Variables!$J$21</f>
        <v>5120</v>
      </c>
      <c r="AI202" s="219">
        <f>Variables!$J$21</f>
        <v>5120</v>
      </c>
      <c r="AJ202" s="219">
        <f>Variables!$J$21</f>
        <v>5120</v>
      </c>
      <c r="AK202" s="219">
        <f>Variables!$J$21</f>
        <v>5120</v>
      </c>
      <c r="AL202" s="219">
        <f>Variables!$J$21</f>
        <v>5120</v>
      </c>
      <c r="AM202" s="219">
        <f>Variables!$J$21</f>
        <v>5120</v>
      </c>
      <c r="AN202" s="219">
        <f>Variables!$J$21</f>
        <v>5120</v>
      </c>
      <c r="AO202" s="219">
        <f>Variables!$J$21</f>
        <v>5120</v>
      </c>
      <c r="AP202" s="219">
        <f>Variables!$J$21</f>
        <v>5120</v>
      </c>
      <c r="AQ202" s="219">
        <f>Variables!$J$21</f>
        <v>5120</v>
      </c>
      <c r="AR202" s="219">
        <f>Variables!$J$21</f>
        <v>5120</v>
      </c>
      <c r="AS202" s="219">
        <f>Variables!$J$21</f>
        <v>5120</v>
      </c>
      <c r="AT202" s="219">
        <f>Variables!$J$21</f>
        <v>5120</v>
      </c>
      <c r="AU202" s="219">
        <f>Variables!$J$21</f>
        <v>5120</v>
      </c>
      <c r="AV202" s="219">
        <f>Variables!$J$21</f>
        <v>5120</v>
      </c>
      <c r="AW202" s="219">
        <f>Variables!$J$21</f>
        <v>5120</v>
      </c>
      <c r="AX202" s="219">
        <f>Variables!$J$21</f>
        <v>5120</v>
      </c>
      <c r="AY202" s="219">
        <f>Variables!$J$21</f>
        <v>5120</v>
      </c>
      <c r="AZ202" s="219">
        <f>Variables!$J$21</f>
        <v>5120</v>
      </c>
      <c r="BA202" s="219">
        <f>Variables!$J$21</f>
        <v>5120</v>
      </c>
      <c r="BB202" s="219">
        <f>Variables!$J$21</f>
        <v>5120</v>
      </c>
      <c r="BC202" s="219">
        <f>Variables!$J$21</f>
        <v>5120</v>
      </c>
      <c r="BD202" s="219">
        <f>Variables!$J$21</f>
        <v>5120</v>
      </c>
      <c r="BE202" s="219">
        <f>Variables!$J$21</f>
        <v>5120</v>
      </c>
      <c r="BF202" s="219">
        <f>Variables!$J$21</f>
        <v>5120</v>
      </c>
      <c r="BG202" s="219">
        <f>Variables!$J$21</f>
        <v>5120</v>
      </c>
      <c r="BH202" s="219">
        <f>Variables!$J$21</f>
        <v>5120</v>
      </c>
      <c r="BI202" s="219">
        <f>Variables!$J$21</f>
        <v>5120</v>
      </c>
      <c r="BJ202" s="219">
        <f>Variables!$J$21</f>
        <v>5120</v>
      </c>
      <c r="BK202" s="219">
        <f>Variables!$J$21</f>
        <v>5120</v>
      </c>
      <c r="BL202" s="219">
        <f>Variables!$J$21</f>
        <v>5120</v>
      </c>
      <c r="BM202" s="219">
        <f>Variables!$J$21</f>
        <v>5120</v>
      </c>
      <c r="BN202" s="219">
        <f>Variables!$J$21</f>
        <v>5120</v>
      </c>
      <c r="BO202" s="219">
        <f>Variables!$J$21</f>
        <v>5120</v>
      </c>
      <c r="BP202" s="219">
        <f>Variables!$J$21</f>
        <v>5120</v>
      </c>
      <c r="BQ202" s="219">
        <f>Variables!$J$21</f>
        <v>5120</v>
      </c>
    </row>
    <row r="203" spans="5:69">
      <c r="E203" s="326"/>
      <c r="F203" s="328"/>
      <c r="G203" s="329"/>
      <c r="H203" s="323"/>
      <c r="I203" s="230" t="s">
        <v>446</v>
      </c>
      <c r="J203" s="204">
        <f t="shared" ref="J203:BQ203" si="151">J202*$B$11</f>
        <v>1280</v>
      </c>
      <c r="K203" s="204">
        <f t="shared" si="151"/>
        <v>1280</v>
      </c>
      <c r="L203" s="204">
        <f t="shared" si="151"/>
        <v>1280</v>
      </c>
      <c r="M203" s="204">
        <f t="shared" si="151"/>
        <v>1280</v>
      </c>
      <c r="N203" s="204">
        <f t="shared" si="151"/>
        <v>1280</v>
      </c>
      <c r="O203" s="204">
        <f t="shared" si="151"/>
        <v>1280</v>
      </c>
      <c r="P203" s="204">
        <f t="shared" si="151"/>
        <v>1280</v>
      </c>
      <c r="Q203" s="204">
        <f t="shared" si="151"/>
        <v>1280</v>
      </c>
      <c r="R203" s="204">
        <f t="shared" si="151"/>
        <v>1280</v>
      </c>
      <c r="S203" s="204">
        <f t="shared" si="151"/>
        <v>1280</v>
      </c>
      <c r="T203" s="204">
        <f t="shared" si="151"/>
        <v>1280</v>
      </c>
      <c r="U203" s="204">
        <f t="shared" si="151"/>
        <v>1280</v>
      </c>
      <c r="V203" s="204">
        <f t="shared" si="151"/>
        <v>1280</v>
      </c>
      <c r="W203" s="204">
        <f t="shared" si="151"/>
        <v>1280</v>
      </c>
      <c r="X203" s="204">
        <f t="shared" si="151"/>
        <v>1280</v>
      </c>
      <c r="Y203" s="204">
        <f t="shared" si="151"/>
        <v>1280</v>
      </c>
      <c r="Z203" s="204">
        <f t="shared" si="151"/>
        <v>1280</v>
      </c>
      <c r="AA203" s="204">
        <f t="shared" si="151"/>
        <v>1280</v>
      </c>
      <c r="AB203" s="204">
        <f t="shared" si="151"/>
        <v>1280</v>
      </c>
      <c r="AC203" s="204">
        <f t="shared" si="151"/>
        <v>1280</v>
      </c>
      <c r="AD203" s="204">
        <f t="shared" si="151"/>
        <v>1280</v>
      </c>
      <c r="AE203" s="204">
        <f t="shared" si="151"/>
        <v>1280</v>
      </c>
      <c r="AF203" s="204">
        <f t="shared" si="151"/>
        <v>1280</v>
      </c>
      <c r="AG203" s="204">
        <f t="shared" si="151"/>
        <v>1280</v>
      </c>
      <c r="AH203" s="204">
        <f t="shared" si="151"/>
        <v>1280</v>
      </c>
      <c r="AI203" s="204">
        <f t="shared" si="151"/>
        <v>1280</v>
      </c>
      <c r="AJ203" s="204">
        <f t="shared" si="151"/>
        <v>1280</v>
      </c>
      <c r="AK203" s="204">
        <f t="shared" si="151"/>
        <v>1280</v>
      </c>
      <c r="AL203" s="204">
        <f t="shared" si="151"/>
        <v>1280</v>
      </c>
      <c r="AM203" s="204">
        <f t="shared" si="151"/>
        <v>1280</v>
      </c>
      <c r="AN203" s="204">
        <f t="shared" si="151"/>
        <v>1280</v>
      </c>
      <c r="AO203" s="204">
        <f t="shared" si="151"/>
        <v>1280</v>
      </c>
      <c r="AP203" s="204">
        <f t="shared" si="151"/>
        <v>1280</v>
      </c>
      <c r="AQ203" s="204">
        <f t="shared" si="151"/>
        <v>1280</v>
      </c>
      <c r="AR203" s="204">
        <f t="shared" si="151"/>
        <v>1280</v>
      </c>
      <c r="AS203" s="204">
        <f t="shared" si="151"/>
        <v>1280</v>
      </c>
      <c r="AT203" s="204">
        <f t="shared" si="151"/>
        <v>1280</v>
      </c>
      <c r="AU203" s="204">
        <f t="shared" si="151"/>
        <v>1280</v>
      </c>
      <c r="AV203" s="204">
        <f t="shared" si="151"/>
        <v>1280</v>
      </c>
      <c r="AW203" s="204">
        <f t="shared" si="151"/>
        <v>1280</v>
      </c>
      <c r="AX203" s="204">
        <f t="shared" si="151"/>
        <v>1280</v>
      </c>
      <c r="AY203" s="204">
        <f t="shared" si="151"/>
        <v>1280</v>
      </c>
      <c r="AZ203" s="204">
        <f t="shared" si="151"/>
        <v>1280</v>
      </c>
      <c r="BA203" s="204">
        <f t="shared" si="151"/>
        <v>1280</v>
      </c>
      <c r="BB203" s="204">
        <f t="shared" si="151"/>
        <v>1280</v>
      </c>
      <c r="BC203" s="204">
        <f t="shared" si="151"/>
        <v>1280</v>
      </c>
      <c r="BD203" s="204">
        <f t="shared" si="151"/>
        <v>1280</v>
      </c>
      <c r="BE203" s="204">
        <f t="shared" si="151"/>
        <v>1280</v>
      </c>
      <c r="BF203" s="204">
        <f t="shared" si="151"/>
        <v>1280</v>
      </c>
      <c r="BG203" s="204">
        <f t="shared" si="151"/>
        <v>1280</v>
      </c>
      <c r="BH203" s="204">
        <f t="shared" si="151"/>
        <v>1280</v>
      </c>
      <c r="BI203" s="204">
        <f t="shared" si="151"/>
        <v>1280</v>
      </c>
      <c r="BJ203" s="204">
        <f t="shared" si="151"/>
        <v>1280</v>
      </c>
      <c r="BK203" s="204">
        <f t="shared" si="151"/>
        <v>1280</v>
      </c>
      <c r="BL203" s="204">
        <f t="shared" si="151"/>
        <v>1280</v>
      </c>
      <c r="BM203" s="204">
        <f t="shared" si="151"/>
        <v>1280</v>
      </c>
      <c r="BN203" s="204">
        <f t="shared" si="151"/>
        <v>1280</v>
      </c>
      <c r="BO203" s="204">
        <f t="shared" si="151"/>
        <v>1280</v>
      </c>
      <c r="BP203" s="204">
        <f t="shared" si="151"/>
        <v>1280</v>
      </c>
      <c r="BQ203" s="204">
        <f t="shared" si="151"/>
        <v>1280</v>
      </c>
    </row>
    <row r="204" spans="5:69">
      <c r="E204" s="326"/>
      <c r="F204" s="328"/>
      <c r="G204" s="329"/>
      <c r="H204" s="323"/>
      <c r="I204" s="230" t="s">
        <v>346</v>
      </c>
      <c r="J204" s="204">
        <f>J201*J202</f>
        <v>214880.82901554403</v>
      </c>
      <c r="K204" s="204">
        <f t="shared" ref="K204:BQ204" si="152">K201*K202</f>
        <v>324427.91831758613</v>
      </c>
      <c r="L204" s="204">
        <f t="shared" si="152"/>
        <v>381328.79143733089</v>
      </c>
      <c r="M204" s="204">
        <f t="shared" si="152"/>
        <v>411927.412627385</v>
      </c>
      <c r="N204" s="204">
        <f t="shared" si="152"/>
        <v>429395.96848622308</v>
      </c>
      <c r="O204" s="204">
        <f t="shared" si="152"/>
        <v>440320.75878988253</v>
      </c>
      <c r="P204" s="204">
        <f t="shared" si="152"/>
        <v>447995.14192746487</v>
      </c>
      <c r="Q204" s="204">
        <f t="shared" si="152"/>
        <v>454066.00763873185</v>
      </c>
      <c r="R204" s="204">
        <f t="shared" si="152"/>
        <v>459357.01340294362</v>
      </c>
      <c r="S204" s="204">
        <f t="shared" si="152"/>
        <v>464280.20265351608</v>
      </c>
      <c r="T204" s="204">
        <f t="shared" si="152"/>
        <v>469041.81390578311</v>
      </c>
      <c r="U204" s="204">
        <f t="shared" si="152"/>
        <v>473745.18534151488</v>
      </c>
      <c r="V204" s="204">
        <f t="shared" si="152"/>
        <v>478442.20712201437</v>
      </c>
      <c r="W204" s="204">
        <f t="shared" si="152"/>
        <v>483159.04756570788</v>
      </c>
      <c r="X204" s="204">
        <f t="shared" si="152"/>
        <v>487909.01625818876</v>
      </c>
      <c r="Y204" s="204">
        <f t="shared" si="152"/>
        <v>492698.99562869739</v>
      </c>
      <c r="Z204" s="204">
        <f t="shared" si="152"/>
        <v>497532.65676002624</v>
      </c>
      <c r="AA204" s="204">
        <f t="shared" si="152"/>
        <v>502412.06731535407</v>
      </c>
      <c r="AB204" s="204">
        <f t="shared" si="152"/>
        <v>507338.49552375666</v>
      </c>
      <c r="AC204" s="204">
        <f t="shared" si="152"/>
        <v>512312.81219527253</v>
      </c>
      <c r="AD204" s="204">
        <f t="shared" si="152"/>
        <v>517335.69175096566</v>
      </c>
      <c r="AE204" s="204">
        <f t="shared" si="152"/>
        <v>522407.71276070765</v>
      </c>
      <c r="AF204" s="204">
        <f t="shared" si="152"/>
        <v>527529.40823504166</v>
      </c>
      <c r="AG204" s="204">
        <f t="shared" si="152"/>
        <v>532701.29079431342</v>
      </c>
      <c r="AH204" s="204">
        <f t="shared" si="152"/>
        <v>537923.86527666287</v>
      </c>
      <c r="AI204" s="204">
        <f t="shared" si="152"/>
        <v>543197.63506567595</v>
      </c>
      <c r="AJ204" s="204">
        <f t="shared" si="152"/>
        <v>548523.10527809768</v>
      </c>
      <c r="AK204" s="204">
        <f t="shared" si="152"/>
        <v>553900.78438181104</v>
      </c>
      <c r="AL204" s="204">
        <f t="shared" si="152"/>
        <v>559331.18502918491</v>
      </c>
      <c r="AM204" s="204">
        <f t="shared" si="152"/>
        <v>564814.82449834526</v>
      </c>
      <c r="AN204" s="204">
        <f t="shared" si="152"/>
        <v>570352.2249386484</v>
      </c>
      <c r="AO204" s="204">
        <f t="shared" si="152"/>
        <v>575943.91351850098</v>
      </c>
      <c r="AP204" s="204">
        <f t="shared" si="152"/>
        <v>581590.42252459563</v>
      </c>
      <c r="AQ204" s="204">
        <f t="shared" si="152"/>
        <v>587292.28943710716</v>
      </c>
      <c r="AR204" s="204">
        <f t="shared" si="152"/>
        <v>593050.05699311593</v>
      </c>
      <c r="AS204" s="204">
        <f t="shared" si="152"/>
        <v>598864.27324440028</v>
      </c>
      <c r="AT204" s="204">
        <f t="shared" si="152"/>
        <v>604735.49161266838</v>
      </c>
      <c r="AU204" s="204">
        <f t="shared" si="152"/>
        <v>610664.27094376786</v>
      </c>
      <c r="AV204" s="204">
        <f t="shared" si="152"/>
        <v>616651.1755616453</v>
      </c>
      <c r="AW204" s="204">
        <f t="shared" si="152"/>
        <v>622696.77532244462</v>
      </c>
      <c r="AX204" s="204">
        <f t="shared" si="152"/>
        <v>628801.64566893841</v>
      </c>
      <c r="AY204" s="204">
        <f t="shared" si="152"/>
        <v>634966.36768539832</v>
      </c>
      <c r="AZ204" s="204">
        <f t="shared" si="152"/>
        <v>641191.52815295104</v>
      </c>
      <c r="BA204" s="204">
        <f t="shared" si="152"/>
        <v>647477.71960545529</v>
      </c>
      <c r="BB204" s="204">
        <f t="shared" si="152"/>
        <v>653825.5403859131</v>
      </c>
      <c r="BC204" s="204">
        <f t="shared" si="152"/>
        <v>660235.5947034281</v>
      </c>
      <c r="BD204" s="204">
        <f t="shared" si="152"/>
        <v>666708.49269071966</v>
      </c>
      <c r="BE204" s="204">
        <f t="shared" si="152"/>
        <v>673244.85046219896</v>
      </c>
      <c r="BF204" s="204">
        <f t="shared" si="152"/>
        <v>679845.29017261334</v>
      </c>
      <c r="BG204" s="204">
        <f t="shared" si="152"/>
        <v>686510.440076267</v>
      </c>
      <c r="BH204" s="204">
        <f t="shared" si="152"/>
        <v>693240.93458681856</v>
      </c>
      <c r="BI204" s="204">
        <f t="shared" si="152"/>
        <v>700037.41433766996</v>
      </c>
      <c r="BJ204" s="204">
        <f t="shared" si="152"/>
        <v>706900.52624294127</v>
      </c>
      <c r="BK204" s="204">
        <f t="shared" si="152"/>
        <v>713830.92355904856</v>
      </c>
      <c r="BL204" s="204">
        <f t="shared" si="152"/>
        <v>720829.26594688254</v>
      </c>
      <c r="BM204" s="204">
        <f t="shared" si="152"/>
        <v>727896.21953459689</v>
      </c>
      <c r="BN204" s="204">
        <f t="shared" si="152"/>
        <v>735032.45698101446</v>
      </c>
      <c r="BO204" s="204">
        <f t="shared" si="152"/>
        <v>742238.65753965173</v>
      </c>
      <c r="BP204" s="204">
        <f t="shared" si="152"/>
        <v>749515.50712337391</v>
      </c>
      <c r="BQ204" s="204">
        <f t="shared" si="152"/>
        <v>756863.6983696816</v>
      </c>
    </row>
    <row r="205" spans="5:69">
      <c r="E205" s="326"/>
      <c r="F205" s="328"/>
      <c r="G205" s="329"/>
      <c r="H205" s="323"/>
      <c r="I205" s="230" t="s">
        <v>447</v>
      </c>
      <c r="J205" s="228">
        <f t="shared" ref="J205:BQ205" si="153">J204*$B$11</f>
        <v>53720.207253886008</v>
      </c>
      <c r="K205" s="228">
        <f t="shared" si="153"/>
        <v>81106.979579396531</v>
      </c>
      <c r="L205" s="228">
        <f t="shared" si="153"/>
        <v>95332.197859332722</v>
      </c>
      <c r="M205" s="228">
        <f t="shared" si="153"/>
        <v>102981.85315684625</v>
      </c>
      <c r="N205" s="228">
        <f t="shared" si="153"/>
        <v>107348.99212155577</v>
      </c>
      <c r="O205" s="228">
        <f t="shared" si="153"/>
        <v>110080.18969747063</v>
      </c>
      <c r="P205" s="228">
        <f t="shared" si="153"/>
        <v>111998.78548186622</v>
      </c>
      <c r="Q205" s="228">
        <f t="shared" si="153"/>
        <v>113516.50190968296</v>
      </c>
      <c r="R205" s="228">
        <f t="shared" si="153"/>
        <v>114839.2533507359</v>
      </c>
      <c r="S205" s="228">
        <f t="shared" si="153"/>
        <v>116070.05066337902</v>
      </c>
      <c r="T205" s="228">
        <f t="shared" si="153"/>
        <v>117260.45347644578</v>
      </c>
      <c r="U205" s="228">
        <f t="shared" si="153"/>
        <v>118436.29633537872</v>
      </c>
      <c r="V205" s="228">
        <f t="shared" si="153"/>
        <v>119610.55178050359</v>
      </c>
      <c r="W205" s="228">
        <f t="shared" si="153"/>
        <v>120789.76189142697</v>
      </c>
      <c r="X205" s="228">
        <f t="shared" si="153"/>
        <v>121977.25406454719</v>
      </c>
      <c r="Y205" s="228">
        <f t="shared" si="153"/>
        <v>123174.74890717435</v>
      </c>
      <c r="Z205" s="228">
        <f t="shared" si="153"/>
        <v>124383.16419000656</v>
      </c>
      <c r="AA205" s="228">
        <f t="shared" si="153"/>
        <v>125603.01682883852</v>
      </c>
      <c r="AB205" s="228">
        <f t="shared" si="153"/>
        <v>126834.62388093917</v>
      </c>
      <c r="AC205" s="228">
        <f t="shared" si="153"/>
        <v>128078.20304881813</v>
      </c>
      <c r="AD205" s="228">
        <f t="shared" si="153"/>
        <v>129333.92293774142</v>
      </c>
      <c r="AE205" s="228">
        <f t="shared" si="153"/>
        <v>130601.92819017691</v>
      </c>
      <c r="AF205" s="228">
        <f t="shared" si="153"/>
        <v>131882.35205876041</v>
      </c>
      <c r="AG205" s="228">
        <f t="shared" si="153"/>
        <v>133175.32269857835</v>
      </c>
      <c r="AH205" s="228">
        <f t="shared" si="153"/>
        <v>134480.96631916572</v>
      </c>
      <c r="AI205" s="228">
        <f t="shared" si="153"/>
        <v>135799.40876641899</v>
      </c>
      <c r="AJ205" s="228">
        <f t="shared" si="153"/>
        <v>137130.77631952442</v>
      </c>
      <c r="AK205" s="228">
        <f t="shared" si="153"/>
        <v>138475.19609545276</v>
      </c>
      <c r="AL205" s="228">
        <f t="shared" si="153"/>
        <v>139832.79625729623</v>
      </c>
      <c r="AM205" s="228">
        <f t="shared" si="153"/>
        <v>141203.70612458632</v>
      </c>
      <c r="AN205" s="228">
        <f t="shared" si="153"/>
        <v>142588.0562346621</v>
      </c>
      <c r="AO205" s="228">
        <f t="shared" si="153"/>
        <v>143985.97837962524</v>
      </c>
      <c r="AP205" s="228">
        <f t="shared" si="153"/>
        <v>145397.60563114891</v>
      </c>
      <c r="AQ205" s="228">
        <f t="shared" si="153"/>
        <v>146823.07235927679</v>
      </c>
      <c r="AR205" s="228">
        <f t="shared" si="153"/>
        <v>148262.51424827898</v>
      </c>
      <c r="AS205" s="228">
        <f t="shared" si="153"/>
        <v>149716.06831110007</v>
      </c>
      <c r="AT205" s="228">
        <f t="shared" si="153"/>
        <v>151183.8729031671</v>
      </c>
      <c r="AU205" s="228">
        <f t="shared" si="153"/>
        <v>152666.06773594196</v>
      </c>
      <c r="AV205" s="228">
        <f t="shared" si="153"/>
        <v>154162.79389041133</v>
      </c>
      <c r="AW205" s="228">
        <f t="shared" si="153"/>
        <v>155674.19383061116</v>
      </c>
      <c r="AX205" s="228">
        <f t="shared" si="153"/>
        <v>157200.4114172346</v>
      </c>
      <c r="AY205" s="228">
        <f t="shared" si="153"/>
        <v>158741.59192134958</v>
      </c>
      <c r="AZ205" s="228">
        <f t="shared" si="153"/>
        <v>160297.88203823776</v>
      </c>
      <c r="BA205" s="228">
        <f t="shared" si="153"/>
        <v>161869.42990136382</v>
      </c>
      <c r="BB205" s="228">
        <f t="shared" si="153"/>
        <v>163456.38509647828</v>
      </c>
      <c r="BC205" s="228">
        <f t="shared" si="153"/>
        <v>165058.89867585702</v>
      </c>
      <c r="BD205" s="228">
        <f t="shared" si="153"/>
        <v>166677.12317267992</v>
      </c>
      <c r="BE205" s="228">
        <f t="shared" si="153"/>
        <v>168311.21261554974</v>
      </c>
      <c r="BF205" s="228">
        <f t="shared" si="153"/>
        <v>169961.32254315334</v>
      </c>
      <c r="BG205" s="228">
        <f t="shared" si="153"/>
        <v>171627.61001906675</v>
      </c>
      <c r="BH205" s="228">
        <f t="shared" si="153"/>
        <v>173310.23364670464</v>
      </c>
      <c r="BI205" s="228">
        <f t="shared" si="153"/>
        <v>175009.35358441749</v>
      </c>
      <c r="BJ205" s="228">
        <f t="shared" si="153"/>
        <v>176725.13156073532</v>
      </c>
      <c r="BK205" s="228">
        <f t="shared" si="153"/>
        <v>178457.73088976214</v>
      </c>
      <c r="BL205" s="228">
        <f t="shared" si="153"/>
        <v>180207.31648672064</v>
      </c>
      <c r="BM205" s="228">
        <f t="shared" si="153"/>
        <v>181974.05488364922</v>
      </c>
      <c r="BN205" s="228">
        <f t="shared" si="153"/>
        <v>183758.11424525362</v>
      </c>
      <c r="BO205" s="228">
        <f t="shared" si="153"/>
        <v>185559.66438491293</v>
      </c>
      <c r="BP205" s="228">
        <f t="shared" si="153"/>
        <v>187378.87678084348</v>
      </c>
      <c r="BQ205" s="228">
        <f t="shared" si="153"/>
        <v>189215.9245924204</v>
      </c>
    </row>
    <row r="206" spans="5:69">
      <c r="E206" s="326"/>
      <c r="F206" s="328"/>
      <c r="G206" s="329"/>
      <c r="H206" s="323"/>
      <c r="I206" s="230" t="s">
        <v>448</v>
      </c>
      <c r="J206" s="228">
        <f>J9*J196</f>
        <v>15544.0414507772</v>
      </c>
      <c r="K206" s="228">
        <f>K9*K196</f>
        <v>15696.434014020117</v>
      </c>
      <c r="L206" s="228">
        <f t="shared" ref="L206:BQ206" si="154">L9*L196</f>
        <v>15850.320622000707</v>
      </c>
      <c r="M206" s="228">
        <f t="shared" si="154"/>
        <v>16005.715922216403</v>
      </c>
      <c r="N206" s="228">
        <f t="shared" si="154"/>
        <v>16162.634705767543</v>
      </c>
      <c r="O206" s="228">
        <f t="shared" si="154"/>
        <v>16321.091908765264</v>
      </c>
      <c r="P206" s="228">
        <f t="shared" si="154"/>
        <v>16481.102613753155</v>
      </c>
      <c r="Q206" s="228">
        <f t="shared" si="154"/>
        <v>16642.682051142896</v>
      </c>
      <c r="R206" s="228">
        <f t="shared" si="154"/>
        <v>16805.845600663899</v>
      </c>
      <c r="S206" s="228">
        <f t="shared" si="154"/>
        <v>16970.608792827279</v>
      </c>
      <c r="T206" s="228">
        <f t="shared" si="154"/>
        <v>17136.987310404013</v>
      </c>
      <c r="U206" s="228">
        <f t="shared" si="154"/>
        <v>17304.996989917781</v>
      </c>
      <c r="V206" s="228">
        <f t="shared" si="154"/>
        <v>17474.653823152272</v>
      </c>
      <c r="W206" s="228">
        <f t="shared" si="154"/>
        <v>17645.97395867337</v>
      </c>
      <c r="X206" s="228">
        <f t="shared" si="154"/>
        <v>17818.973703366246</v>
      </c>
      <c r="Y206" s="228">
        <f t="shared" si="154"/>
        <v>17993.669523987483</v>
      </c>
      <c r="Z206" s="228">
        <f t="shared" si="154"/>
        <v>18170.078048732455</v>
      </c>
      <c r="AA206" s="228">
        <f t="shared" si="154"/>
        <v>18348.216068818067</v>
      </c>
      <c r="AB206" s="228">
        <f t="shared" si="154"/>
        <v>18528.100540080992</v>
      </c>
      <c r="AC206" s="228">
        <f t="shared" si="154"/>
        <v>18709.748584591594</v>
      </c>
      <c r="AD206" s="228">
        <f t="shared" si="154"/>
        <v>18893.177492283667</v>
      </c>
      <c r="AE206" s="228">
        <f t="shared" si="154"/>
        <v>19078.404722600175</v>
      </c>
      <c r="AF206" s="228">
        <f t="shared" si="154"/>
        <v>19265.447906155077</v>
      </c>
      <c r="AG206" s="228">
        <f t="shared" si="154"/>
        <v>19454.324846411502</v>
      </c>
      <c r="AH206" s="228">
        <f t="shared" si="154"/>
        <v>19645.053521376318</v>
      </c>
      <c r="AI206" s="228">
        <f t="shared" si="154"/>
        <v>19837.65208531138</v>
      </c>
      <c r="AJ206" s="228">
        <f t="shared" si="154"/>
        <v>20032.138870461491</v>
      </c>
      <c r="AK206" s="228">
        <f t="shared" si="154"/>
        <v>20228.532388799351</v>
      </c>
      <c r="AL206" s="228">
        <f t="shared" si="154"/>
        <v>20426.851333787574</v>
      </c>
      <c r="AM206" s="228">
        <f t="shared" si="154"/>
        <v>20627.114582158047</v>
      </c>
      <c r="AN206" s="228">
        <f t="shared" si="154"/>
        <v>20829.341195708614</v>
      </c>
      <c r="AO206" s="228">
        <f t="shared" si="154"/>
        <v>21033.550423117522</v>
      </c>
      <c r="AP206" s="228">
        <f t="shared" si="154"/>
        <v>21239.761701775544</v>
      </c>
      <c r="AQ206" s="228">
        <f t="shared" si="154"/>
        <v>21447.994659636086</v>
      </c>
      <c r="AR206" s="228">
        <f t="shared" si="154"/>
        <v>21658.269117083502</v>
      </c>
      <c r="AS206" s="228">
        <f t="shared" si="154"/>
        <v>21870.605088819615</v>
      </c>
      <c r="AT206" s="228">
        <f t="shared" si="154"/>
        <v>22085.022785768826</v>
      </c>
      <c r="AU206" s="228">
        <f t="shared" si="154"/>
        <v>22301.542617001862</v>
      </c>
      <c r="AV206" s="228">
        <f t="shared" si="154"/>
        <v>22520.185191678342</v>
      </c>
      <c r="AW206" s="228">
        <f t="shared" si="154"/>
        <v>22740.971321008528</v>
      </c>
      <c r="AX206" s="228">
        <f t="shared" si="154"/>
        <v>22963.922020234095</v>
      </c>
      <c r="AY206" s="228">
        <f t="shared" si="154"/>
        <v>23189.058510628547</v>
      </c>
      <c r="AZ206" s="228">
        <f t="shared" si="154"/>
        <v>23416.402221517059</v>
      </c>
      <c r="BA206" s="228">
        <f t="shared" si="154"/>
        <v>23645.974792316247</v>
      </c>
      <c r="BB206" s="228">
        <f t="shared" si="154"/>
        <v>23877.798074593858</v>
      </c>
      <c r="BC206" s="228">
        <f t="shared" si="154"/>
        <v>24111.894134148693</v>
      </c>
      <c r="BD206" s="228">
        <f t="shared" si="154"/>
        <v>24348.285253110942</v>
      </c>
      <c r="BE206" s="228">
        <f t="shared" si="154"/>
        <v>24586.993932063015</v>
      </c>
      <c r="BF206" s="228">
        <f t="shared" si="154"/>
        <v>24828.042892181275</v>
      </c>
      <c r="BG206" s="228">
        <f t="shared" si="154"/>
        <v>25071.455077398739</v>
      </c>
      <c r="BH206" s="228">
        <f t="shared" si="154"/>
        <v>25317.25365658892</v>
      </c>
      <c r="BI206" s="228">
        <f t="shared" si="154"/>
        <v>25565.462025771165</v>
      </c>
      <c r="BJ206" s="228">
        <f t="shared" si="154"/>
        <v>25816.103810337547</v>
      </c>
      <c r="BK206" s="228">
        <f t="shared" si="154"/>
        <v>26069.202867301643</v>
      </c>
      <c r="BL206" s="228">
        <f t="shared" si="154"/>
        <v>26324.783287569306</v>
      </c>
      <c r="BM206" s="228">
        <f t="shared" si="154"/>
        <v>26582.869398231745</v>
      </c>
      <c r="BN206" s="228">
        <f t="shared" si="154"/>
        <v>26843.485764881079</v>
      </c>
      <c r="BO206" s="228">
        <f t="shared" si="154"/>
        <v>27106.657193948544</v>
      </c>
      <c r="BP206" s="228">
        <f t="shared" si="154"/>
        <v>27372.408735065688</v>
      </c>
      <c r="BQ206" s="228">
        <f t="shared" si="154"/>
        <v>27640.765683448684</v>
      </c>
    </row>
    <row r="207" spans="5:69">
      <c r="E207" s="326"/>
      <c r="F207" s="328"/>
      <c r="G207" s="329"/>
      <c r="H207" s="323"/>
      <c r="I207" s="231" t="s">
        <v>449</v>
      </c>
      <c r="J207" s="204">
        <f>J205-J206</f>
        <v>38176.165803108808</v>
      </c>
      <c r="K207" s="204">
        <f>K205-K206</f>
        <v>65410.545565376415</v>
      </c>
      <c r="L207" s="204">
        <f t="shared" ref="L207:BQ207" si="155">L205-L206</f>
        <v>79481.87723733201</v>
      </c>
      <c r="M207" s="204">
        <f t="shared" si="155"/>
        <v>86976.137234629845</v>
      </c>
      <c r="N207" s="204">
        <f t="shared" si="155"/>
        <v>91186.357415788225</v>
      </c>
      <c r="O207" s="204">
        <f t="shared" si="155"/>
        <v>93759.097788705374</v>
      </c>
      <c r="P207" s="204">
        <f t="shared" si="155"/>
        <v>95517.682868113057</v>
      </c>
      <c r="Q207" s="204">
        <f t="shared" si="155"/>
        <v>96873.819858540068</v>
      </c>
      <c r="R207" s="204">
        <f t="shared" si="155"/>
        <v>98033.407750072001</v>
      </c>
      <c r="S207" s="204">
        <f t="shared" si="155"/>
        <v>99099.441870551746</v>
      </c>
      <c r="T207" s="204">
        <f t="shared" si="155"/>
        <v>100123.46616604176</v>
      </c>
      <c r="U207" s="204">
        <f t="shared" si="155"/>
        <v>101131.29934546094</v>
      </c>
      <c r="V207" s="204">
        <f t="shared" si="155"/>
        <v>102135.89795735132</v>
      </c>
      <c r="W207" s="204">
        <f t="shared" si="155"/>
        <v>103143.78793275359</v>
      </c>
      <c r="X207" s="204">
        <f t="shared" si="155"/>
        <v>104158.28036118095</v>
      </c>
      <c r="Y207" s="204">
        <f t="shared" si="155"/>
        <v>105181.07938318687</v>
      </c>
      <c r="Z207" s="204">
        <f t="shared" si="155"/>
        <v>106213.08614127411</v>
      </c>
      <c r="AA207" s="204">
        <f t="shared" si="155"/>
        <v>107254.80076002044</v>
      </c>
      <c r="AB207" s="204">
        <f t="shared" si="155"/>
        <v>108306.52334085817</v>
      </c>
      <c r="AC207" s="204">
        <f t="shared" si="155"/>
        <v>109368.45446422654</v>
      </c>
      <c r="AD207" s="204">
        <f t="shared" si="155"/>
        <v>110440.74544545775</v>
      </c>
      <c r="AE207" s="204">
        <f t="shared" si="155"/>
        <v>111523.52346757674</v>
      </c>
      <c r="AF207" s="204">
        <f t="shared" si="155"/>
        <v>112616.90415260533</v>
      </c>
      <c r="AG207" s="204">
        <f t="shared" si="155"/>
        <v>113720.99785216685</v>
      </c>
      <c r="AH207" s="204">
        <f t="shared" si="155"/>
        <v>114835.91279778939</v>
      </c>
      <c r="AI207" s="204">
        <f t="shared" si="155"/>
        <v>115961.75668110761</v>
      </c>
      <c r="AJ207" s="204">
        <f t="shared" si="155"/>
        <v>117098.63744906292</v>
      </c>
      <c r="AK207" s="204">
        <f t="shared" si="155"/>
        <v>118246.6637066534</v>
      </c>
      <c r="AL207" s="204">
        <f t="shared" si="155"/>
        <v>119405.94492350865</v>
      </c>
      <c r="AM207" s="204">
        <f t="shared" si="155"/>
        <v>120576.59154242827</v>
      </c>
      <c r="AN207" s="204">
        <f t="shared" si="155"/>
        <v>121758.71503895349</v>
      </c>
      <c r="AO207" s="204">
        <f t="shared" si="155"/>
        <v>122952.42795650772</v>
      </c>
      <c r="AP207" s="204">
        <f t="shared" si="155"/>
        <v>124157.84392937337</v>
      </c>
      <c r="AQ207" s="204">
        <f t="shared" si="155"/>
        <v>125375.07769964071</v>
      </c>
      <c r="AR207" s="204">
        <f t="shared" si="155"/>
        <v>126604.24513119548</v>
      </c>
      <c r="AS207" s="204">
        <f t="shared" si="155"/>
        <v>127845.46322228045</v>
      </c>
      <c r="AT207" s="204">
        <f t="shared" si="155"/>
        <v>129098.85011739827</v>
      </c>
      <c r="AU207" s="204">
        <f t="shared" si="155"/>
        <v>130364.5251189401</v>
      </c>
      <c r="AV207" s="204">
        <f t="shared" si="155"/>
        <v>131642.60869873298</v>
      </c>
      <c r="AW207" s="204">
        <f t="shared" si="155"/>
        <v>132933.22250960264</v>
      </c>
      <c r="AX207" s="204">
        <f t="shared" si="155"/>
        <v>134236.48939700052</v>
      </c>
      <c r="AY207" s="204">
        <f t="shared" si="155"/>
        <v>135552.53341072102</v>
      </c>
      <c r="AZ207" s="204">
        <f t="shared" si="155"/>
        <v>136881.4798167207</v>
      </c>
      <c r="BA207" s="204">
        <f t="shared" si="155"/>
        <v>138223.45510904759</v>
      </c>
      <c r="BB207" s="204">
        <f t="shared" si="155"/>
        <v>139578.58702188442</v>
      </c>
      <c r="BC207" s="204">
        <f t="shared" si="155"/>
        <v>140947.00454170833</v>
      </c>
      <c r="BD207" s="204">
        <f t="shared" si="155"/>
        <v>142328.83791956896</v>
      </c>
      <c r="BE207" s="204">
        <f t="shared" si="155"/>
        <v>143724.21868348672</v>
      </c>
      <c r="BF207" s="204">
        <f t="shared" si="155"/>
        <v>145133.27965097205</v>
      </c>
      <c r="BG207" s="204">
        <f t="shared" si="155"/>
        <v>146556.15494166801</v>
      </c>
      <c r="BH207" s="204">
        <f t="shared" si="155"/>
        <v>147992.97999011571</v>
      </c>
      <c r="BI207" s="204">
        <f t="shared" si="155"/>
        <v>149443.89155864634</v>
      </c>
      <c r="BJ207" s="204">
        <f t="shared" si="155"/>
        <v>150909.02775039777</v>
      </c>
      <c r="BK207" s="204">
        <f t="shared" si="155"/>
        <v>152388.52802246049</v>
      </c>
      <c r="BL207" s="204">
        <f t="shared" si="155"/>
        <v>153882.53319915134</v>
      </c>
      <c r="BM207" s="204">
        <f t="shared" si="155"/>
        <v>155391.18548541749</v>
      </c>
      <c r="BN207" s="204">
        <f t="shared" si="155"/>
        <v>156914.62848037254</v>
      </c>
      <c r="BO207" s="204">
        <f t="shared" si="155"/>
        <v>158453.00719096439</v>
      </c>
      <c r="BP207" s="204">
        <f t="shared" si="155"/>
        <v>160006.46804577779</v>
      </c>
      <c r="BQ207" s="204">
        <f t="shared" si="155"/>
        <v>161575.1589089717</v>
      </c>
    </row>
    <row r="208" spans="5:69">
      <c r="E208" s="326"/>
      <c r="F208" s="328"/>
      <c r="G208" s="324" t="s">
        <v>53</v>
      </c>
      <c r="H208" s="325" t="s">
        <v>25</v>
      </c>
      <c r="I208" s="224" t="s">
        <v>318</v>
      </c>
      <c r="J208" s="216">
        <f>Variables!$J$28</f>
        <v>0.2</v>
      </c>
      <c r="K208" s="216">
        <f>Variables!$J$28</f>
        <v>0.2</v>
      </c>
      <c r="L208" s="216">
        <f>Variables!$J$28</f>
        <v>0.2</v>
      </c>
      <c r="M208" s="216">
        <f>Variables!$J$28</f>
        <v>0.2</v>
      </c>
      <c r="N208" s="216">
        <f>Variables!$J$28</f>
        <v>0.2</v>
      </c>
      <c r="O208" s="216">
        <f>Variables!$J$28</f>
        <v>0.2</v>
      </c>
      <c r="P208" s="216">
        <f>Variables!$J$28</f>
        <v>0.2</v>
      </c>
      <c r="Q208" s="216">
        <f>Variables!$J$28</f>
        <v>0.2</v>
      </c>
      <c r="R208" s="216">
        <f>Variables!$J$28</f>
        <v>0.2</v>
      </c>
      <c r="S208" s="216">
        <f>Variables!$J$28</f>
        <v>0.2</v>
      </c>
      <c r="T208" s="216">
        <f>Variables!$J$28</f>
        <v>0.2</v>
      </c>
      <c r="U208" s="216">
        <f>Variables!$J$28</f>
        <v>0.2</v>
      </c>
      <c r="V208" s="216">
        <f>Variables!$J$28</f>
        <v>0.2</v>
      </c>
      <c r="W208" s="216">
        <f>Variables!$J$28</f>
        <v>0.2</v>
      </c>
      <c r="X208" s="216">
        <f>Variables!$J$28</f>
        <v>0.2</v>
      </c>
      <c r="Y208" s="216">
        <f>Variables!$J$28</f>
        <v>0.2</v>
      </c>
      <c r="Z208" s="216">
        <f>Variables!$J$28</f>
        <v>0.2</v>
      </c>
      <c r="AA208" s="216">
        <f>Variables!$J$28</f>
        <v>0.2</v>
      </c>
      <c r="AB208" s="216">
        <f>Variables!$J$28</f>
        <v>0.2</v>
      </c>
      <c r="AC208" s="216">
        <f>Variables!$J$28</f>
        <v>0.2</v>
      </c>
      <c r="AD208" s="216">
        <f>Variables!$J$28</f>
        <v>0.2</v>
      </c>
      <c r="AE208" s="216">
        <f>Variables!$J$28</f>
        <v>0.2</v>
      </c>
      <c r="AF208" s="216">
        <f>Variables!$J$28</f>
        <v>0.2</v>
      </c>
      <c r="AG208" s="216">
        <f>Variables!$J$28</f>
        <v>0.2</v>
      </c>
      <c r="AH208" s="216">
        <f>Variables!$J$28</f>
        <v>0.2</v>
      </c>
      <c r="AI208" s="216">
        <f>Variables!$J$28</f>
        <v>0.2</v>
      </c>
      <c r="AJ208" s="216">
        <f>Variables!$J$28</f>
        <v>0.2</v>
      </c>
      <c r="AK208" s="216">
        <f>Variables!$J$28</f>
        <v>0.2</v>
      </c>
      <c r="AL208" s="216">
        <f>Variables!$J$28</f>
        <v>0.2</v>
      </c>
      <c r="AM208" s="216">
        <f>Variables!$J$28</f>
        <v>0.2</v>
      </c>
      <c r="AN208" s="216">
        <f>Variables!$J$28</f>
        <v>0.2</v>
      </c>
      <c r="AO208" s="216">
        <f>Variables!$J$28</f>
        <v>0.2</v>
      </c>
      <c r="AP208" s="216">
        <f>Variables!$J$28</f>
        <v>0.2</v>
      </c>
      <c r="AQ208" s="216">
        <f>Variables!$J$28</f>
        <v>0.2</v>
      </c>
      <c r="AR208" s="216">
        <f>Variables!$J$28</f>
        <v>0.2</v>
      </c>
      <c r="AS208" s="216">
        <f>Variables!$J$28</f>
        <v>0.2</v>
      </c>
      <c r="AT208" s="216">
        <f>Variables!$J$28</f>
        <v>0.2</v>
      </c>
      <c r="AU208" s="216">
        <f>Variables!$J$28</f>
        <v>0.2</v>
      </c>
      <c r="AV208" s="216">
        <f>Variables!$J$28</f>
        <v>0.2</v>
      </c>
      <c r="AW208" s="216">
        <f>Variables!$J$28</f>
        <v>0.2</v>
      </c>
      <c r="AX208" s="216">
        <f>Variables!$J$28</f>
        <v>0.2</v>
      </c>
      <c r="AY208" s="216">
        <f>Variables!$J$28</f>
        <v>0.2</v>
      </c>
      <c r="AZ208" s="216">
        <f>Variables!$J$28</f>
        <v>0.2</v>
      </c>
      <c r="BA208" s="216">
        <f>Variables!$J$28</f>
        <v>0.2</v>
      </c>
      <c r="BB208" s="216">
        <f>Variables!$J$28</f>
        <v>0.2</v>
      </c>
      <c r="BC208" s="216">
        <f>Variables!$J$28</f>
        <v>0.2</v>
      </c>
      <c r="BD208" s="216">
        <f>Variables!$J$28</f>
        <v>0.2</v>
      </c>
      <c r="BE208" s="216">
        <f>Variables!$J$28</f>
        <v>0.2</v>
      </c>
      <c r="BF208" s="216">
        <f>Variables!$J$28</f>
        <v>0.2</v>
      </c>
      <c r="BG208" s="216">
        <f>Variables!$J$28</f>
        <v>0.2</v>
      </c>
      <c r="BH208" s="216">
        <f>Variables!$J$28</f>
        <v>0.2</v>
      </c>
      <c r="BI208" s="216">
        <f>Variables!$J$28</f>
        <v>0.2</v>
      </c>
      <c r="BJ208" s="216">
        <f>Variables!$J$28</f>
        <v>0.2</v>
      </c>
      <c r="BK208" s="216">
        <f>Variables!$J$28</f>
        <v>0.2</v>
      </c>
      <c r="BL208" s="216">
        <f>Variables!$J$28</f>
        <v>0.2</v>
      </c>
      <c r="BM208" s="216">
        <f>Variables!$J$28</f>
        <v>0.2</v>
      </c>
      <c r="BN208" s="216">
        <f>Variables!$J$28</f>
        <v>0.2</v>
      </c>
      <c r="BO208" s="216">
        <f>Variables!$J$28</f>
        <v>0.2</v>
      </c>
      <c r="BP208" s="216">
        <f>Variables!$J$28</f>
        <v>0.2</v>
      </c>
      <c r="BQ208" s="216">
        <f>Variables!$J$28</f>
        <v>0.2</v>
      </c>
    </row>
    <row r="209" spans="5:69">
      <c r="E209" s="326"/>
      <c r="F209" s="328"/>
      <c r="G209" s="324"/>
      <c r="H209" s="325"/>
      <c r="I209" s="234" t="s">
        <v>321</v>
      </c>
      <c r="J209" s="200">
        <f>J179*J208</f>
        <v>5.9067357512953365</v>
      </c>
      <c r="K209" s="200">
        <f>K179*K208</f>
        <v>6.083937823834197</v>
      </c>
      <c r="L209" s="200">
        <f t="shared" ref="L209:BQ209" si="156">L179*L208</f>
        <v>6.2664559585492228</v>
      </c>
      <c r="M209" s="200">
        <f t="shared" si="156"/>
        <v>6.4544496373057001</v>
      </c>
      <c r="N209" s="200">
        <f t="shared" si="156"/>
        <v>6.6480831264248712</v>
      </c>
      <c r="O209" s="200">
        <f t="shared" si="156"/>
        <v>6.8475256202176169</v>
      </c>
      <c r="P209" s="200">
        <f t="shared" si="156"/>
        <v>7.0529513888241455</v>
      </c>
      <c r="Q209" s="200">
        <f t="shared" si="156"/>
        <v>7.2645399304888718</v>
      </c>
      <c r="R209" s="200">
        <f t="shared" si="156"/>
        <v>7.4824761284035368</v>
      </c>
      <c r="S209" s="200">
        <f t="shared" si="156"/>
        <v>7.7069504122556438</v>
      </c>
      <c r="T209" s="200">
        <f t="shared" si="156"/>
        <v>7.9381589246233126</v>
      </c>
      <c r="U209" s="200">
        <f t="shared" si="156"/>
        <v>8.176303692362012</v>
      </c>
      <c r="V209" s="200">
        <f t="shared" si="156"/>
        <v>8.4215928031328726</v>
      </c>
      <c r="W209" s="200">
        <f t="shared" si="156"/>
        <v>8.6742405872268602</v>
      </c>
      <c r="X209" s="200">
        <f t="shared" si="156"/>
        <v>8.9344678048436634</v>
      </c>
      <c r="Y209" s="200">
        <f t="shared" si="156"/>
        <v>9.2025018389889759</v>
      </c>
      <c r="Z209" s="200">
        <f t="shared" si="156"/>
        <v>9.4785768941586444</v>
      </c>
      <c r="AA209" s="200">
        <f t="shared" si="156"/>
        <v>9.7629342009834055</v>
      </c>
      <c r="AB209" s="200">
        <f t="shared" si="156"/>
        <v>10.055822227012909</v>
      </c>
      <c r="AC209" s="200">
        <f t="shared" si="156"/>
        <v>10.357496893823296</v>
      </c>
      <c r="AD209" s="200">
        <f t="shared" si="156"/>
        <v>10.668221800637994</v>
      </c>
      <c r="AE209" s="200">
        <f t="shared" si="156"/>
        <v>10.988268454657135</v>
      </c>
      <c r="AF209" s="200">
        <f t="shared" si="156"/>
        <v>11.317916508296847</v>
      </c>
      <c r="AG209" s="200">
        <f t="shared" si="156"/>
        <v>11.657454003545755</v>
      </c>
      <c r="AH209" s="200">
        <f t="shared" si="156"/>
        <v>12.007177623652128</v>
      </c>
      <c r="AI209" s="200">
        <f t="shared" si="156"/>
        <v>12.367392952361692</v>
      </c>
      <c r="AJ209" s="200">
        <f t="shared" si="156"/>
        <v>12.738414740932544</v>
      </c>
      <c r="AK209" s="200">
        <f t="shared" si="156"/>
        <v>13.120567183160521</v>
      </c>
      <c r="AL209" s="200">
        <f t="shared" si="156"/>
        <v>13.514184198655336</v>
      </c>
      <c r="AM209" s="200">
        <f t="shared" si="156"/>
        <v>13.919609724614995</v>
      </c>
      <c r="AN209" s="200">
        <f t="shared" si="156"/>
        <v>14.337198016353447</v>
      </c>
      <c r="AO209" s="200">
        <f t="shared" si="156"/>
        <v>14.767313956844053</v>
      </c>
      <c r="AP209" s="200">
        <f t="shared" si="156"/>
        <v>15.210333375549375</v>
      </c>
      <c r="AQ209" s="200">
        <f t="shared" si="156"/>
        <v>15.666643376815856</v>
      </c>
      <c r="AR209" s="200">
        <f t="shared" si="156"/>
        <v>16.136642678120332</v>
      </c>
      <c r="AS209" s="200">
        <f t="shared" si="156"/>
        <v>16.620741958463942</v>
      </c>
      <c r="AT209" s="200">
        <f t="shared" si="156"/>
        <v>17.119364217217861</v>
      </c>
      <c r="AU209" s="200">
        <f t="shared" si="156"/>
        <v>17.6329451437344</v>
      </c>
      <c r="AV209" s="200">
        <f t="shared" si="156"/>
        <v>18.16193349804643</v>
      </c>
      <c r="AW209" s="200">
        <f t="shared" si="156"/>
        <v>18.706791502987823</v>
      </c>
      <c r="AX209" s="200">
        <f t="shared" si="156"/>
        <v>19.267995248077458</v>
      </c>
      <c r="AY209" s="200">
        <f t="shared" si="156"/>
        <v>19.846035105519782</v>
      </c>
      <c r="AZ209" s="200">
        <f t="shared" si="156"/>
        <v>20.441416158685371</v>
      </c>
      <c r="BA209" s="200">
        <f t="shared" si="156"/>
        <v>21.054658643445933</v>
      </c>
      <c r="BB209" s="200">
        <f t="shared" si="156"/>
        <v>21.686298402749316</v>
      </c>
      <c r="BC209" s="200">
        <f t="shared" si="156"/>
        <v>22.336887354831791</v>
      </c>
      <c r="BD209" s="200">
        <f t="shared" si="156"/>
        <v>23.006993975476746</v>
      </c>
      <c r="BE209" s="200">
        <f t="shared" si="156"/>
        <v>23.697203794741053</v>
      </c>
      <c r="BF209" s="200">
        <f t="shared" si="156"/>
        <v>24.408119908583288</v>
      </c>
      <c r="BG209" s="200">
        <f t="shared" si="156"/>
        <v>25.140363505840781</v>
      </c>
      <c r="BH209" s="200">
        <f t="shared" si="156"/>
        <v>25.894574411016006</v>
      </c>
      <c r="BI209" s="200">
        <f t="shared" si="156"/>
        <v>26.671411643346485</v>
      </c>
      <c r="BJ209" s="200">
        <f t="shared" si="156"/>
        <v>27.471553992646875</v>
      </c>
      <c r="BK209" s="200">
        <f t="shared" si="156"/>
        <v>28.295700612426288</v>
      </c>
      <c r="BL209" s="200">
        <f t="shared" si="156"/>
        <v>29.144571630799074</v>
      </c>
      <c r="BM209" s="200">
        <f t="shared" si="156"/>
        <v>30.018908779723048</v>
      </c>
      <c r="BN209" s="200">
        <f t="shared" si="156"/>
        <v>30.919476043114738</v>
      </c>
      <c r="BO209" s="200">
        <f t="shared" si="156"/>
        <v>31.847060324408183</v>
      </c>
      <c r="BP209" s="200">
        <f t="shared" si="156"/>
        <v>32.802472134140423</v>
      </c>
      <c r="BQ209" s="200">
        <f t="shared" si="156"/>
        <v>33.786546298164652</v>
      </c>
    </row>
    <row r="210" spans="5:69">
      <c r="E210" s="326"/>
      <c r="F210" s="328"/>
      <c r="G210" s="324"/>
      <c r="H210" s="325"/>
      <c r="I210" s="234" t="s">
        <v>324</v>
      </c>
      <c r="J210" s="200">
        <f>J209/J284</f>
        <v>3.1088082901554399</v>
      </c>
      <c r="K210" s="200">
        <f>K209/K284</f>
        <v>3.1392868028040235</v>
      </c>
      <c r="L210" s="200">
        <f t="shared" ref="L210:BQ210" si="157">L209/L284</f>
        <v>3.1700641244001413</v>
      </c>
      <c r="M210" s="200">
        <f t="shared" si="157"/>
        <v>3.2011431844432807</v>
      </c>
      <c r="N210" s="200">
        <f t="shared" si="157"/>
        <v>3.2325269411535085</v>
      </c>
      <c r="O210" s="200">
        <f t="shared" si="157"/>
        <v>3.2642183817530523</v>
      </c>
      <c r="P210" s="200">
        <f t="shared" si="157"/>
        <v>3.2962205227506307</v>
      </c>
      <c r="Q210" s="200">
        <f t="shared" si="157"/>
        <v>3.3285364102285793</v>
      </c>
      <c r="R210" s="200">
        <f t="shared" si="157"/>
        <v>3.3611691201327805</v>
      </c>
      <c r="S210" s="200">
        <f t="shared" si="157"/>
        <v>3.3941217585654555</v>
      </c>
      <c r="T210" s="200">
        <f t="shared" si="157"/>
        <v>3.427397462080803</v>
      </c>
      <c r="U210" s="200">
        <f t="shared" si="157"/>
        <v>3.4609993979835556</v>
      </c>
      <c r="V210" s="200">
        <f t="shared" si="157"/>
        <v>3.4949307646304533</v>
      </c>
      <c r="W210" s="200">
        <f t="shared" si="157"/>
        <v>3.5291947917346738</v>
      </c>
      <c r="X210" s="200">
        <f t="shared" si="157"/>
        <v>3.5637947406732486</v>
      </c>
      <c r="Y210" s="200">
        <f t="shared" si="157"/>
        <v>3.5987339047974967</v>
      </c>
      <c r="Z210" s="200">
        <f t="shared" si="157"/>
        <v>3.6340156097464913</v>
      </c>
      <c r="AA210" s="200">
        <f t="shared" si="157"/>
        <v>3.6696432137636146</v>
      </c>
      <c r="AB210" s="200">
        <f t="shared" si="157"/>
        <v>3.7056201080161992</v>
      </c>
      <c r="AC210" s="200">
        <f t="shared" si="157"/>
        <v>3.7419497169183189</v>
      </c>
      <c r="AD210" s="200">
        <f t="shared" si="157"/>
        <v>3.7786354984567332</v>
      </c>
      <c r="AE210" s="200">
        <f t="shared" si="157"/>
        <v>3.815680944520035</v>
      </c>
      <c r="AF210" s="200">
        <f t="shared" si="157"/>
        <v>3.8530895812310151</v>
      </c>
      <c r="AG210" s="200">
        <f t="shared" si="157"/>
        <v>3.8908649692823003</v>
      </c>
      <c r="AH210" s="200">
        <f t="shared" si="157"/>
        <v>3.9290107042752638</v>
      </c>
      <c r="AI210" s="200">
        <f t="shared" si="157"/>
        <v>3.9675304170622763</v>
      </c>
      <c r="AJ210" s="200">
        <f t="shared" si="157"/>
        <v>4.0064277740922991</v>
      </c>
      <c r="AK210" s="200">
        <f t="shared" si="157"/>
        <v>4.0457064777598699</v>
      </c>
      <c r="AL210" s="200">
        <f t="shared" si="157"/>
        <v>4.0853702667575158</v>
      </c>
      <c r="AM210" s="200">
        <f t="shared" si="157"/>
        <v>4.1254229164316092</v>
      </c>
      <c r="AN210" s="200">
        <f t="shared" si="157"/>
        <v>4.165868239141723</v>
      </c>
      <c r="AO210" s="200">
        <f t="shared" si="157"/>
        <v>4.2067100846235057</v>
      </c>
      <c r="AP210" s="200">
        <f t="shared" si="157"/>
        <v>4.2479523403551092</v>
      </c>
      <c r="AQ210" s="200">
        <f t="shared" si="157"/>
        <v>4.289598931927217</v>
      </c>
      <c r="AR210" s="200">
        <f t="shared" si="157"/>
        <v>4.3316538234167004</v>
      </c>
      <c r="AS210" s="200">
        <f t="shared" si="157"/>
        <v>4.3741210177639234</v>
      </c>
      <c r="AT210" s="200">
        <f t="shared" si="157"/>
        <v>4.4170045571537662</v>
      </c>
      <c r="AU210" s="200">
        <f t="shared" si="157"/>
        <v>4.4603085234003723</v>
      </c>
      <c r="AV210" s="200">
        <f t="shared" si="157"/>
        <v>4.5040370383356692</v>
      </c>
      <c r="AW210" s="200">
        <f t="shared" si="157"/>
        <v>4.5481942642017046</v>
      </c>
      <c r="AX210" s="200">
        <f t="shared" si="157"/>
        <v>4.5927844040468191</v>
      </c>
      <c r="AY210" s="200">
        <f t="shared" si="157"/>
        <v>4.6378117021257106</v>
      </c>
      <c r="AZ210" s="200">
        <f t="shared" si="157"/>
        <v>4.6832804443034117</v>
      </c>
      <c r="BA210" s="200">
        <f t="shared" si="157"/>
        <v>4.7291949584632489</v>
      </c>
      <c r="BB210" s="200">
        <f t="shared" si="157"/>
        <v>4.7755596149187722</v>
      </c>
      <c r="BC210" s="200">
        <f t="shared" si="157"/>
        <v>4.8223788268297394</v>
      </c>
      <c r="BD210" s="200">
        <f t="shared" si="157"/>
        <v>4.8696570506221883</v>
      </c>
      <c r="BE210" s="200">
        <f t="shared" si="157"/>
        <v>4.917398786412603</v>
      </c>
      <c r="BF210" s="200">
        <f t="shared" si="157"/>
        <v>4.9656085784362558</v>
      </c>
      <c r="BG210" s="200">
        <f t="shared" si="157"/>
        <v>5.0142910154797473</v>
      </c>
      <c r="BH210" s="200">
        <f t="shared" si="157"/>
        <v>5.0634507313177846</v>
      </c>
      <c r="BI210" s="200">
        <f t="shared" si="157"/>
        <v>5.1130924051542337</v>
      </c>
      <c r="BJ210" s="200">
        <f t="shared" si="157"/>
        <v>5.1632207620675095</v>
      </c>
      <c r="BK210" s="200">
        <f t="shared" si="157"/>
        <v>5.2138405734603284</v>
      </c>
      <c r="BL210" s="200">
        <f t="shared" si="157"/>
        <v>5.2649566575138618</v>
      </c>
      <c r="BM210" s="200">
        <f t="shared" si="157"/>
        <v>5.3165738796463495</v>
      </c>
      <c r="BN210" s="200">
        <f t="shared" si="157"/>
        <v>5.3686971529762157</v>
      </c>
      <c r="BO210" s="200">
        <f t="shared" si="157"/>
        <v>5.421331438789708</v>
      </c>
      <c r="BP210" s="200">
        <f t="shared" si="157"/>
        <v>5.4744817470131366</v>
      </c>
      <c r="BQ210" s="200">
        <f t="shared" si="157"/>
        <v>5.5281531366897374</v>
      </c>
    </row>
    <row r="211" spans="5:69">
      <c r="E211" s="326"/>
      <c r="F211" s="328"/>
      <c r="G211" s="324"/>
      <c r="H211" s="325"/>
      <c r="I211" s="226" t="s">
        <v>299</v>
      </c>
      <c r="J211" s="200">
        <v>0</v>
      </c>
      <c r="K211" s="200">
        <f t="shared" ref="K211:BQ211" si="158">J213*$B$6</f>
        <v>1.2435233160621761</v>
      </c>
      <c r="L211" s="200">
        <f t="shared" si="158"/>
        <v>1.8774763791526976</v>
      </c>
      <c r="M211" s="200">
        <f t="shared" si="158"/>
        <v>2.2067638393364053</v>
      </c>
      <c r="N211" s="200">
        <f t="shared" si="158"/>
        <v>2.3838391934455148</v>
      </c>
      <c r="O211" s="200">
        <f t="shared" si="158"/>
        <v>2.4849303731841608</v>
      </c>
      <c r="P211" s="200">
        <f t="shared" si="158"/>
        <v>2.5481525392933015</v>
      </c>
      <c r="Q211" s="200">
        <f t="shared" si="158"/>
        <v>2.5925644787469029</v>
      </c>
      <c r="R211" s="200">
        <f t="shared" si="158"/>
        <v>2.6276968034648833</v>
      </c>
      <c r="S211" s="200">
        <f t="shared" si="158"/>
        <v>2.658316049785554</v>
      </c>
      <c r="T211" s="200">
        <f t="shared" si="158"/>
        <v>2.6868067283189596</v>
      </c>
      <c r="U211" s="200">
        <f t="shared" si="158"/>
        <v>2.7143623489918012</v>
      </c>
      <c r="V211" s="200">
        <f t="shared" si="158"/>
        <v>2.7415809336893231</v>
      </c>
      <c r="W211" s="200">
        <f t="shared" si="158"/>
        <v>2.7687627726968431</v>
      </c>
      <c r="X211" s="200">
        <f t="shared" si="158"/>
        <v>2.7960593030422913</v>
      </c>
      <c r="Y211" s="200">
        <f t="shared" si="158"/>
        <v>2.8235475477904455</v>
      </c>
      <c r="Z211" s="200">
        <f t="shared" si="158"/>
        <v>2.8512673358142218</v>
      </c>
      <c r="AA211" s="200">
        <f t="shared" si="158"/>
        <v>2.8792399118057075</v>
      </c>
      <c r="AB211" s="200">
        <f t="shared" si="158"/>
        <v>2.9074772414082997</v>
      </c>
      <c r="AC211" s="200">
        <f t="shared" si="158"/>
        <v>2.9359866639106293</v>
      </c>
      <c r="AD211" s="200">
        <f t="shared" si="158"/>
        <v>2.9647732187226423</v>
      </c>
      <c r="AE211" s="200">
        <f t="shared" si="158"/>
        <v>2.9938408087440145</v>
      </c>
      <c r="AF211" s="200">
        <f t="shared" si="158"/>
        <v>3.0231927821800215</v>
      </c>
      <c r="AG211" s="200">
        <f t="shared" si="158"/>
        <v>3.052832223582417</v>
      </c>
      <c r="AH211" s="200">
        <f t="shared" si="158"/>
        <v>3.0827620995041287</v>
      </c>
      <c r="AI211" s="200">
        <f t="shared" si="158"/>
        <v>3.1129853314621698</v>
      </c>
      <c r="AJ211" s="200">
        <f t="shared" si="158"/>
        <v>3.1435048325559958</v>
      </c>
      <c r="AK211" s="200">
        <f t="shared" si="158"/>
        <v>3.1743235259149176</v>
      </c>
      <c r="AL211" s="200">
        <f t="shared" si="158"/>
        <v>3.2054443540614068</v>
      </c>
      <c r="AM211" s="200">
        <f t="shared" si="158"/>
        <v>3.23687028373371</v>
      </c>
      <c r="AN211" s="200">
        <f t="shared" si="158"/>
        <v>3.2686043084394991</v>
      </c>
      <c r="AO211" s="200">
        <f t="shared" si="158"/>
        <v>3.3006494498764392</v>
      </c>
      <c r="AP211" s="200">
        <f t="shared" si="158"/>
        <v>3.3330087587876225</v>
      </c>
      <c r="AQ211" s="200">
        <f t="shared" si="158"/>
        <v>3.3656853155358548</v>
      </c>
      <c r="AR211" s="200">
        <f t="shared" si="158"/>
        <v>3.3986822305388147</v>
      </c>
      <c r="AS211" s="200">
        <f t="shared" si="158"/>
        <v>3.4320026446360878</v>
      </c>
      <c r="AT211" s="200">
        <f t="shared" si="158"/>
        <v>3.4656497294236135</v>
      </c>
      <c r="AU211" s="200">
        <f t="shared" si="158"/>
        <v>3.4996266875733131</v>
      </c>
      <c r="AV211" s="200">
        <f t="shared" si="158"/>
        <v>3.533936753146806</v>
      </c>
      <c r="AW211" s="200">
        <f t="shared" si="158"/>
        <v>3.5685831919076705</v>
      </c>
      <c r="AX211" s="200">
        <f t="shared" si="158"/>
        <v>3.6035693016345172</v>
      </c>
      <c r="AY211" s="200">
        <f t="shared" si="158"/>
        <v>3.638898412435986</v>
      </c>
      <c r="AZ211" s="200">
        <f t="shared" si="158"/>
        <v>3.6745738870682771</v>
      </c>
      <c r="BA211" s="200">
        <f t="shared" si="158"/>
        <v>3.7105991212555036</v>
      </c>
      <c r="BB211" s="200">
        <f t="shared" si="158"/>
        <v>3.7469775440130513</v>
      </c>
      <c r="BC211" s="200">
        <f t="shared" si="158"/>
        <v>3.7837126179740346</v>
      </c>
      <c r="BD211" s="200">
        <f t="shared" si="158"/>
        <v>3.8208078397189129</v>
      </c>
      <c r="BE211" s="200">
        <f t="shared" si="158"/>
        <v>3.8582667401083315</v>
      </c>
      <c r="BF211" s="200">
        <f t="shared" si="158"/>
        <v>3.8960928846192076</v>
      </c>
      <c r="BG211" s="200">
        <f t="shared" si="158"/>
        <v>3.9342898736841065</v>
      </c>
      <c r="BH211" s="200">
        <f t="shared" si="158"/>
        <v>3.9728613430339523</v>
      </c>
      <c r="BI211" s="200">
        <f t="shared" si="158"/>
        <v>4.0118109640440904</v>
      </c>
      <c r="BJ211" s="200">
        <f t="shared" si="158"/>
        <v>4.0511424440837391</v>
      </c>
      <c r="BK211" s="200">
        <f t="shared" si="158"/>
        <v>4.090859526868873</v>
      </c>
      <c r="BL211" s="200">
        <f t="shared" si="158"/>
        <v>4.1309659928185685</v>
      </c>
      <c r="BM211" s="200">
        <f t="shared" si="158"/>
        <v>4.1714656594148289</v>
      </c>
      <c r="BN211" s="200">
        <f t="shared" si="158"/>
        <v>4.2123623815659545</v>
      </c>
      <c r="BO211" s="200">
        <f t="shared" si="158"/>
        <v>4.2536600519734638</v>
      </c>
      <c r="BP211" s="200">
        <f t="shared" si="158"/>
        <v>4.2953626015026156</v>
      </c>
      <c r="BQ211" s="200">
        <f t="shared" si="158"/>
        <v>4.337473999556563</v>
      </c>
    </row>
    <row r="212" spans="5:69">
      <c r="E212" s="326"/>
      <c r="F212" s="328"/>
      <c r="G212" s="324"/>
      <c r="H212" s="325"/>
      <c r="I212" s="227" t="s">
        <v>301</v>
      </c>
      <c r="J212" s="200">
        <v>0</v>
      </c>
      <c r="K212" s="200">
        <f t="shared" ref="K212:BQ212" si="159">J213*$B$7</f>
        <v>0.31088082901554404</v>
      </c>
      <c r="L212" s="200">
        <f t="shared" si="159"/>
        <v>0.4693690947881744</v>
      </c>
      <c r="M212" s="200">
        <f t="shared" si="159"/>
        <v>0.55169095983410132</v>
      </c>
      <c r="N212" s="200">
        <f t="shared" si="159"/>
        <v>0.59595979836137869</v>
      </c>
      <c r="O212" s="200">
        <f t="shared" si="159"/>
        <v>0.62123259329604019</v>
      </c>
      <c r="P212" s="200">
        <f t="shared" si="159"/>
        <v>0.63703813482332539</v>
      </c>
      <c r="Q212" s="200">
        <f t="shared" si="159"/>
        <v>0.64814111968672572</v>
      </c>
      <c r="R212" s="200">
        <f t="shared" si="159"/>
        <v>0.65692420086622083</v>
      </c>
      <c r="S212" s="200">
        <f t="shared" si="159"/>
        <v>0.66457901244638851</v>
      </c>
      <c r="T212" s="200">
        <f t="shared" si="159"/>
        <v>0.6717016820797399</v>
      </c>
      <c r="U212" s="200">
        <f t="shared" si="159"/>
        <v>0.67859058724795029</v>
      </c>
      <c r="V212" s="200">
        <f t="shared" si="159"/>
        <v>0.68539523342233077</v>
      </c>
      <c r="W212" s="200">
        <f t="shared" si="159"/>
        <v>0.69219069317421078</v>
      </c>
      <c r="X212" s="200">
        <f t="shared" si="159"/>
        <v>0.69901482576057283</v>
      </c>
      <c r="Y212" s="200">
        <f t="shared" si="159"/>
        <v>0.70588688694761137</v>
      </c>
      <c r="Z212" s="200">
        <f t="shared" si="159"/>
        <v>0.71281683395355544</v>
      </c>
      <c r="AA212" s="200">
        <f t="shared" si="159"/>
        <v>0.71980997795142687</v>
      </c>
      <c r="AB212" s="200">
        <f t="shared" si="159"/>
        <v>0.72686931035207492</v>
      </c>
      <c r="AC212" s="200">
        <f t="shared" si="159"/>
        <v>0.73399666597765734</v>
      </c>
      <c r="AD212" s="200">
        <f t="shared" si="159"/>
        <v>0.74119330468066058</v>
      </c>
      <c r="AE212" s="200">
        <f t="shared" si="159"/>
        <v>0.74846020218600362</v>
      </c>
      <c r="AF212" s="200">
        <f t="shared" si="159"/>
        <v>0.75579819554500538</v>
      </c>
      <c r="AG212" s="200">
        <f t="shared" si="159"/>
        <v>0.76320805589560425</v>
      </c>
      <c r="AH212" s="200">
        <f t="shared" si="159"/>
        <v>0.77069052487603218</v>
      </c>
      <c r="AI212" s="200">
        <f t="shared" si="159"/>
        <v>0.77824633286554246</v>
      </c>
      <c r="AJ212" s="200">
        <f t="shared" si="159"/>
        <v>0.78587620813899894</v>
      </c>
      <c r="AK212" s="200">
        <f t="shared" si="159"/>
        <v>0.79358088147872941</v>
      </c>
      <c r="AL212" s="200">
        <f t="shared" si="159"/>
        <v>0.8013610885153517</v>
      </c>
      <c r="AM212" s="200">
        <f t="shared" si="159"/>
        <v>0.8092175709334275</v>
      </c>
      <c r="AN212" s="200">
        <f t="shared" si="159"/>
        <v>0.81715107710987478</v>
      </c>
      <c r="AO212" s="200">
        <f t="shared" si="159"/>
        <v>0.82516236246910979</v>
      </c>
      <c r="AP212" s="200">
        <f t="shared" si="159"/>
        <v>0.83325218969690562</v>
      </c>
      <c r="AQ212" s="200">
        <f t="shared" si="159"/>
        <v>0.8414213288839637</v>
      </c>
      <c r="AR212" s="200">
        <f t="shared" si="159"/>
        <v>0.84967055763470367</v>
      </c>
      <c r="AS212" s="200">
        <f t="shared" si="159"/>
        <v>0.85800066115902196</v>
      </c>
      <c r="AT212" s="200">
        <f t="shared" si="159"/>
        <v>0.86641243235590337</v>
      </c>
      <c r="AU212" s="200">
        <f t="shared" si="159"/>
        <v>0.87490667189332827</v>
      </c>
      <c r="AV212" s="200">
        <f t="shared" si="159"/>
        <v>0.8834841882867015</v>
      </c>
      <c r="AW212" s="200">
        <f t="shared" si="159"/>
        <v>0.89214579797691762</v>
      </c>
      <c r="AX212" s="200">
        <f t="shared" si="159"/>
        <v>0.90089232540862929</v>
      </c>
      <c r="AY212" s="200">
        <f t="shared" si="159"/>
        <v>0.9097246031089965</v>
      </c>
      <c r="AZ212" s="200">
        <f t="shared" si="159"/>
        <v>0.91864347176706929</v>
      </c>
      <c r="BA212" s="200">
        <f t="shared" si="159"/>
        <v>0.9276497803138759</v>
      </c>
      <c r="BB212" s="200">
        <f t="shared" si="159"/>
        <v>0.93674438600326282</v>
      </c>
      <c r="BC212" s="200">
        <f t="shared" si="159"/>
        <v>0.94592815449350864</v>
      </c>
      <c r="BD212" s="200">
        <f t="shared" si="159"/>
        <v>0.95520195992972823</v>
      </c>
      <c r="BE212" s="200">
        <f t="shared" si="159"/>
        <v>0.96456668502708287</v>
      </c>
      <c r="BF212" s="200">
        <f t="shared" si="159"/>
        <v>0.97402322115480189</v>
      </c>
      <c r="BG212" s="200">
        <f t="shared" si="159"/>
        <v>0.98357246842102664</v>
      </c>
      <c r="BH212" s="200">
        <f t="shared" si="159"/>
        <v>0.99321533575848808</v>
      </c>
      <c r="BI212" s="200">
        <f t="shared" si="159"/>
        <v>1.0029527410110226</v>
      </c>
      <c r="BJ212" s="200">
        <f t="shared" si="159"/>
        <v>1.0127856110209348</v>
      </c>
      <c r="BK212" s="200">
        <f t="shared" si="159"/>
        <v>1.0227148817172182</v>
      </c>
      <c r="BL212" s="200">
        <f t="shared" si="159"/>
        <v>1.0327414982046421</v>
      </c>
      <c r="BM212" s="200">
        <f t="shared" si="159"/>
        <v>1.0428664148537072</v>
      </c>
      <c r="BN212" s="200">
        <f t="shared" si="159"/>
        <v>1.0530905953914886</v>
      </c>
      <c r="BO212" s="200">
        <f t="shared" si="159"/>
        <v>1.0634150129933659</v>
      </c>
      <c r="BP212" s="200">
        <f t="shared" si="159"/>
        <v>1.0738406503756539</v>
      </c>
      <c r="BQ212" s="200">
        <f t="shared" si="159"/>
        <v>1.0843684998891407</v>
      </c>
    </row>
    <row r="213" spans="5:69">
      <c r="E213" s="326"/>
      <c r="F213" s="328"/>
      <c r="G213" s="324"/>
      <c r="H213" s="325"/>
      <c r="I213" s="226" t="s">
        <v>295</v>
      </c>
      <c r="J213" s="200">
        <f>J210+J211+J212</f>
        <v>3.1088082901554399</v>
      </c>
      <c r="K213" s="200">
        <f>K210+K211+K212</f>
        <v>4.6936909478817439</v>
      </c>
      <c r="L213" s="200">
        <f t="shared" ref="L213:BQ213" si="160">L210+L211+L212</f>
        <v>5.5169095983410132</v>
      </c>
      <c r="M213" s="200">
        <f t="shared" si="160"/>
        <v>5.9595979836137865</v>
      </c>
      <c r="N213" s="200">
        <f t="shared" si="160"/>
        <v>6.2123259329604013</v>
      </c>
      <c r="O213" s="200">
        <f t="shared" si="160"/>
        <v>6.370381348233253</v>
      </c>
      <c r="P213" s="200">
        <f t="shared" si="160"/>
        <v>6.4814111968672572</v>
      </c>
      <c r="Q213" s="200">
        <f t="shared" si="160"/>
        <v>6.5692420086622079</v>
      </c>
      <c r="R213" s="200">
        <f t="shared" si="160"/>
        <v>6.6457901244638844</v>
      </c>
      <c r="S213" s="200">
        <f t="shared" si="160"/>
        <v>6.7170168207973981</v>
      </c>
      <c r="T213" s="200">
        <f t="shared" si="160"/>
        <v>6.7859058724795025</v>
      </c>
      <c r="U213" s="200">
        <f t="shared" si="160"/>
        <v>6.8539523342233073</v>
      </c>
      <c r="V213" s="200">
        <f t="shared" si="160"/>
        <v>6.9219069317421074</v>
      </c>
      <c r="W213" s="200">
        <f t="shared" si="160"/>
        <v>6.9901482576057274</v>
      </c>
      <c r="X213" s="200">
        <f t="shared" si="160"/>
        <v>7.0588688694761128</v>
      </c>
      <c r="Y213" s="200">
        <f t="shared" si="160"/>
        <v>7.128168339535554</v>
      </c>
      <c r="Z213" s="200">
        <f t="shared" si="160"/>
        <v>7.1980997795142683</v>
      </c>
      <c r="AA213" s="200">
        <f t="shared" si="160"/>
        <v>7.2686931035207492</v>
      </c>
      <c r="AB213" s="200">
        <f t="shared" si="160"/>
        <v>7.3399666597765734</v>
      </c>
      <c r="AC213" s="200">
        <f t="shared" si="160"/>
        <v>7.4119330468066051</v>
      </c>
      <c r="AD213" s="200">
        <f t="shared" si="160"/>
        <v>7.4846020218600362</v>
      </c>
      <c r="AE213" s="200">
        <f t="shared" si="160"/>
        <v>7.5579819554500531</v>
      </c>
      <c r="AF213" s="200">
        <f t="shared" si="160"/>
        <v>7.6320805589560416</v>
      </c>
      <c r="AG213" s="200">
        <f t="shared" si="160"/>
        <v>7.7069052487603216</v>
      </c>
      <c r="AH213" s="200">
        <f t="shared" si="160"/>
        <v>7.7824633286554246</v>
      </c>
      <c r="AI213" s="200">
        <f t="shared" si="160"/>
        <v>7.8587620813899886</v>
      </c>
      <c r="AJ213" s="200">
        <f t="shared" si="160"/>
        <v>7.9358088147872934</v>
      </c>
      <c r="AK213" s="200">
        <f t="shared" si="160"/>
        <v>8.0136108851535166</v>
      </c>
      <c r="AL213" s="200">
        <f t="shared" si="160"/>
        <v>8.0921757093342741</v>
      </c>
      <c r="AM213" s="200">
        <f t="shared" si="160"/>
        <v>8.1715107710987471</v>
      </c>
      <c r="AN213" s="200">
        <f t="shared" si="160"/>
        <v>8.2516236246910974</v>
      </c>
      <c r="AO213" s="200">
        <f t="shared" si="160"/>
        <v>8.3325218969690553</v>
      </c>
      <c r="AP213" s="200">
        <f t="shared" si="160"/>
        <v>8.4142132888396368</v>
      </c>
      <c r="AQ213" s="200">
        <f t="shared" si="160"/>
        <v>8.4967055763470363</v>
      </c>
      <c r="AR213" s="200">
        <f t="shared" si="160"/>
        <v>8.5800066115902194</v>
      </c>
      <c r="AS213" s="200">
        <f t="shared" si="160"/>
        <v>8.6641243235590331</v>
      </c>
      <c r="AT213" s="200">
        <f t="shared" si="160"/>
        <v>8.7490667189332818</v>
      </c>
      <c r="AU213" s="200">
        <f t="shared" si="160"/>
        <v>8.8348418828670141</v>
      </c>
      <c r="AV213" s="200">
        <f t="shared" si="160"/>
        <v>8.9214579797691762</v>
      </c>
      <c r="AW213" s="200">
        <f t="shared" si="160"/>
        <v>9.0089232540862927</v>
      </c>
      <c r="AX213" s="200">
        <f t="shared" si="160"/>
        <v>9.0972460310899645</v>
      </c>
      <c r="AY213" s="200">
        <f t="shared" si="160"/>
        <v>9.1864347176706929</v>
      </c>
      <c r="AZ213" s="200">
        <f t="shared" si="160"/>
        <v>9.2764978031387582</v>
      </c>
      <c r="BA213" s="200">
        <f t="shared" si="160"/>
        <v>9.367443860032628</v>
      </c>
      <c r="BB213" s="200">
        <f t="shared" si="160"/>
        <v>9.4592815449350862</v>
      </c>
      <c r="BC213" s="200">
        <f t="shared" si="160"/>
        <v>9.5520195992972816</v>
      </c>
      <c r="BD213" s="200">
        <f t="shared" si="160"/>
        <v>9.6456668502708283</v>
      </c>
      <c r="BE213" s="200">
        <f t="shared" si="160"/>
        <v>9.7402322115480189</v>
      </c>
      <c r="BF213" s="200">
        <f t="shared" si="160"/>
        <v>9.8357246842102661</v>
      </c>
      <c r="BG213" s="200">
        <f t="shared" si="160"/>
        <v>9.9321533575848804</v>
      </c>
      <c r="BH213" s="200">
        <f t="shared" si="160"/>
        <v>10.029527410110227</v>
      </c>
      <c r="BI213" s="200">
        <f t="shared" si="160"/>
        <v>10.127856110209347</v>
      </c>
      <c r="BJ213" s="200">
        <f t="shared" si="160"/>
        <v>10.227148817172182</v>
      </c>
      <c r="BK213" s="200">
        <f t="shared" si="160"/>
        <v>10.32741498204642</v>
      </c>
      <c r="BL213" s="200">
        <f t="shared" si="160"/>
        <v>10.428664148537072</v>
      </c>
      <c r="BM213" s="200">
        <f t="shared" si="160"/>
        <v>10.530905953914885</v>
      </c>
      <c r="BN213" s="200">
        <f t="shared" si="160"/>
        <v>10.634150129933658</v>
      </c>
      <c r="BO213" s="200">
        <f t="shared" si="160"/>
        <v>10.738406503756538</v>
      </c>
      <c r="BP213" s="200">
        <f t="shared" si="160"/>
        <v>10.843684998891407</v>
      </c>
      <c r="BQ213" s="200">
        <f t="shared" si="160"/>
        <v>10.949995636135441</v>
      </c>
    </row>
    <row r="214" spans="5:69">
      <c r="E214" s="326"/>
      <c r="F214" s="328"/>
      <c r="G214" s="324"/>
      <c r="H214" s="325"/>
      <c r="I214" s="226" t="s">
        <v>326</v>
      </c>
      <c r="J214" s="219">
        <f>Variables!$J$22</f>
        <v>19000</v>
      </c>
      <c r="K214" s="219">
        <f>Variables!$J$22</f>
        <v>19000</v>
      </c>
      <c r="L214" s="219">
        <f>Variables!$J$22</f>
        <v>19000</v>
      </c>
      <c r="M214" s="219">
        <f>Variables!$J$22</f>
        <v>19000</v>
      </c>
      <c r="N214" s="219">
        <f>Variables!$J$22</f>
        <v>19000</v>
      </c>
      <c r="O214" s="219">
        <f>Variables!$J$22</f>
        <v>19000</v>
      </c>
      <c r="P214" s="219">
        <f>Variables!$J$22</f>
        <v>19000</v>
      </c>
      <c r="Q214" s="219">
        <f>Variables!$J$22</f>
        <v>19000</v>
      </c>
      <c r="R214" s="219">
        <f>Variables!$J$22</f>
        <v>19000</v>
      </c>
      <c r="S214" s="219">
        <f>Variables!$J$22</f>
        <v>19000</v>
      </c>
      <c r="T214" s="219">
        <f>Variables!$J$22</f>
        <v>19000</v>
      </c>
      <c r="U214" s="219">
        <f>Variables!$J$22</f>
        <v>19000</v>
      </c>
      <c r="V214" s="219">
        <f>Variables!$J$22</f>
        <v>19000</v>
      </c>
      <c r="W214" s="219">
        <f>Variables!$J$22</f>
        <v>19000</v>
      </c>
      <c r="X214" s="219">
        <f>Variables!$J$22</f>
        <v>19000</v>
      </c>
      <c r="Y214" s="219">
        <f>Variables!$J$22</f>
        <v>19000</v>
      </c>
      <c r="Z214" s="219">
        <f>Variables!$J$22</f>
        <v>19000</v>
      </c>
      <c r="AA214" s="219">
        <f>Variables!$J$22</f>
        <v>19000</v>
      </c>
      <c r="AB214" s="219">
        <f>Variables!$J$22</f>
        <v>19000</v>
      </c>
      <c r="AC214" s="219">
        <f>Variables!$J$22</f>
        <v>19000</v>
      </c>
      <c r="AD214" s="219">
        <f>Variables!$J$22</f>
        <v>19000</v>
      </c>
      <c r="AE214" s="219">
        <f>Variables!$J$22</f>
        <v>19000</v>
      </c>
      <c r="AF214" s="219">
        <f>Variables!$J$22</f>
        <v>19000</v>
      </c>
      <c r="AG214" s="219">
        <f>Variables!$J$22</f>
        <v>19000</v>
      </c>
      <c r="AH214" s="219">
        <f>Variables!$J$22</f>
        <v>19000</v>
      </c>
      <c r="AI214" s="219">
        <f>Variables!$J$22</f>
        <v>19000</v>
      </c>
      <c r="AJ214" s="219">
        <f>Variables!$J$22</f>
        <v>19000</v>
      </c>
      <c r="AK214" s="219">
        <f>Variables!$J$22</f>
        <v>19000</v>
      </c>
      <c r="AL214" s="219">
        <f>Variables!$J$22</f>
        <v>19000</v>
      </c>
      <c r="AM214" s="219">
        <f>Variables!$J$22</f>
        <v>19000</v>
      </c>
      <c r="AN214" s="219">
        <f>Variables!$J$22</f>
        <v>19000</v>
      </c>
      <c r="AO214" s="219">
        <f>Variables!$J$22</f>
        <v>19000</v>
      </c>
      <c r="AP214" s="219">
        <f>Variables!$J$22</f>
        <v>19000</v>
      </c>
      <c r="AQ214" s="219">
        <f>Variables!$J$22</f>
        <v>19000</v>
      </c>
      <c r="AR214" s="219">
        <f>Variables!$J$22</f>
        <v>19000</v>
      </c>
      <c r="AS214" s="219">
        <f>Variables!$J$22</f>
        <v>19000</v>
      </c>
      <c r="AT214" s="219">
        <f>Variables!$J$22</f>
        <v>19000</v>
      </c>
      <c r="AU214" s="219">
        <f>Variables!$J$22</f>
        <v>19000</v>
      </c>
      <c r="AV214" s="219">
        <f>Variables!$J$22</f>
        <v>19000</v>
      </c>
      <c r="AW214" s="219">
        <f>Variables!$J$22</f>
        <v>19000</v>
      </c>
      <c r="AX214" s="219">
        <f>Variables!$J$22</f>
        <v>19000</v>
      </c>
      <c r="AY214" s="219">
        <f>Variables!$J$22</f>
        <v>19000</v>
      </c>
      <c r="AZ214" s="219">
        <f>Variables!$J$22</f>
        <v>19000</v>
      </c>
      <c r="BA214" s="219">
        <f>Variables!$J$22</f>
        <v>19000</v>
      </c>
      <c r="BB214" s="219">
        <f>Variables!$J$22</f>
        <v>19000</v>
      </c>
      <c r="BC214" s="219">
        <f>Variables!$J$22</f>
        <v>19000</v>
      </c>
      <c r="BD214" s="219">
        <f>Variables!$J$22</f>
        <v>19000</v>
      </c>
      <c r="BE214" s="219">
        <f>Variables!$J$22</f>
        <v>19000</v>
      </c>
      <c r="BF214" s="219">
        <f>Variables!$J$22</f>
        <v>19000</v>
      </c>
      <c r="BG214" s="219">
        <f>Variables!$J$22</f>
        <v>19000</v>
      </c>
      <c r="BH214" s="219">
        <f>Variables!$J$22</f>
        <v>19000</v>
      </c>
      <c r="BI214" s="219">
        <f>Variables!$J$22</f>
        <v>19000</v>
      </c>
      <c r="BJ214" s="219">
        <f>Variables!$J$22</f>
        <v>19000</v>
      </c>
      <c r="BK214" s="219">
        <f>Variables!$J$22</f>
        <v>19000</v>
      </c>
      <c r="BL214" s="219">
        <f>Variables!$J$22</f>
        <v>19000</v>
      </c>
      <c r="BM214" s="219">
        <f>Variables!$J$22</f>
        <v>19000</v>
      </c>
      <c r="BN214" s="219">
        <f>Variables!$J$22</f>
        <v>19000</v>
      </c>
      <c r="BO214" s="219">
        <f>Variables!$J$22</f>
        <v>19000</v>
      </c>
      <c r="BP214" s="219">
        <f>Variables!$J$22</f>
        <v>19000</v>
      </c>
      <c r="BQ214" s="219">
        <f>Variables!$J$22</f>
        <v>19000</v>
      </c>
    </row>
    <row r="215" spans="5:69">
      <c r="E215" s="326"/>
      <c r="F215" s="328"/>
      <c r="G215" s="324"/>
      <c r="H215" s="325"/>
      <c r="I215" s="226" t="s">
        <v>446</v>
      </c>
      <c r="J215" s="204">
        <f t="shared" ref="J215:BQ215" si="161">J214*$B$11</f>
        <v>4750</v>
      </c>
      <c r="K215" s="204">
        <f t="shared" si="161"/>
        <v>4750</v>
      </c>
      <c r="L215" s="204">
        <f t="shared" si="161"/>
        <v>4750</v>
      </c>
      <c r="M215" s="204">
        <f t="shared" si="161"/>
        <v>4750</v>
      </c>
      <c r="N215" s="204">
        <f t="shared" si="161"/>
        <v>4750</v>
      </c>
      <c r="O215" s="204">
        <f t="shared" si="161"/>
        <v>4750</v>
      </c>
      <c r="P215" s="204">
        <f t="shared" si="161"/>
        <v>4750</v>
      </c>
      <c r="Q215" s="204">
        <f t="shared" si="161"/>
        <v>4750</v>
      </c>
      <c r="R215" s="204">
        <f t="shared" si="161"/>
        <v>4750</v>
      </c>
      <c r="S215" s="204">
        <f t="shared" si="161"/>
        <v>4750</v>
      </c>
      <c r="T215" s="204">
        <f t="shared" si="161"/>
        <v>4750</v>
      </c>
      <c r="U215" s="204">
        <f t="shared" si="161"/>
        <v>4750</v>
      </c>
      <c r="V215" s="204">
        <f t="shared" si="161"/>
        <v>4750</v>
      </c>
      <c r="W215" s="204">
        <f t="shared" si="161"/>
        <v>4750</v>
      </c>
      <c r="X215" s="204">
        <f t="shared" si="161"/>
        <v>4750</v>
      </c>
      <c r="Y215" s="204">
        <f t="shared" si="161"/>
        <v>4750</v>
      </c>
      <c r="Z215" s="204">
        <f t="shared" si="161"/>
        <v>4750</v>
      </c>
      <c r="AA215" s="204">
        <f t="shared" si="161"/>
        <v>4750</v>
      </c>
      <c r="AB215" s="204">
        <f t="shared" si="161"/>
        <v>4750</v>
      </c>
      <c r="AC215" s="204">
        <f t="shared" si="161"/>
        <v>4750</v>
      </c>
      <c r="AD215" s="204">
        <f t="shared" si="161"/>
        <v>4750</v>
      </c>
      <c r="AE215" s="204">
        <f t="shared" si="161"/>
        <v>4750</v>
      </c>
      <c r="AF215" s="204">
        <f t="shared" si="161"/>
        <v>4750</v>
      </c>
      <c r="AG215" s="204">
        <f t="shared" si="161"/>
        <v>4750</v>
      </c>
      <c r="AH215" s="204">
        <f t="shared" si="161"/>
        <v>4750</v>
      </c>
      <c r="AI215" s="204">
        <f t="shared" si="161"/>
        <v>4750</v>
      </c>
      <c r="AJ215" s="204">
        <f t="shared" si="161"/>
        <v>4750</v>
      </c>
      <c r="AK215" s="204">
        <f t="shared" si="161"/>
        <v>4750</v>
      </c>
      <c r="AL215" s="204">
        <f t="shared" si="161"/>
        <v>4750</v>
      </c>
      <c r="AM215" s="204">
        <f t="shared" si="161"/>
        <v>4750</v>
      </c>
      <c r="AN215" s="204">
        <f t="shared" si="161"/>
        <v>4750</v>
      </c>
      <c r="AO215" s="204">
        <f t="shared" si="161"/>
        <v>4750</v>
      </c>
      <c r="AP215" s="204">
        <f t="shared" si="161"/>
        <v>4750</v>
      </c>
      <c r="AQ215" s="204">
        <f t="shared" si="161"/>
        <v>4750</v>
      </c>
      <c r="AR215" s="204">
        <f t="shared" si="161"/>
        <v>4750</v>
      </c>
      <c r="AS215" s="204">
        <f t="shared" si="161"/>
        <v>4750</v>
      </c>
      <c r="AT215" s="204">
        <f t="shared" si="161"/>
        <v>4750</v>
      </c>
      <c r="AU215" s="204">
        <f t="shared" si="161"/>
        <v>4750</v>
      </c>
      <c r="AV215" s="204">
        <f t="shared" si="161"/>
        <v>4750</v>
      </c>
      <c r="AW215" s="204">
        <f t="shared" si="161"/>
        <v>4750</v>
      </c>
      <c r="AX215" s="204">
        <f t="shared" si="161"/>
        <v>4750</v>
      </c>
      <c r="AY215" s="204">
        <f t="shared" si="161"/>
        <v>4750</v>
      </c>
      <c r="AZ215" s="204">
        <f t="shared" si="161"/>
        <v>4750</v>
      </c>
      <c r="BA215" s="204">
        <f t="shared" si="161"/>
        <v>4750</v>
      </c>
      <c r="BB215" s="204">
        <f t="shared" si="161"/>
        <v>4750</v>
      </c>
      <c r="BC215" s="204">
        <f t="shared" si="161"/>
        <v>4750</v>
      </c>
      <c r="BD215" s="204">
        <f t="shared" si="161"/>
        <v>4750</v>
      </c>
      <c r="BE215" s="204">
        <f t="shared" si="161"/>
        <v>4750</v>
      </c>
      <c r="BF215" s="204">
        <f t="shared" si="161"/>
        <v>4750</v>
      </c>
      <c r="BG215" s="204">
        <f t="shared" si="161"/>
        <v>4750</v>
      </c>
      <c r="BH215" s="204">
        <f t="shared" si="161"/>
        <v>4750</v>
      </c>
      <c r="BI215" s="204">
        <f t="shared" si="161"/>
        <v>4750</v>
      </c>
      <c r="BJ215" s="204">
        <f t="shared" si="161"/>
        <v>4750</v>
      </c>
      <c r="BK215" s="204">
        <f t="shared" si="161"/>
        <v>4750</v>
      </c>
      <c r="BL215" s="204">
        <f t="shared" si="161"/>
        <v>4750</v>
      </c>
      <c r="BM215" s="204">
        <f t="shared" si="161"/>
        <v>4750</v>
      </c>
      <c r="BN215" s="204">
        <f t="shared" si="161"/>
        <v>4750</v>
      </c>
      <c r="BO215" s="204">
        <f t="shared" si="161"/>
        <v>4750</v>
      </c>
      <c r="BP215" s="204">
        <f t="shared" si="161"/>
        <v>4750</v>
      </c>
      <c r="BQ215" s="204">
        <f t="shared" si="161"/>
        <v>4750</v>
      </c>
    </row>
    <row r="216" spans="5:69">
      <c r="E216" s="326"/>
      <c r="F216" s="328"/>
      <c r="G216" s="324"/>
      <c r="H216" s="325"/>
      <c r="I216" s="226" t="s">
        <v>346</v>
      </c>
      <c r="J216" s="204">
        <f>J213*J214</f>
        <v>59067.357512953356</v>
      </c>
      <c r="K216" s="204">
        <f>K213*K214</f>
        <v>89180.128009753127</v>
      </c>
      <c r="L216" s="204">
        <f t="shared" ref="L216:BQ216" si="162">L213*L214</f>
        <v>104821.28236847925</v>
      </c>
      <c r="M216" s="204">
        <f t="shared" si="162"/>
        <v>113232.36168866194</v>
      </c>
      <c r="N216" s="204">
        <f t="shared" si="162"/>
        <v>118034.19272624762</v>
      </c>
      <c r="O216" s="204">
        <f t="shared" si="162"/>
        <v>121037.24561643181</v>
      </c>
      <c r="P216" s="204">
        <f t="shared" si="162"/>
        <v>123146.81274047789</v>
      </c>
      <c r="Q216" s="204">
        <f t="shared" si="162"/>
        <v>124815.59816458196</v>
      </c>
      <c r="R216" s="204">
        <f t="shared" si="162"/>
        <v>126270.01236481381</v>
      </c>
      <c r="S216" s="204">
        <f t="shared" si="162"/>
        <v>127623.31959515056</v>
      </c>
      <c r="T216" s="204">
        <f t="shared" si="162"/>
        <v>128932.21157711055</v>
      </c>
      <c r="U216" s="204">
        <f t="shared" si="162"/>
        <v>130225.09435024284</v>
      </c>
      <c r="V216" s="204">
        <f t="shared" si="162"/>
        <v>131516.23170310003</v>
      </c>
      <c r="W216" s="204">
        <f t="shared" si="162"/>
        <v>132812.81689450881</v>
      </c>
      <c r="X216" s="204">
        <f t="shared" si="162"/>
        <v>134118.50852004613</v>
      </c>
      <c r="Y216" s="204">
        <f t="shared" si="162"/>
        <v>135435.19845117553</v>
      </c>
      <c r="Z216" s="204">
        <f t="shared" si="162"/>
        <v>136763.89581077109</v>
      </c>
      <c r="AA216" s="204">
        <f t="shared" si="162"/>
        <v>138105.16896689424</v>
      </c>
      <c r="AB216" s="204">
        <f t="shared" si="162"/>
        <v>139459.3665357549</v>
      </c>
      <c r="AC216" s="204">
        <f t="shared" si="162"/>
        <v>140826.7278893255</v>
      </c>
      <c r="AD216" s="204">
        <f t="shared" si="162"/>
        <v>142207.4384153407</v>
      </c>
      <c r="AE216" s="204">
        <f t="shared" si="162"/>
        <v>143601.657153551</v>
      </c>
      <c r="AF216" s="204">
        <f t="shared" si="162"/>
        <v>145009.53062016479</v>
      </c>
      <c r="AG216" s="204">
        <f t="shared" si="162"/>
        <v>146431.19972644612</v>
      </c>
      <c r="AH216" s="204">
        <f t="shared" si="162"/>
        <v>147866.80324445307</v>
      </c>
      <c r="AI216" s="204">
        <f t="shared" si="162"/>
        <v>149316.47954640977</v>
      </c>
      <c r="AJ216" s="204">
        <f t="shared" si="162"/>
        <v>150780.36748095858</v>
      </c>
      <c r="AK216" s="204">
        <f t="shared" si="162"/>
        <v>152258.60681791682</v>
      </c>
      <c r="AL216" s="204">
        <f t="shared" si="162"/>
        <v>153751.33847735121</v>
      </c>
      <c r="AM216" s="204">
        <f t="shared" si="162"/>
        <v>155258.7046508762</v>
      </c>
      <c r="AN216" s="204">
        <f t="shared" si="162"/>
        <v>156780.84886913086</v>
      </c>
      <c r="AO216" s="204">
        <f t="shared" si="162"/>
        <v>158317.91604241205</v>
      </c>
      <c r="AP216" s="204">
        <f t="shared" si="162"/>
        <v>159870.0524879531</v>
      </c>
      <c r="AQ216" s="204">
        <f t="shared" si="162"/>
        <v>161437.40595059367</v>
      </c>
      <c r="AR216" s="204">
        <f t="shared" si="162"/>
        <v>163020.12562021418</v>
      </c>
      <c r="AS216" s="204">
        <f t="shared" si="162"/>
        <v>164618.36214762164</v>
      </c>
      <c r="AT216" s="204">
        <f t="shared" si="162"/>
        <v>166232.26765973234</v>
      </c>
      <c r="AU216" s="204">
        <f t="shared" si="162"/>
        <v>167861.99577447327</v>
      </c>
      <c r="AV216" s="204">
        <f t="shared" si="162"/>
        <v>169507.70161561435</v>
      </c>
      <c r="AW216" s="204">
        <f t="shared" si="162"/>
        <v>171169.54182763956</v>
      </c>
      <c r="AX216" s="204">
        <f t="shared" si="162"/>
        <v>172847.67459070933</v>
      </c>
      <c r="AY216" s="204">
        <f t="shared" si="162"/>
        <v>174542.25963574316</v>
      </c>
      <c r="AZ216" s="204">
        <f t="shared" si="162"/>
        <v>176253.45825963639</v>
      </c>
      <c r="BA216" s="204">
        <f t="shared" si="162"/>
        <v>177981.43334061993</v>
      </c>
      <c r="BB216" s="204">
        <f t="shared" si="162"/>
        <v>179726.34935376665</v>
      </c>
      <c r="BC216" s="204">
        <f t="shared" si="162"/>
        <v>181488.37238664835</v>
      </c>
      <c r="BD216" s="204">
        <f t="shared" si="162"/>
        <v>183267.67015514572</v>
      </c>
      <c r="BE216" s="204">
        <f t="shared" si="162"/>
        <v>185064.41201941235</v>
      </c>
      <c r="BF216" s="204">
        <f t="shared" si="162"/>
        <v>186878.76899999505</v>
      </c>
      <c r="BG216" s="204">
        <f t="shared" si="162"/>
        <v>188710.91379411274</v>
      </c>
      <c r="BH216" s="204">
        <f t="shared" si="162"/>
        <v>190561.02079209429</v>
      </c>
      <c r="BI216" s="204">
        <f t="shared" si="162"/>
        <v>192429.26609397758</v>
      </c>
      <c r="BJ216" s="204">
        <f t="shared" si="162"/>
        <v>194315.82752627146</v>
      </c>
      <c r="BK216" s="204">
        <f t="shared" si="162"/>
        <v>196220.88465888199</v>
      </c>
      <c r="BL216" s="204">
        <f t="shared" si="162"/>
        <v>198144.61882220436</v>
      </c>
      <c r="BM216" s="204">
        <f t="shared" si="162"/>
        <v>200087.21312438283</v>
      </c>
      <c r="BN216" s="204">
        <f t="shared" si="162"/>
        <v>202048.85246873953</v>
      </c>
      <c r="BO216" s="204">
        <f t="shared" si="162"/>
        <v>204029.72357137423</v>
      </c>
      <c r="BP216" s="204">
        <f t="shared" si="162"/>
        <v>206030.01497893673</v>
      </c>
      <c r="BQ216" s="204">
        <f t="shared" si="162"/>
        <v>208049.91708657338</v>
      </c>
    </row>
    <row r="217" spans="5:69">
      <c r="E217" s="326"/>
      <c r="F217" s="328"/>
      <c r="G217" s="324"/>
      <c r="H217" s="325"/>
      <c r="I217" s="226" t="s">
        <v>447</v>
      </c>
      <c r="J217" s="228">
        <f t="shared" ref="J217:BQ217" si="163">J216*$B$11</f>
        <v>14766.839378238339</v>
      </c>
      <c r="K217" s="228">
        <f t="shared" si="163"/>
        <v>22295.032002438282</v>
      </c>
      <c r="L217" s="228">
        <f t="shared" si="163"/>
        <v>26205.320592119813</v>
      </c>
      <c r="M217" s="228">
        <f t="shared" si="163"/>
        <v>28308.090422165486</v>
      </c>
      <c r="N217" s="228">
        <f t="shared" si="163"/>
        <v>29508.548181561906</v>
      </c>
      <c r="O217" s="228">
        <f t="shared" si="163"/>
        <v>30259.311404107953</v>
      </c>
      <c r="P217" s="228">
        <f t="shared" si="163"/>
        <v>30786.703185119473</v>
      </c>
      <c r="Q217" s="228">
        <f t="shared" si="163"/>
        <v>31203.899541145489</v>
      </c>
      <c r="R217" s="228">
        <f t="shared" si="163"/>
        <v>31567.503091203453</v>
      </c>
      <c r="S217" s="228">
        <f t="shared" si="163"/>
        <v>31905.829898787641</v>
      </c>
      <c r="T217" s="228">
        <f t="shared" si="163"/>
        <v>32233.052894277636</v>
      </c>
      <c r="U217" s="228">
        <f t="shared" si="163"/>
        <v>32556.27358756071</v>
      </c>
      <c r="V217" s="228">
        <f t="shared" si="163"/>
        <v>32879.057925775007</v>
      </c>
      <c r="W217" s="228">
        <f t="shared" si="163"/>
        <v>33203.204223627203</v>
      </c>
      <c r="X217" s="228">
        <f t="shared" si="163"/>
        <v>33529.627130011533</v>
      </c>
      <c r="Y217" s="228">
        <f t="shared" si="163"/>
        <v>33858.799612793882</v>
      </c>
      <c r="Z217" s="228">
        <f t="shared" si="163"/>
        <v>34190.973952692773</v>
      </c>
      <c r="AA217" s="228">
        <f t="shared" si="163"/>
        <v>34526.29224172356</v>
      </c>
      <c r="AB217" s="228">
        <f t="shared" si="163"/>
        <v>34864.841633938726</v>
      </c>
      <c r="AC217" s="228">
        <f t="shared" si="163"/>
        <v>35206.681972331375</v>
      </c>
      <c r="AD217" s="228">
        <f t="shared" si="163"/>
        <v>35551.859603835175</v>
      </c>
      <c r="AE217" s="228">
        <f t="shared" si="163"/>
        <v>35900.41428838775</v>
      </c>
      <c r="AF217" s="228">
        <f t="shared" si="163"/>
        <v>36252.382655041198</v>
      </c>
      <c r="AG217" s="228">
        <f t="shared" si="163"/>
        <v>36607.799931611531</v>
      </c>
      <c r="AH217" s="228">
        <f t="shared" si="163"/>
        <v>36966.700811113267</v>
      </c>
      <c r="AI217" s="228">
        <f t="shared" si="163"/>
        <v>37329.119886602442</v>
      </c>
      <c r="AJ217" s="228">
        <f t="shared" si="163"/>
        <v>37695.091870239645</v>
      </c>
      <c r="AK217" s="228">
        <f t="shared" si="163"/>
        <v>38064.651704479205</v>
      </c>
      <c r="AL217" s="228">
        <f t="shared" si="163"/>
        <v>38437.834619337802</v>
      </c>
      <c r="AM217" s="228">
        <f t="shared" si="163"/>
        <v>38814.67616271905</v>
      </c>
      <c r="AN217" s="228">
        <f t="shared" si="163"/>
        <v>39195.212217282715</v>
      </c>
      <c r="AO217" s="228">
        <f t="shared" si="163"/>
        <v>39579.479010603012</v>
      </c>
      <c r="AP217" s="228">
        <f t="shared" si="163"/>
        <v>39967.513121988275</v>
      </c>
      <c r="AQ217" s="228">
        <f t="shared" si="163"/>
        <v>40359.351487648419</v>
      </c>
      <c r="AR217" s="228">
        <f t="shared" si="163"/>
        <v>40755.031405053545</v>
      </c>
      <c r="AS217" s="228">
        <f t="shared" si="163"/>
        <v>41154.590536905409</v>
      </c>
      <c r="AT217" s="228">
        <f t="shared" si="163"/>
        <v>41558.066914933086</v>
      </c>
      <c r="AU217" s="228">
        <f t="shared" si="163"/>
        <v>41965.498943618317</v>
      </c>
      <c r="AV217" s="228">
        <f t="shared" si="163"/>
        <v>42376.925403903588</v>
      </c>
      <c r="AW217" s="228">
        <f t="shared" si="163"/>
        <v>42792.385456909891</v>
      </c>
      <c r="AX217" s="228">
        <f t="shared" si="163"/>
        <v>43211.918647677332</v>
      </c>
      <c r="AY217" s="228">
        <f t="shared" si="163"/>
        <v>43635.56490893579</v>
      </c>
      <c r="AZ217" s="228">
        <f t="shared" si="163"/>
        <v>44063.364564909098</v>
      </c>
      <c r="BA217" s="228">
        <f t="shared" si="163"/>
        <v>44495.358335154982</v>
      </c>
      <c r="BB217" s="228">
        <f t="shared" si="163"/>
        <v>44931.587338441663</v>
      </c>
      <c r="BC217" s="228">
        <f t="shared" si="163"/>
        <v>45372.093096662087</v>
      </c>
      <c r="BD217" s="228">
        <f t="shared" si="163"/>
        <v>45816.917538786431</v>
      </c>
      <c r="BE217" s="228">
        <f t="shared" si="163"/>
        <v>46266.103004853088</v>
      </c>
      <c r="BF217" s="228">
        <f t="shared" si="163"/>
        <v>46719.692249998763</v>
      </c>
      <c r="BG217" s="228">
        <f t="shared" si="163"/>
        <v>47177.728448528185</v>
      </c>
      <c r="BH217" s="228">
        <f t="shared" si="163"/>
        <v>47640.255198023573</v>
      </c>
      <c r="BI217" s="228">
        <f t="shared" si="163"/>
        <v>48107.316523494395</v>
      </c>
      <c r="BJ217" s="228">
        <f t="shared" si="163"/>
        <v>48578.956881567865</v>
      </c>
      <c r="BK217" s="228">
        <f t="shared" si="163"/>
        <v>49055.221164720497</v>
      </c>
      <c r="BL217" s="228">
        <f t="shared" si="163"/>
        <v>49536.154705551089</v>
      </c>
      <c r="BM217" s="228">
        <f t="shared" si="163"/>
        <v>50021.803281095708</v>
      </c>
      <c r="BN217" s="228">
        <f t="shared" si="163"/>
        <v>50512.213117184881</v>
      </c>
      <c r="BO217" s="228">
        <f t="shared" si="163"/>
        <v>51007.430892843557</v>
      </c>
      <c r="BP217" s="228">
        <f t="shared" si="163"/>
        <v>51507.503744734182</v>
      </c>
      <c r="BQ217" s="228">
        <f t="shared" si="163"/>
        <v>52012.479271643344</v>
      </c>
    </row>
    <row r="218" spans="5:69">
      <c r="E218" s="326"/>
      <c r="F218" s="328"/>
      <c r="G218" s="324"/>
      <c r="H218" s="325"/>
      <c r="I218" s="226" t="s">
        <v>448</v>
      </c>
      <c r="J218" s="228">
        <f>J9*J210</f>
        <v>10362.694300518133</v>
      </c>
      <c r="K218" s="228">
        <f>K9*K210</f>
        <v>10464.289342680078</v>
      </c>
      <c r="L218" s="228">
        <f t="shared" ref="L218:BQ218" si="164">L9*L210</f>
        <v>10566.880414667137</v>
      </c>
      <c r="M218" s="228">
        <f t="shared" si="164"/>
        <v>10670.477281477601</v>
      </c>
      <c r="N218" s="228">
        <f t="shared" si="164"/>
        <v>10775.089803845029</v>
      </c>
      <c r="O218" s="228">
        <f t="shared" si="164"/>
        <v>10880.727939176842</v>
      </c>
      <c r="P218" s="228">
        <f t="shared" si="164"/>
        <v>10987.401742502105</v>
      </c>
      <c r="Q218" s="228">
        <f t="shared" si="164"/>
        <v>11095.121367428597</v>
      </c>
      <c r="R218" s="228">
        <f t="shared" si="164"/>
        <v>11203.897067109268</v>
      </c>
      <c r="S218" s="228">
        <f t="shared" si="164"/>
        <v>11313.739195218186</v>
      </c>
      <c r="T218" s="228">
        <f t="shared" si="164"/>
        <v>11424.65820693601</v>
      </c>
      <c r="U218" s="228">
        <f t="shared" si="164"/>
        <v>11536.664659945185</v>
      </c>
      <c r="V218" s="228">
        <f t="shared" si="164"/>
        <v>11649.769215434846</v>
      </c>
      <c r="W218" s="228">
        <f t="shared" si="164"/>
        <v>11763.982639115578</v>
      </c>
      <c r="X218" s="228">
        <f t="shared" si="164"/>
        <v>11879.315802244164</v>
      </c>
      <c r="Y218" s="228">
        <f t="shared" si="164"/>
        <v>11995.779682658324</v>
      </c>
      <c r="Z218" s="228">
        <f t="shared" si="164"/>
        <v>12113.385365821638</v>
      </c>
      <c r="AA218" s="228">
        <f t="shared" si="164"/>
        <v>12232.144045878715</v>
      </c>
      <c r="AB218" s="228">
        <f t="shared" si="164"/>
        <v>12352.067026720662</v>
      </c>
      <c r="AC218" s="228">
        <f t="shared" si="164"/>
        <v>12473.165723061064</v>
      </c>
      <c r="AD218" s="228">
        <f t="shared" si="164"/>
        <v>12595.451661522444</v>
      </c>
      <c r="AE218" s="228">
        <f t="shared" si="164"/>
        <v>12718.93648173345</v>
      </c>
      <c r="AF218" s="228">
        <f t="shared" si="164"/>
        <v>12843.631937436719</v>
      </c>
      <c r="AG218" s="228">
        <f t="shared" si="164"/>
        <v>12969.549897607669</v>
      </c>
      <c r="AH218" s="228">
        <f t="shared" si="164"/>
        <v>13096.702347584212</v>
      </c>
      <c r="AI218" s="228">
        <f t="shared" si="164"/>
        <v>13225.101390207588</v>
      </c>
      <c r="AJ218" s="228">
        <f t="shared" si="164"/>
        <v>13354.759246974329</v>
      </c>
      <c r="AK218" s="228">
        <f t="shared" si="164"/>
        <v>13485.688259199567</v>
      </c>
      <c r="AL218" s="228">
        <f t="shared" si="164"/>
        <v>13617.90088919172</v>
      </c>
      <c r="AM218" s="228">
        <f t="shared" si="164"/>
        <v>13751.4097214387</v>
      </c>
      <c r="AN218" s="228">
        <f t="shared" si="164"/>
        <v>13886.227463805744</v>
      </c>
      <c r="AO218" s="228">
        <f t="shared" si="164"/>
        <v>14022.366948745017</v>
      </c>
      <c r="AP218" s="228">
        <f t="shared" si="164"/>
        <v>14159.841134517032</v>
      </c>
      <c r="AQ218" s="228">
        <f t="shared" si="164"/>
        <v>14298.663106424057</v>
      </c>
      <c r="AR218" s="228">
        <f t="shared" si="164"/>
        <v>14438.846078055671</v>
      </c>
      <c r="AS218" s="228">
        <f t="shared" si="164"/>
        <v>14580.403392546412</v>
      </c>
      <c r="AT218" s="228">
        <f t="shared" si="164"/>
        <v>14723.348523845885</v>
      </c>
      <c r="AU218" s="228">
        <f t="shared" si="164"/>
        <v>14867.695078001239</v>
      </c>
      <c r="AV218" s="228">
        <f t="shared" si="164"/>
        <v>15013.456794452231</v>
      </c>
      <c r="AW218" s="228">
        <f t="shared" si="164"/>
        <v>15160.647547339016</v>
      </c>
      <c r="AX218" s="228">
        <f t="shared" si="164"/>
        <v>15309.28134682273</v>
      </c>
      <c r="AY218" s="228">
        <f t="shared" si="164"/>
        <v>15459.372340419033</v>
      </c>
      <c r="AZ218" s="228">
        <f t="shared" si="164"/>
        <v>15610.934814344706</v>
      </c>
      <c r="BA218" s="228">
        <f t="shared" si="164"/>
        <v>15763.983194877497</v>
      </c>
      <c r="BB218" s="228">
        <f t="shared" si="164"/>
        <v>15918.532049729241</v>
      </c>
      <c r="BC218" s="228">
        <f t="shared" si="164"/>
        <v>16074.596089432465</v>
      </c>
      <c r="BD218" s="228">
        <f t="shared" si="164"/>
        <v>16232.190168740628</v>
      </c>
      <c r="BE218" s="228">
        <f t="shared" si="164"/>
        <v>16391.329288042012</v>
      </c>
      <c r="BF218" s="228">
        <f t="shared" si="164"/>
        <v>16552.02859478752</v>
      </c>
      <c r="BG218" s="228">
        <f t="shared" si="164"/>
        <v>16714.303384932493</v>
      </c>
      <c r="BH218" s="228">
        <f t="shared" si="164"/>
        <v>16878.169104392615</v>
      </c>
      <c r="BI218" s="228">
        <f t="shared" si="164"/>
        <v>17043.641350514114</v>
      </c>
      <c r="BJ218" s="228">
        <f t="shared" si="164"/>
        <v>17210.735873558366</v>
      </c>
      <c r="BK218" s="228">
        <f t="shared" si="164"/>
        <v>17379.468578201097</v>
      </c>
      <c r="BL218" s="228">
        <f t="shared" si="164"/>
        <v>17549.855525046205</v>
      </c>
      <c r="BM218" s="228">
        <f t="shared" si="164"/>
        <v>17721.912932154501</v>
      </c>
      <c r="BN218" s="228">
        <f t="shared" si="164"/>
        <v>17895.657176587389</v>
      </c>
      <c r="BO218" s="228">
        <f t="shared" si="164"/>
        <v>18071.104795965693</v>
      </c>
      <c r="BP218" s="228">
        <f t="shared" si="164"/>
        <v>18248.272490043793</v>
      </c>
      <c r="BQ218" s="228">
        <f t="shared" si="164"/>
        <v>18427.177122299123</v>
      </c>
    </row>
    <row r="219" spans="5:69">
      <c r="E219" s="326"/>
      <c r="F219" s="328"/>
      <c r="G219" s="324"/>
      <c r="H219" s="325"/>
      <c r="I219" s="229" t="s">
        <v>449</v>
      </c>
      <c r="J219" s="204">
        <f t="shared" ref="J219:BQ219" si="165">J217-J218</f>
        <v>4404.1450777202062</v>
      </c>
      <c r="K219" s="204">
        <f t="shared" si="165"/>
        <v>11830.742659758203</v>
      </c>
      <c r="L219" s="204">
        <f t="shared" si="165"/>
        <v>15638.440177452676</v>
      </c>
      <c r="M219" s="204">
        <f t="shared" si="165"/>
        <v>17637.613140687885</v>
      </c>
      <c r="N219" s="204">
        <f t="shared" si="165"/>
        <v>18733.458377716877</v>
      </c>
      <c r="O219" s="204">
        <f t="shared" si="165"/>
        <v>19378.583464931111</v>
      </c>
      <c r="P219" s="204">
        <f t="shared" si="165"/>
        <v>19799.301442617369</v>
      </c>
      <c r="Q219" s="204">
        <f t="shared" si="165"/>
        <v>20108.778173716892</v>
      </c>
      <c r="R219" s="204">
        <f t="shared" si="165"/>
        <v>20363.606024094184</v>
      </c>
      <c r="S219" s="204">
        <f t="shared" si="165"/>
        <v>20592.090703569454</v>
      </c>
      <c r="T219" s="204">
        <f t="shared" si="165"/>
        <v>20808.394687341628</v>
      </c>
      <c r="U219" s="204">
        <f t="shared" si="165"/>
        <v>21019.608927615525</v>
      </c>
      <c r="V219" s="204">
        <f t="shared" si="165"/>
        <v>21229.288710340159</v>
      </c>
      <c r="W219" s="204">
        <f t="shared" si="165"/>
        <v>21439.221584511622</v>
      </c>
      <c r="X219" s="204">
        <f t="shared" si="165"/>
        <v>21650.311327767369</v>
      </c>
      <c r="Y219" s="204">
        <f t="shared" si="165"/>
        <v>21863.019930135561</v>
      </c>
      <c r="Z219" s="204">
        <f t="shared" si="165"/>
        <v>22077.588586871134</v>
      </c>
      <c r="AA219" s="204">
        <f t="shared" si="165"/>
        <v>22294.148195844846</v>
      </c>
      <c r="AB219" s="204">
        <f t="shared" si="165"/>
        <v>22512.774607218063</v>
      </c>
      <c r="AC219" s="204">
        <f t="shared" si="165"/>
        <v>22733.516249270309</v>
      </c>
      <c r="AD219" s="204">
        <f t="shared" si="165"/>
        <v>22956.407942312733</v>
      </c>
      <c r="AE219" s="204">
        <f t="shared" si="165"/>
        <v>23181.4778066543</v>
      </c>
      <c r="AF219" s="204">
        <f t="shared" si="165"/>
        <v>23408.750717604478</v>
      </c>
      <c r="AG219" s="204">
        <f t="shared" si="165"/>
        <v>23638.25003400386</v>
      </c>
      <c r="AH219" s="204">
        <f t="shared" si="165"/>
        <v>23869.998463529053</v>
      </c>
      <c r="AI219" s="204">
        <f t="shared" si="165"/>
        <v>24104.018496394856</v>
      </c>
      <c r="AJ219" s="204">
        <f t="shared" si="165"/>
        <v>24340.332623265316</v>
      </c>
      <c r="AK219" s="204">
        <f t="shared" si="165"/>
        <v>24578.963445279638</v>
      </c>
      <c r="AL219" s="204">
        <f t="shared" si="165"/>
        <v>24819.933730146084</v>
      </c>
      <c r="AM219" s="204">
        <f t="shared" si="165"/>
        <v>25063.26644128035</v>
      </c>
      <c r="AN219" s="204">
        <f t="shared" si="165"/>
        <v>25308.984753476972</v>
      </c>
      <c r="AO219" s="204">
        <f t="shared" si="165"/>
        <v>25557.112061857995</v>
      </c>
      <c r="AP219" s="204">
        <f t="shared" si="165"/>
        <v>25807.671987471243</v>
      </c>
      <c r="AQ219" s="204">
        <f t="shared" si="165"/>
        <v>26060.688381224361</v>
      </c>
      <c r="AR219" s="204">
        <f t="shared" si="165"/>
        <v>26316.185326997875</v>
      </c>
      <c r="AS219" s="204">
        <f t="shared" si="165"/>
        <v>26574.187144358999</v>
      </c>
      <c r="AT219" s="204">
        <f t="shared" si="165"/>
        <v>26834.718391087201</v>
      </c>
      <c r="AU219" s="204">
        <f t="shared" si="165"/>
        <v>27097.803865617076</v>
      </c>
      <c r="AV219" s="204">
        <f t="shared" si="165"/>
        <v>27363.468609451356</v>
      </c>
      <c r="AW219" s="204">
        <f t="shared" si="165"/>
        <v>27631.737909570875</v>
      </c>
      <c r="AX219" s="204">
        <f t="shared" si="165"/>
        <v>27902.6373008546</v>
      </c>
      <c r="AY219" s="204">
        <f t="shared" si="165"/>
        <v>28176.192568516759</v>
      </c>
      <c r="AZ219" s="204">
        <f t="shared" si="165"/>
        <v>28452.429750564392</v>
      </c>
      <c r="BA219" s="204">
        <f t="shared" si="165"/>
        <v>28731.375140277487</v>
      </c>
      <c r="BB219" s="204">
        <f t="shared" si="165"/>
        <v>29013.055288712421</v>
      </c>
      <c r="BC219" s="204">
        <f t="shared" si="165"/>
        <v>29297.49700722962</v>
      </c>
      <c r="BD219" s="204">
        <f t="shared" si="165"/>
        <v>29584.727370045803</v>
      </c>
      <c r="BE219" s="204">
        <f t="shared" si="165"/>
        <v>29874.773716811076</v>
      </c>
      <c r="BF219" s="204">
        <f t="shared" si="165"/>
        <v>30167.663655211243</v>
      </c>
      <c r="BG219" s="204">
        <f t="shared" si="165"/>
        <v>30463.425063595692</v>
      </c>
      <c r="BH219" s="204">
        <f t="shared" si="165"/>
        <v>30762.086093630958</v>
      </c>
      <c r="BI219" s="204">
        <f t="shared" si="165"/>
        <v>31063.675172980282</v>
      </c>
      <c r="BJ219" s="204">
        <f t="shared" si="165"/>
        <v>31368.221008009499</v>
      </c>
      <c r="BK219" s="204">
        <f t="shared" si="165"/>
        <v>31675.7525865194</v>
      </c>
      <c r="BL219" s="204">
        <f t="shared" si="165"/>
        <v>31986.299180504884</v>
      </c>
      <c r="BM219" s="204">
        <f t="shared" si="165"/>
        <v>32299.890348941208</v>
      </c>
      <c r="BN219" s="204">
        <f t="shared" si="165"/>
        <v>32616.555940597493</v>
      </c>
      <c r="BO219" s="204">
        <f t="shared" si="165"/>
        <v>32936.326096877863</v>
      </c>
      <c r="BP219" s="204">
        <f t="shared" si="165"/>
        <v>33259.231254690385</v>
      </c>
      <c r="BQ219" s="204">
        <f t="shared" si="165"/>
        <v>33585.302149344221</v>
      </c>
    </row>
    <row r="220" spans="5:69">
      <c r="E220" s="326"/>
      <c r="F220" s="328"/>
      <c r="G220" s="329" t="s">
        <v>63</v>
      </c>
      <c r="H220" s="323" t="s">
        <v>25</v>
      </c>
      <c r="I220" s="230" t="s">
        <v>318</v>
      </c>
      <c r="J220" s="216">
        <f>Variables!$J$29</f>
        <v>0.1</v>
      </c>
      <c r="K220" s="216">
        <f>Variables!$J$29</f>
        <v>0.1</v>
      </c>
      <c r="L220" s="216">
        <f>Variables!$J$29</f>
        <v>0.1</v>
      </c>
      <c r="M220" s="216">
        <f>Variables!$J$29</f>
        <v>0.1</v>
      </c>
      <c r="N220" s="216">
        <f>Variables!$J$29</f>
        <v>0.1</v>
      </c>
      <c r="O220" s="216">
        <f>Variables!$J$29</f>
        <v>0.1</v>
      </c>
      <c r="P220" s="216">
        <f>Variables!$J$29</f>
        <v>0.1</v>
      </c>
      <c r="Q220" s="216">
        <f>Variables!$J$29</f>
        <v>0.1</v>
      </c>
      <c r="R220" s="216">
        <f>Variables!$J$29</f>
        <v>0.1</v>
      </c>
      <c r="S220" s="216">
        <f>Variables!$J$29</f>
        <v>0.1</v>
      </c>
      <c r="T220" s="216">
        <f>Variables!$J$29</f>
        <v>0.1</v>
      </c>
      <c r="U220" s="216">
        <f>Variables!$J$29</f>
        <v>0.1</v>
      </c>
      <c r="V220" s="216">
        <f>Variables!$J$29</f>
        <v>0.1</v>
      </c>
      <c r="W220" s="216">
        <f>Variables!$J$29</f>
        <v>0.1</v>
      </c>
      <c r="X220" s="216">
        <f>Variables!$J$29</f>
        <v>0.1</v>
      </c>
      <c r="Y220" s="216">
        <f>Variables!$J$29</f>
        <v>0.1</v>
      </c>
      <c r="Z220" s="216">
        <f>Variables!$J$29</f>
        <v>0.1</v>
      </c>
      <c r="AA220" s="216">
        <f>Variables!$J$29</f>
        <v>0.1</v>
      </c>
      <c r="AB220" s="216">
        <f>Variables!$J$29</f>
        <v>0.1</v>
      </c>
      <c r="AC220" s="216">
        <f>Variables!$J$29</f>
        <v>0.1</v>
      </c>
      <c r="AD220" s="216">
        <f>Variables!$J$29</f>
        <v>0.1</v>
      </c>
      <c r="AE220" s="216">
        <f>Variables!$J$29</f>
        <v>0.1</v>
      </c>
      <c r="AF220" s="216">
        <f>Variables!$J$29</f>
        <v>0.1</v>
      </c>
      <c r="AG220" s="216">
        <f>Variables!$J$29</f>
        <v>0.1</v>
      </c>
      <c r="AH220" s="216">
        <f>Variables!$J$29</f>
        <v>0.1</v>
      </c>
      <c r="AI220" s="216">
        <f>Variables!$J$29</f>
        <v>0.1</v>
      </c>
      <c r="AJ220" s="216">
        <f>Variables!$J$29</f>
        <v>0.1</v>
      </c>
      <c r="AK220" s="216">
        <f>Variables!$J$29</f>
        <v>0.1</v>
      </c>
      <c r="AL220" s="216">
        <f>Variables!$J$29</f>
        <v>0.1</v>
      </c>
      <c r="AM220" s="216">
        <f>Variables!$J$29</f>
        <v>0.1</v>
      </c>
      <c r="AN220" s="216">
        <f>Variables!$J$29</f>
        <v>0.1</v>
      </c>
      <c r="AO220" s="216">
        <f>Variables!$J$29</f>
        <v>0.1</v>
      </c>
      <c r="AP220" s="216">
        <f>Variables!$J$29</f>
        <v>0.1</v>
      </c>
      <c r="AQ220" s="216">
        <f>Variables!$J$29</f>
        <v>0.1</v>
      </c>
      <c r="AR220" s="216">
        <f>Variables!$J$29</f>
        <v>0.1</v>
      </c>
      <c r="AS220" s="216">
        <f>Variables!$J$29</f>
        <v>0.1</v>
      </c>
      <c r="AT220" s="216">
        <f>Variables!$J$29</f>
        <v>0.1</v>
      </c>
      <c r="AU220" s="216">
        <f>Variables!$J$29</f>
        <v>0.1</v>
      </c>
      <c r="AV220" s="216">
        <f>Variables!$J$29</f>
        <v>0.1</v>
      </c>
      <c r="AW220" s="216">
        <f>Variables!$J$29</f>
        <v>0.1</v>
      </c>
      <c r="AX220" s="216">
        <f>Variables!$J$29</f>
        <v>0.1</v>
      </c>
      <c r="AY220" s="216">
        <f>Variables!$J$29</f>
        <v>0.1</v>
      </c>
      <c r="AZ220" s="216">
        <f>Variables!$J$29</f>
        <v>0.1</v>
      </c>
      <c r="BA220" s="216">
        <f>Variables!$J$29</f>
        <v>0.1</v>
      </c>
      <c r="BB220" s="216">
        <f>Variables!$J$29</f>
        <v>0.1</v>
      </c>
      <c r="BC220" s="216">
        <f>Variables!$J$29</f>
        <v>0.1</v>
      </c>
      <c r="BD220" s="216">
        <f>Variables!$J$29</f>
        <v>0.1</v>
      </c>
      <c r="BE220" s="216">
        <f>Variables!$J$29</f>
        <v>0.1</v>
      </c>
      <c r="BF220" s="216">
        <f>Variables!$J$29</f>
        <v>0.1</v>
      </c>
      <c r="BG220" s="216">
        <f>Variables!$J$29</f>
        <v>0.1</v>
      </c>
      <c r="BH220" s="216">
        <f>Variables!$J$29</f>
        <v>0.1</v>
      </c>
      <c r="BI220" s="216">
        <f>Variables!$J$29</f>
        <v>0.1</v>
      </c>
      <c r="BJ220" s="216">
        <f>Variables!$J$29</f>
        <v>0.1</v>
      </c>
      <c r="BK220" s="216">
        <f>Variables!$J$29</f>
        <v>0.1</v>
      </c>
      <c r="BL220" s="216">
        <f>Variables!$J$29</f>
        <v>0.1</v>
      </c>
      <c r="BM220" s="216">
        <f>Variables!$J$29</f>
        <v>0.1</v>
      </c>
      <c r="BN220" s="216">
        <f>Variables!$J$29</f>
        <v>0.1</v>
      </c>
      <c r="BO220" s="216">
        <f>Variables!$J$29</f>
        <v>0.1</v>
      </c>
      <c r="BP220" s="216">
        <f>Variables!$J$29</f>
        <v>0.1</v>
      </c>
      <c r="BQ220" s="216">
        <f>Variables!$J$29</f>
        <v>0.1</v>
      </c>
    </row>
    <row r="221" spans="5:69">
      <c r="E221" s="326"/>
      <c r="F221" s="328"/>
      <c r="G221" s="329"/>
      <c r="H221" s="323"/>
      <c r="I221" s="232" t="s">
        <v>319</v>
      </c>
      <c r="J221" s="216">
        <f>Variables!$J$30</f>
        <v>0.5</v>
      </c>
      <c r="K221" s="216">
        <f>Variables!$J$30</f>
        <v>0.5</v>
      </c>
      <c r="L221" s="216">
        <f>Variables!$J$30</f>
        <v>0.5</v>
      </c>
      <c r="M221" s="216">
        <f>Variables!$J$30</f>
        <v>0.5</v>
      </c>
      <c r="N221" s="216">
        <f>Variables!$J$30</f>
        <v>0.5</v>
      </c>
      <c r="O221" s="216">
        <f>Variables!$J$30</f>
        <v>0.5</v>
      </c>
      <c r="P221" s="216">
        <f>Variables!$J$30</f>
        <v>0.5</v>
      </c>
      <c r="Q221" s="216">
        <f>Variables!$J$30</f>
        <v>0.5</v>
      </c>
      <c r="R221" s="216">
        <f>Variables!$J$30</f>
        <v>0.5</v>
      </c>
      <c r="S221" s="216">
        <f>Variables!$J$30</f>
        <v>0.5</v>
      </c>
      <c r="T221" s="216">
        <f>Variables!$J$30</f>
        <v>0.5</v>
      </c>
      <c r="U221" s="216">
        <f>Variables!$J$30</f>
        <v>0.5</v>
      </c>
      <c r="V221" s="216">
        <f>Variables!$J$30</f>
        <v>0.5</v>
      </c>
      <c r="W221" s="216">
        <f>Variables!$J$30</f>
        <v>0.5</v>
      </c>
      <c r="X221" s="216">
        <f>Variables!$J$30</f>
        <v>0.5</v>
      </c>
      <c r="Y221" s="216">
        <f>Variables!$J$30</f>
        <v>0.5</v>
      </c>
      <c r="Z221" s="216">
        <f>Variables!$J$30</f>
        <v>0.5</v>
      </c>
      <c r="AA221" s="216">
        <f>Variables!$J$30</f>
        <v>0.5</v>
      </c>
      <c r="AB221" s="216">
        <f>Variables!$J$30</f>
        <v>0.5</v>
      </c>
      <c r="AC221" s="216">
        <f>Variables!$J$30</f>
        <v>0.5</v>
      </c>
      <c r="AD221" s="216">
        <f>Variables!$J$30</f>
        <v>0.5</v>
      </c>
      <c r="AE221" s="216">
        <f>Variables!$J$30</f>
        <v>0.5</v>
      </c>
      <c r="AF221" s="216">
        <f>Variables!$J$30</f>
        <v>0.5</v>
      </c>
      <c r="AG221" s="216">
        <f>Variables!$J$30</f>
        <v>0.5</v>
      </c>
      <c r="AH221" s="216">
        <f>Variables!$J$30</f>
        <v>0.5</v>
      </c>
      <c r="AI221" s="216">
        <f>Variables!$J$30</f>
        <v>0.5</v>
      </c>
      <c r="AJ221" s="216">
        <f>Variables!$J$30</f>
        <v>0.5</v>
      </c>
      <c r="AK221" s="216">
        <f>Variables!$J$30</f>
        <v>0.5</v>
      </c>
      <c r="AL221" s="216">
        <f>Variables!$J$30</f>
        <v>0.5</v>
      </c>
      <c r="AM221" s="216">
        <f>Variables!$J$30</f>
        <v>0.5</v>
      </c>
      <c r="AN221" s="216">
        <f>Variables!$J$30</f>
        <v>0.5</v>
      </c>
      <c r="AO221" s="216">
        <f>Variables!$J$30</f>
        <v>0.5</v>
      </c>
      <c r="AP221" s="216">
        <f>Variables!$J$30</f>
        <v>0.5</v>
      </c>
      <c r="AQ221" s="216">
        <f>Variables!$J$30</f>
        <v>0.5</v>
      </c>
      <c r="AR221" s="216">
        <f>Variables!$J$30</f>
        <v>0.5</v>
      </c>
      <c r="AS221" s="216">
        <f>Variables!$J$30</f>
        <v>0.5</v>
      </c>
      <c r="AT221" s="216">
        <f>Variables!$J$30</f>
        <v>0.5</v>
      </c>
      <c r="AU221" s="216">
        <f>Variables!$J$30</f>
        <v>0.5</v>
      </c>
      <c r="AV221" s="216">
        <f>Variables!$J$30</f>
        <v>0.5</v>
      </c>
      <c r="AW221" s="216">
        <f>Variables!$J$30</f>
        <v>0.5</v>
      </c>
      <c r="AX221" s="216">
        <f>Variables!$J$30</f>
        <v>0.5</v>
      </c>
      <c r="AY221" s="216">
        <f>Variables!$J$30</f>
        <v>0.5</v>
      </c>
      <c r="AZ221" s="216">
        <f>Variables!$J$30</f>
        <v>0.5</v>
      </c>
      <c r="BA221" s="216">
        <f>Variables!$J$30</f>
        <v>0.5</v>
      </c>
      <c r="BB221" s="216">
        <f>Variables!$J$30</f>
        <v>0.5</v>
      </c>
      <c r="BC221" s="216">
        <f>Variables!$J$30</f>
        <v>0.5</v>
      </c>
      <c r="BD221" s="216">
        <f>Variables!$J$30</f>
        <v>0.5</v>
      </c>
      <c r="BE221" s="216">
        <f>Variables!$J$30</f>
        <v>0.5</v>
      </c>
      <c r="BF221" s="216">
        <f>Variables!$J$30</f>
        <v>0.5</v>
      </c>
      <c r="BG221" s="216">
        <f>Variables!$J$30</f>
        <v>0.5</v>
      </c>
      <c r="BH221" s="216">
        <f>Variables!$J$30</f>
        <v>0.5</v>
      </c>
      <c r="BI221" s="216">
        <f>Variables!$J$30</f>
        <v>0.5</v>
      </c>
      <c r="BJ221" s="216">
        <f>Variables!$J$30</f>
        <v>0.5</v>
      </c>
      <c r="BK221" s="216">
        <f>Variables!$J$30</f>
        <v>0.5</v>
      </c>
      <c r="BL221" s="216">
        <f>Variables!$J$30</f>
        <v>0.5</v>
      </c>
      <c r="BM221" s="216">
        <f>Variables!$J$30</f>
        <v>0.5</v>
      </c>
      <c r="BN221" s="216">
        <f>Variables!$J$30</f>
        <v>0.5</v>
      </c>
      <c r="BO221" s="216">
        <f>Variables!$J$30</f>
        <v>0.5</v>
      </c>
      <c r="BP221" s="216">
        <f>Variables!$J$30</f>
        <v>0.5</v>
      </c>
      <c r="BQ221" s="216">
        <f>Variables!$J$30</f>
        <v>0.5</v>
      </c>
    </row>
    <row r="222" spans="5:69">
      <c r="E222" s="326"/>
      <c r="F222" s="328"/>
      <c r="G222" s="329"/>
      <c r="H222" s="323"/>
      <c r="I222" s="235" t="s">
        <v>321</v>
      </c>
      <c r="J222" s="200">
        <f>J179*J220*J221</f>
        <v>1.4766839378238341</v>
      </c>
      <c r="K222" s="200">
        <f>K179*K220*K221</f>
        <v>1.5209844559585493</v>
      </c>
      <c r="L222" s="200">
        <f t="shared" ref="L222:BQ222" si="166">L179*L220*L221</f>
        <v>1.5666139896373057</v>
      </c>
      <c r="M222" s="200">
        <f t="shared" si="166"/>
        <v>1.613612409326425</v>
      </c>
      <c r="N222" s="200">
        <f t="shared" si="166"/>
        <v>1.6620207816062178</v>
      </c>
      <c r="O222" s="200">
        <f t="shared" si="166"/>
        <v>1.7118814050544042</v>
      </c>
      <c r="P222" s="200">
        <f t="shared" si="166"/>
        <v>1.7632378472060364</v>
      </c>
      <c r="Q222" s="200">
        <f t="shared" si="166"/>
        <v>1.816134982622218</v>
      </c>
      <c r="R222" s="200">
        <f t="shared" si="166"/>
        <v>1.8706190321008842</v>
      </c>
      <c r="S222" s="200">
        <f t="shared" si="166"/>
        <v>1.926737603063911</v>
      </c>
      <c r="T222" s="200">
        <f t="shared" si="166"/>
        <v>1.9845397311558282</v>
      </c>
      <c r="U222" s="200">
        <f t="shared" si="166"/>
        <v>2.044075923090503</v>
      </c>
      <c r="V222" s="200">
        <f t="shared" si="166"/>
        <v>2.1053982007832182</v>
      </c>
      <c r="W222" s="200">
        <f t="shared" si="166"/>
        <v>2.168560146806715</v>
      </c>
      <c r="X222" s="200">
        <f t="shared" si="166"/>
        <v>2.2336169512109159</v>
      </c>
      <c r="Y222" s="200">
        <f t="shared" si="166"/>
        <v>2.300625459747244</v>
      </c>
      <c r="Z222" s="200">
        <f t="shared" si="166"/>
        <v>2.3696442235396611</v>
      </c>
      <c r="AA222" s="200">
        <f t="shared" si="166"/>
        <v>2.4407335502458514</v>
      </c>
      <c r="AB222" s="200">
        <f t="shared" si="166"/>
        <v>2.5139555567532272</v>
      </c>
      <c r="AC222" s="200">
        <f t="shared" si="166"/>
        <v>2.5893742234558239</v>
      </c>
      <c r="AD222" s="200">
        <f t="shared" si="166"/>
        <v>2.6670554501594985</v>
      </c>
      <c r="AE222" s="200">
        <f t="shared" si="166"/>
        <v>2.7470671136642837</v>
      </c>
      <c r="AF222" s="200">
        <f t="shared" si="166"/>
        <v>2.8294791270742117</v>
      </c>
      <c r="AG222" s="200">
        <f t="shared" si="166"/>
        <v>2.9143635008864388</v>
      </c>
      <c r="AH222" s="200">
        <f t="shared" si="166"/>
        <v>3.0017944059130319</v>
      </c>
      <c r="AI222" s="200">
        <f t="shared" si="166"/>
        <v>3.0918482380904231</v>
      </c>
      <c r="AJ222" s="200">
        <f t="shared" si="166"/>
        <v>3.1846036852331361</v>
      </c>
      <c r="AK222" s="200">
        <f t="shared" si="166"/>
        <v>3.2801417957901302</v>
      </c>
      <c r="AL222" s="200">
        <f t="shared" si="166"/>
        <v>3.378546049663834</v>
      </c>
      <c r="AM222" s="200">
        <f t="shared" si="166"/>
        <v>3.4799024311537488</v>
      </c>
      <c r="AN222" s="200">
        <f t="shared" si="166"/>
        <v>3.5842995040883618</v>
      </c>
      <c r="AO222" s="200">
        <f t="shared" si="166"/>
        <v>3.6918284892110131</v>
      </c>
      <c r="AP222" s="200">
        <f t="shared" si="166"/>
        <v>3.8025833438873438</v>
      </c>
      <c r="AQ222" s="200">
        <f t="shared" si="166"/>
        <v>3.9166608442039639</v>
      </c>
      <c r="AR222" s="200">
        <f t="shared" si="166"/>
        <v>4.0341606695300829</v>
      </c>
      <c r="AS222" s="200">
        <f t="shared" si="166"/>
        <v>4.1551854896159854</v>
      </c>
      <c r="AT222" s="200">
        <f t="shared" si="166"/>
        <v>4.2798410543044652</v>
      </c>
      <c r="AU222" s="200">
        <f t="shared" si="166"/>
        <v>4.4082362859336</v>
      </c>
      <c r="AV222" s="200">
        <f t="shared" si="166"/>
        <v>4.5404833745116076</v>
      </c>
      <c r="AW222" s="200">
        <f t="shared" si="166"/>
        <v>4.6766978757469557</v>
      </c>
      <c r="AX222" s="200">
        <f t="shared" si="166"/>
        <v>4.8169988120193645</v>
      </c>
      <c r="AY222" s="200">
        <f t="shared" si="166"/>
        <v>4.9615087763799455</v>
      </c>
      <c r="AZ222" s="200">
        <f t="shared" si="166"/>
        <v>5.1103540396713427</v>
      </c>
      <c r="BA222" s="200">
        <f t="shared" si="166"/>
        <v>5.2636646608614832</v>
      </c>
      <c r="BB222" s="200">
        <f t="shared" si="166"/>
        <v>5.4215746006873289</v>
      </c>
      <c r="BC222" s="200">
        <f t="shared" si="166"/>
        <v>5.5842218387079479</v>
      </c>
      <c r="BD222" s="200">
        <f t="shared" si="166"/>
        <v>5.7517484938691865</v>
      </c>
      <c r="BE222" s="200">
        <f t="shared" si="166"/>
        <v>5.9243009486852634</v>
      </c>
      <c r="BF222" s="200">
        <f t="shared" si="166"/>
        <v>6.102029977145822</v>
      </c>
      <c r="BG222" s="200">
        <f t="shared" si="166"/>
        <v>6.2850908764601954</v>
      </c>
      <c r="BH222" s="200">
        <f t="shared" si="166"/>
        <v>6.4736436027540014</v>
      </c>
      <c r="BI222" s="200">
        <f t="shared" si="166"/>
        <v>6.6678529108366211</v>
      </c>
      <c r="BJ222" s="200">
        <f t="shared" si="166"/>
        <v>6.8678884981617188</v>
      </c>
      <c r="BK222" s="200">
        <f t="shared" si="166"/>
        <v>7.0739251531065719</v>
      </c>
      <c r="BL222" s="200">
        <f t="shared" si="166"/>
        <v>7.2861429076997686</v>
      </c>
      <c r="BM222" s="200">
        <f t="shared" si="166"/>
        <v>7.5047271949307621</v>
      </c>
      <c r="BN222" s="200">
        <f t="shared" si="166"/>
        <v>7.7298690107786845</v>
      </c>
      <c r="BO222" s="200">
        <f t="shared" si="166"/>
        <v>7.9617650811020457</v>
      </c>
      <c r="BP222" s="200">
        <f t="shared" si="166"/>
        <v>8.2006180335351058</v>
      </c>
      <c r="BQ222" s="200">
        <f t="shared" si="166"/>
        <v>8.4466365745411629</v>
      </c>
    </row>
    <row r="223" spans="5:69">
      <c r="E223" s="326"/>
      <c r="F223" s="328"/>
      <c r="G223" s="329"/>
      <c r="H223" s="323"/>
      <c r="I223" s="235" t="s">
        <v>324</v>
      </c>
      <c r="J223" s="200">
        <f>J222/J284</f>
        <v>0.77720207253885998</v>
      </c>
      <c r="K223" s="200">
        <f>K222/K284</f>
        <v>0.78482170070100588</v>
      </c>
      <c r="L223" s="200">
        <f t="shared" ref="L223:BQ223" si="167">L222/L284</f>
        <v>0.79251603110003532</v>
      </c>
      <c r="M223" s="200">
        <f t="shared" si="167"/>
        <v>0.80028579611082018</v>
      </c>
      <c r="N223" s="200">
        <f t="shared" si="167"/>
        <v>0.80813173528837712</v>
      </c>
      <c r="O223" s="200">
        <f t="shared" si="167"/>
        <v>0.81605459543826309</v>
      </c>
      <c r="P223" s="200">
        <f t="shared" si="167"/>
        <v>0.82405513068765768</v>
      </c>
      <c r="Q223" s="200">
        <f t="shared" si="167"/>
        <v>0.83213410255714482</v>
      </c>
      <c r="R223" s="200">
        <f t="shared" si="167"/>
        <v>0.84029228003319512</v>
      </c>
      <c r="S223" s="200">
        <f t="shared" si="167"/>
        <v>0.84853043964136388</v>
      </c>
      <c r="T223" s="200">
        <f t="shared" si="167"/>
        <v>0.85684936552020075</v>
      </c>
      <c r="U223" s="200">
        <f t="shared" si="167"/>
        <v>0.8652498494958889</v>
      </c>
      <c r="V223" s="200">
        <f t="shared" si="167"/>
        <v>0.87373269115761332</v>
      </c>
      <c r="W223" s="200">
        <f t="shared" si="167"/>
        <v>0.88229869793366844</v>
      </c>
      <c r="X223" s="200">
        <f t="shared" si="167"/>
        <v>0.89094868516831216</v>
      </c>
      <c r="Y223" s="200">
        <f t="shared" si="167"/>
        <v>0.89968347619937417</v>
      </c>
      <c r="Z223" s="200">
        <f t="shared" si="167"/>
        <v>0.90850390243662282</v>
      </c>
      <c r="AA223" s="200">
        <f t="shared" si="167"/>
        <v>0.91741080344090364</v>
      </c>
      <c r="AB223" s="200">
        <f t="shared" si="167"/>
        <v>0.92640502700404981</v>
      </c>
      <c r="AC223" s="200">
        <f t="shared" si="167"/>
        <v>0.93548742922957973</v>
      </c>
      <c r="AD223" s="200">
        <f t="shared" si="167"/>
        <v>0.9446588746141833</v>
      </c>
      <c r="AE223" s="200">
        <f t="shared" si="167"/>
        <v>0.95392023613000876</v>
      </c>
      <c r="AF223" s="200">
        <f t="shared" si="167"/>
        <v>0.96327239530775377</v>
      </c>
      <c r="AG223" s="200">
        <f t="shared" si="167"/>
        <v>0.97271624232057508</v>
      </c>
      <c r="AH223" s="200">
        <f t="shared" si="167"/>
        <v>0.98225267606881594</v>
      </c>
      <c r="AI223" s="200">
        <f t="shared" si="167"/>
        <v>0.99188260426556907</v>
      </c>
      <c r="AJ223" s="200">
        <f t="shared" si="167"/>
        <v>1.0016069435230748</v>
      </c>
      <c r="AK223" s="200">
        <f t="shared" si="167"/>
        <v>1.0114266194399675</v>
      </c>
      <c r="AL223" s="200">
        <f t="shared" si="167"/>
        <v>1.021342566689379</v>
      </c>
      <c r="AM223" s="200">
        <f t="shared" si="167"/>
        <v>1.0313557291079023</v>
      </c>
      <c r="AN223" s="200">
        <f t="shared" si="167"/>
        <v>1.0414670597854307</v>
      </c>
      <c r="AO223" s="200">
        <f t="shared" si="167"/>
        <v>1.0516775211558764</v>
      </c>
      <c r="AP223" s="200">
        <f t="shared" si="167"/>
        <v>1.0619880850887773</v>
      </c>
      <c r="AQ223" s="200">
        <f t="shared" si="167"/>
        <v>1.0723997329818042</v>
      </c>
      <c r="AR223" s="200">
        <f t="shared" si="167"/>
        <v>1.0829134558541751</v>
      </c>
      <c r="AS223" s="200">
        <f t="shared" si="167"/>
        <v>1.0935302544409808</v>
      </c>
      <c r="AT223" s="200">
        <f t="shared" si="167"/>
        <v>1.1042511392884415</v>
      </c>
      <c r="AU223" s="200">
        <f t="shared" si="167"/>
        <v>1.1150771308500931</v>
      </c>
      <c r="AV223" s="200">
        <f t="shared" si="167"/>
        <v>1.1260092595839173</v>
      </c>
      <c r="AW223" s="200">
        <f t="shared" si="167"/>
        <v>1.1370485660504261</v>
      </c>
      <c r="AX223" s="200">
        <f t="shared" si="167"/>
        <v>1.1481961010117048</v>
      </c>
      <c r="AY223" s="200">
        <f t="shared" si="167"/>
        <v>1.1594529255314276</v>
      </c>
      <c r="AZ223" s="200">
        <f t="shared" si="167"/>
        <v>1.1708201110758529</v>
      </c>
      <c r="BA223" s="200">
        <f t="shared" si="167"/>
        <v>1.1822987396158122</v>
      </c>
      <c r="BB223" s="200">
        <f t="shared" si="167"/>
        <v>1.1938899037296931</v>
      </c>
      <c r="BC223" s="200">
        <f t="shared" si="167"/>
        <v>1.2055947067074348</v>
      </c>
      <c r="BD223" s="200">
        <f t="shared" si="167"/>
        <v>1.2174142626555471</v>
      </c>
      <c r="BE223" s="200">
        <f t="shared" si="167"/>
        <v>1.2293496966031507</v>
      </c>
      <c r="BF223" s="200">
        <f t="shared" si="167"/>
        <v>1.241402144609064</v>
      </c>
      <c r="BG223" s="200">
        <f t="shared" si="167"/>
        <v>1.2535727538699368</v>
      </c>
      <c r="BH223" s="200">
        <f t="shared" si="167"/>
        <v>1.2658626828294461</v>
      </c>
      <c r="BI223" s="200">
        <f t="shared" si="167"/>
        <v>1.2782731012885584</v>
      </c>
      <c r="BJ223" s="200">
        <f t="shared" si="167"/>
        <v>1.2908051905168774</v>
      </c>
      <c r="BK223" s="200">
        <f t="shared" si="167"/>
        <v>1.3034601433650821</v>
      </c>
      <c r="BL223" s="200">
        <f t="shared" si="167"/>
        <v>1.3162391643784654</v>
      </c>
      <c r="BM223" s="200">
        <f t="shared" si="167"/>
        <v>1.3291434699115874</v>
      </c>
      <c r="BN223" s="200">
        <f t="shared" si="167"/>
        <v>1.3421742882440539</v>
      </c>
      <c r="BO223" s="200">
        <f t="shared" si="167"/>
        <v>1.355332859697427</v>
      </c>
      <c r="BP223" s="200">
        <f t="shared" si="167"/>
        <v>1.3686204367532842</v>
      </c>
      <c r="BQ223" s="200">
        <f t="shared" si="167"/>
        <v>1.3820382841724344</v>
      </c>
    </row>
    <row r="224" spans="5:69">
      <c r="E224" s="326"/>
      <c r="F224" s="328"/>
      <c r="G224" s="329"/>
      <c r="H224" s="323"/>
      <c r="I224" s="230" t="s">
        <v>299</v>
      </c>
      <c r="J224" s="200">
        <v>0</v>
      </c>
      <c r="K224" s="200">
        <f t="shared" ref="K224:BQ224" si="168">J226*$B$6</f>
        <v>0.31088082901554404</v>
      </c>
      <c r="L224" s="200">
        <f t="shared" si="168"/>
        <v>0.4693690947881744</v>
      </c>
      <c r="M224" s="200">
        <f t="shared" si="168"/>
        <v>0.55169095983410132</v>
      </c>
      <c r="N224" s="200">
        <f t="shared" si="168"/>
        <v>0.59595979836137869</v>
      </c>
      <c r="O224" s="200">
        <f t="shared" si="168"/>
        <v>0.62123259329604019</v>
      </c>
      <c r="P224" s="200">
        <f t="shared" si="168"/>
        <v>0.63703813482332539</v>
      </c>
      <c r="Q224" s="200">
        <f t="shared" si="168"/>
        <v>0.64814111968672572</v>
      </c>
      <c r="R224" s="200">
        <f t="shared" si="168"/>
        <v>0.65692420086622083</v>
      </c>
      <c r="S224" s="200">
        <f t="shared" si="168"/>
        <v>0.66457901244638851</v>
      </c>
      <c r="T224" s="200">
        <f t="shared" si="168"/>
        <v>0.6717016820797399</v>
      </c>
      <c r="U224" s="200">
        <f t="shared" si="168"/>
        <v>0.67859058724795029</v>
      </c>
      <c r="V224" s="200">
        <f t="shared" si="168"/>
        <v>0.68539523342233077</v>
      </c>
      <c r="W224" s="200">
        <f t="shared" si="168"/>
        <v>0.69219069317421078</v>
      </c>
      <c r="X224" s="200">
        <f t="shared" si="168"/>
        <v>0.69901482576057283</v>
      </c>
      <c r="Y224" s="200">
        <f t="shared" si="168"/>
        <v>0.70588688694761137</v>
      </c>
      <c r="Z224" s="200">
        <f t="shared" si="168"/>
        <v>0.71281683395355544</v>
      </c>
      <c r="AA224" s="200">
        <f t="shared" si="168"/>
        <v>0.71980997795142687</v>
      </c>
      <c r="AB224" s="200">
        <f t="shared" si="168"/>
        <v>0.72686931035207492</v>
      </c>
      <c r="AC224" s="200">
        <f t="shared" si="168"/>
        <v>0.73399666597765734</v>
      </c>
      <c r="AD224" s="200">
        <f t="shared" si="168"/>
        <v>0.74119330468066058</v>
      </c>
      <c r="AE224" s="200">
        <f t="shared" si="168"/>
        <v>0.74846020218600362</v>
      </c>
      <c r="AF224" s="200">
        <f t="shared" si="168"/>
        <v>0.75579819554500538</v>
      </c>
      <c r="AG224" s="200">
        <f t="shared" si="168"/>
        <v>0.76320805589560425</v>
      </c>
      <c r="AH224" s="200">
        <f t="shared" si="168"/>
        <v>0.77069052487603218</v>
      </c>
      <c r="AI224" s="200">
        <f t="shared" si="168"/>
        <v>0.77824633286554246</v>
      </c>
      <c r="AJ224" s="200">
        <f t="shared" si="168"/>
        <v>0.78587620813899894</v>
      </c>
      <c r="AK224" s="200">
        <f t="shared" si="168"/>
        <v>0.79358088147872941</v>
      </c>
      <c r="AL224" s="200">
        <f t="shared" si="168"/>
        <v>0.8013610885153517</v>
      </c>
      <c r="AM224" s="200">
        <f t="shared" si="168"/>
        <v>0.8092175709334275</v>
      </c>
      <c r="AN224" s="200">
        <f t="shared" si="168"/>
        <v>0.81715107710987478</v>
      </c>
      <c r="AO224" s="200">
        <f t="shared" si="168"/>
        <v>0.82516236246910979</v>
      </c>
      <c r="AP224" s="200">
        <f t="shared" si="168"/>
        <v>0.83325218969690562</v>
      </c>
      <c r="AQ224" s="200">
        <f t="shared" si="168"/>
        <v>0.8414213288839637</v>
      </c>
      <c r="AR224" s="200">
        <f t="shared" si="168"/>
        <v>0.84967055763470367</v>
      </c>
      <c r="AS224" s="200">
        <f t="shared" si="168"/>
        <v>0.85800066115902196</v>
      </c>
      <c r="AT224" s="200">
        <f t="shared" si="168"/>
        <v>0.86641243235590337</v>
      </c>
      <c r="AU224" s="200">
        <f t="shared" si="168"/>
        <v>0.87490667189332827</v>
      </c>
      <c r="AV224" s="200">
        <f t="shared" si="168"/>
        <v>0.8834841882867015</v>
      </c>
      <c r="AW224" s="200">
        <f t="shared" si="168"/>
        <v>0.89214579797691762</v>
      </c>
      <c r="AX224" s="200">
        <f t="shared" si="168"/>
        <v>0.90089232540862929</v>
      </c>
      <c r="AY224" s="200">
        <f t="shared" si="168"/>
        <v>0.9097246031089965</v>
      </c>
      <c r="AZ224" s="200">
        <f t="shared" si="168"/>
        <v>0.91864347176706929</v>
      </c>
      <c r="BA224" s="200">
        <f t="shared" si="168"/>
        <v>0.9276497803138759</v>
      </c>
      <c r="BB224" s="200">
        <f t="shared" si="168"/>
        <v>0.93674438600326282</v>
      </c>
      <c r="BC224" s="200">
        <f t="shared" si="168"/>
        <v>0.94592815449350864</v>
      </c>
      <c r="BD224" s="200">
        <f t="shared" si="168"/>
        <v>0.95520195992972823</v>
      </c>
      <c r="BE224" s="200">
        <f t="shared" si="168"/>
        <v>0.96456668502708287</v>
      </c>
      <c r="BF224" s="200">
        <f t="shared" si="168"/>
        <v>0.97402322115480189</v>
      </c>
      <c r="BG224" s="200">
        <f t="shared" si="168"/>
        <v>0.98357246842102664</v>
      </c>
      <c r="BH224" s="200">
        <f t="shared" si="168"/>
        <v>0.99321533575848808</v>
      </c>
      <c r="BI224" s="200">
        <f t="shared" si="168"/>
        <v>1.0029527410110226</v>
      </c>
      <c r="BJ224" s="200">
        <f t="shared" si="168"/>
        <v>1.0127856110209348</v>
      </c>
      <c r="BK224" s="200">
        <f t="shared" si="168"/>
        <v>1.0227148817172182</v>
      </c>
      <c r="BL224" s="200">
        <f t="shared" si="168"/>
        <v>1.0327414982046421</v>
      </c>
      <c r="BM224" s="200">
        <f t="shared" si="168"/>
        <v>1.0428664148537072</v>
      </c>
      <c r="BN224" s="200">
        <f t="shared" si="168"/>
        <v>1.0530905953914886</v>
      </c>
      <c r="BO224" s="200">
        <f t="shared" si="168"/>
        <v>1.0634150129933659</v>
      </c>
      <c r="BP224" s="200">
        <f t="shared" si="168"/>
        <v>1.0738406503756539</v>
      </c>
      <c r="BQ224" s="200">
        <f t="shared" si="168"/>
        <v>1.0843684998891407</v>
      </c>
    </row>
    <row r="225" spans="5:69">
      <c r="E225" s="326"/>
      <c r="F225" s="328"/>
      <c r="G225" s="329"/>
      <c r="H225" s="323"/>
      <c r="I225" s="230" t="s">
        <v>301</v>
      </c>
      <c r="J225" s="200">
        <v>0</v>
      </c>
      <c r="K225" s="200">
        <f t="shared" ref="K225:BQ225" si="169">J226*$B$7</f>
        <v>7.7720207253886009E-2</v>
      </c>
      <c r="L225" s="200">
        <f t="shared" si="169"/>
        <v>0.1173422736970436</v>
      </c>
      <c r="M225" s="200">
        <f t="shared" si="169"/>
        <v>0.13792273995852533</v>
      </c>
      <c r="N225" s="200">
        <f t="shared" si="169"/>
        <v>0.14898994959034467</v>
      </c>
      <c r="O225" s="200">
        <f t="shared" si="169"/>
        <v>0.15530814832401005</v>
      </c>
      <c r="P225" s="200">
        <f t="shared" si="169"/>
        <v>0.15925953370583135</v>
      </c>
      <c r="Q225" s="200">
        <f t="shared" si="169"/>
        <v>0.16203527992168143</v>
      </c>
      <c r="R225" s="200">
        <f t="shared" si="169"/>
        <v>0.16423105021655521</v>
      </c>
      <c r="S225" s="200">
        <f t="shared" si="169"/>
        <v>0.16614475311159713</v>
      </c>
      <c r="T225" s="200">
        <f t="shared" si="169"/>
        <v>0.16792542051993498</v>
      </c>
      <c r="U225" s="200">
        <f t="shared" si="169"/>
        <v>0.16964764681198757</v>
      </c>
      <c r="V225" s="200">
        <f t="shared" si="169"/>
        <v>0.17134880835558269</v>
      </c>
      <c r="W225" s="200">
        <f t="shared" si="169"/>
        <v>0.1730476732935527</v>
      </c>
      <c r="X225" s="200">
        <f t="shared" si="169"/>
        <v>0.17475370644014321</v>
      </c>
      <c r="Y225" s="200">
        <f t="shared" si="169"/>
        <v>0.17647172173690284</v>
      </c>
      <c r="Z225" s="200">
        <f t="shared" si="169"/>
        <v>0.17820420848838886</v>
      </c>
      <c r="AA225" s="200">
        <f t="shared" si="169"/>
        <v>0.17995249448785672</v>
      </c>
      <c r="AB225" s="200">
        <f t="shared" si="169"/>
        <v>0.18171732758801873</v>
      </c>
      <c r="AC225" s="200">
        <f t="shared" si="169"/>
        <v>0.18349916649441433</v>
      </c>
      <c r="AD225" s="200">
        <f t="shared" si="169"/>
        <v>0.18529832617016515</v>
      </c>
      <c r="AE225" s="200">
        <f t="shared" si="169"/>
        <v>0.18711505054650091</v>
      </c>
      <c r="AF225" s="200">
        <f t="shared" si="169"/>
        <v>0.18894954888625135</v>
      </c>
      <c r="AG225" s="200">
        <f t="shared" si="169"/>
        <v>0.19080201397390106</v>
      </c>
      <c r="AH225" s="200">
        <f t="shared" si="169"/>
        <v>0.19267263121900804</v>
      </c>
      <c r="AI225" s="200">
        <f t="shared" si="169"/>
        <v>0.19456158321638561</v>
      </c>
      <c r="AJ225" s="200">
        <f t="shared" si="169"/>
        <v>0.19646905203474974</v>
      </c>
      <c r="AK225" s="200">
        <f t="shared" si="169"/>
        <v>0.19839522036968235</v>
      </c>
      <c r="AL225" s="200">
        <f t="shared" si="169"/>
        <v>0.20034027212883793</v>
      </c>
      <c r="AM225" s="200">
        <f t="shared" si="169"/>
        <v>0.20230439273335687</v>
      </c>
      <c r="AN225" s="200">
        <f t="shared" si="169"/>
        <v>0.20428776927746869</v>
      </c>
      <c r="AO225" s="200">
        <f t="shared" si="169"/>
        <v>0.20629059061727745</v>
      </c>
      <c r="AP225" s="200">
        <f t="shared" si="169"/>
        <v>0.20831304742422641</v>
      </c>
      <c r="AQ225" s="200">
        <f t="shared" si="169"/>
        <v>0.21035533222099093</v>
      </c>
      <c r="AR225" s="200">
        <f t="shared" si="169"/>
        <v>0.21241763940867592</v>
      </c>
      <c r="AS225" s="200">
        <f t="shared" si="169"/>
        <v>0.21450016528975549</v>
      </c>
      <c r="AT225" s="200">
        <f t="shared" si="169"/>
        <v>0.21660310808897584</v>
      </c>
      <c r="AU225" s="200">
        <f t="shared" si="169"/>
        <v>0.21872666797333207</v>
      </c>
      <c r="AV225" s="200">
        <f t="shared" si="169"/>
        <v>0.22087104707167537</v>
      </c>
      <c r="AW225" s="200">
        <f t="shared" si="169"/>
        <v>0.22303644949422941</v>
      </c>
      <c r="AX225" s="200">
        <f t="shared" si="169"/>
        <v>0.22522308135215732</v>
      </c>
      <c r="AY225" s="200">
        <f t="shared" si="169"/>
        <v>0.22743115077724912</v>
      </c>
      <c r="AZ225" s="200">
        <f t="shared" si="169"/>
        <v>0.22966086794176732</v>
      </c>
      <c r="BA225" s="200">
        <f t="shared" si="169"/>
        <v>0.23191244507846898</v>
      </c>
      <c r="BB225" s="200">
        <f t="shared" si="169"/>
        <v>0.2341860965008157</v>
      </c>
      <c r="BC225" s="200">
        <f t="shared" si="169"/>
        <v>0.23648203862337716</v>
      </c>
      <c r="BD225" s="200">
        <f t="shared" si="169"/>
        <v>0.23880048998243206</v>
      </c>
      <c r="BE225" s="200">
        <f t="shared" si="169"/>
        <v>0.24114167125677072</v>
      </c>
      <c r="BF225" s="200">
        <f t="shared" si="169"/>
        <v>0.24350580528870047</v>
      </c>
      <c r="BG225" s="200">
        <f t="shared" si="169"/>
        <v>0.24589311710525666</v>
      </c>
      <c r="BH225" s="200">
        <f t="shared" si="169"/>
        <v>0.24830383393962202</v>
      </c>
      <c r="BI225" s="200">
        <f t="shared" si="169"/>
        <v>0.25073818525275565</v>
      </c>
      <c r="BJ225" s="200">
        <f t="shared" si="169"/>
        <v>0.2531964027552337</v>
      </c>
      <c r="BK225" s="200">
        <f t="shared" si="169"/>
        <v>0.25567872042930456</v>
      </c>
      <c r="BL225" s="200">
        <f t="shared" si="169"/>
        <v>0.25818537455116053</v>
      </c>
      <c r="BM225" s="200">
        <f t="shared" si="169"/>
        <v>0.26071660371342681</v>
      </c>
      <c r="BN225" s="200">
        <f t="shared" si="169"/>
        <v>0.26327264884787216</v>
      </c>
      <c r="BO225" s="200">
        <f t="shared" si="169"/>
        <v>0.26585375324834148</v>
      </c>
      <c r="BP225" s="200">
        <f t="shared" si="169"/>
        <v>0.26846016259391348</v>
      </c>
      <c r="BQ225" s="200">
        <f t="shared" si="169"/>
        <v>0.27109212497228519</v>
      </c>
    </row>
    <row r="226" spans="5:69">
      <c r="E226" s="326"/>
      <c r="F226" s="328"/>
      <c r="G226" s="329"/>
      <c r="H226" s="323"/>
      <c r="I226" s="230" t="s">
        <v>295</v>
      </c>
      <c r="J226" s="200">
        <f>J223+J224+J225</f>
        <v>0.77720207253885998</v>
      </c>
      <c r="K226" s="200">
        <f>K223+K224+K225</f>
        <v>1.173422736970436</v>
      </c>
      <c r="L226" s="200">
        <f t="shared" ref="L226:BQ226" si="170">L223+L224+L225</f>
        <v>1.3792273995852533</v>
      </c>
      <c r="M226" s="200">
        <f t="shared" si="170"/>
        <v>1.4898994959034466</v>
      </c>
      <c r="N226" s="200">
        <f t="shared" si="170"/>
        <v>1.5530814832401003</v>
      </c>
      <c r="O226" s="200">
        <f t="shared" si="170"/>
        <v>1.5925953370583132</v>
      </c>
      <c r="P226" s="200">
        <f t="shared" si="170"/>
        <v>1.6203527992168143</v>
      </c>
      <c r="Q226" s="200">
        <f t="shared" si="170"/>
        <v>1.642310502165552</v>
      </c>
      <c r="R226" s="200">
        <f t="shared" si="170"/>
        <v>1.6614475311159711</v>
      </c>
      <c r="S226" s="200">
        <f t="shared" si="170"/>
        <v>1.6792542051993495</v>
      </c>
      <c r="T226" s="200">
        <f t="shared" si="170"/>
        <v>1.6964764681198756</v>
      </c>
      <c r="U226" s="200">
        <f t="shared" si="170"/>
        <v>1.7134880835558268</v>
      </c>
      <c r="V226" s="200">
        <f t="shared" si="170"/>
        <v>1.7304767329355268</v>
      </c>
      <c r="W226" s="200">
        <f t="shared" si="170"/>
        <v>1.7475370644014319</v>
      </c>
      <c r="X226" s="200">
        <f t="shared" si="170"/>
        <v>1.7647172173690282</v>
      </c>
      <c r="Y226" s="200">
        <f t="shared" si="170"/>
        <v>1.7820420848838885</v>
      </c>
      <c r="Z226" s="200">
        <f t="shared" si="170"/>
        <v>1.7995249448785671</v>
      </c>
      <c r="AA226" s="200">
        <f t="shared" si="170"/>
        <v>1.8171732758801873</v>
      </c>
      <c r="AB226" s="200">
        <f t="shared" si="170"/>
        <v>1.8349916649441433</v>
      </c>
      <c r="AC226" s="200">
        <f t="shared" si="170"/>
        <v>1.8529832617016513</v>
      </c>
      <c r="AD226" s="200">
        <f t="shared" si="170"/>
        <v>1.8711505054650091</v>
      </c>
      <c r="AE226" s="200">
        <f t="shared" si="170"/>
        <v>1.8894954888625133</v>
      </c>
      <c r="AF226" s="200">
        <f t="shared" si="170"/>
        <v>1.9080201397390104</v>
      </c>
      <c r="AG226" s="200">
        <f t="shared" si="170"/>
        <v>1.9267263121900804</v>
      </c>
      <c r="AH226" s="200">
        <f t="shared" si="170"/>
        <v>1.9456158321638561</v>
      </c>
      <c r="AI226" s="200">
        <f t="shared" si="170"/>
        <v>1.9646905203474971</v>
      </c>
      <c r="AJ226" s="200">
        <f t="shared" si="170"/>
        <v>1.9839522036968233</v>
      </c>
      <c r="AK226" s="200">
        <f t="shared" si="170"/>
        <v>2.0034027212883792</v>
      </c>
      <c r="AL226" s="200">
        <f t="shared" si="170"/>
        <v>2.0230439273335685</v>
      </c>
      <c r="AM226" s="200">
        <f t="shared" si="170"/>
        <v>2.0428776927746868</v>
      </c>
      <c r="AN226" s="200">
        <f t="shared" si="170"/>
        <v>2.0629059061727744</v>
      </c>
      <c r="AO226" s="200">
        <f t="shared" si="170"/>
        <v>2.0831304742422638</v>
      </c>
      <c r="AP226" s="200">
        <f t="shared" si="170"/>
        <v>2.1035533222099092</v>
      </c>
      <c r="AQ226" s="200">
        <f t="shared" si="170"/>
        <v>2.1241763940867591</v>
      </c>
      <c r="AR226" s="200">
        <f t="shared" si="170"/>
        <v>2.1450016528975548</v>
      </c>
      <c r="AS226" s="200">
        <f t="shared" si="170"/>
        <v>2.1660310808897583</v>
      </c>
      <c r="AT226" s="200">
        <f t="shared" si="170"/>
        <v>2.1872666797333205</v>
      </c>
      <c r="AU226" s="200">
        <f t="shared" si="170"/>
        <v>2.2087104707167535</v>
      </c>
      <c r="AV226" s="200">
        <f t="shared" si="170"/>
        <v>2.2303644949422941</v>
      </c>
      <c r="AW226" s="200">
        <f t="shared" si="170"/>
        <v>2.2522308135215732</v>
      </c>
      <c r="AX226" s="200">
        <f t="shared" si="170"/>
        <v>2.2743115077724911</v>
      </c>
      <c r="AY226" s="200">
        <f t="shared" si="170"/>
        <v>2.2966086794176732</v>
      </c>
      <c r="AZ226" s="200">
        <f t="shared" si="170"/>
        <v>2.3191244507846895</v>
      </c>
      <c r="BA226" s="200">
        <f t="shared" si="170"/>
        <v>2.341860965008157</v>
      </c>
      <c r="BB226" s="200">
        <f t="shared" si="170"/>
        <v>2.3648203862337716</v>
      </c>
      <c r="BC226" s="200">
        <f t="shared" si="170"/>
        <v>2.3880048998243204</v>
      </c>
      <c r="BD226" s="200">
        <f t="shared" si="170"/>
        <v>2.4114167125677071</v>
      </c>
      <c r="BE226" s="200">
        <f t="shared" si="170"/>
        <v>2.4350580528870047</v>
      </c>
      <c r="BF226" s="200">
        <f t="shared" si="170"/>
        <v>2.4589311710525665</v>
      </c>
      <c r="BG226" s="200">
        <f t="shared" si="170"/>
        <v>2.4830383393962201</v>
      </c>
      <c r="BH226" s="200">
        <f t="shared" si="170"/>
        <v>2.5073818525275566</v>
      </c>
      <c r="BI226" s="200">
        <f t="shared" si="170"/>
        <v>2.5319640275523367</v>
      </c>
      <c r="BJ226" s="200">
        <f t="shared" si="170"/>
        <v>2.5567872042930455</v>
      </c>
      <c r="BK226" s="200">
        <f t="shared" si="170"/>
        <v>2.5818537455116051</v>
      </c>
      <c r="BL226" s="200">
        <f t="shared" si="170"/>
        <v>2.607166037134268</v>
      </c>
      <c r="BM226" s="200">
        <f t="shared" si="170"/>
        <v>2.6327264884787214</v>
      </c>
      <c r="BN226" s="200">
        <f t="shared" si="170"/>
        <v>2.6585375324834146</v>
      </c>
      <c r="BO226" s="200">
        <f t="shared" si="170"/>
        <v>2.6846016259391345</v>
      </c>
      <c r="BP226" s="200">
        <f t="shared" si="170"/>
        <v>2.7109212497228516</v>
      </c>
      <c r="BQ226" s="200">
        <f t="shared" si="170"/>
        <v>2.7374989090338602</v>
      </c>
    </row>
    <row r="227" spans="5:69">
      <c r="E227" s="326"/>
      <c r="F227" s="328"/>
      <c r="G227" s="329"/>
      <c r="H227" s="323"/>
      <c r="I227" s="230" t="s">
        <v>326</v>
      </c>
      <c r="J227" s="219">
        <f>Variables!$J$23</f>
        <v>51200</v>
      </c>
      <c r="K227" s="219">
        <f>Variables!$J$23</f>
        <v>51200</v>
      </c>
      <c r="L227" s="219">
        <f>Variables!$J$23</f>
        <v>51200</v>
      </c>
      <c r="M227" s="219">
        <f>Variables!$J$23</f>
        <v>51200</v>
      </c>
      <c r="N227" s="219">
        <f>Variables!$J$23</f>
        <v>51200</v>
      </c>
      <c r="O227" s="219">
        <f>Variables!$J$23</f>
        <v>51200</v>
      </c>
      <c r="P227" s="219">
        <f>Variables!$J$23</f>
        <v>51200</v>
      </c>
      <c r="Q227" s="219">
        <f>Variables!$J$23</f>
        <v>51200</v>
      </c>
      <c r="R227" s="219">
        <f>Variables!$J$23</f>
        <v>51200</v>
      </c>
      <c r="S227" s="219">
        <f>Variables!$J$23</f>
        <v>51200</v>
      </c>
      <c r="T227" s="219">
        <f>Variables!$J$23</f>
        <v>51200</v>
      </c>
      <c r="U227" s="219">
        <f>Variables!$J$23</f>
        <v>51200</v>
      </c>
      <c r="V227" s="219">
        <f>Variables!$J$23</f>
        <v>51200</v>
      </c>
      <c r="W227" s="219">
        <f>Variables!$J$23</f>
        <v>51200</v>
      </c>
      <c r="X227" s="219">
        <f>Variables!$J$23</f>
        <v>51200</v>
      </c>
      <c r="Y227" s="219">
        <f>Variables!$J$23</f>
        <v>51200</v>
      </c>
      <c r="Z227" s="219">
        <f>Variables!$J$23</f>
        <v>51200</v>
      </c>
      <c r="AA227" s="219">
        <f>Variables!$J$23</f>
        <v>51200</v>
      </c>
      <c r="AB227" s="219">
        <f>Variables!$J$23</f>
        <v>51200</v>
      </c>
      <c r="AC227" s="219">
        <f>Variables!$J$23</f>
        <v>51200</v>
      </c>
      <c r="AD227" s="219">
        <f>Variables!$J$23</f>
        <v>51200</v>
      </c>
      <c r="AE227" s="219">
        <f>Variables!$J$23</f>
        <v>51200</v>
      </c>
      <c r="AF227" s="219">
        <f>Variables!$J$23</f>
        <v>51200</v>
      </c>
      <c r="AG227" s="219">
        <f>Variables!$J$23</f>
        <v>51200</v>
      </c>
      <c r="AH227" s="219">
        <f>Variables!$J$23</f>
        <v>51200</v>
      </c>
      <c r="AI227" s="219">
        <f>Variables!$J$23</f>
        <v>51200</v>
      </c>
      <c r="AJ227" s="219">
        <f>Variables!$J$23</f>
        <v>51200</v>
      </c>
      <c r="AK227" s="219">
        <f>Variables!$J$23</f>
        <v>51200</v>
      </c>
      <c r="AL227" s="219">
        <f>Variables!$J$23</f>
        <v>51200</v>
      </c>
      <c r="AM227" s="219">
        <f>Variables!$J$23</f>
        <v>51200</v>
      </c>
      <c r="AN227" s="219">
        <f>Variables!$J$23</f>
        <v>51200</v>
      </c>
      <c r="AO227" s="219">
        <f>Variables!$J$23</f>
        <v>51200</v>
      </c>
      <c r="AP227" s="219">
        <f>Variables!$J$23</f>
        <v>51200</v>
      </c>
      <c r="AQ227" s="219">
        <f>Variables!$J$23</f>
        <v>51200</v>
      </c>
      <c r="AR227" s="219">
        <f>Variables!$J$23</f>
        <v>51200</v>
      </c>
      <c r="AS227" s="219">
        <f>Variables!$J$23</f>
        <v>51200</v>
      </c>
      <c r="AT227" s="219">
        <f>Variables!$J$23</f>
        <v>51200</v>
      </c>
      <c r="AU227" s="219">
        <f>Variables!$J$23</f>
        <v>51200</v>
      </c>
      <c r="AV227" s="219">
        <f>Variables!$J$23</f>
        <v>51200</v>
      </c>
      <c r="AW227" s="219">
        <f>Variables!$J$23</f>
        <v>51200</v>
      </c>
      <c r="AX227" s="219">
        <f>Variables!$J$23</f>
        <v>51200</v>
      </c>
      <c r="AY227" s="219">
        <f>Variables!$J$23</f>
        <v>51200</v>
      </c>
      <c r="AZ227" s="219">
        <f>Variables!$J$23</f>
        <v>51200</v>
      </c>
      <c r="BA227" s="219">
        <f>Variables!$J$23</f>
        <v>51200</v>
      </c>
      <c r="BB227" s="219">
        <f>Variables!$J$23</f>
        <v>51200</v>
      </c>
      <c r="BC227" s="219">
        <f>Variables!$J$23</f>
        <v>51200</v>
      </c>
      <c r="BD227" s="219">
        <f>Variables!$J$23</f>
        <v>51200</v>
      </c>
      <c r="BE227" s="219">
        <f>Variables!$J$23</f>
        <v>51200</v>
      </c>
      <c r="BF227" s="219">
        <f>Variables!$J$23</f>
        <v>51200</v>
      </c>
      <c r="BG227" s="219">
        <f>Variables!$J$23</f>
        <v>51200</v>
      </c>
      <c r="BH227" s="219">
        <f>Variables!$J$23</f>
        <v>51200</v>
      </c>
      <c r="BI227" s="219">
        <f>Variables!$J$23</f>
        <v>51200</v>
      </c>
      <c r="BJ227" s="219">
        <f>Variables!$J$23</f>
        <v>51200</v>
      </c>
      <c r="BK227" s="219">
        <f>Variables!$J$23</f>
        <v>51200</v>
      </c>
      <c r="BL227" s="219">
        <f>Variables!$J$23</f>
        <v>51200</v>
      </c>
      <c r="BM227" s="219">
        <f>Variables!$J$23</f>
        <v>51200</v>
      </c>
      <c r="BN227" s="219">
        <f>Variables!$J$23</f>
        <v>51200</v>
      </c>
      <c r="BO227" s="219">
        <f>Variables!$J$23</f>
        <v>51200</v>
      </c>
      <c r="BP227" s="219">
        <f>Variables!$J$23</f>
        <v>51200</v>
      </c>
      <c r="BQ227" s="219">
        <f>Variables!$J$23</f>
        <v>51200</v>
      </c>
    </row>
    <row r="228" spans="5:69">
      <c r="E228" s="326"/>
      <c r="F228" s="328"/>
      <c r="G228" s="329"/>
      <c r="H228" s="323"/>
      <c r="I228" s="230" t="s">
        <v>446</v>
      </c>
      <c r="J228" s="204">
        <f t="shared" ref="J228:BQ228" si="171">J227*$B$11</f>
        <v>12800</v>
      </c>
      <c r="K228" s="204">
        <f t="shared" si="171"/>
        <v>12800</v>
      </c>
      <c r="L228" s="204">
        <f t="shared" si="171"/>
        <v>12800</v>
      </c>
      <c r="M228" s="204">
        <f t="shared" si="171"/>
        <v>12800</v>
      </c>
      <c r="N228" s="204">
        <f t="shared" si="171"/>
        <v>12800</v>
      </c>
      <c r="O228" s="204">
        <f t="shared" si="171"/>
        <v>12800</v>
      </c>
      <c r="P228" s="204">
        <f t="shared" si="171"/>
        <v>12800</v>
      </c>
      <c r="Q228" s="204">
        <f t="shared" si="171"/>
        <v>12800</v>
      </c>
      <c r="R228" s="204">
        <f t="shared" si="171"/>
        <v>12800</v>
      </c>
      <c r="S228" s="204">
        <f t="shared" si="171"/>
        <v>12800</v>
      </c>
      <c r="T228" s="204">
        <f t="shared" si="171"/>
        <v>12800</v>
      </c>
      <c r="U228" s="204">
        <f t="shared" si="171"/>
        <v>12800</v>
      </c>
      <c r="V228" s="204">
        <f t="shared" si="171"/>
        <v>12800</v>
      </c>
      <c r="W228" s="204">
        <f t="shared" si="171"/>
        <v>12800</v>
      </c>
      <c r="X228" s="204">
        <f t="shared" si="171"/>
        <v>12800</v>
      </c>
      <c r="Y228" s="204">
        <f t="shared" si="171"/>
        <v>12800</v>
      </c>
      <c r="Z228" s="204">
        <f t="shared" si="171"/>
        <v>12800</v>
      </c>
      <c r="AA228" s="204">
        <f t="shared" si="171"/>
        <v>12800</v>
      </c>
      <c r="AB228" s="204">
        <f t="shared" si="171"/>
        <v>12800</v>
      </c>
      <c r="AC228" s="204">
        <f t="shared" si="171"/>
        <v>12800</v>
      </c>
      <c r="AD228" s="204">
        <f t="shared" si="171"/>
        <v>12800</v>
      </c>
      <c r="AE228" s="204">
        <f t="shared" si="171"/>
        <v>12800</v>
      </c>
      <c r="AF228" s="204">
        <f t="shared" si="171"/>
        <v>12800</v>
      </c>
      <c r="AG228" s="204">
        <f t="shared" si="171"/>
        <v>12800</v>
      </c>
      <c r="AH228" s="204">
        <f t="shared" si="171"/>
        <v>12800</v>
      </c>
      <c r="AI228" s="204">
        <f t="shared" si="171"/>
        <v>12800</v>
      </c>
      <c r="AJ228" s="204">
        <f t="shared" si="171"/>
        <v>12800</v>
      </c>
      <c r="AK228" s="204">
        <f t="shared" si="171"/>
        <v>12800</v>
      </c>
      <c r="AL228" s="204">
        <f t="shared" si="171"/>
        <v>12800</v>
      </c>
      <c r="AM228" s="204">
        <f t="shared" si="171"/>
        <v>12800</v>
      </c>
      <c r="AN228" s="204">
        <f t="shared" si="171"/>
        <v>12800</v>
      </c>
      <c r="AO228" s="204">
        <f t="shared" si="171"/>
        <v>12800</v>
      </c>
      <c r="AP228" s="204">
        <f t="shared" si="171"/>
        <v>12800</v>
      </c>
      <c r="AQ228" s="204">
        <f t="shared" si="171"/>
        <v>12800</v>
      </c>
      <c r="AR228" s="204">
        <f t="shared" si="171"/>
        <v>12800</v>
      </c>
      <c r="AS228" s="204">
        <f t="shared" si="171"/>
        <v>12800</v>
      </c>
      <c r="AT228" s="204">
        <f t="shared" si="171"/>
        <v>12800</v>
      </c>
      <c r="AU228" s="204">
        <f t="shared" si="171"/>
        <v>12800</v>
      </c>
      <c r="AV228" s="204">
        <f t="shared" si="171"/>
        <v>12800</v>
      </c>
      <c r="AW228" s="204">
        <f t="shared" si="171"/>
        <v>12800</v>
      </c>
      <c r="AX228" s="204">
        <f t="shared" si="171"/>
        <v>12800</v>
      </c>
      <c r="AY228" s="204">
        <f t="shared" si="171"/>
        <v>12800</v>
      </c>
      <c r="AZ228" s="204">
        <f t="shared" si="171"/>
        <v>12800</v>
      </c>
      <c r="BA228" s="204">
        <f t="shared" si="171"/>
        <v>12800</v>
      </c>
      <c r="BB228" s="204">
        <f t="shared" si="171"/>
        <v>12800</v>
      </c>
      <c r="BC228" s="204">
        <f t="shared" si="171"/>
        <v>12800</v>
      </c>
      <c r="BD228" s="204">
        <f t="shared" si="171"/>
        <v>12800</v>
      </c>
      <c r="BE228" s="204">
        <f t="shared" si="171"/>
        <v>12800</v>
      </c>
      <c r="BF228" s="204">
        <f t="shared" si="171"/>
        <v>12800</v>
      </c>
      <c r="BG228" s="204">
        <f t="shared" si="171"/>
        <v>12800</v>
      </c>
      <c r="BH228" s="204">
        <f t="shared" si="171"/>
        <v>12800</v>
      </c>
      <c r="BI228" s="204">
        <f t="shared" si="171"/>
        <v>12800</v>
      </c>
      <c r="BJ228" s="204">
        <f t="shared" si="171"/>
        <v>12800</v>
      </c>
      <c r="BK228" s="204">
        <f t="shared" si="171"/>
        <v>12800</v>
      </c>
      <c r="BL228" s="204">
        <f t="shared" si="171"/>
        <v>12800</v>
      </c>
      <c r="BM228" s="204">
        <f t="shared" si="171"/>
        <v>12800</v>
      </c>
      <c r="BN228" s="204">
        <f t="shared" si="171"/>
        <v>12800</v>
      </c>
      <c r="BO228" s="204">
        <f t="shared" si="171"/>
        <v>12800</v>
      </c>
      <c r="BP228" s="204">
        <f t="shared" si="171"/>
        <v>12800</v>
      </c>
      <c r="BQ228" s="204">
        <f t="shared" si="171"/>
        <v>12800</v>
      </c>
    </row>
    <row r="229" spans="5:69">
      <c r="E229" s="326"/>
      <c r="F229" s="328"/>
      <c r="G229" s="329"/>
      <c r="H229" s="323"/>
      <c r="I229" s="230" t="s">
        <v>346</v>
      </c>
      <c r="J229" s="204">
        <f>J226*J227</f>
        <v>39792.746113989633</v>
      </c>
      <c r="K229" s="204">
        <f>K226*K227</f>
        <v>60079.244132886321</v>
      </c>
      <c r="L229" s="204">
        <f t="shared" ref="L229:BQ229" si="172">L226*L227</f>
        <v>70616.442858764975</v>
      </c>
      <c r="M229" s="204">
        <f t="shared" si="172"/>
        <v>76282.854190256461</v>
      </c>
      <c r="N229" s="204">
        <f t="shared" si="172"/>
        <v>79517.771941893137</v>
      </c>
      <c r="O229" s="204">
        <f t="shared" si="172"/>
        <v>81540.881257385641</v>
      </c>
      <c r="P229" s="204">
        <f t="shared" si="172"/>
        <v>82962.063319900888</v>
      </c>
      <c r="Q229" s="204">
        <f t="shared" si="172"/>
        <v>84086.297710876257</v>
      </c>
      <c r="R229" s="204">
        <f t="shared" si="172"/>
        <v>85066.113593137721</v>
      </c>
      <c r="S229" s="204">
        <f t="shared" si="172"/>
        <v>85977.815306206699</v>
      </c>
      <c r="T229" s="204">
        <f t="shared" si="172"/>
        <v>86859.595167737629</v>
      </c>
      <c r="U229" s="204">
        <f t="shared" si="172"/>
        <v>87730.589878058337</v>
      </c>
      <c r="V229" s="204">
        <f t="shared" si="172"/>
        <v>88600.408726298978</v>
      </c>
      <c r="W229" s="204">
        <f t="shared" si="172"/>
        <v>89473.897697353314</v>
      </c>
      <c r="X229" s="204">
        <f t="shared" si="172"/>
        <v>90353.521529294245</v>
      </c>
      <c r="Y229" s="204">
        <f t="shared" si="172"/>
        <v>91240.554746055088</v>
      </c>
      <c r="Z229" s="204">
        <f t="shared" si="172"/>
        <v>92135.677177782636</v>
      </c>
      <c r="AA229" s="204">
        <f t="shared" si="172"/>
        <v>93039.271725065584</v>
      </c>
      <c r="AB229" s="204">
        <f t="shared" si="172"/>
        <v>93951.573245140142</v>
      </c>
      <c r="AC229" s="204">
        <f t="shared" si="172"/>
        <v>94872.742999124544</v>
      </c>
      <c r="AD229" s="204">
        <f t="shared" si="172"/>
        <v>95802.905879808459</v>
      </c>
      <c r="AE229" s="204">
        <f t="shared" si="172"/>
        <v>96742.169029760684</v>
      </c>
      <c r="AF229" s="204">
        <f t="shared" si="172"/>
        <v>97690.631154637333</v>
      </c>
      <c r="AG229" s="204">
        <f t="shared" si="172"/>
        <v>98648.387184132123</v>
      </c>
      <c r="AH229" s="204">
        <f t="shared" si="172"/>
        <v>99615.530606789427</v>
      </c>
      <c r="AI229" s="204">
        <f t="shared" si="172"/>
        <v>100592.15464179186</v>
      </c>
      <c r="AJ229" s="204">
        <f t="shared" si="172"/>
        <v>101578.35282927736</v>
      </c>
      <c r="AK229" s="204">
        <f t="shared" si="172"/>
        <v>102574.21932996501</v>
      </c>
      <c r="AL229" s="204">
        <f t="shared" si="172"/>
        <v>103579.84907947871</v>
      </c>
      <c r="AM229" s="204">
        <f t="shared" si="172"/>
        <v>104595.33787006396</v>
      </c>
      <c r="AN229" s="204">
        <f t="shared" si="172"/>
        <v>105620.78239604605</v>
      </c>
      <c r="AO229" s="204">
        <f t="shared" si="172"/>
        <v>106656.28028120392</v>
      </c>
      <c r="AP229" s="204">
        <f t="shared" si="172"/>
        <v>107701.93009714736</v>
      </c>
      <c r="AQ229" s="204">
        <f t="shared" si="172"/>
        <v>108757.83137724207</v>
      </c>
      <c r="AR229" s="204">
        <f t="shared" si="172"/>
        <v>109824.0846283548</v>
      </c>
      <c r="AS229" s="204">
        <f t="shared" si="172"/>
        <v>110900.79134155562</v>
      </c>
      <c r="AT229" s="204">
        <f t="shared" si="172"/>
        <v>111988.05400234601</v>
      </c>
      <c r="AU229" s="204">
        <f t="shared" si="172"/>
        <v>113085.97610069778</v>
      </c>
      <c r="AV229" s="204">
        <f t="shared" si="172"/>
        <v>114194.66214104545</v>
      </c>
      <c r="AW229" s="204">
        <f t="shared" si="172"/>
        <v>115314.21765230455</v>
      </c>
      <c r="AX229" s="204">
        <f t="shared" si="172"/>
        <v>116444.74919795155</v>
      </c>
      <c r="AY229" s="204">
        <f t="shared" si="172"/>
        <v>117586.36438618487</v>
      </c>
      <c r="AZ229" s="204">
        <f t="shared" si="172"/>
        <v>118739.1718801761</v>
      </c>
      <c r="BA229" s="204">
        <f t="shared" si="172"/>
        <v>119903.28140841764</v>
      </c>
      <c r="BB229" s="204">
        <f t="shared" si="172"/>
        <v>121078.8037751691</v>
      </c>
      <c r="BC229" s="204">
        <f t="shared" si="172"/>
        <v>122265.85087100521</v>
      </c>
      <c r="BD229" s="204">
        <f t="shared" si="172"/>
        <v>123464.5356834666</v>
      </c>
      <c r="BE229" s="204">
        <f t="shared" si="172"/>
        <v>124674.97230781463</v>
      </c>
      <c r="BF229" s="204">
        <f t="shared" si="172"/>
        <v>125897.27595789141</v>
      </c>
      <c r="BG229" s="204">
        <f t="shared" si="172"/>
        <v>127131.56297708646</v>
      </c>
      <c r="BH229" s="204">
        <f t="shared" si="172"/>
        <v>128377.9508494109</v>
      </c>
      <c r="BI229" s="204">
        <f t="shared" si="172"/>
        <v>129636.55821067964</v>
      </c>
      <c r="BJ229" s="204">
        <f t="shared" si="172"/>
        <v>130907.50485980393</v>
      </c>
      <c r="BK229" s="204">
        <f t="shared" si="172"/>
        <v>132190.91177019419</v>
      </c>
      <c r="BL229" s="204">
        <f t="shared" si="172"/>
        <v>133486.90110127453</v>
      </c>
      <c r="BM229" s="204">
        <f t="shared" si="172"/>
        <v>134795.59621011053</v>
      </c>
      <c r="BN229" s="204">
        <f t="shared" si="172"/>
        <v>136117.12166315084</v>
      </c>
      <c r="BO229" s="204">
        <f t="shared" si="172"/>
        <v>137451.6032480837</v>
      </c>
      <c r="BP229" s="204">
        <f t="shared" si="172"/>
        <v>138799.16798581</v>
      </c>
      <c r="BQ229" s="204">
        <f t="shared" si="172"/>
        <v>140159.94414253364</v>
      </c>
    </row>
    <row r="230" spans="5:69">
      <c r="E230" s="326"/>
      <c r="F230" s="328"/>
      <c r="G230" s="329"/>
      <c r="H230" s="323"/>
      <c r="I230" s="230" t="s">
        <v>447</v>
      </c>
      <c r="J230" s="204">
        <f t="shared" ref="J230:BQ230" si="173">J229*$B$11</f>
        <v>9948.1865284974083</v>
      </c>
      <c r="K230" s="204">
        <f t="shared" si="173"/>
        <v>15019.81103322158</v>
      </c>
      <c r="L230" s="204">
        <f t="shared" si="173"/>
        <v>17654.110714691244</v>
      </c>
      <c r="M230" s="204">
        <f t="shared" si="173"/>
        <v>19070.713547564115</v>
      </c>
      <c r="N230" s="204">
        <f t="shared" si="173"/>
        <v>19879.442985473284</v>
      </c>
      <c r="O230" s="204">
        <f t="shared" si="173"/>
        <v>20385.22031434641</v>
      </c>
      <c r="P230" s="204">
        <f t="shared" si="173"/>
        <v>20740.515829975222</v>
      </c>
      <c r="Q230" s="204">
        <f t="shared" si="173"/>
        <v>21021.574427719064</v>
      </c>
      <c r="R230" s="204">
        <f t="shared" si="173"/>
        <v>21266.52839828443</v>
      </c>
      <c r="S230" s="204">
        <f t="shared" si="173"/>
        <v>21494.453826551675</v>
      </c>
      <c r="T230" s="204">
        <f t="shared" si="173"/>
        <v>21714.898791934407</v>
      </c>
      <c r="U230" s="204">
        <f t="shared" si="173"/>
        <v>21932.647469514584</v>
      </c>
      <c r="V230" s="204">
        <f t="shared" si="173"/>
        <v>22150.102181574744</v>
      </c>
      <c r="W230" s="204">
        <f t="shared" si="173"/>
        <v>22368.474424338328</v>
      </c>
      <c r="X230" s="204">
        <f t="shared" si="173"/>
        <v>22588.380382323561</v>
      </c>
      <c r="Y230" s="204">
        <f t="shared" si="173"/>
        <v>22810.138686513772</v>
      </c>
      <c r="Z230" s="204">
        <f t="shared" si="173"/>
        <v>23033.919294445659</v>
      </c>
      <c r="AA230" s="204">
        <f t="shared" si="173"/>
        <v>23259.817931266396</v>
      </c>
      <c r="AB230" s="204">
        <f t="shared" si="173"/>
        <v>23487.893311285035</v>
      </c>
      <c r="AC230" s="204">
        <f t="shared" si="173"/>
        <v>23718.185749781136</v>
      </c>
      <c r="AD230" s="204">
        <f t="shared" si="173"/>
        <v>23950.726469952115</v>
      </c>
      <c r="AE230" s="204">
        <f t="shared" si="173"/>
        <v>24185.542257440171</v>
      </c>
      <c r="AF230" s="204">
        <f t="shared" si="173"/>
        <v>24422.657788659333</v>
      </c>
      <c r="AG230" s="204">
        <f t="shared" si="173"/>
        <v>24662.096796033031</v>
      </c>
      <c r="AH230" s="204">
        <f t="shared" si="173"/>
        <v>24903.882651697357</v>
      </c>
      <c r="AI230" s="204">
        <f t="shared" si="173"/>
        <v>25148.038660447965</v>
      </c>
      <c r="AJ230" s="204">
        <f t="shared" si="173"/>
        <v>25394.588207319339</v>
      </c>
      <c r="AK230" s="204">
        <f t="shared" si="173"/>
        <v>25643.554832491252</v>
      </c>
      <c r="AL230" s="204">
        <f t="shared" si="173"/>
        <v>25894.962269869677</v>
      </c>
      <c r="AM230" s="204">
        <f t="shared" si="173"/>
        <v>26148.83446751599</v>
      </c>
      <c r="AN230" s="204">
        <f t="shared" si="173"/>
        <v>26405.195599011513</v>
      </c>
      <c r="AO230" s="204">
        <f t="shared" si="173"/>
        <v>26664.070070300979</v>
      </c>
      <c r="AP230" s="204">
        <f t="shared" si="173"/>
        <v>26925.482524286839</v>
      </c>
      <c r="AQ230" s="204">
        <f t="shared" si="173"/>
        <v>27189.457844310517</v>
      </c>
      <c r="AR230" s="204">
        <f t="shared" si="173"/>
        <v>27456.0211570887</v>
      </c>
      <c r="AS230" s="204">
        <f t="shared" si="173"/>
        <v>27725.197835388906</v>
      </c>
      <c r="AT230" s="204">
        <f t="shared" si="173"/>
        <v>27997.013500586501</v>
      </c>
      <c r="AU230" s="204">
        <f t="shared" si="173"/>
        <v>28271.494025174445</v>
      </c>
      <c r="AV230" s="204">
        <f t="shared" si="173"/>
        <v>28548.665535261363</v>
      </c>
      <c r="AW230" s="204">
        <f t="shared" si="173"/>
        <v>28828.554413076137</v>
      </c>
      <c r="AX230" s="204">
        <f t="shared" si="173"/>
        <v>29111.187299487887</v>
      </c>
      <c r="AY230" s="204">
        <f t="shared" si="173"/>
        <v>29396.591096546217</v>
      </c>
      <c r="AZ230" s="204">
        <f t="shared" si="173"/>
        <v>29684.792970044025</v>
      </c>
      <c r="BA230" s="204">
        <f t="shared" si="173"/>
        <v>29975.820352104409</v>
      </c>
      <c r="BB230" s="204">
        <f t="shared" si="173"/>
        <v>30269.700943792275</v>
      </c>
      <c r="BC230" s="204">
        <f t="shared" si="173"/>
        <v>30566.462717751303</v>
      </c>
      <c r="BD230" s="204">
        <f t="shared" si="173"/>
        <v>30866.13392086665</v>
      </c>
      <c r="BE230" s="204">
        <f t="shared" si="173"/>
        <v>31168.743076953659</v>
      </c>
      <c r="BF230" s="204">
        <f t="shared" si="173"/>
        <v>31474.318989472853</v>
      </c>
      <c r="BG230" s="204">
        <f t="shared" si="173"/>
        <v>31782.890744271615</v>
      </c>
      <c r="BH230" s="204">
        <f t="shared" si="173"/>
        <v>32094.487712352726</v>
      </c>
      <c r="BI230" s="204">
        <f t="shared" si="173"/>
        <v>32409.139552669909</v>
      </c>
      <c r="BJ230" s="204">
        <f t="shared" si="173"/>
        <v>32726.876214950982</v>
      </c>
      <c r="BK230" s="204">
        <f t="shared" si="173"/>
        <v>33047.727942548547</v>
      </c>
      <c r="BL230" s="204">
        <f t="shared" si="173"/>
        <v>33371.725275318633</v>
      </c>
      <c r="BM230" s="204">
        <f t="shared" si="173"/>
        <v>33698.899052527631</v>
      </c>
      <c r="BN230" s="204">
        <f t="shared" si="173"/>
        <v>34029.280415787711</v>
      </c>
      <c r="BO230" s="204">
        <f t="shared" si="173"/>
        <v>34362.900812020926</v>
      </c>
      <c r="BP230" s="204">
        <f t="shared" si="173"/>
        <v>34699.791996452499</v>
      </c>
      <c r="BQ230" s="204">
        <f t="shared" si="173"/>
        <v>35039.98603563341</v>
      </c>
    </row>
    <row r="231" spans="5:69">
      <c r="E231" s="326"/>
      <c r="F231" s="328"/>
      <c r="G231" s="329"/>
      <c r="H231" s="323"/>
      <c r="I231" s="230" t="s">
        <v>448</v>
      </c>
      <c r="J231" s="204">
        <f>J9*J223</f>
        <v>2590.6735751295332</v>
      </c>
      <c r="K231" s="204">
        <f>K9*K223</f>
        <v>2616.0723356700196</v>
      </c>
      <c r="L231" s="204">
        <f t="shared" ref="L231:BQ231" si="174">L9*L223</f>
        <v>2641.7201036667843</v>
      </c>
      <c r="M231" s="204">
        <f t="shared" si="174"/>
        <v>2667.6193203694002</v>
      </c>
      <c r="N231" s="204">
        <f t="shared" si="174"/>
        <v>2693.7724509612572</v>
      </c>
      <c r="O231" s="204">
        <f t="shared" si="174"/>
        <v>2720.1819847942106</v>
      </c>
      <c r="P231" s="204">
        <f t="shared" si="174"/>
        <v>2746.8504356255262</v>
      </c>
      <c r="Q231" s="204">
        <f t="shared" si="174"/>
        <v>2773.7803418571493</v>
      </c>
      <c r="R231" s="204">
        <f t="shared" si="174"/>
        <v>2800.9742667773171</v>
      </c>
      <c r="S231" s="204">
        <f t="shared" si="174"/>
        <v>2828.4347988045465</v>
      </c>
      <c r="T231" s="204">
        <f t="shared" si="174"/>
        <v>2856.1645517340025</v>
      </c>
      <c r="U231" s="204">
        <f t="shared" si="174"/>
        <v>2884.1661649862963</v>
      </c>
      <c r="V231" s="204">
        <f t="shared" si="174"/>
        <v>2912.4423038587115</v>
      </c>
      <c r="W231" s="204">
        <f t="shared" si="174"/>
        <v>2940.9956597788946</v>
      </c>
      <c r="X231" s="204">
        <f t="shared" si="174"/>
        <v>2969.828950561041</v>
      </c>
      <c r="Y231" s="204">
        <f t="shared" si="174"/>
        <v>2998.9449206645809</v>
      </c>
      <c r="Z231" s="204">
        <f t="shared" si="174"/>
        <v>3028.3463414554094</v>
      </c>
      <c r="AA231" s="204">
        <f t="shared" si="174"/>
        <v>3058.0360114696787</v>
      </c>
      <c r="AB231" s="204">
        <f t="shared" si="174"/>
        <v>3088.0167566801656</v>
      </c>
      <c r="AC231" s="204">
        <f t="shared" si="174"/>
        <v>3118.2914307652659</v>
      </c>
      <c r="AD231" s="204">
        <f t="shared" si="174"/>
        <v>3148.862915380611</v>
      </c>
      <c r="AE231" s="204">
        <f t="shared" si="174"/>
        <v>3179.7341204333625</v>
      </c>
      <c r="AF231" s="204">
        <f t="shared" si="174"/>
        <v>3210.9079843591799</v>
      </c>
      <c r="AG231" s="204">
        <f t="shared" si="174"/>
        <v>3242.3874744019172</v>
      </c>
      <c r="AH231" s="204">
        <f t="shared" si="174"/>
        <v>3274.1755868960531</v>
      </c>
      <c r="AI231" s="204">
        <f t="shared" si="174"/>
        <v>3306.2753475518971</v>
      </c>
      <c r="AJ231" s="204">
        <f t="shared" si="174"/>
        <v>3338.6898117435821</v>
      </c>
      <c r="AK231" s="204">
        <f t="shared" si="174"/>
        <v>3371.4220647998918</v>
      </c>
      <c r="AL231" s="204">
        <f t="shared" si="174"/>
        <v>3404.47522229793</v>
      </c>
      <c r="AM231" s="204">
        <f t="shared" si="174"/>
        <v>3437.8524303596751</v>
      </c>
      <c r="AN231" s="204">
        <f t="shared" si="174"/>
        <v>3471.5568659514361</v>
      </c>
      <c r="AO231" s="204">
        <f t="shared" si="174"/>
        <v>3505.5917371862542</v>
      </c>
      <c r="AP231" s="204">
        <f t="shared" si="174"/>
        <v>3539.9602836292579</v>
      </c>
      <c r="AQ231" s="204">
        <f t="shared" si="174"/>
        <v>3574.6657766060143</v>
      </c>
      <c r="AR231" s="204">
        <f t="shared" si="174"/>
        <v>3609.7115195139177</v>
      </c>
      <c r="AS231" s="204">
        <f t="shared" si="174"/>
        <v>3645.100848136603</v>
      </c>
      <c r="AT231" s="204">
        <f t="shared" si="174"/>
        <v>3680.8371309614713</v>
      </c>
      <c r="AU231" s="204">
        <f t="shared" si="174"/>
        <v>3716.9237695003098</v>
      </c>
      <c r="AV231" s="204">
        <f t="shared" si="174"/>
        <v>3753.3641986130579</v>
      </c>
      <c r="AW231" s="204">
        <f t="shared" si="174"/>
        <v>3790.1618868347541</v>
      </c>
      <c r="AX231" s="204">
        <f t="shared" si="174"/>
        <v>3827.3203367056826</v>
      </c>
      <c r="AY231" s="204">
        <f t="shared" si="174"/>
        <v>3864.8430851047583</v>
      </c>
      <c r="AZ231" s="204">
        <f t="shared" si="174"/>
        <v>3902.7337035861765</v>
      </c>
      <c r="BA231" s="204">
        <f t="shared" si="174"/>
        <v>3940.9957987193743</v>
      </c>
      <c r="BB231" s="204">
        <f t="shared" si="174"/>
        <v>3979.6330124323104</v>
      </c>
      <c r="BC231" s="204">
        <f t="shared" si="174"/>
        <v>4018.6490223581163</v>
      </c>
      <c r="BD231" s="204">
        <f t="shared" si="174"/>
        <v>4058.047542185157</v>
      </c>
      <c r="BE231" s="204">
        <f t="shared" si="174"/>
        <v>4097.832322010503</v>
      </c>
      <c r="BF231" s="204">
        <f t="shared" si="174"/>
        <v>4138.00714869688</v>
      </c>
      <c r="BG231" s="204">
        <f t="shared" si="174"/>
        <v>4178.5758462331232</v>
      </c>
      <c r="BH231" s="204">
        <f t="shared" si="174"/>
        <v>4219.5422760981537</v>
      </c>
      <c r="BI231" s="204">
        <f t="shared" si="174"/>
        <v>4260.9103376285284</v>
      </c>
      <c r="BJ231" s="204">
        <f t="shared" si="174"/>
        <v>4302.6839683895914</v>
      </c>
      <c r="BK231" s="204">
        <f t="shared" si="174"/>
        <v>4344.8671445502741</v>
      </c>
      <c r="BL231" s="204">
        <f t="shared" si="174"/>
        <v>4387.4638812615513</v>
      </c>
      <c r="BM231" s="204">
        <f t="shared" si="174"/>
        <v>4430.4782330386251</v>
      </c>
      <c r="BN231" s="204">
        <f t="shared" si="174"/>
        <v>4473.9142941468472</v>
      </c>
      <c r="BO231" s="204">
        <f t="shared" si="174"/>
        <v>4517.7761989914234</v>
      </c>
      <c r="BP231" s="204">
        <f t="shared" si="174"/>
        <v>4562.0681225109483</v>
      </c>
      <c r="BQ231" s="204">
        <f t="shared" si="174"/>
        <v>4606.7942805747807</v>
      </c>
    </row>
    <row r="232" spans="5:69">
      <c r="E232" s="326"/>
      <c r="F232" s="328"/>
      <c r="G232" s="329"/>
      <c r="H232" s="323"/>
      <c r="I232" s="231" t="s">
        <v>449</v>
      </c>
      <c r="J232" s="204">
        <f>J230-J231</f>
        <v>7357.5129533678755</v>
      </c>
      <c r="K232" s="204">
        <f>K230-K231</f>
        <v>12403.73869755156</v>
      </c>
      <c r="L232" s="204">
        <f t="shared" ref="L232:BQ232" si="175">L230-L231</f>
        <v>15012.390611024459</v>
      </c>
      <c r="M232" s="204">
        <f t="shared" si="175"/>
        <v>16403.094227194713</v>
      </c>
      <c r="N232" s="204">
        <f t="shared" si="175"/>
        <v>17185.670534512028</v>
      </c>
      <c r="O232" s="204">
        <f t="shared" si="175"/>
        <v>17665.038329552201</v>
      </c>
      <c r="P232" s="204">
        <f t="shared" si="175"/>
        <v>17993.665394349697</v>
      </c>
      <c r="Q232" s="204">
        <f t="shared" si="175"/>
        <v>18247.794085861915</v>
      </c>
      <c r="R232" s="204">
        <f t="shared" si="175"/>
        <v>18465.554131507113</v>
      </c>
      <c r="S232" s="204">
        <f t="shared" si="175"/>
        <v>18666.019027747127</v>
      </c>
      <c r="T232" s="204">
        <f t="shared" si="175"/>
        <v>18858.734240200403</v>
      </c>
      <c r="U232" s="204">
        <f t="shared" si="175"/>
        <v>19048.481304528286</v>
      </c>
      <c r="V232" s="204">
        <f t="shared" si="175"/>
        <v>19237.659877716032</v>
      </c>
      <c r="W232" s="204">
        <f t="shared" si="175"/>
        <v>19427.478764559433</v>
      </c>
      <c r="X232" s="204">
        <f t="shared" si="175"/>
        <v>19618.55143176252</v>
      </c>
      <c r="Y232" s="204">
        <f t="shared" si="175"/>
        <v>19811.193765849192</v>
      </c>
      <c r="Z232" s="204">
        <f t="shared" si="175"/>
        <v>20005.572952990249</v>
      </c>
      <c r="AA232" s="204">
        <f t="shared" si="175"/>
        <v>20201.781919796718</v>
      </c>
      <c r="AB232" s="204">
        <f t="shared" si="175"/>
        <v>20399.876554604871</v>
      </c>
      <c r="AC232" s="204">
        <f t="shared" si="175"/>
        <v>20599.894319015872</v>
      </c>
      <c r="AD232" s="204">
        <f t="shared" si="175"/>
        <v>20801.863554571504</v>
      </c>
      <c r="AE232" s="204">
        <f t="shared" si="175"/>
        <v>21005.80813700681</v>
      </c>
      <c r="AF232" s="204">
        <f t="shared" si="175"/>
        <v>21211.749804300154</v>
      </c>
      <c r="AG232" s="204">
        <f t="shared" si="175"/>
        <v>21419.709321631115</v>
      </c>
      <c r="AH232" s="204">
        <f t="shared" si="175"/>
        <v>21629.707064801303</v>
      </c>
      <c r="AI232" s="204">
        <f t="shared" si="175"/>
        <v>21841.763312896066</v>
      </c>
      <c r="AJ232" s="204">
        <f t="shared" si="175"/>
        <v>22055.898395575758</v>
      </c>
      <c r="AK232" s="204">
        <f t="shared" si="175"/>
        <v>22272.132767691361</v>
      </c>
      <c r="AL232" s="204">
        <f t="shared" si="175"/>
        <v>22490.487047571747</v>
      </c>
      <c r="AM232" s="204">
        <f t="shared" si="175"/>
        <v>22710.982037156315</v>
      </c>
      <c r="AN232" s="204">
        <f t="shared" si="175"/>
        <v>22933.638733060077</v>
      </c>
      <c r="AO232" s="204">
        <f t="shared" si="175"/>
        <v>23158.478333114726</v>
      </c>
      <c r="AP232" s="204">
        <f t="shared" si="175"/>
        <v>23385.522240657581</v>
      </c>
      <c r="AQ232" s="204">
        <f t="shared" si="175"/>
        <v>23614.792067704504</v>
      </c>
      <c r="AR232" s="204">
        <f t="shared" si="175"/>
        <v>23846.309637574785</v>
      </c>
      <c r="AS232" s="204">
        <f t="shared" si="175"/>
        <v>24080.096987252302</v>
      </c>
      <c r="AT232" s="204">
        <f t="shared" si="175"/>
        <v>24316.176369625031</v>
      </c>
      <c r="AU232" s="204">
        <f t="shared" si="175"/>
        <v>24554.570255674134</v>
      </c>
      <c r="AV232" s="204">
        <f t="shared" si="175"/>
        <v>24795.301336648306</v>
      </c>
      <c r="AW232" s="204">
        <f t="shared" si="175"/>
        <v>25038.392526241383</v>
      </c>
      <c r="AX232" s="204">
        <f t="shared" si="175"/>
        <v>25283.866962782206</v>
      </c>
      <c r="AY232" s="204">
        <f t="shared" si="175"/>
        <v>25531.748011441457</v>
      </c>
      <c r="AZ232" s="204">
        <f t="shared" si="175"/>
        <v>25782.059266457851</v>
      </c>
      <c r="BA232" s="204">
        <f t="shared" si="175"/>
        <v>26034.824553385035</v>
      </c>
      <c r="BB232" s="204">
        <f t="shared" si="175"/>
        <v>26290.067931359965</v>
      </c>
      <c r="BC232" s="204">
        <f t="shared" si="175"/>
        <v>26547.813695393186</v>
      </c>
      <c r="BD232" s="204">
        <f t="shared" si="175"/>
        <v>26808.086378681495</v>
      </c>
      <c r="BE232" s="204">
        <f t="shared" si="175"/>
        <v>27070.910754943157</v>
      </c>
      <c r="BF232" s="204">
        <f t="shared" si="175"/>
        <v>27336.311840775972</v>
      </c>
      <c r="BG232" s="204">
        <f t="shared" si="175"/>
        <v>27604.314898038494</v>
      </c>
      <c r="BH232" s="204">
        <f t="shared" si="175"/>
        <v>27874.945436254573</v>
      </c>
      <c r="BI232" s="204">
        <f t="shared" si="175"/>
        <v>28148.229215041381</v>
      </c>
      <c r="BJ232" s="204">
        <f t="shared" si="175"/>
        <v>28424.19224656139</v>
      </c>
      <c r="BK232" s="204">
        <f t="shared" si="175"/>
        <v>28702.860797998273</v>
      </c>
      <c r="BL232" s="204">
        <f t="shared" si="175"/>
        <v>28984.261394057081</v>
      </c>
      <c r="BM232" s="204">
        <f t="shared" si="175"/>
        <v>29268.420819489005</v>
      </c>
      <c r="BN232" s="204">
        <f t="shared" si="175"/>
        <v>29555.366121640865</v>
      </c>
      <c r="BO232" s="204">
        <f t="shared" si="175"/>
        <v>29845.124613029504</v>
      </c>
      <c r="BP232" s="204">
        <f t="shared" si="175"/>
        <v>30137.723873941552</v>
      </c>
      <c r="BQ232" s="204">
        <f t="shared" si="175"/>
        <v>30433.191755058629</v>
      </c>
    </row>
    <row r="233" spans="5:69">
      <c r="E233" s="326"/>
      <c r="F233" s="328"/>
      <c r="G233" s="329"/>
      <c r="H233" s="330" t="s">
        <v>26</v>
      </c>
      <c r="I233" s="224" t="s">
        <v>318</v>
      </c>
      <c r="J233" s="216">
        <f>Variables!$J$29</f>
        <v>0.1</v>
      </c>
      <c r="K233" s="216">
        <f>Variables!$J$29</f>
        <v>0.1</v>
      </c>
      <c r="L233" s="216">
        <f>Variables!$J$29</f>
        <v>0.1</v>
      </c>
      <c r="M233" s="216">
        <f>Variables!$J$29</f>
        <v>0.1</v>
      </c>
      <c r="N233" s="216">
        <f>Variables!$J$29</f>
        <v>0.1</v>
      </c>
      <c r="O233" s="216">
        <f>Variables!$J$29</f>
        <v>0.1</v>
      </c>
      <c r="P233" s="216">
        <f>Variables!$J$29</f>
        <v>0.1</v>
      </c>
      <c r="Q233" s="216">
        <f>Variables!$J$29</f>
        <v>0.1</v>
      </c>
      <c r="R233" s="216">
        <f>Variables!$J$29</f>
        <v>0.1</v>
      </c>
      <c r="S233" s="216">
        <f>Variables!$J$29</f>
        <v>0.1</v>
      </c>
      <c r="T233" s="216">
        <f>Variables!$J$29</f>
        <v>0.1</v>
      </c>
      <c r="U233" s="216">
        <f>Variables!$J$29</f>
        <v>0.1</v>
      </c>
      <c r="V233" s="216">
        <f>Variables!$J$29</f>
        <v>0.1</v>
      </c>
      <c r="W233" s="216">
        <f>Variables!$J$29</f>
        <v>0.1</v>
      </c>
      <c r="X233" s="216">
        <f>Variables!$J$29</f>
        <v>0.1</v>
      </c>
      <c r="Y233" s="216">
        <f>Variables!$J$29</f>
        <v>0.1</v>
      </c>
      <c r="Z233" s="216">
        <f>Variables!$J$29</f>
        <v>0.1</v>
      </c>
      <c r="AA233" s="216">
        <f>Variables!$J$29</f>
        <v>0.1</v>
      </c>
      <c r="AB233" s="216">
        <f>Variables!$J$29</f>
        <v>0.1</v>
      </c>
      <c r="AC233" s="216">
        <f>Variables!$J$29</f>
        <v>0.1</v>
      </c>
      <c r="AD233" s="216">
        <f>Variables!$J$29</f>
        <v>0.1</v>
      </c>
      <c r="AE233" s="216">
        <f>Variables!$J$29</f>
        <v>0.1</v>
      </c>
      <c r="AF233" s="216">
        <f>Variables!$J$29</f>
        <v>0.1</v>
      </c>
      <c r="AG233" s="216">
        <f>Variables!$J$29</f>
        <v>0.1</v>
      </c>
      <c r="AH233" s="216">
        <f>Variables!$J$29</f>
        <v>0.1</v>
      </c>
      <c r="AI233" s="216">
        <f>Variables!$J$29</f>
        <v>0.1</v>
      </c>
      <c r="AJ233" s="216">
        <f>Variables!$J$29</f>
        <v>0.1</v>
      </c>
      <c r="AK233" s="216">
        <f>Variables!$J$29</f>
        <v>0.1</v>
      </c>
      <c r="AL233" s="216">
        <f>Variables!$J$29</f>
        <v>0.1</v>
      </c>
      <c r="AM233" s="216">
        <f>Variables!$J$29</f>
        <v>0.1</v>
      </c>
      <c r="AN233" s="216">
        <f>Variables!$J$29</f>
        <v>0.1</v>
      </c>
      <c r="AO233" s="216">
        <f>Variables!$J$29</f>
        <v>0.1</v>
      </c>
      <c r="AP233" s="216">
        <f>Variables!$J$29</f>
        <v>0.1</v>
      </c>
      <c r="AQ233" s="216">
        <f>Variables!$J$29</f>
        <v>0.1</v>
      </c>
      <c r="AR233" s="216">
        <f>Variables!$J$29</f>
        <v>0.1</v>
      </c>
      <c r="AS233" s="216">
        <f>Variables!$J$29</f>
        <v>0.1</v>
      </c>
      <c r="AT233" s="216">
        <f>Variables!$J$29</f>
        <v>0.1</v>
      </c>
      <c r="AU233" s="216">
        <f>Variables!$J$29</f>
        <v>0.1</v>
      </c>
      <c r="AV233" s="216">
        <f>Variables!$J$29</f>
        <v>0.1</v>
      </c>
      <c r="AW233" s="216">
        <f>Variables!$J$29</f>
        <v>0.1</v>
      </c>
      <c r="AX233" s="216">
        <f>Variables!$J$29</f>
        <v>0.1</v>
      </c>
      <c r="AY233" s="216">
        <f>Variables!$J$29</f>
        <v>0.1</v>
      </c>
      <c r="AZ233" s="216">
        <f>Variables!$J$29</f>
        <v>0.1</v>
      </c>
      <c r="BA233" s="216">
        <f>Variables!$J$29</f>
        <v>0.1</v>
      </c>
      <c r="BB233" s="216">
        <f>Variables!$J$29</f>
        <v>0.1</v>
      </c>
      <c r="BC233" s="216">
        <f>Variables!$J$29</f>
        <v>0.1</v>
      </c>
      <c r="BD233" s="216">
        <f>Variables!$J$29</f>
        <v>0.1</v>
      </c>
      <c r="BE233" s="216">
        <f>Variables!$J$29</f>
        <v>0.1</v>
      </c>
      <c r="BF233" s="216">
        <f>Variables!$J$29</f>
        <v>0.1</v>
      </c>
      <c r="BG233" s="216">
        <f>Variables!$J$29</f>
        <v>0.1</v>
      </c>
      <c r="BH233" s="216">
        <f>Variables!$J$29</f>
        <v>0.1</v>
      </c>
      <c r="BI233" s="216">
        <f>Variables!$J$29</f>
        <v>0.1</v>
      </c>
      <c r="BJ233" s="216">
        <f>Variables!$J$29</f>
        <v>0.1</v>
      </c>
      <c r="BK233" s="216">
        <f>Variables!$J$29</f>
        <v>0.1</v>
      </c>
      <c r="BL233" s="216">
        <f>Variables!$J$29</f>
        <v>0.1</v>
      </c>
      <c r="BM233" s="216">
        <f>Variables!$J$29</f>
        <v>0.1</v>
      </c>
      <c r="BN233" s="216">
        <f>Variables!$J$29</f>
        <v>0.1</v>
      </c>
      <c r="BO233" s="216">
        <f>Variables!$J$29</f>
        <v>0.1</v>
      </c>
      <c r="BP233" s="216">
        <f>Variables!$J$29</f>
        <v>0.1</v>
      </c>
      <c r="BQ233" s="216">
        <f>Variables!$J$29</f>
        <v>0.1</v>
      </c>
    </row>
    <row r="234" spans="5:69">
      <c r="E234" s="326"/>
      <c r="F234" s="328"/>
      <c r="G234" s="329"/>
      <c r="H234" s="330"/>
      <c r="I234" s="224" t="s">
        <v>319</v>
      </c>
      <c r="J234" s="216">
        <f>Variables!$J$31</f>
        <v>0.4</v>
      </c>
      <c r="K234" s="216">
        <f>Variables!$J$31</f>
        <v>0.4</v>
      </c>
      <c r="L234" s="216">
        <f>Variables!$J$31</f>
        <v>0.4</v>
      </c>
      <c r="M234" s="216">
        <f>Variables!$J$31</f>
        <v>0.4</v>
      </c>
      <c r="N234" s="216">
        <f>Variables!$J$31</f>
        <v>0.4</v>
      </c>
      <c r="O234" s="216">
        <f>Variables!$J$31</f>
        <v>0.4</v>
      </c>
      <c r="P234" s="216">
        <f>Variables!$J$31</f>
        <v>0.4</v>
      </c>
      <c r="Q234" s="216">
        <f>Variables!$J$31</f>
        <v>0.4</v>
      </c>
      <c r="R234" s="216">
        <f>Variables!$J$31</f>
        <v>0.4</v>
      </c>
      <c r="S234" s="216">
        <f>Variables!$J$31</f>
        <v>0.4</v>
      </c>
      <c r="T234" s="216">
        <f>Variables!$J$31</f>
        <v>0.4</v>
      </c>
      <c r="U234" s="216">
        <f>Variables!$J$31</f>
        <v>0.4</v>
      </c>
      <c r="V234" s="216">
        <f>Variables!$J$31</f>
        <v>0.4</v>
      </c>
      <c r="W234" s="216">
        <f>Variables!$J$31</f>
        <v>0.4</v>
      </c>
      <c r="X234" s="216">
        <f>Variables!$J$31</f>
        <v>0.4</v>
      </c>
      <c r="Y234" s="216">
        <f>Variables!$J$31</f>
        <v>0.4</v>
      </c>
      <c r="Z234" s="216">
        <f>Variables!$J$31</f>
        <v>0.4</v>
      </c>
      <c r="AA234" s="216">
        <f>Variables!$J$31</f>
        <v>0.4</v>
      </c>
      <c r="AB234" s="216">
        <f>Variables!$J$31</f>
        <v>0.4</v>
      </c>
      <c r="AC234" s="216">
        <f>Variables!$J$31</f>
        <v>0.4</v>
      </c>
      <c r="AD234" s="216">
        <f>Variables!$J$31</f>
        <v>0.4</v>
      </c>
      <c r="AE234" s="216">
        <f>Variables!$J$31</f>
        <v>0.4</v>
      </c>
      <c r="AF234" s="216">
        <f>Variables!$J$31</f>
        <v>0.4</v>
      </c>
      <c r="AG234" s="216">
        <f>Variables!$J$31</f>
        <v>0.4</v>
      </c>
      <c r="AH234" s="216">
        <f>Variables!$J$31</f>
        <v>0.4</v>
      </c>
      <c r="AI234" s="216">
        <f>Variables!$J$31</f>
        <v>0.4</v>
      </c>
      <c r="AJ234" s="216">
        <f>Variables!$J$31</f>
        <v>0.4</v>
      </c>
      <c r="AK234" s="216">
        <f>Variables!$J$31</f>
        <v>0.4</v>
      </c>
      <c r="AL234" s="216">
        <f>Variables!$J$31</f>
        <v>0.4</v>
      </c>
      <c r="AM234" s="216">
        <f>Variables!$J$31</f>
        <v>0.4</v>
      </c>
      <c r="AN234" s="216">
        <f>Variables!$J$31</f>
        <v>0.4</v>
      </c>
      <c r="AO234" s="216">
        <f>Variables!$J$31</f>
        <v>0.4</v>
      </c>
      <c r="AP234" s="216">
        <f>Variables!$J$31</f>
        <v>0.4</v>
      </c>
      <c r="AQ234" s="216">
        <f>Variables!$J$31</f>
        <v>0.4</v>
      </c>
      <c r="AR234" s="216">
        <f>Variables!$J$31</f>
        <v>0.4</v>
      </c>
      <c r="AS234" s="216">
        <f>Variables!$J$31</f>
        <v>0.4</v>
      </c>
      <c r="AT234" s="216">
        <f>Variables!$J$31</f>
        <v>0.4</v>
      </c>
      <c r="AU234" s="216">
        <f>Variables!$J$31</f>
        <v>0.4</v>
      </c>
      <c r="AV234" s="216">
        <f>Variables!$J$31</f>
        <v>0.4</v>
      </c>
      <c r="AW234" s="216">
        <f>Variables!$J$31</f>
        <v>0.4</v>
      </c>
      <c r="AX234" s="216">
        <f>Variables!$J$31</f>
        <v>0.4</v>
      </c>
      <c r="AY234" s="216">
        <f>Variables!$J$31</f>
        <v>0.4</v>
      </c>
      <c r="AZ234" s="216">
        <f>Variables!$J$31</f>
        <v>0.4</v>
      </c>
      <c r="BA234" s="216">
        <f>Variables!$J$31</f>
        <v>0.4</v>
      </c>
      <c r="BB234" s="216">
        <f>Variables!$J$31</f>
        <v>0.4</v>
      </c>
      <c r="BC234" s="216">
        <f>Variables!$J$31</f>
        <v>0.4</v>
      </c>
      <c r="BD234" s="216">
        <f>Variables!$J$31</f>
        <v>0.4</v>
      </c>
      <c r="BE234" s="216">
        <f>Variables!$J$31</f>
        <v>0.4</v>
      </c>
      <c r="BF234" s="216">
        <f>Variables!$J$31</f>
        <v>0.4</v>
      </c>
      <c r="BG234" s="216">
        <f>Variables!$J$31</f>
        <v>0.4</v>
      </c>
      <c r="BH234" s="216">
        <f>Variables!$J$31</f>
        <v>0.4</v>
      </c>
      <c r="BI234" s="216">
        <f>Variables!$J$31</f>
        <v>0.4</v>
      </c>
      <c r="BJ234" s="216">
        <f>Variables!$J$31</f>
        <v>0.4</v>
      </c>
      <c r="BK234" s="216">
        <f>Variables!$J$31</f>
        <v>0.4</v>
      </c>
      <c r="BL234" s="216">
        <f>Variables!$J$31</f>
        <v>0.4</v>
      </c>
      <c r="BM234" s="216">
        <f>Variables!$J$31</f>
        <v>0.4</v>
      </c>
      <c r="BN234" s="216">
        <f>Variables!$J$31</f>
        <v>0.4</v>
      </c>
      <c r="BO234" s="216">
        <f>Variables!$J$31</f>
        <v>0.4</v>
      </c>
      <c r="BP234" s="216">
        <f>Variables!$J$31</f>
        <v>0.4</v>
      </c>
      <c r="BQ234" s="216">
        <f>Variables!$J$31</f>
        <v>0.4</v>
      </c>
    </row>
    <row r="235" spans="5:69">
      <c r="E235" s="326"/>
      <c r="F235" s="328"/>
      <c r="G235" s="329"/>
      <c r="H235" s="330"/>
      <c r="I235" s="234" t="s">
        <v>321</v>
      </c>
      <c r="J235" s="200">
        <f>J179*J233*J234</f>
        <v>1.1813471502590673</v>
      </c>
      <c r="K235" s="200">
        <f>K179*K233*K234</f>
        <v>1.2167875647668396</v>
      </c>
      <c r="L235" s="200">
        <f t="shared" ref="L235:BQ235" si="176">L179*L233*L234</f>
        <v>1.2532911917098446</v>
      </c>
      <c r="M235" s="200">
        <f t="shared" si="176"/>
        <v>1.2908899274611401</v>
      </c>
      <c r="N235" s="200">
        <f t="shared" si="176"/>
        <v>1.3296166252849744</v>
      </c>
      <c r="O235" s="200">
        <f t="shared" si="176"/>
        <v>1.3695051240435234</v>
      </c>
      <c r="P235" s="200">
        <f t="shared" si="176"/>
        <v>1.4105902777648291</v>
      </c>
      <c r="Q235" s="200">
        <f t="shared" si="176"/>
        <v>1.4529079860977745</v>
      </c>
      <c r="R235" s="200">
        <f t="shared" si="176"/>
        <v>1.4964952256807074</v>
      </c>
      <c r="S235" s="200">
        <f t="shared" si="176"/>
        <v>1.5413900824511289</v>
      </c>
      <c r="T235" s="200">
        <f t="shared" si="176"/>
        <v>1.5876317849246626</v>
      </c>
      <c r="U235" s="200">
        <f t="shared" si="176"/>
        <v>1.6352607384724025</v>
      </c>
      <c r="V235" s="200">
        <f t="shared" si="176"/>
        <v>1.6843185606265747</v>
      </c>
      <c r="W235" s="200">
        <f t="shared" si="176"/>
        <v>1.734848117445372</v>
      </c>
      <c r="X235" s="200">
        <f t="shared" si="176"/>
        <v>1.7868935609687329</v>
      </c>
      <c r="Y235" s="200">
        <f t="shared" si="176"/>
        <v>1.8405003677977954</v>
      </c>
      <c r="Z235" s="200">
        <f t="shared" si="176"/>
        <v>1.8957153788317289</v>
      </c>
      <c r="AA235" s="200">
        <f t="shared" si="176"/>
        <v>1.9525868401966813</v>
      </c>
      <c r="AB235" s="200">
        <f t="shared" si="176"/>
        <v>2.0111644454025819</v>
      </c>
      <c r="AC235" s="200">
        <f t="shared" si="176"/>
        <v>2.0714993787646594</v>
      </c>
      <c r="AD235" s="200">
        <f t="shared" si="176"/>
        <v>2.1336443601275987</v>
      </c>
      <c r="AE235" s="200">
        <f t="shared" si="176"/>
        <v>2.197653690931427</v>
      </c>
      <c r="AF235" s="200">
        <f t="shared" si="176"/>
        <v>2.2635833016593696</v>
      </c>
      <c r="AG235" s="200">
        <f t="shared" si="176"/>
        <v>2.331490800709151</v>
      </c>
      <c r="AH235" s="200">
        <f t="shared" si="176"/>
        <v>2.4014355247304255</v>
      </c>
      <c r="AI235" s="200">
        <f t="shared" si="176"/>
        <v>2.4734785904723386</v>
      </c>
      <c r="AJ235" s="200">
        <f t="shared" si="176"/>
        <v>2.5476829481865089</v>
      </c>
      <c r="AK235" s="200">
        <f t="shared" si="176"/>
        <v>2.6241134366321042</v>
      </c>
      <c r="AL235" s="200">
        <f t="shared" si="176"/>
        <v>2.7028368397310674</v>
      </c>
      <c r="AM235" s="200">
        <f t="shared" si="176"/>
        <v>2.7839219449229993</v>
      </c>
      <c r="AN235" s="200">
        <f t="shared" si="176"/>
        <v>2.8674396032706895</v>
      </c>
      <c r="AO235" s="200">
        <f t="shared" si="176"/>
        <v>2.9534627913688105</v>
      </c>
      <c r="AP235" s="200">
        <f t="shared" si="176"/>
        <v>3.0420666751098753</v>
      </c>
      <c r="AQ235" s="200">
        <f t="shared" si="176"/>
        <v>3.1333286753631713</v>
      </c>
      <c r="AR235" s="200">
        <f t="shared" si="176"/>
        <v>3.2273285356240664</v>
      </c>
      <c r="AS235" s="200">
        <f t="shared" si="176"/>
        <v>3.3241483916927885</v>
      </c>
      <c r="AT235" s="200">
        <f t="shared" si="176"/>
        <v>3.4238728434435721</v>
      </c>
      <c r="AU235" s="200">
        <f t="shared" si="176"/>
        <v>3.52658902874688</v>
      </c>
      <c r="AV235" s="200">
        <f t="shared" si="176"/>
        <v>3.6323866996092864</v>
      </c>
      <c r="AW235" s="200">
        <f t="shared" si="176"/>
        <v>3.7413583005975646</v>
      </c>
      <c r="AX235" s="200">
        <f t="shared" si="176"/>
        <v>3.8535990496154917</v>
      </c>
      <c r="AY235" s="200">
        <f t="shared" si="176"/>
        <v>3.9692070211039567</v>
      </c>
      <c r="AZ235" s="200">
        <f t="shared" si="176"/>
        <v>4.0882832317370745</v>
      </c>
      <c r="BA235" s="200">
        <f t="shared" si="176"/>
        <v>4.2109317286891867</v>
      </c>
      <c r="BB235" s="200">
        <f t="shared" si="176"/>
        <v>4.3372596805498631</v>
      </c>
      <c r="BC235" s="200">
        <f t="shared" si="176"/>
        <v>4.4673774709663583</v>
      </c>
      <c r="BD235" s="200">
        <f t="shared" si="176"/>
        <v>4.6013987950953492</v>
      </c>
      <c r="BE235" s="200">
        <f t="shared" si="176"/>
        <v>4.739440758948211</v>
      </c>
      <c r="BF235" s="200">
        <f t="shared" si="176"/>
        <v>4.8816239817166576</v>
      </c>
      <c r="BG235" s="200">
        <f t="shared" si="176"/>
        <v>5.0280727011681563</v>
      </c>
      <c r="BH235" s="200">
        <f t="shared" si="176"/>
        <v>5.1789148822032018</v>
      </c>
      <c r="BI235" s="200">
        <f t="shared" si="176"/>
        <v>5.3342823286692971</v>
      </c>
      <c r="BJ235" s="200">
        <f t="shared" si="176"/>
        <v>5.4943107985293755</v>
      </c>
      <c r="BK235" s="200">
        <f t="shared" si="176"/>
        <v>5.6591401224852582</v>
      </c>
      <c r="BL235" s="200">
        <f t="shared" si="176"/>
        <v>5.8289143261598149</v>
      </c>
      <c r="BM235" s="200">
        <f t="shared" si="176"/>
        <v>6.0037817559446101</v>
      </c>
      <c r="BN235" s="200">
        <f t="shared" si="176"/>
        <v>6.1838952086229479</v>
      </c>
      <c r="BO235" s="200">
        <f t="shared" si="176"/>
        <v>6.3694120648816366</v>
      </c>
      <c r="BP235" s="200">
        <f t="shared" si="176"/>
        <v>6.5604944268280851</v>
      </c>
      <c r="BQ235" s="200">
        <f t="shared" si="176"/>
        <v>6.7573092596329305</v>
      </c>
    </row>
    <row r="236" spans="5:69">
      <c r="E236" s="326"/>
      <c r="F236" s="328"/>
      <c r="G236" s="329"/>
      <c r="H236" s="330"/>
      <c r="I236" s="234" t="s">
        <v>324</v>
      </c>
      <c r="J236" s="200">
        <f>J235/J284</f>
        <v>0.62176165803108807</v>
      </c>
      <c r="K236" s="200">
        <f>K235/K284</f>
        <v>0.62785736056080477</v>
      </c>
      <c r="L236" s="200">
        <f t="shared" ref="L236:BQ236" si="177">L235/L284</f>
        <v>0.6340128248800283</v>
      </c>
      <c r="M236" s="200">
        <f t="shared" si="177"/>
        <v>0.64022863688865617</v>
      </c>
      <c r="N236" s="200">
        <f t="shared" si="177"/>
        <v>0.64650538823070169</v>
      </c>
      <c r="O236" s="200">
        <f t="shared" si="177"/>
        <v>0.65284367635061047</v>
      </c>
      <c r="P236" s="200">
        <f t="shared" si="177"/>
        <v>0.65924410455012616</v>
      </c>
      <c r="Q236" s="200">
        <f t="shared" si="177"/>
        <v>0.66570728204571594</v>
      </c>
      <c r="R236" s="200">
        <f t="shared" si="177"/>
        <v>0.67223382402655618</v>
      </c>
      <c r="S236" s="200">
        <f t="shared" si="177"/>
        <v>0.67882435171309108</v>
      </c>
      <c r="T236" s="200">
        <f t="shared" si="177"/>
        <v>0.68547949241616057</v>
      </c>
      <c r="U236" s="200">
        <f t="shared" si="177"/>
        <v>0.69219987959671114</v>
      </c>
      <c r="V236" s="200">
        <f t="shared" si="177"/>
        <v>0.69898615292609079</v>
      </c>
      <c r="W236" s="200">
        <f t="shared" si="177"/>
        <v>0.70583895834693478</v>
      </c>
      <c r="X236" s="200">
        <f t="shared" si="177"/>
        <v>0.71275894813464979</v>
      </c>
      <c r="Y236" s="200">
        <f t="shared" si="177"/>
        <v>0.7197467809594994</v>
      </c>
      <c r="Z236" s="200">
        <f t="shared" si="177"/>
        <v>0.7268031219492983</v>
      </c>
      <c r="AA236" s="200">
        <f t="shared" si="177"/>
        <v>0.73392864275272296</v>
      </c>
      <c r="AB236" s="200">
        <f t="shared" si="177"/>
        <v>0.74112402160323987</v>
      </c>
      <c r="AC236" s="200">
        <f t="shared" si="177"/>
        <v>0.74838994338366394</v>
      </c>
      <c r="AD236" s="200">
        <f t="shared" si="177"/>
        <v>0.75572709969134666</v>
      </c>
      <c r="AE236" s="200">
        <f t="shared" si="177"/>
        <v>0.76313618890400703</v>
      </c>
      <c r="AF236" s="200">
        <f t="shared" si="177"/>
        <v>0.77061791624620313</v>
      </c>
      <c r="AG236" s="200">
        <f t="shared" si="177"/>
        <v>0.7781729938564601</v>
      </c>
      <c r="AH236" s="200">
        <f t="shared" si="177"/>
        <v>0.78580214085505273</v>
      </c>
      <c r="AI236" s="200">
        <f t="shared" si="177"/>
        <v>0.79350608341245532</v>
      </c>
      <c r="AJ236" s="200">
        <f t="shared" si="177"/>
        <v>0.80128555481845976</v>
      </c>
      <c r="AK236" s="200">
        <f t="shared" si="177"/>
        <v>0.809141295551974</v>
      </c>
      <c r="AL236" s="200">
        <f t="shared" si="177"/>
        <v>0.81707405335150318</v>
      </c>
      <c r="AM236" s="200">
        <f t="shared" si="177"/>
        <v>0.82508458328632184</v>
      </c>
      <c r="AN236" s="200">
        <f t="shared" si="177"/>
        <v>0.83317364782834458</v>
      </c>
      <c r="AO236" s="200">
        <f t="shared" si="177"/>
        <v>0.84134201692470112</v>
      </c>
      <c r="AP236" s="200">
        <f t="shared" si="177"/>
        <v>0.8495904680710219</v>
      </c>
      <c r="AQ236" s="200">
        <f t="shared" si="177"/>
        <v>0.85791978638544353</v>
      </c>
      <c r="AR236" s="200">
        <f t="shared" si="177"/>
        <v>0.86633076468334014</v>
      </c>
      <c r="AS236" s="200">
        <f t="shared" si="177"/>
        <v>0.87482420355278467</v>
      </c>
      <c r="AT236" s="200">
        <f t="shared" si="177"/>
        <v>0.88340091143075317</v>
      </c>
      <c r="AU236" s="200">
        <f t="shared" si="177"/>
        <v>0.8920617046800744</v>
      </c>
      <c r="AV236" s="200">
        <f t="shared" si="177"/>
        <v>0.90080740766713385</v>
      </c>
      <c r="AW236" s="200">
        <f t="shared" si="177"/>
        <v>0.90963885284034096</v>
      </c>
      <c r="AX236" s="200">
        <f t="shared" si="177"/>
        <v>0.91855688080936393</v>
      </c>
      <c r="AY236" s="200">
        <f t="shared" si="177"/>
        <v>0.92756234042514218</v>
      </c>
      <c r="AZ236" s="200">
        <f t="shared" si="177"/>
        <v>0.93665608886068241</v>
      </c>
      <c r="BA236" s="200">
        <f t="shared" si="177"/>
        <v>0.94583899169264984</v>
      </c>
      <c r="BB236" s="200">
        <f t="shared" si="177"/>
        <v>0.95511192298375447</v>
      </c>
      <c r="BC236" s="200">
        <f t="shared" si="177"/>
        <v>0.96447576536594792</v>
      </c>
      <c r="BD236" s="200">
        <f t="shared" si="177"/>
        <v>0.97393141012443762</v>
      </c>
      <c r="BE236" s="200">
        <f t="shared" si="177"/>
        <v>0.98347975728252068</v>
      </c>
      <c r="BF236" s="200">
        <f t="shared" si="177"/>
        <v>0.99312171568725116</v>
      </c>
      <c r="BG236" s="200">
        <f t="shared" si="177"/>
        <v>1.0028582030959496</v>
      </c>
      <c r="BH236" s="200">
        <f t="shared" si="177"/>
        <v>1.0126901462635569</v>
      </c>
      <c r="BI236" s="200">
        <f t="shared" si="177"/>
        <v>1.0226184810308467</v>
      </c>
      <c r="BJ236" s="200">
        <f t="shared" si="177"/>
        <v>1.0326441524135019</v>
      </c>
      <c r="BK236" s="200">
        <f t="shared" si="177"/>
        <v>1.042768114692066</v>
      </c>
      <c r="BL236" s="200">
        <f t="shared" si="177"/>
        <v>1.0529913315027724</v>
      </c>
      <c r="BM236" s="200">
        <f t="shared" si="177"/>
        <v>1.06331477592927</v>
      </c>
      <c r="BN236" s="200">
        <f t="shared" si="177"/>
        <v>1.0737394305952432</v>
      </c>
      <c r="BO236" s="200">
        <f t="shared" si="177"/>
        <v>1.0842662877579416</v>
      </c>
      <c r="BP236" s="200">
        <f t="shared" si="177"/>
        <v>1.0948963494026274</v>
      </c>
      <c r="BQ236" s="200">
        <f t="shared" si="177"/>
        <v>1.1056306273379475</v>
      </c>
    </row>
    <row r="237" spans="5:69">
      <c r="E237" s="326"/>
      <c r="F237" s="328"/>
      <c r="G237" s="329"/>
      <c r="H237" s="330"/>
      <c r="I237" s="224" t="s">
        <v>299</v>
      </c>
      <c r="J237" s="200">
        <v>0</v>
      </c>
      <c r="K237" s="200">
        <f t="shared" ref="K237:BQ237" si="178">J239*$B$6</f>
        <v>0.24870466321243523</v>
      </c>
      <c r="L237" s="200">
        <f t="shared" si="178"/>
        <v>0.37549527583053954</v>
      </c>
      <c r="M237" s="200">
        <f t="shared" si="178"/>
        <v>0.44135276786728106</v>
      </c>
      <c r="N237" s="200">
        <f t="shared" si="178"/>
        <v>0.476767838689103</v>
      </c>
      <c r="O237" s="200">
        <f t="shared" si="178"/>
        <v>0.4969860746368322</v>
      </c>
      <c r="P237" s="200">
        <f t="shared" si="178"/>
        <v>0.50963050785866038</v>
      </c>
      <c r="Q237" s="200">
        <f t="shared" si="178"/>
        <v>0.51851289574938064</v>
      </c>
      <c r="R237" s="200">
        <f t="shared" si="178"/>
        <v>0.5255393606929768</v>
      </c>
      <c r="S237" s="200">
        <f t="shared" si="178"/>
        <v>0.53166320995711092</v>
      </c>
      <c r="T237" s="200">
        <f t="shared" si="178"/>
        <v>0.5373613456637919</v>
      </c>
      <c r="U237" s="200">
        <f t="shared" si="178"/>
        <v>0.54287246979836012</v>
      </c>
      <c r="V237" s="200">
        <f t="shared" si="178"/>
        <v>0.54831618673786453</v>
      </c>
      <c r="W237" s="200">
        <f t="shared" si="178"/>
        <v>0.55375255453936867</v>
      </c>
      <c r="X237" s="200">
        <f t="shared" si="178"/>
        <v>0.55921186060845829</v>
      </c>
      <c r="Y237" s="200">
        <f t="shared" si="178"/>
        <v>0.56470950955808907</v>
      </c>
      <c r="Z237" s="200">
        <f t="shared" si="178"/>
        <v>0.57025346716284431</v>
      </c>
      <c r="AA237" s="200">
        <f t="shared" si="178"/>
        <v>0.57584798236114154</v>
      </c>
      <c r="AB237" s="200">
        <f t="shared" si="178"/>
        <v>0.58149544828166</v>
      </c>
      <c r="AC237" s="200">
        <f t="shared" si="178"/>
        <v>0.58719733278212594</v>
      </c>
      <c r="AD237" s="200">
        <f t="shared" si="178"/>
        <v>0.59295464374452855</v>
      </c>
      <c r="AE237" s="200">
        <f t="shared" si="178"/>
        <v>0.59876816174880287</v>
      </c>
      <c r="AF237" s="200">
        <f t="shared" si="178"/>
        <v>0.60463855643600428</v>
      </c>
      <c r="AG237" s="200">
        <f t="shared" si="178"/>
        <v>0.61056644471648347</v>
      </c>
      <c r="AH237" s="200">
        <f t="shared" si="178"/>
        <v>0.61655241990082577</v>
      </c>
      <c r="AI237" s="200">
        <f t="shared" si="178"/>
        <v>0.62259706629243405</v>
      </c>
      <c r="AJ237" s="200">
        <f t="shared" si="178"/>
        <v>0.62870096651119922</v>
      </c>
      <c r="AK237" s="200">
        <f t="shared" si="178"/>
        <v>0.63486470518298355</v>
      </c>
      <c r="AL237" s="200">
        <f t="shared" si="178"/>
        <v>0.64108887081228139</v>
      </c>
      <c r="AM237" s="200">
        <f t="shared" si="178"/>
        <v>0.64737405674674209</v>
      </c>
      <c r="AN237" s="200">
        <f t="shared" si="178"/>
        <v>0.65372086168789978</v>
      </c>
      <c r="AO237" s="200">
        <f t="shared" si="178"/>
        <v>0.66012988997528765</v>
      </c>
      <c r="AP237" s="200">
        <f t="shared" si="178"/>
        <v>0.66660175175752434</v>
      </c>
      <c r="AQ237" s="200">
        <f t="shared" si="178"/>
        <v>0.67313706310717103</v>
      </c>
      <c r="AR237" s="200">
        <f t="shared" si="178"/>
        <v>0.67973644610776285</v>
      </c>
      <c r="AS237" s="200">
        <f t="shared" si="178"/>
        <v>0.68640052892721748</v>
      </c>
      <c r="AT237" s="200">
        <f t="shared" si="178"/>
        <v>0.69312994588472265</v>
      </c>
      <c r="AU237" s="200">
        <f t="shared" si="178"/>
        <v>0.69992533751466268</v>
      </c>
      <c r="AV237" s="200">
        <f t="shared" si="178"/>
        <v>0.70678735062936116</v>
      </c>
      <c r="AW237" s="200">
        <f t="shared" si="178"/>
        <v>0.71371663838153421</v>
      </c>
      <c r="AX237" s="200">
        <f t="shared" si="178"/>
        <v>0.72071386032690354</v>
      </c>
      <c r="AY237" s="200">
        <f t="shared" si="178"/>
        <v>0.72777968248719738</v>
      </c>
      <c r="AZ237" s="200">
        <f t="shared" si="178"/>
        <v>0.73491477741365563</v>
      </c>
      <c r="BA237" s="200">
        <f t="shared" si="178"/>
        <v>0.7421198242511009</v>
      </c>
      <c r="BB237" s="200">
        <f t="shared" si="178"/>
        <v>0.74939550880261052</v>
      </c>
      <c r="BC237" s="200">
        <f t="shared" si="178"/>
        <v>0.75674252359480709</v>
      </c>
      <c r="BD237" s="200">
        <f t="shared" si="178"/>
        <v>0.76416156794378276</v>
      </c>
      <c r="BE237" s="200">
        <f t="shared" si="178"/>
        <v>0.77165334802166652</v>
      </c>
      <c r="BF237" s="200">
        <f t="shared" si="178"/>
        <v>0.77921857692384155</v>
      </c>
      <c r="BG237" s="200">
        <f t="shared" si="178"/>
        <v>0.78685797473682129</v>
      </c>
      <c r="BH237" s="200">
        <f t="shared" si="178"/>
        <v>0.79457226860679064</v>
      </c>
      <c r="BI237" s="200">
        <f t="shared" si="178"/>
        <v>0.80236219280881815</v>
      </c>
      <c r="BJ237" s="200">
        <f t="shared" si="178"/>
        <v>0.81022848881674792</v>
      </c>
      <c r="BK237" s="200">
        <f t="shared" si="178"/>
        <v>0.81817190537377482</v>
      </c>
      <c r="BL237" s="200">
        <f t="shared" si="178"/>
        <v>0.82619319856371387</v>
      </c>
      <c r="BM237" s="200">
        <f t="shared" si="178"/>
        <v>0.83429313188296605</v>
      </c>
      <c r="BN237" s="200">
        <f t="shared" si="178"/>
        <v>0.84247247631319111</v>
      </c>
      <c r="BO237" s="200">
        <f t="shared" si="178"/>
        <v>0.85073201039469282</v>
      </c>
      <c r="BP237" s="200">
        <f t="shared" si="178"/>
        <v>0.85907252030052295</v>
      </c>
      <c r="BQ237" s="200">
        <f t="shared" si="178"/>
        <v>0.86749479991131251</v>
      </c>
    </row>
    <row r="238" spans="5:69">
      <c r="E238" s="326"/>
      <c r="F238" s="328"/>
      <c r="G238" s="329"/>
      <c r="H238" s="330"/>
      <c r="I238" s="224" t="s">
        <v>301</v>
      </c>
      <c r="J238" s="200">
        <v>0</v>
      </c>
      <c r="K238" s="200">
        <f t="shared" ref="K238:BQ238" si="179">J239*$B$7</f>
        <v>6.2176165803108807E-2</v>
      </c>
      <c r="L238" s="200">
        <f t="shared" si="179"/>
        <v>9.3873818957634886E-2</v>
      </c>
      <c r="M238" s="200">
        <f t="shared" si="179"/>
        <v>0.11033819196682026</v>
      </c>
      <c r="N238" s="200">
        <f t="shared" si="179"/>
        <v>0.11919195967227575</v>
      </c>
      <c r="O238" s="200">
        <f t="shared" si="179"/>
        <v>0.12424651865920805</v>
      </c>
      <c r="P238" s="200">
        <f t="shared" si="179"/>
        <v>0.12740762696466509</v>
      </c>
      <c r="Q238" s="200">
        <f t="shared" si="179"/>
        <v>0.12962822393734516</v>
      </c>
      <c r="R238" s="200">
        <f t="shared" si="179"/>
        <v>0.1313848401732442</v>
      </c>
      <c r="S238" s="200">
        <f t="shared" si="179"/>
        <v>0.13291580248927773</v>
      </c>
      <c r="T238" s="200">
        <f t="shared" si="179"/>
        <v>0.13434033641594798</v>
      </c>
      <c r="U238" s="200">
        <f t="shared" si="179"/>
        <v>0.13571811744959003</v>
      </c>
      <c r="V238" s="200">
        <f t="shared" si="179"/>
        <v>0.13707904668446613</v>
      </c>
      <c r="W238" s="200">
        <f t="shared" si="179"/>
        <v>0.13843813863484217</v>
      </c>
      <c r="X238" s="200">
        <f t="shared" si="179"/>
        <v>0.13980296515211457</v>
      </c>
      <c r="Y238" s="200">
        <f t="shared" si="179"/>
        <v>0.14117737738952227</v>
      </c>
      <c r="Z238" s="200">
        <f t="shared" si="179"/>
        <v>0.14256336679071108</v>
      </c>
      <c r="AA238" s="200">
        <f t="shared" si="179"/>
        <v>0.14396199559028539</v>
      </c>
      <c r="AB238" s="200">
        <f t="shared" si="179"/>
        <v>0.145373862070415</v>
      </c>
      <c r="AC238" s="200">
        <f t="shared" si="179"/>
        <v>0.14679933319553148</v>
      </c>
      <c r="AD238" s="200">
        <f t="shared" si="179"/>
        <v>0.14823866093613214</v>
      </c>
      <c r="AE238" s="200">
        <f t="shared" si="179"/>
        <v>0.14969204043720072</v>
      </c>
      <c r="AF238" s="200">
        <f t="shared" si="179"/>
        <v>0.15115963910900107</v>
      </c>
      <c r="AG238" s="200">
        <f t="shared" si="179"/>
        <v>0.15264161117912087</v>
      </c>
      <c r="AH238" s="200">
        <f t="shared" si="179"/>
        <v>0.15413810497520644</v>
      </c>
      <c r="AI238" s="200">
        <f t="shared" si="179"/>
        <v>0.15564926657310851</v>
      </c>
      <c r="AJ238" s="200">
        <f t="shared" si="179"/>
        <v>0.15717524162779981</v>
      </c>
      <c r="AK238" s="200">
        <f t="shared" si="179"/>
        <v>0.15871617629574589</v>
      </c>
      <c r="AL238" s="200">
        <f t="shared" si="179"/>
        <v>0.16027221770307035</v>
      </c>
      <c r="AM238" s="200">
        <f t="shared" si="179"/>
        <v>0.16184351418668552</v>
      </c>
      <c r="AN238" s="200">
        <f t="shared" si="179"/>
        <v>0.16343021542197494</v>
      </c>
      <c r="AO238" s="200">
        <f t="shared" si="179"/>
        <v>0.16503247249382191</v>
      </c>
      <c r="AP238" s="200">
        <f t="shared" si="179"/>
        <v>0.16665043793938109</v>
      </c>
      <c r="AQ238" s="200">
        <f t="shared" si="179"/>
        <v>0.16828426577679276</v>
      </c>
      <c r="AR238" s="200">
        <f t="shared" si="179"/>
        <v>0.16993411152694071</v>
      </c>
      <c r="AS238" s="200">
        <f t="shared" si="179"/>
        <v>0.17160013223180437</v>
      </c>
      <c r="AT238" s="200">
        <f t="shared" si="179"/>
        <v>0.17328248647118066</v>
      </c>
      <c r="AU238" s="200">
        <f t="shared" si="179"/>
        <v>0.17498133437866567</v>
      </c>
      <c r="AV238" s="200">
        <f t="shared" si="179"/>
        <v>0.17669683765734029</v>
      </c>
      <c r="AW238" s="200">
        <f t="shared" si="179"/>
        <v>0.17842915959538355</v>
      </c>
      <c r="AX238" s="200">
        <f t="shared" si="179"/>
        <v>0.18017846508172589</v>
      </c>
      <c r="AY238" s="200">
        <f t="shared" si="179"/>
        <v>0.18194492062179934</v>
      </c>
      <c r="AZ238" s="200">
        <f t="shared" si="179"/>
        <v>0.18372869435341391</v>
      </c>
      <c r="BA238" s="200">
        <f t="shared" si="179"/>
        <v>0.18552995606277523</v>
      </c>
      <c r="BB238" s="200">
        <f t="shared" si="179"/>
        <v>0.18734887720065263</v>
      </c>
      <c r="BC238" s="200">
        <f t="shared" si="179"/>
        <v>0.18918563089870177</v>
      </c>
      <c r="BD238" s="200">
        <f t="shared" si="179"/>
        <v>0.19104039198594569</v>
      </c>
      <c r="BE238" s="200">
        <f t="shared" si="179"/>
        <v>0.19291333700541663</v>
      </c>
      <c r="BF238" s="200">
        <f t="shared" si="179"/>
        <v>0.19480464423096039</v>
      </c>
      <c r="BG238" s="200">
        <f t="shared" si="179"/>
        <v>0.19671449368420532</v>
      </c>
      <c r="BH238" s="200">
        <f t="shared" si="179"/>
        <v>0.19864306715169766</v>
      </c>
      <c r="BI238" s="200">
        <f t="shared" si="179"/>
        <v>0.20059054820220454</v>
      </c>
      <c r="BJ238" s="200">
        <f t="shared" si="179"/>
        <v>0.20255712220418698</v>
      </c>
      <c r="BK238" s="200">
        <f t="shared" si="179"/>
        <v>0.20454297634344371</v>
      </c>
      <c r="BL238" s="200">
        <f t="shared" si="179"/>
        <v>0.20654829964092847</v>
      </c>
      <c r="BM238" s="200">
        <f t="shared" si="179"/>
        <v>0.20857328297074151</v>
      </c>
      <c r="BN238" s="200">
        <f t="shared" si="179"/>
        <v>0.21061811907829778</v>
      </c>
      <c r="BO238" s="200">
        <f t="shared" si="179"/>
        <v>0.2126830025986732</v>
      </c>
      <c r="BP238" s="200">
        <f t="shared" si="179"/>
        <v>0.21476813007513074</v>
      </c>
      <c r="BQ238" s="200">
        <f t="shared" si="179"/>
        <v>0.21687369997782813</v>
      </c>
    </row>
    <row r="239" spans="5:69">
      <c r="E239" s="326"/>
      <c r="F239" s="328"/>
      <c r="G239" s="329"/>
      <c r="H239" s="330"/>
      <c r="I239" s="224" t="s">
        <v>295</v>
      </c>
      <c r="J239" s="200">
        <f>J236+J237+J238</f>
        <v>0.62176165803108807</v>
      </c>
      <c r="K239" s="200">
        <f>K236+K237+K238</f>
        <v>0.9387381895763488</v>
      </c>
      <c r="L239" s="200">
        <f t="shared" ref="L239:BQ239" si="180">L236+L237+L238</f>
        <v>1.1033819196682026</v>
      </c>
      <c r="M239" s="200">
        <f t="shared" si="180"/>
        <v>1.1919195967227574</v>
      </c>
      <c r="N239" s="200">
        <f t="shared" si="180"/>
        <v>1.2424651865920804</v>
      </c>
      <c r="O239" s="200">
        <f t="shared" si="180"/>
        <v>1.2740762696466508</v>
      </c>
      <c r="P239" s="200">
        <f t="shared" si="180"/>
        <v>1.2962822393734517</v>
      </c>
      <c r="Q239" s="200">
        <f t="shared" si="180"/>
        <v>1.3138484017324419</v>
      </c>
      <c r="R239" s="200">
        <f t="shared" si="180"/>
        <v>1.3291580248927772</v>
      </c>
      <c r="S239" s="200">
        <f t="shared" si="180"/>
        <v>1.3434033641594798</v>
      </c>
      <c r="T239" s="200">
        <f t="shared" si="180"/>
        <v>1.3571811744959004</v>
      </c>
      <c r="U239" s="200">
        <f t="shared" si="180"/>
        <v>1.3707904668446613</v>
      </c>
      <c r="V239" s="200">
        <f t="shared" si="180"/>
        <v>1.3843813863484216</v>
      </c>
      <c r="W239" s="200">
        <f t="shared" si="180"/>
        <v>1.3980296515211457</v>
      </c>
      <c r="X239" s="200">
        <f t="shared" si="180"/>
        <v>1.4117737738952227</v>
      </c>
      <c r="Y239" s="200">
        <f t="shared" si="180"/>
        <v>1.4256336679071107</v>
      </c>
      <c r="Z239" s="200">
        <f t="shared" si="180"/>
        <v>1.4396199559028537</v>
      </c>
      <c r="AA239" s="200">
        <f t="shared" si="180"/>
        <v>1.4537386207041498</v>
      </c>
      <c r="AB239" s="200">
        <f t="shared" si="180"/>
        <v>1.4679933319553149</v>
      </c>
      <c r="AC239" s="200">
        <f t="shared" si="180"/>
        <v>1.4823866093613214</v>
      </c>
      <c r="AD239" s="200">
        <f t="shared" si="180"/>
        <v>1.4969204043720072</v>
      </c>
      <c r="AE239" s="200">
        <f t="shared" si="180"/>
        <v>1.5115963910900105</v>
      </c>
      <c r="AF239" s="200">
        <f t="shared" si="180"/>
        <v>1.5264161117912085</v>
      </c>
      <c r="AG239" s="200">
        <f t="shared" si="180"/>
        <v>1.5413810497520644</v>
      </c>
      <c r="AH239" s="200">
        <f t="shared" si="180"/>
        <v>1.5564926657310849</v>
      </c>
      <c r="AI239" s="200">
        <f t="shared" si="180"/>
        <v>1.5717524162779979</v>
      </c>
      <c r="AJ239" s="200">
        <f t="shared" si="180"/>
        <v>1.5871617629574588</v>
      </c>
      <c r="AK239" s="200">
        <f t="shared" si="180"/>
        <v>1.6027221770307034</v>
      </c>
      <c r="AL239" s="200">
        <f t="shared" si="180"/>
        <v>1.618435141866855</v>
      </c>
      <c r="AM239" s="200">
        <f t="shared" si="180"/>
        <v>1.6343021542197493</v>
      </c>
      <c r="AN239" s="200">
        <f t="shared" si="180"/>
        <v>1.6503247249382191</v>
      </c>
      <c r="AO239" s="200">
        <f t="shared" si="180"/>
        <v>1.6665043793938108</v>
      </c>
      <c r="AP239" s="200">
        <f t="shared" si="180"/>
        <v>1.6828426577679274</v>
      </c>
      <c r="AQ239" s="200">
        <f t="shared" si="180"/>
        <v>1.6993411152694071</v>
      </c>
      <c r="AR239" s="200">
        <f t="shared" si="180"/>
        <v>1.7160013223180437</v>
      </c>
      <c r="AS239" s="200">
        <f t="shared" si="180"/>
        <v>1.7328248647118065</v>
      </c>
      <c r="AT239" s="200">
        <f t="shared" si="180"/>
        <v>1.7498133437866565</v>
      </c>
      <c r="AU239" s="200">
        <f t="shared" si="180"/>
        <v>1.7669683765734028</v>
      </c>
      <c r="AV239" s="200">
        <f t="shared" si="180"/>
        <v>1.7842915959538355</v>
      </c>
      <c r="AW239" s="200">
        <f t="shared" si="180"/>
        <v>1.8017846508172588</v>
      </c>
      <c r="AX239" s="200">
        <f t="shared" si="180"/>
        <v>1.8194492062179934</v>
      </c>
      <c r="AY239" s="200">
        <f t="shared" si="180"/>
        <v>1.837286943534139</v>
      </c>
      <c r="AZ239" s="200">
        <f t="shared" si="180"/>
        <v>1.855299560627752</v>
      </c>
      <c r="BA239" s="200">
        <f t="shared" si="180"/>
        <v>1.8734887720065261</v>
      </c>
      <c r="BB239" s="200">
        <f t="shared" si="180"/>
        <v>1.8918563089870175</v>
      </c>
      <c r="BC239" s="200">
        <f t="shared" si="180"/>
        <v>1.9104039198594567</v>
      </c>
      <c r="BD239" s="200">
        <f t="shared" si="180"/>
        <v>1.9291333700541662</v>
      </c>
      <c r="BE239" s="200">
        <f t="shared" si="180"/>
        <v>1.9480464423096038</v>
      </c>
      <c r="BF239" s="200">
        <f t="shared" si="180"/>
        <v>1.967144936842053</v>
      </c>
      <c r="BG239" s="200">
        <f t="shared" si="180"/>
        <v>1.9864306715169764</v>
      </c>
      <c r="BH239" s="200">
        <f t="shared" si="180"/>
        <v>2.0059054820220452</v>
      </c>
      <c r="BI239" s="200">
        <f t="shared" si="180"/>
        <v>2.0255712220418696</v>
      </c>
      <c r="BJ239" s="200">
        <f t="shared" si="180"/>
        <v>2.0454297634344369</v>
      </c>
      <c r="BK239" s="200">
        <f t="shared" si="180"/>
        <v>2.0654829964092847</v>
      </c>
      <c r="BL239" s="200">
        <f t="shared" si="180"/>
        <v>2.0857328297074149</v>
      </c>
      <c r="BM239" s="200">
        <f t="shared" si="180"/>
        <v>2.1061811907829777</v>
      </c>
      <c r="BN239" s="200">
        <f t="shared" si="180"/>
        <v>2.1268300259867319</v>
      </c>
      <c r="BO239" s="200">
        <f t="shared" si="180"/>
        <v>2.1476813007513074</v>
      </c>
      <c r="BP239" s="200">
        <f t="shared" si="180"/>
        <v>2.168736999778281</v>
      </c>
      <c r="BQ239" s="200">
        <f t="shared" si="180"/>
        <v>2.1899991272270882</v>
      </c>
    </row>
    <row r="240" spans="5:69">
      <c r="E240" s="326"/>
      <c r="F240" s="328"/>
      <c r="G240" s="329"/>
      <c r="H240" s="330"/>
      <c r="I240" s="224" t="s">
        <v>326</v>
      </c>
      <c r="J240" s="219">
        <f>Variables!$J$24</f>
        <v>76800</v>
      </c>
      <c r="K240" s="219">
        <f>Variables!$J$24</f>
        <v>76800</v>
      </c>
      <c r="L240" s="219">
        <f>Variables!$J$24</f>
        <v>76800</v>
      </c>
      <c r="M240" s="219">
        <f>Variables!$J$24</f>
        <v>76800</v>
      </c>
      <c r="N240" s="219">
        <f>Variables!$J$24</f>
        <v>76800</v>
      </c>
      <c r="O240" s="219">
        <f>Variables!$J$24</f>
        <v>76800</v>
      </c>
      <c r="P240" s="219">
        <f>Variables!$J$24</f>
        <v>76800</v>
      </c>
      <c r="Q240" s="219">
        <f>Variables!$J$24</f>
        <v>76800</v>
      </c>
      <c r="R240" s="219">
        <f>Variables!$J$24</f>
        <v>76800</v>
      </c>
      <c r="S240" s="219">
        <f>Variables!$J$24</f>
        <v>76800</v>
      </c>
      <c r="T240" s="219">
        <f>Variables!$J$24</f>
        <v>76800</v>
      </c>
      <c r="U240" s="219">
        <f>Variables!$J$24</f>
        <v>76800</v>
      </c>
      <c r="V240" s="219">
        <f>Variables!$J$24</f>
        <v>76800</v>
      </c>
      <c r="W240" s="219">
        <f>Variables!$J$24</f>
        <v>76800</v>
      </c>
      <c r="X240" s="219">
        <f>Variables!$J$24</f>
        <v>76800</v>
      </c>
      <c r="Y240" s="219">
        <f>Variables!$J$24</f>
        <v>76800</v>
      </c>
      <c r="Z240" s="219">
        <f>Variables!$J$24</f>
        <v>76800</v>
      </c>
      <c r="AA240" s="219">
        <f>Variables!$J$24</f>
        <v>76800</v>
      </c>
      <c r="AB240" s="219">
        <f>Variables!$J$24</f>
        <v>76800</v>
      </c>
      <c r="AC240" s="219">
        <f>Variables!$J$24</f>
        <v>76800</v>
      </c>
      <c r="AD240" s="219">
        <f>Variables!$J$24</f>
        <v>76800</v>
      </c>
      <c r="AE240" s="219">
        <f>Variables!$J$24</f>
        <v>76800</v>
      </c>
      <c r="AF240" s="219">
        <f>Variables!$J$24</f>
        <v>76800</v>
      </c>
      <c r="AG240" s="219">
        <f>Variables!$J$24</f>
        <v>76800</v>
      </c>
      <c r="AH240" s="219">
        <f>Variables!$J$24</f>
        <v>76800</v>
      </c>
      <c r="AI240" s="219">
        <f>Variables!$J$24</f>
        <v>76800</v>
      </c>
      <c r="AJ240" s="219">
        <f>Variables!$J$24</f>
        <v>76800</v>
      </c>
      <c r="AK240" s="219">
        <f>Variables!$J$24</f>
        <v>76800</v>
      </c>
      <c r="AL240" s="219">
        <f>Variables!$J$24</f>
        <v>76800</v>
      </c>
      <c r="AM240" s="219">
        <f>Variables!$J$24</f>
        <v>76800</v>
      </c>
      <c r="AN240" s="219">
        <f>Variables!$J$24</f>
        <v>76800</v>
      </c>
      <c r="AO240" s="219">
        <f>Variables!$J$24</f>
        <v>76800</v>
      </c>
      <c r="AP240" s="219">
        <f>Variables!$J$24</f>
        <v>76800</v>
      </c>
      <c r="AQ240" s="219">
        <f>Variables!$J$24</f>
        <v>76800</v>
      </c>
      <c r="AR240" s="219">
        <f>Variables!$J$24</f>
        <v>76800</v>
      </c>
      <c r="AS240" s="219">
        <f>Variables!$J$24</f>
        <v>76800</v>
      </c>
      <c r="AT240" s="219">
        <f>Variables!$J$24</f>
        <v>76800</v>
      </c>
      <c r="AU240" s="219">
        <f>Variables!$J$24</f>
        <v>76800</v>
      </c>
      <c r="AV240" s="219">
        <f>Variables!$J$24</f>
        <v>76800</v>
      </c>
      <c r="AW240" s="219">
        <f>Variables!$J$24</f>
        <v>76800</v>
      </c>
      <c r="AX240" s="219">
        <f>Variables!$J$24</f>
        <v>76800</v>
      </c>
      <c r="AY240" s="219">
        <f>Variables!$J$24</f>
        <v>76800</v>
      </c>
      <c r="AZ240" s="219">
        <f>Variables!$J$24</f>
        <v>76800</v>
      </c>
      <c r="BA240" s="219">
        <f>Variables!$J$24</f>
        <v>76800</v>
      </c>
      <c r="BB240" s="219">
        <f>Variables!$J$24</f>
        <v>76800</v>
      </c>
      <c r="BC240" s="219">
        <f>Variables!$J$24</f>
        <v>76800</v>
      </c>
      <c r="BD240" s="219">
        <f>Variables!$J$24</f>
        <v>76800</v>
      </c>
      <c r="BE240" s="219">
        <f>Variables!$J$24</f>
        <v>76800</v>
      </c>
      <c r="BF240" s="219">
        <f>Variables!$J$24</f>
        <v>76800</v>
      </c>
      <c r="BG240" s="219">
        <f>Variables!$J$24</f>
        <v>76800</v>
      </c>
      <c r="BH240" s="219">
        <f>Variables!$J$24</f>
        <v>76800</v>
      </c>
      <c r="BI240" s="219">
        <f>Variables!$J$24</f>
        <v>76800</v>
      </c>
      <c r="BJ240" s="219">
        <f>Variables!$J$24</f>
        <v>76800</v>
      </c>
      <c r="BK240" s="219">
        <f>Variables!$J$24</f>
        <v>76800</v>
      </c>
      <c r="BL240" s="219">
        <f>Variables!$J$24</f>
        <v>76800</v>
      </c>
      <c r="BM240" s="219">
        <f>Variables!$J$24</f>
        <v>76800</v>
      </c>
      <c r="BN240" s="219">
        <f>Variables!$J$24</f>
        <v>76800</v>
      </c>
      <c r="BO240" s="219">
        <f>Variables!$J$24</f>
        <v>76800</v>
      </c>
      <c r="BP240" s="219">
        <f>Variables!$J$24</f>
        <v>76800</v>
      </c>
      <c r="BQ240" s="219">
        <f>Variables!$J$24</f>
        <v>76800</v>
      </c>
    </row>
    <row r="241" spans="5:69">
      <c r="E241" s="326"/>
      <c r="F241" s="328"/>
      <c r="G241" s="329"/>
      <c r="H241" s="330"/>
      <c r="I241" s="224" t="s">
        <v>446</v>
      </c>
      <c r="J241" s="204">
        <f t="shared" ref="J241:BQ241" si="181">J240*$B$11</f>
        <v>19200</v>
      </c>
      <c r="K241" s="204">
        <f t="shared" si="181"/>
        <v>19200</v>
      </c>
      <c r="L241" s="204">
        <f t="shared" si="181"/>
        <v>19200</v>
      </c>
      <c r="M241" s="204">
        <f t="shared" si="181"/>
        <v>19200</v>
      </c>
      <c r="N241" s="204">
        <f t="shared" si="181"/>
        <v>19200</v>
      </c>
      <c r="O241" s="204">
        <f t="shared" si="181"/>
        <v>19200</v>
      </c>
      <c r="P241" s="204">
        <f t="shared" si="181"/>
        <v>19200</v>
      </c>
      <c r="Q241" s="204">
        <f t="shared" si="181"/>
        <v>19200</v>
      </c>
      <c r="R241" s="204">
        <f t="shared" si="181"/>
        <v>19200</v>
      </c>
      <c r="S241" s="204">
        <f t="shared" si="181"/>
        <v>19200</v>
      </c>
      <c r="T241" s="204">
        <f t="shared" si="181"/>
        <v>19200</v>
      </c>
      <c r="U241" s="204">
        <f t="shared" si="181"/>
        <v>19200</v>
      </c>
      <c r="V241" s="204">
        <f t="shared" si="181"/>
        <v>19200</v>
      </c>
      <c r="W241" s="204">
        <f t="shared" si="181"/>
        <v>19200</v>
      </c>
      <c r="X241" s="204">
        <f t="shared" si="181"/>
        <v>19200</v>
      </c>
      <c r="Y241" s="204">
        <f t="shared" si="181"/>
        <v>19200</v>
      </c>
      <c r="Z241" s="204">
        <f t="shared" si="181"/>
        <v>19200</v>
      </c>
      <c r="AA241" s="204">
        <f t="shared" si="181"/>
        <v>19200</v>
      </c>
      <c r="AB241" s="204">
        <f t="shared" si="181"/>
        <v>19200</v>
      </c>
      <c r="AC241" s="204">
        <f t="shared" si="181"/>
        <v>19200</v>
      </c>
      <c r="AD241" s="204">
        <f t="shared" si="181"/>
        <v>19200</v>
      </c>
      <c r="AE241" s="204">
        <f t="shared" si="181"/>
        <v>19200</v>
      </c>
      <c r="AF241" s="204">
        <f t="shared" si="181"/>
        <v>19200</v>
      </c>
      <c r="AG241" s="204">
        <f t="shared" si="181"/>
        <v>19200</v>
      </c>
      <c r="AH241" s="204">
        <f t="shared" si="181"/>
        <v>19200</v>
      </c>
      <c r="AI241" s="204">
        <f t="shared" si="181"/>
        <v>19200</v>
      </c>
      <c r="AJ241" s="204">
        <f t="shared" si="181"/>
        <v>19200</v>
      </c>
      <c r="AK241" s="204">
        <f t="shared" si="181"/>
        <v>19200</v>
      </c>
      <c r="AL241" s="204">
        <f t="shared" si="181"/>
        <v>19200</v>
      </c>
      <c r="AM241" s="204">
        <f t="shared" si="181"/>
        <v>19200</v>
      </c>
      <c r="AN241" s="204">
        <f t="shared" si="181"/>
        <v>19200</v>
      </c>
      <c r="AO241" s="204">
        <f t="shared" si="181"/>
        <v>19200</v>
      </c>
      <c r="AP241" s="204">
        <f t="shared" si="181"/>
        <v>19200</v>
      </c>
      <c r="AQ241" s="204">
        <f t="shared" si="181"/>
        <v>19200</v>
      </c>
      <c r="AR241" s="204">
        <f t="shared" si="181"/>
        <v>19200</v>
      </c>
      <c r="AS241" s="204">
        <f t="shared" si="181"/>
        <v>19200</v>
      </c>
      <c r="AT241" s="204">
        <f t="shared" si="181"/>
        <v>19200</v>
      </c>
      <c r="AU241" s="204">
        <f t="shared" si="181"/>
        <v>19200</v>
      </c>
      <c r="AV241" s="204">
        <f t="shared" si="181"/>
        <v>19200</v>
      </c>
      <c r="AW241" s="204">
        <f t="shared" si="181"/>
        <v>19200</v>
      </c>
      <c r="AX241" s="204">
        <f t="shared" si="181"/>
        <v>19200</v>
      </c>
      <c r="AY241" s="204">
        <f t="shared" si="181"/>
        <v>19200</v>
      </c>
      <c r="AZ241" s="204">
        <f t="shared" si="181"/>
        <v>19200</v>
      </c>
      <c r="BA241" s="204">
        <f t="shared" si="181"/>
        <v>19200</v>
      </c>
      <c r="BB241" s="204">
        <f t="shared" si="181"/>
        <v>19200</v>
      </c>
      <c r="BC241" s="204">
        <f t="shared" si="181"/>
        <v>19200</v>
      </c>
      <c r="BD241" s="204">
        <f t="shared" si="181"/>
        <v>19200</v>
      </c>
      <c r="BE241" s="204">
        <f t="shared" si="181"/>
        <v>19200</v>
      </c>
      <c r="BF241" s="204">
        <f t="shared" si="181"/>
        <v>19200</v>
      </c>
      <c r="BG241" s="204">
        <f t="shared" si="181"/>
        <v>19200</v>
      </c>
      <c r="BH241" s="204">
        <f t="shared" si="181"/>
        <v>19200</v>
      </c>
      <c r="BI241" s="204">
        <f t="shared" si="181"/>
        <v>19200</v>
      </c>
      <c r="BJ241" s="204">
        <f t="shared" si="181"/>
        <v>19200</v>
      </c>
      <c r="BK241" s="204">
        <f t="shared" si="181"/>
        <v>19200</v>
      </c>
      <c r="BL241" s="204">
        <f t="shared" si="181"/>
        <v>19200</v>
      </c>
      <c r="BM241" s="204">
        <f t="shared" si="181"/>
        <v>19200</v>
      </c>
      <c r="BN241" s="204">
        <f t="shared" si="181"/>
        <v>19200</v>
      </c>
      <c r="BO241" s="204">
        <f t="shared" si="181"/>
        <v>19200</v>
      </c>
      <c r="BP241" s="204">
        <f t="shared" si="181"/>
        <v>19200</v>
      </c>
      <c r="BQ241" s="204">
        <f t="shared" si="181"/>
        <v>19200</v>
      </c>
    </row>
    <row r="242" spans="5:69">
      <c r="E242" s="326"/>
      <c r="F242" s="328"/>
      <c r="G242" s="329"/>
      <c r="H242" s="330"/>
      <c r="I242" s="224" t="s">
        <v>346</v>
      </c>
      <c r="J242" s="204">
        <f>J239*J240</f>
        <v>47751.295336787567</v>
      </c>
      <c r="K242" s="204">
        <f>K239*K240</f>
        <v>72095.092959463582</v>
      </c>
      <c r="L242" s="204">
        <f t="shared" ref="L242:BQ242" si="182">L239*L240</f>
        <v>84739.731430517961</v>
      </c>
      <c r="M242" s="204">
        <f t="shared" si="182"/>
        <v>91539.425028307771</v>
      </c>
      <c r="N242" s="204">
        <f t="shared" si="182"/>
        <v>95421.326330271768</v>
      </c>
      <c r="O242" s="204">
        <f t="shared" si="182"/>
        <v>97849.057508862781</v>
      </c>
      <c r="P242" s="204">
        <f t="shared" si="182"/>
        <v>99554.475983881086</v>
      </c>
      <c r="Q242" s="204">
        <f t="shared" si="182"/>
        <v>100903.55725305153</v>
      </c>
      <c r="R242" s="204">
        <f t="shared" si="182"/>
        <v>102079.33631176529</v>
      </c>
      <c r="S242" s="204">
        <f t="shared" si="182"/>
        <v>103173.37836744805</v>
      </c>
      <c r="T242" s="204">
        <f t="shared" si="182"/>
        <v>104231.51420128514</v>
      </c>
      <c r="U242" s="204">
        <f t="shared" si="182"/>
        <v>105276.70785366998</v>
      </c>
      <c r="V242" s="204">
        <f t="shared" si="182"/>
        <v>106320.49047155878</v>
      </c>
      <c r="W242" s="204">
        <f t="shared" si="182"/>
        <v>107368.67723682399</v>
      </c>
      <c r="X242" s="204">
        <f t="shared" si="182"/>
        <v>108424.22583515311</v>
      </c>
      <c r="Y242" s="204">
        <f t="shared" si="182"/>
        <v>109488.6656952661</v>
      </c>
      <c r="Z242" s="204">
        <f t="shared" si="182"/>
        <v>110562.81261333916</v>
      </c>
      <c r="AA242" s="204">
        <f t="shared" si="182"/>
        <v>111647.12607007871</v>
      </c>
      <c r="AB242" s="204">
        <f t="shared" si="182"/>
        <v>112741.88789416819</v>
      </c>
      <c r="AC242" s="204">
        <f t="shared" si="182"/>
        <v>113847.29159894948</v>
      </c>
      <c r="AD242" s="204">
        <f t="shared" si="182"/>
        <v>114963.48705577015</v>
      </c>
      <c r="AE242" s="204">
        <f t="shared" si="182"/>
        <v>116090.60283571281</v>
      </c>
      <c r="AF242" s="204">
        <f t="shared" si="182"/>
        <v>117228.75738556481</v>
      </c>
      <c r="AG242" s="204">
        <f t="shared" si="182"/>
        <v>118378.06462095854</v>
      </c>
      <c r="AH242" s="204">
        <f t="shared" si="182"/>
        <v>119538.63672814732</v>
      </c>
      <c r="AI242" s="204">
        <f t="shared" si="182"/>
        <v>120710.58557015024</v>
      </c>
      <c r="AJ242" s="204">
        <f t="shared" si="182"/>
        <v>121894.02339513284</v>
      </c>
      <c r="AK242" s="204">
        <f t="shared" si="182"/>
        <v>123089.06319595802</v>
      </c>
      <c r="AL242" s="204">
        <f t="shared" si="182"/>
        <v>124295.81889537447</v>
      </c>
      <c r="AM242" s="204">
        <f t="shared" si="182"/>
        <v>125514.40544407675</v>
      </c>
      <c r="AN242" s="204">
        <f t="shared" si="182"/>
        <v>126744.93887525523</v>
      </c>
      <c r="AO242" s="204">
        <f t="shared" si="182"/>
        <v>127987.53633744468</v>
      </c>
      <c r="AP242" s="204">
        <f t="shared" si="182"/>
        <v>129242.31611657683</v>
      </c>
      <c r="AQ242" s="204">
        <f t="shared" si="182"/>
        <v>130509.39765269047</v>
      </c>
      <c r="AR242" s="204">
        <f t="shared" si="182"/>
        <v>131788.90155402577</v>
      </c>
      <c r="AS242" s="204">
        <f t="shared" si="182"/>
        <v>133080.94960986674</v>
      </c>
      <c r="AT242" s="204">
        <f t="shared" si="182"/>
        <v>134385.66480281521</v>
      </c>
      <c r="AU242" s="204">
        <f t="shared" si="182"/>
        <v>135703.17132083734</v>
      </c>
      <c r="AV242" s="204">
        <f t="shared" si="182"/>
        <v>137033.59456925455</v>
      </c>
      <c r="AW242" s="204">
        <f t="shared" si="182"/>
        <v>138377.06118276546</v>
      </c>
      <c r="AX242" s="204">
        <f t="shared" si="182"/>
        <v>139733.6990375419</v>
      </c>
      <c r="AY242" s="204">
        <f t="shared" si="182"/>
        <v>141103.63726342187</v>
      </c>
      <c r="AZ242" s="204">
        <f t="shared" si="182"/>
        <v>142487.00625621135</v>
      </c>
      <c r="BA242" s="204">
        <f t="shared" si="182"/>
        <v>143883.93769010121</v>
      </c>
      <c r="BB242" s="204">
        <f t="shared" si="182"/>
        <v>145294.56453020294</v>
      </c>
      <c r="BC242" s="204">
        <f t="shared" si="182"/>
        <v>146719.02104520626</v>
      </c>
      <c r="BD242" s="204">
        <f t="shared" si="182"/>
        <v>148157.44282015995</v>
      </c>
      <c r="BE242" s="204">
        <f t="shared" si="182"/>
        <v>149609.96676937758</v>
      </c>
      <c r="BF242" s="204">
        <f t="shared" si="182"/>
        <v>151076.73114946968</v>
      </c>
      <c r="BG242" s="204">
        <f t="shared" si="182"/>
        <v>152557.87557250378</v>
      </c>
      <c r="BH242" s="204">
        <f t="shared" si="182"/>
        <v>154053.54101929307</v>
      </c>
      <c r="BI242" s="204">
        <f t="shared" si="182"/>
        <v>155563.86985281558</v>
      </c>
      <c r="BJ242" s="204">
        <f t="shared" si="182"/>
        <v>157089.00583176475</v>
      </c>
      <c r="BK242" s="204">
        <f t="shared" si="182"/>
        <v>158629.09412423306</v>
      </c>
      <c r="BL242" s="204">
        <f t="shared" si="182"/>
        <v>160184.28132152947</v>
      </c>
      <c r="BM242" s="204">
        <f t="shared" si="182"/>
        <v>161754.71545213269</v>
      </c>
      <c r="BN242" s="204">
        <f t="shared" si="182"/>
        <v>163340.54599578099</v>
      </c>
      <c r="BO242" s="204">
        <f t="shared" si="182"/>
        <v>164941.92389770041</v>
      </c>
      <c r="BP242" s="204">
        <f t="shared" si="182"/>
        <v>166559.00158297198</v>
      </c>
      <c r="BQ242" s="204">
        <f t="shared" si="182"/>
        <v>168191.93297104037</v>
      </c>
    </row>
    <row r="243" spans="5:69">
      <c r="E243" s="326"/>
      <c r="F243" s="328"/>
      <c r="G243" s="329"/>
      <c r="H243" s="330"/>
      <c r="I243" s="224" t="s">
        <v>447</v>
      </c>
      <c r="J243" s="204">
        <f t="shared" ref="J243:BQ243" si="183">J242*$B$11</f>
        <v>11937.823834196892</v>
      </c>
      <c r="K243" s="204">
        <f t="shared" si="183"/>
        <v>18023.773239865895</v>
      </c>
      <c r="L243" s="204">
        <f t="shared" si="183"/>
        <v>21184.93285762949</v>
      </c>
      <c r="M243" s="204">
        <f t="shared" si="183"/>
        <v>22884.856257076943</v>
      </c>
      <c r="N243" s="204">
        <f t="shared" si="183"/>
        <v>23855.331582567942</v>
      </c>
      <c r="O243" s="204">
        <f t="shared" si="183"/>
        <v>24462.264377215695</v>
      </c>
      <c r="P243" s="204">
        <f t="shared" si="183"/>
        <v>24888.618995970271</v>
      </c>
      <c r="Q243" s="204">
        <f t="shared" si="183"/>
        <v>25225.889313262884</v>
      </c>
      <c r="R243" s="204">
        <f t="shared" si="183"/>
        <v>25519.834077941323</v>
      </c>
      <c r="S243" s="204">
        <f t="shared" si="183"/>
        <v>25793.344591862013</v>
      </c>
      <c r="T243" s="204">
        <f t="shared" si="183"/>
        <v>26057.878550321286</v>
      </c>
      <c r="U243" s="204">
        <f t="shared" si="183"/>
        <v>26319.176963417496</v>
      </c>
      <c r="V243" s="204">
        <f t="shared" si="183"/>
        <v>26580.122617889694</v>
      </c>
      <c r="W243" s="204">
        <f t="shared" si="183"/>
        <v>26842.169309205998</v>
      </c>
      <c r="X243" s="204">
        <f t="shared" si="183"/>
        <v>27106.056458788276</v>
      </c>
      <c r="Y243" s="204">
        <f t="shared" si="183"/>
        <v>27372.166423816525</v>
      </c>
      <c r="Z243" s="204">
        <f t="shared" si="183"/>
        <v>27640.703153334791</v>
      </c>
      <c r="AA243" s="204">
        <f t="shared" si="183"/>
        <v>27911.781517519677</v>
      </c>
      <c r="AB243" s="204">
        <f t="shared" si="183"/>
        <v>28185.471973542048</v>
      </c>
      <c r="AC243" s="204">
        <f t="shared" si="183"/>
        <v>28461.82289973737</v>
      </c>
      <c r="AD243" s="204">
        <f t="shared" si="183"/>
        <v>28740.871763942538</v>
      </c>
      <c r="AE243" s="204">
        <f t="shared" si="183"/>
        <v>29022.650708928202</v>
      </c>
      <c r="AF243" s="204">
        <f t="shared" si="183"/>
        <v>29307.189346391202</v>
      </c>
      <c r="AG243" s="204">
        <f t="shared" si="183"/>
        <v>29594.516155239635</v>
      </c>
      <c r="AH243" s="204">
        <f t="shared" si="183"/>
        <v>29884.65918203683</v>
      </c>
      <c r="AI243" s="204">
        <f t="shared" si="183"/>
        <v>30177.646392537561</v>
      </c>
      <c r="AJ243" s="204">
        <f t="shared" si="183"/>
        <v>30473.50584878321</v>
      </c>
      <c r="AK243" s="204">
        <f t="shared" si="183"/>
        <v>30772.265798989505</v>
      </c>
      <c r="AL243" s="204">
        <f t="shared" si="183"/>
        <v>31073.954723843617</v>
      </c>
      <c r="AM243" s="204">
        <f t="shared" si="183"/>
        <v>31378.601361019188</v>
      </c>
      <c r="AN243" s="204">
        <f t="shared" si="183"/>
        <v>31686.234718813808</v>
      </c>
      <c r="AO243" s="204">
        <f t="shared" si="183"/>
        <v>31996.884084361169</v>
      </c>
      <c r="AP243" s="204">
        <f t="shared" si="183"/>
        <v>32310.579029144206</v>
      </c>
      <c r="AQ243" s="204">
        <f t="shared" si="183"/>
        <v>32627.349413172618</v>
      </c>
      <c r="AR243" s="204">
        <f t="shared" si="183"/>
        <v>32947.225388506442</v>
      </c>
      <c r="AS243" s="204">
        <f t="shared" si="183"/>
        <v>33270.237402466686</v>
      </c>
      <c r="AT243" s="204">
        <f t="shared" si="183"/>
        <v>33596.416200703803</v>
      </c>
      <c r="AU243" s="204">
        <f t="shared" si="183"/>
        <v>33925.792830209335</v>
      </c>
      <c r="AV243" s="204">
        <f t="shared" si="183"/>
        <v>34258.398642313638</v>
      </c>
      <c r="AW243" s="204">
        <f t="shared" si="183"/>
        <v>34594.265295691366</v>
      </c>
      <c r="AX243" s="204">
        <f t="shared" si="183"/>
        <v>34933.424759385474</v>
      </c>
      <c r="AY243" s="204">
        <f t="shared" si="183"/>
        <v>35275.909315855468</v>
      </c>
      <c r="AZ243" s="204">
        <f t="shared" si="183"/>
        <v>35621.751564052836</v>
      </c>
      <c r="BA243" s="204">
        <f t="shared" si="183"/>
        <v>35970.984422525304</v>
      </c>
      <c r="BB243" s="204">
        <f t="shared" si="183"/>
        <v>36323.641132550736</v>
      </c>
      <c r="BC243" s="204">
        <f t="shared" si="183"/>
        <v>36679.755261301565</v>
      </c>
      <c r="BD243" s="204">
        <f t="shared" si="183"/>
        <v>37039.360705039988</v>
      </c>
      <c r="BE243" s="204">
        <f t="shared" si="183"/>
        <v>37402.491692344396</v>
      </c>
      <c r="BF243" s="204">
        <f t="shared" si="183"/>
        <v>37769.182787367419</v>
      </c>
      <c r="BG243" s="204">
        <f t="shared" si="183"/>
        <v>38139.468893125944</v>
      </c>
      <c r="BH243" s="204">
        <f t="shared" si="183"/>
        <v>38513.385254823268</v>
      </c>
      <c r="BI243" s="204">
        <f t="shared" si="183"/>
        <v>38890.967463203895</v>
      </c>
      <c r="BJ243" s="204">
        <f t="shared" si="183"/>
        <v>39272.251457941187</v>
      </c>
      <c r="BK243" s="204">
        <f t="shared" si="183"/>
        <v>39657.273531058265</v>
      </c>
      <c r="BL243" s="204">
        <f t="shared" si="183"/>
        <v>40046.070330382368</v>
      </c>
      <c r="BM243" s="204">
        <f t="shared" si="183"/>
        <v>40438.678863033172</v>
      </c>
      <c r="BN243" s="204">
        <f t="shared" si="183"/>
        <v>40835.136498945249</v>
      </c>
      <c r="BO243" s="204">
        <f t="shared" si="183"/>
        <v>41235.480974425103</v>
      </c>
      <c r="BP243" s="204">
        <f t="shared" si="183"/>
        <v>41639.750395742994</v>
      </c>
      <c r="BQ243" s="204">
        <f t="shared" si="183"/>
        <v>42047.983242760092</v>
      </c>
    </row>
    <row r="244" spans="5:69">
      <c r="E244" s="326"/>
      <c r="F244" s="328"/>
      <c r="G244" s="329"/>
      <c r="H244" s="330"/>
      <c r="I244" s="224" t="s">
        <v>448</v>
      </c>
      <c r="J244" s="204">
        <f>J9*J236</f>
        <v>2072.5388601036266</v>
      </c>
      <c r="K244" s="204">
        <f>K9*K236</f>
        <v>2092.8578685360158</v>
      </c>
      <c r="L244" s="204">
        <f t="shared" ref="L244:BQ244" si="184">L9*L236</f>
        <v>2113.3760829334278</v>
      </c>
      <c r="M244" s="204">
        <f t="shared" si="184"/>
        <v>2134.0954562955203</v>
      </c>
      <c r="N244" s="204">
        <f t="shared" si="184"/>
        <v>2155.0179607690056</v>
      </c>
      <c r="O244" s="204">
        <f t="shared" si="184"/>
        <v>2176.1455878353681</v>
      </c>
      <c r="P244" s="204">
        <f t="shared" si="184"/>
        <v>2197.4803485004209</v>
      </c>
      <c r="Q244" s="204">
        <f t="shared" si="184"/>
        <v>2219.0242734857197</v>
      </c>
      <c r="R244" s="204">
        <f t="shared" si="184"/>
        <v>2240.7794134218539</v>
      </c>
      <c r="S244" s="204">
        <f t="shared" si="184"/>
        <v>2262.7478390436372</v>
      </c>
      <c r="T244" s="204">
        <f t="shared" si="184"/>
        <v>2284.931641387202</v>
      </c>
      <c r="U244" s="204">
        <f t="shared" si="184"/>
        <v>2307.3329319890372</v>
      </c>
      <c r="V244" s="204">
        <f t="shared" si="184"/>
        <v>2329.9538430869698</v>
      </c>
      <c r="W244" s="204">
        <f t="shared" si="184"/>
        <v>2352.7965278231159</v>
      </c>
      <c r="X244" s="204">
        <f t="shared" si="184"/>
        <v>2375.8631604488332</v>
      </c>
      <c r="Y244" s="204">
        <f t="shared" si="184"/>
        <v>2399.1559365316648</v>
      </c>
      <c r="Z244" s="204">
        <f t="shared" si="184"/>
        <v>2422.6770731643278</v>
      </c>
      <c r="AA244" s="204">
        <f t="shared" si="184"/>
        <v>2446.428809175743</v>
      </c>
      <c r="AB244" s="204">
        <f t="shared" si="184"/>
        <v>2470.4134053441326</v>
      </c>
      <c r="AC244" s="204">
        <f t="shared" si="184"/>
        <v>2494.6331446122131</v>
      </c>
      <c r="AD244" s="204">
        <f t="shared" si="184"/>
        <v>2519.090332304489</v>
      </c>
      <c r="AE244" s="204">
        <f t="shared" si="184"/>
        <v>2543.7872963466903</v>
      </c>
      <c r="AF244" s="204">
        <f t="shared" si="184"/>
        <v>2568.7263874873443</v>
      </c>
      <c r="AG244" s="204">
        <f t="shared" si="184"/>
        <v>2593.9099795215338</v>
      </c>
      <c r="AH244" s="204">
        <f t="shared" si="184"/>
        <v>2619.3404695168424</v>
      </c>
      <c r="AI244" s="204">
        <f t="shared" si="184"/>
        <v>2645.0202780415179</v>
      </c>
      <c r="AJ244" s="204">
        <f t="shared" si="184"/>
        <v>2670.9518493948658</v>
      </c>
      <c r="AK244" s="204">
        <f t="shared" si="184"/>
        <v>2697.1376518399134</v>
      </c>
      <c r="AL244" s="204">
        <f t="shared" si="184"/>
        <v>2723.5801778383438</v>
      </c>
      <c r="AM244" s="204">
        <f t="shared" si="184"/>
        <v>2750.2819442877399</v>
      </c>
      <c r="AN244" s="204">
        <f t="shared" si="184"/>
        <v>2777.2454927611489</v>
      </c>
      <c r="AO244" s="204">
        <f t="shared" si="184"/>
        <v>2804.4733897490037</v>
      </c>
      <c r="AP244" s="204">
        <f t="shared" si="184"/>
        <v>2831.9682269034065</v>
      </c>
      <c r="AQ244" s="204">
        <f t="shared" si="184"/>
        <v>2859.732621284812</v>
      </c>
      <c r="AR244" s="204">
        <f t="shared" si="184"/>
        <v>2887.7692156111343</v>
      </c>
      <c r="AS244" s="204">
        <f t="shared" si="184"/>
        <v>2916.0806785092823</v>
      </c>
      <c r="AT244" s="204">
        <f t="shared" si="184"/>
        <v>2944.6697047691769</v>
      </c>
      <c r="AU244" s="204">
        <f t="shared" si="184"/>
        <v>2973.5390156002477</v>
      </c>
      <c r="AV244" s="204">
        <f t="shared" si="184"/>
        <v>3002.6913588904463</v>
      </c>
      <c r="AW244" s="204">
        <f t="shared" si="184"/>
        <v>3032.1295094678035</v>
      </c>
      <c r="AX244" s="204">
        <f t="shared" si="184"/>
        <v>3061.8562693645467</v>
      </c>
      <c r="AY244" s="204">
        <f t="shared" si="184"/>
        <v>3091.8744680838072</v>
      </c>
      <c r="AZ244" s="204">
        <f t="shared" si="184"/>
        <v>3122.1869628689415</v>
      </c>
      <c r="BA244" s="204">
        <f t="shared" si="184"/>
        <v>3152.7966389754997</v>
      </c>
      <c r="BB244" s="204">
        <f t="shared" si="184"/>
        <v>3183.7064099458485</v>
      </c>
      <c r="BC244" s="204">
        <f t="shared" si="184"/>
        <v>3214.9192178864932</v>
      </c>
      <c r="BD244" s="204">
        <f t="shared" si="184"/>
        <v>3246.4380337481257</v>
      </c>
      <c r="BE244" s="204">
        <f t="shared" si="184"/>
        <v>3278.2658576084023</v>
      </c>
      <c r="BF244" s="204">
        <f t="shared" si="184"/>
        <v>3310.4057189575042</v>
      </c>
      <c r="BG244" s="204">
        <f t="shared" si="184"/>
        <v>3342.8606769864991</v>
      </c>
      <c r="BH244" s="204">
        <f t="shared" si="184"/>
        <v>3375.6338208785232</v>
      </c>
      <c r="BI244" s="204">
        <f t="shared" si="184"/>
        <v>3408.7282701028225</v>
      </c>
      <c r="BJ244" s="204">
        <f t="shared" si="184"/>
        <v>3442.1471747116734</v>
      </c>
      <c r="BK244" s="204">
        <f t="shared" si="184"/>
        <v>3475.8937156402203</v>
      </c>
      <c r="BL244" s="204">
        <f t="shared" si="184"/>
        <v>3509.9711050092415</v>
      </c>
      <c r="BM244" s="204">
        <f t="shared" si="184"/>
        <v>3544.3825864309001</v>
      </c>
      <c r="BN244" s="204">
        <f t="shared" si="184"/>
        <v>3579.131435317478</v>
      </c>
      <c r="BO244" s="204">
        <f t="shared" si="184"/>
        <v>3614.2209591931392</v>
      </c>
      <c r="BP244" s="204">
        <f t="shared" si="184"/>
        <v>3649.6544980087588</v>
      </c>
      <c r="BQ244" s="204">
        <f t="shared" si="184"/>
        <v>3685.4354244598244</v>
      </c>
    </row>
    <row r="245" spans="5:69">
      <c r="E245" s="326"/>
      <c r="F245" s="328"/>
      <c r="G245" s="329"/>
      <c r="H245" s="330"/>
      <c r="I245" s="229" t="s">
        <v>449</v>
      </c>
      <c r="J245" s="204">
        <f>J243-J244</f>
        <v>9865.2849740932652</v>
      </c>
      <c r="K245" s="204">
        <f>K243-K244</f>
        <v>15930.91537132988</v>
      </c>
      <c r="L245" s="204">
        <f t="shared" ref="L245:BQ245" si="185">L243-L244</f>
        <v>19071.556774696062</v>
      </c>
      <c r="M245" s="204">
        <f t="shared" si="185"/>
        <v>20750.760800781423</v>
      </c>
      <c r="N245" s="204">
        <f t="shared" si="185"/>
        <v>21700.313621798938</v>
      </c>
      <c r="O245" s="204">
        <f t="shared" si="185"/>
        <v>22286.118789380329</v>
      </c>
      <c r="P245" s="204">
        <f t="shared" si="185"/>
        <v>22691.138647469852</v>
      </c>
      <c r="Q245" s="204">
        <f t="shared" si="185"/>
        <v>23006.865039777163</v>
      </c>
      <c r="R245" s="204">
        <f t="shared" si="185"/>
        <v>23279.05466451947</v>
      </c>
      <c r="S245" s="204">
        <f t="shared" si="185"/>
        <v>23530.596752818376</v>
      </c>
      <c r="T245" s="204">
        <f t="shared" si="185"/>
        <v>23772.946908934086</v>
      </c>
      <c r="U245" s="204">
        <f t="shared" si="185"/>
        <v>24011.84403142846</v>
      </c>
      <c r="V245" s="204">
        <f t="shared" si="185"/>
        <v>24250.168774802725</v>
      </c>
      <c r="W245" s="204">
        <f t="shared" si="185"/>
        <v>24489.372781382881</v>
      </c>
      <c r="X245" s="204">
        <f t="shared" si="185"/>
        <v>24730.193298339444</v>
      </c>
      <c r="Y245" s="204">
        <f t="shared" si="185"/>
        <v>24973.010487284861</v>
      </c>
      <c r="Z245" s="204">
        <f t="shared" si="185"/>
        <v>25218.026080170464</v>
      </c>
      <c r="AA245" s="204">
        <f t="shared" si="185"/>
        <v>25465.352708343933</v>
      </c>
      <c r="AB245" s="204">
        <f t="shared" si="185"/>
        <v>25715.058568197914</v>
      </c>
      <c r="AC245" s="204">
        <f t="shared" si="185"/>
        <v>25967.189755125157</v>
      </c>
      <c r="AD245" s="204">
        <f t="shared" si="185"/>
        <v>26221.78143163805</v>
      </c>
      <c r="AE245" s="204">
        <f t="shared" si="185"/>
        <v>26478.863412581512</v>
      </c>
      <c r="AF245" s="204">
        <f t="shared" si="185"/>
        <v>26738.46295890386</v>
      </c>
      <c r="AG245" s="204">
        <f t="shared" si="185"/>
        <v>27000.606175718101</v>
      </c>
      <c r="AH245" s="204">
        <f t="shared" si="185"/>
        <v>27265.318712519987</v>
      </c>
      <c r="AI245" s="204">
        <f t="shared" si="185"/>
        <v>27532.626114496044</v>
      </c>
      <c r="AJ245" s="204">
        <f t="shared" si="185"/>
        <v>27802.553999388343</v>
      </c>
      <c r="AK245" s="204">
        <f t="shared" si="185"/>
        <v>28075.128147149593</v>
      </c>
      <c r="AL245" s="204">
        <f t="shared" si="185"/>
        <v>28350.374546005274</v>
      </c>
      <c r="AM245" s="204">
        <f t="shared" si="185"/>
        <v>28628.319416731447</v>
      </c>
      <c r="AN245" s="204">
        <f t="shared" si="185"/>
        <v>28908.989226052661</v>
      </c>
      <c r="AO245" s="204">
        <f t="shared" si="185"/>
        <v>29192.410694612165</v>
      </c>
      <c r="AP245" s="204">
        <f t="shared" si="185"/>
        <v>29478.610802240801</v>
      </c>
      <c r="AQ245" s="204">
        <f t="shared" si="185"/>
        <v>29767.616791887805</v>
      </c>
      <c r="AR245" s="204">
        <f t="shared" si="185"/>
        <v>30059.456172895309</v>
      </c>
      <c r="AS245" s="204">
        <f t="shared" si="185"/>
        <v>30354.156723957403</v>
      </c>
      <c r="AT245" s="204">
        <f t="shared" si="185"/>
        <v>30651.746495934625</v>
      </c>
      <c r="AU245" s="204">
        <f t="shared" si="185"/>
        <v>30952.253814609088</v>
      </c>
      <c r="AV245" s="204">
        <f t="shared" si="185"/>
        <v>31255.707283423191</v>
      </c>
      <c r="AW245" s="204">
        <f t="shared" si="185"/>
        <v>31562.135786223564</v>
      </c>
      <c r="AX245" s="204">
        <f t="shared" si="185"/>
        <v>31871.568490020927</v>
      </c>
      <c r="AY245" s="204">
        <f t="shared" si="185"/>
        <v>32184.034847771662</v>
      </c>
      <c r="AZ245" s="204">
        <f t="shared" si="185"/>
        <v>32499.564601183894</v>
      </c>
      <c r="BA245" s="204">
        <f t="shared" si="185"/>
        <v>32818.187783549802</v>
      </c>
      <c r="BB245" s="204">
        <f t="shared" si="185"/>
        <v>33139.934722604885</v>
      </c>
      <c r="BC245" s="204">
        <f t="shared" si="185"/>
        <v>33464.836043415075</v>
      </c>
      <c r="BD245" s="204">
        <f t="shared" si="185"/>
        <v>33792.922671291861</v>
      </c>
      <c r="BE245" s="204">
        <f t="shared" si="185"/>
        <v>34124.225834735997</v>
      </c>
      <c r="BF245" s="204">
        <f t="shared" si="185"/>
        <v>34458.777068409916</v>
      </c>
      <c r="BG245" s="204">
        <f t="shared" si="185"/>
        <v>34796.608216139444</v>
      </c>
      <c r="BH245" s="204">
        <f t="shared" si="185"/>
        <v>35137.751433944744</v>
      </c>
      <c r="BI245" s="204">
        <f t="shared" si="185"/>
        <v>35482.239193101072</v>
      </c>
      <c r="BJ245" s="204">
        <f t="shared" si="185"/>
        <v>35830.104283229513</v>
      </c>
      <c r="BK245" s="204">
        <f t="shared" si="185"/>
        <v>36181.379815418048</v>
      </c>
      <c r="BL245" s="204">
        <f t="shared" si="185"/>
        <v>36536.099225373124</v>
      </c>
      <c r="BM245" s="204">
        <f t="shared" si="185"/>
        <v>36894.296276602268</v>
      </c>
      <c r="BN245" s="204">
        <f t="shared" si="185"/>
        <v>37256.005063627774</v>
      </c>
      <c r="BO245" s="204">
        <f t="shared" si="185"/>
        <v>37621.260015231965</v>
      </c>
      <c r="BP245" s="204">
        <f t="shared" si="185"/>
        <v>37990.095897734238</v>
      </c>
      <c r="BQ245" s="204">
        <f t="shared" si="185"/>
        <v>38362.547818300271</v>
      </c>
    </row>
    <row r="246" spans="5:69">
      <c r="E246" s="326"/>
      <c r="F246" s="328"/>
      <c r="G246" s="329"/>
      <c r="H246" s="323" t="s">
        <v>47</v>
      </c>
      <c r="I246" s="230" t="s">
        <v>318</v>
      </c>
      <c r="J246" s="216">
        <f>Variables!$J$29</f>
        <v>0.1</v>
      </c>
      <c r="K246" s="216">
        <f>Variables!$J$29</f>
        <v>0.1</v>
      </c>
      <c r="L246" s="216">
        <f>Variables!$J$29</f>
        <v>0.1</v>
      </c>
      <c r="M246" s="216">
        <f>Variables!$J$29</f>
        <v>0.1</v>
      </c>
      <c r="N246" s="216">
        <f>Variables!$J$29</f>
        <v>0.1</v>
      </c>
      <c r="O246" s="216">
        <f>Variables!$J$29</f>
        <v>0.1</v>
      </c>
      <c r="P246" s="216">
        <f>Variables!$J$29</f>
        <v>0.1</v>
      </c>
      <c r="Q246" s="216">
        <f>Variables!$J$29</f>
        <v>0.1</v>
      </c>
      <c r="R246" s="216">
        <f>Variables!$J$29</f>
        <v>0.1</v>
      </c>
      <c r="S246" s="216">
        <f>Variables!$J$29</f>
        <v>0.1</v>
      </c>
      <c r="T246" s="216">
        <f>Variables!$J$29</f>
        <v>0.1</v>
      </c>
      <c r="U246" s="216">
        <f>Variables!$J$29</f>
        <v>0.1</v>
      </c>
      <c r="V246" s="216">
        <f>Variables!$J$29</f>
        <v>0.1</v>
      </c>
      <c r="W246" s="216">
        <f>Variables!$J$29</f>
        <v>0.1</v>
      </c>
      <c r="X246" s="216">
        <f>Variables!$J$29</f>
        <v>0.1</v>
      </c>
      <c r="Y246" s="216">
        <f>Variables!$J$29</f>
        <v>0.1</v>
      </c>
      <c r="Z246" s="216">
        <f>Variables!$J$29</f>
        <v>0.1</v>
      </c>
      <c r="AA246" s="216">
        <f>Variables!$J$29</f>
        <v>0.1</v>
      </c>
      <c r="AB246" s="216">
        <f>Variables!$J$29</f>
        <v>0.1</v>
      </c>
      <c r="AC246" s="216">
        <f>Variables!$J$29</f>
        <v>0.1</v>
      </c>
      <c r="AD246" s="216">
        <f>Variables!$J$29</f>
        <v>0.1</v>
      </c>
      <c r="AE246" s="216">
        <f>Variables!$J$29</f>
        <v>0.1</v>
      </c>
      <c r="AF246" s="216">
        <f>Variables!$J$29</f>
        <v>0.1</v>
      </c>
      <c r="AG246" s="216">
        <f>Variables!$J$29</f>
        <v>0.1</v>
      </c>
      <c r="AH246" s="216">
        <f>Variables!$J$29</f>
        <v>0.1</v>
      </c>
      <c r="AI246" s="216">
        <f>Variables!$J$29</f>
        <v>0.1</v>
      </c>
      <c r="AJ246" s="216">
        <f>Variables!$J$29</f>
        <v>0.1</v>
      </c>
      <c r="AK246" s="216">
        <f>Variables!$J$29</f>
        <v>0.1</v>
      </c>
      <c r="AL246" s="216">
        <f>Variables!$J$29</f>
        <v>0.1</v>
      </c>
      <c r="AM246" s="216">
        <f>Variables!$J$29</f>
        <v>0.1</v>
      </c>
      <c r="AN246" s="216">
        <f>Variables!$J$29</f>
        <v>0.1</v>
      </c>
      <c r="AO246" s="216">
        <f>Variables!$J$29</f>
        <v>0.1</v>
      </c>
      <c r="AP246" s="216">
        <f>Variables!$J$29</f>
        <v>0.1</v>
      </c>
      <c r="AQ246" s="216">
        <f>Variables!$J$29</f>
        <v>0.1</v>
      </c>
      <c r="AR246" s="216">
        <f>Variables!$J$29</f>
        <v>0.1</v>
      </c>
      <c r="AS246" s="216">
        <f>Variables!$J$29</f>
        <v>0.1</v>
      </c>
      <c r="AT246" s="216">
        <f>Variables!$J$29</f>
        <v>0.1</v>
      </c>
      <c r="AU246" s="216">
        <f>Variables!$J$29</f>
        <v>0.1</v>
      </c>
      <c r="AV246" s="216">
        <f>Variables!$J$29</f>
        <v>0.1</v>
      </c>
      <c r="AW246" s="216">
        <f>Variables!$J$29</f>
        <v>0.1</v>
      </c>
      <c r="AX246" s="216">
        <f>Variables!$J$29</f>
        <v>0.1</v>
      </c>
      <c r="AY246" s="216">
        <f>Variables!$J$29</f>
        <v>0.1</v>
      </c>
      <c r="AZ246" s="216">
        <f>Variables!$J$29</f>
        <v>0.1</v>
      </c>
      <c r="BA246" s="216">
        <f>Variables!$J$29</f>
        <v>0.1</v>
      </c>
      <c r="BB246" s="216">
        <f>Variables!$J$29</f>
        <v>0.1</v>
      </c>
      <c r="BC246" s="216">
        <f>Variables!$J$29</f>
        <v>0.1</v>
      </c>
      <c r="BD246" s="216">
        <f>Variables!$J$29</f>
        <v>0.1</v>
      </c>
      <c r="BE246" s="216">
        <f>Variables!$J$29</f>
        <v>0.1</v>
      </c>
      <c r="BF246" s="216">
        <f>Variables!$J$29</f>
        <v>0.1</v>
      </c>
      <c r="BG246" s="216">
        <f>Variables!$J$29</f>
        <v>0.1</v>
      </c>
      <c r="BH246" s="216">
        <f>Variables!$J$29</f>
        <v>0.1</v>
      </c>
      <c r="BI246" s="216">
        <f>Variables!$J$29</f>
        <v>0.1</v>
      </c>
      <c r="BJ246" s="216">
        <f>Variables!$J$29</f>
        <v>0.1</v>
      </c>
      <c r="BK246" s="216">
        <f>Variables!$J$29</f>
        <v>0.1</v>
      </c>
      <c r="BL246" s="216">
        <f>Variables!$J$29</f>
        <v>0.1</v>
      </c>
      <c r="BM246" s="216">
        <f>Variables!$J$29</f>
        <v>0.1</v>
      </c>
      <c r="BN246" s="216">
        <f>Variables!$J$29</f>
        <v>0.1</v>
      </c>
      <c r="BO246" s="216">
        <f>Variables!$J$29</f>
        <v>0.1</v>
      </c>
      <c r="BP246" s="216">
        <f>Variables!$J$29</f>
        <v>0.1</v>
      </c>
      <c r="BQ246" s="216">
        <f>Variables!$J$29</f>
        <v>0.1</v>
      </c>
    </row>
    <row r="247" spans="5:69">
      <c r="E247" s="326"/>
      <c r="F247" s="328"/>
      <c r="G247" s="329"/>
      <c r="H247" s="323"/>
      <c r="I247" s="232" t="s">
        <v>319</v>
      </c>
      <c r="J247" s="216">
        <f>Variables!$J$32</f>
        <v>0.1</v>
      </c>
      <c r="K247" s="216">
        <f>Variables!$J$32</f>
        <v>0.1</v>
      </c>
      <c r="L247" s="216">
        <f>Variables!$J$32</f>
        <v>0.1</v>
      </c>
      <c r="M247" s="216">
        <f>Variables!$J$32</f>
        <v>0.1</v>
      </c>
      <c r="N247" s="216">
        <f>Variables!$J$32</f>
        <v>0.1</v>
      </c>
      <c r="O247" s="216">
        <f>Variables!$J$32</f>
        <v>0.1</v>
      </c>
      <c r="P247" s="216">
        <f>Variables!$J$32</f>
        <v>0.1</v>
      </c>
      <c r="Q247" s="216">
        <f>Variables!$J$32</f>
        <v>0.1</v>
      </c>
      <c r="R247" s="216">
        <f>Variables!$J$32</f>
        <v>0.1</v>
      </c>
      <c r="S247" s="216">
        <f>Variables!$J$32</f>
        <v>0.1</v>
      </c>
      <c r="T247" s="216">
        <f>Variables!$J$32</f>
        <v>0.1</v>
      </c>
      <c r="U247" s="216">
        <f>Variables!$J$32</f>
        <v>0.1</v>
      </c>
      <c r="V247" s="216">
        <f>Variables!$J$32</f>
        <v>0.1</v>
      </c>
      <c r="W247" s="216">
        <f>Variables!$J$32</f>
        <v>0.1</v>
      </c>
      <c r="X247" s="216">
        <f>Variables!$J$32</f>
        <v>0.1</v>
      </c>
      <c r="Y247" s="216">
        <f>Variables!$J$32</f>
        <v>0.1</v>
      </c>
      <c r="Z247" s="216">
        <f>Variables!$J$32</f>
        <v>0.1</v>
      </c>
      <c r="AA247" s="216">
        <f>Variables!$J$32</f>
        <v>0.1</v>
      </c>
      <c r="AB247" s="216">
        <f>Variables!$J$32</f>
        <v>0.1</v>
      </c>
      <c r="AC247" s="216">
        <f>Variables!$J$32</f>
        <v>0.1</v>
      </c>
      <c r="AD247" s="216">
        <f>Variables!$J$32</f>
        <v>0.1</v>
      </c>
      <c r="AE247" s="216">
        <f>Variables!$J$32</f>
        <v>0.1</v>
      </c>
      <c r="AF247" s="216">
        <f>Variables!$J$32</f>
        <v>0.1</v>
      </c>
      <c r="AG247" s="216">
        <f>Variables!$J$32</f>
        <v>0.1</v>
      </c>
      <c r="AH247" s="216">
        <f>Variables!$J$32</f>
        <v>0.1</v>
      </c>
      <c r="AI247" s="216">
        <f>Variables!$J$32</f>
        <v>0.1</v>
      </c>
      <c r="AJ247" s="216">
        <f>Variables!$J$32</f>
        <v>0.1</v>
      </c>
      <c r="AK247" s="216">
        <f>Variables!$J$32</f>
        <v>0.1</v>
      </c>
      <c r="AL247" s="216">
        <f>Variables!$J$32</f>
        <v>0.1</v>
      </c>
      <c r="AM247" s="216">
        <f>Variables!$J$32</f>
        <v>0.1</v>
      </c>
      <c r="AN247" s="216">
        <f>Variables!$J$32</f>
        <v>0.1</v>
      </c>
      <c r="AO247" s="216">
        <f>Variables!$J$32</f>
        <v>0.1</v>
      </c>
      <c r="AP247" s="216">
        <f>Variables!$J$32</f>
        <v>0.1</v>
      </c>
      <c r="AQ247" s="216">
        <f>Variables!$J$32</f>
        <v>0.1</v>
      </c>
      <c r="AR247" s="216">
        <f>Variables!$J$32</f>
        <v>0.1</v>
      </c>
      <c r="AS247" s="216">
        <f>Variables!$J$32</f>
        <v>0.1</v>
      </c>
      <c r="AT247" s="216">
        <f>Variables!$J$32</f>
        <v>0.1</v>
      </c>
      <c r="AU247" s="216">
        <f>Variables!$J$32</f>
        <v>0.1</v>
      </c>
      <c r="AV247" s="216">
        <f>Variables!$J$32</f>
        <v>0.1</v>
      </c>
      <c r="AW247" s="216">
        <f>Variables!$J$32</f>
        <v>0.1</v>
      </c>
      <c r="AX247" s="216">
        <f>Variables!$J$32</f>
        <v>0.1</v>
      </c>
      <c r="AY247" s="216">
        <f>Variables!$J$32</f>
        <v>0.1</v>
      </c>
      <c r="AZ247" s="216">
        <f>Variables!$J$32</f>
        <v>0.1</v>
      </c>
      <c r="BA247" s="216">
        <f>Variables!$J$32</f>
        <v>0.1</v>
      </c>
      <c r="BB247" s="216">
        <f>Variables!$J$32</f>
        <v>0.1</v>
      </c>
      <c r="BC247" s="216">
        <f>Variables!$J$32</f>
        <v>0.1</v>
      </c>
      <c r="BD247" s="216">
        <f>Variables!$J$32</f>
        <v>0.1</v>
      </c>
      <c r="BE247" s="216">
        <f>Variables!$J$32</f>
        <v>0.1</v>
      </c>
      <c r="BF247" s="216">
        <f>Variables!$J$32</f>
        <v>0.1</v>
      </c>
      <c r="BG247" s="216">
        <f>Variables!$J$32</f>
        <v>0.1</v>
      </c>
      <c r="BH247" s="216">
        <f>Variables!$J$32</f>
        <v>0.1</v>
      </c>
      <c r="BI247" s="216">
        <f>Variables!$J$32</f>
        <v>0.1</v>
      </c>
      <c r="BJ247" s="216">
        <f>Variables!$J$32</f>
        <v>0.1</v>
      </c>
      <c r="BK247" s="216">
        <f>Variables!$J$32</f>
        <v>0.1</v>
      </c>
      <c r="BL247" s="216">
        <f>Variables!$J$32</f>
        <v>0.1</v>
      </c>
      <c r="BM247" s="216">
        <f>Variables!$J$32</f>
        <v>0.1</v>
      </c>
      <c r="BN247" s="216">
        <f>Variables!$J$32</f>
        <v>0.1</v>
      </c>
      <c r="BO247" s="216">
        <f>Variables!$J$32</f>
        <v>0.1</v>
      </c>
      <c r="BP247" s="216">
        <f>Variables!$J$32</f>
        <v>0.1</v>
      </c>
      <c r="BQ247" s="216">
        <f>Variables!$J$32</f>
        <v>0.1</v>
      </c>
    </row>
    <row r="248" spans="5:69">
      <c r="E248" s="326"/>
      <c r="F248" s="328"/>
      <c r="G248" s="329"/>
      <c r="H248" s="323"/>
      <c r="I248" s="235" t="s">
        <v>321</v>
      </c>
      <c r="J248" s="200">
        <f>J179*J246*J247</f>
        <v>0.29533678756476683</v>
      </c>
      <c r="K248" s="200">
        <f>K179*K246*K247</f>
        <v>0.30419689119170989</v>
      </c>
      <c r="L248" s="200">
        <f t="shared" ref="L248:BQ248" si="186">L179*L246*L247</f>
        <v>0.31332279792746115</v>
      </c>
      <c r="M248" s="200">
        <f t="shared" si="186"/>
        <v>0.32272248186528502</v>
      </c>
      <c r="N248" s="200">
        <f t="shared" si="186"/>
        <v>0.33240415632124359</v>
      </c>
      <c r="O248" s="200">
        <f t="shared" si="186"/>
        <v>0.34237628101088086</v>
      </c>
      <c r="P248" s="200">
        <f t="shared" si="186"/>
        <v>0.35264756944120729</v>
      </c>
      <c r="Q248" s="200">
        <f t="shared" si="186"/>
        <v>0.36322699652444362</v>
      </c>
      <c r="R248" s="200">
        <f t="shared" si="186"/>
        <v>0.37412380642017684</v>
      </c>
      <c r="S248" s="200">
        <f t="shared" si="186"/>
        <v>0.38534752061278221</v>
      </c>
      <c r="T248" s="200">
        <f t="shared" si="186"/>
        <v>0.39690794623116565</v>
      </c>
      <c r="U248" s="200">
        <f t="shared" si="186"/>
        <v>0.40881518461810062</v>
      </c>
      <c r="V248" s="200">
        <f t="shared" si="186"/>
        <v>0.42107964015664368</v>
      </c>
      <c r="W248" s="200">
        <f t="shared" si="186"/>
        <v>0.43371202936134301</v>
      </c>
      <c r="X248" s="200">
        <f t="shared" si="186"/>
        <v>0.44672339024218322</v>
      </c>
      <c r="Y248" s="200">
        <f t="shared" si="186"/>
        <v>0.46012509194944884</v>
      </c>
      <c r="Z248" s="200">
        <f t="shared" si="186"/>
        <v>0.47392884470793223</v>
      </c>
      <c r="AA248" s="200">
        <f t="shared" si="186"/>
        <v>0.48814671004917032</v>
      </c>
      <c r="AB248" s="200">
        <f t="shared" si="186"/>
        <v>0.50279111135064547</v>
      </c>
      <c r="AC248" s="200">
        <f t="shared" si="186"/>
        <v>0.51787484469116485</v>
      </c>
      <c r="AD248" s="200">
        <f t="shared" si="186"/>
        <v>0.53341109003189968</v>
      </c>
      <c r="AE248" s="200">
        <f t="shared" si="186"/>
        <v>0.54941342273285676</v>
      </c>
      <c r="AF248" s="200">
        <f t="shared" si="186"/>
        <v>0.5658958254148424</v>
      </c>
      <c r="AG248" s="200">
        <f t="shared" si="186"/>
        <v>0.58287270017728776</v>
      </c>
      <c r="AH248" s="200">
        <f t="shared" si="186"/>
        <v>0.60035888118260639</v>
      </c>
      <c r="AI248" s="200">
        <f t="shared" si="186"/>
        <v>0.61836964761808466</v>
      </c>
      <c r="AJ248" s="200">
        <f t="shared" si="186"/>
        <v>0.63692073704662722</v>
      </c>
      <c r="AK248" s="200">
        <f t="shared" si="186"/>
        <v>0.65602835915802604</v>
      </c>
      <c r="AL248" s="200">
        <f t="shared" si="186"/>
        <v>0.67570920993276684</v>
      </c>
      <c r="AM248" s="200">
        <f t="shared" si="186"/>
        <v>0.69598048623074982</v>
      </c>
      <c r="AN248" s="200">
        <f t="shared" si="186"/>
        <v>0.71685990081767237</v>
      </c>
      <c r="AO248" s="200">
        <f t="shared" si="186"/>
        <v>0.73836569784220263</v>
      </c>
      <c r="AP248" s="200">
        <f t="shared" si="186"/>
        <v>0.76051666877746882</v>
      </c>
      <c r="AQ248" s="200">
        <f t="shared" si="186"/>
        <v>0.78333216884079282</v>
      </c>
      <c r="AR248" s="200">
        <f t="shared" si="186"/>
        <v>0.8068321339060166</v>
      </c>
      <c r="AS248" s="200">
        <f t="shared" si="186"/>
        <v>0.83103709792319713</v>
      </c>
      <c r="AT248" s="200">
        <f t="shared" si="186"/>
        <v>0.85596821086089303</v>
      </c>
      <c r="AU248" s="200">
        <f t="shared" si="186"/>
        <v>0.88164725718671999</v>
      </c>
      <c r="AV248" s="200">
        <f t="shared" si="186"/>
        <v>0.9080966749023216</v>
      </c>
      <c r="AW248" s="200">
        <f t="shared" si="186"/>
        <v>0.93533957514939114</v>
      </c>
      <c r="AX248" s="200">
        <f t="shared" si="186"/>
        <v>0.96339976240387293</v>
      </c>
      <c r="AY248" s="200">
        <f t="shared" si="186"/>
        <v>0.99230175527598918</v>
      </c>
      <c r="AZ248" s="200">
        <f t="shared" si="186"/>
        <v>1.0220708079342686</v>
      </c>
      <c r="BA248" s="200">
        <f t="shared" si="186"/>
        <v>1.0527329321722967</v>
      </c>
      <c r="BB248" s="200">
        <f t="shared" si="186"/>
        <v>1.0843149201374658</v>
      </c>
      <c r="BC248" s="200">
        <f t="shared" si="186"/>
        <v>1.1168443677415896</v>
      </c>
      <c r="BD248" s="200">
        <f t="shared" si="186"/>
        <v>1.1503496987738373</v>
      </c>
      <c r="BE248" s="200">
        <f t="shared" si="186"/>
        <v>1.1848601897370528</v>
      </c>
      <c r="BF248" s="200">
        <f t="shared" si="186"/>
        <v>1.2204059954291644</v>
      </c>
      <c r="BG248" s="200">
        <f t="shared" si="186"/>
        <v>1.2570181752920391</v>
      </c>
      <c r="BH248" s="200">
        <f t="shared" si="186"/>
        <v>1.2947287205508005</v>
      </c>
      <c r="BI248" s="200">
        <f t="shared" si="186"/>
        <v>1.3335705821673243</v>
      </c>
      <c r="BJ248" s="200">
        <f t="shared" si="186"/>
        <v>1.3735776996323439</v>
      </c>
      <c r="BK248" s="200">
        <f t="shared" si="186"/>
        <v>1.4147850306213146</v>
      </c>
      <c r="BL248" s="200">
        <f t="shared" si="186"/>
        <v>1.4572285815399537</v>
      </c>
      <c r="BM248" s="200">
        <f t="shared" si="186"/>
        <v>1.5009454389861525</v>
      </c>
      <c r="BN248" s="200">
        <f t="shared" si="186"/>
        <v>1.545973802155737</v>
      </c>
      <c r="BO248" s="200">
        <f t="shared" si="186"/>
        <v>1.5923530162204091</v>
      </c>
      <c r="BP248" s="200">
        <f t="shared" si="186"/>
        <v>1.6401236067070213</v>
      </c>
      <c r="BQ248" s="200">
        <f t="shared" si="186"/>
        <v>1.6893273149082326</v>
      </c>
    </row>
    <row r="249" spans="5:69">
      <c r="E249" s="326"/>
      <c r="F249" s="328"/>
      <c r="G249" s="329"/>
      <c r="H249" s="323"/>
      <c r="I249" s="235" t="s">
        <v>324</v>
      </c>
      <c r="J249" s="200">
        <f>J248/J284</f>
        <v>0.15544041450777202</v>
      </c>
      <c r="K249" s="200">
        <f>K248/K284</f>
        <v>0.15696434014020119</v>
      </c>
      <c r="L249" s="200">
        <f t="shared" ref="L249:BQ249" si="187">L248/L284</f>
        <v>0.15850320622000708</v>
      </c>
      <c r="M249" s="200">
        <f t="shared" si="187"/>
        <v>0.16005715922216404</v>
      </c>
      <c r="N249" s="200">
        <f t="shared" si="187"/>
        <v>0.16162634705767542</v>
      </c>
      <c r="O249" s="200">
        <f t="shared" si="187"/>
        <v>0.16321091908765262</v>
      </c>
      <c r="P249" s="200">
        <f t="shared" si="187"/>
        <v>0.16481102613753154</v>
      </c>
      <c r="Q249" s="200">
        <f t="shared" si="187"/>
        <v>0.16642682051142899</v>
      </c>
      <c r="R249" s="200">
        <f t="shared" si="187"/>
        <v>0.16805845600663905</v>
      </c>
      <c r="S249" s="200">
        <f t="shared" si="187"/>
        <v>0.16970608792827277</v>
      </c>
      <c r="T249" s="200">
        <f t="shared" si="187"/>
        <v>0.17136987310404014</v>
      </c>
      <c r="U249" s="200">
        <f t="shared" si="187"/>
        <v>0.17304996989917779</v>
      </c>
      <c r="V249" s="200">
        <f t="shared" si="187"/>
        <v>0.1747465382315227</v>
      </c>
      <c r="W249" s="200">
        <f t="shared" si="187"/>
        <v>0.17645973958673369</v>
      </c>
      <c r="X249" s="200">
        <f t="shared" si="187"/>
        <v>0.17818973703366245</v>
      </c>
      <c r="Y249" s="200">
        <f t="shared" si="187"/>
        <v>0.17993669523987485</v>
      </c>
      <c r="Z249" s="200">
        <f t="shared" si="187"/>
        <v>0.18170078048732458</v>
      </c>
      <c r="AA249" s="200">
        <f t="shared" si="187"/>
        <v>0.18348216068818074</v>
      </c>
      <c r="AB249" s="200">
        <f t="shared" si="187"/>
        <v>0.18528100540080997</v>
      </c>
      <c r="AC249" s="200">
        <f t="shared" si="187"/>
        <v>0.18709748584591598</v>
      </c>
      <c r="AD249" s="200">
        <f t="shared" si="187"/>
        <v>0.18893177492283666</v>
      </c>
      <c r="AE249" s="200">
        <f t="shared" si="187"/>
        <v>0.19078404722600176</v>
      </c>
      <c r="AF249" s="200">
        <f t="shared" si="187"/>
        <v>0.19265447906155078</v>
      </c>
      <c r="AG249" s="200">
        <f t="shared" si="187"/>
        <v>0.19454324846411503</v>
      </c>
      <c r="AH249" s="200">
        <f t="shared" si="187"/>
        <v>0.19645053521376318</v>
      </c>
      <c r="AI249" s="200">
        <f t="shared" si="187"/>
        <v>0.19837652085311383</v>
      </c>
      <c r="AJ249" s="200">
        <f t="shared" si="187"/>
        <v>0.20032138870461494</v>
      </c>
      <c r="AK249" s="200">
        <f t="shared" si="187"/>
        <v>0.2022853238879935</v>
      </c>
      <c r="AL249" s="200">
        <f t="shared" si="187"/>
        <v>0.2042685133378758</v>
      </c>
      <c r="AM249" s="200">
        <f t="shared" si="187"/>
        <v>0.20627114582158046</v>
      </c>
      <c r="AN249" s="200">
        <f t="shared" si="187"/>
        <v>0.20829341195708614</v>
      </c>
      <c r="AO249" s="200">
        <f t="shared" si="187"/>
        <v>0.21033550423117528</v>
      </c>
      <c r="AP249" s="200">
        <f t="shared" si="187"/>
        <v>0.21239761701775547</v>
      </c>
      <c r="AQ249" s="200">
        <f t="shared" si="187"/>
        <v>0.21447994659636088</v>
      </c>
      <c r="AR249" s="200">
        <f t="shared" si="187"/>
        <v>0.21658269117083503</v>
      </c>
      <c r="AS249" s="200">
        <f t="shared" si="187"/>
        <v>0.21870605088819617</v>
      </c>
      <c r="AT249" s="200">
        <f t="shared" si="187"/>
        <v>0.22085022785768829</v>
      </c>
      <c r="AU249" s="200">
        <f t="shared" si="187"/>
        <v>0.2230154261700186</v>
      </c>
      <c r="AV249" s="200">
        <f t="shared" si="187"/>
        <v>0.22520185191678346</v>
      </c>
      <c r="AW249" s="200">
        <f t="shared" si="187"/>
        <v>0.22740971321008524</v>
      </c>
      <c r="AX249" s="200">
        <f t="shared" si="187"/>
        <v>0.22963922020234098</v>
      </c>
      <c r="AY249" s="200">
        <f t="shared" si="187"/>
        <v>0.23189058510628555</v>
      </c>
      <c r="AZ249" s="200">
        <f t="shared" si="187"/>
        <v>0.2341640222151706</v>
      </c>
      <c r="BA249" s="200">
        <f t="shared" si="187"/>
        <v>0.23645974792316246</v>
      </c>
      <c r="BB249" s="200">
        <f t="shared" si="187"/>
        <v>0.23877798074593862</v>
      </c>
      <c r="BC249" s="200">
        <f t="shared" si="187"/>
        <v>0.24111894134148698</v>
      </c>
      <c r="BD249" s="200">
        <f t="shared" si="187"/>
        <v>0.24348285253110941</v>
      </c>
      <c r="BE249" s="200">
        <f t="shared" si="187"/>
        <v>0.24586993932063017</v>
      </c>
      <c r="BF249" s="200">
        <f t="shared" si="187"/>
        <v>0.24828042892181279</v>
      </c>
      <c r="BG249" s="200">
        <f t="shared" si="187"/>
        <v>0.25071455077398741</v>
      </c>
      <c r="BH249" s="200">
        <f t="shared" si="187"/>
        <v>0.25317253656588923</v>
      </c>
      <c r="BI249" s="200">
        <f t="shared" si="187"/>
        <v>0.25565462025771168</v>
      </c>
      <c r="BJ249" s="200">
        <f t="shared" si="187"/>
        <v>0.25816103810337548</v>
      </c>
      <c r="BK249" s="200">
        <f t="shared" si="187"/>
        <v>0.2606920286730165</v>
      </c>
      <c r="BL249" s="200">
        <f t="shared" si="187"/>
        <v>0.26324783287569309</v>
      </c>
      <c r="BM249" s="200">
        <f t="shared" si="187"/>
        <v>0.26582869398231751</v>
      </c>
      <c r="BN249" s="200">
        <f t="shared" si="187"/>
        <v>0.26843485764881081</v>
      </c>
      <c r="BO249" s="200">
        <f t="shared" si="187"/>
        <v>0.27106657193948541</v>
      </c>
      <c r="BP249" s="200">
        <f t="shared" si="187"/>
        <v>0.27372408735065684</v>
      </c>
      <c r="BQ249" s="200">
        <f t="shared" si="187"/>
        <v>0.27640765683448687</v>
      </c>
    </row>
    <row r="250" spans="5:69">
      <c r="E250" s="326"/>
      <c r="F250" s="328"/>
      <c r="G250" s="329"/>
      <c r="H250" s="323"/>
      <c r="I250" s="230" t="s">
        <v>299</v>
      </c>
      <c r="J250" s="195">
        <v>0</v>
      </c>
      <c r="K250" s="200">
        <f t="shared" ref="K250:BQ250" si="188">J252*$B$6</f>
        <v>6.2176165803108807E-2</v>
      </c>
      <c r="L250" s="200">
        <f t="shared" si="188"/>
        <v>9.3873818957634886E-2</v>
      </c>
      <c r="M250" s="200">
        <f t="shared" si="188"/>
        <v>0.11033819196682026</v>
      </c>
      <c r="N250" s="200">
        <f t="shared" si="188"/>
        <v>0.11919195967227575</v>
      </c>
      <c r="O250" s="200">
        <f t="shared" si="188"/>
        <v>0.12424651865920805</v>
      </c>
      <c r="P250" s="200">
        <f t="shared" si="188"/>
        <v>0.12740762696466509</v>
      </c>
      <c r="Q250" s="200">
        <f t="shared" si="188"/>
        <v>0.12962822393734516</v>
      </c>
      <c r="R250" s="200">
        <f t="shared" si="188"/>
        <v>0.1313848401732442</v>
      </c>
      <c r="S250" s="200">
        <f t="shared" si="188"/>
        <v>0.13291580248927773</v>
      </c>
      <c r="T250" s="200">
        <f t="shared" si="188"/>
        <v>0.13434033641594798</v>
      </c>
      <c r="U250" s="200">
        <f t="shared" si="188"/>
        <v>0.13571811744959003</v>
      </c>
      <c r="V250" s="200">
        <f t="shared" si="188"/>
        <v>0.13707904668446613</v>
      </c>
      <c r="W250" s="200">
        <f t="shared" si="188"/>
        <v>0.13843813863484217</v>
      </c>
      <c r="X250" s="200">
        <f t="shared" si="188"/>
        <v>0.13980296515211457</v>
      </c>
      <c r="Y250" s="200">
        <f t="shared" si="188"/>
        <v>0.14117737738952227</v>
      </c>
      <c r="Z250" s="200">
        <f t="shared" si="188"/>
        <v>0.14256336679071108</v>
      </c>
      <c r="AA250" s="200">
        <f t="shared" si="188"/>
        <v>0.14396199559028539</v>
      </c>
      <c r="AB250" s="200">
        <f t="shared" si="188"/>
        <v>0.145373862070415</v>
      </c>
      <c r="AC250" s="200">
        <f t="shared" si="188"/>
        <v>0.14679933319553148</v>
      </c>
      <c r="AD250" s="200">
        <f t="shared" si="188"/>
        <v>0.14823866093613214</v>
      </c>
      <c r="AE250" s="200">
        <f t="shared" si="188"/>
        <v>0.14969204043720072</v>
      </c>
      <c r="AF250" s="200">
        <f t="shared" si="188"/>
        <v>0.15115963910900107</v>
      </c>
      <c r="AG250" s="200">
        <f t="shared" si="188"/>
        <v>0.15264161117912087</v>
      </c>
      <c r="AH250" s="200">
        <f t="shared" si="188"/>
        <v>0.15413810497520644</v>
      </c>
      <c r="AI250" s="200">
        <f t="shared" si="188"/>
        <v>0.15564926657310851</v>
      </c>
      <c r="AJ250" s="200">
        <f t="shared" si="188"/>
        <v>0.15717524162779981</v>
      </c>
      <c r="AK250" s="200">
        <f t="shared" si="188"/>
        <v>0.15871617629574589</v>
      </c>
      <c r="AL250" s="200">
        <f t="shared" si="188"/>
        <v>0.16027221770307035</v>
      </c>
      <c r="AM250" s="200">
        <f t="shared" si="188"/>
        <v>0.16184351418668552</v>
      </c>
      <c r="AN250" s="200">
        <f t="shared" si="188"/>
        <v>0.16343021542197494</v>
      </c>
      <c r="AO250" s="200">
        <f t="shared" si="188"/>
        <v>0.16503247249382191</v>
      </c>
      <c r="AP250" s="200">
        <f t="shared" si="188"/>
        <v>0.16665043793938109</v>
      </c>
      <c r="AQ250" s="200">
        <f t="shared" si="188"/>
        <v>0.16828426577679276</v>
      </c>
      <c r="AR250" s="200">
        <f t="shared" si="188"/>
        <v>0.16993411152694071</v>
      </c>
      <c r="AS250" s="200">
        <f t="shared" si="188"/>
        <v>0.17160013223180437</v>
      </c>
      <c r="AT250" s="200">
        <f t="shared" si="188"/>
        <v>0.17328248647118066</v>
      </c>
      <c r="AU250" s="200">
        <f t="shared" si="188"/>
        <v>0.17498133437866567</v>
      </c>
      <c r="AV250" s="200">
        <f t="shared" si="188"/>
        <v>0.17669683765734029</v>
      </c>
      <c r="AW250" s="200">
        <f t="shared" si="188"/>
        <v>0.17842915959538355</v>
      </c>
      <c r="AX250" s="200">
        <f t="shared" si="188"/>
        <v>0.18017846508172589</v>
      </c>
      <c r="AY250" s="200">
        <f t="shared" si="188"/>
        <v>0.18194492062179934</v>
      </c>
      <c r="AZ250" s="200">
        <f t="shared" si="188"/>
        <v>0.18372869435341391</v>
      </c>
      <c r="BA250" s="200">
        <f t="shared" si="188"/>
        <v>0.18552995606277523</v>
      </c>
      <c r="BB250" s="200">
        <f t="shared" si="188"/>
        <v>0.18734887720065263</v>
      </c>
      <c r="BC250" s="200">
        <f t="shared" si="188"/>
        <v>0.18918563089870177</v>
      </c>
      <c r="BD250" s="200">
        <f t="shared" si="188"/>
        <v>0.19104039198594569</v>
      </c>
      <c r="BE250" s="200">
        <f t="shared" si="188"/>
        <v>0.19291333700541663</v>
      </c>
      <c r="BF250" s="200">
        <f t="shared" si="188"/>
        <v>0.19480464423096039</v>
      </c>
      <c r="BG250" s="200">
        <f t="shared" si="188"/>
        <v>0.19671449368420532</v>
      </c>
      <c r="BH250" s="200">
        <f t="shared" si="188"/>
        <v>0.19864306715169766</v>
      </c>
      <c r="BI250" s="200">
        <f t="shared" si="188"/>
        <v>0.20059054820220454</v>
      </c>
      <c r="BJ250" s="200">
        <f t="shared" si="188"/>
        <v>0.20255712220418698</v>
      </c>
      <c r="BK250" s="200">
        <f t="shared" si="188"/>
        <v>0.20454297634344371</v>
      </c>
      <c r="BL250" s="200">
        <f t="shared" si="188"/>
        <v>0.20654829964092847</v>
      </c>
      <c r="BM250" s="200">
        <f t="shared" si="188"/>
        <v>0.20857328297074151</v>
      </c>
      <c r="BN250" s="200">
        <f t="shared" si="188"/>
        <v>0.21061811907829778</v>
      </c>
      <c r="BO250" s="200">
        <f t="shared" si="188"/>
        <v>0.2126830025986732</v>
      </c>
      <c r="BP250" s="200">
        <f t="shared" si="188"/>
        <v>0.21476813007513074</v>
      </c>
      <c r="BQ250" s="200">
        <f t="shared" si="188"/>
        <v>0.21687369997782813</v>
      </c>
    </row>
    <row r="251" spans="5:69">
      <c r="E251" s="326"/>
      <c r="F251" s="328"/>
      <c r="G251" s="329"/>
      <c r="H251" s="323"/>
      <c r="I251" s="230" t="s">
        <v>301</v>
      </c>
      <c r="J251" s="195">
        <v>0</v>
      </c>
      <c r="K251" s="200">
        <f t="shared" ref="K251:BQ251" si="189">J252*$B$7</f>
        <v>1.5544041450777202E-2</v>
      </c>
      <c r="L251" s="200">
        <f t="shared" si="189"/>
        <v>2.3468454739408721E-2</v>
      </c>
      <c r="M251" s="200">
        <f t="shared" si="189"/>
        <v>2.7584547991705066E-2</v>
      </c>
      <c r="N251" s="200">
        <f t="shared" si="189"/>
        <v>2.9797989918068937E-2</v>
      </c>
      <c r="O251" s="200">
        <f t="shared" si="189"/>
        <v>3.1061629664802012E-2</v>
      </c>
      <c r="P251" s="200">
        <f t="shared" si="189"/>
        <v>3.1851906741166273E-2</v>
      </c>
      <c r="Q251" s="200">
        <f t="shared" si="189"/>
        <v>3.240705598433629E-2</v>
      </c>
      <c r="R251" s="200">
        <f t="shared" si="189"/>
        <v>3.284621004331105E-2</v>
      </c>
      <c r="S251" s="200">
        <f t="shared" si="189"/>
        <v>3.3228950622319432E-2</v>
      </c>
      <c r="T251" s="200">
        <f t="shared" si="189"/>
        <v>3.3585084103986994E-2</v>
      </c>
      <c r="U251" s="200">
        <f t="shared" si="189"/>
        <v>3.3929529362397508E-2</v>
      </c>
      <c r="V251" s="200">
        <f t="shared" si="189"/>
        <v>3.4269761671116533E-2</v>
      </c>
      <c r="W251" s="200">
        <f t="shared" si="189"/>
        <v>3.4609534658710542E-2</v>
      </c>
      <c r="X251" s="200">
        <f t="shared" si="189"/>
        <v>3.4950741288028643E-2</v>
      </c>
      <c r="Y251" s="200">
        <f t="shared" si="189"/>
        <v>3.5294344347380567E-2</v>
      </c>
      <c r="Z251" s="200">
        <f t="shared" si="189"/>
        <v>3.5640841697677769E-2</v>
      </c>
      <c r="AA251" s="200">
        <f t="shared" si="189"/>
        <v>3.5990498897571346E-2</v>
      </c>
      <c r="AB251" s="200">
        <f t="shared" si="189"/>
        <v>3.634346551760375E-2</v>
      </c>
      <c r="AC251" s="200">
        <f t="shared" si="189"/>
        <v>3.6699833298882871E-2</v>
      </c>
      <c r="AD251" s="200">
        <f t="shared" si="189"/>
        <v>3.7059665234033035E-2</v>
      </c>
      <c r="AE251" s="200">
        <f t="shared" si="189"/>
        <v>3.742301010930018E-2</v>
      </c>
      <c r="AF251" s="200">
        <f t="shared" si="189"/>
        <v>3.7789909777250268E-2</v>
      </c>
      <c r="AG251" s="200">
        <f t="shared" si="189"/>
        <v>3.8160402794780217E-2</v>
      </c>
      <c r="AH251" s="200">
        <f t="shared" si="189"/>
        <v>3.853452624380161E-2</v>
      </c>
      <c r="AI251" s="200">
        <f t="shared" si="189"/>
        <v>3.8912316643277128E-2</v>
      </c>
      <c r="AJ251" s="200">
        <f t="shared" si="189"/>
        <v>3.9293810406949951E-2</v>
      </c>
      <c r="AK251" s="200">
        <f t="shared" si="189"/>
        <v>3.9679044073936472E-2</v>
      </c>
      <c r="AL251" s="200">
        <f t="shared" si="189"/>
        <v>4.0068054425767587E-2</v>
      </c>
      <c r="AM251" s="200">
        <f t="shared" si="189"/>
        <v>4.0460878546671381E-2</v>
      </c>
      <c r="AN251" s="200">
        <f t="shared" si="189"/>
        <v>4.0857553855493736E-2</v>
      </c>
      <c r="AO251" s="200">
        <f t="shared" si="189"/>
        <v>4.1258118123455478E-2</v>
      </c>
      <c r="AP251" s="200">
        <f t="shared" si="189"/>
        <v>4.1662609484845271E-2</v>
      </c>
      <c r="AQ251" s="200">
        <f t="shared" si="189"/>
        <v>4.2071066444198189E-2</v>
      </c>
      <c r="AR251" s="200">
        <f t="shared" si="189"/>
        <v>4.2483527881735178E-2</v>
      </c>
      <c r="AS251" s="200">
        <f t="shared" si="189"/>
        <v>4.2900033057951092E-2</v>
      </c>
      <c r="AT251" s="200">
        <f t="shared" si="189"/>
        <v>4.3320621617795166E-2</v>
      </c>
      <c r="AU251" s="200">
        <f t="shared" si="189"/>
        <v>4.3745333594666418E-2</v>
      </c>
      <c r="AV251" s="200">
        <f t="shared" si="189"/>
        <v>4.4174209414335072E-2</v>
      </c>
      <c r="AW251" s="200">
        <f t="shared" si="189"/>
        <v>4.4607289898845888E-2</v>
      </c>
      <c r="AX251" s="200">
        <f t="shared" si="189"/>
        <v>4.5044616270431471E-2</v>
      </c>
      <c r="AY251" s="200">
        <f t="shared" si="189"/>
        <v>4.5486230155449836E-2</v>
      </c>
      <c r="AZ251" s="200">
        <f t="shared" si="189"/>
        <v>4.5932173588353477E-2</v>
      </c>
      <c r="BA251" s="200">
        <f t="shared" si="189"/>
        <v>4.6382489015693806E-2</v>
      </c>
      <c r="BB251" s="200">
        <f t="shared" si="189"/>
        <v>4.6837219300163158E-2</v>
      </c>
      <c r="BC251" s="200">
        <f t="shared" si="189"/>
        <v>4.7296407724675443E-2</v>
      </c>
      <c r="BD251" s="200">
        <f t="shared" si="189"/>
        <v>4.7760097996486423E-2</v>
      </c>
      <c r="BE251" s="200">
        <f t="shared" si="189"/>
        <v>4.8228334251354157E-2</v>
      </c>
      <c r="BF251" s="200">
        <f t="shared" si="189"/>
        <v>4.8701161057740097E-2</v>
      </c>
      <c r="BG251" s="200">
        <f t="shared" si="189"/>
        <v>4.917862342105133E-2</v>
      </c>
      <c r="BH251" s="200">
        <f t="shared" si="189"/>
        <v>4.9660766787924415E-2</v>
      </c>
      <c r="BI251" s="200">
        <f t="shared" si="189"/>
        <v>5.0147637050551135E-2</v>
      </c>
      <c r="BJ251" s="200">
        <f t="shared" si="189"/>
        <v>5.0639280551046745E-2</v>
      </c>
      <c r="BK251" s="200">
        <f t="shared" si="189"/>
        <v>5.1135744085860926E-2</v>
      </c>
      <c r="BL251" s="200">
        <f t="shared" si="189"/>
        <v>5.1637074910232117E-2</v>
      </c>
      <c r="BM251" s="200">
        <f t="shared" si="189"/>
        <v>5.2143320742685378E-2</v>
      </c>
      <c r="BN251" s="200">
        <f t="shared" si="189"/>
        <v>5.2654529769574444E-2</v>
      </c>
      <c r="BO251" s="200">
        <f t="shared" si="189"/>
        <v>5.3170750649668301E-2</v>
      </c>
      <c r="BP251" s="200">
        <f t="shared" si="189"/>
        <v>5.3692032518782684E-2</v>
      </c>
      <c r="BQ251" s="200">
        <f t="shared" si="189"/>
        <v>5.4218424994457032E-2</v>
      </c>
    </row>
    <row r="252" spans="5:69">
      <c r="E252" s="326"/>
      <c r="F252" s="328"/>
      <c r="G252" s="329"/>
      <c r="H252" s="323"/>
      <c r="I252" s="230" t="s">
        <v>295</v>
      </c>
      <c r="J252" s="200">
        <f>J249+J250+J251</f>
        <v>0.15544041450777202</v>
      </c>
      <c r="K252" s="200">
        <f>K249+K250+K251</f>
        <v>0.2346845473940872</v>
      </c>
      <c r="L252" s="200">
        <f t="shared" ref="L252:BQ252" si="190">L249+L250+L251</f>
        <v>0.27584547991705066</v>
      </c>
      <c r="M252" s="200">
        <f t="shared" si="190"/>
        <v>0.29797989918068934</v>
      </c>
      <c r="N252" s="200">
        <f t="shared" si="190"/>
        <v>0.3106162966480201</v>
      </c>
      <c r="O252" s="200">
        <f t="shared" si="190"/>
        <v>0.31851906741166269</v>
      </c>
      <c r="P252" s="200">
        <f t="shared" si="190"/>
        <v>0.32407055984336292</v>
      </c>
      <c r="Q252" s="200">
        <f t="shared" si="190"/>
        <v>0.32846210043311047</v>
      </c>
      <c r="R252" s="200">
        <f t="shared" si="190"/>
        <v>0.33228950622319431</v>
      </c>
      <c r="S252" s="200">
        <f t="shared" si="190"/>
        <v>0.33585084103986995</v>
      </c>
      <c r="T252" s="200">
        <f t="shared" si="190"/>
        <v>0.33929529362397509</v>
      </c>
      <c r="U252" s="200">
        <f t="shared" si="190"/>
        <v>0.34269761671116533</v>
      </c>
      <c r="V252" s="200">
        <f t="shared" si="190"/>
        <v>0.34609534658710539</v>
      </c>
      <c r="W252" s="200">
        <f t="shared" si="190"/>
        <v>0.34950741288028642</v>
      </c>
      <c r="X252" s="200">
        <f t="shared" si="190"/>
        <v>0.35294344347380568</v>
      </c>
      <c r="Y252" s="200">
        <f t="shared" si="190"/>
        <v>0.35640841697677766</v>
      </c>
      <c r="Z252" s="200">
        <f t="shared" si="190"/>
        <v>0.35990498897571344</v>
      </c>
      <c r="AA252" s="200">
        <f t="shared" si="190"/>
        <v>0.36343465517603746</v>
      </c>
      <c r="AB252" s="200">
        <f t="shared" si="190"/>
        <v>0.36699833298882872</v>
      </c>
      <c r="AC252" s="200">
        <f t="shared" si="190"/>
        <v>0.37059665234033035</v>
      </c>
      <c r="AD252" s="200">
        <f t="shared" si="190"/>
        <v>0.37423010109300181</v>
      </c>
      <c r="AE252" s="200">
        <f t="shared" si="190"/>
        <v>0.37789909777250263</v>
      </c>
      <c r="AF252" s="200">
        <f t="shared" si="190"/>
        <v>0.38160402794780213</v>
      </c>
      <c r="AG252" s="200">
        <f t="shared" si="190"/>
        <v>0.38534526243801609</v>
      </c>
      <c r="AH252" s="200">
        <f t="shared" si="190"/>
        <v>0.38912316643277123</v>
      </c>
      <c r="AI252" s="200">
        <f t="shared" si="190"/>
        <v>0.39293810406949947</v>
      </c>
      <c r="AJ252" s="200">
        <f t="shared" si="190"/>
        <v>0.3967904407393647</v>
      </c>
      <c r="AK252" s="200">
        <f t="shared" si="190"/>
        <v>0.40068054425767585</v>
      </c>
      <c r="AL252" s="200">
        <f t="shared" si="190"/>
        <v>0.40460878546671375</v>
      </c>
      <c r="AM252" s="200">
        <f t="shared" si="190"/>
        <v>0.40857553855493733</v>
      </c>
      <c r="AN252" s="200">
        <f t="shared" si="190"/>
        <v>0.41258118123455478</v>
      </c>
      <c r="AO252" s="200">
        <f t="shared" si="190"/>
        <v>0.4166260948484527</v>
      </c>
      <c r="AP252" s="200">
        <f t="shared" si="190"/>
        <v>0.42071066444198185</v>
      </c>
      <c r="AQ252" s="200">
        <f t="shared" si="190"/>
        <v>0.42483527881735178</v>
      </c>
      <c r="AR252" s="200">
        <f t="shared" si="190"/>
        <v>0.42900033057951092</v>
      </c>
      <c r="AS252" s="200">
        <f t="shared" si="190"/>
        <v>0.43320621617795163</v>
      </c>
      <c r="AT252" s="200">
        <f t="shared" si="190"/>
        <v>0.43745333594666413</v>
      </c>
      <c r="AU252" s="200">
        <f t="shared" si="190"/>
        <v>0.44174209414335069</v>
      </c>
      <c r="AV252" s="200">
        <f t="shared" si="190"/>
        <v>0.44607289898845887</v>
      </c>
      <c r="AW252" s="200">
        <f t="shared" si="190"/>
        <v>0.4504461627043147</v>
      </c>
      <c r="AX252" s="200">
        <f t="shared" si="190"/>
        <v>0.45486230155449836</v>
      </c>
      <c r="AY252" s="200">
        <f t="shared" si="190"/>
        <v>0.45932173588353475</v>
      </c>
      <c r="AZ252" s="200">
        <f t="shared" si="190"/>
        <v>0.46382489015693801</v>
      </c>
      <c r="BA252" s="200">
        <f t="shared" si="190"/>
        <v>0.46837219300163152</v>
      </c>
      <c r="BB252" s="200">
        <f t="shared" si="190"/>
        <v>0.47296407724675438</v>
      </c>
      <c r="BC252" s="200">
        <f t="shared" si="190"/>
        <v>0.47760097996486417</v>
      </c>
      <c r="BD252" s="200">
        <f t="shared" si="190"/>
        <v>0.48228334251354155</v>
      </c>
      <c r="BE252" s="200">
        <f t="shared" si="190"/>
        <v>0.48701161057740094</v>
      </c>
      <c r="BF252" s="200">
        <f t="shared" si="190"/>
        <v>0.49178623421051326</v>
      </c>
      <c r="BG252" s="200">
        <f t="shared" si="190"/>
        <v>0.4966076678792441</v>
      </c>
      <c r="BH252" s="200">
        <f t="shared" si="190"/>
        <v>0.5014763705055113</v>
      </c>
      <c r="BI252" s="200">
        <f t="shared" si="190"/>
        <v>0.50639280551046739</v>
      </c>
      <c r="BJ252" s="200">
        <f t="shared" si="190"/>
        <v>0.51135744085860924</v>
      </c>
      <c r="BK252" s="200">
        <f t="shared" si="190"/>
        <v>0.51637074910232117</v>
      </c>
      <c r="BL252" s="200">
        <f t="shared" si="190"/>
        <v>0.52143320742685373</v>
      </c>
      <c r="BM252" s="200">
        <f t="shared" si="190"/>
        <v>0.52654529769574443</v>
      </c>
      <c r="BN252" s="200">
        <f t="shared" si="190"/>
        <v>0.53170750649668297</v>
      </c>
      <c r="BO252" s="200">
        <f t="shared" si="190"/>
        <v>0.53692032518782684</v>
      </c>
      <c r="BP252" s="200">
        <f t="shared" si="190"/>
        <v>0.54218424994457026</v>
      </c>
      <c r="BQ252" s="200">
        <f t="shared" si="190"/>
        <v>0.54749978180677206</v>
      </c>
    </row>
    <row r="253" spans="5:69">
      <c r="E253" s="326"/>
      <c r="F253" s="328"/>
      <c r="G253" s="329"/>
      <c r="H253" s="323"/>
      <c r="I253" s="230" t="s">
        <v>326</v>
      </c>
      <c r="J253" s="219">
        <f>Variables!$J$25</f>
        <v>336000</v>
      </c>
      <c r="K253" s="219">
        <f>Variables!$J$25</f>
        <v>336000</v>
      </c>
      <c r="L253" s="219">
        <f>Variables!$J$25</f>
        <v>336000</v>
      </c>
      <c r="M253" s="219">
        <f>Variables!$J$25</f>
        <v>336000</v>
      </c>
      <c r="N253" s="219">
        <f>Variables!$J$25</f>
        <v>336000</v>
      </c>
      <c r="O253" s="219">
        <f>Variables!$J$25</f>
        <v>336000</v>
      </c>
      <c r="P253" s="219">
        <f>Variables!$J$25</f>
        <v>336000</v>
      </c>
      <c r="Q253" s="219">
        <f>Variables!$J$25</f>
        <v>336000</v>
      </c>
      <c r="R253" s="219">
        <f>Variables!$J$25</f>
        <v>336000</v>
      </c>
      <c r="S253" s="219">
        <f>Variables!$J$25</f>
        <v>336000</v>
      </c>
      <c r="T253" s="219">
        <f>Variables!$J$25</f>
        <v>336000</v>
      </c>
      <c r="U253" s="219">
        <f>Variables!$J$25</f>
        <v>336000</v>
      </c>
      <c r="V253" s="219">
        <f>Variables!$J$25</f>
        <v>336000</v>
      </c>
      <c r="W253" s="219">
        <f>Variables!$J$25</f>
        <v>336000</v>
      </c>
      <c r="X253" s="219">
        <f>Variables!$J$25</f>
        <v>336000</v>
      </c>
      <c r="Y253" s="219">
        <f>Variables!$J$25</f>
        <v>336000</v>
      </c>
      <c r="Z253" s="219">
        <f>Variables!$J$25</f>
        <v>336000</v>
      </c>
      <c r="AA253" s="219">
        <f>Variables!$J$25</f>
        <v>336000</v>
      </c>
      <c r="AB253" s="219">
        <f>Variables!$J$25</f>
        <v>336000</v>
      </c>
      <c r="AC253" s="219">
        <f>Variables!$J$25</f>
        <v>336000</v>
      </c>
      <c r="AD253" s="219">
        <f>Variables!$J$25</f>
        <v>336000</v>
      </c>
      <c r="AE253" s="219">
        <f>Variables!$J$25</f>
        <v>336000</v>
      </c>
      <c r="AF253" s="219">
        <f>Variables!$J$25</f>
        <v>336000</v>
      </c>
      <c r="AG253" s="219">
        <f>Variables!$J$25</f>
        <v>336000</v>
      </c>
      <c r="AH253" s="219">
        <f>Variables!$J$25</f>
        <v>336000</v>
      </c>
      <c r="AI253" s="219">
        <f>Variables!$J$25</f>
        <v>336000</v>
      </c>
      <c r="AJ253" s="219">
        <f>Variables!$J$25</f>
        <v>336000</v>
      </c>
      <c r="AK253" s="219">
        <f>Variables!$J$25</f>
        <v>336000</v>
      </c>
      <c r="AL253" s="219">
        <f>Variables!$J$25</f>
        <v>336000</v>
      </c>
      <c r="AM253" s="219">
        <f>Variables!$J$25</f>
        <v>336000</v>
      </c>
      <c r="AN253" s="219">
        <f>Variables!$J$25</f>
        <v>336000</v>
      </c>
      <c r="AO253" s="219">
        <f>Variables!$J$25</f>
        <v>336000</v>
      </c>
      <c r="AP253" s="219">
        <f>Variables!$J$25</f>
        <v>336000</v>
      </c>
      <c r="AQ253" s="219">
        <f>Variables!$J$25</f>
        <v>336000</v>
      </c>
      <c r="AR253" s="219">
        <f>Variables!$J$25</f>
        <v>336000</v>
      </c>
      <c r="AS253" s="219">
        <f>Variables!$J$25</f>
        <v>336000</v>
      </c>
      <c r="AT253" s="219">
        <f>Variables!$J$25</f>
        <v>336000</v>
      </c>
      <c r="AU253" s="219">
        <f>Variables!$J$25</f>
        <v>336000</v>
      </c>
      <c r="AV253" s="219">
        <f>Variables!$J$25</f>
        <v>336000</v>
      </c>
      <c r="AW253" s="219">
        <f>Variables!$J$25</f>
        <v>336000</v>
      </c>
      <c r="AX253" s="219">
        <f>Variables!$J$25</f>
        <v>336000</v>
      </c>
      <c r="AY253" s="219">
        <f>Variables!$J$25</f>
        <v>336000</v>
      </c>
      <c r="AZ253" s="219">
        <f>Variables!$J$25</f>
        <v>336000</v>
      </c>
      <c r="BA253" s="219">
        <f>Variables!$J$25</f>
        <v>336000</v>
      </c>
      <c r="BB253" s="219">
        <f>Variables!$J$25</f>
        <v>336000</v>
      </c>
      <c r="BC253" s="219">
        <f>Variables!$J$25</f>
        <v>336000</v>
      </c>
      <c r="BD253" s="219">
        <f>Variables!$J$25</f>
        <v>336000</v>
      </c>
      <c r="BE253" s="219">
        <f>Variables!$J$25</f>
        <v>336000</v>
      </c>
      <c r="BF253" s="219">
        <f>Variables!$J$25</f>
        <v>336000</v>
      </c>
      <c r="BG253" s="219">
        <f>Variables!$J$25</f>
        <v>336000</v>
      </c>
      <c r="BH253" s="219">
        <f>Variables!$J$25</f>
        <v>336000</v>
      </c>
      <c r="BI253" s="219">
        <f>Variables!$J$25</f>
        <v>336000</v>
      </c>
      <c r="BJ253" s="219">
        <f>Variables!$J$25</f>
        <v>336000</v>
      </c>
      <c r="BK253" s="219">
        <f>Variables!$J$25</f>
        <v>336000</v>
      </c>
      <c r="BL253" s="219">
        <f>Variables!$J$25</f>
        <v>336000</v>
      </c>
      <c r="BM253" s="219">
        <f>Variables!$J$25</f>
        <v>336000</v>
      </c>
      <c r="BN253" s="219">
        <f>Variables!$J$25</f>
        <v>336000</v>
      </c>
      <c r="BO253" s="219">
        <f>Variables!$J$25</f>
        <v>336000</v>
      </c>
      <c r="BP253" s="219">
        <f>Variables!$J$25</f>
        <v>336000</v>
      </c>
      <c r="BQ253" s="219">
        <f>Variables!$J$25</f>
        <v>336000</v>
      </c>
    </row>
    <row r="254" spans="5:69">
      <c r="E254" s="326"/>
      <c r="F254" s="328"/>
      <c r="G254" s="329"/>
      <c r="H254" s="323"/>
      <c r="I254" s="230" t="s">
        <v>446</v>
      </c>
      <c r="J254" s="204">
        <f t="shared" ref="J254:BQ254" si="191">J253*$B$11</f>
        <v>84000</v>
      </c>
      <c r="K254" s="204">
        <f t="shared" si="191"/>
        <v>84000</v>
      </c>
      <c r="L254" s="204">
        <f t="shared" si="191"/>
        <v>84000</v>
      </c>
      <c r="M254" s="204">
        <f t="shared" si="191"/>
        <v>84000</v>
      </c>
      <c r="N254" s="204">
        <f t="shared" si="191"/>
        <v>84000</v>
      </c>
      <c r="O254" s="204">
        <f t="shared" si="191"/>
        <v>84000</v>
      </c>
      <c r="P254" s="204">
        <f t="shared" si="191"/>
        <v>84000</v>
      </c>
      <c r="Q254" s="204">
        <f t="shared" si="191"/>
        <v>84000</v>
      </c>
      <c r="R254" s="204">
        <f t="shared" si="191"/>
        <v>84000</v>
      </c>
      <c r="S254" s="204">
        <f t="shared" si="191"/>
        <v>84000</v>
      </c>
      <c r="T254" s="204">
        <f t="shared" si="191"/>
        <v>84000</v>
      </c>
      <c r="U254" s="204">
        <f t="shared" si="191"/>
        <v>84000</v>
      </c>
      <c r="V254" s="204">
        <f t="shared" si="191"/>
        <v>84000</v>
      </c>
      <c r="W254" s="204">
        <f t="shared" si="191"/>
        <v>84000</v>
      </c>
      <c r="X254" s="204">
        <f t="shared" si="191"/>
        <v>84000</v>
      </c>
      <c r="Y254" s="204">
        <f t="shared" si="191"/>
        <v>84000</v>
      </c>
      <c r="Z254" s="204">
        <f t="shared" si="191"/>
        <v>84000</v>
      </c>
      <c r="AA254" s="204">
        <f t="shared" si="191"/>
        <v>84000</v>
      </c>
      <c r="AB254" s="204">
        <f t="shared" si="191"/>
        <v>84000</v>
      </c>
      <c r="AC254" s="204">
        <f t="shared" si="191"/>
        <v>84000</v>
      </c>
      <c r="AD254" s="204">
        <f t="shared" si="191"/>
        <v>84000</v>
      </c>
      <c r="AE254" s="204">
        <f t="shared" si="191"/>
        <v>84000</v>
      </c>
      <c r="AF254" s="204">
        <f t="shared" si="191"/>
        <v>84000</v>
      </c>
      <c r="AG254" s="204">
        <f t="shared" si="191"/>
        <v>84000</v>
      </c>
      <c r="AH254" s="204">
        <f t="shared" si="191"/>
        <v>84000</v>
      </c>
      <c r="AI254" s="204">
        <f t="shared" si="191"/>
        <v>84000</v>
      </c>
      <c r="AJ254" s="204">
        <f t="shared" si="191"/>
        <v>84000</v>
      </c>
      <c r="AK254" s="204">
        <f t="shared" si="191"/>
        <v>84000</v>
      </c>
      <c r="AL254" s="204">
        <f t="shared" si="191"/>
        <v>84000</v>
      </c>
      <c r="AM254" s="204">
        <f t="shared" si="191"/>
        <v>84000</v>
      </c>
      <c r="AN254" s="204">
        <f t="shared" si="191"/>
        <v>84000</v>
      </c>
      <c r="AO254" s="204">
        <f t="shared" si="191"/>
        <v>84000</v>
      </c>
      <c r="AP254" s="204">
        <f t="shared" si="191"/>
        <v>84000</v>
      </c>
      <c r="AQ254" s="204">
        <f t="shared" si="191"/>
        <v>84000</v>
      </c>
      <c r="AR254" s="204">
        <f t="shared" si="191"/>
        <v>84000</v>
      </c>
      <c r="AS254" s="204">
        <f t="shared" si="191"/>
        <v>84000</v>
      </c>
      <c r="AT254" s="204">
        <f t="shared" si="191"/>
        <v>84000</v>
      </c>
      <c r="AU254" s="204">
        <f t="shared" si="191"/>
        <v>84000</v>
      </c>
      <c r="AV254" s="204">
        <f t="shared" si="191"/>
        <v>84000</v>
      </c>
      <c r="AW254" s="204">
        <f t="shared" si="191"/>
        <v>84000</v>
      </c>
      <c r="AX254" s="204">
        <f t="shared" si="191"/>
        <v>84000</v>
      </c>
      <c r="AY254" s="204">
        <f t="shared" si="191"/>
        <v>84000</v>
      </c>
      <c r="AZ254" s="204">
        <f t="shared" si="191"/>
        <v>84000</v>
      </c>
      <c r="BA254" s="204">
        <f t="shared" si="191"/>
        <v>84000</v>
      </c>
      <c r="BB254" s="204">
        <f t="shared" si="191"/>
        <v>84000</v>
      </c>
      <c r="BC254" s="204">
        <f t="shared" si="191"/>
        <v>84000</v>
      </c>
      <c r="BD254" s="204">
        <f t="shared" si="191"/>
        <v>84000</v>
      </c>
      <c r="BE254" s="204">
        <f t="shared" si="191"/>
        <v>84000</v>
      </c>
      <c r="BF254" s="204">
        <f t="shared" si="191"/>
        <v>84000</v>
      </c>
      <c r="BG254" s="204">
        <f t="shared" si="191"/>
        <v>84000</v>
      </c>
      <c r="BH254" s="204">
        <f t="shared" si="191"/>
        <v>84000</v>
      </c>
      <c r="BI254" s="204">
        <f t="shared" si="191"/>
        <v>84000</v>
      </c>
      <c r="BJ254" s="204">
        <f t="shared" si="191"/>
        <v>84000</v>
      </c>
      <c r="BK254" s="204">
        <f t="shared" si="191"/>
        <v>84000</v>
      </c>
      <c r="BL254" s="204">
        <f t="shared" si="191"/>
        <v>84000</v>
      </c>
      <c r="BM254" s="204">
        <f t="shared" si="191"/>
        <v>84000</v>
      </c>
      <c r="BN254" s="204">
        <f t="shared" si="191"/>
        <v>84000</v>
      </c>
      <c r="BO254" s="204">
        <f t="shared" si="191"/>
        <v>84000</v>
      </c>
      <c r="BP254" s="204">
        <f t="shared" si="191"/>
        <v>84000</v>
      </c>
      <c r="BQ254" s="204">
        <f t="shared" si="191"/>
        <v>84000</v>
      </c>
    </row>
    <row r="255" spans="5:69">
      <c r="E255" s="326"/>
      <c r="F255" s="328"/>
      <c r="G255" s="329"/>
      <c r="H255" s="323"/>
      <c r="I255" s="230" t="s">
        <v>346</v>
      </c>
      <c r="J255" s="204">
        <f>J252*J253</f>
        <v>52227.979274611396</v>
      </c>
      <c r="K255" s="204">
        <f>K252*K253</f>
        <v>78854.007924413294</v>
      </c>
      <c r="L255" s="204">
        <f t="shared" ref="L255:BQ255" si="192">L252*L253</f>
        <v>92684.081252129021</v>
      </c>
      <c r="M255" s="204">
        <f t="shared" si="192"/>
        <v>100121.24612471162</v>
      </c>
      <c r="N255" s="204">
        <f t="shared" si="192"/>
        <v>104367.07567373475</v>
      </c>
      <c r="O255" s="204">
        <f t="shared" si="192"/>
        <v>107022.40665031866</v>
      </c>
      <c r="P255" s="204">
        <f t="shared" si="192"/>
        <v>108887.70810736994</v>
      </c>
      <c r="Q255" s="204">
        <f t="shared" si="192"/>
        <v>110363.26574552512</v>
      </c>
      <c r="R255" s="204">
        <f t="shared" si="192"/>
        <v>111649.27409099329</v>
      </c>
      <c r="S255" s="204">
        <f t="shared" si="192"/>
        <v>112845.88258939631</v>
      </c>
      <c r="T255" s="204">
        <f t="shared" si="192"/>
        <v>114003.21865765563</v>
      </c>
      <c r="U255" s="204">
        <f t="shared" si="192"/>
        <v>115146.39921495155</v>
      </c>
      <c r="V255" s="204">
        <f t="shared" si="192"/>
        <v>116288.03645326741</v>
      </c>
      <c r="W255" s="204">
        <f t="shared" si="192"/>
        <v>117434.49072777624</v>
      </c>
      <c r="X255" s="204">
        <f t="shared" si="192"/>
        <v>118588.9970071987</v>
      </c>
      <c r="Y255" s="204">
        <f t="shared" si="192"/>
        <v>119753.22810419729</v>
      </c>
      <c r="Z255" s="204">
        <f t="shared" si="192"/>
        <v>120928.07629583971</v>
      </c>
      <c r="AA255" s="204">
        <f t="shared" si="192"/>
        <v>122114.04413914858</v>
      </c>
      <c r="AB255" s="204">
        <f t="shared" si="192"/>
        <v>123311.43988424646</v>
      </c>
      <c r="AC255" s="204">
        <f t="shared" si="192"/>
        <v>124520.475186351</v>
      </c>
      <c r="AD255" s="204">
        <f t="shared" si="192"/>
        <v>125741.31396724861</v>
      </c>
      <c r="AE255" s="204">
        <f t="shared" si="192"/>
        <v>126974.09685156088</v>
      </c>
      <c r="AF255" s="204">
        <f t="shared" si="192"/>
        <v>128218.95339046151</v>
      </c>
      <c r="AG255" s="204">
        <f t="shared" si="192"/>
        <v>129476.00817917341</v>
      </c>
      <c r="AH255" s="204">
        <f t="shared" si="192"/>
        <v>130745.38392141114</v>
      </c>
      <c r="AI255" s="204">
        <f t="shared" si="192"/>
        <v>132027.20296735183</v>
      </c>
      <c r="AJ255" s="204">
        <f t="shared" si="192"/>
        <v>133321.58808842654</v>
      </c>
      <c r="AK255" s="204">
        <f t="shared" si="192"/>
        <v>134628.66287057908</v>
      </c>
      <c r="AL255" s="204">
        <f t="shared" si="192"/>
        <v>135948.55191681581</v>
      </c>
      <c r="AM255" s="204">
        <f t="shared" si="192"/>
        <v>137281.38095445893</v>
      </c>
      <c r="AN255" s="204">
        <f t="shared" si="192"/>
        <v>138627.27689481041</v>
      </c>
      <c r="AO255" s="204">
        <f t="shared" si="192"/>
        <v>139986.3678690801</v>
      </c>
      <c r="AP255" s="204">
        <f t="shared" si="192"/>
        <v>141358.78325250591</v>
      </c>
      <c r="AQ255" s="204">
        <f t="shared" si="192"/>
        <v>142744.65368263019</v>
      </c>
      <c r="AR255" s="204">
        <f t="shared" si="192"/>
        <v>144144.11107471568</v>
      </c>
      <c r="AS255" s="204">
        <f t="shared" si="192"/>
        <v>145557.28863579175</v>
      </c>
      <c r="AT255" s="204">
        <f t="shared" si="192"/>
        <v>146984.32087807916</v>
      </c>
      <c r="AU255" s="204">
        <f t="shared" si="192"/>
        <v>148425.34363216584</v>
      </c>
      <c r="AV255" s="204">
        <f t="shared" si="192"/>
        <v>149880.49406012218</v>
      </c>
      <c r="AW255" s="204">
        <f t="shared" si="192"/>
        <v>151349.91066864974</v>
      </c>
      <c r="AX255" s="204">
        <f t="shared" si="192"/>
        <v>152833.73332231145</v>
      </c>
      <c r="AY255" s="204">
        <f t="shared" si="192"/>
        <v>154332.10325686767</v>
      </c>
      <c r="AZ255" s="204">
        <f t="shared" si="192"/>
        <v>155845.16309273118</v>
      </c>
      <c r="BA255" s="204">
        <f t="shared" si="192"/>
        <v>157373.05684854818</v>
      </c>
      <c r="BB255" s="204">
        <f t="shared" si="192"/>
        <v>158915.92995490946</v>
      </c>
      <c r="BC255" s="204">
        <f t="shared" si="192"/>
        <v>160473.92926819436</v>
      </c>
      <c r="BD255" s="204">
        <f t="shared" si="192"/>
        <v>162047.20308454995</v>
      </c>
      <c r="BE255" s="204">
        <f t="shared" si="192"/>
        <v>163635.90115400671</v>
      </c>
      <c r="BF255" s="204">
        <f t="shared" si="192"/>
        <v>165240.17469473244</v>
      </c>
      <c r="BG255" s="204">
        <f t="shared" si="192"/>
        <v>166860.17640742601</v>
      </c>
      <c r="BH255" s="204">
        <f t="shared" si="192"/>
        <v>168496.06048985181</v>
      </c>
      <c r="BI255" s="204">
        <f t="shared" si="192"/>
        <v>170147.98265151706</v>
      </c>
      <c r="BJ255" s="204">
        <f t="shared" si="192"/>
        <v>171816.10012849269</v>
      </c>
      <c r="BK255" s="204">
        <f t="shared" si="192"/>
        <v>173500.57169837991</v>
      </c>
      <c r="BL255" s="204">
        <f t="shared" si="192"/>
        <v>175201.55769542285</v>
      </c>
      <c r="BM255" s="204">
        <f t="shared" si="192"/>
        <v>176919.22002577013</v>
      </c>
      <c r="BN255" s="204">
        <f t="shared" si="192"/>
        <v>178653.72218288548</v>
      </c>
      <c r="BO255" s="204">
        <f t="shared" si="192"/>
        <v>180405.22926310982</v>
      </c>
      <c r="BP255" s="204">
        <f t="shared" si="192"/>
        <v>182173.90798137561</v>
      </c>
      <c r="BQ255" s="204">
        <f t="shared" si="192"/>
        <v>183959.92668707541</v>
      </c>
    </row>
    <row r="256" spans="5:69">
      <c r="E256" s="326"/>
      <c r="F256" s="328"/>
      <c r="G256" s="329"/>
      <c r="H256" s="323"/>
      <c r="I256" s="230" t="s">
        <v>447</v>
      </c>
      <c r="J256" s="204">
        <f t="shared" ref="J256:BQ256" si="193">J255*$B$11</f>
        <v>13056.994818652849</v>
      </c>
      <c r="K256" s="204">
        <f t="shared" si="193"/>
        <v>19713.501981103323</v>
      </c>
      <c r="L256" s="204">
        <f t="shared" si="193"/>
        <v>23171.020313032255</v>
      </c>
      <c r="M256" s="204">
        <f t="shared" si="193"/>
        <v>25030.311531177904</v>
      </c>
      <c r="N256" s="204">
        <f t="shared" si="193"/>
        <v>26091.768918433689</v>
      </c>
      <c r="O256" s="204">
        <f t="shared" si="193"/>
        <v>26755.601662579666</v>
      </c>
      <c r="P256" s="204">
        <f t="shared" si="193"/>
        <v>27221.927026842484</v>
      </c>
      <c r="Q256" s="204">
        <f t="shared" si="193"/>
        <v>27590.816436381279</v>
      </c>
      <c r="R256" s="204">
        <f t="shared" si="193"/>
        <v>27912.318522748323</v>
      </c>
      <c r="S256" s="204">
        <f t="shared" si="193"/>
        <v>28211.470647349077</v>
      </c>
      <c r="T256" s="204">
        <f t="shared" si="193"/>
        <v>28500.804664413907</v>
      </c>
      <c r="U256" s="204">
        <f t="shared" si="193"/>
        <v>28786.599803737889</v>
      </c>
      <c r="V256" s="204">
        <f t="shared" si="193"/>
        <v>29072.009113316853</v>
      </c>
      <c r="W256" s="204">
        <f t="shared" si="193"/>
        <v>29358.62268194406</v>
      </c>
      <c r="X256" s="204">
        <f t="shared" si="193"/>
        <v>29647.249251799676</v>
      </c>
      <c r="Y256" s="204">
        <f t="shared" si="193"/>
        <v>29938.307026049322</v>
      </c>
      <c r="Z256" s="204">
        <f t="shared" si="193"/>
        <v>30232.019073959927</v>
      </c>
      <c r="AA256" s="204">
        <f t="shared" si="193"/>
        <v>30528.511034787145</v>
      </c>
      <c r="AB256" s="204">
        <f t="shared" si="193"/>
        <v>30827.859971061614</v>
      </c>
      <c r="AC256" s="204">
        <f t="shared" si="193"/>
        <v>31130.118796587751</v>
      </c>
      <c r="AD256" s="204">
        <f t="shared" si="193"/>
        <v>31435.328491812154</v>
      </c>
      <c r="AE256" s="204">
        <f t="shared" si="193"/>
        <v>31743.524212890221</v>
      </c>
      <c r="AF256" s="204">
        <f t="shared" si="193"/>
        <v>32054.738347615377</v>
      </c>
      <c r="AG256" s="204">
        <f t="shared" si="193"/>
        <v>32369.002044793353</v>
      </c>
      <c r="AH256" s="204">
        <f t="shared" si="193"/>
        <v>32686.345980352784</v>
      </c>
      <c r="AI256" s="204">
        <f t="shared" si="193"/>
        <v>33006.800741837957</v>
      </c>
      <c r="AJ256" s="204">
        <f t="shared" si="193"/>
        <v>33330.397022106634</v>
      </c>
      <c r="AK256" s="204">
        <f t="shared" si="193"/>
        <v>33657.16571764477</v>
      </c>
      <c r="AL256" s="204">
        <f t="shared" si="193"/>
        <v>33987.137979203952</v>
      </c>
      <c r="AM256" s="204">
        <f t="shared" si="193"/>
        <v>34320.345238614733</v>
      </c>
      <c r="AN256" s="204">
        <f t="shared" si="193"/>
        <v>34656.819223702601</v>
      </c>
      <c r="AO256" s="204">
        <f t="shared" si="193"/>
        <v>34996.591967270026</v>
      </c>
      <c r="AP256" s="204">
        <f t="shared" si="193"/>
        <v>35339.695813126476</v>
      </c>
      <c r="AQ256" s="204">
        <f t="shared" si="193"/>
        <v>35686.163420657547</v>
      </c>
      <c r="AR256" s="204">
        <f t="shared" si="193"/>
        <v>36036.02776867892</v>
      </c>
      <c r="AS256" s="204">
        <f t="shared" si="193"/>
        <v>36389.322158947936</v>
      </c>
      <c r="AT256" s="204">
        <f t="shared" si="193"/>
        <v>36746.08021951979</v>
      </c>
      <c r="AU256" s="204">
        <f t="shared" si="193"/>
        <v>37106.335908041459</v>
      </c>
      <c r="AV256" s="204">
        <f t="shared" si="193"/>
        <v>37470.123515030544</v>
      </c>
      <c r="AW256" s="204">
        <f t="shared" si="193"/>
        <v>37837.477667162435</v>
      </c>
      <c r="AX256" s="204">
        <f t="shared" si="193"/>
        <v>38208.433330577864</v>
      </c>
      <c r="AY256" s="204">
        <f t="shared" si="193"/>
        <v>38583.025814216919</v>
      </c>
      <c r="AZ256" s="204">
        <f t="shared" si="193"/>
        <v>38961.290773182795</v>
      </c>
      <c r="BA256" s="204">
        <f t="shared" si="193"/>
        <v>39343.264212137045</v>
      </c>
      <c r="BB256" s="204">
        <f t="shared" si="193"/>
        <v>39728.982488727364</v>
      </c>
      <c r="BC256" s="204">
        <f t="shared" si="193"/>
        <v>40118.482317048591</v>
      </c>
      <c r="BD256" s="204">
        <f t="shared" si="193"/>
        <v>40511.800771137488</v>
      </c>
      <c r="BE256" s="204">
        <f t="shared" si="193"/>
        <v>40908.975288501679</v>
      </c>
      <c r="BF256" s="204">
        <f t="shared" si="193"/>
        <v>41310.043673683111</v>
      </c>
      <c r="BG256" s="204">
        <f t="shared" si="193"/>
        <v>41715.044101856503</v>
      </c>
      <c r="BH256" s="204">
        <f t="shared" si="193"/>
        <v>42124.015122462952</v>
      </c>
      <c r="BI256" s="204">
        <f t="shared" si="193"/>
        <v>42536.995662879264</v>
      </c>
      <c r="BJ256" s="204">
        <f t="shared" si="193"/>
        <v>42954.025032123172</v>
      </c>
      <c r="BK256" s="204">
        <f t="shared" si="193"/>
        <v>43375.142924594977</v>
      </c>
      <c r="BL256" s="204">
        <f t="shared" si="193"/>
        <v>43800.389423855711</v>
      </c>
      <c r="BM256" s="204">
        <f t="shared" si="193"/>
        <v>44229.805006442533</v>
      </c>
      <c r="BN256" s="204">
        <f t="shared" si="193"/>
        <v>44663.43054572137</v>
      </c>
      <c r="BO256" s="204">
        <f t="shared" si="193"/>
        <v>45101.307315777456</v>
      </c>
      <c r="BP256" s="204">
        <f t="shared" si="193"/>
        <v>45543.476995343903</v>
      </c>
      <c r="BQ256" s="204">
        <f t="shared" si="193"/>
        <v>45989.981671768852</v>
      </c>
    </row>
    <row r="257" spans="5:69">
      <c r="E257" s="326"/>
      <c r="F257" s="328"/>
      <c r="G257" s="329"/>
      <c r="H257" s="323"/>
      <c r="I257" s="230" t="s">
        <v>448</v>
      </c>
      <c r="J257" s="204">
        <f>J9*J249</f>
        <v>518.13471502590664</v>
      </c>
      <c r="K257" s="204">
        <f>K9*K249</f>
        <v>523.21446713400394</v>
      </c>
      <c r="L257" s="204">
        <f t="shared" ref="L257:BQ257" si="194">L9*L249</f>
        <v>528.34402073335696</v>
      </c>
      <c r="M257" s="204">
        <f t="shared" si="194"/>
        <v>533.52386407388008</v>
      </c>
      <c r="N257" s="204">
        <f t="shared" si="194"/>
        <v>538.75449019225141</v>
      </c>
      <c r="O257" s="204">
        <f t="shared" si="194"/>
        <v>544.03639695884203</v>
      </c>
      <c r="P257" s="204">
        <f t="shared" si="194"/>
        <v>549.37008712510521</v>
      </c>
      <c r="Q257" s="204">
        <f t="shared" si="194"/>
        <v>554.75606837142993</v>
      </c>
      <c r="R257" s="204">
        <f t="shared" si="194"/>
        <v>560.19485335546347</v>
      </c>
      <c r="S257" s="204">
        <f t="shared" si="194"/>
        <v>565.6869597609093</v>
      </c>
      <c r="T257" s="204">
        <f t="shared" si="194"/>
        <v>571.23291034680051</v>
      </c>
      <c r="U257" s="204">
        <f t="shared" si="194"/>
        <v>576.8332329972593</v>
      </c>
      <c r="V257" s="204">
        <f t="shared" si="194"/>
        <v>582.48846077174244</v>
      </c>
      <c r="W257" s="204">
        <f t="shared" si="194"/>
        <v>588.19913195577897</v>
      </c>
      <c r="X257" s="204">
        <f t="shared" si="194"/>
        <v>593.96579011220831</v>
      </c>
      <c r="Y257" s="204">
        <f t="shared" si="194"/>
        <v>599.7889841329162</v>
      </c>
      <c r="Z257" s="204">
        <f t="shared" si="194"/>
        <v>605.66926829108195</v>
      </c>
      <c r="AA257" s="204">
        <f t="shared" si="194"/>
        <v>611.60720229393576</v>
      </c>
      <c r="AB257" s="204">
        <f t="shared" si="194"/>
        <v>617.60335133603314</v>
      </c>
      <c r="AC257" s="204">
        <f t="shared" si="194"/>
        <v>623.65828615305327</v>
      </c>
      <c r="AD257" s="204">
        <f t="shared" si="194"/>
        <v>629.77258307612226</v>
      </c>
      <c r="AE257" s="204">
        <f t="shared" si="194"/>
        <v>635.94682408667256</v>
      </c>
      <c r="AF257" s="204">
        <f t="shared" si="194"/>
        <v>642.18159687183606</v>
      </c>
      <c r="AG257" s="204">
        <f t="shared" si="194"/>
        <v>648.47749488038346</v>
      </c>
      <c r="AH257" s="204">
        <f t="shared" si="194"/>
        <v>654.8351173792106</v>
      </c>
      <c r="AI257" s="204">
        <f t="shared" si="194"/>
        <v>661.25506951037949</v>
      </c>
      <c r="AJ257" s="204">
        <f t="shared" si="194"/>
        <v>667.73796234871645</v>
      </c>
      <c r="AK257" s="204">
        <f t="shared" si="194"/>
        <v>674.28441295997834</v>
      </c>
      <c r="AL257" s="204">
        <f t="shared" si="194"/>
        <v>680.89504445958596</v>
      </c>
      <c r="AM257" s="204">
        <f t="shared" si="194"/>
        <v>687.57048607193497</v>
      </c>
      <c r="AN257" s="204">
        <f t="shared" si="194"/>
        <v>694.31137319028721</v>
      </c>
      <c r="AO257" s="204">
        <f t="shared" si="194"/>
        <v>701.11834743725092</v>
      </c>
      <c r="AP257" s="204">
        <f t="shared" si="194"/>
        <v>707.99205672585163</v>
      </c>
      <c r="AQ257" s="204">
        <f t="shared" si="194"/>
        <v>714.933155321203</v>
      </c>
      <c r="AR257" s="204">
        <f t="shared" si="194"/>
        <v>721.94230390278358</v>
      </c>
      <c r="AS257" s="204">
        <f t="shared" si="194"/>
        <v>729.02016962732057</v>
      </c>
      <c r="AT257" s="204">
        <f t="shared" si="194"/>
        <v>736.16742619229422</v>
      </c>
      <c r="AU257" s="204">
        <f t="shared" si="194"/>
        <v>743.38475390006192</v>
      </c>
      <c r="AV257" s="204">
        <f t="shared" si="194"/>
        <v>750.67283972261157</v>
      </c>
      <c r="AW257" s="204">
        <f t="shared" si="194"/>
        <v>758.03237736695087</v>
      </c>
      <c r="AX257" s="204">
        <f t="shared" si="194"/>
        <v>765.46406734113668</v>
      </c>
      <c r="AY257" s="204">
        <f t="shared" si="194"/>
        <v>772.9686170209518</v>
      </c>
      <c r="AZ257" s="204">
        <f t="shared" si="194"/>
        <v>780.54674071723537</v>
      </c>
      <c r="BA257" s="204">
        <f t="shared" si="194"/>
        <v>788.19915974387493</v>
      </c>
      <c r="BB257" s="204">
        <f t="shared" si="194"/>
        <v>795.92660248646212</v>
      </c>
      <c r="BC257" s="204">
        <f t="shared" si="194"/>
        <v>803.72980447162331</v>
      </c>
      <c r="BD257" s="204">
        <f t="shared" si="194"/>
        <v>811.60950843703142</v>
      </c>
      <c r="BE257" s="204">
        <f t="shared" si="194"/>
        <v>819.56646440210056</v>
      </c>
      <c r="BF257" s="204">
        <f t="shared" si="194"/>
        <v>827.60142973937604</v>
      </c>
      <c r="BG257" s="204">
        <f t="shared" si="194"/>
        <v>835.71516924662478</v>
      </c>
      <c r="BH257" s="204">
        <f t="shared" si="194"/>
        <v>843.90845521963081</v>
      </c>
      <c r="BI257" s="204">
        <f t="shared" si="194"/>
        <v>852.18206752570563</v>
      </c>
      <c r="BJ257" s="204">
        <f t="shared" si="194"/>
        <v>860.53679367791835</v>
      </c>
      <c r="BK257" s="204">
        <f t="shared" si="194"/>
        <v>868.97342891005508</v>
      </c>
      <c r="BL257" s="204">
        <f t="shared" si="194"/>
        <v>877.49277625231036</v>
      </c>
      <c r="BM257" s="204">
        <f t="shared" si="194"/>
        <v>886.09564660772503</v>
      </c>
      <c r="BN257" s="204">
        <f t="shared" si="194"/>
        <v>894.7828588293695</v>
      </c>
      <c r="BO257" s="204">
        <f t="shared" si="194"/>
        <v>903.55523979828479</v>
      </c>
      <c r="BP257" s="204">
        <f t="shared" si="194"/>
        <v>912.41362450218969</v>
      </c>
      <c r="BQ257" s="204">
        <f t="shared" si="194"/>
        <v>921.3588561149561</v>
      </c>
    </row>
    <row r="258" spans="5:69">
      <c r="E258" s="326"/>
      <c r="F258" s="328"/>
      <c r="G258" s="329"/>
      <c r="H258" s="323"/>
      <c r="I258" s="231" t="s">
        <v>449</v>
      </c>
      <c r="J258" s="204">
        <f>J256-J257</f>
        <v>12538.860103626943</v>
      </c>
      <c r="K258" s="204">
        <f t="shared" ref="K258:BQ258" si="195">K256-K257</f>
        <v>19190.287513969321</v>
      </c>
      <c r="L258" s="204">
        <f t="shared" si="195"/>
        <v>22642.6762922989</v>
      </c>
      <c r="M258" s="204">
        <f t="shared" si="195"/>
        <v>24496.787667104025</v>
      </c>
      <c r="N258" s="204">
        <f t="shared" si="195"/>
        <v>25553.014428241437</v>
      </c>
      <c r="O258" s="204">
        <f t="shared" si="195"/>
        <v>26211.565265620822</v>
      </c>
      <c r="P258" s="204">
        <f t="shared" si="195"/>
        <v>26672.556939717379</v>
      </c>
      <c r="Q258" s="204">
        <f t="shared" si="195"/>
        <v>27036.06036800985</v>
      </c>
      <c r="R258" s="204">
        <f t="shared" si="195"/>
        <v>27352.123669392859</v>
      </c>
      <c r="S258" s="204">
        <f t="shared" si="195"/>
        <v>27645.783687588169</v>
      </c>
      <c r="T258" s="204">
        <f t="shared" si="195"/>
        <v>27929.571754067107</v>
      </c>
      <c r="U258" s="204">
        <f t="shared" si="195"/>
        <v>28209.76657074063</v>
      </c>
      <c r="V258" s="204">
        <f t="shared" si="195"/>
        <v>28489.52065254511</v>
      </c>
      <c r="W258" s="204">
        <f t="shared" si="195"/>
        <v>28770.423549988282</v>
      </c>
      <c r="X258" s="204">
        <f t="shared" si="195"/>
        <v>29053.283461687468</v>
      </c>
      <c r="Y258" s="204">
        <f t="shared" si="195"/>
        <v>29338.518041916406</v>
      </c>
      <c r="Z258" s="204">
        <f t="shared" si="195"/>
        <v>29626.349805668844</v>
      </c>
      <c r="AA258" s="204">
        <f t="shared" si="195"/>
        <v>29916.903832493208</v>
      </c>
      <c r="AB258" s="204">
        <f t="shared" si="195"/>
        <v>30210.25661972558</v>
      </c>
      <c r="AC258" s="204">
        <f t="shared" si="195"/>
        <v>30506.460510434699</v>
      </c>
      <c r="AD258" s="204">
        <f t="shared" si="195"/>
        <v>30805.555908736031</v>
      </c>
      <c r="AE258" s="204">
        <f t="shared" si="195"/>
        <v>31107.577388803547</v>
      </c>
      <c r="AF258" s="204">
        <f t="shared" si="195"/>
        <v>31412.556750743541</v>
      </c>
      <c r="AG258" s="204">
        <f t="shared" si="195"/>
        <v>31720.524549912971</v>
      </c>
      <c r="AH258" s="204">
        <f t="shared" si="195"/>
        <v>32031.510862973573</v>
      </c>
      <c r="AI258" s="204">
        <f t="shared" si="195"/>
        <v>32345.545672327578</v>
      </c>
      <c r="AJ258" s="204">
        <f t="shared" si="195"/>
        <v>32662.659059757916</v>
      </c>
      <c r="AK258" s="204">
        <f t="shared" si="195"/>
        <v>32982.881304684794</v>
      </c>
      <c r="AL258" s="204">
        <f t="shared" si="195"/>
        <v>33306.242934744369</v>
      </c>
      <c r="AM258" s="204">
        <f t="shared" si="195"/>
        <v>33632.774752542799</v>
      </c>
      <c r="AN258" s="204">
        <f t="shared" si="195"/>
        <v>33962.507850512317</v>
      </c>
      <c r="AO258" s="204">
        <f t="shared" si="195"/>
        <v>34295.473619832774</v>
      </c>
      <c r="AP258" s="204">
        <f t="shared" si="195"/>
        <v>34631.703756400624</v>
      </c>
      <c r="AQ258" s="204">
        <f t="shared" si="195"/>
        <v>34971.230265336344</v>
      </c>
      <c r="AR258" s="204">
        <f t="shared" si="195"/>
        <v>35314.085464776137</v>
      </c>
      <c r="AS258" s="204">
        <f t="shared" si="195"/>
        <v>35660.301989320615</v>
      </c>
      <c r="AT258" s="204">
        <f t="shared" si="195"/>
        <v>36009.912793327494</v>
      </c>
      <c r="AU258" s="204">
        <f t="shared" si="195"/>
        <v>36362.951154141396</v>
      </c>
      <c r="AV258" s="204">
        <f t="shared" si="195"/>
        <v>36719.450675307933</v>
      </c>
      <c r="AW258" s="204">
        <f t="shared" si="195"/>
        <v>37079.445289795483</v>
      </c>
      <c r="AX258" s="204">
        <f t="shared" si="195"/>
        <v>37442.96926323673</v>
      </c>
      <c r="AY258" s="204">
        <f t="shared" si="195"/>
        <v>37810.057197195965</v>
      </c>
      <c r="AZ258" s="204">
        <f t="shared" si="195"/>
        <v>38180.744032465562</v>
      </c>
      <c r="BA258" s="204">
        <f t="shared" si="195"/>
        <v>38555.065052393169</v>
      </c>
      <c r="BB258" s="204">
        <f t="shared" si="195"/>
        <v>38933.055886240902</v>
      </c>
      <c r="BC258" s="204">
        <f t="shared" si="195"/>
        <v>39314.752512576968</v>
      </c>
      <c r="BD258" s="204">
        <f t="shared" si="195"/>
        <v>39700.191262700457</v>
      </c>
      <c r="BE258" s="204">
        <f t="shared" si="195"/>
        <v>40089.408824099577</v>
      </c>
      <c r="BF258" s="204">
        <f t="shared" si="195"/>
        <v>40482.442243943733</v>
      </c>
      <c r="BG258" s="204">
        <f t="shared" si="195"/>
        <v>40879.328932609882</v>
      </c>
      <c r="BH258" s="204">
        <f t="shared" si="195"/>
        <v>41280.106667243323</v>
      </c>
      <c r="BI258" s="204">
        <f t="shared" si="195"/>
        <v>41684.81359535356</v>
      </c>
      <c r="BJ258" s="204">
        <f t="shared" si="195"/>
        <v>42093.488238445258</v>
      </c>
      <c r="BK258" s="204">
        <f t="shared" si="195"/>
        <v>42506.169495684924</v>
      </c>
      <c r="BL258" s="204">
        <f t="shared" si="195"/>
        <v>42922.896647603404</v>
      </c>
      <c r="BM258" s="204">
        <f t="shared" si="195"/>
        <v>43343.709359834807</v>
      </c>
      <c r="BN258" s="204">
        <f t="shared" si="195"/>
        <v>43768.647686892</v>
      </c>
      <c r="BO258" s="204">
        <f t="shared" si="195"/>
        <v>44197.752075979173</v>
      </c>
      <c r="BP258" s="204">
        <f t="shared" si="195"/>
        <v>44631.063370841715</v>
      </c>
      <c r="BQ258" s="204">
        <f t="shared" si="195"/>
        <v>45068.622815653893</v>
      </c>
    </row>
    <row r="259" spans="5:69" ht="16" customHeight="1">
      <c r="E259" s="318" t="s">
        <v>329</v>
      </c>
      <c r="F259" s="318"/>
      <c r="G259" s="318"/>
      <c r="H259" s="318"/>
      <c r="I259" s="233" t="s">
        <v>447</v>
      </c>
      <c r="J259" s="206">
        <f>J191+J205+J217+J230+J243+J256</f>
        <v>111388.60103626942</v>
      </c>
      <c r="K259" s="205">
        <f t="shared" ref="K259:BQ261" si="196">K191+K205+K217+K230+K243+K256</f>
        <v>168174.94666260289</v>
      </c>
      <c r="L259" s="205">
        <f t="shared" si="196"/>
        <v>197670.87090855854</v>
      </c>
      <c r="M259" s="205">
        <f t="shared" si="196"/>
        <v>213532.395752882</v>
      </c>
      <c r="N259" s="205">
        <f t="shared" si="196"/>
        <v>222587.63817797124</v>
      </c>
      <c r="O259" s="205">
        <f t="shared" si="196"/>
        <v>228250.76370719748</v>
      </c>
      <c r="P259" s="205">
        <f t="shared" si="196"/>
        <v>232228.96318375383</v>
      </c>
      <c r="Q259" s="205">
        <f t="shared" si="196"/>
        <v>235375.94117036692</v>
      </c>
      <c r="R259" s="205">
        <f t="shared" si="196"/>
        <v>238118.66015954097</v>
      </c>
      <c r="S259" s="205">
        <f t="shared" si="196"/>
        <v>240670.71268917079</v>
      </c>
      <c r="T259" s="205">
        <f t="shared" si="196"/>
        <v>243139.00741094054</v>
      </c>
      <c r="U259" s="205">
        <f t="shared" si="196"/>
        <v>245577.11213522108</v>
      </c>
      <c r="V259" s="205">
        <f t="shared" si="196"/>
        <v>248011.92536431967</v>
      </c>
      <c r="W259" s="205">
        <f t="shared" si="196"/>
        <v>250457.01207001318</v>
      </c>
      <c r="X259" s="205">
        <f t="shared" si="196"/>
        <v>252919.27159332909</v>
      </c>
      <c r="Y259" s="205">
        <f t="shared" si="196"/>
        <v>255402.27160555884</v>
      </c>
      <c r="Z259" s="205">
        <f t="shared" si="196"/>
        <v>257907.91509999623</v>
      </c>
      <c r="AA259" s="205">
        <f t="shared" si="196"/>
        <v>260437.27389914839</v>
      </c>
      <c r="AB259" s="205">
        <f t="shared" si="196"/>
        <v>262991.00541979459</v>
      </c>
      <c r="AC259" s="205">
        <f t="shared" si="196"/>
        <v>265569.56106708071</v>
      </c>
      <c r="AD259" s="205">
        <f t="shared" si="196"/>
        <v>268173.29044324509</v>
      </c>
      <c r="AE259" s="205">
        <f t="shared" si="196"/>
        <v>270802.49346377538</v>
      </c>
      <c r="AF259" s="205">
        <f t="shared" si="196"/>
        <v>273457.44642739499</v>
      </c>
      <c r="AG259" s="205">
        <f t="shared" si="196"/>
        <v>276138.41506308236</v>
      </c>
      <c r="AH259" s="205">
        <f t="shared" si="196"/>
        <v>278845.66106572381</v>
      </c>
      <c r="AI259" s="205">
        <f t="shared" si="196"/>
        <v>281579.44537620328</v>
      </c>
      <c r="AJ259" s="205">
        <f t="shared" si="196"/>
        <v>284340.02983382874</v>
      </c>
      <c r="AK259" s="205">
        <f t="shared" si="196"/>
        <v>287127.67801505054</v>
      </c>
      <c r="AL259" s="205">
        <f t="shared" si="196"/>
        <v>289942.655665447</v>
      </c>
      <c r="AM259" s="205">
        <f t="shared" si="196"/>
        <v>292785.23092846805</v>
      </c>
      <c r="AN259" s="205">
        <f t="shared" si="196"/>
        <v>295655.67447268195</v>
      </c>
      <c r="AO259" s="205">
        <f t="shared" si="196"/>
        <v>298554.2595684012</v>
      </c>
      <c r="AP259" s="205">
        <f t="shared" si="196"/>
        <v>301481.26213912416</v>
      </c>
      <c r="AQ259" s="205">
        <f t="shared" si="196"/>
        <v>304436.96080051432</v>
      </c>
      <c r="AR259" s="205">
        <f t="shared" si="196"/>
        <v>307421.63689327752</v>
      </c>
      <c r="AS259" s="205">
        <f t="shared" si="196"/>
        <v>310435.57451312011</v>
      </c>
      <c r="AT259" s="205">
        <f t="shared" si="196"/>
        <v>313479.06053937948</v>
      </c>
      <c r="AU259" s="205">
        <f t="shared" si="196"/>
        <v>316552.38466312503</v>
      </c>
      <c r="AV259" s="205">
        <f t="shared" si="196"/>
        <v>319655.83941512957</v>
      </c>
      <c r="AW259" s="205">
        <f t="shared" si="196"/>
        <v>322789.72019391187</v>
      </c>
      <c r="AX259" s="205">
        <f t="shared" si="196"/>
        <v>325954.32529395347</v>
      </c>
      <c r="AY259" s="205">
        <f t="shared" si="196"/>
        <v>329149.95593414095</v>
      </c>
      <c r="AZ259" s="205">
        <f t="shared" si="196"/>
        <v>332376.91628646175</v>
      </c>
      <c r="BA259" s="205">
        <f t="shared" si="196"/>
        <v>335635.51350496907</v>
      </c>
      <c r="BB259" s="205">
        <f t="shared" si="196"/>
        <v>338926.05775502411</v>
      </c>
      <c r="BC259" s="205">
        <f t="shared" si="196"/>
        <v>342248.86224282166</v>
      </c>
      <c r="BD259" s="205">
        <f t="shared" si="196"/>
        <v>345604.24324520375</v>
      </c>
      <c r="BE259" s="205">
        <f t="shared" si="196"/>
        <v>348992.52013976558</v>
      </c>
      <c r="BF259" s="205">
        <f t="shared" si="196"/>
        <v>352414.01543525379</v>
      </c>
      <c r="BG259" s="205">
        <f t="shared" si="196"/>
        <v>355869.0548022663</v>
      </c>
      <c r="BH259" s="205">
        <f t="shared" si="196"/>
        <v>359357.96710424928</v>
      </c>
      <c r="BI259" s="205">
        <f t="shared" si="196"/>
        <v>362881.08442880085</v>
      </c>
      <c r="BJ259" s="205">
        <f t="shared" si="196"/>
        <v>366438.74211927934</v>
      </c>
      <c r="BK259" s="205">
        <f t="shared" si="196"/>
        <v>370031.27880672331</v>
      </c>
      <c r="BL259" s="205">
        <f t="shared" si="196"/>
        <v>373659.03644208336</v>
      </c>
      <c r="BM259" s="205">
        <f t="shared" si="196"/>
        <v>377322.36032877036</v>
      </c>
      <c r="BN259" s="205">
        <f t="shared" si="196"/>
        <v>381021.599155523</v>
      </c>
      <c r="BO259" s="205">
        <f t="shared" si="196"/>
        <v>384757.10502959671</v>
      </c>
      <c r="BP259" s="205">
        <f t="shared" si="196"/>
        <v>388529.2335102791</v>
      </c>
      <c r="BQ259" s="205">
        <f t="shared" si="196"/>
        <v>392338.34364273283</v>
      </c>
    </row>
    <row r="260" spans="5:69" ht="16" customHeight="1">
      <c r="E260" s="318"/>
      <c r="F260" s="318"/>
      <c r="G260" s="318"/>
      <c r="H260" s="318"/>
      <c r="I260" s="233" t="s">
        <v>448</v>
      </c>
      <c r="J260" s="206">
        <f>J192+J206+J218+J231+J244+J257</f>
        <v>51813.47150259067</v>
      </c>
      <c r="K260" s="205">
        <f t="shared" si="196"/>
        <v>52321.446713400393</v>
      </c>
      <c r="L260" s="205">
        <f t="shared" si="196"/>
        <v>52834.402073335688</v>
      </c>
      <c r="M260" s="205">
        <f t="shared" si="196"/>
        <v>53352.38640738801</v>
      </c>
      <c r="N260" s="205">
        <f t="shared" si="196"/>
        <v>53875.449019225154</v>
      </c>
      <c r="O260" s="205">
        <f t="shared" si="196"/>
        <v>54403.639695884209</v>
      </c>
      <c r="P260" s="205">
        <f t="shared" si="196"/>
        <v>54937.00871251052</v>
      </c>
      <c r="Q260" s="205">
        <f t="shared" si="196"/>
        <v>55475.606837142986</v>
      </c>
      <c r="R260" s="205">
        <f t="shared" si="196"/>
        <v>56019.485335546342</v>
      </c>
      <c r="S260" s="205">
        <f t="shared" si="196"/>
        <v>56568.69597609093</v>
      </c>
      <c r="T260" s="205">
        <f t="shared" si="196"/>
        <v>57123.291034680042</v>
      </c>
      <c r="U260" s="205">
        <f t="shared" si="196"/>
        <v>57683.323299725933</v>
      </c>
      <c r="V260" s="205">
        <f t="shared" si="196"/>
        <v>58248.846077174239</v>
      </c>
      <c r="W260" s="205">
        <f t="shared" si="196"/>
        <v>58819.913195577887</v>
      </c>
      <c r="X260" s="205">
        <f t="shared" si="196"/>
        <v>59396.57901122082</v>
      </c>
      <c r="Y260" s="205">
        <f t="shared" si="196"/>
        <v>59978.898413291608</v>
      </c>
      <c r="Z260" s="205">
        <f t="shared" si="196"/>
        <v>60566.926829108183</v>
      </c>
      <c r="AA260" s="205">
        <f t="shared" si="196"/>
        <v>61160.720229393562</v>
      </c>
      <c r="AB260" s="205">
        <f t="shared" si="196"/>
        <v>61760.335133603301</v>
      </c>
      <c r="AC260" s="205">
        <f t="shared" si="196"/>
        <v>62365.828615305327</v>
      </c>
      <c r="AD260" s="205">
        <f t="shared" si="196"/>
        <v>62977.258307612217</v>
      </c>
      <c r="AE260" s="205">
        <f t="shared" si="196"/>
        <v>63594.682408667242</v>
      </c>
      <c r="AF260" s="205">
        <f t="shared" si="196"/>
        <v>64218.159687183594</v>
      </c>
      <c r="AG260" s="205">
        <f t="shared" si="196"/>
        <v>64847.749488038353</v>
      </c>
      <c r="AH260" s="205">
        <f t="shared" si="196"/>
        <v>65483.511737921064</v>
      </c>
      <c r="AI260" s="205">
        <f t="shared" si="196"/>
        <v>66125.50695103794</v>
      </c>
      <c r="AJ260" s="205">
        <f t="shared" si="196"/>
        <v>66773.796234871639</v>
      </c>
      <c r="AK260" s="205">
        <f t="shared" si="196"/>
        <v>67428.441295997851</v>
      </c>
      <c r="AL260" s="205">
        <f t="shared" si="196"/>
        <v>68089.504445958592</v>
      </c>
      <c r="AM260" s="205">
        <f t="shared" si="196"/>
        <v>68757.048607193501</v>
      </c>
      <c r="AN260" s="205">
        <f t="shared" si="196"/>
        <v>69431.137319028727</v>
      </c>
      <c r="AO260" s="205">
        <f t="shared" si="196"/>
        <v>70111.834743725092</v>
      </c>
      <c r="AP260" s="205">
        <f t="shared" si="196"/>
        <v>70799.205672585158</v>
      </c>
      <c r="AQ260" s="205">
        <f t="shared" si="196"/>
        <v>71493.315532120279</v>
      </c>
      <c r="AR260" s="205">
        <f t="shared" si="196"/>
        <v>72194.230390278346</v>
      </c>
      <c r="AS260" s="205">
        <f t="shared" si="196"/>
        <v>72902.016962732057</v>
      </c>
      <c r="AT260" s="205">
        <f t="shared" si="196"/>
        <v>73616.742619229408</v>
      </c>
      <c r="AU260" s="205">
        <f t="shared" si="196"/>
        <v>74338.475390006206</v>
      </c>
      <c r="AV260" s="205">
        <f t="shared" si="196"/>
        <v>75067.283972261139</v>
      </c>
      <c r="AW260" s="205">
        <f t="shared" si="196"/>
        <v>75803.237736695097</v>
      </c>
      <c r="AX260" s="205">
        <f t="shared" si="196"/>
        <v>76546.406734113654</v>
      </c>
      <c r="AY260" s="205">
        <f t="shared" si="196"/>
        <v>77296.861702095164</v>
      </c>
      <c r="AZ260" s="205">
        <f t="shared" si="196"/>
        <v>78054.674071723523</v>
      </c>
      <c r="BA260" s="205">
        <f t="shared" si="196"/>
        <v>78819.915974387492</v>
      </c>
      <c r="BB260" s="205">
        <f t="shared" si="196"/>
        <v>79592.660248646207</v>
      </c>
      <c r="BC260" s="205">
        <f t="shared" si="196"/>
        <v>80372.980447162336</v>
      </c>
      <c r="BD260" s="205">
        <f t="shared" si="196"/>
        <v>81160.950843703147</v>
      </c>
      <c r="BE260" s="205">
        <f t="shared" si="196"/>
        <v>81956.646440210068</v>
      </c>
      <c r="BF260" s="205">
        <f t="shared" si="196"/>
        <v>82760.142973937604</v>
      </c>
      <c r="BG260" s="205">
        <f t="shared" si="196"/>
        <v>83571.516924662486</v>
      </c>
      <c r="BH260" s="205">
        <f t="shared" si="196"/>
        <v>84390.84552196307</v>
      </c>
      <c r="BI260" s="205">
        <f t="shared" si="196"/>
        <v>85218.206752570564</v>
      </c>
      <c r="BJ260" s="205">
        <f t="shared" si="196"/>
        <v>86053.679367791832</v>
      </c>
      <c r="BK260" s="205">
        <f t="shared" si="196"/>
        <v>86897.342891005479</v>
      </c>
      <c r="BL260" s="205">
        <f t="shared" si="196"/>
        <v>87749.277625231029</v>
      </c>
      <c r="BM260" s="205">
        <f t="shared" si="196"/>
        <v>88609.564660772492</v>
      </c>
      <c r="BN260" s="205">
        <f t="shared" si="196"/>
        <v>89478.285882936936</v>
      </c>
      <c r="BO260" s="205">
        <f t="shared" si="196"/>
        <v>90355.523979828489</v>
      </c>
      <c r="BP260" s="205">
        <f t="shared" si="196"/>
        <v>91241.362450218963</v>
      </c>
      <c r="BQ260" s="205">
        <f t="shared" si="196"/>
        <v>92135.885611495614</v>
      </c>
    </row>
    <row r="261" spans="5:69" ht="16" customHeight="1">
      <c r="E261" s="318"/>
      <c r="F261" s="318"/>
      <c r="G261" s="318"/>
      <c r="H261" s="318"/>
      <c r="I261" s="233" t="s">
        <v>449</v>
      </c>
      <c r="J261" s="206">
        <f>J193+J207+J219+J232+J245+J258</f>
        <v>59575.129533678759</v>
      </c>
      <c r="K261" s="205">
        <f t="shared" si="196"/>
        <v>115853.49994920249</v>
      </c>
      <c r="L261" s="205">
        <f t="shared" si="196"/>
        <v>144836.46883522283</v>
      </c>
      <c r="M261" s="205">
        <f t="shared" si="196"/>
        <v>160180.00934549398</v>
      </c>
      <c r="N261" s="205">
        <f t="shared" si="196"/>
        <v>168712.18915874607</v>
      </c>
      <c r="O261" s="205">
        <f t="shared" si="196"/>
        <v>173847.12401131331</v>
      </c>
      <c r="P261" s="205">
        <f t="shared" si="196"/>
        <v>177291.95447124331</v>
      </c>
      <c r="Q261" s="205">
        <f t="shared" si="196"/>
        <v>179900.33433322393</v>
      </c>
      <c r="R261" s="205">
        <f t="shared" si="196"/>
        <v>182099.17482399463</v>
      </c>
      <c r="S261" s="205">
        <f t="shared" si="196"/>
        <v>184102.01671307985</v>
      </c>
      <c r="T261" s="205">
        <f t="shared" si="196"/>
        <v>186015.71637626053</v>
      </c>
      <c r="U261" s="205">
        <f t="shared" si="196"/>
        <v>187893.78883549513</v>
      </c>
      <c r="V261" s="205">
        <f t="shared" si="196"/>
        <v>189763.07928714546</v>
      </c>
      <c r="W261" s="205">
        <f t="shared" si="196"/>
        <v>191637.09887443529</v>
      </c>
      <c r="X261" s="205">
        <f t="shared" si="196"/>
        <v>193522.69258210828</v>
      </c>
      <c r="Y261" s="205">
        <f t="shared" si="196"/>
        <v>195423.37319226723</v>
      </c>
      <c r="Z261" s="205">
        <f t="shared" si="196"/>
        <v>197340.98827088805</v>
      </c>
      <c r="AA261" s="205">
        <f t="shared" si="196"/>
        <v>199276.55366975485</v>
      </c>
      <c r="AB261" s="205">
        <f t="shared" si="196"/>
        <v>201230.67028619131</v>
      </c>
      <c r="AC261" s="205">
        <f t="shared" si="196"/>
        <v>203203.73245177534</v>
      </c>
      <c r="AD261" s="205">
        <f t="shared" si="196"/>
        <v>205196.03213563288</v>
      </c>
      <c r="AE261" s="205">
        <f t="shared" si="196"/>
        <v>207207.81105510815</v>
      </c>
      <c r="AF261" s="205">
        <f t="shared" si="196"/>
        <v>209239.28674021139</v>
      </c>
      <c r="AG261" s="205">
        <f t="shared" si="196"/>
        <v>211290.665575044</v>
      </c>
      <c r="AH261" s="205">
        <f t="shared" si="196"/>
        <v>213362.14932780276</v>
      </c>
      <c r="AI261" s="205">
        <f t="shared" si="196"/>
        <v>215453.93842516537</v>
      </c>
      <c r="AJ261" s="205">
        <f t="shared" si="196"/>
        <v>217566.23359895704</v>
      </c>
      <c r="AK261" s="205">
        <f t="shared" si="196"/>
        <v>219699.23671905266</v>
      </c>
      <c r="AL261" s="205">
        <f t="shared" si="196"/>
        <v>221853.15121948841</v>
      </c>
      <c r="AM261" s="205">
        <f t="shared" si="196"/>
        <v>224028.18232127459</v>
      </c>
      <c r="AN261" s="205">
        <f t="shared" si="196"/>
        <v>226224.53715365322</v>
      </c>
      <c r="AO261" s="205">
        <f t="shared" si="196"/>
        <v>228442.42482467613</v>
      </c>
      <c r="AP261" s="205">
        <f t="shared" si="196"/>
        <v>230682.05646653904</v>
      </c>
      <c r="AQ261" s="205">
        <f t="shared" si="196"/>
        <v>232943.64526839397</v>
      </c>
      <c r="AR261" s="205">
        <f t="shared" si="196"/>
        <v>235227.40650299922</v>
      </c>
      <c r="AS261" s="205">
        <f t="shared" si="196"/>
        <v>237533.55755038804</v>
      </c>
      <c r="AT261" s="205">
        <f t="shared" si="196"/>
        <v>239862.31792015003</v>
      </c>
      <c r="AU261" s="205">
        <f t="shared" si="196"/>
        <v>242213.90927311886</v>
      </c>
      <c r="AV261" s="205">
        <f t="shared" si="196"/>
        <v>244588.55544286838</v>
      </c>
      <c r="AW261" s="205">
        <f t="shared" si="196"/>
        <v>246986.4824572168</v>
      </c>
      <c r="AX261" s="205">
        <f t="shared" si="196"/>
        <v>249407.91855983983</v>
      </c>
      <c r="AY261" s="205">
        <f t="shared" si="196"/>
        <v>251853.09423204578</v>
      </c>
      <c r="AZ261" s="205">
        <f t="shared" si="196"/>
        <v>254322.24221473822</v>
      </c>
      <c r="BA261" s="205">
        <f t="shared" si="196"/>
        <v>256815.59753058158</v>
      </c>
      <c r="BB261" s="205">
        <f t="shared" si="196"/>
        <v>259333.39750637795</v>
      </c>
      <c r="BC261" s="205">
        <f t="shared" si="196"/>
        <v>261875.88179565928</v>
      </c>
      <c r="BD261" s="205">
        <f t="shared" si="196"/>
        <v>264443.29240150063</v>
      </c>
      <c r="BE261" s="205">
        <f t="shared" si="196"/>
        <v>267035.87369955541</v>
      </c>
      <c r="BF261" s="205">
        <f t="shared" si="196"/>
        <v>269653.87246131618</v>
      </c>
      <c r="BG261" s="205">
        <f t="shared" si="196"/>
        <v>272297.53787760384</v>
      </c>
      <c r="BH261" s="205">
        <f t="shared" si="196"/>
        <v>274967.12158228626</v>
      </c>
      <c r="BI261" s="205">
        <f t="shared" si="196"/>
        <v>277662.87767623033</v>
      </c>
      <c r="BJ261" s="205">
        <f t="shared" si="196"/>
        <v>280385.06275148748</v>
      </c>
      <c r="BK261" s="205">
        <f t="shared" si="196"/>
        <v>283133.93591571774</v>
      </c>
      <c r="BL261" s="205">
        <f t="shared" si="196"/>
        <v>285909.75881685235</v>
      </c>
      <c r="BM261" s="205">
        <f t="shared" si="196"/>
        <v>288712.79566799785</v>
      </c>
      <c r="BN261" s="205">
        <f t="shared" si="196"/>
        <v>291543.31327258609</v>
      </c>
      <c r="BO261" s="205">
        <f t="shared" si="196"/>
        <v>294401.58104976825</v>
      </c>
      <c r="BP261" s="205">
        <f t="shared" si="196"/>
        <v>297287.8710600601</v>
      </c>
      <c r="BQ261" s="205">
        <f t="shared" si="196"/>
        <v>300202.45803123724</v>
      </c>
    </row>
    <row r="262" spans="5:69">
      <c r="E262" s="319" t="s">
        <v>331</v>
      </c>
      <c r="F262" s="319"/>
      <c r="G262" s="319"/>
      <c r="H262" s="319"/>
      <c r="I262" s="236" t="s">
        <v>332</v>
      </c>
      <c r="J262" s="203">
        <f>Variables!$J$5</f>
        <v>38</v>
      </c>
      <c r="K262" s="207">
        <f>J262*(1+Variables!$J$10)</f>
        <v>38.76</v>
      </c>
      <c r="L262" s="207">
        <f>K262*(1+Variables!$J$10)</f>
        <v>39.535199999999996</v>
      </c>
      <c r="M262" s="207">
        <f>L262*(1+Variables!$J$10)</f>
        <v>40.325903999999994</v>
      </c>
      <c r="N262" s="207">
        <f>M262*(1+Variables!$J$10)</f>
        <v>41.132422079999998</v>
      </c>
      <c r="O262" s="207">
        <f>N262*(1+Variables!$J$10)</f>
        <v>41.9550705216</v>
      </c>
      <c r="P262" s="207">
        <f>O262*(1+Variables!$J$10)</f>
        <v>42.794171932032</v>
      </c>
      <c r="Q262" s="207">
        <f>P262*(1+Variables!$J$10)</f>
        <v>43.650055370672639</v>
      </c>
      <c r="R262" s="207">
        <f>Q262*(1+Variables!$J$10)</f>
        <v>44.52305647808609</v>
      </c>
      <c r="S262" s="207">
        <f>R262*(1+Variables!$J$10)</f>
        <v>45.413517607647812</v>
      </c>
      <c r="T262" s="207">
        <f>S262*(1+Variables!$J$10)</f>
        <v>46.321787959800766</v>
      </c>
      <c r="U262" s="207">
        <f>T262*(1+Variables!$J$10)</f>
        <v>47.248223718996783</v>
      </c>
      <c r="V262" s="207">
        <f>U262*(1+Variables!$J$10)</f>
        <v>48.19318819337672</v>
      </c>
      <c r="W262" s="207">
        <f>V262*(1+Variables!$J$10)</f>
        <v>49.157051957244256</v>
      </c>
      <c r="X262" s="207">
        <f>W262*(1+Variables!$J$10)</f>
        <v>50.140192996389139</v>
      </c>
      <c r="Y262" s="207">
        <f>X262*(1+Variables!$J$10)</f>
        <v>51.14299685631692</v>
      </c>
      <c r="Z262" s="207">
        <f>Y262*(1+Variables!$J$10)</f>
        <v>52.165856793443261</v>
      </c>
      <c r="AA262" s="207">
        <f>Z262*(1+Variables!$J$10)</f>
        <v>53.209173929312129</v>
      </c>
      <c r="AB262" s="207">
        <f>AA262*(1+Variables!$J$10)</f>
        <v>54.273357407898374</v>
      </c>
      <c r="AC262" s="207">
        <f>AB262*(1+Variables!$J$10)</f>
        <v>55.358824556056341</v>
      </c>
      <c r="AD262" s="207">
        <f>AC262*(1+Variables!$J$10)</f>
        <v>56.466001047177471</v>
      </c>
      <c r="AE262" s="207">
        <f>AD262*(1+Variables!$J$10)</f>
        <v>57.595321068121024</v>
      </c>
      <c r="AF262" s="207">
        <f>AE262*(1+Variables!$J$10)</f>
        <v>58.747227489483443</v>
      </c>
      <c r="AG262" s="207">
        <f>AF262*(1+Variables!$J$10)</f>
        <v>59.922172039273114</v>
      </c>
      <c r="AH262" s="207">
        <f>AG262*(1+Variables!$J$10)</f>
        <v>61.120615480058575</v>
      </c>
      <c r="AI262" s="207">
        <f>AH262*(1+Variables!$J$10)</f>
        <v>62.34302778965975</v>
      </c>
      <c r="AJ262" s="207">
        <f>AI262*(1+Variables!$J$10)</f>
        <v>63.589888345452948</v>
      </c>
      <c r="AK262" s="207">
        <f>AJ262*(1+Variables!$J$10)</f>
        <v>64.861686112362008</v>
      </c>
      <c r="AL262" s="207">
        <f>AK262*(1+Variables!$J$10)</f>
        <v>66.15891983460925</v>
      </c>
      <c r="AM262" s="207">
        <f>AL262*(1+Variables!$J$10)</f>
        <v>67.482098231301435</v>
      </c>
      <c r="AN262" s="207">
        <f>AM262*(1+Variables!$J$10)</f>
        <v>68.831740195927466</v>
      </c>
      <c r="AO262" s="207">
        <f>AN262*(1+Variables!$J$10)</f>
        <v>70.208374999846015</v>
      </c>
      <c r="AP262" s="207">
        <f>AO262*(1+Variables!$J$10)</f>
        <v>71.612542499842931</v>
      </c>
      <c r="AQ262" s="207">
        <f>AP262*(1+Variables!$J$10)</f>
        <v>73.044793349839793</v>
      </c>
      <c r="AR262" s="207">
        <f>AQ262*(1+Variables!$J$10)</f>
        <v>74.505689216836586</v>
      </c>
      <c r="AS262" s="207">
        <f>AR262*(1+Variables!$J$10)</f>
        <v>75.995803001173314</v>
      </c>
      <c r="AT262" s="207">
        <f>AS262*(1+Variables!$J$10)</f>
        <v>77.515719061196776</v>
      </c>
      <c r="AU262" s="207">
        <f>AT262*(1+Variables!$J$10)</f>
        <v>79.066033442420718</v>
      </c>
      <c r="AV262" s="207">
        <f>AU262*(1+Variables!$J$10)</f>
        <v>80.647354111269138</v>
      </c>
      <c r="AW262" s="207">
        <f>AV262*(1+Variables!$J$10)</f>
        <v>82.260301193494527</v>
      </c>
      <c r="AX262" s="207">
        <f>AW262*(1+Variables!$J$10)</f>
        <v>83.905507217364416</v>
      </c>
      <c r="AY262" s="207">
        <f>AX262*(1+Variables!$J$10)</f>
        <v>85.583617361711703</v>
      </c>
      <c r="AZ262" s="207">
        <f>AY262*(1+Variables!$J$10)</f>
        <v>87.295289708945944</v>
      </c>
      <c r="BA262" s="207">
        <f>AZ262*(1+Variables!$J$10)</f>
        <v>89.041195503124868</v>
      </c>
      <c r="BB262" s="207">
        <f>BA262*(1+Variables!$J$10)</f>
        <v>90.822019413187363</v>
      </c>
      <c r="BC262" s="207">
        <f>BB262*(1+Variables!$J$10)</f>
        <v>92.638459801451106</v>
      </c>
      <c r="BD262" s="207">
        <f>BC262*(1+Variables!$J$10)</f>
        <v>94.491228997480135</v>
      </c>
      <c r="BE262" s="207">
        <f>BD262*(1+Variables!$J$10)</f>
        <v>96.381053577429739</v>
      </c>
      <c r="BF262" s="207">
        <f>BE262*(1+Variables!$J$10)</f>
        <v>98.308674648978339</v>
      </c>
      <c r="BG262" s="207">
        <f>BF262*(1+Variables!$J$10)</f>
        <v>100.2748481419579</v>
      </c>
      <c r="BH262" s="207">
        <f>BG262*(1+Variables!$J$10)</f>
        <v>102.28034510479706</v>
      </c>
      <c r="BI262" s="207">
        <f>BH262*(1+Variables!$J$10)</f>
        <v>104.325952006893</v>
      </c>
      <c r="BJ262" s="207">
        <f>BI262*(1+Variables!$J$10)</f>
        <v>106.41247104703086</v>
      </c>
      <c r="BK262" s="207">
        <f>BJ262*(1+Variables!$J$10)</f>
        <v>108.54072046797148</v>
      </c>
      <c r="BL262" s="207">
        <f>BK262*(1+Variables!$J$10)</f>
        <v>110.71153487733092</v>
      </c>
      <c r="BM262" s="207">
        <f>BL262*(1+Variables!$J$10)</f>
        <v>112.92576557487754</v>
      </c>
      <c r="BN262" s="207">
        <f>BM262*(1+Variables!$J$10)</f>
        <v>115.18428088637509</v>
      </c>
      <c r="BO262" s="207">
        <f>BN262*(1+Variables!$J$10)</f>
        <v>117.4879665041026</v>
      </c>
      <c r="BP262" s="207">
        <f>BO262*(1+Variables!$J$10)</f>
        <v>119.83772583418465</v>
      </c>
      <c r="BQ262" s="207">
        <f>BP262*(1+Variables!$J$10)</f>
        <v>122.23448035086835</v>
      </c>
    </row>
    <row r="263" spans="5:69" ht="16" customHeight="1">
      <c r="E263" s="334" t="s">
        <v>330</v>
      </c>
      <c r="F263" s="334"/>
      <c r="G263" s="334"/>
      <c r="H263" s="321" t="s">
        <v>27</v>
      </c>
      <c r="I263" s="215" t="s">
        <v>311</v>
      </c>
      <c r="J263" s="216">
        <f>Variables!$J$36</f>
        <v>0.85</v>
      </c>
      <c r="K263" s="216">
        <f>Variables!$J$36</f>
        <v>0.85</v>
      </c>
      <c r="L263" s="216">
        <f>Variables!$J$36</f>
        <v>0.85</v>
      </c>
      <c r="M263" s="216">
        <f>Variables!$J$36</f>
        <v>0.85</v>
      </c>
      <c r="N263" s="216">
        <f>Variables!$J$36</f>
        <v>0.85</v>
      </c>
      <c r="O263" s="216">
        <f>Variables!$J$36</f>
        <v>0.85</v>
      </c>
      <c r="P263" s="216">
        <f>Variables!$J$36</f>
        <v>0.85</v>
      </c>
      <c r="Q263" s="216">
        <f>Variables!$J$36</f>
        <v>0.85</v>
      </c>
      <c r="R263" s="216">
        <f>Variables!$J$36</f>
        <v>0.85</v>
      </c>
      <c r="S263" s="216">
        <f>Variables!$J$36</f>
        <v>0.85</v>
      </c>
      <c r="T263" s="216">
        <f>Variables!$J$36</f>
        <v>0.85</v>
      </c>
      <c r="U263" s="216">
        <f>Variables!$J$36</f>
        <v>0.85</v>
      </c>
      <c r="V263" s="216">
        <f>Variables!$J$36</f>
        <v>0.85</v>
      </c>
      <c r="W263" s="216">
        <f>Variables!$J$36</f>
        <v>0.85</v>
      </c>
      <c r="X263" s="216">
        <f>Variables!$J$36</f>
        <v>0.85</v>
      </c>
      <c r="Y263" s="216">
        <f>Variables!$J$36</f>
        <v>0.85</v>
      </c>
      <c r="Z263" s="216">
        <f>Variables!$J$36</f>
        <v>0.85</v>
      </c>
      <c r="AA263" s="216">
        <f>Variables!$J$36</f>
        <v>0.85</v>
      </c>
      <c r="AB263" s="216">
        <f>Variables!$J$36</f>
        <v>0.85</v>
      </c>
      <c r="AC263" s="216">
        <f>Variables!$J$36</f>
        <v>0.85</v>
      </c>
      <c r="AD263" s="216">
        <f>Variables!$J$36</f>
        <v>0.85</v>
      </c>
      <c r="AE263" s="216">
        <f>Variables!$J$36</f>
        <v>0.85</v>
      </c>
      <c r="AF263" s="216">
        <f>Variables!$J$36</f>
        <v>0.85</v>
      </c>
      <c r="AG263" s="216">
        <f>Variables!$J$36</f>
        <v>0.85</v>
      </c>
      <c r="AH263" s="216">
        <f>Variables!$J$36</f>
        <v>0.85</v>
      </c>
      <c r="AI263" s="216">
        <f>Variables!$J$36</f>
        <v>0.85</v>
      </c>
      <c r="AJ263" s="216">
        <f>Variables!$J$36</f>
        <v>0.85</v>
      </c>
      <c r="AK263" s="216">
        <f>Variables!$J$36</f>
        <v>0.85</v>
      </c>
      <c r="AL263" s="216">
        <f>Variables!$J$36</f>
        <v>0.85</v>
      </c>
      <c r="AM263" s="216">
        <f>Variables!$J$36</f>
        <v>0.85</v>
      </c>
      <c r="AN263" s="216">
        <f>Variables!$J$36</f>
        <v>0.85</v>
      </c>
      <c r="AO263" s="216">
        <f>Variables!$J$36</f>
        <v>0.85</v>
      </c>
      <c r="AP263" s="216">
        <f>Variables!$J$36</f>
        <v>0.85</v>
      </c>
      <c r="AQ263" s="216">
        <f>Variables!$J$36</f>
        <v>0.85</v>
      </c>
      <c r="AR263" s="216">
        <f>Variables!$J$36</f>
        <v>0.85</v>
      </c>
      <c r="AS263" s="216">
        <f>Variables!$J$36</f>
        <v>0.85</v>
      </c>
      <c r="AT263" s="216">
        <f>Variables!$J$36</f>
        <v>0.85</v>
      </c>
      <c r="AU263" s="216">
        <f>Variables!$J$36</f>
        <v>0.85</v>
      </c>
      <c r="AV263" s="216">
        <f>Variables!$J$36</f>
        <v>0.85</v>
      </c>
      <c r="AW263" s="216">
        <f>Variables!$J$36</f>
        <v>0.85</v>
      </c>
      <c r="AX263" s="216">
        <f>Variables!$J$36</f>
        <v>0.85</v>
      </c>
      <c r="AY263" s="216">
        <f>Variables!$J$36</f>
        <v>0.85</v>
      </c>
      <c r="AZ263" s="216">
        <f>Variables!$J$36</f>
        <v>0.85</v>
      </c>
      <c r="BA263" s="216">
        <f>Variables!$J$36</f>
        <v>0.85</v>
      </c>
      <c r="BB263" s="216">
        <f>Variables!$J$36</f>
        <v>0.85</v>
      </c>
      <c r="BC263" s="216">
        <f>Variables!$J$36</f>
        <v>0.85</v>
      </c>
      <c r="BD263" s="216">
        <f>Variables!$J$36</f>
        <v>0.85</v>
      </c>
      <c r="BE263" s="216">
        <f>Variables!$J$36</f>
        <v>0.85</v>
      </c>
      <c r="BF263" s="216">
        <f>Variables!$J$36</f>
        <v>0.85</v>
      </c>
      <c r="BG263" s="216">
        <f>Variables!$J$36</f>
        <v>0.85</v>
      </c>
      <c r="BH263" s="216">
        <f>Variables!$J$36</f>
        <v>0.85</v>
      </c>
      <c r="BI263" s="216">
        <f>Variables!$J$36</f>
        <v>0.85</v>
      </c>
      <c r="BJ263" s="216">
        <f>Variables!$J$36</f>
        <v>0.85</v>
      </c>
      <c r="BK263" s="216">
        <f>Variables!$J$36</f>
        <v>0.85</v>
      </c>
      <c r="BL263" s="216">
        <f>Variables!$J$36</f>
        <v>0.85</v>
      </c>
      <c r="BM263" s="216">
        <f>Variables!$J$36</f>
        <v>0.85</v>
      </c>
      <c r="BN263" s="216">
        <f>Variables!$J$36</f>
        <v>0.85</v>
      </c>
      <c r="BO263" s="216">
        <f>Variables!$J$36</f>
        <v>0.85</v>
      </c>
      <c r="BP263" s="216">
        <f>Variables!$J$36</f>
        <v>0.85</v>
      </c>
      <c r="BQ263" s="216">
        <f>Variables!$J$36</f>
        <v>0.85</v>
      </c>
    </row>
    <row r="264" spans="5:69" ht="16" customHeight="1">
      <c r="E264" s="334"/>
      <c r="F264" s="334"/>
      <c r="G264" s="334"/>
      <c r="H264" s="321"/>
      <c r="I264" s="215" t="s">
        <v>333</v>
      </c>
      <c r="J264" s="200">
        <f>J262*J263</f>
        <v>32.299999999999997</v>
      </c>
      <c r="K264" s="200">
        <f>K262*K263</f>
        <v>32.945999999999998</v>
      </c>
      <c r="L264" s="200">
        <f t="shared" ref="L264:BQ264" si="197">L262*L263</f>
        <v>33.604919999999993</v>
      </c>
      <c r="M264" s="200">
        <f t="shared" si="197"/>
        <v>34.277018399999996</v>
      </c>
      <c r="N264" s="200">
        <f t="shared" si="197"/>
        <v>34.962558767999994</v>
      </c>
      <c r="O264" s="200">
        <f t="shared" si="197"/>
        <v>35.661809943359998</v>
      </c>
      <c r="P264" s="200">
        <f t="shared" si="197"/>
        <v>36.375046142227198</v>
      </c>
      <c r="Q264" s="200">
        <f t="shared" si="197"/>
        <v>37.102547065071739</v>
      </c>
      <c r="R264" s="200">
        <f t="shared" si="197"/>
        <v>37.844598006373175</v>
      </c>
      <c r="S264" s="200">
        <f t="shared" si="197"/>
        <v>38.601489966500637</v>
      </c>
      <c r="T264" s="200">
        <f t="shared" si="197"/>
        <v>39.37351976583065</v>
      </c>
      <c r="U264" s="200">
        <f t="shared" si="197"/>
        <v>40.160990161147268</v>
      </c>
      <c r="V264" s="200">
        <f t="shared" si="197"/>
        <v>40.964209964370212</v>
      </c>
      <c r="W264" s="200">
        <f t="shared" si="197"/>
        <v>41.783494163657615</v>
      </c>
      <c r="X264" s="200">
        <f t="shared" si="197"/>
        <v>42.61916404693077</v>
      </c>
      <c r="Y264" s="200">
        <f t="shared" si="197"/>
        <v>43.471547327869381</v>
      </c>
      <c r="Z264" s="200">
        <f t="shared" si="197"/>
        <v>44.340978274426767</v>
      </c>
      <c r="AA264" s="200">
        <f t="shared" si="197"/>
        <v>45.227797839915311</v>
      </c>
      <c r="AB264" s="200">
        <f t="shared" si="197"/>
        <v>46.132353796713616</v>
      </c>
      <c r="AC264" s="200">
        <f t="shared" si="197"/>
        <v>47.055000872647888</v>
      </c>
      <c r="AD264" s="200">
        <f t="shared" si="197"/>
        <v>47.996100890100848</v>
      </c>
      <c r="AE264" s="200">
        <f t="shared" si="197"/>
        <v>48.95602290790287</v>
      </c>
      <c r="AF264" s="200">
        <f t="shared" si="197"/>
        <v>49.935143366060927</v>
      </c>
      <c r="AG264" s="200">
        <f t="shared" si="197"/>
        <v>50.933846233382148</v>
      </c>
      <c r="AH264" s="200">
        <f t="shared" si="197"/>
        <v>51.952523158049786</v>
      </c>
      <c r="AI264" s="200">
        <f t="shared" si="197"/>
        <v>52.991573621210783</v>
      </c>
      <c r="AJ264" s="200">
        <f t="shared" si="197"/>
        <v>54.051405093635005</v>
      </c>
      <c r="AK264" s="200">
        <f t="shared" si="197"/>
        <v>55.132433195507708</v>
      </c>
      <c r="AL264" s="200">
        <f t="shared" si="197"/>
        <v>56.235081859417861</v>
      </c>
      <c r="AM264" s="200">
        <f t="shared" si="197"/>
        <v>57.359783496606219</v>
      </c>
      <c r="AN264" s="200">
        <f t="shared" si="197"/>
        <v>58.506979166538343</v>
      </c>
      <c r="AO264" s="200">
        <f t="shared" si="197"/>
        <v>59.677118749869109</v>
      </c>
      <c r="AP264" s="200">
        <f t="shared" si="197"/>
        <v>60.870661124866487</v>
      </c>
      <c r="AQ264" s="200">
        <f t="shared" si="197"/>
        <v>62.088074347363822</v>
      </c>
      <c r="AR264" s="200">
        <f t="shared" si="197"/>
        <v>63.329835834311098</v>
      </c>
      <c r="AS264" s="200">
        <f t="shared" si="197"/>
        <v>64.596432550997321</v>
      </c>
      <c r="AT264" s="200">
        <f t="shared" si="197"/>
        <v>65.888361202017265</v>
      </c>
      <c r="AU264" s="200">
        <f t="shared" si="197"/>
        <v>67.206128426057603</v>
      </c>
      <c r="AV264" s="200">
        <f t="shared" si="197"/>
        <v>68.550250994578761</v>
      </c>
      <c r="AW264" s="200">
        <f t="shared" si="197"/>
        <v>69.921256014470345</v>
      </c>
      <c r="AX264" s="200">
        <f t="shared" si="197"/>
        <v>71.319681134759747</v>
      </c>
      <c r="AY264" s="200">
        <f t="shared" si="197"/>
        <v>72.746074757454949</v>
      </c>
      <c r="AZ264" s="200">
        <f t="shared" si="197"/>
        <v>74.200996252604057</v>
      </c>
      <c r="BA264" s="200">
        <f t="shared" si="197"/>
        <v>75.685016177656138</v>
      </c>
      <c r="BB264" s="200">
        <f t="shared" si="197"/>
        <v>77.198716501209262</v>
      </c>
      <c r="BC264" s="200">
        <f t="shared" si="197"/>
        <v>78.742690831233432</v>
      </c>
      <c r="BD264" s="200">
        <f t="shared" si="197"/>
        <v>80.317544647858114</v>
      </c>
      <c r="BE264" s="200">
        <f t="shared" si="197"/>
        <v>81.92389554081528</v>
      </c>
      <c r="BF264" s="200">
        <f t="shared" si="197"/>
        <v>83.562373451631586</v>
      </c>
      <c r="BG264" s="200">
        <f t="shared" si="197"/>
        <v>85.233620920664222</v>
      </c>
      <c r="BH264" s="200">
        <f t="shared" si="197"/>
        <v>86.938293339077504</v>
      </c>
      <c r="BI264" s="200">
        <f t="shared" si="197"/>
        <v>88.677059205859052</v>
      </c>
      <c r="BJ264" s="200">
        <f t="shared" si="197"/>
        <v>90.450600389976231</v>
      </c>
      <c r="BK264" s="200">
        <f t="shared" si="197"/>
        <v>92.259612397775754</v>
      </c>
      <c r="BL264" s="200">
        <f t="shared" si="197"/>
        <v>94.104804645731278</v>
      </c>
      <c r="BM264" s="200">
        <f t="shared" si="197"/>
        <v>95.986900738645915</v>
      </c>
      <c r="BN264" s="200">
        <f t="shared" si="197"/>
        <v>97.906638753418832</v>
      </c>
      <c r="BO264" s="200">
        <f t="shared" si="197"/>
        <v>99.864771528487211</v>
      </c>
      <c r="BP264" s="200">
        <f t="shared" si="197"/>
        <v>101.86206695905695</v>
      </c>
      <c r="BQ264" s="200">
        <f t="shared" si="197"/>
        <v>103.8993082982381</v>
      </c>
    </row>
    <row r="265" spans="5:69" ht="16" customHeight="1">
      <c r="E265" s="334"/>
      <c r="F265" s="334"/>
      <c r="G265" s="334"/>
      <c r="H265" s="321"/>
      <c r="I265" s="215" t="s">
        <v>447</v>
      </c>
      <c r="J265" s="204">
        <f>J91*J264</f>
        <v>152379.60621761659</v>
      </c>
      <c r="K265" s="204">
        <f>K91*K264</f>
        <v>234664.59357512955</v>
      </c>
      <c r="L265" s="204">
        <f t="shared" ref="L265:BQ265" si="198">L91*L264</f>
        <v>281338.46695958549</v>
      </c>
      <c r="M265" s="204">
        <f t="shared" si="198"/>
        <v>309991.92811274616</v>
      </c>
      <c r="N265" s="204">
        <f t="shared" si="198"/>
        <v>329600.47259975882</v>
      </c>
      <c r="O265" s="204">
        <f t="shared" si="198"/>
        <v>344745.96796600299</v>
      </c>
      <c r="P265" s="204">
        <f t="shared" si="198"/>
        <v>357769.66241099132</v>
      </c>
      <c r="Q265" s="204">
        <f t="shared" si="198"/>
        <v>369870.22314038529</v>
      </c>
      <c r="R265" s="204">
        <f t="shared" si="198"/>
        <v>381663.73997169966</v>
      </c>
      <c r="S265" s="204">
        <f t="shared" si="198"/>
        <v>393469.33134077303</v>
      </c>
      <c r="T265" s="204">
        <f t="shared" si="198"/>
        <v>405454.80765765655</v>
      </c>
      <c r="U265" s="204">
        <f t="shared" si="198"/>
        <v>417710.96403948311</v>
      </c>
      <c r="V265" s="204">
        <f t="shared" si="198"/>
        <v>430289.47415823711</v>
      </c>
      <c r="W265" s="204">
        <f t="shared" si="198"/>
        <v>443222.22079374455</v>
      </c>
      <c r="X265" s="204">
        <f t="shared" si="198"/>
        <v>456531.15924704465</v>
      </c>
      <c r="Y265" s="204">
        <f t="shared" si="198"/>
        <v>470233.35265749472</v>
      </c>
      <c r="Z265" s="204">
        <f t="shared" si="198"/>
        <v>484343.54514006933</v>
      </c>
      <c r="AA265" s="204">
        <f t="shared" si="198"/>
        <v>498875.47936472489</v>
      </c>
      <c r="AB265" s="204">
        <f t="shared" si="198"/>
        <v>513842.57395959785</v>
      </c>
      <c r="AC265" s="204">
        <f t="shared" si="198"/>
        <v>529258.27458749083</v>
      </c>
      <c r="AD265" s="204">
        <f t="shared" si="198"/>
        <v>545136.23876375903</v>
      </c>
      <c r="AE265" s="204">
        <f t="shared" si="198"/>
        <v>561490.43605537992</v>
      </c>
      <c r="AF265" s="204">
        <f t="shared" si="198"/>
        <v>578335.20530268259</v>
      </c>
      <c r="AG265" s="204">
        <f t="shared" si="198"/>
        <v>595685.29010624008</v>
      </c>
      <c r="AH265" s="204">
        <f t="shared" si="198"/>
        <v>613555.86341811053</v>
      </c>
      <c r="AI265" s="204">
        <f t="shared" si="198"/>
        <v>631962.54677108221</v>
      </c>
      <c r="AJ265" s="204">
        <f t="shared" si="198"/>
        <v>650921.42697393347</v>
      </c>
      <c r="AK265" s="204">
        <f t="shared" si="198"/>
        <v>670449.0717210077</v>
      </c>
      <c r="AL265" s="204">
        <f t="shared" si="198"/>
        <v>690562.54486094497</v>
      </c>
      <c r="AM265" s="204">
        <f t="shared" si="198"/>
        <v>711279.42171080969</v>
      </c>
      <c r="AN265" s="204">
        <f t="shared" si="198"/>
        <v>732617.80461919261</v>
      </c>
      <c r="AO265" s="204">
        <f t="shared" si="198"/>
        <v>754596.33888886834</v>
      </c>
      <c r="AP265" s="204">
        <f t="shared" si="198"/>
        <v>777234.22912239528</v>
      </c>
      <c r="AQ265" s="204">
        <f t="shared" si="198"/>
        <v>800551.25603016629</v>
      </c>
      <c r="AR265" s="204">
        <f t="shared" si="198"/>
        <v>824567.79372846172</v>
      </c>
      <c r="AS265" s="204">
        <f t="shared" si="198"/>
        <v>849304.82754918479</v>
      </c>
      <c r="AT265" s="204">
        <f t="shared" si="198"/>
        <v>874783.97238018387</v>
      </c>
      <c r="AU265" s="204">
        <f t="shared" si="198"/>
        <v>901027.49155389634</v>
      </c>
      <c r="AV265" s="204">
        <f t="shared" si="198"/>
        <v>928058.31630168983</v>
      </c>
      <c r="AW265" s="204">
        <f t="shared" si="198"/>
        <v>955900.06579134054</v>
      </c>
      <c r="AX265" s="204">
        <f t="shared" si="198"/>
        <v>984577.06776538689</v>
      </c>
      <c r="AY265" s="204">
        <f t="shared" si="198"/>
        <v>1014114.3797985043</v>
      </c>
      <c r="AZ265" s="204">
        <f t="shared" si="198"/>
        <v>1044537.8111925388</v>
      </c>
      <c r="BA265" s="204">
        <f t="shared" si="198"/>
        <v>1075873.9455283557</v>
      </c>
      <c r="BB265" s="204">
        <f t="shared" si="198"/>
        <v>1108150.1638942268</v>
      </c>
      <c r="BC265" s="204">
        <f t="shared" si="198"/>
        <v>1141394.6688110642</v>
      </c>
      <c r="BD265" s="204">
        <f t="shared" si="198"/>
        <v>1175636.5088754017</v>
      </c>
      <c r="BE265" s="204">
        <f t="shared" si="198"/>
        <v>1210905.6041416668</v>
      </c>
      <c r="BF265" s="204">
        <f t="shared" si="198"/>
        <v>1247232.7722659181</v>
      </c>
      <c r="BG265" s="204">
        <f t="shared" si="198"/>
        <v>1284649.7554338968</v>
      </c>
      <c r="BH265" s="204">
        <f t="shared" si="198"/>
        <v>1323189.2480969138</v>
      </c>
      <c r="BI265" s="204">
        <f t="shared" si="198"/>
        <v>1362884.9255398212</v>
      </c>
      <c r="BJ265" s="204">
        <f t="shared" si="198"/>
        <v>1403771.4733060161</v>
      </c>
      <c r="BK265" s="204">
        <f t="shared" si="198"/>
        <v>1445884.6175051965</v>
      </c>
      <c r="BL265" s="204">
        <f t="shared" si="198"/>
        <v>1489261.1560303525</v>
      </c>
      <c r="BM265" s="204">
        <f t="shared" si="198"/>
        <v>1533938.9907112631</v>
      </c>
      <c r="BN265" s="204">
        <f t="shared" si="198"/>
        <v>1579957.1604326009</v>
      </c>
      <c r="BO265" s="204">
        <f t="shared" si="198"/>
        <v>1627355.8752455791</v>
      </c>
      <c r="BP265" s="204">
        <f t="shared" si="198"/>
        <v>1676176.5515029463</v>
      </c>
      <c r="BQ265" s="204">
        <f t="shared" si="198"/>
        <v>1726461.8480480348</v>
      </c>
    </row>
    <row r="266" spans="5:69" ht="16" customHeight="1">
      <c r="E266" s="334"/>
      <c r="F266" s="334"/>
      <c r="G266" s="334"/>
      <c r="H266" s="321"/>
      <c r="I266" s="215" t="s">
        <v>448</v>
      </c>
      <c r="J266" s="204">
        <f>J92*J264</f>
        <v>98445.595854922256</v>
      </c>
      <c r="K266" s="204">
        <f>K92*K264</f>
        <v>101398.96373056994</v>
      </c>
      <c r="L266" s="204">
        <f t="shared" ref="L266:BQ266" si="199">L92*L264</f>
        <v>104440.93264248704</v>
      </c>
      <c r="M266" s="204">
        <f t="shared" si="199"/>
        <v>107574.16062176165</v>
      </c>
      <c r="N266" s="204">
        <f t="shared" si="199"/>
        <v>110801.38544041451</v>
      </c>
      <c r="O266" s="204">
        <f t="shared" si="199"/>
        <v>114125.42700362694</v>
      </c>
      <c r="P266" s="204">
        <f t="shared" si="199"/>
        <v>117549.18981373579</v>
      </c>
      <c r="Q266" s="204">
        <f t="shared" si="199"/>
        <v>121075.66550814787</v>
      </c>
      <c r="R266" s="204">
        <f t="shared" si="199"/>
        <v>124707.93547339227</v>
      </c>
      <c r="S266" s="204">
        <f t="shared" si="199"/>
        <v>128449.17353759405</v>
      </c>
      <c r="T266" s="204">
        <f t="shared" si="199"/>
        <v>132302.64874372186</v>
      </c>
      <c r="U266" s="204">
        <f t="shared" si="199"/>
        <v>136271.72820603356</v>
      </c>
      <c r="V266" s="204">
        <f t="shared" si="199"/>
        <v>140359.88005221458</v>
      </c>
      <c r="W266" s="204">
        <f t="shared" si="199"/>
        <v>144570.67645378099</v>
      </c>
      <c r="X266" s="204">
        <f t="shared" si="199"/>
        <v>148907.79674739437</v>
      </c>
      <c r="Y266" s="204">
        <f t="shared" si="199"/>
        <v>153375.03064981627</v>
      </c>
      <c r="Z266" s="204">
        <f t="shared" si="199"/>
        <v>157976.28156931076</v>
      </c>
      <c r="AA266" s="204">
        <f t="shared" si="199"/>
        <v>162715.57001639003</v>
      </c>
      <c r="AB266" s="204">
        <f t="shared" si="199"/>
        <v>167597.03711688178</v>
      </c>
      <c r="AC266" s="204">
        <f t="shared" si="199"/>
        <v>172624.94823038825</v>
      </c>
      <c r="AD266" s="204">
        <f t="shared" si="199"/>
        <v>177803.69667729989</v>
      </c>
      <c r="AE266" s="204">
        <f t="shared" si="199"/>
        <v>183137.80757761892</v>
      </c>
      <c r="AF266" s="204">
        <f t="shared" si="199"/>
        <v>188631.94180494748</v>
      </c>
      <c r="AG266" s="204">
        <f t="shared" si="199"/>
        <v>194290.90005909593</v>
      </c>
      <c r="AH266" s="204">
        <f t="shared" si="199"/>
        <v>200119.62706086878</v>
      </c>
      <c r="AI266" s="204">
        <f t="shared" si="199"/>
        <v>206123.21587269485</v>
      </c>
      <c r="AJ266" s="204">
        <f t="shared" si="199"/>
        <v>212306.91234887569</v>
      </c>
      <c r="AK266" s="204">
        <f t="shared" si="199"/>
        <v>218676.11971934204</v>
      </c>
      <c r="AL266" s="204">
        <f t="shared" si="199"/>
        <v>225236.40331092229</v>
      </c>
      <c r="AM266" s="204">
        <f t="shared" si="199"/>
        <v>231993.49541024998</v>
      </c>
      <c r="AN266" s="204">
        <f t="shared" si="199"/>
        <v>238953.30027255748</v>
      </c>
      <c r="AO266" s="204">
        <f t="shared" si="199"/>
        <v>246121.89928073416</v>
      </c>
      <c r="AP266" s="204">
        <f t="shared" si="199"/>
        <v>253505.55625915626</v>
      </c>
      <c r="AQ266" s="204">
        <f t="shared" si="199"/>
        <v>261110.72294693097</v>
      </c>
      <c r="AR266" s="204">
        <f t="shared" si="199"/>
        <v>268944.04463533883</v>
      </c>
      <c r="AS266" s="204">
        <f t="shared" si="199"/>
        <v>277012.36597439903</v>
      </c>
      <c r="AT266" s="204">
        <f t="shared" si="199"/>
        <v>285322.73695363104</v>
      </c>
      <c r="AU266" s="204">
        <f t="shared" si="199"/>
        <v>293882.41906223987</v>
      </c>
      <c r="AV266" s="204">
        <f t="shared" si="199"/>
        <v>302698.89163410722</v>
      </c>
      <c r="AW266" s="204">
        <f t="shared" si="199"/>
        <v>311779.85838313046</v>
      </c>
      <c r="AX266" s="204">
        <f t="shared" si="199"/>
        <v>321133.25413462432</v>
      </c>
      <c r="AY266" s="204">
        <f t="shared" si="199"/>
        <v>330767.25175866304</v>
      </c>
      <c r="AZ266" s="204">
        <f t="shared" si="199"/>
        <v>340690.26931142289</v>
      </c>
      <c r="BA266" s="204">
        <f t="shared" si="199"/>
        <v>350910.9773907655</v>
      </c>
      <c r="BB266" s="204">
        <f t="shared" si="199"/>
        <v>361438.30671248859</v>
      </c>
      <c r="BC266" s="204">
        <f t="shared" si="199"/>
        <v>372281.45591386326</v>
      </c>
      <c r="BD266" s="204">
        <f t="shared" si="199"/>
        <v>383449.8995912791</v>
      </c>
      <c r="BE266" s="204">
        <f t="shared" si="199"/>
        <v>394953.39657901751</v>
      </c>
      <c r="BF266" s="204">
        <f t="shared" si="199"/>
        <v>406801.99847638811</v>
      </c>
      <c r="BG266" s="204">
        <f t="shared" si="199"/>
        <v>419006.05843067972</v>
      </c>
      <c r="BH266" s="204">
        <f t="shared" si="199"/>
        <v>431576.24018360011</v>
      </c>
      <c r="BI266" s="204">
        <f t="shared" si="199"/>
        <v>444523.52738910803</v>
      </c>
      <c r="BJ266" s="204">
        <f t="shared" si="199"/>
        <v>457859.2332107813</v>
      </c>
      <c r="BK266" s="204">
        <f t="shared" si="199"/>
        <v>471595.01020710485</v>
      </c>
      <c r="BL266" s="204">
        <f t="shared" si="199"/>
        <v>485742.86051331804</v>
      </c>
      <c r="BM266" s="204">
        <f t="shared" si="199"/>
        <v>500315.14632871759</v>
      </c>
      <c r="BN266" s="204">
        <f t="shared" si="199"/>
        <v>515324.60071857908</v>
      </c>
      <c r="BO266" s="204">
        <f t="shared" si="199"/>
        <v>530784.33874013636</v>
      </c>
      <c r="BP266" s="204">
        <f t="shared" si="199"/>
        <v>546707.86890234053</v>
      </c>
      <c r="BQ266" s="204">
        <f t="shared" si="199"/>
        <v>563109.10496941081</v>
      </c>
    </row>
    <row r="267" spans="5:69" ht="16" customHeight="1">
      <c r="E267" s="334"/>
      <c r="F267" s="334"/>
      <c r="G267" s="334"/>
      <c r="H267" s="321"/>
      <c r="I267" s="214" t="s">
        <v>449</v>
      </c>
      <c r="J267" s="204">
        <f>J93*J264</f>
        <v>53934.010362694309</v>
      </c>
      <c r="K267" s="204">
        <f>K93*K264</f>
        <v>133265.62984455956</v>
      </c>
      <c r="L267" s="204">
        <f t="shared" ref="L267:BQ267" si="200">L93*L264</f>
        <v>176897.53431709844</v>
      </c>
      <c r="M267" s="204">
        <f t="shared" si="200"/>
        <v>202417.76749098449</v>
      </c>
      <c r="N267" s="204">
        <f t="shared" si="200"/>
        <v>218799.08715934423</v>
      </c>
      <c r="O267" s="204">
        <f t="shared" si="200"/>
        <v>230620.54096237605</v>
      </c>
      <c r="P267" s="204">
        <f t="shared" si="200"/>
        <v>240220.47259725552</v>
      </c>
      <c r="Q267" s="204">
        <f t="shared" si="200"/>
        <v>248794.55763223735</v>
      </c>
      <c r="R267" s="204">
        <f t="shared" si="200"/>
        <v>256955.80449830732</v>
      </c>
      <c r="S267" s="204">
        <f t="shared" si="200"/>
        <v>265020.15780317894</v>
      </c>
      <c r="T267" s="204">
        <f t="shared" si="200"/>
        <v>273152.15891393472</v>
      </c>
      <c r="U267" s="204">
        <f t="shared" si="200"/>
        <v>281439.23583344958</v>
      </c>
      <c r="V267" s="204">
        <f t="shared" si="200"/>
        <v>289929.5941060225</v>
      </c>
      <c r="W267" s="204">
        <f t="shared" si="200"/>
        <v>298651.54433996353</v>
      </c>
      <c r="X267" s="204">
        <f t="shared" si="200"/>
        <v>307623.36249965022</v>
      </c>
      <c r="Y267" s="204">
        <f t="shared" si="200"/>
        <v>316858.32200767851</v>
      </c>
      <c r="Z267" s="204">
        <f t="shared" si="200"/>
        <v>326367.26357075857</v>
      </c>
      <c r="AA267" s="204">
        <f t="shared" si="200"/>
        <v>336159.90934833477</v>
      </c>
      <c r="AB267" s="204">
        <f t="shared" si="200"/>
        <v>346245.5368427161</v>
      </c>
      <c r="AC267" s="204">
        <f t="shared" si="200"/>
        <v>356633.32635710255</v>
      </c>
      <c r="AD267" s="204">
        <f t="shared" si="200"/>
        <v>367332.54208645906</v>
      </c>
      <c r="AE267" s="204">
        <f t="shared" si="200"/>
        <v>378352.62847776111</v>
      </c>
      <c r="AF267" s="204">
        <f t="shared" si="200"/>
        <v>389703.26349773508</v>
      </c>
      <c r="AG267" s="204">
        <f t="shared" si="200"/>
        <v>401394.39004714409</v>
      </c>
      <c r="AH267" s="204">
        <f t="shared" si="200"/>
        <v>413436.23635724169</v>
      </c>
      <c r="AI267" s="204">
        <f t="shared" si="200"/>
        <v>425839.33089838753</v>
      </c>
      <c r="AJ267" s="204">
        <f t="shared" si="200"/>
        <v>438614.51462505769</v>
      </c>
      <c r="AK267" s="204">
        <f t="shared" si="200"/>
        <v>451772.95200166589</v>
      </c>
      <c r="AL267" s="204">
        <f t="shared" si="200"/>
        <v>465326.14155002276</v>
      </c>
      <c r="AM267" s="204">
        <f t="shared" si="200"/>
        <v>479285.92630055983</v>
      </c>
      <c r="AN267" s="204">
        <f t="shared" si="200"/>
        <v>493664.50434663513</v>
      </c>
      <c r="AO267" s="204">
        <f t="shared" si="200"/>
        <v>508474.43960813421</v>
      </c>
      <c r="AP267" s="204">
        <f t="shared" si="200"/>
        <v>523728.67286323913</v>
      </c>
      <c r="AQ267" s="204">
        <f t="shared" si="200"/>
        <v>539440.53308323538</v>
      </c>
      <c r="AR267" s="204">
        <f t="shared" si="200"/>
        <v>555623.7490931229</v>
      </c>
      <c r="AS267" s="204">
        <f t="shared" si="200"/>
        <v>572292.46157478588</v>
      </c>
      <c r="AT267" s="204">
        <f t="shared" si="200"/>
        <v>589461.23542655283</v>
      </c>
      <c r="AU267" s="204">
        <f t="shared" si="200"/>
        <v>607145.07249165641</v>
      </c>
      <c r="AV267" s="204">
        <f t="shared" si="200"/>
        <v>625359.42466758273</v>
      </c>
      <c r="AW267" s="204">
        <f t="shared" si="200"/>
        <v>644120.20740821015</v>
      </c>
      <c r="AX267" s="204">
        <f t="shared" si="200"/>
        <v>663443.81363076239</v>
      </c>
      <c r="AY267" s="204">
        <f t="shared" si="200"/>
        <v>683347.12803984142</v>
      </c>
      <c r="AZ267" s="204">
        <f t="shared" si="200"/>
        <v>703847.54188111611</v>
      </c>
      <c r="BA267" s="204">
        <f t="shared" si="200"/>
        <v>724962.9681375901</v>
      </c>
      <c r="BB267" s="204">
        <f t="shared" si="200"/>
        <v>746711.85718173848</v>
      </c>
      <c r="BC267" s="204">
        <f t="shared" si="200"/>
        <v>769113.21289720119</v>
      </c>
      <c r="BD267" s="204">
        <f t="shared" si="200"/>
        <v>792186.60928412247</v>
      </c>
      <c r="BE267" s="204">
        <f t="shared" si="200"/>
        <v>815952.20756264916</v>
      </c>
      <c r="BF267" s="204">
        <f t="shared" si="200"/>
        <v>840430.77378953015</v>
      </c>
      <c r="BG267" s="204">
        <f t="shared" si="200"/>
        <v>865643.69700321695</v>
      </c>
      <c r="BH267" s="204">
        <f t="shared" si="200"/>
        <v>891613.00791331357</v>
      </c>
      <c r="BI267" s="204">
        <f t="shared" si="200"/>
        <v>918361.3981507133</v>
      </c>
      <c r="BJ267" s="204">
        <f t="shared" si="200"/>
        <v>945912.24009523448</v>
      </c>
      <c r="BK267" s="204">
        <f t="shared" si="200"/>
        <v>974289.60729809175</v>
      </c>
      <c r="BL267" s="204">
        <f t="shared" si="200"/>
        <v>1003518.2955170345</v>
      </c>
      <c r="BM267" s="204">
        <f t="shared" si="200"/>
        <v>1033623.8443825456</v>
      </c>
      <c r="BN267" s="204">
        <f t="shared" si="200"/>
        <v>1064632.5597140219</v>
      </c>
      <c r="BO267" s="204">
        <f t="shared" si="200"/>
        <v>1096571.5365054426</v>
      </c>
      <c r="BP267" s="204">
        <f t="shared" si="200"/>
        <v>1129468.682600606</v>
      </c>
      <c r="BQ267" s="204">
        <f t="shared" si="200"/>
        <v>1163352.7430786246</v>
      </c>
    </row>
    <row r="268" spans="5:69" ht="16" customHeight="1">
      <c r="E268" s="334"/>
      <c r="F268" s="334"/>
      <c r="G268" s="334"/>
      <c r="H268" s="321"/>
      <c r="I268" s="215" t="s">
        <v>299</v>
      </c>
      <c r="J268" s="237">
        <f>(J16+J30+J43+J56+J69+J82)*J264</f>
        <v>0</v>
      </c>
      <c r="K268" s="237">
        <f>(K16+K30+K43+K56+K69+K82)*K264</f>
        <v>12.049740932642488</v>
      </c>
      <c r="L268" s="237">
        <f t="shared" ref="L268:BQ268" si="201">(L16+L30+L43+L56+L69+L82)*L264</f>
        <v>18.556601036269431</v>
      </c>
      <c r="M268" s="237">
        <f t="shared" si="201"/>
        <v>22.247436683937828</v>
      </c>
      <c r="N268" s="237">
        <f t="shared" si="201"/>
        <v>24.513269968911917</v>
      </c>
      <c r="O268" s="237">
        <f t="shared" si="201"/>
        <v>26.063857262051812</v>
      </c>
      <c r="P268" s="237">
        <f t="shared" si="201"/>
        <v>27.26151946889037</v>
      </c>
      <c r="Q268" s="237">
        <f t="shared" si="201"/>
        <v>28.291395762335341</v>
      </c>
      <c r="R268" s="237">
        <f t="shared" si="201"/>
        <v>29.24827329698833</v>
      </c>
      <c r="S268" s="237">
        <f t="shared" si="201"/>
        <v>30.18087068340726</v>
      </c>
      <c r="T268" s="237">
        <f t="shared" si="201"/>
        <v>31.114422889539224</v>
      </c>
      <c r="U268" s="237">
        <f t="shared" si="201"/>
        <v>32.062199879896568</v>
      </c>
      <c r="V268" s="237">
        <f t="shared" si="201"/>
        <v>33.031381471165751</v>
      </c>
      <c r="W268" s="237">
        <f t="shared" si="201"/>
        <v>34.026053868685601</v>
      </c>
      <c r="X268" s="237">
        <f t="shared" si="201"/>
        <v>35.048738270972457</v>
      </c>
      <c r="Y268" s="237">
        <f t="shared" si="201"/>
        <v>36.101170840077032</v>
      </c>
      <c r="Z268" s="237">
        <f t="shared" si="201"/>
        <v>37.184700879976795</v>
      </c>
      <c r="AA268" s="237">
        <f t="shared" si="201"/>
        <v>38.300494312871805</v>
      </c>
      <c r="AB268" s="237">
        <f t="shared" si="201"/>
        <v>39.449637869570772</v>
      </c>
      <c r="AC268" s="237">
        <f t="shared" si="201"/>
        <v>40.633192656587426</v>
      </c>
      <c r="AD268" s="237">
        <f t="shared" si="201"/>
        <v>41.852221918259119</v>
      </c>
      <c r="AE268" s="237">
        <f t="shared" si="201"/>
        <v>43.107805651613667</v>
      </c>
      <c r="AF268" s="237">
        <f t="shared" si="201"/>
        <v>44.401048529823527</v>
      </c>
      <c r="AG268" s="237">
        <f t="shared" si="201"/>
        <v>45.733084427135559</v>
      </c>
      <c r="AH268" s="237">
        <f t="shared" si="201"/>
        <v>47.105079225072473</v>
      </c>
      <c r="AI268" s="237">
        <f t="shared" si="201"/>
        <v>48.518232757037303</v>
      </c>
      <c r="AJ268" s="237">
        <f t="shared" si="201"/>
        <v>49.973780328906884</v>
      </c>
      <c r="AK268" s="237">
        <f t="shared" si="201"/>
        <v>51.472994039244909</v>
      </c>
      <c r="AL268" s="237">
        <f t="shared" si="201"/>
        <v>53.017184013662373</v>
      </c>
      <c r="AM268" s="237">
        <f t="shared" si="201"/>
        <v>54.607699612224692</v>
      </c>
      <c r="AN268" s="237">
        <f t="shared" si="201"/>
        <v>56.245930640449195</v>
      </c>
      <c r="AO268" s="237">
        <f t="shared" si="201"/>
        <v>57.933308579990118</v>
      </c>
      <c r="AP268" s="237">
        <f t="shared" si="201"/>
        <v>59.671307847756822</v>
      </c>
      <c r="AQ268" s="237">
        <f t="shared" si="201"/>
        <v>61.461447088476717</v>
      </c>
      <c r="AR268" s="237">
        <f t="shared" si="201"/>
        <v>63.305290503827472</v>
      </c>
      <c r="AS268" s="237">
        <f t="shared" si="201"/>
        <v>65.204449220317471</v>
      </c>
      <c r="AT268" s="237">
        <f t="shared" si="201"/>
        <v>67.160582697628357</v>
      </c>
      <c r="AU268" s="237">
        <f t="shared" si="201"/>
        <v>69.175400178914913</v>
      </c>
      <c r="AV268" s="237">
        <f t="shared" si="201"/>
        <v>71.250662184464787</v>
      </c>
      <c r="AW268" s="237">
        <f t="shared" si="201"/>
        <v>73.388182050091771</v>
      </c>
      <c r="AX268" s="237">
        <f t="shared" si="201"/>
        <v>75.589827511641971</v>
      </c>
      <c r="AY268" s="237">
        <f t="shared" si="201"/>
        <v>77.857522337015425</v>
      </c>
      <c r="AZ268" s="237">
        <f t="shared" si="201"/>
        <v>80.193248007138251</v>
      </c>
      <c r="BA268" s="237">
        <f t="shared" si="201"/>
        <v>82.599045447358677</v>
      </c>
      <c r="BB268" s="237">
        <f t="shared" si="201"/>
        <v>85.077016810782638</v>
      </c>
      <c r="BC268" s="237">
        <f t="shared" si="201"/>
        <v>87.629327315107744</v>
      </c>
      <c r="BD268" s="237">
        <f t="shared" si="201"/>
        <v>90.2582071345618</v>
      </c>
      <c r="BE268" s="237">
        <f t="shared" si="201"/>
        <v>92.965953348599101</v>
      </c>
      <c r="BF268" s="237">
        <f t="shared" si="201"/>
        <v>95.754931949057323</v>
      </c>
      <c r="BG268" s="237">
        <f t="shared" si="201"/>
        <v>98.627579907529139</v>
      </c>
      <c r="BH268" s="237">
        <f t="shared" si="201"/>
        <v>101.58640730475504</v>
      </c>
      <c r="BI268" s="237">
        <f t="shared" si="201"/>
        <v>104.63399952389774</v>
      </c>
      <c r="BJ268" s="237">
        <f t="shared" si="201"/>
        <v>107.7730195096147</v>
      </c>
      <c r="BK268" s="237">
        <f t="shared" si="201"/>
        <v>111.00621009490314</v>
      </c>
      <c r="BL268" s="237">
        <f t="shared" si="201"/>
        <v>114.33639639775022</v>
      </c>
      <c r="BM268" s="237">
        <f t="shared" si="201"/>
        <v>117.76648828968273</v>
      </c>
      <c r="BN268" s="237">
        <f t="shared" si="201"/>
        <v>121.29948293837322</v>
      </c>
      <c r="BO268" s="237">
        <f t="shared" si="201"/>
        <v>124.9384674265244</v>
      </c>
      <c r="BP268" s="237">
        <f t="shared" si="201"/>
        <v>128.68662144932014</v>
      </c>
      <c r="BQ268" s="237">
        <f t="shared" si="201"/>
        <v>132.54722009279976</v>
      </c>
    </row>
    <row r="269" spans="5:69" ht="16" customHeight="1">
      <c r="E269" s="334"/>
      <c r="F269" s="334"/>
      <c r="G269" s="334"/>
      <c r="H269" s="321"/>
      <c r="I269" s="215" t="s">
        <v>301</v>
      </c>
      <c r="J269" s="237">
        <f>(J17+J31+J44+J57+J70+J83)*J264</f>
        <v>0</v>
      </c>
      <c r="K269" s="237">
        <f>(K17+K31+K44+K57+K70+K83)*K264</f>
        <v>3.0124352331606219</v>
      </c>
      <c r="L269" s="237">
        <f t="shared" ref="L269:BQ269" si="202">(L17+L31+L44+L57+L70+L83)*L264</f>
        <v>4.6391502590673577</v>
      </c>
      <c r="M269" s="237">
        <f t="shared" si="202"/>
        <v>5.5618591709844569</v>
      </c>
      <c r="N269" s="237">
        <f t="shared" si="202"/>
        <v>6.1283174922279793</v>
      </c>
      <c r="O269" s="237">
        <f t="shared" si="202"/>
        <v>6.515964315512953</v>
      </c>
      <c r="P269" s="237">
        <f t="shared" si="202"/>
        <v>6.8153798672225925</v>
      </c>
      <c r="Q269" s="237">
        <f t="shared" si="202"/>
        <v>7.0728489405838353</v>
      </c>
      <c r="R269" s="237">
        <f t="shared" si="202"/>
        <v>7.3120683242470825</v>
      </c>
      <c r="S269" s="237">
        <f t="shared" si="202"/>
        <v>7.5452176708518151</v>
      </c>
      <c r="T269" s="237">
        <f t="shared" si="202"/>
        <v>7.778605722384806</v>
      </c>
      <c r="U269" s="237">
        <f t="shared" si="202"/>
        <v>8.0155499699741419</v>
      </c>
      <c r="V269" s="237">
        <f t="shared" si="202"/>
        <v>8.2578453677914379</v>
      </c>
      <c r="W269" s="237">
        <f t="shared" si="202"/>
        <v>8.5065134671714002</v>
      </c>
      <c r="X269" s="237">
        <f t="shared" si="202"/>
        <v>8.7621845677431143</v>
      </c>
      <c r="Y269" s="237">
        <f t="shared" si="202"/>
        <v>9.0252927100192579</v>
      </c>
      <c r="Z269" s="237">
        <f t="shared" si="202"/>
        <v>9.2961752199941987</v>
      </c>
      <c r="AA269" s="237">
        <f t="shared" si="202"/>
        <v>9.5751235782179513</v>
      </c>
      <c r="AB269" s="237">
        <f t="shared" si="202"/>
        <v>9.862409467392693</v>
      </c>
      <c r="AC269" s="237">
        <f t="shared" si="202"/>
        <v>10.158298164146856</v>
      </c>
      <c r="AD269" s="237">
        <f t="shared" si="202"/>
        <v>10.46305547956478</v>
      </c>
      <c r="AE269" s="237">
        <f t="shared" si="202"/>
        <v>10.776951412903417</v>
      </c>
      <c r="AF269" s="237">
        <f t="shared" si="202"/>
        <v>11.100262132455882</v>
      </c>
      <c r="AG269" s="237">
        <f t="shared" si="202"/>
        <v>11.43327110678389</v>
      </c>
      <c r="AH269" s="237">
        <f t="shared" si="202"/>
        <v>11.776269806268118</v>
      </c>
      <c r="AI269" s="237">
        <f t="shared" si="202"/>
        <v>12.129558189259326</v>
      </c>
      <c r="AJ269" s="237">
        <f t="shared" si="202"/>
        <v>12.493445082226721</v>
      </c>
      <c r="AK269" s="237">
        <f t="shared" si="202"/>
        <v>12.868248509811227</v>
      </c>
      <c r="AL269" s="237">
        <f t="shared" si="202"/>
        <v>13.254296003415593</v>
      </c>
      <c r="AM269" s="237">
        <f t="shared" si="202"/>
        <v>13.651924903056173</v>
      </c>
      <c r="AN269" s="237">
        <f t="shared" si="202"/>
        <v>14.061482660112299</v>
      </c>
      <c r="AO269" s="237">
        <f t="shared" si="202"/>
        <v>14.48332714499753</v>
      </c>
      <c r="AP269" s="237">
        <f t="shared" si="202"/>
        <v>14.917826961939205</v>
      </c>
      <c r="AQ269" s="237">
        <f t="shared" si="202"/>
        <v>15.365361772119179</v>
      </c>
      <c r="AR269" s="237">
        <f t="shared" si="202"/>
        <v>15.826322625956868</v>
      </c>
      <c r="AS269" s="237">
        <f t="shared" si="202"/>
        <v>16.301112305079368</v>
      </c>
      <c r="AT269" s="237">
        <f t="shared" si="202"/>
        <v>16.790145674407089</v>
      </c>
      <c r="AU269" s="237">
        <f t="shared" si="202"/>
        <v>17.293850044728728</v>
      </c>
      <c r="AV269" s="237">
        <f t="shared" si="202"/>
        <v>17.812665546116197</v>
      </c>
      <c r="AW269" s="237">
        <f t="shared" si="202"/>
        <v>18.347045512522943</v>
      </c>
      <c r="AX269" s="237">
        <f t="shared" si="202"/>
        <v>18.897456877910493</v>
      </c>
      <c r="AY269" s="237">
        <f t="shared" si="202"/>
        <v>19.464380584253856</v>
      </c>
      <c r="AZ269" s="237">
        <f t="shared" si="202"/>
        <v>20.048312001784563</v>
      </c>
      <c r="BA269" s="237">
        <f t="shared" si="202"/>
        <v>20.649761361839669</v>
      </c>
      <c r="BB269" s="237">
        <f t="shared" si="202"/>
        <v>21.269254202695659</v>
      </c>
      <c r="BC269" s="237">
        <f t="shared" si="202"/>
        <v>21.907331828776936</v>
      </c>
      <c r="BD269" s="237">
        <f t="shared" si="202"/>
        <v>22.56455178364045</v>
      </c>
      <c r="BE269" s="237">
        <f t="shared" si="202"/>
        <v>23.241488337149775</v>
      </c>
      <c r="BF269" s="237">
        <f t="shared" si="202"/>
        <v>23.938732987264331</v>
      </c>
      <c r="BG269" s="237">
        <f t="shared" si="202"/>
        <v>24.656894976882285</v>
      </c>
      <c r="BH269" s="237">
        <f t="shared" si="202"/>
        <v>25.39660182618876</v>
      </c>
      <c r="BI269" s="237">
        <f t="shared" si="202"/>
        <v>26.158499880974436</v>
      </c>
      <c r="BJ269" s="237">
        <f t="shared" si="202"/>
        <v>26.943254877403675</v>
      </c>
      <c r="BK269" s="237">
        <f t="shared" si="202"/>
        <v>27.751552523725785</v>
      </c>
      <c r="BL269" s="237">
        <f t="shared" si="202"/>
        <v>28.584099099437555</v>
      </c>
      <c r="BM269" s="237">
        <f t="shared" si="202"/>
        <v>29.441622072420682</v>
      </c>
      <c r="BN269" s="237">
        <f t="shared" si="202"/>
        <v>30.324870734593304</v>
      </c>
      <c r="BO269" s="237">
        <f t="shared" si="202"/>
        <v>31.234616856631099</v>
      </c>
      <c r="BP269" s="237">
        <f t="shared" si="202"/>
        <v>32.171655362330036</v>
      </c>
      <c r="BQ269" s="237">
        <f t="shared" si="202"/>
        <v>33.13680502319994</v>
      </c>
    </row>
    <row r="270" spans="5:69" ht="16" customHeight="1">
      <c r="E270" s="334"/>
      <c r="F270" s="334"/>
      <c r="G270" s="334"/>
      <c r="H270" s="321"/>
      <c r="I270" s="215" t="s">
        <v>296</v>
      </c>
      <c r="J270" s="237">
        <f>(J18+J32+J45+J58+J71+J84)*J264</f>
        <v>29.533678756476689</v>
      </c>
      <c r="K270" s="237">
        <f>(K18+K32+K45+K58+K71+K84)*K264</f>
        <v>45.481865284974099</v>
      </c>
      <c r="L270" s="237">
        <f t="shared" ref="L270:BQ270" si="203">(L18+L32+L45+L58+L71+L84)*L264</f>
        <v>54.528031088082891</v>
      </c>
      <c r="M270" s="237">
        <f t="shared" si="203"/>
        <v>60.081544041450769</v>
      </c>
      <c r="N270" s="237">
        <f t="shared" si="203"/>
        <v>63.882003093264252</v>
      </c>
      <c r="O270" s="237">
        <f t="shared" si="203"/>
        <v>66.817449678652864</v>
      </c>
      <c r="P270" s="237">
        <f t="shared" si="203"/>
        <v>69.341656280233693</v>
      </c>
      <c r="Q270" s="237">
        <f t="shared" si="203"/>
        <v>71.686944355363536</v>
      </c>
      <c r="R270" s="237">
        <f t="shared" si="203"/>
        <v>73.972722263253104</v>
      </c>
      <c r="S270" s="237">
        <f t="shared" si="203"/>
        <v>76.260840415537288</v>
      </c>
      <c r="T270" s="237">
        <f t="shared" si="203"/>
        <v>78.583823235040597</v>
      </c>
      <c r="U270" s="237">
        <f t="shared" si="203"/>
        <v>80.959268311680759</v>
      </c>
      <c r="V270" s="237">
        <f t="shared" si="203"/>
        <v>83.397190854621556</v>
      </c>
      <c r="W270" s="237">
        <f t="shared" si="203"/>
        <v>85.90377027199132</v>
      </c>
      <c r="X270" s="237">
        <f t="shared" si="203"/>
        <v>88.483261862933901</v>
      </c>
      <c r="Y270" s="237">
        <f t="shared" si="203"/>
        <v>91.138972745041158</v>
      </c>
      <c r="Z270" s="237">
        <f t="shared" si="203"/>
        <v>93.873760570764205</v>
      </c>
      <c r="AA270" s="237">
        <f t="shared" si="203"/>
        <v>96.690288896006791</v>
      </c>
      <c r="AB270" s="237">
        <f t="shared" si="203"/>
        <v>99.591158472028013</v>
      </c>
      <c r="AC270" s="237">
        <f t="shared" si="203"/>
        <v>102.57897528985077</v>
      </c>
      <c r="AD270" s="237">
        <f t="shared" si="203"/>
        <v>105.65638640101385</v>
      </c>
      <c r="AE270" s="237">
        <f t="shared" si="203"/>
        <v>108.82609933780275</v>
      </c>
      <c r="AF270" s="237">
        <f t="shared" si="203"/>
        <v>112.09089320376361</v>
      </c>
      <c r="AG270" s="237">
        <f t="shared" si="203"/>
        <v>115.45362555164824</v>
      </c>
      <c r="AH270" s="237">
        <f t="shared" si="203"/>
        <v>118.91723714960123</v>
      </c>
      <c r="AI270" s="237">
        <f t="shared" si="203"/>
        <v>122.4847557081051</v>
      </c>
      <c r="AJ270" s="237">
        <f t="shared" si="203"/>
        <v>126.15929911579632</v>
      </c>
      <c r="AK270" s="237">
        <f t="shared" si="203"/>
        <v>129.94407846485871</v>
      </c>
      <c r="AL270" s="237">
        <f t="shared" si="203"/>
        <v>133.84240101035465</v>
      </c>
      <c r="AM270" s="237">
        <f t="shared" si="203"/>
        <v>137.85767313835584</v>
      </c>
      <c r="AN270" s="237">
        <f t="shared" si="203"/>
        <v>141.99340338232872</v>
      </c>
      <c r="AO270" s="237">
        <f t="shared" si="203"/>
        <v>146.25320550920793</v>
      </c>
      <c r="AP270" s="237">
        <f t="shared" si="203"/>
        <v>150.64080168744289</v>
      </c>
      <c r="AQ270" s="237">
        <f t="shared" si="203"/>
        <v>155.16002574467518</v>
      </c>
      <c r="AR270" s="237">
        <f t="shared" si="203"/>
        <v>159.81482652038599</v>
      </c>
      <c r="AS270" s="237">
        <f t="shared" si="203"/>
        <v>164.60927131771652</v>
      </c>
      <c r="AT270" s="237">
        <f t="shared" si="203"/>
        <v>169.54754945812476</v>
      </c>
      <c r="AU270" s="237">
        <f t="shared" si="203"/>
        <v>174.63397594231566</v>
      </c>
      <c r="AV270" s="237">
        <f t="shared" si="203"/>
        <v>179.87299522081318</v>
      </c>
      <c r="AW270" s="237">
        <f t="shared" si="203"/>
        <v>185.26918507755383</v>
      </c>
      <c r="AX270" s="237">
        <f t="shared" si="203"/>
        <v>190.82726062993976</v>
      </c>
      <c r="AY270" s="237">
        <f t="shared" si="203"/>
        <v>196.55207844886823</v>
      </c>
      <c r="AZ270" s="237">
        <f t="shared" si="203"/>
        <v>202.44864080234962</v>
      </c>
      <c r="BA270" s="237">
        <f t="shared" si="203"/>
        <v>208.52210002642795</v>
      </c>
      <c r="BB270" s="237">
        <f t="shared" si="203"/>
        <v>214.77776302722486</v>
      </c>
      <c r="BC270" s="237">
        <f t="shared" si="203"/>
        <v>221.22109591804363</v>
      </c>
      <c r="BD270" s="237">
        <f t="shared" si="203"/>
        <v>227.85772879558601</v>
      </c>
      <c r="BE270" s="237">
        <f t="shared" si="203"/>
        <v>234.69346065945416</v>
      </c>
      <c r="BF270" s="237">
        <f t="shared" si="203"/>
        <v>241.73426447923805</v>
      </c>
      <c r="BG270" s="237">
        <f t="shared" si="203"/>
        <v>248.98629241361533</v>
      </c>
      <c r="BH270" s="237">
        <f t="shared" si="203"/>
        <v>256.45588118602382</v>
      </c>
      <c r="BI270" s="237">
        <f t="shared" si="203"/>
        <v>264.14955762160457</v>
      </c>
      <c r="BJ270" s="237">
        <f t="shared" si="203"/>
        <v>272.07404435025273</v>
      </c>
      <c r="BK270" s="237">
        <f t="shared" si="203"/>
        <v>280.23626568076037</v>
      </c>
      <c r="BL270" s="237">
        <f t="shared" si="203"/>
        <v>288.64335365118313</v>
      </c>
      <c r="BM270" s="237">
        <f t="shared" si="203"/>
        <v>297.30265426071861</v>
      </c>
      <c r="BN270" s="237">
        <f t="shared" si="203"/>
        <v>306.2217338885402</v>
      </c>
      <c r="BO270" s="237">
        <f t="shared" si="203"/>
        <v>315.40838590519644</v>
      </c>
      <c r="BP270" s="237">
        <f t="shared" si="203"/>
        <v>324.87063748235238</v>
      </c>
      <c r="BQ270" s="237">
        <f t="shared" si="203"/>
        <v>334.61675660682295</v>
      </c>
    </row>
    <row r="271" spans="5:69" ht="16" customHeight="1">
      <c r="E271" s="334"/>
      <c r="F271" s="334"/>
      <c r="G271" s="334"/>
      <c r="H271" s="321"/>
      <c r="I271" s="215" t="s">
        <v>295</v>
      </c>
      <c r="J271" s="237">
        <f>(J19+J33+J45+J58+J71+J84)*J264</f>
        <v>147.66839378238339</v>
      </c>
      <c r="K271" s="237">
        <f>(K19+K33+K45+K58+K71+K84)*K264</f>
        <v>227.40932642487047</v>
      </c>
      <c r="L271" s="237">
        <f t="shared" ref="L271:BQ271" si="204">(L19+L33+L45+L58+L71+L84)*L264</f>
        <v>272.6401554404145</v>
      </c>
      <c r="M271" s="237">
        <f t="shared" si="204"/>
        <v>300.40772020725393</v>
      </c>
      <c r="N271" s="237">
        <f t="shared" si="204"/>
        <v>319.41001546632128</v>
      </c>
      <c r="O271" s="237">
        <f t="shared" si="204"/>
        <v>334.0872483932643</v>
      </c>
      <c r="P271" s="237">
        <f t="shared" si="204"/>
        <v>346.70828140116839</v>
      </c>
      <c r="Q271" s="237">
        <f t="shared" si="204"/>
        <v>358.4347217768177</v>
      </c>
      <c r="R271" s="237">
        <f t="shared" si="204"/>
        <v>369.86361131626546</v>
      </c>
      <c r="S271" s="237">
        <f t="shared" si="204"/>
        <v>381.30420207768651</v>
      </c>
      <c r="T271" s="237">
        <f t="shared" si="204"/>
        <v>392.91911617520293</v>
      </c>
      <c r="U271" s="237">
        <f t="shared" si="204"/>
        <v>404.79634155840392</v>
      </c>
      <c r="V271" s="237">
        <f t="shared" si="204"/>
        <v>416.98595427310772</v>
      </c>
      <c r="W271" s="237">
        <f t="shared" si="204"/>
        <v>429.5188513599565</v>
      </c>
      <c r="X271" s="237">
        <f t="shared" si="204"/>
        <v>442.41630931466955</v>
      </c>
      <c r="Y271" s="237">
        <f t="shared" si="204"/>
        <v>455.69486372520578</v>
      </c>
      <c r="Z271" s="237">
        <f t="shared" si="204"/>
        <v>469.36880285382108</v>
      </c>
      <c r="AA271" s="237">
        <f t="shared" si="204"/>
        <v>483.45144448003401</v>
      </c>
      <c r="AB271" s="237">
        <f t="shared" si="204"/>
        <v>497.95579236014004</v>
      </c>
      <c r="AC271" s="237">
        <f t="shared" si="204"/>
        <v>512.89487644925373</v>
      </c>
      <c r="AD271" s="237">
        <f t="shared" si="204"/>
        <v>528.28193200506917</v>
      </c>
      <c r="AE271" s="237">
        <f t="shared" si="204"/>
        <v>544.13049668901374</v>
      </c>
      <c r="AF271" s="237">
        <f t="shared" si="204"/>
        <v>560.45446601881804</v>
      </c>
      <c r="AG271" s="237">
        <f t="shared" si="204"/>
        <v>577.26812775824135</v>
      </c>
      <c r="AH271" s="237">
        <f t="shared" si="204"/>
        <v>594.58618574800619</v>
      </c>
      <c r="AI271" s="237">
        <f t="shared" si="204"/>
        <v>612.42377854052552</v>
      </c>
      <c r="AJ271" s="237">
        <f t="shared" si="204"/>
        <v>630.79649557898153</v>
      </c>
      <c r="AK271" s="237">
        <f t="shared" si="204"/>
        <v>649.72039232429347</v>
      </c>
      <c r="AL271" s="237">
        <f t="shared" si="204"/>
        <v>669.21200505177308</v>
      </c>
      <c r="AM271" s="237">
        <f t="shared" si="204"/>
        <v>689.28836569177918</v>
      </c>
      <c r="AN271" s="237">
        <f t="shared" si="204"/>
        <v>709.96701691164344</v>
      </c>
      <c r="AO271" s="237">
        <f t="shared" si="204"/>
        <v>731.2660275460396</v>
      </c>
      <c r="AP271" s="237">
        <f t="shared" si="204"/>
        <v>753.2040084372145</v>
      </c>
      <c r="AQ271" s="237">
        <f t="shared" si="204"/>
        <v>775.80012872337602</v>
      </c>
      <c r="AR271" s="237">
        <f t="shared" si="204"/>
        <v>799.07413260192993</v>
      </c>
      <c r="AS271" s="237">
        <f t="shared" si="204"/>
        <v>823.04635658858263</v>
      </c>
      <c r="AT271" s="237">
        <f t="shared" si="204"/>
        <v>847.73774729062393</v>
      </c>
      <c r="AU271" s="237">
        <f t="shared" si="204"/>
        <v>873.16987971157812</v>
      </c>
      <c r="AV271" s="237">
        <f t="shared" si="204"/>
        <v>899.36497610406559</v>
      </c>
      <c r="AW271" s="237">
        <f t="shared" si="204"/>
        <v>926.34592538776917</v>
      </c>
      <c r="AX271" s="237">
        <f t="shared" si="204"/>
        <v>954.13630314969896</v>
      </c>
      <c r="AY271" s="237">
        <f t="shared" si="204"/>
        <v>982.76039224434112</v>
      </c>
      <c r="AZ271" s="237">
        <f t="shared" si="204"/>
        <v>1012.243204011748</v>
      </c>
      <c r="BA271" s="237">
        <f t="shared" si="204"/>
        <v>1042.6105001321398</v>
      </c>
      <c r="BB271" s="237">
        <f t="shared" si="204"/>
        <v>1073.8888151361243</v>
      </c>
      <c r="BC271" s="237">
        <f t="shared" si="204"/>
        <v>1106.105479590218</v>
      </c>
      <c r="BD271" s="237">
        <f t="shared" si="204"/>
        <v>1139.28864397793</v>
      </c>
      <c r="BE271" s="237">
        <f t="shared" si="204"/>
        <v>1173.4673032972707</v>
      </c>
      <c r="BF271" s="237">
        <f t="shared" si="204"/>
        <v>1208.6713223961904</v>
      </c>
      <c r="BG271" s="237">
        <f t="shared" si="204"/>
        <v>1244.9314620680766</v>
      </c>
      <c r="BH271" s="237">
        <f t="shared" si="204"/>
        <v>1282.2794059301191</v>
      </c>
      <c r="BI271" s="237">
        <f t="shared" si="204"/>
        <v>1320.7477881080229</v>
      </c>
      <c r="BJ271" s="237">
        <f t="shared" si="204"/>
        <v>1360.3702217512637</v>
      </c>
      <c r="BK271" s="237">
        <f t="shared" si="204"/>
        <v>1401.1813284038017</v>
      </c>
      <c r="BL271" s="237">
        <f t="shared" si="204"/>
        <v>1443.2167682559157</v>
      </c>
      <c r="BM271" s="237">
        <f t="shared" si="204"/>
        <v>1486.5132713035932</v>
      </c>
      <c r="BN271" s="237">
        <f t="shared" si="204"/>
        <v>1531.1086694427008</v>
      </c>
      <c r="BO271" s="237">
        <f t="shared" si="204"/>
        <v>1577.0419295259821</v>
      </c>
      <c r="BP271" s="237">
        <f t="shared" si="204"/>
        <v>1624.3531874117616</v>
      </c>
      <c r="BQ271" s="237">
        <f t="shared" si="204"/>
        <v>1673.0837830341152</v>
      </c>
    </row>
    <row r="272" spans="5:69" ht="16" customHeight="1">
      <c r="E272" s="334"/>
      <c r="F272" s="334"/>
      <c r="G272" s="334"/>
      <c r="H272" s="321"/>
      <c r="I272" s="215" t="s">
        <v>294</v>
      </c>
      <c r="J272" s="237">
        <f>(J19+J33+J45+J58+J71+J84)*J264+J264</f>
        <v>179.96839378238337</v>
      </c>
      <c r="K272" s="237">
        <f>(K19+K33+K45+K58+K71+K84)*K264+K264</f>
        <v>260.35532642487044</v>
      </c>
      <c r="L272" s="237">
        <f t="shared" ref="L272:BQ272" si="205">(L19+L33+L45+L58+L71+L84)*L264+L264</f>
        <v>306.2450754404145</v>
      </c>
      <c r="M272" s="237">
        <f t="shared" si="205"/>
        <v>334.68473860725391</v>
      </c>
      <c r="N272" s="237">
        <f t="shared" si="205"/>
        <v>354.37257423432129</v>
      </c>
      <c r="O272" s="237">
        <f t="shared" si="205"/>
        <v>369.74905833662433</v>
      </c>
      <c r="P272" s="237">
        <f t="shared" si="205"/>
        <v>383.08332754339557</v>
      </c>
      <c r="Q272" s="237">
        <f t="shared" si="205"/>
        <v>395.53726884188944</v>
      </c>
      <c r="R272" s="237">
        <f t="shared" si="205"/>
        <v>407.70820932263865</v>
      </c>
      <c r="S272" s="237">
        <f t="shared" si="205"/>
        <v>419.90569204418716</v>
      </c>
      <c r="T272" s="237">
        <f t="shared" si="205"/>
        <v>432.29263594103361</v>
      </c>
      <c r="U272" s="237">
        <f t="shared" si="205"/>
        <v>444.95733171955118</v>
      </c>
      <c r="V272" s="237">
        <f t="shared" si="205"/>
        <v>457.95016423747791</v>
      </c>
      <c r="W272" s="237">
        <f t="shared" si="205"/>
        <v>471.30234552361412</v>
      </c>
      <c r="X272" s="237">
        <f t="shared" si="205"/>
        <v>485.03547336160034</v>
      </c>
      <c r="Y272" s="237">
        <f t="shared" si="205"/>
        <v>499.16641105307514</v>
      </c>
      <c r="Z272" s="237">
        <f t="shared" si="205"/>
        <v>513.70978112824787</v>
      </c>
      <c r="AA272" s="237">
        <f t="shared" si="205"/>
        <v>528.67924231994937</v>
      </c>
      <c r="AB272" s="237">
        <f t="shared" si="205"/>
        <v>544.08814615685367</v>
      </c>
      <c r="AC272" s="237">
        <f t="shared" si="205"/>
        <v>559.94987732190157</v>
      </c>
      <c r="AD272" s="237">
        <f t="shared" si="205"/>
        <v>576.27803289516999</v>
      </c>
      <c r="AE272" s="237">
        <f t="shared" si="205"/>
        <v>593.08651959691656</v>
      </c>
      <c r="AF272" s="237">
        <f t="shared" si="205"/>
        <v>610.38960938487901</v>
      </c>
      <c r="AG272" s="237">
        <f t="shared" si="205"/>
        <v>628.2019739916235</v>
      </c>
      <c r="AH272" s="237">
        <f t="shared" si="205"/>
        <v>646.53870890605594</v>
      </c>
      <c r="AI272" s="237">
        <f t="shared" si="205"/>
        <v>665.41535216173634</v>
      </c>
      <c r="AJ272" s="237">
        <f t="shared" si="205"/>
        <v>684.84790067261656</v>
      </c>
      <c r="AK272" s="237">
        <f t="shared" si="205"/>
        <v>704.85282551980117</v>
      </c>
      <c r="AL272" s="237">
        <f t="shared" si="205"/>
        <v>725.44708691119092</v>
      </c>
      <c r="AM272" s="237">
        <f t="shared" si="205"/>
        <v>746.64814918838545</v>
      </c>
      <c r="AN272" s="237">
        <f t="shared" si="205"/>
        <v>768.47399607818181</v>
      </c>
      <c r="AO272" s="237">
        <f t="shared" si="205"/>
        <v>790.94314629590872</v>
      </c>
      <c r="AP272" s="237">
        <f t="shared" si="205"/>
        <v>814.074669562081</v>
      </c>
      <c r="AQ272" s="237">
        <f t="shared" si="205"/>
        <v>837.88820307073979</v>
      </c>
      <c r="AR272" s="237">
        <f t="shared" si="205"/>
        <v>862.40396843624103</v>
      </c>
      <c r="AS272" s="237">
        <f t="shared" si="205"/>
        <v>887.64278913957992</v>
      </c>
      <c r="AT272" s="237">
        <f t="shared" si="205"/>
        <v>913.62610849264115</v>
      </c>
      <c r="AU272" s="237">
        <f t="shared" si="205"/>
        <v>940.37600813763572</v>
      </c>
      <c r="AV272" s="237">
        <f t="shared" si="205"/>
        <v>967.91522709864432</v>
      </c>
      <c r="AW272" s="237">
        <f t="shared" si="205"/>
        <v>996.26718140223954</v>
      </c>
      <c r="AX272" s="237">
        <f t="shared" si="205"/>
        <v>1025.4559842844587</v>
      </c>
      <c r="AY272" s="237">
        <f t="shared" si="205"/>
        <v>1055.506467001796</v>
      </c>
      <c r="AZ272" s="237">
        <f t="shared" si="205"/>
        <v>1086.444200264352</v>
      </c>
      <c r="BA272" s="237">
        <f t="shared" si="205"/>
        <v>1118.2955163097959</v>
      </c>
      <c r="BB272" s="237">
        <f t="shared" si="205"/>
        <v>1151.0875316373335</v>
      </c>
      <c r="BC272" s="237">
        <f t="shared" si="205"/>
        <v>1184.8481704214514</v>
      </c>
      <c r="BD272" s="237">
        <f t="shared" si="205"/>
        <v>1219.606188625788</v>
      </c>
      <c r="BE272" s="237">
        <f t="shared" si="205"/>
        <v>1255.391198838086</v>
      </c>
      <c r="BF272" s="237">
        <f t="shared" si="205"/>
        <v>1292.233695847822</v>
      </c>
      <c r="BG272" s="237">
        <f t="shared" si="205"/>
        <v>1330.1650829887408</v>
      </c>
      <c r="BH272" s="237">
        <f t="shared" si="205"/>
        <v>1369.2176992691966</v>
      </c>
      <c r="BI272" s="237">
        <f t="shared" si="205"/>
        <v>1409.4248473138819</v>
      </c>
      <c r="BJ272" s="237">
        <f t="shared" si="205"/>
        <v>1450.8208221412399</v>
      </c>
      <c r="BK272" s="237">
        <f t="shared" si="205"/>
        <v>1493.4409408015774</v>
      </c>
      <c r="BL272" s="237">
        <f t="shared" si="205"/>
        <v>1537.321572901647</v>
      </c>
      <c r="BM272" s="237">
        <f t="shared" si="205"/>
        <v>1582.5001720422392</v>
      </c>
      <c r="BN272" s="237">
        <f t="shared" si="205"/>
        <v>1629.0153081961196</v>
      </c>
      <c r="BO272" s="237">
        <f t="shared" si="205"/>
        <v>1676.9067010544693</v>
      </c>
      <c r="BP272" s="237">
        <f t="shared" si="205"/>
        <v>1726.2152543708185</v>
      </c>
      <c r="BQ272" s="237">
        <f t="shared" si="205"/>
        <v>1776.9830913323533</v>
      </c>
    </row>
    <row r="273" spans="5:69" ht="16" customHeight="1">
      <c r="E273" s="334"/>
      <c r="F273" s="334"/>
      <c r="G273" s="334"/>
      <c r="H273" s="322" t="s">
        <v>28</v>
      </c>
      <c r="I273" s="236" t="s">
        <v>312</v>
      </c>
      <c r="J273" s="216">
        <f>Variables!$J$37</f>
        <v>0.1</v>
      </c>
      <c r="K273" s="216">
        <f>Variables!$J$37</f>
        <v>0.1</v>
      </c>
      <c r="L273" s="216">
        <f>Variables!$J$37</f>
        <v>0.1</v>
      </c>
      <c r="M273" s="216">
        <f>Variables!$J$37</f>
        <v>0.1</v>
      </c>
      <c r="N273" s="216">
        <f>Variables!$J$37</f>
        <v>0.1</v>
      </c>
      <c r="O273" s="216">
        <f>Variables!$J$37</f>
        <v>0.1</v>
      </c>
      <c r="P273" s="216">
        <f>Variables!$J$37</f>
        <v>0.1</v>
      </c>
      <c r="Q273" s="216">
        <f>Variables!$J$37</f>
        <v>0.1</v>
      </c>
      <c r="R273" s="216">
        <f>Variables!$J$37</f>
        <v>0.1</v>
      </c>
      <c r="S273" s="216">
        <f>Variables!$J$37</f>
        <v>0.1</v>
      </c>
      <c r="T273" s="216">
        <f>Variables!$J$37</f>
        <v>0.1</v>
      </c>
      <c r="U273" s="216">
        <f>Variables!$J$37</f>
        <v>0.1</v>
      </c>
      <c r="V273" s="216">
        <f>Variables!$J$37</f>
        <v>0.1</v>
      </c>
      <c r="W273" s="216">
        <f>Variables!$J$37</f>
        <v>0.1</v>
      </c>
      <c r="X273" s="216">
        <f>Variables!$J$37</f>
        <v>0.1</v>
      </c>
      <c r="Y273" s="216">
        <f>Variables!$J$37</f>
        <v>0.1</v>
      </c>
      <c r="Z273" s="216">
        <f>Variables!$J$37</f>
        <v>0.1</v>
      </c>
      <c r="AA273" s="216">
        <f>Variables!$J$37</f>
        <v>0.1</v>
      </c>
      <c r="AB273" s="216">
        <f>Variables!$J$37</f>
        <v>0.1</v>
      </c>
      <c r="AC273" s="216">
        <f>Variables!$J$37</f>
        <v>0.1</v>
      </c>
      <c r="AD273" s="216">
        <f>Variables!$J$37</f>
        <v>0.1</v>
      </c>
      <c r="AE273" s="216">
        <f>Variables!$J$37</f>
        <v>0.1</v>
      </c>
      <c r="AF273" s="216">
        <f>Variables!$J$37</f>
        <v>0.1</v>
      </c>
      <c r="AG273" s="216">
        <f>Variables!$J$37</f>
        <v>0.1</v>
      </c>
      <c r="AH273" s="216">
        <f>Variables!$J$37</f>
        <v>0.1</v>
      </c>
      <c r="AI273" s="216">
        <f>Variables!$J$37</f>
        <v>0.1</v>
      </c>
      <c r="AJ273" s="216">
        <f>Variables!$J$37</f>
        <v>0.1</v>
      </c>
      <c r="AK273" s="216">
        <f>Variables!$J$37</f>
        <v>0.1</v>
      </c>
      <c r="AL273" s="216">
        <f>Variables!$J$37</f>
        <v>0.1</v>
      </c>
      <c r="AM273" s="216">
        <f>Variables!$J$37</f>
        <v>0.1</v>
      </c>
      <c r="AN273" s="216">
        <f>Variables!$J$37</f>
        <v>0.1</v>
      </c>
      <c r="AO273" s="216">
        <f>Variables!$J$37</f>
        <v>0.1</v>
      </c>
      <c r="AP273" s="216">
        <f>Variables!$J$37</f>
        <v>0.1</v>
      </c>
      <c r="AQ273" s="216">
        <f>Variables!$J$37</f>
        <v>0.1</v>
      </c>
      <c r="AR273" s="216">
        <f>Variables!$J$37</f>
        <v>0.1</v>
      </c>
      <c r="AS273" s="216">
        <f>Variables!$J$37</f>
        <v>0.1</v>
      </c>
      <c r="AT273" s="216">
        <f>Variables!$J$37</f>
        <v>0.1</v>
      </c>
      <c r="AU273" s="216">
        <f>Variables!$J$37</f>
        <v>0.1</v>
      </c>
      <c r="AV273" s="216">
        <f>Variables!$J$37</f>
        <v>0.1</v>
      </c>
      <c r="AW273" s="216">
        <f>Variables!$J$37</f>
        <v>0.1</v>
      </c>
      <c r="AX273" s="216">
        <f>Variables!$J$37</f>
        <v>0.1</v>
      </c>
      <c r="AY273" s="216">
        <f>Variables!$J$37</f>
        <v>0.1</v>
      </c>
      <c r="AZ273" s="216">
        <f>Variables!$J$37</f>
        <v>0.1</v>
      </c>
      <c r="BA273" s="216">
        <f>Variables!$J$37</f>
        <v>0.1</v>
      </c>
      <c r="BB273" s="216">
        <f>Variables!$J$37</f>
        <v>0.1</v>
      </c>
      <c r="BC273" s="216">
        <f>Variables!$J$37</f>
        <v>0.1</v>
      </c>
      <c r="BD273" s="216">
        <f>Variables!$J$37</f>
        <v>0.1</v>
      </c>
      <c r="BE273" s="216">
        <f>Variables!$J$37</f>
        <v>0.1</v>
      </c>
      <c r="BF273" s="216">
        <f>Variables!$J$37</f>
        <v>0.1</v>
      </c>
      <c r="BG273" s="216">
        <f>Variables!$J$37</f>
        <v>0.1</v>
      </c>
      <c r="BH273" s="216">
        <f>Variables!$J$37</f>
        <v>0.1</v>
      </c>
      <c r="BI273" s="216">
        <f>Variables!$J$37</f>
        <v>0.1</v>
      </c>
      <c r="BJ273" s="216">
        <f>Variables!$J$37</f>
        <v>0.1</v>
      </c>
      <c r="BK273" s="216">
        <f>Variables!$J$37</f>
        <v>0.1</v>
      </c>
      <c r="BL273" s="216">
        <f>Variables!$J$37</f>
        <v>0.1</v>
      </c>
      <c r="BM273" s="216">
        <f>Variables!$J$37</f>
        <v>0.1</v>
      </c>
      <c r="BN273" s="216">
        <f>Variables!$J$37</f>
        <v>0.1</v>
      </c>
      <c r="BO273" s="216">
        <f>Variables!$J$37</f>
        <v>0.1</v>
      </c>
      <c r="BP273" s="216">
        <f>Variables!$J$37</f>
        <v>0.1</v>
      </c>
      <c r="BQ273" s="216">
        <f>Variables!$J$37</f>
        <v>0.1</v>
      </c>
    </row>
    <row r="274" spans="5:69" ht="16" customHeight="1">
      <c r="E274" s="334"/>
      <c r="F274" s="334"/>
      <c r="G274" s="334"/>
      <c r="H274" s="322"/>
      <c r="I274" s="236" t="s">
        <v>333</v>
      </c>
      <c r="J274" s="200">
        <f>J262*J273</f>
        <v>3.8000000000000003</v>
      </c>
      <c r="K274" s="200">
        <f>K262*K273</f>
        <v>3.8759999999999999</v>
      </c>
      <c r="L274" s="200">
        <f t="shared" ref="L274:BQ274" si="206">L262*L273</f>
        <v>3.9535199999999997</v>
      </c>
      <c r="M274" s="200">
        <f t="shared" si="206"/>
        <v>4.0325903999999992</v>
      </c>
      <c r="N274" s="200">
        <f t="shared" si="206"/>
        <v>4.113242208</v>
      </c>
      <c r="O274" s="200">
        <f t="shared" si="206"/>
        <v>4.19550705216</v>
      </c>
      <c r="P274" s="200">
        <f t="shared" si="206"/>
        <v>4.2794171932032006</v>
      </c>
      <c r="Q274" s="200">
        <f t="shared" si="206"/>
        <v>4.3650055370672645</v>
      </c>
      <c r="R274" s="200">
        <f t="shared" si="206"/>
        <v>4.4523056478086094</v>
      </c>
      <c r="S274" s="200">
        <f t="shared" si="206"/>
        <v>4.5413517607647815</v>
      </c>
      <c r="T274" s="200">
        <f t="shared" si="206"/>
        <v>4.6321787959800771</v>
      </c>
      <c r="U274" s="200">
        <f t="shared" si="206"/>
        <v>4.7248223718996787</v>
      </c>
      <c r="V274" s="200">
        <f t="shared" si="206"/>
        <v>4.8193188193376724</v>
      </c>
      <c r="W274" s="200">
        <f t="shared" si="206"/>
        <v>4.915705195724426</v>
      </c>
      <c r="X274" s="200">
        <f t="shared" si="206"/>
        <v>5.0140192996389139</v>
      </c>
      <c r="Y274" s="200">
        <f t="shared" si="206"/>
        <v>5.1142996856316927</v>
      </c>
      <c r="Z274" s="200">
        <f t="shared" si="206"/>
        <v>5.2165856793443268</v>
      </c>
      <c r="AA274" s="200">
        <f t="shared" si="206"/>
        <v>5.3209173929312135</v>
      </c>
      <c r="AB274" s="200">
        <f t="shared" si="206"/>
        <v>5.4273357407898377</v>
      </c>
      <c r="AC274" s="200">
        <f t="shared" si="206"/>
        <v>5.5358824556056341</v>
      </c>
      <c r="AD274" s="200">
        <f t="shared" si="206"/>
        <v>5.6466001047177476</v>
      </c>
      <c r="AE274" s="200">
        <f t="shared" si="206"/>
        <v>5.7595321068121024</v>
      </c>
      <c r="AF274" s="200">
        <f t="shared" si="206"/>
        <v>5.8747227489483445</v>
      </c>
      <c r="AG274" s="200">
        <f t="shared" si="206"/>
        <v>5.9922172039273116</v>
      </c>
      <c r="AH274" s="200">
        <f t="shared" si="206"/>
        <v>6.1120615480058582</v>
      </c>
      <c r="AI274" s="200">
        <f t="shared" si="206"/>
        <v>6.2343027789659757</v>
      </c>
      <c r="AJ274" s="200">
        <f t="shared" si="206"/>
        <v>6.3589888345452952</v>
      </c>
      <c r="AK274" s="200">
        <f t="shared" si="206"/>
        <v>6.4861686112362014</v>
      </c>
      <c r="AL274" s="200">
        <f t="shared" si="206"/>
        <v>6.6158919834609256</v>
      </c>
      <c r="AM274" s="200">
        <f t="shared" si="206"/>
        <v>6.7482098231301437</v>
      </c>
      <c r="AN274" s="200">
        <f t="shared" si="206"/>
        <v>6.8831740195927473</v>
      </c>
      <c r="AO274" s="200">
        <f t="shared" si="206"/>
        <v>7.0208374999846015</v>
      </c>
      <c r="AP274" s="200">
        <f t="shared" si="206"/>
        <v>7.1612542499842933</v>
      </c>
      <c r="AQ274" s="200">
        <f t="shared" si="206"/>
        <v>7.3044793349839798</v>
      </c>
      <c r="AR274" s="200">
        <f t="shared" si="206"/>
        <v>7.4505689216836588</v>
      </c>
      <c r="AS274" s="200">
        <f t="shared" si="206"/>
        <v>7.5995803001173314</v>
      </c>
      <c r="AT274" s="200">
        <f t="shared" si="206"/>
        <v>7.7515719061196782</v>
      </c>
      <c r="AU274" s="200">
        <f t="shared" si="206"/>
        <v>7.9066033442420718</v>
      </c>
      <c r="AV274" s="200">
        <f t="shared" si="206"/>
        <v>8.0647354111269145</v>
      </c>
      <c r="AW274" s="200">
        <f t="shared" si="206"/>
        <v>8.2260301193494527</v>
      </c>
      <c r="AX274" s="200">
        <f t="shared" si="206"/>
        <v>8.3905507217364423</v>
      </c>
      <c r="AY274" s="200">
        <f t="shared" si="206"/>
        <v>8.5583617361711699</v>
      </c>
      <c r="AZ274" s="200">
        <f t="shared" si="206"/>
        <v>8.7295289708945951</v>
      </c>
      <c r="BA274" s="200">
        <f t="shared" si="206"/>
        <v>8.9041195503124868</v>
      </c>
      <c r="BB274" s="200">
        <f t="shared" si="206"/>
        <v>9.0822019413187363</v>
      </c>
      <c r="BC274" s="200">
        <f t="shared" si="206"/>
        <v>9.2638459801451116</v>
      </c>
      <c r="BD274" s="200">
        <f t="shared" si="206"/>
        <v>9.4491228997480139</v>
      </c>
      <c r="BE274" s="200">
        <f t="shared" si="206"/>
        <v>9.6381053577429743</v>
      </c>
      <c r="BF274" s="200">
        <f t="shared" si="206"/>
        <v>9.8308674648978354</v>
      </c>
      <c r="BG274" s="200">
        <f t="shared" si="206"/>
        <v>10.027484814195791</v>
      </c>
      <c r="BH274" s="200">
        <f t="shared" si="206"/>
        <v>10.228034510479707</v>
      </c>
      <c r="BI274" s="200">
        <f t="shared" si="206"/>
        <v>10.432595200689301</v>
      </c>
      <c r="BJ274" s="200">
        <f t="shared" si="206"/>
        <v>10.641247104703087</v>
      </c>
      <c r="BK274" s="200">
        <f t="shared" si="206"/>
        <v>10.85407204679715</v>
      </c>
      <c r="BL274" s="200">
        <f t="shared" si="206"/>
        <v>11.071153487733092</v>
      </c>
      <c r="BM274" s="200">
        <f t="shared" si="206"/>
        <v>11.292576557487756</v>
      </c>
      <c r="BN274" s="200">
        <f t="shared" si="206"/>
        <v>11.51842808863751</v>
      </c>
      <c r="BO274" s="200">
        <f t="shared" si="206"/>
        <v>11.748796650410261</v>
      </c>
      <c r="BP274" s="200">
        <f t="shared" si="206"/>
        <v>11.983772583418466</v>
      </c>
      <c r="BQ274" s="200">
        <f t="shared" si="206"/>
        <v>12.223448035086836</v>
      </c>
    </row>
    <row r="275" spans="5:69" ht="16" customHeight="1">
      <c r="E275" s="334"/>
      <c r="F275" s="334"/>
      <c r="G275" s="334"/>
      <c r="H275" s="322"/>
      <c r="I275" s="236" t="s">
        <v>447</v>
      </c>
      <c r="J275" s="204">
        <f>J175*J274</f>
        <v>186241.74093264245</v>
      </c>
      <c r="K275" s="204">
        <f>K175*K274</f>
        <v>286812.28103626944</v>
      </c>
      <c r="L275" s="204">
        <f t="shared" ref="L275:BQ275" si="207">L175*L274</f>
        <v>343858.12628393783</v>
      </c>
      <c r="M275" s="204">
        <f t="shared" si="207"/>
        <v>378879.02324891189</v>
      </c>
      <c r="N275" s="204">
        <f t="shared" si="207"/>
        <v>402845.02206637186</v>
      </c>
      <c r="O275" s="204">
        <f t="shared" si="207"/>
        <v>421356.18306955922</v>
      </c>
      <c r="P275" s="204">
        <f t="shared" si="207"/>
        <v>437274.03183565615</v>
      </c>
      <c r="Q275" s="204">
        <f t="shared" si="207"/>
        <v>452063.60606047092</v>
      </c>
      <c r="R275" s="204">
        <f t="shared" si="207"/>
        <v>466477.90440985502</v>
      </c>
      <c r="S275" s="204">
        <f t="shared" si="207"/>
        <v>480906.96052761143</v>
      </c>
      <c r="T275" s="204">
        <f t="shared" si="207"/>
        <v>495555.87602602481</v>
      </c>
      <c r="U275" s="204">
        <f t="shared" si="207"/>
        <v>510535.62271492375</v>
      </c>
      <c r="V275" s="204">
        <f t="shared" si="207"/>
        <v>525909.35730451182</v>
      </c>
      <c r="W275" s="204">
        <f t="shared" si="207"/>
        <v>541716.04763679893</v>
      </c>
      <c r="X275" s="204">
        <f t="shared" si="207"/>
        <v>557982.52796861005</v>
      </c>
      <c r="Y275" s="204">
        <f t="shared" si="207"/>
        <v>574729.65324804909</v>
      </c>
      <c r="Z275" s="204">
        <f t="shared" si="207"/>
        <v>591975.44406008488</v>
      </c>
      <c r="AA275" s="204">
        <f t="shared" si="207"/>
        <v>609736.69700133044</v>
      </c>
      <c r="AB275" s="204">
        <f t="shared" si="207"/>
        <v>628029.81261728622</v>
      </c>
      <c r="AC275" s="204">
        <f t="shared" si="207"/>
        <v>646871.22449582198</v>
      </c>
      <c r="AD275" s="204">
        <f t="shared" si="207"/>
        <v>666277.62515570549</v>
      </c>
      <c r="AE275" s="204">
        <f t="shared" si="207"/>
        <v>686266.08851213113</v>
      </c>
      <c r="AF275" s="204">
        <f t="shared" si="207"/>
        <v>706854.13981438987</v>
      </c>
      <c r="AG275" s="204">
        <f t="shared" si="207"/>
        <v>728059.79901873798</v>
      </c>
      <c r="AH275" s="204">
        <f t="shared" si="207"/>
        <v>749901.6108443574</v>
      </c>
      <c r="AI275" s="204">
        <f t="shared" si="207"/>
        <v>772398.66827576736</v>
      </c>
      <c r="AJ275" s="204">
        <f t="shared" si="207"/>
        <v>795570.63296814088</v>
      </c>
      <c r="AK275" s="204">
        <f t="shared" si="207"/>
        <v>819437.75432567636</v>
      </c>
      <c r="AL275" s="204">
        <f t="shared" si="207"/>
        <v>844020.88816337707</v>
      </c>
      <c r="AM275" s="204">
        <f t="shared" si="207"/>
        <v>869341.5154243228</v>
      </c>
      <c r="AN275" s="204">
        <f t="shared" si="207"/>
        <v>895421.76120123558</v>
      </c>
      <c r="AO275" s="204">
        <f t="shared" si="207"/>
        <v>922284.41419750568</v>
      </c>
      <c r="AP275" s="204">
        <f t="shared" si="207"/>
        <v>949952.94670515007</v>
      </c>
      <c r="AQ275" s="204">
        <f t="shared" si="207"/>
        <v>978451.53514798125</v>
      </c>
      <c r="AR275" s="204">
        <f t="shared" si="207"/>
        <v>1007805.0812236759</v>
      </c>
      <c r="AS275" s="204">
        <f t="shared" si="207"/>
        <v>1038039.2336712261</v>
      </c>
      <c r="AT275" s="204">
        <f t="shared" si="207"/>
        <v>1069180.4106868913</v>
      </c>
      <c r="AU275" s="204">
        <f t="shared" si="207"/>
        <v>1101255.8230103175</v>
      </c>
      <c r="AV275" s="204">
        <f t="shared" si="207"/>
        <v>1134293.4977020654</v>
      </c>
      <c r="AW275" s="204">
        <f t="shared" si="207"/>
        <v>1168322.3026338606</v>
      </c>
      <c r="AX275" s="204">
        <f t="shared" si="207"/>
        <v>1203371.9717132503</v>
      </c>
      <c r="AY275" s="204">
        <f t="shared" si="207"/>
        <v>1239473.1308648386</v>
      </c>
      <c r="AZ275" s="204">
        <f t="shared" si="207"/>
        <v>1276657.3247908812</v>
      </c>
      <c r="BA275" s="204">
        <f t="shared" si="207"/>
        <v>1314957.0445346569</v>
      </c>
      <c r="BB275" s="204">
        <f t="shared" si="207"/>
        <v>1354405.755870722</v>
      </c>
      <c r="BC275" s="204">
        <f t="shared" si="207"/>
        <v>1395037.9285468566</v>
      </c>
      <c r="BD275" s="204">
        <f t="shared" si="207"/>
        <v>1436889.0664032688</v>
      </c>
      <c r="BE275" s="204">
        <f t="shared" si="207"/>
        <v>1479995.7383953705</v>
      </c>
      <c r="BF275" s="204">
        <f t="shared" si="207"/>
        <v>1524395.6105472334</v>
      </c>
      <c r="BG275" s="204">
        <f t="shared" si="207"/>
        <v>1570127.4788636516</v>
      </c>
      <c r="BH275" s="204">
        <f t="shared" si="207"/>
        <v>1617231.3032295611</v>
      </c>
      <c r="BI275" s="204">
        <f t="shared" si="207"/>
        <v>1665748.2423264482</v>
      </c>
      <c r="BJ275" s="204">
        <f t="shared" si="207"/>
        <v>1715720.6895962418</v>
      </c>
      <c r="BK275" s="204">
        <f t="shared" si="207"/>
        <v>1767192.3102841296</v>
      </c>
      <c r="BL275" s="204">
        <f t="shared" si="207"/>
        <v>1820208.0795926531</v>
      </c>
      <c r="BM275" s="204">
        <f t="shared" si="207"/>
        <v>1874814.3219804331</v>
      </c>
      <c r="BN275" s="204">
        <f t="shared" si="207"/>
        <v>1931058.7516398453</v>
      </c>
      <c r="BO275" s="204">
        <f t="shared" si="207"/>
        <v>1988990.5141890412</v>
      </c>
      <c r="BP275" s="204">
        <f t="shared" si="207"/>
        <v>2048660.2296147121</v>
      </c>
      <c r="BQ275" s="204">
        <f t="shared" si="207"/>
        <v>2110120.0365031539</v>
      </c>
    </row>
    <row r="276" spans="5:69" ht="16" customHeight="1">
      <c r="E276" s="334"/>
      <c r="F276" s="334"/>
      <c r="G276" s="334"/>
      <c r="H276" s="322"/>
      <c r="I276" s="236" t="s">
        <v>448</v>
      </c>
      <c r="J276" s="204">
        <f>J176*J274</f>
        <v>98445.595854922285</v>
      </c>
      <c r="K276" s="204">
        <f>K176*K274</f>
        <v>101398.96373056996</v>
      </c>
      <c r="L276" s="204">
        <f t="shared" ref="L276:BQ276" si="208">L176*L274</f>
        <v>104440.93264248705</v>
      </c>
      <c r="M276" s="204">
        <f t="shared" si="208"/>
        <v>107574.16062176166</v>
      </c>
      <c r="N276" s="204">
        <f t="shared" si="208"/>
        <v>110801.38544041455</v>
      </c>
      <c r="O276" s="204">
        <f t="shared" si="208"/>
        <v>114125.42700362696</v>
      </c>
      <c r="P276" s="204">
        <f t="shared" si="208"/>
        <v>117549.18981373578</v>
      </c>
      <c r="Q276" s="204">
        <f t="shared" si="208"/>
        <v>121075.66550814787</v>
      </c>
      <c r="R276" s="204">
        <f t="shared" si="208"/>
        <v>124707.93547339228</v>
      </c>
      <c r="S276" s="204">
        <f t="shared" si="208"/>
        <v>128449.17353759408</v>
      </c>
      <c r="T276" s="204">
        <f t="shared" si="208"/>
        <v>132302.64874372186</v>
      </c>
      <c r="U276" s="204">
        <f t="shared" si="208"/>
        <v>136271.72820603353</v>
      </c>
      <c r="V276" s="204">
        <f t="shared" si="208"/>
        <v>140359.88005221458</v>
      </c>
      <c r="W276" s="204">
        <f t="shared" si="208"/>
        <v>144570.67645378096</v>
      </c>
      <c r="X276" s="204">
        <f t="shared" si="208"/>
        <v>148907.7967473944</v>
      </c>
      <c r="Y276" s="204">
        <f t="shared" si="208"/>
        <v>153375.03064981624</v>
      </c>
      <c r="Z276" s="204">
        <f t="shared" si="208"/>
        <v>157976.28156931073</v>
      </c>
      <c r="AA276" s="204">
        <f t="shared" si="208"/>
        <v>162715.57001639006</v>
      </c>
      <c r="AB276" s="204">
        <f t="shared" si="208"/>
        <v>167597.03711688175</v>
      </c>
      <c r="AC276" s="204">
        <f t="shared" si="208"/>
        <v>172624.94823038828</v>
      </c>
      <c r="AD276" s="204">
        <f t="shared" si="208"/>
        <v>177803.69667729989</v>
      </c>
      <c r="AE276" s="204">
        <f t="shared" si="208"/>
        <v>183137.80757761889</v>
      </c>
      <c r="AF276" s="204">
        <f t="shared" si="208"/>
        <v>188631.94180494748</v>
      </c>
      <c r="AG276" s="204">
        <f t="shared" si="208"/>
        <v>194290.90005909596</v>
      </c>
      <c r="AH276" s="204">
        <f t="shared" si="208"/>
        <v>200119.62706086881</v>
      </c>
      <c r="AI276" s="204">
        <f t="shared" si="208"/>
        <v>206123.21587269488</v>
      </c>
      <c r="AJ276" s="204">
        <f t="shared" si="208"/>
        <v>212306.91234887572</v>
      </c>
      <c r="AK276" s="204">
        <f t="shared" si="208"/>
        <v>218676.11971934207</v>
      </c>
      <c r="AL276" s="204">
        <f t="shared" si="208"/>
        <v>225236.40331092224</v>
      </c>
      <c r="AM276" s="204">
        <f t="shared" si="208"/>
        <v>231993.49541024998</v>
      </c>
      <c r="AN276" s="204">
        <f t="shared" si="208"/>
        <v>238953.30027255748</v>
      </c>
      <c r="AO276" s="204">
        <f t="shared" si="208"/>
        <v>246121.89928073419</v>
      </c>
      <c r="AP276" s="204">
        <f t="shared" si="208"/>
        <v>253505.55625915626</v>
      </c>
      <c r="AQ276" s="204">
        <f t="shared" si="208"/>
        <v>261110.72294693088</v>
      </c>
      <c r="AR276" s="204">
        <f t="shared" si="208"/>
        <v>268944.04463533888</v>
      </c>
      <c r="AS276" s="204">
        <f t="shared" si="208"/>
        <v>277012.36597439903</v>
      </c>
      <c r="AT276" s="204">
        <f t="shared" si="208"/>
        <v>285322.73695363093</v>
      </c>
      <c r="AU276" s="204">
        <f t="shared" si="208"/>
        <v>293882.41906223999</v>
      </c>
      <c r="AV276" s="204">
        <f t="shared" si="208"/>
        <v>302698.89163410716</v>
      </c>
      <c r="AW276" s="204">
        <f t="shared" si="208"/>
        <v>311779.85838313046</v>
      </c>
      <c r="AX276" s="204">
        <f t="shared" si="208"/>
        <v>321133.25413462432</v>
      </c>
      <c r="AY276" s="204">
        <f t="shared" si="208"/>
        <v>330767.25175866298</v>
      </c>
      <c r="AZ276" s="204">
        <f t="shared" si="208"/>
        <v>340690.26931142283</v>
      </c>
      <c r="BA276" s="204">
        <f t="shared" si="208"/>
        <v>350910.97739076556</v>
      </c>
      <c r="BB276" s="204">
        <f t="shared" si="208"/>
        <v>361438.30671248859</v>
      </c>
      <c r="BC276" s="204">
        <f t="shared" si="208"/>
        <v>372281.4559138632</v>
      </c>
      <c r="BD276" s="204">
        <f t="shared" si="208"/>
        <v>383449.89959127916</v>
      </c>
      <c r="BE276" s="204">
        <f t="shared" si="208"/>
        <v>394953.39657901769</v>
      </c>
      <c r="BF276" s="204">
        <f t="shared" si="208"/>
        <v>406801.99847638817</v>
      </c>
      <c r="BG276" s="204">
        <f t="shared" si="208"/>
        <v>419006.05843067978</v>
      </c>
      <c r="BH276" s="204">
        <f t="shared" si="208"/>
        <v>431576.24018360011</v>
      </c>
      <c r="BI276" s="204">
        <f t="shared" si="208"/>
        <v>444523.52738910815</v>
      </c>
      <c r="BJ276" s="204">
        <f t="shared" si="208"/>
        <v>457859.2332107813</v>
      </c>
      <c r="BK276" s="204">
        <f t="shared" si="208"/>
        <v>471595.01020710479</v>
      </c>
      <c r="BL276" s="204">
        <f t="shared" si="208"/>
        <v>485742.86051331792</v>
      </c>
      <c r="BM276" s="204">
        <f t="shared" si="208"/>
        <v>500315.14632871747</v>
      </c>
      <c r="BN276" s="204">
        <f t="shared" si="208"/>
        <v>515324.60071857896</v>
      </c>
      <c r="BO276" s="204">
        <f t="shared" si="208"/>
        <v>530784.33874013647</v>
      </c>
      <c r="BP276" s="204">
        <f t="shared" si="208"/>
        <v>546707.86890234053</v>
      </c>
      <c r="BQ276" s="204">
        <f t="shared" si="208"/>
        <v>563109.10496941081</v>
      </c>
    </row>
    <row r="277" spans="5:69" ht="16" customHeight="1">
      <c r="E277" s="334"/>
      <c r="F277" s="334"/>
      <c r="G277" s="334"/>
      <c r="H277" s="322"/>
      <c r="I277" s="238" t="s">
        <v>449</v>
      </c>
      <c r="J277" s="204">
        <f>J177*J274</f>
        <v>87796.145077720241</v>
      </c>
      <c r="K277" s="204">
        <f>K177*K274</f>
        <v>185413.31730569949</v>
      </c>
      <c r="L277" s="204">
        <f t="shared" ref="L277:BQ277" si="209">L177*L274</f>
        <v>239417.19364145078</v>
      </c>
      <c r="M277" s="204">
        <f t="shared" si="209"/>
        <v>271304.86262715032</v>
      </c>
      <c r="N277" s="204">
        <f t="shared" si="209"/>
        <v>292043.63662595738</v>
      </c>
      <c r="O277" s="204">
        <f t="shared" si="209"/>
        <v>307230.75606593228</v>
      </c>
      <c r="P277" s="204">
        <f t="shared" si="209"/>
        <v>319724.84202192031</v>
      </c>
      <c r="Q277" s="204">
        <f t="shared" si="209"/>
        <v>330987.94055232307</v>
      </c>
      <c r="R277" s="204">
        <f t="shared" si="209"/>
        <v>341769.96893646271</v>
      </c>
      <c r="S277" s="204">
        <f t="shared" si="209"/>
        <v>352457.78699001734</v>
      </c>
      <c r="T277" s="204">
        <f t="shared" si="209"/>
        <v>363253.2272823028</v>
      </c>
      <c r="U277" s="204">
        <f t="shared" si="209"/>
        <v>374263.89450889023</v>
      </c>
      <c r="V277" s="204">
        <f t="shared" si="209"/>
        <v>385549.47725229728</v>
      </c>
      <c r="W277" s="204">
        <f t="shared" si="209"/>
        <v>397145.37118301791</v>
      </c>
      <c r="X277" s="204">
        <f t="shared" si="209"/>
        <v>409074.73122121557</v>
      </c>
      <c r="Y277" s="204">
        <f t="shared" si="209"/>
        <v>421354.62259823293</v>
      </c>
      <c r="Z277" s="204">
        <f t="shared" si="209"/>
        <v>433999.16249077412</v>
      </c>
      <c r="AA277" s="204">
        <f t="shared" si="209"/>
        <v>447021.12698494032</v>
      </c>
      <c r="AB277" s="204">
        <f t="shared" si="209"/>
        <v>460432.77550040447</v>
      </c>
      <c r="AC277" s="204">
        <f t="shared" si="209"/>
        <v>474246.2762654337</v>
      </c>
      <c r="AD277" s="204">
        <f t="shared" si="209"/>
        <v>488473.92847840558</v>
      </c>
      <c r="AE277" s="204">
        <f t="shared" si="209"/>
        <v>503128.28093451221</v>
      </c>
      <c r="AF277" s="204">
        <f t="shared" si="209"/>
        <v>518222.19800944236</v>
      </c>
      <c r="AG277" s="204">
        <f t="shared" si="209"/>
        <v>533768.89895964204</v>
      </c>
      <c r="AH277" s="204">
        <f t="shared" si="209"/>
        <v>549781.98378348851</v>
      </c>
      <c r="AI277" s="204">
        <f t="shared" si="209"/>
        <v>566275.4524030725</v>
      </c>
      <c r="AJ277" s="204">
        <f t="shared" si="209"/>
        <v>583263.72061926522</v>
      </c>
      <c r="AK277" s="204">
        <f t="shared" si="209"/>
        <v>600761.6346063345</v>
      </c>
      <c r="AL277" s="204">
        <f t="shared" si="209"/>
        <v>618784.48485245486</v>
      </c>
      <c r="AM277" s="204">
        <f t="shared" si="209"/>
        <v>637348.020014073</v>
      </c>
      <c r="AN277" s="204">
        <f t="shared" si="209"/>
        <v>656468.46092867781</v>
      </c>
      <c r="AO277" s="204">
        <f t="shared" si="209"/>
        <v>676162.51491677156</v>
      </c>
      <c r="AP277" s="204">
        <f t="shared" si="209"/>
        <v>696447.39044599375</v>
      </c>
      <c r="AQ277" s="204">
        <f t="shared" si="209"/>
        <v>717340.81220105046</v>
      </c>
      <c r="AR277" s="204">
        <f t="shared" si="209"/>
        <v>738861.03658833692</v>
      </c>
      <c r="AS277" s="204">
        <f t="shared" si="209"/>
        <v>761026.86769682704</v>
      </c>
      <c r="AT277" s="204">
        <f t="shared" si="209"/>
        <v>783857.67373326025</v>
      </c>
      <c r="AU277" s="204">
        <f t="shared" si="209"/>
        <v>807373.4039480777</v>
      </c>
      <c r="AV277" s="204">
        <f t="shared" si="209"/>
        <v>831594.60606795806</v>
      </c>
      <c r="AW277" s="204">
        <f t="shared" si="209"/>
        <v>856542.44425073045</v>
      </c>
      <c r="AX277" s="204">
        <f t="shared" si="209"/>
        <v>882238.717578626</v>
      </c>
      <c r="AY277" s="204">
        <f t="shared" si="209"/>
        <v>908705.87910617574</v>
      </c>
      <c r="AZ277" s="204">
        <f t="shared" si="209"/>
        <v>935967.0554794583</v>
      </c>
      <c r="BA277" s="204">
        <f t="shared" si="209"/>
        <v>964046.06714389136</v>
      </c>
      <c r="BB277" s="204">
        <f t="shared" si="209"/>
        <v>992967.44915823359</v>
      </c>
      <c r="BC277" s="204">
        <f t="shared" si="209"/>
        <v>1022756.4726329935</v>
      </c>
      <c r="BD277" s="204">
        <f t="shared" si="209"/>
        <v>1053439.1668119894</v>
      </c>
      <c r="BE277" s="204">
        <f t="shared" si="209"/>
        <v>1085042.3418163529</v>
      </c>
      <c r="BF277" s="204">
        <f t="shared" si="209"/>
        <v>1117593.6120708454</v>
      </c>
      <c r="BG277" s="204">
        <f t="shared" si="209"/>
        <v>1151121.4204329718</v>
      </c>
      <c r="BH277" s="204">
        <f t="shared" si="209"/>
        <v>1185655.0630459611</v>
      </c>
      <c r="BI277" s="204">
        <f t="shared" si="209"/>
        <v>1221224.71493734</v>
      </c>
      <c r="BJ277" s="204">
        <f t="shared" si="209"/>
        <v>1257861.4563854604</v>
      </c>
      <c r="BK277" s="204">
        <f t="shared" si="209"/>
        <v>1295597.3000770246</v>
      </c>
      <c r="BL277" s="204">
        <f t="shared" si="209"/>
        <v>1334465.2190793357</v>
      </c>
      <c r="BM277" s="204">
        <f t="shared" si="209"/>
        <v>1374499.1756517156</v>
      </c>
      <c r="BN277" s="204">
        <f t="shared" si="209"/>
        <v>1415734.1509212665</v>
      </c>
      <c r="BO277" s="204">
        <f t="shared" si="209"/>
        <v>1458206.1754489047</v>
      </c>
      <c r="BP277" s="204">
        <f t="shared" si="209"/>
        <v>1501952.3607123718</v>
      </c>
      <c r="BQ277" s="204">
        <f t="shared" si="209"/>
        <v>1547010.9315337432</v>
      </c>
    </row>
    <row r="278" spans="5:69" ht="16" customHeight="1">
      <c r="E278" s="334"/>
      <c r="F278" s="334"/>
      <c r="G278" s="334"/>
      <c r="H278" s="322"/>
      <c r="I278" s="236" t="s">
        <v>299</v>
      </c>
      <c r="J278" s="237">
        <f>(J100+J114+J127+J140+J153+J166)*J274</f>
        <v>0</v>
      </c>
      <c r="K278" s="237">
        <f>(K100+K114+K127+K140+K153+K166)*K274</f>
        <v>12.049740932642486</v>
      </c>
      <c r="L278" s="237">
        <f t="shared" ref="L278:BQ278" si="210">(L100+L114+L127+L140+L153+L166)*L274</f>
        <v>18.556601036269431</v>
      </c>
      <c r="M278" s="237">
        <f t="shared" si="210"/>
        <v>22.247436683937821</v>
      </c>
      <c r="N278" s="237">
        <f t="shared" si="210"/>
        <v>24.513269968911924</v>
      </c>
      <c r="O278" s="237">
        <f t="shared" si="210"/>
        <v>26.063857262051819</v>
      </c>
      <c r="P278" s="237">
        <f t="shared" si="210"/>
        <v>27.261519468890373</v>
      </c>
      <c r="Q278" s="237">
        <f t="shared" si="210"/>
        <v>28.291395762335345</v>
      </c>
      <c r="R278" s="237">
        <f t="shared" si="210"/>
        <v>29.248273296988327</v>
      </c>
      <c r="S278" s="237">
        <f t="shared" si="210"/>
        <v>30.180870683407264</v>
      </c>
      <c r="T278" s="237">
        <f t="shared" si="210"/>
        <v>31.114422889539213</v>
      </c>
      <c r="U278" s="237">
        <f t="shared" si="210"/>
        <v>32.062199879896561</v>
      </c>
      <c r="V278" s="237">
        <f t="shared" si="210"/>
        <v>33.031381471165751</v>
      </c>
      <c r="W278" s="237">
        <f t="shared" si="210"/>
        <v>34.026053868685594</v>
      </c>
      <c r="X278" s="237">
        <f t="shared" si="210"/>
        <v>35.04873827097245</v>
      </c>
      <c r="Y278" s="237">
        <f t="shared" si="210"/>
        <v>36.101170840077032</v>
      </c>
      <c r="Z278" s="237">
        <f t="shared" si="210"/>
        <v>37.184700879976802</v>
      </c>
      <c r="AA278" s="237">
        <f t="shared" si="210"/>
        <v>38.300494312871798</v>
      </c>
      <c r="AB278" s="237">
        <f t="shared" si="210"/>
        <v>39.449637869570765</v>
      </c>
      <c r="AC278" s="237">
        <f t="shared" si="210"/>
        <v>40.633192656587411</v>
      </c>
      <c r="AD278" s="237">
        <f t="shared" si="210"/>
        <v>41.852221918259112</v>
      </c>
      <c r="AE278" s="237">
        <f t="shared" si="210"/>
        <v>43.107805651613653</v>
      </c>
      <c r="AF278" s="237">
        <f t="shared" si="210"/>
        <v>44.40104852982352</v>
      </c>
      <c r="AG278" s="237">
        <f t="shared" si="210"/>
        <v>45.733084427135573</v>
      </c>
      <c r="AH278" s="237">
        <f t="shared" si="210"/>
        <v>47.105079225072487</v>
      </c>
      <c r="AI278" s="237">
        <f t="shared" si="210"/>
        <v>48.51823275703731</v>
      </c>
      <c r="AJ278" s="237">
        <f t="shared" si="210"/>
        <v>49.973780328906884</v>
      </c>
      <c r="AK278" s="237">
        <f t="shared" si="210"/>
        <v>51.472994039244909</v>
      </c>
      <c r="AL278" s="237">
        <f t="shared" si="210"/>
        <v>53.017184013662366</v>
      </c>
      <c r="AM278" s="237">
        <f t="shared" si="210"/>
        <v>54.607699612224685</v>
      </c>
      <c r="AN278" s="237">
        <f t="shared" si="210"/>
        <v>56.245930640449195</v>
      </c>
      <c r="AO278" s="237">
        <f t="shared" si="210"/>
        <v>57.933308579990104</v>
      </c>
      <c r="AP278" s="237">
        <f t="shared" si="210"/>
        <v>59.671307847756836</v>
      </c>
      <c r="AQ278" s="237">
        <f t="shared" si="210"/>
        <v>61.461447088476717</v>
      </c>
      <c r="AR278" s="237">
        <f t="shared" si="210"/>
        <v>63.305290503827479</v>
      </c>
      <c r="AS278" s="237">
        <f t="shared" si="210"/>
        <v>65.204449220317485</v>
      </c>
      <c r="AT278" s="237">
        <f t="shared" si="210"/>
        <v>67.160582697628371</v>
      </c>
      <c r="AU278" s="237">
        <f t="shared" si="210"/>
        <v>69.175400178914913</v>
      </c>
      <c r="AV278" s="237">
        <f t="shared" si="210"/>
        <v>71.250662184464787</v>
      </c>
      <c r="AW278" s="237">
        <f t="shared" si="210"/>
        <v>73.388182050091785</v>
      </c>
      <c r="AX278" s="237">
        <f t="shared" si="210"/>
        <v>75.589827511641971</v>
      </c>
      <c r="AY278" s="237">
        <f t="shared" si="210"/>
        <v>77.857522337015396</v>
      </c>
      <c r="AZ278" s="237">
        <f t="shared" si="210"/>
        <v>80.193248007138223</v>
      </c>
      <c r="BA278" s="237">
        <f t="shared" si="210"/>
        <v>82.599045447358648</v>
      </c>
      <c r="BB278" s="237">
        <f t="shared" si="210"/>
        <v>85.077016810782609</v>
      </c>
      <c r="BC278" s="237">
        <f t="shared" si="210"/>
        <v>87.629327315107744</v>
      </c>
      <c r="BD278" s="237">
        <f t="shared" si="210"/>
        <v>90.258207134561815</v>
      </c>
      <c r="BE278" s="237">
        <f t="shared" si="210"/>
        <v>92.965953348599086</v>
      </c>
      <c r="BF278" s="237">
        <f t="shared" si="210"/>
        <v>95.754931949057308</v>
      </c>
      <c r="BG278" s="237">
        <f t="shared" si="210"/>
        <v>98.627579907529139</v>
      </c>
      <c r="BH278" s="237">
        <f t="shared" si="210"/>
        <v>101.58640730475507</v>
      </c>
      <c r="BI278" s="237">
        <f t="shared" si="210"/>
        <v>104.63399952389773</v>
      </c>
      <c r="BJ278" s="237">
        <f t="shared" si="210"/>
        <v>107.77301950961468</v>
      </c>
      <c r="BK278" s="237">
        <f t="shared" si="210"/>
        <v>111.00621009490311</v>
      </c>
      <c r="BL278" s="237">
        <f t="shared" si="210"/>
        <v>114.33639639775025</v>
      </c>
      <c r="BM278" s="237">
        <f t="shared" si="210"/>
        <v>117.76648828968277</v>
      </c>
      <c r="BN278" s="237">
        <f t="shared" si="210"/>
        <v>121.2994829383732</v>
      </c>
      <c r="BO278" s="237">
        <f t="shared" si="210"/>
        <v>124.93846742652445</v>
      </c>
      <c r="BP278" s="237">
        <f t="shared" si="210"/>
        <v>128.68662144932017</v>
      </c>
      <c r="BQ278" s="237">
        <f t="shared" si="210"/>
        <v>132.54722009279979</v>
      </c>
    </row>
    <row r="279" spans="5:69" ht="16" customHeight="1">
      <c r="E279" s="334"/>
      <c r="F279" s="334"/>
      <c r="G279" s="334"/>
      <c r="H279" s="322"/>
      <c r="I279" s="236" t="s">
        <v>301</v>
      </c>
      <c r="J279" s="237">
        <f>(J101+J115+J128+J141+J154+J167)*J274</f>
        <v>0</v>
      </c>
      <c r="K279" s="237">
        <f>(K101+K115+K128+K141+K154+K167)*K274</f>
        <v>3.0124352331606215</v>
      </c>
      <c r="L279" s="237">
        <f t="shared" ref="L279:BQ279" si="211">(L101+L115+L128+L141+L154+L167)*L274</f>
        <v>4.6391502590673577</v>
      </c>
      <c r="M279" s="237">
        <f t="shared" si="211"/>
        <v>5.5618591709844551</v>
      </c>
      <c r="N279" s="237">
        <f t="shared" si="211"/>
        <v>6.1283174922279811</v>
      </c>
      <c r="O279" s="237">
        <f t="shared" si="211"/>
        <v>6.5159643155129547</v>
      </c>
      <c r="P279" s="237">
        <f t="shared" si="211"/>
        <v>6.8153798672225934</v>
      </c>
      <c r="Q279" s="237">
        <f t="shared" si="211"/>
        <v>7.0728489405838362</v>
      </c>
      <c r="R279" s="237">
        <f t="shared" si="211"/>
        <v>7.3120683242470816</v>
      </c>
      <c r="S279" s="237">
        <f t="shared" si="211"/>
        <v>7.5452176708518159</v>
      </c>
      <c r="T279" s="237">
        <f t="shared" si="211"/>
        <v>7.7786057223848033</v>
      </c>
      <c r="U279" s="237">
        <f t="shared" si="211"/>
        <v>8.0155499699741402</v>
      </c>
      <c r="V279" s="237">
        <f t="shared" si="211"/>
        <v>8.2578453677914379</v>
      </c>
      <c r="W279" s="237">
        <f t="shared" si="211"/>
        <v>8.5065134671713984</v>
      </c>
      <c r="X279" s="237">
        <f t="shared" si="211"/>
        <v>8.7621845677431125</v>
      </c>
      <c r="Y279" s="237">
        <f t="shared" si="211"/>
        <v>9.0252927100192579</v>
      </c>
      <c r="Z279" s="237">
        <f t="shared" si="211"/>
        <v>9.2961752199942005</v>
      </c>
      <c r="AA279" s="237">
        <f t="shared" si="211"/>
        <v>9.5751235782179496</v>
      </c>
      <c r="AB279" s="237">
        <f t="shared" si="211"/>
        <v>9.8624094673926912</v>
      </c>
      <c r="AC279" s="237">
        <f t="shared" si="211"/>
        <v>10.158298164146853</v>
      </c>
      <c r="AD279" s="237">
        <f t="shared" si="211"/>
        <v>10.463055479564778</v>
      </c>
      <c r="AE279" s="237">
        <f t="shared" si="211"/>
        <v>10.776951412903413</v>
      </c>
      <c r="AF279" s="237">
        <f t="shared" si="211"/>
        <v>11.10026213245588</v>
      </c>
      <c r="AG279" s="237">
        <f t="shared" si="211"/>
        <v>11.433271106783893</v>
      </c>
      <c r="AH279" s="237">
        <f t="shared" si="211"/>
        <v>11.776269806268122</v>
      </c>
      <c r="AI279" s="237">
        <f t="shared" si="211"/>
        <v>12.129558189259328</v>
      </c>
      <c r="AJ279" s="237">
        <f t="shared" si="211"/>
        <v>12.493445082226721</v>
      </c>
      <c r="AK279" s="237">
        <f t="shared" si="211"/>
        <v>12.868248509811227</v>
      </c>
      <c r="AL279" s="237">
        <f t="shared" si="211"/>
        <v>13.254296003415591</v>
      </c>
      <c r="AM279" s="237">
        <f t="shared" si="211"/>
        <v>13.651924903056171</v>
      </c>
      <c r="AN279" s="237">
        <f t="shared" si="211"/>
        <v>14.061482660112299</v>
      </c>
      <c r="AO279" s="237">
        <f t="shared" si="211"/>
        <v>14.483327144997526</v>
      </c>
      <c r="AP279" s="237">
        <f t="shared" si="211"/>
        <v>14.917826961939209</v>
      </c>
      <c r="AQ279" s="237">
        <f t="shared" si="211"/>
        <v>15.365361772119179</v>
      </c>
      <c r="AR279" s="237">
        <f t="shared" si="211"/>
        <v>15.82632262595687</v>
      </c>
      <c r="AS279" s="237">
        <f t="shared" si="211"/>
        <v>16.301112305079371</v>
      </c>
      <c r="AT279" s="237">
        <f t="shared" si="211"/>
        <v>16.790145674407093</v>
      </c>
      <c r="AU279" s="237">
        <f t="shared" si="211"/>
        <v>17.293850044728728</v>
      </c>
      <c r="AV279" s="237">
        <f t="shared" si="211"/>
        <v>17.812665546116197</v>
      </c>
      <c r="AW279" s="237">
        <f t="shared" si="211"/>
        <v>18.347045512522946</v>
      </c>
      <c r="AX279" s="237">
        <f t="shared" si="211"/>
        <v>18.897456877910493</v>
      </c>
      <c r="AY279" s="237">
        <f t="shared" si="211"/>
        <v>19.464380584253849</v>
      </c>
      <c r="AZ279" s="237">
        <f t="shared" si="211"/>
        <v>20.048312001784556</v>
      </c>
      <c r="BA279" s="237">
        <f t="shared" si="211"/>
        <v>20.649761361839662</v>
      </c>
      <c r="BB279" s="237">
        <f t="shared" si="211"/>
        <v>21.269254202695652</v>
      </c>
      <c r="BC279" s="237">
        <f t="shared" si="211"/>
        <v>21.907331828776936</v>
      </c>
      <c r="BD279" s="237">
        <f t="shared" si="211"/>
        <v>22.564551783640454</v>
      </c>
      <c r="BE279" s="237">
        <f t="shared" si="211"/>
        <v>23.241488337149772</v>
      </c>
      <c r="BF279" s="237">
        <f t="shared" si="211"/>
        <v>23.938732987264327</v>
      </c>
      <c r="BG279" s="237">
        <f t="shared" si="211"/>
        <v>24.656894976882285</v>
      </c>
      <c r="BH279" s="237">
        <f t="shared" si="211"/>
        <v>25.396601826188768</v>
      </c>
      <c r="BI279" s="237">
        <f t="shared" si="211"/>
        <v>26.158499880974432</v>
      </c>
      <c r="BJ279" s="237">
        <f t="shared" si="211"/>
        <v>26.943254877403671</v>
      </c>
      <c r="BK279" s="237">
        <f t="shared" si="211"/>
        <v>27.751552523725778</v>
      </c>
      <c r="BL279" s="237">
        <f t="shared" si="211"/>
        <v>28.584099099437562</v>
      </c>
      <c r="BM279" s="237">
        <f t="shared" si="211"/>
        <v>29.441622072420692</v>
      </c>
      <c r="BN279" s="237">
        <f t="shared" si="211"/>
        <v>30.324870734593301</v>
      </c>
      <c r="BO279" s="237">
        <f t="shared" si="211"/>
        <v>31.234616856631114</v>
      </c>
      <c r="BP279" s="237">
        <f t="shared" si="211"/>
        <v>32.171655362330043</v>
      </c>
      <c r="BQ279" s="237">
        <f t="shared" si="211"/>
        <v>33.136805023199948</v>
      </c>
    </row>
    <row r="280" spans="5:69" ht="16" customHeight="1">
      <c r="E280" s="334"/>
      <c r="F280" s="334"/>
      <c r="G280" s="334"/>
      <c r="H280" s="322"/>
      <c r="I280" s="236" t="s">
        <v>296</v>
      </c>
      <c r="J280" s="237">
        <f>(J102+J116+J129+J142+J155+J168)*J274</f>
        <v>29.533678756476686</v>
      </c>
      <c r="K280" s="237">
        <f>(K102+K116+K129+K142+K155+K168)*K274</f>
        <v>45.481865284974106</v>
      </c>
      <c r="L280" s="237">
        <f t="shared" ref="L280:BQ280" si="212">(L102+L116+L129+L142+L155+L168)*L274</f>
        <v>54.528031088082905</v>
      </c>
      <c r="M280" s="237">
        <f t="shared" si="212"/>
        <v>60.081544041450776</v>
      </c>
      <c r="N280" s="237">
        <f t="shared" si="212"/>
        <v>63.88200309326426</v>
      </c>
      <c r="O280" s="237">
        <f t="shared" si="212"/>
        <v>66.817449678652864</v>
      </c>
      <c r="P280" s="237">
        <f t="shared" si="212"/>
        <v>69.341656280233693</v>
      </c>
      <c r="Q280" s="237">
        <f t="shared" si="212"/>
        <v>71.686944355363536</v>
      </c>
      <c r="R280" s="237">
        <f t="shared" si="212"/>
        <v>73.972722263253075</v>
      </c>
      <c r="S280" s="237">
        <f t="shared" si="212"/>
        <v>76.260840415537288</v>
      </c>
      <c r="T280" s="237">
        <f t="shared" si="212"/>
        <v>78.583823235040583</v>
      </c>
      <c r="U280" s="237">
        <f t="shared" si="212"/>
        <v>80.959268311680745</v>
      </c>
      <c r="V280" s="237">
        <f t="shared" si="212"/>
        <v>83.397190854621556</v>
      </c>
      <c r="W280" s="237">
        <f t="shared" si="212"/>
        <v>85.903770271991291</v>
      </c>
      <c r="X280" s="237">
        <f t="shared" si="212"/>
        <v>88.483261862933858</v>
      </c>
      <c r="Y280" s="237">
        <f t="shared" si="212"/>
        <v>91.138972745041173</v>
      </c>
      <c r="Z280" s="237">
        <f t="shared" si="212"/>
        <v>93.873760570764219</v>
      </c>
      <c r="AA280" s="237">
        <f t="shared" si="212"/>
        <v>96.690288896006777</v>
      </c>
      <c r="AB280" s="237">
        <f t="shared" si="212"/>
        <v>99.591158472027971</v>
      </c>
      <c r="AC280" s="237">
        <f t="shared" si="212"/>
        <v>102.57897528985075</v>
      </c>
      <c r="AD280" s="237">
        <f t="shared" si="212"/>
        <v>105.65638640101386</v>
      </c>
      <c r="AE280" s="237">
        <f t="shared" si="212"/>
        <v>108.82609933780276</v>
      </c>
      <c r="AF280" s="237">
        <f t="shared" si="212"/>
        <v>112.09089320376363</v>
      </c>
      <c r="AG280" s="237">
        <f t="shared" si="212"/>
        <v>115.45362555164822</v>
      </c>
      <c r="AH280" s="237">
        <f t="shared" si="212"/>
        <v>118.91723714960125</v>
      </c>
      <c r="AI280" s="237">
        <f t="shared" si="212"/>
        <v>122.48475570810508</v>
      </c>
      <c r="AJ280" s="237">
        <f t="shared" si="212"/>
        <v>126.15929911579633</v>
      </c>
      <c r="AK280" s="237">
        <f t="shared" si="212"/>
        <v>129.94407846485873</v>
      </c>
      <c r="AL280" s="237">
        <f t="shared" si="212"/>
        <v>133.84240101035462</v>
      </c>
      <c r="AM280" s="237">
        <f t="shared" si="212"/>
        <v>137.85767313835584</v>
      </c>
      <c r="AN280" s="237">
        <f t="shared" si="212"/>
        <v>141.99340338232875</v>
      </c>
      <c r="AO280" s="237">
        <f t="shared" si="212"/>
        <v>146.25320550920793</v>
      </c>
      <c r="AP280" s="237">
        <f t="shared" si="212"/>
        <v>150.64080168744292</v>
      </c>
      <c r="AQ280" s="237">
        <f t="shared" si="212"/>
        <v>155.16002574467518</v>
      </c>
      <c r="AR280" s="237">
        <f t="shared" si="212"/>
        <v>159.81482652038602</v>
      </c>
      <c r="AS280" s="237">
        <f t="shared" si="212"/>
        <v>164.60927131771658</v>
      </c>
      <c r="AT280" s="237">
        <f t="shared" si="212"/>
        <v>169.54754945812473</v>
      </c>
      <c r="AU280" s="237">
        <f t="shared" si="212"/>
        <v>174.63397594231563</v>
      </c>
      <c r="AV280" s="237">
        <f t="shared" si="212"/>
        <v>179.87299522081315</v>
      </c>
      <c r="AW280" s="237">
        <f t="shared" si="212"/>
        <v>185.26918507755383</v>
      </c>
      <c r="AX280" s="237">
        <f t="shared" si="212"/>
        <v>190.82726062993973</v>
      </c>
      <c r="AY280" s="237">
        <f t="shared" si="212"/>
        <v>196.55207844886814</v>
      </c>
      <c r="AZ280" s="237">
        <f t="shared" si="212"/>
        <v>202.44864080234964</v>
      </c>
      <c r="BA280" s="237">
        <f t="shared" si="212"/>
        <v>208.52210002642801</v>
      </c>
      <c r="BB280" s="237">
        <f t="shared" si="212"/>
        <v>214.77776302722486</v>
      </c>
      <c r="BC280" s="237">
        <f t="shared" si="212"/>
        <v>221.22109591804357</v>
      </c>
      <c r="BD280" s="237">
        <f t="shared" si="212"/>
        <v>227.85772879558596</v>
      </c>
      <c r="BE280" s="237">
        <f t="shared" si="212"/>
        <v>234.69346065945408</v>
      </c>
      <c r="BF280" s="237">
        <f t="shared" si="212"/>
        <v>241.73426447923808</v>
      </c>
      <c r="BG280" s="237">
        <f t="shared" si="212"/>
        <v>248.98629241361536</v>
      </c>
      <c r="BH280" s="237">
        <f t="shared" si="212"/>
        <v>256.45588118602387</v>
      </c>
      <c r="BI280" s="237">
        <f t="shared" si="212"/>
        <v>264.14955762160457</v>
      </c>
      <c r="BJ280" s="237">
        <f t="shared" si="212"/>
        <v>272.07404435025268</v>
      </c>
      <c r="BK280" s="237">
        <f t="shared" si="212"/>
        <v>280.23626568076037</v>
      </c>
      <c r="BL280" s="237">
        <f t="shared" si="212"/>
        <v>288.64335365118319</v>
      </c>
      <c r="BM280" s="237">
        <f t="shared" si="212"/>
        <v>297.30265426071873</v>
      </c>
      <c r="BN280" s="237">
        <f t="shared" si="212"/>
        <v>306.2217338885402</v>
      </c>
      <c r="BO280" s="237">
        <f t="shared" si="212"/>
        <v>315.4083859051965</v>
      </c>
      <c r="BP280" s="237">
        <f t="shared" si="212"/>
        <v>324.87063748235227</v>
      </c>
      <c r="BQ280" s="237">
        <f t="shared" si="212"/>
        <v>334.61675660682295</v>
      </c>
    </row>
    <row r="281" spans="5:69" ht="16" customHeight="1">
      <c r="E281" s="334"/>
      <c r="F281" s="334"/>
      <c r="G281" s="334"/>
      <c r="H281" s="322"/>
      <c r="I281" s="236" t="s">
        <v>295</v>
      </c>
      <c r="J281" s="237">
        <f>(J103+J117+J129+J142+J155+J168)*J274</f>
        <v>147.66839378238339</v>
      </c>
      <c r="K281" s="237">
        <f>(K103+K117+K129+K142+K155+K168)*K274</f>
        <v>227.40932642487047</v>
      </c>
      <c r="L281" s="237">
        <f t="shared" ref="L281:BQ281" si="213">(L103+L117+L129+L142+L155+L168)*L274</f>
        <v>272.64015544041456</v>
      </c>
      <c r="M281" s="237">
        <f t="shared" si="213"/>
        <v>300.40772020725382</v>
      </c>
      <c r="N281" s="237">
        <f t="shared" si="213"/>
        <v>319.41001546632134</v>
      </c>
      <c r="O281" s="237">
        <f t="shared" si="213"/>
        <v>334.08724839326436</v>
      </c>
      <c r="P281" s="237">
        <f t="shared" si="213"/>
        <v>346.70828140116856</v>
      </c>
      <c r="Q281" s="237">
        <f t="shared" si="213"/>
        <v>358.4347217768177</v>
      </c>
      <c r="R281" s="237">
        <f t="shared" si="213"/>
        <v>369.86361131626541</v>
      </c>
      <c r="S281" s="237">
        <f t="shared" si="213"/>
        <v>381.30420207768651</v>
      </c>
      <c r="T281" s="237">
        <f t="shared" si="213"/>
        <v>392.91911617520287</v>
      </c>
      <c r="U281" s="237">
        <f t="shared" si="213"/>
        <v>404.7963415584037</v>
      </c>
      <c r="V281" s="237">
        <f t="shared" si="213"/>
        <v>416.98595427310778</v>
      </c>
      <c r="W281" s="237">
        <f t="shared" si="213"/>
        <v>429.5188513599565</v>
      </c>
      <c r="X281" s="237">
        <f t="shared" si="213"/>
        <v>442.41630931466932</v>
      </c>
      <c r="Y281" s="237">
        <f t="shared" si="213"/>
        <v>455.69486372520583</v>
      </c>
      <c r="Z281" s="237">
        <f t="shared" si="213"/>
        <v>469.36880285382114</v>
      </c>
      <c r="AA281" s="237">
        <f t="shared" si="213"/>
        <v>483.45144448003384</v>
      </c>
      <c r="AB281" s="237">
        <f t="shared" si="213"/>
        <v>497.95579236013987</v>
      </c>
      <c r="AC281" s="237">
        <f t="shared" si="213"/>
        <v>512.89487644925384</v>
      </c>
      <c r="AD281" s="237">
        <f t="shared" si="213"/>
        <v>528.28193200506928</v>
      </c>
      <c r="AE281" s="237">
        <f t="shared" si="213"/>
        <v>544.13049668901385</v>
      </c>
      <c r="AF281" s="237">
        <f t="shared" si="213"/>
        <v>560.45446601881827</v>
      </c>
      <c r="AG281" s="237">
        <f t="shared" si="213"/>
        <v>577.26812775824123</v>
      </c>
      <c r="AH281" s="237">
        <f t="shared" si="213"/>
        <v>594.58618574800607</v>
      </c>
      <c r="AI281" s="237">
        <f t="shared" si="213"/>
        <v>612.4237785405254</v>
      </c>
      <c r="AJ281" s="237">
        <f t="shared" si="213"/>
        <v>630.79649557898153</v>
      </c>
      <c r="AK281" s="237">
        <f t="shared" si="213"/>
        <v>649.72039232429358</v>
      </c>
      <c r="AL281" s="237">
        <f t="shared" si="213"/>
        <v>669.21200505177308</v>
      </c>
      <c r="AM281" s="237">
        <f t="shared" si="213"/>
        <v>689.28836569177918</v>
      </c>
      <c r="AN281" s="237">
        <f t="shared" si="213"/>
        <v>709.96701691164355</v>
      </c>
      <c r="AO281" s="237">
        <f t="shared" si="213"/>
        <v>731.26602754603948</v>
      </c>
      <c r="AP281" s="237">
        <f t="shared" si="213"/>
        <v>753.2040084372145</v>
      </c>
      <c r="AQ281" s="237">
        <f t="shared" si="213"/>
        <v>775.80012872337602</v>
      </c>
      <c r="AR281" s="237">
        <f t="shared" si="213"/>
        <v>799.07413260193005</v>
      </c>
      <c r="AS281" s="237">
        <f t="shared" si="213"/>
        <v>823.04635658858274</v>
      </c>
      <c r="AT281" s="237">
        <f t="shared" si="213"/>
        <v>847.73774729062359</v>
      </c>
      <c r="AU281" s="237">
        <f t="shared" si="213"/>
        <v>873.16987971157823</v>
      </c>
      <c r="AV281" s="237">
        <f t="shared" si="213"/>
        <v>899.3649761040657</v>
      </c>
      <c r="AW281" s="237">
        <f t="shared" si="213"/>
        <v>926.34592538776906</v>
      </c>
      <c r="AX281" s="237">
        <f t="shared" si="213"/>
        <v>954.13630314969873</v>
      </c>
      <c r="AY281" s="237">
        <f t="shared" si="213"/>
        <v>982.76039224434089</v>
      </c>
      <c r="AZ281" s="237">
        <f t="shared" si="213"/>
        <v>1012.2432040117483</v>
      </c>
      <c r="BA281" s="237">
        <f t="shared" si="213"/>
        <v>1042.61050013214</v>
      </c>
      <c r="BB281" s="237">
        <f t="shared" si="213"/>
        <v>1073.8888151361243</v>
      </c>
      <c r="BC281" s="237">
        <f t="shared" si="213"/>
        <v>1106.105479590218</v>
      </c>
      <c r="BD281" s="237">
        <f t="shared" si="213"/>
        <v>1139.2886439779297</v>
      </c>
      <c r="BE281" s="237">
        <f t="shared" si="213"/>
        <v>1173.4673032972707</v>
      </c>
      <c r="BF281" s="237">
        <f t="shared" si="213"/>
        <v>1208.6713223961904</v>
      </c>
      <c r="BG281" s="237">
        <f t="shared" si="213"/>
        <v>1244.9314620680766</v>
      </c>
      <c r="BH281" s="237">
        <f t="shared" si="213"/>
        <v>1282.2794059301193</v>
      </c>
      <c r="BI281" s="237">
        <f t="shared" si="213"/>
        <v>1320.7477881080229</v>
      </c>
      <c r="BJ281" s="237">
        <f t="shared" si="213"/>
        <v>1360.3702217512634</v>
      </c>
      <c r="BK281" s="237">
        <f t="shared" si="213"/>
        <v>1401.1813284038014</v>
      </c>
      <c r="BL281" s="237">
        <f t="shared" si="213"/>
        <v>1443.2167682559159</v>
      </c>
      <c r="BM281" s="237">
        <f t="shared" si="213"/>
        <v>1486.5132713035937</v>
      </c>
      <c r="BN281" s="237">
        <f t="shared" si="213"/>
        <v>1531.1086694427011</v>
      </c>
      <c r="BO281" s="237">
        <f t="shared" si="213"/>
        <v>1577.0419295259821</v>
      </c>
      <c r="BP281" s="237">
        <f t="shared" si="213"/>
        <v>1624.3531874117616</v>
      </c>
      <c r="BQ281" s="237">
        <f t="shared" si="213"/>
        <v>1673.0837830341147</v>
      </c>
    </row>
    <row r="282" spans="5:69" ht="16" customHeight="1">
      <c r="E282" s="334"/>
      <c r="F282" s="334"/>
      <c r="G282" s="334"/>
      <c r="H282" s="322"/>
      <c r="I282" s="236" t="s">
        <v>294</v>
      </c>
      <c r="J282" s="237">
        <f>(J103+J117+J129+J142+J155+J168)*J274+J274</f>
        <v>151.4683937823834</v>
      </c>
      <c r="K282" s="237">
        <f>(K103+K117+K129+K142+K155+K168)*K274+K274</f>
        <v>231.28532642487048</v>
      </c>
      <c r="L282" s="237">
        <f t="shared" ref="L282:BQ282" si="214">(L103+L117+L129+L142+L155+L168)*L274+L274</f>
        <v>276.59367544041459</v>
      </c>
      <c r="M282" s="237">
        <f t="shared" si="214"/>
        <v>304.44031060725382</v>
      </c>
      <c r="N282" s="237">
        <f t="shared" si="214"/>
        <v>323.52325767432131</v>
      </c>
      <c r="O282" s="237">
        <f t="shared" si="214"/>
        <v>338.28275544542436</v>
      </c>
      <c r="P282" s="237">
        <f t="shared" si="214"/>
        <v>350.98769859437175</v>
      </c>
      <c r="Q282" s="237">
        <f t="shared" si="214"/>
        <v>362.79972731388494</v>
      </c>
      <c r="R282" s="237">
        <f t="shared" si="214"/>
        <v>374.31591696407401</v>
      </c>
      <c r="S282" s="237">
        <f t="shared" si="214"/>
        <v>385.84555383845128</v>
      </c>
      <c r="T282" s="237">
        <f t="shared" si="214"/>
        <v>397.55129497118293</v>
      </c>
      <c r="U282" s="237">
        <f t="shared" si="214"/>
        <v>409.52116393030337</v>
      </c>
      <c r="V282" s="237">
        <f t="shared" si="214"/>
        <v>421.80527309244547</v>
      </c>
      <c r="W282" s="237">
        <f t="shared" si="214"/>
        <v>434.4345565556809</v>
      </c>
      <c r="X282" s="237">
        <f t="shared" si="214"/>
        <v>447.43032861430822</v>
      </c>
      <c r="Y282" s="237">
        <f t="shared" si="214"/>
        <v>460.80916341083753</v>
      </c>
      <c r="Z282" s="237">
        <f t="shared" si="214"/>
        <v>474.58538853316549</v>
      </c>
      <c r="AA282" s="237">
        <f t="shared" si="214"/>
        <v>488.77236187296506</v>
      </c>
      <c r="AB282" s="237">
        <f t="shared" si="214"/>
        <v>503.3831281009297</v>
      </c>
      <c r="AC282" s="237">
        <f t="shared" si="214"/>
        <v>518.43075890485943</v>
      </c>
      <c r="AD282" s="237">
        <f t="shared" si="214"/>
        <v>533.92853210978706</v>
      </c>
      <c r="AE282" s="237">
        <f t="shared" si="214"/>
        <v>549.89002879582597</v>
      </c>
      <c r="AF282" s="237">
        <f t="shared" si="214"/>
        <v>566.3291887677666</v>
      </c>
      <c r="AG282" s="237">
        <f t="shared" si="214"/>
        <v>583.26034496216857</v>
      </c>
      <c r="AH282" s="237">
        <f t="shared" si="214"/>
        <v>600.69824729601191</v>
      </c>
      <c r="AI282" s="237">
        <f t="shared" si="214"/>
        <v>618.65808131949143</v>
      </c>
      <c r="AJ282" s="237">
        <f t="shared" si="214"/>
        <v>637.15548441352678</v>
      </c>
      <c r="AK282" s="237">
        <f t="shared" si="214"/>
        <v>656.20656093552975</v>
      </c>
      <c r="AL282" s="237">
        <f t="shared" si="214"/>
        <v>675.82789703523395</v>
      </c>
      <c r="AM282" s="237">
        <f t="shared" si="214"/>
        <v>696.03657551490937</v>
      </c>
      <c r="AN282" s="237">
        <f t="shared" si="214"/>
        <v>716.85019093123628</v>
      </c>
      <c r="AO282" s="237">
        <f t="shared" si="214"/>
        <v>738.2868650460241</v>
      </c>
      <c r="AP282" s="237">
        <f t="shared" si="214"/>
        <v>760.36526268719876</v>
      </c>
      <c r="AQ282" s="237">
        <f t="shared" si="214"/>
        <v>783.10460805835999</v>
      </c>
      <c r="AR282" s="237">
        <f t="shared" si="214"/>
        <v>806.52470152361366</v>
      </c>
      <c r="AS282" s="237">
        <f t="shared" si="214"/>
        <v>830.64593688870002</v>
      </c>
      <c r="AT282" s="237">
        <f t="shared" si="214"/>
        <v>855.48931919674328</v>
      </c>
      <c r="AU282" s="237">
        <f t="shared" si="214"/>
        <v>881.07648305582029</v>
      </c>
      <c r="AV282" s="237">
        <f t="shared" si="214"/>
        <v>907.42971151519259</v>
      </c>
      <c r="AW282" s="237">
        <f t="shared" si="214"/>
        <v>934.57195550711856</v>
      </c>
      <c r="AX282" s="237">
        <f t="shared" si="214"/>
        <v>962.52685387143515</v>
      </c>
      <c r="AY282" s="237">
        <f t="shared" si="214"/>
        <v>991.31875398051204</v>
      </c>
      <c r="AZ282" s="237">
        <f t="shared" si="214"/>
        <v>1020.9727329826429</v>
      </c>
      <c r="BA282" s="237">
        <f t="shared" si="214"/>
        <v>1051.5146196824526</v>
      </c>
      <c r="BB282" s="237">
        <f t="shared" si="214"/>
        <v>1082.9710170774431</v>
      </c>
      <c r="BC282" s="237">
        <f t="shared" si="214"/>
        <v>1115.3693255703631</v>
      </c>
      <c r="BD282" s="237">
        <f t="shared" si="214"/>
        <v>1148.7377668776778</v>
      </c>
      <c r="BE282" s="237">
        <f t="shared" si="214"/>
        <v>1183.1054086550137</v>
      </c>
      <c r="BF282" s="237">
        <f t="shared" si="214"/>
        <v>1218.5021898610883</v>
      </c>
      <c r="BG282" s="237">
        <f t="shared" si="214"/>
        <v>1254.9589468822724</v>
      </c>
      <c r="BH282" s="237">
        <f t="shared" si="214"/>
        <v>1292.5074404405991</v>
      </c>
      <c r="BI282" s="237">
        <f t="shared" si="214"/>
        <v>1331.1803833087122</v>
      </c>
      <c r="BJ282" s="237">
        <f t="shared" si="214"/>
        <v>1371.0114688559665</v>
      </c>
      <c r="BK282" s="237">
        <f t="shared" si="214"/>
        <v>1412.0354004505987</v>
      </c>
      <c r="BL282" s="237">
        <f t="shared" si="214"/>
        <v>1454.2879217436489</v>
      </c>
      <c r="BM282" s="237">
        <f t="shared" si="214"/>
        <v>1497.8058478610815</v>
      </c>
      <c r="BN282" s="237">
        <f t="shared" si="214"/>
        <v>1542.6270975313387</v>
      </c>
      <c r="BO282" s="237">
        <f t="shared" si="214"/>
        <v>1588.7907261763924</v>
      </c>
      <c r="BP282" s="237">
        <f t="shared" si="214"/>
        <v>1636.33695999518</v>
      </c>
      <c r="BQ282" s="237">
        <f t="shared" si="214"/>
        <v>1685.3072310692016</v>
      </c>
    </row>
    <row r="283" spans="5:69" ht="16" customHeight="1">
      <c r="E283" s="334"/>
      <c r="F283" s="334"/>
      <c r="G283" s="334"/>
      <c r="H283" s="321" t="s">
        <v>29</v>
      </c>
      <c r="I283" s="215" t="s">
        <v>315</v>
      </c>
      <c r="J283" s="216">
        <f>Variables!$J$38</f>
        <v>0.05</v>
      </c>
      <c r="K283" s="216">
        <f>Variables!$J$38</f>
        <v>0.05</v>
      </c>
      <c r="L283" s="216">
        <f>Variables!$J$38</f>
        <v>0.05</v>
      </c>
      <c r="M283" s="216">
        <f>Variables!$J$38</f>
        <v>0.05</v>
      </c>
      <c r="N283" s="216">
        <f>Variables!$J$38</f>
        <v>0.05</v>
      </c>
      <c r="O283" s="216">
        <f>Variables!$J$38</f>
        <v>0.05</v>
      </c>
      <c r="P283" s="216">
        <f>Variables!$J$38</f>
        <v>0.05</v>
      </c>
      <c r="Q283" s="216">
        <f>Variables!$J$38</f>
        <v>0.05</v>
      </c>
      <c r="R283" s="216">
        <f>Variables!$J$38</f>
        <v>0.05</v>
      </c>
      <c r="S283" s="216">
        <f>Variables!$J$38</f>
        <v>0.05</v>
      </c>
      <c r="T283" s="216">
        <f>Variables!$J$38</f>
        <v>0.05</v>
      </c>
      <c r="U283" s="216">
        <f>Variables!$J$38</f>
        <v>0.05</v>
      </c>
      <c r="V283" s="216">
        <f>Variables!$J$38</f>
        <v>0.05</v>
      </c>
      <c r="W283" s="216">
        <f>Variables!$J$38</f>
        <v>0.05</v>
      </c>
      <c r="X283" s="216">
        <f>Variables!$J$38</f>
        <v>0.05</v>
      </c>
      <c r="Y283" s="216">
        <f>Variables!$J$38</f>
        <v>0.05</v>
      </c>
      <c r="Z283" s="216">
        <f>Variables!$J$38</f>
        <v>0.05</v>
      </c>
      <c r="AA283" s="216">
        <f>Variables!$J$38</f>
        <v>0.05</v>
      </c>
      <c r="AB283" s="216">
        <f>Variables!$J$38</f>
        <v>0.05</v>
      </c>
      <c r="AC283" s="216">
        <f>Variables!$J$38</f>
        <v>0.05</v>
      </c>
      <c r="AD283" s="216">
        <f>Variables!$J$38</f>
        <v>0.05</v>
      </c>
      <c r="AE283" s="216">
        <f>Variables!$J$38</f>
        <v>0.05</v>
      </c>
      <c r="AF283" s="216">
        <f>Variables!$J$38</f>
        <v>0.05</v>
      </c>
      <c r="AG283" s="216">
        <f>Variables!$J$38</f>
        <v>0.05</v>
      </c>
      <c r="AH283" s="216">
        <f>Variables!$J$38</f>
        <v>0.05</v>
      </c>
      <c r="AI283" s="216">
        <f>Variables!$J$38</f>
        <v>0.05</v>
      </c>
      <c r="AJ283" s="216">
        <f>Variables!$J$38</f>
        <v>0.05</v>
      </c>
      <c r="AK283" s="216">
        <f>Variables!$J$38</f>
        <v>0.05</v>
      </c>
      <c r="AL283" s="216">
        <f>Variables!$J$38</f>
        <v>0.05</v>
      </c>
      <c r="AM283" s="216">
        <f>Variables!$J$38</f>
        <v>0.05</v>
      </c>
      <c r="AN283" s="216">
        <f>Variables!$J$38</f>
        <v>0.05</v>
      </c>
      <c r="AO283" s="216">
        <f>Variables!$J$38</f>
        <v>0.05</v>
      </c>
      <c r="AP283" s="216">
        <f>Variables!$J$38</f>
        <v>0.05</v>
      </c>
      <c r="AQ283" s="216">
        <f>Variables!$J$38</f>
        <v>0.05</v>
      </c>
      <c r="AR283" s="216">
        <f>Variables!$J$38</f>
        <v>0.05</v>
      </c>
      <c r="AS283" s="216">
        <f>Variables!$J$38</f>
        <v>0.05</v>
      </c>
      <c r="AT283" s="216">
        <f>Variables!$J$38</f>
        <v>0.05</v>
      </c>
      <c r="AU283" s="216">
        <f>Variables!$J$38</f>
        <v>0.05</v>
      </c>
      <c r="AV283" s="216">
        <f>Variables!$J$38</f>
        <v>0.05</v>
      </c>
      <c r="AW283" s="216">
        <f>Variables!$J$38</f>
        <v>0.05</v>
      </c>
      <c r="AX283" s="216">
        <f>Variables!$J$38</f>
        <v>0.05</v>
      </c>
      <c r="AY283" s="216">
        <f>Variables!$J$38</f>
        <v>0.05</v>
      </c>
      <c r="AZ283" s="216">
        <f>Variables!$J$38</f>
        <v>0.05</v>
      </c>
      <c r="BA283" s="216">
        <f>Variables!$J$38</f>
        <v>0.05</v>
      </c>
      <c r="BB283" s="216">
        <f>Variables!$J$38</f>
        <v>0.05</v>
      </c>
      <c r="BC283" s="216">
        <f>Variables!$J$38</f>
        <v>0.05</v>
      </c>
      <c r="BD283" s="216">
        <f>Variables!$J$38</f>
        <v>0.05</v>
      </c>
      <c r="BE283" s="216">
        <f>Variables!$J$38</f>
        <v>0.05</v>
      </c>
      <c r="BF283" s="216">
        <f>Variables!$J$38</f>
        <v>0.05</v>
      </c>
      <c r="BG283" s="216">
        <f>Variables!$J$38</f>
        <v>0.05</v>
      </c>
      <c r="BH283" s="216">
        <f>Variables!$J$38</f>
        <v>0.05</v>
      </c>
      <c r="BI283" s="216">
        <f>Variables!$J$38</f>
        <v>0.05</v>
      </c>
      <c r="BJ283" s="216">
        <f>Variables!$J$38</f>
        <v>0.05</v>
      </c>
      <c r="BK283" s="216">
        <f>Variables!$J$38</f>
        <v>0.05</v>
      </c>
      <c r="BL283" s="216">
        <f>Variables!$J$38</f>
        <v>0.05</v>
      </c>
      <c r="BM283" s="216">
        <f>Variables!$J$38</f>
        <v>0.05</v>
      </c>
      <c r="BN283" s="216">
        <f>Variables!$J$38</f>
        <v>0.05</v>
      </c>
      <c r="BO283" s="216">
        <f>Variables!$J$38</f>
        <v>0.05</v>
      </c>
      <c r="BP283" s="216">
        <f>Variables!$J$38</f>
        <v>0.05</v>
      </c>
      <c r="BQ283" s="216">
        <f>Variables!$J$38</f>
        <v>0.05</v>
      </c>
    </row>
    <row r="284" spans="5:69" ht="16" customHeight="1">
      <c r="E284" s="334"/>
      <c r="F284" s="334"/>
      <c r="G284" s="334"/>
      <c r="H284" s="321"/>
      <c r="I284" s="215" t="s">
        <v>333</v>
      </c>
      <c r="J284" s="200">
        <f>J262*J283</f>
        <v>1.9000000000000001</v>
      </c>
      <c r="K284" s="200">
        <f>K262*K283</f>
        <v>1.9379999999999999</v>
      </c>
      <c r="L284" s="200">
        <f t="shared" ref="L284:BQ284" si="215">L262*L283</f>
        <v>1.9767599999999999</v>
      </c>
      <c r="M284" s="200">
        <f t="shared" si="215"/>
        <v>2.0162951999999996</v>
      </c>
      <c r="N284" s="200">
        <f t="shared" si="215"/>
        <v>2.056621104</v>
      </c>
      <c r="O284" s="200">
        <f t="shared" si="215"/>
        <v>2.09775352608</v>
      </c>
      <c r="P284" s="200">
        <f t="shared" si="215"/>
        <v>2.1397085966016003</v>
      </c>
      <c r="Q284" s="200">
        <f t="shared" si="215"/>
        <v>2.1825027685336322</v>
      </c>
      <c r="R284" s="200">
        <f t="shared" si="215"/>
        <v>2.2261528239043047</v>
      </c>
      <c r="S284" s="200">
        <f t="shared" si="215"/>
        <v>2.2706758803823908</v>
      </c>
      <c r="T284" s="200">
        <f t="shared" si="215"/>
        <v>2.3160893979900385</v>
      </c>
      <c r="U284" s="200">
        <f t="shared" si="215"/>
        <v>2.3624111859498393</v>
      </c>
      <c r="V284" s="200">
        <f t="shared" si="215"/>
        <v>2.4096594096688362</v>
      </c>
      <c r="W284" s="200">
        <f t="shared" si="215"/>
        <v>2.457852597862213</v>
      </c>
      <c r="X284" s="200">
        <f t="shared" si="215"/>
        <v>2.507009649819457</v>
      </c>
      <c r="Y284" s="200">
        <f t="shared" si="215"/>
        <v>2.5571498428158463</v>
      </c>
      <c r="Z284" s="200">
        <f t="shared" si="215"/>
        <v>2.6082928396721634</v>
      </c>
      <c r="AA284" s="200">
        <f t="shared" si="215"/>
        <v>2.6604586964656067</v>
      </c>
      <c r="AB284" s="200">
        <f t="shared" si="215"/>
        <v>2.7136678703949189</v>
      </c>
      <c r="AC284" s="200">
        <f t="shared" si="215"/>
        <v>2.767941227802817</v>
      </c>
      <c r="AD284" s="200">
        <f t="shared" si="215"/>
        <v>2.8233000523588738</v>
      </c>
      <c r="AE284" s="200">
        <f t="shared" si="215"/>
        <v>2.8797660534060512</v>
      </c>
      <c r="AF284" s="200">
        <f t="shared" si="215"/>
        <v>2.9373613744741722</v>
      </c>
      <c r="AG284" s="200">
        <f t="shared" si="215"/>
        <v>2.9961086019636558</v>
      </c>
      <c r="AH284" s="200">
        <f t="shared" si="215"/>
        <v>3.0560307740029291</v>
      </c>
      <c r="AI284" s="200">
        <f t="shared" si="215"/>
        <v>3.1171513894829879</v>
      </c>
      <c r="AJ284" s="200">
        <f t="shared" si="215"/>
        <v>3.1794944172726476</v>
      </c>
      <c r="AK284" s="200">
        <f t="shared" si="215"/>
        <v>3.2430843056181007</v>
      </c>
      <c r="AL284" s="200">
        <f t="shared" si="215"/>
        <v>3.3079459917304628</v>
      </c>
      <c r="AM284" s="200">
        <f t="shared" si="215"/>
        <v>3.3741049115650719</v>
      </c>
      <c r="AN284" s="200">
        <f t="shared" si="215"/>
        <v>3.4415870097963737</v>
      </c>
      <c r="AO284" s="200">
        <f t="shared" si="215"/>
        <v>3.5104187499923007</v>
      </c>
      <c r="AP284" s="200">
        <f t="shared" si="215"/>
        <v>3.5806271249921466</v>
      </c>
      <c r="AQ284" s="200">
        <f t="shared" si="215"/>
        <v>3.6522396674919899</v>
      </c>
      <c r="AR284" s="200">
        <f t="shared" si="215"/>
        <v>3.7252844608418294</v>
      </c>
      <c r="AS284" s="200">
        <f t="shared" si="215"/>
        <v>3.7997901500586657</v>
      </c>
      <c r="AT284" s="200">
        <f t="shared" si="215"/>
        <v>3.8757859530598391</v>
      </c>
      <c r="AU284" s="200">
        <f t="shared" si="215"/>
        <v>3.9533016721210359</v>
      </c>
      <c r="AV284" s="200">
        <f t="shared" si="215"/>
        <v>4.0323677055634572</v>
      </c>
      <c r="AW284" s="200">
        <f t="shared" si="215"/>
        <v>4.1130150596747264</v>
      </c>
      <c r="AX284" s="200">
        <f t="shared" si="215"/>
        <v>4.1952753608682212</v>
      </c>
      <c r="AY284" s="200">
        <f t="shared" si="215"/>
        <v>4.279180868085585</v>
      </c>
      <c r="AZ284" s="200">
        <f t="shared" si="215"/>
        <v>4.3647644854472976</v>
      </c>
      <c r="BA284" s="200">
        <f t="shared" si="215"/>
        <v>4.4520597751562434</v>
      </c>
      <c r="BB284" s="200">
        <f t="shared" si="215"/>
        <v>4.5411009706593681</v>
      </c>
      <c r="BC284" s="200">
        <f t="shared" si="215"/>
        <v>4.6319229900725558</v>
      </c>
      <c r="BD284" s="200">
        <f t="shared" si="215"/>
        <v>4.7245614498740069</v>
      </c>
      <c r="BE284" s="200">
        <f t="shared" si="215"/>
        <v>4.8190526788714871</v>
      </c>
      <c r="BF284" s="200">
        <f t="shared" si="215"/>
        <v>4.9154337324489177</v>
      </c>
      <c r="BG284" s="200">
        <f t="shared" si="215"/>
        <v>5.0137424070978955</v>
      </c>
      <c r="BH284" s="200">
        <f t="shared" si="215"/>
        <v>5.1140172552398537</v>
      </c>
      <c r="BI284" s="200">
        <f t="shared" si="215"/>
        <v>5.2162976003446504</v>
      </c>
      <c r="BJ284" s="200">
        <f t="shared" si="215"/>
        <v>5.3206235523515435</v>
      </c>
      <c r="BK284" s="200">
        <f t="shared" si="215"/>
        <v>5.4270360233985748</v>
      </c>
      <c r="BL284" s="200">
        <f t="shared" si="215"/>
        <v>5.535576743866546</v>
      </c>
      <c r="BM284" s="200">
        <f t="shared" si="215"/>
        <v>5.646288278743878</v>
      </c>
      <c r="BN284" s="200">
        <f t="shared" si="215"/>
        <v>5.7592140443187549</v>
      </c>
      <c r="BO284" s="200">
        <f t="shared" si="215"/>
        <v>5.8743983252051306</v>
      </c>
      <c r="BP284" s="200">
        <f t="shared" si="215"/>
        <v>5.9918862917092328</v>
      </c>
      <c r="BQ284" s="200">
        <f t="shared" si="215"/>
        <v>6.111724017543418</v>
      </c>
    </row>
    <row r="285" spans="5:69" ht="16" customHeight="1">
      <c r="E285" s="334"/>
      <c r="F285" s="334"/>
      <c r="G285" s="334"/>
      <c r="H285" s="321"/>
      <c r="I285" s="215" t="s">
        <v>447</v>
      </c>
      <c r="J285" s="204">
        <f>J259*J284</f>
        <v>211638.3419689119</v>
      </c>
      <c r="K285" s="204">
        <f>K259*K284</f>
        <v>325923.0466321244</v>
      </c>
      <c r="L285" s="204">
        <f t="shared" ref="L285:BQ285" si="216">L259*L284</f>
        <v>390747.87077720213</v>
      </c>
      <c r="M285" s="204">
        <f t="shared" si="216"/>
        <v>430544.34460103628</v>
      </c>
      <c r="N285" s="204">
        <f t="shared" si="216"/>
        <v>457778.43416633178</v>
      </c>
      <c r="O285" s="204">
        <f t="shared" si="216"/>
        <v>478813.84439722641</v>
      </c>
      <c r="P285" s="204">
        <f t="shared" si="216"/>
        <v>496902.30890415463</v>
      </c>
      <c r="Q285" s="204">
        <f t="shared" si="216"/>
        <v>513708.64325053513</v>
      </c>
      <c r="R285" s="204">
        <f t="shared" si="216"/>
        <v>530088.52773847163</v>
      </c>
      <c r="S285" s="204">
        <f t="shared" si="216"/>
        <v>546485.18241774035</v>
      </c>
      <c r="T285" s="204">
        <f t="shared" si="216"/>
        <v>563131.67730230081</v>
      </c>
      <c r="U285" s="204">
        <f t="shared" si="216"/>
        <v>580154.11672150425</v>
      </c>
      <c r="V285" s="204">
        <f t="shared" si="216"/>
        <v>597624.26966421795</v>
      </c>
      <c r="W285" s="204">
        <f t="shared" si="216"/>
        <v>615586.41776908957</v>
      </c>
      <c r="X285" s="204">
        <f t="shared" si="216"/>
        <v>634071.05450978409</v>
      </c>
      <c r="Y285" s="204">
        <f t="shared" si="216"/>
        <v>653101.87869096489</v>
      </c>
      <c r="Z285" s="204">
        <f t="shared" si="216"/>
        <v>672699.36825009645</v>
      </c>
      <c r="AA285" s="204">
        <f t="shared" si="216"/>
        <v>692882.6102287845</v>
      </c>
      <c r="AB285" s="204">
        <f t="shared" si="216"/>
        <v>713670.24161055253</v>
      </c>
      <c r="AC285" s="204">
        <f t="shared" si="216"/>
        <v>735080.93692707061</v>
      </c>
      <c r="AD285" s="204">
        <f t="shared" si="216"/>
        <v>757133.66494966531</v>
      </c>
      <c r="AE285" s="204">
        <f t="shared" si="216"/>
        <v>779847.82785469433</v>
      </c>
      <c r="AF285" s="204">
        <f t="shared" si="216"/>
        <v>803243.34069817024</v>
      </c>
      <c r="AG285" s="204">
        <f t="shared" si="216"/>
        <v>827340.68070311134</v>
      </c>
      <c r="AH285" s="204">
        <f t="shared" si="216"/>
        <v>852160.92141404236</v>
      </c>
      <c r="AI285" s="204">
        <f t="shared" si="216"/>
        <v>877725.75940428115</v>
      </c>
      <c r="AJ285" s="204">
        <f t="shared" si="216"/>
        <v>904057.53746379656</v>
      </c>
      <c r="AK285" s="204">
        <f t="shared" si="216"/>
        <v>931179.26627917774</v>
      </c>
      <c r="AL285" s="204">
        <f t="shared" si="216"/>
        <v>959114.64564020117</v>
      </c>
      <c r="AM285" s="204">
        <f t="shared" si="216"/>
        <v>987888.08570945787</v>
      </c>
      <c r="AN285" s="204">
        <f t="shared" si="216"/>
        <v>1017524.7286377675</v>
      </c>
      <c r="AO285" s="204">
        <f t="shared" si="216"/>
        <v>1048050.4706789838</v>
      </c>
      <c r="AP285" s="204">
        <f t="shared" si="216"/>
        <v>1079491.9848922158</v>
      </c>
      <c r="AQ285" s="204">
        <f t="shared" si="216"/>
        <v>1111876.7444863424</v>
      </c>
      <c r="AR285" s="204">
        <f t="shared" si="216"/>
        <v>1145233.0468450859</v>
      </c>
      <c r="AS285" s="204">
        <f t="shared" si="216"/>
        <v>1179590.0382627568</v>
      </c>
      <c r="AT285" s="204">
        <f t="shared" si="216"/>
        <v>1214977.739416922</v>
      </c>
      <c r="AU285" s="204">
        <f t="shared" si="216"/>
        <v>1251427.0716026335</v>
      </c>
      <c r="AV285" s="204">
        <f t="shared" si="216"/>
        <v>1288969.883752347</v>
      </c>
      <c r="AW285" s="204">
        <f t="shared" si="216"/>
        <v>1327638.9802657505</v>
      </c>
      <c r="AX285" s="204">
        <f t="shared" si="216"/>
        <v>1367468.1496741483</v>
      </c>
      <c r="AY285" s="204">
        <f t="shared" si="216"/>
        <v>1408492.1941645893</v>
      </c>
      <c r="AZ285" s="204">
        <f t="shared" si="216"/>
        <v>1450746.9599896378</v>
      </c>
      <c r="BA285" s="204">
        <f t="shared" si="216"/>
        <v>1494269.368789383</v>
      </c>
      <c r="BB285" s="204">
        <f t="shared" si="216"/>
        <v>1539097.4498530931</v>
      </c>
      <c r="BC285" s="204">
        <f t="shared" si="216"/>
        <v>1585270.3733487008</v>
      </c>
      <c r="BD285" s="204">
        <f t="shared" si="216"/>
        <v>1632828.4845491687</v>
      </c>
      <c r="BE285" s="204">
        <f t="shared" si="216"/>
        <v>1681813.3390856488</v>
      </c>
      <c r="BF285" s="204">
        <f t="shared" si="216"/>
        <v>1732267.73925822</v>
      </c>
      <c r="BG285" s="204">
        <f t="shared" si="216"/>
        <v>1784235.7714359676</v>
      </c>
      <c r="BH285" s="204">
        <f t="shared" si="216"/>
        <v>1837762.8445790466</v>
      </c>
      <c r="BI285" s="204">
        <f t="shared" si="216"/>
        <v>1892895.7299164184</v>
      </c>
      <c r="BJ285" s="204">
        <f t="shared" si="216"/>
        <v>1949682.6018139112</v>
      </c>
      <c r="BK285" s="204">
        <f t="shared" si="216"/>
        <v>2008173.079868329</v>
      </c>
      <c r="BL285" s="204">
        <f t="shared" si="216"/>
        <v>2068418.2722643788</v>
      </c>
      <c r="BM285" s="204">
        <f t="shared" si="216"/>
        <v>2130470.82043231</v>
      </c>
      <c r="BN285" s="204">
        <f t="shared" si="216"/>
        <v>2194384.9450452793</v>
      </c>
      <c r="BO285" s="204">
        <f t="shared" si="216"/>
        <v>2260216.4933966375</v>
      </c>
      <c r="BP285" s="204">
        <f t="shared" si="216"/>
        <v>2328022.9881985369</v>
      </c>
      <c r="BQ285" s="204">
        <f t="shared" si="216"/>
        <v>2397863.6778444932</v>
      </c>
    </row>
    <row r="286" spans="5:69" ht="16" customHeight="1">
      <c r="E286" s="334"/>
      <c r="F286" s="334"/>
      <c r="G286" s="334"/>
      <c r="H286" s="321"/>
      <c r="I286" s="215" t="s">
        <v>448</v>
      </c>
      <c r="J286" s="204">
        <f>J260*J284</f>
        <v>98445.595854922285</v>
      </c>
      <c r="K286" s="204">
        <f>K260*K284</f>
        <v>101398.96373056996</v>
      </c>
      <c r="L286" s="204">
        <f t="shared" ref="L286:BQ286" si="217">L260*L284</f>
        <v>104440.93264248705</v>
      </c>
      <c r="M286" s="204">
        <f t="shared" si="217"/>
        <v>107574.16062176166</v>
      </c>
      <c r="N286" s="204">
        <f t="shared" si="217"/>
        <v>110801.38544041455</v>
      </c>
      <c r="O286" s="204">
        <f t="shared" si="217"/>
        <v>114125.42700362696</v>
      </c>
      <c r="P286" s="204">
        <f t="shared" si="217"/>
        <v>117549.18981373578</v>
      </c>
      <c r="Q286" s="204">
        <f t="shared" si="217"/>
        <v>121075.66550814787</v>
      </c>
      <c r="R286" s="204">
        <f t="shared" si="217"/>
        <v>124707.93547339228</v>
      </c>
      <c r="S286" s="204">
        <f t="shared" si="217"/>
        <v>128449.17353759408</v>
      </c>
      <c r="T286" s="204">
        <f t="shared" si="217"/>
        <v>132302.64874372186</v>
      </c>
      <c r="U286" s="204">
        <f t="shared" si="217"/>
        <v>136271.72820603353</v>
      </c>
      <c r="V286" s="204">
        <f t="shared" si="217"/>
        <v>140359.88005221458</v>
      </c>
      <c r="W286" s="204">
        <f t="shared" si="217"/>
        <v>144570.67645378096</v>
      </c>
      <c r="X286" s="204">
        <f t="shared" si="217"/>
        <v>148907.7967473944</v>
      </c>
      <c r="Y286" s="204">
        <f t="shared" si="217"/>
        <v>153375.03064981624</v>
      </c>
      <c r="Z286" s="204">
        <f t="shared" si="217"/>
        <v>157976.28156931073</v>
      </c>
      <c r="AA286" s="204">
        <f t="shared" si="217"/>
        <v>162715.57001639006</v>
      </c>
      <c r="AB286" s="204">
        <f t="shared" si="217"/>
        <v>167597.03711688175</v>
      </c>
      <c r="AC286" s="204">
        <f t="shared" si="217"/>
        <v>172624.94823038828</v>
      </c>
      <c r="AD286" s="204">
        <f t="shared" si="217"/>
        <v>177803.69667729989</v>
      </c>
      <c r="AE286" s="204">
        <f t="shared" si="217"/>
        <v>183137.80757761889</v>
      </c>
      <c r="AF286" s="204">
        <f t="shared" si="217"/>
        <v>188631.94180494748</v>
      </c>
      <c r="AG286" s="204">
        <f t="shared" si="217"/>
        <v>194290.90005909596</v>
      </c>
      <c r="AH286" s="204">
        <f t="shared" si="217"/>
        <v>200119.62706086881</v>
      </c>
      <c r="AI286" s="204">
        <f t="shared" si="217"/>
        <v>206123.21587269488</v>
      </c>
      <c r="AJ286" s="204">
        <f t="shared" si="217"/>
        <v>212306.91234887572</v>
      </c>
      <c r="AK286" s="204">
        <f t="shared" si="217"/>
        <v>218676.11971934207</v>
      </c>
      <c r="AL286" s="204">
        <f t="shared" si="217"/>
        <v>225236.40331092224</v>
      </c>
      <c r="AM286" s="204">
        <f t="shared" si="217"/>
        <v>231993.49541024998</v>
      </c>
      <c r="AN286" s="204">
        <f t="shared" si="217"/>
        <v>238953.30027255748</v>
      </c>
      <c r="AO286" s="204">
        <f t="shared" si="217"/>
        <v>246121.89928073419</v>
      </c>
      <c r="AP286" s="204">
        <f t="shared" si="217"/>
        <v>253505.55625915626</v>
      </c>
      <c r="AQ286" s="204">
        <f t="shared" si="217"/>
        <v>261110.72294693088</v>
      </c>
      <c r="AR286" s="204">
        <f t="shared" si="217"/>
        <v>268944.04463533888</v>
      </c>
      <c r="AS286" s="204">
        <f t="shared" si="217"/>
        <v>277012.36597439903</v>
      </c>
      <c r="AT286" s="204">
        <f t="shared" si="217"/>
        <v>285322.73695363093</v>
      </c>
      <c r="AU286" s="204">
        <f t="shared" si="217"/>
        <v>293882.41906223999</v>
      </c>
      <c r="AV286" s="204">
        <f t="shared" si="217"/>
        <v>302698.89163410716</v>
      </c>
      <c r="AW286" s="204">
        <f t="shared" si="217"/>
        <v>311779.85838313046</v>
      </c>
      <c r="AX286" s="204">
        <f t="shared" si="217"/>
        <v>321133.25413462432</v>
      </c>
      <c r="AY286" s="204">
        <f t="shared" si="217"/>
        <v>330767.25175866298</v>
      </c>
      <c r="AZ286" s="204">
        <f t="shared" si="217"/>
        <v>340690.26931142283</v>
      </c>
      <c r="BA286" s="204">
        <f t="shared" si="217"/>
        <v>350910.97739076556</v>
      </c>
      <c r="BB286" s="204">
        <f t="shared" si="217"/>
        <v>361438.30671248859</v>
      </c>
      <c r="BC286" s="204">
        <f t="shared" si="217"/>
        <v>372281.4559138632</v>
      </c>
      <c r="BD286" s="204">
        <f t="shared" si="217"/>
        <v>383449.89959127916</v>
      </c>
      <c r="BE286" s="204">
        <f t="shared" si="217"/>
        <v>394953.39657901769</v>
      </c>
      <c r="BF286" s="204">
        <f t="shared" si="217"/>
        <v>406801.99847638817</v>
      </c>
      <c r="BG286" s="204">
        <f t="shared" si="217"/>
        <v>419006.05843067978</v>
      </c>
      <c r="BH286" s="204">
        <f t="shared" si="217"/>
        <v>431576.24018360011</v>
      </c>
      <c r="BI286" s="204">
        <f t="shared" si="217"/>
        <v>444523.52738910815</v>
      </c>
      <c r="BJ286" s="204">
        <f t="shared" si="217"/>
        <v>457859.2332107813</v>
      </c>
      <c r="BK286" s="204">
        <f t="shared" si="217"/>
        <v>471595.01020710479</v>
      </c>
      <c r="BL286" s="204">
        <f t="shared" si="217"/>
        <v>485742.86051331792</v>
      </c>
      <c r="BM286" s="204">
        <f t="shared" si="217"/>
        <v>500315.14632871747</v>
      </c>
      <c r="BN286" s="204">
        <f t="shared" si="217"/>
        <v>515324.60071857896</v>
      </c>
      <c r="BO286" s="204">
        <f t="shared" si="217"/>
        <v>530784.33874013647</v>
      </c>
      <c r="BP286" s="204">
        <f t="shared" si="217"/>
        <v>546707.86890234053</v>
      </c>
      <c r="BQ286" s="204">
        <f t="shared" si="217"/>
        <v>563109.10496941081</v>
      </c>
    </row>
    <row r="287" spans="5:69" ht="16" customHeight="1">
      <c r="E287" s="334"/>
      <c r="F287" s="334"/>
      <c r="G287" s="334"/>
      <c r="H287" s="321"/>
      <c r="I287" s="214" t="s">
        <v>449</v>
      </c>
      <c r="J287" s="204">
        <f>J261*J284</f>
        <v>113192.74611398965</v>
      </c>
      <c r="K287" s="204">
        <f>K261*K284</f>
        <v>224524.08290155442</v>
      </c>
      <c r="L287" s="204">
        <f t="shared" ref="L287:BQ287" si="218">L261*L284</f>
        <v>286306.93813471508</v>
      </c>
      <c r="M287" s="204">
        <f t="shared" si="218"/>
        <v>322970.18397927459</v>
      </c>
      <c r="N287" s="204">
        <f t="shared" si="218"/>
        <v>346977.04872591718</v>
      </c>
      <c r="O287" s="204">
        <f t="shared" si="218"/>
        <v>364688.41739359952</v>
      </c>
      <c r="P287" s="204">
        <f t="shared" si="218"/>
        <v>379353.11909041886</v>
      </c>
      <c r="Q287" s="204">
        <f t="shared" si="218"/>
        <v>392632.97774238727</v>
      </c>
      <c r="R287" s="204">
        <f t="shared" si="218"/>
        <v>405380.59226507932</v>
      </c>
      <c r="S287" s="204">
        <f t="shared" si="218"/>
        <v>418036.0088801462</v>
      </c>
      <c r="T287" s="204">
        <f t="shared" si="218"/>
        <v>430829.02855857904</v>
      </c>
      <c r="U287" s="204">
        <f t="shared" si="218"/>
        <v>443882.38851547072</v>
      </c>
      <c r="V287" s="204">
        <f t="shared" si="218"/>
        <v>457264.38961200346</v>
      </c>
      <c r="W287" s="204">
        <f t="shared" si="218"/>
        <v>471015.74131530855</v>
      </c>
      <c r="X287" s="204">
        <f t="shared" si="218"/>
        <v>485163.25776238972</v>
      </c>
      <c r="Y287" s="204">
        <f t="shared" si="218"/>
        <v>499726.84804114862</v>
      </c>
      <c r="Z287" s="204">
        <f t="shared" si="218"/>
        <v>514723.08668078569</v>
      </c>
      <c r="AA287" s="204">
        <f t="shared" si="218"/>
        <v>530167.04021239455</v>
      </c>
      <c r="AB287" s="204">
        <f t="shared" si="218"/>
        <v>546073.20449367084</v>
      </c>
      <c r="AC287" s="204">
        <f t="shared" si="218"/>
        <v>562455.98869668215</v>
      </c>
      <c r="AD287" s="204">
        <f t="shared" si="218"/>
        <v>579329.96827236551</v>
      </c>
      <c r="AE287" s="204">
        <f t="shared" si="218"/>
        <v>596710.02027707559</v>
      </c>
      <c r="AF287" s="204">
        <f t="shared" si="218"/>
        <v>614611.39889322279</v>
      </c>
      <c r="AG287" s="204">
        <f t="shared" si="218"/>
        <v>633049.78064401541</v>
      </c>
      <c r="AH287" s="204">
        <f t="shared" si="218"/>
        <v>652041.29435317358</v>
      </c>
      <c r="AI287" s="204">
        <f t="shared" si="218"/>
        <v>671602.5435315863</v>
      </c>
      <c r="AJ287" s="204">
        <f t="shared" si="218"/>
        <v>691750.62511492067</v>
      </c>
      <c r="AK287" s="204">
        <f t="shared" si="218"/>
        <v>712503.14655983564</v>
      </c>
      <c r="AL287" s="204">
        <f t="shared" si="218"/>
        <v>733878.24232927896</v>
      </c>
      <c r="AM287" s="204">
        <f t="shared" si="218"/>
        <v>755894.59029920807</v>
      </c>
      <c r="AN287" s="204">
        <f t="shared" si="218"/>
        <v>778571.42836521007</v>
      </c>
      <c r="AO287" s="204">
        <f t="shared" si="218"/>
        <v>801928.57139824971</v>
      </c>
      <c r="AP287" s="204">
        <f t="shared" si="218"/>
        <v>825986.42863305972</v>
      </c>
      <c r="AQ287" s="204">
        <f t="shared" si="218"/>
        <v>850766.02153941127</v>
      </c>
      <c r="AR287" s="204">
        <f t="shared" si="218"/>
        <v>876289.00220974733</v>
      </c>
      <c r="AS287" s="204">
        <f t="shared" si="218"/>
        <v>902577.67228835763</v>
      </c>
      <c r="AT287" s="204">
        <f t="shared" si="218"/>
        <v>929655.00246329082</v>
      </c>
      <c r="AU287" s="204">
        <f t="shared" si="218"/>
        <v>957544.65254039364</v>
      </c>
      <c r="AV287" s="204">
        <f t="shared" si="218"/>
        <v>986270.99211823964</v>
      </c>
      <c r="AW287" s="204">
        <f t="shared" si="218"/>
        <v>1015859.1218826203</v>
      </c>
      <c r="AX287" s="204">
        <f t="shared" si="218"/>
        <v>1046334.8955395239</v>
      </c>
      <c r="AY287" s="204">
        <f t="shared" si="218"/>
        <v>1077724.9424059263</v>
      </c>
      <c r="AZ287" s="204">
        <f t="shared" si="218"/>
        <v>1110056.6906782149</v>
      </c>
      <c r="BA287" s="204">
        <f t="shared" si="218"/>
        <v>1143358.3913986173</v>
      </c>
      <c r="BB287" s="204">
        <f t="shared" si="218"/>
        <v>1177659.1431406047</v>
      </c>
      <c r="BC287" s="204">
        <f t="shared" si="218"/>
        <v>1212988.9174348374</v>
      </c>
      <c r="BD287" s="204">
        <f t="shared" si="218"/>
        <v>1249378.5849578897</v>
      </c>
      <c r="BE287" s="204">
        <f t="shared" si="218"/>
        <v>1286859.9425066307</v>
      </c>
      <c r="BF287" s="204">
        <f t="shared" si="218"/>
        <v>1325465.7407818318</v>
      </c>
      <c r="BG287" s="204">
        <f t="shared" si="218"/>
        <v>1365229.7130052878</v>
      </c>
      <c r="BH287" s="204">
        <f t="shared" si="218"/>
        <v>1406186.6043954466</v>
      </c>
      <c r="BI287" s="204">
        <f t="shared" si="218"/>
        <v>1448372.2025273105</v>
      </c>
      <c r="BJ287" s="204">
        <f t="shared" si="218"/>
        <v>1491823.3686031296</v>
      </c>
      <c r="BK287" s="204">
        <f t="shared" si="218"/>
        <v>1536578.0696612238</v>
      </c>
      <c r="BL287" s="204">
        <f t="shared" si="218"/>
        <v>1582675.411751061</v>
      </c>
      <c r="BM287" s="204">
        <f t="shared" si="218"/>
        <v>1630155.6741035925</v>
      </c>
      <c r="BN287" s="204">
        <f t="shared" si="218"/>
        <v>1679060.3443267003</v>
      </c>
      <c r="BO287" s="204">
        <f t="shared" si="218"/>
        <v>1729432.1546565013</v>
      </c>
      <c r="BP287" s="204">
        <f t="shared" si="218"/>
        <v>1781315.1192961961</v>
      </c>
      <c r="BQ287" s="204">
        <f t="shared" si="218"/>
        <v>1834754.5728750825</v>
      </c>
    </row>
    <row r="288" spans="5:69" ht="16" customHeight="1">
      <c r="E288" s="334"/>
      <c r="F288" s="334"/>
      <c r="G288" s="334"/>
      <c r="H288" s="321"/>
      <c r="I288" s="215" t="s">
        <v>299</v>
      </c>
      <c r="J288" s="237">
        <f>(J184+J198+J211+J224+J237+J250)*J284</f>
        <v>0</v>
      </c>
      <c r="K288" s="237">
        <f>(K184+K198+K211+K224+K237+K250)*K284</f>
        <v>12.049740932642486</v>
      </c>
      <c r="L288" s="237">
        <f t="shared" ref="L288:BQ288" si="219">(L184+L198+L211+L224+L237+L250)*L284</f>
        <v>18.556601036269431</v>
      </c>
      <c r="M288" s="237">
        <f t="shared" si="219"/>
        <v>22.247436683937821</v>
      </c>
      <c r="N288" s="237">
        <f t="shared" si="219"/>
        <v>24.513269968911924</v>
      </c>
      <c r="O288" s="237">
        <f t="shared" si="219"/>
        <v>26.063857262051819</v>
      </c>
      <c r="P288" s="237">
        <f t="shared" si="219"/>
        <v>27.261519468890373</v>
      </c>
      <c r="Q288" s="237">
        <f t="shared" si="219"/>
        <v>28.291395762335345</v>
      </c>
      <c r="R288" s="237">
        <f t="shared" si="219"/>
        <v>29.248273296988327</v>
      </c>
      <c r="S288" s="237">
        <f t="shared" si="219"/>
        <v>30.180870683407264</v>
      </c>
      <c r="T288" s="237">
        <f t="shared" si="219"/>
        <v>31.114422889539213</v>
      </c>
      <c r="U288" s="237">
        <f t="shared" si="219"/>
        <v>32.062199879896561</v>
      </c>
      <c r="V288" s="237">
        <f t="shared" si="219"/>
        <v>33.031381471165751</v>
      </c>
      <c r="W288" s="237">
        <f t="shared" si="219"/>
        <v>34.026053868685594</v>
      </c>
      <c r="X288" s="237">
        <f t="shared" si="219"/>
        <v>35.04873827097245</v>
      </c>
      <c r="Y288" s="237">
        <f t="shared" si="219"/>
        <v>36.101170840077032</v>
      </c>
      <c r="Z288" s="237">
        <f t="shared" si="219"/>
        <v>37.184700879976802</v>
      </c>
      <c r="AA288" s="237">
        <f t="shared" si="219"/>
        <v>38.300494312871798</v>
      </c>
      <c r="AB288" s="237">
        <f t="shared" si="219"/>
        <v>39.449637869570765</v>
      </c>
      <c r="AC288" s="237">
        <f t="shared" si="219"/>
        <v>40.633192656587411</v>
      </c>
      <c r="AD288" s="237">
        <f t="shared" si="219"/>
        <v>41.852221918259112</v>
      </c>
      <c r="AE288" s="237">
        <f t="shared" si="219"/>
        <v>43.107805651613653</v>
      </c>
      <c r="AF288" s="237">
        <f t="shared" si="219"/>
        <v>44.40104852982352</v>
      </c>
      <c r="AG288" s="237">
        <f t="shared" si="219"/>
        <v>45.733084427135573</v>
      </c>
      <c r="AH288" s="237">
        <f t="shared" si="219"/>
        <v>47.105079225072487</v>
      </c>
      <c r="AI288" s="237">
        <f t="shared" si="219"/>
        <v>48.51823275703731</v>
      </c>
      <c r="AJ288" s="237">
        <f t="shared" si="219"/>
        <v>49.973780328906884</v>
      </c>
      <c r="AK288" s="237">
        <f t="shared" si="219"/>
        <v>51.472994039244909</v>
      </c>
      <c r="AL288" s="237">
        <f t="shared" si="219"/>
        <v>53.017184013662366</v>
      </c>
      <c r="AM288" s="237">
        <f t="shared" si="219"/>
        <v>54.607699612224685</v>
      </c>
      <c r="AN288" s="237">
        <f t="shared" si="219"/>
        <v>56.245930640449195</v>
      </c>
      <c r="AO288" s="237">
        <f t="shared" si="219"/>
        <v>57.933308579990104</v>
      </c>
      <c r="AP288" s="237">
        <f t="shared" si="219"/>
        <v>59.671307847756836</v>
      </c>
      <c r="AQ288" s="237">
        <f t="shared" si="219"/>
        <v>61.461447088476717</v>
      </c>
      <c r="AR288" s="237">
        <f t="shared" si="219"/>
        <v>63.305290503827479</v>
      </c>
      <c r="AS288" s="237">
        <f t="shared" si="219"/>
        <v>65.204449220317485</v>
      </c>
      <c r="AT288" s="237">
        <f t="shared" si="219"/>
        <v>67.160582697628371</v>
      </c>
      <c r="AU288" s="237">
        <f t="shared" si="219"/>
        <v>69.175400178914913</v>
      </c>
      <c r="AV288" s="237">
        <f t="shared" si="219"/>
        <v>71.250662184464787</v>
      </c>
      <c r="AW288" s="237">
        <f t="shared" si="219"/>
        <v>73.388182050091785</v>
      </c>
      <c r="AX288" s="237">
        <f t="shared" si="219"/>
        <v>75.589827511641971</v>
      </c>
      <c r="AY288" s="237">
        <f t="shared" si="219"/>
        <v>77.857522337015396</v>
      </c>
      <c r="AZ288" s="237">
        <f t="shared" si="219"/>
        <v>80.193248007138223</v>
      </c>
      <c r="BA288" s="237">
        <f t="shared" si="219"/>
        <v>82.599045447358648</v>
      </c>
      <c r="BB288" s="237">
        <f t="shared" si="219"/>
        <v>85.077016810782609</v>
      </c>
      <c r="BC288" s="237">
        <f t="shared" si="219"/>
        <v>87.629327315107744</v>
      </c>
      <c r="BD288" s="237">
        <f t="shared" si="219"/>
        <v>90.258207134561815</v>
      </c>
      <c r="BE288" s="237">
        <f t="shared" si="219"/>
        <v>92.965953348599086</v>
      </c>
      <c r="BF288" s="237">
        <f t="shared" si="219"/>
        <v>95.754931949057308</v>
      </c>
      <c r="BG288" s="237">
        <f t="shared" si="219"/>
        <v>98.627579907529139</v>
      </c>
      <c r="BH288" s="237">
        <f t="shared" si="219"/>
        <v>101.58640730475507</v>
      </c>
      <c r="BI288" s="237">
        <f t="shared" si="219"/>
        <v>104.63399952389773</v>
      </c>
      <c r="BJ288" s="237">
        <f t="shared" si="219"/>
        <v>107.77301950961468</v>
      </c>
      <c r="BK288" s="237">
        <f t="shared" si="219"/>
        <v>111.00621009490311</v>
      </c>
      <c r="BL288" s="237">
        <f t="shared" si="219"/>
        <v>114.33639639775025</v>
      </c>
      <c r="BM288" s="237">
        <f t="shared" si="219"/>
        <v>117.76648828968277</v>
      </c>
      <c r="BN288" s="237">
        <f t="shared" si="219"/>
        <v>121.2994829383732</v>
      </c>
      <c r="BO288" s="237">
        <f t="shared" si="219"/>
        <v>124.93846742652445</v>
      </c>
      <c r="BP288" s="237">
        <f t="shared" si="219"/>
        <v>128.68662144932017</v>
      </c>
      <c r="BQ288" s="237">
        <f t="shared" si="219"/>
        <v>132.54722009279979</v>
      </c>
    </row>
    <row r="289" spans="5:69" ht="16" customHeight="1">
      <c r="E289" s="334"/>
      <c r="F289" s="334"/>
      <c r="G289" s="334"/>
      <c r="H289" s="321"/>
      <c r="I289" s="215" t="s">
        <v>301</v>
      </c>
      <c r="J289" s="237">
        <f>(J185+J199+J212+J225+J238+J251)*J284</f>
        <v>0</v>
      </c>
      <c r="K289" s="237">
        <f>(K185+K199+K212+K225+K238+K251)*K284</f>
        <v>3.0124352331606215</v>
      </c>
      <c r="L289" s="237">
        <f t="shared" ref="L289:BQ289" si="220">(L185+L199+L212+L225+L238+L251)*L284</f>
        <v>4.6391502590673577</v>
      </c>
      <c r="M289" s="237">
        <f t="shared" si="220"/>
        <v>5.5618591709844551</v>
      </c>
      <c r="N289" s="237">
        <f t="shared" si="220"/>
        <v>6.1283174922279811</v>
      </c>
      <c r="O289" s="237">
        <f t="shared" si="220"/>
        <v>6.5159643155129547</v>
      </c>
      <c r="P289" s="237">
        <f t="shared" si="220"/>
        <v>6.8153798672225934</v>
      </c>
      <c r="Q289" s="237">
        <f t="shared" si="220"/>
        <v>7.0728489405838362</v>
      </c>
      <c r="R289" s="237">
        <f t="shared" si="220"/>
        <v>7.3120683242470816</v>
      </c>
      <c r="S289" s="237">
        <f t="shared" si="220"/>
        <v>7.5452176708518159</v>
      </c>
      <c r="T289" s="237">
        <f t="shared" si="220"/>
        <v>7.7786057223848033</v>
      </c>
      <c r="U289" s="237">
        <f t="shared" si="220"/>
        <v>8.0155499699741402</v>
      </c>
      <c r="V289" s="237">
        <f t="shared" si="220"/>
        <v>8.2578453677914379</v>
      </c>
      <c r="W289" s="237">
        <f t="shared" si="220"/>
        <v>8.5065134671713984</v>
      </c>
      <c r="X289" s="237">
        <f t="shared" si="220"/>
        <v>8.7621845677431125</v>
      </c>
      <c r="Y289" s="237">
        <f t="shared" si="220"/>
        <v>9.0252927100192579</v>
      </c>
      <c r="Z289" s="237">
        <f t="shared" si="220"/>
        <v>9.2961752199942005</v>
      </c>
      <c r="AA289" s="237">
        <f t="shared" si="220"/>
        <v>9.5751235782179496</v>
      </c>
      <c r="AB289" s="237">
        <f t="shared" si="220"/>
        <v>9.8624094673926912</v>
      </c>
      <c r="AC289" s="237">
        <f t="shared" si="220"/>
        <v>10.158298164146853</v>
      </c>
      <c r="AD289" s="237">
        <f t="shared" si="220"/>
        <v>10.463055479564778</v>
      </c>
      <c r="AE289" s="237">
        <f t="shared" si="220"/>
        <v>10.776951412903413</v>
      </c>
      <c r="AF289" s="237">
        <f t="shared" si="220"/>
        <v>11.10026213245588</v>
      </c>
      <c r="AG289" s="237">
        <f t="shared" si="220"/>
        <v>11.433271106783893</v>
      </c>
      <c r="AH289" s="237">
        <f t="shared" si="220"/>
        <v>11.776269806268122</v>
      </c>
      <c r="AI289" s="237">
        <f t="shared" si="220"/>
        <v>12.129558189259328</v>
      </c>
      <c r="AJ289" s="237">
        <f t="shared" si="220"/>
        <v>12.493445082226721</v>
      </c>
      <c r="AK289" s="237">
        <f t="shared" si="220"/>
        <v>12.868248509811227</v>
      </c>
      <c r="AL289" s="237">
        <f t="shared" si="220"/>
        <v>13.254296003415591</v>
      </c>
      <c r="AM289" s="237">
        <f t="shared" si="220"/>
        <v>13.651924903056171</v>
      </c>
      <c r="AN289" s="237">
        <f t="shared" si="220"/>
        <v>14.061482660112299</v>
      </c>
      <c r="AO289" s="237">
        <f t="shared" si="220"/>
        <v>14.483327144997526</v>
      </c>
      <c r="AP289" s="237">
        <f t="shared" si="220"/>
        <v>14.917826961939209</v>
      </c>
      <c r="AQ289" s="237">
        <f t="shared" si="220"/>
        <v>15.365361772119179</v>
      </c>
      <c r="AR289" s="237">
        <f t="shared" si="220"/>
        <v>15.82632262595687</v>
      </c>
      <c r="AS289" s="237">
        <f t="shared" si="220"/>
        <v>16.301112305079371</v>
      </c>
      <c r="AT289" s="237">
        <f t="shared" si="220"/>
        <v>16.790145674407093</v>
      </c>
      <c r="AU289" s="237">
        <f t="shared" si="220"/>
        <v>17.293850044728728</v>
      </c>
      <c r="AV289" s="237">
        <f t="shared" si="220"/>
        <v>17.812665546116197</v>
      </c>
      <c r="AW289" s="237">
        <f t="shared" si="220"/>
        <v>18.347045512522946</v>
      </c>
      <c r="AX289" s="237">
        <f t="shared" si="220"/>
        <v>18.897456877910493</v>
      </c>
      <c r="AY289" s="237">
        <f t="shared" si="220"/>
        <v>19.464380584253849</v>
      </c>
      <c r="AZ289" s="237">
        <f t="shared" si="220"/>
        <v>20.048312001784556</v>
      </c>
      <c r="BA289" s="237">
        <f t="shared" si="220"/>
        <v>20.649761361839662</v>
      </c>
      <c r="BB289" s="237">
        <f t="shared" si="220"/>
        <v>21.269254202695652</v>
      </c>
      <c r="BC289" s="237">
        <f t="shared" si="220"/>
        <v>21.907331828776936</v>
      </c>
      <c r="BD289" s="237">
        <f t="shared" si="220"/>
        <v>22.564551783640454</v>
      </c>
      <c r="BE289" s="237">
        <f t="shared" si="220"/>
        <v>23.241488337149772</v>
      </c>
      <c r="BF289" s="237">
        <f t="shared" si="220"/>
        <v>23.938732987264327</v>
      </c>
      <c r="BG289" s="237">
        <f t="shared" si="220"/>
        <v>24.656894976882285</v>
      </c>
      <c r="BH289" s="237">
        <f t="shared" si="220"/>
        <v>25.396601826188768</v>
      </c>
      <c r="BI289" s="237">
        <f t="shared" si="220"/>
        <v>26.158499880974432</v>
      </c>
      <c r="BJ289" s="237">
        <f t="shared" si="220"/>
        <v>26.943254877403671</v>
      </c>
      <c r="BK289" s="237">
        <f t="shared" si="220"/>
        <v>27.751552523725778</v>
      </c>
      <c r="BL289" s="237">
        <f t="shared" si="220"/>
        <v>28.584099099437562</v>
      </c>
      <c r="BM289" s="237">
        <f t="shared" si="220"/>
        <v>29.441622072420692</v>
      </c>
      <c r="BN289" s="237">
        <f t="shared" si="220"/>
        <v>30.324870734593301</v>
      </c>
      <c r="BO289" s="237">
        <f t="shared" si="220"/>
        <v>31.234616856631114</v>
      </c>
      <c r="BP289" s="237">
        <f t="shared" si="220"/>
        <v>32.171655362330043</v>
      </c>
      <c r="BQ289" s="237">
        <f t="shared" si="220"/>
        <v>33.136805023199948</v>
      </c>
    </row>
    <row r="290" spans="5:69" ht="16" customHeight="1">
      <c r="E290" s="334"/>
      <c r="F290" s="334"/>
      <c r="G290" s="334"/>
      <c r="H290" s="321"/>
      <c r="I290" s="215" t="s">
        <v>296</v>
      </c>
      <c r="J290" s="237">
        <f>(J186+J200+J213+J226+J239+J252)*J284</f>
        <v>29.533678756476686</v>
      </c>
      <c r="K290" s="237">
        <f>(K186+K200+K213+K226+K239+K252)*K284</f>
        <v>45.481865284974106</v>
      </c>
      <c r="L290" s="237">
        <f t="shared" ref="L290:BQ290" si="221">(L186+L200+L213+L226+L239+L252)*L284</f>
        <v>54.528031088082905</v>
      </c>
      <c r="M290" s="237">
        <f t="shared" si="221"/>
        <v>60.081544041450776</v>
      </c>
      <c r="N290" s="237">
        <f t="shared" si="221"/>
        <v>63.88200309326426</v>
      </c>
      <c r="O290" s="237">
        <f t="shared" si="221"/>
        <v>66.817449678652864</v>
      </c>
      <c r="P290" s="237">
        <f t="shared" si="221"/>
        <v>69.341656280233693</v>
      </c>
      <c r="Q290" s="237">
        <f t="shared" si="221"/>
        <v>71.686944355363536</v>
      </c>
      <c r="R290" s="237">
        <f t="shared" si="221"/>
        <v>73.972722263253075</v>
      </c>
      <c r="S290" s="237">
        <f t="shared" si="221"/>
        <v>76.260840415537288</v>
      </c>
      <c r="T290" s="237">
        <f t="shared" si="221"/>
        <v>78.583823235040583</v>
      </c>
      <c r="U290" s="237">
        <f t="shared" si="221"/>
        <v>80.959268311680745</v>
      </c>
      <c r="V290" s="237">
        <f t="shared" si="221"/>
        <v>83.397190854621556</v>
      </c>
      <c r="W290" s="237">
        <f t="shared" si="221"/>
        <v>85.903770271991291</v>
      </c>
      <c r="X290" s="237">
        <f t="shared" si="221"/>
        <v>88.483261862933858</v>
      </c>
      <c r="Y290" s="237">
        <f t="shared" si="221"/>
        <v>91.138972745041173</v>
      </c>
      <c r="Z290" s="237">
        <f t="shared" si="221"/>
        <v>93.873760570764219</v>
      </c>
      <c r="AA290" s="237">
        <f t="shared" si="221"/>
        <v>96.690288896006777</v>
      </c>
      <c r="AB290" s="237">
        <f t="shared" si="221"/>
        <v>99.591158472027971</v>
      </c>
      <c r="AC290" s="237">
        <f t="shared" si="221"/>
        <v>102.57897528985075</v>
      </c>
      <c r="AD290" s="237">
        <f t="shared" si="221"/>
        <v>105.65638640101386</v>
      </c>
      <c r="AE290" s="237">
        <f t="shared" si="221"/>
        <v>108.82609933780276</v>
      </c>
      <c r="AF290" s="237">
        <f t="shared" si="221"/>
        <v>112.09089320376363</v>
      </c>
      <c r="AG290" s="237">
        <f t="shared" si="221"/>
        <v>115.45362555164822</v>
      </c>
      <c r="AH290" s="237">
        <f t="shared" si="221"/>
        <v>118.91723714960125</v>
      </c>
      <c r="AI290" s="237">
        <f t="shared" si="221"/>
        <v>122.48475570810508</v>
      </c>
      <c r="AJ290" s="237">
        <f t="shared" si="221"/>
        <v>126.15929911579633</v>
      </c>
      <c r="AK290" s="237">
        <f t="shared" si="221"/>
        <v>129.94407846485873</v>
      </c>
      <c r="AL290" s="237">
        <f t="shared" si="221"/>
        <v>133.84240101035462</v>
      </c>
      <c r="AM290" s="237">
        <f t="shared" si="221"/>
        <v>137.85767313835584</v>
      </c>
      <c r="AN290" s="237">
        <f t="shared" si="221"/>
        <v>141.99340338232875</v>
      </c>
      <c r="AO290" s="237">
        <f t="shared" si="221"/>
        <v>146.25320550920793</v>
      </c>
      <c r="AP290" s="237">
        <f t="shared" si="221"/>
        <v>150.64080168744292</v>
      </c>
      <c r="AQ290" s="237">
        <f t="shared" si="221"/>
        <v>155.16002574467518</v>
      </c>
      <c r="AR290" s="237">
        <f t="shared" si="221"/>
        <v>159.81482652038602</v>
      </c>
      <c r="AS290" s="237">
        <f t="shared" si="221"/>
        <v>164.60927131771658</v>
      </c>
      <c r="AT290" s="237">
        <f t="shared" si="221"/>
        <v>169.54754945812473</v>
      </c>
      <c r="AU290" s="237">
        <f t="shared" si="221"/>
        <v>174.63397594231563</v>
      </c>
      <c r="AV290" s="237">
        <f t="shared" si="221"/>
        <v>179.87299522081315</v>
      </c>
      <c r="AW290" s="237">
        <f t="shared" si="221"/>
        <v>185.26918507755383</v>
      </c>
      <c r="AX290" s="237">
        <f t="shared" si="221"/>
        <v>190.82726062993973</v>
      </c>
      <c r="AY290" s="237">
        <f t="shared" si="221"/>
        <v>196.55207844886814</v>
      </c>
      <c r="AZ290" s="237">
        <f t="shared" si="221"/>
        <v>202.44864080234964</v>
      </c>
      <c r="BA290" s="237">
        <f t="shared" si="221"/>
        <v>208.52210002642801</v>
      </c>
      <c r="BB290" s="237">
        <f t="shared" si="221"/>
        <v>214.77776302722486</v>
      </c>
      <c r="BC290" s="237">
        <f t="shared" si="221"/>
        <v>221.22109591804357</v>
      </c>
      <c r="BD290" s="237">
        <f t="shared" si="221"/>
        <v>227.85772879558596</v>
      </c>
      <c r="BE290" s="237">
        <f t="shared" si="221"/>
        <v>234.69346065945408</v>
      </c>
      <c r="BF290" s="237">
        <f t="shared" si="221"/>
        <v>241.73426447923808</v>
      </c>
      <c r="BG290" s="237">
        <f t="shared" si="221"/>
        <v>248.98629241361536</v>
      </c>
      <c r="BH290" s="237">
        <f t="shared" si="221"/>
        <v>256.45588118602387</v>
      </c>
      <c r="BI290" s="237">
        <f t="shared" si="221"/>
        <v>264.14955762160457</v>
      </c>
      <c r="BJ290" s="237">
        <f t="shared" si="221"/>
        <v>272.07404435025268</v>
      </c>
      <c r="BK290" s="237">
        <f t="shared" si="221"/>
        <v>280.23626568076037</v>
      </c>
      <c r="BL290" s="237">
        <f t="shared" si="221"/>
        <v>288.64335365118319</v>
      </c>
      <c r="BM290" s="237">
        <f t="shared" si="221"/>
        <v>297.30265426071873</v>
      </c>
      <c r="BN290" s="237">
        <f t="shared" si="221"/>
        <v>306.2217338885402</v>
      </c>
      <c r="BO290" s="237">
        <f t="shared" si="221"/>
        <v>315.4083859051965</v>
      </c>
      <c r="BP290" s="237">
        <f t="shared" si="221"/>
        <v>324.87063748235227</v>
      </c>
      <c r="BQ290" s="237">
        <f t="shared" si="221"/>
        <v>334.61675660682295</v>
      </c>
    </row>
    <row r="291" spans="5:69" ht="16" customHeight="1">
      <c r="E291" s="334"/>
      <c r="F291" s="334"/>
      <c r="G291" s="334"/>
      <c r="H291" s="321"/>
      <c r="I291" s="215" t="s">
        <v>295</v>
      </c>
      <c r="J291" s="237">
        <f>(J187+J201+J213+J226+J239+J252)*J284</f>
        <v>147.66839378238339</v>
      </c>
      <c r="K291" s="237">
        <f>(K187+K201+K213+K226+K239+K252)*K284</f>
        <v>227.40932642487047</v>
      </c>
      <c r="L291" s="237">
        <f t="shared" ref="L291:BQ291" si="222">(L187+L201+L213+L226+L239+L252)*L284</f>
        <v>272.64015544041456</v>
      </c>
      <c r="M291" s="237">
        <f t="shared" si="222"/>
        <v>300.40772020725382</v>
      </c>
      <c r="N291" s="237">
        <f t="shared" si="222"/>
        <v>319.41001546632134</v>
      </c>
      <c r="O291" s="237">
        <f t="shared" si="222"/>
        <v>334.08724839326436</v>
      </c>
      <c r="P291" s="237">
        <f t="shared" si="222"/>
        <v>346.70828140116856</v>
      </c>
      <c r="Q291" s="237">
        <f t="shared" si="222"/>
        <v>358.4347217768177</v>
      </c>
      <c r="R291" s="237">
        <f t="shared" si="222"/>
        <v>369.86361131626541</v>
      </c>
      <c r="S291" s="237">
        <f t="shared" si="222"/>
        <v>381.30420207768651</v>
      </c>
      <c r="T291" s="237">
        <f t="shared" si="222"/>
        <v>392.91911617520287</v>
      </c>
      <c r="U291" s="237">
        <f t="shared" si="222"/>
        <v>404.7963415584037</v>
      </c>
      <c r="V291" s="237">
        <f t="shared" si="222"/>
        <v>416.98595427310778</v>
      </c>
      <c r="W291" s="237">
        <f t="shared" si="222"/>
        <v>429.5188513599565</v>
      </c>
      <c r="X291" s="237">
        <f t="shared" si="222"/>
        <v>442.41630931466932</v>
      </c>
      <c r="Y291" s="237">
        <f t="shared" si="222"/>
        <v>455.69486372520583</v>
      </c>
      <c r="Z291" s="237">
        <f t="shared" si="222"/>
        <v>469.36880285382114</v>
      </c>
      <c r="AA291" s="237">
        <f t="shared" si="222"/>
        <v>483.45144448003384</v>
      </c>
      <c r="AB291" s="237">
        <f t="shared" si="222"/>
        <v>497.95579236013987</v>
      </c>
      <c r="AC291" s="237">
        <f t="shared" si="222"/>
        <v>512.89487644925384</v>
      </c>
      <c r="AD291" s="237">
        <f t="shared" si="222"/>
        <v>528.28193200506928</v>
      </c>
      <c r="AE291" s="237">
        <f t="shared" si="222"/>
        <v>544.13049668901385</v>
      </c>
      <c r="AF291" s="237">
        <f t="shared" si="222"/>
        <v>560.45446601881827</v>
      </c>
      <c r="AG291" s="237">
        <f t="shared" si="222"/>
        <v>577.26812775824123</v>
      </c>
      <c r="AH291" s="237">
        <f t="shared" si="222"/>
        <v>594.58618574800607</v>
      </c>
      <c r="AI291" s="237">
        <f t="shared" si="222"/>
        <v>612.4237785405254</v>
      </c>
      <c r="AJ291" s="237">
        <f t="shared" si="222"/>
        <v>630.79649557898153</v>
      </c>
      <c r="AK291" s="237">
        <f t="shared" si="222"/>
        <v>649.72039232429358</v>
      </c>
      <c r="AL291" s="237">
        <f t="shared" si="222"/>
        <v>669.21200505177308</v>
      </c>
      <c r="AM291" s="237">
        <f t="shared" si="222"/>
        <v>689.28836569177918</v>
      </c>
      <c r="AN291" s="237">
        <f t="shared" si="222"/>
        <v>709.96701691164355</v>
      </c>
      <c r="AO291" s="237">
        <f t="shared" si="222"/>
        <v>731.26602754603948</v>
      </c>
      <c r="AP291" s="237">
        <f t="shared" si="222"/>
        <v>753.2040084372145</v>
      </c>
      <c r="AQ291" s="237">
        <f t="shared" si="222"/>
        <v>775.80012872337602</v>
      </c>
      <c r="AR291" s="237">
        <f t="shared" si="222"/>
        <v>799.07413260193005</v>
      </c>
      <c r="AS291" s="237">
        <f t="shared" si="222"/>
        <v>823.04635658858274</v>
      </c>
      <c r="AT291" s="237">
        <f t="shared" si="222"/>
        <v>847.73774729062359</v>
      </c>
      <c r="AU291" s="237">
        <f t="shared" si="222"/>
        <v>873.16987971157823</v>
      </c>
      <c r="AV291" s="237">
        <f t="shared" si="222"/>
        <v>899.3649761040657</v>
      </c>
      <c r="AW291" s="237">
        <f t="shared" si="222"/>
        <v>926.34592538776906</v>
      </c>
      <c r="AX291" s="237">
        <f t="shared" si="222"/>
        <v>954.13630314969873</v>
      </c>
      <c r="AY291" s="237">
        <f t="shared" si="222"/>
        <v>982.76039224434089</v>
      </c>
      <c r="AZ291" s="237">
        <f t="shared" si="222"/>
        <v>1012.2432040117483</v>
      </c>
      <c r="BA291" s="237">
        <f t="shared" si="222"/>
        <v>1042.61050013214</v>
      </c>
      <c r="BB291" s="237">
        <f t="shared" si="222"/>
        <v>1073.8888151361243</v>
      </c>
      <c r="BC291" s="237">
        <f t="shared" si="222"/>
        <v>1106.105479590218</v>
      </c>
      <c r="BD291" s="237">
        <f t="shared" si="222"/>
        <v>1139.2886439779297</v>
      </c>
      <c r="BE291" s="237">
        <f t="shared" si="222"/>
        <v>1173.4673032972707</v>
      </c>
      <c r="BF291" s="237">
        <f t="shared" si="222"/>
        <v>1208.6713223961904</v>
      </c>
      <c r="BG291" s="237">
        <f t="shared" si="222"/>
        <v>1244.9314620680766</v>
      </c>
      <c r="BH291" s="237">
        <f t="shared" si="222"/>
        <v>1282.2794059301193</v>
      </c>
      <c r="BI291" s="237">
        <f t="shared" si="222"/>
        <v>1320.7477881080229</v>
      </c>
      <c r="BJ291" s="237">
        <f t="shared" si="222"/>
        <v>1360.3702217512634</v>
      </c>
      <c r="BK291" s="237">
        <f t="shared" si="222"/>
        <v>1401.1813284038014</v>
      </c>
      <c r="BL291" s="237">
        <f t="shared" si="222"/>
        <v>1443.2167682559159</v>
      </c>
      <c r="BM291" s="237">
        <f t="shared" si="222"/>
        <v>1486.5132713035937</v>
      </c>
      <c r="BN291" s="237">
        <f t="shared" si="222"/>
        <v>1531.1086694427011</v>
      </c>
      <c r="BO291" s="237">
        <f t="shared" si="222"/>
        <v>1577.0419295259821</v>
      </c>
      <c r="BP291" s="237">
        <f t="shared" si="222"/>
        <v>1624.3531874117616</v>
      </c>
      <c r="BQ291" s="237">
        <f t="shared" si="222"/>
        <v>1673.0837830341147</v>
      </c>
    </row>
    <row r="292" spans="5:69" ht="16" customHeight="1">
      <c r="E292" s="334"/>
      <c r="F292" s="334"/>
      <c r="G292" s="334"/>
      <c r="H292" s="321"/>
      <c r="I292" s="215" t="s">
        <v>294</v>
      </c>
      <c r="J292" s="237">
        <f>(J187+J201+J213+J226+J239+J252)*J284+J284</f>
        <v>149.5683937823834</v>
      </c>
      <c r="K292" s="237">
        <f>(K187+K201+K213+K226+K239+K252)*K284+K284</f>
        <v>229.34732642487046</v>
      </c>
      <c r="L292" s="237">
        <f t="shared" ref="L292:BQ292" si="223">(L187+L201+L213+L226+L239+L252)*L284+L284</f>
        <v>274.61691544041457</v>
      </c>
      <c r="M292" s="237">
        <f t="shared" si="223"/>
        <v>302.42401540725382</v>
      </c>
      <c r="N292" s="237">
        <f t="shared" si="223"/>
        <v>321.46663657032133</v>
      </c>
      <c r="O292" s="237">
        <f t="shared" si="223"/>
        <v>336.18500191934436</v>
      </c>
      <c r="P292" s="237">
        <f t="shared" si="223"/>
        <v>348.84798999777018</v>
      </c>
      <c r="Q292" s="237">
        <f t="shared" si="223"/>
        <v>360.61722454535135</v>
      </c>
      <c r="R292" s="237">
        <f t="shared" si="223"/>
        <v>372.08976414016973</v>
      </c>
      <c r="S292" s="237">
        <f t="shared" si="223"/>
        <v>383.5748779580689</v>
      </c>
      <c r="T292" s="237">
        <f t="shared" si="223"/>
        <v>395.2352055731929</v>
      </c>
      <c r="U292" s="237">
        <f t="shared" si="223"/>
        <v>407.15875274435354</v>
      </c>
      <c r="V292" s="237">
        <f t="shared" si="223"/>
        <v>419.39561368277663</v>
      </c>
      <c r="W292" s="237">
        <f t="shared" si="223"/>
        <v>431.9767039578187</v>
      </c>
      <c r="X292" s="237">
        <f t="shared" si="223"/>
        <v>444.92331896448877</v>
      </c>
      <c r="Y292" s="237">
        <f t="shared" si="223"/>
        <v>458.25201356802165</v>
      </c>
      <c r="Z292" s="237">
        <f t="shared" si="223"/>
        <v>471.97709569349331</v>
      </c>
      <c r="AA292" s="237">
        <f t="shared" si="223"/>
        <v>486.11190317649942</v>
      </c>
      <c r="AB292" s="237">
        <f t="shared" si="223"/>
        <v>500.66946023053481</v>
      </c>
      <c r="AC292" s="237">
        <f t="shared" si="223"/>
        <v>515.66281767705664</v>
      </c>
      <c r="AD292" s="237">
        <f t="shared" si="223"/>
        <v>531.10523205742811</v>
      </c>
      <c r="AE292" s="237">
        <f t="shared" si="223"/>
        <v>547.01026274241985</v>
      </c>
      <c r="AF292" s="237">
        <f t="shared" si="223"/>
        <v>563.39182739329249</v>
      </c>
      <c r="AG292" s="237">
        <f t="shared" si="223"/>
        <v>580.2642363602049</v>
      </c>
      <c r="AH292" s="237">
        <f t="shared" si="223"/>
        <v>597.64221652200899</v>
      </c>
      <c r="AI292" s="237">
        <f t="shared" si="223"/>
        <v>615.54092993000836</v>
      </c>
      <c r="AJ292" s="237">
        <f t="shared" si="223"/>
        <v>633.97598999625416</v>
      </c>
      <c r="AK292" s="237">
        <f t="shared" si="223"/>
        <v>652.96347662991172</v>
      </c>
      <c r="AL292" s="237">
        <f t="shared" si="223"/>
        <v>672.51995104350351</v>
      </c>
      <c r="AM292" s="237">
        <f t="shared" si="223"/>
        <v>692.66247060334422</v>
      </c>
      <c r="AN292" s="237">
        <f t="shared" si="223"/>
        <v>713.40860392143998</v>
      </c>
      <c r="AO292" s="237">
        <f t="shared" si="223"/>
        <v>734.77644629603174</v>
      </c>
      <c r="AP292" s="237">
        <f t="shared" si="223"/>
        <v>756.78463556220663</v>
      </c>
      <c r="AQ292" s="237">
        <f t="shared" si="223"/>
        <v>779.45236839086806</v>
      </c>
      <c r="AR292" s="237">
        <f t="shared" si="223"/>
        <v>802.79941706277191</v>
      </c>
      <c r="AS292" s="237">
        <f t="shared" si="223"/>
        <v>826.84614673864144</v>
      </c>
      <c r="AT292" s="237">
        <f t="shared" si="223"/>
        <v>851.61353324368338</v>
      </c>
      <c r="AU292" s="237">
        <f t="shared" si="223"/>
        <v>877.12318138369926</v>
      </c>
      <c r="AV292" s="237">
        <f t="shared" si="223"/>
        <v>903.39734380962921</v>
      </c>
      <c r="AW292" s="237">
        <f t="shared" si="223"/>
        <v>930.45894044744375</v>
      </c>
      <c r="AX292" s="237">
        <f t="shared" si="223"/>
        <v>958.33157851056694</v>
      </c>
      <c r="AY292" s="237">
        <f t="shared" si="223"/>
        <v>987.03957311242652</v>
      </c>
      <c r="AZ292" s="237">
        <f t="shared" si="223"/>
        <v>1016.6079684971955</v>
      </c>
      <c r="BA292" s="237">
        <f t="shared" si="223"/>
        <v>1047.0625599072962</v>
      </c>
      <c r="BB292" s="237">
        <f t="shared" si="223"/>
        <v>1078.4299161067836</v>
      </c>
      <c r="BC292" s="237">
        <f t="shared" si="223"/>
        <v>1110.7374025802906</v>
      </c>
      <c r="BD292" s="237">
        <f t="shared" si="223"/>
        <v>1144.0132054278038</v>
      </c>
      <c r="BE292" s="237">
        <f t="shared" si="223"/>
        <v>1178.2863559761422</v>
      </c>
      <c r="BF292" s="237">
        <f t="shared" si="223"/>
        <v>1213.5867561286393</v>
      </c>
      <c r="BG292" s="237">
        <f t="shared" si="223"/>
        <v>1249.9452044751745</v>
      </c>
      <c r="BH292" s="237">
        <f t="shared" si="223"/>
        <v>1287.3934231853591</v>
      </c>
      <c r="BI292" s="237">
        <f t="shared" si="223"/>
        <v>1325.9640857083675</v>
      </c>
      <c r="BJ292" s="237">
        <f t="shared" si="223"/>
        <v>1365.6908453036149</v>
      </c>
      <c r="BK292" s="237">
        <f t="shared" si="223"/>
        <v>1406.6083644272001</v>
      </c>
      <c r="BL292" s="237">
        <f t="shared" si="223"/>
        <v>1448.7523449997825</v>
      </c>
      <c r="BM292" s="237">
        <f t="shared" si="223"/>
        <v>1492.1595595823376</v>
      </c>
      <c r="BN292" s="237">
        <f t="shared" si="223"/>
        <v>1536.8678834870198</v>
      </c>
      <c r="BO292" s="237">
        <f t="shared" si="223"/>
        <v>1582.9163278511874</v>
      </c>
      <c r="BP292" s="237">
        <f t="shared" si="223"/>
        <v>1630.3450737034709</v>
      </c>
      <c r="BQ292" s="237">
        <f t="shared" si="223"/>
        <v>1679.1955070516581</v>
      </c>
    </row>
    <row r="293" spans="5:69" ht="16" customHeight="1">
      <c r="E293" s="317" t="s">
        <v>195</v>
      </c>
      <c r="F293" s="317"/>
      <c r="G293" s="317"/>
      <c r="H293" s="317"/>
      <c r="I293" s="229" t="s">
        <v>299</v>
      </c>
      <c r="J293" s="208">
        <f>ROUND(J268+J278+J288,0)</f>
        <v>0</v>
      </c>
      <c r="K293" s="208">
        <f t="shared" ref="K293:BQ296" si="224">ROUND(K268+K278+K288,0)</f>
        <v>36</v>
      </c>
      <c r="L293" s="208">
        <f t="shared" si="224"/>
        <v>56</v>
      </c>
      <c r="M293" s="208">
        <f t="shared" si="224"/>
        <v>67</v>
      </c>
      <c r="N293" s="208">
        <f t="shared" si="224"/>
        <v>74</v>
      </c>
      <c r="O293" s="208">
        <f t="shared" si="224"/>
        <v>78</v>
      </c>
      <c r="P293" s="208">
        <f t="shared" si="224"/>
        <v>82</v>
      </c>
      <c r="Q293" s="208">
        <f t="shared" si="224"/>
        <v>85</v>
      </c>
      <c r="R293" s="208">
        <f t="shared" si="224"/>
        <v>88</v>
      </c>
      <c r="S293" s="208">
        <f t="shared" si="224"/>
        <v>91</v>
      </c>
      <c r="T293" s="208">
        <f t="shared" si="224"/>
        <v>93</v>
      </c>
      <c r="U293" s="208">
        <f t="shared" si="224"/>
        <v>96</v>
      </c>
      <c r="V293" s="208">
        <f t="shared" si="224"/>
        <v>99</v>
      </c>
      <c r="W293" s="208">
        <f t="shared" si="224"/>
        <v>102</v>
      </c>
      <c r="X293" s="208">
        <f t="shared" si="224"/>
        <v>105</v>
      </c>
      <c r="Y293" s="208">
        <f t="shared" si="224"/>
        <v>108</v>
      </c>
      <c r="Z293" s="208">
        <f t="shared" si="224"/>
        <v>112</v>
      </c>
      <c r="AA293" s="208">
        <f t="shared" si="224"/>
        <v>115</v>
      </c>
      <c r="AB293" s="208">
        <f t="shared" si="224"/>
        <v>118</v>
      </c>
      <c r="AC293" s="208">
        <f t="shared" si="224"/>
        <v>122</v>
      </c>
      <c r="AD293" s="208">
        <f t="shared" si="224"/>
        <v>126</v>
      </c>
      <c r="AE293" s="208">
        <f t="shared" si="224"/>
        <v>129</v>
      </c>
      <c r="AF293" s="208">
        <f t="shared" si="224"/>
        <v>133</v>
      </c>
      <c r="AG293" s="208">
        <f t="shared" si="224"/>
        <v>137</v>
      </c>
      <c r="AH293" s="208">
        <f t="shared" si="224"/>
        <v>141</v>
      </c>
      <c r="AI293" s="208">
        <f t="shared" si="224"/>
        <v>146</v>
      </c>
      <c r="AJ293" s="208">
        <f t="shared" si="224"/>
        <v>150</v>
      </c>
      <c r="AK293" s="208">
        <f t="shared" si="224"/>
        <v>154</v>
      </c>
      <c r="AL293" s="208">
        <f t="shared" si="224"/>
        <v>159</v>
      </c>
      <c r="AM293" s="208">
        <f t="shared" si="224"/>
        <v>164</v>
      </c>
      <c r="AN293" s="208">
        <f t="shared" si="224"/>
        <v>169</v>
      </c>
      <c r="AO293" s="208">
        <f t="shared" si="224"/>
        <v>174</v>
      </c>
      <c r="AP293" s="208">
        <f t="shared" si="224"/>
        <v>179</v>
      </c>
      <c r="AQ293" s="208">
        <f t="shared" si="224"/>
        <v>184</v>
      </c>
      <c r="AR293" s="208">
        <f t="shared" si="224"/>
        <v>190</v>
      </c>
      <c r="AS293" s="208">
        <f t="shared" si="224"/>
        <v>196</v>
      </c>
      <c r="AT293" s="208">
        <f t="shared" si="224"/>
        <v>201</v>
      </c>
      <c r="AU293" s="208">
        <f t="shared" si="224"/>
        <v>208</v>
      </c>
      <c r="AV293" s="208">
        <f t="shared" si="224"/>
        <v>214</v>
      </c>
      <c r="AW293" s="208">
        <f t="shared" si="224"/>
        <v>220</v>
      </c>
      <c r="AX293" s="208">
        <f t="shared" si="224"/>
        <v>227</v>
      </c>
      <c r="AY293" s="208">
        <f t="shared" si="224"/>
        <v>234</v>
      </c>
      <c r="AZ293" s="208">
        <f t="shared" si="224"/>
        <v>241</v>
      </c>
      <c r="BA293" s="208">
        <f t="shared" si="224"/>
        <v>248</v>
      </c>
      <c r="BB293" s="208">
        <f t="shared" si="224"/>
        <v>255</v>
      </c>
      <c r="BC293" s="208">
        <f t="shared" si="224"/>
        <v>263</v>
      </c>
      <c r="BD293" s="208">
        <f t="shared" si="224"/>
        <v>271</v>
      </c>
      <c r="BE293" s="208">
        <f t="shared" si="224"/>
        <v>279</v>
      </c>
      <c r="BF293" s="208">
        <f t="shared" si="224"/>
        <v>287</v>
      </c>
      <c r="BG293" s="208">
        <f t="shared" si="224"/>
        <v>296</v>
      </c>
      <c r="BH293" s="208">
        <f t="shared" si="224"/>
        <v>305</v>
      </c>
      <c r="BI293" s="208">
        <f t="shared" si="224"/>
        <v>314</v>
      </c>
      <c r="BJ293" s="208">
        <f t="shared" si="224"/>
        <v>323</v>
      </c>
      <c r="BK293" s="208">
        <f t="shared" si="224"/>
        <v>333</v>
      </c>
      <c r="BL293" s="208">
        <f t="shared" si="224"/>
        <v>343</v>
      </c>
      <c r="BM293" s="208">
        <f t="shared" si="224"/>
        <v>353</v>
      </c>
      <c r="BN293" s="208">
        <f t="shared" si="224"/>
        <v>364</v>
      </c>
      <c r="BO293" s="208">
        <f t="shared" si="224"/>
        <v>375</v>
      </c>
      <c r="BP293" s="208">
        <f t="shared" si="224"/>
        <v>386</v>
      </c>
      <c r="BQ293" s="208">
        <f t="shared" si="224"/>
        <v>398</v>
      </c>
    </row>
    <row r="294" spans="5:69" ht="16" customHeight="1">
      <c r="E294" s="317"/>
      <c r="F294" s="317"/>
      <c r="G294" s="317"/>
      <c r="H294" s="317"/>
      <c r="I294" s="229" t="s">
        <v>301</v>
      </c>
      <c r="J294" s="208">
        <f>ROUND(J269+J279+J289,0)</f>
        <v>0</v>
      </c>
      <c r="K294" s="208">
        <f t="shared" si="224"/>
        <v>9</v>
      </c>
      <c r="L294" s="208">
        <f t="shared" si="224"/>
        <v>14</v>
      </c>
      <c r="M294" s="208">
        <f t="shared" si="224"/>
        <v>17</v>
      </c>
      <c r="N294" s="208">
        <f t="shared" si="224"/>
        <v>18</v>
      </c>
      <c r="O294" s="208">
        <f t="shared" si="224"/>
        <v>20</v>
      </c>
      <c r="P294" s="208">
        <f t="shared" si="224"/>
        <v>20</v>
      </c>
      <c r="Q294" s="208">
        <f t="shared" si="224"/>
        <v>21</v>
      </c>
      <c r="R294" s="208">
        <f t="shared" si="224"/>
        <v>22</v>
      </c>
      <c r="S294" s="208">
        <f t="shared" si="224"/>
        <v>23</v>
      </c>
      <c r="T294" s="208">
        <f t="shared" si="224"/>
        <v>23</v>
      </c>
      <c r="U294" s="208">
        <f t="shared" si="224"/>
        <v>24</v>
      </c>
      <c r="V294" s="208">
        <f t="shared" si="224"/>
        <v>25</v>
      </c>
      <c r="W294" s="208">
        <f t="shared" si="224"/>
        <v>26</v>
      </c>
      <c r="X294" s="208">
        <f t="shared" si="224"/>
        <v>26</v>
      </c>
      <c r="Y294" s="208">
        <f t="shared" si="224"/>
        <v>27</v>
      </c>
      <c r="Z294" s="208">
        <f t="shared" si="224"/>
        <v>28</v>
      </c>
      <c r="AA294" s="208">
        <f t="shared" si="224"/>
        <v>29</v>
      </c>
      <c r="AB294" s="208">
        <f t="shared" si="224"/>
        <v>30</v>
      </c>
      <c r="AC294" s="208">
        <f t="shared" si="224"/>
        <v>30</v>
      </c>
      <c r="AD294" s="208">
        <f t="shared" si="224"/>
        <v>31</v>
      </c>
      <c r="AE294" s="208">
        <f t="shared" si="224"/>
        <v>32</v>
      </c>
      <c r="AF294" s="208">
        <f t="shared" si="224"/>
        <v>33</v>
      </c>
      <c r="AG294" s="208">
        <f t="shared" si="224"/>
        <v>34</v>
      </c>
      <c r="AH294" s="208">
        <f t="shared" si="224"/>
        <v>35</v>
      </c>
      <c r="AI294" s="208">
        <f t="shared" si="224"/>
        <v>36</v>
      </c>
      <c r="AJ294" s="208">
        <f t="shared" si="224"/>
        <v>37</v>
      </c>
      <c r="AK294" s="208">
        <f t="shared" si="224"/>
        <v>39</v>
      </c>
      <c r="AL294" s="208">
        <f t="shared" si="224"/>
        <v>40</v>
      </c>
      <c r="AM294" s="208">
        <f t="shared" si="224"/>
        <v>41</v>
      </c>
      <c r="AN294" s="208">
        <f t="shared" si="224"/>
        <v>42</v>
      </c>
      <c r="AO294" s="208">
        <f t="shared" si="224"/>
        <v>43</v>
      </c>
      <c r="AP294" s="208">
        <f t="shared" si="224"/>
        <v>45</v>
      </c>
      <c r="AQ294" s="208">
        <f t="shared" si="224"/>
        <v>46</v>
      </c>
      <c r="AR294" s="208">
        <f t="shared" si="224"/>
        <v>47</v>
      </c>
      <c r="AS294" s="208">
        <f t="shared" si="224"/>
        <v>49</v>
      </c>
      <c r="AT294" s="208">
        <f t="shared" si="224"/>
        <v>50</v>
      </c>
      <c r="AU294" s="208">
        <f t="shared" si="224"/>
        <v>52</v>
      </c>
      <c r="AV294" s="208">
        <f t="shared" si="224"/>
        <v>53</v>
      </c>
      <c r="AW294" s="208">
        <f t="shared" si="224"/>
        <v>55</v>
      </c>
      <c r="AX294" s="208">
        <f t="shared" si="224"/>
        <v>57</v>
      </c>
      <c r="AY294" s="208">
        <f t="shared" si="224"/>
        <v>58</v>
      </c>
      <c r="AZ294" s="208">
        <f t="shared" si="224"/>
        <v>60</v>
      </c>
      <c r="BA294" s="208">
        <f t="shared" si="224"/>
        <v>62</v>
      </c>
      <c r="BB294" s="208">
        <f t="shared" si="224"/>
        <v>64</v>
      </c>
      <c r="BC294" s="208">
        <f t="shared" si="224"/>
        <v>66</v>
      </c>
      <c r="BD294" s="208">
        <f t="shared" si="224"/>
        <v>68</v>
      </c>
      <c r="BE294" s="208">
        <f t="shared" si="224"/>
        <v>70</v>
      </c>
      <c r="BF294" s="208">
        <f t="shared" si="224"/>
        <v>72</v>
      </c>
      <c r="BG294" s="208">
        <f t="shared" si="224"/>
        <v>74</v>
      </c>
      <c r="BH294" s="208">
        <f t="shared" si="224"/>
        <v>76</v>
      </c>
      <c r="BI294" s="208">
        <f t="shared" si="224"/>
        <v>78</v>
      </c>
      <c r="BJ294" s="208">
        <f t="shared" si="224"/>
        <v>81</v>
      </c>
      <c r="BK294" s="208">
        <f t="shared" si="224"/>
        <v>83</v>
      </c>
      <c r="BL294" s="208">
        <f t="shared" si="224"/>
        <v>86</v>
      </c>
      <c r="BM294" s="208">
        <f t="shared" si="224"/>
        <v>88</v>
      </c>
      <c r="BN294" s="208">
        <f t="shared" si="224"/>
        <v>91</v>
      </c>
      <c r="BO294" s="208">
        <f t="shared" si="224"/>
        <v>94</v>
      </c>
      <c r="BP294" s="208">
        <f t="shared" si="224"/>
        <v>97</v>
      </c>
      <c r="BQ294" s="208">
        <f t="shared" si="224"/>
        <v>99</v>
      </c>
    </row>
    <row r="295" spans="5:69" ht="16" customHeight="1">
      <c r="E295" s="317"/>
      <c r="F295" s="317"/>
      <c r="G295" s="317"/>
      <c r="H295" s="317"/>
      <c r="I295" s="229" t="s">
        <v>296</v>
      </c>
      <c r="J295" s="208">
        <f>ROUND(J270+J280+J290,0)</f>
        <v>89</v>
      </c>
      <c r="K295" s="208">
        <f t="shared" si="224"/>
        <v>136</v>
      </c>
      <c r="L295" s="208">
        <f t="shared" si="224"/>
        <v>164</v>
      </c>
      <c r="M295" s="208">
        <f t="shared" si="224"/>
        <v>180</v>
      </c>
      <c r="N295" s="208">
        <f t="shared" si="224"/>
        <v>192</v>
      </c>
      <c r="O295" s="208">
        <f t="shared" si="224"/>
        <v>200</v>
      </c>
      <c r="P295" s="208">
        <f t="shared" si="224"/>
        <v>208</v>
      </c>
      <c r="Q295" s="208">
        <f t="shared" si="224"/>
        <v>215</v>
      </c>
      <c r="R295" s="208">
        <f t="shared" si="224"/>
        <v>222</v>
      </c>
      <c r="S295" s="208">
        <f t="shared" si="224"/>
        <v>229</v>
      </c>
      <c r="T295" s="208">
        <f t="shared" si="224"/>
        <v>236</v>
      </c>
      <c r="U295" s="208">
        <f t="shared" si="224"/>
        <v>243</v>
      </c>
      <c r="V295" s="208">
        <f t="shared" si="224"/>
        <v>250</v>
      </c>
      <c r="W295" s="208">
        <f t="shared" si="224"/>
        <v>258</v>
      </c>
      <c r="X295" s="208">
        <f t="shared" si="224"/>
        <v>265</v>
      </c>
      <c r="Y295" s="208">
        <f t="shared" si="224"/>
        <v>273</v>
      </c>
      <c r="Z295" s="208">
        <f t="shared" si="224"/>
        <v>282</v>
      </c>
      <c r="AA295" s="208">
        <f t="shared" si="224"/>
        <v>290</v>
      </c>
      <c r="AB295" s="208">
        <f t="shared" si="224"/>
        <v>299</v>
      </c>
      <c r="AC295" s="208">
        <f t="shared" si="224"/>
        <v>308</v>
      </c>
      <c r="AD295" s="208">
        <f t="shared" si="224"/>
        <v>317</v>
      </c>
      <c r="AE295" s="208">
        <f t="shared" si="224"/>
        <v>326</v>
      </c>
      <c r="AF295" s="208">
        <f t="shared" si="224"/>
        <v>336</v>
      </c>
      <c r="AG295" s="208">
        <f t="shared" si="224"/>
        <v>346</v>
      </c>
      <c r="AH295" s="208">
        <f t="shared" si="224"/>
        <v>357</v>
      </c>
      <c r="AI295" s="208">
        <f t="shared" si="224"/>
        <v>367</v>
      </c>
      <c r="AJ295" s="208">
        <f t="shared" si="224"/>
        <v>378</v>
      </c>
      <c r="AK295" s="208">
        <f t="shared" si="224"/>
        <v>390</v>
      </c>
      <c r="AL295" s="208">
        <f t="shared" si="224"/>
        <v>402</v>
      </c>
      <c r="AM295" s="208">
        <f t="shared" si="224"/>
        <v>414</v>
      </c>
      <c r="AN295" s="208">
        <f t="shared" si="224"/>
        <v>426</v>
      </c>
      <c r="AO295" s="208">
        <f t="shared" si="224"/>
        <v>439</v>
      </c>
      <c r="AP295" s="208">
        <f t="shared" si="224"/>
        <v>452</v>
      </c>
      <c r="AQ295" s="208">
        <f t="shared" si="224"/>
        <v>465</v>
      </c>
      <c r="AR295" s="208">
        <f t="shared" si="224"/>
        <v>479</v>
      </c>
      <c r="AS295" s="208">
        <f t="shared" si="224"/>
        <v>494</v>
      </c>
      <c r="AT295" s="208">
        <f t="shared" si="224"/>
        <v>509</v>
      </c>
      <c r="AU295" s="208">
        <f t="shared" si="224"/>
        <v>524</v>
      </c>
      <c r="AV295" s="208">
        <f t="shared" si="224"/>
        <v>540</v>
      </c>
      <c r="AW295" s="208">
        <f t="shared" si="224"/>
        <v>556</v>
      </c>
      <c r="AX295" s="208">
        <f t="shared" si="224"/>
        <v>572</v>
      </c>
      <c r="AY295" s="208">
        <f t="shared" si="224"/>
        <v>590</v>
      </c>
      <c r="AZ295" s="208">
        <f t="shared" si="224"/>
        <v>607</v>
      </c>
      <c r="BA295" s="208">
        <f t="shared" si="224"/>
        <v>626</v>
      </c>
      <c r="BB295" s="208">
        <f t="shared" si="224"/>
        <v>644</v>
      </c>
      <c r="BC295" s="208">
        <f t="shared" si="224"/>
        <v>664</v>
      </c>
      <c r="BD295" s="208">
        <f t="shared" si="224"/>
        <v>684</v>
      </c>
      <c r="BE295" s="208">
        <f t="shared" si="224"/>
        <v>704</v>
      </c>
      <c r="BF295" s="208">
        <f t="shared" si="224"/>
        <v>725</v>
      </c>
      <c r="BG295" s="208">
        <f t="shared" si="224"/>
        <v>747</v>
      </c>
      <c r="BH295" s="208">
        <f t="shared" si="224"/>
        <v>769</v>
      </c>
      <c r="BI295" s="208">
        <f t="shared" si="224"/>
        <v>792</v>
      </c>
      <c r="BJ295" s="208">
        <f t="shared" si="224"/>
        <v>816</v>
      </c>
      <c r="BK295" s="208">
        <f t="shared" si="224"/>
        <v>841</v>
      </c>
      <c r="BL295" s="208">
        <f t="shared" si="224"/>
        <v>866</v>
      </c>
      <c r="BM295" s="208">
        <f t="shared" si="224"/>
        <v>892</v>
      </c>
      <c r="BN295" s="208">
        <f t="shared" si="224"/>
        <v>919</v>
      </c>
      <c r="BO295" s="208">
        <f t="shared" si="224"/>
        <v>946</v>
      </c>
      <c r="BP295" s="208">
        <f t="shared" si="224"/>
        <v>975</v>
      </c>
      <c r="BQ295" s="208">
        <f t="shared" si="224"/>
        <v>1004</v>
      </c>
    </row>
    <row r="296" spans="5:69" ht="16" customHeight="1">
      <c r="E296" s="317"/>
      <c r="F296" s="317"/>
      <c r="G296" s="317"/>
      <c r="H296" s="317"/>
      <c r="I296" s="229" t="s">
        <v>295</v>
      </c>
      <c r="J296" s="208">
        <f>ROUND(J271+J281+J291,0)</f>
        <v>443</v>
      </c>
      <c r="K296" s="208">
        <f t="shared" si="224"/>
        <v>682</v>
      </c>
      <c r="L296" s="208">
        <f t="shared" si="224"/>
        <v>818</v>
      </c>
      <c r="M296" s="208">
        <f t="shared" si="224"/>
        <v>901</v>
      </c>
      <c r="N296" s="208">
        <f t="shared" si="224"/>
        <v>958</v>
      </c>
      <c r="O296" s="208">
        <f t="shared" si="224"/>
        <v>1002</v>
      </c>
      <c r="P296" s="208">
        <f t="shared" si="224"/>
        <v>1040</v>
      </c>
      <c r="Q296" s="208">
        <f t="shared" si="224"/>
        <v>1075</v>
      </c>
      <c r="R296" s="208">
        <f t="shared" si="224"/>
        <v>1110</v>
      </c>
      <c r="S296" s="208">
        <f t="shared" si="224"/>
        <v>1144</v>
      </c>
      <c r="T296" s="208">
        <f t="shared" si="224"/>
        <v>1179</v>
      </c>
      <c r="U296" s="208">
        <f t="shared" si="224"/>
        <v>1214</v>
      </c>
      <c r="V296" s="208">
        <f t="shared" si="224"/>
        <v>1251</v>
      </c>
      <c r="W296" s="208">
        <f t="shared" si="224"/>
        <v>1289</v>
      </c>
      <c r="X296" s="208">
        <f t="shared" si="224"/>
        <v>1327</v>
      </c>
      <c r="Y296" s="208">
        <f t="shared" si="224"/>
        <v>1367</v>
      </c>
      <c r="Z296" s="208">
        <f t="shared" si="224"/>
        <v>1408</v>
      </c>
      <c r="AA296" s="208">
        <f t="shared" si="224"/>
        <v>1450</v>
      </c>
      <c r="AB296" s="208">
        <f t="shared" si="224"/>
        <v>1494</v>
      </c>
      <c r="AC296" s="208">
        <f t="shared" si="224"/>
        <v>1539</v>
      </c>
      <c r="AD296" s="208">
        <f t="shared" si="224"/>
        <v>1585</v>
      </c>
      <c r="AE296" s="208">
        <f t="shared" si="224"/>
        <v>1632</v>
      </c>
      <c r="AF296" s="208">
        <f t="shared" si="224"/>
        <v>1681</v>
      </c>
      <c r="AG296" s="208">
        <f t="shared" si="224"/>
        <v>1732</v>
      </c>
      <c r="AH296" s="208">
        <f t="shared" si="224"/>
        <v>1784</v>
      </c>
      <c r="AI296" s="208">
        <f t="shared" si="224"/>
        <v>1837</v>
      </c>
      <c r="AJ296" s="208">
        <f t="shared" si="224"/>
        <v>1892</v>
      </c>
      <c r="AK296" s="208">
        <f t="shared" si="224"/>
        <v>1949</v>
      </c>
      <c r="AL296" s="208">
        <f t="shared" si="224"/>
        <v>2008</v>
      </c>
      <c r="AM296" s="208">
        <f t="shared" si="224"/>
        <v>2068</v>
      </c>
      <c r="AN296" s="208">
        <f t="shared" si="224"/>
        <v>2130</v>
      </c>
      <c r="AO296" s="208">
        <f t="shared" si="224"/>
        <v>2194</v>
      </c>
      <c r="AP296" s="208">
        <f t="shared" si="224"/>
        <v>2260</v>
      </c>
      <c r="AQ296" s="208">
        <f t="shared" si="224"/>
        <v>2327</v>
      </c>
      <c r="AR296" s="208">
        <f t="shared" si="224"/>
        <v>2397</v>
      </c>
      <c r="AS296" s="208">
        <f t="shared" si="224"/>
        <v>2469</v>
      </c>
      <c r="AT296" s="208">
        <f t="shared" si="224"/>
        <v>2543</v>
      </c>
      <c r="AU296" s="208">
        <f t="shared" si="224"/>
        <v>2620</v>
      </c>
      <c r="AV296" s="208">
        <f t="shared" si="224"/>
        <v>2698</v>
      </c>
      <c r="AW296" s="208">
        <f t="shared" si="224"/>
        <v>2779</v>
      </c>
      <c r="AX296" s="208">
        <f t="shared" si="224"/>
        <v>2862</v>
      </c>
      <c r="AY296" s="208">
        <f t="shared" si="224"/>
        <v>2948</v>
      </c>
      <c r="AZ296" s="208">
        <f t="shared" si="224"/>
        <v>3037</v>
      </c>
      <c r="BA296" s="208">
        <f t="shared" si="224"/>
        <v>3128</v>
      </c>
      <c r="BB296" s="208">
        <f t="shared" si="224"/>
        <v>3222</v>
      </c>
      <c r="BC296" s="208">
        <f t="shared" si="224"/>
        <v>3318</v>
      </c>
      <c r="BD296" s="208">
        <f t="shared" si="224"/>
        <v>3418</v>
      </c>
      <c r="BE296" s="208">
        <f t="shared" si="224"/>
        <v>3520</v>
      </c>
      <c r="BF296" s="208">
        <f t="shared" si="224"/>
        <v>3626</v>
      </c>
      <c r="BG296" s="208">
        <f t="shared" si="224"/>
        <v>3735</v>
      </c>
      <c r="BH296" s="208">
        <f t="shared" si="224"/>
        <v>3847</v>
      </c>
      <c r="BI296" s="208">
        <f t="shared" si="224"/>
        <v>3962</v>
      </c>
      <c r="BJ296" s="208">
        <f t="shared" si="224"/>
        <v>4081</v>
      </c>
      <c r="BK296" s="208">
        <f t="shared" si="224"/>
        <v>4204</v>
      </c>
      <c r="BL296" s="208">
        <f t="shared" si="224"/>
        <v>4330</v>
      </c>
      <c r="BM296" s="208">
        <f t="shared" si="224"/>
        <v>4460</v>
      </c>
      <c r="BN296" s="208">
        <f t="shared" si="224"/>
        <v>4593</v>
      </c>
      <c r="BO296" s="208">
        <f t="shared" si="224"/>
        <v>4731</v>
      </c>
      <c r="BP296" s="208">
        <f t="shared" si="224"/>
        <v>4873</v>
      </c>
      <c r="BQ296" s="208">
        <f t="shared" si="224"/>
        <v>5019</v>
      </c>
    </row>
    <row r="297" spans="5:69" ht="16" customHeight="1">
      <c r="E297" s="317"/>
      <c r="F297" s="317"/>
      <c r="G297" s="317"/>
      <c r="H297" s="317"/>
      <c r="I297" s="229" t="s">
        <v>333</v>
      </c>
      <c r="J297" s="208">
        <f>ROUND(J264+J274+J284,0)</f>
        <v>38</v>
      </c>
      <c r="K297" s="208">
        <f t="shared" ref="K297:BQ297" si="225">ROUND(K264+K274+K284,0)</f>
        <v>39</v>
      </c>
      <c r="L297" s="208">
        <f t="shared" si="225"/>
        <v>40</v>
      </c>
      <c r="M297" s="208">
        <f t="shared" si="225"/>
        <v>40</v>
      </c>
      <c r="N297" s="208">
        <f t="shared" si="225"/>
        <v>41</v>
      </c>
      <c r="O297" s="208">
        <f t="shared" si="225"/>
        <v>42</v>
      </c>
      <c r="P297" s="208">
        <f t="shared" si="225"/>
        <v>43</v>
      </c>
      <c r="Q297" s="208">
        <f t="shared" si="225"/>
        <v>44</v>
      </c>
      <c r="R297" s="208">
        <f t="shared" si="225"/>
        <v>45</v>
      </c>
      <c r="S297" s="208">
        <f t="shared" si="225"/>
        <v>45</v>
      </c>
      <c r="T297" s="208">
        <f t="shared" si="225"/>
        <v>46</v>
      </c>
      <c r="U297" s="208">
        <f t="shared" si="225"/>
        <v>47</v>
      </c>
      <c r="V297" s="208">
        <f t="shared" si="225"/>
        <v>48</v>
      </c>
      <c r="W297" s="208">
        <f t="shared" si="225"/>
        <v>49</v>
      </c>
      <c r="X297" s="208">
        <f t="shared" si="225"/>
        <v>50</v>
      </c>
      <c r="Y297" s="208">
        <f t="shared" si="225"/>
        <v>51</v>
      </c>
      <c r="Z297" s="208">
        <f t="shared" si="225"/>
        <v>52</v>
      </c>
      <c r="AA297" s="208">
        <f t="shared" si="225"/>
        <v>53</v>
      </c>
      <c r="AB297" s="208">
        <f t="shared" si="225"/>
        <v>54</v>
      </c>
      <c r="AC297" s="208">
        <f t="shared" si="225"/>
        <v>55</v>
      </c>
      <c r="AD297" s="208">
        <f t="shared" si="225"/>
        <v>56</v>
      </c>
      <c r="AE297" s="208">
        <f t="shared" si="225"/>
        <v>58</v>
      </c>
      <c r="AF297" s="208">
        <f t="shared" si="225"/>
        <v>59</v>
      </c>
      <c r="AG297" s="208">
        <f t="shared" si="225"/>
        <v>60</v>
      </c>
      <c r="AH297" s="208">
        <f t="shared" si="225"/>
        <v>61</v>
      </c>
      <c r="AI297" s="208">
        <f t="shared" si="225"/>
        <v>62</v>
      </c>
      <c r="AJ297" s="208">
        <f t="shared" si="225"/>
        <v>64</v>
      </c>
      <c r="AK297" s="208">
        <f t="shared" si="225"/>
        <v>65</v>
      </c>
      <c r="AL297" s="208">
        <f t="shared" si="225"/>
        <v>66</v>
      </c>
      <c r="AM297" s="208">
        <f t="shared" si="225"/>
        <v>67</v>
      </c>
      <c r="AN297" s="208">
        <f t="shared" si="225"/>
        <v>69</v>
      </c>
      <c r="AO297" s="208">
        <f t="shared" si="225"/>
        <v>70</v>
      </c>
      <c r="AP297" s="208">
        <f t="shared" si="225"/>
        <v>72</v>
      </c>
      <c r="AQ297" s="208">
        <f t="shared" si="225"/>
        <v>73</v>
      </c>
      <c r="AR297" s="208">
        <f t="shared" si="225"/>
        <v>75</v>
      </c>
      <c r="AS297" s="208">
        <f t="shared" si="225"/>
        <v>76</v>
      </c>
      <c r="AT297" s="208">
        <f t="shared" si="225"/>
        <v>78</v>
      </c>
      <c r="AU297" s="208">
        <f t="shared" si="225"/>
        <v>79</v>
      </c>
      <c r="AV297" s="208">
        <f t="shared" si="225"/>
        <v>81</v>
      </c>
      <c r="AW297" s="208">
        <f t="shared" si="225"/>
        <v>82</v>
      </c>
      <c r="AX297" s="208">
        <f t="shared" si="225"/>
        <v>84</v>
      </c>
      <c r="AY297" s="208">
        <f t="shared" si="225"/>
        <v>86</v>
      </c>
      <c r="AZ297" s="208">
        <f t="shared" si="225"/>
        <v>87</v>
      </c>
      <c r="BA297" s="208">
        <f t="shared" si="225"/>
        <v>89</v>
      </c>
      <c r="BB297" s="208">
        <f t="shared" si="225"/>
        <v>91</v>
      </c>
      <c r="BC297" s="208">
        <f t="shared" si="225"/>
        <v>93</v>
      </c>
      <c r="BD297" s="208">
        <f t="shared" si="225"/>
        <v>94</v>
      </c>
      <c r="BE297" s="208">
        <f t="shared" si="225"/>
        <v>96</v>
      </c>
      <c r="BF297" s="208">
        <f t="shared" si="225"/>
        <v>98</v>
      </c>
      <c r="BG297" s="208">
        <f t="shared" si="225"/>
        <v>100</v>
      </c>
      <c r="BH297" s="208">
        <f t="shared" si="225"/>
        <v>102</v>
      </c>
      <c r="BI297" s="208">
        <f t="shared" si="225"/>
        <v>104</v>
      </c>
      <c r="BJ297" s="208">
        <f t="shared" si="225"/>
        <v>106</v>
      </c>
      <c r="BK297" s="208">
        <f t="shared" si="225"/>
        <v>109</v>
      </c>
      <c r="BL297" s="208">
        <f t="shared" si="225"/>
        <v>111</v>
      </c>
      <c r="BM297" s="208">
        <f t="shared" si="225"/>
        <v>113</v>
      </c>
      <c r="BN297" s="208">
        <f t="shared" si="225"/>
        <v>115</v>
      </c>
      <c r="BO297" s="208">
        <f t="shared" si="225"/>
        <v>117</v>
      </c>
      <c r="BP297" s="208">
        <f t="shared" si="225"/>
        <v>120</v>
      </c>
      <c r="BQ297" s="208">
        <f t="shared" si="225"/>
        <v>122</v>
      </c>
    </row>
    <row r="298" spans="5:69" ht="16" customHeight="1">
      <c r="E298" s="317"/>
      <c r="F298" s="317"/>
      <c r="G298" s="317"/>
      <c r="H298" s="317"/>
      <c r="I298" s="229" t="s">
        <v>294</v>
      </c>
      <c r="J298" s="208">
        <f>ROUND(J272+J282+J292,0)</f>
        <v>481</v>
      </c>
      <c r="K298" s="208">
        <f t="shared" ref="K298:BQ298" si="226">ROUND(K272+K282+K292,0)</f>
        <v>721</v>
      </c>
      <c r="L298" s="208">
        <f t="shared" si="226"/>
        <v>857</v>
      </c>
      <c r="M298" s="208">
        <f t="shared" si="226"/>
        <v>942</v>
      </c>
      <c r="N298" s="208">
        <f t="shared" si="226"/>
        <v>999</v>
      </c>
      <c r="O298" s="208">
        <f t="shared" si="226"/>
        <v>1044</v>
      </c>
      <c r="P298" s="208">
        <f t="shared" si="226"/>
        <v>1083</v>
      </c>
      <c r="Q298" s="208">
        <f t="shared" si="226"/>
        <v>1119</v>
      </c>
      <c r="R298" s="208">
        <f t="shared" si="226"/>
        <v>1154</v>
      </c>
      <c r="S298" s="208">
        <f t="shared" si="226"/>
        <v>1189</v>
      </c>
      <c r="T298" s="208">
        <f t="shared" si="226"/>
        <v>1225</v>
      </c>
      <c r="U298" s="208">
        <f t="shared" si="226"/>
        <v>1262</v>
      </c>
      <c r="V298" s="208">
        <f t="shared" si="226"/>
        <v>1299</v>
      </c>
      <c r="W298" s="208">
        <f t="shared" si="226"/>
        <v>1338</v>
      </c>
      <c r="X298" s="208">
        <f t="shared" si="226"/>
        <v>1377</v>
      </c>
      <c r="Y298" s="208">
        <f t="shared" si="226"/>
        <v>1418</v>
      </c>
      <c r="Z298" s="208">
        <f t="shared" si="226"/>
        <v>1460</v>
      </c>
      <c r="AA298" s="208">
        <f t="shared" si="226"/>
        <v>1504</v>
      </c>
      <c r="AB298" s="208">
        <f t="shared" si="226"/>
        <v>1548</v>
      </c>
      <c r="AC298" s="208">
        <f t="shared" si="226"/>
        <v>1594</v>
      </c>
      <c r="AD298" s="208">
        <f t="shared" si="226"/>
        <v>1641</v>
      </c>
      <c r="AE298" s="208">
        <f t="shared" si="226"/>
        <v>1690</v>
      </c>
      <c r="AF298" s="208">
        <f t="shared" si="226"/>
        <v>1740</v>
      </c>
      <c r="AG298" s="208">
        <f t="shared" si="226"/>
        <v>1792</v>
      </c>
      <c r="AH298" s="208">
        <f t="shared" si="226"/>
        <v>1845</v>
      </c>
      <c r="AI298" s="208">
        <f t="shared" si="226"/>
        <v>1900</v>
      </c>
      <c r="AJ298" s="208">
        <f t="shared" si="226"/>
        <v>1956</v>
      </c>
      <c r="AK298" s="208">
        <f t="shared" si="226"/>
        <v>2014</v>
      </c>
      <c r="AL298" s="208">
        <f t="shared" si="226"/>
        <v>2074</v>
      </c>
      <c r="AM298" s="208">
        <f t="shared" si="226"/>
        <v>2135</v>
      </c>
      <c r="AN298" s="208">
        <f t="shared" si="226"/>
        <v>2199</v>
      </c>
      <c r="AO298" s="208">
        <f t="shared" si="226"/>
        <v>2264</v>
      </c>
      <c r="AP298" s="208">
        <f t="shared" si="226"/>
        <v>2331</v>
      </c>
      <c r="AQ298" s="208">
        <f t="shared" si="226"/>
        <v>2400</v>
      </c>
      <c r="AR298" s="208">
        <f t="shared" si="226"/>
        <v>2472</v>
      </c>
      <c r="AS298" s="208">
        <f t="shared" si="226"/>
        <v>2545</v>
      </c>
      <c r="AT298" s="208">
        <f t="shared" si="226"/>
        <v>2621</v>
      </c>
      <c r="AU298" s="208">
        <f t="shared" si="226"/>
        <v>2699</v>
      </c>
      <c r="AV298" s="208">
        <f t="shared" si="226"/>
        <v>2779</v>
      </c>
      <c r="AW298" s="208">
        <f t="shared" si="226"/>
        <v>2861</v>
      </c>
      <c r="AX298" s="208">
        <f t="shared" si="226"/>
        <v>2946</v>
      </c>
      <c r="AY298" s="208">
        <f t="shared" si="226"/>
        <v>3034</v>
      </c>
      <c r="AZ298" s="208">
        <f t="shared" si="226"/>
        <v>3124</v>
      </c>
      <c r="BA298" s="208">
        <f t="shared" si="226"/>
        <v>3217</v>
      </c>
      <c r="BB298" s="208">
        <f t="shared" si="226"/>
        <v>3312</v>
      </c>
      <c r="BC298" s="208">
        <f t="shared" si="226"/>
        <v>3411</v>
      </c>
      <c r="BD298" s="208">
        <f t="shared" si="226"/>
        <v>3512</v>
      </c>
      <c r="BE298" s="208">
        <f t="shared" si="226"/>
        <v>3617</v>
      </c>
      <c r="BF298" s="208">
        <f t="shared" si="226"/>
        <v>3724</v>
      </c>
      <c r="BG298" s="208">
        <f t="shared" si="226"/>
        <v>3835</v>
      </c>
      <c r="BH298" s="208">
        <f t="shared" si="226"/>
        <v>3949</v>
      </c>
      <c r="BI298" s="208">
        <f t="shared" si="226"/>
        <v>4067</v>
      </c>
      <c r="BJ298" s="208">
        <f t="shared" si="226"/>
        <v>4188</v>
      </c>
      <c r="BK298" s="208">
        <f t="shared" si="226"/>
        <v>4312</v>
      </c>
      <c r="BL298" s="208">
        <f t="shared" si="226"/>
        <v>4440</v>
      </c>
      <c r="BM298" s="208">
        <f t="shared" si="226"/>
        <v>4572</v>
      </c>
      <c r="BN298" s="208">
        <f t="shared" si="226"/>
        <v>4709</v>
      </c>
      <c r="BO298" s="208">
        <f t="shared" si="226"/>
        <v>4849</v>
      </c>
      <c r="BP298" s="208">
        <f t="shared" si="226"/>
        <v>4993</v>
      </c>
      <c r="BQ298" s="208">
        <f t="shared" si="226"/>
        <v>5141</v>
      </c>
    </row>
    <row r="299" spans="5:69" ht="16" customHeight="1">
      <c r="E299" s="317"/>
      <c r="F299" s="317"/>
      <c r="G299" s="317"/>
      <c r="H299" s="317"/>
      <c r="I299" s="229" t="s">
        <v>346</v>
      </c>
      <c r="J299" s="202">
        <f>J22+J36+J48+J61+J74+J87+J106+J120+J132+J145+J158+J171+J190+J204+J216+J229+J242+J255</f>
        <v>694540.68881438579</v>
      </c>
      <c r="K299" s="202">
        <f>K22+K36+K48+K61+K74+K87+K106+K120+K132+K145+K158+K171+K190+K204+K216+K229+K242+K255</f>
        <v>1048620.2556609353</v>
      </c>
      <c r="L299" s="202">
        <f t="shared" ref="L299:BQ299" si="227">L22+L36+L48+L61+L74+L87+L106+L120+L132+L145+L158+L171+L190+L204+L216+L229+L242+L255</f>
        <v>1232536.0186063063</v>
      </c>
      <c r="M299" s="202">
        <f t="shared" si="227"/>
        <v>1331437.2911650289</v>
      </c>
      <c r="N299" s="202">
        <f t="shared" si="227"/>
        <v>1387899.3909920559</v>
      </c>
      <c r="O299" s="202">
        <f t="shared" si="227"/>
        <v>1423210.6442919374</v>
      </c>
      <c r="P299" s="202">
        <f t="shared" si="227"/>
        <v>1448015.8880869357</v>
      </c>
      <c r="Q299" s="202">
        <f t="shared" si="227"/>
        <v>1467638.2214152289</v>
      </c>
      <c r="R299" s="202">
        <f t="shared" si="227"/>
        <v>1484739.8809947849</v>
      </c>
      <c r="S299" s="202">
        <f t="shared" si="227"/>
        <v>1500652.679120712</v>
      </c>
      <c r="T299" s="202">
        <f t="shared" si="227"/>
        <v>1516043.222679982</v>
      </c>
      <c r="U299" s="202">
        <f t="shared" si="227"/>
        <v>1531245.522725496</v>
      </c>
      <c r="V299" s="202">
        <f t="shared" si="227"/>
        <v>1546427.2993304639</v>
      </c>
      <c r="W299" s="202">
        <f t="shared" si="227"/>
        <v>1561673.1340836119</v>
      </c>
      <c r="X299" s="202">
        <f t="shared" si="227"/>
        <v>1577026.0464054639</v>
      </c>
      <c r="Y299" s="202">
        <f t="shared" si="227"/>
        <v>1592508.2817758375</v>
      </c>
      <c r="Z299" s="202">
        <f t="shared" si="227"/>
        <v>1608131.7059176234</v>
      </c>
      <c r="AA299" s="202">
        <f t="shared" si="227"/>
        <v>1623903.0019593961</v>
      </c>
      <c r="AB299" s="202">
        <f t="shared" si="227"/>
        <v>1639826.2690881314</v>
      </c>
      <c r="AC299" s="202">
        <f t="shared" si="227"/>
        <v>1655904.3219476796</v>
      </c>
      <c r="AD299" s="202">
        <f t="shared" si="227"/>
        <v>1672139.3404108221</v>
      </c>
      <c r="AE299" s="202">
        <f t="shared" si="227"/>
        <v>1688533.1945388347</v>
      </c>
      <c r="AF299" s="202">
        <f t="shared" si="227"/>
        <v>1705087.6071355217</v>
      </c>
      <c r="AG299" s="202">
        <f t="shared" si="227"/>
        <v>1721804.2350992193</v>
      </c>
      <c r="AH299" s="202">
        <f t="shared" si="227"/>
        <v>1738684.7101745133</v>
      </c>
      <c r="AI299" s="202">
        <f t="shared" si="227"/>
        <v>1755730.6594045616</v>
      </c>
      <c r="AJ299" s="202">
        <f t="shared" si="227"/>
        <v>1772943.7154344611</v>
      </c>
      <c r="AK299" s="202">
        <f t="shared" si="227"/>
        <v>1790325.5217409031</v>
      </c>
      <c r="AL299" s="202">
        <f t="shared" si="227"/>
        <v>1807877.7353257285</v>
      </c>
      <c r="AM299" s="202">
        <f t="shared" si="227"/>
        <v>1825602.0281422127</v>
      </c>
      <c r="AN299" s="202">
        <f t="shared" si="227"/>
        <v>1843500.0878884874</v>
      </c>
      <c r="AO299" s="202">
        <f t="shared" si="227"/>
        <v>1861573.618485325</v>
      </c>
      <c r="AP299" s="202">
        <f t="shared" si="227"/>
        <v>1879824.3403968918</v>
      </c>
      <c r="AQ299" s="202">
        <f t="shared" si="227"/>
        <v>1898253.9908737952</v>
      </c>
      <c r="AR299" s="202">
        <f t="shared" si="227"/>
        <v>1916864.3241580834</v>
      </c>
      <c r="AS299" s="202">
        <f t="shared" si="227"/>
        <v>1935657.1116700431</v>
      </c>
      <c r="AT299" s="202">
        <f t="shared" si="227"/>
        <v>1954634.1421867192</v>
      </c>
      <c r="AU299" s="202">
        <f t="shared" si="227"/>
        <v>1973797.2220171331</v>
      </c>
      <c r="AV299" s="202">
        <f t="shared" si="227"/>
        <v>1993148.1751766901</v>
      </c>
      <c r="AW299" s="202">
        <f t="shared" si="227"/>
        <v>2012688.8435620388</v>
      </c>
      <c r="AX299" s="202">
        <f t="shared" si="227"/>
        <v>2032421.0871270041</v>
      </c>
      <c r="AY299" s="202">
        <f t="shared" si="227"/>
        <v>2052346.7840599378</v>
      </c>
      <c r="AZ299" s="202">
        <f t="shared" si="227"/>
        <v>2072467.8309626437</v>
      </c>
      <c r="BA299" s="202">
        <f t="shared" si="227"/>
        <v>2092786.1430309841</v>
      </c>
      <c r="BB299" s="202">
        <f t="shared" si="227"/>
        <v>2113303.6542372089</v>
      </c>
      <c r="BC299" s="202">
        <f t="shared" si="227"/>
        <v>2134022.3175140638</v>
      </c>
      <c r="BD299" s="202">
        <f t="shared" si="227"/>
        <v>2154944.1049406826</v>
      </c>
      <c r="BE299" s="202">
        <f t="shared" si="227"/>
        <v>2176071.0079303025</v>
      </c>
      <c r="BF299" s="202">
        <f t="shared" si="227"/>
        <v>2197405.0374198179</v>
      </c>
      <c r="BG299" s="202">
        <f t="shared" si="227"/>
        <v>2218948.2240611902</v>
      </c>
      <c r="BH299" s="202">
        <f t="shared" si="227"/>
        <v>2240702.6184147312</v>
      </c>
      <c r="BI299" s="202">
        <f t="shared" si="227"/>
        <v>2262670.2911442877</v>
      </c>
      <c r="BJ299" s="202">
        <f t="shared" si="227"/>
        <v>2284853.33321433</v>
      </c>
      <c r="BK299" s="202">
        <f t="shared" si="227"/>
        <v>2307253.8560889801</v>
      </c>
      <c r="BL299" s="202">
        <f t="shared" si="227"/>
        <v>2329873.99193299</v>
      </c>
      <c r="BM299" s="202">
        <f t="shared" si="227"/>
        <v>2352715.8938146858</v>
      </c>
      <c r="BN299" s="202">
        <f t="shared" si="227"/>
        <v>2375781.7359109079</v>
      </c>
      <c r="BO299" s="202">
        <f t="shared" si="227"/>
        <v>2399073.7137139561</v>
      </c>
      <c r="BP299" s="202">
        <f t="shared" si="227"/>
        <v>2422594.0442405636</v>
      </c>
      <c r="BQ299" s="202">
        <f t="shared" si="227"/>
        <v>2446344.966242922</v>
      </c>
    </row>
    <row r="300" spans="5:69" ht="16" customHeight="1">
      <c r="E300" s="317"/>
      <c r="F300" s="317"/>
      <c r="G300" s="317"/>
      <c r="H300" s="317"/>
      <c r="I300" s="229" t="s">
        <v>447</v>
      </c>
      <c r="J300" s="202">
        <f t="shared" ref="J300:BQ302" si="228">J265+J275+J285</f>
        <v>550259.689119171</v>
      </c>
      <c r="K300" s="202">
        <f t="shared" si="228"/>
        <v>847399.92124352348</v>
      </c>
      <c r="L300" s="202">
        <f t="shared" si="228"/>
        <v>1015944.4640207253</v>
      </c>
      <c r="M300" s="202">
        <f t="shared" si="228"/>
        <v>1119415.2959626943</v>
      </c>
      <c r="N300" s="202">
        <f t="shared" si="228"/>
        <v>1190223.9288324625</v>
      </c>
      <c r="O300" s="202">
        <f t="shared" si="228"/>
        <v>1244915.9954327885</v>
      </c>
      <c r="P300" s="202">
        <f t="shared" si="228"/>
        <v>1291946.0031508021</v>
      </c>
      <c r="Q300" s="202">
        <f t="shared" si="228"/>
        <v>1335642.4724513912</v>
      </c>
      <c r="R300" s="202">
        <f t="shared" si="228"/>
        <v>1378230.1721200263</v>
      </c>
      <c r="S300" s="202">
        <f t="shared" si="228"/>
        <v>1420861.4742861248</v>
      </c>
      <c r="T300" s="202">
        <f t="shared" si="228"/>
        <v>1464142.3609859822</v>
      </c>
      <c r="U300" s="202">
        <f t="shared" si="228"/>
        <v>1508400.7034759112</v>
      </c>
      <c r="V300" s="202">
        <f t="shared" si="228"/>
        <v>1553823.101126967</v>
      </c>
      <c r="W300" s="202">
        <f t="shared" si="228"/>
        <v>1600524.6861996329</v>
      </c>
      <c r="X300" s="202">
        <f t="shared" si="228"/>
        <v>1648584.7417254387</v>
      </c>
      <c r="Y300" s="202">
        <f t="shared" si="228"/>
        <v>1698064.8845965087</v>
      </c>
      <c r="Z300" s="202">
        <f t="shared" si="228"/>
        <v>1749018.3574502508</v>
      </c>
      <c r="AA300" s="202">
        <f t="shared" si="228"/>
        <v>1801494.7865948398</v>
      </c>
      <c r="AB300" s="202">
        <f t="shared" si="228"/>
        <v>1855542.6281874366</v>
      </c>
      <c r="AC300" s="202">
        <f t="shared" si="228"/>
        <v>1911210.4360103833</v>
      </c>
      <c r="AD300" s="202">
        <f t="shared" si="228"/>
        <v>1968547.5288691297</v>
      </c>
      <c r="AE300" s="202">
        <f t="shared" si="228"/>
        <v>2027604.3524222053</v>
      </c>
      <c r="AF300" s="202">
        <f t="shared" si="228"/>
        <v>2088432.6858152428</v>
      </c>
      <c r="AG300" s="202">
        <f t="shared" si="228"/>
        <v>2151085.7698280895</v>
      </c>
      <c r="AH300" s="202">
        <f t="shared" si="228"/>
        <v>2215618.3956765104</v>
      </c>
      <c r="AI300" s="202">
        <f t="shared" si="228"/>
        <v>2282086.9744511307</v>
      </c>
      <c r="AJ300" s="202">
        <f t="shared" si="228"/>
        <v>2350549.5974058709</v>
      </c>
      <c r="AK300" s="202">
        <f t="shared" si="228"/>
        <v>2421066.0923258616</v>
      </c>
      <c r="AL300" s="202">
        <f t="shared" si="228"/>
        <v>2493698.0786645235</v>
      </c>
      <c r="AM300" s="202">
        <f t="shared" si="228"/>
        <v>2568509.0228445902</v>
      </c>
      <c r="AN300" s="202">
        <f t="shared" si="228"/>
        <v>2645564.2944581956</v>
      </c>
      <c r="AO300" s="202">
        <f t="shared" si="228"/>
        <v>2724931.2237653579</v>
      </c>
      <c r="AP300" s="202">
        <f t="shared" si="228"/>
        <v>2806679.1607197612</v>
      </c>
      <c r="AQ300" s="202">
        <f t="shared" si="228"/>
        <v>2890879.53566449</v>
      </c>
      <c r="AR300" s="202">
        <f t="shared" si="228"/>
        <v>2977605.9217972234</v>
      </c>
      <c r="AS300" s="202">
        <f t="shared" si="228"/>
        <v>3066934.0994831678</v>
      </c>
      <c r="AT300" s="202">
        <f t="shared" si="228"/>
        <v>3158942.1224839971</v>
      </c>
      <c r="AU300" s="202">
        <f t="shared" si="228"/>
        <v>3253710.3861668473</v>
      </c>
      <c r="AV300" s="202">
        <f t="shared" si="228"/>
        <v>3351321.6977561023</v>
      </c>
      <c r="AW300" s="202">
        <f t="shared" si="228"/>
        <v>3451861.3486909517</v>
      </c>
      <c r="AX300" s="202">
        <f t="shared" si="228"/>
        <v>3555417.1891527856</v>
      </c>
      <c r="AY300" s="202">
        <f t="shared" si="228"/>
        <v>3662079.7048279317</v>
      </c>
      <c r="AZ300" s="202">
        <f t="shared" si="228"/>
        <v>3771942.0959730577</v>
      </c>
      <c r="BA300" s="202">
        <f t="shared" si="228"/>
        <v>3885100.3588523958</v>
      </c>
      <c r="BB300" s="202">
        <f t="shared" si="228"/>
        <v>4001653.3696180424</v>
      </c>
      <c r="BC300" s="202">
        <f t="shared" si="228"/>
        <v>4121702.9707066217</v>
      </c>
      <c r="BD300" s="202">
        <f t="shared" si="228"/>
        <v>4245354.059827839</v>
      </c>
      <c r="BE300" s="202">
        <f t="shared" si="228"/>
        <v>4372714.6816226859</v>
      </c>
      <c r="BF300" s="202">
        <f t="shared" si="228"/>
        <v>4503896.1220713714</v>
      </c>
      <c r="BG300" s="202">
        <f t="shared" si="228"/>
        <v>4639013.0057335161</v>
      </c>
      <c r="BH300" s="202">
        <f t="shared" si="228"/>
        <v>4778183.3959055217</v>
      </c>
      <c r="BI300" s="202">
        <f t="shared" si="228"/>
        <v>4921528.8977826871</v>
      </c>
      <c r="BJ300" s="202">
        <f t="shared" si="228"/>
        <v>5069174.7647161689</v>
      </c>
      <c r="BK300" s="202">
        <f t="shared" si="228"/>
        <v>5221250.0076576546</v>
      </c>
      <c r="BL300" s="202">
        <f t="shared" si="228"/>
        <v>5377887.5078873849</v>
      </c>
      <c r="BM300" s="202">
        <f t="shared" si="228"/>
        <v>5539224.133124006</v>
      </c>
      <c r="BN300" s="202">
        <f t="shared" si="228"/>
        <v>5705400.8571177255</v>
      </c>
      <c r="BO300" s="202">
        <f t="shared" si="228"/>
        <v>5876562.8828312578</v>
      </c>
      <c r="BP300" s="202">
        <f t="shared" si="228"/>
        <v>6052859.7693161946</v>
      </c>
      <c r="BQ300" s="202">
        <f t="shared" si="228"/>
        <v>6234445.5623956826</v>
      </c>
    </row>
    <row r="301" spans="5:69" ht="16" customHeight="1">
      <c r="E301" s="317"/>
      <c r="F301" s="317"/>
      <c r="G301" s="317"/>
      <c r="H301" s="317"/>
      <c r="I301" s="229" t="s">
        <v>448</v>
      </c>
      <c r="J301" s="202">
        <f t="shared" si="228"/>
        <v>295336.78756476683</v>
      </c>
      <c r="K301" s="202">
        <f t="shared" si="228"/>
        <v>304196.8911917099</v>
      </c>
      <c r="L301" s="202">
        <f t="shared" si="228"/>
        <v>313322.79792746116</v>
      </c>
      <c r="M301" s="202">
        <f t="shared" si="228"/>
        <v>322722.48186528496</v>
      </c>
      <c r="N301" s="202">
        <f t="shared" si="228"/>
        <v>332404.15632124362</v>
      </c>
      <c r="O301" s="202">
        <f t="shared" si="228"/>
        <v>342376.28101088083</v>
      </c>
      <c r="P301" s="202">
        <f t="shared" si="228"/>
        <v>352647.56944120734</v>
      </c>
      <c r="Q301" s="202">
        <f t="shared" si="228"/>
        <v>363226.99652444362</v>
      </c>
      <c r="R301" s="202">
        <f t="shared" si="228"/>
        <v>374123.80642017687</v>
      </c>
      <c r="S301" s="202">
        <f t="shared" si="228"/>
        <v>385347.52061278222</v>
      </c>
      <c r="T301" s="202">
        <f t="shared" si="228"/>
        <v>396907.94623116555</v>
      </c>
      <c r="U301" s="202">
        <f t="shared" si="228"/>
        <v>408815.18461810058</v>
      </c>
      <c r="V301" s="202">
        <f t="shared" si="228"/>
        <v>421079.6401566437</v>
      </c>
      <c r="W301" s="202">
        <f t="shared" si="228"/>
        <v>433712.02936134289</v>
      </c>
      <c r="X301" s="202">
        <f t="shared" si="228"/>
        <v>446723.39024218312</v>
      </c>
      <c r="Y301" s="202">
        <f t="shared" si="228"/>
        <v>460125.0919494488</v>
      </c>
      <c r="Z301" s="202">
        <f t="shared" si="228"/>
        <v>473928.84470793221</v>
      </c>
      <c r="AA301" s="202">
        <f t="shared" si="228"/>
        <v>488146.71004917019</v>
      </c>
      <c r="AB301" s="202">
        <f t="shared" si="228"/>
        <v>502791.11135064525</v>
      </c>
      <c r="AC301" s="202">
        <f t="shared" si="228"/>
        <v>517874.84469116485</v>
      </c>
      <c r="AD301" s="202">
        <f t="shared" si="228"/>
        <v>533411.09003189963</v>
      </c>
      <c r="AE301" s="202">
        <f t="shared" si="228"/>
        <v>549413.42273285671</v>
      </c>
      <c r="AF301" s="202">
        <f t="shared" si="228"/>
        <v>565895.82541484246</v>
      </c>
      <c r="AG301" s="202">
        <f t="shared" si="228"/>
        <v>582872.7001772878</v>
      </c>
      <c r="AH301" s="202">
        <f t="shared" si="228"/>
        <v>600358.88118260633</v>
      </c>
      <c r="AI301" s="202">
        <f t="shared" si="228"/>
        <v>618369.64761808456</v>
      </c>
      <c r="AJ301" s="202">
        <f t="shared" si="228"/>
        <v>636920.73704662709</v>
      </c>
      <c r="AK301" s="202">
        <f t="shared" si="228"/>
        <v>656028.35915802617</v>
      </c>
      <c r="AL301" s="202">
        <f t="shared" si="228"/>
        <v>675709.20993276674</v>
      </c>
      <c r="AM301" s="202">
        <f t="shared" si="228"/>
        <v>695980.48623074987</v>
      </c>
      <c r="AN301" s="202">
        <f t="shared" si="228"/>
        <v>716859.90081767249</v>
      </c>
      <c r="AO301" s="202">
        <f t="shared" si="228"/>
        <v>738365.69784220261</v>
      </c>
      <c r="AP301" s="202">
        <f t="shared" si="228"/>
        <v>760516.66877746885</v>
      </c>
      <c r="AQ301" s="202">
        <f t="shared" si="228"/>
        <v>783332.16884079273</v>
      </c>
      <c r="AR301" s="202">
        <f t="shared" si="228"/>
        <v>806832.13390601659</v>
      </c>
      <c r="AS301" s="202">
        <f t="shared" si="228"/>
        <v>831037.09792319709</v>
      </c>
      <c r="AT301" s="202">
        <f t="shared" si="228"/>
        <v>855968.2108608929</v>
      </c>
      <c r="AU301" s="202">
        <f t="shared" si="228"/>
        <v>881647.25718671991</v>
      </c>
      <c r="AV301" s="202">
        <f t="shared" si="228"/>
        <v>908096.67490232154</v>
      </c>
      <c r="AW301" s="202">
        <f t="shared" si="228"/>
        <v>935339.57514939131</v>
      </c>
      <c r="AX301" s="202">
        <f t="shared" si="228"/>
        <v>963399.76240387303</v>
      </c>
      <c r="AY301" s="202">
        <f t="shared" si="228"/>
        <v>992301.75527598895</v>
      </c>
      <c r="AZ301" s="202">
        <f t="shared" si="228"/>
        <v>1022070.8079342685</v>
      </c>
      <c r="BA301" s="202">
        <f t="shared" si="228"/>
        <v>1052732.9321722966</v>
      </c>
      <c r="BB301" s="202">
        <f t="shared" si="228"/>
        <v>1084314.9201374657</v>
      </c>
      <c r="BC301" s="202">
        <f t="shared" si="228"/>
        <v>1116844.3677415897</v>
      </c>
      <c r="BD301" s="202">
        <f t="shared" si="228"/>
        <v>1150349.6987738374</v>
      </c>
      <c r="BE301" s="202">
        <f t="shared" si="228"/>
        <v>1184860.1897370529</v>
      </c>
      <c r="BF301" s="202">
        <f t="shared" si="228"/>
        <v>1220405.9954291645</v>
      </c>
      <c r="BG301" s="202">
        <f t="shared" si="228"/>
        <v>1257018.1752920393</v>
      </c>
      <c r="BH301" s="202">
        <f t="shared" si="228"/>
        <v>1294728.7205508002</v>
      </c>
      <c r="BI301" s="202">
        <f t="shared" si="228"/>
        <v>1333570.5821673244</v>
      </c>
      <c r="BJ301" s="202">
        <f t="shared" si="228"/>
        <v>1373577.6996323438</v>
      </c>
      <c r="BK301" s="202">
        <f t="shared" si="228"/>
        <v>1414785.0306213144</v>
      </c>
      <c r="BL301" s="202">
        <f t="shared" si="228"/>
        <v>1457228.5815399538</v>
      </c>
      <c r="BM301" s="202">
        <f t="shared" si="228"/>
        <v>1500945.4389861524</v>
      </c>
      <c r="BN301" s="202">
        <f t="shared" si="228"/>
        <v>1545973.8021557371</v>
      </c>
      <c r="BO301" s="202">
        <f t="shared" si="228"/>
        <v>1592353.0162204094</v>
      </c>
      <c r="BP301" s="202">
        <f t="shared" si="228"/>
        <v>1640123.6067070216</v>
      </c>
      <c r="BQ301" s="202">
        <f t="shared" si="228"/>
        <v>1689327.3149082325</v>
      </c>
    </row>
    <row r="302" spans="5:69" ht="16" customHeight="1">
      <c r="E302" s="317"/>
      <c r="F302" s="317"/>
      <c r="G302" s="317"/>
      <c r="H302" s="317"/>
      <c r="I302" s="229" t="s">
        <v>449</v>
      </c>
      <c r="J302" s="202">
        <f t="shared" si="228"/>
        <v>254922.9015544042</v>
      </c>
      <c r="K302" s="202">
        <f t="shared" si="228"/>
        <v>543203.03005181346</v>
      </c>
      <c r="L302" s="202">
        <f t="shared" si="228"/>
        <v>702621.66609326424</v>
      </c>
      <c r="M302" s="202">
        <f t="shared" si="228"/>
        <v>796692.81409740937</v>
      </c>
      <c r="N302" s="202">
        <f t="shared" si="228"/>
        <v>857819.77251121879</v>
      </c>
      <c r="O302" s="202">
        <f t="shared" si="228"/>
        <v>902539.71442190779</v>
      </c>
      <c r="P302" s="202">
        <f t="shared" si="228"/>
        <v>939298.43370959465</v>
      </c>
      <c r="Q302" s="202">
        <f t="shared" si="228"/>
        <v>972415.47592694778</v>
      </c>
      <c r="R302" s="202">
        <f t="shared" si="228"/>
        <v>1004106.3656998493</v>
      </c>
      <c r="S302" s="202">
        <f t="shared" si="228"/>
        <v>1035513.9536733425</v>
      </c>
      <c r="T302" s="202">
        <f t="shared" si="228"/>
        <v>1067234.4147548166</v>
      </c>
      <c r="U302" s="202">
        <f t="shared" si="228"/>
        <v>1099585.5188578106</v>
      </c>
      <c r="V302" s="202">
        <f t="shared" si="228"/>
        <v>1132743.4609703233</v>
      </c>
      <c r="W302" s="202">
        <f t="shared" si="228"/>
        <v>1166812.6568382899</v>
      </c>
      <c r="X302" s="202">
        <f t="shared" si="228"/>
        <v>1201861.3514832556</v>
      </c>
      <c r="Y302" s="202">
        <f t="shared" si="228"/>
        <v>1237939.79264706</v>
      </c>
      <c r="Z302" s="202">
        <f t="shared" si="228"/>
        <v>1275089.5127423184</v>
      </c>
      <c r="AA302" s="202">
        <f t="shared" si="228"/>
        <v>1313348.0765456697</v>
      </c>
      <c r="AB302" s="202">
        <f t="shared" si="228"/>
        <v>1352751.5168367913</v>
      </c>
      <c r="AC302" s="202">
        <f t="shared" si="228"/>
        <v>1393335.5913192183</v>
      </c>
      <c r="AD302" s="202">
        <f t="shared" si="228"/>
        <v>1435136.4388372302</v>
      </c>
      <c r="AE302" s="202">
        <f t="shared" si="228"/>
        <v>1478190.9296893489</v>
      </c>
      <c r="AF302" s="202">
        <f t="shared" si="228"/>
        <v>1522536.8604004001</v>
      </c>
      <c r="AG302" s="202">
        <f t="shared" si="228"/>
        <v>1568213.0696508016</v>
      </c>
      <c r="AH302" s="202">
        <f t="shared" si="228"/>
        <v>1615259.5144939038</v>
      </c>
      <c r="AI302" s="202">
        <f t="shared" si="228"/>
        <v>1663717.3268330465</v>
      </c>
      <c r="AJ302" s="202">
        <f t="shared" si="228"/>
        <v>1713628.8603592436</v>
      </c>
      <c r="AK302" s="202">
        <f t="shared" si="228"/>
        <v>1765037.733167836</v>
      </c>
      <c r="AL302" s="202">
        <f t="shared" si="228"/>
        <v>1817988.8687317567</v>
      </c>
      <c r="AM302" s="202">
        <f t="shared" si="228"/>
        <v>1872528.5366138411</v>
      </c>
      <c r="AN302" s="202">
        <f t="shared" si="228"/>
        <v>1928704.3936405231</v>
      </c>
      <c r="AO302" s="202">
        <f t="shared" si="228"/>
        <v>1986565.5259231557</v>
      </c>
      <c r="AP302" s="202">
        <f t="shared" si="228"/>
        <v>2046162.4919422925</v>
      </c>
      <c r="AQ302" s="202">
        <f t="shared" si="228"/>
        <v>2107547.3668236975</v>
      </c>
      <c r="AR302" s="202">
        <f t="shared" si="228"/>
        <v>2170773.7878912073</v>
      </c>
      <c r="AS302" s="202">
        <f t="shared" si="228"/>
        <v>2235897.0015599704</v>
      </c>
      <c r="AT302" s="202">
        <f t="shared" si="228"/>
        <v>2302973.911623104</v>
      </c>
      <c r="AU302" s="202">
        <f t="shared" si="228"/>
        <v>2372063.1289801276</v>
      </c>
      <c r="AV302" s="202">
        <f t="shared" si="228"/>
        <v>2443225.0228537805</v>
      </c>
      <c r="AW302" s="202">
        <f t="shared" si="228"/>
        <v>2516521.7735415609</v>
      </c>
      <c r="AX302" s="202">
        <f t="shared" si="228"/>
        <v>2592017.4267489123</v>
      </c>
      <c r="AY302" s="202">
        <f t="shared" si="228"/>
        <v>2669777.9495519437</v>
      </c>
      <c r="AZ302" s="202">
        <f t="shared" si="228"/>
        <v>2749871.2880387893</v>
      </c>
      <c r="BA302" s="202">
        <f t="shared" si="228"/>
        <v>2832367.4266800988</v>
      </c>
      <c r="BB302" s="202">
        <f t="shared" si="228"/>
        <v>2917338.4494805769</v>
      </c>
      <c r="BC302" s="202">
        <f t="shared" si="228"/>
        <v>3004858.6029650318</v>
      </c>
      <c r="BD302" s="202">
        <f t="shared" si="228"/>
        <v>3095004.3610540014</v>
      </c>
      <c r="BE302" s="202">
        <f t="shared" si="228"/>
        <v>3187854.4918856327</v>
      </c>
      <c r="BF302" s="202">
        <f t="shared" si="228"/>
        <v>3283490.1266422076</v>
      </c>
      <c r="BG302" s="202">
        <f t="shared" si="228"/>
        <v>3381994.8304414768</v>
      </c>
      <c r="BH302" s="202">
        <f t="shared" si="228"/>
        <v>3483454.675354721</v>
      </c>
      <c r="BI302" s="202">
        <f t="shared" si="228"/>
        <v>3587958.3156153634</v>
      </c>
      <c r="BJ302" s="202">
        <f t="shared" si="228"/>
        <v>3695597.065083825</v>
      </c>
      <c r="BK302" s="202">
        <f t="shared" si="228"/>
        <v>3806464.9770363402</v>
      </c>
      <c r="BL302" s="202">
        <f t="shared" si="228"/>
        <v>3920658.9263474308</v>
      </c>
      <c r="BM302" s="202">
        <f t="shared" si="228"/>
        <v>4038278.6941378536</v>
      </c>
      <c r="BN302" s="202">
        <f t="shared" si="228"/>
        <v>4159427.0549619887</v>
      </c>
      <c r="BO302" s="202">
        <f t="shared" si="228"/>
        <v>4284209.8666108483</v>
      </c>
      <c r="BP302" s="202">
        <f t="shared" si="228"/>
        <v>4412736.1626091739</v>
      </c>
      <c r="BQ302" s="202">
        <f t="shared" si="228"/>
        <v>4545118.24748745</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36" priority="9" operator="lessThan">
      <formula>0</formula>
    </cfRule>
  </conditionalFormatting>
  <conditionalFormatting sqref="J94:BQ98 J100:BQ112 J114:BQ174">
    <cfRule type="cellIs" dxfId="35" priority="8" operator="lessThan">
      <formula>0</formula>
    </cfRule>
  </conditionalFormatting>
  <conditionalFormatting sqref="J184:BQ196 J198:BQ260">
    <cfRule type="cellIs" dxfId="34" priority="7" operator="lessThan">
      <formula>0</formula>
    </cfRule>
  </conditionalFormatting>
  <conditionalFormatting sqref="J175:BQ177">
    <cfRule type="cellIs" dxfId="33" priority="6" operator="lessThan">
      <formula>0</formula>
    </cfRule>
  </conditionalFormatting>
  <conditionalFormatting sqref="J261:BQ261">
    <cfRule type="cellIs" dxfId="32" priority="5" operator="lessThan">
      <formula>0</formula>
    </cfRule>
  </conditionalFormatting>
  <conditionalFormatting sqref="J293:BQ302">
    <cfRule type="cellIs" dxfId="31" priority="4" operator="lessThan">
      <formula>0</formula>
    </cfRule>
  </conditionalFormatting>
  <conditionalFormatting sqref="J8:BQ8">
    <cfRule type="cellIs" dxfId="30" priority="3" operator="lessThan">
      <formula>0</formula>
    </cfRule>
  </conditionalFormatting>
  <conditionalFormatting sqref="J4:BQ4">
    <cfRule type="cellIs" dxfId="29" priority="2" operator="lessThan">
      <formula>0</formula>
    </cfRule>
  </conditionalFormatting>
  <conditionalFormatting sqref="J2:BQ2">
    <cfRule type="cellIs" dxfId="28" priority="1" operator="lessThan">
      <formula>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DD2D8-08E9-4F4B-B5D1-6D7677211C1D}">
  <dimension ref="A1:BY310"/>
  <sheetViews>
    <sheetView zoomScale="89" zoomScaleNormal="80" workbookViewId="0">
      <selection activeCell="BR1" sqref="BR1:BY1"/>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139.8963730569948</v>
      </c>
      <c r="K2" s="198">
        <f t="shared" ref="K2:BQ2" si="0">K4*K3</f>
        <v>144.09326424870468</v>
      </c>
      <c r="L2" s="198">
        <f>L4*L3</f>
        <v>148.41606217616581</v>
      </c>
      <c r="M2" s="198">
        <f t="shared" si="0"/>
        <v>152.86854404145078</v>
      </c>
      <c r="N2" s="198">
        <f t="shared" si="0"/>
        <v>157.45460036269429</v>
      </c>
      <c r="O2" s="198">
        <f t="shared" si="0"/>
        <v>162.17823837357511</v>
      </c>
      <c r="P2" s="198">
        <f t="shared" si="0"/>
        <v>167.04358552478237</v>
      </c>
      <c r="Q2" s="198">
        <f t="shared" si="0"/>
        <v>172.05489309052584</v>
      </c>
      <c r="R2" s="198">
        <f t="shared" si="0"/>
        <v>177.21653988324164</v>
      </c>
      <c r="S2" s="198">
        <f t="shared" si="0"/>
        <v>182.53303607973891</v>
      </c>
      <c r="T2" s="198">
        <f t="shared" si="0"/>
        <v>188.00902716213108</v>
      </c>
      <c r="U2" s="198">
        <f t="shared" si="0"/>
        <v>193.649297976995</v>
      </c>
      <c r="V2" s="198">
        <f t="shared" si="0"/>
        <v>199.45877691630486</v>
      </c>
      <c r="W2" s="198">
        <f t="shared" si="0"/>
        <v>205.44254022379403</v>
      </c>
      <c r="X2" s="198">
        <f t="shared" si="0"/>
        <v>211.60581643050784</v>
      </c>
      <c r="Y2" s="198">
        <f t="shared" si="0"/>
        <v>217.95399092342308</v>
      </c>
      <c r="Z2" s="198">
        <f t="shared" si="0"/>
        <v>224.49261065112577</v>
      </c>
      <c r="AA2" s="198">
        <f t="shared" si="0"/>
        <v>231.22738897065955</v>
      </c>
      <c r="AB2" s="198">
        <f t="shared" si="0"/>
        <v>238.16421063977933</v>
      </c>
      <c r="AC2" s="198">
        <f t="shared" si="0"/>
        <v>245.30913695897274</v>
      </c>
      <c r="AD2" s="198">
        <f t="shared" si="0"/>
        <v>252.66841106774189</v>
      </c>
      <c r="AE2" s="198">
        <f t="shared" si="0"/>
        <v>260.24846339977421</v>
      </c>
      <c r="AF2" s="198">
        <f t="shared" si="0"/>
        <v>268.05591730176741</v>
      </c>
      <c r="AG2" s="198">
        <f t="shared" si="0"/>
        <v>276.09759482082046</v>
      </c>
      <c r="AH2" s="198">
        <f t="shared" si="0"/>
        <v>284.38052266544508</v>
      </c>
      <c r="AI2" s="198">
        <f t="shared" si="0"/>
        <v>292.91193834540849</v>
      </c>
      <c r="AJ2" s="198">
        <f t="shared" si="0"/>
        <v>301.69929649577074</v>
      </c>
      <c r="AK2" s="198">
        <f t="shared" si="0"/>
        <v>310.75027539064382</v>
      </c>
      <c r="AL2" s="198">
        <f t="shared" si="0"/>
        <v>320.07278365236323</v>
      </c>
      <c r="AM2" s="198">
        <f t="shared" si="0"/>
        <v>329.67496716193409</v>
      </c>
      <c r="AN2" s="198">
        <f t="shared" si="0"/>
        <v>339.56521617679209</v>
      </c>
      <c r="AO2" s="198">
        <f t="shared" si="0"/>
        <v>349.75217266209586</v>
      </c>
      <c r="AP2" s="198">
        <f t="shared" si="0"/>
        <v>360.24473784195874</v>
      </c>
      <c r="AQ2" s="198">
        <f t="shared" si="0"/>
        <v>371.05207997721755</v>
      </c>
      <c r="AR2" s="198">
        <f t="shared" si="0"/>
        <v>382.18364237653407</v>
      </c>
      <c r="AS2" s="198">
        <f t="shared" si="0"/>
        <v>393.64915164783019</v>
      </c>
      <c r="AT2" s="198">
        <f t="shared" si="0"/>
        <v>405.45862619726512</v>
      </c>
      <c r="AU2" s="198">
        <f t="shared" si="0"/>
        <v>417.62238498318305</v>
      </c>
      <c r="AV2" s="198">
        <f t="shared" si="0"/>
        <v>430.15105653267852</v>
      </c>
      <c r="AW2" s="198">
        <f t="shared" si="0"/>
        <v>443.05558822865885</v>
      </c>
      <c r="AX2" s="198">
        <f t="shared" si="0"/>
        <v>456.34725587551861</v>
      </c>
      <c r="AY2" s="198">
        <f t="shared" si="0"/>
        <v>470.03767355178417</v>
      </c>
      <c r="AZ2" s="198">
        <f t="shared" si="0"/>
        <v>484.1388037583377</v>
      </c>
      <c r="BA2" s="198">
        <f t="shared" si="0"/>
        <v>498.66296787108786</v>
      </c>
      <c r="BB2" s="198">
        <f t="shared" si="0"/>
        <v>513.62285690722047</v>
      </c>
      <c r="BC2" s="198">
        <f t="shared" si="0"/>
        <v>529.03154261443706</v>
      </c>
      <c r="BD2" s="198">
        <f t="shared" si="0"/>
        <v>544.90248889287022</v>
      </c>
      <c r="BE2" s="198">
        <f t="shared" si="0"/>
        <v>561.24956355965628</v>
      </c>
      <c r="BF2" s="198">
        <f t="shared" si="0"/>
        <v>578.08705046644604</v>
      </c>
      <c r="BG2" s="198">
        <f t="shared" si="0"/>
        <v>595.4296619804395</v>
      </c>
      <c r="BH2" s="198">
        <f t="shared" si="0"/>
        <v>613.29255183985254</v>
      </c>
      <c r="BI2" s="198">
        <f t="shared" si="0"/>
        <v>631.69132839504823</v>
      </c>
      <c r="BJ2" s="198">
        <f t="shared" si="0"/>
        <v>650.64206824689973</v>
      </c>
      <c r="BK2" s="198">
        <f t="shared" si="0"/>
        <v>670.16133029430682</v>
      </c>
      <c r="BL2" s="198">
        <f t="shared" si="0"/>
        <v>690.26617020313597</v>
      </c>
      <c r="BM2" s="198">
        <f t="shared" si="0"/>
        <v>710.97415530923001</v>
      </c>
      <c r="BN2" s="198">
        <f t="shared" si="0"/>
        <v>732.3033799685071</v>
      </c>
      <c r="BO2" s="198">
        <f t="shared" si="0"/>
        <v>754.27248136756225</v>
      </c>
      <c r="BP2" s="198">
        <f t="shared" si="0"/>
        <v>776.90065580858914</v>
      </c>
      <c r="BQ2" s="198">
        <f t="shared" si="0"/>
        <v>800.20767548284687</v>
      </c>
    </row>
    <row r="3" spans="1:77" ht="16" customHeight="1">
      <c r="A3" s="199" t="s">
        <v>20</v>
      </c>
      <c r="E3" s="333"/>
      <c r="F3" s="333"/>
      <c r="G3" s="333"/>
      <c r="H3" s="333"/>
      <c r="I3" s="215" t="s">
        <v>57</v>
      </c>
      <c r="J3" s="216">
        <f>Variables!$K$11</f>
        <v>0.03</v>
      </c>
      <c r="K3" s="216">
        <f>Variables!$K$11</f>
        <v>0.03</v>
      </c>
      <c r="L3" s="216">
        <f>Variables!$K$11</f>
        <v>0.03</v>
      </c>
      <c r="M3" s="216">
        <f>Variables!$K$11</f>
        <v>0.03</v>
      </c>
      <c r="N3" s="216">
        <f>Variables!$K$11</f>
        <v>0.03</v>
      </c>
      <c r="O3" s="216">
        <f>Variables!$K$11</f>
        <v>0.03</v>
      </c>
      <c r="P3" s="216">
        <f>Variables!$K$11</f>
        <v>0.03</v>
      </c>
      <c r="Q3" s="216">
        <f>Variables!$K$11</f>
        <v>0.03</v>
      </c>
      <c r="R3" s="216">
        <f>Variables!$K$11</f>
        <v>0.03</v>
      </c>
      <c r="S3" s="216">
        <f>Variables!$K$11</f>
        <v>0.03</v>
      </c>
      <c r="T3" s="216">
        <f>Variables!$K$11</f>
        <v>0.03</v>
      </c>
      <c r="U3" s="216">
        <f>Variables!$K$11</f>
        <v>0.03</v>
      </c>
      <c r="V3" s="216">
        <f>Variables!$K$11</f>
        <v>0.03</v>
      </c>
      <c r="W3" s="216">
        <f>Variables!$K$11</f>
        <v>0.03</v>
      </c>
      <c r="X3" s="216">
        <f>Variables!$K$11</f>
        <v>0.03</v>
      </c>
      <c r="Y3" s="216">
        <f>Variables!$K$11</f>
        <v>0.03</v>
      </c>
      <c r="Z3" s="216">
        <f>Variables!$K$11</f>
        <v>0.03</v>
      </c>
      <c r="AA3" s="216">
        <f>Variables!$K$11</f>
        <v>0.03</v>
      </c>
      <c r="AB3" s="216">
        <f>Variables!$K$11</f>
        <v>0.03</v>
      </c>
      <c r="AC3" s="216">
        <f>Variables!$K$11</f>
        <v>0.03</v>
      </c>
      <c r="AD3" s="216">
        <f>Variables!$K$11</f>
        <v>0.03</v>
      </c>
      <c r="AE3" s="216">
        <f>Variables!$K$11</f>
        <v>0.03</v>
      </c>
      <c r="AF3" s="216">
        <f>Variables!$K$11</f>
        <v>0.03</v>
      </c>
      <c r="AG3" s="216">
        <f>Variables!$K$11</f>
        <v>0.03</v>
      </c>
      <c r="AH3" s="216">
        <f>Variables!$K$11</f>
        <v>0.03</v>
      </c>
      <c r="AI3" s="216">
        <f>Variables!$K$11</f>
        <v>0.03</v>
      </c>
      <c r="AJ3" s="216">
        <f>Variables!$K$11</f>
        <v>0.03</v>
      </c>
      <c r="AK3" s="216">
        <f>Variables!$K$11</f>
        <v>0.03</v>
      </c>
      <c r="AL3" s="216">
        <f>Variables!$K$11</f>
        <v>0.03</v>
      </c>
      <c r="AM3" s="216">
        <f>Variables!$K$11</f>
        <v>0.03</v>
      </c>
      <c r="AN3" s="216">
        <f>Variables!$K$11</f>
        <v>0.03</v>
      </c>
      <c r="AO3" s="216">
        <f>Variables!$K$11</f>
        <v>0.03</v>
      </c>
      <c r="AP3" s="216">
        <f>Variables!$K$11</f>
        <v>0.03</v>
      </c>
      <c r="AQ3" s="216">
        <f>Variables!$K$11</f>
        <v>0.03</v>
      </c>
      <c r="AR3" s="216">
        <f>Variables!$K$11</f>
        <v>0.03</v>
      </c>
      <c r="AS3" s="216">
        <f>Variables!$K$11</f>
        <v>0.03</v>
      </c>
      <c r="AT3" s="216">
        <f>Variables!$K$11</f>
        <v>0.03</v>
      </c>
      <c r="AU3" s="216">
        <f>Variables!$K$11</f>
        <v>0.03</v>
      </c>
      <c r="AV3" s="216">
        <f>Variables!$K$11</f>
        <v>0.03</v>
      </c>
      <c r="AW3" s="216">
        <f>Variables!$K$11</f>
        <v>0.03</v>
      </c>
      <c r="AX3" s="216">
        <f>Variables!$K$11</f>
        <v>0.03</v>
      </c>
      <c r="AY3" s="216">
        <f>Variables!$K$11</f>
        <v>0.03</v>
      </c>
      <c r="AZ3" s="216">
        <f>Variables!$K$11</f>
        <v>0.03</v>
      </c>
      <c r="BA3" s="216">
        <f>Variables!$K$11</f>
        <v>0.03</v>
      </c>
      <c r="BB3" s="216">
        <f>Variables!$K$11</f>
        <v>0.03</v>
      </c>
      <c r="BC3" s="216">
        <f>Variables!$K$11</f>
        <v>0.03</v>
      </c>
      <c r="BD3" s="216">
        <f>Variables!$K$11</f>
        <v>0.03</v>
      </c>
      <c r="BE3" s="216">
        <f>Variables!$K$11</f>
        <v>0.03</v>
      </c>
      <c r="BF3" s="216">
        <f>Variables!$K$11</f>
        <v>0.03</v>
      </c>
      <c r="BG3" s="216">
        <f>Variables!$K$11</f>
        <v>0.03</v>
      </c>
      <c r="BH3" s="216">
        <f>Variables!$K$11</f>
        <v>0.03</v>
      </c>
      <c r="BI3" s="216">
        <f>Variables!$K$11</f>
        <v>0.03</v>
      </c>
      <c r="BJ3" s="216">
        <f>Variables!$K$11</f>
        <v>0.03</v>
      </c>
      <c r="BK3" s="216">
        <f>Variables!$K$11</f>
        <v>0.03</v>
      </c>
      <c r="BL3" s="216">
        <f>Variables!$K$11</f>
        <v>0.03</v>
      </c>
      <c r="BM3" s="216">
        <f>Variables!$K$11</f>
        <v>0.03</v>
      </c>
      <c r="BN3" s="216">
        <f>Variables!$K$11</f>
        <v>0.03</v>
      </c>
      <c r="BO3" s="216">
        <f>Variables!$K$11</f>
        <v>0.03</v>
      </c>
      <c r="BP3" s="216">
        <f>Variables!$K$11</f>
        <v>0.03</v>
      </c>
      <c r="BQ3" s="216">
        <f>Variables!$K$11</f>
        <v>0.03</v>
      </c>
    </row>
    <row r="4" spans="1:77" ht="16" customHeight="1">
      <c r="E4" s="333"/>
      <c r="F4" s="333"/>
      <c r="G4" s="333"/>
      <c r="H4" s="333"/>
      <c r="I4" s="215" t="s">
        <v>298</v>
      </c>
      <c r="J4" s="200">
        <f>J8/J7</f>
        <v>4663.2124352331602</v>
      </c>
      <c r="K4" s="200">
        <f t="shared" ref="K4:BQ4" si="1">K8/K7</f>
        <v>4803.108808290156</v>
      </c>
      <c r="L4" s="200">
        <f>L8/L7</f>
        <v>4947.2020725388602</v>
      </c>
      <c r="M4" s="200">
        <f t="shared" si="1"/>
        <v>5095.6181347150259</v>
      </c>
      <c r="N4" s="200">
        <f t="shared" si="1"/>
        <v>5248.486678756477</v>
      </c>
      <c r="O4" s="200">
        <f t="shared" si="1"/>
        <v>5405.9412791191708</v>
      </c>
      <c r="P4" s="200">
        <f t="shared" si="1"/>
        <v>5568.1195174927461</v>
      </c>
      <c r="Q4" s="200">
        <f t="shared" si="1"/>
        <v>5735.1631030175286</v>
      </c>
      <c r="R4" s="200">
        <f t="shared" si="1"/>
        <v>5907.2179961080546</v>
      </c>
      <c r="S4" s="200">
        <f t="shared" si="1"/>
        <v>6084.4345359912968</v>
      </c>
      <c r="T4" s="200">
        <f t="shared" si="1"/>
        <v>6266.9675720710356</v>
      </c>
      <c r="U4" s="200">
        <f t="shared" si="1"/>
        <v>6454.9765992331668</v>
      </c>
      <c r="V4" s="200">
        <f t="shared" si="1"/>
        <v>6648.6258972101623</v>
      </c>
      <c r="W4" s="200">
        <f t="shared" si="1"/>
        <v>6848.0846741264677</v>
      </c>
      <c r="X4" s="200">
        <f t="shared" si="1"/>
        <v>7053.5272143502616</v>
      </c>
      <c r="Y4" s="200">
        <f t="shared" si="1"/>
        <v>7265.1330307807693</v>
      </c>
      <c r="Z4" s="200">
        <f t="shared" si="1"/>
        <v>7483.0870217041929</v>
      </c>
      <c r="AA4" s="200">
        <f t="shared" si="1"/>
        <v>7707.5796323553186</v>
      </c>
      <c r="AB4" s="200">
        <f t="shared" si="1"/>
        <v>7938.807021325978</v>
      </c>
      <c r="AC4" s="200">
        <f t="shared" si="1"/>
        <v>8176.9712319657583</v>
      </c>
      <c r="AD4" s="200">
        <f t="shared" si="1"/>
        <v>8422.2803689247303</v>
      </c>
      <c r="AE4" s="200">
        <f t="shared" si="1"/>
        <v>8674.9487799924736</v>
      </c>
      <c r="AF4" s="200">
        <f t="shared" si="1"/>
        <v>8935.1972433922474</v>
      </c>
      <c r="AG4" s="200">
        <f t="shared" si="1"/>
        <v>9203.2531606940156</v>
      </c>
      <c r="AH4" s="200">
        <f t="shared" si="1"/>
        <v>9479.3507555148371</v>
      </c>
      <c r="AI4" s="200">
        <f t="shared" si="1"/>
        <v>9763.731278180283</v>
      </c>
      <c r="AJ4" s="200">
        <f t="shared" si="1"/>
        <v>10056.643216525692</v>
      </c>
      <c r="AK4" s="200">
        <f t="shared" si="1"/>
        <v>10358.342513021462</v>
      </c>
      <c r="AL4" s="200">
        <f t="shared" si="1"/>
        <v>10669.092788412108</v>
      </c>
      <c r="AM4" s="200">
        <f t="shared" si="1"/>
        <v>10989.16557206447</v>
      </c>
      <c r="AN4" s="200">
        <f t="shared" si="1"/>
        <v>11318.840539226403</v>
      </c>
      <c r="AO4" s="200">
        <f t="shared" si="1"/>
        <v>11658.405755403195</v>
      </c>
      <c r="AP4" s="200">
        <f t="shared" si="1"/>
        <v>12008.157928065291</v>
      </c>
      <c r="AQ4" s="200">
        <f t="shared" si="1"/>
        <v>12368.402665907252</v>
      </c>
      <c r="AR4" s="200">
        <f t="shared" si="1"/>
        <v>12739.45474588447</v>
      </c>
      <c r="AS4" s="200">
        <f t="shared" si="1"/>
        <v>13121.638388261006</v>
      </c>
      <c r="AT4" s="200">
        <f t="shared" si="1"/>
        <v>13515.287539908837</v>
      </c>
      <c r="AU4" s="200">
        <f t="shared" si="1"/>
        <v>13920.746166106102</v>
      </c>
      <c r="AV4" s="200">
        <f t="shared" si="1"/>
        <v>14338.368551089285</v>
      </c>
      <c r="AW4" s="200">
        <f t="shared" si="1"/>
        <v>14768.519607621962</v>
      </c>
      <c r="AX4" s="200">
        <f t="shared" si="1"/>
        <v>15211.575195850621</v>
      </c>
      <c r="AY4" s="200">
        <f t="shared" si="1"/>
        <v>15667.922451726139</v>
      </c>
      <c r="AZ4" s="200">
        <f t="shared" si="1"/>
        <v>16137.960125277925</v>
      </c>
      <c r="BA4" s="200">
        <f t="shared" si="1"/>
        <v>16622.098929036263</v>
      </c>
      <c r="BB4" s="200">
        <f t="shared" si="1"/>
        <v>17120.761896907348</v>
      </c>
      <c r="BC4" s="200">
        <f t="shared" si="1"/>
        <v>17634.384753814571</v>
      </c>
      <c r="BD4" s="200">
        <f t="shared" si="1"/>
        <v>18163.416296429008</v>
      </c>
      <c r="BE4" s="200">
        <f t="shared" si="1"/>
        <v>18708.318785321877</v>
      </c>
      <c r="BF4" s="200">
        <f t="shared" si="1"/>
        <v>19269.568348881534</v>
      </c>
      <c r="BG4" s="200">
        <f t="shared" si="1"/>
        <v>19847.655399347983</v>
      </c>
      <c r="BH4" s="200">
        <f t="shared" si="1"/>
        <v>20443.08506132842</v>
      </c>
      <c r="BI4" s="200">
        <f t="shared" si="1"/>
        <v>21056.377613168275</v>
      </c>
      <c r="BJ4" s="200">
        <f t="shared" si="1"/>
        <v>21688.068941563324</v>
      </c>
      <c r="BK4" s="200">
        <f t="shared" si="1"/>
        <v>22338.711009810228</v>
      </c>
      <c r="BL4" s="200">
        <f t="shared" si="1"/>
        <v>23008.872340104532</v>
      </c>
      <c r="BM4" s="200">
        <f t="shared" si="1"/>
        <v>23699.138510307668</v>
      </c>
      <c r="BN4" s="200">
        <f t="shared" si="1"/>
        <v>24410.112665616904</v>
      </c>
      <c r="BO4" s="200">
        <f t="shared" si="1"/>
        <v>25142.416045585411</v>
      </c>
      <c r="BP4" s="200">
        <f t="shared" si="1"/>
        <v>25896.688526952974</v>
      </c>
      <c r="BQ4" s="200">
        <f t="shared" si="1"/>
        <v>26673.589182761563</v>
      </c>
    </row>
    <row r="5" spans="1:77" ht="16" customHeight="1">
      <c r="A5" s="196" t="s">
        <v>32</v>
      </c>
      <c r="B5" s="196" t="s">
        <v>307</v>
      </c>
      <c r="E5" s="333"/>
      <c r="F5" s="333"/>
      <c r="G5" s="333"/>
      <c r="H5" s="333"/>
      <c r="I5" s="215" t="s">
        <v>58</v>
      </c>
      <c r="J5" s="217">
        <f>Variables!$K$12</f>
        <v>1.3299999999999999E-2</v>
      </c>
      <c r="K5" s="217">
        <f>Variables!$K$12</f>
        <v>1.3299999999999999E-2</v>
      </c>
      <c r="L5" s="217">
        <f>Variables!$K$12</f>
        <v>1.3299999999999999E-2</v>
      </c>
      <c r="M5" s="217">
        <f>Variables!$K$12</f>
        <v>1.3299999999999999E-2</v>
      </c>
      <c r="N5" s="217">
        <f>Variables!$K$12</f>
        <v>1.3299999999999999E-2</v>
      </c>
      <c r="O5" s="217">
        <f>Variables!$K$12</f>
        <v>1.3299999999999999E-2</v>
      </c>
      <c r="P5" s="217">
        <f>Variables!$K$12</f>
        <v>1.3299999999999999E-2</v>
      </c>
      <c r="Q5" s="217">
        <f>Variables!$K$12</f>
        <v>1.3299999999999999E-2</v>
      </c>
      <c r="R5" s="217">
        <f>Variables!$K$12</f>
        <v>1.3299999999999999E-2</v>
      </c>
      <c r="S5" s="217">
        <f>Variables!$K$12</f>
        <v>1.3299999999999999E-2</v>
      </c>
      <c r="T5" s="217">
        <f>Variables!$K$12</f>
        <v>1.3299999999999999E-2</v>
      </c>
      <c r="U5" s="217">
        <f>Variables!$K$12</f>
        <v>1.3299999999999999E-2</v>
      </c>
      <c r="V5" s="217">
        <f>Variables!$K$12</f>
        <v>1.3299999999999999E-2</v>
      </c>
      <c r="W5" s="217">
        <f>Variables!$K$12</f>
        <v>1.3299999999999999E-2</v>
      </c>
      <c r="X5" s="217">
        <f>Variables!$K$12</f>
        <v>1.3299999999999999E-2</v>
      </c>
      <c r="Y5" s="217">
        <f>Variables!$K$12</f>
        <v>1.3299999999999999E-2</v>
      </c>
      <c r="Z5" s="217">
        <f>Variables!$K$12</f>
        <v>1.3299999999999999E-2</v>
      </c>
      <c r="AA5" s="217">
        <f>Variables!$K$12</f>
        <v>1.3299999999999999E-2</v>
      </c>
      <c r="AB5" s="217">
        <f>Variables!$K$12</f>
        <v>1.3299999999999999E-2</v>
      </c>
      <c r="AC5" s="217">
        <f>Variables!$K$12</f>
        <v>1.3299999999999999E-2</v>
      </c>
      <c r="AD5" s="217">
        <f>Variables!$K$12</f>
        <v>1.3299999999999999E-2</v>
      </c>
      <c r="AE5" s="217">
        <f>Variables!$K$12</f>
        <v>1.3299999999999999E-2</v>
      </c>
      <c r="AF5" s="217">
        <f>Variables!$K$12</f>
        <v>1.3299999999999999E-2</v>
      </c>
      <c r="AG5" s="217">
        <f>Variables!$K$12</f>
        <v>1.3299999999999999E-2</v>
      </c>
      <c r="AH5" s="217">
        <f>Variables!$K$12</f>
        <v>1.3299999999999999E-2</v>
      </c>
      <c r="AI5" s="217">
        <f>Variables!$K$12</f>
        <v>1.3299999999999999E-2</v>
      </c>
      <c r="AJ5" s="217">
        <f>Variables!$K$12</f>
        <v>1.3299999999999999E-2</v>
      </c>
      <c r="AK5" s="217">
        <f>Variables!$K$12</f>
        <v>1.3299999999999999E-2</v>
      </c>
      <c r="AL5" s="217">
        <f>Variables!$K$12</f>
        <v>1.3299999999999999E-2</v>
      </c>
      <c r="AM5" s="217">
        <f>Variables!$K$12</f>
        <v>1.3299999999999999E-2</v>
      </c>
      <c r="AN5" s="217">
        <f>Variables!$K$12</f>
        <v>1.3299999999999999E-2</v>
      </c>
      <c r="AO5" s="217">
        <f>Variables!$K$12</f>
        <v>1.3299999999999999E-2</v>
      </c>
      <c r="AP5" s="217">
        <f>Variables!$K$12</f>
        <v>1.3299999999999999E-2</v>
      </c>
      <c r="AQ5" s="217">
        <f>Variables!$K$12</f>
        <v>1.3299999999999999E-2</v>
      </c>
      <c r="AR5" s="217">
        <f>Variables!$K$12</f>
        <v>1.3299999999999999E-2</v>
      </c>
      <c r="AS5" s="217">
        <f>Variables!$K$12</f>
        <v>1.3299999999999999E-2</v>
      </c>
      <c r="AT5" s="217">
        <f>Variables!$K$12</f>
        <v>1.3299999999999999E-2</v>
      </c>
      <c r="AU5" s="217">
        <f>Variables!$K$12</f>
        <v>1.3299999999999999E-2</v>
      </c>
      <c r="AV5" s="217">
        <f>Variables!$K$12</f>
        <v>1.3299999999999999E-2</v>
      </c>
      <c r="AW5" s="217">
        <f>Variables!$K$12</f>
        <v>1.3299999999999999E-2</v>
      </c>
      <c r="AX5" s="217">
        <f>Variables!$K$12</f>
        <v>1.3299999999999999E-2</v>
      </c>
      <c r="AY5" s="217">
        <f>Variables!$K$12</f>
        <v>1.3299999999999999E-2</v>
      </c>
      <c r="AZ5" s="217">
        <f>Variables!$K$12</f>
        <v>1.3299999999999999E-2</v>
      </c>
      <c r="BA5" s="217">
        <f>Variables!$K$12</f>
        <v>1.3299999999999999E-2</v>
      </c>
      <c r="BB5" s="217">
        <f>Variables!$K$12</f>
        <v>1.3299999999999999E-2</v>
      </c>
      <c r="BC5" s="217">
        <f>Variables!$K$12</f>
        <v>1.3299999999999999E-2</v>
      </c>
      <c r="BD5" s="217">
        <f>Variables!$K$12</f>
        <v>1.3299999999999999E-2</v>
      </c>
      <c r="BE5" s="217">
        <f>Variables!$K$12</f>
        <v>1.3299999999999999E-2</v>
      </c>
      <c r="BF5" s="217">
        <f>Variables!$K$12</f>
        <v>1.3299999999999999E-2</v>
      </c>
      <c r="BG5" s="217">
        <f>Variables!$K$12</f>
        <v>1.3299999999999999E-2</v>
      </c>
      <c r="BH5" s="217">
        <f>Variables!$K$12</f>
        <v>1.3299999999999999E-2</v>
      </c>
      <c r="BI5" s="217">
        <f>Variables!$K$12</f>
        <v>1.3299999999999999E-2</v>
      </c>
      <c r="BJ5" s="217">
        <f>Variables!$K$12</f>
        <v>1.3299999999999999E-2</v>
      </c>
      <c r="BK5" s="217">
        <f>Variables!$K$12</f>
        <v>1.3299999999999999E-2</v>
      </c>
      <c r="BL5" s="217">
        <f>Variables!$K$12</f>
        <v>1.3299999999999999E-2</v>
      </c>
      <c r="BM5" s="217">
        <f>Variables!$K$12</f>
        <v>1.3299999999999999E-2</v>
      </c>
      <c r="BN5" s="217">
        <f>Variables!$K$12</f>
        <v>1.3299999999999999E-2</v>
      </c>
      <c r="BO5" s="217">
        <f>Variables!$K$12</f>
        <v>1.3299999999999999E-2</v>
      </c>
      <c r="BP5" s="217">
        <f>Variables!$K$12</f>
        <v>1.3299999999999999E-2</v>
      </c>
      <c r="BQ5" s="217">
        <f>Variables!$K$12</f>
        <v>1.3299999999999999E-2</v>
      </c>
    </row>
    <row r="6" spans="1:77" ht="16" customHeight="1">
      <c r="A6" s="212" t="s">
        <v>59</v>
      </c>
      <c r="B6" s="218">
        <f>Variables!$K$14</f>
        <v>0.4</v>
      </c>
      <c r="E6" s="333"/>
      <c r="F6" s="333"/>
      <c r="G6" s="333"/>
      <c r="H6" s="333"/>
      <c r="I6" s="215" t="s">
        <v>302</v>
      </c>
      <c r="J6" s="200">
        <f>J4/J5</f>
        <v>350617.47633332032</v>
      </c>
      <c r="K6" s="200">
        <f>K4/K5</f>
        <v>361136.00062332</v>
      </c>
      <c r="L6" s="200">
        <f t="shared" ref="L6:BQ6" si="2">L4/L5</f>
        <v>371970.08064201957</v>
      </c>
      <c r="M6" s="200">
        <f t="shared" si="2"/>
        <v>383129.18306128017</v>
      </c>
      <c r="N6" s="200">
        <f t="shared" si="2"/>
        <v>394623.05855311861</v>
      </c>
      <c r="O6" s="200">
        <f t="shared" si="2"/>
        <v>406461.75030971208</v>
      </c>
      <c r="P6" s="200">
        <f t="shared" si="2"/>
        <v>418655.60281900351</v>
      </c>
      <c r="Q6" s="200">
        <f t="shared" si="2"/>
        <v>431215.2709035736</v>
      </c>
      <c r="R6" s="200">
        <f t="shared" si="2"/>
        <v>444151.72903068084</v>
      </c>
      <c r="S6" s="200">
        <f t="shared" si="2"/>
        <v>457476.28090160131</v>
      </c>
      <c r="T6" s="200">
        <f t="shared" si="2"/>
        <v>471200.56932864932</v>
      </c>
      <c r="U6" s="200">
        <f t="shared" si="2"/>
        <v>485336.58640850883</v>
      </c>
      <c r="V6" s="200">
        <f t="shared" si="2"/>
        <v>499896.6840007641</v>
      </c>
      <c r="W6" s="200">
        <f t="shared" si="2"/>
        <v>514893.58452078706</v>
      </c>
      <c r="X6" s="200">
        <f t="shared" si="2"/>
        <v>530340.39205641067</v>
      </c>
      <c r="Y6" s="200">
        <f t="shared" si="2"/>
        <v>546250.60381810297</v>
      </c>
      <c r="Z6" s="200">
        <f t="shared" si="2"/>
        <v>562638.12193264614</v>
      </c>
      <c r="AA6" s="200">
        <f t="shared" si="2"/>
        <v>579517.26559062547</v>
      </c>
      <c r="AB6" s="200">
        <f t="shared" si="2"/>
        <v>596902.78355834424</v>
      </c>
      <c r="AC6" s="200">
        <f t="shared" si="2"/>
        <v>614809.86706509464</v>
      </c>
      <c r="AD6" s="200">
        <f t="shared" si="2"/>
        <v>633254.16307704744</v>
      </c>
      <c r="AE6" s="200">
        <f t="shared" si="2"/>
        <v>652251.78796935896</v>
      </c>
      <c r="AF6" s="200">
        <f t="shared" si="2"/>
        <v>671819.34160843969</v>
      </c>
      <c r="AG6" s="200">
        <f t="shared" si="2"/>
        <v>691973.92185669299</v>
      </c>
      <c r="AH6" s="200">
        <f t="shared" si="2"/>
        <v>712733.13951239386</v>
      </c>
      <c r="AI6" s="200">
        <f t="shared" si="2"/>
        <v>734115.13369776565</v>
      </c>
      <c r="AJ6" s="200">
        <f t="shared" si="2"/>
        <v>756138.5877086987</v>
      </c>
      <c r="AK6" s="200">
        <f t="shared" si="2"/>
        <v>778822.74533995963</v>
      </c>
      <c r="AL6" s="200">
        <f t="shared" si="2"/>
        <v>802187.42770015856</v>
      </c>
      <c r="AM6" s="200">
        <f t="shared" si="2"/>
        <v>826253.05053116323</v>
      </c>
      <c r="AN6" s="200">
        <f t="shared" si="2"/>
        <v>851040.64204709802</v>
      </c>
      <c r="AO6" s="200">
        <f t="shared" si="2"/>
        <v>876571.861308511</v>
      </c>
      <c r="AP6" s="200">
        <f t="shared" si="2"/>
        <v>902869.01714776631</v>
      </c>
      <c r="AQ6" s="200">
        <f t="shared" si="2"/>
        <v>929955.0876621994</v>
      </c>
      <c r="AR6" s="200">
        <f t="shared" si="2"/>
        <v>957853.74029206543</v>
      </c>
      <c r="AS6" s="200">
        <f t="shared" si="2"/>
        <v>986589.35250082763</v>
      </c>
      <c r="AT6" s="200">
        <f t="shared" si="2"/>
        <v>1016187.0330758524</v>
      </c>
      <c r="AU6" s="200">
        <f t="shared" si="2"/>
        <v>1046672.6440681281</v>
      </c>
      <c r="AV6" s="200">
        <f t="shared" si="2"/>
        <v>1078072.8233901719</v>
      </c>
      <c r="AW6" s="200">
        <f t="shared" si="2"/>
        <v>1110415.008091877</v>
      </c>
      <c r="AX6" s="200">
        <f t="shared" si="2"/>
        <v>1143727.4583346331</v>
      </c>
      <c r="AY6" s="200">
        <f t="shared" si="2"/>
        <v>1178039.2820846722</v>
      </c>
      <c r="AZ6" s="200">
        <f t="shared" si="2"/>
        <v>1213380.4605472125</v>
      </c>
      <c r="BA6" s="200">
        <f t="shared" si="2"/>
        <v>1249781.8743636289</v>
      </c>
      <c r="BB6" s="200">
        <f t="shared" si="2"/>
        <v>1287275.3305945375</v>
      </c>
      <c r="BC6" s="200">
        <f t="shared" si="2"/>
        <v>1325893.5905123737</v>
      </c>
      <c r="BD6" s="200">
        <f t="shared" si="2"/>
        <v>1365670.398227745</v>
      </c>
      <c r="BE6" s="200">
        <f t="shared" si="2"/>
        <v>1406640.5101745774</v>
      </c>
      <c r="BF6" s="200">
        <f t="shared" si="2"/>
        <v>1448839.7254798147</v>
      </c>
      <c r="BG6" s="200">
        <f t="shared" si="2"/>
        <v>1492304.9172442092</v>
      </c>
      <c r="BH6" s="200">
        <f t="shared" si="2"/>
        <v>1537074.0647615355</v>
      </c>
      <c r="BI6" s="200">
        <f t="shared" si="2"/>
        <v>1583186.2867043817</v>
      </c>
      <c r="BJ6" s="200">
        <f t="shared" si="2"/>
        <v>1630681.8753055132</v>
      </c>
      <c r="BK6" s="200">
        <f t="shared" si="2"/>
        <v>1679602.3315646788</v>
      </c>
      <c r="BL6" s="200">
        <f t="shared" si="2"/>
        <v>1729990.4015116191</v>
      </c>
      <c r="BM6" s="200">
        <f t="shared" si="2"/>
        <v>1781890.1135569676</v>
      </c>
      <c r="BN6" s="200">
        <f t="shared" si="2"/>
        <v>1835346.8169636771</v>
      </c>
      <c r="BO6" s="200">
        <f t="shared" si="2"/>
        <v>1890407.2214725874</v>
      </c>
      <c r="BP6" s="200">
        <f t="shared" si="2"/>
        <v>1947119.4381167651</v>
      </c>
      <c r="BQ6" s="200">
        <f t="shared" si="2"/>
        <v>2005533.0212602681</v>
      </c>
    </row>
    <row r="7" spans="1:77" ht="16" customHeight="1">
      <c r="A7" s="212" t="s">
        <v>15</v>
      </c>
      <c r="B7" s="218">
        <f>Variables!$K$15</f>
        <v>0.1</v>
      </c>
      <c r="E7" s="333"/>
      <c r="F7" s="333"/>
      <c r="G7" s="333"/>
      <c r="H7" s="333"/>
      <c r="I7" s="215" t="s">
        <v>23</v>
      </c>
      <c r="J7" s="219">
        <f>Variables!$K$13</f>
        <v>100</v>
      </c>
      <c r="K7" s="219">
        <f>Variables!$K$13</f>
        <v>100</v>
      </c>
      <c r="L7" s="219">
        <f>Variables!$K$13</f>
        <v>100</v>
      </c>
      <c r="M7" s="219">
        <f>Variables!$K$13</f>
        <v>100</v>
      </c>
      <c r="N7" s="219">
        <f>Variables!$K$13</f>
        <v>100</v>
      </c>
      <c r="O7" s="219">
        <f>Variables!$K$13</f>
        <v>100</v>
      </c>
      <c r="P7" s="219">
        <f>Variables!$K$13</f>
        <v>100</v>
      </c>
      <c r="Q7" s="219">
        <f>Variables!$K$13</f>
        <v>100</v>
      </c>
      <c r="R7" s="219">
        <f>Variables!$K$13</f>
        <v>100</v>
      </c>
      <c r="S7" s="219">
        <f>Variables!$K$13</f>
        <v>100</v>
      </c>
      <c r="T7" s="219">
        <f>Variables!$K$13</f>
        <v>100</v>
      </c>
      <c r="U7" s="219">
        <f>Variables!$K$13</f>
        <v>100</v>
      </c>
      <c r="V7" s="219">
        <f>Variables!$K$13</f>
        <v>100</v>
      </c>
      <c r="W7" s="219">
        <f>Variables!$K$13</f>
        <v>100</v>
      </c>
      <c r="X7" s="219">
        <f>Variables!$K$13</f>
        <v>100</v>
      </c>
      <c r="Y7" s="219">
        <f>Variables!$K$13</f>
        <v>100</v>
      </c>
      <c r="Z7" s="219">
        <f>Variables!$K$13</f>
        <v>100</v>
      </c>
      <c r="AA7" s="219">
        <f>Variables!$K$13</f>
        <v>100</v>
      </c>
      <c r="AB7" s="219">
        <f>Variables!$K$13</f>
        <v>100</v>
      </c>
      <c r="AC7" s="219">
        <f>Variables!$K$13</f>
        <v>100</v>
      </c>
      <c r="AD7" s="219">
        <f>Variables!$K$13</f>
        <v>100</v>
      </c>
      <c r="AE7" s="219">
        <f>Variables!$K$13</f>
        <v>100</v>
      </c>
      <c r="AF7" s="219">
        <f>Variables!$K$13</f>
        <v>100</v>
      </c>
      <c r="AG7" s="219">
        <f>Variables!$K$13</f>
        <v>100</v>
      </c>
      <c r="AH7" s="219">
        <f>Variables!$K$13</f>
        <v>100</v>
      </c>
      <c r="AI7" s="219">
        <f>Variables!$K$13</f>
        <v>100</v>
      </c>
      <c r="AJ7" s="219">
        <f>Variables!$K$13</f>
        <v>100</v>
      </c>
      <c r="AK7" s="219">
        <f>Variables!$K$13</f>
        <v>100</v>
      </c>
      <c r="AL7" s="219">
        <f>Variables!$K$13</f>
        <v>100</v>
      </c>
      <c r="AM7" s="219">
        <f>Variables!$K$13</f>
        <v>100</v>
      </c>
      <c r="AN7" s="219">
        <f>Variables!$K$13</f>
        <v>100</v>
      </c>
      <c r="AO7" s="219">
        <f>Variables!$K$13</f>
        <v>100</v>
      </c>
      <c r="AP7" s="219">
        <f>Variables!$K$13</f>
        <v>100</v>
      </c>
      <c r="AQ7" s="219">
        <f>Variables!$K$13</f>
        <v>100</v>
      </c>
      <c r="AR7" s="219">
        <f>Variables!$K$13</f>
        <v>100</v>
      </c>
      <c r="AS7" s="219">
        <f>Variables!$K$13</f>
        <v>100</v>
      </c>
      <c r="AT7" s="219">
        <f>Variables!$K$13</f>
        <v>100</v>
      </c>
      <c r="AU7" s="219">
        <f>Variables!$K$13</f>
        <v>100</v>
      </c>
      <c r="AV7" s="219">
        <f>Variables!$K$13</f>
        <v>100</v>
      </c>
      <c r="AW7" s="219">
        <f>Variables!$K$13</f>
        <v>100</v>
      </c>
      <c r="AX7" s="219">
        <f>Variables!$K$13</f>
        <v>100</v>
      </c>
      <c r="AY7" s="219">
        <f>Variables!$K$13</f>
        <v>100</v>
      </c>
      <c r="AZ7" s="219">
        <f>Variables!$K$13</f>
        <v>100</v>
      </c>
      <c r="BA7" s="219">
        <f>Variables!$K$13</f>
        <v>100</v>
      </c>
      <c r="BB7" s="219">
        <f>Variables!$K$13</f>
        <v>100</v>
      </c>
      <c r="BC7" s="219">
        <f>Variables!$K$13</f>
        <v>100</v>
      </c>
      <c r="BD7" s="219">
        <f>Variables!$K$13</f>
        <v>100</v>
      </c>
      <c r="BE7" s="219">
        <f>Variables!$K$13</f>
        <v>100</v>
      </c>
      <c r="BF7" s="219">
        <f>Variables!$K$13</f>
        <v>100</v>
      </c>
      <c r="BG7" s="219">
        <f>Variables!$K$13</f>
        <v>100</v>
      </c>
      <c r="BH7" s="219">
        <f>Variables!$K$13</f>
        <v>100</v>
      </c>
      <c r="BI7" s="219">
        <f>Variables!$K$13</f>
        <v>100</v>
      </c>
      <c r="BJ7" s="219">
        <f>Variables!$K$13</f>
        <v>100</v>
      </c>
      <c r="BK7" s="219">
        <f>Variables!$K$13</f>
        <v>100</v>
      </c>
      <c r="BL7" s="219">
        <f>Variables!$K$13</f>
        <v>100</v>
      </c>
      <c r="BM7" s="219">
        <f>Variables!$K$13</f>
        <v>100</v>
      </c>
      <c r="BN7" s="219">
        <f>Variables!$K$13</f>
        <v>100</v>
      </c>
      <c r="BO7" s="219">
        <f>Variables!$K$13</f>
        <v>100</v>
      </c>
      <c r="BP7" s="219">
        <f>Variables!$K$13</f>
        <v>100</v>
      </c>
      <c r="BQ7" s="219">
        <f>Variables!$K$13</f>
        <v>100</v>
      </c>
    </row>
    <row r="8" spans="1:77" ht="16" customHeight="1">
      <c r="A8" s="212" t="s">
        <v>76</v>
      </c>
      <c r="B8" s="218">
        <f>Variables!$K$17</f>
        <v>0.03</v>
      </c>
      <c r="E8" s="333"/>
      <c r="F8" s="333"/>
      <c r="G8" s="333"/>
      <c r="H8" s="333"/>
      <c r="I8" s="215" t="s">
        <v>74</v>
      </c>
      <c r="J8" s="210">
        <f>Variables!K18</f>
        <v>466321.24352331605</v>
      </c>
      <c r="K8" s="210">
        <f>J8*(1+$B$8)</f>
        <v>480310.88082901557</v>
      </c>
      <c r="L8" s="210">
        <f t="shared" ref="L8:BQ8" si="3">K8*(1+$B$8)</f>
        <v>494720.20725388604</v>
      </c>
      <c r="M8" s="210">
        <f>L8*(1+$B$8)</f>
        <v>509561.81347150262</v>
      </c>
      <c r="N8" s="210">
        <f t="shared" si="3"/>
        <v>524848.66787564766</v>
      </c>
      <c r="O8" s="210">
        <f t="shared" si="3"/>
        <v>540594.12791191705</v>
      </c>
      <c r="P8" s="210">
        <f t="shared" si="3"/>
        <v>556811.95174927462</v>
      </c>
      <c r="Q8" s="210">
        <f t="shared" si="3"/>
        <v>573516.31030175288</v>
      </c>
      <c r="R8" s="210">
        <f t="shared" si="3"/>
        <v>590721.79961080546</v>
      </c>
      <c r="S8" s="210">
        <f t="shared" si="3"/>
        <v>608443.45359912969</v>
      </c>
      <c r="T8" s="210">
        <f t="shared" si="3"/>
        <v>626696.75720710354</v>
      </c>
      <c r="U8" s="210">
        <f t="shared" si="3"/>
        <v>645497.65992331668</v>
      </c>
      <c r="V8" s="210">
        <f t="shared" si="3"/>
        <v>664862.58972101624</v>
      </c>
      <c r="W8" s="210">
        <f t="shared" si="3"/>
        <v>684808.46741264674</v>
      </c>
      <c r="X8" s="210">
        <f t="shared" si="3"/>
        <v>705352.72143502615</v>
      </c>
      <c r="Y8" s="210">
        <f t="shared" si="3"/>
        <v>726513.30307807692</v>
      </c>
      <c r="Z8" s="210">
        <f t="shared" si="3"/>
        <v>748308.70217041927</v>
      </c>
      <c r="AA8" s="210">
        <f t="shared" si="3"/>
        <v>770757.96323553182</v>
      </c>
      <c r="AB8" s="210">
        <f t="shared" si="3"/>
        <v>793880.7021325978</v>
      </c>
      <c r="AC8" s="210">
        <f t="shared" si="3"/>
        <v>817697.12319657579</v>
      </c>
      <c r="AD8" s="210">
        <f t="shared" si="3"/>
        <v>842228.03689247312</v>
      </c>
      <c r="AE8" s="210">
        <f t="shared" si="3"/>
        <v>867494.87799924728</v>
      </c>
      <c r="AF8" s="210">
        <f t="shared" si="3"/>
        <v>893519.72433922475</v>
      </c>
      <c r="AG8" s="210">
        <f t="shared" si="3"/>
        <v>920325.31606940157</v>
      </c>
      <c r="AH8" s="210">
        <f t="shared" si="3"/>
        <v>947935.07555148366</v>
      </c>
      <c r="AI8" s="210">
        <f t="shared" si="3"/>
        <v>976373.12781802821</v>
      </c>
      <c r="AJ8" s="210">
        <f t="shared" si="3"/>
        <v>1005664.3216525691</v>
      </c>
      <c r="AK8" s="210">
        <f t="shared" si="3"/>
        <v>1035834.2513021462</v>
      </c>
      <c r="AL8" s="210">
        <f t="shared" si="3"/>
        <v>1066909.2788412108</v>
      </c>
      <c r="AM8" s="210">
        <f t="shared" si="3"/>
        <v>1098916.557206447</v>
      </c>
      <c r="AN8" s="210">
        <f t="shared" si="3"/>
        <v>1131884.0539226404</v>
      </c>
      <c r="AO8" s="210">
        <f t="shared" si="3"/>
        <v>1165840.5755403196</v>
      </c>
      <c r="AP8" s="210">
        <f t="shared" si="3"/>
        <v>1200815.7928065292</v>
      </c>
      <c r="AQ8" s="210">
        <f t="shared" si="3"/>
        <v>1236840.2665907252</v>
      </c>
      <c r="AR8" s="210">
        <f t="shared" si="3"/>
        <v>1273945.474588447</v>
      </c>
      <c r="AS8" s="210">
        <f t="shared" si="3"/>
        <v>1312163.8388261006</v>
      </c>
      <c r="AT8" s="210">
        <f t="shared" si="3"/>
        <v>1351528.7539908837</v>
      </c>
      <c r="AU8" s="210">
        <f t="shared" si="3"/>
        <v>1392074.6166106102</v>
      </c>
      <c r="AV8" s="210">
        <f t="shared" si="3"/>
        <v>1433836.8551089284</v>
      </c>
      <c r="AW8" s="210">
        <f t="shared" si="3"/>
        <v>1476851.9607621962</v>
      </c>
      <c r="AX8" s="210">
        <f t="shared" si="3"/>
        <v>1521157.5195850621</v>
      </c>
      <c r="AY8" s="210">
        <f t="shared" si="3"/>
        <v>1566792.245172614</v>
      </c>
      <c r="AZ8" s="210">
        <f t="shared" si="3"/>
        <v>1613796.0125277925</v>
      </c>
      <c r="BA8" s="210">
        <f t="shared" si="3"/>
        <v>1662209.8929036262</v>
      </c>
      <c r="BB8" s="210">
        <f t="shared" si="3"/>
        <v>1712076.189690735</v>
      </c>
      <c r="BC8" s="210">
        <f t="shared" si="3"/>
        <v>1763438.475381457</v>
      </c>
      <c r="BD8" s="210">
        <f t="shared" si="3"/>
        <v>1816341.6296429008</v>
      </c>
      <c r="BE8" s="210">
        <f t="shared" si="3"/>
        <v>1870831.8785321878</v>
      </c>
      <c r="BF8" s="210">
        <f t="shared" si="3"/>
        <v>1926956.8348881535</v>
      </c>
      <c r="BG8" s="210">
        <f t="shared" si="3"/>
        <v>1984765.5399347981</v>
      </c>
      <c r="BH8" s="210">
        <f t="shared" si="3"/>
        <v>2044308.506132842</v>
      </c>
      <c r="BI8" s="210">
        <f t="shared" si="3"/>
        <v>2105637.7613168275</v>
      </c>
      <c r="BJ8" s="210">
        <f t="shared" si="3"/>
        <v>2168806.8941563326</v>
      </c>
      <c r="BK8" s="210">
        <f t="shared" si="3"/>
        <v>2233871.1009810227</v>
      </c>
      <c r="BL8" s="210">
        <f t="shared" si="3"/>
        <v>2300887.2340104533</v>
      </c>
      <c r="BM8" s="210">
        <f t="shared" si="3"/>
        <v>2369913.851030767</v>
      </c>
      <c r="BN8" s="210">
        <f t="shared" si="3"/>
        <v>2441011.2665616903</v>
      </c>
      <c r="BO8" s="210">
        <f t="shared" si="3"/>
        <v>2514241.604558541</v>
      </c>
      <c r="BP8" s="210">
        <f t="shared" si="3"/>
        <v>2589668.8526952974</v>
      </c>
      <c r="BQ8" s="210">
        <f t="shared" si="3"/>
        <v>2667358.9182761563</v>
      </c>
    </row>
    <row r="9" spans="1:77" ht="16" customHeight="1">
      <c r="A9" s="212" t="s">
        <v>303</v>
      </c>
      <c r="B9" s="218">
        <f>Variables!$K$39</f>
        <v>0.18</v>
      </c>
      <c r="E9" s="333"/>
      <c r="F9" s="333"/>
      <c r="G9" s="333"/>
      <c r="H9" s="333"/>
      <c r="I9" s="214" t="s">
        <v>24</v>
      </c>
      <c r="J9" s="202">
        <f>J8/J2</f>
        <v>3333.3333333333335</v>
      </c>
      <c r="K9" s="202">
        <f>K8/K2</f>
        <v>3333.333333333333</v>
      </c>
      <c r="L9" s="202">
        <f t="shared" ref="L9:BQ9" si="4">L8/L2</f>
        <v>3333.3333333333335</v>
      </c>
      <c r="M9" s="202">
        <f t="shared" si="4"/>
        <v>3333.3333333333335</v>
      </c>
      <c r="N9" s="202">
        <f t="shared" si="4"/>
        <v>3333.3333333333335</v>
      </c>
      <c r="O9" s="202">
        <f t="shared" si="4"/>
        <v>3333.3333333333335</v>
      </c>
      <c r="P9" s="202">
        <f t="shared" si="4"/>
        <v>3333.3333333333335</v>
      </c>
      <c r="Q9" s="202">
        <f t="shared" si="4"/>
        <v>3333.3333333333339</v>
      </c>
      <c r="R9" s="202">
        <f t="shared" si="4"/>
        <v>3333.3333333333335</v>
      </c>
      <c r="S9" s="202">
        <f t="shared" si="4"/>
        <v>3333.3333333333335</v>
      </c>
      <c r="T9" s="202">
        <f t="shared" si="4"/>
        <v>3333.333333333333</v>
      </c>
      <c r="U9" s="202">
        <f t="shared" si="4"/>
        <v>3333.3333333333335</v>
      </c>
      <c r="V9" s="202">
        <f t="shared" si="4"/>
        <v>3333.3333333333335</v>
      </c>
      <c r="W9" s="202">
        <f t="shared" si="4"/>
        <v>3333.3333333333335</v>
      </c>
      <c r="X9" s="202">
        <f t="shared" si="4"/>
        <v>3333.3333333333335</v>
      </c>
      <c r="Y9" s="202">
        <f t="shared" si="4"/>
        <v>3333.3333333333335</v>
      </c>
      <c r="Z9" s="202">
        <f t="shared" si="4"/>
        <v>3333.3333333333335</v>
      </c>
      <c r="AA9" s="202">
        <f t="shared" si="4"/>
        <v>3333.3333333333335</v>
      </c>
      <c r="AB9" s="202">
        <f t="shared" si="4"/>
        <v>3333.3333333333335</v>
      </c>
      <c r="AC9" s="202">
        <f t="shared" si="4"/>
        <v>3333.333333333333</v>
      </c>
      <c r="AD9" s="202">
        <f t="shared" si="4"/>
        <v>3333.3333333333339</v>
      </c>
      <c r="AE9" s="202">
        <f t="shared" si="4"/>
        <v>3333.333333333333</v>
      </c>
      <c r="AF9" s="202">
        <f t="shared" si="4"/>
        <v>3333.3333333333335</v>
      </c>
      <c r="AG9" s="202">
        <f t="shared" si="4"/>
        <v>3333.3333333333335</v>
      </c>
      <c r="AH9" s="202">
        <f t="shared" si="4"/>
        <v>3333.3333333333335</v>
      </c>
      <c r="AI9" s="202">
        <f t="shared" si="4"/>
        <v>3333.333333333333</v>
      </c>
      <c r="AJ9" s="202">
        <f t="shared" si="4"/>
        <v>3333.3333333333335</v>
      </c>
      <c r="AK9" s="202">
        <f t="shared" si="4"/>
        <v>3333.3333333333339</v>
      </c>
      <c r="AL9" s="202">
        <f t="shared" si="4"/>
        <v>3333.3333333333335</v>
      </c>
      <c r="AM9" s="202">
        <f t="shared" si="4"/>
        <v>3333.3333333333335</v>
      </c>
      <c r="AN9" s="202">
        <f t="shared" si="4"/>
        <v>3333.3333333333335</v>
      </c>
      <c r="AO9" s="202">
        <f t="shared" si="4"/>
        <v>3333.3333333333335</v>
      </c>
      <c r="AP9" s="202">
        <f t="shared" si="4"/>
        <v>3333.3333333333335</v>
      </c>
      <c r="AQ9" s="202">
        <f t="shared" si="4"/>
        <v>3333.3333333333335</v>
      </c>
      <c r="AR9" s="202">
        <f t="shared" si="4"/>
        <v>3333.3333333333335</v>
      </c>
      <c r="AS9" s="202">
        <f t="shared" si="4"/>
        <v>3333.333333333333</v>
      </c>
      <c r="AT9" s="202">
        <f t="shared" si="4"/>
        <v>3333.3333333333335</v>
      </c>
      <c r="AU9" s="202">
        <f t="shared" si="4"/>
        <v>3333.3333333333335</v>
      </c>
      <c r="AV9" s="202">
        <f t="shared" si="4"/>
        <v>3333.3333333333335</v>
      </c>
      <c r="AW9" s="202">
        <f t="shared" si="4"/>
        <v>3333.3333333333335</v>
      </c>
      <c r="AX9" s="202">
        <f t="shared" si="4"/>
        <v>3333.3333333333335</v>
      </c>
      <c r="AY9" s="202">
        <f t="shared" si="4"/>
        <v>3333.3333333333335</v>
      </c>
      <c r="AZ9" s="202">
        <f t="shared" si="4"/>
        <v>3333.3333333333335</v>
      </c>
      <c r="BA9" s="202">
        <f t="shared" si="4"/>
        <v>3333.3333333333335</v>
      </c>
      <c r="BB9" s="202">
        <f t="shared" si="4"/>
        <v>3333.3333333333335</v>
      </c>
      <c r="BC9" s="202">
        <f t="shared" si="4"/>
        <v>3333.3333333333335</v>
      </c>
      <c r="BD9" s="202">
        <f t="shared" si="4"/>
        <v>3333.3333333333335</v>
      </c>
      <c r="BE9" s="202">
        <f t="shared" si="4"/>
        <v>3333.3333333333335</v>
      </c>
      <c r="BF9" s="202">
        <f t="shared" si="4"/>
        <v>3333.3333333333335</v>
      </c>
      <c r="BG9" s="202">
        <f t="shared" si="4"/>
        <v>3333.333333333333</v>
      </c>
      <c r="BH9" s="202">
        <f t="shared" si="4"/>
        <v>3333.3333333333339</v>
      </c>
      <c r="BI9" s="202">
        <f t="shared" si="4"/>
        <v>3333.3333333333335</v>
      </c>
      <c r="BJ9" s="202">
        <f t="shared" si="4"/>
        <v>3333.3333333333335</v>
      </c>
      <c r="BK9" s="202">
        <f t="shared" si="4"/>
        <v>3333.3333333333335</v>
      </c>
      <c r="BL9" s="202">
        <f t="shared" si="4"/>
        <v>3333.3333333333335</v>
      </c>
      <c r="BM9" s="202">
        <f t="shared" si="4"/>
        <v>3333.3333333333335</v>
      </c>
      <c r="BN9" s="202">
        <f t="shared" si="4"/>
        <v>3333.333333333333</v>
      </c>
      <c r="BO9" s="202">
        <f t="shared" si="4"/>
        <v>3333.3333333333335</v>
      </c>
      <c r="BP9" s="202">
        <f t="shared" si="4"/>
        <v>3333.3333333333339</v>
      </c>
      <c r="BQ9" s="202">
        <f t="shared" si="4"/>
        <v>3333.3333333333335</v>
      </c>
    </row>
    <row r="10" spans="1:77" ht="16" customHeight="1">
      <c r="A10" s="212" t="s">
        <v>304</v>
      </c>
      <c r="B10" s="218">
        <f>Variables!$K$40</f>
        <v>0.22</v>
      </c>
      <c r="E10" s="326" t="s">
        <v>68</v>
      </c>
      <c r="F10" s="327"/>
      <c r="G10" s="327"/>
      <c r="H10" s="327"/>
      <c r="I10" s="220" t="s">
        <v>77</v>
      </c>
      <c r="J10" s="221">
        <f>Variables!$K$33</f>
        <v>0.33333333333333331</v>
      </c>
      <c r="K10" s="221">
        <f>Variables!$K$33</f>
        <v>0.33333333333333331</v>
      </c>
      <c r="L10" s="221">
        <f>Variables!$K$33</f>
        <v>0.33333333333333331</v>
      </c>
      <c r="M10" s="221">
        <f>Variables!$K$33</f>
        <v>0.33333333333333331</v>
      </c>
      <c r="N10" s="221">
        <f>Variables!$K$33</f>
        <v>0.33333333333333331</v>
      </c>
      <c r="O10" s="221">
        <f>Variables!$K$33</f>
        <v>0.33333333333333331</v>
      </c>
      <c r="P10" s="221">
        <f>Variables!$K$33</f>
        <v>0.33333333333333331</v>
      </c>
      <c r="Q10" s="221">
        <f>Variables!$K$33</f>
        <v>0.33333333333333331</v>
      </c>
      <c r="R10" s="221">
        <f>Variables!$K$33</f>
        <v>0.33333333333333331</v>
      </c>
      <c r="S10" s="221">
        <f>Variables!$K$33</f>
        <v>0.33333333333333331</v>
      </c>
      <c r="T10" s="221">
        <f>Variables!$K$33</f>
        <v>0.33333333333333331</v>
      </c>
      <c r="U10" s="221">
        <f>Variables!$K$33</f>
        <v>0.33333333333333331</v>
      </c>
      <c r="V10" s="221">
        <f>Variables!$K$33</f>
        <v>0.33333333333333331</v>
      </c>
      <c r="W10" s="221">
        <f>Variables!$K$33</f>
        <v>0.33333333333333331</v>
      </c>
      <c r="X10" s="221">
        <f>Variables!$K$33</f>
        <v>0.33333333333333331</v>
      </c>
      <c r="Y10" s="221">
        <f>Variables!$K$33</f>
        <v>0.33333333333333331</v>
      </c>
      <c r="Z10" s="221">
        <f>Variables!$K$33</f>
        <v>0.33333333333333331</v>
      </c>
      <c r="AA10" s="221">
        <f>Variables!$K$33</f>
        <v>0.33333333333333331</v>
      </c>
      <c r="AB10" s="221">
        <f>Variables!$K$33</f>
        <v>0.33333333333333331</v>
      </c>
      <c r="AC10" s="221">
        <f>Variables!$K$33</f>
        <v>0.33333333333333331</v>
      </c>
      <c r="AD10" s="221">
        <f>Variables!$K$33</f>
        <v>0.33333333333333331</v>
      </c>
      <c r="AE10" s="221">
        <f>Variables!$K$33</f>
        <v>0.33333333333333331</v>
      </c>
      <c r="AF10" s="221">
        <f>Variables!$K$33</f>
        <v>0.33333333333333331</v>
      </c>
      <c r="AG10" s="221">
        <f>Variables!$K$33</f>
        <v>0.33333333333333331</v>
      </c>
      <c r="AH10" s="221">
        <f>Variables!$K$33</f>
        <v>0.33333333333333331</v>
      </c>
      <c r="AI10" s="221">
        <f>Variables!$K$33</f>
        <v>0.33333333333333331</v>
      </c>
      <c r="AJ10" s="221">
        <f>Variables!$K$33</f>
        <v>0.33333333333333331</v>
      </c>
      <c r="AK10" s="221">
        <f>Variables!$K$33</f>
        <v>0.33333333333333331</v>
      </c>
      <c r="AL10" s="221">
        <f>Variables!$K$33</f>
        <v>0.33333333333333331</v>
      </c>
      <c r="AM10" s="221">
        <f>Variables!$K$33</f>
        <v>0.33333333333333331</v>
      </c>
      <c r="AN10" s="221">
        <f>Variables!$K$33</f>
        <v>0.33333333333333331</v>
      </c>
      <c r="AO10" s="221">
        <f>Variables!$K$33</f>
        <v>0.33333333333333331</v>
      </c>
      <c r="AP10" s="221">
        <f>Variables!$K$33</f>
        <v>0.33333333333333331</v>
      </c>
      <c r="AQ10" s="221">
        <f>Variables!$K$33</f>
        <v>0.33333333333333331</v>
      </c>
      <c r="AR10" s="221">
        <f>Variables!$K$33</f>
        <v>0.33333333333333331</v>
      </c>
      <c r="AS10" s="221">
        <f>Variables!$K$33</f>
        <v>0.33333333333333331</v>
      </c>
      <c r="AT10" s="221">
        <f>Variables!$K$33</f>
        <v>0.33333333333333331</v>
      </c>
      <c r="AU10" s="221">
        <f>Variables!$K$33</f>
        <v>0.33333333333333331</v>
      </c>
      <c r="AV10" s="221">
        <f>Variables!$K$33</f>
        <v>0.33333333333333331</v>
      </c>
      <c r="AW10" s="221">
        <f>Variables!$K$33</f>
        <v>0.33333333333333331</v>
      </c>
      <c r="AX10" s="221">
        <f>Variables!$K$33</f>
        <v>0.33333333333333331</v>
      </c>
      <c r="AY10" s="221">
        <f>Variables!$K$33</f>
        <v>0.33333333333333331</v>
      </c>
      <c r="AZ10" s="221">
        <f>Variables!$K$33</f>
        <v>0.33333333333333331</v>
      </c>
      <c r="BA10" s="221">
        <f>Variables!$K$33</f>
        <v>0.33333333333333331</v>
      </c>
      <c r="BB10" s="221">
        <f>Variables!$K$33</f>
        <v>0.33333333333333331</v>
      </c>
      <c r="BC10" s="221">
        <f>Variables!$K$33</f>
        <v>0.33333333333333331</v>
      </c>
      <c r="BD10" s="221">
        <f>Variables!$K$33</f>
        <v>0.33333333333333331</v>
      </c>
      <c r="BE10" s="221">
        <f>Variables!$K$33</f>
        <v>0.33333333333333331</v>
      </c>
      <c r="BF10" s="221">
        <f>Variables!$K$33</f>
        <v>0.33333333333333331</v>
      </c>
      <c r="BG10" s="221">
        <f>Variables!$K$33</f>
        <v>0.33333333333333331</v>
      </c>
      <c r="BH10" s="221">
        <f>Variables!$K$33</f>
        <v>0.33333333333333331</v>
      </c>
      <c r="BI10" s="221">
        <f>Variables!$K$33</f>
        <v>0.33333333333333331</v>
      </c>
      <c r="BJ10" s="221">
        <f>Variables!$K$33</f>
        <v>0.33333333333333331</v>
      </c>
      <c r="BK10" s="221">
        <f>Variables!$K$33</f>
        <v>0.33333333333333331</v>
      </c>
      <c r="BL10" s="221">
        <f>Variables!$K$33</f>
        <v>0.33333333333333331</v>
      </c>
      <c r="BM10" s="221">
        <f>Variables!$K$33</f>
        <v>0.33333333333333331</v>
      </c>
      <c r="BN10" s="221">
        <f>Variables!$K$33</f>
        <v>0.33333333333333331</v>
      </c>
      <c r="BO10" s="221">
        <f>Variables!$K$33</f>
        <v>0.33333333333333331</v>
      </c>
      <c r="BP10" s="221">
        <f>Variables!$K$33</f>
        <v>0.33333333333333331</v>
      </c>
      <c r="BQ10" s="221">
        <f>Variables!$K$33</f>
        <v>0.33333333333333331</v>
      </c>
    </row>
    <row r="11" spans="1:77" ht="16" customHeight="1">
      <c r="A11" s="212" t="s">
        <v>305</v>
      </c>
      <c r="B11" s="218">
        <f>Variables!$K$41</f>
        <v>0.25</v>
      </c>
      <c r="E11" s="326"/>
      <c r="F11" s="327"/>
      <c r="G11" s="327"/>
      <c r="H11" s="327"/>
      <c r="I11" s="220" t="s">
        <v>320</v>
      </c>
      <c r="J11" s="222">
        <f>J2*J10</f>
        <v>46.632124352331601</v>
      </c>
      <c r="K11" s="222">
        <f>K2*K10</f>
        <v>48.031088082901562</v>
      </c>
      <c r="L11" s="222">
        <f t="shared" ref="L11:BQ11" si="5">L2*L10</f>
        <v>49.472020725388603</v>
      </c>
      <c r="M11" s="222">
        <f t="shared" si="5"/>
        <v>50.956181347150256</v>
      </c>
      <c r="N11" s="222">
        <f t="shared" si="5"/>
        <v>52.484866787564762</v>
      </c>
      <c r="O11" s="222">
        <f t="shared" si="5"/>
        <v>54.059412791191704</v>
      </c>
      <c r="P11" s="222">
        <f t="shared" si="5"/>
        <v>55.681195174927453</v>
      </c>
      <c r="Q11" s="222">
        <f t="shared" si="5"/>
        <v>57.351631030175277</v>
      </c>
      <c r="R11" s="222">
        <f t="shared" si="5"/>
        <v>59.072179961080543</v>
      </c>
      <c r="S11" s="222">
        <f t="shared" si="5"/>
        <v>60.844345359912964</v>
      </c>
      <c r="T11" s="222">
        <f t="shared" si="5"/>
        <v>62.669675720710359</v>
      </c>
      <c r="U11" s="222">
        <f t="shared" si="5"/>
        <v>64.549765992331658</v>
      </c>
      <c r="V11" s="222">
        <f t="shared" si="5"/>
        <v>66.486258972101609</v>
      </c>
      <c r="W11" s="222">
        <f t="shared" si="5"/>
        <v>68.480846741264671</v>
      </c>
      <c r="X11" s="222">
        <f t="shared" si="5"/>
        <v>70.53527214350261</v>
      </c>
      <c r="Y11" s="222">
        <f t="shared" si="5"/>
        <v>72.651330307807683</v>
      </c>
      <c r="Z11" s="222">
        <f t="shared" si="5"/>
        <v>74.83087021704192</v>
      </c>
      <c r="AA11" s="222">
        <f t="shared" si="5"/>
        <v>77.075796323553178</v>
      </c>
      <c r="AB11" s="222">
        <f t="shared" si="5"/>
        <v>79.388070213259766</v>
      </c>
      <c r="AC11" s="222">
        <f t="shared" si="5"/>
        <v>81.769712319657572</v>
      </c>
      <c r="AD11" s="222">
        <f t="shared" si="5"/>
        <v>84.222803689247286</v>
      </c>
      <c r="AE11" s="222">
        <f t="shared" si="5"/>
        <v>86.749487799924736</v>
      </c>
      <c r="AF11" s="222">
        <f t="shared" si="5"/>
        <v>89.351972433922469</v>
      </c>
      <c r="AG11" s="222">
        <f t="shared" si="5"/>
        <v>92.032531606940154</v>
      </c>
      <c r="AH11" s="222">
        <f t="shared" si="5"/>
        <v>94.793507555148352</v>
      </c>
      <c r="AI11" s="222">
        <f t="shared" si="5"/>
        <v>97.637312781802819</v>
      </c>
      <c r="AJ11" s="222">
        <f t="shared" si="5"/>
        <v>100.56643216525691</v>
      </c>
      <c r="AK11" s="222">
        <f t="shared" si="5"/>
        <v>103.58342513021461</v>
      </c>
      <c r="AL11" s="222">
        <f t="shared" si="5"/>
        <v>106.69092788412107</v>
      </c>
      <c r="AM11" s="222">
        <f t="shared" si="5"/>
        <v>109.89165572064469</v>
      </c>
      <c r="AN11" s="222">
        <f t="shared" si="5"/>
        <v>113.18840539226403</v>
      </c>
      <c r="AO11" s="222">
        <f t="shared" si="5"/>
        <v>116.58405755403194</v>
      </c>
      <c r="AP11" s="222">
        <f t="shared" si="5"/>
        <v>120.0815792806529</v>
      </c>
      <c r="AQ11" s="222">
        <f t="shared" si="5"/>
        <v>123.68402665907252</v>
      </c>
      <c r="AR11" s="222">
        <f t="shared" si="5"/>
        <v>127.39454745884468</v>
      </c>
      <c r="AS11" s="222">
        <f t="shared" si="5"/>
        <v>131.21638388261005</v>
      </c>
      <c r="AT11" s="222">
        <f t="shared" si="5"/>
        <v>135.15287539908837</v>
      </c>
      <c r="AU11" s="222">
        <f t="shared" si="5"/>
        <v>139.20746166106102</v>
      </c>
      <c r="AV11" s="222">
        <f t="shared" si="5"/>
        <v>143.38368551089283</v>
      </c>
      <c r="AW11" s="222">
        <f t="shared" si="5"/>
        <v>147.6851960762196</v>
      </c>
      <c r="AX11" s="222">
        <f t="shared" si="5"/>
        <v>152.11575195850619</v>
      </c>
      <c r="AY11" s="222">
        <f t="shared" si="5"/>
        <v>156.67922451726139</v>
      </c>
      <c r="AZ11" s="222">
        <f t="shared" si="5"/>
        <v>161.37960125277922</v>
      </c>
      <c r="BA11" s="222">
        <f t="shared" si="5"/>
        <v>166.22098929036261</v>
      </c>
      <c r="BB11" s="222">
        <f t="shared" si="5"/>
        <v>171.20761896907348</v>
      </c>
      <c r="BC11" s="222">
        <f t="shared" si="5"/>
        <v>176.34384753814567</v>
      </c>
      <c r="BD11" s="222">
        <f t="shared" si="5"/>
        <v>181.63416296429006</v>
      </c>
      <c r="BE11" s="222">
        <f t="shared" si="5"/>
        <v>187.08318785321876</v>
      </c>
      <c r="BF11" s="222">
        <f t="shared" si="5"/>
        <v>192.69568348881535</v>
      </c>
      <c r="BG11" s="222">
        <f t="shared" si="5"/>
        <v>198.47655399347983</v>
      </c>
      <c r="BH11" s="222">
        <f t="shared" si="5"/>
        <v>204.43085061328418</v>
      </c>
      <c r="BI11" s="222">
        <f t="shared" si="5"/>
        <v>210.56377613168274</v>
      </c>
      <c r="BJ11" s="222">
        <f t="shared" si="5"/>
        <v>216.88068941563324</v>
      </c>
      <c r="BK11" s="222">
        <f t="shared" si="5"/>
        <v>223.38711009810226</v>
      </c>
      <c r="BL11" s="222">
        <f t="shared" si="5"/>
        <v>230.08872340104531</v>
      </c>
      <c r="BM11" s="222">
        <f t="shared" si="5"/>
        <v>236.99138510307665</v>
      </c>
      <c r="BN11" s="222">
        <f t="shared" si="5"/>
        <v>244.10112665616901</v>
      </c>
      <c r="BO11" s="222">
        <f t="shared" si="5"/>
        <v>251.42416045585406</v>
      </c>
      <c r="BP11" s="222">
        <f t="shared" si="5"/>
        <v>258.96688526952971</v>
      </c>
      <c r="BQ11" s="222">
        <f t="shared" si="5"/>
        <v>266.7358918276156</v>
      </c>
    </row>
    <row r="12" spans="1:77" ht="16" customHeight="1">
      <c r="A12" s="212" t="s">
        <v>40</v>
      </c>
      <c r="B12" s="223">
        <f>Variables!$K$5</f>
        <v>60</v>
      </c>
      <c r="E12" s="326"/>
      <c r="F12" s="328" t="s">
        <v>334</v>
      </c>
      <c r="G12" s="324" t="s">
        <v>49</v>
      </c>
      <c r="H12" s="325" t="s">
        <v>25</v>
      </c>
      <c r="I12" s="224" t="s">
        <v>318</v>
      </c>
      <c r="J12" s="216">
        <f>Variables!$K$26</f>
        <v>0.4</v>
      </c>
      <c r="K12" s="216">
        <f>Variables!$K$26</f>
        <v>0.4</v>
      </c>
      <c r="L12" s="216">
        <f>Variables!$K$26</f>
        <v>0.4</v>
      </c>
      <c r="M12" s="216">
        <f>Variables!$K$26</f>
        <v>0.4</v>
      </c>
      <c r="N12" s="216">
        <f>Variables!$K$26</f>
        <v>0.4</v>
      </c>
      <c r="O12" s="216">
        <f>Variables!$K$26</f>
        <v>0.4</v>
      </c>
      <c r="P12" s="216">
        <f>Variables!$K$26</f>
        <v>0.4</v>
      </c>
      <c r="Q12" s="216">
        <f>Variables!$K$26</f>
        <v>0.4</v>
      </c>
      <c r="R12" s="216">
        <f>Variables!$K$26</f>
        <v>0.4</v>
      </c>
      <c r="S12" s="216">
        <f>Variables!$K$26</f>
        <v>0.4</v>
      </c>
      <c r="T12" s="216">
        <f>Variables!$K$26</f>
        <v>0.4</v>
      </c>
      <c r="U12" s="216">
        <f>Variables!$K$26</f>
        <v>0.4</v>
      </c>
      <c r="V12" s="216">
        <f>Variables!$K$26</f>
        <v>0.4</v>
      </c>
      <c r="W12" s="216">
        <f>Variables!$K$26</f>
        <v>0.4</v>
      </c>
      <c r="X12" s="216">
        <f>Variables!$K$26</f>
        <v>0.4</v>
      </c>
      <c r="Y12" s="216">
        <f>Variables!$K$26</f>
        <v>0.4</v>
      </c>
      <c r="Z12" s="216">
        <f>Variables!$K$26</f>
        <v>0.4</v>
      </c>
      <c r="AA12" s="216">
        <f>Variables!$K$26</f>
        <v>0.4</v>
      </c>
      <c r="AB12" s="216">
        <f>Variables!$K$26</f>
        <v>0.4</v>
      </c>
      <c r="AC12" s="216">
        <f>Variables!$K$26</f>
        <v>0.4</v>
      </c>
      <c r="AD12" s="216">
        <f>Variables!$K$26</f>
        <v>0.4</v>
      </c>
      <c r="AE12" s="216">
        <f>Variables!$K$26</f>
        <v>0.4</v>
      </c>
      <c r="AF12" s="216">
        <f>Variables!$K$26</f>
        <v>0.4</v>
      </c>
      <c r="AG12" s="216">
        <f>Variables!$K$26</f>
        <v>0.4</v>
      </c>
      <c r="AH12" s="216">
        <f>Variables!$K$26</f>
        <v>0.4</v>
      </c>
      <c r="AI12" s="216">
        <f>Variables!$K$26</f>
        <v>0.4</v>
      </c>
      <c r="AJ12" s="216">
        <f>Variables!$K$26</f>
        <v>0.4</v>
      </c>
      <c r="AK12" s="216">
        <f>Variables!$K$26</f>
        <v>0.4</v>
      </c>
      <c r="AL12" s="216">
        <f>Variables!$K$26</f>
        <v>0.4</v>
      </c>
      <c r="AM12" s="216">
        <f>Variables!$K$26</f>
        <v>0.4</v>
      </c>
      <c r="AN12" s="216">
        <f>Variables!$K$26</f>
        <v>0.4</v>
      </c>
      <c r="AO12" s="216">
        <f>Variables!$K$26</f>
        <v>0.4</v>
      </c>
      <c r="AP12" s="216">
        <f>Variables!$K$26</f>
        <v>0.4</v>
      </c>
      <c r="AQ12" s="216">
        <f>Variables!$K$26</f>
        <v>0.4</v>
      </c>
      <c r="AR12" s="216">
        <f>Variables!$K$26</f>
        <v>0.4</v>
      </c>
      <c r="AS12" s="216">
        <f>Variables!$K$26</f>
        <v>0.4</v>
      </c>
      <c r="AT12" s="216">
        <f>Variables!$K$26</f>
        <v>0.4</v>
      </c>
      <c r="AU12" s="216">
        <f>Variables!$K$26</f>
        <v>0.4</v>
      </c>
      <c r="AV12" s="216">
        <f>Variables!$K$26</f>
        <v>0.4</v>
      </c>
      <c r="AW12" s="216">
        <f>Variables!$K$26</f>
        <v>0.4</v>
      </c>
      <c r="AX12" s="216">
        <f>Variables!$K$26</f>
        <v>0.4</v>
      </c>
      <c r="AY12" s="216">
        <f>Variables!$K$26</f>
        <v>0.4</v>
      </c>
      <c r="AZ12" s="216">
        <f>Variables!$K$26</f>
        <v>0.4</v>
      </c>
      <c r="BA12" s="216">
        <f>Variables!$K$26</f>
        <v>0.4</v>
      </c>
      <c r="BB12" s="216">
        <f>Variables!$K$26</f>
        <v>0.4</v>
      </c>
      <c r="BC12" s="216">
        <f>Variables!$K$26</f>
        <v>0.4</v>
      </c>
      <c r="BD12" s="216">
        <f>Variables!$K$26</f>
        <v>0.4</v>
      </c>
      <c r="BE12" s="216">
        <f>Variables!$K$26</f>
        <v>0.4</v>
      </c>
      <c r="BF12" s="216">
        <f>Variables!$K$26</f>
        <v>0.4</v>
      </c>
      <c r="BG12" s="216">
        <f>Variables!$K$26</f>
        <v>0.4</v>
      </c>
      <c r="BH12" s="216">
        <f>Variables!$K$26</f>
        <v>0.4</v>
      </c>
      <c r="BI12" s="216">
        <f>Variables!$K$26</f>
        <v>0.4</v>
      </c>
      <c r="BJ12" s="216">
        <f>Variables!$K$26</f>
        <v>0.4</v>
      </c>
      <c r="BK12" s="216">
        <f>Variables!$K$26</f>
        <v>0.4</v>
      </c>
      <c r="BL12" s="216">
        <f>Variables!$K$26</f>
        <v>0.4</v>
      </c>
      <c r="BM12" s="216">
        <f>Variables!$K$26</f>
        <v>0.4</v>
      </c>
      <c r="BN12" s="216">
        <f>Variables!$K$26</f>
        <v>0.4</v>
      </c>
      <c r="BO12" s="216">
        <f>Variables!$K$26</f>
        <v>0.4</v>
      </c>
      <c r="BP12" s="216">
        <f>Variables!$K$26</f>
        <v>0.4</v>
      </c>
      <c r="BQ12" s="216">
        <f>Variables!$K$26</f>
        <v>0.4</v>
      </c>
    </row>
    <row r="13" spans="1:77" ht="16" customHeight="1">
      <c r="A13" s="212" t="s">
        <v>306</v>
      </c>
      <c r="B13" s="225">
        <f>J2/B12</f>
        <v>2.3316062176165802</v>
      </c>
      <c r="E13" s="326"/>
      <c r="F13" s="328"/>
      <c r="G13" s="324"/>
      <c r="H13" s="325"/>
      <c r="I13" s="226" t="s">
        <v>321</v>
      </c>
      <c r="J13" s="200">
        <f>J12*J11</f>
        <v>18.652849740932641</v>
      </c>
      <c r="K13" s="200">
        <f>K12*K11</f>
        <v>19.212435233160626</v>
      </c>
      <c r="L13" s="200">
        <f t="shared" ref="L13:BQ13" si="6">L12*L11</f>
        <v>19.788808290155444</v>
      </c>
      <c r="M13" s="200">
        <f t="shared" si="6"/>
        <v>20.382472538860103</v>
      </c>
      <c r="N13" s="200">
        <f t="shared" si="6"/>
        <v>20.993946715025906</v>
      </c>
      <c r="O13" s="200">
        <f t="shared" si="6"/>
        <v>21.623765116476683</v>
      </c>
      <c r="P13" s="200">
        <f t="shared" si="6"/>
        <v>22.272478069970983</v>
      </c>
      <c r="Q13" s="200">
        <f t="shared" si="6"/>
        <v>22.940652412070111</v>
      </c>
      <c r="R13" s="200">
        <f t="shared" si="6"/>
        <v>23.628871984432219</v>
      </c>
      <c r="S13" s="200">
        <f t="shared" si="6"/>
        <v>24.337738143965186</v>
      </c>
      <c r="T13" s="200">
        <f t="shared" si="6"/>
        <v>25.067870288284144</v>
      </c>
      <c r="U13" s="200">
        <f t="shared" si="6"/>
        <v>25.819906396932666</v>
      </c>
      <c r="V13" s="200">
        <f t="shared" si="6"/>
        <v>26.594503588840645</v>
      </c>
      <c r="W13" s="200">
        <f t="shared" si="6"/>
        <v>27.39233869650587</v>
      </c>
      <c r="X13" s="200">
        <f t="shared" si="6"/>
        <v>28.214108857401044</v>
      </c>
      <c r="Y13" s="200">
        <f t="shared" si="6"/>
        <v>29.060532123123075</v>
      </c>
      <c r="Z13" s="200">
        <f t="shared" si="6"/>
        <v>29.93234808681677</v>
      </c>
      <c r="AA13" s="200">
        <f t="shared" si="6"/>
        <v>30.830318529421273</v>
      </c>
      <c r="AB13" s="200">
        <f t="shared" si="6"/>
        <v>31.755228085303909</v>
      </c>
      <c r="AC13" s="200">
        <f t="shared" si="6"/>
        <v>32.707884927863027</v>
      </c>
      <c r="AD13" s="200">
        <f t="shared" si="6"/>
        <v>33.689121475698919</v>
      </c>
      <c r="AE13" s="200">
        <f t="shared" si="6"/>
        <v>34.699795119969899</v>
      </c>
      <c r="AF13" s="200">
        <f t="shared" si="6"/>
        <v>35.740788973568989</v>
      </c>
      <c r="AG13" s="200">
        <f t="shared" si="6"/>
        <v>36.813012642776066</v>
      </c>
      <c r="AH13" s="200">
        <f t="shared" si="6"/>
        <v>37.917403022059339</v>
      </c>
      <c r="AI13" s="200">
        <f t="shared" si="6"/>
        <v>39.054925112721129</v>
      </c>
      <c r="AJ13" s="200">
        <f t="shared" si="6"/>
        <v>40.226572866102771</v>
      </c>
      <c r="AK13" s="200">
        <f t="shared" si="6"/>
        <v>41.433370052085849</v>
      </c>
      <c r="AL13" s="200">
        <f t="shared" si="6"/>
        <v>42.676371153648432</v>
      </c>
      <c r="AM13" s="200">
        <f t="shared" si="6"/>
        <v>43.956662288257881</v>
      </c>
      <c r="AN13" s="200">
        <f t="shared" si="6"/>
        <v>45.275362156905615</v>
      </c>
      <c r="AO13" s="200">
        <f t="shared" si="6"/>
        <v>46.633623021612777</v>
      </c>
      <c r="AP13" s="200">
        <f t="shared" si="6"/>
        <v>48.032631712261164</v>
      </c>
      <c r="AQ13" s="200">
        <f t="shared" si="6"/>
        <v>49.47361066362901</v>
      </c>
      <c r="AR13" s="200">
        <f t="shared" si="6"/>
        <v>50.957818983537877</v>
      </c>
      <c r="AS13" s="200">
        <f t="shared" si="6"/>
        <v>52.486553553044018</v>
      </c>
      <c r="AT13" s="200">
        <f t="shared" si="6"/>
        <v>54.061150159635353</v>
      </c>
      <c r="AU13" s="200">
        <f t="shared" si="6"/>
        <v>55.68298466442441</v>
      </c>
      <c r="AV13" s="200">
        <f t="shared" si="6"/>
        <v>57.353474204357134</v>
      </c>
      <c r="AW13" s="200">
        <f t="shared" si="6"/>
        <v>59.074078430487845</v>
      </c>
      <c r="AX13" s="200">
        <f t="shared" si="6"/>
        <v>60.846300783402484</v>
      </c>
      <c r="AY13" s="200">
        <f t="shared" si="6"/>
        <v>62.67168980690456</v>
      </c>
      <c r="AZ13" s="200">
        <f t="shared" si="6"/>
        <v>64.551840501111698</v>
      </c>
      <c r="BA13" s="200">
        <f t="shared" si="6"/>
        <v>66.48839571614505</v>
      </c>
      <c r="BB13" s="200">
        <f t="shared" si="6"/>
        <v>68.4830475876294</v>
      </c>
      <c r="BC13" s="200">
        <f t="shared" si="6"/>
        <v>70.537539015258275</v>
      </c>
      <c r="BD13" s="200">
        <f t="shared" si="6"/>
        <v>72.653665185716022</v>
      </c>
      <c r="BE13" s="200">
        <f t="shared" si="6"/>
        <v>74.833275141287501</v>
      </c>
      <c r="BF13" s="200">
        <f t="shared" si="6"/>
        <v>77.078273395526139</v>
      </c>
      <c r="BG13" s="200">
        <f t="shared" si="6"/>
        <v>79.390621597391942</v>
      </c>
      <c r="BH13" s="200">
        <f t="shared" si="6"/>
        <v>81.772340245313671</v>
      </c>
      <c r="BI13" s="200">
        <f t="shared" si="6"/>
        <v>84.225510452673106</v>
      </c>
      <c r="BJ13" s="200">
        <f t="shared" si="6"/>
        <v>86.752275766253305</v>
      </c>
      <c r="BK13" s="200">
        <f t="shared" si="6"/>
        <v>89.354844039240902</v>
      </c>
      <c r="BL13" s="200">
        <f t="shared" si="6"/>
        <v>92.035489360418126</v>
      </c>
      <c r="BM13" s="200">
        <f t="shared" si="6"/>
        <v>94.796554041230664</v>
      </c>
      <c r="BN13" s="200">
        <f t="shared" si="6"/>
        <v>97.640450662467615</v>
      </c>
      <c r="BO13" s="200">
        <f t="shared" si="6"/>
        <v>100.56966418234163</v>
      </c>
      <c r="BP13" s="200">
        <f t="shared" si="6"/>
        <v>103.58675410781188</v>
      </c>
      <c r="BQ13" s="200">
        <f t="shared" si="6"/>
        <v>106.69435673104624</v>
      </c>
    </row>
    <row r="14" spans="1:77" ht="16" customHeight="1">
      <c r="E14" s="326"/>
      <c r="F14" s="328"/>
      <c r="G14" s="324"/>
      <c r="H14" s="325"/>
      <c r="I14" s="226" t="s">
        <v>322</v>
      </c>
      <c r="J14" s="200">
        <f>J13/J264</f>
        <v>0.36574215178299296</v>
      </c>
      <c r="K14" s="200">
        <f>K13/K264</f>
        <v>0.36932785915341454</v>
      </c>
      <c r="L14" s="200">
        <f t="shared" ref="L14:BQ14" si="7">L13/L264</f>
        <v>0.3729487205176637</v>
      </c>
      <c r="M14" s="200">
        <f t="shared" si="7"/>
        <v>0.37660508052273878</v>
      </c>
      <c r="N14" s="200">
        <f t="shared" si="7"/>
        <v>0.38029728719453026</v>
      </c>
      <c r="O14" s="200">
        <f t="shared" si="7"/>
        <v>0.38402569197094716</v>
      </c>
      <c r="P14" s="200">
        <f t="shared" si="7"/>
        <v>0.3877906497353682</v>
      </c>
      <c r="Q14" s="200">
        <f t="shared" si="7"/>
        <v>0.39159251885042085</v>
      </c>
      <c r="R14" s="200">
        <f t="shared" si="7"/>
        <v>0.39543166119209167</v>
      </c>
      <c r="S14" s="200">
        <f t="shared" si="7"/>
        <v>0.399308442184171</v>
      </c>
      <c r="T14" s="200">
        <f t="shared" si="7"/>
        <v>0.40322323083303546</v>
      </c>
      <c r="U14" s="200">
        <f t="shared" si="7"/>
        <v>0.40717639976277109</v>
      </c>
      <c r="V14" s="200">
        <f t="shared" si="7"/>
        <v>0.4111683252506414</v>
      </c>
      <c r="W14" s="200">
        <f t="shared" si="7"/>
        <v>0.41519938726290262</v>
      </c>
      <c r="X14" s="200">
        <f t="shared" si="7"/>
        <v>0.41926996949097023</v>
      </c>
      <c r="Y14" s="200">
        <f t="shared" si="7"/>
        <v>0.42338045938794056</v>
      </c>
      <c r="Z14" s="200">
        <f t="shared" si="7"/>
        <v>0.42753124820546945</v>
      </c>
      <c r="AA14" s="200">
        <f t="shared" si="7"/>
        <v>0.43172273103101327</v>
      </c>
      <c r="AB14" s="200">
        <f t="shared" si="7"/>
        <v>0.43595530682543487</v>
      </c>
      <c r="AC14" s="200">
        <f t="shared" si="7"/>
        <v>0.44022937846097843</v>
      </c>
      <c r="AD14" s="200">
        <f t="shared" si="7"/>
        <v>0.44454535275961549</v>
      </c>
      <c r="AE14" s="200">
        <f t="shared" si="7"/>
        <v>0.44890364053176873</v>
      </c>
      <c r="AF14" s="200">
        <f t="shared" si="7"/>
        <v>0.45330465661541336</v>
      </c>
      <c r="AG14" s="200">
        <f t="shared" si="7"/>
        <v>0.4577488199155646</v>
      </c>
      <c r="AH14" s="200">
        <f t="shared" si="7"/>
        <v>0.46223655344414849</v>
      </c>
      <c r="AI14" s="200">
        <f t="shared" si="7"/>
        <v>0.46676828436026768</v>
      </c>
      <c r="AJ14" s="200">
        <f t="shared" si="7"/>
        <v>0.47134444401085868</v>
      </c>
      <c r="AK14" s="200">
        <f t="shared" si="7"/>
        <v>0.47596546797174932</v>
      </c>
      <c r="AL14" s="200">
        <f t="shared" si="7"/>
        <v>0.48063179608911949</v>
      </c>
      <c r="AM14" s="200">
        <f t="shared" si="7"/>
        <v>0.48534387252136568</v>
      </c>
      <c r="AN14" s="200">
        <f t="shared" si="7"/>
        <v>0.49010214578137901</v>
      </c>
      <c r="AO14" s="200">
        <f t="shared" si="7"/>
        <v>0.49490706877923557</v>
      </c>
      <c r="AP14" s="200">
        <f t="shared" si="7"/>
        <v>0.49975909886530651</v>
      </c>
      <c r="AQ14" s="200">
        <f t="shared" si="7"/>
        <v>0.50465869787379003</v>
      </c>
      <c r="AR14" s="200">
        <f t="shared" si="7"/>
        <v>0.50960633216667028</v>
      </c>
      <c r="AS14" s="200">
        <f t="shared" si="7"/>
        <v>0.51460247267810821</v>
      </c>
      <c r="AT14" s="200">
        <f t="shared" si="7"/>
        <v>0.51964759495926638</v>
      </c>
      <c r="AU14" s="200">
        <f t="shared" si="7"/>
        <v>0.5247421792235728</v>
      </c>
      <c r="AV14" s="200">
        <f t="shared" si="7"/>
        <v>0.52988671039243129</v>
      </c>
      <c r="AW14" s="200">
        <f t="shared" si="7"/>
        <v>0.53508167814137664</v>
      </c>
      <c r="AX14" s="200">
        <f t="shared" si="7"/>
        <v>0.54032757694668421</v>
      </c>
      <c r="AY14" s="200">
        <f t="shared" si="7"/>
        <v>0.54562490613243608</v>
      </c>
      <c r="AZ14" s="200">
        <f t="shared" si="7"/>
        <v>0.55097416991804815</v>
      </c>
      <c r="BA14" s="200">
        <f t="shared" si="7"/>
        <v>0.55637587746626438</v>
      </c>
      <c r="BB14" s="200">
        <f t="shared" si="7"/>
        <v>0.56183054293161994</v>
      </c>
      <c r="BC14" s="200">
        <f t="shared" si="7"/>
        <v>0.56733868550938082</v>
      </c>
      <c r="BD14" s="200">
        <f t="shared" si="7"/>
        <v>0.5729008294849629</v>
      </c>
      <c r="BE14" s="200">
        <f t="shared" si="7"/>
        <v>0.57851750428383508</v>
      </c>
      <c r="BF14" s="200">
        <f t="shared" si="7"/>
        <v>0.58418924452191201</v>
      </c>
      <c r="BG14" s="200">
        <f t="shared" si="7"/>
        <v>0.5899165900564407</v>
      </c>
      <c r="BH14" s="200">
        <f t="shared" si="7"/>
        <v>0.595700086037386</v>
      </c>
      <c r="BI14" s="200">
        <f t="shared" si="7"/>
        <v>0.60154028295932138</v>
      </c>
      <c r="BJ14" s="200">
        <f t="shared" si="7"/>
        <v>0.60743773671382451</v>
      </c>
      <c r="BK14" s="200">
        <f t="shared" si="7"/>
        <v>0.61339300864239144</v>
      </c>
      <c r="BL14" s="200">
        <f t="shared" si="7"/>
        <v>0.6194066655898659</v>
      </c>
      <c r="BM14" s="200">
        <f t="shared" si="7"/>
        <v>0.62547927995839392</v>
      </c>
      <c r="BN14" s="200">
        <f t="shared" si="7"/>
        <v>0.63161142976190765</v>
      </c>
      <c r="BO14" s="200">
        <f t="shared" si="7"/>
        <v>0.63780369868114195</v>
      </c>
      <c r="BP14" s="200">
        <f t="shared" si="7"/>
        <v>0.64405667611919248</v>
      </c>
      <c r="BQ14" s="200">
        <f t="shared" si="7"/>
        <v>0.65037095725761596</v>
      </c>
    </row>
    <row r="15" spans="1:77" ht="16" customHeight="1">
      <c r="E15" s="326"/>
      <c r="F15" s="328"/>
      <c r="G15" s="324"/>
      <c r="H15" s="325"/>
      <c r="I15" s="226" t="s">
        <v>64</v>
      </c>
      <c r="J15" s="203">
        <f>Variables!$K$8</f>
        <v>5</v>
      </c>
      <c r="K15" s="203">
        <f>Variables!$K$8</f>
        <v>5</v>
      </c>
      <c r="L15" s="203">
        <f>Variables!$K$8</f>
        <v>5</v>
      </c>
      <c r="M15" s="203">
        <f>Variables!$K$8</f>
        <v>5</v>
      </c>
      <c r="N15" s="203">
        <f>Variables!$K$8</f>
        <v>5</v>
      </c>
      <c r="O15" s="203">
        <f>Variables!$K$8</f>
        <v>5</v>
      </c>
      <c r="P15" s="203">
        <f>Variables!$K$8</f>
        <v>5</v>
      </c>
      <c r="Q15" s="203">
        <f>Variables!$K$8</f>
        <v>5</v>
      </c>
      <c r="R15" s="203">
        <f>Variables!$K$8</f>
        <v>5</v>
      </c>
      <c r="S15" s="203">
        <f>Variables!$K$8</f>
        <v>5</v>
      </c>
      <c r="T15" s="203">
        <f>Variables!$K$8</f>
        <v>5</v>
      </c>
      <c r="U15" s="203">
        <f>Variables!$K$8</f>
        <v>5</v>
      </c>
      <c r="V15" s="203">
        <f>Variables!$K$8</f>
        <v>5</v>
      </c>
      <c r="W15" s="203">
        <f>Variables!$K$8</f>
        <v>5</v>
      </c>
      <c r="X15" s="203">
        <f>Variables!$K$8</f>
        <v>5</v>
      </c>
      <c r="Y15" s="203">
        <f>Variables!$K$8</f>
        <v>5</v>
      </c>
      <c r="Z15" s="203">
        <f>Variables!$K$8</f>
        <v>5</v>
      </c>
      <c r="AA15" s="203">
        <f>Variables!$K$8</f>
        <v>5</v>
      </c>
      <c r="AB15" s="203">
        <f>Variables!$K$8</f>
        <v>5</v>
      </c>
      <c r="AC15" s="203">
        <f>Variables!$K$8</f>
        <v>5</v>
      </c>
      <c r="AD15" s="203">
        <f>Variables!$K$8</f>
        <v>5</v>
      </c>
      <c r="AE15" s="203">
        <f>Variables!$K$8</f>
        <v>5</v>
      </c>
      <c r="AF15" s="203">
        <f>Variables!$K$8</f>
        <v>5</v>
      </c>
      <c r="AG15" s="203">
        <f>Variables!$K$8</f>
        <v>5</v>
      </c>
      <c r="AH15" s="203">
        <f>Variables!$K$8</f>
        <v>5</v>
      </c>
      <c r="AI15" s="203">
        <f>Variables!$K$8</f>
        <v>5</v>
      </c>
      <c r="AJ15" s="203">
        <f>Variables!$K$8</f>
        <v>5</v>
      </c>
      <c r="AK15" s="203">
        <f>Variables!$K$8</f>
        <v>5</v>
      </c>
      <c r="AL15" s="203">
        <f>Variables!$K$8</f>
        <v>5</v>
      </c>
      <c r="AM15" s="203">
        <f>Variables!$K$8</f>
        <v>5</v>
      </c>
      <c r="AN15" s="203">
        <f>Variables!$K$8</f>
        <v>5</v>
      </c>
      <c r="AO15" s="203">
        <f>Variables!$K$8</f>
        <v>5</v>
      </c>
      <c r="AP15" s="203">
        <f>Variables!$K$8</f>
        <v>5</v>
      </c>
      <c r="AQ15" s="203">
        <f>Variables!$K$8</f>
        <v>5</v>
      </c>
      <c r="AR15" s="203">
        <f>Variables!$K$8</f>
        <v>5</v>
      </c>
      <c r="AS15" s="203">
        <f>Variables!$K$8</f>
        <v>5</v>
      </c>
      <c r="AT15" s="203">
        <f>Variables!$K$8</f>
        <v>5</v>
      </c>
      <c r="AU15" s="203">
        <f>Variables!$K$8</f>
        <v>5</v>
      </c>
      <c r="AV15" s="203">
        <f>Variables!$K$8</f>
        <v>5</v>
      </c>
      <c r="AW15" s="203">
        <f>Variables!$K$8</f>
        <v>5</v>
      </c>
      <c r="AX15" s="203">
        <f>Variables!$K$8</f>
        <v>5</v>
      </c>
      <c r="AY15" s="203">
        <f>Variables!$K$8</f>
        <v>5</v>
      </c>
      <c r="AZ15" s="203">
        <f>Variables!$K$8</f>
        <v>5</v>
      </c>
      <c r="BA15" s="203">
        <f>Variables!$K$8</f>
        <v>5</v>
      </c>
      <c r="BB15" s="203">
        <f>Variables!$K$8</f>
        <v>5</v>
      </c>
      <c r="BC15" s="203">
        <f>Variables!$K$8</f>
        <v>5</v>
      </c>
      <c r="BD15" s="203">
        <f>Variables!$K$8</f>
        <v>5</v>
      </c>
      <c r="BE15" s="203">
        <f>Variables!$K$8</f>
        <v>5</v>
      </c>
      <c r="BF15" s="203">
        <f>Variables!$K$8</f>
        <v>5</v>
      </c>
      <c r="BG15" s="203">
        <f>Variables!$K$8</f>
        <v>5</v>
      </c>
      <c r="BH15" s="203">
        <f>Variables!$K$8</f>
        <v>5</v>
      </c>
      <c r="BI15" s="203">
        <f>Variables!$K$8</f>
        <v>5</v>
      </c>
      <c r="BJ15" s="203">
        <f>Variables!$K$8</f>
        <v>5</v>
      </c>
      <c r="BK15" s="203">
        <f>Variables!$K$8</f>
        <v>5</v>
      </c>
      <c r="BL15" s="203">
        <f>Variables!$K$8</f>
        <v>5</v>
      </c>
      <c r="BM15" s="203">
        <f>Variables!$K$8</f>
        <v>5</v>
      </c>
      <c r="BN15" s="203">
        <f>Variables!$K$8</f>
        <v>5</v>
      </c>
      <c r="BO15" s="203">
        <f>Variables!$K$8</f>
        <v>5</v>
      </c>
      <c r="BP15" s="203">
        <f>Variables!$K$8</f>
        <v>5</v>
      </c>
      <c r="BQ15" s="203">
        <f>Variables!$K$8</f>
        <v>5</v>
      </c>
    </row>
    <row r="16" spans="1:77" ht="16" customHeight="1">
      <c r="E16" s="326"/>
      <c r="F16" s="328"/>
      <c r="G16" s="324"/>
      <c r="H16" s="325"/>
      <c r="I16" s="226" t="s">
        <v>299</v>
      </c>
      <c r="J16" s="200">
        <v>0</v>
      </c>
      <c r="K16" s="200">
        <f>J18*$B$6</f>
        <v>0.1462968607131972</v>
      </c>
      <c r="L16" s="200">
        <f t="shared" ref="L16:BQ16" si="8">K18*$B$6</f>
        <v>0.22087957401796443</v>
      </c>
      <c r="M16" s="200">
        <f t="shared" si="8"/>
        <v>0.25961927521604772</v>
      </c>
      <c r="N16" s="200">
        <f t="shared" si="8"/>
        <v>0.28045166981711939</v>
      </c>
      <c r="O16" s="200">
        <f t="shared" si="8"/>
        <v>0.29234474978637176</v>
      </c>
      <c r="P16" s="200">
        <f t="shared" si="8"/>
        <v>0.2997826516815647</v>
      </c>
      <c r="Q16" s="200">
        <f t="shared" si="8"/>
        <v>0.3050075857349297</v>
      </c>
      <c r="R16" s="200">
        <f t="shared" si="8"/>
        <v>0.3091408004076332</v>
      </c>
      <c r="S16" s="200">
        <f t="shared" si="8"/>
        <v>0.31274306468065327</v>
      </c>
      <c r="T16" s="200">
        <f t="shared" si="8"/>
        <v>0.31609490921399508</v>
      </c>
      <c r="U16" s="200">
        <f t="shared" si="8"/>
        <v>0.31933674694021175</v>
      </c>
      <c r="V16" s="200">
        <f t="shared" si="8"/>
        <v>0.32253893337521433</v>
      </c>
      <c r="W16" s="200">
        <f t="shared" si="8"/>
        <v>0.32573679678786371</v>
      </c>
      <c r="X16" s="200">
        <f t="shared" si="8"/>
        <v>0.32894815329909294</v>
      </c>
      <c r="Y16" s="200">
        <f t="shared" si="8"/>
        <v>0.33218206444593457</v>
      </c>
      <c r="Z16" s="200">
        <f t="shared" si="8"/>
        <v>0.33544321597814353</v>
      </c>
      <c r="AA16" s="200">
        <f t="shared" si="8"/>
        <v>0.33873410727125952</v>
      </c>
      <c r="AB16" s="200">
        <f t="shared" si="8"/>
        <v>0.34205614604803508</v>
      </c>
      <c r="AC16" s="200">
        <f t="shared" si="8"/>
        <v>0.34541019575419152</v>
      </c>
      <c r="AD16" s="200">
        <f t="shared" si="8"/>
        <v>0.34879684926148713</v>
      </c>
      <c r="AE16" s="200">
        <f t="shared" si="8"/>
        <v>0.35221656573458976</v>
      </c>
      <c r="AF16" s="200">
        <f t="shared" si="8"/>
        <v>0.35566973908000238</v>
      </c>
      <c r="AG16" s="200">
        <f t="shared" si="8"/>
        <v>0.35915673218616656</v>
      </c>
      <c r="AH16" s="200">
        <f t="shared" si="8"/>
        <v>0.36267789405930917</v>
      </c>
      <c r="AI16" s="200">
        <f t="shared" si="8"/>
        <v>0.36623356840731403</v>
      </c>
      <c r="AJ16" s="200">
        <f t="shared" si="8"/>
        <v>0.36982409794776411</v>
      </c>
      <c r="AK16" s="200">
        <f t="shared" si="8"/>
        <v>0.37344982657822556</v>
      </c>
      <c r="AL16" s="200">
        <f t="shared" si="8"/>
        <v>0.37711110047781249</v>
      </c>
      <c r="AM16" s="200">
        <f t="shared" si="8"/>
        <v>0.38080826867455408</v>
      </c>
      <c r="AN16" s="200">
        <f t="shared" si="8"/>
        <v>0.38454168334582334</v>
      </c>
      <c r="AO16" s="200">
        <f t="shared" si="8"/>
        <v>0.38831169998546328</v>
      </c>
      <c r="AP16" s="200">
        <f t="shared" si="8"/>
        <v>0.39211867750442586</v>
      </c>
      <c r="AQ16" s="200">
        <f t="shared" si="8"/>
        <v>0.39596297829833554</v>
      </c>
      <c r="AR16" s="200">
        <f t="shared" si="8"/>
        <v>0.39984496829868377</v>
      </c>
      <c r="AS16" s="200">
        <f t="shared" si="8"/>
        <v>0.40376501701601009</v>
      </c>
      <c r="AT16" s="200">
        <f t="shared" si="8"/>
        <v>0.40772349757924831</v>
      </c>
      <c r="AU16" s="200">
        <f t="shared" si="8"/>
        <v>0.41172078677333074</v>
      </c>
      <c r="AV16" s="200">
        <f t="shared" si="8"/>
        <v>0.41575726507609451</v>
      </c>
      <c r="AW16" s="200">
        <f t="shared" si="8"/>
        <v>0.41983331669501978</v>
      </c>
      <c r="AX16" s="200">
        <f t="shared" si="8"/>
        <v>0.42394932960406062</v>
      </c>
      <c r="AY16" s="200">
        <f t="shared" si="8"/>
        <v>0.42810569558070405</v>
      </c>
      <c r="AZ16" s="200">
        <f t="shared" si="8"/>
        <v>0.43230281024332645</v>
      </c>
      <c r="BA16" s="200">
        <f t="shared" si="8"/>
        <v>0.43654107308888251</v>
      </c>
      <c r="BB16" s="200">
        <f t="shared" si="8"/>
        <v>0.44082088753094706</v>
      </c>
      <c r="BC16" s="200">
        <f t="shared" si="8"/>
        <v>0.44514266093812155</v>
      </c>
      <c r="BD16" s="200">
        <f t="shared" si="8"/>
        <v>0.44950680467281318</v>
      </c>
      <c r="BE16" s="200">
        <f t="shared" si="8"/>
        <v>0.45391373413039182</v>
      </c>
      <c r="BF16" s="200">
        <f t="shared" si="8"/>
        <v>0.45836386877872998</v>
      </c>
      <c r="BG16" s="200">
        <f t="shared" si="8"/>
        <v>0.46285763219812986</v>
      </c>
      <c r="BH16" s="200">
        <f t="shared" si="8"/>
        <v>0.46739545212164124</v>
      </c>
      <c r="BI16" s="200">
        <f t="shared" si="8"/>
        <v>0.47197776047577505</v>
      </c>
      <c r="BJ16" s="200">
        <f t="shared" si="8"/>
        <v>0.47660499342161605</v>
      </c>
      <c r="BK16" s="200">
        <f t="shared" si="8"/>
        <v>0.48127759139633786</v>
      </c>
      <c r="BL16" s="200">
        <f t="shared" si="8"/>
        <v>0.48599599915512548</v>
      </c>
      <c r="BM16" s="200">
        <f t="shared" si="8"/>
        <v>0.49076066581350908</v>
      </c>
      <c r="BN16" s="200">
        <f t="shared" si="8"/>
        <v>0.49557204489011214</v>
      </c>
      <c r="BO16" s="200">
        <f t="shared" si="8"/>
        <v>0.50043059434981918</v>
      </c>
      <c r="BP16" s="200">
        <f t="shared" si="8"/>
        <v>0.50533677664736631</v>
      </c>
      <c r="BQ16" s="200">
        <f t="shared" si="8"/>
        <v>0.51029105877136016</v>
      </c>
    </row>
    <row r="17" spans="5:69" ht="16" customHeight="1">
      <c r="E17" s="326"/>
      <c r="F17" s="328"/>
      <c r="G17" s="324"/>
      <c r="H17" s="325"/>
      <c r="I17" s="227" t="s">
        <v>301</v>
      </c>
      <c r="J17" s="200">
        <v>0</v>
      </c>
      <c r="K17" s="200">
        <f t="shared" ref="K17:BQ17" si="9">J18*$B$7</f>
        <v>3.6574215178299299E-2</v>
      </c>
      <c r="L17" s="200">
        <f t="shared" si="9"/>
        <v>5.5219893504491108E-2</v>
      </c>
      <c r="M17" s="200">
        <f t="shared" si="9"/>
        <v>6.4904818804011929E-2</v>
      </c>
      <c r="N17" s="200">
        <f t="shared" si="9"/>
        <v>7.0112917454279847E-2</v>
      </c>
      <c r="O17" s="200">
        <f t="shared" si="9"/>
        <v>7.308618744659294E-2</v>
      </c>
      <c r="P17" s="200">
        <f t="shared" si="9"/>
        <v>7.4945662920391176E-2</v>
      </c>
      <c r="Q17" s="200">
        <f t="shared" si="9"/>
        <v>7.6251896433732425E-2</v>
      </c>
      <c r="R17" s="200">
        <f t="shared" si="9"/>
        <v>7.72852001019083E-2</v>
      </c>
      <c r="S17" s="200">
        <f t="shared" si="9"/>
        <v>7.8185766170163318E-2</v>
      </c>
      <c r="T17" s="200">
        <f t="shared" si="9"/>
        <v>7.902372730349877E-2</v>
      </c>
      <c r="U17" s="200">
        <f t="shared" si="9"/>
        <v>7.9834186735052937E-2</v>
      </c>
      <c r="V17" s="200">
        <f t="shared" si="9"/>
        <v>8.0634733343803583E-2</v>
      </c>
      <c r="W17" s="200">
        <f t="shared" si="9"/>
        <v>8.1434199196965928E-2</v>
      </c>
      <c r="X17" s="200">
        <f t="shared" si="9"/>
        <v>8.2237038324773234E-2</v>
      </c>
      <c r="Y17" s="200">
        <f t="shared" si="9"/>
        <v>8.3045516111483642E-2</v>
      </c>
      <c r="Z17" s="200">
        <f t="shared" si="9"/>
        <v>8.3860803994535882E-2</v>
      </c>
      <c r="AA17" s="200">
        <f t="shared" si="9"/>
        <v>8.468352681781488E-2</v>
      </c>
      <c r="AB17" s="200">
        <f t="shared" si="9"/>
        <v>8.551403651200877E-2</v>
      </c>
      <c r="AC17" s="200">
        <f t="shared" si="9"/>
        <v>8.6352548938547879E-2</v>
      </c>
      <c r="AD17" s="200">
        <f t="shared" si="9"/>
        <v>8.7199212315371782E-2</v>
      </c>
      <c r="AE17" s="200">
        <f t="shared" si="9"/>
        <v>8.805414143364744E-2</v>
      </c>
      <c r="AF17" s="200">
        <f t="shared" si="9"/>
        <v>8.8917434770000595E-2</v>
      </c>
      <c r="AG17" s="200">
        <f t="shared" si="9"/>
        <v>8.978918304654164E-2</v>
      </c>
      <c r="AH17" s="200">
        <f t="shared" si="9"/>
        <v>9.0669473514827292E-2</v>
      </c>
      <c r="AI17" s="200">
        <f t="shared" si="9"/>
        <v>9.1558392101828506E-2</v>
      </c>
      <c r="AJ17" s="200">
        <f t="shared" si="9"/>
        <v>9.2456024486941027E-2</v>
      </c>
      <c r="AK17" s="200">
        <f t="shared" si="9"/>
        <v>9.3362456644556391E-2</v>
      </c>
      <c r="AL17" s="200">
        <f t="shared" si="9"/>
        <v>9.4277775119453122E-2</v>
      </c>
      <c r="AM17" s="200">
        <f t="shared" si="9"/>
        <v>9.5202067168638521E-2</v>
      </c>
      <c r="AN17" s="200">
        <f t="shared" si="9"/>
        <v>9.6135420836455834E-2</v>
      </c>
      <c r="AO17" s="200">
        <f t="shared" si="9"/>
        <v>9.7077924996365819E-2</v>
      </c>
      <c r="AP17" s="200">
        <f t="shared" si="9"/>
        <v>9.8029669376106465E-2</v>
      </c>
      <c r="AQ17" s="200">
        <f t="shared" si="9"/>
        <v>9.8990744574583886E-2</v>
      </c>
      <c r="AR17" s="200">
        <f t="shared" si="9"/>
        <v>9.9961242074670942E-2</v>
      </c>
      <c r="AS17" s="200">
        <f t="shared" si="9"/>
        <v>0.10094125425400252</v>
      </c>
      <c r="AT17" s="200">
        <f t="shared" si="9"/>
        <v>0.10193087439481208</v>
      </c>
      <c r="AU17" s="200">
        <f t="shared" si="9"/>
        <v>0.10293019669333268</v>
      </c>
      <c r="AV17" s="200">
        <f t="shared" si="9"/>
        <v>0.10393931626902363</v>
      </c>
      <c r="AW17" s="200">
        <f t="shared" si="9"/>
        <v>0.10495832917375494</v>
      </c>
      <c r="AX17" s="200">
        <f t="shared" si="9"/>
        <v>0.10598733240101516</v>
      </c>
      <c r="AY17" s="200">
        <f t="shared" si="9"/>
        <v>0.10702642389517601</v>
      </c>
      <c r="AZ17" s="200">
        <f t="shared" si="9"/>
        <v>0.10807570256083161</v>
      </c>
      <c r="BA17" s="200">
        <f t="shared" si="9"/>
        <v>0.10913526827222063</v>
      </c>
      <c r="BB17" s="200">
        <f t="shared" si="9"/>
        <v>0.11020522188273676</v>
      </c>
      <c r="BC17" s="200">
        <f t="shared" si="9"/>
        <v>0.11128566523453039</v>
      </c>
      <c r="BD17" s="200">
        <f t="shared" si="9"/>
        <v>0.11237670116820329</v>
      </c>
      <c r="BE17" s="200">
        <f t="shared" si="9"/>
        <v>0.11347843353259796</v>
      </c>
      <c r="BF17" s="200">
        <f t="shared" si="9"/>
        <v>0.11459096719468249</v>
      </c>
      <c r="BG17" s="200">
        <f t="shared" si="9"/>
        <v>0.11571440804953247</v>
      </c>
      <c r="BH17" s="200">
        <f t="shared" si="9"/>
        <v>0.11684886303041031</v>
      </c>
      <c r="BI17" s="200">
        <f t="shared" si="9"/>
        <v>0.11799444011894376</v>
      </c>
      <c r="BJ17" s="200">
        <f t="shared" si="9"/>
        <v>0.11915124835540401</v>
      </c>
      <c r="BK17" s="200">
        <f t="shared" si="9"/>
        <v>0.12031939784908446</v>
      </c>
      <c r="BL17" s="200">
        <f t="shared" si="9"/>
        <v>0.12149899978878137</v>
      </c>
      <c r="BM17" s="200">
        <f t="shared" si="9"/>
        <v>0.12269016645337727</v>
      </c>
      <c r="BN17" s="200">
        <f t="shared" si="9"/>
        <v>0.12389301122252803</v>
      </c>
      <c r="BO17" s="200">
        <f t="shared" si="9"/>
        <v>0.12510764858745479</v>
      </c>
      <c r="BP17" s="200">
        <f t="shared" si="9"/>
        <v>0.12633419416184158</v>
      </c>
      <c r="BQ17" s="200">
        <f t="shared" si="9"/>
        <v>0.12757276469284004</v>
      </c>
    </row>
    <row r="18" spans="5:69" ht="16" customHeight="1">
      <c r="E18" s="326"/>
      <c r="F18" s="328"/>
      <c r="G18" s="324"/>
      <c r="H18" s="325"/>
      <c r="I18" s="226" t="s">
        <v>325</v>
      </c>
      <c r="J18" s="200">
        <f>J14+J16+J17</f>
        <v>0.36574215178299296</v>
      </c>
      <c r="K18" s="200">
        <f>K14+K16+K17</f>
        <v>0.55219893504491102</v>
      </c>
      <c r="L18" s="200">
        <f t="shared" ref="L18:BQ18" si="10">L14+L16+L17</f>
        <v>0.64904818804011921</v>
      </c>
      <c r="M18" s="200">
        <f t="shared" si="10"/>
        <v>0.70112917454279844</v>
      </c>
      <c r="N18" s="200">
        <f t="shared" si="10"/>
        <v>0.73086187446592943</v>
      </c>
      <c r="O18" s="200">
        <f t="shared" si="10"/>
        <v>0.74945662920391176</v>
      </c>
      <c r="P18" s="200">
        <f t="shared" si="10"/>
        <v>0.76251896433732413</v>
      </c>
      <c r="Q18" s="200">
        <f t="shared" si="10"/>
        <v>0.77285200101908291</v>
      </c>
      <c r="R18" s="200">
        <f t="shared" si="10"/>
        <v>0.78185766170163318</v>
      </c>
      <c r="S18" s="200">
        <f t="shared" si="10"/>
        <v>0.79023727303498759</v>
      </c>
      <c r="T18" s="200">
        <f t="shared" si="10"/>
        <v>0.79834186735052937</v>
      </c>
      <c r="U18" s="200">
        <f t="shared" si="10"/>
        <v>0.80634733343803577</v>
      </c>
      <c r="V18" s="200">
        <f t="shared" si="10"/>
        <v>0.81434199196965928</v>
      </c>
      <c r="W18" s="200">
        <f t="shared" si="10"/>
        <v>0.82237038324773226</v>
      </c>
      <c r="X18" s="200">
        <f t="shared" si="10"/>
        <v>0.83045516111483642</v>
      </c>
      <c r="Y18" s="200">
        <f t="shared" si="10"/>
        <v>0.83860803994535882</v>
      </c>
      <c r="Z18" s="200">
        <f t="shared" si="10"/>
        <v>0.8468352681781488</v>
      </c>
      <c r="AA18" s="200">
        <f t="shared" si="10"/>
        <v>0.85514036512008762</v>
      </c>
      <c r="AB18" s="200">
        <f t="shared" si="10"/>
        <v>0.86352548938547868</v>
      </c>
      <c r="AC18" s="200">
        <f t="shared" si="10"/>
        <v>0.87199212315371777</v>
      </c>
      <c r="AD18" s="200">
        <f t="shared" si="10"/>
        <v>0.88054141433647437</v>
      </c>
      <c r="AE18" s="200">
        <f t="shared" si="10"/>
        <v>0.88917434770000592</v>
      </c>
      <c r="AF18" s="200">
        <f t="shared" si="10"/>
        <v>0.89789183046541632</v>
      </c>
      <c r="AG18" s="200">
        <f t="shared" si="10"/>
        <v>0.90669473514827281</v>
      </c>
      <c r="AH18" s="200">
        <f t="shared" si="10"/>
        <v>0.91558392101828501</v>
      </c>
      <c r="AI18" s="200">
        <f t="shared" si="10"/>
        <v>0.92456024486941024</v>
      </c>
      <c r="AJ18" s="200">
        <f t="shared" si="10"/>
        <v>0.9336245664455638</v>
      </c>
      <c r="AK18" s="200">
        <f t="shared" si="10"/>
        <v>0.94277775119453122</v>
      </c>
      <c r="AL18" s="200">
        <f t="shared" si="10"/>
        <v>0.95202067168638516</v>
      </c>
      <c r="AM18" s="200">
        <f t="shared" si="10"/>
        <v>0.96135420836455832</v>
      </c>
      <c r="AN18" s="200">
        <f t="shared" si="10"/>
        <v>0.97077924996365816</v>
      </c>
      <c r="AO18" s="200">
        <f t="shared" si="10"/>
        <v>0.98029669376106465</v>
      </c>
      <c r="AP18" s="200">
        <f t="shared" si="10"/>
        <v>0.98990744574583878</v>
      </c>
      <c r="AQ18" s="200">
        <f t="shared" si="10"/>
        <v>0.99961242074670942</v>
      </c>
      <c r="AR18" s="200">
        <f t="shared" si="10"/>
        <v>1.0094125425400251</v>
      </c>
      <c r="AS18" s="200">
        <f t="shared" si="10"/>
        <v>1.0193087439481208</v>
      </c>
      <c r="AT18" s="200">
        <f t="shared" si="10"/>
        <v>1.0293019669333268</v>
      </c>
      <c r="AU18" s="200">
        <f t="shared" si="10"/>
        <v>1.0393931626902362</v>
      </c>
      <c r="AV18" s="200">
        <f t="shared" si="10"/>
        <v>1.0495832917375494</v>
      </c>
      <c r="AW18" s="200">
        <f t="shared" si="10"/>
        <v>1.0598733240101514</v>
      </c>
      <c r="AX18" s="200">
        <f t="shared" si="10"/>
        <v>1.07026423895176</v>
      </c>
      <c r="AY18" s="200">
        <f t="shared" si="10"/>
        <v>1.0807570256083161</v>
      </c>
      <c r="AZ18" s="200">
        <f t="shared" si="10"/>
        <v>1.0913526827222062</v>
      </c>
      <c r="BA18" s="200">
        <f t="shared" si="10"/>
        <v>1.1020522188273676</v>
      </c>
      <c r="BB18" s="200">
        <f t="shared" si="10"/>
        <v>1.1128566523453038</v>
      </c>
      <c r="BC18" s="200">
        <f t="shared" si="10"/>
        <v>1.1237670116820329</v>
      </c>
      <c r="BD18" s="200">
        <f t="shared" si="10"/>
        <v>1.1347843353259794</v>
      </c>
      <c r="BE18" s="200">
        <f t="shared" si="10"/>
        <v>1.1459096719468249</v>
      </c>
      <c r="BF18" s="200">
        <f t="shared" si="10"/>
        <v>1.1571440804953246</v>
      </c>
      <c r="BG18" s="200">
        <f t="shared" si="10"/>
        <v>1.1684886303041031</v>
      </c>
      <c r="BH18" s="200">
        <f t="shared" si="10"/>
        <v>1.1799444011894376</v>
      </c>
      <c r="BI18" s="200">
        <f t="shared" si="10"/>
        <v>1.19151248355404</v>
      </c>
      <c r="BJ18" s="200">
        <f t="shared" si="10"/>
        <v>1.2031939784908445</v>
      </c>
      <c r="BK18" s="200">
        <f t="shared" si="10"/>
        <v>1.2149899978878136</v>
      </c>
      <c r="BL18" s="200">
        <f t="shared" si="10"/>
        <v>1.2269016645337727</v>
      </c>
      <c r="BM18" s="200">
        <f t="shared" si="10"/>
        <v>1.2389301122252803</v>
      </c>
      <c r="BN18" s="200">
        <f t="shared" si="10"/>
        <v>1.2510764858745478</v>
      </c>
      <c r="BO18" s="200">
        <f t="shared" si="10"/>
        <v>1.2633419416184157</v>
      </c>
      <c r="BP18" s="200">
        <f t="shared" si="10"/>
        <v>1.2757276469284005</v>
      </c>
      <c r="BQ18" s="200">
        <f t="shared" si="10"/>
        <v>1.2882347807218162</v>
      </c>
    </row>
    <row r="19" spans="5:69" ht="16" customHeight="1">
      <c r="E19" s="326"/>
      <c r="F19" s="328"/>
      <c r="G19" s="324"/>
      <c r="H19" s="325"/>
      <c r="I19" s="226" t="s">
        <v>295</v>
      </c>
      <c r="J19" s="200">
        <f>J15*J18</f>
        <v>1.8287107589149647</v>
      </c>
      <c r="K19" s="200">
        <f>K15*K18</f>
        <v>2.7609946752245551</v>
      </c>
      <c r="L19" s="200">
        <f t="shared" ref="L19:BQ19" si="11">L15*L18</f>
        <v>3.2452409402005959</v>
      </c>
      <c r="M19" s="200">
        <f t="shared" si="11"/>
        <v>3.5056458727139921</v>
      </c>
      <c r="N19" s="200">
        <f t="shared" si="11"/>
        <v>3.6543093723296471</v>
      </c>
      <c r="O19" s="200">
        <f t="shared" si="11"/>
        <v>3.7472831460195586</v>
      </c>
      <c r="P19" s="200">
        <f t="shared" si="11"/>
        <v>3.8125948216866208</v>
      </c>
      <c r="Q19" s="200">
        <f t="shared" si="11"/>
        <v>3.8642600050954146</v>
      </c>
      <c r="R19" s="200">
        <f t="shared" si="11"/>
        <v>3.9092883085081658</v>
      </c>
      <c r="S19" s="200">
        <f t="shared" si="11"/>
        <v>3.9511863651749382</v>
      </c>
      <c r="T19" s="200">
        <f t="shared" si="11"/>
        <v>3.9917093367526468</v>
      </c>
      <c r="U19" s="200">
        <f t="shared" si="11"/>
        <v>4.0317366671901791</v>
      </c>
      <c r="V19" s="200">
        <f t="shared" si="11"/>
        <v>4.0717099598482962</v>
      </c>
      <c r="W19" s="200">
        <f t="shared" si="11"/>
        <v>4.1118519162386615</v>
      </c>
      <c r="X19" s="200">
        <f t="shared" si="11"/>
        <v>4.152275805574182</v>
      </c>
      <c r="Y19" s="200">
        <f t="shared" si="11"/>
        <v>4.1930401997267941</v>
      </c>
      <c r="Z19" s="200">
        <f t="shared" si="11"/>
        <v>4.2341763408907438</v>
      </c>
      <c r="AA19" s="200">
        <f t="shared" si="11"/>
        <v>4.2757018256004384</v>
      </c>
      <c r="AB19" s="200">
        <f t="shared" si="11"/>
        <v>4.3176274469273936</v>
      </c>
      <c r="AC19" s="200">
        <f t="shared" si="11"/>
        <v>4.3599606157685891</v>
      </c>
      <c r="AD19" s="200">
        <f t="shared" si="11"/>
        <v>4.4027070716823715</v>
      </c>
      <c r="AE19" s="200">
        <f t="shared" si="11"/>
        <v>4.4458717385000295</v>
      </c>
      <c r="AF19" s="200">
        <f t="shared" si="11"/>
        <v>4.4894591523270817</v>
      </c>
      <c r="AG19" s="200">
        <f t="shared" si="11"/>
        <v>4.5334736757413641</v>
      </c>
      <c r="AH19" s="200">
        <f t="shared" si="11"/>
        <v>4.5779196050914255</v>
      </c>
      <c r="AI19" s="200">
        <f t="shared" si="11"/>
        <v>4.6228012243470511</v>
      </c>
      <c r="AJ19" s="200">
        <f t="shared" si="11"/>
        <v>4.6681228322278194</v>
      </c>
      <c r="AK19" s="200">
        <f t="shared" si="11"/>
        <v>4.7138887559726559</v>
      </c>
      <c r="AL19" s="200">
        <f t="shared" si="11"/>
        <v>4.7601033584319259</v>
      </c>
      <c r="AM19" s="200">
        <f t="shared" si="11"/>
        <v>4.8067710418227918</v>
      </c>
      <c r="AN19" s="200">
        <f t="shared" si="11"/>
        <v>4.8538962498182912</v>
      </c>
      <c r="AO19" s="200">
        <f t="shared" si="11"/>
        <v>4.9014834688053233</v>
      </c>
      <c r="AP19" s="200">
        <f t="shared" si="11"/>
        <v>4.9495372287291941</v>
      </c>
      <c r="AQ19" s="200">
        <f t="shared" si="11"/>
        <v>4.9980621037335471</v>
      </c>
      <c r="AR19" s="200">
        <f t="shared" si="11"/>
        <v>5.0470627127001251</v>
      </c>
      <c r="AS19" s="200">
        <f t="shared" si="11"/>
        <v>5.0965437197406036</v>
      </c>
      <c r="AT19" s="200">
        <f t="shared" si="11"/>
        <v>5.1465098346666336</v>
      </c>
      <c r="AU19" s="200">
        <f t="shared" si="11"/>
        <v>5.1969658134511807</v>
      </c>
      <c r="AV19" s="200">
        <f t="shared" si="11"/>
        <v>5.2479164586877474</v>
      </c>
      <c r="AW19" s="200">
        <f t="shared" si="11"/>
        <v>5.2993666200507574</v>
      </c>
      <c r="AX19" s="200">
        <f t="shared" si="11"/>
        <v>5.3513211947587997</v>
      </c>
      <c r="AY19" s="200">
        <f t="shared" si="11"/>
        <v>5.4037851280415801</v>
      </c>
      <c r="AZ19" s="200">
        <f t="shared" si="11"/>
        <v>5.4567634136110312</v>
      </c>
      <c r="BA19" s="200">
        <f t="shared" si="11"/>
        <v>5.5102610941368377</v>
      </c>
      <c r="BB19" s="200">
        <f t="shared" si="11"/>
        <v>5.5642832617265192</v>
      </c>
      <c r="BC19" s="200">
        <f t="shared" si="11"/>
        <v>5.6188350584101645</v>
      </c>
      <c r="BD19" s="200">
        <f t="shared" si="11"/>
        <v>5.673921676629897</v>
      </c>
      <c r="BE19" s="200">
        <f t="shared" si="11"/>
        <v>5.7295483597341246</v>
      </c>
      <c r="BF19" s="200">
        <f t="shared" si="11"/>
        <v>5.7857204024766231</v>
      </c>
      <c r="BG19" s="200">
        <f t="shared" si="11"/>
        <v>5.8424431515205155</v>
      </c>
      <c r="BH19" s="200">
        <f t="shared" si="11"/>
        <v>5.8997220059471882</v>
      </c>
      <c r="BI19" s="200">
        <f t="shared" si="11"/>
        <v>5.9575624177702</v>
      </c>
      <c r="BJ19" s="200">
        <f t="shared" si="11"/>
        <v>6.0159698924542226</v>
      </c>
      <c r="BK19" s="200">
        <f t="shared" si="11"/>
        <v>6.0749499894390677</v>
      </c>
      <c r="BL19" s="200">
        <f t="shared" si="11"/>
        <v>6.1345083226688635</v>
      </c>
      <c r="BM19" s="200">
        <f t="shared" si="11"/>
        <v>6.1946505611264016</v>
      </c>
      <c r="BN19" s="200">
        <f t="shared" si="11"/>
        <v>6.2553824293727391</v>
      </c>
      <c r="BO19" s="200">
        <f t="shared" si="11"/>
        <v>6.3167097080920787</v>
      </c>
      <c r="BP19" s="200">
        <f t="shared" si="11"/>
        <v>6.3786382346420023</v>
      </c>
      <c r="BQ19" s="200">
        <f t="shared" si="11"/>
        <v>6.4411739036090809</v>
      </c>
    </row>
    <row r="20" spans="5:69" ht="16" customHeight="1">
      <c r="E20" s="326"/>
      <c r="F20" s="328"/>
      <c r="G20" s="324"/>
      <c r="H20" s="325"/>
      <c r="I20" s="226" t="s">
        <v>326</v>
      </c>
      <c r="J20" s="219">
        <f>Variables!$K$20</f>
        <v>720</v>
      </c>
      <c r="K20" s="219">
        <f>Variables!$K$20</f>
        <v>720</v>
      </c>
      <c r="L20" s="219">
        <f>Variables!$K$20</f>
        <v>720</v>
      </c>
      <c r="M20" s="219">
        <f>Variables!$K$20</f>
        <v>720</v>
      </c>
      <c r="N20" s="219">
        <f>Variables!$K$20</f>
        <v>720</v>
      </c>
      <c r="O20" s="219">
        <f>Variables!$K$20</f>
        <v>720</v>
      </c>
      <c r="P20" s="219">
        <f>Variables!$K$20</f>
        <v>720</v>
      </c>
      <c r="Q20" s="219">
        <f>Variables!$K$20</f>
        <v>720</v>
      </c>
      <c r="R20" s="219">
        <f>Variables!$K$20</f>
        <v>720</v>
      </c>
      <c r="S20" s="219">
        <f>Variables!$K$20</f>
        <v>720</v>
      </c>
      <c r="T20" s="219">
        <f>Variables!$K$20</f>
        <v>720</v>
      </c>
      <c r="U20" s="219">
        <f>Variables!$K$20</f>
        <v>720</v>
      </c>
      <c r="V20" s="219">
        <f>Variables!$K$20</f>
        <v>720</v>
      </c>
      <c r="W20" s="219">
        <f>Variables!$K$20</f>
        <v>720</v>
      </c>
      <c r="X20" s="219">
        <f>Variables!$K$20</f>
        <v>720</v>
      </c>
      <c r="Y20" s="219">
        <f>Variables!$K$20</f>
        <v>720</v>
      </c>
      <c r="Z20" s="219">
        <f>Variables!$K$20</f>
        <v>720</v>
      </c>
      <c r="AA20" s="219">
        <f>Variables!$K$20</f>
        <v>720</v>
      </c>
      <c r="AB20" s="219">
        <f>Variables!$K$20</f>
        <v>720</v>
      </c>
      <c r="AC20" s="219">
        <f>Variables!$K$20</f>
        <v>720</v>
      </c>
      <c r="AD20" s="219">
        <f>Variables!$K$20</f>
        <v>720</v>
      </c>
      <c r="AE20" s="219">
        <f>Variables!$K$20</f>
        <v>720</v>
      </c>
      <c r="AF20" s="219">
        <f>Variables!$K$20</f>
        <v>720</v>
      </c>
      <c r="AG20" s="219">
        <f>Variables!$K$20</f>
        <v>720</v>
      </c>
      <c r="AH20" s="219">
        <f>Variables!$K$20</f>
        <v>720</v>
      </c>
      <c r="AI20" s="219">
        <f>Variables!$K$20</f>
        <v>720</v>
      </c>
      <c r="AJ20" s="219">
        <f>Variables!$K$20</f>
        <v>720</v>
      </c>
      <c r="AK20" s="219">
        <f>Variables!$K$20</f>
        <v>720</v>
      </c>
      <c r="AL20" s="219">
        <f>Variables!$K$20</f>
        <v>720</v>
      </c>
      <c r="AM20" s="219">
        <f>Variables!$K$20</f>
        <v>720</v>
      </c>
      <c r="AN20" s="219">
        <f>Variables!$K$20</f>
        <v>720</v>
      </c>
      <c r="AO20" s="219">
        <f>Variables!$K$20</f>
        <v>720</v>
      </c>
      <c r="AP20" s="219">
        <f>Variables!$K$20</f>
        <v>720</v>
      </c>
      <c r="AQ20" s="219">
        <f>Variables!$K$20</f>
        <v>720</v>
      </c>
      <c r="AR20" s="219">
        <f>Variables!$K$20</f>
        <v>720</v>
      </c>
      <c r="AS20" s="219">
        <f>Variables!$K$20</f>
        <v>720</v>
      </c>
      <c r="AT20" s="219">
        <f>Variables!$K$20</f>
        <v>720</v>
      </c>
      <c r="AU20" s="219">
        <f>Variables!$K$20</f>
        <v>720</v>
      </c>
      <c r="AV20" s="219">
        <f>Variables!$K$20</f>
        <v>720</v>
      </c>
      <c r="AW20" s="219">
        <f>Variables!$K$20</f>
        <v>720</v>
      </c>
      <c r="AX20" s="219">
        <f>Variables!$K$20</f>
        <v>720</v>
      </c>
      <c r="AY20" s="219">
        <f>Variables!$K$20</f>
        <v>720</v>
      </c>
      <c r="AZ20" s="219">
        <f>Variables!$K$20</f>
        <v>720</v>
      </c>
      <c r="BA20" s="219">
        <f>Variables!$K$20</f>
        <v>720</v>
      </c>
      <c r="BB20" s="219">
        <f>Variables!$K$20</f>
        <v>720</v>
      </c>
      <c r="BC20" s="219">
        <f>Variables!$K$20</f>
        <v>720</v>
      </c>
      <c r="BD20" s="219">
        <f>Variables!$K$20</f>
        <v>720</v>
      </c>
      <c r="BE20" s="219">
        <f>Variables!$K$20</f>
        <v>720</v>
      </c>
      <c r="BF20" s="219">
        <f>Variables!$K$20</f>
        <v>720</v>
      </c>
      <c r="BG20" s="219">
        <f>Variables!$K$20</f>
        <v>720</v>
      </c>
      <c r="BH20" s="219">
        <f>Variables!$K$20</f>
        <v>720</v>
      </c>
      <c r="BI20" s="219">
        <f>Variables!$K$20</f>
        <v>720</v>
      </c>
      <c r="BJ20" s="219">
        <f>Variables!$K$20</f>
        <v>720</v>
      </c>
      <c r="BK20" s="219">
        <f>Variables!$K$20</f>
        <v>720</v>
      </c>
      <c r="BL20" s="219">
        <f>Variables!$K$20</f>
        <v>720</v>
      </c>
      <c r="BM20" s="219">
        <f>Variables!$K$20</f>
        <v>720</v>
      </c>
      <c r="BN20" s="219">
        <f>Variables!$K$20</f>
        <v>720</v>
      </c>
      <c r="BO20" s="219">
        <f>Variables!$K$20</f>
        <v>720</v>
      </c>
      <c r="BP20" s="219">
        <f>Variables!$K$20</f>
        <v>720</v>
      </c>
      <c r="BQ20" s="219">
        <f>Variables!$K$20</f>
        <v>720</v>
      </c>
    </row>
    <row r="21" spans="5:69" ht="16" customHeight="1">
      <c r="E21" s="326"/>
      <c r="F21" s="328"/>
      <c r="G21" s="324"/>
      <c r="H21" s="325"/>
      <c r="I21" s="226" t="s">
        <v>446</v>
      </c>
      <c r="J21" s="204">
        <f>J20*$B$9</f>
        <v>129.6</v>
      </c>
      <c r="K21" s="204">
        <f t="shared" ref="K21:BQ21" si="12">K20*$B$9</f>
        <v>129.6</v>
      </c>
      <c r="L21" s="204">
        <f t="shared" si="12"/>
        <v>129.6</v>
      </c>
      <c r="M21" s="204">
        <f t="shared" si="12"/>
        <v>129.6</v>
      </c>
      <c r="N21" s="204">
        <f t="shared" si="12"/>
        <v>129.6</v>
      </c>
      <c r="O21" s="204">
        <f t="shared" si="12"/>
        <v>129.6</v>
      </c>
      <c r="P21" s="204">
        <f t="shared" si="12"/>
        <v>129.6</v>
      </c>
      <c r="Q21" s="204">
        <f t="shared" si="12"/>
        <v>129.6</v>
      </c>
      <c r="R21" s="204">
        <f t="shared" si="12"/>
        <v>129.6</v>
      </c>
      <c r="S21" s="204">
        <f t="shared" si="12"/>
        <v>129.6</v>
      </c>
      <c r="T21" s="204">
        <f t="shared" si="12"/>
        <v>129.6</v>
      </c>
      <c r="U21" s="204">
        <f t="shared" si="12"/>
        <v>129.6</v>
      </c>
      <c r="V21" s="204">
        <f t="shared" si="12"/>
        <v>129.6</v>
      </c>
      <c r="W21" s="204">
        <f t="shared" si="12"/>
        <v>129.6</v>
      </c>
      <c r="X21" s="204">
        <f t="shared" si="12"/>
        <v>129.6</v>
      </c>
      <c r="Y21" s="204">
        <f t="shared" si="12"/>
        <v>129.6</v>
      </c>
      <c r="Z21" s="204">
        <f t="shared" si="12"/>
        <v>129.6</v>
      </c>
      <c r="AA21" s="204">
        <f t="shared" si="12"/>
        <v>129.6</v>
      </c>
      <c r="AB21" s="204">
        <f t="shared" si="12"/>
        <v>129.6</v>
      </c>
      <c r="AC21" s="204">
        <f t="shared" si="12"/>
        <v>129.6</v>
      </c>
      <c r="AD21" s="204">
        <f t="shared" si="12"/>
        <v>129.6</v>
      </c>
      <c r="AE21" s="204">
        <f t="shared" si="12"/>
        <v>129.6</v>
      </c>
      <c r="AF21" s="204">
        <f t="shared" si="12"/>
        <v>129.6</v>
      </c>
      <c r="AG21" s="204">
        <f t="shared" si="12"/>
        <v>129.6</v>
      </c>
      <c r="AH21" s="204">
        <f t="shared" si="12"/>
        <v>129.6</v>
      </c>
      <c r="AI21" s="204">
        <f t="shared" si="12"/>
        <v>129.6</v>
      </c>
      <c r="AJ21" s="204">
        <f t="shared" si="12"/>
        <v>129.6</v>
      </c>
      <c r="AK21" s="204">
        <f t="shared" si="12"/>
        <v>129.6</v>
      </c>
      <c r="AL21" s="204">
        <f t="shared" si="12"/>
        <v>129.6</v>
      </c>
      <c r="AM21" s="204">
        <f t="shared" si="12"/>
        <v>129.6</v>
      </c>
      <c r="AN21" s="204">
        <f t="shared" si="12"/>
        <v>129.6</v>
      </c>
      <c r="AO21" s="204">
        <f t="shared" si="12"/>
        <v>129.6</v>
      </c>
      <c r="AP21" s="204">
        <f t="shared" si="12"/>
        <v>129.6</v>
      </c>
      <c r="AQ21" s="204">
        <f t="shared" si="12"/>
        <v>129.6</v>
      </c>
      <c r="AR21" s="204">
        <f t="shared" si="12"/>
        <v>129.6</v>
      </c>
      <c r="AS21" s="204">
        <f t="shared" si="12"/>
        <v>129.6</v>
      </c>
      <c r="AT21" s="204">
        <f t="shared" si="12"/>
        <v>129.6</v>
      </c>
      <c r="AU21" s="204">
        <f t="shared" si="12"/>
        <v>129.6</v>
      </c>
      <c r="AV21" s="204">
        <f t="shared" si="12"/>
        <v>129.6</v>
      </c>
      <c r="AW21" s="204">
        <f t="shared" si="12"/>
        <v>129.6</v>
      </c>
      <c r="AX21" s="204">
        <f t="shared" si="12"/>
        <v>129.6</v>
      </c>
      <c r="AY21" s="204">
        <f t="shared" si="12"/>
        <v>129.6</v>
      </c>
      <c r="AZ21" s="204">
        <f t="shared" si="12"/>
        <v>129.6</v>
      </c>
      <c r="BA21" s="204">
        <f t="shared" si="12"/>
        <v>129.6</v>
      </c>
      <c r="BB21" s="204">
        <f t="shared" si="12"/>
        <v>129.6</v>
      </c>
      <c r="BC21" s="204">
        <f t="shared" si="12"/>
        <v>129.6</v>
      </c>
      <c r="BD21" s="204">
        <f t="shared" si="12"/>
        <v>129.6</v>
      </c>
      <c r="BE21" s="204">
        <f t="shared" si="12"/>
        <v>129.6</v>
      </c>
      <c r="BF21" s="204">
        <f t="shared" si="12"/>
        <v>129.6</v>
      </c>
      <c r="BG21" s="204">
        <f t="shared" si="12"/>
        <v>129.6</v>
      </c>
      <c r="BH21" s="204">
        <f t="shared" si="12"/>
        <v>129.6</v>
      </c>
      <c r="BI21" s="204">
        <f t="shared" si="12"/>
        <v>129.6</v>
      </c>
      <c r="BJ21" s="204">
        <f t="shared" si="12"/>
        <v>129.6</v>
      </c>
      <c r="BK21" s="204">
        <f t="shared" si="12"/>
        <v>129.6</v>
      </c>
      <c r="BL21" s="204">
        <f t="shared" si="12"/>
        <v>129.6</v>
      </c>
      <c r="BM21" s="204">
        <f t="shared" si="12"/>
        <v>129.6</v>
      </c>
      <c r="BN21" s="204">
        <f t="shared" si="12"/>
        <v>129.6</v>
      </c>
      <c r="BO21" s="204">
        <f t="shared" si="12"/>
        <v>129.6</v>
      </c>
      <c r="BP21" s="204">
        <f t="shared" si="12"/>
        <v>129.6</v>
      </c>
      <c r="BQ21" s="204">
        <f t="shared" si="12"/>
        <v>129.6</v>
      </c>
    </row>
    <row r="22" spans="5:69" ht="16" customHeight="1">
      <c r="E22" s="326"/>
      <c r="F22" s="328"/>
      <c r="G22" s="324"/>
      <c r="H22" s="325"/>
      <c r="I22" s="226" t="s">
        <v>346</v>
      </c>
      <c r="J22" s="204">
        <f>J19*J20</f>
        <v>1316.6717464187745</v>
      </c>
      <c r="K22" s="204">
        <f>K19*K20</f>
        <v>1987.9161661616797</v>
      </c>
      <c r="L22" s="204">
        <f t="shared" ref="L22:BQ22" si="13">L19*L20</f>
        <v>2336.5734769444289</v>
      </c>
      <c r="M22" s="204">
        <f t="shared" si="13"/>
        <v>2524.0650283540745</v>
      </c>
      <c r="N22" s="204">
        <f t="shared" si="13"/>
        <v>2631.102748077346</v>
      </c>
      <c r="O22" s="204">
        <f t="shared" si="13"/>
        <v>2698.0438651340824</v>
      </c>
      <c r="P22" s="204">
        <f t="shared" si="13"/>
        <v>2745.0682716143669</v>
      </c>
      <c r="Q22" s="204">
        <f t="shared" si="13"/>
        <v>2782.2672036686986</v>
      </c>
      <c r="R22" s="204">
        <f t="shared" si="13"/>
        <v>2814.6875821258795</v>
      </c>
      <c r="S22" s="204">
        <f t="shared" si="13"/>
        <v>2844.8541829259557</v>
      </c>
      <c r="T22" s="204">
        <f t="shared" si="13"/>
        <v>2874.0307224619055</v>
      </c>
      <c r="U22" s="204">
        <f t="shared" si="13"/>
        <v>2902.850400376929</v>
      </c>
      <c r="V22" s="204">
        <f t="shared" si="13"/>
        <v>2931.6311710907735</v>
      </c>
      <c r="W22" s="204">
        <f t="shared" si="13"/>
        <v>2960.5333796918362</v>
      </c>
      <c r="X22" s="204">
        <f t="shared" si="13"/>
        <v>2989.6385800134112</v>
      </c>
      <c r="Y22" s="204">
        <f t="shared" si="13"/>
        <v>3018.9889438032919</v>
      </c>
      <c r="Z22" s="204">
        <f t="shared" si="13"/>
        <v>3048.6069654413354</v>
      </c>
      <c r="AA22" s="204">
        <f t="shared" si="13"/>
        <v>3078.5053144323156</v>
      </c>
      <c r="AB22" s="204">
        <f t="shared" si="13"/>
        <v>3108.6917617877234</v>
      </c>
      <c r="AC22" s="204">
        <f t="shared" si="13"/>
        <v>3139.1716433533843</v>
      </c>
      <c r="AD22" s="204">
        <f t="shared" si="13"/>
        <v>3169.9490916113073</v>
      </c>
      <c r="AE22" s="204">
        <f t="shared" si="13"/>
        <v>3201.0276517200214</v>
      </c>
      <c r="AF22" s="204">
        <f t="shared" si="13"/>
        <v>3232.4105896754986</v>
      </c>
      <c r="AG22" s="204">
        <f t="shared" si="13"/>
        <v>3264.1010465337822</v>
      </c>
      <c r="AH22" s="204">
        <f t="shared" si="13"/>
        <v>3296.1021156658262</v>
      </c>
      <c r="AI22" s="204">
        <f t="shared" si="13"/>
        <v>3328.4168815298767</v>
      </c>
      <c r="AJ22" s="204">
        <f t="shared" si="13"/>
        <v>3361.0484392040298</v>
      </c>
      <c r="AK22" s="204">
        <f t="shared" si="13"/>
        <v>3393.9999043003122</v>
      </c>
      <c r="AL22" s="204">
        <f t="shared" si="13"/>
        <v>3427.2744180709865</v>
      </c>
      <c r="AM22" s="204">
        <f t="shared" si="13"/>
        <v>3460.8751501124102</v>
      </c>
      <c r="AN22" s="204">
        <f t="shared" si="13"/>
        <v>3494.8052998691696</v>
      </c>
      <c r="AO22" s="204">
        <f t="shared" si="13"/>
        <v>3529.0680975398327</v>
      </c>
      <c r="AP22" s="204">
        <f t="shared" si="13"/>
        <v>3563.6668046850195</v>
      </c>
      <c r="AQ22" s="204">
        <f t="shared" si="13"/>
        <v>3598.6047146881538</v>
      </c>
      <c r="AR22" s="204">
        <f t="shared" si="13"/>
        <v>3633.8851531440901</v>
      </c>
      <c r="AS22" s="204">
        <f t="shared" si="13"/>
        <v>3669.5114782132346</v>
      </c>
      <c r="AT22" s="204">
        <f t="shared" si="13"/>
        <v>3705.4870809599761</v>
      </c>
      <c r="AU22" s="204">
        <f t="shared" si="13"/>
        <v>3741.8153856848503</v>
      </c>
      <c r="AV22" s="204">
        <f t="shared" si="13"/>
        <v>3778.499850255178</v>
      </c>
      <c r="AW22" s="204">
        <f t="shared" si="13"/>
        <v>3815.5439664365454</v>
      </c>
      <c r="AX22" s="204">
        <f t="shared" si="13"/>
        <v>3852.9512602263358</v>
      </c>
      <c r="AY22" s="204">
        <f t="shared" si="13"/>
        <v>3890.7252921899376</v>
      </c>
      <c r="AZ22" s="204">
        <f t="shared" si="13"/>
        <v>3928.8696577999426</v>
      </c>
      <c r="BA22" s="204">
        <f t="shared" si="13"/>
        <v>3967.387987778523</v>
      </c>
      <c r="BB22" s="204">
        <f t="shared" si="13"/>
        <v>4006.2839484430938</v>
      </c>
      <c r="BC22" s="204">
        <f t="shared" si="13"/>
        <v>4045.5612420553184</v>
      </c>
      <c r="BD22" s="204">
        <f t="shared" si="13"/>
        <v>4085.223607173526</v>
      </c>
      <c r="BE22" s="204">
        <f t="shared" si="13"/>
        <v>4125.2748190085695</v>
      </c>
      <c r="BF22" s="204">
        <f t="shared" si="13"/>
        <v>4165.7186897831689</v>
      </c>
      <c r="BG22" s="204">
        <f t="shared" si="13"/>
        <v>4206.5590690947711</v>
      </c>
      <c r="BH22" s="204">
        <f t="shared" si="13"/>
        <v>4247.7998442819753</v>
      </c>
      <c r="BI22" s="204">
        <f t="shared" si="13"/>
        <v>4289.444940794544</v>
      </c>
      <c r="BJ22" s="204">
        <f t="shared" si="13"/>
        <v>4331.4983225670403</v>
      </c>
      <c r="BK22" s="204">
        <f t="shared" si="13"/>
        <v>4373.9639923961286</v>
      </c>
      <c r="BL22" s="204">
        <f t="shared" si="13"/>
        <v>4416.8459923215814</v>
      </c>
      <c r="BM22" s="204">
        <f t="shared" si="13"/>
        <v>4460.148404011009</v>
      </c>
      <c r="BN22" s="204">
        <f t="shared" si="13"/>
        <v>4503.8753491483722</v>
      </c>
      <c r="BO22" s="204">
        <f t="shared" si="13"/>
        <v>4548.0309898262967</v>
      </c>
      <c r="BP22" s="204">
        <f t="shared" si="13"/>
        <v>4592.6195289422412</v>
      </c>
      <c r="BQ22" s="204">
        <f t="shared" si="13"/>
        <v>4637.6452105985381</v>
      </c>
    </row>
    <row r="23" spans="5:69" ht="16" customHeight="1">
      <c r="E23" s="326"/>
      <c r="F23" s="328"/>
      <c r="G23" s="324"/>
      <c r="H23" s="325"/>
      <c r="I23" s="226" t="s">
        <v>447</v>
      </c>
      <c r="J23" s="228">
        <f t="shared" ref="J23:BQ23" si="14">J22*$B$9</f>
        <v>237.00091435537942</v>
      </c>
      <c r="K23" s="228">
        <f t="shared" si="14"/>
        <v>357.82490990910236</v>
      </c>
      <c r="L23" s="228">
        <f t="shared" si="14"/>
        <v>420.58322584999718</v>
      </c>
      <c r="M23" s="228">
        <f t="shared" si="14"/>
        <v>454.33170510373338</v>
      </c>
      <c r="N23" s="228">
        <f t="shared" si="14"/>
        <v>473.59849465392227</v>
      </c>
      <c r="O23" s="228">
        <f t="shared" si="14"/>
        <v>485.6478957241348</v>
      </c>
      <c r="P23" s="228">
        <f t="shared" si="14"/>
        <v>494.11228889058606</v>
      </c>
      <c r="Q23" s="228">
        <f t="shared" si="14"/>
        <v>500.80809666036572</v>
      </c>
      <c r="R23" s="228">
        <f t="shared" si="14"/>
        <v>506.64376478265831</v>
      </c>
      <c r="S23" s="228">
        <f t="shared" si="14"/>
        <v>512.073752926672</v>
      </c>
      <c r="T23" s="228">
        <f t="shared" si="14"/>
        <v>517.32553004314298</v>
      </c>
      <c r="U23" s="228">
        <f t="shared" si="14"/>
        <v>522.51307206784725</v>
      </c>
      <c r="V23" s="228">
        <f t="shared" si="14"/>
        <v>527.69361079633916</v>
      </c>
      <c r="W23" s="228">
        <f t="shared" si="14"/>
        <v>532.89600834453051</v>
      </c>
      <c r="X23" s="228">
        <f t="shared" si="14"/>
        <v>538.13494440241402</v>
      </c>
      <c r="Y23" s="228">
        <f t="shared" si="14"/>
        <v>543.41800988459249</v>
      </c>
      <c r="Z23" s="228">
        <f t="shared" si="14"/>
        <v>548.74925377944032</v>
      </c>
      <c r="AA23" s="228">
        <f t="shared" si="14"/>
        <v>554.13095659781675</v>
      </c>
      <c r="AB23" s="228">
        <f t="shared" si="14"/>
        <v>559.56451712179023</v>
      </c>
      <c r="AC23" s="228">
        <f t="shared" si="14"/>
        <v>565.05089580360914</v>
      </c>
      <c r="AD23" s="228">
        <f t="shared" si="14"/>
        <v>570.59083649003526</v>
      </c>
      <c r="AE23" s="228">
        <f t="shared" si="14"/>
        <v>576.18497730960382</v>
      </c>
      <c r="AF23" s="228">
        <f t="shared" si="14"/>
        <v>581.83390614158975</v>
      </c>
      <c r="AG23" s="228">
        <f t="shared" si="14"/>
        <v>587.53818837608083</v>
      </c>
      <c r="AH23" s="228">
        <f t="shared" si="14"/>
        <v>593.29838081984872</v>
      </c>
      <c r="AI23" s="228">
        <f t="shared" si="14"/>
        <v>599.11503867537783</v>
      </c>
      <c r="AJ23" s="228">
        <f t="shared" si="14"/>
        <v>604.98871905672536</v>
      </c>
      <c r="AK23" s="228">
        <f t="shared" si="14"/>
        <v>610.91998277405617</v>
      </c>
      <c r="AL23" s="228">
        <f t="shared" si="14"/>
        <v>616.90939525277759</v>
      </c>
      <c r="AM23" s="228">
        <f t="shared" si="14"/>
        <v>622.95752702023378</v>
      </c>
      <c r="AN23" s="228">
        <f t="shared" si="14"/>
        <v>629.06495397645051</v>
      </c>
      <c r="AO23" s="228">
        <f t="shared" si="14"/>
        <v>635.23225755716987</v>
      </c>
      <c r="AP23" s="228">
        <f t="shared" si="14"/>
        <v>641.46002484330347</v>
      </c>
      <c r="AQ23" s="228">
        <f t="shared" si="14"/>
        <v>647.74884864386763</v>
      </c>
      <c r="AR23" s="228">
        <f t="shared" si="14"/>
        <v>654.09932756593616</v>
      </c>
      <c r="AS23" s="228">
        <f t="shared" si="14"/>
        <v>660.51206607838219</v>
      </c>
      <c r="AT23" s="228">
        <f t="shared" si="14"/>
        <v>666.98767457279564</v>
      </c>
      <c r="AU23" s="228">
        <f t="shared" si="14"/>
        <v>673.52676942327298</v>
      </c>
      <c r="AV23" s="228">
        <f t="shared" si="14"/>
        <v>680.12997304593205</v>
      </c>
      <c r="AW23" s="228">
        <f t="shared" si="14"/>
        <v>686.79791395857819</v>
      </c>
      <c r="AX23" s="228">
        <f t="shared" si="14"/>
        <v>693.53122684074037</v>
      </c>
      <c r="AY23" s="228">
        <f t="shared" si="14"/>
        <v>700.3305525941887</v>
      </c>
      <c r="AZ23" s="228">
        <f t="shared" si="14"/>
        <v>707.19653840398962</v>
      </c>
      <c r="BA23" s="228">
        <f t="shared" si="14"/>
        <v>714.12983780013406</v>
      </c>
      <c r="BB23" s="228">
        <f t="shared" si="14"/>
        <v>721.13111071975686</v>
      </c>
      <c r="BC23" s="228">
        <f t="shared" si="14"/>
        <v>728.20102356995733</v>
      </c>
      <c r="BD23" s="228">
        <f t="shared" si="14"/>
        <v>735.34024929123461</v>
      </c>
      <c r="BE23" s="228">
        <f t="shared" si="14"/>
        <v>742.54946742154243</v>
      </c>
      <c r="BF23" s="228">
        <f t="shared" si="14"/>
        <v>749.82936416097039</v>
      </c>
      <c r="BG23" s="228">
        <f t="shared" si="14"/>
        <v>757.18063243705876</v>
      </c>
      <c r="BH23" s="228">
        <f t="shared" si="14"/>
        <v>764.60397197075554</v>
      </c>
      <c r="BI23" s="228">
        <f t="shared" si="14"/>
        <v>772.10008934301788</v>
      </c>
      <c r="BJ23" s="228">
        <f t="shared" si="14"/>
        <v>779.66969806206725</v>
      </c>
      <c r="BK23" s="228">
        <f t="shared" si="14"/>
        <v>787.31351863130317</v>
      </c>
      <c r="BL23" s="228">
        <f t="shared" si="14"/>
        <v>795.03227861788469</v>
      </c>
      <c r="BM23" s="228">
        <f t="shared" si="14"/>
        <v>802.82671272198161</v>
      </c>
      <c r="BN23" s="228">
        <f t="shared" si="14"/>
        <v>810.697562846707</v>
      </c>
      <c r="BO23" s="228">
        <f t="shared" si="14"/>
        <v>818.64557816873332</v>
      </c>
      <c r="BP23" s="228">
        <f t="shared" si="14"/>
        <v>826.6715152096034</v>
      </c>
      <c r="BQ23" s="228">
        <f t="shared" si="14"/>
        <v>834.77613790773682</v>
      </c>
    </row>
    <row r="24" spans="5:69" ht="16" customHeight="1">
      <c r="E24" s="326"/>
      <c r="F24" s="328"/>
      <c r="G24" s="324"/>
      <c r="H24" s="325"/>
      <c r="I24" s="226" t="s">
        <v>448</v>
      </c>
      <c r="J24" s="228">
        <f>J9*J14</f>
        <v>1219.14050594331</v>
      </c>
      <c r="K24" s="228">
        <f>K9*K14</f>
        <v>1231.0928638447151</v>
      </c>
      <c r="L24" s="228">
        <f t="shared" ref="L24:BQ24" si="15">L9*L14</f>
        <v>1243.1624017255458</v>
      </c>
      <c r="M24" s="228">
        <f t="shared" si="15"/>
        <v>1255.3502684091293</v>
      </c>
      <c r="N24" s="228">
        <f t="shared" si="15"/>
        <v>1267.6576239817675</v>
      </c>
      <c r="O24" s="228">
        <f t="shared" si="15"/>
        <v>1280.0856399031572</v>
      </c>
      <c r="P24" s="228">
        <f t="shared" si="15"/>
        <v>1292.6354991178941</v>
      </c>
      <c r="Q24" s="228">
        <f t="shared" si="15"/>
        <v>1305.3083961680697</v>
      </c>
      <c r="R24" s="228">
        <f t="shared" si="15"/>
        <v>1318.1055373069723</v>
      </c>
      <c r="S24" s="228">
        <f t="shared" si="15"/>
        <v>1331.0281406139034</v>
      </c>
      <c r="T24" s="228">
        <f t="shared" si="15"/>
        <v>1344.077436110118</v>
      </c>
      <c r="U24" s="228">
        <f t="shared" si="15"/>
        <v>1357.2546658759038</v>
      </c>
      <c r="V24" s="228">
        <f t="shared" si="15"/>
        <v>1370.5610841688047</v>
      </c>
      <c r="W24" s="228">
        <f t="shared" si="15"/>
        <v>1383.9979575430089</v>
      </c>
      <c r="X24" s="228">
        <f t="shared" si="15"/>
        <v>1397.5665649699008</v>
      </c>
      <c r="Y24" s="228">
        <f t="shared" si="15"/>
        <v>1411.2681979598019</v>
      </c>
      <c r="Z24" s="228">
        <f t="shared" si="15"/>
        <v>1425.1041606848983</v>
      </c>
      <c r="AA24" s="228">
        <f t="shared" si="15"/>
        <v>1439.0757701033776</v>
      </c>
      <c r="AB24" s="228">
        <f t="shared" si="15"/>
        <v>1453.1843560847831</v>
      </c>
      <c r="AC24" s="228">
        <f t="shared" si="15"/>
        <v>1467.4312615365945</v>
      </c>
      <c r="AD24" s="228">
        <f t="shared" si="15"/>
        <v>1481.8178425320518</v>
      </c>
      <c r="AE24" s="228">
        <f t="shared" si="15"/>
        <v>1496.3454684392291</v>
      </c>
      <c r="AF24" s="228">
        <f t="shared" si="15"/>
        <v>1511.015522051378</v>
      </c>
      <c r="AG24" s="228">
        <f t="shared" si="15"/>
        <v>1525.8293997185488</v>
      </c>
      <c r="AH24" s="228">
        <f t="shared" si="15"/>
        <v>1540.7885114804951</v>
      </c>
      <c r="AI24" s="228">
        <f t="shared" si="15"/>
        <v>1555.8942812008922</v>
      </c>
      <c r="AJ24" s="228">
        <f t="shared" si="15"/>
        <v>1571.1481467028623</v>
      </c>
      <c r="AK24" s="228">
        <f t="shared" si="15"/>
        <v>1586.5515599058313</v>
      </c>
      <c r="AL24" s="228">
        <f t="shared" si="15"/>
        <v>1602.1059869637318</v>
      </c>
      <c r="AM24" s="228">
        <f t="shared" si="15"/>
        <v>1617.8129084045524</v>
      </c>
      <c r="AN24" s="228">
        <f t="shared" si="15"/>
        <v>1633.6738192712635</v>
      </c>
      <c r="AO24" s="228">
        <f t="shared" si="15"/>
        <v>1649.6902292641187</v>
      </c>
      <c r="AP24" s="228">
        <f t="shared" si="15"/>
        <v>1665.8636628843551</v>
      </c>
      <c r="AQ24" s="228">
        <f t="shared" si="15"/>
        <v>1682.1956595793001</v>
      </c>
      <c r="AR24" s="228">
        <f t="shared" si="15"/>
        <v>1698.6877738889011</v>
      </c>
      <c r="AS24" s="228">
        <f t="shared" si="15"/>
        <v>1715.341575593694</v>
      </c>
      <c r="AT24" s="228">
        <f t="shared" si="15"/>
        <v>1732.1586498642214</v>
      </c>
      <c r="AU24" s="228">
        <f t="shared" si="15"/>
        <v>1749.1405974119093</v>
      </c>
      <c r="AV24" s="228">
        <f t="shared" si="15"/>
        <v>1766.2890346414376</v>
      </c>
      <c r="AW24" s="228">
        <f t="shared" si="15"/>
        <v>1783.6055938045888</v>
      </c>
      <c r="AX24" s="228">
        <f t="shared" si="15"/>
        <v>1801.091923155614</v>
      </c>
      <c r="AY24" s="228">
        <f t="shared" si="15"/>
        <v>1818.7496871081203</v>
      </c>
      <c r="AZ24" s="228">
        <f t="shared" si="15"/>
        <v>1836.5805663934939</v>
      </c>
      <c r="BA24" s="228">
        <f t="shared" si="15"/>
        <v>1854.5862582208813</v>
      </c>
      <c r="BB24" s="228">
        <f t="shared" si="15"/>
        <v>1872.7684764387332</v>
      </c>
      <c r="BC24" s="228">
        <f t="shared" si="15"/>
        <v>1891.1289516979361</v>
      </c>
      <c r="BD24" s="228">
        <f t="shared" si="15"/>
        <v>1909.6694316165431</v>
      </c>
      <c r="BE24" s="228">
        <f t="shared" si="15"/>
        <v>1928.391680946117</v>
      </c>
      <c r="BF24" s="228">
        <f t="shared" si="15"/>
        <v>1947.2974817397069</v>
      </c>
      <c r="BG24" s="228">
        <f t="shared" si="15"/>
        <v>1966.3886335214688</v>
      </c>
      <c r="BH24" s="228">
        <f t="shared" si="15"/>
        <v>1985.6669534579537</v>
      </c>
      <c r="BI24" s="228">
        <f t="shared" si="15"/>
        <v>2005.1342765310715</v>
      </c>
      <c r="BJ24" s="228">
        <f t="shared" si="15"/>
        <v>2024.7924557127485</v>
      </c>
      <c r="BK24" s="228">
        <f t="shared" si="15"/>
        <v>2044.6433621413048</v>
      </c>
      <c r="BL24" s="228">
        <f t="shared" si="15"/>
        <v>2064.688885299553</v>
      </c>
      <c r="BM24" s="228">
        <f t="shared" si="15"/>
        <v>2084.9309331946465</v>
      </c>
      <c r="BN24" s="228">
        <f t="shared" si="15"/>
        <v>2105.3714325396918</v>
      </c>
      <c r="BO24" s="228">
        <f t="shared" si="15"/>
        <v>2126.01232893714</v>
      </c>
      <c r="BP24" s="228">
        <f t="shared" si="15"/>
        <v>2146.8555870639752</v>
      </c>
      <c r="BQ24" s="228">
        <f t="shared" si="15"/>
        <v>2167.9031908587199</v>
      </c>
    </row>
    <row r="25" spans="5:69" ht="16" customHeight="1">
      <c r="E25" s="326"/>
      <c r="F25" s="328"/>
      <c r="G25" s="324"/>
      <c r="H25" s="325"/>
      <c r="I25" s="229" t="s">
        <v>449</v>
      </c>
      <c r="J25" s="204">
        <f>J23-J24</f>
        <v>-982.13959158793057</v>
      </c>
      <c r="K25" s="204">
        <f>K23-K24</f>
        <v>-873.2679539356127</v>
      </c>
      <c r="L25" s="204">
        <f t="shared" ref="L25:BQ25" si="16">L23-L24</f>
        <v>-822.57917587554857</v>
      </c>
      <c r="M25" s="204">
        <f t="shared" si="16"/>
        <v>-801.0185633053959</v>
      </c>
      <c r="N25" s="204">
        <f t="shared" si="16"/>
        <v>-794.05912932784531</v>
      </c>
      <c r="O25" s="204">
        <f t="shared" si="16"/>
        <v>-794.4377441790225</v>
      </c>
      <c r="P25" s="204">
        <f t="shared" si="16"/>
        <v>-798.52321022730803</v>
      </c>
      <c r="Q25" s="204">
        <f t="shared" si="16"/>
        <v>-804.50029950770409</v>
      </c>
      <c r="R25" s="204">
        <f t="shared" si="16"/>
        <v>-811.46177252431403</v>
      </c>
      <c r="S25" s="204">
        <f t="shared" si="16"/>
        <v>-818.95438768723136</v>
      </c>
      <c r="T25" s="204">
        <f t="shared" si="16"/>
        <v>-826.75190606697504</v>
      </c>
      <c r="U25" s="204">
        <f t="shared" si="16"/>
        <v>-834.74159380805656</v>
      </c>
      <c r="V25" s="204">
        <f t="shared" si="16"/>
        <v>-842.8674733724655</v>
      </c>
      <c r="W25" s="204">
        <f t="shared" si="16"/>
        <v>-851.10194919847834</v>
      </c>
      <c r="X25" s="204">
        <f t="shared" si="16"/>
        <v>-859.43162056748679</v>
      </c>
      <c r="Y25" s="204">
        <f t="shared" si="16"/>
        <v>-867.85018807520942</v>
      </c>
      <c r="Z25" s="204">
        <f t="shared" si="16"/>
        <v>-876.35490690545794</v>
      </c>
      <c r="AA25" s="204">
        <f t="shared" si="16"/>
        <v>-884.94481350556089</v>
      </c>
      <c r="AB25" s="204">
        <f t="shared" si="16"/>
        <v>-893.61983896299284</v>
      </c>
      <c r="AC25" s="204">
        <f t="shared" si="16"/>
        <v>-902.38036573298541</v>
      </c>
      <c r="AD25" s="204">
        <f t="shared" si="16"/>
        <v>-911.22700604201657</v>
      </c>
      <c r="AE25" s="204">
        <f t="shared" si="16"/>
        <v>-920.16049112962526</v>
      </c>
      <c r="AF25" s="204">
        <f t="shared" si="16"/>
        <v>-929.18161590978821</v>
      </c>
      <c r="AG25" s="204">
        <f t="shared" si="16"/>
        <v>-938.29121134246793</v>
      </c>
      <c r="AH25" s="204">
        <f t="shared" si="16"/>
        <v>-947.4901306606464</v>
      </c>
      <c r="AI25" s="204">
        <f t="shared" si="16"/>
        <v>-956.77924252551441</v>
      </c>
      <c r="AJ25" s="204">
        <f t="shared" si="16"/>
        <v>-966.15942764613692</v>
      </c>
      <c r="AK25" s="204">
        <f t="shared" si="16"/>
        <v>-975.63157713177509</v>
      </c>
      <c r="AL25" s="204">
        <f t="shared" si="16"/>
        <v>-985.19659171095418</v>
      </c>
      <c r="AM25" s="204">
        <f t="shared" si="16"/>
        <v>-994.85538138431866</v>
      </c>
      <c r="AN25" s="204">
        <f t="shared" si="16"/>
        <v>-1004.608865294813</v>
      </c>
      <c r="AO25" s="204">
        <f t="shared" si="16"/>
        <v>-1014.4579717069488</v>
      </c>
      <c r="AP25" s="204">
        <f t="shared" si="16"/>
        <v>-1024.4036380410516</v>
      </c>
      <c r="AQ25" s="204">
        <f t="shared" si="16"/>
        <v>-1034.4468109354325</v>
      </c>
      <c r="AR25" s="204">
        <f t="shared" si="16"/>
        <v>-1044.588446322965</v>
      </c>
      <c r="AS25" s="204">
        <f t="shared" si="16"/>
        <v>-1054.8295095153117</v>
      </c>
      <c r="AT25" s="204">
        <f t="shared" si="16"/>
        <v>-1065.1709752914257</v>
      </c>
      <c r="AU25" s="204">
        <f t="shared" si="16"/>
        <v>-1075.6138279886363</v>
      </c>
      <c r="AV25" s="204">
        <f t="shared" si="16"/>
        <v>-1086.1590615955056</v>
      </c>
      <c r="AW25" s="204">
        <f t="shared" si="16"/>
        <v>-1096.8076798460106</v>
      </c>
      <c r="AX25" s="204">
        <f t="shared" si="16"/>
        <v>-1107.5606963148737</v>
      </c>
      <c r="AY25" s="204">
        <f t="shared" si="16"/>
        <v>-1118.4191345139316</v>
      </c>
      <c r="AZ25" s="204">
        <f t="shared" si="16"/>
        <v>-1129.3840279895044</v>
      </c>
      <c r="BA25" s="204">
        <f t="shared" si="16"/>
        <v>-1140.4564204207472</v>
      </c>
      <c r="BB25" s="204">
        <f t="shared" si="16"/>
        <v>-1151.6373657189763</v>
      </c>
      <c r="BC25" s="204">
        <f t="shared" si="16"/>
        <v>-1162.9279281279787</v>
      </c>
      <c r="BD25" s="204">
        <f t="shared" si="16"/>
        <v>-1174.3291823253085</v>
      </c>
      <c r="BE25" s="204">
        <f t="shared" si="16"/>
        <v>-1185.8422135245746</v>
      </c>
      <c r="BF25" s="204">
        <f t="shared" si="16"/>
        <v>-1197.4681175787364</v>
      </c>
      <c r="BG25" s="204">
        <f t="shared" si="16"/>
        <v>-1209.2080010844102</v>
      </c>
      <c r="BH25" s="204">
        <f t="shared" si="16"/>
        <v>-1221.0629814871982</v>
      </c>
      <c r="BI25" s="204">
        <f t="shared" si="16"/>
        <v>-1233.0341871880537</v>
      </c>
      <c r="BJ25" s="204">
        <f t="shared" si="16"/>
        <v>-1245.1227576506813</v>
      </c>
      <c r="BK25" s="204">
        <f t="shared" si="16"/>
        <v>-1257.3298435100016</v>
      </c>
      <c r="BL25" s="204">
        <f t="shared" si="16"/>
        <v>-1269.6566066816683</v>
      </c>
      <c r="BM25" s="204">
        <f t="shared" si="16"/>
        <v>-1282.104220472665</v>
      </c>
      <c r="BN25" s="204">
        <f t="shared" si="16"/>
        <v>-1294.6738696929847</v>
      </c>
      <c r="BO25" s="204">
        <f t="shared" si="16"/>
        <v>-1307.3667507684067</v>
      </c>
      <c r="BP25" s="204">
        <f t="shared" si="16"/>
        <v>-1320.1840718543717</v>
      </c>
      <c r="BQ25" s="204">
        <f t="shared" si="16"/>
        <v>-1333.1270529509829</v>
      </c>
    </row>
    <row r="26" spans="5:69" ht="16" customHeight="1">
      <c r="E26" s="326"/>
      <c r="F26" s="328"/>
      <c r="G26" s="329" t="s">
        <v>51</v>
      </c>
      <c r="H26" s="323" t="s">
        <v>25</v>
      </c>
      <c r="I26" s="230" t="s">
        <v>318</v>
      </c>
      <c r="J26" s="216">
        <f>Variables!$K$27</f>
        <v>0.3</v>
      </c>
      <c r="K26" s="216">
        <f>Variables!$K$27</f>
        <v>0.3</v>
      </c>
      <c r="L26" s="216">
        <f>Variables!$K$27</f>
        <v>0.3</v>
      </c>
      <c r="M26" s="216">
        <f>Variables!$K$27</f>
        <v>0.3</v>
      </c>
      <c r="N26" s="216">
        <f>Variables!$K$27</f>
        <v>0.3</v>
      </c>
      <c r="O26" s="216">
        <f>Variables!$K$27</f>
        <v>0.3</v>
      </c>
      <c r="P26" s="216">
        <f>Variables!$K$27</f>
        <v>0.3</v>
      </c>
      <c r="Q26" s="216">
        <f>Variables!$K$27</f>
        <v>0.3</v>
      </c>
      <c r="R26" s="216">
        <f>Variables!$K$27</f>
        <v>0.3</v>
      </c>
      <c r="S26" s="216">
        <f>Variables!$K$27</f>
        <v>0.3</v>
      </c>
      <c r="T26" s="216">
        <f>Variables!$K$27</f>
        <v>0.3</v>
      </c>
      <c r="U26" s="216">
        <f>Variables!$K$27</f>
        <v>0.3</v>
      </c>
      <c r="V26" s="216">
        <f>Variables!$K$27</f>
        <v>0.3</v>
      </c>
      <c r="W26" s="216">
        <f>Variables!$K$27</f>
        <v>0.3</v>
      </c>
      <c r="X26" s="216">
        <f>Variables!$K$27</f>
        <v>0.3</v>
      </c>
      <c r="Y26" s="216">
        <f>Variables!$K$27</f>
        <v>0.3</v>
      </c>
      <c r="Z26" s="216">
        <f>Variables!$K$27</f>
        <v>0.3</v>
      </c>
      <c r="AA26" s="216">
        <f>Variables!$K$27</f>
        <v>0.3</v>
      </c>
      <c r="AB26" s="216">
        <f>Variables!$K$27</f>
        <v>0.3</v>
      </c>
      <c r="AC26" s="216">
        <f>Variables!$K$27</f>
        <v>0.3</v>
      </c>
      <c r="AD26" s="216">
        <f>Variables!$K$27</f>
        <v>0.3</v>
      </c>
      <c r="AE26" s="216">
        <f>Variables!$K$27</f>
        <v>0.3</v>
      </c>
      <c r="AF26" s="216">
        <f>Variables!$K$27</f>
        <v>0.3</v>
      </c>
      <c r="AG26" s="216">
        <f>Variables!$K$27</f>
        <v>0.3</v>
      </c>
      <c r="AH26" s="216">
        <f>Variables!$K$27</f>
        <v>0.3</v>
      </c>
      <c r="AI26" s="216">
        <f>Variables!$K$27</f>
        <v>0.3</v>
      </c>
      <c r="AJ26" s="216">
        <f>Variables!$K$27</f>
        <v>0.3</v>
      </c>
      <c r="AK26" s="216">
        <f>Variables!$K$27</f>
        <v>0.3</v>
      </c>
      <c r="AL26" s="216">
        <f>Variables!$K$27</f>
        <v>0.3</v>
      </c>
      <c r="AM26" s="216">
        <f>Variables!$K$27</f>
        <v>0.3</v>
      </c>
      <c r="AN26" s="216">
        <f>Variables!$K$27</f>
        <v>0.3</v>
      </c>
      <c r="AO26" s="216">
        <f>Variables!$K$27</f>
        <v>0.3</v>
      </c>
      <c r="AP26" s="216">
        <f>Variables!$K$27</f>
        <v>0.3</v>
      </c>
      <c r="AQ26" s="216">
        <f>Variables!$K$27</f>
        <v>0.3</v>
      </c>
      <c r="AR26" s="216">
        <f>Variables!$K$27</f>
        <v>0.3</v>
      </c>
      <c r="AS26" s="216">
        <f>Variables!$K$27</f>
        <v>0.3</v>
      </c>
      <c r="AT26" s="216">
        <f>Variables!$K$27</f>
        <v>0.3</v>
      </c>
      <c r="AU26" s="216">
        <f>Variables!$K$27</f>
        <v>0.3</v>
      </c>
      <c r="AV26" s="216">
        <f>Variables!$K$27</f>
        <v>0.3</v>
      </c>
      <c r="AW26" s="216">
        <f>Variables!$K$27</f>
        <v>0.3</v>
      </c>
      <c r="AX26" s="216">
        <f>Variables!$K$27</f>
        <v>0.3</v>
      </c>
      <c r="AY26" s="216">
        <f>Variables!$K$27</f>
        <v>0.3</v>
      </c>
      <c r="AZ26" s="216">
        <f>Variables!$K$27</f>
        <v>0.3</v>
      </c>
      <c r="BA26" s="216">
        <f>Variables!$K$27</f>
        <v>0.3</v>
      </c>
      <c r="BB26" s="216">
        <f>Variables!$K$27</f>
        <v>0.3</v>
      </c>
      <c r="BC26" s="216">
        <f>Variables!$K$27</f>
        <v>0.3</v>
      </c>
      <c r="BD26" s="216">
        <f>Variables!$K$27</f>
        <v>0.3</v>
      </c>
      <c r="BE26" s="216">
        <f>Variables!$K$27</f>
        <v>0.3</v>
      </c>
      <c r="BF26" s="216">
        <f>Variables!$K$27</f>
        <v>0.3</v>
      </c>
      <c r="BG26" s="216">
        <f>Variables!$K$27</f>
        <v>0.3</v>
      </c>
      <c r="BH26" s="216">
        <f>Variables!$K$27</f>
        <v>0.3</v>
      </c>
      <c r="BI26" s="216">
        <f>Variables!$K$27</f>
        <v>0.3</v>
      </c>
      <c r="BJ26" s="216">
        <f>Variables!$K$27</f>
        <v>0.3</v>
      </c>
      <c r="BK26" s="216">
        <f>Variables!$K$27</f>
        <v>0.3</v>
      </c>
      <c r="BL26" s="216">
        <f>Variables!$K$27</f>
        <v>0.3</v>
      </c>
      <c r="BM26" s="216">
        <f>Variables!$K$27</f>
        <v>0.3</v>
      </c>
      <c r="BN26" s="216">
        <f>Variables!$K$27</f>
        <v>0.3</v>
      </c>
      <c r="BO26" s="216">
        <f>Variables!$K$27</f>
        <v>0.3</v>
      </c>
      <c r="BP26" s="216">
        <f>Variables!$K$27</f>
        <v>0.3</v>
      </c>
      <c r="BQ26" s="216">
        <f>Variables!$K$27</f>
        <v>0.3</v>
      </c>
    </row>
    <row r="27" spans="5:69" ht="16" customHeight="1">
      <c r="E27" s="326"/>
      <c r="F27" s="328"/>
      <c r="G27" s="329"/>
      <c r="H27" s="323"/>
      <c r="I27" s="230" t="s">
        <v>321</v>
      </c>
      <c r="J27" s="200">
        <f>J11*J26</f>
        <v>13.98963730569948</v>
      </c>
      <c r="K27" s="200">
        <f>K11*K26</f>
        <v>14.409326424870468</v>
      </c>
      <c r="L27" s="200">
        <f t="shared" ref="L27:BQ27" si="17">L11*L26</f>
        <v>14.841606217616579</v>
      </c>
      <c r="M27" s="200">
        <f t="shared" si="17"/>
        <v>15.286854404145076</v>
      </c>
      <c r="N27" s="200">
        <f t="shared" si="17"/>
        <v>15.745460036269428</v>
      </c>
      <c r="O27" s="200">
        <f t="shared" si="17"/>
        <v>16.217823837357511</v>
      </c>
      <c r="P27" s="200">
        <f t="shared" si="17"/>
        <v>16.704358552478237</v>
      </c>
      <c r="Q27" s="200">
        <f t="shared" si="17"/>
        <v>17.205489309052581</v>
      </c>
      <c r="R27" s="200">
        <f t="shared" si="17"/>
        <v>17.721653988324164</v>
      </c>
      <c r="S27" s="200">
        <f t="shared" si="17"/>
        <v>18.253303607973887</v>
      </c>
      <c r="T27" s="200">
        <f t="shared" si="17"/>
        <v>18.800902716213105</v>
      </c>
      <c r="U27" s="200">
        <f t="shared" si="17"/>
        <v>19.364929797699496</v>
      </c>
      <c r="V27" s="200">
        <f t="shared" si="17"/>
        <v>19.945877691630482</v>
      </c>
      <c r="W27" s="200">
        <f t="shared" si="17"/>
        <v>20.544254022379402</v>
      </c>
      <c r="X27" s="200">
        <f t="shared" si="17"/>
        <v>21.160581643050783</v>
      </c>
      <c r="Y27" s="200">
        <f t="shared" si="17"/>
        <v>21.795399092342304</v>
      </c>
      <c r="Z27" s="200">
        <f t="shared" si="17"/>
        <v>22.449261065112577</v>
      </c>
      <c r="AA27" s="200">
        <f t="shared" si="17"/>
        <v>23.122738897065954</v>
      </c>
      <c r="AB27" s="200">
        <f t="shared" si="17"/>
        <v>23.816421063977931</v>
      </c>
      <c r="AC27" s="200">
        <f t="shared" si="17"/>
        <v>24.530913695897272</v>
      </c>
      <c r="AD27" s="200">
        <f t="shared" si="17"/>
        <v>25.266841106774184</v>
      </c>
      <c r="AE27" s="200">
        <f t="shared" si="17"/>
        <v>26.024846339977419</v>
      </c>
      <c r="AF27" s="200">
        <f t="shared" si="17"/>
        <v>26.80559173017674</v>
      </c>
      <c r="AG27" s="200">
        <f t="shared" si="17"/>
        <v>27.609759482082044</v>
      </c>
      <c r="AH27" s="200">
        <f t="shared" si="17"/>
        <v>28.438052266544506</v>
      </c>
      <c r="AI27" s="200">
        <f t="shared" si="17"/>
        <v>29.291193834540845</v>
      </c>
      <c r="AJ27" s="200">
        <f t="shared" si="17"/>
        <v>30.169929649577071</v>
      </c>
      <c r="AK27" s="200">
        <f t="shared" si="17"/>
        <v>31.075027539064379</v>
      </c>
      <c r="AL27" s="200">
        <f t="shared" si="17"/>
        <v>32.007278365236317</v>
      </c>
      <c r="AM27" s="200">
        <f t="shared" si="17"/>
        <v>32.967496716193409</v>
      </c>
      <c r="AN27" s="200">
        <f t="shared" si="17"/>
        <v>33.956521617679208</v>
      </c>
      <c r="AO27" s="200">
        <f t="shared" si="17"/>
        <v>34.975217266209583</v>
      </c>
      <c r="AP27" s="200">
        <f t="shared" si="17"/>
        <v>36.02447378419587</v>
      </c>
      <c r="AQ27" s="200">
        <f t="shared" si="17"/>
        <v>37.105207997721756</v>
      </c>
      <c r="AR27" s="200">
        <f t="shared" si="17"/>
        <v>38.218364237653404</v>
      </c>
      <c r="AS27" s="200">
        <f t="shared" si="17"/>
        <v>39.364915164783014</v>
      </c>
      <c r="AT27" s="200">
        <f t="shared" si="17"/>
        <v>40.545862619726513</v>
      </c>
      <c r="AU27" s="200">
        <f t="shared" si="17"/>
        <v>41.762238498318304</v>
      </c>
      <c r="AV27" s="200">
        <f t="shared" si="17"/>
        <v>43.015105653267845</v>
      </c>
      <c r="AW27" s="200">
        <f t="shared" si="17"/>
        <v>44.305558822865876</v>
      </c>
      <c r="AX27" s="200">
        <f t="shared" si="17"/>
        <v>45.634725587551856</v>
      </c>
      <c r="AY27" s="200">
        <f t="shared" si="17"/>
        <v>47.003767355178418</v>
      </c>
      <c r="AZ27" s="200">
        <f t="shared" si="17"/>
        <v>48.413880375833763</v>
      </c>
      <c r="BA27" s="200">
        <f t="shared" si="17"/>
        <v>49.86629678710878</v>
      </c>
      <c r="BB27" s="200">
        <f t="shared" si="17"/>
        <v>51.36228569072204</v>
      </c>
      <c r="BC27" s="200">
        <f t="shared" si="17"/>
        <v>52.903154261443696</v>
      </c>
      <c r="BD27" s="200">
        <f t="shared" si="17"/>
        <v>54.490248889287017</v>
      </c>
      <c r="BE27" s="200">
        <f t="shared" si="17"/>
        <v>56.124956355965629</v>
      </c>
      <c r="BF27" s="200">
        <f t="shared" si="17"/>
        <v>57.808705046644604</v>
      </c>
      <c r="BG27" s="200">
        <f t="shared" si="17"/>
        <v>59.542966198043942</v>
      </c>
      <c r="BH27" s="200">
        <f t="shared" si="17"/>
        <v>61.329255183985254</v>
      </c>
      <c r="BI27" s="200">
        <f t="shared" si="17"/>
        <v>63.169132839504819</v>
      </c>
      <c r="BJ27" s="200">
        <f t="shared" si="17"/>
        <v>65.064206824689975</v>
      </c>
      <c r="BK27" s="200">
        <f t="shared" si="17"/>
        <v>67.016133029430677</v>
      </c>
      <c r="BL27" s="200">
        <f t="shared" si="17"/>
        <v>69.026617020313594</v>
      </c>
      <c r="BM27" s="200">
        <f t="shared" si="17"/>
        <v>71.097415530922987</v>
      </c>
      <c r="BN27" s="200">
        <f t="shared" si="17"/>
        <v>73.230337996850707</v>
      </c>
      <c r="BO27" s="200">
        <f t="shared" si="17"/>
        <v>75.427248136756219</v>
      </c>
      <c r="BP27" s="200">
        <f t="shared" si="17"/>
        <v>77.690065580858914</v>
      </c>
      <c r="BQ27" s="200">
        <f t="shared" si="17"/>
        <v>80.020767548284681</v>
      </c>
    </row>
    <row r="28" spans="5:69" ht="16" customHeight="1">
      <c r="E28" s="326"/>
      <c r="F28" s="328"/>
      <c r="G28" s="329"/>
      <c r="H28" s="323"/>
      <c r="I28" s="230" t="s">
        <v>322</v>
      </c>
      <c r="J28" s="200">
        <f>J27/J264</f>
        <v>0.27430661383724469</v>
      </c>
      <c r="K28" s="200">
        <f>K27/K264</f>
        <v>0.27699589436506089</v>
      </c>
      <c r="L28" s="200">
        <f t="shared" ref="L28:BQ28" si="18">L27/L264</f>
        <v>0.27971154038824769</v>
      </c>
      <c r="M28" s="200">
        <f t="shared" si="18"/>
        <v>0.28245381039205408</v>
      </c>
      <c r="N28" s="200">
        <f t="shared" si="18"/>
        <v>0.28522296539589764</v>
      </c>
      <c r="O28" s="200">
        <f t="shared" si="18"/>
        <v>0.28801926897821034</v>
      </c>
      <c r="P28" s="200">
        <f t="shared" si="18"/>
        <v>0.29084298730152613</v>
      </c>
      <c r="Q28" s="200">
        <f t="shared" si="18"/>
        <v>0.29369438913781559</v>
      </c>
      <c r="R28" s="200">
        <f t="shared" si="18"/>
        <v>0.29657374589406871</v>
      </c>
      <c r="S28" s="200">
        <f t="shared" si="18"/>
        <v>0.29948133163812823</v>
      </c>
      <c r="T28" s="200">
        <f t="shared" si="18"/>
        <v>0.30241742312477654</v>
      </c>
      <c r="U28" s="200">
        <f t="shared" si="18"/>
        <v>0.30538229982207826</v>
      </c>
      <c r="V28" s="200">
        <f t="shared" si="18"/>
        <v>0.30837624393798102</v>
      </c>
      <c r="W28" s="200">
        <f t="shared" si="18"/>
        <v>0.31139954044717694</v>
      </c>
      <c r="X28" s="200">
        <f t="shared" si="18"/>
        <v>0.31445247711822766</v>
      </c>
      <c r="Y28" s="200">
        <f t="shared" si="18"/>
        <v>0.31753534454095539</v>
      </c>
      <c r="Z28" s="200">
        <f t="shared" si="18"/>
        <v>0.3206484361541021</v>
      </c>
      <c r="AA28" s="200">
        <f t="shared" si="18"/>
        <v>0.32379204827325997</v>
      </c>
      <c r="AB28" s="200">
        <f t="shared" si="18"/>
        <v>0.32696648011907614</v>
      </c>
      <c r="AC28" s="200">
        <f t="shared" si="18"/>
        <v>0.33017203384573385</v>
      </c>
      <c r="AD28" s="200">
        <f t="shared" si="18"/>
        <v>0.3334090145697115</v>
      </c>
      <c r="AE28" s="200">
        <f t="shared" si="18"/>
        <v>0.33667773039882648</v>
      </c>
      <c r="AF28" s="200">
        <f t="shared" si="18"/>
        <v>0.33997849246155998</v>
      </c>
      <c r="AG28" s="200">
        <f t="shared" si="18"/>
        <v>0.34331161493667339</v>
      </c>
      <c r="AH28" s="200">
        <f t="shared" si="18"/>
        <v>0.3466774150831114</v>
      </c>
      <c r="AI28" s="200">
        <f t="shared" si="18"/>
        <v>0.35007621327020072</v>
      </c>
      <c r="AJ28" s="200">
        <f t="shared" si="18"/>
        <v>0.35350833300814394</v>
      </c>
      <c r="AK28" s="200">
        <f t="shared" si="18"/>
        <v>0.35697410097881188</v>
      </c>
      <c r="AL28" s="200">
        <f t="shared" si="18"/>
        <v>0.36047384706683955</v>
      </c>
      <c r="AM28" s="200">
        <f t="shared" si="18"/>
        <v>0.36400790439102426</v>
      </c>
      <c r="AN28" s="200">
        <f t="shared" si="18"/>
        <v>0.3675766093360342</v>
      </c>
      <c r="AO28" s="200">
        <f t="shared" si="18"/>
        <v>0.37118030158442666</v>
      </c>
      <c r="AP28" s="200">
        <f t="shared" si="18"/>
        <v>0.37481932414897984</v>
      </c>
      <c r="AQ28" s="200">
        <f t="shared" si="18"/>
        <v>0.37849402340534249</v>
      </c>
      <c r="AR28" s="200">
        <f t="shared" si="18"/>
        <v>0.38220474912500269</v>
      </c>
      <c r="AS28" s="200">
        <f t="shared" si="18"/>
        <v>0.38595185450858122</v>
      </c>
      <c r="AT28" s="200">
        <f t="shared" si="18"/>
        <v>0.38973569621944976</v>
      </c>
      <c r="AU28" s="200">
        <f t="shared" si="18"/>
        <v>0.39355663441767957</v>
      </c>
      <c r="AV28" s="200">
        <f t="shared" si="18"/>
        <v>0.39741503279432344</v>
      </c>
      <c r="AW28" s="200">
        <f t="shared" si="18"/>
        <v>0.40131125860603239</v>
      </c>
      <c r="AX28" s="200">
        <f t="shared" si="18"/>
        <v>0.4052456827100131</v>
      </c>
      <c r="AY28" s="200">
        <f t="shared" si="18"/>
        <v>0.40921867959932706</v>
      </c>
      <c r="AZ28" s="200">
        <f t="shared" si="18"/>
        <v>0.41323062743853606</v>
      </c>
      <c r="BA28" s="200">
        <f t="shared" si="18"/>
        <v>0.41728190809969823</v>
      </c>
      <c r="BB28" s="200">
        <f t="shared" si="18"/>
        <v>0.42137290719871484</v>
      </c>
      <c r="BC28" s="200">
        <f t="shared" si="18"/>
        <v>0.42550401413203548</v>
      </c>
      <c r="BD28" s="200">
        <f t="shared" si="18"/>
        <v>0.42967562211372218</v>
      </c>
      <c r="BE28" s="200">
        <f t="shared" si="18"/>
        <v>0.43388812821287637</v>
      </c>
      <c r="BF28" s="200">
        <f t="shared" si="18"/>
        <v>0.43814193339143404</v>
      </c>
      <c r="BG28" s="200">
        <f t="shared" si="18"/>
        <v>0.44243744254233047</v>
      </c>
      <c r="BH28" s="200">
        <f t="shared" si="18"/>
        <v>0.4467750645280395</v>
      </c>
      <c r="BI28" s="200">
        <f t="shared" si="18"/>
        <v>0.45115521221949095</v>
      </c>
      <c r="BJ28" s="200">
        <f t="shared" si="18"/>
        <v>0.45557830253536835</v>
      </c>
      <c r="BK28" s="200">
        <f t="shared" si="18"/>
        <v>0.4600447564817936</v>
      </c>
      <c r="BL28" s="200">
        <f t="shared" si="18"/>
        <v>0.4645549991923994</v>
      </c>
      <c r="BM28" s="200">
        <f t="shared" si="18"/>
        <v>0.46910945996879533</v>
      </c>
      <c r="BN28" s="200">
        <f t="shared" si="18"/>
        <v>0.47370857232143071</v>
      </c>
      <c r="BO28" s="200">
        <f t="shared" si="18"/>
        <v>0.47835277401085646</v>
      </c>
      <c r="BP28" s="200">
        <f t="shared" si="18"/>
        <v>0.48304250708939434</v>
      </c>
      <c r="BQ28" s="200">
        <f t="shared" si="18"/>
        <v>0.48777821794321197</v>
      </c>
    </row>
    <row r="29" spans="5:69" ht="16" customHeight="1">
      <c r="E29" s="326"/>
      <c r="F29" s="328"/>
      <c r="G29" s="329"/>
      <c r="H29" s="323"/>
      <c r="I29" s="230" t="s">
        <v>65</v>
      </c>
      <c r="J29" s="203">
        <f>Variables!$K$9</f>
        <v>9</v>
      </c>
      <c r="K29" s="203">
        <f>Variables!$K$9</f>
        <v>9</v>
      </c>
      <c r="L29" s="203">
        <f>Variables!$K$9</f>
        <v>9</v>
      </c>
      <c r="M29" s="203">
        <f>Variables!$K$9</f>
        <v>9</v>
      </c>
      <c r="N29" s="203">
        <f>Variables!$K$9</f>
        <v>9</v>
      </c>
      <c r="O29" s="203">
        <f>Variables!$K$9</f>
        <v>9</v>
      </c>
      <c r="P29" s="203">
        <f>Variables!$K$9</f>
        <v>9</v>
      </c>
      <c r="Q29" s="203">
        <f>Variables!$K$9</f>
        <v>9</v>
      </c>
      <c r="R29" s="203">
        <f>Variables!$K$9</f>
        <v>9</v>
      </c>
      <c r="S29" s="203">
        <f>Variables!$K$9</f>
        <v>9</v>
      </c>
      <c r="T29" s="203">
        <f>Variables!$K$9</f>
        <v>9</v>
      </c>
      <c r="U29" s="203">
        <f>Variables!$K$9</f>
        <v>9</v>
      </c>
      <c r="V29" s="203">
        <f>Variables!$K$9</f>
        <v>9</v>
      </c>
      <c r="W29" s="203">
        <f>Variables!$K$9</f>
        <v>9</v>
      </c>
      <c r="X29" s="203">
        <f>Variables!$K$9</f>
        <v>9</v>
      </c>
      <c r="Y29" s="203">
        <f>Variables!$K$9</f>
        <v>9</v>
      </c>
      <c r="Z29" s="203">
        <f>Variables!$K$9</f>
        <v>9</v>
      </c>
      <c r="AA29" s="203">
        <f>Variables!$K$9</f>
        <v>9</v>
      </c>
      <c r="AB29" s="203">
        <f>Variables!$K$9</f>
        <v>9</v>
      </c>
      <c r="AC29" s="203">
        <f>Variables!$K$9</f>
        <v>9</v>
      </c>
      <c r="AD29" s="203">
        <f>Variables!$K$9</f>
        <v>9</v>
      </c>
      <c r="AE29" s="203">
        <f>Variables!$K$9</f>
        <v>9</v>
      </c>
      <c r="AF29" s="203">
        <f>Variables!$K$9</f>
        <v>9</v>
      </c>
      <c r="AG29" s="203">
        <f>Variables!$K$9</f>
        <v>9</v>
      </c>
      <c r="AH29" s="203">
        <f>Variables!$K$9</f>
        <v>9</v>
      </c>
      <c r="AI29" s="203">
        <f>Variables!$K$9</f>
        <v>9</v>
      </c>
      <c r="AJ29" s="203">
        <f>Variables!$K$9</f>
        <v>9</v>
      </c>
      <c r="AK29" s="203">
        <f>Variables!$K$9</f>
        <v>9</v>
      </c>
      <c r="AL29" s="203">
        <f>Variables!$K$9</f>
        <v>9</v>
      </c>
      <c r="AM29" s="203">
        <f>Variables!$K$9</f>
        <v>9</v>
      </c>
      <c r="AN29" s="203">
        <f>Variables!$K$9</f>
        <v>9</v>
      </c>
      <c r="AO29" s="203">
        <f>Variables!$K$9</f>
        <v>9</v>
      </c>
      <c r="AP29" s="203">
        <f>Variables!$K$9</f>
        <v>9</v>
      </c>
      <c r="AQ29" s="203">
        <f>Variables!$K$9</f>
        <v>9</v>
      </c>
      <c r="AR29" s="203">
        <f>Variables!$K$9</f>
        <v>9</v>
      </c>
      <c r="AS29" s="203">
        <f>Variables!$K$9</f>
        <v>9</v>
      </c>
      <c r="AT29" s="203">
        <f>Variables!$K$9</f>
        <v>9</v>
      </c>
      <c r="AU29" s="203">
        <f>Variables!$K$9</f>
        <v>9</v>
      </c>
      <c r="AV29" s="203">
        <f>Variables!$K$9</f>
        <v>9</v>
      </c>
      <c r="AW29" s="203">
        <f>Variables!$K$9</f>
        <v>9</v>
      </c>
      <c r="AX29" s="203">
        <f>Variables!$K$9</f>
        <v>9</v>
      </c>
      <c r="AY29" s="203">
        <f>Variables!$K$9</f>
        <v>9</v>
      </c>
      <c r="AZ29" s="203">
        <f>Variables!$K$9</f>
        <v>9</v>
      </c>
      <c r="BA29" s="203">
        <f>Variables!$K$9</f>
        <v>9</v>
      </c>
      <c r="BB29" s="203">
        <f>Variables!$K$9</f>
        <v>9</v>
      </c>
      <c r="BC29" s="203">
        <f>Variables!$K$9</f>
        <v>9</v>
      </c>
      <c r="BD29" s="203">
        <f>Variables!$K$9</f>
        <v>9</v>
      </c>
      <c r="BE29" s="203">
        <f>Variables!$K$9</f>
        <v>9</v>
      </c>
      <c r="BF29" s="203">
        <f>Variables!$K$9</f>
        <v>9</v>
      </c>
      <c r="BG29" s="203">
        <f>Variables!$K$9</f>
        <v>9</v>
      </c>
      <c r="BH29" s="203">
        <f>Variables!$K$9</f>
        <v>9</v>
      </c>
      <c r="BI29" s="203">
        <f>Variables!$K$9</f>
        <v>9</v>
      </c>
      <c r="BJ29" s="203">
        <f>Variables!$K$9</f>
        <v>9</v>
      </c>
      <c r="BK29" s="203">
        <f>Variables!$K$9</f>
        <v>9</v>
      </c>
      <c r="BL29" s="203">
        <f>Variables!$K$9</f>
        <v>9</v>
      </c>
      <c r="BM29" s="203">
        <f>Variables!$K$9</f>
        <v>9</v>
      </c>
      <c r="BN29" s="203">
        <f>Variables!$K$9</f>
        <v>9</v>
      </c>
      <c r="BO29" s="203">
        <f>Variables!$K$9</f>
        <v>9</v>
      </c>
      <c r="BP29" s="203">
        <f>Variables!$K$9</f>
        <v>9</v>
      </c>
      <c r="BQ29" s="203">
        <f>Variables!$K$9</f>
        <v>9</v>
      </c>
    </row>
    <row r="30" spans="5:69" ht="16" customHeight="1">
      <c r="E30" s="326"/>
      <c r="F30" s="328"/>
      <c r="G30" s="329"/>
      <c r="H30" s="323"/>
      <c r="I30" s="230" t="s">
        <v>299</v>
      </c>
      <c r="J30" s="200">
        <v>0</v>
      </c>
      <c r="K30" s="200">
        <f t="shared" ref="K30:BQ30" si="19">J32*$B$6</f>
        <v>0.10972264553489788</v>
      </c>
      <c r="L30" s="200">
        <f t="shared" si="19"/>
        <v>0.1656596805134733</v>
      </c>
      <c r="M30" s="200">
        <f t="shared" si="19"/>
        <v>0.19471445641203575</v>
      </c>
      <c r="N30" s="200">
        <f t="shared" si="19"/>
        <v>0.2103387523628395</v>
      </c>
      <c r="O30" s="200">
        <f t="shared" si="19"/>
        <v>0.21925856233977881</v>
      </c>
      <c r="P30" s="200">
        <f t="shared" si="19"/>
        <v>0.22483698876117353</v>
      </c>
      <c r="Q30" s="200">
        <f t="shared" si="19"/>
        <v>0.22875568930119725</v>
      </c>
      <c r="R30" s="200">
        <f t="shared" si="19"/>
        <v>0.23185560030572483</v>
      </c>
      <c r="S30" s="200">
        <f t="shared" si="19"/>
        <v>0.2345572985104899</v>
      </c>
      <c r="T30" s="200">
        <f t="shared" si="19"/>
        <v>0.23707118191049625</v>
      </c>
      <c r="U30" s="200">
        <f t="shared" si="19"/>
        <v>0.23950256020515873</v>
      </c>
      <c r="V30" s="200">
        <f t="shared" si="19"/>
        <v>0.24190420003141067</v>
      </c>
      <c r="W30" s="200">
        <f t="shared" si="19"/>
        <v>0.24430259759089773</v>
      </c>
      <c r="X30" s="200">
        <f t="shared" si="19"/>
        <v>0.24671111497431966</v>
      </c>
      <c r="Y30" s="200">
        <f t="shared" si="19"/>
        <v>0.2491365483344509</v>
      </c>
      <c r="Z30" s="200">
        <f t="shared" si="19"/>
        <v>0.25158241198360759</v>
      </c>
      <c r="AA30" s="200">
        <f t="shared" si="19"/>
        <v>0.25405058045344464</v>
      </c>
      <c r="AB30" s="200">
        <f t="shared" si="19"/>
        <v>0.25654210953602635</v>
      </c>
      <c r="AC30" s="200">
        <f t="shared" si="19"/>
        <v>0.25905764681564364</v>
      </c>
      <c r="AD30" s="200">
        <f t="shared" si="19"/>
        <v>0.26159763694611537</v>
      </c>
      <c r="AE30" s="200">
        <f t="shared" si="19"/>
        <v>0.26416242430094233</v>
      </c>
      <c r="AF30" s="200">
        <f t="shared" si="19"/>
        <v>0.26675230431000174</v>
      </c>
      <c r="AG30" s="200">
        <f t="shared" si="19"/>
        <v>0.26936754913962491</v>
      </c>
      <c r="AH30" s="200">
        <f t="shared" si="19"/>
        <v>0.27200842054448182</v>
      </c>
      <c r="AI30" s="200">
        <f t="shared" si="19"/>
        <v>0.27467517630548549</v>
      </c>
      <c r="AJ30" s="200">
        <f t="shared" si="19"/>
        <v>0.27736807346082304</v>
      </c>
      <c r="AK30" s="200">
        <f t="shared" si="19"/>
        <v>0.28008736993366912</v>
      </c>
      <c r="AL30" s="200">
        <f t="shared" si="19"/>
        <v>0.28283332535835931</v>
      </c>
      <c r="AM30" s="200">
        <f t="shared" si="19"/>
        <v>0.28560620150591548</v>
      </c>
      <c r="AN30" s="200">
        <f t="shared" si="19"/>
        <v>0.28840626250936746</v>
      </c>
      <c r="AO30" s="200">
        <f t="shared" si="19"/>
        <v>0.29123377498909742</v>
      </c>
      <c r="AP30" s="200">
        <f t="shared" si="19"/>
        <v>0.29408900812831934</v>
      </c>
      <c r="AQ30" s="200">
        <f t="shared" si="19"/>
        <v>0.29697223372375164</v>
      </c>
      <c r="AR30" s="200">
        <f t="shared" si="19"/>
        <v>0.29988372622401283</v>
      </c>
      <c r="AS30" s="200">
        <f t="shared" si="19"/>
        <v>0.30282376276200751</v>
      </c>
      <c r="AT30" s="200">
        <f t="shared" si="19"/>
        <v>0.30579262318443629</v>
      </c>
      <c r="AU30" s="200">
        <f t="shared" si="19"/>
        <v>0.3087905900799981</v>
      </c>
      <c r="AV30" s="200">
        <f t="shared" si="19"/>
        <v>0.31181794880707092</v>
      </c>
      <c r="AW30" s="200">
        <f t="shared" si="19"/>
        <v>0.31487498752126486</v>
      </c>
      <c r="AX30" s="200">
        <f t="shared" si="19"/>
        <v>0.31796199720304541</v>
      </c>
      <c r="AY30" s="200">
        <f t="shared" si="19"/>
        <v>0.32107927168552797</v>
      </c>
      <c r="AZ30" s="200">
        <f t="shared" si="19"/>
        <v>0.32422710768249485</v>
      </c>
      <c r="BA30" s="200">
        <f t="shared" si="19"/>
        <v>0.32740580481666193</v>
      </c>
      <c r="BB30" s="200">
        <f t="shared" si="19"/>
        <v>0.33061566564821027</v>
      </c>
      <c r="BC30" s="200">
        <f t="shared" si="19"/>
        <v>0.33385699570359106</v>
      </c>
      <c r="BD30" s="200">
        <f t="shared" si="19"/>
        <v>0.3371301035046097</v>
      </c>
      <c r="BE30" s="200">
        <f t="shared" si="19"/>
        <v>0.3404353005977937</v>
      </c>
      <c r="BF30" s="200">
        <f t="shared" si="19"/>
        <v>0.34377290158404739</v>
      </c>
      <c r="BG30" s="200">
        <f t="shared" si="19"/>
        <v>0.34714322414859733</v>
      </c>
      <c r="BH30" s="200">
        <f t="shared" si="19"/>
        <v>0.35054658909123088</v>
      </c>
      <c r="BI30" s="200">
        <f t="shared" si="19"/>
        <v>0.35398332035683128</v>
      </c>
      <c r="BJ30" s="200">
        <f t="shared" si="19"/>
        <v>0.35745374506621208</v>
      </c>
      <c r="BK30" s="200">
        <f t="shared" si="19"/>
        <v>0.36095819354725339</v>
      </c>
      <c r="BL30" s="200">
        <f t="shared" si="19"/>
        <v>0.36449699936634417</v>
      </c>
      <c r="BM30" s="200">
        <f t="shared" si="19"/>
        <v>0.36807049936013186</v>
      </c>
      <c r="BN30" s="200">
        <f t="shared" si="19"/>
        <v>0.37167903366758409</v>
      </c>
      <c r="BO30" s="200">
        <f t="shared" si="19"/>
        <v>0.37532294576236436</v>
      </c>
      <c r="BP30" s="200">
        <f t="shared" si="19"/>
        <v>0.37900258248552476</v>
      </c>
      <c r="BQ30" s="200">
        <f t="shared" si="19"/>
        <v>0.38271829407852015</v>
      </c>
    </row>
    <row r="31" spans="5:69" ht="16" customHeight="1">
      <c r="E31" s="326"/>
      <c r="F31" s="328"/>
      <c r="G31" s="329"/>
      <c r="H31" s="323"/>
      <c r="I31" s="230" t="s">
        <v>301</v>
      </c>
      <c r="J31" s="200">
        <v>0</v>
      </c>
      <c r="K31" s="200">
        <f t="shared" ref="K31:BQ31" si="20">J32*$B$7</f>
        <v>2.7430661383724471E-2</v>
      </c>
      <c r="L31" s="200">
        <f t="shared" si="20"/>
        <v>4.1414920128368324E-2</v>
      </c>
      <c r="M31" s="200">
        <f t="shared" si="20"/>
        <v>4.8678614103008937E-2</v>
      </c>
      <c r="N31" s="200">
        <f t="shared" si="20"/>
        <v>5.2584688090709875E-2</v>
      </c>
      <c r="O31" s="200">
        <f t="shared" si="20"/>
        <v>5.4814640584944702E-2</v>
      </c>
      <c r="P31" s="200">
        <f t="shared" si="20"/>
        <v>5.6209247190293382E-2</v>
      </c>
      <c r="Q31" s="200">
        <f t="shared" si="20"/>
        <v>5.7188922325299311E-2</v>
      </c>
      <c r="R31" s="200">
        <f t="shared" si="20"/>
        <v>5.7963900076431207E-2</v>
      </c>
      <c r="S31" s="200">
        <f t="shared" si="20"/>
        <v>5.8639324627622474E-2</v>
      </c>
      <c r="T31" s="200">
        <f t="shared" si="20"/>
        <v>5.9267795477624063E-2</v>
      </c>
      <c r="U31" s="200">
        <f t="shared" si="20"/>
        <v>5.9875640051289682E-2</v>
      </c>
      <c r="V31" s="200">
        <f t="shared" si="20"/>
        <v>6.0476050007852666E-2</v>
      </c>
      <c r="W31" s="200">
        <f t="shared" si="20"/>
        <v>6.1075649397724432E-2</v>
      </c>
      <c r="X31" s="200">
        <f t="shared" si="20"/>
        <v>6.1677778743579915E-2</v>
      </c>
      <c r="Y31" s="200">
        <f t="shared" si="20"/>
        <v>6.2284137083612724E-2</v>
      </c>
      <c r="Z31" s="200">
        <f t="shared" si="20"/>
        <v>6.2895602995901898E-2</v>
      </c>
      <c r="AA31" s="200">
        <f t="shared" si="20"/>
        <v>6.351264511336116E-2</v>
      </c>
      <c r="AB31" s="200">
        <f t="shared" si="20"/>
        <v>6.4135527384006588E-2</v>
      </c>
      <c r="AC31" s="200">
        <f t="shared" si="20"/>
        <v>6.476441170391091E-2</v>
      </c>
      <c r="AD31" s="200">
        <f t="shared" si="20"/>
        <v>6.5399409236528844E-2</v>
      </c>
      <c r="AE31" s="200">
        <f t="shared" si="20"/>
        <v>6.6040606075235583E-2</v>
      </c>
      <c r="AF31" s="200">
        <f t="shared" si="20"/>
        <v>6.6688076077500436E-2</v>
      </c>
      <c r="AG31" s="200">
        <f t="shared" si="20"/>
        <v>6.7341887284906227E-2</v>
      </c>
      <c r="AH31" s="200">
        <f t="shared" si="20"/>
        <v>6.8002105136120455E-2</v>
      </c>
      <c r="AI31" s="200">
        <f t="shared" si="20"/>
        <v>6.8668794076371373E-2</v>
      </c>
      <c r="AJ31" s="200">
        <f t="shared" si="20"/>
        <v>6.934201836520576E-2</v>
      </c>
      <c r="AK31" s="200">
        <f t="shared" si="20"/>
        <v>7.0021842483417279E-2</v>
      </c>
      <c r="AL31" s="200">
        <f t="shared" si="20"/>
        <v>7.0708331339589828E-2</v>
      </c>
      <c r="AM31" s="200">
        <f t="shared" si="20"/>
        <v>7.140155037647887E-2</v>
      </c>
      <c r="AN31" s="200">
        <f t="shared" si="20"/>
        <v>7.2101565627341865E-2</v>
      </c>
      <c r="AO31" s="200">
        <f t="shared" si="20"/>
        <v>7.2808443747274354E-2</v>
      </c>
      <c r="AP31" s="200">
        <f t="shared" si="20"/>
        <v>7.3522252032079835E-2</v>
      </c>
      <c r="AQ31" s="200">
        <f t="shared" si="20"/>
        <v>7.4243058430937911E-2</v>
      </c>
      <c r="AR31" s="200">
        <f t="shared" si="20"/>
        <v>7.4970931556003206E-2</v>
      </c>
      <c r="AS31" s="200">
        <f t="shared" si="20"/>
        <v>7.5705940690501877E-2</v>
      </c>
      <c r="AT31" s="200">
        <f t="shared" si="20"/>
        <v>7.6448155796109071E-2</v>
      </c>
      <c r="AU31" s="200">
        <f t="shared" si="20"/>
        <v>7.7197647519999524E-2</v>
      </c>
      <c r="AV31" s="200">
        <f t="shared" si="20"/>
        <v>7.795448720176773E-2</v>
      </c>
      <c r="AW31" s="200">
        <f t="shared" si="20"/>
        <v>7.8718746880316215E-2</v>
      </c>
      <c r="AX31" s="200">
        <f t="shared" si="20"/>
        <v>7.9490499300761353E-2</v>
      </c>
      <c r="AY31" s="200">
        <f t="shared" si="20"/>
        <v>8.0269817921381992E-2</v>
      </c>
      <c r="AZ31" s="200">
        <f t="shared" si="20"/>
        <v>8.1056776920623713E-2</v>
      </c>
      <c r="BA31" s="200">
        <f t="shared" si="20"/>
        <v>8.1851451204165482E-2</v>
      </c>
      <c r="BB31" s="200">
        <f t="shared" si="20"/>
        <v>8.2653916412052567E-2</v>
      </c>
      <c r="BC31" s="200">
        <f t="shared" si="20"/>
        <v>8.3464248925897766E-2</v>
      </c>
      <c r="BD31" s="200">
        <f t="shared" si="20"/>
        <v>8.4282525876152425E-2</v>
      </c>
      <c r="BE31" s="200">
        <f t="shared" si="20"/>
        <v>8.5108825149448425E-2</v>
      </c>
      <c r="BF31" s="200">
        <f t="shared" si="20"/>
        <v>8.5943225396011846E-2</v>
      </c>
      <c r="BG31" s="200">
        <f t="shared" si="20"/>
        <v>8.6785806037149332E-2</v>
      </c>
      <c r="BH31" s="200">
        <f t="shared" si="20"/>
        <v>8.7636647272807719E-2</v>
      </c>
      <c r="BI31" s="200">
        <f t="shared" si="20"/>
        <v>8.8495830089207819E-2</v>
      </c>
      <c r="BJ31" s="200">
        <f t="shared" si="20"/>
        <v>8.936343626655302E-2</v>
      </c>
      <c r="BK31" s="200">
        <f t="shared" si="20"/>
        <v>9.0239548386813348E-2</v>
      </c>
      <c r="BL31" s="200">
        <f t="shared" si="20"/>
        <v>9.1124249841586041E-2</v>
      </c>
      <c r="BM31" s="200">
        <f t="shared" si="20"/>
        <v>9.2017624840032966E-2</v>
      </c>
      <c r="BN31" s="200">
        <f t="shared" si="20"/>
        <v>9.2919758416896023E-2</v>
      </c>
      <c r="BO31" s="200">
        <f t="shared" si="20"/>
        <v>9.3830736440591089E-2</v>
      </c>
      <c r="BP31" s="200">
        <f t="shared" si="20"/>
        <v>9.4750645621381191E-2</v>
      </c>
      <c r="BQ31" s="200">
        <f t="shared" si="20"/>
        <v>9.5679573519630037E-2</v>
      </c>
    </row>
    <row r="32" spans="5:69" ht="16" customHeight="1">
      <c r="E32" s="326"/>
      <c r="F32" s="328"/>
      <c r="G32" s="329"/>
      <c r="H32" s="323"/>
      <c r="I32" s="230" t="s">
        <v>325</v>
      </c>
      <c r="J32" s="200">
        <f>J28+J30+J31</f>
        <v>0.27430661383724469</v>
      </c>
      <c r="K32" s="200">
        <f>K28+K30+K31</f>
        <v>0.41414920128368321</v>
      </c>
      <c r="L32" s="200">
        <f t="shared" ref="L32:BQ32" si="21">L28+L30+L31</f>
        <v>0.48678614103008933</v>
      </c>
      <c r="M32" s="200">
        <f t="shared" si="21"/>
        <v>0.52584688090709875</v>
      </c>
      <c r="N32" s="200">
        <f t="shared" si="21"/>
        <v>0.54814640584944696</v>
      </c>
      <c r="O32" s="200">
        <f t="shared" si="21"/>
        <v>0.56209247190293377</v>
      </c>
      <c r="P32" s="200">
        <f t="shared" si="21"/>
        <v>0.57188922325299307</v>
      </c>
      <c r="Q32" s="200">
        <f t="shared" si="21"/>
        <v>0.57963900076431207</v>
      </c>
      <c r="R32" s="200">
        <f t="shared" si="21"/>
        <v>0.58639324627622469</v>
      </c>
      <c r="S32" s="200">
        <f t="shared" si="21"/>
        <v>0.59267795477624063</v>
      </c>
      <c r="T32" s="200">
        <f t="shared" si="21"/>
        <v>0.5987564005128968</v>
      </c>
      <c r="U32" s="200">
        <f t="shared" si="21"/>
        <v>0.60476050007852666</v>
      </c>
      <c r="V32" s="200">
        <f t="shared" si="21"/>
        <v>0.6107564939772443</v>
      </c>
      <c r="W32" s="200">
        <f t="shared" si="21"/>
        <v>0.61677778743579914</v>
      </c>
      <c r="X32" s="200">
        <f t="shared" si="21"/>
        <v>0.62284137083612723</v>
      </c>
      <c r="Y32" s="200">
        <f t="shared" si="21"/>
        <v>0.628956029959019</v>
      </c>
      <c r="Z32" s="200">
        <f t="shared" si="21"/>
        <v>0.63512645113361155</v>
      </c>
      <c r="AA32" s="200">
        <f t="shared" si="21"/>
        <v>0.64135527384006585</v>
      </c>
      <c r="AB32" s="200">
        <f t="shared" si="21"/>
        <v>0.64764411703910907</v>
      </c>
      <c r="AC32" s="200">
        <f t="shared" si="21"/>
        <v>0.65399409236528838</v>
      </c>
      <c r="AD32" s="200">
        <f t="shared" si="21"/>
        <v>0.66040606075235575</v>
      </c>
      <c r="AE32" s="200">
        <f t="shared" si="21"/>
        <v>0.66688076077500436</v>
      </c>
      <c r="AF32" s="200">
        <f t="shared" si="21"/>
        <v>0.67341887284906221</v>
      </c>
      <c r="AG32" s="200">
        <f t="shared" si="21"/>
        <v>0.6800210513612045</v>
      </c>
      <c r="AH32" s="200">
        <f t="shared" si="21"/>
        <v>0.68668794076371376</v>
      </c>
      <c r="AI32" s="200">
        <f t="shared" si="21"/>
        <v>0.6934201836520576</v>
      </c>
      <c r="AJ32" s="200">
        <f t="shared" si="21"/>
        <v>0.70021842483417274</v>
      </c>
      <c r="AK32" s="200">
        <f t="shared" si="21"/>
        <v>0.70708331339589825</v>
      </c>
      <c r="AL32" s="200">
        <f t="shared" si="21"/>
        <v>0.71401550376478873</v>
      </c>
      <c r="AM32" s="200">
        <f t="shared" si="21"/>
        <v>0.72101565627341868</v>
      </c>
      <c r="AN32" s="200">
        <f t="shared" si="21"/>
        <v>0.72808443747274354</v>
      </c>
      <c r="AO32" s="200">
        <f t="shared" si="21"/>
        <v>0.73522252032079838</v>
      </c>
      <c r="AP32" s="200">
        <f t="shared" si="21"/>
        <v>0.74243058430937903</v>
      </c>
      <c r="AQ32" s="200">
        <f t="shared" si="21"/>
        <v>0.74970931556003206</v>
      </c>
      <c r="AR32" s="200">
        <f t="shared" si="21"/>
        <v>0.75705940690501872</v>
      </c>
      <c r="AS32" s="200">
        <f t="shared" si="21"/>
        <v>0.76448155796109063</v>
      </c>
      <c r="AT32" s="200">
        <f t="shared" si="21"/>
        <v>0.77197647519999513</v>
      </c>
      <c r="AU32" s="200">
        <f t="shared" si="21"/>
        <v>0.77954487201767719</v>
      </c>
      <c r="AV32" s="200">
        <f t="shared" si="21"/>
        <v>0.78718746880316215</v>
      </c>
      <c r="AW32" s="200">
        <f t="shared" si="21"/>
        <v>0.79490499300761341</v>
      </c>
      <c r="AX32" s="200">
        <f t="shared" si="21"/>
        <v>0.80269817921381981</v>
      </c>
      <c r="AY32" s="200">
        <f t="shared" si="21"/>
        <v>0.81056776920623708</v>
      </c>
      <c r="AZ32" s="200">
        <f t="shared" si="21"/>
        <v>0.81851451204165471</v>
      </c>
      <c r="BA32" s="200">
        <f t="shared" si="21"/>
        <v>0.82653916412052564</v>
      </c>
      <c r="BB32" s="200">
        <f t="shared" si="21"/>
        <v>0.83464248925897766</v>
      </c>
      <c r="BC32" s="200">
        <f t="shared" si="21"/>
        <v>0.84282525876152425</v>
      </c>
      <c r="BD32" s="200">
        <f t="shared" si="21"/>
        <v>0.85108825149448419</v>
      </c>
      <c r="BE32" s="200">
        <f t="shared" si="21"/>
        <v>0.85943225396011846</v>
      </c>
      <c r="BF32" s="200">
        <f t="shared" si="21"/>
        <v>0.86785806037149327</v>
      </c>
      <c r="BG32" s="200">
        <f t="shared" si="21"/>
        <v>0.87636647272807711</v>
      </c>
      <c r="BH32" s="200">
        <f t="shared" si="21"/>
        <v>0.88495830089207816</v>
      </c>
      <c r="BI32" s="200">
        <f t="shared" si="21"/>
        <v>0.89363436266553009</v>
      </c>
      <c r="BJ32" s="200">
        <f t="shared" si="21"/>
        <v>0.9023954838681334</v>
      </c>
      <c r="BK32" s="200">
        <f t="shared" si="21"/>
        <v>0.91124249841586036</v>
      </c>
      <c r="BL32" s="200">
        <f t="shared" si="21"/>
        <v>0.92017624840032963</v>
      </c>
      <c r="BM32" s="200">
        <f t="shared" si="21"/>
        <v>0.92919758416896014</v>
      </c>
      <c r="BN32" s="200">
        <f t="shared" si="21"/>
        <v>0.93830736440591089</v>
      </c>
      <c r="BO32" s="200">
        <f t="shared" si="21"/>
        <v>0.9475064562138118</v>
      </c>
      <c r="BP32" s="200">
        <f t="shared" si="21"/>
        <v>0.95679573519630035</v>
      </c>
      <c r="BQ32" s="200">
        <f t="shared" si="21"/>
        <v>0.96617608554136214</v>
      </c>
    </row>
    <row r="33" spans="5:69" ht="16" customHeight="1">
      <c r="E33" s="326"/>
      <c r="F33" s="328"/>
      <c r="G33" s="329"/>
      <c r="H33" s="323"/>
      <c r="I33" s="230" t="s">
        <v>295</v>
      </c>
      <c r="J33" s="200">
        <f>J29*J32</f>
        <v>2.4687595245352023</v>
      </c>
      <c r="K33" s="200">
        <f>K29*K32</f>
        <v>3.7273428115531488</v>
      </c>
      <c r="L33" s="200">
        <f t="shared" ref="L33:BQ33" si="22">L29*L32</f>
        <v>4.3810752692708039</v>
      </c>
      <c r="M33" s="200">
        <f t="shared" si="22"/>
        <v>4.7326219281638888</v>
      </c>
      <c r="N33" s="200">
        <f t="shared" si="22"/>
        <v>4.9333176526450231</v>
      </c>
      <c r="O33" s="200">
        <f t="shared" si="22"/>
        <v>5.0588322471264036</v>
      </c>
      <c r="P33" s="200">
        <f t="shared" si="22"/>
        <v>5.1470030092769381</v>
      </c>
      <c r="Q33" s="200">
        <f t="shared" si="22"/>
        <v>5.216751006878809</v>
      </c>
      <c r="R33" s="200">
        <f t="shared" si="22"/>
        <v>5.277539216486022</v>
      </c>
      <c r="S33" s="200">
        <f t="shared" si="22"/>
        <v>5.3341015929861655</v>
      </c>
      <c r="T33" s="200">
        <f t="shared" si="22"/>
        <v>5.3888076046160709</v>
      </c>
      <c r="U33" s="200">
        <f t="shared" si="22"/>
        <v>5.4428445007067401</v>
      </c>
      <c r="V33" s="200">
        <f t="shared" si="22"/>
        <v>5.4968084457951987</v>
      </c>
      <c r="W33" s="200">
        <f t="shared" si="22"/>
        <v>5.5510000869221923</v>
      </c>
      <c r="X33" s="200">
        <f t="shared" si="22"/>
        <v>5.6055723375251452</v>
      </c>
      <c r="Y33" s="200">
        <f t="shared" si="22"/>
        <v>5.6606042696311709</v>
      </c>
      <c r="Z33" s="200">
        <f t="shared" si="22"/>
        <v>5.7161380602025043</v>
      </c>
      <c r="AA33" s="200">
        <f t="shared" si="22"/>
        <v>5.7721974645605929</v>
      </c>
      <c r="AB33" s="200">
        <f t="shared" si="22"/>
        <v>5.8287970533519813</v>
      </c>
      <c r="AC33" s="200">
        <f t="shared" si="22"/>
        <v>5.8859468312875958</v>
      </c>
      <c r="AD33" s="200">
        <f t="shared" si="22"/>
        <v>5.9436545467712021</v>
      </c>
      <c r="AE33" s="200">
        <f t="shared" si="22"/>
        <v>6.0019268469750395</v>
      </c>
      <c r="AF33" s="200">
        <f t="shared" si="22"/>
        <v>6.0607698556415599</v>
      </c>
      <c r="AG33" s="200">
        <f t="shared" si="22"/>
        <v>6.1201894622508402</v>
      </c>
      <c r="AH33" s="200">
        <f t="shared" si="22"/>
        <v>6.1801914668734241</v>
      </c>
      <c r="AI33" s="200">
        <f t="shared" si="22"/>
        <v>6.2407816528685185</v>
      </c>
      <c r="AJ33" s="200">
        <f t="shared" si="22"/>
        <v>6.3019658235075546</v>
      </c>
      <c r="AK33" s="200">
        <f t="shared" si="22"/>
        <v>6.3637498205630845</v>
      </c>
      <c r="AL33" s="200">
        <f t="shared" si="22"/>
        <v>6.4261395338830987</v>
      </c>
      <c r="AM33" s="200">
        <f t="shared" si="22"/>
        <v>6.4891409064607686</v>
      </c>
      <c r="AN33" s="200">
        <f t="shared" si="22"/>
        <v>6.5527599372546916</v>
      </c>
      <c r="AO33" s="200">
        <f t="shared" si="22"/>
        <v>6.6170026828871853</v>
      </c>
      <c r="AP33" s="200">
        <f t="shared" si="22"/>
        <v>6.6818752587844115</v>
      </c>
      <c r="AQ33" s="200">
        <f t="shared" si="22"/>
        <v>6.747383840040289</v>
      </c>
      <c r="AR33" s="200">
        <f t="shared" si="22"/>
        <v>6.8135346621451687</v>
      </c>
      <c r="AS33" s="200">
        <f t="shared" si="22"/>
        <v>6.8803340216498157</v>
      </c>
      <c r="AT33" s="200">
        <f t="shared" si="22"/>
        <v>6.9477882767999564</v>
      </c>
      <c r="AU33" s="200">
        <f t="shared" si="22"/>
        <v>7.0159038481590947</v>
      </c>
      <c r="AV33" s="200">
        <f t="shared" si="22"/>
        <v>7.0846872192284591</v>
      </c>
      <c r="AW33" s="200">
        <f t="shared" si="22"/>
        <v>7.1541449370685211</v>
      </c>
      <c r="AX33" s="200">
        <f t="shared" si="22"/>
        <v>7.2242836129243786</v>
      </c>
      <c r="AY33" s="200">
        <f t="shared" si="22"/>
        <v>7.2951099228561338</v>
      </c>
      <c r="AZ33" s="200">
        <f t="shared" si="22"/>
        <v>7.3666306083748925</v>
      </c>
      <c r="BA33" s="200">
        <f t="shared" si="22"/>
        <v>7.4388524770847306</v>
      </c>
      <c r="BB33" s="200">
        <f t="shared" si="22"/>
        <v>7.5117824033307992</v>
      </c>
      <c r="BC33" s="200">
        <f t="shared" si="22"/>
        <v>7.5854273288537186</v>
      </c>
      <c r="BD33" s="200">
        <f t="shared" si="22"/>
        <v>7.6597942634503582</v>
      </c>
      <c r="BE33" s="200">
        <f t="shared" si="22"/>
        <v>7.7348902856410664</v>
      </c>
      <c r="BF33" s="200">
        <f t="shared" si="22"/>
        <v>7.8107225433434397</v>
      </c>
      <c r="BG33" s="200">
        <f t="shared" si="22"/>
        <v>7.887298254552694</v>
      </c>
      <c r="BH33" s="200">
        <f t="shared" si="22"/>
        <v>7.9646247080287038</v>
      </c>
      <c r="BI33" s="200">
        <f t="shared" si="22"/>
        <v>8.0427092639897708</v>
      </c>
      <c r="BJ33" s="200">
        <f t="shared" si="22"/>
        <v>8.1215593548132006</v>
      </c>
      <c r="BK33" s="200">
        <f t="shared" si="22"/>
        <v>8.2011824857427431</v>
      </c>
      <c r="BL33" s="200">
        <f t="shared" si="22"/>
        <v>8.2815862356029672</v>
      </c>
      <c r="BM33" s="200">
        <f t="shared" si="22"/>
        <v>8.3627782575206417</v>
      </c>
      <c r="BN33" s="200">
        <f t="shared" si="22"/>
        <v>8.4447662796531979</v>
      </c>
      <c r="BO33" s="200">
        <f t="shared" si="22"/>
        <v>8.5275581059243066</v>
      </c>
      <c r="BP33" s="200">
        <f t="shared" si="22"/>
        <v>8.6111616167667027</v>
      </c>
      <c r="BQ33" s="200">
        <f t="shared" si="22"/>
        <v>8.6955847698722586</v>
      </c>
    </row>
    <row r="34" spans="5:69" ht="16" customHeight="1">
      <c r="E34" s="326"/>
      <c r="F34" s="328"/>
      <c r="G34" s="329"/>
      <c r="H34" s="323"/>
      <c r="I34" s="230" t="s">
        <v>326</v>
      </c>
      <c r="J34" s="219">
        <f>Variables!$K$21</f>
        <v>3600</v>
      </c>
      <c r="K34" s="219">
        <f>Variables!$K$21</f>
        <v>3600</v>
      </c>
      <c r="L34" s="219">
        <f>Variables!$K$21</f>
        <v>3600</v>
      </c>
      <c r="M34" s="219">
        <f>Variables!$K$21</f>
        <v>3600</v>
      </c>
      <c r="N34" s="219">
        <f>Variables!$K$21</f>
        <v>3600</v>
      </c>
      <c r="O34" s="219">
        <f>Variables!$K$21</f>
        <v>3600</v>
      </c>
      <c r="P34" s="219">
        <f>Variables!$K$21</f>
        <v>3600</v>
      </c>
      <c r="Q34" s="219">
        <f>Variables!$K$21</f>
        <v>3600</v>
      </c>
      <c r="R34" s="219">
        <f>Variables!$K$21</f>
        <v>3600</v>
      </c>
      <c r="S34" s="219">
        <f>Variables!$K$21</f>
        <v>3600</v>
      </c>
      <c r="T34" s="219">
        <f>Variables!$K$21</f>
        <v>3600</v>
      </c>
      <c r="U34" s="219">
        <f>Variables!$K$21</f>
        <v>3600</v>
      </c>
      <c r="V34" s="219">
        <f>Variables!$K$21</f>
        <v>3600</v>
      </c>
      <c r="W34" s="219">
        <f>Variables!$K$21</f>
        <v>3600</v>
      </c>
      <c r="X34" s="219">
        <f>Variables!$K$21</f>
        <v>3600</v>
      </c>
      <c r="Y34" s="219">
        <f>Variables!$K$21</f>
        <v>3600</v>
      </c>
      <c r="Z34" s="219">
        <f>Variables!$K$21</f>
        <v>3600</v>
      </c>
      <c r="AA34" s="219">
        <f>Variables!$K$21</f>
        <v>3600</v>
      </c>
      <c r="AB34" s="219">
        <f>Variables!$K$21</f>
        <v>3600</v>
      </c>
      <c r="AC34" s="219">
        <f>Variables!$K$21</f>
        <v>3600</v>
      </c>
      <c r="AD34" s="219">
        <f>Variables!$K$21</f>
        <v>3600</v>
      </c>
      <c r="AE34" s="219">
        <f>Variables!$K$21</f>
        <v>3600</v>
      </c>
      <c r="AF34" s="219">
        <f>Variables!$K$21</f>
        <v>3600</v>
      </c>
      <c r="AG34" s="219">
        <f>Variables!$K$21</f>
        <v>3600</v>
      </c>
      <c r="AH34" s="219">
        <f>Variables!$K$21</f>
        <v>3600</v>
      </c>
      <c r="AI34" s="219">
        <f>Variables!$K$21</f>
        <v>3600</v>
      </c>
      <c r="AJ34" s="219">
        <f>Variables!$K$21</f>
        <v>3600</v>
      </c>
      <c r="AK34" s="219">
        <f>Variables!$K$21</f>
        <v>3600</v>
      </c>
      <c r="AL34" s="219">
        <f>Variables!$K$21</f>
        <v>3600</v>
      </c>
      <c r="AM34" s="219">
        <f>Variables!$K$21</f>
        <v>3600</v>
      </c>
      <c r="AN34" s="219">
        <f>Variables!$K$21</f>
        <v>3600</v>
      </c>
      <c r="AO34" s="219">
        <f>Variables!$K$21</f>
        <v>3600</v>
      </c>
      <c r="AP34" s="219">
        <f>Variables!$K$21</f>
        <v>3600</v>
      </c>
      <c r="AQ34" s="219">
        <f>Variables!$K$21</f>
        <v>3600</v>
      </c>
      <c r="AR34" s="219">
        <f>Variables!$K$21</f>
        <v>3600</v>
      </c>
      <c r="AS34" s="219">
        <f>Variables!$K$21</f>
        <v>3600</v>
      </c>
      <c r="AT34" s="219">
        <f>Variables!$K$21</f>
        <v>3600</v>
      </c>
      <c r="AU34" s="219">
        <f>Variables!$K$21</f>
        <v>3600</v>
      </c>
      <c r="AV34" s="219">
        <f>Variables!$K$21</f>
        <v>3600</v>
      </c>
      <c r="AW34" s="219">
        <f>Variables!$K$21</f>
        <v>3600</v>
      </c>
      <c r="AX34" s="219">
        <f>Variables!$K$21</f>
        <v>3600</v>
      </c>
      <c r="AY34" s="219">
        <f>Variables!$K$21</f>
        <v>3600</v>
      </c>
      <c r="AZ34" s="219">
        <f>Variables!$K$21</f>
        <v>3600</v>
      </c>
      <c r="BA34" s="219">
        <f>Variables!$K$21</f>
        <v>3600</v>
      </c>
      <c r="BB34" s="219">
        <f>Variables!$K$21</f>
        <v>3600</v>
      </c>
      <c r="BC34" s="219">
        <f>Variables!$K$21</f>
        <v>3600</v>
      </c>
      <c r="BD34" s="219">
        <f>Variables!$K$21</f>
        <v>3600</v>
      </c>
      <c r="BE34" s="219">
        <f>Variables!$K$21</f>
        <v>3600</v>
      </c>
      <c r="BF34" s="219">
        <f>Variables!$K$21</f>
        <v>3600</v>
      </c>
      <c r="BG34" s="219">
        <f>Variables!$K$21</f>
        <v>3600</v>
      </c>
      <c r="BH34" s="219">
        <f>Variables!$K$21</f>
        <v>3600</v>
      </c>
      <c r="BI34" s="219">
        <f>Variables!$K$21</f>
        <v>3600</v>
      </c>
      <c r="BJ34" s="219">
        <f>Variables!$K$21</f>
        <v>3600</v>
      </c>
      <c r="BK34" s="219">
        <f>Variables!$K$21</f>
        <v>3600</v>
      </c>
      <c r="BL34" s="219">
        <f>Variables!$K$21</f>
        <v>3600</v>
      </c>
      <c r="BM34" s="219">
        <f>Variables!$K$21</f>
        <v>3600</v>
      </c>
      <c r="BN34" s="219">
        <f>Variables!$K$21</f>
        <v>3600</v>
      </c>
      <c r="BO34" s="219">
        <f>Variables!$K$21</f>
        <v>3600</v>
      </c>
      <c r="BP34" s="219">
        <f>Variables!$K$21</f>
        <v>3600</v>
      </c>
      <c r="BQ34" s="219">
        <f>Variables!$K$21</f>
        <v>3600</v>
      </c>
    </row>
    <row r="35" spans="5:69" ht="16" customHeight="1">
      <c r="E35" s="326"/>
      <c r="F35" s="328"/>
      <c r="G35" s="329"/>
      <c r="H35" s="323"/>
      <c r="I35" s="230" t="s">
        <v>446</v>
      </c>
      <c r="J35" s="204">
        <f t="shared" ref="J35:BQ35" si="23">J34*$B$9</f>
        <v>648</v>
      </c>
      <c r="K35" s="204">
        <f t="shared" si="23"/>
        <v>648</v>
      </c>
      <c r="L35" s="204">
        <f t="shared" si="23"/>
        <v>648</v>
      </c>
      <c r="M35" s="204">
        <f t="shared" si="23"/>
        <v>648</v>
      </c>
      <c r="N35" s="204">
        <f t="shared" si="23"/>
        <v>648</v>
      </c>
      <c r="O35" s="204">
        <f t="shared" si="23"/>
        <v>648</v>
      </c>
      <c r="P35" s="204">
        <f t="shared" si="23"/>
        <v>648</v>
      </c>
      <c r="Q35" s="204">
        <f t="shared" si="23"/>
        <v>648</v>
      </c>
      <c r="R35" s="204">
        <f t="shared" si="23"/>
        <v>648</v>
      </c>
      <c r="S35" s="204">
        <f t="shared" si="23"/>
        <v>648</v>
      </c>
      <c r="T35" s="204">
        <f t="shared" si="23"/>
        <v>648</v>
      </c>
      <c r="U35" s="204">
        <f t="shared" si="23"/>
        <v>648</v>
      </c>
      <c r="V35" s="204">
        <f t="shared" si="23"/>
        <v>648</v>
      </c>
      <c r="W35" s="204">
        <f t="shared" si="23"/>
        <v>648</v>
      </c>
      <c r="X35" s="204">
        <f t="shared" si="23"/>
        <v>648</v>
      </c>
      <c r="Y35" s="204">
        <f t="shared" si="23"/>
        <v>648</v>
      </c>
      <c r="Z35" s="204">
        <f t="shared" si="23"/>
        <v>648</v>
      </c>
      <c r="AA35" s="204">
        <f t="shared" si="23"/>
        <v>648</v>
      </c>
      <c r="AB35" s="204">
        <f t="shared" si="23"/>
        <v>648</v>
      </c>
      <c r="AC35" s="204">
        <f t="shared" si="23"/>
        <v>648</v>
      </c>
      <c r="AD35" s="204">
        <f t="shared" si="23"/>
        <v>648</v>
      </c>
      <c r="AE35" s="204">
        <f t="shared" si="23"/>
        <v>648</v>
      </c>
      <c r="AF35" s="204">
        <f t="shared" si="23"/>
        <v>648</v>
      </c>
      <c r="AG35" s="204">
        <f t="shared" si="23"/>
        <v>648</v>
      </c>
      <c r="AH35" s="204">
        <f t="shared" si="23"/>
        <v>648</v>
      </c>
      <c r="AI35" s="204">
        <f t="shared" si="23"/>
        <v>648</v>
      </c>
      <c r="AJ35" s="204">
        <f t="shared" si="23"/>
        <v>648</v>
      </c>
      <c r="AK35" s="204">
        <f t="shared" si="23"/>
        <v>648</v>
      </c>
      <c r="AL35" s="204">
        <f t="shared" si="23"/>
        <v>648</v>
      </c>
      <c r="AM35" s="204">
        <f t="shared" si="23"/>
        <v>648</v>
      </c>
      <c r="AN35" s="204">
        <f t="shared" si="23"/>
        <v>648</v>
      </c>
      <c r="AO35" s="204">
        <f t="shared" si="23"/>
        <v>648</v>
      </c>
      <c r="AP35" s="204">
        <f t="shared" si="23"/>
        <v>648</v>
      </c>
      <c r="AQ35" s="204">
        <f t="shared" si="23"/>
        <v>648</v>
      </c>
      <c r="AR35" s="204">
        <f t="shared" si="23"/>
        <v>648</v>
      </c>
      <c r="AS35" s="204">
        <f t="shared" si="23"/>
        <v>648</v>
      </c>
      <c r="AT35" s="204">
        <f t="shared" si="23"/>
        <v>648</v>
      </c>
      <c r="AU35" s="204">
        <f t="shared" si="23"/>
        <v>648</v>
      </c>
      <c r="AV35" s="204">
        <f t="shared" si="23"/>
        <v>648</v>
      </c>
      <c r="AW35" s="204">
        <f t="shared" si="23"/>
        <v>648</v>
      </c>
      <c r="AX35" s="204">
        <f t="shared" si="23"/>
        <v>648</v>
      </c>
      <c r="AY35" s="204">
        <f t="shared" si="23"/>
        <v>648</v>
      </c>
      <c r="AZ35" s="204">
        <f t="shared" si="23"/>
        <v>648</v>
      </c>
      <c r="BA35" s="204">
        <f t="shared" si="23"/>
        <v>648</v>
      </c>
      <c r="BB35" s="204">
        <f t="shared" si="23"/>
        <v>648</v>
      </c>
      <c r="BC35" s="204">
        <f t="shared" si="23"/>
        <v>648</v>
      </c>
      <c r="BD35" s="204">
        <f t="shared" si="23"/>
        <v>648</v>
      </c>
      <c r="BE35" s="204">
        <f t="shared" si="23"/>
        <v>648</v>
      </c>
      <c r="BF35" s="204">
        <f t="shared" si="23"/>
        <v>648</v>
      </c>
      <c r="BG35" s="204">
        <f t="shared" si="23"/>
        <v>648</v>
      </c>
      <c r="BH35" s="204">
        <f t="shared" si="23"/>
        <v>648</v>
      </c>
      <c r="BI35" s="204">
        <f t="shared" si="23"/>
        <v>648</v>
      </c>
      <c r="BJ35" s="204">
        <f t="shared" si="23"/>
        <v>648</v>
      </c>
      <c r="BK35" s="204">
        <f t="shared" si="23"/>
        <v>648</v>
      </c>
      <c r="BL35" s="204">
        <f t="shared" si="23"/>
        <v>648</v>
      </c>
      <c r="BM35" s="204">
        <f t="shared" si="23"/>
        <v>648</v>
      </c>
      <c r="BN35" s="204">
        <f t="shared" si="23"/>
        <v>648</v>
      </c>
      <c r="BO35" s="204">
        <f t="shared" si="23"/>
        <v>648</v>
      </c>
      <c r="BP35" s="204">
        <f t="shared" si="23"/>
        <v>648</v>
      </c>
      <c r="BQ35" s="204">
        <f t="shared" si="23"/>
        <v>648</v>
      </c>
    </row>
    <row r="36" spans="5:69" ht="16" customHeight="1">
      <c r="E36" s="326"/>
      <c r="F36" s="328"/>
      <c r="G36" s="329"/>
      <c r="H36" s="323"/>
      <c r="I36" s="230" t="s">
        <v>346</v>
      </c>
      <c r="J36" s="204">
        <f>J33*J34</f>
        <v>8887.5342883267276</v>
      </c>
      <c r="K36" s="204">
        <f>K33*K34</f>
        <v>13418.434121591335</v>
      </c>
      <c r="L36" s="204">
        <f t="shared" ref="L36:BQ36" si="24">L33*L34</f>
        <v>15771.870969374893</v>
      </c>
      <c r="M36" s="204">
        <f t="shared" si="24"/>
        <v>17037.438941389999</v>
      </c>
      <c r="N36" s="204">
        <f t="shared" si="24"/>
        <v>17759.943549522082</v>
      </c>
      <c r="O36" s="204">
        <f t="shared" si="24"/>
        <v>18211.796089655054</v>
      </c>
      <c r="P36" s="204">
        <f t="shared" si="24"/>
        <v>18529.210833396977</v>
      </c>
      <c r="Q36" s="204">
        <f t="shared" si="24"/>
        <v>18780.303624763714</v>
      </c>
      <c r="R36" s="204">
        <f t="shared" si="24"/>
        <v>18999.141179349681</v>
      </c>
      <c r="S36" s="204">
        <f t="shared" si="24"/>
        <v>19202.765734750195</v>
      </c>
      <c r="T36" s="204">
        <f t="shared" si="24"/>
        <v>19399.707376617855</v>
      </c>
      <c r="U36" s="204">
        <f t="shared" si="24"/>
        <v>19594.240202544264</v>
      </c>
      <c r="V36" s="204">
        <f t="shared" si="24"/>
        <v>19788.510404862714</v>
      </c>
      <c r="W36" s="204">
        <f t="shared" si="24"/>
        <v>19983.600312919891</v>
      </c>
      <c r="X36" s="204">
        <f t="shared" si="24"/>
        <v>20180.060415090524</v>
      </c>
      <c r="Y36" s="204">
        <f t="shared" si="24"/>
        <v>20378.175370672216</v>
      </c>
      <c r="Z36" s="204">
        <f t="shared" si="24"/>
        <v>20578.097016729014</v>
      </c>
      <c r="AA36" s="204">
        <f t="shared" si="24"/>
        <v>20779.910872418135</v>
      </c>
      <c r="AB36" s="204">
        <f t="shared" si="24"/>
        <v>20983.669392067131</v>
      </c>
      <c r="AC36" s="204">
        <f t="shared" si="24"/>
        <v>21189.408592635344</v>
      </c>
      <c r="AD36" s="204">
        <f t="shared" si="24"/>
        <v>21397.156368376327</v>
      </c>
      <c r="AE36" s="204">
        <f t="shared" si="24"/>
        <v>21606.936649110143</v>
      </c>
      <c r="AF36" s="204">
        <f t="shared" si="24"/>
        <v>21818.771480309617</v>
      </c>
      <c r="AG36" s="204">
        <f t="shared" si="24"/>
        <v>22032.682064103024</v>
      </c>
      <c r="AH36" s="204">
        <f t="shared" si="24"/>
        <v>22248.689280744326</v>
      </c>
      <c r="AI36" s="204">
        <f t="shared" si="24"/>
        <v>22466.813950326665</v>
      </c>
      <c r="AJ36" s="204">
        <f t="shared" si="24"/>
        <v>22687.076964627198</v>
      </c>
      <c r="AK36" s="204">
        <f t="shared" si="24"/>
        <v>22909.499354027103</v>
      </c>
      <c r="AL36" s="204">
        <f t="shared" si="24"/>
        <v>23134.102321979157</v>
      </c>
      <c r="AM36" s="204">
        <f t="shared" si="24"/>
        <v>23360.907263258767</v>
      </c>
      <c r="AN36" s="204">
        <f t="shared" si="24"/>
        <v>23589.93577411689</v>
      </c>
      <c r="AO36" s="204">
        <f t="shared" si="24"/>
        <v>23821.209658393866</v>
      </c>
      <c r="AP36" s="204">
        <f t="shared" si="24"/>
        <v>24054.750931623883</v>
      </c>
      <c r="AQ36" s="204">
        <f t="shared" si="24"/>
        <v>24290.58182414504</v>
      </c>
      <c r="AR36" s="204">
        <f t="shared" si="24"/>
        <v>24528.724783722606</v>
      </c>
      <c r="AS36" s="204">
        <f t="shared" si="24"/>
        <v>24769.202477939336</v>
      </c>
      <c r="AT36" s="204">
        <f t="shared" si="24"/>
        <v>25012.037796479843</v>
      </c>
      <c r="AU36" s="204">
        <f t="shared" si="24"/>
        <v>25257.253853372742</v>
      </c>
      <c r="AV36" s="204">
        <f t="shared" si="24"/>
        <v>25504.873989222451</v>
      </c>
      <c r="AW36" s="204">
        <f t="shared" si="24"/>
        <v>25754.921773446677</v>
      </c>
      <c r="AX36" s="204">
        <f t="shared" si="24"/>
        <v>26007.421006527762</v>
      </c>
      <c r="AY36" s="204">
        <f t="shared" si="24"/>
        <v>26262.395722282083</v>
      </c>
      <c r="AZ36" s="204">
        <f t="shared" si="24"/>
        <v>26519.870190149613</v>
      </c>
      <c r="BA36" s="204">
        <f t="shared" si="24"/>
        <v>26779.868917505031</v>
      </c>
      <c r="BB36" s="204">
        <f t="shared" si="24"/>
        <v>27042.416651990876</v>
      </c>
      <c r="BC36" s="204">
        <f t="shared" si="24"/>
        <v>27307.538383873387</v>
      </c>
      <c r="BD36" s="204">
        <f t="shared" si="24"/>
        <v>27575.259348421288</v>
      </c>
      <c r="BE36" s="204">
        <f t="shared" si="24"/>
        <v>27845.60502830784</v>
      </c>
      <c r="BF36" s="204">
        <f t="shared" si="24"/>
        <v>28118.601156036384</v>
      </c>
      <c r="BG36" s="204">
        <f t="shared" si="24"/>
        <v>28394.2737163897</v>
      </c>
      <c r="BH36" s="204">
        <f t="shared" si="24"/>
        <v>28672.648948903334</v>
      </c>
      <c r="BI36" s="204">
        <f t="shared" si="24"/>
        <v>28953.753350363175</v>
      </c>
      <c r="BJ36" s="204">
        <f t="shared" si="24"/>
        <v>29237.613677327521</v>
      </c>
      <c r="BK36" s="204">
        <f t="shared" si="24"/>
        <v>29524.256948673876</v>
      </c>
      <c r="BL36" s="204">
        <f t="shared" si="24"/>
        <v>29813.710448170681</v>
      </c>
      <c r="BM36" s="204">
        <f t="shared" si="24"/>
        <v>30106.001727074312</v>
      </c>
      <c r="BN36" s="204">
        <f t="shared" si="24"/>
        <v>30401.158606751513</v>
      </c>
      <c r="BO36" s="204">
        <f t="shared" si="24"/>
        <v>30699.209181327504</v>
      </c>
      <c r="BP36" s="204">
        <f t="shared" si="24"/>
        <v>31000.181820360129</v>
      </c>
      <c r="BQ36" s="204">
        <f t="shared" si="24"/>
        <v>31304.10517154013</v>
      </c>
    </row>
    <row r="37" spans="5:69" ht="16" customHeight="1">
      <c r="E37" s="326"/>
      <c r="F37" s="328"/>
      <c r="G37" s="329"/>
      <c r="H37" s="323"/>
      <c r="I37" s="230" t="s">
        <v>447</v>
      </c>
      <c r="J37" s="228">
        <f t="shared" ref="J37:BQ37" si="25">J36*$B$9</f>
        <v>1599.7561718988109</v>
      </c>
      <c r="K37" s="228">
        <f t="shared" si="25"/>
        <v>2415.3181418864401</v>
      </c>
      <c r="L37" s="228">
        <f t="shared" si="25"/>
        <v>2838.9367744874808</v>
      </c>
      <c r="M37" s="228">
        <f t="shared" si="25"/>
        <v>3066.7390094501998</v>
      </c>
      <c r="N37" s="228">
        <f t="shared" si="25"/>
        <v>3196.7898389139746</v>
      </c>
      <c r="O37" s="228">
        <f t="shared" si="25"/>
        <v>3278.1232961379096</v>
      </c>
      <c r="P37" s="228">
        <f t="shared" si="25"/>
        <v>3335.2579500114557</v>
      </c>
      <c r="Q37" s="228">
        <f t="shared" si="25"/>
        <v>3380.4546524574685</v>
      </c>
      <c r="R37" s="228">
        <f t="shared" si="25"/>
        <v>3419.8454122829426</v>
      </c>
      <c r="S37" s="228">
        <f t="shared" si="25"/>
        <v>3456.4978322550351</v>
      </c>
      <c r="T37" s="228">
        <f t="shared" si="25"/>
        <v>3491.9473277912139</v>
      </c>
      <c r="U37" s="228">
        <f t="shared" si="25"/>
        <v>3526.9632364579675</v>
      </c>
      <c r="V37" s="228">
        <f t="shared" si="25"/>
        <v>3561.9318728752883</v>
      </c>
      <c r="W37" s="228">
        <f t="shared" si="25"/>
        <v>3597.0480563255801</v>
      </c>
      <c r="X37" s="228">
        <f t="shared" si="25"/>
        <v>3632.4108747162941</v>
      </c>
      <c r="Y37" s="228">
        <f t="shared" si="25"/>
        <v>3668.0715667209988</v>
      </c>
      <c r="Z37" s="228">
        <f t="shared" si="25"/>
        <v>3704.0574630112224</v>
      </c>
      <c r="AA37" s="228">
        <f t="shared" si="25"/>
        <v>3740.3839570352643</v>
      </c>
      <c r="AB37" s="228">
        <f t="shared" si="25"/>
        <v>3777.0604905720834</v>
      </c>
      <c r="AC37" s="228">
        <f t="shared" si="25"/>
        <v>3814.0935466743617</v>
      </c>
      <c r="AD37" s="228">
        <f t="shared" si="25"/>
        <v>3851.4881463077386</v>
      </c>
      <c r="AE37" s="228">
        <f t="shared" si="25"/>
        <v>3889.2485968398255</v>
      </c>
      <c r="AF37" s="228">
        <f t="shared" si="25"/>
        <v>3927.378866455731</v>
      </c>
      <c r="AG37" s="228">
        <f t="shared" si="25"/>
        <v>3965.8827715385441</v>
      </c>
      <c r="AH37" s="228">
        <f t="shared" si="25"/>
        <v>4004.7640705339786</v>
      </c>
      <c r="AI37" s="228">
        <f t="shared" si="25"/>
        <v>4044.0265110587993</v>
      </c>
      <c r="AJ37" s="228">
        <f t="shared" si="25"/>
        <v>4083.6738536328958</v>
      </c>
      <c r="AK37" s="228">
        <f t="shared" si="25"/>
        <v>4123.7098837248786</v>
      </c>
      <c r="AL37" s="228">
        <f t="shared" si="25"/>
        <v>4164.1384179562483</v>
      </c>
      <c r="AM37" s="228">
        <f t="shared" si="25"/>
        <v>4204.963307386578</v>
      </c>
      <c r="AN37" s="228">
        <f t="shared" si="25"/>
        <v>4246.1884393410401</v>
      </c>
      <c r="AO37" s="228">
        <f t="shared" si="25"/>
        <v>4287.8177385108957</v>
      </c>
      <c r="AP37" s="228">
        <f t="shared" si="25"/>
        <v>4329.8551676922989</v>
      </c>
      <c r="AQ37" s="228">
        <f t="shared" si="25"/>
        <v>4372.3047283461074</v>
      </c>
      <c r="AR37" s="228">
        <f t="shared" si="25"/>
        <v>4415.170461070069</v>
      </c>
      <c r="AS37" s="228">
        <f t="shared" si="25"/>
        <v>4458.4564460290803</v>
      </c>
      <c r="AT37" s="228">
        <f t="shared" si="25"/>
        <v>4502.1668033663718</v>
      </c>
      <c r="AU37" s="228">
        <f t="shared" si="25"/>
        <v>4546.3056936070934</v>
      </c>
      <c r="AV37" s="228">
        <f t="shared" si="25"/>
        <v>4590.877318060041</v>
      </c>
      <c r="AW37" s="228">
        <f t="shared" si="25"/>
        <v>4635.8859192204018</v>
      </c>
      <c r="AX37" s="228">
        <f t="shared" si="25"/>
        <v>4681.3357811749966</v>
      </c>
      <c r="AY37" s="228">
        <f t="shared" si="25"/>
        <v>4727.2312300107751</v>
      </c>
      <c r="AZ37" s="228">
        <f t="shared" si="25"/>
        <v>4773.5766342269299</v>
      </c>
      <c r="BA37" s="228">
        <f t="shared" si="25"/>
        <v>4820.3764051509052</v>
      </c>
      <c r="BB37" s="228">
        <f t="shared" si="25"/>
        <v>4867.6349973583574</v>
      </c>
      <c r="BC37" s="228">
        <f t="shared" si="25"/>
        <v>4915.3569090972096</v>
      </c>
      <c r="BD37" s="228">
        <f t="shared" si="25"/>
        <v>4963.5466827158316</v>
      </c>
      <c r="BE37" s="228">
        <f t="shared" si="25"/>
        <v>5012.208905095411</v>
      </c>
      <c r="BF37" s="228">
        <f t="shared" si="25"/>
        <v>5061.3482080865488</v>
      </c>
      <c r="BG37" s="228">
        <f t="shared" si="25"/>
        <v>5110.9692689501462</v>
      </c>
      <c r="BH37" s="228">
        <f t="shared" si="25"/>
        <v>5161.0768108025995</v>
      </c>
      <c r="BI37" s="228">
        <f t="shared" si="25"/>
        <v>5211.6756030653714</v>
      </c>
      <c r="BJ37" s="228">
        <f t="shared" si="25"/>
        <v>5262.7704619189535</v>
      </c>
      <c r="BK37" s="228">
        <f t="shared" si="25"/>
        <v>5314.3662507612971</v>
      </c>
      <c r="BL37" s="228">
        <f t="shared" si="25"/>
        <v>5366.4678806707225</v>
      </c>
      <c r="BM37" s="228">
        <f t="shared" si="25"/>
        <v>5419.0803108733762</v>
      </c>
      <c r="BN37" s="228">
        <f t="shared" si="25"/>
        <v>5472.2085492152719</v>
      </c>
      <c r="BO37" s="228">
        <f t="shared" si="25"/>
        <v>5525.8576526389506</v>
      </c>
      <c r="BP37" s="228">
        <f t="shared" si="25"/>
        <v>5580.0327276648231</v>
      </c>
      <c r="BQ37" s="228">
        <f t="shared" si="25"/>
        <v>5634.7389308772235</v>
      </c>
    </row>
    <row r="38" spans="5:69" ht="16" customHeight="1">
      <c r="E38" s="326"/>
      <c r="F38" s="328"/>
      <c r="G38" s="329"/>
      <c r="H38" s="323"/>
      <c r="I38" s="230" t="s">
        <v>448</v>
      </c>
      <c r="J38" s="228">
        <f>J9*J28</f>
        <v>914.3553794574824</v>
      </c>
      <c r="K38" s="228">
        <f>K9*K28</f>
        <v>923.31964788353616</v>
      </c>
      <c r="L38" s="228">
        <f t="shared" ref="L38:BQ38" si="26">L9*L28</f>
        <v>932.37180129415901</v>
      </c>
      <c r="M38" s="228">
        <f t="shared" si="26"/>
        <v>941.51270130684702</v>
      </c>
      <c r="N38" s="228">
        <f t="shared" si="26"/>
        <v>950.74321798632548</v>
      </c>
      <c r="O38" s="228">
        <f t="shared" si="26"/>
        <v>960.06422992736782</v>
      </c>
      <c r="P38" s="228">
        <f t="shared" si="26"/>
        <v>969.47662433842049</v>
      </c>
      <c r="Q38" s="228">
        <f t="shared" si="26"/>
        <v>978.98129712605214</v>
      </c>
      <c r="R38" s="228">
        <f t="shared" si="26"/>
        <v>988.57915298022908</v>
      </c>
      <c r="S38" s="228">
        <f t="shared" si="26"/>
        <v>998.27110546042752</v>
      </c>
      <c r="T38" s="228">
        <f t="shared" si="26"/>
        <v>1008.0580770825884</v>
      </c>
      <c r="U38" s="228">
        <f t="shared" si="26"/>
        <v>1017.9409994069276</v>
      </c>
      <c r="V38" s="228">
        <f t="shared" si="26"/>
        <v>1027.9208131266034</v>
      </c>
      <c r="W38" s="228">
        <f t="shared" si="26"/>
        <v>1037.9984681572564</v>
      </c>
      <c r="X38" s="228">
        <f t="shared" si="26"/>
        <v>1048.1749237274255</v>
      </c>
      <c r="Y38" s="228">
        <f t="shared" si="26"/>
        <v>1058.4511484698514</v>
      </c>
      <c r="Z38" s="228">
        <f t="shared" si="26"/>
        <v>1068.8281205136736</v>
      </c>
      <c r="AA38" s="228">
        <f t="shared" si="26"/>
        <v>1079.3068275775333</v>
      </c>
      <c r="AB38" s="228">
        <f t="shared" si="26"/>
        <v>1089.8882670635871</v>
      </c>
      <c r="AC38" s="228">
        <f t="shared" si="26"/>
        <v>1100.573446152446</v>
      </c>
      <c r="AD38" s="228">
        <f t="shared" si="26"/>
        <v>1111.3633818990386</v>
      </c>
      <c r="AE38" s="228">
        <f t="shared" si="26"/>
        <v>1122.2591013294216</v>
      </c>
      <c r="AF38" s="228">
        <f t="shared" si="26"/>
        <v>1133.2616415385332</v>
      </c>
      <c r="AG38" s="228">
        <f t="shared" si="26"/>
        <v>1144.3720497889115</v>
      </c>
      <c r="AH38" s="228">
        <f t="shared" si="26"/>
        <v>1155.5913836103714</v>
      </c>
      <c r="AI38" s="228">
        <f t="shared" si="26"/>
        <v>1166.9207109006691</v>
      </c>
      <c r="AJ38" s="228">
        <f t="shared" si="26"/>
        <v>1178.3611100271464</v>
      </c>
      <c r="AK38" s="228">
        <f t="shared" si="26"/>
        <v>1189.9136699293731</v>
      </c>
      <c r="AL38" s="228">
        <f t="shared" si="26"/>
        <v>1201.5794902227985</v>
      </c>
      <c r="AM38" s="228">
        <f t="shared" si="26"/>
        <v>1213.3596813034142</v>
      </c>
      <c r="AN38" s="228">
        <f t="shared" si="26"/>
        <v>1225.2553644534473</v>
      </c>
      <c r="AO38" s="228">
        <f t="shared" si="26"/>
        <v>1237.2676719480889</v>
      </c>
      <c r="AP38" s="228">
        <f t="shared" si="26"/>
        <v>1249.3977471632661</v>
      </c>
      <c r="AQ38" s="228">
        <f t="shared" si="26"/>
        <v>1261.6467446844752</v>
      </c>
      <c r="AR38" s="228">
        <f t="shared" si="26"/>
        <v>1274.0158304166757</v>
      </c>
      <c r="AS38" s="228">
        <f t="shared" si="26"/>
        <v>1286.5061816952707</v>
      </c>
      <c r="AT38" s="228">
        <f t="shared" si="26"/>
        <v>1299.1189873981659</v>
      </c>
      <c r="AU38" s="228">
        <f t="shared" si="26"/>
        <v>1311.8554480589319</v>
      </c>
      <c r="AV38" s="228">
        <f t="shared" si="26"/>
        <v>1324.7167759810782</v>
      </c>
      <c r="AW38" s="228">
        <f t="shared" si="26"/>
        <v>1337.7041953534413</v>
      </c>
      <c r="AX38" s="228">
        <f t="shared" si="26"/>
        <v>1350.8189423667104</v>
      </c>
      <c r="AY38" s="228">
        <f t="shared" si="26"/>
        <v>1364.0622653310902</v>
      </c>
      <c r="AZ38" s="228">
        <f t="shared" si="26"/>
        <v>1377.4354247951203</v>
      </c>
      <c r="BA38" s="228">
        <f t="shared" si="26"/>
        <v>1390.9396936656608</v>
      </c>
      <c r="BB38" s="228">
        <f t="shared" si="26"/>
        <v>1404.5763573290496</v>
      </c>
      <c r="BC38" s="228">
        <f t="shared" si="26"/>
        <v>1418.3467137734517</v>
      </c>
      <c r="BD38" s="228">
        <f t="shared" si="26"/>
        <v>1432.2520737124073</v>
      </c>
      <c r="BE38" s="228">
        <f t="shared" si="26"/>
        <v>1446.293760709588</v>
      </c>
      <c r="BF38" s="228">
        <f t="shared" si="26"/>
        <v>1460.4731113047801</v>
      </c>
      <c r="BG38" s="228">
        <f t="shared" si="26"/>
        <v>1474.7914751411015</v>
      </c>
      <c r="BH38" s="228">
        <f t="shared" si="26"/>
        <v>1489.2502150934654</v>
      </c>
      <c r="BI38" s="228">
        <f t="shared" si="26"/>
        <v>1503.8507073983033</v>
      </c>
      <c r="BJ38" s="228">
        <f t="shared" si="26"/>
        <v>1518.5943417845613</v>
      </c>
      <c r="BK38" s="228">
        <f t="shared" si="26"/>
        <v>1533.4825216059787</v>
      </c>
      <c r="BL38" s="228">
        <f t="shared" si="26"/>
        <v>1548.5166639746647</v>
      </c>
      <c r="BM38" s="228">
        <f t="shared" si="26"/>
        <v>1563.6981998959845</v>
      </c>
      <c r="BN38" s="228">
        <f t="shared" si="26"/>
        <v>1579.028574404769</v>
      </c>
      <c r="BO38" s="228">
        <f t="shared" si="26"/>
        <v>1594.5092467028549</v>
      </c>
      <c r="BP38" s="228">
        <f t="shared" si="26"/>
        <v>1610.1416902979813</v>
      </c>
      <c r="BQ38" s="228">
        <f t="shared" si="26"/>
        <v>1625.92739314404</v>
      </c>
    </row>
    <row r="39" spans="5:69" ht="16" customHeight="1">
      <c r="E39" s="326"/>
      <c r="F39" s="328"/>
      <c r="G39" s="329"/>
      <c r="H39" s="323"/>
      <c r="I39" s="231" t="s">
        <v>449</v>
      </c>
      <c r="J39" s="204">
        <f>J37-J38</f>
        <v>685.40079244132846</v>
      </c>
      <c r="K39" s="204">
        <f>K37-K38</f>
        <v>1491.998494002904</v>
      </c>
      <c r="L39" s="204">
        <f t="shared" ref="L39:BQ39" si="27">L37-L38</f>
        <v>1906.5649731933217</v>
      </c>
      <c r="M39" s="204">
        <f t="shared" si="27"/>
        <v>2125.226308143353</v>
      </c>
      <c r="N39" s="204">
        <f t="shared" si="27"/>
        <v>2246.0466209276492</v>
      </c>
      <c r="O39" s="204">
        <f t="shared" si="27"/>
        <v>2318.0590662105419</v>
      </c>
      <c r="P39" s="204">
        <f t="shared" si="27"/>
        <v>2365.7813256730351</v>
      </c>
      <c r="Q39" s="204">
        <f t="shared" si="27"/>
        <v>2401.4733553314163</v>
      </c>
      <c r="R39" s="204">
        <f t="shared" si="27"/>
        <v>2431.2662593027135</v>
      </c>
      <c r="S39" s="204">
        <f t="shared" si="27"/>
        <v>2458.2267267946077</v>
      </c>
      <c r="T39" s="204">
        <f t="shared" si="27"/>
        <v>2483.8892507086257</v>
      </c>
      <c r="U39" s="204">
        <f t="shared" si="27"/>
        <v>2509.0222370510401</v>
      </c>
      <c r="V39" s="204">
        <f t="shared" si="27"/>
        <v>2534.0110597486846</v>
      </c>
      <c r="W39" s="204">
        <f t="shared" si="27"/>
        <v>2559.0495881683237</v>
      </c>
      <c r="X39" s="204">
        <f t="shared" si="27"/>
        <v>2584.2359509888684</v>
      </c>
      <c r="Y39" s="204">
        <f t="shared" si="27"/>
        <v>2609.6204182511474</v>
      </c>
      <c r="Z39" s="204">
        <f t="shared" si="27"/>
        <v>2635.2293424975487</v>
      </c>
      <c r="AA39" s="204">
        <f t="shared" si="27"/>
        <v>2661.0771294577307</v>
      </c>
      <c r="AB39" s="204">
        <f t="shared" si="27"/>
        <v>2687.1722235084962</v>
      </c>
      <c r="AC39" s="204">
        <f t="shared" si="27"/>
        <v>2713.520100521916</v>
      </c>
      <c r="AD39" s="204">
        <f t="shared" si="27"/>
        <v>2740.1247644086998</v>
      </c>
      <c r="AE39" s="204">
        <f t="shared" si="27"/>
        <v>2766.9894955104037</v>
      </c>
      <c r="AF39" s="204">
        <f t="shared" si="27"/>
        <v>2794.1172249171977</v>
      </c>
      <c r="AG39" s="204">
        <f t="shared" si="27"/>
        <v>2821.5107217496325</v>
      </c>
      <c r="AH39" s="204">
        <f t="shared" si="27"/>
        <v>2849.1726869236072</v>
      </c>
      <c r="AI39" s="204">
        <f t="shared" si="27"/>
        <v>2877.1058001581305</v>
      </c>
      <c r="AJ39" s="204">
        <f t="shared" si="27"/>
        <v>2905.3127436057493</v>
      </c>
      <c r="AK39" s="204">
        <f t="shared" si="27"/>
        <v>2933.7962137955055</v>
      </c>
      <c r="AL39" s="204">
        <f t="shared" si="27"/>
        <v>2962.5589277334498</v>
      </c>
      <c r="AM39" s="204">
        <f t="shared" si="27"/>
        <v>2991.6036260831638</v>
      </c>
      <c r="AN39" s="204">
        <f t="shared" si="27"/>
        <v>3020.9330748875927</v>
      </c>
      <c r="AO39" s="204">
        <f t="shared" si="27"/>
        <v>3050.5500665628069</v>
      </c>
      <c r="AP39" s="204">
        <f t="shared" si="27"/>
        <v>3080.4574205290328</v>
      </c>
      <c r="AQ39" s="204">
        <f t="shared" si="27"/>
        <v>3110.657983661632</v>
      </c>
      <c r="AR39" s="204">
        <f t="shared" si="27"/>
        <v>3141.1546306533933</v>
      </c>
      <c r="AS39" s="204">
        <f t="shared" si="27"/>
        <v>3171.9502643338096</v>
      </c>
      <c r="AT39" s="204">
        <f t="shared" si="27"/>
        <v>3203.0478159682061</v>
      </c>
      <c r="AU39" s="204">
        <f t="shared" si="27"/>
        <v>3234.4502455481615</v>
      </c>
      <c r="AV39" s="204">
        <f t="shared" si="27"/>
        <v>3266.1605420789629</v>
      </c>
      <c r="AW39" s="204">
        <f t="shared" si="27"/>
        <v>3298.1817238669605</v>
      </c>
      <c r="AX39" s="204">
        <f t="shared" si="27"/>
        <v>3330.5168388082861</v>
      </c>
      <c r="AY39" s="204">
        <f t="shared" si="27"/>
        <v>3363.1689646796849</v>
      </c>
      <c r="AZ39" s="204">
        <f t="shared" si="27"/>
        <v>3396.1412094318093</v>
      </c>
      <c r="BA39" s="204">
        <f t="shared" si="27"/>
        <v>3429.4367114852444</v>
      </c>
      <c r="BB39" s="204">
        <f t="shared" si="27"/>
        <v>3463.0586400293078</v>
      </c>
      <c r="BC39" s="204">
        <f t="shared" si="27"/>
        <v>3497.0101953237581</v>
      </c>
      <c r="BD39" s="204">
        <f t="shared" si="27"/>
        <v>3531.2946090034243</v>
      </c>
      <c r="BE39" s="204">
        <f t="shared" si="27"/>
        <v>3565.9151443858227</v>
      </c>
      <c r="BF39" s="204">
        <f t="shared" si="27"/>
        <v>3600.8750967817687</v>
      </c>
      <c r="BG39" s="204">
        <f t="shared" si="27"/>
        <v>3636.1777938090445</v>
      </c>
      <c r="BH39" s="204">
        <f t="shared" si="27"/>
        <v>3671.8265957091344</v>
      </c>
      <c r="BI39" s="204">
        <f t="shared" si="27"/>
        <v>3707.8248956670682</v>
      </c>
      <c r="BJ39" s="204">
        <f t="shared" si="27"/>
        <v>3744.1761201343925</v>
      </c>
      <c r="BK39" s="204">
        <f t="shared" si="27"/>
        <v>3780.8837291553182</v>
      </c>
      <c r="BL39" s="204">
        <f t="shared" si="27"/>
        <v>3817.9512166960576</v>
      </c>
      <c r="BM39" s="204">
        <f t="shared" si="27"/>
        <v>3855.3821109773917</v>
      </c>
      <c r="BN39" s="204">
        <f t="shared" si="27"/>
        <v>3893.1799748105032</v>
      </c>
      <c r="BO39" s="204">
        <f t="shared" si="27"/>
        <v>3931.3484059360958</v>
      </c>
      <c r="BP39" s="204">
        <f t="shared" si="27"/>
        <v>3969.8910373668418</v>
      </c>
      <c r="BQ39" s="204">
        <f t="shared" si="27"/>
        <v>4008.8115377331833</v>
      </c>
    </row>
    <row r="40" spans="5:69" ht="16" customHeight="1">
      <c r="E40" s="326"/>
      <c r="F40" s="328"/>
      <c r="G40" s="324" t="s">
        <v>53</v>
      </c>
      <c r="H40" s="325" t="s">
        <v>25</v>
      </c>
      <c r="I40" s="224" t="s">
        <v>318</v>
      </c>
      <c r="J40" s="216">
        <f>Variables!$K$28</f>
        <v>0.2</v>
      </c>
      <c r="K40" s="216">
        <f>Variables!$K$28</f>
        <v>0.2</v>
      </c>
      <c r="L40" s="216">
        <f>Variables!$K$28</f>
        <v>0.2</v>
      </c>
      <c r="M40" s="216">
        <f>Variables!$K$28</f>
        <v>0.2</v>
      </c>
      <c r="N40" s="216">
        <f>Variables!$K$28</f>
        <v>0.2</v>
      </c>
      <c r="O40" s="216">
        <f>Variables!$K$28</f>
        <v>0.2</v>
      </c>
      <c r="P40" s="216">
        <f>Variables!$K$28</f>
        <v>0.2</v>
      </c>
      <c r="Q40" s="216">
        <f>Variables!$K$28</f>
        <v>0.2</v>
      </c>
      <c r="R40" s="216">
        <f>Variables!$K$28</f>
        <v>0.2</v>
      </c>
      <c r="S40" s="216">
        <f>Variables!$K$28</f>
        <v>0.2</v>
      </c>
      <c r="T40" s="216">
        <f>Variables!$K$28</f>
        <v>0.2</v>
      </c>
      <c r="U40" s="216">
        <f>Variables!$K$28</f>
        <v>0.2</v>
      </c>
      <c r="V40" s="216">
        <f>Variables!$K$28</f>
        <v>0.2</v>
      </c>
      <c r="W40" s="216">
        <f>Variables!$K$28</f>
        <v>0.2</v>
      </c>
      <c r="X40" s="216">
        <f>Variables!$K$28</f>
        <v>0.2</v>
      </c>
      <c r="Y40" s="216">
        <f>Variables!$K$28</f>
        <v>0.2</v>
      </c>
      <c r="Z40" s="216">
        <f>Variables!$K$28</f>
        <v>0.2</v>
      </c>
      <c r="AA40" s="216">
        <f>Variables!$K$28</f>
        <v>0.2</v>
      </c>
      <c r="AB40" s="216">
        <f>Variables!$K$28</f>
        <v>0.2</v>
      </c>
      <c r="AC40" s="216">
        <f>Variables!$K$28</f>
        <v>0.2</v>
      </c>
      <c r="AD40" s="216">
        <f>Variables!$K$28</f>
        <v>0.2</v>
      </c>
      <c r="AE40" s="216">
        <f>Variables!$K$28</f>
        <v>0.2</v>
      </c>
      <c r="AF40" s="216">
        <f>Variables!$K$28</f>
        <v>0.2</v>
      </c>
      <c r="AG40" s="216">
        <f>Variables!$K$28</f>
        <v>0.2</v>
      </c>
      <c r="AH40" s="216">
        <f>Variables!$K$28</f>
        <v>0.2</v>
      </c>
      <c r="AI40" s="216">
        <f>Variables!$K$28</f>
        <v>0.2</v>
      </c>
      <c r="AJ40" s="216">
        <f>Variables!$K$28</f>
        <v>0.2</v>
      </c>
      <c r="AK40" s="216">
        <f>Variables!$K$28</f>
        <v>0.2</v>
      </c>
      <c r="AL40" s="216">
        <f>Variables!$K$28</f>
        <v>0.2</v>
      </c>
      <c r="AM40" s="216">
        <f>Variables!$K$28</f>
        <v>0.2</v>
      </c>
      <c r="AN40" s="216">
        <f>Variables!$K$28</f>
        <v>0.2</v>
      </c>
      <c r="AO40" s="216">
        <f>Variables!$K$28</f>
        <v>0.2</v>
      </c>
      <c r="AP40" s="216">
        <f>Variables!$K$28</f>
        <v>0.2</v>
      </c>
      <c r="AQ40" s="216">
        <f>Variables!$K$28</f>
        <v>0.2</v>
      </c>
      <c r="AR40" s="216">
        <f>Variables!$K$28</f>
        <v>0.2</v>
      </c>
      <c r="AS40" s="216">
        <f>Variables!$K$28</f>
        <v>0.2</v>
      </c>
      <c r="AT40" s="216">
        <f>Variables!$K$28</f>
        <v>0.2</v>
      </c>
      <c r="AU40" s="216">
        <f>Variables!$K$28</f>
        <v>0.2</v>
      </c>
      <c r="AV40" s="216">
        <f>Variables!$K$28</f>
        <v>0.2</v>
      </c>
      <c r="AW40" s="216">
        <f>Variables!$K$28</f>
        <v>0.2</v>
      </c>
      <c r="AX40" s="216">
        <f>Variables!$K$28</f>
        <v>0.2</v>
      </c>
      <c r="AY40" s="216">
        <f>Variables!$K$28</f>
        <v>0.2</v>
      </c>
      <c r="AZ40" s="216">
        <f>Variables!$K$28</f>
        <v>0.2</v>
      </c>
      <c r="BA40" s="216">
        <f>Variables!$K$28</f>
        <v>0.2</v>
      </c>
      <c r="BB40" s="216">
        <f>Variables!$K$28</f>
        <v>0.2</v>
      </c>
      <c r="BC40" s="216">
        <f>Variables!$K$28</f>
        <v>0.2</v>
      </c>
      <c r="BD40" s="216">
        <f>Variables!$K$28</f>
        <v>0.2</v>
      </c>
      <c r="BE40" s="216">
        <f>Variables!$K$28</f>
        <v>0.2</v>
      </c>
      <c r="BF40" s="216">
        <f>Variables!$K$28</f>
        <v>0.2</v>
      </c>
      <c r="BG40" s="216">
        <f>Variables!$K$28</f>
        <v>0.2</v>
      </c>
      <c r="BH40" s="216">
        <f>Variables!$K$28</f>
        <v>0.2</v>
      </c>
      <c r="BI40" s="216">
        <f>Variables!$K$28</f>
        <v>0.2</v>
      </c>
      <c r="BJ40" s="216">
        <f>Variables!$K$28</f>
        <v>0.2</v>
      </c>
      <c r="BK40" s="216">
        <f>Variables!$K$28</f>
        <v>0.2</v>
      </c>
      <c r="BL40" s="216">
        <f>Variables!$K$28</f>
        <v>0.2</v>
      </c>
      <c r="BM40" s="216">
        <f>Variables!$K$28</f>
        <v>0.2</v>
      </c>
      <c r="BN40" s="216">
        <f>Variables!$K$28</f>
        <v>0.2</v>
      </c>
      <c r="BO40" s="216">
        <f>Variables!$K$28</f>
        <v>0.2</v>
      </c>
      <c r="BP40" s="216">
        <f>Variables!$K$28</f>
        <v>0.2</v>
      </c>
      <c r="BQ40" s="216">
        <f>Variables!$K$28</f>
        <v>0.2</v>
      </c>
    </row>
    <row r="41" spans="5:69" ht="16" customHeight="1">
      <c r="E41" s="326"/>
      <c r="F41" s="328"/>
      <c r="G41" s="324"/>
      <c r="H41" s="325"/>
      <c r="I41" s="226" t="s">
        <v>321</v>
      </c>
      <c r="J41" s="200">
        <f>J11*J40</f>
        <v>9.3264248704663206</v>
      </c>
      <c r="K41" s="200">
        <f>K11*K40</f>
        <v>9.606217616580313</v>
      </c>
      <c r="L41" s="200">
        <f t="shared" ref="L41:BQ41" si="28">L11*L40</f>
        <v>9.894404145077722</v>
      </c>
      <c r="M41" s="200">
        <f t="shared" si="28"/>
        <v>10.191236269430052</v>
      </c>
      <c r="N41" s="200">
        <f t="shared" si="28"/>
        <v>10.496973357512953</v>
      </c>
      <c r="O41" s="200">
        <f t="shared" si="28"/>
        <v>10.811882558238342</v>
      </c>
      <c r="P41" s="200">
        <f t="shared" si="28"/>
        <v>11.136239034985492</v>
      </c>
      <c r="Q41" s="200">
        <f t="shared" si="28"/>
        <v>11.470326206035056</v>
      </c>
      <c r="R41" s="200">
        <f t="shared" si="28"/>
        <v>11.81443599221611</v>
      </c>
      <c r="S41" s="200">
        <f t="shared" si="28"/>
        <v>12.168869071982593</v>
      </c>
      <c r="T41" s="200">
        <f t="shared" si="28"/>
        <v>12.533935144142072</v>
      </c>
      <c r="U41" s="200">
        <f t="shared" si="28"/>
        <v>12.909953198466333</v>
      </c>
      <c r="V41" s="200">
        <f t="shared" si="28"/>
        <v>13.297251794420323</v>
      </c>
      <c r="W41" s="200">
        <f t="shared" si="28"/>
        <v>13.696169348252935</v>
      </c>
      <c r="X41" s="200">
        <f t="shared" si="28"/>
        <v>14.107054428700522</v>
      </c>
      <c r="Y41" s="200">
        <f t="shared" si="28"/>
        <v>14.530266061561537</v>
      </c>
      <c r="Z41" s="200">
        <f t="shared" si="28"/>
        <v>14.966174043408385</v>
      </c>
      <c r="AA41" s="200">
        <f t="shared" si="28"/>
        <v>15.415159264710637</v>
      </c>
      <c r="AB41" s="200">
        <f t="shared" si="28"/>
        <v>15.877614042651954</v>
      </c>
      <c r="AC41" s="200">
        <f t="shared" si="28"/>
        <v>16.353942463931514</v>
      </c>
      <c r="AD41" s="200">
        <f t="shared" si="28"/>
        <v>16.844560737849459</v>
      </c>
      <c r="AE41" s="200">
        <f t="shared" si="28"/>
        <v>17.349897559984949</v>
      </c>
      <c r="AF41" s="200">
        <f t="shared" si="28"/>
        <v>17.870394486784495</v>
      </c>
      <c r="AG41" s="200">
        <f t="shared" si="28"/>
        <v>18.406506321388033</v>
      </c>
      <c r="AH41" s="200">
        <f t="shared" si="28"/>
        <v>18.95870151102967</v>
      </c>
      <c r="AI41" s="200">
        <f t="shared" si="28"/>
        <v>19.527462556360565</v>
      </c>
      <c r="AJ41" s="200">
        <f t="shared" si="28"/>
        <v>20.113286433051385</v>
      </c>
      <c r="AK41" s="200">
        <f t="shared" si="28"/>
        <v>20.716685026042924</v>
      </c>
      <c r="AL41" s="200">
        <f t="shared" si="28"/>
        <v>21.338185576824216</v>
      </c>
      <c r="AM41" s="200">
        <f t="shared" si="28"/>
        <v>21.978331144128941</v>
      </c>
      <c r="AN41" s="200">
        <f t="shared" si="28"/>
        <v>22.637681078452808</v>
      </c>
      <c r="AO41" s="200">
        <f t="shared" si="28"/>
        <v>23.316811510806389</v>
      </c>
      <c r="AP41" s="200">
        <f t="shared" si="28"/>
        <v>24.016315856130582</v>
      </c>
      <c r="AQ41" s="200">
        <f t="shared" si="28"/>
        <v>24.736805331814505</v>
      </c>
      <c r="AR41" s="200">
        <f t="shared" si="28"/>
        <v>25.478909491768938</v>
      </c>
      <c r="AS41" s="200">
        <f t="shared" si="28"/>
        <v>26.243276776522009</v>
      </c>
      <c r="AT41" s="200">
        <f t="shared" si="28"/>
        <v>27.030575079817677</v>
      </c>
      <c r="AU41" s="200">
        <f t="shared" si="28"/>
        <v>27.841492332212205</v>
      </c>
      <c r="AV41" s="200">
        <f t="shared" si="28"/>
        <v>28.676737102178567</v>
      </c>
      <c r="AW41" s="200">
        <f t="shared" si="28"/>
        <v>29.537039215243922</v>
      </c>
      <c r="AX41" s="200">
        <f t="shared" si="28"/>
        <v>30.423150391701242</v>
      </c>
      <c r="AY41" s="200">
        <f t="shared" si="28"/>
        <v>31.33584490345228</v>
      </c>
      <c r="AZ41" s="200">
        <f t="shared" si="28"/>
        <v>32.275920250555849</v>
      </c>
      <c r="BA41" s="200">
        <f t="shared" si="28"/>
        <v>33.244197858072525</v>
      </c>
      <c r="BB41" s="200">
        <f t="shared" si="28"/>
        <v>34.2415237938147</v>
      </c>
      <c r="BC41" s="200">
        <f t="shared" si="28"/>
        <v>35.268769507629138</v>
      </c>
      <c r="BD41" s="200">
        <f t="shared" si="28"/>
        <v>36.326832592858011</v>
      </c>
      <c r="BE41" s="200">
        <f t="shared" si="28"/>
        <v>37.416637570643751</v>
      </c>
      <c r="BF41" s="200">
        <f t="shared" si="28"/>
        <v>38.53913669776307</v>
      </c>
      <c r="BG41" s="200">
        <f t="shared" si="28"/>
        <v>39.695310798695971</v>
      </c>
      <c r="BH41" s="200">
        <f t="shared" si="28"/>
        <v>40.886170122656836</v>
      </c>
      <c r="BI41" s="200">
        <f t="shared" si="28"/>
        <v>42.112755226336553</v>
      </c>
      <c r="BJ41" s="200">
        <f t="shared" si="28"/>
        <v>43.376137883126653</v>
      </c>
      <c r="BK41" s="200">
        <f t="shared" si="28"/>
        <v>44.677422019620451</v>
      </c>
      <c r="BL41" s="200">
        <f t="shared" si="28"/>
        <v>46.017744680209063</v>
      </c>
      <c r="BM41" s="200">
        <f t="shared" si="28"/>
        <v>47.398277020615332</v>
      </c>
      <c r="BN41" s="200">
        <f t="shared" si="28"/>
        <v>48.820225331233807</v>
      </c>
      <c r="BO41" s="200">
        <f t="shared" si="28"/>
        <v>50.284832091170813</v>
      </c>
      <c r="BP41" s="200">
        <f t="shared" si="28"/>
        <v>51.793377053905942</v>
      </c>
      <c r="BQ41" s="200">
        <f t="shared" si="28"/>
        <v>53.347178365523121</v>
      </c>
    </row>
    <row r="42" spans="5:69" ht="16" customHeight="1">
      <c r="E42" s="326"/>
      <c r="F42" s="328"/>
      <c r="G42" s="324"/>
      <c r="H42" s="325"/>
      <c r="I42" s="226" t="s">
        <v>322</v>
      </c>
      <c r="J42" s="200">
        <f>J41/J264</f>
        <v>0.18287107589149648</v>
      </c>
      <c r="K42" s="200">
        <f>K41/K264</f>
        <v>0.18466392957670727</v>
      </c>
      <c r="L42" s="200">
        <f t="shared" ref="L42:BQ42" si="29">L41/L264</f>
        <v>0.18647436025883185</v>
      </c>
      <c r="M42" s="200">
        <f t="shared" si="29"/>
        <v>0.18830254026136939</v>
      </c>
      <c r="N42" s="200">
        <f t="shared" si="29"/>
        <v>0.19014864359726513</v>
      </c>
      <c r="O42" s="200">
        <f t="shared" si="29"/>
        <v>0.19201284598547358</v>
      </c>
      <c r="P42" s="200">
        <f t="shared" si="29"/>
        <v>0.1938953248676841</v>
      </c>
      <c r="Q42" s="200">
        <f t="shared" si="29"/>
        <v>0.19579625942521042</v>
      </c>
      <c r="R42" s="200">
        <f t="shared" si="29"/>
        <v>0.19771583059604583</v>
      </c>
      <c r="S42" s="200">
        <f t="shared" si="29"/>
        <v>0.1996542210920855</v>
      </c>
      <c r="T42" s="200">
        <f t="shared" si="29"/>
        <v>0.20161161541651773</v>
      </c>
      <c r="U42" s="200">
        <f t="shared" si="29"/>
        <v>0.20358819988138555</v>
      </c>
      <c r="V42" s="200">
        <f t="shared" si="29"/>
        <v>0.2055841626253207</v>
      </c>
      <c r="W42" s="200">
        <f t="shared" si="29"/>
        <v>0.20759969363145131</v>
      </c>
      <c r="X42" s="200">
        <f t="shared" si="29"/>
        <v>0.20963498474548511</v>
      </c>
      <c r="Y42" s="200">
        <f t="shared" si="29"/>
        <v>0.21169022969397028</v>
      </c>
      <c r="Z42" s="200">
        <f t="shared" si="29"/>
        <v>0.21376562410273472</v>
      </c>
      <c r="AA42" s="200">
        <f t="shared" si="29"/>
        <v>0.21586136551550664</v>
      </c>
      <c r="AB42" s="200">
        <f t="shared" si="29"/>
        <v>0.21797765341271744</v>
      </c>
      <c r="AC42" s="200">
        <f t="shared" si="29"/>
        <v>0.22011468923048921</v>
      </c>
      <c r="AD42" s="200">
        <f t="shared" si="29"/>
        <v>0.22227267637980774</v>
      </c>
      <c r="AE42" s="200">
        <f t="shared" si="29"/>
        <v>0.22445182026588437</v>
      </c>
      <c r="AF42" s="200">
        <f t="shared" si="29"/>
        <v>0.22665232830770668</v>
      </c>
      <c r="AG42" s="200">
        <f t="shared" si="29"/>
        <v>0.2288744099577823</v>
      </c>
      <c r="AH42" s="200">
        <f t="shared" si="29"/>
        <v>0.23111827672207425</v>
      </c>
      <c r="AI42" s="200">
        <f t="shared" si="29"/>
        <v>0.23338414218013384</v>
      </c>
      <c r="AJ42" s="200">
        <f t="shared" si="29"/>
        <v>0.23567222200542934</v>
      </c>
      <c r="AK42" s="200">
        <f t="shared" si="29"/>
        <v>0.23798273398587466</v>
      </c>
      <c r="AL42" s="200">
        <f t="shared" si="29"/>
        <v>0.24031589804455974</v>
      </c>
      <c r="AM42" s="200">
        <f t="shared" si="29"/>
        <v>0.24267193626068284</v>
      </c>
      <c r="AN42" s="200">
        <f t="shared" si="29"/>
        <v>0.2450510728906895</v>
      </c>
      <c r="AO42" s="200">
        <f t="shared" si="29"/>
        <v>0.24745353438961779</v>
      </c>
      <c r="AP42" s="200">
        <f t="shared" si="29"/>
        <v>0.24987954943265325</v>
      </c>
      <c r="AQ42" s="200">
        <f t="shared" si="29"/>
        <v>0.25232934893689501</v>
      </c>
      <c r="AR42" s="200">
        <f t="shared" si="29"/>
        <v>0.25480316608333514</v>
      </c>
      <c r="AS42" s="200">
        <f t="shared" si="29"/>
        <v>0.25730123633905411</v>
      </c>
      <c r="AT42" s="200">
        <f t="shared" si="29"/>
        <v>0.25982379747963319</v>
      </c>
      <c r="AU42" s="200">
        <f t="shared" si="29"/>
        <v>0.2623710896117864</v>
      </c>
      <c r="AV42" s="200">
        <f t="shared" si="29"/>
        <v>0.26494335519621565</v>
      </c>
      <c r="AW42" s="200">
        <f t="shared" si="29"/>
        <v>0.26754083907068832</v>
      </c>
      <c r="AX42" s="200">
        <f t="shared" si="29"/>
        <v>0.2701637884733421</v>
      </c>
      <c r="AY42" s="200">
        <f t="shared" si="29"/>
        <v>0.27281245306621804</v>
      </c>
      <c r="AZ42" s="200">
        <f t="shared" si="29"/>
        <v>0.27548708495902408</v>
      </c>
      <c r="BA42" s="200">
        <f t="shared" si="29"/>
        <v>0.27818793873313219</v>
      </c>
      <c r="BB42" s="200">
        <f t="shared" si="29"/>
        <v>0.28091527146580997</v>
      </c>
      <c r="BC42" s="200">
        <f t="shared" si="29"/>
        <v>0.28366934275469041</v>
      </c>
      <c r="BD42" s="200">
        <f t="shared" si="29"/>
        <v>0.28645041474248145</v>
      </c>
      <c r="BE42" s="200">
        <f t="shared" si="29"/>
        <v>0.28925875214191754</v>
      </c>
      <c r="BF42" s="200">
        <f t="shared" si="29"/>
        <v>0.29209462226095601</v>
      </c>
      <c r="BG42" s="200">
        <f t="shared" si="29"/>
        <v>0.29495829502822035</v>
      </c>
      <c r="BH42" s="200">
        <f t="shared" si="29"/>
        <v>0.297850043018693</v>
      </c>
      <c r="BI42" s="200">
        <f t="shared" si="29"/>
        <v>0.30077014147966069</v>
      </c>
      <c r="BJ42" s="200">
        <f t="shared" si="29"/>
        <v>0.30371886835691225</v>
      </c>
      <c r="BK42" s="200">
        <f t="shared" si="29"/>
        <v>0.30669650432119572</v>
      </c>
      <c r="BL42" s="200">
        <f t="shared" si="29"/>
        <v>0.30970333279493295</v>
      </c>
      <c r="BM42" s="200">
        <f t="shared" si="29"/>
        <v>0.31273963997919696</v>
      </c>
      <c r="BN42" s="200">
        <f t="shared" si="29"/>
        <v>0.31580571488095383</v>
      </c>
      <c r="BO42" s="200">
        <f t="shared" si="29"/>
        <v>0.31890184934057098</v>
      </c>
      <c r="BP42" s="200">
        <f t="shared" si="29"/>
        <v>0.32202833805959624</v>
      </c>
      <c r="BQ42" s="200">
        <f t="shared" si="29"/>
        <v>0.32518547862880798</v>
      </c>
    </row>
    <row r="43" spans="5:69" ht="16" customHeight="1">
      <c r="E43" s="326"/>
      <c r="F43" s="328"/>
      <c r="G43" s="324"/>
      <c r="H43" s="325"/>
      <c r="I43" s="226" t="s">
        <v>299</v>
      </c>
      <c r="J43" s="200">
        <v>0</v>
      </c>
      <c r="K43" s="200">
        <f t="shared" ref="K43:BQ43" si="30">J45*$B$6</f>
        <v>7.3148430356598598E-2</v>
      </c>
      <c r="L43" s="200">
        <f t="shared" si="30"/>
        <v>0.11043978700898222</v>
      </c>
      <c r="M43" s="200">
        <f t="shared" si="30"/>
        <v>0.12980963760802386</v>
      </c>
      <c r="N43" s="200">
        <f t="shared" si="30"/>
        <v>0.14022583490855969</v>
      </c>
      <c r="O43" s="200">
        <f t="shared" si="30"/>
        <v>0.14617237489318588</v>
      </c>
      <c r="P43" s="200">
        <f t="shared" si="30"/>
        <v>0.14989132584078235</v>
      </c>
      <c r="Q43" s="200">
        <f t="shared" si="30"/>
        <v>0.15250379286746485</v>
      </c>
      <c r="R43" s="200">
        <f t="shared" si="30"/>
        <v>0.1545704002038166</v>
      </c>
      <c r="S43" s="200">
        <f t="shared" si="30"/>
        <v>0.15637153234032664</v>
      </c>
      <c r="T43" s="200">
        <f t="shared" si="30"/>
        <v>0.15804745460699754</v>
      </c>
      <c r="U43" s="200">
        <f t="shared" si="30"/>
        <v>0.15966837347010587</v>
      </c>
      <c r="V43" s="200">
        <f t="shared" si="30"/>
        <v>0.16126946668760717</v>
      </c>
      <c r="W43" s="200">
        <f t="shared" si="30"/>
        <v>0.16286839839393186</v>
      </c>
      <c r="X43" s="200">
        <f t="shared" si="30"/>
        <v>0.16447407664954647</v>
      </c>
      <c r="Y43" s="200">
        <f t="shared" si="30"/>
        <v>0.16609103222296728</v>
      </c>
      <c r="Z43" s="200">
        <f t="shared" si="30"/>
        <v>0.16772160798907176</v>
      </c>
      <c r="AA43" s="200">
        <f t="shared" si="30"/>
        <v>0.16936705363562976</v>
      </c>
      <c r="AB43" s="200">
        <f t="shared" si="30"/>
        <v>0.17102807302401754</v>
      </c>
      <c r="AC43" s="200">
        <f t="shared" si="30"/>
        <v>0.17270509787709576</v>
      </c>
      <c r="AD43" s="200">
        <f t="shared" si="30"/>
        <v>0.17439842463074356</v>
      </c>
      <c r="AE43" s="200">
        <f t="shared" si="30"/>
        <v>0.17610828286729488</v>
      </c>
      <c r="AF43" s="200">
        <f t="shared" si="30"/>
        <v>0.17783486954000119</v>
      </c>
      <c r="AG43" s="200">
        <f t="shared" si="30"/>
        <v>0.17957836609308328</v>
      </c>
      <c r="AH43" s="200">
        <f t="shared" si="30"/>
        <v>0.18133894702965458</v>
      </c>
      <c r="AI43" s="200">
        <f t="shared" si="30"/>
        <v>0.18311678420365701</v>
      </c>
      <c r="AJ43" s="200">
        <f t="shared" si="30"/>
        <v>0.18491204897388205</v>
      </c>
      <c r="AK43" s="200">
        <f t="shared" si="30"/>
        <v>0.18672491328911278</v>
      </c>
      <c r="AL43" s="200">
        <f t="shared" si="30"/>
        <v>0.18855555023890624</v>
      </c>
      <c r="AM43" s="200">
        <f t="shared" si="30"/>
        <v>0.19040413433727704</v>
      </c>
      <c r="AN43" s="200">
        <f t="shared" si="30"/>
        <v>0.19227084167291167</v>
      </c>
      <c r="AO43" s="200">
        <f t="shared" si="30"/>
        <v>0.19415584999273164</v>
      </c>
      <c r="AP43" s="200">
        <f t="shared" si="30"/>
        <v>0.19605933875221293</v>
      </c>
      <c r="AQ43" s="200">
        <f t="shared" si="30"/>
        <v>0.19798148914916777</v>
      </c>
      <c r="AR43" s="200">
        <f t="shared" si="30"/>
        <v>0.19992248414934188</v>
      </c>
      <c r="AS43" s="200">
        <f t="shared" si="30"/>
        <v>0.20188250850800504</v>
      </c>
      <c r="AT43" s="200">
        <f t="shared" si="30"/>
        <v>0.20386174878962415</v>
      </c>
      <c r="AU43" s="200">
        <f t="shared" si="30"/>
        <v>0.20586039338666537</v>
      </c>
      <c r="AV43" s="200">
        <f t="shared" si="30"/>
        <v>0.20787863253804725</v>
      </c>
      <c r="AW43" s="200">
        <f t="shared" si="30"/>
        <v>0.20991665834750989</v>
      </c>
      <c r="AX43" s="200">
        <f t="shared" si="30"/>
        <v>0.21197466480203031</v>
      </c>
      <c r="AY43" s="200">
        <f t="shared" si="30"/>
        <v>0.21405284779035202</v>
      </c>
      <c r="AZ43" s="200">
        <f t="shared" si="30"/>
        <v>0.21615140512166323</v>
      </c>
      <c r="BA43" s="200">
        <f t="shared" si="30"/>
        <v>0.21827053654444126</v>
      </c>
      <c r="BB43" s="200">
        <f t="shared" si="30"/>
        <v>0.22041044376547353</v>
      </c>
      <c r="BC43" s="200">
        <f t="shared" si="30"/>
        <v>0.22257133046906077</v>
      </c>
      <c r="BD43" s="200">
        <f t="shared" si="30"/>
        <v>0.22475340233640659</v>
      </c>
      <c r="BE43" s="200">
        <f t="shared" si="30"/>
        <v>0.22695686706519591</v>
      </c>
      <c r="BF43" s="200">
        <f t="shared" si="30"/>
        <v>0.22918193438936499</v>
      </c>
      <c r="BG43" s="200">
        <f t="shared" si="30"/>
        <v>0.23142881609906493</v>
      </c>
      <c r="BH43" s="200">
        <f t="shared" si="30"/>
        <v>0.23369772606082062</v>
      </c>
      <c r="BI43" s="200">
        <f t="shared" si="30"/>
        <v>0.23598888023788753</v>
      </c>
      <c r="BJ43" s="200">
        <f t="shared" si="30"/>
        <v>0.23830249671080803</v>
      </c>
      <c r="BK43" s="200">
        <f t="shared" si="30"/>
        <v>0.24063879569816893</v>
      </c>
      <c r="BL43" s="200">
        <f t="shared" si="30"/>
        <v>0.24299799957756274</v>
      </c>
      <c r="BM43" s="200">
        <f t="shared" si="30"/>
        <v>0.24538033290675454</v>
      </c>
      <c r="BN43" s="200">
        <f t="shared" si="30"/>
        <v>0.24778602244505607</v>
      </c>
      <c r="BO43" s="200">
        <f t="shared" si="30"/>
        <v>0.25021529717490959</v>
      </c>
      <c r="BP43" s="200">
        <f t="shared" si="30"/>
        <v>0.25266838832368316</v>
      </c>
      <c r="BQ43" s="200">
        <f t="shared" si="30"/>
        <v>0.25514552938568008</v>
      </c>
    </row>
    <row r="44" spans="5:69" ht="16" customHeight="1">
      <c r="E44" s="326"/>
      <c r="F44" s="328"/>
      <c r="G44" s="324"/>
      <c r="H44" s="325"/>
      <c r="I44" s="227" t="s">
        <v>301</v>
      </c>
      <c r="J44" s="200">
        <v>0</v>
      </c>
      <c r="K44" s="200">
        <f t="shared" ref="K44:BQ44" si="31">J45*$B$7</f>
        <v>1.828710758914965E-2</v>
      </c>
      <c r="L44" s="200">
        <f t="shared" si="31"/>
        <v>2.7609946752245554E-2</v>
      </c>
      <c r="M44" s="200">
        <f t="shared" si="31"/>
        <v>3.2452409402005965E-2</v>
      </c>
      <c r="N44" s="200">
        <f t="shared" si="31"/>
        <v>3.5056458727139923E-2</v>
      </c>
      <c r="O44" s="200">
        <f t="shared" si="31"/>
        <v>3.654309372329647E-2</v>
      </c>
      <c r="P44" s="200">
        <f t="shared" si="31"/>
        <v>3.7472831460195588E-2</v>
      </c>
      <c r="Q44" s="200">
        <f t="shared" si="31"/>
        <v>3.8125948216866212E-2</v>
      </c>
      <c r="R44" s="200">
        <f t="shared" si="31"/>
        <v>3.864260005095415E-2</v>
      </c>
      <c r="S44" s="200">
        <f t="shared" si="31"/>
        <v>3.9092883085081659E-2</v>
      </c>
      <c r="T44" s="200">
        <f t="shared" si="31"/>
        <v>3.9511863651749385E-2</v>
      </c>
      <c r="U44" s="200">
        <f t="shared" si="31"/>
        <v>3.9917093367526468E-2</v>
      </c>
      <c r="V44" s="200">
        <f t="shared" si="31"/>
        <v>4.0317366671901791E-2</v>
      </c>
      <c r="W44" s="200">
        <f t="shared" si="31"/>
        <v>4.0717099598482964E-2</v>
      </c>
      <c r="X44" s="200">
        <f t="shared" si="31"/>
        <v>4.1118519162386617E-2</v>
      </c>
      <c r="Y44" s="200">
        <f t="shared" si="31"/>
        <v>4.1522758055741821E-2</v>
      </c>
      <c r="Z44" s="200">
        <f t="shared" si="31"/>
        <v>4.1930401997267941E-2</v>
      </c>
      <c r="AA44" s="200">
        <f t="shared" si="31"/>
        <v>4.234176340890744E-2</v>
      </c>
      <c r="AB44" s="200">
        <f t="shared" si="31"/>
        <v>4.2757018256004385E-2</v>
      </c>
      <c r="AC44" s="200">
        <f t="shared" si="31"/>
        <v>4.317627446927394E-2</v>
      </c>
      <c r="AD44" s="200">
        <f t="shared" si="31"/>
        <v>4.3599606157685891E-2</v>
      </c>
      <c r="AE44" s="200">
        <f t="shared" si="31"/>
        <v>4.402707071682372E-2</v>
      </c>
      <c r="AF44" s="200">
        <f t="shared" si="31"/>
        <v>4.4458717385000297E-2</v>
      </c>
      <c r="AG44" s="200">
        <f t="shared" si="31"/>
        <v>4.489459152327082E-2</v>
      </c>
      <c r="AH44" s="200">
        <f t="shared" si="31"/>
        <v>4.5334736757413646E-2</v>
      </c>
      <c r="AI44" s="200">
        <f t="shared" si="31"/>
        <v>4.5779196050914253E-2</v>
      </c>
      <c r="AJ44" s="200">
        <f t="shared" si="31"/>
        <v>4.6228012243470513E-2</v>
      </c>
      <c r="AK44" s="200">
        <f t="shared" si="31"/>
        <v>4.6681228322278195E-2</v>
      </c>
      <c r="AL44" s="200">
        <f t="shared" si="31"/>
        <v>4.7138887559726561E-2</v>
      </c>
      <c r="AM44" s="200">
        <f t="shared" si="31"/>
        <v>4.7601033584319261E-2</v>
      </c>
      <c r="AN44" s="200">
        <f t="shared" si="31"/>
        <v>4.8067710418227917E-2</v>
      </c>
      <c r="AO44" s="200">
        <f t="shared" si="31"/>
        <v>4.853896249818291E-2</v>
      </c>
      <c r="AP44" s="200">
        <f t="shared" si="31"/>
        <v>4.9014834688053233E-2</v>
      </c>
      <c r="AQ44" s="200">
        <f t="shared" si="31"/>
        <v>4.9495372287291943E-2</v>
      </c>
      <c r="AR44" s="200">
        <f t="shared" si="31"/>
        <v>4.9980621037335471E-2</v>
      </c>
      <c r="AS44" s="200">
        <f t="shared" si="31"/>
        <v>5.0470627127001261E-2</v>
      </c>
      <c r="AT44" s="200">
        <f t="shared" si="31"/>
        <v>5.0965437197406038E-2</v>
      </c>
      <c r="AU44" s="200">
        <f t="shared" si="31"/>
        <v>5.1465098346666342E-2</v>
      </c>
      <c r="AV44" s="200">
        <f t="shared" si="31"/>
        <v>5.1969658134511813E-2</v>
      </c>
      <c r="AW44" s="200">
        <f t="shared" si="31"/>
        <v>5.2479164586877472E-2</v>
      </c>
      <c r="AX44" s="200">
        <f t="shared" si="31"/>
        <v>5.2993666200507578E-2</v>
      </c>
      <c r="AY44" s="200">
        <f t="shared" si="31"/>
        <v>5.3513211947588006E-2</v>
      </c>
      <c r="AZ44" s="200">
        <f t="shared" si="31"/>
        <v>5.4037851280415806E-2</v>
      </c>
      <c r="BA44" s="200">
        <f t="shared" si="31"/>
        <v>5.4567634136110314E-2</v>
      </c>
      <c r="BB44" s="200">
        <f t="shared" si="31"/>
        <v>5.5102610941368382E-2</v>
      </c>
      <c r="BC44" s="200">
        <f t="shared" si="31"/>
        <v>5.5642832617265194E-2</v>
      </c>
      <c r="BD44" s="200">
        <f t="shared" si="31"/>
        <v>5.6188350584101647E-2</v>
      </c>
      <c r="BE44" s="200">
        <f t="shared" si="31"/>
        <v>5.6739216766298978E-2</v>
      </c>
      <c r="BF44" s="200">
        <f t="shared" si="31"/>
        <v>5.7295483597341247E-2</v>
      </c>
      <c r="BG44" s="200">
        <f t="shared" si="31"/>
        <v>5.7857204024766233E-2</v>
      </c>
      <c r="BH44" s="200">
        <f t="shared" si="31"/>
        <v>5.8424431515205155E-2</v>
      </c>
      <c r="BI44" s="200">
        <f t="shared" si="31"/>
        <v>5.8997220059471882E-2</v>
      </c>
      <c r="BJ44" s="200">
        <f t="shared" si="31"/>
        <v>5.9575624177702007E-2</v>
      </c>
      <c r="BK44" s="200">
        <f t="shared" si="31"/>
        <v>6.0159698924542232E-2</v>
      </c>
      <c r="BL44" s="200">
        <f t="shared" si="31"/>
        <v>6.0749499894390685E-2</v>
      </c>
      <c r="BM44" s="200">
        <f t="shared" si="31"/>
        <v>6.1345083226688635E-2</v>
      </c>
      <c r="BN44" s="200">
        <f t="shared" si="31"/>
        <v>6.1946505611264017E-2</v>
      </c>
      <c r="BO44" s="200">
        <f t="shared" si="31"/>
        <v>6.2553824293727397E-2</v>
      </c>
      <c r="BP44" s="200">
        <f t="shared" si="31"/>
        <v>6.3167097080920789E-2</v>
      </c>
      <c r="BQ44" s="200">
        <f t="shared" si="31"/>
        <v>6.378638234642002E-2</v>
      </c>
    </row>
    <row r="45" spans="5:69" ht="16" customHeight="1">
      <c r="E45" s="326"/>
      <c r="F45" s="328"/>
      <c r="G45" s="324"/>
      <c r="H45" s="325"/>
      <c r="I45" s="226" t="s">
        <v>295</v>
      </c>
      <c r="J45" s="200">
        <f>J42+J43+J44</f>
        <v>0.18287107589149648</v>
      </c>
      <c r="K45" s="200">
        <f>K42+K43+K44</f>
        <v>0.27609946752245551</v>
      </c>
      <c r="L45" s="200">
        <f t="shared" ref="L45:BQ45" si="32">L42+L43+L44</f>
        <v>0.32452409402005961</v>
      </c>
      <c r="M45" s="200">
        <f t="shared" si="32"/>
        <v>0.35056458727139922</v>
      </c>
      <c r="N45" s="200">
        <f t="shared" si="32"/>
        <v>0.36543093723296471</v>
      </c>
      <c r="O45" s="200">
        <f t="shared" si="32"/>
        <v>0.37472831460195588</v>
      </c>
      <c r="P45" s="200">
        <f t="shared" si="32"/>
        <v>0.38125948216866207</v>
      </c>
      <c r="Q45" s="200">
        <f t="shared" si="32"/>
        <v>0.38642600050954146</v>
      </c>
      <c r="R45" s="200">
        <f t="shared" si="32"/>
        <v>0.39092883085081659</v>
      </c>
      <c r="S45" s="200">
        <f t="shared" si="32"/>
        <v>0.39511863651749379</v>
      </c>
      <c r="T45" s="200">
        <f t="shared" si="32"/>
        <v>0.39917093367526468</v>
      </c>
      <c r="U45" s="200">
        <f t="shared" si="32"/>
        <v>0.40317366671901789</v>
      </c>
      <c r="V45" s="200">
        <f t="shared" si="32"/>
        <v>0.40717099598482964</v>
      </c>
      <c r="W45" s="200">
        <f t="shared" si="32"/>
        <v>0.41118519162386613</v>
      </c>
      <c r="X45" s="200">
        <f t="shared" si="32"/>
        <v>0.41522758055741821</v>
      </c>
      <c r="Y45" s="200">
        <f t="shared" si="32"/>
        <v>0.41930401997267941</v>
      </c>
      <c r="Z45" s="200">
        <f t="shared" si="32"/>
        <v>0.4234176340890744</v>
      </c>
      <c r="AA45" s="200">
        <f t="shared" si="32"/>
        <v>0.42757018256004381</v>
      </c>
      <c r="AB45" s="200">
        <f t="shared" si="32"/>
        <v>0.43176274469273934</v>
      </c>
      <c r="AC45" s="200">
        <f t="shared" si="32"/>
        <v>0.43599606157685888</v>
      </c>
      <c r="AD45" s="200">
        <f t="shared" si="32"/>
        <v>0.44027070716823719</v>
      </c>
      <c r="AE45" s="200">
        <f t="shared" si="32"/>
        <v>0.44458717385000296</v>
      </c>
      <c r="AF45" s="200">
        <f t="shared" si="32"/>
        <v>0.44894591523270816</v>
      </c>
      <c r="AG45" s="200">
        <f t="shared" si="32"/>
        <v>0.45334736757413641</v>
      </c>
      <c r="AH45" s="200">
        <f t="shared" si="32"/>
        <v>0.4577919605091425</v>
      </c>
      <c r="AI45" s="200">
        <f t="shared" si="32"/>
        <v>0.46228012243470512</v>
      </c>
      <c r="AJ45" s="200">
        <f t="shared" si="32"/>
        <v>0.4668122832227819</v>
      </c>
      <c r="AK45" s="200">
        <f t="shared" si="32"/>
        <v>0.47138887559726561</v>
      </c>
      <c r="AL45" s="200">
        <f t="shared" si="32"/>
        <v>0.47601033584319258</v>
      </c>
      <c r="AM45" s="200">
        <f t="shared" si="32"/>
        <v>0.48067710418227916</v>
      </c>
      <c r="AN45" s="200">
        <f t="shared" si="32"/>
        <v>0.48538962498182908</v>
      </c>
      <c r="AO45" s="200">
        <f t="shared" si="32"/>
        <v>0.49014834688053233</v>
      </c>
      <c r="AP45" s="200">
        <f t="shared" si="32"/>
        <v>0.49495372287291939</v>
      </c>
      <c r="AQ45" s="200">
        <f t="shared" si="32"/>
        <v>0.49980621037335471</v>
      </c>
      <c r="AR45" s="200">
        <f t="shared" si="32"/>
        <v>0.50470627127001255</v>
      </c>
      <c r="AS45" s="200">
        <f t="shared" si="32"/>
        <v>0.50965437197406038</v>
      </c>
      <c r="AT45" s="200">
        <f t="shared" si="32"/>
        <v>0.51465098346666338</v>
      </c>
      <c r="AU45" s="200">
        <f t="shared" si="32"/>
        <v>0.51969658134511809</v>
      </c>
      <c r="AV45" s="200">
        <f t="shared" si="32"/>
        <v>0.52479164586877469</v>
      </c>
      <c r="AW45" s="200">
        <f t="shared" si="32"/>
        <v>0.52993666200507572</v>
      </c>
      <c r="AX45" s="200">
        <f t="shared" si="32"/>
        <v>0.53513211947588002</v>
      </c>
      <c r="AY45" s="200">
        <f t="shared" si="32"/>
        <v>0.54037851280415805</v>
      </c>
      <c r="AZ45" s="200">
        <f t="shared" si="32"/>
        <v>0.5456763413611031</v>
      </c>
      <c r="BA45" s="200">
        <f t="shared" si="32"/>
        <v>0.5510261094136838</v>
      </c>
      <c r="BB45" s="200">
        <f t="shared" si="32"/>
        <v>0.55642832617265192</v>
      </c>
      <c r="BC45" s="200">
        <f t="shared" si="32"/>
        <v>0.56188350584101643</v>
      </c>
      <c r="BD45" s="200">
        <f t="shared" si="32"/>
        <v>0.56739216766298972</v>
      </c>
      <c r="BE45" s="200">
        <f t="shared" si="32"/>
        <v>0.57295483597341246</v>
      </c>
      <c r="BF45" s="200">
        <f t="shared" si="32"/>
        <v>0.57857204024766229</v>
      </c>
      <c r="BG45" s="200">
        <f t="shared" si="32"/>
        <v>0.58424431515205155</v>
      </c>
      <c r="BH45" s="200">
        <f t="shared" si="32"/>
        <v>0.58997220059471878</v>
      </c>
      <c r="BI45" s="200">
        <f t="shared" si="32"/>
        <v>0.59575624177702002</v>
      </c>
      <c r="BJ45" s="200">
        <f t="shared" si="32"/>
        <v>0.60159698924542226</v>
      </c>
      <c r="BK45" s="200">
        <f t="shared" si="32"/>
        <v>0.60749499894390679</v>
      </c>
      <c r="BL45" s="200">
        <f t="shared" si="32"/>
        <v>0.61345083226688635</v>
      </c>
      <c r="BM45" s="200">
        <f t="shared" si="32"/>
        <v>0.61946505611264013</v>
      </c>
      <c r="BN45" s="200">
        <f t="shared" si="32"/>
        <v>0.62553824293727389</v>
      </c>
      <c r="BO45" s="200">
        <f t="shared" si="32"/>
        <v>0.63167097080920787</v>
      </c>
      <c r="BP45" s="200">
        <f t="shared" si="32"/>
        <v>0.63786382346420023</v>
      </c>
      <c r="BQ45" s="200">
        <f t="shared" si="32"/>
        <v>0.64411739036090809</v>
      </c>
    </row>
    <row r="46" spans="5:69" ht="16" customHeight="1">
      <c r="E46" s="326"/>
      <c r="F46" s="328"/>
      <c r="G46" s="324"/>
      <c r="H46" s="325"/>
      <c r="I46" s="226" t="s">
        <v>326</v>
      </c>
      <c r="J46" s="219">
        <f>Variables!$K$22</f>
        <v>14000</v>
      </c>
      <c r="K46" s="219">
        <f>Variables!$K$22</f>
        <v>14000</v>
      </c>
      <c r="L46" s="219">
        <f>Variables!$K$22</f>
        <v>14000</v>
      </c>
      <c r="M46" s="219">
        <f>Variables!$K$22</f>
        <v>14000</v>
      </c>
      <c r="N46" s="219">
        <f>Variables!$K$22</f>
        <v>14000</v>
      </c>
      <c r="O46" s="219">
        <f>Variables!$K$22</f>
        <v>14000</v>
      </c>
      <c r="P46" s="219">
        <f>Variables!$K$22</f>
        <v>14000</v>
      </c>
      <c r="Q46" s="219">
        <f>Variables!$K$22</f>
        <v>14000</v>
      </c>
      <c r="R46" s="219">
        <f>Variables!$K$22</f>
        <v>14000</v>
      </c>
      <c r="S46" s="219">
        <f>Variables!$K$22</f>
        <v>14000</v>
      </c>
      <c r="T46" s="219">
        <f>Variables!$K$22</f>
        <v>14000</v>
      </c>
      <c r="U46" s="219">
        <f>Variables!$K$22</f>
        <v>14000</v>
      </c>
      <c r="V46" s="219">
        <f>Variables!$K$22</f>
        <v>14000</v>
      </c>
      <c r="W46" s="219">
        <f>Variables!$K$22</f>
        <v>14000</v>
      </c>
      <c r="X46" s="219">
        <f>Variables!$K$22</f>
        <v>14000</v>
      </c>
      <c r="Y46" s="219">
        <f>Variables!$K$22</f>
        <v>14000</v>
      </c>
      <c r="Z46" s="219">
        <f>Variables!$K$22</f>
        <v>14000</v>
      </c>
      <c r="AA46" s="219">
        <f>Variables!$K$22</f>
        <v>14000</v>
      </c>
      <c r="AB46" s="219">
        <f>Variables!$K$22</f>
        <v>14000</v>
      </c>
      <c r="AC46" s="219">
        <f>Variables!$K$22</f>
        <v>14000</v>
      </c>
      <c r="AD46" s="219">
        <f>Variables!$K$22</f>
        <v>14000</v>
      </c>
      <c r="AE46" s="219">
        <f>Variables!$K$22</f>
        <v>14000</v>
      </c>
      <c r="AF46" s="219">
        <f>Variables!$K$22</f>
        <v>14000</v>
      </c>
      <c r="AG46" s="219">
        <f>Variables!$K$22</f>
        <v>14000</v>
      </c>
      <c r="AH46" s="219">
        <f>Variables!$K$22</f>
        <v>14000</v>
      </c>
      <c r="AI46" s="219">
        <f>Variables!$K$22</f>
        <v>14000</v>
      </c>
      <c r="AJ46" s="219">
        <f>Variables!$K$22</f>
        <v>14000</v>
      </c>
      <c r="AK46" s="219">
        <f>Variables!$K$22</f>
        <v>14000</v>
      </c>
      <c r="AL46" s="219">
        <f>Variables!$K$22</f>
        <v>14000</v>
      </c>
      <c r="AM46" s="219">
        <f>Variables!$K$22</f>
        <v>14000</v>
      </c>
      <c r="AN46" s="219">
        <f>Variables!$K$22</f>
        <v>14000</v>
      </c>
      <c r="AO46" s="219">
        <f>Variables!$K$22</f>
        <v>14000</v>
      </c>
      <c r="AP46" s="219">
        <f>Variables!$K$22</f>
        <v>14000</v>
      </c>
      <c r="AQ46" s="219">
        <f>Variables!$K$22</f>
        <v>14000</v>
      </c>
      <c r="AR46" s="219">
        <f>Variables!$K$22</f>
        <v>14000</v>
      </c>
      <c r="AS46" s="219">
        <f>Variables!$K$22</f>
        <v>14000</v>
      </c>
      <c r="AT46" s="219">
        <f>Variables!$K$22</f>
        <v>14000</v>
      </c>
      <c r="AU46" s="219">
        <f>Variables!$K$22</f>
        <v>14000</v>
      </c>
      <c r="AV46" s="219">
        <f>Variables!$K$22</f>
        <v>14000</v>
      </c>
      <c r="AW46" s="219">
        <f>Variables!$K$22</f>
        <v>14000</v>
      </c>
      <c r="AX46" s="219">
        <f>Variables!$K$22</f>
        <v>14000</v>
      </c>
      <c r="AY46" s="219">
        <f>Variables!$K$22</f>
        <v>14000</v>
      </c>
      <c r="AZ46" s="219">
        <f>Variables!$K$22</f>
        <v>14000</v>
      </c>
      <c r="BA46" s="219">
        <f>Variables!$K$22</f>
        <v>14000</v>
      </c>
      <c r="BB46" s="219">
        <f>Variables!$K$22</f>
        <v>14000</v>
      </c>
      <c r="BC46" s="219">
        <f>Variables!$K$22</f>
        <v>14000</v>
      </c>
      <c r="BD46" s="219">
        <f>Variables!$K$22</f>
        <v>14000</v>
      </c>
      <c r="BE46" s="219">
        <f>Variables!$K$22</f>
        <v>14000</v>
      </c>
      <c r="BF46" s="219">
        <f>Variables!$K$22</f>
        <v>14000</v>
      </c>
      <c r="BG46" s="219">
        <f>Variables!$K$22</f>
        <v>14000</v>
      </c>
      <c r="BH46" s="219">
        <f>Variables!$K$22</f>
        <v>14000</v>
      </c>
      <c r="BI46" s="219">
        <f>Variables!$K$22</f>
        <v>14000</v>
      </c>
      <c r="BJ46" s="219">
        <f>Variables!$K$22</f>
        <v>14000</v>
      </c>
      <c r="BK46" s="219">
        <f>Variables!$K$22</f>
        <v>14000</v>
      </c>
      <c r="BL46" s="219">
        <f>Variables!$K$22</f>
        <v>14000</v>
      </c>
      <c r="BM46" s="219">
        <f>Variables!$K$22</f>
        <v>14000</v>
      </c>
      <c r="BN46" s="219">
        <f>Variables!$K$22</f>
        <v>14000</v>
      </c>
      <c r="BO46" s="219">
        <f>Variables!$K$22</f>
        <v>14000</v>
      </c>
      <c r="BP46" s="219">
        <f>Variables!$K$22</f>
        <v>14000</v>
      </c>
      <c r="BQ46" s="219">
        <f>Variables!$K$22</f>
        <v>14000</v>
      </c>
    </row>
    <row r="47" spans="5:69" ht="16" customHeight="1">
      <c r="E47" s="326"/>
      <c r="F47" s="328"/>
      <c r="G47" s="324"/>
      <c r="H47" s="325"/>
      <c r="I47" s="226" t="s">
        <v>446</v>
      </c>
      <c r="J47" s="204">
        <f t="shared" ref="J47:BQ47" si="33">J46*$B$9</f>
        <v>2520</v>
      </c>
      <c r="K47" s="204">
        <f t="shared" si="33"/>
        <v>2520</v>
      </c>
      <c r="L47" s="204">
        <f t="shared" si="33"/>
        <v>2520</v>
      </c>
      <c r="M47" s="204">
        <f t="shared" si="33"/>
        <v>2520</v>
      </c>
      <c r="N47" s="204">
        <f t="shared" si="33"/>
        <v>2520</v>
      </c>
      <c r="O47" s="204">
        <f t="shared" si="33"/>
        <v>2520</v>
      </c>
      <c r="P47" s="204">
        <f t="shared" si="33"/>
        <v>2520</v>
      </c>
      <c r="Q47" s="204">
        <f t="shared" si="33"/>
        <v>2520</v>
      </c>
      <c r="R47" s="204">
        <f t="shared" si="33"/>
        <v>2520</v>
      </c>
      <c r="S47" s="204">
        <f t="shared" si="33"/>
        <v>2520</v>
      </c>
      <c r="T47" s="204">
        <f t="shared" si="33"/>
        <v>2520</v>
      </c>
      <c r="U47" s="204">
        <f t="shared" si="33"/>
        <v>2520</v>
      </c>
      <c r="V47" s="204">
        <f t="shared" si="33"/>
        <v>2520</v>
      </c>
      <c r="W47" s="204">
        <f t="shared" si="33"/>
        <v>2520</v>
      </c>
      <c r="X47" s="204">
        <f t="shared" si="33"/>
        <v>2520</v>
      </c>
      <c r="Y47" s="204">
        <f t="shared" si="33"/>
        <v>2520</v>
      </c>
      <c r="Z47" s="204">
        <f t="shared" si="33"/>
        <v>2520</v>
      </c>
      <c r="AA47" s="204">
        <f t="shared" si="33"/>
        <v>2520</v>
      </c>
      <c r="AB47" s="204">
        <f t="shared" si="33"/>
        <v>2520</v>
      </c>
      <c r="AC47" s="204">
        <f t="shared" si="33"/>
        <v>2520</v>
      </c>
      <c r="AD47" s="204">
        <f t="shared" si="33"/>
        <v>2520</v>
      </c>
      <c r="AE47" s="204">
        <f t="shared" si="33"/>
        <v>2520</v>
      </c>
      <c r="AF47" s="204">
        <f t="shared" si="33"/>
        <v>2520</v>
      </c>
      <c r="AG47" s="204">
        <f t="shared" si="33"/>
        <v>2520</v>
      </c>
      <c r="AH47" s="204">
        <f t="shared" si="33"/>
        <v>2520</v>
      </c>
      <c r="AI47" s="204">
        <f t="shared" si="33"/>
        <v>2520</v>
      </c>
      <c r="AJ47" s="204">
        <f t="shared" si="33"/>
        <v>2520</v>
      </c>
      <c r="AK47" s="204">
        <f t="shared" si="33"/>
        <v>2520</v>
      </c>
      <c r="AL47" s="204">
        <f t="shared" si="33"/>
        <v>2520</v>
      </c>
      <c r="AM47" s="204">
        <f t="shared" si="33"/>
        <v>2520</v>
      </c>
      <c r="AN47" s="204">
        <f t="shared" si="33"/>
        <v>2520</v>
      </c>
      <c r="AO47" s="204">
        <f t="shared" si="33"/>
        <v>2520</v>
      </c>
      <c r="AP47" s="204">
        <f t="shared" si="33"/>
        <v>2520</v>
      </c>
      <c r="AQ47" s="204">
        <f t="shared" si="33"/>
        <v>2520</v>
      </c>
      <c r="AR47" s="204">
        <f t="shared" si="33"/>
        <v>2520</v>
      </c>
      <c r="AS47" s="204">
        <f t="shared" si="33"/>
        <v>2520</v>
      </c>
      <c r="AT47" s="204">
        <f t="shared" si="33"/>
        <v>2520</v>
      </c>
      <c r="AU47" s="204">
        <f t="shared" si="33"/>
        <v>2520</v>
      </c>
      <c r="AV47" s="204">
        <f t="shared" si="33"/>
        <v>2520</v>
      </c>
      <c r="AW47" s="204">
        <f t="shared" si="33"/>
        <v>2520</v>
      </c>
      <c r="AX47" s="204">
        <f t="shared" si="33"/>
        <v>2520</v>
      </c>
      <c r="AY47" s="204">
        <f t="shared" si="33"/>
        <v>2520</v>
      </c>
      <c r="AZ47" s="204">
        <f t="shared" si="33"/>
        <v>2520</v>
      </c>
      <c r="BA47" s="204">
        <f t="shared" si="33"/>
        <v>2520</v>
      </c>
      <c r="BB47" s="204">
        <f t="shared" si="33"/>
        <v>2520</v>
      </c>
      <c r="BC47" s="204">
        <f t="shared" si="33"/>
        <v>2520</v>
      </c>
      <c r="BD47" s="204">
        <f t="shared" si="33"/>
        <v>2520</v>
      </c>
      <c r="BE47" s="204">
        <f t="shared" si="33"/>
        <v>2520</v>
      </c>
      <c r="BF47" s="204">
        <f t="shared" si="33"/>
        <v>2520</v>
      </c>
      <c r="BG47" s="204">
        <f t="shared" si="33"/>
        <v>2520</v>
      </c>
      <c r="BH47" s="204">
        <f t="shared" si="33"/>
        <v>2520</v>
      </c>
      <c r="BI47" s="204">
        <f t="shared" si="33"/>
        <v>2520</v>
      </c>
      <c r="BJ47" s="204">
        <f t="shared" si="33"/>
        <v>2520</v>
      </c>
      <c r="BK47" s="204">
        <f t="shared" si="33"/>
        <v>2520</v>
      </c>
      <c r="BL47" s="204">
        <f t="shared" si="33"/>
        <v>2520</v>
      </c>
      <c r="BM47" s="204">
        <f t="shared" si="33"/>
        <v>2520</v>
      </c>
      <c r="BN47" s="204">
        <f t="shared" si="33"/>
        <v>2520</v>
      </c>
      <c r="BO47" s="204">
        <f t="shared" si="33"/>
        <v>2520</v>
      </c>
      <c r="BP47" s="204">
        <f t="shared" si="33"/>
        <v>2520</v>
      </c>
      <c r="BQ47" s="204">
        <f t="shared" si="33"/>
        <v>2520</v>
      </c>
    </row>
    <row r="48" spans="5:69" ht="16" customHeight="1">
      <c r="E48" s="326"/>
      <c r="F48" s="328"/>
      <c r="G48" s="324"/>
      <c r="H48" s="325"/>
      <c r="I48" s="226" t="s">
        <v>346</v>
      </c>
      <c r="J48" s="204">
        <f>J45*J46</f>
        <v>2560.1950624809506</v>
      </c>
      <c r="K48" s="204">
        <f>K45*K46</f>
        <v>3865.392545314377</v>
      </c>
      <c r="L48" s="204">
        <f t="shared" ref="L48:BQ48" si="34">L45*L46</f>
        <v>4543.3373162808348</v>
      </c>
      <c r="M48" s="204">
        <f t="shared" si="34"/>
        <v>4907.9042217995893</v>
      </c>
      <c r="N48" s="204">
        <f t="shared" si="34"/>
        <v>5116.0331212615056</v>
      </c>
      <c r="O48" s="204">
        <f t="shared" si="34"/>
        <v>5246.1964044273827</v>
      </c>
      <c r="P48" s="204">
        <f t="shared" si="34"/>
        <v>5337.6327503612692</v>
      </c>
      <c r="Q48" s="204">
        <f t="shared" si="34"/>
        <v>5409.9640071335807</v>
      </c>
      <c r="R48" s="204">
        <f t="shared" si="34"/>
        <v>5473.0036319114324</v>
      </c>
      <c r="S48" s="204">
        <f t="shared" si="34"/>
        <v>5531.6609112449132</v>
      </c>
      <c r="T48" s="204">
        <f t="shared" si="34"/>
        <v>5588.3930714537055</v>
      </c>
      <c r="U48" s="204">
        <f t="shared" si="34"/>
        <v>5644.4313340662502</v>
      </c>
      <c r="V48" s="204">
        <f t="shared" si="34"/>
        <v>5700.3939437876152</v>
      </c>
      <c r="W48" s="204">
        <f t="shared" si="34"/>
        <v>5756.5926827341254</v>
      </c>
      <c r="X48" s="204">
        <f t="shared" si="34"/>
        <v>5813.186127803855</v>
      </c>
      <c r="Y48" s="204">
        <f t="shared" si="34"/>
        <v>5870.2562796175116</v>
      </c>
      <c r="Z48" s="204">
        <f t="shared" si="34"/>
        <v>5927.8468772470414</v>
      </c>
      <c r="AA48" s="204">
        <f t="shared" si="34"/>
        <v>5985.9825558406137</v>
      </c>
      <c r="AB48" s="204">
        <f t="shared" si="34"/>
        <v>6044.678425698351</v>
      </c>
      <c r="AC48" s="204">
        <f t="shared" si="34"/>
        <v>6103.944862076024</v>
      </c>
      <c r="AD48" s="204">
        <f t="shared" si="34"/>
        <v>6163.7899003553202</v>
      </c>
      <c r="AE48" s="204">
        <f t="shared" si="34"/>
        <v>6224.2204339000418</v>
      </c>
      <c r="AF48" s="204">
        <f t="shared" si="34"/>
        <v>6285.2428132579143</v>
      </c>
      <c r="AG48" s="204">
        <f t="shared" si="34"/>
        <v>6346.8631460379092</v>
      </c>
      <c r="AH48" s="204">
        <f t="shared" si="34"/>
        <v>6409.0874471279949</v>
      </c>
      <c r="AI48" s="204">
        <f t="shared" si="34"/>
        <v>6471.9217140858718</v>
      </c>
      <c r="AJ48" s="204">
        <f t="shared" si="34"/>
        <v>6535.3719651189467</v>
      </c>
      <c r="AK48" s="204">
        <f t="shared" si="34"/>
        <v>6599.4442583617183</v>
      </c>
      <c r="AL48" s="204">
        <f t="shared" si="34"/>
        <v>6664.1447018046965</v>
      </c>
      <c r="AM48" s="204">
        <f t="shared" si="34"/>
        <v>6729.4794585519085</v>
      </c>
      <c r="AN48" s="204">
        <f t="shared" si="34"/>
        <v>6795.4547497456069</v>
      </c>
      <c r="AO48" s="204">
        <f t="shared" si="34"/>
        <v>6862.0768563274523</v>
      </c>
      <c r="AP48" s="204">
        <f t="shared" si="34"/>
        <v>6929.3521202208713</v>
      </c>
      <c r="AQ48" s="204">
        <f t="shared" si="34"/>
        <v>6997.2869452269661</v>
      </c>
      <c r="AR48" s="204">
        <f t="shared" si="34"/>
        <v>7065.8877977801758</v>
      </c>
      <c r="AS48" s="204">
        <f t="shared" si="34"/>
        <v>7135.1612076368456</v>
      </c>
      <c r="AT48" s="204">
        <f t="shared" si="34"/>
        <v>7205.1137685332869</v>
      </c>
      <c r="AU48" s="204">
        <f t="shared" si="34"/>
        <v>7275.7521388316536</v>
      </c>
      <c r="AV48" s="204">
        <f t="shared" si="34"/>
        <v>7347.0830421628461</v>
      </c>
      <c r="AW48" s="204">
        <f t="shared" si="34"/>
        <v>7419.1132680710598</v>
      </c>
      <c r="AX48" s="204">
        <f t="shared" si="34"/>
        <v>7491.8496726623207</v>
      </c>
      <c r="AY48" s="204">
        <f t="shared" si="34"/>
        <v>7565.2991792582125</v>
      </c>
      <c r="AZ48" s="204">
        <f t="shared" si="34"/>
        <v>7639.4687790554435</v>
      </c>
      <c r="BA48" s="204">
        <f t="shared" si="34"/>
        <v>7714.3655317915727</v>
      </c>
      <c r="BB48" s="204">
        <f t="shared" si="34"/>
        <v>7789.9965664171268</v>
      </c>
      <c r="BC48" s="204">
        <f t="shared" si="34"/>
        <v>7866.3690817742299</v>
      </c>
      <c r="BD48" s="204">
        <f t="shared" si="34"/>
        <v>7943.490347281856</v>
      </c>
      <c r="BE48" s="204">
        <f t="shared" si="34"/>
        <v>8021.3677036277741</v>
      </c>
      <c r="BF48" s="204">
        <f t="shared" si="34"/>
        <v>8100.0085634672723</v>
      </c>
      <c r="BG48" s="204">
        <f t="shared" si="34"/>
        <v>8179.4204121287221</v>
      </c>
      <c r="BH48" s="204">
        <f t="shared" si="34"/>
        <v>8259.6108083260624</v>
      </c>
      <c r="BI48" s="204">
        <f t="shared" si="34"/>
        <v>8340.5873848782812</v>
      </c>
      <c r="BJ48" s="204">
        <f t="shared" si="34"/>
        <v>8422.3578494359117</v>
      </c>
      <c r="BK48" s="204">
        <f t="shared" si="34"/>
        <v>8504.929985214696</v>
      </c>
      <c r="BL48" s="204">
        <f t="shared" si="34"/>
        <v>8588.3116517364087</v>
      </c>
      <c r="BM48" s="204">
        <f t="shared" si="34"/>
        <v>8672.510785576962</v>
      </c>
      <c r="BN48" s="204">
        <f t="shared" si="34"/>
        <v>8757.5354011218351</v>
      </c>
      <c r="BO48" s="204">
        <f t="shared" si="34"/>
        <v>8843.3935913289097</v>
      </c>
      <c r="BP48" s="204">
        <f t="shared" si="34"/>
        <v>8930.0935284988027</v>
      </c>
      <c r="BQ48" s="204">
        <f t="shared" si="34"/>
        <v>9017.6434650527135</v>
      </c>
    </row>
    <row r="49" spans="5:69" ht="16" customHeight="1">
      <c r="E49" s="326"/>
      <c r="F49" s="328"/>
      <c r="G49" s="324"/>
      <c r="H49" s="325"/>
      <c r="I49" s="226" t="s">
        <v>447</v>
      </c>
      <c r="J49" s="228">
        <f t="shared" ref="J49:BQ49" si="35">J48*$B$9</f>
        <v>460.8351112465711</v>
      </c>
      <c r="K49" s="228">
        <f t="shared" si="35"/>
        <v>695.77065815658784</v>
      </c>
      <c r="L49" s="228">
        <f t="shared" si="35"/>
        <v>817.80071693055027</v>
      </c>
      <c r="M49" s="228">
        <f t="shared" si="35"/>
        <v>883.42275992392604</v>
      </c>
      <c r="N49" s="228">
        <f t="shared" si="35"/>
        <v>920.88596182707101</v>
      </c>
      <c r="O49" s="228">
        <f t="shared" si="35"/>
        <v>944.31535279692889</v>
      </c>
      <c r="P49" s="228">
        <f t="shared" si="35"/>
        <v>960.77389506502846</v>
      </c>
      <c r="Q49" s="228">
        <f t="shared" si="35"/>
        <v>973.79352128404446</v>
      </c>
      <c r="R49" s="228">
        <f t="shared" si="35"/>
        <v>985.14065374405777</v>
      </c>
      <c r="S49" s="228">
        <f t="shared" si="35"/>
        <v>995.69896402408438</v>
      </c>
      <c r="T49" s="228">
        <f t="shared" si="35"/>
        <v>1005.910752861667</v>
      </c>
      <c r="U49" s="228">
        <f t="shared" si="35"/>
        <v>1015.997640131925</v>
      </c>
      <c r="V49" s="228">
        <f t="shared" si="35"/>
        <v>1026.0709098817706</v>
      </c>
      <c r="W49" s="228">
        <f t="shared" si="35"/>
        <v>1036.1866828921425</v>
      </c>
      <c r="X49" s="228">
        <f t="shared" si="35"/>
        <v>1046.3735030046939</v>
      </c>
      <c r="Y49" s="228">
        <f t="shared" si="35"/>
        <v>1056.6461303311521</v>
      </c>
      <c r="Z49" s="228">
        <f t="shared" si="35"/>
        <v>1067.0124379044673</v>
      </c>
      <c r="AA49" s="228">
        <f t="shared" si="35"/>
        <v>1077.4768600513105</v>
      </c>
      <c r="AB49" s="228">
        <f t="shared" si="35"/>
        <v>1088.0421166257031</v>
      </c>
      <c r="AC49" s="228">
        <f t="shared" si="35"/>
        <v>1098.7100751736843</v>
      </c>
      <c r="AD49" s="228">
        <f t="shared" si="35"/>
        <v>1109.4821820639577</v>
      </c>
      <c r="AE49" s="228">
        <f t="shared" si="35"/>
        <v>1120.3596781020076</v>
      </c>
      <c r="AF49" s="228">
        <f t="shared" si="35"/>
        <v>1131.3437063864246</v>
      </c>
      <c r="AG49" s="228">
        <f t="shared" si="35"/>
        <v>1142.4353662868236</v>
      </c>
      <c r="AH49" s="228">
        <f t="shared" si="35"/>
        <v>1153.6357404830389</v>
      </c>
      <c r="AI49" s="228">
        <f t="shared" si="35"/>
        <v>1164.945908535457</v>
      </c>
      <c r="AJ49" s="228">
        <f t="shared" si="35"/>
        <v>1176.3669537214103</v>
      </c>
      <c r="AK49" s="228">
        <f t="shared" si="35"/>
        <v>1187.8999665051092</v>
      </c>
      <c r="AL49" s="228">
        <f t="shared" si="35"/>
        <v>1199.5460463248453</v>
      </c>
      <c r="AM49" s="228">
        <f t="shared" si="35"/>
        <v>1211.3063025393435</v>
      </c>
      <c r="AN49" s="228">
        <f t="shared" si="35"/>
        <v>1223.1818549542093</v>
      </c>
      <c r="AO49" s="228">
        <f t="shared" si="35"/>
        <v>1235.1738341389414</v>
      </c>
      <c r="AP49" s="228">
        <f t="shared" si="35"/>
        <v>1247.2833816397567</v>
      </c>
      <c r="AQ49" s="228">
        <f t="shared" si="35"/>
        <v>1259.5116501408538</v>
      </c>
      <c r="AR49" s="228">
        <f t="shared" si="35"/>
        <v>1271.8598036004316</v>
      </c>
      <c r="AS49" s="228">
        <f t="shared" si="35"/>
        <v>1284.3290173746323</v>
      </c>
      <c r="AT49" s="228">
        <f t="shared" si="35"/>
        <v>1296.9204783359917</v>
      </c>
      <c r="AU49" s="228">
        <f t="shared" si="35"/>
        <v>1309.6353849896975</v>
      </c>
      <c r="AV49" s="228">
        <f t="shared" si="35"/>
        <v>1322.4749475893123</v>
      </c>
      <c r="AW49" s="228">
        <f t="shared" si="35"/>
        <v>1335.4403882527906</v>
      </c>
      <c r="AX49" s="228">
        <f t="shared" si="35"/>
        <v>1348.5329410792176</v>
      </c>
      <c r="AY49" s="228">
        <f t="shared" si="35"/>
        <v>1361.7538522664781</v>
      </c>
      <c r="AZ49" s="228">
        <f t="shared" si="35"/>
        <v>1375.1043802299798</v>
      </c>
      <c r="BA49" s="228">
        <f t="shared" si="35"/>
        <v>1388.585795722483</v>
      </c>
      <c r="BB49" s="228">
        <f t="shared" si="35"/>
        <v>1402.1993819550828</v>
      </c>
      <c r="BC49" s="228">
        <f t="shared" si="35"/>
        <v>1415.9464347193614</v>
      </c>
      <c r="BD49" s="228">
        <f t="shared" si="35"/>
        <v>1429.828262510734</v>
      </c>
      <c r="BE49" s="228">
        <f t="shared" si="35"/>
        <v>1443.8461866529992</v>
      </c>
      <c r="BF49" s="228">
        <f t="shared" si="35"/>
        <v>1458.0015414241091</v>
      </c>
      <c r="BG49" s="228">
        <f t="shared" si="35"/>
        <v>1472.2956741831699</v>
      </c>
      <c r="BH49" s="228">
        <f t="shared" si="35"/>
        <v>1486.7299454986912</v>
      </c>
      <c r="BI49" s="228">
        <f t="shared" si="35"/>
        <v>1501.3057292780907</v>
      </c>
      <c r="BJ49" s="228">
        <f t="shared" si="35"/>
        <v>1516.0244128984641</v>
      </c>
      <c r="BK49" s="228">
        <f t="shared" si="35"/>
        <v>1530.8873973386453</v>
      </c>
      <c r="BL49" s="228">
        <f t="shared" si="35"/>
        <v>1545.8960973125536</v>
      </c>
      <c r="BM49" s="228">
        <f t="shared" si="35"/>
        <v>1561.0519414038531</v>
      </c>
      <c r="BN49" s="228">
        <f t="shared" si="35"/>
        <v>1576.3563722019303</v>
      </c>
      <c r="BO49" s="228">
        <f t="shared" si="35"/>
        <v>1591.8108464392037</v>
      </c>
      <c r="BP49" s="228">
        <f t="shared" si="35"/>
        <v>1607.4168351297844</v>
      </c>
      <c r="BQ49" s="228">
        <f t="shared" si="35"/>
        <v>1623.1758237094884</v>
      </c>
    </row>
    <row r="50" spans="5:69" ht="16" customHeight="1">
      <c r="E50" s="326"/>
      <c r="F50" s="328"/>
      <c r="G50" s="324"/>
      <c r="H50" s="325"/>
      <c r="I50" s="226" t="s">
        <v>448</v>
      </c>
      <c r="J50" s="228">
        <f>J9*J42</f>
        <v>609.57025297165501</v>
      </c>
      <c r="K50" s="228">
        <f>K9*K42</f>
        <v>615.54643192235756</v>
      </c>
      <c r="L50" s="228">
        <f t="shared" ref="L50:BQ50" si="36">L9*L42</f>
        <v>621.5812008627729</v>
      </c>
      <c r="M50" s="228">
        <f t="shared" si="36"/>
        <v>627.67513420456464</v>
      </c>
      <c r="N50" s="228">
        <f t="shared" si="36"/>
        <v>633.82881199088376</v>
      </c>
      <c r="O50" s="228">
        <f t="shared" si="36"/>
        <v>640.04281995157862</v>
      </c>
      <c r="P50" s="228">
        <f t="shared" si="36"/>
        <v>646.31774955894707</v>
      </c>
      <c r="Q50" s="228">
        <f t="shared" si="36"/>
        <v>652.65419808403487</v>
      </c>
      <c r="R50" s="228">
        <f t="shared" si="36"/>
        <v>659.05276865348617</v>
      </c>
      <c r="S50" s="228">
        <f t="shared" si="36"/>
        <v>665.51407030695168</v>
      </c>
      <c r="T50" s="228">
        <f t="shared" si="36"/>
        <v>672.03871805505901</v>
      </c>
      <c r="U50" s="228">
        <f t="shared" si="36"/>
        <v>678.62733293795191</v>
      </c>
      <c r="V50" s="228">
        <f t="shared" si="36"/>
        <v>685.28054208440233</v>
      </c>
      <c r="W50" s="228">
        <f t="shared" si="36"/>
        <v>691.99897877150443</v>
      </c>
      <c r="X50" s="228">
        <f t="shared" si="36"/>
        <v>698.7832824849504</v>
      </c>
      <c r="Y50" s="228">
        <f t="shared" si="36"/>
        <v>705.63409897990095</v>
      </c>
      <c r="Z50" s="228">
        <f t="shared" si="36"/>
        <v>712.55208034244913</v>
      </c>
      <c r="AA50" s="228">
        <f t="shared" si="36"/>
        <v>719.53788505168882</v>
      </c>
      <c r="AB50" s="228">
        <f t="shared" si="36"/>
        <v>726.59217804239154</v>
      </c>
      <c r="AC50" s="228">
        <f t="shared" si="36"/>
        <v>733.71563076829727</v>
      </c>
      <c r="AD50" s="228">
        <f t="shared" si="36"/>
        <v>740.90892126602591</v>
      </c>
      <c r="AE50" s="228">
        <f t="shared" si="36"/>
        <v>748.17273421961454</v>
      </c>
      <c r="AF50" s="228">
        <f t="shared" si="36"/>
        <v>755.50776102568898</v>
      </c>
      <c r="AG50" s="228">
        <f t="shared" si="36"/>
        <v>762.91469985927438</v>
      </c>
      <c r="AH50" s="228">
        <f t="shared" si="36"/>
        <v>770.39425574024756</v>
      </c>
      <c r="AI50" s="228">
        <f t="shared" si="36"/>
        <v>777.94714060044612</v>
      </c>
      <c r="AJ50" s="228">
        <f t="shared" si="36"/>
        <v>785.57407335143114</v>
      </c>
      <c r="AK50" s="228">
        <f t="shared" si="36"/>
        <v>793.27577995291563</v>
      </c>
      <c r="AL50" s="228">
        <f t="shared" si="36"/>
        <v>801.05299348186588</v>
      </c>
      <c r="AM50" s="228">
        <f t="shared" si="36"/>
        <v>808.90645420227622</v>
      </c>
      <c r="AN50" s="228">
        <f t="shared" si="36"/>
        <v>816.83690963563174</v>
      </c>
      <c r="AO50" s="228">
        <f t="shared" si="36"/>
        <v>824.84511463205934</v>
      </c>
      <c r="AP50" s="228">
        <f t="shared" si="36"/>
        <v>832.93183144217755</v>
      </c>
      <c r="AQ50" s="228">
        <f t="shared" si="36"/>
        <v>841.09782978965006</v>
      </c>
      <c r="AR50" s="228">
        <f t="shared" si="36"/>
        <v>849.34388694445056</v>
      </c>
      <c r="AS50" s="228">
        <f t="shared" si="36"/>
        <v>857.67078779684698</v>
      </c>
      <c r="AT50" s="228">
        <f t="shared" si="36"/>
        <v>866.07932493211069</v>
      </c>
      <c r="AU50" s="228">
        <f t="shared" si="36"/>
        <v>874.57029870595466</v>
      </c>
      <c r="AV50" s="228">
        <f t="shared" si="36"/>
        <v>883.14451732071882</v>
      </c>
      <c r="AW50" s="228">
        <f t="shared" si="36"/>
        <v>891.8027969022944</v>
      </c>
      <c r="AX50" s="228">
        <f t="shared" si="36"/>
        <v>900.54596157780702</v>
      </c>
      <c r="AY50" s="228">
        <f t="shared" si="36"/>
        <v>909.37484355406013</v>
      </c>
      <c r="AZ50" s="228">
        <f t="shared" si="36"/>
        <v>918.29028319674694</v>
      </c>
      <c r="BA50" s="228">
        <f t="shared" si="36"/>
        <v>927.29312911044065</v>
      </c>
      <c r="BB50" s="228">
        <f t="shared" si="36"/>
        <v>936.38423821936658</v>
      </c>
      <c r="BC50" s="228">
        <f t="shared" si="36"/>
        <v>945.56447584896807</v>
      </c>
      <c r="BD50" s="228">
        <f t="shared" si="36"/>
        <v>954.83471580827154</v>
      </c>
      <c r="BE50" s="228">
        <f t="shared" si="36"/>
        <v>964.19584047305852</v>
      </c>
      <c r="BF50" s="228">
        <f t="shared" si="36"/>
        <v>973.64874086985344</v>
      </c>
      <c r="BG50" s="228">
        <f t="shared" si="36"/>
        <v>983.19431676073441</v>
      </c>
      <c r="BH50" s="228">
        <f t="shared" si="36"/>
        <v>992.83347672897685</v>
      </c>
      <c r="BI50" s="228">
        <f t="shared" si="36"/>
        <v>1002.5671382655357</v>
      </c>
      <c r="BJ50" s="228">
        <f t="shared" si="36"/>
        <v>1012.3962278563743</v>
      </c>
      <c r="BK50" s="228">
        <f t="shared" si="36"/>
        <v>1022.3216810706524</v>
      </c>
      <c r="BL50" s="228">
        <f t="shared" si="36"/>
        <v>1032.3444426497765</v>
      </c>
      <c r="BM50" s="228">
        <f t="shared" si="36"/>
        <v>1042.4654665973233</v>
      </c>
      <c r="BN50" s="228">
        <f t="shared" si="36"/>
        <v>1052.6857162698459</v>
      </c>
      <c r="BO50" s="228">
        <f t="shared" si="36"/>
        <v>1063.00616446857</v>
      </c>
      <c r="BP50" s="228">
        <f t="shared" si="36"/>
        <v>1073.4277935319876</v>
      </c>
      <c r="BQ50" s="228">
        <f t="shared" si="36"/>
        <v>1083.9515954293599</v>
      </c>
    </row>
    <row r="51" spans="5:69" ht="16" customHeight="1">
      <c r="E51" s="326"/>
      <c r="F51" s="328"/>
      <c r="G51" s="324"/>
      <c r="H51" s="325"/>
      <c r="I51" s="229" t="s">
        <v>449</v>
      </c>
      <c r="J51" s="204">
        <f t="shared" ref="J51:BQ51" si="37">J49-J50</f>
        <v>-148.73514172508391</v>
      </c>
      <c r="K51" s="204">
        <f t="shared" si="37"/>
        <v>80.224226234230287</v>
      </c>
      <c r="L51" s="204">
        <f t="shared" si="37"/>
        <v>196.21951606777736</v>
      </c>
      <c r="M51" s="204">
        <f t="shared" si="37"/>
        <v>255.74762571936139</v>
      </c>
      <c r="N51" s="204">
        <f t="shared" si="37"/>
        <v>287.05714983618725</v>
      </c>
      <c r="O51" s="204">
        <f t="shared" si="37"/>
        <v>304.27253284535027</v>
      </c>
      <c r="P51" s="204">
        <f t="shared" si="37"/>
        <v>314.45614550608138</v>
      </c>
      <c r="Q51" s="204">
        <f t="shared" si="37"/>
        <v>321.13932320000958</v>
      </c>
      <c r="R51" s="204">
        <f t="shared" si="37"/>
        <v>326.0878850905716</v>
      </c>
      <c r="S51" s="204">
        <f t="shared" si="37"/>
        <v>330.1848937171327</v>
      </c>
      <c r="T51" s="204">
        <f t="shared" si="37"/>
        <v>333.87203480660799</v>
      </c>
      <c r="U51" s="204">
        <f t="shared" si="37"/>
        <v>337.37030719397308</v>
      </c>
      <c r="V51" s="204">
        <f t="shared" si="37"/>
        <v>340.79036779736828</v>
      </c>
      <c r="W51" s="204">
        <f t="shared" si="37"/>
        <v>344.18770412063805</v>
      </c>
      <c r="X51" s="204">
        <f t="shared" si="37"/>
        <v>347.59022051974353</v>
      </c>
      <c r="Y51" s="204">
        <f t="shared" si="37"/>
        <v>351.01203135125115</v>
      </c>
      <c r="Z51" s="204">
        <f t="shared" si="37"/>
        <v>354.4603575620182</v>
      </c>
      <c r="AA51" s="204">
        <f t="shared" si="37"/>
        <v>357.93897499962168</v>
      </c>
      <c r="AB51" s="204">
        <f t="shared" si="37"/>
        <v>361.44993858331156</v>
      </c>
      <c r="AC51" s="204">
        <f t="shared" si="37"/>
        <v>364.99444440538707</v>
      </c>
      <c r="AD51" s="204">
        <f t="shared" si="37"/>
        <v>368.57326079793177</v>
      </c>
      <c r="AE51" s="204">
        <f t="shared" si="37"/>
        <v>372.18694388239305</v>
      </c>
      <c r="AF51" s="204">
        <f t="shared" si="37"/>
        <v>375.83594536073565</v>
      </c>
      <c r="AG51" s="204">
        <f t="shared" si="37"/>
        <v>379.52066642754926</v>
      </c>
      <c r="AH51" s="204">
        <f t="shared" si="37"/>
        <v>383.24148474279139</v>
      </c>
      <c r="AI51" s="204">
        <f t="shared" si="37"/>
        <v>386.99876793501085</v>
      </c>
      <c r="AJ51" s="204">
        <f t="shared" si="37"/>
        <v>390.79288036997912</v>
      </c>
      <c r="AK51" s="204">
        <f t="shared" si="37"/>
        <v>394.62418655219358</v>
      </c>
      <c r="AL51" s="204">
        <f t="shared" si="37"/>
        <v>398.49305284297941</v>
      </c>
      <c r="AM51" s="204">
        <f t="shared" si="37"/>
        <v>402.39984833706728</v>
      </c>
      <c r="AN51" s="204">
        <f t="shared" si="37"/>
        <v>406.34494531857752</v>
      </c>
      <c r="AO51" s="204">
        <f t="shared" si="37"/>
        <v>410.32871950688207</v>
      </c>
      <c r="AP51" s="204">
        <f t="shared" si="37"/>
        <v>414.35155019757917</v>
      </c>
      <c r="AQ51" s="204">
        <f t="shared" si="37"/>
        <v>418.41382035120375</v>
      </c>
      <c r="AR51" s="204">
        <f t="shared" si="37"/>
        <v>422.51591665598107</v>
      </c>
      <c r="AS51" s="204">
        <f t="shared" si="37"/>
        <v>426.65822957778528</v>
      </c>
      <c r="AT51" s="204">
        <f t="shared" si="37"/>
        <v>430.84115340388098</v>
      </c>
      <c r="AU51" s="204">
        <f t="shared" si="37"/>
        <v>435.06508628374286</v>
      </c>
      <c r="AV51" s="204">
        <f t="shared" si="37"/>
        <v>439.33043026859343</v>
      </c>
      <c r="AW51" s="204">
        <f t="shared" si="37"/>
        <v>443.63759135049622</v>
      </c>
      <c r="AX51" s="204">
        <f t="shared" si="37"/>
        <v>447.98697950141059</v>
      </c>
      <c r="AY51" s="204">
        <f t="shared" si="37"/>
        <v>452.379008712418</v>
      </c>
      <c r="AZ51" s="204">
        <f t="shared" si="37"/>
        <v>456.81409703323288</v>
      </c>
      <c r="BA51" s="204">
        <f t="shared" si="37"/>
        <v>461.29266661204235</v>
      </c>
      <c r="BB51" s="204">
        <f t="shared" si="37"/>
        <v>465.81514373571622</v>
      </c>
      <c r="BC51" s="204">
        <f t="shared" si="37"/>
        <v>470.38195887039331</v>
      </c>
      <c r="BD51" s="204">
        <f t="shared" si="37"/>
        <v>474.99354670246248</v>
      </c>
      <c r="BE51" s="204">
        <f t="shared" si="37"/>
        <v>479.6503461799407</v>
      </c>
      <c r="BF51" s="204">
        <f t="shared" si="37"/>
        <v>484.35280055425562</v>
      </c>
      <c r="BG51" s="204">
        <f t="shared" si="37"/>
        <v>489.10135742243551</v>
      </c>
      <c r="BH51" s="204">
        <f t="shared" si="37"/>
        <v>493.89646876971437</v>
      </c>
      <c r="BI51" s="204">
        <f t="shared" si="37"/>
        <v>498.73859101255493</v>
      </c>
      <c r="BJ51" s="204">
        <f t="shared" si="37"/>
        <v>503.62818504208985</v>
      </c>
      <c r="BK51" s="204">
        <f t="shared" si="37"/>
        <v>508.56571626799291</v>
      </c>
      <c r="BL51" s="204">
        <f t="shared" si="37"/>
        <v>513.55165466277708</v>
      </c>
      <c r="BM51" s="204">
        <f t="shared" si="37"/>
        <v>518.58647480652985</v>
      </c>
      <c r="BN51" s="204">
        <f t="shared" si="37"/>
        <v>523.6706559320844</v>
      </c>
      <c r="BO51" s="204">
        <f t="shared" si="37"/>
        <v>528.80468197063374</v>
      </c>
      <c r="BP51" s="204">
        <f t="shared" si="37"/>
        <v>533.98904159779681</v>
      </c>
      <c r="BQ51" s="204">
        <f t="shared" si="37"/>
        <v>539.2242282801285</v>
      </c>
    </row>
    <row r="52" spans="5:69" ht="16" customHeight="1">
      <c r="E52" s="326"/>
      <c r="F52" s="328"/>
      <c r="G52" s="329" t="s">
        <v>63</v>
      </c>
      <c r="H52" s="323" t="s">
        <v>25</v>
      </c>
      <c r="I52" s="230" t="s">
        <v>318</v>
      </c>
      <c r="J52" s="216">
        <f>Variables!$K$29</f>
        <v>0.1</v>
      </c>
      <c r="K52" s="216">
        <f>Variables!$K$29</f>
        <v>0.1</v>
      </c>
      <c r="L52" s="216">
        <f>Variables!$K$29</f>
        <v>0.1</v>
      </c>
      <c r="M52" s="216">
        <f>Variables!$K$29</f>
        <v>0.1</v>
      </c>
      <c r="N52" s="216">
        <f>Variables!$K$29</f>
        <v>0.1</v>
      </c>
      <c r="O52" s="216">
        <f>Variables!$K$29</f>
        <v>0.1</v>
      </c>
      <c r="P52" s="216">
        <f>Variables!$K$29</f>
        <v>0.1</v>
      </c>
      <c r="Q52" s="216">
        <f>Variables!$K$29</f>
        <v>0.1</v>
      </c>
      <c r="R52" s="216">
        <f>Variables!$K$29</f>
        <v>0.1</v>
      </c>
      <c r="S52" s="216">
        <f>Variables!$K$29</f>
        <v>0.1</v>
      </c>
      <c r="T52" s="216">
        <f>Variables!$K$29</f>
        <v>0.1</v>
      </c>
      <c r="U52" s="216">
        <f>Variables!$K$29</f>
        <v>0.1</v>
      </c>
      <c r="V52" s="216">
        <f>Variables!$K$29</f>
        <v>0.1</v>
      </c>
      <c r="W52" s="216">
        <f>Variables!$K$29</f>
        <v>0.1</v>
      </c>
      <c r="X52" s="216">
        <f>Variables!$K$29</f>
        <v>0.1</v>
      </c>
      <c r="Y52" s="216">
        <f>Variables!$K$29</f>
        <v>0.1</v>
      </c>
      <c r="Z52" s="216">
        <f>Variables!$K$29</f>
        <v>0.1</v>
      </c>
      <c r="AA52" s="216">
        <f>Variables!$K$29</f>
        <v>0.1</v>
      </c>
      <c r="AB52" s="216">
        <f>Variables!$K$29</f>
        <v>0.1</v>
      </c>
      <c r="AC52" s="216">
        <f>Variables!$K$29</f>
        <v>0.1</v>
      </c>
      <c r="AD52" s="216">
        <f>Variables!$K$29</f>
        <v>0.1</v>
      </c>
      <c r="AE52" s="216">
        <f>Variables!$K$29</f>
        <v>0.1</v>
      </c>
      <c r="AF52" s="216">
        <f>Variables!$K$29</f>
        <v>0.1</v>
      </c>
      <c r="AG52" s="216">
        <f>Variables!$K$29</f>
        <v>0.1</v>
      </c>
      <c r="AH52" s="216">
        <f>Variables!$K$29</f>
        <v>0.1</v>
      </c>
      <c r="AI52" s="216">
        <f>Variables!$K$29</f>
        <v>0.1</v>
      </c>
      <c r="AJ52" s="216">
        <f>Variables!$K$29</f>
        <v>0.1</v>
      </c>
      <c r="AK52" s="216">
        <f>Variables!$K$29</f>
        <v>0.1</v>
      </c>
      <c r="AL52" s="216">
        <f>Variables!$K$29</f>
        <v>0.1</v>
      </c>
      <c r="AM52" s="216">
        <f>Variables!$K$29</f>
        <v>0.1</v>
      </c>
      <c r="AN52" s="216">
        <f>Variables!$K$29</f>
        <v>0.1</v>
      </c>
      <c r="AO52" s="216">
        <f>Variables!$K$29</f>
        <v>0.1</v>
      </c>
      <c r="AP52" s="216">
        <f>Variables!$K$29</f>
        <v>0.1</v>
      </c>
      <c r="AQ52" s="216">
        <f>Variables!$K$29</f>
        <v>0.1</v>
      </c>
      <c r="AR52" s="216">
        <f>Variables!$K$29</f>
        <v>0.1</v>
      </c>
      <c r="AS52" s="216">
        <f>Variables!$K$29</f>
        <v>0.1</v>
      </c>
      <c r="AT52" s="216">
        <f>Variables!$K$29</f>
        <v>0.1</v>
      </c>
      <c r="AU52" s="216">
        <f>Variables!$K$29</f>
        <v>0.1</v>
      </c>
      <c r="AV52" s="216">
        <f>Variables!$K$29</f>
        <v>0.1</v>
      </c>
      <c r="AW52" s="216">
        <f>Variables!$K$29</f>
        <v>0.1</v>
      </c>
      <c r="AX52" s="216">
        <f>Variables!$K$29</f>
        <v>0.1</v>
      </c>
      <c r="AY52" s="216">
        <f>Variables!$K$29</f>
        <v>0.1</v>
      </c>
      <c r="AZ52" s="216">
        <f>Variables!$K$29</f>
        <v>0.1</v>
      </c>
      <c r="BA52" s="216">
        <f>Variables!$K$29</f>
        <v>0.1</v>
      </c>
      <c r="BB52" s="216">
        <f>Variables!$K$29</f>
        <v>0.1</v>
      </c>
      <c r="BC52" s="216">
        <f>Variables!$K$29</f>
        <v>0.1</v>
      </c>
      <c r="BD52" s="216">
        <f>Variables!$K$29</f>
        <v>0.1</v>
      </c>
      <c r="BE52" s="216">
        <f>Variables!$K$29</f>
        <v>0.1</v>
      </c>
      <c r="BF52" s="216">
        <f>Variables!$K$29</f>
        <v>0.1</v>
      </c>
      <c r="BG52" s="216">
        <f>Variables!$K$29</f>
        <v>0.1</v>
      </c>
      <c r="BH52" s="216">
        <f>Variables!$K$29</f>
        <v>0.1</v>
      </c>
      <c r="BI52" s="216">
        <f>Variables!$K$29</f>
        <v>0.1</v>
      </c>
      <c r="BJ52" s="216">
        <f>Variables!$K$29</f>
        <v>0.1</v>
      </c>
      <c r="BK52" s="216">
        <f>Variables!$K$29</f>
        <v>0.1</v>
      </c>
      <c r="BL52" s="216">
        <f>Variables!$K$29</f>
        <v>0.1</v>
      </c>
      <c r="BM52" s="216">
        <f>Variables!$K$29</f>
        <v>0.1</v>
      </c>
      <c r="BN52" s="216">
        <f>Variables!$K$29</f>
        <v>0.1</v>
      </c>
      <c r="BO52" s="216">
        <f>Variables!$K$29</f>
        <v>0.1</v>
      </c>
      <c r="BP52" s="216">
        <f>Variables!$K$29</f>
        <v>0.1</v>
      </c>
      <c r="BQ52" s="216">
        <f>Variables!$K$29</f>
        <v>0.1</v>
      </c>
    </row>
    <row r="53" spans="5:69" ht="16" customHeight="1">
      <c r="E53" s="326"/>
      <c r="F53" s="328"/>
      <c r="G53" s="329"/>
      <c r="H53" s="323"/>
      <c r="I53" s="232" t="s">
        <v>319</v>
      </c>
      <c r="J53" s="216">
        <f>Variables!$K$30</f>
        <v>0.5</v>
      </c>
      <c r="K53" s="216">
        <f>Variables!$K$30</f>
        <v>0.5</v>
      </c>
      <c r="L53" s="216">
        <f>Variables!$K$30</f>
        <v>0.5</v>
      </c>
      <c r="M53" s="216">
        <f>Variables!$K$30</f>
        <v>0.5</v>
      </c>
      <c r="N53" s="216">
        <f>Variables!$K$30</f>
        <v>0.5</v>
      </c>
      <c r="O53" s="216">
        <f>Variables!$K$30</f>
        <v>0.5</v>
      </c>
      <c r="P53" s="216">
        <f>Variables!$K$30</f>
        <v>0.5</v>
      </c>
      <c r="Q53" s="216">
        <f>Variables!$K$30</f>
        <v>0.5</v>
      </c>
      <c r="R53" s="216">
        <f>Variables!$K$30</f>
        <v>0.5</v>
      </c>
      <c r="S53" s="216">
        <f>Variables!$K$30</f>
        <v>0.5</v>
      </c>
      <c r="T53" s="216">
        <f>Variables!$K$30</f>
        <v>0.5</v>
      </c>
      <c r="U53" s="216">
        <f>Variables!$K$30</f>
        <v>0.5</v>
      </c>
      <c r="V53" s="216">
        <f>Variables!$K$30</f>
        <v>0.5</v>
      </c>
      <c r="W53" s="216">
        <f>Variables!$K$30</f>
        <v>0.5</v>
      </c>
      <c r="X53" s="216">
        <f>Variables!$K$30</f>
        <v>0.5</v>
      </c>
      <c r="Y53" s="216">
        <f>Variables!$K$30</f>
        <v>0.5</v>
      </c>
      <c r="Z53" s="216">
        <f>Variables!$K$30</f>
        <v>0.5</v>
      </c>
      <c r="AA53" s="216">
        <f>Variables!$K$30</f>
        <v>0.5</v>
      </c>
      <c r="AB53" s="216">
        <f>Variables!$K$30</f>
        <v>0.5</v>
      </c>
      <c r="AC53" s="216">
        <f>Variables!$K$30</f>
        <v>0.5</v>
      </c>
      <c r="AD53" s="216">
        <f>Variables!$K$30</f>
        <v>0.5</v>
      </c>
      <c r="AE53" s="216">
        <f>Variables!$K$30</f>
        <v>0.5</v>
      </c>
      <c r="AF53" s="216">
        <f>Variables!$K$30</f>
        <v>0.5</v>
      </c>
      <c r="AG53" s="216">
        <f>Variables!$K$30</f>
        <v>0.5</v>
      </c>
      <c r="AH53" s="216">
        <f>Variables!$K$30</f>
        <v>0.5</v>
      </c>
      <c r="AI53" s="216">
        <f>Variables!$K$30</f>
        <v>0.5</v>
      </c>
      <c r="AJ53" s="216">
        <f>Variables!$K$30</f>
        <v>0.5</v>
      </c>
      <c r="AK53" s="216">
        <f>Variables!$K$30</f>
        <v>0.5</v>
      </c>
      <c r="AL53" s="216">
        <f>Variables!$K$30</f>
        <v>0.5</v>
      </c>
      <c r="AM53" s="216">
        <f>Variables!$K$30</f>
        <v>0.5</v>
      </c>
      <c r="AN53" s="216">
        <f>Variables!$K$30</f>
        <v>0.5</v>
      </c>
      <c r="AO53" s="216">
        <f>Variables!$K$30</f>
        <v>0.5</v>
      </c>
      <c r="AP53" s="216">
        <f>Variables!$K$30</f>
        <v>0.5</v>
      </c>
      <c r="AQ53" s="216">
        <f>Variables!$K$30</f>
        <v>0.5</v>
      </c>
      <c r="AR53" s="216">
        <f>Variables!$K$30</f>
        <v>0.5</v>
      </c>
      <c r="AS53" s="216">
        <f>Variables!$K$30</f>
        <v>0.5</v>
      </c>
      <c r="AT53" s="216">
        <f>Variables!$K$30</f>
        <v>0.5</v>
      </c>
      <c r="AU53" s="216">
        <f>Variables!$K$30</f>
        <v>0.5</v>
      </c>
      <c r="AV53" s="216">
        <f>Variables!$K$30</f>
        <v>0.5</v>
      </c>
      <c r="AW53" s="216">
        <f>Variables!$K$30</f>
        <v>0.5</v>
      </c>
      <c r="AX53" s="216">
        <f>Variables!$K$30</f>
        <v>0.5</v>
      </c>
      <c r="AY53" s="216">
        <f>Variables!$K$30</f>
        <v>0.5</v>
      </c>
      <c r="AZ53" s="216">
        <f>Variables!$K$30</f>
        <v>0.5</v>
      </c>
      <c r="BA53" s="216">
        <f>Variables!$K$30</f>
        <v>0.5</v>
      </c>
      <c r="BB53" s="216">
        <f>Variables!$K$30</f>
        <v>0.5</v>
      </c>
      <c r="BC53" s="216">
        <f>Variables!$K$30</f>
        <v>0.5</v>
      </c>
      <c r="BD53" s="216">
        <f>Variables!$K$30</f>
        <v>0.5</v>
      </c>
      <c r="BE53" s="216">
        <f>Variables!$K$30</f>
        <v>0.5</v>
      </c>
      <c r="BF53" s="216">
        <f>Variables!$K$30</f>
        <v>0.5</v>
      </c>
      <c r="BG53" s="216">
        <f>Variables!$K$30</f>
        <v>0.5</v>
      </c>
      <c r="BH53" s="216">
        <f>Variables!$K$30</f>
        <v>0.5</v>
      </c>
      <c r="BI53" s="216">
        <f>Variables!$K$30</f>
        <v>0.5</v>
      </c>
      <c r="BJ53" s="216">
        <f>Variables!$K$30</f>
        <v>0.5</v>
      </c>
      <c r="BK53" s="216">
        <f>Variables!$K$30</f>
        <v>0.5</v>
      </c>
      <c r="BL53" s="216">
        <f>Variables!$K$30</f>
        <v>0.5</v>
      </c>
      <c r="BM53" s="216">
        <f>Variables!$K$30</f>
        <v>0.5</v>
      </c>
      <c r="BN53" s="216">
        <f>Variables!$K$30</f>
        <v>0.5</v>
      </c>
      <c r="BO53" s="216">
        <f>Variables!$K$30</f>
        <v>0.5</v>
      </c>
      <c r="BP53" s="216">
        <f>Variables!$K$30</f>
        <v>0.5</v>
      </c>
      <c r="BQ53" s="216">
        <f>Variables!$K$30</f>
        <v>0.5</v>
      </c>
    </row>
    <row r="54" spans="5:69" ht="16" customHeight="1">
      <c r="E54" s="326"/>
      <c r="F54" s="328"/>
      <c r="G54" s="329"/>
      <c r="H54" s="323"/>
      <c r="I54" s="230" t="s">
        <v>321</v>
      </c>
      <c r="J54" s="200">
        <f>J11*J52*J53</f>
        <v>2.3316062176165802</v>
      </c>
      <c r="K54" s="200">
        <f>K11*K52*K53</f>
        <v>2.4015544041450783</v>
      </c>
      <c r="L54" s="200">
        <f t="shared" ref="L54:BQ54" si="38">L11*L52*L53</f>
        <v>2.4736010362694305</v>
      </c>
      <c r="M54" s="200">
        <f t="shared" si="38"/>
        <v>2.5478090673575129</v>
      </c>
      <c r="N54" s="200">
        <f t="shared" si="38"/>
        <v>2.6242433393782383</v>
      </c>
      <c r="O54" s="200">
        <f t="shared" si="38"/>
        <v>2.7029706395595854</v>
      </c>
      <c r="P54" s="200">
        <f t="shared" si="38"/>
        <v>2.7840597587463729</v>
      </c>
      <c r="Q54" s="200">
        <f t="shared" si="38"/>
        <v>2.8675815515087639</v>
      </c>
      <c r="R54" s="200">
        <f t="shared" si="38"/>
        <v>2.9536089980540274</v>
      </c>
      <c r="S54" s="200">
        <f t="shared" si="38"/>
        <v>3.0422172679956483</v>
      </c>
      <c r="T54" s="200">
        <f t="shared" si="38"/>
        <v>3.133483786035518</v>
      </c>
      <c r="U54" s="200">
        <f t="shared" si="38"/>
        <v>3.2274882996165832</v>
      </c>
      <c r="V54" s="200">
        <f t="shared" si="38"/>
        <v>3.3243129486050806</v>
      </c>
      <c r="W54" s="200">
        <f t="shared" si="38"/>
        <v>3.4240423370632338</v>
      </c>
      <c r="X54" s="200">
        <f t="shared" si="38"/>
        <v>3.5267636071751305</v>
      </c>
      <c r="Y54" s="200">
        <f t="shared" si="38"/>
        <v>3.6325665153903843</v>
      </c>
      <c r="Z54" s="200">
        <f t="shared" si="38"/>
        <v>3.7415435108520962</v>
      </c>
      <c r="AA54" s="200">
        <f t="shared" si="38"/>
        <v>3.8537898161776591</v>
      </c>
      <c r="AB54" s="200">
        <f t="shared" si="38"/>
        <v>3.9694035106629886</v>
      </c>
      <c r="AC54" s="200">
        <f t="shared" si="38"/>
        <v>4.0884856159828784</v>
      </c>
      <c r="AD54" s="200">
        <f t="shared" si="38"/>
        <v>4.2111401844623648</v>
      </c>
      <c r="AE54" s="200">
        <f t="shared" si="38"/>
        <v>4.3374743899962374</v>
      </c>
      <c r="AF54" s="200">
        <f t="shared" si="38"/>
        <v>4.4675986216961237</v>
      </c>
      <c r="AG54" s="200">
        <f t="shared" si="38"/>
        <v>4.6016265803470082</v>
      </c>
      <c r="AH54" s="200">
        <f t="shared" si="38"/>
        <v>4.7396753777574174</v>
      </c>
      <c r="AI54" s="200">
        <f t="shared" si="38"/>
        <v>4.8818656390901412</v>
      </c>
      <c r="AJ54" s="200">
        <f t="shared" si="38"/>
        <v>5.0283216082628464</v>
      </c>
      <c r="AK54" s="200">
        <f t="shared" si="38"/>
        <v>5.1791712565107311</v>
      </c>
      <c r="AL54" s="200">
        <f t="shared" si="38"/>
        <v>5.334546394206054</v>
      </c>
      <c r="AM54" s="200">
        <f t="shared" si="38"/>
        <v>5.4945827860322352</v>
      </c>
      <c r="AN54" s="200">
        <f t="shared" si="38"/>
        <v>5.6594202696132019</v>
      </c>
      <c r="AO54" s="200">
        <f t="shared" si="38"/>
        <v>5.8292028777015972</v>
      </c>
      <c r="AP54" s="200">
        <f t="shared" si="38"/>
        <v>6.0040789640326455</v>
      </c>
      <c r="AQ54" s="200">
        <f t="shared" si="38"/>
        <v>6.1842013329536263</v>
      </c>
      <c r="AR54" s="200">
        <f t="shared" si="38"/>
        <v>6.3697273729422346</v>
      </c>
      <c r="AS54" s="200">
        <f t="shared" si="38"/>
        <v>6.5608191941305023</v>
      </c>
      <c r="AT54" s="200">
        <f t="shared" si="38"/>
        <v>6.7576437699544192</v>
      </c>
      <c r="AU54" s="200">
        <f t="shared" si="38"/>
        <v>6.9603730830530512</v>
      </c>
      <c r="AV54" s="200">
        <f t="shared" si="38"/>
        <v>7.1691842755446418</v>
      </c>
      <c r="AW54" s="200">
        <f t="shared" si="38"/>
        <v>7.3842598038109806</v>
      </c>
      <c r="AX54" s="200">
        <f t="shared" si="38"/>
        <v>7.6057875979253105</v>
      </c>
      <c r="AY54" s="200">
        <f t="shared" si="38"/>
        <v>7.83396122586307</v>
      </c>
      <c r="AZ54" s="200">
        <f t="shared" si="38"/>
        <v>8.0689800626389623</v>
      </c>
      <c r="BA54" s="200">
        <f t="shared" si="38"/>
        <v>8.3110494645181312</v>
      </c>
      <c r="BB54" s="200">
        <f t="shared" si="38"/>
        <v>8.560380948453675</v>
      </c>
      <c r="BC54" s="200">
        <f t="shared" si="38"/>
        <v>8.8171923769072844</v>
      </c>
      <c r="BD54" s="200">
        <f t="shared" si="38"/>
        <v>9.0817081482145028</v>
      </c>
      <c r="BE54" s="200">
        <f t="shared" si="38"/>
        <v>9.3541593926609377</v>
      </c>
      <c r="BF54" s="200">
        <f t="shared" si="38"/>
        <v>9.6347841744407674</v>
      </c>
      <c r="BG54" s="200">
        <f t="shared" si="38"/>
        <v>9.9238276996739927</v>
      </c>
      <c r="BH54" s="200">
        <f t="shared" si="38"/>
        <v>10.221542530664209</v>
      </c>
      <c r="BI54" s="200">
        <f t="shared" si="38"/>
        <v>10.528188806584138</v>
      </c>
      <c r="BJ54" s="200">
        <f t="shared" si="38"/>
        <v>10.844034470781663</v>
      </c>
      <c r="BK54" s="200">
        <f t="shared" si="38"/>
        <v>11.169355504905113</v>
      </c>
      <c r="BL54" s="200">
        <f t="shared" si="38"/>
        <v>11.504436170052266</v>
      </c>
      <c r="BM54" s="200">
        <f t="shared" si="38"/>
        <v>11.849569255153833</v>
      </c>
      <c r="BN54" s="200">
        <f t="shared" si="38"/>
        <v>12.205056332808452</v>
      </c>
      <c r="BO54" s="200">
        <f t="shared" si="38"/>
        <v>12.571208022792703</v>
      </c>
      <c r="BP54" s="200">
        <f t="shared" si="38"/>
        <v>12.948344263476486</v>
      </c>
      <c r="BQ54" s="200">
        <f t="shared" si="38"/>
        <v>13.33679459138078</v>
      </c>
    </row>
    <row r="55" spans="5:69" ht="16" customHeight="1">
      <c r="E55" s="326"/>
      <c r="F55" s="328"/>
      <c r="G55" s="329"/>
      <c r="H55" s="323"/>
      <c r="I55" s="230" t="s">
        <v>322</v>
      </c>
      <c r="J55" s="200">
        <f>J54/J264</f>
        <v>4.571776897287412E-2</v>
      </c>
      <c r="K55" s="200">
        <f>K54/K264</f>
        <v>4.6165982394176817E-2</v>
      </c>
      <c r="L55" s="200">
        <f t="shared" ref="L55:BQ55" si="39">L54/L264</f>
        <v>4.6618590064707963E-2</v>
      </c>
      <c r="M55" s="200">
        <f t="shared" si="39"/>
        <v>4.7075635065342347E-2</v>
      </c>
      <c r="N55" s="200">
        <f t="shared" si="39"/>
        <v>4.7537160899316283E-2</v>
      </c>
      <c r="O55" s="200">
        <f t="shared" si="39"/>
        <v>4.8003211496368395E-2</v>
      </c>
      <c r="P55" s="200">
        <f t="shared" si="39"/>
        <v>4.8473831216921025E-2</v>
      </c>
      <c r="Q55" s="200">
        <f t="shared" si="39"/>
        <v>4.8949064856302606E-2</v>
      </c>
      <c r="R55" s="200">
        <f t="shared" si="39"/>
        <v>4.9428957649011458E-2</v>
      </c>
      <c r="S55" s="200">
        <f t="shared" si="39"/>
        <v>4.9913555273021375E-2</v>
      </c>
      <c r="T55" s="200">
        <f t="shared" si="39"/>
        <v>5.0402903854129433E-2</v>
      </c>
      <c r="U55" s="200">
        <f t="shared" si="39"/>
        <v>5.0897049970346386E-2</v>
      </c>
      <c r="V55" s="200">
        <f t="shared" si="39"/>
        <v>5.1396040656330175E-2</v>
      </c>
      <c r="W55" s="200">
        <f t="shared" si="39"/>
        <v>5.1899923407862827E-2</v>
      </c>
      <c r="X55" s="200">
        <f t="shared" si="39"/>
        <v>5.2408746186371279E-2</v>
      </c>
      <c r="Y55" s="200">
        <f t="shared" si="39"/>
        <v>5.2922557423492569E-2</v>
      </c>
      <c r="Z55" s="200">
        <f t="shared" si="39"/>
        <v>5.3441406025683681E-2</v>
      </c>
      <c r="AA55" s="200">
        <f t="shared" si="39"/>
        <v>5.3965341378876659E-2</v>
      </c>
      <c r="AB55" s="200">
        <f t="shared" si="39"/>
        <v>5.4494413353179359E-2</v>
      </c>
      <c r="AC55" s="200">
        <f t="shared" si="39"/>
        <v>5.5028672307622303E-2</v>
      </c>
      <c r="AD55" s="200">
        <f t="shared" si="39"/>
        <v>5.5568169094951936E-2</v>
      </c>
      <c r="AE55" s="200">
        <f t="shared" si="39"/>
        <v>5.6112955066471092E-2</v>
      </c>
      <c r="AF55" s="200">
        <f t="shared" si="39"/>
        <v>5.666308207692667E-2</v>
      </c>
      <c r="AG55" s="200">
        <f t="shared" si="39"/>
        <v>5.7218602489445575E-2</v>
      </c>
      <c r="AH55" s="200">
        <f t="shared" si="39"/>
        <v>5.7779569180518561E-2</v>
      </c>
      <c r="AI55" s="200">
        <f t="shared" si="39"/>
        <v>5.834603554503346E-2</v>
      </c>
      <c r="AJ55" s="200">
        <f t="shared" si="39"/>
        <v>5.8918055501357335E-2</v>
      </c>
      <c r="AK55" s="200">
        <f t="shared" si="39"/>
        <v>5.9495683496468665E-2</v>
      </c>
      <c r="AL55" s="200">
        <f t="shared" si="39"/>
        <v>6.0078974511139936E-2</v>
      </c>
      <c r="AM55" s="200">
        <f t="shared" si="39"/>
        <v>6.066798406517071E-2</v>
      </c>
      <c r="AN55" s="200">
        <f t="shared" si="39"/>
        <v>6.1262768222672376E-2</v>
      </c>
      <c r="AO55" s="200">
        <f t="shared" si="39"/>
        <v>6.1863383597404446E-2</v>
      </c>
      <c r="AP55" s="200">
        <f t="shared" si="39"/>
        <v>6.2469887358163313E-2</v>
      </c>
      <c r="AQ55" s="200">
        <f t="shared" si="39"/>
        <v>6.3082337234223754E-2</v>
      </c>
      <c r="AR55" s="200">
        <f t="shared" si="39"/>
        <v>6.3700791520833785E-2</v>
      </c>
      <c r="AS55" s="200">
        <f t="shared" si="39"/>
        <v>6.4325309084763527E-2</v>
      </c>
      <c r="AT55" s="200">
        <f t="shared" si="39"/>
        <v>6.4955949369908297E-2</v>
      </c>
      <c r="AU55" s="200">
        <f t="shared" si="39"/>
        <v>6.55927724029466E-2</v>
      </c>
      <c r="AV55" s="200">
        <f t="shared" si="39"/>
        <v>6.6235838799053912E-2</v>
      </c>
      <c r="AW55" s="200">
        <f t="shared" si="39"/>
        <v>6.688520976767208E-2</v>
      </c>
      <c r="AX55" s="200">
        <f t="shared" si="39"/>
        <v>6.7540947118335526E-2</v>
      </c>
      <c r="AY55" s="200">
        <f t="shared" si="39"/>
        <v>6.820311326655451E-2</v>
      </c>
      <c r="AZ55" s="200">
        <f t="shared" si="39"/>
        <v>6.8871771239756019E-2</v>
      </c>
      <c r="BA55" s="200">
        <f t="shared" si="39"/>
        <v>6.9546984683283047E-2</v>
      </c>
      <c r="BB55" s="200">
        <f t="shared" si="39"/>
        <v>7.0228817866452492E-2</v>
      </c>
      <c r="BC55" s="200">
        <f t="shared" si="39"/>
        <v>7.0917335688672603E-2</v>
      </c>
      <c r="BD55" s="200">
        <f t="shared" si="39"/>
        <v>7.1612603685620363E-2</v>
      </c>
      <c r="BE55" s="200">
        <f t="shared" si="39"/>
        <v>7.2314688035479385E-2</v>
      </c>
      <c r="BF55" s="200">
        <f t="shared" si="39"/>
        <v>7.3023655565239001E-2</v>
      </c>
      <c r="BG55" s="200">
        <f t="shared" si="39"/>
        <v>7.3739573757055088E-2</v>
      </c>
      <c r="BH55" s="200">
        <f t="shared" si="39"/>
        <v>7.446251075467325E-2</v>
      </c>
      <c r="BI55" s="200">
        <f t="shared" si="39"/>
        <v>7.5192535369915173E-2</v>
      </c>
      <c r="BJ55" s="200">
        <f t="shared" si="39"/>
        <v>7.5929717089228063E-2</v>
      </c>
      <c r="BK55" s="200">
        <f t="shared" si="39"/>
        <v>7.6674126080298929E-2</v>
      </c>
      <c r="BL55" s="200">
        <f t="shared" si="39"/>
        <v>7.7425833198733238E-2</v>
      </c>
      <c r="BM55" s="200">
        <f t="shared" si="39"/>
        <v>7.818490999479924E-2</v>
      </c>
      <c r="BN55" s="200">
        <f t="shared" si="39"/>
        <v>7.8951428720238456E-2</v>
      </c>
      <c r="BO55" s="200">
        <f t="shared" si="39"/>
        <v>7.9725462335142744E-2</v>
      </c>
      <c r="BP55" s="200">
        <f t="shared" si="39"/>
        <v>8.050708451489906E-2</v>
      </c>
      <c r="BQ55" s="200">
        <f t="shared" si="39"/>
        <v>8.1296369657201994E-2</v>
      </c>
    </row>
    <row r="56" spans="5:69" ht="16" customHeight="1">
      <c r="E56" s="326"/>
      <c r="F56" s="328"/>
      <c r="G56" s="329"/>
      <c r="H56" s="323"/>
      <c r="I56" s="230" t="s">
        <v>299</v>
      </c>
      <c r="J56" s="200">
        <v>0</v>
      </c>
      <c r="K56" s="200">
        <f t="shared" ref="K56:BQ56" si="40">J58*$B$6</f>
        <v>1.828710758914965E-2</v>
      </c>
      <c r="L56" s="200">
        <f t="shared" si="40"/>
        <v>2.7609946752245554E-2</v>
      </c>
      <c r="M56" s="200">
        <f t="shared" si="40"/>
        <v>3.2452409402005965E-2</v>
      </c>
      <c r="N56" s="200">
        <f t="shared" si="40"/>
        <v>3.5056458727139923E-2</v>
      </c>
      <c r="O56" s="200">
        <f t="shared" si="40"/>
        <v>3.654309372329647E-2</v>
      </c>
      <c r="P56" s="200">
        <f t="shared" si="40"/>
        <v>3.7472831460195588E-2</v>
      </c>
      <c r="Q56" s="200">
        <f t="shared" si="40"/>
        <v>3.8125948216866212E-2</v>
      </c>
      <c r="R56" s="200">
        <f t="shared" si="40"/>
        <v>3.864260005095415E-2</v>
      </c>
      <c r="S56" s="200">
        <f t="shared" si="40"/>
        <v>3.9092883085081659E-2</v>
      </c>
      <c r="T56" s="200">
        <f t="shared" si="40"/>
        <v>3.9511863651749385E-2</v>
      </c>
      <c r="U56" s="200">
        <f t="shared" si="40"/>
        <v>3.9917093367526468E-2</v>
      </c>
      <c r="V56" s="200">
        <f t="shared" si="40"/>
        <v>4.0317366671901791E-2</v>
      </c>
      <c r="W56" s="200">
        <f t="shared" si="40"/>
        <v>4.0717099598482964E-2</v>
      </c>
      <c r="X56" s="200">
        <f t="shared" si="40"/>
        <v>4.1118519162386617E-2</v>
      </c>
      <c r="Y56" s="200">
        <f t="shared" si="40"/>
        <v>4.1522758055741821E-2</v>
      </c>
      <c r="Z56" s="200">
        <f t="shared" si="40"/>
        <v>4.1930401997267941E-2</v>
      </c>
      <c r="AA56" s="200">
        <f t="shared" si="40"/>
        <v>4.234176340890744E-2</v>
      </c>
      <c r="AB56" s="200">
        <f t="shared" si="40"/>
        <v>4.2757018256004385E-2</v>
      </c>
      <c r="AC56" s="200">
        <f t="shared" si="40"/>
        <v>4.317627446927394E-2</v>
      </c>
      <c r="AD56" s="200">
        <f t="shared" si="40"/>
        <v>4.3599606157685891E-2</v>
      </c>
      <c r="AE56" s="200">
        <f t="shared" si="40"/>
        <v>4.402707071682372E-2</v>
      </c>
      <c r="AF56" s="200">
        <f t="shared" si="40"/>
        <v>4.4458717385000297E-2</v>
      </c>
      <c r="AG56" s="200">
        <f t="shared" si="40"/>
        <v>4.489459152327082E-2</v>
      </c>
      <c r="AH56" s="200">
        <f t="shared" si="40"/>
        <v>4.5334736757413646E-2</v>
      </c>
      <c r="AI56" s="200">
        <f t="shared" si="40"/>
        <v>4.5779196050914253E-2</v>
      </c>
      <c r="AJ56" s="200">
        <f t="shared" si="40"/>
        <v>4.6228012243470513E-2</v>
      </c>
      <c r="AK56" s="200">
        <f t="shared" si="40"/>
        <v>4.6681228322278195E-2</v>
      </c>
      <c r="AL56" s="200">
        <f t="shared" si="40"/>
        <v>4.7138887559726561E-2</v>
      </c>
      <c r="AM56" s="200">
        <f t="shared" si="40"/>
        <v>4.7601033584319261E-2</v>
      </c>
      <c r="AN56" s="200">
        <f t="shared" si="40"/>
        <v>4.8067710418227917E-2</v>
      </c>
      <c r="AO56" s="200">
        <f t="shared" si="40"/>
        <v>4.853896249818291E-2</v>
      </c>
      <c r="AP56" s="200">
        <f t="shared" si="40"/>
        <v>4.9014834688053233E-2</v>
      </c>
      <c r="AQ56" s="200">
        <f t="shared" si="40"/>
        <v>4.9495372287291943E-2</v>
      </c>
      <c r="AR56" s="200">
        <f t="shared" si="40"/>
        <v>4.9980621037335471E-2</v>
      </c>
      <c r="AS56" s="200">
        <f t="shared" si="40"/>
        <v>5.0470627127001261E-2</v>
      </c>
      <c r="AT56" s="200">
        <f t="shared" si="40"/>
        <v>5.0965437197406038E-2</v>
      </c>
      <c r="AU56" s="200">
        <f t="shared" si="40"/>
        <v>5.1465098346666342E-2</v>
      </c>
      <c r="AV56" s="200">
        <f t="shared" si="40"/>
        <v>5.1969658134511813E-2</v>
      </c>
      <c r="AW56" s="200">
        <f t="shared" si="40"/>
        <v>5.2479164586877472E-2</v>
      </c>
      <c r="AX56" s="200">
        <f t="shared" si="40"/>
        <v>5.2993666200507578E-2</v>
      </c>
      <c r="AY56" s="200">
        <f t="shared" si="40"/>
        <v>5.3513211947588006E-2</v>
      </c>
      <c r="AZ56" s="200">
        <f t="shared" si="40"/>
        <v>5.4037851280415806E-2</v>
      </c>
      <c r="BA56" s="200">
        <f t="shared" si="40"/>
        <v>5.4567634136110314E-2</v>
      </c>
      <c r="BB56" s="200">
        <f t="shared" si="40"/>
        <v>5.5102610941368382E-2</v>
      </c>
      <c r="BC56" s="200">
        <f t="shared" si="40"/>
        <v>5.5642832617265194E-2</v>
      </c>
      <c r="BD56" s="200">
        <f t="shared" si="40"/>
        <v>5.6188350584101647E-2</v>
      </c>
      <c r="BE56" s="200">
        <f t="shared" si="40"/>
        <v>5.6739216766298978E-2</v>
      </c>
      <c r="BF56" s="200">
        <f t="shared" si="40"/>
        <v>5.7295483597341247E-2</v>
      </c>
      <c r="BG56" s="200">
        <f t="shared" si="40"/>
        <v>5.7857204024766233E-2</v>
      </c>
      <c r="BH56" s="200">
        <f t="shared" si="40"/>
        <v>5.8424431515205155E-2</v>
      </c>
      <c r="BI56" s="200">
        <f t="shared" si="40"/>
        <v>5.8997220059471882E-2</v>
      </c>
      <c r="BJ56" s="200">
        <f t="shared" si="40"/>
        <v>5.9575624177702007E-2</v>
      </c>
      <c r="BK56" s="200">
        <f t="shared" si="40"/>
        <v>6.0159698924542232E-2</v>
      </c>
      <c r="BL56" s="200">
        <f t="shared" si="40"/>
        <v>6.0749499894390685E-2</v>
      </c>
      <c r="BM56" s="200">
        <f t="shared" si="40"/>
        <v>6.1345083226688635E-2</v>
      </c>
      <c r="BN56" s="200">
        <f t="shared" si="40"/>
        <v>6.1946505611264017E-2</v>
      </c>
      <c r="BO56" s="200">
        <f t="shared" si="40"/>
        <v>6.2553824293727397E-2</v>
      </c>
      <c r="BP56" s="200">
        <f t="shared" si="40"/>
        <v>6.3167097080920789E-2</v>
      </c>
      <c r="BQ56" s="200">
        <f t="shared" si="40"/>
        <v>6.378638234642002E-2</v>
      </c>
    </row>
    <row r="57" spans="5:69" ht="16" customHeight="1">
      <c r="E57" s="326"/>
      <c r="F57" s="328"/>
      <c r="G57" s="329"/>
      <c r="H57" s="323"/>
      <c r="I57" s="230" t="s">
        <v>301</v>
      </c>
      <c r="J57" s="200">
        <v>0</v>
      </c>
      <c r="K57" s="200">
        <f t="shared" ref="K57:BQ57" si="41">J58*$B$7</f>
        <v>4.5717768972874124E-3</v>
      </c>
      <c r="L57" s="200">
        <f t="shared" si="41"/>
        <v>6.9024866880613885E-3</v>
      </c>
      <c r="M57" s="200">
        <f t="shared" si="41"/>
        <v>8.1131023505014912E-3</v>
      </c>
      <c r="N57" s="200">
        <f t="shared" si="41"/>
        <v>8.7641146817849808E-3</v>
      </c>
      <c r="O57" s="200">
        <f t="shared" si="41"/>
        <v>9.1357734308241175E-3</v>
      </c>
      <c r="P57" s="200">
        <f t="shared" si="41"/>
        <v>9.368207865048897E-3</v>
      </c>
      <c r="Q57" s="200">
        <f t="shared" si="41"/>
        <v>9.5314870542165531E-3</v>
      </c>
      <c r="R57" s="200">
        <f t="shared" si="41"/>
        <v>9.6606500127385374E-3</v>
      </c>
      <c r="S57" s="200">
        <f t="shared" si="41"/>
        <v>9.7732207712704147E-3</v>
      </c>
      <c r="T57" s="200">
        <f t="shared" si="41"/>
        <v>9.8779659129373462E-3</v>
      </c>
      <c r="U57" s="200">
        <f t="shared" si="41"/>
        <v>9.9792733418816171E-3</v>
      </c>
      <c r="V57" s="200">
        <f t="shared" si="41"/>
        <v>1.0079341667975448E-2</v>
      </c>
      <c r="W57" s="200">
        <f t="shared" si="41"/>
        <v>1.0179274899620741E-2</v>
      </c>
      <c r="X57" s="200">
        <f t="shared" si="41"/>
        <v>1.0279629790596654E-2</v>
      </c>
      <c r="Y57" s="200">
        <f t="shared" si="41"/>
        <v>1.0380689513935455E-2</v>
      </c>
      <c r="Z57" s="200">
        <f t="shared" si="41"/>
        <v>1.0482600499316985E-2</v>
      </c>
      <c r="AA57" s="200">
        <f t="shared" si="41"/>
        <v>1.058544085222686E-2</v>
      </c>
      <c r="AB57" s="200">
        <f t="shared" si="41"/>
        <v>1.0689254564001096E-2</v>
      </c>
      <c r="AC57" s="200">
        <f t="shared" si="41"/>
        <v>1.0794068617318485E-2</v>
      </c>
      <c r="AD57" s="200">
        <f t="shared" si="41"/>
        <v>1.0899901539421473E-2</v>
      </c>
      <c r="AE57" s="200">
        <f t="shared" si="41"/>
        <v>1.100676767920593E-2</v>
      </c>
      <c r="AF57" s="200">
        <f t="shared" si="41"/>
        <v>1.1114679346250074E-2</v>
      </c>
      <c r="AG57" s="200">
        <f t="shared" si="41"/>
        <v>1.1223647880817705E-2</v>
      </c>
      <c r="AH57" s="200">
        <f t="shared" si="41"/>
        <v>1.1333684189353412E-2</v>
      </c>
      <c r="AI57" s="200">
        <f t="shared" si="41"/>
        <v>1.1444799012728563E-2</v>
      </c>
      <c r="AJ57" s="200">
        <f t="shared" si="41"/>
        <v>1.1557003060867628E-2</v>
      </c>
      <c r="AK57" s="200">
        <f t="shared" si="41"/>
        <v>1.1670307080569549E-2</v>
      </c>
      <c r="AL57" s="200">
        <f t="shared" si="41"/>
        <v>1.178472188993164E-2</v>
      </c>
      <c r="AM57" s="200">
        <f t="shared" si="41"/>
        <v>1.1900258396079815E-2</v>
      </c>
      <c r="AN57" s="200">
        <f t="shared" si="41"/>
        <v>1.2016927604556979E-2</v>
      </c>
      <c r="AO57" s="200">
        <f t="shared" si="41"/>
        <v>1.2134740624545727E-2</v>
      </c>
      <c r="AP57" s="200">
        <f t="shared" si="41"/>
        <v>1.2253708672013308E-2</v>
      </c>
      <c r="AQ57" s="200">
        <f t="shared" si="41"/>
        <v>1.2373843071822986E-2</v>
      </c>
      <c r="AR57" s="200">
        <f t="shared" si="41"/>
        <v>1.2495155259333868E-2</v>
      </c>
      <c r="AS57" s="200">
        <f t="shared" si="41"/>
        <v>1.2617656781750315E-2</v>
      </c>
      <c r="AT57" s="200">
        <f t="shared" si="41"/>
        <v>1.274135929935151E-2</v>
      </c>
      <c r="AU57" s="200">
        <f t="shared" si="41"/>
        <v>1.2866274586666586E-2</v>
      </c>
      <c r="AV57" s="200">
        <f t="shared" si="41"/>
        <v>1.2992414533627953E-2</v>
      </c>
      <c r="AW57" s="200">
        <f t="shared" si="41"/>
        <v>1.3119791146719368E-2</v>
      </c>
      <c r="AX57" s="200">
        <f t="shared" si="41"/>
        <v>1.3248416550126894E-2</v>
      </c>
      <c r="AY57" s="200">
        <f t="shared" si="41"/>
        <v>1.3378302986897002E-2</v>
      </c>
      <c r="AZ57" s="200">
        <f t="shared" si="41"/>
        <v>1.3509462820103952E-2</v>
      </c>
      <c r="BA57" s="200">
        <f t="shared" si="41"/>
        <v>1.3641908534027579E-2</v>
      </c>
      <c r="BB57" s="200">
        <f t="shared" si="41"/>
        <v>1.3775652735342096E-2</v>
      </c>
      <c r="BC57" s="200">
        <f t="shared" si="41"/>
        <v>1.3910708154316298E-2</v>
      </c>
      <c r="BD57" s="200">
        <f t="shared" si="41"/>
        <v>1.4047087646025412E-2</v>
      </c>
      <c r="BE57" s="200">
        <f t="shared" si="41"/>
        <v>1.4184804191574744E-2</v>
      </c>
      <c r="BF57" s="200">
        <f t="shared" si="41"/>
        <v>1.4323870899335312E-2</v>
      </c>
      <c r="BG57" s="200">
        <f t="shared" si="41"/>
        <v>1.4464301006191558E-2</v>
      </c>
      <c r="BH57" s="200">
        <f t="shared" si="41"/>
        <v>1.4606107878801289E-2</v>
      </c>
      <c r="BI57" s="200">
        <f t="shared" si="41"/>
        <v>1.474930501486797E-2</v>
      </c>
      <c r="BJ57" s="200">
        <f t="shared" si="41"/>
        <v>1.4893906044425502E-2</v>
      </c>
      <c r="BK57" s="200">
        <f t="shared" si="41"/>
        <v>1.5039924731135558E-2</v>
      </c>
      <c r="BL57" s="200">
        <f t="shared" si="41"/>
        <v>1.5187374973597671E-2</v>
      </c>
      <c r="BM57" s="200">
        <f t="shared" si="41"/>
        <v>1.5336270806672159E-2</v>
      </c>
      <c r="BN57" s="200">
        <f t="shared" si="41"/>
        <v>1.5486626402816004E-2</v>
      </c>
      <c r="BO57" s="200">
        <f t="shared" si="41"/>
        <v>1.5638456073431849E-2</v>
      </c>
      <c r="BP57" s="200">
        <f t="shared" si="41"/>
        <v>1.5791774270230197E-2</v>
      </c>
      <c r="BQ57" s="200">
        <f t="shared" si="41"/>
        <v>1.5946595586605005E-2</v>
      </c>
    </row>
    <row r="58" spans="5:69" ht="16" customHeight="1">
      <c r="E58" s="326"/>
      <c r="F58" s="328"/>
      <c r="G58" s="329"/>
      <c r="H58" s="323"/>
      <c r="I58" s="230" t="s">
        <v>295</v>
      </c>
      <c r="J58" s="200">
        <f>J55+J56+J57</f>
        <v>4.571776897287412E-2</v>
      </c>
      <c r="K58" s="200">
        <f>K55+K56+K57</f>
        <v>6.9024866880613878E-2</v>
      </c>
      <c r="L58" s="200">
        <f t="shared" ref="L58:BQ58" si="42">L55+L56+L57</f>
        <v>8.1131023505014901E-2</v>
      </c>
      <c r="M58" s="200">
        <f t="shared" si="42"/>
        <v>8.7641146817849805E-2</v>
      </c>
      <c r="N58" s="200">
        <f t="shared" si="42"/>
        <v>9.1357734308241179E-2</v>
      </c>
      <c r="O58" s="200">
        <f t="shared" si="42"/>
        <v>9.368207865048897E-2</v>
      </c>
      <c r="P58" s="200">
        <f t="shared" si="42"/>
        <v>9.5314870542165517E-2</v>
      </c>
      <c r="Q58" s="200">
        <f t="shared" si="42"/>
        <v>9.6606500127385364E-2</v>
      </c>
      <c r="R58" s="200">
        <f t="shared" si="42"/>
        <v>9.7732207712704147E-2</v>
      </c>
      <c r="S58" s="200">
        <f t="shared" si="42"/>
        <v>9.8779659129373448E-2</v>
      </c>
      <c r="T58" s="200">
        <f t="shared" si="42"/>
        <v>9.9792733418816171E-2</v>
      </c>
      <c r="U58" s="200">
        <f t="shared" si="42"/>
        <v>0.10079341667975447</v>
      </c>
      <c r="V58" s="200">
        <f t="shared" si="42"/>
        <v>0.10179274899620741</v>
      </c>
      <c r="W58" s="200">
        <f t="shared" si="42"/>
        <v>0.10279629790596653</v>
      </c>
      <c r="X58" s="200">
        <f t="shared" si="42"/>
        <v>0.10380689513935455</v>
      </c>
      <c r="Y58" s="200">
        <f t="shared" si="42"/>
        <v>0.10482600499316985</v>
      </c>
      <c r="Z58" s="200">
        <f t="shared" si="42"/>
        <v>0.1058544085222686</v>
      </c>
      <c r="AA58" s="200">
        <f t="shared" si="42"/>
        <v>0.10689254564001095</v>
      </c>
      <c r="AB58" s="200">
        <f t="shared" si="42"/>
        <v>0.10794068617318484</v>
      </c>
      <c r="AC58" s="200">
        <f t="shared" si="42"/>
        <v>0.10899901539421472</v>
      </c>
      <c r="AD58" s="200">
        <f t="shared" si="42"/>
        <v>0.1100676767920593</v>
      </c>
      <c r="AE58" s="200">
        <f t="shared" si="42"/>
        <v>0.11114679346250074</v>
      </c>
      <c r="AF58" s="200">
        <f t="shared" si="42"/>
        <v>0.11223647880817704</v>
      </c>
      <c r="AG58" s="200">
        <f t="shared" si="42"/>
        <v>0.1133368418935341</v>
      </c>
      <c r="AH58" s="200">
        <f t="shared" si="42"/>
        <v>0.11444799012728563</v>
      </c>
      <c r="AI58" s="200">
        <f t="shared" si="42"/>
        <v>0.11557003060867628</v>
      </c>
      <c r="AJ58" s="200">
        <f t="shared" si="42"/>
        <v>0.11670307080569547</v>
      </c>
      <c r="AK58" s="200">
        <f t="shared" si="42"/>
        <v>0.1178472188993164</v>
      </c>
      <c r="AL58" s="200">
        <f t="shared" si="42"/>
        <v>0.11900258396079814</v>
      </c>
      <c r="AM58" s="200">
        <f t="shared" si="42"/>
        <v>0.12016927604556979</v>
      </c>
      <c r="AN58" s="200">
        <f t="shared" si="42"/>
        <v>0.12134740624545727</v>
      </c>
      <c r="AO58" s="200">
        <f t="shared" si="42"/>
        <v>0.12253708672013308</v>
      </c>
      <c r="AP58" s="200">
        <f t="shared" si="42"/>
        <v>0.12373843071822985</v>
      </c>
      <c r="AQ58" s="200">
        <f t="shared" si="42"/>
        <v>0.12495155259333868</v>
      </c>
      <c r="AR58" s="200">
        <f t="shared" si="42"/>
        <v>0.12617656781750314</v>
      </c>
      <c r="AS58" s="200">
        <f t="shared" si="42"/>
        <v>0.1274135929935151</v>
      </c>
      <c r="AT58" s="200">
        <f t="shared" si="42"/>
        <v>0.12866274586666585</v>
      </c>
      <c r="AU58" s="200">
        <f t="shared" si="42"/>
        <v>0.12992414533627952</v>
      </c>
      <c r="AV58" s="200">
        <f t="shared" si="42"/>
        <v>0.13119791146719367</v>
      </c>
      <c r="AW58" s="200">
        <f t="shared" si="42"/>
        <v>0.13248416550126893</v>
      </c>
      <c r="AX58" s="200">
        <f t="shared" si="42"/>
        <v>0.13378302986897</v>
      </c>
      <c r="AY58" s="200">
        <f t="shared" si="42"/>
        <v>0.13509462820103951</v>
      </c>
      <c r="AZ58" s="200">
        <f t="shared" si="42"/>
        <v>0.13641908534027578</v>
      </c>
      <c r="BA58" s="200">
        <f t="shared" si="42"/>
        <v>0.13775652735342095</v>
      </c>
      <c r="BB58" s="200">
        <f t="shared" si="42"/>
        <v>0.13910708154316298</v>
      </c>
      <c r="BC58" s="200">
        <f t="shared" si="42"/>
        <v>0.14047087646025411</v>
      </c>
      <c r="BD58" s="200">
        <f t="shared" si="42"/>
        <v>0.14184804191574743</v>
      </c>
      <c r="BE58" s="200">
        <f t="shared" si="42"/>
        <v>0.14323870899335311</v>
      </c>
      <c r="BF58" s="200">
        <f t="shared" si="42"/>
        <v>0.14464301006191557</v>
      </c>
      <c r="BG58" s="200">
        <f t="shared" si="42"/>
        <v>0.14606107878801289</v>
      </c>
      <c r="BH58" s="200">
        <f t="shared" si="42"/>
        <v>0.14749305014867969</v>
      </c>
      <c r="BI58" s="200">
        <f t="shared" si="42"/>
        <v>0.14893906044425501</v>
      </c>
      <c r="BJ58" s="200">
        <f t="shared" si="42"/>
        <v>0.15039924731135557</v>
      </c>
      <c r="BK58" s="200">
        <f t="shared" si="42"/>
        <v>0.1518737497359767</v>
      </c>
      <c r="BL58" s="200">
        <f t="shared" si="42"/>
        <v>0.15336270806672159</v>
      </c>
      <c r="BM58" s="200">
        <f t="shared" si="42"/>
        <v>0.15486626402816003</v>
      </c>
      <c r="BN58" s="200">
        <f t="shared" si="42"/>
        <v>0.15638456073431847</v>
      </c>
      <c r="BO58" s="200">
        <f t="shared" si="42"/>
        <v>0.15791774270230197</v>
      </c>
      <c r="BP58" s="200">
        <f t="shared" si="42"/>
        <v>0.15946595586605006</v>
      </c>
      <c r="BQ58" s="200">
        <f t="shared" si="42"/>
        <v>0.16102934759022702</v>
      </c>
    </row>
    <row r="59" spans="5:69" ht="16" customHeight="1">
      <c r="E59" s="326"/>
      <c r="F59" s="328"/>
      <c r="G59" s="329"/>
      <c r="H59" s="323"/>
      <c r="I59" s="230" t="s">
        <v>326</v>
      </c>
      <c r="J59" s="219">
        <f>Variables!$K$23</f>
        <v>45000</v>
      </c>
      <c r="K59" s="219">
        <f>Variables!$K$23</f>
        <v>45000</v>
      </c>
      <c r="L59" s="219">
        <f>Variables!$K$23</f>
        <v>45000</v>
      </c>
      <c r="M59" s="219">
        <f>Variables!$K$23</f>
        <v>45000</v>
      </c>
      <c r="N59" s="219">
        <f>Variables!$K$23</f>
        <v>45000</v>
      </c>
      <c r="O59" s="219">
        <f>Variables!$K$23</f>
        <v>45000</v>
      </c>
      <c r="P59" s="219">
        <f>Variables!$K$23</f>
        <v>45000</v>
      </c>
      <c r="Q59" s="219">
        <f>Variables!$K$23</f>
        <v>45000</v>
      </c>
      <c r="R59" s="219">
        <f>Variables!$K$23</f>
        <v>45000</v>
      </c>
      <c r="S59" s="219">
        <f>Variables!$K$23</f>
        <v>45000</v>
      </c>
      <c r="T59" s="219">
        <f>Variables!$K$23</f>
        <v>45000</v>
      </c>
      <c r="U59" s="219">
        <f>Variables!$K$23</f>
        <v>45000</v>
      </c>
      <c r="V59" s="219">
        <f>Variables!$K$23</f>
        <v>45000</v>
      </c>
      <c r="W59" s="219">
        <f>Variables!$K$23</f>
        <v>45000</v>
      </c>
      <c r="X59" s="219">
        <f>Variables!$K$23</f>
        <v>45000</v>
      </c>
      <c r="Y59" s="219">
        <f>Variables!$K$23</f>
        <v>45000</v>
      </c>
      <c r="Z59" s="219">
        <f>Variables!$K$23</f>
        <v>45000</v>
      </c>
      <c r="AA59" s="219">
        <f>Variables!$K$23</f>
        <v>45000</v>
      </c>
      <c r="AB59" s="219">
        <f>Variables!$K$23</f>
        <v>45000</v>
      </c>
      <c r="AC59" s="219">
        <f>Variables!$K$23</f>
        <v>45000</v>
      </c>
      <c r="AD59" s="219">
        <f>Variables!$K$23</f>
        <v>45000</v>
      </c>
      <c r="AE59" s="219">
        <f>Variables!$K$23</f>
        <v>45000</v>
      </c>
      <c r="AF59" s="219">
        <f>Variables!$K$23</f>
        <v>45000</v>
      </c>
      <c r="AG59" s="219">
        <f>Variables!$K$23</f>
        <v>45000</v>
      </c>
      <c r="AH59" s="219">
        <f>Variables!$K$23</f>
        <v>45000</v>
      </c>
      <c r="AI59" s="219">
        <f>Variables!$K$23</f>
        <v>45000</v>
      </c>
      <c r="AJ59" s="219">
        <f>Variables!$K$23</f>
        <v>45000</v>
      </c>
      <c r="AK59" s="219">
        <f>Variables!$K$23</f>
        <v>45000</v>
      </c>
      <c r="AL59" s="219">
        <f>Variables!$K$23</f>
        <v>45000</v>
      </c>
      <c r="AM59" s="219">
        <f>Variables!$K$23</f>
        <v>45000</v>
      </c>
      <c r="AN59" s="219">
        <f>Variables!$K$23</f>
        <v>45000</v>
      </c>
      <c r="AO59" s="219">
        <f>Variables!$K$23</f>
        <v>45000</v>
      </c>
      <c r="AP59" s="219">
        <f>Variables!$K$23</f>
        <v>45000</v>
      </c>
      <c r="AQ59" s="219">
        <f>Variables!$K$23</f>
        <v>45000</v>
      </c>
      <c r="AR59" s="219">
        <f>Variables!$K$23</f>
        <v>45000</v>
      </c>
      <c r="AS59" s="219">
        <f>Variables!$K$23</f>
        <v>45000</v>
      </c>
      <c r="AT59" s="219">
        <f>Variables!$K$23</f>
        <v>45000</v>
      </c>
      <c r="AU59" s="219">
        <f>Variables!$K$23</f>
        <v>45000</v>
      </c>
      <c r="AV59" s="219">
        <f>Variables!$K$23</f>
        <v>45000</v>
      </c>
      <c r="AW59" s="219">
        <f>Variables!$K$23</f>
        <v>45000</v>
      </c>
      <c r="AX59" s="219">
        <f>Variables!$K$23</f>
        <v>45000</v>
      </c>
      <c r="AY59" s="219">
        <f>Variables!$K$23</f>
        <v>45000</v>
      </c>
      <c r="AZ59" s="219">
        <f>Variables!$K$23</f>
        <v>45000</v>
      </c>
      <c r="BA59" s="219">
        <f>Variables!$K$23</f>
        <v>45000</v>
      </c>
      <c r="BB59" s="219">
        <f>Variables!$K$23</f>
        <v>45000</v>
      </c>
      <c r="BC59" s="219">
        <f>Variables!$K$23</f>
        <v>45000</v>
      </c>
      <c r="BD59" s="219">
        <f>Variables!$K$23</f>
        <v>45000</v>
      </c>
      <c r="BE59" s="219">
        <f>Variables!$K$23</f>
        <v>45000</v>
      </c>
      <c r="BF59" s="219">
        <f>Variables!$K$23</f>
        <v>45000</v>
      </c>
      <c r="BG59" s="219">
        <f>Variables!$K$23</f>
        <v>45000</v>
      </c>
      <c r="BH59" s="219">
        <f>Variables!$K$23</f>
        <v>45000</v>
      </c>
      <c r="BI59" s="219">
        <f>Variables!$K$23</f>
        <v>45000</v>
      </c>
      <c r="BJ59" s="219">
        <f>Variables!$K$23</f>
        <v>45000</v>
      </c>
      <c r="BK59" s="219">
        <f>Variables!$K$23</f>
        <v>45000</v>
      </c>
      <c r="BL59" s="219">
        <f>Variables!$K$23</f>
        <v>45000</v>
      </c>
      <c r="BM59" s="219">
        <f>Variables!$K$23</f>
        <v>45000</v>
      </c>
      <c r="BN59" s="219">
        <f>Variables!$K$23</f>
        <v>45000</v>
      </c>
      <c r="BO59" s="219">
        <f>Variables!$K$23</f>
        <v>45000</v>
      </c>
      <c r="BP59" s="219">
        <f>Variables!$K$23</f>
        <v>45000</v>
      </c>
      <c r="BQ59" s="219">
        <f>Variables!$K$23</f>
        <v>45000</v>
      </c>
    </row>
    <row r="60" spans="5:69" ht="16" customHeight="1">
      <c r="E60" s="326"/>
      <c r="F60" s="328"/>
      <c r="G60" s="329"/>
      <c r="H60" s="323"/>
      <c r="I60" s="230" t="s">
        <v>446</v>
      </c>
      <c r="J60" s="204">
        <f t="shared" ref="J60:BQ60" si="43">J59*$B$9</f>
        <v>8100</v>
      </c>
      <c r="K60" s="204">
        <f t="shared" si="43"/>
        <v>8100</v>
      </c>
      <c r="L60" s="204">
        <f t="shared" si="43"/>
        <v>8100</v>
      </c>
      <c r="M60" s="204">
        <f t="shared" si="43"/>
        <v>8100</v>
      </c>
      <c r="N60" s="204">
        <f t="shared" si="43"/>
        <v>8100</v>
      </c>
      <c r="O60" s="204">
        <f t="shared" si="43"/>
        <v>8100</v>
      </c>
      <c r="P60" s="204">
        <f t="shared" si="43"/>
        <v>8100</v>
      </c>
      <c r="Q60" s="204">
        <f t="shared" si="43"/>
        <v>8100</v>
      </c>
      <c r="R60" s="204">
        <f t="shared" si="43"/>
        <v>8100</v>
      </c>
      <c r="S60" s="204">
        <f t="shared" si="43"/>
        <v>8100</v>
      </c>
      <c r="T60" s="204">
        <f t="shared" si="43"/>
        <v>8100</v>
      </c>
      <c r="U60" s="204">
        <f t="shared" si="43"/>
        <v>8100</v>
      </c>
      <c r="V60" s="204">
        <f t="shared" si="43"/>
        <v>8100</v>
      </c>
      <c r="W60" s="204">
        <f t="shared" si="43"/>
        <v>8100</v>
      </c>
      <c r="X60" s="204">
        <f t="shared" si="43"/>
        <v>8100</v>
      </c>
      <c r="Y60" s="204">
        <f t="shared" si="43"/>
        <v>8100</v>
      </c>
      <c r="Z60" s="204">
        <f t="shared" si="43"/>
        <v>8100</v>
      </c>
      <c r="AA60" s="204">
        <f t="shared" si="43"/>
        <v>8100</v>
      </c>
      <c r="AB60" s="204">
        <f t="shared" si="43"/>
        <v>8100</v>
      </c>
      <c r="AC60" s="204">
        <f t="shared" si="43"/>
        <v>8100</v>
      </c>
      <c r="AD60" s="204">
        <f t="shared" si="43"/>
        <v>8100</v>
      </c>
      <c r="AE60" s="204">
        <f t="shared" si="43"/>
        <v>8100</v>
      </c>
      <c r="AF60" s="204">
        <f t="shared" si="43"/>
        <v>8100</v>
      </c>
      <c r="AG60" s="204">
        <f t="shared" si="43"/>
        <v>8100</v>
      </c>
      <c r="AH60" s="204">
        <f t="shared" si="43"/>
        <v>8100</v>
      </c>
      <c r="AI60" s="204">
        <f t="shared" si="43"/>
        <v>8100</v>
      </c>
      <c r="AJ60" s="204">
        <f t="shared" si="43"/>
        <v>8100</v>
      </c>
      <c r="AK60" s="204">
        <f t="shared" si="43"/>
        <v>8100</v>
      </c>
      <c r="AL60" s="204">
        <f t="shared" si="43"/>
        <v>8100</v>
      </c>
      <c r="AM60" s="204">
        <f t="shared" si="43"/>
        <v>8100</v>
      </c>
      <c r="AN60" s="204">
        <f t="shared" si="43"/>
        <v>8100</v>
      </c>
      <c r="AO60" s="204">
        <f t="shared" si="43"/>
        <v>8100</v>
      </c>
      <c r="AP60" s="204">
        <f t="shared" si="43"/>
        <v>8100</v>
      </c>
      <c r="AQ60" s="204">
        <f t="shared" si="43"/>
        <v>8100</v>
      </c>
      <c r="AR60" s="204">
        <f t="shared" si="43"/>
        <v>8100</v>
      </c>
      <c r="AS60" s="204">
        <f t="shared" si="43"/>
        <v>8100</v>
      </c>
      <c r="AT60" s="204">
        <f t="shared" si="43"/>
        <v>8100</v>
      </c>
      <c r="AU60" s="204">
        <f t="shared" si="43"/>
        <v>8100</v>
      </c>
      <c r="AV60" s="204">
        <f t="shared" si="43"/>
        <v>8100</v>
      </c>
      <c r="AW60" s="204">
        <f t="shared" si="43"/>
        <v>8100</v>
      </c>
      <c r="AX60" s="204">
        <f t="shared" si="43"/>
        <v>8100</v>
      </c>
      <c r="AY60" s="204">
        <f t="shared" si="43"/>
        <v>8100</v>
      </c>
      <c r="AZ60" s="204">
        <f t="shared" si="43"/>
        <v>8100</v>
      </c>
      <c r="BA60" s="204">
        <f t="shared" si="43"/>
        <v>8100</v>
      </c>
      <c r="BB60" s="204">
        <f t="shared" si="43"/>
        <v>8100</v>
      </c>
      <c r="BC60" s="204">
        <f t="shared" si="43"/>
        <v>8100</v>
      </c>
      <c r="BD60" s="204">
        <f t="shared" si="43"/>
        <v>8100</v>
      </c>
      <c r="BE60" s="204">
        <f t="shared" si="43"/>
        <v>8100</v>
      </c>
      <c r="BF60" s="204">
        <f t="shared" si="43"/>
        <v>8100</v>
      </c>
      <c r="BG60" s="204">
        <f t="shared" si="43"/>
        <v>8100</v>
      </c>
      <c r="BH60" s="204">
        <f t="shared" si="43"/>
        <v>8100</v>
      </c>
      <c r="BI60" s="204">
        <f t="shared" si="43"/>
        <v>8100</v>
      </c>
      <c r="BJ60" s="204">
        <f t="shared" si="43"/>
        <v>8100</v>
      </c>
      <c r="BK60" s="204">
        <f t="shared" si="43"/>
        <v>8100</v>
      </c>
      <c r="BL60" s="204">
        <f t="shared" si="43"/>
        <v>8100</v>
      </c>
      <c r="BM60" s="204">
        <f t="shared" si="43"/>
        <v>8100</v>
      </c>
      <c r="BN60" s="204">
        <f t="shared" si="43"/>
        <v>8100</v>
      </c>
      <c r="BO60" s="204">
        <f t="shared" si="43"/>
        <v>8100</v>
      </c>
      <c r="BP60" s="204">
        <f t="shared" si="43"/>
        <v>8100</v>
      </c>
      <c r="BQ60" s="204">
        <f t="shared" si="43"/>
        <v>8100</v>
      </c>
    </row>
    <row r="61" spans="5:69" ht="16" customHeight="1">
      <c r="E61" s="326"/>
      <c r="F61" s="328"/>
      <c r="G61" s="329"/>
      <c r="H61" s="323"/>
      <c r="I61" s="230" t="s">
        <v>346</v>
      </c>
      <c r="J61" s="204">
        <f>J58*J59</f>
        <v>2057.2996037793355</v>
      </c>
      <c r="K61" s="204">
        <f>K58*K59</f>
        <v>3106.1190096276246</v>
      </c>
      <c r="L61" s="204">
        <f t="shared" ref="L61:BQ61" si="44">L58*L59</f>
        <v>3650.8960577256707</v>
      </c>
      <c r="M61" s="204">
        <f t="shared" si="44"/>
        <v>3943.8516068032413</v>
      </c>
      <c r="N61" s="204">
        <f t="shared" si="44"/>
        <v>4111.098043870853</v>
      </c>
      <c r="O61" s="204">
        <f t="shared" si="44"/>
        <v>4215.6935392720034</v>
      </c>
      <c r="P61" s="204">
        <f t="shared" si="44"/>
        <v>4289.1691743974479</v>
      </c>
      <c r="Q61" s="204">
        <f t="shared" si="44"/>
        <v>4347.2925057323409</v>
      </c>
      <c r="R61" s="204">
        <f t="shared" si="44"/>
        <v>4397.949347071687</v>
      </c>
      <c r="S61" s="204">
        <f t="shared" si="44"/>
        <v>4445.0846608218053</v>
      </c>
      <c r="T61" s="204">
        <f t="shared" si="44"/>
        <v>4490.6730038467276</v>
      </c>
      <c r="U61" s="204">
        <f t="shared" si="44"/>
        <v>4535.7037505889512</v>
      </c>
      <c r="V61" s="204">
        <f t="shared" si="44"/>
        <v>4580.6737048293335</v>
      </c>
      <c r="W61" s="204">
        <f t="shared" si="44"/>
        <v>4625.8334057684942</v>
      </c>
      <c r="X61" s="204">
        <f t="shared" si="44"/>
        <v>4671.3102812709549</v>
      </c>
      <c r="Y61" s="204">
        <f t="shared" si="44"/>
        <v>4717.1702246926434</v>
      </c>
      <c r="Z61" s="204">
        <f t="shared" si="44"/>
        <v>4763.4483835020874</v>
      </c>
      <c r="AA61" s="204">
        <f t="shared" si="44"/>
        <v>4810.1645538004932</v>
      </c>
      <c r="AB61" s="204">
        <f t="shared" si="44"/>
        <v>4857.330877793318</v>
      </c>
      <c r="AC61" s="204">
        <f t="shared" si="44"/>
        <v>4904.9556927396625</v>
      </c>
      <c r="AD61" s="204">
        <f t="shared" si="44"/>
        <v>4953.0454556426685</v>
      </c>
      <c r="AE61" s="204">
        <f t="shared" si="44"/>
        <v>5001.6057058125334</v>
      </c>
      <c r="AF61" s="204">
        <f t="shared" si="44"/>
        <v>5050.6415463679668</v>
      </c>
      <c r="AG61" s="204">
        <f t="shared" si="44"/>
        <v>5100.1578852090342</v>
      </c>
      <c r="AH61" s="204">
        <f t="shared" si="44"/>
        <v>5150.1595557278533</v>
      </c>
      <c r="AI61" s="204">
        <f t="shared" si="44"/>
        <v>5200.6513773904326</v>
      </c>
      <c r="AJ61" s="204">
        <f t="shared" si="44"/>
        <v>5251.6381862562966</v>
      </c>
      <c r="AK61" s="204">
        <f t="shared" si="44"/>
        <v>5303.1248504692385</v>
      </c>
      <c r="AL61" s="204">
        <f t="shared" si="44"/>
        <v>5355.1162782359161</v>
      </c>
      <c r="AM61" s="204">
        <f t="shared" si="44"/>
        <v>5407.6174220506409</v>
      </c>
      <c r="AN61" s="204">
        <f t="shared" si="44"/>
        <v>5460.633281045577</v>
      </c>
      <c r="AO61" s="204">
        <f t="shared" si="44"/>
        <v>5514.1689024059888</v>
      </c>
      <c r="AP61" s="204">
        <f t="shared" si="44"/>
        <v>5568.2293823203427</v>
      </c>
      <c r="AQ61" s="204">
        <f t="shared" si="44"/>
        <v>5622.8198667002407</v>
      </c>
      <c r="AR61" s="204">
        <f t="shared" si="44"/>
        <v>5677.9455517876413</v>
      </c>
      <c r="AS61" s="204">
        <f t="shared" si="44"/>
        <v>5733.6116847081794</v>
      </c>
      <c r="AT61" s="204">
        <f t="shared" si="44"/>
        <v>5789.823563999963</v>
      </c>
      <c r="AU61" s="204">
        <f t="shared" si="44"/>
        <v>5846.5865401325782</v>
      </c>
      <c r="AV61" s="204">
        <f t="shared" si="44"/>
        <v>5903.906016023715</v>
      </c>
      <c r="AW61" s="204">
        <f t="shared" si="44"/>
        <v>5961.7874475571016</v>
      </c>
      <c r="AX61" s="204">
        <f t="shared" si="44"/>
        <v>6020.2363441036505</v>
      </c>
      <c r="AY61" s="204">
        <f t="shared" si="44"/>
        <v>6079.258269046778</v>
      </c>
      <c r="AZ61" s="204">
        <f t="shared" si="44"/>
        <v>6138.8588403124095</v>
      </c>
      <c r="BA61" s="204">
        <f t="shared" si="44"/>
        <v>6199.0437309039426</v>
      </c>
      <c r="BB61" s="204">
        <f t="shared" si="44"/>
        <v>6259.8186694423339</v>
      </c>
      <c r="BC61" s="204">
        <f t="shared" si="44"/>
        <v>6321.1894407114351</v>
      </c>
      <c r="BD61" s="204">
        <f t="shared" si="44"/>
        <v>6383.1618862086343</v>
      </c>
      <c r="BE61" s="204">
        <f t="shared" si="44"/>
        <v>6445.7419047008898</v>
      </c>
      <c r="BF61" s="204">
        <f t="shared" si="44"/>
        <v>6508.9354527862006</v>
      </c>
      <c r="BG61" s="204">
        <f t="shared" si="44"/>
        <v>6572.7485454605803</v>
      </c>
      <c r="BH61" s="204">
        <f t="shared" si="44"/>
        <v>6637.1872566905859</v>
      </c>
      <c r="BI61" s="204">
        <f t="shared" si="44"/>
        <v>6702.2577199914749</v>
      </c>
      <c r="BJ61" s="204">
        <f t="shared" si="44"/>
        <v>6767.9661290110007</v>
      </c>
      <c r="BK61" s="204">
        <f t="shared" si="44"/>
        <v>6834.3187381189518</v>
      </c>
      <c r="BL61" s="204">
        <f t="shared" si="44"/>
        <v>6901.3218630024712</v>
      </c>
      <c r="BM61" s="204">
        <f t="shared" si="44"/>
        <v>6968.9818812672011</v>
      </c>
      <c r="BN61" s="204">
        <f t="shared" si="44"/>
        <v>7037.3052330443315</v>
      </c>
      <c r="BO61" s="204">
        <f t="shared" si="44"/>
        <v>7106.2984216035884</v>
      </c>
      <c r="BP61" s="204">
        <f t="shared" si="44"/>
        <v>7175.9680139722523</v>
      </c>
      <c r="BQ61" s="204">
        <f t="shared" si="44"/>
        <v>7246.3206415602162</v>
      </c>
    </row>
    <row r="62" spans="5:69" ht="16" customHeight="1">
      <c r="E62" s="326"/>
      <c r="F62" s="328"/>
      <c r="G62" s="329"/>
      <c r="H62" s="323"/>
      <c r="I62" s="230" t="s">
        <v>447</v>
      </c>
      <c r="J62" s="204">
        <f t="shared" ref="J62:BQ62" si="45">J61*$B$9</f>
        <v>370.31392868028036</v>
      </c>
      <c r="K62" s="204">
        <f t="shared" si="45"/>
        <v>559.10142173297243</v>
      </c>
      <c r="L62" s="204">
        <f t="shared" si="45"/>
        <v>657.16129039062071</v>
      </c>
      <c r="M62" s="204">
        <f t="shared" si="45"/>
        <v>709.89328922458344</v>
      </c>
      <c r="N62" s="204">
        <f t="shared" si="45"/>
        <v>739.99764789675351</v>
      </c>
      <c r="O62" s="204">
        <f t="shared" si="45"/>
        <v>758.82483706896062</v>
      </c>
      <c r="P62" s="204">
        <f t="shared" si="45"/>
        <v>772.05045139154061</v>
      </c>
      <c r="Q62" s="204">
        <f t="shared" si="45"/>
        <v>782.51265103182129</v>
      </c>
      <c r="R62" s="204">
        <f t="shared" si="45"/>
        <v>791.63088247290364</v>
      </c>
      <c r="S62" s="204">
        <f t="shared" si="45"/>
        <v>800.11523894792492</v>
      </c>
      <c r="T62" s="204">
        <f t="shared" si="45"/>
        <v>808.32114069241095</v>
      </c>
      <c r="U62" s="204">
        <f t="shared" si="45"/>
        <v>816.4266751060112</v>
      </c>
      <c r="V62" s="204">
        <f t="shared" si="45"/>
        <v>824.52126686928</v>
      </c>
      <c r="W62" s="204">
        <f t="shared" si="45"/>
        <v>832.65001303832889</v>
      </c>
      <c r="X62" s="204">
        <f t="shared" si="45"/>
        <v>840.83585062877182</v>
      </c>
      <c r="Y62" s="204">
        <f t="shared" si="45"/>
        <v>849.09064044467573</v>
      </c>
      <c r="Z62" s="204">
        <f t="shared" si="45"/>
        <v>857.42070903037575</v>
      </c>
      <c r="AA62" s="204">
        <f t="shared" si="45"/>
        <v>865.8296196840887</v>
      </c>
      <c r="AB62" s="204">
        <f t="shared" si="45"/>
        <v>874.31955800279718</v>
      </c>
      <c r="AC62" s="204">
        <f t="shared" si="45"/>
        <v>882.89202469313921</v>
      </c>
      <c r="AD62" s="204">
        <f t="shared" si="45"/>
        <v>891.54818201568025</v>
      </c>
      <c r="AE62" s="204">
        <f t="shared" si="45"/>
        <v>900.28902704625602</v>
      </c>
      <c r="AF62" s="204">
        <f t="shared" si="45"/>
        <v>909.115478346234</v>
      </c>
      <c r="AG62" s="204">
        <f t="shared" si="45"/>
        <v>918.02841933762613</v>
      </c>
      <c r="AH62" s="204">
        <f t="shared" si="45"/>
        <v>927.02872003101356</v>
      </c>
      <c r="AI62" s="204">
        <f t="shared" si="45"/>
        <v>936.11724793027781</v>
      </c>
      <c r="AJ62" s="204">
        <f t="shared" si="45"/>
        <v>945.29487352613341</v>
      </c>
      <c r="AK62" s="204">
        <f t="shared" si="45"/>
        <v>954.56247308446291</v>
      </c>
      <c r="AL62" s="204">
        <f t="shared" si="45"/>
        <v>963.92093008246491</v>
      </c>
      <c r="AM62" s="204">
        <f t="shared" si="45"/>
        <v>973.37113596911536</v>
      </c>
      <c r="AN62" s="204">
        <f t="shared" si="45"/>
        <v>982.91399058820377</v>
      </c>
      <c r="AO62" s="204">
        <f t="shared" si="45"/>
        <v>992.55040243307792</v>
      </c>
      <c r="AP62" s="204">
        <f t="shared" si="45"/>
        <v>1002.2812888176617</v>
      </c>
      <c r="AQ62" s="204">
        <f t="shared" si="45"/>
        <v>1012.1075760060432</v>
      </c>
      <c r="AR62" s="204">
        <f t="shared" si="45"/>
        <v>1022.0301993217754</v>
      </c>
      <c r="AS62" s="204">
        <f t="shared" si="45"/>
        <v>1032.0501032474722</v>
      </c>
      <c r="AT62" s="204">
        <f t="shared" si="45"/>
        <v>1042.1682415199932</v>
      </c>
      <c r="AU62" s="204">
        <f t="shared" si="45"/>
        <v>1052.3855772238639</v>
      </c>
      <c r="AV62" s="204">
        <f t="shared" si="45"/>
        <v>1062.7030828842687</v>
      </c>
      <c r="AW62" s="204">
        <f t="shared" si="45"/>
        <v>1073.1217405602783</v>
      </c>
      <c r="AX62" s="204">
        <f t="shared" si="45"/>
        <v>1083.6425419386571</v>
      </c>
      <c r="AY62" s="204">
        <f t="shared" si="45"/>
        <v>1094.26648842842</v>
      </c>
      <c r="AZ62" s="204">
        <f t="shared" si="45"/>
        <v>1104.9945912562337</v>
      </c>
      <c r="BA62" s="204">
        <f t="shared" si="45"/>
        <v>1115.8278715627096</v>
      </c>
      <c r="BB62" s="204">
        <f t="shared" si="45"/>
        <v>1126.7673604996201</v>
      </c>
      <c r="BC62" s="204">
        <f t="shared" si="45"/>
        <v>1137.8140993280583</v>
      </c>
      <c r="BD62" s="204">
        <f t="shared" si="45"/>
        <v>1148.9691395175541</v>
      </c>
      <c r="BE62" s="204">
        <f t="shared" si="45"/>
        <v>1160.2335428461602</v>
      </c>
      <c r="BF62" s="204">
        <f t="shared" si="45"/>
        <v>1171.6083815015161</v>
      </c>
      <c r="BG62" s="204">
        <f t="shared" si="45"/>
        <v>1183.0947381829044</v>
      </c>
      <c r="BH62" s="204">
        <f t="shared" si="45"/>
        <v>1194.6937062043055</v>
      </c>
      <c r="BI62" s="204">
        <f t="shared" si="45"/>
        <v>1206.4063895984655</v>
      </c>
      <c r="BJ62" s="204">
        <f t="shared" si="45"/>
        <v>1218.23390322198</v>
      </c>
      <c r="BK62" s="204">
        <f t="shared" si="45"/>
        <v>1230.1773728614112</v>
      </c>
      <c r="BL62" s="204">
        <f t="shared" si="45"/>
        <v>1242.2379353404447</v>
      </c>
      <c r="BM62" s="204">
        <f t="shared" si="45"/>
        <v>1254.4167386280963</v>
      </c>
      <c r="BN62" s="204">
        <f t="shared" si="45"/>
        <v>1266.7149419479797</v>
      </c>
      <c r="BO62" s="204">
        <f t="shared" si="45"/>
        <v>1279.1337158886458</v>
      </c>
      <c r="BP62" s="204">
        <f t="shared" si="45"/>
        <v>1291.6742425150053</v>
      </c>
      <c r="BQ62" s="204">
        <f t="shared" si="45"/>
        <v>1304.3377154808388</v>
      </c>
    </row>
    <row r="63" spans="5:69" ht="16" customHeight="1">
      <c r="E63" s="326"/>
      <c r="F63" s="328"/>
      <c r="G63" s="329"/>
      <c r="H63" s="323"/>
      <c r="I63" s="230" t="s">
        <v>448</v>
      </c>
      <c r="J63" s="204">
        <f>J9*J55</f>
        <v>152.39256324291375</v>
      </c>
      <c r="K63" s="204">
        <f>K9*K55</f>
        <v>153.88660798058939</v>
      </c>
      <c r="L63" s="204">
        <f t="shared" ref="L63:BQ63" si="46">L9*L55</f>
        <v>155.39530021569323</v>
      </c>
      <c r="M63" s="204">
        <f t="shared" si="46"/>
        <v>156.91878355114116</v>
      </c>
      <c r="N63" s="204">
        <f t="shared" si="46"/>
        <v>158.45720299772094</v>
      </c>
      <c r="O63" s="204">
        <f t="shared" si="46"/>
        <v>160.01070498789466</v>
      </c>
      <c r="P63" s="204">
        <f t="shared" si="46"/>
        <v>161.57943738973677</v>
      </c>
      <c r="Q63" s="204">
        <f t="shared" si="46"/>
        <v>163.16354952100872</v>
      </c>
      <c r="R63" s="204">
        <f t="shared" si="46"/>
        <v>164.76319216337154</v>
      </c>
      <c r="S63" s="204">
        <f t="shared" si="46"/>
        <v>166.37851757673792</v>
      </c>
      <c r="T63" s="204">
        <f t="shared" si="46"/>
        <v>168.00967951376475</v>
      </c>
      <c r="U63" s="204">
        <f t="shared" si="46"/>
        <v>169.65683323448798</v>
      </c>
      <c r="V63" s="204">
        <f t="shared" si="46"/>
        <v>171.32013552110058</v>
      </c>
      <c r="W63" s="204">
        <f t="shared" si="46"/>
        <v>172.99974469287611</v>
      </c>
      <c r="X63" s="204">
        <f t="shared" si="46"/>
        <v>174.6958206212376</v>
      </c>
      <c r="Y63" s="204">
        <f t="shared" si="46"/>
        <v>176.40852474497524</v>
      </c>
      <c r="Z63" s="204">
        <f t="shared" si="46"/>
        <v>178.13802008561228</v>
      </c>
      <c r="AA63" s="204">
        <f t="shared" si="46"/>
        <v>179.8844712629222</v>
      </c>
      <c r="AB63" s="204">
        <f t="shared" si="46"/>
        <v>181.64804451059788</v>
      </c>
      <c r="AC63" s="204">
        <f t="shared" si="46"/>
        <v>183.42890769207432</v>
      </c>
      <c r="AD63" s="204">
        <f t="shared" si="46"/>
        <v>185.22723031650648</v>
      </c>
      <c r="AE63" s="204">
        <f t="shared" si="46"/>
        <v>187.04318355490364</v>
      </c>
      <c r="AF63" s="204">
        <f t="shared" si="46"/>
        <v>188.87694025642224</v>
      </c>
      <c r="AG63" s="204">
        <f t="shared" si="46"/>
        <v>190.72867496481859</v>
      </c>
      <c r="AH63" s="204">
        <f t="shared" si="46"/>
        <v>192.59856393506189</v>
      </c>
      <c r="AI63" s="204">
        <f t="shared" si="46"/>
        <v>194.48678515011153</v>
      </c>
      <c r="AJ63" s="204">
        <f t="shared" si="46"/>
        <v>196.39351833785778</v>
      </c>
      <c r="AK63" s="204">
        <f t="shared" si="46"/>
        <v>198.31894498822891</v>
      </c>
      <c r="AL63" s="204">
        <f t="shared" si="46"/>
        <v>200.26324837046647</v>
      </c>
      <c r="AM63" s="204">
        <f t="shared" si="46"/>
        <v>202.22661355056906</v>
      </c>
      <c r="AN63" s="204">
        <f t="shared" si="46"/>
        <v>204.20922740890794</v>
      </c>
      <c r="AO63" s="204">
        <f t="shared" si="46"/>
        <v>206.21127865801483</v>
      </c>
      <c r="AP63" s="204">
        <f t="shared" si="46"/>
        <v>208.23295786054439</v>
      </c>
      <c r="AQ63" s="204">
        <f t="shared" si="46"/>
        <v>210.27445744741252</v>
      </c>
      <c r="AR63" s="204">
        <f t="shared" si="46"/>
        <v>212.33597173611264</v>
      </c>
      <c r="AS63" s="204">
        <f t="shared" si="46"/>
        <v>214.41769694921175</v>
      </c>
      <c r="AT63" s="204">
        <f t="shared" si="46"/>
        <v>216.51983123302767</v>
      </c>
      <c r="AU63" s="204">
        <f t="shared" si="46"/>
        <v>218.64257467648866</v>
      </c>
      <c r="AV63" s="204">
        <f t="shared" si="46"/>
        <v>220.7861293301797</v>
      </c>
      <c r="AW63" s="204">
        <f t="shared" si="46"/>
        <v>222.9506992255736</v>
      </c>
      <c r="AX63" s="204">
        <f t="shared" si="46"/>
        <v>225.13649039445176</v>
      </c>
      <c r="AY63" s="204">
        <f t="shared" si="46"/>
        <v>227.34371088851503</v>
      </c>
      <c r="AZ63" s="204">
        <f t="shared" si="46"/>
        <v>229.57257079918674</v>
      </c>
      <c r="BA63" s="204">
        <f t="shared" si="46"/>
        <v>231.82328227761016</v>
      </c>
      <c r="BB63" s="204">
        <f t="shared" si="46"/>
        <v>234.09605955484164</v>
      </c>
      <c r="BC63" s="204">
        <f t="shared" si="46"/>
        <v>236.39111896224202</v>
      </c>
      <c r="BD63" s="204">
        <f t="shared" si="46"/>
        <v>238.70867895206788</v>
      </c>
      <c r="BE63" s="204">
        <f t="shared" si="46"/>
        <v>241.04896011826463</v>
      </c>
      <c r="BF63" s="204">
        <f t="shared" si="46"/>
        <v>243.41218521746336</v>
      </c>
      <c r="BG63" s="204">
        <f t="shared" si="46"/>
        <v>245.7985791901836</v>
      </c>
      <c r="BH63" s="204">
        <f t="shared" si="46"/>
        <v>248.20836918224421</v>
      </c>
      <c r="BI63" s="204">
        <f t="shared" si="46"/>
        <v>250.64178456638393</v>
      </c>
      <c r="BJ63" s="204">
        <f t="shared" si="46"/>
        <v>253.09905696409356</v>
      </c>
      <c r="BK63" s="204">
        <f t="shared" si="46"/>
        <v>255.5804202676631</v>
      </c>
      <c r="BL63" s="204">
        <f t="shared" si="46"/>
        <v>258.08611066244413</v>
      </c>
      <c r="BM63" s="204">
        <f t="shared" si="46"/>
        <v>260.61636664933081</v>
      </c>
      <c r="BN63" s="204">
        <f t="shared" si="46"/>
        <v>263.17142906746147</v>
      </c>
      <c r="BO63" s="204">
        <f t="shared" si="46"/>
        <v>265.75154111714249</v>
      </c>
      <c r="BP63" s="204">
        <f t="shared" si="46"/>
        <v>268.3569483829969</v>
      </c>
      <c r="BQ63" s="204">
        <f t="shared" si="46"/>
        <v>270.98789885733999</v>
      </c>
    </row>
    <row r="64" spans="5:69" ht="16" customHeight="1">
      <c r="E64" s="326"/>
      <c r="F64" s="328"/>
      <c r="G64" s="329"/>
      <c r="H64" s="323"/>
      <c r="I64" s="231" t="s">
        <v>449</v>
      </c>
      <c r="J64" s="204">
        <f>J62-J63</f>
        <v>217.9213654373666</v>
      </c>
      <c r="K64" s="204">
        <f>K62-K63</f>
        <v>405.21481375238307</v>
      </c>
      <c r="L64" s="204">
        <f t="shared" ref="L64:BQ64" si="47">L62-L63</f>
        <v>501.76599017492748</v>
      </c>
      <c r="M64" s="204">
        <f t="shared" si="47"/>
        <v>552.97450567344231</v>
      </c>
      <c r="N64" s="204">
        <f t="shared" si="47"/>
        <v>581.54044489903254</v>
      </c>
      <c r="O64" s="204">
        <f t="shared" si="47"/>
        <v>598.81413208106596</v>
      </c>
      <c r="P64" s="204">
        <f t="shared" si="47"/>
        <v>610.47101400180384</v>
      </c>
      <c r="Q64" s="204">
        <f t="shared" si="47"/>
        <v>619.3491015108126</v>
      </c>
      <c r="R64" s="204">
        <f t="shared" si="47"/>
        <v>626.86769030953212</v>
      </c>
      <c r="S64" s="204">
        <f t="shared" si="47"/>
        <v>633.73672137118706</v>
      </c>
      <c r="T64" s="204">
        <f t="shared" si="47"/>
        <v>640.31146117864614</v>
      </c>
      <c r="U64" s="204">
        <f t="shared" si="47"/>
        <v>646.76984187152323</v>
      </c>
      <c r="V64" s="204">
        <f t="shared" si="47"/>
        <v>653.20113134817939</v>
      </c>
      <c r="W64" s="204">
        <f t="shared" si="47"/>
        <v>659.65026834545279</v>
      </c>
      <c r="X64" s="204">
        <f t="shared" si="47"/>
        <v>666.14003000753428</v>
      </c>
      <c r="Y64" s="204">
        <f t="shared" si="47"/>
        <v>672.68211569970049</v>
      </c>
      <c r="Z64" s="204">
        <f t="shared" si="47"/>
        <v>679.28268894476344</v>
      </c>
      <c r="AA64" s="204">
        <f t="shared" si="47"/>
        <v>685.94514842116655</v>
      </c>
      <c r="AB64" s="204">
        <f t="shared" si="47"/>
        <v>692.67151349219932</v>
      </c>
      <c r="AC64" s="204">
        <f t="shared" si="47"/>
        <v>699.46311700106492</v>
      </c>
      <c r="AD64" s="204">
        <f t="shared" si="47"/>
        <v>706.32095169917375</v>
      </c>
      <c r="AE64" s="204">
        <f t="shared" si="47"/>
        <v>713.24584349135239</v>
      </c>
      <c r="AF64" s="204">
        <f t="shared" si="47"/>
        <v>720.23853808981175</v>
      </c>
      <c r="AG64" s="204">
        <f t="shared" si="47"/>
        <v>727.29974437280748</v>
      </c>
      <c r="AH64" s="204">
        <f t="shared" si="47"/>
        <v>734.4301560959517</v>
      </c>
      <c r="AI64" s="204">
        <f t="shared" si="47"/>
        <v>741.63046278016623</v>
      </c>
      <c r="AJ64" s="204">
        <f t="shared" si="47"/>
        <v>748.9013551882756</v>
      </c>
      <c r="AK64" s="204">
        <f t="shared" si="47"/>
        <v>756.24352809623406</v>
      </c>
      <c r="AL64" s="204">
        <f t="shared" si="47"/>
        <v>763.65768171199841</v>
      </c>
      <c r="AM64" s="204">
        <f t="shared" si="47"/>
        <v>771.14452241854633</v>
      </c>
      <c r="AN64" s="204">
        <f t="shared" si="47"/>
        <v>778.70476317929581</v>
      </c>
      <c r="AO64" s="204">
        <f t="shared" si="47"/>
        <v>786.33912377506306</v>
      </c>
      <c r="AP64" s="204">
        <f t="shared" si="47"/>
        <v>794.04833095711729</v>
      </c>
      <c r="AQ64" s="204">
        <f t="shared" si="47"/>
        <v>801.83311855863076</v>
      </c>
      <c r="AR64" s="204">
        <f t="shared" si="47"/>
        <v>809.6942275856627</v>
      </c>
      <c r="AS64" s="204">
        <f t="shared" si="47"/>
        <v>817.63240629826043</v>
      </c>
      <c r="AT64" s="204">
        <f t="shared" si="47"/>
        <v>825.6484102869656</v>
      </c>
      <c r="AU64" s="204">
        <f t="shared" si="47"/>
        <v>833.74300254737523</v>
      </c>
      <c r="AV64" s="204">
        <f t="shared" si="47"/>
        <v>841.91695355408899</v>
      </c>
      <c r="AW64" s="204">
        <f t="shared" si="47"/>
        <v>850.1710413347048</v>
      </c>
      <c r="AX64" s="204">
        <f t="shared" si="47"/>
        <v>858.50605154420532</v>
      </c>
      <c r="AY64" s="204">
        <f t="shared" si="47"/>
        <v>866.92277753990493</v>
      </c>
      <c r="AZ64" s="204">
        <f t="shared" si="47"/>
        <v>875.42202045704698</v>
      </c>
      <c r="BA64" s="204">
        <f t="shared" si="47"/>
        <v>884.00458928509943</v>
      </c>
      <c r="BB64" s="204">
        <f t="shared" si="47"/>
        <v>892.67130094477841</v>
      </c>
      <c r="BC64" s="204">
        <f t="shared" si="47"/>
        <v>901.42298036581633</v>
      </c>
      <c r="BD64" s="204">
        <f t="shared" si="47"/>
        <v>910.26046056548626</v>
      </c>
      <c r="BE64" s="204">
        <f t="shared" si="47"/>
        <v>919.18458272789553</v>
      </c>
      <c r="BF64" s="204">
        <f t="shared" si="47"/>
        <v>928.19619628405269</v>
      </c>
      <c r="BG64" s="204">
        <f t="shared" si="47"/>
        <v>937.29615899272085</v>
      </c>
      <c r="BH64" s="204">
        <f t="shared" si="47"/>
        <v>946.48533702206123</v>
      </c>
      <c r="BI64" s="204">
        <f t="shared" si="47"/>
        <v>955.76460503208159</v>
      </c>
      <c r="BJ64" s="204">
        <f t="shared" si="47"/>
        <v>965.13484625788647</v>
      </c>
      <c r="BK64" s="204">
        <f t="shared" si="47"/>
        <v>974.59695259374803</v>
      </c>
      <c r="BL64" s="204">
        <f t="shared" si="47"/>
        <v>984.15182467800059</v>
      </c>
      <c r="BM64" s="204">
        <f t="shared" si="47"/>
        <v>993.8003719787655</v>
      </c>
      <c r="BN64" s="204">
        <f t="shared" si="47"/>
        <v>1003.5435128805182</v>
      </c>
      <c r="BO64" s="204">
        <f t="shared" si="47"/>
        <v>1013.3821747715033</v>
      </c>
      <c r="BP64" s="204">
        <f t="shared" si="47"/>
        <v>1023.3172941320083</v>
      </c>
      <c r="BQ64" s="204">
        <f t="shared" si="47"/>
        <v>1033.3498166234988</v>
      </c>
    </row>
    <row r="65" spans="5:69" ht="16" customHeight="1">
      <c r="E65" s="326"/>
      <c r="F65" s="328"/>
      <c r="G65" s="329"/>
      <c r="H65" s="330" t="s">
        <v>26</v>
      </c>
      <c r="I65" s="224" t="s">
        <v>318</v>
      </c>
      <c r="J65" s="216">
        <f>Variables!$K$29</f>
        <v>0.1</v>
      </c>
      <c r="K65" s="216">
        <f>Variables!$K$29</f>
        <v>0.1</v>
      </c>
      <c r="L65" s="216">
        <f>Variables!$K$29</f>
        <v>0.1</v>
      </c>
      <c r="M65" s="216">
        <f>Variables!$K$29</f>
        <v>0.1</v>
      </c>
      <c r="N65" s="216">
        <f>Variables!$K$29</f>
        <v>0.1</v>
      </c>
      <c r="O65" s="216">
        <f>Variables!$K$29</f>
        <v>0.1</v>
      </c>
      <c r="P65" s="216">
        <f>Variables!$K$29</f>
        <v>0.1</v>
      </c>
      <c r="Q65" s="216">
        <f>Variables!$K$29</f>
        <v>0.1</v>
      </c>
      <c r="R65" s="216">
        <f>Variables!$K$29</f>
        <v>0.1</v>
      </c>
      <c r="S65" s="216">
        <f>Variables!$K$29</f>
        <v>0.1</v>
      </c>
      <c r="T65" s="216">
        <f>Variables!$K$29</f>
        <v>0.1</v>
      </c>
      <c r="U65" s="216">
        <f>Variables!$K$29</f>
        <v>0.1</v>
      </c>
      <c r="V65" s="216">
        <f>Variables!$K$29</f>
        <v>0.1</v>
      </c>
      <c r="W65" s="216">
        <f>Variables!$K$29</f>
        <v>0.1</v>
      </c>
      <c r="X65" s="216">
        <f>Variables!$K$29</f>
        <v>0.1</v>
      </c>
      <c r="Y65" s="216">
        <f>Variables!$K$29</f>
        <v>0.1</v>
      </c>
      <c r="Z65" s="216">
        <f>Variables!$K$29</f>
        <v>0.1</v>
      </c>
      <c r="AA65" s="216">
        <f>Variables!$K$29</f>
        <v>0.1</v>
      </c>
      <c r="AB65" s="216">
        <f>Variables!$K$29</f>
        <v>0.1</v>
      </c>
      <c r="AC65" s="216">
        <f>Variables!$K$29</f>
        <v>0.1</v>
      </c>
      <c r="AD65" s="216">
        <f>Variables!$K$29</f>
        <v>0.1</v>
      </c>
      <c r="AE65" s="216">
        <f>Variables!$K$29</f>
        <v>0.1</v>
      </c>
      <c r="AF65" s="216">
        <f>Variables!$K$29</f>
        <v>0.1</v>
      </c>
      <c r="AG65" s="216">
        <f>Variables!$K$29</f>
        <v>0.1</v>
      </c>
      <c r="AH65" s="216">
        <f>Variables!$K$29</f>
        <v>0.1</v>
      </c>
      <c r="AI65" s="216">
        <f>Variables!$K$29</f>
        <v>0.1</v>
      </c>
      <c r="AJ65" s="216">
        <f>Variables!$K$29</f>
        <v>0.1</v>
      </c>
      <c r="AK65" s="216">
        <f>Variables!$K$29</f>
        <v>0.1</v>
      </c>
      <c r="AL65" s="216">
        <f>Variables!$K$29</f>
        <v>0.1</v>
      </c>
      <c r="AM65" s="216">
        <f>Variables!$K$29</f>
        <v>0.1</v>
      </c>
      <c r="AN65" s="216">
        <f>Variables!$K$29</f>
        <v>0.1</v>
      </c>
      <c r="AO65" s="216">
        <f>Variables!$K$29</f>
        <v>0.1</v>
      </c>
      <c r="AP65" s="216">
        <f>Variables!$K$29</f>
        <v>0.1</v>
      </c>
      <c r="AQ65" s="216">
        <f>Variables!$K$29</f>
        <v>0.1</v>
      </c>
      <c r="AR65" s="216">
        <f>Variables!$K$29</f>
        <v>0.1</v>
      </c>
      <c r="AS65" s="216">
        <f>Variables!$K$29</f>
        <v>0.1</v>
      </c>
      <c r="AT65" s="216">
        <f>Variables!$K$29</f>
        <v>0.1</v>
      </c>
      <c r="AU65" s="216">
        <f>Variables!$K$29</f>
        <v>0.1</v>
      </c>
      <c r="AV65" s="216">
        <f>Variables!$K$29</f>
        <v>0.1</v>
      </c>
      <c r="AW65" s="216">
        <f>Variables!$K$29</f>
        <v>0.1</v>
      </c>
      <c r="AX65" s="216">
        <f>Variables!$K$29</f>
        <v>0.1</v>
      </c>
      <c r="AY65" s="216">
        <f>Variables!$K$29</f>
        <v>0.1</v>
      </c>
      <c r="AZ65" s="216">
        <f>Variables!$K$29</f>
        <v>0.1</v>
      </c>
      <c r="BA65" s="216">
        <f>Variables!$K$29</f>
        <v>0.1</v>
      </c>
      <c r="BB65" s="216">
        <f>Variables!$K$29</f>
        <v>0.1</v>
      </c>
      <c r="BC65" s="216">
        <f>Variables!$K$29</f>
        <v>0.1</v>
      </c>
      <c r="BD65" s="216">
        <f>Variables!$K$29</f>
        <v>0.1</v>
      </c>
      <c r="BE65" s="216">
        <f>Variables!$K$29</f>
        <v>0.1</v>
      </c>
      <c r="BF65" s="216">
        <f>Variables!$K$29</f>
        <v>0.1</v>
      </c>
      <c r="BG65" s="216">
        <f>Variables!$K$29</f>
        <v>0.1</v>
      </c>
      <c r="BH65" s="216">
        <f>Variables!$K$29</f>
        <v>0.1</v>
      </c>
      <c r="BI65" s="216">
        <f>Variables!$K$29</f>
        <v>0.1</v>
      </c>
      <c r="BJ65" s="216">
        <f>Variables!$K$29</f>
        <v>0.1</v>
      </c>
      <c r="BK65" s="216">
        <f>Variables!$K$29</f>
        <v>0.1</v>
      </c>
      <c r="BL65" s="216">
        <f>Variables!$K$29</f>
        <v>0.1</v>
      </c>
      <c r="BM65" s="216">
        <f>Variables!$K$29</f>
        <v>0.1</v>
      </c>
      <c r="BN65" s="216">
        <f>Variables!$K$29</f>
        <v>0.1</v>
      </c>
      <c r="BO65" s="216">
        <f>Variables!$K$29</f>
        <v>0.1</v>
      </c>
      <c r="BP65" s="216">
        <f>Variables!$K$29</f>
        <v>0.1</v>
      </c>
      <c r="BQ65" s="216">
        <f>Variables!$K$29</f>
        <v>0.1</v>
      </c>
    </row>
    <row r="66" spans="5:69" ht="16" customHeight="1">
      <c r="E66" s="326"/>
      <c r="F66" s="328"/>
      <c r="G66" s="329"/>
      <c r="H66" s="330"/>
      <c r="I66" s="224" t="s">
        <v>319</v>
      </c>
      <c r="J66" s="216">
        <f>Variables!$K$31</f>
        <v>0.4</v>
      </c>
      <c r="K66" s="216">
        <f>Variables!$K$31</f>
        <v>0.4</v>
      </c>
      <c r="L66" s="216">
        <f>Variables!$K$31</f>
        <v>0.4</v>
      </c>
      <c r="M66" s="216">
        <f>Variables!$K$31</f>
        <v>0.4</v>
      </c>
      <c r="N66" s="216">
        <f>Variables!$K$31</f>
        <v>0.4</v>
      </c>
      <c r="O66" s="216">
        <f>Variables!$K$31</f>
        <v>0.4</v>
      </c>
      <c r="P66" s="216">
        <f>Variables!$K$31</f>
        <v>0.4</v>
      </c>
      <c r="Q66" s="216">
        <f>Variables!$K$31</f>
        <v>0.4</v>
      </c>
      <c r="R66" s="216">
        <f>Variables!$K$31</f>
        <v>0.4</v>
      </c>
      <c r="S66" s="216">
        <f>Variables!$K$31</f>
        <v>0.4</v>
      </c>
      <c r="T66" s="216">
        <f>Variables!$K$31</f>
        <v>0.4</v>
      </c>
      <c r="U66" s="216">
        <f>Variables!$K$31</f>
        <v>0.4</v>
      </c>
      <c r="V66" s="216">
        <f>Variables!$K$31</f>
        <v>0.4</v>
      </c>
      <c r="W66" s="216">
        <f>Variables!$K$31</f>
        <v>0.4</v>
      </c>
      <c r="X66" s="216">
        <f>Variables!$K$31</f>
        <v>0.4</v>
      </c>
      <c r="Y66" s="216">
        <f>Variables!$K$31</f>
        <v>0.4</v>
      </c>
      <c r="Z66" s="216">
        <f>Variables!$K$31</f>
        <v>0.4</v>
      </c>
      <c r="AA66" s="216">
        <f>Variables!$K$31</f>
        <v>0.4</v>
      </c>
      <c r="AB66" s="216">
        <f>Variables!$K$31</f>
        <v>0.4</v>
      </c>
      <c r="AC66" s="216">
        <f>Variables!$K$31</f>
        <v>0.4</v>
      </c>
      <c r="AD66" s="216">
        <f>Variables!$K$31</f>
        <v>0.4</v>
      </c>
      <c r="AE66" s="216">
        <f>Variables!$K$31</f>
        <v>0.4</v>
      </c>
      <c r="AF66" s="216">
        <f>Variables!$K$31</f>
        <v>0.4</v>
      </c>
      <c r="AG66" s="216">
        <f>Variables!$K$31</f>
        <v>0.4</v>
      </c>
      <c r="AH66" s="216">
        <f>Variables!$K$31</f>
        <v>0.4</v>
      </c>
      <c r="AI66" s="216">
        <f>Variables!$K$31</f>
        <v>0.4</v>
      </c>
      <c r="AJ66" s="216">
        <f>Variables!$K$31</f>
        <v>0.4</v>
      </c>
      <c r="AK66" s="216">
        <f>Variables!$K$31</f>
        <v>0.4</v>
      </c>
      <c r="AL66" s="216">
        <f>Variables!$K$31</f>
        <v>0.4</v>
      </c>
      <c r="AM66" s="216">
        <f>Variables!$K$31</f>
        <v>0.4</v>
      </c>
      <c r="AN66" s="216">
        <f>Variables!$K$31</f>
        <v>0.4</v>
      </c>
      <c r="AO66" s="216">
        <f>Variables!$K$31</f>
        <v>0.4</v>
      </c>
      <c r="AP66" s="216">
        <f>Variables!$K$31</f>
        <v>0.4</v>
      </c>
      <c r="AQ66" s="216">
        <f>Variables!$K$31</f>
        <v>0.4</v>
      </c>
      <c r="AR66" s="216">
        <f>Variables!$K$31</f>
        <v>0.4</v>
      </c>
      <c r="AS66" s="216">
        <f>Variables!$K$31</f>
        <v>0.4</v>
      </c>
      <c r="AT66" s="216">
        <f>Variables!$K$31</f>
        <v>0.4</v>
      </c>
      <c r="AU66" s="216">
        <f>Variables!$K$31</f>
        <v>0.4</v>
      </c>
      <c r="AV66" s="216">
        <f>Variables!$K$31</f>
        <v>0.4</v>
      </c>
      <c r="AW66" s="216">
        <f>Variables!$K$31</f>
        <v>0.4</v>
      </c>
      <c r="AX66" s="216">
        <f>Variables!$K$31</f>
        <v>0.4</v>
      </c>
      <c r="AY66" s="216">
        <f>Variables!$K$31</f>
        <v>0.4</v>
      </c>
      <c r="AZ66" s="216">
        <f>Variables!$K$31</f>
        <v>0.4</v>
      </c>
      <c r="BA66" s="216">
        <f>Variables!$K$31</f>
        <v>0.4</v>
      </c>
      <c r="BB66" s="216">
        <f>Variables!$K$31</f>
        <v>0.4</v>
      </c>
      <c r="BC66" s="216">
        <f>Variables!$K$31</f>
        <v>0.4</v>
      </c>
      <c r="BD66" s="216">
        <f>Variables!$K$31</f>
        <v>0.4</v>
      </c>
      <c r="BE66" s="216">
        <f>Variables!$K$31</f>
        <v>0.4</v>
      </c>
      <c r="BF66" s="216">
        <f>Variables!$K$31</f>
        <v>0.4</v>
      </c>
      <c r="BG66" s="216">
        <f>Variables!$K$31</f>
        <v>0.4</v>
      </c>
      <c r="BH66" s="216">
        <f>Variables!$K$31</f>
        <v>0.4</v>
      </c>
      <c r="BI66" s="216">
        <f>Variables!$K$31</f>
        <v>0.4</v>
      </c>
      <c r="BJ66" s="216">
        <f>Variables!$K$31</f>
        <v>0.4</v>
      </c>
      <c r="BK66" s="216">
        <f>Variables!$K$31</f>
        <v>0.4</v>
      </c>
      <c r="BL66" s="216">
        <f>Variables!$K$31</f>
        <v>0.4</v>
      </c>
      <c r="BM66" s="216">
        <f>Variables!$K$31</f>
        <v>0.4</v>
      </c>
      <c r="BN66" s="216">
        <f>Variables!$K$31</f>
        <v>0.4</v>
      </c>
      <c r="BO66" s="216">
        <f>Variables!$K$31</f>
        <v>0.4</v>
      </c>
      <c r="BP66" s="216">
        <f>Variables!$K$31</f>
        <v>0.4</v>
      </c>
      <c r="BQ66" s="216">
        <f>Variables!$K$31</f>
        <v>0.4</v>
      </c>
    </row>
    <row r="67" spans="5:69" ht="16" customHeight="1">
      <c r="E67" s="326"/>
      <c r="F67" s="328"/>
      <c r="G67" s="329"/>
      <c r="H67" s="330"/>
      <c r="I67" s="226" t="s">
        <v>321</v>
      </c>
      <c r="J67" s="200">
        <f>J11*J65*J66</f>
        <v>1.8652849740932642</v>
      </c>
      <c r="K67" s="200">
        <f>K11*K65*K66</f>
        <v>1.9212435233160627</v>
      </c>
      <c r="L67" s="200">
        <f t="shared" ref="L67:BQ67" si="48">L11*L65*L66</f>
        <v>1.9788808290155444</v>
      </c>
      <c r="M67" s="200">
        <f t="shared" si="48"/>
        <v>2.0382472538860106</v>
      </c>
      <c r="N67" s="200">
        <f t="shared" si="48"/>
        <v>2.0993946715025906</v>
      </c>
      <c r="O67" s="200">
        <f t="shared" si="48"/>
        <v>2.1623765116476683</v>
      </c>
      <c r="P67" s="200">
        <f t="shared" si="48"/>
        <v>2.2272478069970982</v>
      </c>
      <c r="Q67" s="200">
        <f t="shared" si="48"/>
        <v>2.2940652412070111</v>
      </c>
      <c r="R67" s="200">
        <f t="shared" si="48"/>
        <v>2.362887198443222</v>
      </c>
      <c r="S67" s="200">
        <f t="shared" si="48"/>
        <v>2.4337738143965186</v>
      </c>
      <c r="T67" s="200">
        <f t="shared" si="48"/>
        <v>2.5067870288284144</v>
      </c>
      <c r="U67" s="200">
        <f t="shared" si="48"/>
        <v>2.5819906396932666</v>
      </c>
      <c r="V67" s="200">
        <f t="shared" si="48"/>
        <v>2.6594503588840648</v>
      </c>
      <c r="W67" s="200">
        <f t="shared" si="48"/>
        <v>2.7392338696505871</v>
      </c>
      <c r="X67" s="200">
        <f t="shared" si="48"/>
        <v>2.8214108857401046</v>
      </c>
      <c r="Y67" s="200">
        <f t="shared" si="48"/>
        <v>2.9060532123123077</v>
      </c>
      <c r="Z67" s="200">
        <f t="shared" si="48"/>
        <v>2.9932348086816774</v>
      </c>
      <c r="AA67" s="200">
        <f t="shared" si="48"/>
        <v>3.0830318529421277</v>
      </c>
      <c r="AB67" s="200">
        <f t="shared" si="48"/>
        <v>3.175522808530391</v>
      </c>
      <c r="AC67" s="200">
        <f t="shared" si="48"/>
        <v>3.2707884927863029</v>
      </c>
      <c r="AD67" s="200">
        <f t="shared" si="48"/>
        <v>3.3689121475698922</v>
      </c>
      <c r="AE67" s="200">
        <f t="shared" si="48"/>
        <v>3.4699795119969901</v>
      </c>
      <c r="AF67" s="200">
        <f t="shared" si="48"/>
        <v>3.5740788973568991</v>
      </c>
      <c r="AG67" s="200">
        <f t="shared" si="48"/>
        <v>3.6813012642776068</v>
      </c>
      <c r="AH67" s="200">
        <f t="shared" si="48"/>
        <v>3.7917403022059339</v>
      </c>
      <c r="AI67" s="200">
        <f t="shared" si="48"/>
        <v>3.9054925112721133</v>
      </c>
      <c r="AJ67" s="200">
        <f t="shared" si="48"/>
        <v>4.0226572866102774</v>
      </c>
      <c r="AK67" s="200">
        <f t="shared" si="48"/>
        <v>4.1433370052085854</v>
      </c>
      <c r="AL67" s="200">
        <f t="shared" si="48"/>
        <v>4.2676371153648436</v>
      </c>
      <c r="AM67" s="200">
        <f t="shared" si="48"/>
        <v>4.3956662288257879</v>
      </c>
      <c r="AN67" s="200">
        <f t="shared" si="48"/>
        <v>4.5275362156905619</v>
      </c>
      <c r="AO67" s="200">
        <f t="shared" si="48"/>
        <v>4.6633623021612776</v>
      </c>
      <c r="AP67" s="200">
        <f t="shared" si="48"/>
        <v>4.8032631712261171</v>
      </c>
      <c r="AQ67" s="200">
        <f t="shared" si="48"/>
        <v>4.9473610663629017</v>
      </c>
      <c r="AR67" s="200">
        <f t="shared" si="48"/>
        <v>5.0957818983537884</v>
      </c>
      <c r="AS67" s="200">
        <f t="shared" si="48"/>
        <v>5.2486553553044022</v>
      </c>
      <c r="AT67" s="200">
        <f t="shared" si="48"/>
        <v>5.4061150159635361</v>
      </c>
      <c r="AU67" s="200">
        <f t="shared" si="48"/>
        <v>5.5682984664424415</v>
      </c>
      <c r="AV67" s="200">
        <f t="shared" si="48"/>
        <v>5.7353474204357138</v>
      </c>
      <c r="AW67" s="200">
        <f t="shared" si="48"/>
        <v>5.9074078430487846</v>
      </c>
      <c r="AX67" s="200">
        <f t="shared" si="48"/>
        <v>6.0846300783402487</v>
      </c>
      <c r="AY67" s="200">
        <f t="shared" si="48"/>
        <v>6.2671689806904567</v>
      </c>
      <c r="AZ67" s="200">
        <f t="shared" si="48"/>
        <v>6.4551840501111704</v>
      </c>
      <c r="BA67" s="200">
        <f t="shared" si="48"/>
        <v>6.6488395716145057</v>
      </c>
      <c r="BB67" s="200">
        <f t="shared" si="48"/>
        <v>6.8483047587629402</v>
      </c>
      <c r="BC67" s="200">
        <f t="shared" si="48"/>
        <v>7.0537539015258277</v>
      </c>
      <c r="BD67" s="200">
        <f t="shared" si="48"/>
        <v>7.2653665185716028</v>
      </c>
      <c r="BE67" s="200">
        <f t="shared" si="48"/>
        <v>7.4833275141287503</v>
      </c>
      <c r="BF67" s="200">
        <f t="shared" si="48"/>
        <v>7.7078273395526145</v>
      </c>
      <c r="BG67" s="200">
        <f t="shared" si="48"/>
        <v>7.9390621597391942</v>
      </c>
      <c r="BH67" s="200">
        <f t="shared" si="48"/>
        <v>8.1772340245313675</v>
      </c>
      <c r="BI67" s="200">
        <f t="shared" si="48"/>
        <v>8.4225510452673102</v>
      </c>
      <c r="BJ67" s="200">
        <f t="shared" si="48"/>
        <v>8.6752275766253302</v>
      </c>
      <c r="BK67" s="200">
        <f t="shared" si="48"/>
        <v>8.9354844039240913</v>
      </c>
      <c r="BL67" s="200">
        <f t="shared" si="48"/>
        <v>9.2035489360418126</v>
      </c>
      <c r="BM67" s="200">
        <f t="shared" si="48"/>
        <v>9.4796554041230667</v>
      </c>
      <c r="BN67" s="200">
        <f t="shared" si="48"/>
        <v>9.7640450662467622</v>
      </c>
      <c r="BO67" s="200">
        <f t="shared" si="48"/>
        <v>10.056966418234163</v>
      </c>
      <c r="BP67" s="200">
        <f t="shared" si="48"/>
        <v>10.358675410781188</v>
      </c>
      <c r="BQ67" s="200">
        <f t="shared" si="48"/>
        <v>10.669435673104624</v>
      </c>
    </row>
    <row r="68" spans="5:69" ht="16" customHeight="1">
      <c r="E68" s="326"/>
      <c r="F68" s="328"/>
      <c r="G68" s="329"/>
      <c r="H68" s="330"/>
      <c r="I68" s="226" t="s">
        <v>322</v>
      </c>
      <c r="J68" s="200">
        <f>J67/J264</f>
        <v>3.6574215178299299E-2</v>
      </c>
      <c r="K68" s="200">
        <f>K67/K264</f>
        <v>3.6932785915341458E-2</v>
      </c>
      <c r="L68" s="200">
        <f t="shared" ref="L68:BQ68" si="49">L67/L264</f>
        <v>3.7294872051766369E-2</v>
      </c>
      <c r="M68" s="200">
        <f t="shared" si="49"/>
        <v>3.7660508052273882E-2</v>
      </c>
      <c r="N68" s="200">
        <f t="shared" si="49"/>
        <v>3.8029728719453024E-2</v>
      </c>
      <c r="O68" s="200">
        <f t="shared" si="49"/>
        <v>3.840256919709472E-2</v>
      </c>
      <c r="P68" s="200">
        <f t="shared" si="49"/>
        <v>3.8779064973536823E-2</v>
      </c>
      <c r="Q68" s="200">
        <f t="shared" si="49"/>
        <v>3.915925188504208E-2</v>
      </c>
      <c r="R68" s="200">
        <f t="shared" si="49"/>
        <v>3.9543166119209168E-2</v>
      </c>
      <c r="S68" s="200">
        <f t="shared" si="49"/>
        <v>3.9930844218417104E-2</v>
      </c>
      <c r="T68" s="200">
        <f t="shared" si="49"/>
        <v>4.0322323083303545E-2</v>
      </c>
      <c r="U68" s="200">
        <f t="shared" si="49"/>
        <v>4.0717639976277108E-2</v>
      </c>
      <c r="V68" s="200">
        <f t="shared" si="49"/>
        <v>4.1116832525064144E-2</v>
      </c>
      <c r="W68" s="200">
        <f t="shared" si="49"/>
        <v>4.1519938726290263E-2</v>
      </c>
      <c r="X68" s="200">
        <f t="shared" si="49"/>
        <v>4.1926996949097024E-2</v>
      </c>
      <c r="Y68" s="200">
        <f t="shared" si="49"/>
        <v>4.2338045938794061E-2</v>
      </c>
      <c r="Z68" s="200">
        <f t="shared" si="49"/>
        <v>4.2753124820546953E-2</v>
      </c>
      <c r="AA68" s="200">
        <f t="shared" si="49"/>
        <v>4.317227310310133E-2</v>
      </c>
      <c r="AB68" s="200">
        <f t="shared" si="49"/>
        <v>4.3595530682543494E-2</v>
      </c>
      <c r="AC68" s="200">
        <f t="shared" si="49"/>
        <v>4.4022937846097843E-2</v>
      </c>
      <c r="AD68" s="200">
        <f t="shared" si="49"/>
        <v>4.4454535275961549E-2</v>
      </c>
      <c r="AE68" s="200">
        <f t="shared" si="49"/>
        <v>4.4890364053176875E-2</v>
      </c>
      <c r="AF68" s="200">
        <f t="shared" si="49"/>
        <v>4.5330465661541336E-2</v>
      </c>
      <c r="AG68" s="200">
        <f t="shared" si="49"/>
        <v>4.5774881991556458E-2</v>
      </c>
      <c r="AH68" s="200">
        <f t="shared" si="49"/>
        <v>4.6223655344414853E-2</v>
      </c>
      <c r="AI68" s="200">
        <f t="shared" si="49"/>
        <v>4.6676828436026774E-2</v>
      </c>
      <c r="AJ68" s="200">
        <f t="shared" si="49"/>
        <v>4.713444440108587E-2</v>
      </c>
      <c r="AK68" s="200">
        <f t="shared" si="49"/>
        <v>4.7596546797174934E-2</v>
      </c>
      <c r="AL68" s="200">
        <f t="shared" si="49"/>
        <v>4.8063179608911953E-2</v>
      </c>
      <c r="AM68" s="200">
        <f t="shared" si="49"/>
        <v>4.8534387252136567E-2</v>
      </c>
      <c r="AN68" s="200">
        <f t="shared" si="49"/>
        <v>4.9010214578137902E-2</v>
      </c>
      <c r="AO68" s="200">
        <f t="shared" si="49"/>
        <v>4.9490706877923556E-2</v>
      </c>
      <c r="AP68" s="200">
        <f t="shared" si="49"/>
        <v>4.997590988653066E-2</v>
      </c>
      <c r="AQ68" s="200">
        <f t="shared" si="49"/>
        <v>5.0465869787379006E-2</v>
      </c>
      <c r="AR68" s="200">
        <f t="shared" si="49"/>
        <v>5.0960633216667037E-2</v>
      </c>
      <c r="AS68" s="200">
        <f t="shared" si="49"/>
        <v>5.146024726781083E-2</v>
      </c>
      <c r="AT68" s="200">
        <f t="shared" si="49"/>
        <v>5.1964759495926639E-2</v>
      </c>
      <c r="AU68" s="200">
        <f t="shared" si="49"/>
        <v>5.2474217922357284E-2</v>
      </c>
      <c r="AV68" s="200">
        <f t="shared" si="49"/>
        <v>5.2988671039243131E-2</v>
      </c>
      <c r="AW68" s="200">
        <f t="shared" si="49"/>
        <v>5.3508167814137662E-2</v>
      </c>
      <c r="AX68" s="200">
        <f t="shared" si="49"/>
        <v>5.4032757694668428E-2</v>
      </c>
      <c r="AY68" s="200">
        <f t="shared" si="49"/>
        <v>5.4562490613243614E-2</v>
      </c>
      <c r="AZ68" s="200">
        <f t="shared" si="49"/>
        <v>5.5097416991804822E-2</v>
      </c>
      <c r="BA68" s="200">
        <f t="shared" si="49"/>
        <v>5.5637587746626443E-2</v>
      </c>
      <c r="BB68" s="200">
        <f t="shared" si="49"/>
        <v>5.6183054293161998E-2</v>
      </c>
      <c r="BC68" s="200">
        <f t="shared" si="49"/>
        <v>5.673386855093808E-2</v>
      </c>
      <c r="BD68" s="200">
        <f t="shared" si="49"/>
        <v>5.7290082948496295E-2</v>
      </c>
      <c r="BE68" s="200">
        <f t="shared" si="49"/>
        <v>5.7851750428383517E-2</v>
      </c>
      <c r="BF68" s="200">
        <f t="shared" si="49"/>
        <v>5.8418924452191205E-2</v>
      </c>
      <c r="BG68" s="200">
        <f t="shared" si="49"/>
        <v>5.8991659005644077E-2</v>
      </c>
      <c r="BH68" s="200">
        <f t="shared" si="49"/>
        <v>5.9570008603738601E-2</v>
      </c>
      <c r="BI68" s="200">
        <f t="shared" si="49"/>
        <v>6.0154028295932138E-2</v>
      </c>
      <c r="BJ68" s="200">
        <f t="shared" si="49"/>
        <v>6.0743773671382451E-2</v>
      </c>
      <c r="BK68" s="200">
        <f t="shared" si="49"/>
        <v>6.1339300864239159E-2</v>
      </c>
      <c r="BL68" s="200">
        <f t="shared" si="49"/>
        <v>6.1940666558986585E-2</v>
      </c>
      <c r="BM68" s="200">
        <f t="shared" si="49"/>
        <v>6.2547927995839386E-2</v>
      </c>
      <c r="BN68" s="200">
        <f t="shared" si="49"/>
        <v>6.3161142976190771E-2</v>
      </c>
      <c r="BO68" s="200">
        <f t="shared" si="49"/>
        <v>6.3780369868114195E-2</v>
      </c>
      <c r="BP68" s="200">
        <f t="shared" si="49"/>
        <v>6.4405667611919251E-2</v>
      </c>
      <c r="BQ68" s="200">
        <f t="shared" si="49"/>
        <v>6.5037095725761593E-2</v>
      </c>
    </row>
    <row r="69" spans="5:69" ht="16" customHeight="1">
      <c r="E69" s="326"/>
      <c r="F69" s="328"/>
      <c r="G69" s="329"/>
      <c r="H69" s="330"/>
      <c r="I69" s="224" t="s">
        <v>299</v>
      </c>
      <c r="J69" s="200">
        <v>0</v>
      </c>
      <c r="K69" s="200">
        <f t="shared" ref="K69:BQ69" si="50">J71*$B$6</f>
        <v>1.462968607131972E-2</v>
      </c>
      <c r="L69" s="200">
        <f t="shared" si="50"/>
        <v>2.2087957401796449E-2</v>
      </c>
      <c r="M69" s="200">
        <f t="shared" si="50"/>
        <v>2.5961927521604772E-2</v>
      </c>
      <c r="N69" s="200">
        <f t="shared" si="50"/>
        <v>2.8045166981711941E-2</v>
      </c>
      <c r="O69" s="200">
        <f t="shared" si="50"/>
        <v>2.9234474978637182E-2</v>
      </c>
      <c r="P69" s="200">
        <f t="shared" si="50"/>
        <v>2.9978265168156482E-2</v>
      </c>
      <c r="Q69" s="200">
        <f t="shared" si="50"/>
        <v>3.0500758573492971E-2</v>
      </c>
      <c r="R69" s="200">
        <f t="shared" si="50"/>
        <v>3.091408004076332E-2</v>
      </c>
      <c r="S69" s="200">
        <f t="shared" si="50"/>
        <v>3.1274306468065331E-2</v>
      </c>
      <c r="T69" s="200">
        <f t="shared" si="50"/>
        <v>3.1609490921399509E-2</v>
      </c>
      <c r="U69" s="200">
        <f t="shared" si="50"/>
        <v>3.1933674694021176E-2</v>
      </c>
      <c r="V69" s="200">
        <f t="shared" si="50"/>
        <v>3.2253893337521433E-2</v>
      </c>
      <c r="W69" s="200">
        <f t="shared" si="50"/>
        <v>3.2573679678786376E-2</v>
      </c>
      <c r="X69" s="200">
        <f t="shared" si="50"/>
        <v>3.2894815329909295E-2</v>
      </c>
      <c r="Y69" s="200">
        <f t="shared" si="50"/>
        <v>3.3218206444593459E-2</v>
      </c>
      <c r="Z69" s="200">
        <f t="shared" si="50"/>
        <v>3.3544321597814356E-2</v>
      </c>
      <c r="AA69" s="200">
        <f t="shared" si="50"/>
        <v>3.3873410727125956E-2</v>
      </c>
      <c r="AB69" s="200">
        <f t="shared" si="50"/>
        <v>3.4205614604803508E-2</v>
      </c>
      <c r="AC69" s="200">
        <f t="shared" si="50"/>
        <v>3.4541019575419156E-2</v>
      </c>
      <c r="AD69" s="200">
        <f t="shared" si="50"/>
        <v>3.4879684926148721E-2</v>
      </c>
      <c r="AE69" s="200">
        <f t="shared" si="50"/>
        <v>3.5221656573458986E-2</v>
      </c>
      <c r="AF69" s="200">
        <f t="shared" si="50"/>
        <v>3.5566973908000246E-2</v>
      </c>
      <c r="AG69" s="200">
        <f t="shared" si="50"/>
        <v>3.5915673218616655E-2</v>
      </c>
      <c r="AH69" s="200">
        <f t="shared" si="50"/>
        <v>3.6267789405930916E-2</v>
      </c>
      <c r="AI69" s="200">
        <f t="shared" si="50"/>
        <v>3.6623356840731397E-2</v>
      </c>
      <c r="AJ69" s="200">
        <f t="shared" si="50"/>
        <v>3.6982409794776405E-2</v>
      </c>
      <c r="AK69" s="200">
        <f t="shared" si="50"/>
        <v>3.7344982657822552E-2</v>
      </c>
      <c r="AL69" s="200">
        <f t="shared" si="50"/>
        <v>3.771111004778125E-2</v>
      </c>
      <c r="AM69" s="200">
        <f t="shared" si="50"/>
        <v>3.8080826867455411E-2</v>
      </c>
      <c r="AN69" s="200">
        <f t="shared" si="50"/>
        <v>3.8454168334582331E-2</v>
      </c>
      <c r="AO69" s="200">
        <f t="shared" si="50"/>
        <v>3.8831169998546328E-2</v>
      </c>
      <c r="AP69" s="200">
        <f t="shared" si="50"/>
        <v>3.9211867750442587E-2</v>
      </c>
      <c r="AQ69" s="200">
        <f t="shared" si="50"/>
        <v>3.9596297829833565E-2</v>
      </c>
      <c r="AR69" s="200">
        <f t="shared" si="50"/>
        <v>3.9984496829868391E-2</v>
      </c>
      <c r="AS69" s="200">
        <f t="shared" si="50"/>
        <v>4.0376501701601009E-2</v>
      </c>
      <c r="AT69" s="200">
        <f t="shared" si="50"/>
        <v>4.077234975792484E-2</v>
      </c>
      <c r="AU69" s="200">
        <f t="shared" si="50"/>
        <v>4.1172078677333079E-2</v>
      </c>
      <c r="AV69" s="200">
        <f t="shared" si="50"/>
        <v>4.1575726507609462E-2</v>
      </c>
      <c r="AW69" s="200">
        <f t="shared" si="50"/>
        <v>4.198333166950198E-2</v>
      </c>
      <c r="AX69" s="200">
        <f t="shared" si="50"/>
        <v>4.2394932960406057E-2</v>
      </c>
      <c r="AY69" s="200">
        <f t="shared" si="50"/>
        <v>4.2810569558070402E-2</v>
      </c>
      <c r="AZ69" s="200">
        <f t="shared" si="50"/>
        <v>4.3230281024332649E-2</v>
      </c>
      <c r="BA69" s="200">
        <f t="shared" si="50"/>
        <v>4.3654107308888253E-2</v>
      </c>
      <c r="BB69" s="200">
        <f t="shared" si="50"/>
        <v>4.4082088753094703E-2</v>
      </c>
      <c r="BC69" s="200">
        <f t="shared" si="50"/>
        <v>4.4514266093812149E-2</v>
      </c>
      <c r="BD69" s="200">
        <f t="shared" si="50"/>
        <v>4.4950680467281311E-2</v>
      </c>
      <c r="BE69" s="200">
        <f t="shared" si="50"/>
        <v>4.5391373413039171E-2</v>
      </c>
      <c r="BF69" s="200">
        <f t="shared" si="50"/>
        <v>4.5836386877872996E-2</v>
      </c>
      <c r="BG69" s="200">
        <f t="shared" si="50"/>
        <v>4.6285763219812981E-2</v>
      </c>
      <c r="BH69" s="200">
        <f t="shared" si="50"/>
        <v>4.673954521216412E-2</v>
      </c>
      <c r="BI69" s="200">
        <f t="shared" si="50"/>
        <v>4.7197776047577501E-2</v>
      </c>
      <c r="BJ69" s="200">
        <f t="shared" si="50"/>
        <v>4.7660499342161607E-2</v>
      </c>
      <c r="BK69" s="200">
        <f t="shared" si="50"/>
        <v>4.8127759139633783E-2</v>
      </c>
      <c r="BL69" s="200">
        <f t="shared" si="50"/>
        <v>4.8599599915512555E-2</v>
      </c>
      <c r="BM69" s="200">
        <f t="shared" si="50"/>
        <v>4.9076066581350913E-2</v>
      </c>
      <c r="BN69" s="200">
        <f t="shared" si="50"/>
        <v>4.9557204489011214E-2</v>
      </c>
      <c r="BO69" s="200">
        <f t="shared" si="50"/>
        <v>5.0043059434981919E-2</v>
      </c>
      <c r="BP69" s="200">
        <f t="shared" si="50"/>
        <v>5.0533677664736633E-2</v>
      </c>
      <c r="BQ69" s="200">
        <f t="shared" si="50"/>
        <v>5.1029105877136022E-2</v>
      </c>
    </row>
    <row r="70" spans="5:69" ht="16" customHeight="1">
      <c r="E70" s="326"/>
      <c r="F70" s="328"/>
      <c r="G70" s="329"/>
      <c r="H70" s="330"/>
      <c r="I70" s="224" t="s">
        <v>301</v>
      </c>
      <c r="J70" s="200">
        <v>0</v>
      </c>
      <c r="K70" s="200">
        <f t="shared" ref="K70:BQ70" si="51">J71*$B$7</f>
        <v>3.6574215178299301E-3</v>
      </c>
      <c r="L70" s="200">
        <f t="shared" si="51"/>
        <v>5.5219893504491122E-3</v>
      </c>
      <c r="M70" s="200">
        <f t="shared" si="51"/>
        <v>6.4904818804011931E-3</v>
      </c>
      <c r="N70" s="200">
        <f t="shared" si="51"/>
        <v>7.0112917454279852E-3</v>
      </c>
      <c r="O70" s="200">
        <f t="shared" si="51"/>
        <v>7.3086187446592954E-3</v>
      </c>
      <c r="P70" s="200">
        <f t="shared" si="51"/>
        <v>7.4945662920391206E-3</v>
      </c>
      <c r="Q70" s="200">
        <f t="shared" si="51"/>
        <v>7.6251896433732428E-3</v>
      </c>
      <c r="R70" s="200">
        <f t="shared" si="51"/>
        <v>7.72852001019083E-3</v>
      </c>
      <c r="S70" s="200">
        <f t="shared" si="51"/>
        <v>7.8185766170163328E-3</v>
      </c>
      <c r="T70" s="200">
        <f t="shared" si="51"/>
        <v>7.9023727303498773E-3</v>
      </c>
      <c r="U70" s="200">
        <f t="shared" si="51"/>
        <v>7.983418673505294E-3</v>
      </c>
      <c r="V70" s="200">
        <f t="shared" si="51"/>
        <v>8.0634733343803583E-3</v>
      </c>
      <c r="W70" s="200">
        <f t="shared" si="51"/>
        <v>8.1434199196965939E-3</v>
      </c>
      <c r="X70" s="200">
        <f t="shared" si="51"/>
        <v>8.2237038324773238E-3</v>
      </c>
      <c r="Y70" s="200">
        <f t="shared" si="51"/>
        <v>8.3045516111483648E-3</v>
      </c>
      <c r="Z70" s="200">
        <f t="shared" si="51"/>
        <v>8.3860803994535889E-3</v>
      </c>
      <c r="AA70" s="200">
        <f t="shared" si="51"/>
        <v>8.4683526817814891E-3</v>
      </c>
      <c r="AB70" s="200">
        <f t="shared" si="51"/>
        <v>8.551403651200877E-3</v>
      </c>
      <c r="AC70" s="200">
        <f t="shared" si="51"/>
        <v>8.635254893854789E-3</v>
      </c>
      <c r="AD70" s="200">
        <f t="shared" si="51"/>
        <v>8.7199212315371803E-3</v>
      </c>
      <c r="AE70" s="200">
        <f t="shared" si="51"/>
        <v>8.8054141433647464E-3</v>
      </c>
      <c r="AF70" s="200">
        <f t="shared" si="51"/>
        <v>8.8917434770000615E-3</v>
      </c>
      <c r="AG70" s="200">
        <f t="shared" si="51"/>
        <v>8.9789183046541637E-3</v>
      </c>
      <c r="AH70" s="200">
        <f t="shared" si="51"/>
        <v>9.0669473514827289E-3</v>
      </c>
      <c r="AI70" s="200">
        <f t="shared" si="51"/>
        <v>9.1558392101828492E-3</v>
      </c>
      <c r="AJ70" s="200">
        <f t="shared" si="51"/>
        <v>9.2456024486941013E-3</v>
      </c>
      <c r="AK70" s="200">
        <f t="shared" si="51"/>
        <v>9.336245664455638E-3</v>
      </c>
      <c r="AL70" s="200">
        <f t="shared" si="51"/>
        <v>9.4277775119453126E-3</v>
      </c>
      <c r="AM70" s="200">
        <f t="shared" si="51"/>
        <v>9.5202067168638528E-3</v>
      </c>
      <c r="AN70" s="200">
        <f t="shared" si="51"/>
        <v>9.6135420836455827E-3</v>
      </c>
      <c r="AO70" s="200">
        <f t="shared" si="51"/>
        <v>9.7077924996365819E-3</v>
      </c>
      <c r="AP70" s="200">
        <f t="shared" si="51"/>
        <v>9.8029669376106469E-3</v>
      </c>
      <c r="AQ70" s="200">
        <f t="shared" si="51"/>
        <v>9.8990744574583914E-3</v>
      </c>
      <c r="AR70" s="200">
        <f t="shared" si="51"/>
        <v>9.9961242074670976E-3</v>
      </c>
      <c r="AS70" s="200">
        <f t="shared" si="51"/>
        <v>1.0094125425400252E-2</v>
      </c>
      <c r="AT70" s="200">
        <f t="shared" si="51"/>
        <v>1.019308743948121E-2</v>
      </c>
      <c r="AU70" s="200">
        <f t="shared" si="51"/>
        <v>1.029301966933327E-2</v>
      </c>
      <c r="AV70" s="200">
        <f t="shared" si="51"/>
        <v>1.0393931626902365E-2</v>
      </c>
      <c r="AW70" s="200">
        <f t="shared" si="51"/>
        <v>1.0495832917375495E-2</v>
      </c>
      <c r="AX70" s="200">
        <f t="shared" si="51"/>
        <v>1.0598733240101514E-2</v>
      </c>
      <c r="AY70" s="200">
        <f t="shared" si="51"/>
        <v>1.0702642389517601E-2</v>
      </c>
      <c r="AZ70" s="200">
        <f t="shared" si="51"/>
        <v>1.0807570256083162E-2</v>
      </c>
      <c r="BA70" s="200">
        <f t="shared" si="51"/>
        <v>1.0913526827222063E-2</v>
      </c>
      <c r="BB70" s="200">
        <f t="shared" si="51"/>
        <v>1.1020522188273676E-2</v>
      </c>
      <c r="BC70" s="200">
        <f t="shared" si="51"/>
        <v>1.1128566523453037E-2</v>
      </c>
      <c r="BD70" s="200">
        <f t="shared" si="51"/>
        <v>1.1237670116820328E-2</v>
      </c>
      <c r="BE70" s="200">
        <f t="shared" si="51"/>
        <v>1.1347843353259793E-2</v>
      </c>
      <c r="BF70" s="200">
        <f t="shared" si="51"/>
        <v>1.1459096719468249E-2</v>
      </c>
      <c r="BG70" s="200">
        <f t="shared" si="51"/>
        <v>1.1571440804953245E-2</v>
      </c>
      <c r="BH70" s="200">
        <f t="shared" si="51"/>
        <v>1.168488630304103E-2</v>
      </c>
      <c r="BI70" s="200">
        <f t="shared" si="51"/>
        <v>1.1799444011894375E-2</v>
      </c>
      <c r="BJ70" s="200">
        <f t="shared" si="51"/>
        <v>1.1915124835540402E-2</v>
      </c>
      <c r="BK70" s="200">
        <f t="shared" si="51"/>
        <v>1.2031939784908446E-2</v>
      </c>
      <c r="BL70" s="200">
        <f t="shared" si="51"/>
        <v>1.2149899978878139E-2</v>
      </c>
      <c r="BM70" s="200">
        <f t="shared" si="51"/>
        <v>1.2269016645337728E-2</v>
      </c>
      <c r="BN70" s="200">
        <f t="shared" si="51"/>
        <v>1.2389301122252803E-2</v>
      </c>
      <c r="BO70" s="200">
        <f t="shared" si="51"/>
        <v>1.251076485874548E-2</v>
      </c>
      <c r="BP70" s="200">
        <f t="shared" si="51"/>
        <v>1.2633419416184158E-2</v>
      </c>
      <c r="BQ70" s="200">
        <f t="shared" si="51"/>
        <v>1.2757276469284005E-2</v>
      </c>
    </row>
    <row r="71" spans="5:69" ht="16" customHeight="1">
      <c r="E71" s="326"/>
      <c r="F71" s="328"/>
      <c r="G71" s="329"/>
      <c r="H71" s="330"/>
      <c r="I71" s="224" t="s">
        <v>295</v>
      </c>
      <c r="J71" s="200">
        <f>J68+J69+J70</f>
        <v>3.6574215178299299E-2</v>
      </c>
      <c r="K71" s="200">
        <f>K68+K69+K70</f>
        <v>5.5219893504491115E-2</v>
      </c>
      <c r="L71" s="200">
        <f t="shared" ref="L71:BQ71" si="52">L68+L69+L70</f>
        <v>6.4904818804011929E-2</v>
      </c>
      <c r="M71" s="200">
        <f t="shared" si="52"/>
        <v>7.0112917454279847E-2</v>
      </c>
      <c r="N71" s="200">
        <f t="shared" si="52"/>
        <v>7.3086187446592954E-2</v>
      </c>
      <c r="O71" s="200">
        <f t="shared" si="52"/>
        <v>7.4945662920391204E-2</v>
      </c>
      <c r="P71" s="200">
        <f t="shared" si="52"/>
        <v>7.6251896433732425E-2</v>
      </c>
      <c r="Q71" s="200">
        <f t="shared" si="52"/>
        <v>7.72852001019083E-2</v>
      </c>
      <c r="R71" s="200">
        <f t="shared" si="52"/>
        <v>7.8185766170163318E-2</v>
      </c>
      <c r="S71" s="200">
        <f t="shared" si="52"/>
        <v>7.902372730349877E-2</v>
      </c>
      <c r="T71" s="200">
        <f t="shared" si="52"/>
        <v>7.9834186735052937E-2</v>
      </c>
      <c r="U71" s="200">
        <f t="shared" si="52"/>
        <v>8.0634733343803583E-2</v>
      </c>
      <c r="V71" s="200">
        <f t="shared" si="52"/>
        <v>8.1434199196965942E-2</v>
      </c>
      <c r="W71" s="200">
        <f t="shared" si="52"/>
        <v>8.2237038324773234E-2</v>
      </c>
      <c r="X71" s="200">
        <f t="shared" si="52"/>
        <v>8.3045516111483642E-2</v>
      </c>
      <c r="Y71" s="200">
        <f t="shared" si="52"/>
        <v>8.3860803994535882E-2</v>
      </c>
      <c r="Z71" s="200">
        <f t="shared" si="52"/>
        <v>8.4683526817814894E-2</v>
      </c>
      <c r="AA71" s="200">
        <f t="shared" si="52"/>
        <v>8.551403651200877E-2</v>
      </c>
      <c r="AB71" s="200">
        <f t="shared" si="52"/>
        <v>8.6352548938547879E-2</v>
      </c>
      <c r="AC71" s="200">
        <f t="shared" si="52"/>
        <v>8.7199212315371796E-2</v>
      </c>
      <c r="AD71" s="200">
        <f t="shared" si="52"/>
        <v>8.8054141433647454E-2</v>
      </c>
      <c r="AE71" s="200">
        <f t="shared" si="52"/>
        <v>8.8917434770000608E-2</v>
      </c>
      <c r="AF71" s="200">
        <f t="shared" si="52"/>
        <v>8.978918304654164E-2</v>
      </c>
      <c r="AG71" s="200">
        <f t="shared" si="52"/>
        <v>9.0669473514827278E-2</v>
      </c>
      <c r="AH71" s="200">
        <f t="shared" si="52"/>
        <v>9.1558392101828492E-2</v>
      </c>
      <c r="AI71" s="200">
        <f t="shared" si="52"/>
        <v>9.2456024486941013E-2</v>
      </c>
      <c r="AJ71" s="200">
        <f t="shared" si="52"/>
        <v>9.3362456644556377E-2</v>
      </c>
      <c r="AK71" s="200">
        <f t="shared" si="52"/>
        <v>9.4277775119453122E-2</v>
      </c>
      <c r="AL71" s="200">
        <f t="shared" si="52"/>
        <v>9.5202067168638521E-2</v>
      </c>
      <c r="AM71" s="200">
        <f t="shared" si="52"/>
        <v>9.613542083645582E-2</v>
      </c>
      <c r="AN71" s="200">
        <f t="shared" si="52"/>
        <v>9.7077924996365819E-2</v>
      </c>
      <c r="AO71" s="200">
        <f t="shared" si="52"/>
        <v>9.8029669376106465E-2</v>
      </c>
      <c r="AP71" s="200">
        <f t="shared" si="52"/>
        <v>9.89907445745839E-2</v>
      </c>
      <c r="AQ71" s="200">
        <f t="shared" si="52"/>
        <v>9.996124207467097E-2</v>
      </c>
      <c r="AR71" s="200">
        <f t="shared" si="52"/>
        <v>0.10094125425400252</v>
      </c>
      <c r="AS71" s="200">
        <f t="shared" si="52"/>
        <v>0.10193087439481209</v>
      </c>
      <c r="AT71" s="200">
        <f t="shared" si="52"/>
        <v>0.10293019669333268</v>
      </c>
      <c r="AU71" s="200">
        <f t="shared" si="52"/>
        <v>0.10393931626902364</v>
      </c>
      <c r="AV71" s="200">
        <f t="shared" si="52"/>
        <v>0.10495832917375494</v>
      </c>
      <c r="AW71" s="200">
        <f t="shared" si="52"/>
        <v>0.10598733240101513</v>
      </c>
      <c r="AX71" s="200">
        <f t="shared" si="52"/>
        <v>0.107026423895176</v>
      </c>
      <c r="AY71" s="200">
        <f t="shared" si="52"/>
        <v>0.10807570256083161</v>
      </c>
      <c r="AZ71" s="200">
        <f t="shared" si="52"/>
        <v>0.10913526827222063</v>
      </c>
      <c r="BA71" s="200">
        <f t="shared" si="52"/>
        <v>0.11020522188273675</v>
      </c>
      <c r="BB71" s="200">
        <f t="shared" si="52"/>
        <v>0.11128566523453037</v>
      </c>
      <c r="BC71" s="200">
        <f t="shared" si="52"/>
        <v>0.11237670116820327</v>
      </c>
      <c r="BD71" s="200">
        <f t="shared" si="52"/>
        <v>0.11347843353259793</v>
      </c>
      <c r="BE71" s="200">
        <f t="shared" si="52"/>
        <v>0.11459096719468248</v>
      </c>
      <c r="BF71" s="200">
        <f t="shared" si="52"/>
        <v>0.11571440804953245</v>
      </c>
      <c r="BG71" s="200">
        <f t="shared" si="52"/>
        <v>0.1168488630304103</v>
      </c>
      <c r="BH71" s="200">
        <f t="shared" si="52"/>
        <v>0.11799444011894375</v>
      </c>
      <c r="BI71" s="200">
        <f t="shared" si="52"/>
        <v>0.11915124835540401</v>
      </c>
      <c r="BJ71" s="200">
        <f t="shared" si="52"/>
        <v>0.12031939784908445</v>
      </c>
      <c r="BK71" s="200">
        <f t="shared" si="52"/>
        <v>0.12149899978878138</v>
      </c>
      <c r="BL71" s="200">
        <f t="shared" si="52"/>
        <v>0.12269016645337727</v>
      </c>
      <c r="BM71" s="200">
        <f t="shared" si="52"/>
        <v>0.12389301122252802</v>
      </c>
      <c r="BN71" s="200">
        <f t="shared" si="52"/>
        <v>0.12510764858745479</v>
      </c>
      <c r="BO71" s="200">
        <f t="shared" si="52"/>
        <v>0.12633419416184158</v>
      </c>
      <c r="BP71" s="200">
        <f t="shared" si="52"/>
        <v>0.12757276469284004</v>
      </c>
      <c r="BQ71" s="200">
        <f t="shared" si="52"/>
        <v>0.12882347807218161</v>
      </c>
    </row>
    <row r="72" spans="5:69" ht="16" customHeight="1">
      <c r="E72" s="326"/>
      <c r="F72" s="328"/>
      <c r="G72" s="329"/>
      <c r="H72" s="330"/>
      <c r="I72" s="224" t="s">
        <v>326</v>
      </c>
      <c r="J72" s="219">
        <f>Variables!$K$24</f>
        <v>54000</v>
      </c>
      <c r="K72" s="219">
        <f>Variables!$K$24</f>
        <v>54000</v>
      </c>
      <c r="L72" s="219">
        <f>Variables!$K$24</f>
        <v>54000</v>
      </c>
      <c r="M72" s="219">
        <f>Variables!$K$24</f>
        <v>54000</v>
      </c>
      <c r="N72" s="219">
        <f>Variables!$K$24</f>
        <v>54000</v>
      </c>
      <c r="O72" s="219">
        <f>Variables!$K$24</f>
        <v>54000</v>
      </c>
      <c r="P72" s="219">
        <f>Variables!$K$24</f>
        <v>54000</v>
      </c>
      <c r="Q72" s="219">
        <f>Variables!$K$24</f>
        <v>54000</v>
      </c>
      <c r="R72" s="219">
        <f>Variables!$K$24</f>
        <v>54000</v>
      </c>
      <c r="S72" s="219">
        <f>Variables!$K$24</f>
        <v>54000</v>
      </c>
      <c r="T72" s="219">
        <f>Variables!$K$24</f>
        <v>54000</v>
      </c>
      <c r="U72" s="219">
        <f>Variables!$K$24</f>
        <v>54000</v>
      </c>
      <c r="V72" s="219">
        <f>Variables!$K$24</f>
        <v>54000</v>
      </c>
      <c r="W72" s="219">
        <f>Variables!$K$24</f>
        <v>54000</v>
      </c>
      <c r="X72" s="219">
        <f>Variables!$K$24</f>
        <v>54000</v>
      </c>
      <c r="Y72" s="219">
        <f>Variables!$K$24</f>
        <v>54000</v>
      </c>
      <c r="Z72" s="219">
        <f>Variables!$K$24</f>
        <v>54000</v>
      </c>
      <c r="AA72" s="219">
        <f>Variables!$K$24</f>
        <v>54000</v>
      </c>
      <c r="AB72" s="219">
        <f>Variables!$K$24</f>
        <v>54000</v>
      </c>
      <c r="AC72" s="219">
        <f>Variables!$K$24</f>
        <v>54000</v>
      </c>
      <c r="AD72" s="219">
        <f>Variables!$K$24</f>
        <v>54000</v>
      </c>
      <c r="AE72" s="219">
        <f>Variables!$K$24</f>
        <v>54000</v>
      </c>
      <c r="AF72" s="219">
        <f>Variables!$K$24</f>
        <v>54000</v>
      </c>
      <c r="AG72" s="219">
        <f>Variables!$K$24</f>
        <v>54000</v>
      </c>
      <c r="AH72" s="219">
        <f>Variables!$K$24</f>
        <v>54000</v>
      </c>
      <c r="AI72" s="219">
        <f>Variables!$K$24</f>
        <v>54000</v>
      </c>
      <c r="AJ72" s="219">
        <f>Variables!$K$24</f>
        <v>54000</v>
      </c>
      <c r="AK72" s="219">
        <f>Variables!$K$24</f>
        <v>54000</v>
      </c>
      <c r="AL72" s="219">
        <f>Variables!$K$24</f>
        <v>54000</v>
      </c>
      <c r="AM72" s="219">
        <f>Variables!$K$24</f>
        <v>54000</v>
      </c>
      <c r="AN72" s="219">
        <f>Variables!$K$24</f>
        <v>54000</v>
      </c>
      <c r="AO72" s="219">
        <f>Variables!$K$24</f>
        <v>54000</v>
      </c>
      <c r="AP72" s="219">
        <f>Variables!$K$24</f>
        <v>54000</v>
      </c>
      <c r="AQ72" s="219">
        <f>Variables!$K$24</f>
        <v>54000</v>
      </c>
      <c r="AR72" s="219">
        <f>Variables!$K$24</f>
        <v>54000</v>
      </c>
      <c r="AS72" s="219">
        <f>Variables!$K$24</f>
        <v>54000</v>
      </c>
      <c r="AT72" s="219">
        <f>Variables!$K$24</f>
        <v>54000</v>
      </c>
      <c r="AU72" s="219">
        <f>Variables!$K$24</f>
        <v>54000</v>
      </c>
      <c r="AV72" s="219">
        <f>Variables!$K$24</f>
        <v>54000</v>
      </c>
      <c r="AW72" s="219">
        <f>Variables!$K$24</f>
        <v>54000</v>
      </c>
      <c r="AX72" s="219">
        <f>Variables!$K$24</f>
        <v>54000</v>
      </c>
      <c r="AY72" s="219">
        <f>Variables!$K$24</f>
        <v>54000</v>
      </c>
      <c r="AZ72" s="219">
        <f>Variables!$K$24</f>
        <v>54000</v>
      </c>
      <c r="BA72" s="219">
        <f>Variables!$K$24</f>
        <v>54000</v>
      </c>
      <c r="BB72" s="219">
        <f>Variables!$K$24</f>
        <v>54000</v>
      </c>
      <c r="BC72" s="219">
        <f>Variables!$K$24</f>
        <v>54000</v>
      </c>
      <c r="BD72" s="219">
        <f>Variables!$K$24</f>
        <v>54000</v>
      </c>
      <c r="BE72" s="219">
        <f>Variables!$K$24</f>
        <v>54000</v>
      </c>
      <c r="BF72" s="219">
        <f>Variables!$K$24</f>
        <v>54000</v>
      </c>
      <c r="BG72" s="219">
        <f>Variables!$K$24</f>
        <v>54000</v>
      </c>
      <c r="BH72" s="219">
        <f>Variables!$K$24</f>
        <v>54000</v>
      </c>
      <c r="BI72" s="219">
        <f>Variables!$K$24</f>
        <v>54000</v>
      </c>
      <c r="BJ72" s="219">
        <f>Variables!$K$24</f>
        <v>54000</v>
      </c>
      <c r="BK72" s="219">
        <f>Variables!$K$24</f>
        <v>54000</v>
      </c>
      <c r="BL72" s="219">
        <f>Variables!$K$24</f>
        <v>54000</v>
      </c>
      <c r="BM72" s="219">
        <f>Variables!$K$24</f>
        <v>54000</v>
      </c>
      <c r="BN72" s="219">
        <f>Variables!$K$24</f>
        <v>54000</v>
      </c>
      <c r="BO72" s="219">
        <f>Variables!$K$24</f>
        <v>54000</v>
      </c>
      <c r="BP72" s="219">
        <f>Variables!$K$24</f>
        <v>54000</v>
      </c>
      <c r="BQ72" s="219">
        <f>Variables!$K$24</f>
        <v>54000</v>
      </c>
    </row>
    <row r="73" spans="5:69" ht="16" customHeight="1">
      <c r="E73" s="326"/>
      <c r="F73" s="328"/>
      <c r="G73" s="329"/>
      <c r="H73" s="330"/>
      <c r="I73" s="224" t="s">
        <v>446</v>
      </c>
      <c r="J73" s="204">
        <f t="shared" ref="J73:BQ73" si="53">J72*$B$9</f>
        <v>9720</v>
      </c>
      <c r="K73" s="204">
        <f t="shared" si="53"/>
        <v>9720</v>
      </c>
      <c r="L73" s="204">
        <f t="shared" si="53"/>
        <v>9720</v>
      </c>
      <c r="M73" s="204">
        <f t="shared" si="53"/>
        <v>9720</v>
      </c>
      <c r="N73" s="204">
        <f t="shared" si="53"/>
        <v>9720</v>
      </c>
      <c r="O73" s="204">
        <f t="shared" si="53"/>
        <v>9720</v>
      </c>
      <c r="P73" s="204">
        <f t="shared" si="53"/>
        <v>9720</v>
      </c>
      <c r="Q73" s="204">
        <f t="shared" si="53"/>
        <v>9720</v>
      </c>
      <c r="R73" s="204">
        <f t="shared" si="53"/>
        <v>9720</v>
      </c>
      <c r="S73" s="204">
        <f t="shared" si="53"/>
        <v>9720</v>
      </c>
      <c r="T73" s="204">
        <f t="shared" si="53"/>
        <v>9720</v>
      </c>
      <c r="U73" s="204">
        <f t="shared" si="53"/>
        <v>9720</v>
      </c>
      <c r="V73" s="204">
        <f t="shared" si="53"/>
        <v>9720</v>
      </c>
      <c r="W73" s="204">
        <f t="shared" si="53"/>
        <v>9720</v>
      </c>
      <c r="X73" s="204">
        <f t="shared" si="53"/>
        <v>9720</v>
      </c>
      <c r="Y73" s="204">
        <f t="shared" si="53"/>
        <v>9720</v>
      </c>
      <c r="Z73" s="204">
        <f t="shared" si="53"/>
        <v>9720</v>
      </c>
      <c r="AA73" s="204">
        <f t="shared" si="53"/>
        <v>9720</v>
      </c>
      <c r="AB73" s="204">
        <f t="shared" si="53"/>
        <v>9720</v>
      </c>
      <c r="AC73" s="204">
        <f t="shared" si="53"/>
        <v>9720</v>
      </c>
      <c r="AD73" s="204">
        <f t="shared" si="53"/>
        <v>9720</v>
      </c>
      <c r="AE73" s="204">
        <f t="shared" si="53"/>
        <v>9720</v>
      </c>
      <c r="AF73" s="204">
        <f t="shared" si="53"/>
        <v>9720</v>
      </c>
      <c r="AG73" s="204">
        <f t="shared" si="53"/>
        <v>9720</v>
      </c>
      <c r="AH73" s="204">
        <f t="shared" si="53"/>
        <v>9720</v>
      </c>
      <c r="AI73" s="204">
        <f t="shared" si="53"/>
        <v>9720</v>
      </c>
      <c r="AJ73" s="204">
        <f t="shared" si="53"/>
        <v>9720</v>
      </c>
      <c r="AK73" s="204">
        <f t="shared" si="53"/>
        <v>9720</v>
      </c>
      <c r="AL73" s="204">
        <f t="shared" si="53"/>
        <v>9720</v>
      </c>
      <c r="AM73" s="204">
        <f t="shared" si="53"/>
        <v>9720</v>
      </c>
      <c r="AN73" s="204">
        <f t="shared" si="53"/>
        <v>9720</v>
      </c>
      <c r="AO73" s="204">
        <f t="shared" si="53"/>
        <v>9720</v>
      </c>
      <c r="AP73" s="204">
        <f t="shared" si="53"/>
        <v>9720</v>
      </c>
      <c r="AQ73" s="204">
        <f t="shared" si="53"/>
        <v>9720</v>
      </c>
      <c r="AR73" s="204">
        <f t="shared" si="53"/>
        <v>9720</v>
      </c>
      <c r="AS73" s="204">
        <f t="shared" si="53"/>
        <v>9720</v>
      </c>
      <c r="AT73" s="204">
        <f t="shared" si="53"/>
        <v>9720</v>
      </c>
      <c r="AU73" s="204">
        <f t="shared" si="53"/>
        <v>9720</v>
      </c>
      <c r="AV73" s="204">
        <f t="shared" si="53"/>
        <v>9720</v>
      </c>
      <c r="AW73" s="204">
        <f t="shared" si="53"/>
        <v>9720</v>
      </c>
      <c r="AX73" s="204">
        <f t="shared" si="53"/>
        <v>9720</v>
      </c>
      <c r="AY73" s="204">
        <f t="shared" si="53"/>
        <v>9720</v>
      </c>
      <c r="AZ73" s="204">
        <f t="shared" si="53"/>
        <v>9720</v>
      </c>
      <c r="BA73" s="204">
        <f t="shared" si="53"/>
        <v>9720</v>
      </c>
      <c r="BB73" s="204">
        <f t="shared" si="53"/>
        <v>9720</v>
      </c>
      <c r="BC73" s="204">
        <f t="shared" si="53"/>
        <v>9720</v>
      </c>
      <c r="BD73" s="204">
        <f t="shared" si="53"/>
        <v>9720</v>
      </c>
      <c r="BE73" s="204">
        <f t="shared" si="53"/>
        <v>9720</v>
      </c>
      <c r="BF73" s="204">
        <f t="shared" si="53"/>
        <v>9720</v>
      </c>
      <c r="BG73" s="204">
        <f t="shared" si="53"/>
        <v>9720</v>
      </c>
      <c r="BH73" s="204">
        <f t="shared" si="53"/>
        <v>9720</v>
      </c>
      <c r="BI73" s="204">
        <f t="shared" si="53"/>
        <v>9720</v>
      </c>
      <c r="BJ73" s="204">
        <f t="shared" si="53"/>
        <v>9720</v>
      </c>
      <c r="BK73" s="204">
        <f t="shared" si="53"/>
        <v>9720</v>
      </c>
      <c r="BL73" s="204">
        <f t="shared" si="53"/>
        <v>9720</v>
      </c>
      <c r="BM73" s="204">
        <f t="shared" si="53"/>
        <v>9720</v>
      </c>
      <c r="BN73" s="204">
        <f t="shared" si="53"/>
        <v>9720</v>
      </c>
      <c r="BO73" s="204">
        <f t="shared" si="53"/>
        <v>9720</v>
      </c>
      <c r="BP73" s="204">
        <f t="shared" si="53"/>
        <v>9720</v>
      </c>
      <c r="BQ73" s="204">
        <f t="shared" si="53"/>
        <v>9720</v>
      </c>
    </row>
    <row r="74" spans="5:69" ht="16" customHeight="1">
      <c r="E74" s="326"/>
      <c r="F74" s="328"/>
      <c r="G74" s="329"/>
      <c r="H74" s="330"/>
      <c r="I74" s="224" t="s">
        <v>346</v>
      </c>
      <c r="J74" s="204">
        <f>J71*J72</f>
        <v>1975.007619628162</v>
      </c>
      <c r="K74" s="204">
        <f>K71*K72</f>
        <v>2981.8742492425204</v>
      </c>
      <c r="L74" s="204">
        <f t="shared" ref="L74:BQ74" si="54">L71*L72</f>
        <v>3504.8602154166442</v>
      </c>
      <c r="M74" s="204">
        <f t="shared" si="54"/>
        <v>3786.0975425311117</v>
      </c>
      <c r="N74" s="204">
        <f t="shared" si="54"/>
        <v>3946.6541221160196</v>
      </c>
      <c r="O74" s="204">
        <f t="shared" si="54"/>
        <v>4047.0657977011251</v>
      </c>
      <c r="P74" s="204">
        <f t="shared" si="54"/>
        <v>4117.6024074215511</v>
      </c>
      <c r="Q74" s="204">
        <f t="shared" si="54"/>
        <v>4173.4008055030481</v>
      </c>
      <c r="R74" s="204">
        <f t="shared" si="54"/>
        <v>4222.0313731888191</v>
      </c>
      <c r="S74" s="204">
        <f t="shared" si="54"/>
        <v>4267.2812743889335</v>
      </c>
      <c r="T74" s="204">
        <f t="shared" si="54"/>
        <v>4311.0460836928587</v>
      </c>
      <c r="U74" s="204">
        <f t="shared" si="54"/>
        <v>4354.2756005653937</v>
      </c>
      <c r="V74" s="204">
        <f t="shared" si="54"/>
        <v>4397.4467566361609</v>
      </c>
      <c r="W74" s="204">
        <f t="shared" si="54"/>
        <v>4440.800069537755</v>
      </c>
      <c r="X74" s="204">
        <f t="shared" si="54"/>
        <v>4484.4578700201164</v>
      </c>
      <c r="Y74" s="204">
        <f t="shared" si="54"/>
        <v>4528.4834157049372</v>
      </c>
      <c r="Z74" s="204">
        <f t="shared" si="54"/>
        <v>4572.9104481620043</v>
      </c>
      <c r="AA74" s="204">
        <f t="shared" si="54"/>
        <v>4617.7579716484734</v>
      </c>
      <c r="AB74" s="204">
        <f t="shared" si="54"/>
        <v>4663.0376426815856</v>
      </c>
      <c r="AC74" s="204">
        <f t="shared" si="54"/>
        <v>4708.7574650300767</v>
      </c>
      <c r="AD74" s="204">
        <f t="shared" si="54"/>
        <v>4754.9236374169623</v>
      </c>
      <c r="AE74" s="204">
        <f t="shared" si="54"/>
        <v>4801.5414775800327</v>
      </c>
      <c r="AF74" s="204">
        <f t="shared" si="54"/>
        <v>4848.6158845132486</v>
      </c>
      <c r="AG74" s="204">
        <f t="shared" si="54"/>
        <v>4896.1515698006733</v>
      </c>
      <c r="AH74" s="204">
        <f t="shared" si="54"/>
        <v>4944.1531734987384</v>
      </c>
      <c r="AI74" s="204">
        <f t="shared" si="54"/>
        <v>4992.6253222948144</v>
      </c>
      <c r="AJ74" s="204">
        <f t="shared" si="54"/>
        <v>5041.5726588060443</v>
      </c>
      <c r="AK74" s="204">
        <f t="shared" si="54"/>
        <v>5090.9998564504685</v>
      </c>
      <c r="AL74" s="204">
        <f t="shared" si="54"/>
        <v>5140.9116271064804</v>
      </c>
      <c r="AM74" s="204">
        <f t="shared" si="54"/>
        <v>5191.3127251686146</v>
      </c>
      <c r="AN74" s="204">
        <f t="shared" si="54"/>
        <v>5242.2079498037547</v>
      </c>
      <c r="AO74" s="204">
        <f t="shared" si="54"/>
        <v>5293.6021463097495</v>
      </c>
      <c r="AP74" s="204">
        <f t="shared" si="54"/>
        <v>5345.5002070275305</v>
      </c>
      <c r="AQ74" s="204">
        <f t="shared" si="54"/>
        <v>5397.9070720322325</v>
      </c>
      <c r="AR74" s="204">
        <f t="shared" si="54"/>
        <v>5450.8277297161358</v>
      </c>
      <c r="AS74" s="204">
        <f t="shared" si="54"/>
        <v>5504.2672173198525</v>
      </c>
      <c r="AT74" s="204">
        <f t="shared" si="54"/>
        <v>5558.230621439965</v>
      </c>
      <c r="AU74" s="204">
        <f t="shared" si="54"/>
        <v>5612.7230785272768</v>
      </c>
      <c r="AV74" s="204">
        <f t="shared" si="54"/>
        <v>5667.7497753827665</v>
      </c>
      <c r="AW74" s="204">
        <f t="shared" si="54"/>
        <v>5723.3159496548169</v>
      </c>
      <c r="AX74" s="204">
        <f t="shared" si="54"/>
        <v>5779.4268903395041</v>
      </c>
      <c r="AY74" s="204">
        <f t="shared" si="54"/>
        <v>5836.0879382849071</v>
      </c>
      <c r="AZ74" s="204">
        <f t="shared" si="54"/>
        <v>5893.3044866999144</v>
      </c>
      <c r="BA74" s="204">
        <f t="shared" si="54"/>
        <v>5951.0819816677849</v>
      </c>
      <c r="BB74" s="204">
        <f t="shared" si="54"/>
        <v>6009.42592266464</v>
      </c>
      <c r="BC74" s="204">
        <f t="shared" si="54"/>
        <v>6068.3418630829765</v>
      </c>
      <c r="BD74" s="204">
        <f t="shared" si="54"/>
        <v>6127.8354107602881</v>
      </c>
      <c r="BE74" s="204">
        <f t="shared" si="54"/>
        <v>6187.9122285128542</v>
      </c>
      <c r="BF74" s="204">
        <f t="shared" si="54"/>
        <v>6248.5780346747524</v>
      </c>
      <c r="BG74" s="204">
        <f t="shared" si="54"/>
        <v>6309.8386036421562</v>
      </c>
      <c r="BH74" s="204">
        <f t="shared" si="54"/>
        <v>6371.6997664229621</v>
      </c>
      <c r="BI74" s="204">
        <f t="shared" si="54"/>
        <v>6434.1674111918164</v>
      </c>
      <c r="BJ74" s="204">
        <f t="shared" si="54"/>
        <v>6497.2474838505605</v>
      </c>
      <c r="BK74" s="204">
        <f t="shared" si="54"/>
        <v>6560.9459885941951</v>
      </c>
      <c r="BL74" s="204">
        <f t="shared" si="54"/>
        <v>6625.2689884823722</v>
      </c>
      <c r="BM74" s="204">
        <f t="shared" si="54"/>
        <v>6690.2226060165131</v>
      </c>
      <c r="BN74" s="204">
        <f t="shared" si="54"/>
        <v>6755.8130237225587</v>
      </c>
      <c r="BO74" s="204">
        <f t="shared" si="54"/>
        <v>6822.0464847394451</v>
      </c>
      <c r="BP74" s="204">
        <f t="shared" si="54"/>
        <v>6888.9292934133618</v>
      </c>
      <c r="BQ74" s="204">
        <f t="shared" si="54"/>
        <v>6956.4678158978068</v>
      </c>
    </row>
    <row r="75" spans="5:69" ht="16" customHeight="1">
      <c r="E75" s="326"/>
      <c r="F75" s="328"/>
      <c r="G75" s="329"/>
      <c r="H75" s="330"/>
      <c r="I75" s="224" t="s">
        <v>447</v>
      </c>
      <c r="J75" s="204">
        <f t="shared" ref="J75:BQ75" si="55">J74*$B$9</f>
        <v>355.50137153306918</v>
      </c>
      <c r="K75" s="204">
        <f t="shared" si="55"/>
        <v>536.73736486365362</v>
      </c>
      <c r="L75" s="204">
        <f t="shared" si="55"/>
        <v>630.87483877499596</v>
      </c>
      <c r="M75" s="204">
        <f t="shared" si="55"/>
        <v>681.49755765560008</v>
      </c>
      <c r="N75" s="204">
        <f t="shared" si="55"/>
        <v>710.39774198088355</v>
      </c>
      <c r="O75" s="204">
        <f t="shared" si="55"/>
        <v>728.47184358620245</v>
      </c>
      <c r="P75" s="204">
        <f t="shared" si="55"/>
        <v>741.16843333587917</v>
      </c>
      <c r="Q75" s="204">
        <f t="shared" si="55"/>
        <v>751.21214499054861</v>
      </c>
      <c r="R75" s="204">
        <f t="shared" si="55"/>
        <v>759.96564717398746</v>
      </c>
      <c r="S75" s="204">
        <f t="shared" si="55"/>
        <v>768.11062939000806</v>
      </c>
      <c r="T75" s="204">
        <f t="shared" si="55"/>
        <v>775.98829506471452</v>
      </c>
      <c r="U75" s="204">
        <f t="shared" si="55"/>
        <v>783.76960810177081</v>
      </c>
      <c r="V75" s="204">
        <f t="shared" si="55"/>
        <v>791.54041619450891</v>
      </c>
      <c r="W75" s="204">
        <f t="shared" si="55"/>
        <v>799.34401251679583</v>
      </c>
      <c r="X75" s="204">
        <f t="shared" si="55"/>
        <v>807.20241660362092</v>
      </c>
      <c r="Y75" s="204">
        <f t="shared" si="55"/>
        <v>815.12701482688863</v>
      </c>
      <c r="Z75" s="204">
        <f t="shared" si="55"/>
        <v>823.12388066916071</v>
      </c>
      <c r="AA75" s="204">
        <f t="shared" si="55"/>
        <v>831.19643489672512</v>
      </c>
      <c r="AB75" s="204">
        <f t="shared" si="55"/>
        <v>839.34677568268535</v>
      </c>
      <c r="AC75" s="204">
        <f t="shared" si="55"/>
        <v>847.57634370541382</v>
      </c>
      <c r="AD75" s="204">
        <f t="shared" si="55"/>
        <v>855.88625473505317</v>
      </c>
      <c r="AE75" s="204">
        <f t="shared" si="55"/>
        <v>864.27746596440591</v>
      </c>
      <c r="AF75" s="204">
        <f t="shared" si="55"/>
        <v>872.75085921238474</v>
      </c>
      <c r="AG75" s="204">
        <f t="shared" si="55"/>
        <v>881.30728256412112</v>
      </c>
      <c r="AH75" s="204">
        <f t="shared" si="55"/>
        <v>889.94757122977285</v>
      </c>
      <c r="AI75" s="204">
        <f t="shared" si="55"/>
        <v>898.67255801306658</v>
      </c>
      <c r="AJ75" s="204">
        <f t="shared" si="55"/>
        <v>907.48307858508792</v>
      </c>
      <c r="AK75" s="204">
        <f t="shared" si="55"/>
        <v>916.37997416108431</v>
      </c>
      <c r="AL75" s="204">
        <f t="shared" si="55"/>
        <v>925.36409287916649</v>
      </c>
      <c r="AM75" s="204">
        <f t="shared" si="55"/>
        <v>934.43629053035056</v>
      </c>
      <c r="AN75" s="204">
        <f t="shared" si="55"/>
        <v>943.59743096467582</v>
      </c>
      <c r="AO75" s="204">
        <f t="shared" si="55"/>
        <v>952.84838633575487</v>
      </c>
      <c r="AP75" s="204">
        <f t="shared" si="55"/>
        <v>962.19003726495544</v>
      </c>
      <c r="AQ75" s="204">
        <f t="shared" si="55"/>
        <v>971.62327296580179</v>
      </c>
      <c r="AR75" s="204">
        <f t="shared" si="55"/>
        <v>981.14899134890436</v>
      </c>
      <c r="AS75" s="204">
        <f t="shared" si="55"/>
        <v>990.76809911757346</v>
      </c>
      <c r="AT75" s="204">
        <f t="shared" si="55"/>
        <v>1000.4815118591937</v>
      </c>
      <c r="AU75" s="204">
        <f t="shared" si="55"/>
        <v>1010.2901541349098</v>
      </c>
      <c r="AV75" s="204">
        <f t="shared" si="55"/>
        <v>1020.194959568898</v>
      </c>
      <c r="AW75" s="204">
        <f t="shared" si="55"/>
        <v>1030.1968709378671</v>
      </c>
      <c r="AX75" s="204">
        <f t="shared" si="55"/>
        <v>1040.2968402611107</v>
      </c>
      <c r="AY75" s="204">
        <f t="shared" si="55"/>
        <v>1050.4958288912833</v>
      </c>
      <c r="AZ75" s="204">
        <f t="shared" si="55"/>
        <v>1060.7948076059845</v>
      </c>
      <c r="BA75" s="204">
        <f t="shared" si="55"/>
        <v>1071.1947567002012</v>
      </c>
      <c r="BB75" s="204">
        <f t="shared" si="55"/>
        <v>1081.6966660796352</v>
      </c>
      <c r="BC75" s="204">
        <f t="shared" si="55"/>
        <v>1092.3015353549358</v>
      </c>
      <c r="BD75" s="204">
        <f t="shared" si="55"/>
        <v>1103.0103739368519</v>
      </c>
      <c r="BE75" s="204">
        <f t="shared" si="55"/>
        <v>1113.8242011323136</v>
      </c>
      <c r="BF75" s="204">
        <f t="shared" si="55"/>
        <v>1124.7440462414554</v>
      </c>
      <c r="BG75" s="204">
        <f t="shared" si="55"/>
        <v>1135.770948655588</v>
      </c>
      <c r="BH75" s="204">
        <f t="shared" si="55"/>
        <v>1146.9059579561331</v>
      </c>
      <c r="BI75" s="204">
        <f t="shared" si="55"/>
        <v>1158.1501340145269</v>
      </c>
      <c r="BJ75" s="204">
        <f t="shared" si="55"/>
        <v>1169.5045470931009</v>
      </c>
      <c r="BK75" s="204">
        <f t="shared" si="55"/>
        <v>1180.9702779469551</v>
      </c>
      <c r="BL75" s="204">
        <f t="shared" si="55"/>
        <v>1192.5484179268269</v>
      </c>
      <c r="BM75" s="204">
        <f t="shared" si="55"/>
        <v>1204.2400690829722</v>
      </c>
      <c r="BN75" s="204">
        <f t="shared" si="55"/>
        <v>1216.0463442700604</v>
      </c>
      <c r="BO75" s="204">
        <f t="shared" si="55"/>
        <v>1227.9683672531</v>
      </c>
      <c r="BP75" s="204">
        <f t="shared" si="55"/>
        <v>1240.007272814405</v>
      </c>
      <c r="BQ75" s="204">
        <f t="shared" si="55"/>
        <v>1252.1642068616052</v>
      </c>
    </row>
    <row r="76" spans="5:69" ht="16" customHeight="1">
      <c r="E76" s="326"/>
      <c r="F76" s="328"/>
      <c r="G76" s="329"/>
      <c r="H76" s="330"/>
      <c r="I76" s="224" t="s">
        <v>448</v>
      </c>
      <c r="J76" s="204">
        <f>J9*J68</f>
        <v>121.914050594331</v>
      </c>
      <c r="K76" s="204">
        <f>K9*K68</f>
        <v>123.10928638447152</v>
      </c>
      <c r="L76" s="204">
        <f t="shared" ref="L76:BQ76" si="56">L9*L68</f>
        <v>124.31624017255457</v>
      </c>
      <c r="M76" s="204">
        <f t="shared" si="56"/>
        <v>125.53502684091295</v>
      </c>
      <c r="N76" s="204">
        <f t="shared" si="56"/>
        <v>126.76576239817675</v>
      </c>
      <c r="O76" s="204">
        <f t="shared" si="56"/>
        <v>128.00856399031574</v>
      </c>
      <c r="P76" s="204">
        <f t="shared" si="56"/>
        <v>129.26354991178943</v>
      </c>
      <c r="Q76" s="204">
        <f t="shared" si="56"/>
        <v>130.53083961680696</v>
      </c>
      <c r="R76" s="204">
        <f t="shared" si="56"/>
        <v>131.81055373069722</v>
      </c>
      <c r="S76" s="204">
        <f t="shared" si="56"/>
        <v>133.10281406139035</v>
      </c>
      <c r="T76" s="204">
        <f t="shared" si="56"/>
        <v>134.4077436110118</v>
      </c>
      <c r="U76" s="204">
        <f t="shared" si="56"/>
        <v>135.72546658759038</v>
      </c>
      <c r="V76" s="204">
        <f t="shared" si="56"/>
        <v>137.05610841688048</v>
      </c>
      <c r="W76" s="204">
        <f t="shared" si="56"/>
        <v>138.3997957543009</v>
      </c>
      <c r="X76" s="204">
        <f t="shared" si="56"/>
        <v>139.75665649699008</v>
      </c>
      <c r="Y76" s="204">
        <f t="shared" si="56"/>
        <v>141.1268197959802</v>
      </c>
      <c r="Z76" s="204">
        <f t="shared" si="56"/>
        <v>142.51041606848986</v>
      </c>
      <c r="AA76" s="204">
        <f t="shared" si="56"/>
        <v>143.90757701033777</v>
      </c>
      <c r="AB76" s="204">
        <f t="shared" si="56"/>
        <v>145.31843560847832</v>
      </c>
      <c r="AC76" s="204">
        <f t="shared" si="56"/>
        <v>146.74312615365946</v>
      </c>
      <c r="AD76" s="204">
        <f t="shared" si="56"/>
        <v>148.18178425320519</v>
      </c>
      <c r="AE76" s="204">
        <f t="shared" si="56"/>
        <v>149.63454684392289</v>
      </c>
      <c r="AF76" s="204">
        <f t="shared" si="56"/>
        <v>151.10155220513781</v>
      </c>
      <c r="AG76" s="204">
        <f t="shared" si="56"/>
        <v>152.58293997185487</v>
      </c>
      <c r="AH76" s="204">
        <f t="shared" si="56"/>
        <v>154.07885114804952</v>
      </c>
      <c r="AI76" s="204">
        <f t="shared" si="56"/>
        <v>155.58942812008922</v>
      </c>
      <c r="AJ76" s="204">
        <f t="shared" si="56"/>
        <v>157.11481467028625</v>
      </c>
      <c r="AK76" s="204">
        <f t="shared" si="56"/>
        <v>158.65515599058315</v>
      </c>
      <c r="AL76" s="204">
        <f t="shared" si="56"/>
        <v>160.21059869637318</v>
      </c>
      <c r="AM76" s="204">
        <f t="shared" si="56"/>
        <v>161.78129084045523</v>
      </c>
      <c r="AN76" s="204">
        <f t="shared" si="56"/>
        <v>163.36738192712636</v>
      </c>
      <c r="AO76" s="204">
        <f t="shared" si="56"/>
        <v>164.96902292641187</v>
      </c>
      <c r="AP76" s="204">
        <f t="shared" si="56"/>
        <v>166.58636628843553</v>
      </c>
      <c r="AQ76" s="204">
        <f t="shared" si="56"/>
        <v>168.21956595793003</v>
      </c>
      <c r="AR76" s="204">
        <f t="shared" si="56"/>
        <v>169.86877738889012</v>
      </c>
      <c r="AS76" s="204">
        <f t="shared" si="56"/>
        <v>171.53415755936942</v>
      </c>
      <c r="AT76" s="204">
        <f t="shared" si="56"/>
        <v>173.21586498642213</v>
      </c>
      <c r="AU76" s="204">
        <f t="shared" si="56"/>
        <v>174.91405974119095</v>
      </c>
      <c r="AV76" s="204">
        <f t="shared" si="56"/>
        <v>176.62890346414378</v>
      </c>
      <c r="AW76" s="204">
        <f t="shared" si="56"/>
        <v>178.36055938045888</v>
      </c>
      <c r="AX76" s="204">
        <f t="shared" si="56"/>
        <v>180.10919231556144</v>
      </c>
      <c r="AY76" s="204">
        <f t="shared" si="56"/>
        <v>181.87496871081206</v>
      </c>
      <c r="AZ76" s="204">
        <f t="shared" si="56"/>
        <v>183.65805663934941</v>
      </c>
      <c r="BA76" s="204">
        <f t="shared" si="56"/>
        <v>185.45862582208815</v>
      </c>
      <c r="BB76" s="204">
        <f t="shared" si="56"/>
        <v>187.27684764387334</v>
      </c>
      <c r="BC76" s="204">
        <f t="shared" si="56"/>
        <v>189.1128951697936</v>
      </c>
      <c r="BD76" s="204">
        <f t="shared" si="56"/>
        <v>190.96694316165431</v>
      </c>
      <c r="BE76" s="204">
        <f t="shared" si="56"/>
        <v>192.83916809461172</v>
      </c>
      <c r="BF76" s="204">
        <f t="shared" si="56"/>
        <v>194.72974817397071</v>
      </c>
      <c r="BG76" s="204">
        <f t="shared" si="56"/>
        <v>196.6388633521469</v>
      </c>
      <c r="BH76" s="204">
        <f t="shared" si="56"/>
        <v>198.56669534579538</v>
      </c>
      <c r="BI76" s="204">
        <f t="shared" si="56"/>
        <v>200.51342765310713</v>
      </c>
      <c r="BJ76" s="204">
        <f t="shared" si="56"/>
        <v>202.47924557127484</v>
      </c>
      <c r="BK76" s="204">
        <f t="shared" si="56"/>
        <v>204.46433621413053</v>
      </c>
      <c r="BL76" s="204">
        <f t="shared" si="56"/>
        <v>206.46888852995528</v>
      </c>
      <c r="BM76" s="204">
        <f t="shared" si="56"/>
        <v>208.49309331946463</v>
      </c>
      <c r="BN76" s="204">
        <f t="shared" si="56"/>
        <v>210.53714325396922</v>
      </c>
      <c r="BO76" s="204">
        <f t="shared" si="56"/>
        <v>212.60123289371398</v>
      </c>
      <c r="BP76" s="204">
        <f t="shared" si="56"/>
        <v>214.68555870639753</v>
      </c>
      <c r="BQ76" s="204">
        <f t="shared" si="56"/>
        <v>216.790319085872</v>
      </c>
    </row>
    <row r="77" spans="5:69" ht="16" customHeight="1">
      <c r="E77" s="326"/>
      <c r="F77" s="328"/>
      <c r="G77" s="329"/>
      <c r="H77" s="330"/>
      <c r="I77" s="229" t="s">
        <v>449</v>
      </c>
      <c r="J77" s="204">
        <f>J75-J76</f>
        <v>233.58732093873817</v>
      </c>
      <c r="K77" s="204">
        <f>K75-K76</f>
        <v>413.62807847918214</v>
      </c>
      <c r="L77" s="204">
        <f t="shared" ref="L77:BQ77" si="57">L75-L76</f>
        <v>506.55859860244141</v>
      </c>
      <c r="M77" s="204">
        <f t="shared" si="57"/>
        <v>555.96253081468717</v>
      </c>
      <c r="N77" s="204">
        <f t="shared" si="57"/>
        <v>583.63197958270678</v>
      </c>
      <c r="O77" s="204">
        <f t="shared" si="57"/>
        <v>600.46327959588666</v>
      </c>
      <c r="P77" s="204">
        <f t="shared" si="57"/>
        <v>611.9048834240898</v>
      </c>
      <c r="Q77" s="204">
        <f t="shared" si="57"/>
        <v>620.68130537374168</v>
      </c>
      <c r="R77" s="204">
        <f t="shared" si="57"/>
        <v>628.1550934432903</v>
      </c>
      <c r="S77" s="204">
        <f t="shared" si="57"/>
        <v>635.00781532861765</v>
      </c>
      <c r="T77" s="204">
        <f t="shared" si="57"/>
        <v>641.5805514537027</v>
      </c>
      <c r="U77" s="204">
        <f t="shared" si="57"/>
        <v>648.04414151418041</v>
      </c>
      <c r="V77" s="204">
        <f t="shared" si="57"/>
        <v>654.48430777762837</v>
      </c>
      <c r="W77" s="204">
        <f t="shared" si="57"/>
        <v>660.94421676249499</v>
      </c>
      <c r="X77" s="204">
        <f t="shared" si="57"/>
        <v>667.44576010663081</v>
      </c>
      <c r="Y77" s="204">
        <f t="shared" si="57"/>
        <v>674.00019503090846</v>
      </c>
      <c r="Z77" s="204">
        <f t="shared" si="57"/>
        <v>680.6134646006708</v>
      </c>
      <c r="AA77" s="204">
        <f t="shared" si="57"/>
        <v>687.2888578863874</v>
      </c>
      <c r="AB77" s="204">
        <f t="shared" si="57"/>
        <v>694.02834007420699</v>
      </c>
      <c r="AC77" s="204">
        <f t="shared" si="57"/>
        <v>700.83321755175439</v>
      </c>
      <c r="AD77" s="204">
        <f t="shared" si="57"/>
        <v>707.70447048184792</v>
      </c>
      <c r="AE77" s="204">
        <f t="shared" si="57"/>
        <v>714.64291912048304</v>
      </c>
      <c r="AF77" s="204">
        <f t="shared" si="57"/>
        <v>721.64930700724699</v>
      </c>
      <c r="AG77" s="204">
        <f t="shared" si="57"/>
        <v>728.72434259226623</v>
      </c>
      <c r="AH77" s="204">
        <f t="shared" si="57"/>
        <v>735.86872008172327</v>
      </c>
      <c r="AI77" s="204">
        <f t="shared" si="57"/>
        <v>743.08312989297735</v>
      </c>
      <c r="AJ77" s="204">
        <f t="shared" si="57"/>
        <v>750.36826391480167</v>
      </c>
      <c r="AK77" s="204">
        <f t="shared" si="57"/>
        <v>757.72481817050118</v>
      </c>
      <c r="AL77" s="204">
        <f t="shared" si="57"/>
        <v>765.15349418279334</v>
      </c>
      <c r="AM77" s="204">
        <f t="shared" si="57"/>
        <v>772.65499968989536</v>
      </c>
      <c r="AN77" s="204">
        <f t="shared" si="57"/>
        <v>780.23004903754941</v>
      </c>
      <c r="AO77" s="204">
        <f t="shared" si="57"/>
        <v>787.879363409343</v>
      </c>
      <c r="AP77" s="204">
        <f t="shared" si="57"/>
        <v>795.60367097651988</v>
      </c>
      <c r="AQ77" s="204">
        <f t="shared" si="57"/>
        <v>803.40370700787173</v>
      </c>
      <c r="AR77" s="204">
        <f t="shared" si="57"/>
        <v>811.28021396001418</v>
      </c>
      <c r="AS77" s="204">
        <f t="shared" si="57"/>
        <v>819.23394155820404</v>
      </c>
      <c r="AT77" s="204">
        <f t="shared" si="57"/>
        <v>827.26564687277153</v>
      </c>
      <c r="AU77" s="204">
        <f t="shared" si="57"/>
        <v>835.37609439371886</v>
      </c>
      <c r="AV77" s="204">
        <f t="shared" si="57"/>
        <v>843.56605610475413</v>
      </c>
      <c r="AW77" s="204">
        <f t="shared" si="57"/>
        <v>851.83631155740818</v>
      </c>
      <c r="AX77" s="204">
        <f t="shared" si="57"/>
        <v>860.1876479455492</v>
      </c>
      <c r="AY77" s="204">
        <f t="shared" si="57"/>
        <v>868.62086018047125</v>
      </c>
      <c r="AZ77" s="204">
        <f t="shared" si="57"/>
        <v>877.13675096663508</v>
      </c>
      <c r="BA77" s="204">
        <f t="shared" si="57"/>
        <v>885.73613087811304</v>
      </c>
      <c r="BB77" s="204">
        <f t="shared" si="57"/>
        <v>894.41981843576184</v>
      </c>
      <c r="BC77" s="204">
        <f t="shared" si="57"/>
        <v>903.18864018514228</v>
      </c>
      <c r="BD77" s="204">
        <f t="shared" si="57"/>
        <v>912.04343077519763</v>
      </c>
      <c r="BE77" s="204">
        <f t="shared" si="57"/>
        <v>920.9850330377019</v>
      </c>
      <c r="BF77" s="204">
        <f t="shared" si="57"/>
        <v>930.01429806748467</v>
      </c>
      <c r="BG77" s="204">
        <f t="shared" si="57"/>
        <v>939.13208530344104</v>
      </c>
      <c r="BH77" s="204">
        <f t="shared" si="57"/>
        <v>948.33926261033776</v>
      </c>
      <c r="BI77" s="204">
        <f t="shared" si="57"/>
        <v>957.63670636141978</v>
      </c>
      <c r="BJ77" s="204">
        <f t="shared" si="57"/>
        <v>967.02530152182601</v>
      </c>
      <c r="BK77" s="204">
        <f t="shared" si="57"/>
        <v>976.50594173282457</v>
      </c>
      <c r="BL77" s="204">
        <f t="shared" si="57"/>
        <v>986.07952939687164</v>
      </c>
      <c r="BM77" s="204">
        <f t="shared" si="57"/>
        <v>995.74697576350763</v>
      </c>
      <c r="BN77" s="204">
        <f t="shared" si="57"/>
        <v>1005.5092010160912</v>
      </c>
      <c r="BO77" s="204">
        <f t="shared" si="57"/>
        <v>1015.367134359386</v>
      </c>
      <c r="BP77" s="204">
        <f t="shared" si="57"/>
        <v>1025.3217141080074</v>
      </c>
      <c r="BQ77" s="204">
        <f t="shared" si="57"/>
        <v>1035.3738877757332</v>
      </c>
    </row>
    <row r="78" spans="5:69" ht="16" customHeight="1">
      <c r="E78" s="326"/>
      <c r="F78" s="328"/>
      <c r="G78" s="329"/>
      <c r="H78" s="323" t="s">
        <v>47</v>
      </c>
      <c r="I78" s="230" t="s">
        <v>318</v>
      </c>
      <c r="J78" s="216">
        <f>Variables!$K$29</f>
        <v>0.1</v>
      </c>
      <c r="K78" s="216">
        <f>Variables!$K$29</f>
        <v>0.1</v>
      </c>
      <c r="L78" s="216">
        <f>Variables!$K$29</f>
        <v>0.1</v>
      </c>
      <c r="M78" s="216">
        <f>Variables!$K$29</f>
        <v>0.1</v>
      </c>
      <c r="N78" s="216">
        <f>Variables!$K$29</f>
        <v>0.1</v>
      </c>
      <c r="O78" s="216">
        <f>Variables!$K$29</f>
        <v>0.1</v>
      </c>
      <c r="P78" s="216">
        <f>Variables!$K$29</f>
        <v>0.1</v>
      </c>
      <c r="Q78" s="216">
        <f>Variables!$K$29</f>
        <v>0.1</v>
      </c>
      <c r="R78" s="216">
        <f>Variables!$K$29</f>
        <v>0.1</v>
      </c>
      <c r="S78" s="216">
        <f>Variables!$K$29</f>
        <v>0.1</v>
      </c>
      <c r="T78" s="216">
        <f>Variables!$K$29</f>
        <v>0.1</v>
      </c>
      <c r="U78" s="216">
        <f>Variables!$K$29</f>
        <v>0.1</v>
      </c>
      <c r="V78" s="216">
        <f>Variables!$K$29</f>
        <v>0.1</v>
      </c>
      <c r="W78" s="216">
        <f>Variables!$K$29</f>
        <v>0.1</v>
      </c>
      <c r="X78" s="216">
        <f>Variables!$K$29</f>
        <v>0.1</v>
      </c>
      <c r="Y78" s="216">
        <f>Variables!$K$29</f>
        <v>0.1</v>
      </c>
      <c r="Z78" s="216">
        <f>Variables!$K$29</f>
        <v>0.1</v>
      </c>
      <c r="AA78" s="216">
        <f>Variables!$K$29</f>
        <v>0.1</v>
      </c>
      <c r="AB78" s="216">
        <f>Variables!$K$29</f>
        <v>0.1</v>
      </c>
      <c r="AC78" s="216">
        <f>Variables!$K$29</f>
        <v>0.1</v>
      </c>
      <c r="AD78" s="216">
        <f>Variables!$K$29</f>
        <v>0.1</v>
      </c>
      <c r="AE78" s="216">
        <f>Variables!$K$29</f>
        <v>0.1</v>
      </c>
      <c r="AF78" s="216">
        <f>Variables!$K$29</f>
        <v>0.1</v>
      </c>
      <c r="AG78" s="216">
        <f>Variables!$K$29</f>
        <v>0.1</v>
      </c>
      <c r="AH78" s="216">
        <f>Variables!$K$29</f>
        <v>0.1</v>
      </c>
      <c r="AI78" s="216">
        <f>Variables!$K$29</f>
        <v>0.1</v>
      </c>
      <c r="AJ78" s="216">
        <f>Variables!$K$29</f>
        <v>0.1</v>
      </c>
      <c r="AK78" s="216">
        <f>Variables!$K$29</f>
        <v>0.1</v>
      </c>
      <c r="AL78" s="216">
        <f>Variables!$K$29</f>
        <v>0.1</v>
      </c>
      <c r="AM78" s="216">
        <f>Variables!$K$29</f>
        <v>0.1</v>
      </c>
      <c r="AN78" s="216">
        <f>Variables!$K$29</f>
        <v>0.1</v>
      </c>
      <c r="AO78" s="216">
        <f>Variables!$K$29</f>
        <v>0.1</v>
      </c>
      <c r="AP78" s="216">
        <f>Variables!$K$29</f>
        <v>0.1</v>
      </c>
      <c r="AQ78" s="216">
        <f>Variables!$K$29</f>
        <v>0.1</v>
      </c>
      <c r="AR78" s="216">
        <f>Variables!$K$29</f>
        <v>0.1</v>
      </c>
      <c r="AS78" s="216">
        <f>Variables!$K$29</f>
        <v>0.1</v>
      </c>
      <c r="AT78" s="216">
        <f>Variables!$K$29</f>
        <v>0.1</v>
      </c>
      <c r="AU78" s="216">
        <f>Variables!$K$29</f>
        <v>0.1</v>
      </c>
      <c r="AV78" s="216">
        <f>Variables!$K$29</f>
        <v>0.1</v>
      </c>
      <c r="AW78" s="216">
        <f>Variables!$K$29</f>
        <v>0.1</v>
      </c>
      <c r="AX78" s="216">
        <f>Variables!$K$29</f>
        <v>0.1</v>
      </c>
      <c r="AY78" s="216">
        <f>Variables!$K$29</f>
        <v>0.1</v>
      </c>
      <c r="AZ78" s="216">
        <f>Variables!$K$29</f>
        <v>0.1</v>
      </c>
      <c r="BA78" s="216">
        <f>Variables!$K$29</f>
        <v>0.1</v>
      </c>
      <c r="BB78" s="216">
        <f>Variables!$K$29</f>
        <v>0.1</v>
      </c>
      <c r="BC78" s="216">
        <f>Variables!$K$29</f>
        <v>0.1</v>
      </c>
      <c r="BD78" s="216">
        <f>Variables!$K$29</f>
        <v>0.1</v>
      </c>
      <c r="BE78" s="216">
        <f>Variables!$K$29</f>
        <v>0.1</v>
      </c>
      <c r="BF78" s="216">
        <f>Variables!$K$29</f>
        <v>0.1</v>
      </c>
      <c r="BG78" s="216">
        <f>Variables!$K$29</f>
        <v>0.1</v>
      </c>
      <c r="BH78" s="216">
        <f>Variables!$K$29</f>
        <v>0.1</v>
      </c>
      <c r="BI78" s="216">
        <f>Variables!$K$29</f>
        <v>0.1</v>
      </c>
      <c r="BJ78" s="216">
        <f>Variables!$K$29</f>
        <v>0.1</v>
      </c>
      <c r="BK78" s="216">
        <f>Variables!$K$29</f>
        <v>0.1</v>
      </c>
      <c r="BL78" s="216">
        <f>Variables!$K$29</f>
        <v>0.1</v>
      </c>
      <c r="BM78" s="216">
        <f>Variables!$K$29</f>
        <v>0.1</v>
      </c>
      <c r="BN78" s="216">
        <f>Variables!$K$29</f>
        <v>0.1</v>
      </c>
      <c r="BO78" s="216">
        <f>Variables!$K$29</f>
        <v>0.1</v>
      </c>
      <c r="BP78" s="216">
        <f>Variables!$K$29</f>
        <v>0.1</v>
      </c>
      <c r="BQ78" s="216">
        <f>Variables!$K$29</f>
        <v>0.1</v>
      </c>
    </row>
    <row r="79" spans="5:69" ht="16" customHeight="1">
      <c r="E79" s="326"/>
      <c r="F79" s="328"/>
      <c r="G79" s="329"/>
      <c r="H79" s="323"/>
      <c r="I79" s="232" t="s">
        <v>319</v>
      </c>
      <c r="J79" s="216">
        <f>Variables!$K$32</f>
        <v>0.1</v>
      </c>
      <c r="K79" s="216">
        <f>Variables!$K$32</f>
        <v>0.1</v>
      </c>
      <c r="L79" s="216">
        <f>Variables!$K$32</f>
        <v>0.1</v>
      </c>
      <c r="M79" s="216">
        <f>Variables!$K$32</f>
        <v>0.1</v>
      </c>
      <c r="N79" s="216">
        <f>Variables!$K$32</f>
        <v>0.1</v>
      </c>
      <c r="O79" s="216">
        <f>Variables!$K$32</f>
        <v>0.1</v>
      </c>
      <c r="P79" s="216">
        <f>Variables!$K$32</f>
        <v>0.1</v>
      </c>
      <c r="Q79" s="216">
        <f>Variables!$K$32</f>
        <v>0.1</v>
      </c>
      <c r="R79" s="216">
        <f>Variables!$K$32</f>
        <v>0.1</v>
      </c>
      <c r="S79" s="216">
        <f>Variables!$K$32</f>
        <v>0.1</v>
      </c>
      <c r="T79" s="216">
        <f>Variables!$K$32</f>
        <v>0.1</v>
      </c>
      <c r="U79" s="216">
        <f>Variables!$K$32</f>
        <v>0.1</v>
      </c>
      <c r="V79" s="216">
        <f>Variables!$K$32</f>
        <v>0.1</v>
      </c>
      <c r="W79" s="216">
        <f>Variables!$K$32</f>
        <v>0.1</v>
      </c>
      <c r="X79" s="216">
        <f>Variables!$K$32</f>
        <v>0.1</v>
      </c>
      <c r="Y79" s="216">
        <f>Variables!$K$32</f>
        <v>0.1</v>
      </c>
      <c r="Z79" s="216">
        <f>Variables!$K$32</f>
        <v>0.1</v>
      </c>
      <c r="AA79" s="216">
        <f>Variables!$K$32</f>
        <v>0.1</v>
      </c>
      <c r="AB79" s="216">
        <f>Variables!$K$32</f>
        <v>0.1</v>
      </c>
      <c r="AC79" s="216">
        <f>Variables!$K$32</f>
        <v>0.1</v>
      </c>
      <c r="AD79" s="216">
        <f>Variables!$K$32</f>
        <v>0.1</v>
      </c>
      <c r="AE79" s="216">
        <f>Variables!$K$32</f>
        <v>0.1</v>
      </c>
      <c r="AF79" s="216">
        <f>Variables!$K$32</f>
        <v>0.1</v>
      </c>
      <c r="AG79" s="216">
        <f>Variables!$K$32</f>
        <v>0.1</v>
      </c>
      <c r="AH79" s="216">
        <f>Variables!$K$32</f>
        <v>0.1</v>
      </c>
      <c r="AI79" s="216">
        <f>Variables!$K$32</f>
        <v>0.1</v>
      </c>
      <c r="AJ79" s="216">
        <f>Variables!$K$32</f>
        <v>0.1</v>
      </c>
      <c r="AK79" s="216">
        <f>Variables!$K$32</f>
        <v>0.1</v>
      </c>
      <c r="AL79" s="216">
        <f>Variables!$K$32</f>
        <v>0.1</v>
      </c>
      <c r="AM79" s="216">
        <f>Variables!$K$32</f>
        <v>0.1</v>
      </c>
      <c r="AN79" s="216">
        <f>Variables!$K$32</f>
        <v>0.1</v>
      </c>
      <c r="AO79" s="216">
        <f>Variables!$K$32</f>
        <v>0.1</v>
      </c>
      <c r="AP79" s="216">
        <f>Variables!$K$32</f>
        <v>0.1</v>
      </c>
      <c r="AQ79" s="216">
        <f>Variables!$K$32</f>
        <v>0.1</v>
      </c>
      <c r="AR79" s="216">
        <f>Variables!$K$32</f>
        <v>0.1</v>
      </c>
      <c r="AS79" s="216">
        <f>Variables!$K$32</f>
        <v>0.1</v>
      </c>
      <c r="AT79" s="216">
        <f>Variables!$K$32</f>
        <v>0.1</v>
      </c>
      <c r="AU79" s="216">
        <f>Variables!$K$32</f>
        <v>0.1</v>
      </c>
      <c r="AV79" s="216">
        <f>Variables!$K$32</f>
        <v>0.1</v>
      </c>
      <c r="AW79" s="216">
        <f>Variables!$K$32</f>
        <v>0.1</v>
      </c>
      <c r="AX79" s="216">
        <f>Variables!$K$32</f>
        <v>0.1</v>
      </c>
      <c r="AY79" s="216">
        <f>Variables!$K$32</f>
        <v>0.1</v>
      </c>
      <c r="AZ79" s="216">
        <f>Variables!$K$32</f>
        <v>0.1</v>
      </c>
      <c r="BA79" s="216">
        <f>Variables!$K$32</f>
        <v>0.1</v>
      </c>
      <c r="BB79" s="216">
        <f>Variables!$K$32</f>
        <v>0.1</v>
      </c>
      <c r="BC79" s="216">
        <f>Variables!$K$32</f>
        <v>0.1</v>
      </c>
      <c r="BD79" s="216">
        <f>Variables!$K$32</f>
        <v>0.1</v>
      </c>
      <c r="BE79" s="216">
        <f>Variables!$K$32</f>
        <v>0.1</v>
      </c>
      <c r="BF79" s="216">
        <f>Variables!$K$32</f>
        <v>0.1</v>
      </c>
      <c r="BG79" s="216">
        <f>Variables!$K$32</f>
        <v>0.1</v>
      </c>
      <c r="BH79" s="216">
        <f>Variables!$K$32</f>
        <v>0.1</v>
      </c>
      <c r="BI79" s="216">
        <f>Variables!$K$32</f>
        <v>0.1</v>
      </c>
      <c r="BJ79" s="216">
        <f>Variables!$K$32</f>
        <v>0.1</v>
      </c>
      <c r="BK79" s="216">
        <f>Variables!$K$32</f>
        <v>0.1</v>
      </c>
      <c r="BL79" s="216">
        <f>Variables!$K$32</f>
        <v>0.1</v>
      </c>
      <c r="BM79" s="216">
        <f>Variables!$K$32</f>
        <v>0.1</v>
      </c>
      <c r="BN79" s="216">
        <f>Variables!$K$32</f>
        <v>0.1</v>
      </c>
      <c r="BO79" s="216">
        <f>Variables!$K$32</f>
        <v>0.1</v>
      </c>
      <c r="BP79" s="216">
        <f>Variables!$K$32</f>
        <v>0.1</v>
      </c>
      <c r="BQ79" s="216">
        <f>Variables!$K$32</f>
        <v>0.1</v>
      </c>
    </row>
    <row r="80" spans="5:69" ht="16" customHeight="1">
      <c r="E80" s="326"/>
      <c r="F80" s="328"/>
      <c r="G80" s="329"/>
      <c r="H80" s="323"/>
      <c r="I80" s="230" t="s">
        <v>321</v>
      </c>
      <c r="J80" s="200">
        <f>J11*J78*J79</f>
        <v>0.46632124352331605</v>
      </c>
      <c r="K80" s="200">
        <f>K11*K78*K79</f>
        <v>0.48031088082901569</v>
      </c>
      <c r="L80" s="200">
        <f t="shared" ref="L80:BQ80" si="58">L11*L78*L79</f>
        <v>0.4947202072538861</v>
      </c>
      <c r="M80" s="200">
        <f t="shared" si="58"/>
        <v>0.50956181347150264</v>
      </c>
      <c r="N80" s="200">
        <f t="shared" si="58"/>
        <v>0.52484866787564766</v>
      </c>
      <c r="O80" s="200">
        <f t="shared" si="58"/>
        <v>0.54059412791191708</v>
      </c>
      <c r="P80" s="200">
        <f t="shared" si="58"/>
        <v>0.55681195174927456</v>
      </c>
      <c r="Q80" s="200">
        <f t="shared" si="58"/>
        <v>0.57351631030175276</v>
      </c>
      <c r="R80" s="200">
        <f t="shared" si="58"/>
        <v>0.59072179961080551</v>
      </c>
      <c r="S80" s="200">
        <f t="shared" si="58"/>
        <v>0.60844345359912966</v>
      </c>
      <c r="T80" s="200">
        <f t="shared" si="58"/>
        <v>0.62669675720710361</v>
      </c>
      <c r="U80" s="200">
        <f t="shared" si="58"/>
        <v>0.64549765992331665</v>
      </c>
      <c r="V80" s="200">
        <f t="shared" si="58"/>
        <v>0.6648625897210162</v>
      </c>
      <c r="W80" s="200">
        <f t="shared" si="58"/>
        <v>0.68480846741264678</v>
      </c>
      <c r="X80" s="200">
        <f t="shared" si="58"/>
        <v>0.70535272143502614</v>
      </c>
      <c r="Y80" s="200">
        <f t="shared" si="58"/>
        <v>0.72651330307807693</v>
      </c>
      <c r="Z80" s="200">
        <f t="shared" si="58"/>
        <v>0.74830870217041934</v>
      </c>
      <c r="AA80" s="200">
        <f t="shared" si="58"/>
        <v>0.77075796323553192</v>
      </c>
      <c r="AB80" s="200">
        <f t="shared" si="58"/>
        <v>0.79388070213259776</v>
      </c>
      <c r="AC80" s="200">
        <f t="shared" si="58"/>
        <v>0.81769712319657573</v>
      </c>
      <c r="AD80" s="200">
        <f t="shared" si="58"/>
        <v>0.84222803689247305</v>
      </c>
      <c r="AE80" s="200">
        <f t="shared" si="58"/>
        <v>0.86749487799924752</v>
      </c>
      <c r="AF80" s="200">
        <f t="shared" si="58"/>
        <v>0.89351972433922477</v>
      </c>
      <c r="AG80" s="200">
        <f t="shared" si="58"/>
        <v>0.92032531606940171</v>
      </c>
      <c r="AH80" s="200">
        <f t="shared" si="58"/>
        <v>0.94793507555148349</v>
      </c>
      <c r="AI80" s="200">
        <f t="shared" si="58"/>
        <v>0.97637312781802832</v>
      </c>
      <c r="AJ80" s="200">
        <f t="shared" si="58"/>
        <v>1.0056643216525694</v>
      </c>
      <c r="AK80" s="200">
        <f t="shared" si="58"/>
        <v>1.0358342513021463</v>
      </c>
      <c r="AL80" s="200">
        <f t="shared" si="58"/>
        <v>1.0669092788412109</v>
      </c>
      <c r="AM80" s="200">
        <f t="shared" si="58"/>
        <v>1.098916557206447</v>
      </c>
      <c r="AN80" s="200">
        <f t="shared" si="58"/>
        <v>1.1318840539226405</v>
      </c>
      <c r="AO80" s="200">
        <f t="shared" si="58"/>
        <v>1.1658405755403194</v>
      </c>
      <c r="AP80" s="200">
        <f t="shared" si="58"/>
        <v>1.2008157928065293</v>
      </c>
      <c r="AQ80" s="200">
        <f t="shared" si="58"/>
        <v>1.2368402665907254</v>
      </c>
      <c r="AR80" s="200">
        <f t="shared" si="58"/>
        <v>1.2739454745884471</v>
      </c>
      <c r="AS80" s="200">
        <f t="shared" si="58"/>
        <v>1.3121638388261005</v>
      </c>
      <c r="AT80" s="200">
        <f t="shared" si="58"/>
        <v>1.351528753990884</v>
      </c>
      <c r="AU80" s="200">
        <f t="shared" si="58"/>
        <v>1.3920746166106104</v>
      </c>
      <c r="AV80" s="200">
        <f t="shared" si="58"/>
        <v>1.4338368551089284</v>
      </c>
      <c r="AW80" s="200">
        <f t="shared" si="58"/>
        <v>1.4768519607621962</v>
      </c>
      <c r="AX80" s="200">
        <f t="shared" si="58"/>
        <v>1.5211575195850622</v>
      </c>
      <c r="AY80" s="200">
        <f t="shared" si="58"/>
        <v>1.5667922451726142</v>
      </c>
      <c r="AZ80" s="200">
        <f t="shared" si="58"/>
        <v>1.6137960125277926</v>
      </c>
      <c r="BA80" s="200">
        <f t="shared" si="58"/>
        <v>1.6622098929036264</v>
      </c>
      <c r="BB80" s="200">
        <f t="shared" si="58"/>
        <v>1.7120761896907351</v>
      </c>
      <c r="BC80" s="200">
        <f t="shared" si="58"/>
        <v>1.7634384753814569</v>
      </c>
      <c r="BD80" s="200">
        <f t="shared" si="58"/>
        <v>1.8163416296429007</v>
      </c>
      <c r="BE80" s="200">
        <f t="shared" si="58"/>
        <v>1.8708318785321876</v>
      </c>
      <c r="BF80" s="200">
        <f t="shared" si="58"/>
        <v>1.9269568348881536</v>
      </c>
      <c r="BG80" s="200">
        <f t="shared" si="58"/>
        <v>1.9847655399347985</v>
      </c>
      <c r="BH80" s="200">
        <f t="shared" si="58"/>
        <v>2.0443085061328419</v>
      </c>
      <c r="BI80" s="200">
        <f t="shared" si="58"/>
        <v>2.1056377613168276</v>
      </c>
      <c r="BJ80" s="200">
        <f t="shared" si="58"/>
        <v>2.1688068941563325</v>
      </c>
      <c r="BK80" s="200">
        <f t="shared" si="58"/>
        <v>2.2338711009810228</v>
      </c>
      <c r="BL80" s="200">
        <f t="shared" si="58"/>
        <v>2.3008872340104531</v>
      </c>
      <c r="BM80" s="200">
        <f t="shared" si="58"/>
        <v>2.3699138510307667</v>
      </c>
      <c r="BN80" s="200">
        <f t="shared" si="58"/>
        <v>2.4410112665616905</v>
      </c>
      <c r="BO80" s="200">
        <f t="shared" si="58"/>
        <v>2.5142416045585407</v>
      </c>
      <c r="BP80" s="200">
        <f t="shared" si="58"/>
        <v>2.5896688526952971</v>
      </c>
      <c r="BQ80" s="200">
        <f t="shared" si="58"/>
        <v>2.6673589182761561</v>
      </c>
    </row>
    <row r="81" spans="5:69" ht="16" customHeight="1">
      <c r="E81" s="326"/>
      <c r="F81" s="328"/>
      <c r="G81" s="329"/>
      <c r="H81" s="323"/>
      <c r="I81" s="230" t="s">
        <v>322</v>
      </c>
      <c r="J81" s="200">
        <f>J80/J264</f>
        <v>9.1435537945748248E-3</v>
      </c>
      <c r="K81" s="200">
        <f>K80/K264</f>
        <v>9.2331964788353645E-3</v>
      </c>
      <c r="L81" s="200">
        <f t="shared" ref="L81:BQ81" si="59">L80/L264</f>
        <v>9.3237180129415922E-3</v>
      </c>
      <c r="M81" s="200">
        <f t="shared" si="59"/>
        <v>9.4151270130684705E-3</v>
      </c>
      <c r="N81" s="200">
        <f t="shared" si="59"/>
        <v>9.5074321798632559E-3</v>
      </c>
      <c r="O81" s="200">
        <f t="shared" si="59"/>
        <v>9.60064229927368E-3</v>
      </c>
      <c r="P81" s="200">
        <f t="shared" si="59"/>
        <v>9.6947662433842056E-3</v>
      </c>
      <c r="Q81" s="200">
        <f t="shared" si="59"/>
        <v>9.7898129712605201E-3</v>
      </c>
      <c r="R81" s="200">
        <f t="shared" si="59"/>
        <v>9.885791529802292E-3</v>
      </c>
      <c r="S81" s="200">
        <f t="shared" si="59"/>
        <v>9.982711054604276E-3</v>
      </c>
      <c r="T81" s="200">
        <f t="shared" si="59"/>
        <v>1.0080580770825886E-2</v>
      </c>
      <c r="U81" s="200">
        <f t="shared" si="59"/>
        <v>1.0179409994069277E-2</v>
      </c>
      <c r="V81" s="200">
        <f t="shared" si="59"/>
        <v>1.0279208131266036E-2</v>
      </c>
      <c r="W81" s="200">
        <f t="shared" si="59"/>
        <v>1.0379984681572566E-2</v>
      </c>
      <c r="X81" s="200">
        <f t="shared" si="59"/>
        <v>1.0481749237274256E-2</v>
      </c>
      <c r="Y81" s="200">
        <f t="shared" si="59"/>
        <v>1.0584511484698515E-2</v>
      </c>
      <c r="Z81" s="200">
        <f t="shared" si="59"/>
        <v>1.0688281205136738E-2</v>
      </c>
      <c r="AA81" s="200">
        <f t="shared" si="59"/>
        <v>1.0793068275775333E-2</v>
      </c>
      <c r="AB81" s="200">
        <f t="shared" si="59"/>
        <v>1.0898882670635874E-2</v>
      </c>
      <c r="AC81" s="200">
        <f t="shared" si="59"/>
        <v>1.1005734461524461E-2</v>
      </c>
      <c r="AD81" s="200">
        <f t="shared" si="59"/>
        <v>1.1113633818990387E-2</v>
      </c>
      <c r="AE81" s="200">
        <f t="shared" si="59"/>
        <v>1.1222591013294219E-2</v>
      </c>
      <c r="AF81" s="200">
        <f t="shared" si="59"/>
        <v>1.1332616415385334E-2</v>
      </c>
      <c r="AG81" s="200">
        <f t="shared" si="59"/>
        <v>1.1443720497889115E-2</v>
      </c>
      <c r="AH81" s="200">
        <f t="shared" si="59"/>
        <v>1.1555913836103713E-2</v>
      </c>
      <c r="AI81" s="200">
        <f t="shared" si="59"/>
        <v>1.1669207109006693E-2</v>
      </c>
      <c r="AJ81" s="200">
        <f t="shared" si="59"/>
        <v>1.1783611100271468E-2</v>
      </c>
      <c r="AK81" s="200">
        <f t="shared" si="59"/>
        <v>1.1899136699293733E-2</v>
      </c>
      <c r="AL81" s="200">
        <f t="shared" si="59"/>
        <v>1.2015794902227988E-2</v>
      </c>
      <c r="AM81" s="200">
        <f t="shared" si="59"/>
        <v>1.2133596813034142E-2</v>
      </c>
      <c r="AN81" s="200">
        <f t="shared" si="59"/>
        <v>1.2252553644534475E-2</v>
      </c>
      <c r="AO81" s="200">
        <f t="shared" si="59"/>
        <v>1.2372676719480889E-2</v>
      </c>
      <c r="AP81" s="200">
        <f t="shared" si="59"/>
        <v>1.2493977471632665E-2</v>
      </c>
      <c r="AQ81" s="200">
        <f t="shared" si="59"/>
        <v>1.2616467446844751E-2</v>
      </c>
      <c r="AR81" s="200">
        <f t="shared" si="59"/>
        <v>1.2740158304166759E-2</v>
      </c>
      <c r="AS81" s="200">
        <f t="shared" si="59"/>
        <v>1.2865061816952707E-2</v>
      </c>
      <c r="AT81" s="200">
        <f t="shared" si="59"/>
        <v>1.299118987398166E-2</v>
      </c>
      <c r="AU81" s="200">
        <f t="shared" si="59"/>
        <v>1.3118554480589321E-2</v>
      </c>
      <c r="AV81" s="200">
        <f t="shared" si="59"/>
        <v>1.3247167759810783E-2</v>
      </c>
      <c r="AW81" s="200">
        <f t="shared" si="59"/>
        <v>1.3377041953534416E-2</v>
      </c>
      <c r="AX81" s="200">
        <f t="shared" si="59"/>
        <v>1.3508189423667107E-2</v>
      </c>
      <c r="AY81" s="200">
        <f t="shared" si="59"/>
        <v>1.3640622653310903E-2</v>
      </c>
      <c r="AZ81" s="200">
        <f t="shared" si="59"/>
        <v>1.3774354247951206E-2</v>
      </c>
      <c r="BA81" s="200">
        <f t="shared" si="59"/>
        <v>1.3909396936656611E-2</v>
      </c>
      <c r="BB81" s="200">
        <f t="shared" si="59"/>
        <v>1.4045763573290499E-2</v>
      </c>
      <c r="BC81" s="200">
        <f t="shared" si="59"/>
        <v>1.418346713773452E-2</v>
      </c>
      <c r="BD81" s="200">
        <f t="shared" si="59"/>
        <v>1.4322520737124074E-2</v>
      </c>
      <c r="BE81" s="200">
        <f t="shared" si="59"/>
        <v>1.4462937607095879E-2</v>
      </c>
      <c r="BF81" s="200">
        <f t="shared" si="59"/>
        <v>1.4604731113047801E-2</v>
      </c>
      <c r="BG81" s="200">
        <f t="shared" si="59"/>
        <v>1.4747914751411019E-2</v>
      </c>
      <c r="BH81" s="200">
        <f t="shared" si="59"/>
        <v>1.489250215093465E-2</v>
      </c>
      <c r="BI81" s="200">
        <f t="shared" si="59"/>
        <v>1.5038507073983035E-2</v>
      </c>
      <c r="BJ81" s="200">
        <f t="shared" si="59"/>
        <v>1.5185943417845613E-2</v>
      </c>
      <c r="BK81" s="200">
        <f t="shared" si="59"/>
        <v>1.533482521605979E-2</v>
      </c>
      <c r="BL81" s="200">
        <f t="shared" si="59"/>
        <v>1.5485166639746646E-2</v>
      </c>
      <c r="BM81" s="200">
        <f t="shared" si="59"/>
        <v>1.5636981998959847E-2</v>
      </c>
      <c r="BN81" s="200">
        <f t="shared" si="59"/>
        <v>1.5790285744047693E-2</v>
      </c>
      <c r="BO81" s="200">
        <f t="shared" si="59"/>
        <v>1.5945092467028549E-2</v>
      </c>
      <c r="BP81" s="200">
        <f t="shared" si="59"/>
        <v>1.6101416902979813E-2</v>
      </c>
      <c r="BQ81" s="200">
        <f t="shared" si="59"/>
        <v>1.6259273931440398E-2</v>
      </c>
    </row>
    <row r="82" spans="5:69" ht="16" customHeight="1">
      <c r="E82" s="326"/>
      <c r="F82" s="328"/>
      <c r="G82" s="329"/>
      <c r="H82" s="323"/>
      <c r="I82" s="230" t="s">
        <v>299</v>
      </c>
      <c r="J82" s="195">
        <v>0</v>
      </c>
      <c r="K82" s="200">
        <f t="shared" ref="K82:BQ82" si="60">J84*$B$6</f>
        <v>3.6574215178299301E-3</v>
      </c>
      <c r="L82" s="200">
        <f t="shared" si="60"/>
        <v>5.5219893504491122E-3</v>
      </c>
      <c r="M82" s="200">
        <f t="shared" si="60"/>
        <v>6.4904818804011931E-3</v>
      </c>
      <c r="N82" s="200">
        <f t="shared" si="60"/>
        <v>7.0112917454279852E-3</v>
      </c>
      <c r="O82" s="200">
        <f t="shared" si="60"/>
        <v>7.3086187446592954E-3</v>
      </c>
      <c r="P82" s="200">
        <f t="shared" si="60"/>
        <v>7.4945662920391206E-3</v>
      </c>
      <c r="Q82" s="200">
        <f t="shared" si="60"/>
        <v>7.6251896433732428E-3</v>
      </c>
      <c r="R82" s="200">
        <f t="shared" si="60"/>
        <v>7.72852001019083E-3</v>
      </c>
      <c r="S82" s="200">
        <f t="shared" si="60"/>
        <v>7.8185766170163328E-3</v>
      </c>
      <c r="T82" s="200">
        <f t="shared" si="60"/>
        <v>7.9023727303498773E-3</v>
      </c>
      <c r="U82" s="200">
        <f t="shared" si="60"/>
        <v>7.983418673505294E-3</v>
      </c>
      <c r="V82" s="200">
        <f t="shared" si="60"/>
        <v>8.0634733343803583E-3</v>
      </c>
      <c r="W82" s="200">
        <f t="shared" si="60"/>
        <v>8.1434199196965939E-3</v>
      </c>
      <c r="X82" s="200">
        <f t="shared" si="60"/>
        <v>8.2237038324773238E-3</v>
      </c>
      <c r="Y82" s="200">
        <f t="shared" si="60"/>
        <v>8.3045516111483648E-3</v>
      </c>
      <c r="Z82" s="200">
        <f t="shared" si="60"/>
        <v>8.3860803994535889E-3</v>
      </c>
      <c r="AA82" s="200">
        <f t="shared" si="60"/>
        <v>8.4683526817814891E-3</v>
      </c>
      <c r="AB82" s="200">
        <f t="shared" si="60"/>
        <v>8.551403651200877E-3</v>
      </c>
      <c r="AC82" s="200">
        <f t="shared" si="60"/>
        <v>8.635254893854789E-3</v>
      </c>
      <c r="AD82" s="200">
        <f t="shared" si="60"/>
        <v>8.7199212315371803E-3</v>
      </c>
      <c r="AE82" s="200">
        <f t="shared" si="60"/>
        <v>8.8054141433647464E-3</v>
      </c>
      <c r="AF82" s="200">
        <f t="shared" si="60"/>
        <v>8.8917434770000615E-3</v>
      </c>
      <c r="AG82" s="200">
        <f t="shared" si="60"/>
        <v>8.9789183046541637E-3</v>
      </c>
      <c r="AH82" s="200">
        <f t="shared" si="60"/>
        <v>9.0669473514827289E-3</v>
      </c>
      <c r="AI82" s="200">
        <f t="shared" si="60"/>
        <v>9.1558392101828492E-3</v>
      </c>
      <c r="AJ82" s="200">
        <f t="shared" si="60"/>
        <v>9.2456024486941013E-3</v>
      </c>
      <c r="AK82" s="200">
        <f t="shared" si="60"/>
        <v>9.336245664455638E-3</v>
      </c>
      <c r="AL82" s="200">
        <f t="shared" si="60"/>
        <v>9.4277775119453126E-3</v>
      </c>
      <c r="AM82" s="200">
        <f t="shared" si="60"/>
        <v>9.5202067168638528E-3</v>
      </c>
      <c r="AN82" s="200">
        <f t="shared" si="60"/>
        <v>9.6135420836455827E-3</v>
      </c>
      <c r="AO82" s="200">
        <f t="shared" si="60"/>
        <v>9.7077924996365819E-3</v>
      </c>
      <c r="AP82" s="200">
        <f t="shared" si="60"/>
        <v>9.8029669376106469E-3</v>
      </c>
      <c r="AQ82" s="200">
        <f t="shared" si="60"/>
        <v>9.8990744574583914E-3</v>
      </c>
      <c r="AR82" s="200">
        <f t="shared" si="60"/>
        <v>9.9961242074670976E-3</v>
      </c>
      <c r="AS82" s="200">
        <f t="shared" si="60"/>
        <v>1.0094125425400252E-2</v>
      </c>
      <c r="AT82" s="200">
        <f t="shared" si="60"/>
        <v>1.019308743948121E-2</v>
      </c>
      <c r="AU82" s="200">
        <f t="shared" si="60"/>
        <v>1.029301966933327E-2</v>
      </c>
      <c r="AV82" s="200">
        <f t="shared" si="60"/>
        <v>1.0393931626902365E-2</v>
      </c>
      <c r="AW82" s="200">
        <f t="shared" si="60"/>
        <v>1.0495832917375495E-2</v>
      </c>
      <c r="AX82" s="200">
        <f t="shared" si="60"/>
        <v>1.0598733240101514E-2</v>
      </c>
      <c r="AY82" s="200">
        <f t="shared" si="60"/>
        <v>1.0702642389517601E-2</v>
      </c>
      <c r="AZ82" s="200">
        <f t="shared" si="60"/>
        <v>1.0807570256083162E-2</v>
      </c>
      <c r="BA82" s="200">
        <f t="shared" si="60"/>
        <v>1.0913526827222063E-2</v>
      </c>
      <c r="BB82" s="200">
        <f t="shared" si="60"/>
        <v>1.1020522188273676E-2</v>
      </c>
      <c r="BC82" s="200">
        <f t="shared" si="60"/>
        <v>1.1128566523453037E-2</v>
      </c>
      <c r="BD82" s="200">
        <f t="shared" si="60"/>
        <v>1.1237670116820328E-2</v>
      </c>
      <c r="BE82" s="200">
        <f t="shared" si="60"/>
        <v>1.1347843353259793E-2</v>
      </c>
      <c r="BF82" s="200">
        <f t="shared" si="60"/>
        <v>1.1459096719468249E-2</v>
      </c>
      <c r="BG82" s="200">
        <f t="shared" si="60"/>
        <v>1.1571440804953245E-2</v>
      </c>
      <c r="BH82" s="200">
        <f t="shared" si="60"/>
        <v>1.168488630304103E-2</v>
      </c>
      <c r="BI82" s="200">
        <f t="shared" si="60"/>
        <v>1.1799444011894375E-2</v>
      </c>
      <c r="BJ82" s="200">
        <f t="shared" si="60"/>
        <v>1.1915124835540402E-2</v>
      </c>
      <c r="BK82" s="200">
        <f t="shared" si="60"/>
        <v>1.2031939784908446E-2</v>
      </c>
      <c r="BL82" s="200">
        <f t="shared" si="60"/>
        <v>1.2149899978878139E-2</v>
      </c>
      <c r="BM82" s="200">
        <f t="shared" si="60"/>
        <v>1.2269016645337728E-2</v>
      </c>
      <c r="BN82" s="200">
        <f t="shared" si="60"/>
        <v>1.2389301122252803E-2</v>
      </c>
      <c r="BO82" s="200">
        <f t="shared" si="60"/>
        <v>1.251076485874548E-2</v>
      </c>
      <c r="BP82" s="200">
        <f t="shared" si="60"/>
        <v>1.2633419416184158E-2</v>
      </c>
      <c r="BQ82" s="200">
        <f t="shared" si="60"/>
        <v>1.2757276469284005E-2</v>
      </c>
    </row>
    <row r="83" spans="5:69" ht="16" customHeight="1">
      <c r="E83" s="326"/>
      <c r="F83" s="328"/>
      <c r="G83" s="329"/>
      <c r="H83" s="323"/>
      <c r="I83" s="230" t="s">
        <v>301</v>
      </c>
      <c r="J83" s="195">
        <v>0</v>
      </c>
      <c r="K83" s="200">
        <f t="shared" ref="K83:BQ83" si="61">J84*$B$7</f>
        <v>9.1435537945748252E-4</v>
      </c>
      <c r="L83" s="200">
        <f t="shared" si="61"/>
        <v>1.380497337612278E-3</v>
      </c>
      <c r="M83" s="200">
        <f t="shared" si="61"/>
        <v>1.6226204701002983E-3</v>
      </c>
      <c r="N83" s="200">
        <f t="shared" si="61"/>
        <v>1.7528229363569963E-3</v>
      </c>
      <c r="O83" s="200">
        <f t="shared" si="61"/>
        <v>1.8271546861648238E-3</v>
      </c>
      <c r="P83" s="200">
        <f t="shared" si="61"/>
        <v>1.8736415730097801E-3</v>
      </c>
      <c r="Q83" s="200">
        <f t="shared" si="61"/>
        <v>1.9062974108433107E-3</v>
      </c>
      <c r="R83" s="200">
        <f t="shared" si="61"/>
        <v>1.9321300025477075E-3</v>
      </c>
      <c r="S83" s="200">
        <f t="shared" si="61"/>
        <v>1.9546441542540832E-3</v>
      </c>
      <c r="T83" s="200">
        <f t="shared" si="61"/>
        <v>1.9755931825874693E-3</v>
      </c>
      <c r="U83" s="200">
        <f t="shared" si="61"/>
        <v>1.9958546683763235E-3</v>
      </c>
      <c r="V83" s="200">
        <f t="shared" si="61"/>
        <v>2.0158683335950896E-3</v>
      </c>
      <c r="W83" s="200">
        <f t="shared" si="61"/>
        <v>2.0358549799241485E-3</v>
      </c>
      <c r="X83" s="200">
        <f t="shared" si="61"/>
        <v>2.0559259581193309E-3</v>
      </c>
      <c r="Y83" s="200">
        <f t="shared" si="61"/>
        <v>2.0761379027870912E-3</v>
      </c>
      <c r="Z83" s="200">
        <f t="shared" si="61"/>
        <v>2.0965200998633972E-3</v>
      </c>
      <c r="AA83" s="200">
        <f t="shared" si="61"/>
        <v>2.1170881704453723E-3</v>
      </c>
      <c r="AB83" s="200">
        <f t="shared" si="61"/>
        <v>2.1378509128002193E-3</v>
      </c>
      <c r="AC83" s="200">
        <f t="shared" si="61"/>
        <v>2.1588137234636972E-3</v>
      </c>
      <c r="AD83" s="200">
        <f t="shared" si="61"/>
        <v>2.1799803078842951E-3</v>
      </c>
      <c r="AE83" s="200">
        <f t="shared" si="61"/>
        <v>2.2013535358411866E-3</v>
      </c>
      <c r="AF83" s="200">
        <f t="shared" si="61"/>
        <v>2.2229358692500154E-3</v>
      </c>
      <c r="AG83" s="200">
        <f t="shared" si="61"/>
        <v>2.2447295761635409E-3</v>
      </c>
      <c r="AH83" s="200">
        <f t="shared" si="61"/>
        <v>2.2667368378706822E-3</v>
      </c>
      <c r="AI83" s="200">
        <f t="shared" si="61"/>
        <v>2.2889598025457123E-3</v>
      </c>
      <c r="AJ83" s="200">
        <f t="shared" si="61"/>
        <v>2.3114006121735253E-3</v>
      </c>
      <c r="AK83" s="200">
        <f t="shared" si="61"/>
        <v>2.3340614161139095E-3</v>
      </c>
      <c r="AL83" s="200">
        <f t="shared" si="61"/>
        <v>2.3569443779863281E-3</v>
      </c>
      <c r="AM83" s="200">
        <f t="shared" si="61"/>
        <v>2.3800516792159632E-3</v>
      </c>
      <c r="AN83" s="200">
        <f t="shared" si="61"/>
        <v>2.4033855209113957E-3</v>
      </c>
      <c r="AO83" s="200">
        <f t="shared" si="61"/>
        <v>2.4269481249091455E-3</v>
      </c>
      <c r="AP83" s="200">
        <f t="shared" si="61"/>
        <v>2.4507417344026617E-3</v>
      </c>
      <c r="AQ83" s="200">
        <f t="shared" si="61"/>
        <v>2.4747686143645978E-3</v>
      </c>
      <c r="AR83" s="200">
        <f t="shared" si="61"/>
        <v>2.4990310518667744E-3</v>
      </c>
      <c r="AS83" s="200">
        <f t="shared" si="61"/>
        <v>2.523531356350063E-3</v>
      </c>
      <c r="AT83" s="200">
        <f t="shared" si="61"/>
        <v>2.5482718598703025E-3</v>
      </c>
      <c r="AU83" s="200">
        <f t="shared" si="61"/>
        <v>2.5732549173333175E-3</v>
      </c>
      <c r="AV83" s="200">
        <f t="shared" si="61"/>
        <v>2.5984829067255914E-3</v>
      </c>
      <c r="AW83" s="200">
        <f t="shared" si="61"/>
        <v>2.6239582293438738E-3</v>
      </c>
      <c r="AX83" s="200">
        <f t="shared" si="61"/>
        <v>2.6496833100253785E-3</v>
      </c>
      <c r="AY83" s="200">
        <f t="shared" si="61"/>
        <v>2.6756605973794001E-3</v>
      </c>
      <c r="AZ83" s="200">
        <f t="shared" si="61"/>
        <v>2.7018925640207906E-3</v>
      </c>
      <c r="BA83" s="200">
        <f t="shared" si="61"/>
        <v>2.7283817068055158E-3</v>
      </c>
      <c r="BB83" s="200">
        <f t="shared" si="61"/>
        <v>2.7551305470684189E-3</v>
      </c>
      <c r="BC83" s="200">
        <f t="shared" si="61"/>
        <v>2.7821416308632593E-3</v>
      </c>
      <c r="BD83" s="200">
        <f t="shared" si="61"/>
        <v>2.8094175292050819E-3</v>
      </c>
      <c r="BE83" s="200">
        <f t="shared" si="61"/>
        <v>2.8369608383149482E-3</v>
      </c>
      <c r="BF83" s="200">
        <f t="shared" si="61"/>
        <v>2.8647741798670623E-3</v>
      </c>
      <c r="BG83" s="200">
        <f t="shared" si="61"/>
        <v>2.8928602012383113E-3</v>
      </c>
      <c r="BH83" s="200">
        <f t="shared" si="61"/>
        <v>2.9212215757602575E-3</v>
      </c>
      <c r="BI83" s="200">
        <f t="shared" si="61"/>
        <v>2.9498610029735938E-3</v>
      </c>
      <c r="BJ83" s="200">
        <f t="shared" si="61"/>
        <v>2.9787812088851004E-3</v>
      </c>
      <c r="BK83" s="200">
        <f t="shared" si="61"/>
        <v>3.0079849462271114E-3</v>
      </c>
      <c r="BL83" s="200">
        <f t="shared" si="61"/>
        <v>3.0374749947195347E-3</v>
      </c>
      <c r="BM83" s="200">
        <f t="shared" si="61"/>
        <v>3.0672541613344321E-3</v>
      </c>
      <c r="BN83" s="200">
        <f t="shared" si="61"/>
        <v>3.0973252805632009E-3</v>
      </c>
      <c r="BO83" s="200">
        <f t="shared" si="61"/>
        <v>3.12769121468637E-3</v>
      </c>
      <c r="BP83" s="200">
        <f t="shared" si="61"/>
        <v>3.1583548540460396E-3</v>
      </c>
      <c r="BQ83" s="200">
        <f t="shared" si="61"/>
        <v>3.1893191173210014E-3</v>
      </c>
    </row>
    <row r="84" spans="5:69" ht="16" customHeight="1">
      <c r="E84" s="326"/>
      <c r="F84" s="328"/>
      <c r="G84" s="329"/>
      <c r="H84" s="323"/>
      <c r="I84" s="230" t="s">
        <v>295</v>
      </c>
      <c r="J84" s="200">
        <f>J81+J82+J83</f>
        <v>9.1435537945748248E-3</v>
      </c>
      <c r="K84" s="200">
        <f>K81+K82+K83</f>
        <v>1.3804973376122779E-2</v>
      </c>
      <c r="L84" s="200">
        <f t="shared" ref="L84:BQ84" si="62">L81+L82+L83</f>
        <v>1.6226204701002982E-2</v>
      </c>
      <c r="M84" s="200">
        <f t="shared" si="62"/>
        <v>1.7528229363569962E-2</v>
      </c>
      <c r="N84" s="200">
        <f t="shared" si="62"/>
        <v>1.8271546861648238E-2</v>
      </c>
      <c r="O84" s="200">
        <f t="shared" si="62"/>
        <v>1.8736415730097801E-2</v>
      </c>
      <c r="P84" s="200">
        <f t="shared" si="62"/>
        <v>1.9062974108433106E-2</v>
      </c>
      <c r="Q84" s="200">
        <f t="shared" si="62"/>
        <v>1.9321300025477075E-2</v>
      </c>
      <c r="R84" s="200">
        <f t="shared" si="62"/>
        <v>1.9546441542540829E-2</v>
      </c>
      <c r="S84" s="200">
        <f t="shared" si="62"/>
        <v>1.9755931825874692E-2</v>
      </c>
      <c r="T84" s="200">
        <f t="shared" si="62"/>
        <v>1.9958546683763234E-2</v>
      </c>
      <c r="U84" s="200">
        <f t="shared" si="62"/>
        <v>2.0158683335950896E-2</v>
      </c>
      <c r="V84" s="200">
        <f t="shared" si="62"/>
        <v>2.0358549799241486E-2</v>
      </c>
      <c r="W84" s="200">
        <f t="shared" si="62"/>
        <v>2.0559259581193309E-2</v>
      </c>
      <c r="X84" s="200">
        <f t="shared" si="62"/>
        <v>2.076137902787091E-2</v>
      </c>
      <c r="Y84" s="200">
        <f t="shared" si="62"/>
        <v>2.096520099863397E-2</v>
      </c>
      <c r="Z84" s="200">
        <f t="shared" si="62"/>
        <v>2.1170881704453724E-2</v>
      </c>
      <c r="AA84" s="200">
        <f t="shared" si="62"/>
        <v>2.1378509128002193E-2</v>
      </c>
      <c r="AB84" s="200">
        <f t="shared" si="62"/>
        <v>2.158813723463697E-2</v>
      </c>
      <c r="AC84" s="200">
        <f t="shared" si="62"/>
        <v>2.1799803078842949E-2</v>
      </c>
      <c r="AD84" s="200">
        <f t="shared" si="62"/>
        <v>2.2013535358411863E-2</v>
      </c>
      <c r="AE84" s="200">
        <f t="shared" si="62"/>
        <v>2.2229358692500152E-2</v>
      </c>
      <c r="AF84" s="200">
        <f t="shared" si="62"/>
        <v>2.244729576163541E-2</v>
      </c>
      <c r="AG84" s="200">
        <f t="shared" si="62"/>
        <v>2.266736837870682E-2</v>
      </c>
      <c r="AH84" s="200">
        <f t="shared" si="62"/>
        <v>2.2889598025457123E-2</v>
      </c>
      <c r="AI84" s="200">
        <f t="shared" si="62"/>
        <v>2.3114006121735253E-2</v>
      </c>
      <c r="AJ84" s="200">
        <f t="shared" si="62"/>
        <v>2.3340614161139094E-2</v>
      </c>
      <c r="AK84" s="200">
        <f t="shared" si="62"/>
        <v>2.3569443779863281E-2</v>
      </c>
      <c r="AL84" s="200">
        <f t="shared" si="62"/>
        <v>2.380051679215963E-2</v>
      </c>
      <c r="AM84" s="200">
        <f t="shared" si="62"/>
        <v>2.4033855209113955E-2</v>
      </c>
      <c r="AN84" s="200">
        <f t="shared" si="62"/>
        <v>2.4269481249091455E-2</v>
      </c>
      <c r="AO84" s="200">
        <f t="shared" si="62"/>
        <v>2.4507417344026616E-2</v>
      </c>
      <c r="AP84" s="200">
        <f t="shared" si="62"/>
        <v>2.4747686143645975E-2</v>
      </c>
      <c r="AQ84" s="200">
        <f t="shared" si="62"/>
        <v>2.4990310518667742E-2</v>
      </c>
      <c r="AR84" s="200">
        <f t="shared" si="62"/>
        <v>2.523531356350063E-2</v>
      </c>
      <c r="AS84" s="200">
        <f t="shared" si="62"/>
        <v>2.5482718598703023E-2</v>
      </c>
      <c r="AT84" s="200">
        <f t="shared" si="62"/>
        <v>2.5732549173333171E-2</v>
      </c>
      <c r="AU84" s="200">
        <f t="shared" si="62"/>
        <v>2.598482906725591E-2</v>
      </c>
      <c r="AV84" s="200">
        <f t="shared" si="62"/>
        <v>2.6239582293438736E-2</v>
      </c>
      <c r="AW84" s="200">
        <f t="shared" si="62"/>
        <v>2.6496833100253782E-2</v>
      </c>
      <c r="AX84" s="200">
        <f t="shared" si="62"/>
        <v>2.6756605973794E-2</v>
      </c>
      <c r="AY84" s="200">
        <f t="shared" si="62"/>
        <v>2.7018925640207903E-2</v>
      </c>
      <c r="AZ84" s="200">
        <f t="shared" si="62"/>
        <v>2.7283817068055157E-2</v>
      </c>
      <c r="BA84" s="200">
        <f t="shared" si="62"/>
        <v>2.7551305470684188E-2</v>
      </c>
      <c r="BB84" s="200">
        <f t="shared" si="62"/>
        <v>2.7821416308632593E-2</v>
      </c>
      <c r="BC84" s="200">
        <f t="shared" si="62"/>
        <v>2.8094175292050817E-2</v>
      </c>
      <c r="BD84" s="200">
        <f t="shared" si="62"/>
        <v>2.8369608383149482E-2</v>
      </c>
      <c r="BE84" s="200">
        <f t="shared" si="62"/>
        <v>2.864774179867062E-2</v>
      </c>
      <c r="BF84" s="200">
        <f t="shared" si="62"/>
        <v>2.8928602012383113E-2</v>
      </c>
      <c r="BG84" s="200">
        <f t="shared" si="62"/>
        <v>2.9212215757602574E-2</v>
      </c>
      <c r="BH84" s="200">
        <f t="shared" si="62"/>
        <v>2.9498610029735937E-2</v>
      </c>
      <c r="BI84" s="200">
        <f t="shared" si="62"/>
        <v>2.9787812088851003E-2</v>
      </c>
      <c r="BJ84" s="200">
        <f t="shared" si="62"/>
        <v>3.0079849462271113E-2</v>
      </c>
      <c r="BK84" s="200">
        <f t="shared" si="62"/>
        <v>3.0374749947195346E-2</v>
      </c>
      <c r="BL84" s="200">
        <f t="shared" si="62"/>
        <v>3.0672541613344317E-2</v>
      </c>
      <c r="BM84" s="200">
        <f t="shared" si="62"/>
        <v>3.0973252805632005E-2</v>
      </c>
      <c r="BN84" s="200">
        <f t="shared" si="62"/>
        <v>3.1276912146863699E-2</v>
      </c>
      <c r="BO84" s="200">
        <f t="shared" si="62"/>
        <v>3.1583548540460395E-2</v>
      </c>
      <c r="BP84" s="200">
        <f t="shared" si="62"/>
        <v>3.189319117321001E-2</v>
      </c>
      <c r="BQ84" s="200">
        <f t="shared" si="62"/>
        <v>3.2205869518045403E-2</v>
      </c>
    </row>
    <row r="85" spans="5:69" ht="16" customHeight="1">
      <c r="E85" s="326"/>
      <c r="F85" s="328"/>
      <c r="G85" s="329"/>
      <c r="H85" s="323"/>
      <c r="I85" s="230" t="s">
        <v>326</v>
      </c>
      <c r="J85" s="219">
        <f>Variables!$K$25</f>
        <v>181000</v>
      </c>
      <c r="K85" s="219">
        <f>Variables!$K$25</f>
        <v>181000</v>
      </c>
      <c r="L85" s="219">
        <f>Variables!$K$25</f>
        <v>181000</v>
      </c>
      <c r="M85" s="219">
        <f>Variables!$K$25</f>
        <v>181000</v>
      </c>
      <c r="N85" s="219">
        <f>Variables!$K$25</f>
        <v>181000</v>
      </c>
      <c r="O85" s="219">
        <f>Variables!$K$25</f>
        <v>181000</v>
      </c>
      <c r="P85" s="219">
        <f>Variables!$K$25</f>
        <v>181000</v>
      </c>
      <c r="Q85" s="219">
        <f>Variables!$K$25</f>
        <v>181000</v>
      </c>
      <c r="R85" s="219">
        <f>Variables!$K$25</f>
        <v>181000</v>
      </c>
      <c r="S85" s="219">
        <f>Variables!$K$25</f>
        <v>181000</v>
      </c>
      <c r="T85" s="219">
        <f>Variables!$K$25</f>
        <v>181000</v>
      </c>
      <c r="U85" s="219">
        <f>Variables!$K$25</f>
        <v>181000</v>
      </c>
      <c r="V85" s="219">
        <f>Variables!$K$25</f>
        <v>181000</v>
      </c>
      <c r="W85" s="219">
        <f>Variables!$K$25</f>
        <v>181000</v>
      </c>
      <c r="X85" s="219">
        <f>Variables!$K$25</f>
        <v>181000</v>
      </c>
      <c r="Y85" s="219">
        <f>Variables!$K$25</f>
        <v>181000</v>
      </c>
      <c r="Z85" s="219">
        <f>Variables!$K$25</f>
        <v>181000</v>
      </c>
      <c r="AA85" s="219">
        <f>Variables!$K$25</f>
        <v>181000</v>
      </c>
      <c r="AB85" s="219">
        <f>Variables!$K$25</f>
        <v>181000</v>
      </c>
      <c r="AC85" s="219">
        <f>Variables!$K$25</f>
        <v>181000</v>
      </c>
      <c r="AD85" s="219">
        <f>Variables!$K$25</f>
        <v>181000</v>
      </c>
      <c r="AE85" s="219">
        <f>Variables!$K$25</f>
        <v>181000</v>
      </c>
      <c r="AF85" s="219">
        <f>Variables!$K$25</f>
        <v>181000</v>
      </c>
      <c r="AG85" s="219">
        <f>Variables!$K$25</f>
        <v>181000</v>
      </c>
      <c r="AH85" s="219">
        <f>Variables!$K$25</f>
        <v>181000</v>
      </c>
      <c r="AI85" s="219">
        <f>Variables!$K$25</f>
        <v>181000</v>
      </c>
      <c r="AJ85" s="219">
        <f>Variables!$K$25</f>
        <v>181000</v>
      </c>
      <c r="AK85" s="219">
        <f>Variables!$K$25</f>
        <v>181000</v>
      </c>
      <c r="AL85" s="219">
        <f>Variables!$K$25</f>
        <v>181000</v>
      </c>
      <c r="AM85" s="219">
        <f>Variables!$K$25</f>
        <v>181000</v>
      </c>
      <c r="AN85" s="219">
        <f>Variables!$K$25</f>
        <v>181000</v>
      </c>
      <c r="AO85" s="219">
        <f>Variables!$K$25</f>
        <v>181000</v>
      </c>
      <c r="AP85" s="219">
        <f>Variables!$K$25</f>
        <v>181000</v>
      </c>
      <c r="AQ85" s="219">
        <f>Variables!$K$25</f>
        <v>181000</v>
      </c>
      <c r="AR85" s="219">
        <f>Variables!$K$25</f>
        <v>181000</v>
      </c>
      <c r="AS85" s="219">
        <f>Variables!$K$25</f>
        <v>181000</v>
      </c>
      <c r="AT85" s="219">
        <f>Variables!$K$25</f>
        <v>181000</v>
      </c>
      <c r="AU85" s="219">
        <f>Variables!$K$25</f>
        <v>181000</v>
      </c>
      <c r="AV85" s="219">
        <f>Variables!$K$25</f>
        <v>181000</v>
      </c>
      <c r="AW85" s="219">
        <f>Variables!$K$25</f>
        <v>181000</v>
      </c>
      <c r="AX85" s="219">
        <f>Variables!$K$25</f>
        <v>181000</v>
      </c>
      <c r="AY85" s="219">
        <f>Variables!$K$25</f>
        <v>181000</v>
      </c>
      <c r="AZ85" s="219">
        <f>Variables!$K$25</f>
        <v>181000</v>
      </c>
      <c r="BA85" s="219">
        <f>Variables!$K$25</f>
        <v>181000</v>
      </c>
      <c r="BB85" s="219">
        <f>Variables!$K$25</f>
        <v>181000</v>
      </c>
      <c r="BC85" s="219">
        <f>Variables!$K$25</f>
        <v>181000</v>
      </c>
      <c r="BD85" s="219">
        <f>Variables!$K$25</f>
        <v>181000</v>
      </c>
      <c r="BE85" s="219">
        <f>Variables!$K$25</f>
        <v>181000</v>
      </c>
      <c r="BF85" s="219">
        <f>Variables!$K$25</f>
        <v>181000</v>
      </c>
      <c r="BG85" s="219">
        <f>Variables!$K$25</f>
        <v>181000</v>
      </c>
      <c r="BH85" s="219">
        <f>Variables!$K$25</f>
        <v>181000</v>
      </c>
      <c r="BI85" s="219">
        <f>Variables!$K$25</f>
        <v>181000</v>
      </c>
      <c r="BJ85" s="219">
        <f>Variables!$K$25</f>
        <v>181000</v>
      </c>
      <c r="BK85" s="219">
        <f>Variables!$K$25</f>
        <v>181000</v>
      </c>
      <c r="BL85" s="219">
        <f>Variables!$K$25</f>
        <v>181000</v>
      </c>
      <c r="BM85" s="219">
        <f>Variables!$K$25</f>
        <v>181000</v>
      </c>
      <c r="BN85" s="219">
        <f>Variables!$K$25</f>
        <v>181000</v>
      </c>
      <c r="BO85" s="219">
        <f>Variables!$K$25</f>
        <v>181000</v>
      </c>
      <c r="BP85" s="219">
        <f>Variables!$K$25</f>
        <v>181000</v>
      </c>
      <c r="BQ85" s="219">
        <f>Variables!$K$25</f>
        <v>181000</v>
      </c>
    </row>
    <row r="86" spans="5:69" ht="16" customHeight="1">
      <c r="E86" s="326"/>
      <c r="F86" s="328"/>
      <c r="G86" s="329"/>
      <c r="H86" s="323"/>
      <c r="I86" s="230" t="s">
        <v>446</v>
      </c>
      <c r="J86" s="204">
        <f t="shared" ref="J86:BQ86" si="63">J85*$B$9</f>
        <v>32580</v>
      </c>
      <c r="K86" s="204">
        <f t="shared" si="63"/>
        <v>32580</v>
      </c>
      <c r="L86" s="204">
        <f t="shared" si="63"/>
        <v>32580</v>
      </c>
      <c r="M86" s="204">
        <f t="shared" si="63"/>
        <v>32580</v>
      </c>
      <c r="N86" s="204">
        <f t="shared" si="63"/>
        <v>32580</v>
      </c>
      <c r="O86" s="204">
        <f t="shared" si="63"/>
        <v>32580</v>
      </c>
      <c r="P86" s="204">
        <f t="shared" si="63"/>
        <v>32580</v>
      </c>
      <c r="Q86" s="204">
        <f t="shared" si="63"/>
        <v>32580</v>
      </c>
      <c r="R86" s="204">
        <f t="shared" si="63"/>
        <v>32580</v>
      </c>
      <c r="S86" s="204">
        <f t="shared" si="63"/>
        <v>32580</v>
      </c>
      <c r="T86" s="204">
        <f t="shared" si="63"/>
        <v>32580</v>
      </c>
      <c r="U86" s="204">
        <f t="shared" si="63"/>
        <v>32580</v>
      </c>
      <c r="V86" s="204">
        <f t="shared" si="63"/>
        <v>32580</v>
      </c>
      <c r="W86" s="204">
        <f t="shared" si="63"/>
        <v>32580</v>
      </c>
      <c r="X86" s="204">
        <f t="shared" si="63"/>
        <v>32580</v>
      </c>
      <c r="Y86" s="204">
        <f t="shared" si="63"/>
        <v>32580</v>
      </c>
      <c r="Z86" s="204">
        <f t="shared" si="63"/>
        <v>32580</v>
      </c>
      <c r="AA86" s="204">
        <f t="shared" si="63"/>
        <v>32580</v>
      </c>
      <c r="AB86" s="204">
        <f t="shared" si="63"/>
        <v>32580</v>
      </c>
      <c r="AC86" s="204">
        <f t="shared" si="63"/>
        <v>32580</v>
      </c>
      <c r="AD86" s="204">
        <f t="shared" si="63"/>
        <v>32580</v>
      </c>
      <c r="AE86" s="204">
        <f t="shared" si="63"/>
        <v>32580</v>
      </c>
      <c r="AF86" s="204">
        <f t="shared" si="63"/>
        <v>32580</v>
      </c>
      <c r="AG86" s="204">
        <f t="shared" si="63"/>
        <v>32580</v>
      </c>
      <c r="AH86" s="204">
        <f t="shared" si="63"/>
        <v>32580</v>
      </c>
      <c r="AI86" s="204">
        <f t="shared" si="63"/>
        <v>32580</v>
      </c>
      <c r="AJ86" s="204">
        <f t="shared" si="63"/>
        <v>32580</v>
      </c>
      <c r="AK86" s="204">
        <f t="shared" si="63"/>
        <v>32580</v>
      </c>
      <c r="AL86" s="204">
        <f t="shared" si="63"/>
        <v>32580</v>
      </c>
      <c r="AM86" s="204">
        <f t="shared" si="63"/>
        <v>32580</v>
      </c>
      <c r="AN86" s="204">
        <f t="shared" si="63"/>
        <v>32580</v>
      </c>
      <c r="AO86" s="204">
        <f t="shared" si="63"/>
        <v>32580</v>
      </c>
      <c r="AP86" s="204">
        <f t="shared" si="63"/>
        <v>32580</v>
      </c>
      <c r="AQ86" s="204">
        <f t="shared" si="63"/>
        <v>32580</v>
      </c>
      <c r="AR86" s="204">
        <f t="shared" si="63"/>
        <v>32580</v>
      </c>
      <c r="AS86" s="204">
        <f t="shared" si="63"/>
        <v>32580</v>
      </c>
      <c r="AT86" s="204">
        <f t="shared" si="63"/>
        <v>32580</v>
      </c>
      <c r="AU86" s="204">
        <f t="shared" si="63"/>
        <v>32580</v>
      </c>
      <c r="AV86" s="204">
        <f t="shared" si="63"/>
        <v>32580</v>
      </c>
      <c r="AW86" s="204">
        <f t="shared" si="63"/>
        <v>32580</v>
      </c>
      <c r="AX86" s="204">
        <f t="shared" si="63"/>
        <v>32580</v>
      </c>
      <c r="AY86" s="204">
        <f t="shared" si="63"/>
        <v>32580</v>
      </c>
      <c r="AZ86" s="204">
        <f t="shared" si="63"/>
        <v>32580</v>
      </c>
      <c r="BA86" s="204">
        <f t="shared" si="63"/>
        <v>32580</v>
      </c>
      <c r="BB86" s="204">
        <f t="shared" si="63"/>
        <v>32580</v>
      </c>
      <c r="BC86" s="204">
        <f t="shared" si="63"/>
        <v>32580</v>
      </c>
      <c r="BD86" s="204">
        <f t="shared" si="63"/>
        <v>32580</v>
      </c>
      <c r="BE86" s="204">
        <f t="shared" si="63"/>
        <v>32580</v>
      </c>
      <c r="BF86" s="204">
        <f t="shared" si="63"/>
        <v>32580</v>
      </c>
      <c r="BG86" s="204">
        <f t="shared" si="63"/>
        <v>32580</v>
      </c>
      <c r="BH86" s="204">
        <f t="shared" si="63"/>
        <v>32580</v>
      </c>
      <c r="BI86" s="204">
        <f t="shared" si="63"/>
        <v>32580</v>
      </c>
      <c r="BJ86" s="204">
        <f t="shared" si="63"/>
        <v>32580</v>
      </c>
      <c r="BK86" s="204">
        <f t="shared" si="63"/>
        <v>32580</v>
      </c>
      <c r="BL86" s="204">
        <f t="shared" si="63"/>
        <v>32580</v>
      </c>
      <c r="BM86" s="204">
        <f t="shared" si="63"/>
        <v>32580</v>
      </c>
      <c r="BN86" s="204">
        <f t="shared" si="63"/>
        <v>32580</v>
      </c>
      <c r="BO86" s="204">
        <f t="shared" si="63"/>
        <v>32580</v>
      </c>
      <c r="BP86" s="204">
        <f t="shared" si="63"/>
        <v>32580</v>
      </c>
      <c r="BQ86" s="204">
        <f t="shared" si="63"/>
        <v>32580</v>
      </c>
    </row>
    <row r="87" spans="5:69" ht="16" customHeight="1">
      <c r="E87" s="326"/>
      <c r="F87" s="328"/>
      <c r="G87" s="329"/>
      <c r="H87" s="323"/>
      <c r="I87" s="230" t="s">
        <v>346</v>
      </c>
      <c r="J87" s="204">
        <f>J84*J85</f>
        <v>1654.9832368180432</v>
      </c>
      <c r="K87" s="204">
        <f>K84*K85</f>
        <v>2498.7001810782231</v>
      </c>
      <c r="L87" s="204">
        <f t="shared" ref="L87:BQ87" si="64">L84*L85</f>
        <v>2936.9430508815399</v>
      </c>
      <c r="M87" s="204">
        <f t="shared" si="64"/>
        <v>3172.6095148061631</v>
      </c>
      <c r="N87" s="204">
        <f t="shared" si="64"/>
        <v>3307.149981958331</v>
      </c>
      <c r="O87" s="204">
        <f t="shared" si="64"/>
        <v>3391.2912471477021</v>
      </c>
      <c r="P87" s="204">
        <f t="shared" si="64"/>
        <v>3450.3983136263923</v>
      </c>
      <c r="Q87" s="204">
        <f t="shared" si="64"/>
        <v>3497.1553046113504</v>
      </c>
      <c r="R87" s="204">
        <f t="shared" si="64"/>
        <v>3537.9059191998899</v>
      </c>
      <c r="S87" s="204">
        <f t="shared" si="64"/>
        <v>3575.8236604833191</v>
      </c>
      <c r="T87" s="204">
        <f t="shared" si="64"/>
        <v>3612.4969497611455</v>
      </c>
      <c r="U87" s="204">
        <f t="shared" si="64"/>
        <v>3648.7216838071122</v>
      </c>
      <c r="V87" s="204">
        <f t="shared" si="64"/>
        <v>3684.8975136627091</v>
      </c>
      <c r="W87" s="204">
        <f t="shared" si="64"/>
        <v>3721.225984195989</v>
      </c>
      <c r="X87" s="204">
        <f t="shared" si="64"/>
        <v>3757.8096040446349</v>
      </c>
      <c r="Y87" s="204">
        <f t="shared" si="64"/>
        <v>3794.7013807527487</v>
      </c>
      <c r="Z87" s="204">
        <f t="shared" si="64"/>
        <v>3831.9295885061238</v>
      </c>
      <c r="AA87" s="204">
        <f t="shared" si="64"/>
        <v>3869.5101521683969</v>
      </c>
      <c r="AB87" s="204">
        <f t="shared" si="64"/>
        <v>3907.4528394692916</v>
      </c>
      <c r="AC87" s="204">
        <f t="shared" si="64"/>
        <v>3945.7643572705738</v>
      </c>
      <c r="AD87" s="204">
        <f t="shared" si="64"/>
        <v>3984.4498998725471</v>
      </c>
      <c r="AE87" s="204">
        <f t="shared" si="64"/>
        <v>4023.5139233425275</v>
      </c>
      <c r="AF87" s="204">
        <f t="shared" si="64"/>
        <v>4062.9605328560092</v>
      </c>
      <c r="AG87" s="204">
        <f t="shared" si="64"/>
        <v>4102.7936765459344</v>
      </c>
      <c r="AH87" s="204">
        <f t="shared" si="64"/>
        <v>4143.0172426077397</v>
      </c>
      <c r="AI87" s="204">
        <f t="shared" si="64"/>
        <v>4183.635108034081</v>
      </c>
      <c r="AJ87" s="204">
        <f t="shared" si="64"/>
        <v>4224.651163166176</v>
      </c>
      <c r="AK87" s="204">
        <f t="shared" si="64"/>
        <v>4266.0693241552535</v>
      </c>
      <c r="AL87" s="204">
        <f t="shared" si="64"/>
        <v>4307.8935393808933</v>
      </c>
      <c r="AM87" s="204">
        <f t="shared" si="64"/>
        <v>4350.1277928496256</v>
      </c>
      <c r="AN87" s="204">
        <f t="shared" si="64"/>
        <v>4392.7761060855537</v>
      </c>
      <c r="AO87" s="204">
        <f t="shared" si="64"/>
        <v>4435.8425392688177</v>
      </c>
      <c r="AP87" s="204">
        <f t="shared" si="64"/>
        <v>4479.3311919999214</v>
      </c>
      <c r="AQ87" s="204">
        <f t="shared" si="64"/>
        <v>4523.2462038788617</v>
      </c>
      <c r="AR87" s="204">
        <f t="shared" si="64"/>
        <v>4567.5917549936139</v>
      </c>
      <c r="AS87" s="204">
        <f t="shared" si="64"/>
        <v>4612.3720663652475</v>
      </c>
      <c r="AT87" s="204">
        <f t="shared" si="64"/>
        <v>4657.5914003733042</v>
      </c>
      <c r="AU87" s="204">
        <f t="shared" si="64"/>
        <v>4703.2540611733193</v>
      </c>
      <c r="AV87" s="204">
        <f t="shared" si="64"/>
        <v>4749.3643951124113</v>
      </c>
      <c r="AW87" s="204">
        <f t="shared" si="64"/>
        <v>4795.9267911459347</v>
      </c>
      <c r="AX87" s="204">
        <f t="shared" si="64"/>
        <v>4842.9456812567141</v>
      </c>
      <c r="AY87" s="204">
        <f t="shared" si="64"/>
        <v>4890.4255408776307</v>
      </c>
      <c r="AZ87" s="204">
        <f t="shared" si="64"/>
        <v>4938.3708893179837</v>
      </c>
      <c r="BA87" s="204">
        <f t="shared" si="64"/>
        <v>4986.7862901938379</v>
      </c>
      <c r="BB87" s="204">
        <f t="shared" si="64"/>
        <v>5035.6763518624994</v>
      </c>
      <c r="BC87" s="204">
        <f t="shared" si="64"/>
        <v>5085.0457278611975</v>
      </c>
      <c r="BD87" s="204">
        <f t="shared" si="64"/>
        <v>5134.8991173500563</v>
      </c>
      <c r="BE87" s="204">
        <f t="shared" si="64"/>
        <v>5185.2412655593826</v>
      </c>
      <c r="BF87" s="204">
        <f t="shared" si="64"/>
        <v>5236.0769642413434</v>
      </c>
      <c r="BG87" s="204">
        <f t="shared" si="64"/>
        <v>5287.4110521260664</v>
      </c>
      <c r="BH87" s="204">
        <f t="shared" si="64"/>
        <v>5339.2484153822043</v>
      </c>
      <c r="BI87" s="204">
        <f t="shared" si="64"/>
        <v>5391.5939880820315</v>
      </c>
      <c r="BJ87" s="204">
        <f t="shared" si="64"/>
        <v>5444.4527526710717</v>
      </c>
      <c r="BK87" s="204">
        <f t="shared" si="64"/>
        <v>5497.8297404423574</v>
      </c>
      <c r="BL87" s="204">
        <f t="shared" si="64"/>
        <v>5551.7300320153217</v>
      </c>
      <c r="BM87" s="204">
        <f t="shared" si="64"/>
        <v>5606.158757819393</v>
      </c>
      <c r="BN87" s="204">
        <f t="shared" si="64"/>
        <v>5661.1210985823291</v>
      </c>
      <c r="BO87" s="204">
        <f t="shared" si="64"/>
        <v>5716.6222858233314</v>
      </c>
      <c r="BP87" s="204">
        <f t="shared" si="64"/>
        <v>5772.6676023510117</v>
      </c>
      <c r="BQ87" s="204">
        <f t="shared" si="64"/>
        <v>5829.2623827662183</v>
      </c>
    </row>
    <row r="88" spans="5:69" ht="16" customHeight="1">
      <c r="E88" s="326"/>
      <c r="F88" s="328"/>
      <c r="G88" s="329"/>
      <c r="H88" s="323"/>
      <c r="I88" s="230" t="s">
        <v>447</v>
      </c>
      <c r="J88" s="204">
        <f t="shared" ref="J88:BQ88" si="65">J87*$B$9</f>
        <v>297.89698262724778</v>
      </c>
      <c r="K88" s="204">
        <f t="shared" si="65"/>
        <v>449.76603259408012</v>
      </c>
      <c r="L88" s="204">
        <f t="shared" si="65"/>
        <v>528.6497491586772</v>
      </c>
      <c r="M88" s="204">
        <f t="shared" si="65"/>
        <v>571.06971266510936</v>
      </c>
      <c r="N88" s="204">
        <f t="shared" si="65"/>
        <v>595.28699675249959</v>
      </c>
      <c r="O88" s="204">
        <f t="shared" si="65"/>
        <v>610.43242448658634</v>
      </c>
      <c r="P88" s="204">
        <f t="shared" si="65"/>
        <v>621.07169645275064</v>
      </c>
      <c r="Q88" s="204">
        <f t="shared" si="65"/>
        <v>629.48795483004301</v>
      </c>
      <c r="R88" s="204">
        <f t="shared" si="65"/>
        <v>636.82306545598021</v>
      </c>
      <c r="S88" s="204">
        <f t="shared" si="65"/>
        <v>643.64825888699738</v>
      </c>
      <c r="T88" s="204">
        <f t="shared" si="65"/>
        <v>650.24945095700616</v>
      </c>
      <c r="U88" s="204">
        <f t="shared" si="65"/>
        <v>656.76990308528013</v>
      </c>
      <c r="V88" s="204">
        <f t="shared" si="65"/>
        <v>663.28155245928758</v>
      </c>
      <c r="W88" s="204">
        <f t="shared" si="65"/>
        <v>669.82067715527796</v>
      </c>
      <c r="X88" s="204">
        <f t="shared" si="65"/>
        <v>676.40572872803421</v>
      </c>
      <c r="Y88" s="204">
        <f t="shared" si="65"/>
        <v>683.04624853549478</v>
      </c>
      <c r="Z88" s="204">
        <f t="shared" si="65"/>
        <v>689.7473259311023</v>
      </c>
      <c r="AA88" s="204">
        <f t="shared" si="65"/>
        <v>696.5118273903114</v>
      </c>
      <c r="AB88" s="204">
        <f t="shared" si="65"/>
        <v>703.34151110447249</v>
      </c>
      <c r="AC88" s="204">
        <f t="shared" si="65"/>
        <v>710.23758430870328</v>
      </c>
      <c r="AD88" s="204">
        <f t="shared" si="65"/>
        <v>717.2009819770584</v>
      </c>
      <c r="AE88" s="204">
        <f t="shared" si="65"/>
        <v>724.23250620165493</v>
      </c>
      <c r="AF88" s="204">
        <f t="shared" si="65"/>
        <v>731.33289591408163</v>
      </c>
      <c r="AG88" s="204">
        <f t="shared" si="65"/>
        <v>738.5028617782682</v>
      </c>
      <c r="AH88" s="204">
        <f t="shared" si="65"/>
        <v>745.74310366939312</v>
      </c>
      <c r="AI88" s="204">
        <f t="shared" si="65"/>
        <v>753.05431944613451</v>
      </c>
      <c r="AJ88" s="204">
        <f t="shared" si="65"/>
        <v>760.43720936991167</v>
      </c>
      <c r="AK88" s="204">
        <f t="shared" si="65"/>
        <v>767.8924783479456</v>
      </c>
      <c r="AL88" s="204">
        <f t="shared" si="65"/>
        <v>775.4208370885608</v>
      </c>
      <c r="AM88" s="204">
        <f t="shared" si="65"/>
        <v>783.02300271293257</v>
      </c>
      <c r="AN88" s="204">
        <f t="shared" si="65"/>
        <v>790.69969909539964</v>
      </c>
      <c r="AO88" s="204">
        <f t="shared" si="65"/>
        <v>798.45165706838714</v>
      </c>
      <c r="AP88" s="204">
        <f t="shared" si="65"/>
        <v>806.27961455998582</v>
      </c>
      <c r="AQ88" s="204">
        <f t="shared" si="65"/>
        <v>814.18431669819506</v>
      </c>
      <c r="AR88" s="204">
        <f t="shared" si="65"/>
        <v>822.16651589885043</v>
      </c>
      <c r="AS88" s="204">
        <f t="shared" si="65"/>
        <v>830.22697194574448</v>
      </c>
      <c r="AT88" s="204">
        <f t="shared" si="65"/>
        <v>838.3664520671947</v>
      </c>
      <c r="AU88" s="204">
        <f t="shared" si="65"/>
        <v>846.58573101119748</v>
      </c>
      <c r="AV88" s="204">
        <f t="shared" si="65"/>
        <v>854.88559112023404</v>
      </c>
      <c r="AW88" s="204">
        <f t="shared" si="65"/>
        <v>863.26682240626826</v>
      </c>
      <c r="AX88" s="204">
        <f t="shared" si="65"/>
        <v>871.7302226262085</v>
      </c>
      <c r="AY88" s="204">
        <f t="shared" si="65"/>
        <v>880.27659735797351</v>
      </c>
      <c r="AZ88" s="204">
        <f t="shared" si="65"/>
        <v>888.90676007723698</v>
      </c>
      <c r="BA88" s="204">
        <f t="shared" si="65"/>
        <v>897.62153223489076</v>
      </c>
      <c r="BB88" s="204">
        <f t="shared" si="65"/>
        <v>906.42174333524986</v>
      </c>
      <c r="BC88" s="204">
        <f t="shared" si="65"/>
        <v>915.30823101501551</v>
      </c>
      <c r="BD88" s="204">
        <f t="shared" si="65"/>
        <v>924.28184112301005</v>
      </c>
      <c r="BE88" s="204">
        <f t="shared" si="65"/>
        <v>933.3434278006888</v>
      </c>
      <c r="BF88" s="204">
        <f t="shared" si="65"/>
        <v>942.4938535634418</v>
      </c>
      <c r="BG88" s="204">
        <f t="shared" si="65"/>
        <v>951.7339893826919</v>
      </c>
      <c r="BH88" s="204">
        <f t="shared" si="65"/>
        <v>961.06471476879676</v>
      </c>
      <c r="BI88" s="204">
        <f t="shared" si="65"/>
        <v>970.48691785476558</v>
      </c>
      <c r="BJ88" s="204">
        <f t="shared" si="65"/>
        <v>980.00149548079287</v>
      </c>
      <c r="BK88" s="204">
        <f t="shared" si="65"/>
        <v>989.60935327962432</v>
      </c>
      <c r="BL88" s="204">
        <f t="shared" si="65"/>
        <v>999.31140576275789</v>
      </c>
      <c r="BM88" s="204">
        <f t="shared" si="65"/>
        <v>1009.1085764074907</v>
      </c>
      <c r="BN88" s="204">
        <f t="shared" si="65"/>
        <v>1019.0017977448192</v>
      </c>
      <c r="BO88" s="204">
        <f t="shared" si="65"/>
        <v>1028.9920114481997</v>
      </c>
      <c r="BP88" s="204">
        <f t="shared" si="65"/>
        <v>1039.0801684231822</v>
      </c>
      <c r="BQ88" s="204">
        <f t="shared" si="65"/>
        <v>1049.2672288979193</v>
      </c>
    </row>
    <row r="89" spans="5:69" ht="16" customHeight="1">
      <c r="E89" s="326"/>
      <c r="F89" s="328"/>
      <c r="G89" s="329"/>
      <c r="H89" s="323"/>
      <c r="I89" s="230" t="s">
        <v>448</v>
      </c>
      <c r="J89" s="204">
        <f>J9*J81</f>
        <v>30.47851264858275</v>
      </c>
      <c r="K89" s="204">
        <f>K9*K81</f>
        <v>30.777321596117879</v>
      </c>
      <c r="L89" s="204">
        <f t="shared" ref="L89:BQ89" si="66">L9*L81</f>
        <v>31.079060043138643</v>
      </c>
      <c r="M89" s="204">
        <f t="shared" si="66"/>
        <v>31.383756710228237</v>
      </c>
      <c r="N89" s="204">
        <f t="shared" si="66"/>
        <v>31.691440599544187</v>
      </c>
      <c r="O89" s="204">
        <f t="shared" si="66"/>
        <v>32.002140997578934</v>
      </c>
      <c r="P89" s="204">
        <f t="shared" si="66"/>
        <v>32.315887477947356</v>
      </c>
      <c r="Q89" s="204">
        <f t="shared" si="66"/>
        <v>32.632709904201739</v>
      </c>
      <c r="R89" s="204">
        <f t="shared" si="66"/>
        <v>32.952638432674306</v>
      </c>
      <c r="S89" s="204">
        <f t="shared" si="66"/>
        <v>33.275703515347587</v>
      </c>
      <c r="T89" s="204">
        <f t="shared" si="66"/>
        <v>33.601935902752949</v>
      </c>
      <c r="U89" s="204">
        <f t="shared" si="66"/>
        <v>33.931366646897594</v>
      </c>
      <c r="V89" s="204">
        <f t="shared" si="66"/>
        <v>34.264027104220119</v>
      </c>
      <c r="W89" s="204">
        <f t="shared" si="66"/>
        <v>34.599948938575224</v>
      </c>
      <c r="X89" s="204">
        <f t="shared" si="66"/>
        <v>34.939164124247519</v>
      </c>
      <c r="Y89" s="204">
        <f t="shared" si="66"/>
        <v>35.281704948995049</v>
      </c>
      <c r="Z89" s="204">
        <f t="shared" si="66"/>
        <v>35.627604017122465</v>
      </c>
      <c r="AA89" s="204">
        <f t="shared" si="66"/>
        <v>35.976894252584444</v>
      </c>
      <c r="AB89" s="204">
        <f t="shared" si="66"/>
        <v>36.329608902119581</v>
      </c>
      <c r="AC89" s="204">
        <f t="shared" si="66"/>
        <v>36.685781538414865</v>
      </c>
      <c r="AD89" s="204">
        <f t="shared" si="66"/>
        <v>37.045446063301299</v>
      </c>
      <c r="AE89" s="204">
        <f t="shared" si="66"/>
        <v>37.408636710980723</v>
      </c>
      <c r="AF89" s="204">
        <f t="shared" si="66"/>
        <v>37.775388051284452</v>
      </c>
      <c r="AG89" s="204">
        <f t="shared" si="66"/>
        <v>38.145734992963718</v>
      </c>
      <c r="AH89" s="204">
        <f t="shared" si="66"/>
        <v>38.519712787012381</v>
      </c>
      <c r="AI89" s="204">
        <f t="shared" si="66"/>
        <v>38.897357030022306</v>
      </c>
      <c r="AJ89" s="204">
        <f t="shared" si="66"/>
        <v>39.278703667571563</v>
      </c>
      <c r="AK89" s="204">
        <f t="shared" si="66"/>
        <v>39.663788997645788</v>
      </c>
      <c r="AL89" s="204">
        <f t="shared" si="66"/>
        <v>40.052649674093296</v>
      </c>
      <c r="AM89" s="204">
        <f t="shared" si="66"/>
        <v>40.445322710113807</v>
      </c>
      <c r="AN89" s="204">
        <f t="shared" si="66"/>
        <v>40.84184548178159</v>
      </c>
      <c r="AO89" s="204">
        <f t="shared" si="66"/>
        <v>41.242255731602967</v>
      </c>
      <c r="AP89" s="204">
        <f t="shared" si="66"/>
        <v>41.646591572108882</v>
      </c>
      <c r="AQ89" s="204">
        <f t="shared" si="66"/>
        <v>42.054891489482507</v>
      </c>
      <c r="AR89" s="204">
        <f t="shared" si="66"/>
        <v>42.467194347222531</v>
      </c>
      <c r="AS89" s="204">
        <f t="shared" si="66"/>
        <v>42.883539389842355</v>
      </c>
      <c r="AT89" s="204">
        <f t="shared" si="66"/>
        <v>43.303966246605533</v>
      </c>
      <c r="AU89" s="204">
        <f t="shared" si="66"/>
        <v>43.728514935297738</v>
      </c>
      <c r="AV89" s="204">
        <f t="shared" si="66"/>
        <v>44.157225866035944</v>
      </c>
      <c r="AW89" s="204">
        <f t="shared" si="66"/>
        <v>44.59013984511472</v>
      </c>
      <c r="AX89" s="204">
        <f t="shared" si="66"/>
        <v>45.027298078890361</v>
      </c>
      <c r="AY89" s="204">
        <f t="shared" si="66"/>
        <v>45.468742177703014</v>
      </c>
      <c r="AZ89" s="204">
        <f t="shared" si="66"/>
        <v>45.914514159837353</v>
      </c>
      <c r="BA89" s="204">
        <f t="shared" si="66"/>
        <v>46.364656455522038</v>
      </c>
      <c r="BB89" s="204">
        <f t="shared" si="66"/>
        <v>46.819211910968335</v>
      </c>
      <c r="BC89" s="204">
        <f t="shared" si="66"/>
        <v>47.278223792448401</v>
      </c>
      <c r="BD89" s="204">
        <f t="shared" si="66"/>
        <v>47.741735790413578</v>
      </c>
      <c r="BE89" s="204">
        <f t="shared" si="66"/>
        <v>48.20979202365293</v>
      </c>
      <c r="BF89" s="204">
        <f t="shared" si="66"/>
        <v>48.682437043492676</v>
      </c>
      <c r="BG89" s="204">
        <f t="shared" si="66"/>
        <v>49.159715838036725</v>
      </c>
      <c r="BH89" s="204">
        <f t="shared" si="66"/>
        <v>49.641673836448845</v>
      </c>
      <c r="BI89" s="204">
        <f t="shared" si="66"/>
        <v>50.128356913276782</v>
      </c>
      <c r="BJ89" s="204">
        <f t="shared" si="66"/>
        <v>50.619811392818711</v>
      </c>
      <c r="BK89" s="204">
        <f t="shared" si="66"/>
        <v>51.116084053532632</v>
      </c>
      <c r="BL89" s="204">
        <f t="shared" si="66"/>
        <v>51.61722213248882</v>
      </c>
      <c r="BM89" s="204">
        <f t="shared" si="66"/>
        <v>52.123273329866159</v>
      </c>
      <c r="BN89" s="204">
        <f t="shared" si="66"/>
        <v>52.634285813492305</v>
      </c>
      <c r="BO89" s="204">
        <f t="shared" si="66"/>
        <v>53.150308223428496</v>
      </c>
      <c r="BP89" s="204">
        <f t="shared" si="66"/>
        <v>53.671389676599382</v>
      </c>
      <c r="BQ89" s="204">
        <f t="shared" si="66"/>
        <v>54.197579771468</v>
      </c>
    </row>
    <row r="90" spans="5:69" ht="16" customHeight="1">
      <c r="E90" s="326"/>
      <c r="F90" s="328"/>
      <c r="G90" s="329"/>
      <c r="H90" s="323"/>
      <c r="I90" s="231" t="s">
        <v>449</v>
      </c>
      <c r="J90" s="204">
        <f t="shared" ref="J90:BQ90" si="67">J88-J89</f>
        <v>267.41846997866503</v>
      </c>
      <c r="K90" s="204">
        <f t="shared" si="67"/>
        <v>418.98871099796224</v>
      </c>
      <c r="L90" s="204">
        <f t="shared" si="67"/>
        <v>497.57068911553853</v>
      </c>
      <c r="M90" s="204">
        <f t="shared" si="67"/>
        <v>539.68595595488114</v>
      </c>
      <c r="N90" s="204">
        <f t="shared" si="67"/>
        <v>563.5955561529554</v>
      </c>
      <c r="O90" s="204">
        <f t="shared" si="67"/>
        <v>578.43028348900737</v>
      </c>
      <c r="P90" s="204">
        <f t="shared" si="67"/>
        <v>588.75580897480324</v>
      </c>
      <c r="Q90" s="204">
        <f t="shared" si="67"/>
        <v>596.85524492584125</v>
      </c>
      <c r="R90" s="204">
        <f t="shared" si="67"/>
        <v>603.87042702330587</v>
      </c>
      <c r="S90" s="204">
        <f t="shared" si="67"/>
        <v>610.37255537164981</v>
      </c>
      <c r="T90" s="204">
        <f t="shared" si="67"/>
        <v>616.64751505425318</v>
      </c>
      <c r="U90" s="204">
        <f t="shared" si="67"/>
        <v>622.83853643838256</v>
      </c>
      <c r="V90" s="204">
        <f t="shared" si="67"/>
        <v>629.01752535506751</v>
      </c>
      <c r="W90" s="204">
        <f t="shared" si="67"/>
        <v>635.2207282167027</v>
      </c>
      <c r="X90" s="204">
        <f t="shared" si="67"/>
        <v>641.46656460378665</v>
      </c>
      <c r="Y90" s="204">
        <f t="shared" si="67"/>
        <v>647.76454358649971</v>
      </c>
      <c r="Z90" s="204">
        <f t="shared" si="67"/>
        <v>654.11972191397979</v>
      </c>
      <c r="AA90" s="204">
        <f t="shared" si="67"/>
        <v>660.53493313772697</v>
      </c>
      <c r="AB90" s="204">
        <f t="shared" si="67"/>
        <v>667.01190220235287</v>
      </c>
      <c r="AC90" s="204">
        <f t="shared" si="67"/>
        <v>673.55180277028842</v>
      </c>
      <c r="AD90" s="204">
        <f t="shared" si="67"/>
        <v>680.15553591375715</v>
      </c>
      <c r="AE90" s="204">
        <f t="shared" si="67"/>
        <v>686.82386949067416</v>
      </c>
      <c r="AF90" s="204">
        <f t="shared" si="67"/>
        <v>693.55750786279714</v>
      </c>
      <c r="AG90" s="204">
        <f t="shared" si="67"/>
        <v>700.35712678530444</v>
      </c>
      <c r="AH90" s="204">
        <f t="shared" si="67"/>
        <v>707.22339088238073</v>
      </c>
      <c r="AI90" s="204">
        <f t="shared" si="67"/>
        <v>714.15696241611226</v>
      </c>
      <c r="AJ90" s="204">
        <f t="shared" si="67"/>
        <v>721.15850570234011</v>
      </c>
      <c r="AK90" s="204">
        <f t="shared" si="67"/>
        <v>728.22868935029976</v>
      </c>
      <c r="AL90" s="204">
        <f t="shared" si="67"/>
        <v>735.36818741446746</v>
      </c>
      <c r="AM90" s="204">
        <f t="shared" si="67"/>
        <v>742.57768000281874</v>
      </c>
      <c r="AN90" s="204">
        <f t="shared" si="67"/>
        <v>749.85785361361809</v>
      </c>
      <c r="AO90" s="204">
        <f t="shared" si="67"/>
        <v>757.20940133678414</v>
      </c>
      <c r="AP90" s="204">
        <f t="shared" si="67"/>
        <v>764.63302298787698</v>
      </c>
      <c r="AQ90" s="204">
        <f t="shared" si="67"/>
        <v>772.12942520871252</v>
      </c>
      <c r="AR90" s="204">
        <f t="shared" si="67"/>
        <v>779.69932155162792</v>
      </c>
      <c r="AS90" s="204">
        <f t="shared" si="67"/>
        <v>787.34343255590215</v>
      </c>
      <c r="AT90" s="204">
        <f t="shared" si="67"/>
        <v>795.06248582058913</v>
      </c>
      <c r="AU90" s="204">
        <f t="shared" si="67"/>
        <v>802.85721607589971</v>
      </c>
      <c r="AV90" s="204">
        <f t="shared" si="67"/>
        <v>810.72836525419814</v>
      </c>
      <c r="AW90" s="204">
        <f t="shared" si="67"/>
        <v>818.67668256115348</v>
      </c>
      <c r="AX90" s="204">
        <f t="shared" si="67"/>
        <v>826.70292454731816</v>
      </c>
      <c r="AY90" s="204">
        <f t="shared" si="67"/>
        <v>834.80785518027051</v>
      </c>
      <c r="AZ90" s="204">
        <f t="shared" si="67"/>
        <v>842.9922459173996</v>
      </c>
      <c r="BA90" s="204">
        <f t="shared" si="67"/>
        <v>851.25687577936878</v>
      </c>
      <c r="BB90" s="204">
        <f t="shared" si="67"/>
        <v>859.60253142428155</v>
      </c>
      <c r="BC90" s="204">
        <f t="shared" si="67"/>
        <v>868.03000722256706</v>
      </c>
      <c r="BD90" s="204">
        <f t="shared" si="67"/>
        <v>876.54010533259645</v>
      </c>
      <c r="BE90" s="204">
        <f t="shared" si="67"/>
        <v>885.13363577703592</v>
      </c>
      <c r="BF90" s="204">
        <f t="shared" si="67"/>
        <v>893.81141651994915</v>
      </c>
      <c r="BG90" s="204">
        <f t="shared" si="67"/>
        <v>902.57427354465517</v>
      </c>
      <c r="BH90" s="204">
        <f t="shared" si="67"/>
        <v>911.42304093234793</v>
      </c>
      <c r="BI90" s="204">
        <f t="shared" si="67"/>
        <v>920.3585609414888</v>
      </c>
      <c r="BJ90" s="204">
        <f t="shared" si="67"/>
        <v>929.38168408797412</v>
      </c>
      <c r="BK90" s="204">
        <f t="shared" si="67"/>
        <v>938.49326922609168</v>
      </c>
      <c r="BL90" s="204">
        <f t="shared" si="67"/>
        <v>947.69418363026909</v>
      </c>
      <c r="BM90" s="204">
        <f t="shared" si="67"/>
        <v>956.98530307762451</v>
      </c>
      <c r="BN90" s="204">
        <f t="shared" si="67"/>
        <v>966.36751193132693</v>
      </c>
      <c r="BO90" s="204">
        <f t="shared" si="67"/>
        <v>975.84170322477121</v>
      </c>
      <c r="BP90" s="204">
        <f t="shared" si="67"/>
        <v>985.40877874658281</v>
      </c>
      <c r="BQ90" s="204">
        <f t="shared" si="67"/>
        <v>995.06964912645128</v>
      </c>
    </row>
    <row r="91" spans="5:69" ht="16" customHeight="1">
      <c r="E91" s="318" t="s">
        <v>327</v>
      </c>
      <c r="F91" s="318"/>
      <c r="G91" s="318"/>
      <c r="H91" s="318"/>
      <c r="I91" s="233" t="s">
        <v>447</v>
      </c>
      <c r="J91" s="205">
        <f t="shared" ref="J91:BQ93" si="68">J23+J37+J49+J62+J75+J88</f>
        <v>3321.3044803413586</v>
      </c>
      <c r="K91" s="205">
        <f t="shared" si="68"/>
        <v>5014.518529142837</v>
      </c>
      <c r="L91" s="205">
        <f t="shared" si="68"/>
        <v>5894.0065955923219</v>
      </c>
      <c r="M91" s="205">
        <f t="shared" si="68"/>
        <v>6366.9540340231524</v>
      </c>
      <c r="N91" s="205">
        <f t="shared" si="68"/>
        <v>6636.9566820251048</v>
      </c>
      <c r="O91" s="205">
        <f t="shared" si="68"/>
        <v>6805.8156498007229</v>
      </c>
      <c r="P91" s="205">
        <f t="shared" si="68"/>
        <v>6924.4347151472402</v>
      </c>
      <c r="Q91" s="205">
        <f t="shared" si="68"/>
        <v>7018.2690212542921</v>
      </c>
      <c r="R91" s="205">
        <f t="shared" si="68"/>
        <v>7100.0494259125298</v>
      </c>
      <c r="S91" s="205">
        <f t="shared" si="68"/>
        <v>7176.144676430722</v>
      </c>
      <c r="T91" s="205">
        <f t="shared" si="68"/>
        <v>7249.742497410155</v>
      </c>
      <c r="U91" s="205">
        <f t="shared" si="68"/>
        <v>7322.4401349508025</v>
      </c>
      <c r="V91" s="205">
        <f t="shared" si="68"/>
        <v>7395.0396290764756</v>
      </c>
      <c r="W91" s="205">
        <f t="shared" si="68"/>
        <v>7467.9454502726549</v>
      </c>
      <c r="X91" s="205">
        <f t="shared" si="68"/>
        <v>7541.3633180838278</v>
      </c>
      <c r="Y91" s="205">
        <f t="shared" si="68"/>
        <v>7615.3996107438034</v>
      </c>
      <c r="Z91" s="205">
        <f t="shared" si="68"/>
        <v>7690.1110703257691</v>
      </c>
      <c r="AA91" s="205">
        <f t="shared" si="68"/>
        <v>7765.5296556555168</v>
      </c>
      <c r="AB91" s="205">
        <f t="shared" si="68"/>
        <v>7841.674969109532</v>
      </c>
      <c r="AC91" s="205">
        <f t="shared" si="68"/>
        <v>7918.5604703589115</v>
      </c>
      <c r="AD91" s="205">
        <f t="shared" si="68"/>
        <v>7996.1965835895235</v>
      </c>
      <c r="AE91" s="205">
        <f t="shared" si="68"/>
        <v>8074.5922514637541</v>
      </c>
      <c r="AF91" s="205">
        <f t="shared" si="68"/>
        <v>8153.7557124564464</v>
      </c>
      <c r="AG91" s="205">
        <f t="shared" si="68"/>
        <v>8233.6948898814644</v>
      </c>
      <c r="AH91" s="205">
        <f t="shared" si="68"/>
        <v>8314.4175867670456</v>
      </c>
      <c r="AI91" s="205">
        <f t="shared" si="68"/>
        <v>8395.931583659114</v>
      </c>
      <c r="AJ91" s="205">
        <f t="shared" si="68"/>
        <v>8478.2446878921637</v>
      </c>
      <c r="AK91" s="205">
        <f t="shared" si="68"/>
        <v>8561.3647585975377</v>
      </c>
      <c r="AL91" s="205">
        <f t="shared" si="68"/>
        <v>8645.2997195840635</v>
      </c>
      <c r="AM91" s="205">
        <f t="shared" si="68"/>
        <v>8730.0575661585535</v>
      </c>
      <c r="AN91" s="205">
        <f t="shared" si="68"/>
        <v>8815.6463689199791</v>
      </c>
      <c r="AO91" s="205">
        <f t="shared" si="68"/>
        <v>8902.0742760442263</v>
      </c>
      <c r="AP91" s="205">
        <f t="shared" si="68"/>
        <v>8989.3495148179609</v>
      </c>
      <c r="AQ91" s="205">
        <f t="shared" si="68"/>
        <v>9077.4803928008678</v>
      </c>
      <c r="AR91" s="205">
        <f t="shared" si="68"/>
        <v>9166.4752988059681</v>
      </c>
      <c r="AS91" s="205">
        <f t="shared" si="68"/>
        <v>9256.342703792885</v>
      </c>
      <c r="AT91" s="205">
        <f t="shared" si="68"/>
        <v>9347.0911617215424</v>
      </c>
      <c r="AU91" s="205">
        <f t="shared" si="68"/>
        <v>9438.7293103900356</v>
      </c>
      <c r="AV91" s="205">
        <f t="shared" si="68"/>
        <v>9531.2658722686865</v>
      </c>
      <c r="AW91" s="205">
        <f t="shared" si="68"/>
        <v>9624.7096553361844</v>
      </c>
      <c r="AX91" s="205">
        <f t="shared" si="68"/>
        <v>9719.0695539209319</v>
      </c>
      <c r="AY91" s="205">
        <f t="shared" si="68"/>
        <v>9814.3545495491198</v>
      </c>
      <c r="AZ91" s="205">
        <f t="shared" si="68"/>
        <v>9910.5737118003544</v>
      </c>
      <c r="BA91" s="205">
        <f t="shared" si="68"/>
        <v>10007.736199171322</v>
      </c>
      <c r="BB91" s="205">
        <f t="shared" si="68"/>
        <v>10105.851259947702</v>
      </c>
      <c r="BC91" s="205">
        <f t="shared" si="68"/>
        <v>10204.928233084538</v>
      </c>
      <c r="BD91" s="205">
        <f t="shared" si="68"/>
        <v>10304.976549095216</v>
      </c>
      <c r="BE91" s="205">
        <f t="shared" si="68"/>
        <v>10406.005730949115</v>
      </c>
      <c r="BF91" s="205">
        <f t="shared" si="68"/>
        <v>10508.025394978042</v>
      </c>
      <c r="BG91" s="205">
        <f t="shared" si="68"/>
        <v>10611.04525179156</v>
      </c>
      <c r="BH91" s="205">
        <f t="shared" si="68"/>
        <v>10715.075107201281</v>
      </c>
      <c r="BI91" s="205">
        <f t="shared" si="68"/>
        <v>10820.124863154238</v>
      </c>
      <c r="BJ91" s="205">
        <f t="shared" si="68"/>
        <v>10926.204518675357</v>
      </c>
      <c r="BK91" s="205">
        <f t="shared" si="68"/>
        <v>11033.324170819236</v>
      </c>
      <c r="BL91" s="205">
        <f t="shared" si="68"/>
        <v>11141.49401563119</v>
      </c>
      <c r="BM91" s="205">
        <f t="shared" si="68"/>
        <v>11250.724349117771</v>
      </c>
      <c r="BN91" s="205">
        <f t="shared" si="68"/>
        <v>11361.025568226767</v>
      </c>
      <c r="BO91" s="205">
        <f t="shared" si="68"/>
        <v>11472.408171836834</v>
      </c>
      <c r="BP91" s="205">
        <f t="shared" si="68"/>
        <v>11584.882761756804</v>
      </c>
      <c r="BQ91" s="205">
        <f t="shared" si="68"/>
        <v>11698.460043734813</v>
      </c>
    </row>
    <row r="92" spans="5:69" ht="16" customHeight="1">
      <c r="E92" s="318"/>
      <c r="F92" s="318"/>
      <c r="G92" s="318"/>
      <c r="H92" s="318"/>
      <c r="I92" s="233" t="s">
        <v>448</v>
      </c>
      <c r="J92" s="205">
        <f t="shared" si="68"/>
        <v>3047.8512648582746</v>
      </c>
      <c r="K92" s="205">
        <f t="shared" si="68"/>
        <v>3077.7321596117872</v>
      </c>
      <c r="L92" s="205">
        <f t="shared" si="68"/>
        <v>3107.9060043138643</v>
      </c>
      <c r="M92" s="205">
        <f t="shared" si="68"/>
        <v>3138.3756710228231</v>
      </c>
      <c r="N92" s="205">
        <f t="shared" si="68"/>
        <v>3169.1440599544185</v>
      </c>
      <c r="O92" s="205">
        <f t="shared" si="68"/>
        <v>3200.2140997578931</v>
      </c>
      <c r="P92" s="205">
        <f t="shared" si="68"/>
        <v>3231.5887477947354</v>
      </c>
      <c r="Q92" s="205">
        <f t="shared" si="68"/>
        <v>3263.2709904201747</v>
      </c>
      <c r="R92" s="205">
        <f t="shared" si="68"/>
        <v>3295.2638432674303</v>
      </c>
      <c r="S92" s="205">
        <f t="shared" si="68"/>
        <v>3327.5703515347586</v>
      </c>
      <c r="T92" s="205">
        <f t="shared" si="68"/>
        <v>3360.1935902752948</v>
      </c>
      <c r="U92" s="205">
        <f t="shared" si="68"/>
        <v>3393.1366646897586</v>
      </c>
      <c r="V92" s="205">
        <f t="shared" si="68"/>
        <v>3426.4027104220113</v>
      </c>
      <c r="W92" s="205">
        <f t="shared" si="68"/>
        <v>3459.9948938575221</v>
      </c>
      <c r="X92" s="205">
        <f t="shared" si="68"/>
        <v>3493.9164124247518</v>
      </c>
      <c r="Y92" s="205">
        <f t="shared" si="68"/>
        <v>3528.1704948995048</v>
      </c>
      <c r="Z92" s="205">
        <f t="shared" si="68"/>
        <v>3562.7604017122462</v>
      </c>
      <c r="AA92" s="205">
        <f t="shared" si="68"/>
        <v>3597.6894252584443</v>
      </c>
      <c r="AB92" s="205">
        <f t="shared" si="68"/>
        <v>3632.960890211958</v>
      </c>
      <c r="AC92" s="205">
        <f t="shared" si="68"/>
        <v>3668.5781538414867</v>
      </c>
      <c r="AD92" s="205">
        <f t="shared" si="68"/>
        <v>3704.5446063301292</v>
      </c>
      <c r="AE92" s="205">
        <f t="shared" si="68"/>
        <v>3740.8636710980722</v>
      </c>
      <c r="AF92" s="205">
        <f t="shared" si="68"/>
        <v>3777.5388051284449</v>
      </c>
      <c r="AG92" s="205">
        <f t="shared" si="68"/>
        <v>3814.5734992963717</v>
      </c>
      <c r="AH92" s="205">
        <f t="shared" si="68"/>
        <v>3851.9712787012381</v>
      </c>
      <c r="AI92" s="205">
        <f t="shared" si="68"/>
        <v>3889.7357030022304</v>
      </c>
      <c r="AJ92" s="205">
        <f t="shared" si="68"/>
        <v>3927.8703667571554</v>
      </c>
      <c r="AK92" s="205">
        <f t="shared" si="68"/>
        <v>3966.3788997645784</v>
      </c>
      <c r="AL92" s="205">
        <f t="shared" si="68"/>
        <v>4005.2649674093291</v>
      </c>
      <c r="AM92" s="205">
        <f t="shared" si="68"/>
        <v>4044.5322710113815</v>
      </c>
      <c r="AN92" s="205">
        <f t="shared" si="68"/>
        <v>4084.1845481781584</v>
      </c>
      <c r="AO92" s="205">
        <f t="shared" si="68"/>
        <v>4124.2255731602963</v>
      </c>
      <c r="AP92" s="205">
        <f t="shared" si="68"/>
        <v>4164.6591572108882</v>
      </c>
      <c r="AQ92" s="205">
        <f t="shared" si="68"/>
        <v>4205.4891489482507</v>
      </c>
      <c r="AR92" s="205">
        <f t="shared" si="68"/>
        <v>4246.719434722253</v>
      </c>
      <c r="AS92" s="205">
        <f t="shared" si="68"/>
        <v>4288.3539389842354</v>
      </c>
      <c r="AT92" s="205">
        <f t="shared" si="68"/>
        <v>4330.3966246605532</v>
      </c>
      <c r="AU92" s="205">
        <f t="shared" si="68"/>
        <v>4372.8514935297726</v>
      </c>
      <c r="AV92" s="205">
        <f t="shared" si="68"/>
        <v>4415.7225866035951</v>
      </c>
      <c r="AW92" s="205">
        <f t="shared" si="68"/>
        <v>4459.0139845114718</v>
      </c>
      <c r="AX92" s="205">
        <f t="shared" si="68"/>
        <v>4502.7298078890353</v>
      </c>
      <c r="AY92" s="205">
        <f t="shared" si="68"/>
        <v>4546.8742177703007</v>
      </c>
      <c r="AZ92" s="205">
        <f t="shared" si="68"/>
        <v>4591.4514159837345</v>
      </c>
      <c r="BA92" s="205">
        <f t="shared" si="68"/>
        <v>4636.4656455522027</v>
      </c>
      <c r="BB92" s="205">
        <f t="shared" si="68"/>
        <v>4681.9211910968315</v>
      </c>
      <c r="BC92" s="205">
        <f t="shared" si="68"/>
        <v>4727.8223792448407</v>
      </c>
      <c r="BD92" s="205">
        <f t="shared" si="68"/>
        <v>4774.1735790413577</v>
      </c>
      <c r="BE92" s="205">
        <f t="shared" si="68"/>
        <v>4820.9792023652926</v>
      </c>
      <c r="BF92" s="205">
        <f t="shared" si="68"/>
        <v>4868.2437043492664</v>
      </c>
      <c r="BG92" s="205">
        <f t="shared" si="68"/>
        <v>4915.9715838036709</v>
      </c>
      <c r="BH92" s="205">
        <f t="shared" si="68"/>
        <v>4964.1673836448854</v>
      </c>
      <c r="BI92" s="205">
        <f t="shared" si="68"/>
        <v>5012.8356913276775</v>
      </c>
      <c r="BJ92" s="205">
        <f t="shared" si="68"/>
        <v>5061.981139281871</v>
      </c>
      <c r="BK92" s="205">
        <f t="shared" si="68"/>
        <v>5111.6084053532613</v>
      </c>
      <c r="BL92" s="205">
        <f t="shared" si="68"/>
        <v>5161.7222132488823</v>
      </c>
      <c r="BM92" s="205">
        <f t="shared" si="68"/>
        <v>5212.327332986617</v>
      </c>
      <c r="BN92" s="205">
        <f t="shared" si="68"/>
        <v>5263.4285813492306</v>
      </c>
      <c r="BO92" s="205">
        <f t="shared" si="68"/>
        <v>5315.0308223428501</v>
      </c>
      <c r="BP92" s="205">
        <f t="shared" si="68"/>
        <v>5367.1389676599383</v>
      </c>
      <c r="BQ92" s="205">
        <f t="shared" si="68"/>
        <v>5419.7579771467999</v>
      </c>
    </row>
    <row r="93" spans="5:69" ht="16" customHeight="1">
      <c r="E93" s="318"/>
      <c r="F93" s="318"/>
      <c r="G93" s="318"/>
      <c r="H93" s="318"/>
      <c r="I93" s="233" t="s">
        <v>449</v>
      </c>
      <c r="J93" s="205">
        <f t="shared" si="68"/>
        <v>273.4532154830838</v>
      </c>
      <c r="K93" s="205">
        <f t="shared" si="68"/>
        <v>1936.7863695310489</v>
      </c>
      <c r="L93" s="205">
        <f t="shared" si="68"/>
        <v>2786.1005912784585</v>
      </c>
      <c r="M93" s="205">
        <f t="shared" si="68"/>
        <v>3228.5783630003289</v>
      </c>
      <c r="N93" s="205">
        <f t="shared" si="68"/>
        <v>3467.8126220706858</v>
      </c>
      <c r="O93" s="205">
        <f t="shared" si="68"/>
        <v>3605.6015500428298</v>
      </c>
      <c r="P93" s="205">
        <f t="shared" si="68"/>
        <v>3692.8459673525053</v>
      </c>
      <c r="Q93" s="205">
        <f t="shared" si="68"/>
        <v>3754.9980308341173</v>
      </c>
      <c r="R93" s="205">
        <f t="shared" si="68"/>
        <v>3804.7855826450996</v>
      </c>
      <c r="S93" s="205">
        <f t="shared" si="68"/>
        <v>3848.5743248959639</v>
      </c>
      <c r="T93" s="205">
        <f t="shared" si="68"/>
        <v>3889.5489071348611</v>
      </c>
      <c r="U93" s="205">
        <f t="shared" si="68"/>
        <v>3929.3034702610425</v>
      </c>
      <c r="V93" s="205">
        <f t="shared" si="68"/>
        <v>3968.6369186544621</v>
      </c>
      <c r="W93" s="205">
        <f t="shared" si="68"/>
        <v>4007.9505564151341</v>
      </c>
      <c r="X93" s="205">
        <f t="shared" si="68"/>
        <v>4047.4469056590769</v>
      </c>
      <c r="Y93" s="205">
        <f t="shared" si="68"/>
        <v>4087.2291158442972</v>
      </c>
      <c r="Z93" s="205">
        <f t="shared" si="68"/>
        <v>4127.3506686135224</v>
      </c>
      <c r="AA93" s="205">
        <f t="shared" si="68"/>
        <v>4167.8402303970724</v>
      </c>
      <c r="AB93" s="205">
        <f t="shared" si="68"/>
        <v>4208.7140788975739</v>
      </c>
      <c r="AC93" s="205">
        <f t="shared" si="68"/>
        <v>4249.9823165174257</v>
      </c>
      <c r="AD93" s="205">
        <f t="shared" si="68"/>
        <v>4291.6519772593938</v>
      </c>
      <c r="AE93" s="205">
        <f t="shared" si="68"/>
        <v>4333.7285803656814</v>
      </c>
      <c r="AF93" s="205">
        <f t="shared" si="68"/>
        <v>4376.2169073280011</v>
      </c>
      <c r="AG93" s="205">
        <f t="shared" si="68"/>
        <v>4419.1213905850909</v>
      </c>
      <c r="AH93" s="205">
        <f t="shared" si="68"/>
        <v>4462.4463080658079</v>
      </c>
      <c r="AI93" s="205">
        <f t="shared" si="68"/>
        <v>4506.1958806568837</v>
      </c>
      <c r="AJ93" s="205">
        <f t="shared" si="68"/>
        <v>4550.3743211350093</v>
      </c>
      <c r="AK93" s="205">
        <f t="shared" si="68"/>
        <v>4594.9858588329589</v>
      </c>
      <c r="AL93" s="205">
        <f t="shared" si="68"/>
        <v>4640.0347521747344</v>
      </c>
      <c r="AM93" s="205">
        <f t="shared" si="68"/>
        <v>4685.525295147173</v>
      </c>
      <c r="AN93" s="205">
        <f t="shared" si="68"/>
        <v>4731.4618207418207</v>
      </c>
      <c r="AO93" s="205">
        <f t="shared" si="68"/>
        <v>4777.8487028839299</v>
      </c>
      <c r="AP93" s="205">
        <f t="shared" si="68"/>
        <v>4824.6903576070745</v>
      </c>
      <c r="AQ93" s="205">
        <f t="shared" si="68"/>
        <v>4871.9912438526189</v>
      </c>
      <c r="AR93" s="205">
        <f t="shared" si="68"/>
        <v>4919.7558640837142</v>
      </c>
      <c r="AS93" s="205">
        <f t="shared" si="68"/>
        <v>4967.9887648086496</v>
      </c>
      <c r="AT93" s="205">
        <f t="shared" si="68"/>
        <v>5016.6945370609883</v>
      </c>
      <c r="AU93" s="205">
        <f t="shared" si="68"/>
        <v>5065.8778168602612</v>
      </c>
      <c r="AV93" s="205">
        <f t="shared" si="68"/>
        <v>5115.5432856650923</v>
      </c>
      <c r="AW93" s="205">
        <f t="shared" si="68"/>
        <v>5165.6956708247126</v>
      </c>
      <c r="AX93" s="205">
        <f t="shared" si="68"/>
        <v>5216.3397460318956</v>
      </c>
      <c r="AY93" s="205">
        <f t="shared" si="68"/>
        <v>5267.4803317788173</v>
      </c>
      <c r="AZ93" s="205">
        <f t="shared" si="68"/>
        <v>5319.122295816619</v>
      </c>
      <c r="BA93" s="205">
        <f t="shared" si="68"/>
        <v>5371.2705536191206</v>
      </c>
      <c r="BB93" s="205">
        <f t="shared" si="68"/>
        <v>5423.9300688508702</v>
      </c>
      <c r="BC93" s="205">
        <f t="shared" si="68"/>
        <v>5477.1058538396983</v>
      </c>
      <c r="BD93" s="205">
        <f t="shared" si="68"/>
        <v>5530.8029700538591</v>
      </c>
      <c r="BE93" s="205">
        <f t="shared" si="68"/>
        <v>5585.0265285838223</v>
      </c>
      <c r="BF93" s="205">
        <f t="shared" si="68"/>
        <v>5639.7816906287753</v>
      </c>
      <c r="BG93" s="205">
        <f t="shared" si="68"/>
        <v>5695.0736679878864</v>
      </c>
      <c r="BH93" s="205">
        <f t="shared" si="68"/>
        <v>5750.9077235563982</v>
      </c>
      <c r="BI93" s="205">
        <f t="shared" si="68"/>
        <v>5807.2891718265591</v>
      </c>
      <c r="BJ93" s="205">
        <f t="shared" si="68"/>
        <v>5864.2233793934874</v>
      </c>
      <c r="BK93" s="205">
        <f t="shared" si="68"/>
        <v>5921.7157654659741</v>
      </c>
      <c r="BL93" s="205">
        <f t="shared" si="68"/>
        <v>5979.7718023823072</v>
      </c>
      <c r="BM93" s="205">
        <f t="shared" si="68"/>
        <v>6038.3970161311554</v>
      </c>
      <c r="BN93" s="205">
        <f t="shared" si="68"/>
        <v>6097.5969868775392</v>
      </c>
      <c r="BO93" s="205">
        <f t="shared" si="68"/>
        <v>6157.3773494939833</v>
      </c>
      <c r="BP93" s="205">
        <f t="shared" si="68"/>
        <v>6217.7437940968648</v>
      </c>
      <c r="BQ93" s="205">
        <f t="shared" si="68"/>
        <v>6278.7020665880127</v>
      </c>
    </row>
    <row r="94" spans="5:69" ht="16" customHeight="1">
      <c r="E94" s="331" t="s">
        <v>69</v>
      </c>
      <c r="F94" s="327"/>
      <c r="G94" s="327"/>
      <c r="H94" s="327"/>
      <c r="I94" s="220" t="s">
        <v>313</v>
      </c>
      <c r="J94" s="221">
        <f>Variables!$K$34</f>
        <v>0.33333333333333331</v>
      </c>
      <c r="K94" s="221">
        <f>Variables!$K$34</f>
        <v>0.33333333333333331</v>
      </c>
      <c r="L94" s="221">
        <f>Variables!$K$34</f>
        <v>0.33333333333333331</v>
      </c>
      <c r="M94" s="221">
        <f>Variables!$K$34</f>
        <v>0.33333333333333331</v>
      </c>
      <c r="N94" s="221">
        <f>Variables!$K$34</f>
        <v>0.33333333333333331</v>
      </c>
      <c r="O94" s="221">
        <f>Variables!$K$34</f>
        <v>0.33333333333333331</v>
      </c>
      <c r="P94" s="221">
        <f>Variables!$K$34</f>
        <v>0.33333333333333331</v>
      </c>
      <c r="Q94" s="221">
        <f>Variables!$K$34</f>
        <v>0.33333333333333331</v>
      </c>
      <c r="R94" s="221">
        <f>Variables!$K$34</f>
        <v>0.33333333333333331</v>
      </c>
      <c r="S94" s="221">
        <f>Variables!$K$34</f>
        <v>0.33333333333333331</v>
      </c>
      <c r="T94" s="221">
        <f>Variables!$K$34</f>
        <v>0.33333333333333331</v>
      </c>
      <c r="U94" s="221">
        <f>Variables!$K$34</f>
        <v>0.33333333333333331</v>
      </c>
      <c r="V94" s="221">
        <f>Variables!$K$34</f>
        <v>0.33333333333333331</v>
      </c>
      <c r="W94" s="221">
        <f>Variables!$K$34</f>
        <v>0.33333333333333331</v>
      </c>
      <c r="X94" s="221">
        <f>Variables!$K$34</f>
        <v>0.33333333333333331</v>
      </c>
      <c r="Y94" s="221">
        <f>Variables!$K$34</f>
        <v>0.33333333333333331</v>
      </c>
      <c r="Z94" s="221">
        <f>Variables!$K$34</f>
        <v>0.33333333333333331</v>
      </c>
      <c r="AA94" s="221">
        <f>Variables!$K$34</f>
        <v>0.33333333333333331</v>
      </c>
      <c r="AB94" s="221">
        <f>Variables!$K$34</f>
        <v>0.33333333333333331</v>
      </c>
      <c r="AC94" s="221">
        <f>Variables!$K$34</f>
        <v>0.33333333333333331</v>
      </c>
      <c r="AD94" s="221">
        <f>Variables!$K$34</f>
        <v>0.33333333333333331</v>
      </c>
      <c r="AE94" s="221">
        <f>Variables!$K$34</f>
        <v>0.33333333333333331</v>
      </c>
      <c r="AF94" s="221">
        <f>Variables!$K$34</f>
        <v>0.33333333333333331</v>
      </c>
      <c r="AG94" s="221">
        <f>Variables!$K$34</f>
        <v>0.33333333333333331</v>
      </c>
      <c r="AH94" s="221">
        <f>Variables!$K$34</f>
        <v>0.33333333333333331</v>
      </c>
      <c r="AI94" s="221">
        <f>Variables!$K$34</f>
        <v>0.33333333333333331</v>
      </c>
      <c r="AJ94" s="221">
        <f>Variables!$K$34</f>
        <v>0.33333333333333331</v>
      </c>
      <c r="AK94" s="221">
        <f>Variables!$K$34</f>
        <v>0.33333333333333331</v>
      </c>
      <c r="AL94" s="221">
        <f>Variables!$K$34</f>
        <v>0.33333333333333331</v>
      </c>
      <c r="AM94" s="221">
        <f>Variables!$K$34</f>
        <v>0.33333333333333331</v>
      </c>
      <c r="AN94" s="221">
        <f>Variables!$K$34</f>
        <v>0.33333333333333331</v>
      </c>
      <c r="AO94" s="221">
        <f>Variables!$K$34</f>
        <v>0.33333333333333331</v>
      </c>
      <c r="AP94" s="221">
        <f>Variables!$K$34</f>
        <v>0.33333333333333331</v>
      </c>
      <c r="AQ94" s="221">
        <f>Variables!$K$34</f>
        <v>0.33333333333333331</v>
      </c>
      <c r="AR94" s="221">
        <f>Variables!$K$34</f>
        <v>0.33333333333333331</v>
      </c>
      <c r="AS94" s="221">
        <f>Variables!$K$34</f>
        <v>0.33333333333333331</v>
      </c>
      <c r="AT94" s="221">
        <f>Variables!$K$34</f>
        <v>0.33333333333333331</v>
      </c>
      <c r="AU94" s="221">
        <f>Variables!$K$34</f>
        <v>0.33333333333333331</v>
      </c>
      <c r="AV94" s="221">
        <f>Variables!$K$34</f>
        <v>0.33333333333333331</v>
      </c>
      <c r="AW94" s="221">
        <f>Variables!$K$34</f>
        <v>0.33333333333333331</v>
      </c>
      <c r="AX94" s="221">
        <f>Variables!$K$34</f>
        <v>0.33333333333333331</v>
      </c>
      <c r="AY94" s="221">
        <f>Variables!$K$34</f>
        <v>0.33333333333333331</v>
      </c>
      <c r="AZ94" s="221">
        <f>Variables!$K$34</f>
        <v>0.33333333333333331</v>
      </c>
      <c r="BA94" s="221">
        <f>Variables!$K$34</f>
        <v>0.33333333333333331</v>
      </c>
      <c r="BB94" s="221">
        <f>Variables!$K$34</f>
        <v>0.33333333333333331</v>
      </c>
      <c r="BC94" s="221">
        <f>Variables!$K$34</f>
        <v>0.33333333333333331</v>
      </c>
      <c r="BD94" s="221">
        <f>Variables!$K$34</f>
        <v>0.33333333333333331</v>
      </c>
      <c r="BE94" s="221">
        <f>Variables!$K$34</f>
        <v>0.33333333333333331</v>
      </c>
      <c r="BF94" s="221">
        <f>Variables!$K$34</f>
        <v>0.33333333333333331</v>
      </c>
      <c r="BG94" s="221">
        <f>Variables!$K$34</f>
        <v>0.33333333333333331</v>
      </c>
      <c r="BH94" s="221">
        <f>Variables!$K$34</f>
        <v>0.33333333333333331</v>
      </c>
      <c r="BI94" s="221">
        <f>Variables!$K$34</f>
        <v>0.33333333333333331</v>
      </c>
      <c r="BJ94" s="221">
        <f>Variables!$K$34</f>
        <v>0.33333333333333331</v>
      </c>
      <c r="BK94" s="221">
        <f>Variables!$K$34</f>
        <v>0.33333333333333331</v>
      </c>
      <c r="BL94" s="221">
        <f>Variables!$K$34</f>
        <v>0.33333333333333331</v>
      </c>
      <c r="BM94" s="221">
        <f>Variables!$K$34</f>
        <v>0.33333333333333331</v>
      </c>
      <c r="BN94" s="221">
        <f>Variables!$K$34</f>
        <v>0.33333333333333331</v>
      </c>
      <c r="BO94" s="221">
        <f>Variables!$K$34</f>
        <v>0.33333333333333331</v>
      </c>
      <c r="BP94" s="221">
        <f>Variables!$K$34</f>
        <v>0.33333333333333331</v>
      </c>
      <c r="BQ94" s="221">
        <f>Variables!$K$34</f>
        <v>0.33333333333333331</v>
      </c>
    </row>
    <row r="95" spans="5:69" ht="16" customHeight="1">
      <c r="E95" s="331"/>
      <c r="F95" s="327"/>
      <c r="G95" s="327"/>
      <c r="H95" s="327"/>
      <c r="I95" s="220" t="s">
        <v>314</v>
      </c>
      <c r="J95" s="222">
        <f>J2*J94</f>
        <v>46.632124352331601</v>
      </c>
      <c r="K95" s="222">
        <f>K2*K94</f>
        <v>48.031088082901562</v>
      </c>
      <c r="L95" s="222">
        <f t="shared" ref="L95:BQ95" si="69">L2*L94</f>
        <v>49.472020725388603</v>
      </c>
      <c r="M95" s="222">
        <f t="shared" si="69"/>
        <v>50.956181347150256</v>
      </c>
      <c r="N95" s="222">
        <f t="shared" si="69"/>
        <v>52.484866787564762</v>
      </c>
      <c r="O95" s="222">
        <f t="shared" si="69"/>
        <v>54.059412791191704</v>
      </c>
      <c r="P95" s="222">
        <f t="shared" si="69"/>
        <v>55.681195174927453</v>
      </c>
      <c r="Q95" s="222">
        <f t="shared" si="69"/>
        <v>57.351631030175277</v>
      </c>
      <c r="R95" s="222">
        <f t="shared" si="69"/>
        <v>59.072179961080543</v>
      </c>
      <c r="S95" s="222">
        <f t="shared" si="69"/>
        <v>60.844345359912964</v>
      </c>
      <c r="T95" s="222">
        <f t="shared" si="69"/>
        <v>62.669675720710359</v>
      </c>
      <c r="U95" s="222">
        <f t="shared" si="69"/>
        <v>64.549765992331658</v>
      </c>
      <c r="V95" s="222">
        <f t="shared" si="69"/>
        <v>66.486258972101609</v>
      </c>
      <c r="W95" s="222">
        <f t="shared" si="69"/>
        <v>68.480846741264671</v>
      </c>
      <c r="X95" s="222">
        <f t="shared" si="69"/>
        <v>70.53527214350261</v>
      </c>
      <c r="Y95" s="222">
        <f t="shared" si="69"/>
        <v>72.651330307807683</v>
      </c>
      <c r="Z95" s="222">
        <f t="shared" si="69"/>
        <v>74.83087021704192</v>
      </c>
      <c r="AA95" s="222">
        <f t="shared" si="69"/>
        <v>77.075796323553178</v>
      </c>
      <c r="AB95" s="222">
        <f t="shared" si="69"/>
        <v>79.388070213259766</v>
      </c>
      <c r="AC95" s="222">
        <f t="shared" si="69"/>
        <v>81.769712319657572</v>
      </c>
      <c r="AD95" s="222">
        <f t="shared" si="69"/>
        <v>84.222803689247286</v>
      </c>
      <c r="AE95" s="222">
        <f t="shared" si="69"/>
        <v>86.749487799924736</v>
      </c>
      <c r="AF95" s="222">
        <f t="shared" si="69"/>
        <v>89.351972433922469</v>
      </c>
      <c r="AG95" s="222">
        <f t="shared" si="69"/>
        <v>92.032531606940154</v>
      </c>
      <c r="AH95" s="222">
        <f t="shared" si="69"/>
        <v>94.793507555148352</v>
      </c>
      <c r="AI95" s="222">
        <f t="shared" si="69"/>
        <v>97.637312781802819</v>
      </c>
      <c r="AJ95" s="222">
        <f t="shared" si="69"/>
        <v>100.56643216525691</v>
      </c>
      <c r="AK95" s="222">
        <f t="shared" si="69"/>
        <v>103.58342513021461</v>
      </c>
      <c r="AL95" s="222">
        <f t="shared" si="69"/>
        <v>106.69092788412107</v>
      </c>
      <c r="AM95" s="222">
        <f t="shared" si="69"/>
        <v>109.89165572064469</v>
      </c>
      <c r="AN95" s="222">
        <f t="shared" si="69"/>
        <v>113.18840539226403</v>
      </c>
      <c r="AO95" s="222">
        <f t="shared" si="69"/>
        <v>116.58405755403194</v>
      </c>
      <c r="AP95" s="222">
        <f t="shared" si="69"/>
        <v>120.0815792806529</v>
      </c>
      <c r="AQ95" s="222">
        <f t="shared" si="69"/>
        <v>123.68402665907252</v>
      </c>
      <c r="AR95" s="222">
        <f t="shared" si="69"/>
        <v>127.39454745884468</v>
      </c>
      <c r="AS95" s="222">
        <f t="shared" si="69"/>
        <v>131.21638388261005</v>
      </c>
      <c r="AT95" s="222">
        <f t="shared" si="69"/>
        <v>135.15287539908837</v>
      </c>
      <c r="AU95" s="222">
        <f t="shared" si="69"/>
        <v>139.20746166106102</v>
      </c>
      <c r="AV95" s="222">
        <f t="shared" si="69"/>
        <v>143.38368551089283</v>
      </c>
      <c r="AW95" s="222">
        <f t="shared" si="69"/>
        <v>147.6851960762196</v>
      </c>
      <c r="AX95" s="222">
        <f t="shared" si="69"/>
        <v>152.11575195850619</v>
      </c>
      <c r="AY95" s="222">
        <f t="shared" si="69"/>
        <v>156.67922451726139</v>
      </c>
      <c r="AZ95" s="222">
        <f t="shared" si="69"/>
        <v>161.37960125277922</v>
      </c>
      <c r="BA95" s="222">
        <f t="shared" si="69"/>
        <v>166.22098929036261</v>
      </c>
      <c r="BB95" s="222">
        <f t="shared" si="69"/>
        <v>171.20761896907348</v>
      </c>
      <c r="BC95" s="222">
        <f t="shared" si="69"/>
        <v>176.34384753814567</v>
      </c>
      <c r="BD95" s="222">
        <f t="shared" si="69"/>
        <v>181.63416296429006</v>
      </c>
      <c r="BE95" s="222">
        <f t="shared" si="69"/>
        <v>187.08318785321876</v>
      </c>
      <c r="BF95" s="222">
        <f t="shared" si="69"/>
        <v>192.69568348881535</v>
      </c>
      <c r="BG95" s="222">
        <f t="shared" si="69"/>
        <v>198.47655399347983</v>
      </c>
      <c r="BH95" s="222">
        <f t="shared" si="69"/>
        <v>204.43085061328418</v>
      </c>
      <c r="BI95" s="222">
        <f t="shared" si="69"/>
        <v>210.56377613168274</v>
      </c>
      <c r="BJ95" s="222">
        <f t="shared" si="69"/>
        <v>216.88068941563324</v>
      </c>
      <c r="BK95" s="222">
        <f t="shared" si="69"/>
        <v>223.38711009810226</v>
      </c>
      <c r="BL95" s="222">
        <f t="shared" si="69"/>
        <v>230.08872340104531</v>
      </c>
      <c r="BM95" s="222">
        <f t="shared" si="69"/>
        <v>236.99138510307665</v>
      </c>
      <c r="BN95" s="222">
        <f t="shared" si="69"/>
        <v>244.10112665616901</v>
      </c>
      <c r="BO95" s="222">
        <f t="shared" si="69"/>
        <v>251.42416045585406</v>
      </c>
      <c r="BP95" s="222">
        <f t="shared" si="69"/>
        <v>258.96688526952971</v>
      </c>
      <c r="BQ95" s="222">
        <f t="shared" si="69"/>
        <v>266.7358918276156</v>
      </c>
    </row>
    <row r="96" spans="5:69" ht="16" customHeight="1">
      <c r="E96" s="331"/>
      <c r="F96" s="328" t="s">
        <v>334</v>
      </c>
      <c r="G96" s="324" t="s">
        <v>49</v>
      </c>
      <c r="H96" s="325" t="s">
        <v>25</v>
      </c>
      <c r="I96" s="224" t="s">
        <v>318</v>
      </c>
      <c r="J96" s="216">
        <f>Variables!$K$26</f>
        <v>0.4</v>
      </c>
      <c r="K96" s="216">
        <f>Variables!$K$26</f>
        <v>0.4</v>
      </c>
      <c r="L96" s="216">
        <f>Variables!$K$26</f>
        <v>0.4</v>
      </c>
      <c r="M96" s="216">
        <f>Variables!$K$26</f>
        <v>0.4</v>
      </c>
      <c r="N96" s="216">
        <f>Variables!$K$26</f>
        <v>0.4</v>
      </c>
      <c r="O96" s="216">
        <f>Variables!$K$26</f>
        <v>0.4</v>
      </c>
      <c r="P96" s="216">
        <f>Variables!$K$26</f>
        <v>0.4</v>
      </c>
      <c r="Q96" s="216">
        <f>Variables!$K$26</f>
        <v>0.4</v>
      </c>
      <c r="R96" s="216">
        <f>Variables!$K$26</f>
        <v>0.4</v>
      </c>
      <c r="S96" s="216">
        <f>Variables!$K$26</f>
        <v>0.4</v>
      </c>
      <c r="T96" s="216">
        <f>Variables!$K$26</f>
        <v>0.4</v>
      </c>
      <c r="U96" s="216">
        <f>Variables!$K$26</f>
        <v>0.4</v>
      </c>
      <c r="V96" s="216">
        <f>Variables!$K$26</f>
        <v>0.4</v>
      </c>
      <c r="W96" s="216">
        <f>Variables!$K$26</f>
        <v>0.4</v>
      </c>
      <c r="X96" s="216">
        <f>Variables!$K$26</f>
        <v>0.4</v>
      </c>
      <c r="Y96" s="216">
        <f>Variables!$K$26</f>
        <v>0.4</v>
      </c>
      <c r="Z96" s="216">
        <f>Variables!$K$26</f>
        <v>0.4</v>
      </c>
      <c r="AA96" s="216">
        <f>Variables!$K$26</f>
        <v>0.4</v>
      </c>
      <c r="AB96" s="216">
        <f>Variables!$K$26</f>
        <v>0.4</v>
      </c>
      <c r="AC96" s="216">
        <f>Variables!$K$26</f>
        <v>0.4</v>
      </c>
      <c r="AD96" s="216">
        <f>Variables!$K$26</f>
        <v>0.4</v>
      </c>
      <c r="AE96" s="216">
        <f>Variables!$K$26</f>
        <v>0.4</v>
      </c>
      <c r="AF96" s="216">
        <f>Variables!$K$26</f>
        <v>0.4</v>
      </c>
      <c r="AG96" s="216">
        <f>Variables!$K$26</f>
        <v>0.4</v>
      </c>
      <c r="AH96" s="216">
        <f>Variables!$K$26</f>
        <v>0.4</v>
      </c>
      <c r="AI96" s="216">
        <f>Variables!$K$26</f>
        <v>0.4</v>
      </c>
      <c r="AJ96" s="216">
        <f>Variables!$K$26</f>
        <v>0.4</v>
      </c>
      <c r="AK96" s="216">
        <f>Variables!$K$26</f>
        <v>0.4</v>
      </c>
      <c r="AL96" s="216">
        <f>Variables!$K$26</f>
        <v>0.4</v>
      </c>
      <c r="AM96" s="216">
        <f>Variables!$K$26</f>
        <v>0.4</v>
      </c>
      <c r="AN96" s="216">
        <f>Variables!$K$26</f>
        <v>0.4</v>
      </c>
      <c r="AO96" s="216">
        <f>Variables!$K$26</f>
        <v>0.4</v>
      </c>
      <c r="AP96" s="216">
        <f>Variables!$K$26</f>
        <v>0.4</v>
      </c>
      <c r="AQ96" s="216">
        <f>Variables!$K$26</f>
        <v>0.4</v>
      </c>
      <c r="AR96" s="216">
        <f>Variables!$K$26</f>
        <v>0.4</v>
      </c>
      <c r="AS96" s="216">
        <f>Variables!$K$26</f>
        <v>0.4</v>
      </c>
      <c r="AT96" s="216">
        <f>Variables!$K$26</f>
        <v>0.4</v>
      </c>
      <c r="AU96" s="216">
        <f>Variables!$K$26</f>
        <v>0.4</v>
      </c>
      <c r="AV96" s="216">
        <f>Variables!$K$26</f>
        <v>0.4</v>
      </c>
      <c r="AW96" s="216">
        <f>Variables!$K$26</f>
        <v>0.4</v>
      </c>
      <c r="AX96" s="216">
        <f>Variables!$K$26</f>
        <v>0.4</v>
      </c>
      <c r="AY96" s="216">
        <f>Variables!$K$26</f>
        <v>0.4</v>
      </c>
      <c r="AZ96" s="216">
        <f>Variables!$K$26</f>
        <v>0.4</v>
      </c>
      <c r="BA96" s="216">
        <f>Variables!$K$26</f>
        <v>0.4</v>
      </c>
      <c r="BB96" s="216">
        <f>Variables!$K$26</f>
        <v>0.4</v>
      </c>
      <c r="BC96" s="216">
        <f>Variables!$K$26</f>
        <v>0.4</v>
      </c>
      <c r="BD96" s="216">
        <f>Variables!$K$26</f>
        <v>0.4</v>
      </c>
      <c r="BE96" s="216">
        <f>Variables!$K$26</f>
        <v>0.4</v>
      </c>
      <c r="BF96" s="216">
        <f>Variables!$K$26</f>
        <v>0.4</v>
      </c>
      <c r="BG96" s="216">
        <f>Variables!$K$26</f>
        <v>0.4</v>
      </c>
      <c r="BH96" s="216">
        <f>Variables!$K$26</f>
        <v>0.4</v>
      </c>
      <c r="BI96" s="216">
        <f>Variables!$K$26</f>
        <v>0.4</v>
      </c>
      <c r="BJ96" s="216">
        <f>Variables!$K$26</f>
        <v>0.4</v>
      </c>
      <c r="BK96" s="216">
        <f>Variables!$K$26</f>
        <v>0.4</v>
      </c>
      <c r="BL96" s="216">
        <f>Variables!$K$26</f>
        <v>0.4</v>
      </c>
      <c r="BM96" s="216">
        <f>Variables!$K$26</f>
        <v>0.4</v>
      </c>
      <c r="BN96" s="216">
        <f>Variables!$K$26</f>
        <v>0.4</v>
      </c>
      <c r="BO96" s="216">
        <f>Variables!$K$26</f>
        <v>0.4</v>
      </c>
      <c r="BP96" s="216">
        <f>Variables!$K$26</f>
        <v>0.4</v>
      </c>
      <c r="BQ96" s="216">
        <f>Variables!$K$26</f>
        <v>0.4</v>
      </c>
    </row>
    <row r="97" spans="5:69" ht="16" customHeight="1">
      <c r="E97" s="331"/>
      <c r="F97" s="328"/>
      <c r="G97" s="324"/>
      <c r="H97" s="325"/>
      <c r="I97" s="226" t="s">
        <v>321</v>
      </c>
      <c r="J97" s="200">
        <f>J96*J95</f>
        <v>18.652849740932641</v>
      </c>
      <c r="K97" s="200">
        <f>K96*K95</f>
        <v>19.212435233160626</v>
      </c>
      <c r="L97" s="200">
        <f t="shared" ref="L97:BQ97" si="70">L96*L95</f>
        <v>19.788808290155444</v>
      </c>
      <c r="M97" s="200">
        <f t="shared" si="70"/>
        <v>20.382472538860103</v>
      </c>
      <c r="N97" s="200">
        <f t="shared" si="70"/>
        <v>20.993946715025906</v>
      </c>
      <c r="O97" s="200">
        <f t="shared" si="70"/>
        <v>21.623765116476683</v>
      </c>
      <c r="P97" s="200">
        <f t="shared" si="70"/>
        <v>22.272478069970983</v>
      </c>
      <c r="Q97" s="200">
        <f t="shared" si="70"/>
        <v>22.940652412070111</v>
      </c>
      <c r="R97" s="200">
        <f t="shared" si="70"/>
        <v>23.628871984432219</v>
      </c>
      <c r="S97" s="200">
        <f t="shared" si="70"/>
        <v>24.337738143965186</v>
      </c>
      <c r="T97" s="200">
        <f t="shared" si="70"/>
        <v>25.067870288284144</v>
      </c>
      <c r="U97" s="200">
        <f t="shared" si="70"/>
        <v>25.819906396932666</v>
      </c>
      <c r="V97" s="200">
        <f t="shared" si="70"/>
        <v>26.594503588840645</v>
      </c>
      <c r="W97" s="200">
        <f t="shared" si="70"/>
        <v>27.39233869650587</v>
      </c>
      <c r="X97" s="200">
        <f t="shared" si="70"/>
        <v>28.214108857401044</v>
      </c>
      <c r="Y97" s="200">
        <f t="shared" si="70"/>
        <v>29.060532123123075</v>
      </c>
      <c r="Z97" s="200">
        <f t="shared" si="70"/>
        <v>29.93234808681677</v>
      </c>
      <c r="AA97" s="200">
        <f t="shared" si="70"/>
        <v>30.830318529421273</v>
      </c>
      <c r="AB97" s="200">
        <f t="shared" si="70"/>
        <v>31.755228085303909</v>
      </c>
      <c r="AC97" s="200">
        <f t="shared" si="70"/>
        <v>32.707884927863027</v>
      </c>
      <c r="AD97" s="200">
        <f t="shared" si="70"/>
        <v>33.689121475698919</v>
      </c>
      <c r="AE97" s="200">
        <f t="shared" si="70"/>
        <v>34.699795119969899</v>
      </c>
      <c r="AF97" s="200">
        <f t="shared" si="70"/>
        <v>35.740788973568989</v>
      </c>
      <c r="AG97" s="200">
        <f t="shared" si="70"/>
        <v>36.813012642776066</v>
      </c>
      <c r="AH97" s="200">
        <f t="shared" si="70"/>
        <v>37.917403022059339</v>
      </c>
      <c r="AI97" s="200">
        <f t="shared" si="70"/>
        <v>39.054925112721129</v>
      </c>
      <c r="AJ97" s="200">
        <f t="shared" si="70"/>
        <v>40.226572866102771</v>
      </c>
      <c r="AK97" s="200">
        <f t="shared" si="70"/>
        <v>41.433370052085849</v>
      </c>
      <c r="AL97" s="200">
        <f t="shared" si="70"/>
        <v>42.676371153648432</v>
      </c>
      <c r="AM97" s="200">
        <f t="shared" si="70"/>
        <v>43.956662288257881</v>
      </c>
      <c r="AN97" s="200">
        <f t="shared" si="70"/>
        <v>45.275362156905615</v>
      </c>
      <c r="AO97" s="200">
        <f t="shared" si="70"/>
        <v>46.633623021612777</v>
      </c>
      <c r="AP97" s="200">
        <f t="shared" si="70"/>
        <v>48.032631712261164</v>
      </c>
      <c r="AQ97" s="200">
        <f t="shared" si="70"/>
        <v>49.47361066362901</v>
      </c>
      <c r="AR97" s="200">
        <f t="shared" si="70"/>
        <v>50.957818983537877</v>
      </c>
      <c r="AS97" s="200">
        <f t="shared" si="70"/>
        <v>52.486553553044018</v>
      </c>
      <c r="AT97" s="200">
        <f t="shared" si="70"/>
        <v>54.061150159635353</v>
      </c>
      <c r="AU97" s="200">
        <f t="shared" si="70"/>
        <v>55.68298466442441</v>
      </c>
      <c r="AV97" s="200">
        <f t="shared" si="70"/>
        <v>57.353474204357134</v>
      </c>
      <c r="AW97" s="200">
        <f t="shared" si="70"/>
        <v>59.074078430487845</v>
      </c>
      <c r="AX97" s="200">
        <f t="shared" si="70"/>
        <v>60.846300783402484</v>
      </c>
      <c r="AY97" s="200">
        <f t="shared" si="70"/>
        <v>62.67168980690456</v>
      </c>
      <c r="AZ97" s="200">
        <f t="shared" si="70"/>
        <v>64.551840501111698</v>
      </c>
      <c r="BA97" s="200">
        <f t="shared" si="70"/>
        <v>66.48839571614505</v>
      </c>
      <c r="BB97" s="200">
        <f t="shared" si="70"/>
        <v>68.4830475876294</v>
      </c>
      <c r="BC97" s="200">
        <f t="shared" si="70"/>
        <v>70.537539015258275</v>
      </c>
      <c r="BD97" s="200">
        <f t="shared" si="70"/>
        <v>72.653665185716022</v>
      </c>
      <c r="BE97" s="200">
        <f t="shared" si="70"/>
        <v>74.833275141287501</v>
      </c>
      <c r="BF97" s="200">
        <f t="shared" si="70"/>
        <v>77.078273395526139</v>
      </c>
      <c r="BG97" s="200">
        <f t="shared" si="70"/>
        <v>79.390621597391942</v>
      </c>
      <c r="BH97" s="200">
        <f t="shared" si="70"/>
        <v>81.772340245313671</v>
      </c>
      <c r="BI97" s="200">
        <f t="shared" si="70"/>
        <v>84.225510452673106</v>
      </c>
      <c r="BJ97" s="200">
        <f t="shared" si="70"/>
        <v>86.752275766253305</v>
      </c>
      <c r="BK97" s="200">
        <f t="shared" si="70"/>
        <v>89.354844039240902</v>
      </c>
      <c r="BL97" s="200">
        <f t="shared" si="70"/>
        <v>92.035489360418126</v>
      </c>
      <c r="BM97" s="200">
        <f t="shared" si="70"/>
        <v>94.796554041230664</v>
      </c>
      <c r="BN97" s="200">
        <f t="shared" si="70"/>
        <v>97.640450662467615</v>
      </c>
      <c r="BO97" s="200">
        <f t="shared" si="70"/>
        <v>100.56966418234163</v>
      </c>
      <c r="BP97" s="200">
        <f t="shared" si="70"/>
        <v>103.58675410781188</v>
      </c>
      <c r="BQ97" s="200">
        <f t="shared" si="70"/>
        <v>106.69435673104624</v>
      </c>
    </row>
    <row r="98" spans="5:69" ht="16" customHeight="1">
      <c r="E98" s="331"/>
      <c r="F98" s="328"/>
      <c r="G98" s="324"/>
      <c r="H98" s="325"/>
      <c r="I98" s="226" t="s">
        <v>323</v>
      </c>
      <c r="J98" s="200">
        <f>J97/J274</f>
        <v>3.1088082901554404</v>
      </c>
      <c r="K98" s="200">
        <f>K97/K274</f>
        <v>3.1392868028040235</v>
      </c>
      <c r="L98" s="200">
        <f t="shared" ref="L98:BQ98" si="71">L97/L274</f>
        <v>3.1700641244001413</v>
      </c>
      <c r="M98" s="200">
        <f t="shared" si="71"/>
        <v>3.2011431844432789</v>
      </c>
      <c r="N98" s="200">
        <f t="shared" si="71"/>
        <v>3.2325269411535067</v>
      </c>
      <c r="O98" s="200">
        <f t="shared" si="71"/>
        <v>3.2642183817530506</v>
      </c>
      <c r="P98" s="200">
        <f t="shared" si="71"/>
        <v>3.2962205227506294</v>
      </c>
      <c r="Q98" s="200">
        <f t="shared" si="71"/>
        <v>3.328536410228577</v>
      </c>
      <c r="R98" s="200">
        <f t="shared" si="71"/>
        <v>3.3611691201327787</v>
      </c>
      <c r="S98" s="200">
        <f t="shared" si="71"/>
        <v>3.3941217585654533</v>
      </c>
      <c r="T98" s="200">
        <f t="shared" si="71"/>
        <v>3.4273974620808016</v>
      </c>
      <c r="U98" s="200">
        <f t="shared" si="71"/>
        <v>3.4609993979835543</v>
      </c>
      <c r="V98" s="200">
        <f t="shared" si="71"/>
        <v>3.4949307646304515</v>
      </c>
      <c r="W98" s="200">
        <f t="shared" si="71"/>
        <v>3.5291947917346724</v>
      </c>
      <c r="X98" s="200">
        <f t="shared" si="71"/>
        <v>3.5637947406732469</v>
      </c>
      <c r="Y98" s="200">
        <f t="shared" si="71"/>
        <v>3.5987339047974944</v>
      </c>
      <c r="Z98" s="200">
        <f t="shared" si="71"/>
        <v>3.6340156097464904</v>
      </c>
      <c r="AA98" s="200">
        <f t="shared" si="71"/>
        <v>3.6696432137636124</v>
      </c>
      <c r="AB98" s="200">
        <f t="shared" si="71"/>
        <v>3.7056201080161966</v>
      </c>
      <c r="AC98" s="200">
        <f t="shared" si="71"/>
        <v>3.7419497169183162</v>
      </c>
      <c r="AD98" s="200">
        <f t="shared" si="71"/>
        <v>3.778635498456731</v>
      </c>
      <c r="AE98" s="200">
        <f t="shared" si="71"/>
        <v>3.8156809445200337</v>
      </c>
      <c r="AF98" s="200">
        <f t="shared" si="71"/>
        <v>3.8530895812310142</v>
      </c>
      <c r="AG98" s="200">
        <f t="shared" si="71"/>
        <v>3.8908649692822985</v>
      </c>
      <c r="AH98" s="200">
        <f t="shared" si="71"/>
        <v>3.9290107042752616</v>
      </c>
      <c r="AI98" s="200">
        <f t="shared" si="71"/>
        <v>3.9675304170622754</v>
      </c>
      <c r="AJ98" s="200">
        <f t="shared" si="71"/>
        <v>4.0064277740922982</v>
      </c>
      <c r="AK98" s="200">
        <f t="shared" si="71"/>
        <v>4.045706477759869</v>
      </c>
      <c r="AL98" s="200">
        <f t="shared" si="71"/>
        <v>4.0853702667575158</v>
      </c>
      <c r="AM98" s="200">
        <f t="shared" si="71"/>
        <v>4.1254229164316083</v>
      </c>
      <c r="AN98" s="200">
        <f t="shared" si="71"/>
        <v>4.1658682391417212</v>
      </c>
      <c r="AO98" s="200">
        <f t="shared" si="71"/>
        <v>4.2067100846235022</v>
      </c>
      <c r="AP98" s="200">
        <f t="shared" si="71"/>
        <v>4.2479523403551047</v>
      </c>
      <c r="AQ98" s="200">
        <f t="shared" si="71"/>
        <v>4.2895989319272152</v>
      </c>
      <c r="AR98" s="200">
        <f t="shared" si="71"/>
        <v>4.3316538234166968</v>
      </c>
      <c r="AS98" s="200">
        <f t="shared" si="71"/>
        <v>4.3741210177639198</v>
      </c>
      <c r="AT98" s="200">
        <f t="shared" si="71"/>
        <v>4.4170045571537626</v>
      </c>
      <c r="AU98" s="200">
        <f t="shared" si="71"/>
        <v>4.4603085234003688</v>
      </c>
      <c r="AV98" s="200">
        <f t="shared" si="71"/>
        <v>4.5040370383356656</v>
      </c>
      <c r="AW98" s="200">
        <f t="shared" si="71"/>
        <v>4.548194264201701</v>
      </c>
      <c r="AX98" s="200">
        <f t="shared" si="71"/>
        <v>4.5927844040468155</v>
      </c>
      <c r="AY98" s="200">
        <f t="shared" si="71"/>
        <v>4.6378117021257061</v>
      </c>
      <c r="AZ98" s="200">
        <f t="shared" si="71"/>
        <v>4.6832804443034091</v>
      </c>
      <c r="BA98" s="200">
        <f t="shared" si="71"/>
        <v>4.7291949584632471</v>
      </c>
      <c r="BB98" s="200">
        <f t="shared" si="71"/>
        <v>4.7755596149187696</v>
      </c>
      <c r="BC98" s="200">
        <f t="shared" si="71"/>
        <v>4.8223788268297367</v>
      </c>
      <c r="BD98" s="200">
        <f t="shared" si="71"/>
        <v>4.8696570506221848</v>
      </c>
      <c r="BE98" s="200">
        <f t="shared" si="71"/>
        <v>4.9173987864125976</v>
      </c>
      <c r="BF98" s="200">
        <f t="shared" si="71"/>
        <v>4.9656085784362523</v>
      </c>
      <c r="BG98" s="200">
        <f t="shared" si="71"/>
        <v>5.0142910154797464</v>
      </c>
      <c r="BH98" s="200">
        <f t="shared" si="71"/>
        <v>5.063450731317781</v>
      </c>
      <c r="BI98" s="200">
        <f t="shared" si="71"/>
        <v>5.113092405154231</v>
      </c>
      <c r="BJ98" s="200">
        <f t="shared" si="71"/>
        <v>5.1632207620675086</v>
      </c>
      <c r="BK98" s="200">
        <f t="shared" si="71"/>
        <v>5.2138405734603266</v>
      </c>
      <c r="BL98" s="200">
        <f t="shared" si="71"/>
        <v>5.2649566575138591</v>
      </c>
      <c r="BM98" s="200">
        <f t="shared" si="71"/>
        <v>5.3165738796463478</v>
      </c>
      <c r="BN98" s="200">
        <f t="shared" si="71"/>
        <v>5.3686971529762157</v>
      </c>
      <c r="BO98" s="200">
        <f t="shared" si="71"/>
        <v>5.4213314387897071</v>
      </c>
      <c r="BP98" s="200">
        <f t="shared" si="71"/>
        <v>5.4744817470131357</v>
      </c>
      <c r="BQ98" s="200">
        <f t="shared" si="71"/>
        <v>5.5281531366897347</v>
      </c>
    </row>
    <row r="99" spans="5:69" ht="16" customHeight="1">
      <c r="E99" s="331"/>
      <c r="F99" s="328"/>
      <c r="G99" s="324"/>
      <c r="H99" s="325"/>
      <c r="I99" s="226" t="s">
        <v>64</v>
      </c>
      <c r="J99" s="203">
        <f>Variables!$K$8</f>
        <v>5</v>
      </c>
      <c r="K99" s="203">
        <f>Variables!$K$8</f>
        <v>5</v>
      </c>
      <c r="L99" s="203">
        <f>Variables!$K$8</f>
        <v>5</v>
      </c>
      <c r="M99" s="203">
        <f>Variables!$K$8</f>
        <v>5</v>
      </c>
      <c r="N99" s="203">
        <f>Variables!$K$8</f>
        <v>5</v>
      </c>
      <c r="O99" s="203">
        <f>Variables!$K$8</f>
        <v>5</v>
      </c>
      <c r="P99" s="203">
        <f>Variables!$K$8</f>
        <v>5</v>
      </c>
      <c r="Q99" s="203">
        <f>Variables!$K$8</f>
        <v>5</v>
      </c>
      <c r="R99" s="203">
        <f>Variables!$K$8</f>
        <v>5</v>
      </c>
      <c r="S99" s="203">
        <f>Variables!$K$8</f>
        <v>5</v>
      </c>
      <c r="T99" s="203">
        <f>Variables!$K$8</f>
        <v>5</v>
      </c>
      <c r="U99" s="203">
        <f>Variables!$K$8</f>
        <v>5</v>
      </c>
      <c r="V99" s="203">
        <f>Variables!$K$8</f>
        <v>5</v>
      </c>
      <c r="W99" s="203">
        <f>Variables!$K$8</f>
        <v>5</v>
      </c>
      <c r="X99" s="203">
        <f>Variables!$K$8</f>
        <v>5</v>
      </c>
      <c r="Y99" s="203">
        <f>Variables!$K$8</f>
        <v>5</v>
      </c>
      <c r="Z99" s="203">
        <f>Variables!$K$8</f>
        <v>5</v>
      </c>
      <c r="AA99" s="203">
        <f>Variables!$K$8</f>
        <v>5</v>
      </c>
      <c r="AB99" s="203">
        <f>Variables!$K$8</f>
        <v>5</v>
      </c>
      <c r="AC99" s="203">
        <f>Variables!$K$8</f>
        <v>5</v>
      </c>
      <c r="AD99" s="203">
        <f>Variables!$K$8</f>
        <v>5</v>
      </c>
      <c r="AE99" s="203">
        <f>Variables!$K$8</f>
        <v>5</v>
      </c>
      <c r="AF99" s="203">
        <f>Variables!$K$8</f>
        <v>5</v>
      </c>
      <c r="AG99" s="203">
        <f>Variables!$K$8</f>
        <v>5</v>
      </c>
      <c r="AH99" s="203">
        <f>Variables!$K$8</f>
        <v>5</v>
      </c>
      <c r="AI99" s="203">
        <f>Variables!$K$8</f>
        <v>5</v>
      </c>
      <c r="AJ99" s="203">
        <f>Variables!$K$8</f>
        <v>5</v>
      </c>
      <c r="AK99" s="203">
        <f>Variables!$K$8</f>
        <v>5</v>
      </c>
      <c r="AL99" s="203">
        <f>Variables!$K$8</f>
        <v>5</v>
      </c>
      <c r="AM99" s="203">
        <f>Variables!$K$8</f>
        <v>5</v>
      </c>
      <c r="AN99" s="203">
        <f>Variables!$K$8</f>
        <v>5</v>
      </c>
      <c r="AO99" s="203">
        <f>Variables!$K$8</f>
        <v>5</v>
      </c>
      <c r="AP99" s="203">
        <f>Variables!$K$8</f>
        <v>5</v>
      </c>
      <c r="AQ99" s="203">
        <f>Variables!$K$8</f>
        <v>5</v>
      </c>
      <c r="AR99" s="203">
        <f>Variables!$K$8</f>
        <v>5</v>
      </c>
      <c r="AS99" s="203">
        <f>Variables!$K$8</f>
        <v>5</v>
      </c>
      <c r="AT99" s="203">
        <f>Variables!$K$8</f>
        <v>5</v>
      </c>
      <c r="AU99" s="203">
        <f>Variables!$K$8</f>
        <v>5</v>
      </c>
      <c r="AV99" s="203">
        <f>Variables!$K$8</f>
        <v>5</v>
      </c>
      <c r="AW99" s="203">
        <f>Variables!$K$8</f>
        <v>5</v>
      </c>
      <c r="AX99" s="203">
        <f>Variables!$K$8</f>
        <v>5</v>
      </c>
      <c r="AY99" s="203">
        <f>Variables!$K$8</f>
        <v>5</v>
      </c>
      <c r="AZ99" s="203">
        <f>Variables!$K$8</f>
        <v>5</v>
      </c>
      <c r="BA99" s="203">
        <f>Variables!$K$8</f>
        <v>5</v>
      </c>
      <c r="BB99" s="203">
        <f>Variables!$K$8</f>
        <v>5</v>
      </c>
      <c r="BC99" s="203">
        <f>Variables!$K$8</f>
        <v>5</v>
      </c>
      <c r="BD99" s="203">
        <f>Variables!$K$8</f>
        <v>5</v>
      </c>
      <c r="BE99" s="203">
        <f>Variables!$K$8</f>
        <v>5</v>
      </c>
      <c r="BF99" s="203">
        <f>Variables!$K$8</f>
        <v>5</v>
      </c>
      <c r="BG99" s="203">
        <f>Variables!$K$8</f>
        <v>5</v>
      </c>
      <c r="BH99" s="203">
        <f>Variables!$K$8</f>
        <v>5</v>
      </c>
      <c r="BI99" s="203">
        <f>Variables!$K$8</f>
        <v>5</v>
      </c>
      <c r="BJ99" s="203">
        <f>Variables!$K$8</f>
        <v>5</v>
      </c>
      <c r="BK99" s="203">
        <f>Variables!$K$8</f>
        <v>5</v>
      </c>
      <c r="BL99" s="203">
        <f>Variables!$K$8</f>
        <v>5</v>
      </c>
      <c r="BM99" s="203">
        <f>Variables!$K$8</f>
        <v>5</v>
      </c>
      <c r="BN99" s="203">
        <f>Variables!$K$8</f>
        <v>5</v>
      </c>
      <c r="BO99" s="203">
        <f>Variables!$K$8</f>
        <v>5</v>
      </c>
      <c r="BP99" s="203">
        <f>Variables!$K$8</f>
        <v>5</v>
      </c>
      <c r="BQ99" s="203">
        <f>Variables!$K$8</f>
        <v>5</v>
      </c>
    </row>
    <row r="100" spans="5:69" ht="16" customHeight="1">
      <c r="E100" s="331"/>
      <c r="F100" s="328"/>
      <c r="G100" s="324"/>
      <c r="H100" s="325"/>
      <c r="I100" s="226" t="s">
        <v>299</v>
      </c>
      <c r="J100" s="200">
        <v>0</v>
      </c>
      <c r="K100" s="200">
        <f t="shared" ref="K100:BQ100" si="72">J102*$B$6</f>
        <v>1.2435233160621761</v>
      </c>
      <c r="L100" s="200">
        <f t="shared" si="72"/>
        <v>1.8774763791526976</v>
      </c>
      <c r="M100" s="200">
        <f t="shared" si="72"/>
        <v>2.2067638393364053</v>
      </c>
      <c r="N100" s="200">
        <f t="shared" si="72"/>
        <v>2.3838391934455139</v>
      </c>
      <c r="O100" s="200">
        <f t="shared" si="72"/>
        <v>2.4849303731841599</v>
      </c>
      <c r="P100" s="200">
        <f t="shared" si="72"/>
        <v>2.5481525392933002</v>
      </c>
      <c r="Q100" s="200">
        <f t="shared" si="72"/>
        <v>2.5925644787469024</v>
      </c>
      <c r="R100" s="200">
        <f t="shared" si="72"/>
        <v>2.627696803464882</v>
      </c>
      <c r="S100" s="200">
        <f t="shared" si="72"/>
        <v>2.6583160497855527</v>
      </c>
      <c r="T100" s="200">
        <f t="shared" si="72"/>
        <v>2.6868067283189578</v>
      </c>
      <c r="U100" s="200">
        <f t="shared" si="72"/>
        <v>2.7143623489917994</v>
      </c>
      <c r="V100" s="200">
        <f t="shared" si="72"/>
        <v>2.7415809336893213</v>
      </c>
      <c r="W100" s="200">
        <f t="shared" si="72"/>
        <v>2.7687627726968413</v>
      </c>
      <c r="X100" s="200">
        <f t="shared" si="72"/>
        <v>2.7960593030422896</v>
      </c>
      <c r="Y100" s="200">
        <f t="shared" si="72"/>
        <v>2.8235475477904437</v>
      </c>
      <c r="Z100" s="200">
        <f t="shared" si="72"/>
        <v>2.85126733581422</v>
      </c>
      <c r="AA100" s="200">
        <f t="shared" si="72"/>
        <v>2.8792399118057066</v>
      </c>
      <c r="AB100" s="200">
        <f t="shared" si="72"/>
        <v>2.9074772414082979</v>
      </c>
      <c r="AC100" s="200">
        <f t="shared" si="72"/>
        <v>2.9359866639106276</v>
      </c>
      <c r="AD100" s="200">
        <f t="shared" si="72"/>
        <v>2.9647732187226405</v>
      </c>
      <c r="AE100" s="200">
        <f t="shared" si="72"/>
        <v>2.9938408087440127</v>
      </c>
      <c r="AF100" s="200">
        <f t="shared" si="72"/>
        <v>3.0231927821800202</v>
      </c>
      <c r="AG100" s="200">
        <f t="shared" si="72"/>
        <v>3.0528322235824157</v>
      </c>
      <c r="AH100" s="200">
        <f t="shared" si="72"/>
        <v>3.0827620995041278</v>
      </c>
      <c r="AI100" s="200">
        <f t="shared" si="72"/>
        <v>3.1129853314621685</v>
      </c>
      <c r="AJ100" s="200">
        <f t="shared" si="72"/>
        <v>3.1435048325559949</v>
      </c>
      <c r="AK100" s="200">
        <f t="shared" si="72"/>
        <v>3.1743235259149167</v>
      </c>
      <c r="AL100" s="200">
        <f t="shared" si="72"/>
        <v>3.2054443540614059</v>
      </c>
      <c r="AM100" s="200">
        <f t="shared" si="72"/>
        <v>3.23687028373371</v>
      </c>
      <c r="AN100" s="200">
        <f t="shared" si="72"/>
        <v>3.2686043084394982</v>
      </c>
      <c r="AO100" s="200">
        <f t="shared" si="72"/>
        <v>3.3006494498764378</v>
      </c>
      <c r="AP100" s="200">
        <f t="shared" si="72"/>
        <v>3.3330087587876203</v>
      </c>
      <c r="AQ100" s="200">
        <f t="shared" si="72"/>
        <v>3.3656853155358522</v>
      </c>
      <c r="AR100" s="200">
        <f t="shared" si="72"/>
        <v>3.398682230538812</v>
      </c>
      <c r="AS100" s="200">
        <f t="shared" si="72"/>
        <v>3.4320026446360852</v>
      </c>
      <c r="AT100" s="200">
        <f t="shared" si="72"/>
        <v>3.4656497294236104</v>
      </c>
      <c r="AU100" s="200">
        <f t="shared" si="72"/>
        <v>3.49962668757331</v>
      </c>
      <c r="AV100" s="200">
        <f t="shared" si="72"/>
        <v>3.5339367531468029</v>
      </c>
      <c r="AW100" s="200">
        <f t="shared" si="72"/>
        <v>3.5685831919076678</v>
      </c>
      <c r="AX100" s="200">
        <f t="shared" si="72"/>
        <v>3.6035693016345145</v>
      </c>
      <c r="AY100" s="200">
        <f t="shared" si="72"/>
        <v>3.6388984124359838</v>
      </c>
      <c r="AZ100" s="200">
        <f t="shared" si="72"/>
        <v>3.6745738870682745</v>
      </c>
      <c r="BA100" s="200">
        <f t="shared" si="72"/>
        <v>3.7105991212555014</v>
      </c>
      <c r="BB100" s="200">
        <f t="shared" si="72"/>
        <v>3.7469775440130491</v>
      </c>
      <c r="BC100" s="200">
        <f t="shared" si="72"/>
        <v>3.7837126179740324</v>
      </c>
      <c r="BD100" s="200">
        <f t="shared" si="72"/>
        <v>3.8208078397189116</v>
      </c>
      <c r="BE100" s="200">
        <f t="shared" si="72"/>
        <v>3.8582667401083302</v>
      </c>
      <c r="BF100" s="200">
        <f t="shared" si="72"/>
        <v>3.896092884619204</v>
      </c>
      <c r="BG100" s="200">
        <f t="shared" si="72"/>
        <v>3.9342898736841039</v>
      </c>
      <c r="BH100" s="200">
        <f t="shared" si="72"/>
        <v>3.9728613430339501</v>
      </c>
      <c r="BI100" s="200">
        <f t="shared" si="72"/>
        <v>4.0118109640440869</v>
      </c>
      <c r="BJ100" s="200">
        <f t="shared" si="72"/>
        <v>4.0511424440837365</v>
      </c>
      <c r="BK100" s="200">
        <f t="shared" si="72"/>
        <v>4.0908595268688712</v>
      </c>
      <c r="BL100" s="200">
        <f t="shared" si="72"/>
        <v>4.1309659928185658</v>
      </c>
      <c r="BM100" s="200">
        <f t="shared" si="72"/>
        <v>4.1714656594148272</v>
      </c>
      <c r="BN100" s="200">
        <f t="shared" si="72"/>
        <v>4.2123623815659528</v>
      </c>
      <c r="BO100" s="200">
        <f t="shared" si="72"/>
        <v>4.2536600519734629</v>
      </c>
      <c r="BP100" s="200">
        <f t="shared" si="72"/>
        <v>4.2953626015026138</v>
      </c>
      <c r="BQ100" s="200">
        <f t="shared" si="72"/>
        <v>4.3374739995565621</v>
      </c>
    </row>
    <row r="101" spans="5:69" ht="16" customHeight="1">
      <c r="E101" s="331"/>
      <c r="F101" s="328"/>
      <c r="G101" s="324"/>
      <c r="H101" s="325"/>
      <c r="I101" s="227" t="s">
        <v>301</v>
      </c>
      <c r="J101" s="200">
        <v>0</v>
      </c>
      <c r="K101" s="200">
        <f t="shared" ref="K101:BQ101" si="73">J102*$B$7</f>
        <v>0.31088082901554404</v>
      </c>
      <c r="L101" s="200">
        <f t="shared" si="73"/>
        <v>0.4693690947881744</v>
      </c>
      <c r="M101" s="200">
        <f t="shared" si="73"/>
        <v>0.55169095983410132</v>
      </c>
      <c r="N101" s="200">
        <f t="shared" si="73"/>
        <v>0.59595979836137847</v>
      </c>
      <c r="O101" s="200">
        <f t="shared" si="73"/>
        <v>0.62123259329603997</v>
      </c>
      <c r="P101" s="200">
        <f t="shared" si="73"/>
        <v>0.63703813482332505</v>
      </c>
      <c r="Q101" s="200">
        <f t="shared" si="73"/>
        <v>0.64814111968672561</v>
      </c>
      <c r="R101" s="200">
        <f t="shared" si="73"/>
        <v>0.6569242008662205</v>
      </c>
      <c r="S101" s="200">
        <f t="shared" si="73"/>
        <v>0.66457901244638817</v>
      </c>
      <c r="T101" s="200">
        <f t="shared" si="73"/>
        <v>0.67170168207973946</v>
      </c>
      <c r="U101" s="200">
        <f t="shared" si="73"/>
        <v>0.67859058724794985</v>
      </c>
      <c r="V101" s="200">
        <f t="shared" si="73"/>
        <v>0.68539523342233033</v>
      </c>
      <c r="W101" s="200">
        <f t="shared" si="73"/>
        <v>0.69219069317421034</v>
      </c>
      <c r="X101" s="200">
        <f t="shared" si="73"/>
        <v>0.69901482576057239</v>
      </c>
      <c r="Y101" s="200">
        <f t="shared" si="73"/>
        <v>0.70588688694761093</v>
      </c>
      <c r="Z101" s="200">
        <f t="shared" si="73"/>
        <v>0.712816833953555</v>
      </c>
      <c r="AA101" s="200">
        <f t="shared" si="73"/>
        <v>0.71980997795142665</v>
      </c>
      <c r="AB101" s="200">
        <f t="shared" si="73"/>
        <v>0.72686931035207447</v>
      </c>
      <c r="AC101" s="200">
        <f t="shared" si="73"/>
        <v>0.73399666597765689</v>
      </c>
      <c r="AD101" s="200">
        <f t="shared" si="73"/>
        <v>0.74119330468066014</v>
      </c>
      <c r="AE101" s="200">
        <f t="shared" si="73"/>
        <v>0.74846020218600318</v>
      </c>
      <c r="AF101" s="200">
        <f t="shared" si="73"/>
        <v>0.75579819554500505</v>
      </c>
      <c r="AG101" s="200">
        <f t="shared" si="73"/>
        <v>0.76320805589560392</v>
      </c>
      <c r="AH101" s="200">
        <f t="shared" si="73"/>
        <v>0.77069052487603196</v>
      </c>
      <c r="AI101" s="200">
        <f t="shared" si="73"/>
        <v>0.77824633286554212</v>
      </c>
      <c r="AJ101" s="200">
        <f t="shared" si="73"/>
        <v>0.78587620813899872</v>
      </c>
      <c r="AK101" s="200">
        <f t="shared" si="73"/>
        <v>0.79358088147872918</v>
      </c>
      <c r="AL101" s="200">
        <f t="shared" si="73"/>
        <v>0.80136108851535148</v>
      </c>
      <c r="AM101" s="200">
        <f t="shared" si="73"/>
        <v>0.8092175709334275</v>
      </c>
      <c r="AN101" s="200">
        <f t="shared" si="73"/>
        <v>0.81715107710987456</v>
      </c>
      <c r="AO101" s="200">
        <f t="shared" si="73"/>
        <v>0.82516236246910946</v>
      </c>
      <c r="AP101" s="200">
        <f t="shared" si="73"/>
        <v>0.83325218969690507</v>
      </c>
      <c r="AQ101" s="200">
        <f t="shared" si="73"/>
        <v>0.84142132888396304</v>
      </c>
      <c r="AR101" s="200">
        <f t="shared" si="73"/>
        <v>0.84967055763470301</v>
      </c>
      <c r="AS101" s="200">
        <f t="shared" si="73"/>
        <v>0.85800066115902129</v>
      </c>
      <c r="AT101" s="200">
        <f t="shared" si="73"/>
        <v>0.8664124323559026</v>
      </c>
      <c r="AU101" s="200">
        <f t="shared" si="73"/>
        <v>0.87490667189332749</v>
      </c>
      <c r="AV101" s="200">
        <f t="shared" si="73"/>
        <v>0.88348418828670072</v>
      </c>
      <c r="AW101" s="200">
        <f t="shared" si="73"/>
        <v>0.89214579797691695</v>
      </c>
      <c r="AX101" s="200">
        <f t="shared" si="73"/>
        <v>0.90089232540862862</v>
      </c>
      <c r="AY101" s="200">
        <f t="shared" si="73"/>
        <v>0.90972460310899594</v>
      </c>
      <c r="AZ101" s="200">
        <f t="shared" si="73"/>
        <v>0.91864347176706862</v>
      </c>
      <c r="BA101" s="200">
        <f t="shared" si="73"/>
        <v>0.92764978031387535</v>
      </c>
      <c r="BB101" s="200">
        <f t="shared" si="73"/>
        <v>0.93674438600326226</v>
      </c>
      <c r="BC101" s="200">
        <f t="shared" si="73"/>
        <v>0.94592815449350809</v>
      </c>
      <c r="BD101" s="200">
        <f t="shared" si="73"/>
        <v>0.9552019599297279</v>
      </c>
      <c r="BE101" s="200">
        <f t="shared" si="73"/>
        <v>0.96456668502708254</v>
      </c>
      <c r="BF101" s="200">
        <f t="shared" si="73"/>
        <v>0.974023221154801</v>
      </c>
      <c r="BG101" s="200">
        <f t="shared" si="73"/>
        <v>0.98357246842102597</v>
      </c>
      <c r="BH101" s="200">
        <f t="shared" si="73"/>
        <v>0.99321533575848753</v>
      </c>
      <c r="BI101" s="200">
        <f t="shared" si="73"/>
        <v>1.0029527410110217</v>
      </c>
      <c r="BJ101" s="200">
        <f t="shared" si="73"/>
        <v>1.0127856110209341</v>
      </c>
      <c r="BK101" s="200">
        <f t="shared" si="73"/>
        <v>1.0227148817172178</v>
      </c>
      <c r="BL101" s="200">
        <f t="shared" si="73"/>
        <v>1.0327414982046415</v>
      </c>
      <c r="BM101" s="200">
        <f t="shared" si="73"/>
        <v>1.0428664148537068</v>
      </c>
      <c r="BN101" s="200">
        <f t="shared" si="73"/>
        <v>1.0530905953914882</v>
      </c>
      <c r="BO101" s="200">
        <f t="shared" si="73"/>
        <v>1.0634150129933657</v>
      </c>
      <c r="BP101" s="200">
        <f t="shared" si="73"/>
        <v>1.0738406503756535</v>
      </c>
      <c r="BQ101" s="200">
        <f t="shared" si="73"/>
        <v>1.0843684998891405</v>
      </c>
    </row>
    <row r="102" spans="5:69" ht="16" customHeight="1">
      <c r="E102" s="331"/>
      <c r="F102" s="328"/>
      <c r="G102" s="324"/>
      <c r="H102" s="325"/>
      <c r="I102" s="226" t="s">
        <v>325</v>
      </c>
      <c r="J102" s="200">
        <f>J98+J100+J101</f>
        <v>3.1088082901554404</v>
      </c>
      <c r="K102" s="200">
        <f>K98+K100+K101</f>
        <v>4.6936909478817439</v>
      </c>
      <c r="L102" s="200">
        <f t="shared" ref="L102:BQ102" si="74">L98+L100+L101</f>
        <v>5.5169095983410132</v>
      </c>
      <c r="M102" s="200">
        <f t="shared" si="74"/>
        <v>5.9595979836137847</v>
      </c>
      <c r="N102" s="200">
        <f t="shared" si="74"/>
        <v>6.2123259329603995</v>
      </c>
      <c r="O102" s="200">
        <f t="shared" si="74"/>
        <v>6.3703813482332503</v>
      </c>
      <c r="P102" s="200">
        <f t="shared" si="74"/>
        <v>6.4814111968672554</v>
      </c>
      <c r="Q102" s="200">
        <f t="shared" si="74"/>
        <v>6.5692420086622043</v>
      </c>
      <c r="R102" s="200">
        <f t="shared" si="74"/>
        <v>6.6457901244638817</v>
      </c>
      <c r="S102" s="200">
        <f t="shared" si="74"/>
        <v>6.7170168207973937</v>
      </c>
      <c r="T102" s="200">
        <f t="shared" si="74"/>
        <v>6.7859058724794981</v>
      </c>
      <c r="U102" s="200">
        <f t="shared" si="74"/>
        <v>6.8539523342233029</v>
      </c>
      <c r="V102" s="200">
        <f t="shared" si="74"/>
        <v>6.9219069317421029</v>
      </c>
      <c r="W102" s="200">
        <f t="shared" si="74"/>
        <v>6.9901482576057239</v>
      </c>
      <c r="X102" s="200">
        <f t="shared" si="74"/>
        <v>7.0588688694761093</v>
      </c>
      <c r="Y102" s="200">
        <f t="shared" si="74"/>
        <v>7.1281683395355495</v>
      </c>
      <c r="Z102" s="200">
        <f t="shared" si="74"/>
        <v>7.1980997795142656</v>
      </c>
      <c r="AA102" s="200">
        <f t="shared" si="74"/>
        <v>7.2686931035207447</v>
      </c>
      <c r="AB102" s="200">
        <f t="shared" si="74"/>
        <v>7.3399666597765689</v>
      </c>
      <c r="AC102" s="200">
        <f t="shared" si="74"/>
        <v>7.4119330468066007</v>
      </c>
      <c r="AD102" s="200">
        <f t="shared" si="74"/>
        <v>7.4846020218600318</v>
      </c>
      <c r="AE102" s="200">
        <f t="shared" si="74"/>
        <v>7.5579819554500496</v>
      </c>
      <c r="AF102" s="200">
        <f t="shared" si="74"/>
        <v>7.632080558956039</v>
      </c>
      <c r="AG102" s="200">
        <f t="shared" si="74"/>
        <v>7.7069052487603189</v>
      </c>
      <c r="AH102" s="200">
        <f t="shared" si="74"/>
        <v>7.782463328655421</v>
      </c>
      <c r="AI102" s="200">
        <f t="shared" si="74"/>
        <v>7.8587620813899868</v>
      </c>
      <c r="AJ102" s="200">
        <f t="shared" si="74"/>
        <v>7.9358088147872916</v>
      </c>
      <c r="AK102" s="200">
        <f t="shared" si="74"/>
        <v>8.0136108851535148</v>
      </c>
      <c r="AL102" s="200">
        <f t="shared" si="74"/>
        <v>8.0921757093342741</v>
      </c>
      <c r="AM102" s="200">
        <f t="shared" si="74"/>
        <v>8.1715107710987454</v>
      </c>
      <c r="AN102" s="200">
        <f t="shared" si="74"/>
        <v>8.2516236246910939</v>
      </c>
      <c r="AO102" s="200">
        <f t="shared" si="74"/>
        <v>8.33252189696905</v>
      </c>
      <c r="AP102" s="200">
        <f t="shared" si="74"/>
        <v>8.4142132888396297</v>
      </c>
      <c r="AQ102" s="200">
        <f t="shared" si="74"/>
        <v>8.4967055763470292</v>
      </c>
      <c r="AR102" s="200">
        <f t="shared" si="74"/>
        <v>8.5800066115902123</v>
      </c>
      <c r="AS102" s="200">
        <f t="shared" si="74"/>
        <v>8.664124323559026</v>
      </c>
      <c r="AT102" s="200">
        <f t="shared" si="74"/>
        <v>8.7490667189332747</v>
      </c>
      <c r="AU102" s="200">
        <f t="shared" si="74"/>
        <v>8.834841882867007</v>
      </c>
      <c r="AV102" s="200">
        <f t="shared" si="74"/>
        <v>8.9214579797691691</v>
      </c>
      <c r="AW102" s="200">
        <f t="shared" si="74"/>
        <v>9.0089232540862856</v>
      </c>
      <c r="AX102" s="200">
        <f t="shared" si="74"/>
        <v>9.0972460310899592</v>
      </c>
      <c r="AY102" s="200">
        <f t="shared" si="74"/>
        <v>9.1864347176706858</v>
      </c>
      <c r="AZ102" s="200">
        <f t="shared" si="74"/>
        <v>9.2764978031387528</v>
      </c>
      <c r="BA102" s="200">
        <f t="shared" si="74"/>
        <v>9.3674438600326226</v>
      </c>
      <c r="BB102" s="200">
        <f t="shared" si="74"/>
        <v>9.4592815449350809</v>
      </c>
      <c r="BC102" s="200">
        <f t="shared" si="74"/>
        <v>9.5520195992972781</v>
      </c>
      <c r="BD102" s="200">
        <f t="shared" si="74"/>
        <v>9.6456668502708247</v>
      </c>
      <c r="BE102" s="200">
        <f t="shared" si="74"/>
        <v>9.74023221154801</v>
      </c>
      <c r="BF102" s="200">
        <f t="shared" si="74"/>
        <v>9.835724684210259</v>
      </c>
      <c r="BG102" s="200">
        <f t="shared" si="74"/>
        <v>9.9321533575848751</v>
      </c>
      <c r="BH102" s="200">
        <f t="shared" si="74"/>
        <v>10.029527410110218</v>
      </c>
      <c r="BI102" s="200">
        <f t="shared" si="74"/>
        <v>10.12785611020934</v>
      </c>
      <c r="BJ102" s="200">
        <f t="shared" si="74"/>
        <v>10.227148817172178</v>
      </c>
      <c r="BK102" s="200">
        <f t="shared" si="74"/>
        <v>10.327414982046415</v>
      </c>
      <c r="BL102" s="200">
        <f t="shared" si="74"/>
        <v>10.428664148537067</v>
      </c>
      <c r="BM102" s="200">
        <f t="shared" si="74"/>
        <v>10.530905953914882</v>
      </c>
      <c r="BN102" s="200">
        <f t="shared" si="74"/>
        <v>10.634150129933657</v>
      </c>
      <c r="BO102" s="200">
        <f t="shared" si="74"/>
        <v>10.738406503756535</v>
      </c>
      <c r="BP102" s="200">
        <f t="shared" si="74"/>
        <v>10.843684998891405</v>
      </c>
      <c r="BQ102" s="200">
        <f t="shared" si="74"/>
        <v>10.949995636135437</v>
      </c>
    </row>
    <row r="103" spans="5:69" ht="16" customHeight="1">
      <c r="E103" s="331"/>
      <c r="F103" s="328"/>
      <c r="G103" s="324"/>
      <c r="H103" s="325"/>
      <c r="I103" s="226" t="s">
        <v>295</v>
      </c>
      <c r="J103" s="200">
        <f>J99*J102</f>
        <v>15.544041450777202</v>
      </c>
      <c r="K103" s="200">
        <f>K99*K102</f>
        <v>23.46845473940872</v>
      </c>
      <c r="L103" s="200">
        <f t="shared" ref="L103:BQ103" si="75">L99*L102</f>
        <v>27.584547991705065</v>
      </c>
      <c r="M103" s="200">
        <f t="shared" si="75"/>
        <v>29.797989918068922</v>
      </c>
      <c r="N103" s="200">
        <f t="shared" si="75"/>
        <v>31.061629664801998</v>
      </c>
      <c r="O103" s="200">
        <f t="shared" si="75"/>
        <v>31.851906741166253</v>
      </c>
      <c r="P103" s="200">
        <f t="shared" si="75"/>
        <v>32.407055984336274</v>
      </c>
      <c r="Q103" s="200">
        <f t="shared" si="75"/>
        <v>32.846210043311018</v>
      </c>
      <c r="R103" s="200">
        <f t="shared" si="75"/>
        <v>33.22895062231941</v>
      </c>
      <c r="S103" s="200">
        <f t="shared" si="75"/>
        <v>33.585084103986972</v>
      </c>
      <c r="T103" s="200">
        <f t="shared" si="75"/>
        <v>33.929529362397489</v>
      </c>
      <c r="U103" s="200">
        <f t="shared" si="75"/>
        <v>34.269761671116513</v>
      </c>
      <c r="V103" s="200">
        <f t="shared" si="75"/>
        <v>34.609534658710515</v>
      </c>
      <c r="W103" s="200">
        <f t="shared" si="75"/>
        <v>34.950741288028617</v>
      </c>
      <c r="X103" s="200">
        <f t="shared" si="75"/>
        <v>35.294344347380544</v>
      </c>
      <c r="Y103" s="200">
        <f t="shared" si="75"/>
        <v>35.64084169767775</v>
      </c>
      <c r="Z103" s="200">
        <f t="shared" si="75"/>
        <v>35.990498897571328</v>
      </c>
      <c r="AA103" s="200">
        <f t="shared" si="75"/>
        <v>36.343465517603725</v>
      </c>
      <c r="AB103" s="200">
        <f t="shared" si="75"/>
        <v>36.699833298882844</v>
      </c>
      <c r="AC103" s="200">
        <f t="shared" si="75"/>
        <v>37.059665234033005</v>
      </c>
      <c r="AD103" s="200">
        <f t="shared" si="75"/>
        <v>37.423010109300158</v>
      </c>
      <c r="AE103" s="200">
        <f t="shared" si="75"/>
        <v>37.789909777250244</v>
      </c>
      <c r="AF103" s="200">
        <f t="shared" si="75"/>
        <v>38.160402794780197</v>
      </c>
      <c r="AG103" s="200">
        <f t="shared" si="75"/>
        <v>38.534526243801594</v>
      </c>
      <c r="AH103" s="200">
        <f t="shared" si="75"/>
        <v>38.912316643277109</v>
      </c>
      <c r="AI103" s="200">
        <f t="shared" si="75"/>
        <v>39.29381040694993</v>
      </c>
      <c r="AJ103" s="200">
        <f t="shared" si="75"/>
        <v>39.67904407393646</v>
      </c>
      <c r="AK103" s="200">
        <f t="shared" si="75"/>
        <v>40.068054425767571</v>
      </c>
      <c r="AL103" s="200">
        <f t="shared" si="75"/>
        <v>40.460878546671367</v>
      </c>
      <c r="AM103" s="200">
        <f t="shared" si="75"/>
        <v>40.857553855493727</v>
      </c>
      <c r="AN103" s="200">
        <f t="shared" si="75"/>
        <v>41.258118123455468</v>
      </c>
      <c r="AO103" s="200">
        <f t="shared" si="75"/>
        <v>41.662609484845248</v>
      </c>
      <c r="AP103" s="200">
        <f t="shared" si="75"/>
        <v>42.071066444198152</v>
      </c>
      <c r="AQ103" s="200">
        <f t="shared" si="75"/>
        <v>42.483527881735142</v>
      </c>
      <c r="AR103" s="200">
        <f t="shared" si="75"/>
        <v>42.900033057951063</v>
      </c>
      <c r="AS103" s="200">
        <f t="shared" si="75"/>
        <v>43.320621617795126</v>
      </c>
      <c r="AT103" s="200">
        <f t="shared" si="75"/>
        <v>43.745333594666377</v>
      </c>
      <c r="AU103" s="200">
        <f t="shared" si="75"/>
        <v>44.174209414335039</v>
      </c>
      <c r="AV103" s="200">
        <f t="shared" si="75"/>
        <v>44.607289898845849</v>
      </c>
      <c r="AW103" s="200">
        <f t="shared" si="75"/>
        <v>45.044616270431426</v>
      </c>
      <c r="AX103" s="200">
        <f t="shared" si="75"/>
        <v>45.486230155449796</v>
      </c>
      <c r="AY103" s="200">
        <f t="shared" si="75"/>
        <v>45.932173588353429</v>
      </c>
      <c r="AZ103" s="200">
        <f t="shared" si="75"/>
        <v>46.382489015693764</v>
      </c>
      <c r="BA103" s="200">
        <f t="shared" si="75"/>
        <v>46.837219300163113</v>
      </c>
      <c r="BB103" s="200">
        <f t="shared" si="75"/>
        <v>47.296407724675404</v>
      </c>
      <c r="BC103" s="200">
        <f t="shared" si="75"/>
        <v>47.760097996486394</v>
      </c>
      <c r="BD103" s="200">
        <f t="shared" si="75"/>
        <v>48.228334251354127</v>
      </c>
      <c r="BE103" s="200">
        <f t="shared" si="75"/>
        <v>48.701161057740052</v>
      </c>
      <c r="BF103" s="200">
        <f t="shared" si="75"/>
        <v>49.178623421051299</v>
      </c>
      <c r="BG103" s="200">
        <f t="shared" si="75"/>
        <v>49.660766787924373</v>
      </c>
      <c r="BH103" s="200">
        <f t="shared" si="75"/>
        <v>50.14763705055109</v>
      </c>
      <c r="BI103" s="200">
        <f t="shared" si="75"/>
        <v>50.639280551046696</v>
      </c>
      <c r="BJ103" s="200">
        <f t="shared" si="75"/>
        <v>51.135744085860892</v>
      </c>
      <c r="BK103" s="200">
        <f t="shared" si="75"/>
        <v>51.637074910232073</v>
      </c>
      <c r="BL103" s="200">
        <f t="shared" si="75"/>
        <v>52.143320742685333</v>
      </c>
      <c r="BM103" s="200">
        <f t="shared" si="75"/>
        <v>52.65452976957441</v>
      </c>
      <c r="BN103" s="200">
        <f t="shared" si="75"/>
        <v>53.170750649668285</v>
      </c>
      <c r="BO103" s="200">
        <f t="shared" si="75"/>
        <v>53.692032518782675</v>
      </c>
      <c r="BP103" s="200">
        <f t="shared" si="75"/>
        <v>54.218424994457024</v>
      </c>
      <c r="BQ103" s="200">
        <f t="shared" si="75"/>
        <v>54.749978180677189</v>
      </c>
    </row>
    <row r="104" spans="5:69" ht="16" customHeight="1">
      <c r="E104" s="331"/>
      <c r="F104" s="328"/>
      <c r="G104" s="324"/>
      <c r="H104" s="325"/>
      <c r="I104" s="226" t="s">
        <v>326</v>
      </c>
      <c r="J104" s="219">
        <f>Variables!$K$20</f>
        <v>720</v>
      </c>
      <c r="K104" s="219">
        <f>Variables!$K$20</f>
        <v>720</v>
      </c>
      <c r="L104" s="219">
        <f>Variables!$K$20</f>
        <v>720</v>
      </c>
      <c r="M104" s="219">
        <f>Variables!$K$20</f>
        <v>720</v>
      </c>
      <c r="N104" s="219">
        <f>Variables!$K$20</f>
        <v>720</v>
      </c>
      <c r="O104" s="219">
        <f>Variables!$K$20</f>
        <v>720</v>
      </c>
      <c r="P104" s="219">
        <f>Variables!$K$20</f>
        <v>720</v>
      </c>
      <c r="Q104" s="219">
        <f>Variables!$K$20</f>
        <v>720</v>
      </c>
      <c r="R104" s="219">
        <f>Variables!$K$20</f>
        <v>720</v>
      </c>
      <c r="S104" s="219">
        <f>Variables!$K$20</f>
        <v>720</v>
      </c>
      <c r="T104" s="219">
        <f>Variables!$K$20</f>
        <v>720</v>
      </c>
      <c r="U104" s="219">
        <f>Variables!$K$20</f>
        <v>720</v>
      </c>
      <c r="V104" s="219">
        <f>Variables!$K$20</f>
        <v>720</v>
      </c>
      <c r="W104" s="219">
        <f>Variables!$K$20</f>
        <v>720</v>
      </c>
      <c r="X104" s="219">
        <f>Variables!$K$20</f>
        <v>720</v>
      </c>
      <c r="Y104" s="219">
        <f>Variables!$K$20</f>
        <v>720</v>
      </c>
      <c r="Z104" s="219">
        <f>Variables!$K$20</f>
        <v>720</v>
      </c>
      <c r="AA104" s="219">
        <f>Variables!$K$20</f>
        <v>720</v>
      </c>
      <c r="AB104" s="219">
        <f>Variables!$K$20</f>
        <v>720</v>
      </c>
      <c r="AC104" s="219">
        <f>Variables!$K$20</f>
        <v>720</v>
      </c>
      <c r="AD104" s="219">
        <f>Variables!$K$20</f>
        <v>720</v>
      </c>
      <c r="AE104" s="219">
        <f>Variables!$K$20</f>
        <v>720</v>
      </c>
      <c r="AF104" s="219">
        <f>Variables!$K$20</f>
        <v>720</v>
      </c>
      <c r="AG104" s="219">
        <f>Variables!$K$20</f>
        <v>720</v>
      </c>
      <c r="AH104" s="219">
        <f>Variables!$K$20</f>
        <v>720</v>
      </c>
      <c r="AI104" s="219">
        <f>Variables!$K$20</f>
        <v>720</v>
      </c>
      <c r="AJ104" s="219">
        <f>Variables!$K$20</f>
        <v>720</v>
      </c>
      <c r="AK104" s="219">
        <f>Variables!$K$20</f>
        <v>720</v>
      </c>
      <c r="AL104" s="219">
        <f>Variables!$K$20</f>
        <v>720</v>
      </c>
      <c r="AM104" s="219">
        <f>Variables!$K$20</f>
        <v>720</v>
      </c>
      <c r="AN104" s="219">
        <f>Variables!$K$20</f>
        <v>720</v>
      </c>
      <c r="AO104" s="219">
        <f>Variables!$K$20</f>
        <v>720</v>
      </c>
      <c r="AP104" s="219">
        <f>Variables!$K$20</f>
        <v>720</v>
      </c>
      <c r="AQ104" s="219">
        <f>Variables!$K$20</f>
        <v>720</v>
      </c>
      <c r="AR104" s="219">
        <f>Variables!$K$20</f>
        <v>720</v>
      </c>
      <c r="AS104" s="219">
        <f>Variables!$K$20</f>
        <v>720</v>
      </c>
      <c r="AT104" s="219">
        <f>Variables!$K$20</f>
        <v>720</v>
      </c>
      <c r="AU104" s="219">
        <f>Variables!$K$20</f>
        <v>720</v>
      </c>
      <c r="AV104" s="219">
        <f>Variables!$K$20</f>
        <v>720</v>
      </c>
      <c r="AW104" s="219">
        <f>Variables!$K$20</f>
        <v>720</v>
      </c>
      <c r="AX104" s="219">
        <f>Variables!$K$20</f>
        <v>720</v>
      </c>
      <c r="AY104" s="219">
        <f>Variables!$K$20</f>
        <v>720</v>
      </c>
      <c r="AZ104" s="219">
        <f>Variables!$K$20</f>
        <v>720</v>
      </c>
      <c r="BA104" s="219">
        <f>Variables!$K$20</f>
        <v>720</v>
      </c>
      <c r="BB104" s="219">
        <f>Variables!$K$20</f>
        <v>720</v>
      </c>
      <c r="BC104" s="219">
        <f>Variables!$K$20</f>
        <v>720</v>
      </c>
      <c r="BD104" s="219">
        <f>Variables!$K$20</f>
        <v>720</v>
      </c>
      <c r="BE104" s="219">
        <f>Variables!$K$20</f>
        <v>720</v>
      </c>
      <c r="BF104" s="219">
        <f>Variables!$K$20</f>
        <v>720</v>
      </c>
      <c r="BG104" s="219">
        <f>Variables!$K$20</f>
        <v>720</v>
      </c>
      <c r="BH104" s="219">
        <f>Variables!$K$20</f>
        <v>720</v>
      </c>
      <c r="BI104" s="219">
        <f>Variables!$K$20</f>
        <v>720</v>
      </c>
      <c r="BJ104" s="219">
        <f>Variables!$K$20</f>
        <v>720</v>
      </c>
      <c r="BK104" s="219">
        <f>Variables!$K$20</f>
        <v>720</v>
      </c>
      <c r="BL104" s="219">
        <f>Variables!$K$20</f>
        <v>720</v>
      </c>
      <c r="BM104" s="219">
        <f>Variables!$K$20</f>
        <v>720</v>
      </c>
      <c r="BN104" s="219">
        <f>Variables!$K$20</f>
        <v>720</v>
      </c>
      <c r="BO104" s="219">
        <f>Variables!$K$20</f>
        <v>720</v>
      </c>
      <c r="BP104" s="219">
        <f>Variables!$K$20</f>
        <v>720</v>
      </c>
      <c r="BQ104" s="219">
        <f>Variables!$K$20</f>
        <v>720</v>
      </c>
    </row>
    <row r="105" spans="5:69" ht="16" customHeight="1">
      <c r="E105" s="331"/>
      <c r="F105" s="328"/>
      <c r="G105" s="324"/>
      <c r="H105" s="325"/>
      <c r="I105" s="226" t="s">
        <v>446</v>
      </c>
      <c r="J105" s="204">
        <f t="shared" ref="J105:BQ105" si="76">J104*$B$10</f>
        <v>158.4</v>
      </c>
      <c r="K105" s="204">
        <f t="shared" si="76"/>
        <v>158.4</v>
      </c>
      <c r="L105" s="204">
        <f t="shared" si="76"/>
        <v>158.4</v>
      </c>
      <c r="M105" s="204">
        <f t="shared" si="76"/>
        <v>158.4</v>
      </c>
      <c r="N105" s="204">
        <f t="shared" si="76"/>
        <v>158.4</v>
      </c>
      <c r="O105" s="204">
        <f t="shared" si="76"/>
        <v>158.4</v>
      </c>
      <c r="P105" s="204">
        <f t="shared" si="76"/>
        <v>158.4</v>
      </c>
      <c r="Q105" s="204">
        <f t="shared" si="76"/>
        <v>158.4</v>
      </c>
      <c r="R105" s="204">
        <f t="shared" si="76"/>
        <v>158.4</v>
      </c>
      <c r="S105" s="204">
        <f t="shared" si="76"/>
        <v>158.4</v>
      </c>
      <c r="T105" s="204">
        <f t="shared" si="76"/>
        <v>158.4</v>
      </c>
      <c r="U105" s="204">
        <f t="shared" si="76"/>
        <v>158.4</v>
      </c>
      <c r="V105" s="204">
        <f t="shared" si="76"/>
        <v>158.4</v>
      </c>
      <c r="W105" s="204">
        <f t="shared" si="76"/>
        <v>158.4</v>
      </c>
      <c r="X105" s="204">
        <f t="shared" si="76"/>
        <v>158.4</v>
      </c>
      <c r="Y105" s="204">
        <f t="shared" si="76"/>
        <v>158.4</v>
      </c>
      <c r="Z105" s="204">
        <f t="shared" si="76"/>
        <v>158.4</v>
      </c>
      <c r="AA105" s="204">
        <f t="shared" si="76"/>
        <v>158.4</v>
      </c>
      <c r="AB105" s="204">
        <f t="shared" si="76"/>
        <v>158.4</v>
      </c>
      <c r="AC105" s="204">
        <f t="shared" si="76"/>
        <v>158.4</v>
      </c>
      <c r="AD105" s="204">
        <f t="shared" si="76"/>
        <v>158.4</v>
      </c>
      <c r="AE105" s="204">
        <f t="shared" si="76"/>
        <v>158.4</v>
      </c>
      <c r="AF105" s="204">
        <f t="shared" si="76"/>
        <v>158.4</v>
      </c>
      <c r="AG105" s="204">
        <f t="shared" si="76"/>
        <v>158.4</v>
      </c>
      <c r="AH105" s="204">
        <f t="shared" si="76"/>
        <v>158.4</v>
      </c>
      <c r="AI105" s="204">
        <f t="shared" si="76"/>
        <v>158.4</v>
      </c>
      <c r="AJ105" s="204">
        <f t="shared" si="76"/>
        <v>158.4</v>
      </c>
      <c r="AK105" s="204">
        <f t="shared" si="76"/>
        <v>158.4</v>
      </c>
      <c r="AL105" s="204">
        <f t="shared" si="76"/>
        <v>158.4</v>
      </c>
      <c r="AM105" s="204">
        <f t="shared" si="76"/>
        <v>158.4</v>
      </c>
      <c r="AN105" s="204">
        <f t="shared" si="76"/>
        <v>158.4</v>
      </c>
      <c r="AO105" s="204">
        <f t="shared" si="76"/>
        <v>158.4</v>
      </c>
      <c r="AP105" s="204">
        <f t="shared" si="76"/>
        <v>158.4</v>
      </c>
      <c r="AQ105" s="204">
        <f t="shared" si="76"/>
        <v>158.4</v>
      </c>
      <c r="AR105" s="204">
        <f t="shared" si="76"/>
        <v>158.4</v>
      </c>
      <c r="AS105" s="204">
        <f t="shared" si="76"/>
        <v>158.4</v>
      </c>
      <c r="AT105" s="204">
        <f t="shared" si="76"/>
        <v>158.4</v>
      </c>
      <c r="AU105" s="204">
        <f t="shared" si="76"/>
        <v>158.4</v>
      </c>
      <c r="AV105" s="204">
        <f t="shared" si="76"/>
        <v>158.4</v>
      </c>
      <c r="AW105" s="204">
        <f t="shared" si="76"/>
        <v>158.4</v>
      </c>
      <c r="AX105" s="204">
        <f t="shared" si="76"/>
        <v>158.4</v>
      </c>
      <c r="AY105" s="204">
        <f t="shared" si="76"/>
        <v>158.4</v>
      </c>
      <c r="AZ105" s="204">
        <f t="shared" si="76"/>
        <v>158.4</v>
      </c>
      <c r="BA105" s="204">
        <f t="shared" si="76"/>
        <v>158.4</v>
      </c>
      <c r="BB105" s="204">
        <f t="shared" si="76"/>
        <v>158.4</v>
      </c>
      <c r="BC105" s="204">
        <f t="shared" si="76"/>
        <v>158.4</v>
      </c>
      <c r="BD105" s="204">
        <f t="shared" si="76"/>
        <v>158.4</v>
      </c>
      <c r="BE105" s="204">
        <f t="shared" si="76"/>
        <v>158.4</v>
      </c>
      <c r="BF105" s="204">
        <f t="shared" si="76"/>
        <v>158.4</v>
      </c>
      <c r="BG105" s="204">
        <f t="shared" si="76"/>
        <v>158.4</v>
      </c>
      <c r="BH105" s="204">
        <f t="shared" si="76"/>
        <v>158.4</v>
      </c>
      <c r="BI105" s="204">
        <f t="shared" si="76"/>
        <v>158.4</v>
      </c>
      <c r="BJ105" s="204">
        <f t="shared" si="76"/>
        <v>158.4</v>
      </c>
      <c r="BK105" s="204">
        <f t="shared" si="76"/>
        <v>158.4</v>
      </c>
      <c r="BL105" s="204">
        <f t="shared" si="76"/>
        <v>158.4</v>
      </c>
      <c r="BM105" s="204">
        <f t="shared" si="76"/>
        <v>158.4</v>
      </c>
      <c r="BN105" s="204">
        <f t="shared" si="76"/>
        <v>158.4</v>
      </c>
      <c r="BO105" s="204">
        <f t="shared" si="76"/>
        <v>158.4</v>
      </c>
      <c r="BP105" s="204">
        <f t="shared" si="76"/>
        <v>158.4</v>
      </c>
      <c r="BQ105" s="204">
        <f t="shared" si="76"/>
        <v>158.4</v>
      </c>
    </row>
    <row r="106" spans="5:69" ht="16" customHeight="1">
      <c r="E106" s="331"/>
      <c r="F106" s="328"/>
      <c r="G106" s="324"/>
      <c r="H106" s="325"/>
      <c r="I106" s="226" t="s">
        <v>346</v>
      </c>
      <c r="J106" s="204">
        <f>J103*J104</f>
        <v>11191.709844559586</v>
      </c>
      <c r="K106" s="204">
        <f>K103*K104</f>
        <v>16897.28741237428</v>
      </c>
      <c r="L106" s="204">
        <f t="shared" ref="L106:BQ106" si="77">L103*L104</f>
        <v>19860.874554027647</v>
      </c>
      <c r="M106" s="204">
        <f t="shared" si="77"/>
        <v>21454.552741009622</v>
      </c>
      <c r="N106" s="204">
        <f t="shared" si="77"/>
        <v>22364.373358657438</v>
      </c>
      <c r="O106" s="204">
        <f t="shared" si="77"/>
        <v>22933.372853639703</v>
      </c>
      <c r="P106" s="204">
        <f t="shared" si="77"/>
        <v>23333.080308722117</v>
      </c>
      <c r="Q106" s="204">
        <f t="shared" si="77"/>
        <v>23649.271231183931</v>
      </c>
      <c r="R106" s="204">
        <f t="shared" si="77"/>
        <v>23924.844448069976</v>
      </c>
      <c r="S106" s="204">
        <f t="shared" si="77"/>
        <v>24181.26055487062</v>
      </c>
      <c r="T106" s="204">
        <f t="shared" si="77"/>
        <v>24429.261140926192</v>
      </c>
      <c r="U106" s="204">
        <f t="shared" si="77"/>
        <v>24674.228403203888</v>
      </c>
      <c r="V106" s="204">
        <f t="shared" si="77"/>
        <v>24918.864954271572</v>
      </c>
      <c r="W106" s="204">
        <f t="shared" si="77"/>
        <v>25164.533727380604</v>
      </c>
      <c r="X106" s="204">
        <f t="shared" si="77"/>
        <v>25411.92793011399</v>
      </c>
      <c r="Y106" s="204">
        <f t="shared" si="77"/>
        <v>25661.406022327981</v>
      </c>
      <c r="Z106" s="204">
        <f t="shared" si="77"/>
        <v>25913.159206251355</v>
      </c>
      <c r="AA106" s="204">
        <f t="shared" si="77"/>
        <v>26167.295172674683</v>
      </c>
      <c r="AB106" s="204">
        <f t="shared" si="77"/>
        <v>26423.879975195647</v>
      </c>
      <c r="AC106" s="204">
        <f t="shared" si="77"/>
        <v>26682.958968503764</v>
      </c>
      <c r="AD106" s="204">
        <f t="shared" si="77"/>
        <v>26944.567278696115</v>
      </c>
      <c r="AE106" s="204">
        <f t="shared" si="77"/>
        <v>27208.735039620176</v>
      </c>
      <c r="AF106" s="204">
        <f t="shared" si="77"/>
        <v>27475.490012241742</v>
      </c>
      <c r="AG106" s="204">
        <f t="shared" si="77"/>
        <v>27744.858895537149</v>
      </c>
      <c r="AH106" s="204">
        <f t="shared" si="77"/>
        <v>28016.867983159518</v>
      </c>
      <c r="AI106" s="204">
        <f t="shared" si="77"/>
        <v>28291.543493003948</v>
      </c>
      <c r="AJ106" s="204">
        <f t="shared" si="77"/>
        <v>28568.91173323425</v>
      </c>
      <c r="AK106" s="204">
        <f t="shared" si="77"/>
        <v>28848.99918655265</v>
      </c>
      <c r="AL106" s="204">
        <f t="shared" si="77"/>
        <v>29131.832553603384</v>
      </c>
      <c r="AM106" s="204">
        <f t="shared" si="77"/>
        <v>29417.438775955485</v>
      </c>
      <c r="AN106" s="204">
        <f t="shared" si="77"/>
        <v>29705.845048887935</v>
      </c>
      <c r="AO106" s="204">
        <f t="shared" si="77"/>
        <v>29997.078829088579</v>
      </c>
      <c r="AP106" s="204">
        <f t="shared" si="77"/>
        <v>30291.167839822669</v>
      </c>
      <c r="AQ106" s="204">
        <f t="shared" si="77"/>
        <v>30588.140074849303</v>
      </c>
      <c r="AR106" s="204">
        <f t="shared" si="77"/>
        <v>30888.023801724765</v>
      </c>
      <c r="AS106" s="204">
        <f t="shared" si="77"/>
        <v>31190.847564812491</v>
      </c>
      <c r="AT106" s="204">
        <f t="shared" si="77"/>
        <v>31496.640188159792</v>
      </c>
      <c r="AU106" s="204">
        <f t="shared" si="77"/>
        <v>31805.430778321228</v>
      </c>
      <c r="AV106" s="204">
        <f t="shared" si="77"/>
        <v>32117.248727169012</v>
      </c>
      <c r="AW106" s="204">
        <f t="shared" si="77"/>
        <v>32432.123714710626</v>
      </c>
      <c r="AX106" s="204">
        <f t="shared" si="77"/>
        <v>32750.085711923854</v>
      </c>
      <c r="AY106" s="204">
        <f t="shared" si="77"/>
        <v>33071.164983614472</v>
      </c>
      <c r="AZ106" s="204">
        <f t="shared" si="77"/>
        <v>33395.392091299509</v>
      </c>
      <c r="BA106" s="204">
        <f t="shared" si="77"/>
        <v>33722.797896117445</v>
      </c>
      <c r="BB106" s="204">
        <f t="shared" si="77"/>
        <v>34053.413561766291</v>
      </c>
      <c r="BC106" s="204">
        <f t="shared" si="77"/>
        <v>34387.270557470205</v>
      </c>
      <c r="BD106" s="204">
        <f t="shared" si="77"/>
        <v>34724.40066097497</v>
      </c>
      <c r="BE106" s="204">
        <f t="shared" si="77"/>
        <v>35064.83596157284</v>
      </c>
      <c r="BF106" s="204">
        <f t="shared" si="77"/>
        <v>35408.608863156936</v>
      </c>
      <c r="BG106" s="204">
        <f t="shared" si="77"/>
        <v>35755.752087305547</v>
      </c>
      <c r="BH106" s="204">
        <f t="shared" si="77"/>
        <v>36106.298676396786</v>
      </c>
      <c r="BI106" s="204">
        <f t="shared" si="77"/>
        <v>36460.28199675362</v>
      </c>
      <c r="BJ106" s="204">
        <f t="shared" si="77"/>
        <v>36817.735741819844</v>
      </c>
      <c r="BK106" s="204">
        <f t="shared" si="77"/>
        <v>37178.69393536709</v>
      </c>
      <c r="BL106" s="204">
        <f t="shared" si="77"/>
        <v>37543.190934733437</v>
      </c>
      <c r="BM106" s="204">
        <f t="shared" si="77"/>
        <v>37911.261434093576</v>
      </c>
      <c r="BN106" s="204">
        <f t="shared" si="77"/>
        <v>38282.940467761167</v>
      </c>
      <c r="BO106" s="204">
        <f t="shared" si="77"/>
        <v>38658.263413523528</v>
      </c>
      <c r="BP106" s="204">
        <f t="shared" si="77"/>
        <v>39037.26599600906</v>
      </c>
      <c r="BQ106" s="204">
        <f t="shared" si="77"/>
        <v>39419.984290087574</v>
      </c>
    </row>
    <row r="107" spans="5:69" ht="16" customHeight="1">
      <c r="E107" s="331"/>
      <c r="F107" s="328"/>
      <c r="G107" s="324"/>
      <c r="H107" s="325"/>
      <c r="I107" s="226" t="s">
        <v>447</v>
      </c>
      <c r="J107" s="228">
        <f t="shared" ref="J107:BQ107" si="78">J106*$B$10</f>
        <v>2462.1761658031087</v>
      </c>
      <c r="K107" s="228">
        <f t="shared" si="78"/>
        <v>3717.4032307223415</v>
      </c>
      <c r="L107" s="228">
        <f t="shared" si="78"/>
        <v>4369.3924018860826</v>
      </c>
      <c r="M107" s="228">
        <f t="shared" si="78"/>
        <v>4720.0016030221168</v>
      </c>
      <c r="N107" s="228">
        <f t="shared" si="78"/>
        <v>4920.1621389046368</v>
      </c>
      <c r="O107" s="228">
        <f t="shared" si="78"/>
        <v>5045.3420278007343</v>
      </c>
      <c r="P107" s="228">
        <f t="shared" si="78"/>
        <v>5133.2776679188655</v>
      </c>
      <c r="Q107" s="228">
        <f t="shared" si="78"/>
        <v>5202.839670860465</v>
      </c>
      <c r="R107" s="228">
        <f t="shared" si="78"/>
        <v>5263.4657785753952</v>
      </c>
      <c r="S107" s="228">
        <f t="shared" si="78"/>
        <v>5319.8773220715366</v>
      </c>
      <c r="T107" s="228">
        <f t="shared" si="78"/>
        <v>5374.4374510037624</v>
      </c>
      <c r="U107" s="228">
        <f t="shared" si="78"/>
        <v>5428.330248704855</v>
      </c>
      <c r="V107" s="228">
        <f t="shared" si="78"/>
        <v>5482.1502899397456</v>
      </c>
      <c r="W107" s="228">
        <f t="shared" si="78"/>
        <v>5536.1974200237328</v>
      </c>
      <c r="X107" s="228">
        <f t="shared" si="78"/>
        <v>5590.6241446250779</v>
      </c>
      <c r="Y107" s="228">
        <f t="shared" si="78"/>
        <v>5645.5093249121555</v>
      </c>
      <c r="Z107" s="228">
        <f t="shared" si="78"/>
        <v>5700.8950253752982</v>
      </c>
      <c r="AA107" s="228">
        <f t="shared" si="78"/>
        <v>5756.8049379884305</v>
      </c>
      <c r="AB107" s="228">
        <f t="shared" si="78"/>
        <v>5813.2535945430427</v>
      </c>
      <c r="AC107" s="228">
        <f t="shared" si="78"/>
        <v>5870.250973070828</v>
      </c>
      <c r="AD107" s="228">
        <f t="shared" si="78"/>
        <v>5927.8048013131456</v>
      </c>
      <c r="AE107" s="228">
        <f t="shared" si="78"/>
        <v>5985.9217087164388</v>
      </c>
      <c r="AF107" s="228">
        <f t="shared" si="78"/>
        <v>6044.6078026931837</v>
      </c>
      <c r="AG107" s="228">
        <f t="shared" si="78"/>
        <v>6103.8689570181732</v>
      </c>
      <c r="AH107" s="228">
        <f t="shared" si="78"/>
        <v>6163.7109562950936</v>
      </c>
      <c r="AI107" s="228">
        <f t="shared" si="78"/>
        <v>6224.1395684608688</v>
      </c>
      <c r="AJ107" s="228">
        <f t="shared" si="78"/>
        <v>6285.1605813115348</v>
      </c>
      <c r="AK107" s="228">
        <f t="shared" si="78"/>
        <v>6346.7798210415831</v>
      </c>
      <c r="AL107" s="228">
        <f t="shared" si="78"/>
        <v>6409.0031617927443</v>
      </c>
      <c r="AM107" s="228">
        <f t="shared" si="78"/>
        <v>6471.8365307102067</v>
      </c>
      <c r="AN107" s="228">
        <f t="shared" si="78"/>
        <v>6535.2859107553459</v>
      </c>
      <c r="AO107" s="228">
        <f t="shared" si="78"/>
        <v>6599.3573423994876</v>
      </c>
      <c r="AP107" s="228">
        <f t="shared" si="78"/>
        <v>6664.0569247609874</v>
      </c>
      <c r="AQ107" s="228">
        <f t="shared" si="78"/>
        <v>6729.3908164668464</v>
      </c>
      <c r="AR107" s="228">
        <f t="shared" si="78"/>
        <v>6795.3652363794481</v>
      </c>
      <c r="AS107" s="228">
        <f t="shared" si="78"/>
        <v>6861.9864642587481</v>
      </c>
      <c r="AT107" s="228">
        <f t="shared" si="78"/>
        <v>6929.2608413951539</v>
      </c>
      <c r="AU107" s="228">
        <f t="shared" si="78"/>
        <v>6997.1947712306701</v>
      </c>
      <c r="AV107" s="228">
        <f t="shared" si="78"/>
        <v>7065.7947199771825</v>
      </c>
      <c r="AW107" s="228">
        <f t="shared" si="78"/>
        <v>7135.0672172363375</v>
      </c>
      <c r="AX107" s="228">
        <f t="shared" si="78"/>
        <v>7205.0188566232482</v>
      </c>
      <c r="AY107" s="228">
        <f t="shared" si="78"/>
        <v>7275.6562963951837</v>
      </c>
      <c r="AZ107" s="228">
        <f t="shared" si="78"/>
        <v>7346.9862600858924</v>
      </c>
      <c r="BA107" s="228">
        <f t="shared" si="78"/>
        <v>7419.0155371458377</v>
      </c>
      <c r="BB107" s="228">
        <f t="shared" si="78"/>
        <v>7491.7509835885839</v>
      </c>
      <c r="BC107" s="228">
        <f t="shared" si="78"/>
        <v>7565.1995226434456</v>
      </c>
      <c r="BD107" s="228">
        <f t="shared" si="78"/>
        <v>7639.3681454144935</v>
      </c>
      <c r="BE107" s="228">
        <f t="shared" si="78"/>
        <v>7714.2639115460252</v>
      </c>
      <c r="BF107" s="228">
        <f t="shared" si="78"/>
        <v>7789.8939498945265</v>
      </c>
      <c r="BG107" s="228">
        <f t="shared" si="78"/>
        <v>7866.2654592072204</v>
      </c>
      <c r="BH107" s="228">
        <f t="shared" si="78"/>
        <v>7943.3857088072928</v>
      </c>
      <c r="BI107" s="228">
        <f t="shared" si="78"/>
        <v>8021.2620392857962</v>
      </c>
      <c r="BJ107" s="228">
        <f t="shared" si="78"/>
        <v>8099.9018632003654</v>
      </c>
      <c r="BK107" s="228">
        <f t="shared" si="78"/>
        <v>8179.3126657807597</v>
      </c>
      <c r="BL107" s="228">
        <f t="shared" si="78"/>
        <v>8259.5020056413559</v>
      </c>
      <c r="BM107" s="228">
        <f t="shared" si="78"/>
        <v>8340.4775155005864</v>
      </c>
      <c r="BN107" s="228">
        <f t="shared" si="78"/>
        <v>8422.2469029074564</v>
      </c>
      <c r="BO107" s="228">
        <f t="shared" si="78"/>
        <v>8504.8179509751753</v>
      </c>
      <c r="BP107" s="228">
        <f t="shared" si="78"/>
        <v>8588.1985191219937</v>
      </c>
      <c r="BQ107" s="228">
        <f t="shared" si="78"/>
        <v>8672.3965438192663</v>
      </c>
    </row>
    <row r="108" spans="5:69" ht="16" customHeight="1">
      <c r="E108" s="331"/>
      <c r="F108" s="328"/>
      <c r="G108" s="324"/>
      <c r="H108" s="325"/>
      <c r="I108" s="226" t="s">
        <v>448</v>
      </c>
      <c r="J108" s="228">
        <f>J9*J98</f>
        <v>10362.694300518135</v>
      </c>
      <c r="K108" s="228">
        <f>K9*K98</f>
        <v>10464.289342680077</v>
      </c>
      <c r="L108" s="228">
        <f t="shared" ref="L108:BQ108" si="79">L9*L98</f>
        <v>10566.880414667137</v>
      </c>
      <c r="M108" s="228">
        <f t="shared" si="79"/>
        <v>10670.477281477597</v>
      </c>
      <c r="N108" s="228">
        <f t="shared" si="79"/>
        <v>10775.089803845023</v>
      </c>
      <c r="O108" s="228">
        <f t="shared" si="79"/>
        <v>10880.727939176835</v>
      </c>
      <c r="P108" s="228">
        <f t="shared" si="79"/>
        <v>10987.401742502099</v>
      </c>
      <c r="Q108" s="228">
        <f t="shared" si="79"/>
        <v>11095.121367428592</v>
      </c>
      <c r="R108" s="228">
        <f t="shared" si="79"/>
        <v>11203.897067109263</v>
      </c>
      <c r="S108" s="228">
        <f t="shared" si="79"/>
        <v>11313.739195218179</v>
      </c>
      <c r="T108" s="228">
        <f t="shared" si="79"/>
        <v>11424.658206936005</v>
      </c>
      <c r="U108" s="228">
        <f t="shared" si="79"/>
        <v>11536.664659945181</v>
      </c>
      <c r="V108" s="228">
        <f t="shared" si="79"/>
        <v>11649.769215434839</v>
      </c>
      <c r="W108" s="228">
        <f t="shared" si="79"/>
        <v>11763.982639115575</v>
      </c>
      <c r="X108" s="228">
        <f t="shared" si="79"/>
        <v>11879.315802244157</v>
      </c>
      <c r="Y108" s="228">
        <f t="shared" si="79"/>
        <v>11995.779682658316</v>
      </c>
      <c r="Z108" s="228">
        <f t="shared" si="79"/>
        <v>12113.385365821636</v>
      </c>
      <c r="AA108" s="228">
        <f t="shared" si="79"/>
        <v>12232.144045878709</v>
      </c>
      <c r="AB108" s="228">
        <f t="shared" si="79"/>
        <v>12352.067026720655</v>
      </c>
      <c r="AC108" s="228">
        <f t="shared" si="79"/>
        <v>12473.165723061053</v>
      </c>
      <c r="AD108" s="228">
        <f t="shared" si="79"/>
        <v>12595.451661522438</v>
      </c>
      <c r="AE108" s="228">
        <f t="shared" si="79"/>
        <v>12718.936481733444</v>
      </c>
      <c r="AF108" s="228">
        <f t="shared" si="79"/>
        <v>12843.631937436714</v>
      </c>
      <c r="AG108" s="228">
        <f t="shared" si="79"/>
        <v>12969.549897607661</v>
      </c>
      <c r="AH108" s="228">
        <f t="shared" si="79"/>
        <v>13096.702347584205</v>
      </c>
      <c r="AI108" s="228">
        <f t="shared" si="79"/>
        <v>13225.101390207583</v>
      </c>
      <c r="AJ108" s="228">
        <f t="shared" si="79"/>
        <v>13354.759246974329</v>
      </c>
      <c r="AK108" s="228">
        <f t="shared" si="79"/>
        <v>13485.688259199565</v>
      </c>
      <c r="AL108" s="228">
        <f t="shared" si="79"/>
        <v>13617.90088919172</v>
      </c>
      <c r="AM108" s="228">
        <f t="shared" si="79"/>
        <v>13751.409721438695</v>
      </c>
      <c r="AN108" s="228">
        <f t="shared" si="79"/>
        <v>13886.227463805739</v>
      </c>
      <c r="AO108" s="228">
        <f t="shared" si="79"/>
        <v>14022.366948745008</v>
      </c>
      <c r="AP108" s="228">
        <f t="shared" si="79"/>
        <v>14159.841134517017</v>
      </c>
      <c r="AQ108" s="228">
        <f t="shared" si="79"/>
        <v>14298.663106424052</v>
      </c>
      <c r="AR108" s="228">
        <f t="shared" si="79"/>
        <v>14438.846078055656</v>
      </c>
      <c r="AS108" s="228">
        <f t="shared" si="79"/>
        <v>14580.403392546397</v>
      </c>
      <c r="AT108" s="228">
        <f t="shared" si="79"/>
        <v>14723.348523845876</v>
      </c>
      <c r="AU108" s="228">
        <f t="shared" si="79"/>
        <v>14867.69507800123</v>
      </c>
      <c r="AV108" s="228">
        <f t="shared" si="79"/>
        <v>15013.456794452219</v>
      </c>
      <c r="AW108" s="228">
        <f t="shared" si="79"/>
        <v>15160.647547339004</v>
      </c>
      <c r="AX108" s="228">
        <f t="shared" si="79"/>
        <v>15309.28134682272</v>
      </c>
      <c r="AY108" s="228">
        <f t="shared" si="79"/>
        <v>15459.37234041902</v>
      </c>
      <c r="AZ108" s="228">
        <f t="shared" si="79"/>
        <v>15610.934814344697</v>
      </c>
      <c r="BA108" s="228">
        <f t="shared" si="79"/>
        <v>15763.983194877492</v>
      </c>
      <c r="BB108" s="228">
        <f t="shared" si="79"/>
        <v>15918.532049729232</v>
      </c>
      <c r="BC108" s="228">
        <f t="shared" si="79"/>
        <v>16074.596089432456</v>
      </c>
      <c r="BD108" s="228">
        <f t="shared" si="79"/>
        <v>16232.190168740617</v>
      </c>
      <c r="BE108" s="228">
        <f t="shared" si="79"/>
        <v>16391.329288041994</v>
      </c>
      <c r="BF108" s="228">
        <f t="shared" si="79"/>
        <v>16552.028594787509</v>
      </c>
      <c r="BG108" s="228">
        <f t="shared" si="79"/>
        <v>16714.303384932486</v>
      </c>
      <c r="BH108" s="228">
        <f t="shared" si="79"/>
        <v>16878.169104392608</v>
      </c>
      <c r="BI108" s="228">
        <f t="shared" si="79"/>
        <v>17043.641350514103</v>
      </c>
      <c r="BJ108" s="228">
        <f t="shared" si="79"/>
        <v>17210.735873558362</v>
      </c>
      <c r="BK108" s="228">
        <f t="shared" si="79"/>
        <v>17379.468578201089</v>
      </c>
      <c r="BL108" s="228">
        <f t="shared" si="79"/>
        <v>17549.855525046198</v>
      </c>
      <c r="BM108" s="228">
        <f t="shared" si="79"/>
        <v>17721.912932154493</v>
      </c>
      <c r="BN108" s="228">
        <f t="shared" si="79"/>
        <v>17895.657176587385</v>
      </c>
      <c r="BO108" s="228">
        <f t="shared" si="79"/>
        <v>18071.10479596569</v>
      </c>
      <c r="BP108" s="228">
        <f t="shared" si="79"/>
        <v>18248.27249004379</v>
      </c>
      <c r="BQ108" s="228">
        <f t="shared" si="79"/>
        <v>18427.177122299116</v>
      </c>
    </row>
    <row r="109" spans="5:69" ht="16" customHeight="1">
      <c r="E109" s="331"/>
      <c r="F109" s="328"/>
      <c r="G109" s="324"/>
      <c r="H109" s="325"/>
      <c r="I109" s="229" t="s">
        <v>449</v>
      </c>
      <c r="J109" s="204">
        <f>J107-J108</f>
        <v>-7900.5181347150265</v>
      </c>
      <c r="K109" s="204">
        <f>K107-K108</f>
        <v>-6746.886111957735</v>
      </c>
      <c r="L109" s="204">
        <f t="shared" ref="L109:BQ109" si="80">L107-L108</f>
        <v>-6197.4880127810547</v>
      </c>
      <c r="M109" s="204">
        <f t="shared" si="80"/>
        <v>-5950.4756784554802</v>
      </c>
      <c r="N109" s="204">
        <f t="shared" si="80"/>
        <v>-5854.9276649403864</v>
      </c>
      <c r="O109" s="204">
        <f t="shared" si="80"/>
        <v>-5835.3859113761009</v>
      </c>
      <c r="P109" s="204">
        <f t="shared" si="80"/>
        <v>-5854.1240745832338</v>
      </c>
      <c r="Q109" s="204">
        <f t="shared" si="80"/>
        <v>-5892.2816965681268</v>
      </c>
      <c r="R109" s="204">
        <f t="shared" si="80"/>
        <v>-5940.4312885338677</v>
      </c>
      <c r="S109" s="204">
        <f t="shared" si="80"/>
        <v>-5993.8618731466422</v>
      </c>
      <c r="T109" s="204">
        <f t="shared" si="80"/>
        <v>-6050.2207559322424</v>
      </c>
      <c r="U109" s="204">
        <f t="shared" si="80"/>
        <v>-6108.3344112403265</v>
      </c>
      <c r="V109" s="204">
        <f t="shared" si="80"/>
        <v>-6167.6189254950932</v>
      </c>
      <c r="W109" s="204">
        <f t="shared" si="80"/>
        <v>-6227.785219091842</v>
      </c>
      <c r="X109" s="204">
        <f t="shared" si="80"/>
        <v>-6288.6916576190788</v>
      </c>
      <c r="Y109" s="204">
        <f t="shared" si="80"/>
        <v>-6350.2703577461607</v>
      </c>
      <c r="Z109" s="204">
        <f t="shared" si="80"/>
        <v>-6412.4903404463375</v>
      </c>
      <c r="AA109" s="204">
        <f t="shared" si="80"/>
        <v>-6475.3391078902787</v>
      </c>
      <c r="AB109" s="204">
        <f t="shared" si="80"/>
        <v>-6538.8134321776124</v>
      </c>
      <c r="AC109" s="204">
        <f t="shared" si="80"/>
        <v>-6602.9147499902247</v>
      </c>
      <c r="AD109" s="204">
        <f t="shared" si="80"/>
        <v>-6667.6468602092928</v>
      </c>
      <c r="AE109" s="204">
        <f t="shared" si="80"/>
        <v>-6733.0147730170056</v>
      </c>
      <c r="AF109" s="204">
        <f t="shared" si="80"/>
        <v>-6799.0241347435303</v>
      </c>
      <c r="AG109" s="204">
        <f t="shared" si="80"/>
        <v>-6865.6809405894883</v>
      </c>
      <c r="AH109" s="204">
        <f t="shared" si="80"/>
        <v>-6932.9913912891116</v>
      </c>
      <c r="AI109" s="204">
        <f t="shared" si="80"/>
        <v>-7000.9618217467141</v>
      </c>
      <c r="AJ109" s="204">
        <f t="shared" si="80"/>
        <v>-7069.5986656627938</v>
      </c>
      <c r="AK109" s="204">
        <f t="shared" si="80"/>
        <v>-7138.9084381579823</v>
      </c>
      <c r="AL109" s="204">
        <f t="shared" si="80"/>
        <v>-7208.8977273989758</v>
      </c>
      <c r="AM109" s="204">
        <f t="shared" si="80"/>
        <v>-7279.573190728488</v>
      </c>
      <c r="AN109" s="204">
        <f t="shared" si="80"/>
        <v>-7350.9415530503929</v>
      </c>
      <c r="AO109" s="204">
        <f t="shared" si="80"/>
        <v>-7423.0096063455203</v>
      </c>
      <c r="AP109" s="204">
        <f t="shared" si="80"/>
        <v>-7495.7842097560297</v>
      </c>
      <c r="AQ109" s="204">
        <f t="shared" si="80"/>
        <v>-7569.2722899572054</v>
      </c>
      <c r="AR109" s="204">
        <f t="shared" si="80"/>
        <v>-7643.480841676208</v>
      </c>
      <c r="AS109" s="204">
        <f t="shared" si="80"/>
        <v>-7718.4169282876492</v>
      </c>
      <c r="AT109" s="204">
        <f t="shared" si="80"/>
        <v>-7794.0876824507222</v>
      </c>
      <c r="AU109" s="204">
        <f t="shared" si="80"/>
        <v>-7870.5003067705602</v>
      </c>
      <c r="AV109" s="204">
        <f t="shared" si="80"/>
        <v>-7947.6620744750362</v>
      </c>
      <c r="AW109" s="204">
        <f t="shared" si="80"/>
        <v>-8025.5803301026663</v>
      </c>
      <c r="AX109" s="204">
        <f t="shared" si="80"/>
        <v>-8104.2624901994714</v>
      </c>
      <c r="AY109" s="204">
        <f t="shared" si="80"/>
        <v>-8183.7160440238367</v>
      </c>
      <c r="AZ109" s="204">
        <f t="shared" si="80"/>
        <v>-8263.9485542588045</v>
      </c>
      <c r="BA109" s="204">
        <f t="shared" si="80"/>
        <v>-8344.9676577316532</v>
      </c>
      <c r="BB109" s="204">
        <f t="shared" si="80"/>
        <v>-8426.7810661406475</v>
      </c>
      <c r="BC109" s="204">
        <f t="shared" si="80"/>
        <v>-8509.3965667890116</v>
      </c>
      <c r="BD109" s="204">
        <f t="shared" si="80"/>
        <v>-8592.8220233261236</v>
      </c>
      <c r="BE109" s="204">
        <f t="shared" si="80"/>
        <v>-8677.0653764959679</v>
      </c>
      <c r="BF109" s="204">
        <f t="shared" si="80"/>
        <v>-8762.1346448929835</v>
      </c>
      <c r="BG109" s="204">
        <f t="shared" si="80"/>
        <v>-8848.0379257252644</v>
      </c>
      <c r="BH109" s="204">
        <f t="shared" si="80"/>
        <v>-8934.7833955853148</v>
      </c>
      <c r="BI109" s="204">
        <f t="shared" si="80"/>
        <v>-9022.3793112283056</v>
      </c>
      <c r="BJ109" s="204">
        <f t="shared" si="80"/>
        <v>-9110.8340103579976</v>
      </c>
      <c r="BK109" s="204">
        <f t="shared" si="80"/>
        <v>-9200.1559124203304</v>
      </c>
      <c r="BL109" s="204">
        <f t="shared" si="80"/>
        <v>-9290.3535194048418</v>
      </c>
      <c r="BM109" s="204">
        <f t="shared" si="80"/>
        <v>-9381.4354166539069</v>
      </c>
      <c r="BN109" s="204">
        <f t="shared" si="80"/>
        <v>-9473.4102736799287</v>
      </c>
      <c r="BO109" s="204">
        <f t="shared" si="80"/>
        <v>-9566.2868449905145</v>
      </c>
      <c r="BP109" s="204">
        <f t="shared" si="80"/>
        <v>-9660.073970921796</v>
      </c>
      <c r="BQ109" s="204">
        <f t="shared" si="80"/>
        <v>-9754.7805784798493</v>
      </c>
    </row>
    <row r="110" spans="5:69" ht="16" customHeight="1">
      <c r="E110" s="331"/>
      <c r="F110" s="328"/>
      <c r="G110" s="329" t="s">
        <v>51</v>
      </c>
      <c r="H110" s="323" t="s">
        <v>25</v>
      </c>
      <c r="I110" s="230" t="s">
        <v>318</v>
      </c>
      <c r="J110" s="216">
        <f>Variables!$K$27</f>
        <v>0.3</v>
      </c>
      <c r="K110" s="216">
        <f>Variables!$K$27</f>
        <v>0.3</v>
      </c>
      <c r="L110" s="216">
        <f>Variables!$K$27</f>
        <v>0.3</v>
      </c>
      <c r="M110" s="216">
        <f>Variables!$K$27</f>
        <v>0.3</v>
      </c>
      <c r="N110" s="216">
        <f>Variables!$K$27</f>
        <v>0.3</v>
      </c>
      <c r="O110" s="216">
        <f>Variables!$K$27</f>
        <v>0.3</v>
      </c>
      <c r="P110" s="216">
        <f>Variables!$K$27</f>
        <v>0.3</v>
      </c>
      <c r="Q110" s="216">
        <f>Variables!$K$27</f>
        <v>0.3</v>
      </c>
      <c r="R110" s="216">
        <f>Variables!$K$27</f>
        <v>0.3</v>
      </c>
      <c r="S110" s="216">
        <f>Variables!$K$27</f>
        <v>0.3</v>
      </c>
      <c r="T110" s="216">
        <f>Variables!$K$27</f>
        <v>0.3</v>
      </c>
      <c r="U110" s="216">
        <f>Variables!$K$27</f>
        <v>0.3</v>
      </c>
      <c r="V110" s="216">
        <f>Variables!$K$27</f>
        <v>0.3</v>
      </c>
      <c r="W110" s="216">
        <f>Variables!$K$27</f>
        <v>0.3</v>
      </c>
      <c r="X110" s="216">
        <f>Variables!$K$27</f>
        <v>0.3</v>
      </c>
      <c r="Y110" s="216">
        <f>Variables!$K$27</f>
        <v>0.3</v>
      </c>
      <c r="Z110" s="216">
        <f>Variables!$K$27</f>
        <v>0.3</v>
      </c>
      <c r="AA110" s="216">
        <f>Variables!$K$27</f>
        <v>0.3</v>
      </c>
      <c r="AB110" s="216">
        <f>Variables!$K$27</f>
        <v>0.3</v>
      </c>
      <c r="AC110" s="216">
        <f>Variables!$K$27</f>
        <v>0.3</v>
      </c>
      <c r="AD110" s="216">
        <f>Variables!$K$27</f>
        <v>0.3</v>
      </c>
      <c r="AE110" s="216">
        <f>Variables!$K$27</f>
        <v>0.3</v>
      </c>
      <c r="AF110" s="216">
        <f>Variables!$K$27</f>
        <v>0.3</v>
      </c>
      <c r="AG110" s="216">
        <f>Variables!$K$27</f>
        <v>0.3</v>
      </c>
      <c r="AH110" s="216">
        <f>Variables!$K$27</f>
        <v>0.3</v>
      </c>
      <c r="AI110" s="216">
        <f>Variables!$K$27</f>
        <v>0.3</v>
      </c>
      <c r="AJ110" s="216">
        <f>Variables!$K$27</f>
        <v>0.3</v>
      </c>
      <c r="AK110" s="216">
        <f>Variables!$K$27</f>
        <v>0.3</v>
      </c>
      <c r="AL110" s="216">
        <f>Variables!$K$27</f>
        <v>0.3</v>
      </c>
      <c r="AM110" s="216">
        <f>Variables!$K$27</f>
        <v>0.3</v>
      </c>
      <c r="AN110" s="216">
        <f>Variables!$K$27</f>
        <v>0.3</v>
      </c>
      <c r="AO110" s="216">
        <f>Variables!$K$27</f>
        <v>0.3</v>
      </c>
      <c r="AP110" s="216">
        <f>Variables!$K$27</f>
        <v>0.3</v>
      </c>
      <c r="AQ110" s="216">
        <f>Variables!$K$27</f>
        <v>0.3</v>
      </c>
      <c r="AR110" s="216">
        <f>Variables!$K$27</f>
        <v>0.3</v>
      </c>
      <c r="AS110" s="216">
        <f>Variables!$K$27</f>
        <v>0.3</v>
      </c>
      <c r="AT110" s="216">
        <f>Variables!$K$27</f>
        <v>0.3</v>
      </c>
      <c r="AU110" s="216">
        <f>Variables!$K$27</f>
        <v>0.3</v>
      </c>
      <c r="AV110" s="216">
        <f>Variables!$K$27</f>
        <v>0.3</v>
      </c>
      <c r="AW110" s="216">
        <f>Variables!$K$27</f>
        <v>0.3</v>
      </c>
      <c r="AX110" s="216">
        <f>Variables!$K$27</f>
        <v>0.3</v>
      </c>
      <c r="AY110" s="216">
        <f>Variables!$K$27</f>
        <v>0.3</v>
      </c>
      <c r="AZ110" s="216">
        <f>Variables!$K$27</f>
        <v>0.3</v>
      </c>
      <c r="BA110" s="216">
        <f>Variables!$K$27</f>
        <v>0.3</v>
      </c>
      <c r="BB110" s="216">
        <f>Variables!$K$27</f>
        <v>0.3</v>
      </c>
      <c r="BC110" s="216">
        <f>Variables!$K$27</f>
        <v>0.3</v>
      </c>
      <c r="BD110" s="216">
        <f>Variables!$K$27</f>
        <v>0.3</v>
      </c>
      <c r="BE110" s="216">
        <f>Variables!$K$27</f>
        <v>0.3</v>
      </c>
      <c r="BF110" s="216">
        <f>Variables!$K$27</f>
        <v>0.3</v>
      </c>
      <c r="BG110" s="216">
        <f>Variables!$K$27</f>
        <v>0.3</v>
      </c>
      <c r="BH110" s="216">
        <f>Variables!$K$27</f>
        <v>0.3</v>
      </c>
      <c r="BI110" s="216">
        <f>Variables!$K$27</f>
        <v>0.3</v>
      </c>
      <c r="BJ110" s="216">
        <f>Variables!$K$27</f>
        <v>0.3</v>
      </c>
      <c r="BK110" s="216">
        <f>Variables!$K$27</f>
        <v>0.3</v>
      </c>
      <c r="BL110" s="216">
        <f>Variables!$K$27</f>
        <v>0.3</v>
      </c>
      <c r="BM110" s="216">
        <f>Variables!$K$27</f>
        <v>0.3</v>
      </c>
      <c r="BN110" s="216">
        <f>Variables!$K$27</f>
        <v>0.3</v>
      </c>
      <c r="BO110" s="216">
        <f>Variables!$K$27</f>
        <v>0.3</v>
      </c>
      <c r="BP110" s="216">
        <f>Variables!$K$27</f>
        <v>0.3</v>
      </c>
      <c r="BQ110" s="216">
        <f>Variables!$K$27</f>
        <v>0.3</v>
      </c>
    </row>
    <row r="111" spans="5:69" ht="16" customHeight="1">
      <c r="E111" s="331"/>
      <c r="F111" s="328"/>
      <c r="G111" s="329"/>
      <c r="H111" s="323"/>
      <c r="I111" s="230" t="s">
        <v>321</v>
      </c>
      <c r="J111" s="200">
        <f>J95*J110</f>
        <v>13.98963730569948</v>
      </c>
      <c r="K111" s="200">
        <f>K95*K110</f>
        <v>14.409326424870468</v>
      </c>
      <c r="L111" s="200">
        <f t="shared" ref="L111:BQ111" si="81">L95*L110</f>
        <v>14.841606217616579</v>
      </c>
      <c r="M111" s="200">
        <f t="shared" si="81"/>
        <v>15.286854404145076</v>
      </c>
      <c r="N111" s="200">
        <f t="shared" si="81"/>
        <v>15.745460036269428</v>
      </c>
      <c r="O111" s="200">
        <f t="shared" si="81"/>
        <v>16.217823837357511</v>
      </c>
      <c r="P111" s="200">
        <f t="shared" si="81"/>
        <v>16.704358552478237</v>
      </c>
      <c r="Q111" s="200">
        <f t="shared" si="81"/>
        <v>17.205489309052581</v>
      </c>
      <c r="R111" s="200">
        <f t="shared" si="81"/>
        <v>17.721653988324164</v>
      </c>
      <c r="S111" s="200">
        <f t="shared" si="81"/>
        <v>18.253303607973887</v>
      </c>
      <c r="T111" s="200">
        <f t="shared" si="81"/>
        <v>18.800902716213105</v>
      </c>
      <c r="U111" s="200">
        <f t="shared" si="81"/>
        <v>19.364929797699496</v>
      </c>
      <c r="V111" s="200">
        <f t="shared" si="81"/>
        <v>19.945877691630482</v>
      </c>
      <c r="W111" s="200">
        <f t="shared" si="81"/>
        <v>20.544254022379402</v>
      </c>
      <c r="X111" s="200">
        <f t="shared" si="81"/>
        <v>21.160581643050783</v>
      </c>
      <c r="Y111" s="200">
        <f t="shared" si="81"/>
        <v>21.795399092342304</v>
      </c>
      <c r="Z111" s="200">
        <f t="shared" si="81"/>
        <v>22.449261065112577</v>
      </c>
      <c r="AA111" s="200">
        <f t="shared" si="81"/>
        <v>23.122738897065954</v>
      </c>
      <c r="AB111" s="200">
        <f t="shared" si="81"/>
        <v>23.816421063977931</v>
      </c>
      <c r="AC111" s="200">
        <f t="shared" si="81"/>
        <v>24.530913695897272</v>
      </c>
      <c r="AD111" s="200">
        <f t="shared" si="81"/>
        <v>25.266841106774184</v>
      </c>
      <c r="AE111" s="200">
        <f t="shared" si="81"/>
        <v>26.024846339977419</v>
      </c>
      <c r="AF111" s="200">
        <f t="shared" si="81"/>
        <v>26.80559173017674</v>
      </c>
      <c r="AG111" s="200">
        <f t="shared" si="81"/>
        <v>27.609759482082044</v>
      </c>
      <c r="AH111" s="200">
        <f t="shared" si="81"/>
        <v>28.438052266544506</v>
      </c>
      <c r="AI111" s="200">
        <f t="shared" si="81"/>
        <v>29.291193834540845</v>
      </c>
      <c r="AJ111" s="200">
        <f t="shared" si="81"/>
        <v>30.169929649577071</v>
      </c>
      <c r="AK111" s="200">
        <f t="shared" si="81"/>
        <v>31.075027539064379</v>
      </c>
      <c r="AL111" s="200">
        <f t="shared" si="81"/>
        <v>32.007278365236317</v>
      </c>
      <c r="AM111" s="200">
        <f t="shared" si="81"/>
        <v>32.967496716193409</v>
      </c>
      <c r="AN111" s="200">
        <f t="shared" si="81"/>
        <v>33.956521617679208</v>
      </c>
      <c r="AO111" s="200">
        <f t="shared" si="81"/>
        <v>34.975217266209583</v>
      </c>
      <c r="AP111" s="200">
        <f t="shared" si="81"/>
        <v>36.02447378419587</v>
      </c>
      <c r="AQ111" s="200">
        <f t="shared" si="81"/>
        <v>37.105207997721756</v>
      </c>
      <c r="AR111" s="200">
        <f t="shared" si="81"/>
        <v>38.218364237653404</v>
      </c>
      <c r="AS111" s="200">
        <f t="shared" si="81"/>
        <v>39.364915164783014</v>
      </c>
      <c r="AT111" s="200">
        <f t="shared" si="81"/>
        <v>40.545862619726513</v>
      </c>
      <c r="AU111" s="200">
        <f t="shared" si="81"/>
        <v>41.762238498318304</v>
      </c>
      <c r="AV111" s="200">
        <f t="shared" si="81"/>
        <v>43.015105653267845</v>
      </c>
      <c r="AW111" s="200">
        <f t="shared" si="81"/>
        <v>44.305558822865876</v>
      </c>
      <c r="AX111" s="200">
        <f t="shared" si="81"/>
        <v>45.634725587551856</v>
      </c>
      <c r="AY111" s="200">
        <f t="shared" si="81"/>
        <v>47.003767355178418</v>
      </c>
      <c r="AZ111" s="200">
        <f t="shared" si="81"/>
        <v>48.413880375833763</v>
      </c>
      <c r="BA111" s="200">
        <f t="shared" si="81"/>
        <v>49.86629678710878</v>
      </c>
      <c r="BB111" s="200">
        <f t="shared" si="81"/>
        <v>51.36228569072204</v>
      </c>
      <c r="BC111" s="200">
        <f t="shared" si="81"/>
        <v>52.903154261443696</v>
      </c>
      <c r="BD111" s="200">
        <f t="shared" si="81"/>
        <v>54.490248889287017</v>
      </c>
      <c r="BE111" s="200">
        <f t="shared" si="81"/>
        <v>56.124956355965629</v>
      </c>
      <c r="BF111" s="200">
        <f t="shared" si="81"/>
        <v>57.808705046644604</v>
      </c>
      <c r="BG111" s="200">
        <f t="shared" si="81"/>
        <v>59.542966198043942</v>
      </c>
      <c r="BH111" s="200">
        <f t="shared" si="81"/>
        <v>61.329255183985254</v>
      </c>
      <c r="BI111" s="200">
        <f t="shared" si="81"/>
        <v>63.169132839504819</v>
      </c>
      <c r="BJ111" s="200">
        <f t="shared" si="81"/>
        <v>65.064206824689975</v>
      </c>
      <c r="BK111" s="200">
        <f t="shared" si="81"/>
        <v>67.016133029430677</v>
      </c>
      <c r="BL111" s="200">
        <f t="shared" si="81"/>
        <v>69.026617020313594</v>
      </c>
      <c r="BM111" s="200">
        <f t="shared" si="81"/>
        <v>71.097415530922987</v>
      </c>
      <c r="BN111" s="200">
        <f t="shared" si="81"/>
        <v>73.230337996850707</v>
      </c>
      <c r="BO111" s="200">
        <f t="shared" si="81"/>
        <v>75.427248136756219</v>
      </c>
      <c r="BP111" s="200">
        <f t="shared" si="81"/>
        <v>77.690065580858914</v>
      </c>
      <c r="BQ111" s="200">
        <f t="shared" si="81"/>
        <v>80.020767548284681</v>
      </c>
    </row>
    <row r="112" spans="5:69" ht="16" customHeight="1">
      <c r="E112" s="331"/>
      <c r="F112" s="328"/>
      <c r="G112" s="329"/>
      <c r="H112" s="323"/>
      <c r="I112" s="230" t="s">
        <v>323</v>
      </c>
      <c r="J112" s="200">
        <f>J111/J274</f>
        <v>2.3316062176165802</v>
      </c>
      <c r="K112" s="200">
        <f>K111/K274</f>
        <v>2.3544651021030174</v>
      </c>
      <c r="L112" s="200">
        <f t="shared" ref="L112:BQ112" si="82">L111/L274</f>
        <v>2.3775480933001054</v>
      </c>
      <c r="M112" s="200">
        <f t="shared" si="82"/>
        <v>2.4008573883324593</v>
      </c>
      <c r="N112" s="200">
        <f t="shared" si="82"/>
        <v>2.4243952058651299</v>
      </c>
      <c r="O112" s="200">
        <f t="shared" si="82"/>
        <v>2.4481637863147876</v>
      </c>
      <c r="P112" s="200">
        <f t="shared" si="82"/>
        <v>2.4721653920629723</v>
      </c>
      <c r="Q112" s="200">
        <f t="shared" si="82"/>
        <v>2.4964023076714321</v>
      </c>
      <c r="R112" s="200">
        <f t="shared" si="82"/>
        <v>2.520876840099584</v>
      </c>
      <c r="S112" s="200">
        <f t="shared" si="82"/>
        <v>2.5455913189240897</v>
      </c>
      <c r="T112" s="200">
        <f t="shared" si="82"/>
        <v>2.5705480965606009</v>
      </c>
      <c r="U112" s="200">
        <f t="shared" si="82"/>
        <v>2.5957495484876651</v>
      </c>
      <c r="V112" s="200">
        <f t="shared" si="82"/>
        <v>2.6211980734728382</v>
      </c>
      <c r="W112" s="200">
        <f t="shared" si="82"/>
        <v>2.6468960938010042</v>
      </c>
      <c r="X112" s="200">
        <f t="shared" si="82"/>
        <v>2.6728460555049351</v>
      </c>
      <c r="Y112" s="200">
        <f t="shared" si="82"/>
        <v>2.6990504285981207</v>
      </c>
      <c r="Z112" s="200">
        <f t="shared" si="82"/>
        <v>2.7255117073098676</v>
      </c>
      <c r="AA112" s="200">
        <f t="shared" si="82"/>
        <v>2.7522324103227089</v>
      </c>
      <c r="AB112" s="200">
        <f t="shared" si="82"/>
        <v>2.7792150810121474</v>
      </c>
      <c r="AC112" s="200">
        <f t="shared" si="82"/>
        <v>2.8064622876887375</v>
      </c>
      <c r="AD112" s="200">
        <f t="shared" si="82"/>
        <v>2.8339766238425477</v>
      </c>
      <c r="AE112" s="200">
        <f t="shared" si="82"/>
        <v>2.8617607083900247</v>
      </c>
      <c r="AF112" s="200">
        <f t="shared" si="82"/>
        <v>2.8898171859232602</v>
      </c>
      <c r="AG112" s="200">
        <f t="shared" si="82"/>
        <v>2.9181487269617232</v>
      </c>
      <c r="AH112" s="200">
        <f t="shared" si="82"/>
        <v>2.9467580282064461</v>
      </c>
      <c r="AI112" s="200">
        <f t="shared" si="82"/>
        <v>2.9756478127967063</v>
      </c>
      <c r="AJ112" s="200">
        <f t="shared" si="82"/>
        <v>3.0048208305692228</v>
      </c>
      <c r="AK112" s="200">
        <f t="shared" si="82"/>
        <v>3.0342798583199007</v>
      </c>
      <c r="AL112" s="200">
        <f t="shared" si="82"/>
        <v>3.0640277000681357</v>
      </c>
      <c r="AM112" s="200">
        <f t="shared" si="82"/>
        <v>3.0940671873237058</v>
      </c>
      <c r="AN112" s="200">
        <f t="shared" si="82"/>
        <v>3.1244011793562905</v>
      </c>
      <c r="AO112" s="200">
        <f t="shared" si="82"/>
        <v>3.1550325634676262</v>
      </c>
      <c r="AP112" s="200">
        <f t="shared" si="82"/>
        <v>3.1859642552663283</v>
      </c>
      <c r="AQ112" s="200">
        <f t="shared" si="82"/>
        <v>3.2171991989454112</v>
      </c>
      <c r="AR112" s="200">
        <f t="shared" si="82"/>
        <v>3.2487403675625224</v>
      </c>
      <c r="AS112" s="200">
        <f t="shared" si="82"/>
        <v>3.2805907633229396</v>
      </c>
      <c r="AT112" s="200">
        <f t="shared" si="82"/>
        <v>3.3127534178653222</v>
      </c>
      <c r="AU112" s="200">
        <f t="shared" si="82"/>
        <v>3.3452313925502764</v>
      </c>
      <c r="AV112" s="200">
        <f t="shared" si="82"/>
        <v>3.3780277787517488</v>
      </c>
      <c r="AW112" s="200">
        <f t="shared" si="82"/>
        <v>3.4111456981512749</v>
      </c>
      <c r="AX112" s="200">
        <f t="shared" si="82"/>
        <v>3.4445883030351108</v>
      </c>
      <c r="AY112" s="200">
        <f t="shared" si="82"/>
        <v>3.4783587765942796</v>
      </c>
      <c r="AZ112" s="200">
        <f t="shared" si="82"/>
        <v>3.5124603332275561</v>
      </c>
      <c r="BA112" s="200">
        <f t="shared" si="82"/>
        <v>3.5468962188474347</v>
      </c>
      <c r="BB112" s="200">
        <f t="shared" si="82"/>
        <v>3.5816697111890763</v>
      </c>
      <c r="BC112" s="200">
        <f t="shared" si="82"/>
        <v>3.6167841201223014</v>
      </c>
      <c r="BD112" s="200">
        <f t="shared" si="82"/>
        <v>3.6522427879666384</v>
      </c>
      <c r="BE112" s="200">
        <f t="shared" si="82"/>
        <v>3.6880490898094487</v>
      </c>
      <c r="BF112" s="200">
        <f t="shared" si="82"/>
        <v>3.7242064338271894</v>
      </c>
      <c r="BG112" s="200">
        <f t="shared" si="82"/>
        <v>3.7607182616098087</v>
      </c>
      <c r="BH112" s="200">
        <f t="shared" si="82"/>
        <v>3.7975880484883358</v>
      </c>
      <c r="BI112" s="200">
        <f t="shared" si="82"/>
        <v>3.8348193038656726</v>
      </c>
      <c r="BJ112" s="200">
        <f t="shared" si="82"/>
        <v>3.8724155715506314</v>
      </c>
      <c r="BK112" s="200">
        <f t="shared" si="82"/>
        <v>3.9103804300952452</v>
      </c>
      <c r="BL112" s="200">
        <f t="shared" si="82"/>
        <v>3.9487174931353946</v>
      </c>
      <c r="BM112" s="200">
        <f t="shared" si="82"/>
        <v>3.9874304097347602</v>
      </c>
      <c r="BN112" s="200">
        <f t="shared" si="82"/>
        <v>4.0265228647321614</v>
      </c>
      <c r="BO112" s="200">
        <f t="shared" si="82"/>
        <v>4.0659985790922804</v>
      </c>
      <c r="BP112" s="200">
        <f t="shared" si="82"/>
        <v>4.1058613102598516</v>
      </c>
      <c r="BQ112" s="200">
        <f t="shared" si="82"/>
        <v>4.1461148525173011</v>
      </c>
    </row>
    <row r="113" spans="5:69" ht="16" customHeight="1">
      <c r="E113" s="331"/>
      <c r="F113" s="328"/>
      <c r="G113" s="329"/>
      <c r="H113" s="323"/>
      <c r="I113" s="230" t="s">
        <v>65</v>
      </c>
      <c r="J113" s="203">
        <f>Variables!$K$9</f>
        <v>9</v>
      </c>
      <c r="K113" s="203">
        <f>Variables!$K$9</f>
        <v>9</v>
      </c>
      <c r="L113" s="203">
        <f>Variables!$K$9</f>
        <v>9</v>
      </c>
      <c r="M113" s="203">
        <f>Variables!$K$9</f>
        <v>9</v>
      </c>
      <c r="N113" s="203">
        <f>Variables!$K$9</f>
        <v>9</v>
      </c>
      <c r="O113" s="203">
        <f>Variables!$K$9</f>
        <v>9</v>
      </c>
      <c r="P113" s="203">
        <f>Variables!$K$9</f>
        <v>9</v>
      </c>
      <c r="Q113" s="203">
        <f>Variables!$K$9</f>
        <v>9</v>
      </c>
      <c r="R113" s="203">
        <f>Variables!$K$9</f>
        <v>9</v>
      </c>
      <c r="S113" s="203">
        <f>Variables!$K$9</f>
        <v>9</v>
      </c>
      <c r="T113" s="203">
        <f>Variables!$K$9</f>
        <v>9</v>
      </c>
      <c r="U113" s="203">
        <f>Variables!$K$9</f>
        <v>9</v>
      </c>
      <c r="V113" s="203">
        <f>Variables!$K$9</f>
        <v>9</v>
      </c>
      <c r="W113" s="203">
        <f>Variables!$K$9</f>
        <v>9</v>
      </c>
      <c r="X113" s="203">
        <f>Variables!$K$9</f>
        <v>9</v>
      </c>
      <c r="Y113" s="203">
        <f>Variables!$K$9</f>
        <v>9</v>
      </c>
      <c r="Z113" s="203">
        <f>Variables!$K$9</f>
        <v>9</v>
      </c>
      <c r="AA113" s="203">
        <f>Variables!$K$9</f>
        <v>9</v>
      </c>
      <c r="AB113" s="203">
        <f>Variables!$K$9</f>
        <v>9</v>
      </c>
      <c r="AC113" s="203">
        <f>Variables!$K$9</f>
        <v>9</v>
      </c>
      <c r="AD113" s="203">
        <f>Variables!$K$9</f>
        <v>9</v>
      </c>
      <c r="AE113" s="203">
        <f>Variables!$K$9</f>
        <v>9</v>
      </c>
      <c r="AF113" s="203">
        <f>Variables!$K$9</f>
        <v>9</v>
      </c>
      <c r="AG113" s="203">
        <f>Variables!$K$9</f>
        <v>9</v>
      </c>
      <c r="AH113" s="203">
        <f>Variables!$K$9</f>
        <v>9</v>
      </c>
      <c r="AI113" s="203">
        <f>Variables!$K$9</f>
        <v>9</v>
      </c>
      <c r="AJ113" s="203">
        <f>Variables!$K$9</f>
        <v>9</v>
      </c>
      <c r="AK113" s="203">
        <f>Variables!$K$9</f>
        <v>9</v>
      </c>
      <c r="AL113" s="203">
        <f>Variables!$K$9</f>
        <v>9</v>
      </c>
      <c r="AM113" s="203">
        <f>Variables!$K$9</f>
        <v>9</v>
      </c>
      <c r="AN113" s="203">
        <f>Variables!$K$9</f>
        <v>9</v>
      </c>
      <c r="AO113" s="203">
        <f>Variables!$K$9</f>
        <v>9</v>
      </c>
      <c r="AP113" s="203">
        <f>Variables!$K$9</f>
        <v>9</v>
      </c>
      <c r="AQ113" s="203">
        <f>Variables!$K$9</f>
        <v>9</v>
      </c>
      <c r="AR113" s="203">
        <f>Variables!$K$9</f>
        <v>9</v>
      </c>
      <c r="AS113" s="203">
        <f>Variables!$K$9</f>
        <v>9</v>
      </c>
      <c r="AT113" s="203">
        <f>Variables!$K$9</f>
        <v>9</v>
      </c>
      <c r="AU113" s="203">
        <f>Variables!$K$9</f>
        <v>9</v>
      </c>
      <c r="AV113" s="203">
        <f>Variables!$K$9</f>
        <v>9</v>
      </c>
      <c r="AW113" s="203">
        <f>Variables!$K$9</f>
        <v>9</v>
      </c>
      <c r="AX113" s="203">
        <f>Variables!$K$9</f>
        <v>9</v>
      </c>
      <c r="AY113" s="203">
        <f>Variables!$K$9</f>
        <v>9</v>
      </c>
      <c r="AZ113" s="203">
        <f>Variables!$K$9</f>
        <v>9</v>
      </c>
      <c r="BA113" s="203">
        <f>Variables!$K$9</f>
        <v>9</v>
      </c>
      <c r="BB113" s="203">
        <f>Variables!$K$9</f>
        <v>9</v>
      </c>
      <c r="BC113" s="203">
        <f>Variables!$K$9</f>
        <v>9</v>
      </c>
      <c r="BD113" s="203">
        <f>Variables!$K$9</f>
        <v>9</v>
      </c>
      <c r="BE113" s="203">
        <f>Variables!$K$9</f>
        <v>9</v>
      </c>
      <c r="BF113" s="203">
        <f>Variables!$K$9</f>
        <v>9</v>
      </c>
      <c r="BG113" s="203">
        <f>Variables!$K$9</f>
        <v>9</v>
      </c>
      <c r="BH113" s="203">
        <f>Variables!$K$9</f>
        <v>9</v>
      </c>
      <c r="BI113" s="203">
        <f>Variables!$K$9</f>
        <v>9</v>
      </c>
      <c r="BJ113" s="203">
        <f>Variables!$K$9</f>
        <v>9</v>
      </c>
      <c r="BK113" s="203">
        <f>Variables!$K$9</f>
        <v>9</v>
      </c>
      <c r="BL113" s="203">
        <f>Variables!$K$9</f>
        <v>9</v>
      </c>
      <c r="BM113" s="203">
        <f>Variables!$K$9</f>
        <v>9</v>
      </c>
      <c r="BN113" s="203">
        <f>Variables!$K$9</f>
        <v>9</v>
      </c>
      <c r="BO113" s="203">
        <f>Variables!$K$9</f>
        <v>9</v>
      </c>
      <c r="BP113" s="203">
        <f>Variables!$K$9</f>
        <v>9</v>
      </c>
      <c r="BQ113" s="203">
        <f>Variables!$K$9</f>
        <v>9</v>
      </c>
    </row>
    <row r="114" spans="5:69" ht="16" customHeight="1">
      <c r="E114" s="331"/>
      <c r="F114" s="328"/>
      <c r="G114" s="329"/>
      <c r="H114" s="323"/>
      <c r="I114" s="230" t="s">
        <v>299</v>
      </c>
      <c r="J114" s="200">
        <v>0</v>
      </c>
      <c r="K114" s="200">
        <f t="shared" ref="K114:BQ114" si="83">J116*$B$6</f>
        <v>0.93264248704663211</v>
      </c>
      <c r="L114" s="200">
        <f t="shared" si="83"/>
        <v>1.4081072843645233</v>
      </c>
      <c r="M114" s="200">
        <f t="shared" si="83"/>
        <v>1.6550728795023038</v>
      </c>
      <c r="N114" s="200">
        <f t="shared" si="83"/>
        <v>1.7878793950841356</v>
      </c>
      <c r="O114" s="200">
        <f t="shared" si="83"/>
        <v>1.8636977798881198</v>
      </c>
      <c r="P114" s="200">
        <f t="shared" si="83"/>
        <v>1.911114404469975</v>
      </c>
      <c r="Q114" s="200">
        <f t="shared" si="83"/>
        <v>1.9444233590601763</v>
      </c>
      <c r="R114" s="200">
        <f t="shared" si="83"/>
        <v>1.9707726025986614</v>
      </c>
      <c r="S114" s="200">
        <f t="shared" si="83"/>
        <v>1.9937370373391641</v>
      </c>
      <c r="T114" s="200">
        <f t="shared" si="83"/>
        <v>2.0151050462392179</v>
      </c>
      <c r="U114" s="200">
        <f t="shared" si="83"/>
        <v>2.0357717617438493</v>
      </c>
      <c r="V114" s="200">
        <f t="shared" si="83"/>
        <v>2.0561857002669908</v>
      </c>
      <c r="W114" s="200">
        <f t="shared" si="83"/>
        <v>2.0765720795226303</v>
      </c>
      <c r="X114" s="200">
        <f t="shared" si="83"/>
        <v>2.0970444772817172</v>
      </c>
      <c r="Y114" s="200">
        <f t="shared" si="83"/>
        <v>2.1176606608428328</v>
      </c>
      <c r="Z114" s="200">
        <f t="shared" si="83"/>
        <v>2.1384505018606652</v>
      </c>
      <c r="AA114" s="200">
        <f t="shared" si="83"/>
        <v>2.1594299338542795</v>
      </c>
      <c r="AB114" s="200">
        <f t="shared" si="83"/>
        <v>2.1806079310562239</v>
      </c>
      <c r="AC114" s="200">
        <f t="shared" si="83"/>
        <v>2.2019899979329707</v>
      </c>
      <c r="AD114" s="200">
        <f t="shared" si="83"/>
        <v>2.2235799140419803</v>
      </c>
      <c r="AE114" s="200">
        <f t="shared" si="83"/>
        <v>2.2453806065580095</v>
      </c>
      <c r="AF114" s="200">
        <f t="shared" si="83"/>
        <v>2.2673945866350147</v>
      </c>
      <c r="AG114" s="200">
        <f t="shared" si="83"/>
        <v>2.2896241676868114</v>
      </c>
      <c r="AH114" s="200">
        <f t="shared" si="83"/>
        <v>2.3120715746280953</v>
      </c>
      <c r="AI114" s="200">
        <f t="shared" si="83"/>
        <v>2.3347389985966265</v>
      </c>
      <c r="AJ114" s="200">
        <f t="shared" si="83"/>
        <v>2.3576286244169959</v>
      </c>
      <c r="AK114" s="200">
        <f t="shared" si="83"/>
        <v>2.3807426444361872</v>
      </c>
      <c r="AL114" s="200">
        <f t="shared" si="83"/>
        <v>2.404083265546054</v>
      </c>
      <c r="AM114" s="200">
        <f t="shared" si="83"/>
        <v>2.4276527128002812</v>
      </c>
      <c r="AN114" s="200">
        <f t="shared" si="83"/>
        <v>2.4514532313296229</v>
      </c>
      <c r="AO114" s="200">
        <f t="shared" si="83"/>
        <v>2.4754870874073278</v>
      </c>
      <c r="AP114" s="200">
        <f t="shared" si="83"/>
        <v>2.4997565690907142</v>
      </c>
      <c r="AQ114" s="200">
        <f t="shared" si="83"/>
        <v>2.5242639866518886</v>
      </c>
      <c r="AR114" s="200">
        <f t="shared" si="83"/>
        <v>2.549011672904109</v>
      </c>
      <c r="AS114" s="200">
        <f t="shared" si="83"/>
        <v>2.5740019834770638</v>
      </c>
      <c r="AT114" s="200">
        <f t="shared" si="83"/>
        <v>2.5992372970677078</v>
      </c>
      <c r="AU114" s="200">
        <f t="shared" si="83"/>
        <v>2.624720015679983</v>
      </c>
      <c r="AV114" s="200">
        <f t="shared" si="83"/>
        <v>2.6504525648601023</v>
      </c>
      <c r="AW114" s="200">
        <f t="shared" si="83"/>
        <v>2.6764373939307511</v>
      </c>
      <c r="AX114" s="200">
        <f t="shared" si="83"/>
        <v>2.7026769762258858</v>
      </c>
      <c r="AY114" s="200">
        <f t="shared" si="83"/>
        <v>2.7291738093269871</v>
      </c>
      <c r="AZ114" s="200">
        <f t="shared" si="83"/>
        <v>2.7559304153012056</v>
      </c>
      <c r="BA114" s="200">
        <f t="shared" si="83"/>
        <v>2.7829493409416255</v>
      </c>
      <c r="BB114" s="200">
        <f t="shared" si="83"/>
        <v>2.8102331580097868</v>
      </c>
      <c r="BC114" s="200">
        <f t="shared" si="83"/>
        <v>2.8377844634805243</v>
      </c>
      <c r="BD114" s="200">
        <f t="shared" si="83"/>
        <v>2.8656058797891828</v>
      </c>
      <c r="BE114" s="200">
        <f t="shared" si="83"/>
        <v>2.8937000550812471</v>
      </c>
      <c r="BF114" s="200">
        <f t="shared" si="83"/>
        <v>2.922069663464403</v>
      </c>
      <c r="BG114" s="200">
        <f t="shared" si="83"/>
        <v>2.9507174052630774</v>
      </c>
      <c r="BH114" s="200">
        <f t="shared" si="83"/>
        <v>2.9796460072754622</v>
      </c>
      <c r="BI114" s="200">
        <f t="shared" si="83"/>
        <v>3.0088582230330658</v>
      </c>
      <c r="BJ114" s="200">
        <f t="shared" si="83"/>
        <v>3.0383568330628021</v>
      </c>
      <c r="BK114" s="200">
        <f t="shared" si="83"/>
        <v>3.0681446451516541</v>
      </c>
      <c r="BL114" s="200">
        <f t="shared" si="83"/>
        <v>3.0982244946139255</v>
      </c>
      <c r="BM114" s="200">
        <f t="shared" si="83"/>
        <v>3.128599244561121</v>
      </c>
      <c r="BN114" s="200">
        <f t="shared" si="83"/>
        <v>3.1592717861744646</v>
      </c>
      <c r="BO114" s="200">
        <f t="shared" si="83"/>
        <v>3.1902450389800969</v>
      </c>
      <c r="BP114" s="200">
        <f t="shared" si="83"/>
        <v>3.2215219511269604</v>
      </c>
      <c r="BQ114" s="200">
        <f t="shared" si="83"/>
        <v>3.2531054996674209</v>
      </c>
    </row>
    <row r="115" spans="5:69" ht="16" customHeight="1">
      <c r="E115" s="331"/>
      <c r="F115" s="328"/>
      <c r="G115" s="329"/>
      <c r="H115" s="323"/>
      <c r="I115" s="230" t="s">
        <v>301</v>
      </c>
      <c r="J115" s="200">
        <v>0</v>
      </c>
      <c r="K115" s="200">
        <f t="shared" ref="K115:BQ115" si="84">J116*$B$7</f>
        <v>0.23316062176165803</v>
      </c>
      <c r="L115" s="200">
        <f t="shared" si="84"/>
        <v>0.35202682109113081</v>
      </c>
      <c r="M115" s="200">
        <f t="shared" si="84"/>
        <v>0.41376821987557594</v>
      </c>
      <c r="N115" s="200">
        <f t="shared" si="84"/>
        <v>0.44696984877103391</v>
      </c>
      <c r="O115" s="200">
        <f t="shared" si="84"/>
        <v>0.46592444497202995</v>
      </c>
      <c r="P115" s="200">
        <f t="shared" si="84"/>
        <v>0.47777860111749376</v>
      </c>
      <c r="Q115" s="200">
        <f t="shared" si="84"/>
        <v>0.48610583976504407</v>
      </c>
      <c r="R115" s="200">
        <f t="shared" si="84"/>
        <v>0.49269315064966535</v>
      </c>
      <c r="S115" s="200">
        <f t="shared" si="84"/>
        <v>0.49843425933479102</v>
      </c>
      <c r="T115" s="200">
        <f t="shared" si="84"/>
        <v>0.50377626155980448</v>
      </c>
      <c r="U115" s="200">
        <f t="shared" si="84"/>
        <v>0.50894294043596233</v>
      </c>
      <c r="V115" s="200">
        <f t="shared" si="84"/>
        <v>0.51404642506674769</v>
      </c>
      <c r="W115" s="200">
        <f t="shared" si="84"/>
        <v>0.51914301988065759</v>
      </c>
      <c r="X115" s="200">
        <f t="shared" si="84"/>
        <v>0.52426111932042929</v>
      </c>
      <c r="Y115" s="200">
        <f t="shared" si="84"/>
        <v>0.52941516521070819</v>
      </c>
      <c r="Z115" s="200">
        <f t="shared" si="84"/>
        <v>0.5346126254651663</v>
      </c>
      <c r="AA115" s="200">
        <f t="shared" si="84"/>
        <v>0.53985748346356988</v>
      </c>
      <c r="AB115" s="200">
        <f t="shared" si="84"/>
        <v>0.54515198276405596</v>
      </c>
      <c r="AC115" s="200">
        <f t="shared" si="84"/>
        <v>0.55049749948324267</v>
      </c>
      <c r="AD115" s="200">
        <f t="shared" si="84"/>
        <v>0.55589497851049507</v>
      </c>
      <c r="AE115" s="200">
        <f t="shared" si="84"/>
        <v>0.56134515163950238</v>
      </c>
      <c r="AF115" s="200">
        <f t="shared" si="84"/>
        <v>0.56684864665875367</v>
      </c>
      <c r="AG115" s="200">
        <f t="shared" si="84"/>
        <v>0.57240604192170286</v>
      </c>
      <c r="AH115" s="200">
        <f t="shared" si="84"/>
        <v>0.57801789365702383</v>
      </c>
      <c r="AI115" s="200">
        <f t="shared" si="84"/>
        <v>0.58368474964915662</v>
      </c>
      <c r="AJ115" s="200">
        <f t="shared" si="84"/>
        <v>0.58940715610424899</v>
      </c>
      <c r="AK115" s="200">
        <f t="shared" si="84"/>
        <v>0.5951856611090468</v>
      </c>
      <c r="AL115" s="200">
        <f t="shared" si="84"/>
        <v>0.6010208163865135</v>
      </c>
      <c r="AM115" s="200">
        <f t="shared" si="84"/>
        <v>0.60691317820007029</v>
      </c>
      <c r="AN115" s="200">
        <f t="shared" si="84"/>
        <v>0.61286330783240572</v>
      </c>
      <c r="AO115" s="200">
        <f t="shared" si="84"/>
        <v>0.61887177185183195</v>
      </c>
      <c r="AP115" s="200">
        <f t="shared" si="84"/>
        <v>0.62493914227267855</v>
      </c>
      <c r="AQ115" s="200">
        <f t="shared" si="84"/>
        <v>0.63106599666297214</v>
      </c>
      <c r="AR115" s="200">
        <f t="shared" si="84"/>
        <v>0.63725291822602725</v>
      </c>
      <c r="AS115" s="200">
        <f t="shared" si="84"/>
        <v>0.64350049586926594</v>
      </c>
      <c r="AT115" s="200">
        <f t="shared" si="84"/>
        <v>0.64980932426692695</v>
      </c>
      <c r="AU115" s="200">
        <f t="shared" si="84"/>
        <v>0.65618000391999576</v>
      </c>
      <c r="AV115" s="200">
        <f t="shared" si="84"/>
        <v>0.66261314121502557</v>
      </c>
      <c r="AW115" s="200">
        <f t="shared" si="84"/>
        <v>0.66910934848268777</v>
      </c>
      <c r="AX115" s="200">
        <f t="shared" si="84"/>
        <v>0.67566924405647144</v>
      </c>
      <c r="AY115" s="200">
        <f t="shared" si="84"/>
        <v>0.68229345233174676</v>
      </c>
      <c r="AZ115" s="200">
        <f t="shared" si="84"/>
        <v>0.68898260382530141</v>
      </c>
      <c r="BA115" s="200">
        <f t="shared" si="84"/>
        <v>0.69573733523540637</v>
      </c>
      <c r="BB115" s="200">
        <f t="shared" si="84"/>
        <v>0.7025582895024467</v>
      </c>
      <c r="BC115" s="200">
        <f t="shared" si="84"/>
        <v>0.70944611587013107</v>
      </c>
      <c r="BD115" s="200">
        <f t="shared" si="84"/>
        <v>0.7164014699472957</v>
      </c>
      <c r="BE115" s="200">
        <f t="shared" si="84"/>
        <v>0.72342501377031176</v>
      </c>
      <c r="BF115" s="200">
        <f t="shared" si="84"/>
        <v>0.73051741586610075</v>
      </c>
      <c r="BG115" s="200">
        <f t="shared" si="84"/>
        <v>0.73767935131576934</v>
      </c>
      <c r="BH115" s="200">
        <f t="shared" si="84"/>
        <v>0.74491150181886556</v>
      </c>
      <c r="BI115" s="200">
        <f t="shared" si="84"/>
        <v>0.75221455575826646</v>
      </c>
      <c r="BJ115" s="200">
        <f t="shared" si="84"/>
        <v>0.75958920826570053</v>
      </c>
      <c r="BK115" s="200">
        <f t="shared" si="84"/>
        <v>0.76703616128791352</v>
      </c>
      <c r="BL115" s="200">
        <f t="shared" si="84"/>
        <v>0.77455612365348137</v>
      </c>
      <c r="BM115" s="200">
        <f t="shared" si="84"/>
        <v>0.78214981114028026</v>
      </c>
      <c r="BN115" s="200">
        <f t="shared" si="84"/>
        <v>0.78981794654361615</v>
      </c>
      <c r="BO115" s="200">
        <f t="shared" si="84"/>
        <v>0.79756125974502423</v>
      </c>
      <c r="BP115" s="200">
        <f t="shared" si="84"/>
        <v>0.8053804877817401</v>
      </c>
      <c r="BQ115" s="200">
        <f t="shared" si="84"/>
        <v>0.81327637491685523</v>
      </c>
    </row>
    <row r="116" spans="5:69" ht="16" customHeight="1">
      <c r="E116" s="331"/>
      <c r="F116" s="328"/>
      <c r="G116" s="329"/>
      <c r="H116" s="323"/>
      <c r="I116" s="230" t="s">
        <v>325</v>
      </c>
      <c r="J116" s="200">
        <f>J112+J114+J115</f>
        <v>2.3316062176165802</v>
      </c>
      <c r="K116" s="200">
        <f>K112+K114+K115</f>
        <v>3.5202682109113077</v>
      </c>
      <c r="L116" s="200">
        <f t="shared" ref="L116:BQ116" si="85">L112+L114+L115</f>
        <v>4.1376821987557593</v>
      </c>
      <c r="M116" s="200">
        <f t="shared" si="85"/>
        <v>4.469698487710339</v>
      </c>
      <c r="N116" s="200">
        <f t="shared" si="85"/>
        <v>4.6592444497202994</v>
      </c>
      <c r="O116" s="200">
        <f t="shared" si="85"/>
        <v>4.7777860111749373</v>
      </c>
      <c r="P116" s="200">
        <f t="shared" si="85"/>
        <v>4.8610583976504405</v>
      </c>
      <c r="Q116" s="200">
        <f t="shared" si="85"/>
        <v>4.9269315064966532</v>
      </c>
      <c r="R116" s="200">
        <f t="shared" si="85"/>
        <v>4.9843425933479102</v>
      </c>
      <c r="S116" s="200">
        <f t="shared" si="85"/>
        <v>5.0377626155980444</v>
      </c>
      <c r="T116" s="200">
        <f t="shared" si="85"/>
        <v>5.0894294043596231</v>
      </c>
      <c r="U116" s="200">
        <f t="shared" si="85"/>
        <v>5.1404642506674767</v>
      </c>
      <c r="V116" s="200">
        <f t="shared" si="85"/>
        <v>5.1914301988065761</v>
      </c>
      <c r="W116" s="200">
        <f t="shared" si="85"/>
        <v>5.2426111932042927</v>
      </c>
      <c r="X116" s="200">
        <f t="shared" si="85"/>
        <v>5.2941516521070815</v>
      </c>
      <c r="Y116" s="200">
        <f t="shared" si="85"/>
        <v>5.3461262546516624</v>
      </c>
      <c r="Z116" s="200">
        <f t="shared" si="85"/>
        <v>5.3985748346356983</v>
      </c>
      <c r="AA116" s="200">
        <f t="shared" si="85"/>
        <v>5.451519827640559</v>
      </c>
      <c r="AB116" s="200">
        <f t="shared" si="85"/>
        <v>5.5049749948324269</v>
      </c>
      <c r="AC116" s="200">
        <f t="shared" si="85"/>
        <v>5.5589497851049501</v>
      </c>
      <c r="AD116" s="200">
        <f t="shared" si="85"/>
        <v>5.6134515163950232</v>
      </c>
      <c r="AE116" s="200">
        <f t="shared" si="85"/>
        <v>5.6684864665875363</v>
      </c>
      <c r="AF116" s="200">
        <f t="shared" si="85"/>
        <v>5.7240604192170288</v>
      </c>
      <c r="AG116" s="200">
        <f t="shared" si="85"/>
        <v>5.7801789365702376</v>
      </c>
      <c r="AH116" s="200">
        <f t="shared" si="85"/>
        <v>5.8368474964915658</v>
      </c>
      <c r="AI116" s="200">
        <f t="shared" si="85"/>
        <v>5.8940715610424892</v>
      </c>
      <c r="AJ116" s="200">
        <f t="shared" si="85"/>
        <v>5.9518566110904683</v>
      </c>
      <c r="AK116" s="200">
        <f t="shared" si="85"/>
        <v>6.0102081638651343</v>
      </c>
      <c r="AL116" s="200">
        <f t="shared" si="85"/>
        <v>6.0691317820007029</v>
      </c>
      <c r="AM116" s="200">
        <f t="shared" si="85"/>
        <v>6.1286330783240572</v>
      </c>
      <c r="AN116" s="200">
        <f t="shared" si="85"/>
        <v>6.1887177185183191</v>
      </c>
      <c r="AO116" s="200">
        <f t="shared" si="85"/>
        <v>6.2493914227267853</v>
      </c>
      <c r="AP116" s="200">
        <f t="shared" si="85"/>
        <v>6.3106599666297214</v>
      </c>
      <c r="AQ116" s="200">
        <f t="shared" si="85"/>
        <v>6.3725291822602719</v>
      </c>
      <c r="AR116" s="200">
        <f t="shared" si="85"/>
        <v>6.4350049586926588</v>
      </c>
      <c r="AS116" s="200">
        <f t="shared" si="85"/>
        <v>6.4980932426692695</v>
      </c>
      <c r="AT116" s="200">
        <f t="shared" si="85"/>
        <v>6.5618000391999569</v>
      </c>
      <c r="AU116" s="200">
        <f t="shared" si="85"/>
        <v>6.6261314121502553</v>
      </c>
      <c r="AV116" s="200">
        <f t="shared" si="85"/>
        <v>6.6910934848268768</v>
      </c>
      <c r="AW116" s="200">
        <f t="shared" si="85"/>
        <v>6.7566924405647137</v>
      </c>
      <c r="AX116" s="200">
        <f t="shared" si="85"/>
        <v>6.8229345233174676</v>
      </c>
      <c r="AY116" s="200">
        <f t="shared" si="85"/>
        <v>6.8898260382530134</v>
      </c>
      <c r="AZ116" s="200">
        <f t="shared" si="85"/>
        <v>6.9573733523540628</v>
      </c>
      <c r="BA116" s="200">
        <f t="shared" si="85"/>
        <v>7.025582895024467</v>
      </c>
      <c r="BB116" s="200">
        <f t="shared" si="85"/>
        <v>7.0944611587013098</v>
      </c>
      <c r="BC116" s="200">
        <f t="shared" si="85"/>
        <v>7.1640146994729568</v>
      </c>
      <c r="BD116" s="200">
        <f t="shared" si="85"/>
        <v>7.2342501377031168</v>
      </c>
      <c r="BE116" s="200">
        <f t="shared" si="85"/>
        <v>7.3051741586610071</v>
      </c>
      <c r="BF116" s="200">
        <f t="shared" si="85"/>
        <v>7.3767935131576925</v>
      </c>
      <c r="BG116" s="200">
        <f t="shared" si="85"/>
        <v>7.449115018188655</v>
      </c>
      <c r="BH116" s="200">
        <f t="shared" si="85"/>
        <v>7.5221455575826637</v>
      </c>
      <c r="BI116" s="200">
        <f t="shared" si="85"/>
        <v>7.5958920826570049</v>
      </c>
      <c r="BJ116" s="200">
        <f t="shared" si="85"/>
        <v>7.6703616128791348</v>
      </c>
      <c r="BK116" s="200">
        <f t="shared" si="85"/>
        <v>7.7455612365348134</v>
      </c>
      <c r="BL116" s="200">
        <f t="shared" si="85"/>
        <v>7.8214981114028017</v>
      </c>
      <c r="BM116" s="200">
        <f t="shared" si="85"/>
        <v>7.8981794654361615</v>
      </c>
      <c r="BN116" s="200">
        <f t="shared" si="85"/>
        <v>7.9756125974502421</v>
      </c>
      <c r="BO116" s="200">
        <f t="shared" si="85"/>
        <v>8.0538048778174005</v>
      </c>
      <c r="BP116" s="200">
        <f t="shared" si="85"/>
        <v>8.1327637491685518</v>
      </c>
      <c r="BQ116" s="200">
        <f t="shared" si="85"/>
        <v>8.212496727101577</v>
      </c>
    </row>
    <row r="117" spans="5:69">
      <c r="E117" s="331"/>
      <c r="F117" s="328"/>
      <c r="G117" s="329"/>
      <c r="H117" s="323"/>
      <c r="I117" s="230" t="s">
        <v>295</v>
      </c>
      <c r="J117" s="200">
        <f>J113*J116</f>
        <v>20.984455958549223</v>
      </c>
      <c r="K117" s="200">
        <f>K113*K116</f>
        <v>31.682413898201769</v>
      </c>
      <c r="L117" s="200">
        <f t="shared" ref="L117:BQ117" si="86">L113*L116</f>
        <v>37.239139788801836</v>
      </c>
      <c r="M117" s="200">
        <f t="shared" si="86"/>
        <v>40.227286389393051</v>
      </c>
      <c r="N117" s="200">
        <f t="shared" si="86"/>
        <v>41.933200047482693</v>
      </c>
      <c r="O117" s="200">
        <f t="shared" si="86"/>
        <v>43.000074100574437</v>
      </c>
      <c r="P117" s="200">
        <f t="shared" si="86"/>
        <v>43.749525578853962</v>
      </c>
      <c r="Q117" s="200">
        <f t="shared" si="86"/>
        <v>44.342383558469876</v>
      </c>
      <c r="R117" s="200">
        <f t="shared" si="86"/>
        <v>44.859083340131193</v>
      </c>
      <c r="S117" s="200">
        <f t="shared" si="86"/>
        <v>45.339863540382396</v>
      </c>
      <c r="T117" s="200">
        <f t="shared" si="86"/>
        <v>45.804864639236605</v>
      </c>
      <c r="U117" s="200">
        <f t="shared" si="86"/>
        <v>46.264178256007291</v>
      </c>
      <c r="V117" s="200">
        <f t="shared" si="86"/>
        <v>46.722871789259187</v>
      </c>
      <c r="W117" s="200">
        <f t="shared" si="86"/>
        <v>47.183500738838632</v>
      </c>
      <c r="X117" s="200">
        <f t="shared" si="86"/>
        <v>47.647364868963734</v>
      </c>
      <c r="Y117" s="200">
        <f t="shared" si="86"/>
        <v>48.115136291864964</v>
      </c>
      <c r="Z117" s="200">
        <f t="shared" si="86"/>
        <v>48.587173511721282</v>
      </c>
      <c r="AA117" s="200">
        <f t="shared" si="86"/>
        <v>49.063678448765032</v>
      </c>
      <c r="AB117" s="200">
        <f t="shared" si="86"/>
        <v>49.544774953491839</v>
      </c>
      <c r="AC117" s="200">
        <f t="shared" si="86"/>
        <v>50.030548065944551</v>
      </c>
      <c r="AD117" s="200">
        <f t="shared" si="86"/>
        <v>50.521063647555209</v>
      </c>
      <c r="AE117" s="200">
        <f t="shared" si="86"/>
        <v>51.016378199287828</v>
      </c>
      <c r="AF117" s="200">
        <f t="shared" si="86"/>
        <v>51.516543772953256</v>
      </c>
      <c r="AG117" s="200">
        <f t="shared" si="86"/>
        <v>52.021610429132139</v>
      </c>
      <c r="AH117" s="200">
        <f t="shared" si="86"/>
        <v>52.531627468424091</v>
      </c>
      <c r="AI117" s="200">
        <f t="shared" si="86"/>
        <v>53.046644049382401</v>
      </c>
      <c r="AJ117" s="200">
        <f t="shared" si="86"/>
        <v>53.566709499814216</v>
      </c>
      <c r="AK117" s="200">
        <f t="shared" si="86"/>
        <v>54.091873474786212</v>
      </c>
      <c r="AL117" s="200">
        <f t="shared" si="86"/>
        <v>54.622186038006326</v>
      </c>
      <c r="AM117" s="200">
        <f t="shared" si="86"/>
        <v>55.157697704916515</v>
      </c>
      <c r="AN117" s="200">
        <f t="shared" si="86"/>
        <v>55.698459466664872</v>
      </c>
      <c r="AO117" s="200">
        <f t="shared" si="86"/>
        <v>56.24452280454107</v>
      </c>
      <c r="AP117" s="200">
        <f t="shared" si="86"/>
        <v>56.795939699667493</v>
      </c>
      <c r="AQ117" s="200">
        <f t="shared" si="86"/>
        <v>57.352762640342448</v>
      </c>
      <c r="AR117" s="200">
        <f t="shared" si="86"/>
        <v>57.915044628233929</v>
      </c>
      <c r="AS117" s="200">
        <f t="shared" si="86"/>
        <v>58.482839184023426</v>
      </c>
      <c r="AT117" s="200">
        <f t="shared" si="86"/>
        <v>59.056200352799614</v>
      </c>
      <c r="AU117" s="200">
        <f t="shared" si="86"/>
        <v>59.6351827093523</v>
      </c>
      <c r="AV117" s="200">
        <f t="shared" si="86"/>
        <v>60.219841363441894</v>
      </c>
      <c r="AW117" s="200">
        <f t="shared" si="86"/>
        <v>60.810231965082423</v>
      </c>
      <c r="AX117" s="200">
        <f t="shared" si="86"/>
        <v>61.406410709857212</v>
      </c>
      <c r="AY117" s="200">
        <f t="shared" si="86"/>
        <v>62.00843434427712</v>
      </c>
      <c r="AZ117" s="200">
        <f t="shared" si="86"/>
        <v>62.616360171186564</v>
      </c>
      <c r="BA117" s="200">
        <f t="shared" si="86"/>
        <v>63.230246055220206</v>
      </c>
      <c r="BB117" s="200">
        <f t="shared" si="86"/>
        <v>63.850150428311785</v>
      </c>
      <c r="BC117" s="200">
        <f t="shared" si="86"/>
        <v>64.476132295256605</v>
      </c>
      <c r="BD117" s="200">
        <f t="shared" si="86"/>
        <v>65.108251239328055</v>
      </c>
      <c r="BE117" s="200">
        <f t="shared" si="86"/>
        <v>65.74656742794906</v>
      </c>
      <c r="BF117" s="200">
        <f t="shared" si="86"/>
        <v>66.391141618419226</v>
      </c>
      <c r="BG117" s="200">
        <f t="shared" si="86"/>
        <v>67.042035163697889</v>
      </c>
      <c r="BH117" s="200">
        <f t="shared" si="86"/>
        <v>67.699310018243978</v>
      </c>
      <c r="BI117" s="200">
        <f t="shared" si="86"/>
        <v>68.363028743913048</v>
      </c>
      <c r="BJ117" s="200">
        <f t="shared" si="86"/>
        <v>69.033254515912219</v>
      </c>
      <c r="BK117" s="200">
        <f t="shared" si="86"/>
        <v>69.710051128813319</v>
      </c>
      <c r="BL117" s="200">
        <f t="shared" si="86"/>
        <v>70.393483002625217</v>
      </c>
      <c r="BM117" s="200">
        <f t="shared" si="86"/>
        <v>71.08361518892545</v>
      </c>
      <c r="BN117" s="200">
        <f t="shared" si="86"/>
        <v>71.780513377052173</v>
      </c>
      <c r="BO117" s="200">
        <f t="shared" si="86"/>
        <v>72.484243900356603</v>
      </c>
      <c r="BP117" s="200">
        <f t="shared" si="86"/>
        <v>73.194873742516961</v>
      </c>
      <c r="BQ117" s="200">
        <f t="shared" si="86"/>
        <v>73.912470543914196</v>
      </c>
    </row>
    <row r="118" spans="5:69">
      <c r="E118" s="331"/>
      <c r="F118" s="328"/>
      <c r="G118" s="329"/>
      <c r="H118" s="323"/>
      <c r="I118" s="230" t="s">
        <v>326</v>
      </c>
      <c r="J118" s="219">
        <f>Variables!$K$21</f>
        <v>3600</v>
      </c>
      <c r="K118" s="219">
        <f>Variables!$K$21</f>
        <v>3600</v>
      </c>
      <c r="L118" s="219">
        <f>Variables!$K$21</f>
        <v>3600</v>
      </c>
      <c r="M118" s="219">
        <f>Variables!$K$21</f>
        <v>3600</v>
      </c>
      <c r="N118" s="219">
        <f>Variables!$K$21</f>
        <v>3600</v>
      </c>
      <c r="O118" s="219">
        <f>Variables!$K$21</f>
        <v>3600</v>
      </c>
      <c r="P118" s="219">
        <f>Variables!$K$21</f>
        <v>3600</v>
      </c>
      <c r="Q118" s="219">
        <f>Variables!$K$21</f>
        <v>3600</v>
      </c>
      <c r="R118" s="219">
        <f>Variables!$K$21</f>
        <v>3600</v>
      </c>
      <c r="S118" s="219">
        <f>Variables!$K$21</f>
        <v>3600</v>
      </c>
      <c r="T118" s="219">
        <f>Variables!$K$21</f>
        <v>3600</v>
      </c>
      <c r="U118" s="219">
        <f>Variables!$K$21</f>
        <v>3600</v>
      </c>
      <c r="V118" s="219">
        <f>Variables!$K$21</f>
        <v>3600</v>
      </c>
      <c r="W118" s="219">
        <f>Variables!$K$21</f>
        <v>3600</v>
      </c>
      <c r="X118" s="219">
        <f>Variables!$K$21</f>
        <v>3600</v>
      </c>
      <c r="Y118" s="219">
        <f>Variables!$K$21</f>
        <v>3600</v>
      </c>
      <c r="Z118" s="219">
        <f>Variables!$K$21</f>
        <v>3600</v>
      </c>
      <c r="AA118" s="219">
        <f>Variables!$K$21</f>
        <v>3600</v>
      </c>
      <c r="AB118" s="219">
        <f>Variables!$K$21</f>
        <v>3600</v>
      </c>
      <c r="AC118" s="219">
        <f>Variables!$K$21</f>
        <v>3600</v>
      </c>
      <c r="AD118" s="219">
        <f>Variables!$K$21</f>
        <v>3600</v>
      </c>
      <c r="AE118" s="219">
        <f>Variables!$K$21</f>
        <v>3600</v>
      </c>
      <c r="AF118" s="219">
        <f>Variables!$K$21</f>
        <v>3600</v>
      </c>
      <c r="AG118" s="219">
        <f>Variables!$K$21</f>
        <v>3600</v>
      </c>
      <c r="AH118" s="219">
        <f>Variables!$K$21</f>
        <v>3600</v>
      </c>
      <c r="AI118" s="219">
        <f>Variables!$K$21</f>
        <v>3600</v>
      </c>
      <c r="AJ118" s="219">
        <f>Variables!$K$21</f>
        <v>3600</v>
      </c>
      <c r="AK118" s="219">
        <f>Variables!$K$21</f>
        <v>3600</v>
      </c>
      <c r="AL118" s="219">
        <f>Variables!$K$21</f>
        <v>3600</v>
      </c>
      <c r="AM118" s="219">
        <f>Variables!$K$21</f>
        <v>3600</v>
      </c>
      <c r="AN118" s="219">
        <f>Variables!$K$21</f>
        <v>3600</v>
      </c>
      <c r="AO118" s="219">
        <f>Variables!$K$21</f>
        <v>3600</v>
      </c>
      <c r="AP118" s="219">
        <f>Variables!$K$21</f>
        <v>3600</v>
      </c>
      <c r="AQ118" s="219">
        <f>Variables!$K$21</f>
        <v>3600</v>
      </c>
      <c r="AR118" s="219">
        <f>Variables!$K$21</f>
        <v>3600</v>
      </c>
      <c r="AS118" s="219">
        <f>Variables!$K$21</f>
        <v>3600</v>
      </c>
      <c r="AT118" s="219">
        <f>Variables!$K$21</f>
        <v>3600</v>
      </c>
      <c r="AU118" s="219">
        <f>Variables!$K$21</f>
        <v>3600</v>
      </c>
      <c r="AV118" s="219">
        <f>Variables!$K$21</f>
        <v>3600</v>
      </c>
      <c r="AW118" s="219">
        <f>Variables!$K$21</f>
        <v>3600</v>
      </c>
      <c r="AX118" s="219">
        <f>Variables!$K$21</f>
        <v>3600</v>
      </c>
      <c r="AY118" s="219">
        <f>Variables!$K$21</f>
        <v>3600</v>
      </c>
      <c r="AZ118" s="219">
        <f>Variables!$K$21</f>
        <v>3600</v>
      </c>
      <c r="BA118" s="219">
        <f>Variables!$K$21</f>
        <v>3600</v>
      </c>
      <c r="BB118" s="219">
        <f>Variables!$K$21</f>
        <v>3600</v>
      </c>
      <c r="BC118" s="219">
        <f>Variables!$K$21</f>
        <v>3600</v>
      </c>
      <c r="BD118" s="219">
        <f>Variables!$K$21</f>
        <v>3600</v>
      </c>
      <c r="BE118" s="219">
        <f>Variables!$K$21</f>
        <v>3600</v>
      </c>
      <c r="BF118" s="219">
        <f>Variables!$K$21</f>
        <v>3600</v>
      </c>
      <c r="BG118" s="219">
        <f>Variables!$K$21</f>
        <v>3600</v>
      </c>
      <c r="BH118" s="219">
        <f>Variables!$K$21</f>
        <v>3600</v>
      </c>
      <c r="BI118" s="219">
        <f>Variables!$K$21</f>
        <v>3600</v>
      </c>
      <c r="BJ118" s="219">
        <f>Variables!$K$21</f>
        <v>3600</v>
      </c>
      <c r="BK118" s="219">
        <f>Variables!$K$21</f>
        <v>3600</v>
      </c>
      <c r="BL118" s="219">
        <f>Variables!$K$21</f>
        <v>3600</v>
      </c>
      <c r="BM118" s="219">
        <f>Variables!$K$21</f>
        <v>3600</v>
      </c>
      <c r="BN118" s="219">
        <f>Variables!$K$21</f>
        <v>3600</v>
      </c>
      <c r="BO118" s="219">
        <f>Variables!$K$21</f>
        <v>3600</v>
      </c>
      <c r="BP118" s="219">
        <f>Variables!$K$21</f>
        <v>3600</v>
      </c>
      <c r="BQ118" s="219">
        <f>Variables!$K$21</f>
        <v>3600</v>
      </c>
    </row>
    <row r="119" spans="5:69">
      <c r="E119" s="331"/>
      <c r="F119" s="328"/>
      <c r="G119" s="329"/>
      <c r="H119" s="323"/>
      <c r="I119" s="230" t="s">
        <v>446</v>
      </c>
      <c r="J119" s="204">
        <f t="shared" ref="J119:BQ119" si="87">J118*$B$10</f>
        <v>792</v>
      </c>
      <c r="K119" s="204">
        <f t="shared" si="87"/>
        <v>792</v>
      </c>
      <c r="L119" s="204">
        <f t="shared" si="87"/>
        <v>792</v>
      </c>
      <c r="M119" s="204">
        <f t="shared" si="87"/>
        <v>792</v>
      </c>
      <c r="N119" s="204">
        <f t="shared" si="87"/>
        <v>792</v>
      </c>
      <c r="O119" s="204">
        <f t="shared" si="87"/>
        <v>792</v>
      </c>
      <c r="P119" s="204">
        <f t="shared" si="87"/>
        <v>792</v>
      </c>
      <c r="Q119" s="204">
        <f t="shared" si="87"/>
        <v>792</v>
      </c>
      <c r="R119" s="204">
        <f t="shared" si="87"/>
        <v>792</v>
      </c>
      <c r="S119" s="204">
        <f t="shared" si="87"/>
        <v>792</v>
      </c>
      <c r="T119" s="204">
        <f t="shared" si="87"/>
        <v>792</v>
      </c>
      <c r="U119" s="204">
        <f t="shared" si="87"/>
        <v>792</v>
      </c>
      <c r="V119" s="204">
        <f t="shared" si="87"/>
        <v>792</v>
      </c>
      <c r="W119" s="204">
        <f t="shared" si="87"/>
        <v>792</v>
      </c>
      <c r="X119" s="204">
        <f t="shared" si="87"/>
        <v>792</v>
      </c>
      <c r="Y119" s="204">
        <f t="shared" si="87"/>
        <v>792</v>
      </c>
      <c r="Z119" s="204">
        <f t="shared" si="87"/>
        <v>792</v>
      </c>
      <c r="AA119" s="204">
        <f t="shared" si="87"/>
        <v>792</v>
      </c>
      <c r="AB119" s="204">
        <f t="shared" si="87"/>
        <v>792</v>
      </c>
      <c r="AC119" s="204">
        <f t="shared" si="87"/>
        <v>792</v>
      </c>
      <c r="AD119" s="204">
        <f t="shared" si="87"/>
        <v>792</v>
      </c>
      <c r="AE119" s="204">
        <f t="shared" si="87"/>
        <v>792</v>
      </c>
      <c r="AF119" s="204">
        <f t="shared" si="87"/>
        <v>792</v>
      </c>
      <c r="AG119" s="204">
        <f t="shared" si="87"/>
        <v>792</v>
      </c>
      <c r="AH119" s="204">
        <f t="shared" si="87"/>
        <v>792</v>
      </c>
      <c r="AI119" s="204">
        <f t="shared" si="87"/>
        <v>792</v>
      </c>
      <c r="AJ119" s="204">
        <f t="shared" si="87"/>
        <v>792</v>
      </c>
      <c r="AK119" s="204">
        <f t="shared" si="87"/>
        <v>792</v>
      </c>
      <c r="AL119" s="204">
        <f t="shared" si="87"/>
        <v>792</v>
      </c>
      <c r="AM119" s="204">
        <f t="shared" si="87"/>
        <v>792</v>
      </c>
      <c r="AN119" s="204">
        <f t="shared" si="87"/>
        <v>792</v>
      </c>
      <c r="AO119" s="204">
        <f t="shared" si="87"/>
        <v>792</v>
      </c>
      <c r="AP119" s="204">
        <f t="shared" si="87"/>
        <v>792</v>
      </c>
      <c r="AQ119" s="204">
        <f t="shared" si="87"/>
        <v>792</v>
      </c>
      <c r="AR119" s="204">
        <f t="shared" si="87"/>
        <v>792</v>
      </c>
      <c r="AS119" s="204">
        <f t="shared" si="87"/>
        <v>792</v>
      </c>
      <c r="AT119" s="204">
        <f t="shared" si="87"/>
        <v>792</v>
      </c>
      <c r="AU119" s="204">
        <f t="shared" si="87"/>
        <v>792</v>
      </c>
      <c r="AV119" s="204">
        <f t="shared" si="87"/>
        <v>792</v>
      </c>
      <c r="AW119" s="204">
        <f t="shared" si="87"/>
        <v>792</v>
      </c>
      <c r="AX119" s="204">
        <f t="shared" si="87"/>
        <v>792</v>
      </c>
      <c r="AY119" s="204">
        <f t="shared" si="87"/>
        <v>792</v>
      </c>
      <c r="AZ119" s="204">
        <f t="shared" si="87"/>
        <v>792</v>
      </c>
      <c r="BA119" s="204">
        <f t="shared" si="87"/>
        <v>792</v>
      </c>
      <c r="BB119" s="204">
        <f t="shared" si="87"/>
        <v>792</v>
      </c>
      <c r="BC119" s="204">
        <f t="shared" si="87"/>
        <v>792</v>
      </c>
      <c r="BD119" s="204">
        <f t="shared" si="87"/>
        <v>792</v>
      </c>
      <c r="BE119" s="204">
        <f t="shared" si="87"/>
        <v>792</v>
      </c>
      <c r="BF119" s="204">
        <f t="shared" si="87"/>
        <v>792</v>
      </c>
      <c r="BG119" s="204">
        <f t="shared" si="87"/>
        <v>792</v>
      </c>
      <c r="BH119" s="204">
        <f t="shared" si="87"/>
        <v>792</v>
      </c>
      <c r="BI119" s="204">
        <f t="shared" si="87"/>
        <v>792</v>
      </c>
      <c r="BJ119" s="204">
        <f t="shared" si="87"/>
        <v>792</v>
      </c>
      <c r="BK119" s="204">
        <f t="shared" si="87"/>
        <v>792</v>
      </c>
      <c r="BL119" s="204">
        <f t="shared" si="87"/>
        <v>792</v>
      </c>
      <c r="BM119" s="204">
        <f t="shared" si="87"/>
        <v>792</v>
      </c>
      <c r="BN119" s="204">
        <f t="shared" si="87"/>
        <v>792</v>
      </c>
      <c r="BO119" s="204">
        <f t="shared" si="87"/>
        <v>792</v>
      </c>
      <c r="BP119" s="204">
        <f t="shared" si="87"/>
        <v>792</v>
      </c>
      <c r="BQ119" s="204">
        <f t="shared" si="87"/>
        <v>792</v>
      </c>
    </row>
    <row r="120" spans="5:69">
      <c r="E120" s="331"/>
      <c r="F120" s="328"/>
      <c r="G120" s="329"/>
      <c r="H120" s="323"/>
      <c r="I120" s="230" t="s">
        <v>346</v>
      </c>
      <c r="J120" s="204">
        <f>J117*J118</f>
        <v>75544.041450777208</v>
      </c>
      <c r="K120" s="204">
        <f t="shared" ref="K120:BQ120" si="88">K117*K118</f>
        <v>114056.69003352636</v>
      </c>
      <c r="L120" s="204">
        <f t="shared" si="88"/>
        <v>134060.90323968662</v>
      </c>
      <c r="M120" s="204">
        <f t="shared" si="88"/>
        <v>144818.23100181497</v>
      </c>
      <c r="N120" s="204">
        <f t="shared" si="88"/>
        <v>150959.5201709377</v>
      </c>
      <c r="O120" s="204">
        <f t="shared" si="88"/>
        <v>154800.26676206797</v>
      </c>
      <c r="P120" s="204">
        <f t="shared" si="88"/>
        <v>157498.29208387426</v>
      </c>
      <c r="Q120" s="204">
        <f t="shared" si="88"/>
        <v>159632.58081049155</v>
      </c>
      <c r="R120" s="204">
        <f t="shared" si="88"/>
        <v>161492.70002447229</v>
      </c>
      <c r="S120" s="204">
        <f t="shared" si="88"/>
        <v>163223.50874537663</v>
      </c>
      <c r="T120" s="204">
        <f t="shared" si="88"/>
        <v>164897.51270125178</v>
      </c>
      <c r="U120" s="204">
        <f t="shared" si="88"/>
        <v>166551.04172162624</v>
      </c>
      <c r="V120" s="204">
        <f t="shared" si="88"/>
        <v>168202.33844133306</v>
      </c>
      <c r="W120" s="204">
        <f t="shared" si="88"/>
        <v>169860.60265981907</v>
      </c>
      <c r="X120" s="204">
        <f t="shared" si="88"/>
        <v>171530.51352826945</v>
      </c>
      <c r="Y120" s="204">
        <f t="shared" si="88"/>
        <v>173214.49065071388</v>
      </c>
      <c r="Z120" s="204">
        <f t="shared" si="88"/>
        <v>174913.82464219662</v>
      </c>
      <c r="AA120" s="204">
        <f t="shared" si="88"/>
        <v>176629.24241555412</v>
      </c>
      <c r="AB120" s="204">
        <f t="shared" si="88"/>
        <v>178361.18983257061</v>
      </c>
      <c r="AC120" s="204">
        <f t="shared" si="88"/>
        <v>180109.97303740037</v>
      </c>
      <c r="AD120" s="204">
        <f t="shared" si="88"/>
        <v>181875.82913119876</v>
      </c>
      <c r="AE120" s="204">
        <f t="shared" si="88"/>
        <v>183658.9615174362</v>
      </c>
      <c r="AF120" s="204">
        <f t="shared" si="88"/>
        <v>185459.55758263171</v>
      </c>
      <c r="AG120" s="204">
        <f t="shared" si="88"/>
        <v>187277.79754487571</v>
      </c>
      <c r="AH120" s="204">
        <f t="shared" si="88"/>
        <v>189113.85888632672</v>
      </c>
      <c r="AI120" s="204">
        <f t="shared" si="88"/>
        <v>190967.91857777664</v>
      </c>
      <c r="AJ120" s="204">
        <f t="shared" si="88"/>
        <v>192840.15419933118</v>
      </c>
      <c r="AK120" s="204">
        <f t="shared" si="88"/>
        <v>194730.74450923037</v>
      </c>
      <c r="AL120" s="204">
        <f t="shared" si="88"/>
        <v>196639.86973682279</v>
      </c>
      <c r="AM120" s="204">
        <f t="shared" si="88"/>
        <v>198567.71173769946</v>
      </c>
      <c r="AN120" s="204">
        <f t="shared" si="88"/>
        <v>200514.45407999353</v>
      </c>
      <c r="AO120" s="204">
        <f t="shared" si="88"/>
        <v>202480.28209634786</v>
      </c>
      <c r="AP120" s="204">
        <f t="shared" si="88"/>
        <v>204465.38291880296</v>
      </c>
      <c r="AQ120" s="204">
        <f t="shared" si="88"/>
        <v>206469.94550523281</v>
      </c>
      <c r="AR120" s="204">
        <f t="shared" si="88"/>
        <v>208494.16066164215</v>
      </c>
      <c r="AS120" s="204">
        <f t="shared" si="88"/>
        <v>210538.22106248434</v>
      </c>
      <c r="AT120" s="204">
        <f t="shared" si="88"/>
        <v>212602.32127007862</v>
      </c>
      <c r="AU120" s="204">
        <f t="shared" si="88"/>
        <v>214686.65775366829</v>
      </c>
      <c r="AV120" s="204">
        <f t="shared" si="88"/>
        <v>216791.42890839081</v>
      </c>
      <c r="AW120" s="204">
        <f t="shared" si="88"/>
        <v>218916.83507429672</v>
      </c>
      <c r="AX120" s="204">
        <f t="shared" si="88"/>
        <v>221063.07855548596</v>
      </c>
      <c r="AY120" s="204">
        <f t="shared" si="88"/>
        <v>223230.36363939763</v>
      </c>
      <c r="AZ120" s="204">
        <f t="shared" si="88"/>
        <v>225418.89661627164</v>
      </c>
      <c r="BA120" s="204">
        <f t="shared" si="88"/>
        <v>227628.88579879273</v>
      </c>
      <c r="BB120" s="204">
        <f t="shared" si="88"/>
        <v>229860.54154192243</v>
      </c>
      <c r="BC120" s="204">
        <f t="shared" si="88"/>
        <v>232114.07626292377</v>
      </c>
      <c r="BD120" s="204">
        <f t="shared" si="88"/>
        <v>234389.70446158099</v>
      </c>
      <c r="BE120" s="204">
        <f t="shared" si="88"/>
        <v>236687.6427406166</v>
      </c>
      <c r="BF120" s="204">
        <f t="shared" si="88"/>
        <v>239008.10982630923</v>
      </c>
      <c r="BG120" s="204">
        <f t="shared" si="88"/>
        <v>241351.3265893124</v>
      </c>
      <c r="BH120" s="204">
        <f t="shared" si="88"/>
        <v>243717.51606567833</v>
      </c>
      <c r="BI120" s="204">
        <f t="shared" si="88"/>
        <v>246106.90347808698</v>
      </c>
      <c r="BJ120" s="204">
        <f t="shared" si="88"/>
        <v>248519.71625728399</v>
      </c>
      <c r="BK120" s="204">
        <f t="shared" si="88"/>
        <v>250956.18406372794</v>
      </c>
      <c r="BL120" s="204">
        <f t="shared" si="88"/>
        <v>253416.53880945078</v>
      </c>
      <c r="BM120" s="204">
        <f t="shared" si="88"/>
        <v>255901.01468013163</v>
      </c>
      <c r="BN120" s="204">
        <f t="shared" si="88"/>
        <v>258409.84815738784</v>
      </c>
      <c r="BO120" s="204">
        <f t="shared" si="88"/>
        <v>260943.27804128377</v>
      </c>
      <c r="BP120" s="204">
        <f t="shared" si="88"/>
        <v>263501.54547306104</v>
      </c>
      <c r="BQ120" s="204">
        <f t="shared" si="88"/>
        <v>266084.8939580911</v>
      </c>
    </row>
    <row r="121" spans="5:69">
      <c r="E121" s="331"/>
      <c r="F121" s="328"/>
      <c r="G121" s="329"/>
      <c r="H121" s="323"/>
      <c r="I121" s="230" t="s">
        <v>447</v>
      </c>
      <c r="J121" s="228">
        <f t="shared" ref="J121:BQ121" si="89">J120*$B$10</f>
        <v>16619.689119170987</v>
      </c>
      <c r="K121" s="228">
        <f t="shared" si="89"/>
        <v>25092.471807375801</v>
      </c>
      <c r="L121" s="228">
        <f t="shared" si="89"/>
        <v>29493.398712731057</v>
      </c>
      <c r="M121" s="228">
        <f t="shared" si="89"/>
        <v>31860.010820399293</v>
      </c>
      <c r="N121" s="228">
        <f t="shared" si="89"/>
        <v>33211.094437606291</v>
      </c>
      <c r="O121" s="228">
        <f t="shared" si="89"/>
        <v>34056.058687654957</v>
      </c>
      <c r="P121" s="228">
        <f t="shared" si="89"/>
        <v>34649.624258452335</v>
      </c>
      <c r="Q121" s="228">
        <f t="shared" si="89"/>
        <v>35119.16777830814</v>
      </c>
      <c r="R121" s="228">
        <f t="shared" si="89"/>
        <v>35528.394005383903</v>
      </c>
      <c r="S121" s="228">
        <f t="shared" si="89"/>
        <v>35909.17192398286</v>
      </c>
      <c r="T121" s="228">
        <f t="shared" si="89"/>
        <v>36277.452794275392</v>
      </c>
      <c r="U121" s="228">
        <f t="shared" si="89"/>
        <v>36641.229178757771</v>
      </c>
      <c r="V121" s="228">
        <f t="shared" si="89"/>
        <v>37004.514457093275</v>
      </c>
      <c r="W121" s="228">
        <f t="shared" si="89"/>
        <v>37369.332585160191</v>
      </c>
      <c r="X121" s="228">
        <f t="shared" si="89"/>
        <v>37736.712976219278</v>
      </c>
      <c r="Y121" s="228">
        <f t="shared" si="89"/>
        <v>38107.187943157056</v>
      </c>
      <c r="Z121" s="228">
        <f t="shared" si="89"/>
        <v>38481.041421283255</v>
      </c>
      <c r="AA121" s="228">
        <f t="shared" si="89"/>
        <v>38858.433331421904</v>
      </c>
      <c r="AB121" s="228">
        <f t="shared" si="89"/>
        <v>39239.461763165535</v>
      </c>
      <c r="AC121" s="228">
        <f t="shared" si="89"/>
        <v>39624.194068228084</v>
      </c>
      <c r="AD121" s="228">
        <f t="shared" si="89"/>
        <v>40012.68240886373</v>
      </c>
      <c r="AE121" s="228">
        <f t="shared" si="89"/>
        <v>40404.97153383596</v>
      </c>
      <c r="AF121" s="228">
        <f t="shared" si="89"/>
        <v>40801.102668178974</v>
      </c>
      <c r="AG121" s="228">
        <f t="shared" si="89"/>
        <v>41201.115459872657</v>
      </c>
      <c r="AH121" s="228">
        <f t="shared" si="89"/>
        <v>41605.048954991878</v>
      </c>
      <c r="AI121" s="228">
        <f t="shared" si="89"/>
        <v>42012.94208711086</v>
      </c>
      <c r="AJ121" s="228">
        <f t="shared" si="89"/>
        <v>42424.833923852864</v>
      </c>
      <c r="AK121" s="228">
        <f t="shared" si="89"/>
        <v>42840.763792030681</v>
      </c>
      <c r="AL121" s="228">
        <f t="shared" si="89"/>
        <v>43260.771342101012</v>
      </c>
      <c r="AM121" s="228">
        <f t="shared" si="89"/>
        <v>43684.896582293884</v>
      </c>
      <c r="AN121" s="228">
        <f t="shared" si="89"/>
        <v>44113.17989759858</v>
      </c>
      <c r="AO121" s="228">
        <f t="shared" si="89"/>
        <v>44545.662061196526</v>
      </c>
      <c r="AP121" s="228">
        <f t="shared" si="89"/>
        <v>44982.38424213665</v>
      </c>
      <c r="AQ121" s="228">
        <f t="shared" si="89"/>
        <v>45423.388011151219</v>
      </c>
      <c r="AR121" s="228">
        <f t="shared" si="89"/>
        <v>45868.715345561272</v>
      </c>
      <c r="AS121" s="228">
        <f t="shared" si="89"/>
        <v>46318.408633746556</v>
      </c>
      <c r="AT121" s="228">
        <f t="shared" si="89"/>
        <v>46772.510679417297</v>
      </c>
      <c r="AU121" s="228">
        <f t="shared" si="89"/>
        <v>47231.064705807024</v>
      </c>
      <c r="AV121" s="228">
        <f t="shared" si="89"/>
        <v>47694.114359845975</v>
      </c>
      <c r="AW121" s="228">
        <f t="shared" si="89"/>
        <v>48161.703716345277</v>
      </c>
      <c r="AX121" s="228">
        <f t="shared" si="89"/>
        <v>48633.877282206915</v>
      </c>
      <c r="AY121" s="228">
        <f t="shared" si="89"/>
        <v>49110.680000667482</v>
      </c>
      <c r="AZ121" s="228">
        <f t="shared" si="89"/>
        <v>49592.157255579761</v>
      </c>
      <c r="BA121" s="228">
        <f t="shared" si="89"/>
        <v>50078.354875734403</v>
      </c>
      <c r="BB121" s="228">
        <f t="shared" si="89"/>
        <v>50569.319139222935</v>
      </c>
      <c r="BC121" s="228">
        <f t="shared" si="89"/>
        <v>51065.096777843231</v>
      </c>
      <c r="BD121" s="228">
        <f t="shared" si="89"/>
        <v>51565.734981547816</v>
      </c>
      <c r="BE121" s="228">
        <f t="shared" si="89"/>
        <v>52071.281402935652</v>
      </c>
      <c r="BF121" s="228">
        <f t="shared" si="89"/>
        <v>52581.784161788033</v>
      </c>
      <c r="BG121" s="228">
        <f t="shared" si="89"/>
        <v>53097.291849648733</v>
      </c>
      <c r="BH121" s="228">
        <f t="shared" si="89"/>
        <v>53617.853534449234</v>
      </c>
      <c r="BI121" s="228">
        <f t="shared" si="89"/>
        <v>54143.518765179135</v>
      </c>
      <c r="BJ121" s="228">
        <f t="shared" si="89"/>
        <v>54674.337576602476</v>
      </c>
      <c r="BK121" s="228">
        <f t="shared" si="89"/>
        <v>55210.360494020148</v>
      </c>
      <c r="BL121" s="228">
        <f t="shared" si="89"/>
        <v>55751.638538079169</v>
      </c>
      <c r="BM121" s="228">
        <f t="shared" si="89"/>
        <v>56298.223229628959</v>
      </c>
      <c r="BN121" s="228">
        <f t="shared" si="89"/>
        <v>56850.166594625327</v>
      </c>
      <c r="BO121" s="228">
        <f t="shared" si="89"/>
        <v>57407.521169082429</v>
      </c>
      <c r="BP121" s="228">
        <f t="shared" si="89"/>
        <v>57970.340004073427</v>
      </c>
      <c r="BQ121" s="228">
        <f t="shared" si="89"/>
        <v>58538.676670780042</v>
      </c>
    </row>
    <row r="122" spans="5:69">
      <c r="E122" s="331"/>
      <c r="F122" s="328"/>
      <c r="G122" s="329"/>
      <c r="H122" s="323"/>
      <c r="I122" s="230" t="s">
        <v>448</v>
      </c>
      <c r="J122" s="228">
        <f>J9*J112</f>
        <v>7772.020725388601</v>
      </c>
      <c r="K122" s="228">
        <f>K9*K112</f>
        <v>7848.2170070100574</v>
      </c>
      <c r="L122" s="228">
        <f t="shared" ref="L122:BQ122" si="90">L9*L112</f>
        <v>7925.1603110003516</v>
      </c>
      <c r="M122" s="228">
        <f t="shared" si="90"/>
        <v>8002.8579611081977</v>
      </c>
      <c r="N122" s="228">
        <f t="shared" si="90"/>
        <v>8081.3173528837669</v>
      </c>
      <c r="O122" s="228">
        <f t="shared" si="90"/>
        <v>8160.5459543826255</v>
      </c>
      <c r="P122" s="228">
        <f t="shared" si="90"/>
        <v>8240.551306876574</v>
      </c>
      <c r="Q122" s="228">
        <f t="shared" si="90"/>
        <v>8321.3410255714425</v>
      </c>
      <c r="R122" s="228">
        <f t="shared" si="90"/>
        <v>8402.9228003319477</v>
      </c>
      <c r="S122" s="228">
        <f t="shared" si="90"/>
        <v>8485.3043964136323</v>
      </c>
      <c r="T122" s="228">
        <f t="shared" si="90"/>
        <v>8568.4936552020026</v>
      </c>
      <c r="U122" s="228">
        <f t="shared" si="90"/>
        <v>8652.4984949588834</v>
      </c>
      <c r="V122" s="228">
        <f t="shared" si="90"/>
        <v>8737.3269115761268</v>
      </c>
      <c r="W122" s="228">
        <f t="shared" si="90"/>
        <v>8822.9869793366815</v>
      </c>
      <c r="X122" s="228">
        <f t="shared" si="90"/>
        <v>8909.4868516831175</v>
      </c>
      <c r="Y122" s="228">
        <f t="shared" si="90"/>
        <v>8996.8347619937358</v>
      </c>
      <c r="Z122" s="228">
        <f t="shared" si="90"/>
        <v>9085.0390243662259</v>
      </c>
      <c r="AA122" s="228">
        <f t="shared" si="90"/>
        <v>9174.1080344090296</v>
      </c>
      <c r="AB122" s="228">
        <f t="shared" si="90"/>
        <v>9264.0502700404923</v>
      </c>
      <c r="AC122" s="228">
        <f t="shared" si="90"/>
        <v>9354.8742922957917</v>
      </c>
      <c r="AD122" s="228">
        <f t="shared" si="90"/>
        <v>9446.5887461418279</v>
      </c>
      <c r="AE122" s="228">
        <f t="shared" si="90"/>
        <v>9539.202361300082</v>
      </c>
      <c r="AF122" s="228">
        <f t="shared" si="90"/>
        <v>9632.723953077535</v>
      </c>
      <c r="AG122" s="228">
        <f t="shared" si="90"/>
        <v>9727.1624232057438</v>
      </c>
      <c r="AH122" s="228">
        <f t="shared" si="90"/>
        <v>9822.5267606881534</v>
      </c>
      <c r="AI122" s="228">
        <f t="shared" si="90"/>
        <v>9918.8260426556863</v>
      </c>
      <c r="AJ122" s="228">
        <f t="shared" si="90"/>
        <v>10016.069435230744</v>
      </c>
      <c r="AK122" s="228">
        <f t="shared" si="90"/>
        <v>10114.26619439967</v>
      </c>
      <c r="AL122" s="228">
        <f t="shared" si="90"/>
        <v>10213.425666893787</v>
      </c>
      <c r="AM122" s="228">
        <f t="shared" si="90"/>
        <v>10313.55729107902</v>
      </c>
      <c r="AN122" s="228">
        <f t="shared" si="90"/>
        <v>10414.670597854301</v>
      </c>
      <c r="AO122" s="228">
        <f t="shared" si="90"/>
        <v>10516.775211558754</v>
      </c>
      <c r="AP122" s="228">
        <f t="shared" si="90"/>
        <v>10619.880850887761</v>
      </c>
      <c r="AQ122" s="228">
        <f t="shared" si="90"/>
        <v>10723.997329818038</v>
      </c>
      <c r="AR122" s="228">
        <f t="shared" si="90"/>
        <v>10829.134558541742</v>
      </c>
      <c r="AS122" s="228">
        <f t="shared" si="90"/>
        <v>10935.302544409798</v>
      </c>
      <c r="AT122" s="228">
        <f t="shared" si="90"/>
        <v>11042.511392884408</v>
      </c>
      <c r="AU122" s="228">
        <f t="shared" si="90"/>
        <v>11150.771308500922</v>
      </c>
      <c r="AV122" s="228">
        <f t="shared" si="90"/>
        <v>11260.092595839164</v>
      </c>
      <c r="AW122" s="228">
        <f t="shared" si="90"/>
        <v>11370.48566050425</v>
      </c>
      <c r="AX122" s="228">
        <f t="shared" si="90"/>
        <v>11481.961010117036</v>
      </c>
      <c r="AY122" s="228">
        <f t="shared" si="90"/>
        <v>11594.529255314266</v>
      </c>
      <c r="AZ122" s="228">
        <f t="shared" si="90"/>
        <v>11708.20111075852</v>
      </c>
      <c r="BA122" s="228">
        <f t="shared" si="90"/>
        <v>11822.987396158116</v>
      </c>
      <c r="BB122" s="228">
        <f t="shared" si="90"/>
        <v>11938.899037296922</v>
      </c>
      <c r="BC122" s="228">
        <f t="shared" si="90"/>
        <v>12055.947067074339</v>
      </c>
      <c r="BD122" s="228">
        <f t="shared" si="90"/>
        <v>12174.142626555462</v>
      </c>
      <c r="BE122" s="228">
        <f t="shared" si="90"/>
        <v>12293.496966031496</v>
      </c>
      <c r="BF122" s="228">
        <f t="shared" si="90"/>
        <v>12414.021446090632</v>
      </c>
      <c r="BG122" s="228">
        <f t="shared" si="90"/>
        <v>12535.727538699361</v>
      </c>
      <c r="BH122" s="228">
        <f t="shared" si="90"/>
        <v>12658.626828294455</v>
      </c>
      <c r="BI122" s="228">
        <f t="shared" si="90"/>
        <v>12782.731012885575</v>
      </c>
      <c r="BJ122" s="228">
        <f t="shared" si="90"/>
        <v>12908.051905168772</v>
      </c>
      <c r="BK122" s="228">
        <f t="shared" si="90"/>
        <v>13034.601433650818</v>
      </c>
      <c r="BL122" s="228">
        <f t="shared" si="90"/>
        <v>13162.391643784649</v>
      </c>
      <c r="BM122" s="228">
        <f t="shared" si="90"/>
        <v>13291.434699115867</v>
      </c>
      <c r="BN122" s="228">
        <f t="shared" si="90"/>
        <v>13421.742882440536</v>
      </c>
      <c r="BO122" s="228">
        <f t="shared" si="90"/>
        <v>13553.328596974268</v>
      </c>
      <c r="BP122" s="228">
        <f t="shared" si="90"/>
        <v>13686.20436753284</v>
      </c>
      <c r="BQ122" s="228">
        <f t="shared" si="90"/>
        <v>13820.382841724337</v>
      </c>
    </row>
    <row r="123" spans="5:69">
      <c r="E123" s="331"/>
      <c r="F123" s="328"/>
      <c r="G123" s="329"/>
      <c r="H123" s="323"/>
      <c r="I123" s="231" t="s">
        <v>449</v>
      </c>
      <c r="J123" s="204">
        <f>J121-J122</f>
        <v>8847.6683937823873</v>
      </c>
      <c r="K123" s="204">
        <f>K121-K122</f>
        <v>17244.254800365743</v>
      </c>
      <c r="L123" s="204">
        <f t="shared" ref="L123:BQ123" si="91">L121-L122</f>
        <v>21568.238401730705</v>
      </c>
      <c r="M123" s="204">
        <f t="shared" si="91"/>
        <v>23857.152859291095</v>
      </c>
      <c r="N123" s="204">
        <f t="shared" si="91"/>
        <v>25129.777084722526</v>
      </c>
      <c r="O123" s="204">
        <f t="shared" si="91"/>
        <v>25895.512733272331</v>
      </c>
      <c r="P123" s="204">
        <f t="shared" si="91"/>
        <v>26409.072951575763</v>
      </c>
      <c r="Q123" s="204">
        <f t="shared" si="91"/>
        <v>26797.826752736699</v>
      </c>
      <c r="R123" s="204">
        <f t="shared" si="91"/>
        <v>27125.471205051956</v>
      </c>
      <c r="S123" s="204">
        <f t="shared" si="91"/>
        <v>27423.867527569229</v>
      </c>
      <c r="T123" s="204">
        <f t="shared" si="91"/>
        <v>27708.959139073391</v>
      </c>
      <c r="U123" s="204">
        <f t="shared" si="91"/>
        <v>27988.730683798887</v>
      </c>
      <c r="V123" s="204">
        <f t="shared" si="91"/>
        <v>28267.187545517147</v>
      </c>
      <c r="W123" s="204">
        <f t="shared" si="91"/>
        <v>28546.34560582351</v>
      </c>
      <c r="X123" s="204">
        <f t="shared" si="91"/>
        <v>28827.226124536159</v>
      </c>
      <c r="Y123" s="204">
        <f t="shared" si="91"/>
        <v>29110.353181163322</v>
      </c>
      <c r="Z123" s="204">
        <f t="shared" si="91"/>
        <v>29396.002396917029</v>
      </c>
      <c r="AA123" s="204">
        <f t="shared" si="91"/>
        <v>29684.325297012874</v>
      </c>
      <c r="AB123" s="204">
        <f t="shared" si="91"/>
        <v>29975.411493125044</v>
      </c>
      <c r="AC123" s="204">
        <f t="shared" si="91"/>
        <v>30269.319775932294</v>
      </c>
      <c r="AD123" s="204">
        <f t="shared" si="91"/>
        <v>30566.093662721902</v>
      </c>
      <c r="AE123" s="204">
        <f t="shared" si="91"/>
        <v>30865.769172535878</v>
      </c>
      <c r="AF123" s="204">
        <f t="shared" si="91"/>
        <v>31168.37871510144</v>
      </c>
      <c r="AG123" s="204">
        <f t="shared" si="91"/>
        <v>31473.953036666913</v>
      </c>
      <c r="AH123" s="204">
        <f t="shared" si="91"/>
        <v>31782.522194303725</v>
      </c>
      <c r="AI123" s="204">
        <f t="shared" si="91"/>
        <v>32094.116044455172</v>
      </c>
      <c r="AJ123" s="204">
        <f t="shared" si="91"/>
        <v>32408.764488622121</v>
      </c>
      <c r="AK123" s="204">
        <f t="shared" si="91"/>
        <v>32726.497597631009</v>
      </c>
      <c r="AL123" s="204">
        <f t="shared" si="91"/>
        <v>33047.345675207223</v>
      </c>
      <c r="AM123" s="204">
        <f t="shared" si="91"/>
        <v>33371.339291214863</v>
      </c>
      <c r="AN123" s="204">
        <f t="shared" si="91"/>
        <v>33698.509299744277</v>
      </c>
      <c r="AO123" s="204">
        <f t="shared" si="91"/>
        <v>34028.886849637769</v>
      </c>
      <c r="AP123" s="204">
        <f t="shared" si="91"/>
        <v>34362.503391248887</v>
      </c>
      <c r="AQ123" s="204">
        <f t="shared" si="91"/>
        <v>34699.390681333185</v>
      </c>
      <c r="AR123" s="204">
        <f t="shared" si="91"/>
        <v>35039.580787019528</v>
      </c>
      <c r="AS123" s="204">
        <f t="shared" si="91"/>
        <v>35383.106089336754</v>
      </c>
      <c r="AT123" s="204">
        <f t="shared" si="91"/>
        <v>35729.99928653289</v>
      </c>
      <c r="AU123" s="204">
        <f t="shared" si="91"/>
        <v>36080.293397306101</v>
      </c>
      <c r="AV123" s="204">
        <f t="shared" si="91"/>
        <v>36434.021764006815</v>
      </c>
      <c r="AW123" s="204">
        <f t="shared" si="91"/>
        <v>36791.218055841025</v>
      </c>
      <c r="AX123" s="204">
        <f t="shared" si="91"/>
        <v>37151.916272089875</v>
      </c>
      <c r="AY123" s="204">
        <f t="shared" si="91"/>
        <v>37516.150745353218</v>
      </c>
      <c r="AZ123" s="204">
        <f t="shared" si="91"/>
        <v>37883.956144821241</v>
      </c>
      <c r="BA123" s="204">
        <f t="shared" si="91"/>
        <v>38255.367479576285</v>
      </c>
      <c r="BB123" s="204">
        <f t="shared" si="91"/>
        <v>38630.420101926014</v>
      </c>
      <c r="BC123" s="204">
        <f t="shared" si="91"/>
        <v>39009.149710768892</v>
      </c>
      <c r="BD123" s="204">
        <f t="shared" si="91"/>
        <v>39391.592354992354</v>
      </c>
      <c r="BE123" s="204">
        <f t="shared" si="91"/>
        <v>39777.784436904156</v>
      </c>
      <c r="BF123" s="204">
        <f t="shared" si="91"/>
        <v>40167.762715697405</v>
      </c>
      <c r="BG123" s="204">
        <f t="shared" si="91"/>
        <v>40561.564310949369</v>
      </c>
      <c r="BH123" s="204">
        <f t="shared" si="91"/>
        <v>40959.226706154775</v>
      </c>
      <c r="BI123" s="204">
        <f t="shared" si="91"/>
        <v>41360.78775229356</v>
      </c>
      <c r="BJ123" s="204">
        <f t="shared" si="91"/>
        <v>41766.285671433703</v>
      </c>
      <c r="BK123" s="204">
        <f t="shared" si="91"/>
        <v>42175.759060369332</v>
      </c>
      <c r="BL123" s="204">
        <f t="shared" si="91"/>
        <v>42589.24689429452</v>
      </c>
      <c r="BM123" s="204">
        <f t="shared" si="91"/>
        <v>43006.788530513091</v>
      </c>
      <c r="BN123" s="204">
        <f t="shared" si="91"/>
        <v>43428.423712184791</v>
      </c>
      <c r="BO123" s="204">
        <f t="shared" si="91"/>
        <v>43854.192572108164</v>
      </c>
      <c r="BP123" s="204">
        <f t="shared" si="91"/>
        <v>44284.135636540588</v>
      </c>
      <c r="BQ123" s="204">
        <f t="shared" si="91"/>
        <v>44718.293829055707</v>
      </c>
    </row>
    <row r="124" spans="5:69">
      <c r="E124" s="331"/>
      <c r="F124" s="328"/>
      <c r="G124" s="324" t="s">
        <v>53</v>
      </c>
      <c r="H124" s="325" t="s">
        <v>25</v>
      </c>
      <c r="I124" s="224" t="s">
        <v>318</v>
      </c>
      <c r="J124" s="216">
        <f>Variables!$K$28</f>
        <v>0.2</v>
      </c>
      <c r="K124" s="216">
        <f>Variables!$K$28</f>
        <v>0.2</v>
      </c>
      <c r="L124" s="216">
        <f>Variables!$K$28</f>
        <v>0.2</v>
      </c>
      <c r="M124" s="216">
        <f>Variables!$K$28</f>
        <v>0.2</v>
      </c>
      <c r="N124" s="216">
        <f>Variables!$K$28</f>
        <v>0.2</v>
      </c>
      <c r="O124" s="216">
        <f>Variables!$K$28</f>
        <v>0.2</v>
      </c>
      <c r="P124" s="216">
        <f>Variables!$K$28</f>
        <v>0.2</v>
      </c>
      <c r="Q124" s="216">
        <f>Variables!$K$28</f>
        <v>0.2</v>
      </c>
      <c r="R124" s="216">
        <f>Variables!$K$28</f>
        <v>0.2</v>
      </c>
      <c r="S124" s="216">
        <f>Variables!$K$28</f>
        <v>0.2</v>
      </c>
      <c r="T124" s="216">
        <f>Variables!$K$28</f>
        <v>0.2</v>
      </c>
      <c r="U124" s="216">
        <f>Variables!$K$28</f>
        <v>0.2</v>
      </c>
      <c r="V124" s="216">
        <f>Variables!$K$28</f>
        <v>0.2</v>
      </c>
      <c r="W124" s="216">
        <f>Variables!$K$28</f>
        <v>0.2</v>
      </c>
      <c r="X124" s="216">
        <f>Variables!$K$28</f>
        <v>0.2</v>
      </c>
      <c r="Y124" s="216">
        <f>Variables!$K$28</f>
        <v>0.2</v>
      </c>
      <c r="Z124" s="216">
        <f>Variables!$K$28</f>
        <v>0.2</v>
      </c>
      <c r="AA124" s="216">
        <f>Variables!$K$28</f>
        <v>0.2</v>
      </c>
      <c r="AB124" s="216">
        <f>Variables!$K$28</f>
        <v>0.2</v>
      </c>
      <c r="AC124" s="216">
        <f>Variables!$K$28</f>
        <v>0.2</v>
      </c>
      <c r="AD124" s="216">
        <f>Variables!$K$28</f>
        <v>0.2</v>
      </c>
      <c r="AE124" s="216">
        <f>Variables!$K$28</f>
        <v>0.2</v>
      </c>
      <c r="AF124" s="216">
        <f>Variables!$K$28</f>
        <v>0.2</v>
      </c>
      <c r="AG124" s="216">
        <f>Variables!$K$28</f>
        <v>0.2</v>
      </c>
      <c r="AH124" s="216">
        <f>Variables!$K$28</f>
        <v>0.2</v>
      </c>
      <c r="AI124" s="216">
        <f>Variables!$K$28</f>
        <v>0.2</v>
      </c>
      <c r="AJ124" s="216">
        <f>Variables!$K$28</f>
        <v>0.2</v>
      </c>
      <c r="AK124" s="216">
        <f>Variables!$K$28</f>
        <v>0.2</v>
      </c>
      <c r="AL124" s="216">
        <f>Variables!$K$28</f>
        <v>0.2</v>
      </c>
      <c r="AM124" s="216">
        <f>Variables!$K$28</f>
        <v>0.2</v>
      </c>
      <c r="AN124" s="216">
        <f>Variables!$K$28</f>
        <v>0.2</v>
      </c>
      <c r="AO124" s="216">
        <f>Variables!$K$28</f>
        <v>0.2</v>
      </c>
      <c r="AP124" s="216">
        <f>Variables!$K$28</f>
        <v>0.2</v>
      </c>
      <c r="AQ124" s="216">
        <f>Variables!$K$28</f>
        <v>0.2</v>
      </c>
      <c r="AR124" s="216">
        <f>Variables!$K$28</f>
        <v>0.2</v>
      </c>
      <c r="AS124" s="216">
        <f>Variables!$K$28</f>
        <v>0.2</v>
      </c>
      <c r="AT124" s="216">
        <f>Variables!$K$28</f>
        <v>0.2</v>
      </c>
      <c r="AU124" s="216">
        <f>Variables!$K$28</f>
        <v>0.2</v>
      </c>
      <c r="AV124" s="216">
        <f>Variables!$K$28</f>
        <v>0.2</v>
      </c>
      <c r="AW124" s="216">
        <f>Variables!$K$28</f>
        <v>0.2</v>
      </c>
      <c r="AX124" s="216">
        <f>Variables!$K$28</f>
        <v>0.2</v>
      </c>
      <c r="AY124" s="216">
        <f>Variables!$K$28</f>
        <v>0.2</v>
      </c>
      <c r="AZ124" s="216">
        <f>Variables!$K$28</f>
        <v>0.2</v>
      </c>
      <c r="BA124" s="216">
        <f>Variables!$K$28</f>
        <v>0.2</v>
      </c>
      <c r="BB124" s="216">
        <f>Variables!$K$28</f>
        <v>0.2</v>
      </c>
      <c r="BC124" s="216">
        <f>Variables!$K$28</f>
        <v>0.2</v>
      </c>
      <c r="BD124" s="216">
        <f>Variables!$K$28</f>
        <v>0.2</v>
      </c>
      <c r="BE124" s="216">
        <f>Variables!$K$28</f>
        <v>0.2</v>
      </c>
      <c r="BF124" s="216">
        <f>Variables!$K$28</f>
        <v>0.2</v>
      </c>
      <c r="BG124" s="216">
        <f>Variables!$K$28</f>
        <v>0.2</v>
      </c>
      <c r="BH124" s="216">
        <f>Variables!$K$28</f>
        <v>0.2</v>
      </c>
      <c r="BI124" s="216">
        <f>Variables!$K$28</f>
        <v>0.2</v>
      </c>
      <c r="BJ124" s="216">
        <f>Variables!$K$28</f>
        <v>0.2</v>
      </c>
      <c r="BK124" s="216">
        <f>Variables!$K$28</f>
        <v>0.2</v>
      </c>
      <c r="BL124" s="216">
        <f>Variables!$K$28</f>
        <v>0.2</v>
      </c>
      <c r="BM124" s="216">
        <f>Variables!$K$28</f>
        <v>0.2</v>
      </c>
      <c r="BN124" s="216">
        <f>Variables!$K$28</f>
        <v>0.2</v>
      </c>
      <c r="BO124" s="216">
        <f>Variables!$K$28</f>
        <v>0.2</v>
      </c>
      <c r="BP124" s="216">
        <f>Variables!$K$28</f>
        <v>0.2</v>
      </c>
      <c r="BQ124" s="216">
        <f>Variables!$K$28</f>
        <v>0.2</v>
      </c>
    </row>
    <row r="125" spans="5:69">
      <c r="E125" s="331"/>
      <c r="F125" s="328"/>
      <c r="G125" s="324"/>
      <c r="H125" s="325"/>
      <c r="I125" s="226" t="s">
        <v>321</v>
      </c>
      <c r="J125" s="200">
        <f>J95*J124</f>
        <v>9.3264248704663206</v>
      </c>
      <c r="K125" s="200">
        <f>K95*K124</f>
        <v>9.606217616580313</v>
      </c>
      <c r="L125" s="200">
        <f t="shared" ref="L125:BQ125" si="92">L95*L124</f>
        <v>9.894404145077722</v>
      </c>
      <c r="M125" s="200">
        <f t="shared" si="92"/>
        <v>10.191236269430052</v>
      </c>
      <c r="N125" s="200">
        <f t="shared" si="92"/>
        <v>10.496973357512953</v>
      </c>
      <c r="O125" s="200">
        <f t="shared" si="92"/>
        <v>10.811882558238342</v>
      </c>
      <c r="P125" s="200">
        <f t="shared" si="92"/>
        <v>11.136239034985492</v>
      </c>
      <c r="Q125" s="200">
        <f t="shared" si="92"/>
        <v>11.470326206035056</v>
      </c>
      <c r="R125" s="200">
        <f t="shared" si="92"/>
        <v>11.81443599221611</v>
      </c>
      <c r="S125" s="200">
        <f t="shared" si="92"/>
        <v>12.168869071982593</v>
      </c>
      <c r="T125" s="200">
        <f t="shared" si="92"/>
        <v>12.533935144142072</v>
      </c>
      <c r="U125" s="200">
        <f t="shared" si="92"/>
        <v>12.909953198466333</v>
      </c>
      <c r="V125" s="200">
        <f t="shared" si="92"/>
        <v>13.297251794420323</v>
      </c>
      <c r="W125" s="200">
        <f t="shared" si="92"/>
        <v>13.696169348252935</v>
      </c>
      <c r="X125" s="200">
        <f t="shared" si="92"/>
        <v>14.107054428700522</v>
      </c>
      <c r="Y125" s="200">
        <f t="shared" si="92"/>
        <v>14.530266061561537</v>
      </c>
      <c r="Z125" s="200">
        <f t="shared" si="92"/>
        <v>14.966174043408385</v>
      </c>
      <c r="AA125" s="200">
        <f t="shared" si="92"/>
        <v>15.415159264710637</v>
      </c>
      <c r="AB125" s="200">
        <f t="shared" si="92"/>
        <v>15.877614042651954</v>
      </c>
      <c r="AC125" s="200">
        <f t="shared" si="92"/>
        <v>16.353942463931514</v>
      </c>
      <c r="AD125" s="200">
        <f t="shared" si="92"/>
        <v>16.844560737849459</v>
      </c>
      <c r="AE125" s="200">
        <f t="shared" si="92"/>
        <v>17.349897559984949</v>
      </c>
      <c r="AF125" s="200">
        <f t="shared" si="92"/>
        <v>17.870394486784495</v>
      </c>
      <c r="AG125" s="200">
        <f t="shared" si="92"/>
        <v>18.406506321388033</v>
      </c>
      <c r="AH125" s="200">
        <f t="shared" si="92"/>
        <v>18.95870151102967</v>
      </c>
      <c r="AI125" s="200">
        <f t="shared" si="92"/>
        <v>19.527462556360565</v>
      </c>
      <c r="AJ125" s="200">
        <f t="shared" si="92"/>
        <v>20.113286433051385</v>
      </c>
      <c r="AK125" s="200">
        <f t="shared" si="92"/>
        <v>20.716685026042924</v>
      </c>
      <c r="AL125" s="200">
        <f t="shared" si="92"/>
        <v>21.338185576824216</v>
      </c>
      <c r="AM125" s="200">
        <f t="shared" si="92"/>
        <v>21.978331144128941</v>
      </c>
      <c r="AN125" s="200">
        <f t="shared" si="92"/>
        <v>22.637681078452808</v>
      </c>
      <c r="AO125" s="200">
        <f t="shared" si="92"/>
        <v>23.316811510806389</v>
      </c>
      <c r="AP125" s="200">
        <f t="shared" si="92"/>
        <v>24.016315856130582</v>
      </c>
      <c r="AQ125" s="200">
        <f t="shared" si="92"/>
        <v>24.736805331814505</v>
      </c>
      <c r="AR125" s="200">
        <f t="shared" si="92"/>
        <v>25.478909491768938</v>
      </c>
      <c r="AS125" s="200">
        <f t="shared" si="92"/>
        <v>26.243276776522009</v>
      </c>
      <c r="AT125" s="200">
        <f t="shared" si="92"/>
        <v>27.030575079817677</v>
      </c>
      <c r="AU125" s="200">
        <f t="shared" si="92"/>
        <v>27.841492332212205</v>
      </c>
      <c r="AV125" s="200">
        <f t="shared" si="92"/>
        <v>28.676737102178567</v>
      </c>
      <c r="AW125" s="200">
        <f t="shared" si="92"/>
        <v>29.537039215243922</v>
      </c>
      <c r="AX125" s="200">
        <f t="shared" si="92"/>
        <v>30.423150391701242</v>
      </c>
      <c r="AY125" s="200">
        <f t="shared" si="92"/>
        <v>31.33584490345228</v>
      </c>
      <c r="AZ125" s="200">
        <f t="shared" si="92"/>
        <v>32.275920250555849</v>
      </c>
      <c r="BA125" s="200">
        <f t="shared" si="92"/>
        <v>33.244197858072525</v>
      </c>
      <c r="BB125" s="200">
        <f t="shared" si="92"/>
        <v>34.2415237938147</v>
      </c>
      <c r="BC125" s="200">
        <f t="shared" si="92"/>
        <v>35.268769507629138</v>
      </c>
      <c r="BD125" s="200">
        <f t="shared" si="92"/>
        <v>36.326832592858011</v>
      </c>
      <c r="BE125" s="200">
        <f t="shared" si="92"/>
        <v>37.416637570643751</v>
      </c>
      <c r="BF125" s="200">
        <f t="shared" si="92"/>
        <v>38.53913669776307</v>
      </c>
      <c r="BG125" s="200">
        <f t="shared" si="92"/>
        <v>39.695310798695971</v>
      </c>
      <c r="BH125" s="200">
        <f t="shared" si="92"/>
        <v>40.886170122656836</v>
      </c>
      <c r="BI125" s="200">
        <f t="shared" si="92"/>
        <v>42.112755226336553</v>
      </c>
      <c r="BJ125" s="200">
        <f t="shared" si="92"/>
        <v>43.376137883126653</v>
      </c>
      <c r="BK125" s="200">
        <f t="shared" si="92"/>
        <v>44.677422019620451</v>
      </c>
      <c r="BL125" s="200">
        <f t="shared" si="92"/>
        <v>46.017744680209063</v>
      </c>
      <c r="BM125" s="200">
        <f t="shared" si="92"/>
        <v>47.398277020615332</v>
      </c>
      <c r="BN125" s="200">
        <f t="shared" si="92"/>
        <v>48.820225331233807</v>
      </c>
      <c r="BO125" s="200">
        <f t="shared" si="92"/>
        <v>50.284832091170813</v>
      </c>
      <c r="BP125" s="200">
        <f t="shared" si="92"/>
        <v>51.793377053905942</v>
      </c>
      <c r="BQ125" s="200">
        <f t="shared" si="92"/>
        <v>53.347178365523121</v>
      </c>
    </row>
    <row r="126" spans="5:69">
      <c r="E126" s="331"/>
      <c r="F126" s="328"/>
      <c r="G126" s="324"/>
      <c r="H126" s="325"/>
      <c r="I126" s="226" t="s">
        <v>323</v>
      </c>
      <c r="J126" s="200">
        <f>J125/J274</f>
        <v>1.5544041450777202</v>
      </c>
      <c r="K126" s="200">
        <f>K125/K274</f>
        <v>1.5696434014020118</v>
      </c>
      <c r="L126" s="200">
        <f t="shared" ref="L126:BQ126" si="93">L125/L274</f>
        <v>1.5850320622000706</v>
      </c>
      <c r="M126" s="200">
        <f t="shared" si="93"/>
        <v>1.6005715922216395</v>
      </c>
      <c r="N126" s="200">
        <f t="shared" si="93"/>
        <v>1.6162634705767533</v>
      </c>
      <c r="O126" s="200">
        <f t="shared" si="93"/>
        <v>1.6321091908765253</v>
      </c>
      <c r="P126" s="200">
        <f t="shared" si="93"/>
        <v>1.6481102613753147</v>
      </c>
      <c r="Q126" s="200">
        <f t="shared" si="93"/>
        <v>1.6642682051142885</v>
      </c>
      <c r="R126" s="200">
        <f t="shared" si="93"/>
        <v>1.6805845600663893</v>
      </c>
      <c r="S126" s="200">
        <f t="shared" si="93"/>
        <v>1.6970608792827266</v>
      </c>
      <c r="T126" s="200">
        <f t="shared" si="93"/>
        <v>1.7136987310404008</v>
      </c>
      <c r="U126" s="200">
        <f t="shared" si="93"/>
        <v>1.7304996989917771</v>
      </c>
      <c r="V126" s="200">
        <f t="shared" si="93"/>
        <v>1.7474653823152257</v>
      </c>
      <c r="W126" s="200">
        <f t="shared" si="93"/>
        <v>1.7645973958673362</v>
      </c>
      <c r="X126" s="200">
        <f t="shared" si="93"/>
        <v>1.7818973703366234</v>
      </c>
      <c r="Y126" s="200">
        <f t="shared" si="93"/>
        <v>1.7993669523987472</v>
      </c>
      <c r="Z126" s="200">
        <f t="shared" si="93"/>
        <v>1.8170078048732452</v>
      </c>
      <c r="AA126" s="200">
        <f t="shared" si="93"/>
        <v>1.8348216068818062</v>
      </c>
      <c r="AB126" s="200">
        <f t="shared" si="93"/>
        <v>1.8528100540080983</v>
      </c>
      <c r="AC126" s="200">
        <f t="shared" si="93"/>
        <v>1.8709748584591581</v>
      </c>
      <c r="AD126" s="200">
        <f t="shared" si="93"/>
        <v>1.8893177492283655</v>
      </c>
      <c r="AE126" s="200">
        <f t="shared" si="93"/>
        <v>1.9078404722600169</v>
      </c>
      <c r="AF126" s="200">
        <f t="shared" si="93"/>
        <v>1.9265447906155071</v>
      </c>
      <c r="AG126" s="200">
        <f t="shared" si="93"/>
        <v>1.9454324846411493</v>
      </c>
      <c r="AH126" s="200">
        <f t="shared" si="93"/>
        <v>1.9645053521376308</v>
      </c>
      <c r="AI126" s="200">
        <f t="shared" si="93"/>
        <v>1.9837652085311377</v>
      </c>
      <c r="AJ126" s="200">
        <f t="shared" si="93"/>
        <v>2.0032138870461491</v>
      </c>
      <c r="AK126" s="200">
        <f t="shared" si="93"/>
        <v>2.0228532388799345</v>
      </c>
      <c r="AL126" s="200">
        <f t="shared" si="93"/>
        <v>2.0426851333787579</v>
      </c>
      <c r="AM126" s="200">
        <f t="shared" si="93"/>
        <v>2.0627114582158042</v>
      </c>
      <c r="AN126" s="200">
        <f t="shared" si="93"/>
        <v>2.0829341195708606</v>
      </c>
      <c r="AO126" s="200">
        <f t="shared" si="93"/>
        <v>2.1033550423117511</v>
      </c>
      <c r="AP126" s="200">
        <f t="shared" si="93"/>
        <v>2.1239761701775524</v>
      </c>
      <c r="AQ126" s="200">
        <f t="shared" si="93"/>
        <v>2.1447994659636076</v>
      </c>
      <c r="AR126" s="200">
        <f t="shared" si="93"/>
        <v>2.1658269117083484</v>
      </c>
      <c r="AS126" s="200">
        <f t="shared" si="93"/>
        <v>2.1870605088819599</v>
      </c>
      <c r="AT126" s="200">
        <f t="shared" si="93"/>
        <v>2.2085022785768813</v>
      </c>
      <c r="AU126" s="200">
        <f t="shared" si="93"/>
        <v>2.2301542617001844</v>
      </c>
      <c r="AV126" s="200">
        <f t="shared" si="93"/>
        <v>2.2520185191678328</v>
      </c>
      <c r="AW126" s="200">
        <f t="shared" si="93"/>
        <v>2.2740971321008505</v>
      </c>
      <c r="AX126" s="200">
        <f t="shared" si="93"/>
        <v>2.2963922020234078</v>
      </c>
      <c r="AY126" s="200">
        <f t="shared" si="93"/>
        <v>2.3189058510628531</v>
      </c>
      <c r="AZ126" s="200">
        <f t="shared" si="93"/>
        <v>2.3416402221517045</v>
      </c>
      <c r="BA126" s="200">
        <f t="shared" si="93"/>
        <v>2.3645974792316236</v>
      </c>
      <c r="BB126" s="200">
        <f t="shared" si="93"/>
        <v>2.3877798074593848</v>
      </c>
      <c r="BC126" s="200">
        <f t="shared" si="93"/>
        <v>2.4111894134148684</v>
      </c>
      <c r="BD126" s="200">
        <f t="shared" si="93"/>
        <v>2.4348285253110924</v>
      </c>
      <c r="BE126" s="200">
        <f t="shared" si="93"/>
        <v>2.4586993932062988</v>
      </c>
      <c r="BF126" s="200">
        <f t="shared" si="93"/>
        <v>2.4828042892181261</v>
      </c>
      <c r="BG126" s="200">
        <f t="shared" si="93"/>
        <v>2.5071455077398732</v>
      </c>
      <c r="BH126" s="200">
        <f t="shared" si="93"/>
        <v>2.5317253656588905</v>
      </c>
      <c r="BI126" s="200">
        <f t="shared" si="93"/>
        <v>2.5565462025771155</v>
      </c>
      <c r="BJ126" s="200">
        <f t="shared" si="93"/>
        <v>2.5816103810337543</v>
      </c>
      <c r="BK126" s="200">
        <f t="shared" si="93"/>
        <v>2.6069202867301633</v>
      </c>
      <c r="BL126" s="200">
        <f t="shared" si="93"/>
        <v>2.6324783287569296</v>
      </c>
      <c r="BM126" s="200">
        <f t="shared" si="93"/>
        <v>2.6582869398231739</v>
      </c>
      <c r="BN126" s="200">
        <f t="shared" si="93"/>
        <v>2.6843485764881079</v>
      </c>
      <c r="BO126" s="200">
        <f t="shared" si="93"/>
        <v>2.7106657193948536</v>
      </c>
      <c r="BP126" s="200">
        <f t="shared" si="93"/>
        <v>2.7372408735065679</v>
      </c>
      <c r="BQ126" s="200">
        <f t="shared" si="93"/>
        <v>2.7640765683448674</v>
      </c>
    </row>
    <row r="127" spans="5:69">
      <c r="E127" s="331"/>
      <c r="F127" s="328"/>
      <c r="G127" s="324"/>
      <c r="H127" s="325"/>
      <c r="I127" s="226" t="s">
        <v>299</v>
      </c>
      <c r="J127" s="200">
        <v>0</v>
      </c>
      <c r="K127" s="200">
        <f t="shared" ref="K127:BQ127" si="94">J129*$B$6</f>
        <v>0.62176165803108807</v>
      </c>
      <c r="L127" s="200">
        <f t="shared" si="94"/>
        <v>0.9387381895763488</v>
      </c>
      <c r="M127" s="200">
        <f t="shared" si="94"/>
        <v>1.1033819196682026</v>
      </c>
      <c r="N127" s="200">
        <f t="shared" si="94"/>
        <v>1.1919195967227569</v>
      </c>
      <c r="O127" s="200">
        <f t="shared" si="94"/>
        <v>1.2424651865920799</v>
      </c>
      <c r="P127" s="200">
        <f t="shared" si="94"/>
        <v>1.2740762696466501</v>
      </c>
      <c r="Q127" s="200">
        <f t="shared" si="94"/>
        <v>1.2962822393734512</v>
      </c>
      <c r="R127" s="200">
        <f t="shared" si="94"/>
        <v>1.313848401732441</v>
      </c>
      <c r="S127" s="200">
        <f t="shared" si="94"/>
        <v>1.3291580248927763</v>
      </c>
      <c r="T127" s="200">
        <f t="shared" si="94"/>
        <v>1.3434033641594789</v>
      </c>
      <c r="U127" s="200">
        <f t="shared" si="94"/>
        <v>1.3571811744958997</v>
      </c>
      <c r="V127" s="200">
        <f t="shared" si="94"/>
        <v>1.3707904668446607</v>
      </c>
      <c r="W127" s="200">
        <f t="shared" si="94"/>
        <v>1.3843813863484207</v>
      </c>
      <c r="X127" s="200">
        <f t="shared" si="94"/>
        <v>1.3980296515211448</v>
      </c>
      <c r="Y127" s="200">
        <f t="shared" si="94"/>
        <v>1.4117737738952219</v>
      </c>
      <c r="Z127" s="200">
        <f t="shared" si="94"/>
        <v>1.42563366790711</v>
      </c>
      <c r="AA127" s="200">
        <f t="shared" si="94"/>
        <v>1.4396199559028533</v>
      </c>
      <c r="AB127" s="200">
        <f t="shared" si="94"/>
        <v>1.4537386207041489</v>
      </c>
      <c r="AC127" s="200">
        <f t="shared" si="94"/>
        <v>1.4679933319553138</v>
      </c>
      <c r="AD127" s="200">
        <f t="shared" si="94"/>
        <v>1.4823866093613203</v>
      </c>
      <c r="AE127" s="200">
        <f t="shared" si="94"/>
        <v>1.4969204043720064</v>
      </c>
      <c r="AF127" s="200">
        <f t="shared" si="94"/>
        <v>1.5115963910900101</v>
      </c>
      <c r="AG127" s="200">
        <f t="shared" si="94"/>
        <v>1.5264161117912078</v>
      </c>
      <c r="AH127" s="200">
        <f t="shared" si="94"/>
        <v>1.5413810497520639</v>
      </c>
      <c r="AI127" s="200">
        <f t="shared" si="94"/>
        <v>1.5564926657310842</v>
      </c>
      <c r="AJ127" s="200">
        <f t="shared" si="94"/>
        <v>1.5717524162779974</v>
      </c>
      <c r="AK127" s="200">
        <f t="shared" si="94"/>
        <v>1.5871617629574584</v>
      </c>
      <c r="AL127" s="200">
        <f t="shared" si="94"/>
        <v>1.602722177030703</v>
      </c>
      <c r="AM127" s="200">
        <f t="shared" si="94"/>
        <v>1.618435141866855</v>
      </c>
      <c r="AN127" s="200">
        <f t="shared" si="94"/>
        <v>1.6343021542197491</v>
      </c>
      <c r="AO127" s="200">
        <f t="shared" si="94"/>
        <v>1.6503247249382189</v>
      </c>
      <c r="AP127" s="200">
        <f t="shared" si="94"/>
        <v>1.6665043793938101</v>
      </c>
      <c r="AQ127" s="200">
        <f t="shared" si="94"/>
        <v>1.6828426577679261</v>
      </c>
      <c r="AR127" s="200">
        <f t="shared" si="94"/>
        <v>1.699341115269406</v>
      </c>
      <c r="AS127" s="200">
        <f t="shared" si="94"/>
        <v>1.7160013223180426</v>
      </c>
      <c r="AT127" s="200">
        <f t="shared" si="94"/>
        <v>1.7328248647118052</v>
      </c>
      <c r="AU127" s="200">
        <f t="shared" si="94"/>
        <v>1.749813343786655</v>
      </c>
      <c r="AV127" s="200">
        <f t="shared" si="94"/>
        <v>1.7669683765734014</v>
      </c>
      <c r="AW127" s="200">
        <f t="shared" si="94"/>
        <v>1.7842915959538339</v>
      </c>
      <c r="AX127" s="200">
        <f t="shared" si="94"/>
        <v>1.8017846508172572</v>
      </c>
      <c r="AY127" s="200">
        <f t="shared" si="94"/>
        <v>1.8194492062179919</v>
      </c>
      <c r="AZ127" s="200">
        <f t="shared" si="94"/>
        <v>1.8372869435341372</v>
      </c>
      <c r="BA127" s="200">
        <f t="shared" si="94"/>
        <v>1.8552995606277507</v>
      </c>
      <c r="BB127" s="200">
        <f t="shared" si="94"/>
        <v>1.8734887720065245</v>
      </c>
      <c r="BC127" s="200">
        <f t="shared" si="94"/>
        <v>1.8918563089870162</v>
      </c>
      <c r="BD127" s="200">
        <f t="shared" si="94"/>
        <v>1.9104039198594558</v>
      </c>
      <c r="BE127" s="200">
        <f t="shared" si="94"/>
        <v>1.9291333700541651</v>
      </c>
      <c r="BF127" s="200">
        <f t="shared" si="94"/>
        <v>1.948046442309602</v>
      </c>
      <c r="BG127" s="200">
        <f t="shared" si="94"/>
        <v>1.9671449368420519</v>
      </c>
      <c r="BH127" s="200">
        <f t="shared" si="94"/>
        <v>1.9864306715169751</v>
      </c>
      <c r="BI127" s="200">
        <f t="shared" si="94"/>
        <v>2.0059054820220434</v>
      </c>
      <c r="BJ127" s="200">
        <f t="shared" si="94"/>
        <v>2.0255712220418682</v>
      </c>
      <c r="BK127" s="200">
        <f t="shared" si="94"/>
        <v>2.0454297634344356</v>
      </c>
      <c r="BL127" s="200">
        <f t="shared" si="94"/>
        <v>2.0654829964092829</v>
      </c>
      <c r="BM127" s="200">
        <f t="shared" si="94"/>
        <v>2.0857328297074136</v>
      </c>
      <c r="BN127" s="200">
        <f t="shared" si="94"/>
        <v>2.1061811907829764</v>
      </c>
      <c r="BO127" s="200">
        <f t="shared" si="94"/>
        <v>2.1268300259867314</v>
      </c>
      <c r="BP127" s="200">
        <f t="shared" si="94"/>
        <v>2.1476813007513069</v>
      </c>
      <c r="BQ127" s="200">
        <f t="shared" si="94"/>
        <v>2.168736999778281</v>
      </c>
    </row>
    <row r="128" spans="5:69">
      <c r="E128" s="331"/>
      <c r="F128" s="328"/>
      <c r="G128" s="324"/>
      <c r="H128" s="325"/>
      <c r="I128" s="227" t="s">
        <v>301</v>
      </c>
      <c r="J128" s="200">
        <v>0</v>
      </c>
      <c r="K128" s="200">
        <f t="shared" ref="K128:BQ128" si="95">J129*$B$7</f>
        <v>0.15544041450777202</v>
      </c>
      <c r="L128" s="200">
        <f t="shared" si="95"/>
        <v>0.2346845473940872</v>
      </c>
      <c r="M128" s="200">
        <f t="shared" si="95"/>
        <v>0.27584547991705066</v>
      </c>
      <c r="N128" s="200">
        <f t="shared" si="95"/>
        <v>0.29797989918068923</v>
      </c>
      <c r="O128" s="200">
        <f t="shared" si="95"/>
        <v>0.31061629664801998</v>
      </c>
      <c r="P128" s="200">
        <f t="shared" si="95"/>
        <v>0.31851906741166253</v>
      </c>
      <c r="Q128" s="200">
        <f t="shared" si="95"/>
        <v>0.3240705598433628</v>
      </c>
      <c r="R128" s="200">
        <f t="shared" si="95"/>
        <v>0.32846210043311025</v>
      </c>
      <c r="S128" s="200">
        <f t="shared" si="95"/>
        <v>0.33228950622319409</v>
      </c>
      <c r="T128" s="200">
        <f t="shared" si="95"/>
        <v>0.33585084103986973</v>
      </c>
      <c r="U128" s="200">
        <f t="shared" si="95"/>
        <v>0.33929529362397493</v>
      </c>
      <c r="V128" s="200">
        <f t="shared" si="95"/>
        <v>0.34269761671116516</v>
      </c>
      <c r="W128" s="200">
        <f t="shared" si="95"/>
        <v>0.34609534658710517</v>
      </c>
      <c r="X128" s="200">
        <f t="shared" si="95"/>
        <v>0.34950741288028619</v>
      </c>
      <c r="Y128" s="200">
        <f t="shared" si="95"/>
        <v>0.35294344347380546</v>
      </c>
      <c r="Z128" s="200">
        <f t="shared" si="95"/>
        <v>0.3564084169767775</v>
      </c>
      <c r="AA128" s="200">
        <f t="shared" si="95"/>
        <v>0.35990498897571332</v>
      </c>
      <c r="AB128" s="200">
        <f t="shared" si="95"/>
        <v>0.36343465517603724</v>
      </c>
      <c r="AC128" s="200">
        <f t="shared" si="95"/>
        <v>0.36699833298882845</v>
      </c>
      <c r="AD128" s="200">
        <f t="shared" si="95"/>
        <v>0.37059665234033007</v>
      </c>
      <c r="AE128" s="200">
        <f t="shared" si="95"/>
        <v>0.37423010109300159</v>
      </c>
      <c r="AF128" s="200">
        <f t="shared" si="95"/>
        <v>0.37789909777250252</v>
      </c>
      <c r="AG128" s="200">
        <f t="shared" si="95"/>
        <v>0.38160402794780196</v>
      </c>
      <c r="AH128" s="200">
        <f t="shared" si="95"/>
        <v>0.38534526243801598</v>
      </c>
      <c r="AI128" s="200">
        <f t="shared" si="95"/>
        <v>0.38912316643277106</v>
      </c>
      <c r="AJ128" s="200">
        <f t="shared" si="95"/>
        <v>0.39293810406949936</v>
      </c>
      <c r="AK128" s="200">
        <f t="shared" si="95"/>
        <v>0.39679044073936459</v>
      </c>
      <c r="AL128" s="200">
        <f t="shared" si="95"/>
        <v>0.40068054425767574</v>
      </c>
      <c r="AM128" s="200">
        <f t="shared" si="95"/>
        <v>0.40460878546671375</v>
      </c>
      <c r="AN128" s="200">
        <f t="shared" si="95"/>
        <v>0.40857553855493728</v>
      </c>
      <c r="AO128" s="200">
        <f t="shared" si="95"/>
        <v>0.41258118123455473</v>
      </c>
      <c r="AP128" s="200">
        <f t="shared" si="95"/>
        <v>0.41662609484845253</v>
      </c>
      <c r="AQ128" s="200">
        <f t="shared" si="95"/>
        <v>0.42071066444198152</v>
      </c>
      <c r="AR128" s="200">
        <f t="shared" si="95"/>
        <v>0.4248352788173515</v>
      </c>
      <c r="AS128" s="200">
        <f t="shared" si="95"/>
        <v>0.42900033057951065</v>
      </c>
      <c r="AT128" s="200">
        <f t="shared" si="95"/>
        <v>0.4332062161779513</v>
      </c>
      <c r="AU128" s="200">
        <f t="shared" si="95"/>
        <v>0.43745333594666375</v>
      </c>
      <c r="AV128" s="200">
        <f t="shared" si="95"/>
        <v>0.44174209414335036</v>
      </c>
      <c r="AW128" s="200">
        <f t="shared" si="95"/>
        <v>0.44607289898845848</v>
      </c>
      <c r="AX128" s="200">
        <f t="shared" si="95"/>
        <v>0.45044616270431431</v>
      </c>
      <c r="AY128" s="200">
        <f t="shared" si="95"/>
        <v>0.45486230155449797</v>
      </c>
      <c r="AZ128" s="200">
        <f t="shared" si="95"/>
        <v>0.45932173588353431</v>
      </c>
      <c r="BA128" s="200">
        <f t="shared" si="95"/>
        <v>0.46382489015693767</v>
      </c>
      <c r="BB128" s="200">
        <f t="shared" si="95"/>
        <v>0.46837219300163113</v>
      </c>
      <c r="BC128" s="200">
        <f t="shared" si="95"/>
        <v>0.47296407724675404</v>
      </c>
      <c r="BD128" s="200">
        <f t="shared" si="95"/>
        <v>0.47760097996486395</v>
      </c>
      <c r="BE128" s="200">
        <f t="shared" si="95"/>
        <v>0.48228334251354127</v>
      </c>
      <c r="BF128" s="200">
        <f t="shared" si="95"/>
        <v>0.4870116105774005</v>
      </c>
      <c r="BG128" s="200">
        <f t="shared" si="95"/>
        <v>0.49178623421051298</v>
      </c>
      <c r="BH128" s="200">
        <f t="shared" si="95"/>
        <v>0.49660766787924376</v>
      </c>
      <c r="BI128" s="200">
        <f t="shared" si="95"/>
        <v>0.50147637050551086</v>
      </c>
      <c r="BJ128" s="200">
        <f t="shared" si="95"/>
        <v>0.50639280551046706</v>
      </c>
      <c r="BK128" s="200">
        <f t="shared" si="95"/>
        <v>0.5113574408586089</v>
      </c>
      <c r="BL128" s="200">
        <f t="shared" si="95"/>
        <v>0.51637074910232073</v>
      </c>
      <c r="BM128" s="200">
        <f t="shared" si="95"/>
        <v>0.5214332074268534</v>
      </c>
      <c r="BN128" s="200">
        <f t="shared" si="95"/>
        <v>0.5265452976957441</v>
      </c>
      <c r="BO128" s="200">
        <f t="shared" si="95"/>
        <v>0.53170750649668286</v>
      </c>
      <c r="BP128" s="200">
        <f t="shared" si="95"/>
        <v>0.53692032518782673</v>
      </c>
      <c r="BQ128" s="200">
        <f t="shared" si="95"/>
        <v>0.54218424994457026</v>
      </c>
    </row>
    <row r="129" spans="5:69">
      <c r="E129" s="331"/>
      <c r="F129" s="328"/>
      <c r="G129" s="324"/>
      <c r="H129" s="325"/>
      <c r="I129" s="226" t="s">
        <v>295</v>
      </c>
      <c r="J129" s="200">
        <f>J126+J127+J128</f>
        <v>1.5544041450777202</v>
      </c>
      <c r="K129" s="200">
        <f>K126+K127+K128</f>
        <v>2.346845473940872</v>
      </c>
      <c r="L129" s="200">
        <f t="shared" ref="L129:BQ129" si="96">L126+L127+L128</f>
        <v>2.7584547991705066</v>
      </c>
      <c r="M129" s="200">
        <f t="shared" si="96"/>
        <v>2.9797989918068923</v>
      </c>
      <c r="N129" s="200">
        <f t="shared" si="96"/>
        <v>3.1061629664801997</v>
      </c>
      <c r="O129" s="200">
        <f t="shared" si="96"/>
        <v>3.1851906741166252</v>
      </c>
      <c r="P129" s="200">
        <f t="shared" si="96"/>
        <v>3.2407055984336277</v>
      </c>
      <c r="Q129" s="200">
        <f t="shared" si="96"/>
        <v>3.2846210043311022</v>
      </c>
      <c r="R129" s="200">
        <f t="shared" si="96"/>
        <v>3.3228950622319409</v>
      </c>
      <c r="S129" s="200">
        <f t="shared" si="96"/>
        <v>3.3585084103986969</v>
      </c>
      <c r="T129" s="200">
        <f t="shared" si="96"/>
        <v>3.392952936239749</v>
      </c>
      <c r="U129" s="200">
        <f t="shared" si="96"/>
        <v>3.4269761671116514</v>
      </c>
      <c r="V129" s="200">
        <f t="shared" si="96"/>
        <v>3.4609534658710515</v>
      </c>
      <c r="W129" s="200">
        <f t="shared" si="96"/>
        <v>3.4950741288028619</v>
      </c>
      <c r="X129" s="200">
        <f t="shared" si="96"/>
        <v>3.5294344347380546</v>
      </c>
      <c r="Y129" s="200">
        <f t="shared" si="96"/>
        <v>3.5640841697677748</v>
      </c>
      <c r="Z129" s="200">
        <f t="shared" si="96"/>
        <v>3.5990498897571328</v>
      </c>
      <c r="AA129" s="200">
        <f t="shared" si="96"/>
        <v>3.6343465517603724</v>
      </c>
      <c r="AB129" s="200">
        <f t="shared" si="96"/>
        <v>3.6699833298882845</v>
      </c>
      <c r="AC129" s="200">
        <f t="shared" si="96"/>
        <v>3.7059665234033004</v>
      </c>
      <c r="AD129" s="200">
        <f t="shared" si="96"/>
        <v>3.7423010109300159</v>
      </c>
      <c r="AE129" s="200">
        <f t="shared" si="96"/>
        <v>3.7789909777250248</v>
      </c>
      <c r="AF129" s="200">
        <f t="shared" si="96"/>
        <v>3.8160402794780195</v>
      </c>
      <c r="AG129" s="200">
        <f t="shared" si="96"/>
        <v>3.8534526243801595</v>
      </c>
      <c r="AH129" s="200">
        <f t="shared" si="96"/>
        <v>3.8912316643277105</v>
      </c>
      <c r="AI129" s="200">
        <f t="shared" si="96"/>
        <v>3.9293810406949934</v>
      </c>
      <c r="AJ129" s="200">
        <f t="shared" si="96"/>
        <v>3.9679044073936458</v>
      </c>
      <c r="AK129" s="200">
        <f t="shared" si="96"/>
        <v>4.0068054425767574</v>
      </c>
      <c r="AL129" s="200">
        <f t="shared" si="96"/>
        <v>4.0460878546671371</v>
      </c>
      <c r="AM129" s="200">
        <f t="shared" si="96"/>
        <v>4.0857553855493727</v>
      </c>
      <c r="AN129" s="200">
        <f t="shared" si="96"/>
        <v>4.1258118123455469</v>
      </c>
      <c r="AO129" s="200">
        <f t="shared" si="96"/>
        <v>4.166260948484525</v>
      </c>
      <c r="AP129" s="200">
        <f t="shared" si="96"/>
        <v>4.2071066444198149</v>
      </c>
      <c r="AQ129" s="200">
        <f t="shared" si="96"/>
        <v>4.2483527881735146</v>
      </c>
      <c r="AR129" s="200">
        <f t="shared" si="96"/>
        <v>4.2900033057951061</v>
      </c>
      <c r="AS129" s="200">
        <f t="shared" si="96"/>
        <v>4.332062161779513</v>
      </c>
      <c r="AT129" s="200">
        <f t="shared" si="96"/>
        <v>4.3745333594666374</v>
      </c>
      <c r="AU129" s="200">
        <f t="shared" si="96"/>
        <v>4.4174209414335035</v>
      </c>
      <c r="AV129" s="200">
        <f t="shared" si="96"/>
        <v>4.4607289898845845</v>
      </c>
      <c r="AW129" s="200">
        <f t="shared" si="96"/>
        <v>4.5044616270431428</v>
      </c>
      <c r="AX129" s="200">
        <f t="shared" si="96"/>
        <v>4.5486230155449796</v>
      </c>
      <c r="AY129" s="200">
        <f t="shared" si="96"/>
        <v>4.5932173588353429</v>
      </c>
      <c r="AZ129" s="200">
        <f t="shared" si="96"/>
        <v>4.6382489015693764</v>
      </c>
      <c r="BA129" s="200">
        <f t="shared" si="96"/>
        <v>4.6837219300163113</v>
      </c>
      <c r="BB129" s="200">
        <f t="shared" si="96"/>
        <v>4.7296407724675404</v>
      </c>
      <c r="BC129" s="200">
        <f t="shared" si="96"/>
        <v>4.776009799648639</v>
      </c>
      <c r="BD129" s="200">
        <f t="shared" si="96"/>
        <v>4.8228334251354124</v>
      </c>
      <c r="BE129" s="200">
        <f t="shared" si="96"/>
        <v>4.870116105774005</v>
      </c>
      <c r="BF129" s="200">
        <f t="shared" si="96"/>
        <v>4.9178623421051295</v>
      </c>
      <c r="BG129" s="200">
        <f t="shared" si="96"/>
        <v>4.9660766787924375</v>
      </c>
      <c r="BH129" s="200">
        <f t="shared" si="96"/>
        <v>5.0147637050551088</v>
      </c>
      <c r="BI129" s="200">
        <f t="shared" si="96"/>
        <v>5.0639280551046699</v>
      </c>
      <c r="BJ129" s="200">
        <f t="shared" si="96"/>
        <v>5.1135744085860892</v>
      </c>
      <c r="BK129" s="200">
        <f t="shared" si="96"/>
        <v>5.1637074910232075</v>
      </c>
      <c r="BL129" s="200">
        <f t="shared" si="96"/>
        <v>5.2143320742685333</v>
      </c>
      <c r="BM129" s="200">
        <f t="shared" si="96"/>
        <v>5.265452976957441</v>
      </c>
      <c r="BN129" s="200">
        <f t="shared" si="96"/>
        <v>5.3170750649668284</v>
      </c>
      <c r="BO129" s="200">
        <f t="shared" si="96"/>
        <v>5.3692032518782673</v>
      </c>
      <c r="BP129" s="200">
        <f t="shared" si="96"/>
        <v>5.4218424994457024</v>
      </c>
      <c r="BQ129" s="200">
        <f t="shared" si="96"/>
        <v>5.4749978180677186</v>
      </c>
    </row>
    <row r="130" spans="5:69">
      <c r="E130" s="331"/>
      <c r="F130" s="328"/>
      <c r="G130" s="324"/>
      <c r="H130" s="325"/>
      <c r="I130" s="226" t="s">
        <v>326</v>
      </c>
      <c r="J130" s="219">
        <f>Variables!$K$22</f>
        <v>14000</v>
      </c>
      <c r="K130" s="219">
        <f>Variables!$K$22</f>
        <v>14000</v>
      </c>
      <c r="L130" s="219">
        <f>Variables!$K$22</f>
        <v>14000</v>
      </c>
      <c r="M130" s="219">
        <f>Variables!$K$22</f>
        <v>14000</v>
      </c>
      <c r="N130" s="219">
        <f>Variables!$K$22</f>
        <v>14000</v>
      </c>
      <c r="O130" s="219">
        <f>Variables!$K$22</f>
        <v>14000</v>
      </c>
      <c r="P130" s="219">
        <f>Variables!$K$22</f>
        <v>14000</v>
      </c>
      <c r="Q130" s="219">
        <f>Variables!$K$22</f>
        <v>14000</v>
      </c>
      <c r="R130" s="219">
        <f>Variables!$K$22</f>
        <v>14000</v>
      </c>
      <c r="S130" s="219">
        <f>Variables!$K$22</f>
        <v>14000</v>
      </c>
      <c r="T130" s="219">
        <f>Variables!$K$22</f>
        <v>14000</v>
      </c>
      <c r="U130" s="219">
        <f>Variables!$K$22</f>
        <v>14000</v>
      </c>
      <c r="V130" s="219">
        <f>Variables!$K$22</f>
        <v>14000</v>
      </c>
      <c r="W130" s="219">
        <f>Variables!$K$22</f>
        <v>14000</v>
      </c>
      <c r="X130" s="219">
        <f>Variables!$K$22</f>
        <v>14000</v>
      </c>
      <c r="Y130" s="219">
        <f>Variables!$K$22</f>
        <v>14000</v>
      </c>
      <c r="Z130" s="219">
        <f>Variables!$K$22</f>
        <v>14000</v>
      </c>
      <c r="AA130" s="219">
        <f>Variables!$K$22</f>
        <v>14000</v>
      </c>
      <c r="AB130" s="219">
        <f>Variables!$K$22</f>
        <v>14000</v>
      </c>
      <c r="AC130" s="219">
        <f>Variables!$K$22</f>
        <v>14000</v>
      </c>
      <c r="AD130" s="219">
        <f>Variables!$K$22</f>
        <v>14000</v>
      </c>
      <c r="AE130" s="219">
        <f>Variables!$K$22</f>
        <v>14000</v>
      </c>
      <c r="AF130" s="219">
        <f>Variables!$K$22</f>
        <v>14000</v>
      </c>
      <c r="AG130" s="219">
        <f>Variables!$K$22</f>
        <v>14000</v>
      </c>
      <c r="AH130" s="219">
        <f>Variables!$K$22</f>
        <v>14000</v>
      </c>
      <c r="AI130" s="219">
        <f>Variables!$K$22</f>
        <v>14000</v>
      </c>
      <c r="AJ130" s="219">
        <f>Variables!$K$22</f>
        <v>14000</v>
      </c>
      <c r="AK130" s="219">
        <f>Variables!$K$22</f>
        <v>14000</v>
      </c>
      <c r="AL130" s="219">
        <f>Variables!$K$22</f>
        <v>14000</v>
      </c>
      <c r="AM130" s="219">
        <f>Variables!$K$22</f>
        <v>14000</v>
      </c>
      <c r="AN130" s="219">
        <f>Variables!$K$22</f>
        <v>14000</v>
      </c>
      <c r="AO130" s="219">
        <f>Variables!$K$22</f>
        <v>14000</v>
      </c>
      <c r="AP130" s="219">
        <f>Variables!$K$22</f>
        <v>14000</v>
      </c>
      <c r="AQ130" s="219">
        <f>Variables!$K$22</f>
        <v>14000</v>
      </c>
      <c r="AR130" s="219">
        <f>Variables!$K$22</f>
        <v>14000</v>
      </c>
      <c r="AS130" s="219">
        <f>Variables!$K$22</f>
        <v>14000</v>
      </c>
      <c r="AT130" s="219">
        <f>Variables!$K$22</f>
        <v>14000</v>
      </c>
      <c r="AU130" s="219">
        <f>Variables!$K$22</f>
        <v>14000</v>
      </c>
      <c r="AV130" s="219">
        <f>Variables!$K$22</f>
        <v>14000</v>
      </c>
      <c r="AW130" s="219">
        <f>Variables!$K$22</f>
        <v>14000</v>
      </c>
      <c r="AX130" s="219">
        <f>Variables!$K$22</f>
        <v>14000</v>
      </c>
      <c r="AY130" s="219">
        <f>Variables!$K$22</f>
        <v>14000</v>
      </c>
      <c r="AZ130" s="219">
        <f>Variables!$K$22</f>
        <v>14000</v>
      </c>
      <c r="BA130" s="219">
        <f>Variables!$K$22</f>
        <v>14000</v>
      </c>
      <c r="BB130" s="219">
        <f>Variables!$K$22</f>
        <v>14000</v>
      </c>
      <c r="BC130" s="219">
        <f>Variables!$K$22</f>
        <v>14000</v>
      </c>
      <c r="BD130" s="219">
        <f>Variables!$K$22</f>
        <v>14000</v>
      </c>
      <c r="BE130" s="219">
        <f>Variables!$K$22</f>
        <v>14000</v>
      </c>
      <c r="BF130" s="219">
        <f>Variables!$K$22</f>
        <v>14000</v>
      </c>
      <c r="BG130" s="219">
        <f>Variables!$K$22</f>
        <v>14000</v>
      </c>
      <c r="BH130" s="219">
        <f>Variables!$K$22</f>
        <v>14000</v>
      </c>
      <c r="BI130" s="219">
        <f>Variables!$K$22</f>
        <v>14000</v>
      </c>
      <c r="BJ130" s="219">
        <f>Variables!$K$22</f>
        <v>14000</v>
      </c>
      <c r="BK130" s="219">
        <f>Variables!$K$22</f>
        <v>14000</v>
      </c>
      <c r="BL130" s="219">
        <f>Variables!$K$22</f>
        <v>14000</v>
      </c>
      <c r="BM130" s="219">
        <f>Variables!$K$22</f>
        <v>14000</v>
      </c>
      <c r="BN130" s="219">
        <f>Variables!$K$22</f>
        <v>14000</v>
      </c>
      <c r="BO130" s="219">
        <f>Variables!$K$22</f>
        <v>14000</v>
      </c>
      <c r="BP130" s="219">
        <f>Variables!$K$22</f>
        <v>14000</v>
      </c>
      <c r="BQ130" s="219">
        <f>Variables!$K$22</f>
        <v>14000</v>
      </c>
    </row>
    <row r="131" spans="5:69">
      <c r="E131" s="331"/>
      <c r="F131" s="328"/>
      <c r="G131" s="324"/>
      <c r="H131" s="325"/>
      <c r="I131" s="226" t="s">
        <v>446</v>
      </c>
      <c r="J131" s="204">
        <f t="shared" ref="J131:BQ131" si="97">J130*$B$10</f>
        <v>3080</v>
      </c>
      <c r="K131" s="204">
        <f t="shared" si="97"/>
        <v>3080</v>
      </c>
      <c r="L131" s="204">
        <f t="shared" si="97"/>
        <v>3080</v>
      </c>
      <c r="M131" s="204">
        <f t="shared" si="97"/>
        <v>3080</v>
      </c>
      <c r="N131" s="204">
        <f t="shared" si="97"/>
        <v>3080</v>
      </c>
      <c r="O131" s="204">
        <f t="shared" si="97"/>
        <v>3080</v>
      </c>
      <c r="P131" s="204">
        <f t="shared" si="97"/>
        <v>3080</v>
      </c>
      <c r="Q131" s="204">
        <f t="shared" si="97"/>
        <v>3080</v>
      </c>
      <c r="R131" s="204">
        <f t="shared" si="97"/>
        <v>3080</v>
      </c>
      <c r="S131" s="204">
        <f t="shared" si="97"/>
        <v>3080</v>
      </c>
      <c r="T131" s="204">
        <f t="shared" si="97"/>
        <v>3080</v>
      </c>
      <c r="U131" s="204">
        <f t="shared" si="97"/>
        <v>3080</v>
      </c>
      <c r="V131" s="204">
        <f t="shared" si="97"/>
        <v>3080</v>
      </c>
      <c r="W131" s="204">
        <f t="shared" si="97"/>
        <v>3080</v>
      </c>
      <c r="X131" s="204">
        <f t="shared" si="97"/>
        <v>3080</v>
      </c>
      <c r="Y131" s="204">
        <f t="shared" si="97"/>
        <v>3080</v>
      </c>
      <c r="Z131" s="204">
        <f t="shared" si="97"/>
        <v>3080</v>
      </c>
      <c r="AA131" s="204">
        <f t="shared" si="97"/>
        <v>3080</v>
      </c>
      <c r="AB131" s="204">
        <f t="shared" si="97"/>
        <v>3080</v>
      </c>
      <c r="AC131" s="204">
        <f t="shared" si="97"/>
        <v>3080</v>
      </c>
      <c r="AD131" s="204">
        <f t="shared" si="97"/>
        <v>3080</v>
      </c>
      <c r="AE131" s="204">
        <f t="shared" si="97"/>
        <v>3080</v>
      </c>
      <c r="AF131" s="204">
        <f t="shared" si="97"/>
        <v>3080</v>
      </c>
      <c r="AG131" s="204">
        <f t="shared" si="97"/>
        <v>3080</v>
      </c>
      <c r="AH131" s="204">
        <f t="shared" si="97"/>
        <v>3080</v>
      </c>
      <c r="AI131" s="204">
        <f t="shared" si="97"/>
        <v>3080</v>
      </c>
      <c r="AJ131" s="204">
        <f t="shared" si="97"/>
        <v>3080</v>
      </c>
      <c r="AK131" s="204">
        <f t="shared" si="97"/>
        <v>3080</v>
      </c>
      <c r="AL131" s="204">
        <f t="shared" si="97"/>
        <v>3080</v>
      </c>
      <c r="AM131" s="204">
        <f t="shared" si="97"/>
        <v>3080</v>
      </c>
      <c r="AN131" s="204">
        <f t="shared" si="97"/>
        <v>3080</v>
      </c>
      <c r="AO131" s="204">
        <f t="shared" si="97"/>
        <v>3080</v>
      </c>
      <c r="AP131" s="204">
        <f t="shared" si="97"/>
        <v>3080</v>
      </c>
      <c r="AQ131" s="204">
        <f t="shared" si="97"/>
        <v>3080</v>
      </c>
      <c r="AR131" s="204">
        <f t="shared" si="97"/>
        <v>3080</v>
      </c>
      <c r="AS131" s="204">
        <f t="shared" si="97"/>
        <v>3080</v>
      </c>
      <c r="AT131" s="204">
        <f t="shared" si="97"/>
        <v>3080</v>
      </c>
      <c r="AU131" s="204">
        <f t="shared" si="97"/>
        <v>3080</v>
      </c>
      <c r="AV131" s="204">
        <f t="shared" si="97"/>
        <v>3080</v>
      </c>
      <c r="AW131" s="204">
        <f t="shared" si="97"/>
        <v>3080</v>
      </c>
      <c r="AX131" s="204">
        <f t="shared" si="97"/>
        <v>3080</v>
      </c>
      <c r="AY131" s="204">
        <f t="shared" si="97"/>
        <v>3080</v>
      </c>
      <c r="AZ131" s="204">
        <f t="shared" si="97"/>
        <v>3080</v>
      </c>
      <c r="BA131" s="204">
        <f t="shared" si="97"/>
        <v>3080</v>
      </c>
      <c r="BB131" s="204">
        <f t="shared" si="97"/>
        <v>3080</v>
      </c>
      <c r="BC131" s="204">
        <f t="shared" si="97"/>
        <v>3080</v>
      </c>
      <c r="BD131" s="204">
        <f t="shared" si="97"/>
        <v>3080</v>
      </c>
      <c r="BE131" s="204">
        <f t="shared" si="97"/>
        <v>3080</v>
      </c>
      <c r="BF131" s="204">
        <f t="shared" si="97"/>
        <v>3080</v>
      </c>
      <c r="BG131" s="204">
        <f t="shared" si="97"/>
        <v>3080</v>
      </c>
      <c r="BH131" s="204">
        <f t="shared" si="97"/>
        <v>3080</v>
      </c>
      <c r="BI131" s="204">
        <f t="shared" si="97"/>
        <v>3080</v>
      </c>
      <c r="BJ131" s="204">
        <f t="shared" si="97"/>
        <v>3080</v>
      </c>
      <c r="BK131" s="204">
        <f t="shared" si="97"/>
        <v>3080</v>
      </c>
      <c r="BL131" s="204">
        <f t="shared" si="97"/>
        <v>3080</v>
      </c>
      <c r="BM131" s="204">
        <f t="shared" si="97"/>
        <v>3080</v>
      </c>
      <c r="BN131" s="204">
        <f t="shared" si="97"/>
        <v>3080</v>
      </c>
      <c r="BO131" s="204">
        <f t="shared" si="97"/>
        <v>3080</v>
      </c>
      <c r="BP131" s="204">
        <f t="shared" si="97"/>
        <v>3080</v>
      </c>
      <c r="BQ131" s="204">
        <f t="shared" si="97"/>
        <v>3080</v>
      </c>
    </row>
    <row r="132" spans="5:69">
      <c r="E132" s="331"/>
      <c r="F132" s="328"/>
      <c r="G132" s="324"/>
      <c r="H132" s="325"/>
      <c r="I132" s="226" t="s">
        <v>346</v>
      </c>
      <c r="J132" s="204">
        <f>J129*J130</f>
        <v>21761.658031088082</v>
      </c>
      <c r="K132" s="204">
        <f>K129*K130</f>
        <v>32855.836635172207</v>
      </c>
      <c r="L132" s="204">
        <f t="shared" ref="L132:BQ132" si="98">L129*L130</f>
        <v>38618.367188387092</v>
      </c>
      <c r="M132" s="204">
        <f t="shared" si="98"/>
        <v>41717.185885296494</v>
      </c>
      <c r="N132" s="204">
        <f t="shared" si="98"/>
        <v>43486.281530722794</v>
      </c>
      <c r="O132" s="204">
        <f t="shared" si="98"/>
        <v>44592.66943763275</v>
      </c>
      <c r="P132" s="204">
        <f t="shared" si="98"/>
        <v>45369.878378070789</v>
      </c>
      <c r="Q132" s="204">
        <f t="shared" si="98"/>
        <v>45984.694060635433</v>
      </c>
      <c r="R132" s="204">
        <f t="shared" si="98"/>
        <v>46520.530871247174</v>
      </c>
      <c r="S132" s="204">
        <f t="shared" si="98"/>
        <v>47019.117745581752</v>
      </c>
      <c r="T132" s="204">
        <f t="shared" si="98"/>
        <v>47501.341107356486</v>
      </c>
      <c r="U132" s="204">
        <f t="shared" si="98"/>
        <v>47977.666339563119</v>
      </c>
      <c r="V132" s="204">
        <f t="shared" si="98"/>
        <v>48453.348522194719</v>
      </c>
      <c r="W132" s="204">
        <f t="shared" si="98"/>
        <v>48931.037803240069</v>
      </c>
      <c r="X132" s="204">
        <f t="shared" si="98"/>
        <v>49412.082086332768</v>
      </c>
      <c r="Y132" s="204">
        <f t="shared" si="98"/>
        <v>49897.178376748845</v>
      </c>
      <c r="Z132" s="204">
        <f t="shared" si="98"/>
        <v>50386.698456599857</v>
      </c>
      <c r="AA132" s="204">
        <f t="shared" si="98"/>
        <v>50880.85172464521</v>
      </c>
      <c r="AB132" s="204">
        <f t="shared" si="98"/>
        <v>51379.766618435984</v>
      </c>
      <c r="AC132" s="204">
        <f t="shared" si="98"/>
        <v>51883.531327646204</v>
      </c>
      <c r="AD132" s="204">
        <f t="shared" si="98"/>
        <v>52392.214153020221</v>
      </c>
      <c r="AE132" s="204">
        <f t="shared" si="98"/>
        <v>52905.87368815035</v>
      </c>
      <c r="AF132" s="204">
        <f t="shared" si="98"/>
        <v>53424.563912692276</v>
      </c>
      <c r="AG132" s="204">
        <f t="shared" si="98"/>
        <v>53948.336741322229</v>
      </c>
      <c r="AH132" s="204">
        <f t="shared" si="98"/>
        <v>54477.24330058795</v>
      </c>
      <c r="AI132" s="204">
        <f t="shared" si="98"/>
        <v>55011.334569729908</v>
      </c>
      <c r="AJ132" s="204">
        <f t="shared" si="98"/>
        <v>55550.661703511039</v>
      </c>
      <c r="AK132" s="204">
        <f t="shared" si="98"/>
        <v>56095.276196074607</v>
      </c>
      <c r="AL132" s="204">
        <f t="shared" si="98"/>
        <v>56645.229965339917</v>
      </c>
      <c r="AM132" s="204">
        <f t="shared" si="98"/>
        <v>57200.575397691216</v>
      </c>
      <c r="AN132" s="204">
        <f t="shared" si="98"/>
        <v>57761.365372837659</v>
      </c>
      <c r="AO132" s="204">
        <f t="shared" si="98"/>
        <v>58327.653278783349</v>
      </c>
      <c r="AP132" s="204">
        <f t="shared" si="98"/>
        <v>58899.49302187741</v>
      </c>
      <c r="AQ132" s="204">
        <f t="shared" si="98"/>
        <v>59476.939034429204</v>
      </c>
      <c r="AR132" s="204">
        <f t="shared" si="98"/>
        <v>60060.046281131486</v>
      </c>
      <c r="AS132" s="204">
        <f t="shared" si="98"/>
        <v>60648.870264913181</v>
      </c>
      <c r="AT132" s="204">
        <f t="shared" si="98"/>
        <v>61243.467032532921</v>
      </c>
      <c r="AU132" s="204">
        <f t="shared" si="98"/>
        <v>61843.893180069048</v>
      </c>
      <c r="AV132" s="204">
        <f t="shared" si="98"/>
        <v>62450.205858384186</v>
      </c>
      <c r="AW132" s="204">
        <f t="shared" si="98"/>
        <v>63062.462778604</v>
      </c>
      <c r="AX132" s="204">
        <f t="shared" si="98"/>
        <v>63680.722217629715</v>
      </c>
      <c r="AY132" s="204">
        <f t="shared" si="98"/>
        <v>64305.043023694801</v>
      </c>
      <c r="AZ132" s="204">
        <f t="shared" si="98"/>
        <v>64935.484621971271</v>
      </c>
      <c r="BA132" s="204">
        <f t="shared" si="98"/>
        <v>65572.107020228359</v>
      </c>
      <c r="BB132" s="204">
        <f t="shared" si="98"/>
        <v>66214.970814545566</v>
      </c>
      <c r="BC132" s="204">
        <f t="shared" si="98"/>
        <v>66864.137195080941</v>
      </c>
      <c r="BD132" s="204">
        <f t="shared" si="98"/>
        <v>67519.667951895768</v>
      </c>
      <c r="BE132" s="204">
        <f t="shared" si="98"/>
        <v>68181.625480836068</v>
      </c>
      <c r="BF132" s="204">
        <f t="shared" si="98"/>
        <v>68850.072789471815</v>
      </c>
      <c r="BG132" s="204">
        <f t="shared" si="98"/>
        <v>69525.073503094129</v>
      </c>
      <c r="BH132" s="204">
        <f t="shared" si="98"/>
        <v>70206.691870771523</v>
      </c>
      <c r="BI132" s="204">
        <f t="shared" si="98"/>
        <v>70894.992771465375</v>
      </c>
      <c r="BJ132" s="204">
        <f t="shared" si="98"/>
        <v>71590.041720205249</v>
      </c>
      <c r="BK132" s="204">
        <f t="shared" si="98"/>
        <v>72291.9048743249</v>
      </c>
      <c r="BL132" s="204">
        <f t="shared" si="98"/>
        <v>73000.649039759461</v>
      </c>
      <c r="BM132" s="204">
        <f t="shared" si="98"/>
        <v>73716.341677404169</v>
      </c>
      <c r="BN132" s="204">
        <f t="shared" si="98"/>
        <v>74439.050909535596</v>
      </c>
      <c r="BO132" s="204">
        <f t="shared" si="98"/>
        <v>75168.845526295743</v>
      </c>
      <c r="BP132" s="204">
        <f t="shared" si="98"/>
        <v>75905.79499223984</v>
      </c>
      <c r="BQ132" s="204">
        <f t="shared" si="98"/>
        <v>76649.969452948062</v>
      </c>
    </row>
    <row r="133" spans="5:69">
      <c r="E133" s="331"/>
      <c r="F133" s="328"/>
      <c r="G133" s="324"/>
      <c r="H133" s="325"/>
      <c r="I133" s="226" t="s">
        <v>447</v>
      </c>
      <c r="J133" s="228">
        <f t="shared" ref="J133:BQ133" si="99">J132*$B$10</f>
        <v>4787.5647668393776</v>
      </c>
      <c r="K133" s="228">
        <f t="shared" si="99"/>
        <v>7228.2840597378854</v>
      </c>
      <c r="L133" s="228">
        <f t="shared" si="99"/>
        <v>8496.040781445161</v>
      </c>
      <c r="M133" s="228">
        <f t="shared" si="99"/>
        <v>9177.7808947652284</v>
      </c>
      <c r="N133" s="228">
        <f t="shared" si="99"/>
        <v>9566.9819367590153</v>
      </c>
      <c r="O133" s="228">
        <f t="shared" si="99"/>
        <v>9810.3872762792053</v>
      </c>
      <c r="P133" s="228">
        <f t="shared" si="99"/>
        <v>9981.3732431755743</v>
      </c>
      <c r="Q133" s="228">
        <f t="shared" si="99"/>
        <v>10116.632693339796</v>
      </c>
      <c r="R133" s="228">
        <f t="shared" si="99"/>
        <v>10234.516791674378</v>
      </c>
      <c r="S133" s="228">
        <f t="shared" si="99"/>
        <v>10344.205904027986</v>
      </c>
      <c r="T133" s="228">
        <f t="shared" si="99"/>
        <v>10450.295043618427</v>
      </c>
      <c r="U133" s="228">
        <f t="shared" si="99"/>
        <v>10555.086594703886</v>
      </c>
      <c r="V133" s="228">
        <f t="shared" si="99"/>
        <v>10659.736674882839</v>
      </c>
      <c r="W133" s="228">
        <f t="shared" si="99"/>
        <v>10764.828316712816</v>
      </c>
      <c r="X133" s="228">
        <f t="shared" si="99"/>
        <v>10870.658058993209</v>
      </c>
      <c r="Y133" s="228">
        <f t="shared" si="99"/>
        <v>10977.379242884746</v>
      </c>
      <c r="Z133" s="228">
        <f t="shared" si="99"/>
        <v>11085.073660451968</v>
      </c>
      <c r="AA133" s="228">
        <f t="shared" si="99"/>
        <v>11193.787379421947</v>
      </c>
      <c r="AB133" s="228">
        <f t="shared" si="99"/>
        <v>11303.548656055917</v>
      </c>
      <c r="AC133" s="228">
        <f t="shared" si="99"/>
        <v>11414.376892082166</v>
      </c>
      <c r="AD133" s="228">
        <f t="shared" si="99"/>
        <v>11526.287113664448</v>
      </c>
      <c r="AE133" s="228">
        <f t="shared" si="99"/>
        <v>11639.292211393076</v>
      </c>
      <c r="AF133" s="228">
        <f t="shared" si="99"/>
        <v>11753.404060792302</v>
      </c>
      <c r="AG133" s="228">
        <f t="shared" si="99"/>
        <v>11868.63408309089</v>
      </c>
      <c r="AH133" s="228">
        <f t="shared" si="99"/>
        <v>11984.993526129349</v>
      </c>
      <c r="AI133" s="228">
        <f t="shared" si="99"/>
        <v>12102.49360534058</v>
      </c>
      <c r="AJ133" s="228">
        <f t="shared" si="99"/>
        <v>12221.145574772429</v>
      </c>
      <c r="AK133" s="228">
        <f t="shared" si="99"/>
        <v>12340.960763136414</v>
      </c>
      <c r="AL133" s="228">
        <f t="shared" si="99"/>
        <v>12461.950592374782</v>
      </c>
      <c r="AM133" s="228">
        <f t="shared" si="99"/>
        <v>12584.126587492068</v>
      </c>
      <c r="AN133" s="228">
        <f t="shared" si="99"/>
        <v>12707.500382024285</v>
      </c>
      <c r="AO133" s="228">
        <f t="shared" si="99"/>
        <v>12832.083721332338</v>
      </c>
      <c r="AP133" s="228">
        <f t="shared" si="99"/>
        <v>12957.88846481303</v>
      </c>
      <c r="AQ133" s="228">
        <f t="shared" si="99"/>
        <v>13084.926587574426</v>
      </c>
      <c r="AR133" s="228">
        <f t="shared" si="99"/>
        <v>13213.210181848926</v>
      </c>
      <c r="AS133" s="228">
        <f t="shared" si="99"/>
        <v>13342.7514582809</v>
      </c>
      <c r="AT133" s="228">
        <f t="shared" si="99"/>
        <v>13473.562747157242</v>
      </c>
      <c r="AU133" s="228">
        <f t="shared" si="99"/>
        <v>13605.65649961519</v>
      </c>
      <c r="AV133" s="228">
        <f t="shared" si="99"/>
        <v>13739.045288844522</v>
      </c>
      <c r="AW133" s="228">
        <f t="shared" si="99"/>
        <v>13873.741811292881</v>
      </c>
      <c r="AX133" s="228">
        <f t="shared" si="99"/>
        <v>14009.758887878537</v>
      </c>
      <c r="AY133" s="228">
        <f t="shared" si="99"/>
        <v>14147.109465212856</v>
      </c>
      <c r="AZ133" s="228">
        <f t="shared" si="99"/>
        <v>14285.806616833679</v>
      </c>
      <c r="BA133" s="228">
        <f t="shared" si="99"/>
        <v>14425.86354445024</v>
      </c>
      <c r="BB133" s="228">
        <f t="shared" si="99"/>
        <v>14567.293579200024</v>
      </c>
      <c r="BC133" s="228">
        <f t="shared" si="99"/>
        <v>14710.110182917808</v>
      </c>
      <c r="BD133" s="228">
        <f t="shared" si="99"/>
        <v>14854.326949417069</v>
      </c>
      <c r="BE133" s="228">
        <f t="shared" si="99"/>
        <v>14999.957605783935</v>
      </c>
      <c r="BF133" s="228">
        <f t="shared" si="99"/>
        <v>15147.016013683799</v>
      </c>
      <c r="BG133" s="228">
        <f t="shared" si="99"/>
        <v>15295.516170680708</v>
      </c>
      <c r="BH133" s="228">
        <f t="shared" si="99"/>
        <v>15445.472211569735</v>
      </c>
      <c r="BI133" s="228">
        <f t="shared" si="99"/>
        <v>15596.898409722382</v>
      </c>
      <c r="BJ133" s="228">
        <f t="shared" si="99"/>
        <v>15749.809178445155</v>
      </c>
      <c r="BK133" s="228">
        <f t="shared" si="99"/>
        <v>15904.219072351478</v>
      </c>
      <c r="BL133" s="228">
        <f t="shared" si="99"/>
        <v>16060.142788747082</v>
      </c>
      <c r="BM133" s="228">
        <f t="shared" si="99"/>
        <v>16217.595169028917</v>
      </c>
      <c r="BN133" s="228">
        <f t="shared" si="99"/>
        <v>16376.591200097831</v>
      </c>
      <c r="BO133" s="228">
        <f t="shared" si="99"/>
        <v>16537.146015785063</v>
      </c>
      <c r="BP133" s="228">
        <f t="shared" si="99"/>
        <v>16699.274898292766</v>
      </c>
      <c r="BQ133" s="228">
        <f t="shared" si="99"/>
        <v>16862.993279648574</v>
      </c>
    </row>
    <row r="134" spans="5:69">
      <c r="E134" s="331"/>
      <c r="F134" s="328"/>
      <c r="G134" s="324"/>
      <c r="H134" s="325"/>
      <c r="I134" s="226" t="s">
        <v>448</v>
      </c>
      <c r="J134" s="228">
        <f>J9*J126</f>
        <v>5181.3471502590673</v>
      </c>
      <c r="K134" s="228">
        <f>K9*K126</f>
        <v>5232.1446713400383</v>
      </c>
      <c r="L134" s="228">
        <f t="shared" ref="L134:BQ134" si="100">L9*L126</f>
        <v>5283.4402073335687</v>
      </c>
      <c r="M134" s="228">
        <f t="shared" si="100"/>
        <v>5335.2386407387985</v>
      </c>
      <c r="N134" s="228">
        <f t="shared" si="100"/>
        <v>5387.5449019225116</v>
      </c>
      <c r="O134" s="228">
        <f t="shared" si="100"/>
        <v>5440.3639695884176</v>
      </c>
      <c r="P134" s="228">
        <f t="shared" si="100"/>
        <v>5493.7008712510496</v>
      </c>
      <c r="Q134" s="228">
        <f t="shared" si="100"/>
        <v>5547.5606837142959</v>
      </c>
      <c r="R134" s="228">
        <f t="shared" si="100"/>
        <v>5601.9485335546315</v>
      </c>
      <c r="S134" s="228">
        <f t="shared" si="100"/>
        <v>5656.8695976090894</v>
      </c>
      <c r="T134" s="228">
        <f t="shared" si="100"/>
        <v>5712.3291034680024</v>
      </c>
      <c r="U134" s="228">
        <f t="shared" si="100"/>
        <v>5768.3323299725907</v>
      </c>
      <c r="V134" s="228">
        <f t="shared" si="100"/>
        <v>5824.8846077174194</v>
      </c>
      <c r="W134" s="228">
        <f t="shared" si="100"/>
        <v>5881.9913195577874</v>
      </c>
      <c r="X134" s="228">
        <f t="shared" si="100"/>
        <v>5939.6579011220783</v>
      </c>
      <c r="Y134" s="228">
        <f t="shared" si="100"/>
        <v>5997.8898413291581</v>
      </c>
      <c r="Z134" s="228">
        <f t="shared" si="100"/>
        <v>6056.6926829108179</v>
      </c>
      <c r="AA134" s="228">
        <f t="shared" si="100"/>
        <v>6116.0720229393546</v>
      </c>
      <c r="AB134" s="228">
        <f t="shared" si="100"/>
        <v>6176.0335133603276</v>
      </c>
      <c r="AC134" s="228">
        <f t="shared" si="100"/>
        <v>6236.5828615305263</v>
      </c>
      <c r="AD134" s="228">
        <f t="shared" si="100"/>
        <v>6297.7258307612192</v>
      </c>
      <c r="AE134" s="228">
        <f t="shared" si="100"/>
        <v>6359.4682408667222</v>
      </c>
      <c r="AF134" s="228">
        <f t="shared" si="100"/>
        <v>6421.815968718357</v>
      </c>
      <c r="AG134" s="228">
        <f t="shared" si="100"/>
        <v>6484.7749488038307</v>
      </c>
      <c r="AH134" s="228">
        <f t="shared" si="100"/>
        <v>6548.3511737921026</v>
      </c>
      <c r="AI134" s="228">
        <f t="shared" si="100"/>
        <v>6612.5506951037914</v>
      </c>
      <c r="AJ134" s="228">
        <f t="shared" si="100"/>
        <v>6677.3796234871643</v>
      </c>
      <c r="AK134" s="228">
        <f t="shared" si="100"/>
        <v>6742.8441295997827</v>
      </c>
      <c r="AL134" s="228">
        <f t="shared" si="100"/>
        <v>6808.9504445958601</v>
      </c>
      <c r="AM134" s="228">
        <f t="shared" si="100"/>
        <v>6875.7048607193474</v>
      </c>
      <c r="AN134" s="228">
        <f t="shared" si="100"/>
        <v>6943.1137319028694</v>
      </c>
      <c r="AO134" s="228">
        <f t="shared" si="100"/>
        <v>7011.183474372504</v>
      </c>
      <c r="AP134" s="228">
        <f t="shared" si="100"/>
        <v>7079.9205672585085</v>
      </c>
      <c r="AQ134" s="228">
        <f t="shared" si="100"/>
        <v>7149.3315532120259</v>
      </c>
      <c r="AR134" s="228">
        <f t="shared" si="100"/>
        <v>7219.4230390278281</v>
      </c>
      <c r="AS134" s="228">
        <f t="shared" si="100"/>
        <v>7290.2016962731986</v>
      </c>
      <c r="AT134" s="228">
        <f t="shared" si="100"/>
        <v>7361.6742619229381</v>
      </c>
      <c r="AU134" s="228">
        <f t="shared" si="100"/>
        <v>7433.8475390006151</v>
      </c>
      <c r="AV134" s="228">
        <f t="shared" si="100"/>
        <v>7506.7283972261093</v>
      </c>
      <c r="AW134" s="228">
        <f t="shared" si="100"/>
        <v>7580.3237736695019</v>
      </c>
      <c r="AX134" s="228">
        <f t="shared" si="100"/>
        <v>7654.6406734113598</v>
      </c>
      <c r="AY134" s="228">
        <f t="shared" si="100"/>
        <v>7729.6861702095102</v>
      </c>
      <c r="AZ134" s="228">
        <f t="shared" si="100"/>
        <v>7805.4674071723484</v>
      </c>
      <c r="BA134" s="228">
        <f t="shared" si="100"/>
        <v>7881.9915974387459</v>
      </c>
      <c r="BB134" s="228">
        <f t="shared" si="100"/>
        <v>7959.2660248646162</v>
      </c>
      <c r="BC134" s="228">
        <f t="shared" si="100"/>
        <v>8037.2980447162281</v>
      </c>
      <c r="BD134" s="228">
        <f t="shared" si="100"/>
        <v>8116.0950843703085</v>
      </c>
      <c r="BE134" s="228">
        <f t="shared" si="100"/>
        <v>8195.664644020997</v>
      </c>
      <c r="BF134" s="228">
        <f t="shared" si="100"/>
        <v>8276.0142973937545</v>
      </c>
      <c r="BG134" s="228">
        <f t="shared" si="100"/>
        <v>8357.1516924662428</v>
      </c>
      <c r="BH134" s="228">
        <f t="shared" si="100"/>
        <v>8439.0845521963038</v>
      </c>
      <c r="BI134" s="228">
        <f t="shared" si="100"/>
        <v>8521.8206752570513</v>
      </c>
      <c r="BJ134" s="228">
        <f t="shared" si="100"/>
        <v>8605.367936779181</v>
      </c>
      <c r="BK134" s="228">
        <f t="shared" si="100"/>
        <v>8689.7342891005446</v>
      </c>
      <c r="BL134" s="228">
        <f t="shared" si="100"/>
        <v>8774.9277625230989</v>
      </c>
      <c r="BM134" s="228">
        <f t="shared" si="100"/>
        <v>8860.9564660772467</v>
      </c>
      <c r="BN134" s="228">
        <f t="shared" si="100"/>
        <v>8947.8285882936925</v>
      </c>
      <c r="BO134" s="228">
        <f t="shared" si="100"/>
        <v>9035.5523979828449</v>
      </c>
      <c r="BP134" s="228">
        <f t="shared" si="100"/>
        <v>9124.1362450218949</v>
      </c>
      <c r="BQ134" s="228">
        <f t="shared" si="100"/>
        <v>9213.5885611495578</v>
      </c>
    </row>
    <row r="135" spans="5:69">
      <c r="E135" s="331"/>
      <c r="F135" s="328"/>
      <c r="G135" s="324"/>
      <c r="H135" s="325"/>
      <c r="I135" s="229" t="s">
        <v>449</v>
      </c>
      <c r="J135" s="204">
        <f t="shared" ref="J135:BQ135" si="101">J133-J134</f>
        <v>-393.78238341968972</v>
      </c>
      <c r="K135" s="204">
        <f t="shared" si="101"/>
        <v>1996.1393883978471</v>
      </c>
      <c r="L135" s="204">
        <f t="shared" si="101"/>
        <v>3212.6005741115923</v>
      </c>
      <c r="M135" s="204">
        <f t="shared" si="101"/>
        <v>3842.5422540264299</v>
      </c>
      <c r="N135" s="204">
        <f t="shared" si="101"/>
        <v>4179.4370348365037</v>
      </c>
      <c r="O135" s="204">
        <f t="shared" si="101"/>
        <v>4370.0233066907876</v>
      </c>
      <c r="P135" s="204">
        <f t="shared" si="101"/>
        <v>4487.6723719245247</v>
      </c>
      <c r="Q135" s="204">
        <f t="shared" si="101"/>
        <v>4569.0720096255</v>
      </c>
      <c r="R135" s="204">
        <f t="shared" si="101"/>
        <v>4632.5682581197461</v>
      </c>
      <c r="S135" s="204">
        <f t="shared" si="101"/>
        <v>4687.3363064188961</v>
      </c>
      <c r="T135" s="204">
        <f t="shared" si="101"/>
        <v>4737.965940150425</v>
      </c>
      <c r="U135" s="204">
        <f t="shared" si="101"/>
        <v>4786.7542647312948</v>
      </c>
      <c r="V135" s="204">
        <f t="shared" si="101"/>
        <v>4834.8520671654196</v>
      </c>
      <c r="W135" s="204">
        <f t="shared" si="101"/>
        <v>4882.8369971550283</v>
      </c>
      <c r="X135" s="204">
        <f t="shared" si="101"/>
        <v>4931.0001578711308</v>
      </c>
      <c r="Y135" s="204">
        <f t="shared" si="101"/>
        <v>4979.4894015555883</v>
      </c>
      <c r="Z135" s="204">
        <f t="shared" si="101"/>
        <v>5028.3809775411501</v>
      </c>
      <c r="AA135" s="204">
        <f t="shared" si="101"/>
        <v>5077.7153564825921</v>
      </c>
      <c r="AB135" s="204">
        <f t="shared" si="101"/>
        <v>5127.515142695589</v>
      </c>
      <c r="AC135" s="204">
        <f t="shared" si="101"/>
        <v>5177.7940305516395</v>
      </c>
      <c r="AD135" s="204">
        <f t="shared" si="101"/>
        <v>5228.5612829032289</v>
      </c>
      <c r="AE135" s="204">
        <f t="shared" si="101"/>
        <v>5279.8239705263541</v>
      </c>
      <c r="AF135" s="204">
        <f t="shared" si="101"/>
        <v>5331.5880920739446</v>
      </c>
      <c r="AG135" s="204">
        <f t="shared" si="101"/>
        <v>5383.8591342870595</v>
      </c>
      <c r="AH135" s="204">
        <f t="shared" si="101"/>
        <v>5436.6423523372459</v>
      </c>
      <c r="AI135" s="204">
        <f t="shared" si="101"/>
        <v>5489.9429102367885</v>
      </c>
      <c r="AJ135" s="204">
        <f t="shared" si="101"/>
        <v>5543.7659512852642</v>
      </c>
      <c r="AK135" s="204">
        <f t="shared" si="101"/>
        <v>5598.1166335366315</v>
      </c>
      <c r="AL135" s="204">
        <f t="shared" si="101"/>
        <v>5653.0001477789219</v>
      </c>
      <c r="AM135" s="204">
        <f t="shared" si="101"/>
        <v>5708.4217267727208</v>
      </c>
      <c r="AN135" s="204">
        <f t="shared" si="101"/>
        <v>5764.3866501214161</v>
      </c>
      <c r="AO135" s="204">
        <f t="shared" si="101"/>
        <v>5820.9002469598336</v>
      </c>
      <c r="AP135" s="204">
        <f t="shared" si="101"/>
        <v>5877.9678975545212</v>
      </c>
      <c r="AQ135" s="204">
        <f t="shared" si="101"/>
        <v>5935.5950343623999</v>
      </c>
      <c r="AR135" s="204">
        <f t="shared" si="101"/>
        <v>5993.7871428210983</v>
      </c>
      <c r="AS135" s="204">
        <f t="shared" si="101"/>
        <v>6052.5497620077012</v>
      </c>
      <c r="AT135" s="204">
        <f t="shared" si="101"/>
        <v>6111.8884852343044</v>
      </c>
      <c r="AU135" s="204">
        <f t="shared" si="101"/>
        <v>6171.808960614575</v>
      </c>
      <c r="AV135" s="204">
        <f t="shared" si="101"/>
        <v>6232.3168916184122</v>
      </c>
      <c r="AW135" s="204">
        <f t="shared" si="101"/>
        <v>6293.418037623379</v>
      </c>
      <c r="AX135" s="204">
        <f t="shared" si="101"/>
        <v>6355.1182144671775</v>
      </c>
      <c r="AY135" s="204">
        <f t="shared" si="101"/>
        <v>6417.4232950033456</v>
      </c>
      <c r="AZ135" s="204">
        <f t="shared" si="101"/>
        <v>6480.3392096613306</v>
      </c>
      <c r="BA135" s="204">
        <f t="shared" si="101"/>
        <v>6543.8719470114938</v>
      </c>
      <c r="BB135" s="204">
        <f t="shared" si="101"/>
        <v>6608.0275543354082</v>
      </c>
      <c r="BC135" s="204">
        <f t="shared" si="101"/>
        <v>6672.8121382015797</v>
      </c>
      <c r="BD135" s="204">
        <f t="shared" si="101"/>
        <v>6738.2318650467605</v>
      </c>
      <c r="BE135" s="204">
        <f t="shared" si="101"/>
        <v>6804.2929617629379</v>
      </c>
      <c r="BF135" s="204">
        <f t="shared" si="101"/>
        <v>6871.001716290044</v>
      </c>
      <c r="BG135" s="204">
        <f t="shared" si="101"/>
        <v>6938.3644782144656</v>
      </c>
      <c r="BH135" s="204">
        <f t="shared" si="101"/>
        <v>7006.3876593734312</v>
      </c>
      <c r="BI135" s="204">
        <f t="shared" si="101"/>
        <v>7075.0777344653306</v>
      </c>
      <c r="BJ135" s="204">
        <f t="shared" si="101"/>
        <v>7144.4412416659743</v>
      </c>
      <c r="BK135" s="204">
        <f t="shared" si="101"/>
        <v>7214.4847832509331</v>
      </c>
      <c r="BL135" s="204">
        <f t="shared" si="101"/>
        <v>7285.2150262239829</v>
      </c>
      <c r="BM135" s="204">
        <f t="shared" si="101"/>
        <v>7356.63870295167</v>
      </c>
      <c r="BN135" s="204">
        <f t="shared" si="101"/>
        <v>7428.7626118041389</v>
      </c>
      <c r="BO135" s="204">
        <f t="shared" si="101"/>
        <v>7501.5936178022184</v>
      </c>
      <c r="BP135" s="204">
        <f t="shared" si="101"/>
        <v>7575.1386532708711</v>
      </c>
      <c r="BQ135" s="204">
        <f t="shared" si="101"/>
        <v>7649.4047184990159</v>
      </c>
    </row>
    <row r="136" spans="5:69">
      <c r="E136" s="331"/>
      <c r="F136" s="328"/>
      <c r="G136" s="329" t="s">
        <v>63</v>
      </c>
      <c r="H136" s="323" t="s">
        <v>25</v>
      </c>
      <c r="I136" s="230" t="s">
        <v>318</v>
      </c>
      <c r="J136" s="216">
        <f>Variables!$K$29</f>
        <v>0.1</v>
      </c>
      <c r="K136" s="216">
        <f>Variables!$K$29</f>
        <v>0.1</v>
      </c>
      <c r="L136" s="216">
        <f>Variables!$K$29</f>
        <v>0.1</v>
      </c>
      <c r="M136" s="216">
        <f>Variables!$K$29</f>
        <v>0.1</v>
      </c>
      <c r="N136" s="216">
        <f>Variables!$K$29</f>
        <v>0.1</v>
      </c>
      <c r="O136" s="216">
        <f>Variables!$K$29</f>
        <v>0.1</v>
      </c>
      <c r="P136" s="216">
        <f>Variables!$K$29</f>
        <v>0.1</v>
      </c>
      <c r="Q136" s="216">
        <f>Variables!$K$29</f>
        <v>0.1</v>
      </c>
      <c r="R136" s="216">
        <f>Variables!$K$29</f>
        <v>0.1</v>
      </c>
      <c r="S136" s="216">
        <f>Variables!$K$29</f>
        <v>0.1</v>
      </c>
      <c r="T136" s="216">
        <f>Variables!$K$29</f>
        <v>0.1</v>
      </c>
      <c r="U136" s="216">
        <f>Variables!$K$29</f>
        <v>0.1</v>
      </c>
      <c r="V136" s="216">
        <f>Variables!$K$29</f>
        <v>0.1</v>
      </c>
      <c r="W136" s="216">
        <f>Variables!$K$29</f>
        <v>0.1</v>
      </c>
      <c r="X136" s="216">
        <f>Variables!$K$29</f>
        <v>0.1</v>
      </c>
      <c r="Y136" s="216">
        <f>Variables!$K$29</f>
        <v>0.1</v>
      </c>
      <c r="Z136" s="216">
        <f>Variables!$K$29</f>
        <v>0.1</v>
      </c>
      <c r="AA136" s="216">
        <f>Variables!$K$29</f>
        <v>0.1</v>
      </c>
      <c r="AB136" s="216">
        <f>Variables!$K$29</f>
        <v>0.1</v>
      </c>
      <c r="AC136" s="216">
        <f>Variables!$K$29</f>
        <v>0.1</v>
      </c>
      <c r="AD136" s="216">
        <f>Variables!$K$29</f>
        <v>0.1</v>
      </c>
      <c r="AE136" s="216">
        <f>Variables!$K$29</f>
        <v>0.1</v>
      </c>
      <c r="AF136" s="216">
        <f>Variables!$K$29</f>
        <v>0.1</v>
      </c>
      <c r="AG136" s="216">
        <f>Variables!$K$29</f>
        <v>0.1</v>
      </c>
      <c r="AH136" s="216">
        <f>Variables!$K$29</f>
        <v>0.1</v>
      </c>
      <c r="AI136" s="216">
        <f>Variables!$K$29</f>
        <v>0.1</v>
      </c>
      <c r="AJ136" s="216">
        <f>Variables!$K$29</f>
        <v>0.1</v>
      </c>
      <c r="AK136" s="216">
        <f>Variables!$K$29</f>
        <v>0.1</v>
      </c>
      <c r="AL136" s="216">
        <f>Variables!$K$29</f>
        <v>0.1</v>
      </c>
      <c r="AM136" s="216">
        <f>Variables!$K$29</f>
        <v>0.1</v>
      </c>
      <c r="AN136" s="216">
        <f>Variables!$K$29</f>
        <v>0.1</v>
      </c>
      <c r="AO136" s="216">
        <f>Variables!$K$29</f>
        <v>0.1</v>
      </c>
      <c r="AP136" s="216">
        <f>Variables!$K$29</f>
        <v>0.1</v>
      </c>
      <c r="AQ136" s="216">
        <f>Variables!$K$29</f>
        <v>0.1</v>
      </c>
      <c r="AR136" s="216">
        <f>Variables!$K$29</f>
        <v>0.1</v>
      </c>
      <c r="AS136" s="216">
        <f>Variables!$K$29</f>
        <v>0.1</v>
      </c>
      <c r="AT136" s="216">
        <f>Variables!$K$29</f>
        <v>0.1</v>
      </c>
      <c r="AU136" s="216">
        <f>Variables!$K$29</f>
        <v>0.1</v>
      </c>
      <c r="AV136" s="216">
        <f>Variables!$K$29</f>
        <v>0.1</v>
      </c>
      <c r="AW136" s="216">
        <f>Variables!$K$29</f>
        <v>0.1</v>
      </c>
      <c r="AX136" s="216">
        <f>Variables!$K$29</f>
        <v>0.1</v>
      </c>
      <c r="AY136" s="216">
        <f>Variables!$K$29</f>
        <v>0.1</v>
      </c>
      <c r="AZ136" s="216">
        <f>Variables!$K$29</f>
        <v>0.1</v>
      </c>
      <c r="BA136" s="216">
        <f>Variables!$K$29</f>
        <v>0.1</v>
      </c>
      <c r="BB136" s="216">
        <f>Variables!$K$29</f>
        <v>0.1</v>
      </c>
      <c r="BC136" s="216">
        <f>Variables!$K$29</f>
        <v>0.1</v>
      </c>
      <c r="BD136" s="216">
        <f>Variables!$K$29</f>
        <v>0.1</v>
      </c>
      <c r="BE136" s="216">
        <f>Variables!$K$29</f>
        <v>0.1</v>
      </c>
      <c r="BF136" s="216">
        <f>Variables!$K$29</f>
        <v>0.1</v>
      </c>
      <c r="BG136" s="216">
        <f>Variables!$K$29</f>
        <v>0.1</v>
      </c>
      <c r="BH136" s="216">
        <f>Variables!$K$29</f>
        <v>0.1</v>
      </c>
      <c r="BI136" s="216">
        <f>Variables!$K$29</f>
        <v>0.1</v>
      </c>
      <c r="BJ136" s="216">
        <f>Variables!$K$29</f>
        <v>0.1</v>
      </c>
      <c r="BK136" s="216">
        <f>Variables!$K$29</f>
        <v>0.1</v>
      </c>
      <c r="BL136" s="216">
        <f>Variables!$K$29</f>
        <v>0.1</v>
      </c>
      <c r="BM136" s="216">
        <f>Variables!$K$29</f>
        <v>0.1</v>
      </c>
      <c r="BN136" s="216">
        <f>Variables!$K$29</f>
        <v>0.1</v>
      </c>
      <c r="BO136" s="216">
        <f>Variables!$K$29</f>
        <v>0.1</v>
      </c>
      <c r="BP136" s="216">
        <f>Variables!$K$29</f>
        <v>0.1</v>
      </c>
      <c r="BQ136" s="216">
        <f>Variables!$K$29</f>
        <v>0.1</v>
      </c>
    </row>
    <row r="137" spans="5:69">
      <c r="E137" s="331"/>
      <c r="F137" s="328"/>
      <c r="G137" s="329"/>
      <c r="H137" s="323"/>
      <c r="I137" s="232" t="s">
        <v>319</v>
      </c>
      <c r="J137" s="216">
        <f>Variables!$K$30</f>
        <v>0.5</v>
      </c>
      <c r="K137" s="216">
        <f>Variables!$K$30</f>
        <v>0.5</v>
      </c>
      <c r="L137" s="216">
        <f>Variables!$K$30</f>
        <v>0.5</v>
      </c>
      <c r="M137" s="216">
        <f>Variables!$K$30</f>
        <v>0.5</v>
      </c>
      <c r="N137" s="216">
        <f>Variables!$K$30</f>
        <v>0.5</v>
      </c>
      <c r="O137" s="216">
        <f>Variables!$K$30</f>
        <v>0.5</v>
      </c>
      <c r="P137" s="216">
        <f>Variables!$K$30</f>
        <v>0.5</v>
      </c>
      <c r="Q137" s="216">
        <f>Variables!$K$30</f>
        <v>0.5</v>
      </c>
      <c r="R137" s="216">
        <f>Variables!$K$30</f>
        <v>0.5</v>
      </c>
      <c r="S137" s="216">
        <f>Variables!$K$30</f>
        <v>0.5</v>
      </c>
      <c r="T137" s="216">
        <f>Variables!$K$30</f>
        <v>0.5</v>
      </c>
      <c r="U137" s="216">
        <f>Variables!$K$30</f>
        <v>0.5</v>
      </c>
      <c r="V137" s="216">
        <f>Variables!$K$30</f>
        <v>0.5</v>
      </c>
      <c r="W137" s="216">
        <f>Variables!$K$30</f>
        <v>0.5</v>
      </c>
      <c r="X137" s="216">
        <f>Variables!$K$30</f>
        <v>0.5</v>
      </c>
      <c r="Y137" s="216">
        <f>Variables!$K$30</f>
        <v>0.5</v>
      </c>
      <c r="Z137" s="216">
        <f>Variables!$K$30</f>
        <v>0.5</v>
      </c>
      <c r="AA137" s="216">
        <f>Variables!$K$30</f>
        <v>0.5</v>
      </c>
      <c r="AB137" s="216">
        <f>Variables!$K$30</f>
        <v>0.5</v>
      </c>
      <c r="AC137" s="216">
        <f>Variables!$K$30</f>
        <v>0.5</v>
      </c>
      <c r="AD137" s="216">
        <f>Variables!$K$30</f>
        <v>0.5</v>
      </c>
      <c r="AE137" s="216">
        <f>Variables!$K$30</f>
        <v>0.5</v>
      </c>
      <c r="AF137" s="216">
        <f>Variables!$K$30</f>
        <v>0.5</v>
      </c>
      <c r="AG137" s="216">
        <f>Variables!$K$30</f>
        <v>0.5</v>
      </c>
      <c r="AH137" s="216">
        <f>Variables!$K$30</f>
        <v>0.5</v>
      </c>
      <c r="AI137" s="216">
        <f>Variables!$K$30</f>
        <v>0.5</v>
      </c>
      <c r="AJ137" s="216">
        <f>Variables!$K$30</f>
        <v>0.5</v>
      </c>
      <c r="AK137" s="216">
        <f>Variables!$K$30</f>
        <v>0.5</v>
      </c>
      <c r="AL137" s="216">
        <f>Variables!$K$30</f>
        <v>0.5</v>
      </c>
      <c r="AM137" s="216">
        <f>Variables!$K$30</f>
        <v>0.5</v>
      </c>
      <c r="AN137" s="216">
        <f>Variables!$K$30</f>
        <v>0.5</v>
      </c>
      <c r="AO137" s="216">
        <f>Variables!$K$30</f>
        <v>0.5</v>
      </c>
      <c r="AP137" s="216">
        <f>Variables!$K$30</f>
        <v>0.5</v>
      </c>
      <c r="AQ137" s="216">
        <f>Variables!$K$30</f>
        <v>0.5</v>
      </c>
      <c r="AR137" s="216">
        <f>Variables!$K$30</f>
        <v>0.5</v>
      </c>
      <c r="AS137" s="216">
        <f>Variables!$K$30</f>
        <v>0.5</v>
      </c>
      <c r="AT137" s="216">
        <f>Variables!$K$30</f>
        <v>0.5</v>
      </c>
      <c r="AU137" s="216">
        <f>Variables!$K$30</f>
        <v>0.5</v>
      </c>
      <c r="AV137" s="216">
        <f>Variables!$K$30</f>
        <v>0.5</v>
      </c>
      <c r="AW137" s="216">
        <f>Variables!$K$30</f>
        <v>0.5</v>
      </c>
      <c r="AX137" s="216">
        <f>Variables!$K$30</f>
        <v>0.5</v>
      </c>
      <c r="AY137" s="216">
        <f>Variables!$K$30</f>
        <v>0.5</v>
      </c>
      <c r="AZ137" s="216">
        <f>Variables!$K$30</f>
        <v>0.5</v>
      </c>
      <c r="BA137" s="216">
        <f>Variables!$K$30</f>
        <v>0.5</v>
      </c>
      <c r="BB137" s="216">
        <f>Variables!$K$30</f>
        <v>0.5</v>
      </c>
      <c r="BC137" s="216">
        <f>Variables!$K$30</f>
        <v>0.5</v>
      </c>
      <c r="BD137" s="216">
        <f>Variables!$K$30</f>
        <v>0.5</v>
      </c>
      <c r="BE137" s="216">
        <f>Variables!$K$30</f>
        <v>0.5</v>
      </c>
      <c r="BF137" s="216">
        <f>Variables!$K$30</f>
        <v>0.5</v>
      </c>
      <c r="BG137" s="216">
        <f>Variables!$K$30</f>
        <v>0.5</v>
      </c>
      <c r="BH137" s="216">
        <f>Variables!$K$30</f>
        <v>0.5</v>
      </c>
      <c r="BI137" s="216">
        <f>Variables!$K$30</f>
        <v>0.5</v>
      </c>
      <c r="BJ137" s="216">
        <f>Variables!$K$30</f>
        <v>0.5</v>
      </c>
      <c r="BK137" s="216">
        <f>Variables!$K$30</f>
        <v>0.5</v>
      </c>
      <c r="BL137" s="216">
        <f>Variables!$K$30</f>
        <v>0.5</v>
      </c>
      <c r="BM137" s="216">
        <f>Variables!$K$30</f>
        <v>0.5</v>
      </c>
      <c r="BN137" s="216">
        <f>Variables!$K$30</f>
        <v>0.5</v>
      </c>
      <c r="BO137" s="216">
        <f>Variables!$K$30</f>
        <v>0.5</v>
      </c>
      <c r="BP137" s="216">
        <f>Variables!$K$30</f>
        <v>0.5</v>
      </c>
      <c r="BQ137" s="216">
        <f>Variables!$K$30</f>
        <v>0.5</v>
      </c>
    </row>
    <row r="138" spans="5:69">
      <c r="E138" s="331"/>
      <c r="F138" s="328"/>
      <c r="G138" s="329"/>
      <c r="H138" s="323"/>
      <c r="I138" s="230" t="s">
        <v>321</v>
      </c>
      <c r="J138" s="200">
        <f>J95*J136*J137</f>
        <v>2.3316062176165802</v>
      </c>
      <c r="K138" s="200">
        <f>K95*K136*K137</f>
        <v>2.4015544041450783</v>
      </c>
      <c r="L138" s="200">
        <f t="shared" ref="L138:BQ138" si="102">L95*L136*L137</f>
        <v>2.4736010362694305</v>
      </c>
      <c r="M138" s="200">
        <f t="shared" si="102"/>
        <v>2.5478090673575129</v>
      </c>
      <c r="N138" s="200">
        <f t="shared" si="102"/>
        <v>2.6242433393782383</v>
      </c>
      <c r="O138" s="200">
        <f t="shared" si="102"/>
        <v>2.7029706395595854</v>
      </c>
      <c r="P138" s="200">
        <f t="shared" si="102"/>
        <v>2.7840597587463729</v>
      </c>
      <c r="Q138" s="200">
        <f t="shared" si="102"/>
        <v>2.8675815515087639</v>
      </c>
      <c r="R138" s="200">
        <f t="shared" si="102"/>
        <v>2.9536089980540274</v>
      </c>
      <c r="S138" s="200">
        <f t="shared" si="102"/>
        <v>3.0422172679956483</v>
      </c>
      <c r="T138" s="200">
        <f t="shared" si="102"/>
        <v>3.133483786035518</v>
      </c>
      <c r="U138" s="200">
        <f t="shared" si="102"/>
        <v>3.2274882996165832</v>
      </c>
      <c r="V138" s="200">
        <f t="shared" si="102"/>
        <v>3.3243129486050806</v>
      </c>
      <c r="W138" s="200">
        <f t="shared" si="102"/>
        <v>3.4240423370632338</v>
      </c>
      <c r="X138" s="200">
        <f t="shared" si="102"/>
        <v>3.5267636071751305</v>
      </c>
      <c r="Y138" s="200">
        <f t="shared" si="102"/>
        <v>3.6325665153903843</v>
      </c>
      <c r="Z138" s="200">
        <f t="shared" si="102"/>
        <v>3.7415435108520962</v>
      </c>
      <c r="AA138" s="200">
        <f t="shared" si="102"/>
        <v>3.8537898161776591</v>
      </c>
      <c r="AB138" s="200">
        <f t="shared" si="102"/>
        <v>3.9694035106629886</v>
      </c>
      <c r="AC138" s="200">
        <f t="shared" si="102"/>
        <v>4.0884856159828784</v>
      </c>
      <c r="AD138" s="200">
        <f t="shared" si="102"/>
        <v>4.2111401844623648</v>
      </c>
      <c r="AE138" s="200">
        <f t="shared" si="102"/>
        <v>4.3374743899962374</v>
      </c>
      <c r="AF138" s="200">
        <f t="shared" si="102"/>
        <v>4.4675986216961237</v>
      </c>
      <c r="AG138" s="200">
        <f t="shared" si="102"/>
        <v>4.6016265803470082</v>
      </c>
      <c r="AH138" s="200">
        <f t="shared" si="102"/>
        <v>4.7396753777574174</v>
      </c>
      <c r="AI138" s="200">
        <f t="shared" si="102"/>
        <v>4.8818656390901412</v>
      </c>
      <c r="AJ138" s="200">
        <f t="shared" si="102"/>
        <v>5.0283216082628464</v>
      </c>
      <c r="AK138" s="200">
        <f t="shared" si="102"/>
        <v>5.1791712565107311</v>
      </c>
      <c r="AL138" s="200">
        <f t="shared" si="102"/>
        <v>5.334546394206054</v>
      </c>
      <c r="AM138" s="200">
        <f t="shared" si="102"/>
        <v>5.4945827860322352</v>
      </c>
      <c r="AN138" s="200">
        <f t="shared" si="102"/>
        <v>5.6594202696132019</v>
      </c>
      <c r="AO138" s="200">
        <f t="shared" si="102"/>
        <v>5.8292028777015972</v>
      </c>
      <c r="AP138" s="200">
        <f t="shared" si="102"/>
        <v>6.0040789640326455</v>
      </c>
      <c r="AQ138" s="200">
        <f t="shared" si="102"/>
        <v>6.1842013329536263</v>
      </c>
      <c r="AR138" s="200">
        <f t="shared" si="102"/>
        <v>6.3697273729422346</v>
      </c>
      <c r="AS138" s="200">
        <f t="shared" si="102"/>
        <v>6.5608191941305023</v>
      </c>
      <c r="AT138" s="200">
        <f t="shared" si="102"/>
        <v>6.7576437699544192</v>
      </c>
      <c r="AU138" s="200">
        <f t="shared" si="102"/>
        <v>6.9603730830530512</v>
      </c>
      <c r="AV138" s="200">
        <f t="shared" si="102"/>
        <v>7.1691842755446418</v>
      </c>
      <c r="AW138" s="200">
        <f t="shared" si="102"/>
        <v>7.3842598038109806</v>
      </c>
      <c r="AX138" s="200">
        <f t="shared" si="102"/>
        <v>7.6057875979253105</v>
      </c>
      <c r="AY138" s="200">
        <f t="shared" si="102"/>
        <v>7.83396122586307</v>
      </c>
      <c r="AZ138" s="200">
        <f t="shared" si="102"/>
        <v>8.0689800626389623</v>
      </c>
      <c r="BA138" s="200">
        <f t="shared" si="102"/>
        <v>8.3110494645181312</v>
      </c>
      <c r="BB138" s="200">
        <f t="shared" si="102"/>
        <v>8.560380948453675</v>
      </c>
      <c r="BC138" s="200">
        <f t="shared" si="102"/>
        <v>8.8171923769072844</v>
      </c>
      <c r="BD138" s="200">
        <f t="shared" si="102"/>
        <v>9.0817081482145028</v>
      </c>
      <c r="BE138" s="200">
        <f t="shared" si="102"/>
        <v>9.3541593926609377</v>
      </c>
      <c r="BF138" s="200">
        <f t="shared" si="102"/>
        <v>9.6347841744407674</v>
      </c>
      <c r="BG138" s="200">
        <f t="shared" si="102"/>
        <v>9.9238276996739927</v>
      </c>
      <c r="BH138" s="200">
        <f t="shared" si="102"/>
        <v>10.221542530664209</v>
      </c>
      <c r="BI138" s="200">
        <f t="shared" si="102"/>
        <v>10.528188806584138</v>
      </c>
      <c r="BJ138" s="200">
        <f t="shared" si="102"/>
        <v>10.844034470781663</v>
      </c>
      <c r="BK138" s="200">
        <f t="shared" si="102"/>
        <v>11.169355504905113</v>
      </c>
      <c r="BL138" s="200">
        <f t="shared" si="102"/>
        <v>11.504436170052266</v>
      </c>
      <c r="BM138" s="200">
        <f t="shared" si="102"/>
        <v>11.849569255153833</v>
      </c>
      <c r="BN138" s="200">
        <f t="shared" si="102"/>
        <v>12.205056332808452</v>
      </c>
      <c r="BO138" s="200">
        <f t="shared" si="102"/>
        <v>12.571208022792703</v>
      </c>
      <c r="BP138" s="200">
        <f t="shared" si="102"/>
        <v>12.948344263476486</v>
      </c>
      <c r="BQ138" s="200">
        <f t="shared" si="102"/>
        <v>13.33679459138078</v>
      </c>
    </row>
    <row r="139" spans="5:69">
      <c r="E139" s="331"/>
      <c r="F139" s="328"/>
      <c r="G139" s="329"/>
      <c r="H139" s="323"/>
      <c r="I139" s="230" t="s">
        <v>323</v>
      </c>
      <c r="J139" s="200">
        <f>J138/J274</f>
        <v>0.38860103626943004</v>
      </c>
      <c r="K139" s="200">
        <f>K138/K274</f>
        <v>0.39241085035050294</v>
      </c>
      <c r="L139" s="200">
        <f t="shared" ref="L139:BQ139" si="103">L138/L274</f>
        <v>0.39625801555001766</v>
      </c>
      <c r="M139" s="200">
        <f t="shared" si="103"/>
        <v>0.40014289805540987</v>
      </c>
      <c r="N139" s="200">
        <f t="shared" si="103"/>
        <v>0.40406586764418834</v>
      </c>
      <c r="O139" s="200">
        <f t="shared" si="103"/>
        <v>0.40802729771913132</v>
      </c>
      <c r="P139" s="200">
        <f t="shared" si="103"/>
        <v>0.41202756534382867</v>
      </c>
      <c r="Q139" s="200">
        <f t="shared" si="103"/>
        <v>0.41606705127857213</v>
      </c>
      <c r="R139" s="200">
        <f t="shared" si="103"/>
        <v>0.42014614001659734</v>
      </c>
      <c r="S139" s="200">
        <f t="shared" si="103"/>
        <v>0.42426521982068166</v>
      </c>
      <c r="T139" s="200">
        <f t="shared" si="103"/>
        <v>0.42842468276010021</v>
      </c>
      <c r="U139" s="200">
        <f t="shared" si="103"/>
        <v>0.43262492474794428</v>
      </c>
      <c r="V139" s="200">
        <f t="shared" si="103"/>
        <v>0.43686634557880644</v>
      </c>
      <c r="W139" s="200">
        <f t="shared" si="103"/>
        <v>0.44114934896683405</v>
      </c>
      <c r="X139" s="200">
        <f t="shared" si="103"/>
        <v>0.44547434258415586</v>
      </c>
      <c r="Y139" s="200">
        <f t="shared" si="103"/>
        <v>0.44984173809968681</v>
      </c>
      <c r="Z139" s="200">
        <f t="shared" si="103"/>
        <v>0.4542519512183113</v>
      </c>
      <c r="AA139" s="200">
        <f t="shared" si="103"/>
        <v>0.45870540172045154</v>
      </c>
      <c r="AB139" s="200">
        <f t="shared" si="103"/>
        <v>0.46320251350202457</v>
      </c>
      <c r="AC139" s="200">
        <f t="shared" si="103"/>
        <v>0.46774371461478953</v>
      </c>
      <c r="AD139" s="200">
        <f t="shared" si="103"/>
        <v>0.47232943730709137</v>
      </c>
      <c r="AE139" s="200">
        <f t="shared" si="103"/>
        <v>0.47696011806500421</v>
      </c>
      <c r="AF139" s="200">
        <f t="shared" si="103"/>
        <v>0.48163619765387677</v>
      </c>
      <c r="AG139" s="200">
        <f t="shared" si="103"/>
        <v>0.48635812116028732</v>
      </c>
      <c r="AH139" s="200">
        <f t="shared" si="103"/>
        <v>0.49112633803440769</v>
      </c>
      <c r="AI139" s="200">
        <f t="shared" si="103"/>
        <v>0.49594130213278442</v>
      </c>
      <c r="AJ139" s="200">
        <f t="shared" si="103"/>
        <v>0.50080347176153728</v>
      </c>
      <c r="AK139" s="200">
        <f t="shared" si="103"/>
        <v>0.50571330971998363</v>
      </c>
      <c r="AL139" s="200">
        <f t="shared" si="103"/>
        <v>0.51067128334468948</v>
      </c>
      <c r="AM139" s="200">
        <f t="shared" si="103"/>
        <v>0.51567786455395104</v>
      </c>
      <c r="AN139" s="200">
        <f t="shared" si="103"/>
        <v>0.52073352989271515</v>
      </c>
      <c r="AO139" s="200">
        <f t="shared" si="103"/>
        <v>0.52583876057793777</v>
      </c>
      <c r="AP139" s="200">
        <f t="shared" si="103"/>
        <v>0.53099404254438809</v>
      </c>
      <c r="AQ139" s="200">
        <f t="shared" si="103"/>
        <v>0.5361998664909019</v>
      </c>
      <c r="AR139" s="200">
        <f t="shared" si="103"/>
        <v>0.5414567279270871</v>
      </c>
      <c r="AS139" s="200">
        <f t="shared" si="103"/>
        <v>0.54676512722048998</v>
      </c>
      <c r="AT139" s="200">
        <f t="shared" si="103"/>
        <v>0.55212556964422033</v>
      </c>
      <c r="AU139" s="200">
        <f t="shared" si="103"/>
        <v>0.5575385654250461</v>
      </c>
      <c r="AV139" s="200">
        <f t="shared" si="103"/>
        <v>0.5630046297919582</v>
      </c>
      <c r="AW139" s="200">
        <f t="shared" si="103"/>
        <v>0.56852428302521263</v>
      </c>
      <c r="AX139" s="200">
        <f t="shared" si="103"/>
        <v>0.57409805050585194</v>
      </c>
      <c r="AY139" s="200">
        <f t="shared" si="103"/>
        <v>0.57972646276571327</v>
      </c>
      <c r="AZ139" s="200">
        <f t="shared" si="103"/>
        <v>0.58541005553792613</v>
      </c>
      <c r="BA139" s="200">
        <f t="shared" si="103"/>
        <v>0.59114936980790589</v>
      </c>
      <c r="BB139" s="200">
        <f t="shared" si="103"/>
        <v>0.5969449518648462</v>
      </c>
      <c r="BC139" s="200">
        <f t="shared" si="103"/>
        <v>0.60279735335371709</v>
      </c>
      <c r="BD139" s="200">
        <f t="shared" si="103"/>
        <v>0.6087071313277731</v>
      </c>
      <c r="BE139" s="200">
        <f t="shared" si="103"/>
        <v>0.61467484830157471</v>
      </c>
      <c r="BF139" s="200">
        <f t="shared" si="103"/>
        <v>0.62070107230453153</v>
      </c>
      <c r="BG139" s="200">
        <f t="shared" si="103"/>
        <v>0.6267863769349683</v>
      </c>
      <c r="BH139" s="200">
        <f t="shared" si="103"/>
        <v>0.63293134141472263</v>
      </c>
      <c r="BI139" s="200">
        <f t="shared" si="103"/>
        <v>0.63913655064427888</v>
      </c>
      <c r="BJ139" s="200">
        <f t="shared" si="103"/>
        <v>0.64540259525843857</v>
      </c>
      <c r="BK139" s="200">
        <f t="shared" si="103"/>
        <v>0.65173007168254082</v>
      </c>
      <c r="BL139" s="200">
        <f t="shared" si="103"/>
        <v>0.65811958218923239</v>
      </c>
      <c r="BM139" s="200">
        <f t="shared" si="103"/>
        <v>0.66457173495579347</v>
      </c>
      <c r="BN139" s="200">
        <f t="shared" si="103"/>
        <v>0.67108714412202697</v>
      </c>
      <c r="BO139" s="200">
        <f t="shared" si="103"/>
        <v>0.67766642984871339</v>
      </c>
      <c r="BP139" s="200">
        <f t="shared" si="103"/>
        <v>0.68431021837664197</v>
      </c>
      <c r="BQ139" s="200">
        <f t="shared" si="103"/>
        <v>0.69101914208621684</v>
      </c>
    </row>
    <row r="140" spans="5:69">
      <c r="E140" s="331"/>
      <c r="F140" s="328"/>
      <c r="G140" s="329"/>
      <c r="H140" s="323"/>
      <c r="I140" s="230" t="s">
        <v>299</v>
      </c>
      <c r="J140" s="200">
        <v>0</v>
      </c>
      <c r="K140" s="200">
        <f t="shared" ref="K140:BQ140" si="104">J142*$B$6</f>
        <v>0.15544041450777202</v>
      </c>
      <c r="L140" s="200">
        <f t="shared" si="104"/>
        <v>0.2346845473940872</v>
      </c>
      <c r="M140" s="200">
        <f t="shared" si="104"/>
        <v>0.27584547991705066</v>
      </c>
      <c r="N140" s="200">
        <f t="shared" si="104"/>
        <v>0.29797989918068923</v>
      </c>
      <c r="O140" s="200">
        <f t="shared" si="104"/>
        <v>0.31061629664801998</v>
      </c>
      <c r="P140" s="200">
        <f t="shared" si="104"/>
        <v>0.31851906741166253</v>
      </c>
      <c r="Q140" s="200">
        <f t="shared" si="104"/>
        <v>0.3240705598433628</v>
      </c>
      <c r="R140" s="200">
        <f t="shared" si="104"/>
        <v>0.32846210043311025</v>
      </c>
      <c r="S140" s="200">
        <f t="shared" si="104"/>
        <v>0.33228950622319409</v>
      </c>
      <c r="T140" s="200">
        <f t="shared" si="104"/>
        <v>0.33585084103986973</v>
      </c>
      <c r="U140" s="200">
        <f t="shared" si="104"/>
        <v>0.33929529362397493</v>
      </c>
      <c r="V140" s="200">
        <f t="shared" si="104"/>
        <v>0.34269761671116516</v>
      </c>
      <c r="W140" s="200">
        <f t="shared" si="104"/>
        <v>0.34609534658710517</v>
      </c>
      <c r="X140" s="200">
        <f t="shared" si="104"/>
        <v>0.34950741288028619</v>
      </c>
      <c r="Y140" s="200">
        <f t="shared" si="104"/>
        <v>0.35294344347380546</v>
      </c>
      <c r="Z140" s="200">
        <f t="shared" si="104"/>
        <v>0.3564084169767775</v>
      </c>
      <c r="AA140" s="200">
        <f t="shared" si="104"/>
        <v>0.35990498897571332</v>
      </c>
      <c r="AB140" s="200">
        <f t="shared" si="104"/>
        <v>0.36343465517603724</v>
      </c>
      <c r="AC140" s="200">
        <f t="shared" si="104"/>
        <v>0.36699833298882845</v>
      </c>
      <c r="AD140" s="200">
        <f t="shared" si="104"/>
        <v>0.37059665234033007</v>
      </c>
      <c r="AE140" s="200">
        <f t="shared" si="104"/>
        <v>0.37423010109300159</v>
      </c>
      <c r="AF140" s="200">
        <f t="shared" si="104"/>
        <v>0.37789909777250252</v>
      </c>
      <c r="AG140" s="200">
        <f t="shared" si="104"/>
        <v>0.38160402794780196</v>
      </c>
      <c r="AH140" s="200">
        <f t="shared" si="104"/>
        <v>0.38534526243801598</v>
      </c>
      <c r="AI140" s="200">
        <f t="shared" si="104"/>
        <v>0.38912316643277106</v>
      </c>
      <c r="AJ140" s="200">
        <f t="shared" si="104"/>
        <v>0.39293810406949936</v>
      </c>
      <c r="AK140" s="200">
        <f t="shared" si="104"/>
        <v>0.39679044073936459</v>
      </c>
      <c r="AL140" s="200">
        <f t="shared" si="104"/>
        <v>0.40068054425767574</v>
      </c>
      <c r="AM140" s="200">
        <f t="shared" si="104"/>
        <v>0.40460878546671375</v>
      </c>
      <c r="AN140" s="200">
        <f t="shared" si="104"/>
        <v>0.40857553855493728</v>
      </c>
      <c r="AO140" s="200">
        <f t="shared" si="104"/>
        <v>0.41258118123455473</v>
      </c>
      <c r="AP140" s="200">
        <f t="shared" si="104"/>
        <v>0.41662609484845253</v>
      </c>
      <c r="AQ140" s="200">
        <f t="shared" si="104"/>
        <v>0.42071066444198152</v>
      </c>
      <c r="AR140" s="200">
        <f t="shared" si="104"/>
        <v>0.4248352788173515</v>
      </c>
      <c r="AS140" s="200">
        <f t="shared" si="104"/>
        <v>0.42900033057951065</v>
      </c>
      <c r="AT140" s="200">
        <f t="shared" si="104"/>
        <v>0.4332062161779513</v>
      </c>
      <c r="AU140" s="200">
        <f t="shared" si="104"/>
        <v>0.43745333594666375</v>
      </c>
      <c r="AV140" s="200">
        <f t="shared" si="104"/>
        <v>0.44174209414335036</v>
      </c>
      <c r="AW140" s="200">
        <f t="shared" si="104"/>
        <v>0.44607289898845848</v>
      </c>
      <c r="AX140" s="200">
        <f t="shared" si="104"/>
        <v>0.45044616270431431</v>
      </c>
      <c r="AY140" s="200">
        <f t="shared" si="104"/>
        <v>0.45486230155449797</v>
      </c>
      <c r="AZ140" s="200">
        <f t="shared" si="104"/>
        <v>0.45932173588353431</v>
      </c>
      <c r="BA140" s="200">
        <f t="shared" si="104"/>
        <v>0.46382489015693767</v>
      </c>
      <c r="BB140" s="200">
        <f t="shared" si="104"/>
        <v>0.46837219300163113</v>
      </c>
      <c r="BC140" s="200">
        <f t="shared" si="104"/>
        <v>0.47296407724675404</v>
      </c>
      <c r="BD140" s="200">
        <f t="shared" si="104"/>
        <v>0.47760097996486395</v>
      </c>
      <c r="BE140" s="200">
        <f t="shared" si="104"/>
        <v>0.48228334251354127</v>
      </c>
      <c r="BF140" s="200">
        <f t="shared" si="104"/>
        <v>0.4870116105774005</v>
      </c>
      <c r="BG140" s="200">
        <f t="shared" si="104"/>
        <v>0.49178623421051298</v>
      </c>
      <c r="BH140" s="200">
        <f t="shared" si="104"/>
        <v>0.49660766787924376</v>
      </c>
      <c r="BI140" s="200">
        <f t="shared" si="104"/>
        <v>0.50147637050551086</v>
      </c>
      <c r="BJ140" s="200">
        <f t="shared" si="104"/>
        <v>0.50639280551046706</v>
      </c>
      <c r="BK140" s="200">
        <f t="shared" si="104"/>
        <v>0.5113574408586089</v>
      </c>
      <c r="BL140" s="200">
        <f t="shared" si="104"/>
        <v>0.51637074910232073</v>
      </c>
      <c r="BM140" s="200">
        <f t="shared" si="104"/>
        <v>0.5214332074268534</v>
      </c>
      <c r="BN140" s="200">
        <f t="shared" si="104"/>
        <v>0.5265452976957441</v>
      </c>
      <c r="BO140" s="200">
        <f t="shared" si="104"/>
        <v>0.53170750649668286</v>
      </c>
      <c r="BP140" s="200">
        <f t="shared" si="104"/>
        <v>0.53692032518782673</v>
      </c>
      <c r="BQ140" s="200">
        <f t="shared" si="104"/>
        <v>0.54218424994457026</v>
      </c>
    </row>
    <row r="141" spans="5:69">
      <c r="E141" s="331"/>
      <c r="F141" s="328"/>
      <c r="G141" s="329"/>
      <c r="H141" s="323"/>
      <c r="I141" s="230" t="s">
        <v>301</v>
      </c>
      <c r="J141" s="200">
        <v>0</v>
      </c>
      <c r="K141" s="200">
        <f t="shared" ref="K141:BQ141" si="105">J142*$B$7</f>
        <v>3.8860103626943004E-2</v>
      </c>
      <c r="L141" s="200">
        <f t="shared" si="105"/>
        <v>5.86711368485218E-2</v>
      </c>
      <c r="M141" s="200">
        <f t="shared" si="105"/>
        <v>6.8961369979262666E-2</v>
      </c>
      <c r="N141" s="200">
        <f t="shared" si="105"/>
        <v>7.4494974795172308E-2</v>
      </c>
      <c r="O141" s="200">
        <f t="shared" si="105"/>
        <v>7.7654074162004996E-2</v>
      </c>
      <c r="P141" s="200">
        <f t="shared" si="105"/>
        <v>7.9629766852915632E-2</v>
      </c>
      <c r="Q141" s="200">
        <f t="shared" si="105"/>
        <v>8.1017639960840701E-2</v>
      </c>
      <c r="R141" s="200">
        <f t="shared" si="105"/>
        <v>8.2115525108277562E-2</v>
      </c>
      <c r="S141" s="200">
        <f t="shared" si="105"/>
        <v>8.3072376555798522E-2</v>
      </c>
      <c r="T141" s="200">
        <f t="shared" si="105"/>
        <v>8.3962710259967432E-2</v>
      </c>
      <c r="U141" s="200">
        <f t="shared" si="105"/>
        <v>8.4823823405993731E-2</v>
      </c>
      <c r="V141" s="200">
        <f t="shared" si="105"/>
        <v>8.5674404177791291E-2</v>
      </c>
      <c r="W141" s="200">
        <f t="shared" si="105"/>
        <v>8.6523836646776292E-2</v>
      </c>
      <c r="X141" s="200">
        <f t="shared" si="105"/>
        <v>8.7376853220071549E-2</v>
      </c>
      <c r="Y141" s="200">
        <f t="shared" si="105"/>
        <v>8.8235860868451366E-2</v>
      </c>
      <c r="Z141" s="200">
        <f t="shared" si="105"/>
        <v>8.9102104244194374E-2</v>
      </c>
      <c r="AA141" s="200">
        <f t="shared" si="105"/>
        <v>8.9976247243928331E-2</v>
      </c>
      <c r="AB141" s="200">
        <f t="shared" si="105"/>
        <v>9.0858663794009309E-2</v>
      </c>
      <c r="AC141" s="200">
        <f t="shared" si="105"/>
        <v>9.1749583247207112E-2</v>
      </c>
      <c r="AD141" s="200">
        <f t="shared" si="105"/>
        <v>9.2649163085082517E-2</v>
      </c>
      <c r="AE141" s="200">
        <f t="shared" si="105"/>
        <v>9.3557525273250397E-2</v>
      </c>
      <c r="AF141" s="200">
        <f t="shared" si="105"/>
        <v>9.4474774443125631E-2</v>
      </c>
      <c r="AG141" s="200">
        <f t="shared" si="105"/>
        <v>9.540100698695049E-2</v>
      </c>
      <c r="AH141" s="200">
        <f t="shared" si="105"/>
        <v>9.6336315609503995E-2</v>
      </c>
      <c r="AI141" s="200">
        <f t="shared" si="105"/>
        <v>9.7280791608192765E-2</v>
      </c>
      <c r="AJ141" s="200">
        <f t="shared" si="105"/>
        <v>9.823452601737484E-2</v>
      </c>
      <c r="AK141" s="200">
        <f t="shared" si="105"/>
        <v>9.9197610184841148E-2</v>
      </c>
      <c r="AL141" s="200">
        <f t="shared" si="105"/>
        <v>0.10017013606441894</v>
      </c>
      <c r="AM141" s="200">
        <f t="shared" si="105"/>
        <v>0.10115219636667844</v>
      </c>
      <c r="AN141" s="200">
        <f t="shared" si="105"/>
        <v>0.10214388463873432</v>
      </c>
      <c r="AO141" s="200">
        <f t="shared" si="105"/>
        <v>0.10314529530863868</v>
      </c>
      <c r="AP141" s="200">
        <f t="shared" si="105"/>
        <v>0.10415652371211313</v>
      </c>
      <c r="AQ141" s="200">
        <f t="shared" si="105"/>
        <v>0.10517766611049538</v>
      </c>
      <c r="AR141" s="200">
        <f t="shared" si="105"/>
        <v>0.10620881970433788</v>
      </c>
      <c r="AS141" s="200">
        <f t="shared" si="105"/>
        <v>0.10725008264487766</v>
      </c>
      <c r="AT141" s="200">
        <f t="shared" si="105"/>
        <v>0.10830155404448782</v>
      </c>
      <c r="AU141" s="200">
        <f t="shared" si="105"/>
        <v>0.10936333398666594</v>
      </c>
      <c r="AV141" s="200">
        <f t="shared" si="105"/>
        <v>0.11043552353583759</v>
      </c>
      <c r="AW141" s="200">
        <f t="shared" si="105"/>
        <v>0.11151822474711462</v>
      </c>
      <c r="AX141" s="200">
        <f t="shared" si="105"/>
        <v>0.11261154067607858</v>
      </c>
      <c r="AY141" s="200">
        <f t="shared" si="105"/>
        <v>0.11371557538862449</v>
      </c>
      <c r="AZ141" s="200">
        <f t="shared" si="105"/>
        <v>0.11483043397088358</v>
      </c>
      <c r="BA141" s="200">
        <f t="shared" si="105"/>
        <v>0.11595622253923442</v>
      </c>
      <c r="BB141" s="200">
        <f t="shared" si="105"/>
        <v>0.11709304825040778</v>
      </c>
      <c r="BC141" s="200">
        <f t="shared" si="105"/>
        <v>0.11824101931168851</v>
      </c>
      <c r="BD141" s="200">
        <f t="shared" si="105"/>
        <v>0.11940024499121599</v>
      </c>
      <c r="BE141" s="200">
        <f t="shared" si="105"/>
        <v>0.12057083562838532</v>
      </c>
      <c r="BF141" s="200">
        <f t="shared" si="105"/>
        <v>0.12175290264435012</v>
      </c>
      <c r="BG141" s="200">
        <f t="shared" si="105"/>
        <v>0.12294655855262825</v>
      </c>
      <c r="BH141" s="200">
        <f t="shared" si="105"/>
        <v>0.12415191696981094</v>
      </c>
      <c r="BI141" s="200">
        <f t="shared" si="105"/>
        <v>0.12536909262637772</v>
      </c>
      <c r="BJ141" s="200">
        <f t="shared" si="105"/>
        <v>0.12659820137761676</v>
      </c>
      <c r="BK141" s="200">
        <f t="shared" si="105"/>
        <v>0.12783936021465223</v>
      </c>
      <c r="BL141" s="200">
        <f t="shared" si="105"/>
        <v>0.12909268727558018</v>
      </c>
      <c r="BM141" s="200">
        <f t="shared" si="105"/>
        <v>0.13035830185671335</v>
      </c>
      <c r="BN141" s="200">
        <f t="shared" si="105"/>
        <v>0.13163632442393602</v>
      </c>
      <c r="BO141" s="200">
        <f t="shared" si="105"/>
        <v>0.13292687662417071</v>
      </c>
      <c r="BP141" s="200">
        <f t="shared" si="105"/>
        <v>0.13423008129695668</v>
      </c>
      <c r="BQ141" s="200">
        <f t="shared" si="105"/>
        <v>0.13554606248614257</v>
      </c>
    </row>
    <row r="142" spans="5:69">
      <c r="E142" s="331"/>
      <c r="F142" s="328"/>
      <c r="G142" s="329"/>
      <c r="H142" s="323"/>
      <c r="I142" s="230" t="s">
        <v>295</v>
      </c>
      <c r="J142" s="200">
        <f>J139+J140+J141</f>
        <v>0.38860103626943004</v>
      </c>
      <c r="K142" s="200">
        <f>K139+K140+K141</f>
        <v>0.58671136848521799</v>
      </c>
      <c r="L142" s="200">
        <f t="shared" ref="L142:BQ142" si="106">L139+L140+L141</f>
        <v>0.68961369979262666</v>
      </c>
      <c r="M142" s="200">
        <f t="shared" si="106"/>
        <v>0.74494974795172308</v>
      </c>
      <c r="N142" s="200">
        <f t="shared" si="106"/>
        <v>0.77654074162004993</v>
      </c>
      <c r="O142" s="200">
        <f t="shared" si="106"/>
        <v>0.79629766852915629</v>
      </c>
      <c r="P142" s="200">
        <f t="shared" si="106"/>
        <v>0.81017639960840693</v>
      </c>
      <c r="Q142" s="200">
        <f t="shared" si="106"/>
        <v>0.82115525108277554</v>
      </c>
      <c r="R142" s="200">
        <f t="shared" si="106"/>
        <v>0.83072376555798522</v>
      </c>
      <c r="S142" s="200">
        <f t="shared" si="106"/>
        <v>0.83962710259967421</v>
      </c>
      <c r="T142" s="200">
        <f t="shared" si="106"/>
        <v>0.84823823405993726</v>
      </c>
      <c r="U142" s="200">
        <f t="shared" si="106"/>
        <v>0.85674404177791286</v>
      </c>
      <c r="V142" s="200">
        <f t="shared" si="106"/>
        <v>0.86523836646776286</v>
      </c>
      <c r="W142" s="200">
        <f t="shared" si="106"/>
        <v>0.87376853220071549</v>
      </c>
      <c r="X142" s="200">
        <f t="shared" si="106"/>
        <v>0.88235860868451366</v>
      </c>
      <c r="Y142" s="200">
        <f t="shared" si="106"/>
        <v>0.89102104244194369</v>
      </c>
      <c r="Z142" s="200">
        <f t="shared" si="106"/>
        <v>0.8997624724392832</v>
      </c>
      <c r="AA142" s="200">
        <f t="shared" si="106"/>
        <v>0.90858663794009309</v>
      </c>
      <c r="AB142" s="200">
        <f t="shared" si="106"/>
        <v>0.91749583247207112</v>
      </c>
      <c r="AC142" s="200">
        <f t="shared" si="106"/>
        <v>0.92649163085082509</v>
      </c>
      <c r="AD142" s="200">
        <f t="shared" si="106"/>
        <v>0.93557525273250397</v>
      </c>
      <c r="AE142" s="200">
        <f t="shared" si="106"/>
        <v>0.9447477444312562</v>
      </c>
      <c r="AF142" s="200">
        <f t="shared" si="106"/>
        <v>0.95401006986950487</v>
      </c>
      <c r="AG142" s="200">
        <f t="shared" si="106"/>
        <v>0.96336315609503986</v>
      </c>
      <c r="AH142" s="200">
        <f t="shared" si="106"/>
        <v>0.97280791608192763</v>
      </c>
      <c r="AI142" s="200">
        <f t="shared" si="106"/>
        <v>0.98234526017374835</v>
      </c>
      <c r="AJ142" s="200">
        <f t="shared" si="106"/>
        <v>0.99197610184841145</v>
      </c>
      <c r="AK142" s="200">
        <f t="shared" si="106"/>
        <v>1.0017013606441894</v>
      </c>
      <c r="AL142" s="200">
        <f t="shared" si="106"/>
        <v>1.0115219636667843</v>
      </c>
      <c r="AM142" s="200">
        <f t="shared" si="106"/>
        <v>1.0214388463873432</v>
      </c>
      <c r="AN142" s="200">
        <f t="shared" si="106"/>
        <v>1.0314529530863867</v>
      </c>
      <c r="AO142" s="200">
        <f t="shared" si="106"/>
        <v>1.0415652371211312</v>
      </c>
      <c r="AP142" s="200">
        <f t="shared" si="106"/>
        <v>1.0517766611049537</v>
      </c>
      <c r="AQ142" s="200">
        <f t="shared" si="106"/>
        <v>1.0620881970433786</v>
      </c>
      <c r="AR142" s="200">
        <f t="shared" si="106"/>
        <v>1.0725008264487765</v>
      </c>
      <c r="AS142" s="200">
        <f t="shared" si="106"/>
        <v>1.0830155404448782</v>
      </c>
      <c r="AT142" s="200">
        <f t="shared" si="106"/>
        <v>1.0936333398666593</v>
      </c>
      <c r="AU142" s="200">
        <f t="shared" si="106"/>
        <v>1.1043552353583759</v>
      </c>
      <c r="AV142" s="200">
        <f t="shared" si="106"/>
        <v>1.1151822474711461</v>
      </c>
      <c r="AW142" s="200">
        <f t="shared" si="106"/>
        <v>1.1261154067607857</v>
      </c>
      <c r="AX142" s="200">
        <f t="shared" si="106"/>
        <v>1.1371557538862449</v>
      </c>
      <c r="AY142" s="200">
        <f t="shared" si="106"/>
        <v>1.1483043397088357</v>
      </c>
      <c r="AZ142" s="200">
        <f t="shared" si="106"/>
        <v>1.1595622253923441</v>
      </c>
      <c r="BA142" s="200">
        <f t="shared" si="106"/>
        <v>1.1709304825040778</v>
      </c>
      <c r="BB142" s="200">
        <f t="shared" si="106"/>
        <v>1.1824101931168851</v>
      </c>
      <c r="BC142" s="200">
        <f t="shared" si="106"/>
        <v>1.1940024499121598</v>
      </c>
      <c r="BD142" s="200">
        <f t="shared" si="106"/>
        <v>1.2057083562838531</v>
      </c>
      <c r="BE142" s="200">
        <f t="shared" si="106"/>
        <v>1.2175290264435012</v>
      </c>
      <c r="BF142" s="200">
        <f t="shared" si="106"/>
        <v>1.2294655855262824</v>
      </c>
      <c r="BG142" s="200">
        <f t="shared" si="106"/>
        <v>1.2415191696981094</v>
      </c>
      <c r="BH142" s="200">
        <f t="shared" si="106"/>
        <v>1.2536909262637772</v>
      </c>
      <c r="BI142" s="200">
        <f t="shared" si="106"/>
        <v>1.2659820137761675</v>
      </c>
      <c r="BJ142" s="200">
        <f t="shared" si="106"/>
        <v>1.2783936021465223</v>
      </c>
      <c r="BK142" s="200">
        <f t="shared" si="106"/>
        <v>1.2909268727558019</v>
      </c>
      <c r="BL142" s="200">
        <f t="shared" si="106"/>
        <v>1.3035830185671333</v>
      </c>
      <c r="BM142" s="200">
        <f t="shared" si="106"/>
        <v>1.3163632442393602</v>
      </c>
      <c r="BN142" s="200">
        <f t="shared" si="106"/>
        <v>1.3292687662417071</v>
      </c>
      <c r="BO142" s="200">
        <f t="shared" si="106"/>
        <v>1.3423008129695668</v>
      </c>
      <c r="BP142" s="200">
        <f t="shared" si="106"/>
        <v>1.3554606248614256</v>
      </c>
      <c r="BQ142" s="200">
        <f t="shared" si="106"/>
        <v>1.3687494545169296</v>
      </c>
    </row>
    <row r="143" spans="5:69">
      <c r="E143" s="331"/>
      <c r="F143" s="328"/>
      <c r="G143" s="329"/>
      <c r="H143" s="323"/>
      <c r="I143" s="230" t="s">
        <v>326</v>
      </c>
      <c r="J143" s="219">
        <f>Variables!$K$23</f>
        <v>45000</v>
      </c>
      <c r="K143" s="219">
        <f>Variables!$K$23</f>
        <v>45000</v>
      </c>
      <c r="L143" s="219">
        <f>Variables!$K$23</f>
        <v>45000</v>
      </c>
      <c r="M143" s="219">
        <f>Variables!$K$23</f>
        <v>45000</v>
      </c>
      <c r="N143" s="219">
        <f>Variables!$K$23</f>
        <v>45000</v>
      </c>
      <c r="O143" s="219">
        <f>Variables!$K$23</f>
        <v>45000</v>
      </c>
      <c r="P143" s="219">
        <f>Variables!$K$23</f>
        <v>45000</v>
      </c>
      <c r="Q143" s="219">
        <f>Variables!$K$23</f>
        <v>45000</v>
      </c>
      <c r="R143" s="219">
        <f>Variables!$K$23</f>
        <v>45000</v>
      </c>
      <c r="S143" s="219">
        <f>Variables!$K$23</f>
        <v>45000</v>
      </c>
      <c r="T143" s="219">
        <f>Variables!$K$23</f>
        <v>45000</v>
      </c>
      <c r="U143" s="219">
        <f>Variables!$K$23</f>
        <v>45000</v>
      </c>
      <c r="V143" s="219">
        <f>Variables!$K$23</f>
        <v>45000</v>
      </c>
      <c r="W143" s="219">
        <f>Variables!$K$23</f>
        <v>45000</v>
      </c>
      <c r="X143" s="219">
        <f>Variables!$K$23</f>
        <v>45000</v>
      </c>
      <c r="Y143" s="219">
        <f>Variables!$K$23</f>
        <v>45000</v>
      </c>
      <c r="Z143" s="219">
        <f>Variables!$K$23</f>
        <v>45000</v>
      </c>
      <c r="AA143" s="219">
        <f>Variables!$K$23</f>
        <v>45000</v>
      </c>
      <c r="AB143" s="219">
        <f>Variables!$K$23</f>
        <v>45000</v>
      </c>
      <c r="AC143" s="219">
        <f>Variables!$K$23</f>
        <v>45000</v>
      </c>
      <c r="AD143" s="219">
        <f>Variables!$K$23</f>
        <v>45000</v>
      </c>
      <c r="AE143" s="219">
        <f>Variables!$K$23</f>
        <v>45000</v>
      </c>
      <c r="AF143" s="219">
        <f>Variables!$K$23</f>
        <v>45000</v>
      </c>
      <c r="AG143" s="219">
        <f>Variables!$K$23</f>
        <v>45000</v>
      </c>
      <c r="AH143" s="219">
        <f>Variables!$K$23</f>
        <v>45000</v>
      </c>
      <c r="AI143" s="219">
        <f>Variables!$K$23</f>
        <v>45000</v>
      </c>
      <c r="AJ143" s="219">
        <f>Variables!$K$23</f>
        <v>45000</v>
      </c>
      <c r="AK143" s="219">
        <f>Variables!$K$23</f>
        <v>45000</v>
      </c>
      <c r="AL143" s="219">
        <f>Variables!$K$23</f>
        <v>45000</v>
      </c>
      <c r="AM143" s="219">
        <f>Variables!$K$23</f>
        <v>45000</v>
      </c>
      <c r="AN143" s="219">
        <f>Variables!$K$23</f>
        <v>45000</v>
      </c>
      <c r="AO143" s="219">
        <f>Variables!$K$23</f>
        <v>45000</v>
      </c>
      <c r="AP143" s="219">
        <f>Variables!$K$23</f>
        <v>45000</v>
      </c>
      <c r="AQ143" s="219">
        <f>Variables!$K$23</f>
        <v>45000</v>
      </c>
      <c r="AR143" s="219">
        <f>Variables!$K$23</f>
        <v>45000</v>
      </c>
      <c r="AS143" s="219">
        <f>Variables!$K$23</f>
        <v>45000</v>
      </c>
      <c r="AT143" s="219">
        <f>Variables!$K$23</f>
        <v>45000</v>
      </c>
      <c r="AU143" s="219">
        <f>Variables!$K$23</f>
        <v>45000</v>
      </c>
      <c r="AV143" s="219">
        <f>Variables!$K$23</f>
        <v>45000</v>
      </c>
      <c r="AW143" s="219">
        <f>Variables!$K$23</f>
        <v>45000</v>
      </c>
      <c r="AX143" s="219">
        <f>Variables!$K$23</f>
        <v>45000</v>
      </c>
      <c r="AY143" s="219">
        <f>Variables!$K$23</f>
        <v>45000</v>
      </c>
      <c r="AZ143" s="219">
        <f>Variables!$K$23</f>
        <v>45000</v>
      </c>
      <c r="BA143" s="219">
        <f>Variables!$K$23</f>
        <v>45000</v>
      </c>
      <c r="BB143" s="219">
        <f>Variables!$K$23</f>
        <v>45000</v>
      </c>
      <c r="BC143" s="219">
        <f>Variables!$K$23</f>
        <v>45000</v>
      </c>
      <c r="BD143" s="219">
        <f>Variables!$K$23</f>
        <v>45000</v>
      </c>
      <c r="BE143" s="219">
        <f>Variables!$K$23</f>
        <v>45000</v>
      </c>
      <c r="BF143" s="219">
        <f>Variables!$K$23</f>
        <v>45000</v>
      </c>
      <c r="BG143" s="219">
        <f>Variables!$K$23</f>
        <v>45000</v>
      </c>
      <c r="BH143" s="219">
        <f>Variables!$K$23</f>
        <v>45000</v>
      </c>
      <c r="BI143" s="219">
        <f>Variables!$K$23</f>
        <v>45000</v>
      </c>
      <c r="BJ143" s="219">
        <f>Variables!$K$23</f>
        <v>45000</v>
      </c>
      <c r="BK143" s="219">
        <f>Variables!$K$23</f>
        <v>45000</v>
      </c>
      <c r="BL143" s="219">
        <f>Variables!$K$23</f>
        <v>45000</v>
      </c>
      <c r="BM143" s="219">
        <f>Variables!$K$23</f>
        <v>45000</v>
      </c>
      <c r="BN143" s="219">
        <f>Variables!$K$23</f>
        <v>45000</v>
      </c>
      <c r="BO143" s="219">
        <f>Variables!$K$23</f>
        <v>45000</v>
      </c>
      <c r="BP143" s="219">
        <f>Variables!$K$23</f>
        <v>45000</v>
      </c>
      <c r="BQ143" s="219">
        <f>Variables!$K$23</f>
        <v>45000</v>
      </c>
    </row>
    <row r="144" spans="5:69">
      <c r="E144" s="331"/>
      <c r="F144" s="328"/>
      <c r="G144" s="329"/>
      <c r="H144" s="323"/>
      <c r="I144" s="230" t="s">
        <v>446</v>
      </c>
      <c r="J144" s="204">
        <f t="shared" ref="J144:BQ144" si="107">J143*$B$10</f>
        <v>9900</v>
      </c>
      <c r="K144" s="204">
        <f t="shared" si="107"/>
        <v>9900</v>
      </c>
      <c r="L144" s="204">
        <f t="shared" si="107"/>
        <v>9900</v>
      </c>
      <c r="M144" s="204">
        <f t="shared" si="107"/>
        <v>9900</v>
      </c>
      <c r="N144" s="204">
        <f t="shared" si="107"/>
        <v>9900</v>
      </c>
      <c r="O144" s="204">
        <f t="shared" si="107"/>
        <v>9900</v>
      </c>
      <c r="P144" s="204">
        <f t="shared" si="107"/>
        <v>9900</v>
      </c>
      <c r="Q144" s="204">
        <f t="shared" si="107"/>
        <v>9900</v>
      </c>
      <c r="R144" s="204">
        <f t="shared" si="107"/>
        <v>9900</v>
      </c>
      <c r="S144" s="204">
        <f t="shared" si="107"/>
        <v>9900</v>
      </c>
      <c r="T144" s="204">
        <f t="shared" si="107"/>
        <v>9900</v>
      </c>
      <c r="U144" s="204">
        <f t="shared" si="107"/>
        <v>9900</v>
      </c>
      <c r="V144" s="204">
        <f t="shared" si="107"/>
        <v>9900</v>
      </c>
      <c r="W144" s="204">
        <f t="shared" si="107"/>
        <v>9900</v>
      </c>
      <c r="X144" s="204">
        <f t="shared" si="107"/>
        <v>9900</v>
      </c>
      <c r="Y144" s="204">
        <f t="shared" si="107"/>
        <v>9900</v>
      </c>
      <c r="Z144" s="204">
        <f t="shared" si="107"/>
        <v>9900</v>
      </c>
      <c r="AA144" s="204">
        <f t="shared" si="107"/>
        <v>9900</v>
      </c>
      <c r="AB144" s="204">
        <f t="shared" si="107"/>
        <v>9900</v>
      </c>
      <c r="AC144" s="204">
        <f t="shared" si="107"/>
        <v>9900</v>
      </c>
      <c r="AD144" s="204">
        <f t="shared" si="107"/>
        <v>9900</v>
      </c>
      <c r="AE144" s="204">
        <f t="shared" si="107"/>
        <v>9900</v>
      </c>
      <c r="AF144" s="204">
        <f t="shared" si="107"/>
        <v>9900</v>
      </c>
      <c r="AG144" s="204">
        <f t="shared" si="107"/>
        <v>9900</v>
      </c>
      <c r="AH144" s="204">
        <f t="shared" si="107"/>
        <v>9900</v>
      </c>
      <c r="AI144" s="204">
        <f t="shared" si="107"/>
        <v>9900</v>
      </c>
      <c r="AJ144" s="204">
        <f t="shared" si="107"/>
        <v>9900</v>
      </c>
      <c r="AK144" s="204">
        <f t="shared" si="107"/>
        <v>9900</v>
      </c>
      <c r="AL144" s="204">
        <f t="shared" si="107"/>
        <v>9900</v>
      </c>
      <c r="AM144" s="204">
        <f t="shared" si="107"/>
        <v>9900</v>
      </c>
      <c r="AN144" s="204">
        <f t="shared" si="107"/>
        <v>9900</v>
      </c>
      <c r="AO144" s="204">
        <f t="shared" si="107"/>
        <v>9900</v>
      </c>
      <c r="AP144" s="204">
        <f t="shared" si="107"/>
        <v>9900</v>
      </c>
      <c r="AQ144" s="204">
        <f t="shared" si="107"/>
        <v>9900</v>
      </c>
      <c r="AR144" s="204">
        <f t="shared" si="107"/>
        <v>9900</v>
      </c>
      <c r="AS144" s="204">
        <f t="shared" si="107"/>
        <v>9900</v>
      </c>
      <c r="AT144" s="204">
        <f t="shared" si="107"/>
        <v>9900</v>
      </c>
      <c r="AU144" s="204">
        <f t="shared" si="107"/>
        <v>9900</v>
      </c>
      <c r="AV144" s="204">
        <f t="shared" si="107"/>
        <v>9900</v>
      </c>
      <c r="AW144" s="204">
        <f t="shared" si="107"/>
        <v>9900</v>
      </c>
      <c r="AX144" s="204">
        <f t="shared" si="107"/>
        <v>9900</v>
      </c>
      <c r="AY144" s="204">
        <f t="shared" si="107"/>
        <v>9900</v>
      </c>
      <c r="AZ144" s="204">
        <f t="shared" si="107"/>
        <v>9900</v>
      </c>
      <c r="BA144" s="204">
        <f t="shared" si="107"/>
        <v>9900</v>
      </c>
      <c r="BB144" s="204">
        <f t="shared" si="107"/>
        <v>9900</v>
      </c>
      <c r="BC144" s="204">
        <f t="shared" si="107"/>
        <v>9900</v>
      </c>
      <c r="BD144" s="204">
        <f t="shared" si="107"/>
        <v>9900</v>
      </c>
      <c r="BE144" s="204">
        <f t="shared" si="107"/>
        <v>9900</v>
      </c>
      <c r="BF144" s="204">
        <f t="shared" si="107"/>
        <v>9900</v>
      </c>
      <c r="BG144" s="204">
        <f t="shared" si="107"/>
        <v>9900</v>
      </c>
      <c r="BH144" s="204">
        <f t="shared" si="107"/>
        <v>9900</v>
      </c>
      <c r="BI144" s="204">
        <f t="shared" si="107"/>
        <v>9900</v>
      </c>
      <c r="BJ144" s="204">
        <f t="shared" si="107"/>
        <v>9900</v>
      </c>
      <c r="BK144" s="204">
        <f t="shared" si="107"/>
        <v>9900</v>
      </c>
      <c r="BL144" s="204">
        <f t="shared" si="107"/>
        <v>9900</v>
      </c>
      <c r="BM144" s="204">
        <f t="shared" si="107"/>
        <v>9900</v>
      </c>
      <c r="BN144" s="204">
        <f t="shared" si="107"/>
        <v>9900</v>
      </c>
      <c r="BO144" s="204">
        <f t="shared" si="107"/>
        <v>9900</v>
      </c>
      <c r="BP144" s="204">
        <f t="shared" si="107"/>
        <v>9900</v>
      </c>
      <c r="BQ144" s="204">
        <f t="shared" si="107"/>
        <v>9900</v>
      </c>
    </row>
    <row r="145" spans="5:69">
      <c r="E145" s="331"/>
      <c r="F145" s="328"/>
      <c r="G145" s="329"/>
      <c r="H145" s="323"/>
      <c r="I145" s="230" t="s">
        <v>346</v>
      </c>
      <c r="J145" s="204">
        <f>J142*J143</f>
        <v>17487.046632124351</v>
      </c>
      <c r="K145" s="204">
        <f>K142*K143</f>
        <v>26402.011581834809</v>
      </c>
      <c r="L145" s="204">
        <f t="shared" ref="L145:BQ145" si="108">L142*L143</f>
        <v>31032.616490668199</v>
      </c>
      <c r="M145" s="204">
        <f t="shared" si="108"/>
        <v>33522.73865782754</v>
      </c>
      <c r="N145" s="204">
        <f t="shared" si="108"/>
        <v>34944.333372902249</v>
      </c>
      <c r="O145" s="204">
        <f t="shared" si="108"/>
        <v>35833.395083812036</v>
      </c>
      <c r="P145" s="204">
        <f t="shared" si="108"/>
        <v>36457.937982378309</v>
      </c>
      <c r="Q145" s="204">
        <f t="shared" si="108"/>
        <v>36951.9862987249</v>
      </c>
      <c r="R145" s="204">
        <f t="shared" si="108"/>
        <v>37382.569450109331</v>
      </c>
      <c r="S145" s="204">
        <f t="shared" si="108"/>
        <v>37783.219616985341</v>
      </c>
      <c r="T145" s="204">
        <f t="shared" si="108"/>
        <v>38170.720532697174</v>
      </c>
      <c r="U145" s="204">
        <f t="shared" si="108"/>
        <v>38553.481880006082</v>
      </c>
      <c r="V145" s="204">
        <f t="shared" si="108"/>
        <v>38935.726491049332</v>
      </c>
      <c r="W145" s="204">
        <f t="shared" si="108"/>
        <v>39319.583949032196</v>
      </c>
      <c r="X145" s="204">
        <f t="shared" si="108"/>
        <v>39706.137390803116</v>
      </c>
      <c r="Y145" s="204">
        <f t="shared" si="108"/>
        <v>40095.946909887469</v>
      </c>
      <c r="Z145" s="204">
        <f t="shared" si="108"/>
        <v>40489.311259767746</v>
      </c>
      <c r="AA145" s="204">
        <f t="shared" si="108"/>
        <v>40886.398707304186</v>
      </c>
      <c r="AB145" s="204">
        <f t="shared" si="108"/>
        <v>41287.3124612432</v>
      </c>
      <c r="AC145" s="204">
        <f t="shared" si="108"/>
        <v>41692.123388287131</v>
      </c>
      <c r="AD145" s="204">
        <f t="shared" si="108"/>
        <v>42100.886372962676</v>
      </c>
      <c r="AE145" s="204">
        <f t="shared" si="108"/>
        <v>42513.648499406532</v>
      </c>
      <c r="AF145" s="204">
        <f t="shared" si="108"/>
        <v>42930.453144127721</v>
      </c>
      <c r="AG145" s="204">
        <f t="shared" si="108"/>
        <v>43351.342024276797</v>
      </c>
      <c r="AH145" s="204">
        <f t="shared" si="108"/>
        <v>43776.356223686744</v>
      </c>
      <c r="AI145" s="204">
        <f t="shared" si="108"/>
        <v>44205.536707818675</v>
      </c>
      <c r="AJ145" s="204">
        <f t="shared" si="108"/>
        <v>44638.924583178516</v>
      </c>
      <c r="AK145" s="204">
        <f t="shared" si="108"/>
        <v>45076.561228988518</v>
      </c>
      <c r="AL145" s="204">
        <f t="shared" si="108"/>
        <v>45518.488365005294</v>
      </c>
      <c r="AM145" s="204">
        <f t="shared" si="108"/>
        <v>45964.748087430446</v>
      </c>
      <c r="AN145" s="204">
        <f t="shared" si="108"/>
        <v>46415.382888887405</v>
      </c>
      <c r="AO145" s="204">
        <f t="shared" si="108"/>
        <v>46870.435670450905</v>
      </c>
      <c r="AP145" s="204">
        <f t="shared" si="108"/>
        <v>47329.949749722917</v>
      </c>
      <c r="AQ145" s="204">
        <f t="shared" si="108"/>
        <v>47793.96886695204</v>
      </c>
      <c r="AR145" s="204">
        <f t="shared" si="108"/>
        <v>48262.537190194947</v>
      </c>
      <c r="AS145" s="204">
        <f t="shared" si="108"/>
        <v>48735.699320019521</v>
      </c>
      <c r="AT145" s="204">
        <f t="shared" si="108"/>
        <v>49213.50029399967</v>
      </c>
      <c r="AU145" s="204">
        <f t="shared" si="108"/>
        <v>49695.985591126911</v>
      </c>
      <c r="AV145" s="204">
        <f t="shared" si="108"/>
        <v>50183.201136201576</v>
      </c>
      <c r="AW145" s="204">
        <f t="shared" si="108"/>
        <v>50675.193304235356</v>
      </c>
      <c r="AX145" s="204">
        <f t="shared" si="108"/>
        <v>51172.008924881018</v>
      </c>
      <c r="AY145" s="204">
        <f t="shared" si="108"/>
        <v>51673.695286897608</v>
      </c>
      <c r="AZ145" s="204">
        <f t="shared" si="108"/>
        <v>52180.300142655484</v>
      </c>
      <c r="BA145" s="204">
        <f t="shared" si="108"/>
        <v>52691.871712683504</v>
      </c>
      <c r="BB145" s="204">
        <f t="shared" si="108"/>
        <v>53208.458690259831</v>
      </c>
      <c r="BC145" s="204">
        <f t="shared" si="108"/>
        <v>53730.110246047188</v>
      </c>
      <c r="BD145" s="204">
        <f t="shared" si="108"/>
        <v>54256.876032773391</v>
      </c>
      <c r="BE145" s="204">
        <f t="shared" si="108"/>
        <v>54788.806189957555</v>
      </c>
      <c r="BF145" s="204">
        <f t="shared" si="108"/>
        <v>55325.951348682705</v>
      </c>
      <c r="BG145" s="204">
        <f t="shared" si="108"/>
        <v>55868.362636414924</v>
      </c>
      <c r="BH145" s="204">
        <f t="shared" si="108"/>
        <v>56416.091681869977</v>
      </c>
      <c r="BI145" s="204">
        <f t="shared" si="108"/>
        <v>56969.19061992754</v>
      </c>
      <c r="BJ145" s="204">
        <f t="shared" si="108"/>
        <v>57527.712096593503</v>
      </c>
      <c r="BK145" s="204">
        <f t="shared" si="108"/>
        <v>58091.709274011082</v>
      </c>
      <c r="BL145" s="204">
        <f t="shared" si="108"/>
        <v>58661.235835521002</v>
      </c>
      <c r="BM145" s="204">
        <f t="shared" si="108"/>
        <v>59236.345990771209</v>
      </c>
      <c r="BN145" s="204">
        <f t="shared" si="108"/>
        <v>59817.094480876818</v>
      </c>
      <c r="BO145" s="204">
        <f t="shared" si="108"/>
        <v>60403.536583630506</v>
      </c>
      <c r="BP145" s="204">
        <f t="shared" si="108"/>
        <v>60995.728118764149</v>
      </c>
      <c r="BQ145" s="204">
        <f t="shared" si="108"/>
        <v>61593.725453261832</v>
      </c>
    </row>
    <row r="146" spans="5:69">
      <c r="E146" s="331"/>
      <c r="F146" s="328"/>
      <c r="G146" s="329"/>
      <c r="H146" s="323"/>
      <c r="I146" s="230" t="s">
        <v>447</v>
      </c>
      <c r="J146" s="204">
        <f t="shared" ref="J146:BQ146" si="109">J145*$B$10</f>
        <v>3847.1502590673572</v>
      </c>
      <c r="K146" s="204">
        <f t="shared" si="109"/>
        <v>5808.442548003658</v>
      </c>
      <c r="L146" s="204">
        <f t="shared" si="109"/>
        <v>6827.1756279470037</v>
      </c>
      <c r="M146" s="204">
        <f t="shared" si="109"/>
        <v>7375.0025047220588</v>
      </c>
      <c r="N146" s="204">
        <f t="shared" si="109"/>
        <v>7687.7533420384943</v>
      </c>
      <c r="O146" s="204">
        <f t="shared" si="109"/>
        <v>7883.3469184386477</v>
      </c>
      <c r="P146" s="204">
        <f t="shared" si="109"/>
        <v>8020.746356123228</v>
      </c>
      <c r="Q146" s="204">
        <f t="shared" si="109"/>
        <v>8129.4369857194779</v>
      </c>
      <c r="R146" s="204">
        <f t="shared" si="109"/>
        <v>8224.1652790240532</v>
      </c>
      <c r="S146" s="204">
        <f t="shared" si="109"/>
        <v>8312.3083157367746</v>
      </c>
      <c r="T146" s="204">
        <f t="shared" si="109"/>
        <v>8397.5585171933781</v>
      </c>
      <c r="U146" s="204">
        <f t="shared" si="109"/>
        <v>8481.7660136013383</v>
      </c>
      <c r="V146" s="204">
        <f t="shared" si="109"/>
        <v>8565.8598280308524</v>
      </c>
      <c r="W146" s="204">
        <f t="shared" si="109"/>
        <v>8650.3084687870833</v>
      </c>
      <c r="X146" s="204">
        <f t="shared" si="109"/>
        <v>8735.3502259766865</v>
      </c>
      <c r="Y146" s="204">
        <f t="shared" si="109"/>
        <v>8821.1083201752426</v>
      </c>
      <c r="Z146" s="204">
        <f t="shared" si="109"/>
        <v>8907.6484771489049</v>
      </c>
      <c r="AA146" s="204">
        <f t="shared" si="109"/>
        <v>8995.0077156069219</v>
      </c>
      <c r="AB146" s="204">
        <f t="shared" si="109"/>
        <v>9083.2087414735033</v>
      </c>
      <c r="AC146" s="204">
        <f t="shared" si="109"/>
        <v>9172.2671454231695</v>
      </c>
      <c r="AD146" s="204">
        <f t="shared" si="109"/>
        <v>9262.1950020517888</v>
      </c>
      <c r="AE146" s="204">
        <f t="shared" si="109"/>
        <v>9353.0026698694364</v>
      </c>
      <c r="AF146" s="204">
        <f t="shared" si="109"/>
        <v>9444.6996917080996</v>
      </c>
      <c r="AG146" s="204">
        <f t="shared" si="109"/>
        <v>9537.2952453408961</v>
      </c>
      <c r="AH146" s="204">
        <f t="shared" si="109"/>
        <v>9630.7983692110829</v>
      </c>
      <c r="AI146" s="204">
        <f t="shared" si="109"/>
        <v>9725.2180757201095</v>
      </c>
      <c r="AJ146" s="204">
        <f t="shared" si="109"/>
        <v>9820.5634082992729</v>
      </c>
      <c r="AK146" s="204">
        <f t="shared" si="109"/>
        <v>9916.8434703774747</v>
      </c>
      <c r="AL146" s="204">
        <f t="shared" si="109"/>
        <v>10014.067440301165</v>
      </c>
      <c r="AM146" s="204">
        <f t="shared" si="109"/>
        <v>10112.244579234699</v>
      </c>
      <c r="AN146" s="204">
        <f t="shared" si="109"/>
        <v>10211.38423555523</v>
      </c>
      <c r="AO146" s="204">
        <f t="shared" si="109"/>
        <v>10311.4958474992</v>
      </c>
      <c r="AP146" s="204">
        <f t="shared" si="109"/>
        <v>10412.588944939042</v>
      </c>
      <c r="AQ146" s="204">
        <f t="shared" si="109"/>
        <v>10514.673150729448</v>
      </c>
      <c r="AR146" s="204">
        <f t="shared" si="109"/>
        <v>10617.758181842888</v>
      </c>
      <c r="AS146" s="204">
        <f t="shared" si="109"/>
        <v>10721.853850404295</v>
      </c>
      <c r="AT146" s="204">
        <f t="shared" si="109"/>
        <v>10826.970064679928</v>
      </c>
      <c r="AU146" s="204">
        <f t="shared" si="109"/>
        <v>10933.11683004792</v>
      </c>
      <c r="AV146" s="204">
        <f t="shared" si="109"/>
        <v>11040.304249964347</v>
      </c>
      <c r="AW146" s="204">
        <f t="shared" si="109"/>
        <v>11148.542526931778</v>
      </c>
      <c r="AX146" s="204">
        <f t="shared" si="109"/>
        <v>11257.841963473824</v>
      </c>
      <c r="AY146" s="204">
        <f t="shared" si="109"/>
        <v>11368.212963117474</v>
      </c>
      <c r="AZ146" s="204">
        <f t="shared" si="109"/>
        <v>11479.666031384206</v>
      </c>
      <c r="BA146" s="204">
        <f t="shared" si="109"/>
        <v>11592.211776790371</v>
      </c>
      <c r="BB146" s="204">
        <f t="shared" si="109"/>
        <v>11705.860911857162</v>
      </c>
      <c r="BC146" s="204">
        <f t="shared" si="109"/>
        <v>11820.624254130382</v>
      </c>
      <c r="BD146" s="204">
        <f t="shared" si="109"/>
        <v>11936.512727210145</v>
      </c>
      <c r="BE146" s="204">
        <f t="shared" si="109"/>
        <v>12053.537361790663</v>
      </c>
      <c r="BF146" s="204">
        <f t="shared" si="109"/>
        <v>12171.709296710194</v>
      </c>
      <c r="BG146" s="204">
        <f t="shared" si="109"/>
        <v>12291.039780011284</v>
      </c>
      <c r="BH146" s="204">
        <f t="shared" si="109"/>
        <v>12411.540170011394</v>
      </c>
      <c r="BI146" s="204">
        <f t="shared" si="109"/>
        <v>12533.22193638406</v>
      </c>
      <c r="BJ146" s="204">
        <f t="shared" si="109"/>
        <v>12656.096661250571</v>
      </c>
      <c r="BK146" s="204">
        <f t="shared" si="109"/>
        <v>12780.176040282438</v>
      </c>
      <c r="BL146" s="204">
        <f t="shared" si="109"/>
        <v>12905.47188381462</v>
      </c>
      <c r="BM146" s="204">
        <f t="shared" si="109"/>
        <v>13031.996117969666</v>
      </c>
      <c r="BN146" s="204">
        <f t="shared" si="109"/>
        <v>13159.7607857929</v>
      </c>
      <c r="BO146" s="204">
        <f t="shared" si="109"/>
        <v>13288.778048398712</v>
      </c>
      <c r="BP146" s="204">
        <f t="shared" si="109"/>
        <v>13419.060186128112</v>
      </c>
      <c r="BQ146" s="204">
        <f t="shared" si="109"/>
        <v>13550.619599717604</v>
      </c>
    </row>
    <row r="147" spans="5:69">
      <c r="E147" s="331"/>
      <c r="F147" s="328"/>
      <c r="G147" s="329"/>
      <c r="H147" s="323"/>
      <c r="I147" s="230" t="s">
        <v>448</v>
      </c>
      <c r="J147" s="204">
        <f>J9*J139</f>
        <v>1295.3367875647668</v>
      </c>
      <c r="K147" s="204">
        <f>K9*K139</f>
        <v>1308.0361678350096</v>
      </c>
      <c r="L147" s="204">
        <f t="shared" ref="L147:BQ147" si="110">L9*L139</f>
        <v>1320.8600518333922</v>
      </c>
      <c r="M147" s="204">
        <f t="shared" si="110"/>
        <v>1333.8096601846996</v>
      </c>
      <c r="N147" s="204">
        <f t="shared" si="110"/>
        <v>1346.8862254806279</v>
      </c>
      <c r="O147" s="204">
        <f t="shared" si="110"/>
        <v>1360.0909923971044</v>
      </c>
      <c r="P147" s="204">
        <f t="shared" si="110"/>
        <v>1373.4252178127624</v>
      </c>
      <c r="Q147" s="204">
        <f t="shared" si="110"/>
        <v>1386.890170928574</v>
      </c>
      <c r="R147" s="204">
        <f t="shared" si="110"/>
        <v>1400.4871333886579</v>
      </c>
      <c r="S147" s="204">
        <f t="shared" si="110"/>
        <v>1414.2173994022723</v>
      </c>
      <c r="T147" s="204">
        <f t="shared" si="110"/>
        <v>1428.0822758670006</v>
      </c>
      <c r="U147" s="204">
        <f t="shared" si="110"/>
        <v>1442.0830824931477</v>
      </c>
      <c r="V147" s="204">
        <f t="shared" si="110"/>
        <v>1456.2211519293548</v>
      </c>
      <c r="W147" s="204">
        <f t="shared" si="110"/>
        <v>1470.4978298894468</v>
      </c>
      <c r="X147" s="204">
        <f t="shared" si="110"/>
        <v>1484.9144752805196</v>
      </c>
      <c r="Y147" s="204">
        <f t="shared" si="110"/>
        <v>1499.4724603322895</v>
      </c>
      <c r="Z147" s="204">
        <f t="shared" si="110"/>
        <v>1514.1731707277045</v>
      </c>
      <c r="AA147" s="204">
        <f t="shared" si="110"/>
        <v>1529.0180057348387</v>
      </c>
      <c r="AB147" s="204">
        <f t="shared" si="110"/>
        <v>1544.0083783400819</v>
      </c>
      <c r="AC147" s="204">
        <f t="shared" si="110"/>
        <v>1559.1457153826316</v>
      </c>
      <c r="AD147" s="204">
        <f t="shared" si="110"/>
        <v>1574.4314576903048</v>
      </c>
      <c r="AE147" s="204">
        <f t="shared" si="110"/>
        <v>1589.8670602166806</v>
      </c>
      <c r="AF147" s="204">
        <f t="shared" si="110"/>
        <v>1605.4539921795892</v>
      </c>
      <c r="AG147" s="204">
        <f t="shared" si="110"/>
        <v>1621.1937372009577</v>
      </c>
      <c r="AH147" s="204">
        <f t="shared" si="110"/>
        <v>1637.0877934480256</v>
      </c>
      <c r="AI147" s="204">
        <f t="shared" si="110"/>
        <v>1653.1376737759479</v>
      </c>
      <c r="AJ147" s="204">
        <f t="shared" si="110"/>
        <v>1669.3449058717911</v>
      </c>
      <c r="AK147" s="204">
        <f t="shared" si="110"/>
        <v>1685.7110323999457</v>
      </c>
      <c r="AL147" s="204">
        <f t="shared" si="110"/>
        <v>1702.237611148965</v>
      </c>
      <c r="AM147" s="204">
        <f t="shared" si="110"/>
        <v>1718.9262151798368</v>
      </c>
      <c r="AN147" s="204">
        <f t="shared" si="110"/>
        <v>1735.7784329757174</v>
      </c>
      <c r="AO147" s="204">
        <f t="shared" si="110"/>
        <v>1752.795868593126</v>
      </c>
      <c r="AP147" s="204">
        <f t="shared" si="110"/>
        <v>1769.9801418146271</v>
      </c>
      <c r="AQ147" s="204">
        <f t="shared" si="110"/>
        <v>1787.3328883030065</v>
      </c>
      <c r="AR147" s="204">
        <f t="shared" si="110"/>
        <v>1804.855759756957</v>
      </c>
      <c r="AS147" s="204">
        <f t="shared" si="110"/>
        <v>1822.5504240682997</v>
      </c>
      <c r="AT147" s="204">
        <f t="shared" si="110"/>
        <v>1840.4185654807345</v>
      </c>
      <c r="AU147" s="204">
        <f t="shared" si="110"/>
        <v>1858.4618847501538</v>
      </c>
      <c r="AV147" s="204">
        <f t="shared" si="110"/>
        <v>1876.6820993065273</v>
      </c>
      <c r="AW147" s="204">
        <f t="shared" si="110"/>
        <v>1895.0809434173755</v>
      </c>
      <c r="AX147" s="204">
        <f t="shared" si="110"/>
        <v>1913.6601683528399</v>
      </c>
      <c r="AY147" s="204">
        <f t="shared" si="110"/>
        <v>1932.4215425523776</v>
      </c>
      <c r="AZ147" s="204">
        <f t="shared" si="110"/>
        <v>1951.3668517930871</v>
      </c>
      <c r="BA147" s="204">
        <f t="shared" si="110"/>
        <v>1970.4978993596865</v>
      </c>
      <c r="BB147" s="204">
        <f t="shared" si="110"/>
        <v>1989.816506216154</v>
      </c>
      <c r="BC147" s="204">
        <f t="shared" si="110"/>
        <v>2009.324511179057</v>
      </c>
      <c r="BD147" s="204">
        <f t="shared" si="110"/>
        <v>2029.0237710925771</v>
      </c>
      <c r="BE147" s="204">
        <f t="shared" si="110"/>
        <v>2048.9161610052493</v>
      </c>
      <c r="BF147" s="204">
        <f t="shared" si="110"/>
        <v>2069.0035743484386</v>
      </c>
      <c r="BG147" s="204">
        <f t="shared" si="110"/>
        <v>2089.2879231165607</v>
      </c>
      <c r="BH147" s="204">
        <f t="shared" si="110"/>
        <v>2109.7711380490759</v>
      </c>
      <c r="BI147" s="204">
        <f t="shared" si="110"/>
        <v>2130.4551688142628</v>
      </c>
      <c r="BJ147" s="204">
        <f t="shared" si="110"/>
        <v>2151.3419841947953</v>
      </c>
      <c r="BK147" s="204">
        <f t="shared" si="110"/>
        <v>2172.4335722751362</v>
      </c>
      <c r="BL147" s="204">
        <f t="shared" si="110"/>
        <v>2193.7319406307747</v>
      </c>
      <c r="BM147" s="204">
        <f t="shared" si="110"/>
        <v>2215.2391165193117</v>
      </c>
      <c r="BN147" s="204">
        <f t="shared" si="110"/>
        <v>2236.9571470734231</v>
      </c>
      <c r="BO147" s="204">
        <f t="shared" si="110"/>
        <v>2258.8880994957112</v>
      </c>
      <c r="BP147" s="204">
        <f t="shared" si="110"/>
        <v>2281.0340612554737</v>
      </c>
      <c r="BQ147" s="204">
        <f t="shared" si="110"/>
        <v>2303.3971402873894</v>
      </c>
    </row>
    <row r="148" spans="5:69">
      <c r="E148" s="331"/>
      <c r="F148" s="328"/>
      <c r="G148" s="329"/>
      <c r="H148" s="323"/>
      <c r="I148" s="231" t="s">
        <v>449</v>
      </c>
      <c r="J148" s="204">
        <f>J146-J147</f>
        <v>2551.8134715025903</v>
      </c>
      <c r="K148" s="204">
        <f>K146-K147</f>
        <v>4500.406380168648</v>
      </c>
      <c r="L148" s="204">
        <f t="shared" ref="L148:BQ148" si="111">L146-L147</f>
        <v>5506.3155761136113</v>
      </c>
      <c r="M148" s="204">
        <f t="shared" si="111"/>
        <v>6041.1928445373596</v>
      </c>
      <c r="N148" s="204">
        <f t="shared" si="111"/>
        <v>6340.8671165578662</v>
      </c>
      <c r="O148" s="204">
        <f t="shared" si="111"/>
        <v>6523.2559260415437</v>
      </c>
      <c r="P148" s="204">
        <f t="shared" si="111"/>
        <v>6647.3211383104654</v>
      </c>
      <c r="Q148" s="204">
        <f t="shared" si="111"/>
        <v>6742.5468147909041</v>
      </c>
      <c r="R148" s="204">
        <f t="shared" si="111"/>
        <v>6823.6781456353956</v>
      </c>
      <c r="S148" s="204">
        <f t="shared" si="111"/>
        <v>6898.0909163345023</v>
      </c>
      <c r="T148" s="204">
        <f t="shared" si="111"/>
        <v>6969.4762413263779</v>
      </c>
      <c r="U148" s="204">
        <f t="shared" si="111"/>
        <v>7039.682931108191</v>
      </c>
      <c r="V148" s="204">
        <f t="shared" si="111"/>
        <v>7109.6386761014974</v>
      </c>
      <c r="W148" s="204">
        <f t="shared" si="111"/>
        <v>7179.8106388976366</v>
      </c>
      <c r="X148" s="204">
        <f t="shared" si="111"/>
        <v>7250.4357506961669</v>
      </c>
      <c r="Y148" s="204">
        <f t="shared" si="111"/>
        <v>7321.6358598429533</v>
      </c>
      <c r="Z148" s="204">
        <f t="shared" si="111"/>
        <v>7393.4753064212</v>
      </c>
      <c r="AA148" s="204">
        <f t="shared" si="111"/>
        <v>7465.989709872083</v>
      </c>
      <c r="AB148" s="204">
        <f t="shared" si="111"/>
        <v>7539.200363133421</v>
      </c>
      <c r="AC148" s="204">
        <f t="shared" si="111"/>
        <v>7613.1214300405381</v>
      </c>
      <c r="AD148" s="204">
        <f t="shared" si="111"/>
        <v>7687.7635443614836</v>
      </c>
      <c r="AE148" s="204">
        <f t="shared" si="111"/>
        <v>7763.1356096527561</v>
      </c>
      <c r="AF148" s="204">
        <f t="shared" si="111"/>
        <v>7839.2456995285102</v>
      </c>
      <c r="AG148" s="204">
        <f t="shared" si="111"/>
        <v>7916.1015081399382</v>
      </c>
      <c r="AH148" s="204">
        <f t="shared" si="111"/>
        <v>7993.710575763057</v>
      </c>
      <c r="AI148" s="204">
        <f t="shared" si="111"/>
        <v>8072.0804019441621</v>
      </c>
      <c r="AJ148" s="204">
        <f t="shared" si="111"/>
        <v>8151.2185024274822</v>
      </c>
      <c r="AK148" s="204">
        <f t="shared" si="111"/>
        <v>8231.1324379775288</v>
      </c>
      <c r="AL148" s="204">
        <f t="shared" si="111"/>
        <v>8311.8298291522005</v>
      </c>
      <c r="AM148" s="204">
        <f t="shared" si="111"/>
        <v>8393.3183640548614</v>
      </c>
      <c r="AN148" s="204">
        <f t="shared" si="111"/>
        <v>8475.6058025795119</v>
      </c>
      <c r="AO148" s="204">
        <f t="shared" si="111"/>
        <v>8558.6999789060737</v>
      </c>
      <c r="AP148" s="204">
        <f t="shared" si="111"/>
        <v>8642.6088031244144</v>
      </c>
      <c r="AQ148" s="204">
        <f t="shared" si="111"/>
        <v>8727.3402624264418</v>
      </c>
      <c r="AR148" s="204">
        <f t="shared" si="111"/>
        <v>8812.9024220859319</v>
      </c>
      <c r="AS148" s="204">
        <f t="shared" si="111"/>
        <v>8899.303426335995</v>
      </c>
      <c r="AT148" s="204">
        <f t="shared" si="111"/>
        <v>8986.5514991991931</v>
      </c>
      <c r="AU148" s="204">
        <f t="shared" si="111"/>
        <v>9074.654945297767</v>
      </c>
      <c r="AV148" s="204">
        <f t="shared" si="111"/>
        <v>9163.6221506578204</v>
      </c>
      <c r="AW148" s="204">
        <f t="shared" si="111"/>
        <v>9253.4615835144032</v>
      </c>
      <c r="AX148" s="204">
        <f t="shared" si="111"/>
        <v>9344.1817951209832</v>
      </c>
      <c r="AY148" s="204">
        <f t="shared" si="111"/>
        <v>9435.7914205650959</v>
      </c>
      <c r="AZ148" s="204">
        <f t="shared" si="111"/>
        <v>9528.2991795911184</v>
      </c>
      <c r="BA148" s="204">
        <f t="shared" si="111"/>
        <v>9621.7138774306841</v>
      </c>
      <c r="BB148" s="204">
        <f t="shared" si="111"/>
        <v>9716.0444056410088</v>
      </c>
      <c r="BC148" s="204">
        <f t="shared" si="111"/>
        <v>9811.2997429513252</v>
      </c>
      <c r="BD148" s="204">
        <f t="shared" si="111"/>
        <v>9907.4889561175678</v>
      </c>
      <c r="BE148" s="204">
        <f t="shared" si="111"/>
        <v>10004.621200785414</v>
      </c>
      <c r="BF148" s="204">
        <f t="shared" si="111"/>
        <v>10102.705722361756</v>
      </c>
      <c r="BG148" s="204">
        <f t="shared" si="111"/>
        <v>10201.751856894723</v>
      </c>
      <c r="BH148" s="204">
        <f t="shared" si="111"/>
        <v>10301.769031962318</v>
      </c>
      <c r="BI148" s="204">
        <f t="shared" si="111"/>
        <v>10402.766767569796</v>
      </c>
      <c r="BJ148" s="204">
        <f t="shared" si="111"/>
        <v>10504.754677055775</v>
      </c>
      <c r="BK148" s="204">
        <f t="shared" si="111"/>
        <v>10607.742468007302</v>
      </c>
      <c r="BL148" s="204">
        <f t="shared" si="111"/>
        <v>10711.739943183846</v>
      </c>
      <c r="BM148" s="204">
        <f t="shared" si="111"/>
        <v>10816.757001450354</v>
      </c>
      <c r="BN148" s="204">
        <f t="shared" si="111"/>
        <v>10922.803638719477</v>
      </c>
      <c r="BO148" s="204">
        <f t="shared" si="111"/>
        <v>11029.889948903001</v>
      </c>
      <c r="BP148" s="204">
        <f t="shared" si="111"/>
        <v>11138.026124872638</v>
      </c>
      <c r="BQ148" s="204">
        <f t="shared" si="111"/>
        <v>11247.222459430213</v>
      </c>
    </row>
    <row r="149" spans="5:69">
      <c r="E149" s="331"/>
      <c r="F149" s="328"/>
      <c r="G149" s="329"/>
      <c r="H149" s="330" t="s">
        <v>26</v>
      </c>
      <c r="I149" s="224" t="s">
        <v>318</v>
      </c>
      <c r="J149" s="216">
        <f>Variables!$K$29</f>
        <v>0.1</v>
      </c>
      <c r="K149" s="216">
        <f>Variables!$K$29</f>
        <v>0.1</v>
      </c>
      <c r="L149" s="216">
        <f>Variables!$K$29</f>
        <v>0.1</v>
      </c>
      <c r="M149" s="216">
        <f>Variables!$K$29</f>
        <v>0.1</v>
      </c>
      <c r="N149" s="216">
        <f>Variables!$K$29</f>
        <v>0.1</v>
      </c>
      <c r="O149" s="216">
        <f>Variables!$K$29</f>
        <v>0.1</v>
      </c>
      <c r="P149" s="216">
        <f>Variables!$K$29</f>
        <v>0.1</v>
      </c>
      <c r="Q149" s="216">
        <f>Variables!$K$29</f>
        <v>0.1</v>
      </c>
      <c r="R149" s="216">
        <f>Variables!$K$29</f>
        <v>0.1</v>
      </c>
      <c r="S149" s="216">
        <f>Variables!$K$29</f>
        <v>0.1</v>
      </c>
      <c r="T149" s="216">
        <f>Variables!$K$29</f>
        <v>0.1</v>
      </c>
      <c r="U149" s="216">
        <f>Variables!$K$29</f>
        <v>0.1</v>
      </c>
      <c r="V149" s="216">
        <f>Variables!$K$29</f>
        <v>0.1</v>
      </c>
      <c r="W149" s="216">
        <f>Variables!$K$29</f>
        <v>0.1</v>
      </c>
      <c r="X149" s="216">
        <f>Variables!$K$29</f>
        <v>0.1</v>
      </c>
      <c r="Y149" s="216">
        <f>Variables!$K$29</f>
        <v>0.1</v>
      </c>
      <c r="Z149" s="216">
        <f>Variables!$K$29</f>
        <v>0.1</v>
      </c>
      <c r="AA149" s="216">
        <f>Variables!$K$29</f>
        <v>0.1</v>
      </c>
      <c r="AB149" s="216">
        <f>Variables!$K$29</f>
        <v>0.1</v>
      </c>
      <c r="AC149" s="216">
        <f>Variables!$K$29</f>
        <v>0.1</v>
      </c>
      <c r="AD149" s="216">
        <f>Variables!$K$29</f>
        <v>0.1</v>
      </c>
      <c r="AE149" s="216">
        <f>Variables!$K$29</f>
        <v>0.1</v>
      </c>
      <c r="AF149" s="216">
        <f>Variables!$K$29</f>
        <v>0.1</v>
      </c>
      <c r="AG149" s="216">
        <f>Variables!$K$29</f>
        <v>0.1</v>
      </c>
      <c r="AH149" s="216">
        <f>Variables!$K$29</f>
        <v>0.1</v>
      </c>
      <c r="AI149" s="216">
        <f>Variables!$K$29</f>
        <v>0.1</v>
      </c>
      <c r="AJ149" s="216">
        <f>Variables!$K$29</f>
        <v>0.1</v>
      </c>
      <c r="AK149" s="216">
        <f>Variables!$K$29</f>
        <v>0.1</v>
      </c>
      <c r="AL149" s="216">
        <f>Variables!$K$29</f>
        <v>0.1</v>
      </c>
      <c r="AM149" s="216">
        <f>Variables!$K$29</f>
        <v>0.1</v>
      </c>
      <c r="AN149" s="216">
        <f>Variables!$K$29</f>
        <v>0.1</v>
      </c>
      <c r="AO149" s="216">
        <f>Variables!$K$29</f>
        <v>0.1</v>
      </c>
      <c r="AP149" s="216">
        <f>Variables!$K$29</f>
        <v>0.1</v>
      </c>
      <c r="AQ149" s="216">
        <f>Variables!$K$29</f>
        <v>0.1</v>
      </c>
      <c r="AR149" s="216">
        <f>Variables!$K$29</f>
        <v>0.1</v>
      </c>
      <c r="AS149" s="216">
        <f>Variables!$K$29</f>
        <v>0.1</v>
      </c>
      <c r="AT149" s="216">
        <f>Variables!$K$29</f>
        <v>0.1</v>
      </c>
      <c r="AU149" s="216">
        <f>Variables!$K$29</f>
        <v>0.1</v>
      </c>
      <c r="AV149" s="216">
        <f>Variables!$K$29</f>
        <v>0.1</v>
      </c>
      <c r="AW149" s="216">
        <f>Variables!$K$29</f>
        <v>0.1</v>
      </c>
      <c r="AX149" s="216">
        <f>Variables!$K$29</f>
        <v>0.1</v>
      </c>
      <c r="AY149" s="216">
        <f>Variables!$K$29</f>
        <v>0.1</v>
      </c>
      <c r="AZ149" s="216">
        <f>Variables!$K$29</f>
        <v>0.1</v>
      </c>
      <c r="BA149" s="216">
        <f>Variables!$K$29</f>
        <v>0.1</v>
      </c>
      <c r="BB149" s="216">
        <f>Variables!$K$29</f>
        <v>0.1</v>
      </c>
      <c r="BC149" s="216">
        <f>Variables!$K$29</f>
        <v>0.1</v>
      </c>
      <c r="BD149" s="216">
        <f>Variables!$K$29</f>
        <v>0.1</v>
      </c>
      <c r="BE149" s="216">
        <f>Variables!$K$29</f>
        <v>0.1</v>
      </c>
      <c r="BF149" s="216">
        <f>Variables!$K$29</f>
        <v>0.1</v>
      </c>
      <c r="BG149" s="216">
        <f>Variables!$K$29</f>
        <v>0.1</v>
      </c>
      <c r="BH149" s="216">
        <f>Variables!$K$29</f>
        <v>0.1</v>
      </c>
      <c r="BI149" s="216">
        <f>Variables!$K$29</f>
        <v>0.1</v>
      </c>
      <c r="BJ149" s="216">
        <f>Variables!$K$29</f>
        <v>0.1</v>
      </c>
      <c r="BK149" s="216">
        <f>Variables!$K$29</f>
        <v>0.1</v>
      </c>
      <c r="BL149" s="216">
        <f>Variables!$K$29</f>
        <v>0.1</v>
      </c>
      <c r="BM149" s="216">
        <f>Variables!$K$29</f>
        <v>0.1</v>
      </c>
      <c r="BN149" s="216">
        <f>Variables!$K$29</f>
        <v>0.1</v>
      </c>
      <c r="BO149" s="216">
        <f>Variables!$K$29</f>
        <v>0.1</v>
      </c>
      <c r="BP149" s="216">
        <f>Variables!$K$29</f>
        <v>0.1</v>
      </c>
      <c r="BQ149" s="216">
        <f>Variables!$K$29</f>
        <v>0.1</v>
      </c>
    </row>
    <row r="150" spans="5:69">
      <c r="E150" s="331"/>
      <c r="F150" s="328"/>
      <c r="G150" s="329"/>
      <c r="H150" s="330"/>
      <c r="I150" s="224" t="s">
        <v>319</v>
      </c>
      <c r="J150" s="216">
        <f>Variables!$K$31</f>
        <v>0.4</v>
      </c>
      <c r="K150" s="216">
        <f>Variables!$K$31</f>
        <v>0.4</v>
      </c>
      <c r="L150" s="216">
        <f>Variables!$K$31</f>
        <v>0.4</v>
      </c>
      <c r="M150" s="216">
        <f>Variables!$K$31</f>
        <v>0.4</v>
      </c>
      <c r="N150" s="216">
        <f>Variables!$K$31</f>
        <v>0.4</v>
      </c>
      <c r="O150" s="216">
        <f>Variables!$K$31</f>
        <v>0.4</v>
      </c>
      <c r="P150" s="216">
        <f>Variables!$K$31</f>
        <v>0.4</v>
      </c>
      <c r="Q150" s="216">
        <f>Variables!$K$31</f>
        <v>0.4</v>
      </c>
      <c r="R150" s="216">
        <f>Variables!$K$31</f>
        <v>0.4</v>
      </c>
      <c r="S150" s="216">
        <f>Variables!$K$31</f>
        <v>0.4</v>
      </c>
      <c r="T150" s="216">
        <f>Variables!$K$31</f>
        <v>0.4</v>
      </c>
      <c r="U150" s="216">
        <f>Variables!$K$31</f>
        <v>0.4</v>
      </c>
      <c r="V150" s="216">
        <f>Variables!$K$31</f>
        <v>0.4</v>
      </c>
      <c r="W150" s="216">
        <f>Variables!$K$31</f>
        <v>0.4</v>
      </c>
      <c r="X150" s="216">
        <f>Variables!$K$31</f>
        <v>0.4</v>
      </c>
      <c r="Y150" s="216">
        <f>Variables!$K$31</f>
        <v>0.4</v>
      </c>
      <c r="Z150" s="216">
        <f>Variables!$K$31</f>
        <v>0.4</v>
      </c>
      <c r="AA150" s="216">
        <f>Variables!$K$31</f>
        <v>0.4</v>
      </c>
      <c r="AB150" s="216">
        <f>Variables!$K$31</f>
        <v>0.4</v>
      </c>
      <c r="AC150" s="216">
        <f>Variables!$K$31</f>
        <v>0.4</v>
      </c>
      <c r="AD150" s="216">
        <f>Variables!$K$31</f>
        <v>0.4</v>
      </c>
      <c r="AE150" s="216">
        <f>Variables!$K$31</f>
        <v>0.4</v>
      </c>
      <c r="AF150" s="216">
        <f>Variables!$K$31</f>
        <v>0.4</v>
      </c>
      <c r="AG150" s="216">
        <f>Variables!$K$31</f>
        <v>0.4</v>
      </c>
      <c r="AH150" s="216">
        <f>Variables!$K$31</f>
        <v>0.4</v>
      </c>
      <c r="AI150" s="216">
        <f>Variables!$K$31</f>
        <v>0.4</v>
      </c>
      <c r="AJ150" s="216">
        <f>Variables!$K$31</f>
        <v>0.4</v>
      </c>
      <c r="AK150" s="216">
        <f>Variables!$K$31</f>
        <v>0.4</v>
      </c>
      <c r="AL150" s="216">
        <f>Variables!$K$31</f>
        <v>0.4</v>
      </c>
      <c r="AM150" s="216">
        <f>Variables!$K$31</f>
        <v>0.4</v>
      </c>
      <c r="AN150" s="216">
        <f>Variables!$K$31</f>
        <v>0.4</v>
      </c>
      <c r="AO150" s="216">
        <f>Variables!$K$31</f>
        <v>0.4</v>
      </c>
      <c r="AP150" s="216">
        <f>Variables!$K$31</f>
        <v>0.4</v>
      </c>
      <c r="AQ150" s="216">
        <f>Variables!$K$31</f>
        <v>0.4</v>
      </c>
      <c r="AR150" s="216">
        <f>Variables!$K$31</f>
        <v>0.4</v>
      </c>
      <c r="AS150" s="216">
        <f>Variables!$K$31</f>
        <v>0.4</v>
      </c>
      <c r="AT150" s="216">
        <f>Variables!$K$31</f>
        <v>0.4</v>
      </c>
      <c r="AU150" s="216">
        <f>Variables!$K$31</f>
        <v>0.4</v>
      </c>
      <c r="AV150" s="216">
        <f>Variables!$K$31</f>
        <v>0.4</v>
      </c>
      <c r="AW150" s="216">
        <f>Variables!$K$31</f>
        <v>0.4</v>
      </c>
      <c r="AX150" s="216">
        <f>Variables!$K$31</f>
        <v>0.4</v>
      </c>
      <c r="AY150" s="216">
        <f>Variables!$K$31</f>
        <v>0.4</v>
      </c>
      <c r="AZ150" s="216">
        <f>Variables!$K$31</f>
        <v>0.4</v>
      </c>
      <c r="BA150" s="216">
        <f>Variables!$K$31</f>
        <v>0.4</v>
      </c>
      <c r="BB150" s="216">
        <f>Variables!$K$31</f>
        <v>0.4</v>
      </c>
      <c r="BC150" s="216">
        <f>Variables!$K$31</f>
        <v>0.4</v>
      </c>
      <c r="BD150" s="216">
        <f>Variables!$K$31</f>
        <v>0.4</v>
      </c>
      <c r="BE150" s="216">
        <f>Variables!$K$31</f>
        <v>0.4</v>
      </c>
      <c r="BF150" s="216">
        <f>Variables!$K$31</f>
        <v>0.4</v>
      </c>
      <c r="BG150" s="216">
        <f>Variables!$K$31</f>
        <v>0.4</v>
      </c>
      <c r="BH150" s="216">
        <f>Variables!$K$31</f>
        <v>0.4</v>
      </c>
      <c r="BI150" s="216">
        <f>Variables!$K$31</f>
        <v>0.4</v>
      </c>
      <c r="BJ150" s="216">
        <f>Variables!$K$31</f>
        <v>0.4</v>
      </c>
      <c r="BK150" s="216">
        <f>Variables!$K$31</f>
        <v>0.4</v>
      </c>
      <c r="BL150" s="216">
        <f>Variables!$K$31</f>
        <v>0.4</v>
      </c>
      <c r="BM150" s="216">
        <f>Variables!$K$31</f>
        <v>0.4</v>
      </c>
      <c r="BN150" s="216">
        <f>Variables!$K$31</f>
        <v>0.4</v>
      </c>
      <c r="BO150" s="216">
        <f>Variables!$K$31</f>
        <v>0.4</v>
      </c>
      <c r="BP150" s="216">
        <f>Variables!$K$31</f>
        <v>0.4</v>
      </c>
      <c r="BQ150" s="216">
        <f>Variables!$K$31</f>
        <v>0.4</v>
      </c>
    </row>
    <row r="151" spans="5:69">
      <c r="E151" s="331"/>
      <c r="F151" s="328"/>
      <c r="G151" s="329"/>
      <c r="H151" s="330"/>
      <c r="I151" s="226" t="s">
        <v>321</v>
      </c>
      <c r="J151" s="200">
        <f>J95*J149*J150</f>
        <v>1.8652849740932642</v>
      </c>
      <c r="K151" s="200">
        <f>K95*K149*K150</f>
        <v>1.9212435233160627</v>
      </c>
      <c r="L151" s="200">
        <f t="shared" ref="L151:BQ151" si="112">L95*L149*L150</f>
        <v>1.9788808290155444</v>
      </c>
      <c r="M151" s="200">
        <f t="shared" si="112"/>
        <v>2.0382472538860106</v>
      </c>
      <c r="N151" s="200">
        <f t="shared" si="112"/>
        <v>2.0993946715025906</v>
      </c>
      <c r="O151" s="200">
        <f t="shared" si="112"/>
        <v>2.1623765116476683</v>
      </c>
      <c r="P151" s="200">
        <f t="shared" si="112"/>
        <v>2.2272478069970982</v>
      </c>
      <c r="Q151" s="200">
        <f t="shared" si="112"/>
        <v>2.2940652412070111</v>
      </c>
      <c r="R151" s="200">
        <f t="shared" si="112"/>
        <v>2.362887198443222</v>
      </c>
      <c r="S151" s="200">
        <f t="shared" si="112"/>
        <v>2.4337738143965186</v>
      </c>
      <c r="T151" s="200">
        <f t="shared" si="112"/>
        <v>2.5067870288284144</v>
      </c>
      <c r="U151" s="200">
        <f t="shared" si="112"/>
        <v>2.5819906396932666</v>
      </c>
      <c r="V151" s="200">
        <f t="shared" si="112"/>
        <v>2.6594503588840648</v>
      </c>
      <c r="W151" s="200">
        <f t="shared" si="112"/>
        <v>2.7392338696505871</v>
      </c>
      <c r="X151" s="200">
        <f t="shared" si="112"/>
        <v>2.8214108857401046</v>
      </c>
      <c r="Y151" s="200">
        <f t="shared" si="112"/>
        <v>2.9060532123123077</v>
      </c>
      <c r="Z151" s="200">
        <f t="shared" si="112"/>
        <v>2.9932348086816774</v>
      </c>
      <c r="AA151" s="200">
        <f t="shared" si="112"/>
        <v>3.0830318529421277</v>
      </c>
      <c r="AB151" s="200">
        <f t="shared" si="112"/>
        <v>3.175522808530391</v>
      </c>
      <c r="AC151" s="200">
        <f t="shared" si="112"/>
        <v>3.2707884927863029</v>
      </c>
      <c r="AD151" s="200">
        <f t="shared" si="112"/>
        <v>3.3689121475698922</v>
      </c>
      <c r="AE151" s="200">
        <f t="shared" si="112"/>
        <v>3.4699795119969901</v>
      </c>
      <c r="AF151" s="200">
        <f t="shared" si="112"/>
        <v>3.5740788973568991</v>
      </c>
      <c r="AG151" s="200">
        <f t="shared" si="112"/>
        <v>3.6813012642776068</v>
      </c>
      <c r="AH151" s="200">
        <f t="shared" si="112"/>
        <v>3.7917403022059339</v>
      </c>
      <c r="AI151" s="200">
        <f t="shared" si="112"/>
        <v>3.9054925112721133</v>
      </c>
      <c r="AJ151" s="200">
        <f t="shared" si="112"/>
        <v>4.0226572866102774</v>
      </c>
      <c r="AK151" s="200">
        <f t="shared" si="112"/>
        <v>4.1433370052085854</v>
      </c>
      <c r="AL151" s="200">
        <f t="shared" si="112"/>
        <v>4.2676371153648436</v>
      </c>
      <c r="AM151" s="200">
        <f t="shared" si="112"/>
        <v>4.3956662288257879</v>
      </c>
      <c r="AN151" s="200">
        <f t="shared" si="112"/>
        <v>4.5275362156905619</v>
      </c>
      <c r="AO151" s="200">
        <f t="shared" si="112"/>
        <v>4.6633623021612776</v>
      </c>
      <c r="AP151" s="200">
        <f t="shared" si="112"/>
        <v>4.8032631712261171</v>
      </c>
      <c r="AQ151" s="200">
        <f t="shared" si="112"/>
        <v>4.9473610663629017</v>
      </c>
      <c r="AR151" s="200">
        <f t="shared" si="112"/>
        <v>5.0957818983537884</v>
      </c>
      <c r="AS151" s="200">
        <f t="shared" si="112"/>
        <v>5.2486553553044022</v>
      </c>
      <c r="AT151" s="200">
        <f t="shared" si="112"/>
        <v>5.4061150159635361</v>
      </c>
      <c r="AU151" s="200">
        <f t="shared" si="112"/>
        <v>5.5682984664424415</v>
      </c>
      <c r="AV151" s="200">
        <f t="shared" si="112"/>
        <v>5.7353474204357138</v>
      </c>
      <c r="AW151" s="200">
        <f t="shared" si="112"/>
        <v>5.9074078430487846</v>
      </c>
      <c r="AX151" s="200">
        <f t="shared" si="112"/>
        <v>6.0846300783402487</v>
      </c>
      <c r="AY151" s="200">
        <f t="shared" si="112"/>
        <v>6.2671689806904567</v>
      </c>
      <c r="AZ151" s="200">
        <f t="shared" si="112"/>
        <v>6.4551840501111704</v>
      </c>
      <c r="BA151" s="200">
        <f t="shared" si="112"/>
        <v>6.6488395716145057</v>
      </c>
      <c r="BB151" s="200">
        <f t="shared" si="112"/>
        <v>6.8483047587629402</v>
      </c>
      <c r="BC151" s="200">
        <f t="shared" si="112"/>
        <v>7.0537539015258277</v>
      </c>
      <c r="BD151" s="200">
        <f t="shared" si="112"/>
        <v>7.2653665185716028</v>
      </c>
      <c r="BE151" s="200">
        <f t="shared" si="112"/>
        <v>7.4833275141287503</v>
      </c>
      <c r="BF151" s="200">
        <f t="shared" si="112"/>
        <v>7.7078273395526145</v>
      </c>
      <c r="BG151" s="200">
        <f t="shared" si="112"/>
        <v>7.9390621597391942</v>
      </c>
      <c r="BH151" s="200">
        <f t="shared" si="112"/>
        <v>8.1772340245313675</v>
      </c>
      <c r="BI151" s="200">
        <f t="shared" si="112"/>
        <v>8.4225510452673102</v>
      </c>
      <c r="BJ151" s="200">
        <f t="shared" si="112"/>
        <v>8.6752275766253302</v>
      </c>
      <c r="BK151" s="200">
        <f t="shared" si="112"/>
        <v>8.9354844039240913</v>
      </c>
      <c r="BL151" s="200">
        <f t="shared" si="112"/>
        <v>9.2035489360418126</v>
      </c>
      <c r="BM151" s="200">
        <f t="shared" si="112"/>
        <v>9.4796554041230667</v>
      </c>
      <c r="BN151" s="200">
        <f t="shared" si="112"/>
        <v>9.7640450662467622</v>
      </c>
      <c r="BO151" s="200">
        <f t="shared" si="112"/>
        <v>10.056966418234163</v>
      </c>
      <c r="BP151" s="200">
        <f t="shared" si="112"/>
        <v>10.358675410781188</v>
      </c>
      <c r="BQ151" s="200">
        <f t="shared" si="112"/>
        <v>10.669435673104624</v>
      </c>
    </row>
    <row r="152" spans="5:69">
      <c r="E152" s="331"/>
      <c r="F152" s="328"/>
      <c r="G152" s="329"/>
      <c r="H152" s="330"/>
      <c r="I152" s="226" t="s">
        <v>323</v>
      </c>
      <c r="J152" s="200">
        <f>J151/J274</f>
        <v>0.31088082901554404</v>
      </c>
      <c r="K152" s="200">
        <f>K151/K274</f>
        <v>0.31392868028040238</v>
      </c>
      <c r="L152" s="200">
        <f t="shared" ref="L152:BQ152" si="113">L151/L274</f>
        <v>0.3170064124400141</v>
      </c>
      <c r="M152" s="200">
        <f t="shared" si="113"/>
        <v>0.32011431844432797</v>
      </c>
      <c r="N152" s="200">
        <f t="shared" si="113"/>
        <v>0.32325269411535068</v>
      </c>
      <c r="O152" s="200">
        <f t="shared" si="113"/>
        <v>0.32642183817530507</v>
      </c>
      <c r="P152" s="200">
        <f t="shared" si="113"/>
        <v>0.32962205227506297</v>
      </c>
      <c r="Q152" s="200">
        <f t="shared" si="113"/>
        <v>0.33285364102285769</v>
      </c>
      <c r="R152" s="200">
        <f t="shared" si="113"/>
        <v>0.33611691201327787</v>
      </c>
      <c r="S152" s="200">
        <f t="shared" si="113"/>
        <v>0.33941217585654532</v>
      </c>
      <c r="T152" s="200">
        <f t="shared" si="113"/>
        <v>0.34273974620808018</v>
      </c>
      <c r="U152" s="200">
        <f t="shared" si="113"/>
        <v>0.3460999397983554</v>
      </c>
      <c r="V152" s="200">
        <f t="shared" si="113"/>
        <v>0.34949307646304517</v>
      </c>
      <c r="W152" s="200">
        <f t="shared" si="113"/>
        <v>0.35291947917346722</v>
      </c>
      <c r="X152" s="200">
        <f t="shared" si="113"/>
        <v>0.35637947406732473</v>
      </c>
      <c r="Y152" s="200">
        <f t="shared" si="113"/>
        <v>0.35987339047974948</v>
      </c>
      <c r="Z152" s="200">
        <f t="shared" si="113"/>
        <v>0.3634015609746491</v>
      </c>
      <c r="AA152" s="200">
        <f t="shared" si="113"/>
        <v>0.36696432137636126</v>
      </c>
      <c r="AB152" s="200">
        <f t="shared" si="113"/>
        <v>0.37056201080161966</v>
      </c>
      <c r="AC152" s="200">
        <f t="shared" si="113"/>
        <v>0.37419497169183169</v>
      </c>
      <c r="AD152" s="200">
        <f t="shared" si="113"/>
        <v>0.37786354984567316</v>
      </c>
      <c r="AE152" s="200">
        <f t="shared" si="113"/>
        <v>0.3815680944520034</v>
      </c>
      <c r="AF152" s="200">
        <f t="shared" si="113"/>
        <v>0.3853089581231014</v>
      </c>
      <c r="AG152" s="200">
        <f t="shared" si="113"/>
        <v>0.38908649692822989</v>
      </c>
      <c r="AH152" s="200">
        <f t="shared" si="113"/>
        <v>0.39290107042752614</v>
      </c>
      <c r="AI152" s="200">
        <f t="shared" si="113"/>
        <v>0.39675304170622755</v>
      </c>
      <c r="AJ152" s="200">
        <f t="shared" si="113"/>
        <v>0.40064277740922982</v>
      </c>
      <c r="AK152" s="200">
        <f t="shared" si="113"/>
        <v>0.40457064777598689</v>
      </c>
      <c r="AL152" s="200">
        <f t="shared" si="113"/>
        <v>0.40853702667575159</v>
      </c>
      <c r="AM152" s="200">
        <f t="shared" si="113"/>
        <v>0.41254229164316081</v>
      </c>
      <c r="AN152" s="200">
        <f t="shared" si="113"/>
        <v>0.41658682391417212</v>
      </c>
      <c r="AO152" s="200">
        <f t="shared" si="113"/>
        <v>0.42067100846235017</v>
      </c>
      <c r="AP152" s="200">
        <f t="shared" si="113"/>
        <v>0.42479523403551056</v>
      </c>
      <c r="AQ152" s="200">
        <f t="shared" si="113"/>
        <v>0.4289598931927216</v>
      </c>
      <c r="AR152" s="200">
        <f t="shared" si="113"/>
        <v>0.43316538234166979</v>
      </c>
      <c r="AS152" s="200">
        <f t="shared" si="113"/>
        <v>0.437412101776392</v>
      </c>
      <c r="AT152" s="200">
        <f t="shared" si="113"/>
        <v>0.44170045571537636</v>
      </c>
      <c r="AU152" s="200">
        <f t="shared" si="113"/>
        <v>0.44603085234003692</v>
      </c>
      <c r="AV152" s="200">
        <f t="shared" si="113"/>
        <v>0.45040370383356659</v>
      </c>
      <c r="AW152" s="200">
        <f t="shared" si="113"/>
        <v>0.45481942642017009</v>
      </c>
      <c r="AX152" s="200">
        <f t="shared" si="113"/>
        <v>0.45927844040468158</v>
      </c>
      <c r="AY152" s="200">
        <f t="shared" si="113"/>
        <v>0.4637811702125707</v>
      </c>
      <c r="AZ152" s="200">
        <f t="shared" si="113"/>
        <v>0.46832804443034098</v>
      </c>
      <c r="BA152" s="200">
        <f t="shared" si="113"/>
        <v>0.47291949584632476</v>
      </c>
      <c r="BB152" s="200">
        <f t="shared" si="113"/>
        <v>0.47755596149187696</v>
      </c>
      <c r="BC152" s="200">
        <f t="shared" si="113"/>
        <v>0.48223788268297363</v>
      </c>
      <c r="BD152" s="200">
        <f t="shared" si="113"/>
        <v>0.48696570506221853</v>
      </c>
      <c r="BE152" s="200">
        <f t="shared" si="113"/>
        <v>0.49173987864125984</v>
      </c>
      <c r="BF152" s="200">
        <f t="shared" si="113"/>
        <v>0.49656085784362525</v>
      </c>
      <c r="BG152" s="200">
        <f t="shared" si="113"/>
        <v>0.5014291015479746</v>
      </c>
      <c r="BH152" s="200">
        <f t="shared" si="113"/>
        <v>0.50634507313177812</v>
      </c>
      <c r="BI152" s="200">
        <f t="shared" si="113"/>
        <v>0.51130924051542304</v>
      </c>
      <c r="BJ152" s="200">
        <f t="shared" si="113"/>
        <v>0.51632207620675086</v>
      </c>
      <c r="BK152" s="200">
        <f t="shared" si="113"/>
        <v>0.52138405734603277</v>
      </c>
      <c r="BL152" s="200">
        <f t="shared" si="113"/>
        <v>0.52649566575138596</v>
      </c>
      <c r="BM152" s="200">
        <f t="shared" si="113"/>
        <v>0.5316573879646348</v>
      </c>
      <c r="BN152" s="200">
        <f t="shared" si="113"/>
        <v>0.53686971529762162</v>
      </c>
      <c r="BO152" s="200">
        <f t="shared" si="113"/>
        <v>0.54213314387897071</v>
      </c>
      <c r="BP152" s="200">
        <f t="shared" si="113"/>
        <v>0.54744817470131357</v>
      </c>
      <c r="BQ152" s="200">
        <f t="shared" si="113"/>
        <v>0.55281531366897352</v>
      </c>
    </row>
    <row r="153" spans="5:69">
      <c r="E153" s="331"/>
      <c r="F153" s="328"/>
      <c r="G153" s="329"/>
      <c r="H153" s="330"/>
      <c r="I153" s="224" t="s">
        <v>299</v>
      </c>
      <c r="J153" s="200">
        <v>0</v>
      </c>
      <c r="K153" s="200">
        <f t="shared" ref="K153:BQ153" si="114">J155*$B$6</f>
        <v>0.12435233160621761</v>
      </c>
      <c r="L153" s="200">
        <f t="shared" si="114"/>
        <v>0.18774763791526977</v>
      </c>
      <c r="M153" s="200">
        <f t="shared" si="114"/>
        <v>0.22067638393364053</v>
      </c>
      <c r="N153" s="200">
        <f t="shared" si="114"/>
        <v>0.2383839193445515</v>
      </c>
      <c r="O153" s="200">
        <f t="shared" si="114"/>
        <v>0.24849303731841604</v>
      </c>
      <c r="P153" s="200">
        <f t="shared" si="114"/>
        <v>0.25481525392933008</v>
      </c>
      <c r="Q153" s="200">
        <f t="shared" si="114"/>
        <v>0.25925644787469027</v>
      </c>
      <c r="R153" s="200">
        <f t="shared" si="114"/>
        <v>0.26276968034648823</v>
      </c>
      <c r="S153" s="200">
        <f t="shared" si="114"/>
        <v>0.26583160497855529</v>
      </c>
      <c r="T153" s="200">
        <f t="shared" si="114"/>
        <v>0.26868067283189573</v>
      </c>
      <c r="U153" s="200">
        <f t="shared" si="114"/>
        <v>0.27143623489917995</v>
      </c>
      <c r="V153" s="200">
        <f t="shared" si="114"/>
        <v>0.27415809336893221</v>
      </c>
      <c r="W153" s="200">
        <f t="shared" si="114"/>
        <v>0.27687627726968417</v>
      </c>
      <c r="X153" s="200">
        <f t="shared" si="114"/>
        <v>0.27960593030422898</v>
      </c>
      <c r="Y153" s="200">
        <f t="shared" si="114"/>
        <v>0.28235475477904437</v>
      </c>
      <c r="Z153" s="200">
        <f t="shared" si="114"/>
        <v>0.28512673358142199</v>
      </c>
      <c r="AA153" s="200">
        <f t="shared" si="114"/>
        <v>0.2879239911805706</v>
      </c>
      <c r="AB153" s="200">
        <f t="shared" si="114"/>
        <v>0.29074772414082978</v>
      </c>
      <c r="AC153" s="200">
        <f t="shared" si="114"/>
        <v>0.29359866639106275</v>
      </c>
      <c r="AD153" s="200">
        <f t="shared" si="114"/>
        <v>0.296477321872264</v>
      </c>
      <c r="AE153" s="200">
        <f t="shared" si="114"/>
        <v>0.29938408087440121</v>
      </c>
      <c r="AF153" s="200">
        <f t="shared" si="114"/>
        <v>0.30231927821800197</v>
      </c>
      <c r="AG153" s="200">
        <f t="shared" si="114"/>
        <v>0.30528322235824157</v>
      </c>
      <c r="AH153" s="200">
        <f t="shared" si="114"/>
        <v>0.30827620995041277</v>
      </c>
      <c r="AI153" s="200">
        <f t="shared" si="114"/>
        <v>0.31129853314621686</v>
      </c>
      <c r="AJ153" s="200">
        <f t="shared" si="114"/>
        <v>0.31435048325559944</v>
      </c>
      <c r="AK153" s="200">
        <f t="shared" si="114"/>
        <v>0.31743235259149166</v>
      </c>
      <c r="AL153" s="200">
        <f t="shared" si="114"/>
        <v>0.32054443540614064</v>
      </c>
      <c r="AM153" s="200">
        <f t="shared" si="114"/>
        <v>0.32368702837337093</v>
      </c>
      <c r="AN153" s="200">
        <f t="shared" si="114"/>
        <v>0.32686043084394978</v>
      </c>
      <c r="AO153" s="200">
        <f t="shared" si="114"/>
        <v>0.33006494498764377</v>
      </c>
      <c r="AP153" s="200">
        <f t="shared" si="114"/>
        <v>0.333300875878762</v>
      </c>
      <c r="AQ153" s="200">
        <f t="shared" si="114"/>
        <v>0.33656853155358524</v>
      </c>
      <c r="AR153" s="200">
        <f t="shared" si="114"/>
        <v>0.33986822305388126</v>
      </c>
      <c r="AS153" s="200">
        <f t="shared" si="114"/>
        <v>0.34320026446360857</v>
      </c>
      <c r="AT153" s="200">
        <f t="shared" si="114"/>
        <v>0.34656497294236116</v>
      </c>
      <c r="AU153" s="200">
        <f t="shared" si="114"/>
        <v>0.34996266875733117</v>
      </c>
      <c r="AV153" s="200">
        <f t="shared" si="114"/>
        <v>0.35339367531468036</v>
      </c>
      <c r="AW153" s="200">
        <f t="shared" si="114"/>
        <v>0.35685831919076683</v>
      </c>
      <c r="AX153" s="200">
        <f t="shared" si="114"/>
        <v>0.36035693016345149</v>
      </c>
      <c r="AY153" s="200">
        <f t="shared" si="114"/>
        <v>0.36388984124359841</v>
      </c>
      <c r="AZ153" s="200">
        <f t="shared" si="114"/>
        <v>0.36745738870682754</v>
      </c>
      <c r="BA153" s="200">
        <f t="shared" si="114"/>
        <v>0.37105991212555023</v>
      </c>
      <c r="BB153" s="200">
        <f t="shared" si="114"/>
        <v>0.37469775440130504</v>
      </c>
      <c r="BC153" s="200">
        <f t="shared" si="114"/>
        <v>0.37837126179740332</v>
      </c>
      <c r="BD153" s="200">
        <f t="shared" si="114"/>
        <v>0.38208078397189116</v>
      </c>
      <c r="BE153" s="200">
        <f t="shared" si="114"/>
        <v>0.38582667401083298</v>
      </c>
      <c r="BF153" s="200">
        <f t="shared" si="114"/>
        <v>0.38960928846192044</v>
      </c>
      <c r="BG153" s="200">
        <f t="shared" si="114"/>
        <v>0.39342898736841037</v>
      </c>
      <c r="BH153" s="200">
        <f t="shared" si="114"/>
        <v>0.39728613430339504</v>
      </c>
      <c r="BI153" s="200">
        <f t="shared" si="114"/>
        <v>0.4011810964044088</v>
      </c>
      <c r="BJ153" s="200">
        <f t="shared" si="114"/>
        <v>0.40511424440837368</v>
      </c>
      <c r="BK153" s="200">
        <f t="shared" si="114"/>
        <v>0.40908595268688724</v>
      </c>
      <c r="BL153" s="200">
        <f t="shared" si="114"/>
        <v>0.41309659928185671</v>
      </c>
      <c r="BM153" s="200">
        <f t="shared" si="114"/>
        <v>0.41714656594148275</v>
      </c>
      <c r="BN153" s="200">
        <f t="shared" si="114"/>
        <v>0.42123623815659528</v>
      </c>
      <c r="BO153" s="200">
        <f t="shared" si="114"/>
        <v>0.4253660051973463</v>
      </c>
      <c r="BP153" s="200">
        <f t="shared" si="114"/>
        <v>0.42953626015026142</v>
      </c>
      <c r="BQ153" s="200">
        <f t="shared" si="114"/>
        <v>0.43374739995565614</v>
      </c>
    </row>
    <row r="154" spans="5:69">
      <c r="E154" s="331"/>
      <c r="F154" s="328"/>
      <c r="G154" s="329"/>
      <c r="H154" s="330"/>
      <c r="I154" s="224" t="s">
        <v>301</v>
      </c>
      <c r="J154" s="200">
        <v>0</v>
      </c>
      <c r="K154" s="200">
        <f t="shared" ref="K154:BQ154" si="115">J155*$B$7</f>
        <v>3.1088082901554404E-2</v>
      </c>
      <c r="L154" s="200">
        <f t="shared" si="115"/>
        <v>4.6936909478817443E-2</v>
      </c>
      <c r="M154" s="200">
        <f t="shared" si="115"/>
        <v>5.5169095983410132E-2</v>
      </c>
      <c r="N154" s="200">
        <f t="shared" si="115"/>
        <v>5.9595979836137875E-2</v>
      </c>
      <c r="O154" s="200">
        <f t="shared" si="115"/>
        <v>6.2123259329604011E-2</v>
      </c>
      <c r="P154" s="200">
        <f t="shared" si="115"/>
        <v>6.3703813482332519E-2</v>
      </c>
      <c r="Q154" s="200">
        <f t="shared" si="115"/>
        <v>6.4814111968672566E-2</v>
      </c>
      <c r="R154" s="200">
        <f t="shared" si="115"/>
        <v>6.5692420086622058E-2</v>
      </c>
      <c r="S154" s="200">
        <f t="shared" si="115"/>
        <v>6.6457901244638823E-2</v>
      </c>
      <c r="T154" s="200">
        <f t="shared" si="115"/>
        <v>6.7170168207973932E-2</v>
      </c>
      <c r="U154" s="200">
        <f t="shared" si="115"/>
        <v>6.7859058724794988E-2</v>
      </c>
      <c r="V154" s="200">
        <f t="shared" si="115"/>
        <v>6.8539523342233052E-2</v>
      </c>
      <c r="W154" s="200">
        <f t="shared" si="115"/>
        <v>6.9219069317421042E-2</v>
      </c>
      <c r="X154" s="200">
        <f t="shared" si="115"/>
        <v>6.9901482576057244E-2</v>
      </c>
      <c r="Y154" s="200">
        <f t="shared" si="115"/>
        <v>7.0588688694761093E-2</v>
      </c>
      <c r="Z154" s="200">
        <f t="shared" si="115"/>
        <v>7.1281683395355497E-2</v>
      </c>
      <c r="AA154" s="200">
        <f t="shared" si="115"/>
        <v>7.1980997795142651E-2</v>
      </c>
      <c r="AB154" s="200">
        <f t="shared" si="115"/>
        <v>7.2686931035207444E-2</v>
      </c>
      <c r="AC154" s="200">
        <f t="shared" si="115"/>
        <v>7.3399666597765686E-2</v>
      </c>
      <c r="AD154" s="200">
        <f t="shared" si="115"/>
        <v>7.4119330468066E-2</v>
      </c>
      <c r="AE154" s="200">
        <f t="shared" si="115"/>
        <v>7.4846020218600304E-2</v>
      </c>
      <c r="AF154" s="200">
        <f t="shared" si="115"/>
        <v>7.5579819554500494E-2</v>
      </c>
      <c r="AG154" s="200">
        <f t="shared" si="115"/>
        <v>7.6320805589560392E-2</v>
      </c>
      <c r="AH154" s="200">
        <f t="shared" si="115"/>
        <v>7.7069052487603193E-2</v>
      </c>
      <c r="AI154" s="200">
        <f t="shared" si="115"/>
        <v>7.7824633286554215E-2</v>
      </c>
      <c r="AJ154" s="200">
        <f t="shared" si="115"/>
        <v>7.8587620813899861E-2</v>
      </c>
      <c r="AK154" s="200">
        <f t="shared" si="115"/>
        <v>7.9358088147872916E-2</v>
      </c>
      <c r="AL154" s="200">
        <f t="shared" si="115"/>
        <v>8.0136108851535159E-2</v>
      </c>
      <c r="AM154" s="200">
        <f t="shared" si="115"/>
        <v>8.0921757093342733E-2</v>
      </c>
      <c r="AN154" s="200">
        <f t="shared" si="115"/>
        <v>8.1715107710987445E-2</v>
      </c>
      <c r="AO154" s="200">
        <f t="shared" si="115"/>
        <v>8.2516236246910943E-2</v>
      </c>
      <c r="AP154" s="200">
        <f t="shared" si="115"/>
        <v>8.3325218969690501E-2</v>
      </c>
      <c r="AQ154" s="200">
        <f t="shared" si="115"/>
        <v>8.4142132888396309E-2</v>
      </c>
      <c r="AR154" s="200">
        <f t="shared" si="115"/>
        <v>8.4967055763470314E-2</v>
      </c>
      <c r="AS154" s="200">
        <f t="shared" si="115"/>
        <v>8.5800066115902143E-2</v>
      </c>
      <c r="AT154" s="200">
        <f t="shared" si="115"/>
        <v>8.664124323559029E-2</v>
      </c>
      <c r="AU154" s="200">
        <f t="shared" si="115"/>
        <v>8.7490667189332794E-2</v>
      </c>
      <c r="AV154" s="200">
        <f t="shared" si="115"/>
        <v>8.8348418828670089E-2</v>
      </c>
      <c r="AW154" s="200">
        <f t="shared" si="115"/>
        <v>8.9214579797691707E-2</v>
      </c>
      <c r="AX154" s="200">
        <f t="shared" si="115"/>
        <v>9.0089232540862874E-2</v>
      </c>
      <c r="AY154" s="200">
        <f t="shared" si="115"/>
        <v>9.0972460310899603E-2</v>
      </c>
      <c r="AZ154" s="200">
        <f t="shared" si="115"/>
        <v>9.1864347176706884E-2</v>
      </c>
      <c r="BA154" s="200">
        <f t="shared" si="115"/>
        <v>9.2764978031387557E-2</v>
      </c>
      <c r="BB154" s="200">
        <f t="shared" si="115"/>
        <v>9.367443860032626E-2</v>
      </c>
      <c r="BC154" s="200">
        <f t="shared" si="115"/>
        <v>9.4592815449350831E-2</v>
      </c>
      <c r="BD154" s="200">
        <f t="shared" si="115"/>
        <v>9.552019599297279E-2</v>
      </c>
      <c r="BE154" s="200">
        <f t="shared" si="115"/>
        <v>9.6456668502708245E-2</v>
      </c>
      <c r="BF154" s="200">
        <f t="shared" si="115"/>
        <v>9.7402322115480111E-2</v>
      </c>
      <c r="BG154" s="200">
        <f t="shared" si="115"/>
        <v>9.8357246842102591E-2</v>
      </c>
      <c r="BH154" s="200">
        <f t="shared" si="115"/>
        <v>9.9321533575848761E-2</v>
      </c>
      <c r="BI154" s="200">
        <f t="shared" si="115"/>
        <v>0.1002952741011022</v>
      </c>
      <c r="BJ154" s="200">
        <f t="shared" si="115"/>
        <v>0.10127856110209342</v>
      </c>
      <c r="BK154" s="200">
        <f t="shared" si="115"/>
        <v>0.10227148817172181</v>
      </c>
      <c r="BL154" s="200">
        <f t="shared" si="115"/>
        <v>0.10327414982046418</v>
      </c>
      <c r="BM154" s="200">
        <f t="shared" si="115"/>
        <v>0.10428664148537069</v>
      </c>
      <c r="BN154" s="200">
        <f t="shared" si="115"/>
        <v>0.10530905953914882</v>
      </c>
      <c r="BO154" s="200">
        <f t="shared" si="115"/>
        <v>0.10634150129933657</v>
      </c>
      <c r="BP154" s="200">
        <f t="shared" si="115"/>
        <v>0.10738406503756535</v>
      </c>
      <c r="BQ154" s="200">
        <f t="shared" si="115"/>
        <v>0.10843684998891404</v>
      </c>
    </row>
    <row r="155" spans="5:69">
      <c r="E155" s="331"/>
      <c r="F155" s="328"/>
      <c r="G155" s="329"/>
      <c r="H155" s="330"/>
      <c r="I155" s="224" t="s">
        <v>295</v>
      </c>
      <c r="J155" s="200">
        <f>J152+J153+J154</f>
        <v>0.31088082901554404</v>
      </c>
      <c r="K155" s="200">
        <f>K152+K153+K154</f>
        <v>0.4693690947881744</v>
      </c>
      <c r="L155" s="200">
        <f t="shared" ref="L155:BQ155" si="116">L152+L153+L154</f>
        <v>0.55169095983410132</v>
      </c>
      <c r="M155" s="200">
        <f t="shared" si="116"/>
        <v>0.59595979836137869</v>
      </c>
      <c r="N155" s="200">
        <f t="shared" si="116"/>
        <v>0.62123259329604008</v>
      </c>
      <c r="O155" s="200">
        <f t="shared" si="116"/>
        <v>0.63703813482332516</v>
      </c>
      <c r="P155" s="200">
        <f t="shared" si="116"/>
        <v>0.64814111968672561</v>
      </c>
      <c r="Q155" s="200">
        <f t="shared" si="116"/>
        <v>0.6569242008662205</v>
      </c>
      <c r="R155" s="200">
        <f t="shared" si="116"/>
        <v>0.66457901244638817</v>
      </c>
      <c r="S155" s="200">
        <f t="shared" si="116"/>
        <v>0.67170168207973935</v>
      </c>
      <c r="T155" s="200">
        <f t="shared" si="116"/>
        <v>0.67859058724794985</v>
      </c>
      <c r="U155" s="200">
        <f t="shared" si="116"/>
        <v>0.68539523342233044</v>
      </c>
      <c r="V155" s="200">
        <f t="shared" si="116"/>
        <v>0.69219069317421034</v>
      </c>
      <c r="W155" s="200">
        <f t="shared" si="116"/>
        <v>0.69901482576057239</v>
      </c>
      <c r="X155" s="200">
        <f t="shared" si="116"/>
        <v>0.70588688694761093</v>
      </c>
      <c r="Y155" s="200">
        <f t="shared" si="116"/>
        <v>0.712816833953555</v>
      </c>
      <c r="Z155" s="200">
        <f t="shared" si="116"/>
        <v>0.71980997795142654</v>
      </c>
      <c r="AA155" s="200">
        <f t="shared" si="116"/>
        <v>0.72686931035207447</v>
      </c>
      <c r="AB155" s="200">
        <f t="shared" si="116"/>
        <v>0.73399666597765689</v>
      </c>
      <c r="AC155" s="200">
        <f t="shared" si="116"/>
        <v>0.74119330468066003</v>
      </c>
      <c r="AD155" s="200">
        <f t="shared" si="116"/>
        <v>0.74846020218600307</v>
      </c>
      <c r="AE155" s="200">
        <f t="shared" si="116"/>
        <v>0.75579819554500494</v>
      </c>
      <c r="AF155" s="200">
        <f t="shared" si="116"/>
        <v>0.76320805589560381</v>
      </c>
      <c r="AG155" s="200">
        <f t="shared" si="116"/>
        <v>0.77069052487603185</v>
      </c>
      <c r="AH155" s="200">
        <f t="shared" si="116"/>
        <v>0.77824633286554212</v>
      </c>
      <c r="AI155" s="200">
        <f t="shared" si="116"/>
        <v>0.78587620813899861</v>
      </c>
      <c r="AJ155" s="200">
        <f t="shared" si="116"/>
        <v>0.79358088147872907</v>
      </c>
      <c r="AK155" s="200">
        <f t="shared" si="116"/>
        <v>0.80136108851535148</v>
      </c>
      <c r="AL155" s="200">
        <f t="shared" si="116"/>
        <v>0.80921757093342728</v>
      </c>
      <c r="AM155" s="200">
        <f t="shared" si="116"/>
        <v>0.81715107710987445</v>
      </c>
      <c r="AN155" s="200">
        <f t="shared" si="116"/>
        <v>0.82516236246910935</v>
      </c>
      <c r="AO155" s="200">
        <f t="shared" si="116"/>
        <v>0.83325218969690495</v>
      </c>
      <c r="AP155" s="200">
        <f t="shared" si="116"/>
        <v>0.84142132888396304</v>
      </c>
      <c r="AQ155" s="200">
        <f t="shared" si="116"/>
        <v>0.84967055763470312</v>
      </c>
      <c r="AR155" s="200">
        <f t="shared" si="116"/>
        <v>0.8580006611590214</v>
      </c>
      <c r="AS155" s="200">
        <f t="shared" si="116"/>
        <v>0.86641243235590282</v>
      </c>
      <c r="AT155" s="200">
        <f t="shared" si="116"/>
        <v>0.87490667189332783</v>
      </c>
      <c r="AU155" s="200">
        <f t="shared" si="116"/>
        <v>0.88348418828670083</v>
      </c>
      <c r="AV155" s="200">
        <f t="shared" si="116"/>
        <v>0.89214579797691695</v>
      </c>
      <c r="AW155" s="200">
        <f t="shared" si="116"/>
        <v>0.90089232540862874</v>
      </c>
      <c r="AX155" s="200">
        <f t="shared" si="116"/>
        <v>0.90972460310899594</v>
      </c>
      <c r="AY155" s="200">
        <f t="shared" si="116"/>
        <v>0.91864347176706873</v>
      </c>
      <c r="AZ155" s="200">
        <f t="shared" si="116"/>
        <v>0.92764978031387546</v>
      </c>
      <c r="BA155" s="200">
        <f t="shared" si="116"/>
        <v>0.93674438600326249</v>
      </c>
      <c r="BB155" s="200">
        <f t="shared" si="116"/>
        <v>0.94592815449350831</v>
      </c>
      <c r="BC155" s="200">
        <f t="shared" si="116"/>
        <v>0.95520195992972778</v>
      </c>
      <c r="BD155" s="200">
        <f t="shared" si="116"/>
        <v>0.96456668502708243</v>
      </c>
      <c r="BE155" s="200">
        <f t="shared" si="116"/>
        <v>0.97402322115480111</v>
      </c>
      <c r="BF155" s="200">
        <f t="shared" si="116"/>
        <v>0.98357246842102586</v>
      </c>
      <c r="BG155" s="200">
        <f t="shared" si="116"/>
        <v>0.99321533575848753</v>
      </c>
      <c r="BH155" s="200">
        <f t="shared" si="116"/>
        <v>1.0029527410110219</v>
      </c>
      <c r="BI155" s="200">
        <f t="shared" si="116"/>
        <v>1.0127856110209341</v>
      </c>
      <c r="BJ155" s="200">
        <f t="shared" si="116"/>
        <v>1.022714881717218</v>
      </c>
      <c r="BK155" s="200">
        <f t="shared" si="116"/>
        <v>1.0327414982046417</v>
      </c>
      <c r="BL155" s="200">
        <f t="shared" si="116"/>
        <v>1.0428664148537068</v>
      </c>
      <c r="BM155" s="200">
        <f t="shared" si="116"/>
        <v>1.0530905953914882</v>
      </c>
      <c r="BN155" s="200">
        <f t="shared" si="116"/>
        <v>1.0634150129933657</v>
      </c>
      <c r="BO155" s="200">
        <f t="shared" si="116"/>
        <v>1.0738406503756535</v>
      </c>
      <c r="BP155" s="200">
        <f t="shared" si="116"/>
        <v>1.0843684998891403</v>
      </c>
      <c r="BQ155" s="200">
        <f t="shared" si="116"/>
        <v>1.0949995636135437</v>
      </c>
    </row>
    <row r="156" spans="5:69">
      <c r="E156" s="331"/>
      <c r="F156" s="328"/>
      <c r="G156" s="329"/>
      <c r="H156" s="330"/>
      <c r="I156" s="224" t="s">
        <v>326</v>
      </c>
      <c r="J156" s="219">
        <f>Variables!$K$24</f>
        <v>54000</v>
      </c>
      <c r="K156" s="219">
        <f>Variables!$K$24</f>
        <v>54000</v>
      </c>
      <c r="L156" s="219">
        <f>Variables!$K$24</f>
        <v>54000</v>
      </c>
      <c r="M156" s="219">
        <f>Variables!$K$24</f>
        <v>54000</v>
      </c>
      <c r="N156" s="219">
        <f>Variables!$K$24</f>
        <v>54000</v>
      </c>
      <c r="O156" s="219">
        <f>Variables!$K$24</f>
        <v>54000</v>
      </c>
      <c r="P156" s="219">
        <f>Variables!$K$24</f>
        <v>54000</v>
      </c>
      <c r="Q156" s="219">
        <f>Variables!$K$24</f>
        <v>54000</v>
      </c>
      <c r="R156" s="219">
        <f>Variables!$K$24</f>
        <v>54000</v>
      </c>
      <c r="S156" s="219">
        <f>Variables!$K$24</f>
        <v>54000</v>
      </c>
      <c r="T156" s="219">
        <f>Variables!$K$24</f>
        <v>54000</v>
      </c>
      <c r="U156" s="219">
        <f>Variables!$K$24</f>
        <v>54000</v>
      </c>
      <c r="V156" s="219">
        <f>Variables!$K$24</f>
        <v>54000</v>
      </c>
      <c r="W156" s="219">
        <f>Variables!$K$24</f>
        <v>54000</v>
      </c>
      <c r="X156" s="219">
        <f>Variables!$K$24</f>
        <v>54000</v>
      </c>
      <c r="Y156" s="219">
        <f>Variables!$K$24</f>
        <v>54000</v>
      </c>
      <c r="Z156" s="219">
        <f>Variables!$K$24</f>
        <v>54000</v>
      </c>
      <c r="AA156" s="219">
        <f>Variables!$K$24</f>
        <v>54000</v>
      </c>
      <c r="AB156" s="219">
        <f>Variables!$K$24</f>
        <v>54000</v>
      </c>
      <c r="AC156" s="219">
        <f>Variables!$K$24</f>
        <v>54000</v>
      </c>
      <c r="AD156" s="219">
        <f>Variables!$K$24</f>
        <v>54000</v>
      </c>
      <c r="AE156" s="219">
        <f>Variables!$K$24</f>
        <v>54000</v>
      </c>
      <c r="AF156" s="219">
        <f>Variables!$K$24</f>
        <v>54000</v>
      </c>
      <c r="AG156" s="219">
        <f>Variables!$K$24</f>
        <v>54000</v>
      </c>
      <c r="AH156" s="219">
        <f>Variables!$K$24</f>
        <v>54000</v>
      </c>
      <c r="AI156" s="219">
        <f>Variables!$K$24</f>
        <v>54000</v>
      </c>
      <c r="AJ156" s="219">
        <f>Variables!$K$24</f>
        <v>54000</v>
      </c>
      <c r="AK156" s="219">
        <f>Variables!$K$24</f>
        <v>54000</v>
      </c>
      <c r="AL156" s="219">
        <f>Variables!$K$24</f>
        <v>54000</v>
      </c>
      <c r="AM156" s="219">
        <f>Variables!$K$24</f>
        <v>54000</v>
      </c>
      <c r="AN156" s="219">
        <f>Variables!$K$24</f>
        <v>54000</v>
      </c>
      <c r="AO156" s="219">
        <f>Variables!$K$24</f>
        <v>54000</v>
      </c>
      <c r="AP156" s="219">
        <f>Variables!$K$24</f>
        <v>54000</v>
      </c>
      <c r="AQ156" s="219">
        <f>Variables!$K$24</f>
        <v>54000</v>
      </c>
      <c r="AR156" s="219">
        <f>Variables!$K$24</f>
        <v>54000</v>
      </c>
      <c r="AS156" s="219">
        <f>Variables!$K$24</f>
        <v>54000</v>
      </c>
      <c r="AT156" s="219">
        <f>Variables!$K$24</f>
        <v>54000</v>
      </c>
      <c r="AU156" s="219">
        <f>Variables!$K$24</f>
        <v>54000</v>
      </c>
      <c r="AV156" s="219">
        <f>Variables!$K$24</f>
        <v>54000</v>
      </c>
      <c r="AW156" s="219">
        <f>Variables!$K$24</f>
        <v>54000</v>
      </c>
      <c r="AX156" s="219">
        <f>Variables!$K$24</f>
        <v>54000</v>
      </c>
      <c r="AY156" s="219">
        <f>Variables!$K$24</f>
        <v>54000</v>
      </c>
      <c r="AZ156" s="219">
        <f>Variables!$K$24</f>
        <v>54000</v>
      </c>
      <c r="BA156" s="219">
        <f>Variables!$K$24</f>
        <v>54000</v>
      </c>
      <c r="BB156" s="219">
        <f>Variables!$K$24</f>
        <v>54000</v>
      </c>
      <c r="BC156" s="219">
        <f>Variables!$K$24</f>
        <v>54000</v>
      </c>
      <c r="BD156" s="219">
        <f>Variables!$K$24</f>
        <v>54000</v>
      </c>
      <c r="BE156" s="219">
        <f>Variables!$K$24</f>
        <v>54000</v>
      </c>
      <c r="BF156" s="219">
        <f>Variables!$K$24</f>
        <v>54000</v>
      </c>
      <c r="BG156" s="219">
        <f>Variables!$K$24</f>
        <v>54000</v>
      </c>
      <c r="BH156" s="219">
        <f>Variables!$K$24</f>
        <v>54000</v>
      </c>
      <c r="BI156" s="219">
        <f>Variables!$K$24</f>
        <v>54000</v>
      </c>
      <c r="BJ156" s="219">
        <f>Variables!$K$24</f>
        <v>54000</v>
      </c>
      <c r="BK156" s="219">
        <f>Variables!$K$24</f>
        <v>54000</v>
      </c>
      <c r="BL156" s="219">
        <f>Variables!$K$24</f>
        <v>54000</v>
      </c>
      <c r="BM156" s="219">
        <f>Variables!$K$24</f>
        <v>54000</v>
      </c>
      <c r="BN156" s="219">
        <f>Variables!$K$24</f>
        <v>54000</v>
      </c>
      <c r="BO156" s="219">
        <f>Variables!$K$24</f>
        <v>54000</v>
      </c>
      <c r="BP156" s="219">
        <f>Variables!$K$24</f>
        <v>54000</v>
      </c>
      <c r="BQ156" s="219">
        <f>Variables!$K$24</f>
        <v>54000</v>
      </c>
    </row>
    <row r="157" spans="5:69">
      <c r="E157" s="331"/>
      <c r="F157" s="328"/>
      <c r="G157" s="329"/>
      <c r="H157" s="330"/>
      <c r="I157" s="224" t="s">
        <v>446</v>
      </c>
      <c r="J157" s="204">
        <f t="shared" ref="J157:BQ157" si="117">J156*$B$10</f>
        <v>11880</v>
      </c>
      <c r="K157" s="204">
        <f t="shared" si="117"/>
        <v>11880</v>
      </c>
      <c r="L157" s="204">
        <f t="shared" si="117"/>
        <v>11880</v>
      </c>
      <c r="M157" s="204">
        <f t="shared" si="117"/>
        <v>11880</v>
      </c>
      <c r="N157" s="204">
        <f t="shared" si="117"/>
        <v>11880</v>
      </c>
      <c r="O157" s="204">
        <f t="shared" si="117"/>
        <v>11880</v>
      </c>
      <c r="P157" s="204">
        <f t="shared" si="117"/>
        <v>11880</v>
      </c>
      <c r="Q157" s="204">
        <f t="shared" si="117"/>
        <v>11880</v>
      </c>
      <c r="R157" s="204">
        <f t="shared" si="117"/>
        <v>11880</v>
      </c>
      <c r="S157" s="204">
        <f t="shared" si="117"/>
        <v>11880</v>
      </c>
      <c r="T157" s="204">
        <f t="shared" si="117"/>
        <v>11880</v>
      </c>
      <c r="U157" s="204">
        <f t="shared" si="117"/>
        <v>11880</v>
      </c>
      <c r="V157" s="204">
        <f t="shared" si="117"/>
        <v>11880</v>
      </c>
      <c r="W157" s="204">
        <f t="shared" si="117"/>
        <v>11880</v>
      </c>
      <c r="X157" s="204">
        <f t="shared" si="117"/>
        <v>11880</v>
      </c>
      <c r="Y157" s="204">
        <f t="shared" si="117"/>
        <v>11880</v>
      </c>
      <c r="Z157" s="204">
        <f t="shared" si="117"/>
        <v>11880</v>
      </c>
      <c r="AA157" s="204">
        <f t="shared" si="117"/>
        <v>11880</v>
      </c>
      <c r="AB157" s="204">
        <f t="shared" si="117"/>
        <v>11880</v>
      </c>
      <c r="AC157" s="204">
        <f t="shared" si="117"/>
        <v>11880</v>
      </c>
      <c r="AD157" s="204">
        <f t="shared" si="117"/>
        <v>11880</v>
      </c>
      <c r="AE157" s="204">
        <f t="shared" si="117"/>
        <v>11880</v>
      </c>
      <c r="AF157" s="204">
        <f t="shared" si="117"/>
        <v>11880</v>
      </c>
      <c r="AG157" s="204">
        <f t="shared" si="117"/>
        <v>11880</v>
      </c>
      <c r="AH157" s="204">
        <f t="shared" si="117"/>
        <v>11880</v>
      </c>
      <c r="AI157" s="204">
        <f t="shared" si="117"/>
        <v>11880</v>
      </c>
      <c r="AJ157" s="204">
        <f t="shared" si="117"/>
        <v>11880</v>
      </c>
      <c r="AK157" s="204">
        <f t="shared" si="117"/>
        <v>11880</v>
      </c>
      <c r="AL157" s="204">
        <f t="shared" si="117"/>
        <v>11880</v>
      </c>
      <c r="AM157" s="204">
        <f t="shared" si="117"/>
        <v>11880</v>
      </c>
      <c r="AN157" s="204">
        <f t="shared" si="117"/>
        <v>11880</v>
      </c>
      <c r="AO157" s="204">
        <f t="shared" si="117"/>
        <v>11880</v>
      </c>
      <c r="AP157" s="204">
        <f t="shared" si="117"/>
        <v>11880</v>
      </c>
      <c r="AQ157" s="204">
        <f t="shared" si="117"/>
        <v>11880</v>
      </c>
      <c r="AR157" s="204">
        <f t="shared" si="117"/>
        <v>11880</v>
      </c>
      <c r="AS157" s="204">
        <f t="shared" si="117"/>
        <v>11880</v>
      </c>
      <c r="AT157" s="204">
        <f t="shared" si="117"/>
        <v>11880</v>
      </c>
      <c r="AU157" s="204">
        <f t="shared" si="117"/>
        <v>11880</v>
      </c>
      <c r="AV157" s="204">
        <f t="shared" si="117"/>
        <v>11880</v>
      </c>
      <c r="AW157" s="204">
        <f t="shared" si="117"/>
        <v>11880</v>
      </c>
      <c r="AX157" s="204">
        <f t="shared" si="117"/>
        <v>11880</v>
      </c>
      <c r="AY157" s="204">
        <f t="shared" si="117"/>
        <v>11880</v>
      </c>
      <c r="AZ157" s="204">
        <f t="shared" si="117"/>
        <v>11880</v>
      </c>
      <c r="BA157" s="204">
        <f t="shared" si="117"/>
        <v>11880</v>
      </c>
      <c r="BB157" s="204">
        <f t="shared" si="117"/>
        <v>11880</v>
      </c>
      <c r="BC157" s="204">
        <f t="shared" si="117"/>
        <v>11880</v>
      </c>
      <c r="BD157" s="204">
        <f t="shared" si="117"/>
        <v>11880</v>
      </c>
      <c r="BE157" s="204">
        <f t="shared" si="117"/>
        <v>11880</v>
      </c>
      <c r="BF157" s="204">
        <f t="shared" si="117"/>
        <v>11880</v>
      </c>
      <c r="BG157" s="204">
        <f t="shared" si="117"/>
        <v>11880</v>
      </c>
      <c r="BH157" s="204">
        <f t="shared" si="117"/>
        <v>11880</v>
      </c>
      <c r="BI157" s="204">
        <f t="shared" si="117"/>
        <v>11880</v>
      </c>
      <c r="BJ157" s="204">
        <f t="shared" si="117"/>
        <v>11880</v>
      </c>
      <c r="BK157" s="204">
        <f t="shared" si="117"/>
        <v>11880</v>
      </c>
      <c r="BL157" s="204">
        <f t="shared" si="117"/>
        <v>11880</v>
      </c>
      <c r="BM157" s="204">
        <f t="shared" si="117"/>
        <v>11880</v>
      </c>
      <c r="BN157" s="204">
        <f t="shared" si="117"/>
        <v>11880</v>
      </c>
      <c r="BO157" s="204">
        <f t="shared" si="117"/>
        <v>11880</v>
      </c>
      <c r="BP157" s="204">
        <f t="shared" si="117"/>
        <v>11880</v>
      </c>
      <c r="BQ157" s="204">
        <f t="shared" si="117"/>
        <v>11880</v>
      </c>
    </row>
    <row r="158" spans="5:69">
      <c r="E158" s="331"/>
      <c r="F158" s="328"/>
      <c r="G158" s="329"/>
      <c r="H158" s="330"/>
      <c r="I158" s="224" t="s">
        <v>346</v>
      </c>
      <c r="J158" s="204">
        <f>J155*J156</f>
        <v>16787.564766839379</v>
      </c>
      <c r="K158" s="204">
        <f>K155*K156</f>
        <v>25345.931118561417</v>
      </c>
      <c r="L158" s="204">
        <f t="shared" ref="L158:BQ158" si="118">L155*L156</f>
        <v>29791.311831041472</v>
      </c>
      <c r="M158" s="204">
        <f t="shared" si="118"/>
        <v>32181.829111514449</v>
      </c>
      <c r="N158" s="204">
        <f t="shared" si="118"/>
        <v>33546.560037986164</v>
      </c>
      <c r="O158" s="204">
        <f t="shared" si="118"/>
        <v>34400.059280459558</v>
      </c>
      <c r="P158" s="204">
        <f t="shared" si="118"/>
        <v>34999.620463083185</v>
      </c>
      <c r="Q158" s="204">
        <f t="shared" si="118"/>
        <v>35473.906846775906</v>
      </c>
      <c r="R158" s="204">
        <f t="shared" si="118"/>
        <v>35887.266672104961</v>
      </c>
      <c r="S158" s="204">
        <f t="shared" si="118"/>
        <v>36271.890832305922</v>
      </c>
      <c r="T158" s="204">
        <f t="shared" si="118"/>
        <v>36643.891711389289</v>
      </c>
      <c r="U158" s="204">
        <f t="shared" si="118"/>
        <v>37011.342604805846</v>
      </c>
      <c r="V158" s="204">
        <f t="shared" si="118"/>
        <v>37378.297431407358</v>
      </c>
      <c r="W158" s="204">
        <f t="shared" si="118"/>
        <v>37746.800591070911</v>
      </c>
      <c r="X158" s="204">
        <f t="shared" si="118"/>
        <v>38117.891895170993</v>
      </c>
      <c r="Y158" s="204">
        <f t="shared" si="118"/>
        <v>38492.109033491972</v>
      </c>
      <c r="Z158" s="204">
        <f t="shared" si="118"/>
        <v>38869.738809377035</v>
      </c>
      <c r="AA158" s="204">
        <f t="shared" si="118"/>
        <v>39250.942759012025</v>
      </c>
      <c r="AB158" s="204">
        <f t="shared" si="118"/>
        <v>39635.819962793474</v>
      </c>
      <c r="AC158" s="204">
        <f t="shared" si="118"/>
        <v>40024.438452755639</v>
      </c>
      <c r="AD158" s="204">
        <f t="shared" si="118"/>
        <v>40416.850918044169</v>
      </c>
      <c r="AE158" s="204">
        <f t="shared" si="118"/>
        <v>40813.10255943027</v>
      </c>
      <c r="AF158" s="204">
        <f t="shared" si="118"/>
        <v>41213.235018362604</v>
      </c>
      <c r="AG158" s="204">
        <f t="shared" si="118"/>
        <v>41617.288343305721</v>
      </c>
      <c r="AH158" s="204">
        <f t="shared" si="118"/>
        <v>42025.301974739275</v>
      </c>
      <c r="AI158" s="204">
        <f t="shared" si="118"/>
        <v>42437.315239505922</v>
      </c>
      <c r="AJ158" s="204">
        <f t="shared" si="118"/>
        <v>42853.367599851372</v>
      </c>
      <c r="AK158" s="204">
        <f t="shared" si="118"/>
        <v>43273.49877982898</v>
      </c>
      <c r="AL158" s="204">
        <f t="shared" si="118"/>
        <v>43697.748830405071</v>
      </c>
      <c r="AM158" s="204">
        <f t="shared" si="118"/>
        <v>44126.158163933222</v>
      </c>
      <c r="AN158" s="204">
        <f t="shared" si="118"/>
        <v>44558.767573331905</v>
      </c>
      <c r="AO158" s="204">
        <f t="shared" si="118"/>
        <v>44995.618243632867</v>
      </c>
      <c r="AP158" s="204">
        <f t="shared" si="118"/>
        <v>45436.751759734005</v>
      </c>
      <c r="AQ158" s="204">
        <f t="shared" si="118"/>
        <v>45882.21011227397</v>
      </c>
      <c r="AR158" s="204">
        <f t="shared" si="118"/>
        <v>46332.035702587156</v>
      </c>
      <c r="AS158" s="204">
        <f t="shared" si="118"/>
        <v>46786.271347218753</v>
      </c>
      <c r="AT158" s="204">
        <f t="shared" si="118"/>
        <v>47244.960282239699</v>
      </c>
      <c r="AU158" s="204">
        <f t="shared" si="118"/>
        <v>47708.146167481842</v>
      </c>
      <c r="AV158" s="204">
        <f t="shared" si="118"/>
        <v>48175.873090753514</v>
      </c>
      <c r="AW158" s="204">
        <f t="shared" si="118"/>
        <v>48648.185572065951</v>
      </c>
      <c r="AX158" s="204">
        <f t="shared" si="118"/>
        <v>49125.128567885782</v>
      </c>
      <c r="AY158" s="204">
        <f t="shared" si="118"/>
        <v>49606.747475421711</v>
      </c>
      <c r="AZ158" s="204">
        <f t="shared" si="118"/>
        <v>50093.088136949278</v>
      </c>
      <c r="BA158" s="204">
        <f t="shared" si="118"/>
        <v>50584.196844176171</v>
      </c>
      <c r="BB158" s="204">
        <f t="shared" si="118"/>
        <v>51080.120342649447</v>
      </c>
      <c r="BC158" s="204">
        <f t="shared" si="118"/>
        <v>51580.905836205304</v>
      </c>
      <c r="BD158" s="204">
        <f t="shared" si="118"/>
        <v>52086.600991462452</v>
      </c>
      <c r="BE158" s="204">
        <f t="shared" si="118"/>
        <v>52597.253942359261</v>
      </c>
      <c r="BF158" s="204">
        <f t="shared" si="118"/>
        <v>53112.913294735394</v>
      </c>
      <c r="BG158" s="204">
        <f t="shared" si="118"/>
        <v>53633.628130958328</v>
      </c>
      <c r="BH158" s="204">
        <f t="shared" si="118"/>
        <v>54159.448014595182</v>
      </c>
      <c r="BI158" s="204">
        <f t="shared" si="118"/>
        <v>54690.422995130444</v>
      </c>
      <c r="BJ158" s="204">
        <f t="shared" si="118"/>
        <v>55226.60361272977</v>
      </c>
      <c r="BK158" s="204">
        <f t="shared" si="118"/>
        <v>55768.040903050649</v>
      </c>
      <c r="BL158" s="204">
        <f t="shared" si="118"/>
        <v>56314.786402100166</v>
      </c>
      <c r="BM158" s="204">
        <f t="shared" si="118"/>
        <v>56866.892151140361</v>
      </c>
      <c r="BN158" s="204">
        <f t="shared" si="118"/>
        <v>57424.410701641747</v>
      </c>
      <c r="BO158" s="204">
        <f t="shared" si="118"/>
        <v>57987.395120285284</v>
      </c>
      <c r="BP158" s="204">
        <f t="shared" si="118"/>
        <v>58555.89899401358</v>
      </c>
      <c r="BQ158" s="204">
        <f t="shared" si="118"/>
        <v>59129.976435131357</v>
      </c>
    </row>
    <row r="159" spans="5:69">
      <c r="E159" s="331"/>
      <c r="F159" s="328"/>
      <c r="G159" s="329"/>
      <c r="H159" s="330"/>
      <c r="I159" s="224" t="s">
        <v>447</v>
      </c>
      <c r="J159" s="204">
        <f t="shared" ref="J159:BQ159" si="119">J158*$B$10</f>
        <v>3693.2642487046637</v>
      </c>
      <c r="K159" s="204">
        <f t="shared" si="119"/>
        <v>5576.1048460835118</v>
      </c>
      <c r="L159" s="204">
        <f t="shared" si="119"/>
        <v>6554.0886028291243</v>
      </c>
      <c r="M159" s="204">
        <f t="shared" si="119"/>
        <v>7080.0024045331793</v>
      </c>
      <c r="N159" s="204">
        <f t="shared" si="119"/>
        <v>7380.2432083569565</v>
      </c>
      <c r="O159" s="204">
        <f t="shared" si="119"/>
        <v>7568.0130417011032</v>
      </c>
      <c r="P159" s="204">
        <f t="shared" si="119"/>
        <v>7699.9165018783006</v>
      </c>
      <c r="Q159" s="204">
        <f t="shared" si="119"/>
        <v>7804.2595062906994</v>
      </c>
      <c r="R159" s="204">
        <f t="shared" si="119"/>
        <v>7895.198667863091</v>
      </c>
      <c r="S159" s="204">
        <f t="shared" si="119"/>
        <v>7979.8159831073026</v>
      </c>
      <c r="T159" s="204">
        <f t="shared" si="119"/>
        <v>8061.656176505644</v>
      </c>
      <c r="U159" s="204">
        <f t="shared" si="119"/>
        <v>8142.4953730572861</v>
      </c>
      <c r="V159" s="204">
        <f t="shared" si="119"/>
        <v>8223.2254349096183</v>
      </c>
      <c r="W159" s="204">
        <f t="shared" si="119"/>
        <v>8304.2961300356001</v>
      </c>
      <c r="X159" s="204">
        <f t="shared" si="119"/>
        <v>8385.9362169376182</v>
      </c>
      <c r="Y159" s="204">
        <f t="shared" si="119"/>
        <v>8468.2639873682347</v>
      </c>
      <c r="Z159" s="204">
        <f t="shared" si="119"/>
        <v>8551.3425380629469</v>
      </c>
      <c r="AA159" s="204">
        <f t="shared" si="119"/>
        <v>8635.2074069826449</v>
      </c>
      <c r="AB159" s="204">
        <f t="shared" si="119"/>
        <v>8719.8803918145641</v>
      </c>
      <c r="AC159" s="204">
        <f t="shared" si="119"/>
        <v>8805.376459606241</v>
      </c>
      <c r="AD159" s="204">
        <f t="shared" si="119"/>
        <v>8891.7072019697171</v>
      </c>
      <c r="AE159" s="204">
        <f t="shared" si="119"/>
        <v>8978.8825630746596</v>
      </c>
      <c r="AF159" s="204">
        <f t="shared" si="119"/>
        <v>9066.9117040397723</v>
      </c>
      <c r="AG159" s="204">
        <f t="shared" si="119"/>
        <v>9155.8034355272594</v>
      </c>
      <c r="AH159" s="204">
        <f t="shared" si="119"/>
        <v>9245.5664344426405</v>
      </c>
      <c r="AI159" s="204">
        <f t="shared" si="119"/>
        <v>9336.2093526913031</v>
      </c>
      <c r="AJ159" s="204">
        <f t="shared" si="119"/>
        <v>9427.7408719673022</v>
      </c>
      <c r="AK159" s="204">
        <f t="shared" si="119"/>
        <v>9520.1697315623751</v>
      </c>
      <c r="AL159" s="204">
        <f t="shared" si="119"/>
        <v>9613.504742689116</v>
      </c>
      <c r="AM159" s="204">
        <f t="shared" si="119"/>
        <v>9707.7547960653083</v>
      </c>
      <c r="AN159" s="204">
        <f t="shared" si="119"/>
        <v>9802.9288661330193</v>
      </c>
      <c r="AO159" s="204">
        <f t="shared" si="119"/>
        <v>9899.0360135992305</v>
      </c>
      <c r="AP159" s="204">
        <f t="shared" si="119"/>
        <v>9996.085387141482</v>
      </c>
      <c r="AQ159" s="204">
        <f t="shared" si="119"/>
        <v>10094.086224700273</v>
      </c>
      <c r="AR159" s="204">
        <f t="shared" si="119"/>
        <v>10193.047854569175</v>
      </c>
      <c r="AS159" s="204">
        <f t="shared" si="119"/>
        <v>10292.979696388125</v>
      </c>
      <c r="AT159" s="204">
        <f t="shared" si="119"/>
        <v>10393.891262092733</v>
      </c>
      <c r="AU159" s="204">
        <f t="shared" si="119"/>
        <v>10495.792156846006</v>
      </c>
      <c r="AV159" s="204">
        <f t="shared" si="119"/>
        <v>10598.692079965773</v>
      </c>
      <c r="AW159" s="204">
        <f t="shared" si="119"/>
        <v>10702.60082585451</v>
      </c>
      <c r="AX159" s="204">
        <f t="shared" si="119"/>
        <v>10807.528284934871</v>
      </c>
      <c r="AY159" s="204">
        <f t="shared" si="119"/>
        <v>10913.484444592776</v>
      </c>
      <c r="AZ159" s="204">
        <f t="shared" si="119"/>
        <v>11020.479390128841</v>
      </c>
      <c r="BA159" s="204">
        <f t="shared" si="119"/>
        <v>11128.523305718758</v>
      </c>
      <c r="BB159" s="204">
        <f t="shared" si="119"/>
        <v>11237.626475382878</v>
      </c>
      <c r="BC159" s="204">
        <f t="shared" si="119"/>
        <v>11347.799283965167</v>
      </c>
      <c r="BD159" s="204">
        <f t="shared" si="119"/>
        <v>11459.05221812174</v>
      </c>
      <c r="BE159" s="204">
        <f t="shared" si="119"/>
        <v>11571.395867319037</v>
      </c>
      <c r="BF159" s="204">
        <f t="shared" si="119"/>
        <v>11684.840924841787</v>
      </c>
      <c r="BG159" s="204">
        <f t="shared" si="119"/>
        <v>11799.398188810832</v>
      </c>
      <c r="BH159" s="204">
        <f t="shared" si="119"/>
        <v>11915.07856321094</v>
      </c>
      <c r="BI159" s="204">
        <f t="shared" si="119"/>
        <v>12031.893058928697</v>
      </c>
      <c r="BJ159" s="204">
        <f t="shared" si="119"/>
        <v>12149.85279480055</v>
      </c>
      <c r="BK159" s="204">
        <f t="shared" si="119"/>
        <v>12268.968998671144</v>
      </c>
      <c r="BL159" s="204">
        <f t="shared" si="119"/>
        <v>12389.253008462036</v>
      </c>
      <c r="BM159" s="204">
        <f t="shared" si="119"/>
        <v>12510.716273250879</v>
      </c>
      <c r="BN159" s="204">
        <f t="shared" si="119"/>
        <v>12633.370354361185</v>
      </c>
      <c r="BO159" s="204">
        <f t="shared" si="119"/>
        <v>12757.226926462763</v>
      </c>
      <c r="BP159" s="204">
        <f t="shared" si="119"/>
        <v>12882.297778682987</v>
      </c>
      <c r="BQ159" s="204">
        <f t="shared" si="119"/>
        <v>13008.594815728899</v>
      </c>
    </row>
    <row r="160" spans="5:69">
      <c r="E160" s="331"/>
      <c r="F160" s="328"/>
      <c r="G160" s="329"/>
      <c r="H160" s="330"/>
      <c r="I160" s="224" t="s">
        <v>448</v>
      </c>
      <c r="J160" s="204">
        <f>J9*J152</f>
        <v>1036.2694300518135</v>
      </c>
      <c r="K160" s="204">
        <f>K9*K152</f>
        <v>1046.4289342680079</v>
      </c>
      <c r="L160" s="204">
        <f t="shared" ref="L160:BQ160" si="120">L9*L152</f>
        <v>1056.6880414667137</v>
      </c>
      <c r="M160" s="204">
        <f t="shared" si="120"/>
        <v>1067.0477281477599</v>
      </c>
      <c r="N160" s="204">
        <f t="shared" si="120"/>
        <v>1077.5089803845024</v>
      </c>
      <c r="O160" s="204">
        <f t="shared" si="120"/>
        <v>1088.0727939176836</v>
      </c>
      <c r="P160" s="204">
        <f t="shared" si="120"/>
        <v>1098.74017425021</v>
      </c>
      <c r="Q160" s="204">
        <f t="shared" si="120"/>
        <v>1109.5121367428592</v>
      </c>
      <c r="R160" s="204">
        <f t="shared" si="120"/>
        <v>1120.3897067109262</v>
      </c>
      <c r="S160" s="204">
        <f t="shared" si="120"/>
        <v>1131.3739195218177</v>
      </c>
      <c r="T160" s="204">
        <f t="shared" si="120"/>
        <v>1142.4658206936006</v>
      </c>
      <c r="U160" s="204">
        <f t="shared" si="120"/>
        <v>1153.6664659945181</v>
      </c>
      <c r="V160" s="204">
        <f t="shared" si="120"/>
        <v>1164.976921543484</v>
      </c>
      <c r="W160" s="204">
        <f t="shared" si="120"/>
        <v>1176.3982639115575</v>
      </c>
      <c r="X160" s="204">
        <f t="shared" si="120"/>
        <v>1187.9315802244157</v>
      </c>
      <c r="Y160" s="204">
        <f t="shared" si="120"/>
        <v>1199.5779682658317</v>
      </c>
      <c r="Z160" s="204">
        <f t="shared" si="120"/>
        <v>1211.3385365821637</v>
      </c>
      <c r="AA160" s="204">
        <f t="shared" si="120"/>
        <v>1223.2144045878708</v>
      </c>
      <c r="AB160" s="204">
        <f t="shared" si="120"/>
        <v>1235.2067026720656</v>
      </c>
      <c r="AC160" s="204">
        <f t="shared" si="120"/>
        <v>1247.3165723061056</v>
      </c>
      <c r="AD160" s="204">
        <f t="shared" si="120"/>
        <v>1259.5451661522441</v>
      </c>
      <c r="AE160" s="204">
        <f t="shared" si="120"/>
        <v>1271.8936481733447</v>
      </c>
      <c r="AF160" s="204">
        <f t="shared" si="120"/>
        <v>1284.3631937436714</v>
      </c>
      <c r="AG160" s="204">
        <f t="shared" si="120"/>
        <v>1296.9549897607662</v>
      </c>
      <c r="AH160" s="204">
        <f t="shared" si="120"/>
        <v>1309.6702347584205</v>
      </c>
      <c r="AI160" s="204">
        <f t="shared" si="120"/>
        <v>1322.5101390207583</v>
      </c>
      <c r="AJ160" s="204">
        <f t="shared" si="120"/>
        <v>1335.4759246974329</v>
      </c>
      <c r="AK160" s="204">
        <f t="shared" si="120"/>
        <v>1348.5688259199565</v>
      </c>
      <c r="AL160" s="204">
        <f t="shared" si="120"/>
        <v>1361.7900889191719</v>
      </c>
      <c r="AM160" s="204">
        <f t="shared" si="120"/>
        <v>1375.1409721438695</v>
      </c>
      <c r="AN160" s="204">
        <f t="shared" si="120"/>
        <v>1388.6227463805737</v>
      </c>
      <c r="AO160" s="204">
        <f t="shared" si="120"/>
        <v>1402.2366948745007</v>
      </c>
      <c r="AP160" s="204">
        <f t="shared" si="120"/>
        <v>1415.9841134517019</v>
      </c>
      <c r="AQ160" s="204">
        <f t="shared" si="120"/>
        <v>1429.8663106424053</v>
      </c>
      <c r="AR160" s="204">
        <f t="shared" si="120"/>
        <v>1443.884607805566</v>
      </c>
      <c r="AS160" s="204">
        <f t="shared" si="120"/>
        <v>1458.0403392546398</v>
      </c>
      <c r="AT160" s="204">
        <f t="shared" si="120"/>
        <v>1472.334852384588</v>
      </c>
      <c r="AU160" s="204">
        <f t="shared" si="120"/>
        <v>1486.7695078001232</v>
      </c>
      <c r="AV160" s="204">
        <f t="shared" si="120"/>
        <v>1501.345679445222</v>
      </c>
      <c r="AW160" s="204">
        <f t="shared" si="120"/>
        <v>1516.0647547339004</v>
      </c>
      <c r="AX160" s="204">
        <f t="shared" si="120"/>
        <v>1530.928134682272</v>
      </c>
      <c r="AY160" s="204">
        <f t="shared" si="120"/>
        <v>1545.9372340419025</v>
      </c>
      <c r="AZ160" s="204">
        <f t="shared" si="120"/>
        <v>1561.09348143447</v>
      </c>
      <c r="BA160" s="204">
        <f t="shared" si="120"/>
        <v>1576.3983194877492</v>
      </c>
      <c r="BB160" s="204">
        <f t="shared" si="120"/>
        <v>1591.8532049729233</v>
      </c>
      <c r="BC160" s="204">
        <f t="shared" si="120"/>
        <v>1607.4596089432455</v>
      </c>
      <c r="BD160" s="204">
        <f t="shared" si="120"/>
        <v>1623.2190168740619</v>
      </c>
      <c r="BE160" s="204">
        <f t="shared" si="120"/>
        <v>1639.1329288041995</v>
      </c>
      <c r="BF160" s="204">
        <f t="shared" si="120"/>
        <v>1655.202859478751</v>
      </c>
      <c r="BG160" s="204">
        <f t="shared" si="120"/>
        <v>1671.4303384932484</v>
      </c>
      <c r="BH160" s="204">
        <f t="shared" si="120"/>
        <v>1687.8169104392607</v>
      </c>
      <c r="BI160" s="204">
        <f t="shared" si="120"/>
        <v>1704.3641350514101</v>
      </c>
      <c r="BJ160" s="204">
        <f t="shared" si="120"/>
        <v>1721.0735873558363</v>
      </c>
      <c r="BK160" s="204">
        <f t="shared" si="120"/>
        <v>1737.9468578201092</v>
      </c>
      <c r="BL160" s="204">
        <f t="shared" si="120"/>
        <v>1754.9855525046198</v>
      </c>
      <c r="BM160" s="204">
        <f t="shared" si="120"/>
        <v>1772.1912932154494</v>
      </c>
      <c r="BN160" s="204">
        <f t="shared" si="120"/>
        <v>1789.5657176587385</v>
      </c>
      <c r="BO160" s="204">
        <f t="shared" si="120"/>
        <v>1807.1104795965691</v>
      </c>
      <c r="BP160" s="204">
        <f t="shared" si="120"/>
        <v>1824.8272490043789</v>
      </c>
      <c r="BQ160" s="204">
        <f t="shared" si="120"/>
        <v>1842.7177122299117</v>
      </c>
    </row>
    <row r="161" spans="5:69">
      <c r="E161" s="331"/>
      <c r="F161" s="328"/>
      <c r="G161" s="329"/>
      <c r="H161" s="330"/>
      <c r="I161" s="229" t="s">
        <v>449</v>
      </c>
      <c r="J161" s="204">
        <f>J159-J160</f>
        <v>2656.99481865285</v>
      </c>
      <c r="K161" s="204">
        <f>K159-K160</f>
        <v>4529.6759118155042</v>
      </c>
      <c r="L161" s="204">
        <f t="shared" ref="L161:BQ161" si="121">L159-L160</f>
        <v>5497.4005613624104</v>
      </c>
      <c r="M161" s="204">
        <f t="shared" si="121"/>
        <v>6012.9546763854196</v>
      </c>
      <c r="N161" s="204">
        <f t="shared" si="121"/>
        <v>6302.7342279724544</v>
      </c>
      <c r="O161" s="204">
        <f t="shared" si="121"/>
        <v>6479.9402477834192</v>
      </c>
      <c r="P161" s="204">
        <f t="shared" si="121"/>
        <v>6601.1763276280908</v>
      </c>
      <c r="Q161" s="204">
        <f t="shared" si="121"/>
        <v>6694.7473695478402</v>
      </c>
      <c r="R161" s="204">
        <f t="shared" si="121"/>
        <v>6774.8089611521646</v>
      </c>
      <c r="S161" s="204">
        <f t="shared" si="121"/>
        <v>6848.4420635854849</v>
      </c>
      <c r="T161" s="204">
        <f t="shared" si="121"/>
        <v>6919.190355812043</v>
      </c>
      <c r="U161" s="204">
        <f t="shared" si="121"/>
        <v>6988.8289070627679</v>
      </c>
      <c r="V161" s="204">
        <f t="shared" si="121"/>
        <v>7058.2485133661339</v>
      </c>
      <c r="W161" s="204">
        <f t="shared" si="121"/>
        <v>7127.8978661240426</v>
      </c>
      <c r="X161" s="204">
        <f t="shared" si="121"/>
        <v>7198.0046367132027</v>
      </c>
      <c r="Y161" s="204">
        <f t="shared" si="121"/>
        <v>7268.6860191024025</v>
      </c>
      <c r="Z161" s="204">
        <f t="shared" si="121"/>
        <v>7340.0040014807837</v>
      </c>
      <c r="AA161" s="204">
        <f t="shared" si="121"/>
        <v>7411.9930023947745</v>
      </c>
      <c r="AB161" s="204">
        <f t="shared" si="121"/>
        <v>7484.6736891424989</v>
      </c>
      <c r="AC161" s="204">
        <f t="shared" si="121"/>
        <v>7558.0598873001354</v>
      </c>
      <c r="AD161" s="204">
        <f t="shared" si="121"/>
        <v>7632.1620358174732</v>
      </c>
      <c r="AE161" s="204">
        <f t="shared" si="121"/>
        <v>7706.9889149013152</v>
      </c>
      <c r="AF161" s="204">
        <f t="shared" si="121"/>
        <v>7782.5485102961011</v>
      </c>
      <c r="AG161" s="204">
        <f t="shared" si="121"/>
        <v>7858.8484457664927</v>
      </c>
      <c r="AH161" s="204">
        <f t="shared" si="121"/>
        <v>7935.8961996842199</v>
      </c>
      <c r="AI161" s="204">
        <f t="shared" si="121"/>
        <v>8013.6992136705449</v>
      </c>
      <c r="AJ161" s="204">
        <f t="shared" si="121"/>
        <v>8092.2649472698695</v>
      </c>
      <c r="AK161" s="204">
        <f t="shared" si="121"/>
        <v>8171.6009056424191</v>
      </c>
      <c r="AL161" s="204">
        <f t="shared" si="121"/>
        <v>8251.7146537699446</v>
      </c>
      <c r="AM161" s="204">
        <f t="shared" si="121"/>
        <v>8332.6138239214379</v>
      </c>
      <c r="AN161" s="204">
        <f t="shared" si="121"/>
        <v>8414.3061197524457</v>
      </c>
      <c r="AO161" s="204">
        <f t="shared" si="121"/>
        <v>8496.7993187247303</v>
      </c>
      <c r="AP161" s="204">
        <f t="shared" si="121"/>
        <v>8580.1012736897792</v>
      </c>
      <c r="AQ161" s="204">
        <f t="shared" si="121"/>
        <v>8664.2199140578687</v>
      </c>
      <c r="AR161" s="204">
        <f t="shared" si="121"/>
        <v>8749.1632467636082</v>
      </c>
      <c r="AS161" s="204">
        <f t="shared" si="121"/>
        <v>8834.9393571334858</v>
      </c>
      <c r="AT161" s="204">
        <f t="shared" si="121"/>
        <v>8921.5564097081442</v>
      </c>
      <c r="AU161" s="204">
        <f t="shared" si="121"/>
        <v>9009.0226490458826</v>
      </c>
      <c r="AV161" s="204">
        <f t="shared" si="121"/>
        <v>9097.3464005205515</v>
      </c>
      <c r="AW161" s="204">
        <f t="shared" si="121"/>
        <v>9186.5360711206085</v>
      </c>
      <c r="AX161" s="204">
        <f t="shared" si="121"/>
        <v>9276.6001502525996</v>
      </c>
      <c r="AY161" s="204">
        <f t="shared" si="121"/>
        <v>9367.5472105508725</v>
      </c>
      <c r="AZ161" s="204">
        <f t="shared" si="121"/>
        <v>9459.3859086943703</v>
      </c>
      <c r="BA161" s="204">
        <f t="shared" si="121"/>
        <v>9552.1249862310087</v>
      </c>
      <c r="BB161" s="204">
        <f t="shared" si="121"/>
        <v>9645.7732704099544</v>
      </c>
      <c r="BC161" s="204">
        <f t="shared" si="121"/>
        <v>9740.3396750219217</v>
      </c>
      <c r="BD161" s="204">
        <f t="shared" si="121"/>
        <v>9835.8332012476785</v>
      </c>
      <c r="BE161" s="204">
        <f t="shared" si="121"/>
        <v>9932.2629385148375</v>
      </c>
      <c r="BF161" s="204">
        <f t="shared" si="121"/>
        <v>10029.638065363035</v>
      </c>
      <c r="BG161" s="204">
        <f t="shared" si="121"/>
        <v>10127.967850317584</v>
      </c>
      <c r="BH161" s="204">
        <f t="shared" si="121"/>
        <v>10227.26165277168</v>
      </c>
      <c r="BI161" s="204">
        <f t="shared" si="121"/>
        <v>10327.528923877288</v>
      </c>
      <c r="BJ161" s="204">
        <f t="shared" si="121"/>
        <v>10428.779207444713</v>
      </c>
      <c r="BK161" s="204">
        <f t="shared" si="121"/>
        <v>10531.022140851035</v>
      </c>
      <c r="BL161" s="204">
        <f t="shared" si="121"/>
        <v>10634.267455957415</v>
      </c>
      <c r="BM161" s="204">
        <f t="shared" si="121"/>
        <v>10738.524980035429</v>
      </c>
      <c r="BN161" s="204">
        <f t="shared" si="121"/>
        <v>10843.804636702445</v>
      </c>
      <c r="BO161" s="204">
        <f t="shared" si="121"/>
        <v>10950.116446866194</v>
      </c>
      <c r="BP161" s="204">
        <f t="shared" si="121"/>
        <v>11057.470529678609</v>
      </c>
      <c r="BQ161" s="204">
        <f t="shared" si="121"/>
        <v>11165.877103498988</v>
      </c>
    </row>
    <row r="162" spans="5:69">
      <c r="E162" s="331"/>
      <c r="F162" s="328"/>
      <c r="G162" s="329"/>
      <c r="H162" s="323" t="s">
        <v>47</v>
      </c>
      <c r="I162" s="230" t="s">
        <v>318</v>
      </c>
      <c r="J162" s="216">
        <f>Variables!$K$29</f>
        <v>0.1</v>
      </c>
      <c r="K162" s="216">
        <f>Variables!$K$29</f>
        <v>0.1</v>
      </c>
      <c r="L162" s="216">
        <f>Variables!$K$29</f>
        <v>0.1</v>
      </c>
      <c r="M162" s="216">
        <f>Variables!$K$29</f>
        <v>0.1</v>
      </c>
      <c r="N162" s="216">
        <f>Variables!$K$29</f>
        <v>0.1</v>
      </c>
      <c r="O162" s="216">
        <f>Variables!$K$29</f>
        <v>0.1</v>
      </c>
      <c r="P162" s="216">
        <f>Variables!$K$29</f>
        <v>0.1</v>
      </c>
      <c r="Q162" s="216">
        <f>Variables!$K$29</f>
        <v>0.1</v>
      </c>
      <c r="R162" s="216">
        <f>Variables!$K$29</f>
        <v>0.1</v>
      </c>
      <c r="S162" s="216">
        <f>Variables!$K$29</f>
        <v>0.1</v>
      </c>
      <c r="T162" s="216">
        <f>Variables!$K$29</f>
        <v>0.1</v>
      </c>
      <c r="U162" s="216">
        <f>Variables!$K$29</f>
        <v>0.1</v>
      </c>
      <c r="V162" s="216">
        <f>Variables!$K$29</f>
        <v>0.1</v>
      </c>
      <c r="W162" s="216">
        <f>Variables!$K$29</f>
        <v>0.1</v>
      </c>
      <c r="X162" s="216">
        <f>Variables!$K$29</f>
        <v>0.1</v>
      </c>
      <c r="Y162" s="216">
        <f>Variables!$K$29</f>
        <v>0.1</v>
      </c>
      <c r="Z162" s="216">
        <f>Variables!$K$29</f>
        <v>0.1</v>
      </c>
      <c r="AA162" s="216">
        <f>Variables!$K$29</f>
        <v>0.1</v>
      </c>
      <c r="AB162" s="216">
        <f>Variables!$K$29</f>
        <v>0.1</v>
      </c>
      <c r="AC162" s="216">
        <f>Variables!$K$29</f>
        <v>0.1</v>
      </c>
      <c r="AD162" s="216">
        <f>Variables!$K$29</f>
        <v>0.1</v>
      </c>
      <c r="AE162" s="216">
        <f>Variables!$K$29</f>
        <v>0.1</v>
      </c>
      <c r="AF162" s="216">
        <f>Variables!$K$29</f>
        <v>0.1</v>
      </c>
      <c r="AG162" s="216">
        <f>Variables!$K$29</f>
        <v>0.1</v>
      </c>
      <c r="AH162" s="216">
        <f>Variables!$K$29</f>
        <v>0.1</v>
      </c>
      <c r="AI162" s="216">
        <f>Variables!$K$29</f>
        <v>0.1</v>
      </c>
      <c r="AJ162" s="216">
        <f>Variables!$K$29</f>
        <v>0.1</v>
      </c>
      <c r="AK162" s="216">
        <f>Variables!$K$29</f>
        <v>0.1</v>
      </c>
      <c r="AL162" s="216">
        <f>Variables!$K$29</f>
        <v>0.1</v>
      </c>
      <c r="AM162" s="216">
        <f>Variables!$K$29</f>
        <v>0.1</v>
      </c>
      <c r="AN162" s="216">
        <f>Variables!$K$29</f>
        <v>0.1</v>
      </c>
      <c r="AO162" s="216">
        <f>Variables!$K$29</f>
        <v>0.1</v>
      </c>
      <c r="AP162" s="216">
        <f>Variables!$K$29</f>
        <v>0.1</v>
      </c>
      <c r="AQ162" s="216">
        <f>Variables!$K$29</f>
        <v>0.1</v>
      </c>
      <c r="AR162" s="216">
        <f>Variables!$K$29</f>
        <v>0.1</v>
      </c>
      <c r="AS162" s="216">
        <f>Variables!$K$29</f>
        <v>0.1</v>
      </c>
      <c r="AT162" s="216">
        <f>Variables!$K$29</f>
        <v>0.1</v>
      </c>
      <c r="AU162" s="216">
        <f>Variables!$K$29</f>
        <v>0.1</v>
      </c>
      <c r="AV162" s="216">
        <f>Variables!$K$29</f>
        <v>0.1</v>
      </c>
      <c r="AW162" s="216">
        <f>Variables!$K$29</f>
        <v>0.1</v>
      </c>
      <c r="AX162" s="216">
        <f>Variables!$K$29</f>
        <v>0.1</v>
      </c>
      <c r="AY162" s="216">
        <f>Variables!$K$29</f>
        <v>0.1</v>
      </c>
      <c r="AZ162" s="216">
        <f>Variables!$K$29</f>
        <v>0.1</v>
      </c>
      <c r="BA162" s="216">
        <f>Variables!$K$29</f>
        <v>0.1</v>
      </c>
      <c r="BB162" s="216">
        <f>Variables!$K$29</f>
        <v>0.1</v>
      </c>
      <c r="BC162" s="216">
        <f>Variables!$K$29</f>
        <v>0.1</v>
      </c>
      <c r="BD162" s="216">
        <f>Variables!$K$29</f>
        <v>0.1</v>
      </c>
      <c r="BE162" s="216">
        <f>Variables!$K$29</f>
        <v>0.1</v>
      </c>
      <c r="BF162" s="216">
        <f>Variables!$K$29</f>
        <v>0.1</v>
      </c>
      <c r="BG162" s="216">
        <f>Variables!$K$29</f>
        <v>0.1</v>
      </c>
      <c r="BH162" s="216">
        <f>Variables!$K$29</f>
        <v>0.1</v>
      </c>
      <c r="BI162" s="216">
        <f>Variables!$K$29</f>
        <v>0.1</v>
      </c>
      <c r="BJ162" s="216">
        <f>Variables!$K$29</f>
        <v>0.1</v>
      </c>
      <c r="BK162" s="216">
        <f>Variables!$K$29</f>
        <v>0.1</v>
      </c>
      <c r="BL162" s="216">
        <f>Variables!$K$29</f>
        <v>0.1</v>
      </c>
      <c r="BM162" s="216">
        <f>Variables!$K$29</f>
        <v>0.1</v>
      </c>
      <c r="BN162" s="216">
        <f>Variables!$K$29</f>
        <v>0.1</v>
      </c>
      <c r="BO162" s="216">
        <f>Variables!$K$29</f>
        <v>0.1</v>
      </c>
      <c r="BP162" s="216">
        <f>Variables!$K$29</f>
        <v>0.1</v>
      </c>
      <c r="BQ162" s="216">
        <f>Variables!$K$29</f>
        <v>0.1</v>
      </c>
    </row>
    <row r="163" spans="5:69">
      <c r="E163" s="331"/>
      <c r="F163" s="328"/>
      <c r="G163" s="329"/>
      <c r="H163" s="323"/>
      <c r="I163" s="232" t="s">
        <v>319</v>
      </c>
      <c r="J163" s="216">
        <f>Variables!$K$32</f>
        <v>0.1</v>
      </c>
      <c r="K163" s="216">
        <f>Variables!$K$32</f>
        <v>0.1</v>
      </c>
      <c r="L163" s="216">
        <f>Variables!$K$32</f>
        <v>0.1</v>
      </c>
      <c r="M163" s="216">
        <f>Variables!$K$32</f>
        <v>0.1</v>
      </c>
      <c r="N163" s="216">
        <f>Variables!$K$32</f>
        <v>0.1</v>
      </c>
      <c r="O163" s="216">
        <f>Variables!$K$32</f>
        <v>0.1</v>
      </c>
      <c r="P163" s="216">
        <f>Variables!$K$32</f>
        <v>0.1</v>
      </c>
      <c r="Q163" s="216">
        <f>Variables!$K$32</f>
        <v>0.1</v>
      </c>
      <c r="R163" s="216">
        <f>Variables!$K$32</f>
        <v>0.1</v>
      </c>
      <c r="S163" s="216">
        <f>Variables!$K$32</f>
        <v>0.1</v>
      </c>
      <c r="T163" s="216">
        <f>Variables!$K$32</f>
        <v>0.1</v>
      </c>
      <c r="U163" s="216">
        <f>Variables!$K$32</f>
        <v>0.1</v>
      </c>
      <c r="V163" s="216">
        <f>Variables!$K$32</f>
        <v>0.1</v>
      </c>
      <c r="W163" s="216">
        <f>Variables!$K$32</f>
        <v>0.1</v>
      </c>
      <c r="X163" s="216">
        <f>Variables!$K$32</f>
        <v>0.1</v>
      </c>
      <c r="Y163" s="216">
        <f>Variables!$K$32</f>
        <v>0.1</v>
      </c>
      <c r="Z163" s="216">
        <f>Variables!$K$32</f>
        <v>0.1</v>
      </c>
      <c r="AA163" s="216">
        <f>Variables!$K$32</f>
        <v>0.1</v>
      </c>
      <c r="AB163" s="216">
        <f>Variables!$K$32</f>
        <v>0.1</v>
      </c>
      <c r="AC163" s="216">
        <f>Variables!$K$32</f>
        <v>0.1</v>
      </c>
      <c r="AD163" s="216">
        <f>Variables!$K$32</f>
        <v>0.1</v>
      </c>
      <c r="AE163" s="216">
        <f>Variables!$K$32</f>
        <v>0.1</v>
      </c>
      <c r="AF163" s="216">
        <f>Variables!$K$32</f>
        <v>0.1</v>
      </c>
      <c r="AG163" s="216">
        <f>Variables!$K$32</f>
        <v>0.1</v>
      </c>
      <c r="AH163" s="216">
        <f>Variables!$K$32</f>
        <v>0.1</v>
      </c>
      <c r="AI163" s="216">
        <f>Variables!$K$32</f>
        <v>0.1</v>
      </c>
      <c r="AJ163" s="216">
        <f>Variables!$K$32</f>
        <v>0.1</v>
      </c>
      <c r="AK163" s="216">
        <f>Variables!$K$32</f>
        <v>0.1</v>
      </c>
      <c r="AL163" s="216">
        <f>Variables!$K$32</f>
        <v>0.1</v>
      </c>
      <c r="AM163" s="216">
        <f>Variables!$K$32</f>
        <v>0.1</v>
      </c>
      <c r="AN163" s="216">
        <f>Variables!$K$32</f>
        <v>0.1</v>
      </c>
      <c r="AO163" s="216">
        <f>Variables!$K$32</f>
        <v>0.1</v>
      </c>
      <c r="AP163" s="216">
        <f>Variables!$K$32</f>
        <v>0.1</v>
      </c>
      <c r="AQ163" s="216">
        <f>Variables!$K$32</f>
        <v>0.1</v>
      </c>
      <c r="AR163" s="216">
        <f>Variables!$K$32</f>
        <v>0.1</v>
      </c>
      <c r="AS163" s="216">
        <f>Variables!$K$32</f>
        <v>0.1</v>
      </c>
      <c r="AT163" s="216">
        <f>Variables!$K$32</f>
        <v>0.1</v>
      </c>
      <c r="AU163" s="216">
        <f>Variables!$K$32</f>
        <v>0.1</v>
      </c>
      <c r="AV163" s="216">
        <f>Variables!$K$32</f>
        <v>0.1</v>
      </c>
      <c r="AW163" s="216">
        <f>Variables!$K$32</f>
        <v>0.1</v>
      </c>
      <c r="AX163" s="216">
        <f>Variables!$K$32</f>
        <v>0.1</v>
      </c>
      <c r="AY163" s="216">
        <f>Variables!$K$32</f>
        <v>0.1</v>
      </c>
      <c r="AZ163" s="216">
        <f>Variables!$K$32</f>
        <v>0.1</v>
      </c>
      <c r="BA163" s="216">
        <f>Variables!$K$32</f>
        <v>0.1</v>
      </c>
      <c r="BB163" s="216">
        <f>Variables!$K$32</f>
        <v>0.1</v>
      </c>
      <c r="BC163" s="216">
        <f>Variables!$K$32</f>
        <v>0.1</v>
      </c>
      <c r="BD163" s="216">
        <f>Variables!$K$32</f>
        <v>0.1</v>
      </c>
      <c r="BE163" s="216">
        <f>Variables!$K$32</f>
        <v>0.1</v>
      </c>
      <c r="BF163" s="216">
        <f>Variables!$K$32</f>
        <v>0.1</v>
      </c>
      <c r="BG163" s="216">
        <f>Variables!$K$32</f>
        <v>0.1</v>
      </c>
      <c r="BH163" s="216">
        <f>Variables!$K$32</f>
        <v>0.1</v>
      </c>
      <c r="BI163" s="216">
        <f>Variables!$K$32</f>
        <v>0.1</v>
      </c>
      <c r="BJ163" s="216">
        <f>Variables!$K$32</f>
        <v>0.1</v>
      </c>
      <c r="BK163" s="216">
        <f>Variables!$K$32</f>
        <v>0.1</v>
      </c>
      <c r="BL163" s="216">
        <f>Variables!$K$32</f>
        <v>0.1</v>
      </c>
      <c r="BM163" s="216">
        <f>Variables!$K$32</f>
        <v>0.1</v>
      </c>
      <c r="BN163" s="216">
        <f>Variables!$K$32</f>
        <v>0.1</v>
      </c>
      <c r="BO163" s="216">
        <f>Variables!$K$32</f>
        <v>0.1</v>
      </c>
      <c r="BP163" s="216">
        <f>Variables!$K$32</f>
        <v>0.1</v>
      </c>
      <c r="BQ163" s="216">
        <f>Variables!$K$32</f>
        <v>0.1</v>
      </c>
    </row>
    <row r="164" spans="5:69">
      <c r="E164" s="331"/>
      <c r="F164" s="328"/>
      <c r="G164" s="329"/>
      <c r="H164" s="323"/>
      <c r="I164" s="230" t="s">
        <v>321</v>
      </c>
      <c r="J164" s="200">
        <f>J95*J162*J163</f>
        <v>0.46632124352331605</v>
      </c>
      <c r="K164" s="200">
        <f>K95*K162*K163</f>
        <v>0.48031088082901569</v>
      </c>
      <c r="L164" s="200">
        <f t="shared" ref="L164:BQ164" si="122">L95*L162*L163</f>
        <v>0.4947202072538861</v>
      </c>
      <c r="M164" s="200">
        <f t="shared" si="122"/>
        <v>0.50956181347150264</v>
      </c>
      <c r="N164" s="200">
        <f t="shared" si="122"/>
        <v>0.52484866787564766</v>
      </c>
      <c r="O164" s="200">
        <f t="shared" si="122"/>
        <v>0.54059412791191708</v>
      </c>
      <c r="P164" s="200">
        <f t="shared" si="122"/>
        <v>0.55681195174927456</v>
      </c>
      <c r="Q164" s="200">
        <f t="shared" si="122"/>
        <v>0.57351631030175276</v>
      </c>
      <c r="R164" s="200">
        <f t="shared" si="122"/>
        <v>0.59072179961080551</v>
      </c>
      <c r="S164" s="200">
        <f t="shared" si="122"/>
        <v>0.60844345359912966</v>
      </c>
      <c r="T164" s="200">
        <f t="shared" si="122"/>
        <v>0.62669675720710361</v>
      </c>
      <c r="U164" s="200">
        <f t="shared" si="122"/>
        <v>0.64549765992331665</v>
      </c>
      <c r="V164" s="200">
        <f t="shared" si="122"/>
        <v>0.6648625897210162</v>
      </c>
      <c r="W164" s="200">
        <f t="shared" si="122"/>
        <v>0.68480846741264678</v>
      </c>
      <c r="X164" s="200">
        <f t="shared" si="122"/>
        <v>0.70535272143502614</v>
      </c>
      <c r="Y164" s="200">
        <f t="shared" si="122"/>
        <v>0.72651330307807693</v>
      </c>
      <c r="Z164" s="200">
        <f t="shared" si="122"/>
        <v>0.74830870217041934</v>
      </c>
      <c r="AA164" s="200">
        <f t="shared" si="122"/>
        <v>0.77075796323553192</v>
      </c>
      <c r="AB164" s="200">
        <f t="shared" si="122"/>
        <v>0.79388070213259776</v>
      </c>
      <c r="AC164" s="200">
        <f t="shared" si="122"/>
        <v>0.81769712319657573</v>
      </c>
      <c r="AD164" s="200">
        <f t="shared" si="122"/>
        <v>0.84222803689247305</v>
      </c>
      <c r="AE164" s="200">
        <f t="shared" si="122"/>
        <v>0.86749487799924752</v>
      </c>
      <c r="AF164" s="200">
        <f t="shared" si="122"/>
        <v>0.89351972433922477</v>
      </c>
      <c r="AG164" s="200">
        <f t="shared" si="122"/>
        <v>0.92032531606940171</v>
      </c>
      <c r="AH164" s="200">
        <f t="shared" si="122"/>
        <v>0.94793507555148349</v>
      </c>
      <c r="AI164" s="200">
        <f t="shared" si="122"/>
        <v>0.97637312781802832</v>
      </c>
      <c r="AJ164" s="200">
        <f t="shared" si="122"/>
        <v>1.0056643216525694</v>
      </c>
      <c r="AK164" s="200">
        <f t="shared" si="122"/>
        <v>1.0358342513021463</v>
      </c>
      <c r="AL164" s="200">
        <f t="shared" si="122"/>
        <v>1.0669092788412109</v>
      </c>
      <c r="AM164" s="200">
        <f t="shared" si="122"/>
        <v>1.098916557206447</v>
      </c>
      <c r="AN164" s="200">
        <f t="shared" si="122"/>
        <v>1.1318840539226405</v>
      </c>
      <c r="AO164" s="200">
        <f t="shared" si="122"/>
        <v>1.1658405755403194</v>
      </c>
      <c r="AP164" s="200">
        <f t="shared" si="122"/>
        <v>1.2008157928065293</v>
      </c>
      <c r="AQ164" s="200">
        <f t="shared" si="122"/>
        <v>1.2368402665907254</v>
      </c>
      <c r="AR164" s="200">
        <f t="shared" si="122"/>
        <v>1.2739454745884471</v>
      </c>
      <c r="AS164" s="200">
        <f t="shared" si="122"/>
        <v>1.3121638388261005</v>
      </c>
      <c r="AT164" s="200">
        <f t="shared" si="122"/>
        <v>1.351528753990884</v>
      </c>
      <c r="AU164" s="200">
        <f t="shared" si="122"/>
        <v>1.3920746166106104</v>
      </c>
      <c r="AV164" s="200">
        <f t="shared" si="122"/>
        <v>1.4338368551089284</v>
      </c>
      <c r="AW164" s="200">
        <f t="shared" si="122"/>
        <v>1.4768519607621962</v>
      </c>
      <c r="AX164" s="200">
        <f t="shared" si="122"/>
        <v>1.5211575195850622</v>
      </c>
      <c r="AY164" s="200">
        <f t="shared" si="122"/>
        <v>1.5667922451726142</v>
      </c>
      <c r="AZ164" s="200">
        <f t="shared" si="122"/>
        <v>1.6137960125277926</v>
      </c>
      <c r="BA164" s="200">
        <f t="shared" si="122"/>
        <v>1.6622098929036264</v>
      </c>
      <c r="BB164" s="200">
        <f t="shared" si="122"/>
        <v>1.7120761896907351</v>
      </c>
      <c r="BC164" s="200">
        <f t="shared" si="122"/>
        <v>1.7634384753814569</v>
      </c>
      <c r="BD164" s="200">
        <f t="shared" si="122"/>
        <v>1.8163416296429007</v>
      </c>
      <c r="BE164" s="200">
        <f t="shared" si="122"/>
        <v>1.8708318785321876</v>
      </c>
      <c r="BF164" s="200">
        <f t="shared" si="122"/>
        <v>1.9269568348881536</v>
      </c>
      <c r="BG164" s="200">
        <f t="shared" si="122"/>
        <v>1.9847655399347985</v>
      </c>
      <c r="BH164" s="200">
        <f t="shared" si="122"/>
        <v>2.0443085061328419</v>
      </c>
      <c r="BI164" s="200">
        <f t="shared" si="122"/>
        <v>2.1056377613168276</v>
      </c>
      <c r="BJ164" s="200">
        <f t="shared" si="122"/>
        <v>2.1688068941563325</v>
      </c>
      <c r="BK164" s="200">
        <f t="shared" si="122"/>
        <v>2.2338711009810228</v>
      </c>
      <c r="BL164" s="200">
        <f t="shared" si="122"/>
        <v>2.3008872340104531</v>
      </c>
      <c r="BM164" s="200">
        <f t="shared" si="122"/>
        <v>2.3699138510307667</v>
      </c>
      <c r="BN164" s="200">
        <f t="shared" si="122"/>
        <v>2.4410112665616905</v>
      </c>
      <c r="BO164" s="200">
        <f t="shared" si="122"/>
        <v>2.5142416045585407</v>
      </c>
      <c r="BP164" s="200">
        <f t="shared" si="122"/>
        <v>2.5896688526952971</v>
      </c>
      <c r="BQ164" s="200">
        <f t="shared" si="122"/>
        <v>2.6673589182761561</v>
      </c>
    </row>
    <row r="165" spans="5:69">
      <c r="E165" s="331"/>
      <c r="F165" s="328"/>
      <c r="G165" s="329"/>
      <c r="H165" s="323"/>
      <c r="I165" s="230" t="s">
        <v>323</v>
      </c>
      <c r="J165" s="200">
        <f>J164/J274</f>
        <v>7.7720207253886009E-2</v>
      </c>
      <c r="K165" s="200">
        <f>K164/K274</f>
        <v>7.8482170070100596E-2</v>
      </c>
      <c r="L165" s="200">
        <f t="shared" ref="L165:BQ165" si="123">L164/L274</f>
        <v>7.9251603110003524E-2</v>
      </c>
      <c r="M165" s="200">
        <f t="shared" si="123"/>
        <v>8.0028579611081993E-2</v>
      </c>
      <c r="N165" s="200">
        <f t="shared" si="123"/>
        <v>8.081317352883767E-2</v>
      </c>
      <c r="O165" s="200">
        <f t="shared" si="123"/>
        <v>8.1605459543826267E-2</v>
      </c>
      <c r="P165" s="200">
        <f t="shared" si="123"/>
        <v>8.2405513068765743E-2</v>
      </c>
      <c r="Q165" s="200">
        <f t="shared" si="123"/>
        <v>8.3213410255714423E-2</v>
      </c>
      <c r="R165" s="200">
        <f t="shared" si="123"/>
        <v>8.4029228003319467E-2</v>
      </c>
      <c r="S165" s="200">
        <f t="shared" si="123"/>
        <v>8.4853043964136329E-2</v>
      </c>
      <c r="T165" s="200">
        <f t="shared" si="123"/>
        <v>8.5684936552020044E-2</v>
      </c>
      <c r="U165" s="200">
        <f t="shared" si="123"/>
        <v>8.6524984949588851E-2</v>
      </c>
      <c r="V165" s="200">
        <f t="shared" si="123"/>
        <v>8.7373269115761293E-2</v>
      </c>
      <c r="W165" s="200">
        <f t="shared" si="123"/>
        <v>8.8229869793366805E-2</v>
      </c>
      <c r="X165" s="200">
        <f t="shared" si="123"/>
        <v>8.9094868516831183E-2</v>
      </c>
      <c r="Y165" s="200">
        <f t="shared" si="123"/>
        <v>8.9968347619937369E-2</v>
      </c>
      <c r="Z165" s="200">
        <f t="shared" si="123"/>
        <v>9.0850390243662274E-2</v>
      </c>
      <c r="AA165" s="200">
        <f t="shared" si="123"/>
        <v>9.1741080344090314E-2</v>
      </c>
      <c r="AB165" s="200">
        <f t="shared" si="123"/>
        <v>9.2640502700404914E-2</v>
      </c>
      <c r="AC165" s="200">
        <f t="shared" si="123"/>
        <v>9.3548742922957923E-2</v>
      </c>
      <c r="AD165" s="200">
        <f t="shared" si="123"/>
        <v>9.4465887461418291E-2</v>
      </c>
      <c r="AE165" s="200">
        <f t="shared" si="123"/>
        <v>9.5392023613000851E-2</v>
      </c>
      <c r="AF165" s="200">
        <f t="shared" si="123"/>
        <v>9.6327239530775349E-2</v>
      </c>
      <c r="AG165" s="200">
        <f t="shared" si="123"/>
        <v>9.7271624232057471E-2</v>
      </c>
      <c r="AH165" s="200">
        <f t="shared" si="123"/>
        <v>9.8225267606881536E-2</v>
      </c>
      <c r="AI165" s="200">
        <f t="shared" si="123"/>
        <v>9.9188260426556887E-2</v>
      </c>
      <c r="AJ165" s="200">
        <f t="shared" si="123"/>
        <v>0.10016069435230746</v>
      </c>
      <c r="AK165" s="200">
        <f t="shared" si="123"/>
        <v>0.10114266194399672</v>
      </c>
      <c r="AL165" s="200">
        <f t="shared" si="123"/>
        <v>0.1021342566689379</v>
      </c>
      <c r="AM165" s="200">
        <f t="shared" si="123"/>
        <v>0.1031355729107902</v>
      </c>
      <c r="AN165" s="200">
        <f t="shared" si="123"/>
        <v>0.10414670597854303</v>
      </c>
      <c r="AO165" s="200">
        <f t="shared" si="123"/>
        <v>0.10516775211558754</v>
      </c>
      <c r="AP165" s="200">
        <f t="shared" si="123"/>
        <v>0.10619880850887764</v>
      </c>
      <c r="AQ165" s="200">
        <f t="shared" si="123"/>
        <v>0.1072399732981804</v>
      </c>
      <c r="AR165" s="200">
        <f t="shared" si="123"/>
        <v>0.10829134558541745</v>
      </c>
      <c r="AS165" s="200">
        <f t="shared" si="123"/>
        <v>0.109353025444098</v>
      </c>
      <c r="AT165" s="200">
        <f t="shared" si="123"/>
        <v>0.11042511392884409</v>
      </c>
      <c r="AU165" s="200">
        <f t="shared" si="123"/>
        <v>0.11150771308500923</v>
      </c>
      <c r="AV165" s="200">
        <f t="shared" si="123"/>
        <v>0.11260092595839165</v>
      </c>
      <c r="AW165" s="200">
        <f t="shared" si="123"/>
        <v>0.11370485660504252</v>
      </c>
      <c r="AX165" s="200">
        <f t="shared" si="123"/>
        <v>0.11481961010117039</v>
      </c>
      <c r="AY165" s="200">
        <f t="shared" si="123"/>
        <v>0.11594529255314268</v>
      </c>
      <c r="AZ165" s="200">
        <f t="shared" si="123"/>
        <v>0.11708201110758525</v>
      </c>
      <c r="BA165" s="200">
        <f t="shared" si="123"/>
        <v>0.11822987396158119</v>
      </c>
      <c r="BB165" s="200">
        <f t="shared" si="123"/>
        <v>0.11938899037296924</v>
      </c>
      <c r="BC165" s="200">
        <f t="shared" si="123"/>
        <v>0.12055947067074341</v>
      </c>
      <c r="BD165" s="200">
        <f t="shared" si="123"/>
        <v>0.12174142626555463</v>
      </c>
      <c r="BE165" s="200">
        <f t="shared" si="123"/>
        <v>0.12293496966031496</v>
      </c>
      <c r="BF165" s="200">
        <f t="shared" si="123"/>
        <v>0.12414021446090631</v>
      </c>
      <c r="BG165" s="200">
        <f t="shared" si="123"/>
        <v>0.12535727538699365</v>
      </c>
      <c r="BH165" s="200">
        <f t="shared" si="123"/>
        <v>0.12658626828294453</v>
      </c>
      <c r="BI165" s="200">
        <f t="shared" si="123"/>
        <v>0.12782731012885576</v>
      </c>
      <c r="BJ165" s="200">
        <f t="shared" si="123"/>
        <v>0.12908051905168771</v>
      </c>
      <c r="BK165" s="200">
        <f t="shared" si="123"/>
        <v>0.13034601433650819</v>
      </c>
      <c r="BL165" s="200">
        <f t="shared" si="123"/>
        <v>0.13162391643784649</v>
      </c>
      <c r="BM165" s="200">
        <f t="shared" si="123"/>
        <v>0.1329143469911587</v>
      </c>
      <c r="BN165" s="200">
        <f t="shared" si="123"/>
        <v>0.1342174288244054</v>
      </c>
      <c r="BO165" s="200">
        <f t="shared" si="123"/>
        <v>0.13553328596974268</v>
      </c>
      <c r="BP165" s="200">
        <f t="shared" si="123"/>
        <v>0.13686204367532839</v>
      </c>
      <c r="BQ165" s="200">
        <f t="shared" si="123"/>
        <v>0.13820382841724338</v>
      </c>
    </row>
    <row r="166" spans="5:69">
      <c r="E166" s="331"/>
      <c r="F166" s="328"/>
      <c r="G166" s="329"/>
      <c r="H166" s="323"/>
      <c r="I166" s="230" t="s">
        <v>299</v>
      </c>
      <c r="J166" s="195">
        <v>0</v>
      </c>
      <c r="K166" s="200">
        <f t="shared" ref="K166:BQ166" si="124">J168*$B$6</f>
        <v>3.1088082901554404E-2</v>
      </c>
      <c r="L166" s="200">
        <f t="shared" si="124"/>
        <v>4.6936909478817443E-2</v>
      </c>
      <c r="M166" s="200">
        <f t="shared" si="124"/>
        <v>5.5169095983410132E-2</v>
      </c>
      <c r="N166" s="200">
        <f t="shared" si="124"/>
        <v>5.9595979836137875E-2</v>
      </c>
      <c r="O166" s="200">
        <f t="shared" si="124"/>
        <v>6.2123259329604011E-2</v>
      </c>
      <c r="P166" s="200">
        <f t="shared" si="124"/>
        <v>6.3703813482332519E-2</v>
      </c>
      <c r="Q166" s="200">
        <f t="shared" si="124"/>
        <v>6.4814111968672566E-2</v>
      </c>
      <c r="R166" s="200">
        <f t="shared" si="124"/>
        <v>6.5692420086622058E-2</v>
      </c>
      <c r="S166" s="200">
        <f t="shared" si="124"/>
        <v>6.6457901244638823E-2</v>
      </c>
      <c r="T166" s="200">
        <f t="shared" si="124"/>
        <v>6.7170168207973932E-2</v>
      </c>
      <c r="U166" s="200">
        <f t="shared" si="124"/>
        <v>6.7859058724794988E-2</v>
      </c>
      <c r="V166" s="200">
        <f t="shared" si="124"/>
        <v>6.8539523342233052E-2</v>
      </c>
      <c r="W166" s="200">
        <f t="shared" si="124"/>
        <v>6.9219069317421042E-2</v>
      </c>
      <c r="X166" s="200">
        <f t="shared" si="124"/>
        <v>6.9901482576057244E-2</v>
      </c>
      <c r="Y166" s="200">
        <f t="shared" si="124"/>
        <v>7.0588688694761093E-2</v>
      </c>
      <c r="Z166" s="200">
        <f t="shared" si="124"/>
        <v>7.1281683395355497E-2</v>
      </c>
      <c r="AA166" s="200">
        <f t="shared" si="124"/>
        <v>7.1980997795142651E-2</v>
      </c>
      <c r="AB166" s="200">
        <f t="shared" si="124"/>
        <v>7.2686931035207444E-2</v>
      </c>
      <c r="AC166" s="200">
        <f t="shared" si="124"/>
        <v>7.3399666597765686E-2</v>
      </c>
      <c r="AD166" s="200">
        <f t="shared" si="124"/>
        <v>7.4119330468066E-2</v>
      </c>
      <c r="AE166" s="200">
        <f t="shared" si="124"/>
        <v>7.4846020218600304E-2</v>
      </c>
      <c r="AF166" s="200">
        <f t="shared" si="124"/>
        <v>7.5579819554500494E-2</v>
      </c>
      <c r="AG166" s="200">
        <f t="shared" si="124"/>
        <v>7.6320805589560392E-2</v>
      </c>
      <c r="AH166" s="200">
        <f t="shared" si="124"/>
        <v>7.7069052487603193E-2</v>
      </c>
      <c r="AI166" s="200">
        <f t="shared" si="124"/>
        <v>7.7824633286554215E-2</v>
      </c>
      <c r="AJ166" s="200">
        <f t="shared" si="124"/>
        <v>7.8587620813899861E-2</v>
      </c>
      <c r="AK166" s="200">
        <f t="shared" si="124"/>
        <v>7.9358088147872916E-2</v>
      </c>
      <c r="AL166" s="200">
        <f t="shared" si="124"/>
        <v>8.0136108851535159E-2</v>
      </c>
      <c r="AM166" s="200">
        <f t="shared" si="124"/>
        <v>8.0921757093342733E-2</v>
      </c>
      <c r="AN166" s="200">
        <f t="shared" si="124"/>
        <v>8.1715107710987445E-2</v>
      </c>
      <c r="AO166" s="200">
        <f t="shared" si="124"/>
        <v>8.2516236246910943E-2</v>
      </c>
      <c r="AP166" s="200">
        <f t="shared" si="124"/>
        <v>8.3325218969690501E-2</v>
      </c>
      <c r="AQ166" s="200">
        <f t="shared" si="124"/>
        <v>8.4142132888396309E-2</v>
      </c>
      <c r="AR166" s="200">
        <f t="shared" si="124"/>
        <v>8.4967055763470314E-2</v>
      </c>
      <c r="AS166" s="200">
        <f t="shared" si="124"/>
        <v>8.5800066115902143E-2</v>
      </c>
      <c r="AT166" s="200">
        <f t="shared" si="124"/>
        <v>8.664124323559029E-2</v>
      </c>
      <c r="AU166" s="200">
        <f t="shared" si="124"/>
        <v>8.7490667189332794E-2</v>
      </c>
      <c r="AV166" s="200">
        <f t="shared" si="124"/>
        <v>8.8348418828670089E-2</v>
      </c>
      <c r="AW166" s="200">
        <f t="shared" si="124"/>
        <v>8.9214579797691707E-2</v>
      </c>
      <c r="AX166" s="200">
        <f t="shared" si="124"/>
        <v>9.0089232540862874E-2</v>
      </c>
      <c r="AY166" s="200">
        <f t="shared" si="124"/>
        <v>9.0972460310899603E-2</v>
      </c>
      <c r="AZ166" s="200">
        <f t="shared" si="124"/>
        <v>9.1864347176706884E-2</v>
      </c>
      <c r="BA166" s="200">
        <f t="shared" si="124"/>
        <v>9.2764978031387557E-2</v>
      </c>
      <c r="BB166" s="200">
        <f t="shared" si="124"/>
        <v>9.367443860032626E-2</v>
      </c>
      <c r="BC166" s="200">
        <f t="shared" si="124"/>
        <v>9.4592815449350831E-2</v>
      </c>
      <c r="BD166" s="200">
        <f t="shared" si="124"/>
        <v>9.552019599297279E-2</v>
      </c>
      <c r="BE166" s="200">
        <f t="shared" si="124"/>
        <v>9.6456668502708245E-2</v>
      </c>
      <c r="BF166" s="200">
        <f t="shared" si="124"/>
        <v>9.7402322115480111E-2</v>
      </c>
      <c r="BG166" s="200">
        <f t="shared" si="124"/>
        <v>9.8357246842102591E-2</v>
      </c>
      <c r="BH166" s="200">
        <f t="shared" si="124"/>
        <v>9.9321533575848761E-2</v>
      </c>
      <c r="BI166" s="200">
        <f t="shared" si="124"/>
        <v>0.1002952741011022</v>
      </c>
      <c r="BJ166" s="200">
        <f t="shared" si="124"/>
        <v>0.10127856110209342</v>
      </c>
      <c r="BK166" s="200">
        <f t="shared" si="124"/>
        <v>0.10227148817172181</v>
      </c>
      <c r="BL166" s="200">
        <f t="shared" si="124"/>
        <v>0.10327414982046418</v>
      </c>
      <c r="BM166" s="200">
        <f t="shared" si="124"/>
        <v>0.10428664148537069</v>
      </c>
      <c r="BN166" s="200">
        <f t="shared" si="124"/>
        <v>0.10530905953914882</v>
      </c>
      <c r="BO166" s="200">
        <f t="shared" si="124"/>
        <v>0.10634150129933657</v>
      </c>
      <c r="BP166" s="200">
        <f t="shared" si="124"/>
        <v>0.10738406503756535</v>
      </c>
      <c r="BQ166" s="200">
        <f t="shared" si="124"/>
        <v>0.10843684998891404</v>
      </c>
    </row>
    <row r="167" spans="5:69">
      <c r="E167" s="331"/>
      <c r="F167" s="328"/>
      <c r="G167" s="329"/>
      <c r="H167" s="323"/>
      <c r="I167" s="230" t="s">
        <v>301</v>
      </c>
      <c r="J167" s="195">
        <v>0</v>
      </c>
      <c r="K167" s="200">
        <f t="shared" ref="K167:BQ167" si="125">J168*$B$7</f>
        <v>7.7720207253886009E-3</v>
      </c>
      <c r="L167" s="200">
        <f t="shared" si="125"/>
        <v>1.1734227369704361E-2</v>
      </c>
      <c r="M167" s="200">
        <f t="shared" si="125"/>
        <v>1.3792273995852533E-2</v>
      </c>
      <c r="N167" s="200">
        <f t="shared" si="125"/>
        <v>1.4898994959034469E-2</v>
      </c>
      <c r="O167" s="200">
        <f t="shared" si="125"/>
        <v>1.5530814832401003E-2</v>
      </c>
      <c r="P167" s="200">
        <f t="shared" si="125"/>
        <v>1.592595337058313E-2</v>
      </c>
      <c r="Q167" s="200">
        <f t="shared" si="125"/>
        <v>1.6203527992168142E-2</v>
      </c>
      <c r="R167" s="200">
        <f t="shared" si="125"/>
        <v>1.6423105021655515E-2</v>
      </c>
      <c r="S167" s="200">
        <f t="shared" si="125"/>
        <v>1.6614475311159706E-2</v>
      </c>
      <c r="T167" s="200">
        <f t="shared" si="125"/>
        <v>1.6792542051993483E-2</v>
      </c>
      <c r="U167" s="200">
        <f t="shared" si="125"/>
        <v>1.6964764681198747E-2</v>
      </c>
      <c r="V167" s="200">
        <f t="shared" si="125"/>
        <v>1.7134880835558263E-2</v>
      </c>
      <c r="W167" s="200">
        <f t="shared" si="125"/>
        <v>1.730476732935526E-2</v>
      </c>
      <c r="X167" s="200">
        <f t="shared" si="125"/>
        <v>1.7475370644014311E-2</v>
      </c>
      <c r="Y167" s="200">
        <f t="shared" si="125"/>
        <v>1.7647172173690273E-2</v>
      </c>
      <c r="Z167" s="200">
        <f t="shared" si="125"/>
        <v>1.7820420848838874E-2</v>
      </c>
      <c r="AA167" s="200">
        <f t="shared" si="125"/>
        <v>1.7995249448785663E-2</v>
      </c>
      <c r="AB167" s="200">
        <f t="shared" si="125"/>
        <v>1.8171732758801861E-2</v>
      </c>
      <c r="AC167" s="200">
        <f t="shared" si="125"/>
        <v>1.8349916649441422E-2</v>
      </c>
      <c r="AD167" s="200">
        <f t="shared" si="125"/>
        <v>1.85298326170165E-2</v>
      </c>
      <c r="AE167" s="200">
        <f t="shared" si="125"/>
        <v>1.8711505054650076E-2</v>
      </c>
      <c r="AF167" s="200">
        <f t="shared" si="125"/>
        <v>1.8894954888625123E-2</v>
      </c>
      <c r="AG167" s="200">
        <f t="shared" si="125"/>
        <v>1.9080201397390098E-2</v>
      </c>
      <c r="AH167" s="200">
        <f t="shared" si="125"/>
        <v>1.9267263121900798E-2</v>
      </c>
      <c r="AI167" s="200">
        <f t="shared" si="125"/>
        <v>1.9456158321638554E-2</v>
      </c>
      <c r="AJ167" s="200">
        <f t="shared" si="125"/>
        <v>1.9646905203474965E-2</v>
      </c>
      <c r="AK167" s="200">
        <f t="shared" si="125"/>
        <v>1.9839522036968229E-2</v>
      </c>
      <c r="AL167" s="200">
        <f t="shared" si="125"/>
        <v>2.003402721288379E-2</v>
      </c>
      <c r="AM167" s="200">
        <f t="shared" si="125"/>
        <v>2.0230439273335683E-2</v>
      </c>
      <c r="AN167" s="200">
        <f t="shared" si="125"/>
        <v>2.0428776927746861E-2</v>
      </c>
      <c r="AO167" s="200">
        <f t="shared" si="125"/>
        <v>2.0629059061727736E-2</v>
      </c>
      <c r="AP167" s="200">
        <f t="shared" si="125"/>
        <v>2.0831304742422625E-2</v>
      </c>
      <c r="AQ167" s="200">
        <f t="shared" si="125"/>
        <v>2.1035533222099077E-2</v>
      </c>
      <c r="AR167" s="200">
        <f t="shared" si="125"/>
        <v>2.1241763940867579E-2</v>
      </c>
      <c r="AS167" s="200">
        <f t="shared" si="125"/>
        <v>2.1450016528975536E-2</v>
      </c>
      <c r="AT167" s="200">
        <f t="shared" si="125"/>
        <v>2.1660310808897573E-2</v>
      </c>
      <c r="AU167" s="200">
        <f t="shared" si="125"/>
        <v>2.1872666797333198E-2</v>
      </c>
      <c r="AV167" s="200">
        <f t="shared" si="125"/>
        <v>2.2087104707167522E-2</v>
      </c>
      <c r="AW167" s="200">
        <f t="shared" si="125"/>
        <v>2.2303644949422927E-2</v>
      </c>
      <c r="AX167" s="200">
        <f t="shared" si="125"/>
        <v>2.2522308135215718E-2</v>
      </c>
      <c r="AY167" s="200">
        <f t="shared" si="125"/>
        <v>2.2743115077724901E-2</v>
      </c>
      <c r="AZ167" s="200">
        <f t="shared" si="125"/>
        <v>2.2966086794176721E-2</v>
      </c>
      <c r="BA167" s="200">
        <f t="shared" si="125"/>
        <v>2.3191244507846889E-2</v>
      </c>
      <c r="BB167" s="200">
        <f t="shared" si="125"/>
        <v>2.3418609650081565E-2</v>
      </c>
      <c r="BC167" s="200">
        <f t="shared" si="125"/>
        <v>2.3648203862337708E-2</v>
      </c>
      <c r="BD167" s="200">
        <f t="shared" si="125"/>
        <v>2.3880048998243197E-2</v>
      </c>
      <c r="BE167" s="200">
        <f t="shared" si="125"/>
        <v>2.4114167125677061E-2</v>
      </c>
      <c r="BF167" s="200">
        <f t="shared" si="125"/>
        <v>2.4350580528870028E-2</v>
      </c>
      <c r="BG167" s="200">
        <f t="shared" si="125"/>
        <v>2.4589311710525648E-2</v>
      </c>
      <c r="BH167" s="200">
        <f t="shared" si="125"/>
        <v>2.483038339396219E-2</v>
      </c>
      <c r="BI167" s="200">
        <f t="shared" si="125"/>
        <v>2.507381852527555E-2</v>
      </c>
      <c r="BJ167" s="200">
        <f t="shared" si="125"/>
        <v>2.5319640275523355E-2</v>
      </c>
      <c r="BK167" s="200">
        <f t="shared" si="125"/>
        <v>2.5567872042930453E-2</v>
      </c>
      <c r="BL167" s="200">
        <f t="shared" si="125"/>
        <v>2.5818537455116045E-2</v>
      </c>
      <c r="BM167" s="200">
        <f t="shared" si="125"/>
        <v>2.6071660371342672E-2</v>
      </c>
      <c r="BN167" s="200">
        <f t="shared" si="125"/>
        <v>2.6327264884787205E-2</v>
      </c>
      <c r="BO167" s="200">
        <f t="shared" si="125"/>
        <v>2.6585375324834144E-2</v>
      </c>
      <c r="BP167" s="200">
        <f t="shared" si="125"/>
        <v>2.6846016259391339E-2</v>
      </c>
      <c r="BQ167" s="200">
        <f t="shared" si="125"/>
        <v>2.7109212497228509E-2</v>
      </c>
    </row>
    <row r="168" spans="5:69">
      <c r="E168" s="331"/>
      <c r="F168" s="328"/>
      <c r="G168" s="329"/>
      <c r="H168" s="323"/>
      <c r="I168" s="230" t="s">
        <v>295</v>
      </c>
      <c r="J168" s="200">
        <f>J165+J166+J167</f>
        <v>7.7720207253886009E-2</v>
      </c>
      <c r="K168" s="200">
        <f>K165+K166+K167</f>
        <v>0.1173422736970436</v>
      </c>
      <c r="L168" s="200">
        <f t="shared" ref="L168:BQ168" si="126">L165+L166+L167</f>
        <v>0.13792273995852533</v>
      </c>
      <c r="M168" s="200">
        <f t="shared" si="126"/>
        <v>0.14898994959034467</v>
      </c>
      <c r="N168" s="200">
        <f t="shared" si="126"/>
        <v>0.15530814832401002</v>
      </c>
      <c r="O168" s="200">
        <f t="shared" si="126"/>
        <v>0.15925953370583129</v>
      </c>
      <c r="P168" s="200">
        <f t="shared" si="126"/>
        <v>0.1620352799216814</v>
      </c>
      <c r="Q168" s="200">
        <f t="shared" si="126"/>
        <v>0.16423105021655512</v>
      </c>
      <c r="R168" s="200">
        <f t="shared" si="126"/>
        <v>0.16614475311159704</v>
      </c>
      <c r="S168" s="200">
        <f t="shared" si="126"/>
        <v>0.16792542051993484</v>
      </c>
      <c r="T168" s="200">
        <f t="shared" si="126"/>
        <v>0.16964764681198746</v>
      </c>
      <c r="U168" s="200">
        <f t="shared" si="126"/>
        <v>0.17134880835558261</v>
      </c>
      <c r="V168" s="200">
        <f t="shared" si="126"/>
        <v>0.17304767329355258</v>
      </c>
      <c r="W168" s="200">
        <f t="shared" si="126"/>
        <v>0.1747537064401431</v>
      </c>
      <c r="X168" s="200">
        <f t="shared" si="126"/>
        <v>0.17647172173690273</v>
      </c>
      <c r="Y168" s="200">
        <f t="shared" si="126"/>
        <v>0.17820420848838875</v>
      </c>
      <c r="Z168" s="200">
        <f t="shared" si="126"/>
        <v>0.17995249448785663</v>
      </c>
      <c r="AA168" s="200">
        <f t="shared" si="126"/>
        <v>0.18171732758801862</v>
      </c>
      <c r="AB168" s="200">
        <f t="shared" si="126"/>
        <v>0.18349916649441422</v>
      </c>
      <c r="AC168" s="200">
        <f t="shared" si="126"/>
        <v>0.18529832617016501</v>
      </c>
      <c r="AD168" s="200">
        <f t="shared" si="126"/>
        <v>0.18711505054650077</v>
      </c>
      <c r="AE168" s="200">
        <f t="shared" si="126"/>
        <v>0.18894954888625123</v>
      </c>
      <c r="AF168" s="200">
        <f t="shared" si="126"/>
        <v>0.19080201397390095</v>
      </c>
      <c r="AG168" s="200">
        <f t="shared" si="126"/>
        <v>0.19267263121900796</v>
      </c>
      <c r="AH168" s="200">
        <f t="shared" si="126"/>
        <v>0.19456158321638553</v>
      </c>
      <c r="AI168" s="200">
        <f t="shared" si="126"/>
        <v>0.19646905203474965</v>
      </c>
      <c r="AJ168" s="200">
        <f t="shared" si="126"/>
        <v>0.19839522036968227</v>
      </c>
      <c r="AK168" s="200">
        <f t="shared" si="126"/>
        <v>0.20034027212883787</v>
      </c>
      <c r="AL168" s="200">
        <f t="shared" si="126"/>
        <v>0.20230439273335682</v>
      </c>
      <c r="AM168" s="200">
        <f t="shared" si="126"/>
        <v>0.20428776927746861</v>
      </c>
      <c r="AN168" s="200">
        <f t="shared" si="126"/>
        <v>0.20629059061727734</v>
      </c>
      <c r="AO168" s="200">
        <f t="shared" si="126"/>
        <v>0.20831304742422624</v>
      </c>
      <c r="AP168" s="200">
        <f t="shared" si="126"/>
        <v>0.21035533222099076</v>
      </c>
      <c r="AQ168" s="200">
        <f t="shared" si="126"/>
        <v>0.21241763940867578</v>
      </c>
      <c r="AR168" s="200">
        <f t="shared" si="126"/>
        <v>0.21450016528975535</v>
      </c>
      <c r="AS168" s="200">
        <f t="shared" si="126"/>
        <v>0.2166031080889757</v>
      </c>
      <c r="AT168" s="200">
        <f t="shared" si="126"/>
        <v>0.21872666797333196</v>
      </c>
      <c r="AU168" s="200">
        <f t="shared" si="126"/>
        <v>0.22087104707167521</v>
      </c>
      <c r="AV168" s="200">
        <f t="shared" si="126"/>
        <v>0.22303644949422924</v>
      </c>
      <c r="AW168" s="200">
        <f t="shared" si="126"/>
        <v>0.22522308135215718</v>
      </c>
      <c r="AX168" s="200">
        <f t="shared" si="126"/>
        <v>0.22743115077724899</v>
      </c>
      <c r="AY168" s="200">
        <f t="shared" si="126"/>
        <v>0.22966086794176718</v>
      </c>
      <c r="AZ168" s="200">
        <f t="shared" si="126"/>
        <v>0.23191244507846887</v>
      </c>
      <c r="BA168" s="200">
        <f t="shared" si="126"/>
        <v>0.23418609650081562</v>
      </c>
      <c r="BB168" s="200">
        <f t="shared" si="126"/>
        <v>0.23648203862337708</v>
      </c>
      <c r="BC168" s="200">
        <f t="shared" si="126"/>
        <v>0.23880048998243195</v>
      </c>
      <c r="BD168" s="200">
        <f t="shared" si="126"/>
        <v>0.24114167125677061</v>
      </c>
      <c r="BE168" s="200">
        <f t="shared" si="126"/>
        <v>0.24350580528870028</v>
      </c>
      <c r="BF168" s="200">
        <f t="shared" si="126"/>
        <v>0.24589311710525646</v>
      </c>
      <c r="BG168" s="200">
        <f t="shared" si="126"/>
        <v>0.24830383393962188</v>
      </c>
      <c r="BH168" s="200">
        <f t="shared" si="126"/>
        <v>0.25073818525275549</v>
      </c>
      <c r="BI168" s="200">
        <f t="shared" si="126"/>
        <v>0.25319640275523353</v>
      </c>
      <c r="BJ168" s="200">
        <f t="shared" si="126"/>
        <v>0.25567872042930451</v>
      </c>
      <c r="BK168" s="200">
        <f t="shared" si="126"/>
        <v>0.25818537455116042</v>
      </c>
      <c r="BL168" s="200">
        <f t="shared" si="126"/>
        <v>0.2607166037134267</v>
      </c>
      <c r="BM168" s="200">
        <f t="shared" si="126"/>
        <v>0.26327264884787205</v>
      </c>
      <c r="BN168" s="200">
        <f t="shared" si="126"/>
        <v>0.26585375324834143</v>
      </c>
      <c r="BO168" s="200">
        <f t="shared" si="126"/>
        <v>0.26846016259391337</v>
      </c>
      <c r="BP168" s="200">
        <f t="shared" si="126"/>
        <v>0.27109212497228508</v>
      </c>
      <c r="BQ168" s="200">
        <f t="shared" si="126"/>
        <v>0.27374989090338592</v>
      </c>
    </row>
    <row r="169" spans="5:69">
      <c r="E169" s="331"/>
      <c r="F169" s="328"/>
      <c r="G169" s="329"/>
      <c r="H169" s="323"/>
      <c r="I169" s="230" t="s">
        <v>326</v>
      </c>
      <c r="J169" s="219">
        <f>Variables!$K$25</f>
        <v>181000</v>
      </c>
      <c r="K169" s="219">
        <f>Variables!$K$25</f>
        <v>181000</v>
      </c>
      <c r="L169" s="219">
        <f>Variables!$K$25</f>
        <v>181000</v>
      </c>
      <c r="M169" s="219">
        <f>Variables!$K$25</f>
        <v>181000</v>
      </c>
      <c r="N169" s="219">
        <f>Variables!$K$25</f>
        <v>181000</v>
      </c>
      <c r="O169" s="219">
        <f>Variables!$K$25</f>
        <v>181000</v>
      </c>
      <c r="P169" s="219">
        <f>Variables!$K$25</f>
        <v>181000</v>
      </c>
      <c r="Q169" s="219">
        <f>Variables!$K$25</f>
        <v>181000</v>
      </c>
      <c r="R169" s="219">
        <f>Variables!$K$25</f>
        <v>181000</v>
      </c>
      <c r="S169" s="219">
        <f>Variables!$K$25</f>
        <v>181000</v>
      </c>
      <c r="T169" s="219">
        <f>Variables!$K$25</f>
        <v>181000</v>
      </c>
      <c r="U169" s="219">
        <f>Variables!$K$25</f>
        <v>181000</v>
      </c>
      <c r="V169" s="219">
        <f>Variables!$K$25</f>
        <v>181000</v>
      </c>
      <c r="W169" s="219">
        <f>Variables!$K$25</f>
        <v>181000</v>
      </c>
      <c r="X169" s="219">
        <f>Variables!$K$25</f>
        <v>181000</v>
      </c>
      <c r="Y169" s="219">
        <f>Variables!$K$25</f>
        <v>181000</v>
      </c>
      <c r="Z169" s="219">
        <f>Variables!$K$25</f>
        <v>181000</v>
      </c>
      <c r="AA169" s="219">
        <f>Variables!$K$25</f>
        <v>181000</v>
      </c>
      <c r="AB169" s="219">
        <f>Variables!$K$25</f>
        <v>181000</v>
      </c>
      <c r="AC169" s="219">
        <f>Variables!$K$25</f>
        <v>181000</v>
      </c>
      <c r="AD169" s="219">
        <f>Variables!$K$25</f>
        <v>181000</v>
      </c>
      <c r="AE169" s="219">
        <f>Variables!$K$25</f>
        <v>181000</v>
      </c>
      <c r="AF169" s="219">
        <f>Variables!$K$25</f>
        <v>181000</v>
      </c>
      <c r="AG169" s="219">
        <f>Variables!$K$25</f>
        <v>181000</v>
      </c>
      <c r="AH169" s="219">
        <f>Variables!$K$25</f>
        <v>181000</v>
      </c>
      <c r="AI169" s="219">
        <f>Variables!$K$25</f>
        <v>181000</v>
      </c>
      <c r="AJ169" s="219">
        <f>Variables!$K$25</f>
        <v>181000</v>
      </c>
      <c r="AK169" s="219">
        <f>Variables!$K$25</f>
        <v>181000</v>
      </c>
      <c r="AL169" s="219">
        <f>Variables!$K$25</f>
        <v>181000</v>
      </c>
      <c r="AM169" s="219">
        <f>Variables!$K$25</f>
        <v>181000</v>
      </c>
      <c r="AN169" s="219">
        <f>Variables!$K$25</f>
        <v>181000</v>
      </c>
      <c r="AO169" s="219">
        <f>Variables!$K$25</f>
        <v>181000</v>
      </c>
      <c r="AP169" s="219">
        <f>Variables!$K$25</f>
        <v>181000</v>
      </c>
      <c r="AQ169" s="219">
        <f>Variables!$K$25</f>
        <v>181000</v>
      </c>
      <c r="AR169" s="219">
        <f>Variables!$K$25</f>
        <v>181000</v>
      </c>
      <c r="AS169" s="219">
        <f>Variables!$K$25</f>
        <v>181000</v>
      </c>
      <c r="AT169" s="219">
        <f>Variables!$K$25</f>
        <v>181000</v>
      </c>
      <c r="AU169" s="219">
        <f>Variables!$K$25</f>
        <v>181000</v>
      </c>
      <c r="AV169" s="219">
        <f>Variables!$K$25</f>
        <v>181000</v>
      </c>
      <c r="AW169" s="219">
        <f>Variables!$K$25</f>
        <v>181000</v>
      </c>
      <c r="AX169" s="219">
        <f>Variables!$K$25</f>
        <v>181000</v>
      </c>
      <c r="AY169" s="219">
        <f>Variables!$K$25</f>
        <v>181000</v>
      </c>
      <c r="AZ169" s="219">
        <f>Variables!$K$25</f>
        <v>181000</v>
      </c>
      <c r="BA169" s="219">
        <f>Variables!$K$25</f>
        <v>181000</v>
      </c>
      <c r="BB169" s="219">
        <f>Variables!$K$25</f>
        <v>181000</v>
      </c>
      <c r="BC169" s="219">
        <f>Variables!$K$25</f>
        <v>181000</v>
      </c>
      <c r="BD169" s="219">
        <f>Variables!$K$25</f>
        <v>181000</v>
      </c>
      <c r="BE169" s="219">
        <f>Variables!$K$25</f>
        <v>181000</v>
      </c>
      <c r="BF169" s="219">
        <f>Variables!$K$25</f>
        <v>181000</v>
      </c>
      <c r="BG169" s="219">
        <f>Variables!$K$25</f>
        <v>181000</v>
      </c>
      <c r="BH169" s="219">
        <f>Variables!$K$25</f>
        <v>181000</v>
      </c>
      <c r="BI169" s="219">
        <f>Variables!$K$25</f>
        <v>181000</v>
      </c>
      <c r="BJ169" s="219">
        <f>Variables!$K$25</f>
        <v>181000</v>
      </c>
      <c r="BK169" s="219">
        <f>Variables!$K$25</f>
        <v>181000</v>
      </c>
      <c r="BL169" s="219">
        <f>Variables!$K$25</f>
        <v>181000</v>
      </c>
      <c r="BM169" s="219">
        <f>Variables!$K$25</f>
        <v>181000</v>
      </c>
      <c r="BN169" s="219">
        <f>Variables!$K$25</f>
        <v>181000</v>
      </c>
      <c r="BO169" s="219">
        <f>Variables!$K$25</f>
        <v>181000</v>
      </c>
      <c r="BP169" s="219">
        <f>Variables!$K$25</f>
        <v>181000</v>
      </c>
      <c r="BQ169" s="219">
        <f>Variables!$K$25</f>
        <v>181000</v>
      </c>
    </row>
    <row r="170" spans="5:69">
      <c r="E170" s="331"/>
      <c r="F170" s="328"/>
      <c r="G170" s="329"/>
      <c r="H170" s="323"/>
      <c r="I170" s="230" t="s">
        <v>446</v>
      </c>
      <c r="J170" s="204">
        <f t="shared" ref="J170:BQ170" si="127">J169*$B$10</f>
        <v>39820</v>
      </c>
      <c r="K170" s="204">
        <f t="shared" si="127"/>
        <v>39820</v>
      </c>
      <c r="L170" s="204">
        <f t="shared" si="127"/>
        <v>39820</v>
      </c>
      <c r="M170" s="204">
        <f t="shared" si="127"/>
        <v>39820</v>
      </c>
      <c r="N170" s="204">
        <f t="shared" si="127"/>
        <v>39820</v>
      </c>
      <c r="O170" s="204">
        <f t="shared" si="127"/>
        <v>39820</v>
      </c>
      <c r="P170" s="204">
        <f t="shared" si="127"/>
        <v>39820</v>
      </c>
      <c r="Q170" s="204">
        <f t="shared" si="127"/>
        <v>39820</v>
      </c>
      <c r="R170" s="204">
        <f t="shared" si="127"/>
        <v>39820</v>
      </c>
      <c r="S170" s="204">
        <f t="shared" si="127"/>
        <v>39820</v>
      </c>
      <c r="T170" s="204">
        <f t="shared" si="127"/>
        <v>39820</v>
      </c>
      <c r="U170" s="204">
        <f t="shared" si="127"/>
        <v>39820</v>
      </c>
      <c r="V170" s="204">
        <f t="shared" si="127"/>
        <v>39820</v>
      </c>
      <c r="W170" s="204">
        <f t="shared" si="127"/>
        <v>39820</v>
      </c>
      <c r="X170" s="204">
        <f t="shared" si="127"/>
        <v>39820</v>
      </c>
      <c r="Y170" s="204">
        <f t="shared" si="127"/>
        <v>39820</v>
      </c>
      <c r="Z170" s="204">
        <f t="shared" si="127"/>
        <v>39820</v>
      </c>
      <c r="AA170" s="204">
        <f t="shared" si="127"/>
        <v>39820</v>
      </c>
      <c r="AB170" s="204">
        <f t="shared" si="127"/>
        <v>39820</v>
      </c>
      <c r="AC170" s="204">
        <f t="shared" si="127"/>
        <v>39820</v>
      </c>
      <c r="AD170" s="204">
        <f t="shared" si="127"/>
        <v>39820</v>
      </c>
      <c r="AE170" s="204">
        <f t="shared" si="127"/>
        <v>39820</v>
      </c>
      <c r="AF170" s="204">
        <f t="shared" si="127"/>
        <v>39820</v>
      </c>
      <c r="AG170" s="204">
        <f t="shared" si="127"/>
        <v>39820</v>
      </c>
      <c r="AH170" s="204">
        <f t="shared" si="127"/>
        <v>39820</v>
      </c>
      <c r="AI170" s="204">
        <f t="shared" si="127"/>
        <v>39820</v>
      </c>
      <c r="AJ170" s="204">
        <f t="shared" si="127"/>
        <v>39820</v>
      </c>
      <c r="AK170" s="204">
        <f t="shared" si="127"/>
        <v>39820</v>
      </c>
      <c r="AL170" s="204">
        <f t="shared" si="127"/>
        <v>39820</v>
      </c>
      <c r="AM170" s="204">
        <f t="shared" si="127"/>
        <v>39820</v>
      </c>
      <c r="AN170" s="204">
        <f t="shared" si="127"/>
        <v>39820</v>
      </c>
      <c r="AO170" s="204">
        <f t="shared" si="127"/>
        <v>39820</v>
      </c>
      <c r="AP170" s="204">
        <f t="shared" si="127"/>
        <v>39820</v>
      </c>
      <c r="AQ170" s="204">
        <f t="shared" si="127"/>
        <v>39820</v>
      </c>
      <c r="AR170" s="204">
        <f t="shared" si="127"/>
        <v>39820</v>
      </c>
      <c r="AS170" s="204">
        <f t="shared" si="127"/>
        <v>39820</v>
      </c>
      <c r="AT170" s="204">
        <f t="shared" si="127"/>
        <v>39820</v>
      </c>
      <c r="AU170" s="204">
        <f t="shared" si="127"/>
        <v>39820</v>
      </c>
      <c r="AV170" s="204">
        <f t="shared" si="127"/>
        <v>39820</v>
      </c>
      <c r="AW170" s="204">
        <f t="shared" si="127"/>
        <v>39820</v>
      </c>
      <c r="AX170" s="204">
        <f t="shared" si="127"/>
        <v>39820</v>
      </c>
      <c r="AY170" s="204">
        <f t="shared" si="127"/>
        <v>39820</v>
      </c>
      <c r="AZ170" s="204">
        <f t="shared" si="127"/>
        <v>39820</v>
      </c>
      <c r="BA170" s="204">
        <f t="shared" si="127"/>
        <v>39820</v>
      </c>
      <c r="BB170" s="204">
        <f t="shared" si="127"/>
        <v>39820</v>
      </c>
      <c r="BC170" s="204">
        <f t="shared" si="127"/>
        <v>39820</v>
      </c>
      <c r="BD170" s="204">
        <f t="shared" si="127"/>
        <v>39820</v>
      </c>
      <c r="BE170" s="204">
        <f t="shared" si="127"/>
        <v>39820</v>
      </c>
      <c r="BF170" s="204">
        <f t="shared" si="127"/>
        <v>39820</v>
      </c>
      <c r="BG170" s="204">
        <f t="shared" si="127"/>
        <v>39820</v>
      </c>
      <c r="BH170" s="204">
        <f t="shared" si="127"/>
        <v>39820</v>
      </c>
      <c r="BI170" s="204">
        <f t="shared" si="127"/>
        <v>39820</v>
      </c>
      <c r="BJ170" s="204">
        <f t="shared" si="127"/>
        <v>39820</v>
      </c>
      <c r="BK170" s="204">
        <f t="shared" si="127"/>
        <v>39820</v>
      </c>
      <c r="BL170" s="204">
        <f t="shared" si="127"/>
        <v>39820</v>
      </c>
      <c r="BM170" s="204">
        <f t="shared" si="127"/>
        <v>39820</v>
      </c>
      <c r="BN170" s="204">
        <f t="shared" si="127"/>
        <v>39820</v>
      </c>
      <c r="BO170" s="204">
        <f t="shared" si="127"/>
        <v>39820</v>
      </c>
      <c r="BP170" s="204">
        <f t="shared" si="127"/>
        <v>39820</v>
      </c>
      <c r="BQ170" s="204">
        <f t="shared" si="127"/>
        <v>39820</v>
      </c>
    </row>
    <row r="171" spans="5:69">
      <c r="E171" s="331"/>
      <c r="F171" s="328"/>
      <c r="G171" s="329"/>
      <c r="H171" s="323"/>
      <c r="I171" s="230" t="s">
        <v>346</v>
      </c>
      <c r="J171" s="204">
        <f>J168*J169</f>
        <v>14067.357512953367</v>
      </c>
      <c r="K171" s="204">
        <f>K168*K169</f>
        <v>21238.951539164893</v>
      </c>
      <c r="L171" s="204">
        <f t="shared" ref="L171:BQ171" si="128">L168*L169</f>
        <v>24964.015932493086</v>
      </c>
      <c r="M171" s="204">
        <f t="shared" si="128"/>
        <v>26967.180875852384</v>
      </c>
      <c r="N171" s="204">
        <f t="shared" si="128"/>
        <v>28110.774846645814</v>
      </c>
      <c r="O171" s="204">
        <f t="shared" si="128"/>
        <v>28825.975600755464</v>
      </c>
      <c r="P171" s="204">
        <f t="shared" si="128"/>
        <v>29328.385665824335</v>
      </c>
      <c r="Q171" s="204">
        <f t="shared" si="128"/>
        <v>29725.820089196477</v>
      </c>
      <c r="R171" s="204">
        <f t="shared" si="128"/>
        <v>30072.200313199064</v>
      </c>
      <c r="S171" s="204">
        <f t="shared" si="128"/>
        <v>30394.501114108207</v>
      </c>
      <c r="T171" s="204">
        <f t="shared" si="128"/>
        <v>30706.22407296973</v>
      </c>
      <c r="U171" s="204">
        <f t="shared" si="128"/>
        <v>31014.134312360453</v>
      </c>
      <c r="V171" s="204">
        <f t="shared" si="128"/>
        <v>31321.628866133018</v>
      </c>
      <c r="W171" s="204">
        <f t="shared" si="128"/>
        <v>31630.420865665899</v>
      </c>
      <c r="X171" s="204">
        <f t="shared" si="128"/>
        <v>31941.381634379395</v>
      </c>
      <c r="Y171" s="204">
        <f t="shared" si="128"/>
        <v>32254.961736398363</v>
      </c>
      <c r="Z171" s="204">
        <f t="shared" si="128"/>
        <v>32571.401502302051</v>
      </c>
      <c r="AA171" s="204">
        <f t="shared" si="128"/>
        <v>32890.83629343137</v>
      </c>
      <c r="AB171" s="204">
        <f t="shared" si="128"/>
        <v>33213.349135488977</v>
      </c>
      <c r="AC171" s="204">
        <f t="shared" si="128"/>
        <v>33538.997036799869</v>
      </c>
      <c r="AD171" s="204">
        <f t="shared" si="128"/>
        <v>33867.824148916639</v>
      </c>
      <c r="AE171" s="204">
        <f t="shared" si="128"/>
        <v>34199.868348411474</v>
      </c>
      <c r="AF171" s="204">
        <f t="shared" si="128"/>
        <v>34535.164529276073</v>
      </c>
      <c r="AG171" s="204">
        <f t="shared" si="128"/>
        <v>34873.746250640441</v>
      </c>
      <c r="AH171" s="204">
        <f t="shared" si="128"/>
        <v>35215.646562165784</v>
      </c>
      <c r="AI171" s="204">
        <f t="shared" si="128"/>
        <v>35560.898418289689</v>
      </c>
      <c r="AJ171" s="204">
        <f t="shared" si="128"/>
        <v>35909.534886912494</v>
      </c>
      <c r="AK171" s="204">
        <f t="shared" si="128"/>
        <v>36261.589255319654</v>
      </c>
      <c r="AL171" s="204">
        <f t="shared" si="128"/>
        <v>36617.095084737586</v>
      </c>
      <c r="AM171" s="204">
        <f t="shared" si="128"/>
        <v>36976.086239221819</v>
      </c>
      <c r="AN171" s="204">
        <f t="shared" si="128"/>
        <v>37338.5969017272</v>
      </c>
      <c r="AO171" s="204">
        <f t="shared" si="128"/>
        <v>37704.661583784946</v>
      </c>
      <c r="AP171" s="204">
        <f t="shared" si="128"/>
        <v>38074.315131999327</v>
      </c>
      <c r="AQ171" s="204">
        <f t="shared" si="128"/>
        <v>38447.592732970319</v>
      </c>
      <c r="AR171" s="204">
        <f t="shared" si="128"/>
        <v>38824.529917445718</v>
      </c>
      <c r="AS171" s="204">
        <f t="shared" si="128"/>
        <v>39205.162564104605</v>
      </c>
      <c r="AT171" s="204">
        <f t="shared" si="128"/>
        <v>39589.526903173086</v>
      </c>
      <c r="AU171" s="204">
        <f t="shared" si="128"/>
        <v>39977.659519973211</v>
      </c>
      <c r="AV171" s="204">
        <f t="shared" si="128"/>
        <v>40369.597358455489</v>
      </c>
      <c r="AW171" s="204">
        <f t="shared" si="128"/>
        <v>40765.377724740451</v>
      </c>
      <c r="AX171" s="204">
        <f t="shared" si="128"/>
        <v>41165.038290682067</v>
      </c>
      <c r="AY171" s="204">
        <f t="shared" si="128"/>
        <v>41568.617097459857</v>
      </c>
      <c r="AZ171" s="204">
        <f t="shared" si="128"/>
        <v>41976.152559202863</v>
      </c>
      <c r="BA171" s="204">
        <f t="shared" si="128"/>
        <v>42387.683466647628</v>
      </c>
      <c r="BB171" s="204">
        <f t="shared" si="128"/>
        <v>42803.248990831249</v>
      </c>
      <c r="BC171" s="204">
        <f t="shared" si="128"/>
        <v>43222.888686820181</v>
      </c>
      <c r="BD171" s="204">
        <f t="shared" si="128"/>
        <v>43646.642497475477</v>
      </c>
      <c r="BE171" s="204">
        <f t="shared" si="128"/>
        <v>44074.55075725475</v>
      </c>
      <c r="BF171" s="204">
        <f t="shared" si="128"/>
        <v>44506.654196051422</v>
      </c>
      <c r="BG171" s="204">
        <f t="shared" si="128"/>
        <v>44942.99394307156</v>
      </c>
      <c r="BH171" s="204">
        <f t="shared" si="128"/>
        <v>45383.611530748742</v>
      </c>
      <c r="BI171" s="204">
        <f t="shared" si="128"/>
        <v>45828.54889869727</v>
      </c>
      <c r="BJ171" s="204">
        <f t="shared" si="128"/>
        <v>46277.848397704118</v>
      </c>
      <c r="BK171" s="204">
        <f t="shared" si="128"/>
        <v>46731.552793760035</v>
      </c>
      <c r="BL171" s="204">
        <f t="shared" si="128"/>
        <v>47189.705272130232</v>
      </c>
      <c r="BM171" s="204">
        <f t="shared" si="128"/>
        <v>47652.349441464838</v>
      </c>
      <c r="BN171" s="204">
        <f t="shared" si="128"/>
        <v>48119.529337949796</v>
      </c>
      <c r="BO171" s="204">
        <f t="shared" si="128"/>
        <v>48591.28942949832</v>
      </c>
      <c r="BP171" s="204">
        <f t="shared" si="128"/>
        <v>49067.674619983598</v>
      </c>
      <c r="BQ171" s="204">
        <f t="shared" si="128"/>
        <v>49548.730253512847</v>
      </c>
    </row>
    <row r="172" spans="5:69">
      <c r="E172" s="331"/>
      <c r="F172" s="328"/>
      <c r="G172" s="329"/>
      <c r="H172" s="323"/>
      <c r="I172" s="230" t="s">
        <v>447</v>
      </c>
      <c r="J172" s="204">
        <f t="shared" ref="J172:BQ172" si="129">J171*$B$10</f>
        <v>3094.8186528497408</v>
      </c>
      <c r="K172" s="204">
        <f t="shared" si="129"/>
        <v>4672.5693386162766</v>
      </c>
      <c r="L172" s="204">
        <f t="shared" si="129"/>
        <v>5492.0835051484792</v>
      </c>
      <c r="M172" s="204">
        <f t="shared" si="129"/>
        <v>5932.7797926875246</v>
      </c>
      <c r="N172" s="204">
        <f t="shared" si="129"/>
        <v>6184.3704662620794</v>
      </c>
      <c r="O172" s="204">
        <f t="shared" si="129"/>
        <v>6341.7146321662021</v>
      </c>
      <c r="P172" s="204">
        <f t="shared" si="129"/>
        <v>6452.2448464813533</v>
      </c>
      <c r="Q172" s="204">
        <f t="shared" si="129"/>
        <v>6539.6804196232251</v>
      </c>
      <c r="R172" s="204">
        <f t="shared" si="129"/>
        <v>6615.8840689037943</v>
      </c>
      <c r="S172" s="204">
        <f t="shared" si="129"/>
        <v>6686.7902451038053</v>
      </c>
      <c r="T172" s="204">
        <f t="shared" si="129"/>
        <v>6755.3692960533408</v>
      </c>
      <c r="U172" s="204">
        <f t="shared" si="129"/>
        <v>6823.1095487192997</v>
      </c>
      <c r="V172" s="204">
        <f t="shared" si="129"/>
        <v>6890.7583505492639</v>
      </c>
      <c r="W172" s="204">
        <f t="shared" si="129"/>
        <v>6958.6925904464979</v>
      </c>
      <c r="X172" s="204">
        <f t="shared" si="129"/>
        <v>7027.1039595634666</v>
      </c>
      <c r="Y172" s="204">
        <f t="shared" si="129"/>
        <v>7096.0915820076398</v>
      </c>
      <c r="Z172" s="204">
        <f t="shared" si="129"/>
        <v>7165.7083305064516</v>
      </c>
      <c r="AA172" s="204">
        <f t="shared" si="129"/>
        <v>7235.9839845549013</v>
      </c>
      <c r="AB172" s="204">
        <f t="shared" si="129"/>
        <v>7306.9368098075747</v>
      </c>
      <c r="AC172" s="204">
        <f t="shared" si="129"/>
        <v>7378.579348095971</v>
      </c>
      <c r="AD172" s="204">
        <f t="shared" si="129"/>
        <v>7450.9213127616604</v>
      </c>
      <c r="AE172" s="204">
        <f t="shared" si="129"/>
        <v>7523.9710366505242</v>
      </c>
      <c r="AF172" s="204">
        <f t="shared" si="129"/>
        <v>7597.7361964407364</v>
      </c>
      <c r="AG172" s="204">
        <f t="shared" si="129"/>
        <v>7672.2241751408974</v>
      </c>
      <c r="AH172" s="204">
        <f t="shared" si="129"/>
        <v>7747.4422436764726</v>
      </c>
      <c r="AI172" s="204">
        <f t="shared" si="129"/>
        <v>7823.397652023732</v>
      </c>
      <c r="AJ172" s="204">
        <f t="shared" si="129"/>
        <v>7900.097675120749</v>
      </c>
      <c r="AK172" s="204">
        <f t="shared" si="129"/>
        <v>7977.5496361703235</v>
      </c>
      <c r="AL172" s="204">
        <f t="shared" si="129"/>
        <v>8055.7609186422687</v>
      </c>
      <c r="AM172" s="204">
        <f t="shared" si="129"/>
        <v>8134.7389726288002</v>
      </c>
      <c r="AN172" s="204">
        <f t="shared" si="129"/>
        <v>8214.4913183799836</v>
      </c>
      <c r="AO172" s="204">
        <f t="shared" si="129"/>
        <v>8295.0255484326881</v>
      </c>
      <c r="AP172" s="204">
        <f t="shared" si="129"/>
        <v>8376.3493290398528</v>
      </c>
      <c r="AQ172" s="204">
        <f t="shared" si="129"/>
        <v>8458.4704012534694</v>
      </c>
      <c r="AR172" s="204">
        <f t="shared" si="129"/>
        <v>8541.3965818380584</v>
      </c>
      <c r="AS172" s="204">
        <f t="shared" si="129"/>
        <v>8625.1357641030136</v>
      </c>
      <c r="AT172" s="204">
        <f t="shared" si="129"/>
        <v>8709.6959186980785</v>
      </c>
      <c r="AU172" s="204">
        <f t="shared" si="129"/>
        <v>8795.0850943941059</v>
      </c>
      <c r="AV172" s="204">
        <f t="shared" si="129"/>
        <v>8881.3114188602067</v>
      </c>
      <c r="AW172" s="204">
        <f t="shared" si="129"/>
        <v>8968.383099442899</v>
      </c>
      <c r="AX172" s="204">
        <f t="shared" si="129"/>
        <v>9056.3084239500549</v>
      </c>
      <c r="AY172" s="204">
        <f t="shared" si="129"/>
        <v>9145.0957614411691</v>
      </c>
      <c r="AZ172" s="204">
        <f t="shared" si="129"/>
        <v>9234.7535630246293</v>
      </c>
      <c r="BA172" s="204">
        <f t="shared" si="129"/>
        <v>9325.2903626624775</v>
      </c>
      <c r="BB172" s="204">
        <f t="shared" si="129"/>
        <v>9416.7147779828756</v>
      </c>
      <c r="BC172" s="204">
        <f t="shared" si="129"/>
        <v>9509.0355111004392</v>
      </c>
      <c r="BD172" s="204">
        <f t="shared" si="129"/>
        <v>9602.261349444605</v>
      </c>
      <c r="BE172" s="204">
        <f t="shared" si="129"/>
        <v>9696.4011665960443</v>
      </c>
      <c r="BF172" s="204">
        <f t="shared" si="129"/>
        <v>9791.4639231313122</v>
      </c>
      <c r="BG172" s="204">
        <f t="shared" si="129"/>
        <v>9887.4586674757429</v>
      </c>
      <c r="BH172" s="204">
        <f t="shared" si="129"/>
        <v>9984.3945367647229</v>
      </c>
      <c r="BI172" s="204">
        <f t="shared" si="129"/>
        <v>10082.280757713399</v>
      </c>
      <c r="BJ172" s="204">
        <f t="shared" si="129"/>
        <v>10181.126647494906</v>
      </c>
      <c r="BK172" s="204">
        <f t="shared" si="129"/>
        <v>10280.941614627207</v>
      </c>
      <c r="BL172" s="204">
        <f t="shared" si="129"/>
        <v>10381.735159868651</v>
      </c>
      <c r="BM172" s="204">
        <f t="shared" si="129"/>
        <v>10483.516877122265</v>
      </c>
      <c r="BN172" s="204">
        <f t="shared" si="129"/>
        <v>10586.296454348956</v>
      </c>
      <c r="BO172" s="204">
        <f t="shared" si="129"/>
        <v>10690.08367448963</v>
      </c>
      <c r="BP172" s="204">
        <f t="shared" si="129"/>
        <v>10794.888416396392</v>
      </c>
      <c r="BQ172" s="204">
        <f t="shared" si="129"/>
        <v>10900.720655772826</v>
      </c>
    </row>
    <row r="173" spans="5:69">
      <c r="E173" s="331"/>
      <c r="F173" s="328"/>
      <c r="G173" s="329"/>
      <c r="H173" s="323"/>
      <c r="I173" s="230" t="s">
        <v>448</v>
      </c>
      <c r="J173" s="204">
        <f>J9*J165</f>
        <v>259.06735751295338</v>
      </c>
      <c r="K173" s="204">
        <f>K9*K165</f>
        <v>261.60723356700197</v>
      </c>
      <c r="L173" s="204">
        <f t="shared" ref="L173:BQ173" si="130">L9*L165</f>
        <v>264.17201036667842</v>
      </c>
      <c r="M173" s="204">
        <f t="shared" si="130"/>
        <v>266.76193203693998</v>
      </c>
      <c r="N173" s="204">
        <f t="shared" si="130"/>
        <v>269.37724509612559</v>
      </c>
      <c r="O173" s="204">
        <f t="shared" si="130"/>
        <v>272.0181984794209</v>
      </c>
      <c r="P173" s="204">
        <f t="shared" si="130"/>
        <v>274.68504356255249</v>
      </c>
      <c r="Q173" s="204">
        <f t="shared" si="130"/>
        <v>277.3780341857148</v>
      </c>
      <c r="R173" s="204">
        <f t="shared" si="130"/>
        <v>280.09742667773156</v>
      </c>
      <c r="S173" s="204">
        <f t="shared" si="130"/>
        <v>282.84347988045442</v>
      </c>
      <c r="T173" s="204">
        <f t="shared" si="130"/>
        <v>285.61645517340014</v>
      </c>
      <c r="U173" s="204">
        <f t="shared" si="130"/>
        <v>288.41661649862954</v>
      </c>
      <c r="V173" s="204">
        <f t="shared" si="130"/>
        <v>291.24423038587099</v>
      </c>
      <c r="W173" s="204">
        <f t="shared" si="130"/>
        <v>294.09956597788937</v>
      </c>
      <c r="X173" s="204">
        <f t="shared" si="130"/>
        <v>296.98289505610393</v>
      </c>
      <c r="Y173" s="204">
        <f t="shared" si="130"/>
        <v>299.89449206645793</v>
      </c>
      <c r="Z173" s="204">
        <f t="shared" si="130"/>
        <v>302.83463414554092</v>
      </c>
      <c r="AA173" s="204">
        <f t="shared" si="130"/>
        <v>305.80360114696771</v>
      </c>
      <c r="AB173" s="204">
        <f t="shared" si="130"/>
        <v>308.8016756680164</v>
      </c>
      <c r="AC173" s="204">
        <f t="shared" si="130"/>
        <v>311.82914307652641</v>
      </c>
      <c r="AD173" s="204">
        <f t="shared" si="130"/>
        <v>314.88629153806102</v>
      </c>
      <c r="AE173" s="204">
        <f t="shared" si="130"/>
        <v>317.97341204333617</v>
      </c>
      <c r="AF173" s="204">
        <f t="shared" si="130"/>
        <v>321.09079843591786</v>
      </c>
      <c r="AG173" s="204">
        <f t="shared" si="130"/>
        <v>324.23874744019156</v>
      </c>
      <c r="AH173" s="204">
        <f t="shared" si="130"/>
        <v>327.41755868960513</v>
      </c>
      <c r="AI173" s="204">
        <f t="shared" si="130"/>
        <v>330.62753475518957</v>
      </c>
      <c r="AJ173" s="204">
        <f t="shared" si="130"/>
        <v>333.86898117435823</v>
      </c>
      <c r="AK173" s="204">
        <f t="shared" si="130"/>
        <v>337.14220647998911</v>
      </c>
      <c r="AL173" s="204">
        <f t="shared" si="130"/>
        <v>340.44752222979298</v>
      </c>
      <c r="AM173" s="204">
        <f t="shared" si="130"/>
        <v>343.78524303596737</v>
      </c>
      <c r="AN173" s="204">
        <f t="shared" si="130"/>
        <v>347.15568659514344</v>
      </c>
      <c r="AO173" s="204">
        <f t="shared" si="130"/>
        <v>350.55917371862517</v>
      </c>
      <c r="AP173" s="204">
        <f t="shared" si="130"/>
        <v>353.99602836292547</v>
      </c>
      <c r="AQ173" s="204">
        <f t="shared" si="130"/>
        <v>357.46657766060133</v>
      </c>
      <c r="AR173" s="204">
        <f t="shared" si="130"/>
        <v>360.97115195139151</v>
      </c>
      <c r="AS173" s="204">
        <f t="shared" si="130"/>
        <v>364.51008481365994</v>
      </c>
      <c r="AT173" s="204">
        <f t="shared" si="130"/>
        <v>368.08371309614699</v>
      </c>
      <c r="AU173" s="204">
        <f t="shared" si="130"/>
        <v>371.69237695003079</v>
      </c>
      <c r="AV173" s="204">
        <f t="shared" si="130"/>
        <v>375.3364198613055</v>
      </c>
      <c r="AW173" s="204">
        <f t="shared" si="130"/>
        <v>379.01618868347509</v>
      </c>
      <c r="AX173" s="204">
        <f t="shared" si="130"/>
        <v>382.732033670568</v>
      </c>
      <c r="AY173" s="204">
        <f t="shared" si="130"/>
        <v>386.48430851047561</v>
      </c>
      <c r="AZ173" s="204">
        <f t="shared" si="130"/>
        <v>390.27337035861751</v>
      </c>
      <c r="BA173" s="204">
        <f t="shared" si="130"/>
        <v>394.09957987193729</v>
      </c>
      <c r="BB173" s="204">
        <f t="shared" si="130"/>
        <v>397.96330124323083</v>
      </c>
      <c r="BC173" s="204">
        <f t="shared" si="130"/>
        <v>401.86490223581137</v>
      </c>
      <c r="BD173" s="204">
        <f t="shared" si="130"/>
        <v>405.80475421851548</v>
      </c>
      <c r="BE173" s="204">
        <f t="shared" si="130"/>
        <v>409.78323220104988</v>
      </c>
      <c r="BF173" s="204">
        <f t="shared" si="130"/>
        <v>413.80071486968774</v>
      </c>
      <c r="BG173" s="204">
        <f t="shared" si="130"/>
        <v>417.85758462331211</v>
      </c>
      <c r="BH173" s="204">
        <f t="shared" si="130"/>
        <v>421.95422760981518</v>
      </c>
      <c r="BI173" s="204">
        <f t="shared" si="130"/>
        <v>426.09103376285253</v>
      </c>
      <c r="BJ173" s="204">
        <f t="shared" si="130"/>
        <v>430.26839683895906</v>
      </c>
      <c r="BK173" s="204">
        <f t="shared" si="130"/>
        <v>434.48671445502731</v>
      </c>
      <c r="BL173" s="204">
        <f t="shared" si="130"/>
        <v>438.74638812615495</v>
      </c>
      <c r="BM173" s="204">
        <f t="shared" si="130"/>
        <v>443.04782330386234</v>
      </c>
      <c r="BN173" s="204">
        <f t="shared" si="130"/>
        <v>447.39142941468464</v>
      </c>
      <c r="BO173" s="204">
        <f t="shared" si="130"/>
        <v>451.77761989914228</v>
      </c>
      <c r="BP173" s="204">
        <f t="shared" si="130"/>
        <v>456.20681225109473</v>
      </c>
      <c r="BQ173" s="204">
        <f t="shared" si="130"/>
        <v>460.67942805747793</v>
      </c>
    </row>
    <row r="174" spans="5:69">
      <c r="E174" s="331"/>
      <c r="F174" s="328"/>
      <c r="G174" s="329"/>
      <c r="H174" s="323"/>
      <c r="I174" s="231" t="s">
        <v>449</v>
      </c>
      <c r="J174" s="204">
        <f>J172-J173</f>
        <v>2835.7512953367873</v>
      </c>
      <c r="K174" s="204">
        <f t="shared" ref="K174:BQ174" si="131">K172-K173</f>
        <v>4410.9621050492742</v>
      </c>
      <c r="L174" s="204">
        <f t="shared" si="131"/>
        <v>5227.9114947818007</v>
      </c>
      <c r="M174" s="204">
        <f t="shared" si="131"/>
        <v>5666.0178606505842</v>
      </c>
      <c r="N174" s="204">
        <f t="shared" si="131"/>
        <v>5914.9932211659534</v>
      </c>
      <c r="O174" s="204">
        <f t="shared" si="131"/>
        <v>6069.6964336867813</v>
      </c>
      <c r="P174" s="204">
        <f t="shared" si="131"/>
        <v>6177.5598029188004</v>
      </c>
      <c r="Q174" s="204">
        <f t="shared" si="131"/>
        <v>6262.3023854375106</v>
      </c>
      <c r="R174" s="204">
        <f t="shared" si="131"/>
        <v>6335.7866422260631</v>
      </c>
      <c r="S174" s="204">
        <f t="shared" si="131"/>
        <v>6403.9467652233507</v>
      </c>
      <c r="T174" s="204">
        <f t="shared" si="131"/>
        <v>6469.7528408799408</v>
      </c>
      <c r="U174" s="204">
        <f t="shared" si="131"/>
        <v>6534.6929322206706</v>
      </c>
      <c r="V174" s="204">
        <f t="shared" si="131"/>
        <v>6599.5141201633933</v>
      </c>
      <c r="W174" s="204">
        <f t="shared" si="131"/>
        <v>6664.5930244686087</v>
      </c>
      <c r="X174" s="204">
        <f t="shared" si="131"/>
        <v>6730.1210645073625</v>
      </c>
      <c r="Y174" s="204">
        <f t="shared" si="131"/>
        <v>6796.1970899411817</v>
      </c>
      <c r="Z174" s="204">
        <f t="shared" si="131"/>
        <v>6862.8736963609108</v>
      </c>
      <c r="AA174" s="204">
        <f t="shared" si="131"/>
        <v>6930.1803834079337</v>
      </c>
      <c r="AB174" s="204">
        <f t="shared" si="131"/>
        <v>6998.1351341395584</v>
      </c>
      <c r="AC174" s="204">
        <f t="shared" si="131"/>
        <v>7066.7502050194444</v>
      </c>
      <c r="AD174" s="204">
        <f t="shared" si="131"/>
        <v>7136.035021223599</v>
      </c>
      <c r="AE174" s="204">
        <f t="shared" si="131"/>
        <v>7205.9976246071883</v>
      </c>
      <c r="AF174" s="204">
        <f t="shared" si="131"/>
        <v>7276.6453980048182</v>
      </c>
      <c r="AG174" s="204">
        <f t="shared" si="131"/>
        <v>7347.9854277007062</v>
      </c>
      <c r="AH174" s="204">
        <f t="shared" si="131"/>
        <v>7420.0246849868672</v>
      </c>
      <c r="AI174" s="204">
        <f t="shared" si="131"/>
        <v>7492.7701172685429</v>
      </c>
      <c r="AJ174" s="204">
        <f t="shared" si="131"/>
        <v>7566.2286939463911</v>
      </c>
      <c r="AK174" s="204">
        <f t="shared" si="131"/>
        <v>7640.4074296903345</v>
      </c>
      <c r="AL174" s="204">
        <f t="shared" si="131"/>
        <v>7715.3133964124754</v>
      </c>
      <c r="AM174" s="204">
        <f t="shared" si="131"/>
        <v>7790.953729592833</v>
      </c>
      <c r="AN174" s="204">
        <f t="shared" si="131"/>
        <v>7867.3356317848402</v>
      </c>
      <c r="AO174" s="204">
        <f t="shared" si="131"/>
        <v>7944.466374714063</v>
      </c>
      <c r="AP174" s="204">
        <f t="shared" si="131"/>
        <v>8022.3533006769276</v>
      </c>
      <c r="AQ174" s="204">
        <f t="shared" si="131"/>
        <v>8101.0038235928678</v>
      </c>
      <c r="AR174" s="204">
        <f t="shared" si="131"/>
        <v>8180.4254298866672</v>
      </c>
      <c r="AS174" s="204">
        <f t="shared" si="131"/>
        <v>8260.6256792893528</v>
      </c>
      <c r="AT174" s="204">
        <f t="shared" si="131"/>
        <v>8341.6122056019321</v>
      </c>
      <c r="AU174" s="204">
        <f t="shared" si="131"/>
        <v>8423.392717444076</v>
      </c>
      <c r="AV174" s="204">
        <f t="shared" si="131"/>
        <v>8505.9749989989014</v>
      </c>
      <c r="AW174" s="204">
        <f t="shared" si="131"/>
        <v>8589.3669107594233</v>
      </c>
      <c r="AX174" s="204">
        <f t="shared" si="131"/>
        <v>8673.5763902794861</v>
      </c>
      <c r="AY174" s="204">
        <f t="shared" si="131"/>
        <v>8758.6114529306942</v>
      </c>
      <c r="AZ174" s="204">
        <f t="shared" si="131"/>
        <v>8844.4801926660111</v>
      </c>
      <c r="BA174" s="204">
        <f t="shared" si="131"/>
        <v>8931.1907827905397</v>
      </c>
      <c r="BB174" s="204">
        <f t="shared" si="131"/>
        <v>9018.7514767396442</v>
      </c>
      <c r="BC174" s="204">
        <f t="shared" si="131"/>
        <v>9107.1706088646279</v>
      </c>
      <c r="BD174" s="204">
        <f t="shared" si="131"/>
        <v>9196.4565952260891</v>
      </c>
      <c r="BE174" s="204">
        <f t="shared" si="131"/>
        <v>9286.6179343949952</v>
      </c>
      <c r="BF174" s="204">
        <f t="shared" si="131"/>
        <v>9377.6632082616252</v>
      </c>
      <c r="BG174" s="204">
        <f t="shared" si="131"/>
        <v>9469.6010828524304</v>
      </c>
      <c r="BH174" s="204">
        <f t="shared" si="131"/>
        <v>9562.4403091549084</v>
      </c>
      <c r="BI174" s="204">
        <f t="shared" si="131"/>
        <v>9656.189723950547</v>
      </c>
      <c r="BJ174" s="204">
        <f t="shared" si="131"/>
        <v>9750.8582506559469</v>
      </c>
      <c r="BK174" s="204">
        <f t="shared" si="131"/>
        <v>9846.4549001721789</v>
      </c>
      <c r="BL174" s="204">
        <f t="shared" si="131"/>
        <v>9942.9887717424954</v>
      </c>
      <c r="BM174" s="204">
        <f t="shared" si="131"/>
        <v>10040.469053818402</v>
      </c>
      <c r="BN174" s="204">
        <f t="shared" si="131"/>
        <v>10138.905024934271</v>
      </c>
      <c r="BO174" s="204">
        <f t="shared" si="131"/>
        <v>10238.306054590488</v>
      </c>
      <c r="BP174" s="204">
        <f t="shared" si="131"/>
        <v>10338.681604145297</v>
      </c>
      <c r="BQ174" s="204">
        <f t="shared" si="131"/>
        <v>10440.041227715348</v>
      </c>
    </row>
    <row r="175" spans="5:69" ht="18" customHeight="1">
      <c r="E175" s="318" t="s">
        <v>328</v>
      </c>
      <c r="F175" s="318"/>
      <c r="G175" s="318"/>
      <c r="H175" s="318"/>
      <c r="I175" s="233" t="s">
        <v>447</v>
      </c>
      <c r="J175" s="205">
        <f>J107+J121+J133+J146+J159+J172</f>
        <v>34504.66321243524</v>
      </c>
      <c r="K175" s="205">
        <f t="shared" ref="K175:BQ177" si="132">K107+K121+K133+K146+K159+K172</f>
        <v>52095.275830539482</v>
      </c>
      <c r="L175" s="205">
        <f t="shared" si="132"/>
        <v>61232.179631986903</v>
      </c>
      <c r="M175" s="205">
        <f t="shared" si="132"/>
        <v>66145.578020129396</v>
      </c>
      <c r="N175" s="205">
        <f t="shared" si="132"/>
        <v>68950.605529927474</v>
      </c>
      <c r="O175" s="205">
        <f t="shared" si="132"/>
        <v>70704.862584040849</v>
      </c>
      <c r="P175" s="205">
        <f t="shared" si="132"/>
        <v>71937.182874029662</v>
      </c>
      <c r="Q175" s="205">
        <f t="shared" si="132"/>
        <v>72912.017054141805</v>
      </c>
      <c r="R175" s="205">
        <f t="shared" si="132"/>
        <v>73761.62459142461</v>
      </c>
      <c r="S175" s="205">
        <f t="shared" si="132"/>
        <v>74552.169694030265</v>
      </c>
      <c r="T175" s="205">
        <f t="shared" si="132"/>
        <v>75316.769278649939</v>
      </c>
      <c r="U175" s="205">
        <f t="shared" si="132"/>
        <v>76072.016957544431</v>
      </c>
      <c r="V175" s="205">
        <f t="shared" si="132"/>
        <v>76826.245035405591</v>
      </c>
      <c r="W175" s="205">
        <f t="shared" si="132"/>
        <v>77583.655511165925</v>
      </c>
      <c r="X175" s="205">
        <f t="shared" si="132"/>
        <v>78346.385582315343</v>
      </c>
      <c r="Y175" s="205">
        <f t="shared" si="132"/>
        <v>79115.540400505066</v>
      </c>
      <c r="Z175" s="205">
        <f t="shared" si="132"/>
        <v>79891.709452828829</v>
      </c>
      <c r="AA175" s="205">
        <f t="shared" si="132"/>
        <v>80675.224755976757</v>
      </c>
      <c r="AB175" s="205">
        <f t="shared" si="132"/>
        <v>81466.289956860128</v>
      </c>
      <c r="AC175" s="205">
        <f t="shared" si="132"/>
        <v>82265.044886506454</v>
      </c>
      <c r="AD175" s="205">
        <f t="shared" si="132"/>
        <v>83071.597840624483</v>
      </c>
      <c r="AE175" s="205">
        <f t="shared" si="132"/>
        <v>83886.041723540082</v>
      </c>
      <c r="AF175" s="205">
        <f t="shared" si="132"/>
        <v>84708.462123853067</v>
      </c>
      <c r="AG175" s="205">
        <f t="shared" si="132"/>
        <v>85538.94135599077</v>
      </c>
      <c r="AH175" s="205">
        <f t="shared" si="132"/>
        <v>86377.560484746515</v>
      </c>
      <c r="AI175" s="205">
        <f t="shared" si="132"/>
        <v>87224.400341347471</v>
      </c>
      <c r="AJ175" s="205">
        <f t="shared" si="132"/>
        <v>88079.54203532415</v>
      </c>
      <c r="AK175" s="205">
        <f t="shared" si="132"/>
        <v>88943.067214318857</v>
      </c>
      <c r="AL175" s="205">
        <f t="shared" si="132"/>
        <v>89815.058197901075</v>
      </c>
      <c r="AM175" s="205">
        <f t="shared" si="132"/>
        <v>90695.598048424959</v>
      </c>
      <c r="AN175" s="205">
        <f t="shared" si="132"/>
        <v>91584.770610446445</v>
      </c>
      <c r="AO175" s="205">
        <f t="shared" si="132"/>
        <v>92482.660534459486</v>
      </c>
      <c r="AP175" s="205">
        <f t="shared" si="132"/>
        <v>93389.353292831045</v>
      </c>
      <c r="AQ175" s="205">
        <f t="shared" si="132"/>
        <v>94304.935191875673</v>
      </c>
      <c r="AR175" s="205">
        <f t="shared" si="132"/>
        <v>95229.493382039756</v>
      </c>
      <c r="AS175" s="205">
        <f t="shared" si="132"/>
        <v>96163.115867181637</v>
      </c>
      <c r="AT175" s="205">
        <f t="shared" si="132"/>
        <v>97105.891513440438</v>
      </c>
      <c r="AU175" s="205">
        <f t="shared" si="132"/>
        <v>98057.910057940913</v>
      </c>
      <c r="AV175" s="205">
        <f t="shared" si="132"/>
        <v>99019.262117457998</v>
      </c>
      <c r="AW175" s="205">
        <f t="shared" si="132"/>
        <v>99990.039197103688</v>
      </c>
      <c r="AX175" s="205">
        <f t="shared" si="132"/>
        <v>100970.33369906746</v>
      </c>
      <c r="AY175" s="205">
        <f t="shared" si="132"/>
        <v>101960.23893142694</v>
      </c>
      <c r="AZ175" s="205">
        <f t="shared" si="132"/>
        <v>102959.849117037</v>
      </c>
      <c r="BA175" s="205">
        <f t="shared" si="132"/>
        <v>103969.25940250208</v>
      </c>
      <c r="BB175" s="205">
        <f t="shared" si="132"/>
        <v>104988.56586723446</v>
      </c>
      <c r="BC175" s="205">
        <f t="shared" si="132"/>
        <v>106017.86553260047</v>
      </c>
      <c r="BD175" s="205">
        <f t="shared" si="132"/>
        <v>107057.25637115585</v>
      </c>
      <c r="BE175" s="205">
        <f t="shared" si="132"/>
        <v>108106.83731597135</v>
      </c>
      <c r="BF175" s="205">
        <f t="shared" si="132"/>
        <v>109166.70827004965</v>
      </c>
      <c r="BG175" s="205">
        <f t="shared" si="132"/>
        <v>110236.97011583451</v>
      </c>
      <c r="BH175" s="205">
        <f t="shared" si="132"/>
        <v>111317.72472481332</v>
      </c>
      <c r="BI175" s="205">
        <f t="shared" si="132"/>
        <v>112409.07496721347</v>
      </c>
      <c r="BJ175" s="205">
        <f t="shared" si="132"/>
        <v>113511.12472179403</v>
      </c>
      <c r="BK175" s="205">
        <f t="shared" si="132"/>
        <v>114623.97888573319</v>
      </c>
      <c r="BL175" s="205">
        <f t="shared" si="132"/>
        <v>115747.74338461291</v>
      </c>
      <c r="BM175" s="205">
        <f t="shared" si="132"/>
        <v>116882.52518250127</v>
      </c>
      <c r="BN175" s="205">
        <f t="shared" si="132"/>
        <v>118028.43229213366</v>
      </c>
      <c r="BO175" s="205">
        <f t="shared" si="132"/>
        <v>119185.57378519379</v>
      </c>
      <c r="BP175" s="205">
        <f t="shared" si="132"/>
        <v>120354.05980269569</v>
      </c>
      <c r="BQ175" s="205">
        <f t="shared" si="132"/>
        <v>121534.0015654672</v>
      </c>
    </row>
    <row r="176" spans="5:69" ht="19" customHeight="1">
      <c r="E176" s="318"/>
      <c r="F176" s="318"/>
      <c r="G176" s="318"/>
      <c r="H176" s="318"/>
      <c r="I176" s="233" t="s">
        <v>448</v>
      </c>
      <c r="J176" s="205">
        <f>J108+J122+J134+J147+J160+J173</f>
        <v>25906.735751295339</v>
      </c>
      <c r="K176" s="205">
        <f t="shared" si="132"/>
        <v>26160.723356700193</v>
      </c>
      <c r="L176" s="205">
        <f t="shared" si="132"/>
        <v>26417.201036667841</v>
      </c>
      <c r="M176" s="205">
        <f t="shared" si="132"/>
        <v>26676.193203693994</v>
      </c>
      <c r="N176" s="205">
        <f t="shared" si="132"/>
        <v>26937.724509612559</v>
      </c>
      <c r="O176" s="205">
        <f t="shared" si="132"/>
        <v>27201.81984794209</v>
      </c>
      <c r="P176" s="205">
        <f t="shared" si="132"/>
        <v>27468.504356255249</v>
      </c>
      <c r="Q176" s="205">
        <f t="shared" si="132"/>
        <v>27737.803418571479</v>
      </c>
      <c r="R176" s="205">
        <f t="shared" si="132"/>
        <v>28009.742667773156</v>
      </c>
      <c r="S176" s="205">
        <f t="shared" si="132"/>
        <v>28284.347988045447</v>
      </c>
      <c r="T176" s="205">
        <f t="shared" si="132"/>
        <v>28561.64551734001</v>
      </c>
      <c r="U176" s="205">
        <f t="shared" si="132"/>
        <v>28841.661649862952</v>
      </c>
      <c r="V176" s="205">
        <f t="shared" si="132"/>
        <v>29124.423038587094</v>
      </c>
      <c r="W176" s="205">
        <f t="shared" si="132"/>
        <v>29409.956597788932</v>
      </c>
      <c r="X176" s="205">
        <f t="shared" si="132"/>
        <v>29698.289505610392</v>
      </c>
      <c r="Y176" s="205">
        <f t="shared" si="132"/>
        <v>29989.44920664579</v>
      </c>
      <c r="Z176" s="205">
        <f t="shared" si="132"/>
        <v>30283.463414554084</v>
      </c>
      <c r="AA176" s="205">
        <f t="shared" si="132"/>
        <v>30580.36011469677</v>
      </c>
      <c r="AB176" s="205">
        <f t="shared" si="132"/>
        <v>30880.16756680164</v>
      </c>
      <c r="AC176" s="205">
        <f t="shared" si="132"/>
        <v>31182.914307652634</v>
      </c>
      <c r="AD176" s="205">
        <f t="shared" si="132"/>
        <v>31488.629153806098</v>
      </c>
      <c r="AE176" s="205">
        <f t="shared" si="132"/>
        <v>31797.34120433361</v>
      </c>
      <c r="AF176" s="205">
        <f t="shared" si="132"/>
        <v>32109.079843591786</v>
      </c>
      <c r="AG176" s="205">
        <f t="shared" si="132"/>
        <v>32423.874744019151</v>
      </c>
      <c r="AH176" s="205">
        <f t="shared" si="132"/>
        <v>32741.755868960518</v>
      </c>
      <c r="AI176" s="205">
        <f t="shared" si="132"/>
        <v>33062.753475518955</v>
      </c>
      <c r="AJ176" s="205">
        <f t="shared" si="132"/>
        <v>33386.89811743582</v>
      </c>
      <c r="AK176" s="205">
        <f t="shared" si="132"/>
        <v>33714.220647998911</v>
      </c>
      <c r="AL176" s="205">
        <f t="shared" si="132"/>
        <v>34044.752222979296</v>
      </c>
      <c r="AM176" s="205">
        <f t="shared" si="132"/>
        <v>34378.524303596736</v>
      </c>
      <c r="AN176" s="205">
        <f t="shared" si="132"/>
        <v>34715.568659514349</v>
      </c>
      <c r="AO176" s="205">
        <f t="shared" si="132"/>
        <v>35055.917371862517</v>
      </c>
      <c r="AP176" s="205">
        <f t="shared" si="132"/>
        <v>35399.60283629255</v>
      </c>
      <c r="AQ176" s="205">
        <f t="shared" si="132"/>
        <v>35746.657766060125</v>
      </c>
      <c r="AR176" s="205">
        <f t="shared" si="132"/>
        <v>36097.115195139144</v>
      </c>
      <c r="AS176" s="205">
        <f t="shared" si="132"/>
        <v>36451.008481366</v>
      </c>
      <c r="AT176" s="205">
        <f t="shared" si="132"/>
        <v>36808.371309614689</v>
      </c>
      <c r="AU176" s="205">
        <f t="shared" si="132"/>
        <v>37169.237695003067</v>
      </c>
      <c r="AV176" s="205">
        <f t="shared" si="132"/>
        <v>37533.64198613054</v>
      </c>
      <c r="AW176" s="205">
        <f t="shared" si="132"/>
        <v>37901.618868347512</v>
      </c>
      <c r="AX176" s="205">
        <f t="shared" si="132"/>
        <v>38273.203367056805</v>
      </c>
      <c r="AY176" s="205">
        <f t="shared" si="132"/>
        <v>38648.430851047553</v>
      </c>
      <c r="AZ176" s="205">
        <f t="shared" si="132"/>
        <v>39027.337035861747</v>
      </c>
      <c r="BA176" s="205">
        <f t="shared" si="132"/>
        <v>39409.957987193731</v>
      </c>
      <c r="BB176" s="205">
        <f t="shared" si="132"/>
        <v>39796.330124323082</v>
      </c>
      <c r="BC176" s="205">
        <f t="shared" si="132"/>
        <v>40186.490223581146</v>
      </c>
      <c r="BD176" s="205">
        <f t="shared" si="132"/>
        <v>40580.475421851545</v>
      </c>
      <c r="BE176" s="205">
        <f t="shared" si="132"/>
        <v>40978.323220104983</v>
      </c>
      <c r="BF176" s="205">
        <f t="shared" si="132"/>
        <v>41380.071486968773</v>
      </c>
      <c r="BG176" s="205">
        <f t="shared" si="132"/>
        <v>41785.758462331207</v>
      </c>
      <c r="BH176" s="205">
        <f t="shared" si="132"/>
        <v>42195.422760981513</v>
      </c>
      <c r="BI176" s="205">
        <f t="shared" si="132"/>
        <v>42609.103376285246</v>
      </c>
      <c r="BJ176" s="205">
        <f t="shared" si="132"/>
        <v>43026.839683895916</v>
      </c>
      <c r="BK176" s="205">
        <f t="shared" si="132"/>
        <v>43448.671445502732</v>
      </c>
      <c r="BL176" s="205">
        <f t="shared" si="132"/>
        <v>43874.6388126155</v>
      </c>
      <c r="BM176" s="205">
        <f t="shared" si="132"/>
        <v>44304.782330386231</v>
      </c>
      <c r="BN176" s="205">
        <f t="shared" si="132"/>
        <v>44739.142941468461</v>
      </c>
      <c r="BO176" s="205">
        <f t="shared" si="132"/>
        <v>45177.761989914223</v>
      </c>
      <c r="BP176" s="205">
        <f t="shared" si="132"/>
        <v>45620.681225109474</v>
      </c>
      <c r="BQ176" s="205">
        <f t="shared" si="132"/>
        <v>46067.942805747778</v>
      </c>
    </row>
    <row r="177" spans="5:69" ht="17" customHeight="1">
      <c r="E177" s="318"/>
      <c r="F177" s="318"/>
      <c r="G177" s="318"/>
      <c r="H177" s="318"/>
      <c r="I177" s="233" t="s">
        <v>449</v>
      </c>
      <c r="J177" s="205">
        <f>J109+J123+J135+J148+J161+J174</f>
        <v>8597.9274611398996</v>
      </c>
      <c r="K177" s="205">
        <f t="shared" si="132"/>
        <v>25934.552473839281</v>
      </c>
      <c r="L177" s="205">
        <f t="shared" si="132"/>
        <v>34814.978595319066</v>
      </c>
      <c r="M177" s="205">
        <f t="shared" si="132"/>
        <v>39469.384816435406</v>
      </c>
      <c r="N177" s="205">
        <f t="shared" si="132"/>
        <v>42012.881020314919</v>
      </c>
      <c r="O177" s="205">
        <f t="shared" si="132"/>
        <v>43503.042736098767</v>
      </c>
      <c r="P177" s="205">
        <f t="shared" si="132"/>
        <v>44468.678517774402</v>
      </c>
      <c r="Q177" s="205">
        <f t="shared" si="132"/>
        <v>45174.213635570333</v>
      </c>
      <c r="R177" s="205">
        <f t="shared" si="132"/>
        <v>45751.881923651461</v>
      </c>
      <c r="S177" s="205">
        <f t="shared" si="132"/>
        <v>46267.821705984825</v>
      </c>
      <c r="T177" s="205">
        <f t="shared" si="132"/>
        <v>46755.123761309937</v>
      </c>
      <c r="U177" s="205">
        <f t="shared" si="132"/>
        <v>47230.355307681479</v>
      </c>
      <c r="V177" s="205">
        <f t="shared" si="132"/>
        <v>47701.821996818493</v>
      </c>
      <c r="W177" s="205">
        <f t="shared" si="132"/>
        <v>48173.698913376982</v>
      </c>
      <c r="X177" s="205">
        <f t="shared" si="132"/>
        <v>48648.09607670494</v>
      </c>
      <c r="Y177" s="205">
        <f t="shared" si="132"/>
        <v>49126.091193859284</v>
      </c>
      <c r="Z177" s="205">
        <f t="shared" si="132"/>
        <v>49608.246038274738</v>
      </c>
      <c r="AA177" s="205">
        <f t="shared" si="132"/>
        <v>50094.864641279979</v>
      </c>
      <c r="AB177" s="205">
        <f t="shared" si="132"/>
        <v>50586.122390058496</v>
      </c>
      <c r="AC177" s="205">
        <f t="shared" si="132"/>
        <v>51082.13057885383</v>
      </c>
      <c r="AD177" s="205">
        <f t="shared" si="132"/>
        <v>51582.9686868184</v>
      </c>
      <c r="AE177" s="205">
        <f t="shared" si="132"/>
        <v>52088.70051920649</v>
      </c>
      <c r="AF177" s="205">
        <f t="shared" si="132"/>
        <v>52599.382280261285</v>
      </c>
      <c r="AG177" s="205">
        <f t="shared" si="132"/>
        <v>53115.066611971612</v>
      </c>
      <c r="AH177" s="205">
        <f t="shared" si="132"/>
        <v>53635.804615786008</v>
      </c>
      <c r="AI177" s="205">
        <f t="shared" si="132"/>
        <v>54161.646865828494</v>
      </c>
      <c r="AJ177" s="205">
        <f t="shared" si="132"/>
        <v>54692.64391788833</v>
      </c>
      <c r="AK177" s="205">
        <f t="shared" si="132"/>
        <v>55228.846566319939</v>
      </c>
      <c r="AL177" s="205">
        <f t="shared" si="132"/>
        <v>55770.305974921794</v>
      </c>
      <c r="AM177" s="205">
        <f t="shared" si="132"/>
        <v>56317.073744828231</v>
      </c>
      <c r="AN177" s="205">
        <f t="shared" si="132"/>
        <v>56869.201950932096</v>
      </c>
      <c r="AO177" s="205">
        <f t="shared" si="132"/>
        <v>57426.743162596955</v>
      </c>
      <c r="AP177" s="205">
        <f t="shared" si="132"/>
        <v>57989.750456538502</v>
      </c>
      <c r="AQ177" s="205">
        <f t="shared" si="132"/>
        <v>58558.277425815555</v>
      </c>
      <c r="AR177" s="205">
        <f t="shared" si="132"/>
        <v>59132.378186900627</v>
      </c>
      <c r="AS177" s="205">
        <f t="shared" si="132"/>
        <v>59712.107385815645</v>
      </c>
      <c r="AT177" s="205">
        <f t="shared" si="132"/>
        <v>60297.520203825741</v>
      </c>
      <c r="AU177" s="205">
        <f t="shared" si="132"/>
        <v>60888.672362937832</v>
      </c>
      <c r="AV177" s="205">
        <f t="shared" si="132"/>
        <v>61485.620131327465</v>
      </c>
      <c r="AW177" s="205">
        <f t="shared" si="132"/>
        <v>62088.420328756169</v>
      </c>
      <c r="AX177" s="205">
        <f t="shared" si="132"/>
        <v>62697.130332010645</v>
      </c>
      <c r="AY177" s="205">
        <f t="shared" si="132"/>
        <v>63311.808080379393</v>
      </c>
      <c r="AZ177" s="205">
        <f t="shared" si="132"/>
        <v>63932.512081175271</v>
      </c>
      <c r="BA177" s="205">
        <f t="shared" si="132"/>
        <v>64559.30141530835</v>
      </c>
      <c r="BB177" s="205">
        <f t="shared" si="132"/>
        <v>65192.235742911376</v>
      </c>
      <c r="BC177" s="205">
        <f t="shared" si="132"/>
        <v>65831.375309019335</v>
      </c>
      <c r="BD177" s="205">
        <f t="shared" si="132"/>
        <v>66476.780949304317</v>
      </c>
      <c r="BE177" s="205">
        <f t="shared" si="132"/>
        <v>67128.514095866369</v>
      </c>
      <c r="BF177" s="205">
        <f t="shared" si="132"/>
        <v>67786.636783080889</v>
      </c>
      <c r="BG177" s="205">
        <f t="shared" si="132"/>
        <v>68451.211653503313</v>
      </c>
      <c r="BH177" s="205">
        <f t="shared" si="132"/>
        <v>69122.301963831807</v>
      </c>
      <c r="BI177" s="205">
        <f t="shared" si="132"/>
        <v>69799.971590928209</v>
      </c>
      <c r="BJ177" s="205">
        <f t="shared" si="132"/>
        <v>70484.285037898109</v>
      </c>
      <c r="BK177" s="205">
        <f t="shared" si="132"/>
        <v>71175.307440230448</v>
      </c>
      <c r="BL177" s="205">
        <f t="shared" si="132"/>
        <v>71873.104571997421</v>
      </c>
      <c r="BM177" s="205">
        <f t="shared" si="132"/>
        <v>72577.742852115043</v>
      </c>
      <c r="BN177" s="205">
        <f t="shared" si="132"/>
        <v>73289.289350665189</v>
      </c>
      <c r="BO177" s="205">
        <f t="shared" si="132"/>
        <v>74007.811795279558</v>
      </c>
      <c r="BP177" s="205">
        <f t="shared" si="132"/>
        <v>74733.378577586205</v>
      </c>
      <c r="BQ177" s="205">
        <f t="shared" si="132"/>
        <v>75466.058759719424</v>
      </c>
    </row>
    <row r="178" spans="5:69">
      <c r="E178" s="326" t="s">
        <v>70</v>
      </c>
      <c r="F178" s="327"/>
      <c r="G178" s="327"/>
      <c r="H178" s="327"/>
      <c r="I178" s="220" t="s">
        <v>316</v>
      </c>
      <c r="J178" s="221">
        <f>Variables!$K$35</f>
        <v>0.33333333333333331</v>
      </c>
      <c r="K178" s="221">
        <f>Variables!$K$35</f>
        <v>0.33333333333333331</v>
      </c>
      <c r="L178" s="221">
        <f>Variables!$K$35</f>
        <v>0.33333333333333331</v>
      </c>
      <c r="M178" s="221">
        <f>Variables!$K$35</f>
        <v>0.33333333333333331</v>
      </c>
      <c r="N178" s="221">
        <f>Variables!$K$35</f>
        <v>0.33333333333333331</v>
      </c>
      <c r="O178" s="221">
        <f>Variables!$K$35</f>
        <v>0.33333333333333331</v>
      </c>
      <c r="P178" s="221">
        <f>Variables!$K$35</f>
        <v>0.33333333333333331</v>
      </c>
      <c r="Q178" s="221">
        <f>Variables!$K$35</f>
        <v>0.33333333333333331</v>
      </c>
      <c r="R178" s="221">
        <f>Variables!$K$35</f>
        <v>0.33333333333333331</v>
      </c>
      <c r="S178" s="221">
        <f>Variables!$K$35</f>
        <v>0.33333333333333331</v>
      </c>
      <c r="T178" s="221">
        <f>Variables!$K$35</f>
        <v>0.33333333333333331</v>
      </c>
      <c r="U178" s="221">
        <f>Variables!$K$35</f>
        <v>0.33333333333333331</v>
      </c>
      <c r="V178" s="221">
        <f>Variables!$K$35</f>
        <v>0.33333333333333331</v>
      </c>
      <c r="W178" s="221">
        <f>Variables!$K$35</f>
        <v>0.33333333333333331</v>
      </c>
      <c r="X178" s="221">
        <f>Variables!$K$35</f>
        <v>0.33333333333333331</v>
      </c>
      <c r="Y178" s="221">
        <f>Variables!$K$35</f>
        <v>0.33333333333333331</v>
      </c>
      <c r="Z178" s="221">
        <f>Variables!$K$35</f>
        <v>0.33333333333333331</v>
      </c>
      <c r="AA178" s="221">
        <f>Variables!$K$35</f>
        <v>0.33333333333333331</v>
      </c>
      <c r="AB178" s="221">
        <f>Variables!$K$35</f>
        <v>0.33333333333333331</v>
      </c>
      <c r="AC178" s="221">
        <f>Variables!$K$35</f>
        <v>0.33333333333333331</v>
      </c>
      <c r="AD178" s="221">
        <f>Variables!$K$35</f>
        <v>0.33333333333333331</v>
      </c>
      <c r="AE178" s="221">
        <f>Variables!$K$35</f>
        <v>0.33333333333333331</v>
      </c>
      <c r="AF178" s="221">
        <f>Variables!$K$35</f>
        <v>0.33333333333333331</v>
      </c>
      <c r="AG178" s="221">
        <f>Variables!$K$35</f>
        <v>0.33333333333333331</v>
      </c>
      <c r="AH178" s="221">
        <f>Variables!$K$35</f>
        <v>0.33333333333333331</v>
      </c>
      <c r="AI178" s="221">
        <f>Variables!$K$35</f>
        <v>0.33333333333333331</v>
      </c>
      <c r="AJ178" s="221">
        <f>Variables!$K$35</f>
        <v>0.33333333333333331</v>
      </c>
      <c r="AK178" s="221">
        <f>Variables!$K$35</f>
        <v>0.33333333333333331</v>
      </c>
      <c r="AL178" s="221">
        <f>Variables!$K$35</f>
        <v>0.33333333333333331</v>
      </c>
      <c r="AM178" s="221">
        <f>Variables!$K$35</f>
        <v>0.33333333333333331</v>
      </c>
      <c r="AN178" s="221">
        <f>Variables!$K$35</f>
        <v>0.33333333333333331</v>
      </c>
      <c r="AO178" s="221">
        <f>Variables!$K$35</f>
        <v>0.33333333333333331</v>
      </c>
      <c r="AP178" s="221">
        <f>Variables!$K$35</f>
        <v>0.33333333333333331</v>
      </c>
      <c r="AQ178" s="221">
        <f>Variables!$K$35</f>
        <v>0.33333333333333331</v>
      </c>
      <c r="AR178" s="221">
        <f>Variables!$K$35</f>
        <v>0.33333333333333331</v>
      </c>
      <c r="AS178" s="221">
        <f>Variables!$K$35</f>
        <v>0.33333333333333331</v>
      </c>
      <c r="AT178" s="221">
        <f>Variables!$K$35</f>
        <v>0.33333333333333331</v>
      </c>
      <c r="AU178" s="221">
        <f>Variables!$K$35</f>
        <v>0.33333333333333331</v>
      </c>
      <c r="AV178" s="221">
        <f>Variables!$K$35</f>
        <v>0.33333333333333331</v>
      </c>
      <c r="AW178" s="221">
        <f>Variables!$K$35</f>
        <v>0.33333333333333331</v>
      </c>
      <c r="AX178" s="221">
        <f>Variables!$K$35</f>
        <v>0.33333333333333331</v>
      </c>
      <c r="AY178" s="221">
        <f>Variables!$K$35</f>
        <v>0.33333333333333331</v>
      </c>
      <c r="AZ178" s="221">
        <f>Variables!$K$35</f>
        <v>0.33333333333333331</v>
      </c>
      <c r="BA178" s="221">
        <f>Variables!$K$35</f>
        <v>0.33333333333333331</v>
      </c>
      <c r="BB178" s="221">
        <f>Variables!$K$35</f>
        <v>0.33333333333333331</v>
      </c>
      <c r="BC178" s="221">
        <f>Variables!$K$35</f>
        <v>0.33333333333333331</v>
      </c>
      <c r="BD178" s="221">
        <f>Variables!$K$35</f>
        <v>0.33333333333333331</v>
      </c>
      <c r="BE178" s="221">
        <f>Variables!$K$35</f>
        <v>0.33333333333333331</v>
      </c>
      <c r="BF178" s="221">
        <f>Variables!$K$35</f>
        <v>0.33333333333333331</v>
      </c>
      <c r="BG178" s="221">
        <f>Variables!$K$35</f>
        <v>0.33333333333333331</v>
      </c>
      <c r="BH178" s="221">
        <f>Variables!$K$35</f>
        <v>0.33333333333333331</v>
      </c>
      <c r="BI178" s="221">
        <f>Variables!$K$35</f>
        <v>0.33333333333333331</v>
      </c>
      <c r="BJ178" s="221">
        <f>Variables!$K$35</f>
        <v>0.33333333333333331</v>
      </c>
      <c r="BK178" s="221">
        <f>Variables!$K$35</f>
        <v>0.33333333333333331</v>
      </c>
      <c r="BL178" s="221">
        <f>Variables!$K$35</f>
        <v>0.33333333333333331</v>
      </c>
      <c r="BM178" s="221">
        <f>Variables!$K$35</f>
        <v>0.33333333333333331</v>
      </c>
      <c r="BN178" s="221">
        <f>Variables!$K$35</f>
        <v>0.33333333333333331</v>
      </c>
      <c r="BO178" s="221">
        <f>Variables!$K$35</f>
        <v>0.33333333333333331</v>
      </c>
      <c r="BP178" s="221">
        <f>Variables!$K$35</f>
        <v>0.33333333333333331</v>
      </c>
      <c r="BQ178" s="221">
        <f>Variables!$K$35</f>
        <v>0.33333333333333331</v>
      </c>
    </row>
    <row r="179" spans="5:69">
      <c r="E179" s="326"/>
      <c r="F179" s="327"/>
      <c r="G179" s="327"/>
      <c r="H179" s="327"/>
      <c r="I179" s="220" t="s">
        <v>317</v>
      </c>
      <c r="J179" s="222">
        <f>J2*J178</f>
        <v>46.632124352331601</v>
      </c>
      <c r="K179" s="222">
        <f>K2*K178</f>
        <v>48.031088082901562</v>
      </c>
      <c r="L179" s="222">
        <f t="shared" ref="L179:BQ179" si="133">L2*L178</f>
        <v>49.472020725388603</v>
      </c>
      <c r="M179" s="222">
        <f t="shared" si="133"/>
        <v>50.956181347150256</v>
      </c>
      <c r="N179" s="222">
        <f t="shared" si="133"/>
        <v>52.484866787564762</v>
      </c>
      <c r="O179" s="222">
        <f t="shared" si="133"/>
        <v>54.059412791191704</v>
      </c>
      <c r="P179" s="222">
        <f t="shared" si="133"/>
        <v>55.681195174927453</v>
      </c>
      <c r="Q179" s="222">
        <f t="shared" si="133"/>
        <v>57.351631030175277</v>
      </c>
      <c r="R179" s="222">
        <f t="shared" si="133"/>
        <v>59.072179961080543</v>
      </c>
      <c r="S179" s="222">
        <f t="shared" si="133"/>
        <v>60.844345359912964</v>
      </c>
      <c r="T179" s="222">
        <f t="shared" si="133"/>
        <v>62.669675720710359</v>
      </c>
      <c r="U179" s="222">
        <f t="shared" si="133"/>
        <v>64.549765992331658</v>
      </c>
      <c r="V179" s="222">
        <f t="shared" si="133"/>
        <v>66.486258972101609</v>
      </c>
      <c r="W179" s="222">
        <f t="shared" si="133"/>
        <v>68.480846741264671</v>
      </c>
      <c r="X179" s="222">
        <f t="shared" si="133"/>
        <v>70.53527214350261</v>
      </c>
      <c r="Y179" s="222">
        <f t="shared" si="133"/>
        <v>72.651330307807683</v>
      </c>
      <c r="Z179" s="222">
        <f t="shared" si="133"/>
        <v>74.83087021704192</v>
      </c>
      <c r="AA179" s="222">
        <f t="shared" si="133"/>
        <v>77.075796323553178</v>
      </c>
      <c r="AB179" s="222">
        <f t="shared" si="133"/>
        <v>79.388070213259766</v>
      </c>
      <c r="AC179" s="222">
        <f t="shared" si="133"/>
        <v>81.769712319657572</v>
      </c>
      <c r="AD179" s="222">
        <f t="shared" si="133"/>
        <v>84.222803689247286</v>
      </c>
      <c r="AE179" s="222">
        <f t="shared" si="133"/>
        <v>86.749487799924736</v>
      </c>
      <c r="AF179" s="222">
        <f t="shared" si="133"/>
        <v>89.351972433922469</v>
      </c>
      <c r="AG179" s="222">
        <f t="shared" si="133"/>
        <v>92.032531606940154</v>
      </c>
      <c r="AH179" s="222">
        <f t="shared" si="133"/>
        <v>94.793507555148352</v>
      </c>
      <c r="AI179" s="222">
        <f t="shared" si="133"/>
        <v>97.637312781802819</v>
      </c>
      <c r="AJ179" s="222">
        <f t="shared" si="133"/>
        <v>100.56643216525691</v>
      </c>
      <c r="AK179" s="222">
        <f t="shared" si="133"/>
        <v>103.58342513021461</v>
      </c>
      <c r="AL179" s="222">
        <f t="shared" si="133"/>
        <v>106.69092788412107</v>
      </c>
      <c r="AM179" s="222">
        <f t="shared" si="133"/>
        <v>109.89165572064469</v>
      </c>
      <c r="AN179" s="222">
        <f t="shared" si="133"/>
        <v>113.18840539226403</v>
      </c>
      <c r="AO179" s="222">
        <f t="shared" si="133"/>
        <v>116.58405755403194</v>
      </c>
      <c r="AP179" s="222">
        <f t="shared" si="133"/>
        <v>120.0815792806529</v>
      </c>
      <c r="AQ179" s="222">
        <f t="shared" si="133"/>
        <v>123.68402665907252</v>
      </c>
      <c r="AR179" s="222">
        <f t="shared" si="133"/>
        <v>127.39454745884468</v>
      </c>
      <c r="AS179" s="222">
        <f t="shared" si="133"/>
        <v>131.21638388261005</v>
      </c>
      <c r="AT179" s="222">
        <f t="shared" si="133"/>
        <v>135.15287539908837</v>
      </c>
      <c r="AU179" s="222">
        <f t="shared" si="133"/>
        <v>139.20746166106102</v>
      </c>
      <c r="AV179" s="222">
        <f t="shared" si="133"/>
        <v>143.38368551089283</v>
      </c>
      <c r="AW179" s="222">
        <f t="shared" si="133"/>
        <v>147.6851960762196</v>
      </c>
      <c r="AX179" s="222">
        <f t="shared" si="133"/>
        <v>152.11575195850619</v>
      </c>
      <c r="AY179" s="222">
        <f t="shared" si="133"/>
        <v>156.67922451726139</v>
      </c>
      <c r="AZ179" s="222">
        <f t="shared" si="133"/>
        <v>161.37960125277922</v>
      </c>
      <c r="BA179" s="222">
        <f t="shared" si="133"/>
        <v>166.22098929036261</v>
      </c>
      <c r="BB179" s="222">
        <f t="shared" si="133"/>
        <v>171.20761896907348</v>
      </c>
      <c r="BC179" s="222">
        <f t="shared" si="133"/>
        <v>176.34384753814567</v>
      </c>
      <c r="BD179" s="222">
        <f t="shared" si="133"/>
        <v>181.63416296429006</v>
      </c>
      <c r="BE179" s="222">
        <f t="shared" si="133"/>
        <v>187.08318785321876</v>
      </c>
      <c r="BF179" s="222">
        <f t="shared" si="133"/>
        <v>192.69568348881535</v>
      </c>
      <c r="BG179" s="222">
        <f t="shared" si="133"/>
        <v>198.47655399347983</v>
      </c>
      <c r="BH179" s="222">
        <f t="shared" si="133"/>
        <v>204.43085061328418</v>
      </c>
      <c r="BI179" s="222">
        <f t="shared" si="133"/>
        <v>210.56377613168274</v>
      </c>
      <c r="BJ179" s="222">
        <f t="shared" si="133"/>
        <v>216.88068941563324</v>
      </c>
      <c r="BK179" s="222">
        <f t="shared" si="133"/>
        <v>223.38711009810226</v>
      </c>
      <c r="BL179" s="222">
        <f t="shared" si="133"/>
        <v>230.08872340104531</v>
      </c>
      <c r="BM179" s="222">
        <f t="shared" si="133"/>
        <v>236.99138510307665</v>
      </c>
      <c r="BN179" s="222">
        <f t="shared" si="133"/>
        <v>244.10112665616901</v>
      </c>
      <c r="BO179" s="222">
        <f t="shared" si="133"/>
        <v>251.42416045585406</v>
      </c>
      <c r="BP179" s="222">
        <f t="shared" si="133"/>
        <v>258.96688526952971</v>
      </c>
      <c r="BQ179" s="222">
        <f t="shared" si="133"/>
        <v>266.7358918276156</v>
      </c>
    </row>
    <row r="180" spans="5:69">
      <c r="E180" s="326"/>
      <c r="F180" s="328" t="s">
        <v>334</v>
      </c>
      <c r="G180" s="324" t="s">
        <v>49</v>
      </c>
      <c r="H180" s="325" t="s">
        <v>25</v>
      </c>
      <c r="I180" s="224" t="s">
        <v>318</v>
      </c>
      <c r="J180" s="216">
        <f>Variables!$K$26</f>
        <v>0.4</v>
      </c>
      <c r="K180" s="216">
        <f>Variables!$K$26</f>
        <v>0.4</v>
      </c>
      <c r="L180" s="216">
        <f>Variables!$K$26</f>
        <v>0.4</v>
      </c>
      <c r="M180" s="216">
        <f>Variables!$K$26</f>
        <v>0.4</v>
      </c>
      <c r="N180" s="216">
        <f>Variables!$K$26</f>
        <v>0.4</v>
      </c>
      <c r="O180" s="216">
        <f>Variables!$K$26</f>
        <v>0.4</v>
      </c>
      <c r="P180" s="216">
        <f>Variables!$K$26</f>
        <v>0.4</v>
      </c>
      <c r="Q180" s="216">
        <f>Variables!$K$26</f>
        <v>0.4</v>
      </c>
      <c r="R180" s="216">
        <f>Variables!$K$26</f>
        <v>0.4</v>
      </c>
      <c r="S180" s="216">
        <f>Variables!$K$26</f>
        <v>0.4</v>
      </c>
      <c r="T180" s="216">
        <f>Variables!$K$26</f>
        <v>0.4</v>
      </c>
      <c r="U180" s="216">
        <f>Variables!$K$26</f>
        <v>0.4</v>
      </c>
      <c r="V180" s="216">
        <f>Variables!$K$26</f>
        <v>0.4</v>
      </c>
      <c r="W180" s="216">
        <f>Variables!$K$26</f>
        <v>0.4</v>
      </c>
      <c r="X180" s="216">
        <f>Variables!$K$26</f>
        <v>0.4</v>
      </c>
      <c r="Y180" s="216">
        <f>Variables!$K$26</f>
        <v>0.4</v>
      </c>
      <c r="Z180" s="216">
        <f>Variables!$K$26</f>
        <v>0.4</v>
      </c>
      <c r="AA180" s="216">
        <f>Variables!$K$26</f>
        <v>0.4</v>
      </c>
      <c r="AB180" s="216">
        <f>Variables!$K$26</f>
        <v>0.4</v>
      </c>
      <c r="AC180" s="216">
        <f>Variables!$K$26</f>
        <v>0.4</v>
      </c>
      <c r="AD180" s="216">
        <f>Variables!$K$26</f>
        <v>0.4</v>
      </c>
      <c r="AE180" s="216">
        <f>Variables!$K$26</f>
        <v>0.4</v>
      </c>
      <c r="AF180" s="216">
        <f>Variables!$K$26</f>
        <v>0.4</v>
      </c>
      <c r="AG180" s="216">
        <f>Variables!$K$26</f>
        <v>0.4</v>
      </c>
      <c r="AH180" s="216">
        <f>Variables!$K$26</f>
        <v>0.4</v>
      </c>
      <c r="AI180" s="216">
        <f>Variables!$K$26</f>
        <v>0.4</v>
      </c>
      <c r="AJ180" s="216">
        <f>Variables!$K$26</f>
        <v>0.4</v>
      </c>
      <c r="AK180" s="216">
        <f>Variables!$K$26</f>
        <v>0.4</v>
      </c>
      <c r="AL180" s="216">
        <f>Variables!$K$26</f>
        <v>0.4</v>
      </c>
      <c r="AM180" s="216">
        <f>Variables!$K$26</f>
        <v>0.4</v>
      </c>
      <c r="AN180" s="216">
        <f>Variables!$K$26</f>
        <v>0.4</v>
      </c>
      <c r="AO180" s="216">
        <f>Variables!$K$26</f>
        <v>0.4</v>
      </c>
      <c r="AP180" s="216">
        <f>Variables!$K$26</f>
        <v>0.4</v>
      </c>
      <c r="AQ180" s="216">
        <f>Variables!$K$26</f>
        <v>0.4</v>
      </c>
      <c r="AR180" s="216">
        <f>Variables!$K$26</f>
        <v>0.4</v>
      </c>
      <c r="AS180" s="216">
        <f>Variables!$K$26</f>
        <v>0.4</v>
      </c>
      <c r="AT180" s="216">
        <f>Variables!$K$26</f>
        <v>0.4</v>
      </c>
      <c r="AU180" s="216">
        <f>Variables!$K$26</f>
        <v>0.4</v>
      </c>
      <c r="AV180" s="216">
        <f>Variables!$K$26</f>
        <v>0.4</v>
      </c>
      <c r="AW180" s="216">
        <f>Variables!$K$26</f>
        <v>0.4</v>
      </c>
      <c r="AX180" s="216">
        <f>Variables!$K$26</f>
        <v>0.4</v>
      </c>
      <c r="AY180" s="216">
        <f>Variables!$K$26</f>
        <v>0.4</v>
      </c>
      <c r="AZ180" s="216">
        <f>Variables!$K$26</f>
        <v>0.4</v>
      </c>
      <c r="BA180" s="216">
        <f>Variables!$K$26</f>
        <v>0.4</v>
      </c>
      <c r="BB180" s="216">
        <f>Variables!$K$26</f>
        <v>0.4</v>
      </c>
      <c r="BC180" s="216">
        <f>Variables!$K$26</f>
        <v>0.4</v>
      </c>
      <c r="BD180" s="216">
        <f>Variables!$K$26</f>
        <v>0.4</v>
      </c>
      <c r="BE180" s="216">
        <f>Variables!$K$26</f>
        <v>0.4</v>
      </c>
      <c r="BF180" s="216">
        <f>Variables!$K$26</f>
        <v>0.4</v>
      </c>
      <c r="BG180" s="216">
        <f>Variables!$K$26</f>
        <v>0.4</v>
      </c>
      <c r="BH180" s="216">
        <f>Variables!$K$26</f>
        <v>0.4</v>
      </c>
      <c r="BI180" s="216">
        <f>Variables!$K$26</f>
        <v>0.4</v>
      </c>
      <c r="BJ180" s="216">
        <f>Variables!$K$26</f>
        <v>0.4</v>
      </c>
      <c r="BK180" s="216">
        <f>Variables!$K$26</f>
        <v>0.4</v>
      </c>
      <c r="BL180" s="216">
        <f>Variables!$K$26</f>
        <v>0.4</v>
      </c>
      <c r="BM180" s="216">
        <f>Variables!$K$26</f>
        <v>0.4</v>
      </c>
      <c r="BN180" s="216">
        <f>Variables!$K$26</f>
        <v>0.4</v>
      </c>
      <c r="BO180" s="216">
        <f>Variables!$K$26</f>
        <v>0.4</v>
      </c>
      <c r="BP180" s="216">
        <f>Variables!$K$26</f>
        <v>0.4</v>
      </c>
      <c r="BQ180" s="216">
        <f>Variables!$K$26</f>
        <v>0.4</v>
      </c>
    </row>
    <row r="181" spans="5:69">
      <c r="E181" s="326"/>
      <c r="F181" s="328"/>
      <c r="G181" s="324"/>
      <c r="H181" s="325"/>
      <c r="I181" s="226" t="s">
        <v>321</v>
      </c>
      <c r="J181" s="200">
        <f>J180*J179</f>
        <v>18.652849740932641</v>
      </c>
      <c r="K181" s="200">
        <f>K180*K179</f>
        <v>19.212435233160626</v>
      </c>
      <c r="L181" s="200">
        <f t="shared" ref="L181:BQ181" si="134">L180*L179</f>
        <v>19.788808290155444</v>
      </c>
      <c r="M181" s="200">
        <f t="shared" si="134"/>
        <v>20.382472538860103</v>
      </c>
      <c r="N181" s="200">
        <f t="shared" si="134"/>
        <v>20.993946715025906</v>
      </c>
      <c r="O181" s="200">
        <f t="shared" si="134"/>
        <v>21.623765116476683</v>
      </c>
      <c r="P181" s="200">
        <f t="shared" si="134"/>
        <v>22.272478069970983</v>
      </c>
      <c r="Q181" s="200">
        <f t="shared" si="134"/>
        <v>22.940652412070111</v>
      </c>
      <c r="R181" s="200">
        <f t="shared" si="134"/>
        <v>23.628871984432219</v>
      </c>
      <c r="S181" s="200">
        <f t="shared" si="134"/>
        <v>24.337738143965186</v>
      </c>
      <c r="T181" s="200">
        <f t="shared" si="134"/>
        <v>25.067870288284144</v>
      </c>
      <c r="U181" s="200">
        <f t="shared" si="134"/>
        <v>25.819906396932666</v>
      </c>
      <c r="V181" s="200">
        <f t="shared" si="134"/>
        <v>26.594503588840645</v>
      </c>
      <c r="W181" s="200">
        <f t="shared" si="134"/>
        <v>27.39233869650587</v>
      </c>
      <c r="X181" s="200">
        <f t="shared" si="134"/>
        <v>28.214108857401044</v>
      </c>
      <c r="Y181" s="200">
        <f t="shared" si="134"/>
        <v>29.060532123123075</v>
      </c>
      <c r="Z181" s="200">
        <f t="shared" si="134"/>
        <v>29.93234808681677</v>
      </c>
      <c r="AA181" s="200">
        <f t="shared" si="134"/>
        <v>30.830318529421273</v>
      </c>
      <c r="AB181" s="200">
        <f t="shared" si="134"/>
        <v>31.755228085303909</v>
      </c>
      <c r="AC181" s="200">
        <f t="shared" si="134"/>
        <v>32.707884927863027</v>
      </c>
      <c r="AD181" s="200">
        <f t="shared" si="134"/>
        <v>33.689121475698919</v>
      </c>
      <c r="AE181" s="200">
        <f t="shared" si="134"/>
        <v>34.699795119969899</v>
      </c>
      <c r="AF181" s="200">
        <f t="shared" si="134"/>
        <v>35.740788973568989</v>
      </c>
      <c r="AG181" s="200">
        <f t="shared" si="134"/>
        <v>36.813012642776066</v>
      </c>
      <c r="AH181" s="200">
        <f t="shared" si="134"/>
        <v>37.917403022059339</v>
      </c>
      <c r="AI181" s="200">
        <f t="shared" si="134"/>
        <v>39.054925112721129</v>
      </c>
      <c r="AJ181" s="200">
        <f t="shared" si="134"/>
        <v>40.226572866102771</v>
      </c>
      <c r="AK181" s="200">
        <f t="shared" si="134"/>
        <v>41.433370052085849</v>
      </c>
      <c r="AL181" s="200">
        <f t="shared" si="134"/>
        <v>42.676371153648432</v>
      </c>
      <c r="AM181" s="200">
        <f t="shared" si="134"/>
        <v>43.956662288257881</v>
      </c>
      <c r="AN181" s="200">
        <f t="shared" si="134"/>
        <v>45.275362156905615</v>
      </c>
      <c r="AO181" s="200">
        <f t="shared" si="134"/>
        <v>46.633623021612777</v>
      </c>
      <c r="AP181" s="200">
        <f t="shared" si="134"/>
        <v>48.032631712261164</v>
      </c>
      <c r="AQ181" s="200">
        <f t="shared" si="134"/>
        <v>49.47361066362901</v>
      </c>
      <c r="AR181" s="200">
        <f t="shared" si="134"/>
        <v>50.957818983537877</v>
      </c>
      <c r="AS181" s="200">
        <f t="shared" si="134"/>
        <v>52.486553553044018</v>
      </c>
      <c r="AT181" s="200">
        <f t="shared" si="134"/>
        <v>54.061150159635353</v>
      </c>
      <c r="AU181" s="200">
        <f t="shared" si="134"/>
        <v>55.68298466442441</v>
      </c>
      <c r="AV181" s="200">
        <f t="shared" si="134"/>
        <v>57.353474204357134</v>
      </c>
      <c r="AW181" s="200">
        <f t="shared" si="134"/>
        <v>59.074078430487845</v>
      </c>
      <c r="AX181" s="200">
        <f t="shared" si="134"/>
        <v>60.846300783402484</v>
      </c>
      <c r="AY181" s="200">
        <f t="shared" si="134"/>
        <v>62.67168980690456</v>
      </c>
      <c r="AZ181" s="200">
        <f t="shared" si="134"/>
        <v>64.551840501111698</v>
      </c>
      <c r="BA181" s="200">
        <f t="shared" si="134"/>
        <v>66.48839571614505</v>
      </c>
      <c r="BB181" s="200">
        <f t="shared" si="134"/>
        <v>68.4830475876294</v>
      </c>
      <c r="BC181" s="200">
        <f t="shared" si="134"/>
        <v>70.537539015258275</v>
      </c>
      <c r="BD181" s="200">
        <f t="shared" si="134"/>
        <v>72.653665185716022</v>
      </c>
      <c r="BE181" s="200">
        <f t="shared" si="134"/>
        <v>74.833275141287501</v>
      </c>
      <c r="BF181" s="200">
        <f t="shared" si="134"/>
        <v>77.078273395526139</v>
      </c>
      <c r="BG181" s="200">
        <f t="shared" si="134"/>
        <v>79.390621597391942</v>
      </c>
      <c r="BH181" s="200">
        <f t="shared" si="134"/>
        <v>81.772340245313671</v>
      </c>
      <c r="BI181" s="200">
        <f t="shared" si="134"/>
        <v>84.225510452673106</v>
      </c>
      <c r="BJ181" s="200">
        <f t="shared" si="134"/>
        <v>86.752275766253305</v>
      </c>
      <c r="BK181" s="200">
        <f t="shared" si="134"/>
        <v>89.354844039240902</v>
      </c>
      <c r="BL181" s="200">
        <f t="shared" si="134"/>
        <v>92.035489360418126</v>
      </c>
      <c r="BM181" s="200">
        <f t="shared" si="134"/>
        <v>94.796554041230664</v>
      </c>
      <c r="BN181" s="200">
        <f t="shared" si="134"/>
        <v>97.640450662467615</v>
      </c>
      <c r="BO181" s="200">
        <f t="shared" si="134"/>
        <v>100.56966418234163</v>
      </c>
      <c r="BP181" s="200">
        <f t="shared" si="134"/>
        <v>103.58675410781188</v>
      </c>
      <c r="BQ181" s="200">
        <f t="shared" si="134"/>
        <v>106.69435673104624</v>
      </c>
    </row>
    <row r="182" spans="5:69">
      <c r="E182" s="326"/>
      <c r="F182" s="328"/>
      <c r="G182" s="324"/>
      <c r="H182" s="325"/>
      <c r="I182" s="226" t="s">
        <v>324</v>
      </c>
      <c r="J182" s="200">
        <f>J181/J284</f>
        <v>6.2176165803108807</v>
      </c>
      <c r="K182" s="200">
        <f>K181/K284</f>
        <v>6.278573605608047</v>
      </c>
      <c r="L182" s="200">
        <f t="shared" ref="L182:BQ182" si="135">L181/L284</f>
        <v>6.3401282488002826</v>
      </c>
      <c r="M182" s="200">
        <f t="shared" si="135"/>
        <v>6.4022863688865579</v>
      </c>
      <c r="N182" s="200">
        <f t="shared" si="135"/>
        <v>6.4650538823070134</v>
      </c>
      <c r="O182" s="200">
        <f t="shared" si="135"/>
        <v>6.5284367635061011</v>
      </c>
      <c r="P182" s="200">
        <f t="shared" si="135"/>
        <v>6.5924410455012588</v>
      </c>
      <c r="Q182" s="200">
        <f t="shared" si="135"/>
        <v>6.6570728204571541</v>
      </c>
      <c r="R182" s="200">
        <f t="shared" si="135"/>
        <v>6.7223382402655574</v>
      </c>
      <c r="S182" s="200">
        <f t="shared" si="135"/>
        <v>6.7882435171309066</v>
      </c>
      <c r="T182" s="200">
        <f t="shared" si="135"/>
        <v>6.8547949241616033</v>
      </c>
      <c r="U182" s="200">
        <f t="shared" si="135"/>
        <v>6.9219987959671085</v>
      </c>
      <c r="V182" s="200">
        <f t="shared" si="135"/>
        <v>6.989861529260903</v>
      </c>
      <c r="W182" s="200">
        <f t="shared" si="135"/>
        <v>7.0583895834693449</v>
      </c>
      <c r="X182" s="200">
        <f t="shared" si="135"/>
        <v>7.1275894813464937</v>
      </c>
      <c r="Y182" s="200">
        <f t="shared" si="135"/>
        <v>7.1974678095949889</v>
      </c>
      <c r="Z182" s="200">
        <f t="shared" si="135"/>
        <v>7.2680312194929808</v>
      </c>
      <c r="AA182" s="200">
        <f t="shared" si="135"/>
        <v>7.3392864275272247</v>
      </c>
      <c r="AB182" s="200">
        <f t="shared" si="135"/>
        <v>7.4112402160323931</v>
      </c>
      <c r="AC182" s="200">
        <f t="shared" si="135"/>
        <v>7.4838994338366325</v>
      </c>
      <c r="AD182" s="200">
        <f t="shared" si="135"/>
        <v>7.5572709969134619</v>
      </c>
      <c r="AE182" s="200">
        <f t="shared" si="135"/>
        <v>7.6313618890400674</v>
      </c>
      <c r="AF182" s="200">
        <f t="shared" si="135"/>
        <v>7.7061791624620284</v>
      </c>
      <c r="AG182" s="200">
        <f t="shared" si="135"/>
        <v>7.781729938564597</v>
      </c>
      <c r="AH182" s="200">
        <f t="shared" si="135"/>
        <v>7.8580214085505231</v>
      </c>
      <c r="AI182" s="200">
        <f t="shared" si="135"/>
        <v>7.9350608341245508</v>
      </c>
      <c r="AJ182" s="200">
        <f t="shared" si="135"/>
        <v>8.0128555481845964</v>
      </c>
      <c r="AK182" s="200">
        <f t="shared" si="135"/>
        <v>8.091412955519738</v>
      </c>
      <c r="AL182" s="200">
        <f t="shared" si="135"/>
        <v>8.1707405335150316</v>
      </c>
      <c r="AM182" s="200">
        <f t="shared" si="135"/>
        <v>8.2508458328632166</v>
      </c>
      <c r="AN182" s="200">
        <f t="shared" si="135"/>
        <v>8.3317364782834424</v>
      </c>
      <c r="AO182" s="200">
        <f t="shared" si="135"/>
        <v>8.4134201692470043</v>
      </c>
      <c r="AP182" s="200">
        <f t="shared" si="135"/>
        <v>8.4959046807102094</v>
      </c>
      <c r="AQ182" s="200">
        <f t="shared" si="135"/>
        <v>8.5791978638544304</v>
      </c>
      <c r="AR182" s="200">
        <f t="shared" si="135"/>
        <v>8.6633076468333936</v>
      </c>
      <c r="AS182" s="200">
        <f t="shared" si="135"/>
        <v>8.7482420355278396</v>
      </c>
      <c r="AT182" s="200">
        <f t="shared" si="135"/>
        <v>8.8340091143075252</v>
      </c>
      <c r="AU182" s="200">
        <f t="shared" si="135"/>
        <v>8.9206170468007375</v>
      </c>
      <c r="AV182" s="200">
        <f t="shared" si="135"/>
        <v>9.0080740766713312</v>
      </c>
      <c r="AW182" s="200">
        <f t="shared" si="135"/>
        <v>9.0963885284034021</v>
      </c>
      <c r="AX182" s="200">
        <f t="shared" si="135"/>
        <v>9.1855688080936311</v>
      </c>
      <c r="AY182" s="200">
        <f t="shared" si="135"/>
        <v>9.2756234042514123</v>
      </c>
      <c r="AZ182" s="200">
        <f t="shared" si="135"/>
        <v>9.3665608886068181</v>
      </c>
      <c r="BA182" s="200">
        <f t="shared" si="135"/>
        <v>9.4583899169264942</v>
      </c>
      <c r="BB182" s="200">
        <f t="shared" si="135"/>
        <v>9.5511192298375391</v>
      </c>
      <c r="BC182" s="200">
        <f t="shared" si="135"/>
        <v>9.6447576536594735</v>
      </c>
      <c r="BD182" s="200">
        <f t="shared" si="135"/>
        <v>9.7393141012443696</v>
      </c>
      <c r="BE182" s="200">
        <f t="shared" si="135"/>
        <v>9.8347975728251953</v>
      </c>
      <c r="BF182" s="200">
        <f t="shared" si="135"/>
        <v>9.9312171568725045</v>
      </c>
      <c r="BG182" s="200">
        <f t="shared" si="135"/>
        <v>10.028582030959493</v>
      </c>
      <c r="BH182" s="200">
        <f t="shared" si="135"/>
        <v>10.126901462635562</v>
      </c>
      <c r="BI182" s="200">
        <f t="shared" si="135"/>
        <v>10.226184810308462</v>
      </c>
      <c r="BJ182" s="200">
        <f t="shared" si="135"/>
        <v>10.326441524135017</v>
      </c>
      <c r="BK182" s="200">
        <f t="shared" si="135"/>
        <v>10.427681146920653</v>
      </c>
      <c r="BL182" s="200">
        <f t="shared" si="135"/>
        <v>10.529913315027718</v>
      </c>
      <c r="BM182" s="200">
        <f t="shared" si="135"/>
        <v>10.633147759292696</v>
      </c>
      <c r="BN182" s="200">
        <f t="shared" si="135"/>
        <v>10.737394305952431</v>
      </c>
      <c r="BO182" s="200">
        <f t="shared" si="135"/>
        <v>10.842662877579414</v>
      </c>
      <c r="BP182" s="200">
        <f t="shared" si="135"/>
        <v>10.948963494026271</v>
      </c>
      <c r="BQ182" s="200">
        <f t="shared" si="135"/>
        <v>11.056306273379469</v>
      </c>
    </row>
    <row r="183" spans="5:69">
      <c r="E183" s="326"/>
      <c r="F183" s="328"/>
      <c r="G183" s="324"/>
      <c r="H183" s="325"/>
      <c r="I183" s="226" t="s">
        <v>64</v>
      </c>
      <c r="J183" s="203">
        <f>Variables!$K$8</f>
        <v>5</v>
      </c>
      <c r="K183" s="203">
        <f>Variables!$K$8</f>
        <v>5</v>
      </c>
      <c r="L183" s="203">
        <f>Variables!$K$8</f>
        <v>5</v>
      </c>
      <c r="M183" s="203">
        <f>Variables!$K$8</f>
        <v>5</v>
      </c>
      <c r="N183" s="203">
        <f>Variables!$K$8</f>
        <v>5</v>
      </c>
      <c r="O183" s="203">
        <f>Variables!$K$8</f>
        <v>5</v>
      </c>
      <c r="P183" s="203">
        <f>Variables!$K$8</f>
        <v>5</v>
      </c>
      <c r="Q183" s="203">
        <f>Variables!$K$8</f>
        <v>5</v>
      </c>
      <c r="R183" s="203">
        <f>Variables!$K$8</f>
        <v>5</v>
      </c>
      <c r="S183" s="203">
        <f>Variables!$K$8</f>
        <v>5</v>
      </c>
      <c r="T183" s="203">
        <f>Variables!$K$8</f>
        <v>5</v>
      </c>
      <c r="U183" s="203">
        <f>Variables!$K$8</f>
        <v>5</v>
      </c>
      <c r="V183" s="203">
        <f>Variables!$K$8</f>
        <v>5</v>
      </c>
      <c r="W183" s="203">
        <f>Variables!$K$8</f>
        <v>5</v>
      </c>
      <c r="X183" s="203">
        <f>Variables!$K$8</f>
        <v>5</v>
      </c>
      <c r="Y183" s="203">
        <f>Variables!$K$8</f>
        <v>5</v>
      </c>
      <c r="Z183" s="203">
        <f>Variables!$K$8</f>
        <v>5</v>
      </c>
      <c r="AA183" s="203">
        <f>Variables!$K$8</f>
        <v>5</v>
      </c>
      <c r="AB183" s="203">
        <f>Variables!$K$8</f>
        <v>5</v>
      </c>
      <c r="AC183" s="203">
        <f>Variables!$K$8</f>
        <v>5</v>
      </c>
      <c r="AD183" s="203">
        <f>Variables!$K$8</f>
        <v>5</v>
      </c>
      <c r="AE183" s="203">
        <f>Variables!$K$8</f>
        <v>5</v>
      </c>
      <c r="AF183" s="203">
        <f>Variables!$K$8</f>
        <v>5</v>
      </c>
      <c r="AG183" s="203">
        <f>Variables!$K$8</f>
        <v>5</v>
      </c>
      <c r="AH183" s="203">
        <f>Variables!$K$8</f>
        <v>5</v>
      </c>
      <c r="AI183" s="203">
        <f>Variables!$K$8</f>
        <v>5</v>
      </c>
      <c r="AJ183" s="203">
        <f>Variables!$K$8</f>
        <v>5</v>
      </c>
      <c r="AK183" s="203">
        <f>Variables!$K$8</f>
        <v>5</v>
      </c>
      <c r="AL183" s="203">
        <f>Variables!$K$8</f>
        <v>5</v>
      </c>
      <c r="AM183" s="203">
        <f>Variables!$K$8</f>
        <v>5</v>
      </c>
      <c r="AN183" s="203">
        <f>Variables!$K$8</f>
        <v>5</v>
      </c>
      <c r="AO183" s="203">
        <f>Variables!$K$8</f>
        <v>5</v>
      </c>
      <c r="AP183" s="203">
        <f>Variables!$K$8</f>
        <v>5</v>
      </c>
      <c r="AQ183" s="203">
        <f>Variables!$K$8</f>
        <v>5</v>
      </c>
      <c r="AR183" s="203">
        <f>Variables!$K$8</f>
        <v>5</v>
      </c>
      <c r="AS183" s="203">
        <f>Variables!$K$8</f>
        <v>5</v>
      </c>
      <c r="AT183" s="203">
        <f>Variables!$K$8</f>
        <v>5</v>
      </c>
      <c r="AU183" s="203">
        <f>Variables!$K$8</f>
        <v>5</v>
      </c>
      <c r="AV183" s="203">
        <f>Variables!$K$8</f>
        <v>5</v>
      </c>
      <c r="AW183" s="203">
        <f>Variables!$K$8</f>
        <v>5</v>
      </c>
      <c r="AX183" s="203">
        <f>Variables!$K$8</f>
        <v>5</v>
      </c>
      <c r="AY183" s="203">
        <f>Variables!$K$8</f>
        <v>5</v>
      </c>
      <c r="AZ183" s="203">
        <f>Variables!$K$8</f>
        <v>5</v>
      </c>
      <c r="BA183" s="203">
        <f>Variables!$K$8</f>
        <v>5</v>
      </c>
      <c r="BB183" s="203">
        <f>Variables!$K$8</f>
        <v>5</v>
      </c>
      <c r="BC183" s="203">
        <f>Variables!$K$8</f>
        <v>5</v>
      </c>
      <c r="BD183" s="203">
        <f>Variables!$K$8</f>
        <v>5</v>
      </c>
      <c r="BE183" s="203">
        <f>Variables!$K$8</f>
        <v>5</v>
      </c>
      <c r="BF183" s="203">
        <f>Variables!$K$8</f>
        <v>5</v>
      </c>
      <c r="BG183" s="203">
        <f>Variables!$K$8</f>
        <v>5</v>
      </c>
      <c r="BH183" s="203">
        <f>Variables!$K$8</f>
        <v>5</v>
      </c>
      <c r="BI183" s="203">
        <f>Variables!$K$8</f>
        <v>5</v>
      </c>
      <c r="BJ183" s="203">
        <f>Variables!$K$8</f>
        <v>5</v>
      </c>
      <c r="BK183" s="203">
        <f>Variables!$K$8</f>
        <v>5</v>
      </c>
      <c r="BL183" s="203">
        <f>Variables!$K$8</f>
        <v>5</v>
      </c>
      <c r="BM183" s="203">
        <f>Variables!$K$8</f>
        <v>5</v>
      </c>
      <c r="BN183" s="203">
        <f>Variables!$K$8</f>
        <v>5</v>
      </c>
      <c r="BO183" s="203">
        <f>Variables!$K$8</f>
        <v>5</v>
      </c>
      <c r="BP183" s="203">
        <f>Variables!$K$8</f>
        <v>5</v>
      </c>
      <c r="BQ183" s="203">
        <f>Variables!$K$8</f>
        <v>5</v>
      </c>
    </row>
    <row r="184" spans="5:69">
      <c r="E184" s="326"/>
      <c r="F184" s="328"/>
      <c r="G184" s="324"/>
      <c r="H184" s="325"/>
      <c r="I184" s="226" t="s">
        <v>299</v>
      </c>
      <c r="J184" s="200">
        <v>0</v>
      </c>
      <c r="K184" s="200">
        <f t="shared" ref="K184:BQ184" si="136">J186*$B$6</f>
        <v>2.4870466321243523</v>
      </c>
      <c r="L184" s="200">
        <f t="shared" si="136"/>
        <v>3.7549527583053952</v>
      </c>
      <c r="M184" s="200">
        <f t="shared" si="136"/>
        <v>4.4135276786728106</v>
      </c>
      <c r="N184" s="200">
        <f t="shared" si="136"/>
        <v>4.7676783868910277</v>
      </c>
      <c r="O184" s="200">
        <f t="shared" si="136"/>
        <v>4.9698607463683198</v>
      </c>
      <c r="P184" s="200">
        <f t="shared" si="136"/>
        <v>5.0963050785866004</v>
      </c>
      <c r="Q184" s="200">
        <f t="shared" si="136"/>
        <v>5.1851289574938049</v>
      </c>
      <c r="R184" s="200">
        <f t="shared" si="136"/>
        <v>5.255393606929764</v>
      </c>
      <c r="S184" s="200">
        <f t="shared" si="136"/>
        <v>5.3166320995711054</v>
      </c>
      <c r="T184" s="200">
        <f t="shared" si="136"/>
        <v>5.3736134566379157</v>
      </c>
      <c r="U184" s="200">
        <f t="shared" si="136"/>
        <v>5.4287246979835988</v>
      </c>
      <c r="V184" s="200">
        <f t="shared" si="136"/>
        <v>5.4831618673786426</v>
      </c>
      <c r="W184" s="200">
        <f t="shared" si="136"/>
        <v>5.5375255453936827</v>
      </c>
      <c r="X184" s="200">
        <f t="shared" si="136"/>
        <v>5.5921186060845791</v>
      </c>
      <c r="Y184" s="200">
        <f t="shared" si="136"/>
        <v>5.6470950955808874</v>
      </c>
      <c r="Z184" s="200">
        <f t="shared" si="136"/>
        <v>5.70253467162844</v>
      </c>
      <c r="AA184" s="200">
        <f t="shared" si="136"/>
        <v>5.7584798236114132</v>
      </c>
      <c r="AB184" s="200">
        <f t="shared" si="136"/>
        <v>5.8149544828165958</v>
      </c>
      <c r="AC184" s="200">
        <f t="shared" si="136"/>
        <v>5.8719733278212551</v>
      </c>
      <c r="AD184" s="200">
        <f t="shared" si="136"/>
        <v>5.9295464374452811</v>
      </c>
      <c r="AE184" s="200">
        <f t="shared" si="136"/>
        <v>5.9876816174880254</v>
      </c>
      <c r="AF184" s="200">
        <f t="shared" si="136"/>
        <v>6.0463855643600404</v>
      </c>
      <c r="AG184" s="200">
        <f t="shared" si="136"/>
        <v>6.1056644471648314</v>
      </c>
      <c r="AH184" s="200">
        <f t="shared" si="136"/>
        <v>6.1655241990082557</v>
      </c>
      <c r="AI184" s="200">
        <f t="shared" si="136"/>
        <v>6.225970662924337</v>
      </c>
      <c r="AJ184" s="200">
        <f t="shared" si="136"/>
        <v>6.2870096651119898</v>
      </c>
      <c r="AK184" s="200">
        <f t="shared" si="136"/>
        <v>6.3486470518298335</v>
      </c>
      <c r="AL184" s="200">
        <f t="shared" si="136"/>
        <v>6.4108887081228119</v>
      </c>
      <c r="AM184" s="200">
        <f t="shared" si="136"/>
        <v>6.47374056746742</v>
      </c>
      <c r="AN184" s="200">
        <f t="shared" si="136"/>
        <v>6.5372086168789965</v>
      </c>
      <c r="AO184" s="200">
        <f t="shared" si="136"/>
        <v>6.6012988997528756</v>
      </c>
      <c r="AP184" s="200">
        <f t="shared" si="136"/>
        <v>6.6660175175752405</v>
      </c>
      <c r="AQ184" s="200">
        <f t="shared" si="136"/>
        <v>6.7313706310717043</v>
      </c>
      <c r="AR184" s="200">
        <f t="shared" si="136"/>
        <v>6.797364461077624</v>
      </c>
      <c r="AS184" s="200">
        <f t="shared" si="136"/>
        <v>6.8640052892721704</v>
      </c>
      <c r="AT184" s="200">
        <f t="shared" si="136"/>
        <v>6.9312994588472208</v>
      </c>
      <c r="AU184" s="200">
        <f t="shared" si="136"/>
        <v>6.9992533751466199</v>
      </c>
      <c r="AV184" s="200">
        <f t="shared" si="136"/>
        <v>7.0678735062936058</v>
      </c>
      <c r="AW184" s="200">
        <f t="shared" si="136"/>
        <v>7.1371663838153356</v>
      </c>
      <c r="AX184" s="200">
        <f t="shared" si="136"/>
        <v>7.207138603269029</v>
      </c>
      <c r="AY184" s="200">
        <f t="shared" si="136"/>
        <v>7.2777968248719676</v>
      </c>
      <c r="AZ184" s="200">
        <f t="shared" si="136"/>
        <v>7.349147774136549</v>
      </c>
      <c r="BA184" s="200">
        <f t="shared" si="136"/>
        <v>7.4211982425110028</v>
      </c>
      <c r="BB184" s="200">
        <f t="shared" si="136"/>
        <v>7.4939550880260981</v>
      </c>
      <c r="BC184" s="200">
        <f t="shared" si="136"/>
        <v>7.5674252359480647</v>
      </c>
      <c r="BD184" s="200">
        <f t="shared" si="136"/>
        <v>7.6416156794378232</v>
      </c>
      <c r="BE184" s="200">
        <f t="shared" si="136"/>
        <v>7.7165334802166603</v>
      </c>
      <c r="BF184" s="200">
        <f t="shared" si="136"/>
        <v>7.792185769238408</v>
      </c>
      <c r="BG184" s="200">
        <f t="shared" si="136"/>
        <v>7.8685797473682078</v>
      </c>
      <c r="BH184" s="200">
        <f t="shared" si="136"/>
        <v>7.9457226860679002</v>
      </c>
      <c r="BI184" s="200">
        <f t="shared" si="136"/>
        <v>8.0236219280881738</v>
      </c>
      <c r="BJ184" s="200">
        <f t="shared" si="136"/>
        <v>8.1022848881674729</v>
      </c>
      <c r="BK184" s="200">
        <f t="shared" si="136"/>
        <v>8.1817190537377424</v>
      </c>
      <c r="BL184" s="200">
        <f t="shared" si="136"/>
        <v>8.2619319856371316</v>
      </c>
      <c r="BM184" s="200">
        <f t="shared" si="136"/>
        <v>8.3429313188296543</v>
      </c>
      <c r="BN184" s="200">
        <f t="shared" si="136"/>
        <v>8.4247247631319055</v>
      </c>
      <c r="BO184" s="200">
        <f t="shared" si="136"/>
        <v>8.5073201039469257</v>
      </c>
      <c r="BP184" s="200">
        <f t="shared" si="136"/>
        <v>8.5907252030052277</v>
      </c>
      <c r="BQ184" s="200">
        <f t="shared" si="136"/>
        <v>8.6749479991131242</v>
      </c>
    </row>
    <row r="185" spans="5:69">
      <c r="E185" s="326"/>
      <c r="F185" s="328"/>
      <c r="G185" s="324"/>
      <c r="H185" s="325"/>
      <c r="I185" s="227" t="s">
        <v>301</v>
      </c>
      <c r="J185" s="200">
        <v>0</v>
      </c>
      <c r="K185" s="200">
        <f t="shared" ref="K185:BQ185" si="137">J186*$B$7</f>
        <v>0.62176165803108807</v>
      </c>
      <c r="L185" s="200">
        <f t="shared" si="137"/>
        <v>0.9387381895763488</v>
      </c>
      <c r="M185" s="200">
        <f t="shared" si="137"/>
        <v>1.1033819196682026</v>
      </c>
      <c r="N185" s="200">
        <f t="shared" si="137"/>
        <v>1.1919195967227569</v>
      </c>
      <c r="O185" s="200">
        <f t="shared" si="137"/>
        <v>1.2424651865920799</v>
      </c>
      <c r="P185" s="200">
        <f t="shared" si="137"/>
        <v>1.2740762696466501</v>
      </c>
      <c r="Q185" s="200">
        <f t="shared" si="137"/>
        <v>1.2962822393734512</v>
      </c>
      <c r="R185" s="200">
        <f t="shared" si="137"/>
        <v>1.313848401732441</v>
      </c>
      <c r="S185" s="200">
        <f t="shared" si="137"/>
        <v>1.3291580248927763</v>
      </c>
      <c r="T185" s="200">
        <f t="shared" si="137"/>
        <v>1.3434033641594789</v>
      </c>
      <c r="U185" s="200">
        <f t="shared" si="137"/>
        <v>1.3571811744958997</v>
      </c>
      <c r="V185" s="200">
        <f t="shared" si="137"/>
        <v>1.3707904668446607</v>
      </c>
      <c r="W185" s="200">
        <f t="shared" si="137"/>
        <v>1.3843813863484207</v>
      </c>
      <c r="X185" s="200">
        <f t="shared" si="137"/>
        <v>1.3980296515211448</v>
      </c>
      <c r="Y185" s="200">
        <f t="shared" si="137"/>
        <v>1.4117737738952219</v>
      </c>
      <c r="Z185" s="200">
        <f t="shared" si="137"/>
        <v>1.42563366790711</v>
      </c>
      <c r="AA185" s="200">
        <f t="shared" si="137"/>
        <v>1.4396199559028533</v>
      </c>
      <c r="AB185" s="200">
        <f t="shared" si="137"/>
        <v>1.4537386207041489</v>
      </c>
      <c r="AC185" s="200">
        <f t="shared" si="137"/>
        <v>1.4679933319553138</v>
      </c>
      <c r="AD185" s="200">
        <f t="shared" si="137"/>
        <v>1.4823866093613203</v>
      </c>
      <c r="AE185" s="200">
        <f t="shared" si="137"/>
        <v>1.4969204043720064</v>
      </c>
      <c r="AF185" s="200">
        <f t="shared" si="137"/>
        <v>1.5115963910900101</v>
      </c>
      <c r="AG185" s="200">
        <f t="shared" si="137"/>
        <v>1.5264161117912078</v>
      </c>
      <c r="AH185" s="200">
        <f t="shared" si="137"/>
        <v>1.5413810497520639</v>
      </c>
      <c r="AI185" s="200">
        <f t="shared" si="137"/>
        <v>1.5564926657310842</v>
      </c>
      <c r="AJ185" s="200">
        <f t="shared" si="137"/>
        <v>1.5717524162779974</v>
      </c>
      <c r="AK185" s="200">
        <f t="shared" si="137"/>
        <v>1.5871617629574584</v>
      </c>
      <c r="AL185" s="200">
        <f t="shared" si="137"/>
        <v>1.602722177030703</v>
      </c>
      <c r="AM185" s="200">
        <f t="shared" si="137"/>
        <v>1.618435141866855</v>
      </c>
      <c r="AN185" s="200">
        <f t="shared" si="137"/>
        <v>1.6343021542197491</v>
      </c>
      <c r="AO185" s="200">
        <f t="shared" si="137"/>
        <v>1.6503247249382189</v>
      </c>
      <c r="AP185" s="200">
        <f t="shared" si="137"/>
        <v>1.6665043793938101</v>
      </c>
      <c r="AQ185" s="200">
        <f t="shared" si="137"/>
        <v>1.6828426577679261</v>
      </c>
      <c r="AR185" s="200">
        <f t="shared" si="137"/>
        <v>1.699341115269406</v>
      </c>
      <c r="AS185" s="200">
        <f t="shared" si="137"/>
        <v>1.7160013223180426</v>
      </c>
      <c r="AT185" s="200">
        <f t="shared" si="137"/>
        <v>1.7328248647118052</v>
      </c>
      <c r="AU185" s="200">
        <f t="shared" si="137"/>
        <v>1.749813343786655</v>
      </c>
      <c r="AV185" s="200">
        <f t="shared" si="137"/>
        <v>1.7669683765734014</v>
      </c>
      <c r="AW185" s="200">
        <f t="shared" si="137"/>
        <v>1.7842915959538339</v>
      </c>
      <c r="AX185" s="200">
        <f t="shared" si="137"/>
        <v>1.8017846508172572</v>
      </c>
      <c r="AY185" s="200">
        <f t="shared" si="137"/>
        <v>1.8194492062179919</v>
      </c>
      <c r="AZ185" s="200">
        <f t="shared" si="137"/>
        <v>1.8372869435341372</v>
      </c>
      <c r="BA185" s="200">
        <f t="shared" si="137"/>
        <v>1.8552995606277507</v>
      </c>
      <c r="BB185" s="200">
        <f t="shared" si="137"/>
        <v>1.8734887720065245</v>
      </c>
      <c r="BC185" s="200">
        <f t="shared" si="137"/>
        <v>1.8918563089870162</v>
      </c>
      <c r="BD185" s="200">
        <f t="shared" si="137"/>
        <v>1.9104039198594558</v>
      </c>
      <c r="BE185" s="200">
        <f t="shared" si="137"/>
        <v>1.9291333700541651</v>
      </c>
      <c r="BF185" s="200">
        <f t="shared" si="137"/>
        <v>1.948046442309602</v>
      </c>
      <c r="BG185" s="200">
        <f t="shared" si="137"/>
        <v>1.9671449368420519</v>
      </c>
      <c r="BH185" s="200">
        <f t="shared" si="137"/>
        <v>1.9864306715169751</v>
      </c>
      <c r="BI185" s="200">
        <f t="shared" si="137"/>
        <v>2.0059054820220434</v>
      </c>
      <c r="BJ185" s="200">
        <f t="shared" si="137"/>
        <v>2.0255712220418682</v>
      </c>
      <c r="BK185" s="200">
        <f t="shared" si="137"/>
        <v>2.0454297634344356</v>
      </c>
      <c r="BL185" s="200">
        <f t="shared" si="137"/>
        <v>2.0654829964092829</v>
      </c>
      <c r="BM185" s="200">
        <f t="shared" si="137"/>
        <v>2.0857328297074136</v>
      </c>
      <c r="BN185" s="200">
        <f t="shared" si="137"/>
        <v>2.1061811907829764</v>
      </c>
      <c r="BO185" s="200">
        <f t="shared" si="137"/>
        <v>2.1268300259867314</v>
      </c>
      <c r="BP185" s="200">
        <f t="shared" si="137"/>
        <v>2.1476813007513069</v>
      </c>
      <c r="BQ185" s="200">
        <f t="shared" si="137"/>
        <v>2.168736999778281</v>
      </c>
    </row>
    <row r="186" spans="5:69">
      <c r="E186" s="326"/>
      <c r="F186" s="328"/>
      <c r="G186" s="324"/>
      <c r="H186" s="325"/>
      <c r="I186" s="226" t="s">
        <v>325</v>
      </c>
      <c r="J186" s="200">
        <f>J182+J184+J185</f>
        <v>6.2176165803108807</v>
      </c>
      <c r="K186" s="200">
        <f>K182+K184+K185</f>
        <v>9.3873818957634878</v>
      </c>
      <c r="L186" s="200">
        <f t="shared" ref="L186:BQ186" si="138">L182+L184+L185</f>
        <v>11.033819196682026</v>
      </c>
      <c r="M186" s="200">
        <f t="shared" si="138"/>
        <v>11.919195967227569</v>
      </c>
      <c r="N186" s="200">
        <f t="shared" si="138"/>
        <v>12.424651865920799</v>
      </c>
      <c r="O186" s="200">
        <f t="shared" si="138"/>
        <v>12.740762696466501</v>
      </c>
      <c r="P186" s="200">
        <f t="shared" si="138"/>
        <v>12.962822393734511</v>
      </c>
      <c r="Q186" s="200">
        <f t="shared" si="138"/>
        <v>13.138484017324409</v>
      </c>
      <c r="R186" s="200">
        <f t="shared" si="138"/>
        <v>13.291580248927763</v>
      </c>
      <c r="S186" s="200">
        <f t="shared" si="138"/>
        <v>13.434033641594787</v>
      </c>
      <c r="T186" s="200">
        <f t="shared" si="138"/>
        <v>13.571811744958996</v>
      </c>
      <c r="U186" s="200">
        <f t="shared" si="138"/>
        <v>13.707904668446606</v>
      </c>
      <c r="V186" s="200">
        <f t="shared" si="138"/>
        <v>13.843813863484206</v>
      </c>
      <c r="W186" s="200">
        <f t="shared" si="138"/>
        <v>13.980296515211448</v>
      </c>
      <c r="X186" s="200">
        <f t="shared" si="138"/>
        <v>14.117737738952219</v>
      </c>
      <c r="Y186" s="200">
        <f t="shared" si="138"/>
        <v>14.256336679071099</v>
      </c>
      <c r="Z186" s="200">
        <f t="shared" si="138"/>
        <v>14.396199559028531</v>
      </c>
      <c r="AA186" s="200">
        <f t="shared" si="138"/>
        <v>14.537386207041489</v>
      </c>
      <c r="AB186" s="200">
        <f t="shared" si="138"/>
        <v>14.679933319553138</v>
      </c>
      <c r="AC186" s="200">
        <f t="shared" si="138"/>
        <v>14.823866093613201</v>
      </c>
      <c r="AD186" s="200">
        <f t="shared" si="138"/>
        <v>14.969204043720064</v>
      </c>
      <c r="AE186" s="200">
        <f t="shared" si="138"/>
        <v>15.115963910900099</v>
      </c>
      <c r="AF186" s="200">
        <f t="shared" si="138"/>
        <v>15.264161117912078</v>
      </c>
      <c r="AG186" s="200">
        <f t="shared" si="138"/>
        <v>15.413810497520638</v>
      </c>
      <c r="AH186" s="200">
        <f t="shared" si="138"/>
        <v>15.564926657310842</v>
      </c>
      <c r="AI186" s="200">
        <f t="shared" si="138"/>
        <v>15.717524162779974</v>
      </c>
      <c r="AJ186" s="200">
        <f t="shared" si="138"/>
        <v>15.871617629574583</v>
      </c>
      <c r="AK186" s="200">
        <f t="shared" si="138"/>
        <v>16.02722177030703</v>
      </c>
      <c r="AL186" s="200">
        <f t="shared" si="138"/>
        <v>16.184351418668548</v>
      </c>
      <c r="AM186" s="200">
        <f t="shared" si="138"/>
        <v>16.343021542197491</v>
      </c>
      <c r="AN186" s="200">
        <f t="shared" si="138"/>
        <v>16.503247249382188</v>
      </c>
      <c r="AO186" s="200">
        <f t="shared" si="138"/>
        <v>16.6650437939381</v>
      </c>
      <c r="AP186" s="200">
        <f t="shared" si="138"/>
        <v>16.828426577679259</v>
      </c>
      <c r="AQ186" s="200">
        <f t="shared" si="138"/>
        <v>16.993411152694058</v>
      </c>
      <c r="AR186" s="200">
        <f t="shared" si="138"/>
        <v>17.160013223180425</v>
      </c>
      <c r="AS186" s="200">
        <f t="shared" si="138"/>
        <v>17.328248647118052</v>
      </c>
      <c r="AT186" s="200">
        <f t="shared" si="138"/>
        <v>17.498133437866549</v>
      </c>
      <c r="AU186" s="200">
        <f t="shared" si="138"/>
        <v>17.669683765734014</v>
      </c>
      <c r="AV186" s="200">
        <f t="shared" si="138"/>
        <v>17.842915959538338</v>
      </c>
      <c r="AW186" s="200">
        <f t="shared" si="138"/>
        <v>18.017846508172571</v>
      </c>
      <c r="AX186" s="200">
        <f t="shared" si="138"/>
        <v>18.194492062179918</v>
      </c>
      <c r="AY186" s="200">
        <f t="shared" si="138"/>
        <v>18.372869435341372</v>
      </c>
      <c r="AZ186" s="200">
        <f t="shared" si="138"/>
        <v>18.552995606277506</v>
      </c>
      <c r="BA186" s="200">
        <f t="shared" si="138"/>
        <v>18.734887720065245</v>
      </c>
      <c r="BB186" s="200">
        <f t="shared" si="138"/>
        <v>18.918563089870162</v>
      </c>
      <c r="BC186" s="200">
        <f t="shared" si="138"/>
        <v>19.104039198594556</v>
      </c>
      <c r="BD186" s="200">
        <f t="shared" si="138"/>
        <v>19.291333700541649</v>
      </c>
      <c r="BE186" s="200">
        <f t="shared" si="138"/>
        <v>19.48046442309602</v>
      </c>
      <c r="BF186" s="200">
        <f t="shared" si="138"/>
        <v>19.671449368420518</v>
      </c>
      <c r="BG186" s="200">
        <f t="shared" si="138"/>
        <v>19.86430671516975</v>
      </c>
      <c r="BH186" s="200">
        <f t="shared" si="138"/>
        <v>20.059054820220435</v>
      </c>
      <c r="BI186" s="200">
        <f t="shared" si="138"/>
        <v>20.25571222041868</v>
      </c>
      <c r="BJ186" s="200">
        <f t="shared" si="138"/>
        <v>20.454297634344357</v>
      </c>
      <c r="BK186" s="200">
        <f t="shared" si="138"/>
        <v>20.65482996409283</v>
      </c>
      <c r="BL186" s="200">
        <f t="shared" si="138"/>
        <v>20.857328297074133</v>
      </c>
      <c r="BM186" s="200">
        <f t="shared" si="138"/>
        <v>21.061811907829764</v>
      </c>
      <c r="BN186" s="200">
        <f t="shared" si="138"/>
        <v>21.268300259867313</v>
      </c>
      <c r="BO186" s="200">
        <f t="shared" si="138"/>
        <v>21.476813007513069</v>
      </c>
      <c r="BP186" s="200">
        <f t="shared" si="138"/>
        <v>21.68736999778281</v>
      </c>
      <c r="BQ186" s="200">
        <f t="shared" si="138"/>
        <v>21.899991272270874</v>
      </c>
    </row>
    <row r="187" spans="5:69">
      <c r="E187" s="326"/>
      <c r="F187" s="328"/>
      <c r="G187" s="324"/>
      <c r="H187" s="325"/>
      <c r="I187" s="226" t="s">
        <v>295</v>
      </c>
      <c r="J187" s="200">
        <f>J183*J186</f>
        <v>31.088082901554404</v>
      </c>
      <c r="K187" s="200">
        <f>K183*K186</f>
        <v>46.936909478817441</v>
      </c>
      <c r="L187" s="200">
        <f t="shared" ref="L187:BQ187" si="139">L183*L186</f>
        <v>55.169095983410131</v>
      </c>
      <c r="M187" s="200">
        <f t="shared" si="139"/>
        <v>59.595979836137843</v>
      </c>
      <c r="N187" s="200">
        <f t="shared" si="139"/>
        <v>62.123259329603997</v>
      </c>
      <c r="O187" s="200">
        <f t="shared" si="139"/>
        <v>63.703813482332507</v>
      </c>
      <c r="P187" s="200">
        <f t="shared" si="139"/>
        <v>64.814111968672549</v>
      </c>
      <c r="Q187" s="200">
        <f t="shared" si="139"/>
        <v>65.692420086622036</v>
      </c>
      <c r="R187" s="200">
        <f t="shared" si="139"/>
        <v>66.457901244638819</v>
      </c>
      <c r="S187" s="200">
        <f t="shared" si="139"/>
        <v>67.170168207973944</v>
      </c>
      <c r="T187" s="200">
        <f t="shared" si="139"/>
        <v>67.859058724794977</v>
      </c>
      <c r="U187" s="200">
        <f t="shared" si="139"/>
        <v>68.539523342233025</v>
      </c>
      <c r="V187" s="200">
        <f t="shared" si="139"/>
        <v>69.219069317421031</v>
      </c>
      <c r="W187" s="200">
        <f t="shared" si="139"/>
        <v>69.901482576057234</v>
      </c>
      <c r="X187" s="200">
        <f t="shared" si="139"/>
        <v>70.588688694761089</v>
      </c>
      <c r="Y187" s="200">
        <f t="shared" si="139"/>
        <v>71.2816833953555</v>
      </c>
      <c r="Z187" s="200">
        <f t="shared" si="139"/>
        <v>71.980997795142656</v>
      </c>
      <c r="AA187" s="200">
        <f t="shared" si="139"/>
        <v>72.686931035207451</v>
      </c>
      <c r="AB187" s="200">
        <f t="shared" si="139"/>
        <v>73.399666597765687</v>
      </c>
      <c r="AC187" s="200">
        <f t="shared" si="139"/>
        <v>74.119330468066011</v>
      </c>
      <c r="AD187" s="200">
        <f t="shared" si="139"/>
        <v>74.846020218600316</v>
      </c>
      <c r="AE187" s="200">
        <f t="shared" si="139"/>
        <v>75.579819554500489</v>
      </c>
      <c r="AF187" s="200">
        <f t="shared" si="139"/>
        <v>76.320805589560393</v>
      </c>
      <c r="AG187" s="200">
        <f t="shared" si="139"/>
        <v>77.069052487603187</v>
      </c>
      <c r="AH187" s="200">
        <f t="shared" si="139"/>
        <v>77.824633286554217</v>
      </c>
      <c r="AI187" s="200">
        <f t="shared" si="139"/>
        <v>78.587620813899861</v>
      </c>
      <c r="AJ187" s="200">
        <f t="shared" si="139"/>
        <v>79.35808814787292</v>
      </c>
      <c r="AK187" s="200">
        <f t="shared" si="139"/>
        <v>80.136108851535141</v>
      </c>
      <c r="AL187" s="200">
        <f t="shared" si="139"/>
        <v>80.921757093342734</v>
      </c>
      <c r="AM187" s="200">
        <f t="shared" si="139"/>
        <v>81.715107710987454</v>
      </c>
      <c r="AN187" s="200">
        <f t="shared" si="139"/>
        <v>82.516236246910935</v>
      </c>
      <c r="AO187" s="200">
        <f t="shared" si="139"/>
        <v>83.325218969690496</v>
      </c>
      <c r="AP187" s="200">
        <f t="shared" si="139"/>
        <v>84.142132888396304</v>
      </c>
      <c r="AQ187" s="200">
        <f t="shared" si="139"/>
        <v>84.967055763470285</v>
      </c>
      <c r="AR187" s="200">
        <f t="shared" si="139"/>
        <v>85.800066115902126</v>
      </c>
      <c r="AS187" s="200">
        <f t="shared" si="139"/>
        <v>86.641243235590252</v>
      </c>
      <c r="AT187" s="200">
        <f t="shared" si="139"/>
        <v>87.490667189332754</v>
      </c>
      <c r="AU187" s="200">
        <f t="shared" si="139"/>
        <v>88.348418828670077</v>
      </c>
      <c r="AV187" s="200">
        <f t="shared" si="139"/>
        <v>89.214579797691698</v>
      </c>
      <c r="AW187" s="200">
        <f t="shared" si="139"/>
        <v>90.089232540862852</v>
      </c>
      <c r="AX187" s="200">
        <f t="shared" si="139"/>
        <v>90.972460310899592</v>
      </c>
      <c r="AY187" s="200">
        <f t="shared" si="139"/>
        <v>91.864347176706858</v>
      </c>
      <c r="AZ187" s="200">
        <f t="shared" si="139"/>
        <v>92.764978031387528</v>
      </c>
      <c r="BA187" s="200">
        <f t="shared" si="139"/>
        <v>93.674438600326226</v>
      </c>
      <c r="BB187" s="200">
        <f t="shared" si="139"/>
        <v>94.592815449350809</v>
      </c>
      <c r="BC187" s="200">
        <f t="shared" si="139"/>
        <v>95.520195992972788</v>
      </c>
      <c r="BD187" s="200">
        <f t="shared" si="139"/>
        <v>96.456668502708254</v>
      </c>
      <c r="BE187" s="200">
        <f t="shared" si="139"/>
        <v>97.402322115480104</v>
      </c>
      <c r="BF187" s="200">
        <f t="shared" si="139"/>
        <v>98.357246842102597</v>
      </c>
      <c r="BG187" s="200">
        <f t="shared" si="139"/>
        <v>99.321533575848747</v>
      </c>
      <c r="BH187" s="200">
        <f t="shared" si="139"/>
        <v>100.29527410110218</v>
      </c>
      <c r="BI187" s="200">
        <f t="shared" si="139"/>
        <v>101.27856110209339</v>
      </c>
      <c r="BJ187" s="200">
        <f t="shared" si="139"/>
        <v>102.27148817172178</v>
      </c>
      <c r="BK187" s="200">
        <f t="shared" si="139"/>
        <v>103.27414982046415</v>
      </c>
      <c r="BL187" s="200">
        <f t="shared" si="139"/>
        <v>104.28664148537067</v>
      </c>
      <c r="BM187" s="200">
        <f t="shared" si="139"/>
        <v>105.30905953914882</v>
      </c>
      <c r="BN187" s="200">
        <f t="shared" si="139"/>
        <v>106.34150129933657</v>
      </c>
      <c r="BO187" s="200">
        <f t="shared" si="139"/>
        <v>107.38406503756535</v>
      </c>
      <c r="BP187" s="200">
        <f t="shared" si="139"/>
        <v>108.43684998891405</v>
      </c>
      <c r="BQ187" s="200">
        <f t="shared" si="139"/>
        <v>109.49995636135438</v>
      </c>
    </row>
    <row r="188" spans="5:69">
      <c r="E188" s="326"/>
      <c r="F188" s="328"/>
      <c r="G188" s="324"/>
      <c r="H188" s="325"/>
      <c r="I188" s="226" t="s">
        <v>326</v>
      </c>
      <c r="J188" s="219">
        <f>Variables!$K$20</f>
        <v>720</v>
      </c>
      <c r="K188" s="219">
        <f>Variables!$K$20</f>
        <v>720</v>
      </c>
      <c r="L188" s="219">
        <f>Variables!$K$20</f>
        <v>720</v>
      </c>
      <c r="M188" s="219">
        <f>Variables!$K$20</f>
        <v>720</v>
      </c>
      <c r="N188" s="219">
        <f>Variables!$K$20</f>
        <v>720</v>
      </c>
      <c r="O188" s="219">
        <f>Variables!$K$20</f>
        <v>720</v>
      </c>
      <c r="P188" s="219">
        <f>Variables!$K$20</f>
        <v>720</v>
      </c>
      <c r="Q188" s="219">
        <f>Variables!$K$20</f>
        <v>720</v>
      </c>
      <c r="R188" s="219">
        <f>Variables!$K$20</f>
        <v>720</v>
      </c>
      <c r="S188" s="219">
        <f>Variables!$K$20</f>
        <v>720</v>
      </c>
      <c r="T188" s="219">
        <f>Variables!$K$20</f>
        <v>720</v>
      </c>
      <c r="U188" s="219">
        <f>Variables!$K$20</f>
        <v>720</v>
      </c>
      <c r="V188" s="219">
        <f>Variables!$K$20</f>
        <v>720</v>
      </c>
      <c r="W188" s="219">
        <f>Variables!$K$20</f>
        <v>720</v>
      </c>
      <c r="X188" s="219">
        <f>Variables!$K$20</f>
        <v>720</v>
      </c>
      <c r="Y188" s="219">
        <f>Variables!$K$20</f>
        <v>720</v>
      </c>
      <c r="Z188" s="219">
        <f>Variables!$K$20</f>
        <v>720</v>
      </c>
      <c r="AA188" s="219">
        <f>Variables!$K$20</f>
        <v>720</v>
      </c>
      <c r="AB188" s="219">
        <f>Variables!$K$20</f>
        <v>720</v>
      </c>
      <c r="AC188" s="219">
        <f>Variables!$K$20</f>
        <v>720</v>
      </c>
      <c r="AD188" s="219">
        <f>Variables!$K$20</f>
        <v>720</v>
      </c>
      <c r="AE188" s="219">
        <f>Variables!$K$20</f>
        <v>720</v>
      </c>
      <c r="AF188" s="219">
        <f>Variables!$K$20</f>
        <v>720</v>
      </c>
      <c r="AG188" s="219">
        <f>Variables!$K$20</f>
        <v>720</v>
      </c>
      <c r="AH188" s="219">
        <f>Variables!$K$20</f>
        <v>720</v>
      </c>
      <c r="AI188" s="219">
        <f>Variables!$K$20</f>
        <v>720</v>
      </c>
      <c r="AJ188" s="219">
        <f>Variables!$K$20</f>
        <v>720</v>
      </c>
      <c r="AK188" s="219">
        <f>Variables!$K$20</f>
        <v>720</v>
      </c>
      <c r="AL188" s="219">
        <f>Variables!$K$20</f>
        <v>720</v>
      </c>
      <c r="AM188" s="219">
        <f>Variables!$K$20</f>
        <v>720</v>
      </c>
      <c r="AN188" s="219">
        <f>Variables!$K$20</f>
        <v>720</v>
      </c>
      <c r="AO188" s="219">
        <f>Variables!$K$20</f>
        <v>720</v>
      </c>
      <c r="AP188" s="219">
        <f>Variables!$K$20</f>
        <v>720</v>
      </c>
      <c r="AQ188" s="219">
        <f>Variables!$K$20</f>
        <v>720</v>
      </c>
      <c r="AR188" s="219">
        <f>Variables!$K$20</f>
        <v>720</v>
      </c>
      <c r="AS188" s="219">
        <f>Variables!$K$20</f>
        <v>720</v>
      </c>
      <c r="AT188" s="219">
        <f>Variables!$K$20</f>
        <v>720</v>
      </c>
      <c r="AU188" s="219">
        <f>Variables!$K$20</f>
        <v>720</v>
      </c>
      <c r="AV188" s="219">
        <f>Variables!$K$20</f>
        <v>720</v>
      </c>
      <c r="AW188" s="219">
        <f>Variables!$K$20</f>
        <v>720</v>
      </c>
      <c r="AX188" s="219">
        <f>Variables!$K$20</f>
        <v>720</v>
      </c>
      <c r="AY188" s="219">
        <f>Variables!$K$20</f>
        <v>720</v>
      </c>
      <c r="AZ188" s="219">
        <f>Variables!$K$20</f>
        <v>720</v>
      </c>
      <c r="BA188" s="219">
        <f>Variables!$K$20</f>
        <v>720</v>
      </c>
      <c r="BB188" s="219">
        <f>Variables!$K$20</f>
        <v>720</v>
      </c>
      <c r="BC188" s="219">
        <f>Variables!$K$20</f>
        <v>720</v>
      </c>
      <c r="BD188" s="219">
        <f>Variables!$K$20</f>
        <v>720</v>
      </c>
      <c r="BE188" s="219">
        <f>Variables!$K$20</f>
        <v>720</v>
      </c>
      <c r="BF188" s="219">
        <f>Variables!$K$20</f>
        <v>720</v>
      </c>
      <c r="BG188" s="219">
        <f>Variables!$K$20</f>
        <v>720</v>
      </c>
      <c r="BH188" s="219">
        <f>Variables!$K$20</f>
        <v>720</v>
      </c>
      <c r="BI188" s="219">
        <f>Variables!$K$20</f>
        <v>720</v>
      </c>
      <c r="BJ188" s="219">
        <f>Variables!$K$20</f>
        <v>720</v>
      </c>
      <c r="BK188" s="219">
        <f>Variables!$K$20</f>
        <v>720</v>
      </c>
      <c r="BL188" s="219">
        <f>Variables!$K$20</f>
        <v>720</v>
      </c>
      <c r="BM188" s="219">
        <f>Variables!$K$20</f>
        <v>720</v>
      </c>
      <c r="BN188" s="219">
        <f>Variables!$K$20</f>
        <v>720</v>
      </c>
      <c r="BO188" s="219">
        <f>Variables!$K$20</f>
        <v>720</v>
      </c>
      <c r="BP188" s="219">
        <f>Variables!$K$20</f>
        <v>720</v>
      </c>
      <c r="BQ188" s="219">
        <f>Variables!$K$20</f>
        <v>720</v>
      </c>
    </row>
    <row r="189" spans="5:69">
      <c r="E189" s="326"/>
      <c r="F189" s="328"/>
      <c r="G189" s="324"/>
      <c r="H189" s="325"/>
      <c r="I189" s="226" t="s">
        <v>446</v>
      </c>
      <c r="J189" s="204">
        <f t="shared" ref="J189:BQ189" si="140">J188*$B$11</f>
        <v>180</v>
      </c>
      <c r="K189" s="204">
        <f t="shared" si="140"/>
        <v>180</v>
      </c>
      <c r="L189" s="204">
        <f t="shared" si="140"/>
        <v>180</v>
      </c>
      <c r="M189" s="204">
        <f t="shared" si="140"/>
        <v>180</v>
      </c>
      <c r="N189" s="204">
        <f t="shared" si="140"/>
        <v>180</v>
      </c>
      <c r="O189" s="204">
        <f t="shared" si="140"/>
        <v>180</v>
      </c>
      <c r="P189" s="204">
        <f t="shared" si="140"/>
        <v>180</v>
      </c>
      <c r="Q189" s="204">
        <f t="shared" si="140"/>
        <v>180</v>
      </c>
      <c r="R189" s="204">
        <f t="shared" si="140"/>
        <v>180</v>
      </c>
      <c r="S189" s="204">
        <f t="shared" si="140"/>
        <v>180</v>
      </c>
      <c r="T189" s="204">
        <f t="shared" si="140"/>
        <v>180</v>
      </c>
      <c r="U189" s="204">
        <f t="shared" si="140"/>
        <v>180</v>
      </c>
      <c r="V189" s="204">
        <f t="shared" si="140"/>
        <v>180</v>
      </c>
      <c r="W189" s="204">
        <f t="shared" si="140"/>
        <v>180</v>
      </c>
      <c r="X189" s="204">
        <f t="shared" si="140"/>
        <v>180</v>
      </c>
      <c r="Y189" s="204">
        <f t="shared" si="140"/>
        <v>180</v>
      </c>
      <c r="Z189" s="204">
        <f t="shared" si="140"/>
        <v>180</v>
      </c>
      <c r="AA189" s="204">
        <f t="shared" si="140"/>
        <v>180</v>
      </c>
      <c r="AB189" s="204">
        <f t="shared" si="140"/>
        <v>180</v>
      </c>
      <c r="AC189" s="204">
        <f t="shared" si="140"/>
        <v>180</v>
      </c>
      <c r="AD189" s="204">
        <f t="shared" si="140"/>
        <v>180</v>
      </c>
      <c r="AE189" s="204">
        <f t="shared" si="140"/>
        <v>180</v>
      </c>
      <c r="AF189" s="204">
        <f t="shared" si="140"/>
        <v>180</v>
      </c>
      <c r="AG189" s="204">
        <f t="shared" si="140"/>
        <v>180</v>
      </c>
      <c r="AH189" s="204">
        <f t="shared" si="140"/>
        <v>180</v>
      </c>
      <c r="AI189" s="204">
        <f t="shared" si="140"/>
        <v>180</v>
      </c>
      <c r="AJ189" s="204">
        <f t="shared" si="140"/>
        <v>180</v>
      </c>
      <c r="AK189" s="204">
        <f t="shared" si="140"/>
        <v>180</v>
      </c>
      <c r="AL189" s="204">
        <f t="shared" si="140"/>
        <v>180</v>
      </c>
      <c r="AM189" s="204">
        <f t="shared" si="140"/>
        <v>180</v>
      </c>
      <c r="AN189" s="204">
        <f t="shared" si="140"/>
        <v>180</v>
      </c>
      <c r="AO189" s="204">
        <f t="shared" si="140"/>
        <v>180</v>
      </c>
      <c r="AP189" s="204">
        <f t="shared" si="140"/>
        <v>180</v>
      </c>
      <c r="AQ189" s="204">
        <f t="shared" si="140"/>
        <v>180</v>
      </c>
      <c r="AR189" s="204">
        <f t="shared" si="140"/>
        <v>180</v>
      </c>
      <c r="AS189" s="204">
        <f t="shared" si="140"/>
        <v>180</v>
      </c>
      <c r="AT189" s="204">
        <f t="shared" si="140"/>
        <v>180</v>
      </c>
      <c r="AU189" s="204">
        <f t="shared" si="140"/>
        <v>180</v>
      </c>
      <c r="AV189" s="204">
        <f t="shared" si="140"/>
        <v>180</v>
      </c>
      <c r="AW189" s="204">
        <f t="shared" si="140"/>
        <v>180</v>
      </c>
      <c r="AX189" s="204">
        <f t="shared" si="140"/>
        <v>180</v>
      </c>
      <c r="AY189" s="204">
        <f t="shared" si="140"/>
        <v>180</v>
      </c>
      <c r="AZ189" s="204">
        <f t="shared" si="140"/>
        <v>180</v>
      </c>
      <c r="BA189" s="204">
        <f t="shared" si="140"/>
        <v>180</v>
      </c>
      <c r="BB189" s="204">
        <f t="shared" si="140"/>
        <v>180</v>
      </c>
      <c r="BC189" s="204">
        <f t="shared" si="140"/>
        <v>180</v>
      </c>
      <c r="BD189" s="204">
        <f t="shared" si="140"/>
        <v>180</v>
      </c>
      <c r="BE189" s="204">
        <f t="shared" si="140"/>
        <v>180</v>
      </c>
      <c r="BF189" s="204">
        <f t="shared" si="140"/>
        <v>180</v>
      </c>
      <c r="BG189" s="204">
        <f t="shared" si="140"/>
        <v>180</v>
      </c>
      <c r="BH189" s="204">
        <f t="shared" si="140"/>
        <v>180</v>
      </c>
      <c r="BI189" s="204">
        <f t="shared" si="140"/>
        <v>180</v>
      </c>
      <c r="BJ189" s="204">
        <f t="shared" si="140"/>
        <v>180</v>
      </c>
      <c r="BK189" s="204">
        <f t="shared" si="140"/>
        <v>180</v>
      </c>
      <c r="BL189" s="204">
        <f t="shared" si="140"/>
        <v>180</v>
      </c>
      <c r="BM189" s="204">
        <f t="shared" si="140"/>
        <v>180</v>
      </c>
      <c r="BN189" s="204">
        <f t="shared" si="140"/>
        <v>180</v>
      </c>
      <c r="BO189" s="204">
        <f t="shared" si="140"/>
        <v>180</v>
      </c>
      <c r="BP189" s="204">
        <f t="shared" si="140"/>
        <v>180</v>
      </c>
      <c r="BQ189" s="204">
        <f t="shared" si="140"/>
        <v>180</v>
      </c>
    </row>
    <row r="190" spans="5:69">
      <c r="E190" s="326"/>
      <c r="F190" s="328"/>
      <c r="G190" s="324"/>
      <c r="H190" s="325"/>
      <c r="I190" s="226" t="s">
        <v>346</v>
      </c>
      <c r="J190" s="204">
        <f>J187*J188</f>
        <v>22383.419689119171</v>
      </c>
      <c r="K190" s="204">
        <f t="shared" ref="K190:BQ190" si="141">K187*K188</f>
        <v>33794.574824748561</v>
      </c>
      <c r="L190" s="204">
        <f t="shared" si="141"/>
        <v>39721.749108055294</v>
      </c>
      <c r="M190" s="204">
        <f t="shared" si="141"/>
        <v>42909.105482019244</v>
      </c>
      <c r="N190" s="204">
        <f t="shared" si="141"/>
        <v>44728.746717314876</v>
      </c>
      <c r="O190" s="204">
        <f t="shared" si="141"/>
        <v>45866.745707279406</v>
      </c>
      <c r="P190" s="204">
        <f t="shared" si="141"/>
        <v>46666.160617444235</v>
      </c>
      <c r="Q190" s="204">
        <f t="shared" si="141"/>
        <v>47298.542462367863</v>
      </c>
      <c r="R190" s="204">
        <f t="shared" si="141"/>
        <v>47849.688896139953</v>
      </c>
      <c r="S190" s="204">
        <f t="shared" si="141"/>
        <v>48362.521109741239</v>
      </c>
      <c r="T190" s="204">
        <f t="shared" si="141"/>
        <v>48858.522281852383</v>
      </c>
      <c r="U190" s="204">
        <f t="shared" si="141"/>
        <v>49348.456806407776</v>
      </c>
      <c r="V190" s="204">
        <f t="shared" si="141"/>
        <v>49837.729908543144</v>
      </c>
      <c r="W190" s="204">
        <f t="shared" si="141"/>
        <v>50329.067454761207</v>
      </c>
      <c r="X190" s="204">
        <f t="shared" si="141"/>
        <v>50823.855860227981</v>
      </c>
      <c r="Y190" s="204">
        <f t="shared" si="141"/>
        <v>51322.812044655962</v>
      </c>
      <c r="Z190" s="204">
        <f t="shared" si="141"/>
        <v>51826.318412502711</v>
      </c>
      <c r="AA190" s="204">
        <f t="shared" si="141"/>
        <v>52334.590345349367</v>
      </c>
      <c r="AB190" s="204">
        <f t="shared" si="141"/>
        <v>52847.759950391293</v>
      </c>
      <c r="AC190" s="204">
        <f t="shared" si="141"/>
        <v>53365.917937007529</v>
      </c>
      <c r="AD190" s="204">
        <f t="shared" si="141"/>
        <v>53889.13455739223</v>
      </c>
      <c r="AE190" s="204">
        <f t="shared" si="141"/>
        <v>54417.470079240353</v>
      </c>
      <c r="AF190" s="204">
        <f t="shared" si="141"/>
        <v>54950.980024483484</v>
      </c>
      <c r="AG190" s="204">
        <f t="shared" si="141"/>
        <v>55489.717791074298</v>
      </c>
      <c r="AH190" s="204">
        <f t="shared" si="141"/>
        <v>56033.735966319036</v>
      </c>
      <c r="AI190" s="204">
        <f t="shared" si="141"/>
        <v>56583.086986007896</v>
      </c>
      <c r="AJ190" s="204">
        <f t="shared" si="141"/>
        <v>57137.823466468501</v>
      </c>
      <c r="AK190" s="204">
        <f t="shared" si="141"/>
        <v>57697.9983731053</v>
      </c>
      <c r="AL190" s="204">
        <f t="shared" si="141"/>
        <v>58263.665107206769</v>
      </c>
      <c r="AM190" s="204">
        <f t="shared" si="141"/>
        <v>58834.877551910969</v>
      </c>
      <c r="AN190" s="204">
        <f t="shared" si="141"/>
        <v>59411.690097775871</v>
      </c>
      <c r="AO190" s="204">
        <f t="shared" si="141"/>
        <v>59994.157658177159</v>
      </c>
      <c r="AP190" s="204">
        <f t="shared" si="141"/>
        <v>60582.335679645337</v>
      </c>
      <c r="AQ190" s="204">
        <f t="shared" si="141"/>
        <v>61176.280149698607</v>
      </c>
      <c r="AR190" s="204">
        <f t="shared" si="141"/>
        <v>61776.04760344953</v>
      </c>
      <c r="AS190" s="204">
        <f t="shared" si="141"/>
        <v>62381.695129624983</v>
      </c>
      <c r="AT190" s="204">
        <f t="shared" si="141"/>
        <v>62993.280376319584</v>
      </c>
      <c r="AU190" s="204">
        <f t="shared" si="141"/>
        <v>63610.861556642456</v>
      </c>
      <c r="AV190" s="204">
        <f t="shared" si="141"/>
        <v>64234.497454338023</v>
      </c>
      <c r="AW190" s="204">
        <f t="shared" si="141"/>
        <v>64864.247429421252</v>
      </c>
      <c r="AX190" s="204">
        <f t="shared" si="141"/>
        <v>65500.171423847707</v>
      </c>
      <c r="AY190" s="204">
        <f t="shared" si="141"/>
        <v>66142.329967228943</v>
      </c>
      <c r="AZ190" s="204">
        <f t="shared" si="141"/>
        <v>66790.784182599018</v>
      </c>
      <c r="BA190" s="204">
        <f t="shared" si="141"/>
        <v>67445.59579223489</v>
      </c>
      <c r="BB190" s="204">
        <f t="shared" si="141"/>
        <v>68106.827123532581</v>
      </c>
      <c r="BC190" s="204">
        <f t="shared" si="141"/>
        <v>68774.54111494041</v>
      </c>
      <c r="BD190" s="204">
        <f t="shared" si="141"/>
        <v>69448.801321949941</v>
      </c>
      <c r="BE190" s="204">
        <f t="shared" si="141"/>
        <v>70129.671923145681</v>
      </c>
      <c r="BF190" s="204">
        <f t="shared" si="141"/>
        <v>70817.217726313873</v>
      </c>
      <c r="BG190" s="204">
        <f t="shared" si="141"/>
        <v>71511.504174611095</v>
      </c>
      <c r="BH190" s="204">
        <f t="shared" si="141"/>
        <v>72212.597352793571</v>
      </c>
      <c r="BI190" s="204">
        <f t="shared" si="141"/>
        <v>72920.56399350724</v>
      </c>
      <c r="BJ190" s="204">
        <f t="shared" si="141"/>
        <v>73635.471483639689</v>
      </c>
      <c r="BK190" s="204">
        <f t="shared" si="141"/>
        <v>74357.387870734179</v>
      </c>
      <c r="BL190" s="204">
        <f t="shared" si="141"/>
        <v>75086.381869466873</v>
      </c>
      <c r="BM190" s="204">
        <f t="shared" si="141"/>
        <v>75822.522868187152</v>
      </c>
      <c r="BN190" s="204">
        <f t="shared" si="141"/>
        <v>76565.880935522335</v>
      </c>
      <c r="BO190" s="204">
        <f t="shared" si="141"/>
        <v>77316.526827047055</v>
      </c>
      <c r="BP190" s="204">
        <f t="shared" si="141"/>
        <v>78074.531992018121</v>
      </c>
      <c r="BQ190" s="204">
        <f t="shared" si="141"/>
        <v>78839.968580175148</v>
      </c>
    </row>
    <row r="191" spans="5:69">
      <c r="E191" s="326"/>
      <c r="F191" s="328"/>
      <c r="G191" s="324"/>
      <c r="H191" s="325"/>
      <c r="I191" s="226" t="s">
        <v>447</v>
      </c>
      <c r="J191" s="228">
        <f t="shared" ref="J191:BQ191" si="142">J190*$B$11</f>
        <v>5595.8549222797928</v>
      </c>
      <c r="K191" s="228">
        <f t="shared" si="142"/>
        <v>8448.6437061871402</v>
      </c>
      <c r="L191" s="228">
        <f t="shared" si="142"/>
        <v>9930.4372770138234</v>
      </c>
      <c r="M191" s="228">
        <f t="shared" si="142"/>
        <v>10727.276370504811</v>
      </c>
      <c r="N191" s="228">
        <f t="shared" si="142"/>
        <v>11182.186679328719</v>
      </c>
      <c r="O191" s="228">
        <f t="shared" si="142"/>
        <v>11466.686426819851</v>
      </c>
      <c r="P191" s="228">
        <f t="shared" si="142"/>
        <v>11666.540154361059</v>
      </c>
      <c r="Q191" s="228">
        <f t="shared" si="142"/>
        <v>11824.635615591966</v>
      </c>
      <c r="R191" s="228">
        <f t="shared" si="142"/>
        <v>11962.422224034988</v>
      </c>
      <c r="S191" s="228">
        <f t="shared" si="142"/>
        <v>12090.63027743531</v>
      </c>
      <c r="T191" s="228">
        <f t="shared" si="142"/>
        <v>12214.630570463096</v>
      </c>
      <c r="U191" s="228">
        <f t="shared" si="142"/>
        <v>12337.114201601944</v>
      </c>
      <c r="V191" s="228">
        <f t="shared" si="142"/>
        <v>12459.432477135786</v>
      </c>
      <c r="W191" s="228">
        <f t="shared" si="142"/>
        <v>12582.266863690302</v>
      </c>
      <c r="X191" s="228">
        <f t="shared" si="142"/>
        <v>12705.963965056995</v>
      </c>
      <c r="Y191" s="228">
        <f t="shared" si="142"/>
        <v>12830.703011163991</v>
      </c>
      <c r="Z191" s="228">
        <f t="shared" si="142"/>
        <v>12956.579603125678</v>
      </c>
      <c r="AA191" s="228">
        <f t="shared" si="142"/>
        <v>13083.647586337342</v>
      </c>
      <c r="AB191" s="228">
        <f t="shared" si="142"/>
        <v>13211.939987597823</v>
      </c>
      <c r="AC191" s="228">
        <f t="shared" si="142"/>
        <v>13341.479484251882</v>
      </c>
      <c r="AD191" s="228">
        <f t="shared" si="142"/>
        <v>13472.283639348057</v>
      </c>
      <c r="AE191" s="228">
        <f t="shared" si="142"/>
        <v>13604.367519810088</v>
      </c>
      <c r="AF191" s="228">
        <f t="shared" si="142"/>
        <v>13737.745006120871</v>
      </c>
      <c r="AG191" s="228">
        <f t="shared" si="142"/>
        <v>13872.429447768574</v>
      </c>
      <c r="AH191" s="228">
        <f t="shared" si="142"/>
        <v>14008.433991579759</v>
      </c>
      <c r="AI191" s="228">
        <f t="shared" si="142"/>
        <v>14145.771746501974</v>
      </c>
      <c r="AJ191" s="228">
        <f t="shared" si="142"/>
        <v>14284.455866617125</v>
      </c>
      <c r="AK191" s="228">
        <f t="shared" si="142"/>
        <v>14424.499593276325</v>
      </c>
      <c r="AL191" s="228">
        <f t="shared" si="142"/>
        <v>14565.916276801692</v>
      </c>
      <c r="AM191" s="228">
        <f t="shared" si="142"/>
        <v>14708.719387977742</v>
      </c>
      <c r="AN191" s="228">
        <f t="shared" si="142"/>
        <v>14852.922524443968</v>
      </c>
      <c r="AO191" s="228">
        <f t="shared" si="142"/>
        <v>14998.53941454429</v>
      </c>
      <c r="AP191" s="228">
        <f t="shared" si="142"/>
        <v>15145.583919911334</v>
      </c>
      <c r="AQ191" s="228">
        <f t="shared" si="142"/>
        <v>15294.070037424652</v>
      </c>
      <c r="AR191" s="228">
        <f t="shared" si="142"/>
        <v>15444.011900862382</v>
      </c>
      <c r="AS191" s="228">
        <f t="shared" si="142"/>
        <v>15595.423782406246</v>
      </c>
      <c r="AT191" s="228">
        <f t="shared" si="142"/>
        <v>15748.320094079896</v>
      </c>
      <c r="AU191" s="228">
        <f t="shared" si="142"/>
        <v>15902.715389160614</v>
      </c>
      <c r="AV191" s="228">
        <f t="shared" si="142"/>
        <v>16058.624363584506</v>
      </c>
      <c r="AW191" s="228">
        <f t="shared" si="142"/>
        <v>16216.061857355313</v>
      </c>
      <c r="AX191" s="228">
        <f t="shared" si="142"/>
        <v>16375.042855961927</v>
      </c>
      <c r="AY191" s="228">
        <f t="shared" si="142"/>
        <v>16535.582491807236</v>
      </c>
      <c r="AZ191" s="228">
        <f t="shared" si="142"/>
        <v>16697.696045649755</v>
      </c>
      <c r="BA191" s="228">
        <f t="shared" si="142"/>
        <v>16861.398948058722</v>
      </c>
      <c r="BB191" s="228">
        <f t="shared" si="142"/>
        <v>17026.706780883145</v>
      </c>
      <c r="BC191" s="228">
        <f t="shared" si="142"/>
        <v>17193.635278735102</v>
      </c>
      <c r="BD191" s="228">
        <f t="shared" si="142"/>
        <v>17362.200330487485</v>
      </c>
      <c r="BE191" s="228">
        <f t="shared" si="142"/>
        <v>17532.41798078642</v>
      </c>
      <c r="BF191" s="228">
        <f t="shared" si="142"/>
        <v>17704.304431578468</v>
      </c>
      <c r="BG191" s="228">
        <f t="shared" si="142"/>
        <v>17877.876043652774</v>
      </c>
      <c r="BH191" s="228">
        <f t="shared" si="142"/>
        <v>18053.149338198393</v>
      </c>
      <c r="BI191" s="228">
        <f t="shared" si="142"/>
        <v>18230.14099837681</v>
      </c>
      <c r="BJ191" s="228">
        <f t="shared" si="142"/>
        <v>18408.867870909922</v>
      </c>
      <c r="BK191" s="228">
        <f t="shared" si="142"/>
        <v>18589.346967683545</v>
      </c>
      <c r="BL191" s="228">
        <f t="shared" si="142"/>
        <v>18771.595467366718</v>
      </c>
      <c r="BM191" s="228">
        <f t="shared" si="142"/>
        <v>18955.630717046788</v>
      </c>
      <c r="BN191" s="228">
        <f t="shared" si="142"/>
        <v>19141.470233880584</v>
      </c>
      <c r="BO191" s="228">
        <f t="shared" si="142"/>
        <v>19329.131706761764</v>
      </c>
      <c r="BP191" s="228">
        <f t="shared" si="142"/>
        <v>19518.63299800453</v>
      </c>
      <c r="BQ191" s="228">
        <f t="shared" si="142"/>
        <v>19709.992145043787</v>
      </c>
    </row>
    <row r="192" spans="5:69">
      <c r="E192" s="326"/>
      <c r="F192" s="328"/>
      <c r="G192" s="324"/>
      <c r="H192" s="325"/>
      <c r="I192" s="226" t="s">
        <v>448</v>
      </c>
      <c r="J192" s="228">
        <f>J9*J182</f>
        <v>20725.388601036269</v>
      </c>
      <c r="K192" s="228">
        <f>K9*K182</f>
        <v>20928.578685360153</v>
      </c>
      <c r="L192" s="228">
        <f t="shared" ref="L192:BQ192" si="143">L9*L182</f>
        <v>21133.760829334275</v>
      </c>
      <c r="M192" s="228">
        <f t="shared" si="143"/>
        <v>21340.954562955194</v>
      </c>
      <c r="N192" s="228">
        <f t="shared" si="143"/>
        <v>21550.179607690046</v>
      </c>
      <c r="O192" s="228">
        <f t="shared" si="143"/>
        <v>21761.45587835367</v>
      </c>
      <c r="P192" s="228">
        <f t="shared" si="143"/>
        <v>21974.803485004199</v>
      </c>
      <c r="Q192" s="228">
        <f t="shared" si="143"/>
        <v>22190.242734857184</v>
      </c>
      <c r="R192" s="228">
        <f t="shared" si="143"/>
        <v>22407.794134218526</v>
      </c>
      <c r="S192" s="228">
        <f t="shared" si="143"/>
        <v>22627.478390436358</v>
      </c>
      <c r="T192" s="228">
        <f t="shared" si="143"/>
        <v>22849.316413872009</v>
      </c>
      <c r="U192" s="228">
        <f t="shared" si="143"/>
        <v>23073.329319890363</v>
      </c>
      <c r="V192" s="228">
        <f t="shared" si="143"/>
        <v>23299.538430869678</v>
      </c>
      <c r="W192" s="228">
        <f t="shared" si="143"/>
        <v>23527.96527823115</v>
      </c>
      <c r="X192" s="228">
        <f t="shared" si="143"/>
        <v>23758.631604488313</v>
      </c>
      <c r="Y192" s="228">
        <f t="shared" si="143"/>
        <v>23991.559365316632</v>
      </c>
      <c r="Z192" s="228">
        <f t="shared" si="143"/>
        <v>24226.770731643272</v>
      </c>
      <c r="AA192" s="228">
        <f t="shared" si="143"/>
        <v>24464.288091757418</v>
      </c>
      <c r="AB192" s="228">
        <f t="shared" si="143"/>
        <v>24704.13405344131</v>
      </c>
      <c r="AC192" s="228">
        <f t="shared" si="143"/>
        <v>24946.331446122105</v>
      </c>
      <c r="AD192" s="228">
        <f t="shared" si="143"/>
        <v>25190.903323044877</v>
      </c>
      <c r="AE192" s="228">
        <f t="shared" si="143"/>
        <v>25437.872963466889</v>
      </c>
      <c r="AF192" s="228">
        <f t="shared" si="143"/>
        <v>25687.263874873428</v>
      </c>
      <c r="AG192" s="228">
        <f t="shared" si="143"/>
        <v>25939.099795215323</v>
      </c>
      <c r="AH192" s="228">
        <f t="shared" si="143"/>
        <v>26193.40469516841</v>
      </c>
      <c r="AI192" s="228">
        <f t="shared" si="143"/>
        <v>26450.202780415166</v>
      </c>
      <c r="AJ192" s="228">
        <f t="shared" si="143"/>
        <v>26709.518493948657</v>
      </c>
      <c r="AK192" s="228">
        <f t="shared" si="143"/>
        <v>26971.376518399131</v>
      </c>
      <c r="AL192" s="228">
        <f t="shared" si="143"/>
        <v>27235.80177838344</v>
      </c>
      <c r="AM192" s="228">
        <f t="shared" si="143"/>
        <v>27502.81944287739</v>
      </c>
      <c r="AN192" s="228">
        <f t="shared" si="143"/>
        <v>27772.454927611478</v>
      </c>
      <c r="AO192" s="228">
        <f t="shared" si="143"/>
        <v>28044.733897490016</v>
      </c>
      <c r="AP192" s="228">
        <f t="shared" si="143"/>
        <v>28319.682269034034</v>
      </c>
      <c r="AQ192" s="228">
        <f t="shared" si="143"/>
        <v>28597.326212848104</v>
      </c>
      <c r="AR192" s="228">
        <f t="shared" si="143"/>
        <v>28877.692156111312</v>
      </c>
      <c r="AS192" s="228">
        <f t="shared" si="143"/>
        <v>29160.806785092795</v>
      </c>
      <c r="AT192" s="228">
        <f t="shared" si="143"/>
        <v>29446.697047691752</v>
      </c>
      <c r="AU192" s="228">
        <f t="shared" si="143"/>
        <v>29735.390156002461</v>
      </c>
      <c r="AV192" s="228">
        <f t="shared" si="143"/>
        <v>30026.913588904437</v>
      </c>
      <c r="AW192" s="228">
        <f t="shared" si="143"/>
        <v>30321.295094678007</v>
      </c>
      <c r="AX192" s="228">
        <f t="shared" si="143"/>
        <v>30618.562693645439</v>
      </c>
      <c r="AY192" s="228">
        <f t="shared" si="143"/>
        <v>30918.744680838041</v>
      </c>
      <c r="AZ192" s="228">
        <f t="shared" si="143"/>
        <v>31221.869628689394</v>
      </c>
      <c r="BA192" s="228">
        <f t="shared" si="143"/>
        <v>31527.966389754984</v>
      </c>
      <c r="BB192" s="228">
        <f t="shared" si="143"/>
        <v>31837.064099458465</v>
      </c>
      <c r="BC192" s="228">
        <f t="shared" si="143"/>
        <v>32149.192178864912</v>
      </c>
      <c r="BD192" s="228">
        <f t="shared" si="143"/>
        <v>32464.380337481234</v>
      </c>
      <c r="BE192" s="228">
        <f t="shared" si="143"/>
        <v>32782.658576083988</v>
      </c>
      <c r="BF192" s="228">
        <f t="shared" si="143"/>
        <v>33104.057189575018</v>
      </c>
      <c r="BG192" s="228">
        <f t="shared" si="143"/>
        <v>33428.606769864971</v>
      </c>
      <c r="BH192" s="228">
        <f t="shared" si="143"/>
        <v>33756.338208785215</v>
      </c>
      <c r="BI192" s="228">
        <f t="shared" si="143"/>
        <v>34087.282701028205</v>
      </c>
      <c r="BJ192" s="228">
        <f t="shared" si="143"/>
        <v>34421.471747116724</v>
      </c>
      <c r="BK192" s="228">
        <f t="shared" si="143"/>
        <v>34758.937156402179</v>
      </c>
      <c r="BL192" s="228">
        <f t="shared" si="143"/>
        <v>35099.711050092395</v>
      </c>
      <c r="BM192" s="228">
        <f t="shared" si="143"/>
        <v>35443.825864308987</v>
      </c>
      <c r="BN192" s="228">
        <f t="shared" si="143"/>
        <v>35791.31435317477</v>
      </c>
      <c r="BO192" s="228">
        <f t="shared" si="143"/>
        <v>36142.20959193138</v>
      </c>
      <c r="BP192" s="228">
        <f t="shared" si="143"/>
        <v>36496.544980087579</v>
      </c>
      <c r="BQ192" s="228">
        <f t="shared" si="143"/>
        <v>36854.354244598231</v>
      </c>
    </row>
    <row r="193" spans="5:69">
      <c r="E193" s="326"/>
      <c r="F193" s="328"/>
      <c r="G193" s="324"/>
      <c r="H193" s="325"/>
      <c r="I193" s="229" t="s">
        <v>449</v>
      </c>
      <c r="J193" s="204">
        <f>J191-J192</f>
        <v>-15129.533678756477</v>
      </c>
      <c r="K193" s="204">
        <f>K191-K192</f>
        <v>-12479.934979173013</v>
      </c>
      <c r="L193" s="204">
        <f t="shared" ref="L193:BQ193" si="144">L191-L192</f>
        <v>-11203.323552320451</v>
      </c>
      <c r="M193" s="204">
        <f t="shared" si="144"/>
        <v>-10613.678192450383</v>
      </c>
      <c r="N193" s="204">
        <f t="shared" si="144"/>
        <v>-10367.992928361327</v>
      </c>
      <c r="O193" s="204">
        <f t="shared" si="144"/>
        <v>-10294.769451533819</v>
      </c>
      <c r="P193" s="204">
        <f t="shared" si="144"/>
        <v>-10308.26333064314</v>
      </c>
      <c r="Q193" s="204">
        <f t="shared" si="144"/>
        <v>-10365.607119265218</v>
      </c>
      <c r="R193" s="204">
        <f t="shared" si="144"/>
        <v>-10445.371910183538</v>
      </c>
      <c r="S193" s="204">
        <f t="shared" si="144"/>
        <v>-10536.848113001048</v>
      </c>
      <c r="T193" s="204">
        <f t="shared" si="144"/>
        <v>-10634.685843408914</v>
      </c>
      <c r="U193" s="204">
        <f t="shared" si="144"/>
        <v>-10736.215118288419</v>
      </c>
      <c r="V193" s="204">
        <f t="shared" si="144"/>
        <v>-10840.105953733892</v>
      </c>
      <c r="W193" s="204">
        <f t="shared" si="144"/>
        <v>-10945.698414540848</v>
      </c>
      <c r="X193" s="204">
        <f t="shared" si="144"/>
        <v>-11052.667639431318</v>
      </c>
      <c r="Y193" s="204">
        <f t="shared" si="144"/>
        <v>-11160.856354152642</v>
      </c>
      <c r="Z193" s="204">
        <f t="shared" si="144"/>
        <v>-11270.191128517594</v>
      </c>
      <c r="AA193" s="204">
        <f t="shared" si="144"/>
        <v>-11380.640505420077</v>
      </c>
      <c r="AB193" s="204">
        <f t="shared" si="144"/>
        <v>-11492.194065843487</v>
      </c>
      <c r="AC193" s="204">
        <f t="shared" si="144"/>
        <v>-11604.851961870223</v>
      </c>
      <c r="AD193" s="204">
        <f t="shared" si="144"/>
        <v>-11718.619683696819</v>
      </c>
      <c r="AE193" s="204">
        <f t="shared" si="144"/>
        <v>-11833.505443656801</v>
      </c>
      <c r="AF193" s="204">
        <f t="shared" si="144"/>
        <v>-11949.518868752557</v>
      </c>
      <c r="AG193" s="204">
        <f t="shared" si="144"/>
        <v>-12066.670347446749</v>
      </c>
      <c r="AH193" s="204">
        <f t="shared" si="144"/>
        <v>-12184.970703588651</v>
      </c>
      <c r="AI193" s="204">
        <f t="shared" si="144"/>
        <v>-12304.431033913192</v>
      </c>
      <c r="AJ193" s="204">
        <f t="shared" si="144"/>
        <v>-12425.062627331532</v>
      </c>
      <c r="AK193" s="204">
        <f t="shared" si="144"/>
        <v>-12546.876925122806</v>
      </c>
      <c r="AL193" s="204">
        <f t="shared" si="144"/>
        <v>-12669.885501581748</v>
      </c>
      <c r="AM193" s="204">
        <f t="shared" si="144"/>
        <v>-12794.100054899647</v>
      </c>
      <c r="AN193" s="204">
        <f t="shared" si="144"/>
        <v>-12919.53240316751</v>
      </c>
      <c r="AO193" s="204">
        <f t="shared" si="144"/>
        <v>-13046.194482945726</v>
      </c>
      <c r="AP193" s="204">
        <f t="shared" si="144"/>
        <v>-13174.0983491227</v>
      </c>
      <c r="AQ193" s="204">
        <f t="shared" si="144"/>
        <v>-13303.256175423452</v>
      </c>
      <c r="AR193" s="204">
        <f t="shared" si="144"/>
        <v>-13433.68025524893</v>
      </c>
      <c r="AS193" s="204">
        <f t="shared" si="144"/>
        <v>-13565.383002686549</v>
      </c>
      <c r="AT193" s="204">
        <f t="shared" si="144"/>
        <v>-13698.376953611856</v>
      </c>
      <c r="AU193" s="204">
        <f t="shared" si="144"/>
        <v>-13832.674766841847</v>
      </c>
      <c r="AV193" s="204">
        <f t="shared" si="144"/>
        <v>-13968.289225319932</v>
      </c>
      <c r="AW193" s="204">
        <f t="shared" si="144"/>
        <v>-14105.233237322695</v>
      </c>
      <c r="AX193" s="204">
        <f t="shared" si="144"/>
        <v>-14243.519837683512</v>
      </c>
      <c r="AY193" s="204">
        <f t="shared" si="144"/>
        <v>-14383.162189030805</v>
      </c>
      <c r="AZ193" s="204">
        <f t="shared" si="144"/>
        <v>-14524.173583039639</v>
      </c>
      <c r="BA193" s="204">
        <f t="shared" si="144"/>
        <v>-14666.567441696261</v>
      </c>
      <c r="BB193" s="204">
        <f t="shared" si="144"/>
        <v>-14810.357318575319</v>
      </c>
      <c r="BC193" s="204">
        <f t="shared" si="144"/>
        <v>-14955.55690012981</v>
      </c>
      <c r="BD193" s="204">
        <f t="shared" si="144"/>
        <v>-15102.180006993749</v>
      </c>
      <c r="BE193" s="204">
        <f t="shared" si="144"/>
        <v>-15250.240595297568</v>
      </c>
      <c r="BF193" s="204">
        <f t="shared" si="144"/>
        <v>-15399.75275799655</v>
      </c>
      <c r="BG193" s="204">
        <f t="shared" si="144"/>
        <v>-15550.730726212198</v>
      </c>
      <c r="BH193" s="204">
        <f t="shared" si="144"/>
        <v>-15703.188870586822</v>
      </c>
      <c r="BI193" s="204">
        <f t="shared" si="144"/>
        <v>-15857.141702651395</v>
      </c>
      <c r="BJ193" s="204">
        <f t="shared" si="144"/>
        <v>-16012.603876206802</v>
      </c>
      <c r="BK193" s="204">
        <f t="shared" si="144"/>
        <v>-16169.590188718634</v>
      </c>
      <c r="BL193" s="204">
        <f t="shared" si="144"/>
        <v>-16328.115582725677</v>
      </c>
      <c r="BM193" s="204">
        <f t="shared" si="144"/>
        <v>-16488.195147262199</v>
      </c>
      <c r="BN193" s="204">
        <f t="shared" si="144"/>
        <v>-16649.844119294186</v>
      </c>
      <c r="BO193" s="204">
        <f t="shared" si="144"/>
        <v>-16813.077885169616</v>
      </c>
      <c r="BP193" s="204">
        <f t="shared" si="144"/>
        <v>-16977.911982083049</v>
      </c>
      <c r="BQ193" s="204">
        <f t="shared" si="144"/>
        <v>-17144.362099554444</v>
      </c>
    </row>
    <row r="194" spans="5:69">
      <c r="E194" s="326"/>
      <c r="F194" s="328"/>
      <c r="G194" s="329" t="s">
        <v>51</v>
      </c>
      <c r="H194" s="323" t="s">
        <v>25</v>
      </c>
      <c r="I194" s="230" t="s">
        <v>318</v>
      </c>
      <c r="J194" s="216">
        <f>Variables!$K$27</f>
        <v>0.3</v>
      </c>
      <c r="K194" s="216">
        <f>Variables!$K$27</f>
        <v>0.3</v>
      </c>
      <c r="L194" s="216">
        <f>Variables!$K$27</f>
        <v>0.3</v>
      </c>
      <c r="M194" s="216">
        <f>Variables!$K$27</f>
        <v>0.3</v>
      </c>
      <c r="N194" s="216">
        <f>Variables!$K$27</f>
        <v>0.3</v>
      </c>
      <c r="O194" s="216">
        <f>Variables!$K$27</f>
        <v>0.3</v>
      </c>
      <c r="P194" s="216">
        <f>Variables!$K$27</f>
        <v>0.3</v>
      </c>
      <c r="Q194" s="216">
        <f>Variables!$K$27</f>
        <v>0.3</v>
      </c>
      <c r="R194" s="216">
        <f>Variables!$K$27</f>
        <v>0.3</v>
      </c>
      <c r="S194" s="216">
        <f>Variables!$K$27</f>
        <v>0.3</v>
      </c>
      <c r="T194" s="216">
        <f>Variables!$K$27</f>
        <v>0.3</v>
      </c>
      <c r="U194" s="216">
        <f>Variables!$K$27</f>
        <v>0.3</v>
      </c>
      <c r="V194" s="216">
        <f>Variables!$K$27</f>
        <v>0.3</v>
      </c>
      <c r="W194" s="216">
        <f>Variables!$K$27</f>
        <v>0.3</v>
      </c>
      <c r="X194" s="216">
        <f>Variables!$K$27</f>
        <v>0.3</v>
      </c>
      <c r="Y194" s="216">
        <f>Variables!$K$27</f>
        <v>0.3</v>
      </c>
      <c r="Z194" s="216">
        <f>Variables!$K$27</f>
        <v>0.3</v>
      </c>
      <c r="AA194" s="216">
        <f>Variables!$K$27</f>
        <v>0.3</v>
      </c>
      <c r="AB194" s="216">
        <f>Variables!$K$27</f>
        <v>0.3</v>
      </c>
      <c r="AC194" s="216">
        <f>Variables!$K$27</f>
        <v>0.3</v>
      </c>
      <c r="AD194" s="216">
        <f>Variables!$K$27</f>
        <v>0.3</v>
      </c>
      <c r="AE194" s="216">
        <f>Variables!$K$27</f>
        <v>0.3</v>
      </c>
      <c r="AF194" s="216">
        <f>Variables!$K$27</f>
        <v>0.3</v>
      </c>
      <c r="AG194" s="216">
        <f>Variables!$K$27</f>
        <v>0.3</v>
      </c>
      <c r="AH194" s="216">
        <f>Variables!$K$27</f>
        <v>0.3</v>
      </c>
      <c r="AI194" s="216">
        <f>Variables!$K$27</f>
        <v>0.3</v>
      </c>
      <c r="AJ194" s="216">
        <f>Variables!$K$27</f>
        <v>0.3</v>
      </c>
      <c r="AK194" s="216">
        <f>Variables!$K$27</f>
        <v>0.3</v>
      </c>
      <c r="AL194" s="216">
        <f>Variables!$K$27</f>
        <v>0.3</v>
      </c>
      <c r="AM194" s="216">
        <f>Variables!$K$27</f>
        <v>0.3</v>
      </c>
      <c r="AN194" s="216">
        <f>Variables!$K$27</f>
        <v>0.3</v>
      </c>
      <c r="AO194" s="216">
        <f>Variables!$K$27</f>
        <v>0.3</v>
      </c>
      <c r="AP194" s="216">
        <f>Variables!$K$27</f>
        <v>0.3</v>
      </c>
      <c r="AQ194" s="216">
        <f>Variables!$K$27</f>
        <v>0.3</v>
      </c>
      <c r="AR194" s="216">
        <f>Variables!$K$27</f>
        <v>0.3</v>
      </c>
      <c r="AS194" s="216">
        <f>Variables!$K$27</f>
        <v>0.3</v>
      </c>
      <c r="AT194" s="216">
        <f>Variables!$K$27</f>
        <v>0.3</v>
      </c>
      <c r="AU194" s="216">
        <f>Variables!$K$27</f>
        <v>0.3</v>
      </c>
      <c r="AV194" s="216">
        <f>Variables!$K$27</f>
        <v>0.3</v>
      </c>
      <c r="AW194" s="216">
        <f>Variables!$K$27</f>
        <v>0.3</v>
      </c>
      <c r="AX194" s="216">
        <f>Variables!$K$27</f>
        <v>0.3</v>
      </c>
      <c r="AY194" s="216">
        <f>Variables!$K$27</f>
        <v>0.3</v>
      </c>
      <c r="AZ194" s="216">
        <f>Variables!$K$27</f>
        <v>0.3</v>
      </c>
      <c r="BA194" s="216">
        <f>Variables!$K$27</f>
        <v>0.3</v>
      </c>
      <c r="BB194" s="216">
        <f>Variables!$K$27</f>
        <v>0.3</v>
      </c>
      <c r="BC194" s="216">
        <f>Variables!$K$27</f>
        <v>0.3</v>
      </c>
      <c r="BD194" s="216">
        <f>Variables!$K$27</f>
        <v>0.3</v>
      </c>
      <c r="BE194" s="216">
        <f>Variables!$K$27</f>
        <v>0.3</v>
      </c>
      <c r="BF194" s="216">
        <f>Variables!$K$27</f>
        <v>0.3</v>
      </c>
      <c r="BG194" s="216">
        <f>Variables!$K$27</f>
        <v>0.3</v>
      </c>
      <c r="BH194" s="216">
        <f>Variables!$K$27</f>
        <v>0.3</v>
      </c>
      <c r="BI194" s="216">
        <f>Variables!$K$27</f>
        <v>0.3</v>
      </c>
      <c r="BJ194" s="216">
        <f>Variables!$K$27</f>
        <v>0.3</v>
      </c>
      <c r="BK194" s="216">
        <f>Variables!$K$27</f>
        <v>0.3</v>
      </c>
      <c r="BL194" s="216">
        <f>Variables!$K$27</f>
        <v>0.3</v>
      </c>
      <c r="BM194" s="216">
        <f>Variables!$K$27</f>
        <v>0.3</v>
      </c>
      <c r="BN194" s="216">
        <f>Variables!$K$27</f>
        <v>0.3</v>
      </c>
      <c r="BO194" s="216">
        <f>Variables!$K$27</f>
        <v>0.3</v>
      </c>
      <c r="BP194" s="216">
        <f>Variables!$K$27</f>
        <v>0.3</v>
      </c>
      <c r="BQ194" s="216">
        <f>Variables!$K$27</f>
        <v>0.3</v>
      </c>
    </row>
    <row r="195" spans="5:69">
      <c r="E195" s="326"/>
      <c r="F195" s="328"/>
      <c r="G195" s="329"/>
      <c r="H195" s="323"/>
      <c r="I195" s="230" t="s">
        <v>321</v>
      </c>
      <c r="J195" s="200">
        <f>J179*J194</f>
        <v>13.98963730569948</v>
      </c>
      <c r="K195" s="200">
        <f>K179*K194</f>
        <v>14.409326424870468</v>
      </c>
      <c r="L195" s="200">
        <f t="shared" ref="L195:BQ195" si="145">L179*L194</f>
        <v>14.841606217616579</v>
      </c>
      <c r="M195" s="200">
        <f t="shared" si="145"/>
        <v>15.286854404145076</v>
      </c>
      <c r="N195" s="200">
        <f t="shared" si="145"/>
        <v>15.745460036269428</v>
      </c>
      <c r="O195" s="200">
        <f t="shared" si="145"/>
        <v>16.217823837357511</v>
      </c>
      <c r="P195" s="200">
        <f t="shared" si="145"/>
        <v>16.704358552478237</v>
      </c>
      <c r="Q195" s="200">
        <f t="shared" si="145"/>
        <v>17.205489309052581</v>
      </c>
      <c r="R195" s="200">
        <f t="shared" si="145"/>
        <v>17.721653988324164</v>
      </c>
      <c r="S195" s="200">
        <f t="shared" si="145"/>
        <v>18.253303607973887</v>
      </c>
      <c r="T195" s="200">
        <f t="shared" si="145"/>
        <v>18.800902716213105</v>
      </c>
      <c r="U195" s="200">
        <f t="shared" si="145"/>
        <v>19.364929797699496</v>
      </c>
      <c r="V195" s="200">
        <f t="shared" si="145"/>
        <v>19.945877691630482</v>
      </c>
      <c r="W195" s="200">
        <f t="shared" si="145"/>
        <v>20.544254022379402</v>
      </c>
      <c r="X195" s="200">
        <f t="shared" si="145"/>
        <v>21.160581643050783</v>
      </c>
      <c r="Y195" s="200">
        <f t="shared" si="145"/>
        <v>21.795399092342304</v>
      </c>
      <c r="Z195" s="200">
        <f t="shared" si="145"/>
        <v>22.449261065112577</v>
      </c>
      <c r="AA195" s="200">
        <f t="shared" si="145"/>
        <v>23.122738897065954</v>
      </c>
      <c r="AB195" s="200">
        <f t="shared" si="145"/>
        <v>23.816421063977931</v>
      </c>
      <c r="AC195" s="200">
        <f t="shared" si="145"/>
        <v>24.530913695897272</v>
      </c>
      <c r="AD195" s="200">
        <f t="shared" si="145"/>
        <v>25.266841106774184</v>
      </c>
      <c r="AE195" s="200">
        <f t="shared" si="145"/>
        <v>26.024846339977419</v>
      </c>
      <c r="AF195" s="200">
        <f t="shared" si="145"/>
        <v>26.80559173017674</v>
      </c>
      <c r="AG195" s="200">
        <f t="shared" si="145"/>
        <v>27.609759482082044</v>
      </c>
      <c r="AH195" s="200">
        <f t="shared" si="145"/>
        <v>28.438052266544506</v>
      </c>
      <c r="AI195" s="200">
        <f t="shared" si="145"/>
        <v>29.291193834540845</v>
      </c>
      <c r="AJ195" s="200">
        <f t="shared" si="145"/>
        <v>30.169929649577071</v>
      </c>
      <c r="AK195" s="200">
        <f t="shared" si="145"/>
        <v>31.075027539064379</v>
      </c>
      <c r="AL195" s="200">
        <f t="shared" si="145"/>
        <v>32.007278365236317</v>
      </c>
      <c r="AM195" s="200">
        <f t="shared" si="145"/>
        <v>32.967496716193409</v>
      </c>
      <c r="AN195" s="200">
        <f t="shared" si="145"/>
        <v>33.956521617679208</v>
      </c>
      <c r="AO195" s="200">
        <f t="shared" si="145"/>
        <v>34.975217266209583</v>
      </c>
      <c r="AP195" s="200">
        <f t="shared" si="145"/>
        <v>36.02447378419587</v>
      </c>
      <c r="AQ195" s="200">
        <f t="shared" si="145"/>
        <v>37.105207997721756</v>
      </c>
      <c r="AR195" s="200">
        <f t="shared" si="145"/>
        <v>38.218364237653404</v>
      </c>
      <c r="AS195" s="200">
        <f t="shared" si="145"/>
        <v>39.364915164783014</v>
      </c>
      <c r="AT195" s="200">
        <f t="shared" si="145"/>
        <v>40.545862619726513</v>
      </c>
      <c r="AU195" s="200">
        <f t="shared" si="145"/>
        <v>41.762238498318304</v>
      </c>
      <c r="AV195" s="200">
        <f t="shared" si="145"/>
        <v>43.015105653267845</v>
      </c>
      <c r="AW195" s="200">
        <f t="shared" si="145"/>
        <v>44.305558822865876</v>
      </c>
      <c r="AX195" s="200">
        <f t="shared" si="145"/>
        <v>45.634725587551856</v>
      </c>
      <c r="AY195" s="200">
        <f t="shared" si="145"/>
        <v>47.003767355178418</v>
      </c>
      <c r="AZ195" s="200">
        <f t="shared" si="145"/>
        <v>48.413880375833763</v>
      </c>
      <c r="BA195" s="200">
        <f t="shared" si="145"/>
        <v>49.86629678710878</v>
      </c>
      <c r="BB195" s="200">
        <f t="shared" si="145"/>
        <v>51.36228569072204</v>
      </c>
      <c r="BC195" s="200">
        <f t="shared" si="145"/>
        <v>52.903154261443696</v>
      </c>
      <c r="BD195" s="200">
        <f t="shared" si="145"/>
        <v>54.490248889287017</v>
      </c>
      <c r="BE195" s="200">
        <f t="shared" si="145"/>
        <v>56.124956355965629</v>
      </c>
      <c r="BF195" s="200">
        <f t="shared" si="145"/>
        <v>57.808705046644604</v>
      </c>
      <c r="BG195" s="200">
        <f t="shared" si="145"/>
        <v>59.542966198043942</v>
      </c>
      <c r="BH195" s="200">
        <f t="shared" si="145"/>
        <v>61.329255183985254</v>
      </c>
      <c r="BI195" s="200">
        <f t="shared" si="145"/>
        <v>63.169132839504819</v>
      </c>
      <c r="BJ195" s="200">
        <f t="shared" si="145"/>
        <v>65.064206824689975</v>
      </c>
      <c r="BK195" s="200">
        <f t="shared" si="145"/>
        <v>67.016133029430677</v>
      </c>
      <c r="BL195" s="200">
        <f t="shared" si="145"/>
        <v>69.026617020313594</v>
      </c>
      <c r="BM195" s="200">
        <f t="shared" si="145"/>
        <v>71.097415530922987</v>
      </c>
      <c r="BN195" s="200">
        <f t="shared" si="145"/>
        <v>73.230337996850707</v>
      </c>
      <c r="BO195" s="200">
        <f t="shared" si="145"/>
        <v>75.427248136756219</v>
      </c>
      <c r="BP195" s="200">
        <f t="shared" si="145"/>
        <v>77.690065580858914</v>
      </c>
      <c r="BQ195" s="200">
        <f t="shared" si="145"/>
        <v>80.020767548284681</v>
      </c>
    </row>
    <row r="196" spans="5:69">
      <c r="E196" s="326"/>
      <c r="F196" s="328"/>
      <c r="G196" s="329"/>
      <c r="H196" s="323"/>
      <c r="I196" s="230" t="s">
        <v>324</v>
      </c>
      <c r="J196" s="200">
        <f>J195/J284</f>
        <v>4.6632124352331603</v>
      </c>
      <c r="K196" s="200">
        <f>K195/K284</f>
        <v>4.7089302042060348</v>
      </c>
      <c r="L196" s="200">
        <f t="shared" ref="L196:BQ196" si="146">L195/L284</f>
        <v>4.7550961866002108</v>
      </c>
      <c r="M196" s="200">
        <f t="shared" si="146"/>
        <v>4.8017147766649186</v>
      </c>
      <c r="N196" s="200">
        <f t="shared" si="146"/>
        <v>4.8487904117302598</v>
      </c>
      <c r="O196" s="200">
        <f t="shared" si="146"/>
        <v>4.8963275726295752</v>
      </c>
      <c r="P196" s="200">
        <f t="shared" si="146"/>
        <v>4.9443307841259445</v>
      </c>
      <c r="Q196" s="200">
        <f t="shared" si="146"/>
        <v>4.9928046153428642</v>
      </c>
      <c r="R196" s="200">
        <f t="shared" si="146"/>
        <v>5.041753680199168</v>
      </c>
      <c r="S196" s="200">
        <f t="shared" si="146"/>
        <v>5.0911826378481795</v>
      </c>
      <c r="T196" s="200">
        <f t="shared" si="146"/>
        <v>5.1410961931212018</v>
      </c>
      <c r="U196" s="200">
        <f t="shared" si="146"/>
        <v>5.1914990969753303</v>
      </c>
      <c r="V196" s="200">
        <f t="shared" si="146"/>
        <v>5.2423961469456763</v>
      </c>
      <c r="W196" s="200">
        <f t="shared" si="146"/>
        <v>5.2937921876020084</v>
      </c>
      <c r="X196" s="200">
        <f t="shared" si="146"/>
        <v>5.3456921110098703</v>
      </c>
      <c r="Y196" s="200">
        <f t="shared" si="146"/>
        <v>5.3981008571962414</v>
      </c>
      <c r="Z196" s="200">
        <f t="shared" si="146"/>
        <v>5.4510234146197352</v>
      </c>
      <c r="AA196" s="200">
        <f t="shared" si="146"/>
        <v>5.5044648206454179</v>
      </c>
      <c r="AB196" s="200">
        <f t="shared" si="146"/>
        <v>5.5584301620242949</v>
      </c>
      <c r="AC196" s="200">
        <f t="shared" si="146"/>
        <v>5.612924575377475</v>
      </c>
      <c r="AD196" s="200">
        <f t="shared" si="146"/>
        <v>5.6679532476850953</v>
      </c>
      <c r="AE196" s="200">
        <f t="shared" si="146"/>
        <v>5.7235214167800494</v>
      </c>
      <c r="AF196" s="200">
        <f t="shared" si="146"/>
        <v>5.7796343718465204</v>
      </c>
      <c r="AG196" s="200">
        <f t="shared" si="146"/>
        <v>5.8362974539234465</v>
      </c>
      <c r="AH196" s="200">
        <f t="shared" si="146"/>
        <v>5.8935160564128921</v>
      </c>
      <c r="AI196" s="200">
        <f t="shared" si="146"/>
        <v>5.9512956255934126</v>
      </c>
      <c r="AJ196" s="200">
        <f t="shared" si="146"/>
        <v>6.0096416611384456</v>
      </c>
      <c r="AK196" s="200">
        <f t="shared" si="146"/>
        <v>6.0685597166398013</v>
      </c>
      <c r="AL196" s="200">
        <f t="shared" si="146"/>
        <v>6.1280554001362715</v>
      </c>
      <c r="AM196" s="200">
        <f t="shared" si="146"/>
        <v>6.1881343746474116</v>
      </c>
      <c r="AN196" s="200">
        <f t="shared" si="146"/>
        <v>6.2488023587125809</v>
      </c>
      <c r="AO196" s="200">
        <f t="shared" si="146"/>
        <v>6.3100651269352523</v>
      </c>
      <c r="AP196" s="200">
        <f t="shared" si="146"/>
        <v>6.3719285105326566</v>
      </c>
      <c r="AQ196" s="200">
        <f t="shared" si="146"/>
        <v>6.4343983978908224</v>
      </c>
      <c r="AR196" s="200">
        <f t="shared" si="146"/>
        <v>6.4974807351250448</v>
      </c>
      <c r="AS196" s="200">
        <f t="shared" si="146"/>
        <v>6.5611815266458793</v>
      </c>
      <c r="AT196" s="200">
        <f t="shared" si="146"/>
        <v>6.6255068357306444</v>
      </c>
      <c r="AU196" s="200">
        <f t="shared" si="146"/>
        <v>6.6904627851005527</v>
      </c>
      <c r="AV196" s="200">
        <f t="shared" si="146"/>
        <v>6.7560555575034975</v>
      </c>
      <c r="AW196" s="200">
        <f t="shared" si="146"/>
        <v>6.8222913963025498</v>
      </c>
      <c r="AX196" s="200">
        <f t="shared" si="146"/>
        <v>6.8891766060702215</v>
      </c>
      <c r="AY196" s="200">
        <f t="shared" si="146"/>
        <v>6.9567175531885592</v>
      </c>
      <c r="AZ196" s="200">
        <f t="shared" si="146"/>
        <v>7.0249206664551123</v>
      </c>
      <c r="BA196" s="200">
        <f t="shared" si="146"/>
        <v>7.0937924376948693</v>
      </c>
      <c r="BB196" s="200">
        <f t="shared" si="146"/>
        <v>7.1633394223781526</v>
      </c>
      <c r="BC196" s="200">
        <f t="shared" si="146"/>
        <v>7.2335682402446029</v>
      </c>
      <c r="BD196" s="200">
        <f t="shared" si="146"/>
        <v>7.3044855759332767</v>
      </c>
      <c r="BE196" s="200">
        <f t="shared" si="146"/>
        <v>7.3760981796188974</v>
      </c>
      <c r="BF196" s="200">
        <f t="shared" si="146"/>
        <v>7.4484128676543788</v>
      </c>
      <c r="BG196" s="200">
        <f t="shared" si="146"/>
        <v>7.5214365232196174</v>
      </c>
      <c r="BH196" s="200">
        <f t="shared" si="146"/>
        <v>7.5951760969766715</v>
      </c>
      <c r="BI196" s="200">
        <f t="shared" si="146"/>
        <v>7.6696386077313452</v>
      </c>
      <c r="BJ196" s="200">
        <f t="shared" si="146"/>
        <v>7.7448311431012629</v>
      </c>
      <c r="BK196" s="200">
        <f t="shared" si="146"/>
        <v>7.8207608601904903</v>
      </c>
      <c r="BL196" s="200">
        <f t="shared" si="146"/>
        <v>7.8974349862707891</v>
      </c>
      <c r="BM196" s="200">
        <f t="shared" si="146"/>
        <v>7.9748608194695203</v>
      </c>
      <c r="BN196" s="200">
        <f t="shared" si="146"/>
        <v>8.0530457294643227</v>
      </c>
      <c r="BO196" s="200">
        <f t="shared" si="146"/>
        <v>8.1319971581845607</v>
      </c>
      <c r="BP196" s="200">
        <f t="shared" si="146"/>
        <v>8.2117226205197031</v>
      </c>
      <c r="BQ196" s="200">
        <f t="shared" si="146"/>
        <v>8.2922297050346021</v>
      </c>
    </row>
    <row r="197" spans="5:69">
      <c r="E197" s="326"/>
      <c r="F197" s="328"/>
      <c r="G197" s="329"/>
      <c r="H197" s="323"/>
      <c r="I197" s="230" t="s">
        <v>65</v>
      </c>
      <c r="J197" s="203">
        <f>Variables!$K$9</f>
        <v>9</v>
      </c>
      <c r="K197" s="203">
        <f>Variables!$K$9</f>
        <v>9</v>
      </c>
      <c r="L197" s="203">
        <f>Variables!$K$9</f>
        <v>9</v>
      </c>
      <c r="M197" s="203">
        <f>Variables!$K$9</f>
        <v>9</v>
      </c>
      <c r="N197" s="203">
        <f>Variables!$K$9</f>
        <v>9</v>
      </c>
      <c r="O197" s="203">
        <f>Variables!$K$9</f>
        <v>9</v>
      </c>
      <c r="P197" s="203">
        <f>Variables!$K$9</f>
        <v>9</v>
      </c>
      <c r="Q197" s="203">
        <f>Variables!$K$9</f>
        <v>9</v>
      </c>
      <c r="R197" s="203">
        <f>Variables!$K$9</f>
        <v>9</v>
      </c>
      <c r="S197" s="203">
        <f>Variables!$K$9</f>
        <v>9</v>
      </c>
      <c r="T197" s="203">
        <f>Variables!$K$9</f>
        <v>9</v>
      </c>
      <c r="U197" s="203">
        <f>Variables!$K$9</f>
        <v>9</v>
      </c>
      <c r="V197" s="203">
        <f>Variables!$K$9</f>
        <v>9</v>
      </c>
      <c r="W197" s="203">
        <f>Variables!$K$9</f>
        <v>9</v>
      </c>
      <c r="X197" s="203">
        <f>Variables!$K$9</f>
        <v>9</v>
      </c>
      <c r="Y197" s="203">
        <f>Variables!$K$9</f>
        <v>9</v>
      </c>
      <c r="Z197" s="203">
        <f>Variables!$K$9</f>
        <v>9</v>
      </c>
      <c r="AA197" s="203">
        <f>Variables!$K$9</f>
        <v>9</v>
      </c>
      <c r="AB197" s="203">
        <f>Variables!$K$9</f>
        <v>9</v>
      </c>
      <c r="AC197" s="203">
        <f>Variables!$K$9</f>
        <v>9</v>
      </c>
      <c r="AD197" s="203">
        <f>Variables!$K$9</f>
        <v>9</v>
      </c>
      <c r="AE197" s="203">
        <f>Variables!$K$9</f>
        <v>9</v>
      </c>
      <c r="AF197" s="203">
        <f>Variables!$K$9</f>
        <v>9</v>
      </c>
      <c r="AG197" s="203">
        <f>Variables!$K$9</f>
        <v>9</v>
      </c>
      <c r="AH197" s="203">
        <f>Variables!$K$9</f>
        <v>9</v>
      </c>
      <c r="AI197" s="203">
        <f>Variables!$K$9</f>
        <v>9</v>
      </c>
      <c r="AJ197" s="203">
        <f>Variables!$K$9</f>
        <v>9</v>
      </c>
      <c r="AK197" s="203">
        <f>Variables!$K$9</f>
        <v>9</v>
      </c>
      <c r="AL197" s="203">
        <f>Variables!$K$9</f>
        <v>9</v>
      </c>
      <c r="AM197" s="203">
        <f>Variables!$K$9</f>
        <v>9</v>
      </c>
      <c r="AN197" s="203">
        <f>Variables!$K$9</f>
        <v>9</v>
      </c>
      <c r="AO197" s="203">
        <f>Variables!$K$9</f>
        <v>9</v>
      </c>
      <c r="AP197" s="203">
        <f>Variables!$K$9</f>
        <v>9</v>
      </c>
      <c r="AQ197" s="203">
        <f>Variables!$K$9</f>
        <v>9</v>
      </c>
      <c r="AR197" s="203">
        <f>Variables!$K$9</f>
        <v>9</v>
      </c>
      <c r="AS197" s="203">
        <f>Variables!$K$9</f>
        <v>9</v>
      </c>
      <c r="AT197" s="203">
        <f>Variables!$K$9</f>
        <v>9</v>
      </c>
      <c r="AU197" s="203">
        <f>Variables!$K$9</f>
        <v>9</v>
      </c>
      <c r="AV197" s="203">
        <f>Variables!$K$9</f>
        <v>9</v>
      </c>
      <c r="AW197" s="203">
        <f>Variables!$K$9</f>
        <v>9</v>
      </c>
      <c r="AX197" s="203">
        <f>Variables!$K$9</f>
        <v>9</v>
      </c>
      <c r="AY197" s="203">
        <f>Variables!$K$9</f>
        <v>9</v>
      </c>
      <c r="AZ197" s="203">
        <f>Variables!$K$9</f>
        <v>9</v>
      </c>
      <c r="BA197" s="203">
        <f>Variables!$K$9</f>
        <v>9</v>
      </c>
      <c r="BB197" s="203">
        <f>Variables!$K$9</f>
        <v>9</v>
      </c>
      <c r="BC197" s="203">
        <f>Variables!$K$9</f>
        <v>9</v>
      </c>
      <c r="BD197" s="203">
        <f>Variables!$K$9</f>
        <v>9</v>
      </c>
      <c r="BE197" s="203">
        <f>Variables!$K$9</f>
        <v>9</v>
      </c>
      <c r="BF197" s="203">
        <f>Variables!$K$9</f>
        <v>9</v>
      </c>
      <c r="BG197" s="203">
        <f>Variables!$K$9</f>
        <v>9</v>
      </c>
      <c r="BH197" s="203">
        <f>Variables!$K$9</f>
        <v>9</v>
      </c>
      <c r="BI197" s="203">
        <f>Variables!$K$9</f>
        <v>9</v>
      </c>
      <c r="BJ197" s="203">
        <f>Variables!$K$9</f>
        <v>9</v>
      </c>
      <c r="BK197" s="203">
        <f>Variables!$K$9</f>
        <v>9</v>
      </c>
      <c r="BL197" s="203">
        <f>Variables!$K$9</f>
        <v>9</v>
      </c>
      <c r="BM197" s="203">
        <f>Variables!$K$9</f>
        <v>9</v>
      </c>
      <c r="BN197" s="203">
        <f>Variables!$K$9</f>
        <v>9</v>
      </c>
      <c r="BO197" s="203">
        <f>Variables!$K$9</f>
        <v>9</v>
      </c>
      <c r="BP197" s="203">
        <f>Variables!$K$9</f>
        <v>9</v>
      </c>
      <c r="BQ197" s="203">
        <f>Variables!$K$9</f>
        <v>9</v>
      </c>
    </row>
    <row r="198" spans="5:69">
      <c r="E198" s="326"/>
      <c r="F198" s="328"/>
      <c r="G198" s="329"/>
      <c r="H198" s="323"/>
      <c r="I198" s="230" t="s">
        <v>299</v>
      </c>
      <c r="J198" s="200">
        <v>0</v>
      </c>
      <c r="K198" s="200">
        <f t="shared" ref="K198:BQ198" si="147">J200*$B$6</f>
        <v>1.8652849740932642</v>
      </c>
      <c r="L198" s="200">
        <f t="shared" si="147"/>
        <v>2.8162145687290465</v>
      </c>
      <c r="M198" s="200">
        <f t="shared" si="147"/>
        <v>3.3101457590046075</v>
      </c>
      <c r="N198" s="200">
        <f t="shared" si="147"/>
        <v>3.5757587901682713</v>
      </c>
      <c r="O198" s="200">
        <f t="shared" si="147"/>
        <v>3.7273955597762396</v>
      </c>
      <c r="P198" s="200">
        <f t="shared" si="147"/>
        <v>3.8222288089399501</v>
      </c>
      <c r="Q198" s="200">
        <f t="shared" si="147"/>
        <v>3.8888467181203525</v>
      </c>
      <c r="R198" s="200">
        <f t="shared" si="147"/>
        <v>3.9415452051973228</v>
      </c>
      <c r="S198" s="200">
        <f t="shared" si="147"/>
        <v>3.9874740746783282</v>
      </c>
      <c r="T198" s="200">
        <f t="shared" si="147"/>
        <v>4.0302100924784359</v>
      </c>
      <c r="U198" s="200">
        <f t="shared" si="147"/>
        <v>4.0715435234876987</v>
      </c>
      <c r="V198" s="200">
        <f t="shared" si="147"/>
        <v>4.1123714005339815</v>
      </c>
      <c r="W198" s="200">
        <f t="shared" si="147"/>
        <v>4.1531441590452607</v>
      </c>
      <c r="X198" s="200">
        <f t="shared" si="147"/>
        <v>4.1940889545634343</v>
      </c>
      <c r="Y198" s="200">
        <f t="shared" si="147"/>
        <v>4.2353213216856656</v>
      </c>
      <c r="Z198" s="200">
        <f t="shared" si="147"/>
        <v>4.2769010037213304</v>
      </c>
      <c r="AA198" s="200">
        <f t="shared" si="147"/>
        <v>4.318859867708559</v>
      </c>
      <c r="AB198" s="200">
        <f t="shared" si="147"/>
        <v>4.3612158621124477</v>
      </c>
      <c r="AC198" s="200">
        <f t="shared" si="147"/>
        <v>4.4039799958659414</v>
      </c>
      <c r="AD198" s="200">
        <f t="shared" si="147"/>
        <v>4.4471598280839606</v>
      </c>
      <c r="AE198" s="200">
        <f t="shared" si="147"/>
        <v>4.4907612131160191</v>
      </c>
      <c r="AF198" s="200">
        <f t="shared" si="147"/>
        <v>4.5347891732700294</v>
      </c>
      <c r="AG198" s="200">
        <f t="shared" si="147"/>
        <v>4.5792483353736229</v>
      </c>
      <c r="AH198" s="200">
        <f t="shared" si="147"/>
        <v>4.6241431492561906</v>
      </c>
      <c r="AI198" s="200">
        <f t="shared" si="147"/>
        <v>4.669477997193253</v>
      </c>
      <c r="AJ198" s="200">
        <f t="shared" si="147"/>
        <v>4.7152572488339919</v>
      </c>
      <c r="AK198" s="200">
        <f t="shared" si="147"/>
        <v>4.7614852888723744</v>
      </c>
      <c r="AL198" s="200">
        <f t="shared" si="147"/>
        <v>4.808166531092108</v>
      </c>
      <c r="AM198" s="200">
        <f t="shared" si="147"/>
        <v>4.8553054256005623</v>
      </c>
      <c r="AN198" s="200">
        <f t="shared" si="147"/>
        <v>4.9029064626592458</v>
      </c>
      <c r="AO198" s="200">
        <f t="shared" si="147"/>
        <v>4.9509741748146556</v>
      </c>
      <c r="AP198" s="200">
        <f t="shared" si="147"/>
        <v>4.9995131381814284</v>
      </c>
      <c r="AQ198" s="200">
        <f t="shared" si="147"/>
        <v>5.0485279733037771</v>
      </c>
      <c r="AR198" s="200">
        <f t="shared" si="147"/>
        <v>5.098023345808218</v>
      </c>
      <c r="AS198" s="200">
        <f t="shared" si="147"/>
        <v>5.1480039669541275</v>
      </c>
      <c r="AT198" s="200">
        <f t="shared" si="147"/>
        <v>5.1984745941354156</v>
      </c>
      <c r="AU198" s="200">
        <f t="shared" si="147"/>
        <v>5.2494400313599661</v>
      </c>
      <c r="AV198" s="200">
        <f t="shared" si="147"/>
        <v>5.3009051297202046</v>
      </c>
      <c r="AW198" s="200">
        <f t="shared" si="147"/>
        <v>5.3528747878615022</v>
      </c>
      <c r="AX198" s="200">
        <f t="shared" si="147"/>
        <v>5.4053539524517715</v>
      </c>
      <c r="AY198" s="200">
        <f t="shared" si="147"/>
        <v>5.4583476186539741</v>
      </c>
      <c r="AZ198" s="200">
        <f t="shared" si="147"/>
        <v>5.5118608306024113</v>
      </c>
      <c r="BA198" s="200">
        <f t="shared" si="147"/>
        <v>5.565898681883251</v>
      </c>
      <c r="BB198" s="200">
        <f t="shared" si="147"/>
        <v>5.6204663160195736</v>
      </c>
      <c r="BC198" s="200">
        <f t="shared" si="147"/>
        <v>5.6755689269610485</v>
      </c>
      <c r="BD198" s="200">
        <f t="shared" si="147"/>
        <v>5.7312117595783656</v>
      </c>
      <c r="BE198" s="200">
        <f t="shared" si="147"/>
        <v>5.7874001101624941</v>
      </c>
      <c r="BF198" s="200">
        <f t="shared" si="147"/>
        <v>5.844139326928806</v>
      </c>
      <c r="BG198" s="200">
        <f t="shared" si="147"/>
        <v>5.9014348105261547</v>
      </c>
      <c r="BH198" s="200">
        <f t="shared" si="147"/>
        <v>5.9592920145509245</v>
      </c>
      <c r="BI198" s="200">
        <f t="shared" si="147"/>
        <v>6.0177164460661317</v>
      </c>
      <c r="BJ198" s="200">
        <f t="shared" si="147"/>
        <v>6.0767136661256043</v>
      </c>
      <c r="BK198" s="200">
        <f t="shared" si="147"/>
        <v>6.1362892903033082</v>
      </c>
      <c r="BL198" s="200">
        <f t="shared" si="147"/>
        <v>6.1964489892278509</v>
      </c>
      <c r="BM198" s="200">
        <f t="shared" si="147"/>
        <v>6.2571984891222421</v>
      </c>
      <c r="BN198" s="200">
        <f t="shared" si="147"/>
        <v>6.3185435723489292</v>
      </c>
      <c r="BO198" s="200">
        <f t="shared" si="147"/>
        <v>6.3804900779601939</v>
      </c>
      <c r="BP198" s="200">
        <f t="shared" si="147"/>
        <v>6.4430439022539208</v>
      </c>
      <c r="BQ198" s="200">
        <f t="shared" si="147"/>
        <v>6.5062109993348418</v>
      </c>
    </row>
    <row r="199" spans="5:69">
      <c r="E199" s="326"/>
      <c r="F199" s="328"/>
      <c r="G199" s="329"/>
      <c r="H199" s="323"/>
      <c r="I199" s="230" t="s">
        <v>301</v>
      </c>
      <c r="J199" s="200">
        <v>0</v>
      </c>
      <c r="K199" s="200">
        <f t="shared" ref="K199:BQ199" si="148">J200*$B$7</f>
        <v>0.46632124352331605</v>
      </c>
      <c r="L199" s="200">
        <f t="shared" si="148"/>
        <v>0.70405364218226163</v>
      </c>
      <c r="M199" s="200">
        <f t="shared" si="148"/>
        <v>0.82753643975115188</v>
      </c>
      <c r="N199" s="200">
        <f t="shared" si="148"/>
        <v>0.89393969754206781</v>
      </c>
      <c r="O199" s="200">
        <f t="shared" si="148"/>
        <v>0.9318488899440599</v>
      </c>
      <c r="P199" s="200">
        <f t="shared" si="148"/>
        <v>0.95555720223498752</v>
      </c>
      <c r="Q199" s="200">
        <f t="shared" si="148"/>
        <v>0.97221167953008814</v>
      </c>
      <c r="R199" s="200">
        <f t="shared" si="148"/>
        <v>0.98538630129933069</v>
      </c>
      <c r="S199" s="200">
        <f t="shared" si="148"/>
        <v>0.99686851866958204</v>
      </c>
      <c r="T199" s="200">
        <f t="shared" si="148"/>
        <v>1.007552523119609</v>
      </c>
      <c r="U199" s="200">
        <f t="shared" si="148"/>
        <v>1.0178858808719247</v>
      </c>
      <c r="V199" s="200">
        <f t="shared" si="148"/>
        <v>1.0280928501334954</v>
      </c>
      <c r="W199" s="200">
        <f t="shared" si="148"/>
        <v>1.0382860397613152</v>
      </c>
      <c r="X199" s="200">
        <f t="shared" si="148"/>
        <v>1.0485222386408586</v>
      </c>
      <c r="Y199" s="200">
        <f t="shared" si="148"/>
        <v>1.0588303304214164</v>
      </c>
      <c r="Z199" s="200">
        <f t="shared" si="148"/>
        <v>1.0692252509303326</v>
      </c>
      <c r="AA199" s="200">
        <f t="shared" si="148"/>
        <v>1.0797149669271398</v>
      </c>
      <c r="AB199" s="200">
        <f t="shared" si="148"/>
        <v>1.0903039655281119</v>
      </c>
      <c r="AC199" s="200">
        <f t="shared" si="148"/>
        <v>1.1009949989664853</v>
      </c>
      <c r="AD199" s="200">
        <f t="shared" si="148"/>
        <v>1.1117899570209901</v>
      </c>
      <c r="AE199" s="200">
        <f t="shared" si="148"/>
        <v>1.1226903032790048</v>
      </c>
      <c r="AF199" s="200">
        <f t="shared" si="148"/>
        <v>1.1336972933175073</v>
      </c>
      <c r="AG199" s="200">
        <f t="shared" si="148"/>
        <v>1.1448120838434057</v>
      </c>
      <c r="AH199" s="200">
        <f t="shared" si="148"/>
        <v>1.1560357873140477</v>
      </c>
      <c r="AI199" s="200">
        <f t="shared" si="148"/>
        <v>1.1673694992983132</v>
      </c>
      <c r="AJ199" s="200">
        <f t="shared" si="148"/>
        <v>1.178814312208498</v>
      </c>
      <c r="AK199" s="200">
        <f t="shared" si="148"/>
        <v>1.1903713222180936</v>
      </c>
      <c r="AL199" s="200">
        <f t="shared" si="148"/>
        <v>1.202041632773027</v>
      </c>
      <c r="AM199" s="200">
        <f t="shared" si="148"/>
        <v>1.2138263564001406</v>
      </c>
      <c r="AN199" s="200">
        <f t="shared" si="148"/>
        <v>1.2257266156648114</v>
      </c>
      <c r="AO199" s="200">
        <f t="shared" si="148"/>
        <v>1.2377435437036639</v>
      </c>
      <c r="AP199" s="200">
        <f t="shared" si="148"/>
        <v>1.2498782845453571</v>
      </c>
      <c r="AQ199" s="200">
        <f t="shared" si="148"/>
        <v>1.2621319933259443</v>
      </c>
      <c r="AR199" s="200">
        <f t="shared" si="148"/>
        <v>1.2745058364520545</v>
      </c>
      <c r="AS199" s="200">
        <f t="shared" si="148"/>
        <v>1.2870009917385319</v>
      </c>
      <c r="AT199" s="200">
        <f t="shared" si="148"/>
        <v>1.2996186485338539</v>
      </c>
      <c r="AU199" s="200">
        <f t="shared" si="148"/>
        <v>1.3123600078399915</v>
      </c>
      <c r="AV199" s="200">
        <f t="shared" si="148"/>
        <v>1.3252262824300511</v>
      </c>
      <c r="AW199" s="200">
        <f t="shared" si="148"/>
        <v>1.3382186969653755</v>
      </c>
      <c r="AX199" s="200">
        <f t="shared" si="148"/>
        <v>1.3513384881129429</v>
      </c>
      <c r="AY199" s="200">
        <f t="shared" si="148"/>
        <v>1.3645869046634935</v>
      </c>
      <c r="AZ199" s="200">
        <f t="shared" si="148"/>
        <v>1.3779652076506028</v>
      </c>
      <c r="BA199" s="200">
        <f t="shared" si="148"/>
        <v>1.3914746704708127</v>
      </c>
      <c r="BB199" s="200">
        <f t="shared" si="148"/>
        <v>1.4051165790048934</v>
      </c>
      <c r="BC199" s="200">
        <f t="shared" si="148"/>
        <v>1.4188922317402621</v>
      </c>
      <c r="BD199" s="200">
        <f t="shared" si="148"/>
        <v>1.4328029398945914</v>
      </c>
      <c r="BE199" s="200">
        <f t="shared" si="148"/>
        <v>1.4468500275406235</v>
      </c>
      <c r="BF199" s="200">
        <f t="shared" si="148"/>
        <v>1.4610348317322015</v>
      </c>
      <c r="BG199" s="200">
        <f t="shared" si="148"/>
        <v>1.4753587026315387</v>
      </c>
      <c r="BH199" s="200">
        <f t="shared" si="148"/>
        <v>1.4898230036377311</v>
      </c>
      <c r="BI199" s="200">
        <f t="shared" si="148"/>
        <v>1.5044291115165329</v>
      </c>
      <c r="BJ199" s="200">
        <f t="shared" si="148"/>
        <v>1.5191784165314011</v>
      </c>
      <c r="BK199" s="200">
        <f t="shared" si="148"/>
        <v>1.534072322575827</v>
      </c>
      <c r="BL199" s="200">
        <f t="shared" si="148"/>
        <v>1.5491122473069627</v>
      </c>
      <c r="BM199" s="200">
        <f t="shared" si="148"/>
        <v>1.5642996222805605</v>
      </c>
      <c r="BN199" s="200">
        <f t="shared" si="148"/>
        <v>1.5796358930872323</v>
      </c>
      <c r="BO199" s="200">
        <f t="shared" si="148"/>
        <v>1.5951225194900485</v>
      </c>
      <c r="BP199" s="200">
        <f t="shared" si="148"/>
        <v>1.6107609755634802</v>
      </c>
      <c r="BQ199" s="200">
        <f t="shared" si="148"/>
        <v>1.6265527498337105</v>
      </c>
    </row>
    <row r="200" spans="5:69">
      <c r="E200" s="326"/>
      <c r="F200" s="328"/>
      <c r="G200" s="329"/>
      <c r="H200" s="323"/>
      <c r="I200" s="230" t="s">
        <v>325</v>
      </c>
      <c r="J200" s="200">
        <f>J196+J198+J199</f>
        <v>4.6632124352331603</v>
      </c>
      <c r="K200" s="200">
        <f>K196+K198+K199</f>
        <v>7.0405364218226154</v>
      </c>
      <c r="L200" s="200">
        <f t="shared" ref="L200:BQ200" si="149">L196+L198+L199</f>
        <v>8.2753643975115185</v>
      </c>
      <c r="M200" s="200">
        <f t="shared" si="149"/>
        <v>8.9393969754206779</v>
      </c>
      <c r="N200" s="200">
        <f t="shared" si="149"/>
        <v>9.3184888994405988</v>
      </c>
      <c r="O200" s="200">
        <f t="shared" si="149"/>
        <v>9.5555720223498746</v>
      </c>
      <c r="P200" s="200">
        <f t="shared" si="149"/>
        <v>9.7221167953008809</v>
      </c>
      <c r="Q200" s="200">
        <f t="shared" si="149"/>
        <v>9.8538630129933065</v>
      </c>
      <c r="R200" s="200">
        <f t="shared" si="149"/>
        <v>9.9686851866958204</v>
      </c>
      <c r="S200" s="200">
        <f t="shared" si="149"/>
        <v>10.075525231196089</v>
      </c>
      <c r="T200" s="200">
        <f t="shared" si="149"/>
        <v>10.178858808719246</v>
      </c>
      <c r="U200" s="200">
        <f t="shared" si="149"/>
        <v>10.280928501334953</v>
      </c>
      <c r="V200" s="200">
        <f t="shared" si="149"/>
        <v>10.382860397613152</v>
      </c>
      <c r="W200" s="200">
        <f t="shared" si="149"/>
        <v>10.485222386408585</v>
      </c>
      <c r="X200" s="200">
        <f t="shared" si="149"/>
        <v>10.588303304214163</v>
      </c>
      <c r="Y200" s="200">
        <f t="shared" si="149"/>
        <v>10.692252509303325</v>
      </c>
      <c r="Z200" s="200">
        <f t="shared" si="149"/>
        <v>10.797149669271397</v>
      </c>
      <c r="AA200" s="200">
        <f t="shared" si="149"/>
        <v>10.903039655281118</v>
      </c>
      <c r="AB200" s="200">
        <f t="shared" si="149"/>
        <v>11.009949989664854</v>
      </c>
      <c r="AC200" s="200">
        <f t="shared" si="149"/>
        <v>11.1178995702099</v>
      </c>
      <c r="AD200" s="200">
        <f t="shared" si="149"/>
        <v>11.226903032790046</v>
      </c>
      <c r="AE200" s="200">
        <f t="shared" si="149"/>
        <v>11.336972933175073</v>
      </c>
      <c r="AF200" s="200">
        <f t="shared" si="149"/>
        <v>11.448120838434058</v>
      </c>
      <c r="AG200" s="200">
        <f t="shared" si="149"/>
        <v>11.560357873140475</v>
      </c>
      <c r="AH200" s="200">
        <f t="shared" si="149"/>
        <v>11.673694992983132</v>
      </c>
      <c r="AI200" s="200">
        <f t="shared" si="149"/>
        <v>11.788143122084978</v>
      </c>
      <c r="AJ200" s="200">
        <f t="shared" si="149"/>
        <v>11.903713222180937</v>
      </c>
      <c r="AK200" s="200">
        <f t="shared" si="149"/>
        <v>12.020416327730269</v>
      </c>
      <c r="AL200" s="200">
        <f t="shared" si="149"/>
        <v>12.138263564001406</v>
      </c>
      <c r="AM200" s="200">
        <f t="shared" si="149"/>
        <v>12.257266156648114</v>
      </c>
      <c r="AN200" s="200">
        <f t="shared" si="149"/>
        <v>12.377435437036638</v>
      </c>
      <c r="AO200" s="200">
        <f t="shared" si="149"/>
        <v>12.498782845453571</v>
      </c>
      <c r="AP200" s="200">
        <f t="shared" si="149"/>
        <v>12.621319933259443</v>
      </c>
      <c r="AQ200" s="200">
        <f t="shared" si="149"/>
        <v>12.745058364520544</v>
      </c>
      <c r="AR200" s="200">
        <f t="shared" si="149"/>
        <v>12.870009917385318</v>
      </c>
      <c r="AS200" s="200">
        <f t="shared" si="149"/>
        <v>12.996186485338539</v>
      </c>
      <c r="AT200" s="200">
        <f t="shared" si="149"/>
        <v>13.123600078399914</v>
      </c>
      <c r="AU200" s="200">
        <f t="shared" si="149"/>
        <v>13.252262824300511</v>
      </c>
      <c r="AV200" s="200">
        <f t="shared" si="149"/>
        <v>13.382186969653754</v>
      </c>
      <c r="AW200" s="200">
        <f t="shared" si="149"/>
        <v>13.513384881129427</v>
      </c>
      <c r="AX200" s="200">
        <f t="shared" si="149"/>
        <v>13.645869046634935</v>
      </c>
      <c r="AY200" s="200">
        <f t="shared" si="149"/>
        <v>13.779652076506027</v>
      </c>
      <c r="AZ200" s="200">
        <f t="shared" si="149"/>
        <v>13.914746704708126</v>
      </c>
      <c r="BA200" s="200">
        <f t="shared" si="149"/>
        <v>14.051165790048934</v>
      </c>
      <c r="BB200" s="200">
        <f t="shared" si="149"/>
        <v>14.18892231740262</v>
      </c>
      <c r="BC200" s="200">
        <f t="shared" si="149"/>
        <v>14.328029398945914</v>
      </c>
      <c r="BD200" s="200">
        <f t="shared" si="149"/>
        <v>14.468500275406234</v>
      </c>
      <c r="BE200" s="200">
        <f t="shared" si="149"/>
        <v>14.610348317322014</v>
      </c>
      <c r="BF200" s="200">
        <f t="shared" si="149"/>
        <v>14.753587026315385</v>
      </c>
      <c r="BG200" s="200">
        <f t="shared" si="149"/>
        <v>14.89823003637731</v>
      </c>
      <c r="BH200" s="200">
        <f t="shared" si="149"/>
        <v>15.044291115165327</v>
      </c>
      <c r="BI200" s="200">
        <f t="shared" si="149"/>
        <v>15.19178416531401</v>
      </c>
      <c r="BJ200" s="200">
        <f t="shared" si="149"/>
        <v>15.34072322575827</v>
      </c>
      <c r="BK200" s="200">
        <f t="shared" si="149"/>
        <v>15.491122473069627</v>
      </c>
      <c r="BL200" s="200">
        <f t="shared" si="149"/>
        <v>15.642996222805603</v>
      </c>
      <c r="BM200" s="200">
        <f t="shared" si="149"/>
        <v>15.796358930872323</v>
      </c>
      <c r="BN200" s="200">
        <f t="shared" si="149"/>
        <v>15.951225194900484</v>
      </c>
      <c r="BO200" s="200">
        <f t="shared" si="149"/>
        <v>16.107609755634801</v>
      </c>
      <c r="BP200" s="200">
        <f t="shared" si="149"/>
        <v>16.265527498337104</v>
      </c>
      <c r="BQ200" s="200">
        <f t="shared" si="149"/>
        <v>16.424993454203154</v>
      </c>
    </row>
    <row r="201" spans="5:69">
      <c r="E201" s="326"/>
      <c r="F201" s="328"/>
      <c r="G201" s="329"/>
      <c r="H201" s="323"/>
      <c r="I201" s="230" t="s">
        <v>295</v>
      </c>
      <c r="J201" s="200">
        <f>J197*J200</f>
        <v>41.968911917098445</v>
      </c>
      <c r="K201" s="200">
        <f>K197*K200</f>
        <v>63.364827796403539</v>
      </c>
      <c r="L201" s="200">
        <f t="shared" ref="L201:BQ201" si="150">L197*L200</f>
        <v>74.478279577603672</v>
      </c>
      <c r="M201" s="200">
        <f t="shared" si="150"/>
        <v>80.454572778786101</v>
      </c>
      <c r="N201" s="200">
        <f t="shared" si="150"/>
        <v>83.866400094965385</v>
      </c>
      <c r="O201" s="200">
        <f t="shared" si="150"/>
        <v>86.000148201148875</v>
      </c>
      <c r="P201" s="200">
        <f t="shared" si="150"/>
        <v>87.499051157707925</v>
      </c>
      <c r="Q201" s="200">
        <f t="shared" si="150"/>
        <v>88.684767116939753</v>
      </c>
      <c r="R201" s="200">
        <f t="shared" si="150"/>
        <v>89.718166680262385</v>
      </c>
      <c r="S201" s="200">
        <f t="shared" si="150"/>
        <v>90.679727080764792</v>
      </c>
      <c r="T201" s="200">
        <f t="shared" si="150"/>
        <v>91.60972927847321</v>
      </c>
      <c r="U201" s="200">
        <f t="shared" si="150"/>
        <v>92.528356512014582</v>
      </c>
      <c r="V201" s="200">
        <f t="shared" si="150"/>
        <v>93.445743578518375</v>
      </c>
      <c r="W201" s="200">
        <f t="shared" si="150"/>
        <v>94.367001477677263</v>
      </c>
      <c r="X201" s="200">
        <f t="shared" si="150"/>
        <v>95.294729737927469</v>
      </c>
      <c r="Y201" s="200">
        <f t="shared" si="150"/>
        <v>96.230272583729928</v>
      </c>
      <c r="Z201" s="200">
        <f t="shared" si="150"/>
        <v>97.174347023442564</v>
      </c>
      <c r="AA201" s="200">
        <f t="shared" si="150"/>
        <v>98.127356897530063</v>
      </c>
      <c r="AB201" s="200">
        <f t="shared" si="150"/>
        <v>99.089549906983677</v>
      </c>
      <c r="AC201" s="200">
        <f t="shared" si="150"/>
        <v>100.0610961318891</v>
      </c>
      <c r="AD201" s="200">
        <f t="shared" si="150"/>
        <v>101.04212729511042</v>
      </c>
      <c r="AE201" s="200">
        <f t="shared" si="150"/>
        <v>102.03275639857566</v>
      </c>
      <c r="AF201" s="200">
        <f t="shared" si="150"/>
        <v>103.03308754590651</v>
      </c>
      <c r="AG201" s="200">
        <f t="shared" si="150"/>
        <v>104.04322085826428</v>
      </c>
      <c r="AH201" s="200">
        <f t="shared" si="150"/>
        <v>105.06325493684818</v>
      </c>
      <c r="AI201" s="200">
        <f t="shared" si="150"/>
        <v>106.0932880987648</v>
      </c>
      <c r="AJ201" s="200">
        <f t="shared" si="150"/>
        <v>107.13341899962843</v>
      </c>
      <c r="AK201" s="200">
        <f t="shared" si="150"/>
        <v>108.18374694957242</v>
      </c>
      <c r="AL201" s="200">
        <f t="shared" si="150"/>
        <v>109.24437207601265</v>
      </c>
      <c r="AM201" s="200">
        <f t="shared" si="150"/>
        <v>110.31539540983303</v>
      </c>
      <c r="AN201" s="200">
        <f t="shared" si="150"/>
        <v>111.39691893332974</v>
      </c>
      <c r="AO201" s="200">
        <f t="shared" si="150"/>
        <v>112.48904560908214</v>
      </c>
      <c r="AP201" s="200">
        <f t="shared" si="150"/>
        <v>113.59187939933499</v>
      </c>
      <c r="AQ201" s="200">
        <f t="shared" si="150"/>
        <v>114.7055252806849</v>
      </c>
      <c r="AR201" s="200">
        <f t="shared" si="150"/>
        <v>115.83008925646786</v>
      </c>
      <c r="AS201" s="200">
        <f t="shared" si="150"/>
        <v>116.96567836804685</v>
      </c>
      <c r="AT201" s="200">
        <f t="shared" si="150"/>
        <v>118.11240070559923</v>
      </c>
      <c r="AU201" s="200">
        <f t="shared" si="150"/>
        <v>119.2703654187046</v>
      </c>
      <c r="AV201" s="200">
        <f t="shared" si="150"/>
        <v>120.43968272688379</v>
      </c>
      <c r="AW201" s="200">
        <f t="shared" si="150"/>
        <v>121.62046393016485</v>
      </c>
      <c r="AX201" s="200">
        <f t="shared" si="150"/>
        <v>122.81282141971442</v>
      </c>
      <c r="AY201" s="200">
        <f t="shared" si="150"/>
        <v>124.01686868855424</v>
      </c>
      <c r="AZ201" s="200">
        <f t="shared" si="150"/>
        <v>125.23272034237313</v>
      </c>
      <c r="BA201" s="200">
        <f t="shared" si="150"/>
        <v>126.46049211044041</v>
      </c>
      <c r="BB201" s="200">
        <f t="shared" si="150"/>
        <v>127.70030085662357</v>
      </c>
      <c r="BC201" s="200">
        <f t="shared" si="150"/>
        <v>128.95226459051321</v>
      </c>
      <c r="BD201" s="200">
        <f t="shared" si="150"/>
        <v>130.21650247865611</v>
      </c>
      <c r="BE201" s="200">
        <f t="shared" si="150"/>
        <v>131.49313485589812</v>
      </c>
      <c r="BF201" s="200">
        <f t="shared" si="150"/>
        <v>132.78228323683845</v>
      </c>
      <c r="BG201" s="200">
        <f t="shared" si="150"/>
        <v>134.08407032739578</v>
      </c>
      <c r="BH201" s="200">
        <f t="shared" si="150"/>
        <v>135.39862003648796</v>
      </c>
      <c r="BI201" s="200">
        <f t="shared" si="150"/>
        <v>136.7260574878261</v>
      </c>
      <c r="BJ201" s="200">
        <f t="shared" si="150"/>
        <v>138.06650903182444</v>
      </c>
      <c r="BK201" s="200">
        <f t="shared" si="150"/>
        <v>139.42010225762664</v>
      </c>
      <c r="BL201" s="200">
        <f t="shared" si="150"/>
        <v>140.78696600525043</v>
      </c>
      <c r="BM201" s="200">
        <f t="shared" si="150"/>
        <v>142.1672303778509</v>
      </c>
      <c r="BN201" s="200">
        <f t="shared" si="150"/>
        <v>143.56102675410435</v>
      </c>
      <c r="BO201" s="200">
        <f t="shared" si="150"/>
        <v>144.96848780071321</v>
      </c>
      <c r="BP201" s="200">
        <f t="shared" si="150"/>
        <v>146.38974748503392</v>
      </c>
      <c r="BQ201" s="200">
        <f t="shared" si="150"/>
        <v>147.82494108782839</v>
      </c>
    </row>
    <row r="202" spans="5:69">
      <c r="E202" s="326"/>
      <c r="F202" s="328"/>
      <c r="G202" s="329"/>
      <c r="H202" s="323"/>
      <c r="I202" s="230" t="s">
        <v>326</v>
      </c>
      <c r="J202" s="219">
        <f>Variables!$K$21</f>
        <v>3600</v>
      </c>
      <c r="K202" s="219">
        <f>Variables!$K$21</f>
        <v>3600</v>
      </c>
      <c r="L202" s="219">
        <f>Variables!$K$21</f>
        <v>3600</v>
      </c>
      <c r="M202" s="219">
        <f>Variables!$K$21</f>
        <v>3600</v>
      </c>
      <c r="N202" s="219">
        <f>Variables!$K$21</f>
        <v>3600</v>
      </c>
      <c r="O202" s="219">
        <f>Variables!$K$21</f>
        <v>3600</v>
      </c>
      <c r="P202" s="219">
        <f>Variables!$K$21</f>
        <v>3600</v>
      </c>
      <c r="Q202" s="219">
        <f>Variables!$K$21</f>
        <v>3600</v>
      </c>
      <c r="R202" s="219">
        <f>Variables!$K$21</f>
        <v>3600</v>
      </c>
      <c r="S202" s="219">
        <f>Variables!$K$21</f>
        <v>3600</v>
      </c>
      <c r="T202" s="219">
        <f>Variables!$K$21</f>
        <v>3600</v>
      </c>
      <c r="U202" s="219">
        <f>Variables!$K$21</f>
        <v>3600</v>
      </c>
      <c r="V202" s="219">
        <f>Variables!$K$21</f>
        <v>3600</v>
      </c>
      <c r="W202" s="219">
        <f>Variables!$K$21</f>
        <v>3600</v>
      </c>
      <c r="X202" s="219">
        <f>Variables!$K$21</f>
        <v>3600</v>
      </c>
      <c r="Y202" s="219">
        <f>Variables!$K$21</f>
        <v>3600</v>
      </c>
      <c r="Z202" s="219">
        <f>Variables!$K$21</f>
        <v>3600</v>
      </c>
      <c r="AA202" s="219">
        <f>Variables!$K$21</f>
        <v>3600</v>
      </c>
      <c r="AB202" s="219">
        <f>Variables!$K$21</f>
        <v>3600</v>
      </c>
      <c r="AC202" s="219">
        <f>Variables!$K$21</f>
        <v>3600</v>
      </c>
      <c r="AD202" s="219">
        <f>Variables!$K$21</f>
        <v>3600</v>
      </c>
      <c r="AE202" s="219">
        <f>Variables!$K$21</f>
        <v>3600</v>
      </c>
      <c r="AF202" s="219">
        <f>Variables!$K$21</f>
        <v>3600</v>
      </c>
      <c r="AG202" s="219">
        <f>Variables!$K$21</f>
        <v>3600</v>
      </c>
      <c r="AH202" s="219">
        <f>Variables!$K$21</f>
        <v>3600</v>
      </c>
      <c r="AI202" s="219">
        <f>Variables!$K$21</f>
        <v>3600</v>
      </c>
      <c r="AJ202" s="219">
        <f>Variables!$K$21</f>
        <v>3600</v>
      </c>
      <c r="AK202" s="219">
        <f>Variables!$K$21</f>
        <v>3600</v>
      </c>
      <c r="AL202" s="219">
        <f>Variables!$K$21</f>
        <v>3600</v>
      </c>
      <c r="AM202" s="219">
        <f>Variables!$K$21</f>
        <v>3600</v>
      </c>
      <c r="AN202" s="219">
        <f>Variables!$K$21</f>
        <v>3600</v>
      </c>
      <c r="AO202" s="219">
        <f>Variables!$K$21</f>
        <v>3600</v>
      </c>
      <c r="AP202" s="219">
        <f>Variables!$K$21</f>
        <v>3600</v>
      </c>
      <c r="AQ202" s="219">
        <f>Variables!$K$21</f>
        <v>3600</v>
      </c>
      <c r="AR202" s="219">
        <f>Variables!$K$21</f>
        <v>3600</v>
      </c>
      <c r="AS202" s="219">
        <f>Variables!$K$21</f>
        <v>3600</v>
      </c>
      <c r="AT202" s="219">
        <f>Variables!$K$21</f>
        <v>3600</v>
      </c>
      <c r="AU202" s="219">
        <f>Variables!$K$21</f>
        <v>3600</v>
      </c>
      <c r="AV202" s="219">
        <f>Variables!$K$21</f>
        <v>3600</v>
      </c>
      <c r="AW202" s="219">
        <f>Variables!$K$21</f>
        <v>3600</v>
      </c>
      <c r="AX202" s="219">
        <f>Variables!$K$21</f>
        <v>3600</v>
      </c>
      <c r="AY202" s="219">
        <f>Variables!$K$21</f>
        <v>3600</v>
      </c>
      <c r="AZ202" s="219">
        <f>Variables!$K$21</f>
        <v>3600</v>
      </c>
      <c r="BA202" s="219">
        <f>Variables!$K$21</f>
        <v>3600</v>
      </c>
      <c r="BB202" s="219">
        <f>Variables!$K$21</f>
        <v>3600</v>
      </c>
      <c r="BC202" s="219">
        <f>Variables!$K$21</f>
        <v>3600</v>
      </c>
      <c r="BD202" s="219">
        <f>Variables!$K$21</f>
        <v>3600</v>
      </c>
      <c r="BE202" s="219">
        <f>Variables!$K$21</f>
        <v>3600</v>
      </c>
      <c r="BF202" s="219">
        <f>Variables!$K$21</f>
        <v>3600</v>
      </c>
      <c r="BG202" s="219">
        <f>Variables!$K$21</f>
        <v>3600</v>
      </c>
      <c r="BH202" s="219">
        <f>Variables!$K$21</f>
        <v>3600</v>
      </c>
      <c r="BI202" s="219">
        <f>Variables!$K$21</f>
        <v>3600</v>
      </c>
      <c r="BJ202" s="219">
        <f>Variables!$K$21</f>
        <v>3600</v>
      </c>
      <c r="BK202" s="219">
        <f>Variables!$K$21</f>
        <v>3600</v>
      </c>
      <c r="BL202" s="219">
        <f>Variables!$K$21</f>
        <v>3600</v>
      </c>
      <c r="BM202" s="219">
        <f>Variables!$K$21</f>
        <v>3600</v>
      </c>
      <c r="BN202" s="219">
        <f>Variables!$K$21</f>
        <v>3600</v>
      </c>
      <c r="BO202" s="219">
        <f>Variables!$K$21</f>
        <v>3600</v>
      </c>
      <c r="BP202" s="219">
        <f>Variables!$K$21</f>
        <v>3600</v>
      </c>
      <c r="BQ202" s="219">
        <f>Variables!$K$21</f>
        <v>3600</v>
      </c>
    </row>
    <row r="203" spans="5:69">
      <c r="E203" s="326"/>
      <c r="F203" s="328"/>
      <c r="G203" s="329"/>
      <c r="H203" s="323"/>
      <c r="I203" s="230" t="s">
        <v>446</v>
      </c>
      <c r="J203" s="204">
        <f t="shared" ref="J203:BQ203" si="151">J202*$B$11</f>
        <v>900</v>
      </c>
      <c r="K203" s="204">
        <f t="shared" si="151"/>
        <v>900</v>
      </c>
      <c r="L203" s="204">
        <f t="shared" si="151"/>
        <v>900</v>
      </c>
      <c r="M203" s="204">
        <f t="shared" si="151"/>
        <v>900</v>
      </c>
      <c r="N203" s="204">
        <f t="shared" si="151"/>
        <v>900</v>
      </c>
      <c r="O203" s="204">
        <f t="shared" si="151"/>
        <v>900</v>
      </c>
      <c r="P203" s="204">
        <f t="shared" si="151"/>
        <v>900</v>
      </c>
      <c r="Q203" s="204">
        <f t="shared" si="151"/>
        <v>900</v>
      </c>
      <c r="R203" s="204">
        <f t="shared" si="151"/>
        <v>900</v>
      </c>
      <c r="S203" s="204">
        <f t="shared" si="151"/>
        <v>900</v>
      </c>
      <c r="T203" s="204">
        <f t="shared" si="151"/>
        <v>900</v>
      </c>
      <c r="U203" s="204">
        <f t="shared" si="151"/>
        <v>900</v>
      </c>
      <c r="V203" s="204">
        <f t="shared" si="151"/>
        <v>900</v>
      </c>
      <c r="W203" s="204">
        <f t="shared" si="151"/>
        <v>900</v>
      </c>
      <c r="X203" s="204">
        <f t="shared" si="151"/>
        <v>900</v>
      </c>
      <c r="Y203" s="204">
        <f t="shared" si="151"/>
        <v>900</v>
      </c>
      <c r="Z203" s="204">
        <f t="shared" si="151"/>
        <v>900</v>
      </c>
      <c r="AA203" s="204">
        <f t="shared" si="151"/>
        <v>900</v>
      </c>
      <c r="AB203" s="204">
        <f t="shared" si="151"/>
        <v>900</v>
      </c>
      <c r="AC203" s="204">
        <f t="shared" si="151"/>
        <v>900</v>
      </c>
      <c r="AD203" s="204">
        <f t="shared" si="151"/>
        <v>900</v>
      </c>
      <c r="AE203" s="204">
        <f t="shared" si="151"/>
        <v>900</v>
      </c>
      <c r="AF203" s="204">
        <f t="shared" si="151"/>
        <v>900</v>
      </c>
      <c r="AG203" s="204">
        <f t="shared" si="151"/>
        <v>900</v>
      </c>
      <c r="AH203" s="204">
        <f t="shared" si="151"/>
        <v>900</v>
      </c>
      <c r="AI203" s="204">
        <f t="shared" si="151"/>
        <v>900</v>
      </c>
      <c r="AJ203" s="204">
        <f t="shared" si="151"/>
        <v>900</v>
      </c>
      <c r="AK203" s="204">
        <f t="shared" si="151"/>
        <v>900</v>
      </c>
      <c r="AL203" s="204">
        <f t="shared" si="151"/>
        <v>900</v>
      </c>
      <c r="AM203" s="204">
        <f t="shared" si="151"/>
        <v>900</v>
      </c>
      <c r="AN203" s="204">
        <f t="shared" si="151"/>
        <v>900</v>
      </c>
      <c r="AO203" s="204">
        <f t="shared" si="151"/>
        <v>900</v>
      </c>
      <c r="AP203" s="204">
        <f t="shared" si="151"/>
        <v>900</v>
      </c>
      <c r="AQ203" s="204">
        <f t="shared" si="151"/>
        <v>900</v>
      </c>
      <c r="AR203" s="204">
        <f t="shared" si="151"/>
        <v>900</v>
      </c>
      <c r="AS203" s="204">
        <f t="shared" si="151"/>
        <v>900</v>
      </c>
      <c r="AT203" s="204">
        <f t="shared" si="151"/>
        <v>900</v>
      </c>
      <c r="AU203" s="204">
        <f t="shared" si="151"/>
        <v>900</v>
      </c>
      <c r="AV203" s="204">
        <f t="shared" si="151"/>
        <v>900</v>
      </c>
      <c r="AW203" s="204">
        <f t="shared" si="151"/>
        <v>900</v>
      </c>
      <c r="AX203" s="204">
        <f t="shared" si="151"/>
        <v>900</v>
      </c>
      <c r="AY203" s="204">
        <f t="shared" si="151"/>
        <v>900</v>
      </c>
      <c r="AZ203" s="204">
        <f t="shared" si="151"/>
        <v>900</v>
      </c>
      <c r="BA203" s="204">
        <f t="shared" si="151"/>
        <v>900</v>
      </c>
      <c r="BB203" s="204">
        <f t="shared" si="151"/>
        <v>900</v>
      </c>
      <c r="BC203" s="204">
        <f t="shared" si="151"/>
        <v>900</v>
      </c>
      <c r="BD203" s="204">
        <f t="shared" si="151"/>
        <v>900</v>
      </c>
      <c r="BE203" s="204">
        <f t="shared" si="151"/>
        <v>900</v>
      </c>
      <c r="BF203" s="204">
        <f t="shared" si="151"/>
        <v>900</v>
      </c>
      <c r="BG203" s="204">
        <f t="shared" si="151"/>
        <v>900</v>
      </c>
      <c r="BH203" s="204">
        <f t="shared" si="151"/>
        <v>900</v>
      </c>
      <c r="BI203" s="204">
        <f t="shared" si="151"/>
        <v>900</v>
      </c>
      <c r="BJ203" s="204">
        <f t="shared" si="151"/>
        <v>900</v>
      </c>
      <c r="BK203" s="204">
        <f t="shared" si="151"/>
        <v>900</v>
      </c>
      <c r="BL203" s="204">
        <f t="shared" si="151"/>
        <v>900</v>
      </c>
      <c r="BM203" s="204">
        <f t="shared" si="151"/>
        <v>900</v>
      </c>
      <c r="BN203" s="204">
        <f t="shared" si="151"/>
        <v>900</v>
      </c>
      <c r="BO203" s="204">
        <f t="shared" si="151"/>
        <v>900</v>
      </c>
      <c r="BP203" s="204">
        <f t="shared" si="151"/>
        <v>900</v>
      </c>
      <c r="BQ203" s="204">
        <f t="shared" si="151"/>
        <v>900</v>
      </c>
    </row>
    <row r="204" spans="5:69">
      <c r="E204" s="326"/>
      <c r="F204" s="328"/>
      <c r="G204" s="329"/>
      <c r="H204" s="323"/>
      <c r="I204" s="230" t="s">
        <v>346</v>
      </c>
      <c r="J204" s="204">
        <f>J201*J202</f>
        <v>151088.08290155442</v>
      </c>
      <c r="K204" s="204">
        <f t="shared" ref="K204:BQ204" si="152">K201*K202</f>
        <v>228113.38006705273</v>
      </c>
      <c r="L204" s="204">
        <f t="shared" si="152"/>
        <v>268121.80647937325</v>
      </c>
      <c r="M204" s="204">
        <f t="shared" si="152"/>
        <v>289636.46200362995</v>
      </c>
      <c r="N204" s="204">
        <f t="shared" si="152"/>
        <v>301919.0403418754</v>
      </c>
      <c r="O204" s="204">
        <f t="shared" si="152"/>
        <v>309600.53352413594</v>
      </c>
      <c r="P204" s="204">
        <f t="shared" si="152"/>
        <v>314996.58416774852</v>
      </c>
      <c r="Q204" s="204">
        <f t="shared" si="152"/>
        <v>319265.1616209831</v>
      </c>
      <c r="R204" s="204">
        <f t="shared" si="152"/>
        <v>322985.40004894458</v>
      </c>
      <c r="S204" s="204">
        <f t="shared" si="152"/>
        <v>326447.01749075326</v>
      </c>
      <c r="T204" s="204">
        <f t="shared" si="152"/>
        <v>329795.02540250355</v>
      </c>
      <c r="U204" s="204">
        <f t="shared" si="152"/>
        <v>333102.08344325249</v>
      </c>
      <c r="V204" s="204">
        <f t="shared" si="152"/>
        <v>336404.67688266613</v>
      </c>
      <c r="W204" s="204">
        <f t="shared" si="152"/>
        <v>339721.20531963813</v>
      </c>
      <c r="X204" s="204">
        <f t="shared" si="152"/>
        <v>343061.02705653891</v>
      </c>
      <c r="Y204" s="204">
        <f t="shared" si="152"/>
        <v>346428.98130142776</v>
      </c>
      <c r="Z204" s="204">
        <f t="shared" si="152"/>
        <v>349827.64928439324</v>
      </c>
      <c r="AA204" s="204">
        <f t="shared" si="152"/>
        <v>353258.48483110825</v>
      </c>
      <c r="AB204" s="204">
        <f t="shared" si="152"/>
        <v>356722.37966514123</v>
      </c>
      <c r="AC204" s="204">
        <f t="shared" si="152"/>
        <v>360219.94607480074</v>
      </c>
      <c r="AD204" s="204">
        <f t="shared" si="152"/>
        <v>363751.65826239751</v>
      </c>
      <c r="AE204" s="204">
        <f t="shared" si="152"/>
        <v>367317.92303487239</v>
      </c>
      <c r="AF204" s="204">
        <f t="shared" si="152"/>
        <v>370919.11516526341</v>
      </c>
      <c r="AG204" s="204">
        <f t="shared" si="152"/>
        <v>374555.59508975141</v>
      </c>
      <c r="AH204" s="204">
        <f t="shared" si="152"/>
        <v>378227.71777265344</v>
      </c>
      <c r="AI204" s="204">
        <f t="shared" si="152"/>
        <v>381935.83715555328</v>
      </c>
      <c r="AJ204" s="204">
        <f t="shared" si="152"/>
        <v>385680.30839866237</v>
      </c>
      <c r="AK204" s="204">
        <f t="shared" si="152"/>
        <v>389461.48901846074</v>
      </c>
      <c r="AL204" s="204">
        <f t="shared" si="152"/>
        <v>393279.73947364558</v>
      </c>
      <c r="AM204" s="204">
        <f t="shared" si="152"/>
        <v>397135.42347539891</v>
      </c>
      <c r="AN204" s="204">
        <f t="shared" si="152"/>
        <v>401028.90815998707</v>
      </c>
      <c r="AO204" s="204">
        <f t="shared" si="152"/>
        <v>404960.56419269572</v>
      </c>
      <c r="AP204" s="204">
        <f t="shared" si="152"/>
        <v>408930.76583760593</v>
      </c>
      <c r="AQ204" s="204">
        <f t="shared" si="152"/>
        <v>412939.89101046562</v>
      </c>
      <c r="AR204" s="204">
        <f t="shared" si="152"/>
        <v>416988.3213232843</v>
      </c>
      <c r="AS204" s="204">
        <f t="shared" si="152"/>
        <v>421076.44212496869</v>
      </c>
      <c r="AT204" s="204">
        <f t="shared" si="152"/>
        <v>425204.64254015725</v>
      </c>
      <c r="AU204" s="204">
        <f t="shared" si="152"/>
        <v>429373.31550733658</v>
      </c>
      <c r="AV204" s="204">
        <f t="shared" si="152"/>
        <v>433582.85781678162</v>
      </c>
      <c r="AW204" s="204">
        <f t="shared" si="152"/>
        <v>437833.67014859343</v>
      </c>
      <c r="AX204" s="204">
        <f t="shared" si="152"/>
        <v>442126.15711097192</v>
      </c>
      <c r="AY204" s="204">
        <f t="shared" si="152"/>
        <v>446460.72727879527</v>
      </c>
      <c r="AZ204" s="204">
        <f t="shared" si="152"/>
        <v>450837.79323254328</v>
      </c>
      <c r="BA204" s="204">
        <f t="shared" si="152"/>
        <v>455257.77159758547</v>
      </c>
      <c r="BB204" s="204">
        <f t="shared" si="152"/>
        <v>459721.08308384486</v>
      </c>
      <c r="BC204" s="204">
        <f t="shared" si="152"/>
        <v>464228.15252584754</v>
      </c>
      <c r="BD204" s="204">
        <f t="shared" si="152"/>
        <v>468779.40892316197</v>
      </c>
      <c r="BE204" s="204">
        <f t="shared" si="152"/>
        <v>473375.28548123321</v>
      </c>
      <c r="BF204" s="204">
        <f t="shared" si="152"/>
        <v>478016.21965261846</v>
      </c>
      <c r="BG204" s="204">
        <f t="shared" si="152"/>
        <v>482702.65317862481</v>
      </c>
      <c r="BH204" s="204">
        <f t="shared" si="152"/>
        <v>487435.03213135665</v>
      </c>
      <c r="BI204" s="204">
        <f t="shared" si="152"/>
        <v>492213.80695617397</v>
      </c>
      <c r="BJ204" s="204">
        <f t="shared" si="152"/>
        <v>497039.43251456798</v>
      </c>
      <c r="BK204" s="204">
        <f t="shared" si="152"/>
        <v>501912.36812745588</v>
      </c>
      <c r="BL204" s="204">
        <f t="shared" si="152"/>
        <v>506833.07761890156</v>
      </c>
      <c r="BM204" s="204">
        <f t="shared" si="152"/>
        <v>511802.02936026326</v>
      </c>
      <c r="BN204" s="204">
        <f t="shared" si="152"/>
        <v>516819.69631477568</v>
      </c>
      <c r="BO204" s="204">
        <f t="shared" si="152"/>
        <v>521886.55608256755</v>
      </c>
      <c r="BP204" s="204">
        <f t="shared" si="152"/>
        <v>527003.09094612207</v>
      </c>
      <c r="BQ204" s="204">
        <f t="shared" si="152"/>
        <v>532169.78791618219</v>
      </c>
    </row>
    <row r="205" spans="5:69">
      <c r="E205" s="326"/>
      <c r="F205" s="328"/>
      <c r="G205" s="329"/>
      <c r="H205" s="323"/>
      <c r="I205" s="230" t="s">
        <v>447</v>
      </c>
      <c r="J205" s="228">
        <f t="shared" ref="J205:BQ205" si="153">J204*$B$11</f>
        <v>37772.020725388604</v>
      </c>
      <c r="K205" s="228">
        <f t="shared" si="153"/>
        <v>57028.345016763182</v>
      </c>
      <c r="L205" s="228">
        <f t="shared" si="153"/>
        <v>67030.451619843312</v>
      </c>
      <c r="M205" s="228">
        <f t="shared" si="153"/>
        <v>72409.115500907486</v>
      </c>
      <c r="N205" s="228">
        <f t="shared" si="153"/>
        <v>75479.76008546885</v>
      </c>
      <c r="O205" s="228">
        <f t="shared" si="153"/>
        <v>77400.133381033986</v>
      </c>
      <c r="P205" s="228">
        <f t="shared" si="153"/>
        <v>78749.146041937129</v>
      </c>
      <c r="Q205" s="228">
        <f t="shared" si="153"/>
        <v>79816.290405245774</v>
      </c>
      <c r="R205" s="228">
        <f t="shared" si="153"/>
        <v>80746.350012236144</v>
      </c>
      <c r="S205" s="228">
        <f t="shared" si="153"/>
        <v>81611.754372688316</v>
      </c>
      <c r="T205" s="228">
        <f t="shared" si="153"/>
        <v>82448.756350625888</v>
      </c>
      <c r="U205" s="228">
        <f t="shared" si="153"/>
        <v>83275.520860813122</v>
      </c>
      <c r="V205" s="228">
        <f t="shared" si="153"/>
        <v>84101.169220666532</v>
      </c>
      <c r="W205" s="228">
        <f t="shared" si="153"/>
        <v>84930.301329909533</v>
      </c>
      <c r="X205" s="228">
        <f t="shared" si="153"/>
        <v>85765.256764134727</v>
      </c>
      <c r="Y205" s="228">
        <f t="shared" si="153"/>
        <v>86607.24532535694</v>
      </c>
      <c r="Z205" s="228">
        <f t="shared" si="153"/>
        <v>87456.912321098309</v>
      </c>
      <c r="AA205" s="228">
        <f t="shared" si="153"/>
        <v>88314.621207777061</v>
      </c>
      <c r="AB205" s="228">
        <f t="shared" si="153"/>
        <v>89180.594916285307</v>
      </c>
      <c r="AC205" s="228">
        <f t="shared" si="153"/>
        <v>90054.986518700185</v>
      </c>
      <c r="AD205" s="228">
        <f t="shared" si="153"/>
        <v>90937.914565599378</v>
      </c>
      <c r="AE205" s="228">
        <f t="shared" si="153"/>
        <v>91829.480758718099</v>
      </c>
      <c r="AF205" s="228">
        <f t="shared" si="153"/>
        <v>92729.778791315854</v>
      </c>
      <c r="AG205" s="228">
        <f t="shared" si="153"/>
        <v>93638.898772437853</v>
      </c>
      <c r="AH205" s="228">
        <f t="shared" si="153"/>
        <v>94556.929443163361</v>
      </c>
      <c r="AI205" s="228">
        <f t="shared" si="153"/>
        <v>95483.95928888832</v>
      </c>
      <c r="AJ205" s="228">
        <f t="shared" si="153"/>
        <v>96420.077099665592</v>
      </c>
      <c r="AK205" s="228">
        <f t="shared" si="153"/>
        <v>97365.372254615184</v>
      </c>
      <c r="AL205" s="228">
        <f t="shared" si="153"/>
        <v>98319.934868411394</v>
      </c>
      <c r="AM205" s="228">
        <f t="shared" si="153"/>
        <v>99283.855868849729</v>
      </c>
      <c r="AN205" s="228">
        <f t="shared" si="153"/>
        <v>100257.22703999677</v>
      </c>
      <c r="AO205" s="228">
        <f t="shared" si="153"/>
        <v>101240.14104817393</v>
      </c>
      <c r="AP205" s="228">
        <f t="shared" si="153"/>
        <v>102232.69145940148</v>
      </c>
      <c r="AQ205" s="228">
        <f t="shared" si="153"/>
        <v>103234.97275261641</v>
      </c>
      <c r="AR205" s="228">
        <f t="shared" si="153"/>
        <v>104247.08033082107</v>
      </c>
      <c r="AS205" s="228">
        <f t="shared" si="153"/>
        <v>105269.11053124217</v>
      </c>
      <c r="AT205" s="228">
        <f t="shared" si="153"/>
        <v>106301.16063503931</v>
      </c>
      <c r="AU205" s="228">
        <f t="shared" si="153"/>
        <v>107343.32887683414</v>
      </c>
      <c r="AV205" s="228">
        <f t="shared" si="153"/>
        <v>108395.7144541954</v>
      </c>
      <c r="AW205" s="228">
        <f t="shared" si="153"/>
        <v>109458.41753714836</v>
      </c>
      <c r="AX205" s="228">
        <f t="shared" si="153"/>
        <v>110531.53927774298</v>
      </c>
      <c r="AY205" s="228">
        <f t="shared" si="153"/>
        <v>111615.18181969882</v>
      </c>
      <c r="AZ205" s="228">
        <f t="shared" si="153"/>
        <v>112709.44830813582</v>
      </c>
      <c r="BA205" s="228">
        <f t="shared" si="153"/>
        <v>113814.44289939637</v>
      </c>
      <c r="BB205" s="228">
        <f t="shared" si="153"/>
        <v>114930.27077096122</v>
      </c>
      <c r="BC205" s="228">
        <f t="shared" si="153"/>
        <v>116057.03813146189</v>
      </c>
      <c r="BD205" s="228">
        <f t="shared" si="153"/>
        <v>117194.85223079049</v>
      </c>
      <c r="BE205" s="228">
        <f t="shared" si="153"/>
        <v>118343.8213703083</v>
      </c>
      <c r="BF205" s="228">
        <f t="shared" si="153"/>
        <v>119504.05491315461</v>
      </c>
      <c r="BG205" s="228">
        <f t="shared" si="153"/>
        <v>120675.6632946562</v>
      </c>
      <c r="BH205" s="228">
        <f t="shared" si="153"/>
        <v>121858.75803283916</v>
      </c>
      <c r="BI205" s="228">
        <f t="shared" si="153"/>
        <v>123053.45173904349</v>
      </c>
      <c r="BJ205" s="228">
        <f t="shared" si="153"/>
        <v>124259.85812864199</v>
      </c>
      <c r="BK205" s="228">
        <f t="shared" si="153"/>
        <v>125478.09203186397</v>
      </c>
      <c r="BL205" s="228">
        <f t="shared" si="153"/>
        <v>126708.26940472539</v>
      </c>
      <c r="BM205" s="228">
        <f t="shared" si="153"/>
        <v>127950.50734006581</v>
      </c>
      <c r="BN205" s="228">
        <f t="shared" si="153"/>
        <v>129204.92407869392</v>
      </c>
      <c r="BO205" s="228">
        <f t="shared" si="153"/>
        <v>130471.63902064189</v>
      </c>
      <c r="BP205" s="228">
        <f t="shared" si="153"/>
        <v>131750.77273653052</v>
      </c>
      <c r="BQ205" s="228">
        <f t="shared" si="153"/>
        <v>133042.44697904555</v>
      </c>
    </row>
    <row r="206" spans="5:69">
      <c r="E206" s="326"/>
      <c r="F206" s="328"/>
      <c r="G206" s="329"/>
      <c r="H206" s="323"/>
      <c r="I206" s="230" t="s">
        <v>448</v>
      </c>
      <c r="J206" s="228">
        <f>J9*J196</f>
        <v>15544.041450777202</v>
      </c>
      <c r="K206" s="228">
        <f>K9*K196</f>
        <v>15696.434014020115</v>
      </c>
      <c r="L206" s="228">
        <f t="shared" ref="L206:BQ206" si="154">L9*L196</f>
        <v>15850.320622000703</v>
      </c>
      <c r="M206" s="228">
        <f t="shared" si="154"/>
        <v>16005.715922216395</v>
      </c>
      <c r="N206" s="228">
        <f t="shared" si="154"/>
        <v>16162.634705767534</v>
      </c>
      <c r="O206" s="228">
        <f t="shared" si="154"/>
        <v>16321.091908765251</v>
      </c>
      <c r="P206" s="228">
        <f t="shared" si="154"/>
        <v>16481.102613753148</v>
      </c>
      <c r="Q206" s="228">
        <f t="shared" si="154"/>
        <v>16642.682051142885</v>
      </c>
      <c r="R206" s="228">
        <f t="shared" si="154"/>
        <v>16805.845600663895</v>
      </c>
      <c r="S206" s="228">
        <f t="shared" si="154"/>
        <v>16970.608792827265</v>
      </c>
      <c r="T206" s="228">
        <f t="shared" si="154"/>
        <v>17136.987310404005</v>
      </c>
      <c r="U206" s="228">
        <f t="shared" si="154"/>
        <v>17304.996989917767</v>
      </c>
      <c r="V206" s="228">
        <f t="shared" si="154"/>
        <v>17474.653823152254</v>
      </c>
      <c r="W206" s="228">
        <f t="shared" si="154"/>
        <v>17645.973958673363</v>
      </c>
      <c r="X206" s="228">
        <f t="shared" si="154"/>
        <v>17818.973703366235</v>
      </c>
      <c r="Y206" s="228">
        <f t="shared" si="154"/>
        <v>17993.669523987472</v>
      </c>
      <c r="Z206" s="228">
        <f t="shared" si="154"/>
        <v>18170.078048732452</v>
      </c>
      <c r="AA206" s="228">
        <f t="shared" si="154"/>
        <v>18348.216068818059</v>
      </c>
      <c r="AB206" s="228">
        <f t="shared" si="154"/>
        <v>18528.100540080985</v>
      </c>
      <c r="AC206" s="228">
        <f t="shared" si="154"/>
        <v>18709.748584591583</v>
      </c>
      <c r="AD206" s="228">
        <f t="shared" si="154"/>
        <v>18893.177492283656</v>
      </c>
      <c r="AE206" s="228">
        <f t="shared" si="154"/>
        <v>19078.404722600164</v>
      </c>
      <c r="AF206" s="228">
        <f t="shared" si="154"/>
        <v>19265.44790615507</v>
      </c>
      <c r="AG206" s="228">
        <f t="shared" si="154"/>
        <v>19454.324846411488</v>
      </c>
      <c r="AH206" s="228">
        <f t="shared" si="154"/>
        <v>19645.053521376307</v>
      </c>
      <c r="AI206" s="228">
        <f t="shared" si="154"/>
        <v>19837.652085311373</v>
      </c>
      <c r="AJ206" s="228">
        <f t="shared" si="154"/>
        <v>20032.138870461487</v>
      </c>
      <c r="AK206" s="228">
        <f t="shared" si="154"/>
        <v>20228.53238879934</v>
      </c>
      <c r="AL206" s="228">
        <f t="shared" si="154"/>
        <v>20426.851333787574</v>
      </c>
      <c r="AM206" s="228">
        <f t="shared" si="154"/>
        <v>20627.114582158039</v>
      </c>
      <c r="AN206" s="228">
        <f t="shared" si="154"/>
        <v>20829.341195708603</v>
      </c>
      <c r="AO206" s="228">
        <f t="shared" si="154"/>
        <v>21033.550423117507</v>
      </c>
      <c r="AP206" s="228">
        <f t="shared" si="154"/>
        <v>21239.761701775522</v>
      </c>
      <c r="AQ206" s="228">
        <f t="shared" si="154"/>
        <v>21447.994659636075</v>
      </c>
      <c r="AR206" s="228">
        <f t="shared" si="154"/>
        <v>21658.269117083484</v>
      </c>
      <c r="AS206" s="228">
        <f t="shared" si="154"/>
        <v>21870.605088819597</v>
      </c>
      <c r="AT206" s="228">
        <f t="shared" si="154"/>
        <v>22085.022785768815</v>
      </c>
      <c r="AU206" s="228">
        <f t="shared" si="154"/>
        <v>22301.542617001844</v>
      </c>
      <c r="AV206" s="228">
        <f t="shared" si="154"/>
        <v>22520.185191678327</v>
      </c>
      <c r="AW206" s="228">
        <f t="shared" si="154"/>
        <v>22740.971321008499</v>
      </c>
      <c r="AX206" s="228">
        <f t="shared" si="154"/>
        <v>22963.922020234073</v>
      </c>
      <c r="AY206" s="228">
        <f t="shared" si="154"/>
        <v>23189.058510628533</v>
      </c>
      <c r="AZ206" s="228">
        <f t="shared" si="154"/>
        <v>23416.402221517041</v>
      </c>
      <c r="BA206" s="228">
        <f t="shared" si="154"/>
        <v>23645.974792316232</v>
      </c>
      <c r="BB206" s="228">
        <f t="shared" si="154"/>
        <v>23877.798074593844</v>
      </c>
      <c r="BC206" s="228">
        <f t="shared" si="154"/>
        <v>24111.894134148679</v>
      </c>
      <c r="BD206" s="228">
        <f t="shared" si="154"/>
        <v>24348.285253110924</v>
      </c>
      <c r="BE206" s="228">
        <f t="shared" si="154"/>
        <v>24586.993932062993</v>
      </c>
      <c r="BF206" s="228">
        <f t="shared" si="154"/>
        <v>24828.042892181264</v>
      </c>
      <c r="BG206" s="228">
        <f t="shared" si="154"/>
        <v>25071.455077398721</v>
      </c>
      <c r="BH206" s="228">
        <f t="shared" si="154"/>
        <v>25317.25365658891</v>
      </c>
      <c r="BI206" s="228">
        <f t="shared" si="154"/>
        <v>25565.46202577115</v>
      </c>
      <c r="BJ206" s="228">
        <f t="shared" si="154"/>
        <v>25816.103810337543</v>
      </c>
      <c r="BK206" s="228">
        <f t="shared" si="154"/>
        <v>26069.202867301636</v>
      </c>
      <c r="BL206" s="228">
        <f t="shared" si="154"/>
        <v>26324.783287569298</v>
      </c>
      <c r="BM206" s="228">
        <f t="shared" si="154"/>
        <v>26582.869398231735</v>
      </c>
      <c r="BN206" s="228">
        <f t="shared" si="154"/>
        <v>26843.485764881072</v>
      </c>
      <c r="BO206" s="228">
        <f t="shared" si="154"/>
        <v>27106.657193948537</v>
      </c>
      <c r="BP206" s="228">
        <f t="shared" si="154"/>
        <v>27372.408735065681</v>
      </c>
      <c r="BQ206" s="228">
        <f t="shared" si="154"/>
        <v>27640.765683448673</v>
      </c>
    </row>
    <row r="207" spans="5:69">
      <c r="E207" s="326"/>
      <c r="F207" s="328"/>
      <c r="G207" s="329"/>
      <c r="H207" s="323"/>
      <c r="I207" s="231" t="s">
        <v>449</v>
      </c>
      <c r="J207" s="204">
        <f>J205-J206</f>
        <v>22227.979274611404</v>
      </c>
      <c r="K207" s="204">
        <f>K205-K206</f>
        <v>41331.911002743065</v>
      </c>
      <c r="L207" s="204">
        <f t="shared" ref="L207:BQ207" si="155">L205-L206</f>
        <v>51180.130997842607</v>
      </c>
      <c r="M207" s="204">
        <f t="shared" si="155"/>
        <v>56403.399578691089</v>
      </c>
      <c r="N207" s="204">
        <f t="shared" si="155"/>
        <v>59317.12537970132</v>
      </c>
      <c r="O207" s="204">
        <f t="shared" si="155"/>
        <v>61079.041472268735</v>
      </c>
      <c r="P207" s="204">
        <f t="shared" si="155"/>
        <v>62268.043428183984</v>
      </c>
      <c r="Q207" s="204">
        <f t="shared" si="155"/>
        <v>63173.608354102893</v>
      </c>
      <c r="R207" s="204">
        <f t="shared" si="155"/>
        <v>63940.504411572249</v>
      </c>
      <c r="S207" s="204">
        <f t="shared" si="155"/>
        <v>64641.145579861055</v>
      </c>
      <c r="T207" s="204">
        <f t="shared" si="155"/>
        <v>65311.769040221887</v>
      </c>
      <c r="U207" s="204">
        <f t="shared" si="155"/>
        <v>65970.523870895355</v>
      </c>
      <c r="V207" s="204">
        <f t="shared" si="155"/>
        <v>66626.515397514275</v>
      </c>
      <c r="W207" s="204">
        <f t="shared" si="155"/>
        <v>67284.32737123617</v>
      </c>
      <c r="X207" s="204">
        <f t="shared" si="155"/>
        <v>67946.283060768488</v>
      </c>
      <c r="Y207" s="204">
        <f t="shared" si="155"/>
        <v>68613.575801369472</v>
      </c>
      <c r="Z207" s="204">
        <f t="shared" si="155"/>
        <v>69286.834272365857</v>
      </c>
      <c r="AA207" s="204">
        <f t="shared" si="155"/>
        <v>69966.405138959002</v>
      </c>
      <c r="AB207" s="204">
        <f t="shared" si="155"/>
        <v>70652.494376204326</v>
      </c>
      <c r="AC207" s="204">
        <f t="shared" si="155"/>
        <v>71345.237934108605</v>
      </c>
      <c r="AD207" s="204">
        <f t="shared" si="155"/>
        <v>72044.737073315715</v>
      </c>
      <c r="AE207" s="204">
        <f t="shared" si="155"/>
        <v>72751.076036117942</v>
      </c>
      <c r="AF207" s="204">
        <f t="shared" si="155"/>
        <v>73464.330885160787</v>
      </c>
      <c r="AG207" s="204">
        <f t="shared" si="155"/>
        <v>74184.573926026365</v>
      </c>
      <c r="AH207" s="204">
        <f t="shared" si="155"/>
        <v>74911.875921787054</v>
      </c>
      <c r="AI207" s="204">
        <f t="shared" si="155"/>
        <v>75646.307203576944</v>
      </c>
      <c r="AJ207" s="204">
        <f t="shared" si="155"/>
        <v>76387.938229204097</v>
      </c>
      <c r="AK207" s="204">
        <f t="shared" si="155"/>
        <v>77136.83986581584</v>
      </c>
      <c r="AL207" s="204">
        <f t="shared" si="155"/>
        <v>77893.083534623816</v>
      </c>
      <c r="AM207" s="204">
        <f t="shared" si="155"/>
        <v>78656.741286691686</v>
      </c>
      <c r="AN207" s="204">
        <f t="shared" si="155"/>
        <v>79427.885844288161</v>
      </c>
      <c r="AO207" s="204">
        <f t="shared" si="155"/>
        <v>80206.590625056415</v>
      </c>
      <c r="AP207" s="204">
        <f t="shared" si="155"/>
        <v>80992.929757625956</v>
      </c>
      <c r="AQ207" s="204">
        <f t="shared" si="155"/>
        <v>81786.978092980338</v>
      </c>
      <c r="AR207" s="204">
        <f t="shared" si="155"/>
        <v>82588.811213737587</v>
      </c>
      <c r="AS207" s="204">
        <f t="shared" si="155"/>
        <v>83398.505442422582</v>
      </c>
      <c r="AT207" s="204">
        <f t="shared" si="155"/>
        <v>84216.137849270497</v>
      </c>
      <c r="AU207" s="204">
        <f t="shared" si="155"/>
        <v>85041.786259832297</v>
      </c>
      <c r="AV207" s="204">
        <f t="shared" si="155"/>
        <v>85875.529262517084</v>
      </c>
      <c r="AW207" s="204">
        <f t="shared" si="155"/>
        <v>86717.446216139855</v>
      </c>
      <c r="AX207" s="204">
        <f t="shared" si="155"/>
        <v>87567.617257508915</v>
      </c>
      <c r="AY207" s="204">
        <f t="shared" si="155"/>
        <v>88426.123309070288</v>
      </c>
      <c r="AZ207" s="204">
        <f t="shared" si="155"/>
        <v>89293.046086618779</v>
      </c>
      <c r="BA207" s="204">
        <f t="shared" si="155"/>
        <v>90168.468107080131</v>
      </c>
      <c r="BB207" s="204">
        <f t="shared" si="155"/>
        <v>91052.472696367375</v>
      </c>
      <c r="BC207" s="204">
        <f t="shared" si="155"/>
        <v>91945.143997313207</v>
      </c>
      <c r="BD207" s="204">
        <f t="shared" si="155"/>
        <v>92846.566977679569</v>
      </c>
      <c r="BE207" s="204">
        <f t="shared" si="155"/>
        <v>93756.827438245309</v>
      </c>
      <c r="BF207" s="204">
        <f t="shared" si="155"/>
        <v>94676.012020973343</v>
      </c>
      <c r="BG207" s="204">
        <f t="shared" si="155"/>
        <v>95604.208217257488</v>
      </c>
      <c r="BH207" s="204">
        <f t="shared" si="155"/>
        <v>96541.504376250261</v>
      </c>
      <c r="BI207" s="204">
        <f t="shared" si="155"/>
        <v>97487.989713272342</v>
      </c>
      <c r="BJ207" s="204">
        <f t="shared" si="155"/>
        <v>98443.754318304447</v>
      </c>
      <c r="BK207" s="204">
        <f t="shared" si="155"/>
        <v>99408.889164562337</v>
      </c>
      <c r="BL207" s="204">
        <f t="shared" si="155"/>
        <v>100383.48611715609</v>
      </c>
      <c r="BM207" s="204">
        <f t="shared" si="155"/>
        <v>101367.63794183408</v>
      </c>
      <c r="BN207" s="204">
        <f t="shared" si="155"/>
        <v>102361.43831381285</v>
      </c>
      <c r="BO207" s="204">
        <f t="shared" si="155"/>
        <v>103364.98182669334</v>
      </c>
      <c r="BP207" s="204">
        <f t="shared" si="155"/>
        <v>104378.36400146484</v>
      </c>
      <c r="BQ207" s="204">
        <f t="shared" si="155"/>
        <v>105401.68129559688</v>
      </c>
    </row>
    <row r="208" spans="5:69">
      <c r="E208" s="326"/>
      <c r="F208" s="328"/>
      <c r="G208" s="324" t="s">
        <v>53</v>
      </c>
      <c r="H208" s="325" t="s">
        <v>25</v>
      </c>
      <c r="I208" s="224" t="s">
        <v>318</v>
      </c>
      <c r="J208" s="216">
        <f>Variables!$K$28</f>
        <v>0.2</v>
      </c>
      <c r="K208" s="216">
        <f>Variables!$K$28</f>
        <v>0.2</v>
      </c>
      <c r="L208" s="216">
        <f>Variables!$K$28</f>
        <v>0.2</v>
      </c>
      <c r="M208" s="216">
        <f>Variables!$K$28</f>
        <v>0.2</v>
      </c>
      <c r="N208" s="216">
        <f>Variables!$K$28</f>
        <v>0.2</v>
      </c>
      <c r="O208" s="216">
        <f>Variables!$K$28</f>
        <v>0.2</v>
      </c>
      <c r="P208" s="216">
        <f>Variables!$K$28</f>
        <v>0.2</v>
      </c>
      <c r="Q208" s="216">
        <f>Variables!$K$28</f>
        <v>0.2</v>
      </c>
      <c r="R208" s="216">
        <f>Variables!$K$28</f>
        <v>0.2</v>
      </c>
      <c r="S208" s="216">
        <f>Variables!$K$28</f>
        <v>0.2</v>
      </c>
      <c r="T208" s="216">
        <f>Variables!$K$28</f>
        <v>0.2</v>
      </c>
      <c r="U208" s="216">
        <f>Variables!$K$28</f>
        <v>0.2</v>
      </c>
      <c r="V208" s="216">
        <f>Variables!$K$28</f>
        <v>0.2</v>
      </c>
      <c r="W208" s="216">
        <f>Variables!$K$28</f>
        <v>0.2</v>
      </c>
      <c r="X208" s="216">
        <f>Variables!$K$28</f>
        <v>0.2</v>
      </c>
      <c r="Y208" s="216">
        <f>Variables!$K$28</f>
        <v>0.2</v>
      </c>
      <c r="Z208" s="216">
        <f>Variables!$K$28</f>
        <v>0.2</v>
      </c>
      <c r="AA208" s="216">
        <f>Variables!$K$28</f>
        <v>0.2</v>
      </c>
      <c r="AB208" s="216">
        <f>Variables!$K$28</f>
        <v>0.2</v>
      </c>
      <c r="AC208" s="216">
        <f>Variables!$K$28</f>
        <v>0.2</v>
      </c>
      <c r="AD208" s="216">
        <f>Variables!$K$28</f>
        <v>0.2</v>
      </c>
      <c r="AE208" s="216">
        <f>Variables!$K$28</f>
        <v>0.2</v>
      </c>
      <c r="AF208" s="216">
        <f>Variables!$K$28</f>
        <v>0.2</v>
      </c>
      <c r="AG208" s="216">
        <f>Variables!$K$28</f>
        <v>0.2</v>
      </c>
      <c r="AH208" s="216">
        <f>Variables!$K$28</f>
        <v>0.2</v>
      </c>
      <c r="AI208" s="216">
        <f>Variables!$K$28</f>
        <v>0.2</v>
      </c>
      <c r="AJ208" s="216">
        <f>Variables!$K$28</f>
        <v>0.2</v>
      </c>
      <c r="AK208" s="216">
        <f>Variables!$K$28</f>
        <v>0.2</v>
      </c>
      <c r="AL208" s="216">
        <f>Variables!$K$28</f>
        <v>0.2</v>
      </c>
      <c r="AM208" s="216">
        <f>Variables!$K$28</f>
        <v>0.2</v>
      </c>
      <c r="AN208" s="216">
        <f>Variables!$K$28</f>
        <v>0.2</v>
      </c>
      <c r="AO208" s="216">
        <f>Variables!$K$28</f>
        <v>0.2</v>
      </c>
      <c r="AP208" s="216">
        <f>Variables!$K$28</f>
        <v>0.2</v>
      </c>
      <c r="AQ208" s="216">
        <f>Variables!$K$28</f>
        <v>0.2</v>
      </c>
      <c r="AR208" s="216">
        <f>Variables!$K$28</f>
        <v>0.2</v>
      </c>
      <c r="AS208" s="216">
        <f>Variables!$K$28</f>
        <v>0.2</v>
      </c>
      <c r="AT208" s="216">
        <f>Variables!$K$28</f>
        <v>0.2</v>
      </c>
      <c r="AU208" s="216">
        <f>Variables!$K$28</f>
        <v>0.2</v>
      </c>
      <c r="AV208" s="216">
        <f>Variables!$K$28</f>
        <v>0.2</v>
      </c>
      <c r="AW208" s="216">
        <f>Variables!$K$28</f>
        <v>0.2</v>
      </c>
      <c r="AX208" s="216">
        <f>Variables!$K$28</f>
        <v>0.2</v>
      </c>
      <c r="AY208" s="216">
        <f>Variables!$K$28</f>
        <v>0.2</v>
      </c>
      <c r="AZ208" s="216">
        <f>Variables!$K$28</f>
        <v>0.2</v>
      </c>
      <c r="BA208" s="216">
        <f>Variables!$K$28</f>
        <v>0.2</v>
      </c>
      <c r="BB208" s="216">
        <f>Variables!$K$28</f>
        <v>0.2</v>
      </c>
      <c r="BC208" s="216">
        <f>Variables!$K$28</f>
        <v>0.2</v>
      </c>
      <c r="BD208" s="216">
        <f>Variables!$K$28</f>
        <v>0.2</v>
      </c>
      <c r="BE208" s="216">
        <f>Variables!$K$28</f>
        <v>0.2</v>
      </c>
      <c r="BF208" s="216">
        <f>Variables!$K$28</f>
        <v>0.2</v>
      </c>
      <c r="BG208" s="216">
        <f>Variables!$K$28</f>
        <v>0.2</v>
      </c>
      <c r="BH208" s="216">
        <f>Variables!$K$28</f>
        <v>0.2</v>
      </c>
      <c r="BI208" s="216">
        <f>Variables!$K$28</f>
        <v>0.2</v>
      </c>
      <c r="BJ208" s="216">
        <f>Variables!$K$28</f>
        <v>0.2</v>
      </c>
      <c r="BK208" s="216">
        <f>Variables!$K$28</f>
        <v>0.2</v>
      </c>
      <c r="BL208" s="216">
        <f>Variables!$K$28</f>
        <v>0.2</v>
      </c>
      <c r="BM208" s="216">
        <f>Variables!$K$28</f>
        <v>0.2</v>
      </c>
      <c r="BN208" s="216">
        <f>Variables!$K$28</f>
        <v>0.2</v>
      </c>
      <c r="BO208" s="216">
        <f>Variables!$K$28</f>
        <v>0.2</v>
      </c>
      <c r="BP208" s="216">
        <f>Variables!$K$28</f>
        <v>0.2</v>
      </c>
      <c r="BQ208" s="216">
        <f>Variables!$K$28</f>
        <v>0.2</v>
      </c>
    </row>
    <row r="209" spans="5:69">
      <c r="E209" s="326"/>
      <c r="F209" s="328"/>
      <c r="G209" s="324"/>
      <c r="H209" s="325"/>
      <c r="I209" s="234" t="s">
        <v>321</v>
      </c>
      <c r="J209" s="200">
        <f>J179*J208</f>
        <v>9.3264248704663206</v>
      </c>
      <c r="K209" s="200">
        <f>K179*K208</f>
        <v>9.606217616580313</v>
      </c>
      <c r="L209" s="200">
        <f t="shared" ref="L209:BQ209" si="156">L179*L208</f>
        <v>9.894404145077722</v>
      </c>
      <c r="M209" s="200">
        <f t="shared" si="156"/>
        <v>10.191236269430052</v>
      </c>
      <c r="N209" s="200">
        <f t="shared" si="156"/>
        <v>10.496973357512953</v>
      </c>
      <c r="O209" s="200">
        <f t="shared" si="156"/>
        <v>10.811882558238342</v>
      </c>
      <c r="P209" s="200">
        <f t="shared" si="156"/>
        <v>11.136239034985492</v>
      </c>
      <c r="Q209" s="200">
        <f t="shared" si="156"/>
        <v>11.470326206035056</v>
      </c>
      <c r="R209" s="200">
        <f t="shared" si="156"/>
        <v>11.81443599221611</v>
      </c>
      <c r="S209" s="200">
        <f t="shared" si="156"/>
        <v>12.168869071982593</v>
      </c>
      <c r="T209" s="200">
        <f t="shared" si="156"/>
        <v>12.533935144142072</v>
      </c>
      <c r="U209" s="200">
        <f t="shared" si="156"/>
        <v>12.909953198466333</v>
      </c>
      <c r="V209" s="200">
        <f t="shared" si="156"/>
        <v>13.297251794420323</v>
      </c>
      <c r="W209" s="200">
        <f t="shared" si="156"/>
        <v>13.696169348252935</v>
      </c>
      <c r="X209" s="200">
        <f t="shared" si="156"/>
        <v>14.107054428700522</v>
      </c>
      <c r="Y209" s="200">
        <f t="shared" si="156"/>
        <v>14.530266061561537</v>
      </c>
      <c r="Z209" s="200">
        <f t="shared" si="156"/>
        <v>14.966174043408385</v>
      </c>
      <c r="AA209" s="200">
        <f t="shared" si="156"/>
        <v>15.415159264710637</v>
      </c>
      <c r="AB209" s="200">
        <f t="shared" si="156"/>
        <v>15.877614042651954</v>
      </c>
      <c r="AC209" s="200">
        <f t="shared" si="156"/>
        <v>16.353942463931514</v>
      </c>
      <c r="AD209" s="200">
        <f t="shared" si="156"/>
        <v>16.844560737849459</v>
      </c>
      <c r="AE209" s="200">
        <f t="shared" si="156"/>
        <v>17.349897559984949</v>
      </c>
      <c r="AF209" s="200">
        <f t="shared" si="156"/>
        <v>17.870394486784495</v>
      </c>
      <c r="AG209" s="200">
        <f t="shared" si="156"/>
        <v>18.406506321388033</v>
      </c>
      <c r="AH209" s="200">
        <f t="shared" si="156"/>
        <v>18.95870151102967</v>
      </c>
      <c r="AI209" s="200">
        <f t="shared" si="156"/>
        <v>19.527462556360565</v>
      </c>
      <c r="AJ209" s="200">
        <f t="shared" si="156"/>
        <v>20.113286433051385</v>
      </c>
      <c r="AK209" s="200">
        <f t="shared" si="156"/>
        <v>20.716685026042924</v>
      </c>
      <c r="AL209" s="200">
        <f t="shared" si="156"/>
        <v>21.338185576824216</v>
      </c>
      <c r="AM209" s="200">
        <f t="shared" si="156"/>
        <v>21.978331144128941</v>
      </c>
      <c r="AN209" s="200">
        <f t="shared" si="156"/>
        <v>22.637681078452808</v>
      </c>
      <c r="AO209" s="200">
        <f t="shared" si="156"/>
        <v>23.316811510806389</v>
      </c>
      <c r="AP209" s="200">
        <f t="shared" si="156"/>
        <v>24.016315856130582</v>
      </c>
      <c r="AQ209" s="200">
        <f t="shared" si="156"/>
        <v>24.736805331814505</v>
      </c>
      <c r="AR209" s="200">
        <f t="shared" si="156"/>
        <v>25.478909491768938</v>
      </c>
      <c r="AS209" s="200">
        <f t="shared" si="156"/>
        <v>26.243276776522009</v>
      </c>
      <c r="AT209" s="200">
        <f t="shared" si="156"/>
        <v>27.030575079817677</v>
      </c>
      <c r="AU209" s="200">
        <f t="shared" si="156"/>
        <v>27.841492332212205</v>
      </c>
      <c r="AV209" s="200">
        <f t="shared" si="156"/>
        <v>28.676737102178567</v>
      </c>
      <c r="AW209" s="200">
        <f t="shared" si="156"/>
        <v>29.537039215243922</v>
      </c>
      <c r="AX209" s="200">
        <f t="shared" si="156"/>
        <v>30.423150391701242</v>
      </c>
      <c r="AY209" s="200">
        <f t="shared" si="156"/>
        <v>31.33584490345228</v>
      </c>
      <c r="AZ209" s="200">
        <f t="shared" si="156"/>
        <v>32.275920250555849</v>
      </c>
      <c r="BA209" s="200">
        <f t="shared" si="156"/>
        <v>33.244197858072525</v>
      </c>
      <c r="BB209" s="200">
        <f t="shared" si="156"/>
        <v>34.2415237938147</v>
      </c>
      <c r="BC209" s="200">
        <f t="shared" si="156"/>
        <v>35.268769507629138</v>
      </c>
      <c r="BD209" s="200">
        <f t="shared" si="156"/>
        <v>36.326832592858011</v>
      </c>
      <c r="BE209" s="200">
        <f t="shared" si="156"/>
        <v>37.416637570643751</v>
      </c>
      <c r="BF209" s="200">
        <f t="shared" si="156"/>
        <v>38.53913669776307</v>
      </c>
      <c r="BG209" s="200">
        <f t="shared" si="156"/>
        <v>39.695310798695971</v>
      </c>
      <c r="BH209" s="200">
        <f t="shared" si="156"/>
        <v>40.886170122656836</v>
      </c>
      <c r="BI209" s="200">
        <f t="shared" si="156"/>
        <v>42.112755226336553</v>
      </c>
      <c r="BJ209" s="200">
        <f t="shared" si="156"/>
        <v>43.376137883126653</v>
      </c>
      <c r="BK209" s="200">
        <f t="shared" si="156"/>
        <v>44.677422019620451</v>
      </c>
      <c r="BL209" s="200">
        <f t="shared" si="156"/>
        <v>46.017744680209063</v>
      </c>
      <c r="BM209" s="200">
        <f t="shared" si="156"/>
        <v>47.398277020615332</v>
      </c>
      <c r="BN209" s="200">
        <f t="shared" si="156"/>
        <v>48.820225331233807</v>
      </c>
      <c r="BO209" s="200">
        <f t="shared" si="156"/>
        <v>50.284832091170813</v>
      </c>
      <c r="BP209" s="200">
        <f t="shared" si="156"/>
        <v>51.793377053905942</v>
      </c>
      <c r="BQ209" s="200">
        <f t="shared" si="156"/>
        <v>53.347178365523121</v>
      </c>
    </row>
    <row r="210" spans="5:69">
      <c r="E210" s="326"/>
      <c r="F210" s="328"/>
      <c r="G210" s="324"/>
      <c r="H210" s="325"/>
      <c r="I210" s="234" t="s">
        <v>324</v>
      </c>
      <c r="J210" s="200">
        <f>J209/J284</f>
        <v>3.1088082901554404</v>
      </c>
      <c r="K210" s="200">
        <f>K209/K284</f>
        <v>3.1392868028040235</v>
      </c>
      <c r="L210" s="200">
        <f t="shared" ref="L210:BQ210" si="157">L209/L284</f>
        <v>3.1700641244001413</v>
      </c>
      <c r="M210" s="200">
        <f t="shared" si="157"/>
        <v>3.2011431844432789</v>
      </c>
      <c r="N210" s="200">
        <f t="shared" si="157"/>
        <v>3.2325269411535067</v>
      </c>
      <c r="O210" s="200">
        <f t="shared" si="157"/>
        <v>3.2642183817530506</v>
      </c>
      <c r="P210" s="200">
        <f t="shared" si="157"/>
        <v>3.2962205227506294</v>
      </c>
      <c r="Q210" s="200">
        <f t="shared" si="157"/>
        <v>3.328536410228577</v>
      </c>
      <c r="R210" s="200">
        <f t="shared" si="157"/>
        <v>3.3611691201327787</v>
      </c>
      <c r="S210" s="200">
        <f t="shared" si="157"/>
        <v>3.3941217585654533</v>
      </c>
      <c r="T210" s="200">
        <f t="shared" si="157"/>
        <v>3.4273974620808016</v>
      </c>
      <c r="U210" s="200">
        <f t="shared" si="157"/>
        <v>3.4609993979835543</v>
      </c>
      <c r="V210" s="200">
        <f t="shared" si="157"/>
        <v>3.4949307646304515</v>
      </c>
      <c r="W210" s="200">
        <f t="shared" si="157"/>
        <v>3.5291947917346724</v>
      </c>
      <c r="X210" s="200">
        <f t="shared" si="157"/>
        <v>3.5637947406732469</v>
      </c>
      <c r="Y210" s="200">
        <f t="shared" si="157"/>
        <v>3.5987339047974944</v>
      </c>
      <c r="Z210" s="200">
        <f t="shared" si="157"/>
        <v>3.6340156097464904</v>
      </c>
      <c r="AA210" s="200">
        <f t="shared" si="157"/>
        <v>3.6696432137636124</v>
      </c>
      <c r="AB210" s="200">
        <f t="shared" si="157"/>
        <v>3.7056201080161966</v>
      </c>
      <c r="AC210" s="200">
        <f t="shared" si="157"/>
        <v>3.7419497169183162</v>
      </c>
      <c r="AD210" s="200">
        <f t="shared" si="157"/>
        <v>3.778635498456731</v>
      </c>
      <c r="AE210" s="200">
        <f t="shared" si="157"/>
        <v>3.8156809445200337</v>
      </c>
      <c r="AF210" s="200">
        <f t="shared" si="157"/>
        <v>3.8530895812310142</v>
      </c>
      <c r="AG210" s="200">
        <f t="shared" si="157"/>
        <v>3.8908649692822985</v>
      </c>
      <c r="AH210" s="200">
        <f t="shared" si="157"/>
        <v>3.9290107042752616</v>
      </c>
      <c r="AI210" s="200">
        <f t="shared" si="157"/>
        <v>3.9675304170622754</v>
      </c>
      <c r="AJ210" s="200">
        <f t="shared" si="157"/>
        <v>4.0064277740922982</v>
      </c>
      <c r="AK210" s="200">
        <f t="shared" si="157"/>
        <v>4.045706477759869</v>
      </c>
      <c r="AL210" s="200">
        <f t="shared" si="157"/>
        <v>4.0853702667575158</v>
      </c>
      <c r="AM210" s="200">
        <f t="shared" si="157"/>
        <v>4.1254229164316083</v>
      </c>
      <c r="AN210" s="200">
        <f t="shared" si="157"/>
        <v>4.1658682391417212</v>
      </c>
      <c r="AO210" s="200">
        <f t="shared" si="157"/>
        <v>4.2067100846235022</v>
      </c>
      <c r="AP210" s="200">
        <f t="shared" si="157"/>
        <v>4.2479523403551047</v>
      </c>
      <c r="AQ210" s="200">
        <f t="shared" si="157"/>
        <v>4.2895989319272152</v>
      </c>
      <c r="AR210" s="200">
        <f t="shared" si="157"/>
        <v>4.3316538234166968</v>
      </c>
      <c r="AS210" s="200">
        <f t="shared" si="157"/>
        <v>4.3741210177639198</v>
      </c>
      <c r="AT210" s="200">
        <f t="shared" si="157"/>
        <v>4.4170045571537626</v>
      </c>
      <c r="AU210" s="200">
        <f t="shared" si="157"/>
        <v>4.4603085234003688</v>
      </c>
      <c r="AV210" s="200">
        <f t="shared" si="157"/>
        <v>4.5040370383356656</v>
      </c>
      <c r="AW210" s="200">
        <f t="shared" si="157"/>
        <v>4.548194264201701</v>
      </c>
      <c r="AX210" s="200">
        <f t="shared" si="157"/>
        <v>4.5927844040468155</v>
      </c>
      <c r="AY210" s="200">
        <f t="shared" si="157"/>
        <v>4.6378117021257061</v>
      </c>
      <c r="AZ210" s="200">
        <f t="shared" si="157"/>
        <v>4.6832804443034091</v>
      </c>
      <c r="BA210" s="200">
        <f t="shared" si="157"/>
        <v>4.7291949584632471</v>
      </c>
      <c r="BB210" s="200">
        <f t="shared" si="157"/>
        <v>4.7755596149187696</v>
      </c>
      <c r="BC210" s="200">
        <f t="shared" si="157"/>
        <v>4.8223788268297367</v>
      </c>
      <c r="BD210" s="200">
        <f t="shared" si="157"/>
        <v>4.8696570506221848</v>
      </c>
      <c r="BE210" s="200">
        <f t="shared" si="157"/>
        <v>4.9173987864125976</v>
      </c>
      <c r="BF210" s="200">
        <f t="shared" si="157"/>
        <v>4.9656085784362523</v>
      </c>
      <c r="BG210" s="200">
        <f t="shared" si="157"/>
        <v>5.0142910154797464</v>
      </c>
      <c r="BH210" s="200">
        <f t="shared" si="157"/>
        <v>5.063450731317781</v>
      </c>
      <c r="BI210" s="200">
        <f t="shared" si="157"/>
        <v>5.113092405154231</v>
      </c>
      <c r="BJ210" s="200">
        <f t="shared" si="157"/>
        <v>5.1632207620675086</v>
      </c>
      <c r="BK210" s="200">
        <f t="shared" si="157"/>
        <v>5.2138405734603266</v>
      </c>
      <c r="BL210" s="200">
        <f t="shared" si="157"/>
        <v>5.2649566575138591</v>
      </c>
      <c r="BM210" s="200">
        <f t="shared" si="157"/>
        <v>5.3165738796463478</v>
      </c>
      <c r="BN210" s="200">
        <f t="shared" si="157"/>
        <v>5.3686971529762157</v>
      </c>
      <c r="BO210" s="200">
        <f t="shared" si="157"/>
        <v>5.4213314387897071</v>
      </c>
      <c r="BP210" s="200">
        <f t="shared" si="157"/>
        <v>5.4744817470131357</v>
      </c>
      <c r="BQ210" s="200">
        <f t="shared" si="157"/>
        <v>5.5281531366897347</v>
      </c>
    </row>
    <row r="211" spans="5:69">
      <c r="E211" s="326"/>
      <c r="F211" s="328"/>
      <c r="G211" s="324"/>
      <c r="H211" s="325"/>
      <c r="I211" s="226" t="s">
        <v>299</v>
      </c>
      <c r="J211" s="200">
        <v>0</v>
      </c>
      <c r="K211" s="200">
        <f t="shared" ref="K211:BQ211" si="158">J213*$B$6</f>
        <v>1.2435233160621761</v>
      </c>
      <c r="L211" s="200">
        <f t="shared" si="158"/>
        <v>1.8774763791526976</v>
      </c>
      <c r="M211" s="200">
        <f t="shared" si="158"/>
        <v>2.2067638393364053</v>
      </c>
      <c r="N211" s="200">
        <f t="shared" si="158"/>
        <v>2.3838391934455139</v>
      </c>
      <c r="O211" s="200">
        <f t="shared" si="158"/>
        <v>2.4849303731841599</v>
      </c>
      <c r="P211" s="200">
        <f t="shared" si="158"/>
        <v>2.5481525392933002</v>
      </c>
      <c r="Q211" s="200">
        <f t="shared" si="158"/>
        <v>2.5925644787469024</v>
      </c>
      <c r="R211" s="200">
        <f t="shared" si="158"/>
        <v>2.627696803464882</v>
      </c>
      <c r="S211" s="200">
        <f t="shared" si="158"/>
        <v>2.6583160497855527</v>
      </c>
      <c r="T211" s="200">
        <f t="shared" si="158"/>
        <v>2.6868067283189578</v>
      </c>
      <c r="U211" s="200">
        <f t="shared" si="158"/>
        <v>2.7143623489917994</v>
      </c>
      <c r="V211" s="200">
        <f t="shared" si="158"/>
        <v>2.7415809336893213</v>
      </c>
      <c r="W211" s="200">
        <f t="shared" si="158"/>
        <v>2.7687627726968413</v>
      </c>
      <c r="X211" s="200">
        <f t="shared" si="158"/>
        <v>2.7960593030422896</v>
      </c>
      <c r="Y211" s="200">
        <f t="shared" si="158"/>
        <v>2.8235475477904437</v>
      </c>
      <c r="Z211" s="200">
        <f t="shared" si="158"/>
        <v>2.85126733581422</v>
      </c>
      <c r="AA211" s="200">
        <f t="shared" si="158"/>
        <v>2.8792399118057066</v>
      </c>
      <c r="AB211" s="200">
        <f t="shared" si="158"/>
        <v>2.9074772414082979</v>
      </c>
      <c r="AC211" s="200">
        <f t="shared" si="158"/>
        <v>2.9359866639106276</v>
      </c>
      <c r="AD211" s="200">
        <f t="shared" si="158"/>
        <v>2.9647732187226405</v>
      </c>
      <c r="AE211" s="200">
        <f t="shared" si="158"/>
        <v>2.9938408087440127</v>
      </c>
      <c r="AF211" s="200">
        <f t="shared" si="158"/>
        <v>3.0231927821800202</v>
      </c>
      <c r="AG211" s="200">
        <f t="shared" si="158"/>
        <v>3.0528322235824157</v>
      </c>
      <c r="AH211" s="200">
        <f t="shared" si="158"/>
        <v>3.0827620995041278</v>
      </c>
      <c r="AI211" s="200">
        <f t="shared" si="158"/>
        <v>3.1129853314621685</v>
      </c>
      <c r="AJ211" s="200">
        <f t="shared" si="158"/>
        <v>3.1435048325559949</v>
      </c>
      <c r="AK211" s="200">
        <f t="shared" si="158"/>
        <v>3.1743235259149167</v>
      </c>
      <c r="AL211" s="200">
        <f t="shared" si="158"/>
        <v>3.2054443540614059</v>
      </c>
      <c r="AM211" s="200">
        <f t="shared" si="158"/>
        <v>3.23687028373371</v>
      </c>
      <c r="AN211" s="200">
        <f t="shared" si="158"/>
        <v>3.2686043084394982</v>
      </c>
      <c r="AO211" s="200">
        <f t="shared" si="158"/>
        <v>3.3006494498764378</v>
      </c>
      <c r="AP211" s="200">
        <f t="shared" si="158"/>
        <v>3.3330087587876203</v>
      </c>
      <c r="AQ211" s="200">
        <f t="shared" si="158"/>
        <v>3.3656853155358522</v>
      </c>
      <c r="AR211" s="200">
        <f t="shared" si="158"/>
        <v>3.398682230538812</v>
      </c>
      <c r="AS211" s="200">
        <f t="shared" si="158"/>
        <v>3.4320026446360852</v>
      </c>
      <c r="AT211" s="200">
        <f t="shared" si="158"/>
        <v>3.4656497294236104</v>
      </c>
      <c r="AU211" s="200">
        <f t="shared" si="158"/>
        <v>3.49962668757331</v>
      </c>
      <c r="AV211" s="200">
        <f t="shared" si="158"/>
        <v>3.5339367531468029</v>
      </c>
      <c r="AW211" s="200">
        <f t="shared" si="158"/>
        <v>3.5685831919076678</v>
      </c>
      <c r="AX211" s="200">
        <f t="shared" si="158"/>
        <v>3.6035693016345145</v>
      </c>
      <c r="AY211" s="200">
        <f t="shared" si="158"/>
        <v>3.6388984124359838</v>
      </c>
      <c r="AZ211" s="200">
        <f t="shared" si="158"/>
        <v>3.6745738870682745</v>
      </c>
      <c r="BA211" s="200">
        <f t="shared" si="158"/>
        <v>3.7105991212555014</v>
      </c>
      <c r="BB211" s="200">
        <f t="shared" si="158"/>
        <v>3.7469775440130491</v>
      </c>
      <c r="BC211" s="200">
        <f t="shared" si="158"/>
        <v>3.7837126179740324</v>
      </c>
      <c r="BD211" s="200">
        <f t="shared" si="158"/>
        <v>3.8208078397189116</v>
      </c>
      <c r="BE211" s="200">
        <f t="shared" si="158"/>
        <v>3.8582667401083302</v>
      </c>
      <c r="BF211" s="200">
        <f t="shared" si="158"/>
        <v>3.896092884619204</v>
      </c>
      <c r="BG211" s="200">
        <f t="shared" si="158"/>
        <v>3.9342898736841039</v>
      </c>
      <c r="BH211" s="200">
        <f t="shared" si="158"/>
        <v>3.9728613430339501</v>
      </c>
      <c r="BI211" s="200">
        <f t="shared" si="158"/>
        <v>4.0118109640440869</v>
      </c>
      <c r="BJ211" s="200">
        <f t="shared" si="158"/>
        <v>4.0511424440837365</v>
      </c>
      <c r="BK211" s="200">
        <f t="shared" si="158"/>
        <v>4.0908595268688712</v>
      </c>
      <c r="BL211" s="200">
        <f t="shared" si="158"/>
        <v>4.1309659928185658</v>
      </c>
      <c r="BM211" s="200">
        <f t="shared" si="158"/>
        <v>4.1714656594148272</v>
      </c>
      <c r="BN211" s="200">
        <f t="shared" si="158"/>
        <v>4.2123623815659528</v>
      </c>
      <c r="BO211" s="200">
        <f t="shared" si="158"/>
        <v>4.2536600519734629</v>
      </c>
      <c r="BP211" s="200">
        <f t="shared" si="158"/>
        <v>4.2953626015026138</v>
      </c>
      <c r="BQ211" s="200">
        <f t="shared" si="158"/>
        <v>4.3374739995565621</v>
      </c>
    </row>
    <row r="212" spans="5:69">
      <c r="E212" s="326"/>
      <c r="F212" s="328"/>
      <c r="G212" s="324"/>
      <c r="H212" s="325"/>
      <c r="I212" s="227" t="s">
        <v>301</v>
      </c>
      <c r="J212" s="200">
        <v>0</v>
      </c>
      <c r="K212" s="200">
        <f t="shared" ref="K212:BQ212" si="159">J213*$B$7</f>
        <v>0.31088082901554404</v>
      </c>
      <c r="L212" s="200">
        <f t="shared" si="159"/>
        <v>0.4693690947881744</v>
      </c>
      <c r="M212" s="200">
        <f t="shared" si="159"/>
        <v>0.55169095983410132</v>
      </c>
      <c r="N212" s="200">
        <f t="shared" si="159"/>
        <v>0.59595979836137847</v>
      </c>
      <c r="O212" s="200">
        <f t="shared" si="159"/>
        <v>0.62123259329603997</v>
      </c>
      <c r="P212" s="200">
        <f t="shared" si="159"/>
        <v>0.63703813482332505</v>
      </c>
      <c r="Q212" s="200">
        <f t="shared" si="159"/>
        <v>0.64814111968672561</v>
      </c>
      <c r="R212" s="200">
        <f t="shared" si="159"/>
        <v>0.6569242008662205</v>
      </c>
      <c r="S212" s="200">
        <f t="shared" si="159"/>
        <v>0.66457901244638817</v>
      </c>
      <c r="T212" s="200">
        <f t="shared" si="159"/>
        <v>0.67170168207973946</v>
      </c>
      <c r="U212" s="200">
        <f t="shared" si="159"/>
        <v>0.67859058724794985</v>
      </c>
      <c r="V212" s="200">
        <f t="shared" si="159"/>
        <v>0.68539523342233033</v>
      </c>
      <c r="W212" s="200">
        <f t="shared" si="159"/>
        <v>0.69219069317421034</v>
      </c>
      <c r="X212" s="200">
        <f t="shared" si="159"/>
        <v>0.69901482576057239</v>
      </c>
      <c r="Y212" s="200">
        <f t="shared" si="159"/>
        <v>0.70588688694761093</v>
      </c>
      <c r="Z212" s="200">
        <f t="shared" si="159"/>
        <v>0.712816833953555</v>
      </c>
      <c r="AA212" s="200">
        <f t="shared" si="159"/>
        <v>0.71980997795142665</v>
      </c>
      <c r="AB212" s="200">
        <f t="shared" si="159"/>
        <v>0.72686931035207447</v>
      </c>
      <c r="AC212" s="200">
        <f t="shared" si="159"/>
        <v>0.73399666597765689</v>
      </c>
      <c r="AD212" s="200">
        <f t="shared" si="159"/>
        <v>0.74119330468066014</v>
      </c>
      <c r="AE212" s="200">
        <f t="shared" si="159"/>
        <v>0.74846020218600318</v>
      </c>
      <c r="AF212" s="200">
        <f t="shared" si="159"/>
        <v>0.75579819554500505</v>
      </c>
      <c r="AG212" s="200">
        <f t="shared" si="159"/>
        <v>0.76320805589560392</v>
      </c>
      <c r="AH212" s="200">
        <f t="shared" si="159"/>
        <v>0.77069052487603196</v>
      </c>
      <c r="AI212" s="200">
        <f t="shared" si="159"/>
        <v>0.77824633286554212</v>
      </c>
      <c r="AJ212" s="200">
        <f t="shared" si="159"/>
        <v>0.78587620813899872</v>
      </c>
      <c r="AK212" s="200">
        <f t="shared" si="159"/>
        <v>0.79358088147872918</v>
      </c>
      <c r="AL212" s="200">
        <f t="shared" si="159"/>
        <v>0.80136108851535148</v>
      </c>
      <c r="AM212" s="200">
        <f t="shared" si="159"/>
        <v>0.8092175709334275</v>
      </c>
      <c r="AN212" s="200">
        <f t="shared" si="159"/>
        <v>0.81715107710987456</v>
      </c>
      <c r="AO212" s="200">
        <f t="shared" si="159"/>
        <v>0.82516236246910946</v>
      </c>
      <c r="AP212" s="200">
        <f t="shared" si="159"/>
        <v>0.83325218969690507</v>
      </c>
      <c r="AQ212" s="200">
        <f t="shared" si="159"/>
        <v>0.84142132888396304</v>
      </c>
      <c r="AR212" s="200">
        <f t="shared" si="159"/>
        <v>0.84967055763470301</v>
      </c>
      <c r="AS212" s="200">
        <f t="shared" si="159"/>
        <v>0.85800066115902129</v>
      </c>
      <c r="AT212" s="200">
        <f t="shared" si="159"/>
        <v>0.8664124323559026</v>
      </c>
      <c r="AU212" s="200">
        <f t="shared" si="159"/>
        <v>0.87490667189332749</v>
      </c>
      <c r="AV212" s="200">
        <f t="shared" si="159"/>
        <v>0.88348418828670072</v>
      </c>
      <c r="AW212" s="200">
        <f t="shared" si="159"/>
        <v>0.89214579797691695</v>
      </c>
      <c r="AX212" s="200">
        <f t="shared" si="159"/>
        <v>0.90089232540862862</v>
      </c>
      <c r="AY212" s="200">
        <f t="shared" si="159"/>
        <v>0.90972460310899594</v>
      </c>
      <c r="AZ212" s="200">
        <f t="shared" si="159"/>
        <v>0.91864347176706862</v>
      </c>
      <c r="BA212" s="200">
        <f t="shared" si="159"/>
        <v>0.92764978031387535</v>
      </c>
      <c r="BB212" s="200">
        <f t="shared" si="159"/>
        <v>0.93674438600326226</v>
      </c>
      <c r="BC212" s="200">
        <f t="shared" si="159"/>
        <v>0.94592815449350809</v>
      </c>
      <c r="BD212" s="200">
        <f t="shared" si="159"/>
        <v>0.9552019599297279</v>
      </c>
      <c r="BE212" s="200">
        <f t="shared" si="159"/>
        <v>0.96456668502708254</v>
      </c>
      <c r="BF212" s="200">
        <f t="shared" si="159"/>
        <v>0.974023221154801</v>
      </c>
      <c r="BG212" s="200">
        <f t="shared" si="159"/>
        <v>0.98357246842102597</v>
      </c>
      <c r="BH212" s="200">
        <f t="shared" si="159"/>
        <v>0.99321533575848753</v>
      </c>
      <c r="BI212" s="200">
        <f t="shared" si="159"/>
        <v>1.0029527410110217</v>
      </c>
      <c r="BJ212" s="200">
        <f t="shared" si="159"/>
        <v>1.0127856110209341</v>
      </c>
      <c r="BK212" s="200">
        <f t="shared" si="159"/>
        <v>1.0227148817172178</v>
      </c>
      <c r="BL212" s="200">
        <f t="shared" si="159"/>
        <v>1.0327414982046415</v>
      </c>
      <c r="BM212" s="200">
        <f t="shared" si="159"/>
        <v>1.0428664148537068</v>
      </c>
      <c r="BN212" s="200">
        <f t="shared" si="159"/>
        <v>1.0530905953914882</v>
      </c>
      <c r="BO212" s="200">
        <f t="shared" si="159"/>
        <v>1.0634150129933657</v>
      </c>
      <c r="BP212" s="200">
        <f t="shared" si="159"/>
        <v>1.0738406503756535</v>
      </c>
      <c r="BQ212" s="200">
        <f t="shared" si="159"/>
        <v>1.0843684998891405</v>
      </c>
    </row>
    <row r="213" spans="5:69">
      <c r="E213" s="326"/>
      <c r="F213" s="328"/>
      <c r="G213" s="324"/>
      <c r="H213" s="325"/>
      <c r="I213" s="226" t="s">
        <v>295</v>
      </c>
      <c r="J213" s="200">
        <f>J210+J211+J212</f>
        <v>3.1088082901554404</v>
      </c>
      <c r="K213" s="200">
        <f>K210+K211+K212</f>
        <v>4.6936909478817439</v>
      </c>
      <c r="L213" s="200">
        <f t="shared" ref="L213:BQ213" si="160">L210+L211+L212</f>
        <v>5.5169095983410132</v>
      </c>
      <c r="M213" s="200">
        <f t="shared" si="160"/>
        <v>5.9595979836137847</v>
      </c>
      <c r="N213" s="200">
        <f t="shared" si="160"/>
        <v>6.2123259329603995</v>
      </c>
      <c r="O213" s="200">
        <f t="shared" si="160"/>
        <v>6.3703813482332503</v>
      </c>
      <c r="P213" s="200">
        <f t="shared" si="160"/>
        <v>6.4814111968672554</v>
      </c>
      <c r="Q213" s="200">
        <f t="shared" si="160"/>
        <v>6.5692420086622043</v>
      </c>
      <c r="R213" s="200">
        <f t="shared" si="160"/>
        <v>6.6457901244638817</v>
      </c>
      <c r="S213" s="200">
        <f t="shared" si="160"/>
        <v>6.7170168207973937</v>
      </c>
      <c r="T213" s="200">
        <f t="shared" si="160"/>
        <v>6.7859058724794981</v>
      </c>
      <c r="U213" s="200">
        <f t="shared" si="160"/>
        <v>6.8539523342233029</v>
      </c>
      <c r="V213" s="200">
        <f t="shared" si="160"/>
        <v>6.9219069317421029</v>
      </c>
      <c r="W213" s="200">
        <f t="shared" si="160"/>
        <v>6.9901482576057239</v>
      </c>
      <c r="X213" s="200">
        <f t="shared" si="160"/>
        <v>7.0588688694761093</v>
      </c>
      <c r="Y213" s="200">
        <f t="shared" si="160"/>
        <v>7.1281683395355495</v>
      </c>
      <c r="Z213" s="200">
        <f t="shared" si="160"/>
        <v>7.1980997795142656</v>
      </c>
      <c r="AA213" s="200">
        <f t="shared" si="160"/>
        <v>7.2686931035207447</v>
      </c>
      <c r="AB213" s="200">
        <f t="shared" si="160"/>
        <v>7.3399666597765689</v>
      </c>
      <c r="AC213" s="200">
        <f t="shared" si="160"/>
        <v>7.4119330468066007</v>
      </c>
      <c r="AD213" s="200">
        <f t="shared" si="160"/>
        <v>7.4846020218600318</v>
      </c>
      <c r="AE213" s="200">
        <f t="shared" si="160"/>
        <v>7.5579819554500496</v>
      </c>
      <c r="AF213" s="200">
        <f t="shared" si="160"/>
        <v>7.632080558956039</v>
      </c>
      <c r="AG213" s="200">
        <f t="shared" si="160"/>
        <v>7.7069052487603189</v>
      </c>
      <c r="AH213" s="200">
        <f t="shared" si="160"/>
        <v>7.782463328655421</v>
      </c>
      <c r="AI213" s="200">
        <f t="shared" si="160"/>
        <v>7.8587620813899868</v>
      </c>
      <c r="AJ213" s="200">
        <f t="shared" si="160"/>
        <v>7.9358088147872916</v>
      </c>
      <c r="AK213" s="200">
        <f t="shared" si="160"/>
        <v>8.0136108851535148</v>
      </c>
      <c r="AL213" s="200">
        <f t="shared" si="160"/>
        <v>8.0921757093342741</v>
      </c>
      <c r="AM213" s="200">
        <f t="shared" si="160"/>
        <v>8.1715107710987454</v>
      </c>
      <c r="AN213" s="200">
        <f t="shared" si="160"/>
        <v>8.2516236246910939</v>
      </c>
      <c r="AO213" s="200">
        <f t="shared" si="160"/>
        <v>8.33252189696905</v>
      </c>
      <c r="AP213" s="200">
        <f t="shared" si="160"/>
        <v>8.4142132888396297</v>
      </c>
      <c r="AQ213" s="200">
        <f t="shared" si="160"/>
        <v>8.4967055763470292</v>
      </c>
      <c r="AR213" s="200">
        <f t="shared" si="160"/>
        <v>8.5800066115902123</v>
      </c>
      <c r="AS213" s="200">
        <f t="shared" si="160"/>
        <v>8.664124323559026</v>
      </c>
      <c r="AT213" s="200">
        <f t="shared" si="160"/>
        <v>8.7490667189332747</v>
      </c>
      <c r="AU213" s="200">
        <f t="shared" si="160"/>
        <v>8.834841882867007</v>
      </c>
      <c r="AV213" s="200">
        <f t="shared" si="160"/>
        <v>8.9214579797691691</v>
      </c>
      <c r="AW213" s="200">
        <f t="shared" si="160"/>
        <v>9.0089232540862856</v>
      </c>
      <c r="AX213" s="200">
        <f t="shared" si="160"/>
        <v>9.0972460310899592</v>
      </c>
      <c r="AY213" s="200">
        <f t="shared" si="160"/>
        <v>9.1864347176706858</v>
      </c>
      <c r="AZ213" s="200">
        <f t="shared" si="160"/>
        <v>9.2764978031387528</v>
      </c>
      <c r="BA213" s="200">
        <f t="shared" si="160"/>
        <v>9.3674438600326226</v>
      </c>
      <c r="BB213" s="200">
        <f t="shared" si="160"/>
        <v>9.4592815449350809</v>
      </c>
      <c r="BC213" s="200">
        <f t="shared" si="160"/>
        <v>9.5520195992972781</v>
      </c>
      <c r="BD213" s="200">
        <f t="shared" si="160"/>
        <v>9.6456668502708247</v>
      </c>
      <c r="BE213" s="200">
        <f t="shared" si="160"/>
        <v>9.74023221154801</v>
      </c>
      <c r="BF213" s="200">
        <f t="shared" si="160"/>
        <v>9.835724684210259</v>
      </c>
      <c r="BG213" s="200">
        <f t="shared" si="160"/>
        <v>9.9321533575848751</v>
      </c>
      <c r="BH213" s="200">
        <f t="shared" si="160"/>
        <v>10.029527410110218</v>
      </c>
      <c r="BI213" s="200">
        <f t="shared" si="160"/>
        <v>10.12785611020934</v>
      </c>
      <c r="BJ213" s="200">
        <f t="shared" si="160"/>
        <v>10.227148817172178</v>
      </c>
      <c r="BK213" s="200">
        <f t="shared" si="160"/>
        <v>10.327414982046415</v>
      </c>
      <c r="BL213" s="200">
        <f t="shared" si="160"/>
        <v>10.428664148537067</v>
      </c>
      <c r="BM213" s="200">
        <f t="shared" si="160"/>
        <v>10.530905953914882</v>
      </c>
      <c r="BN213" s="200">
        <f t="shared" si="160"/>
        <v>10.634150129933657</v>
      </c>
      <c r="BO213" s="200">
        <f t="shared" si="160"/>
        <v>10.738406503756535</v>
      </c>
      <c r="BP213" s="200">
        <f t="shared" si="160"/>
        <v>10.843684998891405</v>
      </c>
      <c r="BQ213" s="200">
        <f t="shared" si="160"/>
        <v>10.949995636135437</v>
      </c>
    </row>
    <row r="214" spans="5:69">
      <c r="E214" s="326"/>
      <c r="F214" s="328"/>
      <c r="G214" s="324"/>
      <c r="H214" s="325"/>
      <c r="I214" s="226" t="s">
        <v>326</v>
      </c>
      <c r="J214" s="219">
        <f>Variables!$K$22</f>
        <v>14000</v>
      </c>
      <c r="K214" s="219">
        <f>Variables!$K$22</f>
        <v>14000</v>
      </c>
      <c r="L214" s="219">
        <f>Variables!$K$22</f>
        <v>14000</v>
      </c>
      <c r="M214" s="219">
        <f>Variables!$K$22</f>
        <v>14000</v>
      </c>
      <c r="N214" s="219">
        <f>Variables!$K$22</f>
        <v>14000</v>
      </c>
      <c r="O214" s="219">
        <f>Variables!$K$22</f>
        <v>14000</v>
      </c>
      <c r="P214" s="219">
        <f>Variables!$K$22</f>
        <v>14000</v>
      </c>
      <c r="Q214" s="219">
        <f>Variables!$K$22</f>
        <v>14000</v>
      </c>
      <c r="R214" s="219">
        <f>Variables!$K$22</f>
        <v>14000</v>
      </c>
      <c r="S214" s="219">
        <f>Variables!$K$22</f>
        <v>14000</v>
      </c>
      <c r="T214" s="219">
        <f>Variables!$K$22</f>
        <v>14000</v>
      </c>
      <c r="U214" s="219">
        <f>Variables!$K$22</f>
        <v>14000</v>
      </c>
      <c r="V214" s="219">
        <f>Variables!$K$22</f>
        <v>14000</v>
      </c>
      <c r="W214" s="219">
        <f>Variables!$K$22</f>
        <v>14000</v>
      </c>
      <c r="X214" s="219">
        <f>Variables!$K$22</f>
        <v>14000</v>
      </c>
      <c r="Y214" s="219">
        <f>Variables!$K$22</f>
        <v>14000</v>
      </c>
      <c r="Z214" s="219">
        <f>Variables!$K$22</f>
        <v>14000</v>
      </c>
      <c r="AA214" s="219">
        <f>Variables!$K$22</f>
        <v>14000</v>
      </c>
      <c r="AB214" s="219">
        <f>Variables!$K$22</f>
        <v>14000</v>
      </c>
      <c r="AC214" s="219">
        <f>Variables!$K$22</f>
        <v>14000</v>
      </c>
      <c r="AD214" s="219">
        <f>Variables!$K$22</f>
        <v>14000</v>
      </c>
      <c r="AE214" s="219">
        <f>Variables!$K$22</f>
        <v>14000</v>
      </c>
      <c r="AF214" s="219">
        <f>Variables!$K$22</f>
        <v>14000</v>
      </c>
      <c r="AG214" s="219">
        <f>Variables!$K$22</f>
        <v>14000</v>
      </c>
      <c r="AH214" s="219">
        <f>Variables!$K$22</f>
        <v>14000</v>
      </c>
      <c r="AI214" s="219">
        <f>Variables!$K$22</f>
        <v>14000</v>
      </c>
      <c r="AJ214" s="219">
        <f>Variables!$K$22</f>
        <v>14000</v>
      </c>
      <c r="AK214" s="219">
        <f>Variables!$K$22</f>
        <v>14000</v>
      </c>
      <c r="AL214" s="219">
        <f>Variables!$K$22</f>
        <v>14000</v>
      </c>
      <c r="AM214" s="219">
        <f>Variables!$K$22</f>
        <v>14000</v>
      </c>
      <c r="AN214" s="219">
        <f>Variables!$K$22</f>
        <v>14000</v>
      </c>
      <c r="AO214" s="219">
        <f>Variables!$K$22</f>
        <v>14000</v>
      </c>
      <c r="AP214" s="219">
        <f>Variables!$K$22</f>
        <v>14000</v>
      </c>
      <c r="AQ214" s="219">
        <f>Variables!$K$22</f>
        <v>14000</v>
      </c>
      <c r="AR214" s="219">
        <f>Variables!$K$22</f>
        <v>14000</v>
      </c>
      <c r="AS214" s="219">
        <f>Variables!$K$22</f>
        <v>14000</v>
      </c>
      <c r="AT214" s="219">
        <f>Variables!$K$22</f>
        <v>14000</v>
      </c>
      <c r="AU214" s="219">
        <f>Variables!$K$22</f>
        <v>14000</v>
      </c>
      <c r="AV214" s="219">
        <f>Variables!$K$22</f>
        <v>14000</v>
      </c>
      <c r="AW214" s="219">
        <f>Variables!$K$22</f>
        <v>14000</v>
      </c>
      <c r="AX214" s="219">
        <f>Variables!$K$22</f>
        <v>14000</v>
      </c>
      <c r="AY214" s="219">
        <f>Variables!$K$22</f>
        <v>14000</v>
      </c>
      <c r="AZ214" s="219">
        <f>Variables!$K$22</f>
        <v>14000</v>
      </c>
      <c r="BA214" s="219">
        <f>Variables!$K$22</f>
        <v>14000</v>
      </c>
      <c r="BB214" s="219">
        <f>Variables!$K$22</f>
        <v>14000</v>
      </c>
      <c r="BC214" s="219">
        <f>Variables!$K$22</f>
        <v>14000</v>
      </c>
      <c r="BD214" s="219">
        <f>Variables!$K$22</f>
        <v>14000</v>
      </c>
      <c r="BE214" s="219">
        <f>Variables!$K$22</f>
        <v>14000</v>
      </c>
      <c r="BF214" s="219">
        <f>Variables!$K$22</f>
        <v>14000</v>
      </c>
      <c r="BG214" s="219">
        <f>Variables!$K$22</f>
        <v>14000</v>
      </c>
      <c r="BH214" s="219">
        <f>Variables!$K$22</f>
        <v>14000</v>
      </c>
      <c r="BI214" s="219">
        <f>Variables!$K$22</f>
        <v>14000</v>
      </c>
      <c r="BJ214" s="219">
        <f>Variables!$K$22</f>
        <v>14000</v>
      </c>
      <c r="BK214" s="219">
        <f>Variables!$K$22</f>
        <v>14000</v>
      </c>
      <c r="BL214" s="219">
        <f>Variables!$K$22</f>
        <v>14000</v>
      </c>
      <c r="BM214" s="219">
        <f>Variables!$K$22</f>
        <v>14000</v>
      </c>
      <c r="BN214" s="219">
        <f>Variables!$K$22</f>
        <v>14000</v>
      </c>
      <c r="BO214" s="219">
        <f>Variables!$K$22</f>
        <v>14000</v>
      </c>
      <c r="BP214" s="219">
        <f>Variables!$K$22</f>
        <v>14000</v>
      </c>
      <c r="BQ214" s="219">
        <f>Variables!$K$22</f>
        <v>14000</v>
      </c>
    </row>
    <row r="215" spans="5:69">
      <c r="E215" s="326"/>
      <c r="F215" s="328"/>
      <c r="G215" s="324"/>
      <c r="H215" s="325"/>
      <c r="I215" s="226" t="s">
        <v>446</v>
      </c>
      <c r="J215" s="204">
        <f t="shared" ref="J215:BQ215" si="161">J214*$B$11</f>
        <v>3500</v>
      </c>
      <c r="K215" s="204">
        <f t="shared" si="161"/>
        <v>3500</v>
      </c>
      <c r="L215" s="204">
        <f t="shared" si="161"/>
        <v>3500</v>
      </c>
      <c r="M215" s="204">
        <f t="shared" si="161"/>
        <v>3500</v>
      </c>
      <c r="N215" s="204">
        <f t="shared" si="161"/>
        <v>3500</v>
      </c>
      <c r="O215" s="204">
        <f t="shared" si="161"/>
        <v>3500</v>
      </c>
      <c r="P215" s="204">
        <f t="shared" si="161"/>
        <v>3500</v>
      </c>
      <c r="Q215" s="204">
        <f t="shared" si="161"/>
        <v>3500</v>
      </c>
      <c r="R215" s="204">
        <f t="shared" si="161"/>
        <v>3500</v>
      </c>
      <c r="S215" s="204">
        <f t="shared" si="161"/>
        <v>3500</v>
      </c>
      <c r="T215" s="204">
        <f t="shared" si="161"/>
        <v>3500</v>
      </c>
      <c r="U215" s="204">
        <f t="shared" si="161"/>
        <v>3500</v>
      </c>
      <c r="V215" s="204">
        <f t="shared" si="161"/>
        <v>3500</v>
      </c>
      <c r="W215" s="204">
        <f t="shared" si="161"/>
        <v>3500</v>
      </c>
      <c r="X215" s="204">
        <f t="shared" si="161"/>
        <v>3500</v>
      </c>
      <c r="Y215" s="204">
        <f t="shared" si="161"/>
        <v>3500</v>
      </c>
      <c r="Z215" s="204">
        <f t="shared" si="161"/>
        <v>3500</v>
      </c>
      <c r="AA215" s="204">
        <f t="shared" si="161"/>
        <v>3500</v>
      </c>
      <c r="AB215" s="204">
        <f t="shared" si="161"/>
        <v>3500</v>
      </c>
      <c r="AC215" s="204">
        <f t="shared" si="161"/>
        <v>3500</v>
      </c>
      <c r="AD215" s="204">
        <f t="shared" si="161"/>
        <v>3500</v>
      </c>
      <c r="AE215" s="204">
        <f t="shared" si="161"/>
        <v>3500</v>
      </c>
      <c r="AF215" s="204">
        <f t="shared" si="161"/>
        <v>3500</v>
      </c>
      <c r="AG215" s="204">
        <f t="shared" si="161"/>
        <v>3500</v>
      </c>
      <c r="AH215" s="204">
        <f t="shared" si="161"/>
        <v>3500</v>
      </c>
      <c r="AI215" s="204">
        <f t="shared" si="161"/>
        <v>3500</v>
      </c>
      <c r="AJ215" s="204">
        <f t="shared" si="161"/>
        <v>3500</v>
      </c>
      <c r="AK215" s="204">
        <f t="shared" si="161"/>
        <v>3500</v>
      </c>
      <c r="AL215" s="204">
        <f t="shared" si="161"/>
        <v>3500</v>
      </c>
      <c r="AM215" s="204">
        <f t="shared" si="161"/>
        <v>3500</v>
      </c>
      <c r="AN215" s="204">
        <f t="shared" si="161"/>
        <v>3500</v>
      </c>
      <c r="AO215" s="204">
        <f t="shared" si="161"/>
        <v>3500</v>
      </c>
      <c r="AP215" s="204">
        <f t="shared" si="161"/>
        <v>3500</v>
      </c>
      <c r="AQ215" s="204">
        <f t="shared" si="161"/>
        <v>3500</v>
      </c>
      <c r="AR215" s="204">
        <f t="shared" si="161"/>
        <v>3500</v>
      </c>
      <c r="AS215" s="204">
        <f t="shared" si="161"/>
        <v>3500</v>
      </c>
      <c r="AT215" s="204">
        <f t="shared" si="161"/>
        <v>3500</v>
      </c>
      <c r="AU215" s="204">
        <f t="shared" si="161"/>
        <v>3500</v>
      </c>
      <c r="AV215" s="204">
        <f t="shared" si="161"/>
        <v>3500</v>
      </c>
      <c r="AW215" s="204">
        <f t="shared" si="161"/>
        <v>3500</v>
      </c>
      <c r="AX215" s="204">
        <f t="shared" si="161"/>
        <v>3500</v>
      </c>
      <c r="AY215" s="204">
        <f t="shared" si="161"/>
        <v>3500</v>
      </c>
      <c r="AZ215" s="204">
        <f t="shared" si="161"/>
        <v>3500</v>
      </c>
      <c r="BA215" s="204">
        <f t="shared" si="161"/>
        <v>3500</v>
      </c>
      <c r="BB215" s="204">
        <f t="shared" si="161"/>
        <v>3500</v>
      </c>
      <c r="BC215" s="204">
        <f t="shared" si="161"/>
        <v>3500</v>
      </c>
      <c r="BD215" s="204">
        <f t="shared" si="161"/>
        <v>3500</v>
      </c>
      <c r="BE215" s="204">
        <f t="shared" si="161"/>
        <v>3500</v>
      </c>
      <c r="BF215" s="204">
        <f t="shared" si="161"/>
        <v>3500</v>
      </c>
      <c r="BG215" s="204">
        <f t="shared" si="161"/>
        <v>3500</v>
      </c>
      <c r="BH215" s="204">
        <f t="shared" si="161"/>
        <v>3500</v>
      </c>
      <c r="BI215" s="204">
        <f t="shared" si="161"/>
        <v>3500</v>
      </c>
      <c r="BJ215" s="204">
        <f t="shared" si="161"/>
        <v>3500</v>
      </c>
      <c r="BK215" s="204">
        <f t="shared" si="161"/>
        <v>3500</v>
      </c>
      <c r="BL215" s="204">
        <f t="shared" si="161"/>
        <v>3500</v>
      </c>
      <c r="BM215" s="204">
        <f t="shared" si="161"/>
        <v>3500</v>
      </c>
      <c r="BN215" s="204">
        <f t="shared" si="161"/>
        <v>3500</v>
      </c>
      <c r="BO215" s="204">
        <f t="shared" si="161"/>
        <v>3500</v>
      </c>
      <c r="BP215" s="204">
        <f t="shared" si="161"/>
        <v>3500</v>
      </c>
      <c r="BQ215" s="204">
        <f t="shared" si="161"/>
        <v>3500</v>
      </c>
    </row>
    <row r="216" spans="5:69">
      <c r="E216" s="326"/>
      <c r="F216" s="328"/>
      <c r="G216" s="324"/>
      <c r="H216" s="325"/>
      <c r="I216" s="226" t="s">
        <v>346</v>
      </c>
      <c r="J216" s="204">
        <f>J213*J214</f>
        <v>43523.316062176164</v>
      </c>
      <c r="K216" s="204">
        <f>K213*K214</f>
        <v>65711.673270344414</v>
      </c>
      <c r="L216" s="204">
        <f t="shared" ref="L216:BQ216" si="162">L213*L214</f>
        <v>77236.734376774184</v>
      </c>
      <c r="M216" s="204">
        <f t="shared" si="162"/>
        <v>83434.371770592988</v>
      </c>
      <c r="N216" s="204">
        <f t="shared" si="162"/>
        <v>86972.563061445588</v>
      </c>
      <c r="O216" s="204">
        <f t="shared" si="162"/>
        <v>89185.338875265501</v>
      </c>
      <c r="P216" s="204">
        <f t="shared" si="162"/>
        <v>90739.756756141578</v>
      </c>
      <c r="Q216" s="204">
        <f t="shared" si="162"/>
        <v>91969.388121270866</v>
      </c>
      <c r="R216" s="204">
        <f t="shared" si="162"/>
        <v>93041.061742494348</v>
      </c>
      <c r="S216" s="204">
        <f t="shared" si="162"/>
        <v>94038.235491163505</v>
      </c>
      <c r="T216" s="204">
        <f t="shared" si="162"/>
        <v>95002.682214712971</v>
      </c>
      <c r="U216" s="204">
        <f t="shared" si="162"/>
        <v>95955.332679126237</v>
      </c>
      <c r="V216" s="204">
        <f t="shared" si="162"/>
        <v>96906.697044389439</v>
      </c>
      <c r="W216" s="204">
        <f t="shared" si="162"/>
        <v>97862.075606480139</v>
      </c>
      <c r="X216" s="204">
        <f t="shared" si="162"/>
        <v>98824.164172665536</v>
      </c>
      <c r="Y216" s="204">
        <f t="shared" si="162"/>
        <v>99794.35675349769</v>
      </c>
      <c r="Z216" s="204">
        <f t="shared" si="162"/>
        <v>100773.39691319971</v>
      </c>
      <c r="AA216" s="204">
        <f t="shared" si="162"/>
        <v>101761.70344929042</v>
      </c>
      <c r="AB216" s="204">
        <f t="shared" si="162"/>
        <v>102759.53323687197</v>
      </c>
      <c r="AC216" s="204">
        <f t="shared" si="162"/>
        <v>103767.06265529241</v>
      </c>
      <c r="AD216" s="204">
        <f t="shared" si="162"/>
        <v>104784.42830604044</v>
      </c>
      <c r="AE216" s="204">
        <f t="shared" si="162"/>
        <v>105811.7473763007</v>
      </c>
      <c r="AF216" s="204">
        <f t="shared" si="162"/>
        <v>106849.12782538455</v>
      </c>
      <c r="AG216" s="204">
        <f t="shared" si="162"/>
        <v>107896.67348264446</v>
      </c>
      <c r="AH216" s="204">
        <f t="shared" si="162"/>
        <v>108954.4866011759</v>
      </c>
      <c r="AI216" s="204">
        <f t="shared" si="162"/>
        <v>110022.66913945982</v>
      </c>
      <c r="AJ216" s="204">
        <f t="shared" si="162"/>
        <v>111101.32340702208</v>
      </c>
      <c r="AK216" s="204">
        <f t="shared" si="162"/>
        <v>112190.55239214921</v>
      </c>
      <c r="AL216" s="204">
        <f t="shared" si="162"/>
        <v>113290.45993067983</v>
      </c>
      <c r="AM216" s="204">
        <f t="shared" si="162"/>
        <v>114401.15079538243</v>
      </c>
      <c r="AN216" s="204">
        <f t="shared" si="162"/>
        <v>115522.73074567532</v>
      </c>
      <c r="AO216" s="204">
        <f t="shared" si="162"/>
        <v>116655.3065575667</v>
      </c>
      <c r="AP216" s="204">
        <f t="shared" si="162"/>
        <v>117798.98604375482</v>
      </c>
      <c r="AQ216" s="204">
        <f t="shared" si="162"/>
        <v>118953.87806885841</v>
      </c>
      <c r="AR216" s="204">
        <f t="shared" si="162"/>
        <v>120120.09256226297</v>
      </c>
      <c r="AS216" s="204">
        <f t="shared" si="162"/>
        <v>121297.74052982636</v>
      </c>
      <c r="AT216" s="204">
        <f t="shared" si="162"/>
        <v>122486.93406506584</v>
      </c>
      <c r="AU216" s="204">
        <f t="shared" si="162"/>
        <v>123687.7863601381</v>
      </c>
      <c r="AV216" s="204">
        <f t="shared" si="162"/>
        <v>124900.41171676837</v>
      </c>
      <c r="AW216" s="204">
        <f t="shared" si="162"/>
        <v>126124.925557208</v>
      </c>
      <c r="AX216" s="204">
        <f t="shared" si="162"/>
        <v>127361.44443525943</v>
      </c>
      <c r="AY216" s="204">
        <f t="shared" si="162"/>
        <v>128610.0860473896</v>
      </c>
      <c r="AZ216" s="204">
        <f t="shared" si="162"/>
        <v>129870.96924394254</v>
      </c>
      <c r="BA216" s="204">
        <f t="shared" si="162"/>
        <v>131144.21404045672</v>
      </c>
      <c r="BB216" s="204">
        <f t="shared" si="162"/>
        <v>132429.94162909113</v>
      </c>
      <c r="BC216" s="204">
        <f t="shared" si="162"/>
        <v>133728.27439016188</v>
      </c>
      <c r="BD216" s="204">
        <f t="shared" si="162"/>
        <v>135039.33590379154</v>
      </c>
      <c r="BE216" s="204">
        <f t="shared" si="162"/>
        <v>136363.25096167214</v>
      </c>
      <c r="BF216" s="204">
        <f t="shared" si="162"/>
        <v>137700.14557894363</v>
      </c>
      <c r="BG216" s="204">
        <f t="shared" si="162"/>
        <v>139050.14700618826</v>
      </c>
      <c r="BH216" s="204">
        <f t="shared" si="162"/>
        <v>140413.38374154305</v>
      </c>
      <c r="BI216" s="204">
        <f t="shared" si="162"/>
        <v>141789.98554293075</v>
      </c>
      <c r="BJ216" s="204">
        <f t="shared" si="162"/>
        <v>143180.0834404105</v>
      </c>
      <c r="BK216" s="204">
        <f t="shared" si="162"/>
        <v>144583.8097486498</v>
      </c>
      <c r="BL216" s="204">
        <f t="shared" si="162"/>
        <v>146001.29807951892</v>
      </c>
      <c r="BM216" s="204">
        <f t="shared" si="162"/>
        <v>147432.68335480834</v>
      </c>
      <c r="BN216" s="204">
        <f t="shared" si="162"/>
        <v>148878.10181907119</v>
      </c>
      <c r="BO216" s="204">
        <f t="shared" si="162"/>
        <v>150337.69105259149</v>
      </c>
      <c r="BP216" s="204">
        <f t="shared" si="162"/>
        <v>151811.58998447968</v>
      </c>
      <c r="BQ216" s="204">
        <f t="shared" si="162"/>
        <v>153299.93890589612</v>
      </c>
    </row>
    <row r="217" spans="5:69">
      <c r="E217" s="326"/>
      <c r="F217" s="328"/>
      <c r="G217" s="324"/>
      <c r="H217" s="325"/>
      <c r="I217" s="226" t="s">
        <v>447</v>
      </c>
      <c r="J217" s="228">
        <f t="shared" ref="J217:BQ217" si="163">J216*$B$11</f>
        <v>10880.829015544041</v>
      </c>
      <c r="K217" s="228">
        <f t="shared" si="163"/>
        <v>16427.918317586104</v>
      </c>
      <c r="L217" s="228">
        <f t="shared" si="163"/>
        <v>19309.183594193546</v>
      </c>
      <c r="M217" s="228">
        <f t="shared" si="163"/>
        <v>20858.592942648247</v>
      </c>
      <c r="N217" s="228">
        <f t="shared" si="163"/>
        <v>21743.140765361397</v>
      </c>
      <c r="O217" s="228">
        <f t="shared" si="163"/>
        <v>22296.334718816375</v>
      </c>
      <c r="P217" s="228">
        <f t="shared" si="163"/>
        <v>22684.939189035395</v>
      </c>
      <c r="Q217" s="228">
        <f t="shared" si="163"/>
        <v>22992.347030317716</v>
      </c>
      <c r="R217" s="228">
        <f t="shared" si="163"/>
        <v>23260.265435623587</v>
      </c>
      <c r="S217" s="228">
        <f t="shared" si="163"/>
        <v>23509.558872790876</v>
      </c>
      <c r="T217" s="228">
        <f t="shared" si="163"/>
        <v>23750.670553678243</v>
      </c>
      <c r="U217" s="228">
        <f t="shared" si="163"/>
        <v>23988.833169781559</v>
      </c>
      <c r="V217" s="228">
        <f t="shared" si="163"/>
        <v>24226.67426109736</v>
      </c>
      <c r="W217" s="228">
        <f t="shared" si="163"/>
        <v>24465.518901620035</v>
      </c>
      <c r="X217" s="228">
        <f t="shared" si="163"/>
        <v>24706.041043166384</v>
      </c>
      <c r="Y217" s="228">
        <f t="shared" si="163"/>
        <v>24948.589188374423</v>
      </c>
      <c r="Z217" s="228">
        <f t="shared" si="163"/>
        <v>25193.349228299929</v>
      </c>
      <c r="AA217" s="228">
        <f t="shared" si="163"/>
        <v>25440.425862322605</v>
      </c>
      <c r="AB217" s="228">
        <f t="shared" si="163"/>
        <v>25689.883309217992</v>
      </c>
      <c r="AC217" s="228">
        <f t="shared" si="163"/>
        <v>25941.765663823102</v>
      </c>
      <c r="AD217" s="228">
        <f t="shared" si="163"/>
        <v>26196.10707651011</v>
      </c>
      <c r="AE217" s="228">
        <f t="shared" si="163"/>
        <v>26452.936844075175</v>
      </c>
      <c r="AF217" s="228">
        <f t="shared" si="163"/>
        <v>26712.281956346138</v>
      </c>
      <c r="AG217" s="228">
        <f t="shared" si="163"/>
        <v>26974.168370661115</v>
      </c>
      <c r="AH217" s="228">
        <f t="shared" si="163"/>
        <v>27238.621650293975</v>
      </c>
      <c r="AI217" s="228">
        <f t="shared" si="163"/>
        <v>27505.667284864954</v>
      </c>
      <c r="AJ217" s="228">
        <f t="shared" si="163"/>
        <v>27775.33085175552</v>
      </c>
      <c r="AK217" s="228">
        <f t="shared" si="163"/>
        <v>28047.638098037303</v>
      </c>
      <c r="AL217" s="228">
        <f t="shared" si="163"/>
        <v>28322.614982669958</v>
      </c>
      <c r="AM217" s="228">
        <f t="shared" si="163"/>
        <v>28600.287698845608</v>
      </c>
      <c r="AN217" s="228">
        <f t="shared" si="163"/>
        <v>28880.68268641883</v>
      </c>
      <c r="AO217" s="228">
        <f t="shared" si="163"/>
        <v>29163.826639391675</v>
      </c>
      <c r="AP217" s="228">
        <f t="shared" si="163"/>
        <v>29449.746510938705</v>
      </c>
      <c r="AQ217" s="228">
        <f t="shared" si="163"/>
        <v>29738.469517214602</v>
      </c>
      <c r="AR217" s="228">
        <f t="shared" si="163"/>
        <v>30030.023140565743</v>
      </c>
      <c r="AS217" s="228">
        <f t="shared" si="163"/>
        <v>30324.435132456591</v>
      </c>
      <c r="AT217" s="228">
        <f t="shared" si="163"/>
        <v>30621.73351626646</v>
      </c>
      <c r="AU217" s="228">
        <f t="shared" si="163"/>
        <v>30921.946590034524</v>
      </c>
      <c r="AV217" s="228">
        <f t="shared" si="163"/>
        <v>31225.102929192093</v>
      </c>
      <c r="AW217" s="228">
        <f t="shared" si="163"/>
        <v>31531.231389302</v>
      </c>
      <c r="AX217" s="228">
        <f t="shared" si="163"/>
        <v>31840.361108814857</v>
      </c>
      <c r="AY217" s="228">
        <f t="shared" si="163"/>
        <v>32152.521511847401</v>
      </c>
      <c r="AZ217" s="228">
        <f t="shared" si="163"/>
        <v>32467.742310985635</v>
      </c>
      <c r="BA217" s="228">
        <f t="shared" si="163"/>
        <v>32786.05351011418</v>
      </c>
      <c r="BB217" s="228">
        <f t="shared" si="163"/>
        <v>33107.485407272783</v>
      </c>
      <c r="BC217" s="228">
        <f t="shared" si="163"/>
        <v>33432.06859754047</v>
      </c>
      <c r="BD217" s="228">
        <f t="shared" si="163"/>
        <v>33759.833975947884</v>
      </c>
      <c r="BE217" s="228">
        <f t="shared" si="163"/>
        <v>34090.812740418034</v>
      </c>
      <c r="BF217" s="228">
        <f t="shared" si="163"/>
        <v>34425.036394735907</v>
      </c>
      <c r="BG217" s="228">
        <f t="shared" si="163"/>
        <v>34762.536751547064</v>
      </c>
      <c r="BH217" s="228">
        <f t="shared" si="163"/>
        <v>35103.345935385762</v>
      </c>
      <c r="BI217" s="228">
        <f t="shared" si="163"/>
        <v>35447.496385732687</v>
      </c>
      <c r="BJ217" s="228">
        <f t="shared" si="163"/>
        <v>35795.020860102624</v>
      </c>
      <c r="BK217" s="228">
        <f t="shared" si="163"/>
        <v>36145.95243716245</v>
      </c>
      <c r="BL217" s="228">
        <f t="shared" si="163"/>
        <v>36500.32451987973</v>
      </c>
      <c r="BM217" s="228">
        <f t="shared" si="163"/>
        <v>36858.170838702084</v>
      </c>
      <c r="BN217" s="228">
        <f t="shared" si="163"/>
        <v>37219.525454767798</v>
      </c>
      <c r="BO217" s="228">
        <f t="shared" si="163"/>
        <v>37584.422763147872</v>
      </c>
      <c r="BP217" s="228">
        <f t="shared" si="163"/>
        <v>37952.89749611992</v>
      </c>
      <c r="BQ217" s="228">
        <f t="shared" si="163"/>
        <v>38324.984726474031</v>
      </c>
    </row>
    <row r="218" spans="5:69">
      <c r="E218" s="326"/>
      <c r="F218" s="328"/>
      <c r="G218" s="324"/>
      <c r="H218" s="325"/>
      <c r="I218" s="226" t="s">
        <v>448</v>
      </c>
      <c r="J218" s="228">
        <f>J9*J210</f>
        <v>10362.694300518135</v>
      </c>
      <c r="K218" s="228">
        <f>K9*K210</f>
        <v>10464.289342680077</v>
      </c>
      <c r="L218" s="228">
        <f t="shared" ref="L218:BQ218" si="164">L9*L210</f>
        <v>10566.880414667137</v>
      </c>
      <c r="M218" s="228">
        <f t="shared" si="164"/>
        <v>10670.477281477597</v>
      </c>
      <c r="N218" s="228">
        <f t="shared" si="164"/>
        <v>10775.089803845023</v>
      </c>
      <c r="O218" s="228">
        <f t="shared" si="164"/>
        <v>10880.727939176835</v>
      </c>
      <c r="P218" s="228">
        <f t="shared" si="164"/>
        <v>10987.401742502099</v>
      </c>
      <c r="Q218" s="228">
        <f t="shared" si="164"/>
        <v>11095.121367428592</v>
      </c>
      <c r="R218" s="228">
        <f t="shared" si="164"/>
        <v>11203.897067109263</v>
      </c>
      <c r="S218" s="228">
        <f t="shared" si="164"/>
        <v>11313.739195218179</v>
      </c>
      <c r="T218" s="228">
        <f t="shared" si="164"/>
        <v>11424.658206936005</v>
      </c>
      <c r="U218" s="228">
        <f t="shared" si="164"/>
        <v>11536.664659945181</v>
      </c>
      <c r="V218" s="228">
        <f t="shared" si="164"/>
        <v>11649.769215434839</v>
      </c>
      <c r="W218" s="228">
        <f t="shared" si="164"/>
        <v>11763.982639115575</v>
      </c>
      <c r="X218" s="228">
        <f t="shared" si="164"/>
        <v>11879.315802244157</v>
      </c>
      <c r="Y218" s="228">
        <f t="shared" si="164"/>
        <v>11995.779682658316</v>
      </c>
      <c r="Z218" s="228">
        <f t="shared" si="164"/>
        <v>12113.385365821636</v>
      </c>
      <c r="AA218" s="228">
        <f t="shared" si="164"/>
        <v>12232.144045878709</v>
      </c>
      <c r="AB218" s="228">
        <f t="shared" si="164"/>
        <v>12352.067026720655</v>
      </c>
      <c r="AC218" s="228">
        <f t="shared" si="164"/>
        <v>12473.165723061053</v>
      </c>
      <c r="AD218" s="228">
        <f t="shared" si="164"/>
        <v>12595.451661522438</v>
      </c>
      <c r="AE218" s="228">
        <f t="shared" si="164"/>
        <v>12718.936481733444</v>
      </c>
      <c r="AF218" s="228">
        <f t="shared" si="164"/>
        <v>12843.631937436714</v>
      </c>
      <c r="AG218" s="228">
        <f t="shared" si="164"/>
        <v>12969.549897607661</v>
      </c>
      <c r="AH218" s="228">
        <f t="shared" si="164"/>
        <v>13096.702347584205</v>
      </c>
      <c r="AI218" s="228">
        <f t="shared" si="164"/>
        <v>13225.101390207583</v>
      </c>
      <c r="AJ218" s="228">
        <f t="shared" si="164"/>
        <v>13354.759246974329</v>
      </c>
      <c r="AK218" s="228">
        <f t="shared" si="164"/>
        <v>13485.688259199565</v>
      </c>
      <c r="AL218" s="228">
        <f t="shared" si="164"/>
        <v>13617.90088919172</v>
      </c>
      <c r="AM218" s="228">
        <f t="shared" si="164"/>
        <v>13751.409721438695</v>
      </c>
      <c r="AN218" s="228">
        <f t="shared" si="164"/>
        <v>13886.227463805739</v>
      </c>
      <c r="AO218" s="228">
        <f t="shared" si="164"/>
        <v>14022.366948745008</v>
      </c>
      <c r="AP218" s="228">
        <f t="shared" si="164"/>
        <v>14159.841134517017</v>
      </c>
      <c r="AQ218" s="228">
        <f t="shared" si="164"/>
        <v>14298.663106424052</v>
      </c>
      <c r="AR218" s="228">
        <f t="shared" si="164"/>
        <v>14438.846078055656</v>
      </c>
      <c r="AS218" s="228">
        <f t="shared" si="164"/>
        <v>14580.403392546397</v>
      </c>
      <c r="AT218" s="228">
        <f t="shared" si="164"/>
        <v>14723.348523845876</v>
      </c>
      <c r="AU218" s="228">
        <f t="shared" si="164"/>
        <v>14867.69507800123</v>
      </c>
      <c r="AV218" s="228">
        <f t="shared" si="164"/>
        <v>15013.456794452219</v>
      </c>
      <c r="AW218" s="228">
        <f t="shared" si="164"/>
        <v>15160.647547339004</v>
      </c>
      <c r="AX218" s="228">
        <f t="shared" si="164"/>
        <v>15309.28134682272</v>
      </c>
      <c r="AY218" s="228">
        <f t="shared" si="164"/>
        <v>15459.37234041902</v>
      </c>
      <c r="AZ218" s="228">
        <f t="shared" si="164"/>
        <v>15610.934814344697</v>
      </c>
      <c r="BA218" s="228">
        <f t="shared" si="164"/>
        <v>15763.983194877492</v>
      </c>
      <c r="BB218" s="228">
        <f t="shared" si="164"/>
        <v>15918.532049729232</v>
      </c>
      <c r="BC218" s="228">
        <f t="shared" si="164"/>
        <v>16074.596089432456</v>
      </c>
      <c r="BD218" s="228">
        <f t="shared" si="164"/>
        <v>16232.190168740617</v>
      </c>
      <c r="BE218" s="228">
        <f t="shared" si="164"/>
        <v>16391.329288041994</v>
      </c>
      <c r="BF218" s="228">
        <f t="shared" si="164"/>
        <v>16552.028594787509</v>
      </c>
      <c r="BG218" s="228">
        <f t="shared" si="164"/>
        <v>16714.303384932486</v>
      </c>
      <c r="BH218" s="228">
        <f t="shared" si="164"/>
        <v>16878.169104392608</v>
      </c>
      <c r="BI218" s="228">
        <f t="shared" si="164"/>
        <v>17043.641350514103</v>
      </c>
      <c r="BJ218" s="228">
        <f t="shared" si="164"/>
        <v>17210.735873558362</v>
      </c>
      <c r="BK218" s="228">
        <f t="shared" si="164"/>
        <v>17379.468578201089</v>
      </c>
      <c r="BL218" s="228">
        <f t="shared" si="164"/>
        <v>17549.855525046198</v>
      </c>
      <c r="BM218" s="228">
        <f t="shared" si="164"/>
        <v>17721.912932154493</v>
      </c>
      <c r="BN218" s="228">
        <f t="shared" si="164"/>
        <v>17895.657176587385</v>
      </c>
      <c r="BO218" s="228">
        <f t="shared" si="164"/>
        <v>18071.10479596569</v>
      </c>
      <c r="BP218" s="228">
        <f t="shared" si="164"/>
        <v>18248.27249004379</v>
      </c>
      <c r="BQ218" s="228">
        <f t="shared" si="164"/>
        <v>18427.177122299116</v>
      </c>
    </row>
    <row r="219" spans="5:69">
      <c r="E219" s="326"/>
      <c r="F219" s="328"/>
      <c r="G219" s="324"/>
      <c r="H219" s="325"/>
      <c r="I219" s="229" t="s">
        <v>449</v>
      </c>
      <c r="J219" s="204">
        <f t="shared" ref="J219:BQ219" si="165">J217-J218</f>
        <v>518.13471502590619</v>
      </c>
      <c r="K219" s="204">
        <f t="shared" si="165"/>
        <v>5963.628974906027</v>
      </c>
      <c r="L219" s="204">
        <f t="shared" si="165"/>
        <v>8742.3031795264087</v>
      </c>
      <c r="M219" s="204">
        <f t="shared" si="165"/>
        <v>10188.11566117065</v>
      </c>
      <c r="N219" s="204">
        <f t="shared" si="165"/>
        <v>10968.050961516374</v>
      </c>
      <c r="O219" s="204">
        <f t="shared" si="165"/>
        <v>11415.60677963954</v>
      </c>
      <c r="P219" s="204">
        <f t="shared" si="165"/>
        <v>11697.537446533295</v>
      </c>
      <c r="Q219" s="204">
        <f t="shared" si="165"/>
        <v>11897.225662889125</v>
      </c>
      <c r="R219" s="204">
        <f t="shared" si="165"/>
        <v>12056.368368514324</v>
      </c>
      <c r="S219" s="204">
        <f t="shared" si="165"/>
        <v>12195.819677572697</v>
      </c>
      <c r="T219" s="204">
        <f t="shared" si="165"/>
        <v>12326.012346742238</v>
      </c>
      <c r="U219" s="204">
        <f t="shared" si="165"/>
        <v>12452.168509836378</v>
      </c>
      <c r="V219" s="204">
        <f t="shared" si="165"/>
        <v>12576.905045662521</v>
      </c>
      <c r="W219" s="204">
        <f t="shared" si="165"/>
        <v>12701.53626250446</v>
      </c>
      <c r="X219" s="204">
        <f t="shared" si="165"/>
        <v>12826.725240922227</v>
      </c>
      <c r="Y219" s="204">
        <f t="shared" si="165"/>
        <v>12952.809505716106</v>
      </c>
      <c r="Z219" s="204">
        <f t="shared" si="165"/>
        <v>13079.963862478293</v>
      </c>
      <c r="AA219" s="204">
        <f t="shared" si="165"/>
        <v>13208.281816443896</v>
      </c>
      <c r="AB219" s="204">
        <f t="shared" si="165"/>
        <v>13337.816282497337</v>
      </c>
      <c r="AC219" s="204">
        <f t="shared" si="165"/>
        <v>13468.599940762049</v>
      </c>
      <c r="AD219" s="204">
        <f t="shared" si="165"/>
        <v>13600.655414987672</v>
      </c>
      <c r="AE219" s="204">
        <f t="shared" si="165"/>
        <v>13734.000362341731</v>
      </c>
      <c r="AF219" s="204">
        <f t="shared" si="165"/>
        <v>13868.650018909424</v>
      </c>
      <c r="AG219" s="204">
        <f t="shared" si="165"/>
        <v>14004.618473053453</v>
      </c>
      <c r="AH219" s="204">
        <f t="shared" si="165"/>
        <v>14141.91930270977</v>
      </c>
      <c r="AI219" s="204">
        <f t="shared" si="165"/>
        <v>14280.565894657371</v>
      </c>
      <c r="AJ219" s="204">
        <f t="shared" si="165"/>
        <v>14420.571604781191</v>
      </c>
      <c r="AK219" s="204">
        <f t="shared" si="165"/>
        <v>14561.949838837738</v>
      </c>
      <c r="AL219" s="204">
        <f t="shared" si="165"/>
        <v>14704.714093478238</v>
      </c>
      <c r="AM219" s="204">
        <f t="shared" si="165"/>
        <v>14848.877977406913</v>
      </c>
      <c r="AN219" s="204">
        <f t="shared" si="165"/>
        <v>14994.455222613091</v>
      </c>
      <c r="AO219" s="204">
        <f t="shared" si="165"/>
        <v>15141.459690646667</v>
      </c>
      <c r="AP219" s="204">
        <f t="shared" si="165"/>
        <v>15289.905376421688</v>
      </c>
      <c r="AQ219" s="204">
        <f t="shared" si="165"/>
        <v>15439.80641079055</v>
      </c>
      <c r="AR219" s="204">
        <f t="shared" si="165"/>
        <v>15591.177062510087</v>
      </c>
      <c r="AS219" s="204">
        <f t="shared" si="165"/>
        <v>15744.031739910193</v>
      </c>
      <c r="AT219" s="204">
        <f t="shared" si="165"/>
        <v>15898.384992420584</v>
      </c>
      <c r="AU219" s="204">
        <f t="shared" si="165"/>
        <v>16054.251512033294</v>
      </c>
      <c r="AV219" s="204">
        <f t="shared" si="165"/>
        <v>16211.646134739874</v>
      </c>
      <c r="AW219" s="204">
        <f t="shared" si="165"/>
        <v>16370.583841962996</v>
      </c>
      <c r="AX219" s="204">
        <f t="shared" si="165"/>
        <v>16531.079761992136</v>
      </c>
      <c r="AY219" s="204">
        <f t="shared" si="165"/>
        <v>16693.14917142838</v>
      </c>
      <c r="AZ219" s="204">
        <f t="shared" si="165"/>
        <v>16856.80749664094</v>
      </c>
      <c r="BA219" s="204">
        <f t="shared" si="165"/>
        <v>17022.070315236688</v>
      </c>
      <c r="BB219" s="204">
        <f t="shared" si="165"/>
        <v>17188.953357543549</v>
      </c>
      <c r="BC219" s="204">
        <f t="shared" si="165"/>
        <v>17357.472508108014</v>
      </c>
      <c r="BD219" s="204">
        <f t="shared" si="165"/>
        <v>17527.643807207267</v>
      </c>
      <c r="BE219" s="204">
        <f t="shared" si="165"/>
        <v>17699.48345237604</v>
      </c>
      <c r="BF219" s="204">
        <f t="shared" si="165"/>
        <v>17873.007799948398</v>
      </c>
      <c r="BG219" s="204">
        <f t="shared" si="165"/>
        <v>18048.233366614579</v>
      </c>
      <c r="BH219" s="204">
        <f t="shared" si="165"/>
        <v>18225.176830993154</v>
      </c>
      <c r="BI219" s="204">
        <f t="shared" si="165"/>
        <v>18403.855035218585</v>
      </c>
      <c r="BJ219" s="204">
        <f t="shared" si="165"/>
        <v>18584.284986544262</v>
      </c>
      <c r="BK219" s="204">
        <f t="shared" si="165"/>
        <v>18766.483858961361</v>
      </c>
      <c r="BL219" s="204">
        <f t="shared" si="165"/>
        <v>18950.468994833533</v>
      </c>
      <c r="BM219" s="204">
        <f t="shared" si="165"/>
        <v>19136.257906547591</v>
      </c>
      <c r="BN219" s="204">
        <f t="shared" si="165"/>
        <v>19323.868278180413</v>
      </c>
      <c r="BO219" s="204">
        <f t="shared" si="165"/>
        <v>19513.317967182182</v>
      </c>
      <c r="BP219" s="204">
        <f t="shared" si="165"/>
        <v>19704.62500607613</v>
      </c>
      <c r="BQ219" s="204">
        <f t="shared" si="165"/>
        <v>19897.807604174915</v>
      </c>
    </row>
    <row r="220" spans="5:69">
      <c r="E220" s="326"/>
      <c r="F220" s="328"/>
      <c r="G220" s="329" t="s">
        <v>63</v>
      </c>
      <c r="H220" s="323" t="s">
        <v>25</v>
      </c>
      <c r="I220" s="230" t="s">
        <v>318</v>
      </c>
      <c r="J220" s="216">
        <f>Variables!$K$29</f>
        <v>0.1</v>
      </c>
      <c r="K220" s="216">
        <f>Variables!$K$29</f>
        <v>0.1</v>
      </c>
      <c r="L220" s="216">
        <f>Variables!$K$29</f>
        <v>0.1</v>
      </c>
      <c r="M220" s="216">
        <f>Variables!$K$29</f>
        <v>0.1</v>
      </c>
      <c r="N220" s="216">
        <f>Variables!$K$29</f>
        <v>0.1</v>
      </c>
      <c r="O220" s="216">
        <f>Variables!$K$29</f>
        <v>0.1</v>
      </c>
      <c r="P220" s="216">
        <f>Variables!$K$29</f>
        <v>0.1</v>
      </c>
      <c r="Q220" s="216">
        <f>Variables!$K$29</f>
        <v>0.1</v>
      </c>
      <c r="R220" s="216">
        <f>Variables!$K$29</f>
        <v>0.1</v>
      </c>
      <c r="S220" s="216">
        <f>Variables!$K$29</f>
        <v>0.1</v>
      </c>
      <c r="T220" s="216">
        <f>Variables!$K$29</f>
        <v>0.1</v>
      </c>
      <c r="U220" s="216">
        <f>Variables!$K$29</f>
        <v>0.1</v>
      </c>
      <c r="V220" s="216">
        <f>Variables!$K$29</f>
        <v>0.1</v>
      </c>
      <c r="W220" s="216">
        <f>Variables!$K$29</f>
        <v>0.1</v>
      </c>
      <c r="X220" s="216">
        <f>Variables!$K$29</f>
        <v>0.1</v>
      </c>
      <c r="Y220" s="216">
        <f>Variables!$K$29</f>
        <v>0.1</v>
      </c>
      <c r="Z220" s="216">
        <f>Variables!$K$29</f>
        <v>0.1</v>
      </c>
      <c r="AA220" s="216">
        <f>Variables!$K$29</f>
        <v>0.1</v>
      </c>
      <c r="AB220" s="216">
        <f>Variables!$K$29</f>
        <v>0.1</v>
      </c>
      <c r="AC220" s="216">
        <f>Variables!$K$29</f>
        <v>0.1</v>
      </c>
      <c r="AD220" s="216">
        <f>Variables!$K$29</f>
        <v>0.1</v>
      </c>
      <c r="AE220" s="216">
        <f>Variables!$K$29</f>
        <v>0.1</v>
      </c>
      <c r="AF220" s="216">
        <f>Variables!$K$29</f>
        <v>0.1</v>
      </c>
      <c r="AG220" s="216">
        <f>Variables!$K$29</f>
        <v>0.1</v>
      </c>
      <c r="AH220" s="216">
        <f>Variables!$K$29</f>
        <v>0.1</v>
      </c>
      <c r="AI220" s="216">
        <f>Variables!$K$29</f>
        <v>0.1</v>
      </c>
      <c r="AJ220" s="216">
        <f>Variables!$K$29</f>
        <v>0.1</v>
      </c>
      <c r="AK220" s="216">
        <f>Variables!$K$29</f>
        <v>0.1</v>
      </c>
      <c r="AL220" s="216">
        <f>Variables!$K$29</f>
        <v>0.1</v>
      </c>
      <c r="AM220" s="216">
        <f>Variables!$K$29</f>
        <v>0.1</v>
      </c>
      <c r="AN220" s="216">
        <f>Variables!$K$29</f>
        <v>0.1</v>
      </c>
      <c r="AO220" s="216">
        <f>Variables!$K$29</f>
        <v>0.1</v>
      </c>
      <c r="AP220" s="216">
        <f>Variables!$K$29</f>
        <v>0.1</v>
      </c>
      <c r="AQ220" s="216">
        <f>Variables!$K$29</f>
        <v>0.1</v>
      </c>
      <c r="AR220" s="216">
        <f>Variables!$K$29</f>
        <v>0.1</v>
      </c>
      <c r="AS220" s="216">
        <f>Variables!$K$29</f>
        <v>0.1</v>
      </c>
      <c r="AT220" s="216">
        <f>Variables!$K$29</f>
        <v>0.1</v>
      </c>
      <c r="AU220" s="216">
        <f>Variables!$K$29</f>
        <v>0.1</v>
      </c>
      <c r="AV220" s="216">
        <f>Variables!$K$29</f>
        <v>0.1</v>
      </c>
      <c r="AW220" s="216">
        <f>Variables!$K$29</f>
        <v>0.1</v>
      </c>
      <c r="AX220" s="216">
        <f>Variables!$K$29</f>
        <v>0.1</v>
      </c>
      <c r="AY220" s="216">
        <f>Variables!$K$29</f>
        <v>0.1</v>
      </c>
      <c r="AZ220" s="216">
        <f>Variables!$K$29</f>
        <v>0.1</v>
      </c>
      <c r="BA220" s="216">
        <f>Variables!$K$29</f>
        <v>0.1</v>
      </c>
      <c r="BB220" s="216">
        <f>Variables!$K$29</f>
        <v>0.1</v>
      </c>
      <c r="BC220" s="216">
        <f>Variables!$K$29</f>
        <v>0.1</v>
      </c>
      <c r="BD220" s="216">
        <f>Variables!$K$29</f>
        <v>0.1</v>
      </c>
      <c r="BE220" s="216">
        <f>Variables!$K$29</f>
        <v>0.1</v>
      </c>
      <c r="BF220" s="216">
        <f>Variables!$K$29</f>
        <v>0.1</v>
      </c>
      <c r="BG220" s="216">
        <f>Variables!$K$29</f>
        <v>0.1</v>
      </c>
      <c r="BH220" s="216">
        <f>Variables!$K$29</f>
        <v>0.1</v>
      </c>
      <c r="BI220" s="216">
        <f>Variables!$K$29</f>
        <v>0.1</v>
      </c>
      <c r="BJ220" s="216">
        <f>Variables!$K$29</f>
        <v>0.1</v>
      </c>
      <c r="BK220" s="216">
        <f>Variables!$K$29</f>
        <v>0.1</v>
      </c>
      <c r="BL220" s="216">
        <f>Variables!$K$29</f>
        <v>0.1</v>
      </c>
      <c r="BM220" s="216">
        <f>Variables!$K$29</f>
        <v>0.1</v>
      </c>
      <c r="BN220" s="216">
        <f>Variables!$K$29</f>
        <v>0.1</v>
      </c>
      <c r="BO220" s="216">
        <f>Variables!$K$29</f>
        <v>0.1</v>
      </c>
      <c r="BP220" s="216">
        <f>Variables!$K$29</f>
        <v>0.1</v>
      </c>
      <c r="BQ220" s="216">
        <f>Variables!$K$29</f>
        <v>0.1</v>
      </c>
    </row>
    <row r="221" spans="5:69">
      <c r="E221" s="326"/>
      <c r="F221" s="328"/>
      <c r="G221" s="329"/>
      <c r="H221" s="323"/>
      <c r="I221" s="232" t="s">
        <v>319</v>
      </c>
      <c r="J221" s="216">
        <f>Variables!$K$30</f>
        <v>0.5</v>
      </c>
      <c r="K221" s="216">
        <f>Variables!$K$30</f>
        <v>0.5</v>
      </c>
      <c r="L221" s="216">
        <f>Variables!$K$30</f>
        <v>0.5</v>
      </c>
      <c r="M221" s="216">
        <f>Variables!$K$30</f>
        <v>0.5</v>
      </c>
      <c r="N221" s="216">
        <f>Variables!$K$30</f>
        <v>0.5</v>
      </c>
      <c r="O221" s="216">
        <f>Variables!$K$30</f>
        <v>0.5</v>
      </c>
      <c r="P221" s="216">
        <f>Variables!$K$30</f>
        <v>0.5</v>
      </c>
      <c r="Q221" s="216">
        <f>Variables!$K$30</f>
        <v>0.5</v>
      </c>
      <c r="R221" s="216">
        <f>Variables!$K$30</f>
        <v>0.5</v>
      </c>
      <c r="S221" s="216">
        <f>Variables!$K$30</f>
        <v>0.5</v>
      </c>
      <c r="T221" s="216">
        <f>Variables!$K$30</f>
        <v>0.5</v>
      </c>
      <c r="U221" s="216">
        <f>Variables!$K$30</f>
        <v>0.5</v>
      </c>
      <c r="V221" s="216">
        <f>Variables!$K$30</f>
        <v>0.5</v>
      </c>
      <c r="W221" s="216">
        <f>Variables!$K$30</f>
        <v>0.5</v>
      </c>
      <c r="X221" s="216">
        <f>Variables!$K$30</f>
        <v>0.5</v>
      </c>
      <c r="Y221" s="216">
        <f>Variables!$K$30</f>
        <v>0.5</v>
      </c>
      <c r="Z221" s="216">
        <f>Variables!$K$30</f>
        <v>0.5</v>
      </c>
      <c r="AA221" s="216">
        <f>Variables!$K$30</f>
        <v>0.5</v>
      </c>
      <c r="AB221" s="216">
        <f>Variables!$K$30</f>
        <v>0.5</v>
      </c>
      <c r="AC221" s="216">
        <f>Variables!$K$30</f>
        <v>0.5</v>
      </c>
      <c r="AD221" s="216">
        <f>Variables!$K$30</f>
        <v>0.5</v>
      </c>
      <c r="AE221" s="216">
        <f>Variables!$K$30</f>
        <v>0.5</v>
      </c>
      <c r="AF221" s="216">
        <f>Variables!$K$30</f>
        <v>0.5</v>
      </c>
      <c r="AG221" s="216">
        <f>Variables!$K$30</f>
        <v>0.5</v>
      </c>
      <c r="AH221" s="216">
        <f>Variables!$K$30</f>
        <v>0.5</v>
      </c>
      <c r="AI221" s="216">
        <f>Variables!$K$30</f>
        <v>0.5</v>
      </c>
      <c r="AJ221" s="216">
        <f>Variables!$K$30</f>
        <v>0.5</v>
      </c>
      <c r="AK221" s="216">
        <f>Variables!$K$30</f>
        <v>0.5</v>
      </c>
      <c r="AL221" s="216">
        <f>Variables!$K$30</f>
        <v>0.5</v>
      </c>
      <c r="AM221" s="216">
        <f>Variables!$K$30</f>
        <v>0.5</v>
      </c>
      <c r="AN221" s="216">
        <f>Variables!$K$30</f>
        <v>0.5</v>
      </c>
      <c r="AO221" s="216">
        <f>Variables!$K$30</f>
        <v>0.5</v>
      </c>
      <c r="AP221" s="216">
        <f>Variables!$K$30</f>
        <v>0.5</v>
      </c>
      <c r="AQ221" s="216">
        <f>Variables!$K$30</f>
        <v>0.5</v>
      </c>
      <c r="AR221" s="216">
        <f>Variables!$K$30</f>
        <v>0.5</v>
      </c>
      <c r="AS221" s="216">
        <f>Variables!$K$30</f>
        <v>0.5</v>
      </c>
      <c r="AT221" s="216">
        <f>Variables!$K$30</f>
        <v>0.5</v>
      </c>
      <c r="AU221" s="216">
        <f>Variables!$K$30</f>
        <v>0.5</v>
      </c>
      <c r="AV221" s="216">
        <f>Variables!$K$30</f>
        <v>0.5</v>
      </c>
      <c r="AW221" s="216">
        <f>Variables!$K$30</f>
        <v>0.5</v>
      </c>
      <c r="AX221" s="216">
        <f>Variables!$K$30</f>
        <v>0.5</v>
      </c>
      <c r="AY221" s="216">
        <f>Variables!$K$30</f>
        <v>0.5</v>
      </c>
      <c r="AZ221" s="216">
        <f>Variables!$K$30</f>
        <v>0.5</v>
      </c>
      <c r="BA221" s="216">
        <f>Variables!$K$30</f>
        <v>0.5</v>
      </c>
      <c r="BB221" s="216">
        <f>Variables!$K$30</f>
        <v>0.5</v>
      </c>
      <c r="BC221" s="216">
        <f>Variables!$K$30</f>
        <v>0.5</v>
      </c>
      <c r="BD221" s="216">
        <f>Variables!$K$30</f>
        <v>0.5</v>
      </c>
      <c r="BE221" s="216">
        <f>Variables!$K$30</f>
        <v>0.5</v>
      </c>
      <c r="BF221" s="216">
        <f>Variables!$K$30</f>
        <v>0.5</v>
      </c>
      <c r="BG221" s="216">
        <f>Variables!$K$30</f>
        <v>0.5</v>
      </c>
      <c r="BH221" s="216">
        <f>Variables!$K$30</f>
        <v>0.5</v>
      </c>
      <c r="BI221" s="216">
        <f>Variables!$K$30</f>
        <v>0.5</v>
      </c>
      <c r="BJ221" s="216">
        <f>Variables!$K$30</f>
        <v>0.5</v>
      </c>
      <c r="BK221" s="216">
        <f>Variables!$K$30</f>
        <v>0.5</v>
      </c>
      <c r="BL221" s="216">
        <f>Variables!$K$30</f>
        <v>0.5</v>
      </c>
      <c r="BM221" s="216">
        <f>Variables!$K$30</f>
        <v>0.5</v>
      </c>
      <c r="BN221" s="216">
        <f>Variables!$K$30</f>
        <v>0.5</v>
      </c>
      <c r="BO221" s="216">
        <f>Variables!$K$30</f>
        <v>0.5</v>
      </c>
      <c r="BP221" s="216">
        <f>Variables!$K$30</f>
        <v>0.5</v>
      </c>
      <c r="BQ221" s="216">
        <f>Variables!$K$30</f>
        <v>0.5</v>
      </c>
    </row>
    <row r="222" spans="5:69">
      <c r="E222" s="326"/>
      <c r="F222" s="328"/>
      <c r="G222" s="329"/>
      <c r="H222" s="323"/>
      <c r="I222" s="235" t="s">
        <v>321</v>
      </c>
      <c r="J222" s="200">
        <f>J179*J220*J221</f>
        <v>2.3316062176165802</v>
      </c>
      <c r="K222" s="200">
        <f>K179*K220*K221</f>
        <v>2.4015544041450783</v>
      </c>
      <c r="L222" s="200">
        <f t="shared" ref="L222:BQ222" si="166">L179*L220*L221</f>
        <v>2.4736010362694305</v>
      </c>
      <c r="M222" s="200">
        <f t="shared" si="166"/>
        <v>2.5478090673575129</v>
      </c>
      <c r="N222" s="200">
        <f t="shared" si="166"/>
        <v>2.6242433393782383</v>
      </c>
      <c r="O222" s="200">
        <f t="shared" si="166"/>
        <v>2.7029706395595854</v>
      </c>
      <c r="P222" s="200">
        <f t="shared" si="166"/>
        <v>2.7840597587463729</v>
      </c>
      <c r="Q222" s="200">
        <f t="shared" si="166"/>
        <v>2.8675815515087639</v>
      </c>
      <c r="R222" s="200">
        <f t="shared" si="166"/>
        <v>2.9536089980540274</v>
      </c>
      <c r="S222" s="200">
        <f t="shared" si="166"/>
        <v>3.0422172679956483</v>
      </c>
      <c r="T222" s="200">
        <f t="shared" si="166"/>
        <v>3.133483786035518</v>
      </c>
      <c r="U222" s="200">
        <f t="shared" si="166"/>
        <v>3.2274882996165832</v>
      </c>
      <c r="V222" s="200">
        <f t="shared" si="166"/>
        <v>3.3243129486050806</v>
      </c>
      <c r="W222" s="200">
        <f t="shared" si="166"/>
        <v>3.4240423370632338</v>
      </c>
      <c r="X222" s="200">
        <f t="shared" si="166"/>
        <v>3.5267636071751305</v>
      </c>
      <c r="Y222" s="200">
        <f t="shared" si="166"/>
        <v>3.6325665153903843</v>
      </c>
      <c r="Z222" s="200">
        <f t="shared" si="166"/>
        <v>3.7415435108520962</v>
      </c>
      <c r="AA222" s="200">
        <f t="shared" si="166"/>
        <v>3.8537898161776591</v>
      </c>
      <c r="AB222" s="200">
        <f t="shared" si="166"/>
        <v>3.9694035106629886</v>
      </c>
      <c r="AC222" s="200">
        <f t="shared" si="166"/>
        <v>4.0884856159828784</v>
      </c>
      <c r="AD222" s="200">
        <f t="shared" si="166"/>
        <v>4.2111401844623648</v>
      </c>
      <c r="AE222" s="200">
        <f t="shared" si="166"/>
        <v>4.3374743899962374</v>
      </c>
      <c r="AF222" s="200">
        <f t="shared" si="166"/>
        <v>4.4675986216961237</v>
      </c>
      <c r="AG222" s="200">
        <f t="shared" si="166"/>
        <v>4.6016265803470082</v>
      </c>
      <c r="AH222" s="200">
        <f t="shared" si="166"/>
        <v>4.7396753777574174</v>
      </c>
      <c r="AI222" s="200">
        <f t="shared" si="166"/>
        <v>4.8818656390901412</v>
      </c>
      <c r="AJ222" s="200">
        <f t="shared" si="166"/>
        <v>5.0283216082628464</v>
      </c>
      <c r="AK222" s="200">
        <f t="shared" si="166"/>
        <v>5.1791712565107311</v>
      </c>
      <c r="AL222" s="200">
        <f t="shared" si="166"/>
        <v>5.334546394206054</v>
      </c>
      <c r="AM222" s="200">
        <f t="shared" si="166"/>
        <v>5.4945827860322352</v>
      </c>
      <c r="AN222" s="200">
        <f t="shared" si="166"/>
        <v>5.6594202696132019</v>
      </c>
      <c r="AO222" s="200">
        <f t="shared" si="166"/>
        <v>5.8292028777015972</v>
      </c>
      <c r="AP222" s="200">
        <f t="shared" si="166"/>
        <v>6.0040789640326455</v>
      </c>
      <c r="AQ222" s="200">
        <f t="shared" si="166"/>
        <v>6.1842013329536263</v>
      </c>
      <c r="AR222" s="200">
        <f t="shared" si="166"/>
        <v>6.3697273729422346</v>
      </c>
      <c r="AS222" s="200">
        <f t="shared" si="166"/>
        <v>6.5608191941305023</v>
      </c>
      <c r="AT222" s="200">
        <f t="shared" si="166"/>
        <v>6.7576437699544192</v>
      </c>
      <c r="AU222" s="200">
        <f t="shared" si="166"/>
        <v>6.9603730830530512</v>
      </c>
      <c r="AV222" s="200">
        <f t="shared" si="166"/>
        <v>7.1691842755446418</v>
      </c>
      <c r="AW222" s="200">
        <f t="shared" si="166"/>
        <v>7.3842598038109806</v>
      </c>
      <c r="AX222" s="200">
        <f t="shared" si="166"/>
        <v>7.6057875979253105</v>
      </c>
      <c r="AY222" s="200">
        <f t="shared" si="166"/>
        <v>7.83396122586307</v>
      </c>
      <c r="AZ222" s="200">
        <f t="shared" si="166"/>
        <v>8.0689800626389623</v>
      </c>
      <c r="BA222" s="200">
        <f t="shared" si="166"/>
        <v>8.3110494645181312</v>
      </c>
      <c r="BB222" s="200">
        <f t="shared" si="166"/>
        <v>8.560380948453675</v>
      </c>
      <c r="BC222" s="200">
        <f t="shared" si="166"/>
        <v>8.8171923769072844</v>
      </c>
      <c r="BD222" s="200">
        <f t="shared" si="166"/>
        <v>9.0817081482145028</v>
      </c>
      <c r="BE222" s="200">
        <f t="shared" si="166"/>
        <v>9.3541593926609377</v>
      </c>
      <c r="BF222" s="200">
        <f t="shared" si="166"/>
        <v>9.6347841744407674</v>
      </c>
      <c r="BG222" s="200">
        <f t="shared" si="166"/>
        <v>9.9238276996739927</v>
      </c>
      <c r="BH222" s="200">
        <f t="shared" si="166"/>
        <v>10.221542530664209</v>
      </c>
      <c r="BI222" s="200">
        <f t="shared" si="166"/>
        <v>10.528188806584138</v>
      </c>
      <c r="BJ222" s="200">
        <f t="shared" si="166"/>
        <v>10.844034470781663</v>
      </c>
      <c r="BK222" s="200">
        <f t="shared" si="166"/>
        <v>11.169355504905113</v>
      </c>
      <c r="BL222" s="200">
        <f t="shared" si="166"/>
        <v>11.504436170052266</v>
      </c>
      <c r="BM222" s="200">
        <f t="shared" si="166"/>
        <v>11.849569255153833</v>
      </c>
      <c r="BN222" s="200">
        <f t="shared" si="166"/>
        <v>12.205056332808452</v>
      </c>
      <c r="BO222" s="200">
        <f t="shared" si="166"/>
        <v>12.571208022792703</v>
      </c>
      <c r="BP222" s="200">
        <f t="shared" si="166"/>
        <v>12.948344263476486</v>
      </c>
      <c r="BQ222" s="200">
        <f t="shared" si="166"/>
        <v>13.33679459138078</v>
      </c>
    </row>
    <row r="223" spans="5:69">
      <c r="E223" s="326"/>
      <c r="F223" s="328"/>
      <c r="G223" s="329"/>
      <c r="H223" s="323"/>
      <c r="I223" s="235" t="s">
        <v>324</v>
      </c>
      <c r="J223" s="200">
        <f>J222/J284</f>
        <v>0.77720207253886009</v>
      </c>
      <c r="K223" s="200">
        <f>K222/K284</f>
        <v>0.78482170070100588</v>
      </c>
      <c r="L223" s="200">
        <f t="shared" ref="L223:BQ223" si="167">L222/L284</f>
        <v>0.79251603110003532</v>
      </c>
      <c r="M223" s="200">
        <f t="shared" si="167"/>
        <v>0.80028579611081974</v>
      </c>
      <c r="N223" s="200">
        <f t="shared" si="167"/>
        <v>0.80813173528837667</v>
      </c>
      <c r="O223" s="200">
        <f t="shared" si="167"/>
        <v>0.81605459543826264</v>
      </c>
      <c r="P223" s="200">
        <f t="shared" si="167"/>
        <v>0.82405513068765734</v>
      </c>
      <c r="Q223" s="200">
        <f t="shared" si="167"/>
        <v>0.83213410255714426</v>
      </c>
      <c r="R223" s="200">
        <f t="shared" si="167"/>
        <v>0.84029228003319467</v>
      </c>
      <c r="S223" s="200">
        <f t="shared" si="167"/>
        <v>0.84853043964136332</v>
      </c>
      <c r="T223" s="200">
        <f t="shared" si="167"/>
        <v>0.85684936552020041</v>
      </c>
      <c r="U223" s="200">
        <f t="shared" si="167"/>
        <v>0.86524984949588857</v>
      </c>
      <c r="V223" s="200">
        <f t="shared" si="167"/>
        <v>0.87373269115761287</v>
      </c>
      <c r="W223" s="200">
        <f t="shared" si="167"/>
        <v>0.88229869793366811</v>
      </c>
      <c r="X223" s="200">
        <f t="shared" si="167"/>
        <v>0.89094868516831172</v>
      </c>
      <c r="Y223" s="200">
        <f t="shared" si="167"/>
        <v>0.89968347619937361</v>
      </c>
      <c r="Z223" s="200">
        <f t="shared" si="167"/>
        <v>0.9085039024366226</v>
      </c>
      <c r="AA223" s="200">
        <f t="shared" si="167"/>
        <v>0.91741080344090309</v>
      </c>
      <c r="AB223" s="200">
        <f t="shared" si="167"/>
        <v>0.92640502700404914</v>
      </c>
      <c r="AC223" s="200">
        <f t="shared" si="167"/>
        <v>0.93548742922957906</v>
      </c>
      <c r="AD223" s="200">
        <f t="shared" si="167"/>
        <v>0.94465887461418274</v>
      </c>
      <c r="AE223" s="200">
        <f t="shared" si="167"/>
        <v>0.95392023613000843</v>
      </c>
      <c r="AF223" s="200">
        <f t="shared" si="167"/>
        <v>0.96327239530775355</v>
      </c>
      <c r="AG223" s="200">
        <f t="shared" si="167"/>
        <v>0.97271624232057463</v>
      </c>
      <c r="AH223" s="200">
        <f t="shared" si="167"/>
        <v>0.98225267606881539</v>
      </c>
      <c r="AI223" s="200">
        <f t="shared" si="167"/>
        <v>0.99188260426556885</v>
      </c>
      <c r="AJ223" s="200">
        <f t="shared" si="167"/>
        <v>1.0016069435230746</v>
      </c>
      <c r="AK223" s="200">
        <f t="shared" si="167"/>
        <v>1.0114266194399673</v>
      </c>
      <c r="AL223" s="200">
        <f t="shared" si="167"/>
        <v>1.021342566689379</v>
      </c>
      <c r="AM223" s="200">
        <f t="shared" si="167"/>
        <v>1.0313557291079021</v>
      </c>
      <c r="AN223" s="200">
        <f t="shared" si="167"/>
        <v>1.0414670597854303</v>
      </c>
      <c r="AO223" s="200">
        <f t="shared" si="167"/>
        <v>1.0516775211558755</v>
      </c>
      <c r="AP223" s="200">
        <f t="shared" si="167"/>
        <v>1.0619880850887762</v>
      </c>
      <c r="AQ223" s="200">
        <f t="shared" si="167"/>
        <v>1.0723997329818038</v>
      </c>
      <c r="AR223" s="200">
        <f t="shared" si="167"/>
        <v>1.0829134558541742</v>
      </c>
      <c r="AS223" s="200">
        <f t="shared" si="167"/>
        <v>1.09353025444098</v>
      </c>
      <c r="AT223" s="200">
        <f t="shared" si="167"/>
        <v>1.1042511392884407</v>
      </c>
      <c r="AU223" s="200">
        <f t="shared" si="167"/>
        <v>1.1150771308500922</v>
      </c>
      <c r="AV223" s="200">
        <f t="shared" si="167"/>
        <v>1.1260092595839164</v>
      </c>
      <c r="AW223" s="200">
        <f t="shared" si="167"/>
        <v>1.1370485660504253</v>
      </c>
      <c r="AX223" s="200">
        <f t="shared" si="167"/>
        <v>1.1481961010117039</v>
      </c>
      <c r="AY223" s="200">
        <f t="shared" si="167"/>
        <v>1.1594529255314265</v>
      </c>
      <c r="AZ223" s="200">
        <f t="shared" si="167"/>
        <v>1.1708201110758523</v>
      </c>
      <c r="BA223" s="200">
        <f t="shared" si="167"/>
        <v>1.1822987396158118</v>
      </c>
      <c r="BB223" s="200">
        <f t="shared" si="167"/>
        <v>1.1938899037296924</v>
      </c>
      <c r="BC223" s="200">
        <f t="shared" si="167"/>
        <v>1.2055947067074342</v>
      </c>
      <c r="BD223" s="200">
        <f t="shared" si="167"/>
        <v>1.2174142626555462</v>
      </c>
      <c r="BE223" s="200">
        <f t="shared" si="167"/>
        <v>1.2293496966031494</v>
      </c>
      <c r="BF223" s="200">
        <f t="shared" si="167"/>
        <v>1.2414021446090631</v>
      </c>
      <c r="BG223" s="200">
        <f t="shared" si="167"/>
        <v>1.2535727538699366</v>
      </c>
      <c r="BH223" s="200">
        <f t="shared" si="167"/>
        <v>1.2658626828294453</v>
      </c>
      <c r="BI223" s="200">
        <f t="shared" si="167"/>
        <v>1.2782731012885578</v>
      </c>
      <c r="BJ223" s="200">
        <f t="shared" si="167"/>
        <v>1.2908051905168771</v>
      </c>
      <c r="BK223" s="200">
        <f t="shared" si="167"/>
        <v>1.3034601433650816</v>
      </c>
      <c r="BL223" s="200">
        <f t="shared" si="167"/>
        <v>1.3162391643784648</v>
      </c>
      <c r="BM223" s="200">
        <f t="shared" si="167"/>
        <v>1.3291434699115869</v>
      </c>
      <c r="BN223" s="200">
        <f t="shared" si="167"/>
        <v>1.3421742882440539</v>
      </c>
      <c r="BO223" s="200">
        <f t="shared" si="167"/>
        <v>1.3553328596974268</v>
      </c>
      <c r="BP223" s="200">
        <f t="shared" si="167"/>
        <v>1.3686204367532839</v>
      </c>
      <c r="BQ223" s="200">
        <f t="shared" si="167"/>
        <v>1.3820382841724337</v>
      </c>
    </row>
    <row r="224" spans="5:69">
      <c r="E224" s="326"/>
      <c r="F224" s="328"/>
      <c r="G224" s="329"/>
      <c r="H224" s="323"/>
      <c r="I224" s="230" t="s">
        <v>299</v>
      </c>
      <c r="J224" s="200">
        <v>0</v>
      </c>
      <c r="K224" s="200">
        <f t="shared" ref="K224:BQ224" si="168">J226*$B$6</f>
        <v>0.31088082901554404</v>
      </c>
      <c r="L224" s="200">
        <f t="shared" si="168"/>
        <v>0.4693690947881744</v>
      </c>
      <c r="M224" s="200">
        <f t="shared" si="168"/>
        <v>0.55169095983410132</v>
      </c>
      <c r="N224" s="200">
        <f t="shared" si="168"/>
        <v>0.59595979836137847</v>
      </c>
      <c r="O224" s="200">
        <f t="shared" si="168"/>
        <v>0.62123259329603997</v>
      </c>
      <c r="P224" s="200">
        <f t="shared" si="168"/>
        <v>0.63703813482332505</v>
      </c>
      <c r="Q224" s="200">
        <f t="shared" si="168"/>
        <v>0.64814111968672561</v>
      </c>
      <c r="R224" s="200">
        <f t="shared" si="168"/>
        <v>0.6569242008662205</v>
      </c>
      <c r="S224" s="200">
        <f t="shared" si="168"/>
        <v>0.66457901244638817</v>
      </c>
      <c r="T224" s="200">
        <f t="shared" si="168"/>
        <v>0.67170168207973946</v>
      </c>
      <c r="U224" s="200">
        <f t="shared" si="168"/>
        <v>0.67859058724794985</v>
      </c>
      <c r="V224" s="200">
        <f t="shared" si="168"/>
        <v>0.68539523342233033</v>
      </c>
      <c r="W224" s="200">
        <f t="shared" si="168"/>
        <v>0.69219069317421034</v>
      </c>
      <c r="X224" s="200">
        <f t="shared" si="168"/>
        <v>0.69901482576057239</v>
      </c>
      <c r="Y224" s="200">
        <f t="shared" si="168"/>
        <v>0.70588688694761093</v>
      </c>
      <c r="Z224" s="200">
        <f t="shared" si="168"/>
        <v>0.712816833953555</v>
      </c>
      <c r="AA224" s="200">
        <f t="shared" si="168"/>
        <v>0.71980997795142665</v>
      </c>
      <c r="AB224" s="200">
        <f t="shared" si="168"/>
        <v>0.72686931035207447</v>
      </c>
      <c r="AC224" s="200">
        <f t="shared" si="168"/>
        <v>0.73399666597765689</v>
      </c>
      <c r="AD224" s="200">
        <f t="shared" si="168"/>
        <v>0.74119330468066014</v>
      </c>
      <c r="AE224" s="200">
        <f t="shared" si="168"/>
        <v>0.74846020218600318</v>
      </c>
      <c r="AF224" s="200">
        <f t="shared" si="168"/>
        <v>0.75579819554500505</v>
      </c>
      <c r="AG224" s="200">
        <f t="shared" si="168"/>
        <v>0.76320805589560392</v>
      </c>
      <c r="AH224" s="200">
        <f t="shared" si="168"/>
        <v>0.77069052487603196</v>
      </c>
      <c r="AI224" s="200">
        <f t="shared" si="168"/>
        <v>0.77824633286554212</v>
      </c>
      <c r="AJ224" s="200">
        <f t="shared" si="168"/>
        <v>0.78587620813899872</v>
      </c>
      <c r="AK224" s="200">
        <f t="shared" si="168"/>
        <v>0.79358088147872918</v>
      </c>
      <c r="AL224" s="200">
        <f t="shared" si="168"/>
        <v>0.80136108851535148</v>
      </c>
      <c r="AM224" s="200">
        <f t="shared" si="168"/>
        <v>0.8092175709334275</v>
      </c>
      <c r="AN224" s="200">
        <f t="shared" si="168"/>
        <v>0.81715107710987456</v>
      </c>
      <c r="AO224" s="200">
        <f t="shared" si="168"/>
        <v>0.82516236246910946</v>
      </c>
      <c r="AP224" s="200">
        <f t="shared" si="168"/>
        <v>0.83325218969690507</v>
      </c>
      <c r="AQ224" s="200">
        <f t="shared" si="168"/>
        <v>0.84142132888396304</v>
      </c>
      <c r="AR224" s="200">
        <f t="shared" si="168"/>
        <v>0.84967055763470301</v>
      </c>
      <c r="AS224" s="200">
        <f t="shared" si="168"/>
        <v>0.85800066115902129</v>
      </c>
      <c r="AT224" s="200">
        <f t="shared" si="168"/>
        <v>0.8664124323559026</v>
      </c>
      <c r="AU224" s="200">
        <f t="shared" si="168"/>
        <v>0.87490667189332749</v>
      </c>
      <c r="AV224" s="200">
        <f t="shared" si="168"/>
        <v>0.88348418828670072</v>
      </c>
      <c r="AW224" s="200">
        <f t="shared" si="168"/>
        <v>0.89214579797691695</v>
      </c>
      <c r="AX224" s="200">
        <f t="shared" si="168"/>
        <v>0.90089232540862862</v>
      </c>
      <c r="AY224" s="200">
        <f t="shared" si="168"/>
        <v>0.90972460310899594</v>
      </c>
      <c r="AZ224" s="200">
        <f t="shared" si="168"/>
        <v>0.91864347176706862</v>
      </c>
      <c r="BA224" s="200">
        <f t="shared" si="168"/>
        <v>0.92764978031387535</v>
      </c>
      <c r="BB224" s="200">
        <f t="shared" si="168"/>
        <v>0.93674438600326226</v>
      </c>
      <c r="BC224" s="200">
        <f t="shared" si="168"/>
        <v>0.94592815449350809</v>
      </c>
      <c r="BD224" s="200">
        <f t="shared" si="168"/>
        <v>0.9552019599297279</v>
      </c>
      <c r="BE224" s="200">
        <f t="shared" si="168"/>
        <v>0.96456668502708254</v>
      </c>
      <c r="BF224" s="200">
        <f t="shared" si="168"/>
        <v>0.974023221154801</v>
      </c>
      <c r="BG224" s="200">
        <f t="shared" si="168"/>
        <v>0.98357246842102597</v>
      </c>
      <c r="BH224" s="200">
        <f t="shared" si="168"/>
        <v>0.99321533575848753</v>
      </c>
      <c r="BI224" s="200">
        <f t="shared" si="168"/>
        <v>1.0029527410110217</v>
      </c>
      <c r="BJ224" s="200">
        <f t="shared" si="168"/>
        <v>1.0127856110209341</v>
      </c>
      <c r="BK224" s="200">
        <f t="shared" si="168"/>
        <v>1.0227148817172178</v>
      </c>
      <c r="BL224" s="200">
        <f t="shared" si="168"/>
        <v>1.0327414982046415</v>
      </c>
      <c r="BM224" s="200">
        <f t="shared" si="168"/>
        <v>1.0428664148537068</v>
      </c>
      <c r="BN224" s="200">
        <f t="shared" si="168"/>
        <v>1.0530905953914882</v>
      </c>
      <c r="BO224" s="200">
        <f t="shared" si="168"/>
        <v>1.0634150129933657</v>
      </c>
      <c r="BP224" s="200">
        <f t="shared" si="168"/>
        <v>1.0738406503756535</v>
      </c>
      <c r="BQ224" s="200">
        <f t="shared" si="168"/>
        <v>1.0843684998891405</v>
      </c>
    </row>
    <row r="225" spans="5:69">
      <c r="E225" s="326"/>
      <c r="F225" s="328"/>
      <c r="G225" s="329"/>
      <c r="H225" s="323"/>
      <c r="I225" s="230" t="s">
        <v>301</v>
      </c>
      <c r="J225" s="200">
        <v>0</v>
      </c>
      <c r="K225" s="200">
        <f t="shared" ref="K225:BQ225" si="169">J226*$B$7</f>
        <v>7.7720207253886009E-2</v>
      </c>
      <c r="L225" s="200">
        <f t="shared" si="169"/>
        <v>0.1173422736970436</v>
      </c>
      <c r="M225" s="200">
        <f t="shared" si="169"/>
        <v>0.13792273995852533</v>
      </c>
      <c r="N225" s="200">
        <f t="shared" si="169"/>
        <v>0.14898994959034462</v>
      </c>
      <c r="O225" s="200">
        <f t="shared" si="169"/>
        <v>0.15530814832400999</v>
      </c>
      <c r="P225" s="200">
        <f t="shared" si="169"/>
        <v>0.15925953370583126</v>
      </c>
      <c r="Q225" s="200">
        <f t="shared" si="169"/>
        <v>0.1620352799216814</v>
      </c>
      <c r="R225" s="200">
        <f t="shared" si="169"/>
        <v>0.16423105021655512</v>
      </c>
      <c r="S225" s="200">
        <f t="shared" si="169"/>
        <v>0.16614475311159704</v>
      </c>
      <c r="T225" s="200">
        <f t="shared" si="169"/>
        <v>0.16792542051993486</v>
      </c>
      <c r="U225" s="200">
        <f t="shared" si="169"/>
        <v>0.16964764681198746</v>
      </c>
      <c r="V225" s="200">
        <f t="shared" si="169"/>
        <v>0.17134880835558258</v>
      </c>
      <c r="W225" s="200">
        <f t="shared" si="169"/>
        <v>0.17304767329355258</v>
      </c>
      <c r="X225" s="200">
        <f t="shared" si="169"/>
        <v>0.1747537064401431</v>
      </c>
      <c r="Y225" s="200">
        <f t="shared" si="169"/>
        <v>0.17647172173690273</v>
      </c>
      <c r="Z225" s="200">
        <f t="shared" si="169"/>
        <v>0.17820420848838875</v>
      </c>
      <c r="AA225" s="200">
        <f t="shared" si="169"/>
        <v>0.17995249448785666</v>
      </c>
      <c r="AB225" s="200">
        <f t="shared" si="169"/>
        <v>0.18171732758801862</v>
      </c>
      <c r="AC225" s="200">
        <f t="shared" si="169"/>
        <v>0.18349916649441422</v>
      </c>
      <c r="AD225" s="200">
        <f t="shared" si="169"/>
        <v>0.18529832617016503</v>
      </c>
      <c r="AE225" s="200">
        <f t="shared" si="169"/>
        <v>0.18711505054650079</v>
      </c>
      <c r="AF225" s="200">
        <f t="shared" si="169"/>
        <v>0.18894954888625126</v>
      </c>
      <c r="AG225" s="200">
        <f t="shared" si="169"/>
        <v>0.19080201397390098</v>
      </c>
      <c r="AH225" s="200">
        <f t="shared" si="169"/>
        <v>0.19267263121900799</v>
      </c>
      <c r="AI225" s="200">
        <f t="shared" si="169"/>
        <v>0.19456158321638553</v>
      </c>
      <c r="AJ225" s="200">
        <f t="shared" si="169"/>
        <v>0.19646905203474968</v>
      </c>
      <c r="AK225" s="200">
        <f t="shared" si="169"/>
        <v>0.1983952203696823</v>
      </c>
      <c r="AL225" s="200">
        <f t="shared" si="169"/>
        <v>0.20034027212883787</v>
      </c>
      <c r="AM225" s="200">
        <f t="shared" si="169"/>
        <v>0.20230439273335687</v>
      </c>
      <c r="AN225" s="200">
        <f t="shared" si="169"/>
        <v>0.20428776927746864</v>
      </c>
      <c r="AO225" s="200">
        <f t="shared" si="169"/>
        <v>0.20629059061727736</v>
      </c>
      <c r="AP225" s="200">
        <f t="shared" si="169"/>
        <v>0.20831304742422627</v>
      </c>
      <c r="AQ225" s="200">
        <f t="shared" si="169"/>
        <v>0.21035533222099076</v>
      </c>
      <c r="AR225" s="200">
        <f t="shared" si="169"/>
        <v>0.21241763940867575</v>
      </c>
      <c r="AS225" s="200">
        <f t="shared" si="169"/>
        <v>0.21450016528975532</v>
      </c>
      <c r="AT225" s="200">
        <f t="shared" si="169"/>
        <v>0.21660310808897565</v>
      </c>
      <c r="AU225" s="200">
        <f t="shared" si="169"/>
        <v>0.21872666797333187</v>
      </c>
      <c r="AV225" s="200">
        <f t="shared" si="169"/>
        <v>0.22087104707167518</v>
      </c>
      <c r="AW225" s="200">
        <f t="shared" si="169"/>
        <v>0.22303644949422924</v>
      </c>
      <c r="AX225" s="200">
        <f t="shared" si="169"/>
        <v>0.22522308135215716</v>
      </c>
      <c r="AY225" s="200">
        <f t="shared" si="169"/>
        <v>0.22743115077724899</v>
      </c>
      <c r="AZ225" s="200">
        <f t="shared" si="169"/>
        <v>0.22966086794176716</v>
      </c>
      <c r="BA225" s="200">
        <f t="shared" si="169"/>
        <v>0.23191244507846884</v>
      </c>
      <c r="BB225" s="200">
        <f t="shared" si="169"/>
        <v>0.23418609650081557</v>
      </c>
      <c r="BC225" s="200">
        <f t="shared" si="169"/>
        <v>0.23648203862337702</v>
      </c>
      <c r="BD225" s="200">
        <f t="shared" si="169"/>
        <v>0.23880048998243197</v>
      </c>
      <c r="BE225" s="200">
        <f t="shared" si="169"/>
        <v>0.24114167125677063</v>
      </c>
      <c r="BF225" s="200">
        <f t="shared" si="169"/>
        <v>0.24350580528870025</v>
      </c>
      <c r="BG225" s="200">
        <f t="shared" si="169"/>
        <v>0.24589311710525649</v>
      </c>
      <c r="BH225" s="200">
        <f t="shared" si="169"/>
        <v>0.24830383393962188</v>
      </c>
      <c r="BI225" s="200">
        <f t="shared" si="169"/>
        <v>0.25073818525275543</v>
      </c>
      <c r="BJ225" s="200">
        <f t="shared" si="169"/>
        <v>0.25319640275523353</v>
      </c>
      <c r="BK225" s="200">
        <f t="shared" si="169"/>
        <v>0.25567872042930445</v>
      </c>
      <c r="BL225" s="200">
        <f t="shared" si="169"/>
        <v>0.25818537455116036</v>
      </c>
      <c r="BM225" s="200">
        <f t="shared" si="169"/>
        <v>0.2607166037134267</v>
      </c>
      <c r="BN225" s="200">
        <f t="shared" si="169"/>
        <v>0.26327264884787205</v>
      </c>
      <c r="BO225" s="200">
        <f t="shared" si="169"/>
        <v>0.26585375324834143</v>
      </c>
      <c r="BP225" s="200">
        <f t="shared" si="169"/>
        <v>0.26846016259391337</v>
      </c>
      <c r="BQ225" s="200">
        <f t="shared" si="169"/>
        <v>0.27109212497228513</v>
      </c>
    </row>
    <row r="226" spans="5:69">
      <c r="E226" s="326"/>
      <c r="F226" s="328"/>
      <c r="G226" s="329"/>
      <c r="H226" s="323"/>
      <c r="I226" s="230" t="s">
        <v>295</v>
      </c>
      <c r="J226" s="200">
        <f>J223+J224+J225</f>
        <v>0.77720207253886009</v>
      </c>
      <c r="K226" s="200">
        <f>K223+K224+K225</f>
        <v>1.173422736970436</v>
      </c>
      <c r="L226" s="200">
        <f t="shared" ref="L226:BQ226" si="170">L223+L224+L225</f>
        <v>1.3792273995852533</v>
      </c>
      <c r="M226" s="200">
        <f t="shared" si="170"/>
        <v>1.4898994959034462</v>
      </c>
      <c r="N226" s="200">
        <f t="shared" si="170"/>
        <v>1.5530814832400999</v>
      </c>
      <c r="O226" s="200">
        <f t="shared" si="170"/>
        <v>1.5925953370583126</v>
      </c>
      <c r="P226" s="200">
        <f t="shared" si="170"/>
        <v>1.6203527992168139</v>
      </c>
      <c r="Q226" s="200">
        <f t="shared" si="170"/>
        <v>1.6423105021655511</v>
      </c>
      <c r="R226" s="200">
        <f t="shared" si="170"/>
        <v>1.6614475311159704</v>
      </c>
      <c r="S226" s="200">
        <f t="shared" si="170"/>
        <v>1.6792542051993484</v>
      </c>
      <c r="T226" s="200">
        <f t="shared" si="170"/>
        <v>1.6964764681198745</v>
      </c>
      <c r="U226" s="200">
        <f t="shared" si="170"/>
        <v>1.7134880835558257</v>
      </c>
      <c r="V226" s="200">
        <f t="shared" si="170"/>
        <v>1.7304767329355257</v>
      </c>
      <c r="W226" s="200">
        <f t="shared" si="170"/>
        <v>1.747537064401431</v>
      </c>
      <c r="X226" s="200">
        <f t="shared" si="170"/>
        <v>1.7647172173690273</v>
      </c>
      <c r="Y226" s="200">
        <f t="shared" si="170"/>
        <v>1.7820420848838874</v>
      </c>
      <c r="Z226" s="200">
        <f t="shared" si="170"/>
        <v>1.7995249448785664</v>
      </c>
      <c r="AA226" s="200">
        <f t="shared" si="170"/>
        <v>1.8171732758801862</v>
      </c>
      <c r="AB226" s="200">
        <f t="shared" si="170"/>
        <v>1.8349916649441422</v>
      </c>
      <c r="AC226" s="200">
        <f t="shared" si="170"/>
        <v>1.8529832617016502</v>
      </c>
      <c r="AD226" s="200">
        <f t="shared" si="170"/>
        <v>1.8711505054650079</v>
      </c>
      <c r="AE226" s="200">
        <f t="shared" si="170"/>
        <v>1.8894954888625124</v>
      </c>
      <c r="AF226" s="200">
        <f t="shared" si="170"/>
        <v>1.9080201397390097</v>
      </c>
      <c r="AG226" s="200">
        <f t="shared" si="170"/>
        <v>1.9267263121900797</v>
      </c>
      <c r="AH226" s="200">
        <f t="shared" si="170"/>
        <v>1.9456158321638553</v>
      </c>
      <c r="AI226" s="200">
        <f t="shared" si="170"/>
        <v>1.9646905203474967</v>
      </c>
      <c r="AJ226" s="200">
        <f t="shared" si="170"/>
        <v>1.9839522036968229</v>
      </c>
      <c r="AK226" s="200">
        <f t="shared" si="170"/>
        <v>2.0034027212883787</v>
      </c>
      <c r="AL226" s="200">
        <f t="shared" si="170"/>
        <v>2.0230439273335685</v>
      </c>
      <c r="AM226" s="200">
        <f t="shared" si="170"/>
        <v>2.0428776927746863</v>
      </c>
      <c r="AN226" s="200">
        <f t="shared" si="170"/>
        <v>2.0629059061727735</v>
      </c>
      <c r="AO226" s="200">
        <f t="shared" si="170"/>
        <v>2.0831304742422625</v>
      </c>
      <c r="AP226" s="200">
        <f t="shared" si="170"/>
        <v>2.1035533222099074</v>
      </c>
      <c r="AQ226" s="200">
        <f t="shared" si="170"/>
        <v>2.1241763940867573</v>
      </c>
      <c r="AR226" s="200">
        <f t="shared" si="170"/>
        <v>2.1450016528975531</v>
      </c>
      <c r="AS226" s="200">
        <f t="shared" si="170"/>
        <v>2.1660310808897565</v>
      </c>
      <c r="AT226" s="200">
        <f t="shared" si="170"/>
        <v>2.1872666797333187</v>
      </c>
      <c r="AU226" s="200">
        <f t="shared" si="170"/>
        <v>2.2087104707167518</v>
      </c>
      <c r="AV226" s="200">
        <f t="shared" si="170"/>
        <v>2.2303644949422923</v>
      </c>
      <c r="AW226" s="200">
        <f t="shared" si="170"/>
        <v>2.2522308135215714</v>
      </c>
      <c r="AX226" s="200">
        <f t="shared" si="170"/>
        <v>2.2743115077724898</v>
      </c>
      <c r="AY226" s="200">
        <f t="shared" si="170"/>
        <v>2.2966086794176714</v>
      </c>
      <c r="AZ226" s="200">
        <f t="shared" si="170"/>
        <v>2.3191244507846882</v>
      </c>
      <c r="BA226" s="200">
        <f t="shared" si="170"/>
        <v>2.3418609650081557</v>
      </c>
      <c r="BB226" s="200">
        <f t="shared" si="170"/>
        <v>2.3648203862337702</v>
      </c>
      <c r="BC226" s="200">
        <f t="shared" si="170"/>
        <v>2.3880048998243195</v>
      </c>
      <c r="BD226" s="200">
        <f t="shared" si="170"/>
        <v>2.4114167125677062</v>
      </c>
      <c r="BE226" s="200">
        <f t="shared" si="170"/>
        <v>2.4350580528870025</v>
      </c>
      <c r="BF226" s="200">
        <f t="shared" si="170"/>
        <v>2.4589311710525648</v>
      </c>
      <c r="BG226" s="200">
        <f t="shared" si="170"/>
        <v>2.4830383393962188</v>
      </c>
      <c r="BH226" s="200">
        <f t="shared" si="170"/>
        <v>2.5073818525275544</v>
      </c>
      <c r="BI226" s="200">
        <f t="shared" si="170"/>
        <v>2.531964027552335</v>
      </c>
      <c r="BJ226" s="200">
        <f t="shared" si="170"/>
        <v>2.5567872042930446</v>
      </c>
      <c r="BK226" s="200">
        <f t="shared" si="170"/>
        <v>2.5818537455116037</v>
      </c>
      <c r="BL226" s="200">
        <f t="shared" si="170"/>
        <v>2.6071660371342666</v>
      </c>
      <c r="BM226" s="200">
        <f t="shared" si="170"/>
        <v>2.6327264884787205</v>
      </c>
      <c r="BN226" s="200">
        <f t="shared" si="170"/>
        <v>2.6585375324834142</v>
      </c>
      <c r="BO226" s="200">
        <f t="shared" si="170"/>
        <v>2.6846016259391337</v>
      </c>
      <c r="BP226" s="200">
        <f t="shared" si="170"/>
        <v>2.7109212497228512</v>
      </c>
      <c r="BQ226" s="200">
        <f t="shared" si="170"/>
        <v>2.7374989090338593</v>
      </c>
    </row>
    <row r="227" spans="5:69">
      <c r="E227" s="326"/>
      <c r="F227" s="328"/>
      <c r="G227" s="329"/>
      <c r="H227" s="323"/>
      <c r="I227" s="230" t="s">
        <v>326</v>
      </c>
      <c r="J227" s="219">
        <f>Variables!$K$23</f>
        <v>45000</v>
      </c>
      <c r="K227" s="219">
        <f>Variables!$K$23</f>
        <v>45000</v>
      </c>
      <c r="L227" s="219">
        <f>Variables!$K$23</f>
        <v>45000</v>
      </c>
      <c r="M227" s="219">
        <f>Variables!$K$23</f>
        <v>45000</v>
      </c>
      <c r="N227" s="219">
        <f>Variables!$K$23</f>
        <v>45000</v>
      </c>
      <c r="O227" s="219">
        <f>Variables!$K$23</f>
        <v>45000</v>
      </c>
      <c r="P227" s="219">
        <f>Variables!$K$23</f>
        <v>45000</v>
      </c>
      <c r="Q227" s="219">
        <f>Variables!$K$23</f>
        <v>45000</v>
      </c>
      <c r="R227" s="219">
        <f>Variables!$K$23</f>
        <v>45000</v>
      </c>
      <c r="S227" s="219">
        <f>Variables!$K$23</f>
        <v>45000</v>
      </c>
      <c r="T227" s="219">
        <f>Variables!$K$23</f>
        <v>45000</v>
      </c>
      <c r="U227" s="219">
        <f>Variables!$K$23</f>
        <v>45000</v>
      </c>
      <c r="V227" s="219">
        <f>Variables!$K$23</f>
        <v>45000</v>
      </c>
      <c r="W227" s="219">
        <f>Variables!$K$23</f>
        <v>45000</v>
      </c>
      <c r="X227" s="219">
        <f>Variables!$K$23</f>
        <v>45000</v>
      </c>
      <c r="Y227" s="219">
        <f>Variables!$K$23</f>
        <v>45000</v>
      </c>
      <c r="Z227" s="219">
        <f>Variables!$K$23</f>
        <v>45000</v>
      </c>
      <c r="AA227" s="219">
        <f>Variables!$K$23</f>
        <v>45000</v>
      </c>
      <c r="AB227" s="219">
        <f>Variables!$K$23</f>
        <v>45000</v>
      </c>
      <c r="AC227" s="219">
        <f>Variables!$K$23</f>
        <v>45000</v>
      </c>
      <c r="AD227" s="219">
        <f>Variables!$K$23</f>
        <v>45000</v>
      </c>
      <c r="AE227" s="219">
        <f>Variables!$K$23</f>
        <v>45000</v>
      </c>
      <c r="AF227" s="219">
        <f>Variables!$K$23</f>
        <v>45000</v>
      </c>
      <c r="AG227" s="219">
        <f>Variables!$K$23</f>
        <v>45000</v>
      </c>
      <c r="AH227" s="219">
        <f>Variables!$K$23</f>
        <v>45000</v>
      </c>
      <c r="AI227" s="219">
        <f>Variables!$K$23</f>
        <v>45000</v>
      </c>
      <c r="AJ227" s="219">
        <f>Variables!$K$23</f>
        <v>45000</v>
      </c>
      <c r="AK227" s="219">
        <f>Variables!$K$23</f>
        <v>45000</v>
      </c>
      <c r="AL227" s="219">
        <f>Variables!$K$23</f>
        <v>45000</v>
      </c>
      <c r="AM227" s="219">
        <f>Variables!$K$23</f>
        <v>45000</v>
      </c>
      <c r="AN227" s="219">
        <f>Variables!$K$23</f>
        <v>45000</v>
      </c>
      <c r="AO227" s="219">
        <f>Variables!$K$23</f>
        <v>45000</v>
      </c>
      <c r="AP227" s="219">
        <f>Variables!$K$23</f>
        <v>45000</v>
      </c>
      <c r="AQ227" s="219">
        <f>Variables!$K$23</f>
        <v>45000</v>
      </c>
      <c r="AR227" s="219">
        <f>Variables!$K$23</f>
        <v>45000</v>
      </c>
      <c r="AS227" s="219">
        <f>Variables!$K$23</f>
        <v>45000</v>
      </c>
      <c r="AT227" s="219">
        <f>Variables!$K$23</f>
        <v>45000</v>
      </c>
      <c r="AU227" s="219">
        <f>Variables!$K$23</f>
        <v>45000</v>
      </c>
      <c r="AV227" s="219">
        <f>Variables!$K$23</f>
        <v>45000</v>
      </c>
      <c r="AW227" s="219">
        <f>Variables!$K$23</f>
        <v>45000</v>
      </c>
      <c r="AX227" s="219">
        <f>Variables!$K$23</f>
        <v>45000</v>
      </c>
      <c r="AY227" s="219">
        <f>Variables!$K$23</f>
        <v>45000</v>
      </c>
      <c r="AZ227" s="219">
        <f>Variables!$K$23</f>
        <v>45000</v>
      </c>
      <c r="BA227" s="219">
        <f>Variables!$K$23</f>
        <v>45000</v>
      </c>
      <c r="BB227" s="219">
        <f>Variables!$K$23</f>
        <v>45000</v>
      </c>
      <c r="BC227" s="219">
        <f>Variables!$K$23</f>
        <v>45000</v>
      </c>
      <c r="BD227" s="219">
        <f>Variables!$K$23</f>
        <v>45000</v>
      </c>
      <c r="BE227" s="219">
        <f>Variables!$K$23</f>
        <v>45000</v>
      </c>
      <c r="BF227" s="219">
        <f>Variables!$K$23</f>
        <v>45000</v>
      </c>
      <c r="BG227" s="219">
        <f>Variables!$K$23</f>
        <v>45000</v>
      </c>
      <c r="BH227" s="219">
        <f>Variables!$K$23</f>
        <v>45000</v>
      </c>
      <c r="BI227" s="219">
        <f>Variables!$K$23</f>
        <v>45000</v>
      </c>
      <c r="BJ227" s="219">
        <f>Variables!$K$23</f>
        <v>45000</v>
      </c>
      <c r="BK227" s="219">
        <f>Variables!$K$23</f>
        <v>45000</v>
      </c>
      <c r="BL227" s="219">
        <f>Variables!$K$23</f>
        <v>45000</v>
      </c>
      <c r="BM227" s="219">
        <f>Variables!$K$23</f>
        <v>45000</v>
      </c>
      <c r="BN227" s="219">
        <f>Variables!$K$23</f>
        <v>45000</v>
      </c>
      <c r="BO227" s="219">
        <f>Variables!$K$23</f>
        <v>45000</v>
      </c>
      <c r="BP227" s="219">
        <f>Variables!$K$23</f>
        <v>45000</v>
      </c>
      <c r="BQ227" s="219">
        <f>Variables!$K$23</f>
        <v>45000</v>
      </c>
    </row>
    <row r="228" spans="5:69">
      <c r="E228" s="326"/>
      <c r="F228" s="328"/>
      <c r="G228" s="329"/>
      <c r="H228" s="323"/>
      <c r="I228" s="230" t="s">
        <v>446</v>
      </c>
      <c r="J228" s="204">
        <f t="shared" ref="J228:BQ228" si="171">J227*$B$11</f>
        <v>11250</v>
      </c>
      <c r="K228" s="204">
        <f t="shared" si="171"/>
        <v>11250</v>
      </c>
      <c r="L228" s="204">
        <f t="shared" si="171"/>
        <v>11250</v>
      </c>
      <c r="M228" s="204">
        <f t="shared" si="171"/>
        <v>11250</v>
      </c>
      <c r="N228" s="204">
        <f t="shared" si="171"/>
        <v>11250</v>
      </c>
      <c r="O228" s="204">
        <f t="shared" si="171"/>
        <v>11250</v>
      </c>
      <c r="P228" s="204">
        <f t="shared" si="171"/>
        <v>11250</v>
      </c>
      <c r="Q228" s="204">
        <f t="shared" si="171"/>
        <v>11250</v>
      </c>
      <c r="R228" s="204">
        <f t="shared" si="171"/>
        <v>11250</v>
      </c>
      <c r="S228" s="204">
        <f t="shared" si="171"/>
        <v>11250</v>
      </c>
      <c r="T228" s="204">
        <f t="shared" si="171"/>
        <v>11250</v>
      </c>
      <c r="U228" s="204">
        <f t="shared" si="171"/>
        <v>11250</v>
      </c>
      <c r="V228" s="204">
        <f t="shared" si="171"/>
        <v>11250</v>
      </c>
      <c r="W228" s="204">
        <f t="shared" si="171"/>
        <v>11250</v>
      </c>
      <c r="X228" s="204">
        <f t="shared" si="171"/>
        <v>11250</v>
      </c>
      <c r="Y228" s="204">
        <f t="shared" si="171"/>
        <v>11250</v>
      </c>
      <c r="Z228" s="204">
        <f t="shared" si="171"/>
        <v>11250</v>
      </c>
      <c r="AA228" s="204">
        <f t="shared" si="171"/>
        <v>11250</v>
      </c>
      <c r="AB228" s="204">
        <f t="shared" si="171"/>
        <v>11250</v>
      </c>
      <c r="AC228" s="204">
        <f t="shared" si="171"/>
        <v>11250</v>
      </c>
      <c r="AD228" s="204">
        <f t="shared" si="171"/>
        <v>11250</v>
      </c>
      <c r="AE228" s="204">
        <f t="shared" si="171"/>
        <v>11250</v>
      </c>
      <c r="AF228" s="204">
        <f t="shared" si="171"/>
        <v>11250</v>
      </c>
      <c r="AG228" s="204">
        <f t="shared" si="171"/>
        <v>11250</v>
      </c>
      <c r="AH228" s="204">
        <f t="shared" si="171"/>
        <v>11250</v>
      </c>
      <c r="AI228" s="204">
        <f t="shared" si="171"/>
        <v>11250</v>
      </c>
      <c r="AJ228" s="204">
        <f t="shared" si="171"/>
        <v>11250</v>
      </c>
      <c r="AK228" s="204">
        <f t="shared" si="171"/>
        <v>11250</v>
      </c>
      <c r="AL228" s="204">
        <f t="shared" si="171"/>
        <v>11250</v>
      </c>
      <c r="AM228" s="204">
        <f t="shared" si="171"/>
        <v>11250</v>
      </c>
      <c r="AN228" s="204">
        <f t="shared" si="171"/>
        <v>11250</v>
      </c>
      <c r="AO228" s="204">
        <f t="shared" si="171"/>
        <v>11250</v>
      </c>
      <c r="AP228" s="204">
        <f t="shared" si="171"/>
        <v>11250</v>
      </c>
      <c r="AQ228" s="204">
        <f t="shared" si="171"/>
        <v>11250</v>
      </c>
      <c r="AR228" s="204">
        <f t="shared" si="171"/>
        <v>11250</v>
      </c>
      <c r="AS228" s="204">
        <f t="shared" si="171"/>
        <v>11250</v>
      </c>
      <c r="AT228" s="204">
        <f t="shared" si="171"/>
        <v>11250</v>
      </c>
      <c r="AU228" s="204">
        <f t="shared" si="171"/>
        <v>11250</v>
      </c>
      <c r="AV228" s="204">
        <f t="shared" si="171"/>
        <v>11250</v>
      </c>
      <c r="AW228" s="204">
        <f t="shared" si="171"/>
        <v>11250</v>
      </c>
      <c r="AX228" s="204">
        <f t="shared" si="171"/>
        <v>11250</v>
      </c>
      <c r="AY228" s="204">
        <f t="shared" si="171"/>
        <v>11250</v>
      </c>
      <c r="AZ228" s="204">
        <f t="shared" si="171"/>
        <v>11250</v>
      </c>
      <c r="BA228" s="204">
        <f t="shared" si="171"/>
        <v>11250</v>
      </c>
      <c r="BB228" s="204">
        <f t="shared" si="171"/>
        <v>11250</v>
      </c>
      <c r="BC228" s="204">
        <f t="shared" si="171"/>
        <v>11250</v>
      </c>
      <c r="BD228" s="204">
        <f t="shared" si="171"/>
        <v>11250</v>
      </c>
      <c r="BE228" s="204">
        <f t="shared" si="171"/>
        <v>11250</v>
      </c>
      <c r="BF228" s="204">
        <f t="shared" si="171"/>
        <v>11250</v>
      </c>
      <c r="BG228" s="204">
        <f t="shared" si="171"/>
        <v>11250</v>
      </c>
      <c r="BH228" s="204">
        <f t="shared" si="171"/>
        <v>11250</v>
      </c>
      <c r="BI228" s="204">
        <f t="shared" si="171"/>
        <v>11250</v>
      </c>
      <c r="BJ228" s="204">
        <f t="shared" si="171"/>
        <v>11250</v>
      </c>
      <c r="BK228" s="204">
        <f t="shared" si="171"/>
        <v>11250</v>
      </c>
      <c r="BL228" s="204">
        <f t="shared" si="171"/>
        <v>11250</v>
      </c>
      <c r="BM228" s="204">
        <f t="shared" si="171"/>
        <v>11250</v>
      </c>
      <c r="BN228" s="204">
        <f t="shared" si="171"/>
        <v>11250</v>
      </c>
      <c r="BO228" s="204">
        <f t="shared" si="171"/>
        <v>11250</v>
      </c>
      <c r="BP228" s="204">
        <f t="shared" si="171"/>
        <v>11250</v>
      </c>
      <c r="BQ228" s="204">
        <f t="shared" si="171"/>
        <v>11250</v>
      </c>
    </row>
    <row r="229" spans="5:69">
      <c r="E229" s="326"/>
      <c r="F229" s="328"/>
      <c r="G229" s="329"/>
      <c r="H229" s="323"/>
      <c r="I229" s="230" t="s">
        <v>346</v>
      </c>
      <c r="J229" s="204">
        <f>J226*J227</f>
        <v>34974.093264248702</v>
      </c>
      <c r="K229" s="204">
        <f>K226*K227</f>
        <v>52804.023163669619</v>
      </c>
      <c r="L229" s="204">
        <f t="shared" ref="L229:BQ229" si="172">L226*L227</f>
        <v>62065.232981336398</v>
      </c>
      <c r="M229" s="204">
        <f t="shared" si="172"/>
        <v>67045.47731565508</v>
      </c>
      <c r="N229" s="204">
        <f t="shared" si="172"/>
        <v>69888.666745804498</v>
      </c>
      <c r="O229" s="204">
        <f t="shared" si="172"/>
        <v>71666.790167624073</v>
      </c>
      <c r="P229" s="204">
        <f t="shared" si="172"/>
        <v>72915.875964756618</v>
      </c>
      <c r="Q229" s="204">
        <f t="shared" si="172"/>
        <v>73903.9725974498</v>
      </c>
      <c r="R229" s="204">
        <f t="shared" si="172"/>
        <v>74765.138900218662</v>
      </c>
      <c r="S229" s="204">
        <f t="shared" si="172"/>
        <v>75566.439233970683</v>
      </c>
      <c r="T229" s="204">
        <f t="shared" si="172"/>
        <v>76341.441065394349</v>
      </c>
      <c r="U229" s="204">
        <f t="shared" si="172"/>
        <v>77106.963760012164</v>
      </c>
      <c r="V229" s="204">
        <f t="shared" si="172"/>
        <v>77871.452982098665</v>
      </c>
      <c r="W229" s="204">
        <f t="shared" si="172"/>
        <v>78639.167898064392</v>
      </c>
      <c r="X229" s="204">
        <f t="shared" si="172"/>
        <v>79412.274781606233</v>
      </c>
      <c r="Y229" s="204">
        <f t="shared" si="172"/>
        <v>80191.893819774938</v>
      </c>
      <c r="Z229" s="204">
        <f t="shared" si="172"/>
        <v>80978.622519535493</v>
      </c>
      <c r="AA229" s="204">
        <f t="shared" si="172"/>
        <v>81772.797414608372</v>
      </c>
      <c r="AB229" s="204">
        <f t="shared" si="172"/>
        <v>82574.6249224864</v>
      </c>
      <c r="AC229" s="204">
        <f t="shared" si="172"/>
        <v>83384.246776574262</v>
      </c>
      <c r="AD229" s="204">
        <f t="shared" si="172"/>
        <v>84201.772745925351</v>
      </c>
      <c r="AE229" s="204">
        <f t="shared" si="172"/>
        <v>85027.296998813064</v>
      </c>
      <c r="AF229" s="204">
        <f t="shared" si="172"/>
        <v>85860.906288255443</v>
      </c>
      <c r="AG229" s="204">
        <f t="shared" si="172"/>
        <v>86702.684048553594</v>
      </c>
      <c r="AH229" s="204">
        <f t="shared" si="172"/>
        <v>87552.712447373488</v>
      </c>
      <c r="AI229" s="204">
        <f t="shared" si="172"/>
        <v>88411.073415637351</v>
      </c>
      <c r="AJ229" s="204">
        <f t="shared" si="172"/>
        <v>89277.849166357031</v>
      </c>
      <c r="AK229" s="204">
        <f t="shared" si="172"/>
        <v>90153.122457977035</v>
      </c>
      <c r="AL229" s="204">
        <f t="shared" si="172"/>
        <v>91036.976730010589</v>
      </c>
      <c r="AM229" s="204">
        <f t="shared" si="172"/>
        <v>91929.496174860891</v>
      </c>
      <c r="AN229" s="204">
        <f t="shared" si="172"/>
        <v>92830.76577777481</v>
      </c>
      <c r="AO229" s="204">
        <f t="shared" si="172"/>
        <v>93740.871340901809</v>
      </c>
      <c r="AP229" s="204">
        <f t="shared" si="172"/>
        <v>94659.899499445833</v>
      </c>
      <c r="AQ229" s="204">
        <f t="shared" si="172"/>
        <v>95587.93773390408</v>
      </c>
      <c r="AR229" s="204">
        <f t="shared" si="172"/>
        <v>96525.074380389895</v>
      </c>
      <c r="AS229" s="204">
        <f t="shared" si="172"/>
        <v>97471.398640039042</v>
      </c>
      <c r="AT229" s="204">
        <f t="shared" si="172"/>
        <v>98427.00058799934</v>
      </c>
      <c r="AU229" s="204">
        <f t="shared" si="172"/>
        <v>99391.971182253823</v>
      </c>
      <c r="AV229" s="204">
        <f t="shared" si="172"/>
        <v>100366.40227240315</v>
      </c>
      <c r="AW229" s="204">
        <f t="shared" si="172"/>
        <v>101350.38660847071</v>
      </c>
      <c r="AX229" s="204">
        <f t="shared" si="172"/>
        <v>102344.01784976204</v>
      </c>
      <c r="AY229" s="204">
        <f t="shared" si="172"/>
        <v>103347.39057379522</v>
      </c>
      <c r="AZ229" s="204">
        <f t="shared" si="172"/>
        <v>104360.60028531097</v>
      </c>
      <c r="BA229" s="204">
        <f t="shared" si="172"/>
        <v>105383.74342536701</v>
      </c>
      <c r="BB229" s="204">
        <f t="shared" si="172"/>
        <v>106416.91738051966</v>
      </c>
      <c r="BC229" s="204">
        <f t="shared" si="172"/>
        <v>107460.22049209438</v>
      </c>
      <c r="BD229" s="204">
        <f t="shared" si="172"/>
        <v>108513.75206554678</v>
      </c>
      <c r="BE229" s="204">
        <f t="shared" si="172"/>
        <v>109577.61237991511</v>
      </c>
      <c r="BF229" s="204">
        <f t="shared" si="172"/>
        <v>110651.90269736541</v>
      </c>
      <c r="BG229" s="204">
        <f t="shared" si="172"/>
        <v>111736.72527282985</v>
      </c>
      <c r="BH229" s="204">
        <f t="shared" si="172"/>
        <v>112832.18336373995</v>
      </c>
      <c r="BI229" s="204">
        <f t="shared" si="172"/>
        <v>113938.38123985508</v>
      </c>
      <c r="BJ229" s="204">
        <f t="shared" si="172"/>
        <v>115055.42419318701</v>
      </c>
      <c r="BK229" s="204">
        <f t="shared" si="172"/>
        <v>116183.41854802216</v>
      </c>
      <c r="BL229" s="204">
        <f t="shared" si="172"/>
        <v>117322.471671042</v>
      </c>
      <c r="BM229" s="204">
        <f t="shared" si="172"/>
        <v>118472.69198154242</v>
      </c>
      <c r="BN229" s="204">
        <f t="shared" si="172"/>
        <v>119634.18896175364</v>
      </c>
      <c r="BO229" s="204">
        <f t="shared" si="172"/>
        <v>120807.07316726101</v>
      </c>
      <c r="BP229" s="204">
        <f t="shared" si="172"/>
        <v>121991.4562375283</v>
      </c>
      <c r="BQ229" s="204">
        <f t="shared" si="172"/>
        <v>123187.45090652366</v>
      </c>
    </row>
    <row r="230" spans="5:69">
      <c r="E230" s="326"/>
      <c r="F230" s="328"/>
      <c r="G230" s="329"/>
      <c r="H230" s="323"/>
      <c r="I230" s="230" t="s">
        <v>447</v>
      </c>
      <c r="J230" s="204">
        <f t="shared" ref="J230:BQ230" si="173">J229*$B$11</f>
        <v>8743.5233160621756</v>
      </c>
      <c r="K230" s="204">
        <f t="shared" si="173"/>
        <v>13201.005790917405</v>
      </c>
      <c r="L230" s="204">
        <f t="shared" si="173"/>
        <v>15516.308245334099</v>
      </c>
      <c r="M230" s="204">
        <f t="shared" si="173"/>
        <v>16761.36932891377</v>
      </c>
      <c r="N230" s="204">
        <f t="shared" si="173"/>
        <v>17472.166686451124</v>
      </c>
      <c r="O230" s="204">
        <f t="shared" si="173"/>
        <v>17916.697541906018</v>
      </c>
      <c r="P230" s="204">
        <f t="shared" si="173"/>
        <v>18228.968991189155</v>
      </c>
      <c r="Q230" s="204">
        <f t="shared" si="173"/>
        <v>18475.99314936245</v>
      </c>
      <c r="R230" s="204">
        <f t="shared" si="173"/>
        <v>18691.284725054666</v>
      </c>
      <c r="S230" s="204">
        <f t="shared" si="173"/>
        <v>18891.609808492671</v>
      </c>
      <c r="T230" s="204">
        <f t="shared" si="173"/>
        <v>19085.360266348587</v>
      </c>
      <c r="U230" s="204">
        <f t="shared" si="173"/>
        <v>19276.740940003041</v>
      </c>
      <c r="V230" s="204">
        <f t="shared" si="173"/>
        <v>19467.863245524666</v>
      </c>
      <c r="W230" s="204">
        <f t="shared" si="173"/>
        <v>19659.791974516098</v>
      </c>
      <c r="X230" s="204">
        <f t="shared" si="173"/>
        <v>19853.068695401558</v>
      </c>
      <c r="Y230" s="204">
        <f t="shared" si="173"/>
        <v>20047.973454943734</v>
      </c>
      <c r="Z230" s="204">
        <f t="shared" si="173"/>
        <v>20244.655629883873</v>
      </c>
      <c r="AA230" s="204">
        <f t="shared" si="173"/>
        <v>20443.199353652093</v>
      </c>
      <c r="AB230" s="204">
        <f t="shared" si="173"/>
        <v>20643.6562306216</v>
      </c>
      <c r="AC230" s="204">
        <f t="shared" si="173"/>
        <v>20846.061694143566</v>
      </c>
      <c r="AD230" s="204">
        <f t="shared" si="173"/>
        <v>21050.443186481338</v>
      </c>
      <c r="AE230" s="204">
        <f t="shared" si="173"/>
        <v>21256.824249703266</v>
      </c>
      <c r="AF230" s="204">
        <f t="shared" si="173"/>
        <v>21465.226572063861</v>
      </c>
      <c r="AG230" s="204">
        <f t="shared" si="173"/>
        <v>21675.671012138399</v>
      </c>
      <c r="AH230" s="204">
        <f t="shared" si="173"/>
        <v>21888.178111843372</v>
      </c>
      <c r="AI230" s="204">
        <f t="shared" si="173"/>
        <v>22102.768353909338</v>
      </c>
      <c r="AJ230" s="204">
        <f t="shared" si="173"/>
        <v>22319.462291589258</v>
      </c>
      <c r="AK230" s="204">
        <f t="shared" si="173"/>
        <v>22538.280614494259</v>
      </c>
      <c r="AL230" s="204">
        <f t="shared" si="173"/>
        <v>22759.244182502647</v>
      </c>
      <c r="AM230" s="204">
        <f t="shared" si="173"/>
        <v>22982.374043715223</v>
      </c>
      <c r="AN230" s="204">
        <f t="shared" si="173"/>
        <v>23207.691444443702</v>
      </c>
      <c r="AO230" s="204">
        <f t="shared" si="173"/>
        <v>23435.217835225452</v>
      </c>
      <c r="AP230" s="204">
        <f t="shared" si="173"/>
        <v>23664.974874861458</v>
      </c>
      <c r="AQ230" s="204">
        <f t="shared" si="173"/>
        <v>23896.98443347602</v>
      </c>
      <c r="AR230" s="204">
        <f t="shared" si="173"/>
        <v>24131.268595097474</v>
      </c>
      <c r="AS230" s="204">
        <f t="shared" si="173"/>
        <v>24367.849660009761</v>
      </c>
      <c r="AT230" s="204">
        <f t="shared" si="173"/>
        <v>24606.750146999835</v>
      </c>
      <c r="AU230" s="204">
        <f t="shared" si="173"/>
        <v>24847.992795563456</v>
      </c>
      <c r="AV230" s="204">
        <f t="shared" si="173"/>
        <v>25091.600568100788</v>
      </c>
      <c r="AW230" s="204">
        <f t="shared" si="173"/>
        <v>25337.596652117678</v>
      </c>
      <c r="AX230" s="204">
        <f t="shared" si="173"/>
        <v>25586.004462440509</v>
      </c>
      <c r="AY230" s="204">
        <f t="shared" si="173"/>
        <v>25836.847643448804</v>
      </c>
      <c r="AZ230" s="204">
        <f t="shared" si="173"/>
        <v>26090.150071327742</v>
      </c>
      <c r="BA230" s="204">
        <f t="shared" si="173"/>
        <v>26345.935856341752</v>
      </c>
      <c r="BB230" s="204">
        <f t="shared" si="173"/>
        <v>26604.229345129916</v>
      </c>
      <c r="BC230" s="204">
        <f t="shared" si="173"/>
        <v>26865.055123023594</v>
      </c>
      <c r="BD230" s="204">
        <f t="shared" si="173"/>
        <v>27128.438016386695</v>
      </c>
      <c r="BE230" s="204">
        <f t="shared" si="173"/>
        <v>27394.403094978778</v>
      </c>
      <c r="BF230" s="204">
        <f t="shared" si="173"/>
        <v>27662.975674341353</v>
      </c>
      <c r="BG230" s="204">
        <f t="shared" si="173"/>
        <v>27934.181318207462</v>
      </c>
      <c r="BH230" s="204">
        <f t="shared" si="173"/>
        <v>28208.045840934989</v>
      </c>
      <c r="BI230" s="204">
        <f t="shared" si="173"/>
        <v>28484.59530996377</v>
      </c>
      <c r="BJ230" s="204">
        <f t="shared" si="173"/>
        <v>28763.856048296751</v>
      </c>
      <c r="BK230" s="204">
        <f t="shared" si="173"/>
        <v>29045.854637005541</v>
      </c>
      <c r="BL230" s="204">
        <f t="shared" si="173"/>
        <v>29330.617917760501</v>
      </c>
      <c r="BM230" s="204">
        <f t="shared" si="173"/>
        <v>29618.172995385605</v>
      </c>
      <c r="BN230" s="204">
        <f t="shared" si="173"/>
        <v>29908.547240438409</v>
      </c>
      <c r="BO230" s="204">
        <f t="shared" si="173"/>
        <v>30201.768291815253</v>
      </c>
      <c r="BP230" s="204">
        <f t="shared" si="173"/>
        <v>30497.864059382075</v>
      </c>
      <c r="BQ230" s="204">
        <f t="shared" si="173"/>
        <v>30796.862726630916</v>
      </c>
    </row>
    <row r="231" spans="5:69">
      <c r="E231" s="326"/>
      <c r="F231" s="328"/>
      <c r="G231" s="329"/>
      <c r="H231" s="323"/>
      <c r="I231" s="230" t="s">
        <v>448</v>
      </c>
      <c r="J231" s="204">
        <f>J9*J223</f>
        <v>2590.6735751295337</v>
      </c>
      <c r="K231" s="204">
        <f>K9*K223</f>
        <v>2616.0723356700191</v>
      </c>
      <c r="L231" s="204">
        <f t="shared" ref="L231:BQ231" si="174">L9*L223</f>
        <v>2641.7201036667843</v>
      </c>
      <c r="M231" s="204">
        <f t="shared" si="174"/>
        <v>2667.6193203693992</v>
      </c>
      <c r="N231" s="204">
        <f t="shared" si="174"/>
        <v>2693.7724509612558</v>
      </c>
      <c r="O231" s="204">
        <f t="shared" si="174"/>
        <v>2720.1819847942088</v>
      </c>
      <c r="P231" s="204">
        <f t="shared" si="174"/>
        <v>2746.8504356255248</v>
      </c>
      <c r="Q231" s="204">
        <f t="shared" si="174"/>
        <v>2773.780341857148</v>
      </c>
      <c r="R231" s="204">
        <f t="shared" si="174"/>
        <v>2800.9742667773157</v>
      </c>
      <c r="S231" s="204">
        <f t="shared" si="174"/>
        <v>2828.4347988045447</v>
      </c>
      <c r="T231" s="204">
        <f t="shared" si="174"/>
        <v>2856.1645517340012</v>
      </c>
      <c r="U231" s="204">
        <f t="shared" si="174"/>
        <v>2884.1661649862954</v>
      </c>
      <c r="V231" s="204">
        <f t="shared" si="174"/>
        <v>2912.4423038587097</v>
      </c>
      <c r="W231" s="204">
        <f t="shared" si="174"/>
        <v>2940.9956597788937</v>
      </c>
      <c r="X231" s="204">
        <f t="shared" si="174"/>
        <v>2969.8289505610392</v>
      </c>
      <c r="Y231" s="204">
        <f t="shared" si="174"/>
        <v>2998.9449206645791</v>
      </c>
      <c r="Z231" s="204">
        <f t="shared" si="174"/>
        <v>3028.3463414554089</v>
      </c>
      <c r="AA231" s="204">
        <f t="shared" si="174"/>
        <v>3058.0360114696773</v>
      </c>
      <c r="AB231" s="204">
        <f t="shared" si="174"/>
        <v>3088.0167566801638</v>
      </c>
      <c r="AC231" s="204">
        <f t="shared" si="174"/>
        <v>3118.2914307652632</v>
      </c>
      <c r="AD231" s="204">
        <f t="shared" si="174"/>
        <v>3148.8629153806096</v>
      </c>
      <c r="AE231" s="204">
        <f t="shared" si="174"/>
        <v>3179.7341204333611</v>
      </c>
      <c r="AF231" s="204">
        <f t="shared" si="174"/>
        <v>3210.9079843591785</v>
      </c>
      <c r="AG231" s="204">
        <f t="shared" si="174"/>
        <v>3242.3874744019154</v>
      </c>
      <c r="AH231" s="204">
        <f t="shared" si="174"/>
        <v>3274.1755868960513</v>
      </c>
      <c r="AI231" s="204">
        <f t="shared" si="174"/>
        <v>3306.2753475518957</v>
      </c>
      <c r="AJ231" s="204">
        <f t="shared" si="174"/>
        <v>3338.6898117435821</v>
      </c>
      <c r="AK231" s="204">
        <f t="shared" si="174"/>
        <v>3371.4220647998914</v>
      </c>
      <c r="AL231" s="204">
        <f t="shared" si="174"/>
        <v>3404.47522229793</v>
      </c>
      <c r="AM231" s="204">
        <f t="shared" si="174"/>
        <v>3437.8524303596737</v>
      </c>
      <c r="AN231" s="204">
        <f t="shared" si="174"/>
        <v>3471.5568659514347</v>
      </c>
      <c r="AO231" s="204">
        <f t="shared" si="174"/>
        <v>3505.591737186252</v>
      </c>
      <c r="AP231" s="204">
        <f t="shared" si="174"/>
        <v>3539.9602836292543</v>
      </c>
      <c r="AQ231" s="204">
        <f t="shared" si="174"/>
        <v>3574.665776606013</v>
      </c>
      <c r="AR231" s="204">
        <f t="shared" si="174"/>
        <v>3609.711519513914</v>
      </c>
      <c r="AS231" s="204">
        <f t="shared" si="174"/>
        <v>3645.1008481365993</v>
      </c>
      <c r="AT231" s="204">
        <f t="shared" si="174"/>
        <v>3680.837130961469</v>
      </c>
      <c r="AU231" s="204">
        <f t="shared" si="174"/>
        <v>3716.9237695003076</v>
      </c>
      <c r="AV231" s="204">
        <f t="shared" si="174"/>
        <v>3753.3641986130547</v>
      </c>
      <c r="AW231" s="204">
        <f t="shared" si="174"/>
        <v>3790.1618868347509</v>
      </c>
      <c r="AX231" s="204">
        <f t="shared" si="174"/>
        <v>3827.3203367056799</v>
      </c>
      <c r="AY231" s="204">
        <f t="shared" si="174"/>
        <v>3864.8430851047551</v>
      </c>
      <c r="AZ231" s="204">
        <f t="shared" si="174"/>
        <v>3902.7337035861742</v>
      </c>
      <c r="BA231" s="204">
        <f t="shared" si="174"/>
        <v>3940.9957987193729</v>
      </c>
      <c r="BB231" s="204">
        <f t="shared" si="174"/>
        <v>3979.6330124323081</v>
      </c>
      <c r="BC231" s="204">
        <f t="shared" si="174"/>
        <v>4018.6490223581141</v>
      </c>
      <c r="BD231" s="204">
        <f t="shared" si="174"/>
        <v>4058.0475421851543</v>
      </c>
      <c r="BE231" s="204">
        <f t="shared" si="174"/>
        <v>4097.8323220104985</v>
      </c>
      <c r="BF231" s="204">
        <f t="shared" si="174"/>
        <v>4138.0071486968773</v>
      </c>
      <c r="BG231" s="204">
        <f t="shared" si="174"/>
        <v>4178.5758462331214</v>
      </c>
      <c r="BH231" s="204">
        <f t="shared" si="174"/>
        <v>4219.5422760981519</v>
      </c>
      <c r="BI231" s="204">
        <f t="shared" si="174"/>
        <v>4260.9103376285257</v>
      </c>
      <c r="BJ231" s="204">
        <f t="shared" si="174"/>
        <v>4302.6839683895905</v>
      </c>
      <c r="BK231" s="204">
        <f t="shared" si="174"/>
        <v>4344.8671445502723</v>
      </c>
      <c r="BL231" s="204">
        <f t="shared" si="174"/>
        <v>4387.4638812615494</v>
      </c>
      <c r="BM231" s="204">
        <f t="shared" si="174"/>
        <v>4430.4782330386233</v>
      </c>
      <c r="BN231" s="204">
        <f t="shared" si="174"/>
        <v>4473.9142941468463</v>
      </c>
      <c r="BO231" s="204">
        <f t="shared" si="174"/>
        <v>4517.7761989914225</v>
      </c>
      <c r="BP231" s="204">
        <f t="shared" si="174"/>
        <v>4562.0681225109474</v>
      </c>
      <c r="BQ231" s="204">
        <f t="shared" si="174"/>
        <v>4606.7942805747789</v>
      </c>
    </row>
    <row r="232" spans="5:69">
      <c r="E232" s="326"/>
      <c r="F232" s="328"/>
      <c r="G232" s="329"/>
      <c r="H232" s="323"/>
      <c r="I232" s="231" t="s">
        <v>449</v>
      </c>
      <c r="J232" s="204">
        <f>J230-J231</f>
        <v>6152.8497409326419</v>
      </c>
      <c r="K232" s="204">
        <f>K230-K231</f>
        <v>10584.933455247385</v>
      </c>
      <c r="L232" s="204">
        <f t="shared" ref="L232:BQ232" si="175">L230-L231</f>
        <v>12874.588141667315</v>
      </c>
      <c r="M232" s="204">
        <f t="shared" si="175"/>
        <v>14093.750008544372</v>
      </c>
      <c r="N232" s="204">
        <f t="shared" si="175"/>
        <v>14778.394235489868</v>
      </c>
      <c r="O232" s="204">
        <f t="shared" si="175"/>
        <v>15196.515557111808</v>
      </c>
      <c r="P232" s="204">
        <f t="shared" si="175"/>
        <v>15482.118555563629</v>
      </c>
      <c r="Q232" s="204">
        <f t="shared" si="175"/>
        <v>15702.212807505302</v>
      </c>
      <c r="R232" s="204">
        <f t="shared" si="175"/>
        <v>15890.31045827735</v>
      </c>
      <c r="S232" s="204">
        <f t="shared" si="175"/>
        <v>16063.175009688126</v>
      </c>
      <c r="T232" s="204">
        <f t="shared" si="175"/>
        <v>16229.195714614587</v>
      </c>
      <c r="U232" s="204">
        <f t="shared" si="175"/>
        <v>16392.574775016747</v>
      </c>
      <c r="V232" s="204">
        <f t="shared" si="175"/>
        <v>16555.420941665958</v>
      </c>
      <c r="W232" s="204">
        <f t="shared" si="175"/>
        <v>16718.796314737203</v>
      </c>
      <c r="X232" s="204">
        <f t="shared" si="175"/>
        <v>16883.239744840517</v>
      </c>
      <c r="Y232" s="204">
        <f t="shared" si="175"/>
        <v>17049.028534279154</v>
      </c>
      <c r="Z232" s="204">
        <f t="shared" si="175"/>
        <v>17216.309288428463</v>
      </c>
      <c r="AA232" s="204">
        <f t="shared" si="175"/>
        <v>17385.163342182415</v>
      </c>
      <c r="AB232" s="204">
        <f t="shared" si="175"/>
        <v>17555.639473941435</v>
      </c>
      <c r="AC232" s="204">
        <f t="shared" si="175"/>
        <v>17727.770263378301</v>
      </c>
      <c r="AD232" s="204">
        <f t="shared" si="175"/>
        <v>17901.580271100727</v>
      </c>
      <c r="AE232" s="204">
        <f t="shared" si="175"/>
        <v>18077.090129269905</v>
      </c>
      <c r="AF232" s="204">
        <f t="shared" si="175"/>
        <v>18254.318587704682</v>
      </c>
      <c r="AG232" s="204">
        <f t="shared" si="175"/>
        <v>18433.283537736483</v>
      </c>
      <c r="AH232" s="204">
        <f t="shared" si="175"/>
        <v>18614.002524947322</v>
      </c>
      <c r="AI232" s="204">
        <f t="shared" si="175"/>
        <v>18796.493006357443</v>
      </c>
      <c r="AJ232" s="204">
        <f t="shared" si="175"/>
        <v>18980.772479845677</v>
      </c>
      <c r="AK232" s="204">
        <f t="shared" si="175"/>
        <v>19166.858549694367</v>
      </c>
      <c r="AL232" s="204">
        <f t="shared" si="175"/>
        <v>19354.768960204718</v>
      </c>
      <c r="AM232" s="204">
        <f t="shared" si="175"/>
        <v>19544.521613355548</v>
      </c>
      <c r="AN232" s="204">
        <f t="shared" si="175"/>
        <v>19736.134578492267</v>
      </c>
      <c r="AO232" s="204">
        <f t="shared" si="175"/>
        <v>19929.6260980392</v>
      </c>
      <c r="AP232" s="204">
        <f t="shared" si="175"/>
        <v>20125.014591232204</v>
      </c>
      <c r="AQ232" s="204">
        <f t="shared" si="175"/>
        <v>20322.318656870008</v>
      </c>
      <c r="AR232" s="204">
        <f t="shared" si="175"/>
        <v>20521.557075583558</v>
      </c>
      <c r="AS232" s="204">
        <f t="shared" si="175"/>
        <v>20722.74881187316</v>
      </c>
      <c r="AT232" s="204">
        <f t="shared" si="175"/>
        <v>20925.913016038365</v>
      </c>
      <c r="AU232" s="204">
        <f t="shared" si="175"/>
        <v>21131.069026063149</v>
      </c>
      <c r="AV232" s="204">
        <f t="shared" si="175"/>
        <v>21338.236369487735</v>
      </c>
      <c r="AW232" s="204">
        <f t="shared" si="175"/>
        <v>21547.434765282927</v>
      </c>
      <c r="AX232" s="204">
        <f t="shared" si="175"/>
        <v>21758.684125734828</v>
      </c>
      <c r="AY232" s="204">
        <f t="shared" si="175"/>
        <v>21972.004558344048</v>
      </c>
      <c r="AZ232" s="204">
        <f t="shared" si="175"/>
        <v>22187.416367741567</v>
      </c>
      <c r="BA232" s="204">
        <f t="shared" si="175"/>
        <v>22404.940057622378</v>
      </c>
      <c r="BB232" s="204">
        <f t="shared" si="175"/>
        <v>22624.596332697609</v>
      </c>
      <c r="BC232" s="204">
        <f t="shared" si="175"/>
        <v>22846.406100665481</v>
      </c>
      <c r="BD232" s="204">
        <f t="shared" si="175"/>
        <v>23070.39047420154</v>
      </c>
      <c r="BE232" s="204">
        <f t="shared" si="175"/>
        <v>23296.57077296828</v>
      </c>
      <c r="BF232" s="204">
        <f t="shared" si="175"/>
        <v>23524.968525644475</v>
      </c>
      <c r="BG232" s="204">
        <f t="shared" si="175"/>
        <v>23755.605471974341</v>
      </c>
      <c r="BH232" s="204">
        <f t="shared" si="175"/>
        <v>23988.503564836836</v>
      </c>
      <c r="BI232" s="204">
        <f t="shared" si="175"/>
        <v>24223.684972335242</v>
      </c>
      <c r="BJ232" s="204">
        <f t="shared" si="175"/>
        <v>24461.172079907163</v>
      </c>
      <c r="BK232" s="204">
        <f t="shared" si="175"/>
        <v>24700.987492455268</v>
      </c>
      <c r="BL232" s="204">
        <f t="shared" si="175"/>
        <v>24943.154036498952</v>
      </c>
      <c r="BM232" s="204">
        <f t="shared" si="175"/>
        <v>25187.694762346982</v>
      </c>
      <c r="BN232" s="204">
        <f t="shared" si="175"/>
        <v>25434.632946291564</v>
      </c>
      <c r="BO232" s="204">
        <f t="shared" si="175"/>
        <v>25683.992092823832</v>
      </c>
      <c r="BP232" s="204">
        <f t="shared" si="175"/>
        <v>25935.795936871127</v>
      </c>
      <c r="BQ232" s="204">
        <f t="shared" si="175"/>
        <v>26190.068446056139</v>
      </c>
    </row>
    <row r="233" spans="5:69">
      <c r="E233" s="326"/>
      <c r="F233" s="328"/>
      <c r="G233" s="329"/>
      <c r="H233" s="330" t="s">
        <v>26</v>
      </c>
      <c r="I233" s="224" t="s">
        <v>318</v>
      </c>
      <c r="J233" s="216">
        <f>Variables!$K$29</f>
        <v>0.1</v>
      </c>
      <c r="K233" s="216">
        <f>Variables!$K$29</f>
        <v>0.1</v>
      </c>
      <c r="L233" s="216">
        <f>Variables!$K$29</f>
        <v>0.1</v>
      </c>
      <c r="M233" s="216">
        <f>Variables!$K$29</f>
        <v>0.1</v>
      </c>
      <c r="N233" s="216">
        <f>Variables!$K$29</f>
        <v>0.1</v>
      </c>
      <c r="O233" s="216">
        <f>Variables!$K$29</f>
        <v>0.1</v>
      </c>
      <c r="P233" s="216">
        <f>Variables!$K$29</f>
        <v>0.1</v>
      </c>
      <c r="Q233" s="216">
        <f>Variables!$K$29</f>
        <v>0.1</v>
      </c>
      <c r="R233" s="216">
        <f>Variables!$K$29</f>
        <v>0.1</v>
      </c>
      <c r="S233" s="216">
        <f>Variables!$K$29</f>
        <v>0.1</v>
      </c>
      <c r="T233" s="216">
        <f>Variables!$K$29</f>
        <v>0.1</v>
      </c>
      <c r="U233" s="216">
        <f>Variables!$K$29</f>
        <v>0.1</v>
      </c>
      <c r="V233" s="216">
        <f>Variables!$K$29</f>
        <v>0.1</v>
      </c>
      <c r="W233" s="216">
        <f>Variables!$K$29</f>
        <v>0.1</v>
      </c>
      <c r="X233" s="216">
        <f>Variables!$K$29</f>
        <v>0.1</v>
      </c>
      <c r="Y233" s="216">
        <f>Variables!$K$29</f>
        <v>0.1</v>
      </c>
      <c r="Z233" s="216">
        <f>Variables!$K$29</f>
        <v>0.1</v>
      </c>
      <c r="AA233" s="216">
        <f>Variables!$K$29</f>
        <v>0.1</v>
      </c>
      <c r="AB233" s="216">
        <f>Variables!$K$29</f>
        <v>0.1</v>
      </c>
      <c r="AC233" s="216">
        <f>Variables!$K$29</f>
        <v>0.1</v>
      </c>
      <c r="AD233" s="216">
        <f>Variables!$K$29</f>
        <v>0.1</v>
      </c>
      <c r="AE233" s="216">
        <f>Variables!$K$29</f>
        <v>0.1</v>
      </c>
      <c r="AF233" s="216">
        <f>Variables!$K$29</f>
        <v>0.1</v>
      </c>
      <c r="AG233" s="216">
        <f>Variables!$K$29</f>
        <v>0.1</v>
      </c>
      <c r="AH233" s="216">
        <f>Variables!$K$29</f>
        <v>0.1</v>
      </c>
      <c r="AI233" s="216">
        <f>Variables!$K$29</f>
        <v>0.1</v>
      </c>
      <c r="AJ233" s="216">
        <f>Variables!$K$29</f>
        <v>0.1</v>
      </c>
      <c r="AK233" s="216">
        <f>Variables!$K$29</f>
        <v>0.1</v>
      </c>
      <c r="AL233" s="216">
        <f>Variables!$K$29</f>
        <v>0.1</v>
      </c>
      <c r="AM233" s="216">
        <f>Variables!$K$29</f>
        <v>0.1</v>
      </c>
      <c r="AN233" s="216">
        <f>Variables!$K$29</f>
        <v>0.1</v>
      </c>
      <c r="AO233" s="216">
        <f>Variables!$K$29</f>
        <v>0.1</v>
      </c>
      <c r="AP233" s="216">
        <f>Variables!$K$29</f>
        <v>0.1</v>
      </c>
      <c r="AQ233" s="216">
        <f>Variables!$K$29</f>
        <v>0.1</v>
      </c>
      <c r="AR233" s="216">
        <f>Variables!$K$29</f>
        <v>0.1</v>
      </c>
      <c r="AS233" s="216">
        <f>Variables!$K$29</f>
        <v>0.1</v>
      </c>
      <c r="AT233" s="216">
        <f>Variables!$K$29</f>
        <v>0.1</v>
      </c>
      <c r="AU233" s="216">
        <f>Variables!$K$29</f>
        <v>0.1</v>
      </c>
      <c r="AV233" s="216">
        <f>Variables!$K$29</f>
        <v>0.1</v>
      </c>
      <c r="AW233" s="216">
        <f>Variables!$K$29</f>
        <v>0.1</v>
      </c>
      <c r="AX233" s="216">
        <f>Variables!$K$29</f>
        <v>0.1</v>
      </c>
      <c r="AY233" s="216">
        <f>Variables!$K$29</f>
        <v>0.1</v>
      </c>
      <c r="AZ233" s="216">
        <f>Variables!$K$29</f>
        <v>0.1</v>
      </c>
      <c r="BA233" s="216">
        <f>Variables!$K$29</f>
        <v>0.1</v>
      </c>
      <c r="BB233" s="216">
        <f>Variables!$K$29</f>
        <v>0.1</v>
      </c>
      <c r="BC233" s="216">
        <f>Variables!$K$29</f>
        <v>0.1</v>
      </c>
      <c r="BD233" s="216">
        <f>Variables!$K$29</f>
        <v>0.1</v>
      </c>
      <c r="BE233" s="216">
        <f>Variables!$K$29</f>
        <v>0.1</v>
      </c>
      <c r="BF233" s="216">
        <f>Variables!$K$29</f>
        <v>0.1</v>
      </c>
      <c r="BG233" s="216">
        <f>Variables!$K$29</f>
        <v>0.1</v>
      </c>
      <c r="BH233" s="216">
        <f>Variables!$K$29</f>
        <v>0.1</v>
      </c>
      <c r="BI233" s="216">
        <f>Variables!$K$29</f>
        <v>0.1</v>
      </c>
      <c r="BJ233" s="216">
        <f>Variables!$K$29</f>
        <v>0.1</v>
      </c>
      <c r="BK233" s="216">
        <f>Variables!$K$29</f>
        <v>0.1</v>
      </c>
      <c r="BL233" s="216">
        <f>Variables!$K$29</f>
        <v>0.1</v>
      </c>
      <c r="BM233" s="216">
        <f>Variables!$K$29</f>
        <v>0.1</v>
      </c>
      <c r="BN233" s="216">
        <f>Variables!$K$29</f>
        <v>0.1</v>
      </c>
      <c r="BO233" s="216">
        <f>Variables!$K$29</f>
        <v>0.1</v>
      </c>
      <c r="BP233" s="216">
        <f>Variables!$K$29</f>
        <v>0.1</v>
      </c>
      <c r="BQ233" s="216">
        <f>Variables!$K$29</f>
        <v>0.1</v>
      </c>
    </row>
    <row r="234" spans="5:69">
      <c r="E234" s="326"/>
      <c r="F234" s="328"/>
      <c r="G234" s="329"/>
      <c r="H234" s="330"/>
      <c r="I234" s="224" t="s">
        <v>319</v>
      </c>
      <c r="J234" s="216">
        <f>Variables!$K$31</f>
        <v>0.4</v>
      </c>
      <c r="K234" s="216">
        <f>Variables!$K$31</f>
        <v>0.4</v>
      </c>
      <c r="L234" s="216">
        <f>Variables!$K$31</f>
        <v>0.4</v>
      </c>
      <c r="M234" s="216">
        <f>Variables!$K$31</f>
        <v>0.4</v>
      </c>
      <c r="N234" s="216">
        <f>Variables!$K$31</f>
        <v>0.4</v>
      </c>
      <c r="O234" s="216">
        <f>Variables!$K$31</f>
        <v>0.4</v>
      </c>
      <c r="P234" s="216">
        <f>Variables!$K$31</f>
        <v>0.4</v>
      </c>
      <c r="Q234" s="216">
        <f>Variables!$K$31</f>
        <v>0.4</v>
      </c>
      <c r="R234" s="216">
        <f>Variables!$K$31</f>
        <v>0.4</v>
      </c>
      <c r="S234" s="216">
        <f>Variables!$K$31</f>
        <v>0.4</v>
      </c>
      <c r="T234" s="216">
        <f>Variables!$K$31</f>
        <v>0.4</v>
      </c>
      <c r="U234" s="216">
        <f>Variables!$K$31</f>
        <v>0.4</v>
      </c>
      <c r="V234" s="216">
        <f>Variables!$K$31</f>
        <v>0.4</v>
      </c>
      <c r="W234" s="216">
        <f>Variables!$K$31</f>
        <v>0.4</v>
      </c>
      <c r="X234" s="216">
        <f>Variables!$K$31</f>
        <v>0.4</v>
      </c>
      <c r="Y234" s="216">
        <f>Variables!$K$31</f>
        <v>0.4</v>
      </c>
      <c r="Z234" s="216">
        <f>Variables!$K$31</f>
        <v>0.4</v>
      </c>
      <c r="AA234" s="216">
        <f>Variables!$K$31</f>
        <v>0.4</v>
      </c>
      <c r="AB234" s="216">
        <f>Variables!$K$31</f>
        <v>0.4</v>
      </c>
      <c r="AC234" s="216">
        <f>Variables!$K$31</f>
        <v>0.4</v>
      </c>
      <c r="AD234" s="216">
        <f>Variables!$K$31</f>
        <v>0.4</v>
      </c>
      <c r="AE234" s="216">
        <f>Variables!$K$31</f>
        <v>0.4</v>
      </c>
      <c r="AF234" s="216">
        <f>Variables!$K$31</f>
        <v>0.4</v>
      </c>
      <c r="AG234" s="216">
        <f>Variables!$K$31</f>
        <v>0.4</v>
      </c>
      <c r="AH234" s="216">
        <f>Variables!$K$31</f>
        <v>0.4</v>
      </c>
      <c r="AI234" s="216">
        <f>Variables!$K$31</f>
        <v>0.4</v>
      </c>
      <c r="AJ234" s="216">
        <f>Variables!$K$31</f>
        <v>0.4</v>
      </c>
      <c r="AK234" s="216">
        <f>Variables!$K$31</f>
        <v>0.4</v>
      </c>
      <c r="AL234" s="216">
        <f>Variables!$K$31</f>
        <v>0.4</v>
      </c>
      <c r="AM234" s="216">
        <f>Variables!$K$31</f>
        <v>0.4</v>
      </c>
      <c r="AN234" s="216">
        <f>Variables!$K$31</f>
        <v>0.4</v>
      </c>
      <c r="AO234" s="216">
        <f>Variables!$K$31</f>
        <v>0.4</v>
      </c>
      <c r="AP234" s="216">
        <f>Variables!$K$31</f>
        <v>0.4</v>
      </c>
      <c r="AQ234" s="216">
        <f>Variables!$K$31</f>
        <v>0.4</v>
      </c>
      <c r="AR234" s="216">
        <f>Variables!$K$31</f>
        <v>0.4</v>
      </c>
      <c r="AS234" s="216">
        <f>Variables!$K$31</f>
        <v>0.4</v>
      </c>
      <c r="AT234" s="216">
        <f>Variables!$K$31</f>
        <v>0.4</v>
      </c>
      <c r="AU234" s="216">
        <f>Variables!$K$31</f>
        <v>0.4</v>
      </c>
      <c r="AV234" s="216">
        <f>Variables!$K$31</f>
        <v>0.4</v>
      </c>
      <c r="AW234" s="216">
        <f>Variables!$K$31</f>
        <v>0.4</v>
      </c>
      <c r="AX234" s="216">
        <f>Variables!$K$31</f>
        <v>0.4</v>
      </c>
      <c r="AY234" s="216">
        <f>Variables!$K$31</f>
        <v>0.4</v>
      </c>
      <c r="AZ234" s="216">
        <f>Variables!$K$31</f>
        <v>0.4</v>
      </c>
      <c r="BA234" s="216">
        <f>Variables!$K$31</f>
        <v>0.4</v>
      </c>
      <c r="BB234" s="216">
        <f>Variables!$K$31</f>
        <v>0.4</v>
      </c>
      <c r="BC234" s="216">
        <f>Variables!$K$31</f>
        <v>0.4</v>
      </c>
      <c r="BD234" s="216">
        <f>Variables!$K$31</f>
        <v>0.4</v>
      </c>
      <c r="BE234" s="216">
        <f>Variables!$K$31</f>
        <v>0.4</v>
      </c>
      <c r="BF234" s="216">
        <f>Variables!$K$31</f>
        <v>0.4</v>
      </c>
      <c r="BG234" s="216">
        <f>Variables!$K$31</f>
        <v>0.4</v>
      </c>
      <c r="BH234" s="216">
        <f>Variables!$K$31</f>
        <v>0.4</v>
      </c>
      <c r="BI234" s="216">
        <f>Variables!$K$31</f>
        <v>0.4</v>
      </c>
      <c r="BJ234" s="216">
        <f>Variables!$K$31</f>
        <v>0.4</v>
      </c>
      <c r="BK234" s="216">
        <f>Variables!$K$31</f>
        <v>0.4</v>
      </c>
      <c r="BL234" s="216">
        <f>Variables!$K$31</f>
        <v>0.4</v>
      </c>
      <c r="BM234" s="216">
        <f>Variables!$K$31</f>
        <v>0.4</v>
      </c>
      <c r="BN234" s="216">
        <f>Variables!$K$31</f>
        <v>0.4</v>
      </c>
      <c r="BO234" s="216">
        <f>Variables!$K$31</f>
        <v>0.4</v>
      </c>
      <c r="BP234" s="216">
        <f>Variables!$K$31</f>
        <v>0.4</v>
      </c>
      <c r="BQ234" s="216">
        <f>Variables!$K$31</f>
        <v>0.4</v>
      </c>
    </row>
    <row r="235" spans="5:69">
      <c r="E235" s="326"/>
      <c r="F235" s="328"/>
      <c r="G235" s="329"/>
      <c r="H235" s="330"/>
      <c r="I235" s="234" t="s">
        <v>321</v>
      </c>
      <c r="J235" s="200">
        <f>J179*J233*J234</f>
        <v>1.8652849740932642</v>
      </c>
      <c r="K235" s="200">
        <f>K179*K233*K234</f>
        <v>1.9212435233160627</v>
      </c>
      <c r="L235" s="200">
        <f t="shared" ref="L235:BQ235" si="176">L179*L233*L234</f>
        <v>1.9788808290155444</v>
      </c>
      <c r="M235" s="200">
        <f t="shared" si="176"/>
        <v>2.0382472538860106</v>
      </c>
      <c r="N235" s="200">
        <f t="shared" si="176"/>
        <v>2.0993946715025906</v>
      </c>
      <c r="O235" s="200">
        <f t="shared" si="176"/>
        <v>2.1623765116476683</v>
      </c>
      <c r="P235" s="200">
        <f t="shared" si="176"/>
        <v>2.2272478069970982</v>
      </c>
      <c r="Q235" s="200">
        <f t="shared" si="176"/>
        <v>2.2940652412070111</v>
      </c>
      <c r="R235" s="200">
        <f t="shared" si="176"/>
        <v>2.362887198443222</v>
      </c>
      <c r="S235" s="200">
        <f t="shared" si="176"/>
        <v>2.4337738143965186</v>
      </c>
      <c r="T235" s="200">
        <f t="shared" si="176"/>
        <v>2.5067870288284144</v>
      </c>
      <c r="U235" s="200">
        <f t="shared" si="176"/>
        <v>2.5819906396932666</v>
      </c>
      <c r="V235" s="200">
        <f t="shared" si="176"/>
        <v>2.6594503588840648</v>
      </c>
      <c r="W235" s="200">
        <f t="shared" si="176"/>
        <v>2.7392338696505871</v>
      </c>
      <c r="X235" s="200">
        <f t="shared" si="176"/>
        <v>2.8214108857401046</v>
      </c>
      <c r="Y235" s="200">
        <f t="shared" si="176"/>
        <v>2.9060532123123077</v>
      </c>
      <c r="Z235" s="200">
        <f t="shared" si="176"/>
        <v>2.9932348086816774</v>
      </c>
      <c r="AA235" s="200">
        <f t="shared" si="176"/>
        <v>3.0830318529421277</v>
      </c>
      <c r="AB235" s="200">
        <f t="shared" si="176"/>
        <v>3.175522808530391</v>
      </c>
      <c r="AC235" s="200">
        <f t="shared" si="176"/>
        <v>3.2707884927863029</v>
      </c>
      <c r="AD235" s="200">
        <f t="shared" si="176"/>
        <v>3.3689121475698922</v>
      </c>
      <c r="AE235" s="200">
        <f t="shared" si="176"/>
        <v>3.4699795119969901</v>
      </c>
      <c r="AF235" s="200">
        <f t="shared" si="176"/>
        <v>3.5740788973568991</v>
      </c>
      <c r="AG235" s="200">
        <f t="shared" si="176"/>
        <v>3.6813012642776068</v>
      </c>
      <c r="AH235" s="200">
        <f t="shared" si="176"/>
        <v>3.7917403022059339</v>
      </c>
      <c r="AI235" s="200">
        <f t="shared" si="176"/>
        <v>3.9054925112721133</v>
      </c>
      <c r="AJ235" s="200">
        <f t="shared" si="176"/>
        <v>4.0226572866102774</v>
      </c>
      <c r="AK235" s="200">
        <f t="shared" si="176"/>
        <v>4.1433370052085854</v>
      </c>
      <c r="AL235" s="200">
        <f t="shared" si="176"/>
        <v>4.2676371153648436</v>
      </c>
      <c r="AM235" s="200">
        <f t="shared" si="176"/>
        <v>4.3956662288257879</v>
      </c>
      <c r="AN235" s="200">
        <f t="shared" si="176"/>
        <v>4.5275362156905619</v>
      </c>
      <c r="AO235" s="200">
        <f t="shared" si="176"/>
        <v>4.6633623021612776</v>
      </c>
      <c r="AP235" s="200">
        <f t="shared" si="176"/>
        <v>4.8032631712261171</v>
      </c>
      <c r="AQ235" s="200">
        <f t="shared" si="176"/>
        <v>4.9473610663629017</v>
      </c>
      <c r="AR235" s="200">
        <f t="shared" si="176"/>
        <v>5.0957818983537884</v>
      </c>
      <c r="AS235" s="200">
        <f t="shared" si="176"/>
        <v>5.2486553553044022</v>
      </c>
      <c r="AT235" s="200">
        <f t="shared" si="176"/>
        <v>5.4061150159635361</v>
      </c>
      <c r="AU235" s="200">
        <f t="shared" si="176"/>
        <v>5.5682984664424415</v>
      </c>
      <c r="AV235" s="200">
        <f t="shared" si="176"/>
        <v>5.7353474204357138</v>
      </c>
      <c r="AW235" s="200">
        <f t="shared" si="176"/>
        <v>5.9074078430487846</v>
      </c>
      <c r="AX235" s="200">
        <f t="shared" si="176"/>
        <v>6.0846300783402487</v>
      </c>
      <c r="AY235" s="200">
        <f t="shared" si="176"/>
        <v>6.2671689806904567</v>
      </c>
      <c r="AZ235" s="200">
        <f t="shared" si="176"/>
        <v>6.4551840501111704</v>
      </c>
      <c r="BA235" s="200">
        <f t="shared" si="176"/>
        <v>6.6488395716145057</v>
      </c>
      <c r="BB235" s="200">
        <f t="shared" si="176"/>
        <v>6.8483047587629402</v>
      </c>
      <c r="BC235" s="200">
        <f t="shared" si="176"/>
        <v>7.0537539015258277</v>
      </c>
      <c r="BD235" s="200">
        <f t="shared" si="176"/>
        <v>7.2653665185716028</v>
      </c>
      <c r="BE235" s="200">
        <f t="shared" si="176"/>
        <v>7.4833275141287503</v>
      </c>
      <c r="BF235" s="200">
        <f t="shared" si="176"/>
        <v>7.7078273395526145</v>
      </c>
      <c r="BG235" s="200">
        <f t="shared" si="176"/>
        <v>7.9390621597391942</v>
      </c>
      <c r="BH235" s="200">
        <f t="shared" si="176"/>
        <v>8.1772340245313675</v>
      </c>
      <c r="BI235" s="200">
        <f t="shared" si="176"/>
        <v>8.4225510452673102</v>
      </c>
      <c r="BJ235" s="200">
        <f t="shared" si="176"/>
        <v>8.6752275766253302</v>
      </c>
      <c r="BK235" s="200">
        <f t="shared" si="176"/>
        <v>8.9354844039240913</v>
      </c>
      <c r="BL235" s="200">
        <f t="shared" si="176"/>
        <v>9.2035489360418126</v>
      </c>
      <c r="BM235" s="200">
        <f t="shared" si="176"/>
        <v>9.4796554041230667</v>
      </c>
      <c r="BN235" s="200">
        <f t="shared" si="176"/>
        <v>9.7640450662467622</v>
      </c>
      <c r="BO235" s="200">
        <f t="shared" si="176"/>
        <v>10.056966418234163</v>
      </c>
      <c r="BP235" s="200">
        <f t="shared" si="176"/>
        <v>10.358675410781188</v>
      </c>
      <c r="BQ235" s="200">
        <f t="shared" si="176"/>
        <v>10.669435673104624</v>
      </c>
    </row>
    <row r="236" spans="5:69">
      <c r="E236" s="326"/>
      <c r="F236" s="328"/>
      <c r="G236" s="329"/>
      <c r="H236" s="330"/>
      <c r="I236" s="234" t="s">
        <v>324</v>
      </c>
      <c r="J236" s="200">
        <f>J235/J284</f>
        <v>0.62176165803108807</v>
      </c>
      <c r="K236" s="200">
        <f>K235/K284</f>
        <v>0.62785736056080477</v>
      </c>
      <c r="L236" s="200">
        <f t="shared" ref="L236:BQ236" si="177">L235/L284</f>
        <v>0.63401282488002819</v>
      </c>
      <c r="M236" s="200">
        <f t="shared" si="177"/>
        <v>0.64022863688865594</v>
      </c>
      <c r="N236" s="200">
        <f t="shared" si="177"/>
        <v>0.64650538823070136</v>
      </c>
      <c r="O236" s="200">
        <f t="shared" si="177"/>
        <v>0.65284367635061014</v>
      </c>
      <c r="P236" s="200">
        <f t="shared" si="177"/>
        <v>0.65924410455012594</v>
      </c>
      <c r="Q236" s="200">
        <f t="shared" si="177"/>
        <v>0.66570728204571539</v>
      </c>
      <c r="R236" s="200">
        <f t="shared" si="177"/>
        <v>0.67223382402655574</v>
      </c>
      <c r="S236" s="200">
        <f t="shared" si="177"/>
        <v>0.67882435171309063</v>
      </c>
      <c r="T236" s="200">
        <f t="shared" si="177"/>
        <v>0.68547949241616035</v>
      </c>
      <c r="U236" s="200">
        <f t="shared" si="177"/>
        <v>0.69219987959671081</v>
      </c>
      <c r="V236" s="200">
        <f t="shared" si="177"/>
        <v>0.69898615292609034</v>
      </c>
      <c r="W236" s="200">
        <f t="shared" si="177"/>
        <v>0.70583895834693444</v>
      </c>
      <c r="X236" s="200">
        <f t="shared" si="177"/>
        <v>0.71275894813464946</v>
      </c>
      <c r="Y236" s="200">
        <f t="shared" si="177"/>
        <v>0.71974678095949896</v>
      </c>
      <c r="Z236" s="200">
        <f t="shared" si="177"/>
        <v>0.72680312194929819</v>
      </c>
      <c r="AA236" s="200">
        <f t="shared" si="177"/>
        <v>0.73392864275272252</v>
      </c>
      <c r="AB236" s="200">
        <f t="shared" si="177"/>
        <v>0.74112402160323931</v>
      </c>
      <c r="AC236" s="200">
        <f t="shared" si="177"/>
        <v>0.74838994338366338</v>
      </c>
      <c r="AD236" s="200">
        <f t="shared" si="177"/>
        <v>0.75572709969134633</v>
      </c>
      <c r="AE236" s="200">
        <f t="shared" si="177"/>
        <v>0.76313618890400681</v>
      </c>
      <c r="AF236" s="200">
        <f t="shared" si="177"/>
        <v>0.77061791624620279</v>
      </c>
      <c r="AG236" s="200">
        <f t="shared" si="177"/>
        <v>0.77817299385645977</v>
      </c>
      <c r="AH236" s="200">
        <f t="shared" si="177"/>
        <v>0.78580214085505229</v>
      </c>
      <c r="AI236" s="200">
        <f t="shared" si="177"/>
        <v>0.7935060834124551</v>
      </c>
      <c r="AJ236" s="200">
        <f t="shared" si="177"/>
        <v>0.80128555481845964</v>
      </c>
      <c r="AK236" s="200">
        <f t="shared" si="177"/>
        <v>0.80914129555197378</v>
      </c>
      <c r="AL236" s="200">
        <f t="shared" si="177"/>
        <v>0.81707405335150318</v>
      </c>
      <c r="AM236" s="200">
        <f t="shared" si="177"/>
        <v>0.82508458328632162</v>
      </c>
      <c r="AN236" s="200">
        <f t="shared" si="177"/>
        <v>0.83317364782834424</v>
      </c>
      <c r="AO236" s="200">
        <f t="shared" si="177"/>
        <v>0.84134201692470034</v>
      </c>
      <c r="AP236" s="200">
        <f t="shared" si="177"/>
        <v>0.84959046807102112</v>
      </c>
      <c r="AQ236" s="200">
        <f t="shared" si="177"/>
        <v>0.85791978638544319</v>
      </c>
      <c r="AR236" s="200">
        <f t="shared" si="177"/>
        <v>0.86633076468333958</v>
      </c>
      <c r="AS236" s="200">
        <f t="shared" si="177"/>
        <v>0.87482420355278401</v>
      </c>
      <c r="AT236" s="200">
        <f t="shared" si="177"/>
        <v>0.88340091143075272</v>
      </c>
      <c r="AU236" s="200">
        <f t="shared" si="177"/>
        <v>0.89206170468007384</v>
      </c>
      <c r="AV236" s="200">
        <f t="shared" si="177"/>
        <v>0.90080740766713319</v>
      </c>
      <c r="AW236" s="200">
        <f t="shared" si="177"/>
        <v>0.90963885284034018</v>
      </c>
      <c r="AX236" s="200">
        <f t="shared" si="177"/>
        <v>0.91855688080936315</v>
      </c>
      <c r="AY236" s="200">
        <f t="shared" si="177"/>
        <v>0.92756234042514141</v>
      </c>
      <c r="AZ236" s="200">
        <f t="shared" si="177"/>
        <v>0.93665608886068197</v>
      </c>
      <c r="BA236" s="200">
        <f t="shared" si="177"/>
        <v>0.94583899169264951</v>
      </c>
      <c r="BB236" s="200">
        <f t="shared" si="177"/>
        <v>0.95511192298375391</v>
      </c>
      <c r="BC236" s="200">
        <f t="shared" si="177"/>
        <v>0.96447576536594726</v>
      </c>
      <c r="BD236" s="200">
        <f t="shared" si="177"/>
        <v>0.97393141012443707</v>
      </c>
      <c r="BE236" s="200">
        <f t="shared" si="177"/>
        <v>0.98347975728251968</v>
      </c>
      <c r="BF236" s="200">
        <f t="shared" si="177"/>
        <v>0.99312171568725049</v>
      </c>
      <c r="BG236" s="200">
        <f t="shared" si="177"/>
        <v>1.0028582030959492</v>
      </c>
      <c r="BH236" s="200">
        <f t="shared" si="177"/>
        <v>1.0126901462635562</v>
      </c>
      <c r="BI236" s="200">
        <f t="shared" si="177"/>
        <v>1.0226184810308461</v>
      </c>
      <c r="BJ236" s="200">
        <f t="shared" si="177"/>
        <v>1.0326441524135017</v>
      </c>
      <c r="BK236" s="200">
        <f t="shared" si="177"/>
        <v>1.0427681146920655</v>
      </c>
      <c r="BL236" s="200">
        <f t="shared" si="177"/>
        <v>1.0529913315027719</v>
      </c>
      <c r="BM236" s="200">
        <f t="shared" si="177"/>
        <v>1.0633147759292696</v>
      </c>
      <c r="BN236" s="200">
        <f t="shared" si="177"/>
        <v>1.0737394305952432</v>
      </c>
      <c r="BO236" s="200">
        <f t="shared" si="177"/>
        <v>1.0842662877579414</v>
      </c>
      <c r="BP236" s="200">
        <f t="shared" si="177"/>
        <v>1.0948963494026271</v>
      </c>
      <c r="BQ236" s="200">
        <f t="shared" si="177"/>
        <v>1.105630627337947</v>
      </c>
    </row>
    <row r="237" spans="5:69">
      <c r="E237" s="326"/>
      <c r="F237" s="328"/>
      <c r="G237" s="329"/>
      <c r="H237" s="330"/>
      <c r="I237" s="224" t="s">
        <v>299</v>
      </c>
      <c r="J237" s="200">
        <v>0</v>
      </c>
      <c r="K237" s="200">
        <f t="shared" ref="K237:BQ237" si="178">J239*$B$6</f>
        <v>0.24870466321243523</v>
      </c>
      <c r="L237" s="200">
        <f t="shared" si="178"/>
        <v>0.37549527583053954</v>
      </c>
      <c r="M237" s="200">
        <f t="shared" si="178"/>
        <v>0.44135276786728106</v>
      </c>
      <c r="N237" s="200">
        <f t="shared" si="178"/>
        <v>0.476767838689103</v>
      </c>
      <c r="O237" s="200">
        <f t="shared" si="178"/>
        <v>0.49698607463683209</v>
      </c>
      <c r="P237" s="200">
        <f t="shared" si="178"/>
        <v>0.50963050785866015</v>
      </c>
      <c r="Q237" s="200">
        <f t="shared" si="178"/>
        <v>0.51851289574938053</v>
      </c>
      <c r="R237" s="200">
        <f t="shared" si="178"/>
        <v>0.52553936069297646</v>
      </c>
      <c r="S237" s="200">
        <f t="shared" si="178"/>
        <v>0.53166320995711058</v>
      </c>
      <c r="T237" s="200">
        <f t="shared" si="178"/>
        <v>0.53736134566379146</v>
      </c>
      <c r="U237" s="200">
        <f t="shared" si="178"/>
        <v>0.5428724697983599</v>
      </c>
      <c r="V237" s="200">
        <f t="shared" si="178"/>
        <v>0.54831618673786442</v>
      </c>
      <c r="W237" s="200">
        <f t="shared" si="178"/>
        <v>0.55375255453936834</v>
      </c>
      <c r="X237" s="200">
        <f t="shared" si="178"/>
        <v>0.55921186060845796</v>
      </c>
      <c r="Y237" s="200">
        <f t="shared" si="178"/>
        <v>0.56470950955808874</v>
      </c>
      <c r="Z237" s="200">
        <f t="shared" si="178"/>
        <v>0.57025346716284397</v>
      </c>
      <c r="AA237" s="200">
        <f t="shared" si="178"/>
        <v>0.57584798236114121</v>
      </c>
      <c r="AB237" s="200">
        <f t="shared" si="178"/>
        <v>0.58149544828165955</v>
      </c>
      <c r="AC237" s="200">
        <f t="shared" si="178"/>
        <v>0.58719733278212549</v>
      </c>
      <c r="AD237" s="200">
        <f t="shared" si="178"/>
        <v>0.592954643744528</v>
      </c>
      <c r="AE237" s="200">
        <f t="shared" si="178"/>
        <v>0.59876816174880243</v>
      </c>
      <c r="AF237" s="200">
        <f t="shared" si="178"/>
        <v>0.60463855643600395</v>
      </c>
      <c r="AG237" s="200">
        <f t="shared" si="178"/>
        <v>0.61056644471648314</v>
      </c>
      <c r="AH237" s="200">
        <f t="shared" si="178"/>
        <v>0.61655241990082554</v>
      </c>
      <c r="AI237" s="200">
        <f t="shared" si="178"/>
        <v>0.62259706629243372</v>
      </c>
      <c r="AJ237" s="200">
        <f t="shared" si="178"/>
        <v>0.62870096651119889</v>
      </c>
      <c r="AK237" s="200">
        <f t="shared" si="178"/>
        <v>0.63486470518298332</v>
      </c>
      <c r="AL237" s="200">
        <f t="shared" si="178"/>
        <v>0.64108887081228128</v>
      </c>
      <c r="AM237" s="200">
        <f t="shared" si="178"/>
        <v>0.64737405674674187</v>
      </c>
      <c r="AN237" s="200">
        <f t="shared" si="178"/>
        <v>0.65372086168789956</v>
      </c>
      <c r="AO237" s="200">
        <f t="shared" si="178"/>
        <v>0.66012988997528754</v>
      </c>
      <c r="AP237" s="200">
        <f t="shared" si="178"/>
        <v>0.66660175175752401</v>
      </c>
      <c r="AQ237" s="200">
        <f t="shared" si="178"/>
        <v>0.67313706310717047</v>
      </c>
      <c r="AR237" s="200">
        <f t="shared" si="178"/>
        <v>0.67973644610776252</v>
      </c>
      <c r="AS237" s="200">
        <f t="shared" si="178"/>
        <v>0.68640052892721715</v>
      </c>
      <c r="AT237" s="200">
        <f t="shared" si="178"/>
        <v>0.69312994588472232</v>
      </c>
      <c r="AU237" s="200">
        <f t="shared" si="178"/>
        <v>0.69992533751466235</v>
      </c>
      <c r="AV237" s="200">
        <f t="shared" si="178"/>
        <v>0.70678735062936071</v>
      </c>
      <c r="AW237" s="200">
        <f t="shared" si="178"/>
        <v>0.71371663838153365</v>
      </c>
      <c r="AX237" s="200">
        <f t="shared" si="178"/>
        <v>0.72071386032690299</v>
      </c>
      <c r="AY237" s="200">
        <f t="shared" si="178"/>
        <v>0.72777968248719682</v>
      </c>
      <c r="AZ237" s="200">
        <f t="shared" si="178"/>
        <v>0.73491477741365507</v>
      </c>
      <c r="BA237" s="200">
        <f t="shared" si="178"/>
        <v>0.74211982425110046</v>
      </c>
      <c r="BB237" s="200">
        <f t="shared" si="178"/>
        <v>0.74939550880261008</v>
      </c>
      <c r="BC237" s="200">
        <f t="shared" si="178"/>
        <v>0.75674252359480665</v>
      </c>
      <c r="BD237" s="200">
        <f t="shared" si="178"/>
        <v>0.76416156794378232</v>
      </c>
      <c r="BE237" s="200">
        <f t="shared" si="178"/>
        <v>0.77165334802166596</v>
      </c>
      <c r="BF237" s="200">
        <f t="shared" si="178"/>
        <v>0.77921857692384089</v>
      </c>
      <c r="BG237" s="200">
        <f t="shared" si="178"/>
        <v>0.78685797473682073</v>
      </c>
      <c r="BH237" s="200">
        <f t="shared" si="178"/>
        <v>0.79457226860679009</v>
      </c>
      <c r="BI237" s="200">
        <f t="shared" si="178"/>
        <v>0.8023621928088176</v>
      </c>
      <c r="BJ237" s="200">
        <f t="shared" si="178"/>
        <v>0.81022848881674736</v>
      </c>
      <c r="BK237" s="200">
        <f t="shared" si="178"/>
        <v>0.81817190537377449</v>
      </c>
      <c r="BL237" s="200">
        <f t="shared" si="178"/>
        <v>0.82619319856371343</v>
      </c>
      <c r="BM237" s="200">
        <f t="shared" si="178"/>
        <v>0.8342931318829655</v>
      </c>
      <c r="BN237" s="200">
        <f t="shared" si="178"/>
        <v>0.84247247631319055</v>
      </c>
      <c r="BO237" s="200">
        <f t="shared" si="178"/>
        <v>0.85073201039469259</v>
      </c>
      <c r="BP237" s="200">
        <f t="shared" si="178"/>
        <v>0.85907252030052283</v>
      </c>
      <c r="BQ237" s="200">
        <f t="shared" si="178"/>
        <v>0.86749479991131229</v>
      </c>
    </row>
    <row r="238" spans="5:69">
      <c r="E238" s="326"/>
      <c r="F238" s="328"/>
      <c r="G238" s="329"/>
      <c r="H238" s="330"/>
      <c r="I238" s="224" t="s">
        <v>301</v>
      </c>
      <c r="J238" s="200">
        <v>0</v>
      </c>
      <c r="K238" s="200">
        <f t="shared" ref="K238:BQ238" si="179">J239*$B$7</f>
        <v>6.2176165803108807E-2</v>
      </c>
      <c r="L238" s="200">
        <f t="shared" si="179"/>
        <v>9.3873818957634886E-2</v>
      </c>
      <c r="M238" s="200">
        <f t="shared" si="179"/>
        <v>0.11033819196682026</v>
      </c>
      <c r="N238" s="200">
        <f t="shared" si="179"/>
        <v>0.11919195967227575</v>
      </c>
      <c r="O238" s="200">
        <f t="shared" si="179"/>
        <v>0.12424651865920802</v>
      </c>
      <c r="P238" s="200">
        <f t="shared" si="179"/>
        <v>0.12740762696466504</v>
      </c>
      <c r="Q238" s="200">
        <f t="shared" si="179"/>
        <v>0.12962822393734513</v>
      </c>
      <c r="R238" s="200">
        <f t="shared" si="179"/>
        <v>0.13138484017324412</v>
      </c>
      <c r="S238" s="200">
        <f t="shared" si="179"/>
        <v>0.13291580248927765</v>
      </c>
      <c r="T238" s="200">
        <f t="shared" si="179"/>
        <v>0.13434033641594786</v>
      </c>
      <c r="U238" s="200">
        <f t="shared" si="179"/>
        <v>0.13571811744958998</v>
      </c>
      <c r="V238" s="200">
        <f t="shared" si="179"/>
        <v>0.1370790466844661</v>
      </c>
      <c r="W238" s="200">
        <f t="shared" si="179"/>
        <v>0.13843813863484208</v>
      </c>
      <c r="X238" s="200">
        <f t="shared" si="179"/>
        <v>0.13980296515211449</v>
      </c>
      <c r="Y238" s="200">
        <f t="shared" si="179"/>
        <v>0.14117737738952219</v>
      </c>
      <c r="Z238" s="200">
        <f t="shared" si="179"/>
        <v>0.14256336679071099</v>
      </c>
      <c r="AA238" s="200">
        <f t="shared" si="179"/>
        <v>0.1439619955902853</v>
      </c>
      <c r="AB238" s="200">
        <f t="shared" si="179"/>
        <v>0.14537386207041489</v>
      </c>
      <c r="AC238" s="200">
        <f t="shared" si="179"/>
        <v>0.14679933319553137</v>
      </c>
      <c r="AD238" s="200">
        <f t="shared" si="179"/>
        <v>0.148238660936132</v>
      </c>
      <c r="AE238" s="200">
        <f t="shared" si="179"/>
        <v>0.14969204043720061</v>
      </c>
      <c r="AF238" s="200">
        <f t="shared" si="179"/>
        <v>0.15115963910900099</v>
      </c>
      <c r="AG238" s="200">
        <f t="shared" si="179"/>
        <v>0.15264161117912078</v>
      </c>
      <c r="AH238" s="200">
        <f t="shared" si="179"/>
        <v>0.15413810497520639</v>
      </c>
      <c r="AI238" s="200">
        <f t="shared" si="179"/>
        <v>0.15564926657310843</v>
      </c>
      <c r="AJ238" s="200">
        <f t="shared" si="179"/>
        <v>0.15717524162779972</v>
      </c>
      <c r="AK238" s="200">
        <f t="shared" si="179"/>
        <v>0.15871617629574583</v>
      </c>
      <c r="AL238" s="200">
        <f t="shared" si="179"/>
        <v>0.16027221770307032</v>
      </c>
      <c r="AM238" s="200">
        <f t="shared" si="179"/>
        <v>0.16184351418668547</v>
      </c>
      <c r="AN238" s="200">
        <f t="shared" si="179"/>
        <v>0.16343021542197489</v>
      </c>
      <c r="AO238" s="200">
        <f t="shared" si="179"/>
        <v>0.16503247249382189</v>
      </c>
      <c r="AP238" s="200">
        <f t="shared" si="179"/>
        <v>0.166650437939381</v>
      </c>
      <c r="AQ238" s="200">
        <f t="shared" si="179"/>
        <v>0.16828426577679262</v>
      </c>
      <c r="AR238" s="200">
        <f t="shared" si="179"/>
        <v>0.16993411152694063</v>
      </c>
      <c r="AS238" s="200">
        <f t="shared" si="179"/>
        <v>0.17160013223180429</v>
      </c>
      <c r="AT238" s="200">
        <f t="shared" si="179"/>
        <v>0.17328248647118058</v>
      </c>
      <c r="AU238" s="200">
        <f t="shared" si="179"/>
        <v>0.17498133437866559</v>
      </c>
      <c r="AV238" s="200">
        <f t="shared" si="179"/>
        <v>0.17669683765734018</v>
      </c>
      <c r="AW238" s="200">
        <f t="shared" si="179"/>
        <v>0.17842915959538341</v>
      </c>
      <c r="AX238" s="200">
        <f t="shared" si="179"/>
        <v>0.18017846508172575</v>
      </c>
      <c r="AY238" s="200">
        <f t="shared" si="179"/>
        <v>0.18194492062179921</v>
      </c>
      <c r="AZ238" s="200">
        <f t="shared" si="179"/>
        <v>0.18372869435341377</v>
      </c>
      <c r="BA238" s="200">
        <f t="shared" si="179"/>
        <v>0.18552995606277511</v>
      </c>
      <c r="BB238" s="200">
        <f t="shared" si="179"/>
        <v>0.18734887720065252</v>
      </c>
      <c r="BC238" s="200">
        <f t="shared" si="179"/>
        <v>0.18918563089870166</v>
      </c>
      <c r="BD238" s="200">
        <f t="shared" si="179"/>
        <v>0.19104039198594558</v>
      </c>
      <c r="BE238" s="200">
        <f t="shared" si="179"/>
        <v>0.19291333700541649</v>
      </c>
      <c r="BF238" s="200">
        <f t="shared" si="179"/>
        <v>0.19480464423096022</v>
      </c>
      <c r="BG238" s="200">
        <f t="shared" si="179"/>
        <v>0.19671449368420518</v>
      </c>
      <c r="BH238" s="200">
        <f t="shared" si="179"/>
        <v>0.19864306715169752</v>
      </c>
      <c r="BI238" s="200">
        <f t="shared" si="179"/>
        <v>0.2005905482022044</v>
      </c>
      <c r="BJ238" s="200">
        <f t="shared" si="179"/>
        <v>0.20255712220418684</v>
      </c>
      <c r="BK238" s="200">
        <f t="shared" si="179"/>
        <v>0.20454297634344362</v>
      </c>
      <c r="BL238" s="200">
        <f t="shared" si="179"/>
        <v>0.20654829964092836</v>
      </c>
      <c r="BM238" s="200">
        <f t="shared" si="179"/>
        <v>0.20857328297074137</v>
      </c>
      <c r="BN238" s="200">
        <f t="shared" si="179"/>
        <v>0.21061811907829764</v>
      </c>
      <c r="BO238" s="200">
        <f t="shared" si="179"/>
        <v>0.21268300259867315</v>
      </c>
      <c r="BP238" s="200">
        <f t="shared" si="179"/>
        <v>0.21476813007513071</v>
      </c>
      <c r="BQ238" s="200">
        <f t="shared" si="179"/>
        <v>0.21687369997782807</v>
      </c>
    </row>
    <row r="239" spans="5:69">
      <c r="E239" s="326"/>
      <c r="F239" s="328"/>
      <c r="G239" s="329"/>
      <c r="H239" s="330"/>
      <c r="I239" s="224" t="s">
        <v>295</v>
      </c>
      <c r="J239" s="200">
        <f>J236+J237+J238</f>
        <v>0.62176165803108807</v>
      </c>
      <c r="K239" s="200">
        <f>K236+K237+K238</f>
        <v>0.9387381895763488</v>
      </c>
      <c r="L239" s="200">
        <f t="shared" ref="L239:BQ239" si="180">L236+L237+L238</f>
        <v>1.1033819196682026</v>
      </c>
      <c r="M239" s="200">
        <f t="shared" si="180"/>
        <v>1.1919195967227574</v>
      </c>
      <c r="N239" s="200">
        <f t="shared" si="180"/>
        <v>1.2424651865920802</v>
      </c>
      <c r="O239" s="200">
        <f t="shared" si="180"/>
        <v>1.2740762696466503</v>
      </c>
      <c r="P239" s="200">
        <f t="shared" si="180"/>
        <v>1.2962822393734512</v>
      </c>
      <c r="Q239" s="200">
        <f t="shared" si="180"/>
        <v>1.313848401732441</v>
      </c>
      <c r="R239" s="200">
        <f t="shared" si="180"/>
        <v>1.3291580248927763</v>
      </c>
      <c r="S239" s="200">
        <f t="shared" si="180"/>
        <v>1.3434033641594787</v>
      </c>
      <c r="T239" s="200">
        <f t="shared" si="180"/>
        <v>1.3571811744958997</v>
      </c>
      <c r="U239" s="200">
        <f t="shared" si="180"/>
        <v>1.3707904668446609</v>
      </c>
      <c r="V239" s="200">
        <f t="shared" si="180"/>
        <v>1.3843813863484207</v>
      </c>
      <c r="W239" s="200">
        <f t="shared" si="180"/>
        <v>1.3980296515211448</v>
      </c>
      <c r="X239" s="200">
        <f t="shared" si="180"/>
        <v>1.4117737738952219</v>
      </c>
      <c r="Y239" s="200">
        <f t="shared" si="180"/>
        <v>1.42563366790711</v>
      </c>
      <c r="Z239" s="200">
        <f t="shared" si="180"/>
        <v>1.4396199559028531</v>
      </c>
      <c r="AA239" s="200">
        <f t="shared" si="180"/>
        <v>1.4537386207041489</v>
      </c>
      <c r="AB239" s="200">
        <f t="shared" si="180"/>
        <v>1.4679933319553138</v>
      </c>
      <c r="AC239" s="200">
        <f t="shared" si="180"/>
        <v>1.4823866093613201</v>
      </c>
      <c r="AD239" s="200">
        <f t="shared" si="180"/>
        <v>1.4969204043720061</v>
      </c>
      <c r="AE239" s="200">
        <f t="shared" si="180"/>
        <v>1.5115963910900099</v>
      </c>
      <c r="AF239" s="200">
        <f t="shared" si="180"/>
        <v>1.5264161117912076</v>
      </c>
      <c r="AG239" s="200">
        <f t="shared" si="180"/>
        <v>1.5413810497520637</v>
      </c>
      <c r="AH239" s="200">
        <f t="shared" si="180"/>
        <v>1.5564926657310842</v>
      </c>
      <c r="AI239" s="200">
        <f t="shared" si="180"/>
        <v>1.5717524162779972</v>
      </c>
      <c r="AJ239" s="200">
        <f t="shared" si="180"/>
        <v>1.5871617629574581</v>
      </c>
      <c r="AK239" s="200">
        <f t="shared" si="180"/>
        <v>1.602722177030703</v>
      </c>
      <c r="AL239" s="200">
        <f t="shared" si="180"/>
        <v>1.6184351418668546</v>
      </c>
      <c r="AM239" s="200">
        <f t="shared" si="180"/>
        <v>1.6343021542197489</v>
      </c>
      <c r="AN239" s="200">
        <f t="shared" si="180"/>
        <v>1.6503247249382187</v>
      </c>
      <c r="AO239" s="200">
        <f t="shared" si="180"/>
        <v>1.6665043793938099</v>
      </c>
      <c r="AP239" s="200">
        <f t="shared" si="180"/>
        <v>1.6828426577679261</v>
      </c>
      <c r="AQ239" s="200">
        <f t="shared" si="180"/>
        <v>1.6993411152694062</v>
      </c>
      <c r="AR239" s="200">
        <f t="shared" si="180"/>
        <v>1.7160013223180428</v>
      </c>
      <c r="AS239" s="200">
        <f t="shared" si="180"/>
        <v>1.7328248647118056</v>
      </c>
      <c r="AT239" s="200">
        <f t="shared" si="180"/>
        <v>1.7498133437866557</v>
      </c>
      <c r="AU239" s="200">
        <f t="shared" si="180"/>
        <v>1.7669683765734017</v>
      </c>
      <c r="AV239" s="200">
        <f t="shared" si="180"/>
        <v>1.7842915959538339</v>
      </c>
      <c r="AW239" s="200">
        <f t="shared" si="180"/>
        <v>1.8017846508172575</v>
      </c>
      <c r="AX239" s="200">
        <f t="shared" si="180"/>
        <v>1.8194492062179919</v>
      </c>
      <c r="AY239" s="200">
        <f t="shared" si="180"/>
        <v>1.8372869435341375</v>
      </c>
      <c r="AZ239" s="200">
        <f t="shared" si="180"/>
        <v>1.8552995606277509</v>
      </c>
      <c r="BA239" s="200">
        <f t="shared" si="180"/>
        <v>1.873488772006525</v>
      </c>
      <c r="BB239" s="200">
        <f t="shared" si="180"/>
        <v>1.8918563089870166</v>
      </c>
      <c r="BC239" s="200">
        <f t="shared" si="180"/>
        <v>1.9104039198594556</v>
      </c>
      <c r="BD239" s="200">
        <f t="shared" si="180"/>
        <v>1.9291333700541649</v>
      </c>
      <c r="BE239" s="200">
        <f t="shared" si="180"/>
        <v>1.9480464423096022</v>
      </c>
      <c r="BF239" s="200">
        <f t="shared" si="180"/>
        <v>1.9671449368420517</v>
      </c>
      <c r="BG239" s="200">
        <f t="shared" si="180"/>
        <v>1.9864306715169751</v>
      </c>
      <c r="BH239" s="200">
        <f t="shared" si="180"/>
        <v>2.0059054820220439</v>
      </c>
      <c r="BI239" s="200">
        <f t="shared" si="180"/>
        <v>2.0255712220418682</v>
      </c>
      <c r="BJ239" s="200">
        <f t="shared" si="180"/>
        <v>2.0454297634344361</v>
      </c>
      <c r="BK239" s="200">
        <f t="shared" si="180"/>
        <v>2.0654829964092833</v>
      </c>
      <c r="BL239" s="200">
        <f t="shared" si="180"/>
        <v>2.0857328297074136</v>
      </c>
      <c r="BM239" s="200">
        <f t="shared" si="180"/>
        <v>2.1061811907829764</v>
      </c>
      <c r="BN239" s="200">
        <f t="shared" si="180"/>
        <v>2.1268300259867314</v>
      </c>
      <c r="BO239" s="200">
        <f t="shared" si="180"/>
        <v>2.1476813007513069</v>
      </c>
      <c r="BP239" s="200">
        <f t="shared" si="180"/>
        <v>2.1687369997782806</v>
      </c>
      <c r="BQ239" s="200">
        <f t="shared" si="180"/>
        <v>2.1899991272270873</v>
      </c>
    </row>
    <row r="240" spans="5:69">
      <c r="E240" s="326"/>
      <c r="F240" s="328"/>
      <c r="G240" s="329"/>
      <c r="H240" s="330"/>
      <c r="I240" s="224" t="s">
        <v>326</v>
      </c>
      <c r="J240" s="219">
        <f>Variables!$K$24</f>
        <v>54000</v>
      </c>
      <c r="K240" s="219">
        <f>Variables!$K$24</f>
        <v>54000</v>
      </c>
      <c r="L240" s="219">
        <f>Variables!$K$24</f>
        <v>54000</v>
      </c>
      <c r="M240" s="219">
        <f>Variables!$K$24</f>
        <v>54000</v>
      </c>
      <c r="N240" s="219">
        <f>Variables!$K$24</f>
        <v>54000</v>
      </c>
      <c r="O240" s="219">
        <f>Variables!$K$24</f>
        <v>54000</v>
      </c>
      <c r="P240" s="219">
        <f>Variables!$K$24</f>
        <v>54000</v>
      </c>
      <c r="Q240" s="219">
        <f>Variables!$K$24</f>
        <v>54000</v>
      </c>
      <c r="R240" s="219">
        <f>Variables!$K$24</f>
        <v>54000</v>
      </c>
      <c r="S240" s="219">
        <f>Variables!$K$24</f>
        <v>54000</v>
      </c>
      <c r="T240" s="219">
        <f>Variables!$K$24</f>
        <v>54000</v>
      </c>
      <c r="U240" s="219">
        <f>Variables!$K$24</f>
        <v>54000</v>
      </c>
      <c r="V240" s="219">
        <f>Variables!$K$24</f>
        <v>54000</v>
      </c>
      <c r="W240" s="219">
        <f>Variables!$K$24</f>
        <v>54000</v>
      </c>
      <c r="X240" s="219">
        <f>Variables!$K$24</f>
        <v>54000</v>
      </c>
      <c r="Y240" s="219">
        <f>Variables!$K$24</f>
        <v>54000</v>
      </c>
      <c r="Z240" s="219">
        <f>Variables!$K$24</f>
        <v>54000</v>
      </c>
      <c r="AA240" s="219">
        <f>Variables!$K$24</f>
        <v>54000</v>
      </c>
      <c r="AB240" s="219">
        <f>Variables!$K$24</f>
        <v>54000</v>
      </c>
      <c r="AC240" s="219">
        <f>Variables!$K$24</f>
        <v>54000</v>
      </c>
      <c r="AD240" s="219">
        <f>Variables!$K$24</f>
        <v>54000</v>
      </c>
      <c r="AE240" s="219">
        <f>Variables!$K$24</f>
        <v>54000</v>
      </c>
      <c r="AF240" s="219">
        <f>Variables!$K$24</f>
        <v>54000</v>
      </c>
      <c r="AG240" s="219">
        <f>Variables!$K$24</f>
        <v>54000</v>
      </c>
      <c r="AH240" s="219">
        <f>Variables!$K$24</f>
        <v>54000</v>
      </c>
      <c r="AI240" s="219">
        <f>Variables!$K$24</f>
        <v>54000</v>
      </c>
      <c r="AJ240" s="219">
        <f>Variables!$K$24</f>
        <v>54000</v>
      </c>
      <c r="AK240" s="219">
        <f>Variables!$K$24</f>
        <v>54000</v>
      </c>
      <c r="AL240" s="219">
        <f>Variables!$K$24</f>
        <v>54000</v>
      </c>
      <c r="AM240" s="219">
        <f>Variables!$K$24</f>
        <v>54000</v>
      </c>
      <c r="AN240" s="219">
        <f>Variables!$K$24</f>
        <v>54000</v>
      </c>
      <c r="AO240" s="219">
        <f>Variables!$K$24</f>
        <v>54000</v>
      </c>
      <c r="AP240" s="219">
        <f>Variables!$K$24</f>
        <v>54000</v>
      </c>
      <c r="AQ240" s="219">
        <f>Variables!$K$24</f>
        <v>54000</v>
      </c>
      <c r="AR240" s="219">
        <f>Variables!$K$24</f>
        <v>54000</v>
      </c>
      <c r="AS240" s="219">
        <f>Variables!$K$24</f>
        <v>54000</v>
      </c>
      <c r="AT240" s="219">
        <f>Variables!$K$24</f>
        <v>54000</v>
      </c>
      <c r="AU240" s="219">
        <f>Variables!$K$24</f>
        <v>54000</v>
      </c>
      <c r="AV240" s="219">
        <f>Variables!$K$24</f>
        <v>54000</v>
      </c>
      <c r="AW240" s="219">
        <f>Variables!$K$24</f>
        <v>54000</v>
      </c>
      <c r="AX240" s="219">
        <f>Variables!$K$24</f>
        <v>54000</v>
      </c>
      <c r="AY240" s="219">
        <f>Variables!$K$24</f>
        <v>54000</v>
      </c>
      <c r="AZ240" s="219">
        <f>Variables!$K$24</f>
        <v>54000</v>
      </c>
      <c r="BA240" s="219">
        <f>Variables!$K$24</f>
        <v>54000</v>
      </c>
      <c r="BB240" s="219">
        <f>Variables!$K$24</f>
        <v>54000</v>
      </c>
      <c r="BC240" s="219">
        <f>Variables!$K$24</f>
        <v>54000</v>
      </c>
      <c r="BD240" s="219">
        <f>Variables!$K$24</f>
        <v>54000</v>
      </c>
      <c r="BE240" s="219">
        <f>Variables!$K$24</f>
        <v>54000</v>
      </c>
      <c r="BF240" s="219">
        <f>Variables!$K$24</f>
        <v>54000</v>
      </c>
      <c r="BG240" s="219">
        <f>Variables!$K$24</f>
        <v>54000</v>
      </c>
      <c r="BH240" s="219">
        <f>Variables!$K$24</f>
        <v>54000</v>
      </c>
      <c r="BI240" s="219">
        <f>Variables!$K$24</f>
        <v>54000</v>
      </c>
      <c r="BJ240" s="219">
        <f>Variables!$K$24</f>
        <v>54000</v>
      </c>
      <c r="BK240" s="219">
        <f>Variables!$K$24</f>
        <v>54000</v>
      </c>
      <c r="BL240" s="219">
        <f>Variables!$K$24</f>
        <v>54000</v>
      </c>
      <c r="BM240" s="219">
        <f>Variables!$K$24</f>
        <v>54000</v>
      </c>
      <c r="BN240" s="219">
        <f>Variables!$K$24</f>
        <v>54000</v>
      </c>
      <c r="BO240" s="219">
        <f>Variables!$K$24</f>
        <v>54000</v>
      </c>
      <c r="BP240" s="219">
        <f>Variables!$K$24</f>
        <v>54000</v>
      </c>
      <c r="BQ240" s="219">
        <f>Variables!$K$24</f>
        <v>54000</v>
      </c>
    </row>
    <row r="241" spans="5:69">
      <c r="E241" s="326"/>
      <c r="F241" s="328"/>
      <c r="G241" s="329"/>
      <c r="H241" s="330"/>
      <c r="I241" s="224" t="s">
        <v>446</v>
      </c>
      <c r="J241" s="204">
        <f t="shared" ref="J241:BQ241" si="181">J240*$B$11</f>
        <v>13500</v>
      </c>
      <c r="K241" s="204">
        <f t="shared" si="181"/>
        <v>13500</v>
      </c>
      <c r="L241" s="204">
        <f t="shared" si="181"/>
        <v>13500</v>
      </c>
      <c r="M241" s="204">
        <f t="shared" si="181"/>
        <v>13500</v>
      </c>
      <c r="N241" s="204">
        <f t="shared" si="181"/>
        <v>13500</v>
      </c>
      <c r="O241" s="204">
        <f t="shared" si="181"/>
        <v>13500</v>
      </c>
      <c r="P241" s="204">
        <f t="shared" si="181"/>
        <v>13500</v>
      </c>
      <c r="Q241" s="204">
        <f t="shared" si="181"/>
        <v>13500</v>
      </c>
      <c r="R241" s="204">
        <f t="shared" si="181"/>
        <v>13500</v>
      </c>
      <c r="S241" s="204">
        <f t="shared" si="181"/>
        <v>13500</v>
      </c>
      <c r="T241" s="204">
        <f t="shared" si="181"/>
        <v>13500</v>
      </c>
      <c r="U241" s="204">
        <f t="shared" si="181"/>
        <v>13500</v>
      </c>
      <c r="V241" s="204">
        <f t="shared" si="181"/>
        <v>13500</v>
      </c>
      <c r="W241" s="204">
        <f t="shared" si="181"/>
        <v>13500</v>
      </c>
      <c r="X241" s="204">
        <f t="shared" si="181"/>
        <v>13500</v>
      </c>
      <c r="Y241" s="204">
        <f t="shared" si="181"/>
        <v>13500</v>
      </c>
      <c r="Z241" s="204">
        <f t="shared" si="181"/>
        <v>13500</v>
      </c>
      <c r="AA241" s="204">
        <f t="shared" si="181"/>
        <v>13500</v>
      </c>
      <c r="AB241" s="204">
        <f t="shared" si="181"/>
        <v>13500</v>
      </c>
      <c r="AC241" s="204">
        <f t="shared" si="181"/>
        <v>13500</v>
      </c>
      <c r="AD241" s="204">
        <f t="shared" si="181"/>
        <v>13500</v>
      </c>
      <c r="AE241" s="204">
        <f t="shared" si="181"/>
        <v>13500</v>
      </c>
      <c r="AF241" s="204">
        <f t="shared" si="181"/>
        <v>13500</v>
      </c>
      <c r="AG241" s="204">
        <f t="shared" si="181"/>
        <v>13500</v>
      </c>
      <c r="AH241" s="204">
        <f t="shared" si="181"/>
        <v>13500</v>
      </c>
      <c r="AI241" s="204">
        <f t="shared" si="181"/>
        <v>13500</v>
      </c>
      <c r="AJ241" s="204">
        <f t="shared" si="181"/>
        <v>13500</v>
      </c>
      <c r="AK241" s="204">
        <f t="shared" si="181"/>
        <v>13500</v>
      </c>
      <c r="AL241" s="204">
        <f t="shared" si="181"/>
        <v>13500</v>
      </c>
      <c r="AM241" s="204">
        <f t="shared" si="181"/>
        <v>13500</v>
      </c>
      <c r="AN241" s="204">
        <f t="shared" si="181"/>
        <v>13500</v>
      </c>
      <c r="AO241" s="204">
        <f t="shared" si="181"/>
        <v>13500</v>
      </c>
      <c r="AP241" s="204">
        <f t="shared" si="181"/>
        <v>13500</v>
      </c>
      <c r="AQ241" s="204">
        <f t="shared" si="181"/>
        <v>13500</v>
      </c>
      <c r="AR241" s="204">
        <f t="shared" si="181"/>
        <v>13500</v>
      </c>
      <c r="AS241" s="204">
        <f t="shared" si="181"/>
        <v>13500</v>
      </c>
      <c r="AT241" s="204">
        <f t="shared" si="181"/>
        <v>13500</v>
      </c>
      <c r="AU241" s="204">
        <f t="shared" si="181"/>
        <v>13500</v>
      </c>
      <c r="AV241" s="204">
        <f t="shared" si="181"/>
        <v>13500</v>
      </c>
      <c r="AW241" s="204">
        <f t="shared" si="181"/>
        <v>13500</v>
      </c>
      <c r="AX241" s="204">
        <f t="shared" si="181"/>
        <v>13500</v>
      </c>
      <c r="AY241" s="204">
        <f t="shared" si="181"/>
        <v>13500</v>
      </c>
      <c r="AZ241" s="204">
        <f t="shared" si="181"/>
        <v>13500</v>
      </c>
      <c r="BA241" s="204">
        <f t="shared" si="181"/>
        <v>13500</v>
      </c>
      <c r="BB241" s="204">
        <f t="shared" si="181"/>
        <v>13500</v>
      </c>
      <c r="BC241" s="204">
        <f t="shared" si="181"/>
        <v>13500</v>
      </c>
      <c r="BD241" s="204">
        <f t="shared" si="181"/>
        <v>13500</v>
      </c>
      <c r="BE241" s="204">
        <f t="shared" si="181"/>
        <v>13500</v>
      </c>
      <c r="BF241" s="204">
        <f t="shared" si="181"/>
        <v>13500</v>
      </c>
      <c r="BG241" s="204">
        <f t="shared" si="181"/>
        <v>13500</v>
      </c>
      <c r="BH241" s="204">
        <f t="shared" si="181"/>
        <v>13500</v>
      </c>
      <c r="BI241" s="204">
        <f t="shared" si="181"/>
        <v>13500</v>
      </c>
      <c r="BJ241" s="204">
        <f t="shared" si="181"/>
        <v>13500</v>
      </c>
      <c r="BK241" s="204">
        <f t="shared" si="181"/>
        <v>13500</v>
      </c>
      <c r="BL241" s="204">
        <f t="shared" si="181"/>
        <v>13500</v>
      </c>
      <c r="BM241" s="204">
        <f t="shared" si="181"/>
        <v>13500</v>
      </c>
      <c r="BN241" s="204">
        <f t="shared" si="181"/>
        <v>13500</v>
      </c>
      <c r="BO241" s="204">
        <f t="shared" si="181"/>
        <v>13500</v>
      </c>
      <c r="BP241" s="204">
        <f t="shared" si="181"/>
        <v>13500</v>
      </c>
      <c r="BQ241" s="204">
        <f t="shared" si="181"/>
        <v>13500</v>
      </c>
    </row>
    <row r="242" spans="5:69">
      <c r="E242" s="326"/>
      <c r="F242" s="328"/>
      <c r="G242" s="329"/>
      <c r="H242" s="330"/>
      <c r="I242" s="224" t="s">
        <v>346</v>
      </c>
      <c r="J242" s="204">
        <f>J239*J240</f>
        <v>33575.129533678759</v>
      </c>
      <c r="K242" s="204">
        <f>K239*K240</f>
        <v>50691.862237122834</v>
      </c>
      <c r="L242" s="204">
        <f t="shared" ref="L242:BQ242" si="182">L239*L240</f>
        <v>59582.623662082944</v>
      </c>
      <c r="M242" s="204">
        <f t="shared" si="182"/>
        <v>64363.658223028899</v>
      </c>
      <c r="N242" s="204">
        <f t="shared" si="182"/>
        <v>67093.120075972329</v>
      </c>
      <c r="O242" s="204">
        <f t="shared" si="182"/>
        <v>68800.118560919116</v>
      </c>
      <c r="P242" s="204">
        <f t="shared" si="182"/>
        <v>69999.240926166371</v>
      </c>
      <c r="Q242" s="204">
        <f t="shared" si="182"/>
        <v>70947.813693551812</v>
      </c>
      <c r="R242" s="204">
        <f t="shared" si="182"/>
        <v>71774.533344209922</v>
      </c>
      <c r="S242" s="204">
        <f t="shared" si="182"/>
        <v>72543.781664611844</v>
      </c>
      <c r="T242" s="204">
        <f t="shared" si="182"/>
        <v>73287.783422778579</v>
      </c>
      <c r="U242" s="204">
        <f t="shared" si="182"/>
        <v>74022.685209611693</v>
      </c>
      <c r="V242" s="204">
        <f t="shared" si="182"/>
        <v>74756.594862814716</v>
      </c>
      <c r="W242" s="204">
        <f t="shared" si="182"/>
        <v>75493.601182141821</v>
      </c>
      <c r="X242" s="204">
        <f t="shared" si="182"/>
        <v>76235.783790341986</v>
      </c>
      <c r="Y242" s="204">
        <f t="shared" si="182"/>
        <v>76984.218066983944</v>
      </c>
      <c r="Z242" s="204">
        <f t="shared" si="182"/>
        <v>77739.47761875407</v>
      </c>
      <c r="AA242" s="204">
        <f t="shared" si="182"/>
        <v>78501.88551802405</v>
      </c>
      <c r="AB242" s="204">
        <f t="shared" si="182"/>
        <v>79271.639925586947</v>
      </c>
      <c r="AC242" s="204">
        <f t="shared" si="182"/>
        <v>80048.876905511279</v>
      </c>
      <c r="AD242" s="204">
        <f t="shared" si="182"/>
        <v>80833.701836088338</v>
      </c>
      <c r="AE242" s="204">
        <f t="shared" si="182"/>
        <v>81626.20511886054</v>
      </c>
      <c r="AF242" s="204">
        <f t="shared" si="182"/>
        <v>82426.470036725208</v>
      </c>
      <c r="AG242" s="204">
        <f t="shared" si="182"/>
        <v>83234.576686611443</v>
      </c>
      <c r="AH242" s="204">
        <f t="shared" si="182"/>
        <v>84050.603949478551</v>
      </c>
      <c r="AI242" s="204">
        <f t="shared" si="182"/>
        <v>84874.630479011845</v>
      </c>
      <c r="AJ242" s="204">
        <f t="shared" si="182"/>
        <v>85706.735199702744</v>
      </c>
      <c r="AK242" s="204">
        <f t="shared" si="182"/>
        <v>86546.997559657961</v>
      </c>
      <c r="AL242" s="204">
        <f t="shared" si="182"/>
        <v>87395.497660810142</v>
      </c>
      <c r="AM242" s="204">
        <f t="shared" si="182"/>
        <v>88252.316327866443</v>
      </c>
      <c r="AN242" s="204">
        <f t="shared" si="182"/>
        <v>89117.535146663809</v>
      </c>
      <c r="AO242" s="204">
        <f t="shared" si="182"/>
        <v>89991.236487265734</v>
      </c>
      <c r="AP242" s="204">
        <f t="shared" si="182"/>
        <v>90873.503519468009</v>
      </c>
      <c r="AQ242" s="204">
        <f t="shared" si="182"/>
        <v>91764.420224547939</v>
      </c>
      <c r="AR242" s="204">
        <f t="shared" si="182"/>
        <v>92664.071405174313</v>
      </c>
      <c r="AS242" s="204">
        <f t="shared" si="182"/>
        <v>93572.542694437507</v>
      </c>
      <c r="AT242" s="204">
        <f t="shared" si="182"/>
        <v>94489.920564479398</v>
      </c>
      <c r="AU242" s="204">
        <f t="shared" si="182"/>
        <v>95416.292334963684</v>
      </c>
      <c r="AV242" s="204">
        <f t="shared" si="182"/>
        <v>96351.746181507027</v>
      </c>
      <c r="AW242" s="204">
        <f t="shared" si="182"/>
        <v>97296.371144131903</v>
      </c>
      <c r="AX242" s="204">
        <f t="shared" si="182"/>
        <v>98250.257135771564</v>
      </c>
      <c r="AY242" s="204">
        <f t="shared" si="182"/>
        <v>99213.494950843422</v>
      </c>
      <c r="AZ242" s="204">
        <f t="shared" si="182"/>
        <v>100186.17627389856</v>
      </c>
      <c r="BA242" s="204">
        <f t="shared" si="182"/>
        <v>101168.39368835234</v>
      </c>
      <c r="BB242" s="204">
        <f t="shared" si="182"/>
        <v>102160.24068529889</v>
      </c>
      <c r="BC242" s="204">
        <f t="shared" si="182"/>
        <v>103161.81167241061</v>
      </c>
      <c r="BD242" s="204">
        <f t="shared" si="182"/>
        <v>104173.2019829249</v>
      </c>
      <c r="BE242" s="204">
        <f t="shared" si="182"/>
        <v>105194.50788471852</v>
      </c>
      <c r="BF242" s="204">
        <f t="shared" si="182"/>
        <v>106225.82658947079</v>
      </c>
      <c r="BG242" s="204">
        <f t="shared" si="182"/>
        <v>107267.25626191666</v>
      </c>
      <c r="BH242" s="204">
        <f t="shared" si="182"/>
        <v>108318.89602919036</v>
      </c>
      <c r="BI242" s="204">
        <f t="shared" si="182"/>
        <v>109380.84599026089</v>
      </c>
      <c r="BJ242" s="204">
        <f t="shared" si="182"/>
        <v>110453.20722545954</v>
      </c>
      <c r="BK242" s="204">
        <f t="shared" si="182"/>
        <v>111536.0818061013</v>
      </c>
      <c r="BL242" s="204">
        <f t="shared" si="182"/>
        <v>112629.57280420033</v>
      </c>
      <c r="BM242" s="204">
        <f t="shared" si="182"/>
        <v>113733.78430228072</v>
      </c>
      <c r="BN242" s="204">
        <f t="shared" si="182"/>
        <v>114848.82140328349</v>
      </c>
      <c r="BO242" s="204">
        <f t="shared" si="182"/>
        <v>115974.79024057057</v>
      </c>
      <c r="BP242" s="204">
        <f t="shared" si="182"/>
        <v>117111.79798802716</v>
      </c>
      <c r="BQ242" s="204">
        <f t="shared" si="182"/>
        <v>118259.95287026271</v>
      </c>
    </row>
    <row r="243" spans="5:69">
      <c r="E243" s="326"/>
      <c r="F243" s="328"/>
      <c r="G243" s="329"/>
      <c r="H243" s="330"/>
      <c r="I243" s="224" t="s">
        <v>447</v>
      </c>
      <c r="J243" s="204">
        <f t="shared" ref="J243:BQ243" si="183">J242*$B$11</f>
        <v>8393.7823834196897</v>
      </c>
      <c r="K243" s="204">
        <f t="shared" si="183"/>
        <v>12672.965559280708</v>
      </c>
      <c r="L243" s="204">
        <f t="shared" si="183"/>
        <v>14895.655915520736</v>
      </c>
      <c r="M243" s="204">
        <f t="shared" si="183"/>
        <v>16090.914555757225</v>
      </c>
      <c r="N243" s="204">
        <f t="shared" si="183"/>
        <v>16773.280018993082</v>
      </c>
      <c r="O243" s="204">
        <f t="shared" si="183"/>
        <v>17200.029640229779</v>
      </c>
      <c r="P243" s="204">
        <f t="shared" si="183"/>
        <v>17499.810231541593</v>
      </c>
      <c r="Q243" s="204">
        <f t="shared" si="183"/>
        <v>17736.953423387953</v>
      </c>
      <c r="R243" s="204">
        <f t="shared" si="183"/>
        <v>17943.63333605248</v>
      </c>
      <c r="S243" s="204">
        <f t="shared" si="183"/>
        <v>18135.945416152961</v>
      </c>
      <c r="T243" s="204">
        <f t="shared" si="183"/>
        <v>18321.945855694645</v>
      </c>
      <c r="U243" s="204">
        <f t="shared" si="183"/>
        <v>18505.671302402923</v>
      </c>
      <c r="V243" s="204">
        <f t="shared" si="183"/>
        <v>18689.148715703679</v>
      </c>
      <c r="W243" s="204">
        <f t="shared" si="183"/>
        <v>18873.400295535455</v>
      </c>
      <c r="X243" s="204">
        <f t="shared" si="183"/>
        <v>19058.945947585496</v>
      </c>
      <c r="Y243" s="204">
        <f t="shared" si="183"/>
        <v>19246.054516745986</v>
      </c>
      <c r="Z243" s="204">
        <f t="shared" si="183"/>
        <v>19434.869404688518</v>
      </c>
      <c r="AA243" s="204">
        <f t="shared" si="183"/>
        <v>19625.471379506012</v>
      </c>
      <c r="AB243" s="204">
        <f t="shared" si="183"/>
        <v>19817.909981396737</v>
      </c>
      <c r="AC243" s="204">
        <f t="shared" si="183"/>
        <v>20012.21922637782</v>
      </c>
      <c r="AD243" s="204">
        <f t="shared" si="183"/>
        <v>20208.425459022084</v>
      </c>
      <c r="AE243" s="204">
        <f t="shared" si="183"/>
        <v>20406.551279715135</v>
      </c>
      <c r="AF243" s="204">
        <f t="shared" si="183"/>
        <v>20606.617509181302</v>
      </c>
      <c r="AG243" s="204">
        <f t="shared" si="183"/>
        <v>20808.644171652861</v>
      </c>
      <c r="AH243" s="204">
        <f t="shared" si="183"/>
        <v>21012.650987369638</v>
      </c>
      <c r="AI243" s="204">
        <f t="shared" si="183"/>
        <v>21218.657619752961</v>
      </c>
      <c r="AJ243" s="204">
        <f t="shared" si="183"/>
        <v>21426.683799925686</v>
      </c>
      <c r="AK243" s="204">
        <f t="shared" si="183"/>
        <v>21636.74938991449</v>
      </c>
      <c r="AL243" s="204">
        <f t="shared" si="183"/>
        <v>21848.874415202536</v>
      </c>
      <c r="AM243" s="204">
        <f t="shared" si="183"/>
        <v>22063.079081966611</v>
      </c>
      <c r="AN243" s="204">
        <f t="shared" si="183"/>
        <v>22279.383786665952</v>
      </c>
      <c r="AO243" s="204">
        <f t="shared" si="183"/>
        <v>22497.809121816434</v>
      </c>
      <c r="AP243" s="204">
        <f t="shared" si="183"/>
        <v>22718.375879867002</v>
      </c>
      <c r="AQ243" s="204">
        <f t="shared" si="183"/>
        <v>22941.105056136985</v>
      </c>
      <c r="AR243" s="204">
        <f t="shared" si="183"/>
        <v>23166.017851293578</v>
      </c>
      <c r="AS243" s="204">
        <f t="shared" si="183"/>
        <v>23393.135673609377</v>
      </c>
      <c r="AT243" s="204">
        <f t="shared" si="183"/>
        <v>23622.48014111985</v>
      </c>
      <c r="AU243" s="204">
        <f t="shared" si="183"/>
        <v>23854.073083740921</v>
      </c>
      <c r="AV243" s="204">
        <f t="shared" si="183"/>
        <v>24087.936545376757</v>
      </c>
      <c r="AW243" s="204">
        <f t="shared" si="183"/>
        <v>24324.092786032976</v>
      </c>
      <c r="AX243" s="204">
        <f t="shared" si="183"/>
        <v>24562.564283942891</v>
      </c>
      <c r="AY243" s="204">
        <f t="shared" si="183"/>
        <v>24803.373737710855</v>
      </c>
      <c r="AZ243" s="204">
        <f t="shared" si="183"/>
        <v>25046.544068474639</v>
      </c>
      <c r="BA243" s="204">
        <f t="shared" si="183"/>
        <v>25292.098422088085</v>
      </c>
      <c r="BB243" s="204">
        <f t="shared" si="183"/>
        <v>25540.060171324723</v>
      </c>
      <c r="BC243" s="204">
        <f t="shared" si="183"/>
        <v>25790.452918102652</v>
      </c>
      <c r="BD243" s="204">
        <f t="shared" si="183"/>
        <v>26043.300495731226</v>
      </c>
      <c r="BE243" s="204">
        <f t="shared" si="183"/>
        <v>26298.62697117963</v>
      </c>
      <c r="BF243" s="204">
        <f t="shared" si="183"/>
        <v>26556.456647367697</v>
      </c>
      <c r="BG243" s="204">
        <f t="shared" si="183"/>
        <v>26816.814065479164</v>
      </c>
      <c r="BH243" s="204">
        <f t="shared" si="183"/>
        <v>27079.724007297591</v>
      </c>
      <c r="BI243" s="204">
        <f t="shared" si="183"/>
        <v>27345.211497565222</v>
      </c>
      <c r="BJ243" s="204">
        <f t="shared" si="183"/>
        <v>27613.301806364885</v>
      </c>
      <c r="BK243" s="204">
        <f t="shared" si="183"/>
        <v>27884.020451525324</v>
      </c>
      <c r="BL243" s="204">
        <f t="shared" si="183"/>
        <v>28157.393201050083</v>
      </c>
      <c r="BM243" s="204">
        <f t="shared" si="183"/>
        <v>28433.44607557018</v>
      </c>
      <c r="BN243" s="204">
        <f t="shared" si="183"/>
        <v>28712.205350820874</v>
      </c>
      <c r="BO243" s="204">
        <f t="shared" si="183"/>
        <v>28993.697560142642</v>
      </c>
      <c r="BP243" s="204">
        <f t="shared" si="183"/>
        <v>29277.94949700679</v>
      </c>
      <c r="BQ243" s="204">
        <f t="shared" si="183"/>
        <v>29564.988217565678</v>
      </c>
    </row>
    <row r="244" spans="5:69">
      <c r="E244" s="326"/>
      <c r="F244" s="328"/>
      <c r="G244" s="329"/>
      <c r="H244" s="330"/>
      <c r="I244" s="224" t="s">
        <v>448</v>
      </c>
      <c r="J244" s="204">
        <f>J9*J236</f>
        <v>2072.538860103627</v>
      </c>
      <c r="K244" s="204">
        <f>K9*K236</f>
        <v>2092.8578685360158</v>
      </c>
      <c r="L244" s="204">
        <f t="shared" ref="L244:BQ244" si="184">L9*L236</f>
        <v>2113.3760829334274</v>
      </c>
      <c r="M244" s="204">
        <f t="shared" si="184"/>
        <v>2134.0954562955199</v>
      </c>
      <c r="N244" s="204">
        <f t="shared" si="184"/>
        <v>2155.0179607690047</v>
      </c>
      <c r="O244" s="204">
        <f t="shared" si="184"/>
        <v>2176.1455878353672</v>
      </c>
      <c r="P244" s="204">
        <f t="shared" si="184"/>
        <v>2197.48034850042</v>
      </c>
      <c r="Q244" s="204">
        <f t="shared" si="184"/>
        <v>2219.0242734857184</v>
      </c>
      <c r="R244" s="204">
        <f t="shared" si="184"/>
        <v>2240.7794134218525</v>
      </c>
      <c r="S244" s="204">
        <f t="shared" si="184"/>
        <v>2262.7478390436354</v>
      </c>
      <c r="T244" s="204">
        <f t="shared" si="184"/>
        <v>2284.9316413872011</v>
      </c>
      <c r="U244" s="204">
        <f t="shared" si="184"/>
        <v>2307.3329319890363</v>
      </c>
      <c r="V244" s="204">
        <f t="shared" si="184"/>
        <v>2329.9538430869679</v>
      </c>
      <c r="W244" s="204">
        <f t="shared" si="184"/>
        <v>2352.796527823115</v>
      </c>
      <c r="X244" s="204">
        <f t="shared" si="184"/>
        <v>2375.8631604488314</v>
      </c>
      <c r="Y244" s="204">
        <f t="shared" si="184"/>
        <v>2399.1559365316634</v>
      </c>
      <c r="Z244" s="204">
        <f t="shared" si="184"/>
        <v>2422.6770731643273</v>
      </c>
      <c r="AA244" s="204">
        <f t="shared" si="184"/>
        <v>2446.4288091757417</v>
      </c>
      <c r="AB244" s="204">
        <f t="shared" si="184"/>
        <v>2470.4134053441312</v>
      </c>
      <c r="AC244" s="204">
        <f t="shared" si="184"/>
        <v>2494.6331446122113</v>
      </c>
      <c r="AD244" s="204">
        <f t="shared" si="184"/>
        <v>2519.0903323044881</v>
      </c>
      <c r="AE244" s="204">
        <f t="shared" si="184"/>
        <v>2543.7872963466893</v>
      </c>
      <c r="AF244" s="204">
        <f t="shared" si="184"/>
        <v>2568.7263874873429</v>
      </c>
      <c r="AG244" s="204">
        <f t="shared" si="184"/>
        <v>2593.9099795215325</v>
      </c>
      <c r="AH244" s="204">
        <f t="shared" si="184"/>
        <v>2619.340469516841</v>
      </c>
      <c r="AI244" s="204">
        <f t="shared" si="184"/>
        <v>2645.0202780415166</v>
      </c>
      <c r="AJ244" s="204">
        <f t="shared" si="184"/>
        <v>2670.9518493948658</v>
      </c>
      <c r="AK244" s="204">
        <f t="shared" si="184"/>
        <v>2697.1376518399129</v>
      </c>
      <c r="AL244" s="204">
        <f t="shared" si="184"/>
        <v>2723.5801778383438</v>
      </c>
      <c r="AM244" s="204">
        <f t="shared" si="184"/>
        <v>2750.281944287739</v>
      </c>
      <c r="AN244" s="204">
        <f t="shared" si="184"/>
        <v>2777.2454927611475</v>
      </c>
      <c r="AO244" s="204">
        <f t="shared" si="184"/>
        <v>2804.4733897490014</v>
      </c>
      <c r="AP244" s="204">
        <f t="shared" si="184"/>
        <v>2831.9682269034038</v>
      </c>
      <c r="AQ244" s="204">
        <f t="shared" si="184"/>
        <v>2859.7326212848106</v>
      </c>
      <c r="AR244" s="204">
        <f t="shared" si="184"/>
        <v>2887.769215611132</v>
      </c>
      <c r="AS244" s="204">
        <f t="shared" si="184"/>
        <v>2916.0806785092796</v>
      </c>
      <c r="AT244" s="204">
        <f t="shared" si="184"/>
        <v>2944.669704769176</v>
      </c>
      <c r="AU244" s="204">
        <f t="shared" si="184"/>
        <v>2973.5390156002463</v>
      </c>
      <c r="AV244" s="204">
        <f t="shared" si="184"/>
        <v>3002.691358890444</v>
      </c>
      <c r="AW244" s="204">
        <f t="shared" si="184"/>
        <v>3032.1295094678007</v>
      </c>
      <c r="AX244" s="204">
        <f t="shared" si="184"/>
        <v>3061.856269364544</v>
      </c>
      <c r="AY244" s="204">
        <f t="shared" si="184"/>
        <v>3091.8744680838049</v>
      </c>
      <c r="AZ244" s="204">
        <f t="shared" si="184"/>
        <v>3122.1869628689401</v>
      </c>
      <c r="BA244" s="204">
        <f t="shared" si="184"/>
        <v>3152.7966389754984</v>
      </c>
      <c r="BB244" s="204">
        <f t="shared" si="184"/>
        <v>3183.7064099458466</v>
      </c>
      <c r="BC244" s="204">
        <f t="shared" si="184"/>
        <v>3214.919217886491</v>
      </c>
      <c r="BD244" s="204">
        <f t="shared" si="184"/>
        <v>3246.4380337481239</v>
      </c>
      <c r="BE244" s="204">
        <f t="shared" si="184"/>
        <v>3278.2658576083991</v>
      </c>
      <c r="BF244" s="204">
        <f t="shared" si="184"/>
        <v>3310.4057189575019</v>
      </c>
      <c r="BG244" s="204">
        <f t="shared" si="184"/>
        <v>3342.8606769864969</v>
      </c>
      <c r="BH244" s="204">
        <f t="shared" si="184"/>
        <v>3375.6338208785214</v>
      </c>
      <c r="BI244" s="204">
        <f t="shared" si="184"/>
        <v>3408.7282701028203</v>
      </c>
      <c r="BJ244" s="204">
        <f t="shared" si="184"/>
        <v>3442.1471747116725</v>
      </c>
      <c r="BK244" s="204">
        <f t="shared" si="184"/>
        <v>3475.8937156402185</v>
      </c>
      <c r="BL244" s="204">
        <f t="shared" si="184"/>
        <v>3509.9711050092396</v>
      </c>
      <c r="BM244" s="204">
        <f t="shared" si="184"/>
        <v>3544.3825864308988</v>
      </c>
      <c r="BN244" s="204">
        <f t="shared" si="184"/>
        <v>3579.1314353174771</v>
      </c>
      <c r="BO244" s="204">
        <f t="shared" si="184"/>
        <v>3614.2209591931382</v>
      </c>
      <c r="BP244" s="204">
        <f t="shared" si="184"/>
        <v>3649.6544980087579</v>
      </c>
      <c r="BQ244" s="204">
        <f t="shared" si="184"/>
        <v>3685.4354244598235</v>
      </c>
    </row>
    <row r="245" spans="5:69">
      <c r="E245" s="326"/>
      <c r="F245" s="328"/>
      <c r="G245" s="329"/>
      <c r="H245" s="330"/>
      <c r="I245" s="229" t="s">
        <v>449</v>
      </c>
      <c r="J245" s="204">
        <f>J243-J244</f>
        <v>6321.2435233160631</v>
      </c>
      <c r="K245" s="204">
        <f>K243-K244</f>
        <v>10580.107690744693</v>
      </c>
      <c r="L245" s="204">
        <f t="shared" ref="L245:BQ245" si="185">L243-L244</f>
        <v>12782.279832587308</v>
      </c>
      <c r="M245" s="204">
        <f t="shared" si="185"/>
        <v>13956.819099461705</v>
      </c>
      <c r="N245" s="204">
        <f t="shared" si="185"/>
        <v>14618.262058224078</v>
      </c>
      <c r="O245" s="204">
        <f t="shared" si="185"/>
        <v>15023.884052394413</v>
      </c>
      <c r="P245" s="204">
        <f t="shared" si="185"/>
        <v>15302.329883041173</v>
      </c>
      <c r="Q245" s="204">
        <f t="shared" si="185"/>
        <v>15517.929149902235</v>
      </c>
      <c r="R245" s="204">
        <f t="shared" si="185"/>
        <v>15702.853922630627</v>
      </c>
      <c r="S245" s="204">
        <f t="shared" si="185"/>
        <v>15873.197577109326</v>
      </c>
      <c r="T245" s="204">
        <f t="shared" si="185"/>
        <v>16037.014214307444</v>
      </c>
      <c r="U245" s="204">
        <f t="shared" si="185"/>
        <v>16198.338370413887</v>
      </c>
      <c r="V245" s="204">
        <f t="shared" si="185"/>
        <v>16359.19487261671</v>
      </c>
      <c r="W245" s="204">
        <f t="shared" si="185"/>
        <v>16520.603767712339</v>
      </c>
      <c r="X245" s="204">
        <f t="shared" si="185"/>
        <v>16683.082787136664</v>
      </c>
      <c r="Y245" s="204">
        <f t="shared" si="185"/>
        <v>16846.898580214322</v>
      </c>
      <c r="Z245" s="204">
        <f t="shared" si="185"/>
        <v>17012.192331524191</v>
      </c>
      <c r="AA245" s="204">
        <f t="shared" si="185"/>
        <v>17179.042570330272</v>
      </c>
      <c r="AB245" s="204">
        <f t="shared" si="185"/>
        <v>17347.496576052607</v>
      </c>
      <c r="AC245" s="204">
        <f t="shared" si="185"/>
        <v>17517.586081765607</v>
      </c>
      <c r="AD245" s="204">
        <f t="shared" si="185"/>
        <v>17689.335126717597</v>
      </c>
      <c r="AE245" s="204">
        <f t="shared" si="185"/>
        <v>17862.763983368444</v>
      </c>
      <c r="AF245" s="204">
        <f t="shared" si="185"/>
        <v>18037.89112169396</v>
      </c>
      <c r="AG245" s="204">
        <f t="shared" si="185"/>
        <v>18214.734192131327</v>
      </c>
      <c r="AH245" s="204">
        <f t="shared" si="185"/>
        <v>18393.310517852799</v>
      </c>
      <c r="AI245" s="204">
        <f t="shared" si="185"/>
        <v>18573.637341711445</v>
      </c>
      <c r="AJ245" s="204">
        <f t="shared" si="185"/>
        <v>18755.731950530819</v>
      </c>
      <c r="AK245" s="204">
        <f t="shared" si="185"/>
        <v>18939.611738074578</v>
      </c>
      <c r="AL245" s="204">
        <f t="shared" si="185"/>
        <v>19125.294237364193</v>
      </c>
      <c r="AM245" s="204">
        <f t="shared" si="185"/>
        <v>19312.79713767887</v>
      </c>
      <c r="AN245" s="204">
        <f t="shared" si="185"/>
        <v>19502.138293904805</v>
      </c>
      <c r="AO245" s="204">
        <f t="shared" si="185"/>
        <v>19693.335732067433</v>
      </c>
      <c r="AP245" s="204">
        <f t="shared" si="185"/>
        <v>19886.4076529636</v>
      </c>
      <c r="AQ245" s="204">
        <f t="shared" si="185"/>
        <v>20081.372434852176</v>
      </c>
      <c r="AR245" s="204">
        <f t="shared" si="185"/>
        <v>20278.248635682445</v>
      </c>
      <c r="AS245" s="204">
        <f t="shared" si="185"/>
        <v>20477.054995100098</v>
      </c>
      <c r="AT245" s="204">
        <f t="shared" si="185"/>
        <v>20677.810436350672</v>
      </c>
      <c r="AU245" s="204">
        <f t="shared" si="185"/>
        <v>20880.534068140674</v>
      </c>
      <c r="AV245" s="204">
        <f t="shared" si="185"/>
        <v>21085.245186486314</v>
      </c>
      <c r="AW245" s="204">
        <f t="shared" si="185"/>
        <v>21291.963276565177</v>
      </c>
      <c r="AX245" s="204">
        <f t="shared" si="185"/>
        <v>21500.708014578348</v>
      </c>
      <c r="AY245" s="204">
        <f t="shared" si="185"/>
        <v>21711.499269627049</v>
      </c>
      <c r="AZ245" s="204">
        <f t="shared" si="185"/>
        <v>21924.357105605697</v>
      </c>
      <c r="BA245" s="204">
        <f t="shared" si="185"/>
        <v>22139.301783112587</v>
      </c>
      <c r="BB245" s="204">
        <f t="shared" si="185"/>
        <v>22356.353761378876</v>
      </c>
      <c r="BC245" s="204">
        <f t="shared" si="185"/>
        <v>22575.533700216161</v>
      </c>
      <c r="BD245" s="204">
        <f t="shared" si="185"/>
        <v>22796.862461983103</v>
      </c>
      <c r="BE245" s="204">
        <f t="shared" si="185"/>
        <v>23020.361113571231</v>
      </c>
      <c r="BF245" s="204">
        <f t="shared" si="185"/>
        <v>23246.050928410194</v>
      </c>
      <c r="BG245" s="204">
        <f t="shared" si="185"/>
        <v>23473.953388492668</v>
      </c>
      <c r="BH245" s="204">
        <f t="shared" si="185"/>
        <v>23704.090186419071</v>
      </c>
      <c r="BI245" s="204">
        <f t="shared" si="185"/>
        <v>23936.483227462402</v>
      </c>
      <c r="BJ245" s="204">
        <f t="shared" si="185"/>
        <v>24171.154631653211</v>
      </c>
      <c r="BK245" s="204">
        <f t="shared" si="185"/>
        <v>24408.126735885107</v>
      </c>
      <c r="BL245" s="204">
        <f t="shared" si="185"/>
        <v>24647.422096040842</v>
      </c>
      <c r="BM245" s="204">
        <f t="shared" si="185"/>
        <v>24889.06348913928</v>
      </c>
      <c r="BN245" s="204">
        <f t="shared" si="185"/>
        <v>25133.073915503395</v>
      </c>
      <c r="BO245" s="204">
        <f t="shared" si="185"/>
        <v>25379.476600949503</v>
      </c>
      <c r="BP245" s="204">
        <f t="shared" si="185"/>
        <v>25628.294998998033</v>
      </c>
      <c r="BQ245" s="204">
        <f t="shared" si="185"/>
        <v>25879.552793105853</v>
      </c>
    </row>
    <row r="246" spans="5:69">
      <c r="E246" s="326"/>
      <c r="F246" s="328"/>
      <c r="G246" s="329"/>
      <c r="H246" s="323" t="s">
        <v>47</v>
      </c>
      <c r="I246" s="230" t="s">
        <v>318</v>
      </c>
      <c r="J246" s="216">
        <f>Variables!$K$29</f>
        <v>0.1</v>
      </c>
      <c r="K246" s="216">
        <f>Variables!$K$29</f>
        <v>0.1</v>
      </c>
      <c r="L246" s="216">
        <f>Variables!$K$29</f>
        <v>0.1</v>
      </c>
      <c r="M246" s="216">
        <f>Variables!$K$29</f>
        <v>0.1</v>
      </c>
      <c r="N246" s="216">
        <f>Variables!$K$29</f>
        <v>0.1</v>
      </c>
      <c r="O246" s="216">
        <f>Variables!$K$29</f>
        <v>0.1</v>
      </c>
      <c r="P246" s="216">
        <f>Variables!$K$29</f>
        <v>0.1</v>
      </c>
      <c r="Q246" s="216">
        <f>Variables!$K$29</f>
        <v>0.1</v>
      </c>
      <c r="R246" s="216">
        <f>Variables!$K$29</f>
        <v>0.1</v>
      </c>
      <c r="S246" s="216">
        <f>Variables!$K$29</f>
        <v>0.1</v>
      </c>
      <c r="T246" s="216">
        <f>Variables!$K$29</f>
        <v>0.1</v>
      </c>
      <c r="U246" s="216">
        <f>Variables!$K$29</f>
        <v>0.1</v>
      </c>
      <c r="V246" s="216">
        <f>Variables!$K$29</f>
        <v>0.1</v>
      </c>
      <c r="W246" s="216">
        <f>Variables!$K$29</f>
        <v>0.1</v>
      </c>
      <c r="X246" s="216">
        <f>Variables!$K$29</f>
        <v>0.1</v>
      </c>
      <c r="Y246" s="216">
        <f>Variables!$K$29</f>
        <v>0.1</v>
      </c>
      <c r="Z246" s="216">
        <f>Variables!$K$29</f>
        <v>0.1</v>
      </c>
      <c r="AA246" s="216">
        <f>Variables!$K$29</f>
        <v>0.1</v>
      </c>
      <c r="AB246" s="216">
        <f>Variables!$K$29</f>
        <v>0.1</v>
      </c>
      <c r="AC246" s="216">
        <f>Variables!$K$29</f>
        <v>0.1</v>
      </c>
      <c r="AD246" s="216">
        <f>Variables!$K$29</f>
        <v>0.1</v>
      </c>
      <c r="AE246" s="216">
        <f>Variables!$K$29</f>
        <v>0.1</v>
      </c>
      <c r="AF246" s="216">
        <f>Variables!$K$29</f>
        <v>0.1</v>
      </c>
      <c r="AG246" s="216">
        <f>Variables!$K$29</f>
        <v>0.1</v>
      </c>
      <c r="AH246" s="216">
        <f>Variables!$K$29</f>
        <v>0.1</v>
      </c>
      <c r="AI246" s="216">
        <f>Variables!$K$29</f>
        <v>0.1</v>
      </c>
      <c r="AJ246" s="216">
        <f>Variables!$K$29</f>
        <v>0.1</v>
      </c>
      <c r="AK246" s="216">
        <f>Variables!$K$29</f>
        <v>0.1</v>
      </c>
      <c r="AL246" s="216">
        <f>Variables!$K$29</f>
        <v>0.1</v>
      </c>
      <c r="AM246" s="216">
        <f>Variables!$K$29</f>
        <v>0.1</v>
      </c>
      <c r="AN246" s="216">
        <f>Variables!$K$29</f>
        <v>0.1</v>
      </c>
      <c r="AO246" s="216">
        <f>Variables!$K$29</f>
        <v>0.1</v>
      </c>
      <c r="AP246" s="216">
        <f>Variables!$K$29</f>
        <v>0.1</v>
      </c>
      <c r="AQ246" s="216">
        <f>Variables!$K$29</f>
        <v>0.1</v>
      </c>
      <c r="AR246" s="216">
        <f>Variables!$K$29</f>
        <v>0.1</v>
      </c>
      <c r="AS246" s="216">
        <f>Variables!$K$29</f>
        <v>0.1</v>
      </c>
      <c r="AT246" s="216">
        <f>Variables!$K$29</f>
        <v>0.1</v>
      </c>
      <c r="AU246" s="216">
        <f>Variables!$K$29</f>
        <v>0.1</v>
      </c>
      <c r="AV246" s="216">
        <f>Variables!$K$29</f>
        <v>0.1</v>
      </c>
      <c r="AW246" s="216">
        <f>Variables!$K$29</f>
        <v>0.1</v>
      </c>
      <c r="AX246" s="216">
        <f>Variables!$K$29</f>
        <v>0.1</v>
      </c>
      <c r="AY246" s="216">
        <f>Variables!$K$29</f>
        <v>0.1</v>
      </c>
      <c r="AZ246" s="216">
        <f>Variables!$K$29</f>
        <v>0.1</v>
      </c>
      <c r="BA246" s="216">
        <f>Variables!$K$29</f>
        <v>0.1</v>
      </c>
      <c r="BB246" s="216">
        <f>Variables!$K$29</f>
        <v>0.1</v>
      </c>
      <c r="BC246" s="216">
        <f>Variables!$K$29</f>
        <v>0.1</v>
      </c>
      <c r="BD246" s="216">
        <f>Variables!$K$29</f>
        <v>0.1</v>
      </c>
      <c r="BE246" s="216">
        <f>Variables!$K$29</f>
        <v>0.1</v>
      </c>
      <c r="BF246" s="216">
        <f>Variables!$K$29</f>
        <v>0.1</v>
      </c>
      <c r="BG246" s="216">
        <f>Variables!$K$29</f>
        <v>0.1</v>
      </c>
      <c r="BH246" s="216">
        <f>Variables!$K$29</f>
        <v>0.1</v>
      </c>
      <c r="BI246" s="216">
        <f>Variables!$K$29</f>
        <v>0.1</v>
      </c>
      <c r="BJ246" s="216">
        <f>Variables!$K$29</f>
        <v>0.1</v>
      </c>
      <c r="BK246" s="216">
        <f>Variables!$K$29</f>
        <v>0.1</v>
      </c>
      <c r="BL246" s="216">
        <f>Variables!$K$29</f>
        <v>0.1</v>
      </c>
      <c r="BM246" s="216">
        <f>Variables!$K$29</f>
        <v>0.1</v>
      </c>
      <c r="BN246" s="216">
        <f>Variables!$K$29</f>
        <v>0.1</v>
      </c>
      <c r="BO246" s="216">
        <f>Variables!$K$29</f>
        <v>0.1</v>
      </c>
      <c r="BP246" s="216">
        <f>Variables!$K$29</f>
        <v>0.1</v>
      </c>
      <c r="BQ246" s="216">
        <f>Variables!$K$29</f>
        <v>0.1</v>
      </c>
    </row>
    <row r="247" spans="5:69">
      <c r="E247" s="326"/>
      <c r="F247" s="328"/>
      <c r="G247" s="329"/>
      <c r="H247" s="323"/>
      <c r="I247" s="232" t="s">
        <v>319</v>
      </c>
      <c r="J247" s="216">
        <f>Variables!$K$32</f>
        <v>0.1</v>
      </c>
      <c r="K247" s="216">
        <f>Variables!$K$32</f>
        <v>0.1</v>
      </c>
      <c r="L247" s="216">
        <f>Variables!$K$32</f>
        <v>0.1</v>
      </c>
      <c r="M247" s="216">
        <f>Variables!$K$32</f>
        <v>0.1</v>
      </c>
      <c r="N247" s="216">
        <f>Variables!$K$32</f>
        <v>0.1</v>
      </c>
      <c r="O247" s="216">
        <f>Variables!$K$32</f>
        <v>0.1</v>
      </c>
      <c r="P247" s="216">
        <f>Variables!$K$32</f>
        <v>0.1</v>
      </c>
      <c r="Q247" s="216">
        <f>Variables!$K$32</f>
        <v>0.1</v>
      </c>
      <c r="R247" s="216">
        <f>Variables!$K$32</f>
        <v>0.1</v>
      </c>
      <c r="S247" s="216">
        <f>Variables!$K$32</f>
        <v>0.1</v>
      </c>
      <c r="T247" s="216">
        <f>Variables!$K$32</f>
        <v>0.1</v>
      </c>
      <c r="U247" s="216">
        <f>Variables!$K$32</f>
        <v>0.1</v>
      </c>
      <c r="V247" s="216">
        <f>Variables!$K$32</f>
        <v>0.1</v>
      </c>
      <c r="W247" s="216">
        <f>Variables!$K$32</f>
        <v>0.1</v>
      </c>
      <c r="X247" s="216">
        <f>Variables!$K$32</f>
        <v>0.1</v>
      </c>
      <c r="Y247" s="216">
        <f>Variables!$K$32</f>
        <v>0.1</v>
      </c>
      <c r="Z247" s="216">
        <f>Variables!$K$32</f>
        <v>0.1</v>
      </c>
      <c r="AA247" s="216">
        <f>Variables!$K$32</f>
        <v>0.1</v>
      </c>
      <c r="AB247" s="216">
        <f>Variables!$K$32</f>
        <v>0.1</v>
      </c>
      <c r="AC247" s="216">
        <f>Variables!$K$32</f>
        <v>0.1</v>
      </c>
      <c r="AD247" s="216">
        <f>Variables!$K$32</f>
        <v>0.1</v>
      </c>
      <c r="AE247" s="216">
        <f>Variables!$K$32</f>
        <v>0.1</v>
      </c>
      <c r="AF247" s="216">
        <f>Variables!$K$32</f>
        <v>0.1</v>
      </c>
      <c r="AG247" s="216">
        <f>Variables!$K$32</f>
        <v>0.1</v>
      </c>
      <c r="AH247" s="216">
        <f>Variables!$K$32</f>
        <v>0.1</v>
      </c>
      <c r="AI247" s="216">
        <f>Variables!$K$32</f>
        <v>0.1</v>
      </c>
      <c r="AJ247" s="216">
        <f>Variables!$K$32</f>
        <v>0.1</v>
      </c>
      <c r="AK247" s="216">
        <f>Variables!$K$32</f>
        <v>0.1</v>
      </c>
      <c r="AL247" s="216">
        <f>Variables!$K$32</f>
        <v>0.1</v>
      </c>
      <c r="AM247" s="216">
        <f>Variables!$K$32</f>
        <v>0.1</v>
      </c>
      <c r="AN247" s="216">
        <f>Variables!$K$32</f>
        <v>0.1</v>
      </c>
      <c r="AO247" s="216">
        <f>Variables!$K$32</f>
        <v>0.1</v>
      </c>
      <c r="AP247" s="216">
        <f>Variables!$K$32</f>
        <v>0.1</v>
      </c>
      <c r="AQ247" s="216">
        <f>Variables!$K$32</f>
        <v>0.1</v>
      </c>
      <c r="AR247" s="216">
        <f>Variables!$K$32</f>
        <v>0.1</v>
      </c>
      <c r="AS247" s="216">
        <f>Variables!$K$32</f>
        <v>0.1</v>
      </c>
      <c r="AT247" s="216">
        <f>Variables!$K$32</f>
        <v>0.1</v>
      </c>
      <c r="AU247" s="216">
        <f>Variables!$K$32</f>
        <v>0.1</v>
      </c>
      <c r="AV247" s="216">
        <f>Variables!$K$32</f>
        <v>0.1</v>
      </c>
      <c r="AW247" s="216">
        <f>Variables!$K$32</f>
        <v>0.1</v>
      </c>
      <c r="AX247" s="216">
        <f>Variables!$K$32</f>
        <v>0.1</v>
      </c>
      <c r="AY247" s="216">
        <f>Variables!$K$32</f>
        <v>0.1</v>
      </c>
      <c r="AZ247" s="216">
        <f>Variables!$K$32</f>
        <v>0.1</v>
      </c>
      <c r="BA247" s="216">
        <f>Variables!$K$32</f>
        <v>0.1</v>
      </c>
      <c r="BB247" s="216">
        <f>Variables!$K$32</f>
        <v>0.1</v>
      </c>
      <c r="BC247" s="216">
        <f>Variables!$K$32</f>
        <v>0.1</v>
      </c>
      <c r="BD247" s="216">
        <f>Variables!$K$32</f>
        <v>0.1</v>
      </c>
      <c r="BE247" s="216">
        <f>Variables!$K$32</f>
        <v>0.1</v>
      </c>
      <c r="BF247" s="216">
        <f>Variables!$K$32</f>
        <v>0.1</v>
      </c>
      <c r="BG247" s="216">
        <f>Variables!$K$32</f>
        <v>0.1</v>
      </c>
      <c r="BH247" s="216">
        <f>Variables!$K$32</f>
        <v>0.1</v>
      </c>
      <c r="BI247" s="216">
        <f>Variables!$K$32</f>
        <v>0.1</v>
      </c>
      <c r="BJ247" s="216">
        <f>Variables!$K$32</f>
        <v>0.1</v>
      </c>
      <c r="BK247" s="216">
        <f>Variables!$K$32</f>
        <v>0.1</v>
      </c>
      <c r="BL247" s="216">
        <f>Variables!$K$32</f>
        <v>0.1</v>
      </c>
      <c r="BM247" s="216">
        <f>Variables!$K$32</f>
        <v>0.1</v>
      </c>
      <c r="BN247" s="216">
        <f>Variables!$K$32</f>
        <v>0.1</v>
      </c>
      <c r="BO247" s="216">
        <f>Variables!$K$32</f>
        <v>0.1</v>
      </c>
      <c r="BP247" s="216">
        <f>Variables!$K$32</f>
        <v>0.1</v>
      </c>
      <c r="BQ247" s="216">
        <f>Variables!$K$32</f>
        <v>0.1</v>
      </c>
    </row>
    <row r="248" spans="5:69">
      <c r="E248" s="326"/>
      <c r="F248" s="328"/>
      <c r="G248" s="329"/>
      <c r="H248" s="323"/>
      <c r="I248" s="235" t="s">
        <v>321</v>
      </c>
      <c r="J248" s="200">
        <f>J179*J246*J247</f>
        <v>0.46632124352331605</v>
      </c>
      <c r="K248" s="200">
        <f>K179*K246*K247</f>
        <v>0.48031088082901569</v>
      </c>
      <c r="L248" s="200">
        <f t="shared" ref="L248:BQ248" si="186">L179*L246*L247</f>
        <v>0.4947202072538861</v>
      </c>
      <c r="M248" s="200">
        <f t="shared" si="186"/>
        <v>0.50956181347150264</v>
      </c>
      <c r="N248" s="200">
        <f t="shared" si="186"/>
        <v>0.52484866787564766</v>
      </c>
      <c r="O248" s="200">
        <f t="shared" si="186"/>
        <v>0.54059412791191708</v>
      </c>
      <c r="P248" s="200">
        <f t="shared" si="186"/>
        <v>0.55681195174927456</v>
      </c>
      <c r="Q248" s="200">
        <f t="shared" si="186"/>
        <v>0.57351631030175276</v>
      </c>
      <c r="R248" s="200">
        <f t="shared" si="186"/>
        <v>0.59072179961080551</v>
      </c>
      <c r="S248" s="200">
        <f t="shared" si="186"/>
        <v>0.60844345359912966</v>
      </c>
      <c r="T248" s="200">
        <f t="shared" si="186"/>
        <v>0.62669675720710361</v>
      </c>
      <c r="U248" s="200">
        <f t="shared" si="186"/>
        <v>0.64549765992331665</v>
      </c>
      <c r="V248" s="200">
        <f t="shared" si="186"/>
        <v>0.6648625897210162</v>
      </c>
      <c r="W248" s="200">
        <f t="shared" si="186"/>
        <v>0.68480846741264678</v>
      </c>
      <c r="X248" s="200">
        <f t="shared" si="186"/>
        <v>0.70535272143502614</v>
      </c>
      <c r="Y248" s="200">
        <f t="shared" si="186"/>
        <v>0.72651330307807693</v>
      </c>
      <c r="Z248" s="200">
        <f t="shared" si="186"/>
        <v>0.74830870217041934</v>
      </c>
      <c r="AA248" s="200">
        <f t="shared" si="186"/>
        <v>0.77075796323553192</v>
      </c>
      <c r="AB248" s="200">
        <f t="shared" si="186"/>
        <v>0.79388070213259776</v>
      </c>
      <c r="AC248" s="200">
        <f t="shared" si="186"/>
        <v>0.81769712319657573</v>
      </c>
      <c r="AD248" s="200">
        <f t="shared" si="186"/>
        <v>0.84222803689247305</v>
      </c>
      <c r="AE248" s="200">
        <f t="shared" si="186"/>
        <v>0.86749487799924752</v>
      </c>
      <c r="AF248" s="200">
        <f t="shared" si="186"/>
        <v>0.89351972433922477</v>
      </c>
      <c r="AG248" s="200">
        <f t="shared" si="186"/>
        <v>0.92032531606940171</v>
      </c>
      <c r="AH248" s="200">
        <f t="shared" si="186"/>
        <v>0.94793507555148349</v>
      </c>
      <c r="AI248" s="200">
        <f t="shared" si="186"/>
        <v>0.97637312781802832</v>
      </c>
      <c r="AJ248" s="200">
        <f t="shared" si="186"/>
        <v>1.0056643216525694</v>
      </c>
      <c r="AK248" s="200">
        <f t="shared" si="186"/>
        <v>1.0358342513021463</v>
      </c>
      <c r="AL248" s="200">
        <f t="shared" si="186"/>
        <v>1.0669092788412109</v>
      </c>
      <c r="AM248" s="200">
        <f t="shared" si="186"/>
        <v>1.098916557206447</v>
      </c>
      <c r="AN248" s="200">
        <f t="shared" si="186"/>
        <v>1.1318840539226405</v>
      </c>
      <c r="AO248" s="200">
        <f t="shared" si="186"/>
        <v>1.1658405755403194</v>
      </c>
      <c r="AP248" s="200">
        <f t="shared" si="186"/>
        <v>1.2008157928065293</v>
      </c>
      <c r="AQ248" s="200">
        <f t="shared" si="186"/>
        <v>1.2368402665907254</v>
      </c>
      <c r="AR248" s="200">
        <f t="shared" si="186"/>
        <v>1.2739454745884471</v>
      </c>
      <c r="AS248" s="200">
        <f t="shared" si="186"/>
        <v>1.3121638388261005</v>
      </c>
      <c r="AT248" s="200">
        <f t="shared" si="186"/>
        <v>1.351528753990884</v>
      </c>
      <c r="AU248" s="200">
        <f t="shared" si="186"/>
        <v>1.3920746166106104</v>
      </c>
      <c r="AV248" s="200">
        <f t="shared" si="186"/>
        <v>1.4338368551089284</v>
      </c>
      <c r="AW248" s="200">
        <f t="shared" si="186"/>
        <v>1.4768519607621962</v>
      </c>
      <c r="AX248" s="200">
        <f t="shared" si="186"/>
        <v>1.5211575195850622</v>
      </c>
      <c r="AY248" s="200">
        <f t="shared" si="186"/>
        <v>1.5667922451726142</v>
      </c>
      <c r="AZ248" s="200">
        <f t="shared" si="186"/>
        <v>1.6137960125277926</v>
      </c>
      <c r="BA248" s="200">
        <f t="shared" si="186"/>
        <v>1.6622098929036264</v>
      </c>
      <c r="BB248" s="200">
        <f t="shared" si="186"/>
        <v>1.7120761896907351</v>
      </c>
      <c r="BC248" s="200">
        <f t="shared" si="186"/>
        <v>1.7634384753814569</v>
      </c>
      <c r="BD248" s="200">
        <f t="shared" si="186"/>
        <v>1.8163416296429007</v>
      </c>
      <c r="BE248" s="200">
        <f t="shared" si="186"/>
        <v>1.8708318785321876</v>
      </c>
      <c r="BF248" s="200">
        <f t="shared" si="186"/>
        <v>1.9269568348881536</v>
      </c>
      <c r="BG248" s="200">
        <f t="shared" si="186"/>
        <v>1.9847655399347985</v>
      </c>
      <c r="BH248" s="200">
        <f t="shared" si="186"/>
        <v>2.0443085061328419</v>
      </c>
      <c r="BI248" s="200">
        <f t="shared" si="186"/>
        <v>2.1056377613168276</v>
      </c>
      <c r="BJ248" s="200">
        <f t="shared" si="186"/>
        <v>2.1688068941563325</v>
      </c>
      <c r="BK248" s="200">
        <f t="shared" si="186"/>
        <v>2.2338711009810228</v>
      </c>
      <c r="BL248" s="200">
        <f t="shared" si="186"/>
        <v>2.3008872340104531</v>
      </c>
      <c r="BM248" s="200">
        <f t="shared" si="186"/>
        <v>2.3699138510307667</v>
      </c>
      <c r="BN248" s="200">
        <f t="shared" si="186"/>
        <v>2.4410112665616905</v>
      </c>
      <c r="BO248" s="200">
        <f t="shared" si="186"/>
        <v>2.5142416045585407</v>
      </c>
      <c r="BP248" s="200">
        <f t="shared" si="186"/>
        <v>2.5896688526952971</v>
      </c>
      <c r="BQ248" s="200">
        <f t="shared" si="186"/>
        <v>2.6673589182761561</v>
      </c>
    </row>
    <row r="249" spans="5:69">
      <c r="E249" s="326"/>
      <c r="F249" s="328"/>
      <c r="G249" s="329"/>
      <c r="H249" s="323"/>
      <c r="I249" s="235" t="s">
        <v>324</v>
      </c>
      <c r="J249" s="200">
        <f>J248/J284</f>
        <v>0.15544041450777202</v>
      </c>
      <c r="K249" s="200">
        <f>K248/K284</f>
        <v>0.15696434014020119</v>
      </c>
      <c r="L249" s="200">
        <f t="shared" ref="L249:BQ249" si="187">L248/L284</f>
        <v>0.15850320622000705</v>
      </c>
      <c r="M249" s="200">
        <f t="shared" si="187"/>
        <v>0.16005715922216399</v>
      </c>
      <c r="N249" s="200">
        <f t="shared" si="187"/>
        <v>0.16162634705767534</v>
      </c>
      <c r="O249" s="200">
        <f t="shared" si="187"/>
        <v>0.16321091908765253</v>
      </c>
      <c r="P249" s="200">
        <f t="shared" si="187"/>
        <v>0.16481102613753149</v>
      </c>
      <c r="Q249" s="200">
        <f t="shared" si="187"/>
        <v>0.16642682051142885</v>
      </c>
      <c r="R249" s="200">
        <f t="shared" si="187"/>
        <v>0.16805845600663893</v>
      </c>
      <c r="S249" s="200">
        <f t="shared" si="187"/>
        <v>0.16970608792827266</v>
      </c>
      <c r="T249" s="200">
        <f t="shared" si="187"/>
        <v>0.17136987310404009</v>
      </c>
      <c r="U249" s="200">
        <f t="shared" si="187"/>
        <v>0.1730499698991777</v>
      </c>
      <c r="V249" s="200">
        <f t="shared" si="187"/>
        <v>0.17474653823152259</v>
      </c>
      <c r="W249" s="200">
        <f t="shared" si="187"/>
        <v>0.17645973958673361</v>
      </c>
      <c r="X249" s="200">
        <f t="shared" si="187"/>
        <v>0.17818973703366237</v>
      </c>
      <c r="Y249" s="200">
        <f t="shared" si="187"/>
        <v>0.17993669523987474</v>
      </c>
      <c r="Z249" s="200">
        <f t="shared" si="187"/>
        <v>0.18170078048732455</v>
      </c>
      <c r="AA249" s="200">
        <f t="shared" si="187"/>
        <v>0.18348216068818063</v>
      </c>
      <c r="AB249" s="200">
        <f t="shared" si="187"/>
        <v>0.18528100540080983</v>
      </c>
      <c r="AC249" s="200">
        <f t="shared" si="187"/>
        <v>0.18709748584591585</v>
      </c>
      <c r="AD249" s="200">
        <f t="shared" si="187"/>
        <v>0.18893177492283658</v>
      </c>
      <c r="AE249" s="200">
        <f t="shared" si="187"/>
        <v>0.1907840472260017</v>
      </c>
      <c r="AF249" s="200">
        <f t="shared" si="187"/>
        <v>0.1926544790615507</v>
      </c>
      <c r="AG249" s="200">
        <f t="shared" si="187"/>
        <v>0.19454324846411494</v>
      </c>
      <c r="AH249" s="200">
        <f t="shared" si="187"/>
        <v>0.19645053521376307</v>
      </c>
      <c r="AI249" s="200">
        <f t="shared" si="187"/>
        <v>0.19837652085311377</v>
      </c>
      <c r="AJ249" s="200">
        <f t="shared" si="187"/>
        <v>0.20032138870461491</v>
      </c>
      <c r="AK249" s="200">
        <f t="shared" si="187"/>
        <v>0.20228532388799345</v>
      </c>
      <c r="AL249" s="200">
        <f t="shared" si="187"/>
        <v>0.2042685133378758</v>
      </c>
      <c r="AM249" s="200">
        <f t="shared" si="187"/>
        <v>0.2062711458215804</v>
      </c>
      <c r="AN249" s="200">
        <f t="shared" si="187"/>
        <v>0.20829341195708606</v>
      </c>
      <c r="AO249" s="200">
        <f t="shared" si="187"/>
        <v>0.21033550423117509</v>
      </c>
      <c r="AP249" s="200">
        <f t="shared" si="187"/>
        <v>0.21239761701775528</v>
      </c>
      <c r="AQ249" s="200">
        <f t="shared" si="187"/>
        <v>0.2144799465963608</v>
      </c>
      <c r="AR249" s="200">
        <f t="shared" si="187"/>
        <v>0.2165826911708349</v>
      </c>
      <c r="AS249" s="200">
        <f t="shared" si="187"/>
        <v>0.218706050888196</v>
      </c>
      <c r="AT249" s="200">
        <f t="shared" si="187"/>
        <v>0.22085022785768818</v>
      </c>
      <c r="AU249" s="200">
        <f t="shared" si="187"/>
        <v>0.22301542617001846</v>
      </c>
      <c r="AV249" s="200">
        <f t="shared" si="187"/>
        <v>0.2252018519167833</v>
      </c>
      <c r="AW249" s="200">
        <f t="shared" si="187"/>
        <v>0.22740971321008505</v>
      </c>
      <c r="AX249" s="200">
        <f t="shared" si="187"/>
        <v>0.22963922020234079</v>
      </c>
      <c r="AY249" s="200">
        <f t="shared" si="187"/>
        <v>0.23189058510628535</v>
      </c>
      <c r="AZ249" s="200">
        <f t="shared" si="187"/>
        <v>0.23416402221517049</v>
      </c>
      <c r="BA249" s="200">
        <f t="shared" si="187"/>
        <v>0.23645974792316238</v>
      </c>
      <c r="BB249" s="200">
        <f t="shared" si="187"/>
        <v>0.23877798074593848</v>
      </c>
      <c r="BC249" s="200">
        <f t="shared" si="187"/>
        <v>0.24111894134148681</v>
      </c>
      <c r="BD249" s="200">
        <f t="shared" si="187"/>
        <v>0.24348285253110927</v>
      </c>
      <c r="BE249" s="200">
        <f t="shared" si="187"/>
        <v>0.24586993932062992</v>
      </c>
      <c r="BF249" s="200">
        <f t="shared" si="187"/>
        <v>0.24828042892181262</v>
      </c>
      <c r="BG249" s="200">
        <f t="shared" si="187"/>
        <v>0.2507145507739873</v>
      </c>
      <c r="BH249" s="200">
        <f t="shared" si="187"/>
        <v>0.25317253656588906</v>
      </c>
      <c r="BI249" s="200">
        <f t="shared" si="187"/>
        <v>0.25565462025771152</v>
      </c>
      <c r="BJ249" s="200">
        <f t="shared" si="187"/>
        <v>0.25816103810337543</v>
      </c>
      <c r="BK249" s="200">
        <f t="shared" si="187"/>
        <v>0.26069202867301638</v>
      </c>
      <c r="BL249" s="200">
        <f t="shared" si="187"/>
        <v>0.26324783287569298</v>
      </c>
      <c r="BM249" s="200">
        <f t="shared" si="187"/>
        <v>0.2658286939823174</v>
      </c>
      <c r="BN249" s="200">
        <f t="shared" si="187"/>
        <v>0.26843485764881081</v>
      </c>
      <c r="BO249" s="200">
        <f t="shared" si="187"/>
        <v>0.27106657193948536</v>
      </c>
      <c r="BP249" s="200">
        <f t="shared" si="187"/>
        <v>0.27372408735065679</v>
      </c>
      <c r="BQ249" s="200">
        <f t="shared" si="187"/>
        <v>0.27640765683448676</v>
      </c>
    </row>
    <row r="250" spans="5:69">
      <c r="E250" s="326"/>
      <c r="F250" s="328"/>
      <c r="G250" s="329"/>
      <c r="H250" s="323"/>
      <c r="I250" s="230" t="s">
        <v>299</v>
      </c>
      <c r="J250" s="195">
        <v>0</v>
      </c>
      <c r="K250" s="200">
        <f t="shared" ref="K250:BQ250" si="188">J252*$B$6</f>
        <v>6.2176165803108807E-2</v>
      </c>
      <c r="L250" s="200">
        <f t="shared" si="188"/>
        <v>9.3873818957634886E-2</v>
      </c>
      <c r="M250" s="200">
        <f t="shared" si="188"/>
        <v>0.11033819196682026</v>
      </c>
      <c r="N250" s="200">
        <f t="shared" si="188"/>
        <v>0.11919195967227575</v>
      </c>
      <c r="O250" s="200">
        <f t="shared" si="188"/>
        <v>0.12424651865920802</v>
      </c>
      <c r="P250" s="200">
        <f t="shared" si="188"/>
        <v>0.12740762696466504</v>
      </c>
      <c r="Q250" s="200">
        <f t="shared" si="188"/>
        <v>0.12962822393734513</v>
      </c>
      <c r="R250" s="200">
        <f t="shared" si="188"/>
        <v>0.13138484017324412</v>
      </c>
      <c r="S250" s="200">
        <f t="shared" si="188"/>
        <v>0.13291580248927765</v>
      </c>
      <c r="T250" s="200">
        <f t="shared" si="188"/>
        <v>0.13434033641594786</v>
      </c>
      <c r="U250" s="200">
        <f t="shared" si="188"/>
        <v>0.13571811744958998</v>
      </c>
      <c r="V250" s="200">
        <f t="shared" si="188"/>
        <v>0.1370790466844661</v>
      </c>
      <c r="W250" s="200">
        <f t="shared" si="188"/>
        <v>0.13843813863484208</v>
      </c>
      <c r="X250" s="200">
        <f t="shared" si="188"/>
        <v>0.13980296515211449</v>
      </c>
      <c r="Y250" s="200">
        <f t="shared" si="188"/>
        <v>0.14117737738952219</v>
      </c>
      <c r="Z250" s="200">
        <f t="shared" si="188"/>
        <v>0.14256336679071099</v>
      </c>
      <c r="AA250" s="200">
        <f t="shared" si="188"/>
        <v>0.1439619955902853</v>
      </c>
      <c r="AB250" s="200">
        <f t="shared" si="188"/>
        <v>0.14537386207041489</v>
      </c>
      <c r="AC250" s="200">
        <f t="shared" si="188"/>
        <v>0.14679933319553137</v>
      </c>
      <c r="AD250" s="200">
        <f t="shared" si="188"/>
        <v>0.148238660936132</v>
      </c>
      <c r="AE250" s="200">
        <f t="shared" si="188"/>
        <v>0.14969204043720061</v>
      </c>
      <c r="AF250" s="200">
        <f t="shared" si="188"/>
        <v>0.15115963910900099</v>
      </c>
      <c r="AG250" s="200">
        <f t="shared" si="188"/>
        <v>0.15264161117912078</v>
      </c>
      <c r="AH250" s="200">
        <f t="shared" si="188"/>
        <v>0.15413810497520639</v>
      </c>
      <c r="AI250" s="200">
        <f t="shared" si="188"/>
        <v>0.15564926657310843</v>
      </c>
      <c r="AJ250" s="200">
        <f t="shared" si="188"/>
        <v>0.15717524162779972</v>
      </c>
      <c r="AK250" s="200">
        <f t="shared" si="188"/>
        <v>0.15871617629574583</v>
      </c>
      <c r="AL250" s="200">
        <f t="shared" si="188"/>
        <v>0.16027221770307032</v>
      </c>
      <c r="AM250" s="200">
        <f t="shared" si="188"/>
        <v>0.16184351418668547</v>
      </c>
      <c r="AN250" s="200">
        <f t="shared" si="188"/>
        <v>0.16343021542197489</v>
      </c>
      <c r="AO250" s="200">
        <f t="shared" si="188"/>
        <v>0.16503247249382189</v>
      </c>
      <c r="AP250" s="200">
        <f t="shared" si="188"/>
        <v>0.166650437939381</v>
      </c>
      <c r="AQ250" s="200">
        <f t="shared" si="188"/>
        <v>0.16828426577679262</v>
      </c>
      <c r="AR250" s="200">
        <f t="shared" si="188"/>
        <v>0.16993411152694063</v>
      </c>
      <c r="AS250" s="200">
        <f t="shared" si="188"/>
        <v>0.17160013223180429</v>
      </c>
      <c r="AT250" s="200">
        <f t="shared" si="188"/>
        <v>0.17328248647118058</v>
      </c>
      <c r="AU250" s="200">
        <f t="shared" si="188"/>
        <v>0.17498133437866559</v>
      </c>
      <c r="AV250" s="200">
        <f t="shared" si="188"/>
        <v>0.17669683765734018</v>
      </c>
      <c r="AW250" s="200">
        <f t="shared" si="188"/>
        <v>0.17842915959538341</v>
      </c>
      <c r="AX250" s="200">
        <f t="shared" si="188"/>
        <v>0.18017846508172575</v>
      </c>
      <c r="AY250" s="200">
        <f t="shared" si="188"/>
        <v>0.18194492062179921</v>
      </c>
      <c r="AZ250" s="200">
        <f t="shared" si="188"/>
        <v>0.18372869435341377</v>
      </c>
      <c r="BA250" s="200">
        <f t="shared" si="188"/>
        <v>0.18552995606277511</v>
      </c>
      <c r="BB250" s="200">
        <f t="shared" si="188"/>
        <v>0.18734887720065252</v>
      </c>
      <c r="BC250" s="200">
        <f t="shared" si="188"/>
        <v>0.18918563089870166</v>
      </c>
      <c r="BD250" s="200">
        <f t="shared" si="188"/>
        <v>0.19104039198594558</v>
      </c>
      <c r="BE250" s="200">
        <f t="shared" si="188"/>
        <v>0.19291333700541649</v>
      </c>
      <c r="BF250" s="200">
        <f t="shared" si="188"/>
        <v>0.19480464423096022</v>
      </c>
      <c r="BG250" s="200">
        <f t="shared" si="188"/>
        <v>0.19671449368420518</v>
      </c>
      <c r="BH250" s="200">
        <f t="shared" si="188"/>
        <v>0.19864306715169752</v>
      </c>
      <c r="BI250" s="200">
        <f t="shared" si="188"/>
        <v>0.2005905482022044</v>
      </c>
      <c r="BJ250" s="200">
        <f t="shared" si="188"/>
        <v>0.20255712220418684</v>
      </c>
      <c r="BK250" s="200">
        <f t="shared" si="188"/>
        <v>0.20454297634344362</v>
      </c>
      <c r="BL250" s="200">
        <f t="shared" si="188"/>
        <v>0.20654829964092836</v>
      </c>
      <c r="BM250" s="200">
        <f t="shared" si="188"/>
        <v>0.20857328297074137</v>
      </c>
      <c r="BN250" s="200">
        <f t="shared" si="188"/>
        <v>0.21061811907829764</v>
      </c>
      <c r="BO250" s="200">
        <f t="shared" si="188"/>
        <v>0.21268300259867315</v>
      </c>
      <c r="BP250" s="200">
        <f t="shared" si="188"/>
        <v>0.21476813007513071</v>
      </c>
      <c r="BQ250" s="200">
        <f t="shared" si="188"/>
        <v>0.21687369997782807</v>
      </c>
    </row>
    <row r="251" spans="5:69">
      <c r="E251" s="326"/>
      <c r="F251" s="328"/>
      <c r="G251" s="329"/>
      <c r="H251" s="323"/>
      <c r="I251" s="230" t="s">
        <v>301</v>
      </c>
      <c r="J251" s="195">
        <v>0</v>
      </c>
      <c r="K251" s="200">
        <f t="shared" ref="K251:BQ251" si="189">J252*$B$7</f>
        <v>1.5544041450777202E-2</v>
      </c>
      <c r="L251" s="200">
        <f t="shared" si="189"/>
        <v>2.3468454739408721E-2</v>
      </c>
      <c r="M251" s="200">
        <f t="shared" si="189"/>
        <v>2.7584547991705066E-2</v>
      </c>
      <c r="N251" s="200">
        <f t="shared" si="189"/>
        <v>2.9797989918068937E-2</v>
      </c>
      <c r="O251" s="200">
        <f t="shared" si="189"/>
        <v>3.1061629664802005E-2</v>
      </c>
      <c r="P251" s="200">
        <f t="shared" si="189"/>
        <v>3.185190674116626E-2</v>
      </c>
      <c r="Q251" s="200">
        <f t="shared" si="189"/>
        <v>3.2407055984336283E-2</v>
      </c>
      <c r="R251" s="200">
        <f t="shared" si="189"/>
        <v>3.2846210043311029E-2</v>
      </c>
      <c r="S251" s="200">
        <f t="shared" si="189"/>
        <v>3.3228950622319411E-2</v>
      </c>
      <c r="T251" s="200">
        <f t="shared" si="189"/>
        <v>3.3585084103986966E-2</v>
      </c>
      <c r="U251" s="200">
        <f t="shared" si="189"/>
        <v>3.3929529362397494E-2</v>
      </c>
      <c r="V251" s="200">
        <f t="shared" si="189"/>
        <v>3.4269761671116526E-2</v>
      </c>
      <c r="W251" s="200">
        <f t="shared" si="189"/>
        <v>3.4609534658710521E-2</v>
      </c>
      <c r="X251" s="200">
        <f t="shared" si="189"/>
        <v>3.4950741288028622E-2</v>
      </c>
      <c r="Y251" s="200">
        <f t="shared" si="189"/>
        <v>3.5294344347380546E-2</v>
      </c>
      <c r="Z251" s="200">
        <f t="shared" si="189"/>
        <v>3.5640841697677748E-2</v>
      </c>
      <c r="AA251" s="200">
        <f t="shared" si="189"/>
        <v>3.5990498897571326E-2</v>
      </c>
      <c r="AB251" s="200">
        <f t="shared" si="189"/>
        <v>3.6343465517603722E-2</v>
      </c>
      <c r="AC251" s="200">
        <f t="shared" si="189"/>
        <v>3.6699833298882843E-2</v>
      </c>
      <c r="AD251" s="200">
        <f t="shared" si="189"/>
        <v>3.7059665234033E-2</v>
      </c>
      <c r="AE251" s="200">
        <f t="shared" si="189"/>
        <v>3.7423010109300152E-2</v>
      </c>
      <c r="AF251" s="200">
        <f t="shared" si="189"/>
        <v>3.7789909777250247E-2</v>
      </c>
      <c r="AG251" s="200">
        <f t="shared" si="189"/>
        <v>3.8160402794780196E-2</v>
      </c>
      <c r="AH251" s="200">
        <f t="shared" si="189"/>
        <v>3.8534526243801596E-2</v>
      </c>
      <c r="AI251" s="200">
        <f t="shared" si="189"/>
        <v>3.8912316643277108E-2</v>
      </c>
      <c r="AJ251" s="200">
        <f t="shared" si="189"/>
        <v>3.9293810406949931E-2</v>
      </c>
      <c r="AK251" s="200">
        <f t="shared" si="189"/>
        <v>3.9679044073936458E-2</v>
      </c>
      <c r="AL251" s="200">
        <f t="shared" si="189"/>
        <v>4.006805442576758E-2</v>
      </c>
      <c r="AM251" s="200">
        <f t="shared" si="189"/>
        <v>4.0460878546671367E-2</v>
      </c>
      <c r="AN251" s="200">
        <f t="shared" si="189"/>
        <v>4.0857553855493722E-2</v>
      </c>
      <c r="AO251" s="200">
        <f t="shared" si="189"/>
        <v>4.1258118123455471E-2</v>
      </c>
      <c r="AP251" s="200">
        <f t="shared" si="189"/>
        <v>4.1662609484845251E-2</v>
      </c>
      <c r="AQ251" s="200">
        <f t="shared" si="189"/>
        <v>4.2071066444198155E-2</v>
      </c>
      <c r="AR251" s="200">
        <f t="shared" si="189"/>
        <v>4.2483527881735157E-2</v>
      </c>
      <c r="AS251" s="200">
        <f t="shared" si="189"/>
        <v>4.2900033057951072E-2</v>
      </c>
      <c r="AT251" s="200">
        <f t="shared" si="189"/>
        <v>4.3320621617795145E-2</v>
      </c>
      <c r="AU251" s="200">
        <f t="shared" si="189"/>
        <v>4.3745333594666397E-2</v>
      </c>
      <c r="AV251" s="200">
        <f t="shared" si="189"/>
        <v>4.4174209414335044E-2</v>
      </c>
      <c r="AW251" s="200">
        <f t="shared" si="189"/>
        <v>4.4607289898845853E-2</v>
      </c>
      <c r="AX251" s="200">
        <f t="shared" si="189"/>
        <v>4.5044616270431437E-2</v>
      </c>
      <c r="AY251" s="200">
        <f t="shared" si="189"/>
        <v>4.5486230155449801E-2</v>
      </c>
      <c r="AZ251" s="200">
        <f t="shared" si="189"/>
        <v>4.5932173588353442E-2</v>
      </c>
      <c r="BA251" s="200">
        <f t="shared" si="189"/>
        <v>4.6382489015693779E-2</v>
      </c>
      <c r="BB251" s="200">
        <f t="shared" si="189"/>
        <v>4.683721930016313E-2</v>
      </c>
      <c r="BC251" s="200">
        <f t="shared" si="189"/>
        <v>4.7296407724675416E-2</v>
      </c>
      <c r="BD251" s="200">
        <f t="shared" si="189"/>
        <v>4.7760097996486395E-2</v>
      </c>
      <c r="BE251" s="200">
        <f t="shared" si="189"/>
        <v>4.8228334251354123E-2</v>
      </c>
      <c r="BF251" s="200">
        <f t="shared" si="189"/>
        <v>4.8701161057740056E-2</v>
      </c>
      <c r="BG251" s="200">
        <f t="shared" si="189"/>
        <v>4.9178623421051296E-2</v>
      </c>
      <c r="BH251" s="200">
        <f t="shared" si="189"/>
        <v>4.9660766787924381E-2</v>
      </c>
      <c r="BI251" s="200">
        <f t="shared" si="189"/>
        <v>5.01476370505511E-2</v>
      </c>
      <c r="BJ251" s="200">
        <f t="shared" si="189"/>
        <v>5.063928055104671E-2</v>
      </c>
      <c r="BK251" s="200">
        <f t="shared" si="189"/>
        <v>5.1135744085860906E-2</v>
      </c>
      <c r="BL251" s="200">
        <f t="shared" si="189"/>
        <v>5.1637074910232089E-2</v>
      </c>
      <c r="BM251" s="200">
        <f t="shared" si="189"/>
        <v>5.2143320742685344E-2</v>
      </c>
      <c r="BN251" s="200">
        <f t="shared" si="189"/>
        <v>5.265452976957441E-2</v>
      </c>
      <c r="BO251" s="200">
        <f t="shared" si="189"/>
        <v>5.3170750649668287E-2</v>
      </c>
      <c r="BP251" s="200">
        <f t="shared" si="189"/>
        <v>5.3692032518782677E-2</v>
      </c>
      <c r="BQ251" s="200">
        <f t="shared" si="189"/>
        <v>5.4218424994457018E-2</v>
      </c>
    </row>
    <row r="252" spans="5:69">
      <c r="E252" s="326"/>
      <c r="F252" s="328"/>
      <c r="G252" s="329"/>
      <c r="H252" s="323"/>
      <c r="I252" s="230" t="s">
        <v>295</v>
      </c>
      <c r="J252" s="200">
        <f>J249+J250+J251</f>
        <v>0.15544041450777202</v>
      </c>
      <c r="K252" s="200">
        <f>K249+K250+K251</f>
        <v>0.2346845473940872</v>
      </c>
      <c r="L252" s="200">
        <f t="shared" ref="L252:BQ252" si="190">L249+L250+L251</f>
        <v>0.27584547991705066</v>
      </c>
      <c r="M252" s="200">
        <f t="shared" si="190"/>
        <v>0.29797989918068934</v>
      </c>
      <c r="N252" s="200">
        <f t="shared" si="190"/>
        <v>0.31061629664802004</v>
      </c>
      <c r="O252" s="200">
        <f t="shared" si="190"/>
        <v>0.31851906741166258</v>
      </c>
      <c r="P252" s="200">
        <f t="shared" si="190"/>
        <v>0.3240705598433628</v>
      </c>
      <c r="Q252" s="200">
        <f t="shared" si="190"/>
        <v>0.32846210043311025</v>
      </c>
      <c r="R252" s="200">
        <f t="shared" si="190"/>
        <v>0.33228950622319409</v>
      </c>
      <c r="S252" s="200">
        <f t="shared" si="190"/>
        <v>0.33585084103986967</v>
      </c>
      <c r="T252" s="200">
        <f t="shared" si="190"/>
        <v>0.33929529362397493</v>
      </c>
      <c r="U252" s="200">
        <f t="shared" si="190"/>
        <v>0.34269761671116522</v>
      </c>
      <c r="V252" s="200">
        <f t="shared" si="190"/>
        <v>0.34609534658710517</v>
      </c>
      <c r="W252" s="200">
        <f t="shared" si="190"/>
        <v>0.34950741288028619</v>
      </c>
      <c r="X252" s="200">
        <f t="shared" si="190"/>
        <v>0.35294344347380546</v>
      </c>
      <c r="Y252" s="200">
        <f t="shared" si="190"/>
        <v>0.3564084169767775</v>
      </c>
      <c r="Z252" s="200">
        <f t="shared" si="190"/>
        <v>0.35990498897571327</v>
      </c>
      <c r="AA252" s="200">
        <f t="shared" si="190"/>
        <v>0.36343465517603724</v>
      </c>
      <c r="AB252" s="200">
        <f t="shared" si="190"/>
        <v>0.36699833298882845</v>
      </c>
      <c r="AC252" s="200">
        <f t="shared" si="190"/>
        <v>0.37059665234033001</v>
      </c>
      <c r="AD252" s="200">
        <f t="shared" si="190"/>
        <v>0.37423010109300153</v>
      </c>
      <c r="AE252" s="200">
        <f t="shared" si="190"/>
        <v>0.37789909777250247</v>
      </c>
      <c r="AF252" s="200">
        <f t="shared" si="190"/>
        <v>0.3816040279478019</v>
      </c>
      <c r="AG252" s="200">
        <f t="shared" si="190"/>
        <v>0.38534526243801592</v>
      </c>
      <c r="AH252" s="200">
        <f t="shared" si="190"/>
        <v>0.38912316643277106</v>
      </c>
      <c r="AI252" s="200">
        <f t="shared" si="190"/>
        <v>0.39293810406949931</v>
      </c>
      <c r="AJ252" s="200">
        <f t="shared" si="190"/>
        <v>0.39679044073936454</v>
      </c>
      <c r="AK252" s="200">
        <f t="shared" si="190"/>
        <v>0.40068054425767574</v>
      </c>
      <c r="AL252" s="200">
        <f t="shared" si="190"/>
        <v>0.40460878546671364</v>
      </c>
      <c r="AM252" s="200">
        <f t="shared" si="190"/>
        <v>0.40857553855493722</v>
      </c>
      <c r="AN252" s="200">
        <f t="shared" si="190"/>
        <v>0.41258118123455467</v>
      </c>
      <c r="AO252" s="200">
        <f t="shared" si="190"/>
        <v>0.41662609484845248</v>
      </c>
      <c r="AP252" s="200">
        <f t="shared" si="190"/>
        <v>0.42071066444198152</v>
      </c>
      <c r="AQ252" s="200">
        <f t="shared" si="190"/>
        <v>0.42483527881735156</v>
      </c>
      <c r="AR252" s="200">
        <f t="shared" si="190"/>
        <v>0.4290003305795107</v>
      </c>
      <c r="AS252" s="200">
        <f t="shared" si="190"/>
        <v>0.43320621617795141</v>
      </c>
      <c r="AT252" s="200">
        <f t="shared" si="190"/>
        <v>0.43745333594666391</v>
      </c>
      <c r="AU252" s="200">
        <f t="shared" si="190"/>
        <v>0.44174209414335042</v>
      </c>
      <c r="AV252" s="200">
        <f t="shared" si="190"/>
        <v>0.44607289898845848</v>
      </c>
      <c r="AW252" s="200">
        <f t="shared" si="190"/>
        <v>0.45044616270431437</v>
      </c>
      <c r="AX252" s="200">
        <f t="shared" si="190"/>
        <v>0.45486230155449797</v>
      </c>
      <c r="AY252" s="200">
        <f t="shared" si="190"/>
        <v>0.45932173588353437</v>
      </c>
      <c r="AZ252" s="200">
        <f t="shared" si="190"/>
        <v>0.46382489015693773</v>
      </c>
      <c r="BA252" s="200">
        <f t="shared" si="190"/>
        <v>0.46837219300163124</v>
      </c>
      <c r="BB252" s="200">
        <f t="shared" si="190"/>
        <v>0.47296407724675416</v>
      </c>
      <c r="BC252" s="200">
        <f t="shared" si="190"/>
        <v>0.47760097996486389</v>
      </c>
      <c r="BD252" s="200">
        <f t="shared" si="190"/>
        <v>0.48228334251354121</v>
      </c>
      <c r="BE252" s="200">
        <f t="shared" si="190"/>
        <v>0.48701161057740056</v>
      </c>
      <c r="BF252" s="200">
        <f t="shared" si="190"/>
        <v>0.49178623421051293</v>
      </c>
      <c r="BG252" s="200">
        <f t="shared" si="190"/>
        <v>0.49660766787924376</v>
      </c>
      <c r="BH252" s="200">
        <f t="shared" si="190"/>
        <v>0.50147637050551097</v>
      </c>
      <c r="BI252" s="200">
        <f t="shared" si="190"/>
        <v>0.50639280551046706</v>
      </c>
      <c r="BJ252" s="200">
        <f t="shared" si="190"/>
        <v>0.51135744085860901</v>
      </c>
      <c r="BK252" s="200">
        <f t="shared" si="190"/>
        <v>0.51637074910232084</v>
      </c>
      <c r="BL252" s="200">
        <f t="shared" si="190"/>
        <v>0.5214332074268534</v>
      </c>
      <c r="BM252" s="200">
        <f t="shared" si="190"/>
        <v>0.5265452976957441</v>
      </c>
      <c r="BN252" s="200">
        <f t="shared" si="190"/>
        <v>0.53170750649668286</v>
      </c>
      <c r="BO252" s="200">
        <f t="shared" si="190"/>
        <v>0.53692032518782673</v>
      </c>
      <c r="BP252" s="200">
        <f t="shared" si="190"/>
        <v>0.54218424994457015</v>
      </c>
      <c r="BQ252" s="200">
        <f t="shared" si="190"/>
        <v>0.54749978180677183</v>
      </c>
    </row>
    <row r="253" spans="5:69">
      <c r="E253" s="326"/>
      <c r="F253" s="328"/>
      <c r="G253" s="329"/>
      <c r="H253" s="323"/>
      <c r="I253" s="230" t="s">
        <v>326</v>
      </c>
      <c r="J253" s="219">
        <f>Variables!$K$25</f>
        <v>181000</v>
      </c>
      <c r="K253" s="219">
        <f>Variables!$K$25</f>
        <v>181000</v>
      </c>
      <c r="L253" s="219">
        <f>Variables!$K$25</f>
        <v>181000</v>
      </c>
      <c r="M253" s="219">
        <f>Variables!$K$25</f>
        <v>181000</v>
      </c>
      <c r="N253" s="219">
        <f>Variables!$K$25</f>
        <v>181000</v>
      </c>
      <c r="O253" s="219">
        <f>Variables!$K$25</f>
        <v>181000</v>
      </c>
      <c r="P253" s="219">
        <f>Variables!$K$25</f>
        <v>181000</v>
      </c>
      <c r="Q253" s="219">
        <f>Variables!$K$25</f>
        <v>181000</v>
      </c>
      <c r="R253" s="219">
        <f>Variables!$K$25</f>
        <v>181000</v>
      </c>
      <c r="S253" s="219">
        <f>Variables!$K$25</f>
        <v>181000</v>
      </c>
      <c r="T253" s="219">
        <f>Variables!$K$25</f>
        <v>181000</v>
      </c>
      <c r="U253" s="219">
        <f>Variables!$K$25</f>
        <v>181000</v>
      </c>
      <c r="V253" s="219">
        <f>Variables!$K$25</f>
        <v>181000</v>
      </c>
      <c r="W253" s="219">
        <f>Variables!$K$25</f>
        <v>181000</v>
      </c>
      <c r="X253" s="219">
        <f>Variables!$K$25</f>
        <v>181000</v>
      </c>
      <c r="Y253" s="219">
        <f>Variables!$K$25</f>
        <v>181000</v>
      </c>
      <c r="Z253" s="219">
        <f>Variables!$K$25</f>
        <v>181000</v>
      </c>
      <c r="AA253" s="219">
        <f>Variables!$K$25</f>
        <v>181000</v>
      </c>
      <c r="AB253" s="219">
        <f>Variables!$K$25</f>
        <v>181000</v>
      </c>
      <c r="AC253" s="219">
        <f>Variables!$K$25</f>
        <v>181000</v>
      </c>
      <c r="AD253" s="219">
        <f>Variables!$K$25</f>
        <v>181000</v>
      </c>
      <c r="AE253" s="219">
        <f>Variables!$K$25</f>
        <v>181000</v>
      </c>
      <c r="AF253" s="219">
        <f>Variables!$K$25</f>
        <v>181000</v>
      </c>
      <c r="AG253" s="219">
        <f>Variables!$K$25</f>
        <v>181000</v>
      </c>
      <c r="AH253" s="219">
        <f>Variables!$K$25</f>
        <v>181000</v>
      </c>
      <c r="AI253" s="219">
        <f>Variables!$K$25</f>
        <v>181000</v>
      </c>
      <c r="AJ253" s="219">
        <f>Variables!$K$25</f>
        <v>181000</v>
      </c>
      <c r="AK253" s="219">
        <f>Variables!$K$25</f>
        <v>181000</v>
      </c>
      <c r="AL253" s="219">
        <f>Variables!$K$25</f>
        <v>181000</v>
      </c>
      <c r="AM253" s="219">
        <f>Variables!$K$25</f>
        <v>181000</v>
      </c>
      <c r="AN253" s="219">
        <f>Variables!$K$25</f>
        <v>181000</v>
      </c>
      <c r="AO253" s="219">
        <f>Variables!$K$25</f>
        <v>181000</v>
      </c>
      <c r="AP253" s="219">
        <f>Variables!$K$25</f>
        <v>181000</v>
      </c>
      <c r="AQ253" s="219">
        <f>Variables!$K$25</f>
        <v>181000</v>
      </c>
      <c r="AR253" s="219">
        <f>Variables!$K$25</f>
        <v>181000</v>
      </c>
      <c r="AS253" s="219">
        <f>Variables!$K$25</f>
        <v>181000</v>
      </c>
      <c r="AT253" s="219">
        <f>Variables!$K$25</f>
        <v>181000</v>
      </c>
      <c r="AU253" s="219">
        <f>Variables!$K$25</f>
        <v>181000</v>
      </c>
      <c r="AV253" s="219">
        <f>Variables!$K$25</f>
        <v>181000</v>
      </c>
      <c r="AW253" s="219">
        <f>Variables!$K$25</f>
        <v>181000</v>
      </c>
      <c r="AX253" s="219">
        <f>Variables!$K$25</f>
        <v>181000</v>
      </c>
      <c r="AY253" s="219">
        <f>Variables!$K$25</f>
        <v>181000</v>
      </c>
      <c r="AZ253" s="219">
        <f>Variables!$K$25</f>
        <v>181000</v>
      </c>
      <c r="BA253" s="219">
        <f>Variables!$K$25</f>
        <v>181000</v>
      </c>
      <c r="BB253" s="219">
        <f>Variables!$K$25</f>
        <v>181000</v>
      </c>
      <c r="BC253" s="219">
        <f>Variables!$K$25</f>
        <v>181000</v>
      </c>
      <c r="BD253" s="219">
        <f>Variables!$K$25</f>
        <v>181000</v>
      </c>
      <c r="BE253" s="219">
        <f>Variables!$K$25</f>
        <v>181000</v>
      </c>
      <c r="BF253" s="219">
        <f>Variables!$K$25</f>
        <v>181000</v>
      </c>
      <c r="BG253" s="219">
        <f>Variables!$K$25</f>
        <v>181000</v>
      </c>
      <c r="BH253" s="219">
        <f>Variables!$K$25</f>
        <v>181000</v>
      </c>
      <c r="BI253" s="219">
        <f>Variables!$K$25</f>
        <v>181000</v>
      </c>
      <c r="BJ253" s="219">
        <f>Variables!$K$25</f>
        <v>181000</v>
      </c>
      <c r="BK253" s="219">
        <f>Variables!$K$25</f>
        <v>181000</v>
      </c>
      <c r="BL253" s="219">
        <f>Variables!$K$25</f>
        <v>181000</v>
      </c>
      <c r="BM253" s="219">
        <f>Variables!$K$25</f>
        <v>181000</v>
      </c>
      <c r="BN253" s="219">
        <f>Variables!$K$25</f>
        <v>181000</v>
      </c>
      <c r="BO253" s="219">
        <f>Variables!$K$25</f>
        <v>181000</v>
      </c>
      <c r="BP253" s="219">
        <f>Variables!$K$25</f>
        <v>181000</v>
      </c>
      <c r="BQ253" s="219">
        <f>Variables!$K$25</f>
        <v>181000</v>
      </c>
    </row>
    <row r="254" spans="5:69">
      <c r="E254" s="326"/>
      <c r="F254" s="328"/>
      <c r="G254" s="329"/>
      <c r="H254" s="323"/>
      <c r="I254" s="230" t="s">
        <v>446</v>
      </c>
      <c r="J254" s="204">
        <f t="shared" ref="J254:BQ254" si="191">J253*$B$11</f>
        <v>45250</v>
      </c>
      <c r="K254" s="204">
        <f t="shared" si="191"/>
        <v>45250</v>
      </c>
      <c r="L254" s="204">
        <f t="shared" si="191"/>
        <v>45250</v>
      </c>
      <c r="M254" s="204">
        <f t="shared" si="191"/>
        <v>45250</v>
      </c>
      <c r="N254" s="204">
        <f t="shared" si="191"/>
        <v>45250</v>
      </c>
      <c r="O254" s="204">
        <f t="shared" si="191"/>
        <v>45250</v>
      </c>
      <c r="P254" s="204">
        <f t="shared" si="191"/>
        <v>45250</v>
      </c>
      <c r="Q254" s="204">
        <f t="shared" si="191"/>
        <v>45250</v>
      </c>
      <c r="R254" s="204">
        <f t="shared" si="191"/>
        <v>45250</v>
      </c>
      <c r="S254" s="204">
        <f t="shared" si="191"/>
        <v>45250</v>
      </c>
      <c r="T254" s="204">
        <f t="shared" si="191"/>
        <v>45250</v>
      </c>
      <c r="U254" s="204">
        <f t="shared" si="191"/>
        <v>45250</v>
      </c>
      <c r="V254" s="204">
        <f t="shared" si="191"/>
        <v>45250</v>
      </c>
      <c r="W254" s="204">
        <f t="shared" si="191"/>
        <v>45250</v>
      </c>
      <c r="X254" s="204">
        <f t="shared" si="191"/>
        <v>45250</v>
      </c>
      <c r="Y254" s="204">
        <f t="shared" si="191"/>
        <v>45250</v>
      </c>
      <c r="Z254" s="204">
        <f t="shared" si="191"/>
        <v>45250</v>
      </c>
      <c r="AA254" s="204">
        <f t="shared" si="191"/>
        <v>45250</v>
      </c>
      <c r="AB254" s="204">
        <f t="shared" si="191"/>
        <v>45250</v>
      </c>
      <c r="AC254" s="204">
        <f t="shared" si="191"/>
        <v>45250</v>
      </c>
      <c r="AD254" s="204">
        <f t="shared" si="191"/>
        <v>45250</v>
      </c>
      <c r="AE254" s="204">
        <f t="shared" si="191"/>
        <v>45250</v>
      </c>
      <c r="AF254" s="204">
        <f t="shared" si="191"/>
        <v>45250</v>
      </c>
      <c r="AG254" s="204">
        <f t="shared" si="191"/>
        <v>45250</v>
      </c>
      <c r="AH254" s="204">
        <f t="shared" si="191"/>
        <v>45250</v>
      </c>
      <c r="AI254" s="204">
        <f t="shared" si="191"/>
        <v>45250</v>
      </c>
      <c r="AJ254" s="204">
        <f t="shared" si="191"/>
        <v>45250</v>
      </c>
      <c r="AK254" s="204">
        <f t="shared" si="191"/>
        <v>45250</v>
      </c>
      <c r="AL254" s="204">
        <f t="shared" si="191"/>
        <v>45250</v>
      </c>
      <c r="AM254" s="204">
        <f t="shared" si="191"/>
        <v>45250</v>
      </c>
      <c r="AN254" s="204">
        <f t="shared" si="191"/>
        <v>45250</v>
      </c>
      <c r="AO254" s="204">
        <f t="shared" si="191"/>
        <v>45250</v>
      </c>
      <c r="AP254" s="204">
        <f t="shared" si="191"/>
        <v>45250</v>
      </c>
      <c r="AQ254" s="204">
        <f t="shared" si="191"/>
        <v>45250</v>
      </c>
      <c r="AR254" s="204">
        <f t="shared" si="191"/>
        <v>45250</v>
      </c>
      <c r="AS254" s="204">
        <f t="shared" si="191"/>
        <v>45250</v>
      </c>
      <c r="AT254" s="204">
        <f t="shared" si="191"/>
        <v>45250</v>
      </c>
      <c r="AU254" s="204">
        <f t="shared" si="191"/>
        <v>45250</v>
      </c>
      <c r="AV254" s="204">
        <f t="shared" si="191"/>
        <v>45250</v>
      </c>
      <c r="AW254" s="204">
        <f t="shared" si="191"/>
        <v>45250</v>
      </c>
      <c r="AX254" s="204">
        <f t="shared" si="191"/>
        <v>45250</v>
      </c>
      <c r="AY254" s="204">
        <f t="shared" si="191"/>
        <v>45250</v>
      </c>
      <c r="AZ254" s="204">
        <f t="shared" si="191"/>
        <v>45250</v>
      </c>
      <c r="BA254" s="204">
        <f t="shared" si="191"/>
        <v>45250</v>
      </c>
      <c r="BB254" s="204">
        <f t="shared" si="191"/>
        <v>45250</v>
      </c>
      <c r="BC254" s="204">
        <f t="shared" si="191"/>
        <v>45250</v>
      </c>
      <c r="BD254" s="204">
        <f t="shared" si="191"/>
        <v>45250</v>
      </c>
      <c r="BE254" s="204">
        <f t="shared" si="191"/>
        <v>45250</v>
      </c>
      <c r="BF254" s="204">
        <f t="shared" si="191"/>
        <v>45250</v>
      </c>
      <c r="BG254" s="204">
        <f t="shared" si="191"/>
        <v>45250</v>
      </c>
      <c r="BH254" s="204">
        <f t="shared" si="191"/>
        <v>45250</v>
      </c>
      <c r="BI254" s="204">
        <f t="shared" si="191"/>
        <v>45250</v>
      </c>
      <c r="BJ254" s="204">
        <f t="shared" si="191"/>
        <v>45250</v>
      </c>
      <c r="BK254" s="204">
        <f t="shared" si="191"/>
        <v>45250</v>
      </c>
      <c r="BL254" s="204">
        <f t="shared" si="191"/>
        <v>45250</v>
      </c>
      <c r="BM254" s="204">
        <f t="shared" si="191"/>
        <v>45250</v>
      </c>
      <c r="BN254" s="204">
        <f t="shared" si="191"/>
        <v>45250</v>
      </c>
      <c r="BO254" s="204">
        <f t="shared" si="191"/>
        <v>45250</v>
      </c>
      <c r="BP254" s="204">
        <f t="shared" si="191"/>
        <v>45250</v>
      </c>
      <c r="BQ254" s="204">
        <f t="shared" si="191"/>
        <v>45250</v>
      </c>
    </row>
    <row r="255" spans="5:69">
      <c r="E255" s="326"/>
      <c r="F255" s="328"/>
      <c r="G255" s="329"/>
      <c r="H255" s="323"/>
      <c r="I255" s="230" t="s">
        <v>346</v>
      </c>
      <c r="J255" s="204">
        <f>J252*J253</f>
        <v>28134.715025906735</v>
      </c>
      <c r="K255" s="204">
        <f>K252*K253</f>
        <v>42477.903078329786</v>
      </c>
      <c r="L255" s="204">
        <f t="shared" ref="L255:BQ255" si="192">L252*L253</f>
        <v>49928.031864986173</v>
      </c>
      <c r="M255" s="204">
        <f t="shared" si="192"/>
        <v>53934.361751704768</v>
      </c>
      <c r="N255" s="204">
        <f t="shared" si="192"/>
        <v>56221.549693291629</v>
      </c>
      <c r="O255" s="204">
        <f t="shared" si="192"/>
        <v>57651.951201510929</v>
      </c>
      <c r="P255" s="204">
        <f t="shared" si="192"/>
        <v>58656.77133164867</v>
      </c>
      <c r="Q255" s="204">
        <f t="shared" si="192"/>
        <v>59451.640178392954</v>
      </c>
      <c r="R255" s="204">
        <f t="shared" si="192"/>
        <v>60144.400626398128</v>
      </c>
      <c r="S255" s="204">
        <f t="shared" si="192"/>
        <v>60789.002228216414</v>
      </c>
      <c r="T255" s="204">
        <f t="shared" si="192"/>
        <v>61412.448145939459</v>
      </c>
      <c r="U255" s="204">
        <f t="shared" si="192"/>
        <v>62028.268624720906</v>
      </c>
      <c r="V255" s="204">
        <f t="shared" si="192"/>
        <v>62643.257732266036</v>
      </c>
      <c r="W255" s="204">
        <f t="shared" si="192"/>
        <v>63260.841731331799</v>
      </c>
      <c r="X255" s="204">
        <f t="shared" si="192"/>
        <v>63882.76326875879</v>
      </c>
      <c r="Y255" s="204">
        <f t="shared" si="192"/>
        <v>64509.923472796727</v>
      </c>
      <c r="Z255" s="204">
        <f t="shared" si="192"/>
        <v>65142.803004604102</v>
      </c>
      <c r="AA255" s="204">
        <f t="shared" si="192"/>
        <v>65781.67258686274</v>
      </c>
      <c r="AB255" s="204">
        <f t="shared" si="192"/>
        <v>66426.698270977955</v>
      </c>
      <c r="AC255" s="204">
        <f t="shared" si="192"/>
        <v>67077.994073599737</v>
      </c>
      <c r="AD255" s="204">
        <f t="shared" si="192"/>
        <v>67735.648297833279</v>
      </c>
      <c r="AE255" s="204">
        <f t="shared" si="192"/>
        <v>68399.736696822947</v>
      </c>
      <c r="AF255" s="204">
        <f t="shared" si="192"/>
        <v>69070.329058552146</v>
      </c>
      <c r="AG255" s="204">
        <f t="shared" si="192"/>
        <v>69747.492501280882</v>
      </c>
      <c r="AH255" s="204">
        <f t="shared" si="192"/>
        <v>70431.293124331569</v>
      </c>
      <c r="AI255" s="204">
        <f t="shared" si="192"/>
        <v>71121.796836579379</v>
      </c>
      <c r="AJ255" s="204">
        <f t="shared" si="192"/>
        <v>71819.069773824987</v>
      </c>
      <c r="AK255" s="204">
        <f t="shared" si="192"/>
        <v>72523.178510639307</v>
      </c>
      <c r="AL255" s="204">
        <f t="shared" si="192"/>
        <v>73234.190169475172</v>
      </c>
      <c r="AM255" s="204">
        <f t="shared" si="192"/>
        <v>73952.172478443637</v>
      </c>
      <c r="AN255" s="204">
        <f t="shared" si="192"/>
        <v>74677.1938034544</v>
      </c>
      <c r="AO255" s="204">
        <f t="shared" si="192"/>
        <v>75409.323167569892</v>
      </c>
      <c r="AP255" s="204">
        <f t="shared" si="192"/>
        <v>76148.630263998653</v>
      </c>
      <c r="AQ255" s="204">
        <f t="shared" si="192"/>
        <v>76895.185465940638</v>
      </c>
      <c r="AR255" s="204">
        <f t="shared" si="192"/>
        <v>77649.059834891435</v>
      </c>
      <c r="AS255" s="204">
        <f t="shared" si="192"/>
        <v>78410.32512820921</v>
      </c>
      <c r="AT255" s="204">
        <f t="shared" si="192"/>
        <v>79179.053806346172</v>
      </c>
      <c r="AU255" s="204">
        <f t="shared" si="192"/>
        <v>79955.319039946422</v>
      </c>
      <c r="AV255" s="204">
        <f t="shared" si="192"/>
        <v>80739.194716910977</v>
      </c>
      <c r="AW255" s="204">
        <f t="shared" si="192"/>
        <v>81530.755449480901</v>
      </c>
      <c r="AX255" s="204">
        <f t="shared" si="192"/>
        <v>82330.076581364134</v>
      </c>
      <c r="AY255" s="204">
        <f t="shared" si="192"/>
        <v>83137.234194919714</v>
      </c>
      <c r="AZ255" s="204">
        <f t="shared" si="192"/>
        <v>83952.305118405726</v>
      </c>
      <c r="BA255" s="204">
        <f t="shared" si="192"/>
        <v>84775.366933295256</v>
      </c>
      <c r="BB255" s="204">
        <f t="shared" si="192"/>
        <v>85606.497981662498</v>
      </c>
      <c r="BC255" s="204">
        <f t="shared" si="192"/>
        <v>86445.777373640361</v>
      </c>
      <c r="BD255" s="204">
        <f t="shared" si="192"/>
        <v>87293.284994950955</v>
      </c>
      <c r="BE255" s="204">
        <f t="shared" si="192"/>
        <v>88149.101514509501</v>
      </c>
      <c r="BF255" s="204">
        <f t="shared" si="192"/>
        <v>89013.308392102845</v>
      </c>
      <c r="BG255" s="204">
        <f t="shared" si="192"/>
        <v>89885.987886143121</v>
      </c>
      <c r="BH255" s="204">
        <f t="shared" si="192"/>
        <v>90767.223061497483</v>
      </c>
      <c r="BI255" s="204">
        <f t="shared" si="192"/>
        <v>91657.097797394541</v>
      </c>
      <c r="BJ255" s="204">
        <f t="shared" si="192"/>
        <v>92555.696795408236</v>
      </c>
      <c r="BK255" s="204">
        <f t="shared" si="192"/>
        <v>93463.105587520069</v>
      </c>
      <c r="BL255" s="204">
        <f t="shared" si="192"/>
        <v>94379.410544260463</v>
      </c>
      <c r="BM255" s="204">
        <f t="shared" si="192"/>
        <v>95304.698882929675</v>
      </c>
      <c r="BN255" s="204">
        <f t="shared" si="192"/>
        <v>96239.058675899592</v>
      </c>
      <c r="BO255" s="204">
        <f t="shared" si="192"/>
        <v>97182.57885899664</v>
      </c>
      <c r="BP255" s="204">
        <f t="shared" si="192"/>
        <v>98135.349239967196</v>
      </c>
      <c r="BQ255" s="204">
        <f t="shared" si="192"/>
        <v>99097.460507025695</v>
      </c>
    </row>
    <row r="256" spans="5:69">
      <c r="E256" s="326"/>
      <c r="F256" s="328"/>
      <c r="G256" s="329"/>
      <c r="H256" s="323"/>
      <c r="I256" s="230" t="s">
        <v>447</v>
      </c>
      <c r="J256" s="204">
        <f t="shared" ref="J256:BQ256" si="193">J255*$B$11</f>
        <v>7033.6787564766837</v>
      </c>
      <c r="K256" s="204">
        <f t="shared" si="193"/>
        <v>10619.475769582446</v>
      </c>
      <c r="L256" s="204">
        <f t="shared" si="193"/>
        <v>12482.007966246543</v>
      </c>
      <c r="M256" s="204">
        <f t="shared" si="193"/>
        <v>13483.590437926192</v>
      </c>
      <c r="N256" s="204">
        <f t="shared" si="193"/>
        <v>14055.387423322907</v>
      </c>
      <c r="O256" s="204">
        <f t="shared" si="193"/>
        <v>14412.987800377732</v>
      </c>
      <c r="P256" s="204">
        <f t="shared" si="193"/>
        <v>14664.192832912167</v>
      </c>
      <c r="Q256" s="204">
        <f t="shared" si="193"/>
        <v>14862.910044598239</v>
      </c>
      <c r="R256" s="204">
        <f t="shared" si="193"/>
        <v>15036.100156599532</v>
      </c>
      <c r="S256" s="204">
        <f t="shared" si="193"/>
        <v>15197.250557054103</v>
      </c>
      <c r="T256" s="204">
        <f t="shared" si="193"/>
        <v>15353.112036484865</v>
      </c>
      <c r="U256" s="204">
        <f t="shared" si="193"/>
        <v>15507.067156180226</v>
      </c>
      <c r="V256" s="204">
        <f t="shared" si="193"/>
        <v>15660.814433066509</v>
      </c>
      <c r="W256" s="204">
        <f t="shared" si="193"/>
        <v>15815.21043283295</v>
      </c>
      <c r="X256" s="204">
        <f t="shared" si="193"/>
        <v>15970.690817189698</v>
      </c>
      <c r="Y256" s="204">
        <f t="shared" si="193"/>
        <v>16127.480868199182</v>
      </c>
      <c r="Z256" s="204">
        <f t="shared" si="193"/>
        <v>16285.700751151026</v>
      </c>
      <c r="AA256" s="204">
        <f t="shared" si="193"/>
        <v>16445.418146715685</v>
      </c>
      <c r="AB256" s="204">
        <f t="shared" si="193"/>
        <v>16606.674567744489</v>
      </c>
      <c r="AC256" s="204">
        <f t="shared" si="193"/>
        <v>16769.498518399934</v>
      </c>
      <c r="AD256" s="204">
        <f t="shared" si="193"/>
        <v>16933.91207445832</v>
      </c>
      <c r="AE256" s="204">
        <f t="shared" si="193"/>
        <v>17099.934174205737</v>
      </c>
      <c r="AF256" s="204">
        <f t="shared" si="193"/>
        <v>17267.582264638037</v>
      </c>
      <c r="AG256" s="204">
        <f t="shared" si="193"/>
        <v>17436.87312532022</v>
      </c>
      <c r="AH256" s="204">
        <f t="shared" si="193"/>
        <v>17607.823281082892</v>
      </c>
      <c r="AI256" s="204">
        <f t="shared" si="193"/>
        <v>17780.449209144845</v>
      </c>
      <c r="AJ256" s="204">
        <f t="shared" si="193"/>
        <v>17954.767443456247</v>
      </c>
      <c r="AK256" s="204">
        <f t="shared" si="193"/>
        <v>18130.794627659827</v>
      </c>
      <c r="AL256" s="204">
        <f t="shared" si="193"/>
        <v>18308.547542368793</v>
      </c>
      <c r="AM256" s="204">
        <f t="shared" si="193"/>
        <v>18488.043119610909</v>
      </c>
      <c r="AN256" s="204">
        <f t="shared" si="193"/>
        <v>18669.2984508636</v>
      </c>
      <c r="AO256" s="204">
        <f t="shared" si="193"/>
        <v>18852.330791892473</v>
      </c>
      <c r="AP256" s="204">
        <f t="shared" si="193"/>
        <v>19037.157565999663</v>
      </c>
      <c r="AQ256" s="204">
        <f t="shared" si="193"/>
        <v>19223.79636648516</v>
      </c>
      <c r="AR256" s="204">
        <f t="shared" si="193"/>
        <v>19412.264958722859</v>
      </c>
      <c r="AS256" s="204">
        <f t="shared" si="193"/>
        <v>19602.581282052302</v>
      </c>
      <c r="AT256" s="204">
        <f t="shared" si="193"/>
        <v>19794.763451586543</v>
      </c>
      <c r="AU256" s="204">
        <f t="shared" si="193"/>
        <v>19988.829759986605</v>
      </c>
      <c r="AV256" s="204">
        <f t="shared" si="193"/>
        <v>20184.798679227744</v>
      </c>
      <c r="AW256" s="204">
        <f t="shared" si="193"/>
        <v>20382.688862370225</v>
      </c>
      <c r="AX256" s="204">
        <f t="shared" si="193"/>
        <v>20582.519145341033</v>
      </c>
      <c r="AY256" s="204">
        <f t="shared" si="193"/>
        <v>20784.308548729929</v>
      </c>
      <c r="AZ256" s="204">
        <f t="shared" si="193"/>
        <v>20988.076279601431</v>
      </c>
      <c r="BA256" s="204">
        <f t="shared" si="193"/>
        <v>21193.841733323814</v>
      </c>
      <c r="BB256" s="204">
        <f t="shared" si="193"/>
        <v>21401.624495415625</v>
      </c>
      <c r="BC256" s="204">
        <f t="shared" si="193"/>
        <v>21611.44434341009</v>
      </c>
      <c r="BD256" s="204">
        <f t="shared" si="193"/>
        <v>21823.321248737739</v>
      </c>
      <c r="BE256" s="204">
        <f t="shared" si="193"/>
        <v>22037.275378627375</v>
      </c>
      <c r="BF256" s="204">
        <f t="shared" si="193"/>
        <v>22253.327098025711</v>
      </c>
      <c r="BG256" s="204">
        <f t="shared" si="193"/>
        <v>22471.49697153578</v>
      </c>
      <c r="BH256" s="204">
        <f t="shared" si="193"/>
        <v>22691.805765374371</v>
      </c>
      <c r="BI256" s="204">
        <f t="shared" si="193"/>
        <v>22914.274449348635</v>
      </c>
      <c r="BJ256" s="204">
        <f t="shared" si="193"/>
        <v>23138.924198852059</v>
      </c>
      <c r="BK256" s="204">
        <f t="shared" si="193"/>
        <v>23365.776396880017</v>
      </c>
      <c r="BL256" s="204">
        <f t="shared" si="193"/>
        <v>23594.852636065116</v>
      </c>
      <c r="BM256" s="204">
        <f t="shared" si="193"/>
        <v>23826.174720732419</v>
      </c>
      <c r="BN256" s="204">
        <f t="shared" si="193"/>
        <v>24059.764668974898</v>
      </c>
      <c r="BO256" s="204">
        <f t="shared" si="193"/>
        <v>24295.64471474916</v>
      </c>
      <c r="BP256" s="204">
        <f t="shared" si="193"/>
        <v>24533.837309991799</v>
      </c>
      <c r="BQ256" s="204">
        <f t="shared" si="193"/>
        <v>24774.365126756424</v>
      </c>
    </row>
    <row r="257" spans="5:69">
      <c r="E257" s="326"/>
      <c r="F257" s="328"/>
      <c r="G257" s="329"/>
      <c r="H257" s="323"/>
      <c r="I257" s="230" t="s">
        <v>448</v>
      </c>
      <c r="J257" s="204">
        <f>J9*J249</f>
        <v>518.13471502590676</v>
      </c>
      <c r="K257" s="204">
        <f>K9*K249</f>
        <v>523.21446713400394</v>
      </c>
      <c r="L257" s="204">
        <f t="shared" ref="L257:BQ257" si="194">L9*L249</f>
        <v>528.34402073335684</v>
      </c>
      <c r="M257" s="204">
        <f t="shared" si="194"/>
        <v>533.52386407387996</v>
      </c>
      <c r="N257" s="204">
        <f t="shared" si="194"/>
        <v>538.75449019225118</v>
      </c>
      <c r="O257" s="204">
        <f t="shared" si="194"/>
        <v>544.03639695884181</v>
      </c>
      <c r="P257" s="204">
        <f t="shared" si="194"/>
        <v>549.37008712510499</v>
      </c>
      <c r="Q257" s="204">
        <f t="shared" si="194"/>
        <v>554.75606837142959</v>
      </c>
      <c r="R257" s="204">
        <f t="shared" si="194"/>
        <v>560.19485335546312</v>
      </c>
      <c r="S257" s="204">
        <f t="shared" si="194"/>
        <v>565.68695976090885</v>
      </c>
      <c r="T257" s="204">
        <f t="shared" si="194"/>
        <v>571.23291034680028</v>
      </c>
      <c r="U257" s="204">
        <f t="shared" si="194"/>
        <v>576.83323299725907</v>
      </c>
      <c r="V257" s="204">
        <f t="shared" si="194"/>
        <v>582.48846077174198</v>
      </c>
      <c r="W257" s="204">
        <f t="shared" si="194"/>
        <v>588.19913195577874</v>
      </c>
      <c r="X257" s="204">
        <f t="shared" si="194"/>
        <v>593.96579011220786</v>
      </c>
      <c r="Y257" s="204">
        <f t="shared" si="194"/>
        <v>599.78898413291586</v>
      </c>
      <c r="Z257" s="204">
        <f t="shared" si="194"/>
        <v>605.66926829108183</v>
      </c>
      <c r="AA257" s="204">
        <f t="shared" si="194"/>
        <v>611.60720229393542</v>
      </c>
      <c r="AB257" s="204">
        <f t="shared" si="194"/>
        <v>617.6033513360328</v>
      </c>
      <c r="AC257" s="204">
        <f t="shared" si="194"/>
        <v>623.65828615305281</v>
      </c>
      <c r="AD257" s="204">
        <f t="shared" si="194"/>
        <v>629.77258307612203</v>
      </c>
      <c r="AE257" s="204">
        <f t="shared" si="194"/>
        <v>635.94682408667234</v>
      </c>
      <c r="AF257" s="204">
        <f t="shared" si="194"/>
        <v>642.18159687183572</v>
      </c>
      <c r="AG257" s="204">
        <f t="shared" si="194"/>
        <v>648.47749488038312</v>
      </c>
      <c r="AH257" s="204">
        <f t="shared" si="194"/>
        <v>654.83511737921026</v>
      </c>
      <c r="AI257" s="204">
        <f t="shared" si="194"/>
        <v>661.25506951037914</v>
      </c>
      <c r="AJ257" s="204">
        <f t="shared" si="194"/>
        <v>667.73796234871645</v>
      </c>
      <c r="AK257" s="204">
        <f t="shared" si="194"/>
        <v>674.28441295997823</v>
      </c>
      <c r="AL257" s="204">
        <f t="shared" si="194"/>
        <v>680.89504445958596</v>
      </c>
      <c r="AM257" s="204">
        <f t="shared" si="194"/>
        <v>687.57048607193474</v>
      </c>
      <c r="AN257" s="204">
        <f t="shared" si="194"/>
        <v>694.31137319028687</v>
      </c>
      <c r="AO257" s="204">
        <f t="shared" si="194"/>
        <v>701.11834743725035</v>
      </c>
      <c r="AP257" s="204">
        <f t="shared" si="194"/>
        <v>707.99205672585094</v>
      </c>
      <c r="AQ257" s="204">
        <f t="shared" si="194"/>
        <v>714.93315532120266</v>
      </c>
      <c r="AR257" s="204">
        <f t="shared" si="194"/>
        <v>721.94230390278301</v>
      </c>
      <c r="AS257" s="204">
        <f t="shared" si="194"/>
        <v>729.02016962731989</v>
      </c>
      <c r="AT257" s="204">
        <f t="shared" si="194"/>
        <v>736.16742619229399</v>
      </c>
      <c r="AU257" s="204">
        <f t="shared" si="194"/>
        <v>743.38475390006158</v>
      </c>
      <c r="AV257" s="204">
        <f t="shared" si="194"/>
        <v>750.672839722611</v>
      </c>
      <c r="AW257" s="204">
        <f t="shared" si="194"/>
        <v>758.03237736695019</v>
      </c>
      <c r="AX257" s="204">
        <f t="shared" si="194"/>
        <v>765.464067341136</v>
      </c>
      <c r="AY257" s="204">
        <f t="shared" si="194"/>
        <v>772.96861702095123</v>
      </c>
      <c r="AZ257" s="204">
        <f t="shared" si="194"/>
        <v>780.54674071723502</v>
      </c>
      <c r="BA257" s="204">
        <f t="shared" si="194"/>
        <v>788.19915974387459</v>
      </c>
      <c r="BB257" s="204">
        <f t="shared" si="194"/>
        <v>795.92660248646166</v>
      </c>
      <c r="BC257" s="204">
        <f t="shared" si="194"/>
        <v>803.72980447162274</v>
      </c>
      <c r="BD257" s="204">
        <f t="shared" si="194"/>
        <v>811.60950843703097</v>
      </c>
      <c r="BE257" s="204">
        <f t="shared" si="194"/>
        <v>819.56646440209977</v>
      </c>
      <c r="BF257" s="204">
        <f t="shared" si="194"/>
        <v>827.60142973937548</v>
      </c>
      <c r="BG257" s="204">
        <f t="shared" si="194"/>
        <v>835.71516924662421</v>
      </c>
      <c r="BH257" s="204">
        <f t="shared" si="194"/>
        <v>843.90845521963035</v>
      </c>
      <c r="BI257" s="204">
        <f t="shared" si="194"/>
        <v>852.18206752570507</v>
      </c>
      <c r="BJ257" s="204">
        <f t="shared" si="194"/>
        <v>860.53679367791813</v>
      </c>
      <c r="BK257" s="204">
        <f t="shared" si="194"/>
        <v>868.97342891005462</v>
      </c>
      <c r="BL257" s="204">
        <f t="shared" si="194"/>
        <v>877.49277625230991</v>
      </c>
      <c r="BM257" s="204">
        <f t="shared" si="194"/>
        <v>886.09564660772469</v>
      </c>
      <c r="BN257" s="204">
        <f t="shared" si="194"/>
        <v>894.78285882936927</v>
      </c>
      <c r="BO257" s="204">
        <f t="shared" si="194"/>
        <v>903.55523979828456</v>
      </c>
      <c r="BP257" s="204">
        <f t="shared" si="194"/>
        <v>912.41362450218946</v>
      </c>
      <c r="BQ257" s="204">
        <f t="shared" si="194"/>
        <v>921.35885611495587</v>
      </c>
    </row>
    <row r="258" spans="5:69">
      <c r="E258" s="326"/>
      <c r="F258" s="328"/>
      <c r="G258" s="329"/>
      <c r="H258" s="323"/>
      <c r="I258" s="231" t="s">
        <v>449</v>
      </c>
      <c r="J258" s="204">
        <f>J256-J257</f>
        <v>6515.5440414507766</v>
      </c>
      <c r="K258" s="204">
        <f t="shared" ref="K258:BQ258" si="195">K256-K257</f>
        <v>10096.261302448442</v>
      </c>
      <c r="L258" s="204">
        <f t="shared" si="195"/>
        <v>11953.663945513186</v>
      </c>
      <c r="M258" s="204">
        <f t="shared" si="195"/>
        <v>12950.066573852311</v>
      </c>
      <c r="N258" s="204">
        <f t="shared" si="195"/>
        <v>13516.632933130655</v>
      </c>
      <c r="O258" s="204">
        <f t="shared" si="195"/>
        <v>13868.951403418891</v>
      </c>
      <c r="P258" s="204">
        <f t="shared" si="195"/>
        <v>14114.822745787062</v>
      </c>
      <c r="Q258" s="204">
        <f t="shared" si="195"/>
        <v>14308.153976226809</v>
      </c>
      <c r="R258" s="204">
        <f t="shared" si="195"/>
        <v>14475.90530324407</v>
      </c>
      <c r="S258" s="204">
        <f t="shared" si="195"/>
        <v>14631.563597293194</v>
      </c>
      <c r="T258" s="204">
        <f t="shared" si="195"/>
        <v>14781.879126138065</v>
      </c>
      <c r="U258" s="204">
        <f t="shared" si="195"/>
        <v>14930.233923182968</v>
      </c>
      <c r="V258" s="204">
        <f t="shared" si="195"/>
        <v>15078.325972294768</v>
      </c>
      <c r="W258" s="204">
        <f t="shared" si="195"/>
        <v>15227.011300877171</v>
      </c>
      <c r="X258" s="204">
        <f t="shared" si="195"/>
        <v>15376.725027077489</v>
      </c>
      <c r="Y258" s="204">
        <f t="shared" si="195"/>
        <v>15527.691884066266</v>
      </c>
      <c r="Z258" s="204">
        <f t="shared" si="195"/>
        <v>15680.031482859944</v>
      </c>
      <c r="AA258" s="204">
        <f t="shared" si="195"/>
        <v>15833.81094442175</v>
      </c>
      <c r="AB258" s="204">
        <f t="shared" si="195"/>
        <v>15989.071216408456</v>
      </c>
      <c r="AC258" s="204">
        <f t="shared" si="195"/>
        <v>16145.840232246881</v>
      </c>
      <c r="AD258" s="204">
        <f t="shared" si="195"/>
        <v>16304.139491382197</v>
      </c>
      <c r="AE258" s="204">
        <f t="shared" si="195"/>
        <v>16463.987350119063</v>
      </c>
      <c r="AF258" s="204">
        <f t="shared" si="195"/>
        <v>16625.4006677662</v>
      </c>
      <c r="AG258" s="204">
        <f t="shared" si="195"/>
        <v>16788.395630439838</v>
      </c>
      <c r="AH258" s="204">
        <f t="shared" si="195"/>
        <v>16952.988163703681</v>
      </c>
      <c r="AI258" s="204">
        <f t="shared" si="195"/>
        <v>17119.194139634466</v>
      </c>
      <c r="AJ258" s="204">
        <f t="shared" si="195"/>
        <v>17287.029481107529</v>
      </c>
      <c r="AK258" s="204">
        <f t="shared" si="195"/>
        <v>17456.510214699847</v>
      </c>
      <c r="AL258" s="204">
        <f t="shared" si="195"/>
        <v>17627.652497909206</v>
      </c>
      <c r="AM258" s="204">
        <f t="shared" si="195"/>
        <v>17800.472633538975</v>
      </c>
      <c r="AN258" s="204">
        <f t="shared" si="195"/>
        <v>17974.987077673311</v>
      </c>
      <c r="AO258" s="204">
        <f t="shared" si="195"/>
        <v>18151.212444455221</v>
      </c>
      <c r="AP258" s="204">
        <f t="shared" si="195"/>
        <v>18329.165509273811</v>
      </c>
      <c r="AQ258" s="204">
        <f t="shared" si="195"/>
        <v>18508.863211163956</v>
      </c>
      <c r="AR258" s="204">
        <f t="shared" si="195"/>
        <v>18690.322654820076</v>
      </c>
      <c r="AS258" s="204">
        <f t="shared" si="195"/>
        <v>18873.561112424981</v>
      </c>
      <c r="AT258" s="204">
        <f t="shared" si="195"/>
        <v>19058.59602539425</v>
      </c>
      <c r="AU258" s="204">
        <f t="shared" si="195"/>
        <v>19245.445006086546</v>
      </c>
      <c r="AV258" s="204">
        <f t="shared" si="195"/>
        <v>19434.125839505134</v>
      </c>
      <c r="AW258" s="204">
        <f t="shared" si="195"/>
        <v>19624.656485003274</v>
      </c>
      <c r="AX258" s="204">
        <f t="shared" si="195"/>
        <v>19817.055077999896</v>
      </c>
      <c r="AY258" s="204">
        <f t="shared" si="195"/>
        <v>20011.339931708979</v>
      </c>
      <c r="AZ258" s="204">
        <f t="shared" si="195"/>
        <v>20207.529538884195</v>
      </c>
      <c r="BA258" s="204">
        <f t="shared" si="195"/>
        <v>20405.642573579938</v>
      </c>
      <c r="BB258" s="204">
        <f t="shared" si="195"/>
        <v>20605.697892929162</v>
      </c>
      <c r="BC258" s="204">
        <f t="shared" si="195"/>
        <v>20807.714538938468</v>
      </c>
      <c r="BD258" s="204">
        <f t="shared" si="195"/>
        <v>21011.711740300707</v>
      </c>
      <c r="BE258" s="204">
        <f t="shared" si="195"/>
        <v>21217.708914225277</v>
      </c>
      <c r="BF258" s="204">
        <f t="shared" si="195"/>
        <v>21425.725668286337</v>
      </c>
      <c r="BG258" s="204">
        <f t="shared" si="195"/>
        <v>21635.781802289155</v>
      </c>
      <c r="BH258" s="204">
        <f t="shared" si="195"/>
        <v>21847.897310154742</v>
      </c>
      <c r="BI258" s="204">
        <f t="shared" si="195"/>
        <v>22062.092381822931</v>
      </c>
      <c r="BJ258" s="204">
        <f t="shared" si="195"/>
        <v>22278.38740517414</v>
      </c>
      <c r="BK258" s="204">
        <f t="shared" si="195"/>
        <v>22496.802967969961</v>
      </c>
      <c r="BL258" s="204">
        <f t="shared" si="195"/>
        <v>22717.359859812805</v>
      </c>
      <c r="BM258" s="204">
        <f t="shared" si="195"/>
        <v>22940.079074124693</v>
      </c>
      <c r="BN258" s="204">
        <f t="shared" si="195"/>
        <v>23164.981810145528</v>
      </c>
      <c r="BO258" s="204">
        <f t="shared" si="195"/>
        <v>23392.089474950877</v>
      </c>
      <c r="BP258" s="204">
        <f t="shared" si="195"/>
        <v>23621.423685489608</v>
      </c>
      <c r="BQ258" s="204">
        <f t="shared" si="195"/>
        <v>23853.006270641468</v>
      </c>
    </row>
    <row r="259" spans="5:69" ht="16" customHeight="1">
      <c r="E259" s="318" t="s">
        <v>329</v>
      </c>
      <c r="F259" s="318"/>
      <c r="G259" s="318"/>
      <c r="H259" s="318"/>
      <c r="I259" s="233" t="s">
        <v>447</v>
      </c>
      <c r="J259" s="206">
        <f>J191+J205+J217+J230+J243+J256</f>
        <v>78419.689119170987</v>
      </c>
      <c r="K259" s="205">
        <f t="shared" ref="K259:BQ261" si="196">K191+K205+K217+K230+K243+K256</f>
        <v>118398.354160317</v>
      </c>
      <c r="L259" s="205">
        <f t="shared" si="196"/>
        <v>139164.04461815208</v>
      </c>
      <c r="M259" s="205">
        <f t="shared" si="196"/>
        <v>150330.85913665773</v>
      </c>
      <c r="N259" s="205">
        <f t="shared" si="196"/>
        <v>156705.92165892609</v>
      </c>
      <c r="O259" s="205">
        <f t="shared" si="196"/>
        <v>160692.86950918374</v>
      </c>
      <c r="P259" s="205">
        <f t="shared" si="196"/>
        <v>163493.5974409765</v>
      </c>
      <c r="Q259" s="205">
        <f t="shared" si="196"/>
        <v>165709.12966850412</v>
      </c>
      <c r="R259" s="205">
        <f t="shared" si="196"/>
        <v>167640.05588960141</v>
      </c>
      <c r="S259" s="205">
        <f t="shared" si="196"/>
        <v>169436.74930461423</v>
      </c>
      <c r="T259" s="205">
        <f t="shared" si="196"/>
        <v>171174.47563329534</v>
      </c>
      <c r="U259" s="205">
        <f t="shared" si="196"/>
        <v>172890.94763078279</v>
      </c>
      <c r="V259" s="205">
        <f t="shared" si="196"/>
        <v>174605.10235319455</v>
      </c>
      <c r="W259" s="205">
        <f t="shared" si="196"/>
        <v>176326.48979810436</v>
      </c>
      <c r="X259" s="205">
        <f t="shared" si="196"/>
        <v>178059.96723253489</v>
      </c>
      <c r="Y259" s="205">
        <f t="shared" si="196"/>
        <v>179808.04636478424</v>
      </c>
      <c r="Z259" s="205">
        <f t="shared" si="196"/>
        <v>181572.0669382473</v>
      </c>
      <c r="AA259" s="205">
        <f t="shared" si="196"/>
        <v>183352.7835363108</v>
      </c>
      <c r="AB259" s="205">
        <f t="shared" si="196"/>
        <v>185150.65899286396</v>
      </c>
      <c r="AC259" s="205">
        <f t="shared" si="196"/>
        <v>186966.01110569647</v>
      </c>
      <c r="AD259" s="205">
        <f t="shared" si="196"/>
        <v>188799.08600141929</v>
      </c>
      <c r="AE259" s="205">
        <f t="shared" si="196"/>
        <v>190650.09482622749</v>
      </c>
      <c r="AF259" s="205">
        <f t="shared" si="196"/>
        <v>192519.23209966606</v>
      </c>
      <c r="AG259" s="205">
        <f t="shared" si="196"/>
        <v>194406.68489997901</v>
      </c>
      <c r="AH259" s="205">
        <f t="shared" si="196"/>
        <v>196312.63746533304</v>
      </c>
      <c r="AI259" s="205">
        <f t="shared" si="196"/>
        <v>198237.27350306237</v>
      </c>
      <c r="AJ259" s="205">
        <f t="shared" si="196"/>
        <v>200180.77735300944</v>
      </c>
      <c r="AK259" s="205">
        <f t="shared" si="196"/>
        <v>202143.33457799739</v>
      </c>
      <c r="AL259" s="205">
        <f t="shared" si="196"/>
        <v>204125.13226795703</v>
      </c>
      <c r="AM259" s="205">
        <f t="shared" si="196"/>
        <v>206126.35920096579</v>
      </c>
      <c r="AN259" s="205">
        <f t="shared" si="196"/>
        <v>208147.20593283282</v>
      </c>
      <c r="AO259" s="205">
        <f t="shared" si="196"/>
        <v>210187.86485104426</v>
      </c>
      <c r="AP259" s="205">
        <f t="shared" si="196"/>
        <v>212248.53021097963</v>
      </c>
      <c r="AQ259" s="205">
        <f t="shared" si="196"/>
        <v>214329.39816335382</v>
      </c>
      <c r="AR259" s="205">
        <f t="shared" si="196"/>
        <v>216430.66677736313</v>
      </c>
      <c r="AS259" s="205">
        <f t="shared" si="196"/>
        <v>218552.53606177645</v>
      </c>
      <c r="AT259" s="205">
        <f t="shared" si="196"/>
        <v>220695.2079850919</v>
      </c>
      <c r="AU259" s="205">
        <f t="shared" si="196"/>
        <v>222858.88649532024</v>
      </c>
      <c r="AV259" s="205">
        <f t="shared" si="196"/>
        <v>225043.77753967728</v>
      </c>
      <c r="AW259" s="205">
        <f t="shared" si="196"/>
        <v>227250.08908432652</v>
      </c>
      <c r="AX259" s="205">
        <f t="shared" si="196"/>
        <v>229478.0311342442</v>
      </c>
      <c r="AY259" s="205">
        <f t="shared" si="196"/>
        <v>231727.81575324302</v>
      </c>
      <c r="AZ259" s="205">
        <f t="shared" si="196"/>
        <v>233999.65708417504</v>
      </c>
      <c r="BA259" s="205">
        <f t="shared" si="196"/>
        <v>236293.77136932293</v>
      </c>
      <c r="BB259" s="205">
        <f t="shared" si="196"/>
        <v>238610.37697098742</v>
      </c>
      <c r="BC259" s="205">
        <f t="shared" si="196"/>
        <v>240949.69439227378</v>
      </c>
      <c r="BD259" s="205">
        <f t="shared" si="196"/>
        <v>243311.94629808154</v>
      </c>
      <c r="BE259" s="205">
        <f t="shared" si="196"/>
        <v>245697.35753629854</v>
      </c>
      <c r="BF259" s="205">
        <f t="shared" si="196"/>
        <v>248106.15515920374</v>
      </c>
      <c r="BG259" s="205">
        <f t="shared" si="196"/>
        <v>250538.56844507845</v>
      </c>
      <c r="BH259" s="205">
        <f t="shared" si="196"/>
        <v>252994.82892003027</v>
      </c>
      <c r="BI259" s="205">
        <f t="shared" si="196"/>
        <v>255475.17038003058</v>
      </c>
      <c r="BJ259" s="205">
        <f t="shared" si="196"/>
        <v>257979.82891316825</v>
      </c>
      <c r="BK259" s="205">
        <f t="shared" si="196"/>
        <v>260509.04292212083</v>
      </c>
      <c r="BL259" s="205">
        <f t="shared" si="196"/>
        <v>263063.05314684758</v>
      </c>
      <c r="BM259" s="205">
        <f t="shared" si="196"/>
        <v>265642.10268750292</v>
      </c>
      <c r="BN259" s="205">
        <f t="shared" si="196"/>
        <v>268246.4370275765</v>
      </c>
      <c r="BO259" s="205">
        <f t="shared" si="196"/>
        <v>270876.30405725853</v>
      </c>
      <c r="BP259" s="205">
        <f t="shared" si="196"/>
        <v>273531.95409703563</v>
      </c>
      <c r="BQ259" s="205">
        <f t="shared" si="196"/>
        <v>276213.63992151635</v>
      </c>
    </row>
    <row r="260" spans="5:69" ht="16" customHeight="1">
      <c r="E260" s="318"/>
      <c r="F260" s="318"/>
      <c r="G260" s="318"/>
      <c r="H260" s="318"/>
      <c r="I260" s="233" t="s">
        <v>448</v>
      </c>
      <c r="J260" s="206">
        <f>J192+J206+J218+J231+J244+J257</f>
        <v>51813.471502590677</v>
      </c>
      <c r="K260" s="205">
        <f t="shared" si="196"/>
        <v>52321.446713400386</v>
      </c>
      <c r="L260" s="205">
        <f t="shared" si="196"/>
        <v>52834.402073335681</v>
      </c>
      <c r="M260" s="205">
        <f t="shared" si="196"/>
        <v>53352.386407387989</v>
      </c>
      <c r="N260" s="205">
        <f t="shared" si="196"/>
        <v>53875.449019225118</v>
      </c>
      <c r="O260" s="205">
        <f t="shared" si="196"/>
        <v>54403.63969588418</v>
      </c>
      <c r="P260" s="205">
        <f t="shared" si="196"/>
        <v>54937.008712510498</v>
      </c>
      <c r="Q260" s="205">
        <f t="shared" si="196"/>
        <v>55475.606837142957</v>
      </c>
      <c r="R260" s="205">
        <f t="shared" si="196"/>
        <v>56019.485335546313</v>
      </c>
      <c r="S260" s="205">
        <f t="shared" si="196"/>
        <v>56568.695976090894</v>
      </c>
      <c r="T260" s="205">
        <f t="shared" si="196"/>
        <v>57123.29103468002</v>
      </c>
      <c r="U260" s="205">
        <f t="shared" si="196"/>
        <v>57683.323299725904</v>
      </c>
      <c r="V260" s="205">
        <f t="shared" si="196"/>
        <v>58248.846077174188</v>
      </c>
      <c r="W260" s="205">
        <f t="shared" si="196"/>
        <v>58819.913195577865</v>
      </c>
      <c r="X260" s="205">
        <f t="shared" si="196"/>
        <v>59396.579011220783</v>
      </c>
      <c r="Y260" s="205">
        <f t="shared" si="196"/>
        <v>59978.898413291579</v>
      </c>
      <c r="Z260" s="205">
        <f t="shared" si="196"/>
        <v>60566.926829108168</v>
      </c>
      <c r="AA260" s="205">
        <f t="shared" si="196"/>
        <v>61160.720229393541</v>
      </c>
      <c r="AB260" s="205">
        <f t="shared" si="196"/>
        <v>61760.335133603279</v>
      </c>
      <c r="AC260" s="205">
        <f t="shared" si="196"/>
        <v>62365.828615305269</v>
      </c>
      <c r="AD260" s="205">
        <f t="shared" si="196"/>
        <v>62977.258307612195</v>
      </c>
      <c r="AE260" s="205">
        <f t="shared" si="196"/>
        <v>63594.68240866722</v>
      </c>
      <c r="AF260" s="205">
        <f t="shared" si="196"/>
        <v>64218.159687183572</v>
      </c>
      <c r="AG260" s="205">
        <f t="shared" si="196"/>
        <v>64847.749488038302</v>
      </c>
      <c r="AH260" s="205">
        <f t="shared" si="196"/>
        <v>65483.511737921035</v>
      </c>
      <c r="AI260" s="205">
        <f t="shared" si="196"/>
        <v>66125.506951037911</v>
      </c>
      <c r="AJ260" s="205">
        <f t="shared" si="196"/>
        <v>66773.796234871639</v>
      </c>
      <c r="AK260" s="205">
        <f t="shared" si="196"/>
        <v>67428.441295997822</v>
      </c>
      <c r="AL260" s="205">
        <f t="shared" si="196"/>
        <v>68089.504445958592</v>
      </c>
      <c r="AM260" s="205">
        <f t="shared" si="196"/>
        <v>68757.048607193472</v>
      </c>
      <c r="AN260" s="205">
        <f t="shared" si="196"/>
        <v>69431.137319028698</v>
      </c>
      <c r="AO260" s="205">
        <f t="shared" si="196"/>
        <v>70111.834743725034</v>
      </c>
      <c r="AP260" s="205">
        <f t="shared" si="196"/>
        <v>70799.2056725851</v>
      </c>
      <c r="AQ260" s="205">
        <f t="shared" si="196"/>
        <v>71493.31553212025</v>
      </c>
      <c r="AR260" s="205">
        <f t="shared" si="196"/>
        <v>72194.230390278288</v>
      </c>
      <c r="AS260" s="205">
        <f t="shared" si="196"/>
        <v>72902.016962731999</v>
      </c>
      <c r="AT260" s="205">
        <f t="shared" si="196"/>
        <v>73616.742619229379</v>
      </c>
      <c r="AU260" s="205">
        <f t="shared" si="196"/>
        <v>74338.475390006133</v>
      </c>
      <c r="AV260" s="205">
        <f t="shared" si="196"/>
        <v>75067.283972261081</v>
      </c>
      <c r="AW260" s="205">
        <f t="shared" si="196"/>
        <v>75803.237736695024</v>
      </c>
      <c r="AX260" s="205">
        <f t="shared" si="196"/>
        <v>76546.406734113611</v>
      </c>
      <c r="AY260" s="205">
        <f t="shared" si="196"/>
        <v>77296.861702095106</v>
      </c>
      <c r="AZ260" s="205">
        <f t="shared" si="196"/>
        <v>78054.674071723493</v>
      </c>
      <c r="BA260" s="205">
        <f t="shared" si="196"/>
        <v>78819.915974387462</v>
      </c>
      <c r="BB260" s="205">
        <f t="shared" si="196"/>
        <v>79592.660248646163</v>
      </c>
      <c r="BC260" s="205">
        <f t="shared" si="196"/>
        <v>80372.980447162292</v>
      </c>
      <c r="BD260" s="205">
        <f t="shared" si="196"/>
        <v>81160.950843703089</v>
      </c>
      <c r="BE260" s="205">
        <f t="shared" si="196"/>
        <v>81956.646440209966</v>
      </c>
      <c r="BF260" s="205">
        <f t="shared" si="196"/>
        <v>82760.142973937545</v>
      </c>
      <c r="BG260" s="205">
        <f t="shared" si="196"/>
        <v>83571.516924662414</v>
      </c>
      <c r="BH260" s="205">
        <f t="shared" si="196"/>
        <v>84390.845521963027</v>
      </c>
      <c r="BI260" s="205">
        <f t="shared" si="196"/>
        <v>85218.206752570492</v>
      </c>
      <c r="BJ260" s="205">
        <f t="shared" si="196"/>
        <v>86053.679367791832</v>
      </c>
      <c r="BK260" s="205">
        <f t="shared" si="196"/>
        <v>86897.342891005464</v>
      </c>
      <c r="BL260" s="205">
        <f t="shared" si="196"/>
        <v>87749.277625231</v>
      </c>
      <c r="BM260" s="205">
        <f t="shared" si="196"/>
        <v>88609.564660772463</v>
      </c>
      <c r="BN260" s="205">
        <f t="shared" si="196"/>
        <v>89478.285882936922</v>
      </c>
      <c r="BO260" s="205">
        <f t="shared" si="196"/>
        <v>90355.523979828446</v>
      </c>
      <c r="BP260" s="205">
        <f t="shared" si="196"/>
        <v>91241.362450218949</v>
      </c>
      <c r="BQ260" s="205">
        <f t="shared" si="196"/>
        <v>92135.885611495556</v>
      </c>
    </row>
    <row r="261" spans="5:69" ht="16" customHeight="1">
      <c r="E261" s="318"/>
      <c r="F261" s="318"/>
      <c r="G261" s="318"/>
      <c r="H261" s="318"/>
      <c r="I261" s="233" t="s">
        <v>449</v>
      </c>
      <c r="J261" s="206">
        <f>J193+J207+J219+J232+J245+J258</f>
        <v>26606.21761658031</v>
      </c>
      <c r="K261" s="205">
        <f t="shared" si="196"/>
        <v>66076.907446916593</v>
      </c>
      <c r="L261" s="205">
        <f t="shared" si="196"/>
        <v>86329.642544816379</v>
      </c>
      <c r="M261" s="205">
        <f t="shared" si="196"/>
        <v>96978.47272926975</v>
      </c>
      <c r="N261" s="205">
        <f t="shared" si="196"/>
        <v>102830.47263970095</v>
      </c>
      <c r="O261" s="205">
        <f t="shared" si="196"/>
        <v>106289.22981329956</v>
      </c>
      <c r="P261" s="205">
        <f t="shared" si="196"/>
        <v>108556.58872846601</v>
      </c>
      <c r="Q261" s="205">
        <f t="shared" si="196"/>
        <v>110233.52283136114</v>
      </c>
      <c r="R261" s="205">
        <f t="shared" si="196"/>
        <v>111620.57055405508</v>
      </c>
      <c r="S261" s="205">
        <f t="shared" si="196"/>
        <v>112868.05332852335</v>
      </c>
      <c r="T261" s="205">
        <f t="shared" si="196"/>
        <v>114051.18459861532</v>
      </c>
      <c r="U261" s="205">
        <f t="shared" si="196"/>
        <v>115207.62433105691</v>
      </c>
      <c r="V261" s="205">
        <f t="shared" si="196"/>
        <v>116356.25627602036</v>
      </c>
      <c r="W261" s="205">
        <f t="shared" si="196"/>
        <v>117506.5766025265</v>
      </c>
      <c r="X261" s="205">
        <f t="shared" si="196"/>
        <v>118663.38822131406</v>
      </c>
      <c r="Y261" s="205">
        <f t="shared" si="196"/>
        <v>119829.14795149269</v>
      </c>
      <c r="Z261" s="205">
        <f t="shared" si="196"/>
        <v>121005.14010913915</v>
      </c>
      <c r="AA261" s="205">
        <f t="shared" si="196"/>
        <v>122192.06330691726</v>
      </c>
      <c r="AB261" s="205">
        <f t="shared" si="196"/>
        <v>123390.32385926068</v>
      </c>
      <c r="AC261" s="205">
        <f t="shared" si="196"/>
        <v>124600.18249039122</v>
      </c>
      <c r="AD261" s="205">
        <f t="shared" si="196"/>
        <v>125821.82769380711</v>
      </c>
      <c r="AE261" s="205">
        <f t="shared" si="196"/>
        <v>127055.41241756028</v>
      </c>
      <c r="AF261" s="205">
        <f t="shared" si="196"/>
        <v>128301.07241248249</v>
      </c>
      <c r="AG261" s="205">
        <f t="shared" si="196"/>
        <v>129558.93541194071</v>
      </c>
      <c r="AH261" s="205">
        <f t="shared" si="196"/>
        <v>130829.12572741197</v>
      </c>
      <c r="AI261" s="205">
        <f t="shared" si="196"/>
        <v>132111.76655202446</v>
      </c>
      <c r="AJ261" s="205">
        <f t="shared" si="196"/>
        <v>133406.98111813777</v>
      </c>
      <c r="AK261" s="205">
        <f t="shared" si="196"/>
        <v>134714.89328199957</v>
      </c>
      <c r="AL261" s="205">
        <f t="shared" si="196"/>
        <v>136035.62782199844</v>
      </c>
      <c r="AM261" s="205">
        <f t="shared" si="196"/>
        <v>137369.31059377233</v>
      </c>
      <c r="AN261" s="205">
        <f t="shared" si="196"/>
        <v>138716.06861380412</v>
      </c>
      <c r="AO261" s="205">
        <f t="shared" si="196"/>
        <v>140076.03010731921</v>
      </c>
      <c r="AP261" s="205">
        <f t="shared" si="196"/>
        <v>141449.32453839458</v>
      </c>
      <c r="AQ261" s="205">
        <f t="shared" si="196"/>
        <v>142836.08263123358</v>
      </c>
      <c r="AR261" s="205">
        <f t="shared" si="196"/>
        <v>144236.43638708483</v>
      </c>
      <c r="AS261" s="205">
        <f t="shared" si="196"/>
        <v>145650.51909904447</v>
      </c>
      <c r="AT261" s="205">
        <f t="shared" si="196"/>
        <v>147078.4653658625</v>
      </c>
      <c r="AU261" s="205">
        <f t="shared" si="196"/>
        <v>148520.41110531412</v>
      </c>
      <c r="AV261" s="205">
        <f t="shared" si="196"/>
        <v>149976.49356741621</v>
      </c>
      <c r="AW261" s="205">
        <f t="shared" si="196"/>
        <v>151446.85134763154</v>
      </c>
      <c r="AX261" s="205">
        <f t="shared" si="196"/>
        <v>152931.62440013059</v>
      </c>
      <c r="AY261" s="205">
        <f t="shared" si="196"/>
        <v>154430.95405114797</v>
      </c>
      <c r="AZ261" s="205">
        <f t="shared" si="196"/>
        <v>155944.98301245153</v>
      </c>
      <c r="BA261" s="205">
        <f t="shared" si="196"/>
        <v>157473.85539493547</v>
      </c>
      <c r="BB261" s="205">
        <f t="shared" si="196"/>
        <v>159017.71672234125</v>
      </c>
      <c r="BC261" s="205">
        <f t="shared" si="196"/>
        <v>160576.71394511149</v>
      </c>
      <c r="BD261" s="205">
        <f t="shared" si="196"/>
        <v>162150.99545437843</v>
      </c>
      <c r="BE261" s="205">
        <f t="shared" si="196"/>
        <v>163740.71109608858</v>
      </c>
      <c r="BF261" s="205">
        <f t="shared" si="196"/>
        <v>165346.01218526618</v>
      </c>
      <c r="BG261" s="205">
        <f t="shared" si="196"/>
        <v>166967.05152041605</v>
      </c>
      <c r="BH261" s="205">
        <f t="shared" si="196"/>
        <v>168603.98339806724</v>
      </c>
      <c r="BI261" s="205">
        <f t="shared" si="196"/>
        <v>170256.96362746009</v>
      </c>
      <c r="BJ261" s="205">
        <f t="shared" si="196"/>
        <v>171926.14954537642</v>
      </c>
      <c r="BK261" s="205">
        <f t="shared" si="196"/>
        <v>173611.70003111541</v>
      </c>
      <c r="BL261" s="205">
        <f t="shared" si="196"/>
        <v>175313.77552161654</v>
      </c>
      <c r="BM261" s="205">
        <f t="shared" si="196"/>
        <v>177032.53802673041</v>
      </c>
      <c r="BN261" s="205">
        <f t="shared" si="196"/>
        <v>178768.15114463956</v>
      </c>
      <c r="BO261" s="205">
        <f t="shared" si="196"/>
        <v>180520.78007743013</v>
      </c>
      <c r="BP261" s="205">
        <f t="shared" si="196"/>
        <v>182290.59164681667</v>
      </c>
      <c r="BQ261" s="205">
        <f t="shared" si="196"/>
        <v>184077.7543100208</v>
      </c>
    </row>
    <row r="262" spans="5:69">
      <c r="E262" s="319" t="s">
        <v>331</v>
      </c>
      <c r="F262" s="319"/>
      <c r="G262" s="319"/>
      <c r="H262" s="319"/>
      <c r="I262" s="236" t="s">
        <v>332</v>
      </c>
      <c r="J262" s="203">
        <f>Variables!$K$5</f>
        <v>60</v>
      </c>
      <c r="K262" s="207">
        <f>J262*(1+Variables!$K$10)</f>
        <v>61.2</v>
      </c>
      <c r="L262" s="207">
        <f>K262*(1+Variables!$K$10)</f>
        <v>62.424000000000007</v>
      </c>
      <c r="M262" s="207">
        <f>L262*(1+Variables!$K$10)</f>
        <v>63.672480000000007</v>
      </c>
      <c r="N262" s="207">
        <f>M262*(1+Variables!$K$10)</f>
        <v>64.945929600000014</v>
      </c>
      <c r="O262" s="207">
        <f>N262*(1+Variables!$K$10)</f>
        <v>66.244848192000021</v>
      </c>
      <c r="P262" s="207">
        <f>O262*(1+Variables!$K$10)</f>
        <v>67.569745155840025</v>
      </c>
      <c r="Q262" s="207">
        <f>P262*(1+Variables!$K$10)</f>
        <v>68.921140058956823</v>
      </c>
      <c r="R262" s="207">
        <f>Q262*(1+Variables!$K$10)</f>
        <v>70.299562860135964</v>
      </c>
      <c r="S262" s="207">
        <f>R262*(1+Variables!$K$10)</f>
        <v>71.705554117338679</v>
      </c>
      <c r="T262" s="207">
        <f>S262*(1+Variables!$K$10)</f>
        <v>73.139665199685453</v>
      </c>
      <c r="U262" s="207">
        <f>T262*(1+Variables!$K$10)</f>
        <v>74.602458503679159</v>
      </c>
      <c r="V262" s="207">
        <f>U262*(1+Variables!$K$10)</f>
        <v>76.094507673752744</v>
      </c>
      <c r="W262" s="207">
        <f>V262*(1+Variables!$K$10)</f>
        <v>77.6163978272278</v>
      </c>
      <c r="X262" s="207">
        <f>W262*(1+Variables!$K$10)</f>
        <v>79.168725783772359</v>
      </c>
      <c r="Y262" s="207">
        <f>X262*(1+Variables!$K$10)</f>
        <v>80.752100299447804</v>
      </c>
      <c r="Z262" s="207">
        <f>Y262*(1+Variables!$K$10)</f>
        <v>82.367142305436758</v>
      </c>
      <c r="AA262" s="207">
        <f>Z262*(1+Variables!$K$10)</f>
        <v>84.0144851515455</v>
      </c>
      <c r="AB262" s="207">
        <f>AA262*(1+Variables!$K$10)</f>
        <v>85.694774854576409</v>
      </c>
      <c r="AC262" s="207">
        <f>AB262*(1+Variables!$K$10)</f>
        <v>87.408670351667936</v>
      </c>
      <c r="AD262" s="207">
        <f>AC262*(1+Variables!$K$10)</f>
        <v>89.156843758701299</v>
      </c>
      <c r="AE262" s="207">
        <f>AD262*(1+Variables!$K$10)</f>
        <v>90.939980633875322</v>
      </c>
      <c r="AF262" s="207">
        <f>AE262*(1+Variables!$K$10)</f>
        <v>92.758780246552831</v>
      </c>
      <c r="AG262" s="207">
        <f>AF262*(1+Variables!$K$10)</f>
        <v>94.613955851483894</v>
      </c>
      <c r="AH262" s="207">
        <f>AG262*(1+Variables!$K$10)</f>
        <v>96.506234968513567</v>
      </c>
      <c r="AI262" s="207">
        <f>AH262*(1+Variables!$K$10)</f>
        <v>98.436359667883835</v>
      </c>
      <c r="AJ262" s="207">
        <f>AI262*(1+Variables!$K$10)</f>
        <v>100.40508686124151</v>
      </c>
      <c r="AK262" s="207">
        <f>AJ262*(1+Variables!$K$10)</f>
        <v>102.41318859846635</v>
      </c>
      <c r="AL262" s="207">
        <f>AK262*(1+Variables!$K$10)</f>
        <v>104.46145237043568</v>
      </c>
      <c r="AM262" s="207">
        <f>AL262*(1+Variables!$K$10)</f>
        <v>106.5506814178444</v>
      </c>
      <c r="AN262" s="207">
        <f>AM262*(1+Variables!$K$10)</f>
        <v>108.6816950462013</v>
      </c>
      <c r="AO262" s="207">
        <f>AN262*(1+Variables!$K$10)</f>
        <v>110.85532894712533</v>
      </c>
      <c r="AP262" s="207">
        <f>AO262*(1+Variables!$K$10)</f>
        <v>113.07243552606784</v>
      </c>
      <c r="AQ262" s="207">
        <f>AP262*(1+Variables!$K$10)</f>
        <v>115.3338842365892</v>
      </c>
      <c r="AR262" s="207">
        <f>AQ262*(1+Variables!$K$10)</f>
        <v>117.64056192132098</v>
      </c>
      <c r="AS262" s="207">
        <f>AR262*(1+Variables!$K$10)</f>
        <v>119.99337315974741</v>
      </c>
      <c r="AT262" s="207">
        <f>AS262*(1+Variables!$K$10)</f>
        <v>122.39324062294236</v>
      </c>
      <c r="AU262" s="207">
        <f>AT262*(1+Variables!$K$10)</f>
        <v>124.8411054354012</v>
      </c>
      <c r="AV262" s="207">
        <f>AU262*(1+Variables!$K$10)</f>
        <v>127.33792754410923</v>
      </c>
      <c r="AW262" s="207">
        <f>AV262*(1+Variables!$K$10)</f>
        <v>129.88468609499142</v>
      </c>
      <c r="AX262" s="207">
        <f>AW262*(1+Variables!$K$10)</f>
        <v>132.48237981689127</v>
      </c>
      <c r="AY262" s="207">
        <f>AX262*(1+Variables!$K$10)</f>
        <v>135.13202741322908</v>
      </c>
      <c r="AZ262" s="207">
        <f>AY262*(1+Variables!$K$10)</f>
        <v>137.83466796149366</v>
      </c>
      <c r="BA262" s="207">
        <f>AZ262*(1+Variables!$K$10)</f>
        <v>140.59136132072354</v>
      </c>
      <c r="BB262" s="207">
        <f>BA262*(1+Variables!$K$10)</f>
        <v>143.403188547138</v>
      </c>
      <c r="BC262" s="207">
        <f>BB262*(1+Variables!$K$10)</f>
        <v>146.27125231808077</v>
      </c>
      <c r="BD262" s="207">
        <f>BC262*(1+Variables!$K$10)</f>
        <v>149.19667736444239</v>
      </c>
      <c r="BE262" s="207">
        <f>BD262*(1+Variables!$K$10)</f>
        <v>152.18061091173124</v>
      </c>
      <c r="BF262" s="207">
        <f>BE262*(1+Variables!$K$10)</f>
        <v>155.22422312996585</v>
      </c>
      <c r="BG262" s="207">
        <f>BF262*(1+Variables!$K$10)</f>
        <v>158.32870759256517</v>
      </c>
      <c r="BH262" s="207">
        <f>BG262*(1+Variables!$K$10)</f>
        <v>161.49528174441647</v>
      </c>
      <c r="BI262" s="207">
        <f>BH262*(1+Variables!$K$10)</f>
        <v>164.7251873793048</v>
      </c>
      <c r="BJ262" s="207">
        <f>BI262*(1+Variables!$K$10)</f>
        <v>168.0196911268909</v>
      </c>
      <c r="BK262" s="207">
        <f>BJ262*(1+Variables!$K$10)</f>
        <v>171.38008494942872</v>
      </c>
      <c r="BL262" s="207">
        <f>BK262*(1+Variables!$K$10)</f>
        <v>174.8076866484173</v>
      </c>
      <c r="BM262" s="207">
        <f>BL262*(1+Variables!$K$10)</f>
        <v>178.30384038138564</v>
      </c>
      <c r="BN262" s="207">
        <f>BM262*(1+Variables!$K$10)</f>
        <v>181.86991718901336</v>
      </c>
      <c r="BO262" s="207">
        <f>BN262*(1+Variables!$K$10)</f>
        <v>185.50731553279363</v>
      </c>
      <c r="BP262" s="207">
        <f>BO262*(1+Variables!$K$10)</f>
        <v>189.21746184344951</v>
      </c>
      <c r="BQ262" s="207">
        <f>BP262*(1+Variables!$K$10)</f>
        <v>193.0018110803185</v>
      </c>
    </row>
    <row r="263" spans="5:69" ht="16" customHeight="1">
      <c r="E263" s="334" t="s">
        <v>330</v>
      </c>
      <c r="F263" s="334"/>
      <c r="G263" s="334"/>
      <c r="H263" s="321" t="s">
        <v>27</v>
      </c>
      <c r="I263" s="215" t="s">
        <v>311</v>
      </c>
      <c r="J263" s="216">
        <f>Variables!$K$36</f>
        <v>0.85</v>
      </c>
      <c r="K263" s="216">
        <f>Variables!$K$36</f>
        <v>0.85</v>
      </c>
      <c r="L263" s="216">
        <f>Variables!$K$36</f>
        <v>0.85</v>
      </c>
      <c r="M263" s="216">
        <f>Variables!$K$36</f>
        <v>0.85</v>
      </c>
      <c r="N263" s="216">
        <f>Variables!$K$36</f>
        <v>0.85</v>
      </c>
      <c r="O263" s="216">
        <f>Variables!$K$36</f>
        <v>0.85</v>
      </c>
      <c r="P263" s="216">
        <f>Variables!$K$36</f>
        <v>0.85</v>
      </c>
      <c r="Q263" s="216">
        <f>Variables!$K$36</f>
        <v>0.85</v>
      </c>
      <c r="R263" s="216">
        <f>Variables!$K$36</f>
        <v>0.85</v>
      </c>
      <c r="S263" s="216">
        <f>Variables!$K$36</f>
        <v>0.85</v>
      </c>
      <c r="T263" s="216">
        <f>Variables!$K$36</f>
        <v>0.85</v>
      </c>
      <c r="U263" s="216">
        <f>Variables!$K$36</f>
        <v>0.85</v>
      </c>
      <c r="V263" s="216">
        <f>Variables!$K$36</f>
        <v>0.85</v>
      </c>
      <c r="W263" s="216">
        <f>Variables!$K$36</f>
        <v>0.85</v>
      </c>
      <c r="X263" s="216">
        <f>Variables!$K$36</f>
        <v>0.85</v>
      </c>
      <c r="Y263" s="216">
        <f>Variables!$K$36</f>
        <v>0.85</v>
      </c>
      <c r="Z263" s="216">
        <f>Variables!$K$36</f>
        <v>0.85</v>
      </c>
      <c r="AA263" s="216">
        <f>Variables!$K$36</f>
        <v>0.85</v>
      </c>
      <c r="AB263" s="216">
        <f>Variables!$K$36</f>
        <v>0.85</v>
      </c>
      <c r="AC263" s="216">
        <f>Variables!$K$36</f>
        <v>0.85</v>
      </c>
      <c r="AD263" s="216">
        <f>Variables!$K$36</f>
        <v>0.85</v>
      </c>
      <c r="AE263" s="216">
        <f>Variables!$K$36</f>
        <v>0.85</v>
      </c>
      <c r="AF263" s="216">
        <f>Variables!$K$36</f>
        <v>0.85</v>
      </c>
      <c r="AG263" s="216">
        <f>Variables!$K$36</f>
        <v>0.85</v>
      </c>
      <c r="AH263" s="216">
        <f>Variables!$K$36</f>
        <v>0.85</v>
      </c>
      <c r="AI263" s="216">
        <f>Variables!$K$36</f>
        <v>0.85</v>
      </c>
      <c r="AJ263" s="216">
        <f>Variables!$K$36</f>
        <v>0.85</v>
      </c>
      <c r="AK263" s="216">
        <f>Variables!$K$36</f>
        <v>0.85</v>
      </c>
      <c r="AL263" s="216">
        <f>Variables!$K$36</f>
        <v>0.85</v>
      </c>
      <c r="AM263" s="216">
        <f>Variables!$K$36</f>
        <v>0.85</v>
      </c>
      <c r="AN263" s="216">
        <f>Variables!$K$36</f>
        <v>0.85</v>
      </c>
      <c r="AO263" s="216">
        <f>Variables!$K$36</f>
        <v>0.85</v>
      </c>
      <c r="AP263" s="216">
        <f>Variables!$K$36</f>
        <v>0.85</v>
      </c>
      <c r="AQ263" s="216">
        <f>Variables!$K$36</f>
        <v>0.85</v>
      </c>
      <c r="AR263" s="216">
        <f>Variables!$K$36</f>
        <v>0.85</v>
      </c>
      <c r="AS263" s="216">
        <f>Variables!$K$36</f>
        <v>0.85</v>
      </c>
      <c r="AT263" s="216">
        <f>Variables!$K$36</f>
        <v>0.85</v>
      </c>
      <c r="AU263" s="216">
        <f>Variables!$K$36</f>
        <v>0.85</v>
      </c>
      <c r="AV263" s="216">
        <f>Variables!$K$36</f>
        <v>0.85</v>
      </c>
      <c r="AW263" s="216">
        <f>Variables!$K$36</f>
        <v>0.85</v>
      </c>
      <c r="AX263" s="216">
        <f>Variables!$K$36</f>
        <v>0.85</v>
      </c>
      <c r="AY263" s="216">
        <f>Variables!$K$36</f>
        <v>0.85</v>
      </c>
      <c r="AZ263" s="216">
        <f>Variables!$K$36</f>
        <v>0.85</v>
      </c>
      <c r="BA263" s="216">
        <f>Variables!$K$36</f>
        <v>0.85</v>
      </c>
      <c r="BB263" s="216">
        <f>Variables!$K$36</f>
        <v>0.85</v>
      </c>
      <c r="BC263" s="216">
        <f>Variables!$K$36</f>
        <v>0.85</v>
      </c>
      <c r="BD263" s="216">
        <f>Variables!$K$36</f>
        <v>0.85</v>
      </c>
      <c r="BE263" s="216">
        <f>Variables!$K$36</f>
        <v>0.85</v>
      </c>
      <c r="BF263" s="216">
        <f>Variables!$K$36</f>
        <v>0.85</v>
      </c>
      <c r="BG263" s="216">
        <f>Variables!$K$36</f>
        <v>0.85</v>
      </c>
      <c r="BH263" s="216">
        <f>Variables!$K$36</f>
        <v>0.85</v>
      </c>
      <c r="BI263" s="216">
        <f>Variables!$K$36</f>
        <v>0.85</v>
      </c>
      <c r="BJ263" s="216">
        <f>Variables!$K$36</f>
        <v>0.85</v>
      </c>
      <c r="BK263" s="216">
        <f>Variables!$K$36</f>
        <v>0.85</v>
      </c>
      <c r="BL263" s="216">
        <f>Variables!$K$36</f>
        <v>0.85</v>
      </c>
      <c r="BM263" s="216">
        <f>Variables!$K$36</f>
        <v>0.85</v>
      </c>
      <c r="BN263" s="216">
        <f>Variables!$K$36</f>
        <v>0.85</v>
      </c>
      <c r="BO263" s="216">
        <f>Variables!$K$36</f>
        <v>0.85</v>
      </c>
      <c r="BP263" s="216">
        <f>Variables!$K$36</f>
        <v>0.85</v>
      </c>
      <c r="BQ263" s="216">
        <f>Variables!$K$36</f>
        <v>0.85</v>
      </c>
    </row>
    <row r="264" spans="5:69" ht="16" customHeight="1">
      <c r="E264" s="334"/>
      <c r="F264" s="334"/>
      <c r="G264" s="334"/>
      <c r="H264" s="321"/>
      <c r="I264" s="215" t="s">
        <v>333</v>
      </c>
      <c r="J264" s="200">
        <f>J262*J263</f>
        <v>51</v>
      </c>
      <c r="K264" s="200">
        <f>K262*K263</f>
        <v>52.02</v>
      </c>
      <c r="L264" s="200">
        <f t="shared" ref="L264:BQ264" si="197">L262*L263</f>
        <v>53.060400000000001</v>
      </c>
      <c r="M264" s="200">
        <f t="shared" si="197"/>
        <v>54.121608000000002</v>
      </c>
      <c r="N264" s="200">
        <f t="shared" si="197"/>
        <v>55.204040160000012</v>
      </c>
      <c r="O264" s="200">
        <f t="shared" si="197"/>
        <v>56.308120963200018</v>
      </c>
      <c r="P264" s="200">
        <f t="shared" si="197"/>
        <v>57.434283382464017</v>
      </c>
      <c r="Q264" s="200">
        <f t="shared" si="197"/>
        <v>58.582969050113299</v>
      </c>
      <c r="R264" s="200">
        <f t="shared" si="197"/>
        <v>59.75462843111557</v>
      </c>
      <c r="S264" s="200">
        <f t="shared" si="197"/>
        <v>60.949720999737877</v>
      </c>
      <c r="T264" s="200">
        <f t="shared" si="197"/>
        <v>62.168715419732635</v>
      </c>
      <c r="U264" s="200">
        <f t="shared" si="197"/>
        <v>63.412089728127285</v>
      </c>
      <c r="V264" s="200">
        <f t="shared" si="197"/>
        <v>64.680331522689826</v>
      </c>
      <c r="W264" s="200">
        <f t="shared" si="197"/>
        <v>65.973938153143635</v>
      </c>
      <c r="X264" s="200">
        <f t="shared" si="197"/>
        <v>67.29341691620651</v>
      </c>
      <c r="Y264" s="200">
        <f t="shared" si="197"/>
        <v>68.639285254530634</v>
      </c>
      <c r="Z264" s="200">
        <f t="shared" si="197"/>
        <v>70.012070959621241</v>
      </c>
      <c r="AA264" s="200">
        <f t="shared" si="197"/>
        <v>71.412312378813667</v>
      </c>
      <c r="AB264" s="200">
        <f t="shared" si="197"/>
        <v>72.840558626389949</v>
      </c>
      <c r="AC264" s="200">
        <f t="shared" si="197"/>
        <v>74.297369798917742</v>
      </c>
      <c r="AD264" s="200">
        <f t="shared" si="197"/>
        <v>75.7833171948961</v>
      </c>
      <c r="AE264" s="200">
        <f t="shared" si="197"/>
        <v>77.298983538794019</v>
      </c>
      <c r="AF264" s="200">
        <f t="shared" si="197"/>
        <v>78.844963209569912</v>
      </c>
      <c r="AG264" s="200">
        <f t="shared" si="197"/>
        <v>80.421862473761308</v>
      </c>
      <c r="AH264" s="200">
        <f t="shared" si="197"/>
        <v>82.030299723236524</v>
      </c>
      <c r="AI264" s="200">
        <f t="shared" si="197"/>
        <v>83.67090571770126</v>
      </c>
      <c r="AJ264" s="200">
        <f t="shared" si="197"/>
        <v>85.344323832055281</v>
      </c>
      <c r="AK264" s="200">
        <f t="shared" si="197"/>
        <v>87.051210308696398</v>
      </c>
      <c r="AL264" s="200">
        <f t="shared" si="197"/>
        <v>88.79223451487033</v>
      </c>
      <c r="AM264" s="200">
        <f t="shared" si="197"/>
        <v>90.568079205167734</v>
      </c>
      <c r="AN264" s="200">
        <f t="shared" si="197"/>
        <v>92.379440789271101</v>
      </c>
      <c r="AO264" s="200">
        <f t="shared" si="197"/>
        <v>94.227029605056529</v>
      </c>
      <c r="AP264" s="200">
        <f t="shared" si="197"/>
        <v>96.111570197157661</v>
      </c>
      <c r="AQ264" s="200">
        <f t="shared" si="197"/>
        <v>98.033801601100819</v>
      </c>
      <c r="AR264" s="200">
        <f t="shared" si="197"/>
        <v>99.994477633122827</v>
      </c>
      <c r="AS264" s="200">
        <f t="shared" si="197"/>
        <v>101.99436718578529</v>
      </c>
      <c r="AT264" s="200">
        <f t="shared" si="197"/>
        <v>104.034254529501</v>
      </c>
      <c r="AU264" s="200">
        <f t="shared" si="197"/>
        <v>106.11493962009102</v>
      </c>
      <c r="AV264" s="200">
        <f t="shared" si="197"/>
        <v>108.23723841249284</v>
      </c>
      <c r="AW264" s="200">
        <f t="shared" si="197"/>
        <v>110.4019831807427</v>
      </c>
      <c r="AX264" s="200">
        <f t="shared" si="197"/>
        <v>112.61002284435757</v>
      </c>
      <c r="AY264" s="200">
        <f t="shared" si="197"/>
        <v>114.86222330124471</v>
      </c>
      <c r="AZ264" s="200">
        <f t="shared" si="197"/>
        <v>117.15946776726962</v>
      </c>
      <c r="BA264" s="200">
        <f t="shared" si="197"/>
        <v>119.50265712261501</v>
      </c>
      <c r="BB264" s="200">
        <f t="shared" si="197"/>
        <v>121.89271026506729</v>
      </c>
      <c r="BC264" s="200">
        <f t="shared" si="197"/>
        <v>124.33056447036866</v>
      </c>
      <c r="BD264" s="200">
        <f t="shared" si="197"/>
        <v>126.81717575977603</v>
      </c>
      <c r="BE264" s="200">
        <f t="shared" si="197"/>
        <v>129.35351927497155</v>
      </c>
      <c r="BF264" s="200">
        <f t="shared" si="197"/>
        <v>131.94058966047098</v>
      </c>
      <c r="BG264" s="200">
        <f t="shared" si="197"/>
        <v>134.57940145368039</v>
      </c>
      <c r="BH264" s="200">
        <f t="shared" si="197"/>
        <v>137.270989482754</v>
      </c>
      <c r="BI264" s="200">
        <f t="shared" si="197"/>
        <v>140.01640927240908</v>
      </c>
      <c r="BJ264" s="200">
        <f t="shared" si="197"/>
        <v>142.81673745785727</v>
      </c>
      <c r="BK264" s="200">
        <f t="shared" si="197"/>
        <v>145.6730722070144</v>
      </c>
      <c r="BL264" s="200">
        <f t="shared" si="197"/>
        <v>148.5865336511547</v>
      </c>
      <c r="BM264" s="200">
        <f t="shared" si="197"/>
        <v>151.5582643241778</v>
      </c>
      <c r="BN264" s="200">
        <f t="shared" si="197"/>
        <v>154.58942961066137</v>
      </c>
      <c r="BO264" s="200">
        <f t="shared" si="197"/>
        <v>157.68121820287459</v>
      </c>
      <c r="BP264" s="200">
        <f t="shared" si="197"/>
        <v>160.83484256693208</v>
      </c>
      <c r="BQ264" s="200">
        <f t="shared" si="197"/>
        <v>164.05153941827072</v>
      </c>
    </row>
    <row r="265" spans="5:69" ht="16" customHeight="1">
      <c r="E265" s="334"/>
      <c r="F265" s="334"/>
      <c r="G265" s="334"/>
      <c r="H265" s="321"/>
      <c r="I265" s="215" t="s">
        <v>447</v>
      </c>
      <c r="J265" s="204">
        <f>J91*J264</f>
        <v>169386.52849740928</v>
      </c>
      <c r="K265" s="204">
        <f>K91*K264</f>
        <v>260855.25388601041</v>
      </c>
      <c r="L265" s="204">
        <f t="shared" ref="L265:BQ265" si="198">L91*L264</f>
        <v>312738.34756476682</v>
      </c>
      <c r="M265" s="204">
        <f t="shared" si="198"/>
        <v>344589.79038341972</v>
      </c>
      <c r="N265" s="204">
        <f t="shared" si="198"/>
        <v>366386.82321469433</v>
      </c>
      <c r="O265" s="204">
        <f t="shared" si="198"/>
        <v>383222.69086221885</v>
      </c>
      <c r="P265" s="204">
        <f t="shared" si="198"/>
        <v>397699.94569313811</v>
      </c>
      <c r="Q265" s="204">
        <f t="shared" si="198"/>
        <v>411151.03685750917</v>
      </c>
      <c r="R265" s="204">
        <f t="shared" si="198"/>
        <v>424260.81528795866</v>
      </c>
      <c r="S265" s="204">
        <f t="shared" si="198"/>
        <v>437384.01588220673</v>
      </c>
      <c r="T265" s="204">
        <f t="shared" si="198"/>
        <v>450707.17818783369</v>
      </c>
      <c r="U265" s="204">
        <f t="shared" si="198"/>
        <v>464331.23086634075</v>
      </c>
      <c r="V265" s="204">
        <f t="shared" si="198"/>
        <v>478313.61483209563</v>
      </c>
      <c r="W265" s="204">
        <f t="shared" si="198"/>
        <v>492689.77126733854</v>
      </c>
      <c r="X265" s="204">
        <f t="shared" si="198"/>
        <v>507484.1058804015</v>
      </c>
      <c r="Y265" s="204">
        <f t="shared" si="198"/>
        <v>522715.58620908548</v>
      </c>
      <c r="Z265" s="204">
        <f t="shared" si="198"/>
        <v>538400.60194301663</v>
      </c>
      <c r="AA265" s="204">
        <f t="shared" si="198"/>
        <v>554554.42955661309</v>
      </c>
      <c r="AB265" s="204">
        <f t="shared" si="198"/>
        <v>571191.98531651741</v>
      </c>
      <c r="AC265" s="204">
        <f t="shared" si="198"/>
        <v>588328.21554134809</v>
      </c>
      <c r="AD265" s="204">
        <f t="shared" si="198"/>
        <v>605978.30204690935</v>
      </c>
      <c r="AE265" s="204">
        <f t="shared" si="198"/>
        <v>624157.77352837042</v>
      </c>
      <c r="AF265" s="204">
        <f t="shared" si="198"/>
        <v>642882.56916844903</v>
      </c>
      <c r="AG265" s="204">
        <f t="shared" si="198"/>
        <v>662169.07808495837</v>
      </c>
      <c r="AH265" s="204">
        <f t="shared" si="198"/>
        <v>682034.16666664963</v>
      </c>
      <c r="AI265" s="204">
        <f t="shared" si="198"/>
        <v>702495.1999486119</v>
      </c>
      <c r="AJ265" s="204">
        <f t="shared" si="198"/>
        <v>723570.06017087132</v>
      </c>
      <c r="AK265" s="204">
        <f t="shared" si="198"/>
        <v>745277.16413013602</v>
      </c>
      <c r="AL265" s="204">
        <f t="shared" si="198"/>
        <v>767635.48015265085</v>
      </c>
      <c r="AM265" s="204">
        <f t="shared" si="198"/>
        <v>790664.54511752177</v>
      </c>
      <c r="AN265" s="204">
        <f t="shared" si="198"/>
        <v>814384.48175679601</v>
      </c>
      <c r="AO265" s="204">
        <f t="shared" si="198"/>
        <v>838816.01635523152</v>
      </c>
      <c r="AP265" s="204">
        <f t="shared" si="198"/>
        <v>863980.49692021159</v>
      </c>
      <c r="AQ265" s="204">
        <f t="shared" si="198"/>
        <v>889899.91186572297</v>
      </c>
      <c r="AR265" s="204">
        <f t="shared" si="198"/>
        <v>916596.90924102627</v>
      </c>
      <c r="AS265" s="204">
        <f t="shared" si="198"/>
        <v>944094.81652811612</v>
      </c>
      <c r="AT265" s="204">
        <f t="shared" si="198"/>
        <v>972417.66102898808</v>
      </c>
      <c r="AU265" s="204">
        <f t="shared" si="198"/>
        <v>1001590.190862422</v>
      </c>
      <c r="AV265" s="204">
        <f t="shared" si="198"/>
        <v>1031637.8965896023</v>
      </c>
      <c r="AW265" s="204">
        <f t="shared" si="198"/>
        <v>1062587.0334879574</v>
      </c>
      <c r="AX265" s="204">
        <f t="shared" si="198"/>
        <v>1094464.6444929363</v>
      </c>
      <c r="AY265" s="204">
        <f t="shared" si="198"/>
        <v>1127298.5838278979</v>
      </c>
      <c r="AZ265" s="204">
        <f t="shared" si="198"/>
        <v>1161117.5413428233</v>
      </c>
      <c r="BA265" s="204">
        <f t="shared" si="198"/>
        <v>1195951.0675831528</v>
      </c>
      <c r="BB265" s="204">
        <f t="shared" si="198"/>
        <v>1231829.5996106705</v>
      </c>
      <c r="BC265" s="204">
        <f t="shared" si="198"/>
        <v>1268784.4875990024</v>
      </c>
      <c r="BD265" s="204">
        <f t="shared" si="198"/>
        <v>1306848.0222269783</v>
      </c>
      <c r="BE265" s="204">
        <f t="shared" si="198"/>
        <v>1346053.4628937908</v>
      </c>
      <c r="BF265" s="204">
        <f t="shared" si="198"/>
        <v>1386435.0667806063</v>
      </c>
      <c r="BG265" s="204">
        <f t="shared" si="198"/>
        <v>1428028.1187840255</v>
      </c>
      <c r="BH265" s="204">
        <f t="shared" si="198"/>
        <v>1470868.9623475464</v>
      </c>
      <c r="BI265" s="204">
        <f t="shared" si="198"/>
        <v>1514995.0312179732</v>
      </c>
      <c r="BJ265" s="204">
        <f t="shared" si="198"/>
        <v>1560444.8821545122</v>
      </c>
      <c r="BK265" s="204">
        <f t="shared" si="198"/>
        <v>1607258.2286191478</v>
      </c>
      <c r="BL265" s="204">
        <f t="shared" si="198"/>
        <v>1655475.9754777225</v>
      </c>
      <c r="BM265" s="204">
        <f t="shared" si="198"/>
        <v>1705140.2547420543</v>
      </c>
      <c r="BN265" s="204">
        <f t="shared" si="198"/>
        <v>1756294.4623843159</v>
      </c>
      <c r="BO265" s="204">
        <f t="shared" si="198"/>
        <v>1808983.2962558453</v>
      </c>
      <c r="BP265" s="204">
        <f t="shared" si="198"/>
        <v>1863252.7951435209</v>
      </c>
      <c r="BQ265" s="204">
        <f t="shared" si="198"/>
        <v>1919150.3789978267</v>
      </c>
    </row>
    <row r="266" spans="5:69" ht="16" customHeight="1">
      <c r="E266" s="334"/>
      <c r="F266" s="334"/>
      <c r="G266" s="334"/>
      <c r="H266" s="321"/>
      <c r="I266" s="215" t="s">
        <v>448</v>
      </c>
      <c r="J266" s="204">
        <f>J92*J264</f>
        <v>155440.41450777202</v>
      </c>
      <c r="K266" s="204">
        <f>K92*K264</f>
        <v>160103.62694300519</v>
      </c>
      <c r="L266" s="204">
        <f t="shared" ref="L266:BQ266" si="199">L92*L264</f>
        <v>164906.73575129537</v>
      </c>
      <c r="M266" s="204">
        <f t="shared" si="199"/>
        <v>169853.93782383419</v>
      </c>
      <c r="N266" s="204">
        <f t="shared" si="199"/>
        <v>174949.5559585492</v>
      </c>
      <c r="O266" s="204">
        <f t="shared" si="199"/>
        <v>180198.04263730568</v>
      </c>
      <c r="P266" s="204">
        <f t="shared" si="199"/>
        <v>185603.98391642486</v>
      </c>
      <c r="Q266" s="204">
        <f t="shared" si="199"/>
        <v>191172.10343391765</v>
      </c>
      <c r="R266" s="204">
        <f t="shared" si="199"/>
        <v>196907.26653693515</v>
      </c>
      <c r="S266" s="204">
        <f t="shared" si="199"/>
        <v>202814.48453304323</v>
      </c>
      <c r="T266" s="204">
        <f t="shared" si="199"/>
        <v>208898.91906903448</v>
      </c>
      <c r="U266" s="204">
        <f t="shared" si="199"/>
        <v>215165.88664110552</v>
      </c>
      <c r="V266" s="204">
        <f t="shared" si="199"/>
        <v>221620.86324033869</v>
      </c>
      <c r="W266" s="204">
        <f t="shared" si="199"/>
        <v>228269.48913754895</v>
      </c>
      <c r="X266" s="204">
        <f t="shared" si="199"/>
        <v>235117.57381167536</v>
      </c>
      <c r="Y266" s="204">
        <f t="shared" si="199"/>
        <v>242171.10102602563</v>
      </c>
      <c r="Z266" s="204">
        <f t="shared" si="199"/>
        <v>249436.23405680645</v>
      </c>
      <c r="AA266" s="204">
        <f t="shared" si="199"/>
        <v>256919.32107851063</v>
      </c>
      <c r="AB266" s="204">
        <f t="shared" si="199"/>
        <v>264626.90071086597</v>
      </c>
      <c r="AC266" s="204">
        <f t="shared" si="199"/>
        <v>272565.70773219189</v>
      </c>
      <c r="AD266" s="204">
        <f t="shared" si="199"/>
        <v>280742.67896415771</v>
      </c>
      <c r="AE266" s="204">
        <f t="shared" si="199"/>
        <v>289164.95933308243</v>
      </c>
      <c r="AF266" s="204">
        <f t="shared" si="199"/>
        <v>297839.9081130749</v>
      </c>
      <c r="AG266" s="204">
        <f t="shared" si="199"/>
        <v>306775.10535646725</v>
      </c>
      <c r="AH266" s="204">
        <f t="shared" si="199"/>
        <v>315978.35851716122</v>
      </c>
      <c r="AI266" s="204">
        <f t="shared" si="199"/>
        <v>325457.70927267603</v>
      </c>
      <c r="AJ266" s="204">
        <f t="shared" si="199"/>
        <v>335221.44055085641</v>
      </c>
      <c r="AK266" s="204">
        <f t="shared" si="199"/>
        <v>345278.08376738214</v>
      </c>
      <c r="AL266" s="204">
        <f t="shared" si="199"/>
        <v>355636.42628040363</v>
      </c>
      <c r="AM266" s="204">
        <f t="shared" si="199"/>
        <v>366305.51906881575</v>
      </c>
      <c r="AN266" s="204">
        <f t="shared" si="199"/>
        <v>377294.68464088015</v>
      </c>
      <c r="AO266" s="204">
        <f t="shared" si="199"/>
        <v>388613.52518010646</v>
      </c>
      <c r="AP266" s="204">
        <f t="shared" si="199"/>
        <v>400271.93093550974</v>
      </c>
      <c r="AQ266" s="204">
        <f t="shared" si="199"/>
        <v>412280.08886357513</v>
      </c>
      <c r="AR266" s="204">
        <f t="shared" si="199"/>
        <v>424648.49152948236</v>
      </c>
      <c r="AS266" s="204">
        <f t="shared" si="199"/>
        <v>437387.94627536682</v>
      </c>
      <c r="AT266" s="204">
        <f t="shared" si="199"/>
        <v>450509.58466362802</v>
      </c>
      <c r="AU266" s="204">
        <f t="shared" si="199"/>
        <v>464024.87220353668</v>
      </c>
      <c r="AV266" s="204">
        <f t="shared" si="199"/>
        <v>477945.61836964288</v>
      </c>
      <c r="AW266" s="204">
        <f t="shared" si="199"/>
        <v>492283.98692073202</v>
      </c>
      <c r="AX266" s="204">
        <f t="shared" si="199"/>
        <v>507052.50652835408</v>
      </c>
      <c r="AY266" s="204">
        <f t="shared" si="199"/>
        <v>522264.08172420465</v>
      </c>
      <c r="AZ266" s="204">
        <f t="shared" si="199"/>
        <v>537932.00417593075</v>
      </c>
      <c r="BA266" s="204">
        <f t="shared" si="199"/>
        <v>554069.96430120873</v>
      </c>
      <c r="BB266" s="204">
        <f t="shared" si="199"/>
        <v>570692.06323024479</v>
      </c>
      <c r="BC266" s="204">
        <f t="shared" si="199"/>
        <v>587812.82512715238</v>
      </c>
      <c r="BD266" s="204">
        <f t="shared" si="199"/>
        <v>605447.20988096681</v>
      </c>
      <c r="BE266" s="204">
        <f t="shared" si="199"/>
        <v>623610.62617739581</v>
      </c>
      <c r="BF266" s="204">
        <f t="shared" si="199"/>
        <v>642318.94496271771</v>
      </c>
      <c r="BG266" s="204">
        <f t="shared" si="199"/>
        <v>661588.51331159926</v>
      </c>
      <c r="BH266" s="204">
        <f t="shared" si="199"/>
        <v>681436.1687109475</v>
      </c>
      <c r="BI266" s="204">
        <f t="shared" si="199"/>
        <v>701879.25377227576</v>
      </c>
      <c r="BJ266" s="204">
        <f t="shared" si="199"/>
        <v>722935.6313854442</v>
      </c>
      <c r="BK266" s="204">
        <f t="shared" si="199"/>
        <v>744623.70032700733</v>
      </c>
      <c r="BL266" s="204">
        <f t="shared" si="199"/>
        <v>766962.41133681778</v>
      </c>
      <c r="BM266" s="204">
        <f t="shared" si="199"/>
        <v>789971.28367692244</v>
      </c>
      <c r="BN266" s="204">
        <f t="shared" si="199"/>
        <v>813670.42218723008</v>
      </c>
      <c r="BO266" s="204">
        <f t="shared" si="199"/>
        <v>838080.53485284687</v>
      </c>
      <c r="BP266" s="204">
        <f t="shared" si="199"/>
        <v>863222.95089843252</v>
      </c>
      <c r="BQ266" s="204">
        <f t="shared" si="199"/>
        <v>889119.63942538539</v>
      </c>
    </row>
    <row r="267" spans="5:69" ht="16" customHeight="1">
      <c r="E267" s="334"/>
      <c r="F267" s="334"/>
      <c r="G267" s="334"/>
      <c r="H267" s="321"/>
      <c r="I267" s="214" t="s">
        <v>449</v>
      </c>
      <c r="J267" s="204">
        <f>J93*J264</f>
        <v>13946.113989637273</v>
      </c>
      <c r="K267" s="204">
        <f>K93*K264</f>
        <v>100751.62694300516</v>
      </c>
      <c r="L267" s="204">
        <f t="shared" ref="L267:BQ267" si="200">L93*L264</f>
        <v>147831.61181347154</v>
      </c>
      <c r="M267" s="204">
        <f t="shared" si="200"/>
        <v>174735.8525595855</v>
      </c>
      <c r="N267" s="204">
        <f t="shared" si="200"/>
        <v>191437.26725614507</v>
      </c>
      <c r="O267" s="204">
        <f t="shared" si="200"/>
        <v>203024.64822491314</v>
      </c>
      <c r="P267" s="204">
        <f t="shared" si="200"/>
        <v>212095.96177671326</v>
      </c>
      <c r="Q267" s="204">
        <f t="shared" si="200"/>
        <v>219978.93342359149</v>
      </c>
      <c r="R267" s="204">
        <f t="shared" si="200"/>
        <v>227353.54875102348</v>
      </c>
      <c r="S267" s="204">
        <f t="shared" si="200"/>
        <v>234569.53134916356</v>
      </c>
      <c r="T267" s="204">
        <f t="shared" si="200"/>
        <v>241808.25911879927</v>
      </c>
      <c r="U267" s="204">
        <f t="shared" si="200"/>
        <v>249165.34422523514</v>
      </c>
      <c r="V267" s="204">
        <f t="shared" si="200"/>
        <v>256692.75159175682</v>
      </c>
      <c r="W267" s="204">
        <f t="shared" si="200"/>
        <v>264420.2821297897</v>
      </c>
      <c r="X267" s="204">
        <f t="shared" si="200"/>
        <v>272366.5320687262</v>
      </c>
      <c r="Y267" s="204">
        <f t="shared" si="200"/>
        <v>280544.48518305976</v>
      </c>
      <c r="Z267" s="204">
        <f t="shared" si="200"/>
        <v>288964.36788621009</v>
      </c>
      <c r="AA267" s="204">
        <f t="shared" si="200"/>
        <v>297635.10847810248</v>
      </c>
      <c r="AB267" s="204">
        <f t="shared" si="200"/>
        <v>306565.0846056515</v>
      </c>
      <c r="AC267" s="204">
        <f t="shared" si="200"/>
        <v>315762.50780915626</v>
      </c>
      <c r="AD267" s="204">
        <f t="shared" si="200"/>
        <v>325235.62308275164</v>
      </c>
      <c r="AE267" s="204">
        <f t="shared" si="200"/>
        <v>334992.814195288</v>
      </c>
      <c r="AF267" s="204">
        <f t="shared" si="200"/>
        <v>345042.66105537408</v>
      </c>
      <c r="AG267" s="204">
        <f t="shared" si="200"/>
        <v>355393.972728491</v>
      </c>
      <c r="AH267" s="204">
        <f t="shared" si="200"/>
        <v>366055.80814948847</v>
      </c>
      <c r="AI267" s="204">
        <f t="shared" si="200"/>
        <v>377037.49067593593</v>
      </c>
      <c r="AJ267" s="204">
        <f t="shared" si="200"/>
        <v>388348.61962001491</v>
      </c>
      <c r="AK267" s="204">
        <f t="shared" si="200"/>
        <v>399999.08036275383</v>
      </c>
      <c r="AL267" s="204">
        <f t="shared" si="200"/>
        <v>411999.05387224723</v>
      </c>
      <c r="AM267" s="204">
        <f t="shared" si="200"/>
        <v>424359.02604870609</v>
      </c>
      <c r="AN267" s="204">
        <f t="shared" si="200"/>
        <v>437089.79711591586</v>
      </c>
      <c r="AO267" s="204">
        <f t="shared" si="200"/>
        <v>450202.491175125</v>
      </c>
      <c r="AP267" s="204">
        <f t="shared" si="200"/>
        <v>463708.56598470203</v>
      </c>
      <c r="AQ267" s="204">
        <f t="shared" si="200"/>
        <v>477619.82300214807</v>
      </c>
      <c r="AR267" s="204">
        <f t="shared" si="200"/>
        <v>491948.41771154385</v>
      </c>
      <c r="AS267" s="204">
        <f t="shared" si="200"/>
        <v>506706.87025274936</v>
      </c>
      <c r="AT267" s="204">
        <f t="shared" si="200"/>
        <v>521908.07636536006</v>
      </c>
      <c r="AU267" s="204">
        <f t="shared" si="200"/>
        <v>537565.3186588852</v>
      </c>
      <c r="AV267" s="204">
        <f t="shared" si="200"/>
        <v>553692.27821995958</v>
      </c>
      <c r="AW267" s="204">
        <f t="shared" si="200"/>
        <v>570303.04656722536</v>
      </c>
      <c r="AX267" s="204">
        <f t="shared" si="200"/>
        <v>587412.13796458219</v>
      </c>
      <c r="AY267" s="204">
        <f t="shared" si="200"/>
        <v>605034.50210369308</v>
      </c>
      <c r="AZ267" s="204">
        <f t="shared" si="200"/>
        <v>623185.53716689232</v>
      </c>
      <c r="BA267" s="204">
        <f t="shared" si="200"/>
        <v>641881.10328194429</v>
      </c>
      <c r="BB267" s="204">
        <f t="shared" si="200"/>
        <v>661137.53638042556</v>
      </c>
      <c r="BC267" s="204">
        <f t="shared" si="200"/>
        <v>680971.66247185017</v>
      </c>
      <c r="BD267" s="204">
        <f t="shared" si="200"/>
        <v>701400.81234601152</v>
      </c>
      <c r="BE267" s="204">
        <f t="shared" si="200"/>
        <v>722442.83671639487</v>
      </c>
      <c r="BF267" s="204">
        <f t="shared" si="200"/>
        <v>744116.12181788858</v>
      </c>
      <c r="BG267" s="204">
        <f t="shared" si="200"/>
        <v>766439.60547242593</v>
      </c>
      <c r="BH267" s="204">
        <f t="shared" si="200"/>
        <v>789432.79363659909</v>
      </c>
      <c r="BI267" s="204">
        <f t="shared" si="200"/>
        <v>813115.77744569711</v>
      </c>
      <c r="BJ267" s="204">
        <f t="shared" si="200"/>
        <v>837509.25076906825</v>
      </c>
      <c r="BK267" s="204">
        <f t="shared" si="200"/>
        <v>862634.52829214034</v>
      </c>
      <c r="BL267" s="204">
        <f t="shared" si="200"/>
        <v>888513.56414090469</v>
      </c>
      <c r="BM267" s="204">
        <f t="shared" si="200"/>
        <v>915168.97106513218</v>
      </c>
      <c r="BN267" s="204">
        <f t="shared" si="200"/>
        <v>942624.04019708617</v>
      </c>
      <c r="BO267" s="204">
        <f t="shared" si="200"/>
        <v>970902.76140299835</v>
      </c>
      <c r="BP267" s="204">
        <f t="shared" si="200"/>
        <v>1000029.8442450882</v>
      </c>
      <c r="BQ267" s="204">
        <f t="shared" si="200"/>
        <v>1030030.7395724412</v>
      </c>
    </row>
    <row r="268" spans="5:69" ht="16" customHeight="1">
      <c r="E268" s="334"/>
      <c r="F268" s="334"/>
      <c r="G268" s="334"/>
      <c r="H268" s="321"/>
      <c r="I268" s="215" t="s">
        <v>299</v>
      </c>
      <c r="J268" s="237">
        <f>(J16+J30+J43+J56+J69+J82)*J264</f>
        <v>0</v>
      </c>
      <c r="K268" s="237">
        <f>(K16+K30+K43+K56+K69+K82)*K264</f>
        <v>19.025906735751295</v>
      </c>
      <c r="L268" s="237">
        <f t="shared" ref="L268:BQ268" si="201">(L16+L30+L43+L56+L69+L82)*L264</f>
        <v>29.299896373057003</v>
      </c>
      <c r="M268" s="237">
        <f t="shared" si="201"/>
        <v>35.12753160621763</v>
      </c>
      <c r="N268" s="237">
        <f t="shared" si="201"/>
        <v>38.7051631088083</v>
      </c>
      <c r="O268" s="237">
        <f t="shared" si="201"/>
        <v>41.153458834818657</v>
      </c>
      <c r="P268" s="237">
        <f t="shared" si="201"/>
        <v>43.044504424563733</v>
      </c>
      <c r="Q268" s="237">
        <f t="shared" si="201"/>
        <v>44.670624887897915</v>
      </c>
      <c r="R268" s="237">
        <f t="shared" si="201"/>
        <v>46.181484153139458</v>
      </c>
      <c r="S268" s="237">
        <f t="shared" si="201"/>
        <v>47.654006342221976</v>
      </c>
      <c r="T268" s="237">
        <f t="shared" si="201"/>
        <v>49.128036141377706</v>
      </c>
      <c r="U268" s="237">
        <f t="shared" si="201"/>
        <v>50.624526126152453</v>
      </c>
      <c r="V268" s="237">
        <f t="shared" si="201"/>
        <v>52.15481284920908</v>
      </c>
      <c r="W268" s="237">
        <f t="shared" si="201"/>
        <v>53.725348213714078</v>
      </c>
      <c r="X268" s="237">
        <f t="shared" si="201"/>
        <v>55.340113059430188</v>
      </c>
      <c r="Y268" s="237">
        <f t="shared" si="201"/>
        <v>57.001848694858452</v>
      </c>
      <c r="Z268" s="237">
        <f t="shared" si="201"/>
        <v>58.712685599963343</v>
      </c>
      <c r="AA268" s="237">
        <f t="shared" si="201"/>
        <v>60.474464704534405</v>
      </c>
      <c r="AB268" s="237">
        <f t="shared" si="201"/>
        <v>62.288901899322262</v>
      </c>
      <c r="AC268" s="237">
        <f t="shared" si="201"/>
        <v>64.157672615664325</v>
      </c>
      <c r="AD268" s="237">
        <f t="shared" si="201"/>
        <v>66.082455660409096</v>
      </c>
      <c r="AE268" s="237">
        <f t="shared" si="201"/>
        <v>68.064956292021549</v>
      </c>
      <c r="AF268" s="237">
        <f t="shared" si="201"/>
        <v>70.106918731300283</v>
      </c>
      <c r="AG268" s="237">
        <f t="shared" si="201"/>
        <v>72.210133306003513</v>
      </c>
      <c r="AH268" s="237">
        <f t="shared" si="201"/>
        <v>74.376440881693384</v>
      </c>
      <c r="AI268" s="237">
        <f t="shared" si="201"/>
        <v>76.607735932164147</v>
      </c>
      <c r="AJ268" s="237">
        <f t="shared" si="201"/>
        <v>78.905968940379267</v>
      </c>
      <c r="AK268" s="237">
        <f t="shared" si="201"/>
        <v>81.273148483018275</v>
      </c>
      <c r="AL268" s="237">
        <f t="shared" si="201"/>
        <v>83.71134317946688</v>
      </c>
      <c r="AM268" s="237">
        <f t="shared" si="201"/>
        <v>86.222683598249503</v>
      </c>
      <c r="AN268" s="237">
        <f t="shared" si="201"/>
        <v>88.809364169130305</v>
      </c>
      <c r="AO268" s="237">
        <f t="shared" si="201"/>
        <v>91.473645126300184</v>
      </c>
      <c r="AP268" s="237">
        <f t="shared" si="201"/>
        <v>94.217854496458131</v>
      </c>
      <c r="AQ268" s="237">
        <f t="shared" si="201"/>
        <v>97.044390139700042</v>
      </c>
      <c r="AR268" s="237">
        <f t="shared" si="201"/>
        <v>99.955721848148599</v>
      </c>
      <c r="AS268" s="237">
        <f t="shared" si="201"/>
        <v>102.95439350576444</v>
      </c>
      <c r="AT268" s="237">
        <f t="shared" si="201"/>
        <v>106.04302531204476</v>
      </c>
      <c r="AU268" s="237">
        <f t="shared" si="201"/>
        <v>109.22431607197092</v>
      </c>
      <c r="AV268" s="237">
        <f t="shared" si="201"/>
        <v>112.50104555441808</v>
      </c>
      <c r="AW268" s="237">
        <f t="shared" si="201"/>
        <v>115.87607692119751</v>
      </c>
      <c r="AX268" s="237">
        <f t="shared" si="201"/>
        <v>119.35235922890836</v>
      </c>
      <c r="AY268" s="237">
        <f t="shared" si="201"/>
        <v>122.93293000581382</v>
      </c>
      <c r="AZ268" s="237">
        <f t="shared" si="201"/>
        <v>126.62091790600769</v>
      </c>
      <c r="BA268" s="237">
        <f t="shared" si="201"/>
        <v>130.41954544319788</v>
      </c>
      <c r="BB268" s="237">
        <f t="shared" si="201"/>
        <v>134.33213180649886</v>
      </c>
      <c r="BC268" s="237">
        <f t="shared" si="201"/>
        <v>138.36209576069641</v>
      </c>
      <c r="BD268" s="237">
        <f t="shared" si="201"/>
        <v>142.51295863351865</v>
      </c>
      <c r="BE268" s="237">
        <f t="shared" si="201"/>
        <v>146.78834739252486</v>
      </c>
      <c r="BF268" s="237">
        <f t="shared" si="201"/>
        <v>151.19199781430095</v>
      </c>
      <c r="BG268" s="237">
        <f t="shared" si="201"/>
        <v>155.72775774873014</v>
      </c>
      <c r="BH268" s="237">
        <f t="shared" si="201"/>
        <v>160.39959048119218</v>
      </c>
      <c r="BI268" s="237">
        <f t="shared" si="201"/>
        <v>165.21157819562796</v>
      </c>
      <c r="BJ268" s="237">
        <f t="shared" si="201"/>
        <v>170.16792554149686</v>
      </c>
      <c r="BK268" s="237">
        <f t="shared" si="201"/>
        <v>175.2729633077418</v>
      </c>
      <c r="BL268" s="237">
        <f t="shared" si="201"/>
        <v>180.53115220697401</v>
      </c>
      <c r="BM268" s="237">
        <f t="shared" si="201"/>
        <v>185.94708677318323</v>
      </c>
      <c r="BN268" s="237">
        <f t="shared" si="201"/>
        <v>191.52549937637875</v>
      </c>
      <c r="BO268" s="237">
        <f t="shared" si="201"/>
        <v>197.27126435767011</v>
      </c>
      <c r="BP268" s="237">
        <f t="shared" si="201"/>
        <v>203.18940228840023</v>
      </c>
      <c r="BQ268" s="237">
        <f t="shared" si="201"/>
        <v>209.28508435705223</v>
      </c>
    </row>
    <row r="269" spans="5:69" ht="16" customHeight="1">
      <c r="E269" s="334"/>
      <c r="F269" s="334"/>
      <c r="G269" s="334"/>
      <c r="H269" s="321"/>
      <c r="I269" s="215" t="s">
        <v>301</v>
      </c>
      <c r="J269" s="237">
        <f>(J17+J31+J44+J57+J70+J83)*J264</f>
        <v>0</v>
      </c>
      <c r="K269" s="237">
        <f>(K17+K31+K44+K57+K70+K83)*K264</f>
        <v>4.7564766839378239</v>
      </c>
      <c r="L269" s="237">
        <f t="shared" ref="L269:BQ269" si="202">(L17+L31+L44+L57+L70+L83)*L264</f>
        <v>7.3249740932642506</v>
      </c>
      <c r="M269" s="237">
        <f t="shared" si="202"/>
        <v>8.7818829015544075</v>
      </c>
      <c r="N269" s="237">
        <f t="shared" si="202"/>
        <v>9.676290777202075</v>
      </c>
      <c r="O269" s="237">
        <f t="shared" si="202"/>
        <v>10.288364708704664</v>
      </c>
      <c r="P269" s="237">
        <f t="shared" si="202"/>
        <v>10.761126106140933</v>
      </c>
      <c r="Q269" s="237">
        <f t="shared" si="202"/>
        <v>11.167656221974479</v>
      </c>
      <c r="R269" s="237">
        <f t="shared" si="202"/>
        <v>11.545371038284864</v>
      </c>
      <c r="S269" s="237">
        <f t="shared" si="202"/>
        <v>11.913501585555494</v>
      </c>
      <c r="T269" s="237">
        <f t="shared" si="202"/>
        <v>12.282009035344426</v>
      </c>
      <c r="U269" s="237">
        <f t="shared" si="202"/>
        <v>12.656131531538113</v>
      </c>
      <c r="V269" s="237">
        <f t="shared" si="202"/>
        <v>13.03870321230227</v>
      </c>
      <c r="W269" s="237">
        <f t="shared" si="202"/>
        <v>13.431337053428519</v>
      </c>
      <c r="X269" s="237">
        <f t="shared" si="202"/>
        <v>13.835028264857547</v>
      </c>
      <c r="Y269" s="237">
        <f t="shared" si="202"/>
        <v>14.250462173714613</v>
      </c>
      <c r="Z269" s="237">
        <f t="shared" si="202"/>
        <v>14.678171399990836</v>
      </c>
      <c r="AA269" s="237">
        <f t="shared" si="202"/>
        <v>15.118616176133601</v>
      </c>
      <c r="AB269" s="237">
        <f t="shared" si="202"/>
        <v>15.572225474830566</v>
      </c>
      <c r="AC269" s="237">
        <f t="shared" si="202"/>
        <v>16.039418153916081</v>
      </c>
      <c r="AD269" s="237">
        <f t="shared" si="202"/>
        <v>16.520613915102274</v>
      </c>
      <c r="AE269" s="237">
        <f t="shared" si="202"/>
        <v>17.016239073005387</v>
      </c>
      <c r="AF269" s="237">
        <f t="shared" si="202"/>
        <v>17.526729682825071</v>
      </c>
      <c r="AG269" s="237">
        <f t="shared" si="202"/>
        <v>18.052533326500878</v>
      </c>
      <c r="AH269" s="237">
        <f t="shared" si="202"/>
        <v>18.594110220423346</v>
      </c>
      <c r="AI269" s="237">
        <f t="shared" si="202"/>
        <v>19.151933983041037</v>
      </c>
      <c r="AJ269" s="237">
        <f t="shared" si="202"/>
        <v>19.726492235094817</v>
      </c>
      <c r="AK269" s="237">
        <f t="shared" si="202"/>
        <v>20.318287120754569</v>
      </c>
      <c r="AL269" s="237">
        <f t="shared" si="202"/>
        <v>20.92783579486672</v>
      </c>
      <c r="AM269" s="237">
        <f t="shared" si="202"/>
        <v>21.555670899562376</v>
      </c>
      <c r="AN269" s="237">
        <f t="shared" si="202"/>
        <v>22.202341042282576</v>
      </c>
      <c r="AO269" s="237">
        <f t="shared" si="202"/>
        <v>22.868411281575046</v>
      </c>
      <c r="AP269" s="237">
        <f t="shared" si="202"/>
        <v>23.554463624114533</v>
      </c>
      <c r="AQ269" s="237">
        <f t="shared" si="202"/>
        <v>24.26109753492501</v>
      </c>
      <c r="AR269" s="237">
        <f t="shared" si="202"/>
        <v>24.98893046203715</v>
      </c>
      <c r="AS269" s="237">
        <f t="shared" si="202"/>
        <v>25.738598376441111</v>
      </c>
      <c r="AT269" s="237">
        <f t="shared" si="202"/>
        <v>26.51075632801119</v>
      </c>
      <c r="AU269" s="237">
        <f t="shared" si="202"/>
        <v>27.30607901799273</v>
      </c>
      <c r="AV269" s="237">
        <f t="shared" si="202"/>
        <v>28.125261388604521</v>
      </c>
      <c r="AW269" s="237">
        <f t="shared" si="202"/>
        <v>28.969019230299377</v>
      </c>
      <c r="AX269" s="237">
        <f t="shared" si="202"/>
        <v>29.838089807227089</v>
      </c>
      <c r="AY269" s="237">
        <f t="shared" si="202"/>
        <v>30.733232501453454</v>
      </c>
      <c r="AZ269" s="237">
        <f t="shared" si="202"/>
        <v>31.655229476501923</v>
      </c>
      <c r="BA269" s="237">
        <f t="shared" si="202"/>
        <v>32.604886360799469</v>
      </c>
      <c r="BB269" s="237">
        <f t="shared" si="202"/>
        <v>33.583032951624716</v>
      </c>
      <c r="BC269" s="237">
        <f t="shared" si="202"/>
        <v>34.590523940174101</v>
      </c>
      <c r="BD269" s="237">
        <f t="shared" si="202"/>
        <v>35.628239658379663</v>
      </c>
      <c r="BE269" s="237">
        <f t="shared" si="202"/>
        <v>36.697086848131214</v>
      </c>
      <c r="BF269" s="237">
        <f t="shared" si="202"/>
        <v>37.797999453575237</v>
      </c>
      <c r="BG269" s="237">
        <f t="shared" si="202"/>
        <v>38.931939437182535</v>
      </c>
      <c r="BH269" s="237">
        <f t="shared" si="202"/>
        <v>40.099897620298044</v>
      </c>
      <c r="BI269" s="237">
        <f t="shared" si="202"/>
        <v>41.302894548906991</v>
      </c>
      <c r="BJ269" s="237">
        <f t="shared" si="202"/>
        <v>42.541981385374214</v>
      </c>
      <c r="BK269" s="237">
        <f t="shared" si="202"/>
        <v>43.818240826935451</v>
      </c>
      <c r="BL269" s="237">
        <f t="shared" si="202"/>
        <v>45.132788051743503</v>
      </c>
      <c r="BM269" s="237">
        <f t="shared" si="202"/>
        <v>46.486771693295807</v>
      </c>
      <c r="BN269" s="237">
        <f t="shared" si="202"/>
        <v>47.881374844094687</v>
      </c>
      <c r="BO269" s="237">
        <f t="shared" si="202"/>
        <v>49.317816089417526</v>
      </c>
      <c r="BP269" s="237">
        <f t="shared" si="202"/>
        <v>50.797350572100058</v>
      </c>
      <c r="BQ269" s="237">
        <f t="shared" si="202"/>
        <v>52.321271089263057</v>
      </c>
    </row>
    <row r="270" spans="5:69" ht="16" customHeight="1">
      <c r="E270" s="334"/>
      <c r="F270" s="334"/>
      <c r="G270" s="334"/>
      <c r="H270" s="321"/>
      <c r="I270" s="215" t="s">
        <v>296</v>
      </c>
      <c r="J270" s="237">
        <f>(J18+J32+J45+J58+J71+J84)*J264</f>
        <v>46.632124352331601</v>
      </c>
      <c r="K270" s="237">
        <f>(K18+K32+K45+K58+K71+K84)*K264</f>
        <v>71.813471502590687</v>
      </c>
      <c r="L270" s="237">
        <f t="shared" ref="L270:BQ270" si="203">(L18+L32+L45+L58+L71+L84)*L264</f>
        <v>86.096891191709844</v>
      </c>
      <c r="M270" s="237">
        <f t="shared" si="203"/>
        <v>94.865595854922276</v>
      </c>
      <c r="N270" s="237">
        <f t="shared" si="203"/>
        <v>100.86632067357515</v>
      </c>
      <c r="O270" s="237">
        <f t="shared" si="203"/>
        <v>105.50123633471502</v>
      </c>
      <c r="P270" s="237">
        <f t="shared" si="203"/>
        <v>109.48682570563213</v>
      </c>
      <c r="Q270" s="237">
        <f t="shared" si="203"/>
        <v>113.18991214004764</v>
      </c>
      <c r="R270" s="237">
        <f t="shared" si="203"/>
        <v>116.79903515250486</v>
      </c>
      <c r="S270" s="237">
        <f t="shared" si="203"/>
        <v>120.41185328769045</v>
      </c>
      <c r="T270" s="237">
        <f t="shared" si="203"/>
        <v>124.07972089743251</v>
      </c>
      <c r="U270" s="237">
        <f t="shared" si="203"/>
        <v>127.83042365002221</v>
      </c>
      <c r="V270" s="237">
        <f t="shared" si="203"/>
        <v>131.67977503361294</v>
      </c>
      <c r="W270" s="237">
        <f t="shared" si="203"/>
        <v>135.63753200840728</v>
      </c>
      <c r="X270" s="237">
        <f t="shared" si="203"/>
        <v>139.71041346779035</v>
      </c>
      <c r="Y270" s="237">
        <f t="shared" si="203"/>
        <v>143.90364117638077</v>
      </c>
      <c r="Z270" s="237">
        <f t="shared" si="203"/>
        <v>148.22172721699607</v>
      </c>
      <c r="AA270" s="237">
        <f t="shared" si="203"/>
        <v>152.66887720422122</v>
      </c>
      <c r="AB270" s="237">
        <f t="shared" si="203"/>
        <v>157.24919758741257</v>
      </c>
      <c r="AC270" s="237">
        <f t="shared" si="203"/>
        <v>161.96680308923803</v>
      </c>
      <c r="AD270" s="237">
        <f t="shared" si="203"/>
        <v>166.82587326475866</v>
      </c>
      <c r="AE270" s="237">
        <f t="shared" si="203"/>
        <v>171.83068316495167</v>
      </c>
      <c r="AF270" s="237">
        <f t="shared" si="203"/>
        <v>176.9856208480478</v>
      </c>
      <c r="AG270" s="237">
        <f t="shared" si="203"/>
        <v>182.2951982394446</v>
      </c>
      <c r="AH270" s="237">
        <f t="shared" si="203"/>
        <v>187.76405865726511</v>
      </c>
      <c r="AI270" s="237">
        <f t="shared" si="203"/>
        <v>193.39698269700804</v>
      </c>
      <c r="AJ270" s="237">
        <f t="shared" si="203"/>
        <v>199.19889334073096</v>
      </c>
      <c r="AK270" s="237">
        <f t="shared" si="203"/>
        <v>205.1748607339874</v>
      </c>
      <c r="AL270" s="237">
        <f t="shared" si="203"/>
        <v>211.33010685845471</v>
      </c>
      <c r="AM270" s="237">
        <f t="shared" si="203"/>
        <v>217.67001021845658</v>
      </c>
      <c r="AN270" s="237">
        <f t="shared" si="203"/>
        <v>224.20011060367693</v>
      </c>
      <c r="AO270" s="237">
        <f t="shared" si="203"/>
        <v>230.92611396190719</v>
      </c>
      <c r="AP270" s="237">
        <f t="shared" si="203"/>
        <v>237.85389740122557</v>
      </c>
      <c r="AQ270" s="237">
        <f t="shared" si="203"/>
        <v>244.9895143336976</v>
      </c>
      <c r="AR270" s="237">
        <f t="shared" si="203"/>
        <v>252.33919976903047</v>
      </c>
      <c r="AS270" s="237">
        <f t="shared" si="203"/>
        <v>259.90937576481559</v>
      </c>
      <c r="AT270" s="237">
        <f t="shared" si="203"/>
        <v>267.70665703914432</v>
      </c>
      <c r="AU270" s="237">
        <f t="shared" si="203"/>
        <v>275.73785675102465</v>
      </c>
      <c r="AV270" s="237">
        <f t="shared" si="203"/>
        <v>284.0099924539154</v>
      </c>
      <c r="AW270" s="237">
        <f t="shared" si="203"/>
        <v>292.53029222771653</v>
      </c>
      <c r="AX270" s="237">
        <f t="shared" si="203"/>
        <v>301.30620099464164</v>
      </c>
      <c r="AY270" s="237">
        <f t="shared" si="203"/>
        <v>310.34538702452869</v>
      </c>
      <c r="AZ270" s="237">
        <f t="shared" si="203"/>
        <v>319.65574863528889</v>
      </c>
      <c r="BA270" s="237">
        <f t="shared" si="203"/>
        <v>329.24542109435998</v>
      </c>
      <c r="BB270" s="237">
        <f t="shared" si="203"/>
        <v>339.12278372719709</v>
      </c>
      <c r="BC270" s="237">
        <f t="shared" si="203"/>
        <v>349.29646723901629</v>
      </c>
      <c r="BD270" s="237">
        <f t="shared" si="203"/>
        <v>359.77536125618832</v>
      </c>
      <c r="BE270" s="237">
        <f t="shared" si="203"/>
        <v>370.56862209387486</v>
      </c>
      <c r="BF270" s="237">
        <f t="shared" si="203"/>
        <v>381.68568075669157</v>
      </c>
      <c r="BG270" s="237">
        <f t="shared" si="203"/>
        <v>393.13625117939256</v>
      </c>
      <c r="BH270" s="237">
        <f t="shared" si="203"/>
        <v>404.93033871477439</v>
      </c>
      <c r="BI270" s="237">
        <f t="shared" si="203"/>
        <v>417.07824887621757</v>
      </c>
      <c r="BJ270" s="237">
        <f t="shared" si="203"/>
        <v>429.59059634250428</v>
      </c>
      <c r="BK270" s="237">
        <f t="shared" si="203"/>
        <v>442.47831423277933</v>
      </c>
      <c r="BL270" s="237">
        <f t="shared" si="203"/>
        <v>455.7526636597629</v>
      </c>
      <c r="BM270" s="237">
        <f t="shared" si="203"/>
        <v>469.42524356955568</v>
      </c>
      <c r="BN270" s="237">
        <f t="shared" si="203"/>
        <v>483.50800087664254</v>
      </c>
      <c r="BO270" s="237">
        <f t="shared" si="203"/>
        <v>498.01324090294173</v>
      </c>
      <c r="BP270" s="237">
        <f t="shared" si="203"/>
        <v>512.95363813002996</v>
      </c>
      <c r="BQ270" s="237">
        <f t="shared" si="203"/>
        <v>528.34224727393087</v>
      </c>
    </row>
    <row r="271" spans="5:69" ht="16" customHeight="1">
      <c r="E271" s="334"/>
      <c r="F271" s="334"/>
      <c r="G271" s="334"/>
      <c r="H271" s="321"/>
      <c r="I271" s="215" t="s">
        <v>295</v>
      </c>
      <c r="J271" s="237">
        <f>(J19+J33+J45+J58+J71+J84)*J264</f>
        <v>233.16062176165798</v>
      </c>
      <c r="K271" s="237">
        <f>(K19+K33+K45+K58+K71+K84)*K264</f>
        <v>359.06735751295344</v>
      </c>
      <c r="L271" s="237">
        <f t="shared" ref="L271:BQ271" si="204">(L19+L33+L45+L58+L71+L84)*L264</f>
        <v>430.48445595854918</v>
      </c>
      <c r="M271" s="237">
        <f t="shared" si="204"/>
        <v>474.32797927461155</v>
      </c>
      <c r="N271" s="237">
        <f t="shared" si="204"/>
        <v>504.33160336787569</v>
      </c>
      <c r="O271" s="237">
        <f t="shared" si="204"/>
        <v>527.50618167357504</v>
      </c>
      <c r="P271" s="237">
        <f t="shared" si="204"/>
        <v>547.43412852816061</v>
      </c>
      <c r="Q271" s="237">
        <f t="shared" si="204"/>
        <v>565.94956070023829</v>
      </c>
      <c r="R271" s="237">
        <f t="shared" si="204"/>
        <v>583.99517576252424</v>
      </c>
      <c r="S271" s="237">
        <f t="shared" si="204"/>
        <v>602.05926643845214</v>
      </c>
      <c r="T271" s="237">
        <f t="shared" si="204"/>
        <v>620.3986044871624</v>
      </c>
      <c r="U271" s="237">
        <f t="shared" si="204"/>
        <v>639.15211825011113</v>
      </c>
      <c r="V271" s="237">
        <f t="shared" si="204"/>
        <v>658.39887516806459</v>
      </c>
      <c r="W271" s="237">
        <f t="shared" si="204"/>
        <v>678.18766004203644</v>
      </c>
      <c r="X271" s="237">
        <f t="shared" si="204"/>
        <v>698.55206733895182</v>
      </c>
      <c r="Y271" s="237">
        <f t="shared" si="204"/>
        <v>719.51820588190367</v>
      </c>
      <c r="Z271" s="237">
        <f t="shared" si="204"/>
        <v>741.1086360849805</v>
      </c>
      <c r="AA271" s="237">
        <f t="shared" si="204"/>
        <v>763.34438602110606</v>
      </c>
      <c r="AB271" s="237">
        <f t="shared" si="204"/>
        <v>786.24598793706286</v>
      </c>
      <c r="AC271" s="237">
        <f t="shared" si="204"/>
        <v>809.83401544618994</v>
      </c>
      <c r="AD271" s="237">
        <f t="shared" si="204"/>
        <v>834.12936632379331</v>
      </c>
      <c r="AE271" s="237">
        <f t="shared" si="204"/>
        <v>859.15341582475844</v>
      </c>
      <c r="AF271" s="237">
        <f t="shared" si="204"/>
        <v>884.92810424023912</v>
      </c>
      <c r="AG271" s="237">
        <f t="shared" si="204"/>
        <v>911.47599119722281</v>
      </c>
      <c r="AH271" s="237">
        <f t="shared" si="204"/>
        <v>938.82029328632564</v>
      </c>
      <c r="AI271" s="237">
        <f t="shared" si="204"/>
        <v>966.98491348504024</v>
      </c>
      <c r="AJ271" s="237">
        <f t="shared" si="204"/>
        <v>995.99446670365489</v>
      </c>
      <c r="AK271" s="237">
        <f t="shared" si="204"/>
        <v>1025.874303669937</v>
      </c>
      <c r="AL271" s="237">
        <f t="shared" si="204"/>
        <v>1056.6505342922735</v>
      </c>
      <c r="AM271" s="237">
        <f t="shared" si="204"/>
        <v>1088.3500510922829</v>
      </c>
      <c r="AN271" s="237">
        <f t="shared" si="204"/>
        <v>1121.0005530183846</v>
      </c>
      <c r="AO271" s="237">
        <f t="shared" si="204"/>
        <v>1154.6305698095357</v>
      </c>
      <c r="AP271" s="237">
        <f t="shared" si="204"/>
        <v>1189.269487006128</v>
      </c>
      <c r="AQ271" s="237">
        <f t="shared" si="204"/>
        <v>1224.9475716684881</v>
      </c>
      <c r="AR271" s="237">
        <f t="shared" si="204"/>
        <v>1261.6959988451524</v>
      </c>
      <c r="AS271" s="237">
        <f t="shared" si="204"/>
        <v>1299.5468788240778</v>
      </c>
      <c r="AT271" s="237">
        <f t="shared" si="204"/>
        <v>1338.5332851957219</v>
      </c>
      <c r="AU271" s="237">
        <f t="shared" si="204"/>
        <v>1378.6892837551231</v>
      </c>
      <c r="AV271" s="237">
        <f t="shared" si="204"/>
        <v>1420.0499622695772</v>
      </c>
      <c r="AW271" s="237">
        <f t="shared" si="204"/>
        <v>1462.6514611385824</v>
      </c>
      <c r="AX271" s="237">
        <f t="shared" si="204"/>
        <v>1506.5310049732082</v>
      </c>
      <c r="AY271" s="237">
        <f t="shared" si="204"/>
        <v>1551.7269351226435</v>
      </c>
      <c r="AZ271" s="237">
        <f t="shared" si="204"/>
        <v>1598.2787431764441</v>
      </c>
      <c r="BA271" s="237">
        <f t="shared" si="204"/>
        <v>1646.2271054717999</v>
      </c>
      <c r="BB271" s="237">
        <f t="shared" si="204"/>
        <v>1695.6139186359853</v>
      </c>
      <c r="BC271" s="237">
        <f t="shared" si="204"/>
        <v>1746.4823361950812</v>
      </c>
      <c r="BD271" s="237">
        <f t="shared" si="204"/>
        <v>1798.8768062809413</v>
      </c>
      <c r="BE271" s="237">
        <f t="shared" si="204"/>
        <v>1852.8431104693741</v>
      </c>
      <c r="BF271" s="237">
        <f t="shared" si="204"/>
        <v>1908.4284037834577</v>
      </c>
      <c r="BG271" s="237">
        <f t="shared" si="204"/>
        <v>1965.6812558969625</v>
      </c>
      <c r="BH271" s="237">
        <f t="shared" si="204"/>
        <v>2024.6516935738716</v>
      </c>
      <c r="BI271" s="237">
        <f t="shared" si="204"/>
        <v>2085.3912443810882</v>
      </c>
      <c r="BJ271" s="237">
        <f t="shared" si="204"/>
        <v>2147.9529817125213</v>
      </c>
      <c r="BK271" s="237">
        <f t="shared" si="204"/>
        <v>2212.391571163897</v>
      </c>
      <c r="BL271" s="237">
        <f t="shared" si="204"/>
        <v>2278.7633182988143</v>
      </c>
      <c r="BM271" s="237">
        <f t="shared" si="204"/>
        <v>2347.1262178477787</v>
      </c>
      <c r="BN271" s="237">
        <f t="shared" si="204"/>
        <v>2417.5400043832124</v>
      </c>
      <c r="BO271" s="237">
        <f t="shared" si="204"/>
        <v>2490.0662045147087</v>
      </c>
      <c r="BP271" s="237">
        <f t="shared" si="204"/>
        <v>2564.7681906501502</v>
      </c>
      <c r="BQ271" s="237">
        <f t="shared" si="204"/>
        <v>2641.7112363696547</v>
      </c>
    </row>
    <row r="272" spans="5:69" ht="16" customHeight="1">
      <c r="E272" s="334"/>
      <c r="F272" s="334"/>
      <c r="G272" s="334"/>
      <c r="H272" s="321"/>
      <c r="I272" s="215" t="s">
        <v>294</v>
      </c>
      <c r="J272" s="237">
        <f>(J19+J33+J45+J58+J71+J84)*J264+J264</f>
        <v>284.16062176165798</v>
      </c>
      <c r="K272" s="237">
        <f>(K19+K33+K45+K58+K71+K84)*K264+K264</f>
        <v>411.08735751295342</v>
      </c>
      <c r="L272" s="237">
        <f t="shared" ref="L272:BQ272" si="205">(L19+L33+L45+L58+L71+L84)*L264+L264</f>
        <v>483.54485595854919</v>
      </c>
      <c r="M272" s="237">
        <f t="shared" si="205"/>
        <v>528.44958727461153</v>
      </c>
      <c r="N272" s="237">
        <f t="shared" si="205"/>
        <v>559.53564352787566</v>
      </c>
      <c r="O272" s="237">
        <f t="shared" si="205"/>
        <v>583.8143026367751</v>
      </c>
      <c r="P272" s="237">
        <f t="shared" si="205"/>
        <v>604.86841191062467</v>
      </c>
      <c r="Q272" s="237">
        <f t="shared" si="205"/>
        <v>624.53252975035161</v>
      </c>
      <c r="R272" s="237">
        <f t="shared" si="205"/>
        <v>643.74980419363976</v>
      </c>
      <c r="S272" s="237">
        <f t="shared" si="205"/>
        <v>663.00898743819005</v>
      </c>
      <c r="T272" s="237">
        <f t="shared" si="205"/>
        <v>682.56731990689502</v>
      </c>
      <c r="U272" s="237">
        <f t="shared" si="205"/>
        <v>702.56420797823841</v>
      </c>
      <c r="V272" s="237">
        <f t="shared" si="205"/>
        <v>723.0792066907544</v>
      </c>
      <c r="W272" s="237">
        <f t="shared" si="205"/>
        <v>744.16159819518009</v>
      </c>
      <c r="X272" s="237">
        <f t="shared" si="205"/>
        <v>765.84548425515834</v>
      </c>
      <c r="Y272" s="237">
        <f t="shared" si="205"/>
        <v>788.15749113643426</v>
      </c>
      <c r="Z272" s="237">
        <f t="shared" si="205"/>
        <v>811.12070704460177</v>
      </c>
      <c r="AA272" s="237">
        <f t="shared" si="205"/>
        <v>834.75669839991974</v>
      </c>
      <c r="AB272" s="237">
        <f t="shared" si="205"/>
        <v>859.08654656345277</v>
      </c>
      <c r="AC272" s="237">
        <f t="shared" si="205"/>
        <v>884.13138524510771</v>
      </c>
      <c r="AD272" s="237">
        <f t="shared" si="205"/>
        <v>909.91268351868939</v>
      </c>
      <c r="AE272" s="237">
        <f t="shared" si="205"/>
        <v>936.45239936355244</v>
      </c>
      <c r="AF272" s="237">
        <f t="shared" si="205"/>
        <v>963.77306744980899</v>
      </c>
      <c r="AG272" s="237">
        <f t="shared" si="205"/>
        <v>991.89785367098409</v>
      </c>
      <c r="AH272" s="237">
        <f t="shared" si="205"/>
        <v>1020.8505930095622</v>
      </c>
      <c r="AI272" s="237">
        <f t="shared" si="205"/>
        <v>1050.6558192027414</v>
      </c>
      <c r="AJ272" s="237">
        <f t="shared" si="205"/>
        <v>1081.3387905357101</v>
      </c>
      <c r="AK272" s="237">
        <f t="shared" si="205"/>
        <v>1112.9255139786335</v>
      </c>
      <c r="AL272" s="237">
        <f t="shared" si="205"/>
        <v>1145.4427688071439</v>
      </c>
      <c r="AM272" s="237">
        <f t="shared" si="205"/>
        <v>1178.9181302974507</v>
      </c>
      <c r="AN272" s="237">
        <f t="shared" si="205"/>
        <v>1213.3799938076556</v>
      </c>
      <c r="AO272" s="237">
        <f t="shared" si="205"/>
        <v>1248.8575994145922</v>
      </c>
      <c r="AP272" s="237">
        <f t="shared" si="205"/>
        <v>1285.3810572032855</v>
      </c>
      <c r="AQ272" s="237">
        <f t="shared" si="205"/>
        <v>1322.9813732695889</v>
      </c>
      <c r="AR272" s="237">
        <f t="shared" si="205"/>
        <v>1361.6904764782753</v>
      </c>
      <c r="AS272" s="237">
        <f t="shared" si="205"/>
        <v>1401.541246009863</v>
      </c>
      <c r="AT272" s="237">
        <f t="shared" si="205"/>
        <v>1442.5675397252228</v>
      </c>
      <c r="AU272" s="237">
        <f t="shared" si="205"/>
        <v>1484.8042233752142</v>
      </c>
      <c r="AV272" s="237">
        <f t="shared" si="205"/>
        <v>1528.2872006820701</v>
      </c>
      <c r="AW272" s="237">
        <f t="shared" si="205"/>
        <v>1573.0534443193251</v>
      </c>
      <c r="AX272" s="237">
        <f t="shared" si="205"/>
        <v>1619.1410278175658</v>
      </c>
      <c r="AY272" s="237">
        <f t="shared" si="205"/>
        <v>1666.5891584238882</v>
      </c>
      <c r="AZ272" s="237">
        <f t="shared" si="205"/>
        <v>1715.4382109437138</v>
      </c>
      <c r="BA272" s="237">
        <f t="shared" si="205"/>
        <v>1765.7297625944148</v>
      </c>
      <c r="BB272" s="237">
        <f t="shared" si="205"/>
        <v>1817.5066289010526</v>
      </c>
      <c r="BC272" s="237">
        <f t="shared" si="205"/>
        <v>1870.8129006654499</v>
      </c>
      <c r="BD272" s="237">
        <f t="shared" si="205"/>
        <v>1925.6939820407174</v>
      </c>
      <c r="BE272" s="237">
        <f t="shared" si="205"/>
        <v>1982.1966297443457</v>
      </c>
      <c r="BF272" s="237">
        <f t="shared" si="205"/>
        <v>2040.3689934439287</v>
      </c>
      <c r="BG272" s="237">
        <f t="shared" si="205"/>
        <v>2100.2606573506428</v>
      </c>
      <c r="BH272" s="237">
        <f t="shared" si="205"/>
        <v>2161.9226830566258</v>
      </c>
      <c r="BI272" s="237">
        <f t="shared" si="205"/>
        <v>2225.4076536534972</v>
      </c>
      <c r="BJ272" s="237">
        <f t="shared" si="205"/>
        <v>2290.7697191703787</v>
      </c>
      <c r="BK272" s="237">
        <f t="shared" si="205"/>
        <v>2358.0646433709112</v>
      </c>
      <c r="BL272" s="237">
        <f t="shared" si="205"/>
        <v>2427.349851949969</v>
      </c>
      <c r="BM272" s="237">
        <f t="shared" si="205"/>
        <v>2498.6844821719565</v>
      </c>
      <c r="BN272" s="237">
        <f t="shared" si="205"/>
        <v>2572.1294339938736</v>
      </c>
      <c r="BO272" s="237">
        <f t="shared" si="205"/>
        <v>2647.7474227175835</v>
      </c>
      <c r="BP272" s="237">
        <f t="shared" si="205"/>
        <v>2725.6030332170822</v>
      </c>
      <c r="BQ272" s="237">
        <f t="shared" si="205"/>
        <v>2805.7627757879254</v>
      </c>
    </row>
    <row r="273" spans="5:69" ht="16" customHeight="1">
      <c r="E273" s="334"/>
      <c r="F273" s="334"/>
      <c r="G273" s="334"/>
      <c r="H273" s="322" t="s">
        <v>28</v>
      </c>
      <c r="I273" s="236" t="s">
        <v>312</v>
      </c>
      <c r="J273" s="216">
        <f>Variables!$K$37</f>
        <v>0.1</v>
      </c>
      <c r="K273" s="216">
        <f>Variables!$K$37</f>
        <v>0.1</v>
      </c>
      <c r="L273" s="216">
        <f>Variables!$K$37</f>
        <v>0.1</v>
      </c>
      <c r="M273" s="216">
        <f>Variables!$K$37</f>
        <v>0.1</v>
      </c>
      <c r="N273" s="216">
        <f>Variables!$K$37</f>
        <v>0.1</v>
      </c>
      <c r="O273" s="216">
        <f>Variables!$K$37</f>
        <v>0.1</v>
      </c>
      <c r="P273" s="216">
        <f>Variables!$K$37</f>
        <v>0.1</v>
      </c>
      <c r="Q273" s="216">
        <f>Variables!$K$37</f>
        <v>0.1</v>
      </c>
      <c r="R273" s="216">
        <f>Variables!$K$37</f>
        <v>0.1</v>
      </c>
      <c r="S273" s="216">
        <f>Variables!$K$37</f>
        <v>0.1</v>
      </c>
      <c r="T273" s="216">
        <f>Variables!$K$37</f>
        <v>0.1</v>
      </c>
      <c r="U273" s="216">
        <f>Variables!$K$37</f>
        <v>0.1</v>
      </c>
      <c r="V273" s="216">
        <f>Variables!$K$37</f>
        <v>0.1</v>
      </c>
      <c r="W273" s="216">
        <f>Variables!$K$37</f>
        <v>0.1</v>
      </c>
      <c r="X273" s="216">
        <f>Variables!$K$37</f>
        <v>0.1</v>
      </c>
      <c r="Y273" s="216">
        <f>Variables!$K$37</f>
        <v>0.1</v>
      </c>
      <c r="Z273" s="216">
        <f>Variables!$K$37</f>
        <v>0.1</v>
      </c>
      <c r="AA273" s="216">
        <f>Variables!$K$37</f>
        <v>0.1</v>
      </c>
      <c r="AB273" s="216">
        <f>Variables!$K$37</f>
        <v>0.1</v>
      </c>
      <c r="AC273" s="216">
        <f>Variables!$K$37</f>
        <v>0.1</v>
      </c>
      <c r="AD273" s="216">
        <f>Variables!$K$37</f>
        <v>0.1</v>
      </c>
      <c r="AE273" s="216">
        <f>Variables!$K$37</f>
        <v>0.1</v>
      </c>
      <c r="AF273" s="216">
        <f>Variables!$K$37</f>
        <v>0.1</v>
      </c>
      <c r="AG273" s="216">
        <f>Variables!$K$37</f>
        <v>0.1</v>
      </c>
      <c r="AH273" s="216">
        <f>Variables!$K$37</f>
        <v>0.1</v>
      </c>
      <c r="AI273" s="216">
        <f>Variables!$K$37</f>
        <v>0.1</v>
      </c>
      <c r="AJ273" s="216">
        <f>Variables!$K$37</f>
        <v>0.1</v>
      </c>
      <c r="AK273" s="216">
        <f>Variables!$K$37</f>
        <v>0.1</v>
      </c>
      <c r="AL273" s="216">
        <f>Variables!$K$37</f>
        <v>0.1</v>
      </c>
      <c r="AM273" s="216">
        <f>Variables!$K$37</f>
        <v>0.1</v>
      </c>
      <c r="AN273" s="216">
        <f>Variables!$K$37</f>
        <v>0.1</v>
      </c>
      <c r="AO273" s="216">
        <f>Variables!$K$37</f>
        <v>0.1</v>
      </c>
      <c r="AP273" s="216">
        <f>Variables!$K$37</f>
        <v>0.1</v>
      </c>
      <c r="AQ273" s="216">
        <f>Variables!$K$37</f>
        <v>0.1</v>
      </c>
      <c r="AR273" s="216">
        <f>Variables!$K$37</f>
        <v>0.1</v>
      </c>
      <c r="AS273" s="216">
        <f>Variables!$K$37</f>
        <v>0.1</v>
      </c>
      <c r="AT273" s="216">
        <f>Variables!$K$37</f>
        <v>0.1</v>
      </c>
      <c r="AU273" s="216">
        <f>Variables!$K$37</f>
        <v>0.1</v>
      </c>
      <c r="AV273" s="216">
        <f>Variables!$K$37</f>
        <v>0.1</v>
      </c>
      <c r="AW273" s="216">
        <f>Variables!$K$37</f>
        <v>0.1</v>
      </c>
      <c r="AX273" s="216">
        <f>Variables!$K$37</f>
        <v>0.1</v>
      </c>
      <c r="AY273" s="216">
        <f>Variables!$K$37</f>
        <v>0.1</v>
      </c>
      <c r="AZ273" s="216">
        <f>Variables!$K$37</f>
        <v>0.1</v>
      </c>
      <c r="BA273" s="216">
        <f>Variables!$K$37</f>
        <v>0.1</v>
      </c>
      <c r="BB273" s="216">
        <f>Variables!$K$37</f>
        <v>0.1</v>
      </c>
      <c r="BC273" s="216">
        <f>Variables!$K$37</f>
        <v>0.1</v>
      </c>
      <c r="BD273" s="216">
        <f>Variables!$K$37</f>
        <v>0.1</v>
      </c>
      <c r="BE273" s="216">
        <f>Variables!$K$37</f>
        <v>0.1</v>
      </c>
      <c r="BF273" s="216">
        <f>Variables!$K$37</f>
        <v>0.1</v>
      </c>
      <c r="BG273" s="216">
        <f>Variables!$K$37</f>
        <v>0.1</v>
      </c>
      <c r="BH273" s="216">
        <f>Variables!$K$37</f>
        <v>0.1</v>
      </c>
      <c r="BI273" s="216">
        <f>Variables!$K$37</f>
        <v>0.1</v>
      </c>
      <c r="BJ273" s="216">
        <f>Variables!$K$37</f>
        <v>0.1</v>
      </c>
      <c r="BK273" s="216">
        <f>Variables!$K$37</f>
        <v>0.1</v>
      </c>
      <c r="BL273" s="216">
        <f>Variables!$K$37</f>
        <v>0.1</v>
      </c>
      <c r="BM273" s="216">
        <f>Variables!$K$37</f>
        <v>0.1</v>
      </c>
      <c r="BN273" s="216">
        <f>Variables!$K$37</f>
        <v>0.1</v>
      </c>
      <c r="BO273" s="216">
        <f>Variables!$K$37</f>
        <v>0.1</v>
      </c>
      <c r="BP273" s="216">
        <f>Variables!$K$37</f>
        <v>0.1</v>
      </c>
      <c r="BQ273" s="216">
        <f>Variables!$K$37</f>
        <v>0.1</v>
      </c>
    </row>
    <row r="274" spans="5:69" ht="16" customHeight="1">
      <c r="E274" s="334"/>
      <c r="F274" s="334"/>
      <c r="G274" s="334"/>
      <c r="H274" s="322"/>
      <c r="I274" s="236" t="s">
        <v>333</v>
      </c>
      <c r="J274" s="200">
        <f>J262*J273</f>
        <v>6</v>
      </c>
      <c r="K274" s="200">
        <f>K262*K273</f>
        <v>6.120000000000001</v>
      </c>
      <c r="L274" s="200">
        <f t="shared" ref="L274:BQ274" si="206">L262*L273</f>
        <v>6.2424000000000008</v>
      </c>
      <c r="M274" s="200">
        <f t="shared" si="206"/>
        <v>6.3672480000000009</v>
      </c>
      <c r="N274" s="200">
        <f t="shared" si="206"/>
        <v>6.4945929600000021</v>
      </c>
      <c r="O274" s="200">
        <f t="shared" si="206"/>
        <v>6.6244848192000028</v>
      </c>
      <c r="P274" s="200">
        <f t="shared" si="206"/>
        <v>6.7569745155840026</v>
      </c>
      <c r="Q274" s="200">
        <f t="shared" si="206"/>
        <v>6.8921140058956825</v>
      </c>
      <c r="R274" s="200">
        <f t="shared" si="206"/>
        <v>7.0299562860135971</v>
      </c>
      <c r="S274" s="200">
        <f t="shared" si="206"/>
        <v>7.1705554117338686</v>
      </c>
      <c r="T274" s="200">
        <f t="shared" si="206"/>
        <v>7.3139665199685453</v>
      </c>
      <c r="U274" s="200">
        <f t="shared" si="206"/>
        <v>7.4602458503679161</v>
      </c>
      <c r="V274" s="200">
        <f t="shared" si="206"/>
        <v>7.6094507673752751</v>
      </c>
      <c r="W274" s="200">
        <f t="shared" si="206"/>
        <v>7.7616397827227805</v>
      </c>
      <c r="X274" s="200">
        <f t="shared" si="206"/>
        <v>7.9168725783772365</v>
      </c>
      <c r="Y274" s="200">
        <f t="shared" si="206"/>
        <v>8.0752100299447811</v>
      </c>
      <c r="Z274" s="200">
        <f t="shared" si="206"/>
        <v>8.2367142305436758</v>
      </c>
      <c r="AA274" s="200">
        <f t="shared" si="206"/>
        <v>8.4014485151545504</v>
      </c>
      <c r="AB274" s="200">
        <f t="shared" si="206"/>
        <v>8.5694774854576412</v>
      </c>
      <c r="AC274" s="200">
        <f t="shared" si="206"/>
        <v>8.7408670351667936</v>
      </c>
      <c r="AD274" s="200">
        <f t="shared" si="206"/>
        <v>8.9156843758701303</v>
      </c>
      <c r="AE274" s="200">
        <f t="shared" si="206"/>
        <v>9.0939980633875326</v>
      </c>
      <c r="AF274" s="200">
        <f t="shared" si="206"/>
        <v>9.2758780246552828</v>
      </c>
      <c r="AG274" s="200">
        <f t="shared" si="206"/>
        <v>9.4613955851483897</v>
      </c>
      <c r="AH274" s="200">
        <f t="shared" si="206"/>
        <v>9.6506234968513578</v>
      </c>
      <c r="AI274" s="200">
        <f t="shared" si="206"/>
        <v>9.8436359667883835</v>
      </c>
      <c r="AJ274" s="200">
        <f t="shared" si="206"/>
        <v>10.040508686124152</v>
      </c>
      <c r="AK274" s="200">
        <f t="shared" si="206"/>
        <v>10.241318859846636</v>
      </c>
      <c r="AL274" s="200">
        <f t="shared" si="206"/>
        <v>10.446145237043568</v>
      </c>
      <c r="AM274" s="200">
        <f t="shared" si="206"/>
        <v>10.65506814178444</v>
      </c>
      <c r="AN274" s="200">
        <f t="shared" si="206"/>
        <v>10.868169504620131</v>
      </c>
      <c r="AO274" s="200">
        <f t="shared" si="206"/>
        <v>11.085532894712534</v>
      </c>
      <c r="AP274" s="200">
        <f t="shared" si="206"/>
        <v>11.307243552606785</v>
      </c>
      <c r="AQ274" s="200">
        <f t="shared" si="206"/>
        <v>11.53338842365892</v>
      </c>
      <c r="AR274" s="200">
        <f t="shared" si="206"/>
        <v>11.764056192132099</v>
      </c>
      <c r="AS274" s="200">
        <f t="shared" si="206"/>
        <v>11.999337315974742</v>
      </c>
      <c r="AT274" s="200">
        <f t="shared" si="206"/>
        <v>12.239324062294237</v>
      </c>
      <c r="AU274" s="200">
        <f t="shared" si="206"/>
        <v>12.484110543540121</v>
      </c>
      <c r="AV274" s="200">
        <f t="shared" si="206"/>
        <v>12.733792754410924</v>
      </c>
      <c r="AW274" s="200">
        <f t="shared" si="206"/>
        <v>12.988468609499144</v>
      </c>
      <c r="AX274" s="200">
        <f t="shared" si="206"/>
        <v>13.248237981689128</v>
      </c>
      <c r="AY274" s="200">
        <f t="shared" si="206"/>
        <v>13.513202741322909</v>
      </c>
      <c r="AZ274" s="200">
        <f t="shared" si="206"/>
        <v>13.783466796149368</v>
      </c>
      <c r="BA274" s="200">
        <f t="shared" si="206"/>
        <v>14.059136132072354</v>
      </c>
      <c r="BB274" s="200">
        <f t="shared" si="206"/>
        <v>14.3403188547138</v>
      </c>
      <c r="BC274" s="200">
        <f t="shared" si="206"/>
        <v>14.627125231808078</v>
      </c>
      <c r="BD274" s="200">
        <f t="shared" si="206"/>
        <v>14.919667736444239</v>
      </c>
      <c r="BE274" s="200">
        <f t="shared" si="206"/>
        <v>15.218061091173125</v>
      </c>
      <c r="BF274" s="200">
        <f t="shared" si="206"/>
        <v>15.522422312996586</v>
      </c>
      <c r="BG274" s="200">
        <f t="shared" si="206"/>
        <v>15.832870759256517</v>
      </c>
      <c r="BH274" s="200">
        <f t="shared" si="206"/>
        <v>16.149528174441649</v>
      </c>
      <c r="BI274" s="200">
        <f t="shared" si="206"/>
        <v>16.472518737930482</v>
      </c>
      <c r="BJ274" s="200">
        <f t="shared" si="206"/>
        <v>16.80196911268909</v>
      </c>
      <c r="BK274" s="200">
        <f t="shared" si="206"/>
        <v>17.138008494942873</v>
      </c>
      <c r="BL274" s="200">
        <f t="shared" si="206"/>
        <v>17.48076866484173</v>
      </c>
      <c r="BM274" s="200">
        <f t="shared" si="206"/>
        <v>17.830384038138565</v>
      </c>
      <c r="BN274" s="200">
        <f t="shared" si="206"/>
        <v>18.186991718901336</v>
      </c>
      <c r="BO274" s="200">
        <f t="shared" si="206"/>
        <v>18.550731553279363</v>
      </c>
      <c r="BP274" s="200">
        <f t="shared" si="206"/>
        <v>18.921746184344951</v>
      </c>
      <c r="BQ274" s="200">
        <f t="shared" si="206"/>
        <v>19.30018110803185</v>
      </c>
    </row>
    <row r="275" spans="5:69" ht="16" customHeight="1">
      <c r="E275" s="334"/>
      <c r="F275" s="334"/>
      <c r="G275" s="334"/>
      <c r="H275" s="322"/>
      <c r="I275" s="236" t="s">
        <v>447</v>
      </c>
      <c r="J275" s="204">
        <f>J175*J274</f>
        <v>207027.97927461145</v>
      </c>
      <c r="K275" s="204">
        <f>K175*K274</f>
        <v>318823.08808290167</v>
      </c>
      <c r="L275" s="204">
        <f t="shared" ref="L275:BQ275" si="207">L175*L274</f>
        <v>382235.75813471508</v>
      </c>
      <c r="M275" s="204">
        <f t="shared" si="207"/>
        <v>421165.29935751291</v>
      </c>
      <c r="N275" s="204">
        <f t="shared" si="207"/>
        <v>447806.11726240418</v>
      </c>
      <c r="O275" s="204">
        <f t="shared" si="207"/>
        <v>468383.28883160086</v>
      </c>
      <c r="P275" s="204">
        <f t="shared" si="207"/>
        <v>486077.71140272438</v>
      </c>
      <c r="Q275" s="204">
        <f t="shared" si="207"/>
        <v>502517.93393695558</v>
      </c>
      <c r="R275" s="204">
        <f t="shared" si="207"/>
        <v>518540.99646306055</v>
      </c>
      <c r="S275" s="204">
        <f t="shared" si="207"/>
        <v>534580.46385603037</v>
      </c>
      <c r="T275" s="204">
        <f t="shared" si="207"/>
        <v>550864.32889624115</v>
      </c>
      <c r="U275" s="204">
        <f t="shared" si="207"/>
        <v>567515.94883663859</v>
      </c>
      <c r="V275" s="204">
        <f t="shared" si="207"/>
        <v>584605.529239228</v>
      </c>
      <c r="W275" s="204">
        <f t="shared" si="207"/>
        <v>602176.387104525</v>
      </c>
      <c r="X275" s="204">
        <f t="shared" si="207"/>
        <v>620258.35163160204</v>
      </c>
      <c r="Y275" s="204">
        <f t="shared" si="207"/>
        <v>638874.60536666005</v>
      </c>
      <c r="Z275" s="204">
        <f t="shared" si="207"/>
        <v>658045.18015257595</v>
      </c>
      <c r="AA275" s="204">
        <f t="shared" si="207"/>
        <v>677788.74723586056</v>
      </c>
      <c r="AB275" s="204">
        <f t="shared" si="207"/>
        <v>698123.53760907683</v>
      </c>
      <c r="AC275" s="204">
        <f t="shared" si="207"/>
        <v>719067.81899498089</v>
      </c>
      <c r="AD275" s="204">
        <f t="shared" si="207"/>
        <v>740640.14694622252</v>
      </c>
      <c r="AE275" s="204">
        <f t="shared" si="207"/>
        <v>762859.50097911921</v>
      </c>
      <c r="AF275" s="204">
        <f t="shared" si="207"/>
        <v>785745.36231699307</v>
      </c>
      <c r="AG275" s="204">
        <f t="shared" si="207"/>
        <v>809317.76210383803</v>
      </c>
      <c r="AH275" s="204">
        <f t="shared" si="207"/>
        <v>833597.31481479411</v>
      </c>
      <c r="AI275" s="204">
        <f t="shared" si="207"/>
        <v>858605.24438163696</v>
      </c>
      <c r="AJ275" s="204">
        <f t="shared" si="207"/>
        <v>884363.40687550954</v>
      </c>
      <c r="AK275" s="204">
        <f t="shared" si="207"/>
        <v>910894.31171461078</v>
      </c>
      <c r="AL275" s="204">
        <f t="shared" si="207"/>
        <v>938221.14240879519</v>
      </c>
      <c r="AM275" s="204">
        <f t="shared" si="207"/>
        <v>966367.77736585983</v>
      </c>
      <c r="AN275" s="204">
        <f t="shared" si="207"/>
        <v>995358.81103608408</v>
      </c>
      <c r="AO275" s="204">
        <f t="shared" si="207"/>
        <v>1025219.5755452833</v>
      </c>
      <c r="AP275" s="204">
        <f t="shared" si="207"/>
        <v>1055976.1629024812</v>
      </c>
      <c r="AQ275" s="204">
        <f t="shared" si="207"/>
        <v>1087655.4478358836</v>
      </c>
      <c r="AR275" s="204">
        <f t="shared" si="207"/>
        <v>1120285.1112945876</v>
      </c>
      <c r="AS275" s="204">
        <f t="shared" si="207"/>
        <v>1153893.6646454753</v>
      </c>
      <c r="AT275" s="204">
        <f t="shared" si="207"/>
        <v>1188510.4745909853</v>
      </c>
      <c r="AU275" s="204">
        <f t="shared" si="207"/>
        <v>1224165.7888318491</v>
      </c>
      <c r="AV275" s="204">
        <f t="shared" si="207"/>
        <v>1260890.7624984027</v>
      </c>
      <c r="AW275" s="204">
        <f t="shared" si="207"/>
        <v>1298717.4853741701</v>
      </c>
      <c r="AX275" s="204">
        <f t="shared" si="207"/>
        <v>1337679.0099358112</v>
      </c>
      <c r="AY275" s="204">
        <f t="shared" si="207"/>
        <v>1377809.3802340974</v>
      </c>
      <c r="AZ275" s="204">
        <f t="shared" si="207"/>
        <v>1419143.6616412282</v>
      </c>
      <c r="BA275" s="204">
        <f t="shared" si="207"/>
        <v>1461717.9714905203</v>
      </c>
      <c r="BB275" s="204">
        <f t="shared" si="207"/>
        <v>1505569.510635264</v>
      </c>
      <c r="BC275" s="204">
        <f t="shared" si="207"/>
        <v>1550736.5959543362</v>
      </c>
      <c r="BD275" s="204">
        <f t="shared" si="207"/>
        <v>1597258.6938329735</v>
      </c>
      <c r="BE275" s="204">
        <f t="shared" si="207"/>
        <v>1645176.4546479664</v>
      </c>
      <c r="BF275" s="204">
        <f t="shared" si="207"/>
        <v>1694531.7482874077</v>
      </c>
      <c r="BG275" s="204">
        <f t="shared" si="207"/>
        <v>1745367.7007360307</v>
      </c>
      <c r="BH275" s="204">
        <f t="shared" si="207"/>
        <v>1797728.7317581126</v>
      </c>
      <c r="BI275" s="204">
        <f t="shared" si="207"/>
        <v>1851660.5937108563</v>
      </c>
      <c r="BJ275" s="204">
        <f t="shared" si="207"/>
        <v>1907210.4115221822</v>
      </c>
      <c r="BK275" s="204">
        <f t="shared" si="207"/>
        <v>1964426.723867848</v>
      </c>
      <c r="BL275" s="204">
        <f t="shared" si="207"/>
        <v>2023359.525583883</v>
      </c>
      <c r="BM275" s="204">
        <f t="shared" si="207"/>
        <v>2084060.3113513994</v>
      </c>
      <c r="BN275" s="204">
        <f t="shared" si="207"/>
        <v>2146582.1206919416</v>
      </c>
      <c r="BO275" s="204">
        <f t="shared" si="207"/>
        <v>2210979.5843127002</v>
      </c>
      <c r="BP275" s="204">
        <f t="shared" si="207"/>
        <v>2277308.9718420813</v>
      </c>
      <c r="BQ275" s="204">
        <f t="shared" si="207"/>
        <v>2345628.2409973433</v>
      </c>
    </row>
    <row r="276" spans="5:69" ht="16" customHeight="1">
      <c r="E276" s="334"/>
      <c r="F276" s="334"/>
      <c r="G276" s="334"/>
      <c r="H276" s="322"/>
      <c r="I276" s="236" t="s">
        <v>448</v>
      </c>
      <c r="J276" s="204">
        <f>J176*J274</f>
        <v>155440.41450777202</v>
      </c>
      <c r="K276" s="204">
        <f>K176*K274</f>
        <v>160103.62694300522</v>
      </c>
      <c r="L276" s="204">
        <f t="shared" ref="L276:BQ276" si="208">L176*L274</f>
        <v>164906.73575129535</v>
      </c>
      <c r="M276" s="204">
        <f t="shared" si="208"/>
        <v>169853.93782383419</v>
      </c>
      <c r="N276" s="204">
        <f t="shared" si="208"/>
        <v>174949.55595854923</v>
      </c>
      <c r="O276" s="204">
        <f t="shared" si="208"/>
        <v>180198.04263730571</v>
      </c>
      <c r="P276" s="204">
        <f t="shared" si="208"/>
        <v>185603.98391642488</v>
      </c>
      <c r="Q276" s="204">
        <f t="shared" si="208"/>
        <v>191172.10343391763</v>
      </c>
      <c r="R276" s="204">
        <f t="shared" si="208"/>
        <v>196907.26653693517</v>
      </c>
      <c r="S276" s="204">
        <f t="shared" si="208"/>
        <v>202814.48453304323</v>
      </c>
      <c r="T276" s="204">
        <f t="shared" si="208"/>
        <v>208898.91906903451</v>
      </c>
      <c r="U276" s="204">
        <f t="shared" si="208"/>
        <v>215165.88664110555</v>
      </c>
      <c r="V276" s="204">
        <f t="shared" si="208"/>
        <v>221620.86324033872</v>
      </c>
      <c r="W276" s="204">
        <f t="shared" si="208"/>
        <v>228269.4891375489</v>
      </c>
      <c r="X276" s="204">
        <f t="shared" si="208"/>
        <v>235117.57381167536</v>
      </c>
      <c r="Y276" s="204">
        <f t="shared" si="208"/>
        <v>242171.10102602563</v>
      </c>
      <c r="Z276" s="204">
        <f t="shared" si="208"/>
        <v>249436.2340568064</v>
      </c>
      <c r="AA276" s="204">
        <f t="shared" si="208"/>
        <v>256919.32107851061</v>
      </c>
      <c r="AB276" s="204">
        <f t="shared" si="208"/>
        <v>264626.90071086591</v>
      </c>
      <c r="AC276" s="204">
        <f t="shared" si="208"/>
        <v>272565.70773219189</v>
      </c>
      <c r="AD276" s="204">
        <f t="shared" si="208"/>
        <v>280742.67896415771</v>
      </c>
      <c r="AE276" s="204">
        <f t="shared" si="208"/>
        <v>289164.95933308243</v>
      </c>
      <c r="AF276" s="204">
        <f t="shared" si="208"/>
        <v>297839.90811307495</v>
      </c>
      <c r="AG276" s="204">
        <f t="shared" si="208"/>
        <v>306775.10535646719</v>
      </c>
      <c r="AH276" s="204">
        <f t="shared" si="208"/>
        <v>315978.35851716122</v>
      </c>
      <c r="AI276" s="204">
        <f t="shared" si="208"/>
        <v>325457.70927267603</v>
      </c>
      <c r="AJ276" s="204">
        <f t="shared" si="208"/>
        <v>335221.44055085647</v>
      </c>
      <c r="AK276" s="204">
        <f t="shared" si="208"/>
        <v>345278.08376738214</v>
      </c>
      <c r="AL276" s="204">
        <f t="shared" si="208"/>
        <v>355636.42628040363</v>
      </c>
      <c r="AM276" s="204">
        <f t="shared" si="208"/>
        <v>366305.51906881569</v>
      </c>
      <c r="AN276" s="204">
        <f t="shared" si="208"/>
        <v>377294.68464088021</v>
      </c>
      <c r="AO276" s="204">
        <f t="shared" si="208"/>
        <v>388613.52518010652</v>
      </c>
      <c r="AP276" s="204">
        <f t="shared" si="208"/>
        <v>400271.93093550979</v>
      </c>
      <c r="AQ276" s="204">
        <f t="shared" si="208"/>
        <v>412280.08886357507</v>
      </c>
      <c r="AR276" s="204">
        <f t="shared" si="208"/>
        <v>424648.4915294823</v>
      </c>
      <c r="AS276" s="204">
        <f t="shared" si="208"/>
        <v>437387.94627536688</v>
      </c>
      <c r="AT276" s="204">
        <f t="shared" si="208"/>
        <v>450509.5846636279</v>
      </c>
      <c r="AU276" s="204">
        <f t="shared" si="208"/>
        <v>464024.87220353668</v>
      </c>
      <c r="AV276" s="204">
        <f t="shared" si="208"/>
        <v>477945.6183696427</v>
      </c>
      <c r="AW276" s="204">
        <f t="shared" si="208"/>
        <v>492283.98692073213</v>
      </c>
      <c r="AX276" s="204">
        <f t="shared" si="208"/>
        <v>507052.50652835419</v>
      </c>
      <c r="AY276" s="204">
        <f t="shared" si="208"/>
        <v>522264.08172420465</v>
      </c>
      <c r="AZ276" s="204">
        <f t="shared" si="208"/>
        <v>537932.00417593087</v>
      </c>
      <c r="BA276" s="204">
        <f t="shared" si="208"/>
        <v>554069.96430120885</v>
      </c>
      <c r="BB276" s="204">
        <f t="shared" si="208"/>
        <v>570692.06323024502</v>
      </c>
      <c r="BC276" s="204">
        <f t="shared" si="208"/>
        <v>587812.82512715238</v>
      </c>
      <c r="BD276" s="204">
        <f t="shared" si="208"/>
        <v>605447.20988096693</v>
      </c>
      <c r="BE276" s="204">
        <f t="shared" si="208"/>
        <v>623610.62617739581</v>
      </c>
      <c r="BF276" s="204">
        <f t="shared" si="208"/>
        <v>642318.94496271783</v>
      </c>
      <c r="BG276" s="204">
        <f t="shared" si="208"/>
        <v>661588.51331159938</v>
      </c>
      <c r="BH276" s="204">
        <f t="shared" si="208"/>
        <v>681436.16871094739</v>
      </c>
      <c r="BI276" s="204">
        <f t="shared" si="208"/>
        <v>701879.25377227564</v>
      </c>
      <c r="BJ276" s="204">
        <f t="shared" si="208"/>
        <v>722935.63138544443</v>
      </c>
      <c r="BK276" s="204">
        <f t="shared" si="208"/>
        <v>744623.70032700768</v>
      </c>
      <c r="BL276" s="204">
        <f t="shared" si="208"/>
        <v>766962.41133681778</v>
      </c>
      <c r="BM276" s="204">
        <f t="shared" si="208"/>
        <v>789971.2836769222</v>
      </c>
      <c r="BN276" s="204">
        <f t="shared" si="208"/>
        <v>813670.42218723008</v>
      </c>
      <c r="BO276" s="204">
        <f t="shared" si="208"/>
        <v>838080.53485284687</v>
      </c>
      <c r="BP276" s="204">
        <f t="shared" si="208"/>
        <v>863222.95089843252</v>
      </c>
      <c r="BQ276" s="204">
        <f t="shared" si="208"/>
        <v>889119.63942538504</v>
      </c>
    </row>
    <row r="277" spans="5:69" ht="16" customHeight="1">
      <c r="E277" s="334"/>
      <c r="F277" s="334"/>
      <c r="G277" s="334"/>
      <c r="H277" s="322"/>
      <c r="I277" s="238" t="s">
        <v>449</v>
      </c>
      <c r="J277" s="204">
        <f>J177*J274</f>
        <v>51587.564766839394</v>
      </c>
      <c r="K277" s="204">
        <f>K177*K274</f>
        <v>158719.46113989642</v>
      </c>
      <c r="L277" s="204">
        <f t="shared" ref="L277:BQ277" si="209">L177*L274</f>
        <v>217329.02238341977</v>
      </c>
      <c r="M277" s="204">
        <f t="shared" si="209"/>
        <v>251311.36153367875</v>
      </c>
      <c r="N277" s="204">
        <f t="shared" si="209"/>
        <v>272856.56130385498</v>
      </c>
      <c r="O277" s="204">
        <f t="shared" si="209"/>
        <v>288185.24619429524</v>
      </c>
      <c r="P277" s="204">
        <f t="shared" si="209"/>
        <v>300473.72748629941</v>
      </c>
      <c r="Q277" s="204">
        <f t="shared" si="209"/>
        <v>311345.83050303801</v>
      </c>
      <c r="R277" s="204">
        <f t="shared" si="209"/>
        <v>321633.72992612544</v>
      </c>
      <c r="S277" s="204">
        <f t="shared" si="209"/>
        <v>331765.97932298726</v>
      </c>
      <c r="T277" s="204">
        <f t="shared" si="209"/>
        <v>341965.40982720669</v>
      </c>
      <c r="U277" s="204">
        <f t="shared" si="209"/>
        <v>352350.06219553301</v>
      </c>
      <c r="V277" s="204">
        <f t="shared" si="209"/>
        <v>362984.66599888925</v>
      </c>
      <c r="W277" s="204">
        <f t="shared" si="209"/>
        <v>373906.89796697599</v>
      </c>
      <c r="X277" s="204">
        <f t="shared" si="209"/>
        <v>385140.77781992656</v>
      </c>
      <c r="Y277" s="204">
        <f t="shared" si="209"/>
        <v>396703.50434063445</v>
      </c>
      <c r="Z277" s="204">
        <f t="shared" si="209"/>
        <v>408608.94609576947</v>
      </c>
      <c r="AA277" s="204">
        <f t="shared" si="209"/>
        <v>420869.4261573499</v>
      </c>
      <c r="AB277" s="204">
        <f t="shared" si="209"/>
        <v>433496.63689821097</v>
      </c>
      <c r="AC277" s="204">
        <f t="shared" si="209"/>
        <v>446502.11126278911</v>
      </c>
      <c r="AD277" s="204">
        <f t="shared" si="209"/>
        <v>459897.46798206499</v>
      </c>
      <c r="AE277" s="204">
        <f t="shared" si="209"/>
        <v>473694.54164603696</v>
      </c>
      <c r="AF277" s="204">
        <f t="shared" si="209"/>
        <v>487905.45420391811</v>
      </c>
      <c r="AG277" s="204">
        <f t="shared" si="209"/>
        <v>502542.65674737084</v>
      </c>
      <c r="AH277" s="204">
        <f t="shared" si="209"/>
        <v>517618.95629763295</v>
      </c>
      <c r="AI277" s="204">
        <f t="shared" si="209"/>
        <v>533147.5351089607</v>
      </c>
      <c r="AJ277" s="204">
        <f t="shared" si="209"/>
        <v>549141.96632465301</v>
      </c>
      <c r="AK277" s="204">
        <f t="shared" si="209"/>
        <v>565616.22794722847</v>
      </c>
      <c r="AL277" s="204">
        <f t="shared" si="209"/>
        <v>582584.7161283918</v>
      </c>
      <c r="AM277" s="204">
        <f t="shared" si="209"/>
        <v>600062.2582970442</v>
      </c>
      <c r="AN277" s="204">
        <f t="shared" si="209"/>
        <v>618064.12639520387</v>
      </c>
      <c r="AO277" s="204">
        <f t="shared" si="209"/>
        <v>636606.05036517663</v>
      </c>
      <c r="AP277" s="204">
        <f t="shared" si="209"/>
        <v>655704.2319669713</v>
      </c>
      <c r="AQ277" s="204">
        <f t="shared" si="209"/>
        <v>675375.35897230858</v>
      </c>
      <c r="AR277" s="204">
        <f t="shared" si="209"/>
        <v>695636.61976510542</v>
      </c>
      <c r="AS277" s="204">
        <f t="shared" si="209"/>
        <v>716505.71837010863</v>
      </c>
      <c r="AT277" s="204">
        <f t="shared" si="209"/>
        <v>738000.88992735732</v>
      </c>
      <c r="AU277" s="204">
        <f t="shared" si="209"/>
        <v>760140.9166283122</v>
      </c>
      <c r="AV277" s="204">
        <f t="shared" si="209"/>
        <v>782945.14412876009</v>
      </c>
      <c r="AW277" s="204">
        <f t="shared" si="209"/>
        <v>806433.49845343805</v>
      </c>
      <c r="AX277" s="204">
        <f t="shared" si="209"/>
        <v>830626.50340745691</v>
      </c>
      <c r="AY277" s="204">
        <f t="shared" si="209"/>
        <v>855545.29850989266</v>
      </c>
      <c r="AZ277" s="204">
        <f t="shared" si="209"/>
        <v>881211.65746529761</v>
      </c>
      <c r="BA277" s="204">
        <f t="shared" si="209"/>
        <v>907648.00718931144</v>
      </c>
      <c r="BB277" s="204">
        <f t="shared" si="209"/>
        <v>934877.44740501896</v>
      </c>
      <c r="BC277" s="204">
        <f t="shared" si="209"/>
        <v>962923.77082718397</v>
      </c>
      <c r="BD277" s="204">
        <f t="shared" si="209"/>
        <v>991811.48395200667</v>
      </c>
      <c r="BE277" s="204">
        <f t="shared" si="209"/>
        <v>1021565.8284705706</v>
      </c>
      <c r="BF277" s="204">
        <f t="shared" si="209"/>
        <v>1052212.8033246899</v>
      </c>
      <c r="BG277" s="204">
        <f t="shared" si="209"/>
        <v>1083779.1874244316</v>
      </c>
      <c r="BH277" s="204">
        <f t="shared" si="209"/>
        <v>1116292.5630471651</v>
      </c>
      <c r="BI277" s="204">
        <f t="shared" si="209"/>
        <v>1149781.3399385803</v>
      </c>
      <c r="BJ277" s="204">
        <f t="shared" si="209"/>
        <v>1184274.7801367377</v>
      </c>
      <c r="BK277" s="204">
        <f t="shared" si="209"/>
        <v>1219803.02354084</v>
      </c>
      <c r="BL277" s="204">
        <f t="shared" si="209"/>
        <v>1256397.1142470653</v>
      </c>
      <c r="BM277" s="204">
        <f t="shared" si="209"/>
        <v>1294089.0276744773</v>
      </c>
      <c r="BN277" s="204">
        <f t="shared" si="209"/>
        <v>1332911.6985047117</v>
      </c>
      <c r="BO277" s="204">
        <f t="shared" si="209"/>
        <v>1372899.0494598532</v>
      </c>
      <c r="BP277" s="204">
        <f t="shared" si="209"/>
        <v>1414086.0209436484</v>
      </c>
      <c r="BQ277" s="204">
        <f t="shared" si="209"/>
        <v>1456508.6015719583</v>
      </c>
    </row>
    <row r="278" spans="5:69" ht="16" customHeight="1">
      <c r="E278" s="334"/>
      <c r="F278" s="334"/>
      <c r="G278" s="334"/>
      <c r="H278" s="322"/>
      <c r="I278" s="236" t="s">
        <v>299</v>
      </c>
      <c r="J278" s="237">
        <f>(J100+J114+J127+J140+J153+J166)*J274</f>
        <v>0</v>
      </c>
      <c r="K278" s="237">
        <f>(K100+K114+K127+K140+K153+K166)*K274</f>
        <v>19.025906735751299</v>
      </c>
      <c r="L278" s="237">
        <f t="shared" ref="L278:BQ278" si="210">(L100+L114+L127+L140+L153+L166)*L274</f>
        <v>29.299896373057003</v>
      </c>
      <c r="M278" s="237">
        <f t="shared" si="210"/>
        <v>35.127531606217616</v>
      </c>
      <c r="N278" s="237">
        <f t="shared" si="210"/>
        <v>38.7051631088083</v>
      </c>
      <c r="O278" s="237">
        <f t="shared" si="210"/>
        <v>41.153458834818657</v>
      </c>
      <c r="P278" s="237">
        <f t="shared" si="210"/>
        <v>43.044504424563726</v>
      </c>
      <c r="Q278" s="237">
        <f t="shared" si="210"/>
        <v>44.670624887897908</v>
      </c>
      <c r="R278" s="237">
        <f t="shared" si="210"/>
        <v>46.181484153139451</v>
      </c>
      <c r="S278" s="237">
        <f t="shared" si="210"/>
        <v>47.65400634222199</v>
      </c>
      <c r="T278" s="237">
        <f t="shared" si="210"/>
        <v>49.128036141377699</v>
      </c>
      <c r="U278" s="237">
        <f t="shared" si="210"/>
        <v>50.624526126152446</v>
      </c>
      <c r="V278" s="237">
        <f t="shared" si="210"/>
        <v>52.154812849209073</v>
      </c>
      <c r="W278" s="237">
        <f t="shared" si="210"/>
        <v>53.725348213714078</v>
      </c>
      <c r="X278" s="237">
        <f t="shared" si="210"/>
        <v>55.340113059430173</v>
      </c>
      <c r="Y278" s="237">
        <f t="shared" si="210"/>
        <v>57.001848694858452</v>
      </c>
      <c r="Z278" s="237">
        <f t="shared" si="210"/>
        <v>58.712685599963351</v>
      </c>
      <c r="AA278" s="237">
        <f t="shared" si="210"/>
        <v>60.474464704534427</v>
      </c>
      <c r="AB278" s="237">
        <f t="shared" si="210"/>
        <v>62.288901899322255</v>
      </c>
      <c r="AC278" s="237">
        <f t="shared" si="210"/>
        <v>64.157672615664325</v>
      </c>
      <c r="AD278" s="237">
        <f t="shared" si="210"/>
        <v>66.08245566040911</v>
      </c>
      <c r="AE278" s="237">
        <f t="shared" si="210"/>
        <v>68.064956292021535</v>
      </c>
      <c r="AF278" s="237">
        <f t="shared" si="210"/>
        <v>70.106918731300283</v>
      </c>
      <c r="AG278" s="237">
        <f t="shared" si="210"/>
        <v>72.210133306003513</v>
      </c>
      <c r="AH278" s="237">
        <f t="shared" si="210"/>
        <v>74.376440881693398</v>
      </c>
      <c r="AI278" s="237">
        <f t="shared" si="210"/>
        <v>76.607735932164161</v>
      </c>
      <c r="AJ278" s="237">
        <f t="shared" si="210"/>
        <v>78.905968940379267</v>
      </c>
      <c r="AK278" s="237">
        <f t="shared" si="210"/>
        <v>81.273148483018261</v>
      </c>
      <c r="AL278" s="237">
        <f t="shared" si="210"/>
        <v>83.71134317946688</v>
      </c>
      <c r="AM278" s="237">
        <f t="shared" si="210"/>
        <v>86.222683598249532</v>
      </c>
      <c r="AN278" s="237">
        <f t="shared" si="210"/>
        <v>88.809364169130319</v>
      </c>
      <c r="AO278" s="237">
        <f t="shared" si="210"/>
        <v>91.47364512630017</v>
      </c>
      <c r="AP278" s="237">
        <f t="shared" si="210"/>
        <v>94.217854496458145</v>
      </c>
      <c r="AQ278" s="237">
        <f t="shared" si="210"/>
        <v>97.044390139700056</v>
      </c>
      <c r="AR278" s="237">
        <f t="shared" si="210"/>
        <v>99.955721848148642</v>
      </c>
      <c r="AS278" s="237">
        <f t="shared" si="210"/>
        <v>102.95439350576444</v>
      </c>
      <c r="AT278" s="237">
        <f t="shared" si="210"/>
        <v>106.04302531204476</v>
      </c>
      <c r="AU278" s="237">
        <f t="shared" si="210"/>
        <v>109.22431607197086</v>
      </c>
      <c r="AV278" s="237">
        <f t="shared" si="210"/>
        <v>112.50104555441806</v>
      </c>
      <c r="AW278" s="237">
        <f t="shared" si="210"/>
        <v>115.87607692119749</v>
      </c>
      <c r="AX278" s="237">
        <f t="shared" si="210"/>
        <v>119.35235922890831</v>
      </c>
      <c r="AY278" s="237">
        <f t="shared" si="210"/>
        <v>122.93293000581376</v>
      </c>
      <c r="AZ278" s="237">
        <f t="shared" si="210"/>
        <v>126.62091790600769</v>
      </c>
      <c r="BA278" s="237">
        <f t="shared" si="210"/>
        <v>130.41954544319788</v>
      </c>
      <c r="BB278" s="237">
        <f t="shared" si="210"/>
        <v>134.33213180649884</v>
      </c>
      <c r="BC278" s="237">
        <f t="shared" si="210"/>
        <v>138.36209576069641</v>
      </c>
      <c r="BD278" s="237">
        <f t="shared" si="210"/>
        <v>142.51295863351865</v>
      </c>
      <c r="BE278" s="237">
        <f t="shared" si="210"/>
        <v>146.78834739252488</v>
      </c>
      <c r="BF278" s="237">
        <f t="shared" si="210"/>
        <v>151.19199781430095</v>
      </c>
      <c r="BG278" s="237">
        <f t="shared" si="210"/>
        <v>155.72775774873017</v>
      </c>
      <c r="BH278" s="237">
        <f t="shared" si="210"/>
        <v>160.39959048119215</v>
      </c>
      <c r="BI278" s="237">
        <f t="shared" si="210"/>
        <v>165.21157819562794</v>
      </c>
      <c r="BJ278" s="237">
        <f t="shared" si="210"/>
        <v>170.16792554149683</v>
      </c>
      <c r="BK278" s="237">
        <f t="shared" si="210"/>
        <v>175.27296330774175</v>
      </c>
      <c r="BL278" s="237">
        <f t="shared" si="210"/>
        <v>180.53115220697401</v>
      </c>
      <c r="BM278" s="237">
        <f t="shared" si="210"/>
        <v>185.94708677318323</v>
      </c>
      <c r="BN278" s="237">
        <f t="shared" si="210"/>
        <v>191.52549937637872</v>
      </c>
      <c r="BO278" s="237">
        <f t="shared" si="210"/>
        <v>197.27126435767016</v>
      </c>
      <c r="BP278" s="237">
        <f t="shared" si="210"/>
        <v>203.18940228840023</v>
      </c>
      <c r="BQ278" s="237">
        <f t="shared" si="210"/>
        <v>209.28508435705226</v>
      </c>
    </row>
    <row r="279" spans="5:69" ht="16" customHeight="1">
      <c r="E279" s="334"/>
      <c r="F279" s="334"/>
      <c r="G279" s="334"/>
      <c r="H279" s="322"/>
      <c r="I279" s="236" t="s">
        <v>301</v>
      </c>
      <c r="J279" s="237">
        <f>(J101+J115+J128+J141+J154+J167)*J274</f>
        <v>0</v>
      </c>
      <c r="K279" s="237">
        <f>(K101+K115+K128+K141+K154+K167)*K274</f>
        <v>4.7564766839378247</v>
      </c>
      <c r="L279" s="237">
        <f t="shared" ref="L279:BQ279" si="211">(L101+L115+L128+L141+L154+L167)*L274</f>
        <v>7.3249740932642506</v>
      </c>
      <c r="M279" s="237">
        <f t="shared" si="211"/>
        <v>8.781882901554404</v>
      </c>
      <c r="N279" s="237">
        <f t="shared" si="211"/>
        <v>9.676290777202075</v>
      </c>
      <c r="O279" s="237">
        <f t="shared" si="211"/>
        <v>10.288364708704664</v>
      </c>
      <c r="P279" s="237">
        <f t="shared" si="211"/>
        <v>10.761126106140932</v>
      </c>
      <c r="Q279" s="237">
        <f t="shared" si="211"/>
        <v>11.167656221974477</v>
      </c>
      <c r="R279" s="237">
        <f t="shared" si="211"/>
        <v>11.545371038284863</v>
      </c>
      <c r="S279" s="237">
        <f t="shared" si="211"/>
        <v>11.913501585555498</v>
      </c>
      <c r="T279" s="237">
        <f t="shared" si="211"/>
        <v>12.282009035344425</v>
      </c>
      <c r="U279" s="237">
        <f t="shared" si="211"/>
        <v>12.656131531538112</v>
      </c>
      <c r="V279" s="237">
        <f t="shared" si="211"/>
        <v>13.038703212302268</v>
      </c>
      <c r="W279" s="237">
        <f t="shared" si="211"/>
        <v>13.431337053428519</v>
      </c>
      <c r="X279" s="237">
        <f t="shared" si="211"/>
        <v>13.835028264857543</v>
      </c>
      <c r="Y279" s="237">
        <f t="shared" si="211"/>
        <v>14.250462173714613</v>
      </c>
      <c r="Z279" s="237">
        <f t="shared" si="211"/>
        <v>14.678171399990838</v>
      </c>
      <c r="AA279" s="237">
        <f t="shared" si="211"/>
        <v>15.118616176133607</v>
      </c>
      <c r="AB279" s="237">
        <f t="shared" si="211"/>
        <v>15.572225474830564</v>
      </c>
      <c r="AC279" s="237">
        <f t="shared" si="211"/>
        <v>16.039418153916081</v>
      </c>
      <c r="AD279" s="237">
        <f t="shared" si="211"/>
        <v>16.520613915102278</v>
      </c>
      <c r="AE279" s="237">
        <f t="shared" si="211"/>
        <v>17.016239073005384</v>
      </c>
      <c r="AF279" s="237">
        <f t="shared" si="211"/>
        <v>17.526729682825071</v>
      </c>
      <c r="AG279" s="237">
        <f t="shared" si="211"/>
        <v>18.052533326500878</v>
      </c>
      <c r="AH279" s="237">
        <f t="shared" si="211"/>
        <v>18.594110220423349</v>
      </c>
      <c r="AI279" s="237">
        <f t="shared" si="211"/>
        <v>19.15193398304104</v>
      </c>
      <c r="AJ279" s="237">
        <f t="shared" si="211"/>
        <v>19.726492235094817</v>
      </c>
      <c r="AK279" s="237">
        <f t="shared" si="211"/>
        <v>20.318287120754565</v>
      </c>
      <c r="AL279" s="237">
        <f t="shared" si="211"/>
        <v>20.92783579486672</v>
      </c>
      <c r="AM279" s="237">
        <f t="shared" si="211"/>
        <v>21.555670899562383</v>
      </c>
      <c r="AN279" s="237">
        <f t="shared" si="211"/>
        <v>22.20234104228258</v>
      </c>
      <c r="AO279" s="237">
        <f t="shared" si="211"/>
        <v>22.868411281575042</v>
      </c>
      <c r="AP279" s="237">
        <f t="shared" si="211"/>
        <v>23.554463624114536</v>
      </c>
      <c r="AQ279" s="237">
        <f t="shared" si="211"/>
        <v>24.261097534925014</v>
      </c>
      <c r="AR279" s="237">
        <f t="shared" si="211"/>
        <v>24.98893046203716</v>
      </c>
      <c r="AS279" s="237">
        <f t="shared" si="211"/>
        <v>25.738598376441111</v>
      </c>
      <c r="AT279" s="237">
        <f t="shared" si="211"/>
        <v>26.51075632801119</v>
      </c>
      <c r="AU279" s="237">
        <f t="shared" si="211"/>
        <v>27.306079017992715</v>
      </c>
      <c r="AV279" s="237">
        <f t="shared" si="211"/>
        <v>28.125261388604514</v>
      </c>
      <c r="AW279" s="237">
        <f t="shared" si="211"/>
        <v>28.969019230299374</v>
      </c>
      <c r="AX279" s="237">
        <f t="shared" si="211"/>
        <v>29.838089807227078</v>
      </c>
      <c r="AY279" s="237">
        <f t="shared" si="211"/>
        <v>30.73323250145344</v>
      </c>
      <c r="AZ279" s="237">
        <f t="shared" si="211"/>
        <v>31.655229476501923</v>
      </c>
      <c r="BA279" s="237">
        <f t="shared" si="211"/>
        <v>32.604886360799469</v>
      </c>
      <c r="BB279" s="237">
        <f t="shared" si="211"/>
        <v>33.583032951624709</v>
      </c>
      <c r="BC279" s="237">
        <f t="shared" si="211"/>
        <v>34.590523940174101</v>
      </c>
      <c r="BD279" s="237">
        <f t="shared" si="211"/>
        <v>35.628239658379663</v>
      </c>
      <c r="BE279" s="237">
        <f t="shared" si="211"/>
        <v>36.697086848131221</v>
      </c>
      <c r="BF279" s="237">
        <f t="shared" si="211"/>
        <v>37.797999453575237</v>
      </c>
      <c r="BG279" s="237">
        <f t="shared" si="211"/>
        <v>38.931939437182542</v>
      </c>
      <c r="BH279" s="237">
        <f t="shared" si="211"/>
        <v>40.099897620298037</v>
      </c>
      <c r="BI279" s="237">
        <f t="shared" si="211"/>
        <v>41.302894548906984</v>
      </c>
      <c r="BJ279" s="237">
        <f t="shared" si="211"/>
        <v>42.541981385374207</v>
      </c>
      <c r="BK279" s="237">
        <f t="shared" si="211"/>
        <v>43.818240826935437</v>
      </c>
      <c r="BL279" s="237">
        <f t="shared" si="211"/>
        <v>45.132788051743503</v>
      </c>
      <c r="BM279" s="237">
        <f t="shared" si="211"/>
        <v>46.486771693295807</v>
      </c>
      <c r="BN279" s="237">
        <f t="shared" si="211"/>
        <v>47.88137484409468</v>
      </c>
      <c r="BO279" s="237">
        <f t="shared" si="211"/>
        <v>49.317816089417541</v>
      </c>
      <c r="BP279" s="237">
        <f t="shared" si="211"/>
        <v>50.797350572100058</v>
      </c>
      <c r="BQ279" s="237">
        <f t="shared" si="211"/>
        <v>52.321271089263064</v>
      </c>
    </row>
    <row r="280" spans="5:69" ht="16" customHeight="1">
      <c r="E280" s="334"/>
      <c r="F280" s="334"/>
      <c r="G280" s="334"/>
      <c r="H280" s="322"/>
      <c r="I280" s="236" t="s">
        <v>296</v>
      </c>
      <c r="J280" s="237">
        <f>(J102+J116+J129+J142+J155+J168)*J274</f>
        <v>46.632124352331608</v>
      </c>
      <c r="K280" s="237">
        <f>(K102+K116+K129+K142+K155+K168)*K274</f>
        <v>71.813471502590701</v>
      </c>
      <c r="L280" s="237">
        <f t="shared" ref="L280:BQ280" si="212">(L102+L116+L129+L142+L155+L168)*L274</f>
        <v>86.096891191709858</v>
      </c>
      <c r="M280" s="237">
        <f t="shared" si="212"/>
        <v>94.86559585492229</v>
      </c>
      <c r="N280" s="237">
        <f t="shared" si="212"/>
        <v>100.86632067357515</v>
      </c>
      <c r="O280" s="237">
        <f t="shared" si="212"/>
        <v>105.50123633471503</v>
      </c>
      <c r="P280" s="237">
        <f t="shared" si="212"/>
        <v>109.48682570563213</v>
      </c>
      <c r="Q280" s="237">
        <f t="shared" si="212"/>
        <v>113.18991214004765</v>
      </c>
      <c r="R280" s="237">
        <f t="shared" si="212"/>
        <v>116.79903515250486</v>
      </c>
      <c r="S280" s="237">
        <f t="shared" si="212"/>
        <v>120.41185328769045</v>
      </c>
      <c r="T280" s="237">
        <f t="shared" si="212"/>
        <v>124.07972089743247</v>
      </c>
      <c r="U280" s="237">
        <f t="shared" si="212"/>
        <v>127.83042365002218</v>
      </c>
      <c r="V280" s="237">
        <f t="shared" si="212"/>
        <v>131.67977503361297</v>
      </c>
      <c r="W280" s="237">
        <f t="shared" si="212"/>
        <v>135.63753200840728</v>
      </c>
      <c r="X280" s="237">
        <f t="shared" si="212"/>
        <v>139.71041346779029</v>
      </c>
      <c r="Y280" s="237">
        <f t="shared" si="212"/>
        <v>143.90364117638077</v>
      </c>
      <c r="Z280" s="237">
        <f t="shared" si="212"/>
        <v>148.22172721699613</v>
      </c>
      <c r="AA280" s="237">
        <f t="shared" si="212"/>
        <v>152.66887720422122</v>
      </c>
      <c r="AB280" s="237">
        <f t="shared" si="212"/>
        <v>157.24919758741257</v>
      </c>
      <c r="AC280" s="237">
        <f t="shared" si="212"/>
        <v>161.966803089238</v>
      </c>
      <c r="AD280" s="237">
        <f t="shared" si="212"/>
        <v>166.82587326475871</v>
      </c>
      <c r="AE280" s="237">
        <f t="shared" si="212"/>
        <v>171.83068316495169</v>
      </c>
      <c r="AF280" s="237">
        <f t="shared" si="212"/>
        <v>176.9856208480478</v>
      </c>
      <c r="AG280" s="237">
        <f t="shared" si="212"/>
        <v>182.29519823944455</v>
      </c>
      <c r="AH280" s="237">
        <f t="shared" si="212"/>
        <v>187.76405865726505</v>
      </c>
      <c r="AI280" s="237">
        <f t="shared" si="212"/>
        <v>193.39698269700801</v>
      </c>
      <c r="AJ280" s="237">
        <f t="shared" si="212"/>
        <v>199.19889334073105</v>
      </c>
      <c r="AK280" s="237">
        <f t="shared" si="212"/>
        <v>205.17486073398743</v>
      </c>
      <c r="AL280" s="237">
        <f t="shared" si="212"/>
        <v>211.33010685845468</v>
      </c>
      <c r="AM280" s="237">
        <f t="shared" si="212"/>
        <v>217.67001021845658</v>
      </c>
      <c r="AN280" s="237">
        <f t="shared" si="212"/>
        <v>224.20011060367693</v>
      </c>
      <c r="AO280" s="237">
        <f t="shared" si="212"/>
        <v>230.92611396190716</v>
      </c>
      <c r="AP280" s="237">
        <f t="shared" si="212"/>
        <v>237.85389740122557</v>
      </c>
      <c r="AQ280" s="237">
        <f t="shared" si="212"/>
        <v>244.9895143336976</v>
      </c>
      <c r="AR280" s="237">
        <f t="shared" si="212"/>
        <v>252.33919976903047</v>
      </c>
      <c r="AS280" s="237">
        <f t="shared" si="212"/>
        <v>259.90937576481565</v>
      </c>
      <c r="AT280" s="237">
        <f t="shared" si="212"/>
        <v>267.70665703914432</v>
      </c>
      <c r="AU280" s="237">
        <f t="shared" si="212"/>
        <v>275.73785675102465</v>
      </c>
      <c r="AV280" s="237">
        <f t="shared" si="212"/>
        <v>284.00999245391546</v>
      </c>
      <c r="AW280" s="237">
        <f t="shared" si="212"/>
        <v>292.53029222771647</v>
      </c>
      <c r="AX280" s="237">
        <f t="shared" si="212"/>
        <v>301.30620099464164</v>
      </c>
      <c r="AY280" s="237">
        <f t="shared" si="212"/>
        <v>310.34538702452863</v>
      </c>
      <c r="AZ280" s="237">
        <f t="shared" si="212"/>
        <v>319.65574863528877</v>
      </c>
      <c r="BA280" s="237">
        <f t="shared" si="212"/>
        <v>329.24542109435998</v>
      </c>
      <c r="BB280" s="237">
        <f t="shared" si="212"/>
        <v>339.12278372719709</v>
      </c>
      <c r="BC280" s="237">
        <f t="shared" si="212"/>
        <v>349.29646723901618</v>
      </c>
      <c r="BD280" s="237">
        <f t="shared" si="212"/>
        <v>359.77536125618843</v>
      </c>
      <c r="BE280" s="237">
        <f t="shared" si="212"/>
        <v>370.56862209387475</v>
      </c>
      <c r="BF280" s="237">
        <f t="shared" si="212"/>
        <v>381.68568075669151</v>
      </c>
      <c r="BG280" s="237">
        <f t="shared" si="212"/>
        <v>393.1362511793925</v>
      </c>
      <c r="BH280" s="237">
        <f t="shared" si="212"/>
        <v>404.93033871477434</v>
      </c>
      <c r="BI280" s="237">
        <f t="shared" si="212"/>
        <v>417.07824887621769</v>
      </c>
      <c r="BJ280" s="237">
        <f t="shared" si="212"/>
        <v>429.59059634250423</v>
      </c>
      <c r="BK280" s="237">
        <f t="shared" si="212"/>
        <v>442.47831423277938</v>
      </c>
      <c r="BL280" s="237">
        <f t="shared" si="212"/>
        <v>455.75266365976279</v>
      </c>
      <c r="BM280" s="237">
        <f t="shared" si="212"/>
        <v>469.42524356955573</v>
      </c>
      <c r="BN280" s="237">
        <f t="shared" si="212"/>
        <v>483.50800087664248</v>
      </c>
      <c r="BO280" s="237">
        <f t="shared" si="212"/>
        <v>498.01324090294167</v>
      </c>
      <c r="BP280" s="237">
        <f t="shared" si="212"/>
        <v>512.95363813003007</v>
      </c>
      <c r="BQ280" s="237">
        <f t="shared" si="212"/>
        <v>528.34224727393098</v>
      </c>
    </row>
    <row r="281" spans="5:69" ht="16" customHeight="1">
      <c r="E281" s="334"/>
      <c r="F281" s="334"/>
      <c r="G281" s="334"/>
      <c r="H281" s="322"/>
      <c r="I281" s="236" t="s">
        <v>295</v>
      </c>
      <c r="J281" s="237">
        <f>(J103+J117+J129+J142+J155+J168)*J274</f>
        <v>233.16062176165801</v>
      </c>
      <c r="K281" s="237">
        <f>(K103+K117+K129+K142+K155+K168)*K274</f>
        <v>359.06735751295344</v>
      </c>
      <c r="L281" s="237">
        <f t="shared" ref="L281:BQ281" si="213">(L103+L117+L129+L142+L155+L168)*L274</f>
        <v>430.48445595854935</v>
      </c>
      <c r="M281" s="237">
        <f t="shared" si="213"/>
        <v>474.32797927461138</v>
      </c>
      <c r="N281" s="237">
        <f t="shared" si="213"/>
        <v>504.33160336787569</v>
      </c>
      <c r="O281" s="237">
        <f t="shared" si="213"/>
        <v>527.50618167357527</v>
      </c>
      <c r="P281" s="237">
        <f t="shared" si="213"/>
        <v>547.4341285281605</v>
      </c>
      <c r="Q281" s="237">
        <f t="shared" si="213"/>
        <v>565.94956070023818</v>
      </c>
      <c r="R281" s="237">
        <f t="shared" si="213"/>
        <v>583.99517576252424</v>
      </c>
      <c r="S281" s="237">
        <f t="shared" si="213"/>
        <v>602.05926643845225</v>
      </c>
      <c r="T281" s="237">
        <f t="shared" si="213"/>
        <v>620.39860448716229</v>
      </c>
      <c r="U281" s="237">
        <f t="shared" si="213"/>
        <v>639.15211825011113</v>
      </c>
      <c r="V281" s="237">
        <f t="shared" si="213"/>
        <v>658.39887516806482</v>
      </c>
      <c r="W281" s="237">
        <f t="shared" si="213"/>
        <v>678.18766004203621</v>
      </c>
      <c r="X281" s="237">
        <f t="shared" si="213"/>
        <v>698.55206733895159</v>
      </c>
      <c r="Y281" s="237">
        <f t="shared" si="213"/>
        <v>719.51820588190401</v>
      </c>
      <c r="Z281" s="237">
        <f t="shared" si="213"/>
        <v>741.10863608498039</v>
      </c>
      <c r="AA281" s="237">
        <f t="shared" si="213"/>
        <v>763.34438602110595</v>
      </c>
      <c r="AB281" s="237">
        <f t="shared" si="213"/>
        <v>786.24598793706298</v>
      </c>
      <c r="AC281" s="237">
        <f t="shared" si="213"/>
        <v>809.83401544618994</v>
      </c>
      <c r="AD281" s="237">
        <f t="shared" si="213"/>
        <v>834.12936632379353</v>
      </c>
      <c r="AE281" s="237">
        <f t="shared" si="213"/>
        <v>859.15341582475844</v>
      </c>
      <c r="AF281" s="237">
        <f t="shared" si="213"/>
        <v>884.92810424023912</v>
      </c>
      <c r="AG281" s="237">
        <f t="shared" si="213"/>
        <v>911.47599119722281</v>
      </c>
      <c r="AH281" s="237">
        <f t="shared" si="213"/>
        <v>938.82029328632541</v>
      </c>
      <c r="AI281" s="237">
        <f t="shared" si="213"/>
        <v>966.98491348504001</v>
      </c>
      <c r="AJ281" s="237">
        <f t="shared" si="213"/>
        <v>995.99446670365512</v>
      </c>
      <c r="AK281" s="237">
        <f t="shared" si="213"/>
        <v>1025.8743036699373</v>
      </c>
      <c r="AL281" s="237">
        <f t="shared" si="213"/>
        <v>1056.6505342922731</v>
      </c>
      <c r="AM281" s="237">
        <f t="shared" si="213"/>
        <v>1088.3500510922829</v>
      </c>
      <c r="AN281" s="237">
        <f t="shared" si="213"/>
        <v>1121.0005530183844</v>
      </c>
      <c r="AO281" s="237">
        <f t="shared" si="213"/>
        <v>1154.6305698095357</v>
      </c>
      <c r="AP281" s="237">
        <f t="shared" si="213"/>
        <v>1189.2694870061277</v>
      </c>
      <c r="AQ281" s="237">
        <f t="shared" si="213"/>
        <v>1224.9475716684879</v>
      </c>
      <c r="AR281" s="237">
        <f t="shared" si="213"/>
        <v>1261.6959988451522</v>
      </c>
      <c r="AS281" s="237">
        <f t="shared" si="213"/>
        <v>1299.5468788240778</v>
      </c>
      <c r="AT281" s="237">
        <f t="shared" si="213"/>
        <v>1338.5332851957216</v>
      </c>
      <c r="AU281" s="237">
        <f t="shared" si="213"/>
        <v>1378.6892837551229</v>
      </c>
      <c r="AV281" s="237">
        <f t="shared" si="213"/>
        <v>1420.049962269577</v>
      </c>
      <c r="AW281" s="237">
        <f t="shared" si="213"/>
        <v>1462.6514611385826</v>
      </c>
      <c r="AX281" s="237">
        <f t="shared" si="213"/>
        <v>1506.5310049732084</v>
      </c>
      <c r="AY281" s="237">
        <f t="shared" si="213"/>
        <v>1551.7269351226428</v>
      </c>
      <c r="AZ281" s="237">
        <f t="shared" si="213"/>
        <v>1598.2787431764441</v>
      </c>
      <c r="BA281" s="237">
        <f t="shared" si="213"/>
        <v>1646.2271054717996</v>
      </c>
      <c r="BB281" s="237">
        <f t="shared" si="213"/>
        <v>1695.6139186359851</v>
      </c>
      <c r="BC281" s="237">
        <f t="shared" si="213"/>
        <v>1746.482336195081</v>
      </c>
      <c r="BD281" s="237">
        <f t="shared" si="213"/>
        <v>1798.8768062809418</v>
      </c>
      <c r="BE281" s="237">
        <f t="shared" si="213"/>
        <v>1852.8431104693739</v>
      </c>
      <c r="BF281" s="237">
        <f t="shared" si="213"/>
        <v>1908.4284037834575</v>
      </c>
      <c r="BG281" s="237">
        <f t="shared" si="213"/>
        <v>1965.6812558969621</v>
      </c>
      <c r="BH281" s="237">
        <f t="shared" si="213"/>
        <v>2024.6516935738716</v>
      </c>
      <c r="BI281" s="237">
        <f t="shared" si="213"/>
        <v>2085.3912443810882</v>
      </c>
      <c r="BJ281" s="237">
        <f t="shared" si="213"/>
        <v>2147.9529817125217</v>
      </c>
      <c r="BK281" s="237">
        <f t="shared" si="213"/>
        <v>2212.391571163897</v>
      </c>
      <c r="BL281" s="237">
        <f t="shared" si="213"/>
        <v>2278.7633182988143</v>
      </c>
      <c r="BM281" s="237">
        <f t="shared" si="213"/>
        <v>2347.1262178477787</v>
      </c>
      <c r="BN281" s="237">
        <f t="shared" si="213"/>
        <v>2417.5400043832119</v>
      </c>
      <c r="BO281" s="237">
        <f t="shared" si="213"/>
        <v>2490.0662045147083</v>
      </c>
      <c r="BP281" s="237">
        <f t="shared" si="213"/>
        <v>2564.7681906501498</v>
      </c>
      <c r="BQ281" s="237">
        <f t="shared" si="213"/>
        <v>2641.7112363696551</v>
      </c>
    </row>
    <row r="282" spans="5:69" ht="16" customHeight="1">
      <c r="E282" s="334"/>
      <c r="F282" s="334"/>
      <c r="G282" s="334"/>
      <c r="H282" s="322"/>
      <c r="I282" s="236" t="s">
        <v>294</v>
      </c>
      <c r="J282" s="237">
        <f>(J103+J117+J129+J142+J155+J168)*J274+J274</f>
        <v>239.16062176165801</v>
      </c>
      <c r="K282" s="237">
        <f>(K103+K117+K129+K142+K155+K168)*K274+K274</f>
        <v>365.18735751295344</v>
      </c>
      <c r="L282" s="237">
        <f t="shared" ref="L282:BQ282" si="214">(L103+L117+L129+L142+L155+L168)*L274+L274</f>
        <v>436.72685595854932</v>
      </c>
      <c r="M282" s="237">
        <f t="shared" si="214"/>
        <v>480.6952272746114</v>
      </c>
      <c r="N282" s="237">
        <f t="shared" si="214"/>
        <v>510.82619632787566</v>
      </c>
      <c r="O282" s="237">
        <f t="shared" si="214"/>
        <v>534.13066649277528</v>
      </c>
      <c r="P282" s="237">
        <f t="shared" si="214"/>
        <v>554.19110304374453</v>
      </c>
      <c r="Q282" s="237">
        <f t="shared" si="214"/>
        <v>572.84167470613386</v>
      </c>
      <c r="R282" s="237">
        <f t="shared" si="214"/>
        <v>591.02513204853778</v>
      </c>
      <c r="S282" s="237">
        <f t="shared" si="214"/>
        <v>609.22982185018611</v>
      </c>
      <c r="T282" s="237">
        <f t="shared" si="214"/>
        <v>627.7125710071308</v>
      </c>
      <c r="U282" s="237">
        <f t="shared" si="214"/>
        <v>646.612364100479</v>
      </c>
      <c r="V282" s="237">
        <f t="shared" si="214"/>
        <v>666.0083259354401</v>
      </c>
      <c r="W282" s="237">
        <f t="shared" si="214"/>
        <v>685.94929982475901</v>
      </c>
      <c r="X282" s="237">
        <f t="shared" si="214"/>
        <v>706.46893991732884</v>
      </c>
      <c r="Y282" s="237">
        <f t="shared" si="214"/>
        <v>727.59341591184875</v>
      </c>
      <c r="Z282" s="237">
        <f t="shared" si="214"/>
        <v>749.34535031552412</v>
      </c>
      <c r="AA282" s="237">
        <f t="shared" si="214"/>
        <v>771.74583453626053</v>
      </c>
      <c r="AB282" s="237">
        <f t="shared" si="214"/>
        <v>794.81546542252067</v>
      </c>
      <c r="AC282" s="237">
        <f t="shared" si="214"/>
        <v>818.57488248135678</v>
      </c>
      <c r="AD282" s="237">
        <f t="shared" si="214"/>
        <v>843.04505069966365</v>
      </c>
      <c r="AE282" s="237">
        <f t="shared" si="214"/>
        <v>868.24741388814596</v>
      </c>
      <c r="AF282" s="237">
        <f t="shared" si="214"/>
        <v>894.20398226489442</v>
      </c>
      <c r="AG282" s="237">
        <f t="shared" si="214"/>
        <v>920.93738678237116</v>
      </c>
      <c r="AH282" s="237">
        <f t="shared" si="214"/>
        <v>948.47091678317679</v>
      </c>
      <c r="AI282" s="237">
        <f t="shared" si="214"/>
        <v>976.82854945182839</v>
      </c>
      <c r="AJ282" s="237">
        <f t="shared" si="214"/>
        <v>1006.0349753897792</v>
      </c>
      <c r="AK282" s="237">
        <f t="shared" si="214"/>
        <v>1036.1156225297839</v>
      </c>
      <c r="AL282" s="237">
        <f t="shared" si="214"/>
        <v>1067.0966795293166</v>
      </c>
      <c r="AM282" s="237">
        <f t="shared" si="214"/>
        <v>1099.0051192340673</v>
      </c>
      <c r="AN282" s="237">
        <f t="shared" si="214"/>
        <v>1131.8687225230044</v>
      </c>
      <c r="AO282" s="237">
        <f t="shared" si="214"/>
        <v>1165.7161027042482</v>
      </c>
      <c r="AP282" s="237">
        <f t="shared" si="214"/>
        <v>1200.5767305587344</v>
      </c>
      <c r="AQ282" s="237">
        <f t="shared" si="214"/>
        <v>1236.4809600921467</v>
      </c>
      <c r="AR282" s="237">
        <f t="shared" si="214"/>
        <v>1273.4600550372843</v>
      </c>
      <c r="AS282" s="237">
        <f t="shared" si="214"/>
        <v>1311.5462161400526</v>
      </c>
      <c r="AT282" s="237">
        <f t="shared" si="214"/>
        <v>1350.7726092580158</v>
      </c>
      <c r="AU282" s="237">
        <f t="shared" si="214"/>
        <v>1391.173394298663</v>
      </c>
      <c r="AV282" s="237">
        <f t="shared" si="214"/>
        <v>1432.7837550239879</v>
      </c>
      <c r="AW282" s="237">
        <f t="shared" si="214"/>
        <v>1475.6399297480818</v>
      </c>
      <c r="AX282" s="237">
        <f t="shared" si="214"/>
        <v>1519.7792429548974</v>
      </c>
      <c r="AY282" s="237">
        <f t="shared" si="214"/>
        <v>1565.2401378639656</v>
      </c>
      <c r="AZ282" s="237">
        <f t="shared" si="214"/>
        <v>1612.0622099725936</v>
      </c>
      <c r="BA282" s="237">
        <f t="shared" si="214"/>
        <v>1660.286241603872</v>
      </c>
      <c r="BB282" s="237">
        <f t="shared" si="214"/>
        <v>1709.9542374906989</v>
      </c>
      <c r="BC282" s="237">
        <f t="shared" si="214"/>
        <v>1761.1094614268891</v>
      </c>
      <c r="BD282" s="237">
        <f t="shared" si="214"/>
        <v>1813.7964740173861</v>
      </c>
      <c r="BE282" s="237">
        <f t="shared" si="214"/>
        <v>1868.0611715605469</v>
      </c>
      <c r="BF282" s="237">
        <f t="shared" si="214"/>
        <v>1923.9508260964542</v>
      </c>
      <c r="BG282" s="237">
        <f t="shared" si="214"/>
        <v>1981.5141266562187</v>
      </c>
      <c r="BH282" s="237">
        <f t="shared" si="214"/>
        <v>2040.8012217483133</v>
      </c>
      <c r="BI282" s="237">
        <f t="shared" si="214"/>
        <v>2101.8637631190186</v>
      </c>
      <c r="BJ282" s="237">
        <f t="shared" si="214"/>
        <v>2164.7549508252109</v>
      </c>
      <c r="BK282" s="237">
        <f t="shared" si="214"/>
        <v>2229.5295796588398</v>
      </c>
      <c r="BL282" s="237">
        <f t="shared" si="214"/>
        <v>2296.2440869636562</v>
      </c>
      <c r="BM282" s="237">
        <f t="shared" si="214"/>
        <v>2364.9566018859173</v>
      </c>
      <c r="BN282" s="237">
        <f t="shared" si="214"/>
        <v>2435.7269961021134</v>
      </c>
      <c r="BO282" s="237">
        <f t="shared" si="214"/>
        <v>2508.6169360679878</v>
      </c>
      <c r="BP282" s="237">
        <f t="shared" si="214"/>
        <v>2583.6899368344948</v>
      </c>
      <c r="BQ282" s="237">
        <f t="shared" si="214"/>
        <v>2661.0114174776868</v>
      </c>
    </row>
    <row r="283" spans="5:69" ht="16" customHeight="1">
      <c r="E283" s="334"/>
      <c r="F283" s="334"/>
      <c r="G283" s="334"/>
      <c r="H283" s="321" t="s">
        <v>29</v>
      </c>
      <c r="I283" s="215" t="s">
        <v>315</v>
      </c>
      <c r="J283" s="216">
        <f>Variables!$K$38</f>
        <v>0.05</v>
      </c>
      <c r="K283" s="216">
        <f>Variables!$K$38</f>
        <v>0.05</v>
      </c>
      <c r="L283" s="216">
        <f>Variables!$K$38</f>
        <v>0.05</v>
      </c>
      <c r="M283" s="216">
        <f>Variables!$K$38</f>
        <v>0.05</v>
      </c>
      <c r="N283" s="216">
        <f>Variables!$K$38</f>
        <v>0.05</v>
      </c>
      <c r="O283" s="216">
        <f>Variables!$K$38</f>
        <v>0.05</v>
      </c>
      <c r="P283" s="216">
        <f>Variables!$K$38</f>
        <v>0.05</v>
      </c>
      <c r="Q283" s="216">
        <f>Variables!$K$38</f>
        <v>0.05</v>
      </c>
      <c r="R283" s="216">
        <f>Variables!$K$38</f>
        <v>0.05</v>
      </c>
      <c r="S283" s="216">
        <f>Variables!$K$38</f>
        <v>0.05</v>
      </c>
      <c r="T283" s="216">
        <f>Variables!$K$38</f>
        <v>0.05</v>
      </c>
      <c r="U283" s="216">
        <f>Variables!$K$38</f>
        <v>0.05</v>
      </c>
      <c r="V283" s="216">
        <f>Variables!$K$38</f>
        <v>0.05</v>
      </c>
      <c r="W283" s="216">
        <f>Variables!$K$38</f>
        <v>0.05</v>
      </c>
      <c r="X283" s="216">
        <f>Variables!$K$38</f>
        <v>0.05</v>
      </c>
      <c r="Y283" s="216">
        <f>Variables!$K$38</f>
        <v>0.05</v>
      </c>
      <c r="Z283" s="216">
        <f>Variables!$K$38</f>
        <v>0.05</v>
      </c>
      <c r="AA283" s="216">
        <f>Variables!$K$38</f>
        <v>0.05</v>
      </c>
      <c r="AB283" s="216">
        <f>Variables!$K$38</f>
        <v>0.05</v>
      </c>
      <c r="AC283" s="216">
        <f>Variables!$K$38</f>
        <v>0.05</v>
      </c>
      <c r="AD283" s="216">
        <f>Variables!$K$38</f>
        <v>0.05</v>
      </c>
      <c r="AE283" s="216">
        <f>Variables!$K$38</f>
        <v>0.05</v>
      </c>
      <c r="AF283" s="216">
        <f>Variables!$K$38</f>
        <v>0.05</v>
      </c>
      <c r="AG283" s="216">
        <f>Variables!$K$38</f>
        <v>0.05</v>
      </c>
      <c r="AH283" s="216">
        <f>Variables!$K$38</f>
        <v>0.05</v>
      </c>
      <c r="AI283" s="216">
        <f>Variables!$K$38</f>
        <v>0.05</v>
      </c>
      <c r="AJ283" s="216">
        <f>Variables!$K$38</f>
        <v>0.05</v>
      </c>
      <c r="AK283" s="216">
        <f>Variables!$K$38</f>
        <v>0.05</v>
      </c>
      <c r="AL283" s="216">
        <f>Variables!$K$38</f>
        <v>0.05</v>
      </c>
      <c r="AM283" s="216">
        <f>Variables!$K$38</f>
        <v>0.05</v>
      </c>
      <c r="AN283" s="216">
        <f>Variables!$K$38</f>
        <v>0.05</v>
      </c>
      <c r="AO283" s="216">
        <f>Variables!$K$38</f>
        <v>0.05</v>
      </c>
      <c r="AP283" s="216">
        <f>Variables!$K$38</f>
        <v>0.05</v>
      </c>
      <c r="AQ283" s="216">
        <f>Variables!$K$38</f>
        <v>0.05</v>
      </c>
      <c r="AR283" s="216">
        <f>Variables!$K$38</f>
        <v>0.05</v>
      </c>
      <c r="AS283" s="216">
        <f>Variables!$K$38</f>
        <v>0.05</v>
      </c>
      <c r="AT283" s="216">
        <f>Variables!$K$38</f>
        <v>0.05</v>
      </c>
      <c r="AU283" s="216">
        <f>Variables!$K$38</f>
        <v>0.05</v>
      </c>
      <c r="AV283" s="216">
        <f>Variables!$K$38</f>
        <v>0.05</v>
      </c>
      <c r="AW283" s="216">
        <f>Variables!$K$38</f>
        <v>0.05</v>
      </c>
      <c r="AX283" s="216">
        <f>Variables!$K$38</f>
        <v>0.05</v>
      </c>
      <c r="AY283" s="216">
        <f>Variables!$K$38</f>
        <v>0.05</v>
      </c>
      <c r="AZ283" s="216">
        <f>Variables!$K$38</f>
        <v>0.05</v>
      </c>
      <c r="BA283" s="216">
        <f>Variables!$K$38</f>
        <v>0.05</v>
      </c>
      <c r="BB283" s="216">
        <f>Variables!$K$38</f>
        <v>0.05</v>
      </c>
      <c r="BC283" s="216">
        <f>Variables!$K$38</f>
        <v>0.05</v>
      </c>
      <c r="BD283" s="216">
        <f>Variables!$K$38</f>
        <v>0.05</v>
      </c>
      <c r="BE283" s="216">
        <f>Variables!$K$38</f>
        <v>0.05</v>
      </c>
      <c r="BF283" s="216">
        <f>Variables!$K$38</f>
        <v>0.05</v>
      </c>
      <c r="BG283" s="216">
        <f>Variables!$K$38</f>
        <v>0.05</v>
      </c>
      <c r="BH283" s="216">
        <f>Variables!$K$38</f>
        <v>0.05</v>
      </c>
      <c r="BI283" s="216">
        <f>Variables!$K$38</f>
        <v>0.05</v>
      </c>
      <c r="BJ283" s="216">
        <f>Variables!$K$38</f>
        <v>0.05</v>
      </c>
      <c r="BK283" s="216">
        <f>Variables!$K$38</f>
        <v>0.05</v>
      </c>
      <c r="BL283" s="216">
        <f>Variables!$K$38</f>
        <v>0.05</v>
      </c>
      <c r="BM283" s="216">
        <f>Variables!$K$38</f>
        <v>0.05</v>
      </c>
      <c r="BN283" s="216">
        <f>Variables!$K$38</f>
        <v>0.05</v>
      </c>
      <c r="BO283" s="216">
        <f>Variables!$K$38</f>
        <v>0.05</v>
      </c>
      <c r="BP283" s="216">
        <f>Variables!$K$38</f>
        <v>0.05</v>
      </c>
      <c r="BQ283" s="216">
        <f>Variables!$K$38</f>
        <v>0.05</v>
      </c>
    </row>
    <row r="284" spans="5:69" ht="16" customHeight="1">
      <c r="E284" s="334"/>
      <c r="F284" s="334"/>
      <c r="G284" s="334"/>
      <c r="H284" s="321"/>
      <c r="I284" s="215" t="s">
        <v>333</v>
      </c>
      <c r="J284" s="200">
        <f>J262*J283</f>
        <v>3</v>
      </c>
      <c r="K284" s="200">
        <f>K262*K283</f>
        <v>3.0600000000000005</v>
      </c>
      <c r="L284" s="200">
        <f t="shared" ref="L284:BQ284" si="215">L262*L283</f>
        <v>3.1212000000000004</v>
      </c>
      <c r="M284" s="200">
        <f t="shared" si="215"/>
        <v>3.1836240000000005</v>
      </c>
      <c r="N284" s="200">
        <f t="shared" si="215"/>
        <v>3.247296480000001</v>
      </c>
      <c r="O284" s="200">
        <f t="shared" si="215"/>
        <v>3.3122424096000014</v>
      </c>
      <c r="P284" s="200">
        <f t="shared" si="215"/>
        <v>3.3784872577920013</v>
      </c>
      <c r="Q284" s="200">
        <f t="shared" si="215"/>
        <v>3.4460570029478412</v>
      </c>
      <c r="R284" s="200">
        <f t="shared" si="215"/>
        <v>3.5149781430067986</v>
      </c>
      <c r="S284" s="200">
        <f t="shared" si="215"/>
        <v>3.5852777058669343</v>
      </c>
      <c r="T284" s="200">
        <f t="shared" si="215"/>
        <v>3.6569832599842726</v>
      </c>
      <c r="U284" s="200">
        <f t="shared" si="215"/>
        <v>3.730122925183958</v>
      </c>
      <c r="V284" s="200">
        <f t="shared" si="215"/>
        <v>3.8047253836876376</v>
      </c>
      <c r="W284" s="200">
        <f t="shared" si="215"/>
        <v>3.8808198913613903</v>
      </c>
      <c r="X284" s="200">
        <f t="shared" si="215"/>
        <v>3.9584362891886182</v>
      </c>
      <c r="Y284" s="200">
        <f t="shared" si="215"/>
        <v>4.0376050149723905</v>
      </c>
      <c r="Z284" s="200">
        <f t="shared" si="215"/>
        <v>4.1183571152718379</v>
      </c>
      <c r="AA284" s="200">
        <f t="shared" si="215"/>
        <v>4.2007242575772752</v>
      </c>
      <c r="AB284" s="200">
        <f t="shared" si="215"/>
        <v>4.2847387427288206</v>
      </c>
      <c r="AC284" s="200">
        <f t="shared" si="215"/>
        <v>4.3704335175833968</v>
      </c>
      <c r="AD284" s="200">
        <f t="shared" si="215"/>
        <v>4.4578421879350651</v>
      </c>
      <c r="AE284" s="200">
        <f t="shared" si="215"/>
        <v>4.5469990316937663</v>
      </c>
      <c r="AF284" s="200">
        <f t="shared" si="215"/>
        <v>4.6379390123276414</v>
      </c>
      <c r="AG284" s="200">
        <f t="shared" si="215"/>
        <v>4.7306977925741949</v>
      </c>
      <c r="AH284" s="200">
        <f t="shared" si="215"/>
        <v>4.8253117484256789</v>
      </c>
      <c r="AI284" s="200">
        <f t="shared" si="215"/>
        <v>4.9218179833941917</v>
      </c>
      <c r="AJ284" s="200">
        <f t="shared" si="215"/>
        <v>5.0202543430620761</v>
      </c>
      <c r="AK284" s="200">
        <f t="shared" si="215"/>
        <v>5.1206594299233181</v>
      </c>
      <c r="AL284" s="200">
        <f t="shared" si="215"/>
        <v>5.2230726185217842</v>
      </c>
      <c r="AM284" s="200">
        <f t="shared" si="215"/>
        <v>5.3275340708922201</v>
      </c>
      <c r="AN284" s="200">
        <f t="shared" si="215"/>
        <v>5.4340847523100653</v>
      </c>
      <c r="AO284" s="200">
        <f t="shared" si="215"/>
        <v>5.542766447356267</v>
      </c>
      <c r="AP284" s="200">
        <f t="shared" si="215"/>
        <v>5.6536217763033925</v>
      </c>
      <c r="AQ284" s="200">
        <f t="shared" si="215"/>
        <v>5.76669421182946</v>
      </c>
      <c r="AR284" s="200">
        <f t="shared" si="215"/>
        <v>5.8820280960660494</v>
      </c>
      <c r="AS284" s="200">
        <f t="shared" si="215"/>
        <v>5.999668657987371</v>
      </c>
      <c r="AT284" s="200">
        <f t="shared" si="215"/>
        <v>6.1196620311471186</v>
      </c>
      <c r="AU284" s="200">
        <f t="shared" si="215"/>
        <v>6.2420552717700604</v>
      </c>
      <c r="AV284" s="200">
        <f t="shared" si="215"/>
        <v>6.3668963772054621</v>
      </c>
      <c r="AW284" s="200">
        <f t="shared" si="215"/>
        <v>6.4942343047495719</v>
      </c>
      <c r="AX284" s="200">
        <f t="shared" si="215"/>
        <v>6.6241189908445639</v>
      </c>
      <c r="AY284" s="200">
        <f t="shared" si="215"/>
        <v>6.7566013706614543</v>
      </c>
      <c r="AZ284" s="200">
        <f t="shared" si="215"/>
        <v>6.8917333980746838</v>
      </c>
      <c r="BA284" s="200">
        <f t="shared" si="215"/>
        <v>7.0295680660361768</v>
      </c>
      <c r="BB284" s="200">
        <f t="shared" si="215"/>
        <v>7.1701594273569</v>
      </c>
      <c r="BC284" s="200">
        <f t="shared" si="215"/>
        <v>7.313562615904039</v>
      </c>
      <c r="BD284" s="200">
        <f t="shared" si="215"/>
        <v>7.4598338682221197</v>
      </c>
      <c r="BE284" s="200">
        <f t="shared" si="215"/>
        <v>7.6090305455865623</v>
      </c>
      <c r="BF284" s="200">
        <f t="shared" si="215"/>
        <v>7.7612111564982929</v>
      </c>
      <c r="BG284" s="200">
        <f t="shared" si="215"/>
        <v>7.9164353796282585</v>
      </c>
      <c r="BH284" s="200">
        <f t="shared" si="215"/>
        <v>8.0747640872208244</v>
      </c>
      <c r="BI284" s="200">
        <f t="shared" si="215"/>
        <v>8.236259368965241</v>
      </c>
      <c r="BJ284" s="200">
        <f t="shared" si="215"/>
        <v>8.4009845563445449</v>
      </c>
      <c r="BK284" s="200">
        <f t="shared" si="215"/>
        <v>8.5690042474714367</v>
      </c>
      <c r="BL284" s="200">
        <f t="shared" si="215"/>
        <v>8.7403843324208648</v>
      </c>
      <c r="BM284" s="200">
        <f t="shared" si="215"/>
        <v>8.9151920190692824</v>
      </c>
      <c r="BN284" s="200">
        <f t="shared" si="215"/>
        <v>9.0934958594506679</v>
      </c>
      <c r="BO284" s="200">
        <f t="shared" si="215"/>
        <v>9.2753657766396813</v>
      </c>
      <c r="BP284" s="200">
        <f t="shared" si="215"/>
        <v>9.4608730921724753</v>
      </c>
      <c r="BQ284" s="200">
        <f t="shared" si="215"/>
        <v>9.6500905540159252</v>
      </c>
    </row>
    <row r="285" spans="5:69" ht="16" customHeight="1">
      <c r="E285" s="334"/>
      <c r="F285" s="334"/>
      <c r="G285" s="334"/>
      <c r="H285" s="321"/>
      <c r="I285" s="215" t="s">
        <v>447</v>
      </c>
      <c r="J285" s="204">
        <f>J259*J284</f>
        <v>235259.06735751295</v>
      </c>
      <c r="K285" s="204">
        <f>K259*K284</f>
        <v>362298.9637305701</v>
      </c>
      <c r="L285" s="204">
        <f t="shared" ref="L285:BQ285" si="216">L259*L284</f>
        <v>434358.81606217631</v>
      </c>
      <c r="M285" s="204">
        <f t="shared" si="216"/>
        <v>478596.9310880829</v>
      </c>
      <c r="N285" s="204">
        <f t="shared" si="216"/>
        <v>508870.58779818664</v>
      </c>
      <c r="O285" s="204">
        <f t="shared" si="216"/>
        <v>532253.73730863736</v>
      </c>
      <c r="P285" s="204">
        <f t="shared" si="216"/>
        <v>552361.0356849141</v>
      </c>
      <c r="Q285" s="204">
        <f t="shared" si="216"/>
        <v>571043.10674654052</v>
      </c>
      <c r="R285" s="204">
        <f t="shared" si="216"/>
        <v>589251.13234438712</v>
      </c>
      <c r="S285" s="204">
        <f t="shared" si="216"/>
        <v>607477.79983639822</v>
      </c>
      <c r="T285" s="204">
        <f t="shared" si="216"/>
        <v>625982.19192754687</v>
      </c>
      <c r="U285" s="204">
        <f t="shared" si="216"/>
        <v>644904.48731436196</v>
      </c>
      <c r="V285" s="204">
        <f t="shared" si="216"/>
        <v>664324.46504457737</v>
      </c>
      <c r="W285" s="204">
        <f t="shared" si="216"/>
        <v>684291.3489824147</v>
      </c>
      <c r="X285" s="204">
        <f t="shared" si="216"/>
        <v>704839.03594500234</v>
      </c>
      <c r="Y285" s="204">
        <f t="shared" si="216"/>
        <v>725993.86973484093</v>
      </c>
      <c r="Z285" s="204">
        <f t="shared" si="216"/>
        <v>747778.61380974518</v>
      </c>
      <c r="AA285" s="204">
        <f t="shared" si="216"/>
        <v>770214.48549529607</v>
      </c>
      <c r="AB285" s="204">
        <f t="shared" si="216"/>
        <v>793322.20182849653</v>
      </c>
      <c r="AC285" s="204">
        <f t="shared" si="216"/>
        <v>817122.52158520545</v>
      </c>
      <c r="AD285" s="204">
        <f t="shared" si="216"/>
        <v>841636.53062070743</v>
      </c>
      <c r="AE285" s="204">
        <f t="shared" si="216"/>
        <v>866885.79656718113</v>
      </c>
      <c r="AF285" s="204">
        <f t="shared" si="216"/>
        <v>892892.45717840118</v>
      </c>
      <c r="AG285" s="204">
        <f t="shared" si="216"/>
        <v>919679.27511799778</v>
      </c>
      <c r="AH285" s="204">
        <f t="shared" si="216"/>
        <v>947269.67592590267</v>
      </c>
      <c r="AI285" s="204">
        <f t="shared" si="216"/>
        <v>975687.77770640526</v>
      </c>
      <c r="AJ285" s="204">
        <f t="shared" si="216"/>
        <v>1004958.4169039881</v>
      </c>
      <c r="AK285" s="204">
        <f t="shared" si="216"/>
        <v>1035107.1724029667</v>
      </c>
      <c r="AL285" s="204">
        <f t="shared" si="216"/>
        <v>1066160.3891009039</v>
      </c>
      <c r="AM285" s="204">
        <f t="shared" si="216"/>
        <v>1098145.2015521133</v>
      </c>
      <c r="AN285" s="204">
        <f t="shared" si="216"/>
        <v>1131089.5579955499</v>
      </c>
      <c r="AO285" s="204">
        <f t="shared" si="216"/>
        <v>1165022.2449378218</v>
      </c>
      <c r="AP285" s="204">
        <f t="shared" si="216"/>
        <v>1199972.912389183</v>
      </c>
      <c r="AQ285" s="204">
        <f t="shared" si="216"/>
        <v>1235972.0998135041</v>
      </c>
      <c r="AR285" s="204">
        <f t="shared" si="216"/>
        <v>1273051.2628347587</v>
      </c>
      <c r="AS285" s="204">
        <f t="shared" si="216"/>
        <v>1311242.8007334948</v>
      </c>
      <c r="AT285" s="204">
        <f t="shared" si="216"/>
        <v>1350580.0847624834</v>
      </c>
      <c r="AU285" s="204">
        <f t="shared" si="216"/>
        <v>1391097.4873089192</v>
      </c>
      <c r="AV285" s="204">
        <f t="shared" si="216"/>
        <v>1432830.4119300032</v>
      </c>
      <c r="AW285" s="204">
        <f t="shared" si="216"/>
        <v>1475815.3242888295</v>
      </c>
      <c r="AX285" s="204">
        <f t="shared" si="216"/>
        <v>1520089.7840179671</v>
      </c>
      <c r="AY285" s="204">
        <f t="shared" si="216"/>
        <v>1565692.4775387468</v>
      </c>
      <c r="AZ285" s="204">
        <f t="shared" si="216"/>
        <v>1612663.2518650324</v>
      </c>
      <c r="BA285" s="204">
        <f t="shared" si="216"/>
        <v>1661043.149421046</v>
      </c>
      <c r="BB285" s="204">
        <f t="shared" si="216"/>
        <v>1710874.4439037093</v>
      </c>
      <c r="BC285" s="204">
        <f t="shared" si="216"/>
        <v>1762200.6772208365</v>
      </c>
      <c r="BD285" s="204">
        <f t="shared" si="216"/>
        <v>1815066.6975374704</v>
      </c>
      <c r="BE285" s="204">
        <f t="shared" si="216"/>
        <v>1869518.6984635983</v>
      </c>
      <c r="BF285" s="204">
        <f t="shared" si="216"/>
        <v>1925604.2594175085</v>
      </c>
      <c r="BG285" s="204">
        <f t="shared" si="216"/>
        <v>1983372.3872000349</v>
      </c>
      <c r="BH285" s="204">
        <f t="shared" si="216"/>
        <v>2042873.5588160369</v>
      </c>
      <c r="BI285" s="204">
        <f t="shared" si="216"/>
        <v>2104159.7655805182</v>
      </c>
      <c r="BJ285" s="204">
        <f t="shared" si="216"/>
        <v>2167284.5585479345</v>
      </c>
      <c r="BK285" s="204">
        <f t="shared" si="216"/>
        <v>2232303.0953043723</v>
      </c>
      <c r="BL285" s="204">
        <f t="shared" si="216"/>
        <v>2299272.188163504</v>
      </c>
      <c r="BM285" s="204">
        <f t="shared" si="216"/>
        <v>2368250.3538084086</v>
      </c>
      <c r="BN285" s="204">
        <f t="shared" si="216"/>
        <v>2439297.8644226613</v>
      </c>
      <c r="BO285" s="204">
        <f t="shared" si="216"/>
        <v>2512476.8003553404</v>
      </c>
      <c r="BP285" s="204">
        <f t="shared" si="216"/>
        <v>2587851.1043660012</v>
      </c>
      <c r="BQ285" s="204">
        <f t="shared" si="216"/>
        <v>2665486.6374969808</v>
      </c>
    </row>
    <row r="286" spans="5:69" ht="16" customHeight="1">
      <c r="E286" s="334"/>
      <c r="F286" s="334"/>
      <c r="G286" s="334"/>
      <c r="H286" s="321"/>
      <c r="I286" s="215" t="s">
        <v>448</v>
      </c>
      <c r="J286" s="204">
        <f>J260*J284</f>
        <v>155440.41450777202</v>
      </c>
      <c r="K286" s="204">
        <f>K260*K284</f>
        <v>160103.62694300522</v>
      </c>
      <c r="L286" s="204">
        <f t="shared" ref="L286:BQ286" si="217">L260*L284</f>
        <v>164906.73575129535</v>
      </c>
      <c r="M286" s="204">
        <f t="shared" si="217"/>
        <v>169853.93782383419</v>
      </c>
      <c r="N286" s="204">
        <f t="shared" si="217"/>
        <v>174949.55595854923</v>
      </c>
      <c r="O286" s="204">
        <f t="shared" si="217"/>
        <v>180198.04263730571</v>
      </c>
      <c r="P286" s="204">
        <f t="shared" si="217"/>
        <v>185603.98391642488</v>
      </c>
      <c r="Q286" s="204">
        <f t="shared" si="217"/>
        <v>191172.10343391763</v>
      </c>
      <c r="R286" s="204">
        <f t="shared" si="217"/>
        <v>196907.26653693517</v>
      </c>
      <c r="S286" s="204">
        <f t="shared" si="217"/>
        <v>202814.48453304323</v>
      </c>
      <c r="T286" s="204">
        <f t="shared" si="217"/>
        <v>208898.91906903451</v>
      </c>
      <c r="U286" s="204">
        <f t="shared" si="217"/>
        <v>215165.88664110555</v>
      </c>
      <c r="V286" s="204">
        <f t="shared" si="217"/>
        <v>221620.86324033872</v>
      </c>
      <c r="W286" s="204">
        <f t="shared" si="217"/>
        <v>228269.4891375489</v>
      </c>
      <c r="X286" s="204">
        <f t="shared" si="217"/>
        <v>235117.57381167536</v>
      </c>
      <c r="Y286" s="204">
        <f t="shared" si="217"/>
        <v>242171.10102602563</v>
      </c>
      <c r="Z286" s="204">
        <f t="shared" si="217"/>
        <v>249436.2340568064</v>
      </c>
      <c r="AA286" s="204">
        <f t="shared" si="217"/>
        <v>256919.32107851061</v>
      </c>
      <c r="AB286" s="204">
        <f t="shared" si="217"/>
        <v>264626.90071086591</v>
      </c>
      <c r="AC286" s="204">
        <f t="shared" si="217"/>
        <v>272565.70773219189</v>
      </c>
      <c r="AD286" s="204">
        <f t="shared" si="217"/>
        <v>280742.67896415771</v>
      </c>
      <c r="AE286" s="204">
        <f t="shared" si="217"/>
        <v>289164.95933308243</v>
      </c>
      <c r="AF286" s="204">
        <f t="shared" si="217"/>
        <v>297839.90811307495</v>
      </c>
      <c r="AG286" s="204">
        <f t="shared" si="217"/>
        <v>306775.10535646719</v>
      </c>
      <c r="AH286" s="204">
        <f t="shared" si="217"/>
        <v>315978.35851716122</v>
      </c>
      <c r="AI286" s="204">
        <f t="shared" si="217"/>
        <v>325457.70927267603</v>
      </c>
      <c r="AJ286" s="204">
        <f t="shared" si="217"/>
        <v>335221.44055085647</v>
      </c>
      <c r="AK286" s="204">
        <f t="shared" si="217"/>
        <v>345278.08376738214</v>
      </c>
      <c r="AL286" s="204">
        <f t="shared" si="217"/>
        <v>355636.42628040363</v>
      </c>
      <c r="AM286" s="204">
        <f t="shared" si="217"/>
        <v>366305.51906881569</v>
      </c>
      <c r="AN286" s="204">
        <f t="shared" si="217"/>
        <v>377294.68464088021</v>
      </c>
      <c r="AO286" s="204">
        <f t="shared" si="217"/>
        <v>388613.52518010652</v>
      </c>
      <c r="AP286" s="204">
        <f t="shared" si="217"/>
        <v>400271.93093550979</v>
      </c>
      <c r="AQ286" s="204">
        <f t="shared" si="217"/>
        <v>412280.08886357507</v>
      </c>
      <c r="AR286" s="204">
        <f t="shared" si="217"/>
        <v>424648.4915294823</v>
      </c>
      <c r="AS286" s="204">
        <f t="shared" si="217"/>
        <v>437387.94627536688</v>
      </c>
      <c r="AT286" s="204">
        <f t="shared" si="217"/>
        <v>450509.5846636279</v>
      </c>
      <c r="AU286" s="204">
        <f t="shared" si="217"/>
        <v>464024.87220353668</v>
      </c>
      <c r="AV286" s="204">
        <f t="shared" si="217"/>
        <v>477945.6183696427</v>
      </c>
      <c r="AW286" s="204">
        <f t="shared" si="217"/>
        <v>492283.98692073213</v>
      </c>
      <c r="AX286" s="204">
        <f t="shared" si="217"/>
        <v>507052.50652835419</v>
      </c>
      <c r="AY286" s="204">
        <f t="shared" si="217"/>
        <v>522264.08172420465</v>
      </c>
      <c r="AZ286" s="204">
        <f t="shared" si="217"/>
        <v>537932.00417593087</v>
      </c>
      <c r="BA286" s="204">
        <f t="shared" si="217"/>
        <v>554069.96430120885</v>
      </c>
      <c r="BB286" s="204">
        <f t="shared" si="217"/>
        <v>570692.06323024502</v>
      </c>
      <c r="BC286" s="204">
        <f t="shared" si="217"/>
        <v>587812.82512715238</v>
      </c>
      <c r="BD286" s="204">
        <f t="shared" si="217"/>
        <v>605447.20988096693</v>
      </c>
      <c r="BE286" s="204">
        <f t="shared" si="217"/>
        <v>623610.62617739581</v>
      </c>
      <c r="BF286" s="204">
        <f t="shared" si="217"/>
        <v>642318.94496271783</v>
      </c>
      <c r="BG286" s="204">
        <f t="shared" si="217"/>
        <v>661588.51331159938</v>
      </c>
      <c r="BH286" s="204">
        <f t="shared" si="217"/>
        <v>681436.16871094739</v>
      </c>
      <c r="BI286" s="204">
        <f t="shared" si="217"/>
        <v>701879.25377227564</v>
      </c>
      <c r="BJ286" s="204">
        <f t="shared" si="217"/>
        <v>722935.63138544443</v>
      </c>
      <c r="BK286" s="204">
        <f t="shared" si="217"/>
        <v>744623.70032700768</v>
      </c>
      <c r="BL286" s="204">
        <f t="shared" si="217"/>
        <v>766962.41133681778</v>
      </c>
      <c r="BM286" s="204">
        <f t="shared" si="217"/>
        <v>789971.2836769222</v>
      </c>
      <c r="BN286" s="204">
        <f t="shared" si="217"/>
        <v>813670.42218723008</v>
      </c>
      <c r="BO286" s="204">
        <f t="shared" si="217"/>
        <v>838080.53485284687</v>
      </c>
      <c r="BP286" s="204">
        <f t="shared" si="217"/>
        <v>863222.95089843252</v>
      </c>
      <c r="BQ286" s="204">
        <f t="shared" si="217"/>
        <v>889119.63942538504</v>
      </c>
    </row>
    <row r="287" spans="5:69" ht="16" customHeight="1">
      <c r="E287" s="334"/>
      <c r="F287" s="334"/>
      <c r="G287" s="334"/>
      <c r="H287" s="321"/>
      <c r="I287" s="214" t="s">
        <v>449</v>
      </c>
      <c r="J287" s="204">
        <f>J261*J284</f>
        <v>79818.652849740931</v>
      </c>
      <c r="K287" s="204">
        <f>K261*K284</f>
        <v>202195.3367875648</v>
      </c>
      <c r="L287" s="204">
        <f t="shared" ref="L287:BQ287" si="218">L261*L284</f>
        <v>269452.08031088091</v>
      </c>
      <c r="M287" s="204">
        <f t="shared" si="218"/>
        <v>308742.99326424871</v>
      </c>
      <c r="N287" s="204">
        <f t="shared" si="218"/>
        <v>333921.03183963732</v>
      </c>
      <c r="O287" s="204">
        <f t="shared" si="218"/>
        <v>352055.69467133167</v>
      </c>
      <c r="P287" s="204">
        <f t="shared" si="218"/>
        <v>366757.05176848924</v>
      </c>
      <c r="Q287" s="204">
        <f t="shared" si="218"/>
        <v>379871.00331262284</v>
      </c>
      <c r="R287" s="204">
        <f t="shared" si="218"/>
        <v>392343.86580745189</v>
      </c>
      <c r="S287" s="204">
        <f t="shared" si="218"/>
        <v>404663.31530335499</v>
      </c>
      <c r="T287" s="204">
        <f t="shared" si="218"/>
        <v>417083.2728585123</v>
      </c>
      <c r="U287" s="204">
        <f t="shared" si="218"/>
        <v>429738.60067325656</v>
      </c>
      <c r="V287" s="204">
        <f t="shared" si="218"/>
        <v>442703.60180423863</v>
      </c>
      <c r="W287" s="204">
        <f t="shared" si="218"/>
        <v>456021.8598448658</v>
      </c>
      <c r="X287" s="204">
        <f t="shared" si="218"/>
        <v>469721.4621333268</v>
      </c>
      <c r="Y287" s="204">
        <f t="shared" si="218"/>
        <v>483822.76870881545</v>
      </c>
      <c r="Z287" s="204">
        <f t="shared" si="218"/>
        <v>498342.37975293887</v>
      </c>
      <c r="AA287" s="204">
        <f t="shared" si="218"/>
        <v>513295.16441678541</v>
      </c>
      <c r="AB287" s="204">
        <f t="shared" si="218"/>
        <v>528695.30111763056</v>
      </c>
      <c r="AC287" s="204">
        <f t="shared" si="218"/>
        <v>544556.81385301368</v>
      </c>
      <c r="AD287" s="204">
        <f t="shared" si="218"/>
        <v>560893.85165654984</v>
      </c>
      <c r="AE287" s="204">
        <f t="shared" si="218"/>
        <v>577720.8372340987</v>
      </c>
      <c r="AF287" s="204">
        <f t="shared" si="218"/>
        <v>595052.54906532622</v>
      </c>
      <c r="AG287" s="204">
        <f t="shared" si="218"/>
        <v>612904.16976153059</v>
      </c>
      <c r="AH287" s="204">
        <f t="shared" si="218"/>
        <v>631291.31740874122</v>
      </c>
      <c r="AI287" s="204">
        <f t="shared" si="218"/>
        <v>650230.06843372923</v>
      </c>
      <c r="AJ287" s="204">
        <f t="shared" si="218"/>
        <v>669736.97635313158</v>
      </c>
      <c r="AK287" s="204">
        <f t="shared" si="218"/>
        <v>689829.08863558457</v>
      </c>
      <c r="AL287" s="204">
        <f t="shared" si="218"/>
        <v>710523.96282050025</v>
      </c>
      <c r="AM287" s="204">
        <f t="shared" si="218"/>
        <v>731839.68248329766</v>
      </c>
      <c r="AN287" s="204">
        <f t="shared" si="218"/>
        <v>753794.87335466978</v>
      </c>
      <c r="AO287" s="204">
        <f t="shared" si="218"/>
        <v>776408.71975771524</v>
      </c>
      <c r="AP287" s="204">
        <f t="shared" si="218"/>
        <v>799700.98145367333</v>
      </c>
      <c r="AQ287" s="204">
        <f t="shared" si="218"/>
        <v>823692.01094992913</v>
      </c>
      <c r="AR287" s="204">
        <f t="shared" si="218"/>
        <v>848402.77130527643</v>
      </c>
      <c r="AS287" s="204">
        <f t="shared" si="218"/>
        <v>873854.8544581281</v>
      </c>
      <c r="AT287" s="204">
        <f t="shared" si="218"/>
        <v>900070.50009885523</v>
      </c>
      <c r="AU287" s="204">
        <f t="shared" si="218"/>
        <v>927072.61510538263</v>
      </c>
      <c r="AV287" s="204">
        <f t="shared" si="218"/>
        <v>954884.79356036056</v>
      </c>
      <c r="AW287" s="204">
        <f t="shared" si="218"/>
        <v>983531.33736809774</v>
      </c>
      <c r="AX287" s="204">
        <f t="shared" si="218"/>
        <v>1013037.2774896129</v>
      </c>
      <c r="AY287" s="204">
        <f t="shared" si="218"/>
        <v>1043428.3958145424</v>
      </c>
      <c r="AZ287" s="204">
        <f t="shared" si="218"/>
        <v>1074731.2476891014</v>
      </c>
      <c r="BA287" s="204">
        <f t="shared" si="218"/>
        <v>1106973.1851198371</v>
      </c>
      <c r="BB287" s="204">
        <f t="shared" si="218"/>
        <v>1140182.3806734642</v>
      </c>
      <c r="BC287" s="204">
        <f t="shared" si="218"/>
        <v>1174387.8520936843</v>
      </c>
      <c r="BD287" s="204">
        <f t="shared" si="218"/>
        <v>1209619.4876565032</v>
      </c>
      <c r="BE287" s="204">
        <f t="shared" si="218"/>
        <v>1245908.0722862026</v>
      </c>
      <c r="BF287" s="204">
        <f t="shared" si="218"/>
        <v>1283285.3144547907</v>
      </c>
      <c r="BG287" s="204">
        <f t="shared" si="218"/>
        <v>1321783.8738884358</v>
      </c>
      <c r="BH287" s="204">
        <f t="shared" si="218"/>
        <v>1361437.3901050894</v>
      </c>
      <c r="BI287" s="204">
        <f t="shared" si="218"/>
        <v>1402280.5118082424</v>
      </c>
      <c r="BJ287" s="204">
        <f t="shared" si="218"/>
        <v>1444348.9271624901</v>
      </c>
      <c r="BK287" s="204">
        <f t="shared" si="218"/>
        <v>1487679.3949773649</v>
      </c>
      <c r="BL287" s="204">
        <f t="shared" si="218"/>
        <v>1532309.7768266858</v>
      </c>
      <c r="BM287" s="204">
        <f t="shared" si="218"/>
        <v>1578279.0701314863</v>
      </c>
      <c r="BN287" s="204">
        <f t="shared" si="218"/>
        <v>1625627.4422354309</v>
      </c>
      <c r="BO287" s="204">
        <f t="shared" si="218"/>
        <v>1674396.2655024938</v>
      </c>
      <c r="BP287" s="204">
        <f t="shared" si="218"/>
        <v>1724628.1534675683</v>
      </c>
      <c r="BQ287" s="204">
        <f t="shared" si="218"/>
        <v>1776366.998071596</v>
      </c>
    </row>
    <row r="288" spans="5:69" ht="16" customHeight="1">
      <c r="E288" s="334"/>
      <c r="F288" s="334"/>
      <c r="G288" s="334"/>
      <c r="H288" s="321"/>
      <c r="I288" s="215" t="s">
        <v>299</v>
      </c>
      <c r="J288" s="237">
        <f>(J184+J198+J211+J224+J237+J250)*J284</f>
        <v>0</v>
      </c>
      <c r="K288" s="237">
        <f>(K184+K198+K211+K224+K237+K250)*K284</f>
        <v>19.025906735751299</v>
      </c>
      <c r="L288" s="237">
        <f t="shared" ref="L288:BQ288" si="219">(L184+L198+L211+L224+L237+L250)*L284</f>
        <v>29.299896373057003</v>
      </c>
      <c r="M288" s="237">
        <f t="shared" si="219"/>
        <v>35.127531606217616</v>
      </c>
      <c r="N288" s="237">
        <f t="shared" si="219"/>
        <v>38.7051631088083</v>
      </c>
      <c r="O288" s="237">
        <f t="shared" si="219"/>
        <v>41.153458834818657</v>
      </c>
      <c r="P288" s="237">
        <f t="shared" si="219"/>
        <v>43.044504424563726</v>
      </c>
      <c r="Q288" s="237">
        <f t="shared" si="219"/>
        <v>44.670624887897908</v>
      </c>
      <c r="R288" s="237">
        <f t="shared" si="219"/>
        <v>46.181484153139451</v>
      </c>
      <c r="S288" s="237">
        <f t="shared" si="219"/>
        <v>47.65400634222199</v>
      </c>
      <c r="T288" s="237">
        <f t="shared" si="219"/>
        <v>49.128036141377699</v>
      </c>
      <c r="U288" s="237">
        <f t="shared" si="219"/>
        <v>50.624526126152446</v>
      </c>
      <c r="V288" s="237">
        <f t="shared" si="219"/>
        <v>52.154812849209073</v>
      </c>
      <c r="W288" s="237">
        <f t="shared" si="219"/>
        <v>53.725348213714078</v>
      </c>
      <c r="X288" s="237">
        <f t="shared" si="219"/>
        <v>55.340113059430173</v>
      </c>
      <c r="Y288" s="237">
        <f t="shared" si="219"/>
        <v>57.001848694858452</v>
      </c>
      <c r="Z288" s="237">
        <f t="shared" si="219"/>
        <v>58.712685599963351</v>
      </c>
      <c r="AA288" s="237">
        <f t="shared" si="219"/>
        <v>60.474464704534427</v>
      </c>
      <c r="AB288" s="237">
        <f t="shared" si="219"/>
        <v>62.288901899322255</v>
      </c>
      <c r="AC288" s="237">
        <f t="shared" si="219"/>
        <v>64.157672615664325</v>
      </c>
      <c r="AD288" s="237">
        <f t="shared" si="219"/>
        <v>66.08245566040911</v>
      </c>
      <c r="AE288" s="237">
        <f t="shared" si="219"/>
        <v>68.064956292021535</v>
      </c>
      <c r="AF288" s="237">
        <f t="shared" si="219"/>
        <v>70.106918731300283</v>
      </c>
      <c r="AG288" s="237">
        <f t="shared" si="219"/>
        <v>72.210133306003513</v>
      </c>
      <c r="AH288" s="237">
        <f t="shared" si="219"/>
        <v>74.376440881693398</v>
      </c>
      <c r="AI288" s="237">
        <f t="shared" si="219"/>
        <v>76.607735932164161</v>
      </c>
      <c r="AJ288" s="237">
        <f t="shared" si="219"/>
        <v>78.905968940379267</v>
      </c>
      <c r="AK288" s="237">
        <f t="shared" si="219"/>
        <v>81.273148483018261</v>
      </c>
      <c r="AL288" s="237">
        <f t="shared" si="219"/>
        <v>83.71134317946688</v>
      </c>
      <c r="AM288" s="237">
        <f t="shared" si="219"/>
        <v>86.222683598249532</v>
      </c>
      <c r="AN288" s="237">
        <f t="shared" si="219"/>
        <v>88.809364169130319</v>
      </c>
      <c r="AO288" s="237">
        <f t="shared" si="219"/>
        <v>91.47364512630017</v>
      </c>
      <c r="AP288" s="237">
        <f t="shared" si="219"/>
        <v>94.217854496458145</v>
      </c>
      <c r="AQ288" s="237">
        <f t="shared" si="219"/>
        <v>97.044390139700056</v>
      </c>
      <c r="AR288" s="237">
        <f t="shared" si="219"/>
        <v>99.955721848148642</v>
      </c>
      <c r="AS288" s="237">
        <f t="shared" si="219"/>
        <v>102.95439350576444</v>
      </c>
      <c r="AT288" s="237">
        <f t="shared" si="219"/>
        <v>106.04302531204476</v>
      </c>
      <c r="AU288" s="237">
        <f t="shared" si="219"/>
        <v>109.22431607197086</v>
      </c>
      <c r="AV288" s="237">
        <f t="shared" si="219"/>
        <v>112.50104555441806</v>
      </c>
      <c r="AW288" s="237">
        <f t="shared" si="219"/>
        <v>115.87607692119749</v>
      </c>
      <c r="AX288" s="237">
        <f t="shared" si="219"/>
        <v>119.35235922890831</v>
      </c>
      <c r="AY288" s="237">
        <f t="shared" si="219"/>
        <v>122.93293000581376</v>
      </c>
      <c r="AZ288" s="237">
        <f t="shared" si="219"/>
        <v>126.62091790600769</v>
      </c>
      <c r="BA288" s="237">
        <f t="shared" si="219"/>
        <v>130.41954544319788</v>
      </c>
      <c r="BB288" s="237">
        <f t="shared" si="219"/>
        <v>134.33213180649884</v>
      </c>
      <c r="BC288" s="237">
        <f t="shared" si="219"/>
        <v>138.36209576069641</v>
      </c>
      <c r="BD288" s="237">
        <f t="shared" si="219"/>
        <v>142.51295863351865</v>
      </c>
      <c r="BE288" s="237">
        <f t="shared" si="219"/>
        <v>146.78834739252488</v>
      </c>
      <c r="BF288" s="237">
        <f t="shared" si="219"/>
        <v>151.19199781430095</v>
      </c>
      <c r="BG288" s="237">
        <f t="shared" si="219"/>
        <v>155.72775774873017</v>
      </c>
      <c r="BH288" s="237">
        <f t="shared" si="219"/>
        <v>160.39959048119215</v>
      </c>
      <c r="BI288" s="237">
        <f t="shared" si="219"/>
        <v>165.21157819562794</v>
      </c>
      <c r="BJ288" s="237">
        <f t="shared" si="219"/>
        <v>170.16792554149683</v>
      </c>
      <c r="BK288" s="237">
        <f t="shared" si="219"/>
        <v>175.27296330774175</v>
      </c>
      <c r="BL288" s="237">
        <f t="shared" si="219"/>
        <v>180.53115220697401</v>
      </c>
      <c r="BM288" s="237">
        <f t="shared" si="219"/>
        <v>185.94708677318323</v>
      </c>
      <c r="BN288" s="237">
        <f t="shared" si="219"/>
        <v>191.52549937637872</v>
      </c>
      <c r="BO288" s="237">
        <f t="shared" si="219"/>
        <v>197.27126435767016</v>
      </c>
      <c r="BP288" s="237">
        <f t="shared" si="219"/>
        <v>203.18940228840023</v>
      </c>
      <c r="BQ288" s="237">
        <f t="shared" si="219"/>
        <v>209.28508435705226</v>
      </c>
    </row>
    <row r="289" spans="5:69" ht="16" customHeight="1">
      <c r="E289" s="334"/>
      <c r="F289" s="334"/>
      <c r="G289" s="334"/>
      <c r="H289" s="321"/>
      <c r="I289" s="215" t="s">
        <v>301</v>
      </c>
      <c r="J289" s="237">
        <f>(J185+J199+J212+J225+J238+J251)*J284</f>
        <v>0</v>
      </c>
      <c r="K289" s="237">
        <f>(K185+K199+K212+K225+K238+K251)*K284</f>
        <v>4.7564766839378247</v>
      </c>
      <c r="L289" s="237">
        <f t="shared" ref="L289:BQ289" si="220">(L185+L199+L212+L225+L238+L251)*L284</f>
        <v>7.3249740932642506</v>
      </c>
      <c r="M289" s="237">
        <f t="shared" si="220"/>
        <v>8.781882901554404</v>
      </c>
      <c r="N289" s="237">
        <f t="shared" si="220"/>
        <v>9.676290777202075</v>
      </c>
      <c r="O289" s="237">
        <f t="shared" si="220"/>
        <v>10.288364708704664</v>
      </c>
      <c r="P289" s="237">
        <f t="shared" si="220"/>
        <v>10.761126106140932</v>
      </c>
      <c r="Q289" s="237">
        <f t="shared" si="220"/>
        <v>11.167656221974477</v>
      </c>
      <c r="R289" s="237">
        <f t="shared" si="220"/>
        <v>11.545371038284863</v>
      </c>
      <c r="S289" s="237">
        <f t="shared" si="220"/>
        <v>11.913501585555498</v>
      </c>
      <c r="T289" s="237">
        <f t="shared" si="220"/>
        <v>12.282009035344425</v>
      </c>
      <c r="U289" s="237">
        <f t="shared" si="220"/>
        <v>12.656131531538112</v>
      </c>
      <c r="V289" s="237">
        <f t="shared" si="220"/>
        <v>13.038703212302268</v>
      </c>
      <c r="W289" s="237">
        <f t="shared" si="220"/>
        <v>13.431337053428519</v>
      </c>
      <c r="X289" s="237">
        <f t="shared" si="220"/>
        <v>13.835028264857543</v>
      </c>
      <c r="Y289" s="237">
        <f t="shared" si="220"/>
        <v>14.250462173714613</v>
      </c>
      <c r="Z289" s="237">
        <f t="shared" si="220"/>
        <v>14.678171399990838</v>
      </c>
      <c r="AA289" s="237">
        <f t="shared" si="220"/>
        <v>15.118616176133607</v>
      </c>
      <c r="AB289" s="237">
        <f t="shared" si="220"/>
        <v>15.572225474830564</v>
      </c>
      <c r="AC289" s="237">
        <f t="shared" si="220"/>
        <v>16.039418153916081</v>
      </c>
      <c r="AD289" s="237">
        <f t="shared" si="220"/>
        <v>16.520613915102278</v>
      </c>
      <c r="AE289" s="237">
        <f t="shared" si="220"/>
        <v>17.016239073005384</v>
      </c>
      <c r="AF289" s="237">
        <f t="shared" si="220"/>
        <v>17.526729682825071</v>
      </c>
      <c r="AG289" s="237">
        <f t="shared" si="220"/>
        <v>18.052533326500878</v>
      </c>
      <c r="AH289" s="237">
        <f t="shared" si="220"/>
        <v>18.594110220423349</v>
      </c>
      <c r="AI289" s="237">
        <f t="shared" si="220"/>
        <v>19.15193398304104</v>
      </c>
      <c r="AJ289" s="237">
        <f t="shared" si="220"/>
        <v>19.726492235094817</v>
      </c>
      <c r="AK289" s="237">
        <f t="shared" si="220"/>
        <v>20.318287120754565</v>
      </c>
      <c r="AL289" s="237">
        <f t="shared" si="220"/>
        <v>20.92783579486672</v>
      </c>
      <c r="AM289" s="237">
        <f t="shared" si="220"/>
        <v>21.555670899562383</v>
      </c>
      <c r="AN289" s="237">
        <f t="shared" si="220"/>
        <v>22.20234104228258</v>
      </c>
      <c r="AO289" s="237">
        <f t="shared" si="220"/>
        <v>22.868411281575042</v>
      </c>
      <c r="AP289" s="237">
        <f t="shared" si="220"/>
        <v>23.554463624114536</v>
      </c>
      <c r="AQ289" s="237">
        <f t="shared" si="220"/>
        <v>24.261097534925014</v>
      </c>
      <c r="AR289" s="237">
        <f t="shared" si="220"/>
        <v>24.98893046203716</v>
      </c>
      <c r="AS289" s="237">
        <f t="shared" si="220"/>
        <v>25.738598376441111</v>
      </c>
      <c r="AT289" s="237">
        <f t="shared" si="220"/>
        <v>26.51075632801119</v>
      </c>
      <c r="AU289" s="237">
        <f t="shared" si="220"/>
        <v>27.306079017992715</v>
      </c>
      <c r="AV289" s="237">
        <f t="shared" si="220"/>
        <v>28.125261388604514</v>
      </c>
      <c r="AW289" s="237">
        <f t="shared" si="220"/>
        <v>28.969019230299374</v>
      </c>
      <c r="AX289" s="237">
        <f t="shared" si="220"/>
        <v>29.838089807227078</v>
      </c>
      <c r="AY289" s="237">
        <f t="shared" si="220"/>
        <v>30.73323250145344</v>
      </c>
      <c r="AZ289" s="237">
        <f t="shared" si="220"/>
        <v>31.655229476501923</v>
      </c>
      <c r="BA289" s="237">
        <f t="shared" si="220"/>
        <v>32.604886360799469</v>
      </c>
      <c r="BB289" s="237">
        <f t="shared" si="220"/>
        <v>33.583032951624709</v>
      </c>
      <c r="BC289" s="237">
        <f t="shared" si="220"/>
        <v>34.590523940174101</v>
      </c>
      <c r="BD289" s="237">
        <f t="shared" si="220"/>
        <v>35.628239658379663</v>
      </c>
      <c r="BE289" s="237">
        <f t="shared" si="220"/>
        <v>36.697086848131221</v>
      </c>
      <c r="BF289" s="237">
        <f t="shared" si="220"/>
        <v>37.797999453575237</v>
      </c>
      <c r="BG289" s="237">
        <f t="shared" si="220"/>
        <v>38.931939437182542</v>
      </c>
      <c r="BH289" s="237">
        <f t="shared" si="220"/>
        <v>40.099897620298037</v>
      </c>
      <c r="BI289" s="237">
        <f t="shared" si="220"/>
        <v>41.302894548906984</v>
      </c>
      <c r="BJ289" s="237">
        <f t="shared" si="220"/>
        <v>42.541981385374207</v>
      </c>
      <c r="BK289" s="237">
        <f t="shared" si="220"/>
        <v>43.818240826935437</v>
      </c>
      <c r="BL289" s="237">
        <f t="shared" si="220"/>
        <v>45.132788051743503</v>
      </c>
      <c r="BM289" s="237">
        <f t="shared" si="220"/>
        <v>46.486771693295807</v>
      </c>
      <c r="BN289" s="237">
        <f t="shared" si="220"/>
        <v>47.88137484409468</v>
      </c>
      <c r="BO289" s="237">
        <f t="shared" si="220"/>
        <v>49.317816089417541</v>
      </c>
      <c r="BP289" s="237">
        <f t="shared" si="220"/>
        <v>50.797350572100058</v>
      </c>
      <c r="BQ289" s="237">
        <f t="shared" si="220"/>
        <v>52.321271089263064</v>
      </c>
    </row>
    <row r="290" spans="5:69" ht="16" customHeight="1">
      <c r="E290" s="334"/>
      <c r="F290" s="334"/>
      <c r="G290" s="334"/>
      <c r="H290" s="321"/>
      <c r="I290" s="215" t="s">
        <v>296</v>
      </c>
      <c r="J290" s="237">
        <f>(J186+J200+J213+J226+J239+J252)*J284</f>
        <v>46.632124352331608</v>
      </c>
      <c r="K290" s="237">
        <f>(K186+K200+K213+K226+K239+K252)*K284</f>
        <v>71.813471502590701</v>
      </c>
      <c r="L290" s="237">
        <f t="shared" ref="L290:BQ290" si="221">(L186+L200+L213+L226+L239+L252)*L284</f>
        <v>86.096891191709858</v>
      </c>
      <c r="M290" s="237">
        <f t="shared" si="221"/>
        <v>94.86559585492229</v>
      </c>
      <c r="N290" s="237">
        <f t="shared" si="221"/>
        <v>100.86632067357515</v>
      </c>
      <c r="O290" s="237">
        <f t="shared" si="221"/>
        <v>105.50123633471503</v>
      </c>
      <c r="P290" s="237">
        <f t="shared" si="221"/>
        <v>109.48682570563213</v>
      </c>
      <c r="Q290" s="237">
        <f t="shared" si="221"/>
        <v>113.18991214004765</v>
      </c>
      <c r="R290" s="237">
        <f t="shared" si="221"/>
        <v>116.79903515250486</v>
      </c>
      <c r="S290" s="237">
        <f t="shared" si="221"/>
        <v>120.41185328769045</v>
      </c>
      <c r="T290" s="237">
        <f t="shared" si="221"/>
        <v>124.07972089743247</v>
      </c>
      <c r="U290" s="237">
        <f t="shared" si="221"/>
        <v>127.83042365002218</v>
      </c>
      <c r="V290" s="237">
        <f t="shared" si="221"/>
        <v>131.67977503361297</v>
      </c>
      <c r="W290" s="237">
        <f t="shared" si="221"/>
        <v>135.63753200840728</v>
      </c>
      <c r="X290" s="237">
        <f t="shared" si="221"/>
        <v>139.71041346779029</v>
      </c>
      <c r="Y290" s="237">
        <f t="shared" si="221"/>
        <v>143.90364117638077</v>
      </c>
      <c r="Z290" s="237">
        <f t="shared" si="221"/>
        <v>148.22172721699613</v>
      </c>
      <c r="AA290" s="237">
        <f t="shared" si="221"/>
        <v>152.66887720422122</v>
      </c>
      <c r="AB290" s="237">
        <f t="shared" si="221"/>
        <v>157.24919758741257</v>
      </c>
      <c r="AC290" s="237">
        <f t="shared" si="221"/>
        <v>161.966803089238</v>
      </c>
      <c r="AD290" s="237">
        <f t="shared" si="221"/>
        <v>166.82587326475871</v>
      </c>
      <c r="AE290" s="237">
        <f t="shared" si="221"/>
        <v>171.83068316495169</v>
      </c>
      <c r="AF290" s="237">
        <f t="shared" si="221"/>
        <v>176.9856208480478</v>
      </c>
      <c r="AG290" s="237">
        <f t="shared" si="221"/>
        <v>182.29519823944455</v>
      </c>
      <c r="AH290" s="237">
        <f t="shared" si="221"/>
        <v>187.76405865726505</v>
      </c>
      <c r="AI290" s="237">
        <f t="shared" si="221"/>
        <v>193.39698269700801</v>
      </c>
      <c r="AJ290" s="237">
        <f t="shared" si="221"/>
        <v>199.19889334073105</v>
      </c>
      <c r="AK290" s="237">
        <f t="shared" si="221"/>
        <v>205.17486073398743</v>
      </c>
      <c r="AL290" s="237">
        <f t="shared" si="221"/>
        <v>211.33010685845468</v>
      </c>
      <c r="AM290" s="237">
        <f t="shared" si="221"/>
        <v>217.67001021845658</v>
      </c>
      <c r="AN290" s="237">
        <f t="shared" si="221"/>
        <v>224.20011060367693</v>
      </c>
      <c r="AO290" s="237">
        <f t="shared" si="221"/>
        <v>230.92611396190716</v>
      </c>
      <c r="AP290" s="237">
        <f t="shared" si="221"/>
        <v>237.85389740122557</v>
      </c>
      <c r="AQ290" s="237">
        <f t="shared" si="221"/>
        <v>244.9895143336976</v>
      </c>
      <c r="AR290" s="237">
        <f t="shared" si="221"/>
        <v>252.33919976903047</v>
      </c>
      <c r="AS290" s="237">
        <f t="shared" si="221"/>
        <v>259.90937576481565</v>
      </c>
      <c r="AT290" s="237">
        <f t="shared" si="221"/>
        <v>267.70665703914432</v>
      </c>
      <c r="AU290" s="237">
        <f t="shared" si="221"/>
        <v>275.73785675102465</v>
      </c>
      <c r="AV290" s="237">
        <f t="shared" si="221"/>
        <v>284.00999245391546</v>
      </c>
      <c r="AW290" s="237">
        <f t="shared" si="221"/>
        <v>292.53029222771647</v>
      </c>
      <c r="AX290" s="237">
        <f t="shared" si="221"/>
        <v>301.30620099464164</v>
      </c>
      <c r="AY290" s="237">
        <f t="shared" si="221"/>
        <v>310.34538702452863</v>
      </c>
      <c r="AZ290" s="237">
        <f t="shared" si="221"/>
        <v>319.65574863528877</v>
      </c>
      <c r="BA290" s="237">
        <f t="shared" si="221"/>
        <v>329.24542109435998</v>
      </c>
      <c r="BB290" s="237">
        <f t="shared" si="221"/>
        <v>339.12278372719709</v>
      </c>
      <c r="BC290" s="237">
        <f t="shared" si="221"/>
        <v>349.29646723901618</v>
      </c>
      <c r="BD290" s="237">
        <f t="shared" si="221"/>
        <v>359.77536125618843</v>
      </c>
      <c r="BE290" s="237">
        <f t="shared" si="221"/>
        <v>370.56862209387475</v>
      </c>
      <c r="BF290" s="237">
        <f t="shared" si="221"/>
        <v>381.68568075669151</v>
      </c>
      <c r="BG290" s="237">
        <f t="shared" si="221"/>
        <v>393.1362511793925</v>
      </c>
      <c r="BH290" s="237">
        <f t="shared" si="221"/>
        <v>404.93033871477434</v>
      </c>
      <c r="BI290" s="237">
        <f t="shared" si="221"/>
        <v>417.07824887621769</v>
      </c>
      <c r="BJ290" s="237">
        <f t="shared" si="221"/>
        <v>429.59059634250423</v>
      </c>
      <c r="BK290" s="237">
        <f t="shared" si="221"/>
        <v>442.47831423277938</v>
      </c>
      <c r="BL290" s="237">
        <f t="shared" si="221"/>
        <v>455.75266365976279</v>
      </c>
      <c r="BM290" s="237">
        <f t="shared" si="221"/>
        <v>469.42524356955573</v>
      </c>
      <c r="BN290" s="237">
        <f t="shared" si="221"/>
        <v>483.50800087664248</v>
      </c>
      <c r="BO290" s="237">
        <f t="shared" si="221"/>
        <v>498.01324090294167</v>
      </c>
      <c r="BP290" s="237">
        <f t="shared" si="221"/>
        <v>512.95363813003007</v>
      </c>
      <c r="BQ290" s="237">
        <f t="shared" si="221"/>
        <v>528.34224727393098</v>
      </c>
    </row>
    <row r="291" spans="5:69" ht="16" customHeight="1">
      <c r="E291" s="334"/>
      <c r="F291" s="334"/>
      <c r="G291" s="334"/>
      <c r="H291" s="321"/>
      <c r="I291" s="215" t="s">
        <v>295</v>
      </c>
      <c r="J291" s="237">
        <f>(J187+J201+J213+J226+J239+J252)*J284</f>
        <v>233.16062176165801</v>
      </c>
      <c r="K291" s="237">
        <f>(K187+K201+K213+K226+K239+K252)*K284</f>
        <v>359.06735751295344</v>
      </c>
      <c r="L291" s="237">
        <f t="shared" ref="L291:BQ291" si="222">(L187+L201+L213+L226+L239+L252)*L284</f>
        <v>430.48445595854935</v>
      </c>
      <c r="M291" s="237">
        <f t="shared" si="222"/>
        <v>474.32797927461138</v>
      </c>
      <c r="N291" s="237">
        <f t="shared" si="222"/>
        <v>504.33160336787569</v>
      </c>
      <c r="O291" s="237">
        <f t="shared" si="222"/>
        <v>527.50618167357527</v>
      </c>
      <c r="P291" s="237">
        <f t="shared" si="222"/>
        <v>547.4341285281605</v>
      </c>
      <c r="Q291" s="237">
        <f t="shared" si="222"/>
        <v>565.94956070023818</v>
      </c>
      <c r="R291" s="237">
        <f t="shared" si="222"/>
        <v>583.99517576252424</v>
      </c>
      <c r="S291" s="237">
        <f t="shared" si="222"/>
        <v>602.05926643845225</v>
      </c>
      <c r="T291" s="237">
        <f t="shared" si="222"/>
        <v>620.39860448716229</v>
      </c>
      <c r="U291" s="237">
        <f t="shared" si="222"/>
        <v>639.15211825011113</v>
      </c>
      <c r="V291" s="237">
        <f t="shared" si="222"/>
        <v>658.39887516806482</v>
      </c>
      <c r="W291" s="237">
        <f t="shared" si="222"/>
        <v>678.18766004203621</v>
      </c>
      <c r="X291" s="237">
        <f t="shared" si="222"/>
        <v>698.55206733895159</v>
      </c>
      <c r="Y291" s="237">
        <f t="shared" si="222"/>
        <v>719.51820588190401</v>
      </c>
      <c r="Z291" s="237">
        <f t="shared" si="222"/>
        <v>741.10863608498039</v>
      </c>
      <c r="AA291" s="237">
        <f t="shared" si="222"/>
        <v>763.34438602110595</v>
      </c>
      <c r="AB291" s="237">
        <f t="shared" si="222"/>
        <v>786.24598793706298</v>
      </c>
      <c r="AC291" s="237">
        <f t="shared" si="222"/>
        <v>809.83401544618994</v>
      </c>
      <c r="AD291" s="237">
        <f t="shared" si="222"/>
        <v>834.12936632379353</v>
      </c>
      <c r="AE291" s="237">
        <f t="shared" si="222"/>
        <v>859.15341582475844</v>
      </c>
      <c r="AF291" s="237">
        <f t="shared" si="222"/>
        <v>884.92810424023912</v>
      </c>
      <c r="AG291" s="237">
        <f t="shared" si="222"/>
        <v>911.47599119722281</v>
      </c>
      <c r="AH291" s="237">
        <f t="shared" si="222"/>
        <v>938.82029328632541</v>
      </c>
      <c r="AI291" s="237">
        <f t="shared" si="222"/>
        <v>966.98491348504001</v>
      </c>
      <c r="AJ291" s="237">
        <f t="shared" si="222"/>
        <v>995.99446670365512</v>
      </c>
      <c r="AK291" s="237">
        <f t="shared" si="222"/>
        <v>1025.8743036699373</v>
      </c>
      <c r="AL291" s="237">
        <f t="shared" si="222"/>
        <v>1056.6505342922731</v>
      </c>
      <c r="AM291" s="237">
        <f t="shared" si="222"/>
        <v>1088.3500510922829</v>
      </c>
      <c r="AN291" s="237">
        <f t="shared" si="222"/>
        <v>1121.0005530183844</v>
      </c>
      <c r="AO291" s="237">
        <f t="shared" si="222"/>
        <v>1154.6305698095357</v>
      </c>
      <c r="AP291" s="237">
        <f t="shared" si="222"/>
        <v>1189.2694870061277</v>
      </c>
      <c r="AQ291" s="237">
        <f t="shared" si="222"/>
        <v>1224.9475716684879</v>
      </c>
      <c r="AR291" s="237">
        <f t="shared" si="222"/>
        <v>1261.6959988451522</v>
      </c>
      <c r="AS291" s="237">
        <f t="shared" si="222"/>
        <v>1299.5468788240778</v>
      </c>
      <c r="AT291" s="237">
        <f t="shared" si="222"/>
        <v>1338.5332851957216</v>
      </c>
      <c r="AU291" s="237">
        <f t="shared" si="222"/>
        <v>1378.6892837551229</v>
      </c>
      <c r="AV291" s="237">
        <f t="shared" si="222"/>
        <v>1420.049962269577</v>
      </c>
      <c r="AW291" s="237">
        <f t="shared" si="222"/>
        <v>1462.6514611385826</v>
      </c>
      <c r="AX291" s="237">
        <f t="shared" si="222"/>
        <v>1506.5310049732084</v>
      </c>
      <c r="AY291" s="237">
        <f t="shared" si="222"/>
        <v>1551.7269351226428</v>
      </c>
      <c r="AZ291" s="237">
        <f t="shared" si="222"/>
        <v>1598.2787431764441</v>
      </c>
      <c r="BA291" s="237">
        <f t="shared" si="222"/>
        <v>1646.2271054717996</v>
      </c>
      <c r="BB291" s="237">
        <f t="shared" si="222"/>
        <v>1695.6139186359851</v>
      </c>
      <c r="BC291" s="237">
        <f t="shared" si="222"/>
        <v>1746.482336195081</v>
      </c>
      <c r="BD291" s="237">
        <f t="shared" si="222"/>
        <v>1798.8768062809418</v>
      </c>
      <c r="BE291" s="237">
        <f t="shared" si="222"/>
        <v>1852.8431104693739</v>
      </c>
      <c r="BF291" s="237">
        <f t="shared" si="222"/>
        <v>1908.4284037834575</v>
      </c>
      <c r="BG291" s="237">
        <f t="shared" si="222"/>
        <v>1965.6812558969621</v>
      </c>
      <c r="BH291" s="237">
        <f t="shared" si="222"/>
        <v>2024.6516935738716</v>
      </c>
      <c r="BI291" s="237">
        <f t="shared" si="222"/>
        <v>2085.3912443810882</v>
      </c>
      <c r="BJ291" s="237">
        <f t="shared" si="222"/>
        <v>2147.9529817125217</v>
      </c>
      <c r="BK291" s="237">
        <f t="shared" si="222"/>
        <v>2212.391571163897</v>
      </c>
      <c r="BL291" s="237">
        <f t="shared" si="222"/>
        <v>2278.7633182988143</v>
      </c>
      <c r="BM291" s="237">
        <f t="shared" si="222"/>
        <v>2347.1262178477787</v>
      </c>
      <c r="BN291" s="237">
        <f t="shared" si="222"/>
        <v>2417.5400043832119</v>
      </c>
      <c r="BO291" s="237">
        <f t="shared" si="222"/>
        <v>2490.0662045147083</v>
      </c>
      <c r="BP291" s="237">
        <f t="shared" si="222"/>
        <v>2564.7681906501498</v>
      </c>
      <c r="BQ291" s="237">
        <f t="shared" si="222"/>
        <v>2641.7112363696551</v>
      </c>
    </row>
    <row r="292" spans="5:69" ht="16" customHeight="1">
      <c r="E292" s="334"/>
      <c r="F292" s="334"/>
      <c r="G292" s="334"/>
      <c r="H292" s="321"/>
      <c r="I292" s="215" t="s">
        <v>294</v>
      </c>
      <c r="J292" s="237">
        <f>(J187+J201+J213+J226+J239+J252)*J284+J284</f>
        <v>236.16062176165801</v>
      </c>
      <c r="K292" s="237">
        <f>(K187+K201+K213+K226+K239+K252)*K284+K284</f>
        <v>362.12735751295344</v>
      </c>
      <c r="L292" s="237">
        <f t="shared" ref="L292:BQ292" si="223">(L187+L201+L213+L226+L239+L252)*L284+L284</f>
        <v>433.60565595854933</v>
      </c>
      <c r="M292" s="237">
        <f t="shared" si="223"/>
        <v>477.51160327461139</v>
      </c>
      <c r="N292" s="237">
        <f t="shared" si="223"/>
        <v>507.57889984787568</v>
      </c>
      <c r="O292" s="237">
        <f t="shared" si="223"/>
        <v>530.81842408317527</v>
      </c>
      <c r="P292" s="237">
        <f t="shared" si="223"/>
        <v>550.81261578595252</v>
      </c>
      <c r="Q292" s="237">
        <f t="shared" si="223"/>
        <v>569.39561770318608</v>
      </c>
      <c r="R292" s="237">
        <f t="shared" si="223"/>
        <v>587.51015390553107</v>
      </c>
      <c r="S292" s="237">
        <f t="shared" si="223"/>
        <v>605.64454414431918</v>
      </c>
      <c r="T292" s="237">
        <f t="shared" si="223"/>
        <v>624.05558774714655</v>
      </c>
      <c r="U292" s="237">
        <f t="shared" si="223"/>
        <v>642.88224117529512</v>
      </c>
      <c r="V292" s="237">
        <f t="shared" si="223"/>
        <v>662.2036005517524</v>
      </c>
      <c r="W292" s="237">
        <f t="shared" si="223"/>
        <v>682.06847993339761</v>
      </c>
      <c r="X292" s="237">
        <f t="shared" si="223"/>
        <v>702.51050362814021</v>
      </c>
      <c r="Y292" s="237">
        <f t="shared" si="223"/>
        <v>723.55581089687644</v>
      </c>
      <c r="Z292" s="237">
        <f t="shared" si="223"/>
        <v>745.2269932002522</v>
      </c>
      <c r="AA292" s="237">
        <f t="shared" si="223"/>
        <v>767.54511027868318</v>
      </c>
      <c r="AB292" s="237">
        <f t="shared" si="223"/>
        <v>790.53072667979177</v>
      </c>
      <c r="AC292" s="237">
        <f t="shared" si="223"/>
        <v>814.2044489637733</v>
      </c>
      <c r="AD292" s="237">
        <f t="shared" si="223"/>
        <v>838.58720851172859</v>
      </c>
      <c r="AE292" s="237">
        <f t="shared" si="223"/>
        <v>863.7004148564522</v>
      </c>
      <c r="AF292" s="237">
        <f t="shared" si="223"/>
        <v>889.56604325256671</v>
      </c>
      <c r="AG292" s="237">
        <f t="shared" si="223"/>
        <v>916.20668898979704</v>
      </c>
      <c r="AH292" s="237">
        <f t="shared" si="223"/>
        <v>943.64560503475104</v>
      </c>
      <c r="AI292" s="237">
        <f t="shared" si="223"/>
        <v>971.90673146843415</v>
      </c>
      <c r="AJ292" s="237">
        <f t="shared" si="223"/>
        <v>1001.0147210467172</v>
      </c>
      <c r="AK292" s="237">
        <f t="shared" si="223"/>
        <v>1030.9949630998606</v>
      </c>
      <c r="AL292" s="237">
        <f t="shared" si="223"/>
        <v>1061.8736069107949</v>
      </c>
      <c r="AM292" s="237">
        <f t="shared" si="223"/>
        <v>1093.6775851631751</v>
      </c>
      <c r="AN292" s="237">
        <f t="shared" si="223"/>
        <v>1126.4346377706945</v>
      </c>
      <c r="AO292" s="237">
        <f t="shared" si="223"/>
        <v>1160.1733362568921</v>
      </c>
      <c r="AP292" s="237">
        <f t="shared" si="223"/>
        <v>1194.9231087824312</v>
      </c>
      <c r="AQ292" s="237">
        <f t="shared" si="223"/>
        <v>1230.7142658803173</v>
      </c>
      <c r="AR292" s="237">
        <f t="shared" si="223"/>
        <v>1267.5780269412182</v>
      </c>
      <c r="AS292" s="237">
        <f t="shared" si="223"/>
        <v>1305.5465474820651</v>
      </c>
      <c r="AT292" s="237">
        <f t="shared" si="223"/>
        <v>1344.6529472268687</v>
      </c>
      <c r="AU292" s="237">
        <f t="shared" si="223"/>
        <v>1384.9313390268931</v>
      </c>
      <c r="AV292" s="237">
        <f t="shared" si="223"/>
        <v>1426.4168586467824</v>
      </c>
      <c r="AW292" s="237">
        <f t="shared" si="223"/>
        <v>1469.1456954433322</v>
      </c>
      <c r="AX292" s="237">
        <f t="shared" si="223"/>
        <v>1513.155123964053</v>
      </c>
      <c r="AY292" s="237">
        <f t="shared" si="223"/>
        <v>1558.4835364933042</v>
      </c>
      <c r="AZ292" s="237">
        <f t="shared" si="223"/>
        <v>1605.1704765745187</v>
      </c>
      <c r="BA292" s="237">
        <f t="shared" si="223"/>
        <v>1653.2566735378359</v>
      </c>
      <c r="BB292" s="237">
        <f t="shared" si="223"/>
        <v>1702.7840780633419</v>
      </c>
      <c r="BC292" s="237">
        <f t="shared" si="223"/>
        <v>1753.7958988109849</v>
      </c>
      <c r="BD292" s="237">
        <f t="shared" si="223"/>
        <v>1806.3366401491639</v>
      </c>
      <c r="BE292" s="237">
        <f t="shared" si="223"/>
        <v>1860.4521410149605</v>
      </c>
      <c r="BF292" s="237">
        <f t="shared" si="223"/>
        <v>1916.1896149399558</v>
      </c>
      <c r="BG292" s="237">
        <f t="shared" si="223"/>
        <v>1973.5976912765902</v>
      </c>
      <c r="BH292" s="237">
        <f t="shared" si="223"/>
        <v>2032.7264576610924</v>
      </c>
      <c r="BI292" s="237">
        <f t="shared" si="223"/>
        <v>2093.6275037500536</v>
      </c>
      <c r="BJ292" s="237">
        <f t="shared" si="223"/>
        <v>2156.3539662688663</v>
      </c>
      <c r="BK292" s="237">
        <f t="shared" si="223"/>
        <v>2220.9605754113686</v>
      </c>
      <c r="BL292" s="237">
        <f t="shared" si="223"/>
        <v>2287.5037026312352</v>
      </c>
      <c r="BM292" s="237">
        <f t="shared" si="223"/>
        <v>2356.041409866848</v>
      </c>
      <c r="BN292" s="237">
        <f t="shared" si="223"/>
        <v>2426.6335002426626</v>
      </c>
      <c r="BO292" s="237">
        <f t="shared" si="223"/>
        <v>2499.341570291348</v>
      </c>
      <c r="BP292" s="237">
        <f t="shared" si="223"/>
        <v>2574.2290637423221</v>
      </c>
      <c r="BQ292" s="237">
        <f t="shared" si="223"/>
        <v>2651.3613269236712</v>
      </c>
    </row>
    <row r="293" spans="5:69" ht="16" customHeight="1">
      <c r="E293" s="317" t="s">
        <v>195</v>
      </c>
      <c r="F293" s="317"/>
      <c r="G293" s="317"/>
      <c r="H293" s="317"/>
      <c r="I293" s="229" t="s">
        <v>299</v>
      </c>
      <c r="J293" s="208">
        <f>ROUND(J268+J278+J288,0)</f>
        <v>0</v>
      </c>
      <c r="K293" s="208">
        <f t="shared" ref="K293:BQ296" si="224">ROUND(K268+K278+K288,0)</f>
        <v>57</v>
      </c>
      <c r="L293" s="208">
        <f t="shared" si="224"/>
        <v>88</v>
      </c>
      <c r="M293" s="208">
        <f t="shared" si="224"/>
        <v>105</v>
      </c>
      <c r="N293" s="208">
        <f t="shared" si="224"/>
        <v>116</v>
      </c>
      <c r="O293" s="208">
        <f t="shared" si="224"/>
        <v>123</v>
      </c>
      <c r="P293" s="208">
        <f t="shared" si="224"/>
        <v>129</v>
      </c>
      <c r="Q293" s="208">
        <f t="shared" si="224"/>
        <v>134</v>
      </c>
      <c r="R293" s="208">
        <f t="shared" si="224"/>
        <v>139</v>
      </c>
      <c r="S293" s="208">
        <f t="shared" si="224"/>
        <v>143</v>
      </c>
      <c r="T293" s="208">
        <f t="shared" si="224"/>
        <v>147</v>
      </c>
      <c r="U293" s="208">
        <f t="shared" si="224"/>
        <v>152</v>
      </c>
      <c r="V293" s="208">
        <f t="shared" si="224"/>
        <v>156</v>
      </c>
      <c r="W293" s="208">
        <f t="shared" si="224"/>
        <v>161</v>
      </c>
      <c r="X293" s="208">
        <f t="shared" si="224"/>
        <v>166</v>
      </c>
      <c r="Y293" s="208">
        <f t="shared" si="224"/>
        <v>171</v>
      </c>
      <c r="Z293" s="208">
        <f t="shared" si="224"/>
        <v>176</v>
      </c>
      <c r="AA293" s="208">
        <f t="shared" si="224"/>
        <v>181</v>
      </c>
      <c r="AB293" s="208">
        <f t="shared" si="224"/>
        <v>187</v>
      </c>
      <c r="AC293" s="208">
        <f t="shared" si="224"/>
        <v>192</v>
      </c>
      <c r="AD293" s="208">
        <f t="shared" si="224"/>
        <v>198</v>
      </c>
      <c r="AE293" s="208">
        <f t="shared" si="224"/>
        <v>204</v>
      </c>
      <c r="AF293" s="208">
        <f t="shared" si="224"/>
        <v>210</v>
      </c>
      <c r="AG293" s="208">
        <f t="shared" si="224"/>
        <v>217</v>
      </c>
      <c r="AH293" s="208">
        <f t="shared" si="224"/>
        <v>223</v>
      </c>
      <c r="AI293" s="208">
        <f t="shared" si="224"/>
        <v>230</v>
      </c>
      <c r="AJ293" s="208">
        <f t="shared" si="224"/>
        <v>237</v>
      </c>
      <c r="AK293" s="208">
        <f t="shared" si="224"/>
        <v>244</v>
      </c>
      <c r="AL293" s="208">
        <f t="shared" si="224"/>
        <v>251</v>
      </c>
      <c r="AM293" s="208">
        <f t="shared" si="224"/>
        <v>259</v>
      </c>
      <c r="AN293" s="208">
        <f t="shared" si="224"/>
        <v>266</v>
      </c>
      <c r="AO293" s="208">
        <f t="shared" si="224"/>
        <v>274</v>
      </c>
      <c r="AP293" s="208">
        <f t="shared" si="224"/>
        <v>283</v>
      </c>
      <c r="AQ293" s="208">
        <f t="shared" si="224"/>
        <v>291</v>
      </c>
      <c r="AR293" s="208">
        <f t="shared" si="224"/>
        <v>300</v>
      </c>
      <c r="AS293" s="208">
        <f t="shared" si="224"/>
        <v>309</v>
      </c>
      <c r="AT293" s="208">
        <f t="shared" si="224"/>
        <v>318</v>
      </c>
      <c r="AU293" s="208">
        <f t="shared" si="224"/>
        <v>328</v>
      </c>
      <c r="AV293" s="208">
        <f t="shared" si="224"/>
        <v>338</v>
      </c>
      <c r="AW293" s="208">
        <f t="shared" si="224"/>
        <v>348</v>
      </c>
      <c r="AX293" s="208">
        <f t="shared" si="224"/>
        <v>358</v>
      </c>
      <c r="AY293" s="208">
        <f t="shared" si="224"/>
        <v>369</v>
      </c>
      <c r="AZ293" s="208">
        <f t="shared" si="224"/>
        <v>380</v>
      </c>
      <c r="BA293" s="208">
        <f t="shared" si="224"/>
        <v>391</v>
      </c>
      <c r="BB293" s="208">
        <f t="shared" si="224"/>
        <v>403</v>
      </c>
      <c r="BC293" s="208">
        <f t="shared" si="224"/>
        <v>415</v>
      </c>
      <c r="BD293" s="208">
        <f t="shared" si="224"/>
        <v>428</v>
      </c>
      <c r="BE293" s="208">
        <f t="shared" si="224"/>
        <v>440</v>
      </c>
      <c r="BF293" s="208">
        <f t="shared" si="224"/>
        <v>454</v>
      </c>
      <c r="BG293" s="208">
        <f t="shared" si="224"/>
        <v>467</v>
      </c>
      <c r="BH293" s="208">
        <f t="shared" si="224"/>
        <v>481</v>
      </c>
      <c r="BI293" s="208">
        <f t="shared" si="224"/>
        <v>496</v>
      </c>
      <c r="BJ293" s="208">
        <f t="shared" si="224"/>
        <v>511</v>
      </c>
      <c r="BK293" s="208">
        <f t="shared" si="224"/>
        <v>526</v>
      </c>
      <c r="BL293" s="208">
        <f t="shared" si="224"/>
        <v>542</v>
      </c>
      <c r="BM293" s="208">
        <f t="shared" si="224"/>
        <v>558</v>
      </c>
      <c r="BN293" s="208">
        <f t="shared" si="224"/>
        <v>575</v>
      </c>
      <c r="BO293" s="208">
        <f t="shared" si="224"/>
        <v>592</v>
      </c>
      <c r="BP293" s="208">
        <f t="shared" si="224"/>
        <v>610</v>
      </c>
      <c r="BQ293" s="208">
        <f t="shared" si="224"/>
        <v>628</v>
      </c>
    </row>
    <row r="294" spans="5:69" ht="16" customHeight="1">
      <c r="E294" s="317"/>
      <c r="F294" s="317"/>
      <c r="G294" s="317"/>
      <c r="H294" s="317"/>
      <c r="I294" s="229" t="s">
        <v>301</v>
      </c>
      <c r="J294" s="208">
        <f>ROUND(J269+J279+J289,0)</f>
        <v>0</v>
      </c>
      <c r="K294" s="208">
        <f t="shared" si="224"/>
        <v>14</v>
      </c>
      <c r="L294" s="208">
        <f t="shared" si="224"/>
        <v>22</v>
      </c>
      <c r="M294" s="208">
        <f t="shared" si="224"/>
        <v>26</v>
      </c>
      <c r="N294" s="208">
        <f t="shared" si="224"/>
        <v>29</v>
      </c>
      <c r="O294" s="208">
        <f t="shared" si="224"/>
        <v>31</v>
      </c>
      <c r="P294" s="208">
        <f t="shared" si="224"/>
        <v>32</v>
      </c>
      <c r="Q294" s="208">
        <f t="shared" si="224"/>
        <v>34</v>
      </c>
      <c r="R294" s="208">
        <f t="shared" si="224"/>
        <v>35</v>
      </c>
      <c r="S294" s="208">
        <f t="shared" si="224"/>
        <v>36</v>
      </c>
      <c r="T294" s="208">
        <f t="shared" si="224"/>
        <v>37</v>
      </c>
      <c r="U294" s="208">
        <f t="shared" si="224"/>
        <v>38</v>
      </c>
      <c r="V294" s="208">
        <f t="shared" si="224"/>
        <v>39</v>
      </c>
      <c r="W294" s="208">
        <f t="shared" si="224"/>
        <v>40</v>
      </c>
      <c r="X294" s="208">
        <f t="shared" si="224"/>
        <v>42</v>
      </c>
      <c r="Y294" s="208">
        <f t="shared" si="224"/>
        <v>43</v>
      </c>
      <c r="Z294" s="208">
        <f t="shared" si="224"/>
        <v>44</v>
      </c>
      <c r="AA294" s="208">
        <f t="shared" si="224"/>
        <v>45</v>
      </c>
      <c r="AB294" s="208">
        <f t="shared" si="224"/>
        <v>47</v>
      </c>
      <c r="AC294" s="208">
        <f t="shared" si="224"/>
        <v>48</v>
      </c>
      <c r="AD294" s="208">
        <f t="shared" si="224"/>
        <v>50</v>
      </c>
      <c r="AE294" s="208">
        <f t="shared" si="224"/>
        <v>51</v>
      </c>
      <c r="AF294" s="208">
        <f t="shared" si="224"/>
        <v>53</v>
      </c>
      <c r="AG294" s="208">
        <f t="shared" si="224"/>
        <v>54</v>
      </c>
      <c r="AH294" s="208">
        <f t="shared" si="224"/>
        <v>56</v>
      </c>
      <c r="AI294" s="208">
        <f t="shared" si="224"/>
        <v>57</v>
      </c>
      <c r="AJ294" s="208">
        <f t="shared" si="224"/>
        <v>59</v>
      </c>
      <c r="AK294" s="208">
        <f t="shared" si="224"/>
        <v>61</v>
      </c>
      <c r="AL294" s="208">
        <f t="shared" si="224"/>
        <v>63</v>
      </c>
      <c r="AM294" s="208">
        <f t="shared" si="224"/>
        <v>65</v>
      </c>
      <c r="AN294" s="208">
        <f t="shared" si="224"/>
        <v>67</v>
      </c>
      <c r="AO294" s="208">
        <f t="shared" si="224"/>
        <v>69</v>
      </c>
      <c r="AP294" s="208">
        <f t="shared" si="224"/>
        <v>71</v>
      </c>
      <c r="AQ294" s="208">
        <f t="shared" si="224"/>
        <v>73</v>
      </c>
      <c r="AR294" s="208">
        <f t="shared" si="224"/>
        <v>75</v>
      </c>
      <c r="AS294" s="208">
        <f t="shared" si="224"/>
        <v>77</v>
      </c>
      <c r="AT294" s="208">
        <f t="shared" si="224"/>
        <v>80</v>
      </c>
      <c r="AU294" s="208">
        <f t="shared" si="224"/>
        <v>82</v>
      </c>
      <c r="AV294" s="208">
        <f t="shared" si="224"/>
        <v>84</v>
      </c>
      <c r="AW294" s="208">
        <f t="shared" si="224"/>
        <v>87</v>
      </c>
      <c r="AX294" s="208">
        <f t="shared" si="224"/>
        <v>90</v>
      </c>
      <c r="AY294" s="208">
        <f t="shared" si="224"/>
        <v>92</v>
      </c>
      <c r="AZ294" s="208">
        <f t="shared" si="224"/>
        <v>95</v>
      </c>
      <c r="BA294" s="208">
        <f t="shared" si="224"/>
        <v>98</v>
      </c>
      <c r="BB294" s="208">
        <f t="shared" si="224"/>
        <v>101</v>
      </c>
      <c r="BC294" s="208">
        <f t="shared" si="224"/>
        <v>104</v>
      </c>
      <c r="BD294" s="208">
        <f t="shared" si="224"/>
        <v>107</v>
      </c>
      <c r="BE294" s="208">
        <f t="shared" si="224"/>
        <v>110</v>
      </c>
      <c r="BF294" s="208">
        <f t="shared" si="224"/>
        <v>113</v>
      </c>
      <c r="BG294" s="208">
        <f t="shared" si="224"/>
        <v>117</v>
      </c>
      <c r="BH294" s="208">
        <f t="shared" si="224"/>
        <v>120</v>
      </c>
      <c r="BI294" s="208">
        <f t="shared" si="224"/>
        <v>124</v>
      </c>
      <c r="BJ294" s="208">
        <f t="shared" si="224"/>
        <v>128</v>
      </c>
      <c r="BK294" s="208">
        <f t="shared" si="224"/>
        <v>131</v>
      </c>
      <c r="BL294" s="208">
        <f t="shared" si="224"/>
        <v>135</v>
      </c>
      <c r="BM294" s="208">
        <f t="shared" si="224"/>
        <v>139</v>
      </c>
      <c r="BN294" s="208">
        <f t="shared" si="224"/>
        <v>144</v>
      </c>
      <c r="BO294" s="208">
        <f t="shared" si="224"/>
        <v>148</v>
      </c>
      <c r="BP294" s="208">
        <f t="shared" si="224"/>
        <v>152</v>
      </c>
      <c r="BQ294" s="208">
        <f t="shared" si="224"/>
        <v>157</v>
      </c>
    </row>
    <row r="295" spans="5:69" ht="16" customHeight="1">
      <c r="E295" s="317"/>
      <c r="F295" s="317"/>
      <c r="G295" s="317"/>
      <c r="H295" s="317"/>
      <c r="I295" s="229" t="s">
        <v>296</v>
      </c>
      <c r="J295" s="208">
        <f>ROUND(J270+J280+J290,0)</f>
        <v>140</v>
      </c>
      <c r="K295" s="208">
        <f t="shared" si="224"/>
        <v>215</v>
      </c>
      <c r="L295" s="208">
        <f t="shared" si="224"/>
        <v>258</v>
      </c>
      <c r="M295" s="208">
        <f t="shared" si="224"/>
        <v>285</v>
      </c>
      <c r="N295" s="208">
        <f t="shared" si="224"/>
        <v>303</v>
      </c>
      <c r="O295" s="208">
        <f t="shared" si="224"/>
        <v>317</v>
      </c>
      <c r="P295" s="208">
        <f t="shared" si="224"/>
        <v>328</v>
      </c>
      <c r="Q295" s="208">
        <f t="shared" si="224"/>
        <v>340</v>
      </c>
      <c r="R295" s="208">
        <f t="shared" si="224"/>
        <v>350</v>
      </c>
      <c r="S295" s="208">
        <f t="shared" si="224"/>
        <v>361</v>
      </c>
      <c r="T295" s="208">
        <f t="shared" si="224"/>
        <v>372</v>
      </c>
      <c r="U295" s="208">
        <f t="shared" si="224"/>
        <v>383</v>
      </c>
      <c r="V295" s="208">
        <f t="shared" si="224"/>
        <v>395</v>
      </c>
      <c r="W295" s="208">
        <f t="shared" si="224"/>
        <v>407</v>
      </c>
      <c r="X295" s="208">
        <f t="shared" si="224"/>
        <v>419</v>
      </c>
      <c r="Y295" s="208">
        <f t="shared" si="224"/>
        <v>432</v>
      </c>
      <c r="Z295" s="208">
        <f t="shared" si="224"/>
        <v>445</v>
      </c>
      <c r="AA295" s="208">
        <f t="shared" si="224"/>
        <v>458</v>
      </c>
      <c r="AB295" s="208">
        <f t="shared" si="224"/>
        <v>472</v>
      </c>
      <c r="AC295" s="208">
        <f t="shared" si="224"/>
        <v>486</v>
      </c>
      <c r="AD295" s="208">
        <f t="shared" si="224"/>
        <v>500</v>
      </c>
      <c r="AE295" s="208">
        <f t="shared" si="224"/>
        <v>515</v>
      </c>
      <c r="AF295" s="208">
        <f t="shared" si="224"/>
        <v>531</v>
      </c>
      <c r="AG295" s="208">
        <f t="shared" si="224"/>
        <v>547</v>
      </c>
      <c r="AH295" s="208">
        <f t="shared" si="224"/>
        <v>563</v>
      </c>
      <c r="AI295" s="208">
        <f t="shared" si="224"/>
        <v>580</v>
      </c>
      <c r="AJ295" s="208">
        <f t="shared" si="224"/>
        <v>598</v>
      </c>
      <c r="AK295" s="208">
        <f t="shared" si="224"/>
        <v>616</v>
      </c>
      <c r="AL295" s="208">
        <f t="shared" si="224"/>
        <v>634</v>
      </c>
      <c r="AM295" s="208">
        <f t="shared" si="224"/>
        <v>653</v>
      </c>
      <c r="AN295" s="208">
        <f t="shared" si="224"/>
        <v>673</v>
      </c>
      <c r="AO295" s="208">
        <f t="shared" si="224"/>
        <v>693</v>
      </c>
      <c r="AP295" s="208">
        <f t="shared" si="224"/>
        <v>714</v>
      </c>
      <c r="AQ295" s="208">
        <f t="shared" si="224"/>
        <v>735</v>
      </c>
      <c r="AR295" s="208">
        <f t="shared" si="224"/>
        <v>757</v>
      </c>
      <c r="AS295" s="208">
        <f t="shared" si="224"/>
        <v>780</v>
      </c>
      <c r="AT295" s="208">
        <f t="shared" si="224"/>
        <v>803</v>
      </c>
      <c r="AU295" s="208">
        <f t="shared" si="224"/>
        <v>827</v>
      </c>
      <c r="AV295" s="208">
        <f t="shared" si="224"/>
        <v>852</v>
      </c>
      <c r="AW295" s="208">
        <f t="shared" si="224"/>
        <v>878</v>
      </c>
      <c r="AX295" s="208">
        <f t="shared" si="224"/>
        <v>904</v>
      </c>
      <c r="AY295" s="208">
        <f t="shared" si="224"/>
        <v>931</v>
      </c>
      <c r="AZ295" s="208">
        <f t="shared" si="224"/>
        <v>959</v>
      </c>
      <c r="BA295" s="208">
        <f t="shared" si="224"/>
        <v>988</v>
      </c>
      <c r="BB295" s="208">
        <f t="shared" si="224"/>
        <v>1017</v>
      </c>
      <c r="BC295" s="208">
        <f t="shared" si="224"/>
        <v>1048</v>
      </c>
      <c r="BD295" s="208">
        <f t="shared" si="224"/>
        <v>1079</v>
      </c>
      <c r="BE295" s="208">
        <f t="shared" si="224"/>
        <v>1112</v>
      </c>
      <c r="BF295" s="208">
        <f t="shared" si="224"/>
        <v>1145</v>
      </c>
      <c r="BG295" s="208">
        <f t="shared" si="224"/>
        <v>1179</v>
      </c>
      <c r="BH295" s="208">
        <f t="shared" si="224"/>
        <v>1215</v>
      </c>
      <c r="BI295" s="208">
        <f t="shared" si="224"/>
        <v>1251</v>
      </c>
      <c r="BJ295" s="208">
        <f t="shared" si="224"/>
        <v>1289</v>
      </c>
      <c r="BK295" s="208">
        <f t="shared" si="224"/>
        <v>1327</v>
      </c>
      <c r="BL295" s="208">
        <f t="shared" si="224"/>
        <v>1367</v>
      </c>
      <c r="BM295" s="208">
        <f t="shared" si="224"/>
        <v>1408</v>
      </c>
      <c r="BN295" s="208">
        <f t="shared" si="224"/>
        <v>1451</v>
      </c>
      <c r="BO295" s="208">
        <f t="shared" si="224"/>
        <v>1494</v>
      </c>
      <c r="BP295" s="208">
        <f t="shared" si="224"/>
        <v>1539</v>
      </c>
      <c r="BQ295" s="208">
        <f t="shared" si="224"/>
        <v>1585</v>
      </c>
    </row>
    <row r="296" spans="5:69" ht="16" customHeight="1">
      <c r="E296" s="317"/>
      <c r="F296" s="317"/>
      <c r="G296" s="317"/>
      <c r="H296" s="317"/>
      <c r="I296" s="229" t="s">
        <v>295</v>
      </c>
      <c r="J296" s="208">
        <f>ROUND(J271+J281+J291,0)</f>
        <v>699</v>
      </c>
      <c r="K296" s="208">
        <f t="shared" si="224"/>
        <v>1077</v>
      </c>
      <c r="L296" s="208">
        <f t="shared" si="224"/>
        <v>1291</v>
      </c>
      <c r="M296" s="208">
        <f t="shared" si="224"/>
        <v>1423</v>
      </c>
      <c r="N296" s="208">
        <f t="shared" si="224"/>
        <v>1513</v>
      </c>
      <c r="O296" s="208">
        <f t="shared" si="224"/>
        <v>1583</v>
      </c>
      <c r="P296" s="208">
        <f t="shared" si="224"/>
        <v>1642</v>
      </c>
      <c r="Q296" s="208">
        <f t="shared" si="224"/>
        <v>1698</v>
      </c>
      <c r="R296" s="208">
        <f t="shared" si="224"/>
        <v>1752</v>
      </c>
      <c r="S296" s="208">
        <f t="shared" si="224"/>
        <v>1806</v>
      </c>
      <c r="T296" s="208">
        <f t="shared" si="224"/>
        <v>1861</v>
      </c>
      <c r="U296" s="208">
        <f t="shared" si="224"/>
        <v>1917</v>
      </c>
      <c r="V296" s="208">
        <f t="shared" si="224"/>
        <v>1975</v>
      </c>
      <c r="W296" s="208">
        <f t="shared" si="224"/>
        <v>2035</v>
      </c>
      <c r="X296" s="208">
        <f t="shared" si="224"/>
        <v>2096</v>
      </c>
      <c r="Y296" s="208">
        <f t="shared" si="224"/>
        <v>2159</v>
      </c>
      <c r="Z296" s="208">
        <f t="shared" si="224"/>
        <v>2223</v>
      </c>
      <c r="AA296" s="208">
        <f t="shared" si="224"/>
        <v>2290</v>
      </c>
      <c r="AB296" s="208">
        <f t="shared" si="224"/>
        <v>2359</v>
      </c>
      <c r="AC296" s="208">
        <f t="shared" si="224"/>
        <v>2430</v>
      </c>
      <c r="AD296" s="208">
        <f t="shared" si="224"/>
        <v>2502</v>
      </c>
      <c r="AE296" s="208">
        <f t="shared" si="224"/>
        <v>2577</v>
      </c>
      <c r="AF296" s="208">
        <f t="shared" si="224"/>
        <v>2655</v>
      </c>
      <c r="AG296" s="208">
        <f t="shared" si="224"/>
        <v>2734</v>
      </c>
      <c r="AH296" s="208">
        <f t="shared" si="224"/>
        <v>2816</v>
      </c>
      <c r="AI296" s="208">
        <f t="shared" si="224"/>
        <v>2901</v>
      </c>
      <c r="AJ296" s="208">
        <f t="shared" si="224"/>
        <v>2988</v>
      </c>
      <c r="AK296" s="208">
        <f t="shared" si="224"/>
        <v>3078</v>
      </c>
      <c r="AL296" s="208">
        <f t="shared" si="224"/>
        <v>3170</v>
      </c>
      <c r="AM296" s="208">
        <f t="shared" si="224"/>
        <v>3265</v>
      </c>
      <c r="AN296" s="208">
        <f t="shared" si="224"/>
        <v>3363</v>
      </c>
      <c r="AO296" s="208">
        <f t="shared" si="224"/>
        <v>3464</v>
      </c>
      <c r="AP296" s="208">
        <f t="shared" si="224"/>
        <v>3568</v>
      </c>
      <c r="AQ296" s="208">
        <f t="shared" si="224"/>
        <v>3675</v>
      </c>
      <c r="AR296" s="208">
        <f t="shared" si="224"/>
        <v>3785</v>
      </c>
      <c r="AS296" s="208">
        <f t="shared" si="224"/>
        <v>3899</v>
      </c>
      <c r="AT296" s="208">
        <f t="shared" si="224"/>
        <v>4016</v>
      </c>
      <c r="AU296" s="208">
        <f t="shared" si="224"/>
        <v>4136</v>
      </c>
      <c r="AV296" s="208">
        <f t="shared" si="224"/>
        <v>4260</v>
      </c>
      <c r="AW296" s="208">
        <f t="shared" si="224"/>
        <v>4388</v>
      </c>
      <c r="AX296" s="208">
        <f t="shared" si="224"/>
        <v>4520</v>
      </c>
      <c r="AY296" s="208">
        <f t="shared" si="224"/>
        <v>4655</v>
      </c>
      <c r="AZ296" s="208">
        <f t="shared" si="224"/>
        <v>4795</v>
      </c>
      <c r="BA296" s="208">
        <f t="shared" si="224"/>
        <v>4939</v>
      </c>
      <c r="BB296" s="208">
        <f t="shared" si="224"/>
        <v>5087</v>
      </c>
      <c r="BC296" s="208">
        <f t="shared" si="224"/>
        <v>5239</v>
      </c>
      <c r="BD296" s="208">
        <f t="shared" si="224"/>
        <v>5397</v>
      </c>
      <c r="BE296" s="208">
        <f t="shared" si="224"/>
        <v>5559</v>
      </c>
      <c r="BF296" s="208">
        <f t="shared" si="224"/>
        <v>5725</v>
      </c>
      <c r="BG296" s="208">
        <f t="shared" si="224"/>
        <v>5897</v>
      </c>
      <c r="BH296" s="208">
        <f t="shared" si="224"/>
        <v>6074</v>
      </c>
      <c r="BI296" s="208">
        <f t="shared" si="224"/>
        <v>6256</v>
      </c>
      <c r="BJ296" s="208">
        <f t="shared" si="224"/>
        <v>6444</v>
      </c>
      <c r="BK296" s="208">
        <f t="shared" si="224"/>
        <v>6637</v>
      </c>
      <c r="BL296" s="208">
        <f t="shared" si="224"/>
        <v>6836</v>
      </c>
      <c r="BM296" s="208">
        <f t="shared" si="224"/>
        <v>7041</v>
      </c>
      <c r="BN296" s="208">
        <f t="shared" si="224"/>
        <v>7253</v>
      </c>
      <c r="BO296" s="208">
        <f t="shared" si="224"/>
        <v>7470</v>
      </c>
      <c r="BP296" s="208">
        <f t="shared" si="224"/>
        <v>7694</v>
      </c>
      <c r="BQ296" s="208">
        <f t="shared" si="224"/>
        <v>7925</v>
      </c>
    </row>
    <row r="297" spans="5:69" ht="16" customHeight="1">
      <c r="E297" s="317"/>
      <c r="F297" s="317"/>
      <c r="G297" s="317"/>
      <c r="H297" s="317"/>
      <c r="I297" s="229" t="s">
        <v>333</v>
      </c>
      <c r="J297" s="208">
        <f>ROUND(J264+J274+J284,0)</f>
        <v>60</v>
      </c>
      <c r="K297" s="208">
        <f t="shared" ref="K297:BQ297" si="225">ROUND(K264+K274+K284,0)</f>
        <v>61</v>
      </c>
      <c r="L297" s="208">
        <f t="shared" si="225"/>
        <v>62</v>
      </c>
      <c r="M297" s="208">
        <f t="shared" si="225"/>
        <v>64</v>
      </c>
      <c r="N297" s="208">
        <f t="shared" si="225"/>
        <v>65</v>
      </c>
      <c r="O297" s="208">
        <f t="shared" si="225"/>
        <v>66</v>
      </c>
      <c r="P297" s="208">
        <f t="shared" si="225"/>
        <v>68</v>
      </c>
      <c r="Q297" s="208">
        <f t="shared" si="225"/>
        <v>69</v>
      </c>
      <c r="R297" s="208">
        <f t="shared" si="225"/>
        <v>70</v>
      </c>
      <c r="S297" s="208">
        <f t="shared" si="225"/>
        <v>72</v>
      </c>
      <c r="T297" s="208">
        <f t="shared" si="225"/>
        <v>73</v>
      </c>
      <c r="U297" s="208">
        <f t="shared" si="225"/>
        <v>75</v>
      </c>
      <c r="V297" s="208">
        <f t="shared" si="225"/>
        <v>76</v>
      </c>
      <c r="W297" s="208">
        <f t="shared" si="225"/>
        <v>78</v>
      </c>
      <c r="X297" s="208">
        <f t="shared" si="225"/>
        <v>79</v>
      </c>
      <c r="Y297" s="208">
        <f t="shared" si="225"/>
        <v>81</v>
      </c>
      <c r="Z297" s="208">
        <f t="shared" si="225"/>
        <v>82</v>
      </c>
      <c r="AA297" s="208">
        <f t="shared" si="225"/>
        <v>84</v>
      </c>
      <c r="AB297" s="208">
        <f t="shared" si="225"/>
        <v>86</v>
      </c>
      <c r="AC297" s="208">
        <f t="shared" si="225"/>
        <v>87</v>
      </c>
      <c r="AD297" s="208">
        <f t="shared" si="225"/>
        <v>89</v>
      </c>
      <c r="AE297" s="208">
        <f t="shared" si="225"/>
        <v>91</v>
      </c>
      <c r="AF297" s="208">
        <f t="shared" si="225"/>
        <v>93</v>
      </c>
      <c r="AG297" s="208">
        <f t="shared" si="225"/>
        <v>95</v>
      </c>
      <c r="AH297" s="208">
        <f t="shared" si="225"/>
        <v>97</v>
      </c>
      <c r="AI297" s="208">
        <f t="shared" si="225"/>
        <v>98</v>
      </c>
      <c r="AJ297" s="208">
        <f t="shared" si="225"/>
        <v>100</v>
      </c>
      <c r="AK297" s="208">
        <f t="shared" si="225"/>
        <v>102</v>
      </c>
      <c r="AL297" s="208">
        <f t="shared" si="225"/>
        <v>104</v>
      </c>
      <c r="AM297" s="208">
        <f t="shared" si="225"/>
        <v>107</v>
      </c>
      <c r="AN297" s="208">
        <f t="shared" si="225"/>
        <v>109</v>
      </c>
      <c r="AO297" s="208">
        <f t="shared" si="225"/>
        <v>111</v>
      </c>
      <c r="AP297" s="208">
        <f t="shared" si="225"/>
        <v>113</v>
      </c>
      <c r="AQ297" s="208">
        <f t="shared" si="225"/>
        <v>115</v>
      </c>
      <c r="AR297" s="208">
        <f t="shared" si="225"/>
        <v>118</v>
      </c>
      <c r="AS297" s="208">
        <f t="shared" si="225"/>
        <v>120</v>
      </c>
      <c r="AT297" s="208">
        <f t="shared" si="225"/>
        <v>122</v>
      </c>
      <c r="AU297" s="208">
        <f t="shared" si="225"/>
        <v>125</v>
      </c>
      <c r="AV297" s="208">
        <f t="shared" si="225"/>
        <v>127</v>
      </c>
      <c r="AW297" s="208">
        <f t="shared" si="225"/>
        <v>130</v>
      </c>
      <c r="AX297" s="208">
        <f t="shared" si="225"/>
        <v>132</v>
      </c>
      <c r="AY297" s="208">
        <f t="shared" si="225"/>
        <v>135</v>
      </c>
      <c r="AZ297" s="208">
        <f t="shared" si="225"/>
        <v>138</v>
      </c>
      <c r="BA297" s="208">
        <f t="shared" si="225"/>
        <v>141</v>
      </c>
      <c r="BB297" s="208">
        <f t="shared" si="225"/>
        <v>143</v>
      </c>
      <c r="BC297" s="208">
        <f t="shared" si="225"/>
        <v>146</v>
      </c>
      <c r="BD297" s="208">
        <f t="shared" si="225"/>
        <v>149</v>
      </c>
      <c r="BE297" s="208">
        <f t="shared" si="225"/>
        <v>152</v>
      </c>
      <c r="BF297" s="208">
        <f t="shared" si="225"/>
        <v>155</v>
      </c>
      <c r="BG297" s="208">
        <f t="shared" si="225"/>
        <v>158</v>
      </c>
      <c r="BH297" s="208">
        <f t="shared" si="225"/>
        <v>161</v>
      </c>
      <c r="BI297" s="208">
        <f t="shared" si="225"/>
        <v>165</v>
      </c>
      <c r="BJ297" s="208">
        <f t="shared" si="225"/>
        <v>168</v>
      </c>
      <c r="BK297" s="208">
        <f t="shared" si="225"/>
        <v>171</v>
      </c>
      <c r="BL297" s="208">
        <f t="shared" si="225"/>
        <v>175</v>
      </c>
      <c r="BM297" s="208">
        <f t="shared" si="225"/>
        <v>178</v>
      </c>
      <c r="BN297" s="208">
        <f t="shared" si="225"/>
        <v>182</v>
      </c>
      <c r="BO297" s="208">
        <f t="shared" si="225"/>
        <v>186</v>
      </c>
      <c r="BP297" s="208">
        <f t="shared" si="225"/>
        <v>189</v>
      </c>
      <c r="BQ297" s="208">
        <f t="shared" si="225"/>
        <v>193</v>
      </c>
    </row>
    <row r="298" spans="5:69" ht="16" customHeight="1">
      <c r="E298" s="317"/>
      <c r="F298" s="317"/>
      <c r="G298" s="317"/>
      <c r="H298" s="317"/>
      <c r="I298" s="229" t="s">
        <v>294</v>
      </c>
      <c r="J298" s="208">
        <f>ROUND(J272+J282+J292,0)</f>
        <v>759</v>
      </c>
      <c r="K298" s="208">
        <f t="shared" ref="K298:BQ298" si="226">ROUND(K272+K282+K292,0)</f>
        <v>1138</v>
      </c>
      <c r="L298" s="208">
        <f t="shared" si="226"/>
        <v>1354</v>
      </c>
      <c r="M298" s="208">
        <f t="shared" si="226"/>
        <v>1487</v>
      </c>
      <c r="N298" s="208">
        <f t="shared" si="226"/>
        <v>1578</v>
      </c>
      <c r="O298" s="208">
        <f t="shared" si="226"/>
        <v>1649</v>
      </c>
      <c r="P298" s="208">
        <f t="shared" si="226"/>
        <v>1710</v>
      </c>
      <c r="Q298" s="208">
        <f t="shared" si="226"/>
        <v>1767</v>
      </c>
      <c r="R298" s="208">
        <f t="shared" si="226"/>
        <v>1822</v>
      </c>
      <c r="S298" s="208">
        <f t="shared" si="226"/>
        <v>1878</v>
      </c>
      <c r="T298" s="208">
        <f t="shared" si="226"/>
        <v>1934</v>
      </c>
      <c r="U298" s="208">
        <f t="shared" si="226"/>
        <v>1992</v>
      </c>
      <c r="V298" s="208">
        <f t="shared" si="226"/>
        <v>2051</v>
      </c>
      <c r="W298" s="208">
        <f t="shared" si="226"/>
        <v>2112</v>
      </c>
      <c r="X298" s="208">
        <f t="shared" si="226"/>
        <v>2175</v>
      </c>
      <c r="Y298" s="208">
        <f t="shared" si="226"/>
        <v>2239</v>
      </c>
      <c r="Z298" s="208">
        <f t="shared" si="226"/>
        <v>2306</v>
      </c>
      <c r="AA298" s="208">
        <f t="shared" si="226"/>
        <v>2374</v>
      </c>
      <c r="AB298" s="208">
        <f t="shared" si="226"/>
        <v>2444</v>
      </c>
      <c r="AC298" s="208">
        <f t="shared" si="226"/>
        <v>2517</v>
      </c>
      <c r="AD298" s="208">
        <f t="shared" si="226"/>
        <v>2592</v>
      </c>
      <c r="AE298" s="208">
        <f t="shared" si="226"/>
        <v>2668</v>
      </c>
      <c r="AF298" s="208">
        <f t="shared" si="226"/>
        <v>2748</v>
      </c>
      <c r="AG298" s="208">
        <f t="shared" si="226"/>
        <v>2829</v>
      </c>
      <c r="AH298" s="208">
        <f t="shared" si="226"/>
        <v>2913</v>
      </c>
      <c r="AI298" s="208">
        <f t="shared" si="226"/>
        <v>2999</v>
      </c>
      <c r="AJ298" s="208">
        <f t="shared" si="226"/>
        <v>3088</v>
      </c>
      <c r="AK298" s="208">
        <f t="shared" si="226"/>
        <v>3180</v>
      </c>
      <c r="AL298" s="208">
        <f t="shared" si="226"/>
        <v>3274</v>
      </c>
      <c r="AM298" s="208">
        <f t="shared" si="226"/>
        <v>3372</v>
      </c>
      <c r="AN298" s="208">
        <f t="shared" si="226"/>
        <v>3472</v>
      </c>
      <c r="AO298" s="208">
        <f t="shared" si="226"/>
        <v>3575</v>
      </c>
      <c r="AP298" s="208">
        <f t="shared" si="226"/>
        <v>3681</v>
      </c>
      <c r="AQ298" s="208">
        <f t="shared" si="226"/>
        <v>3790</v>
      </c>
      <c r="AR298" s="208">
        <f t="shared" si="226"/>
        <v>3903</v>
      </c>
      <c r="AS298" s="208">
        <f t="shared" si="226"/>
        <v>4019</v>
      </c>
      <c r="AT298" s="208">
        <f t="shared" si="226"/>
        <v>4138</v>
      </c>
      <c r="AU298" s="208">
        <f t="shared" si="226"/>
        <v>4261</v>
      </c>
      <c r="AV298" s="208">
        <f t="shared" si="226"/>
        <v>4387</v>
      </c>
      <c r="AW298" s="208">
        <f t="shared" si="226"/>
        <v>4518</v>
      </c>
      <c r="AX298" s="208">
        <f t="shared" si="226"/>
        <v>4652</v>
      </c>
      <c r="AY298" s="208">
        <f t="shared" si="226"/>
        <v>4790</v>
      </c>
      <c r="AZ298" s="208">
        <f t="shared" si="226"/>
        <v>4933</v>
      </c>
      <c r="BA298" s="208">
        <f t="shared" si="226"/>
        <v>5079</v>
      </c>
      <c r="BB298" s="208">
        <f t="shared" si="226"/>
        <v>5230</v>
      </c>
      <c r="BC298" s="208">
        <f t="shared" si="226"/>
        <v>5386</v>
      </c>
      <c r="BD298" s="208">
        <f t="shared" si="226"/>
        <v>5546</v>
      </c>
      <c r="BE298" s="208">
        <f t="shared" si="226"/>
        <v>5711</v>
      </c>
      <c r="BF298" s="208">
        <f t="shared" si="226"/>
        <v>5881</v>
      </c>
      <c r="BG298" s="208">
        <f t="shared" si="226"/>
        <v>6055</v>
      </c>
      <c r="BH298" s="208">
        <f t="shared" si="226"/>
        <v>6235</v>
      </c>
      <c r="BI298" s="208">
        <f t="shared" si="226"/>
        <v>6421</v>
      </c>
      <c r="BJ298" s="208">
        <f t="shared" si="226"/>
        <v>6612</v>
      </c>
      <c r="BK298" s="208">
        <f t="shared" si="226"/>
        <v>6809</v>
      </c>
      <c r="BL298" s="208">
        <f t="shared" si="226"/>
        <v>7011</v>
      </c>
      <c r="BM298" s="208">
        <f t="shared" si="226"/>
        <v>7220</v>
      </c>
      <c r="BN298" s="208">
        <f t="shared" si="226"/>
        <v>7434</v>
      </c>
      <c r="BO298" s="208">
        <f t="shared" si="226"/>
        <v>7656</v>
      </c>
      <c r="BP298" s="208">
        <f t="shared" si="226"/>
        <v>7884</v>
      </c>
      <c r="BQ298" s="208">
        <f t="shared" si="226"/>
        <v>8118</v>
      </c>
    </row>
    <row r="299" spans="5:69" ht="16" customHeight="1">
      <c r="E299" s="317"/>
      <c r="F299" s="317"/>
      <c r="G299" s="317"/>
      <c r="H299" s="317"/>
      <c r="I299" s="229" t="s">
        <v>346</v>
      </c>
      <c r="J299" s="202">
        <f>J22+J36+J48+J61+J74+J87+J106+J120+J132+J145+J158+J171+J190+J204+J216+J229+J242+J255</f>
        <v>488969.82627247792</v>
      </c>
      <c r="K299" s="202">
        <f>K22+K36+K48+K61+K74+K87+K106+K120+K132+K145+K158+K171+K190+K204+K216+K229+K242+K255</f>
        <v>738248.56123491761</v>
      </c>
      <c r="L299" s="202">
        <f t="shared" ref="L299:BQ299" si="227">L22+L36+L48+L61+L74+L87+L106+L120+L132+L145+L158+L171+L190+L204+L216+L229+L242+L255</f>
        <v>867728.74879553635</v>
      </c>
      <c r="M299" s="202">
        <f t="shared" si="227"/>
        <v>937357.12167563057</v>
      </c>
      <c r="N299" s="202">
        <f t="shared" si="227"/>
        <v>977107.51152036269</v>
      </c>
      <c r="O299" s="202">
        <f t="shared" si="227"/>
        <v>1001967.3039984399</v>
      </c>
      <c r="P299" s="202">
        <f t="shared" si="227"/>
        <v>1019430.666396677</v>
      </c>
      <c r="Q299" s="202">
        <f t="shared" si="227"/>
        <v>1033245.1614624372</v>
      </c>
      <c r="R299" s="202">
        <f t="shared" si="227"/>
        <v>1045285.0543704558</v>
      </c>
      <c r="S299" s="202">
        <f t="shared" si="227"/>
        <v>1056487.9662523009</v>
      </c>
      <c r="T299" s="202">
        <f t="shared" si="227"/>
        <v>1067323.2010076062</v>
      </c>
      <c r="U299" s="202">
        <f t="shared" si="227"/>
        <v>1078025.9087566459</v>
      </c>
      <c r="V299" s="202">
        <f t="shared" si="227"/>
        <v>1088714.1676140367</v>
      </c>
      <c r="W299" s="202">
        <f t="shared" si="227"/>
        <v>1099447.5246234741</v>
      </c>
      <c r="X299" s="202">
        <f t="shared" si="227"/>
        <v>1110256.2662734527</v>
      </c>
      <c r="Y299" s="202">
        <f t="shared" si="227"/>
        <v>1121156.0538039492</v>
      </c>
      <c r="Z299" s="202">
        <f t="shared" si="227"/>
        <v>1132155.2409090714</v>
      </c>
      <c r="AA299" s="202">
        <f t="shared" si="227"/>
        <v>1143258.5326381733</v>
      </c>
      <c r="AB299" s="202">
        <f t="shared" si="227"/>
        <v>1154468.8148966809</v>
      </c>
      <c r="AC299" s="202">
        <f t="shared" si="227"/>
        <v>1165788.0692472842</v>
      </c>
      <c r="AD299" s="202">
        <f t="shared" si="227"/>
        <v>1177217.830361791</v>
      </c>
      <c r="AE299" s="202">
        <f t="shared" si="227"/>
        <v>1188759.4147988304</v>
      </c>
      <c r="AF299" s="202">
        <f t="shared" si="227"/>
        <v>1200414.0354449768</v>
      </c>
      <c r="AG299" s="202">
        <f t="shared" si="227"/>
        <v>1212182.8587881045</v>
      </c>
      <c r="AH299" s="202">
        <f t="shared" si="227"/>
        <v>1224067.0336073707</v>
      </c>
      <c r="AI299" s="202">
        <f t="shared" si="227"/>
        <v>1236067.7053720362</v>
      </c>
      <c r="AJ299" s="202">
        <f t="shared" si="227"/>
        <v>1248186.023495235</v>
      </c>
      <c r="AK299" s="202">
        <f t="shared" si="227"/>
        <v>1260423.1450157485</v>
      </c>
      <c r="AL299" s="202">
        <f t="shared" si="227"/>
        <v>1272780.2364943204</v>
      </c>
      <c r="AM299" s="202">
        <f t="shared" si="227"/>
        <v>1285258.475017787</v>
      </c>
      <c r="AN299" s="202">
        <f t="shared" si="227"/>
        <v>1297859.0487576635</v>
      </c>
      <c r="AO299" s="202">
        <f t="shared" si="227"/>
        <v>1310583.1573065112</v>
      </c>
      <c r="AP299" s="202">
        <f t="shared" si="227"/>
        <v>1323432.0119037554</v>
      </c>
      <c r="AQ299" s="202">
        <f t="shared" si="227"/>
        <v>1336406.8356067943</v>
      </c>
      <c r="AR299" s="202">
        <f t="shared" si="227"/>
        <v>1349508.8634353229</v>
      </c>
      <c r="AS299" s="202">
        <f t="shared" si="227"/>
        <v>1362739.3425028417</v>
      </c>
      <c r="AT299" s="202">
        <f t="shared" si="227"/>
        <v>1376099.5321423376</v>
      </c>
      <c r="AU299" s="202">
        <f t="shared" si="227"/>
        <v>1389590.7040296439</v>
      </c>
      <c r="AV299" s="202">
        <f t="shared" si="227"/>
        <v>1403214.1423062233</v>
      </c>
      <c r="AW299" s="202">
        <f t="shared" si="227"/>
        <v>1416971.1437022714</v>
      </c>
      <c r="AX299" s="202">
        <f t="shared" si="227"/>
        <v>1430863.017660581</v>
      </c>
      <c r="AY299" s="202">
        <f t="shared" si="227"/>
        <v>1444891.0864613978</v>
      </c>
      <c r="AZ299" s="202">
        <f t="shared" si="227"/>
        <v>1459056.6853483855</v>
      </c>
      <c r="BA299" s="202">
        <f t="shared" si="227"/>
        <v>1473361.1626557782</v>
      </c>
      <c r="BB299" s="202">
        <f t="shared" si="227"/>
        <v>1487805.8799367447</v>
      </c>
      <c r="BC299" s="202">
        <f t="shared" si="227"/>
        <v>1502392.2120930015</v>
      </c>
      <c r="BD299" s="202">
        <f t="shared" si="227"/>
        <v>1517121.5475056849</v>
      </c>
      <c r="BE299" s="202">
        <f t="shared" si="227"/>
        <v>1531995.2881675083</v>
      </c>
      <c r="BF299" s="202">
        <f t="shared" si="227"/>
        <v>1547014.8498162117</v>
      </c>
      <c r="BG299" s="202">
        <f t="shared" si="227"/>
        <v>1562181.6620693128</v>
      </c>
      <c r="BH299" s="202">
        <f t="shared" si="227"/>
        <v>1577497.1685601887</v>
      </c>
      <c r="BI299" s="202">
        <f t="shared" si="227"/>
        <v>1592962.8270754851</v>
      </c>
      <c r="BJ299" s="202">
        <f t="shared" si="227"/>
        <v>1608580.1096938723</v>
      </c>
      <c r="BK299" s="202">
        <f t="shared" si="227"/>
        <v>1624350.5029261657</v>
      </c>
      <c r="BL299" s="202">
        <f t="shared" si="227"/>
        <v>1640275.5078568137</v>
      </c>
      <c r="BM299" s="202">
        <f t="shared" si="227"/>
        <v>1656356.6402867828</v>
      </c>
      <c r="BN299" s="202">
        <f t="shared" si="227"/>
        <v>1672595.4308778299</v>
      </c>
      <c r="BO299" s="202">
        <f t="shared" si="227"/>
        <v>1688993.4252982009</v>
      </c>
      <c r="BP299" s="202">
        <f t="shared" si="227"/>
        <v>1705552.1843697515</v>
      </c>
      <c r="BQ299" s="202">
        <f t="shared" si="227"/>
        <v>1722273.2842165143</v>
      </c>
    </row>
    <row r="300" spans="5:69" ht="16" customHeight="1">
      <c r="E300" s="317"/>
      <c r="F300" s="317"/>
      <c r="G300" s="317"/>
      <c r="H300" s="317"/>
      <c r="I300" s="229" t="s">
        <v>447</v>
      </c>
      <c r="J300" s="202">
        <f t="shared" ref="J300:BQ302" si="228">J265+J275+J285</f>
        <v>611673.57512953365</v>
      </c>
      <c r="K300" s="202">
        <f t="shared" si="228"/>
        <v>941977.30569948209</v>
      </c>
      <c r="L300" s="202">
        <f t="shared" si="228"/>
        <v>1129332.9217616583</v>
      </c>
      <c r="M300" s="202">
        <f t="shared" si="228"/>
        <v>1244352.0208290156</v>
      </c>
      <c r="N300" s="202">
        <f t="shared" si="228"/>
        <v>1323063.5282752851</v>
      </c>
      <c r="O300" s="202">
        <f t="shared" si="228"/>
        <v>1383859.717002457</v>
      </c>
      <c r="P300" s="202">
        <f t="shared" si="228"/>
        <v>1436138.6927807766</v>
      </c>
      <c r="Q300" s="202">
        <f t="shared" si="228"/>
        <v>1484712.0775410053</v>
      </c>
      <c r="R300" s="202">
        <f t="shared" si="228"/>
        <v>1532052.9440954062</v>
      </c>
      <c r="S300" s="202">
        <f t="shared" si="228"/>
        <v>1579442.2795746354</v>
      </c>
      <c r="T300" s="202">
        <f t="shared" si="228"/>
        <v>1627553.6990116218</v>
      </c>
      <c r="U300" s="202">
        <f t="shared" si="228"/>
        <v>1676751.6670173411</v>
      </c>
      <c r="V300" s="202">
        <f t="shared" si="228"/>
        <v>1727243.6091159009</v>
      </c>
      <c r="W300" s="202">
        <f t="shared" si="228"/>
        <v>1779157.5073542781</v>
      </c>
      <c r="X300" s="202">
        <f t="shared" si="228"/>
        <v>1832581.4934570058</v>
      </c>
      <c r="Y300" s="202">
        <f t="shared" si="228"/>
        <v>1887584.0613105865</v>
      </c>
      <c r="Z300" s="202">
        <f t="shared" si="228"/>
        <v>1944224.3959053378</v>
      </c>
      <c r="AA300" s="202">
        <f t="shared" si="228"/>
        <v>2002557.6622877696</v>
      </c>
      <c r="AB300" s="202">
        <f t="shared" si="228"/>
        <v>2062637.7247540909</v>
      </c>
      <c r="AC300" s="202">
        <f t="shared" si="228"/>
        <v>2124518.5561215347</v>
      </c>
      <c r="AD300" s="202">
        <f t="shared" si="228"/>
        <v>2188254.9796138396</v>
      </c>
      <c r="AE300" s="202">
        <f t="shared" si="228"/>
        <v>2253903.0710746706</v>
      </c>
      <c r="AF300" s="202">
        <f t="shared" si="228"/>
        <v>2321520.3886638433</v>
      </c>
      <c r="AG300" s="202">
        <f t="shared" si="228"/>
        <v>2391166.1153067942</v>
      </c>
      <c r="AH300" s="202">
        <f t="shared" si="228"/>
        <v>2462901.1574073462</v>
      </c>
      <c r="AI300" s="202">
        <f t="shared" si="228"/>
        <v>2536788.2220366541</v>
      </c>
      <c r="AJ300" s="202">
        <f t="shared" si="228"/>
        <v>2612891.883950369</v>
      </c>
      <c r="AK300" s="202">
        <f t="shared" si="228"/>
        <v>2691278.6482477137</v>
      </c>
      <c r="AL300" s="202">
        <f t="shared" si="228"/>
        <v>2772017.01166235</v>
      </c>
      <c r="AM300" s="202">
        <f t="shared" si="228"/>
        <v>2855177.5240354948</v>
      </c>
      <c r="AN300" s="202">
        <f t="shared" si="228"/>
        <v>2940832.8507884298</v>
      </c>
      <c r="AO300" s="202">
        <f t="shared" si="228"/>
        <v>3029057.8368383367</v>
      </c>
      <c r="AP300" s="202">
        <f t="shared" si="228"/>
        <v>3119929.5722118756</v>
      </c>
      <c r="AQ300" s="202">
        <f t="shared" si="228"/>
        <v>3213527.4595151106</v>
      </c>
      <c r="AR300" s="202">
        <f t="shared" si="228"/>
        <v>3309933.2833703728</v>
      </c>
      <c r="AS300" s="202">
        <f t="shared" si="228"/>
        <v>3409231.2819070863</v>
      </c>
      <c r="AT300" s="202">
        <f t="shared" si="228"/>
        <v>3511508.2203824567</v>
      </c>
      <c r="AU300" s="202">
        <f t="shared" si="228"/>
        <v>3616853.46700319</v>
      </c>
      <c r="AV300" s="202">
        <f t="shared" si="228"/>
        <v>3725359.0710180085</v>
      </c>
      <c r="AW300" s="202">
        <f t="shared" si="228"/>
        <v>3837119.8431509566</v>
      </c>
      <c r="AX300" s="202">
        <f t="shared" si="228"/>
        <v>3952233.4384467145</v>
      </c>
      <c r="AY300" s="202">
        <f t="shared" si="228"/>
        <v>4070800.4416007418</v>
      </c>
      <c r="AZ300" s="202">
        <f t="shared" si="228"/>
        <v>4192924.4548490839</v>
      </c>
      <c r="BA300" s="202">
        <f t="shared" si="228"/>
        <v>4318712.1884947196</v>
      </c>
      <c r="BB300" s="202">
        <f t="shared" si="228"/>
        <v>4448273.5541496444</v>
      </c>
      <c r="BC300" s="202">
        <f t="shared" si="228"/>
        <v>4581721.7607741747</v>
      </c>
      <c r="BD300" s="202">
        <f t="shared" si="228"/>
        <v>4719173.4135974227</v>
      </c>
      <c r="BE300" s="202">
        <f t="shared" si="228"/>
        <v>4860748.6160053555</v>
      </c>
      <c r="BF300" s="202">
        <f t="shared" si="228"/>
        <v>5006571.0744855227</v>
      </c>
      <c r="BG300" s="202">
        <f t="shared" si="228"/>
        <v>5156768.2067200914</v>
      </c>
      <c r="BH300" s="202">
        <f t="shared" si="228"/>
        <v>5311471.2529216958</v>
      </c>
      <c r="BI300" s="202">
        <f t="shared" si="228"/>
        <v>5470815.3905093474</v>
      </c>
      <c r="BJ300" s="202">
        <f t="shared" si="228"/>
        <v>5634939.8522246294</v>
      </c>
      <c r="BK300" s="202">
        <f t="shared" si="228"/>
        <v>5803988.0477913674</v>
      </c>
      <c r="BL300" s="202">
        <f t="shared" si="228"/>
        <v>5978107.6892251093</v>
      </c>
      <c r="BM300" s="202">
        <f t="shared" si="228"/>
        <v>6157450.9199018627</v>
      </c>
      <c r="BN300" s="202">
        <f t="shared" si="228"/>
        <v>6342174.4474989185</v>
      </c>
      <c r="BO300" s="202">
        <f t="shared" si="228"/>
        <v>6532439.6809238857</v>
      </c>
      <c r="BP300" s="202">
        <f t="shared" si="228"/>
        <v>6728412.8713516034</v>
      </c>
      <c r="BQ300" s="202">
        <f t="shared" si="228"/>
        <v>6930265.2574921511</v>
      </c>
    </row>
    <row r="301" spans="5:69" ht="16" customHeight="1">
      <c r="E301" s="317"/>
      <c r="F301" s="317"/>
      <c r="G301" s="317"/>
      <c r="H301" s="317"/>
      <c r="I301" s="229" t="s">
        <v>448</v>
      </c>
      <c r="J301" s="202">
        <f t="shared" si="228"/>
        <v>466321.24352331605</v>
      </c>
      <c r="K301" s="202">
        <f t="shared" si="228"/>
        <v>480310.88082901563</v>
      </c>
      <c r="L301" s="202">
        <f t="shared" si="228"/>
        <v>494720.20725388604</v>
      </c>
      <c r="M301" s="202">
        <f t="shared" si="228"/>
        <v>509561.81347150257</v>
      </c>
      <c r="N301" s="202">
        <f t="shared" si="228"/>
        <v>524848.66787564766</v>
      </c>
      <c r="O301" s="202">
        <f t="shared" si="228"/>
        <v>540594.12791191705</v>
      </c>
      <c r="P301" s="202">
        <f t="shared" si="228"/>
        <v>556811.95174927462</v>
      </c>
      <c r="Q301" s="202">
        <f t="shared" si="228"/>
        <v>573516.31030175288</v>
      </c>
      <c r="R301" s="202">
        <f t="shared" si="228"/>
        <v>590721.79961080546</v>
      </c>
      <c r="S301" s="202">
        <f t="shared" si="228"/>
        <v>608443.45359912969</v>
      </c>
      <c r="T301" s="202">
        <f t="shared" si="228"/>
        <v>626696.75720710354</v>
      </c>
      <c r="U301" s="202">
        <f t="shared" si="228"/>
        <v>645497.65992331656</v>
      </c>
      <c r="V301" s="202">
        <f t="shared" si="228"/>
        <v>664862.58972101612</v>
      </c>
      <c r="W301" s="202">
        <f t="shared" si="228"/>
        <v>684808.46741264674</v>
      </c>
      <c r="X301" s="202">
        <f t="shared" si="228"/>
        <v>705352.72143502603</v>
      </c>
      <c r="Y301" s="202">
        <f t="shared" si="228"/>
        <v>726513.30307807692</v>
      </c>
      <c r="Z301" s="202">
        <f t="shared" si="228"/>
        <v>748308.70217041927</v>
      </c>
      <c r="AA301" s="202">
        <f t="shared" si="228"/>
        <v>770757.96323553182</v>
      </c>
      <c r="AB301" s="202">
        <f t="shared" si="228"/>
        <v>793880.7021325978</v>
      </c>
      <c r="AC301" s="202">
        <f t="shared" si="228"/>
        <v>817697.12319657567</v>
      </c>
      <c r="AD301" s="202">
        <f t="shared" si="228"/>
        <v>842228.03689247312</v>
      </c>
      <c r="AE301" s="202">
        <f t="shared" si="228"/>
        <v>867494.87799924728</v>
      </c>
      <c r="AF301" s="202">
        <f t="shared" si="228"/>
        <v>893519.72433922486</v>
      </c>
      <c r="AG301" s="202">
        <f t="shared" si="228"/>
        <v>920325.31606940157</v>
      </c>
      <c r="AH301" s="202">
        <f t="shared" si="228"/>
        <v>947935.07555148366</v>
      </c>
      <c r="AI301" s="202">
        <f t="shared" si="228"/>
        <v>976373.12781802809</v>
      </c>
      <c r="AJ301" s="202">
        <f t="shared" si="228"/>
        <v>1005664.3216525693</v>
      </c>
      <c r="AK301" s="202">
        <f t="shared" si="228"/>
        <v>1035834.2513021464</v>
      </c>
      <c r="AL301" s="202">
        <f t="shared" si="228"/>
        <v>1066909.278841211</v>
      </c>
      <c r="AM301" s="202">
        <f t="shared" si="228"/>
        <v>1098916.5572064472</v>
      </c>
      <c r="AN301" s="202">
        <f t="shared" si="228"/>
        <v>1131884.0539226406</v>
      </c>
      <c r="AO301" s="202">
        <f t="shared" si="228"/>
        <v>1165840.5755403196</v>
      </c>
      <c r="AP301" s="202">
        <f t="shared" si="228"/>
        <v>1200815.7928065292</v>
      </c>
      <c r="AQ301" s="202">
        <f t="shared" si="228"/>
        <v>1236840.2665907254</v>
      </c>
      <c r="AR301" s="202">
        <f t="shared" si="228"/>
        <v>1273945.4745884468</v>
      </c>
      <c r="AS301" s="202">
        <f t="shared" si="228"/>
        <v>1312163.8388261006</v>
      </c>
      <c r="AT301" s="202">
        <f t="shared" si="228"/>
        <v>1351528.7539908839</v>
      </c>
      <c r="AU301" s="202">
        <f t="shared" si="228"/>
        <v>1392074.6166106099</v>
      </c>
      <c r="AV301" s="202">
        <f t="shared" si="228"/>
        <v>1433836.8551089282</v>
      </c>
      <c r="AW301" s="202">
        <f t="shared" si="228"/>
        <v>1476851.9607621962</v>
      </c>
      <c r="AX301" s="202">
        <f t="shared" si="228"/>
        <v>1521157.5195850625</v>
      </c>
      <c r="AY301" s="202">
        <f t="shared" si="228"/>
        <v>1566792.245172614</v>
      </c>
      <c r="AZ301" s="202">
        <f t="shared" si="228"/>
        <v>1613796.0125277922</v>
      </c>
      <c r="BA301" s="202">
        <f t="shared" si="228"/>
        <v>1662209.8929036264</v>
      </c>
      <c r="BB301" s="202">
        <f t="shared" si="228"/>
        <v>1712076.1896907347</v>
      </c>
      <c r="BC301" s="202">
        <f t="shared" si="228"/>
        <v>1763438.4753814572</v>
      </c>
      <c r="BD301" s="202">
        <f t="shared" si="228"/>
        <v>1816341.6296429008</v>
      </c>
      <c r="BE301" s="202">
        <f t="shared" si="228"/>
        <v>1870831.8785321875</v>
      </c>
      <c r="BF301" s="202">
        <f t="shared" si="228"/>
        <v>1926956.8348881535</v>
      </c>
      <c r="BG301" s="202">
        <f t="shared" si="228"/>
        <v>1984765.5399347981</v>
      </c>
      <c r="BH301" s="202">
        <f t="shared" si="228"/>
        <v>2044308.5061328425</v>
      </c>
      <c r="BI301" s="202">
        <f t="shared" si="228"/>
        <v>2105637.761316827</v>
      </c>
      <c r="BJ301" s="202">
        <f t="shared" si="228"/>
        <v>2168806.8941563331</v>
      </c>
      <c r="BK301" s="202">
        <f t="shared" si="228"/>
        <v>2233871.1009810227</v>
      </c>
      <c r="BL301" s="202">
        <f t="shared" si="228"/>
        <v>2300887.2340104533</v>
      </c>
      <c r="BM301" s="202">
        <f t="shared" si="228"/>
        <v>2369913.851030767</v>
      </c>
      <c r="BN301" s="202">
        <f t="shared" si="228"/>
        <v>2441011.2665616903</v>
      </c>
      <c r="BO301" s="202">
        <f t="shared" si="228"/>
        <v>2514241.6045585405</v>
      </c>
      <c r="BP301" s="202">
        <f t="shared" si="228"/>
        <v>2589668.8526952974</v>
      </c>
      <c r="BQ301" s="202">
        <f t="shared" si="228"/>
        <v>2667358.9182761554</v>
      </c>
    </row>
    <row r="302" spans="5:69" ht="16" customHeight="1">
      <c r="E302" s="317"/>
      <c r="F302" s="317"/>
      <c r="G302" s="317"/>
      <c r="H302" s="317"/>
      <c r="I302" s="229" t="s">
        <v>449</v>
      </c>
      <c r="J302" s="202">
        <f t="shared" si="228"/>
        <v>145352.3316062176</v>
      </c>
      <c r="K302" s="202">
        <f t="shared" si="228"/>
        <v>461666.42487046635</v>
      </c>
      <c r="L302" s="202">
        <f t="shared" si="228"/>
        <v>634612.71450777224</v>
      </c>
      <c r="M302" s="202">
        <f t="shared" si="228"/>
        <v>734790.20735751302</v>
      </c>
      <c r="N302" s="202">
        <f t="shared" si="228"/>
        <v>798214.86039963737</v>
      </c>
      <c r="O302" s="202">
        <f t="shared" si="228"/>
        <v>843265.58909054007</v>
      </c>
      <c r="P302" s="202">
        <f t="shared" si="228"/>
        <v>879326.74103150191</v>
      </c>
      <c r="Q302" s="202">
        <f t="shared" si="228"/>
        <v>911195.76723925234</v>
      </c>
      <c r="R302" s="202">
        <f t="shared" si="228"/>
        <v>941331.14448460087</v>
      </c>
      <c r="S302" s="202">
        <f t="shared" si="228"/>
        <v>970998.82597550587</v>
      </c>
      <c r="T302" s="202">
        <f t="shared" si="228"/>
        <v>1000856.9418045182</v>
      </c>
      <c r="U302" s="202">
        <f t="shared" si="228"/>
        <v>1031254.0070940247</v>
      </c>
      <c r="V302" s="202">
        <f t="shared" si="228"/>
        <v>1062381.0193948848</v>
      </c>
      <c r="W302" s="202">
        <f t="shared" si="228"/>
        <v>1094349.0399416315</v>
      </c>
      <c r="X302" s="202">
        <f t="shared" si="228"/>
        <v>1127228.7720219796</v>
      </c>
      <c r="Y302" s="202">
        <f t="shared" si="228"/>
        <v>1161070.7582325097</v>
      </c>
      <c r="Z302" s="202">
        <f t="shared" si="228"/>
        <v>1195915.6937349185</v>
      </c>
      <c r="AA302" s="202">
        <f t="shared" si="228"/>
        <v>1231799.6990522377</v>
      </c>
      <c r="AB302" s="202">
        <f t="shared" si="228"/>
        <v>1268757.0226214929</v>
      </c>
      <c r="AC302" s="202">
        <f t="shared" si="228"/>
        <v>1306821.4329249589</v>
      </c>
      <c r="AD302" s="202">
        <f t="shared" si="228"/>
        <v>1346026.9427213664</v>
      </c>
      <c r="AE302" s="202">
        <f t="shared" si="228"/>
        <v>1386408.1930754236</v>
      </c>
      <c r="AF302" s="202">
        <f t="shared" si="228"/>
        <v>1428000.6643246184</v>
      </c>
      <c r="AG302" s="202">
        <f t="shared" si="228"/>
        <v>1470840.7992373924</v>
      </c>
      <c r="AH302" s="202">
        <f t="shared" si="228"/>
        <v>1514966.0818558626</v>
      </c>
      <c r="AI302" s="202">
        <f t="shared" si="228"/>
        <v>1560415.0942186259</v>
      </c>
      <c r="AJ302" s="202">
        <f t="shared" si="228"/>
        <v>1607227.5622977996</v>
      </c>
      <c r="AK302" s="202">
        <f t="shared" si="228"/>
        <v>1655444.3969455669</v>
      </c>
      <c r="AL302" s="202">
        <f t="shared" si="228"/>
        <v>1705107.7328211393</v>
      </c>
      <c r="AM302" s="202">
        <f t="shared" si="228"/>
        <v>1756260.966829048</v>
      </c>
      <c r="AN302" s="202">
        <f t="shared" si="228"/>
        <v>1808948.7968657897</v>
      </c>
      <c r="AO302" s="202">
        <f t="shared" si="228"/>
        <v>1863217.2612980169</v>
      </c>
      <c r="AP302" s="202">
        <f t="shared" si="228"/>
        <v>1919113.7794053466</v>
      </c>
      <c r="AQ302" s="202">
        <f t="shared" si="228"/>
        <v>1976687.1929243859</v>
      </c>
      <c r="AR302" s="202">
        <f t="shared" si="228"/>
        <v>2035987.8087819256</v>
      </c>
      <c r="AS302" s="202">
        <f t="shared" si="228"/>
        <v>2097067.4430809862</v>
      </c>
      <c r="AT302" s="202">
        <f t="shared" si="228"/>
        <v>2159979.4663915727</v>
      </c>
      <c r="AU302" s="202">
        <f t="shared" si="228"/>
        <v>2224778.85039258</v>
      </c>
      <c r="AV302" s="202">
        <f t="shared" si="228"/>
        <v>2291522.2159090801</v>
      </c>
      <c r="AW302" s="202">
        <f t="shared" si="228"/>
        <v>2360267.8823887613</v>
      </c>
      <c r="AX302" s="202">
        <f t="shared" si="228"/>
        <v>2431075.9188616518</v>
      </c>
      <c r="AY302" s="202">
        <f t="shared" si="228"/>
        <v>2504008.1964281285</v>
      </c>
      <c r="AZ302" s="202">
        <f t="shared" si="228"/>
        <v>2579128.4423212912</v>
      </c>
      <c r="BA302" s="202">
        <f t="shared" si="228"/>
        <v>2656502.2955910927</v>
      </c>
      <c r="BB302" s="202">
        <f t="shared" si="228"/>
        <v>2736197.3644589083</v>
      </c>
      <c r="BC302" s="202">
        <f t="shared" si="228"/>
        <v>2818283.2853927184</v>
      </c>
      <c r="BD302" s="202">
        <f t="shared" si="228"/>
        <v>2902831.7839545216</v>
      </c>
      <c r="BE302" s="202">
        <f t="shared" si="228"/>
        <v>2989916.7374731679</v>
      </c>
      <c r="BF302" s="202">
        <f t="shared" si="228"/>
        <v>3079614.239597369</v>
      </c>
      <c r="BG302" s="202">
        <f t="shared" si="228"/>
        <v>3172002.6667852933</v>
      </c>
      <c r="BH302" s="202">
        <f t="shared" si="228"/>
        <v>3267162.7467888538</v>
      </c>
      <c r="BI302" s="202">
        <f t="shared" si="228"/>
        <v>3365177.6291925199</v>
      </c>
      <c r="BJ302" s="202">
        <f t="shared" si="228"/>
        <v>3466132.9580682963</v>
      </c>
      <c r="BK302" s="202">
        <f t="shared" si="228"/>
        <v>3570116.9468103452</v>
      </c>
      <c r="BL302" s="202">
        <f t="shared" si="228"/>
        <v>3677220.4552146555</v>
      </c>
      <c r="BM302" s="202">
        <f t="shared" si="228"/>
        <v>3787537.0688710958</v>
      </c>
      <c r="BN302" s="202">
        <f t="shared" si="228"/>
        <v>3901163.1809372287</v>
      </c>
      <c r="BO302" s="202">
        <f t="shared" si="228"/>
        <v>4018198.0763653452</v>
      </c>
      <c r="BP302" s="202">
        <f t="shared" si="228"/>
        <v>4138744.018656305</v>
      </c>
      <c r="BQ302" s="202">
        <f t="shared" si="228"/>
        <v>4262906.3392159957</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5:BQ7">
    <cfRule type="cellIs" dxfId="27" priority="10" operator="lessThan">
      <formula>0</formula>
    </cfRule>
  </conditionalFormatting>
  <conditionalFormatting sqref="J94:BQ98 J100:BQ112 J114:BQ174">
    <cfRule type="cellIs" dxfId="26" priority="9" operator="lessThan">
      <formula>0</formula>
    </cfRule>
  </conditionalFormatting>
  <conditionalFormatting sqref="J184:BQ196 J198:BQ260">
    <cfRule type="cellIs" dxfId="25" priority="8" operator="lessThan">
      <formula>0</formula>
    </cfRule>
  </conditionalFormatting>
  <conditionalFormatting sqref="J175:BQ177">
    <cfRule type="cellIs" dxfId="24" priority="7" operator="lessThan">
      <formula>0</formula>
    </cfRule>
  </conditionalFormatting>
  <conditionalFormatting sqref="J261:BQ261">
    <cfRule type="cellIs" dxfId="23" priority="6" operator="lessThan">
      <formula>0</formula>
    </cfRule>
  </conditionalFormatting>
  <conditionalFormatting sqref="J293:BQ302">
    <cfRule type="cellIs" dxfId="22" priority="5" operator="lessThan">
      <formula>0</formula>
    </cfRule>
  </conditionalFormatting>
  <conditionalFormatting sqref="K8:BQ8">
    <cfRule type="cellIs" dxfId="21" priority="4" operator="lessThan">
      <formula>0</formula>
    </cfRule>
  </conditionalFormatting>
  <conditionalFormatting sqref="J2:BQ2">
    <cfRule type="cellIs" dxfId="20" priority="1" operator="lessThan">
      <formula>0</formula>
    </cfRule>
  </conditionalFormatting>
  <conditionalFormatting sqref="J8">
    <cfRule type="cellIs" dxfId="19" priority="3" operator="lessThan">
      <formula>0</formula>
    </cfRule>
  </conditionalFormatting>
  <conditionalFormatting sqref="J4:BQ4">
    <cfRule type="cellIs" dxfId="18" priority="2" operator="lessThan">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27395-D015-5449-B12B-5F8FC56CFF8C}">
  <dimension ref="A1:BY310"/>
  <sheetViews>
    <sheetView topLeftCell="A2" zoomScale="143" zoomScaleNormal="80" workbookViewId="0">
      <selection activeCell="BU46" sqref="BU46"/>
    </sheetView>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114.24870466321244</v>
      </c>
      <c r="K2" s="198">
        <f t="shared" ref="K2:BQ2" si="0">K4*K3</f>
        <v>117.6761658031088</v>
      </c>
      <c r="L2" s="198">
        <f>L4*L3</f>
        <v>121.20645077720208</v>
      </c>
      <c r="M2" s="198">
        <f t="shared" si="0"/>
        <v>124.84264430051816</v>
      </c>
      <c r="N2" s="198">
        <f t="shared" si="0"/>
        <v>128.58792362953369</v>
      </c>
      <c r="O2" s="198">
        <f t="shared" si="0"/>
        <v>132.44556133841974</v>
      </c>
      <c r="P2" s="198">
        <f t="shared" si="0"/>
        <v>136.41892817857232</v>
      </c>
      <c r="Q2" s="198">
        <f t="shared" si="0"/>
        <v>140.51149602392948</v>
      </c>
      <c r="R2" s="198">
        <f t="shared" si="0"/>
        <v>144.72684090464736</v>
      </c>
      <c r="S2" s="198">
        <f t="shared" si="0"/>
        <v>149.06864613178681</v>
      </c>
      <c r="T2" s="198">
        <f t="shared" si="0"/>
        <v>153.54070551574043</v>
      </c>
      <c r="U2" s="198">
        <f t="shared" si="0"/>
        <v>158.14692668121262</v>
      </c>
      <c r="V2" s="198">
        <f t="shared" si="0"/>
        <v>162.89133448164901</v>
      </c>
      <c r="W2" s="198">
        <f t="shared" si="0"/>
        <v>167.77807451609848</v>
      </c>
      <c r="X2" s="198">
        <f t="shared" si="0"/>
        <v>172.81141675158145</v>
      </c>
      <c r="Y2" s="198">
        <f t="shared" si="0"/>
        <v>177.9957592541289</v>
      </c>
      <c r="Z2" s="198">
        <f t="shared" si="0"/>
        <v>183.33563203175277</v>
      </c>
      <c r="AA2" s="198">
        <f t="shared" si="0"/>
        <v>188.83570099270534</v>
      </c>
      <c r="AB2" s="198">
        <f t="shared" si="0"/>
        <v>194.50077202248653</v>
      </c>
      <c r="AC2" s="198">
        <f t="shared" si="0"/>
        <v>200.33579518316114</v>
      </c>
      <c r="AD2" s="198">
        <f t="shared" si="0"/>
        <v>206.34586903865593</v>
      </c>
      <c r="AE2" s="198">
        <f t="shared" si="0"/>
        <v>212.53624510981561</v>
      </c>
      <c r="AF2" s="198">
        <f t="shared" si="0"/>
        <v>218.91233246311009</v>
      </c>
      <c r="AG2" s="198">
        <f t="shared" si="0"/>
        <v>225.4797024370034</v>
      </c>
      <c r="AH2" s="198">
        <f t="shared" si="0"/>
        <v>232.24409351011352</v>
      </c>
      <c r="AI2" s="198">
        <f t="shared" si="0"/>
        <v>239.21141631541693</v>
      </c>
      <c r="AJ2" s="198">
        <f t="shared" si="0"/>
        <v>246.38775880487941</v>
      </c>
      <c r="AK2" s="198">
        <f t="shared" si="0"/>
        <v>253.77939156902579</v>
      </c>
      <c r="AL2" s="198">
        <f t="shared" si="0"/>
        <v>261.39277331609662</v>
      </c>
      <c r="AM2" s="198">
        <f t="shared" si="0"/>
        <v>269.23455651557953</v>
      </c>
      <c r="AN2" s="198">
        <f t="shared" si="0"/>
        <v>277.3115932110469</v>
      </c>
      <c r="AO2" s="198">
        <f t="shared" si="0"/>
        <v>285.63094100737834</v>
      </c>
      <c r="AP2" s="198">
        <f t="shared" si="0"/>
        <v>294.19986923759967</v>
      </c>
      <c r="AQ2" s="198">
        <f t="shared" si="0"/>
        <v>303.02586531472764</v>
      </c>
      <c r="AR2" s="198">
        <f t="shared" si="0"/>
        <v>312.11664127416952</v>
      </c>
      <c r="AS2" s="198">
        <f t="shared" si="0"/>
        <v>321.48014051239454</v>
      </c>
      <c r="AT2" s="198">
        <f t="shared" si="0"/>
        <v>331.12454472776642</v>
      </c>
      <c r="AU2" s="198">
        <f t="shared" si="0"/>
        <v>341.05828106959945</v>
      </c>
      <c r="AV2" s="198">
        <f t="shared" si="0"/>
        <v>351.2900295016874</v>
      </c>
      <c r="AW2" s="198">
        <f t="shared" si="0"/>
        <v>361.82873038673807</v>
      </c>
      <c r="AX2" s="198">
        <f t="shared" si="0"/>
        <v>372.68359229834016</v>
      </c>
      <c r="AY2" s="198">
        <f t="shared" si="0"/>
        <v>383.86410006729039</v>
      </c>
      <c r="AZ2" s="198">
        <f t="shared" si="0"/>
        <v>395.38002306930917</v>
      </c>
      <c r="BA2" s="198">
        <f t="shared" si="0"/>
        <v>407.24142376138843</v>
      </c>
      <c r="BB2" s="198">
        <f t="shared" si="0"/>
        <v>419.45866647423009</v>
      </c>
      <c r="BC2" s="198">
        <f t="shared" si="0"/>
        <v>432.04242646845699</v>
      </c>
      <c r="BD2" s="198">
        <f t="shared" si="0"/>
        <v>445.00369926251074</v>
      </c>
      <c r="BE2" s="198">
        <f t="shared" si="0"/>
        <v>458.353810240386</v>
      </c>
      <c r="BF2" s="198">
        <f t="shared" si="0"/>
        <v>472.1044245475976</v>
      </c>
      <c r="BG2" s="198">
        <f t="shared" si="0"/>
        <v>486.26755728402554</v>
      </c>
      <c r="BH2" s="198">
        <f t="shared" si="0"/>
        <v>500.85558400254627</v>
      </c>
      <c r="BI2" s="198">
        <f t="shared" si="0"/>
        <v>515.88125152262273</v>
      </c>
      <c r="BJ2" s="198">
        <f t="shared" si="0"/>
        <v>531.3576890683014</v>
      </c>
      <c r="BK2" s="198">
        <f t="shared" si="0"/>
        <v>547.29841974035048</v>
      </c>
      <c r="BL2" s="198">
        <f t="shared" si="0"/>
        <v>563.71737233256101</v>
      </c>
      <c r="BM2" s="198">
        <f t="shared" si="0"/>
        <v>580.62889350253784</v>
      </c>
      <c r="BN2" s="198">
        <f t="shared" si="0"/>
        <v>598.04776030761411</v>
      </c>
      <c r="BO2" s="198">
        <f t="shared" si="0"/>
        <v>615.98919311684244</v>
      </c>
      <c r="BP2" s="198">
        <f t="shared" si="0"/>
        <v>634.46886891034762</v>
      </c>
      <c r="BQ2" s="198">
        <f t="shared" si="0"/>
        <v>653.50293497765813</v>
      </c>
    </row>
    <row r="3" spans="1:77" ht="16" customHeight="1">
      <c r="A3" s="199" t="s">
        <v>20</v>
      </c>
      <c r="E3" s="333"/>
      <c r="F3" s="333"/>
      <c r="G3" s="333"/>
      <c r="H3" s="333"/>
      <c r="I3" s="215" t="s">
        <v>57</v>
      </c>
      <c r="J3" s="216">
        <f>Variables!$L$11</f>
        <v>0.03</v>
      </c>
      <c r="K3" s="216">
        <f>Variables!$L$11</f>
        <v>0.03</v>
      </c>
      <c r="L3" s="216">
        <f>Variables!$L$11</f>
        <v>0.03</v>
      </c>
      <c r="M3" s="216">
        <f>Variables!$L$11</f>
        <v>0.03</v>
      </c>
      <c r="N3" s="216">
        <f>Variables!$L$11</f>
        <v>0.03</v>
      </c>
      <c r="O3" s="216">
        <f>Variables!$L$11</f>
        <v>0.03</v>
      </c>
      <c r="P3" s="216">
        <f>Variables!$L$11</f>
        <v>0.03</v>
      </c>
      <c r="Q3" s="216">
        <f>Variables!$L$11</f>
        <v>0.03</v>
      </c>
      <c r="R3" s="216">
        <f>Variables!$L$11</f>
        <v>0.03</v>
      </c>
      <c r="S3" s="216">
        <f>Variables!$L$11</f>
        <v>0.03</v>
      </c>
      <c r="T3" s="216">
        <f>Variables!$L$11</f>
        <v>0.03</v>
      </c>
      <c r="U3" s="216">
        <f>Variables!$L$11</f>
        <v>0.03</v>
      </c>
      <c r="V3" s="216">
        <f>Variables!$L$11</f>
        <v>0.03</v>
      </c>
      <c r="W3" s="216">
        <f>Variables!$L$11</f>
        <v>0.03</v>
      </c>
      <c r="X3" s="216">
        <f>Variables!$L$11</f>
        <v>0.03</v>
      </c>
      <c r="Y3" s="216">
        <f>Variables!$L$11</f>
        <v>0.03</v>
      </c>
      <c r="Z3" s="216">
        <f>Variables!$L$11</f>
        <v>0.03</v>
      </c>
      <c r="AA3" s="216">
        <f>Variables!$L$11</f>
        <v>0.03</v>
      </c>
      <c r="AB3" s="216">
        <f>Variables!$L$11</f>
        <v>0.03</v>
      </c>
      <c r="AC3" s="216">
        <f>Variables!$L$11</f>
        <v>0.03</v>
      </c>
      <c r="AD3" s="216">
        <f>Variables!$L$11</f>
        <v>0.03</v>
      </c>
      <c r="AE3" s="216">
        <f>Variables!$L$11</f>
        <v>0.03</v>
      </c>
      <c r="AF3" s="216">
        <f>Variables!$L$11</f>
        <v>0.03</v>
      </c>
      <c r="AG3" s="216">
        <f>Variables!$L$11</f>
        <v>0.03</v>
      </c>
      <c r="AH3" s="216">
        <f>Variables!$L$11</f>
        <v>0.03</v>
      </c>
      <c r="AI3" s="216">
        <f>Variables!$L$11</f>
        <v>0.03</v>
      </c>
      <c r="AJ3" s="216">
        <f>Variables!$L$11</f>
        <v>0.03</v>
      </c>
      <c r="AK3" s="216">
        <f>Variables!$L$11</f>
        <v>0.03</v>
      </c>
      <c r="AL3" s="216">
        <f>Variables!$L$11</f>
        <v>0.03</v>
      </c>
      <c r="AM3" s="216">
        <f>Variables!$L$11</f>
        <v>0.03</v>
      </c>
      <c r="AN3" s="216">
        <f>Variables!$L$11</f>
        <v>0.03</v>
      </c>
      <c r="AO3" s="216">
        <f>Variables!$L$11</f>
        <v>0.03</v>
      </c>
      <c r="AP3" s="216">
        <f>Variables!$L$11</f>
        <v>0.03</v>
      </c>
      <c r="AQ3" s="216">
        <f>Variables!$L$11</f>
        <v>0.03</v>
      </c>
      <c r="AR3" s="216">
        <f>Variables!$L$11</f>
        <v>0.03</v>
      </c>
      <c r="AS3" s="216">
        <f>Variables!$L$11</f>
        <v>0.03</v>
      </c>
      <c r="AT3" s="216">
        <f>Variables!$L$11</f>
        <v>0.03</v>
      </c>
      <c r="AU3" s="216">
        <f>Variables!$L$11</f>
        <v>0.03</v>
      </c>
      <c r="AV3" s="216">
        <f>Variables!$L$11</f>
        <v>0.03</v>
      </c>
      <c r="AW3" s="216">
        <f>Variables!$L$11</f>
        <v>0.03</v>
      </c>
      <c r="AX3" s="216">
        <f>Variables!$L$11</f>
        <v>0.03</v>
      </c>
      <c r="AY3" s="216">
        <f>Variables!$L$11</f>
        <v>0.03</v>
      </c>
      <c r="AZ3" s="216">
        <f>Variables!$L$11</f>
        <v>0.03</v>
      </c>
      <c r="BA3" s="216">
        <f>Variables!$L$11</f>
        <v>0.03</v>
      </c>
      <c r="BB3" s="216">
        <f>Variables!$L$11</f>
        <v>0.03</v>
      </c>
      <c r="BC3" s="216">
        <f>Variables!$L$11</f>
        <v>0.03</v>
      </c>
      <c r="BD3" s="216">
        <f>Variables!$L$11</f>
        <v>0.03</v>
      </c>
      <c r="BE3" s="216">
        <f>Variables!$L$11</f>
        <v>0.03</v>
      </c>
      <c r="BF3" s="216">
        <f>Variables!$L$11</f>
        <v>0.03</v>
      </c>
      <c r="BG3" s="216">
        <f>Variables!$L$11</f>
        <v>0.03</v>
      </c>
      <c r="BH3" s="216">
        <f>Variables!$L$11</f>
        <v>0.03</v>
      </c>
      <c r="BI3" s="216">
        <f>Variables!$L$11</f>
        <v>0.03</v>
      </c>
      <c r="BJ3" s="216">
        <f>Variables!$L$11</f>
        <v>0.03</v>
      </c>
      <c r="BK3" s="216">
        <f>Variables!$L$11</f>
        <v>0.03</v>
      </c>
      <c r="BL3" s="216">
        <f>Variables!$L$11</f>
        <v>0.03</v>
      </c>
      <c r="BM3" s="216">
        <f>Variables!$L$11</f>
        <v>0.03</v>
      </c>
      <c r="BN3" s="216">
        <f>Variables!$L$11</f>
        <v>0.03</v>
      </c>
      <c r="BO3" s="216">
        <f>Variables!$L$11</f>
        <v>0.03</v>
      </c>
      <c r="BP3" s="216">
        <f>Variables!$L$11</f>
        <v>0.03</v>
      </c>
      <c r="BQ3" s="216">
        <f>Variables!$L$11</f>
        <v>0.03</v>
      </c>
    </row>
    <row r="4" spans="1:77" ht="16" customHeight="1">
      <c r="E4" s="333"/>
      <c r="F4" s="333"/>
      <c r="G4" s="333"/>
      <c r="H4" s="333"/>
      <c r="I4" s="215" t="s">
        <v>298</v>
      </c>
      <c r="J4" s="200">
        <f>J8/J7</f>
        <v>3808.2901554404148</v>
      </c>
      <c r="K4" s="200">
        <f t="shared" ref="K4:BQ4" si="1">K8/K7</f>
        <v>3922.538860103627</v>
      </c>
      <c r="L4" s="200">
        <f>L8/L7</f>
        <v>4040.2150259067362</v>
      </c>
      <c r="M4" s="200">
        <f t="shared" si="1"/>
        <v>4161.4214766839386</v>
      </c>
      <c r="N4" s="200">
        <f t="shared" si="1"/>
        <v>4286.2641209844569</v>
      </c>
      <c r="O4" s="200">
        <f t="shared" si="1"/>
        <v>4414.852044613991</v>
      </c>
      <c r="P4" s="200">
        <f t="shared" si="1"/>
        <v>4547.2976059524108</v>
      </c>
      <c r="Q4" s="200">
        <f t="shared" si="1"/>
        <v>4683.7165341309828</v>
      </c>
      <c r="R4" s="200">
        <f t="shared" si="1"/>
        <v>4824.2280301549126</v>
      </c>
      <c r="S4" s="200">
        <f t="shared" si="1"/>
        <v>4968.95487105956</v>
      </c>
      <c r="T4" s="200">
        <f t="shared" si="1"/>
        <v>5118.0235171913473</v>
      </c>
      <c r="U4" s="200">
        <f t="shared" si="1"/>
        <v>5271.5642227070875</v>
      </c>
      <c r="V4" s="200">
        <f t="shared" si="1"/>
        <v>5429.7111493883003</v>
      </c>
      <c r="W4" s="200">
        <f t="shared" si="1"/>
        <v>5592.6024838699495</v>
      </c>
      <c r="X4" s="200">
        <f t="shared" si="1"/>
        <v>5760.3805583860485</v>
      </c>
      <c r="Y4" s="200">
        <f t="shared" si="1"/>
        <v>5933.1919751376299</v>
      </c>
      <c r="Z4" s="200">
        <f t="shared" si="1"/>
        <v>6111.1877343917595</v>
      </c>
      <c r="AA4" s="200">
        <f t="shared" si="1"/>
        <v>6294.523366423512</v>
      </c>
      <c r="AB4" s="200">
        <f t="shared" si="1"/>
        <v>6483.3590674162178</v>
      </c>
      <c r="AC4" s="200">
        <f t="shared" si="1"/>
        <v>6677.8598394387045</v>
      </c>
      <c r="AD4" s="200">
        <f t="shared" si="1"/>
        <v>6878.1956346218649</v>
      </c>
      <c r="AE4" s="200">
        <f t="shared" si="1"/>
        <v>7084.5415036605209</v>
      </c>
      <c r="AF4" s="200">
        <f t="shared" si="1"/>
        <v>7297.0777487703363</v>
      </c>
      <c r="AG4" s="200">
        <f t="shared" si="1"/>
        <v>7515.9900812334472</v>
      </c>
      <c r="AH4" s="200">
        <f t="shared" si="1"/>
        <v>7741.4697836704509</v>
      </c>
      <c r="AI4" s="200">
        <f t="shared" si="1"/>
        <v>7973.7138771805649</v>
      </c>
      <c r="AJ4" s="200">
        <f t="shared" si="1"/>
        <v>8212.9252934959804</v>
      </c>
      <c r="AK4" s="200">
        <f t="shared" si="1"/>
        <v>8459.3130523008604</v>
      </c>
      <c r="AL4" s="200">
        <f t="shared" si="1"/>
        <v>8713.0924438698876</v>
      </c>
      <c r="AM4" s="200">
        <f t="shared" si="1"/>
        <v>8974.4852171859839</v>
      </c>
      <c r="AN4" s="200">
        <f t="shared" si="1"/>
        <v>9243.7197737015631</v>
      </c>
      <c r="AO4" s="200">
        <f t="shared" si="1"/>
        <v>9521.0313669126117</v>
      </c>
      <c r="AP4" s="200">
        <f t="shared" si="1"/>
        <v>9806.662307919989</v>
      </c>
      <c r="AQ4" s="200">
        <f t="shared" si="1"/>
        <v>10100.862177157589</v>
      </c>
      <c r="AR4" s="200">
        <f t="shared" si="1"/>
        <v>10403.888042472317</v>
      </c>
      <c r="AS4" s="200">
        <f t="shared" si="1"/>
        <v>10716.004683746485</v>
      </c>
      <c r="AT4" s="200">
        <f t="shared" si="1"/>
        <v>11037.484824258881</v>
      </c>
      <c r="AU4" s="200">
        <f t="shared" si="1"/>
        <v>11368.609368986648</v>
      </c>
      <c r="AV4" s="200">
        <f t="shared" si="1"/>
        <v>11709.667650056248</v>
      </c>
      <c r="AW4" s="200">
        <f t="shared" si="1"/>
        <v>12060.957679557936</v>
      </c>
      <c r="AX4" s="200">
        <f t="shared" si="1"/>
        <v>12422.786409944672</v>
      </c>
      <c r="AY4" s="200">
        <f t="shared" si="1"/>
        <v>12795.470002243013</v>
      </c>
      <c r="AZ4" s="200">
        <f t="shared" si="1"/>
        <v>13179.334102310306</v>
      </c>
      <c r="BA4" s="200">
        <f t="shared" si="1"/>
        <v>13574.714125379614</v>
      </c>
      <c r="BB4" s="200">
        <f t="shared" si="1"/>
        <v>13981.955549141003</v>
      </c>
      <c r="BC4" s="200">
        <f t="shared" si="1"/>
        <v>14401.414215615234</v>
      </c>
      <c r="BD4" s="200">
        <f t="shared" si="1"/>
        <v>14833.456642083691</v>
      </c>
      <c r="BE4" s="200">
        <f t="shared" si="1"/>
        <v>15278.460341346201</v>
      </c>
      <c r="BF4" s="200">
        <f t="shared" si="1"/>
        <v>15736.814151586588</v>
      </c>
      <c r="BG4" s="200">
        <f t="shared" si="1"/>
        <v>16208.918576134185</v>
      </c>
      <c r="BH4" s="200">
        <f t="shared" si="1"/>
        <v>16695.18613341821</v>
      </c>
      <c r="BI4" s="200">
        <f t="shared" si="1"/>
        <v>17196.041717420758</v>
      </c>
      <c r="BJ4" s="200">
        <f t="shared" si="1"/>
        <v>17711.922968943381</v>
      </c>
      <c r="BK4" s="200">
        <f t="shared" si="1"/>
        <v>18243.280658011685</v>
      </c>
      <c r="BL4" s="200">
        <f t="shared" si="1"/>
        <v>18790.579077752034</v>
      </c>
      <c r="BM4" s="200">
        <f t="shared" si="1"/>
        <v>19354.296450084596</v>
      </c>
      <c r="BN4" s="200">
        <f t="shared" si="1"/>
        <v>19934.925343587136</v>
      </c>
      <c r="BO4" s="200">
        <f t="shared" si="1"/>
        <v>20532.97310389475</v>
      </c>
      <c r="BP4" s="200">
        <f t="shared" si="1"/>
        <v>21148.962297011589</v>
      </c>
      <c r="BQ4" s="200">
        <f t="shared" si="1"/>
        <v>21783.431165921938</v>
      </c>
    </row>
    <row r="5" spans="1:77" ht="16" customHeight="1">
      <c r="A5" s="196" t="s">
        <v>32</v>
      </c>
      <c r="B5" s="196" t="s">
        <v>307</v>
      </c>
      <c r="E5" s="333"/>
      <c r="F5" s="333"/>
      <c r="G5" s="333"/>
      <c r="H5" s="333"/>
      <c r="I5" s="215" t="s">
        <v>58</v>
      </c>
      <c r="J5" s="217">
        <f>Variables!$L$12</f>
        <v>1.3299999999999999E-2</v>
      </c>
      <c r="K5" s="217">
        <f>Variables!$L$12</f>
        <v>1.3299999999999999E-2</v>
      </c>
      <c r="L5" s="217">
        <f>Variables!$L$12</f>
        <v>1.3299999999999999E-2</v>
      </c>
      <c r="M5" s="217">
        <f>Variables!$L$12</f>
        <v>1.3299999999999999E-2</v>
      </c>
      <c r="N5" s="217">
        <f>Variables!$L$12</f>
        <v>1.3299999999999999E-2</v>
      </c>
      <c r="O5" s="217">
        <f>Variables!$L$12</f>
        <v>1.3299999999999999E-2</v>
      </c>
      <c r="P5" s="217">
        <f>Variables!$L$12</f>
        <v>1.3299999999999999E-2</v>
      </c>
      <c r="Q5" s="217">
        <f>Variables!$L$12</f>
        <v>1.3299999999999999E-2</v>
      </c>
      <c r="R5" s="217">
        <f>Variables!$L$12</f>
        <v>1.3299999999999999E-2</v>
      </c>
      <c r="S5" s="217">
        <f>Variables!$L$12</f>
        <v>1.3299999999999999E-2</v>
      </c>
      <c r="T5" s="217">
        <f>Variables!$L$12</f>
        <v>1.3299999999999999E-2</v>
      </c>
      <c r="U5" s="217">
        <f>Variables!$L$12</f>
        <v>1.3299999999999999E-2</v>
      </c>
      <c r="V5" s="217">
        <f>Variables!$L$12</f>
        <v>1.3299999999999999E-2</v>
      </c>
      <c r="W5" s="217">
        <f>Variables!$L$12</f>
        <v>1.3299999999999999E-2</v>
      </c>
      <c r="X5" s="217">
        <f>Variables!$L$12</f>
        <v>1.3299999999999999E-2</v>
      </c>
      <c r="Y5" s="217">
        <f>Variables!$L$12</f>
        <v>1.3299999999999999E-2</v>
      </c>
      <c r="Z5" s="217">
        <f>Variables!$L$12</f>
        <v>1.3299999999999999E-2</v>
      </c>
      <c r="AA5" s="217">
        <f>Variables!$L$12</f>
        <v>1.3299999999999999E-2</v>
      </c>
      <c r="AB5" s="217">
        <f>Variables!$L$12</f>
        <v>1.3299999999999999E-2</v>
      </c>
      <c r="AC5" s="217">
        <f>Variables!$L$12</f>
        <v>1.3299999999999999E-2</v>
      </c>
      <c r="AD5" s="217">
        <f>Variables!$L$12</f>
        <v>1.3299999999999999E-2</v>
      </c>
      <c r="AE5" s="217">
        <f>Variables!$L$12</f>
        <v>1.3299999999999999E-2</v>
      </c>
      <c r="AF5" s="217">
        <f>Variables!$L$12</f>
        <v>1.3299999999999999E-2</v>
      </c>
      <c r="AG5" s="217">
        <f>Variables!$L$12</f>
        <v>1.3299999999999999E-2</v>
      </c>
      <c r="AH5" s="217">
        <f>Variables!$L$12</f>
        <v>1.3299999999999999E-2</v>
      </c>
      <c r="AI5" s="217">
        <f>Variables!$L$12</f>
        <v>1.3299999999999999E-2</v>
      </c>
      <c r="AJ5" s="217">
        <f>Variables!$L$12</f>
        <v>1.3299999999999999E-2</v>
      </c>
      <c r="AK5" s="217">
        <f>Variables!$L$12</f>
        <v>1.3299999999999999E-2</v>
      </c>
      <c r="AL5" s="217">
        <f>Variables!$L$12</f>
        <v>1.3299999999999999E-2</v>
      </c>
      <c r="AM5" s="217">
        <f>Variables!$L$12</f>
        <v>1.3299999999999999E-2</v>
      </c>
      <c r="AN5" s="217">
        <f>Variables!$L$12</f>
        <v>1.3299999999999999E-2</v>
      </c>
      <c r="AO5" s="217">
        <f>Variables!$L$12</f>
        <v>1.3299999999999999E-2</v>
      </c>
      <c r="AP5" s="217">
        <f>Variables!$L$12</f>
        <v>1.3299999999999999E-2</v>
      </c>
      <c r="AQ5" s="217">
        <f>Variables!$L$12</f>
        <v>1.3299999999999999E-2</v>
      </c>
      <c r="AR5" s="217">
        <f>Variables!$L$12</f>
        <v>1.3299999999999999E-2</v>
      </c>
      <c r="AS5" s="217">
        <f>Variables!$L$12</f>
        <v>1.3299999999999999E-2</v>
      </c>
      <c r="AT5" s="217">
        <f>Variables!$L$12</f>
        <v>1.3299999999999999E-2</v>
      </c>
      <c r="AU5" s="217">
        <f>Variables!$L$12</f>
        <v>1.3299999999999999E-2</v>
      </c>
      <c r="AV5" s="217">
        <f>Variables!$L$12</f>
        <v>1.3299999999999999E-2</v>
      </c>
      <c r="AW5" s="217">
        <f>Variables!$L$12</f>
        <v>1.3299999999999999E-2</v>
      </c>
      <c r="AX5" s="217">
        <f>Variables!$L$12</f>
        <v>1.3299999999999999E-2</v>
      </c>
      <c r="AY5" s="217">
        <f>Variables!$L$12</f>
        <v>1.3299999999999999E-2</v>
      </c>
      <c r="AZ5" s="217">
        <f>Variables!$L$12</f>
        <v>1.3299999999999999E-2</v>
      </c>
      <c r="BA5" s="217">
        <f>Variables!$L$12</f>
        <v>1.3299999999999999E-2</v>
      </c>
      <c r="BB5" s="217">
        <f>Variables!$L$12</f>
        <v>1.3299999999999999E-2</v>
      </c>
      <c r="BC5" s="217">
        <f>Variables!$L$12</f>
        <v>1.3299999999999999E-2</v>
      </c>
      <c r="BD5" s="217">
        <f>Variables!$L$12</f>
        <v>1.3299999999999999E-2</v>
      </c>
      <c r="BE5" s="217">
        <f>Variables!$L$12</f>
        <v>1.3299999999999999E-2</v>
      </c>
      <c r="BF5" s="217">
        <f>Variables!$L$12</f>
        <v>1.3299999999999999E-2</v>
      </c>
      <c r="BG5" s="217">
        <f>Variables!$L$12</f>
        <v>1.3299999999999999E-2</v>
      </c>
      <c r="BH5" s="217">
        <f>Variables!$L$12</f>
        <v>1.3299999999999999E-2</v>
      </c>
      <c r="BI5" s="217">
        <f>Variables!$L$12</f>
        <v>1.3299999999999999E-2</v>
      </c>
      <c r="BJ5" s="217">
        <f>Variables!$L$12</f>
        <v>1.3299999999999999E-2</v>
      </c>
      <c r="BK5" s="217">
        <f>Variables!$L$12</f>
        <v>1.3299999999999999E-2</v>
      </c>
      <c r="BL5" s="217">
        <f>Variables!$L$12</f>
        <v>1.3299999999999999E-2</v>
      </c>
      <c r="BM5" s="217">
        <f>Variables!$L$12</f>
        <v>1.3299999999999999E-2</v>
      </c>
      <c r="BN5" s="217">
        <f>Variables!$L$12</f>
        <v>1.3299999999999999E-2</v>
      </c>
      <c r="BO5" s="217">
        <f>Variables!$L$12</f>
        <v>1.3299999999999999E-2</v>
      </c>
      <c r="BP5" s="217">
        <f>Variables!$L$12</f>
        <v>1.3299999999999999E-2</v>
      </c>
      <c r="BQ5" s="217">
        <f>Variables!$L$12</f>
        <v>1.3299999999999999E-2</v>
      </c>
    </row>
    <row r="6" spans="1:77" ht="16" customHeight="1">
      <c r="A6" s="212" t="s">
        <v>59</v>
      </c>
      <c r="B6" s="218">
        <f>Variables!$L$14</f>
        <v>0.4</v>
      </c>
      <c r="E6" s="333"/>
      <c r="F6" s="333"/>
      <c r="G6" s="333"/>
      <c r="H6" s="333"/>
      <c r="I6" s="215" t="s">
        <v>302</v>
      </c>
      <c r="J6" s="200">
        <f>J4/J5</f>
        <v>286337.60567221168</v>
      </c>
      <c r="K6" s="200">
        <f>K4/K5</f>
        <v>294927.73384237796</v>
      </c>
      <c r="L6" s="200">
        <f>L4/L5</f>
        <v>303775.56585764937</v>
      </c>
      <c r="M6" s="200">
        <f t="shared" ref="M6:BQ6" si="2">M4/M5</f>
        <v>312888.83283337887</v>
      </c>
      <c r="N6" s="200">
        <f t="shared" si="2"/>
        <v>322275.49781838025</v>
      </c>
      <c r="O6" s="200">
        <f t="shared" si="2"/>
        <v>331943.76275293168</v>
      </c>
      <c r="P6" s="200">
        <f t="shared" si="2"/>
        <v>341902.07563551964</v>
      </c>
      <c r="Q6" s="200">
        <f t="shared" si="2"/>
        <v>352159.13790458522</v>
      </c>
      <c r="R6" s="200">
        <f t="shared" si="2"/>
        <v>362723.9120417228</v>
      </c>
      <c r="S6" s="200">
        <f t="shared" si="2"/>
        <v>373605.62940297445</v>
      </c>
      <c r="T6" s="200">
        <f t="shared" si="2"/>
        <v>384813.79828506371</v>
      </c>
      <c r="U6" s="200">
        <f t="shared" si="2"/>
        <v>396358.21223361563</v>
      </c>
      <c r="V6" s="200">
        <f t="shared" si="2"/>
        <v>408248.95860062412</v>
      </c>
      <c r="W6" s="200">
        <f t="shared" si="2"/>
        <v>420496.42735864286</v>
      </c>
      <c r="X6" s="200">
        <f t="shared" si="2"/>
        <v>433111.32017940219</v>
      </c>
      <c r="Y6" s="200">
        <f t="shared" si="2"/>
        <v>446104.65978478425</v>
      </c>
      <c r="Z6" s="200">
        <f t="shared" si="2"/>
        <v>459487.7995783278</v>
      </c>
      <c r="AA6" s="200">
        <f t="shared" si="2"/>
        <v>473272.43356567761</v>
      </c>
      <c r="AB6" s="200">
        <f t="shared" si="2"/>
        <v>487470.60657264799</v>
      </c>
      <c r="AC6" s="200">
        <f t="shared" si="2"/>
        <v>502094.72476982744</v>
      </c>
      <c r="AD6" s="200">
        <f t="shared" si="2"/>
        <v>517157.56651292217</v>
      </c>
      <c r="AE6" s="200">
        <f t="shared" si="2"/>
        <v>532672.29350830987</v>
      </c>
      <c r="AF6" s="200">
        <f t="shared" si="2"/>
        <v>548652.46231355914</v>
      </c>
      <c r="AG6" s="200">
        <f t="shared" si="2"/>
        <v>565112.03618296597</v>
      </c>
      <c r="AH6" s="200">
        <f t="shared" si="2"/>
        <v>582065.39726845501</v>
      </c>
      <c r="AI6" s="200">
        <f t="shared" si="2"/>
        <v>599527.35918650869</v>
      </c>
      <c r="AJ6" s="200">
        <f t="shared" si="2"/>
        <v>617513.17996210384</v>
      </c>
      <c r="AK6" s="200">
        <f t="shared" si="2"/>
        <v>636038.57536096696</v>
      </c>
      <c r="AL6" s="200">
        <f t="shared" si="2"/>
        <v>655119.73262179608</v>
      </c>
      <c r="AM6" s="200">
        <f t="shared" si="2"/>
        <v>674773.32460045</v>
      </c>
      <c r="AN6" s="200">
        <f t="shared" si="2"/>
        <v>695016.52433846344</v>
      </c>
      <c r="AO6" s="200">
        <f t="shared" si="2"/>
        <v>715867.02006861742</v>
      </c>
      <c r="AP6" s="200">
        <f t="shared" si="2"/>
        <v>737343.03067067591</v>
      </c>
      <c r="AQ6" s="200">
        <f t="shared" si="2"/>
        <v>759463.32159079623</v>
      </c>
      <c r="AR6" s="200">
        <f t="shared" si="2"/>
        <v>782247.22123852011</v>
      </c>
      <c r="AS6" s="200">
        <f t="shared" si="2"/>
        <v>805714.63787567557</v>
      </c>
      <c r="AT6" s="200">
        <f t="shared" si="2"/>
        <v>829886.07701194601</v>
      </c>
      <c r="AU6" s="200">
        <f t="shared" si="2"/>
        <v>854782.65932230442</v>
      </c>
      <c r="AV6" s="200">
        <f t="shared" si="2"/>
        <v>880426.13910197362</v>
      </c>
      <c r="AW6" s="200">
        <f t="shared" si="2"/>
        <v>906838.92327503278</v>
      </c>
      <c r="AX6" s="200">
        <f t="shared" si="2"/>
        <v>934044.09097328363</v>
      </c>
      <c r="AY6" s="200">
        <f t="shared" si="2"/>
        <v>962065.41370248224</v>
      </c>
      <c r="AZ6" s="200">
        <f t="shared" si="2"/>
        <v>990927.37611355691</v>
      </c>
      <c r="BA6" s="200">
        <f t="shared" si="2"/>
        <v>1020655.1973969635</v>
      </c>
      <c r="BB6" s="200">
        <f t="shared" si="2"/>
        <v>1051274.8533188724</v>
      </c>
      <c r="BC6" s="200">
        <f t="shared" si="2"/>
        <v>1082813.0989184387</v>
      </c>
      <c r="BD6" s="200">
        <f t="shared" si="2"/>
        <v>1115297.4918859918</v>
      </c>
      <c r="BE6" s="200">
        <f t="shared" si="2"/>
        <v>1148756.4166425716</v>
      </c>
      <c r="BF6" s="200">
        <f t="shared" si="2"/>
        <v>1183219.1091418487</v>
      </c>
      <c r="BG6" s="200">
        <f t="shared" si="2"/>
        <v>1218715.6824161042</v>
      </c>
      <c r="BH6" s="200">
        <f t="shared" si="2"/>
        <v>1255277.1528885872</v>
      </c>
      <c r="BI6" s="200">
        <f t="shared" si="2"/>
        <v>1292935.467475245</v>
      </c>
      <c r="BJ6" s="200">
        <f t="shared" si="2"/>
        <v>1331723.5314995025</v>
      </c>
      <c r="BK6" s="200">
        <f t="shared" si="2"/>
        <v>1371675.2374444876</v>
      </c>
      <c r="BL6" s="200">
        <f t="shared" si="2"/>
        <v>1412825.4945678222</v>
      </c>
      <c r="BM6" s="200">
        <f t="shared" si="2"/>
        <v>1455210.2594048569</v>
      </c>
      <c r="BN6" s="200">
        <f t="shared" si="2"/>
        <v>1498866.5671870029</v>
      </c>
      <c r="BO6" s="200">
        <f t="shared" si="2"/>
        <v>1543832.564202613</v>
      </c>
      <c r="BP6" s="200">
        <f t="shared" si="2"/>
        <v>1590147.5411286911</v>
      </c>
      <c r="BQ6" s="200">
        <f t="shared" si="2"/>
        <v>1637851.9673625519</v>
      </c>
    </row>
    <row r="7" spans="1:77" ht="16" customHeight="1">
      <c r="A7" s="212" t="s">
        <v>15</v>
      </c>
      <c r="B7" s="218">
        <f>Variables!$L$15</f>
        <v>0.1</v>
      </c>
      <c r="E7" s="333"/>
      <c r="F7" s="333"/>
      <c r="G7" s="333"/>
      <c r="H7" s="333"/>
      <c r="I7" s="215" t="s">
        <v>23</v>
      </c>
      <c r="J7" s="219">
        <f>Variables!$L$13</f>
        <v>100</v>
      </c>
      <c r="K7" s="219">
        <f>Variables!$L$13</f>
        <v>100</v>
      </c>
      <c r="L7" s="219">
        <f>Variables!$L$13</f>
        <v>100</v>
      </c>
      <c r="M7" s="219">
        <f>Variables!$L$13</f>
        <v>100</v>
      </c>
      <c r="N7" s="219">
        <f>Variables!$L$13</f>
        <v>100</v>
      </c>
      <c r="O7" s="219">
        <f>Variables!$L$13</f>
        <v>100</v>
      </c>
      <c r="P7" s="219">
        <f>Variables!$L$13</f>
        <v>100</v>
      </c>
      <c r="Q7" s="219">
        <f>Variables!$L$13</f>
        <v>100</v>
      </c>
      <c r="R7" s="219">
        <f>Variables!$L$13</f>
        <v>100</v>
      </c>
      <c r="S7" s="219">
        <f>Variables!$L$13</f>
        <v>100</v>
      </c>
      <c r="T7" s="219">
        <f>Variables!$L$13</f>
        <v>100</v>
      </c>
      <c r="U7" s="219">
        <f>Variables!$L$13</f>
        <v>100</v>
      </c>
      <c r="V7" s="219">
        <f>Variables!$L$13</f>
        <v>100</v>
      </c>
      <c r="W7" s="219">
        <f>Variables!$L$13</f>
        <v>100</v>
      </c>
      <c r="X7" s="219">
        <f>Variables!$L$13</f>
        <v>100</v>
      </c>
      <c r="Y7" s="219">
        <f>Variables!$L$13</f>
        <v>100</v>
      </c>
      <c r="Z7" s="219">
        <f>Variables!$L$13</f>
        <v>100</v>
      </c>
      <c r="AA7" s="219">
        <f>Variables!$L$13</f>
        <v>100</v>
      </c>
      <c r="AB7" s="219">
        <f>Variables!$L$13</f>
        <v>100</v>
      </c>
      <c r="AC7" s="219">
        <f>Variables!$L$13</f>
        <v>100</v>
      </c>
      <c r="AD7" s="219">
        <f>Variables!$L$13</f>
        <v>100</v>
      </c>
      <c r="AE7" s="219">
        <f>Variables!$L$13</f>
        <v>100</v>
      </c>
      <c r="AF7" s="219">
        <f>Variables!$L$13</f>
        <v>100</v>
      </c>
      <c r="AG7" s="219">
        <f>Variables!$L$13</f>
        <v>100</v>
      </c>
      <c r="AH7" s="219">
        <f>Variables!$L$13</f>
        <v>100</v>
      </c>
      <c r="AI7" s="219">
        <f>Variables!$L$13</f>
        <v>100</v>
      </c>
      <c r="AJ7" s="219">
        <f>Variables!$L$13</f>
        <v>100</v>
      </c>
      <c r="AK7" s="219">
        <f>Variables!$L$13</f>
        <v>100</v>
      </c>
      <c r="AL7" s="219">
        <f>Variables!$L$13</f>
        <v>100</v>
      </c>
      <c r="AM7" s="219">
        <f>Variables!$L$13</f>
        <v>100</v>
      </c>
      <c r="AN7" s="219">
        <f>Variables!$L$13</f>
        <v>100</v>
      </c>
      <c r="AO7" s="219">
        <f>Variables!$L$13</f>
        <v>100</v>
      </c>
      <c r="AP7" s="219">
        <f>Variables!$L$13</f>
        <v>100</v>
      </c>
      <c r="AQ7" s="219">
        <f>Variables!$L$13</f>
        <v>100</v>
      </c>
      <c r="AR7" s="219">
        <f>Variables!$L$13</f>
        <v>100</v>
      </c>
      <c r="AS7" s="219">
        <f>Variables!$L$13</f>
        <v>100</v>
      </c>
      <c r="AT7" s="219">
        <f>Variables!$L$13</f>
        <v>100</v>
      </c>
      <c r="AU7" s="219">
        <f>Variables!$L$13</f>
        <v>100</v>
      </c>
      <c r="AV7" s="219">
        <f>Variables!$L$13</f>
        <v>100</v>
      </c>
      <c r="AW7" s="219">
        <f>Variables!$L$13</f>
        <v>100</v>
      </c>
      <c r="AX7" s="219">
        <f>Variables!$L$13</f>
        <v>100</v>
      </c>
      <c r="AY7" s="219">
        <f>Variables!$L$13</f>
        <v>100</v>
      </c>
      <c r="AZ7" s="219">
        <f>Variables!$L$13</f>
        <v>100</v>
      </c>
      <c r="BA7" s="219">
        <f>Variables!$L$13</f>
        <v>100</v>
      </c>
      <c r="BB7" s="219">
        <f>Variables!$L$13</f>
        <v>100</v>
      </c>
      <c r="BC7" s="219">
        <f>Variables!$L$13</f>
        <v>100</v>
      </c>
      <c r="BD7" s="219">
        <f>Variables!$L$13</f>
        <v>100</v>
      </c>
      <c r="BE7" s="219">
        <f>Variables!$L$13</f>
        <v>100</v>
      </c>
      <c r="BF7" s="219">
        <f>Variables!$L$13</f>
        <v>100</v>
      </c>
      <c r="BG7" s="219">
        <f>Variables!$L$13</f>
        <v>100</v>
      </c>
      <c r="BH7" s="219">
        <f>Variables!$L$13</f>
        <v>100</v>
      </c>
      <c r="BI7" s="219">
        <f>Variables!$L$13</f>
        <v>100</v>
      </c>
      <c r="BJ7" s="219">
        <f>Variables!$L$13</f>
        <v>100</v>
      </c>
      <c r="BK7" s="219">
        <f>Variables!$L$13</f>
        <v>100</v>
      </c>
      <c r="BL7" s="219">
        <f>Variables!$L$13</f>
        <v>100</v>
      </c>
      <c r="BM7" s="219">
        <f>Variables!$L$13</f>
        <v>100</v>
      </c>
      <c r="BN7" s="219">
        <f>Variables!$L$13</f>
        <v>100</v>
      </c>
      <c r="BO7" s="219">
        <f>Variables!$L$13</f>
        <v>100</v>
      </c>
      <c r="BP7" s="219">
        <f>Variables!$L$13</f>
        <v>100</v>
      </c>
      <c r="BQ7" s="219">
        <f>Variables!$L$13</f>
        <v>100</v>
      </c>
    </row>
    <row r="8" spans="1:77" ht="16" customHeight="1">
      <c r="A8" s="212" t="s">
        <v>76</v>
      </c>
      <c r="B8" s="218">
        <f>Variables!$L$17</f>
        <v>0.03</v>
      </c>
      <c r="E8" s="333"/>
      <c r="F8" s="333"/>
      <c r="G8" s="333"/>
      <c r="H8" s="333"/>
      <c r="I8" s="215" t="s">
        <v>74</v>
      </c>
      <c r="J8" s="210">
        <f>Variables!L18</f>
        <v>380829.01554404147</v>
      </c>
      <c r="K8" s="210">
        <f>J8*(1+$B$8)</f>
        <v>392253.88601036271</v>
      </c>
      <c r="L8" s="210">
        <f t="shared" ref="L8:BQ8" si="3">K8*(1+$B$8)</f>
        <v>404021.50259067363</v>
      </c>
      <c r="M8" s="210">
        <f>L8*(1+$B$8)</f>
        <v>416142.14766839385</v>
      </c>
      <c r="N8" s="210">
        <f t="shared" si="3"/>
        <v>428626.4120984457</v>
      </c>
      <c r="O8" s="210">
        <f t="shared" si="3"/>
        <v>441485.20446139906</v>
      </c>
      <c r="P8" s="210">
        <f t="shared" si="3"/>
        <v>454729.76059524104</v>
      </c>
      <c r="Q8" s="210">
        <f t="shared" si="3"/>
        <v>468371.65341309831</v>
      </c>
      <c r="R8" s="210">
        <f t="shared" si="3"/>
        <v>482422.80301549128</v>
      </c>
      <c r="S8" s="210">
        <f t="shared" si="3"/>
        <v>496895.48710595601</v>
      </c>
      <c r="T8" s="210">
        <f t="shared" si="3"/>
        <v>511802.35171913472</v>
      </c>
      <c r="U8" s="210">
        <f t="shared" si="3"/>
        <v>527156.42227070872</v>
      </c>
      <c r="V8" s="210">
        <f t="shared" si="3"/>
        <v>542971.11493883003</v>
      </c>
      <c r="W8" s="210">
        <f t="shared" si="3"/>
        <v>559260.24838699494</v>
      </c>
      <c r="X8" s="210">
        <f t="shared" si="3"/>
        <v>576038.05583860481</v>
      </c>
      <c r="Y8" s="210">
        <f t="shared" si="3"/>
        <v>593319.19751376298</v>
      </c>
      <c r="Z8" s="210">
        <f t="shared" si="3"/>
        <v>611118.77343917591</v>
      </c>
      <c r="AA8" s="210">
        <f t="shared" si="3"/>
        <v>629452.33664235123</v>
      </c>
      <c r="AB8" s="210">
        <f t="shared" si="3"/>
        <v>648335.90674162179</v>
      </c>
      <c r="AC8" s="210">
        <f t="shared" si="3"/>
        <v>667785.98394387041</v>
      </c>
      <c r="AD8" s="210">
        <f t="shared" si="3"/>
        <v>687819.56346218649</v>
      </c>
      <c r="AE8" s="210">
        <f t="shared" si="3"/>
        <v>708454.15036605205</v>
      </c>
      <c r="AF8" s="210">
        <f t="shared" si="3"/>
        <v>729707.77487703366</v>
      </c>
      <c r="AG8" s="210">
        <f t="shared" si="3"/>
        <v>751599.00812334474</v>
      </c>
      <c r="AH8" s="210">
        <f t="shared" si="3"/>
        <v>774146.97836704506</v>
      </c>
      <c r="AI8" s="210">
        <f t="shared" si="3"/>
        <v>797371.38771805645</v>
      </c>
      <c r="AJ8" s="210">
        <f t="shared" si="3"/>
        <v>821292.5293495981</v>
      </c>
      <c r="AK8" s="210">
        <f t="shared" si="3"/>
        <v>845931.30523008609</v>
      </c>
      <c r="AL8" s="210">
        <f t="shared" si="3"/>
        <v>871309.24438698869</v>
      </c>
      <c r="AM8" s="210">
        <f t="shared" si="3"/>
        <v>897448.52171859832</v>
      </c>
      <c r="AN8" s="210">
        <f t="shared" si="3"/>
        <v>924371.97737015632</v>
      </c>
      <c r="AO8" s="210">
        <f t="shared" si="3"/>
        <v>952103.13669126108</v>
      </c>
      <c r="AP8" s="210">
        <f t="shared" si="3"/>
        <v>980666.23079199891</v>
      </c>
      <c r="AQ8" s="210">
        <f t="shared" si="3"/>
        <v>1010086.2177157589</v>
      </c>
      <c r="AR8" s="210">
        <f t="shared" si="3"/>
        <v>1040388.8042472317</v>
      </c>
      <c r="AS8" s="210">
        <f t="shared" si="3"/>
        <v>1071600.4683746486</v>
      </c>
      <c r="AT8" s="210">
        <f t="shared" si="3"/>
        <v>1103748.4824258881</v>
      </c>
      <c r="AU8" s="210">
        <f t="shared" si="3"/>
        <v>1136860.9368986648</v>
      </c>
      <c r="AV8" s="210">
        <f t="shared" si="3"/>
        <v>1170966.7650056249</v>
      </c>
      <c r="AW8" s="210">
        <f t="shared" si="3"/>
        <v>1206095.7679557935</v>
      </c>
      <c r="AX8" s="210">
        <f t="shared" si="3"/>
        <v>1242278.6409944673</v>
      </c>
      <c r="AY8" s="210">
        <f t="shared" si="3"/>
        <v>1279547.0002243014</v>
      </c>
      <c r="AZ8" s="210">
        <f t="shared" si="3"/>
        <v>1317933.4102310305</v>
      </c>
      <c r="BA8" s="210">
        <f t="shared" si="3"/>
        <v>1357471.4125379615</v>
      </c>
      <c r="BB8" s="210">
        <f t="shared" si="3"/>
        <v>1398195.5549141003</v>
      </c>
      <c r="BC8" s="210">
        <f t="shared" si="3"/>
        <v>1440141.4215615233</v>
      </c>
      <c r="BD8" s="210">
        <f t="shared" si="3"/>
        <v>1483345.6642083691</v>
      </c>
      <c r="BE8" s="210">
        <f t="shared" si="3"/>
        <v>1527846.0341346201</v>
      </c>
      <c r="BF8" s="210">
        <f t="shared" si="3"/>
        <v>1573681.4151586588</v>
      </c>
      <c r="BG8" s="210">
        <f t="shared" si="3"/>
        <v>1620891.8576134185</v>
      </c>
      <c r="BH8" s="210">
        <f t="shared" si="3"/>
        <v>1669518.6133418211</v>
      </c>
      <c r="BI8" s="210">
        <f t="shared" si="3"/>
        <v>1719604.1717420758</v>
      </c>
      <c r="BJ8" s="210">
        <f t="shared" si="3"/>
        <v>1771192.2968943382</v>
      </c>
      <c r="BK8" s="210">
        <f t="shared" si="3"/>
        <v>1824328.0658011683</v>
      </c>
      <c r="BL8" s="210">
        <f t="shared" si="3"/>
        <v>1879057.9077752035</v>
      </c>
      <c r="BM8" s="210">
        <f t="shared" si="3"/>
        <v>1935429.6450084597</v>
      </c>
      <c r="BN8" s="210">
        <f t="shared" si="3"/>
        <v>1993492.5343587135</v>
      </c>
      <c r="BO8" s="210">
        <f t="shared" si="3"/>
        <v>2053297.310389475</v>
      </c>
      <c r="BP8" s="210">
        <f t="shared" si="3"/>
        <v>2114896.2297011591</v>
      </c>
      <c r="BQ8" s="210">
        <f t="shared" si="3"/>
        <v>2178343.116592194</v>
      </c>
    </row>
    <row r="9" spans="1:77" ht="16" customHeight="1">
      <c r="A9" s="212" t="s">
        <v>303</v>
      </c>
      <c r="B9" s="218">
        <f>Variables!$L$39</f>
        <v>0.18</v>
      </c>
      <c r="E9" s="333"/>
      <c r="F9" s="333"/>
      <c r="G9" s="333"/>
      <c r="H9" s="333"/>
      <c r="I9" s="214" t="s">
        <v>24</v>
      </c>
      <c r="J9" s="202">
        <f>J8/J2</f>
        <v>3333.3333333333335</v>
      </c>
      <c r="K9" s="202">
        <f>K8/K2</f>
        <v>3333.3333333333335</v>
      </c>
      <c r="L9" s="202">
        <f t="shared" ref="L9:BQ9" si="4">L8/L2</f>
        <v>3333.3333333333335</v>
      </c>
      <c r="M9" s="202">
        <f t="shared" si="4"/>
        <v>3333.333333333333</v>
      </c>
      <c r="N9" s="202">
        <f t="shared" si="4"/>
        <v>3333.3333333333339</v>
      </c>
      <c r="O9" s="202">
        <f t="shared" si="4"/>
        <v>3333.333333333333</v>
      </c>
      <c r="P9" s="202">
        <f t="shared" si="4"/>
        <v>3333.333333333333</v>
      </c>
      <c r="Q9" s="202">
        <f t="shared" si="4"/>
        <v>3333.3333333333335</v>
      </c>
      <c r="R9" s="202">
        <f t="shared" si="4"/>
        <v>3333.3333333333339</v>
      </c>
      <c r="S9" s="202">
        <f t="shared" si="4"/>
        <v>3333.333333333333</v>
      </c>
      <c r="T9" s="202">
        <f t="shared" si="4"/>
        <v>3333.333333333333</v>
      </c>
      <c r="U9" s="202">
        <f t="shared" si="4"/>
        <v>3333.333333333333</v>
      </c>
      <c r="V9" s="202">
        <f t="shared" si="4"/>
        <v>3333.3333333333335</v>
      </c>
      <c r="W9" s="202">
        <f t="shared" si="4"/>
        <v>3333.333333333333</v>
      </c>
      <c r="X9" s="202">
        <f t="shared" si="4"/>
        <v>3333.333333333333</v>
      </c>
      <c r="Y9" s="202">
        <f t="shared" si="4"/>
        <v>3333.333333333333</v>
      </c>
      <c r="Z9" s="202">
        <f t="shared" si="4"/>
        <v>3333.3333333333335</v>
      </c>
      <c r="AA9" s="202">
        <f t="shared" si="4"/>
        <v>3333.3333333333339</v>
      </c>
      <c r="AB9" s="202">
        <f t="shared" si="4"/>
        <v>3333.3333333333335</v>
      </c>
      <c r="AC9" s="202">
        <f t="shared" si="4"/>
        <v>3333.333333333333</v>
      </c>
      <c r="AD9" s="202">
        <f t="shared" si="4"/>
        <v>3333.3333333333335</v>
      </c>
      <c r="AE9" s="202">
        <f t="shared" si="4"/>
        <v>3333.3333333333335</v>
      </c>
      <c r="AF9" s="202">
        <f t="shared" si="4"/>
        <v>3333.3333333333335</v>
      </c>
      <c r="AG9" s="202">
        <f t="shared" si="4"/>
        <v>3333.3333333333339</v>
      </c>
      <c r="AH9" s="202">
        <f t="shared" si="4"/>
        <v>3333.3333333333335</v>
      </c>
      <c r="AI9" s="202">
        <f t="shared" si="4"/>
        <v>3333.3333333333335</v>
      </c>
      <c r="AJ9" s="202">
        <f t="shared" si="4"/>
        <v>3333.3333333333335</v>
      </c>
      <c r="AK9" s="202">
        <f t="shared" si="4"/>
        <v>3333.3333333333339</v>
      </c>
      <c r="AL9" s="202">
        <f t="shared" si="4"/>
        <v>3333.333333333333</v>
      </c>
      <c r="AM9" s="202">
        <f t="shared" si="4"/>
        <v>3333.333333333333</v>
      </c>
      <c r="AN9" s="202">
        <f t="shared" si="4"/>
        <v>3333.3333333333335</v>
      </c>
      <c r="AO9" s="202">
        <f t="shared" si="4"/>
        <v>3333.333333333333</v>
      </c>
      <c r="AP9" s="202">
        <f t="shared" si="4"/>
        <v>3333.3333333333335</v>
      </c>
      <c r="AQ9" s="202">
        <f t="shared" si="4"/>
        <v>3333.3333333333339</v>
      </c>
      <c r="AR9" s="202">
        <f t="shared" si="4"/>
        <v>3333.333333333333</v>
      </c>
      <c r="AS9" s="202">
        <f t="shared" si="4"/>
        <v>3333.3333333333339</v>
      </c>
      <c r="AT9" s="202">
        <f t="shared" si="4"/>
        <v>3333.3333333333335</v>
      </c>
      <c r="AU9" s="202">
        <f t="shared" si="4"/>
        <v>3333.3333333333335</v>
      </c>
      <c r="AV9" s="202">
        <f t="shared" si="4"/>
        <v>3333.3333333333339</v>
      </c>
      <c r="AW9" s="202">
        <f t="shared" si="4"/>
        <v>3333.333333333333</v>
      </c>
      <c r="AX9" s="202">
        <f t="shared" si="4"/>
        <v>3333.3333333333335</v>
      </c>
      <c r="AY9" s="202">
        <f t="shared" si="4"/>
        <v>3333.3333333333335</v>
      </c>
      <c r="AZ9" s="202">
        <f t="shared" si="4"/>
        <v>3333.333333333333</v>
      </c>
      <c r="BA9" s="202">
        <f t="shared" si="4"/>
        <v>3333.3333333333335</v>
      </c>
      <c r="BB9" s="202">
        <f t="shared" si="4"/>
        <v>3333.3333333333335</v>
      </c>
      <c r="BC9" s="202">
        <f t="shared" si="4"/>
        <v>3333.3333333333335</v>
      </c>
      <c r="BD9" s="202">
        <f t="shared" si="4"/>
        <v>3333.3333333333335</v>
      </c>
      <c r="BE9" s="202">
        <f t="shared" si="4"/>
        <v>3333.3333333333335</v>
      </c>
      <c r="BF9" s="202">
        <f t="shared" si="4"/>
        <v>3333.3333333333335</v>
      </c>
      <c r="BG9" s="202">
        <f t="shared" si="4"/>
        <v>3333.3333333333335</v>
      </c>
      <c r="BH9" s="202">
        <f t="shared" si="4"/>
        <v>3333.3333333333339</v>
      </c>
      <c r="BI9" s="202">
        <f t="shared" si="4"/>
        <v>3333.3333333333335</v>
      </c>
      <c r="BJ9" s="202">
        <f t="shared" si="4"/>
        <v>3333.3333333333339</v>
      </c>
      <c r="BK9" s="202">
        <f t="shared" si="4"/>
        <v>3333.3333333333335</v>
      </c>
      <c r="BL9" s="202">
        <f t="shared" si="4"/>
        <v>3333.3333333333335</v>
      </c>
      <c r="BM9" s="202">
        <f t="shared" si="4"/>
        <v>3333.3333333333339</v>
      </c>
      <c r="BN9" s="202">
        <f t="shared" si="4"/>
        <v>3333.333333333333</v>
      </c>
      <c r="BO9" s="202">
        <f t="shared" si="4"/>
        <v>3333.3333333333335</v>
      </c>
      <c r="BP9" s="202">
        <f t="shared" si="4"/>
        <v>3333.3333333333339</v>
      </c>
      <c r="BQ9" s="202">
        <f t="shared" si="4"/>
        <v>3333.3333333333335</v>
      </c>
    </row>
    <row r="10" spans="1:77" ht="16" customHeight="1">
      <c r="A10" s="212" t="s">
        <v>304</v>
      </c>
      <c r="B10" s="218">
        <f>Variables!$L$40</f>
        <v>0.22</v>
      </c>
      <c r="E10" s="326" t="s">
        <v>68</v>
      </c>
      <c r="F10" s="327"/>
      <c r="G10" s="327"/>
      <c r="H10" s="327"/>
      <c r="I10" s="220" t="s">
        <v>77</v>
      </c>
      <c r="J10" s="221">
        <f>Variables!$L$33</f>
        <v>0.33333333333333331</v>
      </c>
      <c r="K10" s="221">
        <f>Variables!$L$33</f>
        <v>0.33333333333333331</v>
      </c>
      <c r="L10" s="221">
        <f>Variables!$L$33</f>
        <v>0.33333333333333331</v>
      </c>
      <c r="M10" s="221">
        <f>Variables!$L$33</f>
        <v>0.33333333333333331</v>
      </c>
      <c r="N10" s="221">
        <f>Variables!$L$33</f>
        <v>0.33333333333333331</v>
      </c>
      <c r="O10" s="221">
        <f>Variables!$L$33</f>
        <v>0.33333333333333331</v>
      </c>
      <c r="P10" s="221">
        <f>Variables!$L$33</f>
        <v>0.33333333333333331</v>
      </c>
      <c r="Q10" s="221">
        <f>Variables!$L$33</f>
        <v>0.33333333333333331</v>
      </c>
      <c r="R10" s="221">
        <f>Variables!$L$33</f>
        <v>0.33333333333333331</v>
      </c>
      <c r="S10" s="221">
        <f>Variables!$L$33</f>
        <v>0.33333333333333331</v>
      </c>
      <c r="T10" s="221">
        <f>Variables!$L$33</f>
        <v>0.33333333333333331</v>
      </c>
      <c r="U10" s="221">
        <f>Variables!$L$33</f>
        <v>0.33333333333333331</v>
      </c>
      <c r="V10" s="221">
        <f>Variables!$L$33</f>
        <v>0.33333333333333331</v>
      </c>
      <c r="W10" s="221">
        <f>Variables!$L$33</f>
        <v>0.33333333333333331</v>
      </c>
      <c r="X10" s="221">
        <f>Variables!$L$33</f>
        <v>0.33333333333333331</v>
      </c>
      <c r="Y10" s="221">
        <f>Variables!$L$33</f>
        <v>0.33333333333333331</v>
      </c>
      <c r="Z10" s="221">
        <f>Variables!$L$33</f>
        <v>0.33333333333333331</v>
      </c>
      <c r="AA10" s="221">
        <f>Variables!$L$33</f>
        <v>0.33333333333333331</v>
      </c>
      <c r="AB10" s="221">
        <f>Variables!$L$33</f>
        <v>0.33333333333333331</v>
      </c>
      <c r="AC10" s="221">
        <f>Variables!$L$33</f>
        <v>0.33333333333333331</v>
      </c>
      <c r="AD10" s="221">
        <f>Variables!$L$33</f>
        <v>0.33333333333333331</v>
      </c>
      <c r="AE10" s="221">
        <f>Variables!$L$33</f>
        <v>0.33333333333333331</v>
      </c>
      <c r="AF10" s="221">
        <f>Variables!$L$33</f>
        <v>0.33333333333333331</v>
      </c>
      <c r="AG10" s="221">
        <f>Variables!$L$33</f>
        <v>0.33333333333333331</v>
      </c>
      <c r="AH10" s="221">
        <f>Variables!$L$33</f>
        <v>0.33333333333333331</v>
      </c>
      <c r="AI10" s="221">
        <f>Variables!$L$33</f>
        <v>0.33333333333333331</v>
      </c>
      <c r="AJ10" s="221">
        <f>Variables!$L$33</f>
        <v>0.33333333333333331</v>
      </c>
      <c r="AK10" s="221">
        <f>Variables!$L$33</f>
        <v>0.33333333333333331</v>
      </c>
      <c r="AL10" s="221">
        <f>Variables!$L$33</f>
        <v>0.33333333333333331</v>
      </c>
      <c r="AM10" s="221">
        <f>Variables!$L$33</f>
        <v>0.33333333333333331</v>
      </c>
      <c r="AN10" s="221">
        <f>Variables!$L$33</f>
        <v>0.33333333333333331</v>
      </c>
      <c r="AO10" s="221">
        <f>Variables!$L$33</f>
        <v>0.33333333333333331</v>
      </c>
      <c r="AP10" s="221">
        <f>Variables!$L$33</f>
        <v>0.33333333333333331</v>
      </c>
      <c r="AQ10" s="221">
        <f>Variables!$L$33</f>
        <v>0.33333333333333331</v>
      </c>
      <c r="AR10" s="221">
        <f>Variables!$L$33</f>
        <v>0.33333333333333331</v>
      </c>
      <c r="AS10" s="221">
        <f>Variables!$L$33</f>
        <v>0.33333333333333331</v>
      </c>
      <c r="AT10" s="221">
        <f>Variables!$L$33</f>
        <v>0.33333333333333331</v>
      </c>
      <c r="AU10" s="221">
        <f>Variables!$L$33</f>
        <v>0.33333333333333331</v>
      </c>
      <c r="AV10" s="221">
        <f>Variables!$L$33</f>
        <v>0.33333333333333331</v>
      </c>
      <c r="AW10" s="221">
        <f>Variables!$L$33</f>
        <v>0.33333333333333331</v>
      </c>
      <c r="AX10" s="221">
        <f>Variables!$L$33</f>
        <v>0.33333333333333331</v>
      </c>
      <c r="AY10" s="221">
        <f>Variables!$L$33</f>
        <v>0.33333333333333331</v>
      </c>
      <c r="AZ10" s="221">
        <f>Variables!$L$33</f>
        <v>0.33333333333333331</v>
      </c>
      <c r="BA10" s="221">
        <f>Variables!$L$33</f>
        <v>0.33333333333333331</v>
      </c>
      <c r="BB10" s="221">
        <f>Variables!$L$33</f>
        <v>0.33333333333333331</v>
      </c>
      <c r="BC10" s="221">
        <f>Variables!$L$33</f>
        <v>0.33333333333333331</v>
      </c>
      <c r="BD10" s="221">
        <f>Variables!$L$33</f>
        <v>0.33333333333333331</v>
      </c>
      <c r="BE10" s="221">
        <f>Variables!$L$33</f>
        <v>0.33333333333333331</v>
      </c>
      <c r="BF10" s="221">
        <f>Variables!$L$33</f>
        <v>0.33333333333333331</v>
      </c>
      <c r="BG10" s="221">
        <f>Variables!$L$33</f>
        <v>0.33333333333333331</v>
      </c>
      <c r="BH10" s="221">
        <f>Variables!$L$33</f>
        <v>0.33333333333333331</v>
      </c>
      <c r="BI10" s="221">
        <f>Variables!$L$33</f>
        <v>0.33333333333333331</v>
      </c>
      <c r="BJ10" s="221">
        <f>Variables!$L$33</f>
        <v>0.33333333333333331</v>
      </c>
      <c r="BK10" s="221">
        <f>Variables!$L$33</f>
        <v>0.33333333333333331</v>
      </c>
      <c r="BL10" s="221">
        <f>Variables!$L$33</f>
        <v>0.33333333333333331</v>
      </c>
      <c r="BM10" s="221">
        <f>Variables!$L$33</f>
        <v>0.33333333333333331</v>
      </c>
      <c r="BN10" s="221">
        <f>Variables!$L$33</f>
        <v>0.33333333333333331</v>
      </c>
      <c r="BO10" s="221">
        <f>Variables!$L$33</f>
        <v>0.33333333333333331</v>
      </c>
      <c r="BP10" s="221">
        <f>Variables!$L$33</f>
        <v>0.33333333333333331</v>
      </c>
      <c r="BQ10" s="221">
        <f>Variables!$L$33</f>
        <v>0.33333333333333331</v>
      </c>
    </row>
    <row r="11" spans="1:77" ht="16" customHeight="1">
      <c r="A11" s="212" t="s">
        <v>305</v>
      </c>
      <c r="B11" s="218">
        <f>Variables!$L$41</f>
        <v>0.25</v>
      </c>
      <c r="E11" s="326"/>
      <c r="F11" s="327"/>
      <c r="G11" s="327"/>
      <c r="H11" s="327"/>
      <c r="I11" s="220" t="s">
        <v>320</v>
      </c>
      <c r="J11" s="222">
        <f>J2*J10</f>
        <v>38.082901554404145</v>
      </c>
      <c r="K11" s="222">
        <f>K2*K10</f>
        <v>39.225388601036265</v>
      </c>
      <c r="L11" s="222">
        <f t="shared" ref="L11:BQ11" si="5">L2*L10</f>
        <v>40.402150259067355</v>
      </c>
      <c r="M11" s="222">
        <f t="shared" si="5"/>
        <v>41.614214766839382</v>
      </c>
      <c r="N11" s="222">
        <f t="shared" si="5"/>
        <v>42.862641209844561</v>
      </c>
      <c r="O11" s="222">
        <f t="shared" si="5"/>
        <v>44.148520446139912</v>
      </c>
      <c r="P11" s="222">
        <f t="shared" si="5"/>
        <v>45.4729760595241</v>
      </c>
      <c r="Q11" s="222">
        <f t="shared" si="5"/>
        <v>46.837165341309827</v>
      </c>
      <c r="R11" s="222">
        <f t="shared" si="5"/>
        <v>48.242280301549116</v>
      </c>
      <c r="S11" s="222">
        <f t="shared" si="5"/>
        <v>49.689548710595602</v>
      </c>
      <c r="T11" s="222">
        <f t="shared" si="5"/>
        <v>51.180235171913473</v>
      </c>
      <c r="U11" s="222">
        <f t="shared" si="5"/>
        <v>52.715642227070873</v>
      </c>
      <c r="V11" s="222">
        <f t="shared" si="5"/>
        <v>54.297111493883001</v>
      </c>
      <c r="W11" s="222">
        <f t="shared" si="5"/>
        <v>55.92602483869949</v>
      </c>
      <c r="X11" s="222">
        <f t="shared" si="5"/>
        <v>57.603805583860478</v>
      </c>
      <c r="Y11" s="222">
        <f t="shared" si="5"/>
        <v>59.331919751376297</v>
      </c>
      <c r="Z11" s="222">
        <f t="shared" si="5"/>
        <v>61.111877343917584</v>
      </c>
      <c r="AA11" s="222">
        <f t="shared" si="5"/>
        <v>62.945233664235111</v>
      </c>
      <c r="AB11" s="222">
        <f t="shared" si="5"/>
        <v>64.833590674162167</v>
      </c>
      <c r="AC11" s="222">
        <f t="shared" si="5"/>
        <v>66.778598394387046</v>
      </c>
      <c r="AD11" s="222">
        <f t="shared" si="5"/>
        <v>68.781956346218635</v>
      </c>
      <c r="AE11" s="222">
        <f t="shared" si="5"/>
        <v>70.845415036605203</v>
      </c>
      <c r="AF11" s="222">
        <f t="shared" si="5"/>
        <v>72.970777487703359</v>
      </c>
      <c r="AG11" s="222">
        <f t="shared" si="5"/>
        <v>75.159900812334456</v>
      </c>
      <c r="AH11" s="222">
        <f t="shared" si="5"/>
        <v>77.414697836704505</v>
      </c>
      <c r="AI11" s="222">
        <f t="shared" si="5"/>
        <v>79.737138771805633</v>
      </c>
      <c r="AJ11" s="222">
        <f t="shared" si="5"/>
        <v>82.129252934959794</v>
      </c>
      <c r="AK11" s="222">
        <f t="shared" si="5"/>
        <v>84.593130523008597</v>
      </c>
      <c r="AL11" s="222">
        <f t="shared" si="5"/>
        <v>87.130924438698869</v>
      </c>
      <c r="AM11" s="222">
        <f t="shared" si="5"/>
        <v>89.744852171859833</v>
      </c>
      <c r="AN11" s="222">
        <f t="shared" si="5"/>
        <v>92.437197737015623</v>
      </c>
      <c r="AO11" s="222">
        <f t="shared" si="5"/>
        <v>95.210313669126108</v>
      </c>
      <c r="AP11" s="222">
        <f t="shared" si="5"/>
        <v>98.066623079199886</v>
      </c>
      <c r="AQ11" s="222">
        <f t="shared" si="5"/>
        <v>101.00862177157587</v>
      </c>
      <c r="AR11" s="222">
        <f t="shared" si="5"/>
        <v>104.03888042472317</v>
      </c>
      <c r="AS11" s="222">
        <f t="shared" si="5"/>
        <v>107.16004683746485</v>
      </c>
      <c r="AT11" s="222">
        <f t="shared" si="5"/>
        <v>110.3748482425888</v>
      </c>
      <c r="AU11" s="222">
        <f t="shared" si="5"/>
        <v>113.68609368986648</v>
      </c>
      <c r="AV11" s="222">
        <f t="shared" si="5"/>
        <v>117.09667650056247</v>
      </c>
      <c r="AW11" s="222">
        <f t="shared" si="5"/>
        <v>120.60957679557936</v>
      </c>
      <c r="AX11" s="222">
        <f t="shared" si="5"/>
        <v>124.22786409944672</v>
      </c>
      <c r="AY11" s="222">
        <f t="shared" si="5"/>
        <v>127.95470002243013</v>
      </c>
      <c r="AZ11" s="222">
        <f t="shared" si="5"/>
        <v>131.79334102310304</v>
      </c>
      <c r="BA11" s="222">
        <f t="shared" si="5"/>
        <v>135.74714125379614</v>
      </c>
      <c r="BB11" s="222">
        <f t="shared" si="5"/>
        <v>139.81955549141003</v>
      </c>
      <c r="BC11" s="222">
        <f t="shared" si="5"/>
        <v>144.01414215615233</v>
      </c>
      <c r="BD11" s="222">
        <f t="shared" si="5"/>
        <v>148.33456642083689</v>
      </c>
      <c r="BE11" s="222">
        <f t="shared" si="5"/>
        <v>152.78460341346198</v>
      </c>
      <c r="BF11" s="222">
        <f t="shared" si="5"/>
        <v>157.36814151586586</v>
      </c>
      <c r="BG11" s="222">
        <f t="shared" si="5"/>
        <v>162.08918576134184</v>
      </c>
      <c r="BH11" s="222">
        <f t="shared" si="5"/>
        <v>166.95186133418207</v>
      </c>
      <c r="BI11" s="222">
        <f t="shared" si="5"/>
        <v>171.96041717420758</v>
      </c>
      <c r="BJ11" s="222">
        <f t="shared" si="5"/>
        <v>177.11922968943378</v>
      </c>
      <c r="BK11" s="222">
        <f t="shared" si="5"/>
        <v>182.43280658011682</v>
      </c>
      <c r="BL11" s="222">
        <f t="shared" si="5"/>
        <v>187.90579077752034</v>
      </c>
      <c r="BM11" s="222">
        <f t="shared" si="5"/>
        <v>193.54296450084593</v>
      </c>
      <c r="BN11" s="222">
        <f t="shared" si="5"/>
        <v>199.34925343587136</v>
      </c>
      <c r="BO11" s="222">
        <f t="shared" si="5"/>
        <v>205.32973103894747</v>
      </c>
      <c r="BP11" s="222">
        <f t="shared" si="5"/>
        <v>211.48962297011587</v>
      </c>
      <c r="BQ11" s="222">
        <f t="shared" si="5"/>
        <v>217.83431165921937</v>
      </c>
    </row>
    <row r="12" spans="1:77" ht="16" customHeight="1">
      <c r="A12" s="212" t="s">
        <v>40</v>
      </c>
      <c r="B12" s="223">
        <f>Variables!$L$5</f>
        <v>49</v>
      </c>
      <c r="E12" s="326"/>
      <c r="F12" s="328" t="s">
        <v>334</v>
      </c>
      <c r="G12" s="324" t="s">
        <v>49</v>
      </c>
      <c r="H12" s="325" t="s">
        <v>25</v>
      </c>
      <c r="I12" s="224" t="s">
        <v>318</v>
      </c>
      <c r="J12" s="216">
        <f>Variables!$L$26</f>
        <v>0.4</v>
      </c>
      <c r="K12" s="216">
        <f>Variables!$L$26</f>
        <v>0.4</v>
      </c>
      <c r="L12" s="216">
        <f>Variables!$L$26</f>
        <v>0.4</v>
      </c>
      <c r="M12" s="216">
        <f>Variables!$L$26</f>
        <v>0.4</v>
      </c>
      <c r="N12" s="216">
        <f>Variables!$L$26</f>
        <v>0.4</v>
      </c>
      <c r="O12" s="216">
        <f>Variables!$L$26</f>
        <v>0.4</v>
      </c>
      <c r="P12" s="216">
        <f>Variables!$L$26</f>
        <v>0.4</v>
      </c>
      <c r="Q12" s="216">
        <f>Variables!$L$26</f>
        <v>0.4</v>
      </c>
      <c r="R12" s="216">
        <f>Variables!$L$26</f>
        <v>0.4</v>
      </c>
      <c r="S12" s="216">
        <f>Variables!$L$26</f>
        <v>0.4</v>
      </c>
      <c r="T12" s="216">
        <f>Variables!$L$26</f>
        <v>0.4</v>
      </c>
      <c r="U12" s="216">
        <f>Variables!$L$26</f>
        <v>0.4</v>
      </c>
      <c r="V12" s="216">
        <f>Variables!$L$26</f>
        <v>0.4</v>
      </c>
      <c r="W12" s="216">
        <f>Variables!$L$26</f>
        <v>0.4</v>
      </c>
      <c r="X12" s="216">
        <f>Variables!$L$26</f>
        <v>0.4</v>
      </c>
      <c r="Y12" s="216">
        <f>Variables!$L$26</f>
        <v>0.4</v>
      </c>
      <c r="Z12" s="216">
        <f>Variables!$L$26</f>
        <v>0.4</v>
      </c>
      <c r="AA12" s="216">
        <f>Variables!$L$26</f>
        <v>0.4</v>
      </c>
      <c r="AB12" s="216">
        <f>Variables!$L$26</f>
        <v>0.4</v>
      </c>
      <c r="AC12" s="216">
        <f>Variables!$L$26</f>
        <v>0.4</v>
      </c>
      <c r="AD12" s="216">
        <f>Variables!$L$26</f>
        <v>0.4</v>
      </c>
      <c r="AE12" s="216">
        <f>Variables!$L$26</f>
        <v>0.4</v>
      </c>
      <c r="AF12" s="216">
        <f>Variables!$L$26</f>
        <v>0.4</v>
      </c>
      <c r="AG12" s="216">
        <f>Variables!$L$26</f>
        <v>0.4</v>
      </c>
      <c r="AH12" s="216">
        <f>Variables!$L$26</f>
        <v>0.4</v>
      </c>
      <c r="AI12" s="216">
        <f>Variables!$L$26</f>
        <v>0.4</v>
      </c>
      <c r="AJ12" s="216">
        <f>Variables!$L$26</f>
        <v>0.4</v>
      </c>
      <c r="AK12" s="216">
        <f>Variables!$L$26</f>
        <v>0.4</v>
      </c>
      <c r="AL12" s="216">
        <f>Variables!$L$26</f>
        <v>0.4</v>
      </c>
      <c r="AM12" s="216">
        <f>Variables!$L$26</f>
        <v>0.4</v>
      </c>
      <c r="AN12" s="216">
        <f>Variables!$L$26</f>
        <v>0.4</v>
      </c>
      <c r="AO12" s="216">
        <f>Variables!$L$26</f>
        <v>0.4</v>
      </c>
      <c r="AP12" s="216">
        <f>Variables!$L$26</f>
        <v>0.4</v>
      </c>
      <c r="AQ12" s="216">
        <f>Variables!$L$26</f>
        <v>0.4</v>
      </c>
      <c r="AR12" s="216">
        <f>Variables!$L$26</f>
        <v>0.4</v>
      </c>
      <c r="AS12" s="216">
        <f>Variables!$L$26</f>
        <v>0.4</v>
      </c>
      <c r="AT12" s="216">
        <f>Variables!$L$26</f>
        <v>0.4</v>
      </c>
      <c r="AU12" s="216">
        <f>Variables!$L$26</f>
        <v>0.4</v>
      </c>
      <c r="AV12" s="216">
        <f>Variables!$L$26</f>
        <v>0.4</v>
      </c>
      <c r="AW12" s="216">
        <f>Variables!$L$26</f>
        <v>0.4</v>
      </c>
      <c r="AX12" s="216">
        <f>Variables!$L$26</f>
        <v>0.4</v>
      </c>
      <c r="AY12" s="216">
        <f>Variables!$L$26</f>
        <v>0.4</v>
      </c>
      <c r="AZ12" s="216">
        <f>Variables!$L$26</f>
        <v>0.4</v>
      </c>
      <c r="BA12" s="216">
        <f>Variables!$L$26</f>
        <v>0.4</v>
      </c>
      <c r="BB12" s="216">
        <f>Variables!$L$26</f>
        <v>0.4</v>
      </c>
      <c r="BC12" s="216">
        <f>Variables!$L$26</f>
        <v>0.4</v>
      </c>
      <c r="BD12" s="216">
        <f>Variables!$L$26</f>
        <v>0.4</v>
      </c>
      <c r="BE12" s="216">
        <f>Variables!$L$26</f>
        <v>0.4</v>
      </c>
      <c r="BF12" s="216">
        <f>Variables!$L$26</f>
        <v>0.4</v>
      </c>
      <c r="BG12" s="216">
        <f>Variables!$L$26</f>
        <v>0.4</v>
      </c>
      <c r="BH12" s="216">
        <f>Variables!$L$26</f>
        <v>0.4</v>
      </c>
      <c r="BI12" s="216">
        <f>Variables!$L$26</f>
        <v>0.4</v>
      </c>
      <c r="BJ12" s="216">
        <f>Variables!$L$26</f>
        <v>0.4</v>
      </c>
      <c r="BK12" s="216">
        <f>Variables!$L$26</f>
        <v>0.4</v>
      </c>
      <c r="BL12" s="216">
        <f>Variables!$L$26</f>
        <v>0.4</v>
      </c>
      <c r="BM12" s="216">
        <f>Variables!$L$26</f>
        <v>0.4</v>
      </c>
      <c r="BN12" s="216">
        <f>Variables!$L$26</f>
        <v>0.4</v>
      </c>
      <c r="BO12" s="216">
        <f>Variables!$L$26</f>
        <v>0.4</v>
      </c>
      <c r="BP12" s="216">
        <f>Variables!$L$26</f>
        <v>0.4</v>
      </c>
      <c r="BQ12" s="216">
        <f>Variables!$L$26</f>
        <v>0.4</v>
      </c>
    </row>
    <row r="13" spans="1:77" ht="16" customHeight="1">
      <c r="A13" s="212" t="s">
        <v>306</v>
      </c>
      <c r="B13" s="225">
        <f>J2/B12</f>
        <v>2.3316062176165802</v>
      </c>
      <c r="E13" s="326"/>
      <c r="F13" s="328"/>
      <c r="G13" s="324"/>
      <c r="H13" s="325"/>
      <c r="I13" s="226" t="s">
        <v>321</v>
      </c>
      <c r="J13" s="200">
        <f>J12*J11</f>
        <v>15.233160621761659</v>
      </c>
      <c r="K13" s="200">
        <f>K12*K11</f>
        <v>15.690155440414507</v>
      </c>
      <c r="L13" s="200">
        <f t="shared" ref="L13:BQ13" si="6">L12*L11</f>
        <v>16.160860103626941</v>
      </c>
      <c r="M13" s="200">
        <f t="shared" si="6"/>
        <v>16.645685906735753</v>
      </c>
      <c r="N13" s="200">
        <f t="shared" si="6"/>
        <v>17.145056483937825</v>
      </c>
      <c r="O13" s="200">
        <f t="shared" si="6"/>
        <v>17.659408178455966</v>
      </c>
      <c r="P13" s="200">
        <f t="shared" si="6"/>
        <v>18.189190423809642</v>
      </c>
      <c r="Q13" s="200">
        <f t="shared" si="6"/>
        <v>18.73486613652393</v>
      </c>
      <c r="R13" s="200">
        <f t="shared" si="6"/>
        <v>19.296912120619648</v>
      </c>
      <c r="S13" s="200">
        <f t="shared" si="6"/>
        <v>19.875819484238242</v>
      </c>
      <c r="T13" s="200">
        <f t="shared" si="6"/>
        <v>20.47209406876539</v>
      </c>
      <c r="U13" s="200">
        <f t="shared" si="6"/>
        <v>21.086256890828352</v>
      </c>
      <c r="V13" s="200">
        <f t="shared" si="6"/>
        <v>21.718844597553201</v>
      </c>
      <c r="W13" s="200">
        <f t="shared" si="6"/>
        <v>22.370409935479799</v>
      </c>
      <c r="X13" s="200">
        <f t="shared" si="6"/>
        <v>23.041522233544192</v>
      </c>
      <c r="Y13" s="200">
        <f t="shared" si="6"/>
        <v>23.73276790055052</v>
      </c>
      <c r="Z13" s="200">
        <f t="shared" si="6"/>
        <v>24.444750937567036</v>
      </c>
      <c r="AA13" s="200">
        <f t="shared" si="6"/>
        <v>25.178093465694047</v>
      </c>
      <c r="AB13" s="200">
        <f t="shared" si="6"/>
        <v>25.933436269664867</v>
      </c>
      <c r="AC13" s="200">
        <f t="shared" si="6"/>
        <v>26.71143935775482</v>
      </c>
      <c r="AD13" s="200">
        <f t="shared" si="6"/>
        <v>27.512782538487457</v>
      </c>
      <c r="AE13" s="200">
        <f t="shared" si="6"/>
        <v>28.338166014642084</v>
      </c>
      <c r="AF13" s="200">
        <f t="shared" si="6"/>
        <v>29.188310995081345</v>
      </c>
      <c r="AG13" s="200">
        <f t="shared" si="6"/>
        <v>30.063960324933785</v>
      </c>
      <c r="AH13" s="200">
        <f t="shared" si="6"/>
        <v>30.965879134681803</v>
      </c>
      <c r="AI13" s="200">
        <f t="shared" si="6"/>
        <v>31.894855508722255</v>
      </c>
      <c r="AJ13" s="200">
        <f t="shared" si="6"/>
        <v>32.851701173983919</v>
      </c>
      <c r="AK13" s="200">
        <f t="shared" si="6"/>
        <v>33.837252209203442</v>
      </c>
      <c r="AL13" s="200">
        <f t="shared" si="6"/>
        <v>34.852369775479552</v>
      </c>
      <c r="AM13" s="200">
        <f t="shared" si="6"/>
        <v>35.897940868743937</v>
      </c>
      <c r="AN13" s="200">
        <f t="shared" si="6"/>
        <v>36.974879094806248</v>
      </c>
      <c r="AO13" s="200">
        <f t="shared" si="6"/>
        <v>38.084125467650445</v>
      </c>
      <c r="AP13" s="200">
        <f t="shared" si="6"/>
        <v>39.226649231679957</v>
      </c>
      <c r="AQ13" s="200">
        <f t="shared" si="6"/>
        <v>40.40344870863035</v>
      </c>
      <c r="AR13" s="200">
        <f t="shared" si="6"/>
        <v>41.61555216988927</v>
      </c>
      <c r="AS13" s="200">
        <f t="shared" si="6"/>
        <v>42.86401873498594</v>
      </c>
      <c r="AT13" s="200">
        <f t="shared" si="6"/>
        <v>44.149939297035523</v>
      </c>
      <c r="AU13" s="200">
        <f t="shared" si="6"/>
        <v>45.474437475946594</v>
      </c>
      <c r="AV13" s="200">
        <f t="shared" si="6"/>
        <v>46.838670600224987</v>
      </c>
      <c r="AW13" s="200">
        <f t="shared" si="6"/>
        <v>48.243830718231749</v>
      </c>
      <c r="AX13" s="200">
        <f t="shared" si="6"/>
        <v>49.691145639778689</v>
      </c>
      <c r="AY13" s="200">
        <f t="shared" si="6"/>
        <v>51.181880008972058</v>
      </c>
      <c r="AZ13" s="200">
        <f t="shared" si="6"/>
        <v>52.71733640924122</v>
      </c>
      <c r="BA13" s="200">
        <f t="shared" si="6"/>
        <v>54.298856501518458</v>
      </c>
      <c r="BB13" s="200">
        <f t="shared" si="6"/>
        <v>55.927822196564016</v>
      </c>
      <c r="BC13" s="200">
        <f t="shared" si="6"/>
        <v>57.605656862460933</v>
      </c>
      <c r="BD13" s="200">
        <f t="shared" si="6"/>
        <v>59.333826568334757</v>
      </c>
      <c r="BE13" s="200">
        <f t="shared" si="6"/>
        <v>61.113841365384793</v>
      </c>
      <c r="BF13" s="200">
        <f t="shared" si="6"/>
        <v>62.947256606346343</v>
      </c>
      <c r="BG13" s="200">
        <f t="shared" si="6"/>
        <v>64.835674304536738</v>
      </c>
      <c r="BH13" s="200">
        <f t="shared" si="6"/>
        <v>66.780744533672831</v>
      </c>
      <c r="BI13" s="200">
        <f t="shared" si="6"/>
        <v>68.784166869683034</v>
      </c>
      <c r="BJ13" s="200">
        <f t="shared" si="6"/>
        <v>70.847691875773521</v>
      </c>
      <c r="BK13" s="200">
        <f t="shared" si="6"/>
        <v>72.973122632046724</v>
      </c>
      <c r="BL13" s="200">
        <f t="shared" si="6"/>
        <v>75.162316311008141</v>
      </c>
      <c r="BM13" s="200">
        <f t="shared" si="6"/>
        <v>77.417185800338373</v>
      </c>
      <c r="BN13" s="200">
        <f t="shared" si="6"/>
        <v>79.739701374348556</v>
      </c>
      <c r="BO13" s="200">
        <f t="shared" si="6"/>
        <v>82.131892415578989</v>
      </c>
      <c r="BP13" s="200">
        <f t="shared" si="6"/>
        <v>84.595849188046358</v>
      </c>
      <c r="BQ13" s="200">
        <f t="shared" si="6"/>
        <v>87.133724663687758</v>
      </c>
    </row>
    <row r="14" spans="1:77" ht="16" customHeight="1">
      <c r="E14" s="326"/>
      <c r="F14" s="328"/>
      <c r="G14" s="324"/>
      <c r="H14" s="325"/>
      <c r="I14" s="226" t="s">
        <v>322</v>
      </c>
      <c r="J14" s="200">
        <f>J13/J264</f>
        <v>0.36574215178299302</v>
      </c>
      <c r="K14" s="200">
        <f>K13/K264</f>
        <v>0.36932785915341443</v>
      </c>
      <c r="L14" s="200">
        <f t="shared" ref="L14:BQ14" si="7">L13/L264</f>
        <v>0.37294872051766359</v>
      </c>
      <c r="M14" s="200">
        <f t="shared" si="7"/>
        <v>0.37660508052273878</v>
      </c>
      <c r="N14" s="200">
        <f t="shared" si="7"/>
        <v>0.38029728719453032</v>
      </c>
      <c r="O14" s="200">
        <f t="shared" si="7"/>
        <v>0.38402569197094744</v>
      </c>
      <c r="P14" s="200">
        <f t="shared" si="7"/>
        <v>0.38779064973536842</v>
      </c>
      <c r="Q14" s="200">
        <f t="shared" si="7"/>
        <v>0.39159251885042101</v>
      </c>
      <c r="R14" s="200">
        <f t="shared" si="7"/>
        <v>0.39543166119209183</v>
      </c>
      <c r="S14" s="200">
        <f t="shared" si="7"/>
        <v>0.39930844218417122</v>
      </c>
      <c r="T14" s="200">
        <f t="shared" si="7"/>
        <v>0.40322323083303574</v>
      </c>
      <c r="U14" s="200">
        <f t="shared" si="7"/>
        <v>0.40717639976277131</v>
      </c>
      <c r="V14" s="200">
        <f t="shared" si="7"/>
        <v>0.41116832525064156</v>
      </c>
      <c r="W14" s="200">
        <f t="shared" si="7"/>
        <v>0.41519938726290279</v>
      </c>
      <c r="X14" s="200">
        <f t="shared" si="7"/>
        <v>0.41926996949097051</v>
      </c>
      <c r="Y14" s="200">
        <f t="shared" si="7"/>
        <v>0.42338045938794083</v>
      </c>
      <c r="Z14" s="200">
        <f t="shared" si="7"/>
        <v>0.42753124820546967</v>
      </c>
      <c r="AA14" s="200">
        <f t="shared" si="7"/>
        <v>0.43172273103101344</v>
      </c>
      <c r="AB14" s="200">
        <f t="shared" si="7"/>
        <v>0.43595530682543504</v>
      </c>
      <c r="AC14" s="200">
        <f t="shared" si="7"/>
        <v>0.4402293784609787</v>
      </c>
      <c r="AD14" s="200">
        <f t="shared" si="7"/>
        <v>0.4445453527596156</v>
      </c>
      <c r="AE14" s="200">
        <f t="shared" si="7"/>
        <v>0.44890364053176873</v>
      </c>
      <c r="AF14" s="200">
        <f t="shared" si="7"/>
        <v>0.45330465661541347</v>
      </c>
      <c r="AG14" s="200">
        <f t="shared" si="7"/>
        <v>0.45774881991556465</v>
      </c>
      <c r="AH14" s="200">
        <f t="shared" si="7"/>
        <v>0.4622365534441486</v>
      </c>
      <c r="AI14" s="200">
        <f t="shared" si="7"/>
        <v>0.46676828436026768</v>
      </c>
      <c r="AJ14" s="200">
        <f t="shared" si="7"/>
        <v>0.47134444401085851</v>
      </c>
      <c r="AK14" s="200">
        <f t="shared" si="7"/>
        <v>0.47596546797174932</v>
      </c>
      <c r="AL14" s="200">
        <f t="shared" si="7"/>
        <v>0.48063179608911955</v>
      </c>
      <c r="AM14" s="200">
        <f t="shared" si="7"/>
        <v>0.48534387252136585</v>
      </c>
      <c r="AN14" s="200">
        <f t="shared" si="7"/>
        <v>0.49010214578137906</v>
      </c>
      <c r="AO14" s="200">
        <f t="shared" si="7"/>
        <v>0.49490706877923585</v>
      </c>
      <c r="AP14" s="200">
        <f t="shared" si="7"/>
        <v>0.49975909886530678</v>
      </c>
      <c r="AQ14" s="200">
        <f t="shared" si="7"/>
        <v>0.50465869787379014</v>
      </c>
      <c r="AR14" s="200">
        <f t="shared" si="7"/>
        <v>0.50960633216667051</v>
      </c>
      <c r="AS14" s="200">
        <f t="shared" si="7"/>
        <v>0.51460247267810844</v>
      </c>
      <c r="AT14" s="200">
        <f t="shared" si="7"/>
        <v>0.51964759495926627</v>
      </c>
      <c r="AU14" s="200">
        <f t="shared" si="7"/>
        <v>0.52474217922357291</v>
      </c>
      <c r="AV14" s="200">
        <f t="shared" si="7"/>
        <v>0.5298867103924314</v>
      </c>
      <c r="AW14" s="200">
        <f t="shared" si="7"/>
        <v>0.53508167814137697</v>
      </c>
      <c r="AX14" s="200">
        <f t="shared" si="7"/>
        <v>0.54032757694668443</v>
      </c>
      <c r="AY14" s="200">
        <f t="shared" si="7"/>
        <v>0.5456249061324363</v>
      </c>
      <c r="AZ14" s="200">
        <f t="shared" si="7"/>
        <v>0.55097416991804837</v>
      </c>
      <c r="BA14" s="200">
        <f t="shared" si="7"/>
        <v>0.55637587746626449</v>
      </c>
      <c r="BB14" s="200">
        <f t="shared" si="7"/>
        <v>0.56183054293162005</v>
      </c>
      <c r="BC14" s="200">
        <f t="shared" si="7"/>
        <v>0.56733868550938105</v>
      </c>
      <c r="BD14" s="200">
        <f t="shared" si="7"/>
        <v>0.57290082948496313</v>
      </c>
      <c r="BE14" s="200">
        <f t="shared" si="7"/>
        <v>0.5785175042838353</v>
      </c>
      <c r="BF14" s="200">
        <f t="shared" si="7"/>
        <v>0.58418924452191212</v>
      </c>
      <c r="BG14" s="200">
        <f t="shared" si="7"/>
        <v>0.5899165900564407</v>
      </c>
      <c r="BH14" s="200">
        <f t="shared" si="7"/>
        <v>0.59570008603738611</v>
      </c>
      <c r="BI14" s="200">
        <f t="shared" si="7"/>
        <v>0.60154028295932138</v>
      </c>
      <c r="BJ14" s="200">
        <f t="shared" si="7"/>
        <v>0.60743773671382451</v>
      </c>
      <c r="BK14" s="200">
        <f t="shared" si="7"/>
        <v>0.61339300864239144</v>
      </c>
      <c r="BL14" s="200">
        <f t="shared" si="7"/>
        <v>0.6194066655898659</v>
      </c>
      <c r="BM14" s="200">
        <f t="shared" si="7"/>
        <v>0.62547927995839381</v>
      </c>
      <c r="BN14" s="200">
        <f t="shared" si="7"/>
        <v>0.63161142976190776</v>
      </c>
      <c r="BO14" s="200">
        <f t="shared" si="7"/>
        <v>0.63780369868114195</v>
      </c>
      <c r="BP14" s="200">
        <f t="shared" si="7"/>
        <v>0.64405667611919226</v>
      </c>
      <c r="BQ14" s="200">
        <f t="shared" si="7"/>
        <v>0.65037095725761573</v>
      </c>
    </row>
    <row r="15" spans="1:77" ht="16" customHeight="1">
      <c r="E15" s="326"/>
      <c r="F15" s="328"/>
      <c r="G15" s="324"/>
      <c r="H15" s="325"/>
      <c r="I15" s="226" t="s">
        <v>64</v>
      </c>
      <c r="J15" s="203">
        <f>Variables!$L$8</f>
        <v>5</v>
      </c>
      <c r="K15" s="203">
        <f>Variables!$L$8</f>
        <v>5</v>
      </c>
      <c r="L15" s="203">
        <f>Variables!$L$8</f>
        <v>5</v>
      </c>
      <c r="M15" s="203">
        <f>Variables!$L$8</f>
        <v>5</v>
      </c>
      <c r="N15" s="203">
        <f>Variables!$L$8</f>
        <v>5</v>
      </c>
      <c r="O15" s="203">
        <f>Variables!$L$8</f>
        <v>5</v>
      </c>
      <c r="P15" s="203">
        <f>Variables!$L$8</f>
        <v>5</v>
      </c>
      <c r="Q15" s="203">
        <f>Variables!$L$8</f>
        <v>5</v>
      </c>
      <c r="R15" s="203">
        <f>Variables!$L$8</f>
        <v>5</v>
      </c>
      <c r="S15" s="203">
        <f>Variables!$L$8</f>
        <v>5</v>
      </c>
      <c r="T15" s="203">
        <f>Variables!$L$8</f>
        <v>5</v>
      </c>
      <c r="U15" s="203">
        <f>Variables!$L$8</f>
        <v>5</v>
      </c>
      <c r="V15" s="203">
        <f>Variables!$L$8</f>
        <v>5</v>
      </c>
      <c r="W15" s="203">
        <f>Variables!$L$8</f>
        <v>5</v>
      </c>
      <c r="X15" s="203">
        <f>Variables!$L$8</f>
        <v>5</v>
      </c>
      <c r="Y15" s="203">
        <f>Variables!$L$8</f>
        <v>5</v>
      </c>
      <c r="Z15" s="203">
        <f>Variables!$L$8</f>
        <v>5</v>
      </c>
      <c r="AA15" s="203">
        <f>Variables!$L$8</f>
        <v>5</v>
      </c>
      <c r="AB15" s="203">
        <f>Variables!$L$8</f>
        <v>5</v>
      </c>
      <c r="AC15" s="203">
        <f>Variables!$L$8</f>
        <v>5</v>
      </c>
      <c r="AD15" s="203">
        <f>Variables!$L$8</f>
        <v>5</v>
      </c>
      <c r="AE15" s="203">
        <f>Variables!$L$8</f>
        <v>5</v>
      </c>
      <c r="AF15" s="203">
        <f>Variables!$L$8</f>
        <v>5</v>
      </c>
      <c r="AG15" s="203">
        <f>Variables!$L$8</f>
        <v>5</v>
      </c>
      <c r="AH15" s="203">
        <f>Variables!$L$8</f>
        <v>5</v>
      </c>
      <c r="AI15" s="203">
        <f>Variables!$L$8</f>
        <v>5</v>
      </c>
      <c r="AJ15" s="203">
        <f>Variables!$L$8</f>
        <v>5</v>
      </c>
      <c r="AK15" s="203">
        <f>Variables!$L$8</f>
        <v>5</v>
      </c>
      <c r="AL15" s="203">
        <f>Variables!$L$8</f>
        <v>5</v>
      </c>
      <c r="AM15" s="203">
        <f>Variables!$L$8</f>
        <v>5</v>
      </c>
      <c r="AN15" s="203">
        <f>Variables!$L$8</f>
        <v>5</v>
      </c>
      <c r="AO15" s="203">
        <f>Variables!$L$8</f>
        <v>5</v>
      </c>
      <c r="AP15" s="203">
        <f>Variables!$L$8</f>
        <v>5</v>
      </c>
      <c r="AQ15" s="203">
        <f>Variables!$L$8</f>
        <v>5</v>
      </c>
      <c r="AR15" s="203">
        <f>Variables!$L$8</f>
        <v>5</v>
      </c>
      <c r="AS15" s="203">
        <f>Variables!$L$8</f>
        <v>5</v>
      </c>
      <c r="AT15" s="203">
        <f>Variables!$L$8</f>
        <v>5</v>
      </c>
      <c r="AU15" s="203">
        <f>Variables!$L$8</f>
        <v>5</v>
      </c>
      <c r="AV15" s="203">
        <f>Variables!$L$8</f>
        <v>5</v>
      </c>
      <c r="AW15" s="203">
        <f>Variables!$L$8</f>
        <v>5</v>
      </c>
      <c r="AX15" s="203">
        <f>Variables!$L$8</f>
        <v>5</v>
      </c>
      <c r="AY15" s="203">
        <f>Variables!$L$8</f>
        <v>5</v>
      </c>
      <c r="AZ15" s="203">
        <f>Variables!$L$8</f>
        <v>5</v>
      </c>
      <c r="BA15" s="203">
        <f>Variables!$L$8</f>
        <v>5</v>
      </c>
      <c r="BB15" s="203">
        <f>Variables!$L$8</f>
        <v>5</v>
      </c>
      <c r="BC15" s="203">
        <f>Variables!$L$8</f>
        <v>5</v>
      </c>
      <c r="BD15" s="203">
        <f>Variables!$L$8</f>
        <v>5</v>
      </c>
      <c r="BE15" s="203">
        <f>Variables!$L$8</f>
        <v>5</v>
      </c>
      <c r="BF15" s="203">
        <f>Variables!$L$8</f>
        <v>5</v>
      </c>
      <c r="BG15" s="203">
        <f>Variables!$L$8</f>
        <v>5</v>
      </c>
      <c r="BH15" s="203">
        <f>Variables!$L$8</f>
        <v>5</v>
      </c>
      <c r="BI15" s="203">
        <f>Variables!$L$8</f>
        <v>5</v>
      </c>
      <c r="BJ15" s="203">
        <f>Variables!$L$8</f>
        <v>5</v>
      </c>
      <c r="BK15" s="203">
        <f>Variables!$L$8</f>
        <v>5</v>
      </c>
      <c r="BL15" s="203">
        <f>Variables!$L$8</f>
        <v>5</v>
      </c>
      <c r="BM15" s="203">
        <f>Variables!$L$8</f>
        <v>5</v>
      </c>
      <c r="BN15" s="203">
        <f>Variables!$L$8</f>
        <v>5</v>
      </c>
      <c r="BO15" s="203">
        <f>Variables!$L$8</f>
        <v>5</v>
      </c>
      <c r="BP15" s="203">
        <f>Variables!$L$8</f>
        <v>5</v>
      </c>
      <c r="BQ15" s="203">
        <f>Variables!$L$8</f>
        <v>5</v>
      </c>
    </row>
    <row r="16" spans="1:77" ht="16" customHeight="1">
      <c r="E16" s="326"/>
      <c r="F16" s="328"/>
      <c r="G16" s="324"/>
      <c r="H16" s="325"/>
      <c r="I16" s="226" t="s">
        <v>299</v>
      </c>
      <c r="J16" s="200">
        <v>0</v>
      </c>
      <c r="K16" s="200">
        <f>J18*$B$6</f>
        <v>0.14629686071319722</v>
      </c>
      <c r="L16" s="200">
        <f t="shared" ref="L16:BQ16" si="8">K18*$B$6</f>
        <v>0.22087957401796438</v>
      </c>
      <c r="M16" s="200">
        <f t="shared" si="8"/>
        <v>0.25961927521604761</v>
      </c>
      <c r="N16" s="200">
        <f t="shared" si="8"/>
        <v>0.28045166981711928</v>
      </c>
      <c r="O16" s="200">
        <f t="shared" si="8"/>
        <v>0.29234474978637176</v>
      </c>
      <c r="P16" s="200">
        <f t="shared" si="8"/>
        <v>0.29978265168156487</v>
      </c>
      <c r="Q16" s="200">
        <f t="shared" si="8"/>
        <v>0.30500758573492981</v>
      </c>
      <c r="R16" s="200">
        <f t="shared" si="8"/>
        <v>0.30914080040763331</v>
      </c>
      <c r="S16" s="200">
        <f t="shared" si="8"/>
        <v>0.31274306468065338</v>
      </c>
      <c r="T16" s="200">
        <f t="shared" si="8"/>
        <v>0.31609490921399519</v>
      </c>
      <c r="U16" s="200">
        <f t="shared" si="8"/>
        <v>0.31933674694021197</v>
      </c>
      <c r="V16" s="200">
        <f t="shared" si="8"/>
        <v>0.3225389333752145</v>
      </c>
      <c r="W16" s="200">
        <f t="shared" si="8"/>
        <v>0.32573679678786394</v>
      </c>
      <c r="X16" s="200">
        <f t="shared" si="8"/>
        <v>0.3289481532990931</v>
      </c>
      <c r="Y16" s="200">
        <f t="shared" si="8"/>
        <v>0.33218206444593479</v>
      </c>
      <c r="Z16" s="200">
        <f t="shared" si="8"/>
        <v>0.33544321597814375</v>
      </c>
      <c r="AA16" s="200">
        <f t="shared" si="8"/>
        <v>0.33873410727125974</v>
      </c>
      <c r="AB16" s="200">
        <f t="shared" si="8"/>
        <v>0.3420561460480353</v>
      </c>
      <c r="AC16" s="200">
        <f t="shared" si="8"/>
        <v>0.34541019575419168</v>
      </c>
      <c r="AD16" s="200">
        <f t="shared" si="8"/>
        <v>0.34879684926148735</v>
      </c>
      <c r="AE16" s="200">
        <f t="shared" si="8"/>
        <v>0.35221656573458993</v>
      </c>
      <c r="AF16" s="200">
        <f t="shared" si="8"/>
        <v>0.35566973908000254</v>
      </c>
      <c r="AG16" s="200">
        <f t="shared" si="8"/>
        <v>0.35915673218616667</v>
      </c>
      <c r="AH16" s="200">
        <f t="shared" si="8"/>
        <v>0.36267789405930922</v>
      </c>
      <c r="AI16" s="200">
        <f t="shared" si="8"/>
        <v>0.36623356840731408</v>
      </c>
      <c r="AJ16" s="200">
        <f t="shared" si="8"/>
        <v>0.36982409794776411</v>
      </c>
      <c r="AK16" s="200">
        <f t="shared" si="8"/>
        <v>0.37344982657822545</v>
      </c>
      <c r="AL16" s="200">
        <f t="shared" si="8"/>
        <v>0.37711110047781249</v>
      </c>
      <c r="AM16" s="200">
        <f t="shared" si="8"/>
        <v>0.38080826867455408</v>
      </c>
      <c r="AN16" s="200">
        <f t="shared" si="8"/>
        <v>0.38454168334582339</v>
      </c>
      <c r="AO16" s="200">
        <f t="shared" si="8"/>
        <v>0.38831169998546339</v>
      </c>
      <c r="AP16" s="200">
        <f t="shared" si="8"/>
        <v>0.39211867750442608</v>
      </c>
      <c r="AQ16" s="200">
        <f t="shared" si="8"/>
        <v>0.39596297829833582</v>
      </c>
      <c r="AR16" s="200">
        <f t="shared" si="8"/>
        <v>0.39984496829868399</v>
      </c>
      <c r="AS16" s="200">
        <f t="shared" si="8"/>
        <v>0.40376501701601025</v>
      </c>
      <c r="AT16" s="200">
        <f t="shared" si="8"/>
        <v>0.40772349757924853</v>
      </c>
      <c r="AU16" s="200">
        <f t="shared" si="8"/>
        <v>0.41172078677333079</v>
      </c>
      <c r="AV16" s="200">
        <f t="shared" si="8"/>
        <v>0.41575726507609456</v>
      </c>
      <c r="AW16" s="200">
        <f t="shared" si="8"/>
        <v>0.41983331669501989</v>
      </c>
      <c r="AX16" s="200">
        <f t="shared" si="8"/>
        <v>0.42394932960406079</v>
      </c>
      <c r="AY16" s="200">
        <f t="shared" si="8"/>
        <v>0.42810569558070422</v>
      </c>
      <c r="AZ16" s="200">
        <f t="shared" si="8"/>
        <v>0.43230281024332662</v>
      </c>
      <c r="BA16" s="200">
        <f t="shared" si="8"/>
        <v>0.43654107308888268</v>
      </c>
      <c r="BB16" s="200">
        <f t="shared" si="8"/>
        <v>0.44082088753094717</v>
      </c>
      <c r="BC16" s="200">
        <f t="shared" si="8"/>
        <v>0.44514266093812155</v>
      </c>
      <c r="BD16" s="200">
        <f t="shared" si="8"/>
        <v>0.44950680467281323</v>
      </c>
      <c r="BE16" s="200">
        <f t="shared" si="8"/>
        <v>0.45391373413039188</v>
      </c>
      <c r="BF16" s="200">
        <f t="shared" si="8"/>
        <v>0.45836386877873009</v>
      </c>
      <c r="BG16" s="200">
        <f t="shared" si="8"/>
        <v>0.46285763219812992</v>
      </c>
      <c r="BH16" s="200">
        <f t="shared" si="8"/>
        <v>0.46739545212164124</v>
      </c>
      <c r="BI16" s="200">
        <f t="shared" si="8"/>
        <v>0.47197776047577505</v>
      </c>
      <c r="BJ16" s="200">
        <f t="shared" si="8"/>
        <v>0.47660499342161605</v>
      </c>
      <c r="BK16" s="200">
        <f t="shared" si="8"/>
        <v>0.48127759139633786</v>
      </c>
      <c r="BL16" s="200">
        <f t="shared" si="8"/>
        <v>0.48599599915512548</v>
      </c>
      <c r="BM16" s="200">
        <f t="shared" si="8"/>
        <v>0.49076066581350908</v>
      </c>
      <c r="BN16" s="200">
        <f t="shared" si="8"/>
        <v>0.49557204489011203</v>
      </c>
      <c r="BO16" s="200">
        <f t="shared" si="8"/>
        <v>0.50043059434981918</v>
      </c>
      <c r="BP16" s="200">
        <f t="shared" si="8"/>
        <v>0.50533677664736631</v>
      </c>
      <c r="BQ16" s="200">
        <f t="shared" si="8"/>
        <v>0.51029105877136016</v>
      </c>
    </row>
    <row r="17" spans="5:69" ht="16" customHeight="1">
      <c r="E17" s="326"/>
      <c r="F17" s="328"/>
      <c r="G17" s="324"/>
      <c r="H17" s="325"/>
      <c r="I17" s="227" t="s">
        <v>301</v>
      </c>
      <c r="J17" s="200">
        <v>0</v>
      </c>
      <c r="K17" s="200">
        <f t="shared" ref="K17:BQ17" si="9">J18*$B$7</f>
        <v>3.6574215178299306E-2</v>
      </c>
      <c r="L17" s="200">
        <f t="shared" si="9"/>
        <v>5.5219893504491094E-2</v>
      </c>
      <c r="M17" s="200">
        <f t="shared" si="9"/>
        <v>6.4904818804011902E-2</v>
      </c>
      <c r="N17" s="200">
        <f t="shared" si="9"/>
        <v>7.0112917454279819E-2</v>
      </c>
      <c r="O17" s="200">
        <f t="shared" si="9"/>
        <v>7.308618744659294E-2</v>
      </c>
      <c r="P17" s="200">
        <f t="shared" si="9"/>
        <v>7.4945662920391218E-2</v>
      </c>
      <c r="Q17" s="200">
        <f t="shared" si="9"/>
        <v>7.6251896433732452E-2</v>
      </c>
      <c r="R17" s="200">
        <f t="shared" si="9"/>
        <v>7.7285200101908327E-2</v>
      </c>
      <c r="S17" s="200">
        <f t="shared" si="9"/>
        <v>7.8185766170163346E-2</v>
      </c>
      <c r="T17" s="200">
        <f t="shared" si="9"/>
        <v>7.9023727303498797E-2</v>
      </c>
      <c r="U17" s="200">
        <f t="shared" si="9"/>
        <v>7.9834186735052992E-2</v>
      </c>
      <c r="V17" s="200">
        <f t="shared" si="9"/>
        <v>8.0634733343803625E-2</v>
      </c>
      <c r="W17" s="200">
        <f t="shared" si="9"/>
        <v>8.1434199196965984E-2</v>
      </c>
      <c r="X17" s="200">
        <f t="shared" si="9"/>
        <v>8.2237038324773276E-2</v>
      </c>
      <c r="Y17" s="200">
        <f t="shared" si="9"/>
        <v>8.3045516111483697E-2</v>
      </c>
      <c r="Z17" s="200">
        <f t="shared" si="9"/>
        <v>8.3860803994535937E-2</v>
      </c>
      <c r="AA17" s="200">
        <f t="shared" si="9"/>
        <v>8.4683526817814936E-2</v>
      </c>
      <c r="AB17" s="200">
        <f t="shared" si="9"/>
        <v>8.5514036512008826E-2</v>
      </c>
      <c r="AC17" s="200">
        <f t="shared" si="9"/>
        <v>8.6352548938547921E-2</v>
      </c>
      <c r="AD17" s="200">
        <f t="shared" si="9"/>
        <v>8.7199212315371838E-2</v>
      </c>
      <c r="AE17" s="200">
        <f t="shared" si="9"/>
        <v>8.8054141433647481E-2</v>
      </c>
      <c r="AF17" s="200">
        <f t="shared" si="9"/>
        <v>8.8917434770000636E-2</v>
      </c>
      <c r="AG17" s="200">
        <f t="shared" si="9"/>
        <v>8.9789183046541668E-2</v>
      </c>
      <c r="AH17" s="200">
        <f t="shared" si="9"/>
        <v>9.0669473514827306E-2</v>
      </c>
      <c r="AI17" s="200">
        <f t="shared" si="9"/>
        <v>9.155839210182852E-2</v>
      </c>
      <c r="AJ17" s="200">
        <f t="shared" si="9"/>
        <v>9.2456024486941027E-2</v>
      </c>
      <c r="AK17" s="200">
        <f t="shared" si="9"/>
        <v>9.3362456644556363E-2</v>
      </c>
      <c r="AL17" s="200">
        <f t="shared" si="9"/>
        <v>9.4277775119453122E-2</v>
      </c>
      <c r="AM17" s="200">
        <f t="shared" si="9"/>
        <v>9.5202067168638521E-2</v>
      </c>
      <c r="AN17" s="200">
        <f t="shared" si="9"/>
        <v>9.6135420836455848E-2</v>
      </c>
      <c r="AO17" s="200">
        <f t="shared" si="9"/>
        <v>9.7077924996365847E-2</v>
      </c>
      <c r="AP17" s="200">
        <f t="shared" si="9"/>
        <v>9.8029669376106521E-2</v>
      </c>
      <c r="AQ17" s="200">
        <f t="shared" si="9"/>
        <v>9.8990744574583955E-2</v>
      </c>
      <c r="AR17" s="200">
        <f t="shared" si="9"/>
        <v>9.9961242074670997E-2</v>
      </c>
      <c r="AS17" s="200">
        <f t="shared" si="9"/>
        <v>0.10094125425400256</v>
      </c>
      <c r="AT17" s="200">
        <f t="shared" si="9"/>
        <v>0.10193087439481213</v>
      </c>
      <c r="AU17" s="200">
        <f t="shared" si="9"/>
        <v>0.1029301966933327</v>
      </c>
      <c r="AV17" s="200">
        <f t="shared" si="9"/>
        <v>0.10393931626902364</v>
      </c>
      <c r="AW17" s="200">
        <f t="shared" si="9"/>
        <v>0.10495832917375497</v>
      </c>
      <c r="AX17" s="200">
        <f t="shared" si="9"/>
        <v>0.1059873324010152</v>
      </c>
      <c r="AY17" s="200">
        <f t="shared" si="9"/>
        <v>0.10702642389517605</v>
      </c>
      <c r="AZ17" s="200">
        <f t="shared" si="9"/>
        <v>0.10807570256083165</v>
      </c>
      <c r="BA17" s="200">
        <f t="shared" si="9"/>
        <v>0.10913526827222067</v>
      </c>
      <c r="BB17" s="200">
        <f t="shared" si="9"/>
        <v>0.11020522188273679</v>
      </c>
      <c r="BC17" s="200">
        <f t="shared" si="9"/>
        <v>0.11128566523453039</v>
      </c>
      <c r="BD17" s="200">
        <f t="shared" si="9"/>
        <v>0.11237670116820331</v>
      </c>
      <c r="BE17" s="200">
        <f t="shared" si="9"/>
        <v>0.11347843353259797</v>
      </c>
      <c r="BF17" s="200">
        <f t="shared" si="9"/>
        <v>0.11459096719468252</v>
      </c>
      <c r="BG17" s="200">
        <f t="shared" si="9"/>
        <v>0.11571440804953248</v>
      </c>
      <c r="BH17" s="200">
        <f t="shared" si="9"/>
        <v>0.11684886303041031</v>
      </c>
      <c r="BI17" s="200">
        <f t="shared" si="9"/>
        <v>0.11799444011894376</v>
      </c>
      <c r="BJ17" s="200">
        <f t="shared" si="9"/>
        <v>0.11915124835540401</v>
      </c>
      <c r="BK17" s="200">
        <f t="shared" si="9"/>
        <v>0.12031939784908446</v>
      </c>
      <c r="BL17" s="200">
        <f t="shared" si="9"/>
        <v>0.12149899978878137</v>
      </c>
      <c r="BM17" s="200">
        <f t="shared" si="9"/>
        <v>0.12269016645337727</v>
      </c>
      <c r="BN17" s="200">
        <f t="shared" si="9"/>
        <v>0.12389301122252801</v>
      </c>
      <c r="BO17" s="200">
        <f t="shared" si="9"/>
        <v>0.12510764858745479</v>
      </c>
      <c r="BP17" s="200">
        <f t="shared" si="9"/>
        <v>0.12633419416184158</v>
      </c>
      <c r="BQ17" s="200">
        <f t="shared" si="9"/>
        <v>0.12757276469284004</v>
      </c>
    </row>
    <row r="18" spans="5:69" ht="16" customHeight="1">
      <c r="E18" s="326"/>
      <c r="F18" s="328"/>
      <c r="G18" s="324"/>
      <c r="H18" s="325"/>
      <c r="I18" s="226" t="s">
        <v>325</v>
      </c>
      <c r="J18" s="200">
        <f>J14+J16+J17</f>
        <v>0.36574215178299302</v>
      </c>
      <c r="K18" s="200">
        <f>K14+K16+K17</f>
        <v>0.55219893504491091</v>
      </c>
      <c r="L18" s="200">
        <f t="shared" ref="L18:BQ18" si="10">L14+L16+L17</f>
        <v>0.64904818804011899</v>
      </c>
      <c r="M18" s="200">
        <f t="shared" si="10"/>
        <v>0.70112917454279822</v>
      </c>
      <c r="N18" s="200">
        <f t="shared" si="10"/>
        <v>0.73086187446592943</v>
      </c>
      <c r="O18" s="200">
        <f t="shared" si="10"/>
        <v>0.74945662920391209</v>
      </c>
      <c r="P18" s="200">
        <f t="shared" si="10"/>
        <v>0.76251896433732447</v>
      </c>
      <c r="Q18" s="200">
        <f t="shared" si="10"/>
        <v>0.77285200101908325</v>
      </c>
      <c r="R18" s="200">
        <f t="shared" si="10"/>
        <v>0.7818576617016334</v>
      </c>
      <c r="S18" s="200">
        <f t="shared" si="10"/>
        <v>0.79023727303498792</v>
      </c>
      <c r="T18" s="200">
        <f t="shared" si="10"/>
        <v>0.79834186735052981</v>
      </c>
      <c r="U18" s="200">
        <f t="shared" si="10"/>
        <v>0.80634733343803622</v>
      </c>
      <c r="V18" s="200">
        <f t="shared" si="10"/>
        <v>0.81434199196965973</v>
      </c>
      <c r="W18" s="200">
        <f t="shared" si="10"/>
        <v>0.82237038324773271</v>
      </c>
      <c r="X18" s="200">
        <f t="shared" si="10"/>
        <v>0.83045516111483686</v>
      </c>
      <c r="Y18" s="200">
        <f t="shared" si="10"/>
        <v>0.83860803994535937</v>
      </c>
      <c r="Z18" s="200">
        <f t="shared" si="10"/>
        <v>0.84683526817814925</v>
      </c>
      <c r="AA18" s="200">
        <f t="shared" si="10"/>
        <v>0.85514036512008818</v>
      </c>
      <c r="AB18" s="200">
        <f t="shared" si="10"/>
        <v>0.86352548938547913</v>
      </c>
      <c r="AC18" s="200">
        <f t="shared" si="10"/>
        <v>0.87199212315371832</v>
      </c>
      <c r="AD18" s="200">
        <f t="shared" si="10"/>
        <v>0.88054141433647481</v>
      </c>
      <c r="AE18" s="200">
        <f t="shared" si="10"/>
        <v>0.88917434770000625</v>
      </c>
      <c r="AF18" s="200">
        <f t="shared" si="10"/>
        <v>0.89789183046541665</v>
      </c>
      <c r="AG18" s="200">
        <f t="shared" si="10"/>
        <v>0.90669473514827303</v>
      </c>
      <c r="AH18" s="200">
        <f t="shared" si="10"/>
        <v>0.91558392101828512</v>
      </c>
      <c r="AI18" s="200">
        <f t="shared" si="10"/>
        <v>0.92456024486941024</v>
      </c>
      <c r="AJ18" s="200">
        <f t="shared" si="10"/>
        <v>0.93362456644556358</v>
      </c>
      <c r="AK18" s="200">
        <f t="shared" si="10"/>
        <v>0.94277775119453111</v>
      </c>
      <c r="AL18" s="200">
        <f t="shared" si="10"/>
        <v>0.95202067168638516</v>
      </c>
      <c r="AM18" s="200">
        <f t="shared" si="10"/>
        <v>0.96135420836455843</v>
      </c>
      <c r="AN18" s="200">
        <f t="shared" si="10"/>
        <v>0.97077924996365839</v>
      </c>
      <c r="AO18" s="200">
        <f t="shared" si="10"/>
        <v>0.9802966937610651</v>
      </c>
      <c r="AP18" s="200">
        <f t="shared" si="10"/>
        <v>0.98990744574583944</v>
      </c>
      <c r="AQ18" s="200">
        <f t="shared" si="10"/>
        <v>0.99961242074670986</v>
      </c>
      <c r="AR18" s="200">
        <f t="shared" si="10"/>
        <v>1.0094125425400255</v>
      </c>
      <c r="AS18" s="200">
        <f t="shared" si="10"/>
        <v>1.0193087439481212</v>
      </c>
      <c r="AT18" s="200">
        <f t="shared" si="10"/>
        <v>1.029301966933327</v>
      </c>
      <c r="AU18" s="200">
        <f t="shared" si="10"/>
        <v>1.0393931626902364</v>
      </c>
      <c r="AV18" s="200">
        <f t="shared" si="10"/>
        <v>1.0495832917375496</v>
      </c>
      <c r="AW18" s="200">
        <f t="shared" si="10"/>
        <v>1.0598733240101519</v>
      </c>
      <c r="AX18" s="200">
        <f t="shared" si="10"/>
        <v>1.0702642389517605</v>
      </c>
      <c r="AY18" s="200">
        <f t="shared" si="10"/>
        <v>1.0807570256083165</v>
      </c>
      <c r="AZ18" s="200">
        <f t="shared" si="10"/>
        <v>1.0913526827222066</v>
      </c>
      <c r="BA18" s="200">
        <f t="shared" si="10"/>
        <v>1.1020522188273678</v>
      </c>
      <c r="BB18" s="200">
        <f t="shared" si="10"/>
        <v>1.1128566523453038</v>
      </c>
      <c r="BC18" s="200">
        <f t="shared" si="10"/>
        <v>1.1237670116820331</v>
      </c>
      <c r="BD18" s="200">
        <f t="shared" si="10"/>
        <v>1.1347843353259797</v>
      </c>
      <c r="BE18" s="200">
        <f t="shared" si="10"/>
        <v>1.1459096719468251</v>
      </c>
      <c r="BF18" s="200">
        <f t="shared" si="10"/>
        <v>1.1571440804953248</v>
      </c>
      <c r="BG18" s="200">
        <f t="shared" si="10"/>
        <v>1.1684886303041031</v>
      </c>
      <c r="BH18" s="200">
        <f t="shared" si="10"/>
        <v>1.1799444011894376</v>
      </c>
      <c r="BI18" s="200">
        <f t="shared" si="10"/>
        <v>1.19151248355404</v>
      </c>
      <c r="BJ18" s="200">
        <f t="shared" si="10"/>
        <v>1.2031939784908445</v>
      </c>
      <c r="BK18" s="200">
        <f t="shared" si="10"/>
        <v>1.2149899978878136</v>
      </c>
      <c r="BL18" s="200">
        <f t="shared" si="10"/>
        <v>1.2269016645337727</v>
      </c>
      <c r="BM18" s="200">
        <f t="shared" si="10"/>
        <v>1.23893011222528</v>
      </c>
      <c r="BN18" s="200">
        <f t="shared" si="10"/>
        <v>1.2510764858745478</v>
      </c>
      <c r="BO18" s="200">
        <f t="shared" si="10"/>
        <v>1.2633419416184157</v>
      </c>
      <c r="BP18" s="200">
        <f t="shared" si="10"/>
        <v>1.2757276469284002</v>
      </c>
      <c r="BQ18" s="200">
        <f t="shared" si="10"/>
        <v>1.2882347807218157</v>
      </c>
    </row>
    <row r="19" spans="5:69" ht="16" customHeight="1">
      <c r="E19" s="326"/>
      <c r="F19" s="328"/>
      <c r="G19" s="324"/>
      <c r="H19" s="325"/>
      <c r="I19" s="226" t="s">
        <v>295</v>
      </c>
      <c r="J19" s="200">
        <f>J15*J18</f>
        <v>1.8287107589149652</v>
      </c>
      <c r="K19" s="200">
        <f>K15*K18</f>
        <v>2.7609946752245547</v>
      </c>
      <c r="L19" s="200">
        <f t="shared" ref="L19:BQ19" si="11">L15*L18</f>
        <v>3.2452409402005951</v>
      </c>
      <c r="M19" s="200">
        <f t="shared" si="11"/>
        <v>3.5056458727139912</v>
      </c>
      <c r="N19" s="200">
        <f t="shared" si="11"/>
        <v>3.6543093723296471</v>
      </c>
      <c r="O19" s="200">
        <f t="shared" si="11"/>
        <v>3.7472831460195604</v>
      </c>
      <c r="P19" s="200">
        <f t="shared" si="11"/>
        <v>3.8125948216866226</v>
      </c>
      <c r="Q19" s="200">
        <f t="shared" si="11"/>
        <v>3.8642600050954163</v>
      </c>
      <c r="R19" s="200">
        <f t="shared" si="11"/>
        <v>3.9092883085081671</v>
      </c>
      <c r="S19" s="200">
        <f t="shared" si="11"/>
        <v>3.9511863651749395</v>
      </c>
      <c r="T19" s="200">
        <f t="shared" si="11"/>
        <v>3.9917093367526491</v>
      </c>
      <c r="U19" s="200">
        <f t="shared" si="11"/>
        <v>4.0317366671901809</v>
      </c>
      <c r="V19" s="200">
        <f t="shared" si="11"/>
        <v>4.0717099598482989</v>
      </c>
      <c r="W19" s="200">
        <f t="shared" si="11"/>
        <v>4.1118519162386633</v>
      </c>
      <c r="X19" s="200">
        <f t="shared" si="11"/>
        <v>4.1522758055741846</v>
      </c>
      <c r="Y19" s="200">
        <f t="shared" si="11"/>
        <v>4.1930401997267968</v>
      </c>
      <c r="Z19" s="200">
        <f t="shared" si="11"/>
        <v>4.2341763408907465</v>
      </c>
      <c r="AA19" s="200">
        <f t="shared" si="11"/>
        <v>4.2757018256004411</v>
      </c>
      <c r="AB19" s="200">
        <f t="shared" si="11"/>
        <v>4.3176274469273954</v>
      </c>
      <c r="AC19" s="200">
        <f t="shared" si="11"/>
        <v>4.3599606157685917</v>
      </c>
      <c r="AD19" s="200">
        <f t="shared" si="11"/>
        <v>4.4027070716823742</v>
      </c>
      <c r="AE19" s="200">
        <f t="shared" si="11"/>
        <v>4.4458717385000313</v>
      </c>
      <c r="AF19" s="200">
        <f t="shared" si="11"/>
        <v>4.4894591523270835</v>
      </c>
      <c r="AG19" s="200">
        <f t="shared" si="11"/>
        <v>4.5334736757413649</v>
      </c>
      <c r="AH19" s="200">
        <f t="shared" si="11"/>
        <v>4.5779196050914255</v>
      </c>
      <c r="AI19" s="200">
        <f t="shared" si="11"/>
        <v>4.6228012243470511</v>
      </c>
      <c r="AJ19" s="200">
        <f t="shared" si="11"/>
        <v>4.6681228322278177</v>
      </c>
      <c r="AK19" s="200">
        <f t="shared" si="11"/>
        <v>4.7138887559726559</v>
      </c>
      <c r="AL19" s="200">
        <f t="shared" si="11"/>
        <v>4.7601033584319259</v>
      </c>
      <c r="AM19" s="200">
        <f t="shared" si="11"/>
        <v>4.8067710418227918</v>
      </c>
      <c r="AN19" s="200">
        <f t="shared" si="11"/>
        <v>4.853896249818292</v>
      </c>
      <c r="AO19" s="200">
        <f t="shared" si="11"/>
        <v>4.9014834688053259</v>
      </c>
      <c r="AP19" s="200">
        <f t="shared" si="11"/>
        <v>4.9495372287291968</v>
      </c>
      <c r="AQ19" s="200">
        <f t="shared" si="11"/>
        <v>4.9980621037335489</v>
      </c>
      <c r="AR19" s="200">
        <f t="shared" si="11"/>
        <v>5.0470627127001277</v>
      </c>
      <c r="AS19" s="200">
        <f t="shared" si="11"/>
        <v>5.0965437197406063</v>
      </c>
      <c r="AT19" s="200">
        <f t="shared" si="11"/>
        <v>5.1465098346666345</v>
      </c>
      <c r="AU19" s="200">
        <f t="shared" si="11"/>
        <v>5.1969658134511825</v>
      </c>
      <c r="AV19" s="200">
        <f t="shared" si="11"/>
        <v>5.2479164586877483</v>
      </c>
      <c r="AW19" s="200">
        <f t="shared" si="11"/>
        <v>5.2993666200507592</v>
      </c>
      <c r="AX19" s="200">
        <f t="shared" si="11"/>
        <v>5.3513211947588024</v>
      </c>
      <c r="AY19" s="200">
        <f t="shared" si="11"/>
        <v>5.4037851280415827</v>
      </c>
      <c r="AZ19" s="200">
        <f t="shared" si="11"/>
        <v>5.456763413611033</v>
      </c>
      <c r="BA19" s="200">
        <f t="shared" si="11"/>
        <v>5.5102610941368386</v>
      </c>
      <c r="BB19" s="200">
        <f t="shared" si="11"/>
        <v>5.5642832617265192</v>
      </c>
      <c r="BC19" s="200">
        <f t="shared" si="11"/>
        <v>5.6188350584101654</v>
      </c>
      <c r="BD19" s="200">
        <f t="shared" si="11"/>
        <v>5.6739216766298988</v>
      </c>
      <c r="BE19" s="200">
        <f t="shared" si="11"/>
        <v>5.7295483597341255</v>
      </c>
      <c r="BF19" s="200">
        <f t="shared" si="11"/>
        <v>5.785720402476624</v>
      </c>
      <c r="BG19" s="200">
        <f t="shared" si="11"/>
        <v>5.8424431515205155</v>
      </c>
      <c r="BH19" s="200">
        <f t="shared" si="11"/>
        <v>5.8997220059471882</v>
      </c>
      <c r="BI19" s="200">
        <f t="shared" si="11"/>
        <v>5.9575624177702</v>
      </c>
      <c r="BJ19" s="200">
        <f t="shared" si="11"/>
        <v>6.0159698924542226</v>
      </c>
      <c r="BK19" s="200">
        <f t="shared" si="11"/>
        <v>6.0749499894390677</v>
      </c>
      <c r="BL19" s="200">
        <f t="shared" si="11"/>
        <v>6.1345083226688635</v>
      </c>
      <c r="BM19" s="200">
        <f t="shared" si="11"/>
        <v>6.1946505611263998</v>
      </c>
      <c r="BN19" s="200">
        <f t="shared" si="11"/>
        <v>6.2553824293727391</v>
      </c>
      <c r="BO19" s="200">
        <f t="shared" si="11"/>
        <v>6.3167097080920787</v>
      </c>
      <c r="BP19" s="200">
        <f t="shared" si="11"/>
        <v>6.3786382346420014</v>
      </c>
      <c r="BQ19" s="200">
        <f t="shared" si="11"/>
        <v>6.4411739036090783</v>
      </c>
    </row>
    <row r="20" spans="5:69" ht="16" customHeight="1">
      <c r="E20" s="326"/>
      <c r="F20" s="328"/>
      <c r="G20" s="324"/>
      <c r="H20" s="325"/>
      <c r="I20" s="226" t="s">
        <v>326</v>
      </c>
      <c r="J20" s="219">
        <f>Variables!$L$20</f>
        <v>900</v>
      </c>
      <c r="K20" s="219">
        <f>Variables!$L$20</f>
        <v>900</v>
      </c>
      <c r="L20" s="219">
        <f>Variables!$L$20</f>
        <v>900</v>
      </c>
      <c r="M20" s="219">
        <f>Variables!$L$20</f>
        <v>900</v>
      </c>
      <c r="N20" s="219">
        <f>Variables!$L$20</f>
        <v>900</v>
      </c>
      <c r="O20" s="219">
        <f>Variables!$L$20</f>
        <v>900</v>
      </c>
      <c r="P20" s="219">
        <f>Variables!$L$20</f>
        <v>900</v>
      </c>
      <c r="Q20" s="219">
        <f>Variables!$L$20</f>
        <v>900</v>
      </c>
      <c r="R20" s="219">
        <f>Variables!$L$20</f>
        <v>900</v>
      </c>
      <c r="S20" s="219">
        <f>Variables!$L$20</f>
        <v>900</v>
      </c>
      <c r="T20" s="219">
        <f>Variables!$L$20</f>
        <v>900</v>
      </c>
      <c r="U20" s="219">
        <f>Variables!$L$20</f>
        <v>900</v>
      </c>
      <c r="V20" s="219">
        <f>Variables!$L$20</f>
        <v>900</v>
      </c>
      <c r="W20" s="219">
        <f>Variables!$L$20</f>
        <v>900</v>
      </c>
      <c r="X20" s="219">
        <f>Variables!$L$20</f>
        <v>900</v>
      </c>
      <c r="Y20" s="219">
        <f>Variables!$L$20</f>
        <v>900</v>
      </c>
      <c r="Z20" s="219">
        <f>Variables!$L$20</f>
        <v>900</v>
      </c>
      <c r="AA20" s="219">
        <f>Variables!$L$20</f>
        <v>900</v>
      </c>
      <c r="AB20" s="219">
        <f>Variables!$L$20</f>
        <v>900</v>
      </c>
      <c r="AC20" s="219">
        <f>Variables!$L$20</f>
        <v>900</v>
      </c>
      <c r="AD20" s="219">
        <f>Variables!$L$20</f>
        <v>900</v>
      </c>
      <c r="AE20" s="219">
        <f>Variables!$L$20</f>
        <v>900</v>
      </c>
      <c r="AF20" s="219">
        <f>Variables!$L$20</f>
        <v>900</v>
      </c>
      <c r="AG20" s="219">
        <f>Variables!$L$20</f>
        <v>900</v>
      </c>
      <c r="AH20" s="219">
        <f>Variables!$L$20</f>
        <v>900</v>
      </c>
      <c r="AI20" s="219">
        <f>Variables!$L$20</f>
        <v>900</v>
      </c>
      <c r="AJ20" s="219">
        <f>Variables!$L$20</f>
        <v>900</v>
      </c>
      <c r="AK20" s="219">
        <f>Variables!$L$20</f>
        <v>900</v>
      </c>
      <c r="AL20" s="219">
        <f>Variables!$L$20</f>
        <v>900</v>
      </c>
      <c r="AM20" s="219">
        <f>Variables!$L$20</f>
        <v>900</v>
      </c>
      <c r="AN20" s="219">
        <f>Variables!$L$20</f>
        <v>900</v>
      </c>
      <c r="AO20" s="219">
        <f>Variables!$L$20</f>
        <v>900</v>
      </c>
      <c r="AP20" s="219">
        <f>Variables!$L$20</f>
        <v>900</v>
      </c>
      <c r="AQ20" s="219">
        <f>Variables!$L$20</f>
        <v>900</v>
      </c>
      <c r="AR20" s="219">
        <f>Variables!$L$20</f>
        <v>900</v>
      </c>
      <c r="AS20" s="219">
        <f>Variables!$L$20</f>
        <v>900</v>
      </c>
      <c r="AT20" s="219">
        <f>Variables!$L$20</f>
        <v>900</v>
      </c>
      <c r="AU20" s="219">
        <f>Variables!$L$20</f>
        <v>900</v>
      </c>
      <c r="AV20" s="219">
        <f>Variables!$L$20</f>
        <v>900</v>
      </c>
      <c r="AW20" s="219">
        <f>Variables!$L$20</f>
        <v>900</v>
      </c>
      <c r="AX20" s="219">
        <f>Variables!$L$20</f>
        <v>900</v>
      </c>
      <c r="AY20" s="219">
        <f>Variables!$L$20</f>
        <v>900</v>
      </c>
      <c r="AZ20" s="219">
        <f>Variables!$L$20</f>
        <v>900</v>
      </c>
      <c r="BA20" s="219">
        <f>Variables!$L$20</f>
        <v>900</v>
      </c>
      <c r="BB20" s="219">
        <f>Variables!$L$20</f>
        <v>900</v>
      </c>
      <c r="BC20" s="219">
        <f>Variables!$L$20</f>
        <v>900</v>
      </c>
      <c r="BD20" s="219">
        <f>Variables!$L$20</f>
        <v>900</v>
      </c>
      <c r="BE20" s="219">
        <f>Variables!$L$20</f>
        <v>900</v>
      </c>
      <c r="BF20" s="219">
        <f>Variables!$L$20</f>
        <v>900</v>
      </c>
      <c r="BG20" s="219">
        <f>Variables!$L$20</f>
        <v>900</v>
      </c>
      <c r="BH20" s="219">
        <f>Variables!$L$20</f>
        <v>900</v>
      </c>
      <c r="BI20" s="219">
        <f>Variables!$L$20</f>
        <v>900</v>
      </c>
      <c r="BJ20" s="219">
        <f>Variables!$L$20</f>
        <v>900</v>
      </c>
      <c r="BK20" s="219">
        <f>Variables!$L$20</f>
        <v>900</v>
      </c>
      <c r="BL20" s="219">
        <f>Variables!$L$20</f>
        <v>900</v>
      </c>
      <c r="BM20" s="219">
        <f>Variables!$L$20</f>
        <v>900</v>
      </c>
      <c r="BN20" s="219">
        <f>Variables!$L$20</f>
        <v>900</v>
      </c>
      <c r="BO20" s="219">
        <f>Variables!$L$20</f>
        <v>900</v>
      </c>
      <c r="BP20" s="219">
        <f>Variables!$L$20</f>
        <v>900</v>
      </c>
      <c r="BQ20" s="219">
        <f>Variables!$L$20</f>
        <v>900</v>
      </c>
    </row>
    <row r="21" spans="5:69" ht="16" customHeight="1">
      <c r="E21" s="326"/>
      <c r="F21" s="328"/>
      <c r="G21" s="324"/>
      <c r="H21" s="325"/>
      <c r="I21" s="226" t="s">
        <v>446</v>
      </c>
      <c r="J21" s="204">
        <f>J20*$B$9</f>
        <v>162</v>
      </c>
      <c r="K21" s="204">
        <f t="shared" ref="K21:BQ21" si="12">K20*$B$9</f>
        <v>162</v>
      </c>
      <c r="L21" s="204">
        <f t="shared" si="12"/>
        <v>162</v>
      </c>
      <c r="M21" s="204">
        <f t="shared" si="12"/>
        <v>162</v>
      </c>
      <c r="N21" s="204">
        <f t="shared" si="12"/>
        <v>162</v>
      </c>
      <c r="O21" s="204">
        <f t="shared" si="12"/>
        <v>162</v>
      </c>
      <c r="P21" s="204">
        <f t="shared" si="12"/>
        <v>162</v>
      </c>
      <c r="Q21" s="204">
        <f t="shared" si="12"/>
        <v>162</v>
      </c>
      <c r="R21" s="204">
        <f t="shared" si="12"/>
        <v>162</v>
      </c>
      <c r="S21" s="204">
        <f t="shared" si="12"/>
        <v>162</v>
      </c>
      <c r="T21" s="204">
        <f t="shared" si="12"/>
        <v>162</v>
      </c>
      <c r="U21" s="204">
        <f t="shared" si="12"/>
        <v>162</v>
      </c>
      <c r="V21" s="204">
        <f t="shared" si="12"/>
        <v>162</v>
      </c>
      <c r="W21" s="204">
        <f t="shared" si="12"/>
        <v>162</v>
      </c>
      <c r="X21" s="204">
        <f t="shared" si="12"/>
        <v>162</v>
      </c>
      <c r="Y21" s="204">
        <f t="shared" si="12"/>
        <v>162</v>
      </c>
      <c r="Z21" s="204">
        <f t="shared" si="12"/>
        <v>162</v>
      </c>
      <c r="AA21" s="204">
        <f t="shared" si="12"/>
        <v>162</v>
      </c>
      <c r="AB21" s="204">
        <f t="shared" si="12"/>
        <v>162</v>
      </c>
      <c r="AC21" s="204">
        <f t="shared" si="12"/>
        <v>162</v>
      </c>
      <c r="AD21" s="204">
        <f t="shared" si="12"/>
        <v>162</v>
      </c>
      <c r="AE21" s="204">
        <f t="shared" si="12"/>
        <v>162</v>
      </c>
      <c r="AF21" s="204">
        <f t="shared" si="12"/>
        <v>162</v>
      </c>
      <c r="AG21" s="204">
        <f t="shared" si="12"/>
        <v>162</v>
      </c>
      <c r="AH21" s="204">
        <f t="shared" si="12"/>
        <v>162</v>
      </c>
      <c r="AI21" s="204">
        <f t="shared" si="12"/>
        <v>162</v>
      </c>
      <c r="AJ21" s="204">
        <f t="shared" si="12"/>
        <v>162</v>
      </c>
      <c r="AK21" s="204">
        <f t="shared" si="12"/>
        <v>162</v>
      </c>
      <c r="AL21" s="204">
        <f t="shared" si="12"/>
        <v>162</v>
      </c>
      <c r="AM21" s="204">
        <f t="shared" si="12"/>
        <v>162</v>
      </c>
      <c r="AN21" s="204">
        <f t="shared" si="12"/>
        <v>162</v>
      </c>
      <c r="AO21" s="204">
        <f t="shared" si="12"/>
        <v>162</v>
      </c>
      <c r="AP21" s="204">
        <f t="shared" si="12"/>
        <v>162</v>
      </c>
      <c r="AQ21" s="204">
        <f t="shared" si="12"/>
        <v>162</v>
      </c>
      <c r="AR21" s="204">
        <f t="shared" si="12"/>
        <v>162</v>
      </c>
      <c r="AS21" s="204">
        <f t="shared" si="12"/>
        <v>162</v>
      </c>
      <c r="AT21" s="204">
        <f t="shared" si="12"/>
        <v>162</v>
      </c>
      <c r="AU21" s="204">
        <f t="shared" si="12"/>
        <v>162</v>
      </c>
      <c r="AV21" s="204">
        <f t="shared" si="12"/>
        <v>162</v>
      </c>
      <c r="AW21" s="204">
        <f t="shared" si="12"/>
        <v>162</v>
      </c>
      <c r="AX21" s="204">
        <f t="shared" si="12"/>
        <v>162</v>
      </c>
      <c r="AY21" s="204">
        <f t="shared" si="12"/>
        <v>162</v>
      </c>
      <c r="AZ21" s="204">
        <f t="shared" si="12"/>
        <v>162</v>
      </c>
      <c r="BA21" s="204">
        <f t="shared" si="12"/>
        <v>162</v>
      </c>
      <c r="BB21" s="204">
        <f t="shared" si="12"/>
        <v>162</v>
      </c>
      <c r="BC21" s="204">
        <f t="shared" si="12"/>
        <v>162</v>
      </c>
      <c r="BD21" s="204">
        <f t="shared" si="12"/>
        <v>162</v>
      </c>
      <c r="BE21" s="204">
        <f t="shared" si="12"/>
        <v>162</v>
      </c>
      <c r="BF21" s="204">
        <f t="shared" si="12"/>
        <v>162</v>
      </c>
      <c r="BG21" s="204">
        <f t="shared" si="12"/>
        <v>162</v>
      </c>
      <c r="BH21" s="204">
        <f t="shared" si="12"/>
        <v>162</v>
      </c>
      <c r="BI21" s="204">
        <f t="shared" si="12"/>
        <v>162</v>
      </c>
      <c r="BJ21" s="204">
        <f t="shared" si="12"/>
        <v>162</v>
      </c>
      <c r="BK21" s="204">
        <f t="shared" si="12"/>
        <v>162</v>
      </c>
      <c r="BL21" s="204">
        <f t="shared" si="12"/>
        <v>162</v>
      </c>
      <c r="BM21" s="204">
        <f t="shared" si="12"/>
        <v>162</v>
      </c>
      <c r="BN21" s="204">
        <f t="shared" si="12"/>
        <v>162</v>
      </c>
      <c r="BO21" s="204">
        <f t="shared" si="12"/>
        <v>162</v>
      </c>
      <c r="BP21" s="204">
        <f t="shared" si="12"/>
        <v>162</v>
      </c>
      <c r="BQ21" s="204">
        <f t="shared" si="12"/>
        <v>162</v>
      </c>
    </row>
    <row r="22" spans="5:69" ht="16" customHeight="1">
      <c r="E22" s="326"/>
      <c r="F22" s="328"/>
      <c r="G22" s="324"/>
      <c r="H22" s="325"/>
      <c r="I22" s="226" t="s">
        <v>346</v>
      </c>
      <c r="J22" s="204">
        <f>J19*J20</f>
        <v>1645.8396830234685</v>
      </c>
      <c r="K22" s="204">
        <f>K19*K20</f>
        <v>2484.895207702099</v>
      </c>
      <c r="L22" s="204">
        <f t="shared" ref="L22:BQ22" si="13">L19*L20</f>
        <v>2920.7168461805354</v>
      </c>
      <c r="M22" s="204">
        <f t="shared" si="13"/>
        <v>3155.0812854425922</v>
      </c>
      <c r="N22" s="204">
        <f t="shared" si="13"/>
        <v>3288.8784350966826</v>
      </c>
      <c r="O22" s="204">
        <f t="shared" si="13"/>
        <v>3372.5548314176044</v>
      </c>
      <c r="P22" s="204">
        <f t="shared" si="13"/>
        <v>3431.3353395179602</v>
      </c>
      <c r="Q22" s="204">
        <f t="shared" si="13"/>
        <v>3477.8340045858745</v>
      </c>
      <c r="R22" s="204">
        <f t="shared" si="13"/>
        <v>3518.3594776573505</v>
      </c>
      <c r="S22" s="204">
        <f t="shared" si="13"/>
        <v>3556.0677286574455</v>
      </c>
      <c r="T22" s="204">
        <f t="shared" si="13"/>
        <v>3592.5384030773839</v>
      </c>
      <c r="U22" s="204">
        <f t="shared" si="13"/>
        <v>3628.5630004711629</v>
      </c>
      <c r="V22" s="204">
        <f t="shared" si="13"/>
        <v>3664.5389638634688</v>
      </c>
      <c r="W22" s="204">
        <f t="shared" si="13"/>
        <v>3700.6667246147972</v>
      </c>
      <c r="X22" s="204">
        <f t="shared" si="13"/>
        <v>3737.0482250167661</v>
      </c>
      <c r="Y22" s="204">
        <f t="shared" si="13"/>
        <v>3773.7361797541171</v>
      </c>
      <c r="Z22" s="204">
        <f t="shared" si="13"/>
        <v>3810.7587068016719</v>
      </c>
      <c r="AA22" s="204">
        <f t="shared" si="13"/>
        <v>3848.1316430403972</v>
      </c>
      <c r="AB22" s="204">
        <f t="shared" si="13"/>
        <v>3885.8647022346559</v>
      </c>
      <c r="AC22" s="204">
        <f t="shared" si="13"/>
        <v>3923.9645541917325</v>
      </c>
      <c r="AD22" s="204">
        <f t="shared" si="13"/>
        <v>3962.4363645141366</v>
      </c>
      <c r="AE22" s="204">
        <f t="shared" si="13"/>
        <v>4001.2845646500282</v>
      </c>
      <c r="AF22" s="204">
        <f t="shared" si="13"/>
        <v>4040.5132370943752</v>
      </c>
      <c r="AG22" s="204">
        <f t="shared" si="13"/>
        <v>4080.1263081672287</v>
      </c>
      <c r="AH22" s="204">
        <f t="shared" si="13"/>
        <v>4120.1276445822832</v>
      </c>
      <c r="AI22" s="204">
        <f t="shared" si="13"/>
        <v>4160.5211019123462</v>
      </c>
      <c r="AJ22" s="204">
        <f t="shared" si="13"/>
        <v>4201.3105490050357</v>
      </c>
      <c r="AK22" s="204">
        <f t="shared" si="13"/>
        <v>4242.4998803753906</v>
      </c>
      <c r="AL22" s="204">
        <f t="shared" si="13"/>
        <v>4284.0930225887332</v>
      </c>
      <c r="AM22" s="204">
        <f t="shared" si="13"/>
        <v>4326.0939376405122</v>
      </c>
      <c r="AN22" s="204">
        <f t="shared" si="13"/>
        <v>4368.5066248364628</v>
      </c>
      <c r="AO22" s="204">
        <f t="shared" si="13"/>
        <v>4411.3351219247934</v>
      </c>
      <c r="AP22" s="204">
        <f t="shared" si="13"/>
        <v>4454.583505856277</v>
      </c>
      <c r="AQ22" s="204">
        <f t="shared" si="13"/>
        <v>4498.255893360194</v>
      </c>
      <c r="AR22" s="204">
        <f t="shared" si="13"/>
        <v>4542.3564414301154</v>
      </c>
      <c r="AS22" s="204">
        <f t="shared" si="13"/>
        <v>4586.8893477665461</v>
      </c>
      <c r="AT22" s="204">
        <f t="shared" si="13"/>
        <v>4631.8588511999715</v>
      </c>
      <c r="AU22" s="204">
        <f t="shared" si="13"/>
        <v>4677.269232106064</v>
      </c>
      <c r="AV22" s="204">
        <f t="shared" si="13"/>
        <v>4723.1248128189736</v>
      </c>
      <c r="AW22" s="204">
        <f t="shared" si="13"/>
        <v>4769.4299580456836</v>
      </c>
      <c r="AX22" s="204">
        <f t="shared" si="13"/>
        <v>4816.1890752829222</v>
      </c>
      <c r="AY22" s="204">
        <f t="shared" si="13"/>
        <v>4863.4066152374244</v>
      </c>
      <c r="AZ22" s="204">
        <f t="shared" si="13"/>
        <v>4911.0870722499294</v>
      </c>
      <c r="BA22" s="204">
        <f t="shared" si="13"/>
        <v>4959.2349847231544</v>
      </c>
      <c r="BB22" s="204">
        <f t="shared" si="13"/>
        <v>5007.8549355538671</v>
      </c>
      <c r="BC22" s="204">
        <f t="shared" si="13"/>
        <v>5056.9515525691486</v>
      </c>
      <c r="BD22" s="204">
        <f t="shared" si="13"/>
        <v>5106.5295089669089</v>
      </c>
      <c r="BE22" s="204">
        <f t="shared" si="13"/>
        <v>5156.5935237607127</v>
      </c>
      <c r="BF22" s="204">
        <f t="shared" si="13"/>
        <v>5207.1483622289616</v>
      </c>
      <c r="BG22" s="204">
        <f t="shared" si="13"/>
        <v>5258.1988363684641</v>
      </c>
      <c r="BH22" s="204">
        <f t="shared" si="13"/>
        <v>5309.7498053524696</v>
      </c>
      <c r="BI22" s="204">
        <f t="shared" si="13"/>
        <v>5361.8061759931797</v>
      </c>
      <c r="BJ22" s="204">
        <f t="shared" si="13"/>
        <v>5414.3729032088004</v>
      </c>
      <c r="BK22" s="204">
        <f t="shared" si="13"/>
        <v>5467.4549904951609</v>
      </c>
      <c r="BL22" s="204">
        <f t="shared" si="13"/>
        <v>5521.0574904019768</v>
      </c>
      <c r="BM22" s="204">
        <f t="shared" si="13"/>
        <v>5575.1855050137601</v>
      </c>
      <c r="BN22" s="204">
        <f t="shared" si="13"/>
        <v>5629.8441864354654</v>
      </c>
      <c r="BO22" s="204">
        <f t="shared" si="13"/>
        <v>5685.0387372828709</v>
      </c>
      <c r="BP22" s="204">
        <f t="shared" si="13"/>
        <v>5740.7744111778011</v>
      </c>
      <c r="BQ22" s="204">
        <f t="shared" si="13"/>
        <v>5797.0565132481706</v>
      </c>
    </row>
    <row r="23" spans="5:69" ht="16" customHeight="1">
      <c r="E23" s="326"/>
      <c r="F23" s="328"/>
      <c r="G23" s="324"/>
      <c r="H23" s="325"/>
      <c r="I23" s="226" t="s">
        <v>447</v>
      </c>
      <c r="J23" s="228">
        <f t="shared" ref="J23:BQ23" si="14">J22*$B$9</f>
        <v>296.25114294422434</v>
      </c>
      <c r="K23" s="228">
        <f t="shared" si="14"/>
        <v>447.28113738637779</v>
      </c>
      <c r="L23" s="228">
        <f t="shared" si="14"/>
        <v>525.72903231249632</v>
      </c>
      <c r="M23" s="228">
        <f t="shared" si="14"/>
        <v>567.91463137966662</v>
      </c>
      <c r="N23" s="228">
        <f t="shared" si="14"/>
        <v>591.99811831740283</v>
      </c>
      <c r="O23" s="228">
        <f t="shared" si="14"/>
        <v>607.05986965516877</v>
      </c>
      <c r="P23" s="228">
        <f t="shared" si="14"/>
        <v>617.64036111323276</v>
      </c>
      <c r="Q23" s="228">
        <f t="shared" si="14"/>
        <v>626.01012082545742</v>
      </c>
      <c r="R23" s="228">
        <f t="shared" si="14"/>
        <v>633.30470597832311</v>
      </c>
      <c r="S23" s="228">
        <f t="shared" si="14"/>
        <v>640.09219115834014</v>
      </c>
      <c r="T23" s="228">
        <f t="shared" si="14"/>
        <v>646.65691255392903</v>
      </c>
      <c r="U23" s="228">
        <f t="shared" si="14"/>
        <v>653.14134008480926</v>
      </c>
      <c r="V23" s="228">
        <f t="shared" si="14"/>
        <v>659.61701349542432</v>
      </c>
      <c r="W23" s="228">
        <f t="shared" si="14"/>
        <v>666.12001043066346</v>
      </c>
      <c r="X23" s="228">
        <f t="shared" si="14"/>
        <v>672.66868050301787</v>
      </c>
      <c r="Y23" s="228">
        <f t="shared" si="14"/>
        <v>679.27251235574101</v>
      </c>
      <c r="Z23" s="228">
        <f t="shared" si="14"/>
        <v>685.93656722430092</v>
      </c>
      <c r="AA23" s="228">
        <f t="shared" si="14"/>
        <v>692.6636957472715</v>
      </c>
      <c r="AB23" s="228">
        <f t="shared" si="14"/>
        <v>699.45564640223802</v>
      </c>
      <c r="AC23" s="228">
        <f t="shared" si="14"/>
        <v>706.31361975451182</v>
      </c>
      <c r="AD23" s="228">
        <f t="shared" si="14"/>
        <v>713.23854561254461</v>
      </c>
      <c r="AE23" s="228">
        <f t="shared" si="14"/>
        <v>720.23122163700509</v>
      </c>
      <c r="AF23" s="228">
        <f t="shared" si="14"/>
        <v>727.29238267698747</v>
      </c>
      <c r="AG23" s="228">
        <f t="shared" si="14"/>
        <v>734.42273547010109</v>
      </c>
      <c r="AH23" s="228">
        <f t="shared" si="14"/>
        <v>741.6229760248109</v>
      </c>
      <c r="AI23" s="228">
        <f t="shared" si="14"/>
        <v>748.89379834422232</v>
      </c>
      <c r="AJ23" s="228">
        <f t="shared" si="14"/>
        <v>756.23589882090641</v>
      </c>
      <c r="AK23" s="228">
        <f t="shared" si="14"/>
        <v>763.64997846757024</v>
      </c>
      <c r="AL23" s="228">
        <f t="shared" si="14"/>
        <v>771.13674406597193</v>
      </c>
      <c r="AM23" s="228">
        <f t="shared" si="14"/>
        <v>778.69690877529217</v>
      </c>
      <c r="AN23" s="228">
        <f t="shared" si="14"/>
        <v>786.33119247056334</v>
      </c>
      <c r="AO23" s="228">
        <f t="shared" si="14"/>
        <v>794.04032194646277</v>
      </c>
      <c r="AP23" s="228">
        <f t="shared" si="14"/>
        <v>801.82503105412979</v>
      </c>
      <c r="AQ23" s="228">
        <f t="shared" si="14"/>
        <v>809.68606080483494</v>
      </c>
      <c r="AR23" s="228">
        <f t="shared" si="14"/>
        <v>817.62415945742077</v>
      </c>
      <c r="AS23" s="228">
        <f t="shared" si="14"/>
        <v>825.64008259797822</v>
      </c>
      <c r="AT23" s="228">
        <f t="shared" si="14"/>
        <v>833.73459321599478</v>
      </c>
      <c r="AU23" s="228">
        <f t="shared" si="14"/>
        <v>841.90846177909145</v>
      </c>
      <c r="AV23" s="228">
        <f t="shared" si="14"/>
        <v>850.16246630741523</v>
      </c>
      <c r="AW23" s="228">
        <f t="shared" si="14"/>
        <v>858.49739244822297</v>
      </c>
      <c r="AX23" s="228">
        <f t="shared" si="14"/>
        <v>866.91403355092598</v>
      </c>
      <c r="AY23" s="228">
        <f t="shared" si="14"/>
        <v>875.41319074273633</v>
      </c>
      <c r="AZ23" s="228">
        <f t="shared" si="14"/>
        <v>883.99567300498722</v>
      </c>
      <c r="BA23" s="228">
        <f t="shared" si="14"/>
        <v>892.66229725016774</v>
      </c>
      <c r="BB23" s="228">
        <f t="shared" si="14"/>
        <v>901.41388839969602</v>
      </c>
      <c r="BC23" s="228">
        <f t="shared" si="14"/>
        <v>910.25127946244675</v>
      </c>
      <c r="BD23" s="228">
        <f t="shared" si="14"/>
        <v>919.17531161404361</v>
      </c>
      <c r="BE23" s="228">
        <f t="shared" si="14"/>
        <v>928.18683427692827</v>
      </c>
      <c r="BF23" s="228">
        <f t="shared" si="14"/>
        <v>937.28670520121307</v>
      </c>
      <c r="BG23" s="228">
        <f t="shared" si="14"/>
        <v>946.47579054632354</v>
      </c>
      <c r="BH23" s="228">
        <f t="shared" si="14"/>
        <v>955.75496496344454</v>
      </c>
      <c r="BI23" s="228">
        <f t="shared" si="14"/>
        <v>965.12511167877233</v>
      </c>
      <c r="BJ23" s="228">
        <f t="shared" si="14"/>
        <v>974.58712257758407</v>
      </c>
      <c r="BK23" s="228">
        <f t="shared" si="14"/>
        <v>984.1418982891289</v>
      </c>
      <c r="BL23" s="228">
        <f t="shared" si="14"/>
        <v>993.7903482723558</v>
      </c>
      <c r="BM23" s="228">
        <f t="shared" si="14"/>
        <v>1003.5333909024768</v>
      </c>
      <c r="BN23" s="228">
        <f t="shared" si="14"/>
        <v>1013.3719535583838</v>
      </c>
      <c r="BO23" s="228">
        <f t="shared" si="14"/>
        <v>1023.3069727109167</v>
      </c>
      <c r="BP23" s="228">
        <f t="shared" si="14"/>
        <v>1033.339394012004</v>
      </c>
      <c r="BQ23" s="228">
        <f t="shared" si="14"/>
        <v>1043.4701723846706</v>
      </c>
    </row>
    <row r="24" spans="5:69" ht="16" customHeight="1">
      <c r="E24" s="326"/>
      <c r="F24" s="328"/>
      <c r="G24" s="324"/>
      <c r="H24" s="325"/>
      <c r="I24" s="226" t="s">
        <v>448</v>
      </c>
      <c r="J24" s="228">
        <f>J9*J14</f>
        <v>1219.14050594331</v>
      </c>
      <c r="K24" s="228">
        <f>K9*K14</f>
        <v>1231.0928638447149</v>
      </c>
      <c r="L24" s="228">
        <f t="shared" ref="L24:BQ24" si="15">L9*L14</f>
        <v>1243.1624017255454</v>
      </c>
      <c r="M24" s="228">
        <f t="shared" si="15"/>
        <v>1255.3502684091291</v>
      </c>
      <c r="N24" s="228">
        <f t="shared" si="15"/>
        <v>1267.657623981768</v>
      </c>
      <c r="O24" s="228">
        <f t="shared" si="15"/>
        <v>1280.0856399031579</v>
      </c>
      <c r="P24" s="228">
        <f t="shared" si="15"/>
        <v>1292.6354991178946</v>
      </c>
      <c r="Q24" s="228">
        <f t="shared" si="15"/>
        <v>1305.3083961680702</v>
      </c>
      <c r="R24" s="228">
        <f t="shared" si="15"/>
        <v>1318.105537306973</v>
      </c>
      <c r="S24" s="228">
        <f t="shared" si="15"/>
        <v>1331.028140613904</v>
      </c>
      <c r="T24" s="228">
        <f t="shared" si="15"/>
        <v>1344.0774361101189</v>
      </c>
      <c r="U24" s="228">
        <f t="shared" si="15"/>
        <v>1357.2546658759043</v>
      </c>
      <c r="V24" s="228">
        <f t="shared" si="15"/>
        <v>1370.5610841688053</v>
      </c>
      <c r="W24" s="228">
        <f t="shared" si="15"/>
        <v>1383.9979575430091</v>
      </c>
      <c r="X24" s="228">
        <f t="shared" si="15"/>
        <v>1397.5665649699015</v>
      </c>
      <c r="Y24" s="228">
        <f t="shared" si="15"/>
        <v>1411.2681979598026</v>
      </c>
      <c r="Z24" s="228">
        <f t="shared" si="15"/>
        <v>1425.1041606848989</v>
      </c>
      <c r="AA24" s="228">
        <f t="shared" si="15"/>
        <v>1439.0757701033783</v>
      </c>
      <c r="AB24" s="228">
        <f t="shared" si="15"/>
        <v>1453.1843560847835</v>
      </c>
      <c r="AC24" s="228">
        <f t="shared" si="15"/>
        <v>1467.4312615365955</v>
      </c>
      <c r="AD24" s="228">
        <f t="shared" si="15"/>
        <v>1481.8178425320521</v>
      </c>
      <c r="AE24" s="228">
        <f t="shared" si="15"/>
        <v>1496.3454684392291</v>
      </c>
      <c r="AF24" s="228">
        <f t="shared" si="15"/>
        <v>1511.0155220513784</v>
      </c>
      <c r="AG24" s="228">
        <f t="shared" si="15"/>
        <v>1525.8293997185492</v>
      </c>
      <c r="AH24" s="228">
        <f t="shared" si="15"/>
        <v>1540.7885114804953</v>
      </c>
      <c r="AI24" s="228">
        <f t="shared" si="15"/>
        <v>1555.8942812008922</v>
      </c>
      <c r="AJ24" s="228">
        <f t="shared" si="15"/>
        <v>1571.1481467028618</v>
      </c>
      <c r="AK24" s="228">
        <f t="shared" si="15"/>
        <v>1586.5515599058313</v>
      </c>
      <c r="AL24" s="228">
        <f t="shared" si="15"/>
        <v>1602.1059869637318</v>
      </c>
      <c r="AM24" s="228">
        <f t="shared" si="15"/>
        <v>1617.8129084045527</v>
      </c>
      <c r="AN24" s="228">
        <f t="shared" si="15"/>
        <v>1633.6738192712637</v>
      </c>
      <c r="AO24" s="228">
        <f t="shared" si="15"/>
        <v>1649.6902292641194</v>
      </c>
      <c r="AP24" s="228">
        <f t="shared" si="15"/>
        <v>1665.863662884356</v>
      </c>
      <c r="AQ24" s="228">
        <f t="shared" si="15"/>
        <v>1682.1956595793008</v>
      </c>
      <c r="AR24" s="228">
        <f t="shared" si="15"/>
        <v>1698.6877738889016</v>
      </c>
      <c r="AS24" s="228">
        <f t="shared" si="15"/>
        <v>1715.3415755936951</v>
      </c>
      <c r="AT24" s="228">
        <f t="shared" si="15"/>
        <v>1732.1586498642209</v>
      </c>
      <c r="AU24" s="228">
        <f t="shared" si="15"/>
        <v>1749.1405974119098</v>
      </c>
      <c r="AV24" s="228">
        <f t="shared" si="15"/>
        <v>1766.2890346414383</v>
      </c>
      <c r="AW24" s="228">
        <f t="shared" si="15"/>
        <v>1783.6055938045897</v>
      </c>
      <c r="AX24" s="228">
        <f t="shared" si="15"/>
        <v>1801.0919231556149</v>
      </c>
      <c r="AY24" s="228">
        <f t="shared" si="15"/>
        <v>1818.7496871081212</v>
      </c>
      <c r="AZ24" s="228">
        <f t="shared" si="15"/>
        <v>1836.5805663934943</v>
      </c>
      <c r="BA24" s="228">
        <f t="shared" si="15"/>
        <v>1854.5862582208817</v>
      </c>
      <c r="BB24" s="228">
        <f t="shared" si="15"/>
        <v>1872.7684764387336</v>
      </c>
      <c r="BC24" s="228">
        <f t="shared" si="15"/>
        <v>1891.1289516979368</v>
      </c>
      <c r="BD24" s="228">
        <f t="shared" si="15"/>
        <v>1909.6694316165438</v>
      </c>
      <c r="BE24" s="228">
        <f t="shared" si="15"/>
        <v>1928.3916809461177</v>
      </c>
      <c r="BF24" s="228">
        <f t="shared" si="15"/>
        <v>1947.2974817397071</v>
      </c>
      <c r="BG24" s="228">
        <f t="shared" si="15"/>
        <v>1966.388633521469</v>
      </c>
      <c r="BH24" s="228">
        <f t="shared" si="15"/>
        <v>1985.6669534579542</v>
      </c>
      <c r="BI24" s="228">
        <f t="shared" si="15"/>
        <v>2005.1342765310715</v>
      </c>
      <c r="BJ24" s="228">
        <f t="shared" si="15"/>
        <v>2024.7924557127487</v>
      </c>
      <c r="BK24" s="228">
        <f t="shared" si="15"/>
        <v>2044.6433621413048</v>
      </c>
      <c r="BL24" s="228">
        <f t="shared" si="15"/>
        <v>2064.688885299553</v>
      </c>
      <c r="BM24" s="228">
        <f t="shared" si="15"/>
        <v>2084.9309331946465</v>
      </c>
      <c r="BN24" s="228">
        <f t="shared" si="15"/>
        <v>2105.3714325396923</v>
      </c>
      <c r="BO24" s="228">
        <f t="shared" si="15"/>
        <v>2126.01232893714</v>
      </c>
      <c r="BP24" s="228">
        <f t="shared" si="15"/>
        <v>2146.8555870639748</v>
      </c>
      <c r="BQ24" s="228">
        <f t="shared" si="15"/>
        <v>2167.9031908587194</v>
      </c>
    </row>
    <row r="25" spans="5:69" ht="16" customHeight="1">
      <c r="E25" s="326"/>
      <c r="F25" s="328"/>
      <c r="G25" s="324"/>
      <c r="H25" s="325"/>
      <c r="I25" s="229" t="s">
        <v>449</v>
      </c>
      <c r="J25" s="204">
        <f>J23-J24</f>
        <v>-922.88936299908573</v>
      </c>
      <c r="K25" s="204">
        <f>K23-K24</f>
        <v>-783.81172645833703</v>
      </c>
      <c r="L25" s="204">
        <f t="shared" ref="L25:BQ25" si="16">L23-L24</f>
        <v>-717.43336941304904</v>
      </c>
      <c r="M25" s="204">
        <f t="shared" si="16"/>
        <v>-687.43563702946244</v>
      </c>
      <c r="N25" s="204">
        <f t="shared" si="16"/>
        <v>-675.65950566436516</v>
      </c>
      <c r="O25" s="204">
        <f t="shared" si="16"/>
        <v>-673.02577024798916</v>
      </c>
      <c r="P25" s="204">
        <f t="shared" si="16"/>
        <v>-674.99513800466184</v>
      </c>
      <c r="Q25" s="204">
        <f t="shared" si="16"/>
        <v>-679.29827534261278</v>
      </c>
      <c r="R25" s="204">
        <f t="shared" si="16"/>
        <v>-684.80083132864991</v>
      </c>
      <c r="S25" s="204">
        <f t="shared" si="16"/>
        <v>-690.9359494555639</v>
      </c>
      <c r="T25" s="204">
        <f t="shared" si="16"/>
        <v>-697.42052355618989</v>
      </c>
      <c r="U25" s="204">
        <f t="shared" si="16"/>
        <v>-704.11332579109501</v>
      </c>
      <c r="V25" s="204">
        <f t="shared" si="16"/>
        <v>-710.94407067338102</v>
      </c>
      <c r="W25" s="204">
        <f t="shared" si="16"/>
        <v>-717.87794711234562</v>
      </c>
      <c r="X25" s="204">
        <f t="shared" si="16"/>
        <v>-724.89788446688362</v>
      </c>
      <c r="Y25" s="204">
        <f t="shared" si="16"/>
        <v>-731.99568560406158</v>
      </c>
      <c r="Z25" s="204">
        <f t="shared" si="16"/>
        <v>-739.16759346059803</v>
      </c>
      <c r="AA25" s="204">
        <f t="shared" si="16"/>
        <v>-746.41207435610681</v>
      </c>
      <c r="AB25" s="204">
        <f t="shared" si="16"/>
        <v>-753.72870968254551</v>
      </c>
      <c r="AC25" s="204">
        <f t="shared" si="16"/>
        <v>-761.11764178208364</v>
      </c>
      <c r="AD25" s="204">
        <f t="shared" si="16"/>
        <v>-768.57929691950744</v>
      </c>
      <c r="AE25" s="204">
        <f t="shared" si="16"/>
        <v>-776.11424680222399</v>
      </c>
      <c r="AF25" s="204">
        <f t="shared" si="16"/>
        <v>-783.72313937439094</v>
      </c>
      <c r="AG25" s="204">
        <f t="shared" si="16"/>
        <v>-791.40666424844812</v>
      </c>
      <c r="AH25" s="204">
        <f t="shared" si="16"/>
        <v>-799.16553545568445</v>
      </c>
      <c r="AI25" s="204">
        <f t="shared" si="16"/>
        <v>-807.00048285666992</v>
      </c>
      <c r="AJ25" s="204">
        <f t="shared" si="16"/>
        <v>-814.91224788195541</v>
      </c>
      <c r="AK25" s="204">
        <f t="shared" si="16"/>
        <v>-822.90158143826102</v>
      </c>
      <c r="AL25" s="204">
        <f t="shared" si="16"/>
        <v>-830.96924289775984</v>
      </c>
      <c r="AM25" s="204">
        <f t="shared" si="16"/>
        <v>-839.1159996292605</v>
      </c>
      <c r="AN25" s="204">
        <f t="shared" si="16"/>
        <v>-847.34262680070037</v>
      </c>
      <c r="AO25" s="204">
        <f t="shared" si="16"/>
        <v>-855.64990731765658</v>
      </c>
      <c r="AP25" s="204">
        <f t="shared" si="16"/>
        <v>-864.03863183022622</v>
      </c>
      <c r="AQ25" s="204">
        <f t="shared" si="16"/>
        <v>-872.50959877446587</v>
      </c>
      <c r="AR25" s="204">
        <f t="shared" si="16"/>
        <v>-881.0636144314808</v>
      </c>
      <c r="AS25" s="204">
        <f t="shared" si="16"/>
        <v>-889.70149299571688</v>
      </c>
      <c r="AT25" s="204">
        <f t="shared" si="16"/>
        <v>-898.42405664822616</v>
      </c>
      <c r="AU25" s="204">
        <f t="shared" si="16"/>
        <v>-907.23213563281831</v>
      </c>
      <c r="AV25" s="204">
        <f t="shared" si="16"/>
        <v>-916.12656833402309</v>
      </c>
      <c r="AW25" s="204">
        <f t="shared" si="16"/>
        <v>-925.10820135636675</v>
      </c>
      <c r="AX25" s="204">
        <f t="shared" si="16"/>
        <v>-934.17788960468897</v>
      </c>
      <c r="AY25" s="204">
        <f t="shared" si="16"/>
        <v>-943.33649636538485</v>
      </c>
      <c r="AZ25" s="204">
        <f t="shared" si="16"/>
        <v>-952.58489338850711</v>
      </c>
      <c r="BA25" s="204">
        <f t="shared" si="16"/>
        <v>-961.92396097071401</v>
      </c>
      <c r="BB25" s="204">
        <f t="shared" si="16"/>
        <v>-971.35458803903759</v>
      </c>
      <c r="BC25" s="204">
        <f t="shared" si="16"/>
        <v>-980.87767223549008</v>
      </c>
      <c r="BD25" s="204">
        <f t="shared" si="16"/>
        <v>-990.49412000250015</v>
      </c>
      <c r="BE25" s="204">
        <f t="shared" si="16"/>
        <v>-1000.2048466691895</v>
      </c>
      <c r="BF25" s="204">
        <f t="shared" si="16"/>
        <v>-1010.010776538494</v>
      </c>
      <c r="BG25" s="204">
        <f t="shared" si="16"/>
        <v>-1019.9128429751455</v>
      </c>
      <c r="BH25" s="204">
        <f t="shared" si="16"/>
        <v>-1029.9119884945096</v>
      </c>
      <c r="BI25" s="204">
        <f t="shared" si="16"/>
        <v>-1040.0091648522991</v>
      </c>
      <c r="BJ25" s="204">
        <f t="shared" si="16"/>
        <v>-1050.2053331351647</v>
      </c>
      <c r="BK25" s="204">
        <f t="shared" si="16"/>
        <v>-1060.5014638521759</v>
      </c>
      <c r="BL25" s="204">
        <f t="shared" si="16"/>
        <v>-1070.8985370271971</v>
      </c>
      <c r="BM25" s="204">
        <f t="shared" si="16"/>
        <v>-1081.3975422921699</v>
      </c>
      <c r="BN25" s="204">
        <f t="shared" si="16"/>
        <v>-1091.9994789813086</v>
      </c>
      <c r="BO25" s="204">
        <f t="shared" si="16"/>
        <v>-1102.7053562262231</v>
      </c>
      <c r="BP25" s="204">
        <f t="shared" si="16"/>
        <v>-1113.5161930519707</v>
      </c>
      <c r="BQ25" s="204">
        <f t="shared" si="16"/>
        <v>-1124.4330184740488</v>
      </c>
    </row>
    <row r="26" spans="5:69" ht="16" customHeight="1">
      <c r="E26" s="326"/>
      <c r="F26" s="328"/>
      <c r="G26" s="329" t="s">
        <v>51</v>
      </c>
      <c r="H26" s="323" t="s">
        <v>25</v>
      </c>
      <c r="I26" s="230" t="s">
        <v>318</v>
      </c>
      <c r="J26" s="216">
        <f>Variables!$L$27</f>
        <v>0.3</v>
      </c>
      <c r="K26" s="216">
        <f>Variables!$L$27</f>
        <v>0.3</v>
      </c>
      <c r="L26" s="216">
        <f>Variables!$L$27</f>
        <v>0.3</v>
      </c>
      <c r="M26" s="216">
        <f>Variables!$L$27</f>
        <v>0.3</v>
      </c>
      <c r="N26" s="216">
        <f>Variables!$L$27</f>
        <v>0.3</v>
      </c>
      <c r="O26" s="216">
        <f>Variables!$L$27</f>
        <v>0.3</v>
      </c>
      <c r="P26" s="216">
        <f>Variables!$L$27</f>
        <v>0.3</v>
      </c>
      <c r="Q26" s="216">
        <f>Variables!$L$27</f>
        <v>0.3</v>
      </c>
      <c r="R26" s="216">
        <f>Variables!$L$27</f>
        <v>0.3</v>
      </c>
      <c r="S26" s="216">
        <f>Variables!$L$27</f>
        <v>0.3</v>
      </c>
      <c r="T26" s="216">
        <f>Variables!$L$27</f>
        <v>0.3</v>
      </c>
      <c r="U26" s="216">
        <f>Variables!$L$27</f>
        <v>0.3</v>
      </c>
      <c r="V26" s="216">
        <f>Variables!$L$27</f>
        <v>0.3</v>
      </c>
      <c r="W26" s="216">
        <f>Variables!$L$27</f>
        <v>0.3</v>
      </c>
      <c r="X26" s="216">
        <f>Variables!$L$27</f>
        <v>0.3</v>
      </c>
      <c r="Y26" s="216">
        <f>Variables!$L$27</f>
        <v>0.3</v>
      </c>
      <c r="Z26" s="216">
        <f>Variables!$L$27</f>
        <v>0.3</v>
      </c>
      <c r="AA26" s="216">
        <f>Variables!$L$27</f>
        <v>0.3</v>
      </c>
      <c r="AB26" s="216">
        <f>Variables!$L$27</f>
        <v>0.3</v>
      </c>
      <c r="AC26" s="216">
        <f>Variables!$L$27</f>
        <v>0.3</v>
      </c>
      <c r="AD26" s="216">
        <f>Variables!$L$27</f>
        <v>0.3</v>
      </c>
      <c r="AE26" s="216">
        <f>Variables!$L$27</f>
        <v>0.3</v>
      </c>
      <c r="AF26" s="216">
        <f>Variables!$L$27</f>
        <v>0.3</v>
      </c>
      <c r="AG26" s="216">
        <f>Variables!$L$27</f>
        <v>0.3</v>
      </c>
      <c r="AH26" s="216">
        <f>Variables!$L$27</f>
        <v>0.3</v>
      </c>
      <c r="AI26" s="216">
        <f>Variables!$L$27</f>
        <v>0.3</v>
      </c>
      <c r="AJ26" s="216">
        <f>Variables!$L$27</f>
        <v>0.3</v>
      </c>
      <c r="AK26" s="216">
        <f>Variables!$L$27</f>
        <v>0.3</v>
      </c>
      <c r="AL26" s="216">
        <f>Variables!$L$27</f>
        <v>0.3</v>
      </c>
      <c r="AM26" s="216">
        <f>Variables!$L$27</f>
        <v>0.3</v>
      </c>
      <c r="AN26" s="216">
        <f>Variables!$L$27</f>
        <v>0.3</v>
      </c>
      <c r="AO26" s="216">
        <f>Variables!$L$27</f>
        <v>0.3</v>
      </c>
      <c r="AP26" s="216">
        <f>Variables!$L$27</f>
        <v>0.3</v>
      </c>
      <c r="AQ26" s="216">
        <f>Variables!$L$27</f>
        <v>0.3</v>
      </c>
      <c r="AR26" s="216">
        <f>Variables!$L$27</f>
        <v>0.3</v>
      </c>
      <c r="AS26" s="216">
        <f>Variables!$L$27</f>
        <v>0.3</v>
      </c>
      <c r="AT26" s="216">
        <f>Variables!$L$27</f>
        <v>0.3</v>
      </c>
      <c r="AU26" s="216">
        <f>Variables!$L$27</f>
        <v>0.3</v>
      </c>
      <c r="AV26" s="216">
        <f>Variables!$L$27</f>
        <v>0.3</v>
      </c>
      <c r="AW26" s="216">
        <f>Variables!$L$27</f>
        <v>0.3</v>
      </c>
      <c r="AX26" s="216">
        <f>Variables!$L$27</f>
        <v>0.3</v>
      </c>
      <c r="AY26" s="216">
        <f>Variables!$L$27</f>
        <v>0.3</v>
      </c>
      <c r="AZ26" s="216">
        <f>Variables!$L$27</f>
        <v>0.3</v>
      </c>
      <c r="BA26" s="216">
        <f>Variables!$L$27</f>
        <v>0.3</v>
      </c>
      <c r="BB26" s="216">
        <f>Variables!$L$27</f>
        <v>0.3</v>
      </c>
      <c r="BC26" s="216">
        <f>Variables!$L$27</f>
        <v>0.3</v>
      </c>
      <c r="BD26" s="216">
        <f>Variables!$L$27</f>
        <v>0.3</v>
      </c>
      <c r="BE26" s="216">
        <f>Variables!$L$27</f>
        <v>0.3</v>
      </c>
      <c r="BF26" s="216">
        <f>Variables!$L$27</f>
        <v>0.3</v>
      </c>
      <c r="BG26" s="216">
        <f>Variables!$L$27</f>
        <v>0.3</v>
      </c>
      <c r="BH26" s="216">
        <f>Variables!$L$27</f>
        <v>0.3</v>
      </c>
      <c r="BI26" s="216">
        <f>Variables!$L$27</f>
        <v>0.3</v>
      </c>
      <c r="BJ26" s="216">
        <f>Variables!$L$27</f>
        <v>0.3</v>
      </c>
      <c r="BK26" s="216">
        <f>Variables!$L$27</f>
        <v>0.3</v>
      </c>
      <c r="BL26" s="216">
        <f>Variables!$L$27</f>
        <v>0.3</v>
      </c>
      <c r="BM26" s="216">
        <f>Variables!$L$27</f>
        <v>0.3</v>
      </c>
      <c r="BN26" s="216">
        <f>Variables!$L$27</f>
        <v>0.3</v>
      </c>
      <c r="BO26" s="216">
        <f>Variables!$L$27</f>
        <v>0.3</v>
      </c>
      <c r="BP26" s="216">
        <f>Variables!$L$27</f>
        <v>0.3</v>
      </c>
      <c r="BQ26" s="216">
        <f>Variables!$L$27</f>
        <v>0.3</v>
      </c>
    </row>
    <row r="27" spans="5:69" ht="16" customHeight="1">
      <c r="E27" s="326"/>
      <c r="F27" s="328"/>
      <c r="G27" s="329"/>
      <c r="H27" s="323"/>
      <c r="I27" s="230" t="s">
        <v>321</v>
      </c>
      <c r="J27" s="200">
        <f>J11*J26</f>
        <v>11.424870466321243</v>
      </c>
      <c r="K27" s="200">
        <f>K11*K26</f>
        <v>11.767616580310879</v>
      </c>
      <c r="L27" s="200">
        <f t="shared" ref="L27:BQ27" si="17">L11*L26</f>
        <v>12.120645077720207</v>
      </c>
      <c r="M27" s="200">
        <f t="shared" si="17"/>
        <v>12.484264430051814</v>
      </c>
      <c r="N27" s="200">
        <f t="shared" si="17"/>
        <v>12.858792362953368</v>
      </c>
      <c r="O27" s="200">
        <f t="shared" si="17"/>
        <v>13.244556133841973</v>
      </c>
      <c r="P27" s="200">
        <f t="shared" si="17"/>
        <v>13.641892817857229</v>
      </c>
      <c r="Q27" s="200">
        <f t="shared" si="17"/>
        <v>14.051149602392949</v>
      </c>
      <c r="R27" s="200">
        <f t="shared" si="17"/>
        <v>14.472684090464734</v>
      </c>
      <c r="S27" s="200">
        <f t="shared" si="17"/>
        <v>14.90686461317868</v>
      </c>
      <c r="T27" s="200">
        <f t="shared" si="17"/>
        <v>15.354070551574042</v>
      </c>
      <c r="U27" s="200">
        <f t="shared" si="17"/>
        <v>15.814692668121261</v>
      </c>
      <c r="V27" s="200">
        <f t="shared" si="17"/>
        <v>16.2891334481649</v>
      </c>
      <c r="W27" s="200">
        <f t="shared" si="17"/>
        <v>16.777807451609846</v>
      </c>
      <c r="X27" s="200">
        <f t="shared" si="17"/>
        <v>17.281141675158143</v>
      </c>
      <c r="Y27" s="200">
        <f t="shared" si="17"/>
        <v>17.799575925412888</v>
      </c>
      <c r="Z27" s="200">
        <f t="shared" si="17"/>
        <v>18.333563203175274</v>
      </c>
      <c r="AA27" s="200">
        <f t="shared" si="17"/>
        <v>18.883570099270532</v>
      </c>
      <c r="AB27" s="200">
        <f t="shared" si="17"/>
        <v>19.45007720224865</v>
      </c>
      <c r="AC27" s="200">
        <f t="shared" si="17"/>
        <v>20.033579518316113</v>
      </c>
      <c r="AD27" s="200">
        <f t="shared" si="17"/>
        <v>20.634586903865589</v>
      </c>
      <c r="AE27" s="200">
        <f t="shared" si="17"/>
        <v>21.25362451098156</v>
      </c>
      <c r="AF27" s="200">
        <f t="shared" si="17"/>
        <v>21.891233246311007</v>
      </c>
      <c r="AG27" s="200">
        <f t="shared" si="17"/>
        <v>22.547970243700338</v>
      </c>
      <c r="AH27" s="200">
        <f t="shared" si="17"/>
        <v>23.224409351011349</v>
      </c>
      <c r="AI27" s="200">
        <f t="shared" si="17"/>
        <v>23.92114163154169</v>
      </c>
      <c r="AJ27" s="200">
        <f t="shared" si="17"/>
        <v>24.638775880487938</v>
      </c>
      <c r="AK27" s="200">
        <f t="shared" si="17"/>
        <v>25.377939156902578</v>
      </c>
      <c r="AL27" s="200">
        <f t="shared" si="17"/>
        <v>26.139277331609659</v>
      </c>
      <c r="AM27" s="200">
        <f t="shared" si="17"/>
        <v>26.923455651557948</v>
      </c>
      <c r="AN27" s="200">
        <f t="shared" si="17"/>
        <v>27.731159321104688</v>
      </c>
      <c r="AO27" s="200">
        <f t="shared" si="17"/>
        <v>28.563094100737832</v>
      </c>
      <c r="AP27" s="200">
        <f t="shared" si="17"/>
        <v>29.419986923759964</v>
      </c>
      <c r="AQ27" s="200">
        <f t="shared" si="17"/>
        <v>30.302586531472762</v>
      </c>
      <c r="AR27" s="200">
        <f t="shared" si="17"/>
        <v>31.211664127416952</v>
      </c>
      <c r="AS27" s="200">
        <f t="shared" si="17"/>
        <v>32.14801405123945</v>
      </c>
      <c r="AT27" s="200">
        <f t="shared" si="17"/>
        <v>33.112454472776641</v>
      </c>
      <c r="AU27" s="200">
        <f t="shared" si="17"/>
        <v>34.10582810695994</v>
      </c>
      <c r="AV27" s="200">
        <f t="shared" si="17"/>
        <v>35.12900295016874</v>
      </c>
      <c r="AW27" s="200">
        <f t="shared" si="17"/>
        <v>36.182873038673804</v>
      </c>
      <c r="AX27" s="200">
        <f t="shared" si="17"/>
        <v>37.268359229834012</v>
      </c>
      <c r="AY27" s="200">
        <f t="shared" si="17"/>
        <v>38.386410006729037</v>
      </c>
      <c r="AZ27" s="200">
        <f t="shared" si="17"/>
        <v>39.538002306930913</v>
      </c>
      <c r="BA27" s="200">
        <f t="shared" si="17"/>
        <v>40.724142376138843</v>
      </c>
      <c r="BB27" s="200">
        <f t="shared" si="17"/>
        <v>41.94586664742301</v>
      </c>
      <c r="BC27" s="200">
        <f t="shared" si="17"/>
        <v>43.204242646845699</v>
      </c>
      <c r="BD27" s="200">
        <f t="shared" si="17"/>
        <v>44.500369926251068</v>
      </c>
      <c r="BE27" s="200">
        <f t="shared" si="17"/>
        <v>45.83538102403859</v>
      </c>
      <c r="BF27" s="200">
        <f t="shared" si="17"/>
        <v>47.210442454759757</v>
      </c>
      <c r="BG27" s="200">
        <f t="shared" si="17"/>
        <v>48.62675572840255</v>
      </c>
      <c r="BH27" s="200">
        <f t="shared" si="17"/>
        <v>50.085558400254619</v>
      </c>
      <c r="BI27" s="200">
        <f t="shared" si="17"/>
        <v>51.588125152262272</v>
      </c>
      <c r="BJ27" s="200">
        <f t="shared" si="17"/>
        <v>53.13576890683013</v>
      </c>
      <c r="BK27" s="200">
        <f t="shared" si="17"/>
        <v>54.729841974035047</v>
      </c>
      <c r="BL27" s="200">
        <f t="shared" si="17"/>
        <v>56.371737233256098</v>
      </c>
      <c r="BM27" s="200">
        <f t="shared" si="17"/>
        <v>58.062889350253776</v>
      </c>
      <c r="BN27" s="200">
        <f t="shared" si="17"/>
        <v>59.804776030761403</v>
      </c>
      <c r="BO27" s="200">
        <f t="shared" si="17"/>
        <v>61.598919311684242</v>
      </c>
      <c r="BP27" s="200">
        <f t="shared" si="17"/>
        <v>63.446886891034758</v>
      </c>
      <c r="BQ27" s="200">
        <f t="shared" si="17"/>
        <v>65.350293497765804</v>
      </c>
    </row>
    <row r="28" spans="5:69" ht="16" customHeight="1">
      <c r="E28" s="326"/>
      <c r="F28" s="328"/>
      <c r="G28" s="329"/>
      <c r="H28" s="323"/>
      <c r="I28" s="230" t="s">
        <v>322</v>
      </c>
      <c r="J28" s="200">
        <f>J27/J264</f>
        <v>0.27430661383724475</v>
      </c>
      <c r="K28" s="200">
        <f>K27/K264</f>
        <v>0.27699589436506078</v>
      </c>
      <c r="L28" s="200">
        <f t="shared" ref="L28:BQ28" si="18">L27/L264</f>
        <v>0.27971154038824769</v>
      </c>
      <c r="M28" s="200">
        <f t="shared" si="18"/>
        <v>0.28245381039205408</v>
      </c>
      <c r="N28" s="200">
        <f t="shared" si="18"/>
        <v>0.2852229653958977</v>
      </c>
      <c r="O28" s="200">
        <f t="shared" si="18"/>
        <v>0.28801926897821056</v>
      </c>
      <c r="P28" s="200">
        <f t="shared" si="18"/>
        <v>0.2908429873015263</v>
      </c>
      <c r="Q28" s="200">
        <f t="shared" si="18"/>
        <v>0.29369438913781576</v>
      </c>
      <c r="R28" s="200">
        <f t="shared" si="18"/>
        <v>0.29657374589406882</v>
      </c>
      <c r="S28" s="200">
        <f t="shared" si="18"/>
        <v>0.2994813316381284</v>
      </c>
      <c r="T28" s="200">
        <f t="shared" si="18"/>
        <v>0.30241742312477676</v>
      </c>
      <c r="U28" s="200">
        <f t="shared" si="18"/>
        <v>0.30538229982207843</v>
      </c>
      <c r="V28" s="200">
        <f t="shared" si="18"/>
        <v>0.30837624393798119</v>
      </c>
      <c r="W28" s="200">
        <f t="shared" si="18"/>
        <v>0.31139954044717705</v>
      </c>
      <c r="X28" s="200">
        <f t="shared" si="18"/>
        <v>0.31445247711822788</v>
      </c>
      <c r="Y28" s="200">
        <f t="shared" si="18"/>
        <v>0.31753534454095561</v>
      </c>
      <c r="Z28" s="200">
        <f t="shared" si="18"/>
        <v>0.32064843615410216</v>
      </c>
      <c r="AA28" s="200">
        <f t="shared" si="18"/>
        <v>0.32379204827326002</v>
      </c>
      <c r="AB28" s="200">
        <f t="shared" si="18"/>
        <v>0.32696648011907631</v>
      </c>
      <c r="AC28" s="200">
        <f t="shared" si="18"/>
        <v>0.33017203384573401</v>
      </c>
      <c r="AD28" s="200">
        <f t="shared" si="18"/>
        <v>0.33340901456971167</v>
      </c>
      <c r="AE28" s="200">
        <f t="shared" si="18"/>
        <v>0.33667773039882648</v>
      </c>
      <c r="AF28" s="200">
        <f t="shared" si="18"/>
        <v>0.33997849246156009</v>
      </c>
      <c r="AG28" s="200">
        <f t="shared" si="18"/>
        <v>0.3433116149366735</v>
      </c>
      <c r="AH28" s="200">
        <f t="shared" si="18"/>
        <v>0.34667741508311145</v>
      </c>
      <c r="AI28" s="200">
        <f t="shared" si="18"/>
        <v>0.35007621327020078</v>
      </c>
      <c r="AJ28" s="200">
        <f t="shared" si="18"/>
        <v>0.35350833300814388</v>
      </c>
      <c r="AK28" s="200">
        <f t="shared" si="18"/>
        <v>0.35697410097881194</v>
      </c>
      <c r="AL28" s="200">
        <f t="shared" si="18"/>
        <v>0.3604738470668396</v>
      </c>
      <c r="AM28" s="200">
        <f t="shared" si="18"/>
        <v>0.36400790439102432</v>
      </c>
      <c r="AN28" s="200">
        <f t="shared" si="18"/>
        <v>0.36757660933603431</v>
      </c>
      <c r="AO28" s="200">
        <f t="shared" si="18"/>
        <v>0.37118030158442689</v>
      </c>
      <c r="AP28" s="200">
        <f t="shared" si="18"/>
        <v>0.37481932414898006</v>
      </c>
      <c r="AQ28" s="200">
        <f t="shared" si="18"/>
        <v>0.37849402340534261</v>
      </c>
      <c r="AR28" s="200">
        <f t="shared" si="18"/>
        <v>0.38220474912500285</v>
      </c>
      <c r="AS28" s="200">
        <f t="shared" si="18"/>
        <v>0.38595185450858122</v>
      </c>
      <c r="AT28" s="200">
        <f t="shared" si="18"/>
        <v>0.3897356962194497</v>
      </c>
      <c r="AU28" s="200">
        <f t="shared" si="18"/>
        <v>0.39355663441767963</v>
      </c>
      <c r="AV28" s="200">
        <f t="shared" si="18"/>
        <v>0.39741503279432355</v>
      </c>
      <c r="AW28" s="200">
        <f t="shared" si="18"/>
        <v>0.40131125860603267</v>
      </c>
      <c r="AX28" s="200">
        <f t="shared" si="18"/>
        <v>0.40524568271001327</v>
      </c>
      <c r="AY28" s="200">
        <f t="shared" si="18"/>
        <v>0.40921867959932712</v>
      </c>
      <c r="AZ28" s="200">
        <f t="shared" si="18"/>
        <v>0.41323062743853628</v>
      </c>
      <c r="BA28" s="200">
        <f t="shared" si="18"/>
        <v>0.4172819080996984</v>
      </c>
      <c r="BB28" s="200">
        <f t="shared" si="18"/>
        <v>0.42137290719871501</v>
      </c>
      <c r="BC28" s="200">
        <f t="shared" si="18"/>
        <v>0.42550401413203576</v>
      </c>
      <c r="BD28" s="200">
        <f t="shared" si="18"/>
        <v>0.4296756221137224</v>
      </c>
      <c r="BE28" s="200">
        <f t="shared" si="18"/>
        <v>0.43388812821287642</v>
      </c>
      <c r="BF28" s="200">
        <f t="shared" si="18"/>
        <v>0.43814193339143409</v>
      </c>
      <c r="BG28" s="200">
        <f t="shared" si="18"/>
        <v>0.44243744254233053</v>
      </c>
      <c r="BH28" s="200">
        <f t="shared" si="18"/>
        <v>0.4467750645280395</v>
      </c>
      <c r="BI28" s="200">
        <f t="shared" si="18"/>
        <v>0.45115521221949106</v>
      </c>
      <c r="BJ28" s="200">
        <f t="shared" si="18"/>
        <v>0.45557830253536835</v>
      </c>
      <c r="BK28" s="200">
        <f t="shared" si="18"/>
        <v>0.46004475648179355</v>
      </c>
      <c r="BL28" s="200">
        <f t="shared" si="18"/>
        <v>0.46455499919239934</v>
      </c>
      <c r="BM28" s="200">
        <f t="shared" si="18"/>
        <v>0.46910945996879538</v>
      </c>
      <c r="BN28" s="200">
        <f t="shared" si="18"/>
        <v>0.47370857232143071</v>
      </c>
      <c r="BO28" s="200">
        <f t="shared" si="18"/>
        <v>0.47835277401085646</v>
      </c>
      <c r="BP28" s="200">
        <f t="shared" si="18"/>
        <v>0.48304250708939411</v>
      </c>
      <c r="BQ28" s="200">
        <f t="shared" si="18"/>
        <v>0.48777821794321169</v>
      </c>
    </row>
    <row r="29" spans="5:69" ht="16" customHeight="1">
      <c r="E29" s="326"/>
      <c r="F29" s="328"/>
      <c r="G29" s="329"/>
      <c r="H29" s="323"/>
      <c r="I29" s="230" t="s">
        <v>65</v>
      </c>
      <c r="J29" s="203">
        <f>Variables!$L$9</f>
        <v>9</v>
      </c>
      <c r="K29" s="203">
        <f>Variables!$L$9</f>
        <v>9</v>
      </c>
      <c r="L29" s="203">
        <f>Variables!$L$9</f>
        <v>9</v>
      </c>
      <c r="M29" s="203">
        <f>Variables!$L$9</f>
        <v>9</v>
      </c>
      <c r="N29" s="203">
        <f>Variables!$L$9</f>
        <v>9</v>
      </c>
      <c r="O29" s="203">
        <f>Variables!$L$9</f>
        <v>9</v>
      </c>
      <c r="P29" s="203">
        <f>Variables!$L$9</f>
        <v>9</v>
      </c>
      <c r="Q29" s="203">
        <f>Variables!$L$9</f>
        <v>9</v>
      </c>
      <c r="R29" s="203">
        <f>Variables!$L$9</f>
        <v>9</v>
      </c>
      <c r="S29" s="203">
        <f>Variables!$L$9</f>
        <v>9</v>
      </c>
      <c r="T29" s="203">
        <f>Variables!$L$9</f>
        <v>9</v>
      </c>
      <c r="U29" s="203">
        <f>Variables!$L$9</f>
        <v>9</v>
      </c>
      <c r="V29" s="203">
        <f>Variables!$L$9</f>
        <v>9</v>
      </c>
      <c r="W29" s="203">
        <f>Variables!$L$9</f>
        <v>9</v>
      </c>
      <c r="X29" s="203">
        <f>Variables!$L$9</f>
        <v>9</v>
      </c>
      <c r="Y29" s="203">
        <f>Variables!$L$9</f>
        <v>9</v>
      </c>
      <c r="Z29" s="203">
        <f>Variables!$L$9</f>
        <v>9</v>
      </c>
      <c r="AA29" s="203">
        <f>Variables!$L$9</f>
        <v>9</v>
      </c>
      <c r="AB29" s="203">
        <f>Variables!$L$9</f>
        <v>9</v>
      </c>
      <c r="AC29" s="203">
        <f>Variables!$L$9</f>
        <v>9</v>
      </c>
      <c r="AD29" s="203">
        <f>Variables!$L$9</f>
        <v>9</v>
      </c>
      <c r="AE29" s="203">
        <f>Variables!$L$9</f>
        <v>9</v>
      </c>
      <c r="AF29" s="203">
        <f>Variables!$L$9</f>
        <v>9</v>
      </c>
      <c r="AG29" s="203">
        <f>Variables!$L$9</f>
        <v>9</v>
      </c>
      <c r="AH29" s="203">
        <f>Variables!$L$9</f>
        <v>9</v>
      </c>
      <c r="AI29" s="203">
        <f>Variables!$L$9</f>
        <v>9</v>
      </c>
      <c r="AJ29" s="203">
        <f>Variables!$L$9</f>
        <v>9</v>
      </c>
      <c r="AK29" s="203">
        <f>Variables!$L$9</f>
        <v>9</v>
      </c>
      <c r="AL29" s="203">
        <f>Variables!$L$9</f>
        <v>9</v>
      </c>
      <c r="AM29" s="203">
        <f>Variables!$L$9</f>
        <v>9</v>
      </c>
      <c r="AN29" s="203">
        <f>Variables!$L$9</f>
        <v>9</v>
      </c>
      <c r="AO29" s="203">
        <f>Variables!$L$9</f>
        <v>9</v>
      </c>
      <c r="AP29" s="203">
        <f>Variables!$L$9</f>
        <v>9</v>
      </c>
      <c r="AQ29" s="203">
        <f>Variables!$L$9</f>
        <v>9</v>
      </c>
      <c r="AR29" s="203">
        <f>Variables!$L$9</f>
        <v>9</v>
      </c>
      <c r="AS29" s="203">
        <f>Variables!$L$9</f>
        <v>9</v>
      </c>
      <c r="AT29" s="203">
        <f>Variables!$L$9</f>
        <v>9</v>
      </c>
      <c r="AU29" s="203">
        <f>Variables!$L$9</f>
        <v>9</v>
      </c>
      <c r="AV29" s="203">
        <f>Variables!$L$9</f>
        <v>9</v>
      </c>
      <c r="AW29" s="203">
        <f>Variables!$L$9</f>
        <v>9</v>
      </c>
      <c r="AX29" s="203">
        <f>Variables!$L$9</f>
        <v>9</v>
      </c>
      <c r="AY29" s="203">
        <f>Variables!$L$9</f>
        <v>9</v>
      </c>
      <c r="AZ29" s="203">
        <f>Variables!$L$9</f>
        <v>9</v>
      </c>
      <c r="BA29" s="203">
        <f>Variables!$L$9</f>
        <v>9</v>
      </c>
      <c r="BB29" s="203">
        <f>Variables!$L$9</f>
        <v>9</v>
      </c>
      <c r="BC29" s="203">
        <f>Variables!$L$9</f>
        <v>9</v>
      </c>
      <c r="BD29" s="203">
        <f>Variables!$L$9</f>
        <v>9</v>
      </c>
      <c r="BE29" s="203">
        <f>Variables!$L$9</f>
        <v>9</v>
      </c>
      <c r="BF29" s="203">
        <f>Variables!$L$9</f>
        <v>9</v>
      </c>
      <c r="BG29" s="203">
        <f>Variables!$L$9</f>
        <v>9</v>
      </c>
      <c r="BH29" s="203">
        <f>Variables!$L$9</f>
        <v>9</v>
      </c>
      <c r="BI29" s="203">
        <f>Variables!$L$9</f>
        <v>9</v>
      </c>
      <c r="BJ29" s="203">
        <f>Variables!$L$9</f>
        <v>9</v>
      </c>
      <c r="BK29" s="203">
        <f>Variables!$L$9</f>
        <v>9</v>
      </c>
      <c r="BL29" s="203">
        <f>Variables!$L$9</f>
        <v>9</v>
      </c>
      <c r="BM29" s="203">
        <f>Variables!$L$9</f>
        <v>9</v>
      </c>
      <c r="BN29" s="203">
        <f>Variables!$L$9</f>
        <v>9</v>
      </c>
      <c r="BO29" s="203">
        <f>Variables!$L$9</f>
        <v>9</v>
      </c>
      <c r="BP29" s="203">
        <f>Variables!$L$9</f>
        <v>9</v>
      </c>
      <c r="BQ29" s="203">
        <f>Variables!$L$9</f>
        <v>9</v>
      </c>
    </row>
    <row r="30" spans="5:69" ht="16" customHeight="1">
      <c r="E30" s="326"/>
      <c r="F30" s="328"/>
      <c r="G30" s="329"/>
      <c r="H30" s="323"/>
      <c r="I30" s="230" t="s">
        <v>299</v>
      </c>
      <c r="J30" s="200">
        <v>0</v>
      </c>
      <c r="K30" s="200">
        <f t="shared" ref="K30:BQ30" si="19">J32*$B$6</f>
        <v>0.10972264553489791</v>
      </c>
      <c r="L30" s="200">
        <f t="shared" si="19"/>
        <v>0.16565968051347327</v>
      </c>
      <c r="M30" s="200">
        <f t="shared" si="19"/>
        <v>0.19471445641203575</v>
      </c>
      <c r="N30" s="200">
        <f t="shared" si="19"/>
        <v>0.2103387523628395</v>
      </c>
      <c r="O30" s="200">
        <f t="shared" si="19"/>
        <v>0.21925856233977883</v>
      </c>
      <c r="P30" s="200">
        <f t="shared" si="19"/>
        <v>0.22483698876117364</v>
      </c>
      <c r="Q30" s="200">
        <f t="shared" si="19"/>
        <v>0.22875568930119738</v>
      </c>
      <c r="R30" s="200">
        <f t="shared" si="19"/>
        <v>0.23185560030572502</v>
      </c>
      <c r="S30" s="200">
        <f t="shared" si="19"/>
        <v>0.23455729851049006</v>
      </c>
      <c r="T30" s="200">
        <f t="shared" si="19"/>
        <v>0.23707118191049639</v>
      </c>
      <c r="U30" s="200">
        <f t="shared" si="19"/>
        <v>0.23950256020515892</v>
      </c>
      <c r="V30" s="200">
        <f t="shared" si="19"/>
        <v>0.24190420003141086</v>
      </c>
      <c r="W30" s="200">
        <f t="shared" si="19"/>
        <v>0.2443025975908979</v>
      </c>
      <c r="X30" s="200">
        <f t="shared" si="19"/>
        <v>0.24671111497431975</v>
      </c>
      <c r="Y30" s="200">
        <f t="shared" si="19"/>
        <v>0.24913654833445104</v>
      </c>
      <c r="Z30" s="200">
        <f t="shared" si="19"/>
        <v>0.25158241198360781</v>
      </c>
      <c r="AA30" s="200">
        <f t="shared" si="19"/>
        <v>0.25405058045344475</v>
      </c>
      <c r="AB30" s="200">
        <f t="shared" si="19"/>
        <v>0.25654210953602641</v>
      </c>
      <c r="AC30" s="200">
        <f t="shared" si="19"/>
        <v>0.25905764681564375</v>
      </c>
      <c r="AD30" s="200">
        <f t="shared" si="19"/>
        <v>0.26159763694611543</v>
      </c>
      <c r="AE30" s="200">
        <f t="shared" si="19"/>
        <v>0.26416242430094239</v>
      </c>
      <c r="AF30" s="200">
        <f t="shared" si="19"/>
        <v>0.2667523043100018</v>
      </c>
      <c r="AG30" s="200">
        <f t="shared" si="19"/>
        <v>0.26936754913962496</v>
      </c>
      <c r="AH30" s="200">
        <f t="shared" si="19"/>
        <v>0.27200842054448188</v>
      </c>
      <c r="AI30" s="200">
        <f t="shared" si="19"/>
        <v>0.27467517630548549</v>
      </c>
      <c r="AJ30" s="200">
        <f t="shared" si="19"/>
        <v>0.27736807346082304</v>
      </c>
      <c r="AK30" s="200">
        <f t="shared" si="19"/>
        <v>0.28008736993366912</v>
      </c>
      <c r="AL30" s="200">
        <f t="shared" si="19"/>
        <v>0.28283332535835937</v>
      </c>
      <c r="AM30" s="200">
        <f t="shared" si="19"/>
        <v>0.28560620150591554</v>
      </c>
      <c r="AN30" s="200">
        <f t="shared" si="19"/>
        <v>0.28840626250936746</v>
      </c>
      <c r="AO30" s="200">
        <f t="shared" si="19"/>
        <v>0.29123377498909742</v>
      </c>
      <c r="AP30" s="200">
        <f t="shared" si="19"/>
        <v>0.29408900812831945</v>
      </c>
      <c r="AQ30" s="200">
        <f t="shared" si="19"/>
        <v>0.29697223372375176</v>
      </c>
      <c r="AR30" s="200">
        <f t="shared" si="19"/>
        <v>0.29988372622401294</v>
      </c>
      <c r="AS30" s="200">
        <f t="shared" si="19"/>
        <v>0.30282376276200762</v>
      </c>
      <c r="AT30" s="200">
        <f t="shared" si="19"/>
        <v>0.30579262318443629</v>
      </c>
      <c r="AU30" s="200">
        <f t="shared" si="19"/>
        <v>0.30879059007999804</v>
      </c>
      <c r="AV30" s="200">
        <f t="shared" si="19"/>
        <v>0.31181794880707087</v>
      </c>
      <c r="AW30" s="200">
        <f t="shared" si="19"/>
        <v>0.31487498752126486</v>
      </c>
      <c r="AX30" s="200">
        <f t="shared" si="19"/>
        <v>0.31796199720304552</v>
      </c>
      <c r="AY30" s="200">
        <f t="shared" si="19"/>
        <v>0.32107927168552808</v>
      </c>
      <c r="AZ30" s="200">
        <f t="shared" si="19"/>
        <v>0.32422710768249491</v>
      </c>
      <c r="BA30" s="200">
        <f t="shared" si="19"/>
        <v>0.32740580481666198</v>
      </c>
      <c r="BB30" s="200">
        <f t="shared" si="19"/>
        <v>0.33061566564821038</v>
      </c>
      <c r="BC30" s="200">
        <f t="shared" si="19"/>
        <v>0.33385699570359118</v>
      </c>
      <c r="BD30" s="200">
        <f t="shared" si="19"/>
        <v>0.33713010350460992</v>
      </c>
      <c r="BE30" s="200">
        <f t="shared" si="19"/>
        <v>0.34043530059779392</v>
      </c>
      <c r="BF30" s="200">
        <f t="shared" si="19"/>
        <v>0.34377290158404761</v>
      </c>
      <c r="BG30" s="200">
        <f t="shared" si="19"/>
        <v>0.34714322414859744</v>
      </c>
      <c r="BH30" s="200">
        <f t="shared" si="19"/>
        <v>0.35054658909123093</v>
      </c>
      <c r="BI30" s="200">
        <f t="shared" si="19"/>
        <v>0.35398332035683128</v>
      </c>
      <c r="BJ30" s="200">
        <f t="shared" si="19"/>
        <v>0.35745374506621208</v>
      </c>
      <c r="BK30" s="200">
        <f t="shared" si="19"/>
        <v>0.36095819354725339</v>
      </c>
      <c r="BL30" s="200">
        <f t="shared" si="19"/>
        <v>0.36449699936634417</v>
      </c>
      <c r="BM30" s="200">
        <f t="shared" si="19"/>
        <v>0.36807049936013181</v>
      </c>
      <c r="BN30" s="200">
        <f t="shared" si="19"/>
        <v>0.37167903366758409</v>
      </c>
      <c r="BO30" s="200">
        <f t="shared" si="19"/>
        <v>0.37532294576236436</v>
      </c>
      <c r="BP30" s="200">
        <f t="shared" si="19"/>
        <v>0.37900258248552476</v>
      </c>
      <c r="BQ30" s="200">
        <f t="shared" si="19"/>
        <v>0.38271829407852009</v>
      </c>
    </row>
    <row r="31" spans="5:69" ht="16" customHeight="1">
      <c r="E31" s="326"/>
      <c r="F31" s="328"/>
      <c r="G31" s="329"/>
      <c r="H31" s="323"/>
      <c r="I31" s="230" t="s">
        <v>301</v>
      </c>
      <c r="J31" s="200">
        <v>0</v>
      </c>
      <c r="K31" s="200">
        <f t="shared" ref="K31:BQ31" si="20">J32*$B$7</f>
        <v>2.7430661383724478E-2</v>
      </c>
      <c r="L31" s="200">
        <f t="shared" si="20"/>
        <v>4.1414920128368317E-2</v>
      </c>
      <c r="M31" s="200">
        <f t="shared" si="20"/>
        <v>4.8678614103008937E-2</v>
      </c>
      <c r="N31" s="200">
        <f t="shared" si="20"/>
        <v>5.2584688090709875E-2</v>
      </c>
      <c r="O31" s="200">
        <f t="shared" si="20"/>
        <v>5.4814640584944709E-2</v>
      </c>
      <c r="P31" s="200">
        <f t="shared" si="20"/>
        <v>5.620924719029341E-2</v>
      </c>
      <c r="Q31" s="200">
        <f t="shared" si="20"/>
        <v>5.7188922325299346E-2</v>
      </c>
      <c r="R31" s="200">
        <f t="shared" si="20"/>
        <v>5.7963900076431256E-2</v>
      </c>
      <c r="S31" s="200">
        <f t="shared" si="20"/>
        <v>5.8639324627622516E-2</v>
      </c>
      <c r="T31" s="200">
        <f t="shared" si="20"/>
        <v>5.9267795477624098E-2</v>
      </c>
      <c r="U31" s="200">
        <f t="shared" si="20"/>
        <v>5.987564005128973E-2</v>
      </c>
      <c r="V31" s="200">
        <f t="shared" si="20"/>
        <v>6.0476050007852715E-2</v>
      </c>
      <c r="W31" s="200">
        <f t="shared" si="20"/>
        <v>6.1075649397724474E-2</v>
      </c>
      <c r="X31" s="200">
        <f t="shared" si="20"/>
        <v>6.1677778743579936E-2</v>
      </c>
      <c r="Y31" s="200">
        <f t="shared" si="20"/>
        <v>6.2284137083612759E-2</v>
      </c>
      <c r="Z31" s="200">
        <f t="shared" si="20"/>
        <v>6.2895602995901953E-2</v>
      </c>
      <c r="AA31" s="200">
        <f t="shared" si="20"/>
        <v>6.3512645113361188E-2</v>
      </c>
      <c r="AB31" s="200">
        <f t="shared" si="20"/>
        <v>6.4135527384006602E-2</v>
      </c>
      <c r="AC31" s="200">
        <f t="shared" si="20"/>
        <v>6.4764411703910937E-2</v>
      </c>
      <c r="AD31" s="200">
        <f t="shared" si="20"/>
        <v>6.5399409236528858E-2</v>
      </c>
      <c r="AE31" s="200">
        <f t="shared" si="20"/>
        <v>6.6040606075235597E-2</v>
      </c>
      <c r="AF31" s="200">
        <f t="shared" si="20"/>
        <v>6.6688076077500449E-2</v>
      </c>
      <c r="AG31" s="200">
        <f t="shared" si="20"/>
        <v>6.7341887284906241E-2</v>
      </c>
      <c r="AH31" s="200">
        <f t="shared" si="20"/>
        <v>6.8002105136120469E-2</v>
      </c>
      <c r="AI31" s="200">
        <f t="shared" si="20"/>
        <v>6.8668794076371373E-2</v>
      </c>
      <c r="AJ31" s="200">
        <f t="shared" si="20"/>
        <v>6.934201836520576E-2</v>
      </c>
      <c r="AK31" s="200">
        <f t="shared" si="20"/>
        <v>7.0021842483417279E-2</v>
      </c>
      <c r="AL31" s="200">
        <f t="shared" si="20"/>
        <v>7.0708331339589842E-2</v>
      </c>
      <c r="AM31" s="200">
        <f t="shared" si="20"/>
        <v>7.1401550376478884E-2</v>
      </c>
      <c r="AN31" s="200">
        <f t="shared" si="20"/>
        <v>7.2101565627341865E-2</v>
      </c>
      <c r="AO31" s="200">
        <f t="shared" si="20"/>
        <v>7.2808443747274354E-2</v>
      </c>
      <c r="AP31" s="200">
        <f t="shared" si="20"/>
        <v>7.3522252032079863E-2</v>
      </c>
      <c r="AQ31" s="200">
        <f t="shared" si="20"/>
        <v>7.4243058430937939E-2</v>
      </c>
      <c r="AR31" s="200">
        <f t="shared" si="20"/>
        <v>7.4970931556003234E-2</v>
      </c>
      <c r="AS31" s="200">
        <f t="shared" si="20"/>
        <v>7.5705940690501905E-2</v>
      </c>
      <c r="AT31" s="200">
        <f t="shared" si="20"/>
        <v>7.6448155796109071E-2</v>
      </c>
      <c r="AU31" s="200">
        <f t="shared" si="20"/>
        <v>7.719764751999951E-2</v>
      </c>
      <c r="AV31" s="200">
        <f t="shared" si="20"/>
        <v>7.7954487201767717E-2</v>
      </c>
      <c r="AW31" s="200">
        <f t="shared" si="20"/>
        <v>7.8718746880316215E-2</v>
      </c>
      <c r="AX31" s="200">
        <f t="shared" si="20"/>
        <v>7.949049930076138E-2</v>
      </c>
      <c r="AY31" s="200">
        <f t="shared" si="20"/>
        <v>8.026981792138202E-2</v>
      </c>
      <c r="AZ31" s="200">
        <f t="shared" si="20"/>
        <v>8.1056776920623727E-2</v>
      </c>
      <c r="BA31" s="200">
        <f t="shared" si="20"/>
        <v>8.1851451204165496E-2</v>
      </c>
      <c r="BB31" s="200">
        <f t="shared" si="20"/>
        <v>8.2653916412052594E-2</v>
      </c>
      <c r="BC31" s="200">
        <f t="shared" si="20"/>
        <v>8.3464248925897794E-2</v>
      </c>
      <c r="BD31" s="200">
        <f t="shared" si="20"/>
        <v>8.4282525876152481E-2</v>
      </c>
      <c r="BE31" s="200">
        <f t="shared" si="20"/>
        <v>8.510882514944848E-2</v>
      </c>
      <c r="BF31" s="200">
        <f t="shared" si="20"/>
        <v>8.5943225396011902E-2</v>
      </c>
      <c r="BG31" s="200">
        <f t="shared" si="20"/>
        <v>8.678580603714936E-2</v>
      </c>
      <c r="BH31" s="200">
        <f t="shared" si="20"/>
        <v>8.7636647272807733E-2</v>
      </c>
      <c r="BI31" s="200">
        <f t="shared" si="20"/>
        <v>8.8495830089207819E-2</v>
      </c>
      <c r="BJ31" s="200">
        <f t="shared" si="20"/>
        <v>8.936343626655302E-2</v>
      </c>
      <c r="BK31" s="200">
        <f t="shared" si="20"/>
        <v>9.0239548386813348E-2</v>
      </c>
      <c r="BL31" s="200">
        <f t="shared" si="20"/>
        <v>9.1124249841586041E-2</v>
      </c>
      <c r="BM31" s="200">
        <f t="shared" si="20"/>
        <v>9.2017624840032952E-2</v>
      </c>
      <c r="BN31" s="200">
        <f t="shared" si="20"/>
        <v>9.2919758416896023E-2</v>
      </c>
      <c r="BO31" s="200">
        <f t="shared" si="20"/>
        <v>9.3830736440591089E-2</v>
      </c>
      <c r="BP31" s="200">
        <f t="shared" si="20"/>
        <v>9.4750645621381191E-2</v>
      </c>
      <c r="BQ31" s="200">
        <f t="shared" si="20"/>
        <v>9.5679573519630023E-2</v>
      </c>
    </row>
    <row r="32" spans="5:69" ht="16" customHeight="1">
      <c r="E32" s="326"/>
      <c r="F32" s="328"/>
      <c r="G32" s="329"/>
      <c r="H32" s="323"/>
      <c r="I32" s="230" t="s">
        <v>325</v>
      </c>
      <c r="J32" s="200">
        <f>J28+J30+J31</f>
        <v>0.27430661383724475</v>
      </c>
      <c r="K32" s="200">
        <f>K28+K30+K31</f>
        <v>0.41414920128368315</v>
      </c>
      <c r="L32" s="200">
        <f t="shared" ref="L32:BQ32" si="21">L28+L30+L31</f>
        <v>0.48678614103008933</v>
      </c>
      <c r="M32" s="200">
        <f t="shared" si="21"/>
        <v>0.52584688090709875</v>
      </c>
      <c r="N32" s="200">
        <f t="shared" si="21"/>
        <v>0.54814640584944707</v>
      </c>
      <c r="O32" s="200">
        <f t="shared" si="21"/>
        <v>0.5620924719029341</v>
      </c>
      <c r="P32" s="200">
        <f t="shared" si="21"/>
        <v>0.57188922325299341</v>
      </c>
      <c r="Q32" s="200">
        <f t="shared" si="21"/>
        <v>0.57963900076431252</v>
      </c>
      <c r="R32" s="200">
        <f t="shared" si="21"/>
        <v>0.58639324627622513</v>
      </c>
      <c r="S32" s="200">
        <f t="shared" si="21"/>
        <v>0.59267795477624097</v>
      </c>
      <c r="T32" s="200">
        <f t="shared" si="21"/>
        <v>0.59875640051289725</v>
      </c>
      <c r="U32" s="200">
        <f t="shared" si="21"/>
        <v>0.60476050007852711</v>
      </c>
      <c r="V32" s="200">
        <f t="shared" si="21"/>
        <v>0.61075649397724474</v>
      </c>
      <c r="W32" s="200">
        <f t="shared" si="21"/>
        <v>0.61677778743579936</v>
      </c>
      <c r="X32" s="200">
        <f t="shared" si="21"/>
        <v>0.62284137083612756</v>
      </c>
      <c r="Y32" s="200">
        <f t="shared" si="21"/>
        <v>0.62895602995901945</v>
      </c>
      <c r="Z32" s="200">
        <f t="shared" si="21"/>
        <v>0.63512645113361188</v>
      </c>
      <c r="AA32" s="200">
        <f t="shared" si="21"/>
        <v>0.64135527384006596</v>
      </c>
      <c r="AB32" s="200">
        <f t="shared" si="21"/>
        <v>0.64764411703910929</v>
      </c>
      <c r="AC32" s="200">
        <f t="shared" si="21"/>
        <v>0.6539940923652886</v>
      </c>
      <c r="AD32" s="200">
        <f t="shared" si="21"/>
        <v>0.66040606075235597</v>
      </c>
      <c r="AE32" s="200">
        <f t="shared" si="21"/>
        <v>0.66688076077500447</v>
      </c>
      <c r="AF32" s="200">
        <f t="shared" si="21"/>
        <v>0.67341887284906232</v>
      </c>
      <c r="AG32" s="200">
        <f t="shared" si="21"/>
        <v>0.68002105136120472</v>
      </c>
      <c r="AH32" s="200">
        <f t="shared" si="21"/>
        <v>0.68668794076371376</v>
      </c>
      <c r="AI32" s="200">
        <f t="shared" si="21"/>
        <v>0.6934201836520576</v>
      </c>
      <c r="AJ32" s="200">
        <f t="shared" si="21"/>
        <v>0.70021842483417274</v>
      </c>
      <c r="AK32" s="200">
        <f t="shared" si="21"/>
        <v>0.70708331339589836</v>
      </c>
      <c r="AL32" s="200">
        <f t="shared" si="21"/>
        <v>0.71401550376478884</v>
      </c>
      <c r="AM32" s="200">
        <f t="shared" si="21"/>
        <v>0.72101565627341868</v>
      </c>
      <c r="AN32" s="200">
        <f t="shared" si="21"/>
        <v>0.72808443747274354</v>
      </c>
      <c r="AO32" s="200">
        <f t="shared" si="21"/>
        <v>0.7352225203207986</v>
      </c>
      <c r="AP32" s="200">
        <f t="shared" si="21"/>
        <v>0.74243058430937936</v>
      </c>
      <c r="AQ32" s="200">
        <f t="shared" si="21"/>
        <v>0.74970931556003229</v>
      </c>
      <c r="AR32" s="200">
        <f t="shared" si="21"/>
        <v>0.75705940690501894</v>
      </c>
      <c r="AS32" s="200">
        <f t="shared" si="21"/>
        <v>0.76448155796109063</v>
      </c>
      <c r="AT32" s="200">
        <f t="shared" si="21"/>
        <v>0.77197647519999502</v>
      </c>
      <c r="AU32" s="200">
        <f t="shared" si="21"/>
        <v>0.77954487201767708</v>
      </c>
      <c r="AV32" s="200">
        <f t="shared" si="21"/>
        <v>0.78718746880316215</v>
      </c>
      <c r="AW32" s="200">
        <f t="shared" si="21"/>
        <v>0.79490499300761375</v>
      </c>
      <c r="AX32" s="200">
        <f t="shared" si="21"/>
        <v>0.80269817921382014</v>
      </c>
      <c r="AY32" s="200">
        <f t="shared" si="21"/>
        <v>0.81056776920623719</v>
      </c>
      <c r="AZ32" s="200">
        <f t="shared" si="21"/>
        <v>0.81851451204165493</v>
      </c>
      <c r="BA32" s="200">
        <f t="shared" si="21"/>
        <v>0.82653916412052586</v>
      </c>
      <c r="BB32" s="200">
        <f t="shared" si="21"/>
        <v>0.83464248925897788</v>
      </c>
      <c r="BC32" s="200">
        <f t="shared" si="21"/>
        <v>0.8428252587615247</v>
      </c>
      <c r="BD32" s="200">
        <f t="shared" si="21"/>
        <v>0.85108825149448475</v>
      </c>
      <c r="BE32" s="200">
        <f t="shared" si="21"/>
        <v>0.85943225396011891</v>
      </c>
      <c r="BF32" s="200">
        <f t="shared" si="21"/>
        <v>0.8678580603714936</v>
      </c>
      <c r="BG32" s="200">
        <f t="shared" si="21"/>
        <v>0.87636647272807733</v>
      </c>
      <c r="BH32" s="200">
        <f t="shared" si="21"/>
        <v>0.88495830089207816</v>
      </c>
      <c r="BI32" s="200">
        <f t="shared" si="21"/>
        <v>0.89363436266553009</v>
      </c>
      <c r="BJ32" s="200">
        <f t="shared" si="21"/>
        <v>0.9023954838681334</v>
      </c>
      <c r="BK32" s="200">
        <f t="shared" si="21"/>
        <v>0.91124249841586036</v>
      </c>
      <c r="BL32" s="200">
        <f t="shared" si="21"/>
        <v>0.92017624840032952</v>
      </c>
      <c r="BM32" s="200">
        <f t="shared" si="21"/>
        <v>0.92919758416896014</v>
      </c>
      <c r="BN32" s="200">
        <f t="shared" si="21"/>
        <v>0.93830736440591089</v>
      </c>
      <c r="BO32" s="200">
        <f t="shared" si="21"/>
        <v>0.9475064562138118</v>
      </c>
      <c r="BP32" s="200">
        <f t="shared" si="21"/>
        <v>0.95679573519630012</v>
      </c>
      <c r="BQ32" s="200">
        <f t="shared" si="21"/>
        <v>0.96617608554136192</v>
      </c>
    </row>
    <row r="33" spans="5:69" ht="16" customHeight="1">
      <c r="E33" s="326"/>
      <c r="F33" s="328"/>
      <c r="G33" s="329"/>
      <c r="H33" s="323"/>
      <c r="I33" s="230" t="s">
        <v>295</v>
      </c>
      <c r="J33" s="200">
        <f>J29*J32</f>
        <v>2.4687595245352028</v>
      </c>
      <c r="K33" s="200">
        <f>K29*K32</f>
        <v>3.7273428115531484</v>
      </c>
      <c r="L33" s="200">
        <f t="shared" ref="L33:BQ33" si="22">L29*L32</f>
        <v>4.3810752692708039</v>
      </c>
      <c r="M33" s="200">
        <f t="shared" si="22"/>
        <v>4.7326219281638888</v>
      </c>
      <c r="N33" s="200">
        <f t="shared" si="22"/>
        <v>4.933317652645024</v>
      </c>
      <c r="O33" s="200">
        <f t="shared" si="22"/>
        <v>5.0588322471264071</v>
      </c>
      <c r="P33" s="200">
        <f t="shared" si="22"/>
        <v>5.1470030092769408</v>
      </c>
      <c r="Q33" s="200">
        <f t="shared" si="22"/>
        <v>5.2167510068788125</v>
      </c>
      <c r="R33" s="200">
        <f t="shared" si="22"/>
        <v>5.2775392164860264</v>
      </c>
      <c r="S33" s="200">
        <f t="shared" si="22"/>
        <v>5.334101592986169</v>
      </c>
      <c r="T33" s="200">
        <f t="shared" si="22"/>
        <v>5.3888076046160753</v>
      </c>
      <c r="U33" s="200">
        <f t="shared" si="22"/>
        <v>5.4428445007067436</v>
      </c>
      <c r="V33" s="200">
        <f t="shared" si="22"/>
        <v>5.4968084457952031</v>
      </c>
      <c r="W33" s="200">
        <f t="shared" si="22"/>
        <v>5.551000086922194</v>
      </c>
      <c r="X33" s="200">
        <f t="shared" si="22"/>
        <v>5.6055723375251478</v>
      </c>
      <c r="Y33" s="200">
        <f t="shared" si="22"/>
        <v>5.6606042696311754</v>
      </c>
      <c r="Z33" s="200">
        <f t="shared" si="22"/>
        <v>5.7161380602025069</v>
      </c>
      <c r="AA33" s="200">
        <f t="shared" si="22"/>
        <v>5.7721974645605938</v>
      </c>
      <c r="AB33" s="200">
        <f t="shared" si="22"/>
        <v>5.8287970533519839</v>
      </c>
      <c r="AC33" s="200">
        <f t="shared" si="22"/>
        <v>5.8859468312875975</v>
      </c>
      <c r="AD33" s="200">
        <f t="shared" si="22"/>
        <v>5.9436545467712039</v>
      </c>
      <c r="AE33" s="200">
        <f t="shared" si="22"/>
        <v>6.0019268469750404</v>
      </c>
      <c r="AF33" s="200">
        <f t="shared" si="22"/>
        <v>6.0607698556415608</v>
      </c>
      <c r="AG33" s="200">
        <f t="shared" si="22"/>
        <v>6.1201894622508428</v>
      </c>
      <c r="AH33" s="200">
        <f t="shared" si="22"/>
        <v>6.1801914668734241</v>
      </c>
      <c r="AI33" s="200">
        <f t="shared" si="22"/>
        <v>6.2407816528685185</v>
      </c>
      <c r="AJ33" s="200">
        <f t="shared" si="22"/>
        <v>6.3019658235075546</v>
      </c>
      <c r="AK33" s="200">
        <f t="shared" si="22"/>
        <v>6.3637498205630854</v>
      </c>
      <c r="AL33" s="200">
        <f t="shared" si="22"/>
        <v>6.4261395338830996</v>
      </c>
      <c r="AM33" s="200">
        <f t="shared" si="22"/>
        <v>6.4891409064607686</v>
      </c>
      <c r="AN33" s="200">
        <f t="shared" si="22"/>
        <v>6.5527599372546916</v>
      </c>
      <c r="AO33" s="200">
        <f t="shared" si="22"/>
        <v>6.6170026828871871</v>
      </c>
      <c r="AP33" s="200">
        <f t="shared" si="22"/>
        <v>6.6818752587844141</v>
      </c>
      <c r="AQ33" s="200">
        <f t="shared" si="22"/>
        <v>6.7473838400402908</v>
      </c>
      <c r="AR33" s="200">
        <f t="shared" si="22"/>
        <v>6.8135346621451705</v>
      </c>
      <c r="AS33" s="200">
        <f t="shared" si="22"/>
        <v>6.8803340216498157</v>
      </c>
      <c r="AT33" s="200">
        <f t="shared" si="22"/>
        <v>6.9477882767999555</v>
      </c>
      <c r="AU33" s="200">
        <f t="shared" si="22"/>
        <v>7.0159038481590938</v>
      </c>
      <c r="AV33" s="200">
        <f t="shared" si="22"/>
        <v>7.0846872192284591</v>
      </c>
      <c r="AW33" s="200">
        <f t="shared" si="22"/>
        <v>7.1541449370685237</v>
      </c>
      <c r="AX33" s="200">
        <f t="shared" si="22"/>
        <v>7.2242836129243813</v>
      </c>
      <c r="AY33" s="200">
        <f t="shared" si="22"/>
        <v>7.2951099228561347</v>
      </c>
      <c r="AZ33" s="200">
        <f t="shared" si="22"/>
        <v>7.3666306083748943</v>
      </c>
      <c r="BA33" s="200">
        <f t="shared" si="22"/>
        <v>7.4388524770847324</v>
      </c>
      <c r="BB33" s="200">
        <f t="shared" si="22"/>
        <v>7.5117824033308009</v>
      </c>
      <c r="BC33" s="200">
        <f t="shared" si="22"/>
        <v>7.5854273288537222</v>
      </c>
      <c r="BD33" s="200">
        <f t="shared" si="22"/>
        <v>7.6597942634503626</v>
      </c>
      <c r="BE33" s="200">
        <f t="shared" si="22"/>
        <v>7.73489028564107</v>
      </c>
      <c r="BF33" s="200">
        <f t="shared" si="22"/>
        <v>7.8107225433434424</v>
      </c>
      <c r="BG33" s="200">
        <f t="shared" si="22"/>
        <v>7.8872982545526957</v>
      </c>
      <c r="BH33" s="200">
        <f t="shared" si="22"/>
        <v>7.9646247080287038</v>
      </c>
      <c r="BI33" s="200">
        <f t="shared" si="22"/>
        <v>8.0427092639897708</v>
      </c>
      <c r="BJ33" s="200">
        <f t="shared" si="22"/>
        <v>8.1215593548132006</v>
      </c>
      <c r="BK33" s="200">
        <f t="shared" si="22"/>
        <v>8.2011824857427431</v>
      </c>
      <c r="BL33" s="200">
        <f t="shared" si="22"/>
        <v>8.2815862356029655</v>
      </c>
      <c r="BM33" s="200">
        <f t="shared" si="22"/>
        <v>8.3627782575206417</v>
      </c>
      <c r="BN33" s="200">
        <f t="shared" si="22"/>
        <v>8.4447662796531979</v>
      </c>
      <c r="BO33" s="200">
        <f t="shared" si="22"/>
        <v>8.5275581059243066</v>
      </c>
      <c r="BP33" s="200">
        <f t="shared" si="22"/>
        <v>8.6111616167667009</v>
      </c>
      <c r="BQ33" s="200">
        <f t="shared" si="22"/>
        <v>8.6955847698722568</v>
      </c>
    </row>
    <row r="34" spans="5:69" ht="16" customHeight="1">
      <c r="E34" s="326"/>
      <c r="F34" s="328"/>
      <c r="G34" s="329"/>
      <c r="H34" s="323"/>
      <c r="I34" s="230" t="s">
        <v>326</v>
      </c>
      <c r="J34" s="219">
        <f>Variables!$L$21</f>
        <v>4500</v>
      </c>
      <c r="K34" s="219">
        <f>Variables!$L$21</f>
        <v>4500</v>
      </c>
      <c r="L34" s="219">
        <f>Variables!$L$21</f>
        <v>4500</v>
      </c>
      <c r="M34" s="219">
        <f>Variables!$L$21</f>
        <v>4500</v>
      </c>
      <c r="N34" s="219">
        <f>Variables!$L$21</f>
        <v>4500</v>
      </c>
      <c r="O34" s="219">
        <f>Variables!$L$21</f>
        <v>4500</v>
      </c>
      <c r="P34" s="219">
        <f>Variables!$L$21</f>
        <v>4500</v>
      </c>
      <c r="Q34" s="219">
        <f>Variables!$L$21</f>
        <v>4500</v>
      </c>
      <c r="R34" s="219">
        <f>Variables!$L$21</f>
        <v>4500</v>
      </c>
      <c r="S34" s="219">
        <f>Variables!$L$21</f>
        <v>4500</v>
      </c>
      <c r="T34" s="219">
        <f>Variables!$L$21</f>
        <v>4500</v>
      </c>
      <c r="U34" s="219">
        <f>Variables!$L$21</f>
        <v>4500</v>
      </c>
      <c r="V34" s="219">
        <f>Variables!$L$21</f>
        <v>4500</v>
      </c>
      <c r="W34" s="219">
        <f>Variables!$L$21</f>
        <v>4500</v>
      </c>
      <c r="X34" s="219">
        <f>Variables!$L$21</f>
        <v>4500</v>
      </c>
      <c r="Y34" s="219">
        <f>Variables!$L$21</f>
        <v>4500</v>
      </c>
      <c r="Z34" s="219">
        <f>Variables!$L$21</f>
        <v>4500</v>
      </c>
      <c r="AA34" s="219">
        <f>Variables!$L$21</f>
        <v>4500</v>
      </c>
      <c r="AB34" s="219">
        <f>Variables!$L$21</f>
        <v>4500</v>
      </c>
      <c r="AC34" s="219">
        <f>Variables!$L$21</f>
        <v>4500</v>
      </c>
      <c r="AD34" s="219">
        <f>Variables!$L$21</f>
        <v>4500</v>
      </c>
      <c r="AE34" s="219">
        <f>Variables!$L$21</f>
        <v>4500</v>
      </c>
      <c r="AF34" s="219">
        <f>Variables!$L$21</f>
        <v>4500</v>
      </c>
      <c r="AG34" s="219">
        <f>Variables!$L$21</f>
        <v>4500</v>
      </c>
      <c r="AH34" s="219">
        <f>Variables!$L$21</f>
        <v>4500</v>
      </c>
      <c r="AI34" s="219">
        <f>Variables!$L$21</f>
        <v>4500</v>
      </c>
      <c r="AJ34" s="219">
        <f>Variables!$L$21</f>
        <v>4500</v>
      </c>
      <c r="AK34" s="219">
        <f>Variables!$L$21</f>
        <v>4500</v>
      </c>
      <c r="AL34" s="219">
        <f>Variables!$L$21</f>
        <v>4500</v>
      </c>
      <c r="AM34" s="219">
        <f>Variables!$L$21</f>
        <v>4500</v>
      </c>
      <c r="AN34" s="219">
        <f>Variables!$L$21</f>
        <v>4500</v>
      </c>
      <c r="AO34" s="219">
        <f>Variables!$L$21</f>
        <v>4500</v>
      </c>
      <c r="AP34" s="219">
        <f>Variables!$L$21</f>
        <v>4500</v>
      </c>
      <c r="AQ34" s="219">
        <f>Variables!$L$21</f>
        <v>4500</v>
      </c>
      <c r="AR34" s="219">
        <f>Variables!$L$21</f>
        <v>4500</v>
      </c>
      <c r="AS34" s="219">
        <f>Variables!$L$21</f>
        <v>4500</v>
      </c>
      <c r="AT34" s="219">
        <f>Variables!$L$21</f>
        <v>4500</v>
      </c>
      <c r="AU34" s="219">
        <f>Variables!$L$21</f>
        <v>4500</v>
      </c>
      <c r="AV34" s="219">
        <f>Variables!$L$21</f>
        <v>4500</v>
      </c>
      <c r="AW34" s="219">
        <f>Variables!$L$21</f>
        <v>4500</v>
      </c>
      <c r="AX34" s="219">
        <f>Variables!$L$21</f>
        <v>4500</v>
      </c>
      <c r="AY34" s="219">
        <f>Variables!$L$21</f>
        <v>4500</v>
      </c>
      <c r="AZ34" s="219">
        <f>Variables!$L$21</f>
        <v>4500</v>
      </c>
      <c r="BA34" s="219">
        <f>Variables!$L$21</f>
        <v>4500</v>
      </c>
      <c r="BB34" s="219">
        <f>Variables!$L$21</f>
        <v>4500</v>
      </c>
      <c r="BC34" s="219">
        <f>Variables!$L$21</f>
        <v>4500</v>
      </c>
      <c r="BD34" s="219">
        <f>Variables!$L$21</f>
        <v>4500</v>
      </c>
      <c r="BE34" s="219">
        <f>Variables!$L$21</f>
        <v>4500</v>
      </c>
      <c r="BF34" s="219">
        <f>Variables!$L$21</f>
        <v>4500</v>
      </c>
      <c r="BG34" s="219">
        <f>Variables!$L$21</f>
        <v>4500</v>
      </c>
      <c r="BH34" s="219">
        <f>Variables!$L$21</f>
        <v>4500</v>
      </c>
      <c r="BI34" s="219">
        <f>Variables!$L$21</f>
        <v>4500</v>
      </c>
      <c r="BJ34" s="219">
        <f>Variables!$L$21</f>
        <v>4500</v>
      </c>
      <c r="BK34" s="219">
        <f>Variables!$L$21</f>
        <v>4500</v>
      </c>
      <c r="BL34" s="219">
        <f>Variables!$L$21</f>
        <v>4500</v>
      </c>
      <c r="BM34" s="219">
        <f>Variables!$L$21</f>
        <v>4500</v>
      </c>
      <c r="BN34" s="219">
        <f>Variables!$L$21</f>
        <v>4500</v>
      </c>
      <c r="BO34" s="219">
        <f>Variables!$L$21</f>
        <v>4500</v>
      </c>
      <c r="BP34" s="219">
        <f>Variables!$L$21</f>
        <v>4500</v>
      </c>
      <c r="BQ34" s="219">
        <f>Variables!$L$21</f>
        <v>4500</v>
      </c>
    </row>
    <row r="35" spans="5:69" ht="16" customHeight="1">
      <c r="E35" s="326"/>
      <c r="F35" s="328"/>
      <c r="G35" s="329"/>
      <c r="H35" s="323"/>
      <c r="I35" s="230" t="s">
        <v>446</v>
      </c>
      <c r="J35" s="204">
        <f t="shared" ref="J35:BQ35" si="23">J34*$B$9</f>
        <v>810</v>
      </c>
      <c r="K35" s="204">
        <f t="shared" si="23"/>
        <v>810</v>
      </c>
      <c r="L35" s="204">
        <f t="shared" si="23"/>
        <v>810</v>
      </c>
      <c r="M35" s="204">
        <f t="shared" si="23"/>
        <v>810</v>
      </c>
      <c r="N35" s="204">
        <f t="shared" si="23"/>
        <v>810</v>
      </c>
      <c r="O35" s="204">
        <f t="shared" si="23"/>
        <v>810</v>
      </c>
      <c r="P35" s="204">
        <f t="shared" si="23"/>
        <v>810</v>
      </c>
      <c r="Q35" s="204">
        <f t="shared" si="23"/>
        <v>810</v>
      </c>
      <c r="R35" s="204">
        <f t="shared" si="23"/>
        <v>810</v>
      </c>
      <c r="S35" s="204">
        <f t="shared" si="23"/>
        <v>810</v>
      </c>
      <c r="T35" s="204">
        <f t="shared" si="23"/>
        <v>810</v>
      </c>
      <c r="U35" s="204">
        <f t="shared" si="23"/>
        <v>810</v>
      </c>
      <c r="V35" s="204">
        <f t="shared" si="23"/>
        <v>810</v>
      </c>
      <c r="W35" s="204">
        <f t="shared" si="23"/>
        <v>810</v>
      </c>
      <c r="X35" s="204">
        <f t="shared" si="23"/>
        <v>810</v>
      </c>
      <c r="Y35" s="204">
        <f t="shared" si="23"/>
        <v>810</v>
      </c>
      <c r="Z35" s="204">
        <f t="shared" si="23"/>
        <v>810</v>
      </c>
      <c r="AA35" s="204">
        <f t="shared" si="23"/>
        <v>810</v>
      </c>
      <c r="AB35" s="204">
        <f t="shared" si="23"/>
        <v>810</v>
      </c>
      <c r="AC35" s="204">
        <f t="shared" si="23"/>
        <v>810</v>
      </c>
      <c r="AD35" s="204">
        <f t="shared" si="23"/>
        <v>810</v>
      </c>
      <c r="AE35" s="204">
        <f t="shared" si="23"/>
        <v>810</v>
      </c>
      <c r="AF35" s="204">
        <f t="shared" si="23"/>
        <v>810</v>
      </c>
      <c r="AG35" s="204">
        <f t="shared" si="23"/>
        <v>810</v>
      </c>
      <c r="AH35" s="204">
        <f t="shared" si="23"/>
        <v>810</v>
      </c>
      <c r="AI35" s="204">
        <f t="shared" si="23"/>
        <v>810</v>
      </c>
      <c r="AJ35" s="204">
        <f t="shared" si="23"/>
        <v>810</v>
      </c>
      <c r="AK35" s="204">
        <f t="shared" si="23"/>
        <v>810</v>
      </c>
      <c r="AL35" s="204">
        <f t="shared" si="23"/>
        <v>810</v>
      </c>
      <c r="AM35" s="204">
        <f t="shared" si="23"/>
        <v>810</v>
      </c>
      <c r="AN35" s="204">
        <f t="shared" si="23"/>
        <v>810</v>
      </c>
      <c r="AO35" s="204">
        <f t="shared" si="23"/>
        <v>810</v>
      </c>
      <c r="AP35" s="204">
        <f t="shared" si="23"/>
        <v>810</v>
      </c>
      <c r="AQ35" s="204">
        <f t="shared" si="23"/>
        <v>810</v>
      </c>
      <c r="AR35" s="204">
        <f t="shared" si="23"/>
        <v>810</v>
      </c>
      <c r="AS35" s="204">
        <f t="shared" si="23"/>
        <v>810</v>
      </c>
      <c r="AT35" s="204">
        <f t="shared" si="23"/>
        <v>810</v>
      </c>
      <c r="AU35" s="204">
        <f t="shared" si="23"/>
        <v>810</v>
      </c>
      <c r="AV35" s="204">
        <f t="shared" si="23"/>
        <v>810</v>
      </c>
      <c r="AW35" s="204">
        <f t="shared" si="23"/>
        <v>810</v>
      </c>
      <c r="AX35" s="204">
        <f t="shared" si="23"/>
        <v>810</v>
      </c>
      <c r="AY35" s="204">
        <f t="shared" si="23"/>
        <v>810</v>
      </c>
      <c r="AZ35" s="204">
        <f t="shared" si="23"/>
        <v>810</v>
      </c>
      <c r="BA35" s="204">
        <f t="shared" si="23"/>
        <v>810</v>
      </c>
      <c r="BB35" s="204">
        <f t="shared" si="23"/>
        <v>810</v>
      </c>
      <c r="BC35" s="204">
        <f t="shared" si="23"/>
        <v>810</v>
      </c>
      <c r="BD35" s="204">
        <f t="shared" si="23"/>
        <v>810</v>
      </c>
      <c r="BE35" s="204">
        <f t="shared" si="23"/>
        <v>810</v>
      </c>
      <c r="BF35" s="204">
        <f t="shared" si="23"/>
        <v>810</v>
      </c>
      <c r="BG35" s="204">
        <f t="shared" si="23"/>
        <v>810</v>
      </c>
      <c r="BH35" s="204">
        <f t="shared" si="23"/>
        <v>810</v>
      </c>
      <c r="BI35" s="204">
        <f t="shared" si="23"/>
        <v>810</v>
      </c>
      <c r="BJ35" s="204">
        <f t="shared" si="23"/>
        <v>810</v>
      </c>
      <c r="BK35" s="204">
        <f t="shared" si="23"/>
        <v>810</v>
      </c>
      <c r="BL35" s="204">
        <f t="shared" si="23"/>
        <v>810</v>
      </c>
      <c r="BM35" s="204">
        <f t="shared" si="23"/>
        <v>810</v>
      </c>
      <c r="BN35" s="204">
        <f t="shared" si="23"/>
        <v>810</v>
      </c>
      <c r="BO35" s="204">
        <f t="shared" si="23"/>
        <v>810</v>
      </c>
      <c r="BP35" s="204">
        <f t="shared" si="23"/>
        <v>810</v>
      </c>
      <c r="BQ35" s="204">
        <f t="shared" si="23"/>
        <v>810</v>
      </c>
    </row>
    <row r="36" spans="5:69" ht="16" customHeight="1">
      <c r="E36" s="326"/>
      <c r="F36" s="328"/>
      <c r="G36" s="329"/>
      <c r="H36" s="323"/>
      <c r="I36" s="230" t="s">
        <v>346</v>
      </c>
      <c r="J36" s="204">
        <f>J33*J34</f>
        <v>11109.417860408412</v>
      </c>
      <c r="K36" s="204">
        <f>K33*K34</f>
        <v>16773.042651989166</v>
      </c>
      <c r="L36" s="204">
        <f t="shared" ref="L36:BQ36" si="24">L33*L34</f>
        <v>19714.838711718618</v>
      </c>
      <c r="M36" s="204">
        <f t="shared" si="24"/>
        <v>21296.798676737501</v>
      </c>
      <c r="N36" s="204">
        <f t="shared" si="24"/>
        <v>22199.929436902607</v>
      </c>
      <c r="O36" s="204">
        <f t="shared" si="24"/>
        <v>22764.745112068831</v>
      </c>
      <c r="P36" s="204">
        <f t="shared" si="24"/>
        <v>23161.513541746233</v>
      </c>
      <c r="Q36" s="204">
        <f t="shared" si="24"/>
        <v>23475.379530954655</v>
      </c>
      <c r="R36" s="204">
        <f t="shared" si="24"/>
        <v>23748.926474187119</v>
      </c>
      <c r="S36" s="204">
        <f t="shared" si="24"/>
        <v>24003.457168437762</v>
      </c>
      <c r="T36" s="204">
        <f t="shared" si="24"/>
        <v>24249.634220772339</v>
      </c>
      <c r="U36" s="204">
        <f t="shared" si="24"/>
        <v>24492.800253180347</v>
      </c>
      <c r="V36" s="204">
        <f t="shared" si="24"/>
        <v>24735.638006078414</v>
      </c>
      <c r="W36" s="204">
        <f t="shared" si="24"/>
        <v>24979.500391149872</v>
      </c>
      <c r="X36" s="204">
        <f t="shared" si="24"/>
        <v>25225.075518863167</v>
      </c>
      <c r="Y36" s="204">
        <f t="shared" si="24"/>
        <v>25472.71921334029</v>
      </c>
      <c r="Z36" s="204">
        <f t="shared" si="24"/>
        <v>25722.621270911281</v>
      </c>
      <c r="AA36" s="204">
        <f t="shared" si="24"/>
        <v>25974.888590522671</v>
      </c>
      <c r="AB36" s="204">
        <f t="shared" si="24"/>
        <v>26229.586740083927</v>
      </c>
      <c r="AC36" s="204">
        <f t="shared" si="24"/>
        <v>26486.76074079419</v>
      </c>
      <c r="AD36" s="204">
        <f t="shared" si="24"/>
        <v>26746.445460470419</v>
      </c>
      <c r="AE36" s="204">
        <f t="shared" si="24"/>
        <v>27008.670811387681</v>
      </c>
      <c r="AF36" s="204">
        <f t="shared" si="24"/>
        <v>27273.464350387025</v>
      </c>
      <c r="AG36" s="204">
        <f t="shared" si="24"/>
        <v>27540.852580128794</v>
      </c>
      <c r="AH36" s="204">
        <f t="shared" si="24"/>
        <v>27810.86160093041</v>
      </c>
      <c r="AI36" s="204">
        <f t="shared" si="24"/>
        <v>28083.517437908333</v>
      </c>
      <c r="AJ36" s="204">
        <f t="shared" si="24"/>
        <v>28358.846205783997</v>
      </c>
      <c r="AK36" s="204">
        <f t="shared" si="24"/>
        <v>28636.874192533884</v>
      </c>
      <c r="AL36" s="204">
        <f t="shared" si="24"/>
        <v>28917.627902473949</v>
      </c>
      <c r="AM36" s="204">
        <f t="shared" si="24"/>
        <v>29201.134079073458</v>
      </c>
      <c r="AN36" s="204">
        <f t="shared" si="24"/>
        <v>29487.419717646113</v>
      </c>
      <c r="AO36" s="204">
        <f t="shared" si="24"/>
        <v>29776.51207299234</v>
      </c>
      <c r="AP36" s="204">
        <f t="shared" si="24"/>
        <v>30068.438664529862</v>
      </c>
      <c r="AQ36" s="204">
        <f t="shared" si="24"/>
        <v>30363.227280181309</v>
      </c>
      <c r="AR36" s="204">
        <f t="shared" si="24"/>
        <v>30660.905979653267</v>
      </c>
      <c r="AS36" s="204">
        <f t="shared" si="24"/>
        <v>30961.503097424171</v>
      </c>
      <c r="AT36" s="204">
        <f t="shared" si="24"/>
        <v>31265.047245599799</v>
      </c>
      <c r="AU36" s="204">
        <f t="shared" si="24"/>
        <v>31571.567316715922</v>
      </c>
      <c r="AV36" s="204">
        <f t="shared" si="24"/>
        <v>31881.092486528065</v>
      </c>
      <c r="AW36" s="204">
        <f t="shared" si="24"/>
        <v>32193.652216808357</v>
      </c>
      <c r="AX36" s="204">
        <f t="shared" si="24"/>
        <v>32509.276258159716</v>
      </c>
      <c r="AY36" s="204">
        <f t="shared" si="24"/>
        <v>32827.994652852605</v>
      </c>
      <c r="AZ36" s="204">
        <f t="shared" si="24"/>
        <v>33149.837737687027</v>
      </c>
      <c r="BA36" s="204">
        <f t="shared" si="24"/>
        <v>33474.836146881295</v>
      </c>
      <c r="BB36" s="204">
        <f t="shared" si="24"/>
        <v>33803.020814988602</v>
      </c>
      <c r="BC36" s="204">
        <f t="shared" si="24"/>
        <v>34134.422979841751</v>
      </c>
      <c r="BD36" s="204">
        <f t="shared" si="24"/>
        <v>34469.074185526631</v>
      </c>
      <c r="BE36" s="204">
        <f t="shared" si="24"/>
        <v>34807.006285384814</v>
      </c>
      <c r="BF36" s="204">
        <f t="shared" si="24"/>
        <v>35148.251445045491</v>
      </c>
      <c r="BG36" s="204">
        <f t="shared" si="24"/>
        <v>35492.842145487128</v>
      </c>
      <c r="BH36" s="204">
        <f t="shared" si="24"/>
        <v>35840.811186129169</v>
      </c>
      <c r="BI36" s="204">
        <f t="shared" si="24"/>
        <v>36192.191687953971</v>
      </c>
      <c r="BJ36" s="204">
        <f t="shared" si="24"/>
        <v>36547.017096659401</v>
      </c>
      <c r="BK36" s="204">
        <f t="shared" si="24"/>
        <v>36905.321185842346</v>
      </c>
      <c r="BL36" s="204">
        <f t="shared" si="24"/>
        <v>37267.138060213343</v>
      </c>
      <c r="BM36" s="204">
        <f t="shared" si="24"/>
        <v>37632.502158842886</v>
      </c>
      <c r="BN36" s="204">
        <f t="shared" si="24"/>
        <v>38001.448258439392</v>
      </c>
      <c r="BO36" s="204">
        <f t="shared" si="24"/>
        <v>38374.011476659383</v>
      </c>
      <c r="BP36" s="204">
        <f t="shared" si="24"/>
        <v>38750.227275450154</v>
      </c>
      <c r="BQ36" s="204">
        <f t="shared" si="24"/>
        <v>39130.131464425154</v>
      </c>
    </row>
    <row r="37" spans="5:69" ht="16" customHeight="1">
      <c r="E37" s="326"/>
      <c r="F37" s="328"/>
      <c r="G37" s="329"/>
      <c r="H37" s="323"/>
      <c r="I37" s="230" t="s">
        <v>447</v>
      </c>
      <c r="J37" s="228">
        <f t="shared" ref="J37:BQ37" si="25">J36*$B$9</f>
        <v>1999.695214873514</v>
      </c>
      <c r="K37" s="228">
        <f t="shared" si="25"/>
        <v>3019.1476773580498</v>
      </c>
      <c r="L37" s="228">
        <f t="shared" si="25"/>
        <v>3548.6709681093512</v>
      </c>
      <c r="M37" s="228">
        <f t="shared" si="25"/>
        <v>3833.4237618127499</v>
      </c>
      <c r="N37" s="228">
        <f t="shared" si="25"/>
        <v>3995.9872986424689</v>
      </c>
      <c r="O37" s="228">
        <f t="shared" si="25"/>
        <v>4097.6541201723894</v>
      </c>
      <c r="P37" s="228">
        <f t="shared" si="25"/>
        <v>4169.0724375143218</v>
      </c>
      <c r="Q37" s="228">
        <f t="shared" si="25"/>
        <v>4225.568315571838</v>
      </c>
      <c r="R37" s="228">
        <f t="shared" si="25"/>
        <v>4274.8067653536809</v>
      </c>
      <c r="S37" s="228">
        <f t="shared" si="25"/>
        <v>4320.6222903187972</v>
      </c>
      <c r="T37" s="228">
        <f t="shared" si="25"/>
        <v>4364.9341597390212</v>
      </c>
      <c r="U37" s="228">
        <f t="shared" si="25"/>
        <v>4408.7040455724618</v>
      </c>
      <c r="V37" s="228">
        <f t="shared" si="25"/>
        <v>4452.4148410941143</v>
      </c>
      <c r="W37" s="228">
        <f t="shared" si="25"/>
        <v>4496.3100704069766</v>
      </c>
      <c r="X37" s="228">
        <f t="shared" si="25"/>
        <v>4540.5135933953698</v>
      </c>
      <c r="Y37" s="228">
        <f t="shared" si="25"/>
        <v>4585.0894584012522</v>
      </c>
      <c r="Z37" s="228">
        <f t="shared" si="25"/>
        <v>4630.0718287640302</v>
      </c>
      <c r="AA37" s="228">
        <f t="shared" si="25"/>
        <v>4675.4799462940809</v>
      </c>
      <c r="AB37" s="228">
        <f t="shared" si="25"/>
        <v>4721.3256132151064</v>
      </c>
      <c r="AC37" s="228">
        <f t="shared" si="25"/>
        <v>4767.6169333429543</v>
      </c>
      <c r="AD37" s="228">
        <f t="shared" si="25"/>
        <v>4814.3601828846749</v>
      </c>
      <c r="AE37" s="228">
        <f t="shared" si="25"/>
        <v>4861.5607460497822</v>
      </c>
      <c r="AF37" s="228">
        <f t="shared" si="25"/>
        <v>4909.2235830696645</v>
      </c>
      <c r="AG37" s="228">
        <f t="shared" si="25"/>
        <v>4957.3534644231831</v>
      </c>
      <c r="AH37" s="228">
        <f t="shared" si="25"/>
        <v>5005.9550881674731</v>
      </c>
      <c r="AI37" s="228">
        <f t="shared" si="25"/>
        <v>5055.0331388234999</v>
      </c>
      <c r="AJ37" s="228">
        <f t="shared" si="25"/>
        <v>5104.5923170411197</v>
      </c>
      <c r="AK37" s="228">
        <f t="shared" si="25"/>
        <v>5154.637354656099</v>
      </c>
      <c r="AL37" s="228">
        <f t="shared" si="25"/>
        <v>5205.1730224453104</v>
      </c>
      <c r="AM37" s="228">
        <f t="shared" si="25"/>
        <v>5256.2041342332222</v>
      </c>
      <c r="AN37" s="228">
        <f t="shared" si="25"/>
        <v>5307.7355491763001</v>
      </c>
      <c r="AO37" s="228">
        <f t="shared" si="25"/>
        <v>5359.7721731386209</v>
      </c>
      <c r="AP37" s="228">
        <f t="shared" si="25"/>
        <v>5412.3189596153752</v>
      </c>
      <c r="AQ37" s="228">
        <f t="shared" si="25"/>
        <v>5465.3809104326356</v>
      </c>
      <c r="AR37" s="228">
        <f t="shared" si="25"/>
        <v>5518.9630763375881</v>
      </c>
      <c r="AS37" s="228">
        <f t="shared" si="25"/>
        <v>5573.0705575363509</v>
      </c>
      <c r="AT37" s="228">
        <f t="shared" si="25"/>
        <v>5627.7085042079634</v>
      </c>
      <c r="AU37" s="228">
        <f t="shared" si="25"/>
        <v>5682.8821170088659</v>
      </c>
      <c r="AV37" s="228">
        <f t="shared" si="25"/>
        <v>5738.5966475750511</v>
      </c>
      <c r="AW37" s="228">
        <f t="shared" si="25"/>
        <v>5794.8573990255045</v>
      </c>
      <c r="AX37" s="228">
        <f t="shared" si="25"/>
        <v>5851.6697264687491</v>
      </c>
      <c r="AY37" s="228">
        <f t="shared" si="25"/>
        <v>5909.0390375134684</v>
      </c>
      <c r="AZ37" s="228">
        <f t="shared" si="25"/>
        <v>5966.9707927836644</v>
      </c>
      <c r="BA37" s="228">
        <f t="shared" si="25"/>
        <v>6025.4705064386326</v>
      </c>
      <c r="BB37" s="228">
        <f t="shared" si="25"/>
        <v>6084.5437466979483</v>
      </c>
      <c r="BC37" s="228">
        <f t="shared" si="25"/>
        <v>6144.1961363715145</v>
      </c>
      <c r="BD37" s="228">
        <f t="shared" si="25"/>
        <v>6204.4333533947938</v>
      </c>
      <c r="BE37" s="228">
        <f t="shared" si="25"/>
        <v>6265.261131369266</v>
      </c>
      <c r="BF37" s="228">
        <f t="shared" si="25"/>
        <v>6326.6852601081882</v>
      </c>
      <c r="BG37" s="228">
        <f t="shared" si="25"/>
        <v>6388.7115861876828</v>
      </c>
      <c r="BH37" s="228">
        <f t="shared" si="25"/>
        <v>6451.3460135032501</v>
      </c>
      <c r="BI37" s="228">
        <f t="shared" si="25"/>
        <v>6514.594503831715</v>
      </c>
      <c r="BJ37" s="228">
        <f t="shared" si="25"/>
        <v>6578.4630773986919</v>
      </c>
      <c r="BK37" s="228">
        <f t="shared" si="25"/>
        <v>6642.9578134516223</v>
      </c>
      <c r="BL37" s="228">
        <f t="shared" si="25"/>
        <v>6708.0848508384015</v>
      </c>
      <c r="BM37" s="228">
        <f t="shared" si="25"/>
        <v>6773.8503885917189</v>
      </c>
      <c r="BN37" s="228">
        <f t="shared" si="25"/>
        <v>6840.2606865190901</v>
      </c>
      <c r="BO37" s="228">
        <f t="shared" si="25"/>
        <v>6907.3220657986885</v>
      </c>
      <c r="BP37" s="228">
        <f t="shared" si="25"/>
        <v>6975.0409095810273</v>
      </c>
      <c r="BQ37" s="228">
        <f t="shared" si="25"/>
        <v>7043.4236635965271</v>
      </c>
    </row>
    <row r="38" spans="5:69" ht="16" customHeight="1">
      <c r="E38" s="326"/>
      <c r="F38" s="328"/>
      <c r="G38" s="329"/>
      <c r="H38" s="323"/>
      <c r="I38" s="230" t="s">
        <v>448</v>
      </c>
      <c r="J38" s="228">
        <f>J9*J28</f>
        <v>914.35537945748251</v>
      </c>
      <c r="K38" s="228">
        <f>K9*K28</f>
        <v>923.31964788353594</v>
      </c>
      <c r="L38" s="228">
        <f t="shared" ref="L38:BQ38" si="26">L9*L28</f>
        <v>932.37180129415901</v>
      </c>
      <c r="M38" s="228">
        <f t="shared" si="26"/>
        <v>941.51270130684691</v>
      </c>
      <c r="N38" s="228">
        <f t="shared" si="26"/>
        <v>950.74321798632582</v>
      </c>
      <c r="O38" s="228">
        <f t="shared" si="26"/>
        <v>960.0642299273685</v>
      </c>
      <c r="P38" s="228">
        <f t="shared" si="26"/>
        <v>969.47662433842095</v>
      </c>
      <c r="Q38" s="228">
        <f t="shared" si="26"/>
        <v>978.9812971260526</v>
      </c>
      <c r="R38" s="228">
        <f t="shared" si="26"/>
        <v>988.57915298022954</v>
      </c>
      <c r="S38" s="228">
        <f t="shared" si="26"/>
        <v>998.27110546042786</v>
      </c>
      <c r="T38" s="228">
        <f t="shared" si="26"/>
        <v>1008.0580770825891</v>
      </c>
      <c r="U38" s="228">
        <f t="shared" si="26"/>
        <v>1017.940999406928</v>
      </c>
      <c r="V38" s="228">
        <f t="shared" si="26"/>
        <v>1027.9208131266041</v>
      </c>
      <c r="W38" s="228">
        <f t="shared" si="26"/>
        <v>1037.9984681572566</v>
      </c>
      <c r="X38" s="228">
        <f t="shared" si="26"/>
        <v>1048.1749237274262</v>
      </c>
      <c r="Y38" s="228">
        <f t="shared" si="26"/>
        <v>1058.4511484698519</v>
      </c>
      <c r="Z38" s="228">
        <f t="shared" si="26"/>
        <v>1068.8281205136739</v>
      </c>
      <c r="AA38" s="228">
        <f t="shared" si="26"/>
        <v>1079.3068275775336</v>
      </c>
      <c r="AB38" s="228">
        <f t="shared" si="26"/>
        <v>1089.8882670635878</v>
      </c>
      <c r="AC38" s="228">
        <f t="shared" si="26"/>
        <v>1100.5734461524466</v>
      </c>
      <c r="AD38" s="228">
        <f t="shared" si="26"/>
        <v>1111.363381899039</v>
      </c>
      <c r="AE38" s="228">
        <f t="shared" si="26"/>
        <v>1122.2591013294216</v>
      </c>
      <c r="AF38" s="228">
        <f t="shared" si="26"/>
        <v>1133.2616415385337</v>
      </c>
      <c r="AG38" s="228">
        <f t="shared" si="26"/>
        <v>1144.3720497889119</v>
      </c>
      <c r="AH38" s="228">
        <f t="shared" si="26"/>
        <v>1155.5913836103716</v>
      </c>
      <c r="AI38" s="228">
        <f t="shared" si="26"/>
        <v>1166.9207109006693</v>
      </c>
      <c r="AJ38" s="228">
        <f t="shared" si="26"/>
        <v>1178.3611100271464</v>
      </c>
      <c r="AK38" s="228">
        <f t="shared" si="26"/>
        <v>1189.9136699293733</v>
      </c>
      <c r="AL38" s="228">
        <f t="shared" si="26"/>
        <v>1201.5794902227985</v>
      </c>
      <c r="AM38" s="228">
        <f t="shared" si="26"/>
        <v>1213.3596813034144</v>
      </c>
      <c r="AN38" s="228">
        <f t="shared" si="26"/>
        <v>1225.2553644534478</v>
      </c>
      <c r="AO38" s="228">
        <f t="shared" si="26"/>
        <v>1237.2676719480894</v>
      </c>
      <c r="AP38" s="228">
        <f t="shared" si="26"/>
        <v>1249.397747163267</v>
      </c>
      <c r="AQ38" s="228">
        <f t="shared" si="26"/>
        <v>1261.6467446844756</v>
      </c>
      <c r="AR38" s="228">
        <f t="shared" si="26"/>
        <v>1274.015830416676</v>
      </c>
      <c r="AS38" s="228">
        <f t="shared" si="26"/>
        <v>1286.5061816952709</v>
      </c>
      <c r="AT38" s="228">
        <f t="shared" si="26"/>
        <v>1299.1189873981657</v>
      </c>
      <c r="AU38" s="228">
        <f t="shared" si="26"/>
        <v>1311.8554480589321</v>
      </c>
      <c r="AV38" s="228">
        <f t="shared" si="26"/>
        <v>1324.7167759810789</v>
      </c>
      <c r="AW38" s="228">
        <f t="shared" si="26"/>
        <v>1337.7041953534422</v>
      </c>
      <c r="AX38" s="228">
        <f t="shared" si="26"/>
        <v>1350.8189423667109</v>
      </c>
      <c r="AY38" s="228">
        <f t="shared" si="26"/>
        <v>1364.0622653310904</v>
      </c>
      <c r="AZ38" s="228">
        <f t="shared" si="26"/>
        <v>1377.4354247951208</v>
      </c>
      <c r="BA38" s="228">
        <f t="shared" si="26"/>
        <v>1390.9396936656615</v>
      </c>
      <c r="BB38" s="228">
        <f t="shared" si="26"/>
        <v>1404.5763573290501</v>
      </c>
      <c r="BC38" s="228">
        <f t="shared" si="26"/>
        <v>1418.3467137734526</v>
      </c>
      <c r="BD38" s="228">
        <f t="shared" si="26"/>
        <v>1432.252073712408</v>
      </c>
      <c r="BE38" s="228">
        <f t="shared" si="26"/>
        <v>1446.2937607095882</v>
      </c>
      <c r="BF38" s="228">
        <f t="shared" si="26"/>
        <v>1460.4731113047803</v>
      </c>
      <c r="BG38" s="228">
        <f t="shared" si="26"/>
        <v>1474.7914751411017</v>
      </c>
      <c r="BH38" s="228">
        <f t="shared" si="26"/>
        <v>1489.2502150934654</v>
      </c>
      <c r="BI38" s="228">
        <f t="shared" si="26"/>
        <v>1503.8507073983037</v>
      </c>
      <c r="BJ38" s="228">
        <f t="shared" si="26"/>
        <v>1518.5943417845615</v>
      </c>
      <c r="BK38" s="228">
        <f t="shared" si="26"/>
        <v>1533.4825216059785</v>
      </c>
      <c r="BL38" s="228">
        <f t="shared" si="26"/>
        <v>1548.5166639746647</v>
      </c>
      <c r="BM38" s="228">
        <f t="shared" si="26"/>
        <v>1563.698199895985</v>
      </c>
      <c r="BN38" s="228">
        <f t="shared" si="26"/>
        <v>1579.028574404769</v>
      </c>
      <c r="BO38" s="228">
        <f t="shared" si="26"/>
        <v>1594.5092467028549</v>
      </c>
      <c r="BP38" s="228">
        <f t="shared" si="26"/>
        <v>1610.1416902979806</v>
      </c>
      <c r="BQ38" s="228">
        <f t="shared" si="26"/>
        <v>1625.9273931440391</v>
      </c>
    </row>
    <row r="39" spans="5:69" ht="16" customHeight="1">
      <c r="E39" s="326"/>
      <c r="F39" s="328"/>
      <c r="G39" s="329"/>
      <c r="H39" s="323"/>
      <c r="I39" s="231" t="s">
        <v>449</v>
      </c>
      <c r="J39" s="204">
        <f>J37-J38</f>
        <v>1085.3398354160315</v>
      </c>
      <c r="K39" s="204">
        <f>K37-K38</f>
        <v>2095.8280294745136</v>
      </c>
      <c r="L39" s="204">
        <f t="shared" ref="L39:BQ39" si="27">L37-L38</f>
        <v>2616.2991668151922</v>
      </c>
      <c r="M39" s="204">
        <f t="shared" si="27"/>
        <v>2891.9110605059032</v>
      </c>
      <c r="N39" s="204">
        <f t="shared" si="27"/>
        <v>3045.2440806561431</v>
      </c>
      <c r="O39" s="204">
        <f t="shared" si="27"/>
        <v>3137.5898902450208</v>
      </c>
      <c r="P39" s="204">
        <f t="shared" si="27"/>
        <v>3199.5958131759007</v>
      </c>
      <c r="Q39" s="204">
        <f t="shared" si="27"/>
        <v>3246.5870184457854</v>
      </c>
      <c r="R39" s="204">
        <f t="shared" si="27"/>
        <v>3286.2276123734514</v>
      </c>
      <c r="S39" s="204">
        <f t="shared" si="27"/>
        <v>3322.3511848583694</v>
      </c>
      <c r="T39" s="204">
        <f t="shared" si="27"/>
        <v>3356.8760826564321</v>
      </c>
      <c r="U39" s="204">
        <f t="shared" si="27"/>
        <v>3390.763046165534</v>
      </c>
      <c r="V39" s="204">
        <f t="shared" si="27"/>
        <v>3424.4940279675102</v>
      </c>
      <c r="W39" s="204">
        <f t="shared" si="27"/>
        <v>3458.3116022497197</v>
      </c>
      <c r="X39" s="204">
        <f t="shared" si="27"/>
        <v>3492.3386696679436</v>
      </c>
      <c r="Y39" s="204">
        <f t="shared" si="27"/>
        <v>3526.6383099314003</v>
      </c>
      <c r="Z39" s="204">
        <f t="shared" si="27"/>
        <v>3561.2437082503566</v>
      </c>
      <c r="AA39" s="204">
        <f t="shared" si="27"/>
        <v>3596.1731187165474</v>
      </c>
      <c r="AB39" s="204">
        <f t="shared" si="27"/>
        <v>3631.4373461515188</v>
      </c>
      <c r="AC39" s="204">
        <f t="shared" si="27"/>
        <v>3667.0434871905077</v>
      </c>
      <c r="AD39" s="204">
        <f t="shared" si="27"/>
        <v>3702.9968009856357</v>
      </c>
      <c r="AE39" s="204">
        <f t="shared" si="27"/>
        <v>3739.3016447203609</v>
      </c>
      <c r="AF39" s="204">
        <f t="shared" si="27"/>
        <v>3775.9619415311308</v>
      </c>
      <c r="AG39" s="204">
        <f t="shared" si="27"/>
        <v>3812.9814146342715</v>
      </c>
      <c r="AH39" s="204">
        <f t="shared" si="27"/>
        <v>3850.3637045571013</v>
      </c>
      <c r="AI39" s="204">
        <f t="shared" si="27"/>
        <v>3888.1124279228306</v>
      </c>
      <c r="AJ39" s="204">
        <f t="shared" si="27"/>
        <v>3926.2312070139733</v>
      </c>
      <c r="AK39" s="204">
        <f t="shared" si="27"/>
        <v>3964.7236847267259</v>
      </c>
      <c r="AL39" s="204">
        <f t="shared" si="27"/>
        <v>4003.5935322225118</v>
      </c>
      <c r="AM39" s="204">
        <f t="shared" si="27"/>
        <v>4042.8444529298076</v>
      </c>
      <c r="AN39" s="204">
        <f t="shared" si="27"/>
        <v>4082.4801847228523</v>
      </c>
      <c r="AO39" s="204">
        <f t="shared" si="27"/>
        <v>4122.5045011905313</v>
      </c>
      <c r="AP39" s="204">
        <f t="shared" si="27"/>
        <v>4162.9212124521082</v>
      </c>
      <c r="AQ39" s="204">
        <f t="shared" si="27"/>
        <v>4203.7341657481602</v>
      </c>
      <c r="AR39" s="204">
        <f t="shared" si="27"/>
        <v>4244.9472459209119</v>
      </c>
      <c r="AS39" s="204">
        <f t="shared" si="27"/>
        <v>4286.5643758410797</v>
      </c>
      <c r="AT39" s="204">
        <f t="shared" si="27"/>
        <v>4328.5895168097977</v>
      </c>
      <c r="AU39" s="204">
        <f t="shared" si="27"/>
        <v>4371.026668949934</v>
      </c>
      <c r="AV39" s="204">
        <f t="shared" si="27"/>
        <v>4413.879871593972</v>
      </c>
      <c r="AW39" s="204">
        <f t="shared" si="27"/>
        <v>4457.1532036720619</v>
      </c>
      <c r="AX39" s="204">
        <f t="shared" si="27"/>
        <v>4500.8507841020382</v>
      </c>
      <c r="AY39" s="204">
        <f t="shared" si="27"/>
        <v>4544.9767721823782</v>
      </c>
      <c r="AZ39" s="204">
        <f t="shared" si="27"/>
        <v>4589.5353679885438</v>
      </c>
      <c r="BA39" s="204">
        <f t="shared" si="27"/>
        <v>4634.5308127729713</v>
      </c>
      <c r="BB39" s="204">
        <f t="shared" si="27"/>
        <v>4679.9673893688978</v>
      </c>
      <c r="BC39" s="204">
        <f t="shared" si="27"/>
        <v>4725.8494225980621</v>
      </c>
      <c r="BD39" s="204">
        <f t="shared" si="27"/>
        <v>4772.181279682386</v>
      </c>
      <c r="BE39" s="204">
        <f t="shared" si="27"/>
        <v>4818.9673706596777</v>
      </c>
      <c r="BF39" s="204">
        <f t="shared" si="27"/>
        <v>4866.2121488034081</v>
      </c>
      <c r="BG39" s="204">
        <f t="shared" si="27"/>
        <v>4913.920111046581</v>
      </c>
      <c r="BH39" s="204">
        <f t="shared" si="27"/>
        <v>4962.0957984097849</v>
      </c>
      <c r="BI39" s="204">
        <f t="shared" si="27"/>
        <v>5010.7437964334113</v>
      </c>
      <c r="BJ39" s="204">
        <f t="shared" si="27"/>
        <v>5059.8687356141309</v>
      </c>
      <c r="BK39" s="204">
        <f t="shared" si="27"/>
        <v>5109.4752918456434</v>
      </c>
      <c r="BL39" s="204">
        <f t="shared" si="27"/>
        <v>5159.5681868637366</v>
      </c>
      <c r="BM39" s="204">
        <f t="shared" si="27"/>
        <v>5210.1521886957344</v>
      </c>
      <c r="BN39" s="204">
        <f t="shared" si="27"/>
        <v>5261.2321121143214</v>
      </c>
      <c r="BO39" s="204">
        <f t="shared" si="27"/>
        <v>5312.8128190958341</v>
      </c>
      <c r="BP39" s="204">
        <f t="shared" si="27"/>
        <v>5364.8992192830465</v>
      </c>
      <c r="BQ39" s="204">
        <f t="shared" si="27"/>
        <v>5417.4962704524878</v>
      </c>
    </row>
    <row r="40" spans="5:69" ht="16" customHeight="1">
      <c r="E40" s="326"/>
      <c r="F40" s="328"/>
      <c r="G40" s="324" t="s">
        <v>53</v>
      </c>
      <c r="H40" s="325" t="s">
        <v>25</v>
      </c>
      <c r="I40" s="224" t="s">
        <v>318</v>
      </c>
      <c r="J40" s="216">
        <f>Variables!$L$28</f>
        <v>0.2</v>
      </c>
      <c r="K40" s="216">
        <f>Variables!$L$28</f>
        <v>0.2</v>
      </c>
      <c r="L40" s="216">
        <f>Variables!$L$28</f>
        <v>0.2</v>
      </c>
      <c r="M40" s="216">
        <f>Variables!$L$28</f>
        <v>0.2</v>
      </c>
      <c r="N40" s="216">
        <f>Variables!$L$28</f>
        <v>0.2</v>
      </c>
      <c r="O40" s="216">
        <f>Variables!$L$28</f>
        <v>0.2</v>
      </c>
      <c r="P40" s="216">
        <f>Variables!$L$28</f>
        <v>0.2</v>
      </c>
      <c r="Q40" s="216">
        <f>Variables!$L$28</f>
        <v>0.2</v>
      </c>
      <c r="R40" s="216">
        <f>Variables!$L$28</f>
        <v>0.2</v>
      </c>
      <c r="S40" s="216">
        <f>Variables!$L$28</f>
        <v>0.2</v>
      </c>
      <c r="T40" s="216">
        <f>Variables!$L$28</f>
        <v>0.2</v>
      </c>
      <c r="U40" s="216">
        <f>Variables!$L$28</f>
        <v>0.2</v>
      </c>
      <c r="V40" s="216">
        <f>Variables!$L$28</f>
        <v>0.2</v>
      </c>
      <c r="W40" s="216">
        <f>Variables!$L$28</f>
        <v>0.2</v>
      </c>
      <c r="X40" s="216">
        <f>Variables!$L$28</f>
        <v>0.2</v>
      </c>
      <c r="Y40" s="216">
        <f>Variables!$L$28</f>
        <v>0.2</v>
      </c>
      <c r="Z40" s="216">
        <f>Variables!$L$28</f>
        <v>0.2</v>
      </c>
      <c r="AA40" s="216">
        <f>Variables!$L$28</f>
        <v>0.2</v>
      </c>
      <c r="AB40" s="216">
        <f>Variables!$L$28</f>
        <v>0.2</v>
      </c>
      <c r="AC40" s="216">
        <f>Variables!$L$28</f>
        <v>0.2</v>
      </c>
      <c r="AD40" s="216">
        <f>Variables!$L$28</f>
        <v>0.2</v>
      </c>
      <c r="AE40" s="216">
        <f>Variables!$L$28</f>
        <v>0.2</v>
      </c>
      <c r="AF40" s="216">
        <f>Variables!$L$28</f>
        <v>0.2</v>
      </c>
      <c r="AG40" s="216">
        <f>Variables!$L$28</f>
        <v>0.2</v>
      </c>
      <c r="AH40" s="216">
        <f>Variables!$L$28</f>
        <v>0.2</v>
      </c>
      <c r="AI40" s="216">
        <f>Variables!$L$28</f>
        <v>0.2</v>
      </c>
      <c r="AJ40" s="216">
        <f>Variables!$L$28</f>
        <v>0.2</v>
      </c>
      <c r="AK40" s="216">
        <f>Variables!$L$28</f>
        <v>0.2</v>
      </c>
      <c r="AL40" s="216">
        <f>Variables!$L$28</f>
        <v>0.2</v>
      </c>
      <c r="AM40" s="216">
        <f>Variables!$L$28</f>
        <v>0.2</v>
      </c>
      <c r="AN40" s="216">
        <f>Variables!$L$28</f>
        <v>0.2</v>
      </c>
      <c r="AO40" s="216">
        <f>Variables!$L$28</f>
        <v>0.2</v>
      </c>
      <c r="AP40" s="216">
        <f>Variables!$L$28</f>
        <v>0.2</v>
      </c>
      <c r="AQ40" s="216">
        <f>Variables!$L$28</f>
        <v>0.2</v>
      </c>
      <c r="AR40" s="216">
        <f>Variables!$L$28</f>
        <v>0.2</v>
      </c>
      <c r="AS40" s="216">
        <f>Variables!$L$28</f>
        <v>0.2</v>
      </c>
      <c r="AT40" s="216">
        <f>Variables!$L$28</f>
        <v>0.2</v>
      </c>
      <c r="AU40" s="216">
        <f>Variables!$L$28</f>
        <v>0.2</v>
      </c>
      <c r="AV40" s="216">
        <f>Variables!$L$28</f>
        <v>0.2</v>
      </c>
      <c r="AW40" s="216">
        <f>Variables!$L$28</f>
        <v>0.2</v>
      </c>
      <c r="AX40" s="216">
        <f>Variables!$L$28</f>
        <v>0.2</v>
      </c>
      <c r="AY40" s="216">
        <f>Variables!$L$28</f>
        <v>0.2</v>
      </c>
      <c r="AZ40" s="216">
        <f>Variables!$L$28</f>
        <v>0.2</v>
      </c>
      <c r="BA40" s="216">
        <f>Variables!$L$28</f>
        <v>0.2</v>
      </c>
      <c r="BB40" s="216">
        <f>Variables!$L$28</f>
        <v>0.2</v>
      </c>
      <c r="BC40" s="216">
        <f>Variables!$L$28</f>
        <v>0.2</v>
      </c>
      <c r="BD40" s="216">
        <f>Variables!$L$28</f>
        <v>0.2</v>
      </c>
      <c r="BE40" s="216">
        <f>Variables!$L$28</f>
        <v>0.2</v>
      </c>
      <c r="BF40" s="216">
        <f>Variables!$L$28</f>
        <v>0.2</v>
      </c>
      <c r="BG40" s="216">
        <f>Variables!$L$28</f>
        <v>0.2</v>
      </c>
      <c r="BH40" s="216">
        <f>Variables!$L$28</f>
        <v>0.2</v>
      </c>
      <c r="BI40" s="216">
        <f>Variables!$L$28</f>
        <v>0.2</v>
      </c>
      <c r="BJ40" s="216">
        <f>Variables!$L$28</f>
        <v>0.2</v>
      </c>
      <c r="BK40" s="216">
        <f>Variables!$L$28</f>
        <v>0.2</v>
      </c>
      <c r="BL40" s="216">
        <f>Variables!$L$28</f>
        <v>0.2</v>
      </c>
      <c r="BM40" s="216">
        <f>Variables!$L$28</f>
        <v>0.2</v>
      </c>
      <c r="BN40" s="216">
        <f>Variables!$L$28</f>
        <v>0.2</v>
      </c>
      <c r="BO40" s="216">
        <f>Variables!$L$28</f>
        <v>0.2</v>
      </c>
      <c r="BP40" s="216">
        <f>Variables!$L$28</f>
        <v>0.2</v>
      </c>
      <c r="BQ40" s="216">
        <f>Variables!$L$28</f>
        <v>0.2</v>
      </c>
    </row>
    <row r="41" spans="5:69" ht="16" customHeight="1">
      <c r="E41" s="326"/>
      <c r="F41" s="328"/>
      <c r="G41" s="324"/>
      <c r="H41" s="325"/>
      <c r="I41" s="226" t="s">
        <v>321</v>
      </c>
      <c r="J41" s="200">
        <f>J11*J40</f>
        <v>7.6165803108808294</v>
      </c>
      <c r="K41" s="200">
        <f>K11*K40</f>
        <v>7.8450777202072537</v>
      </c>
      <c r="L41" s="200">
        <f t="shared" ref="L41:BQ41" si="28">L11*L40</f>
        <v>8.0804300518134706</v>
      </c>
      <c r="M41" s="200">
        <f t="shared" si="28"/>
        <v>8.3228429533678767</v>
      </c>
      <c r="N41" s="200">
        <f t="shared" si="28"/>
        <v>8.5725282419689126</v>
      </c>
      <c r="O41" s="200">
        <f t="shared" si="28"/>
        <v>8.8297040892279828</v>
      </c>
      <c r="P41" s="200">
        <f t="shared" si="28"/>
        <v>9.0945952119048208</v>
      </c>
      <c r="Q41" s="200">
        <f t="shared" si="28"/>
        <v>9.3674330682619651</v>
      </c>
      <c r="R41" s="200">
        <f t="shared" si="28"/>
        <v>9.6484560603098242</v>
      </c>
      <c r="S41" s="200">
        <f t="shared" si="28"/>
        <v>9.9379097421191211</v>
      </c>
      <c r="T41" s="200">
        <f t="shared" si="28"/>
        <v>10.236047034382695</v>
      </c>
      <c r="U41" s="200">
        <f t="shared" si="28"/>
        <v>10.543128445414176</v>
      </c>
      <c r="V41" s="200">
        <f t="shared" si="28"/>
        <v>10.8594222987766</v>
      </c>
      <c r="W41" s="200">
        <f t="shared" si="28"/>
        <v>11.185204967739899</v>
      </c>
      <c r="X41" s="200">
        <f t="shared" si="28"/>
        <v>11.520761116772096</v>
      </c>
      <c r="Y41" s="200">
        <f t="shared" si="28"/>
        <v>11.86638395027526</v>
      </c>
      <c r="Z41" s="200">
        <f t="shared" si="28"/>
        <v>12.222375468783518</v>
      </c>
      <c r="AA41" s="200">
        <f t="shared" si="28"/>
        <v>12.589046732847024</v>
      </c>
      <c r="AB41" s="200">
        <f t="shared" si="28"/>
        <v>12.966718134832433</v>
      </c>
      <c r="AC41" s="200">
        <f t="shared" si="28"/>
        <v>13.35571967887741</v>
      </c>
      <c r="AD41" s="200">
        <f t="shared" si="28"/>
        <v>13.756391269243728</v>
      </c>
      <c r="AE41" s="200">
        <f t="shared" si="28"/>
        <v>14.169083007321042</v>
      </c>
      <c r="AF41" s="200">
        <f t="shared" si="28"/>
        <v>14.594155497540672</v>
      </c>
      <c r="AG41" s="200">
        <f t="shared" si="28"/>
        <v>15.031980162466892</v>
      </c>
      <c r="AH41" s="200">
        <f t="shared" si="28"/>
        <v>15.482939567340901</v>
      </c>
      <c r="AI41" s="200">
        <f t="shared" si="28"/>
        <v>15.947427754361128</v>
      </c>
      <c r="AJ41" s="200">
        <f t="shared" si="28"/>
        <v>16.42585058699196</v>
      </c>
      <c r="AK41" s="200">
        <f t="shared" si="28"/>
        <v>16.918626104601721</v>
      </c>
      <c r="AL41" s="200">
        <f t="shared" si="28"/>
        <v>17.426184887739776</v>
      </c>
      <c r="AM41" s="200">
        <f t="shared" si="28"/>
        <v>17.948970434371969</v>
      </c>
      <c r="AN41" s="200">
        <f t="shared" si="28"/>
        <v>18.487439547403124</v>
      </c>
      <c r="AO41" s="200">
        <f t="shared" si="28"/>
        <v>19.042062733825222</v>
      </c>
      <c r="AP41" s="200">
        <f t="shared" si="28"/>
        <v>19.613324615839979</v>
      </c>
      <c r="AQ41" s="200">
        <f t="shared" si="28"/>
        <v>20.201724354315175</v>
      </c>
      <c r="AR41" s="200">
        <f t="shared" si="28"/>
        <v>20.807776084944635</v>
      </c>
      <c r="AS41" s="200">
        <f t="shared" si="28"/>
        <v>21.43200936749297</v>
      </c>
      <c r="AT41" s="200">
        <f t="shared" si="28"/>
        <v>22.074969648517762</v>
      </c>
      <c r="AU41" s="200">
        <f t="shared" si="28"/>
        <v>22.737218737973297</v>
      </c>
      <c r="AV41" s="200">
        <f t="shared" si="28"/>
        <v>23.419335300112493</v>
      </c>
      <c r="AW41" s="200">
        <f t="shared" si="28"/>
        <v>24.121915359115874</v>
      </c>
      <c r="AX41" s="200">
        <f t="shared" si="28"/>
        <v>24.845572819889345</v>
      </c>
      <c r="AY41" s="200">
        <f t="shared" si="28"/>
        <v>25.590940004486029</v>
      </c>
      <c r="AZ41" s="200">
        <f t="shared" si="28"/>
        <v>26.35866820462061</v>
      </c>
      <c r="BA41" s="200">
        <f t="shared" si="28"/>
        <v>27.149428250759229</v>
      </c>
      <c r="BB41" s="200">
        <f t="shared" si="28"/>
        <v>27.963911098282008</v>
      </c>
      <c r="BC41" s="200">
        <f t="shared" si="28"/>
        <v>28.802828431230466</v>
      </c>
      <c r="BD41" s="200">
        <f t="shared" si="28"/>
        <v>29.666913284167379</v>
      </c>
      <c r="BE41" s="200">
        <f t="shared" si="28"/>
        <v>30.556920682692397</v>
      </c>
      <c r="BF41" s="200">
        <f t="shared" si="28"/>
        <v>31.473628303173172</v>
      </c>
      <c r="BG41" s="200">
        <f t="shared" si="28"/>
        <v>32.417837152268369</v>
      </c>
      <c r="BH41" s="200">
        <f t="shared" si="28"/>
        <v>33.390372266836415</v>
      </c>
      <c r="BI41" s="200">
        <f t="shared" si="28"/>
        <v>34.392083434841517</v>
      </c>
      <c r="BJ41" s="200">
        <f t="shared" si="28"/>
        <v>35.42384593788676</v>
      </c>
      <c r="BK41" s="200">
        <f t="shared" si="28"/>
        <v>36.486561316023362</v>
      </c>
      <c r="BL41" s="200">
        <f t="shared" si="28"/>
        <v>37.58115815550407</v>
      </c>
      <c r="BM41" s="200">
        <f t="shared" si="28"/>
        <v>38.708592900169187</v>
      </c>
      <c r="BN41" s="200">
        <f t="shared" si="28"/>
        <v>39.869850687174278</v>
      </c>
      <c r="BO41" s="200">
        <f t="shared" si="28"/>
        <v>41.065946207789494</v>
      </c>
      <c r="BP41" s="200">
        <f t="shared" si="28"/>
        <v>42.297924594023179</v>
      </c>
      <c r="BQ41" s="200">
        <f t="shared" si="28"/>
        <v>43.566862331843879</v>
      </c>
    </row>
    <row r="42" spans="5:69" ht="16" customHeight="1">
      <c r="E42" s="326"/>
      <c r="F42" s="328"/>
      <c r="G42" s="324"/>
      <c r="H42" s="325"/>
      <c r="I42" s="226" t="s">
        <v>322</v>
      </c>
      <c r="J42" s="200">
        <f>J41/J264</f>
        <v>0.18287107589149651</v>
      </c>
      <c r="K42" s="200">
        <f>K41/K264</f>
        <v>0.18466392957670721</v>
      </c>
      <c r="L42" s="200">
        <f t="shared" ref="L42:BQ42" si="29">L41/L264</f>
        <v>0.1864743602588318</v>
      </c>
      <c r="M42" s="200">
        <f t="shared" si="29"/>
        <v>0.18830254026136939</v>
      </c>
      <c r="N42" s="200">
        <f t="shared" si="29"/>
        <v>0.19014864359726516</v>
      </c>
      <c r="O42" s="200">
        <f t="shared" si="29"/>
        <v>0.19201284598547372</v>
      </c>
      <c r="P42" s="200">
        <f t="shared" si="29"/>
        <v>0.19389532486768421</v>
      </c>
      <c r="Q42" s="200">
        <f t="shared" si="29"/>
        <v>0.19579625942521051</v>
      </c>
      <c r="R42" s="200">
        <f t="shared" si="29"/>
        <v>0.19771583059604592</v>
      </c>
      <c r="S42" s="200">
        <f t="shared" si="29"/>
        <v>0.19965422109208561</v>
      </c>
      <c r="T42" s="200">
        <f t="shared" si="29"/>
        <v>0.20161161541651787</v>
      </c>
      <c r="U42" s="200">
        <f t="shared" si="29"/>
        <v>0.20358819988138566</v>
      </c>
      <c r="V42" s="200">
        <f t="shared" si="29"/>
        <v>0.20558416262532078</v>
      </c>
      <c r="W42" s="200">
        <f t="shared" si="29"/>
        <v>0.20759969363145139</v>
      </c>
      <c r="X42" s="200">
        <f t="shared" si="29"/>
        <v>0.20963498474548525</v>
      </c>
      <c r="Y42" s="200">
        <f t="shared" si="29"/>
        <v>0.21169022969397042</v>
      </c>
      <c r="Z42" s="200">
        <f t="shared" si="29"/>
        <v>0.21376562410273484</v>
      </c>
      <c r="AA42" s="200">
        <f t="shared" si="29"/>
        <v>0.21586136551550672</v>
      </c>
      <c r="AB42" s="200">
        <f t="shared" si="29"/>
        <v>0.21797765341271752</v>
      </c>
      <c r="AC42" s="200">
        <f t="shared" si="29"/>
        <v>0.22011468923048935</v>
      </c>
      <c r="AD42" s="200">
        <f t="shared" si="29"/>
        <v>0.2222726763798078</v>
      </c>
      <c r="AE42" s="200">
        <f t="shared" si="29"/>
        <v>0.22445182026588437</v>
      </c>
      <c r="AF42" s="200">
        <f t="shared" si="29"/>
        <v>0.22665232830770674</v>
      </c>
      <c r="AG42" s="200">
        <f t="shared" si="29"/>
        <v>0.22887440995778233</v>
      </c>
      <c r="AH42" s="200">
        <f t="shared" si="29"/>
        <v>0.2311182767220743</v>
      </c>
      <c r="AI42" s="200">
        <f t="shared" si="29"/>
        <v>0.23338414218013384</v>
      </c>
      <c r="AJ42" s="200">
        <f t="shared" si="29"/>
        <v>0.23567222200542925</v>
      </c>
      <c r="AK42" s="200">
        <f t="shared" si="29"/>
        <v>0.23798273398587466</v>
      </c>
      <c r="AL42" s="200">
        <f t="shared" si="29"/>
        <v>0.24031589804455977</v>
      </c>
      <c r="AM42" s="200">
        <f t="shared" si="29"/>
        <v>0.24267193626068292</v>
      </c>
      <c r="AN42" s="200">
        <f t="shared" si="29"/>
        <v>0.24505107289068953</v>
      </c>
      <c r="AO42" s="200">
        <f t="shared" si="29"/>
        <v>0.24745353438961792</v>
      </c>
      <c r="AP42" s="200">
        <f t="shared" si="29"/>
        <v>0.24987954943265339</v>
      </c>
      <c r="AQ42" s="200">
        <f t="shared" si="29"/>
        <v>0.25232934893689507</v>
      </c>
      <c r="AR42" s="200">
        <f t="shared" si="29"/>
        <v>0.25480316608333525</v>
      </c>
      <c r="AS42" s="200">
        <f t="shared" si="29"/>
        <v>0.25730123633905422</v>
      </c>
      <c r="AT42" s="200">
        <f t="shared" si="29"/>
        <v>0.25982379747963313</v>
      </c>
      <c r="AU42" s="200">
        <f t="shared" si="29"/>
        <v>0.26237108961178646</v>
      </c>
      <c r="AV42" s="200">
        <f t="shared" si="29"/>
        <v>0.2649433551962157</v>
      </c>
      <c r="AW42" s="200">
        <f t="shared" si="29"/>
        <v>0.26754083907068849</v>
      </c>
      <c r="AX42" s="200">
        <f t="shared" si="29"/>
        <v>0.27016378847334221</v>
      </c>
      <c r="AY42" s="200">
        <f t="shared" si="29"/>
        <v>0.27281245306621815</v>
      </c>
      <c r="AZ42" s="200">
        <f t="shared" si="29"/>
        <v>0.27548708495902419</v>
      </c>
      <c r="BA42" s="200">
        <f t="shared" si="29"/>
        <v>0.27818793873313225</v>
      </c>
      <c r="BB42" s="200">
        <f t="shared" si="29"/>
        <v>0.28091527146581002</v>
      </c>
      <c r="BC42" s="200">
        <f t="shared" si="29"/>
        <v>0.28366934275469052</v>
      </c>
      <c r="BD42" s="200">
        <f t="shared" si="29"/>
        <v>0.28645041474248156</v>
      </c>
      <c r="BE42" s="200">
        <f t="shared" si="29"/>
        <v>0.28925875214191765</v>
      </c>
      <c r="BF42" s="200">
        <f t="shared" si="29"/>
        <v>0.29209462226095606</v>
      </c>
      <c r="BG42" s="200">
        <f t="shared" si="29"/>
        <v>0.29495829502822035</v>
      </c>
      <c r="BH42" s="200">
        <f t="shared" si="29"/>
        <v>0.29785004301869306</v>
      </c>
      <c r="BI42" s="200">
        <f t="shared" si="29"/>
        <v>0.30077014147966069</v>
      </c>
      <c r="BJ42" s="200">
        <f t="shared" si="29"/>
        <v>0.30371886835691225</v>
      </c>
      <c r="BK42" s="200">
        <f t="shared" si="29"/>
        <v>0.30669650432119572</v>
      </c>
      <c r="BL42" s="200">
        <f t="shared" si="29"/>
        <v>0.30970333279493295</v>
      </c>
      <c r="BM42" s="200">
        <f t="shared" si="29"/>
        <v>0.3127396399791969</v>
      </c>
      <c r="BN42" s="200">
        <f t="shared" si="29"/>
        <v>0.31580571488095388</v>
      </c>
      <c r="BO42" s="200">
        <f t="shared" si="29"/>
        <v>0.31890184934057098</v>
      </c>
      <c r="BP42" s="200">
        <f t="shared" si="29"/>
        <v>0.32202833805959613</v>
      </c>
      <c r="BQ42" s="200">
        <f t="shared" si="29"/>
        <v>0.32518547862880787</v>
      </c>
    </row>
    <row r="43" spans="5:69" ht="16" customHeight="1">
      <c r="E43" s="326"/>
      <c r="F43" s="328"/>
      <c r="G43" s="324"/>
      <c r="H43" s="325"/>
      <c r="I43" s="226" t="s">
        <v>299</v>
      </c>
      <c r="J43" s="200">
        <v>0</v>
      </c>
      <c r="K43" s="200">
        <f t="shared" ref="K43:BQ43" si="30">J45*$B$6</f>
        <v>7.3148430356598612E-2</v>
      </c>
      <c r="L43" s="200">
        <f t="shared" si="30"/>
        <v>0.11043978700898219</v>
      </c>
      <c r="M43" s="200">
        <f t="shared" si="30"/>
        <v>0.1298096376080238</v>
      </c>
      <c r="N43" s="200">
        <f t="shared" si="30"/>
        <v>0.14022583490855964</v>
      </c>
      <c r="O43" s="200">
        <f t="shared" si="30"/>
        <v>0.14617237489318588</v>
      </c>
      <c r="P43" s="200">
        <f t="shared" si="30"/>
        <v>0.14989132584078244</v>
      </c>
      <c r="Q43" s="200">
        <f t="shared" si="30"/>
        <v>0.1525037928674649</v>
      </c>
      <c r="R43" s="200">
        <f t="shared" si="30"/>
        <v>0.15457040020381665</v>
      </c>
      <c r="S43" s="200">
        <f t="shared" si="30"/>
        <v>0.15637153234032669</v>
      </c>
      <c r="T43" s="200">
        <f t="shared" si="30"/>
        <v>0.15804745460699759</v>
      </c>
      <c r="U43" s="200">
        <f t="shared" si="30"/>
        <v>0.15966837347010598</v>
      </c>
      <c r="V43" s="200">
        <f t="shared" si="30"/>
        <v>0.16126946668760725</v>
      </c>
      <c r="W43" s="200">
        <f t="shared" si="30"/>
        <v>0.16286839839393197</v>
      </c>
      <c r="X43" s="200">
        <f t="shared" si="30"/>
        <v>0.16447407664954655</v>
      </c>
      <c r="Y43" s="200">
        <f t="shared" si="30"/>
        <v>0.16609103222296739</v>
      </c>
      <c r="Z43" s="200">
        <f t="shared" si="30"/>
        <v>0.16772160798907187</v>
      </c>
      <c r="AA43" s="200">
        <f t="shared" si="30"/>
        <v>0.16936705363562987</v>
      </c>
      <c r="AB43" s="200">
        <f t="shared" si="30"/>
        <v>0.17102807302401765</v>
      </c>
      <c r="AC43" s="200">
        <f t="shared" si="30"/>
        <v>0.17270509787709584</v>
      </c>
      <c r="AD43" s="200">
        <f t="shared" si="30"/>
        <v>0.17439842463074368</v>
      </c>
      <c r="AE43" s="200">
        <f t="shared" si="30"/>
        <v>0.17610828286729496</v>
      </c>
      <c r="AF43" s="200">
        <f t="shared" si="30"/>
        <v>0.17783486954000127</v>
      </c>
      <c r="AG43" s="200">
        <f t="shared" si="30"/>
        <v>0.17957836609308334</v>
      </c>
      <c r="AH43" s="200">
        <f t="shared" si="30"/>
        <v>0.18133894702965461</v>
      </c>
      <c r="AI43" s="200">
        <f t="shared" si="30"/>
        <v>0.18311678420365704</v>
      </c>
      <c r="AJ43" s="200">
        <f t="shared" si="30"/>
        <v>0.18491204897388205</v>
      </c>
      <c r="AK43" s="200">
        <f t="shared" si="30"/>
        <v>0.18672491328911273</v>
      </c>
      <c r="AL43" s="200">
        <f t="shared" si="30"/>
        <v>0.18855555023890624</v>
      </c>
      <c r="AM43" s="200">
        <f t="shared" si="30"/>
        <v>0.19040413433727704</v>
      </c>
      <c r="AN43" s="200">
        <f t="shared" si="30"/>
        <v>0.1922708416729117</v>
      </c>
      <c r="AO43" s="200">
        <f t="shared" si="30"/>
        <v>0.19415584999273169</v>
      </c>
      <c r="AP43" s="200">
        <f t="shared" si="30"/>
        <v>0.19605933875221304</v>
      </c>
      <c r="AQ43" s="200">
        <f t="shared" si="30"/>
        <v>0.19798148914916791</v>
      </c>
      <c r="AR43" s="200">
        <f t="shared" si="30"/>
        <v>0.19992248414934199</v>
      </c>
      <c r="AS43" s="200">
        <f t="shared" si="30"/>
        <v>0.20188250850800513</v>
      </c>
      <c r="AT43" s="200">
        <f t="shared" si="30"/>
        <v>0.20386174878962426</v>
      </c>
      <c r="AU43" s="200">
        <f t="shared" si="30"/>
        <v>0.2058603933866654</v>
      </c>
      <c r="AV43" s="200">
        <f t="shared" si="30"/>
        <v>0.20787863253804728</v>
      </c>
      <c r="AW43" s="200">
        <f t="shared" si="30"/>
        <v>0.20991665834750994</v>
      </c>
      <c r="AX43" s="200">
        <f t="shared" si="30"/>
        <v>0.21197466480203039</v>
      </c>
      <c r="AY43" s="200">
        <f t="shared" si="30"/>
        <v>0.21405284779035211</v>
      </c>
      <c r="AZ43" s="200">
        <f t="shared" si="30"/>
        <v>0.21615140512166331</v>
      </c>
      <c r="BA43" s="200">
        <f t="shared" si="30"/>
        <v>0.21827053654444134</v>
      </c>
      <c r="BB43" s="200">
        <f t="shared" si="30"/>
        <v>0.22041044376547358</v>
      </c>
      <c r="BC43" s="200">
        <f t="shared" si="30"/>
        <v>0.22257133046906077</v>
      </c>
      <c r="BD43" s="200">
        <f t="shared" si="30"/>
        <v>0.22475340233640662</v>
      </c>
      <c r="BE43" s="200">
        <f t="shared" si="30"/>
        <v>0.22695686706519594</v>
      </c>
      <c r="BF43" s="200">
        <f t="shared" si="30"/>
        <v>0.22918193438936504</v>
      </c>
      <c r="BG43" s="200">
        <f t="shared" si="30"/>
        <v>0.23142881609906496</v>
      </c>
      <c r="BH43" s="200">
        <f t="shared" si="30"/>
        <v>0.23369772606082062</v>
      </c>
      <c r="BI43" s="200">
        <f t="shared" si="30"/>
        <v>0.23598888023788753</v>
      </c>
      <c r="BJ43" s="200">
        <f t="shared" si="30"/>
        <v>0.23830249671080803</v>
      </c>
      <c r="BK43" s="200">
        <f t="shared" si="30"/>
        <v>0.24063879569816893</v>
      </c>
      <c r="BL43" s="200">
        <f t="shared" si="30"/>
        <v>0.24299799957756274</v>
      </c>
      <c r="BM43" s="200">
        <f t="shared" si="30"/>
        <v>0.24538033290675454</v>
      </c>
      <c r="BN43" s="200">
        <f t="shared" si="30"/>
        <v>0.24778602244505601</v>
      </c>
      <c r="BO43" s="200">
        <f t="shared" si="30"/>
        <v>0.25021529717490959</v>
      </c>
      <c r="BP43" s="200">
        <f t="shared" si="30"/>
        <v>0.25266838832368316</v>
      </c>
      <c r="BQ43" s="200">
        <f t="shared" si="30"/>
        <v>0.25514552938568008</v>
      </c>
    </row>
    <row r="44" spans="5:69" ht="16" customHeight="1">
      <c r="E44" s="326"/>
      <c r="F44" s="328"/>
      <c r="G44" s="324"/>
      <c r="H44" s="325"/>
      <c r="I44" s="227" t="s">
        <v>301</v>
      </c>
      <c r="J44" s="200">
        <v>0</v>
      </c>
      <c r="K44" s="200">
        <f t="shared" ref="K44:BQ44" si="31">J45*$B$7</f>
        <v>1.8287107589149653E-2</v>
      </c>
      <c r="L44" s="200">
        <f t="shared" si="31"/>
        <v>2.7609946752245547E-2</v>
      </c>
      <c r="M44" s="200">
        <f t="shared" si="31"/>
        <v>3.2452409402005951E-2</v>
      </c>
      <c r="N44" s="200">
        <f t="shared" si="31"/>
        <v>3.5056458727139909E-2</v>
      </c>
      <c r="O44" s="200">
        <f t="shared" si="31"/>
        <v>3.654309372329647E-2</v>
      </c>
      <c r="P44" s="200">
        <f t="shared" si="31"/>
        <v>3.7472831460195609E-2</v>
      </c>
      <c r="Q44" s="200">
        <f t="shared" si="31"/>
        <v>3.8125948216866226E-2</v>
      </c>
      <c r="R44" s="200">
        <f t="shared" si="31"/>
        <v>3.8642600050954164E-2</v>
      </c>
      <c r="S44" s="200">
        <f t="shared" si="31"/>
        <v>3.9092883085081673E-2</v>
      </c>
      <c r="T44" s="200">
        <f t="shared" si="31"/>
        <v>3.9511863651749399E-2</v>
      </c>
      <c r="U44" s="200">
        <f t="shared" si="31"/>
        <v>3.9917093367526496E-2</v>
      </c>
      <c r="V44" s="200">
        <f t="shared" si="31"/>
        <v>4.0317366671901812E-2</v>
      </c>
      <c r="W44" s="200">
        <f t="shared" si="31"/>
        <v>4.0717099598482992E-2</v>
      </c>
      <c r="X44" s="200">
        <f t="shared" si="31"/>
        <v>4.1118519162386638E-2</v>
      </c>
      <c r="Y44" s="200">
        <f t="shared" si="31"/>
        <v>4.1522758055741849E-2</v>
      </c>
      <c r="Z44" s="200">
        <f t="shared" si="31"/>
        <v>4.1930401997267969E-2</v>
      </c>
      <c r="AA44" s="200">
        <f t="shared" si="31"/>
        <v>4.2341763408907468E-2</v>
      </c>
      <c r="AB44" s="200">
        <f t="shared" si="31"/>
        <v>4.2757018256004413E-2</v>
      </c>
      <c r="AC44" s="200">
        <f t="shared" si="31"/>
        <v>4.3176274469273961E-2</v>
      </c>
      <c r="AD44" s="200">
        <f t="shared" si="31"/>
        <v>4.3599606157685919E-2</v>
      </c>
      <c r="AE44" s="200">
        <f t="shared" si="31"/>
        <v>4.4027070716823741E-2</v>
      </c>
      <c r="AF44" s="200">
        <f t="shared" si="31"/>
        <v>4.4458717385000318E-2</v>
      </c>
      <c r="AG44" s="200">
        <f t="shared" si="31"/>
        <v>4.4894591523270834E-2</v>
      </c>
      <c r="AH44" s="200">
        <f t="shared" si="31"/>
        <v>4.5334736757413653E-2</v>
      </c>
      <c r="AI44" s="200">
        <f t="shared" si="31"/>
        <v>4.577919605091426E-2</v>
      </c>
      <c r="AJ44" s="200">
        <f t="shared" si="31"/>
        <v>4.6228012243470513E-2</v>
      </c>
      <c r="AK44" s="200">
        <f t="shared" si="31"/>
        <v>4.6681228322278182E-2</v>
      </c>
      <c r="AL44" s="200">
        <f t="shared" si="31"/>
        <v>4.7138887559726561E-2</v>
      </c>
      <c r="AM44" s="200">
        <f t="shared" si="31"/>
        <v>4.7601033584319261E-2</v>
      </c>
      <c r="AN44" s="200">
        <f t="shared" si="31"/>
        <v>4.8067710418227924E-2</v>
      </c>
      <c r="AO44" s="200">
        <f t="shared" si="31"/>
        <v>4.8538962498182923E-2</v>
      </c>
      <c r="AP44" s="200">
        <f t="shared" si="31"/>
        <v>4.901483468805326E-2</v>
      </c>
      <c r="AQ44" s="200">
        <f t="shared" si="31"/>
        <v>4.9495372287291978E-2</v>
      </c>
      <c r="AR44" s="200">
        <f t="shared" si="31"/>
        <v>4.9980621037335499E-2</v>
      </c>
      <c r="AS44" s="200">
        <f t="shared" si="31"/>
        <v>5.0470627127001282E-2</v>
      </c>
      <c r="AT44" s="200">
        <f t="shared" si="31"/>
        <v>5.0965437197406066E-2</v>
      </c>
      <c r="AU44" s="200">
        <f t="shared" si="31"/>
        <v>5.1465098346666349E-2</v>
      </c>
      <c r="AV44" s="200">
        <f t="shared" si="31"/>
        <v>5.196965813451182E-2</v>
      </c>
      <c r="AW44" s="200">
        <f t="shared" si="31"/>
        <v>5.2479164586877486E-2</v>
      </c>
      <c r="AX44" s="200">
        <f t="shared" si="31"/>
        <v>5.2993666200507598E-2</v>
      </c>
      <c r="AY44" s="200">
        <f t="shared" si="31"/>
        <v>5.3513211947588027E-2</v>
      </c>
      <c r="AZ44" s="200">
        <f t="shared" si="31"/>
        <v>5.4037851280415827E-2</v>
      </c>
      <c r="BA44" s="200">
        <f t="shared" si="31"/>
        <v>5.4567634136110335E-2</v>
      </c>
      <c r="BB44" s="200">
        <f t="shared" si="31"/>
        <v>5.5102610941368396E-2</v>
      </c>
      <c r="BC44" s="200">
        <f t="shared" si="31"/>
        <v>5.5642832617265194E-2</v>
      </c>
      <c r="BD44" s="200">
        <f t="shared" si="31"/>
        <v>5.6188350584101654E-2</v>
      </c>
      <c r="BE44" s="200">
        <f t="shared" si="31"/>
        <v>5.6739216766298985E-2</v>
      </c>
      <c r="BF44" s="200">
        <f t="shared" si="31"/>
        <v>5.7295483597341261E-2</v>
      </c>
      <c r="BG44" s="200">
        <f t="shared" si="31"/>
        <v>5.785720402476624E-2</v>
      </c>
      <c r="BH44" s="200">
        <f t="shared" si="31"/>
        <v>5.8424431515205155E-2</v>
      </c>
      <c r="BI44" s="200">
        <f t="shared" si="31"/>
        <v>5.8997220059471882E-2</v>
      </c>
      <c r="BJ44" s="200">
        <f t="shared" si="31"/>
        <v>5.9575624177702007E-2</v>
      </c>
      <c r="BK44" s="200">
        <f t="shared" si="31"/>
        <v>6.0159698924542232E-2</v>
      </c>
      <c r="BL44" s="200">
        <f t="shared" si="31"/>
        <v>6.0749499894390685E-2</v>
      </c>
      <c r="BM44" s="200">
        <f t="shared" si="31"/>
        <v>6.1345083226688635E-2</v>
      </c>
      <c r="BN44" s="200">
        <f t="shared" si="31"/>
        <v>6.1946505611264004E-2</v>
      </c>
      <c r="BO44" s="200">
        <f t="shared" si="31"/>
        <v>6.2553824293727397E-2</v>
      </c>
      <c r="BP44" s="200">
        <f t="shared" si="31"/>
        <v>6.3167097080920789E-2</v>
      </c>
      <c r="BQ44" s="200">
        <f t="shared" si="31"/>
        <v>6.378638234642002E-2</v>
      </c>
    </row>
    <row r="45" spans="5:69" ht="16" customHeight="1">
      <c r="E45" s="326"/>
      <c r="F45" s="328"/>
      <c r="G45" s="324"/>
      <c r="H45" s="325"/>
      <c r="I45" s="226" t="s">
        <v>295</v>
      </c>
      <c r="J45" s="200">
        <f>J42+J43+J44</f>
        <v>0.18287107589149651</v>
      </c>
      <c r="K45" s="200">
        <f>K42+K43+K44</f>
        <v>0.27609946752245546</v>
      </c>
      <c r="L45" s="200">
        <f t="shared" ref="L45:BQ45" si="32">L42+L43+L44</f>
        <v>0.32452409402005949</v>
      </c>
      <c r="M45" s="200">
        <f t="shared" si="32"/>
        <v>0.35056458727139911</v>
      </c>
      <c r="N45" s="200">
        <f t="shared" si="32"/>
        <v>0.36543093723296471</v>
      </c>
      <c r="O45" s="200">
        <f t="shared" si="32"/>
        <v>0.37472831460195605</v>
      </c>
      <c r="P45" s="200">
        <f t="shared" si="32"/>
        <v>0.38125948216866223</v>
      </c>
      <c r="Q45" s="200">
        <f t="shared" si="32"/>
        <v>0.38642600050954162</v>
      </c>
      <c r="R45" s="200">
        <f t="shared" si="32"/>
        <v>0.3909288308508167</v>
      </c>
      <c r="S45" s="200">
        <f t="shared" si="32"/>
        <v>0.39511863651749396</v>
      </c>
      <c r="T45" s="200">
        <f t="shared" si="32"/>
        <v>0.39917093367526491</v>
      </c>
      <c r="U45" s="200">
        <f t="shared" si="32"/>
        <v>0.40317366671901811</v>
      </c>
      <c r="V45" s="200">
        <f t="shared" si="32"/>
        <v>0.40717099598482986</v>
      </c>
      <c r="W45" s="200">
        <f t="shared" si="32"/>
        <v>0.41118519162386635</v>
      </c>
      <c r="X45" s="200">
        <f t="shared" si="32"/>
        <v>0.41522758055741843</v>
      </c>
      <c r="Y45" s="200">
        <f t="shared" si="32"/>
        <v>0.41930401997267969</v>
      </c>
      <c r="Z45" s="200">
        <f t="shared" si="32"/>
        <v>0.42341763408907462</v>
      </c>
      <c r="AA45" s="200">
        <f t="shared" si="32"/>
        <v>0.42757018256004409</v>
      </c>
      <c r="AB45" s="200">
        <f t="shared" si="32"/>
        <v>0.43176274469273956</v>
      </c>
      <c r="AC45" s="200">
        <f t="shared" si="32"/>
        <v>0.43599606157685916</v>
      </c>
      <c r="AD45" s="200">
        <f t="shared" si="32"/>
        <v>0.44027070716823741</v>
      </c>
      <c r="AE45" s="200">
        <f t="shared" si="32"/>
        <v>0.44458717385000313</v>
      </c>
      <c r="AF45" s="200">
        <f t="shared" si="32"/>
        <v>0.44894591523270833</v>
      </c>
      <c r="AG45" s="200">
        <f t="shared" si="32"/>
        <v>0.45334736757413652</v>
      </c>
      <c r="AH45" s="200">
        <f t="shared" si="32"/>
        <v>0.45779196050914256</v>
      </c>
      <c r="AI45" s="200">
        <f t="shared" si="32"/>
        <v>0.46228012243470512</v>
      </c>
      <c r="AJ45" s="200">
        <f t="shared" si="32"/>
        <v>0.46681228322278179</v>
      </c>
      <c r="AK45" s="200">
        <f t="shared" si="32"/>
        <v>0.47138887559726556</v>
      </c>
      <c r="AL45" s="200">
        <f t="shared" si="32"/>
        <v>0.47601033584319258</v>
      </c>
      <c r="AM45" s="200">
        <f t="shared" si="32"/>
        <v>0.48067710418227921</v>
      </c>
      <c r="AN45" s="200">
        <f t="shared" si="32"/>
        <v>0.48538962498182919</v>
      </c>
      <c r="AO45" s="200">
        <f t="shared" si="32"/>
        <v>0.49014834688053255</v>
      </c>
      <c r="AP45" s="200">
        <f t="shared" si="32"/>
        <v>0.49495372287291972</v>
      </c>
      <c r="AQ45" s="200">
        <f t="shared" si="32"/>
        <v>0.49980621037335493</v>
      </c>
      <c r="AR45" s="200">
        <f t="shared" si="32"/>
        <v>0.50470627127001277</v>
      </c>
      <c r="AS45" s="200">
        <f t="shared" si="32"/>
        <v>0.5096543719740606</v>
      </c>
      <c r="AT45" s="200">
        <f t="shared" si="32"/>
        <v>0.51465098346666349</v>
      </c>
      <c r="AU45" s="200">
        <f t="shared" si="32"/>
        <v>0.5196965813451182</v>
      </c>
      <c r="AV45" s="200">
        <f t="shared" si="32"/>
        <v>0.5247916458687748</v>
      </c>
      <c r="AW45" s="200">
        <f t="shared" si="32"/>
        <v>0.52993666200507594</v>
      </c>
      <c r="AX45" s="200">
        <f t="shared" si="32"/>
        <v>0.53513211947588024</v>
      </c>
      <c r="AY45" s="200">
        <f t="shared" si="32"/>
        <v>0.54037851280415827</v>
      </c>
      <c r="AZ45" s="200">
        <f t="shared" si="32"/>
        <v>0.54567634136110332</v>
      </c>
      <c r="BA45" s="200">
        <f t="shared" si="32"/>
        <v>0.55102610941368391</v>
      </c>
      <c r="BB45" s="200">
        <f t="shared" si="32"/>
        <v>0.55642832617265192</v>
      </c>
      <c r="BC45" s="200">
        <f t="shared" si="32"/>
        <v>0.56188350584101654</v>
      </c>
      <c r="BD45" s="200">
        <f t="shared" si="32"/>
        <v>0.56739216766298983</v>
      </c>
      <c r="BE45" s="200">
        <f t="shared" si="32"/>
        <v>0.57295483597341257</v>
      </c>
      <c r="BF45" s="200">
        <f t="shared" si="32"/>
        <v>0.5785720402476624</v>
      </c>
      <c r="BG45" s="200">
        <f t="shared" si="32"/>
        <v>0.58424431515205155</v>
      </c>
      <c r="BH45" s="200">
        <f t="shared" si="32"/>
        <v>0.58997220059471878</v>
      </c>
      <c r="BI45" s="200">
        <f t="shared" si="32"/>
        <v>0.59575624177702002</v>
      </c>
      <c r="BJ45" s="200">
        <f t="shared" si="32"/>
        <v>0.60159698924542226</v>
      </c>
      <c r="BK45" s="200">
        <f t="shared" si="32"/>
        <v>0.60749499894390679</v>
      </c>
      <c r="BL45" s="200">
        <f t="shared" si="32"/>
        <v>0.61345083226688635</v>
      </c>
      <c r="BM45" s="200">
        <f t="shared" si="32"/>
        <v>0.61946505611264002</v>
      </c>
      <c r="BN45" s="200">
        <f t="shared" si="32"/>
        <v>0.62553824293727389</v>
      </c>
      <c r="BO45" s="200">
        <f t="shared" si="32"/>
        <v>0.63167097080920787</v>
      </c>
      <c r="BP45" s="200">
        <f t="shared" si="32"/>
        <v>0.63786382346420012</v>
      </c>
      <c r="BQ45" s="200">
        <f t="shared" si="32"/>
        <v>0.64411739036090787</v>
      </c>
    </row>
    <row r="46" spans="5:69" ht="16" customHeight="1">
      <c r="E46" s="326"/>
      <c r="F46" s="328"/>
      <c r="G46" s="324"/>
      <c r="H46" s="325"/>
      <c r="I46" s="226" t="s">
        <v>326</v>
      </c>
      <c r="J46" s="219">
        <f>Variables!$L$22</f>
        <v>21000</v>
      </c>
      <c r="K46" s="219">
        <f>Variables!$L$22</f>
        <v>21000</v>
      </c>
      <c r="L46" s="219">
        <f>Variables!$L$22</f>
        <v>21000</v>
      </c>
      <c r="M46" s="219">
        <f>Variables!$L$22</f>
        <v>21000</v>
      </c>
      <c r="N46" s="219">
        <f>Variables!$L$22</f>
        <v>21000</v>
      </c>
      <c r="O46" s="219">
        <f>Variables!$L$22</f>
        <v>21000</v>
      </c>
      <c r="P46" s="219">
        <f>Variables!$L$22</f>
        <v>21000</v>
      </c>
      <c r="Q46" s="219">
        <f>Variables!$L$22</f>
        <v>21000</v>
      </c>
      <c r="R46" s="219">
        <f>Variables!$L$22</f>
        <v>21000</v>
      </c>
      <c r="S46" s="219">
        <f>Variables!$L$22</f>
        <v>21000</v>
      </c>
      <c r="T46" s="219">
        <f>Variables!$L$22</f>
        <v>21000</v>
      </c>
      <c r="U46" s="219">
        <f>Variables!$L$22</f>
        <v>21000</v>
      </c>
      <c r="V46" s="219">
        <f>Variables!$L$22</f>
        <v>21000</v>
      </c>
      <c r="W46" s="219">
        <f>Variables!$L$22</f>
        <v>21000</v>
      </c>
      <c r="X46" s="219">
        <f>Variables!$L$22</f>
        <v>21000</v>
      </c>
      <c r="Y46" s="219">
        <f>Variables!$L$22</f>
        <v>21000</v>
      </c>
      <c r="Z46" s="219">
        <f>Variables!$L$22</f>
        <v>21000</v>
      </c>
      <c r="AA46" s="219">
        <f>Variables!$L$22</f>
        <v>21000</v>
      </c>
      <c r="AB46" s="219">
        <f>Variables!$L$22</f>
        <v>21000</v>
      </c>
      <c r="AC46" s="219">
        <f>Variables!$L$22</f>
        <v>21000</v>
      </c>
      <c r="AD46" s="219">
        <f>Variables!$L$22</f>
        <v>21000</v>
      </c>
      <c r="AE46" s="219">
        <f>Variables!$L$22</f>
        <v>21000</v>
      </c>
      <c r="AF46" s="219">
        <f>Variables!$L$22</f>
        <v>21000</v>
      </c>
      <c r="AG46" s="219">
        <f>Variables!$L$22</f>
        <v>21000</v>
      </c>
      <c r="AH46" s="219">
        <f>Variables!$L$22</f>
        <v>21000</v>
      </c>
      <c r="AI46" s="219">
        <f>Variables!$L$22</f>
        <v>21000</v>
      </c>
      <c r="AJ46" s="219">
        <f>Variables!$L$22</f>
        <v>21000</v>
      </c>
      <c r="AK46" s="219">
        <f>Variables!$L$22</f>
        <v>21000</v>
      </c>
      <c r="AL46" s="219">
        <f>Variables!$L$22</f>
        <v>21000</v>
      </c>
      <c r="AM46" s="219">
        <f>Variables!$L$22</f>
        <v>21000</v>
      </c>
      <c r="AN46" s="219">
        <f>Variables!$L$22</f>
        <v>21000</v>
      </c>
      <c r="AO46" s="219">
        <f>Variables!$L$22</f>
        <v>21000</v>
      </c>
      <c r="AP46" s="219">
        <f>Variables!$L$22</f>
        <v>21000</v>
      </c>
      <c r="AQ46" s="219">
        <f>Variables!$L$22</f>
        <v>21000</v>
      </c>
      <c r="AR46" s="219">
        <f>Variables!$L$22</f>
        <v>21000</v>
      </c>
      <c r="AS46" s="219">
        <f>Variables!$L$22</f>
        <v>21000</v>
      </c>
      <c r="AT46" s="219">
        <f>Variables!$L$22</f>
        <v>21000</v>
      </c>
      <c r="AU46" s="219">
        <f>Variables!$L$22</f>
        <v>21000</v>
      </c>
      <c r="AV46" s="219">
        <f>Variables!$L$22</f>
        <v>21000</v>
      </c>
      <c r="AW46" s="219">
        <f>Variables!$L$22</f>
        <v>21000</v>
      </c>
      <c r="AX46" s="219">
        <f>Variables!$L$22</f>
        <v>21000</v>
      </c>
      <c r="AY46" s="219">
        <f>Variables!$L$22</f>
        <v>21000</v>
      </c>
      <c r="AZ46" s="219">
        <f>Variables!$L$22</f>
        <v>21000</v>
      </c>
      <c r="BA46" s="219">
        <f>Variables!$L$22</f>
        <v>21000</v>
      </c>
      <c r="BB46" s="219">
        <f>Variables!$L$22</f>
        <v>21000</v>
      </c>
      <c r="BC46" s="219">
        <f>Variables!$L$22</f>
        <v>21000</v>
      </c>
      <c r="BD46" s="219">
        <f>Variables!$L$22</f>
        <v>21000</v>
      </c>
      <c r="BE46" s="219">
        <f>Variables!$L$22</f>
        <v>21000</v>
      </c>
      <c r="BF46" s="219">
        <f>Variables!$L$22</f>
        <v>21000</v>
      </c>
      <c r="BG46" s="219">
        <f>Variables!$L$22</f>
        <v>21000</v>
      </c>
      <c r="BH46" s="219">
        <f>Variables!$L$22</f>
        <v>21000</v>
      </c>
      <c r="BI46" s="219">
        <f>Variables!$L$22</f>
        <v>21000</v>
      </c>
      <c r="BJ46" s="219">
        <f>Variables!$L$22</f>
        <v>21000</v>
      </c>
      <c r="BK46" s="219">
        <f>Variables!$L$22</f>
        <v>21000</v>
      </c>
      <c r="BL46" s="219">
        <f>Variables!$L$22</f>
        <v>21000</v>
      </c>
      <c r="BM46" s="219">
        <f>Variables!$L$22</f>
        <v>21000</v>
      </c>
      <c r="BN46" s="219">
        <f>Variables!$L$22</f>
        <v>21000</v>
      </c>
      <c r="BO46" s="219">
        <f>Variables!$L$22</f>
        <v>21000</v>
      </c>
      <c r="BP46" s="219">
        <f>Variables!$L$22</f>
        <v>21000</v>
      </c>
      <c r="BQ46" s="219">
        <f>Variables!$L$22</f>
        <v>21000</v>
      </c>
    </row>
    <row r="47" spans="5:69" ht="16" customHeight="1">
      <c r="E47" s="326"/>
      <c r="F47" s="328"/>
      <c r="G47" s="324"/>
      <c r="H47" s="325"/>
      <c r="I47" s="226" t="s">
        <v>446</v>
      </c>
      <c r="J47" s="204">
        <f t="shared" ref="J47:BQ47" si="33">J46*$B$9</f>
        <v>3780</v>
      </c>
      <c r="K47" s="204">
        <f t="shared" si="33"/>
        <v>3780</v>
      </c>
      <c r="L47" s="204">
        <f t="shared" si="33"/>
        <v>3780</v>
      </c>
      <c r="M47" s="204">
        <f t="shared" si="33"/>
        <v>3780</v>
      </c>
      <c r="N47" s="204">
        <f t="shared" si="33"/>
        <v>3780</v>
      </c>
      <c r="O47" s="204">
        <f t="shared" si="33"/>
        <v>3780</v>
      </c>
      <c r="P47" s="204">
        <f t="shared" si="33"/>
        <v>3780</v>
      </c>
      <c r="Q47" s="204">
        <f t="shared" si="33"/>
        <v>3780</v>
      </c>
      <c r="R47" s="204">
        <f t="shared" si="33"/>
        <v>3780</v>
      </c>
      <c r="S47" s="204">
        <f t="shared" si="33"/>
        <v>3780</v>
      </c>
      <c r="T47" s="204">
        <f t="shared" si="33"/>
        <v>3780</v>
      </c>
      <c r="U47" s="204">
        <f t="shared" si="33"/>
        <v>3780</v>
      </c>
      <c r="V47" s="204">
        <f t="shared" si="33"/>
        <v>3780</v>
      </c>
      <c r="W47" s="204">
        <f t="shared" si="33"/>
        <v>3780</v>
      </c>
      <c r="X47" s="204">
        <f t="shared" si="33"/>
        <v>3780</v>
      </c>
      <c r="Y47" s="204">
        <f t="shared" si="33"/>
        <v>3780</v>
      </c>
      <c r="Z47" s="204">
        <f t="shared" si="33"/>
        <v>3780</v>
      </c>
      <c r="AA47" s="204">
        <f t="shared" si="33"/>
        <v>3780</v>
      </c>
      <c r="AB47" s="204">
        <f t="shared" si="33"/>
        <v>3780</v>
      </c>
      <c r="AC47" s="204">
        <f t="shared" si="33"/>
        <v>3780</v>
      </c>
      <c r="AD47" s="204">
        <f t="shared" si="33"/>
        <v>3780</v>
      </c>
      <c r="AE47" s="204">
        <f t="shared" si="33"/>
        <v>3780</v>
      </c>
      <c r="AF47" s="204">
        <f t="shared" si="33"/>
        <v>3780</v>
      </c>
      <c r="AG47" s="204">
        <f t="shared" si="33"/>
        <v>3780</v>
      </c>
      <c r="AH47" s="204">
        <f t="shared" si="33"/>
        <v>3780</v>
      </c>
      <c r="AI47" s="204">
        <f t="shared" si="33"/>
        <v>3780</v>
      </c>
      <c r="AJ47" s="204">
        <f t="shared" si="33"/>
        <v>3780</v>
      </c>
      <c r="AK47" s="204">
        <f t="shared" si="33"/>
        <v>3780</v>
      </c>
      <c r="AL47" s="204">
        <f t="shared" si="33"/>
        <v>3780</v>
      </c>
      <c r="AM47" s="204">
        <f t="shared" si="33"/>
        <v>3780</v>
      </c>
      <c r="AN47" s="204">
        <f t="shared" si="33"/>
        <v>3780</v>
      </c>
      <c r="AO47" s="204">
        <f t="shared" si="33"/>
        <v>3780</v>
      </c>
      <c r="AP47" s="204">
        <f t="shared" si="33"/>
        <v>3780</v>
      </c>
      <c r="AQ47" s="204">
        <f t="shared" si="33"/>
        <v>3780</v>
      </c>
      <c r="AR47" s="204">
        <f t="shared" si="33"/>
        <v>3780</v>
      </c>
      <c r="AS47" s="204">
        <f t="shared" si="33"/>
        <v>3780</v>
      </c>
      <c r="AT47" s="204">
        <f t="shared" si="33"/>
        <v>3780</v>
      </c>
      <c r="AU47" s="204">
        <f t="shared" si="33"/>
        <v>3780</v>
      </c>
      <c r="AV47" s="204">
        <f t="shared" si="33"/>
        <v>3780</v>
      </c>
      <c r="AW47" s="204">
        <f t="shared" si="33"/>
        <v>3780</v>
      </c>
      <c r="AX47" s="204">
        <f t="shared" si="33"/>
        <v>3780</v>
      </c>
      <c r="AY47" s="204">
        <f t="shared" si="33"/>
        <v>3780</v>
      </c>
      <c r="AZ47" s="204">
        <f t="shared" si="33"/>
        <v>3780</v>
      </c>
      <c r="BA47" s="204">
        <f t="shared" si="33"/>
        <v>3780</v>
      </c>
      <c r="BB47" s="204">
        <f t="shared" si="33"/>
        <v>3780</v>
      </c>
      <c r="BC47" s="204">
        <f t="shared" si="33"/>
        <v>3780</v>
      </c>
      <c r="BD47" s="204">
        <f t="shared" si="33"/>
        <v>3780</v>
      </c>
      <c r="BE47" s="204">
        <f t="shared" si="33"/>
        <v>3780</v>
      </c>
      <c r="BF47" s="204">
        <f t="shared" si="33"/>
        <v>3780</v>
      </c>
      <c r="BG47" s="204">
        <f t="shared" si="33"/>
        <v>3780</v>
      </c>
      <c r="BH47" s="204">
        <f t="shared" si="33"/>
        <v>3780</v>
      </c>
      <c r="BI47" s="204">
        <f t="shared" si="33"/>
        <v>3780</v>
      </c>
      <c r="BJ47" s="204">
        <f t="shared" si="33"/>
        <v>3780</v>
      </c>
      <c r="BK47" s="204">
        <f t="shared" si="33"/>
        <v>3780</v>
      </c>
      <c r="BL47" s="204">
        <f t="shared" si="33"/>
        <v>3780</v>
      </c>
      <c r="BM47" s="204">
        <f t="shared" si="33"/>
        <v>3780</v>
      </c>
      <c r="BN47" s="204">
        <f t="shared" si="33"/>
        <v>3780</v>
      </c>
      <c r="BO47" s="204">
        <f t="shared" si="33"/>
        <v>3780</v>
      </c>
      <c r="BP47" s="204">
        <f t="shared" si="33"/>
        <v>3780</v>
      </c>
      <c r="BQ47" s="204">
        <f t="shared" si="33"/>
        <v>3780</v>
      </c>
    </row>
    <row r="48" spans="5:69" ht="16" customHeight="1">
      <c r="E48" s="326"/>
      <c r="F48" s="328"/>
      <c r="G48" s="324"/>
      <c r="H48" s="325"/>
      <c r="I48" s="226" t="s">
        <v>346</v>
      </c>
      <c r="J48" s="204">
        <f>J45*J46</f>
        <v>3840.2925937214268</v>
      </c>
      <c r="K48" s="204">
        <f>K45*K46</f>
        <v>5798.0888179715648</v>
      </c>
      <c r="L48" s="204">
        <f t="shared" ref="L48:BQ48" si="34">L45*L46</f>
        <v>6815.0059744212494</v>
      </c>
      <c r="M48" s="204">
        <f t="shared" si="34"/>
        <v>7361.8563326993817</v>
      </c>
      <c r="N48" s="204">
        <f t="shared" si="34"/>
        <v>7674.0496818922593</v>
      </c>
      <c r="O48" s="204">
        <f t="shared" si="34"/>
        <v>7869.2946066410768</v>
      </c>
      <c r="P48" s="204">
        <f t="shared" si="34"/>
        <v>8006.4491255419071</v>
      </c>
      <c r="Q48" s="204">
        <f t="shared" si="34"/>
        <v>8114.9460107003742</v>
      </c>
      <c r="R48" s="204">
        <f t="shared" si="34"/>
        <v>8209.50544786715</v>
      </c>
      <c r="S48" s="204">
        <f t="shared" si="34"/>
        <v>8297.4913668673726</v>
      </c>
      <c r="T48" s="204">
        <f t="shared" si="34"/>
        <v>8382.5896071805637</v>
      </c>
      <c r="U48" s="204">
        <f t="shared" si="34"/>
        <v>8466.6470010993798</v>
      </c>
      <c r="V48" s="204">
        <f t="shared" si="34"/>
        <v>8550.5909156814268</v>
      </c>
      <c r="W48" s="204">
        <f t="shared" si="34"/>
        <v>8634.8890241011941</v>
      </c>
      <c r="X48" s="204">
        <f t="shared" si="34"/>
        <v>8719.7791917057875</v>
      </c>
      <c r="Y48" s="204">
        <f t="shared" si="34"/>
        <v>8805.3844194262729</v>
      </c>
      <c r="Z48" s="204">
        <f t="shared" si="34"/>
        <v>8891.7703158705663</v>
      </c>
      <c r="AA48" s="204">
        <f t="shared" si="34"/>
        <v>8978.9738337609251</v>
      </c>
      <c r="AB48" s="204">
        <f t="shared" si="34"/>
        <v>9067.0176385475315</v>
      </c>
      <c r="AC48" s="204">
        <f t="shared" si="34"/>
        <v>9155.917293114042</v>
      </c>
      <c r="AD48" s="204">
        <f t="shared" si="34"/>
        <v>9245.6848505329854</v>
      </c>
      <c r="AE48" s="204">
        <f t="shared" si="34"/>
        <v>9336.3306508500664</v>
      </c>
      <c r="AF48" s="204">
        <f t="shared" si="34"/>
        <v>9427.8642198868747</v>
      </c>
      <c r="AG48" s="204">
        <f t="shared" si="34"/>
        <v>9520.2947190568666</v>
      </c>
      <c r="AH48" s="204">
        <f t="shared" si="34"/>
        <v>9613.6311706919932</v>
      </c>
      <c r="AI48" s="204">
        <f t="shared" si="34"/>
        <v>9707.8825711288082</v>
      </c>
      <c r="AJ48" s="204">
        <f t="shared" si="34"/>
        <v>9803.0579476784169</v>
      </c>
      <c r="AK48" s="204">
        <f t="shared" si="34"/>
        <v>9899.1663875425766</v>
      </c>
      <c r="AL48" s="204">
        <f t="shared" si="34"/>
        <v>9996.2170527070448</v>
      </c>
      <c r="AM48" s="204">
        <f t="shared" si="34"/>
        <v>10094.219187827863</v>
      </c>
      <c r="AN48" s="204">
        <f t="shared" si="34"/>
        <v>10193.182124618414</v>
      </c>
      <c r="AO48" s="204">
        <f t="shared" si="34"/>
        <v>10293.115284491183</v>
      </c>
      <c r="AP48" s="204">
        <f t="shared" si="34"/>
        <v>10394.028180331314</v>
      </c>
      <c r="AQ48" s="204">
        <f t="shared" si="34"/>
        <v>10495.930417840453</v>
      </c>
      <c r="AR48" s="204">
        <f t="shared" si="34"/>
        <v>10598.831696670268</v>
      </c>
      <c r="AS48" s="204">
        <f t="shared" si="34"/>
        <v>10702.741811455273</v>
      </c>
      <c r="AT48" s="204">
        <f t="shared" si="34"/>
        <v>10807.670652799934</v>
      </c>
      <c r="AU48" s="204">
        <f t="shared" si="34"/>
        <v>10913.628208247483</v>
      </c>
      <c r="AV48" s="204">
        <f t="shared" si="34"/>
        <v>11020.624563244271</v>
      </c>
      <c r="AW48" s="204">
        <f t="shared" si="34"/>
        <v>11128.669902106594</v>
      </c>
      <c r="AX48" s="204">
        <f t="shared" si="34"/>
        <v>11237.774508993485</v>
      </c>
      <c r="AY48" s="204">
        <f t="shared" si="34"/>
        <v>11347.948768887323</v>
      </c>
      <c r="AZ48" s="204">
        <f t="shared" si="34"/>
        <v>11459.20316858317</v>
      </c>
      <c r="BA48" s="204">
        <f t="shared" si="34"/>
        <v>11571.548297687363</v>
      </c>
      <c r="BB48" s="204">
        <f t="shared" si="34"/>
        <v>11684.994849625691</v>
      </c>
      <c r="BC48" s="204">
        <f t="shared" si="34"/>
        <v>11799.553622661348</v>
      </c>
      <c r="BD48" s="204">
        <f t="shared" si="34"/>
        <v>11915.235520922786</v>
      </c>
      <c r="BE48" s="204">
        <f t="shared" si="34"/>
        <v>12032.051555441663</v>
      </c>
      <c r="BF48" s="204">
        <f t="shared" si="34"/>
        <v>12150.01284520091</v>
      </c>
      <c r="BG48" s="204">
        <f t="shared" si="34"/>
        <v>12269.130618193083</v>
      </c>
      <c r="BH48" s="204">
        <f t="shared" si="34"/>
        <v>12389.416212489094</v>
      </c>
      <c r="BI48" s="204">
        <f t="shared" si="34"/>
        <v>12510.881077317421</v>
      </c>
      <c r="BJ48" s="204">
        <f t="shared" si="34"/>
        <v>12633.536774153868</v>
      </c>
      <c r="BK48" s="204">
        <f t="shared" si="34"/>
        <v>12757.394977822043</v>
      </c>
      <c r="BL48" s="204">
        <f t="shared" si="34"/>
        <v>12882.467477604614</v>
      </c>
      <c r="BM48" s="204">
        <f t="shared" si="34"/>
        <v>13008.76617836544</v>
      </c>
      <c r="BN48" s="204">
        <f t="shared" si="34"/>
        <v>13136.303101682752</v>
      </c>
      <c r="BO48" s="204">
        <f t="shared" si="34"/>
        <v>13265.090386993365</v>
      </c>
      <c r="BP48" s="204">
        <f t="shared" si="34"/>
        <v>13395.140292748203</v>
      </c>
      <c r="BQ48" s="204">
        <f t="shared" si="34"/>
        <v>13526.465197579066</v>
      </c>
    </row>
    <row r="49" spans="5:69" ht="16" customHeight="1">
      <c r="E49" s="326"/>
      <c r="F49" s="328"/>
      <c r="G49" s="324"/>
      <c r="H49" s="325"/>
      <c r="I49" s="226" t="s">
        <v>447</v>
      </c>
      <c r="J49" s="228">
        <f t="shared" ref="J49:BQ49" si="35">J48*$B$9</f>
        <v>691.25266686985674</v>
      </c>
      <c r="K49" s="228">
        <f t="shared" si="35"/>
        <v>1043.6559872348816</v>
      </c>
      <c r="L49" s="228">
        <f t="shared" si="35"/>
        <v>1226.7010753958248</v>
      </c>
      <c r="M49" s="228">
        <f t="shared" si="35"/>
        <v>1325.1341398858888</v>
      </c>
      <c r="N49" s="228">
        <f t="shared" si="35"/>
        <v>1381.3289427406066</v>
      </c>
      <c r="O49" s="228">
        <f t="shared" si="35"/>
        <v>1416.4730291953938</v>
      </c>
      <c r="P49" s="228">
        <f t="shared" si="35"/>
        <v>1441.1608425975433</v>
      </c>
      <c r="Q49" s="228">
        <f t="shared" si="35"/>
        <v>1460.6902819260672</v>
      </c>
      <c r="R49" s="228">
        <f t="shared" si="35"/>
        <v>1477.710980616087</v>
      </c>
      <c r="S49" s="228">
        <f t="shared" si="35"/>
        <v>1493.548446036127</v>
      </c>
      <c r="T49" s="228">
        <f t="shared" si="35"/>
        <v>1508.8661292925015</v>
      </c>
      <c r="U49" s="228">
        <f t="shared" si="35"/>
        <v>1523.9964601978884</v>
      </c>
      <c r="V49" s="228">
        <f t="shared" si="35"/>
        <v>1539.1063648226568</v>
      </c>
      <c r="W49" s="228">
        <f t="shared" si="35"/>
        <v>1554.2800243382148</v>
      </c>
      <c r="X49" s="228">
        <f t="shared" si="35"/>
        <v>1569.5602545070417</v>
      </c>
      <c r="Y49" s="228">
        <f t="shared" si="35"/>
        <v>1584.9691954967291</v>
      </c>
      <c r="Z49" s="228">
        <f t="shared" si="35"/>
        <v>1600.5186568567019</v>
      </c>
      <c r="AA49" s="228">
        <f t="shared" si="35"/>
        <v>1616.2152900769665</v>
      </c>
      <c r="AB49" s="228">
        <f t="shared" si="35"/>
        <v>1632.0631749385557</v>
      </c>
      <c r="AC49" s="228">
        <f t="shared" si="35"/>
        <v>1648.0651127605274</v>
      </c>
      <c r="AD49" s="228">
        <f t="shared" si="35"/>
        <v>1664.2232730959372</v>
      </c>
      <c r="AE49" s="228">
        <f t="shared" si="35"/>
        <v>1680.539517153012</v>
      </c>
      <c r="AF49" s="228">
        <f t="shared" si="35"/>
        <v>1697.0155595796373</v>
      </c>
      <c r="AG49" s="228">
        <f t="shared" si="35"/>
        <v>1713.653049430236</v>
      </c>
      <c r="AH49" s="228">
        <f t="shared" si="35"/>
        <v>1730.4536107245588</v>
      </c>
      <c r="AI49" s="228">
        <f t="shared" si="35"/>
        <v>1747.4188628031854</v>
      </c>
      <c r="AJ49" s="228">
        <f t="shared" si="35"/>
        <v>1764.550430582115</v>
      </c>
      <c r="AK49" s="228">
        <f t="shared" si="35"/>
        <v>1781.8499497576638</v>
      </c>
      <c r="AL49" s="228">
        <f t="shared" si="35"/>
        <v>1799.3190694872681</v>
      </c>
      <c r="AM49" s="228">
        <f t="shared" si="35"/>
        <v>1816.9594538090153</v>
      </c>
      <c r="AN49" s="228">
        <f t="shared" si="35"/>
        <v>1834.7727824313145</v>
      </c>
      <c r="AO49" s="228">
        <f t="shared" si="35"/>
        <v>1852.7607512084128</v>
      </c>
      <c r="AP49" s="228">
        <f t="shared" si="35"/>
        <v>1870.9250724596363</v>
      </c>
      <c r="AQ49" s="228">
        <f t="shared" si="35"/>
        <v>1889.2674752112814</v>
      </c>
      <c r="AR49" s="228">
        <f t="shared" si="35"/>
        <v>1907.789705400648</v>
      </c>
      <c r="AS49" s="228">
        <f t="shared" si="35"/>
        <v>1926.4935260619491</v>
      </c>
      <c r="AT49" s="228">
        <f t="shared" si="35"/>
        <v>1945.3807175039881</v>
      </c>
      <c r="AU49" s="228">
        <f t="shared" si="35"/>
        <v>1964.4530774845468</v>
      </c>
      <c r="AV49" s="228">
        <f t="shared" si="35"/>
        <v>1983.7124213839688</v>
      </c>
      <c r="AW49" s="228">
        <f t="shared" si="35"/>
        <v>2003.160582379187</v>
      </c>
      <c r="AX49" s="228">
        <f t="shared" si="35"/>
        <v>2022.7994116188272</v>
      </c>
      <c r="AY49" s="228">
        <f t="shared" si="35"/>
        <v>2042.6307783997181</v>
      </c>
      <c r="AZ49" s="228">
        <f t="shared" si="35"/>
        <v>2062.6565703449705</v>
      </c>
      <c r="BA49" s="228">
        <f t="shared" si="35"/>
        <v>2082.8786935837252</v>
      </c>
      <c r="BB49" s="228">
        <f t="shared" si="35"/>
        <v>2103.2990729326243</v>
      </c>
      <c r="BC49" s="228">
        <f t="shared" si="35"/>
        <v>2123.9196520790424</v>
      </c>
      <c r="BD49" s="228">
        <f t="shared" si="35"/>
        <v>2144.7423937661015</v>
      </c>
      <c r="BE49" s="228">
        <f t="shared" si="35"/>
        <v>2165.7692799794995</v>
      </c>
      <c r="BF49" s="228">
        <f t="shared" si="35"/>
        <v>2187.0023121361637</v>
      </c>
      <c r="BG49" s="228">
        <f t="shared" si="35"/>
        <v>2208.4435112747551</v>
      </c>
      <c r="BH49" s="228">
        <f t="shared" si="35"/>
        <v>2230.0949182480367</v>
      </c>
      <c r="BI49" s="228">
        <f t="shared" si="35"/>
        <v>2251.9585939171357</v>
      </c>
      <c r="BJ49" s="228">
        <f t="shared" si="35"/>
        <v>2274.0366193476962</v>
      </c>
      <c r="BK49" s="228">
        <f t="shared" si="35"/>
        <v>2296.3310960079675</v>
      </c>
      <c r="BL49" s="228">
        <f t="shared" si="35"/>
        <v>2318.8441459688306</v>
      </c>
      <c r="BM49" s="228">
        <f t="shared" si="35"/>
        <v>2341.577912105779</v>
      </c>
      <c r="BN49" s="228">
        <f t="shared" si="35"/>
        <v>2364.5345583028952</v>
      </c>
      <c r="BO49" s="228">
        <f t="shared" si="35"/>
        <v>2387.7162696588057</v>
      </c>
      <c r="BP49" s="228">
        <f t="shared" si="35"/>
        <v>2411.1252526946764</v>
      </c>
      <c r="BQ49" s="228">
        <f t="shared" si="35"/>
        <v>2434.7637355642319</v>
      </c>
    </row>
    <row r="50" spans="5:69" ht="16" customHeight="1">
      <c r="E50" s="326"/>
      <c r="F50" s="328"/>
      <c r="G50" s="324"/>
      <c r="H50" s="325"/>
      <c r="I50" s="226" t="s">
        <v>448</v>
      </c>
      <c r="J50" s="228">
        <f>J9*J42</f>
        <v>609.57025297165501</v>
      </c>
      <c r="K50" s="228">
        <f>K9*K42</f>
        <v>615.54643192235744</v>
      </c>
      <c r="L50" s="228">
        <f t="shared" ref="L50:BQ50" si="36">L9*L42</f>
        <v>621.58120086277268</v>
      </c>
      <c r="M50" s="228">
        <f t="shared" si="36"/>
        <v>627.67513420456453</v>
      </c>
      <c r="N50" s="228">
        <f t="shared" si="36"/>
        <v>633.82881199088399</v>
      </c>
      <c r="O50" s="228">
        <f t="shared" si="36"/>
        <v>640.04281995157896</v>
      </c>
      <c r="P50" s="228">
        <f t="shared" si="36"/>
        <v>646.3177495589473</v>
      </c>
      <c r="Q50" s="228">
        <f t="shared" si="36"/>
        <v>652.6541980840351</v>
      </c>
      <c r="R50" s="228">
        <f t="shared" si="36"/>
        <v>659.05276865348651</v>
      </c>
      <c r="S50" s="228">
        <f t="shared" si="36"/>
        <v>665.51407030695202</v>
      </c>
      <c r="T50" s="228">
        <f t="shared" si="36"/>
        <v>672.03871805505946</v>
      </c>
      <c r="U50" s="228">
        <f t="shared" si="36"/>
        <v>678.62733293795213</v>
      </c>
      <c r="V50" s="228">
        <f t="shared" si="36"/>
        <v>685.28054208440267</v>
      </c>
      <c r="W50" s="228">
        <f t="shared" si="36"/>
        <v>691.99897877150454</v>
      </c>
      <c r="X50" s="228">
        <f t="shared" si="36"/>
        <v>698.78328248495075</v>
      </c>
      <c r="Y50" s="228">
        <f t="shared" si="36"/>
        <v>705.6340989799013</v>
      </c>
      <c r="Z50" s="228">
        <f t="shared" si="36"/>
        <v>712.55208034244947</v>
      </c>
      <c r="AA50" s="228">
        <f t="shared" si="36"/>
        <v>719.53788505168916</v>
      </c>
      <c r="AB50" s="228">
        <f t="shared" si="36"/>
        <v>726.59217804239177</v>
      </c>
      <c r="AC50" s="228">
        <f t="shared" si="36"/>
        <v>733.71563076829773</v>
      </c>
      <c r="AD50" s="228">
        <f t="shared" si="36"/>
        <v>740.90892126602603</v>
      </c>
      <c r="AE50" s="228">
        <f t="shared" si="36"/>
        <v>748.17273421961454</v>
      </c>
      <c r="AF50" s="228">
        <f t="shared" si="36"/>
        <v>755.50776102568921</v>
      </c>
      <c r="AG50" s="228">
        <f t="shared" si="36"/>
        <v>762.91469985927461</v>
      </c>
      <c r="AH50" s="228">
        <f t="shared" si="36"/>
        <v>770.39425574024767</v>
      </c>
      <c r="AI50" s="228">
        <f t="shared" si="36"/>
        <v>777.94714060044612</v>
      </c>
      <c r="AJ50" s="228">
        <f t="shared" si="36"/>
        <v>785.57407335143091</v>
      </c>
      <c r="AK50" s="228">
        <f t="shared" si="36"/>
        <v>793.27577995291563</v>
      </c>
      <c r="AL50" s="228">
        <f t="shared" si="36"/>
        <v>801.05299348186588</v>
      </c>
      <c r="AM50" s="228">
        <f t="shared" si="36"/>
        <v>808.90645420227634</v>
      </c>
      <c r="AN50" s="228">
        <f t="shared" si="36"/>
        <v>816.83690963563186</v>
      </c>
      <c r="AO50" s="228">
        <f t="shared" si="36"/>
        <v>824.84511463205968</v>
      </c>
      <c r="AP50" s="228">
        <f t="shared" si="36"/>
        <v>832.93183144217801</v>
      </c>
      <c r="AQ50" s="228">
        <f t="shared" si="36"/>
        <v>841.0978297896504</v>
      </c>
      <c r="AR50" s="228">
        <f t="shared" si="36"/>
        <v>849.34388694445079</v>
      </c>
      <c r="AS50" s="228">
        <f t="shared" si="36"/>
        <v>857.67078779684755</v>
      </c>
      <c r="AT50" s="228">
        <f t="shared" si="36"/>
        <v>866.07932493211047</v>
      </c>
      <c r="AU50" s="228">
        <f t="shared" si="36"/>
        <v>874.57029870595488</v>
      </c>
      <c r="AV50" s="228">
        <f t="shared" si="36"/>
        <v>883.14451732071916</v>
      </c>
      <c r="AW50" s="228">
        <f t="shared" si="36"/>
        <v>891.80279690229486</v>
      </c>
      <c r="AX50" s="228">
        <f t="shared" si="36"/>
        <v>900.54596157780747</v>
      </c>
      <c r="AY50" s="228">
        <f t="shared" si="36"/>
        <v>909.37484355406059</v>
      </c>
      <c r="AZ50" s="228">
        <f t="shared" si="36"/>
        <v>918.29028319674717</v>
      </c>
      <c r="BA50" s="228">
        <f t="shared" si="36"/>
        <v>927.29312911044087</v>
      </c>
      <c r="BB50" s="228">
        <f t="shared" si="36"/>
        <v>936.38423821936681</v>
      </c>
      <c r="BC50" s="228">
        <f t="shared" si="36"/>
        <v>945.56447584896841</v>
      </c>
      <c r="BD50" s="228">
        <f t="shared" si="36"/>
        <v>954.83471580827188</v>
      </c>
      <c r="BE50" s="228">
        <f t="shared" si="36"/>
        <v>964.19584047305887</v>
      </c>
      <c r="BF50" s="228">
        <f t="shared" si="36"/>
        <v>973.64874086985355</v>
      </c>
      <c r="BG50" s="228">
        <f t="shared" si="36"/>
        <v>983.19431676073452</v>
      </c>
      <c r="BH50" s="228">
        <f t="shared" si="36"/>
        <v>992.83347672897708</v>
      </c>
      <c r="BI50" s="228">
        <f t="shared" si="36"/>
        <v>1002.5671382655357</v>
      </c>
      <c r="BJ50" s="228">
        <f t="shared" si="36"/>
        <v>1012.3962278563744</v>
      </c>
      <c r="BK50" s="228">
        <f t="shared" si="36"/>
        <v>1022.3216810706524</v>
      </c>
      <c r="BL50" s="228">
        <f t="shared" si="36"/>
        <v>1032.3444426497765</v>
      </c>
      <c r="BM50" s="228">
        <f t="shared" si="36"/>
        <v>1042.4654665973233</v>
      </c>
      <c r="BN50" s="228">
        <f t="shared" si="36"/>
        <v>1052.6857162698461</v>
      </c>
      <c r="BO50" s="228">
        <f t="shared" si="36"/>
        <v>1063.00616446857</v>
      </c>
      <c r="BP50" s="228">
        <f t="shared" si="36"/>
        <v>1073.4277935319874</v>
      </c>
      <c r="BQ50" s="228">
        <f t="shared" si="36"/>
        <v>1083.9515954293597</v>
      </c>
    </row>
    <row r="51" spans="5:69" ht="16" customHeight="1">
      <c r="E51" s="326"/>
      <c r="F51" s="328"/>
      <c r="G51" s="324"/>
      <c r="H51" s="325"/>
      <c r="I51" s="229" t="s">
        <v>449</v>
      </c>
      <c r="J51" s="204">
        <f t="shared" ref="J51:BQ51" si="37">J49-J50</f>
        <v>81.68241389820173</v>
      </c>
      <c r="K51" s="204">
        <f t="shared" si="37"/>
        <v>428.10955531252421</v>
      </c>
      <c r="L51" s="204">
        <f t="shared" si="37"/>
        <v>605.1198745330521</v>
      </c>
      <c r="M51" s="204">
        <f t="shared" si="37"/>
        <v>697.45900568132424</v>
      </c>
      <c r="N51" s="204">
        <f t="shared" si="37"/>
        <v>747.50013074972264</v>
      </c>
      <c r="O51" s="204">
        <f t="shared" si="37"/>
        <v>776.43020924381483</v>
      </c>
      <c r="P51" s="204">
        <f t="shared" si="37"/>
        <v>794.84309303859595</v>
      </c>
      <c r="Q51" s="204">
        <f t="shared" si="37"/>
        <v>808.0360838420321</v>
      </c>
      <c r="R51" s="204">
        <f t="shared" si="37"/>
        <v>818.65821196260049</v>
      </c>
      <c r="S51" s="204">
        <f t="shared" si="37"/>
        <v>828.03437572917494</v>
      </c>
      <c r="T51" s="204">
        <f t="shared" si="37"/>
        <v>836.82741123744199</v>
      </c>
      <c r="U51" s="204">
        <f t="shared" si="37"/>
        <v>845.36912725993625</v>
      </c>
      <c r="V51" s="204">
        <f t="shared" si="37"/>
        <v>853.82582273825415</v>
      </c>
      <c r="W51" s="204">
        <f t="shared" si="37"/>
        <v>862.2810455667103</v>
      </c>
      <c r="X51" s="204">
        <f t="shared" si="37"/>
        <v>870.77697202209094</v>
      </c>
      <c r="Y51" s="204">
        <f t="shared" si="37"/>
        <v>879.33509651682778</v>
      </c>
      <c r="Z51" s="204">
        <f t="shared" si="37"/>
        <v>887.96657651425244</v>
      </c>
      <c r="AA51" s="204">
        <f t="shared" si="37"/>
        <v>896.67740502527738</v>
      </c>
      <c r="AB51" s="204">
        <f t="shared" si="37"/>
        <v>905.47099689616391</v>
      </c>
      <c r="AC51" s="204">
        <f t="shared" si="37"/>
        <v>914.3494819922297</v>
      </c>
      <c r="AD51" s="204">
        <f t="shared" si="37"/>
        <v>923.31435182991117</v>
      </c>
      <c r="AE51" s="204">
        <f t="shared" si="37"/>
        <v>932.36678293339742</v>
      </c>
      <c r="AF51" s="204">
        <f t="shared" si="37"/>
        <v>941.50779855394808</v>
      </c>
      <c r="AG51" s="204">
        <f t="shared" si="37"/>
        <v>950.73834957096142</v>
      </c>
      <c r="AH51" s="204">
        <f t="shared" si="37"/>
        <v>960.05935498431108</v>
      </c>
      <c r="AI51" s="204">
        <f t="shared" si="37"/>
        <v>969.47172220273933</v>
      </c>
      <c r="AJ51" s="204">
        <f t="shared" si="37"/>
        <v>978.97635723068413</v>
      </c>
      <c r="AK51" s="204">
        <f t="shared" si="37"/>
        <v>988.57416980474818</v>
      </c>
      <c r="AL51" s="204">
        <f t="shared" si="37"/>
        <v>998.26607600540217</v>
      </c>
      <c r="AM51" s="204">
        <f t="shared" si="37"/>
        <v>1008.0529996067389</v>
      </c>
      <c r="AN51" s="204">
        <f t="shared" si="37"/>
        <v>1017.9358727956826</v>
      </c>
      <c r="AO51" s="204">
        <f t="shared" si="37"/>
        <v>1027.9156365763531</v>
      </c>
      <c r="AP51" s="204">
        <f t="shared" si="37"/>
        <v>1037.9932410174583</v>
      </c>
      <c r="AQ51" s="204">
        <f t="shared" si="37"/>
        <v>1048.169645421631</v>
      </c>
      <c r="AR51" s="204">
        <f t="shared" si="37"/>
        <v>1058.4458184561972</v>
      </c>
      <c r="AS51" s="204">
        <f t="shared" si="37"/>
        <v>1068.8227382651016</v>
      </c>
      <c r="AT51" s="204">
        <f t="shared" si="37"/>
        <v>1079.3013925718776</v>
      </c>
      <c r="AU51" s="204">
        <f t="shared" si="37"/>
        <v>1089.882778778592</v>
      </c>
      <c r="AV51" s="204">
        <f t="shared" si="37"/>
        <v>1100.5679040632497</v>
      </c>
      <c r="AW51" s="204">
        <f t="shared" si="37"/>
        <v>1111.3577854768921</v>
      </c>
      <c r="AX51" s="204">
        <f t="shared" si="37"/>
        <v>1122.2534500410197</v>
      </c>
      <c r="AY51" s="204">
        <f t="shared" si="37"/>
        <v>1133.2559348456575</v>
      </c>
      <c r="AZ51" s="204">
        <f t="shared" si="37"/>
        <v>1144.3662871482234</v>
      </c>
      <c r="BA51" s="204">
        <f t="shared" si="37"/>
        <v>1155.5855644732842</v>
      </c>
      <c r="BB51" s="204">
        <f t="shared" si="37"/>
        <v>1166.9148347132575</v>
      </c>
      <c r="BC51" s="204">
        <f t="shared" si="37"/>
        <v>1178.355176230074</v>
      </c>
      <c r="BD51" s="204">
        <f t="shared" si="37"/>
        <v>1189.9076779578295</v>
      </c>
      <c r="BE51" s="204">
        <f t="shared" si="37"/>
        <v>1201.5734395064405</v>
      </c>
      <c r="BF51" s="204">
        <f t="shared" si="37"/>
        <v>1213.3535712663102</v>
      </c>
      <c r="BG51" s="204">
        <f t="shared" si="37"/>
        <v>1225.2491945140205</v>
      </c>
      <c r="BH51" s="204">
        <f t="shared" si="37"/>
        <v>1237.2614415190596</v>
      </c>
      <c r="BI51" s="204">
        <f t="shared" si="37"/>
        <v>1249.3914556515999</v>
      </c>
      <c r="BJ51" s="204">
        <f t="shared" si="37"/>
        <v>1261.6403914913217</v>
      </c>
      <c r="BK51" s="204">
        <f t="shared" si="37"/>
        <v>1274.0094149373151</v>
      </c>
      <c r="BL51" s="204">
        <f t="shared" si="37"/>
        <v>1286.4997033190541</v>
      </c>
      <c r="BM51" s="204">
        <f t="shared" si="37"/>
        <v>1299.1124455084557</v>
      </c>
      <c r="BN51" s="204">
        <f t="shared" si="37"/>
        <v>1311.8488420330491</v>
      </c>
      <c r="BO51" s="204">
        <f t="shared" si="37"/>
        <v>1324.7101051902357</v>
      </c>
      <c r="BP51" s="204">
        <f t="shared" si="37"/>
        <v>1337.697459162689</v>
      </c>
      <c r="BQ51" s="204">
        <f t="shared" si="37"/>
        <v>1350.8121401348722</v>
      </c>
    </row>
    <row r="52" spans="5:69" ht="16" customHeight="1">
      <c r="E52" s="326"/>
      <c r="F52" s="328"/>
      <c r="G52" s="329" t="s">
        <v>63</v>
      </c>
      <c r="H52" s="323" t="s">
        <v>25</v>
      </c>
      <c r="I52" s="230" t="s">
        <v>318</v>
      </c>
      <c r="J52" s="216">
        <f>Variables!$L$29</f>
        <v>0.1</v>
      </c>
      <c r="K52" s="216">
        <f>Variables!$L$29</f>
        <v>0.1</v>
      </c>
      <c r="L52" s="216">
        <f>Variables!$L$29</f>
        <v>0.1</v>
      </c>
      <c r="M52" s="216">
        <f>Variables!$L$29</f>
        <v>0.1</v>
      </c>
      <c r="N52" s="216">
        <f>Variables!$L$29</f>
        <v>0.1</v>
      </c>
      <c r="O52" s="216">
        <f>Variables!$L$29</f>
        <v>0.1</v>
      </c>
      <c r="P52" s="216">
        <f>Variables!$L$29</f>
        <v>0.1</v>
      </c>
      <c r="Q52" s="216">
        <f>Variables!$L$29</f>
        <v>0.1</v>
      </c>
      <c r="R52" s="216">
        <f>Variables!$L$29</f>
        <v>0.1</v>
      </c>
      <c r="S52" s="216">
        <f>Variables!$L$29</f>
        <v>0.1</v>
      </c>
      <c r="T52" s="216">
        <f>Variables!$L$29</f>
        <v>0.1</v>
      </c>
      <c r="U52" s="216">
        <f>Variables!$L$29</f>
        <v>0.1</v>
      </c>
      <c r="V52" s="216">
        <f>Variables!$L$29</f>
        <v>0.1</v>
      </c>
      <c r="W52" s="216">
        <f>Variables!$L$29</f>
        <v>0.1</v>
      </c>
      <c r="X52" s="216">
        <f>Variables!$L$29</f>
        <v>0.1</v>
      </c>
      <c r="Y52" s="216">
        <f>Variables!$L$29</f>
        <v>0.1</v>
      </c>
      <c r="Z52" s="216">
        <f>Variables!$L$29</f>
        <v>0.1</v>
      </c>
      <c r="AA52" s="216">
        <f>Variables!$L$29</f>
        <v>0.1</v>
      </c>
      <c r="AB52" s="216">
        <f>Variables!$L$29</f>
        <v>0.1</v>
      </c>
      <c r="AC52" s="216">
        <f>Variables!$L$29</f>
        <v>0.1</v>
      </c>
      <c r="AD52" s="216">
        <f>Variables!$L$29</f>
        <v>0.1</v>
      </c>
      <c r="AE52" s="216">
        <f>Variables!$L$29</f>
        <v>0.1</v>
      </c>
      <c r="AF52" s="216">
        <f>Variables!$L$29</f>
        <v>0.1</v>
      </c>
      <c r="AG52" s="216">
        <f>Variables!$L$29</f>
        <v>0.1</v>
      </c>
      <c r="AH52" s="216">
        <f>Variables!$L$29</f>
        <v>0.1</v>
      </c>
      <c r="AI52" s="216">
        <f>Variables!$L$29</f>
        <v>0.1</v>
      </c>
      <c r="AJ52" s="216">
        <f>Variables!$L$29</f>
        <v>0.1</v>
      </c>
      <c r="AK52" s="216">
        <f>Variables!$L$29</f>
        <v>0.1</v>
      </c>
      <c r="AL52" s="216">
        <f>Variables!$L$29</f>
        <v>0.1</v>
      </c>
      <c r="AM52" s="216">
        <f>Variables!$L$29</f>
        <v>0.1</v>
      </c>
      <c r="AN52" s="216">
        <f>Variables!$L$29</f>
        <v>0.1</v>
      </c>
      <c r="AO52" s="216">
        <f>Variables!$L$29</f>
        <v>0.1</v>
      </c>
      <c r="AP52" s="216">
        <f>Variables!$L$29</f>
        <v>0.1</v>
      </c>
      <c r="AQ52" s="216">
        <f>Variables!$L$29</f>
        <v>0.1</v>
      </c>
      <c r="AR52" s="216">
        <f>Variables!$L$29</f>
        <v>0.1</v>
      </c>
      <c r="AS52" s="216">
        <f>Variables!$L$29</f>
        <v>0.1</v>
      </c>
      <c r="AT52" s="216">
        <f>Variables!$L$29</f>
        <v>0.1</v>
      </c>
      <c r="AU52" s="216">
        <f>Variables!$L$29</f>
        <v>0.1</v>
      </c>
      <c r="AV52" s="216">
        <f>Variables!$L$29</f>
        <v>0.1</v>
      </c>
      <c r="AW52" s="216">
        <f>Variables!$L$29</f>
        <v>0.1</v>
      </c>
      <c r="AX52" s="216">
        <f>Variables!$L$29</f>
        <v>0.1</v>
      </c>
      <c r="AY52" s="216">
        <f>Variables!$L$29</f>
        <v>0.1</v>
      </c>
      <c r="AZ52" s="216">
        <f>Variables!$L$29</f>
        <v>0.1</v>
      </c>
      <c r="BA52" s="216">
        <f>Variables!$L$29</f>
        <v>0.1</v>
      </c>
      <c r="BB52" s="216">
        <f>Variables!$L$29</f>
        <v>0.1</v>
      </c>
      <c r="BC52" s="216">
        <f>Variables!$L$29</f>
        <v>0.1</v>
      </c>
      <c r="BD52" s="216">
        <f>Variables!$L$29</f>
        <v>0.1</v>
      </c>
      <c r="BE52" s="216">
        <f>Variables!$L$29</f>
        <v>0.1</v>
      </c>
      <c r="BF52" s="216">
        <f>Variables!$L$29</f>
        <v>0.1</v>
      </c>
      <c r="BG52" s="216">
        <f>Variables!$L$29</f>
        <v>0.1</v>
      </c>
      <c r="BH52" s="216">
        <f>Variables!$L$29</f>
        <v>0.1</v>
      </c>
      <c r="BI52" s="216">
        <f>Variables!$L$29</f>
        <v>0.1</v>
      </c>
      <c r="BJ52" s="216">
        <f>Variables!$L$29</f>
        <v>0.1</v>
      </c>
      <c r="BK52" s="216">
        <f>Variables!$L$29</f>
        <v>0.1</v>
      </c>
      <c r="BL52" s="216">
        <f>Variables!$L$29</f>
        <v>0.1</v>
      </c>
      <c r="BM52" s="216">
        <f>Variables!$L$29</f>
        <v>0.1</v>
      </c>
      <c r="BN52" s="216">
        <f>Variables!$L$29</f>
        <v>0.1</v>
      </c>
      <c r="BO52" s="216">
        <f>Variables!$L$29</f>
        <v>0.1</v>
      </c>
      <c r="BP52" s="216">
        <f>Variables!$L$29</f>
        <v>0.1</v>
      </c>
      <c r="BQ52" s="216">
        <f>Variables!$L$29</f>
        <v>0.1</v>
      </c>
    </row>
    <row r="53" spans="5:69" ht="16" customHeight="1">
      <c r="E53" s="326"/>
      <c r="F53" s="328"/>
      <c r="G53" s="329"/>
      <c r="H53" s="323"/>
      <c r="I53" s="232" t="s">
        <v>319</v>
      </c>
      <c r="J53" s="216">
        <f>Variables!$L$30</f>
        <v>0.5</v>
      </c>
      <c r="K53" s="216">
        <f>Variables!$L$30</f>
        <v>0.5</v>
      </c>
      <c r="L53" s="216">
        <f>Variables!$L$30</f>
        <v>0.5</v>
      </c>
      <c r="M53" s="216">
        <f>Variables!$L$30</f>
        <v>0.5</v>
      </c>
      <c r="N53" s="216">
        <f>Variables!$L$30</f>
        <v>0.5</v>
      </c>
      <c r="O53" s="216">
        <f>Variables!$L$30</f>
        <v>0.5</v>
      </c>
      <c r="P53" s="216">
        <f>Variables!$L$30</f>
        <v>0.5</v>
      </c>
      <c r="Q53" s="216">
        <f>Variables!$L$30</f>
        <v>0.5</v>
      </c>
      <c r="R53" s="216">
        <f>Variables!$L$30</f>
        <v>0.5</v>
      </c>
      <c r="S53" s="216">
        <f>Variables!$L$30</f>
        <v>0.5</v>
      </c>
      <c r="T53" s="216">
        <f>Variables!$L$30</f>
        <v>0.5</v>
      </c>
      <c r="U53" s="216">
        <f>Variables!$L$30</f>
        <v>0.5</v>
      </c>
      <c r="V53" s="216">
        <f>Variables!$L$30</f>
        <v>0.5</v>
      </c>
      <c r="W53" s="216">
        <f>Variables!$L$30</f>
        <v>0.5</v>
      </c>
      <c r="X53" s="216">
        <f>Variables!$L$30</f>
        <v>0.5</v>
      </c>
      <c r="Y53" s="216">
        <f>Variables!$L$30</f>
        <v>0.5</v>
      </c>
      <c r="Z53" s="216">
        <f>Variables!$L$30</f>
        <v>0.5</v>
      </c>
      <c r="AA53" s="216">
        <f>Variables!$L$30</f>
        <v>0.5</v>
      </c>
      <c r="AB53" s="216">
        <f>Variables!$L$30</f>
        <v>0.5</v>
      </c>
      <c r="AC53" s="216">
        <f>Variables!$L$30</f>
        <v>0.5</v>
      </c>
      <c r="AD53" s="216">
        <f>Variables!$L$30</f>
        <v>0.5</v>
      </c>
      <c r="AE53" s="216">
        <f>Variables!$L$30</f>
        <v>0.5</v>
      </c>
      <c r="AF53" s="216">
        <f>Variables!$L$30</f>
        <v>0.5</v>
      </c>
      <c r="AG53" s="216">
        <f>Variables!$L$30</f>
        <v>0.5</v>
      </c>
      <c r="AH53" s="216">
        <f>Variables!$L$30</f>
        <v>0.5</v>
      </c>
      <c r="AI53" s="216">
        <f>Variables!$L$30</f>
        <v>0.5</v>
      </c>
      <c r="AJ53" s="216">
        <f>Variables!$L$30</f>
        <v>0.5</v>
      </c>
      <c r="AK53" s="216">
        <f>Variables!$L$30</f>
        <v>0.5</v>
      </c>
      <c r="AL53" s="216">
        <f>Variables!$L$30</f>
        <v>0.5</v>
      </c>
      <c r="AM53" s="216">
        <f>Variables!$L$30</f>
        <v>0.5</v>
      </c>
      <c r="AN53" s="216">
        <f>Variables!$L$30</f>
        <v>0.5</v>
      </c>
      <c r="AO53" s="216">
        <f>Variables!$L$30</f>
        <v>0.5</v>
      </c>
      <c r="AP53" s="216">
        <f>Variables!$L$30</f>
        <v>0.5</v>
      </c>
      <c r="AQ53" s="216">
        <f>Variables!$L$30</f>
        <v>0.5</v>
      </c>
      <c r="AR53" s="216">
        <f>Variables!$L$30</f>
        <v>0.5</v>
      </c>
      <c r="AS53" s="216">
        <f>Variables!$L$30</f>
        <v>0.5</v>
      </c>
      <c r="AT53" s="216">
        <f>Variables!$L$30</f>
        <v>0.5</v>
      </c>
      <c r="AU53" s="216">
        <f>Variables!$L$30</f>
        <v>0.5</v>
      </c>
      <c r="AV53" s="216">
        <f>Variables!$L$30</f>
        <v>0.5</v>
      </c>
      <c r="AW53" s="216">
        <f>Variables!$L$30</f>
        <v>0.5</v>
      </c>
      <c r="AX53" s="216">
        <f>Variables!$L$30</f>
        <v>0.5</v>
      </c>
      <c r="AY53" s="216">
        <f>Variables!$L$30</f>
        <v>0.5</v>
      </c>
      <c r="AZ53" s="216">
        <f>Variables!$L$30</f>
        <v>0.5</v>
      </c>
      <c r="BA53" s="216">
        <f>Variables!$L$30</f>
        <v>0.5</v>
      </c>
      <c r="BB53" s="216">
        <f>Variables!$L$30</f>
        <v>0.5</v>
      </c>
      <c r="BC53" s="216">
        <f>Variables!$L$30</f>
        <v>0.5</v>
      </c>
      <c r="BD53" s="216">
        <f>Variables!$L$30</f>
        <v>0.5</v>
      </c>
      <c r="BE53" s="216">
        <f>Variables!$L$30</f>
        <v>0.5</v>
      </c>
      <c r="BF53" s="216">
        <f>Variables!$L$30</f>
        <v>0.5</v>
      </c>
      <c r="BG53" s="216">
        <f>Variables!$L$30</f>
        <v>0.5</v>
      </c>
      <c r="BH53" s="216">
        <f>Variables!$L$30</f>
        <v>0.5</v>
      </c>
      <c r="BI53" s="216">
        <f>Variables!$L$30</f>
        <v>0.5</v>
      </c>
      <c r="BJ53" s="216">
        <f>Variables!$L$30</f>
        <v>0.5</v>
      </c>
      <c r="BK53" s="216">
        <f>Variables!$L$30</f>
        <v>0.5</v>
      </c>
      <c r="BL53" s="216">
        <f>Variables!$L$30</f>
        <v>0.5</v>
      </c>
      <c r="BM53" s="216">
        <f>Variables!$L$30</f>
        <v>0.5</v>
      </c>
      <c r="BN53" s="216">
        <f>Variables!$L$30</f>
        <v>0.5</v>
      </c>
      <c r="BO53" s="216">
        <f>Variables!$L$30</f>
        <v>0.5</v>
      </c>
      <c r="BP53" s="216">
        <f>Variables!$L$30</f>
        <v>0.5</v>
      </c>
      <c r="BQ53" s="216">
        <f>Variables!$L$30</f>
        <v>0.5</v>
      </c>
    </row>
    <row r="54" spans="5:69" ht="16" customHeight="1">
      <c r="E54" s="326"/>
      <c r="F54" s="328"/>
      <c r="G54" s="329"/>
      <c r="H54" s="323"/>
      <c r="I54" s="230" t="s">
        <v>321</v>
      </c>
      <c r="J54" s="200">
        <f>J11*J52*J53</f>
        <v>1.9041450777202074</v>
      </c>
      <c r="K54" s="200">
        <f>K11*K52*K53</f>
        <v>1.9612694300518134</v>
      </c>
      <c r="L54" s="200">
        <f t="shared" ref="L54:BQ54" si="38">L11*L52*L53</f>
        <v>2.0201075129533677</v>
      </c>
      <c r="M54" s="200">
        <f t="shared" si="38"/>
        <v>2.0807107383419692</v>
      </c>
      <c r="N54" s="200">
        <f t="shared" si="38"/>
        <v>2.1431320604922282</v>
      </c>
      <c r="O54" s="200">
        <f t="shared" si="38"/>
        <v>2.2074260223069957</v>
      </c>
      <c r="P54" s="200">
        <f t="shared" si="38"/>
        <v>2.2736488029762052</v>
      </c>
      <c r="Q54" s="200">
        <f t="shared" si="38"/>
        <v>2.3418582670654913</v>
      </c>
      <c r="R54" s="200">
        <f t="shared" si="38"/>
        <v>2.412114015077456</v>
      </c>
      <c r="S54" s="200">
        <f t="shared" si="38"/>
        <v>2.4844774355297803</v>
      </c>
      <c r="T54" s="200">
        <f t="shared" si="38"/>
        <v>2.5590117585956738</v>
      </c>
      <c r="U54" s="200">
        <f t="shared" si="38"/>
        <v>2.635782111353544</v>
      </c>
      <c r="V54" s="200">
        <f t="shared" si="38"/>
        <v>2.7148555746941501</v>
      </c>
      <c r="W54" s="200">
        <f t="shared" si="38"/>
        <v>2.7963012419349749</v>
      </c>
      <c r="X54" s="200">
        <f t="shared" si="38"/>
        <v>2.8801902791930241</v>
      </c>
      <c r="Y54" s="200">
        <f t="shared" si="38"/>
        <v>2.966595987568815</v>
      </c>
      <c r="Z54" s="200">
        <f t="shared" si="38"/>
        <v>3.0555938671958796</v>
      </c>
      <c r="AA54" s="200">
        <f t="shared" si="38"/>
        <v>3.1472616832117559</v>
      </c>
      <c r="AB54" s="200">
        <f t="shared" si="38"/>
        <v>3.2416795337081084</v>
      </c>
      <c r="AC54" s="200">
        <f t="shared" si="38"/>
        <v>3.3389299197193525</v>
      </c>
      <c r="AD54" s="200">
        <f t="shared" si="38"/>
        <v>3.4390978173109321</v>
      </c>
      <c r="AE54" s="200">
        <f t="shared" si="38"/>
        <v>3.5422707518302605</v>
      </c>
      <c r="AF54" s="200">
        <f t="shared" si="38"/>
        <v>3.6485388743851681</v>
      </c>
      <c r="AG54" s="200">
        <f t="shared" si="38"/>
        <v>3.7579950406167231</v>
      </c>
      <c r="AH54" s="200">
        <f t="shared" si="38"/>
        <v>3.8707348918352253</v>
      </c>
      <c r="AI54" s="200">
        <f t="shared" si="38"/>
        <v>3.9868569385902819</v>
      </c>
      <c r="AJ54" s="200">
        <f t="shared" si="38"/>
        <v>4.1064626467479899</v>
      </c>
      <c r="AK54" s="200">
        <f t="shared" si="38"/>
        <v>4.2296565261504302</v>
      </c>
      <c r="AL54" s="200">
        <f t="shared" si="38"/>
        <v>4.356546221934944</v>
      </c>
      <c r="AM54" s="200">
        <f t="shared" si="38"/>
        <v>4.4872426085929922</v>
      </c>
      <c r="AN54" s="200">
        <f t="shared" si="38"/>
        <v>4.621859886850781</v>
      </c>
      <c r="AO54" s="200">
        <f t="shared" si="38"/>
        <v>4.7605156834563056</v>
      </c>
      <c r="AP54" s="200">
        <f t="shared" si="38"/>
        <v>4.9033311539599946</v>
      </c>
      <c r="AQ54" s="200">
        <f t="shared" si="38"/>
        <v>5.0504310885787937</v>
      </c>
      <c r="AR54" s="200">
        <f t="shared" si="38"/>
        <v>5.2019440212361587</v>
      </c>
      <c r="AS54" s="200">
        <f t="shared" si="38"/>
        <v>5.3580023418732425</v>
      </c>
      <c r="AT54" s="200">
        <f t="shared" si="38"/>
        <v>5.5187424121294404</v>
      </c>
      <c r="AU54" s="200">
        <f t="shared" si="38"/>
        <v>5.6843046844933243</v>
      </c>
      <c r="AV54" s="200">
        <f t="shared" si="38"/>
        <v>5.8548338250281233</v>
      </c>
      <c r="AW54" s="200">
        <f t="shared" si="38"/>
        <v>6.0304788397789686</v>
      </c>
      <c r="AX54" s="200">
        <f t="shared" si="38"/>
        <v>6.2113932049723362</v>
      </c>
      <c r="AY54" s="200">
        <f t="shared" si="38"/>
        <v>6.3977350011215073</v>
      </c>
      <c r="AZ54" s="200">
        <f t="shared" si="38"/>
        <v>6.5896670511551525</v>
      </c>
      <c r="BA54" s="200">
        <f t="shared" si="38"/>
        <v>6.7873570626898072</v>
      </c>
      <c r="BB54" s="200">
        <f t="shared" si="38"/>
        <v>6.990977774570502</v>
      </c>
      <c r="BC54" s="200">
        <f t="shared" si="38"/>
        <v>7.2007071078076166</v>
      </c>
      <c r="BD54" s="200">
        <f t="shared" si="38"/>
        <v>7.4167283210418447</v>
      </c>
      <c r="BE54" s="200">
        <f t="shared" si="38"/>
        <v>7.6392301706730992</v>
      </c>
      <c r="BF54" s="200">
        <f t="shared" si="38"/>
        <v>7.8684070757932929</v>
      </c>
      <c r="BG54" s="200">
        <f t="shared" si="38"/>
        <v>8.1044592880670923</v>
      </c>
      <c r="BH54" s="200">
        <f t="shared" si="38"/>
        <v>8.3475930667091038</v>
      </c>
      <c r="BI54" s="200">
        <f t="shared" si="38"/>
        <v>8.5980208587103792</v>
      </c>
      <c r="BJ54" s="200">
        <f t="shared" si="38"/>
        <v>8.8559614844716901</v>
      </c>
      <c r="BK54" s="200">
        <f t="shared" si="38"/>
        <v>9.1216403290058405</v>
      </c>
      <c r="BL54" s="200">
        <f t="shared" si="38"/>
        <v>9.3952895388760176</v>
      </c>
      <c r="BM54" s="200">
        <f t="shared" si="38"/>
        <v>9.6771482250422967</v>
      </c>
      <c r="BN54" s="200">
        <f t="shared" si="38"/>
        <v>9.9674626717935695</v>
      </c>
      <c r="BO54" s="200">
        <f t="shared" si="38"/>
        <v>10.266486551947374</v>
      </c>
      <c r="BP54" s="200">
        <f t="shared" si="38"/>
        <v>10.574481148505795</v>
      </c>
      <c r="BQ54" s="200">
        <f t="shared" si="38"/>
        <v>10.89171558296097</v>
      </c>
    </row>
    <row r="55" spans="5:69" ht="16" customHeight="1">
      <c r="E55" s="326"/>
      <c r="F55" s="328"/>
      <c r="G55" s="329"/>
      <c r="H55" s="323"/>
      <c r="I55" s="230" t="s">
        <v>322</v>
      </c>
      <c r="J55" s="200">
        <f>J54/J264</f>
        <v>4.5717768972874127E-2</v>
      </c>
      <c r="K55" s="200">
        <f>K54/K264</f>
        <v>4.6165982394176804E-2</v>
      </c>
      <c r="L55" s="200">
        <f t="shared" ref="L55:BQ55" si="39">L54/L264</f>
        <v>4.6618590064707949E-2</v>
      </c>
      <c r="M55" s="200">
        <f t="shared" si="39"/>
        <v>4.7075635065342347E-2</v>
      </c>
      <c r="N55" s="200">
        <f t="shared" si="39"/>
        <v>4.753716089931629E-2</v>
      </c>
      <c r="O55" s="200">
        <f t="shared" si="39"/>
        <v>4.8003211496368429E-2</v>
      </c>
      <c r="P55" s="200">
        <f t="shared" si="39"/>
        <v>4.8473831216921053E-2</v>
      </c>
      <c r="Q55" s="200">
        <f t="shared" si="39"/>
        <v>4.8949064856302626E-2</v>
      </c>
      <c r="R55" s="200">
        <f t="shared" si="39"/>
        <v>4.9428957649011479E-2</v>
      </c>
      <c r="S55" s="200">
        <f t="shared" si="39"/>
        <v>4.9913555273021402E-2</v>
      </c>
      <c r="T55" s="200">
        <f t="shared" si="39"/>
        <v>5.0402903854129467E-2</v>
      </c>
      <c r="U55" s="200">
        <f t="shared" si="39"/>
        <v>5.0897049970346414E-2</v>
      </c>
      <c r="V55" s="200">
        <f t="shared" si="39"/>
        <v>5.1396040656330196E-2</v>
      </c>
      <c r="W55" s="200">
        <f t="shared" si="39"/>
        <v>5.1899923407862848E-2</v>
      </c>
      <c r="X55" s="200">
        <f t="shared" si="39"/>
        <v>5.2408746186371313E-2</v>
      </c>
      <c r="Y55" s="200">
        <f t="shared" si="39"/>
        <v>5.2922557423492604E-2</v>
      </c>
      <c r="Z55" s="200">
        <f t="shared" si="39"/>
        <v>5.3441406025683709E-2</v>
      </c>
      <c r="AA55" s="200">
        <f t="shared" si="39"/>
        <v>5.396534137887668E-2</v>
      </c>
      <c r="AB55" s="200">
        <f t="shared" si="39"/>
        <v>5.449441335317938E-2</v>
      </c>
      <c r="AC55" s="200">
        <f t="shared" si="39"/>
        <v>5.5028672307622338E-2</v>
      </c>
      <c r="AD55" s="200">
        <f t="shared" si="39"/>
        <v>5.556816909495195E-2</v>
      </c>
      <c r="AE55" s="200">
        <f t="shared" si="39"/>
        <v>5.6112955066471092E-2</v>
      </c>
      <c r="AF55" s="200">
        <f t="shared" si="39"/>
        <v>5.6663082076926684E-2</v>
      </c>
      <c r="AG55" s="200">
        <f t="shared" si="39"/>
        <v>5.7218602489445582E-2</v>
      </c>
      <c r="AH55" s="200">
        <f t="shared" si="39"/>
        <v>5.7779569180518575E-2</v>
      </c>
      <c r="AI55" s="200">
        <f t="shared" si="39"/>
        <v>5.834603554503346E-2</v>
      </c>
      <c r="AJ55" s="200">
        <f t="shared" si="39"/>
        <v>5.8918055501357314E-2</v>
      </c>
      <c r="AK55" s="200">
        <f t="shared" si="39"/>
        <v>5.9495683496468665E-2</v>
      </c>
      <c r="AL55" s="200">
        <f t="shared" si="39"/>
        <v>6.0078974511139943E-2</v>
      </c>
      <c r="AM55" s="200">
        <f t="shared" si="39"/>
        <v>6.0667984065170731E-2</v>
      </c>
      <c r="AN55" s="200">
        <f t="shared" si="39"/>
        <v>6.1262768222672383E-2</v>
      </c>
      <c r="AO55" s="200">
        <f t="shared" si="39"/>
        <v>6.1863383597404481E-2</v>
      </c>
      <c r="AP55" s="200">
        <f t="shared" si="39"/>
        <v>6.2469887358163348E-2</v>
      </c>
      <c r="AQ55" s="200">
        <f t="shared" si="39"/>
        <v>6.3082337234223768E-2</v>
      </c>
      <c r="AR55" s="200">
        <f t="shared" si="39"/>
        <v>6.3700791520833813E-2</v>
      </c>
      <c r="AS55" s="200">
        <f t="shared" si="39"/>
        <v>6.4325309084763554E-2</v>
      </c>
      <c r="AT55" s="200">
        <f t="shared" si="39"/>
        <v>6.4955949369908283E-2</v>
      </c>
      <c r="AU55" s="200">
        <f t="shared" si="39"/>
        <v>6.5592772402946614E-2</v>
      </c>
      <c r="AV55" s="200">
        <f t="shared" si="39"/>
        <v>6.6235838799053925E-2</v>
      </c>
      <c r="AW55" s="200">
        <f t="shared" si="39"/>
        <v>6.6885209767672121E-2</v>
      </c>
      <c r="AX55" s="200">
        <f t="shared" si="39"/>
        <v>6.7540947118335554E-2</v>
      </c>
      <c r="AY55" s="200">
        <f t="shared" si="39"/>
        <v>6.8203113266554538E-2</v>
      </c>
      <c r="AZ55" s="200">
        <f t="shared" si="39"/>
        <v>6.8871771239756047E-2</v>
      </c>
      <c r="BA55" s="200">
        <f t="shared" si="39"/>
        <v>6.9546984683283061E-2</v>
      </c>
      <c r="BB55" s="200">
        <f t="shared" si="39"/>
        <v>7.0228817866452506E-2</v>
      </c>
      <c r="BC55" s="200">
        <f t="shared" si="39"/>
        <v>7.0917335688672631E-2</v>
      </c>
      <c r="BD55" s="200">
        <f t="shared" si="39"/>
        <v>7.1612603685620391E-2</v>
      </c>
      <c r="BE55" s="200">
        <f t="shared" si="39"/>
        <v>7.2314688035479413E-2</v>
      </c>
      <c r="BF55" s="200">
        <f t="shared" si="39"/>
        <v>7.3023655565239015E-2</v>
      </c>
      <c r="BG55" s="200">
        <f t="shared" si="39"/>
        <v>7.3739573757055088E-2</v>
      </c>
      <c r="BH55" s="200">
        <f t="shared" si="39"/>
        <v>7.4462510754673264E-2</v>
      </c>
      <c r="BI55" s="200">
        <f t="shared" si="39"/>
        <v>7.5192535369915173E-2</v>
      </c>
      <c r="BJ55" s="200">
        <f t="shared" si="39"/>
        <v>7.5929717089228063E-2</v>
      </c>
      <c r="BK55" s="200">
        <f t="shared" si="39"/>
        <v>7.6674126080298929E-2</v>
      </c>
      <c r="BL55" s="200">
        <f t="shared" si="39"/>
        <v>7.7425833198733238E-2</v>
      </c>
      <c r="BM55" s="200">
        <f t="shared" si="39"/>
        <v>7.8184909994799226E-2</v>
      </c>
      <c r="BN55" s="200">
        <f t="shared" si="39"/>
        <v>7.895142872023847E-2</v>
      </c>
      <c r="BO55" s="200">
        <f t="shared" si="39"/>
        <v>7.9725462335142744E-2</v>
      </c>
      <c r="BP55" s="200">
        <f t="shared" si="39"/>
        <v>8.0507084514899033E-2</v>
      </c>
      <c r="BQ55" s="200">
        <f t="shared" si="39"/>
        <v>8.1296369657201967E-2</v>
      </c>
    </row>
    <row r="56" spans="5:69" ht="16" customHeight="1">
      <c r="E56" s="326"/>
      <c r="F56" s="328"/>
      <c r="G56" s="329"/>
      <c r="H56" s="323"/>
      <c r="I56" s="230" t="s">
        <v>299</v>
      </c>
      <c r="J56" s="200">
        <v>0</v>
      </c>
      <c r="K56" s="200">
        <f t="shared" ref="K56:BQ56" si="40">J58*$B$6</f>
        <v>1.8287107589149653E-2</v>
      </c>
      <c r="L56" s="200">
        <f t="shared" si="40"/>
        <v>2.7609946752245547E-2</v>
      </c>
      <c r="M56" s="200">
        <f t="shared" si="40"/>
        <v>3.2452409402005951E-2</v>
      </c>
      <c r="N56" s="200">
        <f t="shared" si="40"/>
        <v>3.5056458727139909E-2</v>
      </c>
      <c r="O56" s="200">
        <f t="shared" si="40"/>
        <v>3.654309372329647E-2</v>
      </c>
      <c r="P56" s="200">
        <f t="shared" si="40"/>
        <v>3.7472831460195609E-2</v>
      </c>
      <c r="Q56" s="200">
        <f t="shared" si="40"/>
        <v>3.8125948216866226E-2</v>
      </c>
      <c r="R56" s="200">
        <f t="shared" si="40"/>
        <v>3.8642600050954164E-2</v>
      </c>
      <c r="S56" s="200">
        <f t="shared" si="40"/>
        <v>3.9092883085081673E-2</v>
      </c>
      <c r="T56" s="200">
        <f t="shared" si="40"/>
        <v>3.9511863651749399E-2</v>
      </c>
      <c r="U56" s="200">
        <f t="shared" si="40"/>
        <v>3.9917093367526496E-2</v>
      </c>
      <c r="V56" s="200">
        <f t="shared" si="40"/>
        <v>4.0317366671901812E-2</v>
      </c>
      <c r="W56" s="200">
        <f t="shared" si="40"/>
        <v>4.0717099598482992E-2</v>
      </c>
      <c r="X56" s="200">
        <f t="shared" si="40"/>
        <v>4.1118519162386638E-2</v>
      </c>
      <c r="Y56" s="200">
        <f t="shared" si="40"/>
        <v>4.1522758055741849E-2</v>
      </c>
      <c r="Z56" s="200">
        <f t="shared" si="40"/>
        <v>4.1930401997267969E-2</v>
      </c>
      <c r="AA56" s="200">
        <f t="shared" si="40"/>
        <v>4.2341763408907468E-2</v>
      </c>
      <c r="AB56" s="200">
        <f t="shared" si="40"/>
        <v>4.2757018256004413E-2</v>
      </c>
      <c r="AC56" s="200">
        <f t="shared" si="40"/>
        <v>4.3176274469273961E-2</v>
      </c>
      <c r="AD56" s="200">
        <f t="shared" si="40"/>
        <v>4.3599606157685919E-2</v>
      </c>
      <c r="AE56" s="200">
        <f t="shared" si="40"/>
        <v>4.4027070716823741E-2</v>
      </c>
      <c r="AF56" s="200">
        <f t="shared" si="40"/>
        <v>4.4458717385000318E-2</v>
      </c>
      <c r="AG56" s="200">
        <f t="shared" si="40"/>
        <v>4.4894591523270834E-2</v>
      </c>
      <c r="AH56" s="200">
        <f t="shared" si="40"/>
        <v>4.5334736757413653E-2</v>
      </c>
      <c r="AI56" s="200">
        <f t="shared" si="40"/>
        <v>4.577919605091426E-2</v>
      </c>
      <c r="AJ56" s="200">
        <f t="shared" si="40"/>
        <v>4.6228012243470513E-2</v>
      </c>
      <c r="AK56" s="200">
        <f t="shared" si="40"/>
        <v>4.6681228322278182E-2</v>
      </c>
      <c r="AL56" s="200">
        <f t="shared" si="40"/>
        <v>4.7138887559726561E-2</v>
      </c>
      <c r="AM56" s="200">
        <f t="shared" si="40"/>
        <v>4.7601033584319261E-2</v>
      </c>
      <c r="AN56" s="200">
        <f t="shared" si="40"/>
        <v>4.8067710418227924E-2</v>
      </c>
      <c r="AO56" s="200">
        <f t="shared" si="40"/>
        <v>4.8538962498182923E-2</v>
      </c>
      <c r="AP56" s="200">
        <f t="shared" si="40"/>
        <v>4.901483468805326E-2</v>
      </c>
      <c r="AQ56" s="200">
        <f t="shared" si="40"/>
        <v>4.9495372287291978E-2</v>
      </c>
      <c r="AR56" s="200">
        <f t="shared" si="40"/>
        <v>4.9980621037335499E-2</v>
      </c>
      <c r="AS56" s="200">
        <f t="shared" si="40"/>
        <v>5.0470627127001282E-2</v>
      </c>
      <c r="AT56" s="200">
        <f t="shared" si="40"/>
        <v>5.0965437197406066E-2</v>
      </c>
      <c r="AU56" s="200">
        <f t="shared" si="40"/>
        <v>5.1465098346666349E-2</v>
      </c>
      <c r="AV56" s="200">
        <f t="shared" si="40"/>
        <v>5.196965813451182E-2</v>
      </c>
      <c r="AW56" s="200">
        <f t="shared" si="40"/>
        <v>5.2479164586877486E-2</v>
      </c>
      <c r="AX56" s="200">
        <f t="shared" si="40"/>
        <v>5.2993666200507598E-2</v>
      </c>
      <c r="AY56" s="200">
        <f t="shared" si="40"/>
        <v>5.3513211947588027E-2</v>
      </c>
      <c r="AZ56" s="200">
        <f t="shared" si="40"/>
        <v>5.4037851280415827E-2</v>
      </c>
      <c r="BA56" s="200">
        <f t="shared" si="40"/>
        <v>5.4567634136110335E-2</v>
      </c>
      <c r="BB56" s="200">
        <f t="shared" si="40"/>
        <v>5.5102610941368396E-2</v>
      </c>
      <c r="BC56" s="200">
        <f t="shared" si="40"/>
        <v>5.5642832617265194E-2</v>
      </c>
      <c r="BD56" s="200">
        <f t="shared" si="40"/>
        <v>5.6188350584101654E-2</v>
      </c>
      <c r="BE56" s="200">
        <f t="shared" si="40"/>
        <v>5.6739216766298985E-2</v>
      </c>
      <c r="BF56" s="200">
        <f t="shared" si="40"/>
        <v>5.7295483597341261E-2</v>
      </c>
      <c r="BG56" s="200">
        <f t="shared" si="40"/>
        <v>5.785720402476624E-2</v>
      </c>
      <c r="BH56" s="200">
        <f t="shared" si="40"/>
        <v>5.8424431515205155E-2</v>
      </c>
      <c r="BI56" s="200">
        <f t="shared" si="40"/>
        <v>5.8997220059471882E-2</v>
      </c>
      <c r="BJ56" s="200">
        <f t="shared" si="40"/>
        <v>5.9575624177702007E-2</v>
      </c>
      <c r="BK56" s="200">
        <f t="shared" si="40"/>
        <v>6.0159698924542232E-2</v>
      </c>
      <c r="BL56" s="200">
        <f t="shared" si="40"/>
        <v>6.0749499894390685E-2</v>
      </c>
      <c r="BM56" s="200">
        <f t="shared" si="40"/>
        <v>6.1345083226688635E-2</v>
      </c>
      <c r="BN56" s="200">
        <f t="shared" si="40"/>
        <v>6.1946505611264004E-2</v>
      </c>
      <c r="BO56" s="200">
        <f t="shared" si="40"/>
        <v>6.2553824293727397E-2</v>
      </c>
      <c r="BP56" s="200">
        <f t="shared" si="40"/>
        <v>6.3167097080920789E-2</v>
      </c>
      <c r="BQ56" s="200">
        <f t="shared" si="40"/>
        <v>6.378638234642002E-2</v>
      </c>
    </row>
    <row r="57" spans="5:69" ht="16" customHeight="1">
      <c r="E57" s="326"/>
      <c r="F57" s="328"/>
      <c r="G57" s="329"/>
      <c r="H57" s="323"/>
      <c r="I57" s="230" t="s">
        <v>301</v>
      </c>
      <c r="J57" s="200">
        <v>0</v>
      </c>
      <c r="K57" s="200">
        <f t="shared" ref="K57:BQ57" si="41">J58*$B$7</f>
        <v>4.5717768972874133E-3</v>
      </c>
      <c r="L57" s="200">
        <f t="shared" si="41"/>
        <v>6.9024866880613867E-3</v>
      </c>
      <c r="M57" s="200">
        <f t="shared" si="41"/>
        <v>8.1131023505014877E-3</v>
      </c>
      <c r="N57" s="200">
        <f t="shared" si="41"/>
        <v>8.7641146817849774E-3</v>
      </c>
      <c r="O57" s="200">
        <f t="shared" si="41"/>
        <v>9.1357734308241175E-3</v>
      </c>
      <c r="P57" s="200">
        <f t="shared" si="41"/>
        <v>9.3682078650489022E-3</v>
      </c>
      <c r="Q57" s="200">
        <f t="shared" si="41"/>
        <v>9.5314870542165565E-3</v>
      </c>
      <c r="R57" s="200">
        <f t="shared" si="41"/>
        <v>9.6606500127385409E-3</v>
      </c>
      <c r="S57" s="200">
        <f t="shared" si="41"/>
        <v>9.7732207712704182E-3</v>
      </c>
      <c r="T57" s="200">
        <f t="shared" si="41"/>
        <v>9.8779659129373497E-3</v>
      </c>
      <c r="U57" s="200">
        <f t="shared" si="41"/>
        <v>9.979273341881624E-3</v>
      </c>
      <c r="V57" s="200">
        <f t="shared" si="41"/>
        <v>1.0079341667975453E-2</v>
      </c>
      <c r="W57" s="200">
        <f t="shared" si="41"/>
        <v>1.0179274899620748E-2</v>
      </c>
      <c r="X57" s="200">
        <f t="shared" si="41"/>
        <v>1.027962979059666E-2</v>
      </c>
      <c r="Y57" s="200">
        <f t="shared" si="41"/>
        <v>1.0380689513935462E-2</v>
      </c>
      <c r="Z57" s="200">
        <f t="shared" si="41"/>
        <v>1.0482600499316992E-2</v>
      </c>
      <c r="AA57" s="200">
        <f t="shared" si="41"/>
        <v>1.0585440852226867E-2</v>
      </c>
      <c r="AB57" s="200">
        <f t="shared" si="41"/>
        <v>1.0689254564001103E-2</v>
      </c>
      <c r="AC57" s="200">
        <f t="shared" si="41"/>
        <v>1.079406861731849E-2</v>
      </c>
      <c r="AD57" s="200">
        <f t="shared" si="41"/>
        <v>1.089990153942148E-2</v>
      </c>
      <c r="AE57" s="200">
        <f t="shared" si="41"/>
        <v>1.1006767679205935E-2</v>
      </c>
      <c r="AF57" s="200">
        <f t="shared" si="41"/>
        <v>1.111467934625008E-2</v>
      </c>
      <c r="AG57" s="200">
        <f t="shared" si="41"/>
        <v>1.1223647880817708E-2</v>
      </c>
      <c r="AH57" s="200">
        <f t="shared" si="41"/>
        <v>1.1333684189353413E-2</v>
      </c>
      <c r="AI57" s="200">
        <f t="shared" si="41"/>
        <v>1.1444799012728565E-2</v>
      </c>
      <c r="AJ57" s="200">
        <f t="shared" si="41"/>
        <v>1.1557003060867628E-2</v>
      </c>
      <c r="AK57" s="200">
        <f t="shared" si="41"/>
        <v>1.1670307080569545E-2</v>
      </c>
      <c r="AL57" s="200">
        <f t="shared" si="41"/>
        <v>1.178472188993164E-2</v>
      </c>
      <c r="AM57" s="200">
        <f t="shared" si="41"/>
        <v>1.1900258396079815E-2</v>
      </c>
      <c r="AN57" s="200">
        <f t="shared" si="41"/>
        <v>1.2016927604556981E-2</v>
      </c>
      <c r="AO57" s="200">
        <f t="shared" si="41"/>
        <v>1.2134740624545731E-2</v>
      </c>
      <c r="AP57" s="200">
        <f t="shared" si="41"/>
        <v>1.2253708672013315E-2</v>
      </c>
      <c r="AQ57" s="200">
        <f t="shared" si="41"/>
        <v>1.2373843071822994E-2</v>
      </c>
      <c r="AR57" s="200">
        <f t="shared" si="41"/>
        <v>1.2495155259333875E-2</v>
      </c>
      <c r="AS57" s="200">
        <f t="shared" si="41"/>
        <v>1.261765678175032E-2</v>
      </c>
      <c r="AT57" s="200">
        <f t="shared" si="41"/>
        <v>1.2741359299351517E-2</v>
      </c>
      <c r="AU57" s="200">
        <f t="shared" si="41"/>
        <v>1.2866274586666587E-2</v>
      </c>
      <c r="AV57" s="200">
        <f t="shared" si="41"/>
        <v>1.2992414533627955E-2</v>
      </c>
      <c r="AW57" s="200">
        <f t="shared" si="41"/>
        <v>1.3119791146719371E-2</v>
      </c>
      <c r="AX57" s="200">
        <f t="shared" si="41"/>
        <v>1.32484165501269E-2</v>
      </c>
      <c r="AY57" s="200">
        <f t="shared" si="41"/>
        <v>1.3378302986897007E-2</v>
      </c>
      <c r="AZ57" s="200">
        <f t="shared" si="41"/>
        <v>1.3509462820103957E-2</v>
      </c>
      <c r="BA57" s="200">
        <f t="shared" si="41"/>
        <v>1.3641908534027584E-2</v>
      </c>
      <c r="BB57" s="200">
        <f t="shared" si="41"/>
        <v>1.3775652735342099E-2</v>
      </c>
      <c r="BC57" s="200">
        <f t="shared" si="41"/>
        <v>1.3910708154316298E-2</v>
      </c>
      <c r="BD57" s="200">
        <f t="shared" si="41"/>
        <v>1.4047087646025413E-2</v>
      </c>
      <c r="BE57" s="200">
        <f t="shared" si="41"/>
        <v>1.4184804191574746E-2</v>
      </c>
      <c r="BF57" s="200">
        <f t="shared" si="41"/>
        <v>1.4323870899335315E-2</v>
      </c>
      <c r="BG57" s="200">
        <f t="shared" si="41"/>
        <v>1.446430100619156E-2</v>
      </c>
      <c r="BH57" s="200">
        <f t="shared" si="41"/>
        <v>1.4606107878801289E-2</v>
      </c>
      <c r="BI57" s="200">
        <f t="shared" si="41"/>
        <v>1.474930501486797E-2</v>
      </c>
      <c r="BJ57" s="200">
        <f t="shared" si="41"/>
        <v>1.4893906044425502E-2</v>
      </c>
      <c r="BK57" s="200">
        <f t="shared" si="41"/>
        <v>1.5039924731135558E-2</v>
      </c>
      <c r="BL57" s="200">
        <f t="shared" si="41"/>
        <v>1.5187374973597671E-2</v>
      </c>
      <c r="BM57" s="200">
        <f t="shared" si="41"/>
        <v>1.5336270806672159E-2</v>
      </c>
      <c r="BN57" s="200">
        <f t="shared" si="41"/>
        <v>1.5486626402816001E-2</v>
      </c>
      <c r="BO57" s="200">
        <f t="shared" si="41"/>
        <v>1.5638456073431849E-2</v>
      </c>
      <c r="BP57" s="200">
        <f t="shared" si="41"/>
        <v>1.5791774270230197E-2</v>
      </c>
      <c r="BQ57" s="200">
        <f t="shared" si="41"/>
        <v>1.5946595586605005E-2</v>
      </c>
    </row>
    <row r="58" spans="5:69" ht="16" customHeight="1">
      <c r="E58" s="326"/>
      <c r="F58" s="328"/>
      <c r="G58" s="329"/>
      <c r="H58" s="323"/>
      <c r="I58" s="230" t="s">
        <v>295</v>
      </c>
      <c r="J58" s="200">
        <f>J55+J56+J57</f>
        <v>4.5717768972874127E-2</v>
      </c>
      <c r="K58" s="200">
        <f>K55+K56+K57</f>
        <v>6.9024866880613864E-2</v>
      </c>
      <c r="L58" s="200">
        <f t="shared" ref="L58:BQ58" si="42">L55+L56+L57</f>
        <v>8.1131023505014874E-2</v>
      </c>
      <c r="M58" s="200">
        <f t="shared" si="42"/>
        <v>8.7641146817849777E-2</v>
      </c>
      <c r="N58" s="200">
        <f t="shared" si="42"/>
        <v>9.1357734308241179E-2</v>
      </c>
      <c r="O58" s="200">
        <f t="shared" si="42"/>
        <v>9.3682078650489012E-2</v>
      </c>
      <c r="P58" s="200">
        <f t="shared" si="42"/>
        <v>9.5314870542165558E-2</v>
      </c>
      <c r="Q58" s="200">
        <f t="shared" si="42"/>
        <v>9.6606500127385406E-2</v>
      </c>
      <c r="R58" s="200">
        <f t="shared" si="42"/>
        <v>9.7732207712704175E-2</v>
      </c>
      <c r="S58" s="200">
        <f t="shared" si="42"/>
        <v>9.877965912937349E-2</v>
      </c>
      <c r="T58" s="200">
        <f t="shared" si="42"/>
        <v>9.9792733418816226E-2</v>
      </c>
      <c r="U58" s="200">
        <f t="shared" si="42"/>
        <v>0.10079341667975453</v>
      </c>
      <c r="V58" s="200">
        <f t="shared" si="42"/>
        <v>0.10179274899620747</v>
      </c>
      <c r="W58" s="200">
        <f t="shared" si="42"/>
        <v>0.10279629790596659</v>
      </c>
      <c r="X58" s="200">
        <f t="shared" si="42"/>
        <v>0.10380689513935461</v>
      </c>
      <c r="Y58" s="200">
        <f t="shared" si="42"/>
        <v>0.10482600499316992</v>
      </c>
      <c r="Z58" s="200">
        <f t="shared" si="42"/>
        <v>0.10585440852226866</v>
      </c>
      <c r="AA58" s="200">
        <f t="shared" si="42"/>
        <v>0.10689254564001102</v>
      </c>
      <c r="AB58" s="200">
        <f t="shared" si="42"/>
        <v>0.10794068617318489</v>
      </c>
      <c r="AC58" s="200">
        <f t="shared" si="42"/>
        <v>0.10899901539421479</v>
      </c>
      <c r="AD58" s="200">
        <f t="shared" si="42"/>
        <v>0.11006767679205935</v>
      </c>
      <c r="AE58" s="200">
        <f t="shared" si="42"/>
        <v>0.11114679346250078</v>
      </c>
      <c r="AF58" s="200">
        <f t="shared" si="42"/>
        <v>0.11223647880817708</v>
      </c>
      <c r="AG58" s="200">
        <f t="shared" si="42"/>
        <v>0.11333684189353413</v>
      </c>
      <c r="AH58" s="200">
        <f t="shared" si="42"/>
        <v>0.11444799012728564</v>
      </c>
      <c r="AI58" s="200">
        <f t="shared" si="42"/>
        <v>0.11557003060867628</v>
      </c>
      <c r="AJ58" s="200">
        <f t="shared" si="42"/>
        <v>0.11670307080569545</v>
      </c>
      <c r="AK58" s="200">
        <f t="shared" si="42"/>
        <v>0.11784721889931639</v>
      </c>
      <c r="AL58" s="200">
        <f t="shared" si="42"/>
        <v>0.11900258396079814</v>
      </c>
      <c r="AM58" s="200">
        <f t="shared" si="42"/>
        <v>0.1201692760455698</v>
      </c>
      <c r="AN58" s="200">
        <f t="shared" si="42"/>
        <v>0.1213474062454573</v>
      </c>
      <c r="AO58" s="200">
        <f t="shared" si="42"/>
        <v>0.12253708672013314</v>
      </c>
      <c r="AP58" s="200">
        <f t="shared" si="42"/>
        <v>0.12373843071822993</v>
      </c>
      <c r="AQ58" s="200">
        <f t="shared" si="42"/>
        <v>0.12495155259333873</v>
      </c>
      <c r="AR58" s="200">
        <f t="shared" si="42"/>
        <v>0.12617656781750319</v>
      </c>
      <c r="AS58" s="200">
        <f t="shared" si="42"/>
        <v>0.12741359299351515</v>
      </c>
      <c r="AT58" s="200">
        <f t="shared" si="42"/>
        <v>0.12866274586666587</v>
      </c>
      <c r="AU58" s="200">
        <f t="shared" si="42"/>
        <v>0.12992414533627955</v>
      </c>
      <c r="AV58" s="200">
        <f t="shared" si="42"/>
        <v>0.1311979114671937</v>
      </c>
      <c r="AW58" s="200">
        <f t="shared" si="42"/>
        <v>0.13248416550126899</v>
      </c>
      <c r="AX58" s="200">
        <f t="shared" si="42"/>
        <v>0.13378302986897006</v>
      </c>
      <c r="AY58" s="200">
        <f t="shared" si="42"/>
        <v>0.13509462820103957</v>
      </c>
      <c r="AZ58" s="200">
        <f t="shared" si="42"/>
        <v>0.13641908534027583</v>
      </c>
      <c r="BA58" s="200">
        <f t="shared" si="42"/>
        <v>0.13775652735342098</v>
      </c>
      <c r="BB58" s="200">
        <f t="shared" si="42"/>
        <v>0.13910708154316298</v>
      </c>
      <c r="BC58" s="200">
        <f t="shared" si="42"/>
        <v>0.14047087646025413</v>
      </c>
      <c r="BD58" s="200">
        <f t="shared" si="42"/>
        <v>0.14184804191574746</v>
      </c>
      <c r="BE58" s="200">
        <f t="shared" si="42"/>
        <v>0.14323870899335314</v>
      </c>
      <c r="BF58" s="200">
        <f t="shared" si="42"/>
        <v>0.1446430100619156</v>
      </c>
      <c r="BG58" s="200">
        <f t="shared" si="42"/>
        <v>0.14606107878801289</v>
      </c>
      <c r="BH58" s="200">
        <f t="shared" si="42"/>
        <v>0.14749305014867969</v>
      </c>
      <c r="BI58" s="200">
        <f t="shared" si="42"/>
        <v>0.14893906044425501</v>
      </c>
      <c r="BJ58" s="200">
        <f t="shared" si="42"/>
        <v>0.15039924731135557</v>
      </c>
      <c r="BK58" s="200">
        <f t="shared" si="42"/>
        <v>0.1518737497359767</v>
      </c>
      <c r="BL58" s="200">
        <f t="shared" si="42"/>
        <v>0.15336270806672159</v>
      </c>
      <c r="BM58" s="200">
        <f t="shared" si="42"/>
        <v>0.15486626402816001</v>
      </c>
      <c r="BN58" s="200">
        <f t="shared" si="42"/>
        <v>0.15638456073431847</v>
      </c>
      <c r="BO58" s="200">
        <f t="shared" si="42"/>
        <v>0.15791774270230197</v>
      </c>
      <c r="BP58" s="200">
        <f t="shared" si="42"/>
        <v>0.15946595586605003</v>
      </c>
      <c r="BQ58" s="200">
        <f t="shared" si="42"/>
        <v>0.16102934759022697</v>
      </c>
    </row>
    <row r="59" spans="5:69" ht="16" customHeight="1">
      <c r="E59" s="326"/>
      <c r="F59" s="328"/>
      <c r="G59" s="329"/>
      <c r="H59" s="323"/>
      <c r="I59" s="230" t="s">
        <v>326</v>
      </c>
      <c r="J59" s="219">
        <f>Variables!$L$23</f>
        <v>40000</v>
      </c>
      <c r="K59" s="219">
        <f>Variables!$L$23</f>
        <v>40000</v>
      </c>
      <c r="L59" s="219">
        <f>Variables!$L$23</f>
        <v>40000</v>
      </c>
      <c r="M59" s="219">
        <f>Variables!$L$23</f>
        <v>40000</v>
      </c>
      <c r="N59" s="219">
        <f>Variables!$L$23</f>
        <v>40000</v>
      </c>
      <c r="O59" s="219">
        <f>Variables!$L$23</f>
        <v>40000</v>
      </c>
      <c r="P59" s="219">
        <f>Variables!$L$23</f>
        <v>40000</v>
      </c>
      <c r="Q59" s="219">
        <f>Variables!$L$23</f>
        <v>40000</v>
      </c>
      <c r="R59" s="219">
        <f>Variables!$L$23</f>
        <v>40000</v>
      </c>
      <c r="S59" s="219">
        <f>Variables!$L$23</f>
        <v>40000</v>
      </c>
      <c r="T59" s="219">
        <f>Variables!$L$23</f>
        <v>40000</v>
      </c>
      <c r="U59" s="219">
        <f>Variables!$L$23</f>
        <v>40000</v>
      </c>
      <c r="V59" s="219">
        <f>Variables!$L$23</f>
        <v>40000</v>
      </c>
      <c r="W59" s="219">
        <f>Variables!$L$23</f>
        <v>40000</v>
      </c>
      <c r="X59" s="219">
        <f>Variables!$L$23</f>
        <v>40000</v>
      </c>
      <c r="Y59" s="219">
        <f>Variables!$L$23</f>
        <v>40000</v>
      </c>
      <c r="Z59" s="219">
        <f>Variables!$L$23</f>
        <v>40000</v>
      </c>
      <c r="AA59" s="219">
        <f>Variables!$L$23</f>
        <v>40000</v>
      </c>
      <c r="AB59" s="219">
        <f>Variables!$L$23</f>
        <v>40000</v>
      </c>
      <c r="AC59" s="219">
        <f>Variables!$L$23</f>
        <v>40000</v>
      </c>
      <c r="AD59" s="219">
        <f>Variables!$L$23</f>
        <v>40000</v>
      </c>
      <c r="AE59" s="219">
        <f>Variables!$L$23</f>
        <v>40000</v>
      </c>
      <c r="AF59" s="219">
        <f>Variables!$L$23</f>
        <v>40000</v>
      </c>
      <c r="AG59" s="219">
        <f>Variables!$L$23</f>
        <v>40000</v>
      </c>
      <c r="AH59" s="219">
        <f>Variables!$L$23</f>
        <v>40000</v>
      </c>
      <c r="AI59" s="219">
        <f>Variables!$L$23</f>
        <v>40000</v>
      </c>
      <c r="AJ59" s="219">
        <f>Variables!$L$23</f>
        <v>40000</v>
      </c>
      <c r="AK59" s="219">
        <f>Variables!$L$23</f>
        <v>40000</v>
      </c>
      <c r="AL59" s="219">
        <f>Variables!$L$23</f>
        <v>40000</v>
      </c>
      <c r="AM59" s="219">
        <f>Variables!$L$23</f>
        <v>40000</v>
      </c>
      <c r="AN59" s="219">
        <f>Variables!$L$23</f>
        <v>40000</v>
      </c>
      <c r="AO59" s="219">
        <f>Variables!$L$23</f>
        <v>40000</v>
      </c>
      <c r="AP59" s="219">
        <f>Variables!$L$23</f>
        <v>40000</v>
      </c>
      <c r="AQ59" s="219">
        <f>Variables!$L$23</f>
        <v>40000</v>
      </c>
      <c r="AR59" s="219">
        <f>Variables!$L$23</f>
        <v>40000</v>
      </c>
      <c r="AS59" s="219">
        <f>Variables!$L$23</f>
        <v>40000</v>
      </c>
      <c r="AT59" s="219">
        <f>Variables!$L$23</f>
        <v>40000</v>
      </c>
      <c r="AU59" s="219">
        <f>Variables!$L$23</f>
        <v>40000</v>
      </c>
      <c r="AV59" s="219">
        <f>Variables!$L$23</f>
        <v>40000</v>
      </c>
      <c r="AW59" s="219">
        <f>Variables!$L$23</f>
        <v>40000</v>
      </c>
      <c r="AX59" s="219">
        <f>Variables!$L$23</f>
        <v>40000</v>
      </c>
      <c r="AY59" s="219">
        <f>Variables!$L$23</f>
        <v>40000</v>
      </c>
      <c r="AZ59" s="219">
        <f>Variables!$L$23</f>
        <v>40000</v>
      </c>
      <c r="BA59" s="219">
        <f>Variables!$L$23</f>
        <v>40000</v>
      </c>
      <c r="BB59" s="219">
        <f>Variables!$L$23</f>
        <v>40000</v>
      </c>
      <c r="BC59" s="219">
        <f>Variables!$L$23</f>
        <v>40000</v>
      </c>
      <c r="BD59" s="219">
        <f>Variables!$L$23</f>
        <v>40000</v>
      </c>
      <c r="BE59" s="219">
        <f>Variables!$L$23</f>
        <v>40000</v>
      </c>
      <c r="BF59" s="219">
        <f>Variables!$L$23</f>
        <v>40000</v>
      </c>
      <c r="BG59" s="219">
        <f>Variables!$L$23</f>
        <v>40000</v>
      </c>
      <c r="BH59" s="219">
        <f>Variables!$L$23</f>
        <v>40000</v>
      </c>
      <c r="BI59" s="219">
        <f>Variables!$L$23</f>
        <v>40000</v>
      </c>
      <c r="BJ59" s="219">
        <f>Variables!$L$23</f>
        <v>40000</v>
      </c>
      <c r="BK59" s="219">
        <f>Variables!$L$23</f>
        <v>40000</v>
      </c>
      <c r="BL59" s="219">
        <f>Variables!$L$23</f>
        <v>40000</v>
      </c>
      <c r="BM59" s="219">
        <f>Variables!$L$23</f>
        <v>40000</v>
      </c>
      <c r="BN59" s="219">
        <f>Variables!$L$23</f>
        <v>40000</v>
      </c>
      <c r="BO59" s="219">
        <f>Variables!$L$23</f>
        <v>40000</v>
      </c>
      <c r="BP59" s="219">
        <f>Variables!$L$23</f>
        <v>40000</v>
      </c>
      <c r="BQ59" s="219">
        <f>Variables!$L$23</f>
        <v>40000</v>
      </c>
    </row>
    <row r="60" spans="5:69" ht="16" customHeight="1">
      <c r="E60" s="326"/>
      <c r="F60" s="328"/>
      <c r="G60" s="329"/>
      <c r="H60" s="323"/>
      <c r="I60" s="230" t="s">
        <v>446</v>
      </c>
      <c r="J60" s="204">
        <f t="shared" ref="J60:BQ60" si="43">J59*$B$9</f>
        <v>7200</v>
      </c>
      <c r="K60" s="204">
        <f t="shared" si="43"/>
        <v>7200</v>
      </c>
      <c r="L60" s="204">
        <f t="shared" si="43"/>
        <v>7200</v>
      </c>
      <c r="M60" s="204">
        <f t="shared" si="43"/>
        <v>7200</v>
      </c>
      <c r="N60" s="204">
        <f t="shared" si="43"/>
        <v>7200</v>
      </c>
      <c r="O60" s="204">
        <f t="shared" si="43"/>
        <v>7200</v>
      </c>
      <c r="P60" s="204">
        <f t="shared" si="43"/>
        <v>7200</v>
      </c>
      <c r="Q60" s="204">
        <f t="shared" si="43"/>
        <v>7200</v>
      </c>
      <c r="R60" s="204">
        <f t="shared" si="43"/>
        <v>7200</v>
      </c>
      <c r="S60" s="204">
        <f t="shared" si="43"/>
        <v>7200</v>
      </c>
      <c r="T60" s="204">
        <f t="shared" si="43"/>
        <v>7200</v>
      </c>
      <c r="U60" s="204">
        <f t="shared" si="43"/>
        <v>7200</v>
      </c>
      <c r="V60" s="204">
        <f t="shared" si="43"/>
        <v>7200</v>
      </c>
      <c r="W60" s="204">
        <f t="shared" si="43"/>
        <v>7200</v>
      </c>
      <c r="X60" s="204">
        <f t="shared" si="43"/>
        <v>7200</v>
      </c>
      <c r="Y60" s="204">
        <f t="shared" si="43"/>
        <v>7200</v>
      </c>
      <c r="Z60" s="204">
        <f t="shared" si="43"/>
        <v>7200</v>
      </c>
      <c r="AA60" s="204">
        <f t="shared" si="43"/>
        <v>7200</v>
      </c>
      <c r="AB60" s="204">
        <f t="shared" si="43"/>
        <v>7200</v>
      </c>
      <c r="AC60" s="204">
        <f t="shared" si="43"/>
        <v>7200</v>
      </c>
      <c r="AD60" s="204">
        <f t="shared" si="43"/>
        <v>7200</v>
      </c>
      <c r="AE60" s="204">
        <f t="shared" si="43"/>
        <v>7200</v>
      </c>
      <c r="AF60" s="204">
        <f t="shared" si="43"/>
        <v>7200</v>
      </c>
      <c r="AG60" s="204">
        <f t="shared" si="43"/>
        <v>7200</v>
      </c>
      <c r="AH60" s="204">
        <f t="shared" si="43"/>
        <v>7200</v>
      </c>
      <c r="AI60" s="204">
        <f t="shared" si="43"/>
        <v>7200</v>
      </c>
      <c r="AJ60" s="204">
        <f t="shared" si="43"/>
        <v>7200</v>
      </c>
      <c r="AK60" s="204">
        <f t="shared" si="43"/>
        <v>7200</v>
      </c>
      <c r="AL60" s="204">
        <f t="shared" si="43"/>
        <v>7200</v>
      </c>
      <c r="AM60" s="204">
        <f t="shared" si="43"/>
        <v>7200</v>
      </c>
      <c r="AN60" s="204">
        <f t="shared" si="43"/>
        <v>7200</v>
      </c>
      <c r="AO60" s="204">
        <f t="shared" si="43"/>
        <v>7200</v>
      </c>
      <c r="AP60" s="204">
        <f t="shared" si="43"/>
        <v>7200</v>
      </c>
      <c r="AQ60" s="204">
        <f t="shared" si="43"/>
        <v>7200</v>
      </c>
      <c r="AR60" s="204">
        <f t="shared" si="43"/>
        <v>7200</v>
      </c>
      <c r="AS60" s="204">
        <f t="shared" si="43"/>
        <v>7200</v>
      </c>
      <c r="AT60" s="204">
        <f t="shared" si="43"/>
        <v>7200</v>
      </c>
      <c r="AU60" s="204">
        <f t="shared" si="43"/>
        <v>7200</v>
      </c>
      <c r="AV60" s="204">
        <f t="shared" si="43"/>
        <v>7200</v>
      </c>
      <c r="AW60" s="204">
        <f t="shared" si="43"/>
        <v>7200</v>
      </c>
      <c r="AX60" s="204">
        <f t="shared" si="43"/>
        <v>7200</v>
      </c>
      <c r="AY60" s="204">
        <f t="shared" si="43"/>
        <v>7200</v>
      </c>
      <c r="AZ60" s="204">
        <f t="shared" si="43"/>
        <v>7200</v>
      </c>
      <c r="BA60" s="204">
        <f t="shared" si="43"/>
        <v>7200</v>
      </c>
      <c r="BB60" s="204">
        <f t="shared" si="43"/>
        <v>7200</v>
      </c>
      <c r="BC60" s="204">
        <f t="shared" si="43"/>
        <v>7200</v>
      </c>
      <c r="BD60" s="204">
        <f t="shared" si="43"/>
        <v>7200</v>
      </c>
      <c r="BE60" s="204">
        <f t="shared" si="43"/>
        <v>7200</v>
      </c>
      <c r="BF60" s="204">
        <f t="shared" si="43"/>
        <v>7200</v>
      </c>
      <c r="BG60" s="204">
        <f t="shared" si="43"/>
        <v>7200</v>
      </c>
      <c r="BH60" s="204">
        <f t="shared" si="43"/>
        <v>7200</v>
      </c>
      <c r="BI60" s="204">
        <f t="shared" si="43"/>
        <v>7200</v>
      </c>
      <c r="BJ60" s="204">
        <f t="shared" si="43"/>
        <v>7200</v>
      </c>
      <c r="BK60" s="204">
        <f t="shared" si="43"/>
        <v>7200</v>
      </c>
      <c r="BL60" s="204">
        <f t="shared" si="43"/>
        <v>7200</v>
      </c>
      <c r="BM60" s="204">
        <f t="shared" si="43"/>
        <v>7200</v>
      </c>
      <c r="BN60" s="204">
        <f t="shared" si="43"/>
        <v>7200</v>
      </c>
      <c r="BO60" s="204">
        <f t="shared" si="43"/>
        <v>7200</v>
      </c>
      <c r="BP60" s="204">
        <f t="shared" si="43"/>
        <v>7200</v>
      </c>
      <c r="BQ60" s="204">
        <f t="shared" si="43"/>
        <v>7200</v>
      </c>
    </row>
    <row r="61" spans="5:69" ht="16" customHeight="1">
      <c r="E61" s="326"/>
      <c r="F61" s="328"/>
      <c r="G61" s="329"/>
      <c r="H61" s="323"/>
      <c r="I61" s="230" t="s">
        <v>346</v>
      </c>
      <c r="J61" s="204">
        <f>J58*J59</f>
        <v>1828.710758914965</v>
      </c>
      <c r="K61" s="204">
        <f>K58*K59</f>
        <v>2760.9946752245546</v>
      </c>
      <c r="L61" s="204">
        <f t="shared" ref="L61:BQ61" si="44">L58*L59</f>
        <v>3245.2409402005951</v>
      </c>
      <c r="M61" s="204">
        <f t="shared" si="44"/>
        <v>3505.6458727139911</v>
      </c>
      <c r="N61" s="204">
        <f t="shared" si="44"/>
        <v>3654.309372329647</v>
      </c>
      <c r="O61" s="204">
        <f t="shared" si="44"/>
        <v>3747.2831460195603</v>
      </c>
      <c r="P61" s="204">
        <f t="shared" si="44"/>
        <v>3812.5948216866223</v>
      </c>
      <c r="Q61" s="204">
        <f t="shared" si="44"/>
        <v>3864.2600050954161</v>
      </c>
      <c r="R61" s="204">
        <f t="shared" si="44"/>
        <v>3909.2883085081671</v>
      </c>
      <c r="S61" s="204">
        <f t="shared" si="44"/>
        <v>3951.1863651749395</v>
      </c>
      <c r="T61" s="204">
        <f t="shared" si="44"/>
        <v>3991.7093367526491</v>
      </c>
      <c r="U61" s="204">
        <f t="shared" si="44"/>
        <v>4031.7366671901809</v>
      </c>
      <c r="V61" s="204">
        <f t="shared" si="44"/>
        <v>4071.7099598482987</v>
      </c>
      <c r="W61" s="204">
        <f t="shared" si="44"/>
        <v>4111.8519162386638</v>
      </c>
      <c r="X61" s="204">
        <f t="shared" si="44"/>
        <v>4152.2758055741842</v>
      </c>
      <c r="Y61" s="204">
        <f t="shared" si="44"/>
        <v>4193.0401997267973</v>
      </c>
      <c r="Z61" s="204">
        <f t="shared" si="44"/>
        <v>4234.1763408907464</v>
      </c>
      <c r="AA61" s="204">
        <f t="shared" si="44"/>
        <v>4275.7018256004412</v>
      </c>
      <c r="AB61" s="204">
        <f t="shared" si="44"/>
        <v>4317.6274469273958</v>
      </c>
      <c r="AC61" s="204">
        <f t="shared" si="44"/>
        <v>4359.9606157685912</v>
      </c>
      <c r="AD61" s="204">
        <f t="shared" si="44"/>
        <v>4402.7070716823737</v>
      </c>
      <c r="AE61" s="204">
        <f t="shared" si="44"/>
        <v>4445.8717385000309</v>
      </c>
      <c r="AF61" s="204">
        <f t="shared" si="44"/>
        <v>4489.4591523270828</v>
      </c>
      <c r="AG61" s="204">
        <f t="shared" si="44"/>
        <v>4533.4736757413648</v>
      </c>
      <c r="AH61" s="204">
        <f t="shared" si="44"/>
        <v>4577.9196050914252</v>
      </c>
      <c r="AI61" s="204">
        <f t="shared" si="44"/>
        <v>4622.8012243470512</v>
      </c>
      <c r="AJ61" s="204">
        <f t="shared" si="44"/>
        <v>4668.1228322278175</v>
      </c>
      <c r="AK61" s="204">
        <f t="shared" si="44"/>
        <v>4713.8887559726554</v>
      </c>
      <c r="AL61" s="204">
        <f t="shared" si="44"/>
        <v>4760.1033584319257</v>
      </c>
      <c r="AM61" s="204">
        <f t="shared" si="44"/>
        <v>4806.7710418227925</v>
      </c>
      <c r="AN61" s="204">
        <f t="shared" si="44"/>
        <v>4853.8962498182918</v>
      </c>
      <c r="AO61" s="204">
        <f t="shared" si="44"/>
        <v>4901.4834688053252</v>
      </c>
      <c r="AP61" s="204">
        <f t="shared" si="44"/>
        <v>4949.5372287291975</v>
      </c>
      <c r="AQ61" s="204">
        <f t="shared" si="44"/>
        <v>4998.0621037335495</v>
      </c>
      <c r="AR61" s="204">
        <f t="shared" si="44"/>
        <v>5047.062712700128</v>
      </c>
      <c r="AS61" s="204">
        <f t="shared" si="44"/>
        <v>5096.5437197406063</v>
      </c>
      <c r="AT61" s="204">
        <f t="shared" si="44"/>
        <v>5146.5098346666346</v>
      </c>
      <c r="AU61" s="204">
        <f t="shared" si="44"/>
        <v>5196.9658134511819</v>
      </c>
      <c r="AV61" s="204">
        <f t="shared" si="44"/>
        <v>5247.9164586877478</v>
      </c>
      <c r="AW61" s="204">
        <f t="shared" si="44"/>
        <v>5299.3666200507596</v>
      </c>
      <c r="AX61" s="204">
        <f t="shared" si="44"/>
        <v>5351.3211947588024</v>
      </c>
      <c r="AY61" s="204">
        <f t="shared" si="44"/>
        <v>5403.7851280415825</v>
      </c>
      <c r="AZ61" s="204">
        <f t="shared" si="44"/>
        <v>5456.7634136110337</v>
      </c>
      <c r="BA61" s="204">
        <f t="shared" si="44"/>
        <v>5510.2610941368393</v>
      </c>
      <c r="BB61" s="204">
        <f t="shared" si="44"/>
        <v>5564.2832617265194</v>
      </c>
      <c r="BC61" s="204">
        <f t="shared" si="44"/>
        <v>5618.8350584101654</v>
      </c>
      <c r="BD61" s="204">
        <f t="shared" si="44"/>
        <v>5673.9216766298987</v>
      </c>
      <c r="BE61" s="204">
        <f t="shared" si="44"/>
        <v>5729.5483597341254</v>
      </c>
      <c r="BF61" s="204">
        <f t="shared" si="44"/>
        <v>5785.7204024766243</v>
      </c>
      <c r="BG61" s="204">
        <f t="shared" si="44"/>
        <v>5842.4431515205151</v>
      </c>
      <c r="BH61" s="204">
        <f t="shared" si="44"/>
        <v>5899.7220059471874</v>
      </c>
      <c r="BI61" s="204">
        <f t="shared" si="44"/>
        <v>5957.5624177702002</v>
      </c>
      <c r="BJ61" s="204">
        <f t="shared" si="44"/>
        <v>6015.9698924542226</v>
      </c>
      <c r="BK61" s="204">
        <f t="shared" si="44"/>
        <v>6074.9499894390683</v>
      </c>
      <c r="BL61" s="204">
        <f t="shared" si="44"/>
        <v>6134.5083226688639</v>
      </c>
      <c r="BM61" s="204">
        <f t="shared" si="44"/>
        <v>6194.6505611264001</v>
      </c>
      <c r="BN61" s="204">
        <f t="shared" si="44"/>
        <v>6255.3824293727394</v>
      </c>
      <c r="BO61" s="204">
        <f t="shared" si="44"/>
        <v>6316.7097080920785</v>
      </c>
      <c r="BP61" s="204">
        <f t="shared" si="44"/>
        <v>6378.6382346420014</v>
      </c>
      <c r="BQ61" s="204">
        <f t="shared" si="44"/>
        <v>6441.1739036090785</v>
      </c>
    </row>
    <row r="62" spans="5:69" ht="16" customHeight="1">
      <c r="E62" s="326"/>
      <c r="F62" s="328"/>
      <c r="G62" s="329"/>
      <c r="H62" s="323"/>
      <c r="I62" s="230" t="s">
        <v>447</v>
      </c>
      <c r="J62" s="204">
        <f t="shared" ref="J62:BQ62" si="45">J61*$B$9</f>
        <v>329.16793660469369</v>
      </c>
      <c r="K62" s="204">
        <f t="shared" si="45"/>
        <v>496.97904154041981</v>
      </c>
      <c r="L62" s="204">
        <f t="shared" si="45"/>
        <v>584.14336923610711</v>
      </c>
      <c r="M62" s="204">
        <f t="shared" si="45"/>
        <v>631.01625708851839</v>
      </c>
      <c r="N62" s="204">
        <f t="shared" si="45"/>
        <v>657.77568701933649</v>
      </c>
      <c r="O62" s="204">
        <f t="shared" si="45"/>
        <v>674.51096628352082</v>
      </c>
      <c r="P62" s="204">
        <f t="shared" si="45"/>
        <v>686.26706790359196</v>
      </c>
      <c r="Q62" s="204">
        <f t="shared" si="45"/>
        <v>695.56680091717487</v>
      </c>
      <c r="R62" s="204">
        <f t="shared" si="45"/>
        <v>703.67189553147</v>
      </c>
      <c r="S62" s="204">
        <f t="shared" si="45"/>
        <v>711.21354573148903</v>
      </c>
      <c r="T62" s="204">
        <f t="shared" si="45"/>
        <v>718.50768061547683</v>
      </c>
      <c r="U62" s="204">
        <f t="shared" si="45"/>
        <v>725.71260009423258</v>
      </c>
      <c r="V62" s="204">
        <f t="shared" si="45"/>
        <v>732.90779277269371</v>
      </c>
      <c r="W62" s="204">
        <f t="shared" si="45"/>
        <v>740.1333449229594</v>
      </c>
      <c r="X62" s="204">
        <f t="shared" si="45"/>
        <v>747.40964500335315</v>
      </c>
      <c r="Y62" s="204">
        <f t="shared" si="45"/>
        <v>754.74723595082344</v>
      </c>
      <c r="Z62" s="204">
        <f t="shared" si="45"/>
        <v>762.15174136033431</v>
      </c>
      <c r="AA62" s="204">
        <f t="shared" si="45"/>
        <v>769.62632860807935</v>
      </c>
      <c r="AB62" s="204">
        <f t="shared" si="45"/>
        <v>777.17294044693119</v>
      </c>
      <c r="AC62" s="204">
        <f t="shared" si="45"/>
        <v>784.79291083834642</v>
      </c>
      <c r="AD62" s="204">
        <f t="shared" si="45"/>
        <v>792.48727290282727</v>
      </c>
      <c r="AE62" s="204">
        <f t="shared" si="45"/>
        <v>800.25691293000557</v>
      </c>
      <c r="AF62" s="204">
        <f t="shared" si="45"/>
        <v>808.10264741887488</v>
      </c>
      <c r="AG62" s="204">
        <f t="shared" si="45"/>
        <v>816.02526163344567</v>
      </c>
      <c r="AH62" s="204">
        <f t="shared" si="45"/>
        <v>824.02552891645655</v>
      </c>
      <c r="AI62" s="204">
        <f t="shared" si="45"/>
        <v>832.10422038246918</v>
      </c>
      <c r="AJ62" s="204">
        <f t="shared" si="45"/>
        <v>840.26210980100711</v>
      </c>
      <c r="AK62" s="204">
        <f t="shared" si="45"/>
        <v>848.49997607507794</v>
      </c>
      <c r="AL62" s="204">
        <f t="shared" si="45"/>
        <v>856.81860451774662</v>
      </c>
      <c r="AM62" s="204">
        <f t="shared" si="45"/>
        <v>865.21878752810267</v>
      </c>
      <c r="AN62" s="204">
        <f t="shared" si="45"/>
        <v>873.70132496729252</v>
      </c>
      <c r="AO62" s="204">
        <f t="shared" si="45"/>
        <v>882.26702438495852</v>
      </c>
      <c r="AP62" s="204">
        <f t="shared" si="45"/>
        <v>890.91670117125557</v>
      </c>
      <c r="AQ62" s="204">
        <f t="shared" si="45"/>
        <v>899.6511786720389</v>
      </c>
      <c r="AR62" s="204">
        <f t="shared" si="45"/>
        <v>908.47128828602297</v>
      </c>
      <c r="AS62" s="204">
        <f t="shared" si="45"/>
        <v>917.3778695533091</v>
      </c>
      <c r="AT62" s="204">
        <f t="shared" si="45"/>
        <v>926.37177023999413</v>
      </c>
      <c r="AU62" s="204">
        <f t="shared" si="45"/>
        <v>935.45384642121269</v>
      </c>
      <c r="AV62" s="204">
        <f t="shared" si="45"/>
        <v>944.62496256379461</v>
      </c>
      <c r="AW62" s="204">
        <f t="shared" si="45"/>
        <v>953.88599160913668</v>
      </c>
      <c r="AX62" s="204">
        <f t="shared" si="45"/>
        <v>963.2378150565844</v>
      </c>
      <c r="AY62" s="204">
        <f t="shared" si="45"/>
        <v>972.68132304748485</v>
      </c>
      <c r="AZ62" s="204">
        <f t="shared" si="45"/>
        <v>982.21741444998599</v>
      </c>
      <c r="BA62" s="204">
        <f t="shared" si="45"/>
        <v>991.84699694463109</v>
      </c>
      <c r="BB62" s="204">
        <f t="shared" si="45"/>
        <v>1001.5709871107734</v>
      </c>
      <c r="BC62" s="204">
        <f t="shared" si="45"/>
        <v>1011.3903105138297</v>
      </c>
      <c r="BD62" s="204">
        <f t="shared" si="45"/>
        <v>1021.3059017933817</v>
      </c>
      <c r="BE62" s="204">
        <f t="shared" si="45"/>
        <v>1031.3187047521426</v>
      </c>
      <c r="BF62" s="204">
        <f t="shared" si="45"/>
        <v>1041.4296724457922</v>
      </c>
      <c r="BG62" s="204">
        <f t="shared" si="45"/>
        <v>1051.6397672736928</v>
      </c>
      <c r="BH62" s="204">
        <f t="shared" si="45"/>
        <v>1061.9499610704936</v>
      </c>
      <c r="BI62" s="204">
        <f t="shared" si="45"/>
        <v>1072.361235198636</v>
      </c>
      <c r="BJ62" s="204">
        <f t="shared" si="45"/>
        <v>1082.8745806417601</v>
      </c>
      <c r="BK62" s="204">
        <f t="shared" si="45"/>
        <v>1093.4909980990324</v>
      </c>
      <c r="BL62" s="204">
        <f t="shared" si="45"/>
        <v>1104.2114980803954</v>
      </c>
      <c r="BM62" s="204">
        <f t="shared" si="45"/>
        <v>1115.037101002752</v>
      </c>
      <c r="BN62" s="204">
        <f t="shared" si="45"/>
        <v>1125.968837287093</v>
      </c>
      <c r="BO62" s="204">
        <f t="shared" si="45"/>
        <v>1137.0077474565742</v>
      </c>
      <c r="BP62" s="204">
        <f t="shared" si="45"/>
        <v>1148.1548822355603</v>
      </c>
      <c r="BQ62" s="204">
        <f t="shared" si="45"/>
        <v>1159.4113026496341</v>
      </c>
    </row>
    <row r="63" spans="5:69" ht="16" customHeight="1">
      <c r="E63" s="326"/>
      <c r="F63" s="328"/>
      <c r="G63" s="329"/>
      <c r="H63" s="323"/>
      <c r="I63" s="230" t="s">
        <v>448</v>
      </c>
      <c r="J63" s="204">
        <f>J9*J55</f>
        <v>152.39256324291375</v>
      </c>
      <c r="K63" s="204">
        <f>K9*K55</f>
        <v>153.88660798058936</v>
      </c>
      <c r="L63" s="204">
        <f t="shared" ref="L63:BQ63" si="46">L9*L55</f>
        <v>155.39530021569317</v>
      </c>
      <c r="M63" s="204">
        <f t="shared" si="46"/>
        <v>156.91878355114113</v>
      </c>
      <c r="N63" s="204">
        <f t="shared" si="46"/>
        <v>158.457202997721</v>
      </c>
      <c r="O63" s="204">
        <f t="shared" si="46"/>
        <v>160.01070498789474</v>
      </c>
      <c r="P63" s="204">
        <f t="shared" si="46"/>
        <v>161.57943738973682</v>
      </c>
      <c r="Q63" s="204">
        <f t="shared" si="46"/>
        <v>163.16354952100878</v>
      </c>
      <c r="R63" s="204">
        <f t="shared" si="46"/>
        <v>164.76319216337163</v>
      </c>
      <c r="S63" s="204">
        <f t="shared" si="46"/>
        <v>166.37851757673801</v>
      </c>
      <c r="T63" s="204">
        <f t="shared" si="46"/>
        <v>168.00967951376487</v>
      </c>
      <c r="U63" s="204">
        <f t="shared" si="46"/>
        <v>169.65683323448803</v>
      </c>
      <c r="V63" s="204">
        <f t="shared" si="46"/>
        <v>171.32013552110067</v>
      </c>
      <c r="W63" s="204">
        <f t="shared" si="46"/>
        <v>172.99974469287613</v>
      </c>
      <c r="X63" s="204">
        <f t="shared" si="46"/>
        <v>174.69582062123769</v>
      </c>
      <c r="Y63" s="204">
        <f t="shared" si="46"/>
        <v>176.40852474497532</v>
      </c>
      <c r="Z63" s="204">
        <f t="shared" si="46"/>
        <v>178.13802008561237</v>
      </c>
      <c r="AA63" s="204">
        <f t="shared" si="46"/>
        <v>179.88447126292229</v>
      </c>
      <c r="AB63" s="204">
        <f t="shared" si="46"/>
        <v>181.64804451059794</v>
      </c>
      <c r="AC63" s="204">
        <f t="shared" si="46"/>
        <v>183.42890769207443</v>
      </c>
      <c r="AD63" s="204">
        <f t="shared" si="46"/>
        <v>185.22723031650651</v>
      </c>
      <c r="AE63" s="204">
        <f t="shared" si="46"/>
        <v>187.04318355490364</v>
      </c>
      <c r="AF63" s="204">
        <f t="shared" si="46"/>
        <v>188.8769402564223</v>
      </c>
      <c r="AG63" s="204">
        <f t="shared" si="46"/>
        <v>190.72867496481865</v>
      </c>
      <c r="AH63" s="204">
        <f t="shared" si="46"/>
        <v>192.59856393506192</v>
      </c>
      <c r="AI63" s="204">
        <f t="shared" si="46"/>
        <v>194.48678515011153</v>
      </c>
      <c r="AJ63" s="204">
        <f t="shared" si="46"/>
        <v>196.39351833785773</v>
      </c>
      <c r="AK63" s="204">
        <f t="shared" si="46"/>
        <v>198.31894498822891</v>
      </c>
      <c r="AL63" s="204">
        <f t="shared" si="46"/>
        <v>200.26324837046647</v>
      </c>
      <c r="AM63" s="204">
        <f t="shared" si="46"/>
        <v>202.22661355056908</v>
      </c>
      <c r="AN63" s="204">
        <f t="shared" si="46"/>
        <v>204.20922740890796</v>
      </c>
      <c r="AO63" s="204">
        <f t="shared" si="46"/>
        <v>206.21127865801492</v>
      </c>
      <c r="AP63" s="204">
        <f t="shared" si="46"/>
        <v>208.2329578605445</v>
      </c>
      <c r="AQ63" s="204">
        <f t="shared" si="46"/>
        <v>210.2744574474126</v>
      </c>
      <c r="AR63" s="204">
        <f t="shared" si="46"/>
        <v>212.3359717361127</v>
      </c>
      <c r="AS63" s="204">
        <f t="shared" si="46"/>
        <v>214.41769694921189</v>
      </c>
      <c r="AT63" s="204">
        <f t="shared" si="46"/>
        <v>216.51983123302762</v>
      </c>
      <c r="AU63" s="204">
        <f t="shared" si="46"/>
        <v>218.64257467648872</v>
      </c>
      <c r="AV63" s="204">
        <f t="shared" si="46"/>
        <v>220.78612933017979</v>
      </c>
      <c r="AW63" s="204">
        <f t="shared" si="46"/>
        <v>222.95069922557371</v>
      </c>
      <c r="AX63" s="204">
        <f t="shared" si="46"/>
        <v>225.13649039445187</v>
      </c>
      <c r="AY63" s="204">
        <f t="shared" si="46"/>
        <v>227.34371088851515</v>
      </c>
      <c r="AZ63" s="204">
        <f t="shared" si="46"/>
        <v>229.57257079918679</v>
      </c>
      <c r="BA63" s="204">
        <f t="shared" si="46"/>
        <v>231.82328227761022</v>
      </c>
      <c r="BB63" s="204">
        <f t="shared" si="46"/>
        <v>234.0960595548417</v>
      </c>
      <c r="BC63" s="204">
        <f t="shared" si="46"/>
        <v>236.3911189622421</v>
      </c>
      <c r="BD63" s="204">
        <f t="shared" si="46"/>
        <v>238.70867895206797</v>
      </c>
      <c r="BE63" s="204">
        <f t="shared" si="46"/>
        <v>241.04896011826472</v>
      </c>
      <c r="BF63" s="204">
        <f t="shared" si="46"/>
        <v>243.41218521746339</v>
      </c>
      <c r="BG63" s="204">
        <f t="shared" si="46"/>
        <v>245.79857919018363</v>
      </c>
      <c r="BH63" s="204">
        <f t="shared" si="46"/>
        <v>248.20836918224427</v>
      </c>
      <c r="BI63" s="204">
        <f t="shared" si="46"/>
        <v>250.64178456638393</v>
      </c>
      <c r="BJ63" s="204">
        <f t="shared" si="46"/>
        <v>253.09905696409359</v>
      </c>
      <c r="BK63" s="204">
        <f t="shared" si="46"/>
        <v>255.5804202676631</v>
      </c>
      <c r="BL63" s="204">
        <f t="shared" si="46"/>
        <v>258.08611066244413</v>
      </c>
      <c r="BM63" s="204">
        <f t="shared" si="46"/>
        <v>260.61636664933081</v>
      </c>
      <c r="BN63" s="204">
        <f t="shared" si="46"/>
        <v>263.17142906746153</v>
      </c>
      <c r="BO63" s="204">
        <f t="shared" si="46"/>
        <v>265.75154111714249</v>
      </c>
      <c r="BP63" s="204">
        <f t="shared" si="46"/>
        <v>268.35694838299685</v>
      </c>
      <c r="BQ63" s="204">
        <f t="shared" si="46"/>
        <v>270.98789885733993</v>
      </c>
    </row>
    <row r="64" spans="5:69" ht="16" customHeight="1">
      <c r="E64" s="326"/>
      <c r="F64" s="328"/>
      <c r="G64" s="329"/>
      <c r="H64" s="323"/>
      <c r="I64" s="231" t="s">
        <v>449</v>
      </c>
      <c r="J64" s="204">
        <f>J62-J63</f>
        <v>176.77537336177994</v>
      </c>
      <c r="K64" s="204">
        <f>K62-K63</f>
        <v>343.09243355983045</v>
      </c>
      <c r="L64" s="204">
        <f t="shared" ref="L64:BQ64" si="47">L62-L63</f>
        <v>428.74806902041394</v>
      </c>
      <c r="M64" s="204">
        <f t="shared" si="47"/>
        <v>474.09747353737725</v>
      </c>
      <c r="N64" s="204">
        <f t="shared" si="47"/>
        <v>499.31848402161552</v>
      </c>
      <c r="O64" s="204">
        <f t="shared" si="47"/>
        <v>514.50026129562605</v>
      </c>
      <c r="P64" s="204">
        <f t="shared" si="47"/>
        <v>524.68763051385508</v>
      </c>
      <c r="Q64" s="204">
        <f t="shared" si="47"/>
        <v>532.40325139616607</v>
      </c>
      <c r="R64" s="204">
        <f t="shared" si="47"/>
        <v>538.90870336809837</v>
      </c>
      <c r="S64" s="204">
        <f t="shared" si="47"/>
        <v>544.83502815475106</v>
      </c>
      <c r="T64" s="204">
        <f t="shared" si="47"/>
        <v>550.49800110171191</v>
      </c>
      <c r="U64" s="204">
        <f t="shared" si="47"/>
        <v>556.05576685974461</v>
      </c>
      <c r="V64" s="204">
        <f t="shared" si="47"/>
        <v>561.5876572515931</v>
      </c>
      <c r="W64" s="204">
        <f t="shared" si="47"/>
        <v>567.13360023008329</v>
      </c>
      <c r="X64" s="204">
        <f t="shared" si="47"/>
        <v>572.71382438211549</v>
      </c>
      <c r="Y64" s="204">
        <f t="shared" si="47"/>
        <v>578.33871120584809</v>
      </c>
      <c r="Z64" s="204">
        <f t="shared" si="47"/>
        <v>584.013721274722</v>
      </c>
      <c r="AA64" s="204">
        <f t="shared" si="47"/>
        <v>589.74185734515709</v>
      </c>
      <c r="AB64" s="204">
        <f t="shared" si="47"/>
        <v>595.52489593633322</v>
      </c>
      <c r="AC64" s="204">
        <f t="shared" si="47"/>
        <v>601.36400314627201</v>
      </c>
      <c r="AD64" s="204">
        <f t="shared" si="47"/>
        <v>607.26004258632076</v>
      </c>
      <c r="AE64" s="204">
        <f t="shared" si="47"/>
        <v>613.21372937510193</v>
      </c>
      <c r="AF64" s="204">
        <f t="shared" si="47"/>
        <v>619.22570716245264</v>
      </c>
      <c r="AG64" s="204">
        <f t="shared" si="47"/>
        <v>625.29658666862701</v>
      </c>
      <c r="AH64" s="204">
        <f t="shared" si="47"/>
        <v>631.42696498139458</v>
      </c>
      <c r="AI64" s="204">
        <f t="shared" si="47"/>
        <v>637.61743523235759</v>
      </c>
      <c r="AJ64" s="204">
        <f t="shared" si="47"/>
        <v>643.86859146314941</v>
      </c>
      <c r="AK64" s="204">
        <f t="shared" si="47"/>
        <v>650.18103108684909</v>
      </c>
      <c r="AL64" s="204">
        <f t="shared" si="47"/>
        <v>656.55535614728012</v>
      </c>
      <c r="AM64" s="204">
        <f t="shared" si="47"/>
        <v>662.99217397753364</v>
      </c>
      <c r="AN64" s="204">
        <f t="shared" si="47"/>
        <v>669.49209755838456</v>
      </c>
      <c r="AO64" s="204">
        <f t="shared" si="47"/>
        <v>676.05574572694354</v>
      </c>
      <c r="AP64" s="204">
        <f t="shared" si="47"/>
        <v>682.68374331071107</v>
      </c>
      <c r="AQ64" s="204">
        <f t="shared" si="47"/>
        <v>689.37672122462629</v>
      </c>
      <c r="AR64" s="204">
        <f t="shared" si="47"/>
        <v>696.13531654991027</v>
      </c>
      <c r="AS64" s="204">
        <f t="shared" si="47"/>
        <v>702.96017260409724</v>
      </c>
      <c r="AT64" s="204">
        <f t="shared" si="47"/>
        <v>709.85193900696652</v>
      </c>
      <c r="AU64" s="204">
        <f t="shared" si="47"/>
        <v>716.81127174472397</v>
      </c>
      <c r="AV64" s="204">
        <f t="shared" si="47"/>
        <v>723.83883323361488</v>
      </c>
      <c r="AW64" s="204">
        <f t="shared" si="47"/>
        <v>730.93529238356291</v>
      </c>
      <c r="AX64" s="204">
        <f t="shared" si="47"/>
        <v>738.10132466213258</v>
      </c>
      <c r="AY64" s="204">
        <f t="shared" si="47"/>
        <v>745.3376121589697</v>
      </c>
      <c r="AZ64" s="204">
        <f t="shared" si="47"/>
        <v>752.6448436507992</v>
      </c>
      <c r="BA64" s="204">
        <f t="shared" si="47"/>
        <v>760.02371466702084</v>
      </c>
      <c r="BB64" s="204">
        <f t="shared" si="47"/>
        <v>767.4749275559318</v>
      </c>
      <c r="BC64" s="204">
        <f t="shared" si="47"/>
        <v>774.99919155158761</v>
      </c>
      <c r="BD64" s="204">
        <f t="shared" si="47"/>
        <v>782.59722284131374</v>
      </c>
      <c r="BE64" s="204">
        <f t="shared" si="47"/>
        <v>790.26974463387785</v>
      </c>
      <c r="BF64" s="204">
        <f t="shared" si="47"/>
        <v>798.01748722832883</v>
      </c>
      <c r="BG64" s="204">
        <f t="shared" si="47"/>
        <v>805.84118808350911</v>
      </c>
      <c r="BH64" s="204">
        <f t="shared" si="47"/>
        <v>813.74159188824933</v>
      </c>
      <c r="BI64" s="204">
        <f t="shared" si="47"/>
        <v>821.71945063225212</v>
      </c>
      <c r="BJ64" s="204">
        <f t="shared" si="47"/>
        <v>829.77552367766646</v>
      </c>
      <c r="BK64" s="204">
        <f t="shared" si="47"/>
        <v>837.91057783136921</v>
      </c>
      <c r="BL64" s="204">
        <f t="shared" si="47"/>
        <v>846.12538741795129</v>
      </c>
      <c r="BM64" s="204">
        <f t="shared" si="47"/>
        <v>854.42073435342127</v>
      </c>
      <c r="BN64" s="204">
        <f t="shared" si="47"/>
        <v>862.79740821963151</v>
      </c>
      <c r="BO64" s="204">
        <f t="shared" si="47"/>
        <v>871.25620633943163</v>
      </c>
      <c r="BP64" s="204">
        <f t="shared" si="47"/>
        <v>879.79793385256346</v>
      </c>
      <c r="BQ64" s="204">
        <f t="shared" si="47"/>
        <v>888.42340379229415</v>
      </c>
    </row>
    <row r="65" spans="5:69" ht="16" customHeight="1">
      <c r="E65" s="326"/>
      <c r="F65" s="328"/>
      <c r="G65" s="329"/>
      <c r="H65" s="330" t="s">
        <v>26</v>
      </c>
      <c r="I65" s="224" t="s">
        <v>318</v>
      </c>
      <c r="J65" s="216">
        <f>Variables!$L$29</f>
        <v>0.1</v>
      </c>
      <c r="K65" s="216">
        <f>Variables!$L$29</f>
        <v>0.1</v>
      </c>
      <c r="L65" s="216">
        <f>Variables!$L$29</f>
        <v>0.1</v>
      </c>
      <c r="M65" s="216">
        <f>Variables!$L$29</f>
        <v>0.1</v>
      </c>
      <c r="N65" s="216">
        <f>Variables!$L$29</f>
        <v>0.1</v>
      </c>
      <c r="O65" s="216">
        <f>Variables!$L$29</f>
        <v>0.1</v>
      </c>
      <c r="P65" s="216">
        <f>Variables!$L$29</f>
        <v>0.1</v>
      </c>
      <c r="Q65" s="216">
        <f>Variables!$L$29</f>
        <v>0.1</v>
      </c>
      <c r="R65" s="216">
        <f>Variables!$L$29</f>
        <v>0.1</v>
      </c>
      <c r="S65" s="216">
        <f>Variables!$L$29</f>
        <v>0.1</v>
      </c>
      <c r="T65" s="216">
        <f>Variables!$L$29</f>
        <v>0.1</v>
      </c>
      <c r="U65" s="216">
        <f>Variables!$L$29</f>
        <v>0.1</v>
      </c>
      <c r="V65" s="216">
        <f>Variables!$L$29</f>
        <v>0.1</v>
      </c>
      <c r="W65" s="216">
        <f>Variables!$L$29</f>
        <v>0.1</v>
      </c>
      <c r="X65" s="216">
        <f>Variables!$L$29</f>
        <v>0.1</v>
      </c>
      <c r="Y65" s="216">
        <f>Variables!$L$29</f>
        <v>0.1</v>
      </c>
      <c r="Z65" s="216">
        <f>Variables!$L$29</f>
        <v>0.1</v>
      </c>
      <c r="AA65" s="216">
        <f>Variables!$L$29</f>
        <v>0.1</v>
      </c>
      <c r="AB65" s="216">
        <f>Variables!$L$29</f>
        <v>0.1</v>
      </c>
      <c r="AC65" s="216">
        <f>Variables!$L$29</f>
        <v>0.1</v>
      </c>
      <c r="AD65" s="216">
        <f>Variables!$L$29</f>
        <v>0.1</v>
      </c>
      <c r="AE65" s="216">
        <f>Variables!$L$29</f>
        <v>0.1</v>
      </c>
      <c r="AF65" s="216">
        <f>Variables!$L$29</f>
        <v>0.1</v>
      </c>
      <c r="AG65" s="216">
        <f>Variables!$L$29</f>
        <v>0.1</v>
      </c>
      <c r="AH65" s="216">
        <f>Variables!$L$29</f>
        <v>0.1</v>
      </c>
      <c r="AI65" s="216">
        <f>Variables!$L$29</f>
        <v>0.1</v>
      </c>
      <c r="AJ65" s="216">
        <f>Variables!$L$29</f>
        <v>0.1</v>
      </c>
      <c r="AK65" s="216">
        <f>Variables!$L$29</f>
        <v>0.1</v>
      </c>
      <c r="AL65" s="216">
        <f>Variables!$L$29</f>
        <v>0.1</v>
      </c>
      <c r="AM65" s="216">
        <f>Variables!$L$29</f>
        <v>0.1</v>
      </c>
      <c r="AN65" s="216">
        <f>Variables!$L$29</f>
        <v>0.1</v>
      </c>
      <c r="AO65" s="216">
        <f>Variables!$L$29</f>
        <v>0.1</v>
      </c>
      <c r="AP65" s="216">
        <f>Variables!$L$29</f>
        <v>0.1</v>
      </c>
      <c r="AQ65" s="216">
        <f>Variables!$L$29</f>
        <v>0.1</v>
      </c>
      <c r="AR65" s="216">
        <f>Variables!$L$29</f>
        <v>0.1</v>
      </c>
      <c r="AS65" s="216">
        <f>Variables!$L$29</f>
        <v>0.1</v>
      </c>
      <c r="AT65" s="216">
        <f>Variables!$L$29</f>
        <v>0.1</v>
      </c>
      <c r="AU65" s="216">
        <f>Variables!$L$29</f>
        <v>0.1</v>
      </c>
      <c r="AV65" s="216">
        <f>Variables!$L$29</f>
        <v>0.1</v>
      </c>
      <c r="AW65" s="216">
        <f>Variables!$L$29</f>
        <v>0.1</v>
      </c>
      <c r="AX65" s="216">
        <f>Variables!$L$29</f>
        <v>0.1</v>
      </c>
      <c r="AY65" s="216">
        <f>Variables!$L$29</f>
        <v>0.1</v>
      </c>
      <c r="AZ65" s="216">
        <f>Variables!$L$29</f>
        <v>0.1</v>
      </c>
      <c r="BA65" s="216">
        <f>Variables!$L$29</f>
        <v>0.1</v>
      </c>
      <c r="BB65" s="216">
        <f>Variables!$L$29</f>
        <v>0.1</v>
      </c>
      <c r="BC65" s="216">
        <f>Variables!$L$29</f>
        <v>0.1</v>
      </c>
      <c r="BD65" s="216">
        <f>Variables!$L$29</f>
        <v>0.1</v>
      </c>
      <c r="BE65" s="216">
        <f>Variables!$L$29</f>
        <v>0.1</v>
      </c>
      <c r="BF65" s="216">
        <f>Variables!$L$29</f>
        <v>0.1</v>
      </c>
      <c r="BG65" s="216">
        <f>Variables!$L$29</f>
        <v>0.1</v>
      </c>
      <c r="BH65" s="216">
        <f>Variables!$L$29</f>
        <v>0.1</v>
      </c>
      <c r="BI65" s="216">
        <f>Variables!$L$29</f>
        <v>0.1</v>
      </c>
      <c r="BJ65" s="216">
        <f>Variables!$L$29</f>
        <v>0.1</v>
      </c>
      <c r="BK65" s="216">
        <f>Variables!$L$29</f>
        <v>0.1</v>
      </c>
      <c r="BL65" s="216">
        <f>Variables!$L$29</f>
        <v>0.1</v>
      </c>
      <c r="BM65" s="216">
        <f>Variables!$L$29</f>
        <v>0.1</v>
      </c>
      <c r="BN65" s="216">
        <f>Variables!$L$29</f>
        <v>0.1</v>
      </c>
      <c r="BO65" s="216">
        <f>Variables!$L$29</f>
        <v>0.1</v>
      </c>
      <c r="BP65" s="216">
        <f>Variables!$L$29</f>
        <v>0.1</v>
      </c>
      <c r="BQ65" s="216">
        <f>Variables!$L$29</f>
        <v>0.1</v>
      </c>
    </row>
    <row r="66" spans="5:69" ht="16" customHeight="1">
      <c r="E66" s="326"/>
      <c r="F66" s="328"/>
      <c r="G66" s="329"/>
      <c r="H66" s="330"/>
      <c r="I66" s="224" t="s">
        <v>319</v>
      </c>
      <c r="J66" s="216">
        <f>Variables!$L$31</f>
        <v>0.4</v>
      </c>
      <c r="K66" s="216">
        <f>Variables!$L$31</f>
        <v>0.4</v>
      </c>
      <c r="L66" s="216">
        <f>Variables!$L$31</f>
        <v>0.4</v>
      </c>
      <c r="M66" s="216">
        <f>Variables!$L$31</f>
        <v>0.4</v>
      </c>
      <c r="N66" s="216">
        <f>Variables!$L$31</f>
        <v>0.4</v>
      </c>
      <c r="O66" s="216">
        <f>Variables!$L$31</f>
        <v>0.4</v>
      </c>
      <c r="P66" s="216">
        <f>Variables!$L$31</f>
        <v>0.4</v>
      </c>
      <c r="Q66" s="216">
        <f>Variables!$L$31</f>
        <v>0.4</v>
      </c>
      <c r="R66" s="216">
        <f>Variables!$L$31</f>
        <v>0.4</v>
      </c>
      <c r="S66" s="216">
        <f>Variables!$L$31</f>
        <v>0.4</v>
      </c>
      <c r="T66" s="216">
        <f>Variables!$L$31</f>
        <v>0.4</v>
      </c>
      <c r="U66" s="216">
        <f>Variables!$L$31</f>
        <v>0.4</v>
      </c>
      <c r="V66" s="216">
        <f>Variables!$L$31</f>
        <v>0.4</v>
      </c>
      <c r="W66" s="216">
        <f>Variables!$L$31</f>
        <v>0.4</v>
      </c>
      <c r="X66" s="216">
        <f>Variables!$L$31</f>
        <v>0.4</v>
      </c>
      <c r="Y66" s="216">
        <f>Variables!$L$31</f>
        <v>0.4</v>
      </c>
      <c r="Z66" s="216">
        <f>Variables!$L$31</f>
        <v>0.4</v>
      </c>
      <c r="AA66" s="216">
        <f>Variables!$L$31</f>
        <v>0.4</v>
      </c>
      <c r="AB66" s="216">
        <f>Variables!$L$31</f>
        <v>0.4</v>
      </c>
      <c r="AC66" s="216">
        <f>Variables!$L$31</f>
        <v>0.4</v>
      </c>
      <c r="AD66" s="216">
        <f>Variables!$L$31</f>
        <v>0.4</v>
      </c>
      <c r="AE66" s="216">
        <f>Variables!$L$31</f>
        <v>0.4</v>
      </c>
      <c r="AF66" s="216">
        <f>Variables!$L$31</f>
        <v>0.4</v>
      </c>
      <c r="AG66" s="216">
        <f>Variables!$L$31</f>
        <v>0.4</v>
      </c>
      <c r="AH66" s="216">
        <f>Variables!$L$31</f>
        <v>0.4</v>
      </c>
      <c r="AI66" s="216">
        <f>Variables!$L$31</f>
        <v>0.4</v>
      </c>
      <c r="AJ66" s="216">
        <f>Variables!$L$31</f>
        <v>0.4</v>
      </c>
      <c r="AK66" s="216">
        <f>Variables!$L$31</f>
        <v>0.4</v>
      </c>
      <c r="AL66" s="216">
        <f>Variables!$L$31</f>
        <v>0.4</v>
      </c>
      <c r="AM66" s="216">
        <f>Variables!$L$31</f>
        <v>0.4</v>
      </c>
      <c r="AN66" s="216">
        <f>Variables!$L$31</f>
        <v>0.4</v>
      </c>
      <c r="AO66" s="216">
        <f>Variables!$L$31</f>
        <v>0.4</v>
      </c>
      <c r="AP66" s="216">
        <f>Variables!$L$31</f>
        <v>0.4</v>
      </c>
      <c r="AQ66" s="216">
        <f>Variables!$L$31</f>
        <v>0.4</v>
      </c>
      <c r="AR66" s="216">
        <f>Variables!$L$31</f>
        <v>0.4</v>
      </c>
      <c r="AS66" s="216">
        <f>Variables!$L$31</f>
        <v>0.4</v>
      </c>
      <c r="AT66" s="216">
        <f>Variables!$L$31</f>
        <v>0.4</v>
      </c>
      <c r="AU66" s="216">
        <f>Variables!$L$31</f>
        <v>0.4</v>
      </c>
      <c r="AV66" s="216">
        <f>Variables!$L$31</f>
        <v>0.4</v>
      </c>
      <c r="AW66" s="216">
        <f>Variables!$L$31</f>
        <v>0.4</v>
      </c>
      <c r="AX66" s="216">
        <f>Variables!$L$31</f>
        <v>0.4</v>
      </c>
      <c r="AY66" s="216">
        <f>Variables!$L$31</f>
        <v>0.4</v>
      </c>
      <c r="AZ66" s="216">
        <f>Variables!$L$31</f>
        <v>0.4</v>
      </c>
      <c r="BA66" s="216">
        <f>Variables!$L$31</f>
        <v>0.4</v>
      </c>
      <c r="BB66" s="216">
        <f>Variables!$L$31</f>
        <v>0.4</v>
      </c>
      <c r="BC66" s="216">
        <f>Variables!$L$31</f>
        <v>0.4</v>
      </c>
      <c r="BD66" s="216">
        <f>Variables!$L$31</f>
        <v>0.4</v>
      </c>
      <c r="BE66" s="216">
        <f>Variables!$L$31</f>
        <v>0.4</v>
      </c>
      <c r="BF66" s="216">
        <f>Variables!$L$31</f>
        <v>0.4</v>
      </c>
      <c r="BG66" s="216">
        <f>Variables!$L$31</f>
        <v>0.4</v>
      </c>
      <c r="BH66" s="216">
        <f>Variables!$L$31</f>
        <v>0.4</v>
      </c>
      <c r="BI66" s="216">
        <f>Variables!$L$31</f>
        <v>0.4</v>
      </c>
      <c r="BJ66" s="216">
        <f>Variables!$L$31</f>
        <v>0.4</v>
      </c>
      <c r="BK66" s="216">
        <f>Variables!$L$31</f>
        <v>0.4</v>
      </c>
      <c r="BL66" s="216">
        <f>Variables!$L$31</f>
        <v>0.4</v>
      </c>
      <c r="BM66" s="216">
        <f>Variables!$L$31</f>
        <v>0.4</v>
      </c>
      <c r="BN66" s="216">
        <f>Variables!$L$31</f>
        <v>0.4</v>
      </c>
      <c r="BO66" s="216">
        <f>Variables!$L$31</f>
        <v>0.4</v>
      </c>
      <c r="BP66" s="216">
        <f>Variables!$L$31</f>
        <v>0.4</v>
      </c>
      <c r="BQ66" s="216">
        <f>Variables!$L$31</f>
        <v>0.4</v>
      </c>
    </row>
    <row r="67" spans="5:69" ht="16" customHeight="1">
      <c r="E67" s="326"/>
      <c r="F67" s="328"/>
      <c r="G67" s="329"/>
      <c r="H67" s="330"/>
      <c r="I67" s="226" t="s">
        <v>321</v>
      </c>
      <c r="J67" s="200">
        <f>J11*J65*J66</f>
        <v>1.5233160621761659</v>
      </c>
      <c r="K67" s="200">
        <f>K11*K65*K66</f>
        <v>1.5690155440414508</v>
      </c>
      <c r="L67" s="200">
        <f t="shared" ref="L67:BQ67" si="48">L11*L65*L66</f>
        <v>1.6160860103626942</v>
      </c>
      <c r="M67" s="200">
        <f t="shared" si="48"/>
        <v>1.6645685906735754</v>
      </c>
      <c r="N67" s="200">
        <f t="shared" si="48"/>
        <v>1.7145056483937826</v>
      </c>
      <c r="O67" s="200">
        <f t="shared" si="48"/>
        <v>1.7659408178455966</v>
      </c>
      <c r="P67" s="200">
        <f t="shared" si="48"/>
        <v>1.8189190423809642</v>
      </c>
      <c r="Q67" s="200">
        <f t="shared" si="48"/>
        <v>1.8734866136523931</v>
      </c>
      <c r="R67" s="200">
        <f t="shared" si="48"/>
        <v>1.9296912120619649</v>
      </c>
      <c r="S67" s="200">
        <f t="shared" si="48"/>
        <v>1.9875819484238244</v>
      </c>
      <c r="T67" s="200">
        <f t="shared" si="48"/>
        <v>2.0472094068765392</v>
      </c>
      <c r="U67" s="200">
        <f t="shared" si="48"/>
        <v>2.1086256890828352</v>
      </c>
      <c r="V67" s="200">
        <f t="shared" si="48"/>
        <v>2.17188445975532</v>
      </c>
      <c r="W67" s="200">
        <f t="shared" si="48"/>
        <v>2.2370409935479798</v>
      </c>
      <c r="X67" s="200">
        <f t="shared" si="48"/>
        <v>2.3041522233544192</v>
      </c>
      <c r="Y67" s="200">
        <f t="shared" si="48"/>
        <v>2.3732767900550522</v>
      </c>
      <c r="Z67" s="200">
        <f t="shared" si="48"/>
        <v>2.4444750937567039</v>
      </c>
      <c r="AA67" s="200">
        <f t="shared" si="48"/>
        <v>2.5178093465694049</v>
      </c>
      <c r="AB67" s="200">
        <f t="shared" si="48"/>
        <v>2.5933436269664867</v>
      </c>
      <c r="AC67" s="200">
        <f t="shared" si="48"/>
        <v>2.6711439357754823</v>
      </c>
      <c r="AD67" s="200">
        <f t="shared" si="48"/>
        <v>2.7512782538487457</v>
      </c>
      <c r="AE67" s="200">
        <f t="shared" si="48"/>
        <v>2.8338166014642088</v>
      </c>
      <c r="AF67" s="200">
        <f t="shared" si="48"/>
        <v>2.9188310995081346</v>
      </c>
      <c r="AG67" s="200">
        <f t="shared" si="48"/>
        <v>3.0063960324933787</v>
      </c>
      <c r="AH67" s="200">
        <f t="shared" si="48"/>
        <v>3.0965879134681806</v>
      </c>
      <c r="AI67" s="200">
        <f t="shared" si="48"/>
        <v>3.1894855508722255</v>
      </c>
      <c r="AJ67" s="200">
        <f t="shared" si="48"/>
        <v>3.2851701173983923</v>
      </c>
      <c r="AK67" s="200">
        <f t="shared" si="48"/>
        <v>3.3837252209203443</v>
      </c>
      <c r="AL67" s="200">
        <f t="shared" si="48"/>
        <v>3.4852369775479555</v>
      </c>
      <c r="AM67" s="200">
        <f t="shared" si="48"/>
        <v>3.5897940868743938</v>
      </c>
      <c r="AN67" s="200">
        <f t="shared" si="48"/>
        <v>3.6974879094806248</v>
      </c>
      <c r="AO67" s="200">
        <f t="shared" si="48"/>
        <v>3.8084125467650445</v>
      </c>
      <c r="AP67" s="200">
        <f t="shared" si="48"/>
        <v>3.922664923167996</v>
      </c>
      <c r="AQ67" s="200">
        <f t="shared" si="48"/>
        <v>4.0403448708630352</v>
      </c>
      <c r="AR67" s="200">
        <f t="shared" si="48"/>
        <v>4.1615552169889272</v>
      </c>
      <c r="AS67" s="200">
        <f t="shared" si="48"/>
        <v>4.286401873498594</v>
      </c>
      <c r="AT67" s="200">
        <f t="shared" si="48"/>
        <v>4.4149939297035523</v>
      </c>
      <c r="AU67" s="200">
        <f t="shared" si="48"/>
        <v>4.5474437475946594</v>
      </c>
      <c r="AV67" s="200">
        <f t="shared" si="48"/>
        <v>4.6838670600224992</v>
      </c>
      <c r="AW67" s="200">
        <f t="shared" si="48"/>
        <v>4.8243830718231751</v>
      </c>
      <c r="AX67" s="200">
        <f t="shared" si="48"/>
        <v>4.9691145639778691</v>
      </c>
      <c r="AY67" s="200">
        <f t="shared" si="48"/>
        <v>5.1181880008972058</v>
      </c>
      <c r="AZ67" s="200">
        <f t="shared" si="48"/>
        <v>5.271733640924122</v>
      </c>
      <c r="BA67" s="200">
        <f t="shared" si="48"/>
        <v>5.4298856501518458</v>
      </c>
      <c r="BB67" s="200">
        <f t="shared" si="48"/>
        <v>5.5927822196564021</v>
      </c>
      <c r="BC67" s="200">
        <f t="shared" si="48"/>
        <v>5.7605656862460934</v>
      </c>
      <c r="BD67" s="200">
        <f t="shared" si="48"/>
        <v>5.9333826568334764</v>
      </c>
      <c r="BE67" s="200">
        <f t="shared" si="48"/>
        <v>6.1113841365384793</v>
      </c>
      <c r="BF67" s="200">
        <f t="shared" si="48"/>
        <v>6.2947256606346347</v>
      </c>
      <c r="BG67" s="200">
        <f t="shared" si="48"/>
        <v>6.4835674304536743</v>
      </c>
      <c r="BH67" s="200">
        <f t="shared" si="48"/>
        <v>6.6780744533672838</v>
      </c>
      <c r="BI67" s="200">
        <f t="shared" si="48"/>
        <v>6.8784166869683041</v>
      </c>
      <c r="BJ67" s="200">
        <f t="shared" si="48"/>
        <v>7.0847691875773524</v>
      </c>
      <c r="BK67" s="200">
        <f t="shared" si="48"/>
        <v>7.297312263204673</v>
      </c>
      <c r="BL67" s="200">
        <f t="shared" si="48"/>
        <v>7.5162316311008146</v>
      </c>
      <c r="BM67" s="200">
        <f t="shared" si="48"/>
        <v>7.7417185800338375</v>
      </c>
      <c r="BN67" s="200">
        <f t="shared" si="48"/>
        <v>7.9739701374348559</v>
      </c>
      <c r="BO67" s="200">
        <f t="shared" si="48"/>
        <v>8.2131892415578989</v>
      </c>
      <c r="BP67" s="200">
        <f t="shared" si="48"/>
        <v>8.4595849188046355</v>
      </c>
      <c r="BQ67" s="200">
        <f t="shared" si="48"/>
        <v>8.7133724663687762</v>
      </c>
    </row>
    <row r="68" spans="5:69" ht="16" customHeight="1">
      <c r="E68" s="326"/>
      <c r="F68" s="328"/>
      <c r="G68" s="329"/>
      <c r="H68" s="330"/>
      <c r="I68" s="226" t="s">
        <v>322</v>
      </c>
      <c r="J68" s="200">
        <f>J67/J264</f>
        <v>3.6574215178299299E-2</v>
      </c>
      <c r="K68" s="200">
        <f>K67/K264</f>
        <v>3.6932785915341444E-2</v>
      </c>
      <c r="L68" s="200">
        <f t="shared" ref="L68:BQ68" si="49">L67/L264</f>
        <v>3.7294872051766362E-2</v>
      </c>
      <c r="M68" s="200">
        <f t="shared" si="49"/>
        <v>3.7660508052273882E-2</v>
      </c>
      <c r="N68" s="200">
        <f t="shared" si="49"/>
        <v>3.8029728719453031E-2</v>
      </c>
      <c r="O68" s="200">
        <f t="shared" si="49"/>
        <v>3.8402569197094741E-2</v>
      </c>
      <c r="P68" s="200">
        <f t="shared" si="49"/>
        <v>3.8779064973536843E-2</v>
      </c>
      <c r="Q68" s="200">
        <f t="shared" si="49"/>
        <v>3.9159251885042101E-2</v>
      </c>
      <c r="R68" s="200">
        <f t="shared" si="49"/>
        <v>3.9543166119209182E-2</v>
      </c>
      <c r="S68" s="200">
        <f t="shared" si="49"/>
        <v>3.9930844218417125E-2</v>
      </c>
      <c r="T68" s="200">
        <f t="shared" si="49"/>
        <v>4.0322323083303573E-2</v>
      </c>
      <c r="U68" s="200">
        <f t="shared" si="49"/>
        <v>4.0717639976277128E-2</v>
      </c>
      <c r="V68" s="200">
        <f t="shared" si="49"/>
        <v>4.1116832525064158E-2</v>
      </c>
      <c r="W68" s="200">
        <f t="shared" si="49"/>
        <v>4.1519938726290277E-2</v>
      </c>
      <c r="X68" s="200">
        <f t="shared" si="49"/>
        <v>4.1926996949097052E-2</v>
      </c>
      <c r="Y68" s="200">
        <f t="shared" si="49"/>
        <v>4.2338045938794089E-2</v>
      </c>
      <c r="Z68" s="200">
        <f t="shared" si="49"/>
        <v>4.2753124820546967E-2</v>
      </c>
      <c r="AA68" s="200">
        <f t="shared" si="49"/>
        <v>4.3172273103101351E-2</v>
      </c>
      <c r="AB68" s="200">
        <f t="shared" si="49"/>
        <v>4.3595530682543501E-2</v>
      </c>
      <c r="AC68" s="200">
        <f t="shared" si="49"/>
        <v>4.402293784609787E-2</v>
      </c>
      <c r="AD68" s="200">
        <f t="shared" si="49"/>
        <v>4.4454535275961563E-2</v>
      </c>
      <c r="AE68" s="200">
        <f t="shared" si="49"/>
        <v>4.4890364053176882E-2</v>
      </c>
      <c r="AF68" s="200">
        <f t="shared" si="49"/>
        <v>4.533046566154135E-2</v>
      </c>
      <c r="AG68" s="200">
        <f t="shared" si="49"/>
        <v>4.5774881991556472E-2</v>
      </c>
      <c r="AH68" s="200">
        <f t="shared" si="49"/>
        <v>4.6223655344414867E-2</v>
      </c>
      <c r="AI68" s="200">
        <f t="shared" si="49"/>
        <v>4.6676828436026774E-2</v>
      </c>
      <c r="AJ68" s="200">
        <f t="shared" si="49"/>
        <v>4.7134444401085857E-2</v>
      </c>
      <c r="AK68" s="200">
        <f t="shared" si="49"/>
        <v>4.7596546797174941E-2</v>
      </c>
      <c r="AL68" s="200">
        <f t="shared" si="49"/>
        <v>4.806317960891196E-2</v>
      </c>
      <c r="AM68" s="200">
        <f t="shared" si="49"/>
        <v>4.8534387252136588E-2</v>
      </c>
      <c r="AN68" s="200">
        <f t="shared" si="49"/>
        <v>4.9010214578137909E-2</v>
      </c>
      <c r="AO68" s="200">
        <f t="shared" si="49"/>
        <v>4.9490706877923583E-2</v>
      </c>
      <c r="AP68" s="200">
        <f t="shared" si="49"/>
        <v>4.9975909886530681E-2</v>
      </c>
      <c r="AQ68" s="200">
        <f t="shared" si="49"/>
        <v>5.0465869787379013E-2</v>
      </c>
      <c r="AR68" s="200">
        <f t="shared" si="49"/>
        <v>5.0960633216667051E-2</v>
      </c>
      <c r="AS68" s="200">
        <f t="shared" si="49"/>
        <v>5.1460247267810837E-2</v>
      </c>
      <c r="AT68" s="200">
        <f t="shared" si="49"/>
        <v>5.1964759495926632E-2</v>
      </c>
      <c r="AU68" s="200">
        <f t="shared" si="49"/>
        <v>5.2474217922357291E-2</v>
      </c>
      <c r="AV68" s="200">
        <f t="shared" si="49"/>
        <v>5.2988671039243145E-2</v>
      </c>
      <c r="AW68" s="200">
        <f t="shared" si="49"/>
        <v>5.3508167814137697E-2</v>
      </c>
      <c r="AX68" s="200">
        <f t="shared" si="49"/>
        <v>5.4032757694668442E-2</v>
      </c>
      <c r="AY68" s="200">
        <f t="shared" si="49"/>
        <v>5.4562490613243628E-2</v>
      </c>
      <c r="AZ68" s="200">
        <f t="shared" si="49"/>
        <v>5.5097416991804836E-2</v>
      </c>
      <c r="BA68" s="200">
        <f t="shared" si="49"/>
        <v>5.563758774662645E-2</v>
      </c>
      <c r="BB68" s="200">
        <f t="shared" si="49"/>
        <v>5.6183054293162012E-2</v>
      </c>
      <c r="BC68" s="200">
        <f t="shared" si="49"/>
        <v>5.6733868550938107E-2</v>
      </c>
      <c r="BD68" s="200">
        <f t="shared" si="49"/>
        <v>5.7290082948496322E-2</v>
      </c>
      <c r="BE68" s="200">
        <f t="shared" si="49"/>
        <v>5.7851750428383523E-2</v>
      </c>
      <c r="BF68" s="200">
        <f t="shared" si="49"/>
        <v>5.8418924452191219E-2</v>
      </c>
      <c r="BG68" s="200">
        <f t="shared" si="49"/>
        <v>5.8991659005644077E-2</v>
      </c>
      <c r="BH68" s="200">
        <f t="shared" si="49"/>
        <v>5.9570008603738615E-2</v>
      </c>
      <c r="BI68" s="200">
        <f t="shared" si="49"/>
        <v>6.0154028295932152E-2</v>
      </c>
      <c r="BJ68" s="200">
        <f t="shared" si="49"/>
        <v>6.0743773671382457E-2</v>
      </c>
      <c r="BK68" s="200">
        <f t="shared" si="49"/>
        <v>6.1339300864239145E-2</v>
      </c>
      <c r="BL68" s="200">
        <f t="shared" si="49"/>
        <v>6.1940666558986592E-2</v>
      </c>
      <c r="BM68" s="200">
        <f t="shared" si="49"/>
        <v>6.2547927995839386E-2</v>
      </c>
      <c r="BN68" s="200">
        <f t="shared" si="49"/>
        <v>6.3161142976190771E-2</v>
      </c>
      <c r="BO68" s="200">
        <f t="shared" si="49"/>
        <v>6.3780369868114195E-2</v>
      </c>
      <c r="BP68" s="200">
        <f t="shared" si="49"/>
        <v>6.4405667611919223E-2</v>
      </c>
      <c r="BQ68" s="200">
        <f t="shared" si="49"/>
        <v>6.5037095725761579E-2</v>
      </c>
    </row>
    <row r="69" spans="5:69" ht="16" customHeight="1">
      <c r="E69" s="326"/>
      <c r="F69" s="328"/>
      <c r="G69" s="329"/>
      <c r="H69" s="330"/>
      <c r="I69" s="224" t="s">
        <v>299</v>
      </c>
      <c r="J69" s="200">
        <v>0</v>
      </c>
      <c r="K69" s="200">
        <f t="shared" ref="K69:BQ69" si="50">J71*$B$6</f>
        <v>1.462968607131972E-2</v>
      </c>
      <c r="L69" s="200">
        <f t="shared" si="50"/>
        <v>2.2087957401796442E-2</v>
      </c>
      <c r="M69" s="200">
        <f t="shared" si="50"/>
        <v>2.5961927521604769E-2</v>
      </c>
      <c r="N69" s="200">
        <f t="shared" si="50"/>
        <v>2.8045166981711934E-2</v>
      </c>
      <c r="O69" s="200">
        <f t="shared" si="50"/>
        <v>2.9234474978637182E-2</v>
      </c>
      <c r="P69" s="200">
        <f t="shared" si="50"/>
        <v>2.9978265168156489E-2</v>
      </c>
      <c r="Q69" s="200">
        <f t="shared" si="50"/>
        <v>3.0500758573492982E-2</v>
      </c>
      <c r="R69" s="200">
        <f t="shared" si="50"/>
        <v>3.0914080040763334E-2</v>
      </c>
      <c r="S69" s="200">
        <f t="shared" si="50"/>
        <v>3.1274306468065338E-2</v>
      </c>
      <c r="T69" s="200">
        <f t="shared" si="50"/>
        <v>3.1609490921399523E-2</v>
      </c>
      <c r="U69" s="200">
        <f t="shared" si="50"/>
        <v>3.193367469402119E-2</v>
      </c>
      <c r="V69" s="200">
        <f t="shared" si="50"/>
        <v>3.2253893337521447E-2</v>
      </c>
      <c r="W69" s="200">
        <f t="shared" si="50"/>
        <v>3.2573679678786389E-2</v>
      </c>
      <c r="X69" s="200">
        <f t="shared" si="50"/>
        <v>3.2894815329909309E-2</v>
      </c>
      <c r="Y69" s="200">
        <f t="shared" si="50"/>
        <v>3.3218206444593473E-2</v>
      </c>
      <c r="Z69" s="200">
        <f t="shared" si="50"/>
        <v>3.3544321597814376E-2</v>
      </c>
      <c r="AA69" s="200">
        <f t="shared" si="50"/>
        <v>3.3873410727125977E-2</v>
      </c>
      <c r="AB69" s="200">
        <f t="shared" si="50"/>
        <v>3.4205614604803529E-2</v>
      </c>
      <c r="AC69" s="200">
        <f t="shared" si="50"/>
        <v>3.4541019575419163E-2</v>
      </c>
      <c r="AD69" s="200">
        <f t="shared" si="50"/>
        <v>3.4879684926148728E-2</v>
      </c>
      <c r="AE69" s="200">
        <f t="shared" si="50"/>
        <v>3.5221656573458986E-2</v>
      </c>
      <c r="AF69" s="200">
        <f t="shared" si="50"/>
        <v>3.5566973908000246E-2</v>
      </c>
      <c r="AG69" s="200">
        <f t="shared" si="50"/>
        <v>3.5915673218616662E-2</v>
      </c>
      <c r="AH69" s="200">
        <f t="shared" si="50"/>
        <v>3.6267789405930916E-2</v>
      </c>
      <c r="AI69" s="200">
        <f t="shared" si="50"/>
        <v>3.6623356840731404E-2</v>
      </c>
      <c r="AJ69" s="200">
        <f t="shared" si="50"/>
        <v>3.6982409794776412E-2</v>
      </c>
      <c r="AK69" s="200">
        <f t="shared" si="50"/>
        <v>3.7344982657822545E-2</v>
      </c>
      <c r="AL69" s="200">
        <f t="shared" si="50"/>
        <v>3.771111004778125E-2</v>
      </c>
      <c r="AM69" s="200">
        <f t="shared" si="50"/>
        <v>3.8080826867455411E-2</v>
      </c>
      <c r="AN69" s="200">
        <f t="shared" si="50"/>
        <v>3.8454168334582345E-2</v>
      </c>
      <c r="AO69" s="200">
        <f t="shared" si="50"/>
        <v>3.8831169998546335E-2</v>
      </c>
      <c r="AP69" s="200">
        <f t="shared" si="50"/>
        <v>3.9211867750442608E-2</v>
      </c>
      <c r="AQ69" s="200">
        <f t="shared" si="50"/>
        <v>3.9596297829833579E-2</v>
      </c>
      <c r="AR69" s="200">
        <f t="shared" si="50"/>
        <v>3.9984496829868398E-2</v>
      </c>
      <c r="AS69" s="200">
        <f t="shared" si="50"/>
        <v>4.0376501701601022E-2</v>
      </c>
      <c r="AT69" s="200">
        <f t="shared" si="50"/>
        <v>4.0772349757924847E-2</v>
      </c>
      <c r="AU69" s="200">
        <f t="shared" si="50"/>
        <v>4.1172078677333079E-2</v>
      </c>
      <c r="AV69" s="200">
        <f t="shared" si="50"/>
        <v>4.1575726507609462E-2</v>
      </c>
      <c r="AW69" s="200">
        <f t="shared" si="50"/>
        <v>4.1983331669501994E-2</v>
      </c>
      <c r="AX69" s="200">
        <f t="shared" si="50"/>
        <v>4.2394932960406077E-2</v>
      </c>
      <c r="AY69" s="200">
        <f t="shared" si="50"/>
        <v>4.2810569558070416E-2</v>
      </c>
      <c r="AZ69" s="200">
        <f t="shared" si="50"/>
        <v>4.3230281024332663E-2</v>
      </c>
      <c r="BA69" s="200">
        <f t="shared" si="50"/>
        <v>4.3654107308888274E-2</v>
      </c>
      <c r="BB69" s="200">
        <f t="shared" si="50"/>
        <v>4.4082088753094717E-2</v>
      </c>
      <c r="BC69" s="200">
        <f t="shared" si="50"/>
        <v>4.4514266093812163E-2</v>
      </c>
      <c r="BD69" s="200">
        <f t="shared" si="50"/>
        <v>4.4950680467281325E-2</v>
      </c>
      <c r="BE69" s="200">
        <f t="shared" si="50"/>
        <v>4.5391373413039199E-2</v>
      </c>
      <c r="BF69" s="200">
        <f t="shared" si="50"/>
        <v>4.5836386877873017E-2</v>
      </c>
      <c r="BG69" s="200">
        <f t="shared" si="50"/>
        <v>4.6285763219813002E-2</v>
      </c>
      <c r="BH69" s="200">
        <f t="shared" si="50"/>
        <v>4.6739545212164134E-2</v>
      </c>
      <c r="BI69" s="200">
        <f t="shared" si="50"/>
        <v>4.7197776047577515E-2</v>
      </c>
      <c r="BJ69" s="200">
        <f t="shared" si="50"/>
        <v>4.766049934216162E-2</v>
      </c>
      <c r="BK69" s="200">
        <f t="shared" si="50"/>
        <v>4.8127759139633797E-2</v>
      </c>
      <c r="BL69" s="200">
        <f t="shared" si="50"/>
        <v>4.8599599915512555E-2</v>
      </c>
      <c r="BM69" s="200">
        <f t="shared" si="50"/>
        <v>4.9076066581350913E-2</v>
      </c>
      <c r="BN69" s="200">
        <f t="shared" si="50"/>
        <v>4.9557204489011214E-2</v>
      </c>
      <c r="BO69" s="200">
        <f t="shared" si="50"/>
        <v>5.0043059434981919E-2</v>
      </c>
      <c r="BP69" s="200">
        <f t="shared" si="50"/>
        <v>5.0533677664736633E-2</v>
      </c>
      <c r="BQ69" s="200">
        <f t="shared" si="50"/>
        <v>5.1029105877136008E-2</v>
      </c>
    </row>
    <row r="70" spans="5:69" ht="16" customHeight="1">
      <c r="E70" s="326"/>
      <c r="F70" s="328"/>
      <c r="G70" s="329"/>
      <c r="H70" s="330"/>
      <c r="I70" s="224" t="s">
        <v>301</v>
      </c>
      <c r="J70" s="200">
        <v>0</v>
      </c>
      <c r="K70" s="200">
        <f t="shared" ref="K70:BQ70" si="51">J71*$B$7</f>
        <v>3.6574215178299301E-3</v>
      </c>
      <c r="L70" s="200">
        <f t="shared" si="51"/>
        <v>5.5219893504491104E-3</v>
      </c>
      <c r="M70" s="200">
        <f t="shared" si="51"/>
        <v>6.4904818804011923E-3</v>
      </c>
      <c r="N70" s="200">
        <f t="shared" si="51"/>
        <v>7.0112917454279835E-3</v>
      </c>
      <c r="O70" s="200">
        <f t="shared" si="51"/>
        <v>7.3086187446592954E-3</v>
      </c>
      <c r="P70" s="200">
        <f t="shared" si="51"/>
        <v>7.4945662920391223E-3</v>
      </c>
      <c r="Q70" s="200">
        <f t="shared" si="51"/>
        <v>7.6251896433732454E-3</v>
      </c>
      <c r="R70" s="200">
        <f t="shared" si="51"/>
        <v>7.7285200101908334E-3</v>
      </c>
      <c r="S70" s="200">
        <f t="shared" si="51"/>
        <v>7.8185766170163346E-3</v>
      </c>
      <c r="T70" s="200">
        <f t="shared" si="51"/>
        <v>7.9023727303498808E-3</v>
      </c>
      <c r="U70" s="200">
        <f t="shared" si="51"/>
        <v>7.9834186735052975E-3</v>
      </c>
      <c r="V70" s="200">
        <f t="shared" si="51"/>
        <v>8.0634733343803618E-3</v>
      </c>
      <c r="W70" s="200">
        <f t="shared" si="51"/>
        <v>8.1434199196965974E-3</v>
      </c>
      <c r="X70" s="200">
        <f t="shared" si="51"/>
        <v>8.2237038324773273E-3</v>
      </c>
      <c r="Y70" s="200">
        <f t="shared" si="51"/>
        <v>8.3045516111483683E-3</v>
      </c>
      <c r="Z70" s="200">
        <f t="shared" si="51"/>
        <v>8.3860803994535941E-3</v>
      </c>
      <c r="AA70" s="200">
        <f t="shared" si="51"/>
        <v>8.4683526817814943E-3</v>
      </c>
      <c r="AB70" s="200">
        <f t="shared" si="51"/>
        <v>8.5514036512008822E-3</v>
      </c>
      <c r="AC70" s="200">
        <f t="shared" si="51"/>
        <v>8.6352548938547907E-3</v>
      </c>
      <c r="AD70" s="200">
        <f t="shared" si="51"/>
        <v>8.7199212315371821E-3</v>
      </c>
      <c r="AE70" s="200">
        <f t="shared" si="51"/>
        <v>8.8054141433647464E-3</v>
      </c>
      <c r="AF70" s="200">
        <f t="shared" si="51"/>
        <v>8.8917434770000615E-3</v>
      </c>
      <c r="AG70" s="200">
        <f t="shared" si="51"/>
        <v>8.9789183046541654E-3</v>
      </c>
      <c r="AH70" s="200">
        <f t="shared" si="51"/>
        <v>9.0669473514827289E-3</v>
      </c>
      <c r="AI70" s="200">
        <f t="shared" si="51"/>
        <v>9.155839210182851E-3</v>
      </c>
      <c r="AJ70" s="200">
        <f t="shared" si="51"/>
        <v>9.245602448694103E-3</v>
      </c>
      <c r="AK70" s="200">
        <f t="shared" si="51"/>
        <v>9.3362456644556363E-3</v>
      </c>
      <c r="AL70" s="200">
        <f t="shared" si="51"/>
        <v>9.4277775119453126E-3</v>
      </c>
      <c r="AM70" s="200">
        <f t="shared" si="51"/>
        <v>9.5202067168638528E-3</v>
      </c>
      <c r="AN70" s="200">
        <f t="shared" si="51"/>
        <v>9.6135420836455862E-3</v>
      </c>
      <c r="AO70" s="200">
        <f t="shared" si="51"/>
        <v>9.7077924996365837E-3</v>
      </c>
      <c r="AP70" s="200">
        <f t="shared" si="51"/>
        <v>9.8029669376106521E-3</v>
      </c>
      <c r="AQ70" s="200">
        <f t="shared" si="51"/>
        <v>9.8990744574583948E-3</v>
      </c>
      <c r="AR70" s="200">
        <f t="shared" si="51"/>
        <v>9.9961242074670994E-3</v>
      </c>
      <c r="AS70" s="200">
        <f t="shared" si="51"/>
        <v>1.0094125425400256E-2</v>
      </c>
      <c r="AT70" s="200">
        <f t="shared" si="51"/>
        <v>1.0193087439481212E-2</v>
      </c>
      <c r="AU70" s="200">
        <f t="shared" si="51"/>
        <v>1.029301966933327E-2</v>
      </c>
      <c r="AV70" s="200">
        <f t="shared" si="51"/>
        <v>1.0393931626902365E-2</v>
      </c>
      <c r="AW70" s="200">
        <f t="shared" si="51"/>
        <v>1.0495832917375499E-2</v>
      </c>
      <c r="AX70" s="200">
        <f t="shared" si="51"/>
        <v>1.0598733240101519E-2</v>
      </c>
      <c r="AY70" s="200">
        <f t="shared" si="51"/>
        <v>1.0702642389517604E-2</v>
      </c>
      <c r="AZ70" s="200">
        <f t="shared" si="51"/>
        <v>1.0807570256083166E-2</v>
      </c>
      <c r="BA70" s="200">
        <f t="shared" si="51"/>
        <v>1.0913526827222068E-2</v>
      </c>
      <c r="BB70" s="200">
        <f t="shared" si="51"/>
        <v>1.1020522188273679E-2</v>
      </c>
      <c r="BC70" s="200">
        <f t="shared" si="51"/>
        <v>1.1128566523453041E-2</v>
      </c>
      <c r="BD70" s="200">
        <f t="shared" si="51"/>
        <v>1.1237670116820331E-2</v>
      </c>
      <c r="BE70" s="200">
        <f t="shared" si="51"/>
        <v>1.13478433532598E-2</v>
      </c>
      <c r="BF70" s="200">
        <f t="shared" si="51"/>
        <v>1.1459096719468254E-2</v>
      </c>
      <c r="BG70" s="200">
        <f t="shared" si="51"/>
        <v>1.157144080495325E-2</v>
      </c>
      <c r="BH70" s="200">
        <f t="shared" si="51"/>
        <v>1.1684886303041033E-2</v>
      </c>
      <c r="BI70" s="200">
        <f t="shared" si="51"/>
        <v>1.1799444011894379E-2</v>
      </c>
      <c r="BJ70" s="200">
        <f t="shared" si="51"/>
        <v>1.1915124835540405E-2</v>
      </c>
      <c r="BK70" s="200">
        <f t="shared" si="51"/>
        <v>1.2031939784908449E-2</v>
      </c>
      <c r="BL70" s="200">
        <f t="shared" si="51"/>
        <v>1.2149899978878139E-2</v>
      </c>
      <c r="BM70" s="200">
        <f t="shared" si="51"/>
        <v>1.2269016645337728E-2</v>
      </c>
      <c r="BN70" s="200">
        <f t="shared" si="51"/>
        <v>1.2389301122252803E-2</v>
      </c>
      <c r="BO70" s="200">
        <f t="shared" si="51"/>
        <v>1.251076485874548E-2</v>
      </c>
      <c r="BP70" s="200">
        <f t="shared" si="51"/>
        <v>1.2633419416184158E-2</v>
      </c>
      <c r="BQ70" s="200">
        <f t="shared" si="51"/>
        <v>1.2757276469284002E-2</v>
      </c>
    </row>
    <row r="71" spans="5:69" ht="16" customHeight="1">
      <c r="E71" s="326"/>
      <c r="F71" s="328"/>
      <c r="G71" s="329"/>
      <c r="H71" s="330"/>
      <c r="I71" s="224" t="s">
        <v>295</v>
      </c>
      <c r="J71" s="200">
        <f>J68+J69+J70</f>
        <v>3.6574215178299299E-2</v>
      </c>
      <c r="K71" s="200">
        <f>K68+K69+K70</f>
        <v>5.5219893504491101E-2</v>
      </c>
      <c r="L71" s="200">
        <f t="shared" ref="L71:BQ71" si="52">L68+L69+L70</f>
        <v>6.4904818804011916E-2</v>
      </c>
      <c r="M71" s="200">
        <f t="shared" si="52"/>
        <v>7.0112917454279833E-2</v>
      </c>
      <c r="N71" s="200">
        <f t="shared" si="52"/>
        <v>7.3086187446592954E-2</v>
      </c>
      <c r="O71" s="200">
        <f t="shared" si="52"/>
        <v>7.4945662920391218E-2</v>
      </c>
      <c r="P71" s="200">
        <f t="shared" si="52"/>
        <v>7.6251896433732452E-2</v>
      </c>
      <c r="Q71" s="200">
        <f t="shared" si="52"/>
        <v>7.7285200101908327E-2</v>
      </c>
      <c r="R71" s="200">
        <f t="shared" si="52"/>
        <v>7.8185766170163346E-2</v>
      </c>
      <c r="S71" s="200">
        <f t="shared" si="52"/>
        <v>7.9023727303498797E-2</v>
      </c>
      <c r="T71" s="200">
        <f t="shared" si="52"/>
        <v>7.9834186735052978E-2</v>
      </c>
      <c r="U71" s="200">
        <f t="shared" si="52"/>
        <v>8.0634733343803611E-2</v>
      </c>
      <c r="V71" s="200">
        <f t="shared" si="52"/>
        <v>8.143419919696597E-2</v>
      </c>
      <c r="W71" s="200">
        <f t="shared" si="52"/>
        <v>8.2237038324773262E-2</v>
      </c>
      <c r="X71" s="200">
        <f t="shared" si="52"/>
        <v>8.3045516111483683E-2</v>
      </c>
      <c r="Y71" s="200">
        <f t="shared" si="52"/>
        <v>8.3860803994535937E-2</v>
      </c>
      <c r="Z71" s="200">
        <f t="shared" si="52"/>
        <v>8.4683526817814936E-2</v>
      </c>
      <c r="AA71" s="200">
        <f t="shared" si="52"/>
        <v>8.5514036512008826E-2</v>
      </c>
      <c r="AB71" s="200">
        <f t="shared" si="52"/>
        <v>8.6352548938547907E-2</v>
      </c>
      <c r="AC71" s="200">
        <f t="shared" si="52"/>
        <v>8.7199212315371824E-2</v>
      </c>
      <c r="AD71" s="200">
        <f t="shared" si="52"/>
        <v>8.8054141433647468E-2</v>
      </c>
      <c r="AE71" s="200">
        <f t="shared" si="52"/>
        <v>8.8917434770000608E-2</v>
      </c>
      <c r="AF71" s="200">
        <f t="shared" si="52"/>
        <v>8.9789183046541654E-2</v>
      </c>
      <c r="AG71" s="200">
        <f t="shared" si="52"/>
        <v>9.0669473514827292E-2</v>
      </c>
      <c r="AH71" s="200">
        <f t="shared" si="52"/>
        <v>9.1558392101828506E-2</v>
      </c>
      <c r="AI71" s="200">
        <f t="shared" si="52"/>
        <v>9.2456024486941027E-2</v>
      </c>
      <c r="AJ71" s="200">
        <f t="shared" si="52"/>
        <v>9.3362456644556363E-2</v>
      </c>
      <c r="AK71" s="200">
        <f t="shared" si="52"/>
        <v>9.4277775119453122E-2</v>
      </c>
      <c r="AL71" s="200">
        <f t="shared" si="52"/>
        <v>9.5202067168638521E-2</v>
      </c>
      <c r="AM71" s="200">
        <f t="shared" si="52"/>
        <v>9.6135420836455848E-2</v>
      </c>
      <c r="AN71" s="200">
        <f t="shared" si="52"/>
        <v>9.7077924996365833E-2</v>
      </c>
      <c r="AO71" s="200">
        <f t="shared" si="52"/>
        <v>9.8029669376106507E-2</v>
      </c>
      <c r="AP71" s="200">
        <f t="shared" si="52"/>
        <v>9.8990744574583941E-2</v>
      </c>
      <c r="AQ71" s="200">
        <f t="shared" si="52"/>
        <v>9.9961242074670983E-2</v>
      </c>
      <c r="AR71" s="200">
        <f t="shared" si="52"/>
        <v>0.10094125425400255</v>
      </c>
      <c r="AS71" s="200">
        <f t="shared" si="52"/>
        <v>0.1019308743948121</v>
      </c>
      <c r="AT71" s="200">
        <f t="shared" si="52"/>
        <v>0.1029301966933327</v>
      </c>
      <c r="AU71" s="200">
        <f t="shared" si="52"/>
        <v>0.10393931626902364</v>
      </c>
      <c r="AV71" s="200">
        <f t="shared" si="52"/>
        <v>0.10495832917375497</v>
      </c>
      <c r="AW71" s="200">
        <f t="shared" si="52"/>
        <v>0.10598733240101518</v>
      </c>
      <c r="AX71" s="200">
        <f t="shared" si="52"/>
        <v>0.10702642389517604</v>
      </c>
      <c r="AY71" s="200">
        <f t="shared" si="52"/>
        <v>0.10807570256083165</v>
      </c>
      <c r="AZ71" s="200">
        <f t="shared" si="52"/>
        <v>0.10913526827222067</v>
      </c>
      <c r="BA71" s="200">
        <f t="shared" si="52"/>
        <v>0.11020522188273679</v>
      </c>
      <c r="BB71" s="200">
        <f t="shared" si="52"/>
        <v>0.1112856652345304</v>
      </c>
      <c r="BC71" s="200">
        <f t="shared" si="52"/>
        <v>0.11237670116820331</v>
      </c>
      <c r="BD71" s="200">
        <f t="shared" si="52"/>
        <v>0.11347843353259798</v>
      </c>
      <c r="BE71" s="200">
        <f t="shared" si="52"/>
        <v>0.11459096719468254</v>
      </c>
      <c r="BF71" s="200">
        <f t="shared" si="52"/>
        <v>0.11571440804953249</v>
      </c>
      <c r="BG71" s="200">
        <f t="shared" si="52"/>
        <v>0.11684886303041032</v>
      </c>
      <c r="BH71" s="200">
        <f t="shared" si="52"/>
        <v>0.11799444011894378</v>
      </c>
      <c r="BI71" s="200">
        <f t="shared" si="52"/>
        <v>0.11915124835540404</v>
      </c>
      <c r="BJ71" s="200">
        <f t="shared" si="52"/>
        <v>0.12031939784908448</v>
      </c>
      <c r="BK71" s="200">
        <f t="shared" si="52"/>
        <v>0.12149899978878138</v>
      </c>
      <c r="BL71" s="200">
        <f t="shared" si="52"/>
        <v>0.12269016645337728</v>
      </c>
      <c r="BM71" s="200">
        <f t="shared" si="52"/>
        <v>0.12389301122252802</v>
      </c>
      <c r="BN71" s="200">
        <f t="shared" si="52"/>
        <v>0.12510764858745479</v>
      </c>
      <c r="BO71" s="200">
        <f t="shared" si="52"/>
        <v>0.12633419416184158</v>
      </c>
      <c r="BP71" s="200">
        <f t="shared" si="52"/>
        <v>0.12757276469284001</v>
      </c>
      <c r="BQ71" s="200">
        <f t="shared" si="52"/>
        <v>0.12882347807218159</v>
      </c>
    </row>
    <row r="72" spans="5:69" ht="16" customHeight="1">
      <c r="E72" s="326"/>
      <c r="F72" s="328"/>
      <c r="G72" s="329"/>
      <c r="H72" s="330"/>
      <c r="I72" s="224" t="s">
        <v>326</v>
      </c>
      <c r="J72" s="219">
        <f>Variables!$L$24</f>
        <v>59000</v>
      </c>
      <c r="K72" s="219">
        <f>Variables!$L$24</f>
        <v>59000</v>
      </c>
      <c r="L72" s="219">
        <f>Variables!$L$24</f>
        <v>59000</v>
      </c>
      <c r="M72" s="219">
        <f>Variables!$L$24</f>
        <v>59000</v>
      </c>
      <c r="N72" s="219">
        <f>Variables!$L$24</f>
        <v>59000</v>
      </c>
      <c r="O72" s="219">
        <f>Variables!$L$24</f>
        <v>59000</v>
      </c>
      <c r="P72" s="219">
        <f>Variables!$L$24</f>
        <v>59000</v>
      </c>
      <c r="Q72" s="219">
        <f>Variables!$L$24</f>
        <v>59000</v>
      </c>
      <c r="R72" s="219">
        <f>Variables!$L$24</f>
        <v>59000</v>
      </c>
      <c r="S72" s="219">
        <f>Variables!$L$24</f>
        <v>59000</v>
      </c>
      <c r="T72" s="219">
        <f>Variables!$L$24</f>
        <v>59000</v>
      </c>
      <c r="U72" s="219">
        <f>Variables!$L$24</f>
        <v>59000</v>
      </c>
      <c r="V72" s="219">
        <f>Variables!$L$24</f>
        <v>59000</v>
      </c>
      <c r="W72" s="219">
        <f>Variables!$L$24</f>
        <v>59000</v>
      </c>
      <c r="X72" s="219">
        <f>Variables!$L$24</f>
        <v>59000</v>
      </c>
      <c r="Y72" s="219">
        <f>Variables!$L$24</f>
        <v>59000</v>
      </c>
      <c r="Z72" s="219">
        <f>Variables!$L$24</f>
        <v>59000</v>
      </c>
      <c r="AA72" s="219">
        <f>Variables!$L$24</f>
        <v>59000</v>
      </c>
      <c r="AB72" s="219">
        <f>Variables!$L$24</f>
        <v>59000</v>
      </c>
      <c r="AC72" s="219">
        <f>Variables!$L$24</f>
        <v>59000</v>
      </c>
      <c r="AD72" s="219">
        <f>Variables!$L$24</f>
        <v>59000</v>
      </c>
      <c r="AE72" s="219">
        <f>Variables!$L$24</f>
        <v>59000</v>
      </c>
      <c r="AF72" s="219">
        <f>Variables!$L$24</f>
        <v>59000</v>
      </c>
      <c r="AG72" s="219">
        <f>Variables!$L$24</f>
        <v>59000</v>
      </c>
      <c r="AH72" s="219">
        <f>Variables!$L$24</f>
        <v>59000</v>
      </c>
      <c r="AI72" s="219">
        <f>Variables!$L$24</f>
        <v>59000</v>
      </c>
      <c r="AJ72" s="219">
        <f>Variables!$L$24</f>
        <v>59000</v>
      </c>
      <c r="AK72" s="219">
        <f>Variables!$L$24</f>
        <v>59000</v>
      </c>
      <c r="AL72" s="219">
        <f>Variables!$L$24</f>
        <v>59000</v>
      </c>
      <c r="AM72" s="219">
        <f>Variables!$L$24</f>
        <v>59000</v>
      </c>
      <c r="AN72" s="219">
        <f>Variables!$L$24</f>
        <v>59000</v>
      </c>
      <c r="AO72" s="219">
        <f>Variables!$L$24</f>
        <v>59000</v>
      </c>
      <c r="AP72" s="219">
        <f>Variables!$L$24</f>
        <v>59000</v>
      </c>
      <c r="AQ72" s="219">
        <f>Variables!$L$24</f>
        <v>59000</v>
      </c>
      <c r="AR72" s="219">
        <f>Variables!$L$24</f>
        <v>59000</v>
      </c>
      <c r="AS72" s="219">
        <f>Variables!$L$24</f>
        <v>59000</v>
      </c>
      <c r="AT72" s="219">
        <f>Variables!$L$24</f>
        <v>59000</v>
      </c>
      <c r="AU72" s="219">
        <f>Variables!$L$24</f>
        <v>59000</v>
      </c>
      <c r="AV72" s="219">
        <f>Variables!$L$24</f>
        <v>59000</v>
      </c>
      <c r="AW72" s="219">
        <f>Variables!$L$24</f>
        <v>59000</v>
      </c>
      <c r="AX72" s="219">
        <f>Variables!$L$24</f>
        <v>59000</v>
      </c>
      <c r="AY72" s="219">
        <f>Variables!$L$24</f>
        <v>59000</v>
      </c>
      <c r="AZ72" s="219">
        <f>Variables!$L$24</f>
        <v>59000</v>
      </c>
      <c r="BA72" s="219">
        <f>Variables!$L$24</f>
        <v>59000</v>
      </c>
      <c r="BB72" s="219">
        <f>Variables!$L$24</f>
        <v>59000</v>
      </c>
      <c r="BC72" s="219">
        <f>Variables!$L$24</f>
        <v>59000</v>
      </c>
      <c r="BD72" s="219">
        <f>Variables!$L$24</f>
        <v>59000</v>
      </c>
      <c r="BE72" s="219">
        <f>Variables!$L$24</f>
        <v>59000</v>
      </c>
      <c r="BF72" s="219">
        <f>Variables!$L$24</f>
        <v>59000</v>
      </c>
      <c r="BG72" s="219">
        <f>Variables!$L$24</f>
        <v>59000</v>
      </c>
      <c r="BH72" s="219">
        <f>Variables!$L$24</f>
        <v>59000</v>
      </c>
      <c r="BI72" s="219">
        <f>Variables!$L$24</f>
        <v>59000</v>
      </c>
      <c r="BJ72" s="219">
        <f>Variables!$L$24</f>
        <v>59000</v>
      </c>
      <c r="BK72" s="219">
        <f>Variables!$L$24</f>
        <v>59000</v>
      </c>
      <c r="BL72" s="219">
        <f>Variables!$L$24</f>
        <v>59000</v>
      </c>
      <c r="BM72" s="219">
        <f>Variables!$L$24</f>
        <v>59000</v>
      </c>
      <c r="BN72" s="219">
        <f>Variables!$L$24</f>
        <v>59000</v>
      </c>
      <c r="BO72" s="219">
        <f>Variables!$L$24</f>
        <v>59000</v>
      </c>
      <c r="BP72" s="219">
        <f>Variables!$L$24</f>
        <v>59000</v>
      </c>
      <c r="BQ72" s="219">
        <f>Variables!$L$24</f>
        <v>59000</v>
      </c>
    </row>
    <row r="73" spans="5:69" ht="16" customHeight="1">
      <c r="E73" s="326"/>
      <c r="F73" s="328"/>
      <c r="G73" s="329"/>
      <c r="H73" s="330"/>
      <c r="I73" s="224" t="s">
        <v>446</v>
      </c>
      <c r="J73" s="204">
        <f t="shared" ref="J73:BQ73" si="53">J72*$B$9</f>
        <v>10620</v>
      </c>
      <c r="K73" s="204">
        <f t="shared" si="53"/>
        <v>10620</v>
      </c>
      <c r="L73" s="204">
        <f t="shared" si="53"/>
        <v>10620</v>
      </c>
      <c r="M73" s="204">
        <f t="shared" si="53"/>
        <v>10620</v>
      </c>
      <c r="N73" s="204">
        <f t="shared" si="53"/>
        <v>10620</v>
      </c>
      <c r="O73" s="204">
        <f t="shared" si="53"/>
        <v>10620</v>
      </c>
      <c r="P73" s="204">
        <f t="shared" si="53"/>
        <v>10620</v>
      </c>
      <c r="Q73" s="204">
        <f t="shared" si="53"/>
        <v>10620</v>
      </c>
      <c r="R73" s="204">
        <f t="shared" si="53"/>
        <v>10620</v>
      </c>
      <c r="S73" s="204">
        <f t="shared" si="53"/>
        <v>10620</v>
      </c>
      <c r="T73" s="204">
        <f t="shared" si="53"/>
        <v>10620</v>
      </c>
      <c r="U73" s="204">
        <f t="shared" si="53"/>
        <v>10620</v>
      </c>
      <c r="V73" s="204">
        <f t="shared" si="53"/>
        <v>10620</v>
      </c>
      <c r="W73" s="204">
        <f t="shared" si="53"/>
        <v>10620</v>
      </c>
      <c r="X73" s="204">
        <f t="shared" si="53"/>
        <v>10620</v>
      </c>
      <c r="Y73" s="204">
        <f t="shared" si="53"/>
        <v>10620</v>
      </c>
      <c r="Z73" s="204">
        <f t="shared" si="53"/>
        <v>10620</v>
      </c>
      <c r="AA73" s="204">
        <f t="shared" si="53"/>
        <v>10620</v>
      </c>
      <c r="AB73" s="204">
        <f t="shared" si="53"/>
        <v>10620</v>
      </c>
      <c r="AC73" s="204">
        <f t="shared" si="53"/>
        <v>10620</v>
      </c>
      <c r="AD73" s="204">
        <f t="shared" si="53"/>
        <v>10620</v>
      </c>
      <c r="AE73" s="204">
        <f t="shared" si="53"/>
        <v>10620</v>
      </c>
      <c r="AF73" s="204">
        <f t="shared" si="53"/>
        <v>10620</v>
      </c>
      <c r="AG73" s="204">
        <f t="shared" si="53"/>
        <v>10620</v>
      </c>
      <c r="AH73" s="204">
        <f t="shared" si="53"/>
        <v>10620</v>
      </c>
      <c r="AI73" s="204">
        <f t="shared" si="53"/>
        <v>10620</v>
      </c>
      <c r="AJ73" s="204">
        <f t="shared" si="53"/>
        <v>10620</v>
      </c>
      <c r="AK73" s="204">
        <f t="shared" si="53"/>
        <v>10620</v>
      </c>
      <c r="AL73" s="204">
        <f t="shared" si="53"/>
        <v>10620</v>
      </c>
      <c r="AM73" s="204">
        <f t="shared" si="53"/>
        <v>10620</v>
      </c>
      <c r="AN73" s="204">
        <f t="shared" si="53"/>
        <v>10620</v>
      </c>
      <c r="AO73" s="204">
        <f t="shared" si="53"/>
        <v>10620</v>
      </c>
      <c r="AP73" s="204">
        <f t="shared" si="53"/>
        <v>10620</v>
      </c>
      <c r="AQ73" s="204">
        <f t="shared" si="53"/>
        <v>10620</v>
      </c>
      <c r="AR73" s="204">
        <f t="shared" si="53"/>
        <v>10620</v>
      </c>
      <c r="AS73" s="204">
        <f t="shared" si="53"/>
        <v>10620</v>
      </c>
      <c r="AT73" s="204">
        <f t="shared" si="53"/>
        <v>10620</v>
      </c>
      <c r="AU73" s="204">
        <f t="shared" si="53"/>
        <v>10620</v>
      </c>
      <c r="AV73" s="204">
        <f t="shared" si="53"/>
        <v>10620</v>
      </c>
      <c r="AW73" s="204">
        <f t="shared" si="53"/>
        <v>10620</v>
      </c>
      <c r="AX73" s="204">
        <f t="shared" si="53"/>
        <v>10620</v>
      </c>
      <c r="AY73" s="204">
        <f t="shared" si="53"/>
        <v>10620</v>
      </c>
      <c r="AZ73" s="204">
        <f t="shared" si="53"/>
        <v>10620</v>
      </c>
      <c r="BA73" s="204">
        <f t="shared" si="53"/>
        <v>10620</v>
      </c>
      <c r="BB73" s="204">
        <f t="shared" si="53"/>
        <v>10620</v>
      </c>
      <c r="BC73" s="204">
        <f t="shared" si="53"/>
        <v>10620</v>
      </c>
      <c r="BD73" s="204">
        <f t="shared" si="53"/>
        <v>10620</v>
      </c>
      <c r="BE73" s="204">
        <f t="shared" si="53"/>
        <v>10620</v>
      </c>
      <c r="BF73" s="204">
        <f t="shared" si="53"/>
        <v>10620</v>
      </c>
      <c r="BG73" s="204">
        <f t="shared" si="53"/>
        <v>10620</v>
      </c>
      <c r="BH73" s="204">
        <f t="shared" si="53"/>
        <v>10620</v>
      </c>
      <c r="BI73" s="204">
        <f t="shared" si="53"/>
        <v>10620</v>
      </c>
      <c r="BJ73" s="204">
        <f t="shared" si="53"/>
        <v>10620</v>
      </c>
      <c r="BK73" s="204">
        <f t="shared" si="53"/>
        <v>10620</v>
      </c>
      <c r="BL73" s="204">
        <f t="shared" si="53"/>
        <v>10620</v>
      </c>
      <c r="BM73" s="204">
        <f t="shared" si="53"/>
        <v>10620</v>
      </c>
      <c r="BN73" s="204">
        <f t="shared" si="53"/>
        <v>10620</v>
      </c>
      <c r="BO73" s="204">
        <f t="shared" si="53"/>
        <v>10620</v>
      </c>
      <c r="BP73" s="204">
        <f t="shared" si="53"/>
        <v>10620</v>
      </c>
      <c r="BQ73" s="204">
        <f t="shared" si="53"/>
        <v>10620</v>
      </c>
    </row>
    <row r="74" spans="5:69" ht="16" customHeight="1">
      <c r="E74" s="326"/>
      <c r="F74" s="328"/>
      <c r="G74" s="329"/>
      <c r="H74" s="330"/>
      <c r="I74" s="224" t="s">
        <v>346</v>
      </c>
      <c r="J74" s="204">
        <f>J71*J72</f>
        <v>2157.8786955196588</v>
      </c>
      <c r="K74" s="204">
        <f>K71*K72</f>
        <v>3257.9737167649751</v>
      </c>
      <c r="L74" s="204">
        <f t="shared" ref="L74:BQ74" si="54">L71*L72</f>
        <v>3829.384309436703</v>
      </c>
      <c r="M74" s="204">
        <f t="shared" si="54"/>
        <v>4136.6621298025102</v>
      </c>
      <c r="N74" s="204">
        <f t="shared" si="54"/>
        <v>4312.085059348984</v>
      </c>
      <c r="O74" s="204">
        <f t="shared" si="54"/>
        <v>4421.7941123030814</v>
      </c>
      <c r="P74" s="204">
        <f t="shared" si="54"/>
        <v>4498.8618895902146</v>
      </c>
      <c r="Q74" s="204">
        <f t="shared" si="54"/>
        <v>4559.8268060125911</v>
      </c>
      <c r="R74" s="204">
        <f t="shared" si="54"/>
        <v>4612.9602040396376</v>
      </c>
      <c r="S74" s="204">
        <f t="shared" si="54"/>
        <v>4662.3999109064289</v>
      </c>
      <c r="T74" s="204">
        <f t="shared" si="54"/>
        <v>4710.2170173681261</v>
      </c>
      <c r="U74" s="204">
        <f t="shared" si="54"/>
        <v>4757.4492672844126</v>
      </c>
      <c r="V74" s="204">
        <f t="shared" si="54"/>
        <v>4804.6177526209922</v>
      </c>
      <c r="W74" s="204">
        <f t="shared" si="54"/>
        <v>4851.9852611616225</v>
      </c>
      <c r="X74" s="204">
        <f t="shared" si="54"/>
        <v>4899.6854505775373</v>
      </c>
      <c r="Y74" s="204">
        <f t="shared" si="54"/>
        <v>4947.7874356776201</v>
      </c>
      <c r="Z74" s="204">
        <f t="shared" si="54"/>
        <v>4996.3280822510815</v>
      </c>
      <c r="AA74" s="204">
        <f t="shared" si="54"/>
        <v>5045.3281542085206</v>
      </c>
      <c r="AB74" s="204">
        <f t="shared" si="54"/>
        <v>5094.8003873743264</v>
      </c>
      <c r="AC74" s="204">
        <f t="shared" si="54"/>
        <v>5144.7535266069381</v>
      </c>
      <c r="AD74" s="204">
        <f t="shared" si="54"/>
        <v>5195.1943445852003</v>
      </c>
      <c r="AE74" s="204">
        <f t="shared" si="54"/>
        <v>5246.1286514300355</v>
      </c>
      <c r="AF74" s="204">
        <f t="shared" si="54"/>
        <v>5297.5617997459576</v>
      </c>
      <c r="AG74" s="204">
        <f t="shared" si="54"/>
        <v>5349.4989373748103</v>
      </c>
      <c r="AH74" s="204">
        <f t="shared" si="54"/>
        <v>5401.9451340078822</v>
      </c>
      <c r="AI74" s="204">
        <f t="shared" si="54"/>
        <v>5454.9054447295202</v>
      </c>
      <c r="AJ74" s="204">
        <f t="shared" si="54"/>
        <v>5508.3849420288252</v>
      </c>
      <c r="AK74" s="204">
        <f t="shared" si="54"/>
        <v>5562.3887320477343</v>
      </c>
      <c r="AL74" s="204">
        <f t="shared" si="54"/>
        <v>5616.9219629496729</v>
      </c>
      <c r="AM74" s="204">
        <f t="shared" si="54"/>
        <v>5671.989829350895</v>
      </c>
      <c r="AN74" s="204">
        <f t="shared" si="54"/>
        <v>5727.5975747855846</v>
      </c>
      <c r="AO74" s="204">
        <f t="shared" si="54"/>
        <v>5783.750493190284</v>
      </c>
      <c r="AP74" s="204">
        <f t="shared" si="54"/>
        <v>5840.4539299004527</v>
      </c>
      <c r="AQ74" s="204">
        <f t="shared" si="54"/>
        <v>5897.713282405588</v>
      </c>
      <c r="AR74" s="204">
        <f t="shared" si="54"/>
        <v>5955.5340009861502</v>
      </c>
      <c r="AS74" s="204">
        <f t="shared" si="54"/>
        <v>6013.9215892939137</v>
      </c>
      <c r="AT74" s="204">
        <f t="shared" si="54"/>
        <v>6072.881604906629</v>
      </c>
      <c r="AU74" s="204">
        <f t="shared" si="54"/>
        <v>6132.4196598723947</v>
      </c>
      <c r="AV74" s="204">
        <f t="shared" si="54"/>
        <v>6192.5414212515434</v>
      </c>
      <c r="AW74" s="204">
        <f t="shared" si="54"/>
        <v>6253.2526116598956</v>
      </c>
      <c r="AX74" s="204">
        <f t="shared" si="54"/>
        <v>6314.5590098153862</v>
      </c>
      <c r="AY74" s="204">
        <f t="shared" si="54"/>
        <v>6376.466451089068</v>
      </c>
      <c r="AZ74" s="204">
        <f t="shared" si="54"/>
        <v>6438.9808280610196</v>
      </c>
      <c r="BA74" s="204">
        <f t="shared" si="54"/>
        <v>6502.1080910814708</v>
      </c>
      <c r="BB74" s="204">
        <f t="shared" si="54"/>
        <v>6565.8542488372941</v>
      </c>
      <c r="BC74" s="204">
        <f t="shared" si="54"/>
        <v>6630.2253689239951</v>
      </c>
      <c r="BD74" s="204">
        <f t="shared" si="54"/>
        <v>6695.2275784232806</v>
      </c>
      <c r="BE74" s="204">
        <f t="shared" si="54"/>
        <v>6760.8670644862696</v>
      </c>
      <c r="BF74" s="204">
        <f t="shared" si="54"/>
        <v>6827.1500749224169</v>
      </c>
      <c r="BG74" s="204">
        <f t="shared" si="54"/>
        <v>6894.082918794209</v>
      </c>
      <c r="BH74" s="204">
        <f t="shared" si="54"/>
        <v>6961.6719670176826</v>
      </c>
      <c r="BI74" s="204">
        <f t="shared" si="54"/>
        <v>7029.9236529688387</v>
      </c>
      <c r="BJ74" s="204">
        <f t="shared" si="54"/>
        <v>7098.8444730959845</v>
      </c>
      <c r="BK74" s="204">
        <f t="shared" si="54"/>
        <v>7168.4409875381016</v>
      </c>
      <c r="BL74" s="204">
        <f t="shared" si="54"/>
        <v>7238.7198207492593</v>
      </c>
      <c r="BM74" s="204">
        <f t="shared" si="54"/>
        <v>7309.6876621291531</v>
      </c>
      <c r="BN74" s="204">
        <f t="shared" si="54"/>
        <v>7381.3512666598326</v>
      </c>
      <c r="BO74" s="204">
        <f t="shared" si="54"/>
        <v>7453.7174555486536</v>
      </c>
      <c r="BP74" s="204">
        <f t="shared" si="54"/>
        <v>7526.7931168775604</v>
      </c>
      <c r="BQ74" s="204">
        <f t="shared" si="54"/>
        <v>7600.5852062587137</v>
      </c>
    </row>
    <row r="75" spans="5:69" ht="16" customHeight="1">
      <c r="E75" s="326"/>
      <c r="F75" s="328"/>
      <c r="G75" s="329"/>
      <c r="H75" s="330"/>
      <c r="I75" s="224" t="s">
        <v>447</v>
      </c>
      <c r="J75" s="204">
        <f t="shared" ref="J75:BQ75" si="55">J74*$B$9</f>
        <v>388.41816519353858</v>
      </c>
      <c r="K75" s="204">
        <f t="shared" si="55"/>
        <v>586.43526901769553</v>
      </c>
      <c r="L75" s="204">
        <f t="shared" si="55"/>
        <v>689.28917569860653</v>
      </c>
      <c r="M75" s="204">
        <f t="shared" si="55"/>
        <v>744.59918336445185</v>
      </c>
      <c r="N75" s="204">
        <f t="shared" si="55"/>
        <v>776.1753106828171</v>
      </c>
      <c r="O75" s="204">
        <f t="shared" si="55"/>
        <v>795.92294021455461</v>
      </c>
      <c r="P75" s="204">
        <f t="shared" si="55"/>
        <v>809.79514012623861</v>
      </c>
      <c r="Q75" s="204">
        <f t="shared" si="55"/>
        <v>820.7688250822664</v>
      </c>
      <c r="R75" s="204">
        <f t="shared" si="55"/>
        <v>830.33283672713469</v>
      </c>
      <c r="S75" s="204">
        <f t="shared" si="55"/>
        <v>839.23198396315718</v>
      </c>
      <c r="T75" s="204">
        <f t="shared" si="55"/>
        <v>847.83906312626266</v>
      </c>
      <c r="U75" s="204">
        <f t="shared" si="55"/>
        <v>856.34086811119425</v>
      </c>
      <c r="V75" s="204">
        <f t="shared" si="55"/>
        <v>864.83119547177853</v>
      </c>
      <c r="W75" s="204">
        <f t="shared" si="55"/>
        <v>873.357347009092</v>
      </c>
      <c r="X75" s="204">
        <f t="shared" si="55"/>
        <v>881.94338110395665</v>
      </c>
      <c r="Y75" s="204">
        <f t="shared" si="55"/>
        <v>890.60173842197162</v>
      </c>
      <c r="Z75" s="204">
        <f t="shared" si="55"/>
        <v>899.33905480519468</v>
      </c>
      <c r="AA75" s="204">
        <f t="shared" si="55"/>
        <v>908.15906775753365</v>
      </c>
      <c r="AB75" s="204">
        <f t="shared" si="55"/>
        <v>917.06406972737875</v>
      </c>
      <c r="AC75" s="204">
        <f t="shared" si="55"/>
        <v>926.05563478924887</v>
      </c>
      <c r="AD75" s="204">
        <f t="shared" si="55"/>
        <v>935.13498202533606</v>
      </c>
      <c r="AE75" s="204">
        <f t="shared" si="55"/>
        <v>944.30315725740638</v>
      </c>
      <c r="AF75" s="204">
        <f t="shared" si="55"/>
        <v>953.56112395427238</v>
      </c>
      <c r="AG75" s="204">
        <f t="shared" si="55"/>
        <v>962.90980872746582</v>
      </c>
      <c r="AH75" s="204">
        <f t="shared" si="55"/>
        <v>972.35012412141873</v>
      </c>
      <c r="AI75" s="204">
        <f t="shared" si="55"/>
        <v>981.88298005131355</v>
      </c>
      <c r="AJ75" s="204">
        <f t="shared" si="55"/>
        <v>991.50928956518851</v>
      </c>
      <c r="AK75" s="204">
        <f t="shared" si="55"/>
        <v>1001.2299717685921</v>
      </c>
      <c r="AL75" s="204">
        <f t="shared" si="55"/>
        <v>1011.0459533309411</v>
      </c>
      <c r="AM75" s="204">
        <f t="shared" si="55"/>
        <v>1020.9581692831611</v>
      </c>
      <c r="AN75" s="204">
        <f t="shared" si="55"/>
        <v>1030.9675634614052</v>
      </c>
      <c r="AO75" s="204">
        <f t="shared" si="55"/>
        <v>1041.0750887742511</v>
      </c>
      <c r="AP75" s="204">
        <f t="shared" si="55"/>
        <v>1051.2817073820815</v>
      </c>
      <c r="AQ75" s="204">
        <f t="shared" si="55"/>
        <v>1061.5883908330059</v>
      </c>
      <c r="AR75" s="204">
        <f t="shared" si="55"/>
        <v>1071.996120177507</v>
      </c>
      <c r="AS75" s="204">
        <f t="shared" si="55"/>
        <v>1082.5058860729043</v>
      </c>
      <c r="AT75" s="204">
        <f t="shared" si="55"/>
        <v>1093.1186888831933</v>
      </c>
      <c r="AU75" s="204">
        <f t="shared" si="55"/>
        <v>1103.8355387770309</v>
      </c>
      <c r="AV75" s="204">
        <f t="shared" si="55"/>
        <v>1114.6574558252778</v>
      </c>
      <c r="AW75" s="204">
        <f t="shared" si="55"/>
        <v>1125.5854700987811</v>
      </c>
      <c r="AX75" s="204">
        <f t="shared" si="55"/>
        <v>1136.6206217667695</v>
      </c>
      <c r="AY75" s="204">
        <f t="shared" si="55"/>
        <v>1147.7639611960321</v>
      </c>
      <c r="AZ75" s="204">
        <f t="shared" si="55"/>
        <v>1159.0165490509835</v>
      </c>
      <c r="BA75" s="204">
        <f t="shared" si="55"/>
        <v>1170.3794563946647</v>
      </c>
      <c r="BB75" s="204">
        <f t="shared" si="55"/>
        <v>1181.8537647907128</v>
      </c>
      <c r="BC75" s="204">
        <f t="shared" si="55"/>
        <v>1193.440566406319</v>
      </c>
      <c r="BD75" s="204">
        <f t="shared" si="55"/>
        <v>1205.1409641161904</v>
      </c>
      <c r="BE75" s="204">
        <f t="shared" si="55"/>
        <v>1216.9560716075284</v>
      </c>
      <c r="BF75" s="204">
        <f t="shared" si="55"/>
        <v>1228.8870134860349</v>
      </c>
      <c r="BG75" s="204">
        <f t="shared" si="55"/>
        <v>1240.9349253829575</v>
      </c>
      <c r="BH75" s="204">
        <f t="shared" si="55"/>
        <v>1253.1009540631828</v>
      </c>
      <c r="BI75" s="204">
        <f t="shared" si="55"/>
        <v>1265.386257534391</v>
      </c>
      <c r="BJ75" s="204">
        <f t="shared" si="55"/>
        <v>1277.7920051572771</v>
      </c>
      <c r="BK75" s="204">
        <f t="shared" si="55"/>
        <v>1290.3193777568583</v>
      </c>
      <c r="BL75" s="204">
        <f t="shared" si="55"/>
        <v>1302.9695677348666</v>
      </c>
      <c r="BM75" s="204">
        <f t="shared" si="55"/>
        <v>1315.7437791832474</v>
      </c>
      <c r="BN75" s="204">
        <f t="shared" si="55"/>
        <v>1328.6432279987698</v>
      </c>
      <c r="BO75" s="204">
        <f t="shared" si="55"/>
        <v>1341.6691419987576</v>
      </c>
      <c r="BP75" s="204">
        <f t="shared" si="55"/>
        <v>1354.8227610379608</v>
      </c>
      <c r="BQ75" s="204">
        <f t="shared" si="55"/>
        <v>1368.1053371265684</v>
      </c>
    </row>
    <row r="76" spans="5:69" ht="16" customHeight="1">
      <c r="E76" s="326"/>
      <c r="F76" s="328"/>
      <c r="G76" s="329"/>
      <c r="H76" s="330"/>
      <c r="I76" s="224" t="s">
        <v>448</v>
      </c>
      <c r="J76" s="204">
        <f>J9*J68</f>
        <v>121.914050594331</v>
      </c>
      <c r="K76" s="204">
        <f>K9*K68</f>
        <v>123.10928638447149</v>
      </c>
      <c r="L76" s="204">
        <f t="shared" ref="L76:BQ76" si="56">L9*L68</f>
        <v>124.31624017255454</v>
      </c>
      <c r="M76" s="204">
        <f t="shared" si="56"/>
        <v>125.53502684091293</v>
      </c>
      <c r="N76" s="204">
        <f t="shared" si="56"/>
        <v>126.76576239817679</v>
      </c>
      <c r="O76" s="204">
        <f t="shared" si="56"/>
        <v>128.00856399031579</v>
      </c>
      <c r="P76" s="204">
        <f t="shared" si="56"/>
        <v>129.26354991178945</v>
      </c>
      <c r="Q76" s="204">
        <f t="shared" si="56"/>
        <v>130.53083961680701</v>
      </c>
      <c r="R76" s="204">
        <f t="shared" si="56"/>
        <v>131.81055373069731</v>
      </c>
      <c r="S76" s="204">
        <f t="shared" si="56"/>
        <v>133.1028140613904</v>
      </c>
      <c r="T76" s="204">
        <f t="shared" si="56"/>
        <v>134.40774361101191</v>
      </c>
      <c r="U76" s="204">
        <f t="shared" si="56"/>
        <v>135.7254665875904</v>
      </c>
      <c r="V76" s="204">
        <f t="shared" si="56"/>
        <v>137.05610841688053</v>
      </c>
      <c r="W76" s="204">
        <f t="shared" si="56"/>
        <v>138.39979575430092</v>
      </c>
      <c r="X76" s="204">
        <f t="shared" si="56"/>
        <v>139.75665649699016</v>
      </c>
      <c r="Y76" s="204">
        <f t="shared" si="56"/>
        <v>141.12681979598028</v>
      </c>
      <c r="Z76" s="204">
        <f t="shared" si="56"/>
        <v>142.51041606848989</v>
      </c>
      <c r="AA76" s="204">
        <f t="shared" si="56"/>
        <v>143.90757701033786</v>
      </c>
      <c r="AB76" s="204">
        <f t="shared" si="56"/>
        <v>145.31843560847835</v>
      </c>
      <c r="AC76" s="204">
        <f t="shared" si="56"/>
        <v>146.74312615365955</v>
      </c>
      <c r="AD76" s="204">
        <f t="shared" si="56"/>
        <v>148.18178425320522</v>
      </c>
      <c r="AE76" s="204">
        <f t="shared" si="56"/>
        <v>149.63454684392295</v>
      </c>
      <c r="AF76" s="204">
        <f t="shared" si="56"/>
        <v>151.10155220513784</v>
      </c>
      <c r="AG76" s="204">
        <f t="shared" si="56"/>
        <v>152.58293997185493</v>
      </c>
      <c r="AH76" s="204">
        <f t="shared" si="56"/>
        <v>154.07885114804955</v>
      </c>
      <c r="AI76" s="204">
        <f t="shared" si="56"/>
        <v>155.58942812008925</v>
      </c>
      <c r="AJ76" s="204">
        <f t="shared" si="56"/>
        <v>157.11481467028619</v>
      </c>
      <c r="AK76" s="204">
        <f t="shared" si="56"/>
        <v>158.65515599058315</v>
      </c>
      <c r="AL76" s="204">
        <f t="shared" si="56"/>
        <v>160.21059869637318</v>
      </c>
      <c r="AM76" s="204">
        <f t="shared" si="56"/>
        <v>161.78129084045528</v>
      </c>
      <c r="AN76" s="204">
        <f t="shared" si="56"/>
        <v>163.36738192712636</v>
      </c>
      <c r="AO76" s="204">
        <f t="shared" si="56"/>
        <v>164.96902292641192</v>
      </c>
      <c r="AP76" s="204">
        <f t="shared" si="56"/>
        <v>166.58636628843561</v>
      </c>
      <c r="AQ76" s="204">
        <f t="shared" si="56"/>
        <v>168.21956595793009</v>
      </c>
      <c r="AR76" s="204">
        <f t="shared" si="56"/>
        <v>169.86877738889015</v>
      </c>
      <c r="AS76" s="204">
        <f t="shared" si="56"/>
        <v>171.53415755936948</v>
      </c>
      <c r="AT76" s="204">
        <f t="shared" si="56"/>
        <v>173.2158649864221</v>
      </c>
      <c r="AU76" s="204">
        <f t="shared" si="56"/>
        <v>174.91405974119098</v>
      </c>
      <c r="AV76" s="204">
        <f t="shared" si="56"/>
        <v>176.62890346414386</v>
      </c>
      <c r="AW76" s="204">
        <f t="shared" si="56"/>
        <v>178.36055938045897</v>
      </c>
      <c r="AX76" s="204">
        <f t="shared" si="56"/>
        <v>180.10919231556147</v>
      </c>
      <c r="AY76" s="204">
        <f t="shared" si="56"/>
        <v>181.87496871081211</v>
      </c>
      <c r="AZ76" s="204">
        <f t="shared" si="56"/>
        <v>183.65805663934944</v>
      </c>
      <c r="BA76" s="204">
        <f t="shared" si="56"/>
        <v>185.45862582208818</v>
      </c>
      <c r="BB76" s="204">
        <f t="shared" si="56"/>
        <v>187.27684764387337</v>
      </c>
      <c r="BC76" s="204">
        <f t="shared" si="56"/>
        <v>189.11289516979369</v>
      </c>
      <c r="BD76" s="204">
        <f t="shared" si="56"/>
        <v>190.96694316165443</v>
      </c>
      <c r="BE76" s="204">
        <f t="shared" si="56"/>
        <v>192.83916809461175</v>
      </c>
      <c r="BF76" s="204">
        <f t="shared" si="56"/>
        <v>194.72974817397073</v>
      </c>
      <c r="BG76" s="204">
        <f t="shared" si="56"/>
        <v>196.63886335214693</v>
      </c>
      <c r="BH76" s="204">
        <f t="shared" si="56"/>
        <v>198.56669534579541</v>
      </c>
      <c r="BI76" s="204">
        <f t="shared" si="56"/>
        <v>200.51342765310719</v>
      </c>
      <c r="BJ76" s="204">
        <f t="shared" si="56"/>
        <v>202.4792455712749</v>
      </c>
      <c r="BK76" s="204">
        <f t="shared" si="56"/>
        <v>204.4643362141305</v>
      </c>
      <c r="BL76" s="204">
        <f t="shared" si="56"/>
        <v>206.46888852995531</v>
      </c>
      <c r="BM76" s="204">
        <f t="shared" si="56"/>
        <v>208.49309331946466</v>
      </c>
      <c r="BN76" s="204">
        <f t="shared" si="56"/>
        <v>210.53714325396922</v>
      </c>
      <c r="BO76" s="204">
        <f t="shared" si="56"/>
        <v>212.60123289371398</v>
      </c>
      <c r="BP76" s="204">
        <f t="shared" si="56"/>
        <v>214.68555870639744</v>
      </c>
      <c r="BQ76" s="204">
        <f t="shared" si="56"/>
        <v>216.79031908587194</v>
      </c>
    </row>
    <row r="77" spans="5:69" ht="16" customHeight="1">
      <c r="E77" s="326"/>
      <c r="F77" s="328"/>
      <c r="G77" s="329"/>
      <c r="H77" s="330"/>
      <c r="I77" s="229" t="s">
        <v>449</v>
      </c>
      <c r="J77" s="204">
        <f>J75-J76</f>
        <v>266.50411459920758</v>
      </c>
      <c r="K77" s="204">
        <f>K75-K76</f>
        <v>463.32598263322404</v>
      </c>
      <c r="L77" s="204">
        <f t="shared" ref="L77:BQ77" si="57">L75-L76</f>
        <v>564.97293552605197</v>
      </c>
      <c r="M77" s="204">
        <f t="shared" si="57"/>
        <v>619.06415652353894</v>
      </c>
      <c r="N77" s="204">
        <f t="shared" si="57"/>
        <v>649.40954828464032</v>
      </c>
      <c r="O77" s="204">
        <f t="shared" si="57"/>
        <v>667.91437622423882</v>
      </c>
      <c r="P77" s="204">
        <f t="shared" si="57"/>
        <v>680.53159021444912</v>
      </c>
      <c r="Q77" s="204">
        <f t="shared" si="57"/>
        <v>690.23798546545936</v>
      </c>
      <c r="R77" s="204">
        <f t="shared" si="57"/>
        <v>698.52228299643741</v>
      </c>
      <c r="S77" s="204">
        <f t="shared" si="57"/>
        <v>706.12916990176677</v>
      </c>
      <c r="T77" s="204">
        <f t="shared" si="57"/>
        <v>713.43131951525072</v>
      </c>
      <c r="U77" s="204">
        <f t="shared" si="57"/>
        <v>720.61540152360385</v>
      </c>
      <c r="V77" s="204">
        <f t="shared" si="57"/>
        <v>727.77508705489799</v>
      </c>
      <c r="W77" s="204">
        <f t="shared" si="57"/>
        <v>734.95755125479104</v>
      </c>
      <c r="X77" s="204">
        <f t="shared" si="57"/>
        <v>742.18672460696644</v>
      </c>
      <c r="Y77" s="204">
        <f t="shared" si="57"/>
        <v>749.47491862599134</v>
      </c>
      <c r="Z77" s="204">
        <f t="shared" si="57"/>
        <v>756.82863873670476</v>
      </c>
      <c r="AA77" s="204">
        <f t="shared" si="57"/>
        <v>764.25149074719582</v>
      </c>
      <c r="AB77" s="204">
        <f t="shared" si="57"/>
        <v>771.7456341189004</v>
      </c>
      <c r="AC77" s="204">
        <f t="shared" si="57"/>
        <v>779.31250863558932</v>
      </c>
      <c r="AD77" s="204">
        <f t="shared" si="57"/>
        <v>786.95319777213081</v>
      </c>
      <c r="AE77" s="204">
        <f t="shared" si="57"/>
        <v>794.66861041348341</v>
      </c>
      <c r="AF77" s="204">
        <f t="shared" si="57"/>
        <v>802.45957174913451</v>
      </c>
      <c r="AG77" s="204">
        <f t="shared" si="57"/>
        <v>810.32686875561092</v>
      </c>
      <c r="AH77" s="204">
        <f t="shared" si="57"/>
        <v>818.27127297336915</v>
      </c>
      <c r="AI77" s="204">
        <f t="shared" si="57"/>
        <v>826.29355193122433</v>
      </c>
      <c r="AJ77" s="204">
        <f t="shared" si="57"/>
        <v>834.39447489490226</v>
      </c>
      <c r="AK77" s="204">
        <f t="shared" si="57"/>
        <v>842.574815778009</v>
      </c>
      <c r="AL77" s="204">
        <f t="shared" si="57"/>
        <v>850.83535463456792</v>
      </c>
      <c r="AM77" s="204">
        <f t="shared" si="57"/>
        <v>859.17687844270574</v>
      </c>
      <c r="AN77" s="204">
        <f t="shared" si="57"/>
        <v>867.60018153427882</v>
      </c>
      <c r="AO77" s="204">
        <f t="shared" si="57"/>
        <v>876.10606584783909</v>
      </c>
      <c r="AP77" s="204">
        <f t="shared" si="57"/>
        <v>884.69534109364599</v>
      </c>
      <c r="AQ77" s="204">
        <f t="shared" si="57"/>
        <v>893.3688248750758</v>
      </c>
      <c r="AR77" s="204">
        <f t="shared" si="57"/>
        <v>902.12734278861683</v>
      </c>
      <c r="AS77" s="204">
        <f t="shared" si="57"/>
        <v>910.9717285135348</v>
      </c>
      <c r="AT77" s="204">
        <f t="shared" si="57"/>
        <v>919.90282389677122</v>
      </c>
      <c r="AU77" s="204">
        <f t="shared" si="57"/>
        <v>928.92147903583998</v>
      </c>
      <c r="AV77" s="204">
        <f t="shared" si="57"/>
        <v>938.02855236113396</v>
      </c>
      <c r="AW77" s="204">
        <f t="shared" si="57"/>
        <v>947.22491071832212</v>
      </c>
      <c r="AX77" s="204">
        <f t="shared" si="57"/>
        <v>956.51142945120807</v>
      </c>
      <c r="AY77" s="204">
        <f t="shared" si="57"/>
        <v>965.88899248522</v>
      </c>
      <c r="AZ77" s="204">
        <f t="shared" si="57"/>
        <v>975.35849241163407</v>
      </c>
      <c r="BA77" s="204">
        <f t="shared" si="57"/>
        <v>984.92083057257651</v>
      </c>
      <c r="BB77" s="204">
        <f t="shared" si="57"/>
        <v>994.57691714683949</v>
      </c>
      <c r="BC77" s="204">
        <f t="shared" si="57"/>
        <v>1004.3276712365254</v>
      </c>
      <c r="BD77" s="204">
        <f t="shared" si="57"/>
        <v>1014.174020954536</v>
      </c>
      <c r="BE77" s="204">
        <f t="shared" si="57"/>
        <v>1024.1169035129167</v>
      </c>
      <c r="BF77" s="204">
        <f t="shared" si="57"/>
        <v>1034.1572653120643</v>
      </c>
      <c r="BG77" s="204">
        <f t="shared" si="57"/>
        <v>1044.2960620308106</v>
      </c>
      <c r="BH77" s="204">
        <f t="shared" si="57"/>
        <v>1054.5342587173875</v>
      </c>
      <c r="BI77" s="204">
        <f t="shared" si="57"/>
        <v>1064.8728298812839</v>
      </c>
      <c r="BJ77" s="204">
        <f t="shared" si="57"/>
        <v>1075.3127595860021</v>
      </c>
      <c r="BK77" s="204">
        <f t="shared" si="57"/>
        <v>1085.8550415427278</v>
      </c>
      <c r="BL77" s="204">
        <f t="shared" si="57"/>
        <v>1096.5006792049112</v>
      </c>
      <c r="BM77" s="204">
        <f t="shared" si="57"/>
        <v>1107.2506858637828</v>
      </c>
      <c r="BN77" s="204">
        <f t="shared" si="57"/>
        <v>1118.1060847448007</v>
      </c>
      <c r="BO77" s="204">
        <f t="shared" si="57"/>
        <v>1129.0679091050436</v>
      </c>
      <c r="BP77" s="204">
        <f t="shared" si="57"/>
        <v>1140.1372023315635</v>
      </c>
      <c r="BQ77" s="204">
        <f t="shared" si="57"/>
        <v>1151.3150180406965</v>
      </c>
    </row>
    <row r="78" spans="5:69" ht="16" customHeight="1">
      <c r="E78" s="326"/>
      <c r="F78" s="328"/>
      <c r="G78" s="329"/>
      <c r="H78" s="323" t="s">
        <v>47</v>
      </c>
      <c r="I78" s="230" t="s">
        <v>318</v>
      </c>
      <c r="J78" s="216">
        <f>Variables!$L$29</f>
        <v>0.1</v>
      </c>
      <c r="K78" s="216">
        <f>Variables!$L$29</f>
        <v>0.1</v>
      </c>
      <c r="L78" s="216">
        <f>Variables!$L$29</f>
        <v>0.1</v>
      </c>
      <c r="M78" s="216">
        <f>Variables!$L$29</f>
        <v>0.1</v>
      </c>
      <c r="N78" s="216">
        <f>Variables!$L$29</f>
        <v>0.1</v>
      </c>
      <c r="O78" s="216">
        <f>Variables!$L$29</f>
        <v>0.1</v>
      </c>
      <c r="P78" s="216">
        <f>Variables!$L$29</f>
        <v>0.1</v>
      </c>
      <c r="Q78" s="216">
        <f>Variables!$L$29</f>
        <v>0.1</v>
      </c>
      <c r="R78" s="216">
        <f>Variables!$L$29</f>
        <v>0.1</v>
      </c>
      <c r="S78" s="216">
        <f>Variables!$L$29</f>
        <v>0.1</v>
      </c>
      <c r="T78" s="216">
        <f>Variables!$L$29</f>
        <v>0.1</v>
      </c>
      <c r="U78" s="216">
        <f>Variables!$L$29</f>
        <v>0.1</v>
      </c>
      <c r="V78" s="216">
        <f>Variables!$L$29</f>
        <v>0.1</v>
      </c>
      <c r="W78" s="216">
        <f>Variables!$L$29</f>
        <v>0.1</v>
      </c>
      <c r="X78" s="216">
        <f>Variables!$L$29</f>
        <v>0.1</v>
      </c>
      <c r="Y78" s="216">
        <f>Variables!$L$29</f>
        <v>0.1</v>
      </c>
      <c r="Z78" s="216">
        <f>Variables!$L$29</f>
        <v>0.1</v>
      </c>
      <c r="AA78" s="216">
        <f>Variables!$L$29</f>
        <v>0.1</v>
      </c>
      <c r="AB78" s="216">
        <f>Variables!$L$29</f>
        <v>0.1</v>
      </c>
      <c r="AC78" s="216">
        <f>Variables!$L$29</f>
        <v>0.1</v>
      </c>
      <c r="AD78" s="216">
        <f>Variables!$L$29</f>
        <v>0.1</v>
      </c>
      <c r="AE78" s="216">
        <f>Variables!$L$29</f>
        <v>0.1</v>
      </c>
      <c r="AF78" s="216">
        <f>Variables!$L$29</f>
        <v>0.1</v>
      </c>
      <c r="AG78" s="216">
        <f>Variables!$L$29</f>
        <v>0.1</v>
      </c>
      <c r="AH78" s="216">
        <f>Variables!$L$29</f>
        <v>0.1</v>
      </c>
      <c r="AI78" s="216">
        <f>Variables!$L$29</f>
        <v>0.1</v>
      </c>
      <c r="AJ78" s="216">
        <f>Variables!$L$29</f>
        <v>0.1</v>
      </c>
      <c r="AK78" s="216">
        <f>Variables!$L$29</f>
        <v>0.1</v>
      </c>
      <c r="AL78" s="216">
        <f>Variables!$L$29</f>
        <v>0.1</v>
      </c>
      <c r="AM78" s="216">
        <f>Variables!$L$29</f>
        <v>0.1</v>
      </c>
      <c r="AN78" s="216">
        <f>Variables!$L$29</f>
        <v>0.1</v>
      </c>
      <c r="AO78" s="216">
        <f>Variables!$L$29</f>
        <v>0.1</v>
      </c>
      <c r="AP78" s="216">
        <f>Variables!$L$29</f>
        <v>0.1</v>
      </c>
      <c r="AQ78" s="216">
        <f>Variables!$L$29</f>
        <v>0.1</v>
      </c>
      <c r="AR78" s="216">
        <f>Variables!$L$29</f>
        <v>0.1</v>
      </c>
      <c r="AS78" s="216">
        <f>Variables!$L$29</f>
        <v>0.1</v>
      </c>
      <c r="AT78" s="216">
        <f>Variables!$L$29</f>
        <v>0.1</v>
      </c>
      <c r="AU78" s="216">
        <f>Variables!$L$29</f>
        <v>0.1</v>
      </c>
      <c r="AV78" s="216">
        <f>Variables!$L$29</f>
        <v>0.1</v>
      </c>
      <c r="AW78" s="216">
        <f>Variables!$L$29</f>
        <v>0.1</v>
      </c>
      <c r="AX78" s="216">
        <f>Variables!$L$29</f>
        <v>0.1</v>
      </c>
      <c r="AY78" s="216">
        <f>Variables!$L$29</f>
        <v>0.1</v>
      </c>
      <c r="AZ78" s="216">
        <f>Variables!$L$29</f>
        <v>0.1</v>
      </c>
      <c r="BA78" s="216">
        <f>Variables!$L$29</f>
        <v>0.1</v>
      </c>
      <c r="BB78" s="216">
        <f>Variables!$L$29</f>
        <v>0.1</v>
      </c>
      <c r="BC78" s="216">
        <f>Variables!$L$29</f>
        <v>0.1</v>
      </c>
      <c r="BD78" s="216">
        <f>Variables!$L$29</f>
        <v>0.1</v>
      </c>
      <c r="BE78" s="216">
        <f>Variables!$L$29</f>
        <v>0.1</v>
      </c>
      <c r="BF78" s="216">
        <f>Variables!$L$29</f>
        <v>0.1</v>
      </c>
      <c r="BG78" s="216">
        <f>Variables!$L$29</f>
        <v>0.1</v>
      </c>
      <c r="BH78" s="216">
        <f>Variables!$L$29</f>
        <v>0.1</v>
      </c>
      <c r="BI78" s="216">
        <f>Variables!$L$29</f>
        <v>0.1</v>
      </c>
      <c r="BJ78" s="216">
        <f>Variables!$L$29</f>
        <v>0.1</v>
      </c>
      <c r="BK78" s="216">
        <f>Variables!$L$29</f>
        <v>0.1</v>
      </c>
      <c r="BL78" s="216">
        <f>Variables!$L$29</f>
        <v>0.1</v>
      </c>
      <c r="BM78" s="216">
        <f>Variables!$L$29</f>
        <v>0.1</v>
      </c>
      <c r="BN78" s="216">
        <f>Variables!$L$29</f>
        <v>0.1</v>
      </c>
      <c r="BO78" s="216">
        <f>Variables!$L$29</f>
        <v>0.1</v>
      </c>
      <c r="BP78" s="216">
        <f>Variables!$L$29</f>
        <v>0.1</v>
      </c>
      <c r="BQ78" s="216">
        <f>Variables!$L$29</f>
        <v>0.1</v>
      </c>
    </row>
    <row r="79" spans="5:69" ht="16" customHeight="1">
      <c r="E79" s="326"/>
      <c r="F79" s="328"/>
      <c r="G79" s="329"/>
      <c r="H79" s="323"/>
      <c r="I79" s="232" t="s">
        <v>319</v>
      </c>
      <c r="J79" s="216">
        <f>Variables!$L$32</f>
        <v>0.1</v>
      </c>
      <c r="K79" s="216">
        <f>Variables!$L$32</f>
        <v>0.1</v>
      </c>
      <c r="L79" s="216">
        <f>Variables!$L$32</f>
        <v>0.1</v>
      </c>
      <c r="M79" s="216">
        <f>Variables!$L$32</f>
        <v>0.1</v>
      </c>
      <c r="N79" s="216">
        <f>Variables!$L$32</f>
        <v>0.1</v>
      </c>
      <c r="O79" s="216">
        <f>Variables!$L$32</f>
        <v>0.1</v>
      </c>
      <c r="P79" s="216">
        <f>Variables!$L$32</f>
        <v>0.1</v>
      </c>
      <c r="Q79" s="216">
        <f>Variables!$L$32</f>
        <v>0.1</v>
      </c>
      <c r="R79" s="216">
        <f>Variables!$L$32</f>
        <v>0.1</v>
      </c>
      <c r="S79" s="216">
        <f>Variables!$L$32</f>
        <v>0.1</v>
      </c>
      <c r="T79" s="216">
        <f>Variables!$L$32</f>
        <v>0.1</v>
      </c>
      <c r="U79" s="216">
        <f>Variables!$L$32</f>
        <v>0.1</v>
      </c>
      <c r="V79" s="216">
        <f>Variables!$L$32</f>
        <v>0.1</v>
      </c>
      <c r="W79" s="216">
        <f>Variables!$L$32</f>
        <v>0.1</v>
      </c>
      <c r="X79" s="216">
        <f>Variables!$L$32</f>
        <v>0.1</v>
      </c>
      <c r="Y79" s="216">
        <f>Variables!$L$32</f>
        <v>0.1</v>
      </c>
      <c r="Z79" s="216">
        <f>Variables!$L$32</f>
        <v>0.1</v>
      </c>
      <c r="AA79" s="216">
        <f>Variables!$L$32</f>
        <v>0.1</v>
      </c>
      <c r="AB79" s="216">
        <f>Variables!$L$32</f>
        <v>0.1</v>
      </c>
      <c r="AC79" s="216">
        <f>Variables!$L$32</f>
        <v>0.1</v>
      </c>
      <c r="AD79" s="216">
        <f>Variables!$L$32</f>
        <v>0.1</v>
      </c>
      <c r="AE79" s="216">
        <f>Variables!$L$32</f>
        <v>0.1</v>
      </c>
      <c r="AF79" s="216">
        <f>Variables!$L$32</f>
        <v>0.1</v>
      </c>
      <c r="AG79" s="216">
        <f>Variables!$L$32</f>
        <v>0.1</v>
      </c>
      <c r="AH79" s="216">
        <f>Variables!$L$32</f>
        <v>0.1</v>
      </c>
      <c r="AI79" s="216">
        <f>Variables!$L$32</f>
        <v>0.1</v>
      </c>
      <c r="AJ79" s="216">
        <f>Variables!$L$32</f>
        <v>0.1</v>
      </c>
      <c r="AK79" s="216">
        <f>Variables!$L$32</f>
        <v>0.1</v>
      </c>
      <c r="AL79" s="216">
        <f>Variables!$L$32</f>
        <v>0.1</v>
      </c>
      <c r="AM79" s="216">
        <f>Variables!$L$32</f>
        <v>0.1</v>
      </c>
      <c r="AN79" s="216">
        <f>Variables!$L$32</f>
        <v>0.1</v>
      </c>
      <c r="AO79" s="216">
        <f>Variables!$L$32</f>
        <v>0.1</v>
      </c>
      <c r="AP79" s="216">
        <f>Variables!$L$32</f>
        <v>0.1</v>
      </c>
      <c r="AQ79" s="216">
        <f>Variables!$L$32</f>
        <v>0.1</v>
      </c>
      <c r="AR79" s="216">
        <f>Variables!$L$32</f>
        <v>0.1</v>
      </c>
      <c r="AS79" s="216">
        <f>Variables!$L$32</f>
        <v>0.1</v>
      </c>
      <c r="AT79" s="216">
        <f>Variables!$L$32</f>
        <v>0.1</v>
      </c>
      <c r="AU79" s="216">
        <f>Variables!$L$32</f>
        <v>0.1</v>
      </c>
      <c r="AV79" s="216">
        <f>Variables!$L$32</f>
        <v>0.1</v>
      </c>
      <c r="AW79" s="216">
        <f>Variables!$L$32</f>
        <v>0.1</v>
      </c>
      <c r="AX79" s="216">
        <f>Variables!$L$32</f>
        <v>0.1</v>
      </c>
      <c r="AY79" s="216">
        <f>Variables!$L$32</f>
        <v>0.1</v>
      </c>
      <c r="AZ79" s="216">
        <f>Variables!$L$32</f>
        <v>0.1</v>
      </c>
      <c r="BA79" s="216">
        <f>Variables!$L$32</f>
        <v>0.1</v>
      </c>
      <c r="BB79" s="216">
        <f>Variables!$L$32</f>
        <v>0.1</v>
      </c>
      <c r="BC79" s="216">
        <f>Variables!$L$32</f>
        <v>0.1</v>
      </c>
      <c r="BD79" s="216">
        <f>Variables!$L$32</f>
        <v>0.1</v>
      </c>
      <c r="BE79" s="216">
        <f>Variables!$L$32</f>
        <v>0.1</v>
      </c>
      <c r="BF79" s="216">
        <f>Variables!$L$32</f>
        <v>0.1</v>
      </c>
      <c r="BG79" s="216">
        <f>Variables!$L$32</f>
        <v>0.1</v>
      </c>
      <c r="BH79" s="216">
        <f>Variables!$L$32</f>
        <v>0.1</v>
      </c>
      <c r="BI79" s="216">
        <f>Variables!$L$32</f>
        <v>0.1</v>
      </c>
      <c r="BJ79" s="216">
        <f>Variables!$L$32</f>
        <v>0.1</v>
      </c>
      <c r="BK79" s="216">
        <f>Variables!$L$32</f>
        <v>0.1</v>
      </c>
      <c r="BL79" s="216">
        <f>Variables!$L$32</f>
        <v>0.1</v>
      </c>
      <c r="BM79" s="216">
        <f>Variables!$L$32</f>
        <v>0.1</v>
      </c>
      <c r="BN79" s="216">
        <f>Variables!$L$32</f>
        <v>0.1</v>
      </c>
      <c r="BO79" s="216">
        <f>Variables!$L$32</f>
        <v>0.1</v>
      </c>
      <c r="BP79" s="216">
        <f>Variables!$L$32</f>
        <v>0.1</v>
      </c>
      <c r="BQ79" s="216">
        <f>Variables!$L$32</f>
        <v>0.1</v>
      </c>
    </row>
    <row r="80" spans="5:69" ht="16" customHeight="1">
      <c r="E80" s="326"/>
      <c r="F80" s="328"/>
      <c r="G80" s="329"/>
      <c r="H80" s="323"/>
      <c r="I80" s="230" t="s">
        <v>321</v>
      </c>
      <c r="J80" s="200">
        <f>J11*J78*J79</f>
        <v>0.38082901554404147</v>
      </c>
      <c r="K80" s="200">
        <f>K11*K78*K79</f>
        <v>0.39225388601036271</v>
      </c>
      <c r="L80" s="200">
        <f t="shared" ref="L80:BQ80" si="58">L11*L78*L79</f>
        <v>0.40402150259067354</v>
      </c>
      <c r="M80" s="200">
        <f t="shared" si="58"/>
        <v>0.41614214766839386</v>
      </c>
      <c r="N80" s="200">
        <f t="shared" si="58"/>
        <v>0.42862641209844565</v>
      </c>
      <c r="O80" s="200">
        <f t="shared" si="58"/>
        <v>0.44148520446139916</v>
      </c>
      <c r="P80" s="200">
        <f t="shared" si="58"/>
        <v>0.45472976059524106</v>
      </c>
      <c r="Q80" s="200">
        <f t="shared" si="58"/>
        <v>0.46837165341309828</v>
      </c>
      <c r="R80" s="200">
        <f t="shared" si="58"/>
        <v>0.48242280301549123</v>
      </c>
      <c r="S80" s="200">
        <f t="shared" si="58"/>
        <v>0.4968954871059561</v>
      </c>
      <c r="T80" s="200">
        <f t="shared" si="58"/>
        <v>0.5118023517191348</v>
      </c>
      <c r="U80" s="200">
        <f t="shared" si="58"/>
        <v>0.5271564222707088</v>
      </c>
      <c r="V80" s="200">
        <f t="shared" si="58"/>
        <v>0.54297111493882999</v>
      </c>
      <c r="W80" s="200">
        <f t="shared" si="58"/>
        <v>0.55926024838699495</v>
      </c>
      <c r="X80" s="200">
        <f t="shared" si="58"/>
        <v>0.57603805583860479</v>
      </c>
      <c r="Y80" s="200">
        <f t="shared" si="58"/>
        <v>0.59331919751376305</v>
      </c>
      <c r="Z80" s="200">
        <f t="shared" si="58"/>
        <v>0.61111877343917598</v>
      </c>
      <c r="AA80" s="200">
        <f t="shared" si="58"/>
        <v>0.62945233664235123</v>
      </c>
      <c r="AB80" s="200">
        <f t="shared" si="58"/>
        <v>0.64833590674162167</v>
      </c>
      <c r="AC80" s="200">
        <f t="shared" si="58"/>
        <v>0.66778598394387056</v>
      </c>
      <c r="AD80" s="200">
        <f t="shared" si="58"/>
        <v>0.68781956346218642</v>
      </c>
      <c r="AE80" s="200">
        <f t="shared" si="58"/>
        <v>0.70845415036605219</v>
      </c>
      <c r="AF80" s="200">
        <f t="shared" si="58"/>
        <v>0.72970777487703364</v>
      </c>
      <c r="AG80" s="200">
        <f t="shared" si="58"/>
        <v>0.75159900812334468</v>
      </c>
      <c r="AH80" s="200">
        <f t="shared" si="58"/>
        <v>0.77414697836704516</v>
      </c>
      <c r="AI80" s="200">
        <f t="shared" si="58"/>
        <v>0.79737138771805638</v>
      </c>
      <c r="AJ80" s="200">
        <f t="shared" si="58"/>
        <v>0.82129252934959807</v>
      </c>
      <c r="AK80" s="200">
        <f t="shared" si="58"/>
        <v>0.84593130523008608</v>
      </c>
      <c r="AL80" s="200">
        <f t="shared" si="58"/>
        <v>0.87130924438698887</v>
      </c>
      <c r="AM80" s="200">
        <f t="shared" si="58"/>
        <v>0.89744852171859846</v>
      </c>
      <c r="AN80" s="200">
        <f t="shared" si="58"/>
        <v>0.92437197737015619</v>
      </c>
      <c r="AO80" s="200">
        <f t="shared" si="58"/>
        <v>0.95210313669126112</v>
      </c>
      <c r="AP80" s="200">
        <f t="shared" si="58"/>
        <v>0.98066623079199899</v>
      </c>
      <c r="AQ80" s="200">
        <f t="shared" si="58"/>
        <v>1.0100862177157588</v>
      </c>
      <c r="AR80" s="200">
        <f t="shared" si="58"/>
        <v>1.0403888042472318</v>
      </c>
      <c r="AS80" s="200">
        <f t="shared" si="58"/>
        <v>1.0716004683746485</v>
      </c>
      <c r="AT80" s="200">
        <f t="shared" si="58"/>
        <v>1.1037484824258881</v>
      </c>
      <c r="AU80" s="200">
        <f t="shared" si="58"/>
        <v>1.1368609368986649</v>
      </c>
      <c r="AV80" s="200">
        <f t="shared" si="58"/>
        <v>1.1709667650056248</v>
      </c>
      <c r="AW80" s="200">
        <f t="shared" si="58"/>
        <v>1.2060957679557938</v>
      </c>
      <c r="AX80" s="200">
        <f t="shared" si="58"/>
        <v>1.2422786409944673</v>
      </c>
      <c r="AY80" s="200">
        <f t="shared" si="58"/>
        <v>1.2795470002243015</v>
      </c>
      <c r="AZ80" s="200">
        <f t="shared" si="58"/>
        <v>1.3179334102310305</v>
      </c>
      <c r="BA80" s="200">
        <f t="shared" si="58"/>
        <v>1.3574714125379614</v>
      </c>
      <c r="BB80" s="200">
        <f t="shared" si="58"/>
        <v>1.3981955549141005</v>
      </c>
      <c r="BC80" s="200">
        <f t="shared" si="58"/>
        <v>1.4401414215615234</v>
      </c>
      <c r="BD80" s="200">
        <f t="shared" si="58"/>
        <v>1.4833456642083691</v>
      </c>
      <c r="BE80" s="200">
        <f t="shared" si="58"/>
        <v>1.5278460341346198</v>
      </c>
      <c r="BF80" s="200">
        <f t="shared" si="58"/>
        <v>1.5736814151586587</v>
      </c>
      <c r="BG80" s="200">
        <f t="shared" si="58"/>
        <v>1.6208918576134186</v>
      </c>
      <c r="BH80" s="200">
        <f t="shared" si="58"/>
        <v>1.6695186133418209</v>
      </c>
      <c r="BI80" s="200">
        <f t="shared" si="58"/>
        <v>1.719604171742076</v>
      </c>
      <c r="BJ80" s="200">
        <f t="shared" si="58"/>
        <v>1.7711922968943381</v>
      </c>
      <c r="BK80" s="200">
        <f t="shared" si="58"/>
        <v>1.8243280658011682</v>
      </c>
      <c r="BL80" s="200">
        <f t="shared" si="58"/>
        <v>1.8790579077752037</v>
      </c>
      <c r="BM80" s="200">
        <f t="shared" si="58"/>
        <v>1.9354296450084594</v>
      </c>
      <c r="BN80" s="200">
        <f t="shared" si="58"/>
        <v>1.993492534358714</v>
      </c>
      <c r="BO80" s="200">
        <f t="shared" si="58"/>
        <v>2.0532973103894747</v>
      </c>
      <c r="BP80" s="200">
        <f t="shared" si="58"/>
        <v>2.1148962297011589</v>
      </c>
      <c r="BQ80" s="200">
        <f t="shared" si="58"/>
        <v>2.178343116592194</v>
      </c>
    </row>
    <row r="81" spans="5:69" ht="16" customHeight="1">
      <c r="E81" s="326"/>
      <c r="F81" s="328"/>
      <c r="G81" s="329"/>
      <c r="H81" s="323"/>
      <c r="I81" s="230" t="s">
        <v>322</v>
      </c>
      <c r="J81" s="200">
        <f>J80/J264</f>
        <v>9.1435537945748248E-3</v>
      </c>
      <c r="K81" s="200">
        <f>K80/K264</f>
        <v>9.2331964788353611E-3</v>
      </c>
      <c r="L81" s="200">
        <f t="shared" ref="L81:BQ81" si="59">L80/L264</f>
        <v>9.3237180129415904E-3</v>
      </c>
      <c r="M81" s="200">
        <f t="shared" si="59"/>
        <v>9.4151270130684705E-3</v>
      </c>
      <c r="N81" s="200">
        <f t="shared" si="59"/>
        <v>9.5074321798632577E-3</v>
      </c>
      <c r="O81" s="200">
        <f t="shared" si="59"/>
        <v>9.6006422992736852E-3</v>
      </c>
      <c r="P81" s="200">
        <f t="shared" si="59"/>
        <v>9.6947662433842108E-3</v>
      </c>
      <c r="Q81" s="200">
        <f t="shared" si="59"/>
        <v>9.7898129712605253E-3</v>
      </c>
      <c r="R81" s="200">
        <f t="shared" si="59"/>
        <v>9.8857915298022955E-3</v>
      </c>
      <c r="S81" s="200">
        <f t="shared" si="59"/>
        <v>9.9827110546042812E-3</v>
      </c>
      <c r="T81" s="200">
        <f t="shared" si="59"/>
        <v>1.0080580770825893E-2</v>
      </c>
      <c r="U81" s="200">
        <f t="shared" si="59"/>
        <v>1.0179409994069282E-2</v>
      </c>
      <c r="V81" s="200">
        <f t="shared" si="59"/>
        <v>1.0279208131266039E-2</v>
      </c>
      <c r="W81" s="200">
        <f t="shared" si="59"/>
        <v>1.0379984681572569E-2</v>
      </c>
      <c r="X81" s="200">
        <f t="shared" si="59"/>
        <v>1.0481749237274263E-2</v>
      </c>
      <c r="Y81" s="200">
        <f t="shared" si="59"/>
        <v>1.0584511484698522E-2</v>
      </c>
      <c r="Z81" s="200">
        <f t="shared" si="59"/>
        <v>1.0688281205136742E-2</v>
      </c>
      <c r="AA81" s="200">
        <f t="shared" si="59"/>
        <v>1.0793068275775338E-2</v>
      </c>
      <c r="AB81" s="200">
        <f t="shared" si="59"/>
        <v>1.0898882670635875E-2</v>
      </c>
      <c r="AC81" s="200">
        <f t="shared" si="59"/>
        <v>1.1005734461524468E-2</v>
      </c>
      <c r="AD81" s="200">
        <f t="shared" si="59"/>
        <v>1.1113633818990391E-2</v>
      </c>
      <c r="AE81" s="200">
        <f t="shared" si="59"/>
        <v>1.122259101329422E-2</v>
      </c>
      <c r="AF81" s="200">
        <f t="shared" si="59"/>
        <v>1.1332616415385337E-2</v>
      </c>
      <c r="AG81" s="200">
        <f t="shared" si="59"/>
        <v>1.1443720497889118E-2</v>
      </c>
      <c r="AH81" s="200">
        <f t="shared" si="59"/>
        <v>1.1555913836103717E-2</v>
      </c>
      <c r="AI81" s="200">
        <f t="shared" si="59"/>
        <v>1.1669207109006693E-2</v>
      </c>
      <c r="AJ81" s="200">
        <f t="shared" si="59"/>
        <v>1.1783611100271464E-2</v>
      </c>
      <c r="AK81" s="200">
        <f t="shared" si="59"/>
        <v>1.1899136699293735E-2</v>
      </c>
      <c r="AL81" s="200">
        <f t="shared" si="59"/>
        <v>1.201579490222799E-2</v>
      </c>
      <c r="AM81" s="200">
        <f t="shared" si="59"/>
        <v>1.2133596813034147E-2</v>
      </c>
      <c r="AN81" s="200">
        <f t="shared" si="59"/>
        <v>1.2252553644534477E-2</v>
      </c>
      <c r="AO81" s="200">
        <f t="shared" si="59"/>
        <v>1.2372676719480896E-2</v>
      </c>
      <c r="AP81" s="200">
        <f t="shared" si="59"/>
        <v>1.249397747163267E-2</v>
      </c>
      <c r="AQ81" s="200">
        <f t="shared" si="59"/>
        <v>1.2616467446844753E-2</v>
      </c>
      <c r="AR81" s="200">
        <f t="shared" si="59"/>
        <v>1.2740158304166763E-2</v>
      </c>
      <c r="AS81" s="200">
        <f t="shared" si="59"/>
        <v>1.2865061816952709E-2</v>
      </c>
      <c r="AT81" s="200">
        <f t="shared" si="59"/>
        <v>1.2991189873981658E-2</v>
      </c>
      <c r="AU81" s="200">
        <f t="shared" si="59"/>
        <v>1.3118554480589323E-2</v>
      </c>
      <c r="AV81" s="200">
        <f t="shared" si="59"/>
        <v>1.3247167759810786E-2</v>
      </c>
      <c r="AW81" s="200">
        <f t="shared" si="59"/>
        <v>1.3377041953534424E-2</v>
      </c>
      <c r="AX81" s="200">
        <f t="shared" si="59"/>
        <v>1.350818942366711E-2</v>
      </c>
      <c r="AY81" s="200">
        <f t="shared" si="59"/>
        <v>1.3640622653310907E-2</v>
      </c>
      <c r="AZ81" s="200">
        <f t="shared" si="59"/>
        <v>1.3774354247951209E-2</v>
      </c>
      <c r="BA81" s="200">
        <f t="shared" si="59"/>
        <v>1.3909396936656613E-2</v>
      </c>
      <c r="BB81" s="200">
        <f t="shared" si="59"/>
        <v>1.4045763573290503E-2</v>
      </c>
      <c r="BC81" s="200">
        <f t="shared" si="59"/>
        <v>1.4183467137734527E-2</v>
      </c>
      <c r="BD81" s="200">
        <f t="shared" si="59"/>
        <v>1.4322520737124081E-2</v>
      </c>
      <c r="BE81" s="200">
        <f t="shared" si="59"/>
        <v>1.4462937607095881E-2</v>
      </c>
      <c r="BF81" s="200">
        <f t="shared" si="59"/>
        <v>1.4604731113047805E-2</v>
      </c>
      <c r="BG81" s="200">
        <f t="shared" si="59"/>
        <v>1.4747914751411019E-2</v>
      </c>
      <c r="BH81" s="200">
        <f t="shared" si="59"/>
        <v>1.4892502150934654E-2</v>
      </c>
      <c r="BI81" s="200">
        <f t="shared" si="59"/>
        <v>1.5038507073983038E-2</v>
      </c>
      <c r="BJ81" s="200">
        <f t="shared" si="59"/>
        <v>1.5185943417845614E-2</v>
      </c>
      <c r="BK81" s="200">
        <f t="shared" si="59"/>
        <v>1.5334825216059786E-2</v>
      </c>
      <c r="BL81" s="200">
        <f t="shared" si="59"/>
        <v>1.5485166639746648E-2</v>
      </c>
      <c r="BM81" s="200">
        <f t="shared" si="59"/>
        <v>1.5636981998959847E-2</v>
      </c>
      <c r="BN81" s="200">
        <f t="shared" si="59"/>
        <v>1.5790285744047693E-2</v>
      </c>
      <c r="BO81" s="200">
        <f t="shared" si="59"/>
        <v>1.5945092467028549E-2</v>
      </c>
      <c r="BP81" s="200">
        <f t="shared" si="59"/>
        <v>1.6101416902979806E-2</v>
      </c>
      <c r="BQ81" s="200">
        <f t="shared" si="59"/>
        <v>1.6259273931440395E-2</v>
      </c>
    </row>
    <row r="82" spans="5:69" ht="16" customHeight="1">
      <c r="E82" s="326"/>
      <c r="F82" s="328"/>
      <c r="G82" s="329"/>
      <c r="H82" s="323"/>
      <c r="I82" s="230" t="s">
        <v>299</v>
      </c>
      <c r="J82" s="195">
        <v>0</v>
      </c>
      <c r="K82" s="200">
        <f t="shared" ref="K82:BQ82" si="60">J84*$B$6</f>
        <v>3.6574215178299301E-3</v>
      </c>
      <c r="L82" s="200">
        <f t="shared" si="60"/>
        <v>5.5219893504491104E-3</v>
      </c>
      <c r="M82" s="200">
        <f t="shared" si="60"/>
        <v>6.4904818804011923E-3</v>
      </c>
      <c r="N82" s="200">
        <f t="shared" si="60"/>
        <v>7.0112917454279835E-3</v>
      </c>
      <c r="O82" s="200">
        <f t="shared" si="60"/>
        <v>7.3086187446592954E-3</v>
      </c>
      <c r="P82" s="200">
        <f t="shared" si="60"/>
        <v>7.4945662920391223E-3</v>
      </c>
      <c r="Q82" s="200">
        <f t="shared" si="60"/>
        <v>7.6251896433732454E-3</v>
      </c>
      <c r="R82" s="200">
        <f t="shared" si="60"/>
        <v>7.7285200101908334E-3</v>
      </c>
      <c r="S82" s="200">
        <f t="shared" si="60"/>
        <v>7.8185766170163346E-3</v>
      </c>
      <c r="T82" s="200">
        <f t="shared" si="60"/>
        <v>7.9023727303498808E-3</v>
      </c>
      <c r="U82" s="200">
        <f t="shared" si="60"/>
        <v>7.9834186735052975E-3</v>
      </c>
      <c r="V82" s="200">
        <f t="shared" si="60"/>
        <v>8.0634733343803618E-3</v>
      </c>
      <c r="W82" s="200">
        <f t="shared" si="60"/>
        <v>8.1434199196965974E-3</v>
      </c>
      <c r="X82" s="200">
        <f t="shared" si="60"/>
        <v>8.2237038324773273E-3</v>
      </c>
      <c r="Y82" s="200">
        <f t="shared" si="60"/>
        <v>8.3045516111483683E-3</v>
      </c>
      <c r="Z82" s="200">
        <f t="shared" si="60"/>
        <v>8.3860803994535941E-3</v>
      </c>
      <c r="AA82" s="200">
        <f t="shared" si="60"/>
        <v>8.4683526817814943E-3</v>
      </c>
      <c r="AB82" s="200">
        <f t="shared" si="60"/>
        <v>8.5514036512008822E-3</v>
      </c>
      <c r="AC82" s="200">
        <f t="shared" si="60"/>
        <v>8.6352548938547907E-3</v>
      </c>
      <c r="AD82" s="200">
        <f t="shared" si="60"/>
        <v>8.7199212315371821E-3</v>
      </c>
      <c r="AE82" s="200">
        <f t="shared" si="60"/>
        <v>8.8054141433647464E-3</v>
      </c>
      <c r="AF82" s="200">
        <f t="shared" si="60"/>
        <v>8.8917434770000615E-3</v>
      </c>
      <c r="AG82" s="200">
        <f t="shared" si="60"/>
        <v>8.9789183046541654E-3</v>
      </c>
      <c r="AH82" s="200">
        <f t="shared" si="60"/>
        <v>9.0669473514827289E-3</v>
      </c>
      <c r="AI82" s="200">
        <f t="shared" si="60"/>
        <v>9.155839210182851E-3</v>
      </c>
      <c r="AJ82" s="200">
        <f t="shared" si="60"/>
        <v>9.245602448694103E-3</v>
      </c>
      <c r="AK82" s="200">
        <f t="shared" si="60"/>
        <v>9.3362456644556363E-3</v>
      </c>
      <c r="AL82" s="200">
        <f t="shared" si="60"/>
        <v>9.4277775119453126E-3</v>
      </c>
      <c r="AM82" s="200">
        <f t="shared" si="60"/>
        <v>9.5202067168638528E-3</v>
      </c>
      <c r="AN82" s="200">
        <f t="shared" si="60"/>
        <v>9.6135420836455862E-3</v>
      </c>
      <c r="AO82" s="200">
        <f t="shared" si="60"/>
        <v>9.7077924996365837E-3</v>
      </c>
      <c r="AP82" s="200">
        <f t="shared" si="60"/>
        <v>9.8029669376106521E-3</v>
      </c>
      <c r="AQ82" s="200">
        <f t="shared" si="60"/>
        <v>9.8990744574583948E-3</v>
      </c>
      <c r="AR82" s="200">
        <f t="shared" si="60"/>
        <v>9.9961242074670994E-3</v>
      </c>
      <c r="AS82" s="200">
        <f t="shared" si="60"/>
        <v>1.0094125425400256E-2</v>
      </c>
      <c r="AT82" s="200">
        <f t="shared" si="60"/>
        <v>1.0193087439481212E-2</v>
      </c>
      <c r="AU82" s="200">
        <f t="shared" si="60"/>
        <v>1.029301966933327E-2</v>
      </c>
      <c r="AV82" s="200">
        <f t="shared" si="60"/>
        <v>1.0393931626902365E-2</v>
      </c>
      <c r="AW82" s="200">
        <f t="shared" si="60"/>
        <v>1.0495832917375499E-2</v>
      </c>
      <c r="AX82" s="200">
        <f t="shared" si="60"/>
        <v>1.0598733240101519E-2</v>
      </c>
      <c r="AY82" s="200">
        <f t="shared" si="60"/>
        <v>1.0702642389517604E-2</v>
      </c>
      <c r="AZ82" s="200">
        <f t="shared" si="60"/>
        <v>1.0807570256083166E-2</v>
      </c>
      <c r="BA82" s="200">
        <f t="shared" si="60"/>
        <v>1.0913526827222068E-2</v>
      </c>
      <c r="BB82" s="200">
        <f t="shared" si="60"/>
        <v>1.1020522188273679E-2</v>
      </c>
      <c r="BC82" s="200">
        <f t="shared" si="60"/>
        <v>1.1128566523453041E-2</v>
      </c>
      <c r="BD82" s="200">
        <f t="shared" si="60"/>
        <v>1.1237670116820331E-2</v>
      </c>
      <c r="BE82" s="200">
        <f t="shared" si="60"/>
        <v>1.13478433532598E-2</v>
      </c>
      <c r="BF82" s="200">
        <f t="shared" si="60"/>
        <v>1.1459096719468254E-2</v>
      </c>
      <c r="BG82" s="200">
        <f t="shared" si="60"/>
        <v>1.157144080495325E-2</v>
      </c>
      <c r="BH82" s="200">
        <f t="shared" si="60"/>
        <v>1.1684886303041033E-2</v>
      </c>
      <c r="BI82" s="200">
        <f t="shared" si="60"/>
        <v>1.1799444011894379E-2</v>
      </c>
      <c r="BJ82" s="200">
        <f t="shared" si="60"/>
        <v>1.1915124835540405E-2</v>
      </c>
      <c r="BK82" s="200">
        <f t="shared" si="60"/>
        <v>1.2031939784908449E-2</v>
      </c>
      <c r="BL82" s="200">
        <f t="shared" si="60"/>
        <v>1.2149899978878139E-2</v>
      </c>
      <c r="BM82" s="200">
        <f t="shared" si="60"/>
        <v>1.2269016645337728E-2</v>
      </c>
      <c r="BN82" s="200">
        <f t="shared" si="60"/>
        <v>1.2389301122252803E-2</v>
      </c>
      <c r="BO82" s="200">
        <f t="shared" si="60"/>
        <v>1.251076485874548E-2</v>
      </c>
      <c r="BP82" s="200">
        <f t="shared" si="60"/>
        <v>1.2633419416184158E-2</v>
      </c>
      <c r="BQ82" s="200">
        <f t="shared" si="60"/>
        <v>1.2757276469284002E-2</v>
      </c>
    </row>
    <row r="83" spans="5:69" ht="16" customHeight="1">
      <c r="E83" s="326"/>
      <c r="F83" s="328"/>
      <c r="G83" s="329"/>
      <c r="H83" s="323"/>
      <c r="I83" s="230" t="s">
        <v>301</v>
      </c>
      <c r="J83" s="195">
        <v>0</v>
      </c>
      <c r="K83" s="200">
        <f t="shared" ref="K83:BQ83" si="61">J84*$B$7</f>
        <v>9.1435537945748252E-4</v>
      </c>
      <c r="L83" s="200">
        <f t="shared" si="61"/>
        <v>1.3804973376122776E-3</v>
      </c>
      <c r="M83" s="200">
        <f t="shared" si="61"/>
        <v>1.6226204701002981E-3</v>
      </c>
      <c r="N83" s="200">
        <f t="shared" si="61"/>
        <v>1.7528229363569959E-3</v>
      </c>
      <c r="O83" s="200">
        <f t="shared" si="61"/>
        <v>1.8271546861648238E-3</v>
      </c>
      <c r="P83" s="200">
        <f t="shared" si="61"/>
        <v>1.8736415730097806E-3</v>
      </c>
      <c r="Q83" s="200">
        <f t="shared" si="61"/>
        <v>1.9062974108433114E-3</v>
      </c>
      <c r="R83" s="200">
        <f t="shared" si="61"/>
        <v>1.9321300025477084E-3</v>
      </c>
      <c r="S83" s="200">
        <f t="shared" si="61"/>
        <v>1.9546441542540836E-3</v>
      </c>
      <c r="T83" s="200">
        <f t="shared" si="61"/>
        <v>1.9755931825874702E-3</v>
      </c>
      <c r="U83" s="200">
        <f t="shared" si="61"/>
        <v>1.9958546683763244E-3</v>
      </c>
      <c r="V83" s="200">
        <f t="shared" si="61"/>
        <v>2.0158683335950904E-3</v>
      </c>
      <c r="W83" s="200">
        <f t="shared" si="61"/>
        <v>2.0358549799241493E-3</v>
      </c>
      <c r="X83" s="200">
        <f t="shared" si="61"/>
        <v>2.0559259581193318E-3</v>
      </c>
      <c r="Y83" s="200">
        <f t="shared" si="61"/>
        <v>2.0761379027870921E-3</v>
      </c>
      <c r="Z83" s="200">
        <f t="shared" si="61"/>
        <v>2.0965200998633985E-3</v>
      </c>
      <c r="AA83" s="200">
        <f t="shared" si="61"/>
        <v>2.1170881704453736E-3</v>
      </c>
      <c r="AB83" s="200">
        <f t="shared" si="61"/>
        <v>2.1378509128002206E-3</v>
      </c>
      <c r="AC83" s="200">
        <f t="shared" si="61"/>
        <v>2.1588137234636977E-3</v>
      </c>
      <c r="AD83" s="200">
        <f t="shared" si="61"/>
        <v>2.1799803078842955E-3</v>
      </c>
      <c r="AE83" s="200">
        <f t="shared" si="61"/>
        <v>2.2013535358411866E-3</v>
      </c>
      <c r="AF83" s="200">
        <f t="shared" si="61"/>
        <v>2.2229358692500154E-3</v>
      </c>
      <c r="AG83" s="200">
        <f t="shared" si="61"/>
        <v>2.2447295761635414E-3</v>
      </c>
      <c r="AH83" s="200">
        <f t="shared" si="61"/>
        <v>2.2667368378706822E-3</v>
      </c>
      <c r="AI83" s="200">
        <f t="shared" si="61"/>
        <v>2.2889598025457127E-3</v>
      </c>
      <c r="AJ83" s="200">
        <f t="shared" si="61"/>
        <v>2.3114006121735258E-3</v>
      </c>
      <c r="AK83" s="200">
        <f t="shared" si="61"/>
        <v>2.3340614161139091E-3</v>
      </c>
      <c r="AL83" s="200">
        <f t="shared" si="61"/>
        <v>2.3569443779863281E-3</v>
      </c>
      <c r="AM83" s="200">
        <f t="shared" si="61"/>
        <v>2.3800516792159632E-3</v>
      </c>
      <c r="AN83" s="200">
        <f t="shared" si="61"/>
        <v>2.4033855209113966E-3</v>
      </c>
      <c r="AO83" s="200">
        <f t="shared" si="61"/>
        <v>2.4269481249091459E-3</v>
      </c>
      <c r="AP83" s="200">
        <f t="shared" si="61"/>
        <v>2.450741734402663E-3</v>
      </c>
      <c r="AQ83" s="200">
        <f t="shared" si="61"/>
        <v>2.4747686143645987E-3</v>
      </c>
      <c r="AR83" s="200">
        <f t="shared" si="61"/>
        <v>2.4990310518667748E-3</v>
      </c>
      <c r="AS83" s="200">
        <f t="shared" si="61"/>
        <v>2.5235313563500639E-3</v>
      </c>
      <c r="AT83" s="200">
        <f t="shared" si="61"/>
        <v>2.548271859870303E-3</v>
      </c>
      <c r="AU83" s="200">
        <f t="shared" si="61"/>
        <v>2.5732549173333175E-3</v>
      </c>
      <c r="AV83" s="200">
        <f t="shared" si="61"/>
        <v>2.5984829067255914E-3</v>
      </c>
      <c r="AW83" s="200">
        <f t="shared" si="61"/>
        <v>2.6239582293438746E-3</v>
      </c>
      <c r="AX83" s="200">
        <f t="shared" si="61"/>
        <v>2.6496833100253798E-3</v>
      </c>
      <c r="AY83" s="200">
        <f t="shared" si="61"/>
        <v>2.675660597379401E-3</v>
      </c>
      <c r="AZ83" s="200">
        <f t="shared" si="61"/>
        <v>2.7018925640207915E-3</v>
      </c>
      <c r="BA83" s="200">
        <f t="shared" si="61"/>
        <v>2.7283817068055171E-3</v>
      </c>
      <c r="BB83" s="200">
        <f t="shared" si="61"/>
        <v>2.7551305470684198E-3</v>
      </c>
      <c r="BC83" s="200">
        <f t="shared" si="61"/>
        <v>2.7821416308632602E-3</v>
      </c>
      <c r="BD83" s="200">
        <f t="shared" si="61"/>
        <v>2.8094175292050828E-3</v>
      </c>
      <c r="BE83" s="200">
        <f t="shared" si="61"/>
        <v>2.8369608383149499E-3</v>
      </c>
      <c r="BF83" s="200">
        <f t="shared" si="61"/>
        <v>2.8647741798670636E-3</v>
      </c>
      <c r="BG83" s="200">
        <f t="shared" si="61"/>
        <v>2.8928602012383126E-3</v>
      </c>
      <c r="BH83" s="200">
        <f t="shared" si="61"/>
        <v>2.9212215757602584E-3</v>
      </c>
      <c r="BI83" s="200">
        <f t="shared" si="61"/>
        <v>2.9498610029735947E-3</v>
      </c>
      <c r="BJ83" s="200">
        <f t="shared" si="61"/>
        <v>2.9787812088851013E-3</v>
      </c>
      <c r="BK83" s="200">
        <f t="shared" si="61"/>
        <v>3.0079849462271123E-3</v>
      </c>
      <c r="BL83" s="200">
        <f t="shared" si="61"/>
        <v>3.0374749947195347E-3</v>
      </c>
      <c r="BM83" s="200">
        <f t="shared" si="61"/>
        <v>3.0672541613344321E-3</v>
      </c>
      <c r="BN83" s="200">
        <f t="shared" si="61"/>
        <v>3.0973252805632009E-3</v>
      </c>
      <c r="BO83" s="200">
        <f t="shared" si="61"/>
        <v>3.12769121468637E-3</v>
      </c>
      <c r="BP83" s="200">
        <f t="shared" si="61"/>
        <v>3.1583548540460396E-3</v>
      </c>
      <c r="BQ83" s="200">
        <f t="shared" si="61"/>
        <v>3.1893191173210005E-3</v>
      </c>
    </row>
    <row r="84" spans="5:69" ht="16" customHeight="1">
      <c r="E84" s="326"/>
      <c r="F84" s="328"/>
      <c r="G84" s="329"/>
      <c r="H84" s="323"/>
      <c r="I84" s="230" t="s">
        <v>295</v>
      </c>
      <c r="J84" s="200">
        <f>J81+J82+J83</f>
        <v>9.1435537945748248E-3</v>
      </c>
      <c r="K84" s="200">
        <f>K81+K82+K83</f>
        <v>1.3804973376122775E-2</v>
      </c>
      <c r="L84" s="200">
        <f t="shared" ref="L84:BQ84" si="62">L81+L82+L83</f>
        <v>1.6226204701002979E-2</v>
      </c>
      <c r="M84" s="200">
        <f t="shared" si="62"/>
        <v>1.7528229363569958E-2</v>
      </c>
      <c r="N84" s="200">
        <f t="shared" si="62"/>
        <v>1.8271546861648238E-2</v>
      </c>
      <c r="O84" s="200">
        <f t="shared" si="62"/>
        <v>1.8736415730097804E-2</v>
      </c>
      <c r="P84" s="200">
        <f t="shared" si="62"/>
        <v>1.9062974108433113E-2</v>
      </c>
      <c r="Q84" s="200">
        <f t="shared" si="62"/>
        <v>1.9321300025477082E-2</v>
      </c>
      <c r="R84" s="200">
        <f t="shared" si="62"/>
        <v>1.9546441542540836E-2</v>
      </c>
      <c r="S84" s="200">
        <f t="shared" si="62"/>
        <v>1.9755931825874699E-2</v>
      </c>
      <c r="T84" s="200">
        <f t="shared" si="62"/>
        <v>1.9958546683763245E-2</v>
      </c>
      <c r="U84" s="200">
        <f t="shared" si="62"/>
        <v>2.0158683335950903E-2</v>
      </c>
      <c r="V84" s="200">
        <f t="shared" si="62"/>
        <v>2.0358549799241493E-2</v>
      </c>
      <c r="W84" s="200">
        <f t="shared" si="62"/>
        <v>2.0559259581193316E-2</v>
      </c>
      <c r="X84" s="200">
        <f t="shared" si="62"/>
        <v>2.0761379027870921E-2</v>
      </c>
      <c r="Y84" s="200">
        <f t="shared" si="62"/>
        <v>2.0965200998633984E-2</v>
      </c>
      <c r="Z84" s="200">
        <f t="shared" si="62"/>
        <v>2.1170881704453734E-2</v>
      </c>
      <c r="AA84" s="200">
        <f t="shared" si="62"/>
        <v>2.1378509128002206E-2</v>
      </c>
      <c r="AB84" s="200">
        <f t="shared" si="62"/>
        <v>2.1588137234636977E-2</v>
      </c>
      <c r="AC84" s="200">
        <f t="shared" si="62"/>
        <v>2.1799803078842956E-2</v>
      </c>
      <c r="AD84" s="200">
        <f t="shared" si="62"/>
        <v>2.2013535358411867E-2</v>
      </c>
      <c r="AE84" s="200">
        <f t="shared" si="62"/>
        <v>2.2229358692500152E-2</v>
      </c>
      <c r="AF84" s="200">
        <f t="shared" si="62"/>
        <v>2.2447295761635414E-2</v>
      </c>
      <c r="AG84" s="200">
        <f t="shared" si="62"/>
        <v>2.2667368378706823E-2</v>
      </c>
      <c r="AH84" s="200">
        <f t="shared" si="62"/>
        <v>2.2889598025457127E-2</v>
      </c>
      <c r="AI84" s="200">
        <f t="shared" si="62"/>
        <v>2.3114006121735257E-2</v>
      </c>
      <c r="AJ84" s="200">
        <f t="shared" si="62"/>
        <v>2.3340614161139091E-2</v>
      </c>
      <c r="AK84" s="200">
        <f t="shared" si="62"/>
        <v>2.3569443779863281E-2</v>
      </c>
      <c r="AL84" s="200">
        <f t="shared" si="62"/>
        <v>2.380051679215963E-2</v>
      </c>
      <c r="AM84" s="200">
        <f t="shared" si="62"/>
        <v>2.4033855209113962E-2</v>
      </c>
      <c r="AN84" s="200">
        <f t="shared" si="62"/>
        <v>2.4269481249091458E-2</v>
      </c>
      <c r="AO84" s="200">
        <f t="shared" si="62"/>
        <v>2.4507417344026627E-2</v>
      </c>
      <c r="AP84" s="200">
        <f t="shared" si="62"/>
        <v>2.4747686143645985E-2</v>
      </c>
      <c r="AQ84" s="200">
        <f t="shared" si="62"/>
        <v>2.4990310518667746E-2</v>
      </c>
      <c r="AR84" s="200">
        <f t="shared" si="62"/>
        <v>2.5235313563500637E-2</v>
      </c>
      <c r="AS84" s="200">
        <f t="shared" si="62"/>
        <v>2.5482718598703026E-2</v>
      </c>
      <c r="AT84" s="200">
        <f t="shared" si="62"/>
        <v>2.5732549173333175E-2</v>
      </c>
      <c r="AU84" s="200">
        <f t="shared" si="62"/>
        <v>2.598482906725591E-2</v>
      </c>
      <c r="AV84" s="200">
        <f t="shared" si="62"/>
        <v>2.6239582293438743E-2</v>
      </c>
      <c r="AW84" s="200">
        <f t="shared" si="62"/>
        <v>2.6496833100253796E-2</v>
      </c>
      <c r="AX84" s="200">
        <f t="shared" si="62"/>
        <v>2.675660597379401E-2</v>
      </c>
      <c r="AY84" s="200">
        <f t="shared" si="62"/>
        <v>2.7018925640207914E-2</v>
      </c>
      <c r="AZ84" s="200">
        <f t="shared" si="62"/>
        <v>2.7283817068055168E-2</v>
      </c>
      <c r="BA84" s="200">
        <f t="shared" si="62"/>
        <v>2.7551305470684198E-2</v>
      </c>
      <c r="BB84" s="200">
        <f t="shared" si="62"/>
        <v>2.78214163086326E-2</v>
      </c>
      <c r="BC84" s="200">
        <f t="shared" si="62"/>
        <v>2.8094175292050827E-2</v>
      </c>
      <c r="BD84" s="200">
        <f t="shared" si="62"/>
        <v>2.8369608383149496E-2</v>
      </c>
      <c r="BE84" s="200">
        <f t="shared" si="62"/>
        <v>2.8647741798670634E-2</v>
      </c>
      <c r="BF84" s="200">
        <f t="shared" si="62"/>
        <v>2.8928602012383123E-2</v>
      </c>
      <c r="BG84" s="200">
        <f t="shared" si="62"/>
        <v>2.9212215757602581E-2</v>
      </c>
      <c r="BH84" s="200">
        <f t="shared" si="62"/>
        <v>2.9498610029735944E-2</v>
      </c>
      <c r="BI84" s="200">
        <f t="shared" si="62"/>
        <v>2.978781208885101E-2</v>
      </c>
      <c r="BJ84" s="200">
        <f t="shared" si="62"/>
        <v>3.0079849462271119E-2</v>
      </c>
      <c r="BK84" s="200">
        <f t="shared" si="62"/>
        <v>3.0374749947195346E-2</v>
      </c>
      <c r="BL84" s="200">
        <f t="shared" si="62"/>
        <v>3.0672541613344321E-2</v>
      </c>
      <c r="BM84" s="200">
        <f t="shared" si="62"/>
        <v>3.0973252805632005E-2</v>
      </c>
      <c r="BN84" s="200">
        <f t="shared" si="62"/>
        <v>3.1276912146863699E-2</v>
      </c>
      <c r="BO84" s="200">
        <f t="shared" si="62"/>
        <v>3.1583548540460395E-2</v>
      </c>
      <c r="BP84" s="200">
        <f t="shared" si="62"/>
        <v>3.1893191173210003E-2</v>
      </c>
      <c r="BQ84" s="200">
        <f t="shared" si="62"/>
        <v>3.2205869518045396E-2</v>
      </c>
    </row>
    <row r="85" spans="5:69" ht="16" customHeight="1">
      <c r="E85" s="326"/>
      <c r="F85" s="328"/>
      <c r="G85" s="329"/>
      <c r="H85" s="323"/>
      <c r="I85" s="230" t="s">
        <v>326</v>
      </c>
      <c r="J85" s="219">
        <f>Variables!$L$25</f>
        <v>268000</v>
      </c>
      <c r="K85" s="219">
        <f>Variables!$L$25</f>
        <v>268000</v>
      </c>
      <c r="L85" s="219">
        <f>Variables!$L$25</f>
        <v>268000</v>
      </c>
      <c r="M85" s="219">
        <f>Variables!$L$25</f>
        <v>268000</v>
      </c>
      <c r="N85" s="219">
        <f>Variables!$L$25</f>
        <v>268000</v>
      </c>
      <c r="O85" s="219">
        <f>Variables!$L$25</f>
        <v>268000</v>
      </c>
      <c r="P85" s="219">
        <f>Variables!$L$25</f>
        <v>268000</v>
      </c>
      <c r="Q85" s="219">
        <f>Variables!$L$25</f>
        <v>268000</v>
      </c>
      <c r="R85" s="219">
        <f>Variables!$L$25</f>
        <v>268000</v>
      </c>
      <c r="S85" s="219">
        <f>Variables!$L$25</f>
        <v>268000</v>
      </c>
      <c r="T85" s="219">
        <f>Variables!$L$25</f>
        <v>268000</v>
      </c>
      <c r="U85" s="219">
        <f>Variables!$L$25</f>
        <v>268000</v>
      </c>
      <c r="V85" s="219">
        <f>Variables!$L$25</f>
        <v>268000</v>
      </c>
      <c r="W85" s="219">
        <f>Variables!$L$25</f>
        <v>268000</v>
      </c>
      <c r="X85" s="219">
        <f>Variables!$L$25</f>
        <v>268000</v>
      </c>
      <c r="Y85" s="219">
        <f>Variables!$L$25</f>
        <v>268000</v>
      </c>
      <c r="Z85" s="219">
        <f>Variables!$L$25</f>
        <v>268000</v>
      </c>
      <c r="AA85" s="219">
        <f>Variables!$L$25</f>
        <v>268000</v>
      </c>
      <c r="AB85" s="219">
        <f>Variables!$L$25</f>
        <v>268000</v>
      </c>
      <c r="AC85" s="219">
        <f>Variables!$L$25</f>
        <v>268000</v>
      </c>
      <c r="AD85" s="219">
        <f>Variables!$L$25</f>
        <v>268000</v>
      </c>
      <c r="AE85" s="219">
        <f>Variables!$L$25</f>
        <v>268000</v>
      </c>
      <c r="AF85" s="219">
        <f>Variables!$L$25</f>
        <v>268000</v>
      </c>
      <c r="AG85" s="219">
        <f>Variables!$L$25</f>
        <v>268000</v>
      </c>
      <c r="AH85" s="219">
        <f>Variables!$L$25</f>
        <v>268000</v>
      </c>
      <c r="AI85" s="219">
        <f>Variables!$L$25</f>
        <v>268000</v>
      </c>
      <c r="AJ85" s="219">
        <f>Variables!$L$25</f>
        <v>268000</v>
      </c>
      <c r="AK85" s="219">
        <f>Variables!$L$25</f>
        <v>268000</v>
      </c>
      <c r="AL85" s="219">
        <f>Variables!$L$25</f>
        <v>268000</v>
      </c>
      <c r="AM85" s="219">
        <f>Variables!$L$25</f>
        <v>268000</v>
      </c>
      <c r="AN85" s="219">
        <f>Variables!$L$25</f>
        <v>268000</v>
      </c>
      <c r="AO85" s="219">
        <f>Variables!$L$25</f>
        <v>268000</v>
      </c>
      <c r="AP85" s="219">
        <f>Variables!$L$25</f>
        <v>268000</v>
      </c>
      <c r="AQ85" s="219">
        <f>Variables!$L$25</f>
        <v>268000</v>
      </c>
      <c r="AR85" s="219">
        <f>Variables!$L$25</f>
        <v>268000</v>
      </c>
      <c r="AS85" s="219">
        <f>Variables!$L$25</f>
        <v>268000</v>
      </c>
      <c r="AT85" s="219">
        <f>Variables!$L$25</f>
        <v>268000</v>
      </c>
      <c r="AU85" s="219">
        <f>Variables!$L$25</f>
        <v>268000</v>
      </c>
      <c r="AV85" s="219">
        <f>Variables!$L$25</f>
        <v>268000</v>
      </c>
      <c r="AW85" s="219">
        <f>Variables!$L$25</f>
        <v>268000</v>
      </c>
      <c r="AX85" s="219">
        <f>Variables!$L$25</f>
        <v>268000</v>
      </c>
      <c r="AY85" s="219">
        <f>Variables!$L$25</f>
        <v>268000</v>
      </c>
      <c r="AZ85" s="219">
        <f>Variables!$L$25</f>
        <v>268000</v>
      </c>
      <c r="BA85" s="219">
        <f>Variables!$L$25</f>
        <v>268000</v>
      </c>
      <c r="BB85" s="219">
        <f>Variables!$L$25</f>
        <v>268000</v>
      </c>
      <c r="BC85" s="219">
        <f>Variables!$L$25</f>
        <v>268000</v>
      </c>
      <c r="BD85" s="219">
        <f>Variables!$L$25</f>
        <v>268000</v>
      </c>
      <c r="BE85" s="219">
        <f>Variables!$L$25</f>
        <v>268000</v>
      </c>
      <c r="BF85" s="219">
        <f>Variables!$L$25</f>
        <v>268000</v>
      </c>
      <c r="BG85" s="219">
        <f>Variables!$L$25</f>
        <v>268000</v>
      </c>
      <c r="BH85" s="219">
        <f>Variables!$L$25</f>
        <v>268000</v>
      </c>
      <c r="BI85" s="219">
        <f>Variables!$L$25</f>
        <v>268000</v>
      </c>
      <c r="BJ85" s="219">
        <f>Variables!$L$25</f>
        <v>268000</v>
      </c>
      <c r="BK85" s="219">
        <f>Variables!$L$25</f>
        <v>268000</v>
      </c>
      <c r="BL85" s="219">
        <f>Variables!$L$25</f>
        <v>268000</v>
      </c>
      <c r="BM85" s="219">
        <f>Variables!$L$25</f>
        <v>268000</v>
      </c>
      <c r="BN85" s="219">
        <f>Variables!$L$25</f>
        <v>268000</v>
      </c>
      <c r="BO85" s="219">
        <f>Variables!$L$25</f>
        <v>268000</v>
      </c>
      <c r="BP85" s="219">
        <f>Variables!$L$25</f>
        <v>268000</v>
      </c>
      <c r="BQ85" s="219">
        <f>Variables!$L$25</f>
        <v>268000</v>
      </c>
    </row>
    <row r="86" spans="5:69" ht="16" customHeight="1">
      <c r="E86" s="326"/>
      <c r="F86" s="328"/>
      <c r="G86" s="329"/>
      <c r="H86" s="323"/>
      <c r="I86" s="230" t="s">
        <v>446</v>
      </c>
      <c r="J86" s="204">
        <f t="shared" ref="J86:BQ86" si="63">J85*$B$9</f>
        <v>48240</v>
      </c>
      <c r="K86" s="204">
        <f t="shared" si="63"/>
        <v>48240</v>
      </c>
      <c r="L86" s="204">
        <f t="shared" si="63"/>
        <v>48240</v>
      </c>
      <c r="M86" s="204">
        <f t="shared" si="63"/>
        <v>48240</v>
      </c>
      <c r="N86" s="204">
        <f t="shared" si="63"/>
        <v>48240</v>
      </c>
      <c r="O86" s="204">
        <f t="shared" si="63"/>
        <v>48240</v>
      </c>
      <c r="P86" s="204">
        <f t="shared" si="63"/>
        <v>48240</v>
      </c>
      <c r="Q86" s="204">
        <f t="shared" si="63"/>
        <v>48240</v>
      </c>
      <c r="R86" s="204">
        <f t="shared" si="63"/>
        <v>48240</v>
      </c>
      <c r="S86" s="204">
        <f t="shared" si="63"/>
        <v>48240</v>
      </c>
      <c r="T86" s="204">
        <f t="shared" si="63"/>
        <v>48240</v>
      </c>
      <c r="U86" s="204">
        <f t="shared" si="63"/>
        <v>48240</v>
      </c>
      <c r="V86" s="204">
        <f t="shared" si="63"/>
        <v>48240</v>
      </c>
      <c r="W86" s="204">
        <f t="shared" si="63"/>
        <v>48240</v>
      </c>
      <c r="X86" s="204">
        <f t="shared" si="63"/>
        <v>48240</v>
      </c>
      <c r="Y86" s="204">
        <f t="shared" si="63"/>
        <v>48240</v>
      </c>
      <c r="Z86" s="204">
        <f t="shared" si="63"/>
        <v>48240</v>
      </c>
      <c r="AA86" s="204">
        <f t="shared" si="63"/>
        <v>48240</v>
      </c>
      <c r="AB86" s="204">
        <f t="shared" si="63"/>
        <v>48240</v>
      </c>
      <c r="AC86" s="204">
        <f t="shared" si="63"/>
        <v>48240</v>
      </c>
      <c r="AD86" s="204">
        <f t="shared" si="63"/>
        <v>48240</v>
      </c>
      <c r="AE86" s="204">
        <f t="shared" si="63"/>
        <v>48240</v>
      </c>
      <c r="AF86" s="204">
        <f t="shared" si="63"/>
        <v>48240</v>
      </c>
      <c r="AG86" s="204">
        <f t="shared" si="63"/>
        <v>48240</v>
      </c>
      <c r="AH86" s="204">
        <f t="shared" si="63"/>
        <v>48240</v>
      </c>
      <c r="AI86" s="204">
        <f t="shared" si="63"/>
        <v>48240</v>
      </c>
      <c r="AJ86" s="204">
        <f t="shared" si="63"/>
        <v>48240</v>
      </c>
      <c r="AK86" s="204">
        <f t="shared" si="63"/>
        <v>48240</v>
      </c>
      <c r="AL86" s="204">
        <f t="shared" si="63"/>
        <v>48240</v>
      </c>
      <c r="AM86" s="204">
        <f t="shared" si="63"/>
        <v>48240</v>
      </c>
      <c r="AN86" s="204">
        <f t="shared" si="63"/>
        <v>48240</v>
      </c>
      <c r="AO86" s="204">
        <f t="shared" si="63"/>
        <v>48240</v>
      </c>
      <c r="AP86" s="204">
        <f t="shared" si="63"/>
        <v>48240</v>
      </c>
      <c r="AQ86" s="204">
        <f t="shared" si="63"/>
        <v>48240</v>
      </c>
      <c r="AR86" s="204">
        <f t="shared" si="63"/>
        <v>48240</v>
      </c>
      <c r="AS86" s="204">
        <f t="shared" si="63"/>
        <v>48240</v>
      </c>
      <c r="AT86" s="204">
        <f t="shared" si="63"/>
        <v>48240</v>
      </c>
      <c r="AU86" s="204">
        <f t="shared" si="63"/>
        <v>48240</v>
      </c>
      <c r="AV86" s="204">
        <f t="shared" si="63"/>
        <v>48240</v>
      </c>
      <c r="AW86" s="204">
        <f t="shared" si="63"/>
        <v>48240</v>
      </c>
      <c r="AX86" s="204">
        <f t="shared" si="63"/>
        <v>48240</v>
      </c>
      <c r="AY86" s="204">
        <f t="shared" si="63"/>
        <v>48240</v>
      </c>
      <c r="AZ86" s="204">
        <f t="shared" si="63"/>
        <v>48240</v>
      </c>
      <c r="BA86" s="204">
        <f t="shared" si="63"/>
        <v>48240</v>
      </c>
      <c r="BB86" s="204">
        <f t="shared" si="63"/>
        <v>48240</v>
      </c>
      <c r="BC86" s="204">
        <f t="shared" si="63"/>
        <v>48240</v>
      </c>
      <c r="BD86" s="204">
        <f t="shared" si="63"/>
        <v>48240</v>
      </c>
      <c r="BE86" s="204">
        <f t="shared" si="63"/>
        <v>48240</v>
      </c>
      <c r="BF86" s="204">
        <f t="shared" si="63"/>
        <v>48240</v>
      </c>
      <c r="BG86" s="204">
        <f t="shared" si="63"/>
        <v>48240</v>
      </c>
      <c r="BH86" s="204">
        <f t="shared" si="63"/>
        <v>48240</v>
      </c>
      <c r="BI86" s="204">
        <f t="shared" si="63"/>
        <v>48240</v>
      </c>
      <c r="BJ86" s="204">
        <f t="shared" si="63"/>
        <v>48240</v>
      </c>
      <c r="BK86" s="204">
        <f t="shared" si="63"/>
        <v>48240</v>
      </c>
      <c r="BL86" s="204">
        <f t="shared" si="63"/>
        <v>48240</v>
      </c>
      <c r="BM86" s="204">
        <f t="shared" si="63"/>
        <v>48240</v>
      </c>
      <c r="BN86" s="204">
        <f t="shared" si="63"/>
        <v>48240</v>
      </c>
      <c r="BO86" s="204">
        <f t="shared" si="63"/>
        <v>48240</v>
      </c>
      <c r="BP86" s="204">
        <f t="shared" si="63"/>
        <v>48240</v>
      </c>
      <c r="BQ86" s="204">
        <f t="shared" si="63"/>
        <v>48240</v>
      </c>
    </row>
    <row r="87" spans="5:69" ht="16" customHeight="1">
      <c r="E87" s="326"/>
      <c r="F87" s="328"/>
      <c r="G87" s="329"/>
      <c r="H87" s="323"/>
      <c r="I87" s="230" t="s">
        <v>346</v>
      </c>
      <c r="J87" s="204">
        <f>J84*J85</f>
        <v>2450.4724169460528</v>
      </c>
      <c r="K87" s="204">
        <f>K84*K85</f>
        <v>3699.7328648009038</v>
      </c>
      <c r="L87" s="204">
        <f t="shared" ref="L87:BQ87" si="64">L84*L85</f>
        <v>4348.6228598687985</v>
      </c>
      <c r="M87" s="204">
        <f t="shared" si="64"/>
        <v>4697.5654694367486</v>
      </c>
      <c r="N87" s="204">
        <f t="shared" si="64"/>
        <v>4896.7745589217275</v>
      </c>
      <c r="O87" s="204">
        <f t="shared" si="64"/>
        <v>5021.359415666212</v>
      </c>
      <c r="P87" s="204">
        <f t="shared" si="64"/>
        <v>5108.8770610600741</v>
      </c>
      <c r="Q87" s="204">
        <f t="shared" si="64"/>
        <v>5178.1084068278578</v>
      </c>
      <c r="R87" s="204">
        <f t="shared" si="64"/>
        <v>5238.4463334009442</v>
      </c>
      <c r="S87" s="204">
        <f t="shared" si="64"/>
        <v>5294.5897293344196</v>
      </c>
      <c r="T87" s="204">
        <f t="shared" si="64"/>
        <v>5348.89051124855</v>
      </c>
      <c r="U87" s="204">
        <f t="shared" si="64"/>
        <v>5402.5271340348418</v>
      </c>
      <c r="V87" s="204">
        <f t="shared" si="64"/>
        <v>5456.0913461967202</v>
      </c>
      <c r="W87" s="204">
        <f t="shared" si="64"/>
        <v>5509.8815677598086</v>
      </c>
      <c r="X87" s="204">
        <f t="shared" si="64"/>
        <v>5564.049579469407</v>
      </c>
      <c r="Y87" s="204">
        <f t="shared" si="64"/>
        <v>5618.6738676339082</v>
      </c>
      <c r="Z87" s="204">
        <f t="shared" si="64"/>
        <v>5673.796296793601</v>
      </c>
      <c r="AA87" s="204">
        <f t="shared" si="64"/>
        <v>5729.4404463045912</v>
      </c>
      <c r="AB87" s="204">
        <f t="shared" si="64"/>
        <v>5785.6207788827096</v>
      </c>
      <c r="AC87" s="204">
        <f t="shared" si="64"/>
        <v>5842.3472251299127</v>
      </c>
      <c r="AD87" s="204">
        <f t="shared" si="64"/>
        <v>5899.6274760543802</v>
      </c>
      <c r="AE87" s="204">
        <f t="shared" si="64"/>
        <v>5957.4681295900409</v>
      </c>
      <c r="AF87" s="204">
        <f t="shared" si="64"/>
        <v>6015.8752641182909</v>
      </c>
      <c r="AG87" s="204">
        <f t="shared" si="64"/>
        <v>6074.8547254934283</v>
      </c>
      <c r="AH87" s="204">
        <f t="shared" si="64"/>
        <v>6134.4122708225095</v>
      </c>
      <c r="AI87" s="204">
        <f t="shared" si="64"/>
        <v>6194.5536406250485</v>
      </c>
      <c r="AJ87" s="204">
        <f t="shared" si="64"/>
        <v>6255.284595185276</v>
      </c>
      <c r="AK87" s="204">
        <f t="shared" si="64"/>
        <v>6316.6109330033596</v>
      </c>
      <c r="AL87" s="204">
        <f t="shared" si="64"/>
        <v>6378.5385002987805</v>
      </c>
      <c r="AM87" s="204">
        <f t="shared" si="64"/>
        <v>6441.0731960425419</v>
      </c>
      <c r="AN87" s="204">
        <f t="shared" si="64"/>
        <v>6504.2209747565112</v>
      </c>
      <c r="AO87" s="204">
        <f t="shared" si="64"/>
        <v>6567.9878481991364</v>
      </c>
      <c r="AP87" s="204">
        <f t="shared" si="64"/>
        <v>6632.3798864971241</v>
      </c>
      <c r="AQ87" s="204">
        <f t="shared" si="64"/>
        <v>6697.4032190029557</v>
      </c>
      <c r="AR87" s="204">
        <f t="shared" si="64"/>
        <v>6763.0640350181711</v>
      </c>
      <c r="AS87" s="204">
        <f t="shared" si="64"/>
        <v>6829.3685844524107</v>
      </c>
      <c r="AT87" s="204">
        <f t="shared" si="64"/>
        <v>6896.3231784532909</v>
      </c>
      <c r="AU87" s="204">
        <f t="shared" si="64"/>
        <v>6963.9341900245836</v>
      </c>
      <c r="AV87" s="204">
        <f t="shared" si="64"/>
        <v>7032.2080546415827</v>
      </c>
      <c r="AW87" s="204">
        <f t="shared" si="64"/>
        <v>7101.1512708680175</v>
      </c>
      <c r="AX87" s="204">
        <f t="shared" si="64"/>
        <v>7170.7704009767949</v>
      </c>
      <c r="AY87" s="204">
        <f t="shared" si="64"/>
        <v>7241.0720715757207</v>
      </c>
      <c r="AZ87" s="204">
        <f t="shared" si="64"/>
        <v>7312.0629742387846</v>
      </c>
      <c r="BA87" s="204">
        <f t="shared" si="64"/>
        <v>7383.7498661433647</v>
      </c>
      <c r="BB87" s="204">
        <f t="shared" si="64"/>
        <v>7456.1395707135371</v>
      </c>
      <c r="BC87" s="204">
        <f t="shared" si="64"/>
        <v>7529.2389782696218</v>
      </c>
      <c r="BD87" s="204">
        <f t="shared" si="64"/>
        <v>7603.055046684065</v>
      </c>
      <c r="BE87" s="204">
        <f t="shared" si="64"/>
        <v>7677.5948020437299</v>
      </c>
      <c r="BF87" s="204">
        <f t="shared" si="64"/>
        <v>7752.8653393186769</v>
      </c>
      <c r="BG87" s="204">
        <f t="shared" si="64"/>
        <v>7828.873823037492</v>
      </c>
      <c r="BH87" s="204">
        <f t="shared" si="64"/>
        <v>7905.6274879692328</v>
      </c>
      <c r="BI87" s="204">
        <f t="shared" si="64"/>
        <v>7983.1336398120711</v>
      </c>
      <c r="BJ87" s="204">
        <f t="shared" si="64"/>
        <v>8061.3996558886602</v>
      </c>
      <c r="BK87" s="204">
        <f t="shared" si="64"/>
        <v>8140.4329858483525</v>
      </c>
      <c r="BL87" s="204">
        <f t="shared" si="64"/>
        <v>8220.2411523762785</v>
      </c>
      <c r="BM87" s="204">
        <f t="shared" si="64"/>
        <v>8300.831751909378</v>
      </c>
      <c r="BN87" s="204">
        <f t="shared" si="64"/>
        <v>8382.2124553594713</v>
      </c>
      <c r="BO87" s="204">
        <f t="shared" si="64"/>
        <v>8464.3910088433859</v>
      </c>
      <c r="BP87" s="204">
        <f t="shared" si="64"/>
        <v>8547.3752344202803</v>
      </c>
      <c r="BQ87" s="204">
        <f t="shared" si="64"/>
        <v>8631.1730308361657</v>
      </c>
    </row>
    <row r="88" spans="5:69" ht="16" customHeight="1">
      <c r="E88" s="326"/>
      <c r="F88" s="328"/>
      <c r="G88" s="329"/>
      <c r="H88" s="323"/>
      <c r="I88" s="230" t="s">
        <v>447</v>
      </c>
      <c r="J88" s="204">
        <f t="shared" ref="J88:BQ88" si="65">J87*$B$9</f>
        <v>441.08503505028949</v>
      </c>
      <c r="K88" s="204">
        <f t="shared" si="65"/>
        <v>665.9519156641627</v>
      </c>
      <c r="L88" s="204">
        <f t="shared" si="65"/>
        <v>782.75211477638368</v>
      </c>
      <c r="M88" s="204">
        <f t="shared" si="65"/>
        <v>845.56178449861466</v>
      </c>
      <c r="N88" s="204">
        <f t="shared" si="65"/>
        <v>881.41942060591089</v>
      </c>
      <c r="O88" s="204">
        <f t="shared" si="65"/>
        <v>903.84469481991812</v>
      </c>
      <c r="P88" s="204">
        <f t="shared" si="65"/>
        <v>919.59787099081325</v>
      </c>
      <c r="Q88" s="204">
        <f t="shared" si="65"/>
        <v>932.05951322901433</v>
      </c>
      <c r="R88" s="204">
        <f t="shared" si="65"/>
        <v>942.92034001216996</v>
      </c>
      <c r="S88" s="204">
        <f t="shared" si="65"/>
        <v>953.02615128019545</v>
      </c>
      <c r="T88" s="204">
        <f t="shared" si="65"/>
        <v>962.80029202473895</v>
      </c>
      <c r="U88" s="204">
        <f t="shared" si="65"/>
        <v>972.45488412627151</v>
      </c>
      <c r="V88" s="204">
        <f t="shared" si="65"/>
        <v>982.0964423154096</v>
      </c>
      <c r="W88" s="204">
        <f t="shared" si="65"/>
        <v>991.77868219676554</v>
      </c>
      <c r="X88" s="204">
        <f t="shared" si="65"/>
        <v>1001.5289243044932</v>
      </c>
      <c r="Y88" s="204">
        <f t="shared" si="65"/>
        <v>1011.3612961741035</v>
      </c>
      <c r="Z88" s="204">
        <f t="shared" si="65"/>
        <v>1021.2833334228482</v>
      </c>
      <c r="AA88" s="204">
        <f t="shared" si="65"/>
        <v>1031.2992803348263</v>
      </c>
      <c r="AB88" s="204">
        <f t="shared" si="65"/>
        <v>1041.4117401988876</v>
      </c>
      <c r="AC88" s="204">
        <f t="shared" si="65"/>
        <v>1051.6225005233841</v>
      </c>
      <c r="AD88" s="204">
        <f t="shared" si="65"/>
        <v>1061.9329456897883</v>
      </c>
      <c r="AE88" s="204">
        <f t="shared" si="65"/>
        <v>1072.3442633262073</v>
      </c>
      <c r="AF88" s="204">
        <f t="shared" si="65"/>
        <v>1082.8575475412924</v>
      </c>
      <c r="AG88" s="204">
        <f t="shared" si="65"/>
        <v>1093.473850588817</v>
      </c>
      <c r="AH88" s="204">
        <f t="shared" si="65"/>
        <v>1104.1942087480518</v>
      </c>
      <c r="AI88" s="204">
        <f t="shared" si="65"/>
        <v>1115.0196553125086</v>
      </c>
      <c r="AJ88" s="204">
        <f t="shared" si="65"/>
        <v>1125.9512271333497</v>
      </c>
      <c r="AK88" s="204">
        <f t="shared" si="65"/>
        <v>1136.9899679406046</v>
      </c>
      <c r="AL88" s="204">
        <f t="shared" si="65"/>
        <v>1148.1369300537804</v>
      </c>
      <c r="AM88" s="204">
        <f t="shared" si="65"/>
        <v>1159.3931752876574</v>
      </c>
      <c r="AN88" s="204">
        <f t="shared" si="65"/>
        <v>1170.7597754561721</v>
      </c>
      <c r="AO88" s="204">
        <f t="shared" si="65"/>
        <v>1182.2378126758445</v>
      </c>
      <c r="AP88" s="204">
        <f t="shared" si="65"/>
        <v>1193.8283795694822</v>
      </c>
      <c r="AQ88" s="204">
        <f t="shared" si="65"/>
        <v>1205.5325794205319</v>
      </c>
      <c r="AR88" s="204">
        <f t="shared" si="65"/>
        <v>1217.3515263032707</v>
      </c>
      <c r="AS88" s="204">
        <f t="shared" si="65"/>
        <v>1229.286345201434</v>
      </c>
      <c r="AT88" s="204">
        <f t="shared" si="65"/>
        <v>1241.3381721215924</v>
      </c>
      <c r="AU88" s="204">
        <f t="shared" si="65"/>
        <v>1253.508154204425</v>
      </c>
      <c r="AV88" s="204">
        <f t="shared" si="65"/>
        <v>1265.7974498354849</v>
      </c>
      <c r="AW88" s="204">
        <f t="shared" si="65"/>
        <v>1278.207228756243</v>
      </c>
      <c r="AX88" s="204">
        <f t="shared" si="65"/>
        <v>1290.738672175823</v>
      </c>
      <c r="AY88" s="204">
        <f t="shared" si="65"/>
        <v>1303.3929728836297</v>
      </c>
      <c r="AZ88" s="204">
        <f t="shared" si="65"/>
        <v>1316.1713353629812</v>
      </c>
      <c r="BA88" s="204">
        <f t="shared" si="65"/>
        <v>1329.0749759058056</v>
      </c>
      <c r="BB88" s="204">
        <f t="shared" si="65"/>
        <v>1342.1051227284365</v>
      </c>
      <c r="BC88" s="204">
        <f t="shared" si="65"/>
        <v>1355.2630160885319</v>
      </c>
      <c r="BD88" s="204">
        <f t="shared" si="65"/>
        <v>1368.5499084031317</v>
      </c>
      <c r="BE88" s="204">
        <f t="shared" si="65"/>
        <v>1381.9670643678714</v>
      </c>
      <c r="BF88" s="204">
        <f t="shared" si="65"/>
        <v>1395.5157610773617</v>
      </c>
      <c r="BG88" s="204">
        <f t="shared" si="65"/>
        <v>1409.1972881467484</v>
      </c>
      <c r="BH88" s="204">
        <f t="shared" si="65"/>
        <v>1423.0129478344618</v>
      </c>
      <c r="BI88" s="204">
        <f t="shared" si="65"/>
        <v>1436.9640551661728</v>
      </c>
      <c r="BJ88" s="204">
        <f t="shared" si="65"/>
        <v>1451.0519380599587</v>
      </c>
      <c r="BK88" s="204">
        <f t="shared" si="65"/>
        <v>1465.2779374527033</v>
      </c>
      <c r="BL88" s="204">
        <f t="shared" si="65"/>
        <v>1479.6434074277302</v>
      </c>
      <c r="BM88" s="204">
        <f t="shared" si="65"/>
        <v>1494.1497153436881</v>
      </c>
      <c r="BN88" s="204">
        <f t="shared" si="65"/>
        <v>1508.7982419647049</v>
      </c>
      <c r="BO88" s="204">
        <f t="shared" si="65"/>
        <v>1523.5903815918093</v>
      </c>
      <c r="BP88" s="204">
        <f t="shared" si="65"/>
        <v>1538.5275421956503</v>
      </c>
      <c r="BQ88" s="204">
        <f t="shared" si="65"/>
        <v>1553.6111455505097</v>
      </c>
    </row>
    <row r="89" spans="5:69" ht="16" customHeight="1">
      <c r="E89" s="326"/>
      <c r="F89" s="328"/>
      <c r="G89" s="329"/>
      <c r="H89" s="323"/>
      <c r="I89" s="230" t="s">
        <v>448</v>
      </c>
      <c r="J89" s="204">
        <f>J9*J81</f>
        <v>30.47851264858275</v>
      </c>
      <c r="K89" s="204">
        <f>K9*K81</f>
        <v>30.777321596117872</v>
      </c>
      <c r="L89" s="204">
        <f t="shared" ref="L89:BQ89" si="66">L9*L81</f>
        <v>31.079060043138636</v>
      </c>
      <c r="M89" s="204">
        <f t="shared" si="66"/>
        <v>31.383756710228234</v>
      </c>
      <c r="N89" s="204">
        <f t="shared" si="66"/>
        <v>31.691440599544197</v>
      </c>
      <c r="O89" s="204">
        <f t="shared" si="66"/>
        <v>32.002140997578948</v>
      </c>
      <c r="P89" s="204">
        <f t="shared" si="66"/>
        <v>32.315887477947363</v>
      </c>
      <c r="Q89" s="204">
        <f t="shared" si="66"/>
        <v>32.632709904201754</v>
      </c>
      <c r="R89" s="204">
        <f t="shared" si="66"/>
        <v>32.952638432674327</v>
      </c>
      <c r="S89" s="204">
        <f t="shared" si="66"/>
        <v>33.275703515347601</v>
      </c>
      <c r="T89" s="204">
        <f t="shared" si="66"/>
        <v>33.601935902752977</v>
      </c>
      <c r="U89" s="204">
        <f t="shared" si="66"/>
        <v>33.931366646897601</v>
      </c>
      <c r="V89" s="204">
        <f t="shared" si="66"/>
        <v>34.264027104220133</v>
      </c>
      <c r="W89" s="204">
        <f t="shared" si="66"/>
        <v>34.599948938575231</v>
      </c>
      <c r="X89" s="204">
        <f t="shared" si="66"/>
        <v>34.93916412424754</v>
      </c>
      <c r="Y89" s="204">
        <f t="shared" si="66"/>
        <v>35.28170494899507</v>
      </c>
      <c r="Z89" s="204">
        <f t="shared" si="66"/>
        <v>35.627604017122472</v>
      </c>
      <c r="AA89" s="204">
        <f t="shared" si="66"/>
        <v>35.976894252584465</v>
      </c>
      <c r="AB89" s="204">
        <f t="shared" si="66"/>
        <v>36.329608902119588</v>
      </c>
      <c r="AC89" s="204">
        <f t="shared" si="66"/>
        <v>36.685781538414886</v>
      </c>
      <c r="AD89" s="204">
        <f t="shared" si="66"/>
        <v>37.045446063301306</v>
      </c>
      <c r="AE89" s="204">
        <f t="shared" si="66"/>
        <v>37.408636710980737</v>
      </c>
      <c r="AF89" s="204">
        <f t="shared" si="66"/>
        <v>37.775388051284459</v>
      </c>
      <c r="AG89" s="204">
        <f t="shared" si="66"/>
        <v>38.145734992963732</v>
      </c>
      <c r="AH89" s="204">
        <f t="shared" si="66"/>
        <v>38.519712787012388</v>
      </c>
      <c r="AI89" s="204">
        <f t="shared" si="66"/>
        <v>38.897357030022313</v>
      </c>
      <c r="AJ89" s="204">
        <f t="shared" si="66"/>
        <v>39.278703667571548</v>
      </c>
      <c r="AK89" s="204">
        <f t="shared" si="66"/>
        <v>39.663788997645788</v>
      </c>
      <c r="AL89" s="204">
        <f t="shared" si="66"/>
        <v>40.052649674093296</v>
      </c>
      <c r="AM89" s="204">
        <f t="shared" si="66"/>
        <v>40.445322710113821</v>
      </c>
      <c r="AN89" s="204">
        <f t="shared" si="66"/>
        <v>40.84184548178159</v>
      </c>
      <c r="AO89" s="204">
        <f t="shared" si="66"/>
        <v>41.242255731602981</v>
      </c>
      <c r="AP89" s="204">
        <f t="shared" si="66"/>
        <v>41.646591572108903</v>
      </c>
      <c r="AQ89" s="204">
        <f t="shared" si="66"/>
        <v>42.054891489482522</v>
      </c>
      <c r="AR89" s="204">
        <f t="shared" si="66"/>
        <v>42.467194347222538</v>
      </c>
      <c r="AS89" s="204">
        <f t="shared" si="66"/>
        <v>42.883539389842369</v>
      </c>
      <c r="AT89" s="204">
        <f t="shared" si="66"/>
        <v>43.303966246605526</v>
      </c>
      <c r="AU89" s="204">
        <f t="shared" si="66"/>
        <v>43.728514935297746</v>
      </c>
      <c r="AV89" s="204">
        <f t="shared" si="66"/>
        <v>44.157225866035965</v>
      </c>
      <c r="AW89" s="204">
        <f t="shared" si="66"/>
        <v>44.590139845114741</v>
      </c>
      <c r="AX89" s="204">
        <f t="shared" si="66"/>
        <v>45.027298078890368</v>
      </c>
      <c r="AY89" s="204">
        <f t="shared" si="66"/>
        <v>45.468742177703028</v>
      </c>
      <c r="AZ89" s="204">
        <f t="shared" si="66"/>
        <v>45.91451415983736</v>
      </c>
      <c r="BA89" s="204">
        <f t="shared" si="66"/>
        <v>46.364656455522045</v>
      </c>
      <c r="BB89" s="204">
        <f t="shared" si="66"/>
        <v>46.819211910968342</v>
      </c>
      <c r="BC89" s="204">
        <f t="shared" si="66"/>
        <v>47.278223792448422</v>
      </c>
      <c r="BD89" s="204">
        <f t="shared" si="66"/>
        <v>47.741735790413607</v>
      </c>
      <c r="BE89" s="204">
        <f t="shared" si="66"/>
        <v>48.209792023652938</v>
      </c>
      <c r="BF89" s="204">
        <f t="shared" si="66"/>
        <v>48.682437043492683</v>
      </c>
      <c r="BG89" s="204">
        <f t="shared" si="66"/>
        <v>49.159715838036732</v>
      </c>
      <c r="BH89" s="204">
        <f t="shared" si="66"/>
        <v>49.641673836448852</v>
      </c>
      <c r="BI89" s="204">
        <f t="shared" si="66"/>
        <v>50.128356913276797</v>
      </c>
      <c r="BJ89" s="204">
        <f t="shared" si="66"/>
        <v>50.619811392818725</v>
      </c>
      <c r="BK89" s="204">
        <f t="shared" si="66"/>
        <v>51.116084053532624</v>
      </c>
      <c r="BL89" s="204">
        <f t="shared" si="66"/>
        <v>51.617222132488827</v>
      </c>
      <c r="BM89" s="204">
        <f t="shared" si="66"/>
        <v>52.123273329866166</v>
      </c>
      <c r="BN89" s="204">
        <f t="shared" si="66"/>
        <v>52.634285813492305</v>
      </c>
      <c r="BO89" s="204">
        <f t="shared" si="66"/>
        <v>53.150308223428496</v>
      </c>
      <c r="BP89" s="204">
        <f t="shared" si="66"/>
        <v>53.671389676599361</v>
      </c>
      <c r="BQ89" s="204">
        <f t="shared" si="66"/>
        <v>54.197579771467986</v>
      </c>
    </row>
    <row r="90" spans="5:69" ht="16" customHeight="1">
      <c r="E90" s="326"/>
      <c r="F90" s="328"/>
      <c r="G90" s="329"/>
      <c r="H90" s="323"/>
      <c r="I90" s="231" t="s">
        <v>449</v>
      </c>
      <c r="J90" s="204">
        <f t="shared" ref="J90:BQ90" si="67">J88-J89</f>
        <v>410.60652240170674</v>
      </c>
      <c r="K90" s="204">
        <f t="shared" si="67"/>
        <v>635.17459406804483</v>
      </c>
      <c r="L90" s="204">
        <f t="shared" si="67"/>
        <v>751.67305473324507</v>
      </c>
      <c r="M90" s="204">
        <f t="shared" si="67"/>
        <v>814.17802778838643</v>
      </c>
      <c r="N90" s="204">
        <f t="shared" si="67"/>
        <v>849.72798000636669</v>
      </c>
      <c r="O90" s="204">
        <f t="shared" si="67"/>
        <v>871.84255382233914</v>
      </c>
      <c r="P90" s="204">
        <f t="shared" si="67"/>
        <v>887.28198351286585</v>
      </c>
      <c r="Q90" s="204">
        <f t="shared" si="67"/>
        <v>899.42680332481257</v>
      </c>
      <c r="R90" s="204">
        <f t="shared" si="67"/>
        <v>909.96770157949561</v>
      </c>
      <c r="S90" s="204">
        <f t="shared" si="67"/>
        <v>919.75044776484788</v>
      </c>
      <c r="T90" s="204">
        <f t="shared" si="67"/>
        <v>929.19835612198597</v>
      </c>
      <c r="U90" s="204">
        <f t="shared" si="67"/>
        <v>938.52351747937394</v>
      </c>
      <c r="V90" s="204">
        <f t="shared" si="67"/>
        <v>947.83241521118953</v>
      </c>
      <c r="W90" s="204">
        <f t="shared" si="67"/>
        <v>957.17873325819028</v>
      </c>
      <c r="X90" s="204">
        <f t="shared" si="67"/>
        <v>966.58976018024566</v>
      </c>
      <c r="Y90" s="204">
        <f t="shared" si="67"/>
        <v>976.0795912251084</v>
      </c>
      <c r="Z90" s="204">
        <f t="shared" si="67"/>
        <v>985.65572940572565</v>
      </c>
      <c r="AA90" s="204">
        <f t="shared" si="67"/>
        <v>995.32238608224191</v>
      </c>
      <c r="AB90" s="204">
        <f t="shared" si="67"/>
        <v>1005.082131296768</v>
      </c>
      <c r="AC90" s="204">
        <f t="shared" si="67"/>
        <v>1014.9367189849693</v>
      </c>
      <c r="AD90" s="204">
        <f t="shared" si="67"/>
        <v>1024.8874996264869</v>
      </c>
      <c r="AE90" s="204">
        <f t="shared" si="67"/>
        <v>1034.9356266152265</v>
      </c>
      <c r="AF90" s="204">
        <f t="shared" si="67"/>
        <v>1045.0821594900081</v>
      </c>
      <c r="AG90" s="204">
        <f t="shared" si="67"/>
        <v>1055.3281155958532</v>
      </c>
      <c r="AH90" s="204">
        <f t="shared" si="67"/>
        <v>1065.6744959610394</v>
      </c>
      <c r="AI90" s="204">
        <f t="shared" si="67"/>
        <v>1076.1222982824863</v>
      </c>
      <c r="AJ90" s="204">
        <f t="shared" si="67"/>
        <v>1086.6725234657781</v>
      </c>
      <c r="AK90" s="204">
        <f t="shared" si="67"/>
        <v>1097.3261789429589</v>
      </c>
      <c r="AL90" s="204">
        <f t="shared" si="67"/>
        <v>1108.084280379687</v>
      </c>
      <c r="AM90" s="204">
        <f t="shared" si="67"/>
        <v>1118.9478525775437</v>
      </c>
      <c r="AN90" s="204">
        <f t="shared" si="67"/>
        <v>1129.9179299743905</v>
      </c>
      <c r="AO90" s="204">
        <f t="shared" si="67"/>
        <v>1140.9955569442416</v>
      </c>
      <c r="AP90" s="204">
        <f t="shared" si="67"/>
        <v>1152.1817879973732</v>
      </c>
      <c r="AQ90" s="204">
        <f t="shared" si="67"/>
        <v>1163.4776879310493</v>
      </c>
      <c r="AR90" s="204">
        <f t="shared" si="67"/>
        <v>1174.8843319560481</v>
      </c>
      <c r="AS90" s="204">
        <f t="shared" si="67"/>
        <v>1186.4028058115916</v>
      </c>
      <c r="AT90" s="204">
        <f t="shared" si="67"/>
        <v>1198.0342058749868</v>
      </c>
      <c r="AU90" s="204">
        <f t="shared" si="67"/>
        <v>1209.7796392691273</v>
      </c>
      <c r="AV90" s="204">
        <f t="shared" si="67"/>
        <v>1221.6402239694489</v>
      </c>
      <c r="AW90" s="204">
        <f t="shared" si="67"/>
        <v>1233.6170889111283</v>
      </c>
      <c r="AX90" s="204">
        <f t="shared" si="67"/>
        <v>1245.7113740969326</v>
      </c>
      <c r="AY90" s="204">
        <f t="shared" si="67"/>
        <v>1257.9242307059267</v>
      </c>
      <c r="AZ90" s="204">
        <f t="shared" si="67"/>
        <v>1270.2568212031438</v>
      </c>
      <c r="BA90" s="204">
        <f t="shared" si="67"/>
        <v>1282.7103194502836</v>
      </c>
      <c r="BB90" s="204">
        <f t="shared" si="67"/>
        <v>1295.2859108174682</v>
      </c>
      <c r="BC90" s="204">
        <f t="shared" si="67"/>
        <v>1307.9847922960835</v>
      </c>
      <c r="BD90" s="204">
        <f t="shared" si="67"/>
        <v>1320.808172612718</v>
      </c>
      <c r="BE90" s="204">
        <f t="shared" si="67"/>
        <v>1333.7572723442186</v>
      </c>
      <c r="BF90" s="204">
        <f t="shared" si="67"/>
        <v>1346.8333240338691</v>
      </c>
      <c r="BG90" s="204">
        <f t="shared" si="67"/>
        <v>1360.0375723087118</v>
      </c>
      <c r="BH90" s="204">
        <f t="shared" si="67"/>
        <v>1373.3712739980128</v>
      </c>
      <c r="BI90" s="204">
        <f t="shared" si="67"/>
        <v>1386.835698252896</v>
      </c>
      <c r="BJ90" s="204">
        <f t="shared" si="67"/>
        <v>1400.43212666714</v>
      </c>
      <c r="BK90" s="204">
        <f t="shared" si="67"/>
        <v>1414.1618533991707</v>
      </c>
      <c r="BL90" s="204">
        <f t="shared" si="67"/>
        <v>1428.0261852952412</v>
      </c>
      <c r="BM90" s="204">
        <f t="shared" si="67"/>
        <v>1442.0264420138219</v>
      </c>
      <c r="BN90" s="204">
        <f t="shared" si="67"/>
        <v>1456.1639561512125</v>
      </c>
      <c r="BO90" s="204">
        <f t="shared" si="67"/>
        <v>1470.4400733683808</v>
      </c>
      <c r="BP90" s="204">
        <f t="shared" si="67"/>
        <v>1484.856152519051</v>
      </c>
      <c r="BQ90" s="204">
        <f t="shared" si="67"/>
        <v>1499.4135657790416</v>
      </c>
    </row>
    <row r="91" spans="5:69" ht="16" customHeight="1">
      <c r="E91" s="318" t="s">
        <v>327</v>
      </c>
      <c r="F91" s="318"/>
      <c r="G91" s="318"/>
      <c r="H91" s="318"/>
      <c r="I91" s="233" t="s">
        <v>447</v>
      </c>
      <c r="J91" s="205">
        <f t="shared" ref="J91:BQ93" si="68">J23+J37+J49+J62+J75+J88</f>
        <v>4145.8701615361169</v>
      </c>
      <c r="K91" s="205">
        <f t="shared" si="68"/>
        <v>6259.4510282015872</v>
      </c>
      <c r="L91" s="205">
        <f t="shared" si="68"/>
        <v>7357.2857355287697</v>
      </c>
      <c r="M91" s="205">
        <f t="shared" si="68"/>
        <v>7947.6497580298901</v>
      </c>
      <c r="N91" s="205">
        <f t="shared" si="68"/>
        <v>8284.6847780085427</v>
      </c>
      <c r="O91" s="205">
        <f t="shared" si="68"/>
        <v>8495.4656203409468</v>
      </c>
      <c r="P91" s="205">
        <f t="shared" si="68"/>
        <v>8643.5337202457431</v>
      </c>
      <c r="Q91" s="205">
        <f t="shared" si="68"/>
        <v>8760.6638575518191</v>
      </c>
      <c r="R91" s="205">
        <f t="shared" si="68"/>
        <v>8862.7475242188648</v>
      </c>
      <c r="S91" s="205">
        <f t="shared" si="68"/>
        <v>8957.7346084881065</v>
      </c>
      <c r="T91" s="205">
        <f t="shared" si="68"/>
        <v>9049.6042373519304</v>
      </c>
      <c r="U91" s="205">
        <f t="shared" si="68"/>
        <v>9140.3501981868576</v>
      </c>
      <c r="V91" s="205">
        <f t="shared" si="68"/>
        <v>9230.9736499720784</v>
      </c>
      <c r="W91" s="205">
        <f t="shared" si="68"/>
        <v>9321.9794793046713</v>
      </c>
      <c r="X91" s="205">
        <f t="shared" si="68"/>
        <v>9413.6244788172316</v>
      </c>
      <c r="Y91" s="205">
        <f t="shared" si="68"/>
        <v>9506.0414368006223</v>
      </c>
      <c r="Z91" s="205">
        <f t="shared" si="68"/>
        <v>9599.3011824334098</v>
      </c>
      <c r="AA91" s="205">
        <f t="shared" si="68"/>
        <v>9693.4436088187576</v>
      </c>
      <c r="AB91" s="205">
        <f t="shared" si="68"/>
        <v>9788.4931849290988</v>
      </c>
      <c r="AC91" s="205">
        <f t="shared" si="68"/>
        <v>9884.4667120089744</v>
      </c>
      <c r="AD91" s="205">
        <f t="shared" si="68"/>
        <v>9981.3772022111079</v>
      </c>
      <c r="AE91" s="205">
        <f t="shared" si="68"/>
        <v>10079.235818353418</v>
      </c>
      <c r="AF91" s="205">
        <f t="shared" si="68"/>
        <v>10178.052844240729</v>
      </c>
      <c r="AG91" s="205">
        <f t="shared" si="68"/>
        <v>10277.838170273248</v>
      </c>
      <c r="AH91" s="205">
        <f t="shared" si="68"/>
        <v>10378.601536702768</v>
      </c>
      <c r="AI91" s="205">
        <f t="shared" si="68"/>
        <v>10480.352655717199</v>
      </c>
      <c r="AJ91" s="205">
        <f t="shared" si="68"/>
        <v>10583.101272943686</v>
      </c>
      <c r="AK91" s="205">
        <f t="shared" si="68"/>
        <v>10686.85719866561</v>
      </c>
      <c r="AL91" s="205">
        <f t="shared" si="68"/>
        <v>10791.630323901018</v>
      </c>
      <c r="AM91" s="205">
        <f t="shared" si="68"/>
        <v>10897.430628916452</v>
      </c>
      <c r="AN91" s="205">
        <f t="shared" si="68"/>
        <v>11004.268187963047</v>
      </c>
      <c r="AO91" s="205">
        <f t="shared" si="68"/>
        <v>11112.15317212855</v>
      </c>
      <c r="AP91" s="205">
        <f t="shared" si="68"/>
        <v>11221.095851251963</v>
      </c>
      <c r="AQ91" s="205">
        <f t="shared" si="68"/>
        <v>11331.106595374327</v>
      </c>
      <c r="AR91" s="205">
        <f t="shared" si="68"/>
        <v>11442.195875962458</v>
      </c>
      <c r="AS91" s="205">
        <f t="shared" si="68"/>
        <v>11554.374267023924</v>
      </c>
      <c r="AT91" s="205">
        <f t="shared" si="68"/>
        <v>11667.652446172724</v>
      </c>
      <c r="AU91" s="205">
        <f t="shared" si="68"/>
        <v>11782.041195675172</v>
      </c>
      <c r="AV91" s="205">
        <f t="shared" si="68"/>
        <v>11897.551403490992</v>
      </c>
      <c r="AW91" s="205">
        <f t="shared" si="68"/>
        <v>12014.194064317076</v>
      </c>
      <c r="AX91" s="205">
        <f t="shared" si="68"/>
        <v>12131.980280637679</v>
      </c>
      <c r="AY91" s="205">
        <f t="shared" si="68"/>
        <v>12250.921263783071</v>
      </c>
      <c r="AZ91" s="205">
        <f t="shared" si="68"/>
        <v>12371.028334997573</v>
      </c>
      <c r="BA91" s="205">
        <f t="shared" si="68"/>
        <v>12492.312926517627</v>
      </c>
      <c r="BB91" s="205">
        <f t="shared" si="68"/>
        <v>12614.786582660192</v>
      </c>
      <c r="BC91" s="205">
        <f t="shared" si="68"/>
        <v>12738.460960921686</v>
      </c>
      <c r="BD91" s="205">
        <f t="shared" si="68"/>
        <v>12863.347833087642</v>
      </c>
      <c r="BE91" s="205">
        <f t="shared" si="68"/>
        <v>12989.459086353236</v>
      </c>
      <c r="BF91" s="205">
        <f t="shared" si="68"/>
        <v>13116.806724454756</v>
      </c>
      <c r="BG91" s="205">
        <f t="shared" si="68"/>
        <v>13245.40286881216</v>
      </c>
      <c r="BH91" s="205">
        <f t="shared" si="68"/>
        <v>13375.259759682869</v>
      </c>
      <c r="BI91" s="205">
        <f t="shared" si="68"/>
        <v>13506.389757326822</v>
      </c>
      <c r="BJ91" s="205">
        <f t="shared" si="68"/>
        <v>13638.805343182968</v>
      </c>
      <c r="BK91" s="205">
        <f t="shared" si="68"/>
        <v>13772.519121057312</v>
      </c>
      <c r="BL91" s="205">
        <f t="shared" si="68"/>
        <v>13907.543818322578</v>
      </c>
      <c r="BM91" s="205">
        <f t="shared" si="68"/>
        <v>14043.892287129662</v>
      </c>
      <c r="BN91" s="205">
        <f t="shared" si="68"/>
        <v>14181.577505630938</v>
      </c>
      <c r="BO91" s="205">
        <f t="shared" si="68"/>
        <v>14320.612579215554</v>
      </c>
      <c r="BP91" s="205">
        <f t="shared" si="68"/>
        <v>14461.01074175688</v>
      </c>
      <c r="BQ91" s="205">
        <f t="shared" si="68"/>
        <v>14602.785356872144</v>
      </c>
    </row>
    <row r="92" spans="5:69" ht="16" customHeight="1">
      <c r="E92" s="318"/>
      <c r="F92" s="318"/>
      <c r="G92" s="318"/>
      <c r="H92" s="318"/>
      <c r="I92" s="233" t="s">
        <v>448</v>
      </c>
      <c r="J92" s="205">
        <f t="shared" si="68"/>
        <v>3047.851264858275</v>
      </c>
      <c r="K92" s="205">
        <f t="shared" si="68"/>
        <v>3077.7321596117872</v>
      </c>
      <c r="L92" s="205">
        <f t="shared" si="68"/>
        <v>3107.9060043138634</v>
      </c>
      <c r="M92" s="205">
        <f t="shared" si="68"/>
        <v>3138.3756710228226</v>
      </c>
      <c r="N92" s="205">
        <f t="shared" si="68"/>
        <v>3169.1440599544203</v>
      </c>
      <c r="O92" s="205">
        <f t="shared" si="68"/>
        <v>3200.2140997578949</v>
      </c>
      <c r="P92" s="205">
        <f t="shared" si="68"/>
        <v>3231.5887477947372</v>
      </c>
      <c r="Q92" s="205">
        <f t="shared" si="68"/>
        <v>3263.2709904201761</v>
      </c>
      <c r="R92" s="205">
        <f t="shared" si="68"/>
        <v>3295.2638432674321</v>
      </c>
      <c r="S92" s="205">
        <f t="shared" si="68"/>
        <v>3327.5703515347595</v>
      </c>
      <c r="T92" s="205">
        <f t="shared" si="68"/>
        <v>3360.1935902752966</v>
      </c>
      <c r="U92" s="205">
        <f t="shared" si="68"/>
        <v>3393.13666468976</v>
      </c>
      <c r="V92" s="205">
        <f t="shared" si="68"/>
        <v>3426.402710422014</v>
      </c>
      <c r="W92" s="205">
        <f t="shared" si="68"/>
        <v>3459.9948938575226</v>
      </c>
      <c r="X92" s="205">
        <f t="shared" si="68"/>
        <v>3493.9164124247532</v>
      </c>
      <c r="Y92" s="205">
        <f t="shared" si="68"/>
        <v>3528.1704948995061</v>
      </c>
      <c r="Z92" s="205">
        <f t="shared" si="68"/>
        <v>3562.7604017122476</v>
      </c>
      <c r="AA92" s="205">
        <f t="shared" si="68"/>
        <v>3597.6894252584457</v>
      </c>
      <c r="AB92" s="205">
        <f t="shared" si="68"/>
        <v>3632.9608902119594</v>
      </c>
      <c r="AC92" s="205">
        <f t="shared" si="68"/>
        <v>3668.578153841489</v>
      </c>
      <c r="AD92" s="205">
        <f t="shared" si="68"/>
        <v>3704.5446063301301</v>
      </c>
      <c r="AE92" s="205">
        <f t="shared" si="68"/>
        <v>3740.8636710980722</v>
      </c>
      <c r="AF92" s="205">
        <f t="shared" si="68"/>
        <v>3777.5388051284458</v>
      </c>
      <c r="AG92" s="205">
        <f t="shared" si="68"/>
        <v>3814.573499296373</v>
      </c>
      <c r="AH92" s="205">
        <f t="shared" si="68"/>
        <v>3851.9712787012386</v>
      </c>
      <c r="AI92" s="205">
        <f t="shared" si="68"/>
        <v>3889.7357030022313</v>
      </c>
      <c r="AJ92" s="205">
        <f t="shared" si="68"/>
        <v>3927.870366757154</v>
      </c>
      <c r="AK92" s="205">
        <f t="shared" si="68"/>
        <v>3966.3788997645784</v>
      </c>
      <c r="AL92" s="205">
        <f t="shared" si="68"/>
        <v>4005.2649674093291</v>
      </c>
      <c r="AM92" s="205">
        <f t="shared" si="68"/>
        <v>4044.5322710113815</v>
      </c>
      <c r="AN92" s="205">
        <f t="shared" si="68"/>
        <v>4084.1845481781588</v>
      </c>
      <c r="AO92" s="205">
        <f t="shared" si="68"/>
        <v>4124.2255731602982</v>
      </c>
      <c r="AP92" s="205">
        <f t="shared" si="68"/>
        <v>4164.65915721089</v>
      </c>
      <c r="AQ92" s="205">
        <f t="shared" si="68"/>
        <v>4205.4891489482516</v>
      </c>
      <c r="AR92" s="205">
        <f t="shared" si="68"/>
        <v>4246.7194347222539</v>
      </c>
      <c r="AS92" s="205">
        <f t="shared" si="68"/>
        <v>4288.3539389842372</v>
      </c>
      <c r="AT92" s="205">
        <f t="shared" si="68"/>
        <v>4330.3966246605523</v>
      </c>
      <c r="AU92" s="205">
        <f t="shared" si="68"/>
        <v>4372.8514935297735</v>
      </c>
      <c r="AV92" s="205">
        <f t="shared" si="68"/>
        <v>4415.722586603596</v>
      </c>
      <c r="AW92" s="205">
        <f t="shared" si="68"/>
        <v>4459.0139845114745</v>
      </c>
      <c r="AX92" s="205">
        <f t="shared" si="68"/>
        <v>4502.7298078890381</v>
      </c>
      <c r="AY92" s="205">
        <f t="shared" si="68"/>
        <v>4546.8742177703025</v>
      </c>
      <c r="AZ92" s="205">
        <f t="shared" si="68"/>
        <v>4591.4514159837363</v>
      </c>
      <c r="BA92" s="205">
        <f t="shared" si="68"/>
        <v>4636.4656455522036</v>
      </c>
      <c r="BB92" s="205">
        <f t="shared" si="68"/>
        <v>4681.9211910968334</v>
      </c>
      <c r="BC92" s="205">
        <f t="shared" si="68"/>
        <v>4727.8223792448425</v>
      </c>
      <c r="BD92" s="205">
        <f t="shared" si="68"/>
        <v>4774.1735790413595</v>
      </c>
      <c r="BE92" s="205">
        <f t="shared" si="68"/>
        <v>4820.9792023652935</v>
      </c>
      <c r="BF92" s="205">
        <f t="shared" si="68"/>
        <v>4868.2437043492664</v>
      </c>
      <c r="BG92" s="205">
        <f t="shared" si="68"/>
        <v>4915.9715838036727</v>
      </c>
      <c r="BH92" s="205">
        <f t="shared" si="68"/>
        <v>4964.1673836448854</v>
      </c>
      <c r="BI92" s="205">
        <f t="shared" si="68"/>
        <v>5012.8356913276784</v>
      </c>
      <c r="BJ92" s="205">
        <f t="shared" si="68"/>
        <v>5061.981139281871</v>
      </c>
      <c r="BK92" s="205">
        <f t="shared" si="68"/>
        <v>5111.6084053532613</v>
      </c>
      <c r="BL92" s="205">
        <f t="shared" si="68"/>
        <v>5161.7222132488823</v>
      </c>
      <c r="BM92" s="205">
        <f t="shared" si="68"/>
        <v>5212.327332986617</v>
      </c>
      <c r="BN92" s="205">
        <f t="shared" si="68"/>
        <v>5263.4285813492306</v>
      </c>
      <c r="BO92" s="205">
        <f t="shared" si="68"/>
        <v>5315.0308223428501</v>
      </c>
      <c r="BP92" s="205">
        <f t="shared" si="68"/>
        <v>5367.1389676599374</v>
      </c>
      <c r="BQ92" s="205">
        <f t="shared" si="68"/>
        <v>5419.757977146799</v>
      </c>
    </row>
    <row r="93" spans="5:69" ht="16" customHeight="1">
      <c r="E93" s="318"/>
      <c r="F93" s="318"/>
      <c r="G93" s="318"/>
      <c r="H93" s="318"/>
      <c r="I93" s="233" t="s">
        <v>449</v>
      </c>
      <c r="J93" s="205">
        <f t="shared" si="68"/>
        <v>1098.0188966778419</v>
      </c>
      <c r="K93" s="205">
        <f t="shared" si="68"/>
        <v>3181.7188685898004</v>
      </c>
      <c r="L93" s="205">
        <f t="shared" si="68"/>
        <v>4249.3797312149063</v>
      </c>
      <c r="M93" s="205">
        <f t="shared" si="68"/>
        <v>4809.2740870070675</v>
      </c>
      <c r="N93" s="205">
        <f t="shared" si="68"/>
        <v>5115.5407180541233</v>
      </c>
      <c r="O93" s="205">
        <f t="shared" si="68"/>
        <v>5295.2515205830505</v>
      </c>
      <c r="P93" s="205">
        <f t="shared" si="68"/>
        <v>5411.944972451005</v>
      </c>
      <c r="Q93" s="205">
        <f t="shared" si="68"/>
        <v>5497.3928671316426</v>
      </c>
      <c r="R93" s="205">
        <f t="shared" si="68"/>
        <v>5567.4836809514336</v>
      </c>
      <c r="S93" s="205">
        <f t="shared" si="68"/>
        <v>5630.164256953346</v>
      </c>
      <c r="T93" s="205">
        <f t="shared" si="68"/>
        <v>5689.4106470766328</v>
      </c>
      <c r="U93" s="205">
        <f t="shared" si="68"/>
        <v>5747.2135334970972</v>
      </c>
      <c r="V93" s="205">
        <f t="shared" si="68"/>
        <v>5804.5709395500635</v>
      </c>
      <c r="W93" s="205">
        <f t="shared" si="68"/>
        <v>5861.9845854471496</v>
      </c>
      <c r="X93" s="205">
        <f t="shared" si="68"/>
        <v>5919.708066392478</v>
      </c>
      <c r="Y93" s="205">
        <f t="shared" si="68"/>
        <v>5977.8709419011147</v>
      </c>
      <c r="Z93" s="205">
        <f t="shared" si="68"/>
        <v>6036.5407807211632</v>
      </c>
      <c r="AA93" s="205">
        <f t="shared" si="68"/>
        <v>6095.7541835603133</v>
      </c>
      <c r="AB93" s="205">
        <f t="shared" si="68"/>
        <v>6155.532294717138</v>
      </c>
      <c r="AC93" s="205">
        <f t="shared" si="68"/>
        <v>6215.888558167484</v>
      </c>
      <c r="AD93" s="205">
        <f t="shared" si="68"/>
        <v>6276.8325958809783</v>
      </c>
      <c r="AE93" s="205">
        <f t="shared" si="68"/>
        <v>6338.3721472553461</v>
      </c>
      <c r="AF93" s="205">
        <f t="shared" si="68"/>
        <v>6400.5140391122832</v>
      </c>
      <c r="AG93" s="205">
        <f t="shared" si="68"/>
        <v>6463.264670976876</v>
      </c>
      <c r="AH93" s="205">
        <f t="shared" si="68"/>
        <v>6526.6302580015317</v>
      </c>
      <c r="AI93" s="205">
        <f t="shared" si="68"/>
        <v>6590.6169527149686</v>
      </c>
      <c r="AJ93" s="205">
        <f t="shared" si="68"/>
        <v>6655.2309061865317</v>
      </c>
      <c r="AK93" s="205">
        <f t="shared" si="68"/>
        <v>6720.47829890103</v>
      </c>
      <c r="AL93" s="205">
        <f t="shared" si="68"/>
        <v>6786.3653564916885</v>
      </c>
      <c r="AM93" s="205">
        <f t="shared" si="68"/>
        <v>6852.8983579050691</v>
      </c>
      <c r="AN93" s="205">
        <f t="shared" si="68"/>
        <v>6920.0836397848889</v>
      </c>
      <c r="AO93" s="205">
        <f t="shared" si="68"/>
        <v>6987.9275989682519</v>
      </c>
      <c r="AP93" s="205">
        <f t="shared" si="68"/>
        <v>7056.43669404107</v>
      </c>
      <c r="AQ93" s="205">
        <f t="shared" si="68"/>
        <v>7125.6174464260775</v>
      </c>
      <c r="AR93" s="205">
        <f t="shared" si="68"/>
        <v>7195.4764412402037</v>
      </c>
      <c r="AS93" s="205">
        <f t="shared" si="68"/>
        <v>7266.0203280396881</v>
      </c>
      <c r="AT93" s="205">
        <f t="shared" si="68"/>
        <v>7337.2558215121735</v>
      </c>
      <c r="AU93" s="205">
        <f t="shared" si="68"/>
        <v>7409.1897021453988</v>
      </c>
      <c r="AV93" s="205">
        <f t="shared" si="68"/>
        <v>7481.828816887396</v>
      </c>
      <c r="AW93" s="205">
        <f t="shared" si="68"/>
        <v>7555.1800798056011</v>
      </c>
      <c r="AX93" s="205">
        <f t="shared" si="68"/>
        <v>7629.2504727486421</v>
      </c>
      <c r="AY93" s="205">
        <f t="shared" si="68"/>
        <v>7704.0470460127681</v>
      </c>
      <c r="AZ93" s="205">
        <f t="shared" si="68"/>
        <v>7779.5769190138362</v>
      </c>
      <c r="BA93" s="205">
        <f t="shared" si="68"/>
        <v>7855.8472809654231</v>
      </c>
      <c r="BB93" s="205">
        <f t="shared" si="68"/>
        <v>7932.8653915633568</v>
      </c>
      <c r="BC93" s="205">
        <f t="shared" si="68"/>
        <v>8010.6385816768425</v>
      </c>
      <c r="BD93" s="205">
        <f t="shared" si="68"/>
        <v>8089.1742540462837</v>
      </c>
      <c r="BE93" s="205">
        <f t="shared" si="68"/>
        <v>8168.4798839879422</v>
      </c>
      <c r="BF93" s="205">
        <f t="shared" si="68"/>
        <v>8248.5630201054864</v>
      </c>
      <c r="BG93" s="205">
        <f t="shared" si="68"/>
        <v>8329.4312850084862</v>
      </c>
      <c r="BH93" s="205">
        <f t="shared" si="68"/>
        <v>8411.0923760379846</v>
      </c>
      <c r="BI93" s="205">
        <f t="shared" si="68"/>
        <v>8493.5540659991439</v>
      </c>
      <c r="BJ93" s="205">
        <f t="shared" si="68"/>
        <v>8576.8242039010966</v>
      </c>
      <c r="BK93" s="205">
        <f t="shared" si="68"/>
        <v>8660.9107157040507</v>
      </c>
      <c r="BL93" s="205">
        <f t="shared" si="68"/>
        <v>8745.8216050736974</v>
      </c>
      <c r="BM93" s="205">
        <f t="shared" si="68"/>
        <v>8831.5649541430466</v>
      </c>
      <c r="BN93" s="205">
        <f t="shared" si="68"/>
        <v>8918.1489242817061</v>
      </c>
      <c r="BO93" s="205">
        <f t="shared" si="68"/>
        <v>9005.5817568727034</v>
      </c>
      <c r="BP93" s="205">
        <f t="shared" si="68"/>
        <v>9093.8717740969423</v>
      </c>
      <c r="BQ93" s="205">
        <f t="shared" si="68"/>
        <v>9183.0273797253449</v>
      </c>
    </row>
    <row r="94" spans="5:69" ht="16" customHeight="1">
      <c r="E94" s="331" t="s">
        <v>69</v>
      </c>
      <c r="F94" s="327"/>
      <c r="G94" s="327"/>
      <c r="H94" s="327"/>
      <c r="I94" s="220" t="s">
        <v>313</v>
      </c>
      <c r="J94" s="221">
        <f>Variables!$L$34</f>
        <v>0.33333333333333331</v>
      </c>
      <c r="K94" s="221">
        <f>Variables!$L$34</f>
        <v>0.33333333333333331</v>
      </c>
      <c r="L94" s="221">
        <f>Variables!$L$34</f>
        <v>0.33333333333333331</v>
      </c>
      <c r="M94" s="221">
        <f>Variables!$L$34</f>
        <v>0.33333333333333331</v>
      </c>
      <c r="N94" s="221">
        <f>Variables!$L$34</f>
        <v>0.33333333333333331</v>
      </c>
      <c r="O94" s="221">
        <f>Variables!$L$34</f>
        <v>0.33333333333333331</v>
      </c>
      <c r="P94" s="221">
        <f>Variables!$L$34</f>
        <v>0.33333333333333331</v>
      </c>
      <c r="Q94" s="221">
        <f>Variables!$L$34</f>
        <v>0.33333333333333331</v>
      </c>
      <c r="R94" s="221">
        <f>Variables!$L$34</f>
        <v>0.33333333333333331</v>
      </c>
      <c r="S94" s="221">
        <f>Variables!$L$34</f>
        <v>0.33333333333333331</v>
      </c>
      <c r="T94" s="221">
        <f>Variables!$L$34</f>
        <v>0.33333333333333331</v>
      </c>
      <c r="U94" s="221">
        <f>Variables!$L$34</f>
        <v>0.33333333333333331</v>
      </c>
      <c r="V94" s="221">
        <f>Variables!$L$34</f>
        <v>0.33333333333333331</v>
      </c>
      <c r="W94" s="221">
        <f>Variables!$L$34</f>
        <v>0.33333333333333331</v>
      </c>
      <c r="X94" s="221">
        <f>Variables!$L$34</f>
        <v>0.33333333333333331</v>
      </c>
      <c r="Y94" s="221">
        <f>Variables!$L$34</f>
        <v>0.33333333333333331</v>
      </c>
      <c r="Z94" s="221">
        <f>Variables!$L$34</f>
        <v>0.33333333333333331</v>
      </c>
      <c r="AA94" s="221">
        <f>Variables!$L$34</f>
        <v>0.33333333333333331</v>
      </c>
      <c r="AB94" s="221">
        <f>Variables!$L$34</f>
        <v>0.33333333333333331</v>
      </c>
      <c r="AC94" s="221">
        <f>Variables!$L$34</f>
        <v>0.33333333333333331</v>
      </c>
      <c r="AD94" s="221">
        <f>Variables!$L$34</f>
        <v>0.33333333333333331</v>
      </c>
      <c r="AE94" s="221">
        <f>Variables!$L$34</f>
        <v>0.33333333333333331</v>
      </c>
      <c r="AF94" s="221">
        <f>Variables!$L$34</f>
        <v>0.33333333333333331</v>
      </c>
      <c r="AG94" s="221">
        <f>Variables!$L$34</f>
        <v>0.33333333333333331</v>
      </c>
      <c r="AH94" s="221">
        <f>Variables!$L$34</f>
        <v>0.33333333333333331</v>
      </c>
      <c r="AI94" s="221">
        <f>Variables!$L$34</f>
        <v>0.33333333333333331</v>
      </c>
      <c r="AJ94" s="221">
        <f>Variables!$L$34</f>
        <v>0.33333333333333331</v>
      </c>
      <c r="AK94" s="221">
        <f>Variables!$L$34</f>
        <v>0.33333333333333331</v>
      </c>
      <c r="AL94" s="221">
        <f>Variables!$L$34</f>
        <v>0.33333333333333331</v>
      </c>
      <c r="AM94" s="221">
        <f>Variables!$L$34</f>
        <v>0.33333333333333331</v>
      </c>
      <c r="AN94" s="221">
        <f>Variables!$L$34</f>
        <v>0.33333333333333331</v>
      </c>
      <c r="AO94" s="221">
        <f>Variables!$L$34</f>
        <v>0.33333333333333331</v>
      </c>
      <c r="AP94" s="221">
        <f>Variables!$L$34</f>
        <v>0.33333333333333331</v>
      </c>
      <c r="AQ94" s="221">
        <f>Variables!$L$34</f>
        <v>0.33333333333333331</v>
      </c>
      <c r="AR94" s="221">
        <f>Variables!$L$34</f>
        <v>0.33333333333333331</v>
      </c>
      <c r="AS94" s="221">
        <f>Variables!$L$34</f>
        <v>0.33333333333333331</v>
      </c>
      <c r="AT94" s="221">
        <f>Variables!$L$34</f>
        <v>0.33333333333333331</v>
      </c>
      <c r="AU94" s="221">
        <f>Variables!$L$34</f>
        <v>0.33333333333333331</v>
      </c>
      <c r="AV94" s="221">
        <f>Variables!$L$34</f>
        <v>0.33333333333333331</v>
      </c>
      <c r="AW94" s="221">
        <f>Variables!$L$34</f>
        <v>0.33333333333333331</v>
      </c>
      <c r="AX94" s="221">
        <f>Variables!$L$34</f>
        <v>0.33333333333333331</v>
      </c>
      <c r="AY94" s="221">
        <f>Variables!$L$34</f>
        <v>0.33333333333333331</v>
      </c>
      <c r="AZ94" s="221">
        <f>Variables!$L$34</f>
        <v>0.33333333333333331</v>
      </c>
      <c r="BA94" s="221">
        <f>Variables!$L$34</f>
        <v>0.33333333333333331</v>
      </c>
      <c r="BB94" s="221">
        <f>Variables!$L$34</f>
        <v>0.33333333333333331</v>
      </c>
      <c r="BC94" s="221">
        <f>Variables!$L$34</f>
        <v>0.33333333333333331</v>
      </c>
      <c r="BD94" s="221">
        <f>Variables!$L$34</f>
        <v>0.33333333333333331</v>
      </c>
      <c r="BE94" s="221">
        <f>Variables!$L$34</f>
        <v>0.33333333333333331</v>
      </c>
      <c r="BF94" s="221">
        <f>Variables!$L$34</f>
        <v>0.33333333333333331</v>
      </c>
      <c r="BG94" s="221">
        <f>Variables!$L$34</f>
        <v>0.33333333333333331</v>
      </c>
      <c r="BH94" s="221">
        <f>Variables!$L$34</f>
        <v>0.33333333333333331</v>
      </c>
      <c r="BI94" s="221">
        <f>Variables!$L$34</f>
        <v>0.33333333333333331</v>
      </c>
      <c r="BJ94" s="221">
        <f>Variables!$L$34</f>
        <v>0.33333333333333331</v>
      </c>
      <c r="BK94" s="221">
        <f>Variables!$L$34</f>
        <v>0.33333333333333331</v>
      </c>
      <c r="BL94" s="221">
        <f>Variables!$L$34</f>
        <v>0.33333333333333331</v>
      </c>
      <c r="BM94" s="221">
        <f>Variables!$L$34</f>
        <v>0.33333333333333331</v>
      </c>
      <c r="BN94" s="221">
        <f>Variables!$L$34</f>
        <v>0.33333333333333331</v>
      </c>
      <c r="BO94" s="221">
        <f>Variables!$L$34</f>
        <v>0.33333333333333331</v>
      </c>
      <c r="BP94" s="221">
        <f>Variables!$L$34</f>
        <v>0.33333333333333331</v>
      </c>
      <c r="BQ94" s="221">
        <f>Variables!$L$34</f>
        <v>0.33333333333333331</v>
      </c>
    </row>
    <row r="95" spans="5:69" ht="16" customHeight="1">
      <c r="E95" s="331"/>
      <c r="F95" s="327"/>
      <c r="G95" s="327"/>
      <c r="H95" s="327"/>
      <c r="I95" s="220" t="s">
        <v>314</v>
      </c>
      <c r="J95" s="222">
        <f>J2*J94</f>
        <v>38.082901554404145</v>
      </c>
      <c r="K95" s="222">
        <f>K2*K94</f>
        <v>39.225388601036265</v>
      </c>
      <c r="L95" s="222">
        <f t="shared" ref="L95:BQ95" si="69">L2*L94</f>
        <v>40.402150259067355</v>
      </c>
      <c r="M95" s="222">
        <f t="shared" si="69"/>
        <v>41.614214766839382</v>
      </c>
      <c r="N95" s="222">
        <f t="shared" si="69"/>
        <v>42.862641209844561</v>
      </c>
      <c r="O95" s="222">
        <f t="shared" si="69"/>
        <v>44.148520446139912</v>
      </c>
      <c r="P95" s="222">
        <f t="shared" si="69"/>
        <v>45.4729760595241</v>
      </c>
      <c r="Q95" s="222">
        <f t="shared" si="69"/>
        <v>46.837165341309827</v>
      </c>
      <c r="R95" s="222">
        <f t="shared" si="69"/>
        <v>48.242280301549116</v>
      </c>
      <c r="S95" s="222">
        <f t="shared" si="69"/>
        <v>49.689548710595602</v>
      </c>
      <c r="T95" s="222">
        <f t="shared" si="69"/>
        <v>51.180235171913473</v>
      </c>
      <c r="U95" s="222">
        <f t="shared" si="69"/>
        <v>52.715642227070873</v>
      </c>
      <c r="V95" s="222">
        <f t="shared" si="69"/>
        <v>54.297111493883001</v>
      </c>
      <c r="W95" s="222">
        <f t="shared" si="69"/>
        <v>55.92602483869949</v>
      </c>
      <c r="X95" s="222">
        <f t="shared" si="69"/>
        <v>57.603805583860478</v>
      </c>
      <c r="Y95" s="222">
        <f t="shared" si="69"/>
        <v>59.331919751376297</v>
      </c>
      <c r="Z95" s="222">
        <f t="shared" si="69"/>
        <v>61.111877343917584</v>
      </c>
      <c r="AA95" s="222">
        <f t="shared" si="69"/>
        <v>62.945233664235111</v>
      </c>
      <c r="AB95" s="222">
        <f t="shared" si="69"/>
        <v>64.833590674162167</v>
      </c>
      <c r="AC95" s="222">
        <f t="shared" si="69"/>
        <v>66.778598394387046</v>
      </c>
      <c r="AD95" s="222">
        <f t="shared" si="69"/>
        <v>68.781956346218635</v>
      </c>
      <c r="AE95" s="222">
        <f t="shared" si="69"/>
        <v>70.845415036605203</v>
      </c>
      <c r="AF95" s="222">
        <f t="shared" si="69"/>
        <v>72.970777487703359</v>
      </c>
      <c r="AG95" s="222">
        <f t="shared" si="69"/>
        <v>75.159900812334456</v>
      </c>
      <c r="AH95" s="222">
        <f t="shared" si="69"/>
        <v>77.414697836704505</v>
      </c>
      <c r="AI95" s="222">
        <f t="shared" si="69"/>
        <v>79.737138771805633</v>
      </c>
      <c r="AJ95" s="222">
        <f t="shared" si="69"/>
        <v>82.129252934959794</v>
      </c>
      <c r="AK95" s="222">
        <f t="shared" si="69"/>
        <v>84.593130523008597</v>
      </c>
      <c r="AL95" s="222">
        <f t="shared" si="69"/>
        <v>87.130924438698869</v>
      </c>
      <c r="AM95" s="222">
        <f t="shared" si="69"/>
        <v>89.744852171859833</v>
      </c>
      <c r="AN95" s="222">
        <f t="shared" si="69"/>
        <v>92.437197737015623</v>
      </c>
      <c r="AO95" s="222">
        <f t="shared" si="69"/>
        <v>95.210313669126108</v>
      </c>
      <c r="AP95" s="222">
        <f t="shared" si="69"/>
        <v>98.066623079199886</v>
      </c>
      <c r="AQ95" s="222">
        <f t="shared" si="69"/>
        <v>101.00862177157587</v>
      </c>
      <c r="AR95" s="222">
        <f t="shared" si="69"/>
        <v>104.03888042472317</v>
      </c>
      <c r="AS95" s="222">
        <f t="shared" si="69"/>
        <v>107.16004683746485</v>
      </c>
      <c r="AT95" s="222">
        <f t="shared" si="69"/>
        <v>110.3748482425888</v>
      </c>
      <c r="AU95" s="222">
        <f t="shared" si="69"/>
        <v>113.68609368986648</v>
      </c>
      <c r="AV95" s="222">
        <f t="shared" si="69"/>
        <v>117.09667650056247</v>
      </c>
      <c r="AW95" s="222">
        <f t="shared" si="69"/>
        <v>120.60957679557936</v>
      </c>
      <c r="AX95" s="222">
        <f t="shared" si="69"/>
        <v>124.22786409944672</v>
      </c>
      <c r="AY95" s="222">
        <f t="shared" si="69"/>
        <v>127.95470002243013</v>
      </c>
      <c r="AZ95" s="222">
        <f t="shared" si="69"/>
        <v>131.79334102310304</v>
      </c>
      <c r="BA95" s="222">
        <f t="shared" si="69"/>
        <v>135.74714125379614</v>
      </c>
      <c r="BB95" s="222">
        <f t="shared" si="69"/>
        <v>139.81955549141003</v>
      </c>
      <c r="BC95" s="222">
        <f t="shared" si="69"/>
        <v>144.01414215615233</v>
      </c>
      <c r="BD95" s="222">
        <f t="shared" si="69"/>
        <v>148.33456642083689</v>
      </c>
      <c r="BE95" s="222">
        <f t="shared" si="69"/>
        <v>152.78460341346198</v>
      </c>
      <c r="BF95" s="222">
        <f t="shared" si="69"/>
        <v>157.36814151586586</v>
      </c>
      <c r="BG95" s="222">
        <f t="shared" si="69"/>
        <v>162.08918576134184</v>
      </c>
      <c r="BH95" s="222">
        <f t="shared" si="69"/>
        <v>166.95186133418207</v>
      </c>
      <c r="BI95" s="222">
        <f t="shared" si="69"/>
        <v>171.96041717420758</v>
      </c>
      <c r="BJ95" s="222">
        <f t="shared" si="69"/>
        <v>177.11922968943378</v>
      </c>
      <c r="BK95" s="222">
        <f t="shared" si="69"/>
        <v>182.43280658011682</v>
      </c>
      <c r="BL95" s="222">
        <f t="shared" si="69"/>
        <v>187.90579077752034</v>
      </c>
      <c r="BM95" s="222">
        <f t="shared" si="69"/>
        <v>193.54296450084593</v>
      </c>
      <c r="BN95" s="222">
        <f t="shared" si="69"/>
        <v>199.34925343587136</v>
      </c>
      <c r="BO95" s="222">
        <f t="shared" si="69"/>
        <v>205.32973103894747</v>
      </c>
      <c r="BP95" s="222">
        <f t="shared" si="69"/>
        <v>211.48962297011587</v>
      </c>
      <c r="BQ95" s="222">
        <f t="shared" si="69"/>
        <v>217.83431165921937</v>
      </c>
    </row>
    <row r="96" spans="5:69" ht="16" customHeight="1">
      <c r="E96" s="331"/>
      <c r="F96" s="328" t="s">
        <v>334</v>
      </c>
      <c r="G96" s="324" t="s">
        <v>49</v>
      </c>
      <c r="H96" s="325" t="s">
        <v>25</v>
      </c>
      <c r="I96" s="224" t="s">
        <v>318</v>
      </c>
      <c r="J96" s="216">
        <f>Variables!$L$26</f>
        <v>0.4</v>
      </c>
      <c r="K96" s="216">
        <f>Variables!$L$26</f>
        <v>0.4</v>
      </c>
      <c r="L96" s="216">
        <f>Variables!$L$26</f>
        <v>0.4</v>
      </c>
      <c r="M96" s="216">
        <f>Variables!$L$26</f>
        <v>0.4</v>
      </c>
      <c r="N96" s="216">
        <f>Variables!$L$26</f>
        <v>0.4</v>
      </c>
      <c r="O96" s="216">
        <f>Variables!$L$26</f>
        <v>0.4</v>
      </c>
      <c r="P96" s="216">
        <f>Variables!$L$26</f>
        <v>0.4</v>
      </c>
      <c r="Q96" s="216">
        <f>Variables!$L$26</f>
        <v>0.4</v>
      </c>
      <c r="R96" s="216">
        <f>Variables!$L$26</f>
        <v>0.4</v>
      </c>
      <c r="S96" s="216">
        <f>Variables!$L$26</f>
        <v>0.4</v>
      </c>
      <c r="T96" s="216">
        <f>Variables!$L$26</f>
        <v>0.4</v>
      </c>
      <c r="U96" s="216">
        <f>Variables!$L$26</f>
        <v>0.4</v>
      </c>
      <c r="V96" s="216">
        <f>Variables!$L$26</f>
        <v>0.4</v>
      </c>
      <c r="W96" s="216">
        <f>Variables!$L$26</f>
        <v>0.4</v>
      </c>
      <c r="X96" s="216">
        <f>Variables!$L$26</f>
        <v>0.4</v>
      </c>
      <c r="Y96" s="216">
        <f>Variables!$L$26</f>
        <v>0.4</v>
      </c>
      <c r="Z96" s="216">
        <f>Variables!$L$26</f>
        <v>0.4</v>
      </c>
      <c r="AA96" s="216">
        <f>Variables!$L$26</f>
        <v>0.4</v>
      </c>
      <c r="AB96" s="216">
        <f>Variables!$L$26</f>
        <v>0.4</v>
      </c>
      <c r="AC96" s="216">
        <f>Variables!$L$26</f>
        <v>0.4</v>
      </c>
      <c r="AD96" s="216">
        <f>Variables!$L$26</f>
        <v>0.4</v>
      </c>
      <c r="AE96" s="216">
        <f>Variables!$L$26</f>
        <v>0.4</v>
      </c>
      <c r="AF96" s="216">
        <f>Variables!$L$26</f>
        <v>0.4</v>
      </c>
      <c r="AG96" s="216">
        <f>Variables!$L$26</f>
        <v>0.4</v>
      </c>
      <c r="AH96" s="216">
        <f>Variables!$L$26</f>
        <v>0.4</v>
      </c>
      <c r="AI96" s="216">
        <f>Variables!$L$26</f>
        <v>0.4</v>
      </c>
      <c r="AJ96" s="216">
        <f>Variables!$L$26</f>
        <v>0.4</v>
      </c>
      <c r="AK96" s="216">
        <f>Variables!$L$26</f>
        <v>0.4</v>
      </c>
      <c r="AL96" s="216">
        <f>Variables!$L$26</f>
        <v>0.4</v>
      </c>
      <c r="AM96" s="216">
        <f>Variables!$L$26</f>
        <v>0.4</v>
      </c>
      <c r="AN96" s="216">
        <f>Variables!$L$26</f>
        <v>0.4</v>
      </c>
      <c r="AO96" s="216">
        <f>Variables!$L$26</f>
        <v>0.4</v>
      </c>
      <c r="AP96" s="216">
        <f>Variables!$L$26</f>
        <v>0.4</v>
      </c>
      <c r="AQ96" s="216">
        <f>Variables!$L$26</f>
        <v>0.4</v>
      </c>
      <c r="AR96" s="216">
        <f>Variables!$L$26</f>
        <v>0.4</v>
      </c>
      <c r="AS96" s="216">
        <f>Variables!$L$26</f>
        <v>0.4</v>
      </c>
      <c r="AT96" s="216">
        <f>Variables!$L$26</f>
        <v>0.4</v>
      </c>
      <c r="AU96" s="216">
        <f>Variables!$L$26</f>
        <v>0.4</v>
      </c>
      <c r="AV96" s="216">
        <f>Variables!$L$26</f>
        <v>0.4</v>
      </c>
      <c r="AW96" s="216">
        <f>Variables!$L$26</f>
        <v>0.4</v>
      </c>
      <c r="AX96" s="216">
        <f>Variables!$L$26</f>
        <v>0.4</v>
      </c>
      <c r="AY96" s="216">
        <f>Variables!$L$26</f>
        <v>0.4</v>
      </c>
      <c r="AZ96" s="216">
        <f>Variables!$L$26</f>
        <v>0.4</v>
      </c>
      <c r="BA96" s="216">
        <f>Variables!$L$26</f>
        <v>0.4</v>
      </c>
      <c r="BB96" s="216">
        <f>Variables!$L$26</f>
        <v>0.4</v>
      </c>
      <c r="BC96" s="216">
        <f>Variables!$L$26</f>
        <v>0.4</v>
      </c>
      <c r="BD96" s="216">
        <f>Variables!$L$26</f>
        <v>0.4</v>
      </c>
      <c r="BE96" s="216">
        <f>Variables!$L$26</f>
        <v>0.4</v>
      </c>
      <c r="BF96" s="216">
        <f>Variables!$L$26</f>
        <v>0.4</v>
      </c>
      <c r="BG96" s="216">
        <f>Variables!$L$26</f>
        <v>0.4</v>
      </c>
      <c r="BH96" s="216">
        <f>Variables!$L$26</f>
        <v>0.4</v>
      </c>
      <c r="BI96" s="216">
        <f>Variables!$L$26</f>
        <v>0.4</v>
      </c>
      <c r="BJ96" s="216">
        <f>Variables!$L$26</f>
        <v>0.4</v>
      </c>
      <c r="BK96" s="216">
        <f>Variables!$L$26</f>
        <v>0.4</v>
      </c>
      <c r="BL96" s="216">
        <f>Variables!$L$26</f>
        <v>0.4</v>
      </c>
      <c r="BM96" s="216">
        <f>Variables!$L$26</f>
        <v>0.4</v>
      </c>
      <c r="BN96" s="216">
        <f>Variables!$L$26</f>
        <v>0.4</v>
      </c>
      <c r="BO96" s="216">
        <f>Variables!$L$26</f>
        <v>0.4</v>
      </c>
      <c r="BP96" s="216">
        <f>Variables!$L$26</f>
        <v>0.4</v>
      </c>
      <c r="BQ96" s="216">
        <f>Variables!$L$26</f>
        <v>0.4</v>
      </c>
    </row>
    <row r="97" spans="5:69" ht="16" customHeight="1">
      <c r="E97" s="331"/>
      <c r="F97" s="328"/>
      <c r="G97" s="324"/>
      <c r="H97" s="325"/>
      <c r="I97" s="226" t="s">
        <v>321</v>
      </c>
      <c r="J97" s="200">
        <f>J96*J95</f>
        <v>15.233160621761659</v>
      </c>
      <c r="K97" s="200">
        <f>K96*K95</f>
        <v>15.690155440414507</v>
      </c>
      <c r="L97" s="200">
        <f t="shared" ref="L97:BQ97" si="70">L96*L95</f>
        <v>16.160860103626941</v>
      </c>
      <c r="M97" s="200">
        <f t="shared" si="70"/>
        <v>16.645685906735753</v>
      </c>
      <c r="N97" s="200">
        <f t="shared" si="70"/>
        <v>17.145056483937825</v>
      </c>
      <c r="O97" s="200">
        <f t="shared" si="70"/>
        <v>17.659408178455966</v>
      </c>
      <c r="P97" s="200">
        <f t="shared" si="70"/>
        <v>18.189190423809642</v>
      </c>
      <c r="Q97" s="200">
        <f t="shared" si="70"/>
        <v>18.73486613652393</v>
      </c>
      <c r="R97" s="200">
        <f t="shared" si="70"/>
        <v>19.296912120619648</v>
      </c>
      <c r="S97" s="200">
        <f t="shared" si="70"/>
        <v>19.875819484238242</v>
      </c>
      <c r="T97" s="200">
        <f t="shared" si="70"/>
        <v>20.47209406876539</v>
      </c>
      <c r="U97" s="200">
        <f t="shared" si="70"/>
        <v>21.086256890828352</v>
      </c>
      <c r="V97" s="200">
        <f t="shared" si="70"/>
        <v>21.718844597553201</v>
      </c>
      <c r="W97" s="200">
        <f t="shared" si="70"/>
        <v>22.370409935479799</v>
      </c>
      <c r="X97" s="200">
        <f t="shared" si="70"/>
        <v>23.041522233544192</v>
      </c>
      <c r="Y97" s="200">
        <f t="shared" si="70"/>
        <v>23.73276790055052</v>
      </c>
      <c r="Z97" s="200">
        <f t="shared" si="70"/>
        <v>24.444750937567036</v>
      </c>
      <c r="AA97" s="200">
        <f t="shared" si="70"/>
        <v>25.178093465694047</v>
      </c>
      <c r="AB97" s="200">
        <f t="shared" si="70"/>
        <v>25.933436269664867</v>
      </c>
      <c r="AC97" s="200">
        <f t="shared" si="70"/>
        <v>26.71143935775482</v>
      </c>
      <c r="AD97" s="200">
        <f t="shared" si="70"/>
        <v>27.512782538487457</v>
      </c>
      <c r="AE97" s="200">
        <f t="shared" si="70"/>
        <v>28.338166014642084</v>
      </c>
      <c r="AF97" s="200">
        <f t="shared" si="70"/>
        <v>29.188310995081345</v>
      </c>
      <c r="AG97" s="200">
        <f t="shared" si="70"/>
        <v>30.063960324933785</v>
      </c>
      <c r="AH97" s="200">
        <f t="shared" si="70"/>
        <v>30.965879134681803</v>
      </c>
      <c r="AI97" s="200">
        <f t="shared" si="70"/>
        <v>31.894855508722255</v>
      </c>
      <c r="AJ97" s="200">
        <f t="shared" si="70"/>
        <v>32.851701173983919</v>
      </c>
      <c r="AK97" s="200">
        <f t="shared" si="70"/>
        <v>33.837252209203442</v>
      </c>
      <c r="AL97" s="200">
        <f t="shared" si="70"/>
        <v>34.852369775479552</v>
      </c>
      <c r="AM97" s="200">
        <f t="shared" si="70"/>
        <v>35.897940868743937</v>
      </c>
      <c r="AN97" s="200">
        <f t="shared" si="70"/>
        <v>36.974879094806248</v>
      </c>
      <c r="AO97" s="200">
        <f t="shared" si="70"/>
        <v>38.084125467650445</v>
      </c>
      <c r="AP97" s="200">
        <f t="shared" si="70"/>
        <v>39.226649231679957</v>
      </c>
      <c r="AQ97" s="200">
        <f t="shared" si="70"/>
        <v>40.40344870863035</v>
      </c>
      <c r="AR97" s="200">
        <f t="shared" si="70"/>
        <v>41.61555216988927</v>
      </c>
      <c r="AS97" s="200">
        <f t="shared" si="70"/>
        <v>42.86401873498594</v>
      </c>
      <c r="AT97" s="200">
        <f t="shared" si="70"/>
        <v>44.149939297035523</v>
      </c>
      <c r="AU97" s="200">
        <f t="shared" si="70"/>
        <v>45.474437475946594</v>
      </c>
      <c r="AV97" s="200">
        <f t="shared" si="70"/>
        <v>46.838670600224987</v>
      </c>
      <c r="AW97" s="200">
        <f t="shared" si="70"/>
        <v>48.243830718231749</v>
      </c>
      <c r="AX97" s="200">
        <f t="shared" si="70"/>
        <v>49.691145639778689</v>
      </c>
      <c r="AY97" s="200">
        <f t="shared" si="70"/>
        <v>51.181880008972058</v>
      </c>
      <c r="AZ97" s="200">
        <f t="shared" si="70"/>
        <v>52.71733640924122</v>
      </c>
      <c r="BA97" s="200">
        <f t="shared" si="70"/>
        <v>54.298856501518458</v>
      </c>
      <c r="BB97" s="200">
        <f t="shared" si="70"/>
        <v>55.927822196564016</v>
      </c>
      <c r="BC97" s="200">
        <f t="shared" si="70"/>
        <v>57.605656862460933</v>
      </c>
      <c r="BD97" s="200">
        <f t="shared" si="70"/>
        <v>59.333826568334757</v>
      </c>
      <c r="BE97" s="200">
        <f t="shared" si="70"/>
        <v>61.113841365384793</v>
      </c>
      <c r="BF97" s="200">
        <f t="shared" si="70"/>
        <v>62.947256606346343</v>
      </c>
      <c r="BG97" s="200">
        <f t="shared" si="70"/>
        <v>64.835674304536738</v>
      </c>
      <c r="BH97" s="200">
        <f t="shared" si="70"/>
        <v>66.780744533672831</v>
      </c>
      <c r="BI97" s="200">
        <f t="shared" si="70"/>
        <v>68.784166869683034</v>
      </c>
      <c r="BJ97" s="200">
        <f t="shared" si="70"/>
        <v>70.847691875773521</v>
      </c>
      <c r="BK97" s="200">
        <f t="shared" si="70"/>
        <v>72.973122632046724</v>
      </c>
      <c r="BL97" s="200">
        <f t="shared" si="70"/>
        <v>75.162316311008141</v>
      </c>
      <c r="BM97" s="200">
        <f t="shared" si="70"/>
        <v>77.417185800338373</v>
      </c>
      <c r="BN97" s="200">
        <f t="shared" si="70"/>
        <v>79.739701374348556</v>
      </c>
      <c r="BO97" s="200">
        <f t="shared" si="70"/>
        <v>82.131892415578989</v>
      </c>
      <c r="BP97" s="200">
        <f t="shared" si="70"/>
        <v>84.595849188046358</v>
      </c>
      <c r="BQ97" s="200">
        <f t="shared" si="70"/>
        <v>87.133724663687758</v>
      </c>
    </row>
    <row r="98" spans="5:69" ht="16" customHeight="1">
      <c r="E98" s="331"/>
      <c r="F98" s="328"/>
      <c r="G98" s="324"/>
      <c r="H98" s="325"/>
      <c r="I98" s="226" t="s">
        <v>323</v>
      </c>
      <c r="J98" s="200">
        <f>J97/J274</f>
        <v>3.1088082901554404</v>
      </c>
      <c r="K98" s="200">
        <f>K97/K274</f>
        <v>3.1392868028040222</v>
      </c>
      <c r="L98" s="200">
        <f t="shared" ref="L98:BQ98" si="71">L97/L274</f>
        <v>3.1700641244001404</v>
      </c>
      <c r="M98" s="200">
        <f t="shared" si="71"/>
        <v>3.2011431844432794</v>
      </c>
      <c r="N98" s="200">
        <f t="shared" si="71"/>
        <v>3.232526941153508</v>
      </c>
      <c r="O98" s="200">
        <f t="shared" si="71"/>
        <v>3.2642183817530528</v>
      </c>
      <c r="P98" s="200">
        <f t="shared" si="71"/>
        <v>3.2962205227506316</v>
      </c>
      <c r="Q98" s="200">
        <f t="shared" si="71"/>
        <v>3.3285364102285784</v>
      </c>
      <c r="R98" s="200">
        <f t="shared" si="71"/>
        <v>3.3611691201327805</v>
      </c>
      <c r="S98" s="200">
        <f t="shared" si="71"/>
        <v>3.3941217585654555</v>
      </c>
      <c r="T98" s="200">
        <f t="shared" si="71"/>
        <v>3.427397462080803</v>
      </c>
      <c r="U98" s="200">
        <f t="shared" si="71"/>
        <v>3.4609993979835556</v>
      </c>
      <c r="V98" s="200">
        <f t="shared" si="71"/>
        <v>3.4949307646304537</v>
      </c>
      <c r="W98" s="200">
        <f t="shared" si="71"/>
        <v>3.5291947917346738</v>
      </c>
      <c r="X98" s="200">
        <f t="shared" si="71"/>
        <v>3.5637947406732491</v>
      </c>
      <c r="Y98" s="200">
        <f t="shared" si="71"/>
        <v>3.5987339047974971</v>
      </c>
      <c r="Z98" s="200">
        <f t="shared" si="71"/>
        <v>3.6340156097464917</v>
      </c>
      <c r="AA98" s="200">
        <f t="shared" si="71"/>
        <v>3.6696432137636141</v>
      </c>
      <c r="AB98" s="200">
        <f t="shared" si="71"/>
        <v>3.7056201080161975</v>
      </c>
      <c r="AC98" s="200">
        <f t="shared" si="71"/>
        <v>3.7419497169183185</v>
      </c>
      <c r="AD98" s="200">
        <f t="shared" si="71"/>
        <v>3.7786354984567327</v>
      </c>
      <c r="AE98" s="200">
        <f t="shared" si="71"/>
        <v>3.8156809445200337</v>
      </c>
      <c r="AF98" s="200">
        <f t="shared" si="71"/>
        <v>3.8530895812310146</v>
      </c>
      <c r="AG98" s="200">
        <f t="shared" si="71"/>
        <v>3.890864969282299</v>
      </c>
      <c r="AH98" s="200">
        <f t="shared" si="71"/>
        <v>3.9290107042752629</v>
      </c>
      <c r="AI98" s="200">
        <f t="shared" si="71"/>
        <v>3.9675304170622745</v>
      </c>
      <c r="AJ98" s="200">
        <f t="shared" si="71"/>
        <v>4.0064277740922964</v>
      </c>
      <c r="AK98" s="200">
        <f t="shared" si="71"/>
        <v>4.0457064777598699</v>
      </c>
      <c r="AL98" s="200">
        <f t="shared" si="71"/>
        <v>4.0853702667575158</v>
      </c>
      <c r="AM98" s="200">
        <f t="shared" si="71"/>
        <v>4.1254229164316092</v>
      </c>
      <c r="AN98" s="200">
        <f t="shared" si="71"/>
        <v>4.1658682391417221</v>
      </c>
      <c r="AO98" s="200">
        <f t="shared" si="71"/>
        <v>4.2067100846235039</v>
      </c>
      <c r="AP98" s="200">
        <f t="shared" si="71"/>
        <v>4.2479523403551074</v>
      </c>
      <c r="AQ98" s="200">
        <f t="shared" si="71"/>
        <v>4.2895989319272152</v>
      </c>
      <c r="AR98" s="200">
        <f t="shared" si="71"/>
        <v>4.3316538234166986</v>
      </c>
      <c r="AS98" s="200">
        <f t="shared" si="71"/>
        <v>4.3741210177639207</v>
      </c>
      <c r="AT98" s="200">
        <f t="shared" si="71"/>
        <v>4.4170045571537635</v>
      </c>
      <c r="AU98" s="200">
        <f t="shared" si="71"/>
        <v>4.4603085234003697</v>
      </c>
      <c r="AV98" s="200">
        <f t="shared" si="71"/>
        <v>4.5040370383356665</v>
      </c>
      <c r="AW98" s="200">
        <f t="shared" si="71"/>
        <v>4.5481942642017037</v>
      </c>
      <c r="AX98" s="200">
        <f t="shared" si="71"/>
        <v>4.5927844040468173</v>
      </c>
      <c r="AY98" s="200">
        <f t="shared" si="71"/>
        <v>4.6378117021257079</v>
      </c>
      <c r="AZ98" s="200">
        <f t="shared" si="71"/>
        <v>4.6832804443034108</v>
      </c>
      <c r="BA98" s="200">
        <f t="shared" si="71"/>
        <v>4.729194958463248</v>
      </c>
      <c r="BB98" s="200">
        <f t="shared" si="71"/>
        <v>4.7755596149187705</v>
      </c>
      <c r="BC98" s="200">
        <f t="shared" si="71"/>
        <v>4.8223788268297385</v>
      </c>
      <c r="BD98" s="200">
        <f t="shared" si="71"/>
        <v>4.8696570506221866</v>
      </c>
      <c r="BE98" s="200">
        <f t="shared" si="71"/>
        <v>4.9173987864125994</v>
      </c>
      <c r="BF98" s="200">
        <f t="shared" si="71"/>
        <v>4.9656085784362531</v>
      </c>
      <c r="BG98" s="200">
        <f t="shared" si="71"/>
        <v>5.0142910154797455</v>
      </c>
      <c r="BH98" s="200">
        <f t="shared" si="71"/>
        <v>5.063450731317781</v>
      </c>
      <c r="BI98" s="200">
        <f t="shared" si="71"/>
        <v>5.1130924051542319</v>
      </c>
      <c r="BJ98" s="200">
        <f t="shared" si="71"/>
        <v>5.1632207620675086</v>
      </c>
      <c r="BK98" s="200">
        <f t="shared" si="71"/>
        <v>5.2138405734603266</v>
      </c>
      <c r="BL98" s="200">
        <f t="shared" si="71"/>
        <v>5.2649566575138591</v>
      </c>
      <c r="BM98" s="200">
        <f t="shared" si="71"/>
        <v>5.3165738796463478</v>
      </c>
      <c r="BN98" s="200">
        <f t="shared" si="71"/>
        <v>5.3686971529762149</v>
      </c>
      <c r="BO98" s="200">
        <f t="shared" si="71"/>
        <v>5.4213314387897054</v>
      </c>
      <c r="BP98" s="200">
        <f t="shared" si="71"/>
        <v>5.4744817470131339</v>
      </c>
      <c r="BQ98" s="200">
        <f t="shared" si="71"/>
        <v>5.528153136689733</v>
      </c>
    </row>
    <row r="99" spans="5:69" ht="16" customHeight="1">
      <c r="E99" s="331"/>
      <c r="F99" s="328"/>
      <c r="G99" s="324"/>
      <c r="H99" s="325"/>
      <c r="I99" s="226" t="s">
        <v>64</v>
      </c>
      <c r="J99" s="203">
        <f>Variables!$L$8</f>
        <v>5</v>
      </c>
      <c r="K99" s="203">
        <f>Variables!$L$8</f>
        <v>5</v>
      </c>
      <c r="L99" s="203">
        <f>Variables!$L$8</f>
        <v>5</v>
      </c>
      <c r="M99" s="203">
        <f>Variables!$L$8</f>
        <v>5</v>
      </c>
      <c r="N99" s="203">
        <f>Variables!$L$8</f>
        <v>5</v>
      </c>
      <c r="O99" s="203">
        <f>Variables!$L$8</f>
        <v>5</v>
      </c>
      <c r="P99" s="203">
        <f>Variables!$L$8</f>
        <v>5</v>
      </c>
      <c r="Q99" s="203">
        <f>Variables!$L$8</f>
        <v>5</v>
      </c>
      <c r="R99" s="203">
        <f>Variables!$L$8</f>
        <v>5</v>
      </c>
      <c r="S99" s="203">
        <f>Variables!$L$8</f>
        <v>5</v>
      </c>
      <c r="T99" s="203">
        <f>Variables!$L$8</f>
        <v>5</v>
      </c>
      <c r="U99" s="203">
        <f>Variables!$L$8</f>
        <v>5</v>
      </c>
      <c r="V99" s="203">
        <f>Variables!$L$8</f>
        <v>5</v>
      </c>
      <c r="W99" s="203">
        <f>Variables!$L$8</f>
        <v>5</v>
      </c>
      <c r="X99" s="203">
        <f>Variables!$L$8</f>
        <v>5</v>
      </c>
      <c r="Y99" s="203">
        <f>Variables!$L$8</f>
        <v>5</v>
      </c>
      <c r="Z99" s="203">
        <f>Variables!$L$8</f>
        <v>5</v>
      </c>
      <c r="AA99" s="203">
        <f>Variables!$L$8</f>
        <v>5</v>
      </c>
      <c r="AB99" s="203">
        <f>Variables!$L$8</f>
        <v>5</v>
      </c>
      <c r="AC99" s="203">
        <f>Variables!$L$8</f>
        <v>5</v>
      </c>
      <c r="AD99" s="203">
        <f>Variables!$L$8</f>
        <v>5</v>
      </c>
      <c r="AE99" s="203">
        <f>Variables!$L$8</f>
        <v>5</v>
      </c>
      <c r="AF99" s="203">
        <f>Variables!$L$8</f>
        <v>5</v>
      </c>
      <c r="AG99" s="203">
        <f>Variables!$L$8</f>
        <v>5</v>
      </c>
      <c r="AH99" s="203">
        <f>Variables!$L$8</f>
        <v>5</v>
      </c>
      <c r="AI99" s="203">
        <f>Variables!$L$8</f>
        <v>5</v>
      </c>
      <c r="AJ99" s="203">
        <f>Variables!$L$8</f>
        <v>5</v>
      </c>
      <c r="AK99" s="203">
        <f>Variables!$L$8</f>
        <v>5</v>
      </c>
      <c r="AL99" s="203">
        <f>Variables!$L$8</f>
        <v>5</v>
      </c>
      <c r="AM99" s="203">
        <f>Variables!$L$8</f>
        <v>5</v>
      </c>
      <c r="AN99" s="203">
        <f>Variables!$L$8</f>
        <v>5</v>
      </c>
      <c r="AO99" s="203">
        <f>Variables!$L$8</f>
        <v>5</v>
      </c>
      <c r="AP99" s="203">
        <f>Variables!$L$8</f>
        <v>5</v>
      </c>
      <c r="AQ99" s="203">
        <f>Variables!$L$8</f>
        <v>5</v>
      </c>
      <c r="AR99" s="203">
        <f>Variables!$L$8</f>
        <v>5</v>
      </c>
      <c r="AS99" s="203">
        <f>Variables!$L$8</f>
        <v>5</v>
      </c>
      <c r="AT99" s="203">
        <f>Variables!$L$8</f>
        <v>5</v>
      </c>
      <c r="AU99" s="203">
        <f>Variables!$L$8</f>
        <v>5</v>
      </c>
      <c r="AV99" s="203">
        <f>Variables!$L$8</f>
        <v>5</v>
      </c>
      <c r="AW99" s="203">
        <f>Variables!$L$8</f>
        <v>5</v>
      </c>
      <c r="AX99" s="203">
        <f>Variables!$L$8</f>
        <v>5</v>
      </c>
      <c r="AY99" s="203">
        <f>Variables!$L$8</f>
        <v>5</v>
      </c>
      <c r="AZ99" s="203">
        <f>Variables!$L$8</f>
        <v>5</v>
      </c>
      <c r="BA99" s="203">
        <f>Variables!$L$8</f>
        <v>5</v>
      </c>
      <c r="BB99" s="203">
        <f>Variables!$L$8</f>
        <v>5</v>
      </c>
      <c r="BC99" s="203">
        <f>Variables!$L$8</f>
        <v>5</v>
      </c>
      <c r="BD99" s="203">
        <f>Variables!$L$8</f>
        <v>5</v>
      </c>
      <c r="BE99" s="203">
        <f>Variables!$L$8</f>
        <v>5</v>
      </c>
      <c r="BF99" s="203">
        <f>Variables!$L$8</f>
        <v>5</v>
      </c>
      <c r="BG99" s="203">
        <f>Variables!$L$8</f>
        <v>5</v>
      </c>
      <c r="BH99" s="203">
        <f>Variables!$L$8</f>
        <v>5</v>
      </c>
      <c r="BI99" s="203">
        <f>Variables!$L$8</f>
        <v>5</v>
      </c>
      <c r="BJ99" s="203">
        <f>Variables!$L$8</f>
        <v>5</v>
      </c>
      <c r="BK99" s="203">
        <f>Variables!$L$8</f>
        <v>5</v>
      </c>
      <c r="BL99" s="203">
        <f>Variables!$L$8</f>
        <v>5</v>
      </c>
      <c r="BM99" s="203">
        <f>Variables!$L$8</f>
        <v>5</v>
      </c>
      <c r="BN99" s="203">
        <f>Variables!$L$8</f>
        <v>5</v>
      </c>
      <c r="BO99" s="203">
        <f>Variables!$L$8</f>
        <v>5</v>
      </c>
      <c r="BP99" s="203">
        <f>Variables!$L$8</f>
        <v>5</v>
      </c>
      <c r="BQ99" s="203">
        <f>Variables!$L$8</f>
        <v>5</v>
      </c>
    </row>
    <row r="100" spans="5:69" ht="16" customHeight="1">
      <c r="E100" s="331"/>
      <c r="F100" s="328"/>
      <c r="G100" s="324"/>
      <c r="H100" s="325"/>
      <c r="I100" s="226" t="s">
        <v>299</v>
      </c>
      <c r="J100" s="200">
        <v>0</v>
      </c>
      <c r="K100" s="200">
        <f t="shared" ref="K100:BQ100" si="72">J102*$B$6</f>
        <v>1.2435233160621761</v>
      </c>
      <c r="L100" s="200">
        <f t="shared" si="72"/>
        <v>1.8774763791526969</v>
      </c>
      <c r="M100" s="200">
        <f t="shared" si="72"/>
        <v>2.2067638393364049</v>
      </c>
      <c r="N100" s="200">
        <f t="shared" si="72"/>
        <v>2.3838391934455139</v>
      </c>
      <c r="O100" s="200">
        <f t="shared" si="72"/>
        <v>2.4849303731841603</v>
      </c>
      <c r="P100" s="200">
        <f t="shared" si="72"/>
        <v>2.5481525392933015</v>
      </c>
      <c r="Q100" s="200">
        <f t="shared" si="72"/>
        <v>2.5925644787469038</v>
      </c>
      <c r="R100" s="200">
        <f t="shared" si="72"/>
        <v>2.6276968034648838</v>
      </c>
      <c r="S100" s="200">
        <f t="shared" si="72"/>
        <v>2.6583160497855545</v>
      </c>
      <c r="T100" s="200">
        <f t="shared" si="72"/>
        <v>2.6868067283189596</v>
      </c>
      <c r="U100" s="200">
        <f t="shared" si="72"/>
        <v>2.7143623489918012</v>
      </c>
      <c r="V100" s="200">
        <f t="shared" si="72"/>
        <v>2.7415809336893231</v>
      </c>
      <c r="W100" s="200">
        <f t="shared" si="72"/>
        <v>2.7687627726968436</v>
      </c>
      <c r="X100" s="200">
        <f t="shared" si="72"/>
        <v>2.7960593030422913</v>
      </c>
      <c r="Y100" s="200">
        <f t="shared" si="72"/>
        <v>2.8235475477904455</v>
      </c>
      <c r="Z100" s="200">
        <f t="shared" si="72"/>
        <v>2.8512673358142218</v>
      </c>
      <c r="AA100" s="200">
        <f t="shared" si="72"/>
        <v>2.8792399118057079</v>
      </c>
      <c r="AB100" s="200">
        <f t="shared" si="72"/>
        <v>2.9074772414082997</v>
      </c>
      <c r="AC100" s="200">
        <f t="shared" si="72"/>
        <v>2.9359866639106289</v>
      </c>
      <c r="AD100" s="200">
        <f t="shared" si="72"/>
        <v>2.9647732187226423</v>
      </c>
      <c r="AE100" s="200">
        <f t="shared" si="72"/>
        <v>2.9938408087440145</v>
      </c>
      <c r="AF100" s="200">
        <f t="shared" si="72"/>
        <v>3.0231927821800211</v>
      </c>
      <c r="AG100" s="200">
        <f t="shared" si="72"/>
        <v>3.052832223582417</v>
      </c>
      <c r="AH100" s="200">
        <f t="shared" si="72"/>
        <v>3.0827620995041283</v>
      </c>
      <c r="AI100" s="200">
        <f t="shared" si="72"/>
        <v>3.1129853314621694</v>
      </c>
      <c r="AJ100" s="200">
        <f t="shared" si="72"/>
        <v>3.1435048325559949</v>
      </c>
      <c r="AK100" s="200">
        <f t="shared" si="72"/>
        <v>3.1743235259149163</v>
      </c>
      <c r="AL100" s="200">
        <f t="shared" si="72"/>
        <v>3.2054443540614059</v>
      </c>
      <c r="AM100" s="200">
        <f t="shared" si="72"/>
        <v>3.23687028373371</v>
      </c>
      <c r="AN100" s="200">
        <f t="shared" si="72"/>
        <v>3.2686043084394991</v>
      </c>
      <c r="AO100" s="200">
        <f t="shared" si="72"/>
        <v>3.3006494498764383</v>
      </c>
      <c r="AP100" s="200">
        <f t="shared" si="72"/>
        <v>3.3330087587876207</v>
      </c>
      <c r="AQ100" s="200">
        <f t="shared" si="72"/>
        <v>3.3656853155358535</v>
      </c>
      <c r="AR100" s="200">
        <f t="shared" si="72"/>
        <v>3.3986822305388134</v>
      </c>
      <c r="AS100" s="200">
        <f t="shared" si="72"/>
        <v>3.4320026446360856</v>
      </c>
      <c r="AT100" s="200">
        <f t="shared" si="72"/>
        <v>3.4656497294236113</v>
      </c>
      <c r="AU100" s="200">
        <f t="shared" si="72"/>
        <v>3.4996266875733113</v>
      </c>
      <c r="AV100" s="200">
        <f t="shared" si="72"/>
        <v>3.5339367531468038</v>
      </c>
      <c r="AW100" s="200">
        <f t="shared" si="72"/>
        <v>3.5685831919076687</v>
      </c>
      <c r="AX100" s="200">
        <f t="shared" si="72"/>
        <v>3.6035693016345158</v>
      </c>
      <c r="AY100" s="200">
        <f t="shared" si="72"/>
        <v>3.6388984124359847</v>
      </c>
      <c r="AZ100" s="200">
        <f t="shared" si="72"/>
        <v>3.6745738870682758</v>
      </c>
      <c r="BA100" s="200">
        <f t="shared" si="72"/>
        <v>3.7105991212555027</v>
      </c>
      <c r="BB100" s="200">
        <f t="shared" si="72"/>
        <v>3.7469775440130513</v>
      </c>
      <c r="BC100" s="200">
        <f t="shared" si="72"/>
        <v>3.7837126179740341</v>
      </c>
      <c r="BD100" s="200">
        <f t="shared" si="72"/>
        <v>3.8208078397189129</v>
      </c>
      <c r="BE100" s="200">
        <f t="shared" si="72"/>
        <v>3.8582667401083306</v>
      </c>
      <c r="BF100" s="200">
        <f t="shared" si="72"/>
        <v>3.8960928846192049</v>
      </c>
      <c r="BG100" s="200">
        <f t="shared" si="72"/>
        <v>3.9342898736841039</v>
      </c>
      <c r="BH100" s="200">
        <f t="shared" si="72"/>
        <v>3.9728613430339501</v>
      </c>
      <c r="BI100" s="200">
        <f t="shared" si="72"/>
        <v>4.0118109640440869</v>
      </c>
      <c r="BJ100" s="200">
        <f t="shared" si="72"/>
        <v>4.0511424440837365</v>
      </c>
      <c r="BK100" s="200">
        <f t="shared" si="72"/>
        <v>4.0908595268688712</v>
      </c>
      <c r="BL100" s="200">
        <f t="shared" si="72"/>
        <v>4.1309659928185658</v>
      </c>
      <c r="BM100" s="200">
        <f t="shared" si="72"/>
        <v>4.1714656594148272</v>
      </c>
      <c r="BN100" s="200">
        <f t="shared" si="72"/>
        <v>4.2123623815659528</v>
      </c>
      <c r="BO100" s="200">
        <f t="shared" si="72"/>
        <v>4.253660051973462</v>
      </c>
      <c r="BP100" s="200">
        <f t="shared" si="72"/>
        <v>4.295362601502613</v>
      </c>
      <c r="BQ100" s="200">
        <f t="shared" si="72"/>
        <v>4.3374739995565603</v>
      </c>
    </row>
    <row r="101" spans="5:69" ht="16" customHeight="1">
      <c r="E101" s="331"/>
      <c r="F101" s="328"/>
      <c r="G101" s="324"/>
      <c r="H101" s="325"/>
      <c r="I101" s="227" t="s">
        <v>301</v>
      </c>
      <c r="J101" s="200">
        <v>0</v>
      </c>
      <c r="K101" s="200">
        <f t="shared" ref="K101:BQ101" si="73">J102*$B$7</f>
        <v>0.31088082901554404</v>
      </c>
      <c r="L101" s="200">
        <f t="shared" si="73"/>
        <v>0.46936909478817423</v>
      </c>
      <c r="M101" s="200">
        <f t="shared" si="73"/>
        <v>0.55169095983410121</v>
      </c>
      <c r="N101" s="200">
        <f t="shared" si="73"/>
        <v>0.59595979836137847</v>
      </c>
      <c r="O101" s="200">
        <f t="shared" si="73"/>
        <v>0.62123259329604008</v>
      </c>
      <c r="P101" s="200">
        <f t="shared" si="73"/>
        <v>0.63703813482332539</v>
      </c>
      <c r="Q101" s="200">
        <f t="shared" si="73"/>
        <v>0.64814111968672594</v>
      </c>
      <c r="R101" s="200">
        <f t="shared" si="73"/>
        <v>0.65692420086622094</v>
      </c>
      <c r="S101" s="200">
        <f t="shared" si="73"/>
        <v>0.66457901244638862</v>
      </c>
      <c r="T101" s="200">
        <f t="shared" si="73"/>
        <v>0.6717016820797399</v>
      </c>
      <c r="U101" s="200">
        <f t="shared" si="73"/>
        <v>0.67859058724795029</v>
      </c>
      <c r="V101" s="200">
        <f t="shared" si="73"/>
        <v>0.68539523342233077</v>
      </c>
      <c r="W101" s="200">
        <f t="shared" si="73"/>
        <v>0.69219069317421089</v>
      </c>
      <c r="X101" s="200">
        <f t="shared" si="73"/>
        <v>0.69901482576057283</v>
      </c>
      <c r="Y101" s="200">
        <f t="shared" si="73"/>
        <v>0.70588688694761137</v>
      </c>
      <c r="Z101" s="200">
        <f t="shared" si="73"/>
        <v>0.71281683395355544</v>
      </c>
      <c r="AA101" s="200">
        <f t="shared" si="73"/>
        <v>0.71980997795142698</v>
      </c>
      <c r="AB101" s="200">
        <f t="shared" si="73"/>
        <v>0.72686931035207492</v>
      </c>
      <c r="AC101" s="200">
        <f t="shared" si="73"/>
        <v>0.73399666597765723</v>
      </c>
      <c r="AD101" s="200">
        <f t="shared" si="73"/>
        <v>0.74119330468066058</v>
      </c>
      <c r="AE101" s="200">
        <f t="shared" si="73"/>
        <v>0.74846020218600362</v>
      </c>
      <c r="AF101" s="200">
        <f t="shared" si="73"/>
        <v>0.75579819554500527</v>
      </c>
      <c r="AG101" s="200">
        <f t="shared" si="73"/>
        <v>0.76320805589560425</v>
      </c>
      <c r="AH101" s="200">
        <f t="shared" si="73"/>
        <v>0.77069052487603207</v>
      </c>
      <c r="AI101" s="200">
        <f t="shared" si="73"/>
        <v>0.77824633286554235</v>
      </c>
      <c r="AJ101" s="200">
        <f t="shared" si="73"/>
        <v>0.78587620813899872</v>
      </c>
      <c r="AK101" s="200">
        <f t="shared" si="73"/>
        <v>0.79358088147872907</v>
      </c>
      <c r="AL101" s="200">
        <f t="shared" si="73"/>
        <v>0.80136108851535148</v>
      </c>
      <c r="AM101" s="200">
        <f t="shared" si="73"/>
        <v>0.8092175709334275</v>
      </c>
      <c r="AN101" s="200">
        <f t="shared" si="73"/>
        <v>0.81715107710987478</v>
      </c>
      <c r="AO101" s="200">
        <f t="shared" si="73"/>
        <v>0.82516236246910957</v>
      </c>
      <c r="AP101" s="200">
        <f t="shared" si="73"/>
        <v>0.83325218969690518</v>
      </c>
      <c r="AQ101" s="200">
        <f t="shared" si="73"/>
        <v>0.84142132888396337</v>
      </c>
      <c r="AR101" s="200">
        <f t="shared" si="73"/>
        <v>0.84967055763470334</v>
      </c>
      <c r="AS101" s="200">
        <f t="shared" si="73"/>
        <v>0.8580006611590214</v>
      </c>
      <c r="AT101" s="200">
        <f t="shared" si="73"/>
        <v>0.86641243235590282</v>
      </c>
      <c r="AU101" s="200">
        <f t="shared" si="73"/>
        <v>0.87490667189332783</v>
      </c>
      <c r="AV101" s="200">
        <f t="shared" si="73"/>
        <v>0.88348418828670094</v>
      </c>
      <c r="AW101" s="200">
        <f t="shared" si="73"/>
        <v>0.89214579797691718</v>
      </c>
      <c r="AX101" s="200">
        <f t="shared" si="73"/>
        <v>0.90089232540862896</v>
      </c>
      <c r="AY101" s="200">
        <f t="shared" si="73"/>
        <v>0.90972460310899617</v>
      </c>
      <c r="AZ101" s="200">
        <f t="shared" si="73"/>
        <v>0.91864347176706895</v>
      </c>
      <c r="BA101" s="200">
        <f t="shared" si="73"/>
        <v>0.92764978031387568</v>
      </c>
      <c r="BB101" s="200">
        <f t="shared" si="73"/>
        <v>0.93674438600326282</v>
      </c>
      <c r="BC101" s="200">
        <f t="shared" si="73"/>
        <v>0.94592815449350853</v>
      </c>
      <c r="BD101" s="200">
        <f t="shared" si="73"/>
        <v>0.95520195992972823</v>
      </c>
      <c r="BE101" s="200">
        <f t="shared" si="73"/>
        <v>0.96456668502708265</v>
      </c>
      <c r="BF101" s="200">
        <f t="shared" si="73"/>
        <v>0.97402322115480122</v>
      </c>
      <c r="BG101" s="200">
        <f t="shared" si="73"/>
        <v>0.98357246842102597</v>
      </c>
      <c r="BH101" s="200">
        <f t="shared" si="73"/>
        <v>0.99321533575848753</v>
      </c>
      <c r="BI101" s="200">
        <f t="shared" si="73"/>
        <v>1.0029527410110217</v>
      </c>
      <c r="BJ101" s="200">
        <f t="shared" si="73"/>
        <v>1.0127856110209341</v>
      </c>
      <c r="BK101" s="200">
        <f t="shared" si="73"/>
        <v>1.0227148817172178</v>
      </c>
      <c r="BL101" s="200">
        <f t="shared" si="73"/>
        <v>1.0327414982046415</v>
      </c>
      <c r="BM101" s="200">
        <f t="shared" si="73"/>
        <v>1.0428664148537068</v>
      </c>
      <c r="BN101" s="200">
        <f t="shared" si="73"/>
        <v>1.0530905953914882</v>
      </c>
      <c r="BO101" s="200">
        <f t="shared" si="73"/>
        <v>1.0634150129933655</v>
      </c>
      <c r="BP101" s="200">
        <f t="shared" si="73"/>
        <v>1.0738406503756532</v>
      </c>
      <c r="BQ101" s="200">
        <f t="shared" si="73"/>
        <v>1.0843684998891401</v>
      </c>
    </row>
    <row r="102" spans="5:69" ht="16" customHeight="1">
      <c r="E102" s="331"/>
      <c r="F102" s="328"/>
      <c r="G102" s="324"/>
      <c r="H102" s="325"/>
      <c r="I102" s="226" t="s">
        <v>325</v>
      </c>
      <c r="J102" s="200">
        <f>J98+J100+J101</f>
        <v>3.1088082901554404</v>
      </c>
      <c r="K102" s="200">
        <f>K98+K100+K101</f>
        <v>4.6936909478817421</v>
      </c>
      <c r="L102" s="200">
        <f t="shared" ref="L102:BQ102" si="74">L98+L100+L101</f>
        <v>5.5169095983410115</v>
      </c>
      <c r="M102" s="200">
        <f t="shared" si="74"/>
        <v>5.9595979836137847</v>
      </c>
      <c r="N102" s="200">
        <f t="shared" si="74"/>
        <v>6.2123259329604004</v>
      </c>
      <c r="O102" s="200">
        <f t="shared" si="74"/>
        <v>6.370381348233253</v>
      </c>
      <c r="P102" s="200">
        <f t="shared" si="74"/>
        <v>6.481411196867259</v>
      </c>
      <c r="Q102" s="200">
        <f t="shared" si="74"/>
        <v>6.5692420086622088</v>
      </c>
      <c r="R102" s="200">
        <f t="shared" si="74"/>
        <v>6.6457901244638853</v>
      </c>
      <c r="S102" s="200">
        <f t="shared" si="74"/>
        <v>6.717016820797399</v>
      </c>
      <c r="T102" s="200">
        <f t="shared" si="74"/>
        <v>6.7859058724795025</v>
      </c>
      <c r="U102" s="200">
        <f t="shared" si="74"/>
        <v>6.8539523342233073</v>
      </c>
      <c r="V102" s="200">
        <f t="shared" si="74"/>
        <v>6.9219069317421082</v>
      </c>
      <c r="W102" s="200">
        <f t="shared" si="74"/>
        <v>6.9901482576057274</v>
      </c>
      <c r="X102" s="200">
        <f t="shared" si="74"/>
        <v>7.0588688694761128</v>
      </c>
      <c r="Y102" s="200">
        <f t="shared" si="74"/>
        <v>7.128168339535554</v>
      </c>
      <c r="Z102" s="200">
        <f t="shared" si="74"/>
        <v>7.1980997795142692</v>
      </c>
      <c r="AA102" s="200">
        <f t="shared" si="74"/>
        <v>7.2686931035207492</v>
      </c>
      <c r="AB102" s="200">
        <f t="shared" si="74"/>
        <v>7.3399666597765716</v>
      </c>
      <c r="AC102" s="200">
        <f t="shared" si="74"/>
        <v>7.4119330468066051</v>
      </c>
      <c r="AD102" s="200">
        <f t="shared" si="74"/>
        <v>7.4846020218600353</v>
      </c>
      <c r="AE102" s="200">
        <f t="shared" si="74"/>
        <v>7.5579819554500522</v>
      </c>
      <c r="AF102" s="200">
        <f t="shared" si="74"/>
        <v>7.6320805589560416</v>
      </c>
      <c r="AG102" s="200">
        <f t="shared" si="74"/>
        <v>7.7069052487603207</v>
      </c>
      <c r="AH102" s="200">
        <f t="shared" si="74"/>
        <v>7.7824633286554228</v>
      </c>
      <c r="AI102" s="200">
        <f t="shared" si="74"/>
        <v>7.8587620813899868</v>
      </c>
      <c r="AJ102" s="200">
        <f t="shared" si="74"/>
        <v>7.9358088147872898</v>
      </c>
      <c r="AK102" s="200">
        <f t="shared" si="74"/>
        <v>8.0136108851535148</v>
      </c>
      <c r="AL102" s="200">
        <f t="shared" si="74"/>
        <v>8.0921757093342741</v>
      </c>
      <c r="AM102" s="200">
        <f t="shared" si="74"/>
        <v>8.1715107710987471</v>
      </c>
      <c r="AN102" s="200">
        <f t="shared" si="74"/>
        <v>8.2516236246910957</v>
      </c>
      <c r="AO102" s="200">
        <f t="shared" si="74"/>
        <v>8.3325218969690518</v>
      </c>
      <c r="AP102" s="200">
        <f t="shared" si="74"/>
        <v>8.4142132888396333</v>
      </c>
      <c r="AQ102" s="200">
        <f t="shared" si="74"/>
        <v>8.4967055763470327</v>
      </c>
      <c r="AR102" s="200">
        <f t="shared" si="74"/>
        <v>8.580006611590214</v>
      </c>
      <c r="AS102" s="200">
        <f t="shared" si="74"/>
        <v>8.6641243235590277</v>
      </c>
      <c r="AT102" s="200">
        <f t="shared" si="74"/>
        <v>8.7490667189332783</v>
      </c>
      <c r="AU102" s="200">
        <f t="shared" si="74"/>
        <v>8.8348418828670088</v>
      </c>
      <c r="AV102" s="200">
        <f t="shared" si="74"/>
        <v>8.9214579797691709</v>
      </c>
      <c r="AW102" s="200">
        <f t="shared" si="74"/>
        <v>9.0089232540862891</v>
      </c>
      <c r="AX102" s="200">
        <f t="shared" si="74"/>
        <v>9.097246031089961</v>
      </c>
      <c r="AY102" s="200">
        <f t="shared" si="74"/>
        <v>9.1864347176706893</v>
      </c>
      <c r="AZ102" s="200">
        <f t="shared" si="74"/>
        <v>9.2764978031387564</v>
      </c>
      <c r="BA102" s="200">
        <f t="shared" si="74"/>
        <v>9.367443860032628</v>
      </c>
      <c r="BB102" s="200">
        <f t="shared" si="74"/>
        <v>9.4592815449350844</v>
      </c>
      <c r="BC102" s="200">
        <f t="shared" si="74"/>
        <v>9.5520195992972816</v>
      </c>
      <c r="BD102" s="200">
        <f t="shared" si="74"/>
        <v>9.6456668502708265</v>
      </c>
      <c r="BE102" s="200">
        <f t="shared" si="74"/>
        <v>9.7402322115480118</v>
      </c>
      <c r="BF102" s="200">
        <f t="shared" si="74"/>
        <v>9.835724684210259</v>
      </c>
      <c r="BG102" s="200">
        <f t="shared" si="74"/>
        <v>9.9321533575848751</v>
      </c>
      <c r="BH102" s="200">
        <f t="shared" si="74"/>
        <v>10.029527410110218</v>
      </c>
      <c r="BI102" s="200">
        <f t="shared" si="74"/>
        <v>10.12785611020934</v>
      </c>
      <c r="BJ102" s="200">
        <f t="shared" si="74"/>
        <v>10.227148817172178</v>
      </c>
      <c r="BK102" s="200">
        <f t="shared" si="74"/>
        <v>10.327414982046415</v>
      </c>
      <c r="BL102" s="200">
        <f t="shared" si="74"/>
        <v>10.428664148537067</v>
      </c>
      <c r="BM102" s="200">
        <f t="shared" si="74"/>
        <v>10.530905953914882</v>
      </c>
      <c r="BN102" s="200">
        <f t="shared" si="74"/>
        <v>10.634150129933655</v>
      </c>
      <c r="BO102" s="200">
        <f t="shared" si="74"/>
        <v>10.738406503756533</v>
      </c>
      <c r="BP102" s="200">
        <f t="shared" si="74"/>
        <v>10.843684998891399</v>
      </c>
      <c r="BQ102" s="200">
        <f t="shared" si="74"/>
        <v>10.949995636135432</v>
      </c>
    </row>
    <row r="103" spans="5:69" ht="16" customHeight="1">
      <c r="E103" s="331"/>
      <c r="F103" s="328"/>
      <c r="G103" s="324"/>
      <c r="H103" s="325"/>
      <c r="I103" s="226" t="s">
        <v>295</v>
      </c>
      <c r="J103" s="200">
        <f>J99*J102</f>
        <v>15.544041450777202</v>
      </c>
      <c r="K103" s="200">
        <f>K99*K102</f>
        <v>23.46845473940871</v>
      </c>
      <c r="L103" s="200">
        <f t="shared" ref="L103:BQ103" si="75">L99*L102</f>
        <v>27.584547991705058</v>
      </c>
      <c r="M103" s="200">
        <f t="shared" si="75"/>
        <v>29.797989918068922</v>
      </c>
      <c r="N103" s="200">
        <f t="shared" si="75"/>
        <v>31.061629664802002</v>
      </c>
      <c r="O103" s="200">
        <f t="shared" si="75"/>
        <v>31.851906741166264</v>
      </c>
      <c r="P103" s="200">
        <f t="shared" si="75"/>
        <v>32.407055984336296</v>
      </c>
      <c r="Q103" s="200">
        <f t="shared" si="75"/>
        <v>32.846210043311046</v>
      </c>
      <c r="R103" s="200">
        <f t="shared" si="75"/>
        <v>33.228950622319424</v>
      </c>
      <c r="S103" s="200">
        <f t="shared" si="75"/>
        <v>33.585084103986993</v>
      </c>
      <c r="T103" s="200">
        <f t="shared" si="75"/>
        <v>33.92952936239751</v>
      </c>
      <c r="U103" s="200">
        <f t="shared" si="75"/>
        <v>34.269761671116534</v>
      </c>
      <c r="V103" s="200">
        <f t="shared" si="75"/>
        <v>34.609534658710544</v>
      </c>
      <c r="W103" s="200">
        <f t="shared" si="75"/>
        <v>34.950741288028638</v>
      </c>
      <c r="X103" s="200">
        <f t="shared" si="75"/>
        <v>35.294344347380566</v>
      </c>
      <c r="Y103" s="200">
        <f t="shared" si="75"/>
        <v>35.640841697677772</v>
      </c>
      <c r="Z103" s="200">
        <f t="shared" si="75"/>
        <v>35.990498897571342</v>
      </c>
      <c r="AA103" s="200">
        <f t="shared" si="75"/>
        <v>36.343465517603747</v>
      </c>
      <c r="AB103" s="200">
        <f t="shared" si="75"/>
        <v>36.699833298882858</v>
      </c>
      <c r="AC103" s="200">
        <f t="shared" si="75"/>
        <v>37.059665234033027</v>
      </c>
      <c r="AD103" s="200">
        <f t="shared" si="75"/>
        <v>37.423010109300179</v>
      </c>
      <c r="AE103" s="200">
        <f t="shared" si="75"/>
        <v>37.789909777250259</v>
      </c>
      <c r="AF103" s="200">
        <f t="shared" si="75"/>
        <v>38.160402794780211</v>
      </c>
      <c r="AG103" s="200">
        <f t="shared" si="75"/>
        <v>38.534526243801601</v>
      </c>
      <c r="AH103" s="200">
        <f t="shared" si="75"/>
        <v>38.912316643277116</v>
      </c>
      <c r="AI103" s="200">
        <f t="shared" si="75"/>
        <v>39.29381040694993</v>
      </c>
      <c r="AJ103" s="200">
        <f t="shared" si="75"/>
        <v>39.679044073936453</v>
      </c>
      <c r="AK103" s="200">
        <f t="shared" si="75"/>
        <v>40.068054425767571</v>
      </c>
      <c r="AL103" s="200">
        <f t="shared" si="75"/>
        <v>40.460878546671367</v>
      </c>
      <c r="AM103" s="200">
        <f t="shared" si="75"/>
        <v>40.857553855493734</v>
      </c>
      <c r="AN103" s="200">
        <f t="shared" si="75"/>
        <v>41.258118123455475</v>
      </c>
      <c r="AO103" s="200">
        <f t="shared" si="75"/>
        <v>41.662609484845262</v>
      </c>
      <c r="AP103" s="200">
        <f t="shared" si="75"/>
        <v>42.071066444198166</v>
      </c>
      <c r="AQ103" s="200">
        <f t="shared" si="75"/>
        <v>42.483527881735164</v>
      </c>
      <c r="AR103" s="200">
        <f t="shared" si="75"/>
        <v>42.90003305795107</v>
      </c>
      <c r="AS103" s="200">
        <f t="shared" si="75"/>
        <v>43.32062161779514</v>
      </c>
      <c r="AT103" s="200">
        <f t="shared" si="75"/>
        <v>43.745333594666391</v>
      </c>
      <c r="AU103" s="200">
        <f t="shared" si="75"/>
        <v>44.174209414335046</v>
      </c>
      <c r="AV103" s="200">
        <f t="shared" si="75"/>
        <v>44.607289898845856</v>
      </c>
      <c r="AW103" s="200">
        <f t="shared" si="75"/>
        <v>45.044616270431447</v>
      </c>
      <c r="AX103" s="200">
        <f t="shared" si="75"/>
        <v>45.486230155449803</v>
      </c>
      <c r="AY103" s="200">
        <f t="shared" si="75"/>
        <v>45.93217358835345</v>
      </c>
      <c r="AZ103" s="200">
        <f t="shared" si="75"/>
        <v>46.382489015693778</v>
      </c>
      <c r="BA103" s="200">
        <f t="shared" si="75"/>
        <v>46.837219300163142</v>
      </c>
      <c r="BB103" s="200">
        <f t="shared" si="75"/>
        <v>47.296407724675419</v>
      </c>
      <c r="BC103" s="200">
        <f t="shared" si="75"/>
        <v>47.760097996486408</v>
      </c>
      <c r="BD103" s="200">
        <f t="shared" si="75"/>
        <v>48.228334251354134</v>
      </c>
      <c r="BE103" s="200">
        <f t="shared" si="75"/>
        <v>48.701161057740059</v>
      </c>
      <c r="BF103" s="200">
        <f t="shared" si="75"/>
        <v>49.178623421051299</v>
      </c>
      <c r="BG103" s="200">
        <f t="shared" si="75"/>
        <v>49.660766787924373</v>
      </c>
      <c r="BH103" s="200">
        <f t="shared" si="75"/>
        <v>50.14763705055109</v>
      </c>
      <c r="BI103" s="200">
        <f t="shared" si="75"/>
        <v>50.639280551046696</v>
      </c>
      <c r="BJ103" s="200">
        <f t="shared" si="75"/>
        <v>51.135744085860892</v>
      </c>
      <c r="BK103" s="200">
        <f t="shared" si="75"/>
        <v>51.637074910232073</v>
      </c>
      <c r="BL103" s="200">
        <f t="shared" si="75"/>
        <v>52.143320742685333</v>
      </c>
      <c r="BM103" s="200">
        <f t="shared" si="75"/>
        <v>52.65452976957441</v>
      </c>
      <c r="BN103" s="200">
        <f t="shared" si="75"/>
        <v>53.170750649668278</v>
      </c>
      <c r="BO103" s="200">
        <f t="shared" si="75"/>
        <v>53.692032518782668</v>
      </c>
      <c r="BP103" s="200">
        <f t="shared" si="75"/>
        <v>54.218424994456996</v>
      </c>
      <c r="BQ103" s="200">
        <f t="shared" si="75"/>
        <v>54.749978180677161</v>
      </c>
    </row>
    <row r="104" spans="5:69" ht="16" customHeight="1">
      <c r="E104" s="331"/>
      <c r="F104" s="328"/>
      <c r="G104" s="324"/>
      <c r="H104" s="325"/>
      <c r="I104" s="226" t="s">
        <v>326</v>
      </c>
      <c r="J104" s="219">
        <f>Variables!$L$20</f>
        <v>900</v>
      </c>
      <c r="K104" s="219">
        <f>Variables!$L$20</f>
        <v>900</v>
      </c>
      <c r="L104" s="219">
        <f>Variables!$L$20</f>
        <v>900</v>
      </c>
      <c r="M104" s="219">
        <f>Variables!$L$20</f>
        <v>900</v>
      </c>
      <c r="N104" s="219">
        <f>Variables!$L$20</f>
        <v>900</v>
      </c>
      <c r="O104" s="219">
        <f>Variables!$L$20</f>
        <v>900</v>
      </c>
      <c r="P104" s="219">
        <f>Variables!$L$20</f>
        <v>900</v>
      </c>
      <c r="Q104" s="219">
        <f>Variables!$L$20</f>
        <v>900</v>
      </c>
      <c r="R104" s="219">
        <f>Variables!$L$20</f>
        <v>900</v>
      </c>
      <c r="S104" s="219">
        <f>Variables!$L$20</f>
        <v>900</v>
      </c>
      <c r="T104" s="219">
        <f>Variables!$L$20</f>
        <v>900</v>
      </c>
      <c r="U104" s="219">
        <f>Variables!$L$20</f>
        <v>900</v>
      </c>
      <c r="V104" s="219">
        <f>Variables!$L$20</f>
        <v>900</v>
      </c>
      <c r="W104" s="219">
        <f>Variables!$L$20</f>
        <v>900</v>
      </c>
      <c r="X104" s="219">
        <f>Variables!$L$20</f>
        <v>900</v>
      </c>
      <c r="Y104" s="219">
        <f>Variables!$L$20</f>
        <v>900</v>
      </c>
      <c r="Z104" s="219">
        <f>Variables!$L$20</f>
        <v>900</v>
      </c>
      <c r="AA104" s="219">
        <f>Variables!$L$20</f>
        <v>900</v>
      </c>
      <c r="AB104" s="219">
        <f>Variables!$L$20</f>
        <v>900</v>
      </c>
      <c r="AC104" s="219">
        <f>Variables!$L$20</f>
        <v>900</v>
      </c>
      <c r="AD104" s="219">
        <f>Variables!$L$20</f>
        <v>900</v>
      </c>
      <c r="AE104" s="219">
        <f>Variables!$L$20</f>
        <v>900</v>
      </c>
      <c r="AF104" s="219">
        <f>Variables!$L$20</f>
        <v>900</v>
      </c>
      <c r="AG104" s="219">
        <f>Variables!$L$20</f>
        <v>900</v>
      </c>
      <c r="AH104" s="219">
        <f>Variables!$L$20</f>
        <v>900</v>
      </c>
      <c r="AI104" s="219">
        <f>Variables!$L$20</f>
        <v>900</v>
      </c>
      <c r="AJ104" s="219">
        <f>Variables!$L$20</f>
        <v>900</v>
      </c>
      <c r="AK104" s="219">
        <f>Variables!$L$20</f>
        <v>900</v>
      </c>
      <c r="AL104" s="219">
        <f>Variables!$L$20</f>
        <v>900</v>
      </c>
      <c r="AM104" s="219">
        <f>Variables!$L$20</f>
        <v>900</v>
      </c>
      <c r="AN104" s="219">
        <f>Variables!$L$20</f>
        <v>900</v>
      </c>
      <c r="AO104" s="219">
        <f>Variables!$L$20</f>
        <v>900</v>
      </c>
      <c r="AP104" s="219">
        <f>Variables!$L$20</f>
        <v>900</v>
      </c>
      <c r="AQ104" s="219">
        <f>Variables!$L$20</f>
        <v>900</v>
      </c>
      <c r="AR104" s="219">
        <f>Variables!$L$20</f>
        <v>900</v>
      </c>
      <c r="AS104" s="219">
        <f>Variables!$L$20</f>
        <v>900</v>
      </c>
      <c r="AT104" s="219">
        <f>Variables!$L$20</f>
        <v>900</v>
      </c>
      <c r="AU104" s="219">
        <f>Variables!$L$20</f>
        <v>900</v>
      </c>
      <c r="AV104" s="219">
        <f>Variables!$L$20</f>
        <v>900</v>
      </c>
      <c r="AW104" s="219">
        <f>Variables!$L$20</f>
        <v>900</v>
      </c>
      <c r="AX104" s="219">
        <f>Variables!$L$20</f>
        <v>900</v>
      </c>
      <c r="AY104" s="219">
        <f>Variables!$L$20</f>
        <v>900</v>
      </c>
      <c r="AZ104" s="219">
        <f>Variables!$L$20</f>
        <v>900</v>
      </c>
      <c r="BA104" s="219">
        <f>Variables!$L$20</f>
        <v>900</v>
      </c>
      <c r="BB104" s="219">
        <f>Variables!$L$20</f>
        <v>900</v>
      </c>
      <c r="BC104" s="219">
        <f>Variables!$L$20</f>
        <v>900</v>
      </c>
      <c r="BD104" s="219">
        <f>Variables!$L$20</f>
        <v>900</v>
      </c>
      <c r="BE104" s="219">
        <f>Variables!$L$20</f>
        <v>900</v>
      </c>
      <c r="BF104" s="219">
        <f>Variables!$L$20</f>
        <v>900</v>
      </c>
      <c r="BG104" s="219">
        <f>Variables!$L$20</f>
        <v>900</v>
      </c>
      <c r="BH104" s="219">
        <f>Variables!$L$20</f>
        <v>900</v>
      </c>
      <c r="BI104" s="219">
        <f>Variables!$L$20</f>
        <v>900</v>
      </c>
      <c r="BJ104" s="219">
        <f>Variables!$L$20</f>
        <v>900</v>
      </c>
      <c r="BK104" s="219">
        <f>Variables!$L$20</f>
        <v>900</v>
      </c>
      <c r="BL104" s="219">
        <f>Variables!$L$20</f>
        <v>900</v>
      </c>
      <c r="BM104" s="219">
        <f>Variables!$L$20</f>
        <v>900</v>
      </c>
      <c r="BN104" s="219">
        <f>Variables!$L$20</f>
        <v>900</v>
      </c>
      <c r="BO104" s="219">
        <f>Variables!$L$20</f>
        <v>900</v>
      </c>
      <c r="BP104" s="219">
        <f>Variables!$L$20</f>
        <v>900</v>
      </c>
      <c r="BQ104" s="219">
        <f>Variables!$L$20</f>
        <v>900</v>
      </c>
    </row>
    <row r="105" spans="5:69" ht="16" customHeight="1">
      <c r="E105" s="331"/>
      <c r="F105" s="328"/>
      <c r="G105" s="324"/>
      <c r="H105" s="325"/>
      <c r="I105" s="226" t="s">
        <v>446</v>
      </c>
      <c r="J105" s="204">
        <f t="shared" ref="J105:BQ105" si="76">J104*$B$10</f>
        <v>198</v>
      </c>
      <c r="K105" s="204">
        <f t="shared" si="76"/>
        <v>198</v>
      </c>
      <c r="L105" s="204">
        <f t="shared" si="76"/>
        <v>198</v>
      </c>
      <c r="M105" s="204">
        <f t="shared" si="76"/>
        <v>198</v>
      </c>
      <c r="N105" s="204">
        <f t="shared" si="76"/>
        <v>198</v>
      </c>
      <c r="O105" s="204">
        <f t="shared" si="76"/>
        <v>198</v>
      </c>
      <c r="P105" s="204">
        <f t="shared" si="76"/>
        <v>198</v>
      </c>
      <c r="Q105" s="204">
        <f t="shared" si="76"/>
        <v>198</v>
      </c>
      <c r="R105" s="204">
        <f t="shared" si="76"/>
        <v>198</v>
      </c>
      <c r="S105" s="204">
        <f t="shared" si="76"/>
        <v>198</v>
      </c>
      <c r="T105" s="204">
        <f t="shared" si="76"/>
        <v>198</v>
      </c>
      <c r="U105" s="204">
        <f t="shared" si="76"/>
        <v>198</v>
      </c>
      <c r="V105" s="204">
        <f t="shared" si="76"/>
        <v>198</v>
      </c>
      <c r="W105" s="204">
        <f t="shared" si="76"/>
        <v>198</v>
      </c>
      <c r="X105" s="204">
        <f t="shared" si="76"/>
        <v>198</v>
      </c>
      <c r="Y105" s="204">
        <f t="shared" si="76"/>
        <v>198</v>
      </c>
      <c r="Z105" s="204">
        <f t="shared" si="76"/>
        <v>198</v>
      </c>
      <c r="AA105" s="204">
        <f t="shared" si="76"/>
        <v>198</v>
      </c>
      <c r="AB105" s="204">
        <f t="shared" si="76"/>
        <v>198</v>
      </c>
      <c r="AC105" s="204">
        <f t="shared" si="76"/>
        <v>198</v>
      </c>
      <c r="AD105" s="204">
        <f t="shared" si="76"/>
        <v>198</v>
      </c>
      <c r="AE105" s="204">
        <f t="shared" si="76"/>
        <v>198</v>
      </c>
      <c r="AF105" s="204">
        <f t="shared" si="76"/>
        <v>198</v>
      </c>
      <c r="AG105" s="204">
        <f t="shared" si="76"/>
        <v>198</v>
      </c>
      <c r="AH105" s="204">
        <f t="shared" si="76"/>
        <v>198</v>
      </c>
      <c r="AI105" s="204">
        <f t="shared" si="76"/>
        <v>198</v>
      </c>
      <c r="AJ105" s="204">
        <f t="shared" si="76"/>
        <v>198</v>
      </c>
      <c r="AK105" s="204">
        <f t="shared" si="76"/>
        <v>198</v>
      </c>
      <c r="AL105" s="204">
        <f t="shared" si="76"/>
        <v>198</v>
      </c>
      <c r="AM105" s="204">
        <f t="shared" si="76"/>
        <v>198</v>
      </c>
      <c r="AN105" s="204">
        <f t="shared" si="76"/>
        <v>198</v>
      </c>
      <c r="AO105" s="204">
        <f t="shared" si="76"/>
        <v>198</v>
      </c>
      <c r="AP105" s="204">
        <f t="shared" si="76"/>
        <v>198</v>
      </c>
      <c r="AQ105" s="204">
        <f t="shared" si="76"/>
        <v>198</v>
      </c>
      <c r="AR105" s="204">
        <f t="shared" si="76"/>
        <v>198</v>
      </c>
      <c r="AS105" s="204">
        <f t="shared" si="76"/>
        <v>198</v>
      </c>
      <c r="AT105" s="204">
        <f t="shared" si="76"/>
        <v>198</v>
      </c>
      <c r="AU105" s="204">
        <f t="shared" si="76"/>
        <v>198</v>
      </c>
      <c r="AV105" s="204">
        <f t="shared" si="76"/>
        <v>198</v>
      </c>
      <c r="AW105" s="204">
        <f t="shared" si="76"/>
        <v>198</v>
      </c>
      <c r="AX105" s="204">
        <f t="shared" si="76"/>
        <v>198</v>
      </c>
      <c r="AY105" s="204">
        <f t="shared" si="76"/>
        <v>198</v>
      </c>
      <c r="AZ105" s="204">
        <f t="shared" si="76"/>
        <v>198</v>
      </c>
      <c r="BA105" s="204">
        <f t="shared" si="76"/>
        <v>198</v>
      </c>
      <c r="BB105" s="204">
        <f t="shared" si="76"/>
        <v>198</v>
      </c>
      <c r="BC105" s="204">
        <f t="shared" si="76"/>
        <v>198</v>
      </c>
      <c r="BD105" s="204">
        <f t="shared" si="76"/>
        <v>198</v>
      </c>
      <c r="BE105" s="204">
        <f t="shared" si="76"/>
        <v>198</v>
      </c>
      <c r="BF105" s="204">
        <f t="shared" si="76"/>
        <v>198</v>
      </c>
      <c r="BG105" s="204">
        <f t="shared" si="76"/>
        <v>198</v>
      </c>
      <c r="BH105" s="204">
        <f t="shared" si="76"/>
        <v>198</v>
      </c>
      <c r="BI105" s="204">
        <f t="shared" si="76"/>
        <v>198</v>
      </c>
      <c r="BJ105" s="204">
        <f t="shared" si="76"/>
        <v>198</v>
      </c>
      <c r="BK105" s="204">
        <f t="shared" si="76"/>
        <v>198</v>
      </c>
      <c r="BL105" s="204">
        <f t="shared" si="76"/>
        <v>198</v>
      </c>
      <c r="BM105" s="204">
        <f t="shared" si="76"/>
        <v>198</v>
      </c>
      <c r="BN105" s="204">
        <f t="shared" si="76"/>
        <v>198</v>
      </c>
      <c r="BO105" s="204">
        <f t="shared" si="76"/>
        <v>198</v>
      </c>
      <c r="BP105" s="204">
        <f t="shared" si="76"/>
        <v>198</v>
      </c>
      <c r="BQ105" s="204">
        <f t="shared" si="76"/>
        <v>198</v>
      </c>
    </row>
    <row r="106" spans="5:69" ht="16" customHeight="1">
      <c r="E106" s="331"/>
      <c r="F106" s="328"/>
      <c r="G106" s="324"/>
      <c r="H106" s="325"/>
      <c r="I106" s="226" t="s">
        <v>346</v>
      </c>
      <c r="J106" s="204">
        <f>J103*J104</f>
        <v>13989.637305699482</v>
      </c>
      <c r="K106" s="204">
        <f>K103*K104</f>
        <v>21121.60926546784</v>
      </c>
      <c r="L106" s="204">
        <f t="shared" ref="L106:BQ106" si="77">L103*L104</f>
        <v>24826.093192534554</v>
      </c>
      <c r="M106" s="204">
        <f t="shared" si="77"/>
        <v>26818.190926262028</v>
      </c>
      <c r="N106" s="204">
        <f t="shared" si="77"/>
        <v>27955.466698321801</v>
      </c>
      <c r="O106" s="204">
        <f t="shared" si="77"/>
        <v>28666.716067049638</v>
      </c>
      <c r="P106" s="204">
        <f t="shared" si="77"/>
        <v>29166.350385902668</v>
      </c>
      <c r="Q106" s="204">
        <f t="shared" si="77"/>
        <v>29561.589038979942</v>
      </c>
      <c r="R106" s="204">
        <f t="shared" si="77"/>
        <v>29906.055560087483</v>
      </c>
      <c r="S106" s="204">
        <f t="shared" si="77"/>
        <v>30226.575693588293</v>
      </c>
      <c r="T106" s="204">
        <f t="shared" si="77"/>
        <v>30536.576426157761</v>
      </c>
      <c r="U106" s="204">
        <f t="shared" si="77"/>
        <v>30842.785504004882</v>
      </c>
      <c r="V106" s="204">
        <f t="shared" si="77"/>
        <v>31148.581192839491</v>
      </c>
      <c r="W106" s="204">
        <f t="shared" si="77"/>
        <v>31455.667159225774</v>
      </c>
      <c r="X106" s="204">
        <f t="shared" si="77"/>
        <v>31764.90991264251</v>
      </c>
      <c r="Y106" s="204">
        <f t="shared" si="77"/>
        <v>32076.757527909995</v>
      </c>
      <c r="Z106" s="204">
        <f t="shared" si="77"/>
        <v>32391.449007814208</v>
      </c>
      <c r="AA106" s="204">
        <f t="shared" si="77"/>
        <v>32709.118965843372</v>
      </c>
      <c r="AB106" s="204">
        <f t="shared" si="77"/>
        <v>33029.849968994575</v>
      </c>
      <c r="AC106" s="204">
        <f t="shared" si="77"/>
        <v>33353.698710629724</v>
      </c>
      <c r="AD106" s="204">
        <f t="shared" si="77"/>
        <v>33680.709098370164</v>
      </c>
      <c r="AE106" s="204">
        <f t="shared" si="77"/>
        <v>34010.918799525236</v>
      </c>
      <c r="AF106" s="204">
        <f t="shared" si="77"/>
        <v>34344.362515302193</v>
      </c>
      <c r="AG106" s="204">
        <f t="shared" si="77"/>
        <v>34681.073619421441</v>
      </c>
      <c r="AH106" s="204">
        <f t="shared" si="77"/>
        <v>35021.084978949402</v>
      </c>
      <c r="AI106" s="204">
        <f t="shared" si="77"/>
        <v>35364.429366254939</v>
      </c>
      <c r="AJ106" s="204">
        <f t="shared" si="77"/>
        <v>35711.139666542811</v>
      </c>
      <c r="AK106" s="204">
        <f t="shared" si="77"/>
        <v>36061.248983190817</v>
      </c>
      <c r="AL106" s="204">
        <f t="shared" si="77"/>
        <v>36414.79069200423</v>
      </c>
      <c r="AM106" s="204">
        <f t="shared" si="77"/>
        <v>36771.798469944362</v>
      </c>
      <c r="AN106" s="204">
        <f t="shared" si="77"/>
        <v>37132.306311109925</v>
      </c>
      <c r="AO106" s="204">
        <f t="shared" si="77"/>
        <v>37496.34853636074</v>
      </c>
      <c r="AP106" s="204">
        <f t="shared" si="77"/>
        <v>37863.959799778349</v>
      </c>
      <c r="AQ106" s="204">
        <f t="shared" si="77"/>
        <v>38235.175093561644</v>
      </c>
      <c r="AR106" s="204">
        <f t="shared" si="77"/>
        <v>38610.029752155962</v>
      </c>
      <c r="AS106" s="204">
        <f t="shared" si="77"/>
        <v>38988.559456015624</v>
      </c>
      <c r="AT106" s="204">
        <f t="shared" si="77"/>
        <v>39370.800235199749</v>
      </c>
      <c r="AU106" s="204">
        <f t="shared" si="77"/>
        <v>39756.788472901542</v>
      </c>
      <c r="AV106" s="204">
        <f t="shared" si="77"/>
        <v>40146.56090896127</v>
      </c>
      <c r="AW106" s="204">
        <f t="shared" si="77"/>
        <v>40540.154643388305</v>
      </c>
      <c r="AX106" s="204">
        <f t="shared" si="77"/>
        <v>40937.607139904823</v>
      </c>
      <c r="AY106" s="204">
        <f t="shared" si="77"/>
        <v>41338.956229518102</v>
      </c>
      <c r="AZ106" s="204">
        <f t="shared" si="77"/>
        <v>41744.240114124397</v>
      </c>
      <c r="BA106" s="204">
        <f t="shared" si="77"/>
        <v>42153.497370146826</v>
      </c>
      <c r="BB106" s="204">
        <f t="shared" si="77"/>
        <v>42566.76695220788</v>
      </c>
      <c r="BC106" s="204">
        <f t="shared" si="77"/>
        <v>42984.088196837765</v>
      </c>
      <c r="BD106" s="204">
        <f t="shared" si="77"/>
        <v>43405.500826218718</v>
      </c>
      <c r="BE106" s="204">
        <f t="shared" si="77"/>
        <v>43831.044951966054</v>
      </c>
      <c r="BF106" s="204">
        <f t="shared" si="77"/>
        <v>44260.761078946169</v>
      </c>
      <c r="BG106" s="204">
        <f t="shared" si="77"/>
        <v>44694.690109131938</v>
      </c>
      <c r="BH106" s="204">
        <f t="shared" si="77"/>
        <v>45132.87334549598</v>
      </c>
      <c r="BI106" s="204">
        <f t="shared" si="77"/>
        <v>45575.352495942025</v>
      </c>
      <c r="BJ106" s="204">
        <f t="shared" si="77"/>
        <v>46022.169677274804</v>
      </c>
      <c r="BK106" s="204">
        <f t="shared" si="77"/>
        <v>46473.367419208866</v>
      </c>
      <c r="BL106" s="204">
        <f t="shared" si="77"/>
        <v>46928.988668416801</v>
      </c>
      <c r="BM106" s="204">
        <f t="shared" si="77"/>
        <v>47389.076792616972</v>
      </c>
      <c r="BN106" s="204">
        <f t="shared" si="77"/>
        <v>47853.67558470145</v>
      </c>
      <c r="BO106" s="204">
        <f t="shared" si="77"/>
        <v>48322.829266904402</v>
      </c>
      <c r="BP106" s="204">
        <f t="shared" si="77"/>
        <v>48796.582495011295</v>
      </c>
      <c r="BQ106" s="204">
        <f t="shared" si="77"/>
        <v>49274.980362609444</v>
      </c>
    </row>
    <row r="107" spans="5:69" ht="16" customHeight="1">
      <c r="E107" s="331"/>
      <c r="F107" s="328"/>
      <c r="G107" s="324"/>
      <c r="H107" s="325"/>
      <c r="I107" s="226" t="s">
        <v>447</v>
      </c>
      <c r="J107" s="228">
        <f t="shared" ref="J107:BQ107" si="78">J106*$B$10</f>
        <v>3077.7202072538862</v>
      </c>
      <c r="K107" s="228">
        <f t="shared" si="78"/>
        <v>4646.7540384029244</v>
      </c>
      <c r="L107" s="228">
        <f t="shared" si="78"/>
        <v>5461.7405023576021</v>
      </c>
      <c r="M107" s="228">
        <f t="shared" si="78"/>
        <v>5900.0020037776467</v>
      </c>
      <c r="N107" s="228">
        <f t="shared" si="78"/>
        <v>6150.2026736307962</v>
      </c>
      <c r="O107" s="228">
        <f t="shared" si="78"/>
        <v>6306.6775347509201</v>
      </c>
      <c r="P107" s="228">
        <f t="shared" si="78"/>
        <v>6416.5970848985871</v>
      </c>
      <c r="Q107" s="228">
        <f t="shared" si="78"/>
        <v>6503.5495885755872</v>
      </c>
      <c r="R107" s="228">
        <f t="shared" si="78"/>
        <v>6579.3322232192468</v>
      </c>
      <c r="S107" s="228">
        <f t="shared" si="78"/>
        <v>6649.8466525894246</v>
      </c>
      <c r="T107" s="228">
        <f t="shared" si="78"/>
        <v>6718.0468137547077</v>
      </c>
      <c r="U107" s="228">
        <f t="shared" si="78"/>
        <v>6785.4128108810737</v>
      </c>
      <c r="V107" s="228">
        <f t="shared" si="78"/>
        <v>6852.6878624246883</v>
      </c>
      <c r="W107" s="228">
        <f t="shared" si="78"/>
        <v>6920.2467750296701</v>
      </c>
      <c r="X107" s="228">
        <f t="shared" si="78"/>
        <v>6988.2801807813521</v>
      </c>
      <c r="Y107" s="228">
        <f t="shared" si="78"/>
        <v>7056.8866561401992</v>
      </c>
      <c r="Z107" s="228">
        <f t="shared" si="78"/>
        <v>7126.1187817191258</v>
      </c>
      <c r="AA107" s="228">
        <f t="shared" si="78"/>
        <v>7196.0061724855423</v>
      </c>
      <c r="AB107" s="228">
        <f t="shared" si="78"/>
        <v>7266.5669931788061</v>
      </c>
      <c r="AC107" s="228">
        <f t="shared" si="78"/>
        <v>7337.8137163385391</v>
      </c>
      <c r="AD107" s="228">
        <f t="shared" si="78"/>
        <v>7409.7560016414363</v>
      </c>
      <c r="AE107" s="228">
        <f t="shared" si="78"/>
        <v>7482.4021358955515</v>
      </c>
      <c r="AF107" s="228">
        <f t="shared" si="78"/>
        <v>7555.7597533664821</v>
      </c>
      <c r="AG107" s="228">
        <f t="shared" si="78"/>
        <v>7629.8361962727167</v>
      </c>
      <c r="AH107" s="228">
        <f t="shared" si="78"/>
        <v>7704.6386953688689</v>
      </c>
      <c r="AI107" s="228">
        <f t="shared" si="78"/>
        <v>7780.1744605760869</v>
      </c>
      <c r="AJ107" s="228">
        <f t="shared" si="78"/>
        <v>7856.4507266394185</v>
      </c>
      <c r="AK107" s="228">
        <f t="shared" si="78"/>
        <v>7933.4747763019795</v>
      </c>
      <c r="AL107" s="228">
        <f t="shared" si="78"/>
        <v>8011.2539522409306</v>
      </c>
      <c r="AM107" s="228">
        <f t="shared" si="78"/>
        <v>8089.7956633877593</v>
      </c>
      <c r="AN107" s="228">
        <f t="shared" si="78"/>
        <v>8169.1073884441839</v>
      </c>
      <c r="AO107" s="228">
        <f t="shared" si="78"/>
        <v>8249.1966779993636</v>
      </c>
      <c r="AP107" s="228">
        <f t="shared" si="78"/>
        <v>8330.0711559512365</v>
      </c>
      <c r="AQ107" s="228">
        <f t="shared" si="78"/>
        <v>8411.7385205835617</v>
      </c>
      <c r="AR107" s="228">
        <f t="shared" si="78"/>
        <v>8494.2065454743115</v>
      </c>
      <c r="AS107" s="228">
        <f t="shared" si="78"/>
        <v>8577.4830803234381</v>
      </c>
      <c r="AT107" s="228">
        <f t="shared" si="78"/>
        <v>8661.5760517439448</v>
      </c>
      <c r="AU107" s="228">
        <f t="shared" si="78"/>
        <v>8746.4934640383399</v>
      </c>
      <c r="AV107" s="228">
        <f t="shared" si="78"/>
        <v>8832.2433999714794</v>
      </c>
      <c r="AW107" s="228">
        <f t="shared" si="78"/>
        <v>8918.8340215454264</v>
      </c>
      <c r="AX107" s="228">
        <f t="shared" si="78"/>
        <v>9006.2735707790616</v>
      </c>
      <c r="AY107" s="228">
        <f t="shared" si="78"/>
        <v>9094.5703704939824</v>
      </c>
      <c r="AZ107" s="228">
        <f t="shared" si="78"/>
        <v>9183.7328251073668</v>
      </c>
      <c r="BA107" s="228">
        <f t="shared" si="78"/>
        <v>9273.7694214323019</v>
      </c>
      <c r="BB107" s="228">
        <f t="shared" si="78"/>
        <v>9364.6887294857333</v>
      </c>
      <c r="BC107" s="228">
        <f t="shared" si="78"/>
        <v>9456.4994033043076</v>
      </c>
      <c r="BD107" s="228">
        <f t="shared" si="78"/>
        <v>9549.2101817681178</v>
      </c>
      <c r="BE107" s="228">
        <f t="shared" si="78"/>
        <v>9642.8298894325326</v>
      </c>
      <c r="BF107" s="228">
        <f t="shared" si="78"/>
        <v>9737.367437368157</v>
      </c>
      <c r="BG107" s="228">
        <f t="shared" si="78"/>
        <v>9832.8318240090266</v>
      </c>
      <c r="BH107" s="228">
        <f t="shared" si="78"/>
        <v>9929.2321360091155</v>
      </c>
      <c r="BI107" s="228">
        <f t="shared" si="78"/>
        <v>10026.577549107245</v>
      </c>
      <c r="BJ107" s="228">
        <f t="shared" si="78"/>
        <v>10124.877329000457</v>
      </c>
      <c r="BK107" s="228">
        <f t="shared" si="78"/>
        <v>10224.14083222595</v>
      </c>
      <c r="BL107" s="228">
        <f t="shared" si="78"/>
        <v>10324.377507051697</v>
      </c>
      <c r="BM107" s="228">
        <f t="shared" si="78"/>
        <v>10425.596894375734</v>
      </c>
      <c r="BN107" s="228">
        <f t="shared" si="78"/>
        <v>10527.808628634319</v>
      </c>
      <c r="BO107" s="228">
        <f t="shared" si="78"/>
        <v>10631.022438718968</v>
      </c>
      <c r="BP107" s="228">
        <f t="shared" si="78"/>
        <v>10735.248148902485</v>
      </c>
      <c r="BQ107" s="228">
        <f t="shared" si="78"/>
        <v>10840.495679774078</v>
      </c>
    </row>
    <row r="108" spans="5:69" ht="16" customHeight="1">
      <c r="E108" s="331"/>
      <c r="F108" s="328"/>
      <c r="G108" s="324"/>
      <c r="H108" s="325"/>
      <c r="I108" s="226" t="s">
        <v>448</v>
      </c>
      <c r="J108" s="228">
        <f>J9*J98</f>
        <v>10362.694300518135</v>
      </c>
      <c r="K108" s="228">
        <f>K9*K98</f>
        <v>10464.289342680075</v>
      </c>
      <c r="L108" s="228">
        <f t="shared" ref="L108:BQ108" si="79">L9*L98</f>
        <v>10566.880414667135</v>
      </c>
      <c r="M108" s="228">
        <f t="shared" si="79"/>
        <v>10670.477281477597</v>
      </c>
      <c r="N108" s="228">
        <f t="shared" si="79"/>
        <v>10775.089803845029</v>
      </c>
      <c r="O108" s="228">
        <f t="shared" si="79"/>
        <v>10880.727939176842</v>
      </c>
      <c r="P108" s="228">
        <f t="shared" si="79"/>
        <v>10987.401742502105</v>
      </c>
      <c r="Q108" s="228">
        <f t="shared" si="79"/>
        <v>11095.121367428595</v>
      </c>
      <c r="R108" s="228">
        <f t="shared" si="79"/>
        <v>11203.89706710927</v>
      </c>
      <c r="S108" s="228">
        <f t="shared" si="79"/>
        <v>11313.739195218184</v>
      </c>
      <c r="T108" s="228">
        <f t="shared" si="79"/>
        <v>11424.658206936008</v>
      </c>
      <c r="U108" s="228">
        <f t="shared" si="79"/>
        <v>11536.664659945185</v>
      </c>
      <c r="V108" s="228">
        <f t="shared" si="79"/>
        <v>11649.769215434846</v>
      </c>
      <c r="W108" s="228">
        <f t="shared" si="79"/>
        <v>11763.982639115578</v>
      </c>
      <c r="X108" s="228">
        <f t="shared" si="79"/>
        <v>11879.315802244162</v>
      </c>
      <c r="Y108" s="228">
        <f t="shared" si="79"/>
        <v>11995.779682658324</v>
      </c>
      <c r="Z108" s="228">
        <f t="shared" si="79"/>
        <v>12113.385365821639</v>
      </c>
      <c r="AA108" s="228">
        <f t="shared" si="79"/>
        <v>12232.144045878716</v>
      </c>
      <c r="AB108" s="228">
        <f t="shared" si="79"/>
        <v>12352.067026720659</v>
      </c>
      <c r="AC108" s="228">
        <f t="shared" si="79"/>
        <v>12473.16572306106</v>
      </c>
      <c r="AD108" s="228">
        <f t="shared" si="79"/>
        <v>12595.451661522444</v>
      </c>
      <c r="AE108" s="228">
        <f t="shared" si="79"/>
        <v>12718.936481733446</v>
      </c>
      <c r="AF108" s="228">
        <f t="shared" si="79"/>
        <v>12843.631937436716</v>
      </c>
      <c r="AG108" s="228">
        <f t="shared" si="79"/>
        <v>12969.549897607665</v>
      </c>
      <c r="AH108" s="228">
        <f t="shared" si="79"/>
        <v>13096.702347584211</v>
      </c>
      <c r="AI108" s="228">
        <f t="shared" si="79"/>
        <v>13225.101390207583</v>
      </c>
      <c r="AJ108" s="228">
        <f t="shared" si="79"/>
        <v>13354.759246974321</v>
      </c>
      <c r="AK108" s="228">
        <f t="shared" si="79"/>
        <v>13485.688259199569</v>
      </c>
      <c r="AL108" s="228">
        <f t="shared" si="79"/>
        <v>13617.900889191718</v>
      </c>
      <c r="AM108" s="228">
        <f t="shared" si="79"/>
        <v>13751.409721438697</v>
      </c>
      <c r="AN108" s="228">
        <f t="shared" si="79"/>
        <v>13886.227463805741</v>
      </c>
      <c r="AO108" s="228">
        <f t="shared" si="79"/>
        <v>14022.366948745012</v>
      </c>
      <c r="AP108" s="228">
        <f t="shared" si="79"/>
        <v>14159.841134517026</v>
      </c>
      <c r="AQ108" s="228">
        <f t="shared" si="79"/>
        <v>14298.663106424054</v>
      </c>
      <c r="AR108" s="228">
        <f t="shared" si="79"/>
        <v>14438.84607805566</v>
      </c>
      <c r="AS108" s="228">
        <f t="shared" si="79"/>
        <v>14580.403392546405</v>
      </c>
      <c r="AT108" s="228">
        <f t="shared" si="79"/>
        <v>14723.34852384588</v>
      </c>
      <c r="AU108" s="228">
        <f t="shared" si="79"/>
        <v>14867.695078001232</v>
      </c>
      <c r="AV108" s="228">
        <f t="shared" si="79"/>
        <v>15013.456794452224</v>
      </c>
      <c r="AW108" s="228">
        <f t="shared" si="79"/>
        <v>15160.647547339011</v>
      </c>
      <c r="AX108" s="228">
        <f t="shared" si="79"/>
        <v>15309.281346822725</v>
      </c>
      <c r="AY108" s="228">
        <f t="shared" si="79"/>
        <v>15459.372340419028</v>
      </c>
      <c r="AZ108" s="228">
        <f t="shared" si="79"/>
        <v>15610.9348143447</v>
      </c>
      <c r="BA108" s="228">
        <f t="shared" si="79"/>
        <v>15763.983194877494</v>
      </c>
      <c r="BB108" s="228">
        <f t="shared" si="79"/>
        <v>15918.532049729236</v>
      </c>
      <c r="BC108" s="228">
        <f t="shared" si="79"/>
        <v>16074.596089432462</v>
      </c>
      <c r="BD108" s="228">
        <f t="shared" si="79"/>
        <v>16232.190168740623</v>
      </c>
      <c r="BE108" s="228">
        <f t="shared" si="79"/>
        <v>16391.329288041998</v>
      </c>
      <c r="BF108" s="228">
        <f t="shared" si="79"/>
        <v>16552.028594787513</v>
      </c>
      <c r="BG108" s="228">
        <f t="shared" si="79"/>
        <v>16714.303384932486</v>
      </c>
      <c r="BH108" s="228">
        <f t="shared" si="79"/>
        <v>16878.169104392608</v>
      </c>
      <c r="BI108" s="228">
        <f t="shared" si="79"/>
        <v>17043.641350514106</v>
      </c>
      <c r="BJ108" s="228">
        <f t="shared" si="79"/>
        <v>17210.735873558366</v>
      </c>
      <c r="BK108" s="228">
        <f t="shared" si="79"/>
        <v>17379.468578201089</v>
      </c>
      <c r="BL108" s="228">
        <f t="shared" si="79"/>
        <v>17549.855525046198</v>
      </c>
      <c r="BM108" s="228">
        <f t="shared" si="79"/>
        <v>17721.912932154497</v>
      </c>
      <c r="BN108" s="228">
        <f t="shared" si="79"/>
        <v>17895.657176587381</v>
      </c>
      <c r="BO108" s="228">
        <f t="shared" si="79"/>
        <v>18071.104795965686</v>
      </c>
      <c r="BP108" s="228">
        <f t="shared" si="79"/>
        <v>18248.272490043782</v>
      </c>
      <c r="BQ108" s="228">
        <f t="shared" si="79"/>
        <v>18427.177122299112</v>
      </c>
    </row>
    <row r="109" spans="5:69" ht="16" customHeight="1">
      <c r="E109" s="331"/>
      <c r="F109" s="328"/>
      <c r="G109" s="324"/>
      <c r="H109" s="325"/>
      <c r="I109" s="229" t="s">
        <v>449</v>
      </c>
      <c r="J109" s="204">
        <f>J107-J108</f>
        <v>-7284.9740932642489</v>
      </c>
      <c r="K109" s="204">
        <f>K107-K108</f>
        <v>-5817.5353042771503</v>
      </c>
      <c r="L109" s="204">
        <f t="shared" ref="L109:BQ109" si="80">L107-L108</f>
        <v>-5105.1399123095334</v>
      </c>
      <c r="M109" s="204">
        <f t="shared" si="80"/>
        <v>-4770.4752776999503</v>
      </c>
      <c r="N109" s="204">
        <f t="shared" si="80"/>
        <v>-4624.8871302142325</v>
      </c>
      <c r="O109" s="204">
        <f t="shared" si="80"/>
        <v>-4574.0504044259224</v>
      </c>
      <c r="P109" s="204">
        <f t="shared" si="80"/>
        <v>-4570.8046576035176</v>
      </c>
      <c r="Q109" s="204">
        <f t="shared" si="80"/>
        <v>-4591.5717788530083</v>
      </c>
      <c r="R109" s="204">
        <f t="shared" si="80"/>
        <v>-4624.5648438900234</v>
      </c>
      <c r="S109" s="204">
        <f t="shared" si="80"/>
        <v>-4663.8925426287597</v>
      </c>
      <c r="T109" s="204">
        <f t="shared" si="80"/>
        <v>-4706.6113931813006</v>
      </c>
      <c r="U109" s="204">
        <f t="shared" si="80"/>
        <v>-4751.2518490641114</v>
      </c>
      <c r="V109" s="204">
        <f t="shared" si="80"/>
        <v>-4797.0813530101577</v>
      </c>
      <c r="W109" s="204">
        <f t="shared" si="80"/>
        <v>-4843.7358640859084</v>
      </c>
      <c r="X109" s="204">
        <f t="shared" si="80"/>
        <v>-4891.03562146281</v>
      </c>
      <c r="Y109" s="204">
        <f t="shared" si="80"/>
        <v>-4938.8930265181243</v>
      </c>
      <c r="Z109" s="204">
        <f t="shared" si="80"/>
        <v>-4987.2665841025137</v>
      </c>
      <c r="AA109" s="204">
        <f t="shared" si="80"/>
        <v>-5036.1378733931742</v>
      </c>
      <c r="AB109" s="204">
        <f t="shared" si="80"/>
        <v>-5085.5000335418526</v>
      </c>
      <c r="AC109" s="204">
        <f t="shared" si="80"/>
        <v>-5135.3520067225209</v>
      </c>
      <c r="AD109" s="204">
        <f t="shared" si="80"/>
        <v>-5185.6956598810075</v>
      </c>
      <c r="AE109" s="204">
        <f t="shared" si="80"/>
        <v>-5236.5343458378948</v>
      </c>
      <c r="AF109" s="204">
        <f t="shared" si="80"/>
        <v>-5287.8721840702337</v>
      </c>
      <c r="AG109" s="204">
        <f t="shared" si="80"/>
        <v>-5339.7137013349484</v>
      </c>
      <c r="AH109" s="204">
        <f t="shared" si="80"/>
        <v>-5392.0636522153418</v>
      </c>
      <c r="AI109" s="204">
        <f t="shared" si="80"/>
        <v>-5444.926929631496</v>
      </c>
      <c r="AJ109" s="204">
        <f t="shared" si="80"/>
        <v>-5498.3085203349028</v>
      </c>
      <c r="AK109" s="204">
        <f t="shared" si="80"/>
        <v>-5552.2134828975895</v>
      </c>
      <c r="AL109" s="204">
        <f t="shared" si="80"/>
        <v>-5606.6469369507877</v>
      </c>
      <c r="AM109" s="204">
        <f t="shared" si="80"/>
        <v>-5661.6140580509373</v>
      </c>
      <c r="AN109" s="204">
        <f t="shared" si="80"/>
        <v>-5717.1200753615567</v>
      </c>
      <c r="AO109" s="204">
        <f t="shared" si="80"/>
        <v>-5773.1702707456479</v>
      </c>
      <c r="AP109" s="204">
        <f t="shared" si="80"/>
        <v>-5829.7699785657896</v>
      </c>
      <c r="AQ109" s="204">
        <f t="shared" si="80"/>
        <v>-5886.924585840492</v>
      </c>
      <c r="AR109" s="204">
        <f t="shared" si="80"/>
        <v>-5944.6395325813482</v>
      </c>
      <c r="AS109" s="204">
        <f t="shared" si="80"/>
        <v>-6002.9203122229665</v>
      </c>
      <c r="AT109" s="204">
        <f t="shared" si="80"/>
        <v>-6061.7724721019349</v>
      </c>
      <c r="AU109" s="204">
        <f t="shared" si="80"/>
        <v>-6121.2016139628922</v>
      </c>
      <c r="AV109" s="204">
        <f t="shared" si="80"/>
        <v>-6181.2133944807447</v>
      </c>
      <c r="AW109" s="204">
        <f t="shared" si="80"/>
        <v>-6241.8135257935846</v>
      </c>
      <c r="AX109" s="204">
        <f t="shared" si="80"/>
        <v>-6303.0077760436634</v>
      </c>
      <c r="AY109" s="204">
        <f t="shared" si="80"/>
        <v>-6364.8019699250453</v>
      </c>
      <c r="AZ109" s="204">
        <f t="shared" si="80"/>
        <v>-6427.2019892373337</v>
      </c>
      <c r="BA109" s="204">
        <f t="shared" si="80"/>
        <v>-6490.2137734451917</v>
      </c>
      <c r="BB109" s="204">
        <f t="shared" si="80"/>
        <v>-6553.8433202435026</v>
      </c>
      <c r="BC109" s="204">
        <f t="shared" si="80"/>
        <v>-6618.096686128154</v>
      </c>
      <c r="BD109" s="204">
        <f t="shared" si="80"/>
        <v>-6682.9799869725048</v>
      </c>
      <c r="BE109" s="204">
        <f t="shared" si="80"/>
        <v>-6748.4993986094651</v>
      </c>
      <c r="BF109" s="204">
        <f t="shared" si="80"/>
        <v>-6814.6611574193557</v>
      </c>
      <c r="BG109" s="204">
        <f t="shared" si="80"/>
        <v>-6881.471560923459</v>
      </c>
      <c r="BH109" s="204">
        <f t="shared" si="80"/>
        <v>-6948.9369683834921</v>
      </c>
      <c r="BI109" s="204">
        <f t="shared" si="80"/>
        <v>-7017.0638014068609</v>
      </c>
      <c r="BJ109" s="204">
        <f t="shared" si="80"/>
        <v>-7085.8585445579083</v>
      </c>
      <c r="BK109" s="204">
        <f t="shared" si="80"/>
        <v>-7155.3277459751389</v>
      </c>
      <c r="BL109" s="204">
        <f t="shared" si="80"/>
        <v>-7225.478017994501</v>
      </c>
      <c r="BM109" s="204">
        <f t="shared" si="80"/>
        <v>-7296.3160377787626</v>
      </c>
      <c r="BN109" s="204">
        <f t="shared" si="80"/>
        <v>-7367.8485479530627</v>
      </c>
      <c r="BO109" s="204">
        <f t="shared" si="80"/>
        <v>-7440.0823572467179</v>
      </c>
      <c r="BP109" s="204">
        <f t="shared" si="80"/>
        <v>-7513.0243411412976</v>
      </c>
      <c r="BQ109" s="204">
        <f t="shared" si="80"/>
        <v>-7586.6814425250341</v>
      </c>
    </row>
    <row r="110" spans="5:69" ht="16" customHeight="1">
      <c r="E110" s="331"/>
      <c r="F110" s="328"/>
      <c r="G110" s="329" t="s">
        <v>51</v>
      </c>
      <c r="H110" s="323" t="s">
        <v>25</v>
      </c>
      <c r="I110" s="230" t="s">
        <v>318</v>
      </c>
      <c r="J110" s="216">
        <f>Variables!$L$27</f>
        <v>0.3</v>
      </c>
      <c r="K110" s="216">
        <f>Variables!$L$27</f>
        <v>0.3</v>
      </c>
      <c r="L110" s="216">
        <f>Variables!$L$27</f>
        <v>0.3</v>
      </c>
      <c r="M110" s="216">
        <f>Variables!$L$27</f>
        <v>0.3</v>
      </c>
      <c r="N110" s="216">
        <f>Variables!$L$27</f>
        <v>0.3</v>
      </c>
      <c r="O110" s="216">
        <f>Variables!$L$27</f>
        <v>0.3</v>
      </c>
      <c r="P110" s="216">
        <f>Variables!$L$27</f>
        <v>0.3</v>
      </c>
      <c r="Q110" s="216">
        <f>Variables!$L$27</f>
        <v>0.3</v>
      </c>
      <c r="R110" s="216">
        <f>Variables!$L$27</f>
        <v>0.3</v>
      </c>
      <c r="S110" s="216">
        <f>Variables!$L$27</f>
        <v>0.3</v>
      </c>
      <c r="T110" s="216">
        <f>Variables!$L$27</f>
        <v>0.3</v>
      </c>
      <c r="U110" s="216">
        <f>Variables!$L$27</f>
        <v>0.3</v>
      </c>
      <c r="V110" s="216">
        <f>Variables!$L$27</f>
        <v>0.3</v>
      </c>
      <c r="W110" s="216">
        <f>Variables!$L$27</f>
        <v>0.3</v>
      </c>
      <c r="X110" s="216">
        <f>Variables!$L$27</f>
        <v>0.3</v>
      </c>
      <c r="Y110" s="216">
        <f>Variables!$L$27</f>
        <v>0.3</v>
      </c>
      <c r="Z110" s="216">
        <f>Variables!$L$27</f>
        <v>0.3</v>
      </c>
      <c r="AA110" s="216">
        <f>Variables!$L$27</f>
        <v>0.3</v>
      </c>
      <c r="AB110" s="216">
        <f>Variables!$L$27</f>
        <v>0.3</v>
      </c>
      <c r="AC110" s="216">
        <f>Variables!$L$27</f>
        <v>0.3</v>
      </c>
      <c r="AD110" s="216">
        <f>Variables!$L$27</f>
        <v>0.3</v>
      </c>
      <c r="AE110" s="216">
        <f>Variables!$L$27</f>
        <v>0.3</v>
      </c>
      <c r="AF110" s="216">
        <f>Variables!$L$27</f>
        <v>0.3</v>
      </c>
      <c r="AG110" s="216">
        <f>Variables!$L$27</f>
        <v>0.3</v>
      </c>
      <c r="AH110" s="216">
        <f>Variables!$L$27</f>
        <v>0.3</v>
      </c>
      <c r="AI110" s="216">
        <f>Variables!$L$27</f>
        <v>0.3</v>
      </c>
      <c r="AJ110" s="216">
        <f>Variables!$L$27</f>
        <v>0.3</v>
      </c>
      <c r="AK110" s="216">
        <f>Variables!$L$27</f>
        <v>0.3</v>
      </c>
      <c r="AL110" s="216">
        <f>Variables!$L$27</f>
        <v>0.3</v>
      </c>
      <c r="AM110" s="216">
        <f>Variables!$L$27</f>
        <v>0.3</v>
      </c>
      <c r="AN110" s="216">
        <f>Variables!$L$27</f>
        <v>0.3</v>
      </c>
      <c r="AO110" s="216">
        <f>Variables!$L$27</f>
        <v>0.3</v>
      </c>
      <c r="AP110" s="216">
        <f>Variables!$L$27</f>
        <v>0.3</v>
      </c>
      <c r="AQ110" s="216">
        <f>Variables!$L$27</f>
        <v>0.3</v>
      </c>
      <c r="AR110" s="216">
        <f>Variables!$L$27</f>
        <v>0.3</v>
      </c>
      <c r="AS110" s="216">
        <f>Variables!$L$27</f>
        <v>0.3</v>
      </c>
      <c r="AT110" s="216">
        <f>Variables!$L$27</f>
        <v>0.3</v>
      </c>
      <c r="AU110" s="216">
        <f>Variables!$L$27</f>
        <v>0.3</v>
      </c>
      <c r="AV110" s="216">
        <f>Variables!$L$27</f>
        <v>0.3</v>
      </c>
      <c r="AW110" s="216">
        <f>Variables!$L$27</f>
        <v>0.3</v>
      </c>
      <c r="AX110" s="216">
        <f>Variables!$L$27</f>
        <v>0.3</v>
      </c>
      <c r="AY110" s="216">
        <f>Variables!$L$27</f>
        <v>0.3</v>
      </c>
      <c r="AZ110" s="216">
        <f>Variables!$L$27</f>
        <v>0.3</v>
      </c>
      <c r="BA110" s="216">
        <f>Variables!$L$27</f>
        <v>0.3</v>
      </c>
      <c r="BB110" s="216">
        <f>Variables!$L$27</f>
        <v>0.3</v>
      </c>
      <c r="BC110" s="216">
        <f>Variables!$L$27</f>
        <v>0.3</v>
      </c>
      <c r="BD110" s="216">
        <f>Variables!$L$27</f>
        <v>0.3</v>
      </c>
      <c r="BE110" s="216">
        <f>Variables!$L$27</f>
        <v>0.3</v>
      </c>
      <c r="BF110" s="216">
        <f>Variables!$L$27</f>
        <v>0.3</v>
      </c>
      <c r="BG110" s="216">
        <f>Variables!$L$27</f>
        <v>0.3</v>
      </c>
      <c r="BH110" s="216">
        <f>Variables!$L$27</f>
        <v>0.3</v>
      </c>
      <c r="BI110" s="216">
        <f>Variables!$L$27</f>
        <v>0.3</v>
      </c>
      <c r="BJ110" s="216">
        <f>Variables!$L$27</f>
        <v>0.3</v>
      </c>
      <c r="BK110" s="216">
        <f>Variables!$L$27</f>
        <v>0.3</v>
      </c>
      <c r="BL110" s="216">
        <f>Variables!$L$27</f>
        <v>0.3</v>
      </c>
      <c r="BM110" s="216">
        <f>Variables!$L$27</f>
        <v>0.3</v>
      </c>
      <c r="BN110" s="216">
        <f>Variables!$L$27</f>
        <v>0.3</v>
      </c>
      <c r="BO110" s="216">
        <f>Variables!$L$27</f>
        <v>0.3</v>
      </c>
      <c r="BP110" s="216">
        <f>Variables!$L$27</f>
        <v>0.3</v>
      </c>
      <c r="BQ110" s="216">
        <f>Variables!$L$27</f>
        <v>0.3</v>
      </c>
    </row>
    <row r="111" spans="5:69" ht="16" customHeight="1">
      <c r="E111" s="331"/>
      <c r="F111" s="328"/>
      <c r="G111" s="329"/>
      <c r="H111" s="323"/>
      <c r="I111" s="230" t="s">
        <v>321</v>
      </c>
      <c r="J111" s="200">
        <f>J95*J110</f>
        <v>11.424870466321243</v>
      </c>
      <c r="K111" s="200">
        <f>K95*K110</f>
        <v>11.767616580310879</v>
      </c>
      <c r="L111" s="200">
        <f t="shared" ref="L111:BQ111" si="81">L95*L110</f>
        <v>12.120645077720207</v>
      </c>
      <c r="M111" s="200">
        <f t="shared" si="81"/>
        <v>12.484264430051814</v>
      </c>
      <c r="N111" s="200">
        <f t="shared" si="81"/>
        <v>12.858792362953368</v>
      </c>
      <c r="O111" s="200">
        <f t="shared" si="81"/>
        <v>13.244556133841973</v>
      </c>
      <c r="P111" s="200">
        <f t="shared" si="81"/>
        <v>13.641892817857229</v>
      </c>
      <c r="Q111" s="200">
        <f t="shared" si="81"/>
        <v>14.051149602392949</v>
      </c>
      <c r="R111" s="200">
        <f t="shared" si="81"/>
        <v>14.472684090464734</v>
      </c>
      <c r="S111" s="200">
        <f t="shared" si="81"/>
        <v>14.90686461317868</v>
      </c>
      <c r="T111" s="200">
        <f t="shared" si="81"/>
        <v>15.354070551574042</v>
      </c>
      <c r="U111" s="200">
        <f t="shared" si="81"/>
        <v>15.814692668121261</v>
      </c>
      <c r="V111" s="200">
        <f t="shared" si="81"/>
        <v>16.2891334481649</v>
      </c>
      <c r="W111" s="200">
        <f t="shared" si="81"/>
        <v>16.777807451609846</v>
      </c>
      <c r="X111" s="200">
        <f t="shared" si="81"/>
        <v>17.281141675158143</v>
      </c>
      <c r="Y111" s="200">
        <f t="shared" si="81"/>
        <v>17.799575925412888</v>
      </c>
      <c r="Z111" s="200">
        <f t="shared" si="81"/>
        <v>18.333563203175274</v>
      </c>
      <c r="AA111" s="200">
        <f t="shared" si="81"/>
        <v>18.883570099270532</v>
      </c>
      <c r="AB111" s="200">
        <f t="shared" si="81"/>
        <v>19.45007720224865</v>
      </c>
      <c r="AC111" s="200">
        <f t="shared" si="81"/>
        <v>20.033579518316113</v>
      </c>
      <c r="AD111" s="200">
        <f t="shared" si="81"/>
        <v>20.634586903865589</v>
      </c>
      <c r="AE111" s="200">
        <f t="shared" si="81"/>
        <v>21.25362451098156</v>
      </c>
      <c r="AF111" s="200">
        <f t="shared" si="81"/>
        <v>21.891233246311007</v>
      </c>
      <c r="AG111" s="200">
        <f t="shared" si="81"/>
        <v>22.547970243700338</v>
      </c>
      <c r="AH111" s="200">
        <f t="shared" si="81"/>
        <v>23.224409351011349</v>
      </c>
      <c r="AI111" s="200">
        <f t="shared" si="81"/>
        <v>23.92114163154169</v>
      </c>
      <c r="AJ111" s="200">
        <f t="shared" si="81"/>
        <v>24.638775880487938</v>
      </c>
      <c r="AK111" s="200">
        <f t="shared" si="81"/>
        <v>25.377939156902578</v>
      </c>
      <c r="AL111" s="200">
        <f t="shared" si="81"/>
        <v>26.139277331609659</v>
      </c>
      <c r="AM111" s="200">
        <f t="shared" si="81"/>
        <v>26.923455651557948</v>
      </c>
      <c r="AN111" s="200">
        <f t="shared" si="81"/>
        <v>27.731159321104688</v>
      </c>
      <c r="AO111" s="200">
        <f t="shared" si="81"/>
        <v>28.563094100737832</v>
      </c>
      <c r="AP111" s="200">
        <f t="shared" si="81"/>
        <v>29.419986923759964</v>
      </c>
      <c r="AQ111" s="200">
        <f t="shared" si="81"/>
        <v>30.302586531472762</v>
      </c>
      <c r="AR111" s="200">
        <f t="shared" si="81"/>
        <v>31.211664127416952</v>
      </c>
      <c r="AS111" s="200">
        <f t="shared" si="81"/>
        <v>32.14801405123945</v>
      </c>
      <c r="AT111" s="200">
        <f t="shared" si="81"/>
        <v>33.112454472776641</v>
      </c>
      <c r="AU111" s="200">
        <f t="shared" si="81"/>
        <v>34.10582810695994</v>
      </c>
      <c r="AV111" s="200">
        <f t="shared" si="81"/>
        <v>35.12900295016874</v>
      </c>
      <c r="AW111" s="200">
        <f t="shared" si="81"/>
        <v>36.182873038673804</v>
      </c>
      <c r="AX111" s="200">
        <f t="shared" si="81"/>
        <v>37.268359229834012</v>
      </c>
      <c r="AY111" s="200">
        <f t="shared" si="81"/>
        <v>38.386410006729037</v>
      </c>
      <c r="AZ111" s="200">
        <f t="shared" si="81"/>
        <v>39.538002306930913</v>
      </c>
      <c r="BA111" s="200">
        <f t="shared" si="81"/>
        <v>40.724142376138843</v>
      </c>
      <c r="BB111" s="200">
        <f t="shared" si="81"/>
        <v>41.94586664742301</v>
      </c>
      <c r="BC111" s="200">
        <f t="shared" si="81"/>
        <v>43.204242646845699</v>
      </c>
      <c r="BD111" s="200">
        <f t="shared" si="81"/>
        <v>44.500369926251068</v>
      </c>
      <c r="BE111" s="200">
        <f t="shared" si="81"/>
        <v>45.83538102403859</v>
      </c>
      <c r="BF111" s="200">
        <f t="shared" si="81"/>
        <v>47.210442454759757</v>
      </c>
      <c r="BG111" s="200">
        <f t="shared" si="81"/>
        <v>48.62675572840255</v>
      </c>
      <c r="BH111" s="200">
        <f t="shared" si="81"/>
        <v>50.085558400254619</v>
      </c>
      <c r="BI111" s="200">
        <f t="shared" si="81"/>
        <v>51.588125152262272</v>
      </c>
      <c r="BJ111" s="200">
        <f t="shared" si="81"/>
        <v>53.13576890683013</v>
      </c>
      <c r="BK111" s="200">
        <f t="shared" si="81"/>
        <v>54.729841974035047</v>
      </c>
      <c r="BL111" s="200">
        <f t="shared" si="81"/>
        <v>56.371737233256098</v>
      </c>
      <c r="BM111" s="200">
        <f t="shared" si="81"/>
        <v>58.062889350253776</v>
      </c>
      <c r="BN111" s="200">
        <f t="shared" si="81"/>
        <v>59.804776030761403</v>
      </c>
      <c r="BO111" s="200">
        <f t="shared" si="81"/>
        <v>61.598919311684242</v>
      </c>
      <c r="BP111" s="200">
        <f t="shared" si="81"/>
        <v>63.446886891034758</v>
      </c>
      <c r="BQ111" s="200">
        <f t="shared" si="81"/>
        <v>65.350293497765804</v>
      </c>
    </row>
    <row r="112" spans="5:69" ht="16" customHeight="1">
      <c r="E112" s="331"/>
      <c r="F112" s="328"/>
      <c r="G112" s="329"/>
      <c r="H112" s="323"/>
      <c r="I112" s="230" t="s">
        <v>323</v>
      </c>
      <c r="J112" s="200">
        <f>J111/J274</f>
        <v>2.3316062176165802</v>
      </c>
      <c r="K112" s="200">
        <f>K111/K274</f>
        <v>2.3544651021030165</v>
      </c>
      <c r="L112" s="200">
        <f t="shared" ref="L112:BQ112" si="82">L111/L274</f>
        <v>2.3775480933001054</v>
      </c>
      <c r="M112" s="200">
        <f t="shared" si="82"/>
        <v>2.4008573883324593</v>
      </c>
      <c r="N112" s="200">
        <f t="shared" si="82"/>
        <v>2.4243952058651308</v>
      </c>
      <c r="O112" s="200">
        <f t="shared" si="82"/>
        <v>2.4481637863147894</v>
      </c>
      <c r="P112" s="200">
        <f t="shared" si="82"/>
        <v>2.4721653920629731</v>
      </c>
      <c r="Q112" s="200">
        <f t="shared" si="82"/>
        <v>2.4964023076714339</v>
      </c>
      <c r="R112" s="200">
        <f t="shared" si="82"/>
        <v>2.5208768400995849</v>
      </c>
      <c r="S112" s="200">
        <f t="shared" si="82"/>
        <v>2.5455913189240915</v>
      </c>
      <c r="T112" s="200">
        <f t="shared" si="82"/>
        <v>2.5705480965606022</v>
      </c>
      <c r="U112" s="200">
        <f t="shared" si="82"/>
        <v>2.595749548487666</v>
      </c>
      <c r="V112" s="200">
        <f t="shared" si="82"/>
        <v>2.62119807347284</v>
      </c>
      <c r="W112" s="200">
        <f t="shared" si="82"/>
        <v>2.6468960938010047</v>
      </c>
      <c r="X112" s="200">
        <f t="shared" si="82"/>
        <v>2.6728460555049365</v>
      </c>
      <c r="Y112" s="200">
        <f t="shared" si="82"/>
        <v>2.6990504285981225</v>
      </c>
      <c r="Z112" s="200">
        <f t="shared" si="82"/>
        <v>2.7255117073098685</v>
      </c>
      <c r="AA112" s="200">
        <f t="shared" si="82"/>
        <v>2.7522324103227103</v>
      </c>
      <c r="AB112" s="200">
        <f t="shared" si="82"/>
        <v>2.7792150810121483</v>
      </c>
      <c r="AC112" s="200">
        <f t="shared" si="82"/>
        <v>2.8064622876887384</v>
      </c>
      <c r="AD112" s="200">
        <f t="shared" si="82"/>
        <v>2.833976623842549</v>
      </c>
      <c r="AE112" s="200">
        <f t="shared" si="82"/>
        <v>2.8617607083900247</v>
      </c>
      <c r="AF112" s="200">
        <f t="shared" si="82"/>
        <v>2.8898171859232606</v>
      </c>
      <c r="AG112" s="200">
        <f t="shared" si="82"/>
        <v>2.9181487269617241</v>
      </c>
      <c r="AH112" s="200">
        <f t="shared" si="82"/>
        <v>2.9467580282064469</v>
      </c>
      <c r="AI112" s="200">
        <f t="shared" si="82"/>
        <v>2.9756478127967059</v>
      </c>
      <c r="AJ112" s="200">
        <f t="shared" si="82"/>
        <v>3.0048208305692223</v>
      </c>
      <c r="AK112" s="200">
        <f t="shared" si="82"/>
        <v>3.0342798583199015</v>
      </c>
      <c r="AL112" s="200">
        <f t="shared" si="82"/>
        <v>3.0640277000681362</v>
      </c>
      <c r="AM112" s="200">
        <f t="shared" si="82"/>
        <v>3.0940671873237062</v>
      </c>
      <c r="AN112" s="200">
        <f t="shared" si="82"/>
        <v>3.1244011793562918</v>
      </c>
      <c r="AO112" s="200">
        <f t="shared" si="82"/>
        <v>3.1550325634676279</v>
      </c>
      <c r="AP112" s="200">
        <f t="shared" si="82"/>
        <v>3.1859642552663305</v>
      </c>
      <c r="AQ112" s="200">
        <f t="shared" si="82"/>
        <v>3.2171991989454116</v>
      </c>
      <c r="AR112" s="200">
        <f t="shared" si="82"/>
        <v>3.2487403675625242</v>
      </c>
      <c r="AS112" s="200">
        <f t="shared" si="82"/>
        <v>3.2805907633229401</v>
      </c>
      <c r="AT112" s="200">
        <f t="shared" si="82"/>
        <v>3.3127534178653222</v>
      </c>
      <c r="AU112" s="200">
        <f t="shared" si="82"/>
        <v>3.3452313925502764</v>
      </c>
      <c r="AV112" s="200">
        <f t="shared" si="82"/>
        <v>3.3780277787517496</v>
      </c>
      <c r="AW112" s="200">
        <f t="shared" si="82"/>
        <v>3.4111456981512767</v>
      </c>
      <c r="AX112" s="200">
        <f t="shared" si="82"/>
        <v>3.4445883030351121</v>
      </c>
      <c r="AY112" s="200">
        <f t="shared" si="82"/>
        <v>3.4783587765942801</v>
      </c>
      <c r="AZ112" s="200">
        <f t="shared" si="82"/>
        <v>3.5124603332275575</v>
      </c>
      <c r="BA112" s="200">
        <f t="shared" si="82"/>
        <v>3.546896218847436</v>
      </c>
      <c r="BB112" s="200">
        <f t="shared" si="82"/>
        <v>3.5816697111890776</v>
      </c>
      <c r="BC112" s="200">
        <f t="shared" si="82"/>
        <v>3.6167841201223041</v>
      </c>
      <c r="BD112" s="200">
        <f t="shared" si="82"/>
        <v>3.6522427879666397</v>
      </c>
      <c r="BE112" s="200">
        <f t="shared" si="82"/>
        <v>3.6880490898094487</v>
      </c>
      <c r="BF112" s="200">
        <f t="shared" si="82"/>
        <v>3.7242064338271899</v>
      </c>
      <c r="BG112" s="200">
        <f t="shared" si="82"/>
        <v>3.7607182616098087</v>
      </c>
      <c r="BH112" s="200">
        <f t="shared" si="82"/>
        <v>3.7975880484883353</v>
      </c>
      <c r="BI112" s="200">
        <f t="shared" si="82"/>
        <v>3.8348193038656739</v>
      </c>
      <c r="BJ112" s="200">
        <f t="shared" si="82"/>
        <v>3.8724155715506305</v>
      </c>
      <c r="BK112" s="200">
        <f t="shared" si="82"/>
        <v>3.9103804300952452</v>
      </c>
      <c r="BL112" s="200">
        <f t="shared" si="82"/>
        <v>3.9487174931353941</v>
      </c>
      <c r="BM112" s="200">
        <f t="shared" si="82"/>
        <v>3.9874304097347602</v>
      </c>
      <c r="BN112" s="200">
        <f t="shared" si="82"/>
        <v>4.0265228647321605</v>
      </c>
      <c r="BO112" s="200">
        <f t="shared" si="82"/>
        <v>4.0659985790922795</v>
      </c>
      <c r="BP112" s="200">
        <f t="shared" si="82"/>
        <v>4.1058613102598498</v>
      </c>
      <c r="BQ112" s="200">
        <f t="shared" si="82"/>
        <v>4.1461148525172993</v>
      </c>
    </row>
    <row r="113" spans="5:69" ht="16" customHeight="1">
      <c r="E113" s="331"/>
      <c r="F113" s="328"/>
      <c r="G113" s="329"/>
      <c r="H113" s="323"/>
      <c r="I113" s="230" t="s">
        <v>65</v>
      </c>
      <c r="J113" s="203">
        <f>Variables!$L$9</f>
        <v>9</v>
      </c>
      <c r="K113" s="203">
        <f>Variables!$L$9</f>
        <v>9</v>
      </c>
      <c r="L113" s="203">
        <f>Variables!$L$9</f>
        <v>9</v>
      </c>
      <c r="M113" s="203">
        <f>Variables!$L$9</f>
        <v>9</v>
      </c>
      <c r="N113" s="203">
        <f>Variables!$L$9</f>
        <v>9</v>
      </c>
      <c r="O113" s="203">
        <f>Variables!$L$9</f>
        <v>9</v>
      </c>
      <c r="P113" s="203">
        <f>Variables!$L$9</f>
        <v>9</v>
      </c>
      <c r="Q113" s="203">
        <f>Variables!$L$9</f>
        <v>9</v>
      </c>
      <c r="R113" s="203">
        <f>Variables!$L$9</f>
        <v>9</v>
      </c>
      <c r="S113" s="203">
        <f>Variables!$L$9</f>
        <v>9</v>
      </c>
      <c r="T113" s="203">
        <f>Variables!$L$9</f>
        <v>9</v>
      </c>
      <c r="U113" s="203">
        <f>Variables!$L$9</f>
        <v>9</v>
      </c>
      <c r="V113" s="203">
        <f>Variables!$L$9</f>
        <v>9</v>
      </c>
      <c r="W113" s="203">
        <f>Variables!$L$9</f>
        <v>9</v>
      </c>
      <c r="X113" s="203">
        <f>Variables!$L$9</f>
        <v>9</v>
      </c>
      <c r="Y113" s="203">
        <f>Variables!$L$9</f>
        <v>9</v>
      </c>
      <c r="Z113" s="203">
        <f>Variables!$L$9</f>
        <v>9</v>
      </c>
      <c r="AA113" s="203">
        <f>Variables!$L$9</f>
        <v>9</v>
      </c>
      <c r="AB113" s="203">
        <f>Variables!$L$9</f>
        <v>9</v>
      </c>
      <c r="AC113" s="203">
        <f>Variables!$L$9</f>
        <v>9</v>
      </c>
      <c r="AD113" s="203">
        <f>Variables!$L$9</f>
        <v>9</v>
      </c>
      <c r="AE113" s="203">
        <f>Variables!$L$9</f>
        <v>9</v>
      </c>
      <c r="AF113" s="203">
        <f>Variables!$L$9</f>
        <v>9</v>
      </c>
      <c r="AG113" s="203">
        <f>Variables!$L$9</f>
        <v>9</v>
      </c>
      <c r="AH113" s="203">
        <f>Variables!$L$9</f>
        <v>9</v>
      </c>
      <c r="AI113" s="203">
        <f>Variables!$L$9</f>
        <v>9</v>
      </c>
      <c r="AJ113" s="203">
        <f>Variables!$L$9</f>
        <v>9</v>
      </c>
      <c r="AK113" s="203">
        <f>Variables!$L$9</f>
        <v>9</v>
      </c>
      <c r="AL113" s="203">
        <f>Variables!$L$9</f>
        <v>9</v>
      </c>
      <c r="AM113" s="203">
        <f>Variables!$L$9</f>
        <v>9</v>
      </c>
      <c r="AN113" s="203">
        <f>Variables!$L$9</f>
        <v>9</v>
      </c>
      <c r="AO113" s="203">
        <f>Variables!$L$9</f>
        <v>9</v>
      </c>
      <c r="AP113" s="203">
        <f>Variables!$L$9</f>
        <v>9</v>
      </c>
      <c r="AQ113" s="203">
        <f>Variables!$L$9</f>
        <v>9</v>
      </c>
      <c r="AR113" s="203">
        <f>Variables!$L$9</f>
        <v>9</v>
      </c>
      <c r="AS113" s="203">
        <f>Variables!$L$9</f>
        <v>9</v>
      </c>
      <c r="AT113" s="203">
        <f>Variables!$L$9</f>
        <v>9</v>
      </c>
      <c r="AU113" s="203">
        <f>Variables!$L$9</f>
        <v>9</v>
      </c>
      <c r="AV113" s="203">
        <f>Variables!$L$9</f>
        <v>9</v>
      </c>
      <c r="AW113" s="203">
        <f>Variables!$L$9</f>
        <v>9</v>
      </c>
      <c r="AX113" s="203">
        <f>Variables!$L$9</f>
        <v>9</v>
      </c>
      <c r="AY113" s="203">
        <f>Variables!$L$9</f>
        <v>9</v>
      </c>
      <c r="AZ113" s="203">
        <f>Variables!$L$9</f>
        <v>9</v>
      </c>
      <c r="BA113" s="203">
        <f>Variables!$L$9</f>
        <v>9</v>
      </c>
      <c r="BB113" s="203">
        <f>Variables!$L$9</f>
        <v>9</v>
      </c>
      <c r="BC113" s="203">
        <f>Variables!$L$9</f>
        <v>9</v>
      </c>
      <c r="BD113" s="203">
        <f>Variables!$L$9</f>
        <v>9</v>
      </c>
      <c r="BE113" s="203">
        <f>Variables!$L$9</f>
        <v>9</v>
      </c>
      <c r="BF113" s="203">
        <f>Variables!$L$9</f>
        <v>9</v>
      </c>
      <c r="BG113" s="203">
        <f>Variables!$L$9</f>
        <v>9</v>
      </c>
      <c r="BH113" s="203">
        <f>Variables!$L$9</f>
        <v>9</v>
      </c>
      <c r="BI113" s="203">
        <f>Variables!$L$9</f>
        <v>9</v>
      </c>
      <c r="BJ113" s="203">
        <f>Variables!$L$9</f>
        <v>9</v>
      </c>
      <c r="BK113" s="203">
        <f>Variables!$L$9</f>
        <v>9</v>
      </c>
      <c r="BL113" s="203">
        <f>Variables!$L$9</f>
        <v>9</v>
      </c>
      <c r="BM113" s="203">
        <f>Variables!$L$9</f>
        <v>9</v>
      </c>
      <c r="BN113" s="203">
        <f>Variables!$L$9</f>
        <v>9</v>
      </c>
      <c r="BO113" s="203">
        <f>Variables!$L$9</f>
        <v>9</v>
      </c>
      <c r="BP113" s="203">
        <f>Variables!$L$9</f>
        <v>9</v>
      </c>
      <c r="BQ113" s="203">
        <f>Variables!$L$9</f>
        <v>9</v>
      </c>
    </row>
    <row r="114" spans="5:69" ht="16" customHeight="1">
      <c r="E114" s="331"/>
      <c r="F114" s="328"/>
      <c r="G114" s="329"/>
      <c r="H114" s="323"/>
      <c r="I114" s="230" t="s">
        <v>299</v>
      </c>
      <c r="J114" s="200">
        <v>0</v>
      </c>
      <c r="K114" s="200">
        <f t="shared" ref="K114:BQ114" si="83">J116*$B$6</f>
        <v>0.93264248704663211</v>
      </c>
      <c r="L114" s="200">
        <f t="shared" si="83"/>
        <v>1.4081072843645228</v>
      </c>
      <c r="M114" s="200">
        <f t="shared" si="83"/>
        <v>1.6550728795023038</v>
      </c>
      <c r="N114" s="200">
        <f t="shared" si="83"/>
        <v>1.7878793950841356</v>
      </c>
      <c r="O114" s="200">
        <f t="shared" si="83"/>
        <v>1.8636977798881202</v>
      </c>
      <c r="P114" s="200">
        <f t="shared" si="83"/>
        <v>1.9111144044699762</v>
      </c>
      <c r="Q114" s="200">
        <f t="shared" si="83"/>
        <v>1.9444233590601776</v>
      </c>
      <c r="R114" s="200">
        <f t="shared" si="83"/>
        <v>1.9707726025986625</v>
      </c>
      <c r="S114" s="200">
        <f t="shared" si="83"/>
        <v>1.9937370373391652</v>
      </c>
      <c r="T114" s="200">
        <f t="shared" si="83"/>
        <v>2.0151050462392193</v>
      </c>
      <c r="U114" s="200">
        <f t="shared" si="83"/>
        <v>2.0357717617438507</v>
      </c>
      <c r="V114" s="200">
        <f t="shared" si="83"/>
        <v>2.0561857002669917</v>
      </c>
      <c r="W114" s="200">
        <f t="shared" si="83"/>
        <v>2.0765720795226321</v>
      </c>
      <c r="X114" s="200">
        <f t="shared" si="83"/>
        <v>2.0970444772817181</v>
      </c>
      <c r="Y114" s="200">
        <f t="shared" si="83"/>
        <v>2.1176606608428332</v>
      </c>
      <c r="Z114" s="200">
        <f t="shared" si="83"/>
        <v>2.1384505018606657</v>
      </c>
      <c r="AA114" s="200">
        <f t="shared" si="83"/>
        <v>2.1594299338542804</v>
      </c>
      <c r="AB114" s="200">
        <f t="shared" si="83"/>
        <v>2.1806079310562243</v>
      </c>
      <c r="AC114" s="200">
        <f t="shared" si="83"/>
        <v>2.2019899979329716</v>
      </c>
      <c r="AD114" s="200">
        <f t="shared" si="83"/>
        <v>2.2235799140419812</v>
      </c>
      <c r="AE114" s="200">
        <f t="shared" si="83"/>
        <v>2.24538060655801</v>
      </c>
      <c r="AF114" s="200">
        <f t="shared" si="83"/>
        <v>2.2673945866350147</v>
      </c>
      <c r="AG114" s="200">
        <f t="shared" si="83"/>
        <v>2.2896241676868114</v>
      </c>
      <c r="AH114" s="200">
        <f t="shared" si="83"/>
        <v>2.3120715746280953</v>
      </c>
      <c r="AI114" s="200">
        <f t="shared" si="83"/>
        <v>2.3347389985966265</v>
      </c>
      <c r="AJ114" s="200">
        <f t="shared" si="83"/>
        <v>2.3576286244169959</v>
      </c>
      <c r="AK114" s="200">
        <f t="shared" si="83"/>
        <v>2.3807426444361872</v>
      </c>
      <c r="AL114" s="200">
        <f t="shared" si="83"/>
        <v>2.4040832655460544</v>
      </c>
      <c r="AM114" s="200">
        <f t="shared" si="83"/>
        <v>2.4276527128002821</v>
      </c>
      <c r="AN114" s="200">
        <f t="shared" si="83"/>
        <v>2.4514532313296238</v>
      </c>
      <c r="AO114" s="200">
        <f t="shared" si="83"/>
        <v>2.4754870874073287</v>
      </c>
      <c r="AP114" s="200">
        <f t="shared" si="83"/>
        <v>2.499756569090716</v>
      </c>
      <c r="AQ114" s="200">
        <f t="shared" si="83"/>
        <v>2.5242639866518903</v>
      </c>
      <c r="AR114" s="200">
        <f t="shared" si="83"/>
        <v>2.5490116729041099</v>
      </c>
      <c r="AS114" s="200">
        <f t="shared" si="83"/>
        <v>2.5740019834770647</v>
      </c>
      <c r="AT114" s="200">
        <f t="shared" si="83"/>
        <v>2.5992372970677087</v>
      </c>
      <c r="AU114" s="200">
        <f t="shared" si="83"/>
        <v>2.6247200156799835</v>
      </c>
      <c r="AV114" s="200">
        <f t="shared" si="83"/>
        <v>2.6504525648601027</v>
      </c>
      <c r="AW114" s="200">
        <f t="shared" si="83"/>
        <v>2.6764373939307511</v>
      </c>
      <c r="AX114" s="200">
        <f t="shared" si="83"/>
        <v>2.7026769762258862</v>
      </c>
      <c r="AY114" s="200">
        <f t="shared" si="83"/>
        <v>2.7291738093269879</v>
      </c>
      <c r="AZ114" s="200">
        <f t="shared" si="83"/>
        <v>2.7559304153012061</v>
      </c>
      <c r="BA114" s="200">
        <f t="shared" si="83"/>
        <v>2.7829493409416259</v>
      </c>
      <c r="BB114" s="200">
        <f t="shared" si="83"/>
        <v>2.8102331580097877</v>
      </c>
      <c r="BC114" s="200">
        <f t="shared" si="83"/>
        <v>2.8377844634805252</v>
      </c>
      <c r="BD114" s="200">
        <f t="shared" si="83"/>
        <v>2.8656058797891841</v>
      </c>
      <c r="BE114" s="200">
        <f t="shared" si="83"/>
        <v>2.8937000550812479</v>
      </c>
      <c r="BF114" s="200">
        <f t="shared" si="83"/>
        <v>2.9220696634644039</v>
      </c>
      <c r="BG114" s="200">
        <f t="shared" si="83"/>
        <v>2.9507174052630782</v>
      </c>
      <c r="BH114" s="200">
        <f t="shared" si="83"/>
        <v>2.9796460072754627</v>
      </c>
      <c r="BI114" s="200">
        <f t="shared" si="83"/>
        <v>3.0088582230330658</v>
      </c>
      <c r="BJ114" s="200">
        <f t="shared" si="83"/>
        <v>3.0383568330628026</v>
      </c>
      <c r="BK114" s="200">
        <f t="shared" si="83"/>
        <v>3.0681446451516536</v>
      </c>
      <c r="BL114" s="200">
        <f t="shared" si="83"/>
        <v>3.098224494613925</v>
      </c>
      <c r="BM114" s="200">
        <f t="shared" si="83"/>
        <v>3.1285992445611202</v>
      </c>
      <c r="BN114" s="200">
        <f t="shared" si="83"/>
        <v>3.1592717861744646</v>
      </c>
      <c r="BO114" s="200">
        <f t="shared" si="83"/>
        <v>3.1902450389800965</v>
      </c>
      <c r="BP114" s="200">
        <f t="shared" si="83"/>
        <v>3.2215219511269604</v>
      </c>
      <c r="BQ114" s="200">
        <f t="shared" si="83"/>
        <v>3.25310549966742</v>
      </c>
    </row>
    <row r="115" spans="5:69" ht="16" customHeight="1">
      <c r="E115" s="331"/>
      <c r="F115" s="328"/>
      <c r="G115" s="329"/>
      <c r="H115" s="323"/>
      <c r="I115" s="230" t="s">
        <v>301</v>
      </c>
      <c r="J115" s="200">
        <v>0</v>
      </c>
      <c r="K115" s="200">
        <f t="shared" ref="K115:BQ115" si="84">J116*$B$7</f>
        <v>0.23316062176165803</v>
      </c>
      <c r="L115" s="200">
        <f t="shared" si="84"/>
        <v>0.3520268210911307</v>
      </c>
      <c r="M115" s="200">
        <f t="shared" si="84"/>
        <v>0.41376821987557594</v>
      </c>
      <c r="N115" s="200">
        <f t="shared" si="84"/>
        <v>0.44696984877103391</v>
      </c>
      <c r="O115" s="200">
        <f t="shared" si="84"/>
        <v>0.46592444497203006</v>
      </c>
      <c r="P115" s="200">
        <f t="shared" si="84"/>
        <v>0.47777860111749404</v>
      </c>
      <c r="Q115" s="200">
        <f t="shared" si="84"/>
        <v>0.4861058397650444</v>
      </c>
      <c r="R115" s="200">
        <f t="shared" si="84"/>
        <v>0.49269315064966562</v>
      </c>
      <c r="S115" s="200">
        <f t="shared" si="84"/>
        <v>0.4984342593347913</v>
      </c>
      <c r="T115" s="200">
        <f t="shared" si="84"/>
        <v>0.50377626155980482</v>
      </c>
      <c r="U115" s="200">
        <f t="shared" si="84"/>
        <v>0.50894294043596267</v>
      </c>
      <c r="V115" s="200">
        <f t="shared" si="84"/>
        <v>0.51404642506674791</v>
      </c>
      <c r="W115" s="200">
        <f t="shared" si="84"/>
        <v>0.51914301988065803</v>
      </c>
      <c r="X115" s="200">
        <f t="shared" si="84"/>
        <v>0.52426111932042951</v>
      </c>
      <c r="Y115" s="200">
        <f t="shared" si="84"/>
        <v>0.52941516521070831</v>
      </c>
      <c r="Z115" s="200">
        <f t="shared" si="84"/>
        <v>0.53461262546516641</v>
      </c>
      <c r="AA115" s="200">
        <f t="shared" si="84"/>
        <v>0.5398574834635701</v>
      </c>
      <c r="AB115" s="200">
        <f t="shared" si="84"/>
        <v>0.54515198276405608</v>
      </c>
      <c r="AC115" s="200">
        <f t="shared" si="84"/>
        <v>0.55049749948324289</v>
      </c>
      <c r="AD115" s="200">
        <f t="shared" si="84"/>
        <v>0.5558949785104953</v>
      </c>
      <c r="AE115" s="200">
        <f t="shared" si="84"/>
        <v>0.56134515163950249</v>
      </c>
      <c r="AF115" s="200">
        <f t="shared" si="84"/>
        <v>0.56684864665875367</v>
      </c>
      <c r="AG115" s="200">
        <f t="shared" si="84"/>
        <v>0.57240604192170286</v>
      </c>
      <c r="AH115" s="200">
        <f t="shared" si="84"/>
        <v>0.57801789365702383</v>
      </c>
      <c r="AI115" s="200">
        <f t="shared" si="84"/>
        <v>0.58368474964915662</v>
      </c>
      <c r="AJ115" s="200">
        <f t="shared" si="84"/>
        <v>0.58940715610424899</v>
      </c>
      <c r="AK115" s="200">
        <f t="shared" si="84"/>
        <v>0.5951856611090468</v>
      </c>
      <c r="AL115" s="200">
        <f t="shared" si="84"/>
        <v>0.60102081638651361</v>
      </c>
      <c r="AM115" s="200">
        <f t="shared" si="84"/>
        <v>0.60691317820007051</v>
      </c>
      <c r="AN115" s="200">
        <f t="shared" si="84"/>
        <v>0.61286330783240595</v>
      </c>
      <c r="AO115" s="200">
        <f t="shared" si="84"/>
        <v>0.61887177185183218</v>
      </c>
      <c r="AP115" s="200">
        <f t="shared" si="84"/>
        <v>0.62493914227267899</v>
      </c>
      <c r="AQ115" s="200">
        <f t="shared" si="84"/>
        <v>0.63106599666297258</v>
      </c>
      <c r="AR115" s="200">
        <f t="shared" si="84"/>
        <v>0.63725291822602748</v>
      </c>
      <c r="AS115" s="200">
        <f t="shared" si="84"/>
        <v>0.64350049586926616</v>
      </c>
      <c r="AT115" s="200">
        <f t="shared" si="84"/>
        <v>0.64980932426692717</v>
      </c>
      <c r="AU115" s="200">
        <f t="shared" si="84"/>
        <v>0.65618000391999587</v>
      </c>
      <c r="AV115" s="200">
        <f t="shared" si="84"/>
        <v>0.66261314121502568</v>
      </c>
      <c r="AW115" s="200">
        <f t="shared" si="84"/>
        <v>0.66910934848268777</v>
      </c>
      <c r="AX115" s="200">
        <f t="shared" si="84"/>
        <v>0.67566924405647155</v>
      </c>
      <c r="AY115" s="200">
        <f t="shared" si="84"/>
        <v>0.68229345233174699</v>
      </c>
      <c r="AZ115" s="200">
        <f t="shared" si="84"/>
        <v>0.68898260382530152</v>
      </c>
      <c r="BA115" s="200">
        <f t="shared" si="84"/>
        <v>0.69573733523540648</v>
      </c>
      <c r="BB115" s="200">
        <f t="shared" si="84"/>
        <v>0.70255828950244692</v>
      </c>
      <c r="BC115" s="200">
        <f t="shared" si="84"/>
        <v>0.70944611587013129</v>
      </c>
      <c r="BD115" s="200">
        <f t="shared" si="84"/>
        <v>0.71640146994729603</v>
      </c>
      <c r="BE115" s="200">
        <f t="shared" si="84"/>
        <v>0.72342501377031199</v>
      </c>
      <c r="BF115" s="200">
        <f t="shared" si="84"/>
        <v>0.73051741586610097</v>
      </c>
      <c r="BG115" s="200">
        <f t="shared" si="84"/>
        <v>0.73767935131576956</v>
      </c>
      <c r="BH115" s="200">
        <f t="shared" si="84"/>
        <v>0.74491150181886567</v>
      </c>
      <c r="BI115" s="200">
        <f t="shared" si="84"/>
        <v>0.75221455575826646</v>
      </c>
      <c r="BJ115" s="200">
        <f t="shared" si="84"/>
        <v>0.75958920826570064</v>
      </c>
      <c r="BK115" s="200">
        <f t="shared" si="84"/>
        <v>0.76703616128791341</v>
      </c>
      <c r="BL115" s="200">
        <f t="shared" si="84"/>
        <v>0.77455612365348125</v>
      </c>
      <c r="BM115" s="200">
        <f t="shared" si="84"/>
        <v>0.78214981114028004</v>
      </c>
      <c r="BN115" s="200">
        <f t="shared" si="84"/>
        <v>0.78981794654361615</v>
      </c>
      <c r="BO115" s="200">
        <f t="shared" si="84"/>
        <v>0.79756125974502412</v>
      </c>
      <c r="BP115" s="200">
        <f t="shared" si="84"/>
        <v>0.8053804877817401</v>
      </c>
      <c r="BQ115" s="200">
        <f t="shared" si="84"/>
        <v>0.813276374916855</v>
      </c>
    </row>
    <row r="116" spans="5:69" ht="16" customHeight="1">
      <c r="E116" s="331"/>
      <c r="F116" s="328"/>
      <c r="G116" s="329"/>
      <c r="H116" s="323"/>
      <c r="I116" s="230" t="s">
        <v>325</v>
      </c>
      <c r="J116" s="200">
        <f>J112+J114+J115</f>
        <v>2.3316062176165802</v>
      </c>
      <c r="K116" s="200">
        <f>K112+K114+K115</f>
        <v>3.5202682109113068</v>
      </c>
      <c r="L116" s="200">
        <f t="shared" ref="L116:BQ116" si="85">L112+L114+L115</f>
        <v>4.1376821987557593</v>
      </c>
      <c r="M116" s="200">
        <f t="shared" si="85"/>
        <v>4.469698487710339</v>
      </c>
      <c r="N116" s="200">
        <f t="shared" si="85"/>
        <v>4.6592444497203003</v>
      </c>
      <c r="O116" s="200">
        <f t="shared" si="85"/>
        <v>4.77778601117494</v>
      </c>
      <c r="P116" s="200">
        <f t="shared" si="85"/>
        <v>4.861058397650444</v>
      </c>
      <c r="Q116" s="200">
        <f t="shared" si="85"/>
        <v>4.9269315064966559</v>
      </c>
      <c r="R116" s="200">
        <f t="shared" si="85"/>
        <v>4.9843425933479129</v>
      </c>
      <c r="S116" s="200">
        <f t="shared" si="85"/>
        <v>5.0377626155980479</v>
      </c>
      <c r="T116" s="200">
        <f t="shared" si="85"/>
        <v>5.0894294043596267</v>
      </c>
      <c r="U116" s="200">
        <f t="shared" si="85"/>
        <v>5.1404642506674794</v>
      </c>
      <c r="V116" s="200">
        <f t="shared" si="85"/>
        <v>5.1914301988065796</v>
      </c>
      <c r="W116" s="200">
        <f t="shared" si="85"/>
        <v>5.2426111932042945</v>
      </c>
      <c r="X116" s="200">
        <f t="shared" si="85"/>
        <v>5.2941516521070833</v>
      </c>
      <c r="Y116" s="200">
        <f t="shared" si="85"/>
        <v>5.3461262546516641</v>
      </c>
      <c r="Z116" s="200">
        <f t="shared" si="85"/>
        <v>5.398574834635701</v>
      </c>
      <c r="AA116" s="200">
        <f t="shared" si="85"/>
        <v>5.4515198276405608</v>
      </c>
      <c r="AB116" s="200">
        <f t="shared" si="85"/>
        <v>5.5049749948324287</v>
      </c>
      <c r="AC116" s="200">
        <f t="shared" si="85"/>
        <v>5.5589497851049527</v>
      </c>
      <c r="AD116" s="200">
        <f t="shared" si="85"/>
        <v>5.6134515163950249</v>
      </c>
      <c r="AE116" s="200">
        <f t="shared" si="85"/>
        <v>5.6684864665875363</v>
      </c>
      <c r="AF116" s="200">
        <f t="shared" si="85"/>
        <v>5.7240604192170288</v>
      </c>
      <c r="AG116" s="200">
        <f t="shared" si="85"/>
        <v>5.7801789365702376</v>
      </c>
      <c r="AH116" s="200">
        <f t="shared" si="85"/>
        <v>5.8368474964915658</v>
      </c>
      <c r="AI116" s="200">
        <f t="shared" si="85"/>
        <v>5.8940715610424892</v>
      </c>
      <c r="AJ116" s="200">
        <f t="shared" si="85"/>
        <v>5.9518566110904674</v>
      </c>
      <c r="AK116" s="200">
        <f t="shared" si="85"/>
        <v>6.0102081638651352</v>
      </c>
      <c r="AL116" s="200">
        <f t="shared" si="85"/>
        <v>6.0691317820007047</v>
      </c>
      <c r="AM116" s="200">
        <f t="shared" si="85"/>
        <v>6.128633078324059</v>
      </c>
      <c r="AN116" s="200">
        <f t="shared" si="85"/>
        <v>6.1887177185183209</v>
      </c>
      <c r="AO116" s="200">
        <f t="shared" si="85"/>
        <v>6.2493914227267897</v>
      </c>
      <c r="AP116" s="200">
        <f t="shared" si="85"/>
        <v>6.3106599666297258</v>
      </c>
      <c r="AQ116" s="200">
        <f t="shared" si="85"/>
        <v>6.3725291822602745</v>
      </c>
      <c r="AR116" s="200">
        <f t="shared" si="85"/>
        <v>6.4350049586926614</v>
      </c>
      <c r="AS116" s="200">
        <f t="shared" si="85"/>
        <v>6.4980932426692712</v>
      </c>
      <c r="AT116" s="200">
        <f t="shared" si="85"/>
        <v>6.5618000391999587</v>
      </c>
      <c r="AU116" s="200">
        <f t="shared" si="85"/>
        <v>6.6261314121502561</v>
      </c>
      <c r="AV116" s="200">
        <f t="shared" si="85"/>
        <v>6.6910934848268777</v>
      </c>
      <c r="AW116" s="200">
        <f t="shared" si="85"/>
        <v>6.7566924405647155</v>
      </c>
      <c r="AX116" s="200">
        <f t="shared" si="85"/>
        <v>6.8229345233174694</v>
      </c>
      <c r="AY116" s="200">
        <f t="shared" si="85"/>
        <v>6.8898260382530143</v>
      </c>
      <c r="AZ116" s="200">
        <f t="shared" si="85"/>
        <v>6.9573733523540646</v>
      </c>
      <c r="BA116" s="200">
        <f t="shared" si="85"/>
        <v>7.0255828950244688</v>
      </c>
      <c r="BB116" s="200">
        <f t="shared" si="85"/>
        <v>7.0944611587013124</v>
      </c>
      <c r="BC116" s="200">
        <f t="shared" si="85"/>
        <v>7.1640146994729603</v>
      </c>
      <c r="BD116" s="200">
        <f t="shared" si="85"/>
        <v>7.2342501377031194</v>
      </c>
      <c r="BE116" s="200">
        <f t="shared" si="85"/>
        <v>7.3051741586610088</v>
      </c>
      <c r="BF116" s="200">
        <f t="shared" si="85"/>
        <v>7.3767935131576952</v>
      </c>
      <c r="BG116" s="200">
        <f t="shared" si="85"/>
        <v>7.4491150181886567</v>
      </c>
      <c r="BH116" s="200">
        <f t="shared" si="85"/>
        <v>7.5221455575826637</v>
      </c>
      <c r="BI116" s="200">
        <f t="shared" si="85"/>
        <v>7.5958920826570058</v>
      </c>
      <c r="BJ116" s="200">
        <f t="shared" si="85"/>
        <v>7.6703616128791339</v>
      </c>
      <c r="BK116" s="200">
        <f t="shared" si="85"/>
        <v>7.7455612365348125</v>
      </c>
      <c r="BL116" s="200">
        <f t="shared" si="85"/>
        <v>7.8214981114027999</v>
      </c>
      <c r="BM116" s="200">
        <f t="shared" si="85"/>
        <v>7.8981794654361606</v>
      </c>
      <c r="BN116" s="200">
        <f t="shared" si="85"/>
        <v>7.9756125974502412</v>
      </c>
      <c r="BO116" s="200">
        <f t="shared" si="85"/>
        <v>8.0538048778174005</v>
      </c>
      <c r="BP116" s="200">
        <f t="shared" si="85"/>
        <v>8.13276374916855</v>
      </c>
      <c r="BQ116" s="200">
        <f t="shared" si="85"/>
        <v>8.2124967271015734</v>
      </c>
    </row>
    <row r="117" spans="5:69">
      <c r="E117" s="331"/>
      <c r="F117" s="328"/>
      <c r="G117" s="329"/>
      <c r="H117" s="323"/>
      <c r="I117" s="230" t="s">
        <v>295</v>
      </c>
      <c r="J117" s="200">
        <f>J113*J116</f>
        <v>20.984455958549223</v>
      </c>
      <c r="K117" s="200">
        <f>K113*K116</f>
        <v>31.682413898201762</v>
      </c>
      <c r="L117" s="200">
        <f t="shared" ref="L117:BQ117" si="86">L113*L116</f>
        <v>37.239139788801836</v>
      </c>
      <c r="M117" s="200">
        <f t="shared" si="86"/>
        <v>40.227286389393051</v>
      </c>
      <c r="N117" s="200">
        <f t="shared" si="86"/>
        <v>41.9332000474827</v>
      </c>
      <c r="O117" s="200">
        <f t="shared" si="86"/>
        <v>43.000074100574459</v>
      </c>
      <c r="P117" s="200">
        <f t="shared" si="86"/>
        <v>43.749525578853998</v>
      </c>
      <c r="Q117" s="200">
        <f t="shared" si="86"/>
        <v>44.342383558469905</v>
      </c>
      <c r="R117" s="200">
        <f t="shared" si="86"/>
        <v>44.859083340131214</v>
      </c>
      <c r="S117" s="200">
        <f t="shared" si="86"/>
        <v>45.339863540382431</v>
      </c>
      <c r="T117" s="200">
        <f t="shared" si="86"/>
        <v>45.804864639236641</v>
      </c>
      <c r="U117" s="200">
        <f t="shared" si="86"/>
        <v>46.264178256007312</v>
      </c>
      <c r="V117" s="200">
        <f t="shared" si="86"/>
        <v>46.722871789259216</v>
      </c>
      <c r="W117" s="200">
        <f t="shared" si="86"/>
        <v>47.183500738838653</v>
      </c>
      <c r="X117" s="200">
        <f t="shared" si="86"/>
        <v>47.647364868963749</v>
      </c>
      <c r="Y117" s="200">
        <f t="shared" si="86"/>
        <v>48.115136291864978</v>
      </c>
      <c r="Z117" s="200">
        <f t="shared" si="86"/>
        <v>48.587173511721311</v>
      </c>
      <c r="AA117" s="200">
        <f t="shared" si="86"/>
        <v>49.063678448765046</v>
      </c>
      <c r="AB117" s="200">
        <f t="shared" si="86"/>
        <v>49.54477495349186</v>
      </c>
      <c r="AC117" s="200">
        <f t="shared" si="86"/>
        <v>50.030548065944572</v>
      </c>
      <c r="AD117" s="200">
        <f t="shared" si="86"/>
        <v>50.521063647555223</v>
      </c>
      <c r="AE117" s="200">
        <f t="shared" si="86"/>
        <v>51.016378199287828</v>
      </c>
      <c r="AF117" s="200">
        <f t="shared" si="86"/>
        <v>51.516543772953256</v>
      </c>
      <c r="AG117" s="200">
        <f t="shared" si="86"/>
        <v>52.021610429132139</v>
      </c>
      <c r="AH117" s="200">
        <f t="shared" si="86"/>
        <v>52.531627468424091</v>
      </c>
      <c r="AI117" s="200">
        <f t="shared" si="86"/>
        <v>53.046644049382401</v>
      </c>
      <c r="AJ117" s="200">
        <f t="shared" si="86"/>
        <v>53.566709499814209</v>
      </c>
      <c r="AK117" s="200">
        <f t="shared" si="86"/>
        <v>54.091873474786219</v>
      </c>
      <c r="AL117" s="200">
        <f t="shared" si="86"/>
        <v>54.62218603800634</v>
      </c>
      <c r="AM117" s="200">
        <f t="shared" si="86"/>
        <v>55.157697704916529</v>
      </c>
      <c r="AN117" s="200">
        <f t="shared" si="86"/>
        <v>55.698459466664886</v>
      </c>
      <c r="AO117" s="200">
        <f t="shared" si="86"/>
        <v>56.244522804541106</v>
      </c>
      <c r="AP117" s="200">
        <f t="shared" si="86"/>
        <v>56.795939699667535</v>
      </c>
      <c r="AQ117" s="200">
        <f t="shared" si="86"/>
        <v>57.352762640342469</v>
      </c>
      <c r="AR117" s="200">
        <f t="shared" si="86"/>
        <v>57.91504462823395</v>
      </c>
      <c r="AS117" s="200">
        <f t="shared" si="86"/>
        <v>58.48283918402344</v>
      </c>
      <c r="AT117" s="200">
        <f t="shared" si="86"/>
        <v>59.056200352799628</v>
      </c>
      <c r="AU117" s="200">
        <f t="shared" si="86"/>
        <v>59.635182709352307</v>
      </c>
      <c r="AV117" s="200">
        <f t="shared" si="86"/>
        <v>60.219841363441901</v>
      </c>
      <c r="AW117" s="200">
        <f t="shared" si="86"/>
        <v>60.810231965082437</v>
      </c>
      <c r="AX117" s="200">
        <f t="shared" si="86"/>
        <v>61.406410709857226</v>
      </c>
      <c r="AY117" s="200">
        <f t="shared" si="86"/>
        <v>62.008434344277127</v>
      </c>
      <c r="AZ117" s="200">
        <f t="shared" si="86"/>
        <v>62.616360171186585</v>
      </c>
      <c r="BA117" s="200">
        <f t="shared" si="86"/>
        <v>63.230246055220221</v>
      </c>
      <c r="BB117" s="200">
        <f t="shared" si="86"/>
        <v>63.850150428311814</v>
      </c>
      <c r="BC117" s="200">
        <f t="shared" si="86"/>
        <v>64.476132295256647</v>
      </c>
      <c r="BD117" s="200">
        <f t="shared" si="86"/>
        <v>65.108251239328069</v>
      </c>
      <c r="BE117" s="200">
        <f t="shared" si="86"/>
        <v>65.746567427949074</v>
      </c>
      <c r="BF117" s="200">
        <f t="shared" si="86"/>
        <v>66.391141618419255</v>
      </c>
      <c r="BG117" s="200">
        <f t="shared" si="86"/>
        <v>67.042035163697903</v>
      </c>
      <c r="BH117" s="200">
        <f t="shared" si="86"/>
        <v>67.699310018243978</v>
      </c>
      <c r="BI117" s="200">
        <f t="shared" si="86"/>
        <v>68.363028743913048</v>
      </c>
      <c r="BJ117" s="200">
        <f t="shared" si="86"/>
        <v>69.033254515912205</v>
      </c>
      <c r="BK117" s="200">
        <f t="shared" si="86"/>
        <v>69.710051128813319</v>
      </c>
      <c r="BL117" s="200">
        <f t="shared" si="86"/>
        <v>70.393483002625203</v>
      </c>
      <c r="BM117" s="200">
        <f t="shared" si="86"/>
        <v>71.08361518892545</v>
      </c>
      <c r="BN117" s="200">
        <f t="shared" si="86"/>
        <v>71.780513377052173</v>
      </c>
      <c r="BO117" s="200">
        <f t="shared" si="86"/>
        <v>72.484243900356603</v>
      </c>
      <c r="BP117" s="200">
        <f t="shared" si="86"/>
        <v>73.194873742516947</v>
      </c>
      <c r="BQ117" s="200">
        <f t="shared" si="86"/>
        <v>73.912470543914168</v>
      </c>
    </row>
    <row r="118" spans="5:69">
      <c r="E118" s="331"/>
      <c r="F118" s="328"/>
      <c r="G118" s="329"/>
      <c r="H118" s="323"/>
      <c r="I118" s="230" t="s">
        <v>326</v>
      </c>
      <c r="J118" s="219">
        <f>Variables!$L$21</f>
        <v>4500</v>
      </c>
      <c r="K118" s="219">
        <f>Variables!$L$21</f>
        <v>4500</v>
      </c>
      <c r="L118" s="219">
        <f>Variables!$L$21</f>
        <v>4500</v>
      </c>
      <c r="M118" s="219">
        <f>Variables!$L$21</f>
        <v>4500</v>
      </c>
      <c r="N118" s="219">
        <f>Variables!$L$21</f>
        <v>4500</v>
      </c>
      <c r="O118" s="219">
        <f>Variables!$L$21</f>
        <v>4500</v>
      </c>
      <c r="P118" s="219">
        <f>Variables!$L$21</f>
        <v>4500</v>
      </c>
      <c r="Q118" s="219">
        <f>Variables!$L$21</f>
        <v>4500</v>
      </c>
      <c r="R118" s="219">
        <f>Variables!$L$21</f>
        <v>4500</v>
      </c>
      <c r="S118" s="219">
        <f>Variables!$L$21</f>
        <v>4500</v>
      </c>
      <c r="T118" s="219">
        <f>Variables!$L$21</f>
        <v>4500</v>
      </c>
      <c r="U118" s="219">
        <f>Variables!$L$21</f>
        <v>4500</v>
      </c>
      <c r="V118" s="219">
        <f>Variables!$L$21</f>
        <v>4500</v>
      </c>
      <c r="W118" s="219">
        <f>Variables!$L$21</f>
        <v>4500</v>
      </c>
      <c r="X118" s="219">
        <f>Variables!$L$21</f>
        <v>4500</v>
      </c>
      <c r="Y118" s="219">
        <f>Variables!$L$21</f>
        <v>4500</v>
      </c>
      <c r="Z118" s="219">
        <f>Variables!$L$21</f>
        <v>4500</v>
      </c>
      <c r="AA118" s="219">
        <f>Variables!$L$21</f>
        <v>4500</v>
      </c>
      <c r="AB118" s="219">
        <f>Variables!$L$21</f>
        <v>4500</v>
      </c>
      <c r="AC118" s="219">
        <f>Variables!$L$21</f>
        <v>4500</v>
      </c>
      <c r="AD118" s="219">
        <f>Variables!$L$21</f>
        <v>4500</v>
      </c>
      <c r="AE118" s="219">
        <f>Variables!$L$21</f>
        <v>4500</v>
      </c>
      <c r="AF118" s="219">
        <f>Variables!$L$21</f>
        <v>4500</v>
      </c>
      <c r="AG118" s="219">
        <f>Variables!$L$21</f>
        <v>4500</v>
      </c>
      <c r="AH118" s="219">
        <f>Variables!$L$21</f>
        <v>4500</v>
      </c>
      <c r="AI118" s="219">
        <f>Variables!$L$21</f>
        <v>4500</v>
      </c>
      <c r="AJ118" s="219">
        <f>Variables!$L$21</f>
        <v>4500</v>
      </c>
      <c r="AK118" s="219">
        <f>Variables!$L$21</f>
        <v>4500</v>
      </c>
      <c r="AL118" s="219">
        <f>Variables!$L$21</f>
        <v>4500</v>
      </c>
      <c r="AM118" s="219">
        <f>Variables!$L$21</f>
        <v>4500</v>
      </c>
      <c r="AN118" s="219">
        <f>Variables!$L$21</f>
        <v>4500</v>
      </c>
      <c r="AO118" s="219">
        <f>Variables!$L$21</f>
        <v>4500</v>
      </c>
      <c r="AP118" s="219">
        <f>Variables!$L$21</f>
        <v>4500</v>
      </c>
      <c r="AQ118" s="219">
        <f>Variables!$L$21</f>
        <v>4500</v>
      </c>
      <c r="AR118" s="219">
        <f>Variables!$L$21</f>
        <v>4500</v>
      </c>
      <c r="AS118" s="219">
        <f>Variables!$L$21</f>
        <v>4500</v>
      </c>
      <c r="AT118" s="219">
        <f>Variables!$L$21</f>
        <v>4500</v>
      </c>
      <c r="AU118" s="219">
        <f>Variables!$L$21</f>
        <v>4500</v>
      </c>
      <c r="AV118" s="219">
        <f>Variables!$L$21</f>
        <v>4500</v>
      </c>
      <c r="AW118" s="219">
        <f>Variables!$L$21</f>
        <v>4500</v>
      </c>
      <c r="AX118" s="219">
        <f>Variables!$L$21</f>
        <v>4500</v>
      </c>
      <c r="AY118" s="219">
        <f>Variables!$L$21</f>
        <v>4500</v>
      </c>
      <c r="AZ118" s="219">
        <f>Variables!$L$21</f>
        <v>4500</v>
      </c>
      <c r="BA118" s="219">
        <f>Variables!$L$21</f>
        <v>4500</v>
      </c>
      <c r="BB118" s="219">
        <f>Variables!$L$21</f>
        <v>4500</v>
      </c>
      <c r="BC118" s="219">
        <f>Variables!$L$21</f>
        <v>4500</v>
      </c>
      <c r="BD118" s="219">
        <f>Variables!$L$21</f>
        <v>4500</v>
      </c>
      <c r="BE118" s="219">
        <f>Variables!$L$21</f>
        <v>4500</v>
      </c>
      <c r="BF118" s="219">
        <f>Variables!$L$21</f>
        <v>4500</v>
      </c>
      <c r="BG118" s="219">
        <f>Variables!$L$21</f>
        <v>4500</v>
      </c>
      <c r="BH118" s="219">
        <f>Variables!$L$21</f>
        <v>4500</v>
      </c>
      <c r="BI118" s="219">
        <f>Variables!$L$21</f>
        <v>4500</v>
      </c>
      <c r="BJ118" s="219">
        <f>Variables!$L$21</f>
        <v>4500</v>
      </c>
      <c r="BK118" s="219">
        <f>Variables!$L$21</f>
        <v>4500</v>
      </c>
      <c r="BL118" s="219">
        <f>Variables!$L$21</f>
        <v>4500</v>
      </c>
      <c r="BM118" s="219">
        <f>Variables!$L$21</f>
        <v>4500</v>
      </c>
      <c r="BN118" s="219">
        <f>Variables!$L$21</f>
        <v>4500</v>
      </c>
      <c r="BO118" s="219">
        <f>Variables!$L$21</f>
        <v>4500</v>
      </c>
      <c r="BP118" s="219">
        <f>Variables!$L$21</f>
        <v>4500</v>
      </c>
      <c r="BQ118" s="219">
        <f>Variables!$L$21</f>
        <v>4500</v>
      </c>
    </row>
    <row r="119" spans="5:69">
      <c r="E119" s="331"/>
      <c r="F119" s="328"/>
      <c r="G119" s="329"/>
      <c r="H119" s="323"/>
      <c r="I119" s="230" t="s">
        <v>446</v>
      </c>
      <c r="J119" s="204">
        <f t="shared" ref="J119:BQ119" si="87">J118*$B$10</f>
        <v>990</v>
      </c>
      <c r="K119" s="204">
        <f t="shared" si="87"/>
        <v>990</v>
      </c>
      <c r="L119" s="204">
        <f t="shared" si="87"/>
        <v>990</v>
      </c>
      <c r="M119" s="204">
        <f t="shared" si="87"/>
        <v>990</v>
      </c>
      <c r="N119" s="204">
        <f t="shared" si="87"/>
        <v>990</v>
      </c>
      <c r="O119" s="204">
        <f t="shared" si="87"/>
        <v>990</v>
      </c>
      <c r="P119" s="204">
        <f t="shared" si="87"/>
        <v>990</v>
      </c>
      <c r="Q119" s="204">
        <f t="shared" si="87"/>
        <v>990</v>
      </c>
      <c r="R119" s="204">
        <f t="shared" si="87"/>
        <v>990</v>
      </c>
      <c r="S119" s="204">
        <f t="shared" si="87"/>
        <v>990</v>
      </c>
      <c r="T119" s="204">
        <f t="shared" si="87"/>
        <v>990</v>
      </c>
      <c r="U119" s="204">
        <f t="shared" si="87"/>
        <v>990</v>
      </c>
      <c r="V119" s="204">
        <f t="shared" si="87"/>
        <v>990</v>
      </c>
      <c r="W119" s="204">
        <f t="shared" si="87"/>
        <v>990</v>
      </c>
      <c r="X119" s="204">
        <f t="shared" si="87"/>
        <v>990</v>
      </c>
      <c r="Y119" s="204">
        <f t="shared" si="87"/>
        <v>990</v>
      </c>
      <c r="Z119" s="204">
        <f t="shared" si="87"/>
        <v>990</v>
      </c>
      <c r="AA119" s="204">
        <f t="shared" si="87"/>
        <v>990</v>
      </c>
      <c r="AB119" s="204">
        <f t="shared" si="87"/>
        <v>990</v>
      </c>
      <c r="AC119" s="204">
        <f t="shared" si="87"/>
        <v>990</v>
      </c>
      <c r="AD119" s="204">
        <f t="shared" si="87"/>
        <v>990</v>
      </c>
      <c r="AE119" s="204">
        <f t="shared" si="87"/>
        <v>990</v>
      </c>
      <c r="AF119" s="204">
        <f t="shared" si="87"/>
        <v>990</v>
      </c>
      <c r="AG119" s="204">
        <f t="shared" si="87"/>
        <v>990</v>
      </c>
      <c r="AH119" s="204">
        <f t="shared" si="87"/>
        <v>990</v>
      </c>
      <c r="AI119" s="204">
        <f t="shared" si="87"/>
        <v>990</v>
      </c>
      <c r="AJ119" s="204">
        <f t="shared" si="87"/>
        <v>990</v>
      </c>
      <c r="AK119" s="204">
        <f t="shared" si="87"/>
        <v>990</v>
      </c>
      <c r="AL119" s="204">
        <f t="shared" si="87"/>
        <v>990</v>
      </c>
      <c r="AM119" s="204">
        <f t="shared" si="87"/>
        <v>990</v>
      </c>
      <c r="AN119" s="204">
        <f t="shared" si="87"/>
        <v>990</v>
      </c>
      <c r="AO119" s="204">
        <f t="shared" si="87"/>
        <v>990</v>
      </c>
      <c r="AP119" s="204">
        <f t="shared" si="87"/>
        <v>990</v>
      </c>
      <c r="AQ119" s="204">
        <f t="shared" si="87"/>
        <v>990</v>
      </c>
      <c r="AR119" s="204">
        <f t="shared" si="87"/>
        <v>990</v>
      </c>
      <c r="AS119" s="204">
        <f t="shared" si="87"/>
        <v>990</v>
      </c>
      <c r="AT119" s="204">
        <f t="shared" si="87"/>
        <v>990</v>
      </c>
      <c r="AU119" s="204">
        <f t="shared" si="87"/>
        <v>990</v>
      </c>
      <c r="AV119" s="204">
        <f t="shared" si="87"/>
        <v>990</v>
      </c>
      <c r="AW119" s="204">
        <f t="shared" si="87"/>
        <v>990</v>
      </c>
      <c r="AX119" s="204">
        <f t="shared" si="87"/>
        <v>990</v>
      </c>
      <c r="AY119" s="204">
        <f t="shared" si="87"/>
        <v>990</v>
      </c>
      <c r="AZ119" s="204">
        <f t="shared" si="87"/>
        <v>990</v>
      </c>
      <c r="BA119" s="204">
        <f t="shared" si="87"/>
        <v>990</v>
      </c>
      <c r="BB119" s="204">
        <f t="shared" si="87"/>
        <v>990</v>
      </c>
      <c r="BC119" s="204">
        <f t="shared" si="87"/>
        <v>990</v>
      </c>
      <c r="BD119" s="204">
        <f t="shared" si="87"/>
        <v>990</v>
      </c>
      <c r="BE119" s="204">
        <f t="shared" si="87"/>
        <v>990</v>
      </c>
      <c r="BF119" s="204">
        <f t="shared" si="87"/>
        <v>990</v>
      </c>
      <c r="BG119" s="204">
        <f t="shared" si="87"/>
        <v>990</v>
      </c>
      <c r="BH119" s="204">
        <f t="shared" si="87"/>
        <v>990</v>
      </c>
      <c r="BI119" s="204">
        <f t="shared" si="87"/>
        <v>990</v>
      </c>
      <c r="BJ119" s="204">
        <f t="shared" si="87"/>
        <v>990</v>
      </c>
      <c r="BK119" s="204">
        <f t="shared" si="87"/>
        <v>990</v>
      </c>
      <c r="BL119" s="204">
        <f t="shared" si="87"/>
        <v>990</v>
      </c>
      <c r="BM119" s="204">
        <f t="shared" si="87"/>
        <v>990</v>
      </c>
      <c r="BN119" s="204">
        <f t="shared" si="87"/>
        <v>990</v>
      </c>
      <c r="BO119" s="204">
        <f t="shared" si="87"/>
        <v>990</v>
      </c>
      <c r="BP119" s="204">
        <f t="shared" si="87"/>
        <v>990</v>
      </c>
      <c r="BQ119" s="204">
        <f t="shared" si="87"/>
        <v>990</v>
      </c>
    </row>
    <row r="120" spans="5:69">
      <c r="E120" s="331"/>
      <c r="F120" s="328"/>
      <c r="G120" s="329"/>
      <c r="H120" s="323"/>
      <c r="I120" s="230" t="s">
        <v>346</v>
      </c>
      <c r="J120" s="204">
        <f>J117*J118</f>
        <v>94430.051813471509</v>
      </c>
      <c r="K120" s="204">
        <f t="shared" ref="K120:BQ120" si="88">K117*K118</f>
        <v>142570.86254190793</v>
      </c>
      <c r="L120" s="204">
        <f t="shared" si="88"/>
        <v>167576.12904960825</v>
      </c>
      <c r="M120" s="204">
        <f t="shared" si="88"/>
        <v>181022.78875226874</v>
      </c>
      <c r="N120" s="204">
        <f t="shared" si="88"/>
        <v>188699.40021367214</v>
      </c>
      <c r="O120" s="204">
        <f t="shared" si="88"/>
        <v>193500.33345258507</v>
      </c>
      <c r="P120" s="204">
        <f t="shared" si="88"/>
        <v>196872.86510484299</v>
      </c>
      <c r="Q120" s="204">
        <f t="shared" si="88"/>
        <v>199540.72601311456</v>
      </c>
      <c r="R120" s="204">
        <f t="shared" si="88"/>
        <v>201865.87503059045</v>
      </c>
      <c r="S120" s="204">
        <f t="shared" si="88"/>
        <v>204029.38593172093</v>
      </c>
      <c r="T120" s="204">
        <f t="shared" si="88"/>
        <v>206121.8908765649</v>
      </c>
      <c r="U120" s="204">
        <f t="shared" si="88"/>
        <v>208188.80215203291</v>
      </c>
      <c r="V120" s="204">
        <f t="shared" si="88"/>
        <v>210252.92305166647</v>
      </c>
      <c r="W120" s="204">
        <f t="shared" si="88"/>
        <v>212325.75332477395</v>
      </c>
      <c r="X120" s="204">
        <f t="shared" si="88"/>
        <v>214413.14191033688</v>
      </c>
      <c r="Y120" s="204">
        <f t="shared" si="88"/>
        <v>216518.11331339242</v>
      </c>
      <c r="Z120" s="204">
        <f t="shared" si="88"/>
        <v>218642.2808027459</v>
      </c>
      <c r="AA120" s="204">
        <f t="shared" si="88"/>
        <v>220786.55301944271</v>
      </c>
      <c r="AB120" s="204">
        <f t="shared" si="88"/>
        <v>222951.48729071338</v>
      </c>
      <c r="AC120" s="204">
        <f t="shared" si="88"/>
        <v>225137.46629675059</v>
      </c>
      <c r="AD120" s="204">
        <f t="shared" si="88"/>
        <v>227344.78641399852</v>
      </c>
      <c r="AE120" s="204">
        <f t="shared" si="88"/>
        <v>229573.70189679522</v>
      </c>
      <c r="AF120" s="204">
        <f t="shared" si="88"/>
        <v>231824.44697828966</v>
      </c>
      <c r="AG120" s="204">
        <f t="shared" si="88"/>
        <v>234097.24693109462</v>
      </c>
      <c r="AH120" s="204">
        <f t="shared" si="88"/>
        <v>236392.32360790842</v>
      </c>
      <c r="AI120" s="204">
        <f t="shared" si="88"/>
        <v>238709.8982222208</v>
      </c>
      <c r="AJ120" s="204">
        <f t="shared" si="88"/>
        <v>241050.19274916395</v>
      </c>
      <c r="AK120" s="204">
        <f t="shared" si="88"/>
        <v>243413.43063653799</v>
      </c>
      <c r="AL120" s="204">
        <f t="shared" si="88"/>
        <v>245799.83717102854</v>
      </c>
      <c r="AM120" s="204">
        <f t="shared" si="88"/>
        <v>248209.63967212438</v>
      </c>
      <c r="AN120" s="204">
        <f t="shared" si="88"/>
        <v>250643.06759999198</v>
      </c>
      <c r="AO120" s="204">
        <f t="shared" si="88"/>
        <v>253100.35262043498</v>
      </c>
      <c r="AP120" s="204">
        <f t="shared" si="88"/>
        <v>255581.72864850392</v>
      </c>
      <c r="AQ120" s="204">
        <f t="shared" si="88"/>
        <v>258087.43188154112</v>
      </c>
      <c r="AR120" s="204">
        <f t="shared" si="88"/>
        <v>260617.70082705279</v>
      </c>
      <c r="AS120" s="204">
        <f t="shared" si="88"/>
        <v>263172.77632810548</v>
      </c>
      <c r="AT120" s="204">
        <f t="shared" si="88"/>
        <v>265752.90158759832</v>
      </c>
      <c r="AU120" s="204">
        <f t="shared" si="88"/>
        <v>268358.32219208538</v>
      </c>
      <c r="AV120" s="204">
        <f t="shared" si="88"/>
        <v>270989.28613548854</v>
      </c>
      <c r="AW120" s="204">
        <f t="shared" si="88"/>
        <v>273646.04384287097</v>
      </c>
      <c r="AX120" s="204">
        <f t="shared" si="88"/>
        <v>276328.84819435753</v>
      </c>
      <c r="AY120" s="204">
        <f t="shared" si="88"/>
        <v>279037.95454924705</v>
      </c>
      <c r="AZ120" s="204">
        <f t="shared" si="88"/>
        <v>281773.62077033962</v>
      </c>
      <c r="BA120" s="204">
        <f t="shared" si="88"/>
        <v>284536.10724849097</v>
      </c>
      <c r="BB120" s="204">
        <f t="shared" si="88"/>
        <v>287325.67692740314</v>
      </c>
      <c r="BC120" s="204">
        <f t="shared" si="88"/>
        <v>290142.59532865492</v>
      </c>
      <c r="BD120" s="204">
        <f t="shared" si="88"/>
        <v>292987.13057697628</v>
      </c>
      <c r="BE120" s="204">
        <f t="shared" si="88"/>
        <v>295859.55342577084</v>
      </c>
      <c r="BF120" s="204">
        <f t="shared" si="88"/>
        <v>298760.13728288666</v>
      </c>
      <c r="BG120" s="204">
        <f t="shared" si="88"/>
        <v>301689.15823664056</v>
      </c>
      <c r="BH120" s="204">
        <f t="shared" si="88"/>
        <v>304646.89508209791</v>
      </c>
      <c r="BI120" s="204">
        <f t="shared" si="88"/>
        <v>307633.62934760872</v>
      </c>
      <c r="BJ120" s="204">
        <f t="shared" si="88"/>
        <v>310649.64532160491</v>
      </c>
      <c r="BK120" s="204">
        <f t="shared" si="88"/>
        <v>313695.23007965996</v>
      </c>
      <c r="BL120" s="204">
        <f t="shared" si="88"/>
        <v>316770.67351181339</v>
      </c>
      <c r="BM120" s="204">
        <f t="shared" si="88"/>
        <v>319876.26835016452</v>
      </c>
      <c r="BN120" s="204">
        <f t="shared" si="88"/>
        <v>323012.31019673479</v>
      </c>
      <c r="BO120" s="204">
        <f t="shared" si="88"/>
        <v>326179.09755160473</v>
      </c>
      <c r="BP120" s="204">
        <f t="shared" si="88"/>
        <v>329376.93184132624</v>
      </c>
      <c r="BQ120" s="204">
        <f t="shared" si="88"/>
        <v>332606.11744761374</v>
      </c>
    </row>
    <row r="121" spans="5:69">
      <c r="E121" s="331"/>
      <c r="F121" s="328"/>
      <c r="G121" s="329"/>
      <c r="H121" s="323"/>
      <c r="I121" s="230" t="s">
        <v>447</v>
      </c>
      <c r="J121" s="228">
        <f t="shared" ref="J121:BQ121" si="89">J120*$B$10</f>
        <v>20774.611398963731</v>
      </c>
      <c r="K121" s="228">
        <f t="shared" si="89"/>
        <v>31365.589759219747</v>
      </c>
      <c r="L121" s="228">
        <f t="shared" si="89"/>
        <v>36866.748390913817</v>
      </c>
      <c r="M121" s="228">
        <f t="shared" si="89"/>
        <v>39825.013525499126</v>
      </c>
      <c r="N121" s="228">
        <f t="shared" si="89"/>
        <v>41513.868047007869</v>
      </c>
      <c r="O121" s="228">
        <f t="shared" si="89"/>
        <v>42570.073359568712</v>
      </c>
      <c r="P121" s="228">
        <f t="shared" si="89"/>
        <v>43312.030323065461</v>
      </c>
      <c r="Q121" s="228">
        <f t="shared" si="89"/>
        <v>43898.9597228852</v>
      </c>
      <c r="R121" s="228">
        <f t="shared" si="89"/>
        <v>44410.492506729897</v>
      </c>
      <c r="S121" s="228">
        <f t="shared" si="89"/>
        <v>44886.464904978602</v>
      </c>
      <c r="T121" s="228">
        <f t="shared" si="89"/>
        <v>45346.815992844276</v>
      </c>
      <c r="U121" s="228">
        <f t="shared" si="89"/>
        <v>45801.536473447239</v>
      </c>
      <c r="V121" s="228">
        <f t="shared" si="89"/>
        <v>46255.643071366627</v>
      </c>
      <c r="W121" s="228">
        <f t="shared" si="89"/>
        <v>46711.665731450266</v>
      </c>
      <c r="X121" s="228">
        <f t="shared" si="89"/>
        <v>47170.891220274112</v>
      </c>
      <c r="Y121" s="228">
        <f t="shared" si="89"/>
        <v>47633.984928946331</v>
      </c>
      <c r="Z121" s="228">
        <f t="shared" si="89"/>
        <v>48101.301776604094</v>
      </c>
      <c r="AA121" s="228">
        <f t="shared" si="89"/>
        <v>48573.0416642774</v>
      </c>
      <c r="AB121" s="228">
        <f t="shared" si="89"/>
        <v>49049.327203956942</v>
      </c>
      <c r="AC121" s="228">
        <f t="shared" si="89"/>
        <v>49530.24258528513</v>
      </c>
      <c r="AD121" s="228">
        <f t="shared" si="89"/>
        <v>50015.853011079671</v>
      </c>
      <c r="AE121" s="228">
        <f t="shared" si="89"/>
        <v>50506.214417294948</v>
      </c>
      <c r="AF121" s="228">
        <f t="shared" si="89"/>
        <v>51001.37833522373</v>
      </c>
      <c r="AG121" s="228">
        <f t="shared" si="89"/>
        <v>51501.394324840818</v>
      </c>
      <c r="AH121" s="228">
        <f t="shared" si="89"/>
        <v>52006.31119373985</v>
      </c>
      <c r="AI121" s="228">
        <f t="shared" si="89"/>
        <v>52516.177608888574</v>
      </c>
      <c r="AJ121" s="228">
        <f t="shared" si="89"/>
        <v>53031.042404816071</v>
      </c>
      <c r="AK121" s="228">
        <f t="shared" si="89"/>
        <v>53550.95474003836</v>
      </c>
      <c r="AL121" s="228">
        <f t="shared" si="89"/>
        <v>54075.96417762628</v>
      </c>
      <c r="AM121" s="228">
        <f t="shared" si="89"/>
        <v>54606.120727867361</v>
      </c>
      <c r="AN121" s="228">
        <f t="shared" si="89"/>
        <v>55141.474871998238</v>
      </c>
      <c r="AO121" s="228">
        <f t="shared" si="89"/>
        <v>55682.077576495692</v>
      </c>
      <c r="AP121" s="228">
        <f t="shared" si="89"/>
        <v>56227.980302670861</v>
      </c>
      <c r="AQ121" s="228">
        <f t="shared" si="89"/>
        <v>56779.235013939047</v>
      </c>
      <c r="AR121" s="228">
        <f t="shared" si="89"/>
        <v>57335.894181951611</v>
      </c>
      <c r="AS121" s="228">
        <f t="shared" si="89"/>
        <v>57898.010792183202</v>
      </c>
      <c r="AT121" s="228">
        <f t="shared" si="89"/>
        <v>58465.638349271627</v>
      </c>
      <c r="AU121" s="228">
        <f t="shared" si="89"/>
        <v>59038.830882258786</v>
      </c>
      <c r="AV121" s="228">
        <f t="shared" si="89"/>
        <v>59617.642949807479</v>
      </c>
      <c r="AW121" s="228">
        <f t="shared" si="89"/>
        <v>60202.129645431618</v>
      </c>
      <c r="AX121" s="228">
        <f t="shared" si="89"/>
        <v>60792.346602758655</v>
      </c>
      <c r="AY121" s="228">
        <f t="shared" si="89"/>
        <v>61388.350000834354</v>
      </c>
      <c r="AZ121" s="228">
        <f t="shared" si="89"/>
        <v>61990.19656947472</v>
      </c>
      <c r="BA121" s="228">
        <f t="shared" si="89"/>
        <v>62597.94359466801</v>
      </c>
      <c r="BB121" s="228">
        <f t="shared" si="89"/>
        <v>63211.64892402869</v>
      </c>
      <c r="BC121" s="228">
        <f t="shared" si="89"/>
        <v>63831.370972304081</v>
      </c>
      <c r="BD121" s="228">
        <f t="shared" si="89"/>
        <v>64457.168726934782</v>
      </c>
      <c r="BE121" s="228">
        <f t="shared" si="89"/>
        <v>65089.101753669587</v>
      </c>
      <c r="BF121" s="228">
        <f t="shared" si="89"/>
        <v>65727.230202235063</v>
      </c>
      <c r="BG121" s="228">
        <f t="shared" si="89"/>
        <v>66371.614812060929</v>
      </c>
      <c r="BH121" s="228">
        <f t="shared" si="89"/>
        <v>67022.316918061537</v>
      </c>
      <c r="BI121" s="228">
        <f t="shared" si="89"/>
        <v>67679.398456473922</v>
      </c>
      <c r="BJ121" s="228">
        <f t="shared" si="89"/>
        <v>68342.921970753086</v>
      </c>
      <c r="BK121" s="228">
        <f t="shared" si="89"/>
        <v>69012.950617525188</v>
      </c>
      <c r="BL121" s="228">
        <f t="shared" si="89"/>
        <v>69689.548172598952</v>
      </c>
      <c r="BM121" s="228">
        <f t="shared" si="89"/>
        <v>70372.779037036191</v>
      </c>
      <c r="BN121" s="228">
        <f t="shared" si="89"/>
        <v>71062.708243281653</v>
      </c>
      <c r="BO121" s="228">
        <f t="shared" si="89"/>
        <v>71759.401461353045</v>
      </c>
      <c r="BP121" s="228">
        <f t="shared" si="89"/>
        <v>72462.925005091776</v>
      </c>
      <c r="BQ121" s="228">
        <f t="shared" si="89"/>
        <v>73173.345838475027</v>
      </c>
    </row>
    <row r="122" spans="5:69">
      <c r="E122" s="331"/>
      <c r="F122" s="328"/>
      <c r="G122" s="329"/>
      <c r="H122" s="323"/>
      <c r="I122" s="230" t="s">
        <v>448</v>
      </c>
      <c r="J122" s="228">
        <f>J9*J112</f>
        <v>7772.020725388601</v>
      </c>
      <c r="K122" s="228">
        <f>K9*K112</f>
        <v>7848.2170070100556</v>
      </c>
      <c r="L122" s="228">
        <f t="shared" ref="L122:BQ122" si="90">L9*L112</f>
        <v>7925.1603110003516</v>
      </c>
      <c r="M122" s="228">
        <f t="shared" si="90"/>
        <v>8002.8579611081968</v>
      </c>
      <c r="N122" s="228">
        <f t="shared" si="90"/>
        <v>8081.3173528837706</v>
      </c>
      <c r="O122" s="228">
        <f t="shared" si="90"/>
        <v>8160.54595438263</v>
      </c>
      <c r="P122" s="228">
        <f t="shared" si="90"/>
        <v>8240.5513068765758</v>
      </c>
      <c r="Q122" s="228">
        <f t="shared" si="90"/>
        <v>8321.3410255714462</v>
      </c>
      <c r="R122" s="228">
        <f t="shared" si="90"/>
        <v>8402.9228003319513</v>
      </c>
      <c r="S122" s="228">
        <f t="shared" si="90"/>
        <v>8485.3043964136377</v>
      </c>
      <c r="T122" s="228">
        <f t="shared" si="90"/>
        <v>8568.4936552020063</v>
      </c>
      <c r="U122" s="228">
        <f t="shared" si="90"/>
        <v>8652.4984949588852</v>
      </c>
      <c r="V122" s="228">
        <f t="shared" si="90"/>
        <v>8737.3269115761341</v>
      </c>
      <c r="W122" s="228">
        <f t="shared" si="90"/>
        <v>8822.9869793366815</v>
      </c>
      <c r="X122" s="228">
        <f t="shared" si="90"/>
        <v>8909.4868516831211</v>
      </c>
      <c r="Y122" s="228">
        <f t="shared" si="90"/>
        <v>8996.8347619937413</v>
      </c>
      <c r="Z122" s="228">
        <f t="shared" si="90"/>
        <v>9085.0390243662277</v>
      </c>
      <c r="AA122" s="228">
        <f t="shared" si="90"/>
        <v>9174.1080344090351</v>
      </c>
      <c r="AB122" s="228">
        <f t="shared" si="90"/>
        <v>9264.0502700404941</v>
      </c>
      <c r="AC122" s="228">
        <f t="shared" si="90"/>
        <v>9354.8742922957936</v>
      </c>
      <c r="AD122" s="228">
        <f t="shared" si="90"/>
        <v>9446.5887461418297</v>
      </c>
      <c r="AE122" s="228">
        <f t="shared" si="90"/>
        <v>9539.202361300082</v>
      </c>
      <c r="AF122" s="228">
        <f t="shared" si="90"/>
        <v>9632.723953077535</v>
      </c>
      <c r="AG122" s="228">
        <f t="shared" si="90"/>
        <v>9727.1624232057493</v>
      </c>
      <c r="AH122" s="228">
        <f t="shared" si="90"/>
        <v>9822.5267606881571</v>
      </c>
      <c r="AI122" s="228">
        <f t="shared" si="90"/>
        <v>9918.8260426556863</v>
      </c>
      <c r="AJ122" s="228">
        <f t="shared" si="90"/>
        <v>10016.069435230742</v>
      </c>
      <c r="AK122" s="228">
        <f t="shared" si="90"/>
        <v>10114.266194399674</v>
      </c>
      <c r="AL122" s="228">
        <f t="shared" si="90"/>
        <v>10213.425666893787</v>
      </c>
      <c r="AM122" s="228">
        <f t="shared" si="90"/>
        <v>10313.55729107902</v>
      </c>
      <c r="AN122" s="228">
        <f t="shared" si="90"/>
        <v>10414.670597854307</v>
      </c>
      <c r="AO122" s="228">
        <f t="shared" si="90"/>
        <v>10516.775211558759</v>
      </c>
      <c r="AP122" s="228">
        <f t="shared" si="90"/>
        <v>10619.880850887768</v>
      </c>
      <c r="AQ122" s="228">
        <f t="shared" si="90"/>
        <v>10723.997329818041</v>
      </c>
      <c r="AR122" s="228">
        <f t="shared" si="90"/>
        <v>10829.134558541746</v>
      </c>
      <c r="AS122" s="228">
        <f t="shared" si="90"/>
        <v>10935.302544409802</v>
      </c>
      <c r="AT122" s="228">
        <f t="shared" si="90"/>
        <v>11042.511392884408</v>
      </c>
      <c r="AU122" s="228">
        <f t="shared" si="90"/>
        <v>11150.771308500922</v>
      </c>
      <c r="AV122" s="228">
        <f t="shared" si="90"/>
        <v>11260.092595839167</v>
      </c>
      <c r="AW122" s="228">
        <f t="shared" si="90"/>
        <v>11370.485660504255</v>
      </c>
      <c r="AX122" s="228">
        <f t="shared" si="90"/>
        <v>11481.96101011704</v>
      </c>
      <c r="AY122" s="228">
        <f t="shared" si="90"/>
        <v>11594.529255314268</v>
      </c>
      <c r="AZ122" s="228">
        <f t="shared" si="90"/>
        <v>11708.201110758524</v>
      </c>
      <c r="BA122" s="228">
        <f t="shared" si="90"/>
        <v>11822.98739615812</v>
      </c>
      <c r="BB122" s="228">
        <f t="shared" si="90"/>
        <v>11938.899037296926</v>
      </c>
      <c r="BC122" s="228">
        <f t="shared" si="90"/>
        <v>12055.947067074347</v>
      </c>
      <c r="BD122" s="228">
        <f t="shared" si="90"/>
        <v>12174.142626555466</v>
      </c>
      <c r="BE122" s="228">
        <f t="shared" si="90"/>
        <v>12293.496966031496</v>
      </c>
      <c r="BF122" s="228">
        <f t="shared" si="90"/>
        <v>12414.021446090634</v>
      </c>
      <c r="BG122" s="228">
        <f t="shared" si="90"/>
        <v>12535.727538699362</v>
      </c>
      <c r="BH122" s="228">
        <f t="shared" si="90"/>
        <v>12658.626828294453</v>
      </c>
      <c r="BI122" s="228">
        <f t="shared" si="90"/>
        <v>12782.731012885581</v>
      </c>
      <c r="BJ122" s="228">
        <f t="shared" si="90"/>
        <v>12908.051905168772</v>
      </c>
      <c r="BK122" s="228">
        <f t="shared" si="90"/>
        <v>13034.601433650818</v>
      </c>
      <c r="BL122" s="228">
        <f t="shared" si="90"/>
        <v>13162.391643784647</v>
      </c>
      <c r="BM122" s="228">
        <f t="shared" si="90"/>
        <v>13291.434699115869</v>
      </c>
      <c r="BN122" s="228">
        <f t="shared" si="90"/>
        <v>13421.742882440534</v>
      </c>
      <c r="BO122" s="228">
        <f t="shared" si="90"/>
        <v>13553.328596974265</v>
      </c>
      <c r="BP122" s="228">
        <f t="shared" si="90"/>
        <v>13686.204367532835</v>
      </c>
      <c r="BQ122" s="228">
        <f t="shared" si="90"/>
        <v>13820.382841724331</v>
      </c>
    </row>
    <row r="123" spans="5:69">
      <c r="E123" s="331"/>
      <c r="F123" s="328"/>
      <c r="G123" s="329"/>
      <c r="H123" s="323"/>
      <c r="I123" s="231" t="s">
        <v>449</v>
      </c>
      <c r="J123" s="204">
        <f>J121-J122</f>
        <v>13002.59067357513</v>
      </c>
      <c r="K123" s="204">
        <f>K121-K122</f>
        <v>23517.372752209692</v>
      </c>
      <c r="L123" s="204">
        <f t="shared" ref="L123:BQ123" si="91">L121-L122</f>
        <v>28941.588079913465</v>
      </c>
      <c r="M123" s="204">
        <f t="shared" si="91"/>
        <v>31822.155564390931</v>
      </c>
      <c r="N123" s="204">
        <f t="shared" si="91"/>
        <v>33432.550694124096</v>
      </c>
      <c r="O123" s="204">
        <f t="shared" si="91"/>
        <v>34409.527405186083</v>
      </c>
      <c r="P123" s="204">
        <f t="shared" si="91"/>
        <v>35071.479016188881</v>
      </c>
      <c r="Q123" s="204">
        <f t="shared" si="91"/>
        <v>35577.618697313752</v>
      </c>
      <c r="R123" s="204">
        <f t="shared" si="91"/>
        <v>36007.569706397946</v>
      </c>
      <c r="S123" s="204">
        <f t="shared" si="91"/>
        <v>36401.160508564964</v>
      </c>
      <c r="T123" s="204">
        <f t="shared" si="91"/>
        <v>36778.322337642268</v>
      </c>
      <c r="U123" s="204">
        <f t="shared" si="91"/>
        <v>37149.037978488355</v>
      </c>
      <c r="V123" s="204">
        <f t="shared" si="91"/>
        <v>37518.316159790491</v>
      </c>
      <c r="W123" s="204">
        <f t="shared" si="91"/>
        <v>37888.678752113585</v>
      </c>
      <c r="X123" s="204">
        <f t="shared" si="91"/>
        <v>38261.404368590993</v>
      </c>
      <c r="Y123" s="204">
        <f t="shared" si="91"/>
        <v>38637.15016695259</v>
      </c>
      <c r="Z123" s="204">
        <f t="shared" si="91"/>
        <v>39016.262752237868</v>
      </c>
      <c r="AA123" s="204">
        <f t="shared" si="91"/>
        <v>39398.933629868363</v>
      </c>
      <c r="AB123" s="204">
        <f t="shared" si="91"/>
        <v>39785.276933916452</v>
      </c>
      <c r="AC123" s="204">
        <f t="shared" si="91"/>
        <v>40175.36829298934</v>
      </c>
      <c r="AD123" s="204">
        <f t="shared" si="91"/>
        <v>40569.264264937839</v>
      </c>
      <c r="AE123" s="204">
        <f t="shared" si="91"/>
        <v>40967.01205599487</v>
      </c>
      <c r="AF123" s="204">
        <f t="shared" si="91"/>
        <v>41368.654382146196</v>
      </c>
      <c r="AG123" s="204">
        <f t="shared" si="91"/>
        <v>41774.231901635067</v>
      </c>
      <c r="AH123" s="204">
        <f t="shared" si="91"/>
        <v>42183.784433051696</v>
      </c>
      <c r="AI123" s="204">
        <f t="shared" si="91"/>
        <v>42597.351566232886</v>
      </c>
      <c r="AJ123" s="204">
        <f t="shared" si="91"/>
        <v>43014.972969585331</v>
      </c>
      <c r="AK123" s="204">
        <f t="shared" si="91"/>
        <v>43436.688545638688</v>
      </c>
      <c r="AL123" s="204">
        <f t="shared" si="91"/>
        <v>43862.538510732491</v>
      </c>
      <c r="AM123" s="204">
        <f t="shared" si="91"/>
        <v>44292.563436788339</v>
      </c>
      <c r="AN123" s="204">
        <f t="shared" si="91"/>
        <v>44726.804274143928</v>
      </c>
      <c r="AO123" s="204">
        <f t="shared" si="91"/>
        <v>45165.302364936935</v>
      </c>
      <c r="AP123" s="204">
        <f t="shared" si="91"/>
        <v>45608.099451783091</v>
      </c>
      <c r="AQ123" s="204">
        <f t="shared" si="91"/>
        <v>46055.237684121006</v>
      </c>
      <c r="AR123" s="204">
        <f t="shared" si="91"/>
        <v>46506.759623409867</v>
      </c>
      <c r="AS123" s="204">
        <f t="shared" si="91"/>
        <v>46962.7082477734</v>
      </c>
      <c r="AT123" s="204">
        <f t="shared" si="91"/>
        <v>47423.126956387219</v>
      </c>
      <c r="AU123" s="204">
        <f t="shared" si="91"/>
        <v>47888.059573757862</v>
      </c>
      <c r="AV123" s="204">
        <f t="shared" si="91"/>
        <v>48357.550353968312</v>
      </c>
      <c r="AW123" s="204">
        <f t="shared" si="91"/>
        <v>48831.643984927359</v>
      </c>
      <c r="AX123" s="204">
        <f t="shared" si="91"/>
        <v>49310.385592641614</v>
      </c>
      <c r="AY123" s="204">
        <f t="shared" si="91"/>
        <v>49793.82074552009</v>
      </c>
      <c r="AZ123" s="204">
        <f t="shared" si="91"/>
        <v>50281.995458716192</v>
      </c>
      <c r="BA123" s="204">
        <f t="shared" si="91"/>
        <v>50774.956198509892</v>
      </c>
      <c r="BB123" s="204">
        <f t="shared" si="91"/>
        <v>51272.749886731763</v>
      </c>
      <c r="BC123" s="204">
        <f t="shared" si="91"/>
        <v>51775.423905229734</v>
      </c>
      <c r="BD123" s="204">
        <f t="shared" si="91"/>
        <v>52283.026100379313</v>
      </c>
      <c r="BE123" s="204">
        <f t="shared" si="91"/>
        <v>52795.604787638091</v>
      </c>
      <c r="BF123" s="204">
        <f t="shared" si="91"/>
        <v>53313.208756144428</v>
      </c>
      <c r="BG123" s="204">
        <f t="shared" si="91"/>
        <v>53835.887273361564</v>
      </c>
      <c r="BH123" s="204">
        <f t="shared" si="91"/>
        <v>54363.690089767086</v>
      </c>
      <c r="BI123" s="204">
        <f t="shared" si="91"/>
        <v>54896.66744358834</v>
      </c>
      <c r="BJ123" s="204">
        <f t="shared" si="91"/>
        <v>55434.870065584313</v>
      </c>
      <c r="BK123" s="204">
        <f t="shared" si="91"/>
        <v>55978.349183874372</v>
      </c>
      <c r="BL123" s="204">
        <f t="shared" si="91"/>
        <v>56527.156528814303</v>
      </c>
      <c r="BM123" s="204">
        <f t="shared" si="91"/>
        <v>57081.344337920324</v>
      </c>
      <c r="BN123" s="204">
        <f t="shared" si="91"/>
        <v>57640.965360841117</v>
      </c>
      <c r="BO123" s="204">
        <f t="shared" si="91"/>
        <v>58206.072864378781</v>
      </c>
      <c r="BP123" s="204">
        <f t="shared" si="91"/>
        <v>58776.720637558945</v>
      </c>
      <c r="BQ123" s="204">
        <f t="shared" si="91"/>
        <v>59352.962996750692</v>
      </c>
    </row>
    <row r="124" spans="5:69">
      <c r="E124" s="331"/>
      <c r="F124" s="328"/>
      <c r="G124" s="324" t="s">
        <v>53</v>
      </c>
      <c r="H124" s="325" t="s">
        <v>25</v>
      </c>
      <c r="I124" s="224" t="s">
        <v>318</v>
      </c>
      <c r="J124" s="216">
        <f>Variables!$L$28</f>
        <v>0.2</v>
      </c>
      <c r="K124" s="216">
        <f>Variables!$L$28</f>
        <v>0.2</v>
      </c>
      <c r="L124" s="216">
        <f>Variables!$L$28</f>
        <v>0.2</v>
      </c>
      <c r="M124" s="216">
        <f>Variables!$L$28</f>
        <v>0.2</v>
      </c>
      <c r="N124" s="216">
        <f>Variables!$L$28</f>
        <v>0.2</v>
      </c>
      <c r="O124" s="216">
        <f>Variables!$L$28</f>
        <v>0.2</v>
      </c>
      <c r="P124" s="216">
        <f>Variables!$L$28</f>
        <v>0.2</v>
      </c>
      <c r="Q124" s="216">
        <f>Variables!$L$28</f>
        <v>0.2</v>
      </c>
      <c r="R124" s="216">
        <f>Variables!$L$28</f>
        <v>0.2</v>
      </c>
      <c r="S124" s="216">
        <f>Variables!$L$28</f>
        <v>0.2</v>
      </c>
      <c r="T124" s="216">
        <f>Variables!$L$28</f>
        <v>0.2</v>
      </c>
      <c r="U124" s="216">
        <f>Variables!$L$28</f>
        <v>0.2</v>
      </c>
      <c r="V124" s="216">
        <f>Variables!$L$28</f>
        <v>0.2</v>
      </c>
      <c r="W124" s="216">
        <f>Variables!$L$28</f>
        <v>0.2</v>
      </c>
      <c r="X124" s="216">
        <f>Variables!$L$28</f>
        <v>0.2</v>
      </c>
      <c r="Y124" s="216">
        <f>Variables!$L$28</f>
        <v>0.2</v>
      </c>
      <c r="Z124" s="216">
        <f>Variables!$L$28</f>
        <v>0.2</v>
      </c>
      <c r="AA124" s="216">
        <f>Variables!$L$28</f>
        <v>0.2</v>
      </c>
      <c r="AB124" s="216">
        <f>Variables!$L$28</f>
        <v>0.2</v>
      </c>
      <c r="AC124" s="216">
        <f>Variables!$L$28</f>
        <v>0.2</v>
      </c>
      <c r="AD124" s="216">
        <f>Variables!$L$28</f>
        <v>0.2</v>
      </c>
      <c r="AE124" s="216">
        <f>Variables!$L$28</f>
        <v>0.2</v>
      </c>
      <c r="AF124" s="216">
        <f>Variables!$L$28</f>
        <v>0.2</v>
      </c>
      <c r="AG124" s="216">
        <f>Variables!$L$28</f>
        <v>0.2</v>
      </c>
      <c r="AH124" s="216">
        <f>Variables!$L$28</f>
        <v>0.2</v>
      </c>
      <c r="AI124" s="216">
        <f>Variables!$L$28</f>
        <v>0.2</v>
      </c>
      <c r="AJ124" s="216">
        <f>Variables!$L$28</f>
        <v>0.2</v>
      </c>
      <c r="AK124" s="216">
        <f>Variables!$L$28</f>
        <v>0.2</v>
      </c>
      <c r="AL124" s="216">
        <f>Variables!$L$28</f>
        <v>0.2</v>
      </c>
      <c r="AM124" s="216">
        <f>Variables!$L$28</f>
        <v>0.2</v>
      </c>
      <c r="AN124" s="216">
        <f>Variables!$L$28</f>
        <v>0.2</v>
      </c>
      <c r="AO124" s="216">
        <f>Variables!$L$28</f>
        <v>0.2</v>
      </c>
      <c r="AP124" s="216">
        <f>Variables!$L$28</f>
        <v>0.2</v>
      </c>
      <c r="AQ124" s="216">
        <f>Variables!$L$28</f>
        <v>0.2</v>
      </c>
      <c r="AR124" s="216">
        <f>Variables!$L$28</f>
        <v>0.2</v>
      </c>
      <c r="AS124" s="216">
        <f>Variables!$L$28</f>
        <v>0.2</v>
      </c>
      <c r="AT124" s="216">
        <f>Variables!$L$28</f>
        <v>0.2</v>
      </c>
      <c r="AU124" s="216">
        <f>Variables!$L$28</f>
        <v>0.2</v>
      </c>
      <c r="AV124" s="216">
        <f>Variables!$L$28</f>
        <v>0.2</v>
      </c>
      <c r="AW124" s="216">
        <f>Variables!$L$28</f>
        <v>0.2</v>
      </c>
      <c r="AX124" s="216">
        <f>Variables!$L$28</f>
        <v>0.2</v>
      </c>
      <c r="AY124" s="216">
        <f>Variables!$L$28</f>
        <v>0.2</v>
      </c>
      <c r="AZ124" s="216">
        <f>Variables!$L$28</f>
        <v>0.2</v>
      </c>
      <c r="BA124" s="216">
        <f>Variables!$L$28</f>
        <v>0.2</v>
      </c>
      <c r="BB124" s="216">
        <f>Variables!$L$28</f>
        <v>0.2</v>
      </c>
      <c r="BC124" s="216">
        <f>Variables!$L$28</f>
        <v>0.2</v>
      </c>
      <c r="BD124" s="216">
        <f>Variables!$L$28</f>
        <v>0.2</v>
      </c>
      <c r="BE124" s="216">
        <f>Variables!$L$28</f>
        <v>0.2</v>
      </c>
      <c r="BF124" s="216">
        <f>Variables!$L$28</f>
        <v>0.2</v>
      </c>
      <c r="BG124" s="216">
        <f>Variables!$L$28</f>
        <v>0.2</v>
      </c>
      <c r="BH124" s="216">
        <f>Variables!$L$28</f>
        <v>0.2</v>
      </c>
      <c r="BI124" s="216">
        <f>Variables!$L$28</f>
        <v>0.2</v>
      </c>
      <c r="BJ124" s="216">
        <f>Variables!$L$28</f>
        <v>0.2</v>
      </c>
      <c r="BK124" s="216">
        <f>Variables!$L$28</f>
        <v>0.2</v>
      </c>
      <c r="BL124" s="216">
        <f>Variables!$L$28</f>
        <v>0.2</v>
      </c>
      <c r="BM124" s="216">
        <f>Variables!$L$28</f>
        <v>0.2</v>
      </c>
      <c r="BN124" s="216">
        <f>Variables!$L$28</f>
        <v>0.2</v>
      </c>
      <c r="BO124" s="216">
        <f>Variables!$L$28</f>
        <v>0.2</v>
      </c>
      <c r="BP124" s="216">
        <f>Variables!$L$28</f>
        <v>0.2</v>
      </c>
      <c r="BQ124" s="216">
        <f>Variables!$L$28</f>
        <v>0.2</v>
      </c>
    </row>
    <row r="125" spans="5:69">
      <c r="E125" s="331"/>
      <c r="F125" s="328"/>
      <c r="G125" s="324"/>
      <c r="H125" s="325"/>
      <c r="I125" s="226" t="s">
        <v>321</v>
      </c>
      <c r="J125" s="200">
        <f>J95*J124</f>
        <v>7.6165803108808294</v>
      </c>
      <c r="K125" s="200">
        <f>K95*K124</f>
        <v>7.8450777202072537</v>
      </c>
      <c r="L125" s="200">
        <f t="shared" ref="L125:BQ125" si="92">L95*L124</f>
        <v>8.0804300518134706</v>
      </c>
      <c r="M125" s="200">
        <f t="shared" si="92"/>
        <v>8.3228429533678767</v>
      </c>
      <c r="N125" s="200">
        <f t="shared" si="92"/>
        <v>8.5725282419689126</v>
      </c>
      <c r="O125" s="200">
        <f t="shared" si="92"/>
        <v>8.8297040892279828</v>
      </c>
      <c r="P125" s="200">
        <f t="shared" si="92"/>
        <v>9.0945952119048208</v>
      </c>
      <c r="Q125" s="200">
        <f t="shared" si="92"/>
        <v>9.3674330682619651</v>
      </c>
      <c r="R125" s="200">
        <f t="shared" si="92"/>
        <v>9.6484560603098242</v>
      </c>
      <c r="S125" s="200">
        <f t="shared" si="92"/>
        <v>9.9379097421191211</v>
      </c>
      <c r="T125" s="200">
        <f t="shared" si="92"/>
        <v>10.236047034382695</v>
      </c>
      <c r="U125" s="200">
        <f t="shared" si="92"/>
        <v>10.543128445414176</v>
      </c>
      <c r="V125" s="200">
        <f t="shared" si="92"/>
        <v>10.8594222987766</v>
      </c>
      <c r="W125" s="200">
        <f t="shared" si="92"/>
        <v>11.185204967739899</v>
      </c>
      <c r="X125" s="200">
        <f t="shared" si="92"/>
        <v>11.520761116772096</v>
      </c>
      <c r="Y125" s="200">
        <f t="shared" si="92"/>
        <v>11.86638395027526</v>
      </c>
      <c r="Z125" s="200">
        <f t="shared" si="92"/>
        <v>12.222375468783518</v>
      </c>
      <c r="AA125" s="200">
        <f t="shared" si="92"/>
        <v>12.589046732847024</v>
      </c>
      <c r="AB125" s="200">
        <f t="shared" si="92"/>
        <v>12.966718134832433</v>
      </c>
      <c r="AC125" s="200">
        <f t="shared" si="92"/>
        <v>13.35571967887741</v>
      </c>
      <c r="AD125" s="200">
        <f t="shared" si="92"/>
        <v>13.756391269243728</v>
      </c>
      <c r="AE125" s="200">
        <f t="shared" si="92"/>
        <v>14.169083007321042</v>
      </c>
      <c r="AF125" s="200">
        <f t="shared" si="92"/>
        <v>14.594155497540672</v>
      </c>
      <c r="AG125" s="200">
        <f t="shared" si="92"/>
        <v>15.031980162466892</v>
      </c>
      <c r="AH125" s="200">
        <f t="shared" si="92"/>
        <v>15.482939567340901</v>
      </c>
      <c r="AI125" s="200">
        <f t="shared" si="92"/>
        <v>15.947427754361128</v>
      </c>
      <c r="AJ125" s="200">
        <f t="shared" si="92"/>
        <v>16.42585058699196</v>
      </c>
      <c r="AK125" s="200">
        <f t="shared" si="92"/>
        <v>16.918626104601721</v>
      </c>
      <c r="AL125" s="200">
        <f t="shared" si="92"/>
        <v>17.426184887739776</v>
      </c>
      <c r="AM125" s="200">
        <f t="shared" si="92"/>
        <v>17.948970434371969</v>
      </c>
      <c r="AN125" s="200">
        <f t="shared" si="92"/>
        <v>18.487439547403124</v>
      </c>
      <c r="AO125" s="200">
        <f t="shared" si="92"/>
        <v>19.042062733825222</v>
      </c>
      <c r="AP125" s="200">
        <f t="shared" si="92"/>
        <v>19.613324615839979</v>
      </c>
      <c r="AQ125" s="200">
        <f t="shared" si="92"/>
        <v>20.201724354315175</v>
      </c>
      <c r="AR125" s="200">
        <f t="shared" si="92"/>
        <v>20.807776084944635</v>
      </c>
      <c r="AS125" s="200">
        <f t="shared" si="92"/>
        <v>21.43200936749297</v>
      </c>
      <c r="AT125" s="200">
        <f t="shared" si="92"/>
        <v>22.074969648517762</v>
      </c>
      <c r="AU125" s="200">
        <f t="shared" si="92"/>
        <v>22.737218737973297</v>
      </c>
      <c r="AV125" s="200">
        <f t="shared" si="92"/>
        <v>23.419335300112493</v>
      </c>
      <c r="AW125" s="200">
        <f t="shared" si="92"/>
        <v>24.121915359115874</v>
      </c>
      <c r="AX125" s="200">
        <f t="shared" si="92"/>
        <v>24.845572819889345</v>
      </c>
      <c r="AY125" s="200">
        <f t="shared" si="92"/>
        <v>25.590940004486029</v>
      </c>
      <c r="AZ125" s="200">
        <f t="shared" si="92"/>
        <v>26.35866820462061</v>
      </c>
      <c r="BA125" s="200">
        <f t="shared" si="92"/>
        <v>27.149428250759229</v>
      </c>
      <c r="BB125" s="200">
        <f t="shared" si="92"/>
        <v>27.963911098282008</v>
      </c>
      <c r="BC125" s="200">
        <f t="shared" si="92"/>
        <v>28.802828431230466</v>
      </c>
      <c r="BD125" s="200">
        <f t="shared" si="92"/>
        <v>29.666913284167379</v>
      </c>
      <c r="BE125" s="200">
        <f t="shared" si="92"/>
        <v>30.556920682692397</v>
      </c>
      <c r="BF125" s="200">
        <f t="shared" si="92"/>
        <v>31.473628303173172</v>
      </c>
      <c r="BG125" s="200">
        <f t="shared" si="92"/>
        <v>32.417837152268369</v>
      </c>
      <c r="BH125" s="200">
        <f t="shared" si="92"/>
        <v>33.390372266836415</v>
      </c>
      <c r="BI125" s="200">
        <f t="shared" si="92"/>
        <v>34.392083434841517</v>
      </c>
      <c r="BJ125" s="200">
        <f t="shared" si="92"/>
        <v>35.42384593788676</v>
      </c>
      <c r="BK125" s="200">
        <f t="shared" si="92"/>
        <v>36.486561316023362</v>
      </c>
      <c r="BL125" s="200">
        <f t="shared" si="92"/>
        <v>37.58115815550407</v>
      </c>
      <c r="BM125" s="200">
        <f t="shared" si="92"/>
        <v>38.708592900169187</v>
      </c>
      <c r="BN125" s="200">
        <f t="shared" si="92"/>
        <v>39.869850687174278</v>
      </c>
      <c r="BO125" s="200">
        <f t="shared" si="92"/>
        <v>41.065946207789494</v>
      </c>
      <c r="BP125" s="200">
        <f t="shared" si="92"/>
        <v>42.297924594023179</v>
      </c>
      <c r="BQ125" s="200">
        <f t="shared" si="92"/>
        <v>43.566862331843879</v>
      </c>
    </row>
    <row r="126" spans="5:69">
      <c r="E126" s="331"/>
      <c r="F126" s="328"/>
      <c r="G126" s="324"/>
      <c r="H126" s="325"/>
      <c r="I126" s="226" t="s">
        <v>323</v>
      </c>
      <c r="J126" s="200">
        <f>J125/J274</f>
        <v>1.5544041450777202</v>
      </c>
      <c r="K126" s="200">
        <f>K125/K274</f>
        <v>1.5696434014020111</v>
      </c>
      <c r="L126" s="200">
        <f t="shared" ref="L126:BQ126" si="93">L125/L274</f>
        <v>1.5850320622000702</v>
      </c>
      <c r="M126" s="200">
        <f t="shared" si="93"/>
        <v>1.6005715922216397</v>
      </c>
      <c r="N126" s="200">
        <f t="shared" si="93"/>
        <v>1.616263470576754</v>
      </c>
      <c r="O126" s="200">
        <f t="shared" si="93"/>
        <v>1.6321091908765264</v>
      </c>
      <c r="P126" s="200">
        <f t="shared" si="93"/>
        <v>1.6481102613753158</v>
      </c>
      <c r="Q126" s="200">
        <f t="shared" si="93"/>
        <v>1.6642682051142892</v>
      </c>
      <c r="R126" s="200">
        <f t="shared" si="93"/>
        <v>1.6805845600663902</v>
      </c>
      <c r="S126" s="200">
        <f t="shared" si="93"/>
        <v>1.6970608792827278</v>
      </c>
      <c r="T126" s="200">
        <f t="shared" si="93"/>
        <v>1.7136987310404015</v>
      </c>
      <c r="U126" s="200">
        <f t="shared" si="93"/>
        <v>1.7304996989917778</v>
      </c>
      <c r="V126" s="200">
        <f t="shared" si="93"/>
        <v>1.7474653823152269</v>
      </c>
      <c r="W126" s="200">
        <f t="shared" si="93"/>
        <v>1.7645973958673369</v>
      </c>
      <c r="X126" s="200">
        <f t="shared" si="93"/>
        <v>1.7818973703366245</v>
      </c>
      <c r="Y126" s="200">
        <f t="shared" si="93"/>
        <v>1.7993669523987486</v>
      </c>
      <c r="Z126" s="200">
        <f t="shared" si="93"/>
        <v>1.8170078048732459</v>
      </c>
      <c r="AA126" s="200">
        <f t="shared" si="93"/>
        <v>1.8348216068818071</v>
      </c>
      <c r="AB126" s="200">
        <f t="shared" si="93"/>
        <v>1.8528100540080987</v>
      </c>
      <c r="AC126" s="200">
        <f t="shared" si="93"/>
        <v>1.8709748584591592</v>
      </c>
      <c r="AD126" s="200">
        <f t="shared" si="93"/>
        <v>1.8893177492283664</v>
      </c>
      <c r="AE126" s="200">
        <f t="shared" si="93"/>
        <v>1.9078404722600169</v>
      </c>
      <c r="AF126" s="200">
        <f t="shared" si="93"/>
        <v>1.9265447906155073</v>
      </c>
      <c r="AG126" s="200">
        <f t="shared" si="93"/>
        <v>1.9454324846411495</v>
      </c>
      <c r="AH126" s="200">
        <f t="shared" si="93"/>
        <v>1.9645053521376314</v>
      </c>
      <c r="AI126" s="200">
        <f t="shared" si="93"/>
        <v>1.9837652085311372</v>
      </c>
      <c r="AJ126" s="200">
        <f t="shared" si="93"/>
        <v>2.0032138870461482</v>
      </c>
      <c r="AK126" s="200">
        <f t="shared" si="93"/>
        <v>2.022853238879935</v>
      </c>
      <c r="AL126" s="200">
        <f t="shared" si="93"/>
        <v>2.0426851333787579</v>
      </c>
      <c r="AM126" s="200">
        <f t="shared" si="93"/>
        <v>2.0627114582158046</v>
      </c>
      <c r="AN126" s="200">
        <f t="shared" si="93"/>
        <v>2.0829341195708611</v>
      </c>
      <c r="AO126" s="200">
        <f t="shared" si="93"/>
        <v>2.103355042311752</v>
      </c>
      <c r="AP126" s="200">
        <f t="shared" si="93"/>
        <v>2.1239761701775537</v>
      </c>
      <c r="AQ126" s="200">
        <f t="shared" si="93"/>
        <v>2.1447994659636076</v>
      </c>
      <c r="AR126" s="200">
        <f t="shared" si="93"/>
        <v>2.1658269117083493</v>
      </c>
      <c r="AS126" s="200">
        <f t="shared" si="93"/>
        <v>2.1870605088819604</v>
      </c>
      <c r="AT126" s="200">
        <f t="shared" si="93"/>
        <v>2.2085022785768817</v>
      </c>
      <c r="AU126" s="200">
        <f t="shared" si="93"/>
        <v>2.2301542617001848</v>
      </c>
      <c r="AV126" s="200">
        <f t="shared" si="93"/>
        <v>2.2520185191678332</v>
      </c>
      <c r="AW126" s="200">
        <f t="shared" si="93"/>
        <v>2.2740971321008518</v>
      </c>
      <c r="AX126" s="200">
        <f t="shared" si="93"/>
        <v>2.2963922020234087</v>
      </c>
      <c r="AY126" s="200">
        <f t="shared" si="93"/>
        <v>2.318905851062854</v>
      </c>
      <c r="AZ126" s="200">
        <f t="shared" si="93"/>
        <v>2.3416402221517054</v>
      </c>
      <c r="BA126" s="200">
        <f t="shared" si="93"/>
        <v>2.364597479231624</v>
      </c>
      <c r="BB126" s="200">
        <f t="shared" si="93"/>
        <v>2.3877798074593852</v>
      </c>
      <c r="BC126" s="200">
        <f t="shared" si="93"/>
        <v>2.4111894134148693</v>
      </c>
      <c r="BD126" s="200">
        <f t="shared" si="93"/>
        <v>2.4348285253110933</v>
      </c>
      <c r="BE126" s="200">
        <f t="shared" si="93"/>
        <v>2.4586993932062997</v>
      </c>
      <c r="BF126" s="200">
        <f t="shared" si="93"/>
        <v>2.4828042892181266</v>
      </c>
      <c r="BG126" s="200">
        <f t="shared" si="93"/>
        <v>2.5071455077398728</v>
      </c>
      <c r="BH126" s="200">
        <f t="shared" si="93"/>
        <v>2.5317253656588905</v>
      </c>
      <c r="BI126" s="200">
        <f t="shared" si="93"/>
        <v>2.556546202577116</v>
      </c>
      <c r="BJ126" s="200">
        <f t="shared" si="93"/>
        <v>2.5816103810337543</v>
      </c>
      <c r="BK126" s="200">
        <f t="shared" si="93"/>
        <v>2.6069202867301633</v>
      </c>
      <c r="BL126" s="200">
        <f t="shared" si="93"/>
        <v>2.6324783287569296</v>
      </c>
      <c r="BM126" s="200">
        <f t="shared" si="93"/>
        <v>2.6582869398231739</v>
      </c>
      <c r="BN126" s="200">
        <f t="shared" si="93"/>
        <v>2.6843485764881074</v>
      </c>
      <c r="BO126" s="200">
        <f t="shared" si="93"/>
        <v>2.7106657193948527</v>
      </c>
      <c r="BP126" s="200">
        <f t="shared" si="93"/>
        <v>2.737240873506567</v>
      </c>
      <c r="BQ126" s="200">
        <f t="shared" si="93"/>
        <v>2.7640765683448665</v>
      </c>
    </row>
    <row r="127" spans="5:69">
      <c r="E127" s="331"/>
      <c r="F127" s="328"/>
      <c r="G127" s="324"/>
      <c r="H127" s="325"/>
      <c r="I127" s="226" t="s">
        <v>299</v>
      </c>
      <c r="J127" s="200">
        <v>0</v>
      </c>
      <c r="K127" s="200">
        <f t="shared" ref="K127:BQ127" si="94">J129*$B$6</f>
        <v>0.62176165803108807</v>
      </c>
      <c r="L127" s="200">
        <f t="shared" si="94"/>
        <v>0.93873818957634847</v>
      </c>
      <c r="M127" s="200">
        <f t="shared" si="94"/>
        <v>1.1033819196682024</v>
      </c>
      <c r="N127" s="200">
        <f t="shared" si="94"/>
        <v>1.1919195967227569</v>
      </c>
      <c r="O127" s="200">
        <f t="shared" si="94"/>
        <v>1.2424651865920802</v>
      </c>
      <c r="P127" s="200">
        <f t="shared" si="94"/>
        <v>1.2740762696466508</v>
      </c>
      <c r="Q127" s="200">
        <f t="shared" si="94"/>
        <v>1.2962822393734519</v>
      </c>
      <c r="R127" s="200">
        <f t="shared" si="94"/>
        <v>1.3138484017324419</v>
      </c>
      <c r="S127" s="200">
        <f t="shared" si="94"/>
        <v>1.3291580248927772</v>
      </c>
      <c r="T127" s="200">
        <f t="shared" si="94"/>
        <v>1.3434033641594798</v>
      </c>
      <c r="U127" s="200">
        <f t="shared" si="94"/>
        <v>1.3571811744959006</v>
      </c>
      <c r="V127" s="200">
        <f t="shared" si="94"/>
        <v>1.3707904668446615</v>
      </c>
      <c r="W127" s="200">
        <f t="shared" si="94"/>
        <v>1.3843813863484218</v>
      </c>
      <c r="X127" s="200">
        <f t="shared" si="94"/>
        <v>1.3980296515211457</v>
      </c>
      <c r="Y127" s="200">
        <f t="shared" si="94"/>
        <v>1.4117737738952227</v>
      </c>
      <c r="Z127" s="200">
        <f t="shared" si="94"/>
        <v>1.4256336679071109</v>
      </c>
      <c r="AA127" s="200">
        <f t="shared" si="94"/>
        <v>1.439619955902854</v>
      </c>
      <c r="AB127" s="200">
        <f t="shared" si="94"/>
        <v>1.4537386207041498</v>
      </c>
      <c r="AC127" s="200">
        <f t="shared" si="94"/>
        <v>1.4679933319553145</v>
      </c>
      <c r="AD127" s="200">
        <f t="shared" si="94"/>
        <v>1.4823866093613212</v>
      </c>
      <c r="AE127" s="200">
        <f t="shared" si="94"/>
        <v>1.4969204043720072</v>
      </c>
      <c r="AF127" s="200">
        <f t="shared" si="94"/>
        <v>1.5115963910900105</v>
      </c>
      <c r="AG127" s="200">
        <f t="shared" si="94"/>
        <v>1.5264161117912085</v>
      </c>
      <c r="AH127" s="200">
        <f t="shared" si="94"/>
        <v>1.5413810497520641</v>
      </c>
      <c r="AI127" s="200">
        <f t="shared" si="94"/>
        <v>1.5564926657310847</v>
      </c>
      <c r="AJ127" s="200">
        <f t="shared" si="94"/>
        <v>1.5717524162779974</v>
      </c>
      <c r="AK127" s="200">
        <f t="shared" si="94"/>
        <v>1.5871617629574581</v>
      </c>
      <c r="AL127" s="200">
        <f t="shared" si="94"/>
        <v>1.602722177030703</v>
      </c>
      <c r="AM127" s="200">
        <f t="shared" si="94"/>
        <v>1.618435141866855</v>
      </c>
      <c r="AN127" s="200">
        <f t="shared" si="94"/>
        <v>1.6343021542197496</v>
      </c>
      <c r="AO127" s="200">
        <f t="shared" si="94"/>
        <v>1.6503247249382191</v>
      </c>
      <c r="AP127" s="200">
        <f t="shared" si="94"/>
        <v>1.6665043793938104</v>
      </c>
      <c r="AQ127" s="200">
        <f t="shared" si="94"/>
        <v>1.6828426577679267</v>
      </c>
      <c r="AR127" s="200">
        <f t="shared" si="94"/>
        <v>1.6993411152694067</v>
      </c>
      <c r="AS127" s="200">
        <f t="shared" si="94"/>
        <v>1.7160013223180428</v>
      </c>
      <c r="AT127" s="200">
        <f t="shared" si="94"/>
        <v>1.7328248647118056</v>
      </c>
      <c r="AU127" s="200">
        <f t="shared" si="94"/>
        <v>1.7498133437866557</v>
      </c>
      <c r="AV127" s="200">
        <f t="shared" si="94"/>
        <v>1.7669683765734019</v>
      </c>
      <c r="AW127" s="200">
        <f t="shared" si="94"/>
        <v>1.7842915959538344</v>
      </c>
      <c r="AX127" s="200">
        <f t="shared" si="94"/>
        <v>1.8017846508172579</v>
      </c>
      <c r="AY127" s="200">
        <f t="shared" si="94"/>
        <v>1.8194492062179923</v>
      </c>
      <c r="AZ127" s="200">
        <f t="shared" si="94"/>
        <v>1.8372869435341379</v>
      </c>
      <c r="BA127" s="200">
        <f t="shared" si="94"/>
        <v>1.8552995606277514</v>
      </c>
      <c r="BB127" s="200">
        <f t="shared" si="94"/>
        <v>1.8734887720065256</v>
      </c>
      <c r="BC127" s="200">
        <f t="shared" si="94"/>
        <v>1.8918563089870171</v>
      </c>
      <c r="BD127" s="200">
        <f t="shared" si="94"/>
        <v>1.9104039198594565</v>
      </c>
      <c r="BE127" s="200">
        <f t="shared" si="94"/>
        <v>1.9291333700541653</v>
      </c>
      <c r="BF127" s="200">
        <f t="shared" si="94"/>
        <v>1.9480464423096024</v>
      </c>
      <c r="BG127" s="200">
        <f t="shared" si="94"/>
        <v>1.9671449368420519</v>
      </c>
      <c r="BH127" s="200">
        <f t="shared" si="94"/>
        <v>1.9864306715169751</v>
      </c>
      <c r="BI127" s="200">
        <f t="shared" si="94"/>
        <v>2.0059054820220434</v>
      </c>
      <c r="BJ127" s="200">
        <f t="shared" si="94"/>
        <v>2.0255712220418682</v>
      </c>
      <c r="BK127" s="200">
        <f t="shared" si="94"/>
        <v>2.0454297634344356</v>
      </c>
      <c r="BL127" s="200">
        <f t="shared" si="94"/>
        <v>2.0654829964092829</v>
      </c>
      <c r="BM127" s="200">
        <f t="shared" si="94"/>
        <v>2.0857328297074136</v>
      </c>
      <c r="BN127" s="200">
        <f t="shared" si="94"/>
        <v>2.1061811907829764</v>
      </c>
      <c r="BO127" s="200">
        <f t="shared" si="94"/>
        <v>2.126830025986731</v>
      </c>
      <c r="BP127" s="200">
        <f t="shared" si="94"/>
        <v>2.1476813007513065</v>
      </c>
      <c r="BQ127" s="200">
        <f t="shared" si="94"/>
        <v>2.1687369997782802</v>
      </c>
    </row>
    <row r="128" spans="5:69">
      <c r="E128" s="331"/>
      <c r="F128" s="328"/>
      <c r="G128" s="324"/>
      <c r="H128" s="325"/>
      <c r="I128" s="227" t="s">
        <v>301</v>
      </c>
      <c r="J128" s="200">
        <v>0</v>
      </c>
      <c r="K128" s="200">
        <f t="shared" ref="K128:BQ128" si="95">J129*$B$7</f>
        <v>0.15544041450777202</v>
      </c>
      <c r="L128" s="200">
        <f t="shared" si="95"/>
        <v>0.23468454739408712</v>
      </c>
      <c r="M128" s="200">
        <f t="shared" si="95"/>
        <v>0.27584547991705061</v>
      </c>
      <c r="N128" s="200">
        <f t="shared" si="95"/>
        <v>0.29797989918068923</v>
      </c>
      <c r="O128" s="200">
        <f t="shared" si="95"/>
        <v>0.31061629664802004</v>
      </c>
      <c r="P128" s="200">
        <f t="shared" si="95"/>
        <v>0.31851906741166269</v>
      </c>
      <c r="Q128" s="200">
        <f t="shared" si="95"/>
        <v>0.32407055984336297</v>
      </c>
      <c r="R128" s="200">
        <f t="shared" si="95"/>
        <v>0.32846210043311047</v>
      </c>
      <c r="S128" s="200">
        <f t="shared" si="95"/>
        <v>0.33228950622319431</v>
      </c>
      <c r="T128" s="200">
        <f t="shared" si="95"/>
        <v>0.33585084103986995</v>
      </c>
      <c r="U128" s="200">
        <f t="shared" si="95"/>
        <v>0.33929529362397515</v>
      </c>
      <c r="V128" s="200">
        <f t="shared" si="95"/>
        <v>0.34269761671116539</v>
      </c>
      <c r="W128" s="200">
        <f t="shared" si="95"/>
        <v>0.34609534658710545</v>
      </c>
      <c r="X128" s="200">
        <f t="shared" si="95"/>
        <v>0.34950741288028642</v>
      </c>
      <c r="Y128" s="200">
        <f t="shared" si="95"/>
        <v>0.35294344347380568</v>
      </c>
      <c r="Z128" s="200">
        <f t="shared" si="95"/>
        <v>0.35640841697677772</v>
      </c>
      <c r="AA128" s="200">
        <f t="shared" si="95"/>
        <v>0.35990498897571349</v>
      </c>
      <c r="AB128" s="200">
        <f t="shared" si="95"/>
        <v>0.36343465517603746</v>
      </c>
      <c r="AC128" s="200">
        <f t="shared" si="95"/>
        <v>0.36699833298882861</v>
      </c>
      <c r="AD128" s="200">
        <f t="shared" si="95"/>
        <v>0.37059665234033029</v>
      </c>
      <c r="AE128" s="200">
        <f t="shared" si="95"/>
        <v>0.37423010109300181</v>
      </c>
      <c r="AF128" s="200">
        <f t="shared" si="95"/>
        <v>0.37789909777250263</v>
      </c>
      <c r="AG128" s="200">
        <f t="shared" si="95"/>
        <v>0.38160402794780213</v>
      </c>
      <c r="AH128" s="200">
        <f t="shared" si="95"/>
        <v>0.38534526243801603</v>
      </c>
      <c r="AI128" s="200">
        <f t="shared" si="95"/>
        <v>0.38912316643277117</v>
      </c>
      <c r="AJ128" s="200">
        <f t="shared" si="95"/>
        <v>0.39293810406949936</v>
      </c>
      <c r="AK128" s="200">
        <f t="shared" si="95"/>
        <v>0.39679044073936454</v>
      </c>
      <c r="AL128" s="200">
        <f t="shared" si="95"/>
        <v>0.40068054425767574</v>
      </c>
      <c r="AM128" s="200">
        <f t="shared" si="95"/>
        <v>0.40460878546671375</v>
      </c>
      <c r="AN128" s="200">
        <f t="shared" si="95"/>
        <v>0.40857553855493739</v>
      </c>
      <c r="AO128" s="200">
        <f t="shared" si="95"/>
        <v>0.41258118123455478</v>
      </c>
      <c r="AP128" s="200">
        <f t="shared" si="95"/>
        <v>0.41662609484845259</v>
      </c>
      <c r="AQ128" s="200">
        <f t="shared" si="95"/>
        <v>0.42071066444198169</v>
      </c>
      <c r="AR128" s="200">
        <f t="shared" si="95"/>
        <v>0.42483527881735167</v>
      </c>
      <c r="AS128" s="200">
        <f t="shared" si="95"/>
        <v>0.4290003305795107</v>
      </c>
      <c r="AT128" s="200">
        <f t="shared" si="95"/>
        <v>0.43320621617795141</v>
      </c>
      <c r="AU128" s="200">
        <f t="shared" si="95"/>
        <v>0.43745333594666391</v>
      </c>
      <c r="AV128" s="200">
        <f t="shared" si="95"/>
        <v>0.44174209414335047</v>
      </c>
      <c r="AW128" s="200">
        <f t="shared" si="95"/>
        <v>0.44607289898845859</v>
      </c>
      <c r="AX128" s="200">
        <f t="shared" si="95"/>
        <v>0.45044616270431448</v>
      </c>
      <c r="AY128" s="200">
        <f t="shared" si="95"/>
        <v>0.45486230155449808</v>
      </c>
      <c r="AZ128" s="200">
        <f t="shared" si="95"/>
        <v>0.45932173588353448</v>
      </c>
      <c r="BA128" s="200">
        <f t="shared" si="95"/>
        <v>0.46382489015693784</v>
      </c>
      <c r="BB128" s="200">
        <f t="shared" si="95"/>
        <v>0.46837219300163141</v>
      </c>
      <c r="BC128" s="200">
        <f t="shared" si="95"/>
        <v>0.47296407724675427</v>
      </c>
      <c r="BD128" s="200">
        <f t="shared" si="95"/>
        <v>0.47760097996486411</v>
      </c>
      <c r="BE128" s="200">
        <f t="shared" si="95"/>
        <v>0.48228334251354132</v>
      </c>
      <c r="BF128" s="200">
        <f t="shared" si="95"/>
        <v>0.48701161057740061</v>
      </c>
      <c r="BG128" s="200">
        <f t="shared" si="95"/>
        <v>0.49178623421051298</v>
      </c>
      <c r="BH128" s="200">
        <f t="shared" si="95"/>
        <v>0.49660766787924376</v>
      </c>
      <c r="BI128" s="200">
        <f t="shared" si="95"/>
        <v>0.50147637050551086</v>
      </c>
      <c r="BJ128" s="200">
        <f t="shared" si="95"/>
        <v>0.50639280551046706</v>
      </c>
      <c r="BK128" s="200">
        <f t="shared" si="95"/>
        <v>0.5113574408586089</v>
      </c>
      <c r="BL128" s="200">
        <f t="shared" si="95"/>
        <v>0.51637074910232073</v>
      </c>
      <c r="BM128" s="200">
        <f t="shared" si="95"/>
        <v>0.5214332074268534</v>
      </c>
      <c r="BN128" s="200">
        <f t="shared" si="95"/>
        <v>0.5265452976957441</v>
      </c>
      <c r="BO128" s="200">
        <f t="shared" si="95"/>
        <v>0.53170750649668275</v>
      </c>
      <c r="BP128" s="200">
        <f t="shared" si="95"/>
        <v>0.53692032518782662</v>
      </c>
      <c r="BQ128" s="200">
        <f t="shared" si="95"/>
        <v>0.54218424994457004</v>
      </c>
    </row>
    <row r="129" spans="5:69">
      <c r="E129" s="331"/>
      <c r="F129" s="328"/>
      <c r="G129" s="324"/>
      <c r="H129" s="325"/>
      <c r="I129" s="226" t="s">
        <v>295</v>
      </c>
      <c r="J129" s="200">
        <f>J126+J127+J128</f>
        <v>1.5544041450777202</v>
      </c>
      <c r="K129" s="200">
        <f>K126+K127+K128</f>
        <v>2.3468454739408711</v>
      </c>
      <c r="L129" s="200">
        <f t="shared" ref="L129:BQ129" si="96">L126+L127+L128</f>
        <v>2.7584547991705057</v>
      </c>
      <c r="M129" s="200">
        <f t="shared" si="96"/>
        <v>2.9797989918068923</v>
      </c>
      <c r="N129" s="200">
        <f t="shared" si="96"/>
        <v>3.1061629664802002</v>
      </c>
      <c r="O129" s="200">
        <f t="shared" si="96"/>
        <v>3.1851906741166265</v>
      </c>
      <c r="P129" s="200">
        <f t="shared" si="96"/>
        <v>3.2407055984336295</v>
      </c>
      <c r="Q129" s="200">
        <f t="shared" si="96"/>
        <v>3.2846210043311044</v>
      </c>
      <c r="R129" s="200">
        <f t="shared" si="96"/>
        <v>3.3228950622319426</v>
      </c>
      <c r="S129" s="200">
        <f t="shared" si="96"/>
        <v>3.3585084103986995</v>
      </c>
      <c r="T129" s="200">
        <f t="shared" si="96"/>
        <v>3.3929529362397512</v>
      </c>
      <c r="U129" s="200">
        <f t="shared" si="96"/>
        <v>3.4269761671116536</v>
      </c>
      <c r="V129" s="200">
        <f t="shared" si="96"/>
        <v>3.4609534658710541</v>
      </c>
      <c r="W129" s="200">
        <f t="shared" si="96"/>
        <v>3.4950741288028637</v>
      </c>
      <c r="X129" s="200">
        <f t="shared" si="96"/>
        <v>3.5294344347380564</v>
      </c>
      <c r="Y129" s="200">
        <f t="shared" si="96"/>
        <v>3.564084169767777</v>
      </c>
      <c r="Z129" s="200">
        <f t="shared" si="96"/>
        <v>3.5990498897571346</v>
      </c>
      <c r="AA129" s="200">
        <f t="shared" si="96"/>
        <v>3.6343465517603746</v>
      </c>
      <c r="AB129" s="200">
        <f t="shared" si="96"/>
        <v>3.6699833298882858</v>
      </c>
      <c r="AC129" s="200">
        <f t="shared" si="96"/>
        <v>3.7059665234033026</v>
      </c>
      <c r="AD129" s="200">
        <f t="shared" si="96"/>
        <v>3.7423010109300177</v>
      </c>
      <c r="AE129" s="200">
        <f t="shared" si="96"/>
        <v>3.7789909777250261</v>
      </c>
      <c r="AF129" s="200">
        <f t="shared" si="96"/>
        <v>3.8160402794780208</v>
      </c>
      <c r="AG129" s="200">
        <f t="shared" si="96"/>
        <v>3.8534526243801603</v>
      </c>
      <c r="AH129" s="200">
        <f t="shared" si="96"/>
        <v>3.8912316643277114</v>
      </c>
      <c r="AI129" s="200">
        <f t="shared" si="96"/>
        <v>3.9293810406949934</v>
      </c>
      <c r="AJ129" s="200">
        <f t="shared" si="96"/>
        <v>3.9679044073936449</v>
      </c>
      <c r="AK129" s="200">
        <f t="shared" si="96"/>
        <v>4.0068054425767574</v>
      </c>
      <c r="AL129" s="200">
        <f t="shared" si="96"/>
        <v>4.0460878546671371</v>
      </c>
      <c r="AM129" s="200">
        <f t="shared" si="96"/>
        <v>4.0857553855493736</v>
      </c>
      <c r="AN129" s="200">
        <f t="shared" si="96"/>
        <v>4.1258118123455478</v>
      </c>
      <c r="AO129" s="200">
        <f t="shared" si="96"/>
        <v>4.1662609484845259</v>
      </c>
      <c r="AP129" s="200">
        <f t="shared" si="96"/>
        <v>4.2071066444198166</v>
      </c>
      <c r="AQ129" s="200">
        <f t="shared" si="96"/>
        <v>4.2483527881735164</v>
      </c>
      <c r="AR129" s="200">
        <f t="shared" si="96"/>
        <v>4.290003305795107</v>
      </c>
      <c r="AS129" s="200">
        <f t="shared" si="96"/>
        <v>4.3320621617795139</v>
      </c>
      <c r="AT129" s="200">
        <f t="shared" si="96"/>
        <v>4.3745333594666391</v>
      </c>
      <c r="AU129" s="200">
        <f t="shared" si="96"/>
        <v>4.4174209414335044</v>
      </c>
      <c r="AV129" s="200">
        <f t="shared" si="96"/>
        <v>4.4607289898845854</v>
      </c>
      <c r="AW129" s="200">
        <f t="shared" si="96"/>
        <v>4.5044616270431446</v>
      </c>
      <c r="AX129" s="200">
        <f t="shared" si="96"/>
        <v>4.5486230155449805</v>
      </c>
      <c r="AY129" s="200">
        <f t="shared" si="96"/>
        <v>4.5932173588353447</v>
      </c>
      <c r="AZ129" s="200">
        <f t="shared" si="96"/>
        <v>4.6382489015693782</v>
      </c>
      <c r="BA129" s="200">
        <f t="shared" si="96"/>
        <v>4.683721930016314</v>
      </c>
      <c r="BB129" s="200">
        <f t="shared" si="96"/>
        <v>4.7296407724675422</v>
      </c>
      <c r="BC129" s="200">
        <f t="shared" si="96"/>
        <v>4.7760097996486408</v>
      </c>
      <c r="BD129" s="200">
        <f t="shared" si="96"/>
        <v>4.8228334251354132</v>
      </c>
      <c r="BE129" s="200">
        <f t="shared" si="96"/>
        <v>4.8701161057740059</v>
      </c>
      <c r="BF129" s="200">
        <f t="shared" si="96"/>
        <v>4.9178623421051295</v>
      </c>
      <c r="BG129" s="200">
        <f t="shared" si="96"/>
        <v>4.9660766787924375</v>
      </c>
      <c r="BH129" s="200">
        <f t="shared" si="96"/>
        <v>5.0147637050551088</v>
      </c>
      <c r="BI129" s="200">
        <f t="shared" si="96"/>
        <v>5.0639280551046699</v>
      </c>
      <c r="BJ129" s="200">
        <f t="shared" si="96"/>
        <v>5.1135744085860892</v>
      </c>
      <c r="BK129" s="200">
        <f t="shared" si="96"/>
        <v>5.1637074910232075</v>
      </c>
      <c r="BL129" s="200">
        <f t="shared" si="96"/>
        <v>5.2143320742685333</v>
      </c>
      <c r="BM129" s="200">
        <f t="shared" si="96"/>
        <v>5.265452976957441</v>
      </c>
      <c r="BN129" s="200">
        <f t="shared" si="96"/>
        <v>5.3170750649668275</v>
      </c>
      <c r="BO129" s="200">
        <f t="shared" si="96"/>
        <v>5.3692032518782664</v>
      </c>
      <c r="BP129" s="200">
        <f t="shared" si="96"/>
        <v>5.4218424994456997</v>
      </c>
      <c r="BQ129" s="200">
        <f t="shared" si="96"/>
        <v>5.4749978180677159</v>
      </c>
    </row>
    <row r="130" spans="5:69">
      <c r="E130" s="331"/>
      <c r="F130" s="328"/>
      <c r="G130" s="324"/>
      <c r="H130" s="325"/>
      <c r="I130" s="226" t="s">
        <v>326</v>
      </c>
      <c r="J130" s="219">
        <f>Variables!$L$22</f>
        <v>21000</v>
      </c>
      <c r="K130" s="219">
        <f>Variables!$L$22</f>
        <v>21000</v>
      </c>
      <c r="L130" s="219">
        <f>Variables!$L$22</f>
        <v>21000</v>
      </c>
      <c r="M130" s="219">
        <f>Variables!$L$22</f>
        <v>21000</v>
      </c>
      <c r="N130" s="219">
        <f>Variables!$L$22</f>
        <v>21000</v>
      </c>
      <c r="O130" s="219">
        <f>Variables!$L$22</f>
        <v>21000</v>
      </c>
      <c r="P130" s="219">
        <f>Variables!$L$22</f>
        <v>21000</v>
      </c>
      <c r="Q130" s="219">
        <f>Variables!$L$22</f>
        <v>21000</v>
      </c>
      <c r="R130" s="219">
        <f>Variables!$L$22</f>
        <v>21000</v>
      </c>
      <c r="S130" s="219">
        <f>Variables!$L$22</f>
        <v>21000</v>
      </c>
      <c r="T130" s="219">
        <f>Variables!$L$22</f>
        <v>21000</v>
      </c>
      <c r="U130" s="219">
        <f>Variables!$L$22</f>
        <v>21000</v>
      </c>
      <c r="V130" s="219">
        <f>Variables!$L$22</f>
        <v>21000</v>
      </c>
      <c r="W130" s="219">
        <f>Variables!$L$22</f>
        <v>21000</v>
      </c>
      <c r="X130" s="219">
        <f>Variables!$L$22</f>
        <v>21000</v>
      </c>
      <c r="Y130" s="219">
        <f>Variables!$L$22</f>
        <v>21000</v>
      </c>
      <c r="Z130" s="219">
        <f>Variables!$L$22</f>
        <v>21000</v>
      </c>
      <c r="AA130" s="219">
        <f>Variables!$L$22</f>
        <v>21000</v>
      </c>
      <c r="AB130" s="219">
        <f>Variables!$L$22</f>
        <v>21000</v>
      </c>
      <c r="AC130" s="219">
        <f>Variables!$L$22</f>
        <v>21000</v>
      </c>
      <c r="AD130" s="219">
        <f>Variables!$L$22</f>
        <v>21000</v>
      </c>
      <c r="AE130" s="219">
        <f>Variables!$L$22</f>
        <v>21000</v>
      </c>
      <c r="AF130" s="219">
        <f>Variables!$L$22</f>
        <v>21000</v>
      </c>
      <c r="AG130" s="219">
        <f>Variables!$L$22</f>
        <v>21000</v>
      </c>
      <c r="AH130" s="219">
        <f>Variables!$L$22</f>
        <v>21000</v>
      </c>
      <c r="AI130" s="219">
        <f>Variables!$L$22</f>
        <v>21000</v>
      </c>
      <c r="AJ130" s="219">
        <f>Variables!$L$22</f>
        <v>21000</v>
      </c>
      <c r="AK130" s="219">
        <f>Variables!$L$22</f>
        <v>21000</v>
      </c>
      <c r="AL130" s="219">
        <f>Variables!$L$22</f>
        <v>21000</v>
      </c>
      <c r="AM130" s="219">
        <f>Variables!$L$22</f>
        <v>21000</v>
      </c>
      <c r="AN130" s="219">
        <f>Variables!$L$22</f>
        <v>21000</v>
      </c>
      <c r="AO130" s="219">
        <f>Variables!$L$22</f>
        <v>21000</v>
      </c>
      <c r="AP130" s="219">
        <f>Variables!$L$22</f>
        <v>21000</v>
      </c>
      <c r="AQ130" s="219">
        <f>Variables!$L$22</f>
        <v>21000</v>
      </c>
      <c r="AR130" s="219">
        <f>Variables!$L$22</f>
        <v>21000</v>
      </c>
      <c r="AS130" s="219">
        <f>Variables!$L$22</f>
        <v>21000</v>
      </c>
      <c r="AT130" s="219">
        <f>Variables!$L$22</f>
        <v>21000</v>
      </c>
      <c r="AU130" s="219">
        <f>Variables!$L$22</f>
        <v>21000</v>
      </c>
      <c r="AV130" s="219">
        <f>Variables!$L$22</f>
        <v>21000</v>
      </c>
      <c r="AW130" s="219">
        <f>Variables!$L$22</f>
        <v>21000</v>
      </c>
      <c r="AX130" s="219">
        <f>Variables!$L$22</f>
        <v>21000</v>
      </c>
      <c r="AY130" s="219">
        <f>Variables!$L$22</f>
        <v>21000</v>
      </c>
      <c r="AZ130" s="219">
        <f>Variables!$L$22</f>
        <v>21000</v>
      </c>
      <c r="BA130" s="219">
        <f>Variables!$L$22</f>
        <v>21000</v>
      </c>
      <c r="BB130" s="219">
        <f>Variables!$L$22</f>
        <v>21000</v>
      </c>
      <c r="BC130" s="219">
        <f>Variables!$L$22</f>
        <v>21000</v>
      </c>
      <c r="BD130" s="219">
        <f>Variables!$L$22</f>
        <v>21000</v>
      </c>
      <c r="BE130" s="219">
        <f>Variables!$L$22</f>
        <v>21000</v>
      </c>
      <c r="BF130" s="219">
        <f>Variables!$L$22</f>
        <v>21000</v>
      </c>
      <c r="BG130" s="219">
        <f>Variables!$L$22</f>
        <v>21000</v>
      </c>
      <c r="BH130" s="219">
        <f>Variables!$L$22</f>
        <v>21000</v>
      </c>
      <c r="BI130" s="219">
        <f>Variables!$L$22</f>
        <v>21000</v>
      </c>
      <c r="BJ130" s="219">
        <f>Variables!$L$22</f>
        <v>21000</v>
      </c>
      <c r="BK130" s="219">
        <f>Variables!$L$22</f>
        <v>21000</v>
      </c>
      <c r="BL130" s="219">
        <f>Variables!$L$22</f>
        <v>21000</v>
      </c>
      <c r="BM130" s="219">
        <f>Variables!$L$22</f>
        <v>21000</v>
      </c>
      <c r="BN130" s="219">
        <f>Variables!$L$22</f>
        <v>21000</v>
      </c>
      <c r="BO130" s="219">
        <f>Variables!$L$22</f>
        <v>21000</v>
      </c>
      <c r="BP130" s="219">
        <f>Variables!$L$22</f>
        <v>21000</v>
      </c>
      <c r="BQ130" s="219">
        <f>Variables!$L$22</f>
        <v>21000</v>
      </c>
    </row>
    <row r="131" spans="5:69">
      <c r="E131" s="331"/>
      <c r="F131" s="328"/>
      <c r="G131" s="324"/>
      <c r="H131" s="325"/>
      <c r="I131" s="226" t="s">
        <v>446</v>
      </c>
      <c r="J131" s="204">
        <f t="shared" ref="J131:BQ131" si="97">J130*$B$10</f>
        <v>4620</v>
      </c>
      <c r="K131" s="204">
        <f t="shared" si="97"/>
        <v>4620</v>
      </c>
      <c r="L131" s="204">
        <f t="shared" si="97"/>
        <v>4620</v>
      </c>
      <c r="M131" s="204">
        <f t="shared" si="97"/>
        <v>4620</v>
      </c>
      <c r="N131" s="204">
        <f t="shared" si="97"/>
        <v>4620</v>
      </c>
      <c r="O131" s="204">
        <f t="shared" si="97"/>
        <v>4620</v>
      </c>
      <c r="P131" s="204">
        <f t="shared" si="97"/>
        <v>4620</v>
      </c>
      <c r="Q131" s="204">
        <f t="shared" si="97"/>
        <v>4620</v>
      </c>
      <c r="R131" s="204">
        <f t="shared" si="97"/>
        <v>4620</v>
      </c>
      <c r="S131" s="204">
        <f t="shared" si="97"/>
        <v>4620</v>
      </c>
      <c r="T131" s="204">
        <f t="shared" si="97"/>
        <v>4620</v>
      </c>
      <c r="U131" s="204">
        <f t="shared" si="97"/>
        <v>4620</v>
      </c>
      <c r="V131" s="204">
        <f t="shared" si="97"/>
        <v>4620</v>
      </c>
      <c r="W131" s="204">
        <f t="shared" si="97"/>
        <v>4620</v>
      </c>
      <c r="X131" s="204">
        <f t="shared" si="97"/>
        <v>4620</v>
      </c>
      <c r="Y131" s="204">
        <f t="shared" si="97"/>
        <v>4620</v>
      </c>
      <c r="Z131" s="204">
        <f t="shared" si="97"/>
        <v>4620</v>
      </c>
      <c r="AA131" s="204">
        <f t="shared" si="97"/>
        <v>4620</v>
      </c>
      <c r="AB131" s="204">
        <f t="shared" si="97"/>
        <v>4620</v>
      </c>
      <c r="AC131" s="204">
        <f t="shared" si="97"/>
        <v>4620</v>
      </c>
      <c r="AD131" s="204">
        <f t="shared" si="97"/>
        <v>4620</v>
      </c>
      <c r="AE131" s="204">
        <f t="shared" si="97"/>
        <v>4620</v>
      </c>
      <c r="AF131" s="204">
        <f t="shared" si="97"/>
        <v>4620</v>
      </c>
      <c r="AG131" s="204">
        <f t="shared" si="97"/>
        <v>4620</v>
      </c>
      <c r="AH131" s="204">
        <f t="shared" si="97"/>
        <v>4620</v>
      </c>
      <c r="AI131" s="204">
        <f t="shared" si="97"/>
        <v>4620</v>
      </c>
      <c r="AJ131" s="204">
        <f t="shared" si="97"/>
        <v>4620</v>
      </c>
      <c r="AK131" s="204">
        <f t="shared" si="97"/>
        <v>4620</v>
      </c>
      <c r="AL131" s="204">
        <f t="shared" si="97"/>
        <v>4620</v>
      </c>
      <c r="AM131" s="204">
        <f t="shared" si="97"/>
        <v>4620</v>
      </c>
      <c r="AN131" s="204">
        <f t="shared" si="97"/>
        <v>4620</v>
      </c>
      <c r="AO131" s="204">
        <f t="shared" si="97"/>
        <v>4620</v>
      </c>
      <c r="AP131" s="204">
        <f t="shared" si="97"/>
        <v>4620</v>
      </c>
      <c r="AQ131" s="204">
        <f t="shared" si="97"/>
        <v>4620</v>
      </c>
      <c r="AR131" s="204">
        <f t="shared" si="97"/>
        <v>4620</v>
      </c>
      <c r="AS131" s="204">
        <f t="shared" si="97"/>
        <v>4620</v>
      </c>
      <c r="AT131" s="204">
        <f t="shared" si="97"/>
        <v>4620</v>
      </c>
      <c r="AU131" s="204">
        <f t="shared" si="97"/>
        <v>4620</v>
      </c>
      <c r="AV131" s="204">
        <f t="shared" si="97"/>
        <v>4620</v>
      </c>
      <c r="AW131" s="204">
        <f t="shared" si="97"/>
        <v>4620</v>
      </c>
      <c r="AX131" s="204">
        <f t="shared" si="97"/>
        <v>4620</v>
      </c>
      <c r="AY131" s="204">
        <f t="shared" si="97"/>
        <v>4620</v>
      </c>
      <c r="AZ131" s="204">
        <f t="shared" si="97"/>
        <v>4620</v>
      </c>
      <c r="BA131" s="204">
        <f t="shared" si="97"/>
        <v>4620</v>
      </c>
      <c r="BB131" s="204">
        <f t="shared" si="97"/>
        <v>4620</v>
      </c>
      <c r="BC131" s="204">
        <f t="shared" si="97"/>
        <v>4620</v>
      </c>
      <c r="BD131" s="204">
        <f t="shared" si="97"/>
        <v>4620</v>
      </c>
      <c r="BE131" s="204">
        <f t="shared" si="97"/>
        <v>4620</v>
      </c>
      <c r="BF131" s="204">
        <f t="shared" si="97"/>
        <v>4620</v>
      </c>
      <c r="BG131" s="204">
        <f t="shared" si="97"/>
        <v>4620</v>
      </c>
      <c r="BH131" s="204">
        <f t="shared" si="97"/>
        <v>4620</v>
      </c>
      <c r="BI131" s="204">
        <f t="shared" si="97"/>
        <v>4620</v>
      </c>
      <c r="BJ131" s="204">
        <f t="shared" si="97"/>
        <v>4620</v>
      </c>
      <c r="BK131" s="204">
        <f t="shared" si="97"/>
        <v>4620</v>
      </c>
      <c r="BL131" s="204">
        <f t="shared" si="97"/>
        <v>4620</v>
      </c>
      <c r="BM131" s="204">
        <f t="shared" si="97"/>
        <v>4620</v>
      </c>
      <c r="BN131" s="204">
        <f t="shared" si="97"/>
        <v>4620</v>
      </c>
      <c r="BO131" s="204">
        <f t="shared" si="97"/>
        <v>4620</v>
      </c>
      <c r="BP131" s="204">
        <f t="shared" si="97"/>
        <v>4620</v>
      </c>
      <c r="BQ131" s="204">
        <f t="shared" si="97"/>
        <v>4620</v>
      </c>
    </row>
    <row r="132" spans="5:69">
      <c r="E132" s="331"/>
      <c r="F132" s="328"/>
      <c r="G132" s="324"/>
      <c r="H132" s="325"/>
      <c r="I132" s="226" t="s">
        <v>346</v>
      </c>
      <c r="J132" s="204">
        <f>J129*J130</f>
        <v>32642.487046632123</v>
      </c>
      <c r="K132" s="204">
        <f>K129*K130</f>
        <v>49283.754952758289</v>
      </c>
      <c r="L132" s="204">
        <f t="shared" ref="L132:BQ132" si="98">L129*L130</f>
        <v>57927.55078258062</v>
      </c>
      <c r="M132" s="204">
        <f t="shared" si="98"/>
        <v>62575.778827944741</v>
      </c>
      <c r="N132" s="204">
        <f t="shared" si="98"/>
        <v>65229.422296084202</v>
      </c>
      <c r="O132" s="204">
        <f t="shared" si="98"/>
        <v>66889.004156449155</v>
      </c>
      <c r="P132" s="204">
        <f t="shared" si="98"/>
        <v>68054.81756710622</v>
      </c>
      <c r="Q132" s="204">
        <f t="shared" si="98"/>
        <v>68977.041090953193</v>
      </c>
      <c r="R132" s="204">
        <f t="shared" si="98"/>
        <v>69780.79630687079</v>
      </c>
      <c r="S132" s="204">
        <f t="shared" si="98"/>
        <v>70528.676618372687</v>
      </c>
      <c r="T132" s="204">
        <f t="shared" si="98"/>
        <v>71252.011661034776</v>
      </c>
      <c r="U132" s="204">
        <f t="shared" si="98"/>
        <v>71966.499509344721</v>
      </c>
      <c r="V132" s="204">
        <f t="shared" si="98"/>
        <v>72680.022783292137</v>
      </c>
      <c r="W132" s="204">
        <f t="shared" si="98"/>
        <v>73396.556704860137</v>
      </c>
      <c r="X132" s="204">
        <f t="shared" si="98"/>
        <v>74118.123129499189</v>
      </c>
      <c r="Y132" s="204">
        <f t="shared" si="98"/>
        <v>74845.767565123315</v>
      </c>
      <c r="Z132" s="204">
        <f t="shared" si="98"/>
        <v>75580.047684899822</v>
      </c>
      <c r="AA132" s="204">
        <f t="shared" si="98"/>
        <v>76321.277586967859</v>
      </c>
      <c r="AB132" s="204">
        <f t="shared" si="98"/>
        <v>77069.649927653998</v>
      </c>
      <c r="AC132" s="204">
        <f t="shared" si="98"/>
        <v>77825.296991469353</v>
      </c>
      <c r="AD132" s="204">
        <f t="shared" si="98"/>
        <v>78588.321229530367</v>
      </c>
      <c r="AE132" s="204">
        <f t="shared" si="98"/>
        <v>79358.810532225543</v>
      </c>
      <c r="AF132" s="204">
        <f t="shared" si="98"/>
        <v>80136.845869038443</v>
      </c>
      <c r="AG132" s="204">
        <f t="shared" si="98"/>
        <v>80922.505111983366</v>
      </c>
      <c r="AH132" s="204">
        <f t="shared" si="98"/>
        <v>81715.864950881936</v>
      </c>
      <c r="AI132" s="204">
        <f t="shared" si="98"/>
        <v>82517.001854594855</v>
      </c>
      <c r="AJ132" s="204">
        <f t="shared" si="98"/>
        <v>83325.992555266537</v>
      </c>
      <c r="AK132" s="204">
        <f t="shared" si="98"/>
        <v>84142.914294111906</v>
      </c>
      <c r="AL132" s="204">
        <f t="shared" si="98"/>
        <v>84967.844948009879</v>
      </c>
      <c r="AM132" s="204">
        <f t="shared" si="98"/>
        <v>85800.86309653685</v>
      </c>
      <c r="AN132" s="204">
        <f t="shared" si="98"/>
        <v>86642.0480592565</v>
      </c>
      <c r="AO132" s="204">
        <f t="shared" si="98"/>
        <v>87491.479918175042</v>
      </c>
      <c r="AP132" s="204">
        <f t="shared" si="98"/>
        <v>88349.239532816151</v>
      </c>
      <c r="AQ132" s="204">
        <f t="shared" si="98"/>
        <v>89215.40855164385</v>
      </c>
      <c r="AR132" s="204">
        <f t="shared" si="98"/>
        <v>90090.069421697248</v>
      </c>
      <c r="AS132" s="204">
        <f t="shared" si="98"/>
        <v>90973.305397369797</v>
      </c>
      <c r="AT132" s="204">
        <f t="shared" si="98"/>
        <v>91865.200548799417</v>
      </c>
      <c r="AU132" s="204">
        <f t="shared" si="98"/>
        <v>92765.839770103586</v>
      </c>
      <c r="AV132" s="204">
        <f t="shared" si="98"/>
        <v>93675.308787576301</v>
      </c>
      <c r="AW132" s="204">
        <f t="shared" si="98"/>
        <v>94593.69416790604</v>
      </c>
      <c r="AX132" s="204">
        <f t="shared" si="98"/>
        <v>95521.083326444597</v>
      </c>
      <c r="AY132" s="204">
        <f t="shared" si="98"/>
        <v>96457.564535542231</v>
      </c>
      <c r="AZ132" s="204">
        <f t="shared" si="98"/>
        <v>97403.226932956939</v>
      </c>
      <c r="BA132" s="204">
        <f t="shared" si="98"/>
        <v>98358.160530342589</v>
      </c>
      <c r="BB132" s="204">
        <f t="shared" si="98"/>
        <v>99322.456221818386</v>
      </c>
      <c r="BC132" s="204">
        <f t="shared" si="98"/>
        <v>100296.20579262146</v>
      </c>
      <c r="BD132" s="204">
        <f t="shared" si="98"/>
        <v>101279.50192784368</v>
      </c>
      <c r="BE132" s="204">
        <f t="shared" si="98"/>
        <v>102272.43822125412</v>
      </c>
      <c r="BF132" s="204">
        <f t="shared" si="98"/>
        <v>103275.10918420771</v>
      </c>
      <c r="BG132" s="204">
        <f t="shared" si="98"/>
        <v>104287.61025464119</v>
      </c>
      <c r="BH132" s="204">
        <f t="shared" si="98"/>
        <v>105310.03780615728</v>
      </c>
      <c r="BI132" s="204">
        <f t="shared" si="98"/>
        <v>106342.48915719807</v>
      </c>
      <c r="BJ132" s="204">
        <f t="shared" si="98"/>
        <v>107385.06258030787</v>
      </c>
      <c r="BK132" s="204">
        <f t="shared" si="98"/>
        <v>108437.85731148736</v>
      </c>
      <c r="BL132" s="204">
        <f t="shared" si="98"/>
        <v>109500.9735596392</v>
      </c>
      <c r="BM132" s="204">
        <f t="shared" si="98"/>
        <v>110574.51251610626</v>
      </c>
      <c r="BN132" s="204">
        <f t="shared" si="98"/>
        <v>111658.57636430337</v>
      </c>
      <c r="BO132" s="204">
        <f t="shared" si="98"/>
        <v>112753.2682894436</v>
      </c>
      <c r="BP132" s="204">
        <f t="shared" si="98"/>
        <v>113858.69248835969</v>
      </c>
      <c r="BQ132" s="204">
        <f t="shared" si="98"/>
        <v>114974.95417942203</v>
      </c>
    </row>
    <row r="133" spans="5:69">
      <c r="E133" s="331"/>
      <c r="F133" s="328"/>
      <c r="G133" s="324"/>
      <c r="H133" s="325"/>
      <c r="I133" s="226" t="s">
        <v>447</v>
      </c>
      <c r="J133" s="228">
        <f t="shared" ref="J133:BQ133" si="99">J132*$B$10</f>
        <v>7181.3471502590673</v>
      </c>
      <c r="K133" s="228">
        <f t="shared" si="99"/>
        <v>10842.426089606824</v>
      </c>
      <c r="L133" s="228">
        <f t="shared" si="99"/>
        <v>12744.061172167736</v>
      </c>
      <c r="M133" s="228">
        <f t="shared" si="99"/>
        <v>13766.671342147843</v>
      </c>
      <c r="N133" s="228">
        <f t="shared" si="99"/>
        <v>14350.472905138524</v>
      </c>
      <c r="O133" s="228">
        <f t="shared" si="99"/>
        <v>14715.580914418813</v>
      </c>
      <c r="P133" s="228">
        <f t="shared" si="99"/>
        <v>14972.059864763369</v>
      </c>
      <c r="Q133" s="228">
        <f t="shared" si="99"/>
        <v>15174.949040009702</v>
      </c>
      <c r="R133" s="228">
        <f t="shared" si="99"/>
        <v>15351.775187511574</v>
      </c>
      <c r="S133" s="228">
        <f t="shared" si="99"/>
        <v>15516.308856041991</v>
      </c>
      <c r="T133" s="228">
        <f t="shared" si="99"/>
        <v>15675.442565427651</v>
      </c>
      <c r="U133" s="228">
        <f t="shared" si="99"/>
        <v>15832.629892055838</v>
      </c>
      <c r="V133" s="228">
        <f t="shared" si="99"/>
        <v>15989.605012324269</v>
      </c>
      <c r="W133" s="228">
        <f t="shared" si="99"/>
        <v>16147.24247506923</v>
      </c>
      <c r="X133" s="228">
        <f t="shared" si="99"/>
        <v>16305.987088489821</v>
      </c>
      <c r="Y133" s="228">
        <f t="shared" si="99"/>
        <v>16466.068864327128</v>
      </c>
      <c r="Z133" s="228">
        <f t="shared" si="99"/>
        <v>16627.610490677962</v>
      </c>
      <c r="AA133" s="228">
        <f t="shared" si="99"/>
        <v>16790.68106913293</v>
      </c>
      <c r="AB133" s="228">
        <f t="shared" si="99"/>
        <v>16955.322984083879</v>
      </c>
      <c r="AC133" s="228">
        <f t="shared" si="99"/>
        <v>17121.565338123259</v>
      </c>
      <c r="AD133" s="228">
        <f t="shared" si="99"/>
        <v>17289.43067049668</v>
      </c>
      <c r="AE133" s="228">
        <f t="shared" si="99"/>
        <v>17458.938317089618</v>
      </c>
      <c r="AF133" s="228">
        <f t="shared" si="99"/>
        <v>17630.106091188456</v>
      </c>
      <c r="AG133" s="228">
        <f t="shared" si="99"/>
        <v>17802.95112463634</v>
      </c>
      <c r="AH133" s="228">
        <f t="shared" si="99"/>
        <v>17977.490289194026</v>
      </c>
      <c r="AI133" s="228">
        <f t="shared" si="99"/>
        <v>18153.740408010868</v>
      </c>
      <c r="AJ133" s="228">
        <f t="shared" si="99"/>
        <v>18331.718362158637</v>
      </c>
      <c r="AK133" s="228">
        <f t="shared" si="99"/>
        <v>18511.441144704619</v>
      </c>
      <c r="AL133" s="228">
        <f t="shared" si="99"/>
        <v>18692.925888562175</v>
      </c>
      <c r="AM133" s="228">
        <f t="shared" si="99"/>
        <v>18876.189881238108</v>
      </c>
      <c r="AN133" s="228">
        <f t="shared" si="99"/>
        <v>19061.250573036432</v>
      </c>
      <c r="AO133" s="228">
        <f t="shared" si="99"/>
        <v>19248.125581998509</v>
      </c>
      <c r="AP133" s="228">
        <f t="shared" si="99"/>
        <v>19436.832697219554</v>
      </c>
      <c r="AQ133" s="228">
        <f t="shared" si="99"/>
        <v>19627.389881361647</v>
      </c>
      <c r="AR133" s="228">
        <f t="shared" si="99"/>
        <v>19819.815272773394</v>
      </c>
      <c r="AS133" s="228">
        <f t="shared" si="99"/>
        <v>20014.127187421356</v>
      </c>
      <c r="AT133" s="228">
        <f t="shared" si="99"/>
        <v>20210.344120735874</v>
      </c>
      <c r="AU133" s="228">
        <f t="shared" si="99"/>
        <v>20408.484749422791</v>
      </c>
      <c r="AV133" s="228">
        <f t="shared" si="99"/>
        <v>20608.567933266786</v>
      </c>
      <c r="AW133" s="228">
        <f t="shared" si="99"/>
        <v>20810.612716939329</v>
      </c>
      <c r="AX133" s="228">
        <f t="shared" si="99"/>
        <v>21014.638331817812</v>
      </c>
      <c r="AY133" s="228">
        <f t="shared" si="99"/>
        <v>21220.664197819289</v>
      </c>
      <c r="AZ133" s="228">
        <f t="shared" si="99"/>
        <v>21428.709925250525</v>
      </c>
      <c r="BA133" s="228">
        <f t="shared" si="99"/>
        <v>21638.795316675369</v>
      </c>
      <c r="BB133" s="228">
        <f t="shared" si="99"/>
        <v>21850.940368800046</v>
      </c>
      <c r="BC133" s="228">
        <f t="shared" si="99"/>
        <v>22065.165274376723</v>
      </c>
      <c r="BD133" s="228">
        <f t="shared" si="99"/>
        <v>22281.490424125612</v>
      </c>
      <c r="BE133" s="228">
        <f t="shared" si="99"/>
        <v>22499.936408675909</v>
      </c>
      <c r="BF133" s="228">
        <f t="shared" si="99"/>
        <v>22720.524020525696</v>
      </c>
      <c r="BG133" s="228">
        <f t="shared" si="99"/>
        <v>22943.274256021061</v>
      </c>
      <c r="BH133" s="228">
        <f t="shared" si="99"/>
        <v>23168.208317354602</v>
      </c>
      <c r="BI133" s="228">
        <f t="shared" si="99"/>
        <v>23395.347614583574</v>
      </c>
      <c r="BJ133" s="228">
        <f t="shared" si="99"/>
        <v>23624.713767667734</v>
      </c>
      <c r="BK133" s="228">
        <f t="shared" si="99"/>
        <v>23856.328608527219</v>
      </c>
      <c r="BL133" s="228">
        <f t="shared" si="99"/>
        <v>24090.214183120625</v>
      </c>
      <c r="BM133" s="228">
        <f t="shared" si="99"/>
        <v>24326.392753543376</v>
      </c>
      <c r="BN133" s="228">
        <f t="shared" si="99"/>
        <v>24564.886800146742</v>
      </c>
      <c r="BO133" s="228">
        <f t="shared" si="99"/>
        <v>24805.719023677593</v>
      </c>
      <c r="BP133" s="228">
        <f t="shared" si="99"/>
        <v>25048.912347439134</v>
      </c>
      <c r="BQ133" s="228">
        <f t="shared" si="99"/>
        <v>25294.489919472846</v>
      </c>
    </row>
    <row r="134" spans="5:69">
      <c r="E134" s="331"/>
      <c r="F134" s="328"/>
      <c r="G134" s="324"/>
      <c r="H134" s="325"/>
      <c r="I134" s="226" t="s">
        <v>448</v>
      </c>
      <c r="J134" s="228">
        <f>J9*J126</f>
        <v>5181.3471502590673</v>
      </c>
      <c r="K134" s="228">
        <f>K9*K126</f>
        <v>5232.1446713400373</v>
      </c>
      <c r="L134" s="228">
        <f t="shared" ref="L134:BQ134" si="100">L9*L126</f>
        <v>5283.4402073335677</v>
      </c>
      <c r="M134" s="228">
        <f t="shared" si="100"/>
        <v>5335.2386407387985</v>
      </c>
      <c r="N134" s="228">
        <f t="shared" si="100"/>
        <v>5387.5449019225143</v>
      </c>
      <c r="O134" s="228">
        <f t="shared" si="100"/>
        <v>5440.3639695884212</v>
      </c>
      <c r="P134" s="228">
        <f t="shared" si="100"/>
        <v>5493.7008712510524</v>
      </c>
      <c r="Q134" s="228">
        <f t="shared" si="100"/>
        <v>5547.5606837142977</v>
      </c>
      <c r="R134" s="228">
        <f t="shared" si="100"/>
        <v>5601.9485335546351</v>
      </c>
      <c r="S134" s="228">
        <f t="shared" si="100"/>
        <v>5656.8695976090921</v>
      </c>
      <c r="T134" s="228">
        <f t="shared" si="100"/>
        <v>5712.3291034680042</v>
      </c>
      <c r="U134" s="228">
        <f t="shared" si="100"/>
        <v>5768.3323299725926</v>
      </c>
      <c r="V134" s="228">
        <f t="shared" si="100"/>
        <v>5824.884607717423</v>
      </c>
      <c r="W134" s="228">
        <f t="shared" si="100"/>
        <v>5881.9913195577892</v>
      </c>
      <c r="X134" s="228">
        <f t="shared" si="100"/>
        <v>5939.6579011220811</v>
      </c>
      <c r="Y134" s="228">
        <f t="shared" si="100"/>
        <v>5997.8898413291618</v>
      </c>
      <c r="Z134" s="228">
        <f t="shared" si="100"/>
        <v>6056.6926829108197</v>
      </c>
      <c r="AA134" s="228">
        <f t="shared" si="100"/>
        <v>6116.0720229393582</v>
      </c>
      <c r="AB134" s="228">
        <f t="shared" si="100"/>
        <v>6176.0335133603294</v>
      </c>
      <c r="AC134" s="228">
        <f t="shared" si="100"/>
        <v>6236.58286153053</v>
      </c>
      <c r="AD134" s="228">
        <f t="shared" si="100"/>
        <v>6297.7258307612219</v>
      </c>
      <c r="AE134" s="228">
        <f t="shared" si="100"/>
        <v>6359.4682408667231</v>
      </c>
      <c r="AF134" s="228">
        <f t="shared" si="100"/>
        <v>6421.8159687183579</v>
      </c>
      <c r="AG134" s="228">
        <f t="shared" si="100"/>
        <v>6484.7749488038326</v>
      </c>
      <c r="AH134" s="228">
        <f t="shared" si="100"/>
        <v>6548.3511737921053</v>
      </c>
      <c r="AI134" s="228">
        <f t="shared" si="100"/>
        <v>6612.5506951037914</v>
      </c>
      <c r="AJ134" s="228">
        <f t="shared" si="100"/>
        <v>6677.3796234871606</v>
      </c>
      <c r="AK134" s="228">
        <f t="shared" si="100"/>
        <v>6742.8441295997845</v>
      </c>
      <c r="AL134" s="228">
        <f t="shared" si="100"/>
        <v>6808.9504445958592</v>
      </c>
      <c r="AM134" s="228">
        <f t="shared" si="100"/>
        <v>6875.7048607193483</v>
      </c>
      <c r="AN134" s="228">
        <f t="shared" si="100"/>
        <v>6943.1137319028703</v>
      </c>
      <c r="AO134" s="228">
        <f t="shared" si="100"/>
        <v>7011.1834743725058</v>
      </c>
      <c r="AP134" s="228">
        <f t="shared" si="100"/>
        <v>7079.9205672585131</v>
      </c>
      <c r="AQ134" s="228">
        <f t="shared" si="100"/>
        <v>7149.3315532120268</v>
      </c>
      <c r="AR134" s="228">
        <f t="shared" si="100"/>
        <v>7219.4230390278299</v>
      </c>
      <c r="AS134" s="228">
        <f t="shared" si="100"/>
        <v>7290.2016962732023</v>
      </c>
      <c r="AT134" s="228">
        <f t="shared" si="100"/>
        <v>7361.6742619229399</v>
      </c>
      <c r="AU134" s="228">
        <f t="shared" si="100"/>
        <v>7433.8475390006161</v>
      </c>
      <c r="AV134" s="228">
        <f t="shared" si="100"/>
        <v>7506.7283972261121</v>
      </c>
      <c r="AW134" s="228">
        <f t="shared" si="100"/>
        <v>7580.3237736695055</v>
      </c>
      <c r="AX134" s="228">
        <f t="shared" si="100"/>
        <v>7654.6406734113625</v>
      </c>
      <c r="AY134" s="228">
        <f t="shared" si="100"/>
        <v>7729.6861702095139</v>
      </c>
      <c r="AZ134" s="228">
        <f t="shared" si="100"/>
        <v>7805.4674071723502</v>
      </c>
      <c r="BA134" s="228">
        <f t="shared" si="100"/>
        <v>7881.9915974387468</v>
      </c>
      <c r="BB134" s="228">
        <f t="shared" si="100"/>
        <v>7959.266024864618</v>
      </c>
      <c r="BC134" s="228">
        <f t="shared" si="100"/>
        <v>8037.2980447162308</v>
      </c>
      <c r="BD134" s="228">
        <f t="shared" si="100"/>
        <v>8116.0950843703113</v>
      </c>
      <c r="BE134" s="228">
        <f t="shared" si="100"/>
        <v>8195.6646440209988</v>
      </c>
      <c r="BF134" s="228">
        <f t="shared" si="100"/>
        <v>8276.0142973937564</v>
      </c>
      <c r="BG134" s="228">
        <f t="shared" si="100"/>
        <v>8357.1516924662428</v>
      </c>
      <c r="BH134" s="228">
        <f t="shared" si="100"/>
        <v>8439.0845521963038</v>
      </c>
      <c r="BI134" s="228">
        <f t="shared" si="100"/>
        <v>8521.8206752570532</v>
      </c>
      <c r="BJ134" s="228">
        <f t="shared" si="100"/>
        <v>8605.3679367791829</v>
      </c>
      <c r="BK134" s="228">
        <f t="shared" si="100"/>
        <v>8689.7342891005446</v>
      </c>
      <c r="BL134" s="228">
        <f t="shared" si="100"/>
        <v>8774.9277625230989</v>
      </c>
      <c r="BM134" s="228">
        <f t="shared" si="100"/>
        <v>8860.9564660772485</v>
      </c>
      <c r="BN134" s="228">
        <f t="shared" si="100"/>
        <v>8947.8285882936907</v>
      </c>
      <c r="BO134" s="228">
        <f t="shared" si="100"/>
        <v>9035.5523979828431</v>
      </c>
      <c r="BP134" s="228">
        <f t="shared" si="100"/>
        <v>9124.1362450218912</v>
      </c>
      <c r="BQ134" s="228">
        <f t="shared" si="100"/>
        <v>9213.588561149556</v>
      </c>
    </row>
    <row r="135" spans="5:69">
      <c r="E135" s="331"/>
      <c r="F135" s="328"/>
      <c r="G135" s="324"/>
      <c r="H135" s="325"/>
      <c r="I135" s="229" t="s">
        <v>449</v>
      </c>
      <c r="J135" s="204">
        <f t="shared" ref="J135:BQ135" si="101">J133-J134</f>
        <v>2000</v>
      </c>
      <c r="K135" s="204">
        <f t="shared" si="101"/>
        <v>5610.2814182667871</v>
      </c>
      <c r="L135" s="204">
        <f t="shared" si="101"/>
        <v>7460.6209648341683</v>
      </c>
      <c r="M135" s="204">
        <f t="shared" si="101"/>
        <v>8431.432701409045</v>
      </c>
      <c r="N135" s="204">
        <f t="shared" si="101"/>
        <v>8962.9280032160095</v>
      </c>
      <c r="O135" s="204">
        <f t="shared" si="101"/>
        <v>9275.2169448303921</v>
      </c>
      <c r="P135" s="204">
        <f t="shared" si="101"/>
        <v>9478.3589935123164</v>
      </c>
      <c r="Q135" s="204">
        <f t="shared" si="101"/>
        <v>9627.3883562954034</v>
      </c>
      <c r="R135" s="204">
        <f t="shared" si="101"/>
        <v>9749.8266539569377</v>
      </c>
      <c r="S135" s="204">
        <f t="shared" si="101"/>
        <v>9859.4392584328998</v>
      </c>
      <c r="T135" s="204">
        <f t="shared" si="101"/>
        <v>9963.1134619596469</v>
      </c>
      <c r="U135" s="204">
        <f t="shared" si="101"/>
        <v>10064.297562083246</v>
      </c>
      <c r="V135" s="204">
        <f t="shared" si="101"/>
        <v>10164.720404606847</v>
      </c>
      <c r="W135" s="204">
        <f t="shared" si="101"/>
        <v>10265.25115551144</v>
      </c>
      <c r="X135" s="204">
        <f t="shared" si="101"/>
        <v>10366.329187367741</v>
      </c>
      <c r="Y135" s="204">
        <f t="shared" si="101"/>
        <v>10468.179022997967</v>
      </c>
      <c r="Z135" s="204">
        <f t="shared" si="101"/>
        <v>10570.917807767142</v>
      </c>
      <c r="AA135" s="204">
        <f t="shared" si="101"/>
        <v>10674.609046193571</v>
      </c>
      <c r="AB135" s="204">
        <f t="shared" si="101"/>
        <v>10779.28947072355</v>
      </c>
      <c r="AC135" s="204">
        <f t="shared" si="101"/>
        <v>10884.98247659273</v>
      </c>
      <c r="AD135" s="204">
        <f t="shared" si="101"/>
        <v>10991.704839735459</v>
      </c>
      <c r="AE135" s="204">
        <f t="shared" si="101"/>
        <v>11099.470076222895</v>
      </c>
      <c r="AF135" s="204">
        <f t="shared" si="101"/>
        <v>11208.290122470098</v>
      </c>
      <c r="AG135" s="204">
        <f t="shared" si="101"/>
        <v>11318.176175832508</v>
      </c>
      <c r="AH135" s="204">
        <f t="shared" si="101"/>
        <v>11429.13911540192</v>
      </c>
      <c r="AI135" s="204">
        <f t="shared" si="101"/>
        <v>11541.189712907077</v>
      </c>
      <c r="AJ135" s="204">
        <f t="shared" si="101"/>
        <v>11654.338738671477</v>
      </c>
      <c r="AK135" s="204">
        <f t="shared" si="101"/>
        <v>11768.597015104835</v>
      </c>
      <c r="AL135" s="204">
        <f t="shared" si="101"/>
        <v>11883.975443966316</v>
      </c>
      <c r="AM135" s="204">
        <f t="shared" si="101"/>
        <v>12000.485020518759</v>
      </c>
      <c r="AN135" s="204">
        <f t="shared" si="101"/>
        <v>12118.136841133561</v>
      </c>
      <c r="AO135" s="204">
        <f t="shared" si="101"/>
        <v>12236.942107626004</v>
      </c>
      <c r="AP135" s="204">
        <f t="shared" si="101"/>
        <v>12356.912129961042</v>
      </c>
      <c r="AQ135" s="204">
        <f t="shared" si="101"/>
        <v>12478.05832814962</v>
      </c>
      <c r="AR135" s="204">
        <f t="shared" si="101"/>
        <v>12600.392233745564</v>
      </c>
      <c r="AS135" s="204">
        <f t="shared" si="101"/>
        <v>12723.925491148155</v>
      </c>
      <c r="AT135" s="204">
        <f t="shared" si="101"/>
        <v>12848.669858812933</v>
      </c>
      <c r="AU135" s="204">
        <f t="shared" si="101"/>
        <v>12974.637210422174</v>
      </c>
      <c r="AV135" s="204">
        <f t="shared" si="101"/>
        <v>13101.839536040674</v>
      </c>
      <c r="AW135" s="204">
        <f t="shared" si="101"/>
        <v>13230.288943269825</v>
      </c>
      <c r="AX135" s="204">
        <f t="shared" si="101"/>
        <v>13359.99765840645</v>
      </c>
      <c r="AY135" s="204">
        <f t="shared" si="101"/>
        <v>13490.978027609775</v>
      </c>
      <c r="AZ135" s="204">
        <f t="shared" si="101"/>
        <v>13623.242518078176</v>
      </c>
      <c r="BA135" s="204">
        <f t="shared" si="101"/>
        <v>13756.803719236621</v>
      </c>
      <c r="BB135" s="204">
        <f t="shared" si="101"/>
        <v>13891.674343935429</v>
      </c>
      <c r="BC135" s="204">
        <f t="shared" si="101"/>
        <v>14027.867229660493</v>
      </c>
      <c r="BD135" s="204">
        <f t="shared" si="101"/>
        <v>14165.395339755301</v>
      </c>
      <c r="BE135" s="204">
        <f t="shared" si="101"/>
        <v>14304.27176465491</v>
      </c>
      <c r="BF135" s="204">
        <f t="shared" si="101"/>
        <v>14444.50972313194</v>
      </c>
      <c r="BG135" s="204">
        <f t="shared" si="101"/>
        <v>14586.122563554818</v>
      </c>
      <c r="BH135" s="204">
        <f t="shared" si="101"/>
        <v>14729.123765158298</v>
      </c>
      <c r="BI135" s="204">
        <f t="shared" si="101"/>
        <v>14873.526939326521</v>
      </c>
      <c r="BJ135" s="204">
        <f t="shared" si="101"/>
        <v>15019.345830888551</v>
      </c>
      <c r="BK135" s="204">
        <f t="shared" si="101"/>
        <v>15166.594319426675</v>
      </c>
      <c r="BL135" s="204">
        <f t="shared" si="101"/>
        <v>15315.286420597526</v>
      </c>
      <c r="BM135" s="204">
        <f t="shared" si="101"/>
        <v>15465.436287466127</v>
      </c>
      <c r="BN135" s="204">
        <f t="shared" si="101"/>
        <v>15617.058211853051</v>
      </c>
      <c r="BO135" s="204">
        <f t="shared" si="101"/>
        <v>15770.16662569475</v>
      </c>
      <c r="BP135" s="204">
        <f t="shared" si="101"/>
        <v>15924.776102417243</v>
      </c>
      <c r="BQ135" s="204">
        <f t="shared" si="101"/>
        <v>16080.90135832329</v>
      </c>
    </row>
    <row r="136" spans="5:69">
      <c r="E136" s="331"/>
      <c r="F136" s="328"/>
      <c r="G136" s="329" t="s">
        <v>63</v>
      </c>
      <c r="H136" s="323" t="s">
        <v>25</v>
      </c>
      <c r="I136" s="230" t="s">
        <v>318</v>
      </c>
      <c r="J136" s="216">
        <f>Variables!$L$29</f>
        <v>0.1</v>
      </c>
      <c r="K136" s="216">
        <f>Variables!$L$29</f>
        <v>0.1</v>
      </c>
      <c r="L136" s="216">
        <f>Variables!$L$29</f>
        <v>0.1</v>
      </c>
      <c r="M136" s="216">
        <f>Variables!$L$29</f>
        <v>0.1</v>
      </c>
      <c r="N136" s="216">
        <f>Variables!$L$29</f>
        <v>0.1</v>
      </c>
      <c r="O136" s="216">
        <f>Variables!$L$29</f>
        <v>0.1</v>
      </c>
      <c r="P136" s="216">
        <f>Variables!$L$29</f>
        <v>0.1</v>
      </c>
      <c r="Q136" s="216">
        <f>Variables!$L$29</f>
        <v>0.1</v>
      </c>
      <c r="R136" s="216">
        <f>Variables!$L$29</f>
        <v>0.1</v>
      </c>
      <c r="S136" s="216">
        <f>Variables!$L$29</f>
        <v>0.1</v>
      </c>
      <c r="T136" s="216">
        <f>Variables!$L$29</f>
        <v>0.1</v>
      </c>
      <c r="U136" s="216">
        <f>Variables!$L$29</f>
        <v>0.1</v>
      </c>
      <c r="V136" s="216">
        <f>Variables!$L$29</f>
        <v>0.1</v>
      </c>
      <c r="W136" s="216">
        <f>Variables!$L$29</f>
        <v>0.1</v>
      </c>
      <c r="X136" s="216">
        <f>Variables!$L$29</f>
        <v>0.1</v>
      </c>
      <c r="Y136" s="216">
        <f>Variables!$L$29</f>
        <v>0.1</v>
      </c>
      <c r="Z136" s="216">
        <f>Variables!$L$29</f>
        <v>0.1</v>
      </c>
      <c r="AA136" s="216">
        <f>Variables!$L$29</f>
        <v>0.1</v>
      </c>
      <c r="AB136" s="216">
        <f>Variables!$L$29</f>
        <v>0.1</v>
      </c>
      <c r="AC136" s="216">
        <f>Variables!$L$29</f>
        <v>0.1</v>
      </c>
      <c r="AD136" s="216">
        <f>Variables!$L$29</f>
        <v>0.1</v>
      </c>
      <c r="AE136" s="216">
        <f>Variables!$L$29</f>
        <v>0.1</v>
      </c>
      <c r="AF136" s="216">
        <f>Variables!$L$29</f>
        <v>0.1</v>
      </c>
      <c r="AG136" s="216">
        <f>Variables!$L$29</f>
        <v>0.1</v>
      </c>
      <c r="AH136" s="216">
        <f>Variables!$L$29</f>
        <v>0.1</v>
      </c>
      <c r="AI136" s="216">
        <f>Variables!$L$29</f>
        <v>0.1</v>
      </c>
      <c r="AJ136" s="216">
        <f>Variables!$L$29</f>
        <v>0.1</v>
      </c>
      <c r="AK136" s="216">
        <f>Variables!$L$29</f>
        <v>0.1</v>
      </c>
      <c r="AL136" s="216">
        <f>Variables!$L$29</f>
        <v>0.1</v>
      </c>
      <c r="AM136" s="216">
        <f>Variables!$L$29</f>
        <v>0.1</v>
      </c>
      <c r="AN136" s="216">
        <f>Variables!$L$29</f>
        <v>0.1</v>
      </c>
      <c r="AO136" s="216">
        <f>Variables!$L$29</f>
        <v>0.1</v>
      </c>
      <c r="AP136" s="216">
        <f>Variables!$L$29</f>
        <v>0.1</v>
      </c>
      <c r="AQ136" s="216">
        <f>Variables!$L$29</f>
        <v>0.1</v>
      </c>
      <c r="AR136" s="216">
        <f>Variables!$L$29</f>
        <v>0.1</v>
      </c>
      <c r="AS136" s="216">
        <f>Variables!$L$29</f>
        <v>0.1</v>
      </c>
      <c r="AT136" s="216">
        <f>Variables!$L$29</f>
        <v>0.1</v>
      </c>
      <c r="AU136" s="216">
        <f>Variables!$L$29</f>
        <v>0.1</v>
      </c>
      <c r="AV136" s="216">
        <f>Variables!$L$29</f>
        <v>0.1</v>
      </c>
      <c r="AW136" s="216">
        <f>Variables!$L$29</f>
        <v>0.1</v>
      </c>
      <c r="AX136" s="216">
        <f>Variables!$L$29</f>
        <v>0.1</v>
      </c>
      <c r="AY136" s="216">
        <f>Variables!$L$29</f>
        <v>0.1</v>
      </c>
      <c r="AZ136" s="216">
        <f>Variables!$L$29</f>
        <v>0.1</v>
      </c>
      <c r="BA136" s="216">
        <f>Variables!$L$29</f>
        <v>0.1</v>
      </c>
      <c r="BB136" s="216">
        <f>Variables!$L$29</f>
        <v>0.1</v>
      </c>
      <c r="BC136" s="216">
        <f>Variables!$L$29</f>
        <v>0.1</v>
      </c>
      <c r="BD136" s="216">
        <f>Variables!$L$29</f>
        <v>0.1</v>
      </c>
      <c r="BE136" s="216">
        <f>Variables!$L$29</f>
        <v>0.1</v>
      </c>
      <c r="BF136" s="216">
        <f>Variables!$L$29</f>
        <v>0.1</v>
      </c>
      <c r="BG136" s="216">
        <f>Variables!$L$29</f>
        <v>0.1</v>
      </c>
      <c r="BH136" s="216">
        <f>Variables!$L$29</f>
        <v>0.1</v>
      </c>
      <c r="BI136" s="216">
        <f>Variables!$L$29</f>
        <v>0.1</v>
      </c>
      <c r="BJ136" s="216">
        <f>Variables!$L$29</f>
        <v>0.1</v>
      </c>
      <c r="BK136" s="216">
        <f>Variables!$L$29</f>
        <v>0.1</v>
      </c>
      <c r="BL136" s="216">
        <f>Variables!$L$29</f>
        <v>0.1</v>
      </c>
      <c r="BM136" s="216">
        <f>Variables!$L$29</f>
        <v>0.1</v>
      </c>
      <c r="BN136" s="216">
        <f>Variables!$L$29</f>
        <v>0.1</v>
      </c>
      <c r="BO136" s="216">
        <f>Variables!$L$29</f>
        <v>0.1</v>
      </c>
      <c r="BP136" s="216">
        <f>Variables!$L$29</f>
        <v>0.1</v>
      </c>
      <c r="BQ136" s="216">
        <f>Variables!$L$29</f>
        <v>0.1</v>
      </c>
    </row>
    <row r="137" spans="5:69">
      <c r="E137" s="331"/>
      <c r="F137" s="328"/>
      <c r="G137" s="329"/>
      <c r="H137" s="323"/>
      <c r="I137" s="232" t="s">
        <v>319</v>
      </c>
      <c r="J137" s="216">
        <f>Variables!$L$30</f>
        <v>0.5</v>
      </c>
      <c r="K137" s="216">
        <f>Variables!$L$30</f>
        <v>0.5</v>
      </c>
      <c r="L137" s="216">
        <f>Variables!$L$30</f>
        <v>0.5</v>
      </c>
      <c r="M137" s="216">
        <f>Variables!$L$30</f>
        <v>0.5</v>
      </c>
      <c r="N137" s="216">
        <f>Variables!$L$30</f>
        <v>0.5</v>
      </c>
      <c r="O137" s="216">
        <f>Variables!$L$30</f>
        <v>0.5</v>
      </c>
      <c r="P137" s="216">
        <f>Variables!$L$30</f>
        <v>0.5</v>
      </c>
      <c r="Q137" s="216">
        <f>Variables!$L$30</f>
        <v>0.5</v>
      </c>
      <c r="R137" s="216">
        <f>Variables!$L$30</f>
        <v>0.5</v>
      </c>
      <c r="S137" s="216">
        <f>Variables!$L$30</f>
        <v>0.5</v>
      </c>
      <c r="T137" s="216">
        <f>Variables!$L$30</f>
        <v>0.5</v>
      </c>
      <c r="U137" s="216">
        <f>Variables!$L$30</f>
        <v>0.5</v>
      </c>
      <c r="V137" s="216">
        <f>Variables!$L$30</f>
        <v>0.5</v>
      </c>
      <c r="W137" s="216">
        <f>Variables!$L$30</f>
        <v>0.5</v>
      </c>
      <c r="X137" s="216">
        <f>Variables!$L$30</f>
        <v>0.5</v>
      </c>
      <c r="Y137" s="216">
        <f>Variables!$L$30</f>
        <v>0.5</v>
      </c>
      <c r="Z137" s="216">
        <f>Variables!$L$30</f>
        <v>0.5</v>
      </c>
      <c r="AA137" s="216">
        <f>Variables!$L$30</f>
        <v>0.5</v>
      </c>
      <c r="AB137" s="216">
        <f>Variables!$L$30</f>
        <v>0.5</v>
      </c>
      <c r="AC137" s="216">
        <f>Variables!$L$30</f>
        <v>0.5</v>
      </c>
      <c r="AD137" s="216">
        <f>Variables!$L$30</f>
        <v>0.5</v>
      </c>
      <c r="AE137" s="216">
        <f>Variables!$L$30</f>
        <v>0.5</v>
      </c>
      <c r="AF137" s="216">
        <f>Variables!$L$30</f>
        <v>0.5</v>
      </c>
      <c r="AG137" s="216">
        <f>Variables!$L$30</f>
        <v>0.5</v>
      </c>
      <c r="AH137" s="216">
        <f>Variables!$L$30</f>
        <v>0.5</v>
      </c>
      <c r="AI137" s="216">
        <f>Variables!$L$30</f>
        <v>0.5</v>
      </c>
      <c r="AJ137" s="216">
        <f>Variables!$L$30</f>
        <v>0.5</v>
      </c>
      <c r="AK137" s="216">
        <f>Variables!$L$30</f>
        <v>0.5</v>
      </c>
      <c r="AL137" s="216">
        <f>Variables!$L$30</f>
        <v>0.5</v>
      </c>
      <c r="AM137" s="216">
        <f>Variables!$L$30</f>
        <v>0.5</v>
      </c>
      <c r="AN137" s="216">
        <f>Variables!$L$30</f>
        <v>0.5</v>
      </c>
      <c r="AO137" s="216">
        <f>Variables!$L$30</f>
        <v>0.5</v>
      </c>
      <c r="AP137" s="216">
        <f>Variables!$L$30</f>
        <v>0.5</v>
      </c>
      <c r="AQ137" s="216">
        <f>Variables!$L$30</f>
        <v>0.5</v>
      </c>
      <c r="AR137" s="216">
        <f>Variables!$L$30</f>
        <v>0.5</v>
      </c>
      <c r="AS137" s="216">
        <f>Variables!$L$30</f>
        <v>0.5</v>
      </c>
      <c r="AT137" s="216">
        <f>Variables!$L$30</f>
        <v>0.5</v>
      </c>
      <c r="AU137" s="216">
        <f>Variables!$L$30</f>
        <v>0.5</v>
      </c>
      <c r="AV137" s="216">
        <f>Variables!$L$30</f>
        <v>0.5</v>
      </c>
      <c r="AW137" s="216">
        <f>Variables!$L$30</f>
        <v>0.5</v>
      </c>
      <c r="AX137" s="216">
        <f>Variables!$L$30</f>
        <v>0.5</v>
      </c>
      <c r="AY137" s="216">
        <f>Variables!$L$30</f>
        <v>0.5</v>
      </c>
      <c r="AZ137" s="216">
        <f>Variables!$L$30</f>
        <v>0.5</v>
      </c>
      <c r="BA137" s="216">
        <f>Variables!$L$30</f>
        <v>0.5</v>
      </c>
      <c r="BB137" s="216">
        <f>Variables!$L$30</f>
        <v>0.5</v>
      </c>
      <c r="BC137" s="216">
        <f>Variables!$L$30</f>
        <v>0.5</v>
      </c>
      <c r="BD137" s="216">
        <f>Variables!$L$30</f>
        <v>0.5</v>
      </c>
      <c r="BE137" s="216">
        <f>Variables!$L$30</f>
        <v>0.5</v>
      </c>
      <c r="BF137" s="216">
        <f>Variables!$L$30</f>
        <v>0.5</v>
      </c>
      <c r="BG137" s="216">
        <f>Variables!$L$30</f>
        <v>0.5</v>
      </c>
      <c r="BH137" s="216">
        <f>Variables!$L$30</f>
        <v>0.5</v>
      </c>
      <c r="BI137" s="216">
        <f>Variables!$L$30</f>
        <v>0.5</v>
      </c>
      <c r="BJ137" s="216">
        <f>Variables!$L$30</f>
        <v>0.5</v>
      </c>
      <c r="BK137" s="216">
        <f>Variables!$L$30</f>
        <v>0.5</v>
      </c>
      <c r="BL137" s="216">
        <f>Variables!$L$30</f>
        <v>0.5</v>
      </c>
      <c r="BM137" s="216">
        <f>Variables!$L$30</f>
        <v>0.5</v>
      </c>
      <c r="BN137" s="216">
        <f>Variables!$L$30</f>
        <v>0.5</v>
      </c>
      <c r="BO137" s="216">
        <f>Variables!$L$30</f>
        <v>0.5</v>
      </c>
      <c r="BP137" s="216">
        <f>Variables!$L$30</f>
        <v>0.5</v>
      </c>
      <c r="BQ137" s="216">
        <f>Variables!$L$30</f>
        <v>0.5</v>
      </c>
    </row>
    <row r="138" spans="5:69">
      <c r="E138" s="331"/>
      <c r="F138" s="328"/>
      <c r="G138" s="329"/>
      <c r="H138" s="323"/>
      <c r="I138" s="230" t="s">
        <v>321</v>
      </c>
      <c r="J138" s="200">
        <f>J95*J136*J137</f>
        <v>1.9041450777202074</v>
      </c>
      <c r="K138" s="200">
        <f>K95*K136*K137</f>
        <v>1.9612694300518134</v>
      </c>
      <c r="L138" s="200">
        <f t="shared" ref="L138:BQ138" si="102">L95*L136*L137</f>
        <v>2.0201075129533677</v>
      </c>
      <c r="M138" s="200">
        <f t="shared" si="102"/>
        <v>2.0807107383419692</v>
      </c>
      <c r="N138" s="200">
        <f t="shared" si="102"/>
        <v>2.1431320604922282</v>
      </c>
      <c r="O138" s="200">
        <f t="shared" si="102"/>
        <v>2.2074260223069957</v>
      </c>
      <c r="P138" s="200">
        <f t="shared" si="102"/>
        <v>2.2736488029762052</v>
      </c>
      <c r="Q138" s="200">
        <f t="shared" si="102"/>
        <v>2.3418582670654913</v>
      </c>
      <c r="R138" s="200">
        <f t="shared" si="102"/>
        <v>2.412114015077456</v>
      </c>
      <c r="S138" s="200">
        <f t="shared" si="102"/>
        <v>2.4844774355297803</v>
      </c>
      <c r="T138" s="200">
        <f t="shared" si="102"/>
        <v>2.5590117585956738</v>
      </c>
      <c r="U138" s="200">
        <f t="shared" si="102"/>
        <v>2.635782111353544</v>
      </c>
      <c r="V138" s="200">
        <f t="shared" si="102"/>
        <v>2.7148555746941501</v>
      </c>
      <c r="W138" s="200">
        <f t="shared" si="102"/>
        <v>2.7963012419349749</v>
      </c>
      <c r="X138" s="200">
        <f t="shared" si="102"/>
        <v>2.8801902791930241</v>
      </c>
      <c r="Y138" s="200">
        <f t="shared" si="102"/>
        <v>2.966595987568815</v>
      </c>
      <c r="Z138" s="200">
        <f t="shared" si="102"/>
        <v>3.0555938671958796</v>
      </c>
      <c r="AA138" s="200">
        <f t="shared" si="102"/>
        <v>3.1472616832117559</v>
      </c>
      <c r="AB138" s="200">
        <f t="shared" si="102"/>
        <v>3.2416795337081084</v>
      </c>
      <c r="AC138" s="200">
        <f t="shared" si="102"/>
        <v>3.3389299197193525</v>
      </c>
      <c r="AD138" s="200">
        <f t="shared" si="102"/>
        <v>3.4390978173109321</v>
      </c>
      <c r="AE138" s="200">
        <f t="shared" si="102"/>
        <v>3.5422707518302605</v>
      </c>
      <c r="AF138" s="200">
        <f t="shared" si="102"/>
        <v>3.6485388743851681</v>
      </c>
      <c r="AG138" s="200">
        <f t="shared" si="102"/>
        <v>3.7579950406167231</v>
      </c>
      <c r="AH138" s="200">
        <f t="shared" si="102"/>
        <v>3.8707348918352253</v>
      </c>
      <c r="AI138" s="200">
        <f t="shared" si="102"/>
        <v>3.9868569385902819</v>
      </c>
      <c r="AJ138" s="200">
        <f t="shared" si="102"/>
        <v>4.1064626467479899</v>
      </c>
      <c r="AK138" s="200">
        <f t="shared" si="102"/>
        <v>4.2296565261504302</v>
      </c>
      <c r="AL138" s="200">
        <f t="shared" si="102"/>
        <v>4.356546221934944</v>
      </c>
      <c r="AM138" s="200">
        <f t="shared" si="102"/>
        <v>4.4872426085929922</v>
      </c>
      <c r="AN138" s="200">
        <f t="shared" si="102"/>
        <v>4.621859886850781</v>
      </c>
      <c r="AO138" s="200">
        <f t="shared" si="102"/>
        <v>4.7605156834563056</v>
      </c>
      <c r="AP138" s="200">
        <f t="shared" si="102"/>
        <v>4.9033311539599946</v>
      </c>
      <c r="AQ138" s="200">
        <f t="shared" si="102"/>
        <v>5.0504310885787937</v>
      </c>
      <c r="AR138" s="200">
        <f t="shared" si="102"/>
        <v>5.2019440212361587</v>
      </c>
      <c r="AS138" s="200">
        <f t="shared" si="102"/>
        <v>5.3580023418732425</v>
      </c>
      <c r="AT138" s="200">
        <f t="shared" si="102"/>
        <v>5.5187424121294404</v>
      </c>
      <c r="AU138" s="200">
        <f t="shared" si="102"/>
        <v>5.6843046844933243</v>
      </c>
      <c r="AV138" s="200">
        <f t="shared" si="102"/>
        <v>5.8548338250281233</v>
      </c>
      <c r="AW138" s="200">
        <f t="shared" si="102"/>
        <v>6.0304788397789686</v>
      </c>
      <c r="AX138" s="200">
        <f t="shared" si="102"/>
        <v>6.2113932049723362</v>
      </c>
      <c r="AY138" s="200">
        <f t="shared" si="102"/>
        <v>6.3977350011215073</v>
      </c>
      <c r="AZ138" s="200">
        <f t="shared" si="102"/>
        <v>6.5896670511551525</v>
      </c>
      <c r="BA138" s="200">
        <f t="shared" si="102"/>
        <v>6.7873570626898072</v>
      </c>
      <c r="BB138" s="200">
        <f t="shared" si="102"/>
        <v>6.990977774570502</v>
      </c>
      <c r="BC138" s="200">
        <f t="shared" si="102"/>
        <v>7.2007071078076166</v>
      </c>
      <c r="BD138" s="200">
        <f t="shared" si="102"/>
        <v>7.4167283210418447</v>
      </c>
      <c r="BE138" s="200">
        <f t="shared" si="102"/>
        <v>7.6392301706730992</v>
      </c>
      <c r="BF138" s="200">
        <f t="shared" si="102"/>
        <v>7.8684070757932929</v>
      </c>
      <c r="BG138" s="200">
        <f t="shared" si="102"/>
        <v>8.1044592880670923</v>
      </c>
      <c r="BH138" s="200">
        <f t="shared" si="102"/>
        <v>8.3475930667091038</v>
      </c>
      <c r="BI138" s="200">
        <f t="shared" si="102"/>
        <v>8.5980208587103792</v>
      </c>
      <c r="BJ138" s="200">
        <f t="shared" si="102"/>
        <v>8.8559614844716901</v>
      </c>
      <c r="BK138" s="200">
        <f t="shared" si="102"/>
        <v>9.1216403290058405</v>
      </c>
      <c r="BL138" s="200">
        <f t="shared" si="102"/>
        <v>9.3952895388760176</v>
      </c>
      <c r="BM138" s="200">
        <f t="shared" si="102"/>
        <v>9.6771482250422967</v>
      </c>
      <c r="BN138" s="200">
        <f t="shared" si="102"/>
        <v>9.9674626717935695</v>
      </c>
      <c r="BO138" s="200">
        <f t="shared" si="102"/>
        <v>10.266486551947374</v>
      </c>
      <c r="BP138" s="200">
        <f t="shared" si="102"/>
        <v>10.574481148505795</v>
      </c>
      <c r="BQ138" s="200">
        <f t="shared" si="102"/>
        <v>10.89171558296097</v>
      </c>
    </row>
    <row r="139" spans="5:69">
      <c r="E139" s="331"/>
      <c r="F139" s="328"/>
      <c r="G139" s="329"/>
      <c r="H139" s="323"/>
      <c r="I139" s="230" t="s">
        <v>323</v>
      </c>
      <c r="J139" s="200">
        <f>J138/J274</f>
        <v>0.38860103626943004</v>
      </c>
      <c r="K139" s="200">
        <f>K138/K274</f>
        <v>0.39241085035050277</v>
      </c>
      <c r="L139" s="200">
        <f t="shared" ref="L139:BQ139" si="103">L138/L274</f>
        <v>0.39625801555001755</v>
      </c>
      <c r="M139" s="200">
        <f t="shared" si="103"/>
        <v>0.40014289805540992</v>
      </c>
      <c r="N139" s="200">
        <f t="shared" si="103"/>
        <v>0.4040658676441885</v>
      </c>
      <c r="O139" s="200">
        <f t="shared" si="103"/>
        <v>0.4080272977191316</v>
      </c>
      <c r="P139" s="200">
        <f t="shared" si="103"/>
        <v>0.41202756534382895</v>
      </c>
      <c r="Q139" s="200">
        <f t="shared" si="103"/>
        <v>0.4160670512785723</v>
      </c>
      <c r="R139" s="200">
        <f t="shared" si="103"/>
        <v>0.42014614001659756</v>
      </c>
      <c r="S139" s="200">
        <f t="shared" si="103"/>
        <v>0.42426521982068194</v>
      </c>
      <c r="T139" s="200">
        <f t="shared" si="103"/>
        <v>0.42842468276010037</v>
      </c>
      <c r="U139" s="200">
        <f t="shared" si="103"/>
        <v>0.43262492474794445</v>
      </c>
      <c r="V139" s="200">
        <f t="shared" si="103"/>
        <v>0.43686634557880671</v>
      </c>
      <c r="W139" s="200">
        <f t="shared" si="103"/>
        <v>0.44114934896683422</v>
      </c>
      <c r="X139" s="200">
        <f t="shared" si="103"/>
        <v>0.44547434258415614</v>
      </c>
      <c r="Y139" s="200">
        <f t="shared" si="103"/>
        <v>0.44984173809968714</v>
      </c>
      <c r="Z139" s="200">
        <f t="shared" si="103"/>
        <v>0.45425195121831147</v>
      </c>
      <c r="AA139" s="200">
        <f t="shared" si="103"/>
        <v>0.45870540172045177</v>
      </c>
      <c r="AB139" s="200">
        <f t="shared" si="103"/>
        <v>0.46320251350202468</v>
      </c>
      <c r="AC139" s="200">
        <f t="shared" si="103"/>
        <v>0.46774371461478981</v>
      </c>
      <c r="AD139" s="200">
        <f t="shared" si="103"/>
        <v>0.47232943730709159</v>
      </c>
      <c r="AE139" s="200">
        <f t="shared" si="103"/>
        <v>0.47696011806500421</v>
      </c>
      <c r="AF139" s="200">
        <f t="shared" si="103"/>
        <v>0.48163619765387683</v>
      </c>
      <c r="AG139" s="200">
        <f t="shared" si="103"/>
        <v>0.48635812116028737</v>
      </c>
      <c r="AH139" s="200">
        <f t="shared" si="103"/>
        <v>0.49112633803440786</v>
      </c>
      <c r="AI139" s="200">
        <f t="shared" si="103"/>
        <v>0.49594130213278431</v>
      </c>
      <c r="AJ139" s="200">
        <f t="shared" si="103"/>
        <v>0.50080347176153706</v>
      </c>
      <c r="AK139" s="200">
        <f t="shared" si="103"/>
        <v>0.50571330971998374</v>
      </c>
      <c r="AL139" s="200">
        <f t="shared" si="103"/>
        <v>0.51067128334468948</v>
      </c>
      <c r="AM139" s="200">
        <f t="shared" si="103"/>
        <v>0.51567786455395115</v>
      </c>
      <c r="AN139" s="200">
        <f t="shared" si="103"/>
        <v>0.52073352989271526</v>
      </c>
      <c r="AO139" s="200">
        <f t="shared" si="103"/>
        <v>0.52583876057793799</v>
      </c>
      <c r="AP139" s="200">
        <f t="shared" si="103"/>
        <v>0.53099404254438842</v>
      </c>
      <c r="AQ139" s="200">
        <f t="shared" si="103"/>
        <v>0.5361998664909019</v>
      </c>
      <c r="AR139" s="200">
        <f t="shared" si="103"/>
        <v>0.54145672792708732</v>
      </c>
      <c r="AS139" s="200">
        <f t="shared" si="103"/>
        <v>0.54676512722049009</v>
      </c>
      <c r="AT139" s="200">
        <f t="shared" si="103"/>
        <v>0.55212556964422044</v>
      </c>
      <c r="AU139" s="200">
        <f t="shared" si="103"/>
        <v>0.55753856542504621</v>
      </c>
      <c r="AV139" s="200">
        <f t="shared" si="103"/>
        <v>0.56300462979195831</v>
      </c>
      <c r="AW139" s="200">
        <f t="shared" si="103"/>
        <v>0.56852428302521296</v>
      </c>
      <c r="AX139" s="200">
        <f t="shared" si="103"/>
        <v>0.57409805050585216</v>
      </c>
      <c r="AY139" s="200">
        <f t="shared" si="103"/>
        <v>0.57972646276571349</v>
      </c>
      <c r="AZ139" s="200">
        <f t="shared" si="103"/>
        <v>0.58541005553792635</v>
      </c>
      <c r="BA139" s="200">
        <f t="shared" si="103"/>
        <v>0.591149369807906</v>
      </c>
      <c r="BB139" s="200">
        <f t="shared" si="103"/>
        <v>0.59694495186484631</v>
      </c>
      <c r="BC139" s="200">
        <f t="shared" si="103"/>
        <v>0.60279735335371731</v>
      </c>
      <c r="BD139" s="200">
        <f t="shared" si="103"/>
        <v>0.60870713132777332</v>
      </c>
      <c r="BE139" s="200">
        <f t="shared" si="103"/>
        <v>0.61467484830157493</v>
      </c>
      <c r="BF139" s="200">
        <f t="shared" si="103"/>
        <v>0.62070107230453164</v>
      </c>
      <c r="BG139" s="200">
        <f t="shared" si="103"/>
        <v>0.62678637693496819</v>
      </c>
      <c r="BH139" s="200">
        <f t="shared" si="103"/>
        <v>0.63293134141472263</v>
      </c>
      <c r="BI139" s="200">
        <f t="shared" si="103"/>
        <v>0.63913655064427899</v>
      </c>
      <c r="BJ139" s="200">
        <f t="shared" si="103"/>
        <v>0.64540259525843857</v>
      </c>
      <c r="BK139" s="200">
        <f t="shared" si="103"/>
        <v>0.65173007168254082</v>
      </c>
      <c r="BL139" s="200">
        <f t="shared" si="103"/>
        <v>0.65811958218923239</v>
      </c>
      <c r="BM139" s="200">
        <f t="shared" si="103"/>
        <v>0.66457173495579347</v>
      </c>
      <c r="BN139" s="200">
        <f t="shared" si="103"/>
        <v>0.67108714412202686</v>
      </c>
      <c r="BO139" s="200">
        <f t="shared" si="103"/>
        <v>0.67766642984871317</v>
      </c>
      <c r="BP139" s="200">
        <f t="shared" si="103"/>
        <v>0.68431021837664174</v>
      </c>
      <c r="BQ139" s="200">
        <f t="shared" si="103"/>
        <v>0.69101914208621662</v>
      </c>
    </row>
    <row r="140" spans="5:69">
      <c r="E140" s="331"/>
      <c r="F140" s="328"/>
      <c r="G140" s="329"/>
      <c r="H140" s="323"/>
      <c r="I140" s="230" t="s">
        <v>299</v>
      </c>
      <c r="J140" s="200">
        <v>0</v>
      </c>
      <c r="K140" s="200">
        <f t="shared" ref="K140:BQ140" si="104">J142*$B$6</f>
        <v>0.15544041450777202</v>
      </c>
      <c r="L140" s="200">
        <f t="shared" si="104"/>
        <v>0.23468454739408712</v>
      </c>
      <c r="M140" s="200">
        <f t="shared" si="104"/>
        <v>0.27584547991705061</v>
      </c>
      <c r="N140" s="200">
        <f t="shared" si="104"/>
        <v>0.29797989918068923</v>
      </c>
      <c r="O140" s="200">
        <f t="shared" si="104"/>
        <v>0.31061629664802004</v>
      </c>
      <c r="P140" s="200">
        <f t="shared" si="104"/>
        <v>0.31851906741166269</v>
      </c>
      <c r="Q140" s="200">
        <f t="shared" si="104"/>
        <v>0.32407055984336297</v>
      </c>
      <c r="R140" s="200">
        <f t="shared" si="104"/>
        <v>0.32846210043311047</v>
      </c>
      <c r="S140" s="200">
        <f t="shared" si="104"/>
        <v>0.33228950622319431</v>
      </c>
      <c r="T140" s="200">
        <f t="shared" si="104"/>
        <v>0.33585084103986995</v>
      </c>
      <c r="U140" s="200">
        <f t="shared" si="104"/>
        <v>0.33929529362397515</v>
      </c>
      <c r="V140" s="200">
        <f t="shared" si="104"/>
        <v>0.34269761671116539</v>
      </c>
      <c r="W140" s="200">
        <f t="shared" si="104"/>
        <v>0.34609534658710545</v>
      </c>
      <c r="X140" s="200">
        <f t="shared" si="104"/>
        <v>0.34950741288028642</v>
      </c>
      <c r="Y140" s="200">
        <f t="shared" si="104"/>
        <v>0.35294344347380568</v>
      </c>
      <c r="Z140" s="200">
        <f t="shared" si="104"/>
        <v>0.35640841697677772</v>
      </c>
      <c r="AA140" s="200">
        <f t="shared" si="104"/>
        <v>0.35990498897571349</v>
      </c>
      <c r="AB140" s="200">
        <f t="shared" si="104"/>
        <v>0.36343465517603746</v>
      </c>
      <c r="AC140" s="200">
        <f t="shared" si="104"/>
        <v>0.36699833298882861</v>
      </c>
      <c r="AD140" s="200">
        <f t="shared" si="104"/>
        <v>0.37059665234033029</v>
      </c>
      <c r="AE140" s="200">
        <f t="shared" si="104"/>
        <v>0.37423010109300181</v>
      </c>
      <c r="AF140" s="200">
        <f t="shared" si="104"/>
        <v>0.37789909777250263</v>
      </c>
      <c r="AG140" s="200">
        <f t="shared" si="104"/>
        <v>0.38160402794780213</v>
      </c>
      <c r="AH140" s="200">
        <f t="shared" si="104"/>
        <v>0.38534526243801603</v>
      </c>
      <c r="AI140" s="200">
        <f t="shared" si="104"/>
        <v>0.38912316643277117</v>
      </c>
      <c r="AJ140" s="200">
        <f t="shared" si="104"/>
        <v>0.39293810406949936</v>
      </c>
      <c r="AK140" s="200">
        <f t="shared" si="104"/>
        <v>0.39679044073936454</v>
      </c>
      <c r="AL140" s="200">
        <f t="shared" si="104"/>
        <v>0.40068054425767574</v>
      </c>
      <c r="AM140" s="200">
        <f t="shared" si="104"/>
        <v>0.40460878546671375</v>
      </c>
      <c r="AN140" s="200">
        <f t="shared" si="104"/>
        <v>0.40857553855493739</v>
      </c>
      <c r="AO140" s="200">
        <f t="shared" si="104"/>
        <v>0.41258118123455478</v>
      </c>
      <c r="AP140" s="200">
        <f t="shared" si="104"/>
        <v>0.41662609484845259</v>
      </c>
      <c r="AQ140" s="200">
        <f t="shared" si="104"/>
        <v>0.42071066444198169</v>
      </c>
      <c r="AR140" s="200">
        <f t="shared" si="104"/>
        <v>0.42483527881735167</v>
      </c>
      <c r="AS140" s="200">
        <f t="shared" si="104"/>
        <v>0.4290003305795107</v>
      </c>
      <c r="AT140" s="200">
        <f t="shared" si="104"/>
        <v>0.43320621617795141</v>
      </c>
      <c r="AU140" s="200">
        <f t="shared" si="104"/>
        <v>0.43745333594666391</v>
      </c>
      <c r="AV140" s="200">
        <f t="shared" si="104"/>
        <v>0.44174209414335047</v>
      </c>
      <c r="AW140" s="200">
        <f t="shared" si="104"/>
        <v>0.44607289898845859</v>
      </c>
      <c r="AX140" s="200">
        <f t="shared" si="104"/>
        <v>0.45044616270431448</v>
      </c>
      <c r="AY140" s="200">
        <f t="shared" si="104"/>
        <v>0.45486230155449808</v>
      </c>
      <c r="AZ140" s="200">
        <f t="shared" si="104"/>
        <v>0.45932173588353448</v>
      </c>
      <c r="BA140" s="200">
        <f t="shared" si="104"/>
        <v>0.46382489015693784</v>
      </c>
      <c r="BB140" s="200">
        <f t="shared" si="104"/>
        <v>0.46837219300163141</v>
      </c>
      <c r="BC140" s="200">
        <f t="shared" si="104"/>
        <v>0.47296407724675427</v>
      </c>
      <c r="BD140" s="200">
        <f t="shared" si="104"/>
        <v>0.47760097996486411</v>
      </c>
      <c r="BE140" s="200">
        <f t="shared" si="104"/>
        <v>0.48228334251354132</v>
      </c>
      <c r="BF140" s="200">
        <f t="shared" si="104"/>
        <v>0.48701161057740061</v>
      </c>
      <c r="BG140" s="200">
        <f t="shared" si="104"/>
        <v>0.49178623421051298</v>
      </c>
      <c r="BH140" s="200">
        <f t="shared" si="104"/>
        <v>0.49660766787924376</v>
      </c>
      <c r="BI140" s="200">
        <f t="shared" si="104"/>
        <v>0.50147637050551086</v>
      </c>
      <c r="BJ140" s="200">
        <f t="shared" si="104"/>
        <v>0.50639280551046706</v>
      </c>
      <c r="BK140" s="200">
        <f t="shared" si="104"/>
        <v>0.5113574408586089</v>
      </c>
      <c r="BL140" s="200">
        <f t="shared" si="104"/>
        <v>0.51637074910232073</v>
      </c>
      <c r="BM140" s="200">
        <f t="shared" si="104"/>
        <v>0.5214332074268534</v>
      </c>
      <c r="BN140" s="200">
        <f t="shared" si="104"/>
        <v>0.5265452976957441</v>
      </c>
      <c r="BO140" s="200">
        <f t="shared" si="104"/>
        <v>0.53170750649668275</v>
      </c>
      <c r="BP140" s="200">
        <f t="shared" si="104"/>
        <v>0.53692032518782662</v>
      </c>
      <c r="BQ140" s="200">
        <f t="shared" si="104"/>
        <v>0.54218424994457004</v>
      </c>
    </row>
    <row r="141" spans="5:69">
      <c r="E141" s="331"/>
      <c r="F141" s="328"/>
      <c r="G141" s="329"/>
      <c r="H141" s="323"/>
      <c r="I141" s="230" t="s">
        <v>301</v>
      </c>
      <c r="J141" s="200">
        <v>0</v>
      </c>
      <c r="K141" s="200">
        <f t="shared" ref="K141:BQ141" si="105">J142*$B$7</f>
        <v>3.8860103626943004E-2</v>
      </c>
      <c r="L141" s="200">
        <f t="shared" si="105"/>
        <v>5.8671136848521779E-2</v>
      </c>
      <c r="M141" s="200">
        <f t="shared" si="105"/>
        <v>6.8961369979262652E-2</v>
      </c>
      <c r="N141" s="200">
        <f t="shared" si="105"/>
        <v>7.4494974795172308E-2</v>
      </c>
      <c r="O141" s="200">
        <f t="shared" si="105"/>
        <v>7.765407416200501E-2</v>
      </c>
      <c r="P141" s="200">
        <f t="shared" si="105"/>
        <v>7.9629766852915673E-2</v>
      </c>
      <c r="Q141" s="200">
        <f t="shared" si="105"/>
        <v>8.1017639960840743E-2</v>
      </c>
      <c r="R141" s="200">
        <f t="shared" si="105"/>
        <v>8.2115525108277618E-2</v>
      </c>
      <c r="S141" s="200">
        <f t="shared" si="105"/>
        <v>8.3072376555798577E-2</v>
      </c>
      <c r="T141" s="200">
        <f t="shared" si="105"/>
        <v>8.3962710259967488E-2</v>
      </c>
      <c r="U141" s="200">
        <f t="shared" si="105"/>
        <v>8.4823823405993787E-2</v>
      </c>
      <c r="V141" s="200">
        <f t="shared" si="105"/>
        <v>8.5674404177791347E-2</v>
      </c>
      <c r="W141" s="200">
        <f t="shared" si="105"/>
        <v>8.6523836646776361E-2</v>
      </c>
      <c r="X141" s="200">
        <f t="shared" si="105"/>
        <v>8.7376853220071604E-2</v>
      </c>
      <c r="Y141" s="200">
        <f t="shared" si="105"/>
        <v>8.8235860868451421E-2</v>
      </c>
      <c r="Z141" s="200">
        <f t="shared" si="105"/>
        <v>8.910210424419443E-2</v>
      </c>
      <c r="AA141" s="200">
        <f t="shared" si="105"/>
        <v>8.9976247243928373E-2</v>
      </c>
      <c r="AB141" s="200">
        <f t="shared" si="105"/>
        <v>9.0858663794009364E-2</v>
      </c>
      <c r="AC141" s="200">
        <f t="shared" si="105"/>
        <v>9.1749583247207153E-2</v>
      </c>
      <c r="AD141" s="200">
        <f t="shared" si="105"/>
        <v>9.2649163085082573E-2</v>
      </c>
      <c r="AE141" s="200">
        <f t="shared" si="105"/>
        <v>9.3557525273250453E-2</v>
      </c>
      <c r="AF141" s="200">
        <f t="shared" si="105"/>
        <v>9.4474774443125659E-2</v>
      </c>
      <c r="AG141" s="200">
        <f t="shared" si="105"/>
        <v>9.5401006986950532E-2</v>
      </c>
      <c r="AH141" s="200">
        <f t="shared" si="105"/>
        <v>9.6336315609504009E-2</v>
      </c>
      <c r="AI141" s="200">
        <f t="shared" si="105"/>
        <v>9.7280791608192793E-2</v>
      </c>
      <c r="AJ141" s="200">
        <f t="shared" si="105"/>
        <v>9.823452601737484E-2</v>
      </c>
      <c r="AK141" s="200">
        <f t="shared" si="105"/>
        <v>9.9197610184841134E-2</v>
      </c>
      <c r="AL141" s="200">
        <f t="shared" si="105"/>
        <v>0.10017013606441894</v>
      </c>
      <c r="AM141" s="200">
        <f t="shared" si="105"/>
        <v>0.10115219636667844</v>
      </c>
      <c r="AN141" s="200">
        <f t="shared" si="105"/>
        <v>0.10214388463873435</v>
      </c>
      <c r="AO141" s="200">
        <f t="shared" si="105"/>
        <v>0.1031452953086387</v>
      </c>
      <c r="AP141" s="200">
        <f t="shared" si="105"/>
        <v>0.10415652371211315</v>
      </c>
      <c r="AQ141" s="200">
        <f t="shared" si="105"/>
        <v>0.10517766611049542</v>
      </c>
      <c r="AR141" s="200">
        <f t="shared" si="105"/>
        <v>0.10620881970433792</v>
      </c>
      <c r="AS141" s="200">
        <f t="shared" si="105"/>
        <v>0.10725008264487768</v>
      </c>
      <c r="AT141" s="200">
        <f t="shared" si="105"/>
        <v>0.10830155404448785</v>
      </c>
      <c r="AU141" s="200">
        <f t="shared" si="105"/>
        <v>0.10936333398666598</v>
      </c>
      <c r="AV141" s="200">
        <f t="shared" si="105"/>
        <v>0.11043552353583762</v>
      </c>
      <c r="AW141" s="200">
        <f t="shared" si="105"/>
        <v>0.11151822474711465</v>
      </c>
      <c r="AX141" s="200">
        <f t="shared" si="105"/>
        <v>0.11261154067607862</v>
      </c>
      <c r="AY141" s="200">
        <f t="shared" si="105"/>
        <v>0.11371557538862452</v>
      </c>
      <c r="AZ141" s="200">
        <f t="shared" si="105"/>
        <v>0.11483043397088362</v>
      </c>
      <c r="BA141" s="200">
        <f t="shared" si="105"/>
        <v>0.11595622253923446</v>
      </c>
      <c r="BB141" s="200">
        <f t="shared" si="105"/>
        <v>0.11709304825040785</v>
      </c>
      <c r="BC141" s="200">
        <f t="shared" si="105"/>
        <v>0.11824101931168857</v>
      </c>
      <c r="BD141" s="200">
        <f t="shared" si="105"/>
        <v>0.11940024499121603</v>
      </c>
      <c r="BE141" s="200">
        <f t="shared" si="105"/>
        <v>0.12057083562838533</v>
      </c>
      <c r="BF141" s="200">
        <f t="shared" si="105"/>
        <v>0.12175290264435015</v>
      </c>
      <c r="BG141" s="200">
        <f t="shared" si="105"/>
        <v>0.12294655855262825</v>
      </c>
      <c r="BH141" s="200">
        <f t="shared" si="105"/>
        <v>0.12415191696981094</v>
      </c>
      <c r="BI141" s="200">
        <f t="shared" si="105"/>
        <v>0.12536909262637772</v>
      </c>
      <c r="BJ141" s="200">
        <f t="shared" si="105"/>
        <v>0.12659820137761676</v>
      </c>
      <c r="BK141" s="200">
        <f t="shared" si="105"/>
        <v>0.12783936021465223</v>
      </c>
      <c r="BL141" s="200">
        <f t="shared" si="105"/>
        <v>0.12909268727558018</v>
      </c>
      <c r="BM141" s="200">
        <f t="shared" si="105"/>
        <v>0.13035830185671335</v>
      </c>
      <c r="BN141" s="200">
        <f t="shared" si="105"/>
        <v>0.13163632442393602</v>
      </c>
      <c r="BO141" s="200">
        <f t="shared" si="105"/>
        <v>0.13292687662417069</v>
      </c>
      <c r="BP141" s="200">
        <f t="shared" si="105"/>
        <v>0.13423008129695665</v>
      </c>
      <c r="BQ141" s="200">
        <f t="shared" si="105"/>
        <v>0.13554606248614251</v>
      </c>
    </row>
    <row r="142" spans="5:69">
      <c r="E142" s="331"/>
      <c r="F142" s="328"/>
      <c r="G142" s="329"/>
      <c r="H142" s="323"/>
      <c r="I142" s="230" t="s">
        <v>295</v>
      </c>
      <c r="J142" s="200">
        <f>J139+J140+J141</f>
        <v>0.38860103626943004</v>
      </c>
      <c r="K142" s="200">
        <f>K139+K140+K141</f>
        <v>0.58671136848521777</v>
      </c>
      <c r="L142" s="200">
        <f t="shared" ref="L142:BQ142" si="106">L139+L140+L141</f>
        <v>0.68961369979262643</v>
      </c>
      <c r="M142" s="200">
        <f t="shared" si="106"/>
        <v>0.74494974795172308</v>
      </c>
      <c r="N142" s="200">
        <f t="shared" si="106"/>
        <v>0.77654074162005005</v>
      </c>
      <c r="O142" s="200">
        <f t="shared" si="106"/>
        <v>0.79629766852915662</v>
      </c>
      <c r="P142" s="200">
        <f t="shared" si="106"/>
        <v>0.81017639960840737</v>
      </c>
      <c r="Q142" s="200">
        <f t="shared" si="106"/>
        <v>0.82115525108277609</v>
      </c>
      <c r="R142" s="200">
        <f t="shared" si="106"/>
        <v>0.83072376555798566</v>
      </c>
      <c r="S142" s="200">
        <f t="shared" si="106"/>
        <v>0.83962710259967488</v>
      </c>
      <c r="T142" s="200">
        <f t="shared" si="106"/>
        <v>0.84823823405993781</v>
      </c>
      <c r="U142" s="200">
        <f t="shared" si="106"/>
        <v>0.85674404177791341</v>
      </c>
      <c r="V142" s="200">
        <f t="shared" si="106"/>
        <v>0.86523836646776353</v>
      </c>
      <c r="W142" s="200">
        <f t="shared" si="106"/>
        <v>0.87376853220071593</v>
      </c>
      <c r="X142" s="200">
        <f t="shared" si="106"/>
        <v>0.8823586086845141</v>
      </c>
      <c r="Y142" s="200">
        <f t="shared" si="106"/>
        <v>0.89102104244194424</v>
      </c>
      <c r="Z142" s="200">
        <f t="shared" si="106"/>
        <v>0.89976247243928364</v>
      </c>
      <c r="AA142" s="200">
        <f t="shared" si="106"/>
        <v>0.90858663794009364</v>
      </c>
      <c r="AB142" s="200">
        <f t="shared" si="106"/>
        <v>0.91749583247207145</v>
      </c>
      <c r="AC142" s="200">
        <f t="shared" si="106"/>
        <v>0.92649163085082564</v>
      </c>
      <c r="AD142" s="200">
        <f t="shared" si="106"/>
        <v>0.93557525273250441</v>
      </c>
      <c r="AE142" s="200">
        <f t="shared" si="106"/>
        <v>0.94474774443125653</v>
      </c>
      <c r="AF142" s="200">
        <f t="shared" si="106"/>
        <v>0.95401006986950521</v>
      </c>
      <c r="AG142" s="200">
        <f t="shared" si="106"/>
        <v>0.96336315609504009</v>
      </c>
      <c r="AH142" s="200">
        <f t="shared" si="106"/>
        <v>0.97280791608192785</v>
      </c>
      <c r="AI142" s="200">
        <f t="shared" si="106"/>
        <v>0.98234526017374835</v>
      </c>
      <c r="AJ142" s="200">
        <f t="shared" si="106"/>
        <v>0.99197610184841123</v>
      </c>
      <c r="AK142" s="200">
        <f t="shared" si="106"/>
        <v>1.0017013606441894</v>
      </c>
      <c r="AL142" s="200">
        <f t="shared" si="106"/>
        <v>1.0115219636667843</v>
      </c>
      <c r="AM142" s="200">
        <f t="shared" si="106"/>
        <v>1.0214388463873434</v>
      </c>
      <c r="AN142" s="200">
        <f t="shared" si="106"/>
        <v>1.031452953086387</v>
      </c>
      <c r="AO142" s="200">
        <f t="shared" si="106"/>
        <v>1.0415652371211315</v>
      </c>
      <c r="AP142" s="200">
        <f t="shared" si="106"/>
        <v>1.0517766611049542</v>
      </c>
      <c r="AQ142" s="200">
        <f t="shared" si="106"/>
        <v>1.0620881970433791</v>
      </c>
      <c r="AR142" s="200">
        <f t="shared" si="106"/>
        <v>1.0725008264487768</v>
      </c>
      <c r="AS142" s="200">
        <f t="shared" si="106"/>
        <v>1.0830155404448785</v>
      </c>
      <c r="AT142" s="200">
        <f t="shared" si="106"/>
        <v>1.0936333398666598</v>
      </c>
      <c r="AU142" s="200">
        <f t="shared" si="106"/>
        <v>1.1043552353583761</v>
      </c>
      <c r="AV142" s="200">
        <f t="shared" si="106"/>
        <v>1.1151822474711464</v>
      </c>
      <c r="AW142" s="200">
        <f t="shared" si="106"/>
        <v>1.1261154067607861</v>
      </c>
      <c r="AX142" s="200">
        <f t="shared" si="106"/>
        <v>1.1371557538862451</v>
      </c>
      <c r="AY142" s="200">
        <f t="shared" si="106"/>
        <v>1.1483043397088362</v>
      </c>
      <c r="AZ142" s="200">
        <f t="shared" si="106"/>
        <v>1.1595622253923445</v>
      </c>
      <c r="BA142" s="200">
        <f t="shared" si="106"/>
        <v>1.1709304825040785</v>
      </c>
      <c r="BB142" s="200">
        <f t="shared" si="106"/>
        <v>1.1824101931168856</v>
      </c>
      <c r="BC142" s="200">
        <f t="shared" si="106"/>
        <v>1.1940024499121602</v>
      </c>
      <c r="BD142" s="200">
        <f t="shared" si="106"/>
        <v>1.2057083562838533</v>
      </c>
      <c r="BE142" s="200">
        <f t="shared" si="106"/>
        <v>1.2175290264435015</v>
      </c>
      <c r="BF142" s="200">
        <f t="shared" si="106"/>
        <v>1.2294655855262824</v>
      </c>
      <c r="BG142" s="200">
        <f t="shared" si="106"/>
        <v>1.2415191696981094</v>
      </c>
      <c r="BH142" s="200">
        <f t="shared" si="106"/>
        <v>1.2536909262637772</v>
      </c>
      <c r="BI142" s="200">
        <f t="shared" si="106"/>
        <v>1.2659820137761675</v>
      </c>
      <c r="BJ142" s="200">
        <f t="shared" si="106"/>
        <v>1.2783936021465223</v>
      </c>
      <c r="BK142" s="200">
        <f t="shared" si="106"/>
        <v>1.2909268727558019</v>
      </c>
      <c r="BL142" s="200">
        <f t="shared" si="106"/>
        <v>1.3035830185671333</v>
      </c>
      <c r="BM142" s="200">
        <f t="shared" si="106"/>
        <v>1.3163632442393602</v>
      </c>
      <c r="BN142" s="200">
        <f t="shared" si="106"/>
        <v>1.3292687662417069</v>
      </c>
      <c r="BO142" s="200">
        <f t="shared" si="106"/>
        <v>1.3423008129695666</v>
      </c>
      <c r="BP142" s="200">
        <f t="shared" si="106"/>
        <v>1.3554606248614249</v>
      </c>
      <c r="BQ142" s="200">
        <f t="shared" si="106"/>
        <v>1.368749454516929</v>
      </c>
    </row>
    <row r="143" spans="5:69">
      <c r="E143" s="331"/>
      <c r="F143" s="328"/>
      <c r="G143" s="329"/>
      <c r="H143" s="323"/>
      <c r="I143" s="230" t="s">
        <v>326</v>
      </c>
      <c r="J143" s="219">
        <f>Variables!$L$23</f>
        <v>40000</v>
      </c>
      <c r="K143" s="219">
        <f>Variables!$L$23</f>
        <v>40000</v>
      </c>
      <c r="L143" s="219">
        <f>Variables!$L$23</f>
        <v>40000</v>
      </c>
      <c r="M143" s="219">
        <f>Variables!$L$23</f>
        <v>40000</v>
      </c>
      <c r="N143" s="219">
        <f>Variables!$L$23</f>
        <v>40000</v>
      </c>
      <c r="O143" s="219">
        <f>Variables!$L$23</f>
        <v>40000</v>
      </c>
      <c r="P143" s="219">
        <f>Variables!$L$23</f>
        <v>40000</v>
      </c>
      <c r="Q143" s="219">
        <f>Variables!$L$23</f>
        <v>40000</v>
      </c>
      <c r="R143" s="219">
        <f>Variables!$L$23</f>
        <v>40000</v>
      </c>
      <c r="S143" s="219">
        <f>Variables!$L$23</f>
        <v>40000</v>
      </c>
      <c r="T143" s="219">
        <f>Variables!$L$23</f>
        <v>40000</v>
      </c>
      <c r="U143" s="219">
        <f>Variables!$L$23</f>
        <v>40000</v>
      </c>
      <c r="V143" s="219">
        <f>Variables!$L$23</f>
        <v>40000</v>
      </c>
      <c r="W143" s="219">
        <f>Variables!$L$23</f>
        <v>40000</v>
      </c>
      <c r="X143" s="219">
        <f>Variables!$L$23</f>
        <v>40000</v>
      </c>
      <c r="Y143" s="219">
        <f>Variables!$L$23</f>
        <v>40000</v>
      </c>
      <c r="Z143" s="219">
        <f>Variables!$L$23</f>
        <v>40000</v>
      </c>
      <c r="AA143" s="219">
        <f>Variables!$L$23</f>
        <v>40000</v>
      </c>
      <c r="AB143" s="219">
        <f>Variables!$L$23</f>
        <v>40000</v>
      </c>
      <c r="AC143" s="219">
        <f>Variables!$L$23</f>
        <v>40000</v>
      </c>
      <c r="AD143" s="219">
        <f>Variables!$L$23</f>
        <v>40000</v>
      </c>
      <c r="AE143" s="219">
        <f>Variables!$L$23</f>
        <v>40000</v>
      </c>
      <c r="AF143" s="219">
        <f>Variables!$L$23</f>
        <v>40000</v>
      </c>
      <c r="AG143" s="219">
        <f>Variables!$L$23</f>
        <v>40000</v>
      </c>
      <c r="AH143" s="219">
        <f>Variables!$L$23</f>
        <v>40000</v>
      </c>
      <c r="AI143" s="219">
        <f>Variables!$L$23</f>
        <v>40000</v>
      </c>
      <c r="AJ143" s="219">
        <f>Variables!$L$23</f>
        <v>40000</v>
      </c>
      <c r="AK143" s="219">
        <f>Variables!$L$23</f>
        <v>40000</v>
      </c>
      <c r="AL143" s="219">
        <f>Variables!$L$23</f>
        <v>40000</v>
      </c>
      <c r="AM143" s="219">
        <f>Variables!$L$23</f>
        <v>40000</v>
      </c>
      <c r="AN143" s="219">
        <f>Variables!$L$23</f>
        <v>40000</v>
      </c>
      <c r="AO143" s="219">
        <f>Variables!$L$23</f>
        <v>40000</v>
      </c>
      <c r="AP143" s="219">
        <f>Variables!$L$23</f>
        <v>40000</v>
      </c>
      <c r="AQ143" s="219">
        <f>Variables!$L$23</f>
        <v>40000</v>
      </c>
      <c r="AR143" s="219">
        <f>Variables!$L$23</f>
        <v>40000</v>
      </c>
      <c r="AS143" s="219">
        <f>Variables!$L$23</f>
        <v>40000</v>
      </c>
      <c r="AT143" s="219">
        <f>Variables!$L$23</f>
        <v>40000</v>
      </c>
      <c r="AU143" s="219">
        <f>Variables!$L$23</f>
        <v>40000</v>
      </c>
      <c r="AV143" s="219">
        <f>Variables!$L$23</f>
        <v>40000</v>
      </c>
      <c r="AW143" s="219">
        <f>Variables!$L$23</f>
        <v>40000</v>
      </c>
      <c r="AX143" s="219">
        <f>Variables!$L$23</f>
        <v>40000</v>
      </c>
      <c r="AY143" s="219">
        <f>Variables!$L$23</f>
        <v>40000</v>
      </c>
      <c r="AZ143" s="219">
        <f>Variables!$L$23</f>
        <v>40000</v>
      </c>
      <c r="BA143" s="219">
        <f>Variables!$L$23</f>
        <v>40000</v>
      </c>
      <c r="BB143" s="219">
        <f>Variables!$L$23</f>
        <v>40000</v>
      </c>
      <c r="BC143" s="219">
        <f>Variables!$L$23</f>
        <v>40000</v>
      </c>
      <c r="BD143" s="219">
        <f>Variables!$L$23</f>
        <v>40000</v>
      </c>
      <c r="BE143" s="219">
        <f>Variables!$L$23</f>
        <v>40000</v>
      </c>
      <c r="BF143" s="219">
        <f>Variables!$L$23</f>
        <v>40000</v>
      </c>
      <c r="BG143" s="219">
        <f>Variables!$L$23</f>
        <v>40000</v>
      </c>
      <c r="BH143" s="219">
        <f>Variables!$L$23</f>
        <v>40000</v>
      </c>
      <c r="BI143" s="219">
        <f>Variables!$L$23</f>
        <v>40000</v>
      </c>
      <c r="BJ143" s="219">
        <f>Variables!$L$23</f>
        <v>40000</v>
      </c>
      <c r="BK143" s="219">
        <f>Variables!$L$23</f>
        <v>40000</v>
      </c>
      <c r="BL143" s="219">
        <f>Variables!$L$23</f>
        <v>40000</v>
      </c>
      <c r="BM143" s="219">
        <f>Variables!$L$23</f>
        <v>40000</v>
      </c>
      <c r="BN143" s="219">
        <f>Variables!$L$23</f>
        <v>40000</v>
      </c>
      <c r="BO143" s="219">
        <f>Variables!$L$23</f>
        <v>40000</v>
      </c>
      <c r="BP143" s="219">
        <f>Variables!$L$23</f>
        <v>40000</v>
      </c>
      <c r="BQ143" s="219">
        <f>Variables!$L$23</f>
        <v>40000</v>
      </c>
    </row>
    <row r="144" spans="5:69">
      <c r="E144" s="331"/>
      <c r="F144" s="328"/>
      <c r="G144" s="329"/>
      <c r="H144" s="323"/>
      <c r="I144" s="230" t="s">
        <v>446</v>
      </c>
      <c r="J144" s="204">
        <f t="shared" ref="J144:BQ144" si="107">J143*$B$10</f>
        <v>8800</v>
      </c>
      <c r="K144" s="204">
        <f t="shared" si="107"/>
        <v>8800</v>
      </c>
      <c r="L144" s="204">
        <f t="shared" si="107"/>
        <v>8800</v>
      </c>
      <c r="M144" s="204">
        <f t="shared" si="107"/>
        <v>8800</v>
      </c>
      <c r="N144" s="204">
        <f t="shared" si="107"/>
        <v>8800</v>
      </c>
      <c r="O144" s="204">
        <f t="shared" si="107"/>
        <v>8800</v>
      </c>
      <c r="P144" s="204">
        <f t="shared" si="107"/>
        <v>8800</v>
      </c>
      <c r="Q144" s="204">
        <f t="shared" si="107"/>
        <v>8800</v>
      </c>
      <c r="R144" s="204">
        <f t="shared" si="107"/>
        <v>8800</v>
      </c>
      <c r="S144" s="204">
        <f t="shared" si="107"/>
        <v>8800</v>
      </c>
      <c r="T144" s="204">
        <f t="shared" si="107"/>
        <v>8800</v>
      </c>
      <c r="U144" s="204">
        <f t="shared" si="107"/>
        <v>8800</v>
      </c>
      <c r="V144" s="204">
        <f t="shared" si="107"/>
        <v>8800</v>
      </c>
      <c r="W144" s="204">
        <f t="shared" si="107"/>
        <v>8800</v>
      </c>
      <c r="X144" s="204">
        <f t="shared" si="107"/>
        <v>8800</v>
      </c>
      <c r="Y144" s="204">
        <f t="shared" si="107"/>
        <v>8800</v>
      </c>
      <c r="Z144" s="204">
        <f t="shared" si="107"/>
        <v>8800</v>
      </c>
      <c r="AA144" s="204">
        <f t="shared" si="107"/>
        <v>8800</v>
      </c>
      <c r="AB144" s="204">
        <f t="shared" si="107"/>
        <v>8800</v>
      </c>
      <c r="AC144" s="204">
        <f t="shared" si="107"/>
        <v>8800</v>
      </c>
      <c r="AD144" s="204">
        <f t="shared" si="107"/>
        <v>8800</v>
      </c>
      <c r="AE144" s="204">
        <f t="shared" si="107"/>
        <v>8800</v>
      </c>
      <c r="AF144" s="204">
        <f t="shared" si="107"/>
        <v>8800</v>
      </c>
      <c r="AG144" s="204">
        <f t="shared" si="107"/>
        <v>8800</v>
      </c>
      <c r="AH144" s="204">
        <f t="shared" si="107"/>
        <v>8800</v>
      </c>
      <c r="AI144" s="204">
        <f t="shared" si="107"/>
        <v>8800</v>
      </c>
      <c r="AJ144" s="204">
        <f t="shared" si="107"/>
        <v>8800</v>
      </c>
      <c r="AK144" s="204">
        <f t="shared" si="107"/>
        <v>8800</v>
      </c>
      <c r="AL144" s="204">
        <f t="shared" si="107"/>
        <v>8800</v>
      </c>
      <c r="AM144" s="204">
        <f t="shared" si="107"/>
        <v>8800</v>
      </c>
      <c r="AN144" s="204">
        <f t="shared" si="107"/>
        <v>8800</v>
      </c>
      <c r="AO144" s="204">
        <f t="shared" si="107"/>
        <v>8800</v>
      </c>
      <c r="AP144" s="204">
        <f t="shared" si="107"/>
        <v>8800</v>
      </c>
      <c r="AQ144" s="204">
        <f t="shared" si="107"/>
        <v>8800</v>
      </c>
      <c r="AR144" s="204">
        <f t="shared" si="107"/>
        <v>8800</v>
      </c>
      <c r="AS144" s="204">
        <f t="shared" si="107"/>
        <v>8800</v>
      </c>
      <c r="AT144" s="204">
        <f t="shared" si="107"/>
        <v>8800</v>
      </c>
      <c r="AU144" s="204">
        <f t="shared" si="107"/>
        <v>8800</v>
      </c>
      <c r="AV144" s="204">
        <f t="shared" si="107"/>
        <v>8800</v>
      </c>
      <c r="AW144" s="204">
        <f t="shared" si="107"/>
        <v>8800</v>
      </c>
      <c r="AX144" s="204">
        <f t="shared" si="107"/>
        <v>8800</v>
      </c>
      <c r="AY144" s="204">
        <f t="shared" si="107"/>
        <v>8800</v>
      </c>
      <c r="AZ144" s="204">
        <f t="shared" si="107"/>
        <v>8800</v>
      </c>
      <c r="BA144" s="204">
        <f t="shared" si="107"/>
        <v>8800</v>
      </c>
      <c r="BB144" s="204">
        <f t="shared" si="107"/>
        <v>8800</v>
      </c>
      <c r="BC144" s="204">
        <f t="shared" si="107"/>
        <v>8800</v>
      </c>
      <c r="BD144" s="204">
        <f t="shared" si="107"/>
        <v>8800</v>
      </c>
      <c r="BE144" s="204">
        <f t="shared" si="107"/>
        <v>8800</v>
      </c>
      <c r="BF144" s="204">
        <f t="shared" si="107"/>
        <v>8800</v>
      </c>
      <c r="BG144" s="204">
        <f t="shared" si="107"/>
        <v>8800</v>
      </c>
      <c r="BH144" s="204">
        <f t="shared" si="107"/>
        <v>8800</v>
      </c>
      <c r="BI144" s="204">
        <f t="shared" si="107"/>
        <v>8800</v>
      </c>
      <c r="BJ144" s="204">
        <f t="shared" si="107"/>
        <v>8800</v>
      </c>
      <c r="BK144" s="204">
        <f t="shared" si="107"/>
        <v>8800</v>
      </c>
      <c r="BL144" s="204">
        <f t="shared" si="107"/>
        <v>8800</v>
      </c>
      <c r="BM144" s="204">
        <f t="shared" si="107"/>
        <v>8800</v>
      </c>
      <c r="BN144" s="204">
        <f t="shared" si="107"/>
        <v>8800</v>
      </c>
      <c r="BO144" s="204">
        <f t="shared" si="107"/>
        <v>8800</v>
      </c>
      <c r="BP144" s="204">
        <f t="shared" si="107"/>
        <v>8800</v>
      </c>
      <c r="BQ144" s="204">
        <f t="shared" si="107"/>
        <v>8800</v>
      </c>
    </row>
    <row r="145" spans="5:69">
      <c r="E145" s="331"/>
      <c r="F145" s="328"/>
      <c r="G145" s="329"/>
      <c r="H145" s="323"/>
      <c r="I145" s="230" t="s">
        <v>346</v>
      </c>
      <c r="J145" s="204">
        <f>J142*J143</f>
        <v>15544.041450777202</v>
      </c>
      <c r="K145" s="204">
        <f>K142*K143</f>
        <v>23468.454739408709</v>
      </c>
      <c r="L145" s="204">
        <f t="shared" ref="L145:BQ145" si="108">L142*L143</f>
        <v>27584.547991705058</v>
      </c>
      <c r="M145" s="204">
        <f t="shared" si="108"/>
        <v>29797.989918068924</v>
      </c>
      <c r="N145" s="204">
        <f t="shared" si="108"/>
        <v>31061.629664802003</v>
      </c>
      <c r="O145" s="204">
        <f t="shared" si="108"/>
        <v>31851.906741166265</v>
      </c>
      <c r="P145" s="204">
        <f t="shared" si="108"/>
        <v>32407.055984336293</v>
      </c>
      <c r="Q145" s="204">
        <f t="shared" si="108"/>
        <v>32846.210043311046</v>
      </c>
      <c r="R145" s="204">
        <f t="shared" si="108"/>
        <v>33228.950622319426</v>
      </c>
      <c r="S145" s="204">
        <f t="shared" si="108"/>
        <v>33585.084103986992</v>
      </c>
      <c r="T145" s="204">
        <f t="shared" si="108"/>
        <v>33929.529362397516</v>
      </c>
      <c r="U145" s="204">
        <f t="shared" si="108"/>
        <v>34269.761671116539</v>
      </c>
      <c r="V145" s="204">
        <f t="shared" si="108"/>
        <v>34609.534658710538</v>
      </c>
      <c r="W145" s="204">
        <f t="shared" si="108"/>
        <v>34950.741288028636</v>
      </c>
      <c r="X145" s="204">
        <f t="shared" si="108"/>
        <v>35294.344347380567</v>
      </c>
      <c r="Y145" s="204">
        <f t="shared" si="108"/>
        <v>35640.841697677766</v>
      </c>
      <c r="Z145" s="204">
        <f t="shared" si="108"/>
        <v>35990.498897571342</v>
      </c>
      <c r="AA145" s="204">
        <f t="shared" si="108"/>
        <v>36343.465517603749</v>
      </c>
      <c r="AB145" s="204">
        <f t="shared" si="108"/>
        <v>36699.833298882855</v>
      </c>
      <c r="AC145" s="204">
        <f t="shared" si="108"/>
        <v>37059.665234033026</v>
      </c>
      <c r="AD145" s="204">
        <f t="shared" si="108"/>
        <v>37423.010109300179</v>
      </c>
      <c r="AE145" s="204">
        <f t="shared" si="108"/>
        <v>37789.909777250265</v>
      </c>
      <c r="AF145" s="204">
        <f t="shared" si="108"/>
        <v>38160.40279478021</v>
      </c>
      <c r="AG145" s="204">
        <f t="shared" si="108"/>
        <v>38534.5262438016</v>
      </c>
      <c r="AH145" s="204">
        <f t="shared" si="108"/>
        <v>38912.31664327711</v>
      </c>
      <c r="AI145" s="204">
        <f t="shared" si="108"/>
        <v>39293.810406949931</v>
      </c>
      <c r="AJ145" s="204">
        <f t="shared" si="108"/>
        <v>39679.044073936449</v>
      </c>
      <c r="AK145" s="204">
        <f t="shared" si="108"/>
        <v>40068.054425767572</v>
      </c>
      <c r="AL145" s="204">
        <f t="shared" si="108"/>
        <v>40460.878546671367</v>
      </c>
      <c r="AM145" s="204">
        <f t="shared" si="108"/>
        <v>40857.553855493738</v>
      </c>
      <c r="AN145" s="204">
        <f t="shared" si="108"/>
        <v>41258.118123455475</v>
      </c>
      <c r="AO145" s="204">
        <f t="shared" si="108"/>
        <v>41662.609484845256</v>
      </c>
      <c r="AP145" s="204">
        <f t="shared" si="108"/>
        <v>42071.066444198164</v>
      </c>
      <c r="AQ145" s="204">
        <f t="shared" si="108"/>
        <v>42483.527881735165</v>
      </c>
      <c r="AR145" s="204">
        <f t="shared" si="108"/>
        <v>42900.03305795107</v>
      </c>
      <c r="AS145" s="204">
        <f t="shared" si="108"/>
        <v>43320.621617795136</v>
      </c>
      <c r="AT145" s="204">
        <f t="shared" si="108"/>
        <v>43745.333594666394</v>
      </c>
      <c r="AU145" s="204">
        <f t="shared" si="108"/>
        <v>44174.20941433504</v>
      </c>
      <c r="AV145" s="204">
        <f t="shared" si="108"/>
        <v>44607.289898845855</v>
      </c>
      <c r="AW145" s="204">
        <f t="shared" si="108"/>
        <v>45044.616270431448</v>
      </c>
      <c r="AX145" s="204">
        <f t="shared" si="108"/>
        <v>45486.230155449804</v>
      </c>
      <c r="AY145" s="204">
        <f t="shared" si="108"/>
        <v>45932.173588353449</v>
      </c>
      <c r="AZ145" s="204">
        <f t="shared" si="108"/>
        <v>46382.489015693784</v>
      </c>
      <c r="BA145" s="204">
        <f t="shared" si="108"/>
        <v>46837.219300163139</v>
      </c>
      <c r="BB145" s="204">
        <f t="shared" si="108"/>
        <v>47296.407724675424</v>
      </c>
      <c r="BC145" s="204">
        <f t="shared" si="108"/>
        <v>47760.097996486409</v>
      </c>
      <c r="BD145" s="204">
        <f t="shared" si="108"/>
        <v>48228.334251354136</v>
      </c>
      <c r="BE145" s="204">
        <f t="shared" si="108"/>
        <v>48701.161057740057</v>
      </c>
      <c r="BF145" s="204">
        <f t="shared" si="108"/>
        <v>49178.623421051292</v>
      </c>
      <c r="BG145" s="204">
        <f t="shared" si="108"/>
        <v>49660.766787924375</v>
      </c>
      <c r="BH145" s="204">
        <f t="shared" si="108"/>
        <v>50147.637050551086</v>
      </c>
      <c r="BI145" s="204">
        <f t="shared" si="108"/>
        <v>50639.280551046701</v>
      </c>
      <c r="BJ145" s="204">
        <f t="shared" si="108"/>
        <v>51135.74408586089</v>
      </c>
      <c r="BK145" s="204">
        <f t="shared" si="108"/>
        <v>51637.074910232077</v>
      </c>
      <c r="BL145" s="204">
        <f t="shared" si="108"/>
        <v>52143.320742685333</v>
      </c>
      <c r="BM145" s="204">
        <f t="shared" si="108"/>
        <v>52654.529769574408</v>
      </c>
      <c r="BN145" s="204">
        <f t="shared" si="108"/>
        <v>53170.750649668276</v>
      </c>
      <c r="BO145" s="204">
        <f t="shared" si="108"/>
        <v>53692.032518782667</v>
      </c>
      <c r="BP145" s="204">
        <f t="shared" si="108"/>
        <v>54218.424994456997</v>
      </c>
      <c r="BQ145" s="204">
        <f t="shared" si="108"/>
        <v>54749.978180677157</v>
      </c>
    </row>
    <row r="146" spans="5:69">
      <c r="E146" s="331"/>
      <c r="F146" s="328"/>
      <c r="G146" s="329"/>
      <c r="H146" s="323"/>
      <c r="I146" s="230" t="s">
        <v>447</v>
      </c>
      <c r="J146" s="204">
        <f t="shared" ref="J146:BQ146" si="109">J145*$B$10</f>
        <v>3419.6891191709847</v>
      </c>
      <c r="K146" s="204">
        <f t="shared" si="109"/>
        <v>5163.0600426699157</v>
      </c>
      <c r="L146" s="204">
        <f t="shared" si="109"/>
        <v>6068.6005581751124</v>
      </c>
      <c r="M146" s="204">
        <f t="shared" si="109"/>
        <v>6555.5577819751634</v>
      </c>
      <c r="N146" s="204">
        <f t="shared" si="109"/>
        <v>6833.5585262564409</v>
      </c>
      <c r="O146" s="204">
        <f t="shared" si="109"/>
        <v>7007.4194830565784</v>
      </c>
      <c r="P146" s="204">
        <f t="shared" si="109"/>
        <v>7129.5523165539844</v>
      </c>
      <c r="Q146" s="204">
        <f t="shared" si="109"/>
        <v>7226.16620952843</v>
      </c>
      <c r="R146" s="204">
        <f t="shared" si="109"/>
        <v>7310.3691369102735</v>
      </c>
      <c r="S146" s="204">
        <f t="shared" si="109"/>
        <v>7388.7185028771382</v>
      </c>
      <c r="T146" s="204">
        <f t="shared" si="109"/>
        <v>7464.4964597274538</v>
      </c>
      <c r="U146" s="204">
        <f t="shared" si="109"/>
        <v>7539.3475676456383</v>
      </c>
      <c r="V146" s="204">
        <f t="shared" si="109"/>
        <v>7614.0976249163186</v>
      </c>
      <c r="W146" s="204">
        <f t="shared" si="109"/>
        <v>7689.1630833663003</v>
      </c>
      <c r="X146" s="204">
        <f t="shared" si="109"/>
        <v>7764.755756423725</v>
      </c>
      <c r="Y146" s="204">
        <f t="shared" si="109"/>
        <v>7840.985173489109</v>
      </c>
      <c r="Z146" s="204">
        <f t="shared" si="109"/>
        <v>7917.9097574656953</v>
      </c>
      <c r="AA146" s="204">
        <f t="shared" si="109"/>
        <v>7995.5624138728244</v>
      </c>
      <c r="AB146" s="204">
        <f t="shared" si="109"/>
        <v>8073.9633257542282</v>
      </c>
      <c r="AC146" s="204">
        <f t="shared" si="109"/>
        <v>8153.1263514872653</v>
      </c>
      <c r="AD146" s="204">
        <f t="shared" si="109"/>
        <v>8233.0622240460398</v>
      </c>
      <c r="AE146" s="204">
        <f t="shared" si="109"/>
        <v>8313.7801509950586</v>
      </c>
      <c r="AF146" s="204">
        <f t="shared" si="109"/>
        <v>8395.2886148516463</v>
      </c>
      <c r="AG146" s="204">
        <f t="shared" si="109"/>
        <v>8477.5957736363525</v>
      </c>
      <c r="AH146" s="204">
        <f t="shared" si="109"/>
        <v>8560.7096615209648</v>
      </c>
      <c r="AI146" s="204">
        <f t="shared" si="109"/>
        <v>8644.6382895289844</v>
      </c>
      <c r="AJ146" s="204">
        <f t="shared" si="109"/>
        <v>8729.3896962660183</v>
      </c>
      <c r="AK146" s="204">
        <f t="shared" si="109"/>
        <v>8814.9719736688658</v>
      </c>
      <c r="AL146" s="204">
        <f t="shared" si="109"/>
        <v>8901.3932802677009</v>
      </c>
      <c r="AM146" s="204">
        <f t="shared" si="109"/>
        <v>8988.6618482086214</v>
      </c>
      <c r="AN146" s="204">
        <f t="shared" si="109"/>
        <v>9076.785987160205</v>
      </c>
      <c r="AO146" s="204">
        <f t="shared" si="109"/>
        <v>9165.7740866659569</v>
      </c>
      <c r="AP146" s="204">
        <f t="shared" si="109"/>
        <v>9255.6346177235955</v>
      </c>
      <c r="AQ146" s="204">
        <f t="shared" si="109"/>
        <v>9346.3761339817356</v>
      </c>
      <c r="AR146" s="204">
        <f t="shared" si="109"/>
        <v>9438.0072727492352</v>
      </c>
      <c r="AS146" s="204">
        <f t="shared" si="109"/>
        <v>9530.536755914929</v>
      </c>
      <c r="AT146" s="204">
        <f t="shared" si="109"/>
        <v>9623.9733908266062</v>
      </c>
      <c r="AU146" s="204">
        <f t="shared" si="109"/>
        <v>9718.3260711537096</v>
      </c>
      <c r="AV146" s="204">
        <f t="shared" si="109"/>
        <v>9813.6037777460879</v>
      </c>
      <c r="AW146" s="204">
        <f t="shared" si="109"/>
        <v>9909.815579494918</v>
      </c>
      <c r="AX146" s="204">
        <f t="shared" si="109"/>
        <v>10006.970634198957</v>
      </c>
      <c r="AY146" s="204">
        <f t="shared" si="109"/>
        <v>10105.07818943776</v>
      </c>
      <c r="AZ146" s="204">
        <f t="shared" si="109"/>
        <v>10204.147583452632</v>
      </c>
      <c r="BA146" s="204">
        <f t="shared" si="109"/>
        <v>10304.18824603589</v>
      </c>
      <c r="BB146" s="204">
        <f t="shared" si="109"/>
        <v>10405.209699428593</v>
      </c>
      <c r="BC146" s="204">
        <f t="shared" si="109"/>
        <v>10507.221559227009</v>
      </c>
      <c r="BD146" s="204">
        <f t="shared" si="109"/>
        <v>10610.23353529791</v>
      </c>
      <c r="BE146" s="204">
        <f t="shared" si="109"/>
        <v>10714.255432702812</v>
      </c>
      <c r="BF146" s="204">
        <f t="shared" si="109"/>
        <v>10819.297152631285</v>
      </c>
      <c r="BG146" s="204">
        <f t="shared" si="109"/>
        <v>10925.368693343362</v>
      </c>
      <c r="BH146" s="204">
        <f t="shared" si="109"/>
        <v>11032.480151121239</v>
      </c>
      <c r="BI146" s="204">
        <f t="shared" si="109"/>
        <v>11140.641721230275</v>
      </c>
      <c r="BJ146" s="204">
        <f t="shared" si="109"/>
        <v>11249.863698889396</v>
      </c>
      <c r="BK146" s="204">
        <f t="shared" si="109"/>
        <v>11360.156480251057</v>
      </c>
      <c r="BL146" s="204">
        <f t="shared" si="109"/>
        <v>11471.530563390774</v>
      </c>
      <c r="BM146" s="204">
        <f t="shared" si="109"/>
        <v>11583.99654930637</v>
      </c>
      <c r="BN146" s="204">
        <f t="shared" si="109"/>
        <v>11697.56514292702</v>
      </c>
      <c r="BO146" s="204">
        <f t="shared" si="109"/>
        <v>11812.247154132187</v>
      </c>
      <c r="BP146" s="204">
        <f t="shared" si="109"/>
        <v>11928.053498780539</v>
      </c>
      <c r="BQ146" s="204">
        <f t="shared" si="109"/>
        <v>12044.995199748975</v>
      </c>
    </row>
    <row r="147" spans="5:69">
      <c r="E147" s="331"/>
      <c r="F147" s="328"/>
      <c r="G147" s="329"/>
      <c r="H147" s="323"/>
      <c r="I147" s="230" t="s">
        <v>448</v>
      </c>
      <c r="J147" s="204">
        <f>J9*J139</f>
        <v>1295.3367875647668</v>
      </c>
      <c r="K147" s="204">
        <f>K9*K139</f>
        <v>1308.0361678350093</v>
      </c>
      <c r="L147" s="204">
        <f t="shared" ref="L147:BQ147" si="110">L9*L139</f>
        <v>1320.8600518333919</v>
      </c>
      <c r="M147" s="204">
        <f t="shared" si="110"/>
        <v>1333.8096601846996</v>
      </c>
      <c r="N147" s="204">
        <f t="shared" si="110"/>
        <v>1346.8862254806286</v>
      </c>
      <c r="O147" s="204">
        <f t="shared" si="110"/>
        <v>1360.0909923971053</v>
      </c>
      <c r="P147" s="204">
        <f t="shared" si="110"/>
        <v>1373.4252178127631</v>
      </c>
      <c r="Q147" s="204">
        <f t="shared" si="110"/>
        <v>1386.8901709285744</v>
      </c>
      <c r="R147" s="204">
        <f t="shared" si="110"/>
        <v>1400.4871333886588</v>
      </c>
      <c r="S147" s="204">
        <f t="shared" si="110"/>
        <v>1414.217399402273</v>
      </c>
      <c r="T147" s="204">
        <f t="shared" si="110"/>
        <v>1428.082275867001</v>
      </c>
      <c r="U147" s="204">
        <f t="shared" si="110"/>
        <v>1442.0830824931481</v>
      </c>
      <c r="V147" s="204">
        <f t="shared" si="110"/>
        <v>1456.2211519293558</v>
      </c>
      <c r="W147" s="204">
        <f t="shared" si="110"/>
        <v>1470.4978298894473</v>
      </c>
      <c r="X147" s="204">
        <f t="shared" si="110"/>
        <v>1484.9144752805203</v>
      </c>
      <c r="Y147" s="204">
        <f t="shared" si="110"/>
        <v>1499.4724603322904</v>
      </c>
      <c r="Z147" s="204">
        <f t="shared" si="110"/>
        <v>1514.1731707277049</v>
      </c>
      <c r="AA147" s="204">
        <f t="shared" si="110"/>
        <v>1529.0180057348396</v>
      </c>
      <c r="AB147" s="204">
        <f t="shared" si="110"/>
        <v>1544.0083783400823</v>
      </c>
      <c r="AC147" s="204">
        <f t="shared" si="110"/>
        <v>1559.1457153826325</v>
      </c>
      <c r="AD147" s="204">
        <f t="shared" si="110"/>
        <v>1574.4314576903055</v>
      </c>
      <c r="AE147" s="204">
        <f t="shared" si="110"/>
        <v>1589.8670602166808</v>
      </c>
      <c r="AF147" s="204">
        <f t="shared" si="110"/>
        <v>1605.4539921795895</v>
      </c>
      <c r="AG147" s="204">
        <f t="shared" si="110"/>
        <v>1621.1937372009581</v>
      </c>
      <c r="AH147" s="204">
        <f t="shared" si="110"/>
        <v>1637.0877934480263</v>
      </c>
      <c r="AI147" s="204">
        <f t="shared" si="110"/>
        <v>1653.1376737759479</v>
      </c>
      <c r="AJ147" s="204">
        <f t="shared" si="110"/>
        <v>1669.3449058717902</v>
      </c>
      <c r="AK147" s="204">
        <f t="shared" si="110"/>
        <v>1685.7110323999461</v>
      </c>
      <c r="AL147" s="204">
        <f t="shared" si="110"/>
        <v>1702.2376111489648</v>
      </c>
      <c r="AM147" s="204">
        <f t="shared" si="110"/>
        <v>1718.9262151798371</v>
      </c>
      <c r="AN147" s="204">
        <f t="shared" si="110"/>
        <v>1735.7784329757176</v>
      </c>
      <c r="AO147" s="204">
        <f t="shared" si="110"/>
        <v>1752.7958685931264</v>
      </c>
      <c r="AP147" s="204">
        <f t="shared" si="110"/>
        <v>1769.9801418146283</v>
      </c>
      <c r="AQ147" s="204">
        <f t="shared" si="110"/>
        <v>1787.3328883030067</v>
      </c>
      <c r="AR147" s="204">
        <f t="shared" si="110"/>
        <v>1804.8557597569575</v>
      </c>
      <c r="AS147" s="204">
        <f t="shared" si="110"/>
        <v>1822.5504240683006</v>
      </c>
      <c r="AT147" s="204">
        <f t="shared" si="110"/>
        <v>1840.418565480735</v>
      </c>
      <c r="AU147" s="204">
        <f t="shared" si="110"/>
        <v>1858.461884750154</v>
      </c>
      <c r="AV147" s="204">
        <f t="shared" si="110"/>
        <v>1876.682099306528</v>
      </c>
      <c r="AW147" s="204">
        <f t="shared" si="110"/>
        <v>1895.0809434173764</v>
      </c>
      <c r="AX147" s="204">
        <f t="shared" si="110"/>
        <v>1913.6601683528406</v>
      </c>
      <c r="AY147" s="204">
        <f t="shared" si="110"/>
        <v>1932.4215425523785</v>
      </c>
      <c r="AZ147" s="204">
        <f t="shared" si="110"/>
        <v>1951.3668517930876</v>
      </c>
      <c r="BA147" s="204">
        <f t="shared" si="110"/>
        <v>1970.4978993596867</v>
      </c>
      <c r="BB147" s="204">
        <f t="shared" si="110"/>
        <v>1989.8165062161545</v>
      </c>
      <c r="BC147" s="204">
        <f t="shared" si="110"/>
        <v>2009.3245111790577</v>
      </c>
      <c r="BD147" s="204">
        <f t="shared" si="110"/>
        <v>2029.0237710925778</v>
      </c>
      <c r="BE147" s="204">
        <f t="shared" si="110"/>
        <v>2048.9161610052497</v>
      </c>
      <c r="BF147" s="204">
        <f t="shared" si="110"/>
        <v>2069.0035743484391</v>
      </c>
      <c r="BG147" s="204">
        <f t="shared" si="110"/>
        <v>2089.2879231165607</v>
      </c>
      <c r="BH147" s="204">
        <f t="shared" si="110"/>
        <v>2109.7711380490759</v>
      </c>
      <c r="BI147" s="204">
        <f t="shared" si="110"/>
        <v>2130.4551688142633</v>
      </c>
      <c r="BJ147" s="204">
        <f t="shared" si="110"/>
        <v>2151.3419841947957</v>
      </c>
      <c r="BK147" s="204">
        <f t="shared" si="110"/>
        <v>2172.4335722751362</v>
      </c>
      <c r="BL147" s="204">
        <f t="shared" si="110"/>
        <v>2193.7319406307747</v>
      </c>
      <c r="BM147" s="204">
        <f t="shared" si="110"/>
        <v>2215.2391165193121</v>
      </c>
      <c r="BN147" s="204">
        <f t="shared" si="110"/>
        <v>2236.9571470734227</v>
      </c>
      <c r="BO147" s="204">
        <f t="shared" si="110"/>
        <v>2258.8880994957108</v>
      </c>
      <c r="BP147" s="204">
        <f t="shared" si="110"/>
        <v>2281.0340612554728</v>
      </c>
      <c r="BQ147" s="204">
        <f t="shared" si="110"/>
        <v>2303.397140287389</v>
      </c>
    </row>
    <row r="148" spans="5:69">
      <c r="E148" s="331"/>
      <c r="F148" s="328"/>
      <c r="G148" s="329"/>
      <c r="H148" s="323"/>
      <c r="I148" s="231" t="s">
        <v>449</v>
      </c>
      <c r="J148" s="204">
        <f>J146-J147</f>
        <v>2124.3523316062178</v>
      </c>
      <c r="K148" s="204">
        <f>K146-K147</f>
        <v>3855.0238748349066</v>
      </c>
      <c r="L148" s="204">
        <f t="shared" ref="L148:BQ148" si="111">L146-L147</f>
        <v>4747.7405063417209</v>
      </c>
      <c r="M148" s="204">
        <f t="shared" si="111"/>
        <v>5221.7481217904642</v>
      </c>
      <c r="N148" s="204">
        <f t="shared" si="111"/>
        <v>5486.6723007758119</v>
      </c>
      <c r="O148" s="204">
        <f t="shared" si="111"/>
        <v>5647.3284906594727</v>
      </c>
      <c r="P148" s="204">
        <f t="shared" si="111"/>
        <v>5756.1270987412208</v>
      </c>
      <c r="Q148" s="204">
        <f t="shared" si="111"/>
        <v>5839.2760385998554</v>
      </c>
      <c r="R148" s="204">
        <f t="shared" si="111"/>
        <v>5909.8820035216149</v>
      </c>
      <c r="S148" s="204">
        <f t="shared" si="111"/>
        <v>5974.501103474865</v>
      </c>
      <c r="T148" s="204">
        <f t="shared" si="111"/>
        <v>6036.4141838604528</v>
      </c>
      <c r="U148" s="204">
        <f t="shared" si="111"/>
        <v>6097.2644851524901</v>
      </c>
      <c r="V148" s="204">
        <f t="shared" si="111"/>
        <v>6157.8764729869627</v>
      </c>
      <c r="W148" s="204">
        <f t="shared" si="111"/>
        <v>6218.6652534768527</v>
      </c>
      <c r="X148" s="204">
        <f t="shared" si="111"/>
        <v>6279.8412811432045</v>
      </c>
      <c r="Y148" s="204">
        <f t="shared" si="111"/>
        <v>6341.5127131568188</v>
      </c>
      <c r="Z148" s="204">
        <f t="shared" si="111"/>
        <v>6403.7365867379904</v>
      </c>
      <c r="AA148" s="204">
        <f t="shared" si="111"/>
        <v>6466.5444081379846</v>
      </c>
      <c r="AB148" s="204">
        <f t="shared" si="111"/>
        <v>6529.9549474141459</v>
      </c>
      <c r="AC148" s="204">
        <f t="shared" si="111"/>
        <v>6593.980636104633</v>
      </c>
      <c r="AD148" s="204">
        <f t="shared" si="111"/>
        <v>6658.6307663557345</v>
      </c>
      <c r="AE148" s="204">
        <f t="shared" si="111"/>
        <v>6723.9130907783783</v>
      </c>
      <c r="AF148" s="204">
        <f t="shared" si="111"/>
        <v>6789.8346226720569</v>
      </c>
      <c r="AG148" s="204">
        <f t="shared" si="111"/>
        <v>6856.4020364353946</v>
      </c>
      <c r="AH148" s="204">
        <f t="shared" si="111"/>
        <v>6923.621868072938</v>
      </c>
      <c r="AI148" s="204">
        <f t="shared" si="111"/>
        <v>6991.500615753037</v>
      </c>
      <c r="AJ148" s="204">
        <f t="shared" si="111"/>
        <v>7060.0447903942277</v>
      </c>
      <c r="AK148" s="204">
        <f t="shared" si="111"/>
        <v>7129.2609412689199</v>
      </c>
      <c r="AL148" s="204">
        <f t="shared" si="111"/>
        <v>7199.1556691187361</v>
      </c>
      <c r="AM148" s="204">
        <f t="shared" si="111"/>
        <v>7269.7356330287839</v>
      </c>
      <c r="AN148" s="204">
        <f t="shared" si="111"/>
        <v>7341.0075541844872</v>
      </c>
      <c r="AO148" s="204">
        <f t="shared" si="111"/>
        <v>7412.9782180728307</v>
      </c>
      <c r="AP148" s="204">
        <f t="shared" si="111"/>
        <v>7485.6544759089675</v>
      </c>
      <c r="AQ148" s="204">
        <f t="shared" si="111"/>
        <v>7559.0432456787294</v>
      </c>
      <c r="AR148" s="204">
        <f t="shared" si="111"/>
        <v>7633.1515129922773</v>
      </c>
      <c r="AS148" s="204">
        <f t="shared" si="111"/>
        <v>7707.9863318466287</v>
      </c>
      <c r="AT148" s="204">
        <f t="shared" si="111"/>
        <v>7783.554825345871</v>
      </c>
      <c r="AU148" s="204">
        <f t="shared" si="111"/>
        <v>7859.8641864035553</v>
      </c>
      <c r="AV148" s="204">
        <f t="shared" si="111"/>
        <v>7936.9216784395594</v>
      </c>
      <c r="AW148" s="204">
        <f t="shared" si="111"/>
        <v>8014.7346360775418</v>
      </c>
      <c r="AX148" s="204">
        <f t="shared" si="111"/>
        <v>8093.3104658461161</v>
      </c>
      <c r="AY148" s="204">
        <f t="shared" si="111"/>
        <v>8172.6566468853816</v>
      </c>
      <c r="AZ148" s="204">
        <f t="shared" si="111"/>
        <v>8252.7807316595445</v>
      </c>
      <c r="BA148" s="204">
        <f t="shared" si="111"/>
        <v>8333.6903466762033</v>
      </c>
      <c r="BB148" s="204">
        <f t="shared" si="111"/>
        <v>8415.3931932124378</v>
      </c>
      <c r="BC148" s="204">
        <f t="shared" si="111"/>
        <v>8497.8970480479511</v>
      </c>
      <c r="BD148" s="204">
        <f t="shared" si="111"/>
        <v>8581.2097642053322</v>
      </c>
      <c r="BE148" s="204">
        <f t="shared" si="111"/>
        <v>8665.3392716975613</v>
      </c>
      <c r="BF148" s="204">
        <f t="shared" si="111"/>
        <v>8750.2935782828463</v>
      </c>
      <c r="BG148" s="204">
        <f t="shared" si="111"/>
        <v>8836.0807702268012</v>
      </c>
      <c r="BH148" s="204">
        <f t="shared" si="111"/>
        <v>8922.7090130721626</v>
      </c>
      <c r="BI148" s="204">
        <f t="shared" si="111"/>
        <v>9010.1865524160112</v>
      </c>
      <c r="BJ148" s="204">
        <f t="shared" si="111"/>
        <v>9098.5217146945997</v>
      </c>
      <c r="BK148" s="204">
        <f t="shared" si="111"/>
        <v>9187.72290797592</v>
      </c>
      <c r="BL148" s="204">
        <f t="shared" si="111"/>
        <v>9277.7986227599995</v>
      </c>
      <c r="BM148" s="204">
        <f t="shared" si="111"/>
        <v>9368.757432787057</v>
      </c>
      <c r="BN148" s="204">
        <f t="shared" si="111"/>
        <v>9460.6079958535975</v>
      </c>
      <c r="BO148" s="204">
        <f t="shared" si="111"/>
        <v>9553.3590546364758</v>
      </c>
      <c r="BP148" s="204">
        <f t="shared" si="111"/>
        <v>9647.0194375250649</v>
      </c>
      <c r="BQ148" s="204">
        <f t="shared" si="111"/>
        <v>9741.5980594615867</v>
      </c>
    </row>
    <row r="149" spans="5:69">
      <c r="E149" s="331"/>
      <c r="F149" s="328"/>
      <c r="G149" s="329"/>
      <c r="H149" s="330" t="s">
        <v>26</v>
      </c>
      <c r="I149" s="224" t="s">
        <v>318</v>
      </c>
      <c r="J149" s="216">
        <f>Variables!$L$29</f>
        <v>0.1</v>
      </c>
      <c r="K149" s="216">
        <f>Variables!$L$29</f>
        <v>0.1</v>
      </c>
      <c r="L149" s="216">
        <f>Variables!$L$29</f>
        <v>0.1</v>
      </c>
      <c r="M149" s="216">
        <f>Variables!$L$29</f>
        <v>0.1</v>
      </c>
      <c r="N149" s="216">
        <f>Variables!$L$29</f>
        <v>0.1</v>
      </c>
      <c r="O149" s="216">
        <f>Variables!$L$29</f>
        <v>0.1</v>
      </c>
      <c r="P149" s="216">
        <f>Variables!$L$29</f>
        <v>0.1</v>
      </c>
      <c r="Q149" s="216">
        <f>Variables!$L$29</f>
        <v>0.1</v>
      </c>
      <c r="R149" s="216">
        <f>Variables!$L$29</f>
        <v>0.1</v>
      </c>
      <c r="S149" s="216">
        <f>Variables!$L$29</f>
        <v>0.1</v>
      </c>
      <c r="T149" s="216">
        <f>Variables!$L$29</f>
        <v>0.1</v>
      </c>
      <c r="U149" s="216">
        <f>Variables!$L$29</f>
        <v>0.1</v>
      </c>
      <c r="V149" s="216">
        <f>Variables!$L$29</f>
        <v>0.1</v>
      </c>
      <c r="W149" s="216">
        <f>Variables!$L$29</f>
        <v>0.1</v>
      </c>
      <c r="X149" s="216">
        <f>Variables!$L$29</f>
        <v>0.1</v>
      </c>
      <c r="Y149" s="216">
        <f>Variables!$L$29</f>
        <v>0.1</v>
      </c>
      <c r="Z149" s="216">
        <f>Variables!$L$29</f>
        <v>0.1</v>
      </c>
      <c r="AA149" s="216">
        <f>Variables!$L$29</f>
        <v>0.1</v>
      </c>
      <c r="AB149" s="216">
        <f>Variables!$L$29</f>
        <v>0.1</v>
      </c>
      <c r="AC149" s="216">
        <f>Variables!$L$29</f>
        <v>0.1</v>
      </c>
      <c r="AD149" s="216">
        <f>Variables!$L$29</f>
        <v>0.1</v>
      </c>
      <c r="AE149" s="216">
        <f>Variables!$L$29</f>
        <v>0.1</v>
      </c>
      <c r="AF149" s="216">
        <f>Variables!$L$29</f>
        <v>0.1</v>
      </c>
      <c r="AG149" s="216">
        <f>Variables!$L$29</f>
        <v>0.1</v>
      </c>
      <c r="AH149" s="216">
        <f>Variables!$L$29</f>
        <v>0.1</v>
      </c>
      <c r="AI149" s="216">
        <f>Variables!$L$29</f>
        <v>0.1</v>
      </c>
      <c r="AJ149" s="216">
        <f>Variables!$L$29</f>
        <v>0.1</v>
      </c>
      <c r="AK149" s="216">
        <f>Variables!$L$29</f>
        <v>0.1</v>
      </c>
      <c r="AL149" s="216">
        <f>Variables!$L$29</f>
        <v>0.1</v>
      </c>
      <c r="AM149" s="216">
        <f>Variables!$L$29</f>
        <v>0.1</v>
      </c>
      <c r="AN149" s="216">
        <f>Variables!$L$29</f>
        <v>0.1</v>
      </c>
      <c r="AO149" s="216">
        <f>Variables!$L$29</f>
        <v>0.1</v>
      </c>
      <c r="AP149" s="216">
        <f>Variables!$L$29</f>
        <v>0.1</v>
      </c>
      <c r="AQ149" s="216">
        <f>Variables!$L$29</f>
        <v>0.1</v>
      </c>
      <c r="AR149" s="216">
        <f>Variables!$L$29</f>
        <v>0.1</v>
      </c>
      <c r="AS149" s="216">
        <f>Variables!$L$29</f>
        <v>0.1</v>
      </c>
      <c r="AT149" s="216">
        <f>Variables!$L$29</f>
        <v>0.1</v>
      </c>
      <c r="AU149" s="216">
        <f>Variables!$L$29</f>
        <v>0.1</v>
      </c>
      <c r="AV149" s="216">
        <f>Variables!$L$29</f>
        <v>0.1</v>
      </c>
      <c r="AW149" s="216">
        <f>Variables!$L$29</f>
        <v>0.1</v>
      </c>
      <c r="AX149" s="216">
        <f>Variables!$L$29</f>
        <v>0.1</v>
      </c>
      <c r="AY149" s="216">
        <f>Variables!$L$29</f>
        <v>0.1</v>
      </c>
      <c r="AZ149" s="216">
        <f>Variables!$L$29</f>
        <v>0.1</v>
      </c>
      <c r="BA149" s="216">
        <f>Variables!$L$29</f>
        <v>0.1</v>
      </c>
      <c r="BB149" s="216">
        <f>Variables!$L$29</f>
        <v>0.1</v>
      </c>
      <c r="BC149" s="216">
        <f>Variables!$L$29</f>
        <v>0.1</v>
      </c>
      <c r="BD149" s="216">
        <f>Variables!$L$29</f>
        <v>0.1</v>
      </c>
      <c r="BE149" s="216">
        <f>Variables!$L$29</f>
        <v>0.1</v>
      </c>
      <c r="BF149" s="216">
        <f>Variables!$L$29</f>
        <v>0.1</v>
      </c>
      <c r="BG149" s="216">
        <f>Variables!$L$29</f>
        <v>0.1</v>
      </c>
      <c r="BH149" s="216">
        <f>Variables!$L$29</f>
        <v>0.1</v>
      </c>
      <c r="BI149" s="216">
        <f>Variables!$L$29</f>
        <v>0.1</v>
      </c>
      <c r="BJ149" s="216">
        <f>Variables!$L$29</f>
        <v>0.1</v>
      </c>
      <c r="BK149" s="216">
        <f>Variables!$L$29</f>
        <v>0.1</v>
      </c>
      <c r="BL149" s="216">
        <f>Variables!$L$29</f>
        <v>0.1</v>
      </c>
      <c r="BM149" s="216">
        <f>Variables!$L$29</f>
        <v>0.1</v>
      </c>
      <c r="BN149" s="216">
        <f>Variables!$L$29</f>
        <v>0.1</v>
      </c>
      <c r="BO149" s="216">
        <f>Variables!$L$29</f>
        <v>0.1</v>
      </c>
      <c r="BP149" s="216">
        <f>Variables!$L$29</f>
        <v>0.1</v>
      </c>
      <c r="BQ149" s="216">
        <f>Variables!$L$29</f>
        <v>0.1</v>
      </c>
    </row>
    <row r="150" spans="5:69">
      <c r="E150" s="331"/>
      <c r="F150" s="328"/>
      <c r="G150" s="329"/>
      <c r="H150" s="330"/>
      <c r="I150" s="224" t="s">
        <v>319</v>
      </c>
      <c r="J150" s="216">
        <f>Variables!$L$31</f>
        <v>0.4</v>
      </c>
      <c r="K150" s="216">
        <f>Variables!$L$31</f>
        <v>0.4</v>
      </c>
      <c r="L150" s="216">
        <f>Variables!$L$31</f>
        <v>0.4</v>
      </c>
      <c r="M150" s="216">
        <f>Variables!$L$31</f>
        <v>0.4</v>
      </c>
      <c r="N150" s="216">
        <f>Variables!$L$31</f>
        <v>0.4</v>
      </c>
      <c r="O150" s="216">
        <f>Variables!$L$31</f>
        <v>0.4</v>
      </c>
      <c r="P150" s="216">
        <f>Variables!$L$31</f>
        <v>0.4</v>
      </c>
      <c r="Q150" s="216">
        <f>Variables!$L$31</f>
        <v>0.4</v>
      </c>
      <c r="R150" s="216">
        <f>Variables!$L$31</f>
        <v>0.4</v>
      </c>
      <c r="S150" s="216">
        <f>Variables!$L$31</f>
        <v>0.4</v>
      </c>
      <c r="T150" s="216">
        <f>Variables!$L$31</f>
        <v>0.4</v>
      </c>
      <c r="U150" s="216">
        <f>Variables!$L$31</f>
        <v>0.4</v>
      </c>
      <c r="V150" s="216">
        <f>Variables!$L$31</f>
        <v>0.4</v>
      </c>
      <c r="W150" s="216">
        <f>Variables!$L$31</f>
        <v>0.4</v>
      </c>
      <c r="X150" s="216">
        <f>Variables!$L$31</f>
        <v>0.4</v>
      </c>
      <c r="Y150" s="216">
        <f>Variables!$L$31</f>
        <v>0.4</v>
      </c>
      <c r="Z150" s="216">
        <f>Variables!$L$31</f>
        <v>0.4</v>
      </c>
      <c r="AA150" s="216">
        <f>Variables!$L$31</f>
        <v>0.4</v>
      </c>
      <c r="AB150" s="216">
        <f>Variables!$L$31</f>
        <v>0.4</v>
      </c>
      <c r="AC150" s="216">
        <f>Variables!$L$31</f>
        <v>0.4</v>
      </c>
      <c r="AD150" s="216">
        <f>Variables!$L$31</f>
        <v>0.4</v>
      </c>
      <c r="AE150" s="216">
        <f>Variables!$L$31</f>
        <v>0.4</v>
      </c>
      <c r="AF150" s="216">
        <f>Variables!$L$31</f>
        <v>0.4</v>
      </c>
      <c r="AG150" s="216">
        <f>Variables!$L$31</f>
        <v>0.4</v>
      </c>
      <c r="AH150" s="216">
        <f>Variables!$L$31</f>
        <v>0.4</v>
      </c>
      <c r="AI150" s="216">
        <f>Variables!$L$31</f>
        <v>0.4</v>
      </c>
      <c r="AJ150" s="216">
        <f>Variables!$L$31</f>
        <v>0.4</v>
      </c>
      <c r="AK150" s="216">
        <f>Variables!$L$31</f>
        <v>0.4</v>
      </c>
      <c r="AL150" s="216">
        <f>Variables!$L$31</f>
        <v>0.4</v>
      </c>
      <c r="AM150" s="216">
        <f>Variables!$L$31</f>
        <v>0.4</v>
      </c>
      <c r="AN150" s="216">
        <f>Variables!$L$31</f>
        <v>0.4</v>
      </c>
      <c r="AO150" s="216">
        <f>Variables!$L$31</f>
        <v>0.4</v>
      </c>
      <c r="AP150" s="216">
        <f>Variables!$L$31</f>
        <v>0.4</v>
      </c>
      <c r="AQ150" s="216">
        <f>Variables!$L$31</f>
        <v>0.4</v>
      </c>
      <c r="AR150" s="216">
        <f>Variables!$L$31</f>
        <v>0.4</v>
      </c>
      <c r="AS150" s="216">
        <f>Variables!$L$31</f>
        <v>0.4</v>
      </c>
      <c r="AT150" s="216">
        <f>Variables!$L$31</f>
        <v>0.4</v>
      </c>
      <c r="AU150" s="216">
        <f>Variables!$L$31</f>
        <v>0.4</v>
      </c>
      <c r="AV150" s="216">
        <f>Variables!$L$31</f>
        <v>0.4</v>
      </c>
      <c r="AW150" s="216">
        <f>Variables!$L$31</f>
        <v>0.4</v>
      </c>
      <c r="AX150" s="216">
        <f>Variables!$L$31</f>
        <v>0.4</v>
      </c>
      <c r="AY150" s="216">
        <f>Variables!$L$31</f>
        <v>0.4</v>
      </c>
      <c r="AZ150" s="216">
        <f>Variables!$L$31</f>
        <v>0.4</v>
      </c>
      <c r="BA150" s="216">
        <f>Variables!$L$31</f>
        <v>0.4</v>
      </c>
      <c r="BB150" s="216">
        <f>Variables!$L$31</f>
        <v>0.4</v>
      </c>
      <c r="BC150" s="216">
        <f>Variables!$L$31</f>
        <v>0.4</v>
      </c>
      <c r="BD150" s="216">
        <f>Variables!$L$31</f>
        <v>0.4</v>
      </c>
      <c r="BE150" s="216">
        <f>Variables!$L$31</f>
        <v>0.4</v>
      </c>
      <c r="BF150" s="216">
        <f>Variables!$L$31</f>
        <v>0.4</v>
      </c>
      <c r="BG150" s="216">
        <f>Variables!$L$31</f>
        <v>0.4</v>
      </c>
      <c r="BH150" s="216">
        <f>Variables!$L$31</f>
        <v>0.4</v>
      </c>
      <c r="BI150" s="216">
        <f>Variables!$L$31</f>
        <v>0.4</v>
      </c>
      <c r="BJ150" s="216">
        <f>Variables!$L$31</f>
        <v>0.4</v>
      </c>
      <c r="BK150" s="216">
        <f>Variables!$L$31</f>
        <v>0.4</v>
      </c>
      <c r="BL150" s="216">
        <f>Variables!$L$31</f>
        <v>0.4</v>
      </c>
      <c r="BM150" s="216">
        <f>Variables!$L$31</f>
        <v>0.4</v>
      </c>
      <c r="BN150" s="216">
        <f>Variables!$L$31</f>
        <v>0.4</v>
      </c>
      <c r="BO150" s="216">
        <f>Variables!$L$31</f>
        <v>0.4</v>
      </c>
      <c r="BP150" s="216">
        <f>Variables!$L$31</f>
        <v>0.4</v>
      </c>
      <c r="BQ150" s="216">
        <f>Variables!$L$31</f>
        <v>0.4</v>
      </c>
    </row>
    <row r="151" spans="5:69">
      <c r="E151" s="331"/>
      <c r="F151" s="328"/>
      <c r="G151" s="329"/>
      <c r="H151" s="330"/>
      <c r="I151" s="226" t="s">
        <v>321</v>
      </c>
      <c r="J151" s="200">
        <f>J95*J149*J150</f>
        <v>1.5233160621761659</v>
      </c>
      <c r="K151" s="200">
        <f>K95*K149*K150</f>
        <v>1.5690155440414508</v>
      </c>
      <c r="L151" s="200">
        <f t="shared" ref="L151:BQ151" si="112">L95*L149*L150</f>
        <v>1.6160860103626942</v>
      </c>
      <c r="M151" s="200">
        <f t="shared" si="112"/>
        <v>1.6645685906735754</v>
      </c>
      <c r="N151" s="200">
        <f t="shared" si="112"/>
        <v>1.7145056483937826</v>
      </c>
      <c r="O151" s="200">
        <f t="shared" si="112"/>
        <v>1.7659408178455966</v>
      </c>
      <c r="P151" s="200">
        <f t="shared" si="112"/>
        <v>1.8189190423809642</v>
      </c>
      <c r="Q151" s="200">
        <f t="shared" si="112"/>
        <v>1.8734866136523931</v>
      </c>
      <c r="R151" s="200">
        <f t="shared" si="112"/>
        <v>1.9296912120619649</v>
      </c>
      <c r="S151" s="200">
        <f t="shared" si="112"/>
        <v>1.9875819484238244</v>
      </c>
      <c r="T151" s="200">
        <f t="shared" si="112"/>
        <v>2.0472094068765392</v>
      </c>
      <c r="U151" s="200">
        <f t="shared" si="112"/>
        <v>2.1086256890828352</v>
      </c>
      <c r="V151" s="200">
        <f t="shared" si="112"/>
        <v>2.17188445975532</v>
      </c>
      <c r="W151" s="200">
        <f t="shared" si="112"/>
        <v>2.2370409935479798</v>
      </c>
      <c r="X151" s="200">
        <f t="shared" si="112"/>
        <v>2.3041522233544192</v>
      </c>
      <c r="Y151" s="200">
        <f t="shared" si="112"/>
        <v>2.3732767900550522</v>
      </c>
      <c r="Z151" s="200">
        <f t="shared" si="112"/>
        <v>2.4444750937567039</v>
      </c>
      <c r="AA151" s="200">
        <f t="shared" si="112"/>
        <v>2.5178093465694049</v>
      </c>
      <c r="AB151" s="200">
        <f t="shared" si="112"/>
        <v>2.5933436269664867</v>
      </c>
      <c r="AC151" s="200">
        <f t="shared" si="112"/>
        <v>2.6711439357754823</v>
      </c>
      <c r="AD151" s="200">
        <f t="shared" si="112"/>
        <v>2.7512782538487457</v>
      </c>
      <c r="AE151" s="200">
        <f t="shared" si="112"/>
        <v>2.8338166014642088</v>
      </c>
      <c r="AF151" s="200">
        <f t="shared" si="112"/>
        <v>2.9188310995081346</v>
      </c>
      <c r="AG151" s="200">
        <f t="shared" si="112"/>
        <v>3.0063960324933787</v>
      </c>
      <c r="AH151" s="200">
        <f t="shared" si="112"/>
        <v>3.0965879134681806</v>
      </c>
      <c r="AI151" s="200">
        <f t="shared" si="112"/>
        <v>3.1894855508722255</v>
      </c>
      <c r="AJ151" s="200">
        <f t="shared" si="112"/>
        <v>3.2851701173983923</v>
      </c>
      <c r="AK151" s="200">
        <f t="shared" si="112"/>
        <v>3.3837252209203443</v>
      </c>
      <c r="AL151" s="200">
        <f t="shared" si="112"/>
        <v>3.4852369775479555</v>
      </c>
      <c r="AM151" s="200">
        <f t="shared" si="112"/>
        <v>3.5897940868743938</v>
      </c>
      <c r="AN151" s="200">
        <f t="shared" si="112"/>
        <v>3.6974879094806248</v>
      </c>
      <c r="AO151" s="200">
        <f t="shared" si="112"/>
        <v>3.8084125467650445</v>
      </c>
      <c r="AP151" s="200">
        <f t="shared" si="112"/>
        <v>3.922664923167996</v>
      </c>
      <c r="AQ151" s="200">
        <f t="shared" si="112"/>
        <v>4.0403448708630352</v>
      </c>
      <c r="AR151" s="200">
        <f t="shared" si="112"/>
        <v>4.1615552169889272</v>
      </c>
      <c r="AS151" s="200">
        <f t="shared" si="112"/>
        <v>4.286401873498594</v>
      </c>
      <c r="AT151" s="200">
        <f t="shared" si="112"/>
        <v>4.4149939297035523</v>
      </c>
      <c r="AU151" s="200">
        <f t="shared" si="112"/>
        <v>4.5474437475946594</v>
      </c>
      <c r="AV151" s="200">
        <f t="shared" si="112"/>
        <v>4.6838670600224992</v>
      </c>
      <c r="AW151" s="200">
        <f t="shared" si="112"/>
        <v>4.8243830718231751</v>
      </c>
      <c r="AX151" s="200">
        <f t="shared" si="112"/>
        <v>4.9691145639778691</v>
      </c>
      <c r="AY151" s="200">
        <f t="shared" si="112"/>
        <v>5.1181880008972058</v>
      </c>
      <c r="AZ151" s="200">
        <f t="shared" si="112"/>
        <v>5.271733640924122</v>
      </c>
      <c r="BA151" s="200">
        <f t="shared" si="112"/>
        <v>5.4298856501518458</v>
      </c>
      <c r="BB151" s="200">
        <f t="shared" si="112"/>
        <v>5.5927822196564021</v>
      </c>
      <c r="BC151" s="200">
        <f t="shared" si="112"/>
        <v>5.7605656862460934</v>
      </c>
      <c r="BD151" s="200">
        <f t="shared" si="112"/>
        <v>5.9333826568334764</v>
      </c>
      <c r="BE151" s="200">
        <f t="shared" si="112"/>
        <v>6.1113841365384793</v>
      </c>
      <c r="BF151" s="200">
        <f t="shared" si="112"/>
        <v>6.2947256606346347</v>
      </c>
      <c r="BG151" s="200">
        <f t="shared" si="112"/>
        <v>6.4835674304536743</v>
      </c>
      <c r="BH151" s="200">
        <f t="shared" si="112"/>
        <v>6.6780744533672838</v>
      </c>
      <c r="BI151" s="200">
        <f t="shared" si="112"/>
        <v>6.8784166869683041</v>
      </c>
      <c r="BJ151" s="200">
        <f t="shared" si="112"/>
        <v>7.0847691875773524</v>
      </c>
      <c r="BK151" s="200">
        <f t="shared" si="112"/>
        <v>7.297312263204673</v>
      </c>
      <c r="BL151" s="200">
        <f t="shared" si="112"/>
        <v>7.5162316311008146</v>
      </c>
      <c r="BM151" s="200">
        <f t="shared" si="112"/>
        <v>7.7417185800338375</v>
      </c>
      <c r="BN151" s="200">
        <f t="shared" si="112"/>
        <v>7.9739701374348559</v>
      </c>
      <c r="BO151" s="200">
        <f t="shared" si="112"/>
        <v>8.2131892415578989</v>
      </c>
      <c r="BP151" s="200">
        <f t="shared" si="112"/>
        <v>8.4595849188046355</v>
      </c>
      <c r="BQ151" s="200">
        <f t="shared" si="112"/>
        <v>8.7133724663687762</v>
      </c>
    </row>
    <row r="152" spans="5:69">
      <c r="E152" s="331"/>
      <c r="F152" s="328"/>
      <c r="G152" s="329"/>
      <c r="H152" s="330"/>
      <c r="I152" s="226" t="s">
        <v>323</v>
      </c>
      <c r="J152" s="200">
        <f>J151/J274</f>
        <v>0.31088082901554404</v>
      </c>
      <c r="K152" s="200">
        <f>K151/K274</f>
        <v>0.31392868028040227</v>
      </c>
      <c r="L152" s="200">
        <f t="shared" ref="L152:BQ152" si="113">L151/L274</f>
        <v>0.31700641244001404</v>
      </c>
      <c r="M152" s="200">
        <f t="shared" si="113"/>
        <v>0.32011431844432797</v>
      </c>
      <c r="N152" s="200">
        <f t="shared" si="113"/>
        <v>0.32325269411535079</v>
      </c>
      <c r="O152" s="200">
        <f t="shared" si="113"/>
        <v>0.32642183817530529</v>
      </c>
      <c r="P152" s="200">
        <f t="shared" si="113"/>
        <v>0.32962205227506314</v>
      </c>
      <c r="Q152" s="200">
        <f t="shared" si="113"/>
        <v>0.33285364102285786</v>
      </c>
      <c r="R152" s="200">
        <f t="shared" si="113"/>
        <v>0.33611691201327804</v>
      </c>
      <c r="S152" s="200">
        <f t="shared" si="113"/>
        <v>0.33941217585654559</v>
      </c>
      <c r="T152" s="200">
        <f t="shared" si="113"/>
        <v>0.34273974620808034</v>
      </c>
      <c r="U152" s="200">
        <f t="shared" si="113"/>
        <v>0.34609993979835557</v>
      </c>
      <c r="V152" s="200">
        <f t="shared" si="113"/>
        <v>0.34949307646304534</v>
      </c>
      <c r="W152" s="200">
        <f t="shared" si="113"/>
        <v>0.35291947917346739</v>
      </c>
      <c r="X152" s="200">
        <f t="shared" si="113"/>
        <v>0.3563794740673249</v>
      </c>
      <c r="Y152" s="200">
        <f t="shared" si="113"/>
        <v>0.3598733904797497</v>
      </c>
      <c r="Z152" s="200">
        <f t="shared" si="113"/>
        <v>0.36340156097464921</v>
      </c>
      <c r="AA152" s="200">
        <f t="shared" si="113"/>
        <v>0.36696432137636142</v>
      </c>
      <c r="AB152" s="200">
        <f t="shared" si="113"/>
        <v>0.37056201080161977</v>
      </c>
      <c r="AC152" s="200">
        <f t="shared" si="113"/>
        <v>0.37419497169183186</v>
      </c>
      <c r="AD152" s="200">
        <f t="shared" si="113"/>
        <v>0.37786354984567327</v>
      </c>
      <c r="AE152" s="200">
        <f t="shared" si="113"/>
        <v>0.3815680944520034</v>
      </c>
      <c r="AF152" s="200">
        <f t="shared" si="113"/>
        <v>0.38530895812310145</v>
      </c>
      <c r="AG152" s="200">
        <f t="shared" si="113"/>
        <v>0.38908649692822994</v>
      </c>
      <c r="AH152" s="200">
        <f t="shared" si="113"/>
        <v>0.39290107042752637</v>
      </c>
      <c r="AI152" s="200">
        <f t="shared" si="113"/>
        <v>0.39675304170622744</v>
      </c>
      <c r="AJ152" s="200">
        <f t="shared" si="113"/>
        <v>0.40064277740922971</v>
      </c>
      <c r="AK152" s="200">
        <f t="shared" si="113"/>
        <v>0.40457064777598695</v>
      </c>
      <c r="AL152" s="200">
        <f t="shared" si="113"/>
        <v>0.40853702667575159</v>
      </c>
      <c r="AM152" s="200">
        <f t="shared" si="113"/>
        <v>0.41254229164316092</v>
      </c>
      <c r="AN152" s="200">
        <f t="shared" si="113"/>
        <v>0.41658682391417218</v>
      </c>
      <c r="AO152" s="200">
        <f t="shared" si="113"/>
        <v>0.42067100846235039</v>
      </c>
      <c r="AP152" s="200">
        <f t="shared" si="113"/>
        <v>0.42479523403551078</v>
      </c>
      <c r="AQ152" s="200">
        <f t="shared" si="113"/>
        <v>0.42895989319272154</v>
      </c>
      <c r="AR152" s="200">
        <f t="shared" si="113"/>
        <v>0.4331653823416699</v>
      </c>
      <c r="AS152" s="200">
        <f t="shared" si="113"/>
        <v>0.43741210177639206</v>
      </c>
      <c r="AT152" s="200">
        <f t="shared" si="113"/>
        <v>0.44170045571537631</v>
      </c>
      <c r="AU152" s="200">
        <f t="shared" si="113"/>
        <v>0.44603085234003692</v>
      </c>
      <c r="AV152" s="200">
        <f t="shared" si="113"/>
        <v>0.4504037038335667</v>
      </c>
      <c r="AW152" s="200">
        <f t="shared" si="113"/>
        <v>0.45481942642017037</v>
      </c>
      <c r="AX152" s="200">
        <f t="shared" si="113"/>
        <v>0.45927844040468174</v>
      </c>
      <c r="AY152" s="200">
        <f t="shared" si="113"/>
        <v>0.46378117021257076</v>
      </c>
      <c r="AZ152" s="200">
        <f t="shared" si="113"/>
        <v>0.46832804443034104</v>
      </c>
      <c r="BA152" s="200">
        <f t="shared" si="113"/>
        <v>0.47291949584632481</v>
      </c>
      <c r="BB152" s="200">
        <f t="shared" si="113"/>
        <v>0.47755596149187707</v>
      </c>
      <c r="BC152" s="200">
        <f t="shared" si="113"/>
        <v>0.48223788268297391</v>
      </c>
      <c r="BD152" s="200">
        <f t="shared" si="113"/>
        <v>0.4869657050622187</v>
      </c>
      <c r="BE152" s="200">
        <f t="shared" si="113"/>
        <v>0.4917398786412599</v>
      </c>
      <c r="BF152" s="200">
        <f t="shared" si="113"/>
        <v>0.49656085784362536</v>
      </c>
      <c r="BG152" s="200">
        <f t="shared" si="113"/>
        <v>0.5014291015479746</v>
      </c>
      <c r="BH152" s="200">
        <f t="shared" si="113"/>
        <v>0.50634507313177812</v>
      </c>
      <c r="BI152" s="200">
        <f t="shared" si="113"/>
        <v>0.51130924051542326</v>
      </c>
      <c r="BJ152" s="200">
        <f t="shared" si="113"/>
        <v>0.51632207620675086</v>
      </c>
      <c r="BK152" s="200">
        <f t="shared" si="113"/>
        <v>0.52138405734603266</v>
      </c>
      <c r="BL152" s="200">
        <f t="shared" si="113"/>
        <v>0.52649566575138596</v>
      </c>
      <c r="BM152" s="200">
        <f t="shared" si="113"/>
        <v>0.5316573879646348</v>
      </c>
      <c r="BN152" s="200">
        <f t="shared" si="113"/>
        <v>0.53686971529762151</v>
      </c>
      <c r="BO152" s="200">
        <f t="shared" si="113"/>
        <v>0.5421331438789706</v>
      </c>
      <c r="BP152" s="200">
        <f t="shared" si="113"/>
        <v>0.54744817470131335</v>
      </c>
      <c r="BQ152" s="200">
        <f t="shared" si="113"/>
        <v>0.55281531366897341</v>
      </c>
    </row>
    <row r="153" spans="5:69">
      <c r="E153" s="331"/>
      <c r="F153" s="328"/>
      <c r="G153" s="329"/>
      <c r="H153" s="330"/>
      <c r="I153" s="224" t="s">
        <v>299</v>
      </c>
      <c r="J153" s="200">
        <v>0</v>
      </c>
      <c r="K153" s="200">
        <f t="shared" ref="K153:BQ153" si="114">J155*$B$6</f>
        <v>0.12435233160621761</v>
      </c>
      <c r="L153" s="200">
        <f t="shared" si="114"/>
        <v>0.18774763791526972</v>
      </c>
      <c r="M153" s="200">
        <f t="shared" si="114"/>
        <v>0.2206763839336405</v>
      </c>
      <c r="N153" s="200">
        <f t="shared" si="114"/>
        <v>0.23838391934455144</v>
      </c>
      <c r="O153" s="200">
        <f t="shared" si="114"/>
        <v>0.24849303731841604</v>
      </c>
      <c r="P153" s="200">
        <f t="shared" si="114"/>
        <v>0.25481525392933019</v>
      </c>
      <c r="Q153" s="200">
        <f t="shared" si="114"/>
        <v>0.25925644787469032</v>
      </c>
      <c r="R153" s="200">
        <f t="shared" si="114"/>
        <v>0.26276968034648829</v>
      </c>
      <c r="S153" s="200">
        <f t="shared" si="114"/>
        <v>0.26583160497855535</v>
      </c>
      <c r="T153" s="200">
        <f t="shared" si="114"/>
        <v>0.26868067283189595</v>
      </c>
      <c r="U153" s="200">
        <f t="shared" si="114"/>
        <v>0.27143623489918012</v>
      </c>
      <c r="V153" s="200">
        <f t="shared" si="114"/>
        <v>0.27415809336893227</v>
      </c>
      <c r="W153" s="200">
        <f t="shared" si="114"/>
        <v>0.27687627726968422</v>
      </c>
      <c r="X153" s="200">
        <f t="shared" si="114"/>
        <v>0.27960593030422903</v>
      </c>
      <c r="Y153" s="200">
        <f t="shared" si="114"/>
        <v>0.28235475477904448</v>
      </c>
      <c r="Z153" s="200">
        <f t="shared" si="114"/>
        <v>0.2851267335814221</v>
      </c>
      <c r="AA153" s="200">
        <f t="shared" si="114"/>
        <v>0.28792399118057077</v>
      </c>
      <c r="AB153" s="200">
        <f t="shared" si="114"/>
        <v>0.29074772414083</v>
      </c>
      <c r="AC153" s="200">
        <f t="shared" si="114"/>
        <v>0.29359866639106291</v>
      </c>
      <c r="AD153" s="200">
        <f t="shared" si="114"/>
        <v>0.29647732187226422</v>
      </c>
      <c r="AE153" s="200">
        <f t="shared" si="114"/>
        <v>0.29938408087440144</v>
      </c>
      <c r="AF153" s="200">
        <f t="shared" si="114"/>
        <v>0.30231927821800209</v>
      </c>
      <c r="AG153" s="200">
        <f t="shared" si="114"/>
        <v>0.30528322235824162</v>
      </c>
      <c r="AH153" s="200">
        <f t="shared" si="114"/>
        <v>0.30827620995041283</v>
      </c>
      <c r="AI153" s="200">
        <f t="shared" si="114"/>
        <v>0.31129853314621703</v>
      </c>
      <c r="AJ153" s="200">
        <f t="shared" si="114"/>
        <v>0.3143504832555995</v>
      </c>
      <c r="AK153" s="200">
        <f t="shared" si="114"/>
        <v>0.31743235259149172</v>
      </c>
      <c r="AL153" s="200">
        <f t="shared" si="114"/>
        <v>0.32054443540614064</v>
      </c>
      <c r="AM153" s="200">
        <f t="shared" si="114"/>
        <v>0.32368702837337093</v>
      </c>
      <c r="AN153" s="200">
        <f t="shared" si="114"/>
        <v>0.32686043084394983</v>
      </c>
      <c r="AO153" s="200">
        <f t="shared" si="114"/>
        <v>0.33006494498764383</v>
      </c>
      <c r="AP153" s="200">
        <f t="shared" si="114"/>
        <v>0.33330087587876212</v>
      </c>
      <c r="AQ153" s="200">
        <f t="shared" si="114"/>
        <v>0.33656853155358535</v>
      </c>
      <c r="AR153" s="200">
        <f t="shared" si="114"/>
        <v>0.33986822305388131</v>
      </c>
      <c r="AS153" s="200">
        <f t="shared" si="114"/>
        <v>0.34320026446360863</v>
      </c>
      <c r="AT153" s="200">
        <f t="shared" si="114"/>
        <v>0.34656497294236116</v>
      </c>
      <c r="AU153" s="200">
        <f t="shared" si="114"/>
        <v>0.34996266875733117</v>
      </c>
      <c r="AV153" s="200">
        <f t="shared" si="114"/>
        <v>0.35339367531468036</v>
      </c>
      <c r="AW153" s="200">
        <f t="shared" si="114"/>
        <v>0.35685831919076688</v>
      </c>
      <c r="AX153" s="200">
        <f t="shared" si="114"/>
        <v>0.36035693016345161</v>
      </c>
      <c r="AY153" s="200">
        <f t="shared" si="114"/>
        <v>0.36388984124359852</v>
      </c>
      <c r="AZ153" s="200">
        <f t="shared" si="114"/>
        <v>0.36745738870682759</v>
      </c>
      <c r="BA153" s="200">
        <f t="shared" si="114"/>
        <v>0.37105991212555023</v>
      </c>
      <c r="BB153" s="200">
        <f t="shared" si="114"/>
        <v>0.37469775440130504</v>
      </c>
      <c r="BC153" s="200">
        <f t="shared" si="114"/>
        <v>0.37837126179740332</v>
      </c>
      <c r="BD153" s="200">
        <f t="shared" si="114"/>
        <v>0.38208078397189121</v>
      </c>
      <c r="BE153" s="200">
        <f t="shared" si="114"/>
        <v>0.38582667401083309</v>
      </c>
      <c r="BF153" s="200">
        <f t="shared" si="114"/>
        <v>0.38960928846192056</v>
      </c>
      <c r="BG153" s="200">
        <f t="shared" si="114"/>
        <v>0.39342898736841048</v>
      </c>
      <c r="BH153" s="200">
        <f t="shared" si="114"/>
        <v>0.3972861343033951</v>
      </c>
      <c r="BI153" s="200">
        <f t="shared" si="114"/>
        <v>0.4011810964044088</v>
      </c>
      <c r="BJ153" s="200">
        <f t="shared" si="114"/>
        <v>0.40511424440837374</v>
      </c>
      <c r="BK153" s="200">
        <f t="shared" si="114"/>
        <v>0.40908595268688724</v>
      </c>
      <c r="BL153" s="200">
        <f t="shared" si="114"/>
        <v>0.41309659928185671</v>
      </c>
      <c r="BM153" s="200">
        <f t="shared" si="114"/>
        <v>0.41714656594148275</v>
      </c>
      <c r="BN153" s="200">
        <f t="shared" si="114"/>
        <v>0.42123623815659528</v>
      </c>
      <c r="BO153" s="200">
        <f t="shared" si="114"/>
        <v>0.42536600519734624</v>
      </c>
      <c r="BP153" s="200">
        <f t="shared" si="114"/>
        <v>0.42953626015026142</v>
      </c>
      <c r="BQ153" s="200">
        <f t="shared" si="114"/>
        <v>0.43374739995565603</v>
      </c>
    </row>
    <row r="154" spans="5:69">
      <c r="E154" s="331"/>
      <c r="F154" s="328"/>
      <c r="G154" s="329"/>
      <c r="H154" s="330"/>
      <c r="I154" s="224" t="s">
        <v>301</v>
      </c>
      <c r="J154" s="200">
        <v>0</v>
      </c>
      <c r="K154" s="200">
        <f t="shared" ref="K154:BQ154" si="115">J155*$B$7</f>
        <v>3.1088082901554404E-2</v>
      </c>
      <c r="L154" s="200">
        <f t="shared" si="115"/>
        <v>4.6936909478817429E-2</v>
      </c>
      <c r="M154" s="200">
        <f t="shared" si="115"/>
        <v>5.5169095983410125E-2</v>
      </c>
      <c r="N154" s="200">
        <f t="shared" si="115"/>
        <v>5.9595979836137861E-2</v>
      </c>
      <c r="O154" s="200">
        <f t="shared" si="115"/>
        <v>6.2123259329604011E-2</v>
      </c>
      <c r="P154" s="200">
        <f t="shared" si="115"/>
        <v>6.3703813482332547E-2</v>
      </c>
      <c r="Q154" s="200">
        <f t="shared" si="115"/>
        <v>6.481411196867258E-2</v>
      </c>
      <c r="R154" s="200">
        <f t="shared" si="115"/>
        <v>6.5692420086622072E-2</v>
      </c>
      <c r="S154" s="200">
        <f t="shared" si="115"/>
        <v>6.6457901244638837E-2</v>
      </c>
      <c r="T154" s="200">
        <f t="shared" si="115"/>
        <v>6.7170168207973988E-2</v>
      </c>
      <c r="U154" s="200">
        <f t="shared" si="115"/>
        <v>6.7859058724795029E-2</v>
      </c>
      <c r="V154" s="200">
        <f t="shared" si="115"/>
        <v>6.8539523342233066E-2</v>
      </c>
      <c r="W154" s="200">
        <f t="shared" si="115"/>
        <v>6.9219069317421056E-2</v>
      </c>
      <c r="X154" s="200">
        <f t="shared" si="115"/>
        <v>6.9901482576057258E-2</v>
      </c>
      <c r="Y154" s="200">
        <f t="shared" si="115"/>
        <v>7.058868869476112E-2</v>
      </c>
      <c r="Z154" s="200">
        <f t="shared" si="115"/>
        <v>7.1281683395355525E-2</v>
      </c>
      <c r="AA154" s="200">
        <f t="shared" si="115"/>
        <v>7.1980997795142693E-2</v>
      </c>
      <c r="AB154" s="200">
        <f t="shared" si="115"/>
        <v>7.26869310352075E-2</v>
      </c>
      <c r="AC154" s="200">
        <f t="shared" si="115"/>
        <v>7.3399666597765728E-2</v>
      </c>
      <c r="AD154" s="200">
        <f t="shared" si="115"/>
        <v>7.4119330468066055E-2</v>
      </c>
      <c r="AE154" s="200">
        <f t="shared" si="115"/>
        <v>7.4846020218600359E-2</v>
      </c>
      <c r="AF154" s="200">
        <f t="shared" si="115"/>
        <v>7.5579819554500521E-2</v>
      </c>
      <c r="AG154" s="200">
        <f t="shared" si="115"/>
        <v>7.6320805589560406E-2</v>
      </c>
      <c r="AH154" s="200">
        <f t="shared" si="115"/>
        <v>7.7069052487603207E-2</v>
      </c>
      <c r="AI154" s="200">
        <f t="shared" si="115"/>
        <v>7.7824633286554257E-2</v>
      </c>
      <c r="AJ154" s="200">
        <f t="shared" si="115"/>
        <v>7.8587620813899875E-2</v>
      </c>
      <c r="AK154" s="200">
        <f t="shared" si="115"/>
        <v>7.9358088147872929E-2</v>
      </c>
      <c r="AL154" s="200">
        <f t="shared" si="115"/>
        <v>8.0136108851535159E-2</v>
      </c>
      <c r="AM154" s="200">
        <f t="shared" si="115"/>
        <v>8.0921757093342733E-2</v>
      </c>
      <c r="AN154" s="200">
        <f t="shared" si="115"/>
        <v>8.1715107710987459E-2</v>
      </c>
      <c r="AO154" s="200">
        <f t="shared" si="115"/>
        <v>8.2516236246910957E-2</v>
      </c>
      <c r="AP154" s="200">
        <f t="shared" si="115"/>
        <v>8.3325218969690529E-2</v>
      </c>
      <c r="AQ154" s="200">
        <f t="shared" si="115"/>
        <v>8.4142132888396337E-2</v>
      </c>
      <c r="AR154" s="200">
        <f t="shared" si="115"/>
        <v>8.4967055763470328E-2</v>
      </c>
      <c r="AS154" s="200">
        <f t="shared" si="115"/>
        <v>8.5800066115902157E-2</v>
      </c>
      <c r="AT154" s="200">
        <f t="shared" si="115"/>
        <v>8.664124323559029E-2</v>
      </c>
      <c r="AU154" s="200">
        <f t="shared" si="115"/>
        <v>8.7490667189332794E-2</v>
      </c>
      <c r="AV154" s="200">
        <f t="shared" si="115"/>
        <v>8.8348418828670089E-2</v>
      </c>
      <c r="AW154" s="200">
        <f t="shared" si="115"/>
        <v>8.921457979769172E-2</v>
      </c>
      <c r="AX154" s="200">
        <f t="shared" si="115"/>
        <v>9.0089232540862901E-2</v>
      </c>
      <c r="AY154" s="200">
        <f t="shared" si="115"/>
        <v>9.097246031089963E-2</v>
      </c>
      <c r="AZ154" s="200">
        <f t="shared" si="115"/>
        <v>9.1864347176706898E-2</v>
      </c>
      <c r="BA154" s="200">
        <f t="shared" si="115"/>
        <v>9.2764978031387557E-2</v>
      </c>
      <c r="BB154" s="200">
        <f t="shared" si="115"/>
        <v>9.367443860032626E-2</v>
      </c>
      <c r="BC154" s="200">
        <f t="shared" si="115"/>
        <v>9.4592815449350831E-2</v>
      </c>
      <c r="BD154" s="200">
        <f t="shared" si="115"/>
        <v>9.5520195992972803E-2</v>
      </c>
      <c r="BE154" s="200">
        <f t="shared" si="115"/>
        <v>9.6456668502708273E-2</v>
      </c>
      <c r="BF154" s="200">
        <f t="shared" si="115"/>
        <v>9.7402322115480139E-2</v>
      </c>
      <c r="BG154" s="200">
        <f t="shared" si="115"/>
        <v>9.8357246842102619E-2</v>
      </c>
      <c r="BH154" s="200">
        <f t="shared" si="115"/>
        <v>9.9321533575848775E-2</v>
      </c>
      <c r="BI154" s="200">
        <f t="shared" si="115"/>
        <v>0.1002952741011022</v>
      </c>
      <c r="BJ154" s="200">
        <f t="shared" si="115"/>
        <v>0.10127856110209343</v>
      </c>
      <c r="BK154" s="200">
        <f t="shared" si="115"/>
        <v>0.10227148817172181</v>
      </c>
      <c r="BL154" s="200">
        <f t="shared" si="115"/>
        <v>0.10327414982046418</v>
      </c>
      <c r="BM154" s="200">
        <f t="shared" si="115"/>
        <v>0.10428664148537069</v>
      </c>
      <c r="BN154" s="200">
        <f t="shared" si="115"/>
        <v>0.10530905953914882</v>
      </c>
      <c r="BO154" s="200">
        <f t="shared" si="115"/>
        <v>0.10634150129933656</v>
      </c>
      <c r="BP154" s="200">
        <f t="shared" si="115"/>
        <v>0.10738406503756535</v>
      </c>
      <c r="BQ154" s="200">
        <f t="shared" si="115"/>
        <v>0.10843684998891401</v>
      </c>
    </row>
    <row r="155" spans="5:69">
      <c r="E155" s="331"/>
      <c r="F155" s="328"/>
      <c r="G155" s="329"/>
      <c r="H155" s="330"/>
      <c r="I155" s="224" t="s">
        <v>295</v>
      </c>
      <c r="J155" s="200">
        <f>J152+J153+J154</f>
        <v>0.31088082901554404</v>
      </c>
      <c r="K155" s="200">
        <f>K152+K153+K154</f>
        <v>0.46936909478817429</v>
      </c>
      <c r="L155" s="200">
        <f t="shared" ref="L155:BQ155" si="116">L152+L153+L154</f>
        <v>0.55169095983410121</v>
      </c>
      <c r="M155" s="200">
        <f t="shared" si="116"/>
        <v>0.59595979836137858</v>
      </c>
      <c r="N155" s="200">
        <f t="shared" si="116"/>
        <v>0.62123259329604008</v>
      </c>
      <c r="O155" s="200">
        <f t="shared" si="116"/>
        <v>0.63703813482332539</v>
      </c>
      <c r="P155" s="200">
        <f t="shared" si="116"/>
        <v>0.64814111968672583</v>
      </c>
      <c r="Q155" s="200">
        <f t="shared" si="116"/>
        <v>0.65692420086622072</v>
      </c>
      <c r="R155" s="200">
        <f t="shared" si="116"/>
        <v>0.6645790124463884</v>
      </c>
      <c r="S155" s="200">
        <f t="shared" si="116"/>
        <v>0.67170168207973979</v>
      </c>
      <c r="T155" s="200">
        <f t="shared" si="116"/>
        <v>0.67859058724795029</v>
      </c>
      <c r="U155" s="200">
        <f t="shared" si="116"/>
        <v>0.68539523342233066</v>
      </c>
      <c r="V155" s="200">
        <f t="shared" si="116"/>
        <v>0.69219069317421056</v>
      </c>
      <c r="W155" s="200">
        <f t="shared" si="116"/>
        <v>0.69901482576057261</v>
      </c>
      <c r="X155" s="200">
        <f t="shared" si="116"/>
        <v>0.70588688694761115</v>
      </c>
      <c r="Y155" s="200">
        <f t="shared" si="116"/>
        <v>0.71281683395355522</v>
      </c>
      <c r="Z155" s="200">
        <f t="shared" si="116"/>
        <v>0.71980997795142687</v>
      </c>
      <c r="AA155" s="200">
        <f t="shared" si="116"/>
        <v>0.72686931035207492</v>
      </c>
      <c r="AB155" s="200">
        <f t="shared" si="116"/>
        <v>0.73399666597765723</v>
      </c>
      <c r="AC155" s="200">
        <f t="shared" si="116"/>
        <v>0.74119330468066058</v>
      </c>
      <c r="AD155" s="200">
        <f t="shared" si="116"/>
        <v>0.74846020218600362</v>
      </c>
      <c r="AE155" s="200">
        <f t="shared" si="116"/>
        <v>0.75579819554500516</v>
      </c>
      <c r="AF155" s="200">
        <f t="shared" si="116"/>
        <v>0.76320805589560403</v>
      </c>
      <c r="AG155" s="200">
        <f t="shared" si="116"/>
        <v>0.77069052487603196</v>
      </c>
      <c r="AH155" s="200">
        <f t="shared" si="116"/>
        <v>0.77824633286554246</v>
      </c>
      <c r="AI155" s="200">
        <f t="shared" si="116"/>
        <v>0.78587620813899872</v>
      </c>
      <c r="AJ155" s="200">
        <f t="shared" si="116"/>
        <v>0.79358088147872918</v>
      </c>
      <c r="AK155" s="200">
        <f t="shared" si="116"/>
        <v>0.80136108851535159</v>
      </c>
      <c r="AL155" s="200">
        <f t="shared" si="116"/>
        <v>0.80921757093342728</v>
      </c>
      <c r="AM155" s="200">
        <f t="shared" si="116"/>
        <v>0.81715107710987456</v>
      </c>
      <c r="AN155" s="200">
        <f t="shared" si="116"/>
        <v>0.82516236246910946</v>
      </c>
      <c r="AO155" s="200">
        <f t="shared" si="116"/>
        <v>0.83325218969690518</v>
      </c>
      <c r="AP155" s="200">
        <f t="shared" si="116"/>
        <v>0.84142132888396337</v>
      </c>
      <c r="AQ155" s="200">
        <f t="shared" si="116"/>
        <v>0.84967055763470323</v>
      </c>
      <c r="AR155" s="200">
        <f t="shared" si="116"/>
        <v>0.85800066115902152</v>
      </c>
      <c r="AS155" s="200">
        <f t="shared" si="116"/>
        <v>0.86641243235590282</v>
      </c>
      <c r="AT155" s="200">
        <f t="shared" si="116"/>
        <v>0.87490667189332783</v>
      </c>
      <c r="AU155" s="200">
        <f t="shared" si="116"/>
        <v>0.88348418828670083</v>
      </c>
      <c r="AV155" s="200">
        <f t="shared" si="116"/>
        <v>0.89214579797691718</v>
      </c>
      <c r="AW155" s="200">
        <f t="shared" si="116"/>
        <v>0.90089232540862896</v>
      </c>
      <c r="AX155" s="200">
        <f t="shared" si="116"/>
        <v>0.90972460310899628</v>
      </c>
      <c r="AY155" s="200">
        <f t="shared" si="116"/>
        <v>0.91864347176706895</v>
      </c>
      <c r="AZ155" s="200">
        <f t="shared" si="116"/>
        <v>0.92764978031387546</v>
      </c>
      <c r="BA155" s="200">
        <f t="shared" si="116"/>
        <v>0.93674438600326249</v>
      </c>
      <c r="BB155" s="200">
        <f t="shared" si="116"/>
        <v>0.94592815449350831</v>
      </c>
      <c r="BC155" s="200">
        <f t="shared" si="116"/>
        <v>0.95520195992972801</v>
      </c>
      <c r="BD155" s="200">
        <f t="shared" si="116"/>
        <v>0.96456668502708265</v>
      </c>
      <c r="BE155" s="200">
        <f t="shared" si="116"/>
        <v>0.97402322115480133</v>
      </c>
      <c r="BF155" s="200">
        <f t="shared" si="116"/>
        <v>0.98357246842102608</v>
      </c>
      <c r="BG155" s="200">
        <f t="shared" si="116"/>
        <v>0.99321533575848764</v>
      </c>
      <c r="BH155" s="200">
        <f t="shared" si="116"/>
        <v>1.0029527410110219</v>
      </c>
      <c r="BI155" s="200">
        <f t="shared" si="116"/>
        <v>1.0127856110209343</v>
      </c>
      <c r="BJ155" s="200">
        <f t="shared" si="116"/>
        <v>1.022714881717218</v>
      </c>
      <c r="BK155" s="200">
        <f t="shared" si="116"/>
        <v>1.0327414982046417</v>
      </c>
      <c r="BL155" s="200">
        <f t="shared" si="116"/>
        <v>1.0428664148537068</v>
      </c>
      <c r="BM155" s="200">
        <f t="shared" si="116"/>
        <v>1.0530905953914882</v>
      </c>
      <c r="BN155" s="200">
        <f t="shared" si="116"/>
        <v>1.0634150129933655</v>
      </c>
      <c r="BO155" s="200">
        <f t="shared" si="116"/>
        <v>1.0738406503756535</v>
      </c>
      <c r="BP155" s="200">
        <f t="shared" si="116"/>
        <v>1.0843684998891401</v>
      </c>
      <c r="BQ155" s="200">
        <f t="shared" si="116"/>
        <v>1.0949995636135434</v>
      </c>
    </row>
    <row r="156" spans="5:69">
      <c r="E156" s="331"/>
      <c r="F156" s="328"/>
      <c r="G156" s="329"/>
      <c r="H156" s="330"/>
      <c r="I156" s="224" t="s">
        <v>326</v>
      </c>
      <c r="J156" s="219">
        <f>Variables!$L$24</f>
        <v>59000</v>
      </c>
      <c r="K156" s="219">
        <f>Variables!$L$24</f>
        <v>59000</v>
      </c>
      <c r="L156" s="219">
        <f>Variables!$L$24</f>
        <v>59000</v>
      </c>
      <c r="M156" s="219">
        <f>Variables!$L$24</f>
        <v>59000</v>
      </c>
      <c r="N156" s="219">
        <f>Variables!$L$24</f>
        <v>59000</v>
      </c>
      <c r="O156" s="219">
        <f>Variables!$L$24</f>
        <v>59000</v>
      </c>
      <c r="P156" s="219">
        <f>Variables!$L$24</f>
        <v>59000</v>
      </c>
      <c r="Q156" s="219">
        <f>Variables!$L$24</f>
        <v>59000</v>
      </c>
      <c r="R156" s="219">
        <f>Variables!$L$24</f>
        <v>59000</v>
      </c>
      <c r="S156" s="219">
        <f>Variables!$L$24</f>
        <v>59000</v>
      </c>
      <c r="T156" s="219">
        <f>Variables!$L$24</f>
        <v>59000</v>
      </c>
      <c r="U156" s="219">
        <f>Variables!$L$24</f>
        <v>59000</v>
      </c>
      <c r="V156" s="219">
        <f>Variables!$L$24</f>
        <v>59000</v>
      </c>
      <c r="W156" s="219">
        <f>Variables!$L$24</f>
        <v>59000</v>
      </c>
      <c r="X156" s="219">
        <f>Variables!$L$24</f>
        <v>59000</v>
      </c>
      <c r="Y156" s="219">
        <f>Variables!$L$24</f>
        <v>59000</v>
      </c>
      <c r="Z156" s="219">
        <f>Variables!$L$24</f>
        <v>59000</v>
      </c>
      <c r="AA156" s="219">
        <f>Variables!$L$24</f>
        <v>59000</v>
      </c>
      <c r="AB156" s="219">
        <f>Variables!$L$24</f>
        <v>59000</v>
      </c>
      <c r="AC156" s="219">
        <f>Variables!$L$24</f>
        <v>59000</v>
      </c>
      <c r="AD156" s="219">
        <f>Variables!$L$24</f>
        <v>59000</v>
      </c>
      <c r="AE156" s="219">
        <f>Variables!$L$24</f>
        <v>59000</v>
      </c>
      <c r="AF156" s="219">
        <f>Variables!$L$24</f>
        <v>59000</v>
      </c>
      <c r="AG156" s="219">
        <f>Variables!$L$24</f>
        <v>59000</v>
      </c>
      <c r="AH156" s="219">
        <f>Variables!$L$24</f>
        <v>59000</v>
      </c>
      <c r="AI156" s="219">
        <f>Variables!$L$24</f>
        <v>59000</v>
      </c>
      <c r="AJ156" s="219">
        <f>Variables!$L$24</f>
        <v>59000</v>
      </c>
      <c r="AK156" s="219">
        <f>Variables!$L$24</f>
        <v>59000</v>
      </c>
      <c r="AL156" s="219">
        <f>Variables!$L$24</f>
        <v>59000</v>
      </c>
      <c r="AM156" s="219">
        <f>Variables!$L$24</f>
        <v>59000</v>
      </c>
      <c r="AN156" s="219">
        <f>Variables!$L$24</f>
        <v>59000</v>
      </c>
      <c r="AO156" s="219">
        <f>Variables!$L$24</f>
        <v>59000</v>
      </c>
      <c r="AP156" s="219">
        <f>Variables!$L$24</f>
        <v>59000</v>
      </c>
      <c r="AQ156" s="219">
        <f>Variables!$L$24</f>
        <v>59000</v>
      </c>
      <c r="AR156" s="219">
        <f>Variables!$L$24</f>
        <v>59000</v>
      </c>
      <c r="AS156" s="219">
        <f>Variables!$L$24</f>
        <v>59000</v>
      </c>
      <c r="AT156" s="219">
        <f>Variables!$L$24</f>
        <v>59000</v>
      </c>
      <c r="AU156" s="219">
        <f>Variables!$L$24</f>
        <v>59000</v>
      </c>
      <c r="AV156" s="219">
        <f>Variables!$L$24</f>
        <v>59000</v>
      </c>
      <c r="AW156" s="219">
        <f>Variables!$L$24</f>
        <v>59000</v>
      </c>
      <c r="AX156" s="219">
        <f>Variables!$L$24</f>
        <v>59000</v>
      </c>
      <c r="AY156" s="219">
        <f>Variables!$L$24</f>
        <v>59000</v>
      </c>
      <c r="AZ156" s="219">
        <f>Variables!$L$24</f>
        <v>59000</v>
      </c>
      <c r="BA156" s="219">
        <f>Variables!$L$24</f>
        <v>59000</v>
      </c>
      <c r="BB156" s="219">
        <f>Variables!$L$24</f>
        <v>59000</v>
      </c>
      <c r="BC156" s="219">
        <f>Variables!$L$24</f>
        <v>59000</v>
      </c>
      <c r="BD156" s="219">
        <f>Variables!$L$24</f>
        <v>59000</v>
      </c>
      <c r="BE156" s="219">
        <f>Variables!$L$24</f>
        <v>59000</v>
      </c>
      <c r="BF156" s="219">
        <f>Variables!$L$24</f>
        <v>59000</v>
      </c>
      <c r="BG156" s="219">
        <f>Variables!$L$24</f>
        <v>59000</v>
      </c>
      <c r="BH156" s="219">
        <f>Variables!$L$24</f>
        <v>59000</v>
      </c>
      <c r="BI156" s="219">
        <f>Variables!$L$24</f>
        <v>59000</v>
      </c>
      <c r="BJ156" s="219">
        <f>Variables!$L$24</f>
        <v>59000</v>
      </c>
      <c r="BK156" s="219">
        <f>Variables!$L$24</f>
        <v>59000</v>
      </c>
      <c r="BL156" s="219">
        <f>Variables!$L$24</f>
        <v>59000</v>
      </c>
      <c r="BM156" s="219">
        <f>Variables!$L$24</f>
        <v>59000</v>
      </c>
      <c r="BN156" s="219">
        <f>Variables!$L$24</f>
        <v>59000</v>
      </c>
      <c r="BO156" s="219">
        <f>Variables!$L$24</f>
        <v>59000</v>
      </c>
      <c r="BP156" s="219">
        <f>Variables!$L$24</f>
        <v>59000</v>
      </c>
      <c r="BQ156" s="219">
        <f>Variables!$L$24</f>
        <v>59000</v>
      </c>
    </row>
    <row r="157" spans="5:69">
      <c r="E157" s="331"/>
      <c r="F157" s="328"/>
      <c r="G157" s="329"/>
      <c r="H157" s="330"/>
      <c r="I157" s="224" t="s">
        <v>446</v>
      </c>
      <c r="J157" s="204">
        <f t="shared" ref="J157:BQ157" si="117">J156*$B$10</f>
        <v>12980</v>
      </c>
      <c r="K157" s="204">
        <f t="shared" si="117"/>
        <v>12980</v>
      </c>
      <c r="L157" s="204">
        <f t="shared" si="117"/>
        <v>12980</v>
      </c>
      <c r="M157" s="204">
        <f t="shared" si="117"/>
        <v>12980</v>
      </c>
      <c r="N157" s="204">
        <f t="shared" si="117"/>
        <v>12980</v>
      </c>
      <c r="O157" s="204">
        <f t="shared" si="117"/>
        <v>12980</v>
      </c>
      <c r="P157" s="204">
        <f t="shared" si="117"/>
        <v>12980</v>
      </c>
      <c r="Q157" s="204">
        <f t="shared" si="117"/>
        <v>12980</v>
      </c>
      <c r="R157" s="204">
        <f t="shared" si="117"/>
        <v>12980</v>
      </c>
      <c r="S157" s="204">
        <f t="shared" si="117"/>
        <v>12980</v>
      </c>
      <c r="T157" s="204">
        <f t="shared" si="117"/>
        <v>12980</v>
      </c>
      <c r="U157" s="204">
        <f t="shared" si="117"/>
        <v>12980</v>
      </c>
      <c r="V157" s="204">
        <f t="shared" si="117"/>
        <v>12980</v>
      </c>
      <c r="W157" s="204">
        <f t="shared" si="117"/>
        <v>12980</v>
      </c>
      <c r="X157" s="204">
        <f t="shared" si="117"/>
        <v>12980</v>
      </c>
      <c r="Y157" s="204">
        <f t="shared" si="117"/>
        <v>12980</v>
      </c>
      <c r="Z157" s="204">
        <f t="shared" si="117"/>
        <v>12980</v>
      </c>
      <c r="AA157" s="204">
        <f t="shared" si="117"/>
        <v>12980</v>
      </c>
      <c r="AB157" s="204">
        <f t="shared" si="117"/>
        <v>12980</v>
      </c>
      <c r="AC157" s="204">
        <f t="shared" si="117"/>
        <v>12980</v>
      </c>
      <c r="AD157" s="204">
        <f t="shared" si="117"/>
        <v>12980</v>
      </c>
      <c r="AE157" s="204">
        <f t="shared" si="117"/>
        <v>12980</v>
      </c>
      <c r="AF157" s="204">
        <f t="shared" si="117"/>
        <v>12980</v>
      </c>
      <c r="AG157" s="204">
        <f t="shared" si="117"/>
        <v>12980</v>
      </c>
      <c r="AH157" s="204">
        <f t="shared" si="117"/>
        <v>12980</v>
      </c>
      <c r="AI157" s="204">
        <f t="shared" si="117"/>
        <v>12980</v>
      </c>
      <c r="AJ157" s="204">
        <f t="shared" si="117"/>
        <v>12980</v>
      </c>
      <c r="AK157" s="204">
        <f t="shared" si="117"/>
        <v>12980</v>
      </c>
      <c r="AL157" s="204">
        <f t="shared" si="117"/>
        <v>12980</v>
      </c>
      <c r="AM157" s="204">
        <f t="shared" si="117"/>
        <v>12980</v>
      </c>
      <c r="AN157" s="204">
        <f t="shared" si="117"/>
        <v>12980</v>
      </c>
      <c r="AO157" s="204">
        <f t="shared" si="117"/>
        <v>12980</v>
      </c>
      <c r="AP157" s="204">
        <f t="shared" si="117"/>
        <v>12980</v>
      </c>
      <c r="AQ157" s="204">
        <f t="shared" si="117"/>
        <v>12980</v>
      </c>
      <c r="AR157" s="204">
        <f t="shared" si="117"/>
        <v>12980</v>
      </c>
      <c r="AS157" s="204">
        <f t="shared" si="117"/>
        <v>12980</v>
      </c>
      <c r="AT157" s="204">
        <f t="shared" si="117"/>
        <v>12980</v>
      </c>
      <c r="AU157" s="204">
        <f t="shared" si="117"/>
        <v>12980</v>
      </c>
      <c r="AV157" s="204">
        <f t="shared" si="117"/>
        <v>12980</v>
      </c>
      <c r="AW157" s="204">
        <f t="shared" si="117"/>
        <v>12980</v>
      </c>
      <c r="AX157" s="204">
        <f t="shared" si="117"/>
        <v>12980</v>
      </c>
      <c r="AY157" s="204">
        <f t="shared" si="117"/>
        <v>12980</v>
      </c>
      <c r="AZ157" s="204">
        <f t="shared" si="117"/>
        <v>12980</v>
      </c>
      <c r="BA157" s="204">
        <f t="shared" si="117"/>
        <v>12980</v>
      </c>
      <c r="BB157" s="204">
        <f t="shared" si="117"/>
        <v>12980</v>
      </c>
      <c r="BC157" s="204">
        <f t="shared" si="117"/>
        <v>12980</v>
      </c>
      <c r="BD157" s="204">
        <f t="shared" si="117"/>
        <v>12980</v>
      </c>
      <c r="BE157" s="204">
        <f t="shared" si="117"/>
        <v>12980</v>
      </c>
      <c r="BF157" s="204">
        <f t="shared" si="117"/>
        <v>12980</v>
      </c>
      <c r="BG157" s="204">
        <f t="shared" si="117"/>
        <v>12980</v>
      </c>
      <c r="BH157" s="204">
        <f t="shared" si="117"/>
        <v>12980</v>
      </c>
      <c r="BI157" s="204">
        <f t="shared" si="117"/>
        <v>12980</v>
      </c>
      <c r="BJ157" s="204">
        <f t="shared" si="117"/>
        <v>12980</v>
      </c>
      <c r="BK157" s="204">
        <f t="shared" si="117"/>
        <v>12980</v>
      </c>
      <c r="BL157" s="204">
        <f t="shared" si="117"/>
        <v>12980</v>
      </c>
      <c r="BM157" s="204">
        <f t="shared" si="117"/>
        <v>12980</v>
      </c>
      <c r="BN157" s="204">
        <f t="shared" si="117"/>
        <v>12980</v>
      </c>
      <c r="BO157" s="204">
        <f t="shared" si="117"/>
        <v>12980</v>
      </c>
      <c r="BP157" s="204">
        <f t="shared" si="117"/>
        <v>12980</v>
      </c>
      <c r="BQ157" s="204">
        <f t="shared" si="117"/>
        <v>12980</v>
      </c>
    </row>
    <row r="158" spans="5:69">
      <c r="E158" s="331"/>
      <c r="F158" s="328"/>
      <c r="G158" s="329"/>
      <c r="H158" s="330"/>
      <c r="I158" s="224" t="s">
        <v>346</v>
      </c>
      <c r="J158" s="204">
        <f>J155*J156</f>
        <v>18341.968911917098</v>
      </c>
      <c r="K158" s="204">
        <f>K155*K156</f>
        <v>27692.776592502283</v>
      </c>
      <c r="L158" s="204">
        <f t="shared" ref="L158:BQ158" si="118">L155*L156</f>
        <v>32549.766630211972</v>
      </c>
      <c r="M158" s="204">
        <f t="shared" si="118"/>
        <v>35161.628103321338</v>
      </c>
      <c r="N158" s="204">
        <f t="shared" si="118"/>
        <v>36652.723004466367</v>
      </c>
      <c r="O158" s="204">
        <f t="shared" si="118"/>
        <v>37585.249954576197</v>
      </c>
      <c r="P158" s="204">
        <f t="shared" si="118"/>
        <v>38240.326061516826</v>
      </c>
      <c r="Q158" s="204">
        <f t="shared" si="118"/>
        <v>38758.527851107021</v>
      </c>
      <c r="R158" s="204">
        <f t="shared" si="118"/>
        <v>39210.161734336914</v>
      </c>
      <c r="S158" s="204">
        <f t="shared" si="118"/>
        <v>39630.399242704647</v>
      </c>
      <c r="T158" s="204">
        <f t="shared" si="118"/>
        <v>40036.84464762907</v>
      </c>
      <c r="U158" s="204">
        <f t="shared" si="118"/>
        <v>40438.318771917511</v>
      </c>
      <c r="V158" s="204">
        <f t="shared" si="118"/>
        <v>40839.25089727842</v>
      </c>
      <c r="W158" s="204">
        <f t="shared" si="118"/>
        <v>41241.874719873784</v>
      </c>
      <c r="X158" s="204">
        <f t="shared" si="118"/>
        <v>41647.326329909061</v>
      </c>
      <c r="Y158" s="204">
        <f t="shared" si="118"/>
        <v>42056.193203259754</v>
      </c>
      <c r="Z158" s="204">
        <f t="shared" si="118"/>
        <v>42468.788699134187</v>
      </c>
      <c r="AA158" s="204">
        <f t="shared" si="118"/>
        <v>42885.289310772423</v>
      </c>
      <c r="AB158" s="204">
        <f t="shared" si="118"/>
        <v>43305.803292681776</v>
      </c>
      <c r="AC158" s="204">
        <f t="shared" si="118"/>
        <v>43730.404976158978</v>
      </c>
      <c r="AD158" s="204">
        <f t="shared" si="118"/>
        <v>44159.151928974214</v>
      </c>
      <c r="AE158" s="204">
        <f t="shared" si="118"/>
        <v>44592.093537155306</v>
      </c>
      <c r="AF158" s="204">
        <f t="shared" si="118"/>
        <v>45029.275297840635</v>
      </c>
      <c r="AG158" s="204">
        <f t="shared" si="118"/>
        <v>45470.740967685888</v>
      </c>
      <c r="AH158" s="204">
        <f t="shared" si="118"/>
        <v>45916.533639067005</v>
      </c>
      <c r="AI158" s="204">
        <f t="shared" si="118"/>
        <v>46366.696280200922</v>
      </c>
      <c r="AJ158" s="204">
        <f t="shared" si="118"/>
        <v>46821.272007245025</v>
      </c>
      <c r="AK158" s="204">
        <f t="shared" si="118"/>
        <v>47280.304222405743</v>
      </c>
      <c r="AL158" s="204">
        <f t="shared" si="118"/>
        <v>47743.836685072209</v>
      </c>
      <c r="AM158" s="204">
        <f t="shared" si="118"/>
        <v>48211.913549482597</v>
      </c>
      <c r="AN158" s="204">
        <f t="shared" si="118"/>
        <v>48684.579385677454</v>
      </c>
      <c r="AO158" s="204">
        <f t="shared" si="118"/>
        <v>49161.879192117405</v>
      </c>
      <c r="AP158" s="204">
        <f t="shared" si="118"/>
        <v>49643.858404153842</v>
      </c>
      <c r="AQ158" s="204">
        <f t="shared" si="118"/>
        <v>50130.56290044749</v>
      </c>
      <c r="AR158" s="204">
        <f t="shared" si="118"/>
        <v>50622.039008382271</v>
      </c>
      <c r="AS158" s="204">
        <f t="shared" si="118"/>
        <v>51118.333508998265</v>
      </c>
      <c r="AT158" s="204">
        <f t="shared" si="118"/>
        <v>51619.493641706344</v>
      </c>
      <c r="AU158" s="204">
        <f t="shared" si="118"/>
        <v>52125.567108915347</v>
      </c>
      <c r="AV158" s="204">
        <f t="shared" si="118"/>
        <v>52636.602080638113</v>
      </c>
      <c r="AW158" s="204">
        <f t="shared" si="118"/>
        <v>53152.647199109109</v>
      </c>
      <c r="AX158" s="204">
        <f t="shared" si="118"/>
        <v>53673.751583430778</v>
      </c>
      <c r="AY158" s="204">
        <f t="shared" si="118"/>
        <v>54199.964834257065</v>
      </c>
      <c r="AZ158" s="204">
        <f t="shared" si="118"/>
        <v>54731.33703851865</v>
      </c>
      <c r="BA158" s="204">
        <f t="shared" si="118"/>
        <v>55267.918774192483</v>
      </c>
      <c r="BB158" s="204">
        <f t="shared" si="118"/>
        <v>55809.761115116991</v>
      </c>
      <c r="BC158" s="204">
        <f t="shared" si="118"/>
        <v>56356.915635853955</v>
      </c>
      <c r="BD158" s="204">
        <f t="shared" si="118"/>
        <v>56909.434416597876</v>
      </c>
      <c r="BE158" s="204">
        <f t="shared" si="118"/>
        <v>57467.370048133278</v>
      </c>
      <c r="BF158" s="204">
        <f t="shared" si="118"/>
        <v>58030.775636840539</v>
      </c>
      <c r="BG158" s="204">
        <f t="shared" si="118"/>
        <v>58599.704809750772</v>
      </c>
      <c r="BH158" s="204">
        <f t="shared" si="118"/>
        <v>59174.211719650295</v>
      </c>
      <c r="BI158" s="204">
        <f t="shared" si="118"/>
        <v>59754.351050235127</v>
      </c>
      <c r="BJ158" s="204">
        <f t="shared" si="118"/>
        <v>60340.178021315864</v>
      </c>
      <c r="BK158" s="204">
        <f t="shared" si="118"/>
        <v>60931.74839407386</v>
      </c>
      <c r="BL158" s="204">
        <f t="shared" si="118"/>
        <v>61529.118476368698</v>
      </c>
      <c r="BM158" s="204">
        <f t="shared" si="118"/>
        <v>62132.345128097804</v>
      </c>
      <c r="BN158" s="204">
        <f t="shared" si="118"/>
        <v>62741.485766608566</v>
      </c>
      <c r="BO158" s="204">
        <f t="shared" si="118"/>
        <v>63356.598372163557</v>
      </c>
      <c r="BP158" s="204">
        <f t="shared" si="118"/>
        <v>63977.741493459267</v>
      </c>
      <c r="BQ158" s="204">
        <f t="shared" si="118"/>
        <v>64604.974253199063</v>
      </c>
    </row>
    <row r="159" spans="5:69">
      <c r="E159" s="331"/>
      <c r="F159" s="328"/>
      <c r="G159" s="329"/>
      <c r="H159" s="330"/>
      <c r="I159" s="224" t="s">
        <v>447</v>
      </c>
      <c r="J159" s="204">
        <f t="shared" ref="J159:BQ159" si="119">J158*$B$10</f>
        <v>4035.2331606217617</v>
      </c>
      <c r="K159" s="204">
        <f t="shared" si="119"/>
        <v>6092.4108503505022</v>
      </c>
      <c r="L159" s="204">
        <f t="shared" si="119"/>
        <v>7160.9486586466337</v>
      </c>
      <c r="M159" s="204">
        <f t="shared" si="119"/>
        <v>7735.5581827306942</v>
      </c>
      <c r="N159" s="204">
        <f t="shared" si="119"/>
        <v>8063.5990609826003</v>
      </c>
      <c r="O159" s="204">
        <f t="shared" si="119"/>
        <v>8268.7549900067625</v>
      </c>
      <c r="P159" s="204">
        <f t="shared" si="119"/>
        <v>8412.8717335337024</v>
      </c>
      <c r="Q159" s="204">
        <f t="shared" si="119"/>
        <v>8526.876127243544</v>
      </c>
      <c r="R159" s="204">
        <f t="shared" si="119"/>
        <v>8626.2355815541214</v>
      </c>
      <c r="S159" s="204">
        <f t="shared" si="119"/>
        <v>8718.6878333950226</v>
      </c>
      <c r="T159" s="204">
        <f t="shared" si="119"/>
        <v>8808.1058224783956</v>
      </c>
      <c r="U159" s="204">
        <f t="shared" si="119"/>
        <v>8896.4301298218525</v>
      </c>
      <c r="V159" s="204">
        <f t="shared" si="119"/>
        <v>8984.6351974012523</v>
      </c>
      <c r="W159" s="204">
        <f t="shared" si="119"/>
        <v>9073.212438372233</v>
      </c>
      <c r="X159" s="204">
        <f t="shared" si="119"/>
        <v>9162.4117925799928</v>
      </c>
      <c r="Y159" s="204">
        <f t="shared" si="119"/>
        <v>9252.3625047171463</v>
      </c>
      <c r="Z159" s="204">
        <f t="shared" si="119"/>
        <v>9343.1335138095219</v>
      </c>
      <c r="AA159" s="204">
        <f t="shared" si="119"/>
        <v>9434.7636483699334</v>
      </c>
      <c r="AB159" s="204">
        <f t="shared" si="119"/>
        <v>9527.2767243899907</v>
      </c>
      <c r="AC159" s="204">
        <f t="shared" si="119"/>
        <v>9620.6890947549746</v>
      </c>
      <c r="AD159" s="204">
        <f t="shared" si="119"/>
        <v>9715.0134243743269</v>
      </c>
      <c r="AE159" s="204">
        <f t="shared" si="119"/>
        <v>9810.2605781741677</v>
      </c>
      <c r="AF159" s="204">
        <f t="shared" si="119"/>
        <v>9906.4405655249393</v>
      </c>
      <c r="AG159" s="204">
        <f t="shared" si="119"/>
        <v>10003.563012890896</v>
      </c>
      <c r="AH159" s="204">
        <f t="shared" si="119"/>
        <v>10101.637400594742</v>
      </c>
      <c r="AI159" s="204">
        <f t="shared" si="119"/>
        <v>10200.673181644202</v>
      </c>
      <c r="AJ159" s="204">
        <f t="shared" si="119"/>
        <v>10300.679841593905</v>
      </c>
      <c r="AK159" s="204">
        <f t="shared" si="119"/>
        <v>10401.666928929264</v>
      </c>
      <c r="AL159" s="204">
        <f t="shared" si="119"/>
        <v>10503.644070715885</v>
      </c>
      <c r="AM159" s="204">
        <f t="shared" si="119"/>
        <v>10606.620980886171</v>
      </c>
      <c r="AN159" s="204">
        <f t="shared" si="119"/>
        <v>10710.607464849039</v>
      </c>
      <c r="AO159" s="204">
        <f t="shared" si="119"/>
        <v>10815.613422265829</v>
      </c>
      <c r="AP159" s="204">
        <f t="shared" si="119"/>
        <v>10921.648848913845</v>
      </c>
      <c r="AQ159" s="204">
        <f t="shared" si="119"/>
        <v>11028.723838098447</v>
      </c>
      <c r="AR159" s="204">
        <f t="shared" si="119"/>
        <v>11136.8485818441</v>
      </c>
      <c r="AS159" s="204">
        <f t="shared" si="119"/>
        <v>11246.033371979618</v>
      </c>
      <c r="AT159" s="204">
        <f t="shared" si="119"/>
        <v>11356.288601175396</v>
      </c>
      <c r="AU159" s="204">
        <f t="shared" si="119"/>
        <v>11467.624763961376</v>
      </c>
      <c r="AV159" s="204">
        <f t="shared" si="119"/>
        <v>11580.052457740385</v>
      </c>
      <c r="AW159" s="204">
        <f t="shared" si="119"/>
        <v>11693.582383804003</v>
      </c>
      <c r="AX159" s="204">
        <f t="shared" si="119"/>
        <v>11808.225348354772</v>
      </c>
      <c r="AY159" s="204">
        <f t="shared" si="119"/>
        <v>11923.992263536555</v>
      </c>
      <c r="AZ159" s="204">
        <f t="shared" si="119"/>
        <v>12040.894148474103</v>
      </c>
      <c r="BA159" s="204">
        <f t="shared" si="119"/>
        <v>12158.942130322346</v>
      </c>
      <c r="BB159" s="204">
        <f t="shared" si="119"/>
        <v>12278.147445325738</v>
      </c>
      <c r="BC159" s="204">
        <f t="shared" si="119"/>
        <v>12398.521439887871</v>
      </c>
      <c r="BD159" s="204">
        <f t="shared" si="119"/>
        <v>12520.075571651532</v>
      </c>
      <c r="BE159" s="204">
        <f t="shared" si="119"/>
        <v>12642.821410589322</v>
      </c>
      <c r="BF159" s="204">
        <f t="shared" si="119"/>
        <v>12766.770640104918</v>
      </c>
      <c r="BG159" s="204">
        <f t="shared" si="119"/>
        <v>12891.935058145171</v>
      </c>
      <c r="BH159" s="204">
        <f t="shared" si="119"/>
        <v>13018.326578323065</v>
      </c>
      <c r="BI159" s="204">
        <f t="shared" si="119"/>
        <v>13145.957231051729</v>
      </c>
      <c r="BJ159" s="204">
        <f t="shared" si="119"/>
        <v>13274.839164689491</v>
      </c>
      <c r="BK159" s="204">
        <f t="shared" si="119"/>
        <v>13404.98464669625</v>
      </c>
      <c r="BL159" s="204">
        <f t="shared" si="119"/>
        <v>13536.406064801113</v>
      </c>
      <c r="BM159" s="204">
        <f t="shared" si="119"/>
        <v>13669.115928181516</v>
      </c>
      <c r="BN159" s="204">
        <f t="shared" si="119"/>
        <v>13803.126868653884</v>
      </c>
      <c r="BO159" s="204">
        <f t="shared" si="119"/>
        <v>13938.451641875983</v>
      </c>
      <c r="BP159" s="204">
        <f t="shared" si="119"/>
        <v>14075.103128561039</v>
      </c>
      <c r="BQ159" s="204">
        <f t="shared" si="119"/>
        <v>14213.094335703794</v>
      </c>
    </row>
    <row r="160" spans="5:69">
      <c r="E160" s="331"/>
      <c r="F160" s="328"/>
      <c r="G160" s="329"/>
      <c r="H160" s="330"/>
      <c r="I160" s="224" t="s">
        <v>448</v>
      </c>
      <c r="J160" s="204">
        <f>J9*J152</f>
        <v>1036.2694300518135</v>
      </c>
      <c r="K160" s="204">
        <f>K9*K152</f>
        <v>1046.4289342680077</v>
      </c>
      <c r="L160" s="204">
        <f t="shared" ref="L160:BQ160" si="120">L9*L152</f>
        <v>1056.6880414667135</v>
      </c>
      <c r="M160" s="204">
        <f t="shared" si="120"/>
        <v>1067.0477281477597</v>
      </c>
      <c r="N160" s="204">
        <f t="shared" si="120"/>
        <v>1077.5089803845028</v>
      </c>
      <c r="O160" s="204">
        <f t="shared" si="120"/>
        <v>1088.0727939176843</v>
      </c>
      <c r="P160" s="204">
        <f t="shared" si="120"/>
        <v>1098.7401742502104</v>
      </c>
      <c r="Q160" s="204">
        <f t="shared" si="120"/>
        <v>1109.5121367428596</v>
      </c>
      <c r="R160" s="204">
        <f t="shared" si="120"/>
        <v>1120.3897067109269</v>
      </c>
      <c r="S160" s="204">
        <f t="shared" si="120"/>
        <v>1131.3739195218186</v>
      </c>
      <c r="T160" s="204">
        <f t="shared" si="120"/>
        <v>1142.465820693601</v>
      </c>
      <c r="U160" s="204">
        <f t="shared" si="120"/>
        <v>1153.6664659945184</v>
      </c>
      <c r="V160" s="204">
        <f t="shared" si="120"/>
        <v>1164.9769215434844</v>
      </c>
      <c r="W160" s="204">
        <f t="shared" si="120"/>
        <v>1176.3982639115579</v>
      </c>
      <c r="X160" s="204">
        <f t="shared" si="120"/>
        <v>1187.9315802244162</v>
      </c>
      <c r="Y160" s="204">
        <f t="shared" si="120"/>
        <v>1199.5779682658322</v>
      </c>
      <c r="Z160" s="204">
        <f t="shared" si="120"/>
        <v>1211.3385365821641</v>
      </c>
      <c r="AA160" s="204">
        <f t="shared" si="120"/>
        <v>1223.2144045878717</v>
      </c>
      <c r="AB160" s="204">
        <f t="shared" si="120"/>
        <v>1235.2067026720661</v>
      </c>
      <c r="AC160" s="204">
        <f t="shared" si="120"/>
        <v>1247.3165723061061</v>
      </c>
      <c r="AD160" s="204">
        <f t="shared" si="120"/>
        <v>1259.5451661522443</v>
      </c>
      <c r="AE160" s="204">
        <f t="shared" si="120"/>
        <v>1271.8936481733447</v>
      </c>
      <c r="AF160" s="204">
        <f t="shared" si="120"/>
        <v>1284.3631937436717</v>
      </c>
      <c r="AG160" s="204">
        <f t="shared" si="120"/>
        <v>1296.9549897607667</v>
      </c>
      <c r="AH160" s="204">
        <f t="shared" si="120"/>
        <v>1309.6702347584212</v>
      </c>
      <c r="AI160" s="204">
        <f t="shared" si="120"/>
        <v>1322.5101390207583</v>
      </c>
      <c r="AJ160" s="204">
        <f t="shared" si="120"/>
        <v>1335.4759246974324</v>
      </c>
      <c r="AK160" s="204">
        <f t="shared" si="120"/>
        <v>1348.5688259199567</v>
      </c>
      <c r="AL160" s="204">
        <f t="shared" si="120"/>
        <v>1361.7900889191719</v>
      </c>
      <c r="AM160" s="204">
        <f t="shared" si="120"/>
        <v>1375.1409721438697</v>
      </c>
      <c r="AN160" s="204">
        <f t="shared" si="120"/>
        <v>1388.622746380574</v>
      </c>
      <c r="AO160" s="204">
        <f t="shared" si="120"/>
        <v>1402.2366948745012</v>
      </c>
      <c r="AP160" s="204">
        <f t="shared" si="120"/>
        <v>1415.9841134517026</v>
      </c>
      <c r="AQ160" s="204">
        <f t="shared" si="120"/>
        <v>1429.8663106424053</v>
      </c>
      <c r="AR160" s="204">
        <f t="shared" si="120"/>
        <v>1443.8846078055662</v>
      </c>
      <c r="AS160" s="204">
        <f t="shared" si="120"/>
        <v>1458.0403392546405</v>
      </c>
      <c r="AT160" s="204">
        <f t="shared" si="120"/>
        <v>1472.3348523845877</v>
      </c>
      <c r="AU160" s="204">
        <f t="shared" si="120"/>
        <v>1486.7695078001232</v>
      </c>
      <c r="AV160" s="204">
        <f t="shared" si="120"/>
        <v>1501.3456794452227</v>
      </c>
      <c r="AW160" s="204">
        <f t="shared" si="120"/>
        <v>1516.0647547339011</v>
      </c>
      <c r="AX160" s="204">
        <f t="shared" si="120"/>
        <v>1530.9281346822725</v>
      </c>
      <c r="AY160" s="204">
        <f t="shared" si="120"/>
        <v>1545.9372340419027</v>
      </c>
      <c r="AZ160" s="204">
        <f t="shared" si="120"/>
        <v>1561.09348143447</v>
      </c>
      <c r="BA160" s="204">
        <f t="shared" si="120"/>
        <v>1576.3983194877494</v>
      </c>
      <c r="BB160" s="204">
        <f t="shared" si="120"/>
        <v>1591.8532049729235</v>
      </c>
      <c r="BC160" s="204">
        <f t="shared" si="120"/>
        <v>1607.4596089432464</v>
      </c>
      <c r="BD160" s="204">
        <f t="shared" si="120"/>
        <v>1623.2190168740624</v>
      </c>
      <c r="BE160" s="204">
        <f t="shared" si="120"/>
        <v>1639.1329288041998</v>
      </c>
      <c r="BF160" s="204">
        <f t="shared" si="120"/>
        <v>1655.2028594787512</v>
      </c>
      <c r="BG160" s="204">
        <f t="shared" si="120"/>
        <v>1671.4303384932487</v>
      </c>
      <c r="BH160" s="204">
        <f t="shared" si="120"/>
        <v>1687.8169104392607</v>
      </c>
      <c r="BI160" s="204">
        <f t="shared" si="120"/>
        <v>1704.364135051411</v>
      </c>
      <c r="BJ160" s="204">
        <f t="shared" si="120"/>
        <v>1721.0735873558365</v>
      </c>
      <c r="BK160" s="204">
        <f t="shared" si="120"/>
        <v>1737.946857820109</v>
      </c>
      <c r="BL160" s="204">
        <f t="shared" si="120"/>
        <v>1754.9855525046198</v>
      </c>
      <c r="BM160" s="204">
        <f t="shared" si="120"/>
        <v>1772.1912932154496</v>
      </c>
      <c r="BN160" s="204">
        <f t="shared" si="120"/>
        <v>1789.5657176587381</v>
      </c>
      <c r="BO160" s="204">
        <f t="shared" si="120"/>
        <v>1807.1104795965687</v>
      </c>
      <c r="BP160" s="204">
        <f t="shared" si="120"/>
        <v>1824.8272490043782</v>
      </c>
      <c r="BQ160" s="204">
        <f t="shared" si="120"/>
        <v>1842.7177122299115</v>
      </c>
    </row>
    <row r="161" spans="5:69">
      <c r="E161" s="331"/>
      <c r="F161" s="328"/>
      <c r="G161" s="329"/>
      <c r="H161" s="330"/>
      <c r="I161" s="229" t="s">
        <v>449</v>
      </c>
      <c r="J161" s="204">
        <f>J159-J160</f>
        <v>2998.963730569948</v>
      </c>
      <c r="K161" s="204">
        <f>K159-K160</f>
        <v>5045.9819160824945</v>
      </c>
      <c r="L161" s="204">
        <f t="shared" ref="L161:BQ161" si="121">L159-L160</f>
        <v>6104.2606171799198</v>
      </c>
      <c r="M161" s="204">
        <f t="shared" si="121"/>
        <v>6668.5104545829345</v>
      </c>
      <c r="N161" s="204">
        <f t="shared" si="121"/>
        <v>6986.0900805980973</v>
      </c>
      <c r="O161" s="204">
        <f t="shared" si="121"/>
        <v>7180.6821960890784</v>
      </c>
      <c r="P161" s="204">
        <f t="shared" si="121"/>
        <v>7314.1315592834917</v>
      </c>
      <c r="Q161" s="204">
        <f t="shared" si="121"/>
        <v>7417.3639905006839</v>
      </c>
      <c r="R161" s="204">
        <f t="shared" si="121"/>
        <v>7505.8458748431949</v>
      </c>
      <c r="S161" s="204">
        <f t="shared" si="121"/>
        <v>7587.313913873204</v>
      </c>
      <c r="T161" s="204">
        <f t="shared" si="121"/>
        <v>7665.6400017847945</v>
      </c>
      <c r="U161" s="204">
        <f t="shared" si="121"/>
        <v>7742.7636638273343</v>
      </c>
      <c r="V161" s="204">
        <f t="shared" si="121"/>
        <v>7819.6582758577679</v>
      </c>
      <c r="W161" s="204">
        <f t="shared" si="121"/>
        <v>7896.8141744606746</v>
      </c>
      <c r="X161" s="204">
        <f t="shared" si="121"/>
        <v>7974.4802123555764</v>
      </c>
      <c r="Y161" s="204">
        <f t="shared" si="121"/>
        <v>8052.7845364513141</v>
      </c>
      <c r="Z161" s="204">
        <f t="shared" si="121"/>
        <v>8131.7949772273578</v>
      </c>
      <c r="AA161" s="204">
        <f t="shared" si="121"/>
        <v>8211.5492437820612</v>
      </c>
      <c r="AB161" s="204">
        <f t="shared" si="121"/>
        <v>8292.0700217179256</v>
      </c>
      <c r="AC161" s="204">
        <f t="shared" si="121"/>
        <v>8373.372522448868</v>
      </c>
      <c r="AD161" s="204">
        <f t="shared" si="121"/>
        <v>8455.468258222083</v>
      </c>
      <c r="AE161" s="204">
        <f t="shared" si="121"/>
        <v>8538.3669300008223</v>
      </c>
      <c r="AF161" s="204">
        <f t="shared" si="121"/>
        <v>8622.0773717812681</v>
      </c>
      <c r="AG161" s="204">
        <f t="shared" si="121"/>
        <v>8706.6080231301294</v>
      </c>
      <c r="AH161" s="204">
        <f t="shared" si="121"/>
        <v>8791.9671658363204</v>
      </c>
      <c r="AI161" s="204">
        <f t="shared" si="121"/>
        <v>8878.1630426234442</v>
      </c>
      <c r="AJ161" s="204">
        <f t="shared" si="121"/>
        <v>8965.2039168964729</v>
      </c>
      <c r="AK161" s="204">
        <f t="shared" si="121"/>
        <v>9053.098103009308</v>
      </c>
      <c r="AL161" s="204">
        <f t="shared" si="121"/>
        <v>9141.8539817967139</v>
      </c>
      <c r="AM161" s="204">
        <f t="shared" si="121"/>
        <v>9231.4800087423009</v>
      </c>
      <c r="AN161" s="204">
        <f t="shared" si="121"/>
        <v>9321.9847184684659</v>
      </c>
      <c r="AO161" s="204">
        <f t="shared" si="121"/>
        <v>9413.376727391329</v>
      </c>
      <c r="AP161" s="204">
        <f t="shared" si="121"/>
        <v>9505.6647354621418</v>
      </c>
      <c r="AQ161" s="204">
        <f t="shared" si="121"/>
        <v>9598.8575274560426</v>
      </c>
      <c r="AR161" s="204">
        <f t="shared" si="121"/>
        <v>9692.9639740385337</v>
      </c>
      <c r="AS161" s="204">
        <f t="shared" si="121"/>
        <v>9787.9930327249785</v>
      </c>
      <c r="AT161" s="204">
        <f t="shared" si="121"/>
        <v>9883.9537487908092</v>
      </c>
      <c r="AU161" s="204">
        <f t="shared" si="121"/>
        <v>9980.8552561612523</v>
      </c>
      <c r="AV161" s="204">
        <f t="shared" si="121"/>
        <v>10078.706778295162</v>
      </c>
      <c r="AW161" s="204">
        <f t="shared" si="121"/>
        <v>10177.517629070102</v>
      </c>
      <c r="AX161" s="204">
        <f t="shared" si="121"/>
        <v>10277.2972136725</v>
      </c>
      <c r="AY161" s="204">
        <f t="shared" si="121"/>
        <v>10378.055029494652</v>
      </c>
      <c r="AZ161" s="204">
        <f t="shared" si="121"/>
        <v>10479.800667039632</v>
      </c>
      <c r="BA161" s="204">
        <f t="shared" si="121"/>
        <v>10582.543810834597</v>
      </c>
      <c r="BB161" s="204">
        <f t="shared" si="121"/>
        <v>10686.294240352814</v>
      </c>
      <c r="BC161" s="204">
        <f t="shared" si="121"/>
        <v>10791.061830944624</v>
      </c>
      <c r="BD161" s="204">
        <f t="shared" si="121"/>
        <v>10896.856554777471</v>
      </c>
      <c r="BE161" s="204">
        <f t="shared" si="121"/>
        <v>11003.688481785122</v>
      </c>
      <c r="BF161" s="204">
        <f t="shared" si="121"/>
        <v>11111.567780626166</v>
      </c>
      <c r="BG161" s="204">
        <f t="shared" si="121"/>
        <v>11220.504719651923</v>
      </c>
      <c r="BH161" s="204">
        <f t="shared" si="121"/>
        <v>11330.509667883805</v>
      </c>
      <c r="BI161" s="204">
        <f t="shared" si="121"/>
        <v>11441.593096000317</v>
      </c>
      <c r="BJ161" s="204">
        <f t="shared" si="121"/>
        <v>11553.765577333654</v>
      </c>
      <c r="BK161" s="204">
        <f t="shared" si="121"/>
        <v>11667.037788876141</v>
      </c>
      <c r="BL161" s="204">
        <f t="shared" si="121"/>
        <v>11781.420512296492</v>
      </c>
      <c r="BM161" s="204">
        <f t="shared" si="121"/>
        <v>11896.924634966066</v>
      </c>
      <c r="BN161" s="204">
        <f t="shared" si="121"/>
        <v>12013.561150995147</v>
      </c>
      <c r="BO161" s="204">
        <f t="shared" si="121"/>
        <v>12131.341162279414</v>
      </c>
      <c r="BP161" s="204">
        <f t="shared" si="121"/>
        <v>12250.275879556661</v>
      </c>
      <c r="BQ161" s="204">
        <f t="shared" si="121"/>
        <v>12370.376623473883</v>
      </c>
    </row>
    <row r="162" spans="5:69">
      <c r="E162" s="331"/>
      <c r="F162" s="328"/>
      <c r="G162" s="329"/>
      <c r="H162" s="323" t="s">
        <v>47</v>
      </c>
      <c r="I162" s="230" t="s">
        <v>318</v>
      </c>
      <c r="J162" s="216">
        <f>Variables!$L$29</f>
        <v>0.1</v>
      </c>
      <c r="K162" s="216">
        <f>Variables!$L$29</f>
        <v>0.1</v>
      </c>
      <c r="L162" s="216">
        <f>Variables!$L$29</f>
        <v>0.1</v>
      </c>
      <c r="M162" s="216">
        <f>Variables!$L$29</f>
        <v>0.1</v>
      </c>
      <c r="N162" s="216">
        <f>Variables!$L$29</f>
        <v>0.1</v>
      </c>
      <c r="O162" s="216">
        <f>Variables!$L$29</f>
        <v>0.1</v>
      </c>
      <c r="P162" s="216">
        <f>Variables!$L$29</f>
        <v>0.1</v>
      </c>
      <c r="Q162" s="216">
        <f>Variables!$L$29</f>
        <v>0.1</v>
      </c>
      <c r="R162" s="216">
        <f>Variables!$L$29</f>
        <v>0.1</v>
      </c>
      <c r="S162" s="216">
        <f>Variables!$L$29</f>
        <v>0.1</v>
      </c>
      <c r="T162" s="216">
        <f>Variables!$L$29</f>
        <v>0.1</v>
      </c>
      <c r="U162" s="216">
        <f>Variables!$L$29</f>
        <v>0.1</v>
      </c>
      <c r="V162" s="216">
        <f>Variables!$L$29</f>
        <v>0.1</v>
      </c>
      <c r="W162" s="216">
        <f>Variables!$L$29</f>
        <v>0.1</v>
      </c>
      <c r="X162" s="216">
        <f>Variables!$L$29</f>
        <v>0.1</v>
      </c>
      <c r="Y162" s="216">
        <f>Variables!$L$29</f>
        <v>0.1</v>
      </c>
      <c r="Z162" s="216">
        <f>Variables!$L$29</f>
        <v>0.1</v>
      </c>
      <c r="AA162" s="216">
        <f>Variables!$L$29</f>
        <v>0.1</v>
      </c>
      <c r="AB162" s="216">
        <f>Variables!$L$29</f>
        <v>0.1</v>
      </c>
      <c r="AC162" s="216">
        <f>Variables!$L$29</f>
        <v>0.1</v>
      </c>
      <c r="AD162" s="216">
        <f>Variables!$L$29</f>
        <v>0.1</v>
      </c>
      <c r="AE162" s="216">
        <f>Variables!$L$29</f>
        <v>0.1</v>
      </c>
      <c r="AF162" s="216">
        <f>Variables!$L$29</f>
        <v>0.1</v>
      </c>
      <c r="AG162" s="216">
        <f>Variables!$L$29</f>
        <v>0.1</v>
      </c>
      <c r="AH162" s="216">
        <f>Variables!$L$29</f>
        <v>0.1</v>
      </c>
      <c r="AI162" s="216">
        <f>Variables!$L$29</f>
        <v>0.1</v>
      </c>
      <c r="AJ162" s="216">
        <f>Variables!$L$29</f>
        <v>0.1</v>
      </c>
      <c r="AK162" s="216">
        <f>Variables!$L$29</f>
        <v>0.1</v>
      </c>
      <c r="AL162" s="216">
        <f>Variables!$L$29</f>
        <v>0.1</v>
      </c>
      <c r="AM162" s="216">
        <f>Variables!$L$29</f>
        <v>0.1</v>
      </c>
      <c r="AN162" s="216">
        <f>Variables!$L$29</f>
        <v>0.1</v>
      </c>
      <c r="AO162" s="216">
        <f>Variables!$L$29</f>
        <v>0.1</v>
      </c>
      <c r="AP162" s="216">
        <f>Variables!$L$29</f>
        <v>0.1</v>
      </c>
      <c r="AQ162" s="216">
        <f>Variables!$L$29</f>
        <v>0.1</v>
      </c>
      <c r="AR162" s="216">
        <f>Variables!$L$29</f>
        <v>0.1</v>
      </c>
      <c r="AS162" s="216">
        <f>Variables!$L$29</f>
        <v>0.1</v>
      </c>
      <c r="AT162" s="216">
        <f>Variables!$L$29</f>
        <v>0.1</v>
      </c>
      <c r="AU162" s="216">
        <f>Variables!$L$29</f>
        <v>0.1</v>
      </c>
      <c r="AV162" s="216">
        <f>Variables!$L$29</f>
        <v>0.1</v>
      </c>
      <c r="AW162" s="216">
        <f>Variables!$L$29</f>
        <v>0.1</v>
      </c>
      <c r="AX162" s="216">
        <f>Variables!$L$29</f>
        <v>0.1</v>
      </c>
      <c r="AY162" s="216">
        <f>Variables!$L$29</f>
        <v>0.1</v>
      </c>
      <c r="AZ162" s="216">
        <f>Variables!$L$29</f>
        <v>0.1</v>
      </c>
      <c r="BA162" s="216">
        <f>Variables!$L$29</f>
        <v>0.1</v>
      </c>
      <c r="BB162" s="216">
        <f>Variables!$L$29</f>
        <v>0.1</v>
      </c>
      <c r="BC162" s="216">
        <f>Variables!$L$29</f>
        <v>0.1</v>
      </c>
      <c r="BD162" s="216">
        <f>Variables!$L$29</f>
        <v>0.1</v>
      </c>
      <c r="BE162" s="216">
        <f>Variables!$L$29</f>
        <v>0.1</v>
      </c>
      <c r="BF162" s="216">
        <f>Variables!$L$29</f>
        <v>0.1</v>
      </c>
      <c r="BG162" s="216">
        <f>Variables!$L$29</f>
        <v>0.1</v>
      </c>
      <c r="BH162" s="216">
        <f>Variables!$L$29</f>
        <v>0.1</v>
      </c>
      <c r="BI162" s="216">
        <f>Variables!$L$29</f>
        <v>0.1</v>
      </c>
      <c r="BJ162" s="216">
        <f>Variables!$L$29</f>
        <v>0.1</v>
      </c>
      <c r="BK162" s="216">
        <f>Variables!$L$29</f>
        <v>0.1</v>
      </c>
      <c r="BL162" s="216">
        <f>Variables!$L$29</f>
        <v>0.1</v>
      </c>
      <c r="BM162" s="216">
        <f>Variables!$L$29</f>
        <v>0.1</v>
      </c>
      <c r="BN162" s="216">
        <f>Variables!$L$29</f>
        <v>0.1</v>
      </c>
      <c r="BO162" s="216">
        <f>Variables!$L$29</f>
        <v>0.1</v>
      </c>
      <c r="BP162" s="216">
        <f>Variables!$L$29</f>
        <v>0.1</v>
      </c>
      <c r="BQ162" s="216">
        <f>Variables!$L$29</f>
        <v>0.1</v>
      </c>
    </row>
    <row r="163" spans="5:69">
      <c r="E163" s="331"/>
      <c r="F163" s="328"/>
      <c r="G163" s="329"/>
      <c r="H163" s="323"/>
      <c r="I163" s="232" t="s">
        <v>319</v>
      </c>
      <c r="J163" s="216">
        <f>Variables!$L$32</f>
        <v>0.1</v>
      </c>
      <c r="K163" s="216">
        <f>Variables!$L$32</f>
        <v>0.1</v>
      </c>
      <c r="L163" s="216">
        <f>Variables!$L$32</f>
        <v>0.1</v>
      </c>
      <c r="M163" s="216">
        <f>Variables!$L$32</f>
        <v>0.1</v>
      </c>
      <c r="N163" s="216">
        <f>Variables!$L$32</f>
        <v>0.1</v>
      </c>
      <c r="O163" s="216">
        <f>Variables!$L$32</f>
        <v>0.1</v>
      </c>
      <c r="P163" s="216">
        <f>Variables!$L$32</f>
        <v>0.1</v>
      </c>
      <c r="Q163" s="216">
        <f>Variables!$L$32</f>
        <v>0.1</v>
      </c>
      <c r="R163" s="216">
        <f>Variables!$L$32</f>
        <v>0.1</v>
      </c>
      <c r="S163" s="216">
        <f>Variables!$L$32</f>
        <v>0.1</v>
      </c>
      <c r="T163" s="216">
        <f>Variables!$L$32</f>
        <v>0.1</v>
      </c>
      <c r="U163" s="216">
        <f>Variables!$L$32</f>
        <v>0.1</v>
      </c>
      <c r="V163" s="216">
        <f>Variables!$L$32</f>
        <v>0.1</v>
      </c>
      <c r="W163" s="216">
        <f>Variables!$L$32</f>
        <v>0.1</v>
      </c>
      <c r="X163" s="216">
        <f>Variables!$L$32</f>
        <v>0.1</v>
      </c>
      <c r="Y163" s="216">
        <f>Variables!$L$32</f>
        <v>0.1</v>
      </c>
      <c r="Z163" s="216">
        <f>Variables!$L$32</f>
        <v>0.1</v>
      </c>
      <c r="AA163" s="216">
        <f>Variables!$L$32</f>
        <v>0.1</v>
      </c>
      <c r="AB163" s="216">
        <f>Variables!$L$32</f>
        <v>0.1</v>
      </c>
      <c r="AC163" s="216">
        <f>Variables!$L$32</f>
        <v>0.1</v>
      </c>
      <c r="AD163" s="216">
        <f>Variables!$L$32</f>
        <v>0.1</v>
      </c>
      <c r="AE163" s="216">
        <f>Variables!$L$32</f>
        <v>0.1</v>
      </c>
      <c r="AF163" s="216">
        <f>Variables!$L$32</f>
        <v>0.1</v>
      </c>
      <c r="AG163" s="216">
        <f>Variables!$L$32</f>
        <v>0.1</v>
      </c>
      <c r="AH163" s="216">
        <f>Variables!$L$32</f>
        <v>0.1</v>
      </c>
      <c r="AI163" s="216">
        <f>Variables!$L$32</f>
        <v>0.1</v>
      </c>
      <c r="AJ163" s="216">
        <f>Variables!$L$32</f>
        <v>0.1</v>
      </c>
      <c r="AK163" s="216">
        <f>Variables!$L$32</f>
        <v>0.1</v>
      </c>
      <c r="AL163" s="216">
        <f>Variables!$L$32</f>
        <v>0.1</v>
      </c>
      <c r="AM163" s="216">
        <f>Variables!$L$32</f>
        <v>0.1</v>
      </c>
      <c r="AN163" s="216">
        <f>Variables!$L$32</f>
        <v>0.1</v>
      </c>
      <c r="AO163" s="216">
        <f>Variables!$L$32</f>
        <v>0.1</v>
      </c>
      <c r="AP163" s="216">
        <f>Variables!$L$32</f>
        <v>0.1</v>
      </c>
      <c r="AQ163" s="216">
        <f>Variables!$L$32</f>
        <v>0.1</v>
      </c>
      <c r="AR163" s="216">
        <f>Variables!$L$32</f>
        <v>0.1</v>
      </c>
      <c r="AS163" s="216">
        <f>Variables!$L$32</f>
        <v>0.1</v>
      </c>
      <c r="AT163" s="216">
        <f>Variables!$L$32</f>
        <v>0.1</v>
      </c>
      <c r="AU163" s="216">
        <f>Variables!$L$32</f>
        <v>0.1</v>
      </c>
      <c r="AV163" s="216">
        <f>Variables!$L$32</f>
        <v>0.1</v>
      </c>
      <c r="AW163" s="216">
        <f>Variables!$L$32</f>
        <v>0.1</v>
      </c>
      <c r="AX163" s="216">
        <f>Variables!$L$32</f>
        <v>0.1</v>
      </c>
      <c r="AY163" s="216">
        <f>Variables!$L$32</f>
        <v>0.1</v>
      </c>
      <c r="AZ163" s="216">
        <f>Variables!$L$32</f>
        <v>0.1</v>
      </c>
      <c r="BA163" s="216">
        <f>Variables!$L$32</f>
        <v>0.1</v>
      </c>
      <c r="BB163" s="216">
        <f>Variables!$L$32</f>
        <v>0.1</v>
      </c>
      <c r="BC163" s="216">
        <f>Variables!$L$32</f>
        <v>0.1</v>
      </c>
      <c r="BD163" s="216">
        <f>Variables!$L$32</f>
        <v>0.1</v>
      </c>
      <c r="BE163" s="216">
        <f>Variables!$L$32</f>
        <v>0.1</v>
      </c>
      <c r="BF163" s="216">
        <f>Variables!$L$32</f>
        <v>0.1</v>
      </c>
      <c r="BG163" s="216">
        <f>Variables!$L$32</f>
        <v>0.1</v>
      </c>
      <c r="BH163" s="216">
        <f>Variables!$L$32</f>
        <v>0.1</v>
      </c>
      <c r="BI163" s="216">
        <f>Variables!$L$32</f>
        <v>0.1</v>
      </c>
      <c r="BJ163" s="216">
        <f>Variables!$L$32</f>
        <v>0.1</v>
      </c>
      <c r="BK163" s="216">
        <f>Variables!$L$32</f>
        <v>0.1</v>
      </c>
      <c r="BL163" s="216">
        <f>Variables!$L$32</f>
        <v>0.1</v>
      </c>
      <c r="BM163" s="216">
        <f>Variables!$L$32</f>
        <v>0.1</v>
      </c>
      <c r="BN163" s="216">
        <f>Variables!$L$32</f>
        <v>0.1</v>
      </c>
      <c r="BO163" s="216">
        <f>Variables!$L$32</f>
        <v>0.1</v>
      </c>
      <c r="BP163" s="216">
        <f>Variables!$L$32</f>
        <v>0.1</v>
      </c>
      <c r="BQ163" s="216">
        <f>Variables!$L$32</f>
        <v>0.1</v>
      </c>
    </row>
    <row r="164" spans="5:69">
      <c r="E164" s="331"/>
      <c r="F164" s="328"/>
      <c r="G164" s="329"/>
      <c r="H164" s="323"/>
      <c r="I164" s="230" t="s">
        <v>321</v>
      </c>
      <c r="J164" s="200">
        <f>J95*J162*J163</f>
        <v>0.38082901554404147</v>
      </c>
      <c r="K164" s="200">
        <f>K95*K162*K163</f>
        <v>0.39225388601036271</v>
      </c>
      <c r="L164" s="200">
        <f t="shared" ref="L164:BQ164" si="122">L95*L162*L163</f>
        <v>0.40402150259067354</v>
      </c>
      <c r="M164" s="200">
        <f t="shared" si="122"/>
        <v>0.41614214766839386</v>
      </c>
      <c r="N164" s="200">
        <f t="shared" si="122"/>
        <v>0.42862641209844565</v>
      </c>
      <c r="O164" s="200">
        <f t="shared" si="122"/>
        <v>0.44148520446139916</v>
      </c>
      <c r="P164" s="200">
        <f t="shared" si="122"/>
        <v>0.45472976059524106</v>
      </c>
      <c r="Q164" s="200">
        <f t="shared" si="122"/>
        <v>0.46837165341309828</v>
      </c>
      <c r="R164" s="200">
        <f t="shared" si="122"/>
        <v>0.48242280301549123</v>
      </c>
      <c r="S164" s="200">
        <f t="shared" si="122"/>
        <v>0.4968954871059561</v>
      </c>
      <c r="T164" s="200">
        <f t="shared" si="122"/>
        <v>0.5118023517191348</v>
      </c>
      <c r="U164" s="200">
        <f t="shared" si="122"/>
        <v>0.5271564222707088</v>
      </c>
      <c r="V164" s="200">
        <f t="shared" si="122"/>
        <v>0.54297111493882999</v>
      </c>
      <c r="W164" s="200">
        <f t="shared" si="122"/>
        <v>0.55926024838699495</v>
      </c>
      <c r="X164" s="200">
        <f t="shared" si="122"/>
        <v>0.57603805583860479</v>
      </c>
      <c r="Y164" s="200">
        <f t="shared" si="122"/>
        <v>0.59331919751376305</v>
      </c>
      <c r="Z164" s="200">
        <f t="shared" si="122"/>
        <v>0.61111877343917598</v>
      </c>
      <c r="AA164" s="200">
        <f t="shared" si="122"/>
        <v>0.62945233664235123</v>
      </c>
      <c r="AB164" s="200">
        <f t="shared" si="122"/>
        <v>0.64833590674162167</v>
      </c>
      <c r="AC164" s="200">
        <f t="shared" si="122"/>
        <v>0.66778598394387056</v>
      </c>
      <c r="AD164" s="200">
        <f t="shared" si="122"/>
        <v>0.68781956346218642</v>
      </c>
      <c r="AE164" s="200">
        <f t="shared" si="122"/>
        <v>0.70845415036605219</v>
      </c>
      <c r="AF164" s="200">
        <f t="shared" si="122"/>
        <v>0.72970777487703364</v>
      </c>
      <c r="AG164" s="200">
        <f t="shared" si="122"/>
        <v>0.75159900812334468</v>
      </c>
      <c r="AH164" s="200">
        <f t="shared" si="122"/>
        <v>0.77414697836704516</v>
      </c>
      <c r="AI164" s="200">
        <f t="shared" si="122"/>
        <v>0.79737138771805638</v>
      </c>
      <c r="AJ164" s="200">
        <f t="shared" si="122"/>
        <v>0.82129252934959807</v>
      </c>
      <c r="AK164" s="200">
        <f t="shared" si="122"/>
        <v>0.84593130523008608</v>
      </c>
      <c r="AL164" s="200">
        <f t="shared" si="122"/>
        <v>0.87130924438698887</v>
      </c>
      <c r="AM164" s="200">
        <f t="shared" si="122"/>
        <v>0.89744852171859846</v>
      </c>
      <c r="AN164" s="200">
        <f t="shared" si="122"/>
        <v>0.92437197737015619</v>
      </c>
      <c r="AO164" s="200">
        <f t="shared" si="122"/>
        <v>0.95210313669126112</v>
      </c>
      <c r="AP164" s="200">
        <f t="shared" si="122"/>
        <v>0.98066623079199899</v>
      </c>
      <c r="AQ164" s="200">
        <f t="shared" si="122"/>
        <v>1.0100862177157588</v>
      </c>
      <c r="AR164" s="200">
        <f t="shared" si="122"/>
        <v>1.0403888042472318</v>
      </c>
      <c r="AS164" s="200">
        <f t="shared" si="122"/>
        <v>1.0716004683746485</v>
      </c>
      <c r="AT164" s="200">
        <f t="shared" si="122"/>
        <v>1.1037484824258881</v>
      </c>
      <c r="AU164" s="200">
        <f t="shared" si="122"/>
        <v>1.1368609368986649</v>
      </c>
      <c r="AV164" s="200">
        <f t="shared" si="122"/>
        <v>1.1709667650056248</v>
      </c>
      <c r="AW164" s="200">
        <f t="shared" si="122"/>
        <v>1.2060957679557938</v>
      </c>
      <c r="AX164" s="200">
        <f t="shared" si="122"/>
        <v>1.2422786409944673</v>
      </c>
      <c r="AY164" s="200">
        <f t="shared" si="122"/>
        <v>1.2795470002243015</v>
      </c>
      <c r="AZ164" s="200">
        <f t="shared" si="122"/>
        <v>1.3179334102310305</v>
      </c>
      <c r="BA164" s="200">
        <f t="shared" si="122"/>
        <v>1.3574714125379614</v>
      </c>
      <c r="BB164" s="200">
        <f t="shared" si="122"/>
        <v>1.3981955549141005</v>
      </c>
      <c r="BC164" s="200">
        <f t="shared" si="122"/>
        <v>1.4401414215615234</v>
      </c>
      <c r="BD164" s="200">
        <f t="shared" si="122"/>
        <v>1.4833456642083691</v>
      </c>
      <c r="BE164" s="200">
        <f t="shared" si="122"/>
        <v>1.5278460341346198</v>
      </c>
      <c r="BF164" s="200">
        <f t="shared" si="122"/>
        <v>1.5736814151586587</v>
      </c>
      <c r="BG164" s="200">
        <f t="shared" si="122"/>
        <v>1.6208918576134186</v>
      </c>
      <c r="BH164" s="200">
        <f t="shared" si="122"/>
        <v>1.6695186133418209</v>
      </c>
      <c r="BI164" s="200">
        <f t="shared" si="122"/>
        <v>1.719604171742076</v>
      </c>
      <c r="BJ164" s="200">
        <f t="shared" si="122"/>
        <v>1.7711922968943381</v>
      </c>
      <c r="BK164" s="200">
        <f t="shared" si="122"/>
        <v>1.8243280658011682</v>
      </c>
      <c r="BL164" s="200">
        <f t="shared" si="122"/>
        <v>1.8790579077752037</v>
      </c>
      <c r="BM164" s="200">
        <f t="shared" si="122"/>
        <v>1.9354296450084594</v>
      </c>
      <c r="BN164" s="200">
        <f t="shared" si="122"/>
        <v>1.993492534358714</v>
      </c>
      <c r="BO164" s="200">
        <f t="shared" si="122"/>
        <v>2.0532973103894747</v>
      </c>
      <c r="BP164" s="200">
        <f t="shared" si="122"/>
        <v>2.1148962297011589</v>
      </c>
      <c r="BQ164" s="200">
        <f t="shared" si="122"/>
        <v>2.178343116592194</v>
      </c>
    </row>
    <row r="165" spans="5:69">
      <c r="E165" s="331"/>
      <c r="F165" s="328"/>
      <c r="G165" s="329"/>
      <c r="H165" s="323"/>
      <c r="I165" s="230" t="s">
        <v>323</v>
      </c>
      <c r="J165" s="200">
        <f>J164/J274</f>
        <v>7.7720207253886009E-2</v>
      </c>
      <c r="K165" s="200">
        <f>K164/K274</f>
        <v>7.8482170070100568E-2</v>
      </c>
      <c r="L165" s="200">
        <f t="shared" ref="L165:BQ165" si="123">L164/L274</f>
        <v>7.925160311000351E-2</v>
      </c>
      <c r="M165" s="200">
        <f t="shared" si="123"/>
        <v>8.0028579611081993E-2</v>
      </c>
      <c r="N165" s="200">
        <f t="shared" si="123"/>
        <v>8.0813173528837698E-2</v>
      </c>
      <c r="O165" s="200">
        <f t="shared" si="123"/>
        <v>8.1605459543826322E-2</v>
      </c>
      <c r="P165" s="200">
        <f t="shared" si="123"/>
        <v>8.2405513068765784E-2</v>
      </c>
      <c r="Q165" s="200">
        <f t="shared" si="123"/>
        <v>8.3213410255714465E-2</v>
      </c>
      <c r="R165" s="200">
        <f t="shared" si="123"/>
        <v>8.4029228003319509E-2</v>
      </c>
      <c r="S165" s="200">
        <f t="shared" si="123"/>
        <v>8.4853043964136399E-2</v>
      </c>
      <c r="T165" s="200">
        <f t="shared" si="123"/>
        <v>8.5684936552020086E-2</v>
      </c>
      <c r="U165" s="200">
        <f t="shared" si="123"/>
        <v>8.6524984949588893E-2</v>
      </c>
      <c r="V165" s="200">
        <f t="shared" si="123"/>
        <v>8.7373269115761334E-2</v>
      </c>
      <c r="W165" s="200">
        <f t="shared" si="123"/>
        <v>8.8229869793366847E-2</v>
      </c>
      <c r="X165" s="200">
        <f t="shared" si="123"/>
        <v>8.9094868516831224E-2</v>
      </c>
      <c r="Y165" s="200">
        <f t="shared" si="123"/>
        <v>8.9968347619937425E-2</v>
      </c>
      <c r="Z165" s="200">
        <f t="shared" si="123"/>
        <v>9.0850390243662302E-2</v>
      </c>
      <c r="AA165" s="200">
        <f t="shared" si="123"/>
        <v>9.1741080344090356E-2</v>
      </c>
      <c r="AB165" s="200">
        <f t="shared" si="123"/>
        <v>9.2640502700404942E-2</v>
      </c>
      <c r="AC165" s="200">
        <f t="shared" si="123"/>
        <v>9.3548742922957964E-2</v>
      </c>
      <c r="AD165" s="200">
        <f t="shared" si="123"/>
        <v>9.4465887461418319E-2</v>
      </c>
      <c r="AE165" s="200">
        <f t="shared" si="123"/>
        <v>9.5392023613000851E-2</v>
      </c>
      <c r="AF165" s="200">
        <f t="shared" si="123"/>
        <v>9.6327239530775363E-2</v>
      </c>
      <c r="AG165" s="200">
        <f t="shared" si="123"/>
        <v>9.7271624232057485E-2</v>
      </c>
      <c r="AH165" s="200">
        <f t="shared" si="123"/>
        <v>9.8225267606881592E-2</v>
      </c>
      <c r="AI165" s="200">
        <f t="shared" si="123"/>
        <v>9.918826042655686E-2</v>
      </c>
      <c r="AJ165" s="200">
        <f t="shared" si="123"/>
        <v>0.10016069435230743</v>
      </c>
      <c r="AK165" s="200">
        <f t="shared" si="123"/>
        <v>0.10114266194399674</v>
      </c>
      <c r="AL165" s="200">
        <f t="shared" si="123"/>
        <v>0.1021342566689379</v>
      </c>
      <c r="AM165" s="200">
        <f t="shared" si="123"/>
        <v>0.10313557291079023</v>
      </c>
      <c r="AN165" s="200">
        <f t="shared" si="123"/>
        <v>0.10414670597854304</v>
      </c>
      <c r="AO165" s="200">
        <f t="shared" si="123"/>
        <v>0.1051677521155876</v>
      </c>
      <c r="AP165" s="200">
        <f t="shared" si="123"/>
        <v>0.1061988085088777</v>
      </c>
      <c r="AQ165" s="200">
        <f t="shared" si="123"/>
        <v>0.10723997329818039</v>
      </c>
      <c r="AR165" s="200">
        <f t="shared" si="123"/>
        <v>0.10829134558541748</v>
      </c>
      <c r="AS165" s="200">
        <f t="shared" si="123"/>
        <v>0.10935302544409801</v>
      </c>
      <c r="AT165" s="200">
        <f t="shared" si="123"/>
        <v>0.11042511392884408</v>
      </c>
      <c r="AU165" s="200">
        <f t="shared" si="123"/>
        <v>0.11150771308500923</v>
      </c>
      <c r="AV165" s="200">
        <f t="shared" si="123"/>
        <v>0.11260092595839168</v>
      </c>
      <c r="AW165" s="200">
        <f t="shared" si="123"/>
        <v>0.11370485660504259</v>
      </c>
      <c r="AX165" s="200">
        <f t="shared" si="123"/>
        <v>0.11481961010117044</v>
      </c>
      <c r="AY165" s="200">
        <f t="shared" si="123"/>
        <v>0.11594529255314269</v>
      </c>
      <c r="AZ165" s="200">
        <f t="shared" si="123"/>
        <v>0.11708201110758526</v>
      </c>
      <c r="BA165" s="200">
        <f t="shared" si="123"/>
        <v>0.1182298739615812</v>
      </c>
      <c r="BB165" s="200">
        <f t="shared" si="123"/>
        <v>0.11938899037296927</v>
      </c>
      <c r="BC165" s="200">
        <f t="shared" si="123"/>
        <v>0.12055947067074348</v>
      </c>
      <c r="BD165" s="200">
        <f t="shared" si="123"/>
        <v>0.12174142626555468</v>
      </c>
      <c r="BE165" s="200">
        <f t="shared" si="123"/>
        <v>0.12293496966031497</v>
      </c>
      <c r="BF165" s="200">
        <f t="shared" si="123"/>
        <v>0.12414021446090634</v>
      </c>
      <c r="BG165" s="200">
        <f t="shared" si="123"/>
        <v>0.12535727538699365</v>
      </c>
      <c r="BH165" s="200">
        <f t="shared" si="123"/>
        <v>0.12658626828294453</v>
      </c>
      <c r="BI165" s="200">
        <f t="shared" si="123"/>
        <v>0.12782731012885581</v>
      </c>
      <c r="BJ165" s="200">
        <f t="shared" si="123"/>
        <v>0.12908051905168771</v>
      </c>
      <c r="BK165" s="200">
        <f t="shared" si="123"/>
        <v>0.13034601433650816</v>
      </c>
      <c r="BL165" s="200">
        <f t="shared" si="123"/>
        <v>0.13162391643784649</v>
      </c>
      <c r="BM165" s="200">
        <f t="shared" si="123"/>
        <v>0.1329143469911587</v>
      </c>
      <c r="BN165" s="200">
        <f t="shared" si="123"/>
        <v>0.13421742882440538</v>
      </c>
      <c r="BO165" s="200">
        <f t="shared" si="123"/>
        <v>0.13553328596974265</v>
      </c>
      <c r="BP165" s="200">
        <f t="shared" si="123"/>
        <v>0.13686204367532834</v>
      </c>
      <c r="BQ165" s="200">
        <f t="shared" si="123"/>
        <v>0.13820382841724335</v>
      </c>
    </row>
    <row r="166" spans="5:69">
      <c r="E166" s="331"/>
      <c r="F166" s="328"/>
      <c r="G166" s="329"/>
      <c r="H166" s="323"/>
      <c r="I166" s="230" t="s">
        <v>299</v>
      </c>
      <c r="J166" s="195">
        <v>0</v>
      </c>
      <c r="K166" s="200">
        <f t="shared" ref="K166:BQ166" si="124">J168*$B$6</f>
        <v>3.1088082901554404E-2</v>
      </c>
      <c r="L166" s="200">
        <f t="shared" si="124"/>
        <v>4.6936909478817429E-2</v>
      </c>
      <c r="M166" s="200">
        <f t="shared" si="124"/>
        <v>5.5169095983410125E-2</v>
      </c>
      <c r="N166" s="200">
        <f t="shared" si="124"/>
        <v>5.9595979836137861E-2</v>
      </c>
      <c r="O166" s="200">
        <f t="shared" si="124"/>
        <v>6.2123259329604011E-2</v>
      </c>
      <c r="P166" s="200">
        <f t="shared" si="124"/>
        <v>6.3703813482332547E-2</v>
      </c>
      <c r="Q166" s="200">
        <f t="shared" si="124"/>
        <v>6.481411196867258E-2</v>
      </c>
      <c r="R166" s="200">
        <f t="shared" si="124"/>
        <v>6.5692420086622072E-2</v>
      </c>
      <c r="S166" s="200">
        <f t="shared" si="124"/>
        <v>6.6457901244638837E-2</v>
      </c>
      <c r="T166" s="200">
        <f t="shared" si="124"/>
        <v>6.7170168207973988E-2</v>
      </c>
      <c r="U166" s="200">
        <f t="shared" si="124"/>
        <v>6.7859058724795029E-2</v>
      </c>
      <c r="V166" s="200">
        <f t="shared" si="124"/>
        <v>6.8539523342233066E-2</v>
      </c>
      <c r="W166" s="200">
        <f t="shared" si="124"/>
        <v>6.9219069317421056E-2</v>
      </c>
      <c r="X166" s="200">
        <f t="shared" si="124"/>
        <v>6.9901482576057258E-2</v>
      </c>
      <c r="Y166" s="200">
        <f t="shared" si="124"/>
        <v>7.058868869476112E-2</v>
      </c>
      <c r="Z166" s="200">
        <f t="shared" si="124"/>
        <v>7.1281683395355525E-2</v>
      </c>
      <c r="AA166" s="200">
        <f t="shared" si="124"/>
        <v>7.1980997795142693E-2</v>
      </c>
      <c r="AB166" s="200">
        <f t="shared" si="124"/>
        <v>7.26869310352075E-2</v>
      </c>
      <c r="AC166" s="200">
        <f t="shared" si="124"/>
        <v>7.3399666597765728E-2</v>
      </c>
      <c r="AD166" s="200">
        <f t="shared" si="124"/>
        <v>7.4119330468066055E-2</v>
      </c>
      <c r="AE166" s="200">
        <f t="shared" si="124"/>
        <v>7.4846020218600359E-2</v>
      </c>
      <c r="AF166" s="200">
        <f t="shared" si="124"/>
        <v>7.5579819554500521E-2</v>
      </c>
      <c r="AG166" s="200">
        <f t="shared" si="124"/>
        <v>7.6320805589560406E-2</v>
      </c>
      <c r="AH166" s="200">
        <f t="shared" si="124"/>
        <v>7.7069052487603207E-2</v>
      </c>
      <c r="AI166" s="200">
        <f t="shared" si="124"/>
        <v>7.7824633286554257E-2</v>
      </c>
      <c r="AJ166" s="200">
        <f t="shared" si="124"/>
        <v>7.8587620813899875E-2</v>
      </c>
      <c r="AK166" s="200">
        <f t="shared" si="124"/>
        <v>7.9358088147872929E-2</v>
      </c>
      <c r="AL166" s="200">
        <f t="shared" si="124"/>
        <v>8.0136108851535159E-2</v>
      </c>
      <c r="AM166" s="200">
        <f t="shared" si="124"/>
        <v>8.0921757093342733E-2</v>
      </c>
      <c r="AN166" s="200">
        <f t="shared" si="124"/>
        <v>8.1715107710987459E-2</v>
      </c>
      <c r="AO166" s="200">
        <f t="shared" si="124"/>
        <v>8.2516236246910957E-2</v>
      </c>
      <c r="AP166" s="200">
        <f t="shared" si="124"/>
        <v>8.3325218969690529E-2</v>
      </c>
      <c r="AQ166" s="200">
        <f t="shared" si="124"/>
        <v>8.4142132888396337E-2</v>
      </c>
      <c r="AR166" s="200">
        <f t="shared" si="124"/>
        <v>8.4967055763470328E-2</v>
      </c>
      <c r="AS166" s="200">
        <f t="shared" si="124"/>
        <v>8.5800066115902157E-2</v>
      </c>
      <c r="AT166" s="200">
        <f t="shared" si="124"/>
        <v>8.664124323559029E-2</v>
      </c>
      <c r="AU166" s="200">
        <f t="shared" si="124"/>
        <v>8.7490667189332794E-2</v>
      </c>
      <c r="AV166" s="200">
        <f t="shared" si="124"/>
        <v>8.8348418828670089E-2</v>
      </c>
      <c r="AW166" s="200">
        <f t="shared" si="124"/>
        <v>8.921457979769172E-2</v>
      </c>
      <c r="AX166" s="200">
        <f t="shared" si="124"/>
        <v>9.0089232540862901E-2</v>
      </c>
      <c r="AY166" s="200">
        <f t="shared" si="124"/>
        <v>9.097246031089963E-2</v>
      </c>
      <c r="AZ166" s="200">
        <f t="shared" si="124"/>
        <v>9.1864347176706898E-2</v>
      </c>
      <c r="BA166" s="200">
        <f t="shared" si="124"/>
        <v>9.2764978031387557E-2</v>
      </c>
      <c r="BB166" s="200">
        <f t="shared" si="124"/>
        <v>9.367443860032626E-2</v>
      </c>
      <c r="BC166" s="200">
        <f t="shared" si="124"/>
        <v>9.4592815449350831E-2</v>
      </c>
      <c r="BD166" s="200">
        <f t="shared" si="124"/>
        <v>9.5520195992972803E-2</v>
      </c>
      <c r="BE166" s="200">
        <f t="shared" si="124"/>
        <v>9.6456668502708273E-2</v>
      </c>
      <c r="BF166" s="200">
        <f t="shared" si="124"/>
        <v>9.7402322115480139E-2</v>
      </c>
      <c r="BG166" s="200">
        <f t="shared" si="124"/>
        <v>9.8357246842102619E-2</v>
      </c>
      <c r="BH166" s="200">
        <f t="shared" si="124"/>
        <v>9.9321533575848775E-2</v>
      </c>
      <c r="BI166" s="200">
        <f t="shared" si="124"/>
        <v>0.1002952741011022</v>
      </c>
      <c r="BJ166" s="200">
        <f t="shared" si="124"/>
        <v>0.10127856110209343</v>
      </c>
      <c r="BK166" s="200">
        <f t="shared" si="124"/>
        <v>0.10227148817172181</v>
      </c>
      <c r="BL166" s="200">
        <f t="shared" si="124"/>
        <v>0.10327414982046418</v>
      </c>
      <c r="BM166" s="200">
        <f t="shared" si="124"/>
        <v>0.10428664148537069</v>
      </c>
      <c r="BN166" s="200">
        <f t="shared" si="124"/>
        <v>0.10530905953914882</v>
      </c>
      <c r="BO166" s="200">
        <f t="shared" si="124"/>
        <v>0.10634150129933656</v>
      </c>
      <c r="BP166" s="200">
        <f t="shared" si="124"/>
        <v>0.10738406503756535</v>
      </c>
      <c r="BQ166" s="200">
        <f t="shared" si="124"/>
        <v>0.10843684998891401</v>
      </c>
    </row>
    <row r="167" spans="5:69">
      <c r="E167" s="331"/>
      <c r="F167" s="328"/>
      <c r="G167" s="329"/>
      <c r="H167" s="323"/>
      <c r="I167" s="230" t="s">
        <v>301</v>
      </c>
      <c r="J167" s="195">
        <v>0</v>
      </c>
      <c r="K167" s="200">
        <f t="shared" ref="K167:BQ167" si="125">J168*$B$7</f>
        <v>7.7720207253886009E-3</v>
      </c>
      <c r="L167" s="200">
        <f t="shared" si="125"/>
        <v>1.1734227369704357E-2</v>
      </c>
      <c r="M167" s="200">
        <f t="shared" si="125"/>
        <v>1.3792273995852531E-2</v>
      </c>
      <c r="N167" s="200">
        <f t="shared" si="125"/>
        <v>1.4898994959034465E-2</v>
      </c>
      <c r="O167" s="200">
        <f t="shared" si="125"/>
        <v>1.5530814832401003E-2</v>
      </c>
      <c r="P167" s="200">
        <f t="shared" si="125"/>
        <v>1.5925953370583137E-2</v>
      </c>
      <c r="Q167" s="200">
        <f t="shared" si="125"/>
        <v>1.6203527992168145E-2</v>
      </c>
      <c r="R167" s="200">
        <f t="shared" si="125"/>
        <v>1.6423105021655518E-2</v>
      </c>
      <c r="S167" s="200">
        <f t="shared" si="125"/>
        <v>1.6614475311159709E-2</v>
      </c>
      <c r="T167" s="200">
        <f t="shared" si="125"/>
        <v>1.6792542051993497E-2</v>
      </c>
      <c r="U167" s="200">
        <f t="shared" si="125"/>
        <v>1.6964764681198757E-2</v>
      </c>
      <c r="V167" s="200">
        <f t="shared" si="125"/>
        <v>1.7134880835558267E-2</v>
      </c>
      <c r="W167" s="200">
        <f t="shared" si="125"/>
        <v>1.7304767329355264E-2</v>
      </c>
      <c r="X167" s="200">
        <f t="shared" si="125"/>
        <v>1.7475370644014315E-2</v>
      </c>
      <c r="Y167" s="200">
        <f t="shared" si="125"/>
        <v>1.764717217369028E-2</v>
      </c>
      <c r="Z167" s="200">
        <f t="shared" si="125"/>
        <v>1.7820420848838881E-2</v>
      </c>
      <c r="AA167" s="200">
        <f t="shared" si="125"/>
        <v>1.7995249448785673E-2</v>
      </c>
      <c r="AB167" s="200">
        <f t="shared" si="125"/>
        <v>1.8171732758801875E-2</v>
      </c>
      <c r="AC167" s="200">
        <f t="shared" si="125"/>
        <v>1.8349916649441432E-2</v>
      </c>
      <c r="AD167" s="200">
        <f t="shared" si="125"/>
        <v>1.8529832617016514E-2</v>
      </c>
      <c r="AE167" s="200">
        <f t="shared" si="125"/>
        <v>1.871150505465009E-2</v>
      </c>
      <c r="AF167" s="200">
        <f t="shared" si="125"/>
        <v>1.889495488862513E-2</v>
      </c>
      <c r="AG167" s="200">
        <f t="shared" si="125"/>
        <v>1.9080201397390101E-2</v>
      </c>
      <c r="AH167" s="200">
        <f t="shared" si="125"/>
        <v>1.9267263121900802E-2</v>
      </c>
      <c r="AI167" s="200">
        <f t="shared" si="125"/>
        <v>1.9456158321638564E-2</v>
      </c>
      <c r="AJ167" s="200">
        <f t="shared" si="125"/>
        <v>1.9646905203474969E-2</v>
      </c>
      <c r="AK167" s="200">
        <f t="shared" si="125"/>
        <v>1.9839522036968232E-2</v>
      </c>
      <c r="AL167" s="200">
        <f t="shared" si="125"/>
        <v>2.003402721288379E-2</v>
      </c>
      <c r="AM167" s="200">
        <f t="shared" si="125"/>
        <v>2.0230439273335683E-2</v>
      </c>
      <c r="AN167" s="200">
        <f t="shared" si="125"/>
        <v>2.0428776927746865E-2</v>
      </c>
      <c r="AO167" s="200">
        <f t="shared" si="125"/>
        <v>2.0629059061727739E-2</v>
      </c>
      <c r="AP167" s="200">
        <f t="shared" si="125"/>
        <v>2.0831304742422632E-2</v>
      </c>
      <c r="AQ167" s="200">
        <f t="shared" si="125"/>
        <v>2.1035533222099084E-2</v>
      </c>
      <c r="AR167" s="200">
        <f t="shared" si="125"/>
        <v>2.1241763940867582E-2</v>
      </c>
      <c r="AS167" s="200">
        <f t="shared" si="125"/>
        <v>2.1450016528975539E-2</v>
      </c>
      <c r="AT167" s="200">
        <f t="shared" si="125"/>
        <v>2.1660310808897573E-2</v>
      </c>
      <c r="AU167" s="200">
        <f t="shared" si="125"/>
        <v>2.1872666797333198E-2</v>
      </c>
      <c r="AV167" s="200">
        <f t="shared" si="125"/>
        <v>2.2087104707167522E-2</v>
      </c>
      <c r="AW167" s="200">
        <f t="shared" si="125"/>
        <v>2.230364494942293E-2</v>
      </c>
      <c r="AX167" s="200">
        <f t="shared" si="125"/>
        <v>2.2522308135215725E-2</v>
      </c>
      <c r="AY167" s="200">
        <f t="shared" si="125"/>
        <v>2.2743115077724908E-2</v>
      </c>
      <c r="AZ167" s="200">
        <f t="shared" si="125"/>
        <v>2.2966086794176725E-2</v>
      </c>
      <c r="BA167" s="200">
        <f t="shared" si="125"/>
        <v>2.3191244507846889E-2</v>
      </c>
      <c r="BB167" s="200">
        <f t="shared" si="125"/>
        <v>2.3418609650081565E-2</v>
      </c>
      <c r="BC167" s="200">
        <f t="shared" si="125"/>
        <v>2.3648203862337708E-2</v>
      </c>
      <c r="BD167" s="200">
        <f t="shared" si="125"/>
        <v>2.3880048998243201E-2</v>
      </c>
      <c r="BE167" s="200">
        <f t="shared" si="125"/>
        <v>2.4114167125677068E-2</v>
      </c>
      <c r="BF167" s="200">
        <f t="shared" si="125"/>
        <v>2.4350580528870035E-2</v>
      </c>
      <c r="BG167" s="200">
        <f t="shared" si="125"/>
        <v>2.4589311710525655E-2</v>
      </c>
      <c r="BH167" s="200">
        <f t="shared" si="125"/>
        <v>2.4830383393962194E-2</v>
      </c>
      <c r="BI167" s="200">
        <f t="shared" si="125"/>
        <v>2.507381852527555E-2</v>
      </c>
      <c r="BJ167" s="200">
        <f t="shared" si="125"/>
        <v>2.5319640275523358E-2</v>
      </c>
      <c r="BK167" s="200">
        <f t="shared" si="125"/>
        <v>2.5567872042930453E-2</v>
      </c>
      <c r="BL167" s="200">
        <f t="shared" si="125"/>
        <v>2.5818537455116045E-2</v>
      </c>
      <c r="BM167" s="200">
        <f t="shared" si="125"/>
        <v>2.6071660371342672E-2</v>
      </c>
      <c r="BN167" s="200">
        <f t="shared" si="125"/>
        <v>2.6327264884787205E-2</v>
      </c>
      <c r="BO167" s="200">
        <f t="shared" si="125"/>
        <v>2.658537532483414E-2</v>
      </c>
      <c r="BP167" s="200">
        <f t="shared" si="125"/>
        <v>2.6846016259391339E-2</v>
      </c>
      <c r="BQ167" s="200">
        <f t="shared" si="125"/>
        <v>2.7109212497228502E-2</v>
      </c>
    </row>
    <row r="168" spans="5:69">
      <c r="E168" s="331"/>
      <c r="F168" s="328"/>
      <c r="G168" s="329"/>
      <c r="H168" s="323"/>
      <c r="I168" s="230" t="s">
        <v>295</v>
      </c>
      <c r="J168" s="200">
        <f>J165+J166+J167</f>
        <v>7.7720207253886009E-2</v>
      </c>
      <c r="K168" s="200">
        <f>K165+K166+K167</f>
        <v>0.11734227369704357</v>
      </c>
      <c r="L168" s="200">
        <f t="shared" ref="L168:BQ168" si="126">L165+L166+L167</f>
        <v>0.1379227399585253</v>
      </c>
      <c r="M168" s="200">
        <f t="shared" si="126"/>
        <v>0.14898994959034464</v>
      </c>
      <c r="N168" s="200">
        <f t="shared" si="126"/>
        <v>0.15530814832401002</v>
      </c>
      <c r="O168" s="200">
        <f t="shared" si="126"/>
        <v>0.15925953370583135</v>
      </c>
      <c r="P168" s="200">
        <f t="shared" si="126"/>
        <v>0.16203527992168146</v>
      </c>
      <c r="Q168" s="200">
        <f t="shared" si="126"/>
        <v>0.16423105021655518</v>
      </c>
      <c r="R168" s="200">
        <f t="shared" si="126"/>
        <v>0.1661447531115971</v>
      </c>
      <c r="S168" s="200">
        <f t="shared" si="126"/>
        <v>0.16792542051993495</v>
      </c>
      <c r="T168" s="200">
        <f t="shared" si="126"/>
        <v>0.16964764681198757</v>
      </c>
      <c r="U168" s="200">
        <f t="shared" si="126"/>
        <v>0.17134880835558267</v>
      </c>
      <c r="V168" s="200">
        <f t="shared" si="126"/>
        <v>0.17304767329355264</v>
      </c>
      <c r="W168" s="200">
        <f t="shared" si="126"/>
        <v>0.17475370644014315</v>
      </c>
      <c r="X168" s="200">
        <f t="shared" si="126"/>
        <v>0.17647172173690279</v>
      </c>
      <c r="Y168" s="200">
        <f t="shared" si="126"/>
        <v>0.1782042084883888</v>
      </c>
      <c r="Z168" s="200">
        <f t="shared" si="126"/>
        <v>0.17995249448785672</v>
      </c>
      <c r="AA168" s="200">
        <f t="shared" si="126"/>
        <v>0.18171732758801873</v>
      </c>
      <c r="AB168" s="200">
        <f t="shared" si="126"/>
        <v>0.18349916649441431</v>
      </c>
      <c r="AC168" s="200">
        <f t="shared" si="126"/>
        <v>0.18529832617016515</v>
      </c>
      <c r="AD168" s="200">
        <f t="shared" si="126"/>
        <v>0.18711505054650091</v>
      </c>
      <c r="AE168" s="200">
        <f t="shared" si="126"/>
        <v>0.18894954888625129</v>
      </c>
      <c r="AF168" s="200">
        <f t="shared" si="126"/>
        <v>0.19080201397390101</v>
      </c>
      <c r="AG168" s="200">
        <f t="shared" si="126"/>
        <v>0.19267263121900799</v>
      </c>
      <c r="AH168" s="200">
        <f t="shared" si="126"/>
        <v>0.19456158321638561</v>
      </c>
      <c r="AI168" s="200">
        <f t="shared" si="126"/>
        <v>0.19646905203474968</v>
      </c>
      <c r="AJ168" s="200">
        <f t="shared" si="126"/>
        <v>0.1983952203696823</v>
      </c>
      <c r="AK168" s="200">
        <f t="shared" si="126"/>
        <v>0.2003402721288379</v>
      </c>
      <c r="AL168" s="200">
        <f t="shared" si="126"/>
        <v>0.20230439273335682</v>
      </c>
      <c r="AM168" s="200">
        <f t="shared" si="126"/>
        <v>0.20428776927746864</v>
      </c>
      <c r="AN168" s="200">
        <f t="shared" si="126"/>
        <v>0.20629059061727736</v>
      </c>
      <c r="AO168" s="200">
        <f t="shared" si="126"/>
        <v>0.20831304742422629</v>
      </c>
      <c r="AP168" s="200">
        <f t="shared" si="126"/>
        <v>0.21035533222099084</v>
      </c>
      <c r="AQ168" s="200">
        <f t="shared" si="126"/>
        <v>0.21241763940867581</v>
      </c>
      <c r="AR168" s="200">
        <f t="shared" si="126"/>
        <v>0.21450016528975538</v>
      </c>
      <c r="AS168" s="200">
        <f t="shared" si="126"/>
        <v>0.2166031080889757</v>
      </c>
      <c r="AT168" s="200">
        <f t="shared" si="126"/>
        <v>0.21872666797333196</v>
      </c>
      <c r="AU168" s="200">
        <f t="shared" si="126"/>
        <v>0.22087104707167521</v>
      </c>
      <c r="AV168" s="200">
        <f t="shared" si="126"/>
        <v>0.22303644949422929</v>
      </c>
      <c r="AW168" s="200">
        <f t="shared" si="126"/>
        <v>0.22522308135215724</v>
      </c>
      <c r="AX168" s="200">
        <f t="shared" si="126"/>
        <v>0.22743115077724907</v>
      </c>
      <c r="AY168" s="200">
        <f t="shared" si="126"/>
        <v>0.22966086794176724</v>
      </c>
      <c r="AZ168" s="200">
        <f t="shared" si="126"/>
        <v>0.23191244507846887</v>
      </c>
      <c r="BA168" s="200">
        <f t="shared" si="126"/>
        <v>0.23418609650081562</v>
      </c>
      <c r="BB168" s="200">
        <f t="shared" si="126"/>
        <v>0.23648203862337708</v>
      </c>
      <c r="BC168" s="200">
        <f t="shared" si="126"/>
        <v>0.238800489982432</v>
      </c>
      <c r="BD168" s="200">
        <f t="shared" si="126"/>
        <v>0.24114167125677066</v>
      </c>
      <c r="BE168" s="200">
        <f t="shared" si="126"/>
        <v>0.24350580528870033</v>
      </c>
      <c r="BF168" s="200">
        <f t="shared" si="126"/>
        <v>0.24589311710525652</v>
      </c>
      <c r="BG168" s="200">
        <f t="shared" si="126"/>
        <v>0.24830383393962191</v>
      </c>
      <c r="BH168" s="200">
        <f t="shared" si="126"/>
        <v>0.25073818525275549</v>
      </c>
      <c r="BI168" s="200">
        <f t="shared" si="126"/>
        <v>0.25319640275523358</v>
      </c>
      <c r="BJ168" s="200">
        <f t="shared" si="126"/>
        <v>0.25567872042930451</v>
      </c>
      <c r="BK168" s="200">
        <f t="shared" si="126"/>
        <v>0.25818537455116042</v>
      </c>
      <c r="BL168" s="200">
        <f t="shared" si="126"/>
        <v>0.2607166037134267</v>
      </c>
      <c r="BM168" s="200">
        <f t="shared" si="126"/>
        <v>0.26327264884787205</v>
      </c>
      <c r="BN168" s="200">
        <f t="shared" si="126"/>
        <v>0.26585375324834137</v>
      </c>
      <c r="BO168" s="200">
        <f t="shared" si="126"/>
        <v>0.26846016259391337</v>
      </c>
      <c r="BP168" s="200">
        <f t="shared" si="126"/>
        <v>0.27109212497228502</v>
      </c>
      <c r="BQ168" s="200">
        <f t="shared" si="126"/>
        <v>0.27374989090338586</v>
      </c>
    </row>
    <row r="169" spans="5:69">
      <c r="E169" s="331"/>
      <c r="F169" s="328"/>
      <c r="G169" s="329"/>
      <c r="H169" s="323"/>
      <c r="I169" s="230" t="s">
        <v>326</v>
      </c>
      <c r="J169" s="219">
        <f>Variables!$L$25</f>
        <v>268000</v>
      </c>
      <c r="K169" s="219">
        <f>Variables!$L$25</f>
        <v>268000</v>
      </c>
      <c r="L169" s="219">
        <f>Variables!$L$25</f>
        <v>268000</v>
      </c>
      <c r="M169" s="219">
        <f>Variables!$L$25</f>
        <v>268000</v>
      </c>
      <c r="N169" s="219">
        <f>Variables!$L$25</f>
        <v>268000</v>
      </c>
      <c r="O169" s="219">
        <f>Variables!$L$25</f>
        <v>268000</v>
      </c>
      <c r="P169" s="219">
        <f>Variables!$L$25</f>
        <v>268000</v>
      </c>
      <c r="Q169" s="219">
        <f>Variables!$L$25</f>
        <v>268000</v>
      </c>
      <c r="R169" s="219">
        <f>Variables!$L$25</f>
        <v>268000</v>
      </c>
      <c r="S169" s="219">
        <f>Variables!$L$25</f>
        <v>268000</v>
      </c>
      <c r="T169" s="219">
        <f>Variables!$L$25</f>
        <v>268000</v>
      </c>
      <c r="U169" s="219">
        <f>Variables!$L$25</f>
        <v>268000</v>
      </c>
      <c r="V169" s="219">
        <f>Variables!$L$25</f>
        <v>268000</v>
      </c>
      <c r="W169" s="219">
        <f>Variables!$L$25</f>
        <v>268000</v>
      </c>
      <c r="X169" s="219">
        <f>Variables!$L$25</f>
        <v>268000</v>
      </c>
      <c r="Y169" s="219">
        <f>Variables!$L$25</f>
        <v>268000</v>
      </c>
      <c r="Z169" s="219">
        <f>Variables!$L$25</f>
        <v>268000</v>
      </c>
      <c r="AA169" s="219">
        <f>Variables!$L$25</f>
        <v>268000</v>
      </c>
      <c r="AB169" s="219">
        <f>Variables!$L$25</f>
        <v>268000</v>
      </c>
      <c r="AC169" s="219">
        <f>Variables!$L$25</f>
        <v>268000</v>
      </c>
      <c r="AD169" s="219">
        <f>Variables!$L$25</f>
        <v>268000</v>
      </c>
      <c r="AE169" s="219">
        <f>Variables!$L$25</f>
        <v>268000</v>
      </c>
      <c r="AF169" s="219">
        <f>Variables!$L$25</f>
        <v>268000</v>
      </c>
      <c r="AG169" s="219">
        <f>Variables!$L$25</f>
        <v>268000</v>
      </c>
      <c r="AH169" s="219">
        <f>Variables!$L$25</f>
        <v>268000</v>
      </c>
      <c r="AI169" s="219">
        <f>Variables!$L$25</f>
        <v>268000</v>
      </c>
      <c r="AJ169" s="219">
        <f>Variables!$L$25</f>
        <v>268000</v>
      </c>
      <c r="AK169" s="219">
        <f>Variables!$L$25</f>
        <v>268000</v>
      </c>
      <c r="AL169" s="219">
        <f>Variables!$L$25</f>
        <v>268000</v>
      </c>
      <c r="AM169" s="219">
        <f>Variables!$L$25</f>
        <v>268000</v>
      </c>
      <c r="AN169" s="219">
        <f>Variables!$L$25</f>
        <v>268000</v>
      </c>
      <c r="AO169" s="219">
        <f>Variables!$L$25</f>
        <v>268000</v>
      </c>
      <c r="AP169" s="219">
        <f>Variables!$L$25</f>
        <v>268000</v>
      </c>
      <c r="AQ169" s="219">
        <f>Variables!$L$25</f>
        <v>268000</v>
      </c>
      <c r="AR169" s="219">
        <f>Variables!$L$25</f>
        <v>268000</v>
      </c>
      <c r="AS169" s="219">
        <f>Variables!$L$25</f>
        <v>268000</v>
      </c>
      <c r="AT169" s="219">
        <f>Variables!$L$25</f>
        <v>268000</v>
      </c>
      <c r="AU169" s="219">
        <f>Variables!$L$25</f>
        <v>268000</v>
      </c>
      <c r="AV169" s="219">
        <f>Variables!$L$25</f>
        <v>268000</v>
      </c>
      <c r="AW169" s="219">
        <f>Variables!$L$25</f>
        <v>268000</v>
      </c>
      <c r="AX169" s="219">
        <f>Variables!$L$25</f>
        <v>268000</v>
      </c>
      <c r="AY169" s="219">
        <f>Variables!$L$25</f>
        <v>268000</v>
      </c>
      <c r="AZ169" s="219">
        <f>Variables!$L$25</f>
        <v>268000</v>
      </c>
      <c r="BA169" s="219">
        <f>Variables!$L$25</f>
        <v>268000</v>
      </c>
      <c r="BB169" s="219">
        <f>Variables!$L$25</f>
        <v>268000</v>
      </c>
      <c r="BC169" s="219">
        <f>Variables!$L$25</f>
        <v>268000</v>
      </c>
      <c r="BD169" s="219">
        <f>Variables!$L$25</f>
        <v>268000</v>
      </c>
      <c r="BE169" s="219">
        <f>Variables!$L$25</f>
        <v>268000</v>
      </c>
      <c r="BF169" s="219">
        <f>Variables!$L$25</f>
        <v>268000</v>
      </c>
      <c r="BG169" s="219">
        <f>Variables!$L$25</f>
        <v>268000</v>
      </c>
      <c r="BH169" s="219">
        <f>Variables!$L$25</f>
        <v>268000</v>
      </c>
      <c r="BI169" s="219">
        <f>Variables!$L$25</f>
        <v>268000</v>
      </c>
      <c r="BJ169" s="219">
        <f>Variables!$L$25</f>
        <v>268000</v>
      </c>
      <c r="BK169" s="219">
        <f>Variables!$L$25</f>
        <v>268000</v>
      </c>
      <c r="BL169" s="219">
        <f>Variables!$L$25</f>
        <v>268000</v>
      </c>
      <c r="BM169" s="219">
        <f>Variables!$L$25</f>
        <v>268000</v>
      </c>
      <c r="BN169" s="219">
        <f>Variables!$L$25</f>
        <v>268000</v>
      </c>
      <c r="BO169" s="219">
        <f>Variables!$L$25</f>
        <v>268000</v>
      </c>
      <c r="BP169" s="219">
        <f>Variables!$L$25</f>
        <v>268000</v>
      </c>
      <c r="BQ169" s="219">
        <f>Variables!$L$25</f>
        <v>268000</v>
      </c>
    </row>
    <row r="170" spans="5:69">
      <c r="E170" s="331"/>
      <c r="F170" s="328"/>
      <c r="G170" s="329"/>
      <c r="H170" s="323"/>
      <c r="I170" s="230" t="s">
        <v>446</v>
      </c>
      <c r="J170" s="204">
        <f t="shared" ref="J170:BQ170" si="127">J169*$B$10</f>
        <v>58960</v>
      </c>
      <c r="K170" s="204">
        <f t="shared" si="127"/>
        <v>58960</v>
      </c>
      <c r="L170" s="204">
        <f t="shared" si="127"/>
        <v>58960</v>
      </c>
      <c r="M170" s="204">
        <f t="shared" si="127"/>
        <v>58960</v>
      </c>
      <c r="N170" s="204">
        <f t="shared" si="127"/>
        <v>58960</v>
      </c>
      <c r="O170" s="204">
        <f t="shared" si="127"/>
        <v>58960</v>
      </c>
      <c r="P170" s="204">
        <f t="shared" si="127"/>
        <v>58960</v>
      </c>
      <c r="Q170" s="204">
        <f t="shared" si="127"/>
        <v>58960</v>
      </c>
      <c r="R170" s="204">
        <f t="shared" si="127"/>
        <v>58960</v>
      </c>
      <c r="S170" s="204">
        <f t="shared" si="127"/>
        <v>58960</v>
      </c>
      <c r="T170" s="204">
        <f t="shared" si="127"/>
        <v>58960</v>
      </c>
      <c r="U170" s="204">
        <f t="shared" si="127"/>
        <v>58960</v>
      </c>
      <c r="V170" s="204">
        <f t="shared" si="127"/>
        <v>58960</v>
      </c>
      <c r="W170" s="204">
        <f t="shared" si="127"/>
        <v>58960</v>
      </c>
      <c r="X170" s="204">
        <f t="shared" si="127"/>
        <v>58960</v>
      </c>
      <c r="Y170" s="204">
        <f t="shared" si="127"/>
        <v>58960</v>
      </c>
      <c r="Z170" s="204">
        <f t="shared" si="127"/>
        <v>58960</v>
      </c>
      <c r="AA170" s="204">
        <f t="shared" si="127"/>
        <v>58960</v>
      </c>
      <c r="AB170" s="204">
        <f t="shared" si="127"/>
        <v>58960</v>
      </c>
      <c r="AC170" s="204">
        <f t="shared" si="127"/>
        <v>58960</v>
      </c>
      <c r="AD170" s="204">
        <f t="shared" si="127"/>
        <v>58960</v>
      </c>
      <c r="AE170" s="204">
        <f t="shared" si="127"/>
        <v>58960</v>
      </c>
      <c r="AF170" s="204">
        <f t="shared" si="127"/>
        <v>58960</v>
      </c>
      <c r="AG170" s="204">
        <f t="shared" si="127"/>
        <v>58960</v>
      </c>
      <c r="AH170" s="204">
        <f t="shared" si="127"/>
        <v>58960</v>
      </c>
      <c r="AI170" s="204">
        <f t="shared" si="127"/>
        <v>58960</v>
      </c>
      <c r="AJ170" s="204">
        <f t="shared" si="127"/>
        <v>58960</v>
      </c>
      <c r="AK170" s="204">
        <f t="shared" si="127"/>
        <v>58960</v>
      </c>
      <c r="AL170" s="204">
        <f t="shared" si="127"/>
        <v>58960</v>
      </c>
      <c r="AM170" s="204">
        <f t="shared" si="127"/>
        <v>58960</v>
      </c>
      <c r="AN170" s="204">
        <f t="shared" si="127"/>
        <v>58960</v>
      </c>
      <c r="AO170" s="204">
        <f t="shared" si="127"/>
        <v>58960</v>
      </c>
      <c r="AP170" s="204">
        <f t="shared" si="127"/>
        <v>58960</v>
      </c>
      <c r="AQ170" s="204">
        <f t="shared" si="127"/>
        <v>58960</v>
      </c>
      <c r="AR170" s="204">
        <f t="shared" si="127"/>
        <v>58960</v>
      </c>
      <c r="AS170" s="204">
        <f t="shared" si="127"/>
        <v>58960</v>
      </c>
      <c r="AT170" s="204">
        <f t="shared" si="127"/>
        <v>58960</v>
      </c>
      <c r="AU170" s="204">
        <f t="shared" si="127"/>
        <v>58960</v>
      </c>
      <c r="AV170" s="204">
        <f t="shared" si="127"/>
        <v>58960</v>
      </c>
      <c r="AW170" s="204">
        <f t="shared" si="127"/>
        <v>58960</v>
      </c>
      <c r="AX170" s="204">
        <f t="shared" si="127"/>
        <v>58960</v>
      </c>
      <c r="AY170" s="204">
        <f t="shared" si="127"/>
        <v>58960</v>
      </c>
      <c r="AZ170" s="204">
        <f t="shared" si="127"/>
        <v>58960</v>
      </c>
      <c r="BA170" s="204">
        <f t="shared" si="127"/>
        <v>58960</v>
      </c>
      <c r="BB170" s="204">
        <f t="shared" si="127"/>
        <v>58960</v>
      </c>
      <c r="BC170" s="204">
        <f t="shared" si="127"/>
        <v>58960</v>
      </c>
      <c r="BD170" s="204">
        <f t="shared" si="127"/>
        <v>58960</v>
      </c>
      <c r="BE170" s="204">
        <f t="shared" si="127"/>
        <v>58960</v>
      </c>
      <c r="BF170" s="204">
        <f t="shared" si="127"/>
        <v>58960</v>
      </c>
      <c r="BG170" s="204">
        <f t="shared" si="127"/>
        <v>58960</v>
      </c>
      <c r="BH170" s="204">
        <f t="shared" si="127"/>
        <v>58960</v>
      </c>
      <c r="BI170" s="204">
        <f t="shared" si="127"/>
        <v>58960</v>
      </c>
      <c r="BJ170" s="204">
        <f t="shared" si="127"/>
        <v>58960</v>
      </c>
      <c r="BK170" s="204">
        <f t="shared" si="127"/>
        <v>58960</v>
      </c>
      <c r="BL170" s="204">
        <f t="shared" si="127"/>
        <v>58960</v>
      </c>
      <c r="BM170" s="204">
        <f t="shared" si="127"/>
        <v>58960</v>
      </c>
      <c r="BN170" s="204">
        <f t="shared" si="127"/>
        <v>58960</v>
      </c>
      <c r="BO170" s="204">
        <f t="shared" si="127"/>
        <v>58960</v>
      </c>
      <c r="BP170" s="204">
        <f t="shared" si="127"/>
        <v>58960</v>
      </c>
      <c r="BQ170" s="204">
        <f t="shared" si="127"/>
        <v>58960</v>
      </c>
    </row>
    <row r="171" spans="5:69">
      <c r="E171" s="331"/>
      <c r="F171" s="328"/>
      <c r="G171" s="329"/>
      <c r="H171" s="323"/>
      <c r="I171" s="230" t="s">
        <v>346</v>
      </c>
      <c r="J171" s="204">
        <f>J168*J169</f>
        <v>20829.015544041449</v>
      </c>
      <c r="K171" s="204">
        <f>K168*K169</f>
        <v>31447.729350807676</v>
      </c>
      <c r="L171" s="204">
        <f t="shared" ref="L171:BQ171" si="128">L168*L169</f>
        <v>36963.294308884782</v>
      </c>
      <c r="M171" s="204">
        <f t="shared" si="128"/>
        <v>39929.306490212366</v>
      </c>
      <c r="N171" s="204">
        <f t="shared" si="128"/>
        <v>41622.583750834689</v>
      </c>
      <c r="O171" s="204">
        <f t="shared" si="128"/>
        <v>42681.555033162804</v>
      </c>
      <c r="P171" s="204">
        <f t="shared" si="128"/>
        <v>43425.455019010631</v>
      </c>
      <c r="Q171" s="204">
        <f t="shared" si="128"/>
        <v>44013.921458036792</v>
      </c>
      <c r="R171" s="204">
        <f t="shared" si="128"/>
        <v>44526.793833908021</v>
      </c>
      <c r="S171" s="204">
        <f t="shared" si="128"/>
        <v>45004.012699342566</v>
      </c>
      <c r="T171" s="204">
        <f t="shared" si="128"/>
        <v>45465.569345612668</v>
      </c>
      <c r="U171" s="204">
        <f t="shared" si="128"/>
        <v>45921.480639296155</v>
      </c>
      <c r="V171" s="204">
        <f t="shared" si="128"/>
        <v>46376.776442672104</v>
      </c>
      <c r="W171" s="204">
        <f t="shared" si="128"/>
        <v>46833.993325958363</v>
      </c>
      <c r="X171" s="204">
        <f t="shared" si="128"/>
        <v>47294.421425489949</v>
      </c>
      <c r="Y171" s="204">
        <f t="shared" si="128"/>
        <v>47758.727874888202</v>
      </c>
      <c r="Z171" s="204">
        <f t="shared" si="128"/>
        <v>48227.268522745602</v>
      </c>
      <c r="AA171" s="204">
        <f t="shared" si="128"/>
        <v>48700.243793589019</v>
      </c>
      <c r="AB171" s="204">
        <f t="shared" si="128"/>
        <v>49177.776620503035</v>
      </c>
      <c r="AC171" s="204">
        <f t="shared" si="128"/>
        <v>49659.951413604256</v>
      </c>
      <c r="AD171" s="204">
        <f t="shared" si="128"/>
        <v>50146.833546462243</v>
      </c>
      <c r="AE171" s="204">
        <f t="shared" si="128"/>
        <v>50638.479101515346</v>
      </c>
      <c r="AF171" s="204">
        <f t="shared" si="128"/>
        <v>51134.939745005468</v>
      </c>
      <c r="AG171" s="204">
        <f t="shared" si="128"/>
        <v>51636.265166694138</v>
      </c>
      <c r="AH171" s="204">
        <f t="shared" si="128"/>
        <v>52142.504301991343</v>
      </c>
      <c r="AI171" s="204">
        <f t="shared" si="128"/>
        <v>52653.705945312911</v>
      </c>
      <c r="AJ171" s="204">
        <f t="shared" si="128"/>
        <v>53169.919059074855</v>
      </c>
      <c r="AK171" s="204">
        <f t="shared" si="128"/>
        <v>53691.192930528559</v>
      </c>
      <c r="AL171" s="204">
        <f t="shared" si="128"/>
        <v>54217.577252539624</v>
      </c>
      <c r="AM171" s="204">
        <f t="shared" si="128"/>
        <v>54749.122166361594</v>
      </c>
      <c r="AN171" s="204">
        <f t="shared" si="128"/>
        <v>55285.878285430335</v>
      </c>
      <c r="AO171" s="204">
        <f t="shared" si="128"/>
        <v>55827.89670969265</v>
      </c>
      <c r="AP171" s="204">
        <f t="shared" si="128"/>
        <v>56375.229035225544</v>
      </c>
      <c r="AQ171" s="204">
        <f t="shared" si="128"/>
        <v>56927.927361525115</v>
      </c>
      <c r="AR171" s="204">
        <f t="shared" si="128"/>
        <v>57486.044297654444</v>
      </c>
      <c r="AS171" s="204">
        <f t="shared" si="128"/>
        <v>58049.632967845486</v>
      </c>
      <c r="AT171" s="204">
        <f t="shared" si="128"/>
        <v>58618.747016852962</v>
      </c>
      <c r="AU171" s="204">
        <f t="shared" si="128"/>
        <v>59193.440615208958</v>
      </c>
      <c r="AV171" s="204">
        <f t="shared" si="128"/>
        <v>59773.768464453453</v>
      </c>
      <c r="AW171" s="204">
        <f t="shared" si="128"/>
        <v>60359.785802378137</v>
      </c>
      <c r="AX171" s="204">
        <f t="shared" si="128"/>
        <v>60951.548408302748</v>
      </c>
      <c r="AY171" s="204">
        <f t="shared" si="128"/>
        <v>61549.112608393618</v>
      </c>
      <c r="AZ171" s="204">
        <f t="shared" si="128"/>
        <v>62152.535281029654</v>
      </c>
      <c r="BA171" s="204">
        <f t="shared" si="128"/>
        <v>62761.873862218585</v>
      </c>
      <c r="BB171" s="204">
        <f t="shared" si="128"/>
        <v>63377.186351065058</v>
      </c>
      <c r="BC171" s="204">
        <f t="shared" si="128"/>
        <v>63998.531315291773</v>
      </c>
      <c r="BD171" s="204">
        <f t="shared" si="128"/>
        <v>64625.967896814538</v>
      </c>
      <c r="BE171" s="204">
        <f t="shared" si="128"/>
        <v>65259.555817371693</v>
      </c>
      <c r="BF171" s="204">
        <f t="shared" si="128"/>
        <v>65899.355384208742</v>
      </c>
      <c r="BG171" s="204">
        <f t="shared" si="128"/>
        <v>66545.427495818672</v>
      </c>
      <c r="BH171" s="204">
        <f t="shared" si="128"/>
        <v>67197.833647738473</v>
      </c>
      <c r="BI171" s="204">
        <f t="shared" si="128"/>
        <v>67856.6359384026</v>
      </c>
      <c r="BJ171" s="204">
        <f t="shared" si="128"/>
        <v>68521.89707505361</v>
      </c>
      <c r="BK171" s="204">
        <f t="shared" si="128"/>
        <v>69193.68037971099</v>
      </c>
      <c r="BL171" s="204">
        <f t="shared" si="128"/>
        <v>69872.049795198356</v>
      </c>
      <c r="BM171" s="204">
        <f t="shared" si="128"/>
        <v>70557.069891229708</v>
      </c>
      <c r="BN171" s="204">
        <f t="shared" si="128"/>
        <v>71248.805870555487</v>
      </c>
      <c r="BO171" s="204">
        <f t="shared" si="128"/>
        <v>71947.323575168775</v>
      </c>
      <c r="BP171" s="204">
        <f t="shared" si="128"/>
        <v>72652.68949257239</v>
      </c>
      <c r="BQ171" s="204">
        <f t="shared" si="128"/>
        <v>73364.970762107405</v>
      </c>
    </row>
    <row r="172" spans="5:69">
      <c r="E172" s="331"/>
      <c r="F172" s="328"/>
      <c r="G172" s="329"/>
      <c r="H172" s="323"/>
      <c r="I172" s="230" t="s">
        <v>447</v>
      </c>
      <c r="J172" s="204">
        <f t="shared" ref="J172:BQ172" si="129">J171*$B$10</f>
        <v>4582.3834196891185</v>
      </c>
      <c r="K172" s="204">
        <f t="shared" si="129"/>
        <v>6918.500457177689</v>
      </c>
      <c r="L172" s="204">
        <f t="shared" si="129"/>
        <v>8131.924747954652</v>
      </c>
      <c r="M172" s="204">
        <f t="shared" si="129"/>
        <v>8784.4474278467205</v>
      </c>
      <c r="N172" s="204">
        <f t="shared" si="129"/>
        <v>9156.9684251836316</v>
      </c>
      <c r="O172" s="204">
        <f t="shared" si="129"/>
        <v>9389.9421072958176</v>
      </c>
      <c r="P172" s="204">
        <f t="shared" si="129"/>
        <v>9553.6001041823383</v>
      </c>
      <c r="Q172" s="204">
        <f t="shared" si="129"/>
        <v>9683.0627207680936</v>
      </c>
      <c r="R172" s="204">
        <f t="shared" si="129"/>
        <v>9795.8946434597656</v>
      </c>
      <c r="S172" s="204">
        <f t="shared" si="129"/>
        <v>9900.8827938553641</v>
      </c>
      <c r="T172" s="204">
        <f t="shared" si="129"/>
        <v>10002.425256034787</v>
      </c>
      <c r="U172" s="204">
        <f t="shared" si="129"/>
        <v>10102.725740645154</v>
      </c>
      <c r="V172" s="204">
        <f t="shared" si="129"/>
        <v>10202.890817387863</v>
      </c>
      <c r="W172" s="204">
        <f t="shared" si="129"/>
        <v>10303.47853171084</v>
      </c>
      <c r="X172" s="204">
        <f t="shared" si="129"/>
        <v>10404.772713607788</v>
      </c>
      <c r="Y172" s="204">
        <f t="shared" si="129"/>
        <v>10506.920132475405</v>
      </c>
      <c r="Z172" s="204">
        <f t="shared" si="129"/>
        <v>10609.999075004032</v>
      </c>
      <c r="AA172" s="204">
        <f t="shared" si="129"/>
        <v>10714.053634589583</v>
      </c>
      <c r="AB172" s="204">
        <f t="shared" si="129"/>
        <v>10819.110856510668</v>
      </c>
      <c r="AC172" s="204">
        <f t="shared" si="129"/>
        <v>10925.189310992937</v>
      </c>
      <c r="AD172" s="204">
        <f t="shared" si="129"/>
        <v>11032.303380221694</v>
      </c>
      <c r="AE172" s="204">
        <f t="shared" si="129"/>
        <v>11140.465402333377</v>
      </c>
      <c r="AF172" s="204">
        <f t="shared" si="129"/>
        <v>11249.686743901202</v>
      </c>
      <c r="AG172" s="204">
        <f t="shared" si="129"/>
        <v>11359.97833667271</v>
      </c>
      <c r="AH172" s="204">
        <f t="shared" si="129"/>
        <v>11471.350946438095</v>
      </c>
      <c r="AI172" s="204">
        <f t="shared" si="129"/>
        <v>11583.81530796884</v>
      </c>
      <c r="AJ172" s="204">
        <f t="shared" si="129"/>
        <v>11697.382192996469</v>
      </c>
      <c r="AK172" s="204">
        <f t="shared" si="129"/>
        <v>11812.062444716283</v>
      </c>
      <c r="AL172" s="204">
        <f t="shared" si="129"/>
        <v>11927.866995558717</v>
      </c>
      <c r="AM172" s="204">
        <f t="shared" si="129"/>
        <v>12044.80687659955</v>
      </c>
      <c r="AN172" s="204">
        <f t="shared" si="129"/>
        <v>12162.893222794673</v>
      </c>
      <c r="AO172" s="204">
        <f t="shared" si="129"/>
        <v>12282.137276132384</v>
      </c>
      <c r="AP172" s="204">
        <f t="shared" si="129"/>
        <v>12402.550387749619</v>
      </c>
      <c r="AQ172" s="204">
        <f t="shared" si="129"/>
        <v>12524.144019535526</v>
      </c>
      <c r="AR172" s="204">
        <f t="shared" si="129"/>
        <v>12646.929745483978</v>
      </c>
      <c r="AS172" s="204">
        <f t="shared" si="129"/>
        <v>12770.919252926007</v>
      </c>
      <c r="AT172" s="204">
        <f t="shared" si="129"/>
        <v>12896.124343707652</v>
      </c>
      <c r="AU172" s="204">
        <f t="shared" si="129"/>
        <v>13022.55693534597</v>
      </c>
      <c r="AV172" s="204">
        <f t="shared" si="129"/>
        <v>13150.22906217976</v>
      </c>
      <c r="AW172" s="204">
        <f t="shared" si="129"/>
        <v>13279.152876523191</v>
      </c>
      <c r="AX172" s="204">
        <f t="shared" si="129"/>
        <v>13409.340649826605</v>
      </c>
      <c r="AY172" s="204">
        <f t="shared" si="129"/>
        <v>13540.804773846596</v>
      </c>
      <c r="AZ172" s="204">
        <f t="shared" si="129"/>
        <v>13673.557761826523</v>
      </c>
      <c r="BA172" s="204">
        <f t="shared" si="129"/>
        <v>13807.612249688089</v>
      </c>
      <c r="BB172" s="204">
        <f t="shared" si="129"/>
        <v>13942.980997234314</v>
      </c>
      <c r="BC172" s="204">
        <f t="shared" si="129"/>
        <v>14079.676889364191</v>
      </c>
      <c r="BD172" s="204">
        <f t="shared" si="129"/>
        <v>14217.712937299199</v>
      </c>
      <c r="BE172" s="204">
        <f t="shared" si="129"/>
        <v>14357.102279821773</v>
      </c>
      <c r="BF172" s="204">
        <f t="shared" si="129"/>
        <v>14497.858184525923</v>
      </c>
      <c r="BG172" s="204">
        <f t="shared" si="129"/>
        <v>14639.994049080107</v>
      </c>
      <c r="BH172" s="204">
        <f t="shared" si="129"/>
        <v>14783.523402502464</v>
      </c>
      <c r="BI172" s="204">
        <f t="shared" si="129"/>
        <v>14928.459906448572</v>
      </c>
      <c r="BJ172" s="204">
        <f t="shared" si="129"/>
        <v>15074.817356511794</v>
      </c>
      <c r="BK172" s="204">
        <f t="shared" si="129"/>
        <v>15222.609683536417</v>
      </c>
      <c r="BL172" s="204">
        <f t="shared" si="129"/>
        <v>15371.850954943638</v>
      </c>
      <c r="BM172" s="204">
        <f t="shared" si="129"/>
        <v>15522.555376070535</v>
      </c>
      <c r="BN172" s="204">
        <f t="shared" si="129"/>
        <v>15674.737291522208</v>
      </c>
      <c r="BO172" s="204">
        <f t="shared" si="129"/>
        <v>15828.411186537131</v>
      </c>
      <c r="BP172" s="204">
        <f t="shared" si="129"/>
        <v>15983.591688365927</v>
      </c>
      <c r="BQ172" s="204">
        <f t="shared" si="129"/>
        <v>16140.29356766363</v>
      </c>
    </row>
    <row r="173" spans="5:69">
      <c r="E173" s="331"/>
      <c r="F173" s="328"/>
      <c r="G173" s="329"/>
      <c r="H173" s="323"/>
      <c r="I173" s="230" t="s">
        <v>448</v>
      </c>
      <c r="J173" s="204">
        <f>J9*J165</f>
        <v>259.06735751295338</v>
      </c>
      <c r="K173" s="204">
        <f>K9*K165</f>
        <v>261.60723356700191</v>
      </c>
      <c r="L173" s="204">
        <f t="shared" ref="L173:BQ173" si="130">L9*L165</f>
        <v>264.17201036667836</v>
      </c>
      <c r="M173" s="204">
        <f t="shared" si="130"/>
        <v>266.76193203693992</v>
      </c>
      <c r="N173" s="204">
        <f t="shared" si="130"/>
        <v>269.37724509612571</v>
      </c>
      <c r="O173" s="204">
        <f t="shared" si="130"/>
        <v>272.01819847942107</v>
      </c>
      <c r="P173" s="204">
        <f t="shared" si="130"/>
        <v>274.68504356255261</v>
      </c>
      <c r="Q173" s="204">
        <f t="shared" si="130"/>
        <v>277.37803418571491</v>
      </c>
      <c r="R173" s="204">
        <f t="shared" si="130"/>
        <v>280.09742667773173</v>
      </c>
      <c r="S173" s="204">
        <f t="shared" si="130"/>
        <v>282.84347988045465</v>
      </c>
      <c r="T173" s="204">
        <f t="shared" si="130"/>
        <v>285.61645517340025</v>
      </c>
      <c r="U173" s="204">
        <f t="shared" si="130"/>
        <v>288.41661649862959</v>
      </c>
      <c r="V173" s="204">
        <f t="shared" si="130"/>
        <v>291.24423038587111</v>
      </c>
      <c r="W173" s="204">
        <f t="shared" si="130"/>
        <v>294.09956597788948</v>
      </c>
      <c r="X173" s="204">
        <f t="shared" si="130"/>
        <v>296.98289505610404</v>
      </c>
      <c r="Y173" s="204">
        <f t="shared" si="130"/>
        <v>299.89449206645804</v>
      </c>
      <c r="Z173" s="204">
        <f t="shared" si="130"/>
        <v>302.83463414554103</v>
      </c>
      <c r="AA173" s="204">
        <f t="shared" si="130"/>
        <v>305.80360114696794</v>
      </c>
      <c r="AB173" s="204">
        <f t="shared" si="130"/>
        <v>308.80167566801651</v>
      </c>
      <c r="AC173" s="204">
        <f t="shared" si="130"/>
        <v>311.82914307652652</v>
      </c>
      <c r="AD173" s="204">
        <f t="shared" si="130"/>
        <v>314.88629153806107</v>
      </c>
      <c r="AE173" s="204">
        <f t="shared" si="130"/>
        <v>317.97341204333617</v>
      </c>
      <c r="AF173" s="204">
        <f t="shared" si="130"/>
        <v>321.09079843591792</v>
      </c>
      <c r="AG173" s="204">
        <f t="shared" si="130"/>
        <v>324.23874744019167</v>
      </c>
      <c r="AH173" s="204">
        <f t="shared" si="130"/>
        <v>327.4175586896053</v>
      </c>
      <c r="AI173" s="204">
        <f t="shared" si="130"/>
        <v>330.62753475518957</v>
      </c>
      <c r="AJ173" s="204">
        <f t="shared" si="130"/>
        <v>333.86898117435811</v>
      </c>
      <c r="AK173" s="204">
        <f t="shared" si="130"/>
        <v>337.14220647998917</v>
      </c>
      <c r="AL173" s="204">
        <f t="shared" si="130"/>
        <v>340.44752222979298</v>
      </c>
      <c r="AM173" s="204">
        <f t="shared" si="130"/>
        <v>343.78524303596743</v>
      </c>
      <c r="AN173" s="204">
        <f t="shared" si="130"/>
        <v>347.15568659514349</v>
      </c>
      <c r="AO173" s="204">
        <f t="shared" si="130"/>
        <v>350.55917371862529</v>
      </c>
      <c r="AP173" s="204">
        <f t="shared" si="130"/>
        <v>353.99602836292564</v>
      </c>
      <c r="AQ173" s="204">
        <f t="shared" si="130"/>
        <v>357.46657766060133</v>
      </c>
      <c r="AR173" s="204">
        <f t="shared" si="130"/>
        <v>360.97115195139156</v>
      </c>
      <c r="AS173" s="204">
        <f t="shared" si="130"/>
        <v>364.51008481366011</v>
      </c>
      <c r="AT173" s="204">
        <f t="shared" si="130"/>
        <v>368.08371309614694</v>
      </c>
      <c r="AU173" s="204">
        <f t="shared" si="130"/>
        <v>371.69237695003079</v>
      </c>
      <c r="AV173" s="204">
        <f t="shared" si="130"/>
        <v>375.33641986130567</v>
      </c>
      <c r="AW173" s="204">
        <f t="shared" si="130"/>
        <v>379.01618868347526</v>
      </c>
      <c r="AX173" s="204">
        <f t="shared" si="130"/>
        <v>382.73203367056811</v>
      </c>
      <c r="AY173" s="204">
        <f t="shared" si="130"/>
        <v>386.48430851047567</v>
      </c>
      <c r="AZ173" s="204">
        <f t="shared" si="130"/>
        <v>390.27337035861751</v>
      </c>
      <c r="BA173" s="204">
        <f t="shared" si="130"/>
        <v>394.09957987193735</v>
      </c>
      <c r="BB173" s="204">
        <f t="shared" si="130"/>
        <v>397.96330124323089</v>
      </c>
      <c r="BC173" s="204">
        <f t="shared" si="130"/>
        <v>401.8649022358116</v>
      </c>
      <c r="BD173" s="204">
        <f t="shared" si="130"/>
        <v>405.8047542185156</v>
      </c>
      <c r="BE173" s="204">
        <f t="shared" si="130"/>
        <v>409.78323220104994</v>
      </c>
      <c r="BF173" s="204">
        <f t="shared" si="130"/>
        <v>413.80071486968779</v>
      </c>
      <c r="BG173" s="204">
        <f t="shared" si="130"/>
        <v>417.85758462331216</v>
      </c>
      <c r="BH173" s="204">
        <f t="shared" si="130"/>
        <v>421.95422760981518</v>
      </c>
      <c r="BI173" s="204">
        <f t="shared" si="130"/>
        <v>426.09103376285276</v>
      </c>
      <c r="BJ173" s="204">
        <f t="shared" si="130"/>
        <v>430.26839683895912</v>
      </c>
      <c r="BK173" s="204">
        <f t="shared" si="130"/>
        <v>434.48671445502725</v>
      </c>
      <c r="BL173" s="204">
        <f t="shared" si="130"/>
        <v>438.74638812615495</v>
      </c>
      <c r="BM173" s="204">
        <f t="shared" si="130"/>
        <v>443.0478233038624</v>
      </c>
      <c r="BN173" s="204">
        <f t="shared" si="130"/>
        <v>447.39142941468452</v>
      </c>
      <c r="BO173" s="204">
        <f t="shared" si="130"/>
        <v>451.77761989914217</v>
      </c>
      <c r="BP173" s="204">
        <f t="shared" si="130"/>
        <v>456.20681225109456</v>
      </c>
      <c r="BQ173" s="204">
        <f t="shared" si="130"/>
        <v>460.67942805747788</v>
      </c>
    </row>
    <row r="174" spans="5:69">
      <c r="E174" s="331"/>
      <c r="F174" s="328"/>
      <c r="G174" s="329"/>
      <c r="H174" s="323"/>
      <c r="I174" s="231" t="s">
        <v>449</v>
      </c>
      <c r="J174" s="204">
        <f>J172-J173</f>
        <v>4323.3160621761654</v>
      </c>
      <c r="K174" s="204">
        <f t="shared" ref="K174:BQ174" si="131">K172-K173</f>
        <v>6656.8932236106866</v>
      </c>
      <c r="L174" s="204">
        <f t="shared" si="131"/>
        <v>7867.7527375879736</v>
      </c>
      <c r="M174" s="204">
        <f t="shared" si="131"/>
        <v>8517.6854958097811</v>
      </c>
      <c r="N174" s="204">
        <f t="shared" si="131"/>
        <v>8887.5911800875056</v>
      </c>
      <c r="O174" s="204">
        <f t="shared" si="131"/>
        <v>9117.9239088163959</v>
      </c>
      <c r="P174" s="204">
        <f t="shared" si="131"/>
        <v>9278.9150606197854</v>
      </c>
      <c r="Q174" s="204">
        <f t="shared" si="131"/>
        <v>9405.6846865823791</v>
      </c>
      <c r="R174" s="204">
        <f t="shared" si="131"/>
        <v>9515.7972167820335</v>
      </c>
      <c r="S174" s="204">
        <f t="shared" si="131"/>
        <v>9618.0393139749103</v>
      </c>
      <c r="T174" s="204">
        <f t="shared" si="131"/>
        <v>9716.8088008613868</v>
      </c>
      <c r="U174" s="204">
        <f t="shared" si="131"/>
        <v>9814.3091241465245</v>
      </c>
      <c r="V174" s="204">
        <f t="shared" si="131"/>
        <v>9911.6465870019911</v>
      </c>
      <c r="W174" s="204">
        <f t="shared" si="131"/>
        <v>10009.378965732951</v>
      </c>
      <c r="X174" s="204">
        <f t="shared" si="131"/>
        <v>10107.789818551684</v>
      </c>
      <c r="Y174" s="204">
        <f t="shared" si="131"/>
        <v>10207.025640408947</v>
      </c>
      <c r="Z174" s="204">
        <f t="shared" si="131"/>
        <v>10307.164440858491</v>
      </c>
      <c r="AA174" s="204">
        <f t="shared" si="131"/>
        <v>10408.250033442615</v>
      </c>
      <c r="AB174" s="204">
        <f t="shared" si="131"/>
        <v>10510.309180842651</v>
      </c>
      <c r="AC174" s="204">
        <f t="shared" si="131"/>
        <v>10613.360167916411</v>
      </c>
      <c r="AD174" s="204">
        <f t="shared" si="131"/>
        <v>10717.417088683633</v>
      </c>
      <c r="AE174" s="204">
        <f t="shared" si="131"/>
        <v>10822.49199029004</v>
      </c>
      <c r="AF174" s="204">
        <f t="shared" si="131"/>
        <v>10928.595945465284</v>
      </c>
      <c r="AG174" s="204">
        <f t="shared" si="131"/>
        <v>11035.739589232518</v>
      </c>
      <c r="AH174" s="204">
        <f t="shared" si="131"/>
        <v>11143.93338774849</v>
      </c>
      <c r="AI174" s="204">
        <f t="shared" si="131"/>
        <v>11253.187773213651</v>
      </c>
      <c r="AJ174" s="204">
        <f t="shared" si="131"/>
        <v>11363.51321182211</v>
      </c>
      <c r="AK174" s="204">
        <f t="shared" si="131"/>
        <v>11474.920238236293</v>
      </c>
      <c r="AL174" s="204">
        <f t="shared" si="131"/>
        <v>11587.419473328924</v>
      </c>
      <c r="AM174" s="204">
        <f t="shared" si="131"/>
        <v>11701.021633563583</v>
      </c>
      <c r="AN174" s="204">
        <f t="shared" si="131"/>
        <v>11815.737536199529</v>
      </c>
      <c r="AO174" s="204">
        <f t="shared" si="131"/>
        <v>11931.578102413758</v>
      </c>
      <c r="AP174" s="204">
        <f t="shared" si="131"/>
        <v>12048.554359386693</v>
      </c>
      <c r="AQ174" s="204">
        <f t="shared" si="131"/>
        <v>12166.677441874925</v>
      </c>
      <c r="AR174" s="204">
        <f t="shared" si="131"/>
        <v>12285.958593532587</v>
      </c>
      <c r="AS174" s="204">
        <f t="shared" si="131"/>
        <v>12406.409168112346</v>
      </c>
      <c r="AT174" s="204">
        <f t="shared" si="131"/>
        <v>12528.040630611506</v>
      </c>
      <c r="AU174" s="204">
        <f t="shared" si="131"/>
        <v>12650.864558395941</v>
      </c>
      <c r="AV174" s="204">
        <f t="shared" si="131"/>
        <v>12774.892642318455</v>
      </c>
      <c r="AW174" s="204">
        <f t="shared" si="131"/>
        <v>12900.136687839715</v>
      </c>
      <c r="AX174" s="204">
        <f t="shared" si="131"/>
        <v>13026.608616156036</v>
      </c>
      <c r="AY174" s="204">
        <f t="shared" si="131"/>
        <v>13154.320465336121</v>
      </c>
      <c r="AZ174" s="204">
        <f t="shared" si="131"/>
        <v>13283.284391467905</v>
      </c>
      <c r="BA174" s="204">
        <f t="shared" si="131"/>
        <v>13413.512669816151</v>
      </c>
      <c r="BB174" s="204">
        <f t="shared" si="131"/>
        <v>13545.017695991082</v>
      </c>
      <c r="BC174" s="204">
        <f t="shared" si="131"/>
        <v>13677.81198712838</v>
      </c>
      <c r="BD174" s="204">
        <f t="shared" si="131"/>
        <v>13811.908183080683</v>
      </c>
      <c r="BE174" s="204">
        <f t="shared" si="131"/>
        <v>13947.319047620724</v>
      </c>
      <c r="BF174" s="204">
        <f t="shared" si="131"/>
        <v>14084.057469656236</v>
      </c>
      <c r="BG174" s="204">
        <f t="shared" si="131"/>
        <v>14222.136464456795</v>
      </c>
      <c r="BH174" s="204">
        <f t="shared" si="131"/>
        <v>14361.569174892649</v>
      </c>
      <c r="BI174" s="204">
        <f t="shared" si="131"/>
        <v>14502.36887268572</v>
      </c>
      <c r="BJ174" s="204">
        <f t="shared" si="131"/>
        <v>14644.548959672835</v>
      </c>
      <c r="BK174" s="204">
        <f t="shared" si="131"/>
        <v>14788.122969081389</v>
      </c>
      <c r="BL174" s="204">
        <f t="shared" si="131"/>
        <v>14933.104566817483</v>
      </c>
      <c r="BM174" s="204">
        <f t="shared" si="131"/>
        <v>15079.507552766672</v>
      </c>
      <c r="BN174" s="204">
        <f t="shared" si="131"/>
        <v>15227.345862107522</v>
      </c>
      <c r="BO174" s="204">
        <f t="shared" si="131"/>
        <v>15376.633566637989</v>
      </c>
      <c r="BP174" s="204">
        <f t="shared" si="131"/>
        <v>15527.384876114833</v>
      </c>
      <c r="BQ174" s="204">
        <f t="shared" si="131"/>
        <v>15679.614139606152</v>
      </c>
    </row>
    <row r="175" spans="5:69" ht="18" customHeight="1">
      <c r="E175" s="318" t="s">
        <v>328</v>
      </c>
      <c r="F175" s="318"/>
      <c r="G175" s="318"/>
      <c r="H175" s="318"/>
      <c r="I175" s="233" t="s">
        <v>447</v>
      </c>
      <c r="J175" s="205">
        <f>J107+J121+J133+J146+J159+J172</f>
        <v>43070.984455958554</v>
      </c>
      <c r="K175" s="205">
        <f t="shared" ref="K175:BQ177" si="132">K107+K121+K133+K146+K159+K172</f>
        <v>65028.741237427603</v>
      </c>
      <c r="L175" s="205">
        <f t="shared" si="132"/>
        <v>76434.024030215543</v>
      </c>
      <c r="M175" s="205">
        <f t="shared" si="132"/>
        <v>82567.250263977185</v>
      </c>
      <c r="N175" s="205">
        <f t="shared" si="132"/>
        <v>86068.669638199848</v>
      </c>
      <c r="O175" s="205">
        <f t="shared" si="132"/>
        <v>88258.448389097612</v>
      </c>
      <c r="P175" s="205">
        <f t="shared" si="132"/>
        <v>89796.711426997426</v>
      </c>
      <c r="Q175" s="205">
        <f t="shared" si="132"/>
        <v>91013.56340901056</v>
      </c>
      <c r="R175" s="205">
        <f t="shared" si="132"/>
        <v>92074.099279384871</v>
      </c>
      <c r="S175" s="205">
        <f t="shared" si="132"/>
        <v>93060.909543737536</v>
      </c>
      <c r="T175" s="205">
        <f t="shared" si="132"/>
        <v>94015.332910267258</v>
      </c>
      <c r="U175" s="205">
        <f t="shared" si="132"/>
        <v>94958.082614496801</v>
      </c>
      <c r="V175" s="205">
        <f t="shared" si="132"/>
        <v>95899.559585821014</v>
      </c>
      <c r="W175" s="205">
        <f t="shared" si="132"/>
        <v>96845.009034998511</v>
      </c>
      <c r="X175" s="205">
        <f t="shared" si="132"/>
        <v>97797.098752156788</v>
      </c>
      <c r="Y175" s="205">
        <f t="shared" si="132"/>
        <v>98757.208260095329</v>
      </c>
      <c r="Z175" s="205">
        <f t="shared" si="132"/>
        <v>99726.073395280415</v>
      </c>
      <c r="AA175" s="205">
        <f t="shared" si="132"/>
        <v>100704.10860272821</v>
      </c>
      <c r="AB175" s="205">
        <f t="shared" si="132"/>
        <v>101691.56808787452</v>
      </c>
      <c r="AC175" s="205">
        <f t="shared" si="132"/>
        <v>102688.6263969821</v>
      </c>
      <c r="AD175" s="205">
        <f t="shared" si="132"/>
        <v>103695.41871185985</v>
      </c>
      <c r="AE175" s="205">
        <f t="shared" si="132"/>
        <v>104712.06100178273</v>
      </c>
      <c r="AF175" s="205">
        <f t="shared" si="132"/>
        <v>105738.66010405646</v>
      </c>
      <c r="AG175" s="205">
        <f t="shared" si="132"/>
        <v>106775.31876894982</v>
      </c>
      <c r="AH175" s="205">
        <f t="shared" si="132"/>
        <v>107822.13818685654</v>
      </c>
      <c r="AI175" s="205">
        <f t="shared" si="132"/>
        <v>108879.21925661755</v>
      </c>
      <c r="AJ175" s="205">
        <f t="shared" si="132"/>
        <v>109946.66322447054</v>
      </c>
      <c r="AK175" s="205">
        <f t="shared" si="132"/>
        <v>111024.57200835938</v>
      </c>
      <c r="AL175" s="205">
        <f t="shared" si="132"/>
        <v>112113.04836497171</v>
      </c>
      <c r="AM175" s="205">
        <f t="shared" si="132"/>
        <v>113212.19597818758</v>
      </c>
      <c r="AN175" s="205">
        <f t="shared" si="132"/>
        <v>114322.11950828279</v>
      </c>
      <c r="AO175" s="205">
        <f t="shared" si="132"/>
        <v>115442.92462155774</v>
      </c>
      <c r="AP175" s="205">
        <f t="shared" si="132"/>
        <v>116574.71801022871</v>
      </c>
      <c r="AQ175" s="205">
        <f t="shared" si="132"/>
        <v>117717.60740749998</v>
      </c>
      <c r="AR175" s="205">
        <f t="shared" si="132"/>
        <v>118871.70160027663</v>
      </c>
      <c r="AS175" s="205">
        <f t="shared" si="132"/>
        <v>120037.11044074855</v>
      </c>
      <c r="AT175" s="205">
        <f t="shared" si="132"/>
        <v>121213.9448574611</v>
      </c>
      <c r="AU175" s="205">
        <f t="shared" si="132"/>
        <v>122402.31686618098</v>
      </c>
      <c r="AV175" s="205">
        <f t="shared" si="132"/>
        <v>123602.33958071198</v>
      </c>
      <c r="AW175" s="205">
        <f t="shared" si="132"/>
        <v>124814.12722373848</v>
      </c>
      <c r="AX175" s="205">
        <f t="shared" si="132"/>
        <v>126037.79513773584</v>
      </c>
      <c r="AY175" s="205">
        <f t="shared" si="132"/>
        <v>127273.45979596853</v>
      </c>
      <c r="AZ175" s="205">
        <f t="shared" si="132"/>
        <v>128521.23881358588</v>
      </c>
      <c r="BA175" s="205">
        <f t="shared" si="132"/>
        <v>129781.25095882201</v>
      </c>
      <c r="BB175" s="205">
        <f t="shared" si="132"/>
        <v>131053.61616430312</v>
      </c>
      <c r="BC175" s="205">
        <f t="shared" si="132"/>
        <v>132338.45553846419</v>
      </c>
      <c r="BD175" s="205">
        <f t="shared" si="132"/>
        <v>133635.89137707715</v>
      </c>
      <c r="BE175" s="205">
        <f t="shared" si="132"/>
        <v>134946.04717489192</v>
      </c>
      <c r="BF175" s="205">
        <f t="shared" si="132"/>
        <v>136269.04763739105</v>
      </c>
      <c r="BG175" s="205">
        <f t="shared" si="132"/>
        <v>137605.01869265965</v>
      </c>
      <c r="BH175" s="205">
        <f t="shared" si="132"/>
        <v>138954.08750337202</v>
      </c>
      <c r="BI175" s="205">
        <f t="shared" si="132"/>
        <v>140316.38247889531</v>
      </c>
      <c r="BJ175" s="205">
        <f t="shared" si="132"/>
        <v>141692.03328751196</v>
      </c>
      <c r="BK175" s="205">
        <f t="shared" si="132"/>
        <v>143081.1708687621</v>
      </c>
      <c r="BL175" s="205">
        <f t="shared" si="132"/>
        <v>144483.9274459068</v>
      </c>
      <c r="BM175" s="205">
        <f t="shared" si="132"/>
        <v>145900.43653851372</v>
      </c>
      <c r="BN175" s="205">
        <f t="shared" si="132"/>
        <v>147330.83297516583</v>
      </c>
      <c r="BO175" s="205">
        <f t="shared" si="132"/>
        <v>148775.25290629489</v>
      </c>
      <c r="BP175" s="205">
        <f t="shared" si="132"/>
        <v>150233.83381714093</v>
      </c>
      <c r="BQ175" s="205">
        <f t="shared" si="132"/>
        <v>151706.71454083835</v>
      </c>
    </row>
    <row r="176" spans="5:69" ht="19" customHeight="1">
      <c r="E176" s="318"/>
      <c r="F176" s="318"/>
      <c r="G176" s="318"/>
      <c r="H176" s="318"/>
      <c r="I176" s="233" t="s">
        <v>448</v>
      </c>
      <c r="J176" s="205">
        <f>J108+J122+J134+J147+J160+J173</f>
        <v>25906.735751295339</v>
      </c>
      <c r="K176" s="205">
        <f t="shared" si="132"/>
        <v>26160.723356700189</v>
      </c>
      <c r="L176" s="205">
        <f t="shared" si="132"/>
        <v>26417.201036667837</v>
      </c>
      <c r="M176" s="205">
        <f t="shared" si="132"/>
        <v>26676.193203693991</v>
      </c>
      <c r="N176" s="205">
        <f t="shared" si="132"/>
        <v>26937.72450961257</v>
      </c>
      <c r="O176" s="205">
        <f t="shared" si="132"/>
        <v>27201.819847942104</v>
      </c>
      <c r="P176" s="205">
        <f t="shared" si="132"/>
        <v>27468.50435625526</v>
      </c>
      <c r="Q176" s="205">
        <f t="shared" si="132"/>
        <v>27737.80341857149</v>
      </c>
      <c r="R176" s="205">
        <f t="shared" si="132"/>
        <v>28009.742667773171</v>
      </c>
      <c r="S176" s="205">
        <f t="shared" si="132"/>
        <v>28284.347988045465</v>
      </c>
      <c r="T176" s="205">
        <f t="shared" si="132"/>
        <v>28561.645517340021</v>
      </c>
      <c r="U176" s="205">
        <f t="shared" si="132"/>
        <v>28841.661649862959</v>
      </c>
      <c r="V176" s="205">
        <f t="shared" si="132"/>
        <v>29124.423038587112</v>
      </c>
      <c r="W176" s="205">
        <f t="shared" si="132"/>
        <v>29409.956597788943</v>
      </c>
      <c r="X176" s="205">
        <f t="shared" si="132"/>
        <v>29698.289505610403</v>
      </c>
      <c r="Y176" s="205">
        <f t="shared" si="132"/>
        <v>29989.449206645804</v>
      </c>
      <c r="Z176" s="205">
        <f t="shared" si="132"/>
        <v>30283.463414554095</v>
      </c>
      <c r="AA176" s="205">
        <f t="shared" si="132"/>
        <v>30580.360114696789</v>
      </c>
      <c r="AB176" s="205">
        <f t="shared" si="132"/>
        <v>30880.167566801643</v>
      </c>
      <c r="AC176" s="205">
        <f t="shared" si="132"/>
        <v>31182.914307652652</v>
      </c>
      <c r="AD176" s="205">
        <f t="shared" si="132"/>
        <v>31488.629153806105</v>
      </c>
      <c r="AE176" s="205">
        <f t="shared" si="132"/>
        <v>31797.34120433361</v>
      </c>
      <c r="AF176" s="205">
        <f t="shared" si="132"/>
        <v>32109.079843591786</v>
      </c>
      <c r="AG176" s="205">
        <f t="shared" si="132"/>
        <v>32423.874744019166</v>
      </c>
      <c r="AH176" s="205">
        <f t="shared" si="132"/>
        <v>32741.755868960528</v>
      </c>
      <c r="AI176" s="205">
        <f t="shared" si="132"/>
        <v>33062.753475518955</v>
      </c>
      <c r="AJ176" s="205">
        <f t="shared" si="132"/>
        <v>33386.898117435812</v>
      </c>
      <c r="AK176" s="205">
        <f t="shared" si="132"/>
        <v>33714.220647998925</v>
      </c>
      <c r="AL176" s="205">
        <f t="shared" si="132"/>
        <v>34044.752222979296</v>
      </c>
      <c r="AM176" s="205">
        <f t="shared" si="132"/>
        <v>34378.524303596743</v>
      </c>
      <c r="AN176" s="205">
        <f t="shared" si="132"/>
        <v>34715.568659514356</v>
      </c>
      <c r="AO176" s="205">
        <f t="shared" si="132"/>
        <v>35055.917371862532</v>
      </c>
      <c r="AP176" s="205">
        <f t="shared" si="132"/>
        <v>35399.602836292564</v>
      </c>
      <c r="AQ176" s="205">
        <f t="shared" si="132"/>
        <v>35746.657766060132</v>
      </c>
      <c r="AR176" s="205">
        <f t="shared" si="132"/>
        <v>36097.115195139158</v>
      </c>
      <c r="AS176" s="205">
        <f t="shared" si="132"/>
        <v>36451.008481366007</v>
      </c>
      <c r="AT176" s="205">
        <f t="shared" si="132"/>
        <v>36808.371309614697</v>
      </c>
      <c r="AU176" s="205">
        <f t="shared" si="132"/>
        <v>37169.237695003074</v>
      </c>
      <c r="AV176" s="205">
        <f t="shared" si="132"/>
        <v>37533.641986130555</v>
      </c>
      <c r="AW176" s="205">
        <f t="shared" si="132"/>
        <v>37901.618868347534</v>
      </c>
      <c r="AX176" s="205">
        <f t="shared" si="132"/>
        <v>38273.203367056813</v>
      </c>
      <c r="AY176" s="205">
        <f t="shared" si="132"/>
        <v>38648.43085104756</v>
      </c>
      <c r="AZ176" s="205">
        <f t="shared" si="132"/>
        <v>39027.337035861754</v>
      </c>
      <c r="BA176" s="205">
        <f t="shared" si="132"/>
        <v>39409.957987193739</v>
      </c>
      <c r="BB176" s="205">
        <f t="shared" si="132"/>
        <v>39796.330124323096</v>
      </c>
      <c r="BC176" s="205">
        <f t="shared" si="132"/>
        <v>40186.490223581161</v>
      </c>
      <c r="BD176" s="205">
        <f t="shared" si="132"/>
        <v>40580.475421851559</v>
      </c>
      <c r="BE176" s="205">
        <f t="shared" si="132"/>
        <v>40978.323220104983</v>
      </c>
      <c r="BF176" s="205">
        <f t="shared" si="132"/>
        <v>41380.071486968773</v>
      </c>
      <c r="BG176" s="205">
        <f t="shared" si="132"/>
        <v>41785.758462331221</v>
      </c>
      <c r="BH176" s="205">
        <f t="shared" si="132"/>
        <v>42195.422760981513</v>
      </c>
      <c r="BI176" s="205">
        <f t="shared" si="132"/>
        <v>42609.10337628526</v>
      </c>
      <c r="BJ176" s="205">
        <f t="shared" si="132"/>
        <v>43026.839683895916</v>
      </c>
      <c r="BK176" s="205">
        <f t="shared" si="132"/>
        <v>43448.671445502732</v>
      </c>
      <c r="BL176" s="205">
        <f t="shared" si="132"/>
        <v>43874.638812615492</v>
      </c>
      <c r="BM176" s="205">
        <f t="shared" si="132"/>
        <v>44304.782330386239</v>
      </c>
      <c r="BN176" s="205">
        <f t="shared" si="132"/>
        <v>44739.142941468454</v>
      </c>
      <c r="BO176" s="205">
        <f t="shared" si="132"/>
        <v>45177.761989914208</v>
      </c>
      <c r="BP176" s="205">
        <f t="shared" si="132"/>
        <v>45620.681225109452</v>
      </c>
      <c r="BQ176" s="205">
        <f t="shared" si="132"/>
        <v>46067.942805747771</v>
      </c>
    </row>
    <row r="177" spans="5:69" ht="17" customHeight="1">
      <c r="E177" s="318"/>
      <c r="F177" s="318"/>
      <c r="G177" s="318"/>
      <c r="H177" s="318"/>
      <c r="I177" s="233" t="s">
        <v>449</v>
      </c>
      <c r="J177" s="205">
        <f>J109+J123+J135+J148+J161+J174</f>
        <v>17164.248704663216</v>
      </c>
      <c r="K177" s="205">
        <f t="shared" si="132"/>
        <v>38868.017880727421</v>
      </c>
      <c r="L177" s="205">
        <f t="shared" si="132"/>
        <v>50016.822993547714</v>
      </c>
      <c r="M177" s="205">
        <f t="shared" si="132"/>
        <v>55891.057060283201</v>
      </c>
      <c r="N177" s="205">
        <f t="shared" si="132"/>
        <v>59130.945128587286</v>
      </c>
      <c r="O177" s="205">
        <f t="shared" si="132"/>
        <v>61056.6285411555</v>
      </c>
      <c r="P177" s="205">
        <f t="shared" si="132"/>
        <v>62328.207070742181</v>
      </c>
      <c r="Q177" s="205">
        <f t="shared" si="132"/>
        <v>63275.759990439066</v>
      </c>
      <c r="R177" s="205">
        <f t="shared" si="132"/>
        <v>64064.3566116117</v>
      </c>
      <c r="S177" s="205">
        <f t="shared" si="132"/>
        <v>64776.561555692082</v>
      </c>
      <c r="T177" s="205">
        <f t="shared" si="132"/>
        <v>65453.687392927248</v>
      </c>
      <c r="U177" s="205">
        <f t="shared" si="132"/>
        <v>66116.420964633842</v>
      </c>
      <c r="V177" s="205">
        <f t="shared" si="132"/>
        <v>66775.136547233895</v>
      </c>
      <c r="W177" s="205">
        <f t="shared" si="132"/>
        <v>67435.052437209597</v>
      </c>
      <c r="X177" s="205">
        <f t="shared" si="132"/>
        <v>68098.8092465464</v>
      </c>
      <c r="Y177" s="205">
        <f t="shared" si="132"/>
        <v>68767.75905344951</v>
      </c>
      <c r="Z177" s="205">
        <f t="shared" si="132"/>
        <v>69442.609980726338</v>
      </c>
      <c r="AA177" s="205">
        <f t="shared" si="132"/>
        <v>70123.748488031415</v>
      </c>
      <c r="AB177" s="205">
        <f t="shared" si="132"/>
        <v>70811.400521072865</v>
      </c>
      <c r="AC177" s="205">
        <f t="shared" si="132"/>
        <v>71505.712089329463</v>
      </c>
      <c r="AD177" s="205">
        <f t="shared" si="132"/>
        <v>72206.789558053744</v>
      </c>
      <c r="AE177" s="205">
        <f t="shared" si="132"/>
        <v>72914.719797449114</v>
      </c>
      <c r="AF177" s="205">
        <f t="shared" si="132"/>
        <v>73629.58026046466</v>
      </c>
      <c r="AG177" s="205">
        <f t="shared" si="132"/>
        <v>74351.444024930664</v>
      </c>
      <c r="AH177" s="205">
        <f t="shared" si="132"/>
        <v>75080.38231789603</v>
      </c>
      <c r="AI177" s="205">
        <f t="shared" si="132"/>
        <v>75816.465781098595</v>
      </c>
      <c r="AJ177" s="205">
        <f t="shared" si="132"/>
        <v>76559.765107034706</v>
      </c>
      <c r="AK177" s="205">
        <f t="shared" si="132"/>
        <v>77310.351360360452</v>
      </c>
      <c r="AL177" s="205">
        <f t="shared" si="132"/>
        <v>78068.296141992381</v>
      </c>
      <c r="AM177" s="205">
        <f t="shared" si="132"/>
        <v>78833.671674590834</v>
      </c>
      <c r="AN177" s="205">
        <f t="shared" si="132"/>
        <v>79606.550848768413</v>
      </c>
      <c r="AO177" s="205">
        <f t="shared" si="132"/>
        <v>80387.007249695205</v>
      </c>
      <c r="AP177" s="205">
        <f t="shared" si="132"/>
        <v>81175.115173936138</v>
      </c>
      <c r="AQ177" s="205">
        <f t="shared" si="132"/>
        <v>81970.949641439831</v>
      </c>
      <c r="AR177" s="205">
        <f t="shared" si="132"/>
        <v>82774.586405137481</v>
      </c>
      <c r="AS177" s="205">
        <f t="shared" si="132"/>
        <v>83586.101959382533</v>
      </c>
      <c r="AT177" s="205">
        <f t="shared" si="132"/>
        <v>84405.573547846405</v>
      </c>
      <c r="AU177" s="205">
        <f t="shared" si="132"/>
        <v>85233.079171177887</v>
      </c>
      <c r="AV177" s="205">
        <f t="shared" si="132"/>
        <v>86068.697594581419</v>
      </c>
      <c r="AW177" s="205">
        <f t="shared" si="132"/>
        <v>86912.50835539095</v>
      </c>
      <c r="AX177" s="205">
        <f t="shared" si="132"/>
        <v>87764.59177067905</v>
      </c>
      <c r="AY177" s="205">
        <f t="shared" si="132"/>
        <v>88625.028944920981</v>
      </c>
      <c r="AZ177" s="205">
        <f t="shared" si="132"/>
        <v>89493.90177772411</v>
      </c>
      <c r="BA177" s="205">
        <f t="shared" si="132"/>
        <v>90371.292971628267</v>
      </c>
      <c r="BB177" s="205">
        <f t="shared" si="132"/>
        <v>91257.286039980012</v>
      </c>
      <c r="BC177" s="205">
        <f t="shared" si="132"/>
        <v>92151.96531488304</v>
      </c>
      <c r="BD177" s="205">
        <f t="shared" si="132"/>
        <v>93055.415955225602</v>
      </c>
      <c r="BE177" s="205">
        <f t="shared" si="132"/>
        <v>93967.723954786954</v>
      </c>
      <c r="BF177" s="205">
        <f t="shared" si="132"/>
        <v>94888.976150422255</v>
      </c>
      <c r="BG177" s="205">
        <f t="shared" si="132"/>
        <v>95819.260230328451</v>
      </c>
      <c r="BH177" s="205">
        <f t="shared" si="132"/>
        <v>96758.664742390509</v>
      </c>
      <c r="BI177" s="205">
        <f t="shared" si="132"/>
        <v>97707.279102610046</v>
      </c>
      <c r="BJ177" s="205">
        <f t="shared" si="132"/>
        <v>98665.193603616048</v>
      </c>
      <c r="BK177" s="205">
        <f t="shared" si="132"/>
        <v>99632.49942325936</v>
      </c>
      <c r="BL177" s="205">
        <f t="shared" si="132"/>
        <v>100609.2886332913</v>
      </c>
      <c r="BM177" s="205">
        <f t="shared" si="132"/>
        <v>101595.65420812748</v>
      </c>
      <c r="BN177" s="205">
        <f t="shared" si="132"/>
        <v>102591.69003369736</v>
      </c>
      <c r="BO177" s="205">
        <f t="shared" si="132"/>
        <v>103597.49091638067</v>
      </c>
      <c r="BP177" s="205">
        <f t="shared" si="132"/>
        <v>104613.15259203146</v>
      </c>
      <c r="BQ177" s="205">
        <f t="shared" si="132"/>
        <v>105638.77173509057</v>
      </c>
    </row>
    <row r="178" spans="5:69">
      <c r="E178" s="326" t="s">
        <v>70</v>
      </c>
      <c r="F178" s="327"/>
      <c r="G178" s="327"/>
      <c r="H178" s="327"/>
      <c r="I178" s="220" t="s">
        <v>316</v>
      </c>
      <c r="J178" s="221">
        <f>Variables!$L$35</f>
        <v>0.33333333333333331</v>
      </c>
      <c r="K178" s="221">
        <f>Variables!$L$35</f>
        <v>0.33333333333333331</v>
      </c>
      <c r="L178" s="221">
        <f>Variables!$L$35</f>
        <v>0.33333333333333331</v>
      </c>
      <c r="M178" s="221">
        <f>Variables!$L$35</f>
        <v>0.33333333333333331</v>
      </c>
      <c r="N178" s="221">
        <f>Variables!$L$35</f>
        <v>0.33333333333333331</v>
      </c>
      <c r="O178" s="221">
        <f>Variables!$L$35</f>
        <v>0.33333333333333331</v>
      </c>
      <c r="P178" s="221">
        <f>Variables!$L$35</f>
        <v>0.33333333333333331</v>
      </c>
      <c r="Q178" s="221">
        <f>Variables!$L$35</f>
        <v>0.33333333333333331</v>
      </c>
      <c r="R178" s="221">
        <f>Variables!$L$35</f>
        <v>0.33333333333333331</v>
      </c>
      <c r="S178" s="221">
        <f>Variables!$L$35</f>
        <v>0.33333333333333331</v>
      </c>
      <c r="T178" s="221">
        <f>Variables!$L$35</f>
        <v>0.33333333333333331</v>
      </c>
      <c r="U178" s="221">
        <f>Variables!$L$35</f>
        <v>0.33333333333333331</v>
      </c>
      <c r="V178" s="221">
        <f>Variables!$L$35</f>
        <v>0.33333333333333331</v>
      </c>
      <c r="W178" s="221">
        <f>Variables!$L$35</f>
        <v>0.33333333333333331</v>
      </c>
      <c r="X178" s="221">
        <f>Variables!$L$35</f>
        <v>0.33333333333333331</v>
      </c>
      <c r="Y178" s="221">
        <f>Variables!$L$35</f>
        <v>0.33333333333333331</v>
      </c>
      <c r="Z178" s="221">
        <f>Variables!$L$35</f>
        <v>0.33333333333333331</v>
      </c>
      <c r="AA178" s="221">
        <f>Variables!$L$35</f>
        <v>0.33333333333333331</v>
      </c>
      <c r="AB178" s="221">
        <f>Variables!$L$35</f>
        <v>0.33333333333333331</v>
      </c>
      <c r="AC178" s="221">
        <f>Variables!$L$35</f>
        <v>0.33333333333333331</v>
      </c>
      <c r="AD178" s="221">
        <f>Variables!$L$35</f>
        <v>0.33333333333333331</v>
      </c>
      <c r="AE178" s="221">
        <f>Variables!$L$35</f>
        <v>0.33333333333333331</v>
      </c>
      <c r="AF178" s="221">
        <f>Variables!$L$35</f>
        <v>0.33333333333333331</v>
      </c>
      <c r="AG178" s="221">
        <f>Variables!$L$35</f>
        <v>0.33333333333333331</v>
      </c>
      <c r="AH178" s="221">
        <f>Variables!$L$35</f>
        <v>0.33333333333333331</v>
      </c>
      <c r="AI178" s="221">
        <f>Variables!$L$35</f>
        <v>0.33333333333333331</v>
      </c>
      <c r="AJ178" s="221">
        <f>Variables!$L$35</f>
        <v>0.33333333333333331</v>
      </c>
      <c r="AK178" s="221">
        <f>Variables!$L$35</f>
        <v>0.33333333333333331</v>
      </c>
      <c r="AL178" s="221">
        <f>Variables!$L$35</f>
        <v>0.33333333333333331</v>
      </c>
      <c r="AM178" s="221">
        <f>Variables!$L$35</f>
        <v>0.33333333333333331</v>
      </c>
      <c r="AN178" s="221">
        <f>Variables!$L$35</f>
        <v>0.33333333333333331</v>
      </c>
      <c r="AO178" s="221">
        <f>Variables!$L$35</f>
        <v>0.33333333333333331</v>
      </c>
      <c r="AP178" s="221">
        <f>Variables!$L$35</f>
        <v>0.33333333333333331</v>
      </c>
      <c r="AQ178" s="221">
        <f>Variables!$L$35</f>
        <v>0.33333333333333331</v>
      </c>
      <c r="AR178" s="221">
        <f>Variables!$L$35</f>
        <v>0.33333333333333331</v>
      </c>
      <c r="AS178" s="221">
        <f>Variables!$L$35</f>
        <v>0.33333333333333331</v>
      </c>
      <c r="AT178" s="221">
        <f>Variables!$L$35</f>
        <v>0.33333333333333331</v>
      </c>
      <c r="AU178" s="221">
        <f>Variables!$L$35</f>
        <v>0.33333333333333331</v>
      </c>
      <c r="AV178" s="221">
        <f>Variables!$L$35</f>
        <v>0.33333333333333331</v>
      </c>
      <c r="AW178" s="221">
        <f>Variables!$L$35</f>
        <v>0.33333333333333331</v>
      </c>
      <c r="AX178" s="221">
        <f>Variables!$L$35</f>
        <v>0.33333333333333331</v>
      </c>
      <c r="AY178" s="221">
        <f>Variables!$L$35</f>
        <v>0.33333333333333331</v>
      </c>
      <c r="AZ178" s="221">
        <f>Variables!$L$35</f>
        <v>0.33333333333333331</v>
      </c>
      <c r="BA178" s="221">
        <f>Variables!$L$35</f>
        <v>0.33333333333333331</v>
      </c>
      <c r="BB178" s="221">
        <f>Variables!$L$35</f>
        <v>0.33333333333333331</v>
      </c>
      <c r="BC178" s="221">
        <f>Variables!$L$35</f>
        <v>0.33333333333333331</v>
      </c>
      <c r="BD178" s="221">
        <f>Variables!$L$35</f>
        <v>0.33333333333333331</v>
      </c>
      <c r="BE178" s="221">
        <f>Variables!$L$35</f>
        <v>0.33333333333333331</v>
      </c>
      <c r="BF178" s="221">
        <f>Variables!$L$35</f>
        <v>0.33333333333333331</v>
      </c>
      <c r="BG178" s="221">
        <f>Variables!$L$35</f>
        <v>0.33333333333333331</v>
      </c>
      <c r="BH178" s="221">
        <f>Variables!$L$35</f>
        <v>0.33333333333333331</v>
      </c>
      <c r="BI178" s="221">
        <f>Variables!$L$35</f>
        <v>0.33333333333333331</v>
      </c>
      <c r="BJ178" s="221">
        <f>Variables!$L$35</f>
        <v>0.33333333333333331</v>
      </c>
      <c r="BK178" s="221">
        <f>Variables!$L$35</f>
        <v>0.33333333333333331</v>
      </c>
      <c r="BL178" s="221">
        <f>Variables!$L$35</f>
        <v>0.33333333333333331</v>
      </c>
      <c r="BM178" s="221">
        <f>Variables!$L$35</f>
        <v>0.33333333333333331</v>
      </c>
      <c r="BN178" s="221">
        <f>Variables!$L$35</f>
        <v>0.33333333333333331</v>
      </c>
      <c r="BO178" s="221">
        <f>Variables!$L$35</f>
        <v>0.33333333333333331</v>
      </c>
      <c r="BP178" s="221">
        <f>Variables!$L$35</f>
        <v>0.33333333333333331</v>
      </c>
      <c r="BQ178" s="221">
        <f>Variables!$L$35</f>
        <v>0.33333333333333331</v>
      </c>
    </row>
    <row r="179" spans="5:69">
      <c r="E179" s="326"/>
      <c r="F179" s="327"/>
      <c r="G179" s="327"/>
      <c r="H179" s="327"/>
      <c r="I179" s="220" t="s">
        <v>317</v>
      </c>
      <c r="J179" s="222">
        <f>J2*J178</f>
        <v>38.082901554404145</v>
      </c>
      <c r="K179" s="222">
        <f>K2*K178</f>
        <v>39.225388601036265</v>
      </c>
      <c r="L179" s="222">
        <f t="shared" ref="L179:BQ179" si="133">L2*L178</f>
        <v>40.402150259067355</v>
      </c>
      <c r="M179" s="222">
        <f t="shared" si="133"/>
        <v>41.614214766839382</v>
      </c>
      <c r="N179" s="222">
        <f t="shared" si="133"/>
        <v>42.862641209844561</v>
      </c>
      <c r="O179" s="222">
        <f t="shared" si="133"/>
        <v>44.148520446139912</v>
      </c>
      <c r="P179" s="222">
        <f t="shared" si="133"/>
        <v>45.4729760595241</v>
      </c>
      <c r="Q179" s="222">
        <f t="shared" si="133"/>
        <v>46.837165341309827</v>
      </c>
      <c r="R179" s="222">
        <f t="shared" si="133"/>
        <v>48.242280301549116</v>
      </c>
      <c r="S179" s="222">
        <f t="shared" si="133"/>
        <v>49.689548710595602</v>
      </c>
      <c r="T179" s="222">
        <f t="shared" si="133"/>
        <v>51.180235171913473</v>
      </c>
      <c r="U179" s="222">
        <f t="shared" si="133"/>
        <v>52.715642227070873</v>
      </c>
      <c r="V179" s="222">
        <f t="shared" si="133"/>
        <v>54.297111493883001</v>
      </c>
      <c r="W179" s="222">
        <f t="shared" si="133"/>
        <v>55.92602483869949</v>
      </c>
      <c r="X179" s="222">
        <f t="shared" si="133"/>
        <v>57.603805583860478</v>
      </c>
      <c r="Y179" s="222">
        <f t="shared" si="133"/>
        <v>59.331919751376297</v>
      </c>
      <c r="Z179" s="222">
        <f t="shared" si="133"/>
        <v>61.111877343917584</v>
      </c>
      <c r="AA179" s="222">
        <f t="shared" si="133"/>
        <v>62.945233664235111</v>
      </c>
      <c r="AB179" s="222">
        <f t="shared" si="133"/>
        <v>64.833590674162167</v>
      </c>
      <c r="AC179" s="222">
        <f t="shared" si="133"/>
        <v>66.778598394387046</v>
      </c>
      <c r="AD179" s="222">
        <f t="shared" si="133"/>
        <v>68.781956346218635</v>
      </c>
      <c r="AE179" s="222">
        <f t="shared" si="133"/>
        <v>70.845415036605203</v>
      </c>
      <c r="AF179" s="222">
        <f t="shared" si="133"/>
        <v>72.970777487703359</v>
      </c>
      <c r="AG179" s="222">
        <f t="shared" si="133"/>
        <v>75.159900812334456</v>
      </c>
      <c r="AH179" s="222">
        <f t="shared" si="133"/>
        <v>77.414697836704505</v>
      </c>
      <c r="AI179" s="222">
        <f t="shared" si="133"/>
        <v>79.737138771805633</v>
      </c>
      <c r="AJ179" s="222">
        <f t="shared" si="133"/>
        <v>82.129252934959794</v>
      </c>
      <c r="AK179" s="222">
        <f t="shared" si="133"/>
        <v>84.593130523008597</v>
      </c>
      <c r="AL179" s="222">
        <f t="shared" si="133"/>
        <v>87.130924438698869</v>
      </c>
      <c r="AM179" s="222">
        <f t="shared" si="133"/>
        <v>89.744852171859833</v>
      </c>
      <c r="AN179" s="222">
        <f t="shared" si="133"/>
        <v>92.437197737015623</v>
      </c>
      <c r="AO179" s="222">
        <f t="shared" si="133"/>
        <v>95.210313669126108</v>
      </c>
      <c r="AP179" s="222">
        <f t="shared" si="133"/>
        <v>98.066623079199886</v>
      </c>
      <c r="AQ179" s="222">
        <f t="shared" si="133"/>
        <v>101.00862177157587</v>
      </c>
      <c r="AR179" s="222">
        <f t="shared" si="133"/>
        <v>104.03888042472317</v>
      </c>
      <c r="AS179" s="222">
        <f t="shared" si="133"/>
        <v>107.16004683746485</v>
      </c>
      <c r="AT179" s="222">
        <f t="shared" si="133"/>
        <v>110.3748482425888</v>
      </c>
      <c r="AU179" s="222">
        <f t="shared" si="133"/>
        <v>113.68609368986648</v>
      </c>
      <c r="AV179" s="222">
        <f t="shared" si="133"/>
        <v>117.09667650056247</v>
      </c>
      <c r="AW179" s="222">
        <f t="shared" si="133"/>
        <v>120.60957679557936</v>
      </c>
      <c r="AX179" s="222">
        <f t="shared" si="133"/>
        <v>124.22786409944672</v>
      </c>
      <c r="AY179" s="222">
        <f t="shared" si="133"/>
        <v>127.95470002243013</v>
      </c>
      <c r="AZ179" s="222">
        <f t="shared" si="133"/>
        <v>131.79334102310304</v>
      </c>
      <c r="BA179" s="222">
        <f t="shared" si="133"/>
        <v>135.74714125379614</v>
      </c>
      <c r="BB179" s="222">
        <f t="shared" si="133"/>
        <v>139.81955549141003</v>
      </c>
      <c r="BC179" s="222">
        <f t="shared" si="133"/>
        <v>144.01414215615233</v>
      </c>
      <c r="BD179" s="222">
        <f t="shared" si="133"/>
        <v>148.33456642083689</v>
      </c>
      <c r="BE179" s="222">
        <f t="shared" si="133"/>
        <v>152.78460341346198</v>
      </c>
      <c r="BF179" s="222">
        <f t="shared" si="133"/>
        <v>157.36814151586586</v>
      </c>
      <c r="BG179" s="222">
        <f t="shared" si="133"/>
        <v>162.08918576134184</v>
      </c>
      <c r="BH179" s="222">
        <f t="shared" si="133"/>
        <v>166.95186133418207</v>
      </c>
      <c r="BI179" s="222">
        <f t="shared" si="133"/>
        <v>171.96041717420758</v>
      </c>
      <c r="BJ179" s="222">
        <f t="shared" si="133"/>
        <v>177.11922968943378</v>
      </c>
      <c r="BK179" s="222">
        <f t="shared" si="133"/>
        <v>182.43280658011682</v>
      </c>
      <c r="BL179" s="222">
        <f t="shared" si="133"/>
        <v>187.90579077752034</v>
      </c>
      <c r="BM179" s="222">
        <f t="shared" si="133"/>
        <v>193.54296450084593</v>
      </c>
      <c r="BN179" s="222">
        <f t="shared" si="133"/>
        <v>199.34925343587136</v>
      </c>
      <c r="BO179" s="222">
        <f t="shared" si="133"/>
        <v>205.32973103894747</v>
      </c>
      <c r="BP179" s="222">
        <f t="shared" si="133"/>
        <v>211.48962297011587</v>
      </c>
      <c r="BQ179" s="222">
        <f t="shared" si="133"/>
        <v>217.83431165921937</v>
      </c>
    </row>
    <row r="180" spans="5:69">
      <c r="E180" s="326"/>
      <c r="F180" s="328" t="s">
        <v>334</v>
      </c>
      <c r="G180" s="324" t="s">
        <v>49</v>
      </c>
      <c r="H180" s="325" t="s">
        <v>25</v>
      </c>
      <c r="I180" s="224" t="s">
        <v>318</v>
      </c>
      <c r="J180" s="216">
        <f>Variables!$L$26</f>
        <v>0.4</v>
      </c>
      <c r="K180" s="216">
        <f>Variables!$L$26</f>
        <v>0.4</v>
      </c>
      <c r="L180" s="216">
        <f>Variables!$L$26</f>
        <v>0.4</v>
      </c>
      <c r="M180" s="216">
        <f>Variables!$L$26</f>
        <v>0.4</v>
      </c>
      <c r="N180" s="216">
        <f>Variables!$L$26</f>
        <v>0.4</v>
      </c>
      <c r="O180" s="216">
        <f>Variables!$L$26</f>
        <v>0.4</v>
      </c>
      <c r="P180" s="216">
        <f>Variables!$L$26</f>
        <v>0.4</v>
      </c>
      <c r="Q180" s="216">
        <f>Variables!$L$26</f>
        <v>0.4</v>
      </c>
      <c r="R180" s="216">
        <f>Variables!$L$26</f>
        <v>0.4</v>
      </c>
      <c r="S180" s="216">
        <f>Variables!$L$26</f>
        <v>0.4</v>
      </c>
      <c r="T180" s="216">
        <f>Variables!$L$26</f>
        <v>0.4</v>
      </c>
      <c r="U180" s="216">
        <f>Variables!$L$26</f>
        <v>0.4</v>
      </c>
      <c r="V180" s="216">
        <f>Variables!$L$26</f>
        <v>0.4</v>
      </c>
      <c r="W180" s="216">
        <f>Variables!$L$26</f>
        <v>0.4</v>
      </c>
      <c r="X180" s="216">
        <f>Variables!$L$26</f>
        <v>0.4</v>
      </c>
      <c r="Y180" s="216">
        <f>Variables!$L$26</f>
        <v>0.4</v>
      </c>
      <c r="Z180" s="216">
        <f>Variables!$L$26</f>
        <v>0.4</v>
      </c>
      <c r="AA180" s="216">
        <f>Variables!$L$26</f>
        <v>0.4</v>
      </c>
      <c r="AB180" s="216">
        <f>Variables!$L$26</f>
        <v>0.4</v>
      </c>
      <c r="AC180" s="216">
        <f>Variables!$L$26</f>
        <v>0.4</v>
      </c>
      <c r="AD180" s="216">
        <f>Variables!$L$26</f>
        <v>0.4</v>
      </c>
      <c r="AE180" s="216">
        <f>Variables!$L$26</f>
        <v>0.4</v>
      </c>
      <c r="AF180" s="216">
        <f>Variables!$L$26</f>
        <v>0.4</v>
      </c>
      <c r="AG180" s="216">
        <f>Variables!$L$26</f>
        <v>0.4</v>
      </c>
      <c r="AH180" s="216">
        <f>Variables!$L$26</f>
        <v>0.4</v>
      </c>
      <c r="AI180" s="216">
        <f>Variables!$L$26</f>
        <v>0.4</v>
      </c>
      <c r="AJ180" s="216">
        <f>Variables!$L$26</f>
        <v>0.4</v>
      </c>
      <c r="AK180" s="216">
        <f>Variables!$L$26</f>
        <v>0.4</v>
      </c>
      <c r="AL180" s="216">
        <f>Variables!$L$26</f>
        <v>0.4</v>
      </c>
      <c r="AM180" s="216">
        <f>Variables!$L$26</f>
        <v>0.4</v>
      </c>
      <c r="AN180" s="216">
        <f>Variables!$L$26</f>
        <v>0.4</v>
      </c>
      <c r="AO180" s="216">
        <f>Variables!$L$26</f>
        <v>0.4</v>
      </c>
      <c r="AP180" s="216">
        <f>Variables!$L$26</f>
        <v>0.4</v>
      </c>
      <c r="AQ180" s="216">
        <f>Variables!$L$26</f>
        <v>0.4</v>
      </c>
      <c r="AR180" s="216">
        <f>Variables!$L$26</f>
        <v>0.4</v>
      </c>
      <c r="AS180" s="216">
        <f>Variables!$L$26</f>
        <v>0.4</v>
      </c>
      <c r="AT180" s="216">
        <f>Variables!$L$26</f>
        <v>0.4</v>
      </c>
      <c r="AU180" s="216">
        <f>Variables!$L$26</f>
        <v>0.4</v>
      </c>
      <c r="AV180" s="216">
        <f>Variables!$L$26</f>
        <v>0.4</v>
      </c>
      <c r="AW180" s="216">
        <f>Variables!$L$26</f>
        <v>0.4</v>
      </c>
      <c r="AX180" s="216">
        <f>Variables!$L$26</f>
        <v>0.4</v>
      </c>
      <c r="AY180" s="216">
        <f>Variables!$L$26</f>
        <v>0.4</v>
      </c>
      <c r="AZ180" s="216">
        <f>Variables!$L$26</f>
        <v>0.4</v>
      </c>
      <c r="BA180" s="216">
        <f>Variables!$L$26</f>
        <v>0.4</v>
      </c>
      <c r="BB180" s="216">
        <f>Variables!$L$26</f>
        <v>0.4</v>
      </c>
      <c r="BC180" s="216">
        <f>Variables!$L$26</f>
        <v>0.4</v>
      </c>
      <c r="BD180" s="216">
        <f>Variables!$L$26</f>
        <v>0.4</v>
      </c>
      <c r="BE180" s="216">
        <f>Variables!$L$26</f>
        <v>0.4</v>
      </c>
      <c r="BF180" s="216">
        <f>Variables!$L$26</f>
        <v>0.4</v>
      </c>
      <c r="BG180" s="216">
        <f>Variables!$L$26</f>
        <v>0.4</v>
      </c>
      <c r="BH180" s="216">
        <f>Variables!$L$26</f>
        <v>0.4</v>
      </c>
      <c r="BI180" s="216">
        <f>Variables!$L$26</f>
        <v>0.4</v>
      </c>
      <c r="BJ180" s="216">
        <f>Variables!$L$26</f>
        <v>0.4</v>
      </c>
      <c r="BK180" s="216">
        <f>Variables!$L$26</f>
        <v>0.4</v>
      </c>
      <c r="BL180" s="216">
        <f>Variables!$L$26</f>
        <v>0.4</v>
      </c>
      <c r="BM180" s="216">
        <f>Variables!$L$26</f>
        <v>0.4</v>
      </c>
      <c r="BN180" s="216">
        <f>Variables!$L$26</f>
        <v>0.4</v>
      </c>
      <c r="BO180" s="216">
        <f>Variables!$L$26</f>
        <v>0.4</v>
      </c>
      <c r="BP180" s="216">
        <f>Variables!$L$26</f>
        <v>0.4</v>
      </c>
      <c r="BQ180" s="216">
        <f>Variables!$L$26</f>
        <v>0.4</v>
      </c>
    </row>
    <row r="181" spans="5:69">
      <c r="E181" s="326"/>
      <c r="F181" s="328"/>
      <c r="G181" s="324"/>
      <c r="H181" s="325"/>
      <c r="I181" s="226" t="s">
        <v>321</v>
      </c>
      <c r="J181" s="200">
        <f>J180*J179</f>
        <v>15.233160621761659</v>
      </c>
      <c r="K181" s="200">
        <f>K180*K179</f>
        <v>15.690155440414507</v>
      </c>
      <c r="L181" s="200">
        <f t="shared" ref="L181:BQ181" si="134">L180*L179</f>
        <v>16.160860103626941</v>
      </c>
      <c r="M181" s="200">
        <f t="shared" si="134"/>
        <v>16.645685906735753</v>
      </c>
      <c r="N181" s="200">
        <f t="shared" si="134"/>
        <v>17.145056483937825</v>
      </c>
      <c r="O181" s="200">
        <f t="shared" si="134"/>
        <v>17.659408178455966</v>
      </c>
      <c r="P181" s="200">
        <f t="shared" si="134"/>
        <v>18.189190423809642</v>
      </c>
      <c r="Q181" s="200">
        <f t="shared" si="134"/>
        <v>18.73486613652393</v>
      </c>
      <c r="R181" s="200">
        <f t="shared" si="134"/>
        <v>19.296912120619648</v>
      </c>
      <c r="S181" s="200">
        <f t="shared" si="134"/>
        <v>19.875819484238242</v>
      </c>
      <c r="T181" s="200">
        <f t="shared" si="134"/>
        <v>20.47209406876539</v>
      </c>
      <c r="U181" s="200">
        <f t="shared" si="134"/>
        <v>21.086256890828352</v>
      </c>
      <c r="V181" s="200">
        <f t="shared" si="134"/>
        <v>21.718844597553201</v>
      </c>
      <c r="W181" s="200">
        <f t="shared" si="134"/>
        <v>22.370409935479799</v>
      </c>
      <c r="X181" s="200">
        <f t="shared" si="134"/>
        <v>23.041522233544192</v>
      </c>
      <c r="Y181" s="200">
        <f t="shared" si="134"/>
        <v>23.73276790055052</v>
      </c>
      <c r="Z181" s="200">
        <f t="shared" si="134"/>
        <v>24.444750937567036</v>
      </c>
      <c r="AA181" s="200">
        <f t="shared" si="134"/>
        <v>25.178093465694047</v>
      </c>
      <c r="AB181" s="200">
        <f t="shared" si="134"/>
        <v>25.933436269664867</v>
      </c>
      <c r="AC181" s="200">
        <f t="shared" si="134"/>
        <v>26.71143935775482</v>
      </c>
      <c r="AD181" s="200">
        <f t="shared" si="134"/>
        <v>27.512782538487457</v>
      </c>
      <c r="AE181" s="200">
        <f t="shared" si="134"/>
        <v>28.338166014642084</v>
      </c>
      <c r="AF181" s="200">
        <f t="shared" si="134"/>
        <v>29.188310995081345</v>
      </c>
      <c r="AG181" s="200">
        <f t="shared" si="134"/>
        <v>30.063960324933785</v>
      </c>
      <c r="AH181" s="200">
        <f t="shared" si="134"/>
        <v>30.965879134681803</v>
      </c>
      <c r="AI181" s="200">
        <f t="shared" si="134"/>
        <v>31.894855508722255</v>
      </c>
      <c r="AJ181" s="200">
        <f t="shared" si="134"/>
        <v>32.851701173983919</v>
      </c>
      <c r="AK181" s="200">
        <f t="shared" si="134"/>
        <v>33.837252209203442</v>
      </c>
      <c r="AL181" s="200">
        <f t="shared" si="134"/>
        <v>34.852369775479552</v>
      </c>
      <c r="AM181" s="200">
        <f t="shared" si="134"/>
        <v>35.897940868743937</v>
      </c>
      <c r="AN181" s="200">
        <f t="shared" si="134"/>
        <v>36.974879094806248</v>
      </c>
      <c r="AO181" s="200">
        <f t="shared" si="134"/>
        <v>38.084125467650445</v>
      </c>
      <c r="AP181" s="200">
        <f t="shared" si="134"/>
        <v>39.226649231679957</v>
      </c>
      <c r="AQ181" s="200">
        <f t="shared" si="134"/>
        <v>40.40344870863035</v>
      </c>
      <c r="AR181" s="200">
        <f t="shared" si="134"/>
        <v>41.61555216988927</v>
      </c>
      <c r="AS181" s="200">
        <f t="shared" si="134"/>
        <v>42.86401873498594</v>
      </c>
      <c r="AT181" s="200">
        <f t="shared" si="134"/>
        <v>44.149939297035523</v>
      </c>
      <c r="AU181" s="200">
        <f t="shared" si="134"/>
        <v>45.474437475946594</v>
      </c>
      <c r="AV181" s="200">
        <f t="shared" si="134"/>
        <v>46.838670600224987</v>
      </c>
      <c r="AW181" s="200">
        <f t="shared" si="134"/>
        <v>48.243830718231749</v>
      </c>
      <c r="AX181" s="200">
        <f t="shared" si="134"/>
        <v>49.691145639778689</v>
      </c>
      <c r="AY181" s="200">
        <f t="shared" si="134"/>
        <v>51.181880008972058</v>
      </c>
      <c r="AZ181" s="200">
        <f t="shared" si="134"/>
        <v>52.71733640924122</v>
      </c>
      <c r="BA181" s="200">
        <f t="shared" si="134"/>
        <v>54.298856501518458</v>
      </c>
      <c r="BB181" s="200">
        <f t="shared" si="134"/>
        <v>55.927822196564016</v>
      </c>
      <c r="BC181" s="200">
        <f t="shared" si="134"/>
        <v>57.605656862460933</v>
      </c>
      <c r="BD181" s="200">
        <f t="shared" si="134"/>
        <v>59.333826568334757</v>
      </c>
      <c r="BE181" s="200">
        <f t="shared" si="134"/>
        <v>61.113841365384793</v>
      </c>
      <c r="BF181" s="200">
        <f t="shared" si="134"/>
        <v>62.947256606346343</v>
      </c>
      <c r="BG181" s="200">
        <f t="shared" si="134"/>
        <v>64.835674304536738</v>
      </c>
      <c r="BH181" s="200">
        <f t="shared" si="134"/>
        <v>66.780744533672831</v>
      </c>
      <c r="BI181" s="200">
        <f t="shared" si="134"/>
        <v>68.784166869683034</v>
      </c>
      <c r="BJ181" s="200">
        <f t="shared" si="134"/>
        <v>70.847691875773521</v>
      </c>
      <c r="BK181" s="200">
        <f t="shared" si="134"/>
        <v>72.973122632046724</v>
      </c>
      <c r="BL181" s="200">
        <f t="shared" si="134"/>
        <v>75.162316311008141</v>
      </c>
      <c r="BM181" s="200">
        <f t="shared" si="134"/>
        <v>77.417185800338373</v>
      </c>
      <c r="BN181" s="200">
        <f t="shared" si="134"/>
        <v>79.739701374348556</v>
      </c>
      <c r="BO181" s="200">
        <f t="shared" si="134"/>
        <v>82.131892415578989</v>
      </c>
      <c r="BP181" s="200">
        <f t="shared" si="134"/>
        <v>84.595849188046358</v>
      </c>
      <c r="BQ181" s="200">
        <f t="shared" si="134"/>
        <v>87.133724663687758</v>
      </c>
    </row>
    <row r="182" spans="5:69">
      <c r="E182" s="326"/>
      <c r="F182" s="328"/>
      <c r="G182" s="324"/>
      <c r="H182" s="325"/>
      <c r="I182" s="226" t="s">
        <v>324</v>
      </c>
      <c r="J182" s="200">
        <f>J181/J284</f>
        <v>6.2176165803108807</v>
      </c>
      <c r="K182" s="200">
        <f>K181/K284</f>
        <v>6.2785736056080443</v>
      </c>
      <c r="L182" s="200">
        <f t="shared" ref="L182:BQ182" si="135">L181/L284</f>
        <v>6.3401282488002808</v>
      </c>
      <c r="M182" s="200">
        <f t="shared" si="135"/>
        <v>6.4022863688865588</v>
      </c>
      <c r="N182" s="200">
        <f t="shared" si="135"/>
        <v>6.4650538823070161</v>
      </c>
      <c r="O182" s="200">
        <f t="shared" si="135"/>
        <v>6.5284367635061056</v>
      </c>
      <c r="P182" s="200">
        <f t="shared" si="135"/>
        <v>6.5924410455012632</v>
      </c>
      <c r="Q182" s="200">
        <f t="shared" si="135"/>
        <v>6.6570728204571568</v>
      </c>
      <c r="R182" s="200">
        <f t="shared" si="135"/>
        <v>6.7223382402655609</v>
      </c>
      <c r="S182" s="200">
        <f t="shared" si="135"/>
        <v>6.788243517130911</v>
      </c>
      <c r="T182" s="200">
        <f t="shared" si="135"/>
        <v>6.854794924161606</v>
      </c>
      <c r="U182" s="200">
        <f t="shared" si="135"/>
        <v>6.9219987959671112</v>
      </c>
      <c r="V182" s="200">
        <f t="shared" si="135"/>
        <v>6.9898615292609074</v>
      </c>
      <c r="W182" s="200">
        <f t="shared" si="135"/>
        <v>7.0583895834693475</v>
      </c>
      <c r="X182" s="200">
        <f t="shared" si="135"/>
        <v>7.1275894813464982</v>
      </c>
      <c r="Y182" s="200">
        <f t="shared" si="135"/>
        <v>7.1974678095949942</v>
      </c>
      <c r="Z182" s="200">
        <f t="shared" si="135"/>
        <v>7.2680312194929835</v>
      </c>
      <c r="AA182" s="200">
        <f t="shared" si="135"/>
        <v>7.3392864275272283</v>
      </c>
      <c r="AB182" s="200">
        <f t="shared" si="135"/>
        <v>7.4112402160323949</v>
      </c>
      <c r="AC182" s="200">
        <f t="shared" si="135"/>
        <v>7.4838994338366369</v>
      </c>
      <c r="AD182" s="200">
        <f t="shared" si="135"/>
        <v>7.5572709969134655</v>
      </c>
      <c r="AE182" s="200">
        <f t="shared" si="135"/>
        <v>7.6313618890400674</v>
      </c>
      <c r="AF182" s="200">
        <f t="shared" si="135"/>
        <v>7.7061791624620293</v>
      </c>
      <c r="AG182" s="200">
        <f t="shared" si="135"/>
        <v>7.7817299385645979</v>
      </c>
      <c r="AH182" s="200">
        <f t="shared" si="135"/>
        <v>7.8580214085505258</v>
      </c>
      <c r="AI182" s="200">
        <f t="shared" si="135"/>
        <v>7.935060834124549</v>
      </c>
      <c r="AJ182" s="200">
        <f t="shared" si="135"/>
        <v>8.0128555481845929</v>
      </c>
      <c r="AK182" s="200">
        <f t="shared" si="135"/>
        <v>8.0914129555197398</v>
      </c>
      <c r="AL182" s="200">
        <f t="shared" si="135"/>
        <v>8.1707405335150316</v>
      </c>
      <c r="AM182" s="200">
        <f t="shared" si="135"/>
        <v>8.2508458328632184</v>
      </c>
      <c r="AN182" s="200">
        <f t="shared" si="135"/>
        <v>8.3317364782834442</v>
      </c>
      <c r="AO182" s="200">
        <f t="shared" si="135"/>
        <v>8.4134201692470079</v>
      </c>
      <c r="AP182" s="200">
        <f t="shared" si="135"/>
        <v>8.4959046807102148</v>
      </c>
      <c r="AQ182" s="200">
        <f t="shared" si="135"/>
        <v>8.5791978638544304</v>
      </c>
      <c r="AR182" s="200">
        <f t="shared" si="135"/>
        <v>8.6633076468333972</v>
      </c>
      <c r="AS182" s="200">
        <f t="shared" si="135"/>
        <v>8.7482420355278414</v>
      </c>
      <c r="AT182" s="200">
        <f t="shared" si="135"/>
        <v>8.834009114307527</v>
      </c>
      <c r="AU182" s="200">
        <f t="shared" si="135"/>
        <v>8.9206170468007393</v>
      </c>
      <c r="AV182" s="200">
        <f t="shared" si="135"/>
        <v>9.008074076671333</v>
      </c>
      <c r="AW182" s="200">
        <f t="shared" si="135"/>
        <v>9.0963885284034074</v>
      </c>
      <c r="AX182" s="200">
        <f t="shared" si="135"/>
        <v>9.1855688080936346</v>
      </c>
      <c r="AY182" s="200">
        <f t="shared" si="135"/>
        <v>9.2756234042514158</v>
      </c>
      <c r="AZ182" s="200">
        <f t="shared" si="135"/>
        <v>9.3665608886068217</v>
      </c>
      <c r="BA182" s="200">
        <f t="shared" si="135"/>
        <v>9.458389916926496</v>
      </c>
      <c r="BB182" s="200">
        <f t="shared" si="135"/>
        <v>9.5511192298375409</v>
      </c>
      <c r="BC182" s="200">
        <f t="shared" si="135"/>
        <v>9.644757653659477</v>
      </c>
      <c r="BD182" s="200">
        <f t="shared" si="135"/>
        <v>9.7393141012443731</v>
      </c>
      <c r="BE182" s="200">
        <f t="shared" si="135"/>
        <v>9.8347975728251988</v>
      </c>
      <c r="BF182" s="200">
        <f t="shared" si="135"/>
        <v>9.9312171568725063</v>
      </c>
      <c r="BG182" s="200">
        <f t="shared" si="135"/>
        <v>10.028582030959491</v>
      </c>
      <c r="BH182" s="200">
        <f t="shared" si="135"/>
        <v>10.126901462635562</v>
      </c>
      <c r="BI182" s="200">
        <f t="shared" si="135"/>
        <v>10.226184810308464</v>
      </c>
      <c r="BJ182" s="200">
        <f t="shared" si="135"/>
        <v>10.326441524135017</v>
      </c>
      <c r="BK182" s="200">
        <f t="shared" si="135"/>
        <v>10.427681146920653</v>
      </c>
      <c r="BL182" s="200">
        <f t="shared" si="135"/>
        <v>10.529913315027718</v>
      </c>
      <c r="BM182" s="200">
        <f t="shared" si="135"/>
        <v>10.633147759292696</v>
      </c>
      <c r="BN182" s="200">
        <f t="shared" si="135"/>
        <v>10.73739430595243</v>
      </c>
      <c r="BO182" s="200">
        <f t="shared" si="135"/>
        <v>10.842662877579411</v>
      </c>
      <c r="BP182" s="200">
        <f t="shared" si="135"/>
        <v>10.948963494026268</v>
      </c>
      <c r="BQ182" s="200">
        <f t="shared" si="135"/>
        <v>11.056306273379466</v>
      </c>
    </row>
    <row r="183" spans="5:69">
      <c r="E183" s="326"/>
      <c r="F183" s="328"/>
      <c r="G183" s="324"/>
      <c r="H183" s="325"/>
      <c r="I183" s="226" t="s">
        <v>64</v>
      </c>
      <c r="J183" s="203">
        <f>Variables!$L$8</f>
        <v>5</v>
      </c>
      <c r="K183" s="203">
        <f>Variables!$L$8</f>
        <v>5</v>
      </c>
      <c r="L183" s="203">
        <f>Variables!$L$8</f>
        <v>5</v>
      </c>
      <c r="M183" s="203">
        <f>Variables!$L$8</f>
        <v>5</v>
      </c>
      <c r="N183" s="203">
        <f>Variables!$L$8</f>
        <v>5</v>
      </c>
      <c r="O183" s="203">
        <f>Variables!$L$8</f>
        <v>5</v>
      </c>
      <c r="P183" s="203">
        <f>Variables!$L$8</f>
        <v>5</v>
      </c>
      <c r="Q183" s="203">
        <f>Variables!$L$8</f>
        <v>5</v>
      </c>
      <c r="R183" s="203">
        <f>Variables!$L$8</f>
        <v>5</v>
      </c>
      <c r="S183" s="203">
        <f>Variables!$L$8</f>
        <v>5</v>
      </c>
      <c r="T183" s="203">
        <f>Variables!$L$8</f>
        <v>5</v>
      </c>
      <c r="U183" s="203">
        <f>Variables!$L$8</f>
        <v>5</v>
      </c>
      <c r="V183" s="203">
        <f>Variables!$L$8</f>
        <v>5</v>
      </c>
      <c r="W183" s="203">
        <f>Variables!$L$8</f>
        <v>5</v>
      </c>
      <c r="X183" s="203">
        <f>Variables!$L$8</f>
        <v>5</v>
      </c>
      <c r="Y183" s="203">
        <f>Variables!$L$8</f>
        <v>5</v>
      </c>
      <c r="Z183" s="203">
        <f>Variables!$L$8</f>
        <v>5</v>
      </c>
      <c r="AA183" s="203">
        <f>Variables!$L$8</f>
        <v>5</v>
      </c>
      <c r="AB183" s="203">
        <f>Variables!$L$8</f>
        <v>5</v>
      </c>
      <c r="AC183" s="203">
        <f>Variables!$L$8</f>
        <v>5</v>
      </c>
      <c r="AD183" s="203">
        <f>Variables!$L$8</f>
        <v>5</v>
      </c>
      <c r="AE183" s="203">
        <f>Variables!$L$8</f>
        <v>5</v>
      </c>
      <c r="AF183" s="203">
        <f>Variables!$L$8</f>
        <v>5</v>
      </c>
      <c r="AG183" s="203">
        <f>Variables!$L$8</f>
        <v>5</v>
      </c>
      <c r="AH183" s="203">
        <f>Variables!$L$8</f>
        <v>5</v>
      </c>
      <c r="AI183" s="203">
        <f>Variables!$L$8</f>
        <v>5</v>
      </c>
      <c r="AJ183" s="203">
        <f>Variables!$L$8</f>
        <v>5</v>
      </c>
      <c r="AK183" s="203">
        <f>Variables!$L$8</f>
        <v>5</v>
      </c>
      <c r="AL183" s="203">
        <f>Variables!$L$8</f>
        <v>5</v>
      </c>
      <c r="AM183" s="203">
        <f>Variables!$L$8</f>
        <v>5</v>
      </c>
      <c r="AN183" s="203">
        <f>Variables!$L$8</f>
        <v>5</v>
      </c>
      <c r="AO183" s="203">
        <f>Variables!$L$8</f>
        <v>5</v>
      </c>
      <c r="AP183" s="203">
        <f>Variables!$L$8</f>
        <v>5</v>
      </c>
      <c r="AQ183" s="203">
        <f>Variables!$L$8</f>
        <v>5</v>
      </c>
      <c r="AR183" s="203">
        <f>Variables!$L$8</f>
        <v>5</v>
      </c>
      <c r="AS183" s="203">
        <f>Variables!$L$8</f>
        <v>5</v>
      </c>
      <c r="AT183" s="203">
        <f>Variables!$L$8</f>
        <v>5</v>
      </c>
      <c r="AU183" s="203">
        <f>Variables!$L$8</f>
        <v>5</v>
      </c>
      <c r="AV183" s="203">
        <f>Variables!$L$8</f>
        <v>5</v>
      </c>
      <c r="AW183" s="203">
        <f>Variables!$L$8</f>
        <v>5</v>
      </c>
      <c r="AX183" s="203">
        <f>Variables!$L$8</f>
        <v>5</v>
      </c>
      <c r="AY183" s="203">
        <f>Variables!$L$8</f>
        <v>5</v>
      </c>
      <c r="AZ183" s="203">
        <f>Variables!$L$8</f>
        <v>5</v>
      </c>
      <c r="BA183" s="203">
        <f>Variables!$L$8</f>
        <v>5</v>
      </c>
      <c r="BB183" s="203">
        <f>Variables!$L$8</f>
        <v>5</v>
      </c>
      <c r="BC183" s="203">
        <f>Variables!$L$8</f>
        <v>5</v>
      </c>
      <c r="BD183" s="203">
        <f>Variables!$L$8</f>
        <v>5</v>
      </c>
      <c r="BE183" s="203">
        <f>Variables!$L$8</f>
        <v>5</v>
      </c>
      <c r="BF183" s="203">
        <f>Variables!$L$8</f>
        <v>5</v>
      </c>
      <c r="BG183" s="203">
        <f>Variables!$L$8</f>
        <v>5</v>
      </c>
      <c r="BH183" s="203">
        <f>Variables!$L$8</f>
        <v>5</v>
      </c>
      <c r="BI183" s="203">
        <f>Variables!$L$8</f>
        <v>5</v>
      </c>
      <c r="BJ183" s="203">
        <f>Variables!$L$8</f>
        <v>5</v>
      </c>
      <c r="BK183" s="203">
        <f>Variables!$L$8</f>
        <v>5</v>
      </c>
      <c r="BL183" s="203">
        <f>Variables!$L$8</f>
        <v>5</v>
      </c>
      <c r="BM183" s="203">
        <f>Variables!$L$8</f>
        <v>5</v>
      </c>
      <c r="BN183" s="203">
        <f>Variables!$L$8</f>
        <v>5</v>
      </c>
      <c r="BO183" s="203">
        <f>Variables!$L$8</f>
        <v>5</v>
      </c>
      <c r="BP183" s="203">
        <f>Variables!$L$8</f>
        <v>5</v>
      </c>
      <c r="BQ183" s="203">
        <f>Variables!$L$8</f>
        <v>5</v>
      </c>
    </row>
    <row r="184" spans="5:69">
      <c r="E184" s="326"/>
      <c r="F184" s="328"/>
      <c r="G184" s="324"/>
      <c r="H184" s="325"/>
      <c r="I184" s="226" t="s">
        <v>299</v>
      </c>
      <c r="J184" s="200">
        <v>0</v>
      </c>
      <c r="K184" s="200">
        <f t="shared" ref="K184:BQ184" si="136">J186*$B$6</f>
        <v>2.4870466321243523</v>
      </c>
      <c r="L184" s="200">
        <f t="shared" si="136"/>
        <v>3.7549527583053939</v>
      </c>
      <c r="M184" s="200">
        <f t="shared" si="136"/>
        <v>4.4135276786728097</v>
      </c>
      <c r="N184" s="200">
        <f t="shared" si="136"/>
        <v>4.7676783868910277</v>
      </c>
      <c r="O184" s="200">
        <f t="shared" si="136"/>
        <v>4.9698607463683206</v>
      </c>
      <c r="P184" s="200">
        <f t="shared" si="136"/>
        <v>5.0963050785866031</v>
      </c>
      <c r="Q184" s="200">
        <f t="shared" si="136"/>
        <v>5.1851289574938075</v>
      </c>
      <c r="R184" s="200">
        <f t="shared" si="136"/>
        <v>5.2553936069297675</v>
      </c>
      <c r="S184" s="200">
        <f t="shared" si="136"/>
        <v>5.3166320995711089</v>
      </c>
      <c r="T184" s="200">
        <f t="shared" si="136"/>
        <v>5.3736134566379192</v>
      </c>
      <c r="U184" s="200">
        <f t="shared" si="136"/>
        <v>5.4287246979836024</v>
      </c>
      <c r="V184" s="200">
        <f t="shared" si="136"/>
        <v>5.4831618673786462</v>
      </c>
      <c r="W184" s="200">
        <f t="shared" si="136"/>
        <v>5.5375255453936871</v>
      </c>
      <c r="X184" s="200">
        <f t="shared" si="136"/>
        <v>5.5921186060845827</v>
      </c>
      <c r="Y184" s="200">
        <f t="shared" si="136"/>
        <v>5.647095095580891</v>
      </c>
      <c r="Z184" s="200">
        <f t="shared" si="136"/>
        <v>5.7025346716284435</v>
      </c>
      <c r="AA184" s="200">
        <f t="shared" si="136"/>
        <v>5.7584798236114159</v>
      </c>
      <c r="AB184" s="200">
        <f t="shared" si="136"/>
        <v>5.8149544828165993</v>
      </c>
      <c r="AC184" s="200">
        <f t="shared" si="136"/>
        <v>5.8719733278212578</v>
      </c>
      <c r="AD184" s="200">
        <f t="shared" si="136"/>
        <v>5.9295464374452846</v>
      </c>
      <c r="AE184" s="200">
        <f t="shared" si="136"/>
        <v>5.987681617488029</v>
      </c>
      <c r="AF184" s="200">
        <f t="shared" si="136"/>
        <v>6.0463855643600422</v>
      </c>
      <c r="AG184" s="200">
        <f t="shared" si="136"/>
        <v>6.105664447164834</v>
      </c>
      <c r="AH184" s="200">
        <f t="shared" si="136"/>
        <v>6.1655241990082565</v>
      </c>
      <c r="AI184" s="200">
        <f t="shared" si="136"/>
        <v>6.2259706629243388</v>
      </c>
      <c r="AJ184" s="200">
        <f t="shared" si="136"/>
        <v>6.2870096651119898</v>
      </c>
      <c r="AK184" s="200">
        <f t="shared" si="136"/>
        <v>6.3486470518298326</v>
      </c>
      <c r="AL184" s="200">
        <f t="shared" si="136"/>
        <v>6.4108887081228119</v>
      </c>
      <c r="AM184" s="200">
        <f t="shared" si="136"/>
        <v>6.47374056746742</v>
      </c>
      <c r="AN184" s="200">
        <f t="shared" si="136"/>
        <v>6.5372086168789982</v>
      </c>
      <c r="AO184" s="200">
        <f t="shared" si="136"/>
        <v>6.6012988997528765</v>
      </c>
      <c r="AP184" s="200">
        <f t="shared" si="136"/>
        <v>6.6660175175752414</v>
      </c>
      <c r="AQ184" s="200">
        <f t="shared" si="136"/>
        <v>6.731370631071707</v>
      </c>
      <c r="AR184" s="200">
        <f t="shared" si="136"/>
        <v>6.7973644610776267</v>
      </c>
      <c r="AS184" s="200">
        <f t="shared" si="136"/>
        <v>6.8640052892721712</v>
      </c>
      <c r="AT184" s="200">
        <f t="shared" si="136"/>
        <v>6.9312994588472225</v>
      </c>
      <c r="AU184" s="200">
        <f t="shared" si="136"/>
        <v>6.9992533751466226</v>
      </c>
      <c r="AV184" s="200">
        <f t="shared" si="136"/>
        <v>7.0678735062936076</v>
      </c>
      <c r="AW184" s="200">
        <f t="shared" si="136"/>
        <v>7.1371663838153374</v>
      </c>
      <c r="AX184" s="200">
        <f t="shared" si="136"/>
        <v>7.2071386032690317</v>
      </c>
      <c r="AY184" s="200">
        <f t="shared" si="136"/>
        <v>7.2777968248719693</v>
      </c>
      <c r="AZ184" s="200">
        <f t="shared" si="136"/>
        <v>7.3491477741365516</v>
      </c>
      <c r="BA184" s="200">
        <f t="shared" si="136"/>
        <v>7.4211982425110055</v>
      </c>
      <c r="BB184" s="200">
        <f t="shared" si="136"/>
        <v>7.4939550880261026</v>
      </c>
      <c r="BC184" s="200">
        <f t="shared" si="136"/>
        <v>7.5674252359480683</v>
      </c>
      <c r="BD184" s="200">
        <f t="shared" si="136"/>
        <v>7.6416156794378258</v>
      </c>
      <c r="BE184" s="200">
        <f t="shared" si="136"/>
        <v>7.7165334802166612</v>
      </c>
      <c r="BF184" s="200">
        <f t="shared" si="136"/>
        <v>7.7921857692384098</v>
      </c>
      <c r="BG184" s="200">
        <f t="shared" si="136"/>
        <v>7.8685797473682078</v>
      </c>
      <c r="BH184" s="200">
        <f t="shared" si="136"/>
        <v>7.9457226860679002</v>
      </c>
      <c r="BI184" s="200">
        <f t="shared" si="136"/>
        <v>8.0236219280881738</v>
      </c>
      <c r="BJ184" s="200">
        <f t="shared" si="136"/>
        <v>8.1022848881674729</v>
      </c>
      <c r="BK184" s="200">
        <f t="shared" si="136"/>
        <v>8.1817190537377424</v>
      </c>
      <c r="BL184" s="200">
        <f t="shared" si="136"/>
        <v>8.2619319856371316</v>
      </c>
      <c r="BM184" s="200">
        <f t="shared" si="136"/>
        <v>8.3429313188296543</v>
      </c>
      <c r="BN184" s="200">
        <f t="shared" si="136"/>
        <v>8.4247247631319055</v>
      </c>
      <c r="BO184" s="200">
        <f t="shared" si="136"/>
        <v>8.507320103946924</v>
      </c>
      <c r="BP184" s="200">
        <f t="shared" si="136"/>
        <v>8.5907252030052259</v>
      </c>
      <c r="BQ184" s="200">
        <f t="shared" si="136"/>
        <v>8.6749479991131206</v>
      </c>
    </row>
    <row r="185" spans="5:69">
      <c r="E185" s="326"/>
      <c r="F185" s="328"/>
      <c r="G185" s="324"/>
      <c r="H185" s="325"/>
      <c r="I185" s="227" t="s">
        <v>301</v>
      </c>
      <c r="J185" s="200">
        <v>0</v>
      </c>
      <c r="K185" s="200">
        <f t="shared" ref="K185:BQ185" si="137">J186*$B$7</f>
        <v>0.62176165803108807</v>
      </c>
      <c r="L185" s="200">
        <f t="shared" si="137"/>
        <v>0.93873818957634847</v>
      </c>
      <c r="M185" s="200">
        <f t="shared" si="137"/>
        <v>1.1033819196682024</v>
      </c>
      <c r="N185" s="200">
        <f t="shared" si="137"/>
        <v>1.1919195967227569</v>
      </c>
      <c r="O185" s="200">
        <f t="shared" si="137"/>
        <v>1.2424651865920802</v>
      </c>
      <c r="P185" s="200">
        <f t="shared" si="137"/>
        <v>1.2740762696466508</v>
      </c>
      <c r="Q185" s="200">
        <f t="shared" si="137"/>
        <v>1.2962822393734519</v>
      </c>
      <c r="R185" s="200">
        <f t="shared" si="137"/>
        <v>1.3138484017324419</v>
      </c>
      <c r="S185" s="200">
        <f t="shared" si="137"/>
        <v>1.3291580248927772</v>
      </c>
      <c r="T185" s="200">
        <f t="shared" si="137"/>
        <v>1.3434033641594798</v>
      </c>
      <c r="U185" s="200">
        <f t="shared" si="137"/>
        <v>1.3571811744959006</v>
      </c>
      <c r="V185" s="200">
        <f t="shared" si="137"/>
        <v>1.3707904668446615</v>
      </c>
      <c r="W185" s="200">
        <f t="shared" si="137"/>
        <v>1.3843813863484218</v>
      </c>
      <c r="X185" s="200">
        <f t="shared" si="137"/>
        <v>1.3980296515211457</v>
      </c>
      <c r="Y185" s="200">
        <f t="shared" si="137"/>
        <v>1.4117737738952227</v>
      </c>
      <c r="Z185" s="200">
        <f t="shared" si="137"/>
        <v>1.4256336679071109</v>
      </c>
      <c r="AA185" s="200">
        <f t="shared" si="137"/>
        <v>1.439619955902854</v>
      </c>
      <c r="AB185" s="200">
        <f t="shared" si="137"/>
        <v>1.4537386207041498</v>
      </c>
      <c r="AC185" s="200">
        <f t="shared" si="137"/>
        <v>1.4679933319553145</v>
      </c>
      <c r="AD185" s="200">
        <f t="shared" si="137"/>
        <v>1.4823866093613212</v>
      </c>
      <c r="AE185" s="200">
        <f t="shared" si="137"/>
        <v>1.4969204043720072</v>
      </c>
      <c r="AF185" s="200">
        <f t="shared" si="137"/>
        <v>1.5115963910900105</v>
      </c>
      <c r="AG185" s="200">
        <f t="shared" si="137"/>
        <v>1.5264161117912085</v>
      </c>
      <c r="AH185" s="200">
        <f t="shared" si="137"/>
        <v>1.5413810497520641</v>
      </c>
      <c r="AI185" s="200">
        <f t="shared" si="137"/>
        <v>1.5564926657310847</v>
      </c>
      <c r="AJ185" s="200">
        <f t="shared" si="137"/>
        <v>1.5717524162779974</v>
      </c>
      <c r="AK185" s="200">
        <f t="shared" si="137"/>
        <v>1.5871617629574581</v>
      </c>
      <c r="AL185" s="200">
        <f t="shared" si="137"/>
        <v>1.602722177030703</v>
      </c>
      <c r="AM185" s="200">
        <f t="shared" si="137"/>
        <v>1.618435141866855</v>
      </c>
      <c r="AN185" s="200">
        <f t="shared" si="137"/>
        <v>1.6343021542197496</v>
      </c>
      <c r="AO185" s="200">
        <f t="shared" si="137"/>
        <v>1.6503247249382191</v>
      </c>
      <c r="AP185" s="200">
        <f t="shared" si="137"/>
        <v>1.6665043793938104</v>
      </c>
      <c r="AQ185" s="200">
        <f t="shared" si="137"/>
        <v>1.6828426577679267</v>
      </c>
      <c r="AR185" s="200">
        <f t="shared" si="137"/>
        <v>1.6993411152694067</v>
      </c>
      <c r="AS185" s="200">
        <f t="shared" si="137"/>
        <v>1.7160013223180428</v>
      </c>
      <c r="AT185" s="200">
        <f t="shared" si="137"/>
        <v>1.7328248647118056</v>
      </c>
      <c r="AU185" s="200">
        <f t="shared" si="137"/>
        <v>1.7498133437866557</v>
      </c>
      <c r="AV185" s="200">
        <f t="shared" si="137"/>
        <v>1.7669683765734019</v>
      </c>
      <c r="AW185" s="200">
        <f t="shared" si="137"/>
        <v>1.7842915959538344</v>
      </c>
      <c r="AX185" s="200">
        <f t="shared" si="137"/>
        <v>1.8017846508172579</v>
      </c>
      <c r="AY185" s="200">
        <f t="shared" si="137"/>
        <v>1.8194492062179923</v>
      </c>
      <c r="AZ185" s="200">
        <f t="shared" si="137"/>
        <v>1.8372869435341379</v>
      </c>
      <c r="BA185" s="200">
        <f t="shared" si="137"/>
        <v>1.8552995606277514</v>
      </c>
      <c r="BB185" s="200">
        <f t="shared" si="137"/>
        <v>1.8734887720065256</v>
      </c>
      <c r="BC185" s="200">
        <f t="shared" si="137"/>
        <v>1.8918563089870171</v>
      </c>
      <c r="BD185" s="200">
        <f t="shared" si="137"/>
        <v>1.9104039198594565</v>
      </c>
      <c r="BE185" s="200">
        <f t="shared" si="137"/>
        <v>1.9291333700541653</v>
      </c>
      <c r="BF185" s="200">
        <f t="shared" si="137"/>
        <v>1.9480464423096024</v>
      </c>
      <c r="BG185" s="200">
        <f t="shared" si="137"/>
        <v>1.9671449368420519</v>
      </c>
      <c r="BH185" s="200">
        <f t="shared" si="137"/>
        <v>1.9864306715169751</v>
      </c>
      <c r="BI185" s="200">
        <f t="shared" si="137"/>
        <v>2.0059054820220434</v>
      </c>
      <c r="BJ185" s="200">
        <f t="shared" si="137"/>
        <v>2.0255712220418682</v>
      </c>
      <c r="BK185" s="200">
        <f t="shared" si="137"/>
        <v>2.0454297634344356</v>
      </c>
      <c r="BL185" s="200">
        <f t="shared" si="137"/>
        <v>2.0654829964092829</v>
      </c>
      <c r="BM185" s="200">
        <f t="shared" si="137"/>
        <v>2.0857328297074136</v>
      </c>
      <c r="BN185" s="200">
        <f t="shared" si="137"/>
        <v>2.1061811907829764</v>
      </c>
      <c r="BO185" s="200">
        <f t="shared" si="137"/>
        <v>2.126830025986731</v>
      </c>
      <c r="BP185" s="200">
        <f t="shared" si="137"/>
        <v>2.1476813007513065</v>
      </c>
      <c r="BQ185" s="200">
        <f t="shared" si="137"/>
        <v>2.1687369997782802</v>
      </c>
    </row>
    <row r="186" spans="5:69">
      <c r="E186" s="326"/>
      <c r="F186" s="328"/>
      <c r="G186" s="324"/>
      <c r="H186" s="325"/>
      <c r="I186" s="226" t="s">
        <v>325</v>
      </c>
      <c r="J186" s="200">
        <f>J182+J184+J185</f>
        <v>6.2176165803108807</v>
      </c>
      <c r="K186" s="200">
        <f>K182+K184+K185</f>
        <v>9.3873818957634843</v>
      </c>
      <c r="L186" s="200">
        <f t="shared" ref="L186:BQ186" si="138">L182+L184+L185</f>
        <v>11.033819196682023</v>
      </c>
      <c r="M186" s="200">
        <f t="shared" si="138"/>
        <v>11.919195967227569</v>
      </c>
      <c r="N186" s="200">
        <f t="shared" si="138"/>
        <v>12.424651865920801</v>
      </c>
      <c r="O186" s="200">
        <f t="shared" si="138"/>
        <v>12.740762696466506</v>
      </c>
      <c r="P186" s="200">
        <f t="shared" si="138"/>
        <v>12.962822393734518</v>
      </c>
      <c r="Q186" s="200">
        <f t="shared" si="138"/>
        <v>13.138484017324418</v>
      </c>
      <c r="R186" s="200">
        <f t="shared" si="138"/>
        <v>13.291580248927771</v>
      </c>
      <c r="S186" s="200">
        <f t="shared" si="138"/>
        <v>13.434033641594798</v>
      </c>
      <c r="T186" s="200">
        <f t="shared" si="138"/>
        <v>13.571811744959005</v>
      </c>
      <c r="U186" s="200">
        <f t="shared" si="138"/>
        <v>13.707904668446615</v>
      </c>
      <c r="V186" s="200">
        <f t="shared" si="138"/>
        <v>13.843813863484216</v>
      </c>
      <c r="W186" s="200">
        <f t="shared" si="138"/>
        <v>13.980296515211455</v>
      </c>
      <c r="X186" s="200">
        <f t="shared" si="138"/>
        <v>14.117737738952226</v>
      </c>
      <c r="Y186" s="200">
        <f t="shared" si="138"/>
        <v>14.256336679071108</v>
      </c>
      <c r="Z186" s="200">
        <f t="shared" si="138"/>
        <v>14.396199559028538</v>
      </c>
      <c r="AA186" s="200">
        <f t="shared" si="138"/>
        <v>14.537386207041498</v>
      </c>
      <c r="AB186" s="200">
        <f t="shared" si="138"/>
        <v>14.679933319553143</v>
      </c>
      <c r="AC186" s="200">
        <f t="shared" si="138"/>
        <v>14.82386609361321</v>
      </c>
      <c r="AD186" s="200">
        <f t="shared" si="138"/>
        <v>14.969204043720071</v>
      </c>
      <c r="AE186" s="200">
        <f t="shared" si="138"/>
        <v>15.115963910900104</v>
      </c>
      <c r="AF186" s="200">
        <f t="shared" si="138"/>
        <v>15.264161117912083</v>
      </c>
      <c r="AG186" s="200">
        <f t="shared" si="138"/>
        <v>15.413810497520641</v>
      </c>
      <c r="AH186" s="200">
        <f t="shared" si="138"/>
        <v>15.564926657310846</v>
      </c>
      <c r="AI186" s="200">
        <f t="shared" si="138"/>
        <v>15.717524162779974</v>
      </c>
      <c r="AJ186" s="200">
        <f t="shared" si="138"/>
        <v>15.87161762957458</v>
      </c>
      <c r="AK186" s="200">
        <f t="shared" si="138"/>
        <v>16.02722177030703</v>
      </c>
      <c r="AL186" s="200">
        <f t="shared" si="138"/>
        <v>16.184351418668548</v>
      </c>
      <c r="AM186" s="200">
        <f t="shared" si="138"/>
        <v>16.343021542197494</v>
      </c>
      <c r="AN186" s="200">
        <f t="shared" si="138"/>
        <v>16.503247249382191</v>
      </c>
      <c r="AO186" s="200">
        <f t="shared" si="138"/>
        <v>16.665043793938104</v>
      </c>
      <c r="AP186" s="200">
        <f t="shared" si="138"/>
        <v>16.828426577679267</v>
      </c>
      <c r="AQ186" s="200">
        <f t="shared" si="138"/>
        <v>16.993411152694065</v>
      </c>
      <c r="AR186" s="200">
        <f t="shared" si="138"/>
        <v>17.160013223180428</v>
      </c>
      <c r="AS186" s="200">
        <f t="shared" si="138"/>
        <v>17.328248647118055</v>
      </c>
      <c r="AT186" s="200">
        <f t="shared" si="138"/>
        <v>17.498133437866557</v>
      </c>
      <c r="AU186" s="200">
        <f t="shared" si="138"/>
        <v>17.669683765734018</v>
      </c>
      <c r="AV186" s="200">
        <f t="shared" si="138"/>
        <v>17.842915959538342</v>
      </c>
      <c r="AW186" s="200">
        <f t="shared" si="138"/>
        <v>18.017846508172578</v>
      </c>
      <c r="AX186" s="200">
        <f t="shared" si="138"/>
        <v>18.194492062179922</v>
      </c>
      <c r="AY186" s="200">
        <f t="shared" si="138"/>
        <v>18.372869435341379</v>
      </c>
      <c r="AZ186" s="200">
        <f t="shared" si="138"/>
        <v>18.552995606277513</v>
      </c>
      <c r="BA186" s="200">
        <f t="shared" si="138"/>
        <v>18.734887720065256</v>
      </c>
      <c r="BB186" s="200">
        <f t="shared" si="138"/>
        <v>18.918563089870169</v>
      </c>
      <c r="BC186" s="200">
        <f t="shared" si="138"/>
        <v>19.104039198594563</v>
      </c>
      <c r="BD186" s="200">
        <f t="shared" si="138"/>
        <v>19.291333700541653</v>
      </c>
      <c r="BE186" s="200">
        <f t="shared" si="138"/>
        <v>19.480464423096024</v>
      </c>
      <c r="BF186" s="200">
        <f t="shared" si="138"/>
        <v>19.671449368420518</v>
      </c>
      <c r="BG186" s="200">
        <f t="shared" si="138"/>
        <v>19.86430671516975</v>
      </c>
      <c r="BH186" s="200">
        <f t="shared" si="138"/>
        <v>20.059054820220435</v>
      </c>
      <c r="BI186" s="200">
        <f t="shared" si="138"/>
        <v>20.25571222041868</v>
      </c>
      <c r="BJ186" s="200">
        <f t="shared" si="138"/>
        <v>20.454297634344357</v>
      </c>
      <c r="BK186" s="200">
        <f t="shared" si="138"/>
        <v>20.65482996409283</v>
      </c>
      <c r="BL186" s="200">
        <f t="shared" si="138"/>
        <v>20.857328297074133</v>
      </c>
      <c r="BM186" s="200">
        <f t="shared" si="138"/>
        <v>21.061811907829764</v>
      </c>
      <c r="BN186" s="200">
        <f t="shared" si="138"/>
        <v>21.26830025986731</v>
      </c>
      <c r="BO186" s="200">
        <f t="shared" si="138"/>
        <v>21.476813007513066</v>
      </c>
      <c r="BP186" s="200">
        <f t="shared" si="138"/>
        <v>21.687369997782799</v>
      </c>
      <c r="BQ186" s="200">
        <f t="shared" si="138"/>
        <v>21.899991272270864</v>
      </c>
    </row>
    <row r="187" spans="5:69">
      <c r="E187" s="326"/>
      <c r="F187" s="328"/>
      <c r="G187" s="324"/>
      <c r="H187" s="325"/>
      <c r="I187" s="226" t="s">
        <v>295</v>
      </c>
      <c r="J187" s="200">
        <f>J183*J186</f>
        <v>31.088082901554404</v>
      </c>
      <c r="K187" s="200">
        <f>K183*K186</f>
        <v>46.936909478817419</v>
      </c>
      <c r="L187" s="200">
        <f t="shared" ref="L187:BQ187" si="139">L183*L186</f>
        <v>55.169095983410116</v>
      </c>
      <c r="M187" s="200">
        <f t="shared" si="139"/>
        <v>59.595979836137843</v>
      </c>
      <c r="N187" s="200">
        <f t="shared" si="139"/>
        <v>62.123259329604004</v>
      </c>
      <c r="O187" s="200">
        <f t="shared" si="139"/>
        <v>63.703813482332528</v>
      </c>
      <c r="P187" s="200">
        <f t="shared" si="139"/>
        <v>64.814111968672592</v>
      </c>
      <c r="Q187" s="200">
        <f t="shared" si="139"/>
        <v>65.692420086622093</v>
      </c>
      <c r="R187" s="200">
        <f t="shared" si="139"/>
        <v>66.457901244638848</v>
      </c>
      <c r="S187" s="200">
        <f t="shared" si="139"/>
        <v>67.170168207973987</v>
      </c>
      <c r="T187" s="200">
        <f t="shared" si="139"/>
        <v>67.85905872479502</v>
      </c>
      <c r="U187" s="200">
        <f t="shared" si="139"/>
        <v>68.539523342233068</v>
      </c>
      <c r="V187" s="200">
        <f t="shared" si="139"/>
        <v>69.219069317421088</v>
      </c>
      <c r="W187" s="200">
        <f t="shared" si="139"/>
        <v>69.901482576057276</v>
      </c>
      <c r="X187" s="200">
        <f t="shared" si="139"/>
        <v>70.588688694761132</v>
      </c>
      <c r="Y187" s="200">
        <f t="shared" si="139"/>
        <v>71.281683395355543</v>
      </c>
      <c r="Z187" s="200">
        <f t="shared" si="139"/>
        <v>71.980997795142684</v>
      </c>
      <c r="AA187" s="200">
        <f t="shared" si="139"/>
        <v>72.686931035207493</v>
      </c>
      <c r="AB187" s="200">
        <f t="shared" si="139"/>
        <v>73.399666597765716</v>
      </c>
      <c r="AC187" s="200">
        <f t="shared" si="139"/>
        <v>74.119330468066053</v>
      </c>
      <c r="AD187" s="200">
        <f t="shared" si="139"/>
        <v>74.846020218600358</v>
      </c>
      <c r="AE187" s="200">
        <f t="shared" si="139"/>
        <v>75.579819554500517</v>
      </c>
      <c r="AF187" s="200">
        <f t="shared" si="139"/>
        <v>76.320805589560422</v>
      </c>
      <c r="AG187" s="200">
        <f t="shared" si="139"/>
        <v>77.069052487603201</v>
      </c>
      <c r="AH187" s="200">
        <f t="shared" si="139"/>
        <v>77.824633286554231</v>
      </c>
      <c r="AI187" s="200">
        <f t="shared" si="139"/>
        <v>78.587620813899861</v>
      </c>
      <c r="AJ187" s="200">
        <f t="shared" si="139"/>
        <v>79.358088147872905</v>
      </c>
      <c r="AK187" s="200">
        <f t="shared" si="139"/>
        <v>80.136108851535141</v>
      </c>
      <c r="AL187" s="200">
        <f t="shared" si="139"/>
        <v>80.921757093342734</v>
      </c>
      <c r="AM187" s="200">
        <f t="shared" si="139"/>
        <v>81.715107710987468</v>
      </c>
      <c r="AN187" s="200">
        <f t="shared" si="139"/>
        <v>82.51623624691095</v>
      </c>
      <c r="AO187" s="200">
        <f t="shared" si="139"/>
        <v>83.325218969690525</v>
      </c>
      <c r="AP187" s="200">
        <f t="shared" si="139"/>
        <v>84.142132888396333</v>
      </c>
      <c r="AQ187" s="200">
        <f t="shared" si="139"/>
        <v>84.967055763470327</v>
      </c>
      <c r="AR187" s="200">
        <f t="shared" si="139"/>
        <v>85.80006611590214</v>
      </c>
      <c r="AS187" s="200">
        <f t="shared" si="139"/>
        <v>86.641243235590281</v>
      </c>
      <c r="AT187" s="200">
        <f t="shared" si="139"/>
        <v>87.490667189332783</v>
      </c>
      <c r="AU187" s="200">
        <f t="shared" si="139"/>
        <v>88.348418828670091</v>
      </c>
      <c r="AV187" s="200">
        <f t="shared" si="139"/>
        <v>89.214579797691712</v>
      </c>
      <c r="AW187" s="200">
        <f t="shared" si="139"/>
        <v>90.089232540862895</v>
      </c>
      <c r="AX187" s="200">
        <f t="shared" si="139"/>
        <v>90.972460310899606</v>
      </c>
      <c r="AY187" s="200">
        <f t="shared" si="139"/>
        <v>91.8643471767069</v>
      </c>
      <c r="AZ187" s="200">
        <f t="shared" si="139"/>
        <v>92.764978031387557</v>
      </c>
      <c r="BA187" s="200">
        <f t="shared" si="139"/>
        <v>93.674438600326283</v>
      </c>
      <c r="BB187" s="200">
        <f t="shared" si="139"/>
        <v>94.592815449350837</v>
      </c>
      <c r="BC187" s="200">
        <f t="shared" si="139"/>
        <v>95.520195992972816</v>
      </c>
      <c r="BD187" s="200">
        <f t="shared" si="139"/>
        <v>96.456668502708268</v>
      </c>
      <c r="BE187" s="200">
        <f t="shared" si="139"/>
        <v>97.402322115480118</v>
      </c>
      <c r="BF187" s="200">
        <f t="shared" si="139"/>
        <v>98.357246842102597</v>
      </c>
      <c r="BG187" s="200">
        <f t="shared" si="139"/>
        <v>99.321533575848747</v>
      </c>
      <c r="BH187" s="200">
        <f t="shared" si="139"/>
        <v>100.29527410110218</v>
      </c>
      <c r="BI187" s="200">
        <f t="shared" si="139"/>
        <v>101.27856110209339</v>
      </c>
      <c r="BJ187" s="200">
        <f t="shared" si="139"/>
        <v>102.27148817172178</v>
      </c>
      <c r="BK187" s="200">
        <f t="shared" si="139"/>
        <v>103.27414982046415</v>
      </c>
      <c r="BL187" s="200">
        <f t="shared" si="139"/>
        <v>104.28664148537067</v>
      </c>
      <c r="BM187" s="200">
        <f t="shared" si="139"/>
        <v>105.30905953914882</v>
      </c>
      <c r="BN187" s="200">
        <f t="shared" si="139"/>
        <v>106.34150129933656</v>
      </c>
      <c r="BO187" s="200">
        <f t="shared" si="139"/>
        <v>107.38406503756534</v>
      </c>
      <c r="BP187" s="200">
        <f t="shared" si="139"/>
        <v>108.43684998891399</v>
      </c>
      <c r="BQ187" s="200">
        <f t="shared" si="139"/>
        <v>109.49995636135432</v>
      </c>
    </row>
    <row r="188" spans="5:69">
      <c r="E188" s="326"/>
      <c r="F188" s="328"/>
      <c r="G188" s="324"/>
      <c r="H188" s="325"/>
      <c r="I188" s="226" t="s">
        <v>326</v>
      </c>
      <c r="J188" s="219">
        <f>Variables!$L$20</f>
        <v>900</v>
      </c>
      <c r="K188" s="219">
        <f>Variables!$L$20</f>
        <v>900</v>
      </c>
      <c r="L188" s="219">
        <f>Variables!$L$20</f>
        <v>900</v>
      </c>
      <c r="M188" s="219">
        <f>Variables!$L$20</f>
        <v>900</v>
      </c>
      <c r="N188" s="219">
        <f>Variables!$L$20</f>
        <v>900</v>
      </c>
      <c r="O188" s="219">
        <f>Variables!$L$20</f>
        <v>900</v>
      </c>
      <c r="P188" s="219">
        <f>Variables!$L$20</f>
        <v>900</v>
      </c>
      <c r="Q188" s="219">
        <f>Variables!$L$20</f>
        <v>900</v>
      </c>
      <c r="R188" s="219">
        <f>Variables!$L$20</f>
        <v>900</v>
      </c>
      <c r="S188" s="219">
        <f>Variables!$L$20</f>
        <v>900</v>
      </c>
      <c r="T188" s="219">
        <f>Variables!$L$20</f>
        <v>900</v>
      </c>
      <c r="U188" s="219">
        <f>Variables!$L$20</f>
        <v>900</v>
      </c>
      <c r="V188" s="219">
        <f>Variables!$L$20</f>
        <v>900</v>
      </c>
      <c r="W188" s="219">
        <f>Variables!$L$20</f>
        <v>900</v>
      </c>
      <c r="X188" s="219">
        <f>Variables!$L$20</f>
        <v>900</v>
      </c>
      <c r="Y188" s="219">
        <f>Variables!$L$20</f>
        <v>900</v>
      </c>
      <c r="Z188" s="219">
        <f>Variables!$L$20</f>
        <v>900</v>
      </c>
      <c r="AA188" s="219">
        <f>Variables!$L$20</f>
        <v>900</v>
      </c>
      <c r="AB188" s="219">
        <f>Variables!$L$20</f>
        <v>900</v>
      </c>
      <c r="AC188" s="219">
        <f>Variables!$L$20</f>
        <v>900</v>
      </c>
      <c r="AD188" s="219">
        <f>Variables!$L$20</f>
        <v>900</v>
      </c>
      <c r="AE188" s="219">
        <f>Variables!$L$20</f>
        <v>900</v>
      </c>
      <c r="AF188" s="219">
        <f>Variables!$L$20</f>
        <v>900</v>
      </c>
      <c r="AG188" s="219">
        <f>Variables!$L$20</f>
        <v>900</v>
      </c>
      <c r="AH188" s="219">
        <f>Variables!$L$20</f>
        <v>900</v>
      </c>
      <c r="AI188" s="219">
        <f>Variables!$L$20</f>
        <v>900</v>
      </c>
      <c r="AJ188" s="219">
        <f>Variables!$L$20</f>
        <v>900</v>
      </c>
      <c r="AK188" s="219">
        <f>Variables!$L$20</f>
        <v>900</v>
      </c>
      <c r="AL188" s="219">
        <f>Variables!$L$20</f>
        <v>900</v>
      </c>
      <c r="AM188" s="219">
        <f>Variables!$L$20</f>
        <v>900</v>
      </c>
      <c r="AN188" s="219">
        <f>Variables!$L$20</f>
        <v>900</v>
      </c>
      <c r="AO188" s="219">
        <f>Variables!$L$20</f>
        <v>900</v>
      </c>
      <c r="AP188" s="219">
        <f>Variables!$L$20</f>
        <v>900</v>
      </c>
      <c r="AQ188" s="219">
        <f>Variables!$L$20</f>
        <v>900</v>
      </c>
      <c r="AR188" s="219">
        <f>Variables!$L$20</f>
        <v>900</v>
      </c>
      <c r="AS188" s="219">
        <f>Variables!$L$20</f>
        <v>900</v>
      </c>
      <c r="AT188" s="219">
        <f>Variables!$L$20</f>
        <v>900</v>
      </c>
      <c r="AU188" s="219">
        <f>Variables!$L$20</f>
        <v>900</v>
      </c>
      <c r="AV188" s="219">
        <f>Variables!$L$20</f>
        <v>900</v>
      </c>
      <c r="AW188" s="219">
        <f>Variables!$L$20</f>
        <v>900</v>
      </c>
      <c r="AX188" s="219">
        <f>Variables!$L$20</f>
        <v>900</v>
      </c>
      <c r="AY188" s="219">
        <f>Variables!$L$20</f>
        <v>900</v>
      </c>
      <c r="AZ188" s="219">
        <f>Variables!$L$20</f>
        <v>900</v>
      </c>
      <c r="BA188" s="219">
        <f>Variables!$L$20</f>
        <v>900</v>
      </c>
      <c r="BB188" s="219">
        <f>Variables!$L$20</f>
        <v>900</v>
      </c>
      <c r="BC188" s="219">
        <f>Variables!$L$20</f>
        <v>900</v>
      </c>
      <c r="BD188" s="219">
        <f>Variables!$L$20</f>
        <v>900</v>
      </c>
      <c r="BE188" s="219">
        <f>Variables!$L$20</f>
        <v>900</v>
      </c>
      <c r="BF188" s="219">
        <f>Variables!$L$20</f>
        <v>900</v>
      </c>
      <c r="BG188" s="219">
        <f>Variables!$L$20</f>
        <v>900</v>
      </c>
      <c r="BH188" s="219">
        <f>Variables!$L$20</f>
        <v>900</v>
      </c>
      <c r="BI188" s="219">
        <f>Variables!$L$20</f>
        <v>900</v>
      </c>
      <c r="BJ188" s="219">
        <f>Variables!$L$20</f>
        <v>900</v>
      </c>
      <c r="BK188" s="219">
        <f>Variables!$L$20</f>
        <v>900</v>
      </c>
      <c r="BL188" s="219">
        <f>Variables!$L$20</f>
        <v>900</v>
      </c>
      <c r="BM188" s="219">
        <f>Variables!$L$20</f>
        <v>900</v>
      </c>
      <c r="BN188" s="219">
        <f>Variables!$L$20</f>
        <v>900</v>
      </c>
      <c r="BO188" s="219">
        <f>Variables!$L$20</f>
        <v>900</v>
      </c>
      <c r="BP188" s="219">
        <f>Variables!$L$20</f>
        <v>900</v>
      </c>
      <c r="BQ188" s="219">
        <f>Variables!$L$20</f>
        <v>900</v>
      </c>
    </row>
    <row r="189" spans="5:69">
      <c r="E189" s="326"/>
      <c r="F189" s="328"/>
      <c r="G189" s="324"/>
      <c r="H189" s="325"/>
      <c r="I189" s="226" t="s">
        <v>446</v>
      </c>
      <c r="J189" s="204">
        <f t="shared" ref="J189:BQ189" si="140">J188*$B$11</f>
        <v>225</v>
      </c>
      <c r="K189" s="204">
        <f t="shared" si="140"/>
        <v>225</v>
      </c>
      <c r="L189" s="204">
        <f t="shared" si="140"/>
        <v>225</v>
      </c>
      <c r="M189" s="204">
        <f t="shared" si="140"/>
        <v>225</v>
      </c>
      <c r="N189" s="204">
        <f t="shared" si="140"/>
        <v>225</v>
      </c>
      <c r="O189" s="204">
        <f t="shared" si="140"/>
        <v>225</v>
      </c>
      <c r="P189" s="204">
        <f t="shared" si="140"/>
        <v>225</v>
      </c>
      <c r="Q189" s="204">
        <f t="shared" si="140"/>
        <v>225</v>
      </c>
      <c r="R189" s="204">
        <f t="shared" si="140"/>
        <v>225</v>
      </c>
      <c r="S189" s="204">
        <f t="shared" si="140"/>
        <v>225</v>
      </c>
      <c r="T189" s="204">
        <f t="shared" si="140"/>
        <v>225</v>
      </c>
      <c r="U189" s="204">
        <f t="shared" si="140"/>
        <v>225</v>
      </c>
      <c r="V189" s="204">
        <f t="shared" si="140"/>
        <v>225</v>
      </c>
      <c r="W189" s="204">
        <f t="shared" si="140"/>
        <v>225</v>
      </c>
      <c r="X189" s="204">
        <f t="shared" si="140"/>
        <v>225</v>
      </c>
      <c r="Y189" s="204">
        <f t="shared" si="140"/>
        <v>225</v>
      </c>
      <c r="Z189" s="204">
        <f t="shared" si="140"/>
        <v>225</v>
      </c>
      <c r="AA189" s="204">
        <f t="shared" si="140"/>
        <v>225</v>
      </c>
      <c r="AB189" s="204">
        <f t="shared" si="140"/>
        <v>225</v>
      </c>
      <c r="AC189" s="204">
        <f t="shared" si="140"/>
        <v>225</v>
      </c>
      <c r="AD189" s="204">
        <f t="shared" si="140"/>
        <v>225</v>
      </c>
      <c r="AE189" s="204">
        <f t="shared" si="140"/>
        <v>225</v>
      </c>
      <c r="AF189" s="204">
        <f t="shared" si="140"/>
        <v>225</v>
      </c>
      <c r="AG189" s="204">
        <f t="shared" si="140"/>
        <v>225</v>
      </c>
      <c r="AH189" s="204">
        <f t="shared" si="140"/>
        <v>225</v>
      </c>
      <c r="AI189" s="204">
        <f t="shared" si="140"/>
        <v>225</v>
      </c>
      <c r="AJ189" s="204">
        <f t="shared" si="140"/>
        <v>225</v>
      </c>
      <c r="AK189" s="204">
        <f t="shared" si="140"/>
        <v>225</v>
      </c>
      <c r="AL189" s="204">
        <f t="shared" si="140"/>
        <v>225</v>
      </c>
      <c r="AM189" s="204">
        <f t="shared" si="140"/>
        <v>225</v>
      </c>
      <c r="AN189" s="204">
        <f t="shared" si="140"/>
        <v>225</v>
      </c>
      <c r="AO189" s="204">
        <f t="shared" si="140"/>
        <v>225</v>
      </c>
      <c r="AP189" s="204">
        <f t="shared" si="140"/>
        <v>225</v>
      </c>
      <c r="AQ189" s="204">
        <f t="shared" si="140"/>
        <v>225</v>
      </c>
      <c r="AR189" s="204">
        <f t="shared" si="140"/>
        <v>225</v>
      </c>
      <c r="AS189" s="204">
        <f t="shared" si="140"/>
        <v>225</v>
      </c>
      <c r="AT189" s="204">
        <f t="shared" si="140"/>
        <v>225</v>
      </c>
      <c r="AU189" s="204">
        <f t="shared" si="140"/>
        <v>225</v>
      </c>
      <c r="AV189" s="204">
        <f t="shared" si="140"/>
        <v>225</v>
      </c>
      <c r="AW189" s="204">
        <f t="shared" si="140"/>
        <v>225</v>
      </c>
      <c r="AX189" s="204">
        <f t="shared" si="140"/>
        <v>225</v>
      </c>
      <c r="AY189" s="204">
        <f t="shared" si="140"/>
        <v>225</v>
      </c>
      <c r="AZ189" s="204">
        <f t="shared" si="140"/>
        <v>225</v>
      </c>
      <c r="BA189" s="204">
        <f t="shared" si="140"/>
        <v>225</v>
      </c>
      <c r="BB189" s="204">
        <f t="shared" si="140"/>
        <v>225</v>
      </c>
      <c r="BC189" s="204">
        <f t="shared" si="140"/>
        <v>225</v>
      </c>
      <c r="BD189" s="204">
        <f t="shared" si="140"/>
        <v>225</v>
      </c>
      <c r="BE189" s="204">
        <f t="shared" si="140"/>
        <v>225</v>
      </c>
      <c r="BF189" s="204">
        <f t="shared" si="140"/>
        <v>225</v>
      </c>
      <c r="BG189" s="204">
        <f t="shared" si="140"/>
        <v>225</v>
      </c>
      <c r="BH189" s="204">
        <f t="shared" si="140"/>
        <v>225</v>
      </c>
      <c r="BI189" s="204">
        <f t="shared" si="140"/>
        <v>225</v>
      </c>
      <c r="BJ189" s="204">
        <f t="shared" si="140"/>
        <v>225</v>
      </c>
      <c r="BK189" s="204">
        <f t="shared" si="140"/>
        <v>225</v>
      </c>
      <c r="BL189" s="204">
        <f t="shared" si="140"/>
        <v>225</v>
      </c>
      <c r="BM189" s="204">
        <f t="shared" si="140"/>
        <v>225</v>
      </c>
      <c r="BN189" s="204">
        <f t="shared" si="140"/>
        <v>225</v>
      </c>
      <c r="BO189" s="204">
        <f t="shared" si="140"/>
        <v>225</v>
      </c>
      <c r="BP189" s="204">
        <f t="shared" si="140"/>
        <v>225</v>
      </c>
      <c r="BQ189" s="204">
        <f t="shared" si="140"/>
        <v>225</v>
      </c>
    </row>
    <row r="190" spans="5:69">
      <c r="E190" s="326"/>
      <c r="F190" s="328"/>
      <c r="G190" s="324"/>
      <c r="H190" s="325"/>
      <c r="I190" s="226" t="s">
        <v>346</v>
      </c>
      <c r="J190" s="204">
        <f>J187*J188</f>
        <v>27979.274611398963</v>
      </c>
      <c r="K190" s="204">
        <f t="shared" ref="K190:BQ190" si="141">K187*K188</f>
        <v>42243.218530935679</v>
      </c>
      <c r="L190" s="204">
        <f t="shared" si="141"/>
        <v>49652.186385069108</v>
      </c>
      <c r="M190" s="204">
        <f t="shared" si="141"/>
        <v>53636.381852524057</v>
      </c>
      <c r="N190" s="204">
        <f t="shared" si="141"/>
        <v>55910.933396643602</v>
      </c>
      <c r="O190" s="204">
        <f t="shared" si="141"/>
        <v>57333.432134099276</v>
      </c>
      <c r="P190" s="204">
        <f t="shared" si="141"/>
        <v>58332.700771805336</v>
      </c>
      <c r="Q190" s="204">
        <f t="shared" si="141"/>
        <v>59123.178077959885</v>
      </c>
      <c r="R190" s="204">
        <f t="shared" si="141"/>
        <v>59812.111120174966</v>
      </c>
      <c r="S190" s="204">
        <f t="shared" si="141"/>
        <v>60453.151387176586</v>
      </c>
      <c r="T190" s="204">
        <f t="shared" si="141"/>
        <v>61073.152852315521</v>
      </c>
      <c r="U190" s="204">
        <f t="shared" si="141"/>
        <v>61685.571008009763</v>
      </c>
      <c r="V190" s="204">
        <f t="shared" si="141"/>
        <v>62297.162385678981</v>
      </c>
      <c r="W190" s="204">
        <f t="shared" si="141"/>
        <v>62911.334318451547</v>
      </c>
      <c r="X190" s="204">
        <f t="shared" si="141"/>
        <v>63529.81982528502</v>
      </c>
      <c r="Y190" s="204">
        <f t="shared" si="141"/>
        <v>64153.515055819989</v>
      </c>
      <c r="Z190" s="204">
        <f t="shared" si="141"/>
        <v>64782.898015628416</v>
      </c>
      <c r="AA190" s="204">
        <f t="shared" si="141"/>
        <v>65418.237931686745</v>
      </c>
      <c r="AB190" s="204">
        <f t="shared" si="141"/>
        <v>66059.699937989149</v>
      </c>
      <c r="AC190" s="204">
        <f t="shared" si="141"/>
        <v>66707.397421259448</v>
      </c>
      <c r="AD190" s="204">
        <f t="shared" si="141"/>
        <v>67361.418196740327</v>
      </c>
      <c r="AE190" s="204">
        <f t="shared" si="141"/>
        <v>68021.837599050472</v>
      </c>
      <c r="AF190" s="204">
        <f t="shared" si="141"/>
        <v>68688.725030604386</v>
      </c>
      <c r="AG190" s="204">
        <f t="shared" si="141"/>
        <v>69362.147238842881</v>
      </c>
      <c r="AH190" s="204">
        <f t="shared" si="141"/>
        <v>70042.169957898805</v>
      </c>
      <c r="AI190" s="204">
        <f t="shared" si="141"/>
        <v>70728.858732509878</v>
      </c>
      <c r="AJ190" s="204">
        <f t="shared" si="141"/>
        <v>71422.279333085622</v>
      </c>
      <c r="AK190" s="204">
        <f t="shared" si="141"/>
        <v>72122.497966381634</v>
      </c>
      <c r="AL190" s="204">
        <f t="shared" si="141"/>
        <v>72829.581384008459</v>
      </c>
      <c r="AM190" s="204">
        <f t="shared" si="141"/>
        <v>73543.596939888725</v>
      </c>
      <c r="AN190" s="204">
        <f t="shared" si="141"/>
        <v>74264.612622219851</v>
      </c>
      <c r="AO190" s="204">
        <f t="shared" si="141"/>
        <v>74992.697072721479</v>
      </c>
      <c r="AP190" s="204">
        <f t="shared" si="141"/>
        <v>75727.919599556699</v>
      </c>
      <c r="AQ190" s="204">
        <f t="shared" si="141"/>
        <v>76470.350187123287</v>
      </c>
      <c r="AR190" s="204">
        <f t="shared" si="141"/>
        <v>77220.059504311925</v>
      </c>
      <c r="AS190" s="204">
        <f t="shared" si="141"/>
        <v>77977.118912031248</v>
      </c>
      <c r="AT190" s="204">
        <f t="shared" si="141"/>
        <v>78741.600470399499</v>
      </c>
      <c r="AU190" s="204">
        <f t="shared" si="141"/>
        <v>79513.576945803085</v>
      </c>
      <c r="AV190" s="204">
        <f t="shared" si="141"/>
        <v>80293.12181792254</v>
      </c>
      <c r="AW190" s="204">
        <f t="shared" si="141"/>
        <v>81080.30928677661</v>
      </c>
      <c r="AX190" s="204">
        <f t="shared" si="141"/>
        <v>81875.214279809647</v>
      </c>
      <c r="AY190" s="204">
        <f t="shared" si="141"/>
        <v>82677.912459036204</v>
      </c>
      <c r="AZ190" s="204">
        <f t="shared" si="141"/>
        <v>83488.480228248794</v>
      </c>
      <c r="BA190" s="204">
        <f t="shared" si="141"/>
        <v>84306.994740293652</v>
      </c>
      <c r="BB190" s="204">
        <f t="shared" si="141"/>
        <v>85133.533904415759</v>
      </c>
      <c r="BC190" s="204">
        <f t="shared" si="141"/>
        <v>85968.176393675531</v>
      </c>
      <c r="BD190" s="204">
        <f t="shared" si="141"/>
        <v>86811.001652437437</v>
      </c>
      <c r="BE190" s="204">
        <f t="shared" si="141"/>
        <v>87662.089903932108</v>
      </c>
      <c r="BF190" s="204">
        <f t="shared" si="141"/>
        <v>88521.522157892337</v>
      </c>
      <c r="BG190" s="204">
        <f t="shared" si="141"/>
        <v>89389.380218263876</v>
      </c>
      <c r="BH190" s="204">
        <f t="shared" si="141"/>
        <v>90265.74669099196</v>
      </c>
      <c r="BI190" s="204">
        <f t="shared" si="141"/>
        <v>91150.704991884049</v>
      </c>
      <c r="BJ190" s="204">
        <f t="shared" si="141"/>
        <v>92044.339354549607</v>
      </c>
      <c r="BK190" s="204">
        <f t="shared" si="141"/>
        <v>92946.734838417731</v>
      </c>
      <c r="BL190" s="204">
        <f t="shared" si="141"/>
        <v>93857.977336833603</v>
      </c>
      <c r="BM190" s="204">
        <f t="shared" si="141"/>
        <v>94778.153585233944</v>
      </c>
      <c r="BN190" s="204">
        <f t="shared" si="141"/>
        <v>95707.3511694029</v>
      </c>
      <c r="BO190" s="204">
        <f t="shared" si="141"/>
        <v>96645.658533808804</v>
      </c>
      <c r="BP190" s="204">
        <f t="shared" si="141"/>
        <v>97593.164990022589</v>
      </c>
      <c r="BQ190" s="204">
        <f t="shared" si="141"/>
        <v>98549.960725218887</v>
      </c>
    </row>
    <row r="191" spans="5:69">
      <c r="E191" s="326"/>
      <c r="F191" s="328"/>
      <c r="G191" s="324"/>
      <c r="H191" s="325"/>
      <c r="I191" s="226" t="s">
        <v>447</v>
      </c>
      <c r="J191" s="228">
        <f t="shared" ref="J191:BQ191" si="142">J190*$B$11</f>
        <v>6994.8186528497408</v>
      </c>
      <c r="K191" s="228">
        <f t="shared" si="142"/>
        <v>10560.80463273392</v>
      </c>
      <c r="L191" s="228">
        <f t="shared" si="142"/>
        <v>12413.046596267277</v>
      </c>
      <c r="M191" s="228">
        <f t="shared" si="142"/>
        <v>13409.095463131014</v>
      </c>
      <c r="N191" s="228">
        <f t="shared" si="142"/>
        <v>13977.733349160901</v>
      </c>
      <c r="O191" s="228">
        <f t="shared" si="142"/>
        <v>14333.358033524819</v>
      </c>
      <c r="P191" s="228">
        <f t="shared" si="142"/>
        <v>14583.175192951334</v>
      </c>
      <c r="Q191" s="228">
        <f t="shared" si="142"/>
        <v>14780.794519489971</v>
      </c>
      <c r="R191" s="228">
        <f t="shared" si="142"/>
        <v>14953.027780043742</v>
      </c>
      <c r="S191" s="228">
        <f t="shared" si="142"/>
        <v>15113.287846794146</v>
      </c>
      <c r="T191" s="228">
        <f t="shared" si="142"/>
        <v>15268.28821307888</v>
      </c>
      <c r="U191" s="228">
        <f t="shared" si="142"/>
        <v>15421.392752002441</v>
      </c>
      <c r="V191" s="228">
        <f t="shared" si="142"/>
        <v>15574.290596419745</v>
      </c>
      <c r="W191" s="228">
        <f t="shared" si="142"/>
        <v>15727.833579612887</v>
      </c>
      <c r="X191" s="228">
        <f t="shared" si="142"/>
        <v>15882.454956321255</v>
      </c>
      <c r="Y191" s="228">
        <f t="shared" si="142"/>
        <v>16038.378763954997</v>
      </c>
      <c r="Z191" s="228">
        <f t="shared" si="142"/>
        <v>16195.724503907104</v>
      </c>
      <c r="AA191" s="228">
        <f t="shared" si="142"/>
        <v>16354.559482921686</v>
      </c>
      <c r="AB191" s="228">
        <f t="shared" si="142"/>
        <v>16514.924984497287</v>
      </c>
      <c r="AC191" s="228">
        <f t="shared" si="142"/>
        <v>16676.849355314862</v>
      </c>
      <c r="AD191" s="228">
        <f t="shared" si="142"/>
        <v>16840.354549185082</v>
      </c>
      <c r="AE191" s="228">
        <f t="shared" si="142"/>
        <v>17005.459399762618</v>
      </c>
      <c r="AF191" s="228">
        <f t="shared" si="142"/>
        <v>17172.181257651097</v>
      </c>
      <c r="AG191" s="228">
        <f t="shared" si="142"/>
        <v>17340.53680971072</v>
      </c>
      <c r="AH191" s="228">
        <f t="shared" si="142"/>
        <v>17510.542489474701</v>
      </c>
      <c r="AI191" s="228">
        <f t="shared" si="142"/>
        <v>17682.214683127469</v>
      </c>
      <c r="AJ191" s="228">
        <f t="shared" si="142"/>
        <v>17855.569833271406</v>
      </c>
      <c r="AK191" s="228">
        <f t="shared" si="142"/>
        <v>18030.624491595408</v>
      </c>
      <c r="AL191" s="228">
        <f t="shared" si="142"/>
        <v>18207.395346002115</v>
      </c>
      <c r="AM191" s="228">
        <f t="shared" si="142"/>
        <v>18385.899234972181</v>
      </c>
      <c r="AN191" s="228">
        <f t="shared" si="142"/>
        <v>18566.153155554963</v>
      </c>
      <c r="AO191" s="228">
        <f t="shared" si="142"/>
        <v>18748.17426818037</v>
      </c>
      <c r="AP191" s="228">
        <f t="shared" si="142"/>
        <v>18931.979899889175</v>
      </c>
      <c r="AQ191" s="228">
        <f t="shared" si="142"/>
        <v>19117.587546780822</v>
      </c>
      <c r="AR191" s="228">
        <f t="shared" si="142"/>
        <v>19305.014876077981</v>
      </c>
      <c r="AS191" s="228">
        <f t="shared" si="142"/>
        <v>19494.279728007812</v>
      </c>
      <c r="AT191" s="228">
        <f t="shared" si="142"/>
        <v>19685.400117599875</v>
      </c>
      <c r="AU191" s="228">
        <f t="shared" si="142"/>
        <v>19878.394236450771</v>
      </c>
      <c r="AV191" s="228">
        <f t="shared" si="142"/>
        <v>20073.280454480635</v>
      </c>
      <c r="AW191" s="228">
        <f t="shared" si="142"/>
        <v>20270.077321694152</v>
      </c>
      <c r="AX191" s="228">
        <f t="shared" si="142"/>
        <v>20468.803569952412</v>
      </c>
      <c r="AY191" s="228">
        <f t="shared" si="142"/>
        <v>20669.478114759051</v>
      </c>
      <c r="AZ191" s="228">
        <f t="shared" si="142"/>
        <v>20872.120057062199</v>
      </c>
      <c r="BA191" s="228">
        <f t="shared" si="142"/>
        <v>21076.748685073413</v>
      </c>
      <c r="BB191" s="228">
        <f t="shared" si="142"/>
        <v>21283.38347610394</v>
      </c>
      <c r="BC191" s="228">
        <f t="shared" si="142"/>
        <v>21492.044098418883</v>
      </c>
      <c r="BD191" s="228">
        <f t="shared" si="142"/>
        <v>21702.750413109359</v>
      </c>
      <c r="BE191" s="228">
        <f t="shared" si="142"/>
        <v>21915.522475983027</v>
      </c>
      <c r="BF191" s="228">
        <f t="shared" si="142"/>
        <v>22130.380539473084</v>
      </c>
      <c r="BG191" s="228">
        <f t="shared" si="142"/>
        <v>22347.345054565969</v>
      </c>
      <c r="BH191" s="228">
        <f t="shared" si="142"/>
        <v>22566.43667274799</v>
      </c>
      <c r="BI191" s="228">
        <f t="shared" si="142"/>
        <v>22787.676247971012</v>
      </c>
      <c r="BJ191" s="228">
        <f t="shared" si="142"/>
        <v>23011.084838637402</v>
      </c>
      <c r="BK191" s="228">
        <f t="shared" si="142"/>
        <v>23236.683709604433</v>
      </c>
      <c r="BL191" s="228">
        <f t="shared" si="142"/>
        <v>23464.494334208401</v>
      </c>
      <c r="BM191" s="228">
        <f t="shared" si="142"/>
        <v>23694.538396308486</v>
      </c>
      <c r="BN191" s="228">
        <f t="shared" si="142"/>
        <v>23926.837792350725</v>
      </c>
      <c r="BO191" s="228">
        <f t="shared" si="142"/>
        <v>24161.414633452201</v>
      </c>
      <c r="BP191" s="228">
        <f t="shared" si="142"/>
        <v>24398.291247505647</v>
      </c>
      <c r="BQ191" s="228">
        <f t="shared" si="142"/>
        <v>24637.490181304722</v>
      </c>
    </row>
    <row r="192" spans="5:69">
      <c r="E192" s="326"/>
      <c r="F192" s="328"/>
      <c r="G192" s="324"/>
      <c r="H192" s="325"/>
      <c r="I192" s="226" t="s">
        <v>448</v>
      </c>
      <c r="J192" s="228">
        <f>J9*J182</f>
        <v>20725.388601036269</v>
      </c>
      <c r="K192" s="228">
        <f>K9*K182</f>
        <v>20928.578685360149</v>
      </c>
      <c r="L192" s="228">
        <f t="shared" ref="L192:BQ192" si="143">L9*L182</f>
        <v>21133.760829334271</v>
      </c>
      <c r="M192" s="228">
        <f t="shared" si="143"/>
        <v>21340.954562955194</v>
      </c>
      <c r="N192" s="228">
        <f t="shared" si="143"/>
        <v>21550.179607690057</v>
      </c>
      <c r="O192" s="228">
        <f t="shared" si="143"/>
        <v>21761.455878353685</v>
      </c>
      <c r="P192" s="228">
        <f t="shared" si="143"/>
        <v>21974.80348500421</v>
      </c>
      <c r="Q192" s="228">
        <f t="shared" si="143"/>
        <v>22190.242734857191</v>
      </c>
      <c r="R192" s="228">
        <f t="shared" si="143"/>
        <v>22407.79413421854</v>
      </c>
      <c r="S192" s="228">
        <f t="shared" si="143"/>
        <v>22627.478390436368</v>
      </c>
      <c r="T192" s="228">
        <f t="shared" si="143"/>
        <v>22849.316413872017</v>
      </c>
      <c r="U192" s="228">
        <f t="shared" si="143"/>
        <v>23073.32931989037</v>
      </c>
      <c r="V192" s="228">
        <f t="shared" si="143"/>
        <v>23299.538430869692</v>
      </c>
      <c r="W192" s="228">
        <f t="shared" si="143"/>
        <v>23527.965278231157</v>
      </c>
      <c r="X192" s="228">
        <f t="shared" si="143"/>
        <v>23758.631604488324</v>
      </c>
      <c r="Y192" s="228">
        <f t="shared" si="143"/>
        <v>23991.559365316647</v>
      </c>
      <c r="Z192" s="228">
        <f t="shared" si="143"/>
        <v>24226.770731643279</v>
      </c>
      <c r="AA192" s="228">
        <f t="shared" si="143"/>
        <v>24464.288091757433</v>
      </c>
      <c r="AB192" s="228">
        <f t="shared" si="143"/>
        <v>24704.134053441318</v>
      </c>
      <c r="AC192" s="228">
        <f t="shared" si="143"/>
        <v>24946.33144612212</v>
      </c>
      <c r="AD192" s="228">
        <f t="shared" si="143"/>
        <v>25190.903323044888</v>
      </c>
      <c r="AE192" s="228">
        <f t="shared" si="143"/>
        <v>25437.872963466893</v>
      </c>
      <c r="AF192" s="228">
        <f t="shared" si="143"/>
        <v>25687.263874873432</v>
      </c>
      <c r="AG192" s="228">
        <f t="shared" si="143"/>
        <v>25939.09979521533</v>
      </c>
      <c r="AH192" s="228">
        <f t="shared" si="143"/>
        <v>26193.404695168421</v>
      </c>
      <c r="AI192" s="228">
        <f t="shared" si="143"/>
        <v>26450.202780415166</v>
      </c>
      <c r="AJ192" s="228">
        <f t="shared" si="143"/>
        <v>26709.518493948643</v>
      </c>
      <c r="AK192" s="228">
        <f t="shared" si="143"/>
        <v>26971.376518399138</v>
      </c>
      <c r="AL192" s="228">
        <f t="shared" si="143"/>
        <v>27235.801778383437</v>
      </c>
      <c r="AM192" s="228">
        <f t="shared" si="143"/>
        <v>27502.819442877393</v>
      </c>
      <c r="AN192" s="228">
        <f t="shared" si="143"/>
        <v>27772.454927611481</v>
      </c>
      <c r="AO192" s="228">
        <f t="shared" si="143"/>
        <v>28044.733897490023</v>
      </c>
      <c r="AP192" s="228">
        <f t="shared" si="143"/>
        <v>28319.682269034052</v>
      </c>
      <c r="AQ192" s="228">
        <f t="shared" si="143"/>
        <v>28597.326212848107</v>
      </c>
      <c r="AR192" s="228">
        <f t="shared" si="143"/>
        <v>28877.692156111319</v>
      </c>
      <c r="AS192" s="228">
        <f t="shared" si="143"/>
        <v>29160.806785092809</v>
      </c>
      <c r="AT192" s="228">
        <f t="shared" si="143"/>
        <v>29446.69704769176</v>
      </c>
      <c r="AU192" s="228">
        <f t="shared" si="143"/>
        <v>29735.390156002464</v>
      </c>
      <c r="AV192" s="228">
        <f t="shared" si="143"/>
        <v>30026.913588904448</v>
      </c>
      <c r="AW192" s="228">
        <f t="shared" si="143"/>
        <v>30321.295094678022</v>
      </c>
      <c r="AX192" s="228">
        <f t="shared" si="143"/>
        <v>30618.56269364545</v>
      </c>
      <c r="AY192" s="228">
        <f t="shared" si="143"/>
        <v>30918.744680838056</v>
      </c>
      <c r="AZ192" s="228">
        <f t="shared" si="143"/>
        <v>31221.869628689401</v>
      </c>
      <c r="BA192" s="228">
        <f t="shared" si="143"/>
        <v>31527.966389754987</v>
      </c>
      <c r="BB192" s="228">
        <f t="shared" si="143"/>
        <v>31837.064099458472</v>
      </c>
      <c r="BC192" s="228">
        <f t="shared" si="143"/>
        <v>32149.192178864923</v>
      </c>
      <c r="BD192" s="228">
        <f t="shared" si="143"/>
        <v>32464.380337481245</v>
      </c>
      <c r="BE192" s="228">
        <f t="shared" si="143"/>
        <v>32782.658576083995</v>
      </c>
      <c r="BF192" s="228">
        <f t="shared" si="143"/>
        <v>33104.057189575025</v>
      </c>
      <c r="BG192" s="228">
        <f t="shared" si="143"/>
        <v>33428.606769864971</v>
      </c>
      <c r="BH192" s="228">
        <f t="shared" si="143"/>
        <v>33756.338208785215</v>
      </c>
      <c r="BI192" s="228">
        <f t="shared" si="143"/>
        <v>34087.282701028213</v>
      </c>
      <c r="BJ192" s="228">
        <f t="shared" si="143"/>
        <v>34421.471747116731</v>
      </c>
      <c r="BK192" s="228">
        <f t="shared" si="143"/>
        <v>34758.937156402179</v>
      </c>
      <c r="BL192" s="228">
        <f t="shared" si="143"/>
        <v>35099.711050092395</v>
      </c>
      <c r="BM192" s="228">
        <f t="shared" si="143"/>
        <v>35443.825864308994</v>
      </c>
      <c r="BN192" s="228">
        <f t="shared" si="143"/>
        <v>35791.314353174763</v>
      </c>
      <c r="BO192" s="228">
        <f t="shared" si="143"/>
        <v>36142.209591931372</v>
      </c>
      <c r="BP192" s="228">
        <f t="shared" si="143"/>
        <v>36496.544980087565</v>
      </c>
      <c r="BQ192" s="228">
        <f t="shared" si="143"/>
        <v>36854.354244598224</v>
      </c>
    </row>
    <row r="193" spans="5:69">
      <c r="E193" s="326"/>
      <c r="F193" s="328"/>
      <c r="G193" s="324"/>
      <c r="H193" s="325"/>
      <c r="I193" s="229" t="s">
        <v>449</v>
      </c>
      <c r="J193" s="204">
        <f>J191-J192</f>
        <v>-13730.569948186529</v>
      </c>
      <c r="K193" s="204">
        <f>K191-K192</f>
        <v>-10367.77405262623</v>
      </c>
      <c r="L193" s="204">
        <f t="shared" ref="L193:BQ193" si="144">L191-L192</f>
        <v>-8720.714233066994</v>
      </c>
      <c r="M193" s="204">
        <f t="shared" si="144"/>
        <v>-7931.8590998241798</v>
      </c>
      <c r="N193" s="204">
        <f t="shared" si="144"/>
        <v>-7572.4462585291567</v>
      </c>
      <c r="O193" s="204">
        <f t="shared" si="144"/>
        <v>-7428.0978448288661</v>
      </c>
      <c r="P193" s="204">
        <f t="shared" si="144"/>
        <v>-7391.6282920528756</v>
      </c>
      <c r="Q193" s="204">
        <f t="shared" si="144"/>
        <v>-7409.4482153672197</v>
      </c>
      <c r="R193" s="204">
        <f t="shared" si="144"/>
        <v>-7454.7663541747988</v>
      </c>
      <c r="S193" s="204">
        <f t="shared" si="144"/>
        <v>-7514.1905436422221</v>
      </c>
      <c r="T193" s="204">
        <f t="shared" si="144"/>
        <v>-7581.0282007931364</v>
      </c>
      <c r="U193" s="204">
        <f t="shared" si="144"/>
        <v>-7651.9365678879294</v>
      </c>
      <c r="V193" s="204">
        <f t="shared" si="144"/>
        <v>-7725.2478344499468</v>
      </c>
      <c r="W193" s="204">
        <f t="shared" si="144"/>
        <v>-7800.1316986182701</v>
      </c>
      <c r="X193" s="204">
        <f t="shared" si="144"/>
        <v>-7876.1766481670693</v>
      </c>
      <c r="Y193" s="204">
        <f t="shared" si="144"/>
        <v>-7953.1806013616497</v>
      </c>
      <c r="Z193" s="204">
        <f t="shared" si="144"/>
        <v>-8031.0462277361748</v>
      </c>
      <c r="AA193" s="204">
        <f t="shared" si="144"/>
        <v>-8109.7286088357469</v>
      </c>
      <c r="AB193" s="204">
        <f t="shared" si="144"/>
        <v>-8189.2090689440302</v>
      </c>
      <c r="AC193" s="204">
        <f t="shared" si="144"/>
        <v>-8269.4820908072579</v>
      </c>
      <c r="AD193" s="204">
        <f t="shared" si="144"/>
        <v>-8350.5487738598058</v>
      </c>
      <c r="AE193" s="204">
        <f t="shared" si="144"/>
        <v>-8432.4135637042746</v>
      </c>
      <c r="AF193" s="204">
        <f t="shared" si="144"/>
        <v>-8515.0826172223351</v>
      </c>
      <c r="AG193" s="204">
        <f t="shared" si="144"/>
        <v>-8598.56298550461</v>
      </c>
      <c r="AH193" s="204">
        <f t="shared" si="144"/>
        <v>-8682.8622056937202</v>
      </c>
      <c r="AI193" s="204">
        <f t="shared" si="144"/>
        <v>-8767.9880972876963</v>
      </c>
      <c r="AJ193" s="204">
        <f t="shared" si="144"/>
        <v>-8853.9486606772371</v>
      </c>
      <c r="AK193" s="204">
        <f t="shared" si="144"/>
        <v>-8940.7520268037297</v>
      </c>
      <c r="AL193" s="204">
        <f t="shared" si="144"/>
        <v>-9028.4064323813218</v>
      </c>
      <c r="AM193" s="204">
        <f t="shared" si="144"/>
        <v>-9116.920207905212</v>
      </c>
      <c r="AN193" s="204">
        <f t="shared" si="144"/>
        <v>-9206.3017720565185</v>
      </c>
      <c r="AO193" s="204">
        <f t="shared" si="144"/>
        <v>-9296.5596293096532</v>
      </c>
      <c r="AP193" s="204">
        <f t="shared" si="144"/>
        <v>-9387.7023691448776</v>
      </c>
      <c r="AQ193" s="204">
        <f t="shared" si="144"/>
        <v>-9479.7386660672855</v>
      </c>
      <c r="AR193" s="204">
        <f t="shared" si="144"/>
        <v>-9572.6772800333383</v>
      </c>
      <c r="AS193" s="204">
        <f t="shared" si="144"/>
        <v>-9666.5270570849971</v>
      </c>
      <c r="AT193" s="204">
        <f t="shared" si="144"/>
        <v>-9761.2969300918849</v>
      </c>
      <c r="AU193" s="204">
        <f t="shared" si="144"/>
        <v>-9856.9959195516931</v>
      </c>
      <c r="AV193" s="204">
        <f t="shared" si="144"/>
        <v>-9953.6331344238133</v>
      </c>
      <c r="AW193" s="204">
        <f t="shared" si="144"/>
        <v>-10051.21777298387</v>
      </c>
      <c r="AX193" s="204">
        <f t="shared" si="144"/>
        <v>-10149.759123693038</v>
      </c>
      <c r="AY193" s="204">
        <f t="shared" si="144"/>
        <v>-10249.266566079004</v>
      </c>
      <c r="AZ193" s="204">
        <f t="shared" si="144"/>
        <v>-10349.749571627202</v>
      </c>
      <c r="BA193" s="204">
        <f t="shared" si="144"/>
        <v>-10451.217704681574</v>
      </c>
      <c r="BB193" s="204">
        <f t="shared" si="144"/>
        <v>-10553.680623354532</v>
      </c>
      <c r="BC193" s="204">
        <f t="shared" si="144"/>
        <v>-10657.148080446041</v>
      </c>
      <c r="BD193" s="204">
        <f t="shared" si="144"/>
        <v>-10761.629924371886</v>
      </c>
      <c r="BE193" s="204">
        <f t="shared" si="144"/>
        <v>-10867.136100100968</v>
      </c>
      <c r="BF193" s="204">
        <f t="shared" si="144"/>
        <v>-10973.676650101941</v>
      </c>
      <c r="BG193" s="204">
        <f t="shared" si="144"/>
        <v>-11081.261715299002</v>
      </c>
      <c r="BH193" s="204">
        <f t="shared" si="144"/>
        <v>-11189.901536037225</v>
      </c>
      <c r="BI193" s="204">
        <f t="shared" si="144"/>
        <v>-11299.6064530572</v>
      </c>
      <c r="BJ193" s="204">
        <f t="shared" si="144"/>
        <v>-11410.38690847933</v>
      </c>
      <c r="BK193" s="204">
        <f t="shared" si="144"/>
        <v>-11522.253446797746</v>
      </c>
      <c r="BL193" s="204">
        <f t="shared" si="144"/>
        <v>-11635.216715883995</v>
      </c>
      <c r="BM193" s="204">
        <f t="shared" si="144"/>
        <v>-11749.287468000508</v>
      </c>
      <c r="BN193" s="204">
        <f t="shared" si="144"/>
        <v>-11864.476560824038</v>
      </c>
      <c r="BO193" s="204">
        <f t="shared" si="144"/>
        <v>-11980.794958479171</v>
      </c>
      <c r="BP193" s="204">
        <f t="shared" si="144"/>
        <v>-12098.253732581918</v>
      </c>
      <c r="BQ193" s="204">
        <f t="shared" si="144"/>
        <v>-12216.864063293502</v>
      </c>
    </row>
    <row r="194" spans="5:69">
      <c r="E194" s="326"/>
      <c r="F194" s="328"/>
      <c r="G194" s="329" t="s">
        <v>51</v>
      </c>
      <c r="H194" s="323" t="s">
        <v>25</v>
      </c>
      <c r="I194" s="230" t="s">
        <v>318</v>
      </c>
      <c r="J194" s="216">
        <f>Variables!$L$27</f>
        <v>0.3</v>
      </c>
      <c r="K194" s="216">
        <f>Variables!$L$27</f>
        <v>0.3</v>
      </c>
      <c r="L194" s="216">
        <f>Variables!$L$27</f>
        <v>0.3</v>
      </c>
      <c r="M194" s="216">
        <f>Variables!$L$27</f>
        <v>0.3</v>
      </c>
      <c r="N194" s="216">
        <f>Variables!$L$27</f>
        <v>0.3</v>
      </c>
      <c r="O194" s="216">
        <f>Variables!$L$27</f>
        <v>0.3</v>
      </c>
      <c r="P194" s="216">
        <f>Variables!$L$27</f>
        <v>0.3</v>
      </c>
      <c r="Q194" s="216">
        <f>Variables!$L$27</f>
        <v>0.3</v>
      </c>
      <c r="R194" s="216">
        <f>Variables!$L$27</f>
        <v>0.3</v>
      </c>
      <c r="S194" s="216">
        <f>Variables!$L$27</f>
        <v>0.3</v>
      </c>
      <c r="T194" s="216">
        <f>Variables!$L$27</f>
        <v>0.3</v>
      </c>
      <c r="U194" s="216">
        <f>Variables!$L$27</f>
        <v>0.3</v>
      </c>
      <c r="V194" s="216">
        <f>Variables!$L$27</f>
        <v>0.3</v>
      </c>
      <c r="W194" s="216">
        <f>Variables!$L$27</f>
        <v>0.3</v>
      </c>
      <c r="X194" s="216">
        <f>Variables!$L$27</f>
        <v>0.3</v>
      </c>
      <c r="Y194" s="216">
        <f>Variables!$L$27</f>
        <v>0.3</v>
      </c>
      <c r="Z194" s="216">
        <f>Variables!$L$27</f>
        <v>0.3</v>
      </c>
      <c r="AA194" s="216">
        <f>Variables!$L$27</f>
        <v>0.3</v>
      </c>
      <c r="AB194" s="216">
        <f>Variables!$L$27</f>
        <v>0.3</v>
      </c>
      <c r="AC194" s="216">
        <f>Variables!$L$27</f>
        <v>0.3</v>
      </c>
      <c r="AD194" s="216">
        <f>Variables!$L$27</f>
        <v>0.3</v>
      </c>
      <c r="AE194" s="216">
        <f>Variables!$L$27</f>
        <v>0.3</v>
      </c>
      <c r="AF194" s="216">
        <f>Variables!$L$27</f>
        <v>0.3</v>
      </c>
      <c r="AG194" s="216">
        <f>Variables!$L$27</f>
        <v>0.3</v>
      </c>
      <c r="AH194" s="216">
        <f>Variables!$L$27</f>
        <v>0.3</v>
      </c>
      <c r="AI194" s="216">
        <f>Variables!$L$27</f>
        <v>0.3</v>
      </c>
      <c r="AJ194" s="216">
        <f>Variables!$L$27</f>
        <v>0.3</v>
      </c>
      <c r="AK194" s="216">
        <f>Variables!$L$27</f>
        <v>0.3</v>
      </c>
      <c r="AL194" s="216">
        <f>Variables!$L$27</f>
        <v>0.3</v>
      </c>
      <c r="AM194" s="216">
        <f>Variables!$L$27</f>
        <v>0.3</v>
      </c>
      <c r="AN194" s="216">
        <f>Variables!$L$27</f>
        <v>0.3</v>
      </c>
      <c r="AO194" s="216">
        <f>Variables!$L$27</f>
        <v>0.3</v>
      </c>
      <c r="AP194" s="216">
        <f>Variables!$L$27</f>
        <v>0.3</v>
      </c>
      <c r="AQ194" s="216">
        <f>Variables!$L$27</f>
        <v>0.3</v>
      </c>
      <c r="AR194" s="216">
        <f>Variables!$L$27</f>
        <v>0.3</v>
      </c>
      <c r="AS194" s="216">
        <f>Variables!$L$27</f>
        <v>0.3</v>
      </c>
      <c r="AT194" s="216">
        <f>Variables!$L$27</f>
        <v>0.3</v>
      </c>
      <c r="AU194" s="216">
        <f>Variables!$L$27</f>
        <v>0.3</v>
      </c>
      <c r="AV194" s="216">
        <f>Variables!$L$27</f>
        <v>0.3</v>
      </c>
      <c r="AW194" s="216">
        <f>Variables!$L$27</f>
        <v>0.3</v>
      </c>
      <c r="AX194" s="216">
        <f>Variables!$L$27</f>
        <v>0.3</v>
      </c>
      <c r="AY194" s="216">
        <f>Variables!$L$27</f>
        <v>0.3</v>
      </c>
      <c r="AZ194" s="216">
        <f>Variables!$L$27</f>
        <v>0.3</v>
      </c>
      <c r="BA194" s="216">
        <f>Variables!$L$27</f>
        <v>0.3</v>
      </c>
      <c r="BB194" s="216">
        <f>Variables!$L$27</f>
        <v>0.3</v>
      </c>
      <c r="BC194" s="216">
        <f>Variables!$L$27</f>
        <v>0.3</v>
      </c>
      <c r="BD194" s="216">
        <f>Variables!$L$27</f>
        <v>0.3</v>
      </c>
      <c r="BE194" s="216">
        <f>Variables!$L$27</f>
        <v>0.3</v>
      </c>
      <c r="BF194" s="216">
        <f>Variables!$L$27</f>
        <v>0.3</v>
      </c>
      <c r="BG194" s="216">
        <f>Variables!$L$27</f>
        <v>0.3</v>
      </c>
      <c r="BH194" s="216">
        <f>Variables!$L$27</f>
        <v>0.3</v>
      </c>
      <c r="BI194" s="216">
        <f>Variables!$L$27</f>
        <v>0.3</v>
      </c>
      <c r="BJ194" s="216">
        <f>Variables!$L$27</f>
        <v>0.3</v>
      </c>
      <c r="BK194" s="216">
        <f>Variables!$L$27</f>
        <v>0.3</v>
      </c>
      <c r="BL194" s="216">
        <f>Variables!$L$27</f>
        <v>0.3</v>
      </c>
      <c r="BM194" s="216">
        <f>Variables!$L$27</f>
        <v>0.3</v>
      </c>
      <c r="BN194" s="216">
        <f>Variables!$L$27</f>
        <v>0.3</v>
      </c>
      <c r="BO194" s="216">
        <f>Variables!$L$27</f>
        <v>0.3</v>
      </c>
      <c r="BP194" s="216">
        <f>Variables!$L$27</f>
        <v>0.3</v>
      </c>
      <c r="BQ194" s="216">
        <f>Variables!$L$27</f>
        <v>0.3</v>
      </c>
    </row>
    <row r="195" spans="5:69">
      <c r="E195" s="326"/>
      <c r="F195" s="328"/>
      <c r="G195" s="329"/>
      <c r="H195" s="323"/>
      <c r="I195" s="230" t="s">
        <v>321</v>
      </c>
      <c r="J195" s="200">
        <f>J179*J194</f>
        <v>11.424870466321243</v>
      </c>
      <c r="K195" s="200">
        <f>K179*K194</f>
        <v>11.767616580310879</v>
      </c>
      <c r="L195" s="200">
        <f t="shared" ref="L195:BQ195" si="145">L179*L194</f>
        <v>12.120645077720207</v>
      </c>
      <c r="M195" s="200">
        <f t="shared" si="145"/>
        <v>12.484264430051814</v>
      </c>
      <c r="N195" s="200">
        <f t="shared" si="145"/>
        <v>12.858792362953368</v>
      </c>
      <c r="O195" s="200">
        <f t="shared" si="145"/>
        <v>13.244556133841973</v>
      </c>
      <c r="P195" s="200">
        <f t="shared" si="145"/>
        <v>13.641892817857229</v>
      </c>
      <c r="Q195" s="200">
        <f t="shared" si="145"/>
        <v>14.051149602392949</v>
      </c>
      <c r="R195" s="200">
        <f t="shared" si="145"/>
        <v>14.472684090464734</v>
      </c>
      <c r="S195" s="200">
        <f t="shared" si="145"/>
        <v>14.90686461317868</v>
      </c>
      <c r="T195" s="200">
        <f t="shared" si="145"/>
        <v>15.354070551574042</v>
      </c>
      <c r="U195" s="200">
        <f t="shared" si="145"/>
        <v>15.814692668121261</v>
      </c>
      <c r="V195" s="200">
        <f t="shared" si="145"/>
        <v>16.2891334481649</v>
      </c>
      <c r="W195" s="200">
        <f t="shared" si="145"/>
        <v>16.777807451609846</v>
      </c>
      <c r="X195" s="200">
        <f t="shared" si="145"/>
        <v>17.281141675158143</v>
      </c>
      <c r="Y195" s="200">
        <f t="shared" si="145"/>
        <v>17.799575925412888</v>
      </c>
      <c r="Z195" s="200">
        <f t="shared" si="145"/>
        <v>18.333563203175274</v>
      </c>
      <c r="AA195" s="200">
        <f t="shared" si="145"/>
        <v>18.883570099270532</v>
      </c>
      <c r="AB195" s="200">
        <f t="shared" si="145"/>
        <v>19.45007720224865</v>
      </c>
      <c r="AC195" s="200">
        <f t="shared" si="145"/>
        <v>20.033579518316113</v>
      </c>
      <c r="AD195" s="200">
        <f t="shared" si="145"/>
        <v>20.634586903865589</v>
      </c>
      <c r="AE195" s="200">
        <f t="shared" si="145"/>
        <v>21.25362451098156</v>
      </c>
      <c r="AF195" s="200">
        <f t="shared" si="145"/>
        <v>21.891233246311007</v>
      </c>
      <c r="AG195" s="200">
        <f t="shared" si="145"/>
        <v>22.547970243700338</v>
      </c>
      <c r="AH195" s="200">
        <f t="shared" si="145"/>
        <v>23.224409351011349</v>
      </c>
      <c r="AI195" s="200">
        <f t="shared" si="145"/>
        <v>23.92114163154169</v>
      </c>
      <c r="AJ195" s="200">
        <f t="shared" si="145"/>
        <v>24.638775880487938</v>
      </c>
      <c r="AK195" s="200">
        <f t="shared" si="145"/>
        <v>25.377939156902578</v>
      </c>
      <c r="AL195" s="200">
        <f t="shared" si="145"/>
        <v>26.139277331609659</v>
      </c>
      <c r="AM195" s="200">
        <f t="shared" si="145"/>
        <v>26.923455651557948</v>
      </c>
      <c r="AN195" s="200">
        <f t="shared" si="145"/>
        <v>27.731159321104688</v>
      </c>
      <c r="AO195" s="200">
        <f t="shared" si="145"/>
        <v>28.563094100737832</v>
      </c>
      <c r="AP195" s="200">
        <f t="shared" si="145"/>
        <v>29.419986923759964</v>
      </c>
      <c r="AQ195" s="200">
        <f t="shared" si="145"/>
        <v>30.302586531472762</v>
      </c>
      <c r="AR195" s="200">
        <f t="shared" si="145"/>
        <v>31.211664127416952</v>
      </c>
      <c r="AS195" s="200">
        <f t="shared" si="145"/>
        <v>32.14801405123945</v>
      </c>
      <c r="AT195" s="200">
        <f t="shared" si="145"/>
        <v>33.112454472776641</v>
      </c>
      <c r="AU195" s="200">
        <f t="shared" si="145"/>
        <v>34.10582810695994</v>
      </c>
      <c r="AV195" s="200">
        <f t="shared" si="145"/>
        <v>35.12900295016874</v>
      </c>
      <c r="AW195" s="200">
        <f t="shared" si="145"/>
        <v>36.182873038673804</v>
      </c>
      <c r="AX195" s="200">
        <f t="shared" si="145"/>
        <v>37.268359229834012</v>
      </c>
      <c r="AY195" s="200">
        <f t="shared" si="145"/>
        <v>38.386410006729037</v>
      </c>
      <c r="AZ195" s="200">
        <f t="shared" si="145"/>
        <v>39.538002306930913</v>
      </c>
      <c r="BA195" s="200">
        <f t="shared" si="145"/>
        <v>40.724142376138843</v>
      </c>
      <c r="BB195" s="200">
        <f t="shared" si="145"/>
        <v>41.94586664742301</v>
      </c>
      <c r="BC195" s="200">
        <f t="shared" si="145"/>
        <v>43.204242646845699</v>
      </c>
      <c r="BD195" s="200">
        <f t="shared" si="145"/>
        <v>44.500369926251068</v>
      </c>
      <c r="BE195" s="200">
        <f t="shared" si="145"/>
        <v>45.83538102403859</v>
      </c>
      <c r="BF195" s="200">
        <f t="shared" si="145"/>
        <v>47.210442454759757</v>
      </c>
      <c r="BG195" s="200">
        <f t="shared" si="145"/>
        <v>48.62675572840255</v>
      </c>
      <c r="BH195" s="200">
        <f t="shared" si="145"/>
        <v>50.085558400254619</v>
      </c>
      <c r="BI195" s="200">
        <f t="shared" si="145"/>
        <v>51.588125152262272</v>
      </c>
      <c r="BJ195" s="200">
        <f t="shared" si="145"/>
        <v>53.13576890683013</v>
      </c>
      <c r="BK195" s="200">
        <f t="shared" si="145"/>
        <v>54.729841974035047</v>
      </c>
      <c r="BL195" s="200">
        <f t="shared" si="145"/>
        <v>56.371737233256098</v>
      </c>
      <c r="BM195" s="200">
        <f t="shared" si="145"/>
        <v>58.062889350253776</v>
      </c>
      <c r="BN195" s="200">
        <f t="shared" si="145"/>
        <v>59.804776030761403</v>
      </c>
      <c r="BO195" s="200">
        <f t="shared" si="145"/>
        <v>61.598919311684242</v>
      </c>
      <c r="BP195" s="200">
        <f t="shared" si="145"/>
        <v>63.446886891034758</v>
      </c>
      <c r="BQ195" s="200">
        <f t="shared" si="145"/>
        <v>65.350293497765804</v>
      </c>
    </row>
    <row r="196" spans="5:69">
      <c r="E196" s="326"/>
      <c r="F196" s="328"/>
      <c r="G196" s="329"/>
      <c r="H196" s="323"/>
      <c r="I196" s="230" t="s">
        <v>324</v>
      </c>
      <c r="J196" s="200">
        <f>J195/J284</f>
        <v>4.6632124352331603</v>
      </c>
      <c r="K196" s="200">
        <f>K195/K284</f>
        <v>4.708930204206033</v>
      </c>
      <c r="L196" s="200">
        <f t="shared" ref="L196:BQ196" si="146">L195/L284</f>
        <v>4.7550961866002108</v>
      </c>
      <c r="M196" s="200">
        <f t="shared" si="146"/>
        <v>4.8017147766649186</v>
      </c>
      <c r="N196" s="200">
        <f t="shared" si="146"/>
        <v>4.8487904117302616</v>
      </c>
      <c r="O196" s="200">
        <f t="shared" si="146"/>
        <v>4.8963275726295787</v>
      </c>
      <c r="P196" s="200">
        <f t="shared" si="146"/>
        <v>4.9443307841259463</v>
      </c>
      <c r="Q196" s="200">
        <f t="shared" si="146"/>
        <v>4.9928046153428678</v>
      </c>
      <c r="R196" s="200">
        <f t="shared" si="146"/>
        <v>5.0417536801991698</v>
      </c>
      <c r="S196" s="200">
        <f t="shared" si="146"/>
        <v>5.091182637848183</v>
      </c>
      <c r="T196" s="200">
        <f t="shared" si="146"/>
        <v>5.1410961931212045</v>
      </c>
      <c r="U196" s="200">
        <f t="shared" si="146"/>
        <v>5.1914990969753321</v>
      </c>
      <c r="V196" s="200">
        <f t="shared" si="146"/>
        <v>5.2423961469456799</v>
      </c>
      <c r="W196" s="200">
        <f t="shared" si="146"/>
        <v>5.2937921876020093</v>
      </c>
      <c r="X196" s="200">
        <f t="shared" si="146"/>
        <v>5.345692111009873</v>
      </c>
      <c r="Y196" s="200">
        <f t="shared" si="146"/>
        <v>5.398100857196245</v>
      </c>
      <c r="Z196" s="200">
        <f t="shared" si="146"/>
        <v>5.4510234146197369</v>
      </c>
      <c r="AA196" s="200">
        <f t="shared" si="146"/>
        <v>5.5044648206454205</v>
      </c>
      <c r="AB196" s="200">
        <f t="shared" si="146"/>
        <v>5.5584301620242966</v>
      </c>
      <c r="AC196" s="200">
        <f t="shared" si="146"/>
        <v>5.6129245753774768</v>
      </c>
      <c r="AD196" s="200">
        <f t="shared" si="146"/>
        <v>5.667953247685098</v>
      </c>
      <c r="AE196" s="200">
        <f t="shared" si="146"/>
        <v>5.7235214167800494</v>
      </c>
      <c r="AF196" s="200">
        <f t="shared" si="146"/>
        <v>5.7796343718465213</v>
      </c>
      <c r="AG196" s="200">
        <f t="shared" si="146"/>
        <v>5.8362974539234482</v>
      </c>
      <c r="AH196" s="200">
        <f t="shared" si="146"/>
        <v>5.8935160564128939</v>
      </c>
      <c r="AI196" s="200">
        <f t="shared" si="146"/>
        <v>5.9512956255934117</v>
      </c>
      <c r="AJ196" s="200">
        <f t="shared" si="146"/>
        <v>6.0096416611384447</v>
      </c>
      <c r="AK196" s="200">
        <f t="shared" si="146"/>
        <v>6.0685597166398031</v>
      </c>
      <c r="AL196" s="200">
        <f t="shared" si="146"/>
        <v>6.1280554001362724</v>
      </c>
      <c r="AM196" s="200">
        <f t="shared" si="146"/>
        <v>6.1881343746474125</v>
      </c>
      <c r="AN196" s="200">
        <f t="shared" si="146"/>
        <v>6.2488023587125836</v>
      </c>
      <c r="AO196" s="200">
        <f t="shared" si="146"/>
        <v>6.3100651269352559</v>
      </c>
      <c r="AP196" s="200">
        <f t="shared" si="146"/>
        <v>6.3719285105326611</v>
      </c>
      <c r="AQ196" s="200">
        <f t="shared" si="146"/>
        <v>6.4343983978908232</v>
      </c>
      <c r="AR196" s="200">
        <f t="shared" si="146"/>
        <v>6.4974807351250483</v>
      </c>
      <c r="AS196" s="200">
        <f t="shared" si="146"/>
        <v>6.5611815266458802</v>
      </c>
      <c r="AT196" s="200">
        <f t="shared" si="146"/>
        <v>6.6255068357306444</v>
      </c>
      <c r="AU196" s="200">
        <f t="shared" si="146"/>
        <v>6.6904627851005527</v>
      </c>
      <c r="AV196" s="200">
        <f t="shared" si="146"/>
        <v>6.7560555575034993</v>
      </c>
      <c r="AW196" s="200">
        <f t="shared" si="146"/>
        <v>6.8222913963025533</v>
      </c>
      <c r="AX196" s="200">
        <f t="shared" si="146"/>
        <v>6.8891766060702242</v>
      </c>
      <c r="AY196" s="200">
        <f t="shared" si="146"/>
        <v>6.9567175531885601</v>
      </c>
      <c r="AZ196" s="200">
        <f t="shared" si="146"/>
        <v>7.0249206664551149</v>
      </c>
      <c r="BA196" s="200">
        <f t="shared" si="146"/>
        <v>7.093792437694872</v>
      </c>
      <c r="BB196" s="200">
        <f t="shared" si="146"/>
        <v>7.1633394223781552</v>
      </c>
      <c r="BC196" s="200">
        <f t="shared" si="146"/>
        <v>7.2335682402446082</v>
      </c>
      <c r="BD196" s="200">
        <f t="shared" si="146"/>
        <v>7.3044855759332794</v>
      </c>
      <c r="BE196" s="200">
        <f t="shared" si="146"/>
        <v>7.3760981796188974</v>
      </c>
      <c r="BF196" s="200">
        <f t="shared" si="146"/>
        <v>7.4484128676543797</v>
      </c>
      <c r="BG196" s="200">
        <f t="shared" si="146"/>
        <v>7.5214365232196174</v>
      </c>
      <c r="BH196" s="200">
        <f t="shared" si="146"/>
        <v>7.5951760969766706</v>
      </c>
      <c r="BI196" s="200">
        <f t="shared" si="146"/>
        <v>7.6696386077313479</v>
      </c>
      <c r="BJ196" s="200">
        <f t="shared" si="146"/>
        <v>7.7448311431012611</v>
      </c>
      <c r="BK196" s="200">
        <f t="shared" si="146"/>
        <v>7.8207608601904903</v>
      </c>
      <c r="BL196" s="200">
        <f t="shared" si="146"/>
        <v>7.8974349862707882</v>
      </c>
      <c r="BM196" s="200">
        <f t="shared" si="146"/>
        <v>7.9748608194695203</v>
      </c>
      <c r="BN196" s="200">
        <f t="shared" si="146"/>
        <v>8.053045729464321</v>
      </c>
      <c r="BO196" s="200">
        <f t="shared" si="146"/>
        <v>8.1319971581845589</v>
      </c>
      <c r="BP196" s="200">
        <f t="shared" si="146"/>
        <v>8.2117226205196996</v>
      </c>
      <c r="BQ196" s="200">
        <f t="shared" si="146"/>
        <v>8.2922297050345986</v>
      </c>
    </row>
    <row r="197" spans="5:69">
      <c r="E197" s="326"/>
      <c r="F197" s="328"/>
      <c r="G197" s="329"/>
      <c r="H197" s="323"/>
      <c r="I197" s="230" t="s">
        <v>65</v>
      </c>
      <c r="J197" s="203">
        <f>Variables!$L$9</f>
        <v>9</v>
      </c>
      <c r="K197" s="203">
        <f>Variables!$L$9</f>
        <v>9</v>
      </c>
      <c r="L197" s="203">
        <f>Variables!$L$9</f>
        <v>9</v>
      </c>
      <c r="M197" s="203">
        <f>Variables!$L$9</f>
        <v>9</v>
      </c>
      <c r="N197" s="203">
        <f>Variables!$L$9</f>
        <v>9</v>
      </c>
      <c r="O197" s="203">
        <f>Variables!$L$9</f>
        <v>9</v>
      </c>
      <c r="P197" s="203">
        <f>Variables!$L$9</f>
        <v>9</v>
      </c>
      <c r="Q197" s="203">
        <f>Variables!$L$9</f>
        <v>9</v>
      </c>
      <c r="R197" s="203">
        <f>Variables!$L$9</f>
        <v>9</v>
      </c>
      <c r="S197" s="203">
        <f>Variables!$L$9</f>
        <v>9</v>
      </c>
      <c r="T197" s="203">
        <f>Variables!$L$9</f>
        <v>9</v>
      </c>
      <c r="U197" s="203">
        <f>Variables!$L$9</f>
        <v>9</v>
      </c>
      <c r="V197" s="203">
        <f>Variables!$L$9</f>
        <v>9</v>
      </c>
      <c r="W197" s="203">
        <f>Variables!$L$9</f>
        <v>9</v>
      </c>
      <c r="X197" s="203">
        <f>Variables!$L$9</f>
        <v>9</v>
      </c>
      <c r="Y197" s="203">
        <f>Variables!$L$9</f>
        <v>9</v>
      </c>
      <c r="Z197" s="203">
        <f>Variables!$L$9</f>
        <v>9</v>
      </c>
      <c r="AA197" s="203">
        <f>Variables!$L$9</f>
        <v>9</v>
      </c>
      <c r="AB197" s="203">
        <f>Variables!$L$9</f>
        <v>9</v>
      </c>
      <c r="AC197" s="203">
        <f>Variables!$L$9</f>
        <v>9</v>
      </c>
      <c r="AD197" s="203">
        <f>Variables!$L$9</f>
        <v>9</v>
      </c>
      <c r="AE197" s="203">
        <f>Variables!$L$9</f>
        <v>9</v>
      </c>
      <c r="AF197" s="203">
        <f>Variables!$L$9</f>
        <v>9</v>
      </c>
      <c r="AG197" s="203">
        <f>Variables!$L$9</f>
        <v>9</v>
      </c>
      <c r="AH197" s="203">
        <f>Variables!$L$9</f>
        <v>9</v>
      </c>
      <c r="AI197" s="203">
        <f>Variables!$L$9</f>
        <v>9</v>
      </c>
      <c r="AJ197" s="203">
        <f>Variables!$L$9</f>
        <v>9</v>
      </c>
      <c r="AK197" s="203">
        <f>Variables!$L$9</f>
        <v>9</v>
      </c>
      <c r="AL197" s="203">
        <f>Variables!$L$9</f>
        <v>9</v>
      </c>
      <c r="AM197" s="203">
        <f>Variables!$L$9</f>
        <v>9</v>
      </c>
      <c r="AN197" s="203">
        <f>Variables!$L$9</f>
        <v>9</v>
      </c>
      <c r="AO197" s="203">
        <f>Variables!$L$9</f>
        <v>9</v>
      </c>
      <c r="AP197" s="203">
        <f>Variables!$L$9</f>
        <v>9</v>
      </c>
      <c r="AQ197" s="203">
        <f>Variables!$L$9</f>
        <v>9</v>
      </c>
      <c r="AR197" s="203">
        <f>Variables!$L$9</f>
        <v>9</v>
      </c>
      <c r="AS197" s="203">
        <f>Variables!$L$9</f>
        <v>9</v>
      </c>
      <c r="AT197" s="203">
        <f>Variables!$L$9</f>
        <v>9</v>
      </c>
      <c r="AU197" s="203">
        <f>Variables!$L$9</f>
        <v>9</v>
      </c>
      <c r="AV197" s="203">
        <f>Variables!$L$9</f>
        <v>9</v>
      </c>
      <c r="AW197" s="203">
        <f>Variables!$L$9</f>
        <v>9</v>
      </c>
      <c r="AX197" s="203">
        <f>Variables!$L$9</f>
        <v>9</v>
      </c>
      <c r="AY197" s="203">
        <f>Variables!$L$9</f>
        <v>9</v>
      </c>
      <c r="AZ197" s="203">
        <f>Variables!$L$9</f>
        <v>9</v>
      </c>
      <c r="BA197" s="203">
        <f>Variables!$L$9</f>
        <v>9</v>
      </c>
      <c r="BB197" s="203">
        <f>Variables!$L$9</f>
        <v>9</v>
      </c>
      <c r="BC197" s="203">
        <f>Variables!$L$9</f>
        <v>9</v>
      </c>
      <c r="BD197" s="203">
        <f>Variables!$L$9</f>
        <v>9</v>
      </c>
      <c r="BE197" s="203">
        <f>Variables!$L$9</f>
        <v>9</v>
      </c>
      <c r="BF197" s="203">
        <f>Variables!$L$9</f>
        <v>9</v>
      </c>
      <c r="BG197" s="203">
        <f>Variables!$L$9</f>
        <v>9</v>
      </c>
      <c r="BH197" s="203">
        <f>Variables!$L$9</f>
        <v>9</v>
      </c>
      <c r="BI197" s="203">
        <f>Variables!$L$9</f>
        <v>9</v>
      </c>
      <c r="BJ197" s="203">
        <f>Variables!$L$9</f>
        <v>9</v>
      </c>
      <c r="BK197" s="203">
        <f>Variables!$L$9</f>
        <v>9</v>
      </c>
      <c r="BL197" s="203">
        <f>Variables!$L$9</f>
        <v>9</v>
      </c>
      <c r="BM197" s="203">
        <f>Variables!$L$9</f>
        <v>9</v>
      </c>
      <c r="BN197" s="203">
        <f>Variables!$L$9</f>
        <v>9</v>
      </c>
      <c r="BO197" s="203">
        <f>Variables!$L$9</f>
        <v>9</v>
      </c>
      <c r="BP197" s="203">
        <f>Variables!$L$9</f>
        <v>9</v>
      </c>
      <c r="BQ197" s="203">
        <f>Variables!$L$9</f>
        <v>9</v>
      </c>
    </row>
    <row r="198" spans="5:69">
      <c r="E198" s="326"/>
      <c r="F198" s="328"/>
      <c r="G198" s="329"/>
      <c r="H198" s="323"/>
      <c r="I198" s="230" t="s">
        <v>299</v>
      </c>
      <c r="J198" s="200">
        <v>0</v>
      </c>
      <c r="K198" s="200">
        <f t="shared" ref="K198:BQ198" si="147">J200*$B$6</f>
        <v>1.8652849740932642</v>
      </c>
      <c r="L198" s="200">
        <f t="shared" si="147"/>
        <v>2.8162145687290456</v>
      </c>
      <c r="M198" s="200">
        <f t="shared" si="147"/>
        <v>3.3101457590046075</v>
      </c>
      <c r="N198" s="200">
        <f t="shared" si="147"/>
        <v>3.5757587901682713</v>
      </c>
      <c r="O198" s="200">
        <f t="shared" si="147"/>
        <v>3.7273955597762405</v>
      </c>
      <c r="P198" s="200">
        <f t="shared" si="147"/>
        <v>3.8222288089399523</v>
      </c>
      <c r="Q198" s="200">
        <f t="shared" si="147"/>
        <v>3.8888467181203552</v>
      </c>
      <c r="R198" s="200">
        <f t="shared" si="147"/>
        <v>3.941545205197325</v>
      </c>
      <c r="S198" s="200">
        <f t="shared" si="147"/>
        <v>3.9874740746783304</v>
      </c>
      <c r="T198" s="200">
        <f t="shared" si="147"/>
        <v>4.0302100924784385</v>
      </c>
      <c r="U198" s="200">
        <f t="shared" si="147"/>
        <v>4.0715435234877013</v>
      </c>
      <c r="V198" s="200">
        <f t="shared" si="147"/>
        <v>4.1123714005339833</v>
      </c>
      <c r="W198" s="200">
        <f t="shared" si="147"/>
        <v>4.1531441590452642</v>
      </c>
      <c r="X198" s="200">
        <f t="shared" si="147"/>
        <v>4.1940889545634361</v>
      </c>
      <c r="Y198" s="200">
        <f t="shared" si="147"/>
        <v>4.2353213216856664</v>
      </c>
      <c r="Z198" s="200">
        <f t="shared" si="147"/>
        <v>4.2769010037213313</v>
      </c>
      <c r="AA198" s="200">
        <f t="shared" si="147"/>
        <v>4.3188598677085608</v>
      </c>
      <c r="AB198" s="200">
        <f t="shared" si="147"/>
        <v>4.3612158621124486</v>
      </c>
      <c r="AC198" s="200">
        <f t="shared" si="147"/>
        <v>4.4039799958659431</v>
      </c>
      <c r="AD198" s="200">
        <f t="shared" si="147"/>
        <v>4.4471598280839624</v>
      </c>
      <c r="AE198" s="200">
        <f t="shared" si="147"/>
        <v>4.4907612131160199</v>
      </c>
      <c r="AF198" s="200">
        <f t="shared" si="147"/>
        <v>4.5347891732700294</v>
      </c>
      <c r="AG198" s="200">
        <f t="shared" si="147"/>
        <v>4.5792483353736229</v>
      </c>
      <c r="AH198" s="200">
        <f t="shared" si="147"/>
        <v>4.6241431492561906</v>
      </c>
      <c r="AI198" s="200">
        <f t="shared" si="147"/>
        <v>4.669477997193253</v>
      </c>
      <c r="AJ198" s="200">
        <f t="shared" si="147"/>
        <v>4.7152572488339919</v>
      </c>
      <c r="AK198" s="200">
        <f t="shared" si="147"/>
        <v>4.7614852888723744</v>
      </c>
      <c r="AL198" s="200">
        <f t="shared" si="147"/>
        <v>4.8081665310921089</v>
      </c>
      <c r="AM198" s="200">
        <f t="shared" si="147"/>
        <v>4.8553054256005641</v>
      </c>
      <c r="AN198" s="200">
        <f t="shared" si="147"/>
        <v>4.9029064626592476</v>
      </c>
      <c r="AO198" s="200">
        <f t="shared" si="147"/>
        <v>4.9509741748146574</v>
      </c>
      <c r="AP198" s="200">
        <f t="shared" si="147"/>
        <v>4.9995131381814319</v>
      </c>
      <c r="AQ198" s="200">
        <f t="shared" si="147"/>
        <v>5.0485279733037807</v>
      </c>
      <c r="AR198" s="200">
        <f t="shared" si="147"/>
        <v>5.0980233458082198</v>
      </c>
      <c r="AS198" s="200">
        <f t="shared" si="147"/>
        <v>5.1480039669541293</v>
      </c>
      <c r="AT198" s="200">
        <f t="shared" si="147"/>
        <v>5.1984745941354173</v>
      </c>
      <c r="AU198" s="200">
        <f t="shared" si="147"/>
        <v>5.249440031359967</v>
      </c>
      <c r="AV198" s="200">
        <f t="shared" si="147"/>
        <v>5.3009051297202054</v>
      </c>
      <c r="AW198" s="200">
        <f t="shared" si="147"/>
        <v>5.3528747878615022</v>
      </c>
      <c r="AX198" s="200">
        <f t="shared" si="147"/>
        <v>5.4053539524517724</v>
      </c>
      <c r="AY198" s="200">
        <f t="shared" si="147"/>
        <v>5.4583476186539759</v>
      </c>
      <c r="AZ198" s="200">
        <f t="shared" si="147"/>
        <v>5.5118608306024122</v>
      </c>
      <c r="BA198" s="200">
        <f t="shared" si="147"/>
        <v>5.5658986818832519</v>
      </c>
      <c r="BB198" s="200">
        <f t="shared" si="147"/>
        <v>5.6204663160195754</v>
      </c>
      <c r="BC198" s="200">
        <f t="shared" si="147"/>
        <v>5.6755689269610503</v>
      </c>
      <c r="BD198" s="200">
        <f t="shared" si="147"/>
        <v>5.7312117595783683</v>
      </c>
      <c r="BE198" s="200">
        <f t="shared" si="147"/>
        <v>5.7874001101624959</v>
      </c>
      <c r="BF198" s="200">
        <f t="shared" si="147"/>
        <v>5.8441393269288078</v>
      </c>
      <c r="BG198" s="200">
        <f t="shared" si="147"/>
        <v>5.9014348105261565</v>
      </c>
      <c r="BH198" s="200">
        <f t="shared" si="147"/>
        <v>5.9592920145509254</v>
      </c>
      <c r="BI198" s="200">
        <f t="shared" si="147"/>
        <v>6.0177164460661317</v>
      </c>
      <c r="BJ198" s="200">
        <f t="shared" si="147"/>
        <v>6.0767136661256052</v>
      </c>
      <c r="BK198" s="200">
        <f t="shared" si="147"/>
        <v>6.1362892903033073</v>
      </c>
      <c r="BL198" s="200">
        <f t="shared" si="147"/>
        <v>6.19644898922785</v>
      </c>
      <c r="BM198" s="200">
        <f t="shared" si="147"/>
        <v>6.2571984891222403</v>
      </c>
      <c r="BN198" s="200">
        <f t="shared" si="147"/>
        <v>6.3185435723489292</v>
      </c>
      <c r="BO198" s="200">
        <f t="shared" si="147"/>
        <v>6.380490077960193</v>
      </c>
      <c r="BP198" s="200">
        <f t="shared" si="147"/>
        <v>6.4430439022539208</v>
      </c>
      <c r="BQ198" s="200">
        <f t="shared" si="147"/>
        <v>6.50621099933484</v>
      </c>
    </row>
    <row r="199" spans="5:69">
      <c r="E199" s="326"/>
      <c r="F199" s="328"/>
      <c r="G199" s="329"/>
      <c r="H199" s="323"/>
      <c r="I199" s="230" t="s">
        <v>301</v>
      </c>
      <c r="J199" s="200">
        <v>0</v>
      </c>
      <c r="K199" s="200">
        <f t="shared" ref="K199:BQ199" si="148">J200*$B$7</f>
        <v>0.46632124352331605</v>
      </c>
      <c r="L199" s="200">
        <f t="shared" si="148"/>
        <v>0.70405364218226141</v>
      </c>
      <c r="M199" s="200">
        <f t="shared" si="148"/>
        <v>0.82753643975115188</v>
      </c>
      <c r="N199" s="200">
        <f t="shared" si="148"/>
        <v>0.89393969754206781</v>
      </c>
      <c r="O199" s="200">
        <f t="shared" si="148"/>
        <v>0.93184888994406012</v>
      </c>
      <c r="P199" s="200">
        <f t="shared" si="148"/>
        <v>0.95555720223498808</v>
      </c>
      <c r="Q199" s="200">
        <f t="shared" si="148"/>
        <v>0.9722116795300888</v>
      </c>
      <c r="R199" s="200">
        <f t="shared" si="148"/>
        <v>0.98538630129933125</v>
      </c>
      <c r="S199" s="200">
        <f t="shared" si="148"/>
        <v>0.99686851866958259</v>
      </c>
      <c r="T199" s="200">
        <f t="shared" si="148"/>
        <v>1.0075525231196096</v>
      </c>
      <c r="U199" s="200">
        <f t="shared" si="148"/>
        <v>1.0178858808719253</v>
      </c>
      <c r="V199" s="200">
        <f t="shared" si="148"/>
        <v>1.0280928501334958</v>
      </c>
      <c r="W199" s="200">
        <f t="shared" si="148"/>
        <v>1.0382860397613161</v>
      </c>
      <c r="X199" s="200">
        <f t="shared" si="148"/>
        <v>1.048522238640859</v>
      </c>
      <c r="Y199" s="200">
        <f t="shared" si="148"/>
        <v>1.0588303304214166</v>
      </c>
      <c r="Z199" s="200">
        <f t="shared" si="148"/>
        <v>1.0692252509303328</v>
      </c>
      <c r="AA199" s="200">
        <f t="shared" si="148"/>
        <v>1.0797149669271402</v>
      </c>
      <c r="AB199" s="200">
        <f t="shared" si="148"/>
        <v>1.0903039655281122</v>
      </c>
      <c r="AC199" s="200">
        <f t="shared" si="148"/>
        <v>1.1009949989664858</v>
      </c>
      <c r="AD199" s="200">
        <f t="shared" si="148"/>
        <v>1.1117899570209906</v>
      </c>
      <c r="AE199" s="200">
        <f t="shared" si="148"/>
        <v>1.122690303279005</v>
      </c>
      <c r="AF199" s="200">
        <f t="shared" si="148"/>
        <v>1.1336972933175073</v>
      </c>
      <c r="AG199" s="200">
        <f t="shared" si="148"/>
        <v>1.1448120838434057</v>
      </c>
      <c r="AH199" s="200">
        <f t="shared" si="148"/>
        <v>1.1560357873140477</v>
      </c>
      <c r="AI199" s="200">
        <f t="shared" si="148"/>
        <v>1.1673694992983132</v>
      </c>
      <c r="AJ199" s="200">
        <f t="shared" si="148"/>
        <v>1.178814312208498</v>
      </c>
      <c r="AK199" s="200">
        <f t="shared" si="148"/>
        <v>1.1903713222180936</v>
      </c>
      <c r="AL199" s="200">
        <f t="shared" si="148"/>
        <v>1.2020416327730272</v>
      </c>
      <c r="AM199" s="200">
        <f t="shared" si="148"/>
        <v>1.213826356400141</v>
      </c>
      <c r="AN199" s="200">
        <f t="shared" si="148"/>
        <v>1.2257266156648119</v>
      </c>
      <c r="AO199" s="200">
        <f t="shared" si="148"/>
        <v>1.2377435437036644</v>
      </c>
      <c r="AP199" s="200">
        <f t="shared" si="148"/>
        <v>1.249878284545358</v>
      </c>
      <c r="AQ199" s="200">
        <f t="shared" si="148"/>
        <v>1.2621319933259452</v>
      </c>
      <c r="AR199" s="200">
        <f t="shared" si="148"/>
        <v>1.274505836452055</v>
      </c>
      <c r="AS199" s="200">
        <f t="shared" si="148"/>
        <v>1.2870009917385323</v>
      </c>
      <c r="AT199" s="200">
        <f t="shared" si="148"/>
        <v>1.2996186485338543</v>
      </c>
      <c r="AU199" s="200">
        <f t="shared" si="148"/>
        <v>1.3123600078399917</v>
      </c>
      <c r="AV199" s="200">
        <f t="shared" si="148"/>
        <v>1.3252262824300514</v>
      </c>
      <c r="AW199" s="200">
        <f t="shared" si="148"/>
        <v>1.3382186969653755</v>
      </c>
      <c r="AX199" s="200">
        <f t="shared" si="148"/>
        <v>1.3513384881129431</v>
      </c>
      <c r="AY199" s="200">
        <f t="shared" si="148"/>
        <v>1.364586904663494</v>
      </c>
      <c r="AZ199" s="200">
        <f t="shared" si="148"/>
        <v>1.377965207650603</v>
      </c>
      <c r="BA199" s="200">
        <f t="shared" si="148"/>
        <v>1.391474670470813</v>
      </c>
      <c r="BB199" s="200">
        <f t="shared" si="148"/>
        <v>1.4051165790048938</v>
      </c>
      <c r="BC199" s="200">
        <f t="shared" si="148"/>
        <v>1.4188922317402626</v>
      </c>
      <c r="BD199" s="200">
        <f t="shared" si="148"/>
        <v>1.4328029398945921</v>
      </c>
      <c r="BE199" s="200">
        <f t="shared" si="148"/>
        <v>1.446850027540624</v>
      </c>
      <c r="BF199" s="200">
        <f t="shared" si="148"/>
        <v>1.4610348317322019</v>
      </c>
      <c r="BG199" s="200">
        <f t="shared" si="148"/>
        <v>1.4753587026315391</v>
      </c>
      <c r="BH199" s="200">
        <f t="shared" si="148"/>
        <v>1.4898230036377313</v>
      </c>
      <c r="BI199" s="200">
        <f t="shared" si="148"/>
        <v>1.5044291115165329</v>
      </c>
      <c r="BJ199" s="200">
        <f t="shared" si="148"/>
        <v>1.5191784165314013</v>
      </c>
      <c r="BK199" s="200">
        <f t="shared" si="148"/>
        <v>1.5340723225758268</v>
      </c>
      <c r="BL199" s="200">
        <f t="shared" si="148"/>
        <v>1.5491122473069625</v>
      </c>
      <c r="BM199" s="200">
        <f t="shared" si="148"/>
        <v>1.5642996222805601</v>
      </c>
      <c r="BN199" s="200">
        <f t="shared" si="148"/>
        <v>1.5796358930872323</v>
      </c>
      <c r="BO199" s="200">
        <f t="shared" si="148"/>
        <v>1.5951225194900482</v>
      </c>
      <c r="BP199" s="200">
        <f t="shared" si="148"/>
        <v>1.6107609755634802</v>
      </c>
      <c r="BQ199" s="200">
        <f t="shared" si="148"/>
        <v>1.62655274983371</v>
      </c>
    </row>
    <row r="200" spans="5:69">
      <c r="E200" s="326"/>
      <c r="F200" s="328"/>
      <c r="G200" s="329"/>
      <c r="H200" s="323"/>
      <c r="I200" s="230" t="s">
        <v>325</v>
      </c>
      <c r="J200" s="200">
        <f>J196+J198+J199</f>
        <v>4.6632124352331603</v>
      </c>
      <c r="K200" s="200">
        <f>K196+K198+K199</f>
        <v>7.0405364218226136</v>
      </c>
      <c r="L200" s="200">
        <f t="shared" ref="L200:BQ200" si="149">L196+L198+L199</f>
        <v>8.2753643975115185</v>
      </c>
      <c r="M200" s="200">
        <f t="shared" si="149"/>
        <v>8.9393969754206779</v>
      </c>
      <c r="N200" s="200">
        <f t="shared" si="149"/>
        <v>9.3184888994406005</v>
      </c>
      <c r="O200" s="200">
        <f t="shared" si="149"/>
        <v>9.5555720223498799</v>
      </c>
      <c r="P200" s="200">
        <f t="shared" si="149"/>
        <v>9.722116795300888</v>
      </c>
      <c r="Q200" s="200">
        <f t="shared" si="149"/>
        <v>9.8538630129933118</v>
      </c>
      <c r="R200" s="200">
        <f t="shared" si="149"/>
        <v>9.9686851866958257</v>
      </c>
      <c r="S200" s="200">
        <f t="shared" si="149"/>
        <v>10.075525231196096</v>
      </c>
      <c r="T200" s="200">
        <f t="shared" si="149"/>
        <v>10.178858808719253</v>
      </c>
      <c r="U200" s="200">
        <f t="shared" si="149"/>
        <v>10.280928501334959</v>
      </c>
      <c r="V200" s="200">
        <f t="shared" si="149"/>
        <v>10.382860397613159</v>
      </c>
      <c r="W200" s="200">
        <f t="shared" si="149"/>
        <v>10.485222386408589</v>
      </c>
      <c r="X200" s="200">
        <f t="shared" si="149"/>
        <v>10.588303304214167</v>
      </c>
      <c r="Y200" s="200">
        <f t="shared" si="149"/>
        <v>10.692252509303328</v>
      </c>
      <c r="Z200" s="200">
        <f t="shared" si="149"/>
        <v>10.797149669271402</v>
      </c>
      <c r="AA200" s="200">
        <f t="shared" si="149"/>
        <v>10.903039655281122</v>
      </c>
      <c r="AB200" s="200">
        <f t="shared" si="149"/>
        <v>11.009949989664857</v>
      </c>
      <c r="AC200" s="200">
        <f t="shared" si="149"/>
        <v>11.117899570209905</v>
      </c>
      <c r="AD200" s="200">
        <f t="shared" si="149"/>
        <v>11.22690303279005</v>
      </c>
      <c r="AE200" s="200">
        <f t="shared" si="149"/>
        <v>11.336972933175073</v>
      </c>
      <c r="AF200" s="200">
        <f t="shared" si="149"/>
        <v>11.448120838434058</v>
      </c>
      <c r="AG200" s="200">
        <f t="shared" si="149"/>
        <v>11.560357873140475</v>
      </c>
      <c r="AH200" s="200">
        <f t="shared" si="149"/>
        <v>11.673694992983132</v>
      </c>
      <c r="AI200" s="200">
        <f t="shared" si="149"/>
        <v>11.788143122084978</v>
      </c>
      <c r="AJ200" s="200">
        <f t="shared" si="149"/>
        <v>11.903713222180935</v>
      </c>
      <c r="AK200" s="200">
        <f t="shared" si="149"/>
        <v>12.02041632773027</v>
      </c>
      <c r="AL200" s="200">
        <f t="shared" si="149"/>
        <v>12.138263564001409</v>
      </c>
      <c r="AM200" s="200">
        <f t="shared" si="149"/>
        <v>12.257266156648118</v>
      </c>
      <c r="AN200" s="200">
        <f t="shared" si="149"/>
        <v>12.377435437036642</v>
      </c>
      <c r="AO200" s="200">
        <f t="shared" si="149"/>
        <v>12.498782845453579</v>
      </c>
      <c r="AP200" s="200">
        <f t="shared" si="149"/>
        <v>12.621319933259452</v>
      </c>
      <c r="AQ200" s="200">
        <f t="shared" si="149"/>
        <v>12.745058364520549</v>
      </c>
      <c r="AR200" s="200">
        <f t="shared" si="149"/>
        <v>12.870009917385323</v>
      </c>
      <c r="AS200" s="200">
        <f t="shared" si="149"/>
        <v>12.996186485338542</v>
      </c>
      <c r="AT200" s="200">
        <f t="shared" si="149"/>
        <v>13.123600078399917</v>
      </c>
      <c r="AU200" s="200">
        <f t="shared" si="149"/>
        <v>13.252262824300512</v>
      </c>
      <c r="AV200" s="200">
        <f t="shared" si="149"/>
        <v>13.382186969653755</v>
      </c>
      <c r="AW200" s="200">
        <f t="shared" si="149"/>
        <v>13.513384881129431</v>
      </c>
      <c r="AX200" s="200">
        <f t="shared" si="149"/>
        <v>13.645869046634939</v>
      </c>
      <c r="AY200" s="200">
        <f t="shared" si="149"/>
        <v>13.779652076506029</v>
      </c>
      <c r="AZ200" s="200">
        <f t="shared" si="149"/>
        <v>13.914746704708129</v>
      </c>
      <c r="BA200" s="200">
        <f t="shared" si="149"/>
        <v>14.051165790048938</v>
      </c>
      <c r="BB200" s="200">
        <f t="shared" si="149"/>
        <v>14.188922317402625</v>
      </c>
      <c r="BC200" s="200">
        <f t="shared" si="149"/>
        <v>14.328029398945921</v>
      </c>
      <c r="BD200" s="200">
        <f t="shared" si="149"/>
        <v>14.468500275406239</v>
      </c>
      <c r="BE200" s="200">
        <f t="shared" si="149"/>
        <v>14.610348317322018</v>
      </c>
      <c r="BF200" s="200">
        <f t="shared" si="149"/>
        <v>14.75358702631539</v>
      </c>
      <c r="BG200" s="200">
        <f t="shared" si="149"/>
        <v>14.898230036377313</v>
      </c>
      <c r="BH200" s="200">
        <f t="shared" si="149"/>
        <v>15.044291115165327</v>
      </c>
      <c r="BI200" s="200">
        <f t="shared" si="149"/>
        <v>15.191784165314012</v>
      </c>
      <c r="BJ200" s="200">
        <f t="shared" si="149"/>
        <v>15.340723225758268</v>
      </c>
      <c r="BK200" s="200">
        <f t="shared" si="149"/>
        <v>15.491122473069625</v>
      </c>
      <c r="BL200" s="200">
        <f t="shared" si="149"/>
        <v>15.6429962228056</v>
      </c>
      <c r="BM200" s="200">
        <f t="shared" si="149"/>
        <v>15.796358930872321</v>
      </c>
      <c r="BN200" s="200">
        <f t="shared" si="149"/>
        <v>15.951225194900482</v>
      </c>
      <c r="BO200" s="200">
        <f t="shared" si="149"/>
        <v>16.107609755634801</v>
      </c>
      <c r="BP200" s="200">
        <f t="shared" si="149"/>
        <v>16.2655274983371</v>
      </c>
      <c r="BQ200" s="200">
        <f t="shared" si="149"/>
        <v>16.424993454203147</v>
      </c>
    </row>
    <row r="201" spans="5:69">
      <c r="E201" s="326"/>
      <c r="F201" s="328"/>
      <c r="G201" s="329"/>
      <c r="H201" s="323"/>
      <c r="I201" s="230" t="s">
        <v>295</v>
      </c>
      <c r="J201" s="200">
        <f>J197*J200</f>
        <v>41.968911917098445</v>
      </c>
      <c r="K201" s="200">
        <f>K197*K200</f>
        <v>63.364827796403524</v>
      </c>
      <c r="L201" s="200">
        <f t="shared" ref="L201:BQ201" si="150">L197*L200</f>
        <v>74.478279577603672</v>
      </c>
      <c r="M201" s="200">
        <f t="shared" si="150"/>
        <v>80.454572778786101</v>
      </c>
      <c r="N201" s="200">
        <f t="shared" si="150"/>
        <v>83.8664000949654</v>
      </c>
      <c r="O201" s="200">
        <f t="shared" si="150"/>
        <v>86.000148201148917</v>
      </c>
      <c r="P201" s="200">
        <f t="shared" si="150"/>
        <v>87.499051157707996</v>
      </c>
      <c r="Q201" s="200">
        <f t="shared" si="150"/>
        <v>88.68476711693981</v>
      </c>
      <c r="R201" s="200">
        <f t="shared" si="150"/>
        <v>89.718166680262428</v>
      </c>
      <c r="S201" s="200">
        <f t="shared" si="150"/>
        <v>90.679727080764863</v>
      </c>
      <c r="T201" s="200">
        <f t="shared" si="150"/>
        <v>91.609729278473282</v>
      </c>
      <c r="U201" s="200">
        <f t="shared" si="150"/>
        <v>92.528356512014625</v>
      </c>
      <c r="V201" s="200">
        <f t="shared" si="150"/>
        <v>93.445743578518432</v>
      </c>
      <c r="W201" s="200">
        <f t="shared" si="150"/>
        <v>94.367001477677306</v>
      </c>
      <c r="X201" s="200">
        <f t="shared" si="150"/>
        <v>95.294729737927497</v>
      </c>
      <c r="Y201" s="200">
        <f t="shared" si="150"/>
        <v>96.230272583729956</v>
      </c>
      <c r="Z201" s="200">
        <f t="shared" si="150"/>
        <v>97.174347023442621</v>
      </c>
      <c r="AA201" s="200">
        <f t="shared" si="150"/>
        <v>98.127356897530092</v>
      </c>
      <c r="AB201" s="200">
        <f t="shared" si="150"/>
        <v>99.08954990698372</v>
      </c>
      <c r="AC201" s="200">
        <f t="shared" si="150"/>
        <v>100.06109613188914</v>
      </c>
      <c r="AD201" s="200">
        <f t="shared" si="150"/>
        <v>101.04212729511045</v>
      </c>
      <c r="AE201" s="200">
        <f t="shared" si="150"/>
        <v>102.03275639857566</v>
      </c>
      <c r="AF201" s="200">
        <f t="shared" si="150"/>
        <v>103.03308754590651</v>
      </c>
      <c r="AG201" s="200">
        <f t="shared" si="150"/>
        <v>104.04322085826428</v>
      </c>
      <c r="AH201" s="200">
        <f t="shared" si="150"/>
        <v>105.06325493684818</v>
      </c>
      <c r="AI201" s="200">
        <f t="shared" si="150"/>
        <v>106.0932880987648</v>
      </c>
      <c r="AJ201" s="200">
        <f t="shared" si="150"/>
        <v>107.13341899962842</v>
      </c>
      <c r="AK201" s="200">
        <f t="shared" si="150"/>
        <v>108.18374694957244</v>
      </c>
      <c r="AL201" s="200">
        <f t="shared" si="150"/>
        <v>109.24437207601268</v>
      </c>
      <c r="AM201" s="200">
        <f t="shared" si="150"/>
        <v>110.31539540983306</v>
      </c>
      <c r="AN201" s="200">
        <f t="shared" si="150"/>
        <v>111.39691893332977</v>
      </c>
      <c r="AO201" s="200">
        <f t="shared" si="150"/>
        <v>112.48904560908221</v>
      </c>
      <c r="AP201" s="200">
        <f t="shared" si="150"/>
        <v>113.59187939933507</v>
      </c>
      <c r="AQ201" s="200">
        <f t="shared" si="150"/>
        <v>114.70552528068494</v>
      </c>
      <c r="AR201" s="200">
        <f t="shared" si="150"/>
        <v>115.8300892564679</v>
      </c>
      <c r="AS201" s="200">
        <f t="shared" si="150"/>
        <v>116.96567836804688</v>
      </c>
      <c r="AT201" s="200">
        <f t="shared" si="150"/>
        <v>118.11240070559926</v>
      </c>
      <c r="AU201" s="200">
        <f t="shared" si="150"/>
        <v>119.27036541870461</v>
      </c>
      <c r="AV201" s="200">
        <f t="shared" si="150"/>
        <v>120.4396827268838</v>
      </c>
      <c r="AW201" s="200">
        <f t="shared" si="150"/>
        <v>121.62046393016487</v>
      </c>
      <c r="AX201" s="200">
        <f t="shared" si="150"/>
        <v>122.81282141971445</v>
      </c>
      <c r="AY201" s="200">
        <f t="shared" si="150"/>
        <v>124.01686868855425</v>
      </c>
      <c r="AZ201" s="200">
        <f t="shared" si="150"/>
        <v>125.23272034237317</v>
      </c>
      <c r="BA201" s="200">
        <f t="shared" si="150"/>
        <v>126.46049211044044</v>
      </c>
      <c r="BB201" s="200">
        <f t="shared" si="150"/>
        <v>127.70030085662363</v>
      </c>
      <c r="BC201" s="200">
        <f t="shared" si="150"/>
        <v>128.95226459051329</v>
      </c>
      <c r="BD201" s="200">
        <f t="shared" si="150"/>
        <v>130.21650247865614</v>
      </c>
      <c r="BE201" s="200">
        <f t="shared" si="150"/>
        <v>131.49313485589815</v>
      </c>
      <c r="BF201" s="200">
        <f t="shared" si="150"/>
        <v>132.78228323683851</v>
      </c>
      <c r="BG201" s="200">
        <f t="shared" si="150"/>
        <v>134.08407032739581</v>
      </c>
      <c r="BH201" s="200">
        <f t="shared" si="150"/>
        <v>135.39862003648796</v>
      </c>
      <c r="BI201" s="200">
        <f t="shared" si="150"/>
        <v>136.7260574878261</v>
      </c>
      <c r="BJ201" s="200">
        <f t="shared" si="150"/>
        <v>138.06650903182441</v>
      </c>
      <c r="BK201" s="200">
        <f t="shared" si="150"/>
        <v>139.42010225762664</v>
      </c>
      <c r="BL201" s="200">
        <f t="shared" si="150"/>
        <v>140.78696600525041</v>
      </c>
      <c r="BM201" s="200">
        <f t="shared" si="150"/>
        <v>142.1672303778509</v>
      </c>
      <c r="BN201" s="200">
        <f t="shared" si="150"/>
        <v>143.56102675410435</v>
      </c>
      <c r="BO201" s="200">
        <f t="shared" si="150"/>
        <v>144.96848780071321</v>
      </c>
      <c r="BP201" s="200">
        <f t="shared" si="150"/>
        <v>146.38974748503389</v>
      </c>
      <c r="BQ201" s="200">
        <f t="shared" si="150"/>
        <v>147.82494108782834</v>
      </c>
    </row>
    <row r="202" spans="5:69">
      <c r="E202" s="326"/>
      <c r="F202" s="328"/>
      <c r="G202" s="329"/>
      <c r="H202" s="323"/>
      <c r="I202" s="230" t="s">
        <v>326</v>
      </c>
      <c r="J202" s="219">
        <f>Variables!$L$21</f>
        <v>4500</v>
      </c>
      <c r="K202" s="219">
        <f>Variables!$L$21</f>
        <v>4500</v>
      </c>
      <c r="L202" s="219">
        <f>Variables!$L$21</f>
        <v>4500</v>
      </c>
      <c r="M202" s="219">
        <f>Variables!$L$21</f>
        <v>4500</v>
      </c>
      <c r="N202" s="219">
        <f>Variables!$L$21</f>
        <v>4500</v>
      </c>
      <c r="O202" s="219">
        <f>Variables!$L$21</f>
        <v>4500</v>
      </c>
      <c r="P202" s="219">
        <f>Variables!$L$21</f>
        <v>4500</v>
      </c>
      <c r="Q202" s="219">
        <f>Variables!$L$21</f>
        <v>4500</v>
      </c>
      <c r="R202" s="219">
        <f>Variables!$L$21</f>
        <v>4500</v>
      </c>
      <c r="S202" s="219">
        <f>Variables!$L$21</f>
        <v>4500</v>
      </c>
      <c r="T202" s="219">
        <f>Variables!$L$21</f>
        <v>4500</v>
      </c>
      <c r="U202" s="219">
        <f>Variables!$L$21</f>
        <v>4500</v>
      </c>
      <c r="V202" s="219">
        <f>Variables!$L$21</f>
        <v>4500</v>
      </c>
      <c r="W202" s="219">
        <f>Variables!$L$21</f>
        <v>4500</v>
      </c>
      <c r="X202" s="219">
        <f>Variables!$L$21</f>
        <v>4500</v>
      </c>
      <c r="Y202" s="219">
        <f>Variables!$L$21</f>
        <v>4500</v>
      </c>
      <c r="Z202" s="219">
        <f>Variables!$L$21</f>
        <v>4500</v>
      </c>
      <c r="AA202" s="219">
        <f>Variables!$L$21</f>
        <v>4500</v>
      </c>
      <c r="AB202" s="219">
        <f>Variables!$L$21</f>
        <v>4500</v>
      </c>
      <c r="AC202" s="219">
        <f>Variables!$L$21</f>
        <v>4500</v>
      </c>
      <c r="AD202" s="219">
        <f>Variables!$L$21</f>
        <v>4500</v>
      </c>
      <c r="AE202" s="219">
        <f>Variables!$L$21</f>
        <v>4500</v>
      </c>
      <c r="AF202" s="219">
        <f>Variables!$L$21</f>
        <v>4500</v>
      </c>
      <c r="AG202" s="219">
        <f>Variables!$L$21</f>
        <v>4500</v>
      </c>
      <c r="AH202" s="219">
        <f>Variables!$L$21</f>
        <v>4500</v>
      </c>
      <c r="AI202" s="219">
        <f>Variables!$L$21</f>
        <v>4500</v>
      </c>
      <c r="AJ202" s="219">
        <f>Variables!$L$21</f>
        <v>4500</v>
      </c>
      <c r="AK202" s="219">
        <f>Variables!$L$21</f>
        <v>4500</v>
      </c>
      <c r="AL202" s="219">
        <f>Variables!$L$21</f>
        <v>4500</v>
      </c>
      <c r="AM202" s="219">
        <f>Variables!$L$21</f>
        <v>4500</v>
      </c>
      <c r="AN202" s="219">
        <f>Variables!$L$21</f>
        <v>4500</v>
      </c>
      <c r="AO202" s="219">
        <f>Variables!$L$21</f>
        <v>4500</v>
      </c>
      <c r="AP202" s="219">
        <f>Variables!$L$21</f>
        <v>4500</v>
      </c>
      <c r="AQ202" s="219">
        <f>Variables!$L$21</f>
        <v>4500</v>
      </c>
      <c r="AR202" s="219">
        <f>Variables!$L$21</f>
        <v>4500</v>
      </c>
      <c r="AS202" s="219">
        <f>Variables!$L$21</f>
        <v>4500</v>
      </c>
      <c r="AT202" s="219">
        <f>Variables!$L$21</f>
        <v>4500</v>
      </c>
      <c r="AU202" s="219">
        <f>Variables!$L$21</f>
        <v>4500</v>
      </c>
      <c r="AV202" s="219">
        <f>Variables!$L$21</f>
        <v>4500</v>
      </c>
      <c r="AW202" s="219">
        <f>Variables!$L$21</f>
        <v>4500</v>
      </c>
      <c r="AX202" s="219">
        <f>Variables!$L$21</f>
        <v>4500</v>
      </c>
      <c r="AY202" s="219">
        <f>Variables!$L$21</f>
        <v>4500</v>
      </c>
      <c r="AZ202" s="219">
        <f>Variables!$L$21</f>
        <v>4500</v>
      </c>
      <c r="BA202" s="219">
        <f>Variables!$L$21</f>
        <v>4500</v>
      </c>
      <c r="BB202" s="219">
        <f>Variables!$L$21</f>
        <v>4500</v>
      </c>
      <c r="BC202" s="219">
        <f>Variables!$L$21</f>
        <v>4500</v>
      </c>
      <c r="BD202" s="219">
        <f>Variables!$L$21</f>
        <v>4500</v>
      </c>
      <c r="BE202" s="219">
        <f>Variables!$L$21</f>
        <v>4500</v>
      </c>
      <c r="BF202" s="219">
        <f>Variables!$L$21</f>
        <v>4500</v>
      </c>
      <c r="BG202" s="219">
        <f>Variables!$L$21</f>
        <v>4500</v>
      </c>
      <c r="BH202" s="219">
        <f>Variables!$L$21</f>
        <v>4500</v>
      </c>
      <c r="BI202" s="219">
        <f>Variables!$L$21</f>
        <v>4500</v>
      </c>
      <c r="BJ202" s="219">
        <f>Variables!$L$21</f>
        <v>4500</v>
      </c>
      <c r="BK202" s="219">
        <f>Variables!$L$21</f>
        <v>4500</v>
      </c>
      <c r="BL202" s="219">
        <f>Variables!$L$21</f>
        <v>4500</v>
      </c>
      <c r="BM202" s="219">
        <f>Variables!$L$21</f>
        <v>4500</v>
      </c>
      <c r="BN202" s="219">
        <f>Variables!$L$21</f>
        <v>4500</v>
      </c>
      <c r="BO202" s="219">
        <f>Variables!$L$21</f>
        <v>4500</v>
      </c>
      <c r="BP202" s="219">
        <f>Variables!$L$21</f>
        <v>4500</v>
      </c>
      <c r="BQ202" s="219">
        <f>Variables!$L$21</f>
        <v>4500</v>
      </c>
    </row>
    <row r="203" spans="5:69">
      <c r="E203" s="326"/>
      <c r="F203" s="328"/>
      <c r="G203" s="329"/>
      <c r="H203" s="323"/>
      <c r="I203" s="230" t="s">
        <v>446</v>
      </c>
      <c r="J203" s="204">
        <f t="shared" ref="J203:BQ203" si="151">J202*$B$11</f>
        <v>1125</v>
      </c>
      <c r="K203" s="204">
        <f t="shared" si="151"/>
        <v>1125</v>
      </c>
      <c r="L203" s="204">
        <f t="shared" si="151"/>
        <v>1125</v>
      </c>
      <c r="M203" s="204">
        <f t="shared" si="151"/>
        <v>1125</v>
      </c>
      <c r="N203" s="204">
        <f t="shared" si="151"/>
        <v>1125</v>
      </c>
      <c r="O203" s="204">
        <f t="shared" si="151"/>
        <v>1125</v>
      </c>
      <c r="P203" s="204">
        <f t="shared" si="151"/>
        <v>1125</v>
      </c>
      <c r="Q203" s="204">
        <f t="shared" si="151"/>
        <v>1125</v>
      </c>
      <c r="R203" s="204">
        <f t="shared" si="151"/>
        <v>1125</v>
      </c>
      <c r="S203" s="204">
        <f t="shared" si="151"/>
        <v>1125</v>
      </c>
      <c r="T203" s="204">
        <f t="shared" si="151"/>
        <v>1125</v>
      </c>
      <c r="U203" s="204">
        <f t="shared" si="151"/>
        <v>1125</v>
      </c>
      <c r="V203" s="204">
        <f t="shared" si="151"/>
        <v>1125</v>
      </c>
      <c r="W203" s="204">
        <f t="shared" si="151"/>
        <v>1125</v>
      </c>
      <c r="X203" s="204">
        <f t="shared" si="151"/>
        <v>1125</v>
      </c>
      <c r="Y203" s="204">
        <f t="shared" si="151"/>
        <v>1125</v>
      </c>
      <c r="Z203" s="204">
        <f t="shared" si="151"/>
        <v>1125</v>
      </c>
      <c r="AA203" s="204">
        <f t="shared" si="151"/>
        <v>1125</v>
      </c>
      <c r="AB203" s="204">
        <f t="shared" si="151"/>
        <v>1125</v>
      </c>
      <c r="AC203" s="204">
        <f t="shared" si="151"/>
        <v>1125</v>
      </c>
      <c r="AD203" s="204">
        <f t="shared" si="151"/>
        <v>1125</v>
      </c>
      <c r="AE203" s="204">
        <f t="shared" si="151"/>
        <v>1125</v>
      </c>
      <c r="AF203" s="204">
        <f t="shared" si="151"/>
        <v>1125</v>
      </c>
      <c r="AG203" s="204">
        <f t="shared" si="151"/>
        <v>1125</v>
      </c>
      <c r="AH203" s="204">
        <f t="shared" si="151"/>
        <v>1125</v>
      </c>
      <c r="AI203" s="204">
        <f t="shared" si="151"/>
        <v>1125</v>
      </c>
      <c r="AJ203" s="204">
        <f t="shared" si="151"/>
        <v>1125</v>
      </c>
      <c r="AK203" s="204">
        <f t="shared" si="151"/>
        <v>1125</v>
      </c>
      <c r="AL203" s="204">
        <f t="shared" si="151"/>
        <v>1125</v>
      </c>
      <c r="AM203" s="204">
        <f t="shared" si="151"/>
        <v>1125</v>
      </c>
      <c r="AN203" s="204">
        <f t="shared" si="151"/>
        <v>1125</v>
      </c>
      <c r="AO203" s="204">
        <f t="shared" si="151"/>
        <v>1125</v>
      </c>
      <c r="AP203" s="204">
        <f t="shared" si="151"/>
        <v>1125</v>
      </c>
      <c r="AQ203" s="204">
        <f t="shared" si="151"/>
        <v>1125</v>
      </c>
      <c r="AR203" s="204">
        <f t="shared" si="151"/>
        <v>1125</v>
      </c>
      <c r="AS203" s="204">
        <f t="shared" si="151"/>
        <v>1125</v>
      </c>
      <c r="AT203" s="204">
        <f t="shared" si="151"/>
        <v>1125</v>
      </c>
      <c r="AU203" s="204">
        <f t="shared" si="151"/>
        <v>1125</v>
      </c>
      <c r="AV203" s="204">
        <f t="shared" si="151"/>
        <v>1125</v>
      </c>
      <c r="AW203" s="204">
        <f t="shared" si="151"/>
        <v>1125</v>
      </c>
      <c r="AX203" s="204">
        <f t="shared" si="151"/>
        <v>1125</v>
      </c>
      <c r="AY203" s="204">
        <f t="shared" si="151"/>
        <v>1125</v>
      </c>
      <c r="AZ203" s="204">
        <f t="shared" si="151"/>
        <v>1125</v>
      </c>
      <c r="BA203" s="204">
        <f t="shared" si="151"/>
        <v>1125</v>
      </c>
      <c r="BB203" s="204">
        <f t="shared" si="151"/>
        <v>1125</v>
      </c>
      <c r="BC203" s="204">
        <f t="shared" si="151"/>
        <v>1125</v>
      </c>
      <c r="BD203" s="204">
        <f t="shared" si="151"/>
        <v>1125</v>
      </c>
      <c r="BE203" s="204">
        <f t="shared" si="151"/>
        <v>1125</v>
      </c>
      <c r="BF203" s="204">
        <f t="shared" si="151"/>
        <v>1125</v>
      </c>
      <c r="BG203" s="204">
        <f t="shared" si="151"/>
        <v>1125</v>
      </c>
      <c r="BH203" s="204">
        <f t="shared" si="151"/>
        <v>1125</v>
      </c>
      <c r="BI203" s="204">
        <f t="shared" si="151"/>
        <v>1125</v>
      </c>
      <c r="BJ203" s="204">
        <f t="shared" si="151"/>
        <v>1125</v>
      </c>
      <c r="BK203" s="204">
        <f t="shared" si="151"/>
        <v>1125</v>
      </c>
      <c r="BL203" s="204">
        <f t="shared" si="151"/>
        <v>1125</v>
      </c>
      <c r="BM203" s="204">
        <f t="shared" si="151"/>
        <v>1125</v>
      </c>
      <c r="BN203" s="204">
        <f t="shared" si="151"/>
        <v>1125</v>
      </c>
      <c r="BO203" s="204">
        <f t="shared" si="151"/>
        <v>1125</v>
      </c>
      <c r="BP203" s="204">
        <f t="shared" si="151"/>
        <v>1125</v>
      </c>
      <c r="BQ203" s="204">
        <f t="shared" si="151"/>
        <v>1125</v>
      </c>
    </row>
    <row r="204" spans="5:69">
      <c r="E204" s="326"/>
      <c r="F204" s="328"/>
      <c r="G204" s="329"/>
      <c r="H204" s="323"/>
      <c r="I204" s="230" t="s">
        <v>346</v>
      </c>
      <c r="J204" s="204">
        <f>J201*J202</f>
        <v>188860.10362694302</v>
      </c>
      <c r="K204" s="204">
        <f t="shared" ref="K204:BQ204" si="152">K201*K202</f>
        <v>285141.72508381587</v>
      </c>
      <c r="L204" s="204">
        <f t="shared" si="152"/>
        <v>335152.2580992165</v>
      </c>
      <c r="M204" s="204">
        <f t="shared" si="152"/>
        <v>362045.57750453748</v>
      </c>
      <c r="N204" s="204">
        <f t="shared" si="152"/>
        <v>377398.80042734428</v>
      </c>
      <c r="O204" s="204">
        <f t="shared" si="152"/>
        <v>387000.66690517013</v>
      </c>
      <c r="P204" s="204">
        <f t="shared" si="152"/>
        <v>393745.73020968598</v>
      </c>
      <c r="Q204" s="204">
        <f t="shared" si="152"/>
        <v>399081.45202622912</v>
      </c>
      <c r="R204" s="204">
        <f t="shared" si="152"/>
        <v>403731.75006118091</v>
      </c>
      <c r="S204" s="204">
        <f t="shared" si="152"/>
        <v>408058.77186344186</v>
      </c>
      <c r="T204" s="204">
        <f t="shared" si="152"/>
        <v>412243.78175312979</v>
      </c>
      <c r="U204" s="204">
        <f t="shared" si="152"/>
        <v>416377.60430406581</v>
      </c>
      <c r="V204" s="204">
        <f t="shared" si="152"/>
        <v>420505.84610333294</v>
      </c>
      <c r="W204" s="204">
        <f t="shared" si="152"/>
        <v>424651.5066495479</v>
      </c>
      <c r="X204" s="204">
        <f t="shared" si="152"/>
        <v>428826.28382067377</v>
      </c>
      <c r="Y204" s="204">
        <f t="shared" si="152"/>
        <v>433036.22662678483</v>
      </c>
      <c r="Z204" s="204">
        <f t="shared" si="152"/>
        <v>437284.56160549179</v>
      </c>
      <c r="AA204" s="204">
        <f t="shared" si="152"/>
        <v>441573.10603888542</v>
      </c>
      <c r="AB204" s="204">
        <f t="shared" si="152"/>
        <v>445902.97458142677</v>
      </c>
      <c r="AC204" s="204">
        <f t="shared" si="152"/>
        <v>450274.93259350117</v>
      </c>
      <c r="AD204" s="204">
        <f t="shared" si="152"/>
        <v>454689.57282799704</v>
      </c>
      <c r="AE204" s="204">
        <f t="shared" si="152"/>
        <v>459147.40379359043</v>
      </c>
      <c r="AF204" s="204">
        <f t="shared" si="152"/>
        <v>463648.89395657933</v>
      </c>
      <c r="AG204" s="204">
        <f t="shared" si="152"/>
        <v>468194.49386218924</v>
      </c>
      <c r="AH204" s="204">
        <f t="shared" si="152"/>
        <v>472784.64721581683</v>
      </c>
      <c r="AI204" s="204">
        <f t="shared" si="152"/>
        <v>477419.7964444416</v>
      </c>
      <c r="AJ204" s="204">
        <f t="shared" si="152"/>
        <v>482100.3854983279</v>
      </c>
      <c r="AK204" s="204">
        <f t="shared" si="152"/>
        <v>486826.86127307598</v>
      </c>
      <c r="AL204" s="204">
        <f t="shared" si="152"/>
        <v>491599.67434205709</v>
      </c>
      <c r="AM204" s="204">
        <f t="shared" si="152"/>
        <v>496419.27934424876</v>
      </c>
      <c r="AN204" s="204">
        <f t="shared" si="152"/>
        <v>501286.13519998395</v>
      </c>
      <c r="AO204" s="204">
        <f t="shared" si="152"/>
        <v>506200.70524086995</v>
      </c>
      <c r="AP204" s="204">
        <f t="shared" si="152"/>
        <v>511163.45729700784</v>
      </c>
      <c r="AQ204" s="204">
        <f t="shared" si="152"/>
        <v>516174.86376308225</v>
      </c>
      <c r="AR204" s="204">
        <f t="shared" si="152"/>
        <v>521235.40165410558</v>
      </c>
      <c r="AS204" s="204">
        <f t="shared" si="152"/>
        <v>526345.55265621096</v>
      </c>
      <c r="AT204" s="204">
        <f t="shared" si="152"/>
        <v>531505.80317519663</v>
      </c>
      <c r="AU204" s="204">
        <f t="shared" si="152"/>
        <v>536716.64438417077</v>
      </c>
      <c r="AV204" s="204">
        <f t="shared" si="152"/>
        <v>541978.57227097708</v>
      </c>
      <c r="AW204" s="204">
        <f t="shared" si="152"/>
        <v>547292.08768574195</v>
      </c>
      <c r="AX204" s="204">
        <f t="shared" si="152"/>
        <v>552657.69638871506</v>
      </c>
      <c r="AY204" s="204">
        <f t="shared" si="152"/>
        <v>558075.9090984941</v>
      </c>
      <c r="AZ204" s="204">
        <f t="shared" si="152"/>
        <v>563547.24154067924</v>
      </c>
      <c r="BA204" s="204">
        <f t="shared" si="152"/>
        <v>569072.21449698193</v>
      </c>
      <c r="BB204" s="204">
        <f t="shared" si="152"/>
        <v>574651.35385480628</v>
      </c>
      <c r="BC204" s="204">
        <f t="shared" si="152"/>
        <v>580285.19065730984</v>
      </c>
      <c r="BD204" s="204">
        <f t="shared" si="152"/>
        <v>585974.26115395257</v>
      </c>
      <c r="BE204" s="204">
        <f t="shared" si="152"/>
        <v>591719.10685154167</v>
      </c>
      <c r="BF204" s="204">
        <f t="shared" si="152"/>
        <v>597520.27456577332</v>
      </c>
      <c r="BG204" s="204">
        <f t="shared" si="152"/>
        <v>603378.31647328113</v>
      </c>
      <c r="BH204" s="204">
        <f t="shared" si="152"/>
        <v>609293.79016419582</v>
      </c>
      <c r="BI204" s="204">
        <f t="shared" si="152"/>
        <v>615267.25869521743</v>
      </c>
      <c r="BJ204" s="204">
        <f t="shared" si="152"/>
        <v>621299.29064320982</v>
      </c>
      <c r="BK204" s="204">
        <f t="shared" si="152"/>
        <v>627390.46015931992</v>
      </c>
      <c r="BL204" s="204">
        <f t="shared" si="152"/>
        <v>633541.34702362679</v>
      </c>
      <c r="BM204" s="204">
        <f t="shared" si="152"/>
        <v>639752.53670032904</v>
      </c>
      <c r="BN204" s="204">
        <f t="shared" si="152"/>
        <v>646024.62039346958</v>
      </c>
      <c r="BO204" s="204">
        <f t="shared" si="152"/>
        <v>652358.19510320947</v>
      </c>
      <c r="BP204" s="204">
        <f t="shared" si="152"/>
        <v>658753.86368265247</v>
      </c>
      <c r="BQ204" s="204">
        <f t="shared" si="152"/>
        <v>665212.23489522748</v>
      </c>
    </row>
    <row r="205" spans="5:69">
      <c r="E205" s="326"/>
      <c r="F205" s="328"/>
      <c r="G205" s="329"/>
      <c r="H205" s="323"/>
      <c r="I205" s="230" t="s">
        <v>447</v>
      </c>
      <c r="J205" s="228">
        <f t="shared" ref="J205:BQ205" si="153">J204*$B$11</f>
        <v>47215.025906735755</v>
      </c>
      <c r="K205" s="228">
        <f t="shared" si="153"/>
        <v>71285.431270953966</v>
      </c>
      <c r="L205" s="228">
        <f t="shared" si="153"/>
        <v>83788.064524804126</v>
      </c>
      <c r="M205" s="228">
        <f t="shared" si="153"/>
        <v>90511.394376134369</v>
      </c>
      <c r="N205" s="228">
        <f t="shared" si="153"/>
        <v>94349.70010683607</v>
      </c>
      <c r="O205" s="228">
        <f t="shared" si="153"/>
        <v>96750.166726292533</v>
      </c>
      <c r="P205" s="228">
        <f t="shared" si="153"/>
        <v>98436.432552421495</v>
      </c>
      <c r="Q205" s="228">
        <f t="shared" si="153"/>
        <v>99770.36300655728</v>
      </c>
      <c r="R205" s="228">
        <f t="shared" si="153"/>
        <v>100932.93751529523</v>
      </c>
      <c r="S205" s="228">
        <f t="shared" si="153"/>
        <v>102014.69296586046</v>
      </c>
      <c r="T205" s="228">
        <f t="shared" si="153"/>
        <v>103060.94543828245</v>
      </c>
      <c r="U205" s="228">
        <f t="shared" si="153"/>
        <v>104094.40107601645</v>
      </c>
      <c r="V205" s="228">
        <f t="shared" si="153"/>
        <v>105126.46152583323</v>
      </c>
      <c r="W205" s="228">
        <f t="shared" si="153"/>
        <v>106162.87666238697</v>
      </c>
      <c r="X205" s="228">
        <f t="shared" si="153"/>
        <v>107206.57095516844</v>
      </c>
      <c r="Y205" s="228">
        <f t="shared" si="153"/>
        <v>108259.05665669621</v>
      </c>
      <c r="Z205" s="228">
        <f t="shared" si="153"/>
        <v>109321.14040137295</v>
      </c>
      <c r="AA205" s="228">
        <f t="shared" si="153"/>
        <v>110393.27650972136</v>
      </c>
      <c r="AB205" s="228">
        <f t="shared" si="153"/>
        <v>111475.74364535669</v>
      </c>
      <c r="AC205" s="228">
        <f t="shared" si="153"/>
        <v>112568.73314837529</v>
      </c>
      <c r="AD205" s="228">
        <f t="shared" si="153"/>
        <v>113672.39320699926</v>
      </c>
      <c r="AE205" s="228">
        <f t="shared" si="153"/>
        <v>114786.85094839761</v>
      </c>
      <c r="AF205" s="228">
        <f t="shared" si="153"/>
        <v>115912.22348914483</v>
      </c>
      <c r="AG205" s="228">
        <f t="shared" si="153"/>
        <v>117048.62346554731</v>
      </c>
      <c r="AH205" s="228">
        <f t="shared" si="153"/>
        <v>118196.16180395421</v>
      </c>
      <c r="AI205" s="228">
        <f t="shared" si="153"/>
        <v>119354.9491111104</v>
      </c>
      <c r="AJ205" s="228">
        <f t="shared" si="153"/>
        <v>120525.09637458198</v>
      </c>
      <c r="AK205" s="228">
        <f t="shared" si="153"/>
        <v>121706.71531826899</v>
      </c>
      <c r="AL205" s="228">
        <f t="shared" si="153"/>
        <v>122899.91858551427</v>
      </c>
      <c r="AM205" s="228">
        <f t="shared" si="153"/>
        <v>124104.81983606219</v>
      </c>
      <c r="AN205" s="228">
        <f t="shared" si="153"/>
        <v>125321.53379999599</v>
      </c>
      <c r="AO205" s="228">
        <f t="shared" si="153"/>
        <v>126550.17631021749</v>
      </c>
      <c r="AP205" s="228">
        <f t="shared" si="153"/>
        <v>127790.86432425196</v>
      </c>
      <c r="AQ205" s="228">
        <f t="shared" si="153"/>
        <v>129043.71594077056</v>
      </c>
      <c r="AR205" s="228">
        <f t="shared" si="153"/>
        <v>130308.85041352639</v>
      </c>
      <c r="AS205" s="228">
        <f t="shared" si="153"/>
        <v>131586.38816405274</v>
      </c>
      <c r="AT205" s="228">
        <f t="shared" si="153"/>
        <v>132876.45079379916</v>
      </c>
      <c r="AU205" s="228">
        <f t="shared" si="153"/>
        <v>134179.16109604269</v>
      </c>
      <c r="AV205" s="228">
        <f t="shared" si="153"/>
        <v>135494.64306774427</v>
      </c>
      <c r="AW205" s="228">
        <f t="shared" si="153"/>
        <v>136823.02192143549</v>
      </c>
      <c r="AX205" s="228">
        <f t="shared" si="153"/>
        <v>138164.42409717877</v>
      </c>
      <c r="AY205" s="228">
        <f t="shared" si="153"/>
        <v>139518.97727462352</v>
      </c>
      <c r="AZ205" s="228">
        <f t="shared" si="153"/>
        <v>140886.81038516981</v>
      </c>
      <c r="BA205" s="228">
        <f t="shared" si="153"/>
        <v>142268.05362424548</v>
      </c>
      <c r="BB205" s="228">
        <f t="shared" si="153"/>
        <v>143662.83846370157</v>
      </c>
      <c r="BC205" s="228">
        <f t="shared" si="153"/>
        <v>145071.29766432746</v>
      </c>
      <c r="BD205" s="228">
        <f t="shared" si="153"/>
        <v>146493.56528848814</v>
      </c>
      <c r="BE205" s="228">
        <f t="shared" si="153"/>
        <v>147929.77671288542</v>
      </c>
      <c r="BF205" s="228">
        <f t="shared" si="153"/>
        <v>149380.06864144333</v>
      </c>
      <c r="BG205" s="228">
        <f t="shared" si="153"/>
        <v>150844.57911832028</v>
      </c>
      <c r="BH205" s="228">
        <f t="shared" si="153"/>
        <v>152323.44754104895</v>
      </c>
      <c r="BI205" s="228">
        <f t="shared" si="153"/>
        <v>153816.81467380436</v>
      </c>
      <c r="BJ205" s="228">
        <f t="shared" si="153"/>
        <v>155324.82266080246</v>
      </c>
      <c r="BK205" s="228">
        <f t="shared" si="153"/>
        <v>156847.61503982998</v>
      </c>
      <c r="BL205" s="228">
        <f t="shared" si="153"/>
        <v>158385.3367559067</v>
      </c>
      <c r="BM205" s="228">
        <f t="shared" si="153"/>
        <v>159938.13417508226</v>
      </c>
      <c r="BN205" s="228">
        <f t="shared" si="153"/>
        <v>161506.1550983674</v>
      </c>
      <c r="BO205" s="228">
        <f t="shared" si="153"/>
        <v>163089.54877580237</v>
      </c>
      <c r="BP205" s="228">
        <f t="shared" si="153"/>
        <v>164688.46592066312</v>
      </c>
      <c r="BQ205" s="228">
        <f t="shared" si="153"/>
        <v>166303.05872380687</v>
      </c>
    </row>
    <row r="206" spans="5:69">
      <c r="E206" s="326"/>
      <c r="F206" s="328"/>
      <c r="G206" s="329"/>
      <c r="H206" s="323"/>
      <c r="I206" s="230" t="s">
        <v>448</v>
      </c>
      <c r="J206" s="228">
        <f>J9*J196</f>
        <v>15544.041450777202</v>
      </c>
      <c r="K206" s="228">
        <f>K9*K196</f>
        <v>15696.434014020111</v>
      </c>
      <c r="L206" s="228">
        <f t="shared" ref="L206:BQ206" si="154">L9*L196</f>
        <v>15850.320622000703</v>
      </c>
      <c r="M206" s="228">
        <f t="shared" si="154"/>
        <v>16005.715922216394</v>
      </c>
      <c r="N206" s="228">
        <f t="shared" si="154"/>
        <v>16162.634705767541</v>
      </c>
      <c r="O206" s="228">
        <f t="shared" si="154"/>
        <v>16321.09190876526</v>
      </c>
      <c r="P206" s="228">
        <f t="shared" si="154"/>
        <v>16481.102613753152</v>
      </c>
      <c r="Q206" s="228">
        <f t="shared" si="154"/>
        <v>16642.682051142892</v>
      </c>
      <c r="R206" s="228">
        <f t="shared" si="154"/>
        <v>16805.845600663903</v>
      </c>
      <c r="S206" s="228">
        <f t="shared" si="154"/>
        <v>16970.608792827275</v>
      </c>
      <c r="T206" s="228">
        <f t="shared" si="154"/>
        <v>17136.987310404013</v>
      </c>
      <c r="U206" s="228">
        <f t="shared" si="154"/>
        <v>17304.99698991777</v>
      </c>
      <c r="V206" s="228">
        <f t="shared" si="154"/>
        <v>17474.653823152268</v>
      </c>
      <c r="W206" s="228">
        <f t="shared" si="154"/>
        <v>17645.973958673363</v>
      </c>
      <c r="X206" s="228">
        <f t="shared" si="154"/>
        <v>17818.973703366242</v>
      </c>
      <c r="Y206" s="228">
        <f t="shared" si="154"/>
        <v>17993.669523987483</v>
      </c>
      <c r="Z206" s="228">
        <f t="shared" si="154"/>
        <v>18170.078048732455</v>
      </c>
      <c r="AA206" s="228">
        <f t="shared" si="154"/>
        <v>18348.21606881807</v>
      </c>
      <c r="AB206" s="228">
        <f t="shared" si="154"/>
        <v>18528.100540080988</v>
      </c>
      <c r="AC206" s="228">
        <f t="shared" si="154"/>
        <v>18709.748584591587</v>
      </c>
      <c r="AD206" s="228">
        <f t="shared" si="154"/>
        <v>18893.177492283659</v>
      </c>
      <c r="AE206" s="228">
        <f t="shared" si="154"/>
        <v>19078.404722600164</v>
      </c>
      <c r="AF206" s="228">
        <f t="shared" si="154"/>
        <v>19265.44790615507</v>
      </c>
      <c r="AG206" s="228">
        <f t="shared" si="154"/>
        <v>19454.324846411499</v>
      </c>
      <c r="AH206" s="228">
        <f t="shared" si="154"/>
        <v>19645.053521376314</v>
      </c>
      <c r="AI206" s="228">
        <f t="shared" si="154"/>
        <v>19837.652085311373</v>
      </c>
      <c r="AJ206" s="228">
        <f t="shared" si="154"/>
        <v>20032.138870461484</v>
      </c>
      <c r="AK206" s="228">
        <f t="shared" si="154"/>
        <v>20228.532388799347</v>
      </c>
      <c r="AL206" s="228">
        <f t="shared" si="154"/>
        <v>20426.851333787574</v>
      </c>
      <c r="AM206" s="228">
        <f t="shared" si="154"/>
        <v>20627.114582158039</v>
      </c>
      <c r="AN206" s="228">
        <f t="shared" si="154"/>
        <v>20829.341195708614</v>
      </c>
      <c r="AO206" s="228">
        <f t="shared" si="154"/>
        <v>21033.550423117518</v>
      </c>
      <c r="AP206" s="228">
        <f t="shared" si="154"/>
        <v>21239.761701775536</v>
      </c>
      <c r="AQ206" s="228">
        <f t="shared" si="154"/>
        <v>21447.994659636082</v>
      </c>
      <c r="AR206" s="228">
        <f t="shared" si="154"/>
        <v>21658.269117083491</v>
      </c>
      <c r="AS206" s="228">
        <f t="shared" si="154"/>
        <v>21870.605088819604</v>
      </c>
      <c r="AT206" s="228">
        <f t="shared" si="154"/>
        <v>22085.022785768815</v>
      </c>
      <c r="AU206" s="228">
        <f t="shared" si="154"/>
        <v>22301.542617001844</v>
      </c>
      <c r="AV206" s="228">
        <f t="shared" si="154"/>
        <v>22520.185191678334</v>
      </c>
      <c r="AW206" s="228">
        <f t="shared" si="154"/>
        <v>22740.97132100851</v>
      </c>
      <c r="AX206" s="228">
        <f t="shared" si="154"/>
        <v>22963.92202023408</v>
      </c>
      <c r="AY206" s="228">
        <f t="shared" si="154"/>
        <v>23189.058510628536</v>
      </c>
      <c r="AZ206" s="228">
        <f t="shared" si="154"/>
        <v>23416.402221517048</v>
      </c>
      <c r="BA206" s="228">
        <f t="shared" si="154"/>
        <v>23645.974792316239</v>
      </c>
      <c r="BB206" s="228">
        <f t="shared" si="154"/>
        <v>23877.798074593851</v>
      </c>
      <c r="BC206" s="228">
        <f t="shared" si="154"/>
        <v>24111.894134148693</v>
      </c>
      <c r="BD206" s="228">
        <f t="shared" si="154"/>
        <v>24348.285253110931</v>
      </c>
      <c r="BE206" s="228">
        <f t="shared" si="154"/>
        <v>24586.993932062993</v>
      </c>
      <c r="BF206" s="228">
        <f t="shared" si="154"/>
        <v>24828.042892181267</v>
      </c>
      <c r="BG206" s="228">
        <f t="shared" si="154"/>
        <v>25071.455077398725</v>
      </c>
      <c r="BH206" s="228">
        <f t="shared" si="154"/>
        <v>25317.253656588906</v>
      </c>
      <c r="BI206" s="228">
        <f t="shared" si="154"/>
        <v>25565.462025771161</v>
      </c>
      <c r="BJ206" s="228">
        <f t="shared" si="154"/>
        <v>25816.103810337543</v>
      </c>
      <c r="BK206" s="228">
        <f t="shared" si="154"/>
        <v>26069.202867301636</v>
      </c>
      <c r="BL206" s="228">
        <f t="shared" si="154"/>
        <v>26324.783287569295</v>
      </c>
      <c r="BM206" s="228">
        <f t="shared" si="154"/>
        <v>26582.869398231738</v>
      </c>
      <c r="BN206" s="228">
        <f t="shared" si="154"/>
        <v>26843.485764881068</v>
      </c>
      <c r="BO206" s="228">
        <f t="shared" si="154"/>
        <v>27106.657193948529</v>
      </c>
      <c r="BP206" s="228">
        <f t="shared" si="154"/>
        <v>27372.40873506567</v>
      </c>
      <c r="BQ206" s="228">
        <f t="shared" si="154"/>
        <v>27640.765683448662</v>
      </c>
    </row>
    <row r="207" spans="5:69">
      <c r="E207" s="326"/>
      <c r="F207" s="328"/>
      <c r="G207" s="329"/>
      <c r="H207" s="323"/>
      <c r="I207" s="231" t="s">
        <v>449</v>
      </c>
      <c r="J207" s="204">
        <f>J205-J206</f>
        <v>31670.984455958554</v>
      </c>
      <c r="K207" s="204">
        <f>K205-K206</f>
        <v>55588.997256933857</v>
      </c>
      <c r="L207" s="204">
        <f t="shared" ref="L207:BQ207" si="155">L205-L206</f>
        <v>67937.743902803428</v>
      </c>
      <c r="M207" s="204">
        <f t="shared" si="155"/>
        <v>74505.678453917979</v>
      </c>
      <c r="N207" s="204">
        <f t="shared" si="155"/>
        <v>78187.065401068525</v>
      </c>
      <c r="O207" s="204">
        <f t="shared" si="155"/>
        <v>80429.074817527275</v>
      </c>
      <c r="P207" s="204">
        <f t="shared" si="155"/>
        <v>81955.32993866835</v>
      </c>
      <c r="Q207" s="204">
        <f t="shared" si="155"/>
        <v>83127.680955414384</v>
      </c>
      <c r="R207" s="204">
        <f t="shared" si="155"/>
        <v>84127.091914631324</v>
      </c>
      <c r="S207" s="204">
        <f t="shared" si="155"/>
        <v>85044.084173033189</v>
      </c>
      <c r="T207" s="204">
        <f t="shared" si="155"/>
        <v>85923.958127878432</v>
      </c>
      <c r="U207" s="204">
        <f t="shared" si="155"/>
        <v>86789.404086098686</v>
      </c>
      <c r="V207" s="204">
        <f t="shared" si="155"/>
        <v>87651.807702680962</v>
      </c>
      <c r="W207" s="204">
        <f t="shared" si="155"/>
        <v>88516.902703713611</v>
      </c>
      <c r="X207" s="204">
        <f t="shared" si="155"/>
        <v>89387.597251802203</v>
      </c>
      <c r="Y207" s="204">
        <f t="shared" si="155"/>
        <v>90265.387132708725</v>
      </c>
      <c r="Z207" s="204">
        <f t="shared" si="155"/>
        <v>91151.062352640496</v>
      </c>
      <c r="AA207" s="204">
        <f t="shared" si="155"/>
        <v>92045.060440903282</v>
      </c>
      <c r="AB207" s="204">
        <f t="shared" si="155"/>
        <v>92947.643105275696</v>
      </c>
      <c r="AC207" s="204">
        <f t="shared" si="155"/>
        <v>93858.984563783713</v>
      </c>
      <c r="AD207" s="204">
        <f t="shared" si="155"/>
        <v>94779.215714715596</v>
      </c>
      <c r="AE207" s="204">
        <f t="shared" si="155"/>
        <v>95708.446225797437</v>
      </c>
      <c r="AF207" s="204">
        <f t="shared" si="155"/>
        <v>96646.775582989765</v>
      </c>
      <c r="AG207" s="204">
        <f t="shared" si="155"/>
        <v>97594.298619135807</v>
      </c>
      <c r="AH207" s="204">
        <f t="shared" si="155"/>
        <v>98551.108282577887</v>
      </c>
      <c r="AI207" s="204">
        <f t="shared" si="155"/>
        <v>99517.297025799024</v>
      </c>
      <c r="AJ207" s="204">
        <f t="shared" si="155"/>
        <v>100492.9575041205</v>
      </c>
      <c r="AK207" s="204">
        <f t="shared" si="155"/>
        <v>101478.18292946965</v>
      </c>
      <c r="AL207" s="204">
        <f t="shared" si="155"/>
        <v>102473.06725172669</v>
      </c>
      <c r="AM207" s="204">
        <f t="shared" si="155"/>
        <v>103477.70525390415</v>
      </c>
      <c r="AN207" s="204">
        <f t="shared" si="155"/>
        <v>104492.19260428738</v>
      </c>
      <c r="AO207" s="204">
        <f t="shared" si="155"/>
        <v>105516.62588709997</v>
      </c>
      <c r="AP207" s="204">
        <f t="shared" si="155"/>
        <v>106551.10262247642</v>
      </c>
      <c r="AQ207" s="204">
        <f t="shared" si="155"/>
        <v>107595.72128113448</v>
      </c>
      <c r="AR207" s="204">
        <f t="shared" si="155"/>
        <v>108650.58129644291</v>
      </c>
      <c r="AS207" s="204">
        <f t="shared" si="155"/>
        <v>109715.78307523314</v>
      </c>
      <c r="AT207" s="204">
        <f t="shared" si="155"/>
        <v>110791.42800803034</v>
      </c>
      <c r="AU207" s="204">
        <f t="shared" si="155"/>
        <v>111877.61847904084</v>
      </c>
      <c r="AV207" s="204">
        <f t="shared" si="155"/>
        <v>112974.45787606594</v>
      </c>
      <c r="AW207" s="204">
        <f t="shared" si="155"/>
        <v>114082.05060042697</v>
      </c>
      <c r="AX207" s="204">
        <f t="shared" si="155"/>
        <v>115200.50207694469</v>
      </c>
      <c r="AY207" s="204">
        <f t="shared" si="155"/>
        <v>116329.918763995</v>
      </c>
      <c r="AZ207" s="204">
        <f t="shared" si="155"/>
        <v>117470.40816365276</v>
      </c>
      <c r="BA207" s="204">
        <f t="shared" si="155"/>
        <v>118622.07883192925</v>
      </c>
      <c r="BB207" s="204">
        <f t="shared" si="155"/>
        <v>119785.04038910771</v>
      </c>
      <c r="BC207" s="204">
        <f t="shared" si="155"/>
        <v>120959.40353017877</v>
      </c>
      <c r="BD207" s="204">
        <f t="shared" si="155"/>
        <v>122145.28003537722</v>
      </c>
      <c r="BE207" s="204">
        <f t="shared" si="155"/>
        <v>123342.78278082242</v>
      </c>
      <c r="BF207" s="204">
        <f t="shared" si="155"/>
        <v>124552.02574926206</v>
      </c>
      <c r="BG207" s="204">
        <f t="shared" si="155"/>
        <v>125773.12404092155</v>
      </c>
      <c r="BH207" s="204">
        <f t="shared" si="155"/>
        <v>127006.19388446005</v>
      </c>
      <c r="BI207" s="204">
        <f t="shared" si="155"/>
        <v>128251.35264803319</v>
      </c>
      <c r="BJ207" s="204">
        <f t="shared" si="155"/>
        <v>129508.71885046491</v>
      </c>
      <c r="BK207" s="204">
        <f t="shared" si="155"/>
        <v>130778.41217252835</v>
      </c>
      <c r="BL207" s="204">
        <f t="shared" si="155"/>
        <v>132060.5534683374</v>
      </c>
      <c r="BM207" s="204">
        <f t="shared" si="155"/>
        <v>133355.26477685053</v>
      </c>
      <c r="BN207" s="204">
        <f t="shared" si="155"/>
        <v>134662.66933348632</v>
      </c>
      <c r="BO207" s="204">
        <f t="shared" si="155"/>
        <v>135982.89158185385</v>
      </c>
      <c r="BP207" s="204">
        <f t="shared" si="155"/>
        <v>137316.05718559746</v>
      </c>
      <c r="BQ207" s="204">
        <f t="shared" si="155"/>
        <v>138662.2930403582</v>
      </c>
    </row>
    <row r="208" spans="5:69">
      <c r="E208" s="326"/>
      <c r="F208" s="328"/>
      <c r="G208" s="324" t="s">
        <v>53</v>
      </c>
      <c r="H208" s="325" t="s">
        <v>25</v>
      </c>
      <c r="I208" s="224" t="s">
        <v>318</v>
      </c>
      <c r="J208" s="216">
        <f>Variables!$L$28</f>
        <v>0.2</v>
      </c>
      <c r="K208" s="216">
        <f>Variables!$L$28</f>
        <v>0.2</v>
      </c>
      <c r="L208" s="216">
        <f>Variables!$L$28</f>
        <v>0.2</v>
      </c>
      <c r="M208" s="216">
        <f>Variables!$L$28</f>
        <v>0.2</v>
      </c>
      <c r="N208" s="216">
        <f>Variables!$L$28</f>
        <v>0.2</v>
      </c>
      <c r="O208" s="216">
        <f>Variables!$L$28</f>
        <v>0.2</v>
      </c>
      <c r="P208" s="216">
        <f>Variables!$L$28</f>
        <v>0.2</v>
      </c>
      <c r="Q208" s="216">
        <f>Variables!$L$28</f>
        <v>0.2</v>
      </c>
      <c r="R208" s="216">
        <f>Variables!$L$28</f>
        <v>0.2</v>
      </c>
      <c r="S208" s="216">
        <f>Variables!$L$28</f>
        <v>0.2</v>
      </c>
      <c r="T208" s="216">
        <f>Variables!$L$28</f>
        <v>0.2</v>
      </c>
      <c r="U208" s="216">
        <f>Variables!$L$28</f>
        <v>0.2</v>
      </c>
      <c r="V208" s="216">
        <f>Variables!$L$28</f>
        <v>0.2</v>
      </c>
      <c r="W208" s="216">
        <f>Variables!$L$28</f>
        <v>0.2</v>
      </c>
      <c r="X208" s="216">
        <f>Variables!$L$28</f>
        <v>0.2</v>
      </c>
      <c r="Y208" s="216">
        <f>Variables!$L$28</f>
        <v>0.2</v>
      </c>
      <c r="Z208" s="216">
        <f>Variables!$L$28</f>
        <v>0.2</v>
      </c>
      <c r="AA208" s="216">
        <f>Variables!$L$28</f>
        <v>0.2</v>
      </c>
      <c r="AB208" s="216">
        <f>Variables!$L$28</f>
        <v>0.2</v>
      </c>
      <c r="AC208" s="216">
        <f>Variables!$L$28</f>
        <v>0.2</v>
      </c>
      <c r="AD208" s="216">
        <f>Variables!$L$28</f>
        <v>0.2</v>
      </c>
      <c r="AE208" s="216">
        <f>Variables!$L$28</f>
        <v>0.2</v>
      </c>
      <c r="AF208" s="216">
        <f>Variables!$L$28</f>
        <v>0.2</v>
      </c>
      <c r="AG208" s="216">
        <f>Variables!$L$28</f>
        <v>0.2</v>
      </c>
      <c r="AH208" s="216">
        <f>Variables!$L$28</f>
        <v>0.2</v>
      </c>
      <c r="AI208" s="216">
        <f>Variables!$L$28</f>
        <v>0.2</v>
      </c>
      <c r="AJ208" s="216">
        <f>Variables!$L$28</f>
        <v>0.2</v>
      </c>
      <c r="AK208" s="216">
        <f>Variables!$L$28</f>
        <v>0.2</v>
      </c>
      <c r="AL208" s="216">
        <f>Variables!$L$28</f>
        <v>0.2</v>
      </c>
      <c r="AM208" s="216">
        <f>Variables!$L$28</f>
        <v>0.2</v>
      </c>
      <c r="AN208" s="216">
        <f>Variables!$L$28</f>
        <v>0.2</v>
      </c>
      <c r="AO208" s="216">
        <f>Variables!$L$28</f>
        <v>0.2</v>
      </c>
      <c r="AP208" s="216">
        <f>Variables!$L$28</f>
        <v>0.2</v>
      </c>
      <c r="AQ208" s="216">
        <f>Variables!$L$28</f>
        <v>0.2</v>
      </c>
      <c r="AR208" s="216">
        <f>Variables!$L$28</f>
        <v>0.2</v>
      </c>
      <c r="AS208" s="216">
        <f>Variables!$L$28</f>
        <v>0.2</v>
      </c>
      <c r="AT208" s="216">
        <f>Variables!$L$28</f>
        <v>0.2</v>
      </c>
      <c r="AU208" s="216">
        <f>Variables!$L$28</f>
        <v>0.2</v>
      </c>
      <c r="AV208" s="216">
        <f>Variables!$L$28</f>
        <v>0.2</v>
      </c>
      <c r="AW208" s="216">
        <f>Variables!$L$28</f>
        <v>0.2</v>
      </c>
      <c r="AX208" s="216">
        <f>Variables!$L$28</f>
        <v>0.2</v>
      </c>
      <c r="AY208" s="216">
        <f>Variables!$L$28</f>
        <v>0.2</v>
      </c>
      <c r="AZ208" s="216">
        <f>Variables!$L$28</f>
        <v>0.2</v>
      </c>
      <c r="BA208" s="216">
        <f>Variables!$L$28</f>
        <v>0.2</v>
      </c>
      <c r="BB208" s="216">
        <f>Variables!$L$28</f>
        <v>0.2</v>
      </c>
      <c r="BC208" s="216">
        <f>Variables!$L$28</f>
        <v>0.2</v>
      </c>
      <c r="BD208" s="216">
        <f>Variables!$L$28</f>
        <v>0.2</v>
      </c>
      <c r="BE208" s="216">
        <f>Variables!$L$28</f>
        <v>0.2</v>
      </c>
      <c r="BF208" s="216">
        <f>Variables!$L$28</f>
        <v>0.2</v>
      </c>
      <c r="BG208" s="216">
        <f>Variables!$L$28</f>
        <v>0.2</v>
      </c>
      <c r="BH208" s="216">
        <f>Variables!$L$28</f>
        <v>0.2</v>
      </c>
      <c r="BI208" s="216">
        <f>Variables!$L$28</f>
        <v>0.2</v>
      </c>
      <c r="BJ208" s="216">
        <f>Variables!$L$28</f>
        <v>0.2</v>
      </c>
      <c r="BK208" s="216">
        <f>Variables!$L$28</f>
        <v>0.2</v>
      </c>
      <c r="BL208" s="216">
        <f>Variables!$L$28</f>
        <v>0.2</v>
      </c>
      <c r="BM208" s="216">
        <f>Variables!$L$28</f>
        <v>0.2</v>
      </c>
      <c r="BN208" s="216">
        <f>Variables!$L$28</f>
        <v>0.2</v>
      </c>
      <c r="BO208" s="216">
        <f>Variables!$L$28</f>
        <v>0.2</v>
      </c>
      <c r="BP208" s="216">
        <f>Variables!$L$28</f>
        <v>0.2</v>
      </c>
      <c r="BQ208" s="216">
        <f>Variables!$L$28</f>
        <v>0.2</v>
      </c>
    </row>
    <row r="209" spans="5:69">
      <c r="E209" s="326"/>
      <c r="F209" s="328"/>
      <c r="G209" s="324"/>
      <c r="H209" s="325"/>
      <c r="I209" s="234" t="s">
        <v>321</v>
      </c>
      <c r="J209" s="200">
        <f>J179*J208</f>
        <v>7.6165803108808294</v>
      </c>
      <c r="K209" s="200">
        <f>K179*K208</f>
        <v>7.8450777202072537</v>
      </c>
      <c r="L209" s="200">
        <f t="shared" ref="L209:BQ209" si="156">L179*L208</f>
        <v>8.0804300518134706</v>
      </c>
      <c r="M209" s="200">
        <f t="shared" si="156"/>
        <v>8.3228429533678767</v>
      </c>
      <c r="N209" s="200">
        <f t="shared" si="156"/>
        <v>8.5725282419689126</v>
      </c>
      <c r="O209" s="200">
        <f t="shared" si="156"/>
        <v>8.8297040892279828</v>
      </c>
      <c r="P209" s="200">
        <f t="shared" si="156"/>
        <v>9.0945952119048208</v>
      </c>
      <c r="Q209" s="200">
        <f t="shared" si="156"/>
        <v>9.3674330682619651</v>
      </c>
      <c r="R209" s="200">
        <f t="shared" si="156"/>
        <v>9.6484560603098242</v>
      </c>
      <c r="S209" s="200">
        <f t="shared" si="156"/>
        <v>9.9379097421191211</v>
      </c>
      <c r="T209" s="200">
        <f t="shared" si="156"/>
        <v>10.236047034382695</v>
      </c>
      <c r="U209" s="200">
        <f t="shared" si="156"/>
        <v>10.543128445414176</v>
      </c>
      <c r="V209" s="200">
        <f t="shared" si="156"/>
        <v>10.8594222987766</v>
      </c>
      <c r="W209" s="200">
        <f t="shared" si="156"/>
        <v>11.185204967739899</v>
      </c>
      <c r="X209" s="200">
        <f t="shared" si="156"/>
        <v>11.520761116772096</v>
      </c>
      <c r="Y209" s="200">
        <f t="shared" si="156"/>
        <v>11.86638395027526</v>
      </c>
      <c r="Z209" s="200">
        <f t="shared" si="156"/>
        <v>12.222375468783518</v>
      </c>
      <c r="AA209" s="200">
        <f t="shared" si="156"/>
        <v>12.589046732847024</v>
      </c>
      <c r="AB209" s="200">
        <f t="shared" si="156"/>
        <v>12.966718134832433</v>
      </c>
      <c r="AC209" s="200">
        <f t="shared" si="156"/>
        <v>13.35571967887741</v>
      </c>
      <c r="AD209" s="200">
        <f t="shared" si="156"/>
        <v>13.756391269243728</v>
      </c>
      <c r="AE209" s="200">
        <f t="shared" si="156"/>
        <v>14.169083007321042</v>
      </c>
      <c r="AF209" s="200">
        <f t="shared" si="156"/>
        <v>14.594155497540672</v>
      </c>
      <c r="AG209" s="200">
        <f t="shared" si="156"/>
        <v>15.031980162466892</v>
      </c>
      <c r="AH209" s="200">
        <f t="shared" si="156"/>
        <v>15.482939567340901</v>
      </c>
      <c r="AI209" s="200">
        <f t="shared" si="156"/>
        <v>15.947427754361128</v>
      </c>
      <c r="AJ209" s="200">
        <f t="shared" si="156"/>
        <v>16.42585058699196</v>
      </c>
      <c r="AK209" s="200">
        <f t="shared" si="156"/>
        <v>16.918626104601721</v>
      </c>
      <c r="AL209" s="200">
        <f t="shared" si="156"/>
        <v>17.426184887739776</v>
      </c>
      <c r="AM209" s="200">
        <f t="shared" si="156"/>
        <v>17.948970434371969</v>
      </c>
      <c r="AN209" s="200">
        <f t="shared" si="156"/>
        <v>18.487439547403124</v>
      </c>
      <c r="AO209" s="200">
        <f t="shared" si="156"/>
        <v>19.042062733825222</v>
      </c>
      <c r="AP209" s="200">
        <f t="shared" si="156"/>
        <v>19.613324615839979</v>
      </c>
      <c r="AQ209" s="200">
        <f t="shared" si="156"/>
        <v>20.201724354315175</v>
      </c>
      <c r="AR209" s="200">
        <f t="shared" si="156"/>
        <v>20.807776084944635</v>
      </c>
      <c r="AS209" s="200">
        <f t="shared" si="156"/>
        <v>21.43200936749297</v>
      </c>
      <c r="AT209" s="200">
        <f t="shared" si="156"/>
        <v>22.074969648517762</v>
      </c>
      <c r="AU209" s="200">
        <f t="shared" si="156"/>
        <v>22.737218737973297</v>
      </c>
      <c r="AV209" s="200">
        <f t="shared" si="156"/>
        <v>23.419335300112493</v>
      </c>
      <c r="AW209" s="200">
        <f t="shared" si="156"/>
        <v>24.121915359115874</v>
      </c>
      <c r="AX209" s="200">
        <f t="shared" si="156"/>
        <v>24.845572819889345</v>
      </c>
      <c r="AY209" s="200">
        <f t="shared" si="156"/>
        <v>25.590940004486029</v>
      </c>
      <c r="AZ209" s="200">
        <f t="shared" si="156"/>
        <v>26.35866820462061</v>
      </c>
      <c r="BA209" s="200">
        <f t="shared" si="156"/>
        <v>27.149428250759229</v>
      </c>
      <c r="BB209" s="200">
        <f t="shared" si="156"/>
        <v>27.963911098282008</v>
      </c>
      <c r="BC209" s="200">
        <f t="shared" si="156"/>
        <v>28.802828431230466</v>
      </c>
      <c r="BD209" s="200">
        <f t="shared" si="156"/>
        <v>29.666913284167379</v>
      </c>
      <c r="BE209" s="200">
        <f t="shared" si="156"/>
        <v>30.556920682692397</v>
      </c>
      <c r="BF209" s="200">
        <f t="shared" si="156"/>
        <v>31.473628303173172</v>
      </c>
      <c r="BG209" s="200">
        <f t="shared" si="156"/>
        <v>32.417837152268369</v>
      </c>
      <c r="BH209" s="200">
        <f t="shared" si="156"/>
        <v>33.390372266836415</v>
      </c>
      <c r="BI209" s="200">
        <f t="shared" si="156"/>
        <v>34.392083434841517</v>
      </c>
      <c r="BJ209" s="200">
        <f t="shared" si="156"/>
        <v>35.42384593788676</v>
      </c>
      <c r="BK209" s="200">
        <f t="shared" si="156"/>
        <v>36.486561316023362</v>
      </c>
      <c r="BL209" s="200">
        <f t="shared" si="156"/>
        <v>37.58115815550407</v>
      </c>
      <c r="BM209" s="200">
        <f t="shared" si="156"/>
        <v>38.708592900169187</v>
      </c>
      <c r="BN209" s="200">
        <f t="shared" si="156"/>
        <v>39.869850687174278</v>
      </c>
      <c r="BO209" s="200">
        <f t="shared" si="156"/>
        <v>41.065946207789494</v>
      </c>
      <c r="BP209" s="200">
        <f t="shared" si="156"/>
        <v>42.297924594023179</v>
      </c>
      <c r="BQ209" s="200">
        <f t="shared" si="156"/>
        <v>43.566862331843879</v>
      </c>
    </row>
    <row r="210" spans="5:69">
      <c r="E210" s="326"/>
      <c r="F210" s="328"/>
      <c r="G210" s="324"/>
      <c r="H210" s="325"/>
      <c r="I210" s="234" t="s">
        <v>324</v>
      </c>
      <c r="J210" s="200">
        <f>J209/J284</f>
        <v>3.1088082901554404</v>
      </c>
      <c r="K210" s="200">
        <f>K209/K284</f>
        <v>3.1392868028040222</v>
      </c>
      <c r="L210" s="200">
        <f t="shared" ref="L210:BQ210" si="157">L209/L284</f>
        <v>3.1700641244001404</v>
      </c>
      <c r="M210" s="200">
        <f t="shared" si="157"/>
        <v>3.2011431844432794</v>
      </c>
      <c r="N210" s="200">
        <f t="shared" si="157"/>
        <v>3.232526941153508</v>
      </c>
      <c r="O210" s="200">
        <f t="shared" si="157"/>
        <v>3.2642183817530528</v>
      </c>
      <c r="P210" s="200">
        <f t="shared" si="157"/>
        <v>3.2962205227506316</v>
      </c>
      <c r="Q210" s="200">
        <f t="shared" si="157"/>
        <v>3.3285364102285784</v>
      </c>
      <c r="R210" s="200">
        <f t="shared" si="157"/>
        <v>3.3611691201327805</v>
      </c>
      <c r="S210" s="200">
        <f t="shared" si="157"/>
        <v>3.3941217585654555</v>
      </c>
      <c r="T210" s="200">
        <f t="shared" si="157"/>
        <v>3.427397462080803</v>
      </c>
      <c r="U210" s="200">
        <f t="shared" si="157"/>
        <v>3.4609993979835556</v>
      </c>
      <c r="V210" s="200">
        <f t="shared" si="157"/>
        <v>3.4949307646304537</v>
      </c>
      <c r="W210" s="200">
        <f t="shared" si="157"/>
        <v>3.5291947917346738</v>
      </c>
      <c r="X210" s="200">
        <f t="shared" si="157"/>
        <v>3.5637947406732491</v>
      </c>
      <c r="Y210" s="200">
        <f t="shared" si="157"/>
        <v>3.5987339047974971</v>
      </c>
      <c r="Z210" s="200">
        <f t="shared" si="157"/>
        <v>3.6340156097464917</v>
      </c>
      <c r="AA210" s="200">
        <f t="shared" si="157"/>
        <v>3.6696432137636141</v>
      </c>
      <c r="AB210" s="200">
        <f t="shared" si="157"/>
        <v>3.7056201080161975</v>
      </c>
      <c r="AC210" s="200">
        <f t="shared" si="157"/>
        <v>3.7419497169183185</v>
      </c>
      <c r="AD210" s="200">
        <f t="shared" si="157"/>
        <v>3.7786354984567327</v>
      </c>
      <c r="AE210" s="200">
        <f t="shared" si="157"/>
        <v>3.8156809445200337</v>
      </c>
      <c r="AF210" s="200">
        <f t="shared" si="157"/>
        <v>3.8530895812310146</v>
      </c>
      <c r="AG210" s="200">
        <f t="shared" si="157"/>
        <v>3.890864969282299</v>
      </c>
      <c r="AH210" s="200">
        <f t="shared" si="157"/>
        <v>3.9290107042752629</v>
      </c>
      <c r="AI210" s="200">
        <f t="shared" si="157"/>
        <v>3.9675304170622745</v>
      </c>
      <c r="AJ210" s="200">
        <f t="shared" si="157"/>
        <v>4.0064277740922964</v>
      </c>
      <c r="AK210" s="200">
        <f t="shared" si="157"/>
        <v>4.0457064777598699</v>
      </c>
      <c r="AL210" s="200">
        <f t="shared" si="157"/>
        <v>4.0853702667575158</v>
      </c>
      <c r="AM210" s="200">
        <f t="shared" si="157"/>
        <v>4.1254229164316092</v>
      </c>
      <c r="AN210" s="200">
        <f t="shared" si="157"/>
        <v>4.1658682391417221</v>
      </c>
      <c r="AO210" s="200">
        <f t="shared" si="157"/>
        <v>4.2067100846235039</v>
      </c>
      <c r="AP210" s="200">
        <f t="shared" si="157"/>
        <v>4.2479523403551074</v>
      </c>
      <c r="AQ210" s="200">
        <f t="shared" si="157"/>
        <v>4.2895989319272152</v>
      </c>
      <c r="AR210" s="200">
        <f t="shared" si="157"/>
        <v>4.3316538234166986</v>
      </c>
      <c r="AS210" s="200">
        <f t="shared" si="157"/>
        <v>4.3741210177639207</v>
      </c>
      <c r="AT210" s="200">
        <f t="shared" si="157"/>
        <v>4.4170045571537635</v>
      </c>
      <c r="AU210" s="200">
        <f t="shared" si="157"/>
        <v>4.4603085234003697</v>
      </c>
      <c r="AV210" s="200">
        <f t="shared" si="157"/>
        <v>4.5040370383356665</v>
      </c>
      <c r="AW210" s="200">
        <f t="shared" si="157"/>
        <v>4.5481942642017037</v>
      </c>
      <c r="AX210" s="200">
        <f t="shared" si="157"/>
        <v>4.5927844040468173</v>
      </c>
      <c r="AY210" s="200">
        <f t="shared" si="157"/>
        <v>4.6378117021257079</v>
      </c>
      <c r="AZ210" s="200">
        <f t="shared" si="157"/>
        <v>4.6832804443034108</v>
      </c>
      <c r="BA210" s="200">
        <f t="shared" si="157"/>
        <v>4.729194958463248</v>
      </c>
      <c r="BB210" s="200">
        <f t="shared" si="157"/>
        <v>4.7755596149187705</v>
      </c>
      <c r="BC210" s="200">
        <f t="shared" si="157"/>
        <v>4.8223788268297385</v>
      </c>
      <c r="BD210" s="200">
        <f t="shared" si="157"/>
        <v>4.8696570506221866</v>
      </c>
      <c r="BE210" s="200">
        <f t="shared" si="157"/>
        <v>4.9173987864125994</v>
      </c>
      <c r="BF210" s="200">
        <f t="shared" si="157"/>
        <v>4.9656085784362531</v>
      </c>
      <c r="BG210" s="200">
        <f t="shared" si="157"/>
        <v>5.0142910154797455</v>
      </c>
      <c r="BH210" s="200">
        <f t="shared" si="157"/>
        <v>5.063450731317781</v>
      </c>
      <c r="BI210" s="200">
        <f t="shared" si="157"/>
        <v>5.1130924051542319</v>
      </c>
      <c r="BJ210" s="200">
        <f t="shared" si="157"/>
        <v>5.1632207620675086</v>
      </c>
      <c r="BK210" s="200">
        <f t="shared" si="157"/>
        <v>5.2138405734603266</v>
      </c>
      <c r="BL210" s="200">
        <f t="shared" si="157"/>
        <v>5.2649566575138591</v>
      </c>
      <c r="BM210" s="200">
        <f t="shared" si="157"/>
        <v>5.3165738796463478</v>
      </c>
      <c r="BN210" s="200">
        <f t="shared" si="157"/>
        <v>5.3686971529762149</v>
      </c>
      <c r="BO210" s="200">
        <f t="shared" si="157"/>
        <v>5.4213314387897054</v>
      </c>
      <c r="BP210" s="200">
        <f t="shared" si="157"/>
        <v>5.4744817470131339</v>
      </c>
      <c r="BQ210" s="200">
        <f t="shared" si="157"/>
        <v>5.528153136689733</v>
      </c>
    </row>
    <row r="211" spans="5:69">
      <c r="E211" s="326"/>
      <c r="F211" s="328"/>
      <c r="G211" s="324"/>
      <c r="H211" s="325"/>
      <c r="I211" s="226" t="s">
        <v>299</v>
      </c>
      <c r="J211" s="200">
        <v>0</v>
      </c>
      <c r="K211" s="200">
        <f t="shared" ref="K211:BQ211" si="158">J213*$B$6</f>
        <v>1.2435233160621761</v>
      </c>
      <c r="L211" s="200">
        <f t="shared" si="158"/>
        <v>1.8774763791526969</v>
      </c>
      <c r="M211" s="200">
        <f t="shared" si="158"/>
        <v>2.2067638393364049</v>
      </c>
      <c r="N211" s="200">
        <f t="shared" si="158"/>
        <v>2.3838391934455139</v>
      </c>
      <c r="O211" s="200">
        <f t="shared" si="158"/>
        <v>2.4849303731841603</v>
      </c>
      <c r="P211" s="200">
        <f t="shared" si="158"/>
        <v>2.5481525392933015</v>
      </c>
      <c r="Q211" s="200">
        <f t="shared" si="158"/>
        <v>2.5925644787469038</v>
      </c>
      <c r="R211" s="200">
        <f t="shared" si="158"/>
        <v>2.6276968034648838</v>
      </c>
      <c r="S211" s="200">
        <f t="shared" si="158"/>
        <v>2.6583160497855545</v>
      </c>
      <c r="T211" s="200">
        <f t="shared" si="158"/>
        <v>2.6868067283189596</v>
      </c>
      <c r="U211" s="200">
        <f t="shared" si="158"/>
        <v>2.7143623489918012</v>
      </c>
      <c r="V211" s="200">
        <f t="shared" si="158"/>
        <v>2.7415809336893231</v>
      </c>
      <c r="W211" s="200">
        <f t="shared" si="158"/>
        <v>2.7687627726968436</v>
      </c>
      <c r="X211" s="200">
        <f t="shared" si="158"/>
        <v>2.7960593030422913</v>
      </c>
      <c r="Y211" s="200">
        <f t="shared" si="158"/>
        <v>2.8235475477904455</v>
      </c>
      <c r="Z211" s="200">
        <f t="shared" si="158"/>
        <v>2.8512673358142218</v>
      </c>
      <c r="AA211" s="200">
        <f t="shared" si="158"/>
        <v>2.8792399118057079</v>
      </c>
      <c r="AB211" s="200">
        <f t="shared" si="158"/>
        <v>2.9074772414082997</v>
      </c>
      <c r="AC211" s="200">
        <f t="shared" si="158"/>
        <v>2.9359866639106289</v>
      </c>
      <c r="AD211" s="200">
        <f t="shared" si="158"/>
        <v>2.9647732187226423</v>
      </c>
      <c r="AE211" s="200">
        <f t="shared" si="158"/>
        <v>2.9938408087440145</v>
      </c>
      <c r="AF211" s="200">
        <f t="shared" si="158"/>
        <v>3.0231927821800211</v>
      </c>
      <c r="AG211" s="200">
        <f t="shared" si="158"/>
        <v>3.052832223582417</v>
      </c>
      <c r="AH211" s="200">
        <f t="shared" si="158"/>
        <v>3.0827620995041283</v>
      </c>
      <c r="AI211" s="200">
        <f t="shared" si="158"/>
        <v>3.1129853314621694</v>
      </c>
      <c r="AJ211" s="200">
        <f t="shared" si="158"/>
        <v>3.1435048325559949</v>
      </c>
      <c r="AK211" s="200">
        <f t="shared" si="158"/>
        <v>3.1743235259149163</v>
      </c>
      <c r="AL211" s="200">
        <f t="shared" si="158"/>
        <v>3.2054443540614059</v>
      </c>
      <c r="AM211" s="200">
        <f t="shared" si="158"/>
        <v>3.23687028373371</v>
      </c>
      <c r="AN211" s="200">
        <f t="shared" si="158"/>
        <v>3.2686043084394991</v>
      </c>
      <c r="AO211" s="200">
        <f t="shared" si="158"/>
        <v>3.3006494498764383</v>
      </c>
      <c r="AP211" s="200">
        <f t="shared" si="158"/>
        <v>3.3330087587876207</v>
      </c>
      <c r="AQ211" s="200">
        <f t="shared" si="158"/>
        <v>3.3656853155358535</v>
      </c>
      <c r="AR211" s="200">
        <f t="shared" si="158"/>
        <v>3.3986822305388134</v>
      </c>
      <c r="AS211" s="200">
        <f t="shared" si="158"/>
        <v>3.4320026446360856</v>
      </c>
      <c r="AT211" s="200">
        <f t="shared" si="158"/>
        <v>3.4656497294236113</v>
      </c>
      <c r="AU211" s="200">
        <f t="shared" si="158"/>
        <v>3.4996266875733113</v>
      </c>
      <c r="AV211" s="200">
        <f t="shared" si="158"/>
        <v>3.5339367531468038</v>
      </c>
      <c r="AW211" s="200">
        <f t="shared" si="158"/>
        <v>3.5685831919076687</v>
      </c>
      <c r="AX211" s="200">
        <f t="shared" si="158"/>
        <v>3.6035693016345158</v>
      </c>
      <c r="AY211" s="200">
        <f t="shared" si="158"/>
        <v>3.6388984124359847</v>
      </c>
      <c r="AZ211" s="200">
        <f t="shared" si="158"/>
        <v>3.6745738870682758</v>
      </c>
      <c r="BA211" s="200">
        <f t="shared" si="158"/>
        <v>3.7105991212555027</v>
      </c>
      <c r="BB211" s="200">
        <f t="shared" si="158"/>
        <v>3.7469775440130513</v>
      </c>
      <c r="BC211" s="200">
        <f t="shared" si="158"/>
        <v>3.7837126179740341</v>
      </c>
      <c r="BD211" s="200">
        <f t="shared" si="158"/>
        <v>3.8208078397189129</v>
      </c>
      <c r="BE211" s="200">
        <f t="shared" si="158"/>
        <v>3.8582667401083306</v>
      </c>
      <c r="BF211" s="200">
        <f t="shared" si="158"/>
        <v>3.8960928846192049</v>
      </c>
      <c r="BG211" s="200">
        <f t="shared" si="158"/>
        <v>3.9342898736841039</v>
      </c>
      <c r="BH211" s="200">
        <f t="shared" si="158"/>
        <v>3.9728613430339501</v>
      </c>
      <c r="BI211" s="200">
        <f t="shared" si="158"/>
        <v>4.0118109640440869</v>
      </c>
      <c r="BJ211" s="200">
        <f t="shared" si="158"/>
        <v>4.0511424440837365</v>
      </c>
      <c r="BK211" s="200">
        <f t="shared" si="158"/>
        <v>4.0908595268688712</v>
      </c>
      <c r="BL211" s="200">
        <f t="shared" si="158"/>
        <v>4.1309659928185658</v>
      </c>
      <c r="BM211" s="200">
        <f t="shared" si="158"/>
        <v>4.1714656594148272</v>
      </c>
      <c r="BN211" s="200">
        <f t="shared" si="158"/>
        <v>4.2123623815659528</v>
      </c>
      <c r="BO211" s="200">
        <f t="shared" si="158"/>
        <v>4.253660051973462</v>
      </c>
      <c r="BP211" s="200">
        <f t="shared" si="158"/>
        <v>4.295362601502613</v>
      </c>
      <c r="BQ211" s="200">
        <f t="shared" si="158"/>
        <v>4.3374739995565603</v>
      </c>
    </row>
    <row r="212" spans="5:69">
      <c r="E212" s="326"/>
      <c r="F212" s="328"/>
      <c r="G212" s="324"/>
      <c r="H212" s="325"/>
      <c r="I212" s="227" t="s">
        <v>301</v>
      </c>
      <c r="J212" s="200">
        <v>0</v>
      </c>
      <c r="K212" s="200">
        <f t="shared" ref="K212:BQ212" si="159">J213*$B$7</f>
        <v>0.31088082901554404</v>
      </c>
      <c r="L212" s="200">
        <f t="shared" si="159"/>
        <v>0.46936909478817423</v>
      </c>
      <c r="M212" s="200">
        <f t="shared" si="159"/>
        <v>0.55169095983410121</v>
      </c>
      <c r="N212" s="200">
        <f t="shared" si="159"/>
        <v>0.59595979836137847</v>
      </c>
      <c r="O212" s="200">
        <f t="shared" si="159"/>
        <v>0.62123259329604008</v>
      </c>
      <c r="P212" s="200">
        <f t="shared" si="159"/>
        <v>0.63703813482332539</v>
      </c>
      <c r="Q212" s="200">
        <f t="shared" si="159"/>
        <v>0.64814111968672594</v>
      </c>
      <c r="R212" s="200">
        <f t="shared" si="159"/>
        <v>0.65692420086622094</v>
      </c>
      <c r="S212" s="200">
        <f t="shared" si="159"/>
        <v>0.66457901244638862</v>
      </c>
      <c r="T212" s="200">
        <f t="shared" si="159"/>
        <v>0.6717016820797399</v>
      </c>
      <c r="U212" s="200">
        <f t="shared" si="159"/>
        <v>0.67859058724795029</v>
      </c>
      <c r="V212" s="200">
        <f t="shared" si="159"/>
        <v>0.68539523342233077</v>
      </c>
      <c r="W212" s="200">
        <f t="shared" si="159"/>
        <v>0.69219069317421089</v>
      </c>
      <c r="X212" s="200">
        <f t="shared" si="159"/>
        <v>0.69901482576057283</v>
      </c>
      <c r="Y212" s="200">
        <f t="shared" si="159"/>
        <v>0.70588688694761137</v>
      </c>
      <c r="Z212" s="200">
        <f t="shared" si="159"/>
        <v>0.71281683395355544</v>
      </c>
      <c r="AA212" s="200">
        <f t="shared" si="159"/>
        <v>0.71980997795142698</v>
      </c>
      <c r="AB212" s="200">
        <f t="shared" si="159"/>
        <v>0.72686931035207492</v>
      </c>
      <c r="AC212" s="200">
        <f t="shared" si="159"/>
        <v>0.73399666597765723</v>
      </c>
      <c r="AD212" s="200">
        <f t="shared" si="159"/>
        <v>0.74119330468066058</v>
      </c>
      <c r="AE212" s="200">
        <f t="shared" si="159"/>
        <v>0.74846020218600362</v>
      </c>
      <c r="AF212" s="200">
        <f t="shared" si="159"/>
        <v>0.75579819554500527</v>
      </c>
      <c r="AG212" s="200">
        <f t="shared" si="159"/>
        <v>0.76320805589560425</v>
      </c>
      <c r="AH212" s="200">
        <f t="shared" si="159"/>
        <v>0.77069052487603207</v>
      </c>
      <c r="AI212" s="200">
        <f t="shared" si="159"/>
        <v>0.77824633286554235</v>
      </c>
      <c r="AJ212" s="200">
        <f t="shared" si="159"/>
        <v>0.78587620813899872</v>
      </c>
      <c r="AK212" s="200">
        <f t="shared" si="159"/>
        <v>0.79358088147872907</v>
      </c>
      <c r="AL212" s="200">
        <f t="shared" si="159"/>
        <v>0.80136108851535148</v>
      </c>
      <c r="AM212" s="200">
        <f t="shared" si="159"/>
        <v>0.8092175709334275</v>
      </c>
      <c r="AN212" s="200">
        <f t="shared" si="159"/>
        <v>0.81715107710987478</v>
      </c>
      <c r="AO212" s="200">
        <f t="shared" si="159"/>
        <v>0.82516236246910957</v>
      </c>
      <c r="AP212" s="200">
        <f t="shared" si="159"/>
        <v>0.83325218969690518</v>
      </c>
      <c r="AQ212" s="200">
        <f t="shared" si="159"/>
        <v>0.84142132888396337</v>
      </c>
      <c r="AR212" s="200">
        <f t="shared" si="159"/>
        <v>0.84967055763470334</v>
      </c>
      <c r="AS212" s="200">
        <f t="shared" si="159"/>
        <v>0.8580006611590214</v>
      </c>
      <c r="AT212" s="200">
        <f t="shared" si="159"/>
        <v>0.86641243235590282</v>
      </c>
      <c r="AU212" s="200">
        <f t="shared" si="159"/>
        <v>0.87490667189332783</v>
      </c>
      <c r="AV212" s="200">
        <f t="shared" si="159"/>
        <v>0.88348418828670094</v>
      </c>
      <c r="AW212" s="200">
        <f t="shared" si="159"/>
        <v>0.89214579797691718</v>
      </c>
      <c r="AX212" s="200">
        <f t="shared" si="159"/>
        <v>0.90089232540862896</v>
      </c>
      <c r="AY212" s="200">
        <f t="shared" si="159"/>
        <v>0.90972460310899617</v>
      </c>
      <c r="AZ212" s="200">
        <f t="shared" si="159"/>
        <v>0.91864347176706895</v>
      </c>
      <c r="BA212" s="200">
        <f t="shared" si="159"/>
        <v>0.92764978031387568</v>
      </c>
      <c r="BB212" s="200">
        <f t="shared" si="159"/>
        <v>0.93674438600326282</v>
      </c>
      <c r="BC212" s="200">
        <f t="shared" si="159"/>
        <v>0.94592815449350853</v>
      </c>
      <c r="BD212" s="200">
        <f t="shared" si="159"/>
        <v>0.95520195992972823</v>
      </c>
      <c r="BE212" s="200">
        <f t="shared" si="159"/>
        <v>0.96456668502708265</v>
      </c>
      <c r="BF212" s="200">
        <f t="shared" si="159"/>
        <v>0.97402322115480122</v>
      </c>
      <c r="BG212" s="200">
        <f t="shared" si="159"/>
        <v>0.98357246842102597</v>
      </c>
      <c r="BH212" s="200">
        <f t="shared" si="159"/>
        <v>0.99321533575848753</v>
      </c>
      <c r="BI212" s="200">
        <f t="shared" si="159"/>
        <v>1.0029527410110217</v>
      </c>
      <c r="BJ212" s="200">
        <f t="shared" si="159"/>
        <v>1.0127856110209341</v>
      </c>
      <c r="BK212" s="200">
        <f t="shared" si="159"/>
        <v>1.0227148817172178</v>
      </c>
      <c r="BL212" s="200">
        <f t="shared" si="159"/>
        <v>1.0327414982046415</v>
      </c>
      <c r="BM212" s="200">
        <f t="shared" si="159"/>
        <v>1.0428664148537068</v>
      </c>
      <c r="BN212" s="200">
        <f t="shared" si="159"/>
        <v>1.0530905953914882</v>
      </c>
      <c r="BO212" s="200">
        <f t="shared" si="159"/>
        <v>1.0634150129933655</v>
      </c>
      <c r="BP212" s="200">
        <f t="shared" si="159"/>
        <v>1.0738406503756532</v>
      </c>
      <c r="BQ212" s="200">
        <f t="shared" si="159"/>
        <v>1.0843684998891401</v>
      </c>
    </row>
    <row r="213" spans="5:69">
      <c r="E213" s="326"/>
      <c r="F213" s="328"/>
      <c r="G213" s="324"/>
      <c r="H213" s="325"/>
      <c r="I213" s="226" t="s">
        <v>295</v>
      </c>
      <c r="J213" s="200">
        <f>J210+J211+J212</f>
        <v>3.1088082901554404</v>
      </c>
      <c r="K213" s="200">
        <f>K210+K211+K212</f>
        <v>4.6936909478817421</v>
      </c>
      <c r="L213" s="200">
        <f t="shared" ref="L213:BQ213" si="160">L210+L211+L212</f>
        <v>5.5169095983410115</v>
      </c>
      <c r="M213" s="200">
        <f t="shared" si="160"/>
        <v>5.9595979836137847</v>
      </c>
      <c r="N213" s="200">
        <f t="shared" si="160"/>
        <v>6.2123259329604004</v>
      </c>
      <c r="O213" s="200">
        <f t="shared" si="160"/>
        <v>6.370381348233253</v>
      </c>
      <c r="P213" s="200">
        <f t="shared" si="160"/>
        <v>6.481411196867259</v>
      </c>
      <c r="Q213" s="200">
        <f t="shared" si="160"/>
        <v>6.5692420086622088</v>
      </c>
      <c r="R213" s="200">
        <f t="shared" si="160"/>
        <v>6.6457901244638853</v>
      </c>
      <c r="S213" s="200">
        <f t="shared" si="160"/>
        <v>6.717016820797399</v>
      </c>
      <c r="T213" s="200">
        <f t="shared" si="160"/>
        <v>6.7859058724795025</v>
      </c>
      <c r="U213" s="200">
        <f t="shared" si="160"/>
        <v>6.8539523342233073</v>
      </c>
      <c r="V213" s="200">
        <f t="shared" si="160"/>
        <v>6.9219069317421082</v>
      </c>
      <c r="W213" s="200">
        <f t="shared" si="160"/>
        <v>6.9901482576057274</v>
      </c>
      <c r="X213" s="200">
        <f t="shared" si="160"/>
        <v>7.0588688694761128</v>
      </c>
      <c r="Y213" s="200">
        <f t="shared" si="160"/>
        <v>7.128168339535554</v>
      </c>
      <c r="Z213" s="200">
        <f t="shared" si="160"/>
        <v>7.1980997795142692</v>
      </c>
      <c r="AA213" s="200">
        <f t="shared" si="160"/>
        <v>7.2686931035207492</v>
      </c>
      <c r="AB213" s="200">
        <f t="shared" si="160"/>
        <v>7.3399666597765716</v>
      </c>
      <c r="AC213" s="200">
        <f t="shared" si="160"/>
        <v>7.4119330468066051</v>
      </c>
      <c r="AD213" s="200">
        <f t="shared" si="160"/>
        <v>7.4846020218600353</v>
      </c>
      <c r="AE213" s="200">
        <f t="shared" si="160"/>
        <v>7.5579819554500522</v>
      </c>
      <c r="AF213" s="200">
        <f t="shared" si="160"/>
        <v>7.6320805589560416</v>
      </c>
      <c r="AG213" s="200">
        <f t="shared" si="160"/>
        <v>7.7069052487603207</v>
      </c>
      <c r="AH213" s="200">
        <f t="shared" si="160"/>
        <v>7.7824633286554228</v>
      </c>
      <c r="AI213" s="200">
        <f t="shared" si="160"/>
        <v>7.8587620813899868</v>
      </c>
      <c r="AJ213" s="200">
        <f t="shared" si="160"/>
        <v>7.9358088147872898</v>
      </c>
      <c r="AK213" s="200">
        <f t="shared" si="160"/>
        <v>8.0136108851535148</v>
      </c>
      <c r="AL213" s="200">
        <f t="shared" si="160"/>
        <v>8.0921757093342741</v>
      </c>
      <c r="AM213" s="200">
        <f t="shared" si="160"/>
        <v>8.1715107710987471</v>
      </c>
      <c r="AN213" s="200">
        <f t="shared" si="160"/>
        <v>8.2516236246910957</v>
      </c>
      <c r="AO213" s="200">
        <f t="shared" si="160"/>
        <v>8.3325218969690518</v>
      </c>
      <c r="AP213" s="200">
        <f t="shared" si="160"/>
        <v>8.4142132888396333</v>
      </c>
      <c r="AQ213" s="200">
        <f t="shared" si="160"/>
        <v>8.4967055763470327</v>
      </c>
      <c r="AR213" s="200">
        <f t="shared" si="160"/>
        <v>8.580006611590214</v>
      </c>
      <c r="AS213" s="200">
        <f t="shared" si="160"/>
        <v>8.6641243235590277</v>
      </c>
      <c r="AT213" s="200">
        <f t="shared" si="160"/>
        <v>8.7490667189332783</v>
      </c>
      <c r="AU213" s="200">
        <f t="shared" si="160"/>
        <v>8.8348418828670088</v>
      </c>
      <c r="AV213" s="200">
        <f t="shared" si="160"/>
        <v>8.9214579797691709</v>
      </c>
      <c r="AW213" s="200">
        <f t="shared" si="160"/>
        <v>9.0089232540862891</v>
      </c>
      <c r="AX213" s="200">
        <f t="shared" si="160"/>
        <v>9.097246031089961</v>
      </c>
      <c r="AY213" s="200">
        <f t="shared" si="160"/>
        <v>9.1864347176706893</v>
      </c>
      <c r="AZ213" s="200">
        <f t="shared" si="160"/>
        <v>9.2764978031387564</v>
      </c>
      <c r="BA213" s="200">
        <f t="shared" si="160"/>
        <v>9.367443860032628</v>
      </c>
      <c r="BB213" s="200">
        <f t="shared" si="160"/>
        <v>9.4592815449350844</v>
      </c>
      <c r="BC213" s="200">
        <f t="shared" si="160"/>
        <v>9.5520195992972816</v>
      </c>
      <c r="BD213" s="200">
        <f t="shared" si="160"/>
        <v>9.6456668502708265</v>
      </c>
      <c r="BE213" s="200">
        <f t="shared" si="160"/>
        <v>9.7402322115480118</v>
      </c>
      <c r="BF213" s="200">
        <f t="shared" si="160"/>
        <v>9.835724684210259</v>
      </c>
      <c r="BG213" s="200">
        <f t="shared" si="160"/>
        <v>9.9321533575848751</v>
      </c>
      <c r="BH213" s="200">
        <f t="shared" si="160"/>
        <v>10.029527410110218</v>
      </c>
      <c r="BI213" s="200">
        <f t="shared" si="160"/>
        <v>10.12785611020934</v>
      </c>
      <c r="BJ213" s="200">
        <f t="shared" si="160"/>
        <v>10.227148817172178</v>
      </c>
      <c r="BK213" s="200">
        <f t="shared" si="160"/>
        <v>10.327414982046415</v>
      </c>
      <c r="BL213" s="200">
        <f t="shared" si="160"/>
        <v>10.428664148537067</v>
      </c>
      <c r="BM213" s="200">
        <f t="shared" si="160"/>
        <v>10.530905953914882</v>
      </c>
      <c r="BN213" s="200">
        <f t="shared" si="160"/>
        <v>10.634150129933655</v>
      </c>
      <c r="BO213" s="200">
        <f t="shared" si="160"/>
        <v>10.738406503756533</v>
      </c>
      <c r="BP213" s="200">
        <f t="shared" si="160"/>
        <v>10.843684998891399</v>
      </c>
      <c r="BQ213" s="200">
        <f t="shared" si="160"/>
        <v>10.949995636135432</v>
      </c>
    </row>
    <row r="214" spans="5:69">
      <c r="E214" s="326"/>
      <c r="F214" s="328"/>
      <c r="G214" s="324"/>
      <c r="H214" s="325"/>
      <c r="I214" s="226" t="s">
        <v>326</v>
      </c>
      <c r="J214" s="219">
        <f>Variables!$L$22</f>
        <v>21000</v>
      </c>
      <c r="K214" s="219">
        <f>Variables!$L$22</f>
        <v>21000</v>
      </c>
      <c r="L214" s="219">
        <f>Variables!$L$22</f>
        <v>21000</v>
      </c>
      <c r="M214" s="219">
        <f>Variables!$L$22</f>
        <v>21000</v>
      </c>
      <c r="N214" s="219">
        <f>Variables!$L$22</f>
        <v>21000</v>
      </c>
      <c r="O214" s="219">
        <f>Variables!$L$22</f>
        <v>21000</v>
      </c>
      <c r="P214" s="219">
        <f>Variables!$L$22</f>
        <v>21000</v>
      </c>
      <c r="Q214" s="219">
        <f>Variables!$L$22</f>
        <v>21000</v>
      </c>
      <c r="R214" s="219">
        <f>Variables!$L$22</f>
        <v>21000</v>
      </c>
      <c r="S214" s="219">
        <f>Variables!$L$22</f>
        <v>21000</v>
      </c>
      <c r="T214" s="219">
        <f>Variables!$L$22</f>
        <v>21000</v>
      </c>
      <c r="U214" s="219">
        <f>Variables!$L$22</f>
        <v>21000</v>
      </c>
      <c r="V214" s="219">
        <f>Variables!$L$22</f>
        <v>21000</v>
      </c>
      <c r="W214" s="219">
        <f>Variables!$L$22</f>
        <v>21000</v>
      </c>
      <c r="X214" s="219">
        <f>Variables!$L$22</f>
        <v>21000</v>
      </c>
      <c r="Y214" s="219">
        <f>Variables!$L$22</f>
        <v>21000</v>
      </c>
      <c r="Z214" s="219">
        <f>Variables!$L$22</f>
        <v>21000</v>
      </c>
      <c r="AA214" s="219">
        <f>Variables!$L$22</f>
        <v>21000</v>
      </c>
      <c r="AB214" s="219">
        <f>Variables!$L$22</f>
        <v>21000</v>
      </c>
      <c r="AC214" s="219">
        <f>Variables!$L$22</f>
        <v>21000</v>
      </c>
      <c r="AD214" s="219">
        <f>Variables!$L$22</f>
        <v>21000</v>
      </c>
      <c r="AE214" s="219">
        <f>Variables!$L$22</f>
        <v>21000</v>
      </c>
      <c r="AF214" s="219">
        <f>Variables!$L$22</f>
        <v>21000</v>
      </c>
      <c r="AG214" s="219">
        <f>Variables!$L$22</f>
        <v>21000</v>
      </c>
      <c r="AH214" s="219">
        <f>Variables!$L$22</f>
        <v>21000</v>
      </c>
      <c r="AI214" s="219">
        <f>Variables!$L$22</f>
        <v>21000</v>
      </c>
      <c r="AJ214" s="219">
        <f>Variables!$L$22</f>
        <v>21000</v>
      </c>
      <c r="AK214" s="219">
        <f>Variables!$L$22</f>
        <v>21000</v>
      </c>
      <c r="AL214" s="219">
        <f>Variables!$L$22</f>
        <v>21000</v>
      </c>
      <c r="AM214" s="219">
        <f>Variables!$L$22</f>
        <v>21000</v>
      </c>
      <c r="AN214" s="219">
        <f>Variables!$L$22</f>
        <v>21000</v>
      </c>
      <c r="AO214" s="219">
        <f>Variables!$L$22</f>
        <v>21000</v>
      </c>
      <c r="AP214" s="219">
        <f>Variables!$L$22</f>
        <v>21000</v>
      </c>
      <c r="AQ214" s="219">
        <f>Variables!$L$22</f>
        <v>21000</v>
      </c>
      <c r="AR214" s="219">
        <f>Variables!$L$22</f>
        <v>21000</v>
      </c>
      <c r="AS214" s="219">
        <f>Variables!$L$22</f>
        <v>21000</v>
      </c>
      <c r="AT214" s="219">
        <f>Variables!$L$22</f>
        <v>21000</v>
      </c>
      <c r="AU214" s="219">
        <f>Variables!$L$22</f>
        <v>21000</v>
      </c>
      <c r="AV214" s="219">
        <f>Variables!$L$22</f>
        <v>21000</v>
      </c>
      <c r="AW214" s="219">
        <f>Variables!$L$22</f>
        <v>21000</v>
      </c>
      <c r="AX214" s="219">
        <f>Variables!$L$22</f>
        <v>21000</v>
      </c>
      <c r="AY214" s="219">
        <f>Variables!$L$22</f>
        <v>21000</v>
      </c>
      <c r="AZ214" s="219">
        <f>Variables!$L$22</f>
        <v>21000</v>
      </c>
      <c r="BA214" s="219">
        <f>Variables!$L$22</f>
        <v>21000</v>
      </c>
      <c r="BB214" s="219">
        <f>Variables!$L$22</f>
        <v>21000</v>
      </c>
      <c r="BC214" s="219">
        <f>Variables!$L$22</f>
        <v>21000</v>
      </c>
      <c r="BD214" s="219">
        <f>Variables!$L$22</f>
        <v>21000</v>
      </c>
      <c r="BE214" s="219">
        <f>Variables!$L$22</f>
        <v>21000</v>
      </c>
      <c r="BF214" s="219">
        <f>Variables!$L$22</f>
        <v>21000</v>
      </c>
      <c r="BG214" s="219">
        <f>Variables!$L$22</f>
        <v>21000</v>
      </c>
      <c r="BH214" s="219">
        <f>Variables!$L$22</f>
        <v>21000</v>
      </c>
      <c r="BI214" s="219">
        <f>Variables!$L$22</f>
        <v>21000</v>
      </c>
      <c r="BJ214" s="219">
        <f>Variables!$L$22</f>
        <v>21000</v>
      </c>
      <c r="BK214" s="219">
        <f>Variables!$L$22</f>
        <v>21000</v>
      </c>
      <c r="BL214" s="219">
        <f>Variables!$L$22</f>
        <v>21000</v>
      </c>
      <c r="BM214" s="219">
        <f>Variables!$L$22</f>
        <v>21000</v>
      </c>
      <c r="BN214" s="219">
        <f>Variables!$L$22</f>
        <v>21000</v>
      </c>
      <c r="BO214" s="219">
        <f>Variables!$L$22</f>
        <v>21000</v>
      </c>
      <c r="BP214" s="219">
        <f>Variables!$L$22</f>
        <v>21000</v>
      </c>
      <c r="BQ214" s="219">
        <f>Variables!$L$22</f>
        <v>21000</v>
      </c>
    </row>
    <row r="215" spans="5:69">
      <c r="E215" s="326"/>
      <c r="F215" s="328"/>
      <c r="G215" s="324"/>
      <c r="H215" s="325"/>
      <c r="I215" s="226" t="s">
        <v>446</v>
      </c>
      <c r="J215" s="204">
        <f t="shared" ref="J215:BQ215" si="161">J214*$B$11</f>
        <v>5250</v>
      </c>
      <c r="K215" s="204">
        <f t="shared" si="161"/>
        <v>5250</v>
      </c>
      <c r="L215" s="204">
        <f t="shared" si="161"/>
        <v>5250</v>
      </c>
      <c r="M215" s="204">
        <f t="shared" si="161"/>
        <v>5250</v>
      </c>
      <c r="N215" s="204">
        <f t="shared" si="161"/>
        <v>5250</v>
      </c>
      <c r="O215" s="204">
        <f t="shared" si="161"/>
        <v>5250</v>
      </c>
      <c r="P215" s="204">
        <f t="shared" si="161"/>
        <v>5250</v>
      </c>
      <c r="Q215" s="204">
        <f t="shared" si="161"/>
        <v>5250</v>
      </c>
      <c r="R215" s="204">
        <f t="shared" si="161"/>
        <v>5250</v>
      </c>
      <c r="S215" s="204">
        <f t="shared" si="161"/>
        <v>5250</v>
      </c>
      <c r="T215" s="204">
        <f t="shared" si="161"/>
        <v>5250</v>
      </c>
      <c r="U215" s="204">
        <f t="shared" si="161"/>
        <v>5250</v>
      </c>
      <c r="V215" s="204">
        <f t="shared" si="161"/>
        <v>5250</v>
      </c>
      <c r="W215" s="204">
        <f t="shared" si="161"/>
        <v>5250</v>
      </c>
      <c r="X215" s="204">
        <f t="shared" si="161"/>
        <v>5250</v>
      </c>
      <c r="Y215" s="204">
        <f t="shared" si="161"/>
        <v>5250</v>
      </c>
      <c r="Z215" s="204">
        <f t="shared" si="161"/>
        <v>5250</v>
      </c>
      <c r="AA215" s="204">
        <f t="shared" si="161"/>
        <v>5250</v>
      </c>
      <c r="AB215" s="204">
        <f t="shared" si="161"/>
        <v>5250</v>
      </c>
      <c r="AC215" s="204">
        <f t="shared" si="161"/>
        <v>5250</v>
      </c>
      <c r="AD215" s="204">
        <f t="shared" si="161"/>
        <v>5250</v>
      </c>
      <c r="AE215" s="204">
        <f t="shared" si="161"/>
        <v>5250</v>
      </c>
      <c r="AF215" s="204">
        <f t="shared" si="161"/>
        <v>5250</v>
      </c>
      <c r="AG215" s="204">
        <f t="shared" si="161"/>
        <v>5250</v>
      </c>
      <c r="AH215" s="204">
        <f t="shared" si="161"/>
        <v>5250</v>
      </c>
      <c r="AI215" s="204">
        <f t="shared" si="161"/>
        <v>5250</v>
      </c>
      <c r="AJ215" s="204">
        <f t="shared" si="161"/>
        <v>5250</v>
      </c>
      <c r="AK215" s="204">
        <f t="shared" si="161"/>
        <v>5250</v>
      </c>
      <c r="AL215" s="204">
        <f t="shared" si="161"/>
        <v>5250</v>
      </c>
      <c r="AM215" s="204">
        <f t="shared" si="161"/>
        <v>5250</v>
      </c>
      <c r="AN215" s="204">
        <f t="shared" si="161"/>
        <v>5250</v>
      </c>
      <c r="AO215" s="204">
        <f t="shared" si="161"/>
        <v>5250</v>
      </c>
      <c r="AP215" s="204">
        <f t="shared" si="161"/>
        <v>5250</v>
      </c>
      <c r="AQ215" s="204">
        <f t="shared" si="161"/>
        <v>5250</v>
      </c>
      <c r="AR215" s="204">
        <f t="shared" si="161"/>
        <v>5250</v>
      </c>
      <c r="AS215" s="204">
        <f t="shared" si="161"/>
        <v>5250</v>
      </c>
      <c r="AT215" s="204">
        <f t="shared" si="161"/>
        <v>5250</v>
      </c>
      <c r="AU215" s="204">
        <f t="shared" si="161"/>
        <v>5250</v>
      </c>
      <c r="AV215" s="204">
        <f t="shared" si="161"/>
        <v>5250</v>
      </c>
      <c r="AW215" s="204">
        <f t="shared" si="161"/>
        <v>5250</v>
      </c>
      <c r="AX215" s="204">
        <f t="shared" si="161"/>
        <v>5250</v>
      </c>
      <c r="AY215" s="204">
        <f t="shared" si="161"/>
        <v>5250</v>
      </c>
      <c r="AZ215" s="204">
        <f t="shared" si="161"/>
        <v>5250</v>
      </c>
      <c r="BA215" s="204">
        <f t="shared" si="161"/>
        <v>5250</v>
      </c>
      <c r="BB215" s="204">
        <f t="shared" si="161"/>
        <v>5250</v>
      </c>
      <c r="BC215" s="204">
        <f t="shared" si="161"/>
        <v>5250</v>
      </c>
      <c r="BD215" s="204">
        <f t="shared" si="161"/>
        <v>5250</v>
      </c>
      <c r="BE215" s="204">
        <f t="shared" si="161"/>
        <v>5250</v>
      </c>
      <c r="BF215" s="204">
        <f t="shared" si="161"/>
        <v>5250</v>
      </c>
      <c r="BG215" s="204">
        <f t="shared" si="161"/>
        <v>5250</v>
      </c>
      <c r="BH215" s="204">
        <f t="shared" si="161"/>
        <v>5250</v>
      </c>
      <c r="BI215" s="204">
        <f t="shared" si="161"/>
        <v>5250</v>
      </c>
      <c r="BJ215" s="204">
        <f t="shared" si="161"/>
        <v>5250</v>
      </c>
      <c r="BK215" s="204">
        <f t="shared" si="161"/>
        <v>5250</v>
      </c>
      <c r="BL215" s="204">
        <f t="shared" si="161"/>
        <v>5250</v>
      </c>
      <c r="BM215" s="204">
        <f t="shared" si="161"/>
        <v>5250</v>
      </c>
      <c r="BN215" s="204">
        <f t="shared" si="161"/>
        <v>5250</v>
      </c>
      <c r="BO215" s="204">
        <f t="shared" si="161"/>
        <v>5250</v>
      </c>
      <c r="BP215" s="204">
        <f t="shared" si="161"/>
        <v>5250</v>
      </c>
      <c r="BQ215" s="204">
        <f t="shared" si="161"/>
        <v>5250</v>
      </c>
    </row>
    <row r="216" spans="5:69">
      <c r="E216" s="326"/>
      <c r="F216" s="328"/>
      <c r="G216" s="324"/>
      <c r="H216" s="325"/>
      <c r="I216" s="226" t="s">
        <v>346</v>
      </c>
      <c r="J216" s="204">
        <f>J213*J214</f>
        <v>65284.974093264245</v>
      </c>
      <c r="K216" s="204">
        <f>K213*K214</f>
        <v>98567.509905516577</v>
      </c>
      <c r="L216" s="204">
        <f t="shared" ref="L216:BQ216" si="162">L213*L214</f>
        <v>115855.10156516124</v>
      </c>
      <c r="M216" s="204">
        <f t="shared" si="162"/>
        <v>125151.55765588948</v>
      </c>
      <c r="N216" s="204">
        <f t="shared" si="162"/>
        <v>130458.8445921684</v>
      </c>
      <c r="O216" s="204">
        <f t="shared" si="162"/>
        <v>133778.00831289831</v>
      </c>
      <c r="P216" s="204">
        <f t="shared" si="162"/>
        <v>136109.63513421244</v>
      </c>
      <c r="Q216" s="204">
        <f t="shared" si="162"/>
        <v>137954.08218190639</v>
      </c>
      <c r="R216" s="204">
        <f t="shared" si="162"/>
        <v>139561.59261374158</v>
      </c>
      <c r="S216" s="204">
        <f t="shared" si="162"/>
        <v>141057.35323674537</v>
      </c>
      <c r="T216" s="204">
        <f t="shared" si="162"/>
        <v>142504.02332206955</v>
      </c>
      <c r="U216" s="204">
        <f t="shared" si="162"/>
        <v>143932.99901868944</v>
      </c>
      <c r="V216" s="204">
        <f t="shared" si="162"/>
        <v>145360.04556658427</v>
      </c>
      <c r="W216" s="204">
        <f t="shared" si="162"/>
        <v>146793.11340972027</v>
      </c>
      <c r="X216" s="204">
        <f t="shared" si="162"/>
        <v>148236.24625899838</v>
      </c>
      <c r="Y216" s="204">
        <f t="shared" si="162"/>
        <v>149691.53513024663</v>
      </c>
      <c r="Z216" s="204">
        <f t="shared" si="162"/>
        <v>151160.09536979964</v>
      </c>
      <c r="AA216" s="204">
        <f t="shared" si="162"/>
        <v>152642.55517393572</v>
      </c>
      <c r="AB216" s="204">
        <f t="shared" si="162"/>
        <v>154139.299855308</v>
      </c>
      <c r="AC216" s="204">
        <f t="shared" si="162"/>
        <v>155650.59398293871</v>
      </c>
      <c r="AD216" s="204">
        <f t="shared" si="162"/>
        <v>157176.64245906073</v>
      </c>
      <c r="AE216" s="204">
        <f t="shared" si="162"/>
        <v>158717.62106445109</v>
      </c>
      <c r="AF216" s="204">
        <f t="shared" si="162"/>
        <v>160273.69173807689</v>
      </c>
      <c r="AG216" s="204">
        <f t="shared" si="162"/>
        <v>161845.01022396673</v>
      </c>
      <c r="AH216" s="204">
        <f t="shared" si="162"/>
        <v>163431.72990176387</v>
      </c>
      <c r="AI216" s="204">
        <f t="shared" si="162"/>
        <v>165034.00370918971</v>
      </c>
      <c r="AJ216" s="204">
        <f t="shared" si="162"/>
        <v>166651.98511053307</v>
      </c>
      <c r="AK216" s="204">
        <f t="shared" si="162"/>
        <v>168285.82858822381</v>
      </c>
      <c r="AL216" s="204">
        <f t="shared" si="162"/>
        <v>169935.68989601976</v>
      </c>
      <c r="AM216" s="204">
        <f t="shared" si="162"/>
        <v>171601.7261930737</v>
      </c>
      <c r="AN216" s="204">
        <f t="shared" si="162"/>
        <v>173284.096118513</v>
      </c>
      <c r="AO216" s="204">
        <f t="shared" si="162"/>
        <v>174982.95983635008</v>
      </c>
      <c r="AP216" s="204">
        <f t="shared" si="162"/>
        <v>176698.4790656323</v>
      </c>
      <c r="AQ216" s="204">
        <f t="shared" si="162"/>
        <v>178430.8171032877</v>
      </c>
      <c r="AR216" s="204">
        <f t="shared" si="162"/>
        <v>180180.1388433945</v>
      </c>
      <c r="AS216" s="204">
        <f t="shared" si="162"/>
        <v>181946.61079473959</v>
      </c>
      <c r="AT216" s="204">
        <f t="shared" si="162"/>
        <v>183730.40109759883</v>
      </c>
      <c r="AU216" s="204">
        <f t="shared" si="162"/>
        <v>185531.67954020717</v>
      </c>
      <c r="AV216" s="204">
        <f t="shared" si="162"/>
        <v>187350.6175751526</v>
      </c>
      <c r="AW216" s="204">
        <f t="shared" si="162"/>
        <v>189187.38833581208</v>
      </c>
      <c r="AX216" s="204">
        <f t="shared" si="162"/>
        <v>191042.16665288919</v>
      </c>
      <c r="AY216" s="204">
        <f t="shared" si="162"/>
        <v>192915.12907108446</v>
      </c>
      <c r="AZ216" s="204">
        <f t="shared" si="162"/>
        <v>194806.45386591388</v>
      </c>
      <c r="BA216" s="204">
        <f t="shared" si="162"/>
        <v>196716.32106068518</v>
      </c>
      <c r="BB216" s="204">
        <f t="shared" si="162"/>
        <v>198644.91244363677</v>
      </c>
      <c r="BC216" s="204">
        <f t="shared" si="162"/>
        <v>200592.41158524292</v>
      </c>
      <c r="BD216" s="204">
        <f t="shared" si="162"/>
        <v>202559.00385568736</v>
      </c>
      <c r="BE216" s="204">
        <f t="shared" si="162"/>
        <v>204544.87644250825</v>
      </c>
      <c r="BF216" s="204">
        <f t="shared" si="162"/>
        <v>206550.21836841543</v>
      </c>
      <c r="BG216" s="204">
        <f t="shared" si="162"/>
        <v>208575.22050928237</v>
      </c>
      <c r="BH216" s="204">
        <f t="shared" si="162"/>
        <v>210620.07561231457</v>
      </c>
      <c r="BI216" s="204">
        <f t="shared" si="162"/>
        <v>212684.97831439614</v>
      </c>
      <c r="BJ216" s="204">
        <f t="shared" si="162"/>
        <v>214770.12516061575</v>
      </c>
      <c r="BK216" s="204">
        <f t="shared" si="162"/>
        <v>216875.71462297472</v>
      </c>
      <c r="BL216" s="204">
        <f t="shared" si="162"/>
        <v>219001.9471192784</v>
      </c>
      <c r="BM216" s="204">
        <f t="shared" si="162"/>
        <v>221149.02503221252</v>
      </c>
      <c r="BN216" s="204">
        <f t="shared" si="162"/>
        <v>223317.15272860674</v>
      </c>
      <c r="BO216" s="204">
        <f t="shared" si="162"/>
        <v>225506.5365788872</v>
      </c>
      <c r="BP216" s="204">
        <f t="shared" si="162"/>
        <v>227717.38497671939</v>
      </c>
      <c r="BQ216" s="204">
        <f t="shared" si="162"/>
        <v>229949.90835884406</v>
      </c>
    </row>
    <row r="217" spans="5:69">
      <c r="E217" s="326"/>
      <c r="F217" s="328"/>
      <c r="G217" s="324"/>
      <c r="H217" s="325"/>
      <c r="I217" s="226" t="s">
        <v>447</v>
      </c>
      <c r="J217" s="228">
        <f t="shared" ref="J217:BQ217" si="163">J216*$B$11</f>
        <v>16321.243523316061</v>
      </c>
      <c r="K217" s="228">
        <f t="shared" si="163"/>
        <v>24641.877476379144</v>
      </c>
      <c r="L217" s="228">
        <f t="shared" si="163"/>
        <v>28963.77539129031</v>
      </c>
      <c r="M217" s="228">
        <f t="shared" si="163"/>
        <v>31287.889413972371</v>
      </c>
      <c r="N217" s="228">
        <f t="shared" si="163"/>
        <v>32614.711148042101</v>
      </c>
      <c r="O217" s="228">
        <f t="shared" si="163"/>
        <v>33444.502078224577</v>
      </c>
      <c r="P217" s="228">
        <f t="shared" si="163"/>
        <v>34027.40878355311</v>
      </c>
      <c r="Q217" s="228">
        <f t="shared" si="163"/>
        <v>34488.520545476596</v>
      </c>
      <c r="R217" s="228">
        <f t="shared" si="163"/>
        <v>34890.398153435395</v>
      </c>
      <c r="S217" s="228">
        <f t="shared" si="163"/>
        <v>35264.338309186343</v>
      </c>
      <c r="T217" s="228">
        <f t="shared" si="163"/>
        <v>35626.005830517388</v>
      </c>
      <c r="U217" s="228">
        <f t="shared" si="163"/>
        <v>35983.249754672361</v>
      </c>
      <c r="V217" s="228">
        <f t="shared" si="163"/>
        <v>36340.011391646069</v>
      </c>
      <c r="W217" s="228">
        <f t="shared" si="163"/>
        <v>36698.278352430068</v>
      </c>
      <c r="X217" s="228">
        <f t="shared" si="163"/>
        <v>37059.061564749594</v>
      </c>
      <c r="Y217" s="228">
        <f t="shared" si="163"/>
        <v>37422.883782561657</v>
      </c>
      <c r="Z217" s="228">
        <f t="shared" si="163"/>
        <v>37790.023842449911</v>
      </c>
      <c r="AA217" s="228">
        <f t="shared" si="163"/>
        <v>38160.638793483929</v>
      </c>
      <c r="AB217" s="228">
        <f t="shared" si="163"/>
        <v>38534.824963826999</v>
      </c>
      <c r="AC217" s="228">
        <f t="shared" si="163"/>
        <v>38912.648495734677</v>
      </c>
      <c r="AD217" s="228">
        <f t="shared" si="163"/>
        <v>39294.160614765184</v>
      </c>
      <c r="AE217" s="228">
        <f t="shared" si="163"/>
        <v>39679.405266112772</v>
      </c>
      <c r="AF217" s="228">
        <f t="shared" si="163"/>
        <v>40068.422934519222</v>
      </c>
      <c r="AG217" s="228">
        <f t="shared" si="163"/>
        <v>40461.252555991683</v>
      </c>
      <c r="AH217" s="228">
        <f t="shared" si="163"/>
        <v>40857.932475440968</v>
      </c>
      <c r="AI217" s="228">
        <f t="shared" si="163"/>
        <v>41258.500927297428</v>
      </c>
      <c r="AJ217" s="228">
        <f t="shared" si="163"/>
        <v>41662.996277633269</v>
      </c>
      <c r="AK217" s="228">
        <f t="shared" si="163"/>
        <v>42071.457147055953</v>
      </c>
      <c r="AL217" s="228">
        <f t="shared" si="163"/>
        <v>42483.922474004939</v>
      </c>
      <c r="AM217" s="228">
        <f t="shared" si="163"/>
        <v>42900.431548268425</v>
      </c>
      <c r="AN217" s="228">
        <f t="shared" si="163"/>
        <v>43321.02402962825</v>
      </c>
      <c r="AO217" s="228">
        <f t="shared" si="163"/>
        <v>43745.739959087521</v>
      </c>
      <c r="AP217" s="228">
        <f t="shared" si="163"/>
        <v>44174.619766408076</v>
      </c>
      <c r="AQ217" s="228">
        <f t="shared" si="163"/>
        <v>44607.704275821925</v>
      </c>
      <c r="AR217" s="228">
        <f t="shared" si="163"/>
        <v>45045.034710848624</v>
      </c>
      <c r="AS217" s="228">
        <f t="shared" si="163"/>
        <v>45486.652698684898</v>
      </c>
      <c r="AT217" s="228">
        <f t="shared" si="163"/>
        <v>45932.600274399709</v>
      </c>
      <c r="AU217" s="228">
        <f t="shared" si="163"/>
        <v>46382.919885051793</v>
      </c>
      <c r="AV217" s="228">
        <f t="shared" si="163"/>
        <v>46837.654393788151</v>
      </c>
      <c r="AW217" s="228">
        <f t="shared" si="163"/>
        <v>47296.84708395302</v>
      </c>
      <c r="AX217" s="228">
        <f t="shared" si="163"/>
        <v>47760.541663222299</v>
      </c>
      <c r="AY217" s="228">
        <f t="shared" si="163"/>
        <v>48228.782267771116</v>
      </c>
      <c r="AZ217" s="228">
        <f t="shared" si="163"/>
        <v>48701.613466478469</v>
      </c>
      <c r="BA217" s="228">
        <f t="shared" si="163"/>
        <v>49179.080265171295</v>
      </c>
      <c r="BB217" s="228">
        <f t="shared" si="163"/>
        <v>49661.228110909193</v>
      </c>
      <c r="BC217" s="228">
        <f t="shared" si="163"/>
        <v>50148.102896310731</v>
      </c>
      <c r="BD217" s="228">
        <f t="shared" si="163"/>
        <v>50639.750963921841</v>
      </c>
      <c r="BE217" s="228">
        <f t="shared" si="163"/>
        <v>51136.219110627062</v>
      </c>
      <c r="BF217" s="228">
        <f t="shared" si="163"/>
        <v>51637.554592103857</v>
      </c>
      <c r="BG217" s="228">
        <f t="shared" si="163"/>
        <v>52143.805127320593</v>
      </c>
      <c r="BH217" s="228">
        <f t="shared" si="163"/>
        <v>52655.018903078642</v>
      </c>
      <c r="BI217" s="228">
        <f t="shared" si="163"/>
        <v>53171.244578599035</v>
      </c>
      <c r="BJ217" s="228">
        <f t="shared" si="163"/>
        <v>53692.531290153936</v>
      </c>
      <c r="BK217" s="228">
        <f t="shared" si="163"/>
        <v>54218.928655743679</v>
      </c>
      <c r="BL217" s="228">
        <f t="shared" si="163"/>
        <v>54750.486779819599</v>
      </c>
      <c r="BM217" s="228">
        <f t="shared" si="163"/>
        <v>55287.25625805313</v>
      </c>
      <c r="BN217" s="228">
        <f t="shared" si="163"/>
        <v>55829.288182151686</v>
      </c>
      <c r="BO217" s="228">
        <f t="shared" si="163"/>
        <v>56376.6341447218</v>
      </c>
      <c r="BP217" s="228">
        <f t="shared" si="163"/>
        <v>56929.346244179847</v>
      </c>
      <c r="BQ217" s="228">
        <f t="shared" si="163"/>
        <v>57487.477089711014</v>
      </c>
    </row>
    <row r="218" spans="5:69">
      <c r="E218" s="326"/>
      <c r="F218" s="328"/>
      <c r="G218" s="324"/>
      <c r="H218" s="325"/>
      <c r="I218" s="226" t="s">
        <v>448</v>
      </c>
      <c r="J218" s="228">
        <f>J9*J210</f>
        <v>10362.694300518135</v>
      </c>
      <c r="K218" s="228">
        <f>K9*K210</f>
        <v>10464.289342680075</v>
      </c>
      <c r="L218" s="228">
        <f t="shared" ref="L218:BQ218" si="164">L9*L210</f>
        <v>10566.880414667135</v>
      </c>
      <c r="M218" s="228">
        <f t="shared" si="164"/>
        <v>10670.477281477597</v>
      </c>
      <c r="N218" s="228">
        <f t="shared" si="164"/>
        <v>10775.089803845029</v>
      </c>
      <c r="O218" s="228">
        <f t="shared" si="164"/>
        <v>10880.727939176842</v>
      </c>
      <c r="P218" s="228">
        <f t="shared" si="164"/>
        <v>10987.401742502105</v>
      </c>
      <c r="Q218" s="228">
        <f t="shared" si="164"/>
        <v>11095.121367428595</v>
      </c>
      <c r="R218" s="228">
        <f t="shared" si="164"/>
        <v>11203.89706710927</v>
      </c>
      <c r="S218" s="228">
        <f t="shared" si="164"/>
        <v>11313.739195218184</v>
      </c>
      <c r="T218" s="228">
        <f t="shared" si="164"/>
        <v>11424.658206936008</v>
      </c>
      <c r="U218" s="228">
        <f t="shared" si="164"/>
        <v>11536.664659945185</v>
      </c>
      <c r="V218" s="228">
        <f t="shared" si="164"/>
        <v>11649.769215434846</v>
      </c>
      <c r="W218" s="228">
        <f t="shared" si="164"/>
        <v>11763.982639115578</v>
      </c>
      <c r="X218" s="228">
        <f t="shared" si="164"/>
        <v>11879.315802244162</v>
      </c>
      <c r="Y218" s="228">
        <f t="shared" si="164"/>
        <v>11995.779682658324</v>
      </c>
      <c r="Z218" s="228">
        <f t="shared" si="164"/>
        <v>12113.385365821639</v>
      </c>
      <c r="AA218" s="228">
        <f t="shared" si="164"/>
        <v>12232.144045878716</v>
      </c>
      <c r="AB218" s="228">
        <f t="shared" si="164"/>
        <v>12352.067026720659</v>
      </c>
      <c r="AC218" s="228">
        <f t="shared" si="164"/>
        <v>12473.16572306106</v>
      </c>
      <c r="AD218" s="228">
        <f t="shared" si="164"/>
        <v>12595.451661522444</v>
      </c>
      <c r="AE218" s="228">
        <f t="shared" si="164"/>
        <v>12718.936481733446</v>
      </c>
      <c r="AF218" s="228">
        <f t="shared" si="164"/>
        <v>12843.631937436716</v>
      </c>
      <c r="AG218" s="228">
        <f t="shared" si="164"/>
        <v>12969.549897607665</v>
      </c>
      <c r="AH218" s="228">
        <f t="shared" si="164"/>
        <v>13096.702347584211</v>
      </c>
      <c r="AI218" s="228">
        <f t="shared" si="164"/>
        <v>13225.101390207583</v>
      </c>
      <c r="AJ218" s="228">
        <f t="shared" si="164"/>
        <v>13354.759246974321</v>
      </c>
      <c r="AK218" s="228">
        <f t="shared" si="164"/>
        <v>13485.688259199569</v>
      </c>
      <c r="AL218" s="228">
        <f t="shared" si="164"/>
        <v>13617.900889191718</v>
      </c>
      <c r="AM218" s="228">
        <f t="shared" si="164"/>
        <v>13751.409721438697</v>
      </c>
      <c r="AN218" s="228">
        <f t="shared" si="164"/>
        <v>13886.227463805741</v>
      </c>
      <c r="AO218" s="228">
        <f t="shared" si="164"/>
        <v>14022.366948745012</v>
      </c>
      <c r="AP218" s="228">
        <f t="shared" si="164"/>
        <v>14159.841134517026</v>
      </c>
      <c r="AQ218" s="228">
        <f t="shared" si="164"/>
        <v>14298.663106424054</v>
      </c>
      <c r="AR218" s="228">
        <f t="shared" si="164"/>
        <v>14438.84607805566</v>
      </c>
      <c r="AS218" s="228">
        <f t="shared" si="164"/>
        <v>14580.403392546405</v>
      </c>
      <c r="AT218" s="228">
        <f t="shared" si="164"/>
        <v>14723.34852384588</v>
      </c>
      <c r="AU218" s="228">
        <f t="shared" si="164"/>
        <v>14867.695078001232</v>
      </c>
      <c r="AV218" s="228">
        <f t="shared" si="164"/>
        <v>15013.456794452224</v>
      </c>
      <c r="AW218" s="228">
        <f t="shared" si="164"/>
        <v>15160.647547339011</v>
      </c>
      <c r="AX218" s="228">
        <f t="shared" si="164"/>
        <v>15309.281346822725</v>
      </c>
      <c r="AY218" s="228">
        <f t="shared" si="164"/>
        <v>15459.372340419028</v>
      </c>
      <c r="AZ218" s="228">
        <f t="shared" si="164"/>
        <v>15610.9348143447</v>
      </c>
      <c r="BA218" s="228">
        <f t="shared" si="164"/>
        <v>15763.983194877494</v>
      </c>
      <c r="BB218" s="228">
        <f t="shared" si="164"/>
        <v>15918.532049729236</v>
      </c>
      <c r="BC218" s="228">
        <f t="shared" si="164"/>
        <v>16074.596089432462</v>
      </c>
      <c r="BD218" s="228">
        <f t="shared" si="164"/>
        <v>16232.190168740623</v>
      </c>
      <c r="BE218" s="228">
        <f t="shared" si="164"/>
        <v>16391.329288041998</v>
      </c>
      <c r="BF218" s="228">
        <f t="shared" si="164"/>
        <v>16552.028594787513</v>
      </c>
      <c r="BG218" s="228">
        <f t="shared" si="164"/>
        <v>16714.303384932486</v>
      </c>
      <c r="BH218" s="228">
        <f t="shared" si="164"/>
        <v>16878.169104392608</v>
      </c>
      <c r="BI218" s="228">
        <f t="shared" si="164"/>
        <v>17043.641350514106</v>
      </c>
      <c r="BJ218" s="228">
        <f t="shared" si="164"/>
        <v>17210.735873558366</v>
      </c>
      <c r="BK218" s="228">
        <f t="shared" si="164"/>
        <v>17379.468578201089</v>
      </c>
      <c r="BL218" s="228">
        <f t="shared" si="164"/>
        <v>17549.855525046198</v>
      </c>
      <c r="BM218" s="228">
        <f t="shared" si="164"/>
        <v>17721.912932154497</v>
      </c>
      <c r="BN218" s="228">
        <f t="shared" si="164"/>
        <v>17895.657176587381</v>
      </c>
      <c r="BO218" s="228">
        <f t="shared" si="164"/>
        <v>18071.104795965686</v>
      </c>
      <c r="BP218" s="228">
        <f t="shared" si="164"/>
        <v>18248.272490043782</v>
      </c>
      <c r="BQ218" s="228">
        <f t="shared" si="164"/>
        <v>18427.177122299112</v>
      </c>
    </row>
    <row r="219" spans="5:69">
      <c r="E219" s="326"/>
      <c r="F219" s="328"/>
      <c r="G219" s="324"/>
      <c r="H219" s="325"/>
      <c r="I219" s="229" t="s">
        <v>449</v>
      </c>
      <c r="J219" s="204">
        <f t="shared" ref="J219:BQ219" si="165">J217-J218</f>
        <v>5958.5492227979266</v>
      </c>
      <c r="K219" s="204">
        <f t="shared" si="165"/>
        <v>14177.58813369907</v>
      </c>
      <c r="L219" s="204">
        <f t="shared" si="165"/>
        <v>18396.894976623174</v>
      </c>
      <c r="M219" s="204">
        <f t="shared" si="165"/>
        <v>20617.412132494774</v>
      </c>
      <c r="N219" s="204">
        <f t="shared" si="165"/>
        <v>21839.621344197072</v>
      </c>
      <c r="O219" s="204">
        <f t="shared" si="165"/>
        <v>22563.774139047735</v>
      </c>
      <c r="P219" s="204">
        <f t="shared" si="165"/>
        <v>23040.007041051005</v>
      </c>
      <c r="Q219" s="204">
        <f t="shared" si="165"/>
        <v>23393.399178047999</v>
      </c>
      <c r="R219" s="204">
        <f t="shared" si="165"/>
        <v>23686.501086326127</v>
      </c>
      <c r="S219" s="204">
        <f t="shared" si="165"/>
        <v>23950.599113968157</v>
      </c>
      <c r="T219" s="204">
        <f t="shared" si="165"/>
        <v>24201.34762358138</v>
      </c>
      <c r="U219" s="204">
        <f t="shared" si="165"/>
        <v>24446.585094727176</v>
      </c>
      <c r="V219" s="204">
        <f t="shared" si="165"/>
        <v>24690.242176211221</v>
      </c>
      <c r="W219" s="204">
        <f t="shared" si="165"/>
        <v>24934.295713314488</v>
      </c>
      <c r="X219" s="204">
        <f t="shared" si="165"/>
        <v>25179.74576250543</v>
      </c>
      <c r="Y219" s="204">
        <f t="shared" si="165"/>
        <v>25427.104099903336</v>
      </c>
      <c r="Z219" s="204">
        <f t="shared" si="165"/>
        <v>25676.638476628272</v>
      </c>
      <c r="AA219" s="204">
        <f t="shared" si="165"/>
        <v>25928.494747605211</v>
      </c>
      <c r="AB219" s="204">
        <f t="shared" si="165"/>
        <v>26182.75793710634</v>
      </c>
      <c r="AC219" s="204">
        <f t="shared" si="165"/>
        <v>26439.482772673618</v>
      </c>
      <c r="AD219" s="204">
        <f t="shared" si="165"/>
        <v>26698.708953242742</v>
      </c>
      <c r="AE219" s="204">
        <f t="shared" si="165"/>
        <v>26960.468784379325</v>
      </c>
      <c r="AF219" s="204">
        <f t="shared" si="165"/>
        <v>27224.790997082506</v>
      </c>
      <c r="AG219" s="204">
        <f t="shared" si="165"/>
        <v>27491.70265838402</v>
      </c>
      <c r="AH219" s="204">
        <f t="shared" si="165"/>
        <v>27761.230127856757</v>
      </c>
      <c r="AI219" s="204">
        <f t="shared" si="165"/>
        <v>28033.399537089845</v>
      </c>
      <c r="AJ219" s="204">
        <f t="shared" si="165"/>
        <v>28308.237030658947</v>
      </c>
      <c r="AK219" s="204">
        <f t="shared" si="165"/>
        <v>28585.768887856386</v>
      </c>
      <c r="AL219" s="204">
        <f t="shared" si="165"/>
        <v>28866.021584813221</v>
      </c>
      <c r="AM219" s="204">
        <f t="shared" si="165"/>
        <v>29149.021826829729</v>
      </c>
      <c r="AN219" s="204">
        <f t="shared" si="165"/>
        <v>29434.796565822508</v>
      </c>
      <c r="AO219" s="204">
        <f t="shared" si="165"/>
        <v>29723.373010342511</v>
      </c>
      <c r="AP219" s="204">
        <f t="shared" si="165"/>
        <v>30014.778631891051</v>
      </c>
      <c r="AQ219" s="204">
        <f t="shared" si="165"/>
        <v>30309.041169397871</v>
      </c>
      <c r="AR219" s="204">
        <f t="shared" si="165"/>
        <v>30606.188632792964</v>
      </c>
      <c r="AS219" s="204">
        <f t="shared" si="165"/>
        <v>30906.249306138496</v>
      </c>
      <c r="AT219" s="204">
        <f t="shared" si="165"/>
        <v>31209.251750553827</v>
      </c>
      <c r="AU219" s="204">
        <f t="shared" si="165"/>
        <v>31515.224807050559</v>
      </c>
      <c r="AV219" s="204">
        <f t="shared" si="165"/>
        <v>31824.197599335926</v>
      </c>
      <c r="AW219" s="204">
        <f t="shared" si="165"/>
        <v>32136.199536614011</v>
      </c>
      <c r="AX219" s="204">
        <f t="shared" si="165"/>
        <v>32451.260316399574</v>
      </c>
      <c r="AY219" s="204">
        <f t="shared" si="165"/>
        <v>32769.409927352084</v>
      </c>
      <c r="AZ219" s="204">
        <f t="shared" si="165"/>
        <v>33090.678652133771</v>
      </c>
      <c r="BA219" s="204">
        <f t="shared" si="165"/>
        <v>33415.097070293799</v>
      </c>
      <c r="BB219" s="204">
        <f t="shared" si="165"/>
        <v>33742.696061179959</v>
      </c>
      <c r="BC219" s="204">
        <f t="shared" si="165"/>
        <v>34073.506806878271</v>
      </c>
      <c r="BD219" s="204">
        <f t="shared" si="165"/>
        <v>34407.56079518122</v>
      </c>
      <c r="BE219" s="204">
        <f t="shared" si="165"/>
        <v>34744.889822585064</v>
      </c>
      <c r="BF219" s="204">
        <f t="shared" si="165"/>
        <v>35085.525997316348</v>
      </c>
      <c r="BG219" s="204">
        <f t="shared" si="165"/>
        <v>35429.501742388107</v>
      </c>
      <c r="BH219" s="204">
        <f t="shared" si="165"/>
        <v>35776.849798686031</v>
      </c>
      <c r="BI219" s="204">
        <f t="shared" si="165"/>
        <v>36127.603228084932</v>
      </c>
      <c r="BJ219" s="204">
        <f t="shared" si="165"/>
        <v>36481.795416595574</v>
      </c>
      <c r="BK219" s="204">
        <f t="shared" si="165"/>
        <v>36839.460077542593</v>
      </c>
      <c r="BL219" s="204">
        <f t="shared" si="165"/>
        <v>37200.631254773398</v>
      </c>
      <c r="BM219" s="204">
        <f t="shared" si="165"/>
        <v>37565.343325898633</v>
      </c>
      <c r="BN219" s="204">
        <f t="shared" si="165"/>
        <v>37933.631005564304</v>
      </c>
      <c r="BO219" s="204">
        <f t="shared" si="165"/>
        <v>38305.529348756114</v>
      </c>
      <c r="BP219" s="204">
        <f t="shared" si="165"/>
        <v>38681.073754136065</v>
      </c>
      <c r="BQ219" s="204">
        <f t="shared" si="165"/>
        <v>39060.299967411906</v>
      </c>
    </row>
    <row r="220" spans="5:69">
      <c r="E220" s="326"/>
      <c r="F220" s="328"/>
      <c r="G220" s="329" t="s">
        <v>63</v>
      </c>
      <c r="H220" s="323" t="s">
        <v>25</v>
      </c>
      <c r="I220" s="230" t="s">
        <v>318</v>
      </c>
      <c r="J220" s="216">
        <f>Variables!$L$29</f>
        <v>0.1</v>
      </c>
      <c r="K220" s="216">
        <f>Variables!$L$29</f>
        <v>0.1</v>
      </c>
      <c r="L220" s="216">
        <f>Variables!$L$29</f>
        <v>0.1</v>
      </c>
      <c r="M220" s="216">
        <f>Variables!$L$29</f>
        <v>0.1</v>
      </c>
      <c r="N220" s="216">
        <f>Variables!$L$29</f>
        <v>0.1</v>
      </c>
      <c r="O220" s="216">
        <f>Variables!$L$29</f>
        <v>0.1</v>
      </c>
      <c r="P220" s="216">
        <f>Variables!$L$29</f>
        <v>0.1</v>
      </c>
      <c r="Q220" s="216">
        <f>Variables!$L$29</f>
        <v>0.1</v>
      </c>
      <c r="R220" s="216">
        <f>Variables!$L$29</f>
        <v>0.1</v>
      </c>
      <c r="S220" s="216">
        <f>Variables!$L$29</f>
        <v>0.1</v>
      </c>
      <c r="T220" s="216">
        <f>Variables!$L$29</f>
        <v>0.1</v>
      </c>
      <c r="U220" s="216">
        <f>Variables!$L$29</f>
        <v>0.1</v>
      </c>
      <c r="V220" s="216">
        <f>Variables!$L$29</f>
        <v>0.1</v>
      </c>
      <c r="W220" s="216">
        <f>Variables!$L$29</f>
        <v>0.1</v>
      </c>
      <c r="X220" s="216">
        <f>Variables!$L$29</f>
        <v>0.1</v>
      </c>
      <c r="Y220" s="216">
        <f>Variables!$L$29</f>
        <v>0.1</v>
      </c>
      <c r="Z220" s="216">
        <f>Variables!$L$29</f>
        <v>0.1</v>
      </c>
      <c r="AA220" s="216">
        <f>Variables!$L$29</f>
        <v>0.1</v>
      </c>
      <c r="AB220" s="216">
        <f>Variables!$L$29</f>
        <v>0.1</v>
      </c>
      <c r="AC220" s="216">
        <f>Variables!$L$29</f>
        <v>0.1</v>
      </c>
      <c r="AD220" s="216">
        <f>Variables!$L$29</f>
        <v>0.1</v>
      </c>
      <c r="AE220" s="216">
        <f>Variables!$L$29</f>
        <v>0.1</v>
      </c>
      <c r="AF220" s="216">
        <f>Variables!$L$29</f>
        <v>0.1</v>
      </c>
      <c r="AG220" s="216">
        <f>Variables!$L$29</f>
        <v>0.1</v>
      </c>
      <c r="AH220" s="216">
        <f>Variables!$L$29</f>
        <v>0.1</v>
      </c>
      <c r="AI220" s="216">
        <f>Variables!$L$29</f>
        <v>0.1</v>
      </c>
      <c r="AJ220" s="216">
        <f>Variables!$L$29</f>
        <v>0.1</v>
      </c>
      <c r="AK220" s="216">
        <f>Variables!$L$29</f>
        <v>0.1</v>
      </c>
      <c r="AL220" s="216">
        <f>Variables!$L$29</f>
        <v>0.1</v>
      </c>
      <c r="AM220" s="216">
        <f>Variables!$L$29</f>
        <v>0.1</v>
      </c>
      <c r="AN220" s="216">
        <f>Variables!$L$29</f>
        <v>0.1</v>
      </c>
      <c r="AO220" s="216">
        <f>Variables!$L$29</f>
        <v>0.1</v>
      </c>
      <c r="AP220" s="216">
        <f>Variables!$L$29</f>
        <v>0.1</v>
      </c>
      <c r="AQ220" s="216">
        <f>Variables!$L$29</f>
        <v>0.1</v>
      </c>
      <c r="AR220" s="216">
        <f>Variables!$L$29</f>
        <v>0.1</v>
      </c>
      <c r="AS220" s="216">
        <f>Variables!$L$29</f>
        <v>0.1</v>
      </c>
      <c r="AT220" s="216">
        <f>Variables!$L$29</f>
        <v>0.1</v>
      </c>
      <c r="AU220" s="216">
        <f>Variables!$L$29</f>
        <v>0.1</v>
      </c>
      <c r="AV220" s="216">
        <f>Variables!$L$29</f>
        <v>0.1</v>
      </c>
      <c r="AW220" s="216">
        <f>Variables!$L$29</f>
        <v>0.1</v>
      </c>
      <c r="AX220" s="216">
        <f>Variables!$L$29</f>
        <v>0.1</v>
      </c>
      <c r="AY220" s="216">
        <f>Variables!$L$29</f>
        <v>0.1</v>
      </c>
      <c r="AZ220" s="216">
        <f>Variables!$L$29</f>
        <v>0.1</v>
      </c>
      <c r="BA220" s="216">
        <f>Variables!$L$29</f>
        <v>0.1</v>
      </c>
      <c r="BB220" s="216">
        <f>Variables!$L$29</f>
        <v>0.1</v>
      </c>
      <c r="BC220" s="216">
        <f>Variables!$L$29</f>
        <v>0.1</v>
      </c>
      <c r="BD220" s="216">
        <f>Variables!$L$29</f>
        <v>0.1</v>
      </c>
      <c r="BE220" s="216">
        <f>Variables!$L$29</f>
        <v>0.1</v>
      </c>
      <c r="BF220" s="216">
        <f>Variables!$L$29</f>
        <v>0.1</v>
      </c>
      <c r="BG220" s="216">
        <f>Variables!$L$29</f>
        <v>0.1</v>
      </c>
      <c r="BH220" s="216">
        <f>Variables!$L$29</f>
        <v>0.1</v>
      </c>
      <c r="BI220" s="216">
        <f>Variables!$L$29</f>
        <v>0.1</v>
      </c>
      <c r="BJ220" s="216">
        <f>Variables!$L$29</f>
        <v>0.1</v>
      </c>
      <c r="BK220" s="216">
        <f>Variables!$L$29</f>
        <v>0.1</v>
      </c>
      <c r="BL220" s="216">
        <f>Variables!$L$29</f>
        <v>0.1</v>
      </c>
      <c r="BM220" s="216">
        <f>Variables!$L$29</f>
        <v>0.1</v>
      </c>
      <c r="BN220" s="216">
        <f>Variables!$L$29</f>
        <v>0.1</v>
      </c>
      <c r="BO220" s="216">
        <f>Variables!$L$29</f>
        <v>0.1</v>
      </c>
      <c r="BP220" s="216">
        <f>Variables!$L$29</f>
        <v>0.1</v>
      </c>
      <c r="BQ220" s="216">
        <f>Variables!$L$29</f>
        <v>0.1</v>
      </c>
    </row>
    <row r="221" spans="5:69">
      <c r="E221" s="326"/>
      <c r="F221" s="328"/>
      <c r="G221" s="329"/>
      <c r="H221" s="323"/>
      <c r="I221" s="232" t="s">
        <v>319</v>
      </c>
      <c r="J221" s="216">
        <f>Variables!$L$30</f>
        <v>0.5</v>
      </c>
      <c r="K221" s="216">
        <f>Variables!$L$30</f>
        <v>0.5</v>
      </c>
      <c r="L221" s="216">
        <f>Variables!$L$30</f>
        <v>0.5</v>
      </c>
      <c r="M221" s="216">
        <f>Variables!$L$30</f>
        <v>0.5</v>
      </c>
      <c r="N221" s="216">
        <f>Variables!$L$30</f>
        <v>0.5</v>
      </c>
      <c r="O221" s="216">
        <f>Variables!$L$30</f>
        <v>0.5</v>
      </c>
      <c r="P221" s="216">
        <f>Variables!$L$30</f>
        <v>0.5</v>
      </c>
      <c r="Q221" s="216">
        <f>Variables!$L$30</f>
        <v>0.5</v>
      </c>
      <c r="R221" s="216">
        <f>Variables!$L$30</f>
        <v>0.5</v>
      </c>
      <c r="S221" s="216">
        <f>Variables!$L$30</f>
        <v>0.5</v>
      </c>
      <c r="T221" s="216">
        <f>Variables!$L$30</f>
        <v>0.5</v>
      </c>
      <c r="U221" s="216">
        <f>Variables!$L$30</f>
        <v>0.5</v>
      </c>
      <c r="V221" s="216">
        <f>Variables!$L$30</f>
        <v>0.5</v>
      </c>
      <c r="W221" s="216">
        <f>Variables!$L$30</f>
        <v>0.5</v>
      </c>
      <c r="X221" s="216">
        <f>Variables!$L$30</f>
        <v>0.5</v>
      </c>
      <c r="Y221" s="216">
        <f>Variables!$L$30</f>
        <v>0.5</v>
      </c>
      <c r="Z221" s="216">
        <f>Variables!$L$30</f>
        <v>0.5</v>
      </c>
      <c r="AA221" s="216">
        <f>Variables!$L$30</f>
        <v>0.5</v>
      </c>
      <c r="AB221" s="216">
        <f>Variables!$L$30</f>
        <v>0.5</v>
      </c>
      <c r="AC221" s="216">
        <f>Variables!$L$30</f>
        <v>0.5</v>
      </c>
      <c r="AD221" s="216">
        <f>Variables!$L$30</f>
        <v>0.5</v>
      </c>
      <c r="AE221" s="216">
        <f>Variables!$L$30</f>
        <v>0.5</v>
      </c>
      <c r="AF221" s="216">
        <f>Variables!$L$30</f>
        <v>0.5</v>
      </c>
      <c r="AG221" s="216">
        <f>Variables!$L$30</f>
        <v>0.5</v>
      </c>
      <c r="AH221" s="216">
        <f>Variables!$L$30</f>
        <v>0.5</v>
      </c>
      <c r="AI221" s="216">
        <f>Variables!$L$30</f>
        <v>0.5</v>
      </c>
      <c r="AJ221" s="216">
        <f>Variables!$L$30</f>
        <v>0.5</v>
      </c>
      <c r="AK221" s="216">
        <f>Variables!$L$30</f>
        <v>0.5</v>
      </c>
      <c r="AL221" s="216">
        <f>Variables!$L$30</f>
        <v>0.5</v>
      </c>
      <c r="AM221" s="216">
        <f>Variables!$L$30</f>
        <v>0.5</v>
      </c>
      <c r="AN221" s="216">
        <f>Variables!$L$30</f>
        <v>0.5</v>
      </c>
      <c r="AO221" s="216">
        <f>Variables!$L$30</f>
        <v>0.5</v>
      </c>
      <c r="AP221" s="216">
        <f>Variables!$L$30</f>
        <v>0.5</v>
      </c>
      <c r="AQ221" s="216">
        <f>Variables!$L$30</f>
        <v>0.5</v>
      </c>
      <c r="AR221" s="216">
        <f>Variables!$L$30</f>
        <v>0.5</v>
      </c>
      <c r="AS221" s="216">
        <f>Variables!$L$30</f>
        <v>0.5</v>
      </c>
      <c r="AT221" s="216">
        <f>Variables!$L$30</f>
        <v>0.5</v>
      </c>
      <c r="AU221" s="216">
        <f>Variables!$L$30</f>
        <v>0.5</v>
      </c>
      <c r="AV221" s="216">
        <f>Variables!$L$30</f>
        <v>0.5</v>
      </c>
      <c r="AW221" s="216">
        <f>Variables!$L$30</f>
        <v>0.5</v>
      </c>
      <c r="AX221" s="216">
        <f>Variables!$L$30</f>
        <v>0.5</v>
      </c>
      <c r="AY221" s="216">
        <f>Variables!$L$30</f>
        <v>0.5</v>
      </c>
      <c r="AZ221" s="216">
        <f>Variables!$L$30</f>
        <v>0.5</v>
      </c>
      <c r="BA221" s="216">
        <f>Variables!$L$30</f>
        <v>0.5</v>
      </c>
      <c r="BB221" s="216">
        <f>Variables!$L$30</f>
        <v>0.5</v>
      </c>
      <c r="BC221" s="216">
        <f>Variables!$L$30</f>
        <v>0.5</v>
      </c>
      <c r="BD221" s="216">
        <f>Variables!$L$30</f>
        <v>0.5</v>
      </c>
      <c r="BE221" s="216">
        <f>Variables!$L$30</f>
        <v>0.5</v>
      </c>
      <c r="BF221" s="216">
        <f>Variables!$L$30</f>
        <v>0.5</v>
      </c>
      <c r="BG221" s="216">
        <f>Variables!$L$30</f>
        <v>0.5</v>
      </c>
      <c r="BH221" s="216">
        <f>Variables!$L$30</f>
        <v>0.5</v>
      </c>
      <c r="BI221" s="216">
        <f>Variables!$L$30</f>
        <v>0.5</v>
      </c>
      <c r="BJ221" s="216">
        <f>Variables!$L$30</f>
        <v>0.5</v>
      </c>
      <c r="BK221" s="216">
        <f>Variables!$L$30</f>
        <v>0.5</v>
      </c>
      <c r="BL221" s="216">
        <f>Variables!$L$30</f>
        <v>0.5</v>
      </c>
      <c r="BM221" s="216">
        <f>Variables!$L$30</f>
        <v>0.5</v>
      </c>
      <c r="BN221" s="216">
        <f>Variables!$L$30</f>
        <v>0.5</v>
      </c>
      <c r="BO221" s="216">
        <f>Variables!$L$30</f>
        <v>0.5</v>
      </c>
      <c r="BP221" s="216">
        <f>Variables!$L$30</f>
        <v>0.5</v>
      </c>
      <c r="BQ221" s="216">
        <f>Variables!$L$30</f>
        <v>0.5</v>
      </c>
    </row>
    <row r="222" spans="5:69">
      <c r="E222" s="326"/>
      <c r="F222" s="328"/>
      <c r="G222" s="329"/>
      <c r="H222" s="323"/>
      <c r="I222" s="235" t="s">
        <v>321</v>
      </c>
      <c r="J222" s="200">
        <f>J179*J220*J221</f>
        <v>1.9041450777202074</v>
      </c>
      <c r="K222" s="200">
        <f>K179*K220*K221</f>
        <v>1.9612694300518134</v>
      </c>
      <c r="L222" s="200">
        <f t="shared" ref="L222:BQ222" si="166">L179*L220*L221</f>
        <v>2.0201075129533677</v>
      </c>
      <c r="M222" s="200">
        <f t="shared" si="166"/>
        <v>2.0807107383419692</v>
      </c>
      <c r="N222" s="200">
        <f t="shared" si="166"/>
        <v>2.1431320604922282</v>
      </c>
      <c r="O222" s="200">
        <f t="shared" si="166"/>
        <v>2.2074260223069957</v>
      </c>
      <c r="P222" s="200">
        <f t="shared" si="166"/>
        <v>2.2736488029762052</v>
      </c>
      <c r="Q222" s="200">
        <f t="shared" si="166"/>
        <v>2.3418582670654913</v>
      </c>
      <c r="R222" s="200">
        <f t="shared" si="166"/>
        <v>2.412114015077456</v>
      </c>
      <c r="S222" s="200">
        <f t="shared" si="166"/>
        <v>2.4844774355297803</v>
      </c>
      <c r="T222" s="200">
        <f t="shared" si="166"/>
        <v>2.5590117585956738</v>
      </c>
      <c r="U222" s="200">
        <f t="shared" si="166"/>
        <v>2.635782111353544</v>
      </c>
      <c r="V222" s="200">
        <f t="shared" si="166"/>
        <v>2.7148555746941501</v>
      </c>
      <c r="W222" s="200">
        <f t="shared" si="166"/>
        <v>2.7963012419349749</v>
      </c>
      <c r="X222" s="200">
        <f t="shared" si="166"/>
        <v>2.8801902791930241</v>
      </c>
      <c r="Y222" s="200">
        <f t="shared" si="166"/>
        <v>2.966595987568815</v>
      </c>
      <c r="Z222" s="200">
        <f t="shared" si="166"/>
        <v>3.0555938671958796</v>
      </c>
      <c r="AA222" s="200">
        <f t="shared" si="166"/>
        <v>3.1472616832117559</v>
      </c>
      <c r="AB222" s="200">
        <f t="shared" si="166"/>
        <v>3.2416795337081084</v>
      </c>
      <c r="AC222" s="200">
        <f t="shared" si="166"/>
        <v>3.3389299197193525</v>
      </c>
      <c r="AD222" s="200">
        <f t="shared" si="166"/>
        <v>3.4390978173109321</v>
      </c>
      <c r="AE222" s="200">
        <f t="shared" si="166"/>
        <v>3.5422707518302605</v>
      </c>
      <c r="AF222" s="200">
        <f t="shared" si="166"/>
        <v>3.6485388743851681</v>
      </c>
      <c r="AG222" s="200">
        <f t="shared" si="166"/>
        <v>3.7579950406167231</v>
      </c>
      <c r="AH222" s="200">
        <f t="shared" si="166"/>
        <v>3.8707348918352253</v>
      </c>
      <c r="AI222" s="200">
        <f t="shared" si="166"/>
        <v>3.9868569385902819</v>
      </c>
      <c r="AJ222" s="200">
        <f t="shared" si="166"/>
        <v>4.1064626467479899</v>
      </c>
      <c r="AK222" s="200">
        <f t="shared" si="166"/>
        <v>4.2296565261504302</v>
      </c>
      <c r="AL222" s="200">
        <f t="shared" si="166"/>
        <v>4.356546221934944</v>
      </c>
      <c r="AM222" s="200">
        <f t="shared" si="166"/>
        <v>4.4872426085929922</v>
      </c>
      <c r="AN222" s="200">
        <f t="shared" si="166"/>
        <v>4.621859886850781</v>
      </c>
      <c r="AO222" s="200">
        <f t="shared" si="166"/>
        <v>4.7605156834563056</v>
      </c>
      <c r="AP222" s="200">
        <f t="shared" si="166"/>
        <v>4.9033311539599946</v>
      </c>
      <c r="AQ222" s="200">
        <f t="shared" si="166"/>
        <v>5.0504310885787937</v>
      </c>
      <c r="AR222" s="200">
        <f t="shared" si="166"/>
        <v>5.2019440212361587</v>
      </c>
      <c r="AS222" s="200">
        <f t="shared" si="166"/>
        <v>5.3580023418732425</v>
      </c>
      <c r="AT222" s="200">
        <f t="shared" si="166"/>
        <v>5.5187424121294404</v>
      </c>
      <c r="AU222" s="200">
        <f t="shared" si="166"/>
        <v>5.6843046844933243</v>
      </c>
      <c r="AV222" s="200">
        <f t="shared" si="166"/>
        <v>5.8548338250281233</v>
      </c>
      <c r="AW222" s="200">
        <f t="shared" si="166"/>
        <v>6.0304788397789686</v>
      </c>
      <c r="AX222" s="200">
        <f t="shared" si="166"/>
        <v>6.2113932049723362</v>
      </c>
      <c r="AY222" s="200">
        <f t="shared" si="166"/>
        <v>6.3977350011215073</v>
      </c>
      <c r="AZ222" s="200">
        <f t="shared" si="166"/>
        <v>6.5896670511551525</v>
      </c>
      <c r="BA222" s="200">
        <f t="shared" si="166"/>
        <v>6.7873570626898072</v>
      </c>
      <c r="BB222" s="200">
        <f t="shared" si="166"/>
        <v>6.990977774570502</v>
      </c>
      <c r="BC222" s="200">
        <f t="shared" si="166"/>
        <v>7.2007071078076166</v>
      </c>
      <c r="BD222" s="200">
        <f t="shared" si="166"/>
        <v>7.4167283210418447</v>
      </c>
      <c r="BE222" s="200">
        <f t="shared" si="166"/>
        <v>7.6392301706730992</v>
      </c>
      <c r="BF222" s="200">
        <f t="shared" si="166"/>
        <v>7.8684070757932929</v>
      </c>
      <c r="BG222" s="200">
        <f t="shared" si="166"/>
        <v>8.1044592880670923</v>
      </c>
      <c r="BH222" s="200">
        <f t="shared" si="166"/>
        <v>8.3475930667091038</v>
      </c>
      <c r="BI222" s="200">
        <f t="shared" si="166"/>
        <v>8.5980208587103792</v>
      </c>
      <c r="BJ222" s="200">
        <f t="shared" si="166"/>
        <v>8.8559614844716901</v>
      </c>
      <c r="BK222" s="200">
        <f t="shared" si="166"/>
        <v>9.1216403290058405</v>
      </c>
      <c r="BL222" s="200">
        <f t="shared" si="166"/>
        <v>9.3952895388760176</v>
      </c>
      <c r="BM222" s="200">
        <f t="shared" si="166"/>
        <v>9.6771482250422967</v>
      </c>
      <c r="BN222" s="200">
        <f t="shared" si="166"/>
        <v>9.9674626717935695</v>
      </c>
      <c r="BO222" s="200">
        <f t="shared" si="166"/>
        <v>10.266486551947374</v>
      </c>
      <c r="BP222" s="200">
        <f t="shared" si="166"/>
        <v>10.574481148505795</v>
      </c>
      <c r="BQ222" s="200">
        <f t="shared" si="166"/>
        <v>10.89171558296097</v>
      </c>
    </row>
    <row r="223" spans="5:69">
      <c r="E223" s="326"/>
      <c r="F223" s="328"/>
      <c r="G223" s="329"/>
      <c r="H223" s="323"/>
      <c r="I223" s="235" t="s">
        <v>324</v>
      </c>
      <c r="J223" s="200">
        <f>J222/J284</f>
        <v>0.77720207253886009</v>
      </c>
      <c r="K223" s="200">
        <f>K222/K284</f>
        <v>0.78482170070100554</v>
      </c>
      <c r="L223" s="200">
        <f t="shared" ref="L223:BQ223" si="167">L222/L284</f>
        <v>0.7925160311000351</v>
      </c>
      <c r="M223" s="200">
        <f t="shared" si="167"/>
        <v>0.80028579611081985</v>
      </c>
      <c r="N223" s="200">
        <f t="shared" si="167"/>
        <v>0.80813173528837701</v>
      </c>
      <c r="O223" s="200">
        <f t="shared" si="167"/>
        <v>0.8160545954382632</v>
      </c>
      <c r="P223" s="200">
        <f t="shared" si="167"/>
        <v>0.8240551306876579</v>
      </c>
      <c r="Q223" s="200">
        <f t="shared" si="167"/>
        <v>0.83213410255714459</v>
      </c>
      <c r="R223" s="200">
        <f t="shared" si="167"/>
        <v>0.84029228003319512</v>
      </c>
      <c r="S223" s="200">
        <f t="shared" si="167"/>
        <v>0.84853043964136388</v>
      </c>
      <c r="T223" s="200">
        <f t="shared" si="167"/>
        <v>0.85684936552020075</v>
      </c>
      <c r="U223" s="200">
        <f t="shared" si="167"/>
        <v>0.8652498494958889</v>
      </c>
      <c r="V223" s="200">
        <f t="shared" si="167"/>
        <v>0.87373269115761343</v>
      </c>
      <c r="W223" s="200">
        <f t="shared" si="167"/>
        <v>0.88229869793366844</v>
      </c>
      <c r="X223" s="200">
        <f t="shared" si="167"/>
        <v>0.89094868516831227</v>
      </c>
      <c r="Y223" s="200">
        <f t="shared" si="167"/>
        <v>0.89968347619937428</v>
      </c>
      <c r="Z223" s="200">
        <f t="shared" si="167"/>
        <v>0.90850390243662293</v>
      </c>
      <c r="AA223" s="200">
        <f t="shared" si="167"/>
        <v>0.91741080344090353</v>
      </c>
      <c r="AB223" s="200">
        <f t="shared" si="167"/>
        <v>0.92640502700404936</v>
      </c>
      <c r="AC223" s="200">
        <f t="shared" si="167"/>
        <v>0.93548742922957961</v>
      </c>
      <c r="AD223" s="200">
        <f t="shared" si="167"/>
        <v>0.94465887461418319</v>
      </c>
      <c r="AE223" s="200">
        <f t="shared" si="167"/>
        <v>0.95392023613000843</v>
      </c>
      <c r="AF223" s="200">
        <f t="shared" si="167"/>
        <v>0.96327239530775366</v>
      </c>
      <c r="AG223" s="200">
        <f t="shared" si="167"/>
        <v>0.97271624232057474</v>
      </c>
      <c r="AH223" s="200">
        <f t="shared" si="167"/>
        <v>0.98225267606881572</v>
      </c>
      <c r="AI223" s="200">
        <f t="shared" si="167"/>
        <v>0.99188260426556862</v>
      </c>
      <c r="AJ223" s="200">
        <f t="shared" si="167"/>
        <v>1.0016069435230741</v>
      </c>
      <c r="AK223" s="200">
        <f t="shared" si="167"/>
        <v>1.0114266194399675</v>
      </c>
      <c r="AL223" s="200">
        <f t="shared" si="167"/>
        <v>1.021342566689379</v>
      </c>
      <c r="AM223" s="200">
        <f t="shared" si="167"/>
        <v>1.0313557291079023</v>
      </c>
      <c r="AN223" s="200">
        <f t="shared" si="167"/>
        <v>1.0414670597854305</v>
      </c>
      <c r="AO223" s="200">
        <f t="shared" si="167"/>
        <v>1.051677521155876</v>
      </c>
      <c r="AP223" s="200">
        <f t="shared" si="167"/>
        <v>1.0619880850887768</v>
      </c>
      <c r="AQ223" s="200">
        <f t="shared" si="167"/>
        <v>1.0723997329818038</v>
      </c>
      <c r="AR223" s="200">
        <f t="shared" si="167"/>
        <v>1.0829134558541746</v>
      </c>
      <c r="AS223" s="200">
        <f t="shared" si="167"/>
        <v>1.0935302544409802</v>
      </c>
      <c r="AT223" s="200">
        <f t="shared" si="167"/>
        <v>1.1042511392884409</v>
      </c>
      <c r="AU223" s="200">
        <f t="shared" si="167"/>
        <v>1.1150771308500924</v>
      </c>
      <c r="AV223" s="200">
        <f t="shared" si="167"/>
        <v>1.1260092595839166</v>
      </c>
      <c r="AW223" s="200">
        <f t="shared" si="167"/>
        <v>1.1370485660504259</v>
      </c>
      <c r="AX223" s="200">
        <f t="shared" si="167"/>
        <v>1.1481961010117043</v>
      </c>
      <c r="AY223" s="200">
        <f t="shared" si="167"/>
        <v>1.159452925531427</v>
      </c>
      <c r="AZ223" s="200">
        <f t="shared" si="167"/>
        <v>1.1708201110758527</v>
      </c>
      <c r="BA223" s="200">
        <f t="shared" si="167"/>
        <v>1.182298739615812</v>
      </c>
      <c r="BB223" s="200">
        <f t="shared" si="167"/>
        <v>1.1938899037296926</v>
      </c>
      <c r="BC223" s="200">
        <f t="shared" si="167"/>
        <v>1.2055947067074346</v>
      </c>
      <c r="BD223" s="200">
        <f t="shared" si="167"/>
        <v>1.2174142626555466</v>
      </c>
      <c r="BE223" s="200">
        <f t="shared" si="167"/>
        <v>1.2293496966031499</v>
      </c>
      <c r="BF223" s="200">
        <f t="shared" si="167"/>
        <v>1.2414021446090633</v>
      </c>
      <c r="BG223" s="200">
        <f t="shared" si="167"/>
        <v>1.2535727538699364</v>
      </c>
      <c r="BH223" s="200">
        <f t="shared" si="167"/>
        <v>1.2658626828294453</v>
      </c>
      <c r="BI223" s="200">
        <f t="shared" si="167"/>
        <v>1.278273101288558</v>
      </c>
      <c r="BJ223" s="200">
        <f t="shared" si="167"/>
        <v>1.2908051905168771</v>
      </c>
      <c r="BK223" s="200">
        <f t="shared" si="167"/>
        <v>1.3034601433650816</v>
      </c>
      <c r="BL223" s="200">
        <f t="shared" si="167"/>
        <v>1.3162391643784648</v>
      </c>
      <c r="BM223" s="200">
        <f t="shared" si="167"/>
        <v>1.3291434699115869</v>
      </c>
      <c r="BN223" s="200">
        <f t="shared" si="167"/>
        <v>1.3421742882440537</v>
      </c>
      <c r="BO223" s="200">
        <f t="shared" si="167"/>
        <v>1.3553328596974263</v>
      </c>
      <c r="BP223" s="200">
        <f t="shared" si="167"/>
        <v>1.3686204367532835</v>
      </c>
      <c r="BQ223" s="200">
        <f t="shared" si="167"/>
        <v>1.3820382841724332</v>
      </c>
    </row>
    <row r="224" spans="5:69">
      <c r="E224" s="326"/>
      <c r="F224" s="328"/>
      <c r="G224" s="329"/>
      <c r="H224" s="323"/>
      <c r="I224" s="230" t="s">
        <v>299</v>
      </c>
      <c r="J224" s="200">
        <v>0</v>
      </c>
      <c r="K224" s="200">
        <f t="shared" ref="K224:BQ224" si="168">J226*$B$6</f>
        <v>0.31088082901554404</v>
      </c>
      <c r="L224" s="200">
        <f t="shared" si="168"/>
        <v>0.46936909478817423</v>
      </c>
      <c r="M224" s="200">
        <f t="shared" si="168"/>
        <v>0.55169095983410121</v>
      </c>
      <c r="N224" s="200">
        <f t="shared" si="168"/>
        <v>0.59595979836137847</v>
      </c>
      <c r="O224" s="200">
        <f t="shared" si="168"/>
        <v>0.62123259329604008</v>
      </c>
      <c r="P224" s="200">
        <f t="shared" si="168"/>
        <v>0.63703813482332539</v>
      </c>
      <c r="Q224" s="200">
        <f t="shared" si="168"/>
        <v>0.64814111968672594</v>
      </c>
      <c r="R224" s="200">
        <f t="shared" si="168"/>
        <v>0.65692420086622094</v>
      </c>
      <c r="S224" s="200">
        <f t="shared" si="168"/>
        <v>0.66457901244638862</v>
      </c>
      <c r="T224" s="200">
        <f t="shared" si="168"/>
        <v>0.6717016820797399</v>
      </c>
      <c r="U224" s="200">
        <f t="shared" si="168"/>
        <v>0.67859058724795029</v>
      </c>
      <c r="V224" s="200">
        <f t="shared" si="168"/>
        <v>0.68539523342233077</v>
      </c>
      <c r="W224" s="200">
        <f t="shared" si="168"/>
        <v>0.69219069317421089</v>
      </c>
      <c r="X224" s="200">
        <f t="shared" si="168"/>
        <v>0.69901482576057283</v>
      </c>
      <c r="Y224" s="200">
        <f t="shared" si="168"/>
        <v>0.70588688694761137</v>
      </c>
      <c r="Z224" s="200">
        <f t="shared" si="168"/>
        <v>0.71281683395355544</v>
      </c>
      <c r="AA224" s="200">
        <f t="shared" si="168"/>
        <v>0.71980997795142698</v>
      </c>
      <c r="AB224" s="200">
        <f t="shared" si="168"/>
        <v>0.72686931035207492</v>
      </c>
      <c r="AC224" s="200">
        <f t="shared" si="168"/>
        <v>0.73399666597765723</v>
      </c>
      <c r="AD224" s="200">
        <f t="shared" si="168"/>
        <v>0.74119330468066058</v>
      </c>
      <c r="AE224" s="200">
        <f t="shared" si="168"/>
        <v>0.74846020218600362</v>
      </c>
      <c r="AF224" s="200">
        <f t="shared" si="168"/>
        <v>0.75579819554500527</v>
      </c>
      <c r="AG224" s="200">
        <f t="shared" si="168"/>
        <v>0.76320805589560425</v>
      </c>
      <c r="AH224" s="200">
        <f t="shared" si="168"/>
        <v>0.77069052487603207</v>
      </c>
      <c r="AI224" s="200">
        <f t="shared" si="168"/>
        <v>0.77824633286554235</v>
      </c>
      <c r="AJ224" s="200">
        <f t="shared" si="168"/>
        <v>0.78587620813899872</v>
      </c>
      <c r="AK224" s="200">
        <f t="shared" si="168"/>
        <v>0.79358088147872907</v>
      </c>
      <c r="AL224" s="200">
        <f t="shared" si="168"/>
        <v>0.80136108851535148</v>
      </c>
      <c r="AM224" s="200">
        <f t="shared" si="168"/>
        <v>0.8092175709334275</v>
      </c>
      <c r="AN224" s="200">
        <f t="shared" si="168"/>
        <v>0.81715107710987478</v>
      </c>
      <c r="AO224" s="200">
        <f t="shared" si="168"/>
        <v>0.82516236246910957</v>
      </c>
      <c r="AP224" s="200">
        <f t="shared" si="168"/>
        <v>0.83325218969690518</v>
      </c>
      <c r="AQ224" s="200">
        <f t="shared" si="168"/>
        <v>0.84142132888396337</v>
      </c>
      <c r="AR224" s="200">
        <f t="shared" si="168"/>
        <v>0.84967055763470334</v>
      </c>
      <c r="AS224" s="200">
        <f t="shared" si="168"/>
        <v>0.8580006611590214</v>
      </c>
      <c r="AT224" s="200">
        <f t="shared" si="168"/>
        <v>0.86641243235590282</v>
      </c>
      <c r="AU224" s="200">
        <f t="shared" si="168"/>
        <v>0.87490667189332783</v>
      </c>
      <c r="AV224" s="200">
        <f t="shared" si="168"/>
        <v>0.88348418828670094</v>
      </c>
      <c r="AW224" s="200">
        <f t="shared" si="168"/>
        <v>0.89214579797691718</v>
      </c>
      <c r="AX224" s="200">
        <f t="shared" si="168"/>
        <v>0.90089232540862896</v>
      </c>
      <c r="AY224" s="200">
        <f t="shared" si="168"/>
        <v>0.90972460310899617</v>
      </c>
      <c r="AZ224" s="200">
        <f t="shared" si="168"/>
        <v>0.91864347176706895</v>
      </c>
      <c r="BA224" s="200">
        <f t="shared" si="168"/>
        <v>0.92764978031387568</v>
      </c>
      <c r="BB224" s="200">
        <f t="shared" si="168"/>
        <v>0.93674438600326282</v>
      </c>
      <c r="BC224" s="200">
        <f t="shared" si="168"/>
        <v>0.94592815449350853</v>
      </c>
      <c r="BD224" s="200">
        <f t="shared" si="168"/>
        <v>0.95520195992972823</v>
      </c>
      <c r="BE224" s="200">
        <f t="shared" si="168"/>
        <v>0.96456668502708265</v>
      </c>
      <c r="BF224" s="200">
        <f t="shared" si="168"/>
        <v>0.97402322115480122</v>
      </c>
      <c r="BG224" s="200">
        <f t="shared" si="168"/>
        <v>0.98357246842102597</v>
      </c>
      <c r="BH224" s="200">
        <f t="shared" si="168"/>
        <v>0.99321533575848753</v>
      </c>
      <c r="BI224" s="200">
        <f t="shared" si="168"/>
        <v>1.0029527410110217</v>
      </c>
      <c r="BJ224" s="200">
        <f t="shared" si="168"/>
        <v>1.0127856110209341</v>
      </c>
      <c r="BK224" s="200">
        <f t="shared" si="168"/>
        <v>1.0227148817172178</v>
      </c>
      <c r="BL224" s="200">
        <f t="shared" si="168"/>
        <v>1.0327414982046415</v>
      </c>
      <c r="BM224" s="200">
        <f t="shared" si="168"/>
        <v>1.0428664148537068</v>
      </c>
      <c r="BN224" s="200">
        <f t="shared" si="168"/>
        <v>1.0530905953914882</v>
      </c>
      <c r="BO224" s="200">
        <f t="shared" si="168"/>
        <v>1.0634150129933655</v>
      </c>
      <c r="BP224" s="200">
        <f t="shared" si="168"/>
        <v>1.0738406503756532</v>
      </c>
      <c r="BQ224" s="200">
        <f t="shared" si="168"/>
        <v>1.0843684998891401</v>
      </c>
    </row>
    <row r="225" spans="5:69">
      <c r="E225" s="326"/>
      <c r="F225" s="328"/>
      <c r="G225" s="329"/>
      <c r="H225" s="323"/>
      <c r="I225" s="230" t="s">
        <v>301</v>
      </c>
      <c r="J225" s="200">
        <v>0</v>
      </c>
      <c r="K225" s="200">
        <f t="shared" ref="K225:BQ225" si="169">J226*$B$7</f>
        <v>7.7720207253886009E-2</v>
      </c>
      <c r="L225" s="200">
        <f t="shared" si="169"/>
        <v>0.11734227369704356</v>
      </c>
      <c r="M225" s="200">
        <f t="shared" si="169"/>
        <v>0.1379227399585253</v>
      </c>
      <c r="N225" s="200">
        <f t="shared" si="169"/>
        <v>0.14898994959034462</v>
      </c>
      <c r="O225" s="200">
        <f t="shared" si="169"/>
        <v>0.15530814832401002</v>
      </c>
      <c r="P225" s="200">
        <f t="shared" si="169"/>
        <v>0.15925953370583135</v>
      </c>
      <c r="Q225" s="200">
        <f t="shared" si="169"/>
        <v>0.16203527992168149</v>
      </c>
      <c r="R225" s="200">
        <f t="shared" si="169"/>
        <v>0.16423105021655524</v>
      </c>
      <c r="S225" s="200">
        <f t="shared" si="169"/>
        <v>0.16614475311159715</v>
      </c>
      <c r="T225" s="200">
        <f t="shared" si="169"/>
        <v>0.16792542051993498</v>
      </c>
      <c r="U225" s="200">
        <f t="shared" si="169"/>
        <v>0.16964764681198757</v>
      </c>
      <c r="V225" s="200">
        <f t="shared" si="169"/>
        <v>0.17134880835558269</v>
      </c>
      <c r="W225" s="200">
        <f t="shared" si="169"/>
        <v>0.17304767329355272</v>
      </c>
      <c r="X225" s="200">
        <f t="shared" si="169"/>
        <v>0.17475370644014321</v>
      </c>
      <c r="Y225" s="200">
        <f t="shared" si="169"/>
        <v>0.17647172173690284</v>
      </c>
      <c r="Z225" s="200">
        <f t="shared" si="169"/>
        <v>0.17820420848838886</v>
      </c>
      <c r="AA225" s="200">
        <f t="shared" si="169"/>
        <v>0.17995249448785675</v>
      </c>
      <c r="AB225" s="200">
        <f t="shared" si="169"/>
        <v>0.18171732758801873</v>
      </c>
      <c r="AC225" s="200">
        <f t="shared" si="169"/>
        <v>0.18349916649441431</v>
      </c>
      <c r="AD225" s="200">
        <f t="shared" si="169"/>
        <v>0.18529832617016515</v>
      </c>
      <c r="AE225" s="200">
        <f t="shared" si="169"/>
        <v>0.18711505054650091</v>
      </c>
      <c r="AF225" s="200">
        <f t="shared" si="169"/>
        <v>0.18894954888625132</v>
      </c>
      <c r="AG225" s="200">
        <f t="shared" si="169"/>
        <v>0.19080201397390106</v>
      </c>
      <c r="AH225" s="200">
        <f t="shared" si="169"/>
        <v>0.19267263121900802</v>
      </c>
      <c r="AI225" s="200">
        <f t="shared" si="169"/>
        <v>0.19456158321638559</v>
      </c>
      <c r="AJ225" s="200">
        <f t="shared" si="169"/>
        <v>0.19646905203474968</v>
      </c>
      <c r="AK225" s="200">
        <f t="shared" si="169"/>
        <v>0.19839522036968227</v>
      </c>
      <c r="AL225" s="200">
        <f t="shared" si="169"/>
        <v>0.20034027212883787</v>
      </c>
      <c r="AM225" s="200">
        <f t="shared" si="169"/>
        <v>0.20230439273335687</v>
      </c>
      <c r="AN225" s="200">
        <f t="shared" si="169"/>
        <v>0.20428776927746869</v>
      </c>
      <c r="AO225" s="200">
        <f t="shared" si="169"/>
        <v>0.20629059061727739</v>
      </c>
      <c r="AP225" s="200">
        <f t="shared" si="169"/>
        <v>0.20831304742422629</v>
      </c>
      <c r="AQ225" s="200">
        <f t="shared" si="169"/>
        <v>0.21035533222099084</v>
      </c>
      <c r="AR225" s="200">
        <f t="shared" si="169"/>
        <v>0.21241763940867583</v>
      </c>
      <c r="AS225" s="200">
        <f t="shared" si="169"/>
        <v>0.21450016528975535</v>
      </c>
      <c r="AT225" s="200">
        <f t="shared" si="169"/>
        <v>0.2166031080889757</v>
      </c>
      <c r="AU225" s="200">
        <f t="shared" si="169"/>
        <v>0.21872666797333196</v>
      </c>
      <c r="AV225" s="200">
        <f t="shared" si="169"/>
        <v>0.22087104707167524</v>
      </c>
      <c r="AW225" s="200">
        <f t="shared" si="169"/>
        <v>0.22303644949422929</v>
      </c>
      <c r="AX225" s="200">
        <f t="shared" si="169"/>
        <v>0.22522308135215724</v>
      </c>
      <c r="AY225" s="200">
        <f t="shared" si="169"/>
        <v>0.22743115077724904</v>
      </c>
      <c r="AZ225" s="200">
        <f t="shared" si="169"/>
        <v>0.22966086794176724</v>
      </c>
      <c r="BA225" s="200">
        <f t="shared" si="169"/>
        <v>0.23191244507846892</v>
      </c>
      <c r="BB225" s="200">
        <f t="shared" si="169"/>
        <v>0.2341860965008157</v>
      </c>
      <c r="BC225" s="200">
        <f t="shared" si="169"/>
        <v>0.23648203862337713</v>
      </c>
      <c r="BD225" s="200">
        <f t="shared" si="169"/>
        <v>0.23880048998243206</v>
      </c>
      <c r="BE225" s="200">
        <f t="shared" si="169"/>
        <v>0.24114167125677066</v>
      </c>
      <c r="BF225" s="200">
        <f t="shared" si="169"/>
        <v>0.24350580528870031</v>
      </c>
      <c r="BG225" s="200">
        <f t="shared" si="169"/>
        <v>0.24589311710525649</v>
      </c>
      <c r="BH225" s="200">
        <f t="shared" si="169"/>
        <v>0.24830383393962188</v>
      </c>
      <c r="BI225" s="200">
        <f t="shared" si="169"/>
        <v>0.25073818525275543</v>
      </c>
      <c r="BJ225" s="200">
        <f t="shared" si="169"/>
        <v>0.25319640275523353</v>
      </c>
      <c r="BK225" s="200">
        <f t="shared" si="169"/>
        <v>0.25567872042930445</v>
      </c>
      <c r="BL225" s="200">
        <f t="shared" si="169"/>
        <v>0.25818537455116036</v>
      </c>
      <c r="BM225" s="200">
        <f t="shared" si="169"/>
        <v>0.2607166037134267</v>
      </c>
      <c r="BN225" s="200">
        <f t="shared" si="169"/>
        <v>0.26327264884787205</v>
      </c>
      <c r="BO225" s="200">
        <f t="shared" si="169"/>
        <v>0.26585375324834137</v>
      </c>
      <c r="BP225" s="200">
        <f t="shared" si="169"/>
        <v>0.26846016259391331</v>
      </c>
      <c r="BQ225" s="200">
        <f t="shared" si="169"/>
        <v>0.27109212497228502</v>
      </c>
    </row>
    <row r="226" spans="5:69">
      <c r="E226" s="326"/>
      <c r="F226" s="328"/>
      <c r="G226" s="329"/>
      <c r="H226" s="323"/>
      <c r="I226" s="230" t="s">
        <v>295</v>
      </c>
      <c r="J226" s="200">
        <f>J223+J224+J225</f>
        <v>0.77720207253886009</v>
      </c>
      <c r="K226" s="200">
        <f>K223+K224+K225</f>
        <v>1.1734227369704355</v>
      </c>
      <c r="L226" s="200">
        <f t="shared" ref="L226:BQ226" si="170">L223+L224+L225</f>
        <v>1.3792273995852529</v>
      </c>
      <c r="M226" s="200">
        <f t="shared" si="170"/>
        <v>1.4898994959034462</v>
      </c>
      <c r="N226" s="200">
        <f t="shared" si="170"/>
        <v>1.5530814832401001</v>
      </c>
      <c r="O226" s="200">
        <f t="shared" si="170"/>
        <v>1.5925953370583132</v>
      </c>
      <c r="P226" s="200">
        <f t="shared" si="170"/>
        <v>1.6203527992168147</v>
      </c>
      <c r="Q226" s="200">
        <f t="shared" si="170"/>
        <v>1.6423105021655522</v>
      </c>
      <c r="R226" s="200">
        <f t="shared" si="170"/>
        <v>1.6614475311159713</v>
      </c>
      <c r="S226" s="200">
        <f t="shared" si="170"/>
        <v>1.6792542051993498</v>
      </c>
      <c r="T226" s="200">
        <f t="shared" si="170"/>
        <v>1.6964764681198756</v>
      </c>
      <c r="U226" s="200">
        <f t="shared" si="170"/>
        <v>1.7134880835558268</v>
      </c>
      <c r="V226" s="200">
        <f t="shared" si="170"/>
        <v>1.7304767329355271</v>
      </c>
      <c r="W226" s="200">
        <f t="shared" si="170"/>
        <v>1.7475370644014319</v>
      </c>
      <c r="X226" s="200">
        <f t="shared" si="170"/>
        <v>1.7647172173690282</v>
      </c>
      <c r="Y226" s="200">
        <f t="shared" si="170"/>
        <v>1.7820420848838885</v>
      </c>
      <c r="Z226" s="200">
        <f t="shared" si="170"/>
        <v>1.7995249448785673</v>
      </c>
      <c r="AA226" s="200">
        <f t="shared" si="170"/>
        <v>1.8171732758801873</v>
      </c>
      <c r="AB226" s="200">
        <f t="shared" si="170"/>
        <v>1.8349916649441429</v>
      </c>
      <c r="AC226" s="200">
        <f t="shared" si="170"/>
        <v>1.8529832617016513</v>
      </c>
      <c r="AD226" s="200">
        <f t="shared" si="170"/>
        <v>1.8711505054650088</v>
      </c>
      <c r="AE226" s="200">
        <f t="shared" si="170"/>
        <v>1.8894954888625131</v>
      </c>
      <c r="AF226" s="200">
        <f t="shared" si="170"/>
        <v>1.9080201397390104</v>
      </c>
      <c r="AG226" s="200">
        <f t="shared" si="170"/>
        <v>1.9267263121900802</v>
      </c>
      <c r="AH226" s="200">
        <f t="shared" si="170"/>
        <v>1.9456158321638557</v>
      </c>
      <c r="AI226" s="200">
        <f t="shared" si="170"/>
        <v>1.9646905203474967</v>
      </c>
      <c r="AJ226" s="200">
        <f t="shared" si="170"/>
        <v>1.9839522036968225</v>
      </c>
      <c r="AK226" s="200">
        <f t="shared" si="170"/>
        <v>2.0034027212883787</v>
      </c>
      <c r="AL226" s="200">
        <f t="shared" si="170"/>
        <v>2.0230439273335685</v>
      </c>
      <c r="AM226" s="200">
        <f t="shared" si="170"/>
        <v>2.0428776927746868</v>
      </c>
      <c r="AN226" s="200">
        <f t="shared" si="170"/>
        <v>2.0629059061727739</v>
      </c>
      <c r="AO226" s="200">
        <f t="shared" si="170"/>
        <v>2.0831304742422629</v>
      </c>
      <c r="AP226" s="200">
        <f t="shared" si="170"/>
        <v>2.1035533222099083</v>
      </c>
      <c r="AQ226" s="200">
        <f t="shared" si="170"/>
        <v>2.1241763940867582</v>
      </c>
      <c r="AR226" s="200">
        <f t="shared" si="170"/>
        <v>2.1450016528975535</v>
      </c>
      <c r="AS226" s="200">
        <f t="shared" si="170"/>
        <v>2.1660310808897569</v>
      </c>
      <c r="AT226" s="200">
        <f t="shared" si="170"/>
        <v>2.1872666797333196</v>
      </c>
      <c r="AU226" s="200">
        <f t="shared" si="170"/>
        <v>2.2087104707167522</v>
      </c>
      <c r="AV226" s="200">
        <f t="shared" si="170"/>
        <v>2.2303644949422927</v>
      </c>
      <c r="AW226" s="200">
        <f t="shared" si="170"/>
        <v>2.2522308135215723</v>
      </c>
      <c r="AX226" s="200">
        <f t="shared" si="170"/>
        <v>2.2743115077724902</v>
      </c>
      <c r="AY226" s="200">
        <f t="shared" si="170"/>
        <v>2.2966086794176723</v>
      </c>
      <c r="AZ226" s="200">
        <f t="shared" si="170"/>
        <v>2.3191244507846891</v>
      </c>
      <c r="BA226" s="200">
        <f t="shared" si="170"/>
        <v>2.341860965008157</v>
      </c>
      <c r="BB226" s="200">
        <f t="shared" si="170"/>
        <v>2.3648203862337711</v>
      </c>
      <c r="BC226" s="200">
        <f t="shared" si="170"/>
        <v>2.3880048998243204</v>
      </c>
      <c r="BD226" s="200">
        <f t="shared" si="170"/>
        <v>2.4114167125677066</v>
      </c>
      <c r="BE226" s="200">
        <f t="shared" si="170"/>
        <v>2.4350580528870029</v>
      </c>
      <c r="BF226" s="200">
        <f t="shared" si="170"/>
        <v>2.4589311710525648</v>
      </c>
      <c r="BG226" s="200">
        <f t="shared" si="170"/>
        <v>2.4830383393962188</v>
      </c>
      <c r="BH226" s="200">
        <f t="shared" si="170"/>
        <v>2.5073818525275544</v>
      </c>
      <c r="BI226" s="200">
        <f t="shared" si="170"/>
        <v>2.531964027552335</v>
      </c>
      <c r="BJ226" s="200">
        <f t="shared" si="170"/>
        <v>2.5567872042930446</v>
      </c>
      <c r="BK226" s="200">
        <f t="shared" si="170"/>
        <v>2.5818537455116037</v>
      </c>
      <c r="BL226" s="200">
        <f t="shared" si="170"/>
        <v>2.6071660371342666</v>
      </c>
      <c r="BM226" s="200">
        <f t="shared" si="170"/>
        <v>2.6327264884787205</v>
      </c>
      <c r="BN226" s="200">
        <f t="shared" si="170"/>
        <v>2.6585375324834137</v>
      </c>
      <c r="BO226" s="200">
        <f t="shared" si="170"/>
        <v>2.6846016259391332</v>
      </c>
      <c r="BP226" s="200">
        <f t="shared" si="170"/>
        <v>2.7109212497228499</v>
      </c>
      <c r="BQ226" s="200">
        <f t="shared" si="170"/>
        <v>2.737498909033858</v>
      </c>
    </row>
    <row r="227" spans="5:69">
      <c r="E227" s="326"/>
      <c r="F227" s="328"/>
      <c r="G227" s="329"/>
      <c r="H227" s="323"/>
      <c r="I227" s="230" t="s">
        <v>326</v>
      </c>
      <c r="J227" s="219">
        <f>Variables!$L$23</f>
        <v>40000</v>
      </c>
      <c r="K227" s="219">
        <f>Variables!$L$23</f>
        <v>40000</v>
      </c>
      <c r="L227" s="219">
        <f>Variables!$L$23</f>
        <v>40000</v>
      </c>
      <c r="M227" s="219">
        <f>Variables!$L$23</f>
        <v>40000</v>
      </c>
      <c r="N227" s="219">
        <f>Variables!$L$23</f>
        <v>40000</v>
      </c>
      <c r="O227" s="219">
        <f>Variables!$L$23</f>
        <v>40000</v>
      </c>
      <c r="P227" s="219">
        <f>Variables!$L$23</f>
        <v>40000</v>
      </c>
      <c r="Q227" s="219">
        <f>Variables!$L$23</f>
        <v>40000</v>
      </c>
      <c r="R227" s="219">
        <f>Variables!$L$23</f>
        <v>40000</v>
      </c>
      <c r="S227" s="219">
        <f>Variables!$L$23</f>
        <v>40000</v>
      </c>
      <c r="T227" s="219">
        <f>Variables!$L$23</f>
        <v>40000</v>
      </c>
      <c r="U227" s="219">
        <f>Variables!$L$23</f>
        <v>40000</v>
      </c>
      <c r="V227" s="219">
        <f>Variables!$L$23</f>
        <v>40000</v>
      </c>
      <c r="W227" s="219">
        <f>Variables!$L$23</f>
        <v>40000</v>
      </c>
      <c r="X227" s="219">
        <f>Variables!$L$23</f>
        <v>40000</v>
      </c>
      <c r="Y227" s="219">
        <f>Variables!$L$23</f>
        <v>40000</v>
      </c>
      <c r="Z227" s="219">
        <f>Variables!$L$23</f>
        <v>40000</v>
      </c>
      <c r="AA227" s="219">
        <f>Variables!$L$23</f>
        <v>40000</v>
      </c>
      <c r="AB227" s="219">
        <f>Variables!$L$23</f>
        <v>40000</v>
      </c>
      <c r="AC227" s="219">
        <f>Variables!$L$23</f>
        <v>40000</v>
      </c>
      <c r="AD227" s="219">
        <f>Variables!$L$23</f>
        <v>40000</v>
      </c>
      <c r="AE227" s="219">
        <f>Variables!$L$23</f>
        <v>40000</v>
      </c>
      <c r="AF227" s="219">
        <f>Variables!$L$23</f>
        <v>40000</v>
      </c>
      <c r="AG227" s="219">
        <f>Variables!$L$23</f>
        <v>40000</v>
      </c>
      <c r="AH227" s="219">
        <f>Variables!$L$23</f>
        <v>40000</v>
      </c>
      <c r="AI227" s="219">
        <f>Variables!$L$23</f>
        <v>40000</v>
      </c>
      <c r="AJ227" s="219">
        <f>Variables!$L$23</f>
        <v>40000</v>
      </c>
      <c r="AK227" s="219">
        <f>Variables!$L$23</f>
        <v>40000</v>
      </c>
      <c r="AL227" s="219">
        <f>Variables!$L$23</f>
        <v>40000</v>
      </c>
      <c r="AM227" s="219">
        <f>Variables!$L$23</f>
        <v>40000</v>
      </c>
      <c r="AN227" s="219">
        <f>Variables!$L$23</f>
        <v>40000</v>
      </c>
      <c r="AO227" s="219">
        <f>Variables!$L$23</f>
        <v>40000</v>
      </c>
      <c r="AP227" s="219">
        <f>Variables!$L$23</f>
        <v>40000</v>
      </c>
      <c r="AQ227" s="219">
        <f>Variables!$L$23</f>
        <v>40000</v>
      </c>
      <c r="AR227" s="219">
        <f>Variables!$L$23</f>
        <v>40000</v>
      </c>
      <c r="AS227" s="219">
        <f>Variables!$L$23</f>
        <v>40000</v>
      </c>
      <c r="AT227" s="219">
        <f>Variables!$L$23</f>
        <v>40000</v>
      </c>
      <c r="AU227" s="219">
        <f>Variables!$L$23</f>
        <v>40000</v>
      </c>
      <c r="AV227" s="219">
        <f>Variables!$L$23</f>
        <v>40000</v>
      </c>
      <c r="AW227" s="219">
        <f>Variables!$L$23</f>
        <v>40000</v>
      </c>
      <c r="AX227" s="219">
        <f>Variables!$L$23</f>
        <v>40000</v>
      </c>
      <c r="AY227" s="219">
        <f>Variables!$L$23</f>
        <v>40000</v>
      </c>
      <c r="AZ227" s="219">
        <f>Variables!$L$23</f>
        <v>40000</v>
      </c>
      <c r="BA227" s="219">
        <f>Variables!$L$23</f>
        <v>40000</v>
      </c>
      <c r="BB227" s="219">
        <f>Variables!$L$23</f>
        <v>40000</v>
      </c>
      <c r="BC227" s="219">
        <f>Variables!$L$23</f>
        <v>40000</v>
      </c>
      <c r="BD227" s="219">
        <f>Variables!$L$23</f>
        <v>40000</v>
      </c>
      <c r="BE227" s="219">
        <f>Variables!$L$23</f>
        <v>40000</v>
      </c>
      <c r="BF227" s="219">
        <f>Variables!$L$23</f>
        <v>40000</v>
      </c>
      <c r="BG227" s="219">
        <f>Variables!$L$23</f>
        <v>40000</v>
      </c>
      <c r="BH227" s="219">
        <f>Variables!$L$23</f>
        <v>40000</v>
      </c>
      <c r="BI227" s="219">
        <f>Variables!$L$23</f>
        <v>40000</v>
      </c>
      <c r="BJ227" s="219">
        <f>Variables!$L$23</f>
        <v>40000</v>
      </c>
      <c r="BK227" s="219">
        <f>Variables!$L$23</f>
        <v>40000</v>
      </c>
      <c r="BL227" s="219">
        <f>Variables!$L$23</f>
        <v>40000</v>
      </c>
      <c r="BM227" s="219">
        <f>Variables!$L$23</f>
        <v>40000</v>
      </c>
      <c r="BN227" s="219">
        <f>Variables!$L$23</f>
        <v>40000</v>
      </c>
      <c r="BO227" s="219">
        <f>Variables!$L$23</f>
        <v>40000</v>
      </c>
      <c r="BP227" s="219">
        <f>Variables!$L$23</f>
        <v>40000</v>
      </c>
      <c r="BQ227" s="219">
        <f>Variables!$L$23</f>
        <v>40000</v>
      </c>
    </row>
    <row r="228" spans="5:69">
      <c r="E228" s="326"/>
      <c r="F228" s="328"/>
      <c r="G228" s="329"/>
      <c r="H228" s="323"/>
      <c r="I228" s="230" t="s">
        <v>446</v>
      </c>
      <c r="J228" s="204">
        <f t="shared" ref="J228:BQ228" si="171">J227*$B$11</f>
        <v>10000</v>
      </c>
      <c r="K228" s="204">
        <f t="shared" si="171"/>
        <v>10000</v>
      </c>
      <c r="L228" s="204">
        <f t="shared" si="171"/>
        <v>10000</v>
      </c>
      <c r="M228" s="204">
        <f t="shared" si="171"/>
        <v>10000</v>
      </c>
      <c r="N228" s="204">
        <f t="shared" si="171"/>
        <v>10000</v>
      </c>
      <c r="O228" s="204">
        <f t="shared" si="171"/>
        <v>10000</v>
      </c>
      <c r="P228" s="204">
        <f t="shared" si="171"/>
        <v>10000</v>
      </c>
      <c r="Q228" s="204">
        <f t="shared" si="171"/>
        <v>10000</v>
      </c>
      <c r="R228" s="204">
        <f t="shared" si="171"/>
        <v>10000</v>
      </c>
      <c r="S228" s="204">
        <f t="shared" si="171"/>
        <v>10000</v>
      </c>
      <c r="T228" s="204">
        <f t="shared" si="171"/>
        <v>10000</v>
      </c>
      <c r="U228" s="204">
        <f t="shared" si="171"/>
        <v>10000</v>
      </c>
      <c r="V228" s="204">
        <f t="shared" si="171"/>
        <v>10000</v>
      </c>
      <c r="W228" s="204">
        <f t="shared" si="171"/>
        <v>10000</v>
      </c>
      <c r="X228" s="204">
        <f t="shared" si="171"/>
        <v>10000</v>
      </c>
      <c r="Y228" s="204">
        <f t="shared" si="171"/>
        <v>10000</v>
      </c>
      <c r="Z228" s="204">
        <f t="shared" si="171"/>
        <v>10000</v>
      </c>
      <c r="AA228" s="204">
        <f t="shared" si="171"/>
        <v>10000</v>
      </c>
      <c r="AB228" s="204">
        <f t="shared" si="171"/>
        <v>10000</v>
      </c>
      <c r="AC228" s="204">
        <f t="shared" si="171"/>
        <v>10000</v>
      </c>
      <c r="AD228" s="204">
        <f t="shared" si="171"/>
        <v>10000</v>
      </c>
      <c r="AE228" s="204">
        <f t="shared" si="171"/>
        <v>10000</v>
      </c>
      <c r="AF228" s="204">
        <f t="shared" si="171"/>
        <v>10000</v>
      </c>
      <c r="AG228" s="204">
        <f t="shared" si="171"/>
        <v>10000</v>
      </c>
      <c r="AH228" s="204">
        <f t="shared" si="171"/>
        <v>10000</v>
      </c>
      <c r="AI228" s="204">
        <f t="shared" si="171"/>
        <v>10000</v>
      </c>
      <c r="AJ228" s="204">
        <f t="shared" si="171"/>
        <v>10000</v>
      </c>
      <c r="AK228" s="204">
        <f t="shared" si="171"/>
        <v>10000</v>
      </c>
      <c r="AL228" s="204">
        <f t="shared" si="171"/>
        <v>10000</v>
      </c>
      <c r="AM228" s="204">
        <f t="shared" si="171"/>
        <v>10000</v>
      </c>
      <c r="AN228" s="204">
        <f t="shared" si="171"/>
        <v>10000</v>
      </c>
      <c r="AO228" s="204">
        <f t="shared" si="171"/>
        <v>10000</v>
      </c>
      <c r="AP228" s="204">
        <f t="shared" si="171"/>
        <v>10000</v>
      </c>
      <c r="AQ228" s="204">
        <f t="shared" si="171"/>
        <v>10000</v>
      </c>
      <c r="AR228" s="204">
        <f t="shared" si="171"/>
        <v>10000</v>
      </c>
      <c r="AS228" s="204">
        <f t="shared" si="171"/>
        <v>10000</v>
      </c>
      <c r="AT228" s="204">
        <f t="shared" si="171"/>
        <v>10000</v>
      </c>
      <c r="AU228" s="204">
        <f t="shared" si="171"/>
        <v>10000</v>
      </c>
      <c r="AV228" s="204">
        <f t="shared" si="171"/>
        <v>10000</v>
      </c>
      <c r="AW228" s="204">
        <f t="shared" si="171"/>
        <v>10000</v>
      </c>
      <c r="AX228" s="204">
        <f t="shared" si="171"/>
        <v>10000</v>
      </c>
      <c r="AY228" s="204">
        <f t="shared" si="171"/>
        <v>10000</v>
      </c>
      <c r="AZ228" s="204">
        <f t="shared" si="171"/>
        <v>10000</v>
      </c>
      <c r="BA228" s="204">
        <f t="shared" si="171"/>
        <v>10000</v>
      </c>
      <c r="BB228" s="204">
        <f t="shared" si="171"/>
        <v>10000</v>
      </c>
      <c r="BC228" s="204">
        <f t="shared" si="171"/>
        <v>10000</v>
      </c>
      <c r="BD228" s="204">
        <f t="shared" si="171"/>
        <v>10000</v>
      </c>
      <c r="BE228" s="204">
        <f t="shared" si="171"/>
        <v>10000</v>
      </c>
      <c r="BF228" s="204">
        <f t="shared" si="171"/>
        <v>10000</v>
      </c>
      <c r="BG228" s="204">
        <f t="shared" si="171"/>
        <v>10000</v>
      </c>
      <c r="BH228" s="204">
        <f t="shared" si="171"/>
        <v>10000</v>
      </c>
      <c r="BI228" s="204">
        <f t="shared" si="171"/>
        <v>10000</v>
      </c>
      <c r="BJ228" s="204">
        <f t="shared" si="171"/>
        <v>10000</v>
      </c>
      <c r="BK228" s="204">
        <f t="shared" si="171"/>
        <v>10000</v>
      </c>
      <c r="BL228" s="204">
        <f t="shared" si="171"/>
        <v>10000</v>
      </c>
      <c r="BM228" s="204">
        <f t="shared" si="171"/>
        <v>10000</v>
      </c>
      <c r="BN228" s="204">
        <f t="shared" si="171"/>
        <v>10000</v>
      </c>
      <c r="BO228" s="204">
        <f t="shared" si="171"/>
        <v>10000</v>
      </c>
      <c r="BP228" s="204">
        <f t="shared" si="171"/>
        <v>10000</v>
      </c>
      <c r="BQ228" s="204">
        <f t="shared" si="171"/>
        <v>10000</v>
      </c>
    </row>
    <row r="229" spans="5:69">
      <c r="E229" s="326"/>
      <c r="F229" s="328"/>
      <c r="G229" s="329"/>
      <c r="H229" s="323"/>
      <c r="I229" s="230" t="s">
        <v>346</v>
      </c>
      <c r="J229" s="204">
        <f>J226*J227</f>
        <v>31088.082901554404</v>
      </c>
      <c r="K229" s="204">
        <f>K226*K227</f>
        <v>46936.909478817419</v>
      </c>
      <c r="L229" s="204">
        <f t="shared" ref="L229:BQ229" si="172">L226*L227</f>
        <v>55169.095983410116</v>
      </c>
      <c r="M229" s="204">
        <f t="shared" si="172"/>
        <v>59595.979836137849</v>
      </c>
      <c r="N229" s="204">
        <f t="shared" si="172"/>
        <v>62123.259329604007</v>
      </c>
      <c r="O229" s="204">
        <f t="shared" si="172"/>
        <v>63703.813482332531</v>
      </c>
      <c r="P229" s="204">
        <f t="shared" si="172"/>
        <v>64814.111968672587</v>
      </c>
      <c r="Q229" s="204">
        <f t="shared" si="172"/>
        <v>65692.420086622093</v>
      </c>
      <c r="R229" s="204">
        <f t="shared" si="172"/>
        <v>66457.901244638851</v>
      </c>
      <c r="S229" s="204">
        <f t="shared" si="172"/>
        <v>67170.168207973984</v>
      </c>
      <c r="T229" s="204">
        <f t="shared" si="172"/>
        <v>67859.058724795032</v>
      </c>
      <c r="U229" s="204">
        <f t="shared" si="172"/>
        <v>68539.523342233078</v>
      </c>
      <c r="V229" s="204">
        <f t="shared" si="172"/>
        <v>69219.069317421076</v>
      </c>
      <c r="W229" s="204">
        <f t="shared" si="172"/>
        <v>69901.482576057271</v>
      </c>
      <c r="X229" s="204">
        <f t="shared" si="172"/>
        <v>70588.688694761135</v>
      </c>
      <c r="Y229" s="204">
        <f t="shared" si="172"/>
        <v>71281.683395355532</v>
      </c>
      <c r="Z229" s="204">
        <f t="shared" si="172"/>
        <v>71980.997795142684</v>
      </c>
      <c r="AA229" s="204">
        <f t="shared" si="172"/>
        <v>72686.931035207497</v>
      </c>
      <c r="AB229" s="204">
        <f t="shared" si="172"/>
        <v>73399.66659776571</v>
      </c>
      <c r="AC229" s="204">
        <f t="shared" si="172"/>
        <v>74119.330468066051</v>
      </c>
      <c r="AD229" s="204">
        <f t="shared" si="172"/>
        <v>74846.020218600359</v>
      </c>
      <c r="AE229" s="204">
        <f t="shared" si="172"/>
        <v>75579.819554500529</v>
      </c>
      <c r="AF229" s="204">
        <f t="shared" si="172"/>
        <v>76320.805589560419</v>
      </c>
      <c r="AG229" s="204">
        <f t="shared" si="172"/>
        <v>77069.0524876032</v>
      </c>
      <c r="AH229" s="204">
        <f t="shared" si="172"/>
        <v>77824.633286554221</v>
      </c>
      <c r="AI229" s="204">
        <f t="shared" si="172"/>
        <v>78587.620813899863</v>
      </c>
      <c r="AJ229" s="204">
        <f t="shared" si="172"/>
        <v>79358.088147872899</v>
      </c>
      <c r="AK229" s="204">
        <f t="shared" si="172"/>
        <v>80136.108851535144</v>
      </c>
      <c r="AL229" s="204">
        <f t="shared" si="172"/>
        <v>80921.757093342734</v>
      </c>
      <c r="AM229" s="204">
        <f t="shared" si="172"/>
        <v>81715.107710987475</v>
      </c>
      <c r="AN229" s="204">
        <f t="shared" si="172"/>
        <v>82516.23624691095</v>
      </c>
      <c r="AO229" s="204">
        <f t="shared" si="172"/>
        <v>83325.218969690512</v>
      </c>
      <c r="AP229" s="204">
        <f t="shared" si="172"/>
        <v>84142.132888396329</v>
      </c>
      <c r="AQ229" s="204">
        <f t="shared" si="172"/>
        <v>84967.055763470329</v>
      </c>
      <c r="AR229" s="204">
        <f t="shared" si="172"/>
        <v>85800.06611590214</v>
      </c>
      <c r="AS229" s="204">
        <f t="shared" si="172"/>
        <v>86641.243235590271</v>
      </c>
      <c r="AT229" s="204">
        <f t="shared" si="172"/>
        <v>87490.667189332788</v>
      </c>
      <c r="AU229" s="204">
        <f t="shared" si="172"/>
        <v>88348.418828670081</v>
      </c>
      <c r="AV229" s="204">
        <f t="shared" si="172"/>
        <v>89214.579797691709</v>
      </c>
      <c r="AW229" s="204">
        <f t="shared" si="172"/>
        <v>90089.232540862897</v>
      </c>
      <c r="AX229" s="204">
        <f t="shared" si="172"/>
        <v>90972.460310899609</v>
      </c>
      <c r="AY229" s="204">
        <f t="shared" si="172"/>
        <v>91864.347176706899</v>
      </c>
      <c r="AZ229" s="204">
        <f t="shared" si="172"/>
        <v>92764.978031387567</v>
      </c>
      <c r="BA229" s="204">
        <f t="shared" si="172"/>
        <v>93674.438600326277</v>
      </c>
      <c r="BB229" s="204">
        <f t="shared" si="172"/>
        <v>94592.815449350848</v>
      </c>
      <c r="BC229" s="204">
        <f t="shared" si="172"/>
        <v>95520.195992972818</v>
      </c>
      <c r="BD229" s="204">
        <f t="shared" si="172"/>
        <v>96456.668502708271</v>
      </c>
      <c r="BE229" s="204">
        <f t="shared" si="172"/>
        <v>97402.322115480114</v>
      </c>
      <c r="BF229" s="204">
        <f t="shared" si="172"/>
        <v>98357.246842102584</v>
      </c>
      <c r="BG229" s="204">
        <f t="shared" si="172"/>
        <v>99321.533575848749</v>
      </c>
      <c r="BH229" s="204">
        <f t="shared" si="172"/>
        <v>100295.27410110217</v>
      </c>
      <c r="BI229" s="204">
        <f t="shared" si="172"/>
        <v>101278.5611020934</v>
      </c>
      <c r="BJ229" s="204">
        <f t="shared" si="172"/>
        <v>102271.48817172178</v>
      </c>
      <c r="BK229" s="204">
        <f t="shared" si="172"/>
        <v>103274.14982046415</v>
      </c>
      <c r="BL229" s="204">
        <f t="shared" si="172"/>
        <v>104286.64148537067</v>
      </c>
      <c r="BM229" s="204">
        <f t="shared" si="172"/>
        <v>105309.05953914882</v>
      </c>
      <c r="BN229" s="204">
        <f t="shared" si="172"/>
        <v>106341.50129933655</v>
      </c>
      <c r="BO229" s="204">
        <f t="shared" si="172"/>
        <v>107384.06503756533</v>
      </c>
      <c r="BP229" s="204">
        <f t="shared" si="172"/>
        <v>108436.84998891399</v>
      </c>
      <c r="BQ229" s="204">
        <f t="shared" si="172"/>
        <v>109499.95636135431</v>
      </c>
    </row>
    <row r="230" spans="5:69">
      <c r="E230" s="326"/>
      <c r="F230" s="328"/>
      <c r="G230" s="329"/>
      <c r="H230" s="323"/>
      <c r="I230" s="230" t="s">
        <v>447</v>
      </c>
      <c r="J230" s="204">
        <f t="shared" ref="J230:BQ230" si="173">J229*$B$11</f>
        <v>7772.020725388601</v>
      </c>
      <c r="K230" s="204">
        <f t="shared" si="173"/>
        <v>11734.227369704355</v>
      </c>
      <c r="L230" s="204">
        <f t="shared" si="173"/>
        <v>13792.273995852529</v>
      </c>
      <c r="M230" s="204">
        <f t="shared" si="173"/>
        <v>14898.994959034462</v>
      </c>
      <c r="N230" s="204">
        <f t="shared" si="173"/>
        <v>15530.814832401002</v>
      </c>
      <c r="O230" s="204">
        <f t="shared" si="173"/>
        <v>15925.953370583133</v>
      </c>
      <c r="P230" s="204">
        <f t="shared" si="173"/>
        <v>16203.527992168147</v>
      </c>
      <c r="Q230" s="204">
        <f t="shared" si="173"/>
        <v>16423.105021655523</v>
      </c>
      <c r="R230" s="204">
        <f t="shared" si="173"/>
        <v>16614.475311159713</v>
      </c>
      <c r="S230" s="204">
        <f t="shared" si="173"/>
        <v>16792.542051993496</v>
      </c>
      <c r="T230" s="204">
        <f t="shared" si="173"/>
        <v>16964.764681198758</v>
      </c>
      <c r="U230" s="204">
        <f t="shared" si="173"/>
        <v>17134.88083555827</v>
      </c>
      <c r="V230" s="204">
        <f t="shared" si="173"/>
        <v>17304.767329355269</v>
      </c>
      <c r="W230" s="204">
        <f t="shared" si="173"/>
        <v>17475.370644014318</v>
      </c>
      <c r="X230" s="204">
        <f t="shared" si="173"/>
        <v>17647.172173690284</v>
      </c>
      <c r="Y230" s="204">
        <f t="shared" si="173"/>
        <v>17820.420848838883</v>
      </c>
      <c r="Z230" s="204">
        <f t="shared" si="173"/>
        <v>17995.249448785671</v>
      </c>
      <c r="AA230" s="204">
        <f t="shared" si="173"/>
        <v>18171.732758801874</v>
      </c>
      <c r="AB230" s="204">
        <f t="shared" si="173"/>
        <v>18349.916649441428</v>
      </c>
      <c r="AC230" s="204">
        <f t="shared" si="173"/>
        <v>18529.832617016513</v>
      </c>
      <c r="AD230" s="204">
        <f t="shared" si="173"/>
        <v>18711.50505465009</v>
      </c>
      <c r="AE230" s="204">
        <f t="shared" si="173"/>
        <v>18894.954888625132</v>
      </c>
      <c r="AF230" s="204">
        <f t="shared" si="173"/>
        <v>19080.201397390105</v>
      </c>
      <c r="AG230" s="204">
        <f t="shared" si="173"/>
        <v>19267.2631219008</v>
      </c>
      <c r="AH230" s="204">
        <f t="shared" si="173"/>
        <v>19456.158321638555</v>
      </c>
      <c r="AI230" s="204">
        <f t="shared" si="173"/>
        <v>19646.905203474966</v>
      </c>
      <c r="AJ230" s="204">
        <f t="shared" si="173"/>
        <v>19839.522036968225</v>
      </c>
      <c r="AK230" s="204">
        <f t="shared" si="173"/>
        <v>20034.027212883786</v>
      </c>
      <c r="AL230" s="204">
        <f t="shared" si="173"/>
        <v>20230.439273335684</v>
      </c>
      <c r="AM230" s="204">
        <f t="shared" si="173"/>
        <v>20428.776927746869</v>
      </c>
      <c r="AN230" s="204">
        <f t="shared" si="173"/>
        <v>20629.059061727738</v>
      </c>
      <c r="AO230" s="204">
        <f t="shared" si="173"/>
        <v>20831.304742422628</v>
      </c>
      <c r="AP230" s="204">
        <f t="shared" si="173"/>
        <v>21035.533222099082</v>
      </c>
      <c r="AQ230" s="204">
        <f t="shared" si="173"/>
        <v>21241.763940867582</v>
      </c>
      <c r="AR230" s="204">
        <f t="shared" si="173"/>
        <v>21450.016528975535</v>
      </c>
      <c r="AS230" s="204">
        <f t="shared" si="173"/>
        <v>21660.310808897568</v>
      </c>
      <c r="AT230" s="204">
        <f t="shared" si="173"/>
        <v>21872.666797333197</v>
      </c>
      <c r="AU230" s="204">
        <f t="shared" si="173"/>
        <v>22087.10470716752</v>
      </c>
      <c r="AV230" s="204">
        <f t="shared" si="173"/>
        <v>22303.644949422927</v>
      </c>
      <c r="AW230" s="204">
        <f t="shared" si="173"/>
        <v>22522.308135215724</v>
      </c>
      <c r="AX230" s="204">
        <f t="shared" si="173"/>
        <v>22743.115077724902</v>
      </c>
      <c r="AY230" s="204">
        <f t="shared" si="173"/>
        <v>22966.086794176725</v>
      </c>
      <c r="AZ230" s="204">
        <f t="shared" si="173"/>
        <v>23191.244507846892</v>
      </c>
      <c r="BA230" s="204">
        <f t="shared" si="173"/>
        <v>23418.609650081569</v>
      </c>
      <c r="BB230" s="204">
        <f t="shared" si="173"/>
        <v>23648.203862337712</v>
      </c>
      <c r="BC230" s="204">
        <f t="shared" si="173"/>
        <v>23880.048998243205</v>
      </c>
      <c r="BD230" s="204">
        <f t="shared" si="173"/>
        <v>24114.167125677068</v>
      </c>
      <c r="BE230" s="204">
        <f t="shared" si="173"/>
        <v>24350.580528870029</v>
      </c>
      <c r="BF230" s="204">
        <f t="shared" si="173"/>
        <v>24589.311710525646</v>
      </c>
      <c r="BG230" s="204">
        <f t="shared" si="173"/>
        <v>24830.383393962187</v>
      </c>
      <c r="BH230" s="204">
        <f t="shared" si="173"/>
        <v>25073.818525275543</v>
      </c>
      <c r="BI230" s="204">
        <f t="shared" si="173"/>
        <v>25319.64027552335</v>
      </c>
      <c r="BJ230" s="204">
        <f t="shared" si="173"/>
        <v>25567.872042930445</v>
      </c>
      <c r="BK230" s="204">
        <f t="shared" si="173"/>
        <v>25818.537455116038</v>
      </c>
      <c r="BL230" s="204">
        <f t="shared" si="173"/>
        <v>26071.660371342667</v>
      </c>
      <c r="BM230" s="204">
        <f t="shared" si="173"/>
        <v>26327.264884787204</v>
      </c>
      <c r="BN230" s="204">
        <f t="shared" si="173"/>
        <v>26585.375324834138</v>
      </c>
      <c r="BO230" s="204">
        <f t="shared" si="173"/>
        <v>26846.016259391334</v>
      </c>
      <c r="BP230" s="204">
        <f t="shared" si="173"/>
        <v>27109.212497228498</v>
      </c>
      <c r="BQ230" s="204">
        <f t="shared" si="173"/>
        <v>27374.989090338579</v>
      </c>
    </row>
    <row r="231" spans="5:69">
      <c r="E231" s="326"/>
      <c r="F231" s="328"/>
      <c r="G231" s="329"/>
      <c r="H231" s="323"/>
      <c r="I231" s="230" t="s">
        <v>448</v>
      </c>
      <c r="J231" s="204">
        <f>J9*J223</f>
        <v>2590.6735751295337</v>
      </c>
      <c r="K231" s="204">
        <f>K9*K223</f>
        <v>2616.0723356700187</v>
      </c>
      <c r="L231" s="204">
        <f t="shared" ref="L231:BQ231" si="174">L9*L223</f>
        <v>2641.7201036667839</v>
      </c>
      <c r="M231" s="204">
        <f t="shared" si="174"/>
        <v>2667.6193203693992</v>
      </c>
      <c r="N231" s="204">
        <f t="shared" si="174"/>
        <v>2693.7724509612572</v>
      </c>
      <c r="O231" s="204">
        <f t="shared" si="174"/>
        <v>2720.1819847942106</v>
      </c>
      <c r="P231" s="204">
        <f t="shared" si="174"/>
        <v>2746.8504356255262</v>
      </c>
      <c r="Q231" s="204">
        <f t="shared" si="174"/>
        <v>2773.7803418571489</v>
      </c>
      <c r="R231" s="204">
        <f t="shared" si="174"/>
        <v>2800.9742667773176</v>
      </c>
      <c r="S231" s="204">
        <f t="shared" si="174"/>
        <v>2828.4347988045461</v>
      </c>
      <c r="T231" s="204">
        <f t="shared" si="174"/>
        <v>2856.1645517340021</v>
      </c>
      <c r="U231" s="204">
        <f t="shared" si="174"/>
        <v>2884.1661649862963</v>
      </c>
      <c r="V231" s="204">
        <f t="shared" si="174"/>
        <v>2912.4423038587115</v>
      </c>
      <c r="W231" s="204">
        <f t="shared" si="174"/>
        <v>2940.9956597788946</v>
      </c>
      <c r="X231" s="204">
        <f t="shared" si="174"/>
        <v>2969.8289505610405</v>
      </c>
      <c r="Y231" s="204">
        <f t="shared" si="174"/>
        <v>2998.9449206645809</v>
      </c>
      <c r="Z231" s="204">
        <f t="shared" si="174"/>
        <v>3028.3463414554099</v>
      </c>
      <c r="AA231" s="204">
        <f t="shared" si="174"/>
        <v>3058.0360114696791</v>
      </c>
      <c r="AB231" s="204">
        <f t="shared" si="174"/>
        <v>3088.0167566801647</v>
      </c>
      <c r="AC231" s="204">
        <f t="shared" si="174"/>
        <v>3118.291430765265</v>
      </c>
      <c r="AD231" s="204">
        <f t="shared" si="174"/>
        <v>3148.862915380611</v>
      </c>
      <c r="AE231" s="204">
        <f t="shared" si="174"/>
        <v>3179.7341204333616</v>
      </c>
      <c r="AF231" s="204">
        <f t="shared" si="174"/>
        <v>3210.907984359179</v>
      </c>
      <c r="AG231" s="204">
        <f t="shared" si="174"/>
        <v>3242.3874744019163</v>
      </c>
      <c r="AH231" s="204">
        <f t="shared" si="174"/>
        <v>3274.1755868960527</v>
      </c>
      <c r="AI231" s="204">
        <f t="shared" si="174"/>
        <v>3306.2753475518957</v>
      </c>
      <c r="AJ231" s="204">
        <f t="shared" si="174"/>
        <v>3338.6898117435803</v>
      </c>
      <c r="AK231" s="204">
        <f t="shared" si="174"/>
        <v>3371.4220647998923</v>
      </c>
      <c r="AL231" s="204">
        <f t="shared" si="174"/>
        <v>3404.4752222979296</v>
      </c>
      <c r="AM231" s="204">
        <f t="shared" si="174"/>
        <v>3437.8524303596741</v>
      </c>
      <c r="AN231" s="204">
        <f t="shared" si="174"/>
        <v>3471.5568659514352</v>
      </c>
      <c r="AO231" s="204">
        <f t="shared" si="174"/>
        <v>3505.5917371862529</v>
      </c>
      <c r="AP231" s="204">
        <f t="shared" si="174"/>
        <v>3539.9602836292565</v>
      </c>
      <c r="AQ231" s="204">
        <f t="shared" si="174"/>
        <v>3574.6657766060134</v>
      </c>
      <c r="AR231" s="204">
        <f t="shared" si="174"/>
        <v>3609.7115195139149</v>
      </c>
      <c r="AS231" s="204">
        <f t="shared" si="174"/>
        <v>3645.1008481366011</v>
      </c>
      <c r="AT231" s="204">
        <f t="shared" si="174"/>
        <v>3680.8371309614699</v>
      </c>
      <c r="AU231" s="204">
        <f t="shared" si="174"/>
        <v>3716.923769500308</v>
      </c>
      <c r="AV231" s="204">
        <f t="shared" si="174"/>
        <v>3753.364198613056</v>
      </c>
      <c r="AW231" s="204">
        <f t="shared" si="174"/>
        <v>3790.1618868347527</v>
      </c>
      <c r="AX231" s="204">
        <f t="shared" si="174"/>
        <v>3827.3203367056813</v>
      </c>
      <c r="AY231" s="204">
        <f t="shared" si="174"/>
        <v>3864.8430851047569</v>
      </c>
      <c r="AZ231" s="204">
        <f t="shared" si="174"/>
        <v>3902.7337035861751</v>
      </c>
      <c r="BA231" s="204">
        <f t="shared" si="174"/>
        <v>3940.9957987193734</v>
      </c>
      <c r="BB231" s="204">
        <f t="shared" si="174"/>
        <v>3979.633012432309</v>
      </c>
      <c r="BC231" s="204">
        <f t="shared" si="174"/>
        <v>4018.6490223581154</v>
      </c>
      <c r="BD231" s="204">
        <f t="shared" si="174"/>
        <v>4058.0475421851556</v>
      </c>
      <c r="BE231" s="204">
        <f t="shared" si="174"/>
        <v>4097.8323220104994</v>
      </c>
      <c r="BF231" s="204">
        <f t="shared" si="174"/>
        <v>4138.0071486968782</v>
      </c>
      <c r="BG231" s="204">
        <f t="shared" si="174"/>
        <v>4178.5758462331214</v>
      </c>
      <c r="BH231" s="204">
        <f t="shared" si="174"/>
        <v>4219.5422760981519</v>
      </c>
      <c r="BI231" s="204">
        <f t="shared" si="174"/>
        <v>4260.9103376285266</v>
      </c>
      <c r="BJ231" s="204">
        <f t="shared" si="174"/>
        <v>4302.6839683895914</v>
      </c>
      <c r="BK231" s="204">
        <f t="shared" si="174"/>
        <v>4344.8671445502723</v>
      </c>
      <c r="BL231" s="204">
        <f t="shared" si="174"/>
        <v>4387.4638812615494</v>
      </c>
      <c r="BM231" s="204">
        <f t="shared" si="174"/>
        <v>4430.4782330386242</v>
      </c>
      <c r="BN231" s="204">
        <f t="shared" si="174"/>
        <v>4473.9142941468454</v>
      </c>
      <c r="BO231" s="204">
        <f t="shared" si="174"/>
        <v>4517.7761989914216</v>
      </c>
      <c r="BP231" s="204">
        <f t="shared" si="174"/>
        <v>4562.0681225109456</v>
      </c>
      <c r="BQ231" s="204">
        <f t="shared" si="174"/>
        <v>4606.794280574778</v>
      </c>
    </row>
    <row r="232" spans="5:69">
      <c r="E232" s="326"/>
      <c r="F232" s="328"/>
      <c r="G232" s="329"/>
      <c r="H232" s="323"/>
      <c r="I232" s="231" t="s">
        <v>449</v>
      </c>
      <c r="J232" s="204">
        <f>J230-J231</f>
        <v>5181.3471502590673</v>
      </c>
      <c r="K232" s="204">
        <f>K230-K231</f>
        <v>9118.1550340343365</v>
      </c>
      <c r="L232" s="204">
        <f t="shared" ref="L232:BQ232" si="175">L230-L231</f>
        <v>11150.553892185744</v>
      </c>
      <c r="M232" s="204">
        <f t="shared" si="175"/>
        <v>12231.375638665064</v>
      </c>
      <c r="N232" s="204">
        <f t="shared" si="175"/>
        <v>12837.042381439744</v>
      </c>
      <c r="O232" s="204">
        <f t="shared" si="175"/>
        <v>13205.771385788921</v>
      </c>
      <c r="P232" s="204">
        <f t="shared" si="175"/>
        <v>13456.677556542621</v>
      </c>
      <c r="Q232" s="204">
        <f t="shared" si="175"/>
        <v>13649.324679798374</v>
      </c>
      <c r="R232" s="204">
        <f t="shared" si="175"/>
        <v>13813.501044382396</v>
      </c>
      <c r="S232" s="204">
        <f t="shared" si="175"/>
        <v>13964.107253188949</v>
      </c>
      <c r="T232" s="204">
        <f t="shared" si="175"/>
        <v>14108.600129464756</v>
      </c>
      <c r="U232" s="204">
        <f t="shared" si="175"/>
        <v>14250.714670571973</v>
      </c>
      <c r="V232" s="204">
        <f t="shared" si="175"/>
        <v>14392.325025496557</v>
      </c>
      <c r="W232" s="204">
        <f t="shared" si="175"/>
        <v>14534.374984235423</v>
      </c>
      <c r="X232" s="204">
        <f t="shared" si="175"/>
        <v>14677.343223129243</v>
      </c>
      <c r="Y232" s="204">
        <f t="shared" si="175"/>
        <v>14821.475928174303</v>
      </c>
      <c r="Z232" s="204">
        <f t="shared" si="175"/>
        <v>14966.903107330261</v>
      </c>
      <c r="AA232" s="204">
        <f t="shared" si="175"/>
        <v>15113.696747332195</v>
      </c>
      <c r="AB232" s="204">
        <f t="shared" si="175"/>
        <v>15261.899892761263</v>
      </c>
      <c r="AC232" s="204">
        <f t="shared" si="175"/>
        <v>15411.541186251248</v>
      </c>
      <c r="AD232" s="204">
        <f t="shared" si="175"/>
        <v>15562.642139269479</v>
      </c>
      <c r="AE232" s="204">
        <f t="shared" si="175"/>
        <v>15715.220768191772</v>
      </c>
      <c r="AF232" s="204">
        <f t="shared" si="175"/>
        <v>15869.293413030926</v>
      </c>
      <c r="AG232" s="204">
        <f t="shared" si="175"/>
        <v>16024.875647498884</v>
      </c>
      <c r="AH232" s="204">
        <f t="shared" si="175"/>
        <v>16181.982734742502</v>
      </c>
      <c r="AI232" s="204">
        <f t="shared" si="175"/>
        <v>16340.629855923071</v>
      </c>
      <c r="AJ232" s="204">
        <f t="shared" si="175"/>
        <v>16500.832225224643</v>
      </c>
      <c r="AK232" s="204">
        <f t="shared" si="175"/>
        <v>16662.605148083894</v>
      </c>
      <c r="AL232" s="204">
        <f t="shared" si="175"/>
        <v>16825.964051037754</v>
      </c>
      <c r="AM232" s="204">
        <f t="shared" si="175"/>
        <v>16990.924497387194</v>
      </c>
      <c r="AN232" s="204">
        <f t="shared" si="175"/>
        <v>17157.502195776302</v>
      </c>
      <c r="AO232" s="204">
        <f t="shared" si="175"/>
        <v>17325.713005236375</v>
      </c>
      <c r="AP232" s="204">
        <f t="shared" si="175"/>
        <v>17495.572938469824</v>
      </c>
      <c r="AQ232" s="204">
        <f t="shared" si="175"/>
        <v>17667.09816426157</v>
      </c>
      <c r="AR232" s="204">
        <f t="shared" si="175"/>
        <v>17840.305009461619</v>
      </c>
      <c r="AS232" s="204">
        <f t="shared" si="175"/>
        <v>18015.209960760967</v>
      </c>
      <c r="AT232" s="204">
        <f t="shared" si="175"/>
        <v>18191.829666371726</v>
      </c>
      <c r="AU232" s="204">
        <f t="shared" si="175"/>
        <v>18370.180937667214</v>
      </c>
      <c r="AV232" s="204">
        <f t="shared" si="175"/>
        <v>18550.28075080987</v>
      </c>
      <c r="AW232" s="204">
        <f t="shared" si="175"/>
        <v>18732.14624838097</v>
      </c>
      <c r="AX232" s="204">
        <f t="shared" si="175"/>
        <v>18915.794741019221</v>
      </c>
      <c r="AY232" s="204">
        <f t="shared" si="175"/>
        <v>19101.243709071969</v>
      </c>
      <c r="AZ232" s="204">
        <f t="shared" si="175"/>
        <v>19288.510804260717</v>
      </c>
      <c r="BA232" s="204">
        <f t="shared" si="175"/>
        <v>19477.613851362195</v>
      </c>
      <c r="BB232" s="204">
        <f t="shared" si="175"/>
        <v>19668.570849905402</v>
      </c>
      <c r="BC232" s="204">
        <f t="shared" si="175"/>
        <v>19861.399975885088</v>
      </c>
      <c r="BD232" s="204">
        <f t="shared" si="175"/>
        <v>20056.119583491913</v>
      </c>
      <c r="BE232" s="204">
        <f t="shared" si="175"/>
        <v>20252.748206859527</v>
      </c>
      <c r="BF232" s="204">
        <f t="shared" si="175"/>
        <v>20451.304561828769</v>
      </c>
      <c r="BG232" s="204">
        <f t="shared" si="175"/>
        <v>20651.807547729066</v>
      </c>
      <c r="BH232" s="204">
        <f t="shared" si="175"/>
        <v>20854.27624917739</v>
      </c>
      <c r="BI232" s="204">
        <f t="shared" si="175"/>
        <v>21058.729937894823</v>
      </c>
      <c r="BJ232" s="204">
        <f t="shared" si="175"/>
        <v>21265.188074540853</v>
      </c>
      <c r="BK232" s="204">
        <f t="shared" si="175"/>
        <v>21473.670310565765</v>
      </c>
      <c r="BL232" s="204">
        <f t="shared" si="175"/>
        <v>21684.196490081118</v>
      </c>
      <c r="BM232" s="204">
        <f t="shared" si="175"/>
        <v>21896.786651748582</v>
      </c>
      <c r="BN232" s="204">
        <f t="shared" si="175"/>
        <v>22111.461030687293</v>
      </c>
      <c r="BO232" s="204">
        <f t="shared" si="175"/>
        <v>22328.240060399912</v>
      </c>
      <c r="BP232" s="204">
        <f t="shared" si="175"/>
        <v>22547.144374717551</v>
      </c>
      <c r="BQ232" s="204">
        <f t="shared" si="175"/>
        <v>22768.194809763801</v>
      </c>
    </row>
    <row r="233" spans="5:69">
      <c r="E233" s="326"/>
      <c r="F233" s="328"/>
      <c r="G233" s="329"/>
      <c r="H233" s="330" t="s">
        <v>26</v>
      </c>
      <c r="I233" s="224" t="s">
        <v>318</v>
      </c>
      <c r="J233" s="216">
        <f>Variables!$L$29</f>
        <v>0.1</v>
      </c>
      <c r="K233" s="216">
        <f>Variables!$L$29</f>
        <v>0.1</v>
      </c>
      <c r="L233" s="216">
        <f>Variables!$L$29</f>
        <v>0.1</v>
      </c>
      <c r="M233" s="216">
        <f>Variables!$L$29</f>
        <v>0.1</v>
      </c>
      <c r="N233" s="216">
        <f>Variables!$L$29</f>
        <v>0.1</v>
      </c>
      <c r="O233" s="216">
        <f>Variables!$L$29</f>
        <v>0.1</v>
      </c>
      <c r="P233" s="216">
        <f>Variables!$L$29</f>
        <v>0.1</v>
      </c>
      <c r="Q233" s="216">
        <f>Variables!$L$29</f>
        <v>0.1</v>
      </c>
      <c r="R233" s="216">
        <f>Variables!$L$29</f>
        <v>0.1</v>
      </c>
      <c r="S233" s="216">
        <f>Variables!$L$29</f>
        <v>0.1</v>
      </c>
      <c r="T233" s="216">
        <f>Variables!$L$29</f>
        <v>0.1</v>
      </c>
      <c r="U233" s="216">
        <f>Variables!$L$29</f>
        <v>0.1</v>
      </c>
      <c r="V233" s="216">
        <f>Variables!$L$29</f>
        <v>0.1</v>
      </c>
      <c r="W233" s="216">
        <f>Variables!$L$29</f>
        <v>0.1</v>
      </c>
      <c r="X233" s="216">
        <f>Variables!$L$29</f>
        <v>0.1</v>
      </c>
      <c r="Y233" s="216">
        <f>Variables!$L$29</f>
        <v>0.1</v>
      </c>
      <c r="Z233" s="216">
        <f>Variables!$L$29</f>
        <v>0.1</v>
      </c>
      <c r="AA233" s="216">
        <f>Variables!$L$29</f>
        <v>0.1</v>
      </c>
      <c r="AB233" s="216">
        <f>Variables!$L$29</f>
        <v>0.1</v>
      </c>
      <c r="AC233" s="216">
        <f>Variables!$L$29</f>
        <v>0.1</v>
      </c>
      <c r="AD233" s="216">
        <f>Variables!$L$29</f>
        <v>0.1</v>
      </c>
      <c r="AE233" s="216">
        <f>Variables!$L$29</f>
        <v>0.1</v>
      </c>
      <c r="AF233" s="216">
        <f>Variables!$L$29</f>
        <v>0.1</v>
      </c>
      <c r="AG233" s="216">
        <f>Variables!$L$29</f>
        <v>0.1</v>
      </c>
      <c r="AH233" s="216">
        <f>Variables!$L$29</f>
        <v>0.1</v>
      </c>
      <c r="AI233" s="216">
        <f>Variables!$L$29</f>
        <v>0.1</v>
      </c>
      <c r="AJ233" s="216">
        <f>Variables!$L$29</f>
        <v>0.1</v>
      </c>
      <c r="AK233" s="216">
        <f>Variables!$L$29</f>
        <v>0.1</v>
      </c>
      <c r="AL233" s="216">
        <f>Variables!$L$29</f>
        <v>0.1</v>
      </c>
      <c r="AM233" s="216">
        <f>Variables!$L$29</f>
        <v>0.1</v>
      </c>
      <c r="AN233" s="216">
        <f>Variables!$L$29</f>
        <v>0.1</v>
      </c>
      <c r="AO233" s="216">
        <f>Variables!$L$29</f>
        <v>0.1</v>
      </c>
      <c r="AP233" s="216">
        <f>Variables!$L$29</f>
        <v>0.1</v>
      </c>
      <c r="AQ233" s="216">
        <f>Variables!$L$29</f>
        <v>0.1</v>
      </c>
      <c r="AR233" s="216">
        <f>Variables!$L$29</f>
        <v>0.1</v>
      </c>
      <c r="AS233" s="216">
        <f>Variables!$L$29</f>
        <v>0.1</v>
      </c>
      <c r="AT233" s="216">
        <f>Variables!$L$29</f>
        <v>0.1</v>
      </c>
      <c r="AU233" s="216">
        <f>Variables!$L$29</f>
        <v>0.1</v>
      </c>
      <c r="AV233" s="216">
        <f>Variables!$L$29</f>
        <v>0.1</v>
      </c>
      <c r="AW233" s="216">
        <f>Variables!$L$29</f>
        <v>0.1</v>
      </c>
      <c r="AX233" s="216">
        <f>Variables!$L$29</f>
        <v>0.1</v>
      </c>
      <c r="AY233" s="216">
        <f>Variables!$L$29</f>
        <v>0.1</v>
      </c>
      <c r="AZ233" s="216">
        <f>Variables!$L$29</f>
        <v>0.1</v>
      </c>
      <c r="BA233" s="216">
        <f>Variables!$L$29</f>
        <v>0.1</v>
      </c>
      <c r="BB233" s="216">
        <f>Variables!$L$29</f>
        <v>0.1</v>
      </c>
      <c r="BC233" s="216">
        <f>Variables!$L$29</f>
        <v>0.1</v>
      </c>
      <c r="BD233" s="216">
        <f>Variables!$L$29</f>
        <v>0.1</v>
      </c>
      <c r="BE233" s="216">
        <f>Variables!$L$29</f>
        <v>0.1</v>
      </c>
      <c r="BF233" s="216">
        <f>Variables!$L$29</f>
        <v>0.1</v>
      </c>
      <c r="BG233" s="216">
        <f>Variables!$L$29</f>
        <v>0.1</v>
      </c>
      <c r="BH233" s="216">
        <f>Variables!$L$29</f>
        <v>0.1</v>
      </c>
      <c r="BI233" s="216">
        <f>Variables!$L$29</f>
        <v>0.1</v>
      </c>
      <c r="BJ233" s="216">
        <f>Variables!$L$29</f>
        <v>0.1</v>
      </c>
      <c r="BK233" s="216">
        <f>Variables!$L$29</f>
        <v>0.1</v>
      </c>
      <c r="BL233" s="216">
        <f>Variables!$L$29</f>
        <v>0.1</v>
      </c>
      <c r="BM233" s="216">
        <f>Variables!$L$29</f>
        <v>0.1</v>
      </c>
      <c r="BN233" s="216">
        <f>Variables!$L$29</f>
        <v>0.1</v>
      </c>
      <c r="BO233" s="216">
        <f>Variables!$L$29</f>
        <v>0.1</v>
      </c>
      <c r="BP233" s="216">
        <f>Variables!$L$29</f>
        <v>0.1</v>
      </c>
      <c r="BQ233" s="216">
        <f>Variables!$L$29</f>
        <v>0.1</v>
      </c>
    </row>
    <row r="234" spans="5:69">
      <c r="E234" s="326"/>
      <c r="F234" s="328"/>
      <c r="G234" s="329"/>
      <c r="H234" s="330"/>
      <c r="I234" s="224" t="s">
        <v>319</v>
      </c>
      <c r="J234" s="216">
        <f>Variables!$L$31</f>
        <v>0.4</v>
      </c>
      <c r="K234" s="216">
        <f>Variables!$L$31</f>
        <v>0.4</v>
      </c>
      <c r="L234" s="216">
        <f>Variables!$L$31</f>
        <v>0.4</v>
      </c>
      <c r="M234" s="216">
        <f>Variables!$L$31</f>
        <v>0.4</v>
      </c>
      <c r="N234" s="216">
        <f>Variables!$L$31</f>
        <v>0.4</v>
      </c>
      <c r="O234" s="216">
        <f>Variables!$L$31</f>
        <v>0.4</v>
      </c>
      <c r="P234" s="216">
        <f>Variables!$L$31</f>
        <v>0.4</v>
      </c>
      <c r="Q234" s="216">
        <f>Variables!$L$31</f>
        <v>0.4</v>
      </c>
      <c r="R234" s="216">
        <f>Variables!$L$31</f>
        <v>0.4</v>
      </c>
      <c r="S234" s="216">
        <f>Variables!$L$31</f>
        <v>0.4</v>
      </c>
      <c r="T234" s="216">
        <f>Variables!$L$31</f>
        <v>0.4</v>
      </c>
      <c r="U234" s="216">
        <f>Variables!$L$31</f>
        <v>0.4</v>
      </c>
      <c r="V234" s="216">
        <f>Variables!$L$31</f>
        <v>0.4</v>
      </c>
      <c r="W234" s="216">
        <f>Variables!$L$31</f>
        <v>0.4</v>
      </c>
      <c r="X234" s="216">
        <f>Variables!$L$31</f>
        <v>0.4</v>
      </c>
      <c r="Y234" s="216">
        <f>Variables!$L$31</f>
        <v>0.4</v>
      </c>
      <c r="Z234" s="216">
        <f>Variables!$L$31</f>
        <v>0.4</v>
      </c>
      <c r="AA234" s="216">
        <f>Variables!$L$31</f>
        <v>0.4</v>
      </c>
      <c r="AB234" s="216">
        <f>Variables!$L$31</f>
        <v>0.4</v>
      </c>
      <c r="AC234" s="216">
        <f>Variables!$L$31</f>
        <v>0.4</v>
      </c>
      <c r="AD234" s="216">
        <f>Variables!$L$31</f>
        <v>0.4</v>
      </c>
      <c r="AE234" s="216">
        <f>Variables!$L$31</f>
        <v>0.4</v>
      </c>
      <c r="AF234" s="216">
        <f>Variables!$L$31</f>
        <v>0.4</v>
      </c>
      <c r="AG234" s="216">
        <f>Variables!$L$31</f>
        <v>0.4</v>
      </c>
      <c r="AH234" s="216">
        <f>Variables!$L$31</f>
        <v>0.4</v>
      </c>
      <c r="AI234" s="216">
        <f>Variables!$L$31</f>
        <v>0.4</v>
      </c>
      <c r="AJ234" s="216">
        <f>Variables!$L$31</f>
        <v>0.4</v>
      </c>
      <c r="AK234" s="216">
        <f>Variables!$L$31</f>
        <v>0.4</v>
      </c>
      <c r="AL234" s="216">
        <f>Variables!$L$31</f>
        <v>0.4</v>
      </c>
      <c r="AM234" s="216">
        <f>Variables!$L$31</f>
        <v>0.4</v>
      </c>
      <c r="AN234" s="216">
        <f>Variables!$L$31</f>
        <v>0.4</v>
      </c>
      <c r="AO234" s="216">
        <f>Variables!$L$31</f>
        <v>0.4</v>
      </c>
      <c r="AP234" s="216">
        <f>Variables!$L$31</f>
        <v>0.4</v>
      </c>
      <c r="AQ234" s="216">
        <f>Variables!$L$31</f>
        <v>0.4</v>
      </c>
      <c r="AR234" s="216">
        <f>Variables!$L$31</f>
        <v>0.4</v>
      </c>
      <c r="AS234" s="216">
        <f>Variables!$L$31</f>
        <v>0.4</v>
      </c>
      <c r="AT234" s="216">
        <f>Variables!$L$31</f>
        <v>0.4</v>
      </c>
      <c r="AU234" s="216">
        <f>Variables!$L$31</f>
        <v>0.4</v>
      </c>
      <c r="AV234" s="216">
        <f>Variables!$L$31</f>
        <v>0.4</v>
      </c>
      <c r="AW234" s="216">
        <f>Variables!$L$31</f>
        <v>0.4</v>
      </c>
      <c r="AX234" s="216">
        <f>Variables!$L$31</f>
        <v>0.4</v>
      </c>
      <c r="AY234" s="216">
        <f>Variables!$L$31</f>
        <v>0.4</v>
      </c>
      <c r="AZ234" s="216">
        <f>Variables!$L$31</f>
        <v>0.4</v>
      </c>
      <c r="BA234" s="216">
        <f>Variables!$L$31</f>
        <v>0.4</v>
      </c>
      <c r="BB234" s="216">
        <f>Variables!$L$31</f>
        <v>0.4</v>
      </c>
      <c r="BC234" s="216">
        <f>Variables!$L$31</f>
        <v>0.4</v>
      </c>
      <c r="BD234" s="216">
        <f>Variables!$L$31</f>
        <v>0.4</v>
      </c>
      <c r="BE234" s="216">
        <f>Variables!$L$31</f>
        <v>0.4</v>
      </c>
      <c r="BF234" s="216">
        <f>Variables!$L$31</f>
        <v>0.4</v>
      </c>
      <c r="BG234" s="216">
        <f>Variables!$L$31</f>
        <v>0.4</v>
      </c>
      <c r="BH234" s="216">
        <f>Variables!$L$31</f>
        <v>0.4</v>
      </c>
      <c r="BI234" s="216">
        <f>Variables!$L$31</f>
        <v>0.4</v>
      </c>
      <c r="BJ234" s="216">
        <f>Variables!$L$31</f>
        <v>0.4</v>
      </c>
      <c r="BK234" s="216">
        <f>Variables!$L$31</f>
        <v>0.4</v>
      </c>
      <c r="BL234" s="216">
        <f>Variables!$L$31</f>
        <v>0.4</v>
      </c>
      <c r="BM234" s="216">
        <f>Variables!$L$31</f>
        <v>0.4</v>
      </c>
      <c r="BN234" s="216">
        <f>Variables!$L$31</f>
        <v>0.4</v>
      </c>
      <c r="BO234" s="216">
        <f>Variables!$L$31</f>
        <v>0.4</v>
      </c>
      <c r="BP234" s="216">
        <f>Variables!$L$31</f>
        <v>0.4</v>
      </c>
      <c r="BQ234" s="216">
        <f>Variables!$L$31</f>
        <v>0.4</v>
      </c>
    </row>
    <row r="235" spans="5:69">
      <c r="E235" s="326"/>
      <c r="F235" s="328"/>
      <c r="G235" s="329"/>
      <c r="H235" s="330"/>
      <c r="I235" s="234" t="s">
        <v>321</v>
      </c>
      <c r="J235" s="200">
        <f>J179*J233*J234</f>
        <v>1.5233160621761659</v>
      </c>
      <c r="K235" s="200">
        <f>K179*K233*K234</f>
        <v>1.5690155440414508</v>
      </c>
      <c r="L235" s="200">
        <f t="shared" ref="L235:BQ235" si="176">L179*L233*L234</f>
        <v>1.6160860103626942</v>
      </c>
      <c r="M235" s="200">
        <f t="shared" si="176"/>
        <v>1.6645685906735754</v>
      </c>
      <c r="N235" s="200">
        <f t="shared" si="176"/>
        <v>1.7145056483937826</v>
      </c>
      <c r="O235" s="200">
        <f t="shared" si="176"/>
        <v>1.7659408178455966</v>
      </c>
      <c r="P235" s="200">
        <f t="shared" si="176"/>
        <v>1.8189190423809642</v>
      </c>
      <c r="Q235" s="200">
        <f t="shared" si="176"/>
        <v>1.8734866136523931</v>
      </c>
      <c r="R235" s="200">
        <f t="shared" si="176"/>
        <v>1.9296912120619649</v>
      </c>
      <c r="S235" s="200">
        <f t="shared" si="176"/>
        <v>1.9875819484238244</v>
      </c>
      <c r="T235" s="200">
        <f t="shared" si="176"/>
        <v>2.0472094068765392</v>
      </c>
      <c r="U235" s="200">
        <f t="shared" si="176"/>
        <v>2.1086256890828352</v>
      </c>
      <c r="V235" s="200">
        <f t="shared" si="176"/>
        <v>2.17188445975532</v>
      </c>
      <c r="W235" s="200">
        <f t="shared" si="176"/>
        <v>2.2370409935479798</v>
      </c>
      <c r="X235" s="200">
        <f t="shared" si="176"/>
        <v>2.3041522233544192</v>
      </c>
      <c r="Y235" s="200">
        <f t="shared" si="176"/>
        <v>2.3732767900550522</v>
      </c>
      <c r="Z235" s="200">
        <f t="shared" si="176"/>
        <v>2.4444750937567039</v>
      </c>
      <c r="AA235" s="200">
        <f t="shared" si="176"/>
        <v>2.5178093465694049</v>
      </c>
      <c r="AB235" s="200">
        <f t="shared" si="176"/>
        <v>2.5933436269664867</v>
      </c>
      <c r="AC235" s="200">
        <f t="shared" si="176"/>
        <v>2.6711439357754823</v>
      </c>
      <c r="AD235" s="200">
        <f t="shared" si="176"/>
        <v>2.7512782538487457</v>
      </c>
      <c r="AE235" s="200">
        <f t="shared" si="176"/>
        <v>2.8338166014642088</v>
      </c>
      <c r="AF235" s="200">
        <f t="shared" si="176"/>
        <v>2.9188310995081346</v>
      </c>
      <c r="AG235" s="200">
        <f t="shared" si="176"/>
        <v>3.0063960324933787</v>
      </c>
      <c r="AH235" s="200">
        <f t="shared" si="176"/>
        <v>3.0965879134681806</v>
      </c>
      <c r="AI235" s="200">
        <f t="shared" si="176"/>
        <v>3.1894855508722255</v>
      </c>
      <c r="AJ235" s="200">
        <f t="shared" si="176"/>
        <v>3.2851701173983923</v>
      </c>
      <c r="AK235" s="200">
        <f t="shared" si="176"/>
        <v>3.3837252209203443</v>
      </c>
      <c r="AL235" s="200">
        <f t="shared" si="176"/>
        <v>3.4852369775479555</v>
      </c>
      <c r="AM235" s="200">
        <f t="shared" si="176"/>
        <v>3.5897940868743938</v>
      </c>
      <c r="AN235" s="200">
        <f t="shared" si="176"/>
        <v>3.6974879094806248</v>
      </c>
      <c r="AO235" s="200">
        <f t="shared" si="176"/>
        <v>3.8084125467650445</v>
      </c>
      <c r="AP235" s="200">
        <f t="shared" si="176"/>
        <v>3.922664923167996</v>
      </c>
      <c r="AQ235" s="200">
        <f t="shared" si="176"/>
        <v>4.0403448708630352</v>
      </c>
      <c r="AR235" s="200">
        <f t="shared" si="176"/>
        <v>4.1615552169889272</v>
      </c>
      <c r="AS235" s="200">
        <f t="shared" si="176"/>
        <v>4.286401873498594</v>
      </c>
      <c r="AT235" s="200">
        <f t="shared" si="176"/>
        <v>4.4149939297035523</v>
      </c>
      <c r="AU235" s="200">
        <f t="shared" si="176"/>
        <v>4.5474437475946594</v>
      </c>
      <c r="AV235" s="200">
        <f t="shared" si="176"/>
        <v>4.6838670600224992</v>
      </c>
      <c r="AW235" s="200">
        <f t="shared" si="176"/>
        <v>4.8243830718231751</v>
      </c>
      <c r="AX235" s="200">
        <f t="shared" si="176"/>
        <v>4.9691145639778691</v>
      </c>
      <c r="AY235" s="200">
        <f t="shared" si="176"/>
        <v>5.1181880008972058</v>
      </c>
      <c r="AZ235" s="200">
        <f t="shared" si="176"/>
        <v>5.271733640924122</v>
      </c>
      <c r="BA235" s="200">
        <f t="shared" si="176"/>
        <v>5.4298856501518458</v>
      </c>
      <c r="BB235" s="200">
        <f t="shared" si="176"/>
        <v>5.5927822196564021</v>
      </c>
      <c r="BC235" s="200">
        <f t="shared" si="176"/>
        <v>5.7605656862460934</v>
      </c>
      <c r="BD235" s="200">
        <f t="shared" si="176"/>
        <v>5.9333826568334764</v>
      </c>
      <c r="BE235" s="200">
        <f t="shared" si="176"/>
        <v>6.1113841365384793</v>
      </c>
      <c r="BF235" s="200">
        <f t="shared" si="176"/>
        <v>6.2947256606346347</v>
      </c>
      <c r="BG235" s="200">
        <f t="shared" si="176"/>
        <v>6.4835674304536743</v>
      </c>
      <c r="BH235" s="200">
        <f t="shared" si="176"/>
        <v>6.6780744533672838</v>
      </c>
      <c r="BI235" s="200">
        <f t="shared" si="176"/>
        <v>6.8784166869683041</v>
      </c>
      <c r="BJ235" s="200">
        <f t="shared" si="176"/>
        <v>7.0847691875773524</v>
      </c>
      <c r="BK235" s="200">
        <f t="shared" si="176"/>
        <v>7.297312263204673</v>
      </c>
      <c r="BL235" s="200">
        <f t="shared" si="176"/>
        <v>7.5162316311008146</v>
      </c>
      <c r="BM235" s="200">
        <f t="shared" si="176"/>
        <v>7.7417185800338375</v>
      </c>
      <c r="BN235" s="200">
        <f t="shared" si="176"/>
        <v>7.9739701374348559</v>
      </c>
      <c r="BO235" s="200">
        <f t="shared" si="176"/>
        <v>8.2131892415578989</v>
      </c>
      <c r="BP235" s="200">
        <f t="shared" si="176"/>
        <v>8.4595849188046355</v>
      </c>
      <c r="BQ235" s="200">
        <f t="shared" si="176"/>
        <v>8.7133724663687762</v>
      </c>
    </row>
    <row r="236" spans="5:69">
      <c r="E236" s="326"/>
      <c r="F236" s="328"/>
      <c r="G236" s="329"/>
      <c r="H236" s="330"/>
      <c r="I236" s="234" t="s">
        <v>324</v>
      </c>
      <c r="J236" s="200">
        <f>J235/J284</f>
        <v>0.62176165803108807</v>
      </c>
      <c r="K236" s="200">
        <f>K235/K284</f>
        <v>0.62785736056080454</v>
      </c>
      <c r="L236" s="200">
        <f t="shared" ref="L236:BQ236" si="177">L235/L284</f>
        <v>0.63401282488002808</v>
      </c>
      <c r="M236" s="200">
        <f t="shared" si="177"/>
        <v>0.64022863688865594</v>
      </c>
      <c r="N236" s="200">
        <f t="shared" si="177"/>
        <v>0.64650538823070158</v>
      </c>
      <c r="O236" s="200">
        <f t="shared" si="177"/>
        <v>0.65284367635061058</v>
      </c>
      <c r="P236" s="200">
        <f t="shared" si="177"/>
        <v>0.65924410455012628</v>
      </c>
      <c r="Q236" s="200">
        <f t="shared" si="177"/>
        <v>0.66570728204571572</v>
      </c>
      <c r="R236" s="200">
        <f t="shared" si="177"/>
        <v>0.67223382402655607</v>
      </c>
      <c r="S236" s="200">
        <f t="shared" si="177"/>
        <v>0.67882435171309119</v>
      </c>
      <c r="T236" s="200">
        <f t="shared" si="177"/>
        <v>0.68547949241616069</v>
      </c>
      <c r="U236" s="200">
        <f t="shared" si="177"/>
        <v>0.69219987959671114</v>
      </c>
      <c r="V236" s="200">
        <f t="shared" si="177"/>
        <v>0.69898615292609068</v>
      </c>
      <c r="W236" s="200">
        <f t="shared" si="177"/>
        <v>0.70583895834693478</v>
      </c>
      <c r="X236" s="200">
        <f t="shared" si="177"/>
        <v>0.71275894813464979</v>
      </c>
      <c r="Y236" s="200">
        <f t="shared" si="177"/>
        <v>0.7197467809594994</v>
      </c>
      <c r="Z236" s="200">
        <f t="shared" si="177"/>
        <v>0.72680312194929841</v>
      </c>
      <c r="AA236" s="200">
        <f t="shared" si="177"/>
        <v>0.73392864275272285</v>
      </c>
      <c r="AB236" s="200">
        <f t="shared" si="177"/>
        <v>0.74112402160323954</v>
      </c>
      <c r="AC236" s="200">
        <f t="shared" si="177"/>
        <v>0.74838994338366371</v>
      </c>
      <c r="AD236" s="200">
        <f t="shared" si="177"/>
        <v>0.75572709969134655</v>
      </c>
      <c r="AE236" s="200">
        <f t="shared" si="177"/>
        <v>0.76313618890400681</v>
      </c>
      <c r="AF236" s="200">
        <f t="shared" si="177"/>
        <v>0.77061791624620291</v>
      </c>
      <c r="AG236" s="200">
        <f t="shared" si="177"/>
        <v>0.77817299385645988</v>
      </c>
      <c r="AH236" s="200">
        <f t="shared" si="177"/>
        <v>0.78580214085505273</v>
      </c>
      <c r="AI236" s="200">
        <f t="shared" si="177"/>
        <v>0.79350608341245488</v>
      </c>
      <c r="AJ236" s="200">
        <f t="shared" si="177"/>
        <v>0.80128555481845942</v>
      </c>
      <c r="AK236" s="200">
        <f t="shared" si="177"/>
        <v>0.80914129555197389</v>
      </c>
      <c r="AL236" s="200">
        <f t="shared" si="177"/>
        <v>0.81707405335150318</v>
      </c>
      <c r="AM236" s="200">
        <f t="shared" si="177"/>
        <v>0.82508458328632184</v>
      </c>
      <c r="AN236" s="200">
        <f t="shared" si="177"/>
        <v>0.83317364782834435</v>
      </c>
      <c r="AO236" s="200">
        <f t="shared" si="177"/>
        <v>0.84134201692470079</v>
      </c>
      <c r="AP236" s="200">
        <f t="shared" si="177"/>
        <v>0.84959046807102157</v>
      </c>
      <c r="AQ236" s="200">
        <f t="shared" si="177"/>
        <v>0.85791978638544308</v>
      </c>
      <c r="AR236" s="200">
        <f t="shared" si="177"/>
        <v>0.8663307646833398</v>
      </c>
      <c r="AS236" s="200">
        <f t="shared" si="177"/>
        <v>0.87482420355278412</v>
      </c>
      <c r="AT236" s="200">
        <f t="shared" si="177"/>
        <v>0.88340091143075261</v>
      </c>
      <c r="AU236" s="200">
        <f t="shared" si="177"/>
        <v>0.89206170468007384</v>
      </c>
      <c r="AV236" s="200">
        <f t="shared" si="177"/>
        <v>0.90080740766713341</v>
      </c>
      <c r="AW236" s="200">
        <f t="shared" si="177"/>
        <v>0.90963885284034074</v>
      </c>
      <c r="AX236" s="200">
        <f t="shared" si="177"/>
        <v>0.91855688080936349</v>
      </c>
      <c r="AY236" s="200">
        <f t="shared" si="177"/>
        <v>0.92756234042514152</v>
      </c>
      <c r="AZ236" s="200">
        <f t="shared" si="177"/>
        <v>0.93665608886068208</v>
      </c>
      <c r="BA236" s="200">
        <f t="shared" si="177"/>
        <v>0.94583899169264962</v>
      </c>
      <c r="BB236" s="200">
        <f t="shared" si="177"/>
        <v>0.95511192298375414</v>
      </c>
      <c r="BC236" s="200">
        <f t="shared" si="177"/>
        <v>0.96447576536594781</v>
      </c>
      <c r="BD236" s="200">
        <f t="shared" si="177"/>
        <v>0.9739314101244374</v>
      </c>
      <c r="BE236" s="200">
        <f t="shared" si="177"/>
        <v>0.9834797572825198</v>
      </c>
      <c r="BF236" s="200">
        <f t="shared" si="177"/>
        <v>0.99312171568725072</v>
      </c>
      <c r="BG236" s="200">
        <f t="shared" si="177"/>
        <v>1.0028582030959492</v>
      </c>
      <c r="BH236" s="200">
        <f t="shared" si="177"/>
        <v>1.0126901462635562</v>
      </c>
      <c r="BI236" s="200">
        <f t="shared" si="177"/>
        <v>1.0226184810308465</v>
      </c>
      <c r="BJ236" s="200">
        <f t="shared" si="177"/>
        <v>1.0326441524135017</v>
      </c>
      <c r="BK236" s="200">
        <f t="shared" si="177"/>
        <v>1.0427681146920653</v>
      </c>
      <c r="BL236" s="200">
        <f t="shared" si="177"/>
        <v>1.0529913315027719</v>
      </c>
      <c r="BM236" s="200">
        <f t="shared" si="177"/>
        <v>1.0633147759292696</v>
      </c>
      <c r="BN236" s="200">
        <f t="shared" si="177"/>
        <v>1.073739430595243</v>
      </c>
      <c r="BO236" s="200">
        <f t="shared" si="177"/>
        <v>1.0842662877579412</v>
      </c>
      <c r="BP236" s="200">
        <f t="shared" si="177"/>
        <v>1.0948963494026267</v>
      </c>
      <c r="BQ236" s="200">
        <f t="shared" si="177"/>
        <v>1.1056306273379468</v>
      </c>
    </row>
    <row r="237" spans="5:69">
      <c r="E237" s="326"/>
      <c r="F237" s="328"/>
      <c r="G237" s="329"/>
      <c r="H237" s="330"/>
      <c r="I237" s="224" t="s">
        <v>299</v>
      </c>
      <c r="J237" s="200">
        <v>0</v>
      </c>
      <c r="K237" s="200">
        <f t="shared" ref="K237:BQ237" si="178">J239*$B$6</f>
        <v>0.24870466321243523</v>
      </c>
      <c r="L237" s="200">
        <f t="shared" si="178"/>
        <v>0.37549527583053943</v>
      </c>
      <c r="M237" s="200">
        <f t="shared" si="178"/>
        <v>0.441352767867281</v>
      </c>
      <c r="N237" s="200">
        <f t="shared" si="178"/>
        <v>0.47676783868910289</v>
      </c>
      <c r="O237" s="200">
        <f t="shared" si="178"/>
        <v>0.49698607463683209</v>
      </c>
      <c r="P237" s="200">
        <f t="shared" si="178"/>
        <v>0.50963050785866038</v>
      </c>
      <c r="Q237" s="200">
        <f t="shared" si="178"/>
        <v>0.51851289574938064</v>
      </c>
      <c r="R237" s="200">
        <f t="shared" si="178"/>
        <v>0.52553936069297658</v>
      </c>
      <c r="S237" s="200">
        <f t="shared" si="178"/>
        <v>0.53166320995711069</v>
      </c>
      <c r="T237" s="200">
        <f t="shared" si="178"/>
        <v>0.5373613456637919</v>
      </c>
      <c r="U237" s="200">
        <f t="shared" si="178"/>
        <v>0.54287246979836024</v>
      </c>
      <c r="V237" s="200">
        <f t="shared" si="178"/>
        <v>0.54831618673786453</v>
      </c>
      <c r="W237" s="200">
        <f t="shared" si="178"/>
        <v>0.55375255453936845</v>
      </c>
      <c r="X237" s="200">
        <f t="shared" si="178"/>
        <v>0.55921186060845807</v>
      </c>
      <c r="Y237" s="200">
        <f t="shared" si="178"/>
        <v>0.56470950955808896</v>
      </c>
      <c r="Z237" s="200">
        <f t="shared" si="178"/>
        <v>0.5702534671628442</v>
      </c>
      <c r="AA237" s="200">
        <f t="shared" si="178"/>
        <v>0.57584798236114154</v>
      </c>
      <c r="AB237" s="200">
        <f t="shared" si="178"/>
        <v>0.58149544828166</v>
      </c>
      <c r="AC237" s="200">
        <f t="shared" si="178"/>
        <v>0.58719733278212582</v>
      </c>
      <c r="AD237" s="200">
        <f t="shared" si="178"/>
        <v>0.59295464374452844</v>
      </c>
      <c r="AE237" s="200">
        <f t="shared" si="178"/>
        <v>0.59876816174880287</v>
      </c>
      <c r="AF237" s="200">
        <f t="shared" si="178"/>
        <v>0.60463855643600417</v>
      </c>
      <c r="AG237" s="200">
        <f t="shared" si="178"/>
        <v>0.61056644471648325</v>
      </c>
      <c r="AH237" s="200">
        <f t="shared" si="178"/>
        <v>0.61655241990082565</v>
      </c>
      <c r="AI237" s="200">
        <f t="shared" si="178"/>
        <v>0.62259706629243405</v>
      </c>
      <c r="AJ237" s="200">
        <f t="shared" si="178"/>
        <v>0.628700966511199</v>
      </c>
      <c r="AK237" s="200">
        <f t="shared" si="178"/>
        <v>0.63486470518298344</v>
      </c>
      <c r="AL237" s="200">
        <f t="shared" si="178"/>
        <v>0.64108887081228128</v>
      </c>
      <c r="AM237" s="200">
        <f t="shared" si="178"/>
        <v>0.64737405674674187</v>
      </c>
      <c r="AN237" s="200">
        <f t="shared" si="178"/>
        <v>0.65372086168789967</v>
      </c>
      <c r="AO237" s="200">
        <f t="shared" si="178"/>
        <v>0.66012988997528765</v>
      </c>
      <c r="AP237" s="200">
        <f t="shared" si="178"/>
        <v>0.66660175175752423</v>
      </c>
      <c r="AQ237" s="200">
        <f t="shared" si="178"/>
        <v>0.6731370631071707</v>
      </c>
      <c r="AR237" s="200">
        <f t="shared" si="178"/>
        <v>0.67973644610776263</v>
      </c>
      <c r="AS237" s="200">
        <f t="shared" si="178"/>
        <v>0.68640052892721726</v>
      </c>
      <c r="AT237" s="200">
        <f t="shared" si="178"/>
        <v>0.69312994588472232</v>
      </c>
      <c r="AU237" s="200">
        <f t="shared" si="178"/>
        <v>0.69992533751466235</v>
      </c>
      <c r="AV237" s="200">
        <f t="shared" si="178"/>
        <v>0.70678735062936071</v>
      </c>
      <c r="AW237" s="200">
        <f t="shared" si="178"/>
        <v>0.71371663838153376</v>
      </c>
      <c r="AX237" s="200">
        <f t="shared" si="178"/>
        <v>0.72071386032690321</v>
      </c>
      <c r="AY237" s="200">
        <f t="shared" si="178"/>
        <v>0.72777968248719704</v>
      </c>
      <c r="AZ237" s="200">
        <f t="shared" si="178"/>
        <v>0.73491477741365518</v>
      </c>
      <c r="BA237" s="200">
        <f t="shared" si="178"/>
        <v>0.74211982425110046</v>
      </c>
      <c r="BB237" s="200">
        <f t="shared" si="178"/>
        <v>0.74939550880261008</v>
      </c>
      <c r="BC237" s="200">
        <f t="shared" si="178"/>
        <v>0.75674252359480665</v>
      </c>
      <c r="BD237" s="200">
        <f t="shared" si="178"/>
        <v>0.76416156794378243</v>
      </c>
      <c r="BE237" s="200">
        <f t="shared" si="178"/>
        <v>0.77165334802166619</v>
      </c>
      <c r="BF237" s="200">
        <f t="shared" si="178"/>
        <v>0.77921857692384111</v>
      </c>
      <c r="BG237" s="200">
        <f t="shared" si="178"/>
        <v>0.78685797473682095</v>
      </c>
      <c r="BH237" s="200">
        <f t="shared" si="178"/>
        <v>0.7945722686067902</v>
      </c>
      <c r="BI237" s="200">
        <f t="shared" si="178"/>
        <v>0.8023621928088176</v>
      </c>
      <c r="BJ237" s="200">
        <f t="shared" si="178"/>
        <v>0.81022848881674747</v>
      </c>
      <c r="BK237" s="200">
        <f t="shared" si="178"/>
        <v>0.81817190537377449</v>
      </c>
      <c r="BL237" s="200">
        <f t="shared" si="178"/>
        <v>0.82619319856371343</v>
      </c>
      <c r="BM237" s="200">
        <f t="shared" si="178"/>
        <v>0.8342931318829655</v>
      </c>
      <c r="BN237" s="200">
        <f t="shared" si="178"/>
        <v>0.84247247631319055</v>
      </c>
      <c r="BO237" s="200">
        <f t="shared" si="178"/>
        <v>0.85073201039469248</v>
      </c>
      <c r="BP237" s="200">
        <f t="shared" si="178"/>
        <v>0.85907252030052283</v>
      </c>
      <c r="BQ237" s="200">
        <f t="shared" si="178"/>
        <v>0.86749479991131206</v>
      </c>
    </row>
    <row r="238" spans="5:69">
      <c r="E238" s="326"/>
      <c r="F238" s="328"/>
      <c r="G238" s="329"/>
      <c r="H238" s="330"/>
      <c r="I238" s="224" t="s">
        <v>301</v>
      </c>
      <c r="J238" s="200">
        <v>0</v>
      </c>
      <c r="K238" s="200">
        <f t="shared" ref="K238:BQ238" si="179">J239*$B$7</f>
        <v>6.2176165803108807E-2</v>
      </c>
      <c r="L238" s="200">
        <f t="shared" si="179"/>
        <v>9.3873818957634858E-2</v>
      </c>
      <c r="M238" s="200">
        <f t="shared" si="179"/>
        <v>0.11033819196682025</v>
      </c>
      <c r="N238" s="200">
        <f t="shared" si="179"/>
        <v>0.11919195967227572</v>
      </c>
      <c r="O238" s="200">
        <f t="shared" si="179"/>
        <v>0.12424651865920802</v>
      </c>
      <c r="P238" s="200">
        <f t="shared" si="179"/>
        <v>0.12740762696466509</v>
      </c>
      <c r="Q238" s="200">
        <f t="shared" si="179"/>
        <v>0.12962822393734516</v>
      </c>
      <c r="R238" s="200">
        <f t="shared" si="179"/>
        <v>0.13138484017324414</v>
      </c>
      <c r="S238" s="200">
        <f t="shared" si="179"/>
        <v>0.13291580248927767</v>
      </c>
      <c r="T238" s="200">
        <f t="shared" si="179"/>
        <v>0.13434033641594798</v>
      </c>
      <c r="U238" s="200">
        <f t="shared" si="179"/>
        <v>0.13571811744959006</v>
      </c>
      <c r="V238" s="200">
        <f t="shared" si="179"/>
        <v>0.13707904668446613</v>
      </c>
      <c r="W238" s="200">
        <f t="shared" si="179"/>
        <v>0.13843813863484211</v>
      </c>
      <c r="X238" s="200">
        <f t="shared" si="179"/>
        <v>0.13980296515211452</v>
      </c>
      <c r="Y238" s="200">
        <f t="shared" si="179"/>
        <v>0.14117737738952224</v>
      </c>
      <c r="Z238" s="200">
        <f t="shared" si="179"/>
        <v>0.14256336679071105</v>
      </c>
      <c r="AA238" s="200">
        <f t="shared" si="179"/>
        <v>0.14396199559028539</v>
      </c>
      <c r="AB238" s="200">
        <f t="shared" si="179"/>
        <v>0.145373862070415</v>
      </c>
      <c r="AC238" s="200">
        <f t="shared" si="179"/>
        <v>0.14679933319553146</v>
      </c>
      <c r="AD238" s="200">
        <f t="shared" si="179"/>
        <v>0.14823866093613211</v>
      </c>
      <c r="AE238" s="200">
        <f t="shared" si="179"/>
        <v>0.14969204043720072</v>
      </c>
      <c r="AF238" s="200">
        <f t="shared" si="179"/>
        <v>0.15115963910900104</v>
      </c>
      <c r="AG238" s="200">
        <f t="shared" si="179"/>
        <v>0.15264161117912081</v>
      </c>
      <c r="AH238" s="200">
        <f t="shared" si="179"/>
        <v>0.15413810497520641</v>
      </c>
      <c r="AI238" s="200">
        <f t="shared" si="179"/>
        <v>0.15564926657310851</v>
      </c>
      <c r="AJ238" s="200">
        <f t="shared" si="179"/>
        <v>0.15717524162779975</v>
      </c>
      <c r="AK238" s="200">
        <f t="shared" si="179"/>
        <v>0.15871617629574586</v>
      </c>
      <c r="AL238" s="200">
        <f t="shared" si="179"/>
        <v>0.16027221770307032</v>
      </c>
      <c r="AM238" s="200">
        <f t="shared" si="179"/>
        <v>0.16184351418668547</v>
      </c>
      <c r="AN238" s="200">
        <f t="shared" si="179"/>
        <v>0.16343021542197492</v>
      </c>
      <c r="AO238" s="200">
        <f t="shared" si="179"/>
        <v>0.16503247249382191</v>
      </c>
      <c r="AP238" s="200">
        <f t="shared" si="179"/>
        <v>0.16665043793938106</v>
      </c>
      <c r="AQ238" s="200">
        <f t="shared" si="179"/>
        <v>0.16828426577679267</v>
      </c>
      <c r="AR238" s="200">
        <f t="shared" si="179"/>
        <v>0.16993411152694066</v>
      </c>
      <c r="AS238" s="200">
        <f t="shared" si="179"/>
        <v>0.17160013223180431</v>
      </c>
      <c r="AT238" s="200">
        <f t="shared" si="179"/>
        <v>0.17328248647118058</v>
      </c>
      <c r="AU238" s="200">
        <f t="shared" si="179"/>
        <v>0.17498133437866559</v>
      </c>
      <c r="AV238" s="200">
        <f t="shared" si="179"/>
        <v>0.17669683765734018</v>
      </c>
      <c r="AW238" s="200">
        <f t="shared" si="179"/>
        <v>0.17842915959538344</v>
      </c>
      <c r="AX238" s="200">
        <f t="shared" si="179"/>
        <v>0.1801784650817258</v>
      </c>
      <c r="AY238" s="200">
        <f t="shared" si="179"/>
        <v>0.18194492062179926</v>
      </c>
      <c r="AZ238" s="200">
        <f t="shared" si="179"/>
        <v>0.1837286943534138</v>
      </c>
      <c r="BA238" s="200">
        <f t="shared" si="179"/>
        <v>0.18552995606277511</v>
      </c>
      <c r="BB238" s="200">
        <f t="shared" si="179"/>
        <v>0.18734887720065252</v>
      </c>
      <c r="BC238" s="200">
        <f t="shared" si="179"/>
        <v>0.18918563089870166</v>
      </c>
      <c r="BD238" s="200">
        <f t="shared" si="179"/>
        <v>0.19104039198594561</v>
      </c>
      <c r="BE238" s="200">
        <f t="shared" si="179"/>
        <v>0.19291333700541655</v>
      </c>
      <c r="BF238" s="200">
        <f t="shared" si="179"/>
        <v>0.19480464423096028</v>
      </c>
      <c r="BG238" s="200">
        <f t="shared" si="179"/>
        <v>0.19671449368420524</v>
      </c>
      <c r="BH238" s="200">
        <f t="shared" si="179"/>
        <v>0.19864306715169755</v>
      </c>
      <c r="BI238" s="200">
        <f t="shared" si="179"/>
        <v>0.2005905482022044</v>
      </c>
      <c r="BJ238" s="200">
        <f t="shared" si="179"/>
        <v>0.20255712220418687</v>
      </c>
      <c r="BK238" s="200">
        <f t="shared" si="179"/>
        <v>0.20454297634344362</v>
      </c>
      <c r="BL238" s="200">
        <f t="shared" si="179"/>
        <v>0.20654829964092836</v>
      </c>
      <c r="BM238" s="200">
        <f t="shared" si="179"/>
        <v>0.20857328297074137</v>
      </c>
      <c r="BN238" s="200">
        <f t="shared" si="179"/>
        <v>0.21061811907829764</v>
      </c>
      <c r="BO238" s="200">
        <f t="shared" si="179"/>
        <v>0.21268300259867312</v>
      </c>
      <c r="BP238" s="200">
        <f t="shared" si="179"/>
        <v>0.21476813007513071</v>
      </c>
      <c r="BQ238" s="200">
        <f t="shared" si="179"/>
        <v>0.21687369997782802</v>
      </c>
    </row>
    <row r="239" spans="5:69">
      <c r="E239" s="326"/>
      <c r="F239" s="328"/>
      <c r="G239" s="329"/>
      <c r="H239" s="330"/>
      <c r="I239" s="224" t="s">
        <v>295</v>
      </c>
      <c r="J239" s="200">
        <f>J236+J237+J238</f>
        <v>0.62176165803108807</v>
      </c>
      <c r="K239" s="200">
        <f>K236+K237+K238</f>
        <v>0.93873818957634858</v>
      </c>
      <c r="L239" s="200">
        <f t="shared" ref="L239:BQ239" si="180">L236+L237+L238</f>
        <v>1.1033819196682024</v>
      </c>
      <c r="M239" s="200">
        <f t="shared" si="180"/>
        <v>1.1919195967227572</v>
      </c>
      <c r="N239" s="200">
        <f t="shared" si="180"/>
        <v>1.2424651865920802</v>
      </c>
      <c r="O239" s="200">
        <f t="shared" si="180"/>
        <v>1.2740762696466508</v>
      </c>
      <c r="P239" s="200">
        <f t="shared" si="180"/>
        <v>1.2962822393734517</v>
      </c>
      <c r="Q239" s="200">
        <f t="shared" si="180"/>
        <v>1.3138484017324414</v>
      </c>
      <c r="R239" s="200">
        <f t="shared" si="180"/>
        <v>1.3291580248927768</v>
      </c>
      <c r="S239" s="200">
        <f t="shared" si="180"/>
        <v>1.3434033641594796</v>
      </c>
      <c r="T239" s="200">
        <f t="shared" si="180"/>
        <v>1.3571811744959006</v>
      </c>
      <c r="U239" s="200">
        <f t="shared" si="180"/>
        <v>1.3707904668446613</v>
      </c>
      <c r="V239" s="200">
        <f t="shared" si="180"/>
        <v>1.3843813863484211</v>
      </c>
      <c r="W239" s="200">
        <f t="shared" si="180"/>
        <v>1.3980296515211452</v>
      </c>
      <c r="X239" s="200">
        <f t="shared" si="180"/>
        <v>1.4117737738952223</v>
      </c>
      <c r="Y239" s="200">
        <f t="shared" si="180"/>
        <v>1.4256336679071104</v>
      </c>
      <c r="Z239" s="200">
        <f t="shared" si="180"/>
        <v>1.4396199559028537</v>
      </c>
      <c r="AA239" s="200">
        <f t="shared" si="180"/>
        <v>1.4537386207041498</v>
      </c>
      <c r="AB239" s="200">
        <f t="shared" si="180"/>
        <v>1.4679933319553145</v>
      </c>
      <c r="AC239" s="200">
        <f t="shared" si="180"/>
        <v>1.4823866093613212</v>
      </c>
      <c r="AD239" s="200">
        <f t="shared" si="180"/>
        <v>1.4969204043720072</v>
      </c>
      <c r="AE239" s="200">
        <f t="shared" si="180"/>
        <v>1.5115963910900103</v>
      </c>
      <c r="AF239" s="200">
        <f t="shared" si="180"/>
        <v>1.5264161117912081</v>
      </c>
      <c r="AG239" s="200">
        <f t="shared" si="180"/>
        <v>1.5413810497520639</v>
      </c>
      <c r="AH239" s="200">
        <f t="shared" si="180"/>
        <v>1.5564926657310849</v>
      </c>
      <c r="AI239" s="200">
        <f t="shared" si="180"/>
        <v>1.5717524162779974</v>
      </c>
      <c r="AJ239" s="200">
        <f t="shared" si="180"/>
        <v>1.5871617629574584</v>
      </c>
      <c r="AK239" s="200">
        <f t="shared" si="180"/>
        <v>1.6027221770307032</v>
      </c>
      <c r="AL239" s="200">
        <f t="shared" si="180"/>
        <v>1.6184351418668546</v>
      </c>
      <c r="AM239" s="200">
        <f t="shared" si="180"/>
        <v>1.6343021542197491</v>
      </c>
      <c r="AN239" s="200">
        <f t="shared" si="180"/>
        <v>1.6503247249382189</v>
      </c>
      <c r="AO239" s="200">
        <f t="shared" si="180"/>
        <v>1.6665043793938104</v>
      </c>
      <c r="AP239" s="200">
        <f t="shared" si="180"/>
        <v>1.6828426577679267</v>
      </c>
      <c r="AQ239" s="200">
        <f t="shared" si="180"/>
        <v>1.6993411152694065</v>
      </c>
      <c r="AR239" s="200">
        <f t="shared" si="180"/>
        <v>1.716001322318043</v>
      </c>
      <c r="AS239" s="200">
        <f t="shared" si="180"/>
        <v>1.7328248647118056</v>
      </c>
      <c r="AT239" s="200">
        <f t="shared" si="180"/>
        <v>1.7498133437866557</v>
      </c>
      <c r="AU239" s="200">
        <f t="shared" si="180"/>
        <v>1.7669683765734017</v>
      </c>
      <c r="AV239" s="200">
        <f t="shared" si="180"/>
        <v>1.7842915959538344</v>
      </c>
      <c r="AW239" s="200">
        <f t="shared" si="180"/>
        <v>1.8017846508172579</v>
      </c>
      <c r="AX239" s="200">
        <f t="shared" si="180"/>
        <v>1.8194492062179926</v>
      </c>
      <c r="AY239" s="200">
        <f t="shared" si="180"/>
        <v>1.8372869435341379</v>
      </c>
      <c r="AZ239" s="200">
        <f t="shared" si="180"/>
        <v>1.8552995606277509</v>
      </c>
      <c r="BA239" s="200">
        <f t="shared" si="180"/>
        <v>1.873488772006525</v>
      </c>
      <c r="BB239" s="200">
        <f t="shared" si="180"/>
        <v>1.8918563089870166</v>
      </c>
      <c r="BC239" s="200">
        <f t="shared" si="180"/>
        <v>1.910403919859456</v>
      </c>
      <c r="BD239" s="200">
        <f t="shared" si="180"/>
        <v>1.9291333700541653</v>
      </c>
      <c r="BE239" s="200">
        <f t="shared" si="180"/>
        <v>1.9480464423096027</v>
      </c>
      <c r="BF239" s="200">
        <f t="shared" si="180"/>
        <v>1.9671449368420522</v>
      </c>
      <c r="BG239" s="200">
        <f t="shared" si="180"/>
        <v>1.9864306715169753</v>
      </c>
      <c r="BH239" s="200">
        <f t="shared" si="180"/>
        <v>2.0059054820220439</v>
      </c>
      <c r="BI239" s="200">
        <f t="shared" si="180"/>
        <v>2.0255712220418687</v>
      </c>
      <c r="BJ239" s="200">
        <f t="shared" si="180"/>
        <v>2.0454297634344361</v>
      </c>
      <c r="BK239" s="200">
        <f t="shared" si="180"/>
        <v>2.0654829964092833</v>
      </c>
      <c r="BL239" s="200">
        <f t="shared" si="180"/>
        <v>2.0857328297074136</v>
      </c>
      <c r="BM239" s="200">
        <f t="shared" si="180"/>
        <v>2.1061811907829764</v>
      </c>
      <c r="BN239" s="200">
        <f t="shared" si="180"/>
        <v>2.126830025986731</v>
      </c>
      <c r="BO239" s="200">
        <f t="shared" si="180"/>
        <v>2.1476813007513069</v>
      </c>
      <c r="BP239" s="200">
        <f t="shared" si="180"/>
        <v>2.1687369997782802</v>
      </c>
      <c r="BQ239" s="200">
        <f t="shared" si="180"/>
        <v>2.1899991272270869</v>
      </c>
    </row>
    <row r="240" spans="5:69">
      <c r="E240" s="326"/>
      <c r="F240" s="328"/>
      <c r="G240" s="329"/>
      <c r="H240" s="330"/>
      <c r="I240" s="224" t="s">
        <v>326</v>
      </c>
      <c r="J240" s="219">
        <f>Variables!$L$24</f>
        <v>59000</v>
      </c>
      <c r="K240" s="219">
        <f>Variables!$L$24</f>
        <v>59000</v>
      </c>
      <c r="L240" s="219">
        <f>Variables!$L$24</f>
        <v>59000</v>
      </c>
      <c r="M240" s="219">
        <f>Variables!$L$24</f>
        <v>59000</v>
      </c>
      <c r="N240" s="219">
        <f>Variables!$L$24</f>
        <v>59000</v>
      </c>
      <c r="O240" s="219">
        <f>Variables!$L$24</f>
        <v>59000</v>
      </c>
      <c r="P240" s="219">
        <f>Variables!$L$24</f>
        <v>59000</v>
      </c>
      <c r="Q240" s="219">
        <f>Variables!$L$24</f>
        <v>59000</v>
      </c>
      <c r="R240" s="219">
        <f>Variables!$L$24</f>
        <v>59000</v>
      </c>
      <c r="S240" s="219">
        <f>Variables!$L$24</f>
        <v>59000</v>
      </c>
      <c r="T240" s="219">
        <f>Variables!$L$24</f>
        <v>59000</v>
      </c>
      <c r="U240" s="219">
        <f>Variables!$L$24</f>
        <v>59000</v>
      </c>
      <c r="V240" s="219">
        <f>Variables!$L$24</f>
        <v>59000</v>
      </c>
      <c r="W240" s="219">
        <f>Variables!$L$24</f>
        <v>59000</v>
      </c>
      <c r="X240" s="219">
        <f>Variables!$L$24</f>
        <v>59000</v>
      </c>
      <c r="Y240" s="219">
        <f>Variables!$L$24</f>
        <v>59000</v>
      </c>
      <c r="Z240" s="219">
        <f>Variables!$L$24</f>
        <v>59000</v>
      </c>
      <c r="AA240" s="219">
        <f>Variables!$L$24</f>
        <v>59000</v>
      </c>
      <c r="AB240" s="219">
        <f>Variables!$L$24</f>
        <v>59000</v>
      </c>
      <c r="AC240" s="219">
        <f>Variables!$L$24</f>
        <v>59000</v>
      </c>
      <c r="AD240" s="219">
        <f>Variables!$L$24</f>
        <v>59000</v>
      </c>
      <c r="AE240" s="219">
        <f>Variables!$L$24</f>
        <v>59000</v>
      </c>
      <c r="AF240" s="219">
        <f>Variables!$L$24</f>
        <v>59000</v>
      </c>
      <c r="AG240" s="219">
        <f>Variables!$L$24</f>
        <v>59000</v>
      </c>
      <c r="AH240" s="219">
        <f>Variables!$L$24</f>
        <v>59000</v>
      </c>
      <c r="AI240" s="219">
        <f>Variables!$L$24</f>
        <v>59000</v>
      </c>
      <c r="AJ240" s="219">
        <f>Variables!$L$24</f>
        <v>59000</v>
      </c>
      <c r="AK240" s="219">
        <f>Variables!$L$24</f>
        <v>59000</v>
      </c>
      <c r="AL240" s="219">
        <f>Variables!$L$24</f>
        <v>59000</v>
      </c>
      <c r="AM240" s="219">
        <f>Variables!$L$24</f>
        <v>59000</v>
      </c>
      <c r="AN240" s="219">
        <f>Variables!$L$24</f>
        <v>59000</v>
      </c>
      <c r="AO240" s="219">
        <f>Variables!$L$24</f>
        <v>59000</v>
      </c>
      <c r="AP240" s="219">
        <f>Variables!$L$24</f>
        <v>59000</v>
      </c>
      <c r="AQ240" s="219">
        <f>Variables!$L$24</f>
        <v>59000</v>
      </c>
      <c r="AR240" s="219">
        <f>Variables!$L$24</f>
        <v>59000</v>
      </c>
      <c r="AS240" s="219">
        <f>Variables!$L$24</f>
        <v>59000</v>
      </c>
      <c r="AT240" s="219">
        <f>Variables!$L$24</f>
        <v>59000</v>
      </c>
      <c r="AU240" s="219">
        <f>Variables!$L$24</f>
        <v>59000</v>
      </c>
      <c r="AV240" s="219">
        <f>Variables!$L$24</f>
        <v>59000</v>
      </c>
      <c r="AW240" s="219">
        <f>Variables!$L$24</f>
        <v>59000</v>
      </c>
      <c r="AX240" s="219">
        <f>Variables!$L$24</f>
        <v>59000</v>
      </c>
      <c r="AY240" s="219">
        <f>Variables!$L$24</f>
        <v>59000</v>
      </c>
      <c r="AZ240" s="219">
        <f>Variables!$L$24</f>
        <v>59000</v>
      </c>
      <c r="BA240" s="219">
        <f>Variables!$L$24</f>
        <v>59000</v>
      </c>
      <c r="BB240" s="219">
        <f>Variables!$L$24</f>
        <v>59000</v>
      </c>
      <c r="BC240" s="219">
        <f>Variables!$L$24</f>
        <v>59000</v>
      </c>
      <c r="BD240" s="219">
        <f>Variables!$L$24</f>
        <v>59000</v>
      </c>
      <c r="BE240" s="219">
        <f>Variables!$L$24</f>
        <v>59000</v>
      </c>
      <c r="BF240" s="219">
        <f>Variables!$L$24</f>
        <v>59000</v>
      </c>
      <c r="BG240" s="219">
        <f>Variables!$L$24</f>
        <v>59000</v>
      </c>
      <c r="BH240" s="219">
        <f>Variables!$L$24</f>
        <v>59000</v>
      </c>
      <c r="BI240" s="219">
        <f>Variables!$L$24</f>
        <v>59000</v>
      </c>
      <c r="BJ240" s="219">
        <f>Variables!$L$24</f>
        <v>59000</v>
      </c>
      <c r="BK240" s="219">
        <f>Variables!$L$24</f>
        <v>59000</v>
      </c>
      <c r="BL240" s="219">
        <f>Variables!$L$24</f>
        <v>59000</v>
      </c>
      <c r="BM240" s="219">
        <f>Variables!$L$24</f>
        <v>59000</v>
      </c>
      <c r="BN240" s="219">
        <f>Variables!$L$24</f>
        <v>59000</v>
      </c>
      <c r="BO240" s="219">
        <f>Variables!$L$24</f>
        <v>59000</v>
      </c>
      <c r="BP240" s="219">
        <f>Variables!$L$24</f>
        <v>59000</v>
      </c>
      <c r="BQ240" s="219">
        <f>Variables!$L$24</f>
        <v>59000</v>
      </c>
    </row>
    <row r="241" spans="5:69">
      <c r="E241" s="326"/>
      <c r="F241" s="328"/>
      <c r="G241" s="329"/>
      <c r="H241" s="330"/>
      <c r="I241" s="224" t="s">
        <v>446</v>
      </c>
      <c r="J241" s="204">
        <f t="shared" ref="J241:BQ241" si="181">J240*$B$11</f>
        <v>14750</v>
      </c>
      <c r="K241" s="204">
        <f t="shared" si="181"/>
        <v>14750</v>
      </c>
      <c r="L241" s="204">
        <f t="shared" si="181"/>
        <v>14750</v>
      </c>
      <c r="M241" s="204">
        <f t="shared" si="181"/>
        <v>14750</v>
      </c>
      <c r="N241" s="204">
        <f t="shared" si="181"/>
        <v>14750</v>
      </c>
      <c r="O241" s="204">
        <f t="shared" si="181"/>
        <v>14750</v>
      </c>
      <c r="P241" s="204">
        <f t="shared" si="181"/>
        <v>14750</v>
      </c>
      <c r="Q241" s="204">
        <f t="shared" si="181"/>
        <v>14750</v>
      </c>
      <c r="R241" s="204">
        <f t="shared" si="181"/>
        <v>14750</v>
      </c>
      <c r="S241" s="204">
        <f t="shared" si="181"/>
        <v>14750</v>
      </c>
      <c r="T241" s="204">
        <f t="shared" si="181"/>
        <v>14750</v>
      </c>
      <c r="U241" s="204">
        <f t="shared" si="181"/>
        <v>14750</v>
      </c>
      <c r="V241" s="204">
        <f t="shared" si="181"/>
        <v>14750</v>
      </c>
      <c r="W241" s="204">
        <f t="shared" si="181"/>
        <v>14750</v>
      </c>
      <c r="X241" s="204">
        <f t="shared" si="181"/>
        <v>14750</v>
      </c>
      <c r="Y241" s="204">
        <f t="shared" si="181"/>
        <v>14750</v>
      </c>
      <c r="Z241" s="204">
        <f t="shared" si="181"/>
        <v>14750</v>
      </c>
      <c r="AA241" s="204">
        <f t="shared" si="181"/>
        <v>14750</v>
      </c>
      <c r="AB241" s="204">
        <f t="shared" si="181"/>
        <v>14750</v>
      </c>
      <c r="AC241" s="204">
        <f t="shared" si="181"/>
        <v>14750</v>
      </c>
      <c r="AD241" s="204">
        <f t="shared" si="181"/>
        <v>14750</v>
      </c>
      <c r="AE241" s="204">
        <f t="shared" si="181"/>
        <v>14750</v>
      </c>
      <c r="AF241" s="204">
        <f t="shared" si="181"/>
        <v>14750</v>
      </c>
      <c r="AG241" s="204">
        <f t="shared" si="181"/>
        <v>14750</v>
      </c>
      <c r="AH241" s="204">
        <f t="shared" si="181"/>
        <v>14750</v>
      </c>
      <c r="AI241" s="204">
        <f t="shared" si="181"/>
        <v>14750</v>
      </c>
      <c r="AJ241" s="204">
        <f t="shared" si="181"/>
        <v>14750</v>
      </c>
      <c r="AK241" s="204">
        <f t="shared" si="181"/>
        <v>14750</v>
      </c>
      <c r="AL241" s="204">
        <f t="shared" si="181"/>
        <v>14750</v>
      </c>
      <c r="AM241" s="204">
        <f t="shared" si="181"/>
        <v>14750</v>
      </c>
      <c r="AN241" s="204">
        <f t="shared" si="181"/>
        <v>14750</v>
      </c>
      <c r="AO241" s="204">
        <f t="shared" si="181"/>
        <v>14750</v>
      </c>
      <c r="AP241" s="204">
        <f t="shared" si="181"/>
        <v>14750</v>
      </c>
      <c r="AQ241" s="204">
        <f t="shared" si="181"/>
        <v>14750</v>
      </c>
      <c r="AR241" s="204">
        <f t="shared" si="181"/>
        <v>14750</v>
      </c>
      <c r="AS241" s="204">
        <f t="shared" si="181"/>
        <v>14750</v>
      </c>
      <c r="AT241" s="204">
        <f t="shared" si="181"/>
        <v>14750</v>
      </c>
      <c r="AU241" s="204">
        <f t="shared" si="181"/>
        <v>14750</v>
      </c>
      <c r="AV241" s="204">
        <f t="shared" si="181"/>
        <v>14750</v>
      </c>
      <c r="AW241" s="204">
        <f t="shared" si="181"/>
        <v>14750</v>
      </c>
      <c r="AX241" s="204">
        <f t="shared" si="181"/>
        <v>14750</v>
      </c>
      <c r="AY241" s="204">
        <f t="shared" si="181"/>
        <v>14750</v>
      </c>
      <c r="AZ241" s="204">
        <f t="shared" si="181"/>
        <v>14750</v>
      </c>
      <c r="BA241" s="204">
        <f t="shared" si="181"/>
        <v>14750</v>
      </c>
      <c r="BB241" s="204">
        <f t="shared" si="181"/>
        <v>14750</v>
      </c>
      <c r="BC241" s="204">
        <f t="shared" si="181"/>
        <v>14750</v>
      </c>
      <c r="BD241" s="204">
        <f t="shared" si="181"/>
        <v>14750</v>
      </c>
      <c r="BE241" s="204">
        <f t="shared" si="181"/>
        <v>14750</v>
      </c>
      <c r="BF241" s="204">
        <f t="shared" si="181"/>
        <v>14750</v>
      </c>
      <c r="BG241" s="204">
        <f t="shared" si="181"/>
        <v>14750</v>
      </c>
      <c r="BH241" s="204">
        <f t="shared" si="181"/>
        <v>14750</v>
      </c>
      <c r="BI241" s="204">
        <f t="shared" si="181"/>
        <v>14750</v>
      </c>
      <c r="BJ241" s="204">
        <f t="shared" si="181"/>
        <v>14750</v>
      </c>
      <c r="BK241" s="204">
        <f t="shared" si="181"/>
        <v>14750</v>
      </c>
      <c r="BL241" s="204">
        <f t="shared" si="181"/>
        <v>14750</v>
      </c>
      <c r="BM241" s="204">
        <f t="shared" si="181"/>
        <v>14750</v>
      </c>
      <c r="BN241" s="204">
        <f t="shared" si="181"/>
        <v>14750</v>
      </c>
      <c r="BO241" s="204">
        <f t="shared" si="181"/>
        <v>14750</v>
      </c>
      <c r="BP241" s="204">
        <f t="shared" si="181"/>
        <v>14750</v>
      </c>
      <c r="BQ241" s="204">
        <f t="shared" si="181"/>
        <v>14750</v>
      </c>
    </row>
    <row r="242" spans="5:69">
      <c r="E242" s="326"/>
      <c r="F242" s="328"/>
      <c r="G242" s="329"/>
      <c r="H242" s="330"/>
      <c r="I242" s="224" t="s">
        <v>346</v>
      </c>
      <c r="J242" s="204">
        <f>J239*J240</f>
        <v>36683.937823834196</v>
      </c>
      <c r="K242" s="204">
        <f>K239*K240</f>
        <v>55385.553185004566</v>
      </c>
      <c r="L242" s="204">
        <f t="shared" ref="L242:BQ242" si="182">L239*L240</f>
        <v>65099.533260423945</v>
      </c>
      <c r="M242" s="204">
        <f t="shared" si="182"/>
        <v>70323.256206642676</v>
      </c>
      <c r="N242" s="204">
        <f t="shared" si="182"/>
        <v>73305.446008932733</v>
      </c>
      <c r="O242" s="204">
        <f t="shared" si="182"/>
        <v>75170.499909152393</v>
      </c>
      <c r="P242" s="204">
        <f t="shared" si="182"/>
        <v>76480.652123033651</v>
      </c>
      <c r="Q242" s="204">
        <f t="shared" si="182"/>
        <v>77517.055702214042</v>
      </c>
      <c r="R242" s="204">
        <f t="shared" si="182"/>
        <v>78420.323468673829</v>
      </c>
      <c r="S242" s="204">
        <f t="shared" si="182"/>
        <v>79260.798485409294</v>
      </c>
      <c r="T242" s="204">
        <f t="shared" si="182"/>
        <v>80073.68929525814</v>
      </c>
      <c r="U242" s="204">
        <f t="shared" si="182"/>
        <v>80876.637543835022</v>
      </c>
      <c r="V242" s="204">
        <f t="shared" si="182"/>
        <v>81678.50179455684</v>
      </c>
      <c r="W242" s="204">
        <f t="shared" si="182"/>
        <v>82483.749439747568</v>
      </c>
      <c r="X242" s="204">
        <f t="shared" si="182"/>
        <v>83294.652659818123</v>
      </c>
      <c r="Y242" s="204">
        <f t="shared" si="182"/>
        <v>84112.386406519508</v>
      </c>
      <c r="Z242" s="204">
        <f t="shared" si="182"/>
        <v>84937.577398268375</v>
      </c>
      <c r="AA242" s="204">
        <f t="shared" si="182"/>
        <v>85770.578621544846</v>
      </c>
      <c r="AB242" s="204">
        <f t="shared" si="182"/>
        <v>86611.606585363552</v>
      </c>
      <c r="AC242" s="204">
        <f t="shared" si="182"/>
        <v>87460.809952317955</v>
      </c>
      <c r="AD242" s="204">
        <f t="shared" si="182"/>
        <v>88318.303857948427</v>
      </c>
      <c r="AE242" s="204">
        <f t="shared" si="182"/>
        <v>89184.187074310612</v>
      </c>
      <c r="AF242" s="204">
        <f t="shared" si="182"/>
        <v>90058.55059568127</v>
      </c>
      <c r="AG242" s="204">
        <f t="shared" si="182"/>
        <v>90941.481935371776</v>
      </c>
      <c r="AH242" s="204">
        <f t="shared" si="182"/>
        <v>91833.067278134011</v>
      </c>
      <c r="AI242" s="204">
        <f t="shared" si="182"/>
        <v>92733.392560401844</v>
      </c>
      <c r="AJ242" s="204">
        <f t="shared" si="182"/>
        <v>93642.544014490049</v>
      </c>
      <c r="AK242" s="204">
        <f t="shared" si="182"/>
        <v>94560.608444811485</v>
      </c>
      <c r="AL242" s="204">
        <f t="shared" si="182"/>
        <v>95487.673370144417</v>
      </c>
      <c r="AM242" s="204">
        <f t="shared" si="182"/>
        <v>96423.827098965194</v>
      </c>
      <c r="AN242" s="204">
        <f t="shared" si="182"/>
        <v>97369.158771354909</v>
      </c>
      <c r="AO242" s="204">
        <f t="shared" si="182"/>
        <v>98323.75838423481</v>
      </c>
      <c r="AP242" s="204">
        <f t="shared" si="182"/>
        <v>99287.716808307683</v>
      </c>
      <c r="AQ242" s="204">
        <f t="shared" si="182"/>
        <v>100261.12580089498</v>
      </c>
      <c r="AR242" s="204">
        <f t="shared" si="182"/>
        <v>101244.07801676454</v>
      </c>
      <c r="AS242" s="204">
        <f t="shared" si="182"/>
        <v>102236.66701799653</v>
      </c>
      <c r="AT242" s="204">
        <f t="shared" si="182"/>
        <v>103238.98728341269</v>
      </c>
      <c r="AU242" s="204">
        <f t="shared" si="182"/>
        <v>104251.13421783069</v>
      </c>
      <c r="AV242" s="204">
        <f t="shared" si="182"/>
        <v>105273.20416127623</v>
      </c>
      <c r="AW242" s="204">
        <f t="shared" si="182"/>
        <v>106305.29439821822</v>
      </c>
      <c r="AX242" s="204">
        <f t="shared" si="182"/>
        <v>107347.50316686156</v>
      </c>
      <c r="AY242" s="204">
        <f t="shared" si="182"/>
        <v>108399.92966851413</v>
      </c>
      <c r="AZ242" s="204">
        <f t="shared" si="182"/>
        <v>109462.6740770373</v>
      </c>
      <c r="BA242" s="204">
        <f t="shared" si="182"/>
        <v>110535.83754838497</v>
      </c>
      <c r="BB242" s="204">
        <f t="shared" si="182"/>
        <v>111619.52223023398</v>
      </c>
      <c r="BC242" s="204">
        <f t="shared" si="182"/>
        <v>112713.83127170791</v>
      </c>
      <c r="BD242" s="204">
        <f t="shared" si="182"/>
        <v>113818.86883319575</v>
      </c>
      <c r="BE242" s="204">
        <f t="shared" si="182"/>
        <v>114934.74009626656</v>
      </c>
      <c r="BF242" s="204">
        <f t="shared" si="182"/>
        <v>116061.55127368108</v>
      </c>
      <c r="BG242" s="204">
        <f t="shared" si="182"/>
        <v>117199.40961950154</v>
      </c>
      <c r="BH242" s="204">
        <f t="shared" si="182"/>
        <v>118348.42343930059</v>
      </c>
      <c r="BI242" s="204">
        <f t="shared" si="182"/>
        <v>119508.70210047025</v>
      </c>
      <c r="BJ242" s="204">
        <f t="shared" si="182"/>
        <v>120680.35604263173</v>
      </c>
      <c r="BK242" s="204">
        <f t="shared" si="182"/>
        <v>121863.49678814772</v>
      </c>
      <c r="BL242" s="204">
        <f t="shared" si="182"/>
        <v>123058.2369527374</v>
      </c>
      <c r="BM242" s="204">
        <f t="shared" si="182"/>
        <v>124264.69025619561</v>
      </c>
      <c r="BN242" s="204">
        <f t="shared" si="182"/>
        <v>125482.97153321713</v>
      </c>
      <c r="BO242" s="204">
        <f t="shared" si="182"/>
        <v>126713.19674432711</v>
      </c>
      <c r="BP242" s="204">
        <f t="shared" si="182"/>
        <v>127955.48298691853</v>
      </c>
      <c r="BQ242" s="204">
        <f t="shared" si="182"/>
        <v>129209.94850639813</v>
      </c>
    </row>
    <row r="243" spans="5:69">
      <c r="E243" s="326"/>
      <c r="F243" s="328"/>
      <c r="G243" s="329"/>
      <c r="H243" s="330"/>
      <c r="I243" s="224" t="s">
        <v>447</v>
      </c>
      <c r="J243" s="204">
        <f t="shared" ref="J243:BQ243" si="183">J242*$B$11</f>
        <v>9170.984455958549</v>
      </c>
      <c r="K243" s="204">
        <f t="shared" si="183"/>
        <v>13846.388296251142</v>
      </c>
      <c r="L243" s="204">
        <f t="shared" si="183"/>
        <v>16274.883315105986</v>
      </c>
      <c r="M243" s="204">
        <f t="shared" si="183"/>
        <v>17580.814051660669</v>
      </c>
      <c r="N243" s="204">
        <f t="shared" si="183"/>
        <v>18326.361502233183</v>
      </c>
      <c r="O243" s="204">
        <f t="shared" si="183"/>
        <v>18792.624977288098</v>
      </c>
      <c r="P243" s="204">
        <f t="shared" si="183"/>
        <v>19120.163030758413</v>
      </c>
      <c r="Q243" s="204">
        <f t="shared" si="183"/>
        <v>19379.26392555351</v>
      </c>
      <c r="R243" s="204">
        <f t="shared" si="183"/>
        <v>19605.080867168457</v>
      </c>
      <c r="S243" s="204">
        <f t="shared" si="183"/>
        <v>19815.199621352323</v>
      </c>
      <c r="T243" s="204">
        <f t="shared" si="183"/>
        <v>20018.422323814535</v>
      </c>
      <c r="U243" s="204">
        <f t="shared" si="183"/>
        <v>20219.159385958756</v>
      </c>
      <c r="V243" s="204">
        <f t="shared" si="183"/>
        <v>20419.62544863921</v>
      </c>
      <c r="W243" s="204">
        <f t="shared" si="183"/>
        <v>20620.937359936892</v>
      </c>
      <c r="X243" s="204">
        <f t="shared" si="183"/>
        <v>20823.663164954531</v>
      </c>
      <c r="Y243" s="204">
        <f t="shared" si="183"/>
        <v>21028.096601629877</v>
      </c>
      <c r="Z243" s="204">
        <f t="shared" si="183"/>
        <v>21234.394349567094</v>
      </c>
      <c r="AA243" s="204">
        <f t="shared" si="183"/>
        <v>21442.644655386212</v>
      </c>
      <c r="AB243" s="204">
        <f t="shared" si="183"/>
        <v>21652.901646340888</v>
      </c>
      <c r="AC243" s="204">
        <f t="shared" si="183"/>
        <v>21865.202488079489</v>
      </c>
      <c r="AD243" s="204">
        <f t="shared" si="183"/>
        <v>22079.575964487107</v>
      </c>
      <c r="AE243" s="204">
        <f t="shared" si="183"/>
        <v>22296.046768577653</v>
      </c>
      <c r="AF243" s="204">
        <f t="shared" si="183"/>
        <v>22514.637648920318</v>
      </c>
      <c r="AG243" s="204">
        <f t="shared" si="183"/>
        <v>22735.370483842944</v>
      </c>
      <c r="AH243" s="204">
        <f t="shared" si="183"/>
        <v>22958.266819533503</v>
      </c>
      <c r="AI243" s="204">
        <f t="shared" si="183"/>
        <v>23183.348140100461</v>
      </c>
      <c r="AJ243" s="204">
        <f t="shared" si="183"/>
        <v>23410.636003622512</v>
      </c>
      <c r="AK243" s="204">
        <f t="shared" si="183"/>
        <v>23640.152111202871</v>
      </c>
      <c r="AL243" s="204">
        <f t="shared" si="183"/>
        <v>23871.918342536104</v>
      </c>
      <c r="AM243" s="204">
        <f t="shared" si="183"/>
        <v>24105.956774741298</v>
      </c>
      <c r="AN243" s="204">
        <f t="shared" si="183"/>
        <v>24342.289692838727</v>
      </c>
      <c r="AO243" s="204">
        <f t="shared" si="183"/>
        <v>24580.939596058703</v>
      </c>
      <c r="AP243" s="204">
        <f t="shared" si="183"/>
        <v>24821.929202076921</v>
      </c>
      <c r="AQ243" s="204">
        <f t="shared" si="183"/>
        <v>25065.281450223745</v>
      </c>
      <c r="AR243" s="204">
        <f t="shared" si="183"/>
        <v>25311.019504191136</v>
      </c>
      <c r="AS243" s="204">
        <f t="shared" si="183"/>
        <v>25559.166754499132</v>
      </c>
      <c r="AT243" s="204">
        <f t="shared" si="183"/>
        <v>25809.746820853172</v>
      </c>
      <c r="AU243" s="204">
        <f t="shared" si="183"/>
        <v>26062.783554457674</v>
      </c>
      <c r="AV243" s="204">
        <f t="shared" si="183"/>
        <v>26318.301040319056</v>
      </c>
      <c r="AW243" s="204">
        <f t="shared" si="183"/>
        <v>26576.323599554555</v>
      </c>
      <c r="AX243" s="204">
        <f t="shared" si="183"/>
        <v>26836.875791715389</v>
      </c>
      <c r="AY243" s="204">
        <f t="shared" si="183"/>
        <v>27099.982417128533</v>
      </c>
      <c r="AZ243" s="204">
        <f t="shared" si="183"/>
        <v>27365.668519259325</v>
      </c>
      <c r="BA243" s="204">
        <f t="shared" si="183"/>
        <v>27633.959387096242</v>
      </c>
      <c r="BB243" s="204">
        <f t="shared" si="183"/>
        <v>27904.880557558496</v>
      </c>
      <c r="BC243" s="204">
        <f t="shared" si="183"/>
        <v>28178.457817926977</v>
      </c>
      <c r="BD243" s="204">
        <f t="shared" si="183"/>
        <v>28454.717208298938</v>
      </c>
      <c r="BE243" s="204">
        <f t="shared" si="183"/>
        <v>28733.685024066639</v>
      </c>
      <c r="BF243" s="204">
        <f t="shared" si="183"/>
        <v>29015.387818420269</v>
      </c>
      <c r="BG243" s="204">
        <f t="shared" si="183"/>
        <v>29299.852404875386</v>
      </c>
      <c r="BH243" s="204">
        <f t="shared" si="183"/>
        <v>29587.105859825147</v>
      </c>
      <c r="BI243" s="204">
        <f t="shared" si="183"/>
        <v>29877.175525117564</v>
      </c>
      <c r="BJ243" s="204">
        <f t="shared" si="183"/>
        <v>30170.089010657932</v>
      </c>
      <c r="BK243" s="204">
        <f t="shared" si="183"/>
        <v>30465.87419703693</v>
      </c>
      <c r="BL243" s="204">
        <f t="shared" si="183"/>
        <v>30764.559238184349</v>
      </c>
      <c r="BM243" s="204">
        <f t="shared" si="183"/>
        <v>31066.172564048902</v>
      </c>
      <c r="BN243" s="204">
        <f t="shared" si="183"/>
        <v>31370.742883304283</v>
      </c>
      <c r="BO243" s="204">
        <f t="shared" si="183"/>
        <v>31678.299186081778</v>
      </c>
      <c r="BP243" s="204">
        <f t="shared" si="183"/>
        <v>31988.870746729634</v>
      </c>
      <c r="BQ243" s="204">
        <f t="shared" si="183"/>
        <v>32302.487126599532</v>
      </c>
    </row>
    <row r="244" spans="5:69">
      <c r="E244" s="326"/>
      <c r="F244" s="328"/>
      <c r="G244" s="329"/>
      <c r="H244" s="330"/>
      <c r="I244" s="224" t="s">
        <v>448</v>
      </c>
      <c r="J244" s="204">
        <f>J9*J236</f>
        <v>2072.538860103627</v>
      </c>
      <c r="K244" s="204">
        <f>K9*K236</f>
        <v>2092.8578685360153</v>
      </c>
      <c r="L244" s="204">
        <f t="shared" ref="L244:BQ244" si="184">L9*L236</f>
        <v>2113.3760829334269</v>
      </c>
      <c r="M244" s="204">
        <f t="shared" si="184"/>
        <v>2134.0954562955194</v>
      </c>
      <c r="N244" s="204">
        <f t="shared" si="184"/>
        <v>2155.0179607690056</v>
      </c>
      <c r="O244" s="204">
        <f t="shared" si="184"/>
        <v>2176.1455878353686</v>
      </c>
      <c r="P244" s="204">
        <f t="shared" si="184"/>
        <v>2197.4803485004209</v>
      </c>
      <c r="Q244" s="204">
        <f t="shared" si="184"/>
        <v>2219.0242734857193</v>
      </c>
      <c r="R244" s="204">
        <f t="shared" si="184"/>
        <v>2240.7794134218539</v>
      </c>
      <c r="S244" s="204">
        <f t="shared" si="184"/>
        <v>2262.7478390436372</v>
      </c>
      <c r="T244" s="204">
        <f t="shared" si="184"/>
        <v>2284.931641387202</v>
      </c>
      <c r="U244" s="204">
        <f t="shared" si="184"/>
        <v>2307.3329319890368</v>
      </c>
      <c r="V244" s="204">
        <f t="shared" si="184"/>
        <v>2329.9538430869688</v>
      </c>
      <c r="W244" s="204">
        <f t="shared" si="184"/>
        <v>2352.7965278231159</v>
      </c>
      <c r="X244" s="204">
        <f t="shared" si="184"/>
        <v>2375.8631604488323</v>
      </c>
      <c r="Y244" s="204">
        <f t="shared" si="184"/>
        <v>2399.1559365316643</v>
      </c>
      <c r="Z244" s="204">
        <f t="shared" si="184"/>
        <v>2422.6770731643282</v>
      </c>
      <c r="AA244" s="204">
        <f t="shared" si="184"/>
        <v>2446.4288091757435</v>
      </c>
      <c r="AB244" s="204">
        <f t="shared" si="184"/>
        <v>2470.4134053441321</v>
      </c>
      <c r="AC244" s="204">
        <f t="shared" si="184"/>
        <v>2494.6331446122122</v>
      </c>
      <c r="AD244" s="204">
        <f t="shared" si="184"/>
        <v>2519.0903323044886</v>
      </c>
      <c r="AE244" s="204">
        <f t="shared" si="184"/>
        <v>2543.7872963466893</v>
      </c>
      <c r="AF244" s="204">
        <f t="shared" si="184"/>
        <v>2568.7263874873433</v>
      </c>
      <c r="AG244" s="204">
        <f t="shared" si="184"/>
        <v>2593.9099795215334</v>
      </c>
      <c r="AH244" s="204">
        <f t="shared" si="184"/>
        <v>2619.3404695168424</v>
      </c>
      <c r="AI244" s="204">
        <f t="shared" si="184"/>
        <v>2645.0202780415166</v>
      </c>
      <c r="AJ244" s="204">
        <f t="shared" si="184"/>
        <v>2670.9518493948649</v>
      </c>
      <c r="AK244" s="204">
        <f t="shared" si="184"/>
        <v>2697.1376518399134</v>
      </c>
      <c r="AL244" s="204">
        <f t="shared" si="184"/>
        <v>2723.5801778383438</v>
      </c>
      <c r="AM244" s="204">
        <f t="shared" si="184"/>
        <v>2750.2819442877394</v>
      </c>
      <c r="AN244" s="204">
        <f t="shared" si="184"/>
        <v>2777.2454927611479</v>
      </c>
      <c r="AO244" s="204">
        <f t="shared" si="184"/>
        <v>2804.4733897490023</v>
      </c>
      <c r="AP244" s="204">
        <f t="shared" si="184"/>
        <v>2831.9682269034051</v>
      </c>
      <c r="AQ244" s="204">
        <f t="shared" si="184"/>
        <v>2859.7326212848106</v>
      </c>
      <c r="AR244" s="204">
        <f t="shared" si="184"/>
        <v>2887.7692156111325</v>
      </c>
      <c r="AS244" s="204">
        <f t="shared" si="184"/>
        <v>2916.0806785092809</v>
      </c>
      <c r="AT244" s="204">
        <f t="shared" si="184"/>
        <v>2944.6697047691755</v>
      </c>
      <c r="AU244" s="204">
        <f t="shared" si="184"/>
        <v>2973.5390156002463</v>
      </c>
      <c r="AV244" s="204">
        <f t="shared" si="184"/>
        <v>3002.6913588904454</v>
      </c>
      <c r="AW244" s="204">
        <f t="shared" si="184"/>
        <v>3032.1295094678021</v>
      </c>
      <c r="AX244" s="204">
        <f t="shared" si="184"/>
        <v>3061.8562693645449</v>
      </c>
      <c r="AY244" s="204">
        <f t="shared" si="184"/>
        <v>3091.8744680838054</v>
      </c>
      <c r="AZ244" s="204">
        <f t="shared" si="184"/>
        <v>3122.1869628689401</v>
      </c>
      <c r="BA244" s="204">
        <f t="shared" si="184"/>
        <v>3152.7966389754988</v>
      </c>
      <c r="BB244" s="204">
        <f t="shared" si="184"/>
        <v>3183.7064099458471</v>
      </c>
      <c r="BC244" s="204">
        <f t="shared" si="184"/>
        <v>3214.9192178864928</v>
      </c>
      <c r="BD244" s="204">
        <f t="shared" si="184"/>
        <v>3246.4380337481248</v>
      </c>
      <c r="BE244" s="204">
        <f t="shared" si="184"/>
        <v>3278.2658576083995</v>
      </c>
      <c r="BF244" s="204">
        <f t="shared" si="184"/>
        <v>3310.4057189575024</v>
      </c>
      <c r="BG244" s="204">
        <f t="shared" si="184"/>
        <v>3342.8606769864973</v>
      </c>
      <c r="BH244" s="204">
        <f t="shared" si="184"/>
        <v>3375.6338208785214</v>
      </c>
      <c r="BI244" s="204">
        <f t="shared" si="184"/>
        <v>3408.7282701028221</v>
      </c>
      <c r="BJ244" s="204">
        <f t="shared" si="184"/>
        <v>3442.147174711673</v>
      </c>
      <c r="BK244" s="204">
        <f t="shared" si="184"/>
        <v>3475.893715640218</v>
      </c>
      <c r="BL244" s="204">
        <f t="shared" si="184"/>
        <v>3509.9711050092396</v>
      </c>
      <c r="BM244" s="204">
        <f t="shared" si="184"/>
        <v>3544.3825864308992</v>
      </c>
      <c r="BN244" s="204">
        <f t="shared" si="184"/>
        <v>3579.1314353174762</v>
      </c>
      <c r="BO244" s="204">
        <f t="shared" si="184"/>
        <v>3614.2209591931373</v>
      </c>
      <c r="BP244" s="204">
        <f t="shared" si="184"/>
        <v>3649.6544980087565</v>
      </c>
      <c r="BQ244" s="204">
        <f t="shared" si="184"/>
        <v>3685.435424459823</v>
      </c>
    </row>
    <row r="245" spans="5:69">
      <c r="E245" s="326"/>
      <c r="F245" s="328"/>
      <c r="G245" s="329"/>
      <c r="H245" s="330"/>
      <c r="I245" s="229" t="s">
        <v>449</v>
      </c>
      <c r="J245" s="204">
        <f>J243-J244</f>
        <v>7098.4455958549224</v>
      </c>
      <c r="K245" s="204">
        <f>K243-K244</f>
        <v>11753.530427715126</v>
      </c>
      <c r="L245" s="204">
        <f t="shared" ref="L245:BQ245" si="185">L243-L244</f>
        <v>14161.50723217256</v>
      </c>
      <c r="M245" s="204">
        <f t="shared" si="185"/>
        <v>15446.71859536515</v>
      </c>
      <c r="N245" s="204">
        <f t="shared" si="185"/>
        <v>16171.343541464177</v>
      </c>
      <c r="O245" s="204">
        <f t="shared" si="185"/>
        <v>16616.479389452728</v>
      </c>
      <c r="P245" s="204">
        <f t="shared" si="185"/>
        <v>16922.682682257993</v>
      </c>
      <c r="Q245" s="204">
        <f t="shared" si="185"/>
        <v>17160.23965206779</v>
      </c>
      <c r="R245" s="204">
        <f t="shared" si="185"/>
        <v>17364.301453746604</v>
      </c>
      <c r="S245" s="204">
        <f t="shared" si="185"/>
        <v>17552.451782308686</v>
      </c>
      <c r="T245" s="204">
        <f t="shared" si="185"/>
        <v>17733.490682427335</v>
      </c>
      <c r="U245" s="204">
        <f t="shared" si="185"/>
        <v>17911.826453969719</v>
      </c>
      <c r="V245" s="204">
        <f t="shared" si="185"/>
        <v>18089.671605552241</v>
      </c>
      <c r="W245" s="204">
        <f t="shared" si="185"/>
        <v>18268.140832113775</v>
      </c>
      <c r="X245" s="204">
        <f t="shared" si="185"/>
        <v>18447.800004505698</v>
      </c>
      <c r="Y245" s="204">
        <f t="shared" si="185"/>
        <v>18628.940665098213</v>
      </c>
      <c r="Z245" s="204">
        <f t="shared" si="185"/>
        <v>18811.717276402764</v>
      </c>
      <c r="AA245" s="204">
        <f t="shared" si="185"/>
        <v>18996.215846210467</v>
      </c>
      <c r="AB245" s="204">
        <f t="shared" si="185"/>
        <v>19182.488240996754</v>
      </c>
      <c r="AC245" s="204">
        <f t="shared" si="185"/>
        <v>19370.569343467276</v>
      </c>
      <c r="AD245" s="204">
        <f t="shared" si="185"/>
        <v>19560.485632182619</v>
      </c>
      <c r="AE245" s="204">
        <f t="shared" si="185"/>
        <v>19752.259472230962</v>
      </c>
      <c r="AF245" s="204">
        <f t="shared" si="185"/>
        <v>19945.911261432975</v>
      </c>
      <c r="AG245" s="204">
        <f t="shared" si="185"/>
        <v>20141.460504321411</v>
      </c>
      <c r="AH245" s="204">
        <f t="shared" si="185"/>
        <v>20338.92635001666</v>
      </c>
      <c r="AI245" s="204">
        <f t="shared" si="185"/>
        <v>20538.327862058944</v>
      </c>
      <c r="AJ245" s="204">
        <f t="shared" si="185"/>
        <v>20739.684154227649</v>
      </c>
      <c r="AK245" s="204">
        <f t="shared" si="185"/>
        <v>20943.014459362959</v>
      </c>
      <c r="AL245" s="204">
        <f t="shared" si="185"/>
        <v>21148.338164697761</v>
      </c>
      <c r="AM245" s="204">
        <f t="shared" si="185"/>
        <v>21355.674830453558</v>
      </c>
      <c r="AN245" s="204">
        <f t="shared" si="185"/>
        <v>21565.04420007758</v>
      </c>
      <c r="AO245" s="204">
        <f t="shared" si="185"/>
        <v>21776.466206309698</v>
      </c>
      <c r="AP245" s="204">
        <f t="shared" si="185"/>
        <v>21989.960975173515</v>
      </c>
      <c r="AQ245" s="204">
        <f t="shared" si="185"/>
        <v>22205.548828938936</v>
      </c>
      <c r="AR245" s="204">
        <f t="shared" si="185"/>
        <v>22423.250288580002</v>
      </c>
      <c r="AS245" s="204">
        <f t="shared" si="185"/>
        <v>22643.08607598985</v>
      </c>
      <c r="AT245" s="204">
        <f t="shared" si="185"/>
        <v>22865.077116083998</v>
      </c>
      <c r="AU245" s="204">
        <f t="shared" si="185"/>
        <v>23089.244538857427</v>
      </c>
      <c r="AV245" s="204">
        <f t="shared" si="185"/>
        <v>23315.60968142861</v>
      </c>
      <c r="AW245" s="204">
        <f t="shared" si="185"/>
        <v>23544.194090086752</v>
      </c>
      <c r="AX245" s="204">
        <f t="shared" si="185"/>
        <v>23775.019522350845</v>
      </c>
      <c r="AY245" s="204">
        <f t="shared" si="185"/>
        <v>24008.107949044726</v>
      </c>
      <c r="AZ245" s="204">
        <f t="shared" si="185"/>
        <v>24243.481556390383</v>
      </c>
      <c r="BA245" s="204">
        <f t="shared" si="185"/>
        <v>24481.162748120743</v>
      </c>
      <c r="BB245" s="204">
        <f t="shared" si="185"/>
        <v>24721.174147612648</v>
      </c>
      <c r="BC245" s="204">
        <f t="shared" si="185"/>
        <v>24963.538600040483</v>
      </c>
      <c r="BD245" s="204">
        <f t="shared" si="185"/>
        <v>25208.279174550815</v>
      </c>
      <c r="BE245" s="204">
        <f t="shared" si="185"/>
        <v>25455.419166458239</v>
      </c>
      <c r="BF245" s="204">
        <f t="shared" si="185"/>
        <v>25704.982099462766</v>
      </c>
      <c r="BG245" s="204">
        <f t="shared" si="185"/>
        <v>25956.99172788889</v>
      </c>
      <c r="BH245" s="204">
        <f t="shared" si="185"/>
        <v>26211.472038946627</v>
      </c>
      <c r="BI245" s="204">
        <f t="shared" si="185"/>
        <v>26468.44725501474</v>
      </c>
      <c r="BJ245" s="204">
        <f t="shared" si="185"/>
        <v>26727.941835946258</v>
      </c>
      <c r="BK245" s="204">
        <f t="shared" si="185"/>
        <v>26989.980481396713</v>
      </c>
      <c r="BL245" s="204">
        <f t="shared" si="185"/>
        <v>27254.588133175108</v>
      </c>
      <c r="BM245" s="204">
        <f t="shared" si="185"/>
        <v>27521.789977618002</v>
      </c>
      <c r="BN245" s="204">
        <f t="shared" si="185"/>
        <v>27791.611447986808</v>
      </c>
      <c r="BO245" s="204">
        <f t="shared" si="185"/>
        <v>28064.07822688864</v>
      </c>
      <c r="BP245" s="204">
        <f t="shared" si="185"/>
        <v>28339.216248720877</v>
      </c>
      <c r="BQ245" s="204">
        <f t="shared" si="185"/>
        <v>28617.05170213971</v>
      </c>
    </row>
    <row r="246" spans="5:69">
      <c r="E246" s="326"/>
      <c r="F246" s="328"/>
      <c r="G246" s="329"/>
      <c r="H246" s="323" t="s">
        <v>47</v>
      </c>
      <c r="I246" s="230" t="s">
        <v>318</v>
      </c>
      <c r="J246" s="216">
        <f>Variables!$L$29</f>
        <v>0.1</v>
      </c>
      <c r="K246" s="216">
        <f>Variables!$L$29</f>
        <v>0.1</v>
      </c>
      <c r="L246" s="216">
        <f>Variables!$L$29</f>
        <v>0.1</v>
      </c>
      <c r="M246" s="216">
        <f>Variables!$L$29</f>
        <v>0.1</v>
      </c>
      <c r="N246" s="216">
        <f>Variables!$L$29</f>
        <v>0.1</v>
      </c>
      <c r="O246" s="216">
        <f>Variables!$L$29</f>
        <v>0.1</v>
      </c>
      <c r="P246" s="216">
        <f>Variables!$L$29</f>
        <v>0.1</v>
      </c>
      <c r="Q246" s="216">
        <f>Variables!$L$29</f>
        <v>0.1</v>
      </c>
      <c r="R246" s="216">
        <f>Variables!$L$29</f>
        <v>0.1</v>
      </c>
      <c r="S246" s="216">
        <f>Variables!$L$29</f>
        <v>0.1</v>
      </c>
      <c r="T246" s="216">
        <f>Variables!$L$29</f>
        <v>0.1</v>
      </c>
      <c r="U246" s="216">
        <f>Variables!$L$29</f>
        <v>0.1</v>
      </c>
      <c r="V246" s="216">
        <f>Variables!$L$29</f>
        <v>0.1</v>
      </c>
      <c r="W246" s="216">
        <f>Variables!$L$29</f>
        <v>0.1</v>
      </c>
      <c r="X246" s="216">
        <f>Variables!$L$29</f>
        <v>0.1</v>
      </c>
      <c r="Y246" s="216">
        <f>Variables!$L$29</f>
        <v>0.1</v>
      </c>
      <c r="Z246" s="216">
        <f>Variables!$L$29</f>
        <v>0.1</v>
      </c>
      <c r="AA246" s="216">
        <f>Variables!$L$29</f>
        <v>0.1</v>
      </c>
      <c r="AB246" s="216">
        <f>Variables!$L$29</f>
        <v>0.1</v>
      </c>
      <c r="AC246" s="216">
        <f>Variables!$L$29</f>
        <v>0.1</v>
      </c>
      <c r="AD246" s="216">
        <f>Variables!$L$29</f>
        <v>0.1</v>
      </c>
      <c r="AE246" s="216">
        <f>Variables!$L$29</f>
        <v>0.1</v>
      </c>
      <c r="AF246" s="216">
        <f>Variables!$L$29</f>
        <v>0.1</v>
      </c>
      <c r="AG246" s="216">
        <f>Variables!$L$29</f>
        <v>0.1</v>
      </c>
      <c r="AH246" s="216">
        <f>Variables!$L$29</f>
        <v>0.1</v>
      </c>
      <c r="AI246" s="216">
        <f>Variables!$L$29</f>
        <v>0.1</v>
      </c>
      <c r="AJ246" s="216">
        <f>Variables!$L$29</f>
        <v>0.1</v>
      </c>
      <c r="AK246" s="216">
        <f>Variables!$L$29</f>
        <v>0.1</v>
      </c>
      <c r="AL246" s="216">
        <f>Variables!$L$29</f>
        <v>0.1</v>
      </c>
      <c r="AM246" s="216">
        <f>Variables!$L$29</f>
        <v>0.1</v>
      </c>
      <c r="AN246" s="216">
        <f>Variables!$L$29</f>
        <v>0.1</v>
      </c>
      <c r="AO246" s="216">
        <f>Variables!$L$29</f>
        <v>0.1</v>
      </c>
      <c r="AP246" s="216">
        <f>Variables!$L$29</f>
        <v>0.1</v>
      </c>
      <c r="AQ246" s="216">
        <f>Variables!$L$29</f>
        <v>0.1</v>
      </c>
      <c r="AR246" s="216">
        <f>Variables!$L$29</f>
        <v>0.1</v>
      </c>
      <c r="AS246" s="216">
        <f>Variables!$L$29</f>
        <v>0.1</v>
      </c>
      <c r="AT246" s="216">
        <f>Variables!$L$29</f>
        <v>0.1</v>
      </c>
      <c r="AU246" s="216">
        <f>Variables!$L$29</f>
        <v>0.1</v>
      </c>
      <c r="AV246" s="216">
        <f>Variables!$L$29</f>
        <v>0.1</v>
      </c>
      <c r="AW246" s="216">
        <f>Variables!$L$29</f>
        <v>0.1</v>
      </c>
      <c r="AX246" s="216">
        <f>Variables!$L$29</f>
        <v>0.1</v>
      </c>
      <c r="AY246" s="216">
        <f>Variables!$L$29</f>
        <v>0.1</v>
      </c>
      <c r="AZ246" s="216">
        <f>Variables!$L$29</f>
        <v>0.1</v>
      </c>
      <c r="BA246" s="216">
        <f>Variables!$L$29</f>
        <v>0.1</v>
      </c>
      <c r="BB246" s="216">
        <f>Variables!$L$29</f>
        <v>0.1</v>
      </c>
      <c r="BC246" s="216">
        <f>Variables!$L$29</f>
        <v>0.1</v>
      </c>
      <c r="BD246" s="216">
        <f>Variables!$L$29</f>
        <v>0.1</v>
      </c>
      <c r="BE246" s="216">
        <f>Variables!$L$29</f>
        <v>0.1</v>
      </c>
      <c r="BF246" s="216">
        <f>Variables!$L$29</f>
        <v>0.1</v>
      </c>
      <c r="BG246" s="216">
        <f>Variables!$L$29</f>
        <v>0.1</v>
      </c>
      <c r="BH246" s="216">
        <f>Variables!$L$29</f>
        <v>0.1</v>
      </c>
      <c r="BI246" s="216">
        <f>Variables!$L$29</f>
        <v>0.1</v>
      </c>
      <c r="BJ246" s="216">
        <f>Variables!$L$29</f>
        <v>0.1</v>
      </c>
      <c r="BK246" s="216">
        <f>Variables!$L$29</f>
        <v>0.1</v>
      </c>
      <c r="BL246" s="216">
        <f>Variables!$L$29</f>
        <v>0.1</v>
      </c>
      <c r="BM246" s="216">
        <f>Variables!$L$29</f>
        <v>0.1</v>
      </c>
      <c r="BN246" s="216">
        <f>Variables!$L$29</f>
        <v>0.1</v>
      </c>
      <c r="BO246" s="216">
        <f>Variables!$L$29</f>
        <v>0.1</v>
      </c>
      <c r="BP246" s="216">
        <f>Variables!$L$29</f>
        <v>0.1</v>
      </c>
      <c r="BQ246" s="216">
        <f>Variables!$L$29</f>
        <v>0.1</v>
      </c>
    </row>
    <row r="247" spans="5:69">
      <c r="E247" s="326"/>
      <c r="F247" s="328"/>
      <c r="G247" s="329"/>
      <c r="H247" s="323"/>
      <c r="I247" s="232" t="s">
        <v>319</v>
      </c>
      <c r="J247" s="216">
        <f>Variables!$L$32</f>
        <v>0.1</v>
      </c>
      <c r="K247" s="216">
        <f>Variables!$L$32</f>
        <v>0.1</v>
      </c>
      <c r="L247" s="216">
        <f>Variables!$L$32</f>
        <v>0.1</v>
      </c>
      <c r="M247" s="216">
        <f>Variables!$L$32</f>
        <v>0.1</v>
      </c>
      <c r="N247" s="216">
        <f>Variables!$L$32</f>
        <v>0.1</v>
      </c>
      <c r="O247" s="216">
        <f>Variables!$L$32</f>
        <v>0.1</v>
      </c>
      <c r="P247" s="216">
        <f>Variables!$L$32</f>
        <v>0.1</v>
      </c>
      <c r="Q247" s="216">
        <f>Variables!$L$32</f>
        <v>0.1</v>
      </c>
      <c r="R247" s="216">
        <f>Variables!$L$32</f>
        <v>0.1</v>
      </c>
      <c r="S247" s="216">
        <f>Variables!$L$32</f>
        <v>0.1</v>
      </c>
      <c r="T247" s="216">
        <f>Variables!$L$32</f>
        <v>0.1</v>
      </c>
      <c r="U247" s="216">
        <f>Variables!$L$32</f>
        <v>0.1</v>
      </c>
      <c r="V247" s="216">
        <f>Variables!$L$32</f>
        <v>0.1</v>
      </c>
      <c r="W247" s="216">
        <f>Variables!$L$32</f>
        <v>0.1</v>
      </c>
      <c r="X247" s="216">
        <f>Variables!$L$32</f>
        <v>0.1</v>
      </c>
      <c r="Y247" s="216">
        <f>Variables!$L$32</f>
        <v>0.1</v>
      </c>
      <c r="Z247" s="216">
        <f>Variables!$L$32</f>
        <v>0.1</v>
      </c>
      <c r="AA247" s="216">
        <f>Variables!$L$32</f>
        <v>0.1</v>
      </c>
      <c r="AB247" s="216">
        <f>Variables!$L$32</f>
        <v>0.1</v>
      </c>
      <c r="AC247" s="216">
        <f>Variables!$L$32</f>
        <v>0.1</v>
      </c>
      <c r="AD247" s="216">
        <f>Variables!$L$32</f>
        <v>0.1</v>
      </c>
      <c r="AE247" s="216">
        <f>Variables!$L$32</f>
        <v>0.1</v>
      </c>
      <c r="AF247" s="216">
        <f>Variables!$L$32</f>
        <v>0.1</v>
      </c>
      <c r="AG247" s="216">
        <f>Variables!$L$32</f>
        <v>0.1</v>
      </c>
      <c r="AH247" s="216">
        <f>Variables!$L$32</f>
        <v>0.1</v>
      </c>
      <c r="AI247" s="216">
        <f>Variables!$L$32</f>
        <v>0.1</v>
      </c>
      <c r="AJ247" s="216">
        <f>Variables!$L$32</f>
        <v>0.1</v>
      </c>
      <c r="AK247" s="216">
        <f>Variables!$L$32</f>
        <v>0.1</v>
      </c>
      <c r="AL247" s="216">
        <f>Variables!$L$32</f>
        <v>0.1</v>
      </c>
      <c r="AM247" s="216">
        <f>Variables!$L$32</f>
        <v>0.1</v>
      </c>
      <c r="AN247" s="216">
        <f>Variables!$L$32</f>
        <v>0.1</v>
      </c>
      <c r="AO247" s="216">
        <f>Variables!$L$32</f>
        <v>0.1</v>
      </c>
      <c r="AP247" s="216">
        <f>Variables!$L$32</f>
        <v>0.1</v>
      </c>
      <c r="AQ247" s="216">
        <f>Variables!$L$32</f>
        <v>0.1</v>
      </c>
      <c r="AR247" s="216">
        <f>Variables!$L$32</f>
        <v>0.1</v>
      </c>
      <c r="AS247" s="216">
        <f>Variables!$L$32</f>
        <v>0.1</v>
      </c>
      <c r="AT247" s="216">
        <f>Variables!$L$32</f>
        <v>0.1</v>
      </c>
      <c r="AU247" s="216">
        <f>Variables!$L$32</f>
        <v>0.1</v>
      </c>
      <c r="AV247" s="216">
        <f>Variables!$L$32</f>
        <v>0.1</v>
      </c>
      <c r="AW247" s="216">
        <f>Variables!$L$32</f>
        <v>0.1</v>
      </c>
      <c r="AX247" s="216">
        <f>Variables!$L$32</f>
        <v>0.1</v>
      </c>
      <c r="AY247" s="216">
        <f>Variables!$L$32</f>
        <v>0.1</v>
      </c>
      <c r="AZ247" s="216">
        <f>Variables!$L$32</f>
        <v>0.1</v>
      </c>
      <c r="BA247" s="216">
        <f>Variables!$L$32</f>
        <v>0.1</v>
      </c>
      <c r="BB247" s="216">
        <f>Variables!$L$32</f>
        <v>0.1</v>
      </c>
      <c r="BC247" s="216">
        <f>Variables!$L$32</f>
        <v>0.1</v>
      </c>
      <c r="BD247" s="216">
        <f>Variables!$L$32</f>
        <v>0.1</v>
      </c>
      <c r="BE247" s="216">
        <f>Variables!$L$32</f>
        <v>0.1</v>
      </c>
      <c r="BF247" s="216">
        <f>Variables!$L$32</f>
        <v>0.1</v>
      </c>
      <c r="BG247" s="216">
        <f>Variables!$L$32</f>
        <v>0.1</v>
      </c>
      <c r="BH247" s="216">
        <f>Variables!$L$32</f>
        <v>0.1</v>
      </c>
      <c r="BI247" s="216">
        <f>Variables!$L$32</f>
        <v>0.1</v>
      </c>
      <c r="BJ247" s="216">
        <f>Variables!$L$32</f>
        <v>0.1</v>
      </c>
      <c r="BK247" s="216">
        <f>Variables!$L$32</f>
        <v>0.1</v>
      </c>
      <c r="BL247" s="216">
        <f>Variables!$L$32</f>
        <v>0.1</v>
      </c>
      <c r="BM247" s="216">
        <f>Variables!$L$32</f>
        <v>0.1</v>
      </c>
      <c r="BN247" s="216">
        <f>Variables!$L$32</f>
        <v>0.1</v>
      </c>
      <c r="BO247" s="216">
        <f>Variables!$L$32</f>
        <v>0.1</v>
      </c>
      <c r="BP247" s="216">
        <f>Variables!$L$32</f>
        <v>0.1</v>
      </c>
      <c r="BQ247" s="216">
        <f>Variables!$L$32</f>
        <v>0.1</v>
      </c>
    </row>
    <row r="248" spans="5:69">
      <c r="E248" s="326"/>
      <c r="F248" s="328"/>
      <c r="G248" s="329"/>
      <c r="H248" s="323"/>
      <c r="I248" s="235" t="s">
        <v>321</v>
      </c>
      <c r="J248" s="200">
        <f>J179*J246*J247</f>
        <v>0.38082901554404147</v>
      </c>
      <c r="K248" s="200">
        <f>K179*K246*K247</f>
        <v>0.39225388601036271</v>
      </c>
      <c r="L248" s="200">
        <f t="shared" ref="L248:BQ248" si="186">L179*L246*L247</f>
        <v>0.40402150259067354</v>
      </c>
      <c r="M248" s="200">
        <f t="shared" si="186"/>
        <v>0.41614214766839386</v>
      </c>
      <c r="N248" s="200">
        <f t="shared" si="186"/>
        <v>0.42862641209844565</v>
      </c>
      <c r="O248" s="200">
        <f t="shared" si="186"/>
        <v>0.44148520446139916</v>
      </c>
      <c r="P248" s="200">
        <f t="shared" si="186"/>
        <v>0.45472976059524106</v>
      </c>
      <c r="Q248" s="200">
        <f t="shared" si="186"/>
        <v>0.46837165341309828</v>
      </c>
      <c r="R248" s="200">
        <f t="shared" si="186"/>
        <v>0.48242280301549123</v>
      </c>
      <c r="S248" s="200">
        <f t="shared" si="186"/>
        <v>0.4968954871059561</v>
      </c>
      <c r="T248" s="200">
        <f t="shared" si="186"/>
        <v>0.5118023517191348</v>
      </c>
      <c r="U248" s="200">
        <f t="shared" si="186"/>
        <v>0.5271564222707088</v>
      </c>
      <c r="V248" s="200">
        <f t="shared" si="186"/>
        <v>0.54297111493882999</v>
      </c>
      <c r="W248" s="200">
        <f t="shared" si="186"/>
        <v>0.55926024838699495</v>
      </c>
      <c r="X248" s="200">
        <f t="shared" si="186"/>
        <v>0.57603805583860479</v>
      </c>
      <c r="Y248" s="200">
        <f t="shared" si="186"/>
        <v>0.59331919751376305</v>
      </c>
      <c r="Z248" s="200">
        <f t="shared" si="186"/>
        <v>0.61111877343917598</v>
      </c>
      <c r="AA248" s="200">
        <f t="shared" si="186"/>
        <v>0.62945233664235123</v>
      </c>
      <c r="AB248" s="200">
        <f t="shared" si="186"/>
        <v>0.64833590674162167</v>
      </c>
      <c r="AC248" s="200">
        <f t="shared" si="186"/>
        <v>0.66778598394387056</v>
      </c>
      <c r="AD248" s="200">
        <f t="shared" si="186"/>
        <v>0.68781956346218642</v>
      </c>
      <c r="AE248" s="200">
        <f t="shared" si="186"/>
        <v>0.70845415036605219</v>
      </c>
      <c r="AF248" s="200">
        <f t="shared" si="186"/>
        <v>0.72970777487703364</v>
      </c>
      <c r="AG248" s="200">
        <f t="shared" si="186"/>
        <v>0.75159900812334468</v>
      </c>
      <c r="AH248" s="200">
        <f t="shared" si="186"/>
        <v>0.77414697836704516</v>
      </c>
      <c r="AI248" s="200">
        <f t="shared" si="186"/>
        <v>0.79737138771805638</v>
      </c>
      <c r="AJ248" s="200">
        <f t="shared" si="186"/>
        <v>0.82129252934959807</v>
      </c>
      <c r="AK248" s="200">
        <f t="shared" si="186"/>
        <v>0.84593130523008608</v>
      </c>
      <c r="AL248" s="200">
        <f t="shared" si="186"/>
        <v>0.87130924438698887</v>
      </c>
      <c r="AM248" s="200">
        <f t="shared" si="186"/>
        <v>0.89744852171859846</v>
      </c>
      <c r="AN248" s="200">
        <f t="shared" si="186"/>
        <v>0.92437197737015619</v>
      </c>
      <c r="AO248" s="200">
        <f t="shared" si="186"/>
        <v>0.95210313669126112</v>
      </c>
      <c r="AP248" s="200">
        <f t="shared" si="186"/>
        <v>0.98066623079199899</v>
      </c>
      <c r="AQ248" s="200">
        <f t="shared" si="186"/>
        <v>1.0100862177157588</v>
      </c>
      <c r="AR248" s="200">
        <f t="shared" si="186"/>
        <v>1.0403888042472318</v>
      </c>
      <c r="AS248" s="200">
        <f t="shared" si="186"/>
        <v>1.0716004683746485</v>
      </c>
      <c r="AT248" s="200">
        <f t="shared" si="186"/>
        <v>1.1037484824258881</v>
      </c>
      <c r="AU248" s="200">
        <f t="shared" si="186"/>
        <v>1.1368609368986649</v>
      </c>
      <c r="AV248" s="200">
        <f t="shared" si="186"/>
        <v>1.1709667650056248</v>
      </c>
      <c r="AW248" s="200">
        <f t="shared" si="186"/>
        <v>1.2060957679557938</v>
      </c>
      <c r="AX248" s="200">
        <f t="shared" si="186"/>
        <v>1.2422786409944673</v>
      </c>
      <c r="AY248" s="200">
        <f t="shared" si="186"/>
        <v>1.2795470002243015</v>
      </c>
      <c r="AZ248" s="200">
        <f t="shared" si="186"/>
        <v>1.3179334102310305</v>
      </c>
      <c r="BA248" s="200">
        <f t="shared" si="186"/>
        <v>1.3574714125379614</v>
      </c>
      <c r="BB248" s="200">
        <f t="shared" si="186"/>
        <v>1.3981955549141005</v>
      </c>
      <c r="BC248" s="200">
        <f t="shared" si="186"/>
        <v>1.4401414215615234</v>
      </c>
      <c r="BD248" s="200">
        <f t="shared" si="186"/>
        <v>1.4833456642083691</v>
      </c>
      <c r="BE248" s="200">
        <f t="shared" si="186"/>
        <v>1.5278460341346198</v>
      </c>
      <c r="BF248" s="200">
        <f t="shared" si="186"/>
        <v>1.5736814151586587</v>
      </c>
      <c r="BG248" s="200">
        <f t="shared" si="186"/>
        <v>1.6208918576134186</v>
      </c>
      <c r="BH248" s="200">
        <f t="shared" si="186"/>
        <v>1.6695186133418209</v>
      </c>
      <c r="BI248" s="200">
        <f t="shared" si="186"/>
        <v>1.719604171742076</v>
      </c>
      <c r="BJ248" s="200">
        <f t="shared" si="186"/>
        <v>1.7711922968943381</v>
      </c>
      <c r="BK248" s="200">
        <f t="shared" si="186"/>
        <v>1.8243280658011682</v>
      </c>
      <c r="BL248" s="200">
        <f t="shared" si="186"/>
        <v>1.8790579077752037</v>
      </c>
      <c r="BM248" s="200">
        <f t="shared" si="186"/>
        <v>1.9354296450084594</v>
      </c>
      <c r="BN248" s="200">
        <f t="shared" si="186"/>
        <v>1.993492534358714</v>
      </c>
      <c r="BO248" s="200">
        <f t="shared" si="186"/>
        <v>2.0532973103894747</v>
      </c>
      <c r="BP248" s="200">
        <f t="shared" si="186"/>
        <v>2.1148962297011589</v>
      </c>
      <c r="BQ248" s="200">
        <f t="shared" si="186"/>
        <v>2.178343116592194</v>
      </c>
    </row>
    <row r="249" spans="5:69">
      <c r="E249" s="326"/>
      <c r="F249" s="328"/>
      <c r="G249" s="329"/>
      <c r="H249" s="323"/>
      <c r="I249" s="235" t="s">
        <v>324</v>
      </c>
      <c r="J249" s="200">
        <f>J248/J284</f>
        <v>0.15544041450777202</v>
      </c>
      <c r="K249" s="200">
        <f>K248/K284</f>
        <v>0.15696434014020114</v>
      </c>
      <c r="L249" s="200">
        <f t="shared" ref="L249:BQ249" si="187">L248/L284</f>
        <v>0.15850320622000702</v>
      </c>
      <c r="M249" s="200">
        <f t="shared" si="187"/>
        <v>0.16005715922216399</v>
      </c>
      <c r="N249" s="200">
        <f t="shared" si="187"/>
        <v>0.1616263470576754</v>
      </c>
      <c r="O249" s="200">
        <f t="shared" si="187"/>
        <v>0.16321091908765264</v>
      </c>
      <c r="P249" s="200">
        <f t="shared" si="187"/>
        <v>0.16481102613753157</v>
      </c>
      <c r="Q249" s="200">
        <f t="shared" si="187"/>
        <v>0.16642682051142893</v>
      </c>
      <c r="R249" s="200">
        <f t="shared" si="187"/>
        <v>0.16805845600663902</v>
      </c>
      <c r="S249" s="200">
        <f t="shared" si="187"/>
        <v>0.1697060879282728</v>
      </c>
      <c r="T249" s="200">
        <f t="shared" si="187"/>
        <v>0.17136987310404017</v>
      </c>
      <c r="U249" s="200">
        <f t="shared" si="187"/>
        <v>0.17304996989917779</v>
      </c>
      <c r="V249" s="200">
        <f t="shared" si="187"/>
        <v>0.17474653823152267</v>
      </c>
      <c r="W249" s="200">
        <f t="shared" si="187"/>
        <v>0.17645973958673369</v>
      </c>
      <c r="X249" s="200">
        <f t="shared" si="187"/>
        <v>0.17818973703366245</v>
      </c>
      <c r="Y249" s="200">
        <f t="shared" si="187"/>
        <v>0.17993669523987485</v>
      </c>
      <c r="Z249" s="200">
        <f t="shared" si="187"/>
        <v>0.1817007804873246</v>
      </c>
      <c r="AA249" s="200">
        <f t="shared" si="187"/>
        <v>0.18348216068818071</v>
      </c>
      <c r="AB249" s="200">
        <f t="shared" si="187"/>
        <v>0.18528100540080988</v>
      </c>
      <c r="AC249" s="200">
        <f t="shared" si="187"/>
        <v>0.18709748584591593</v>
      </c>
      <c r="AD249" s="200">
        <f t="shared" si="187"/>
        <v>0.18893177492283664</v>
      </c>
      <c r="AE249" s="200">
        <f t="shared" si="187"/>
        <v>0.1907840472260017</v>
      </c>
      <c r="AF249" s="200">
        <f t="shared" si="187"/>
        <v>0.19265447906155073</v>
      </c>
      <c r="AG249" s="200">
        <f t="shared" si="187"/>
        <v>0.19454324846411497</v>
      </c>
      <c r="AH249" s="200">
        <f t="shared" si="187"/>
        <v>0.19645053521376318</v>
      </c>
      <c r="AI249" s="200">
        <f t="shared" si="187"/>
        <v>0.19837652085311372</v>
      </c>
      <c r="AJ249" s="200">
        <f t="shared" si="187"/>
        <v>0.20032138870461486</v>
      </c>
      <c r="AK249" s="200">
        <f t="shared" si="187"/>
        <v>0.20228532388799347</v>
      </c>
      <c r="AL249" s="200">
        <f t="shared" si="187"/>
        <v>0.2042685133378758</v>
      </c>
      <c r="AM249" s="200">
        <f t="shared" si="187"/>
        <v>0.20627114582158046</v>
      </c>
      <c r="AN249" s="200">
        <f t="shared" si="187"/>
        <v>0.20829341195708609</v>
      </c>
      <c r="AO249" s="200">
        <f t="shared" si="187"/>
        <v>0.2103355042311752</v>
      </c>
      <c r="AP249" s="200">
        <f t="shared" si="187"/>
        <v>0.21239761701775539</v>
      </c>
      <c r="AQ249" s="200">
        <f t="shared" si="187"/>
        <v>0.21447994659636077</v>
      </c>
      <c r="AR249" s="200">
        <f t="shared" si="187"/>
        <v>0.21658269117083495</v>
      </c>
      <c r="AS249" s="200">
        <f t="shared" si="187"/>
        <v>0.21870605088819603</v>
      </c>
      <c r="AT249" s="200">
        <f t="shared" si="187"/>
        <v>0.22085022785768815</v>
      </c>
      <c r="AU249" s="200">
        <f t="shared" si="187"/>
        <v>0.22301542617001846</v>
      </c>
      <c r="AV249" s="200">
        <f t="shared" si="187"/>
        <v>0.22520185191678335</v>
      </c>
      <c r="AW249" s="200">
        <f t="shared" si="187"/>
        <v>0.22740971321008518</v>
      </c>
      <c r="AX249" s="200">
        <f t="shared" si="187"/>
        <v>0.22963922020234087</v>
      </c>
      <c r="AY249" s="200">
        <f t="shared" si="187"/>
        <v>0.23189058510628538</v>
      </c>
      <c r="AZ249" s="200">
        <f t="shared" si="187"/>
        <v>0.23416402221517052</v>
      </c>
      <c r="BA249" s="200">
        <f t="shared" si="187"/>
        <v>0.23645974792316241</v>
      </c>
      <c r="BB249" s="200">
        <f t="shared" si="187"/>
        <v>0.23877798074593853</v>
      </c>
      <c r="BC249" s="200">
        <f t="shared" si="187"/>
        <v>0.24111894134148695</v>
      </c>
      <c r="BD249" s="200">
        <f t="shared" si="187"/>
        <v>0.24348285253110935</v>
      </c>
      <c r="BE249" s="200">
        <f t="shared" si="187"/>
        <v>0.24586993932062995</v>
      </c>
      <c r="BF249" s="200">
        <f t="shared" si="187"/>
        <v>0.24828042892181268</v>
      </c>
      <c r="BG249" s="200">
        <f t="shared" si="187"/>
        <v>0.2507145507739873</v>
      </c>
      <c r="BH249" s="200">
        <f t="shared" si="187"/>
        <v>0.25317253656588906</v>
      </c>
      <c r="BI249" s="200">
        <f t="shared" si="187"/>
        <v>0.25565462025771163</v>
      </c>
      <c r="BJ249" s="200">
        <f t="shared" si="187"/>
        <v>0.25816103810337543</v>
      </c>
      <c r="BK249" s="200">
        <f t="shared" si="187"/>
        <v>0.26069202867301633</v>
      </c>
      <c r="BL249" s="200">
        <f t="shared" si="187"/>
        <v>0.26324783287569298</v>
      </c>
      <c r="BM249" s="200">
        <f t="shared" si="187"/>
        <v>0.2658286939823174</v>
      </c>
      <c r="BN249" s="200">
        <f t="shared" si="187"/>
        <v>0.26843485764881075</v>
      </c>
      <c r="BO249" s="200">
        <f t="shared" si="187"/>
        <v>0.2710665719394853</v>
      </c>
      <c r="BP249" s="200">
        <f t="shared" si="187"/>
        <v>0.27372408735065668</v>
      </c>
      <c r="BQ249" s="200">
        <f t="shared" si="187"/>
        <v>0.2764076568344867</v>
      </c>
    </row>
    <row r="250" spans="5:69">
      <c r="E250" s="326"/>
      <c r="F250" s="328"/>
      <c r="G250" s="329"/>
      <c r="H250" s="323"/>
      <c r="I250" s="230" t="s">
        <v>299</v>
      </c>
      <c r="J250" s="195">
        <v>0</v>
      </c>
      <c r="K250" s="200">
        <f t="shared" ref="K250:BQ250" si="188">J252*$B$6</f>
        <v>6.2176165803108807E-2</v>
      </c>
      <c r="L250" s="200">
        <f t="shared" si="188"/>
        <v>9.3873818957634858E-2</v>
      </c>
      <c r="M250" s="200">
        <f t="shared" si="188"/>
        <v>0.11033819196682025</v>
      </c>
      <c r="N250" s="200">
        <f t="shared" si="188"/>
        <v>0.11919195967227572</v>
      </c>
      <c r="O250" s="200">
        <f t="shared" si="188"/>
        <v>0.12424651865920802</v>
      </c>
      <c r="P250" s="200">
        <f t="shared" si="188"/>
        <v>0.12740762696466509</v>
      </c>
      <c r="Q250" s="200">
        <f t="shared" si="188"/>
        <v>0.12962822393734516</v>
      </c>
      <c r="R250" s="200">
        <f t="shared" si="188"/>
        <v>0.13138484017324414</v>
      </c>
      <c r="S250" s="200">
        <f t="shared" si="188"/>
        <v>0.13291580248927767</v>
      </c>
      <c r="T250" s="200">
        <f t="shared" si="188"/>
        <v>0.13434033641594798</v>
      </c>
      <c r="U250" s="200">
        <f t="shared" si="188"/>
        <v>0.13571811744959006</v>
      </c>
      <c r="V250" s="200">
        <f t="shared" si="188"/>
        <v>0.13707904668446613</v>
      </c>
      <c r="W250" s="200">
        <f t="shared" si="188"/>
        <v>0.13843813863484211</v>
      </c>
      <c r="X250" s="200">
        <f t="shared" si="188"/>
        <v>0.13980296515211452</v>
      </c>
      <c r="Y250" s="200">
        <f t="shared" si="188"/>
        <v>0.14117737738952224</v>
      </c>
      <c r="Z250" s="200">
        <f t="shared" si="188"/>
        <v>0.14256336679071105</v>
      </c>
      <c r="AA250" s="200">
        <f t="shared" si="188"/>
        <v>0.14396199559028539</v>
      </c>
      <c r="AB250" s="200">
        <f t="shared" si="188"/>
        <v>0.145373862070415</v>
      </c>
      <c r="AC250" s="200">
        <f t="shared" si="188"/>
        <v>0.14679933319553146</v>
      </c>
      <c r="AD250" s="200">
        <f t="shared" si="188"/>
        <v>0.14823866093613211</v>
      </c>
      <c r="AE250" s="200">
        <f t="shared" si="188"/>
        <v>0.14969204043720072</v>
      </c>
      <c r="AF250" s="200">
        <f t="shared" si="188"/>
        <v>0.15115963910900104</v>
      </c>
      <c r="AG250" s="200">
        <f t="shared" si="188"/>
        <v>0.15264161117912081</v>
      </c>
      <c r="AH250" s="200">
        <f t="shared" si="188"/>
        <v>0.15413810497520641</v>
      </c>
      <c r="AI250" s="200">
        <f t="shared" si="188"/>
        <v>0.15564926657310851</v>
      </c>
      <c r="AJ250" s="200">
        <f t="shared" si="188"/>
        <v>0.15717524162779975</v>
      </c>
      <c r="AK250" s="200">
        <f t="shared" si="188"/>
        <v>0.15871617629574586</v>
      </c>
      <c r="AL250" s="200">
        <f t="shared" si="188"/>
        <v>0.16027221770307032</v>
      </c>
      <c r="AM250" s="200">
        <f t="shared" si="188"/>
        <v>0.16184351418668547</v>
      </c>
      <c r="AN250" s="200">
        <f t="shared" si="188"/>
        <v>0.16343021542197492</v>
      </c>
      <c r="AO250" s="200">
        <f t="shared" si="188"/>
        <v>0.16503247249382191</v>
      </c>
      <c r="AP250" s="200">
        <f t="shared" si="188"/>
        <v>0.16665043793938106</v>
      </c>
      <c r="AQ250" s="200">
        <f t="shared" si="188"/>
        <v>0.16828426577679267</v>
      </c>
      <c r="AR250" s="200">
        <f t="shared" si="188"/>
        <v>0.16993411152694066</v>
      </c>
      <c r="AS250" s="200">
        <f t="shared" si="188"/>
        <v>0.17160013223180431</v>
      </c>
      <c r="AT250" s="200">
        <f t="shared" si="188"/>
        <v>0.17328248647118058</v>
      </c>
      <c r="AU250" s="200">
        <f t="shared" si="188"/>
        <v>0.17498133437866559</v>
      </c>
      <c r="AV250" s="200">
        <f t="shared" si="188"/>
        <v>0.17669683765734018</v>
      </c>
      <c r="AW250" s="200">
        <f t="shared" si="188"/>
        <v>0.17842915959538344</v>
      </c>
      <c r="AX250" s="200">
        <f t="shared" si="188"/>
        <v>0.1801784650817258</v>
      </c>
      <c r="AY250" s="200">
        <f t="shared" si="188"/>
        <v>0.18194492062179926</v>
      </c>
      <c r="AZ250" s="200">
        <f t="shared" si="188"/>
        <v>0.1837286943534138</v>
      </c>
      <c r="BA250" s="200">
        <f t="shared" si="188"/>
        <v>0.18552995606277511</v>
      </c>
      <c r="BB250" s="200">
        <f t="shared" si="188"/>
        <v>0.18734887720065252</v>
      </c>
      <c r="BC250" s="200">
        <f t="shared" si="188"/>
        <v>0.18918563089870166</v>
      </c>
      <c r="BD250" s="200">
        <f t="shared" si="188"/>
        <v>0.19104039198594561</v>
      </c>
      <c r="BE250" s="200">
        <f t="shared" si="188"/>
        <v>0.19291333700541655</v>
      </c>
      <c r="BF250" s="200">
        <f t="shared" si="188"/>
        <v>0.19480464423096028</v>
      </c>
      <c r="BG250" s="200">
        <f t="shared" si="188"/>
        <v>0.19671449368420524</v>
      </c>
      <c r="BH250" s="200">
        <f t="shared" si="188"/>
        <v>0.19864306715169755</v>
      </c>
      <c r="BI250" s="200">
        <f t="shared" si="188"/>
        <v>0.2005905482022044</v>
      </c>
      <c r="BJ250" s="200">
        <f t="shared" si="188"/>
        <v>0.20255712220418687</v>
      </c>
      <c r="BK250" s="200">
        <f t="shared" si="188"/>
        <v>0.20454297634344362</v>
      </c>
      <c r="BL250" s="200">
        <f t="shared" si="188"/>
        <v>0.20654829964092836</v>
      </c>
      <c r="BM250" s="200">
        <f t="shared" si="188"/>
        <v>0.20857328297074137</v>
      </c>
      <c r="BN250" s="200">
        <f t="shared" si="188"/>
        <v>0.21061811907829764</v>
      </c>
      <c r="BO250" s="200">
        <f t="shared" si="188"/>
        <v>0.21268300259867312</v>
      </c>
      <c r="BP250" s="200">
        <f t="shared" si="188"/>
        <v>0.21476813007513071</v>
      </c>
      <c r="BQ250" s="200">
        <f t="shared" si="188"/>
        <v>0.21687369997782802</v>
      </c>
    </row>
    <row r="251" spans="5:69">
      <c r="E251" s="326"/>
      <c r="F251" s="328"/>
      <c r="G251" s="329"/>
      <c r="H251" s="323"/>
      <c r="I251" s="230" t="s">
        <v>301</v>
      </c>
      <c r="J251" s="195">
        <v>0</v>
      </c>
      <c r="K251" s="200">
        <f t="shared" ref="K251:BQ251" si="189">J252*$B$7</f>
        <v>1.5544041450777202E-2</v>
      </c>
      <c r="L251" s="200">
        <f t="shared" si="189"/>
        <v>2.3468454739408715E-2</v>
      </c>
      <c r="M251" s="200">
        <f t="shared" si="189"/>
        <v>2.7584547991705063E-2</v>
      </c>
      <c r="N251" s="200">
        <f t="shared" si="189"/>
        <v>2.979798991806893E-2</v>
      </c>
      <c r="O251" s="200">
        <f t="shared" si="189"/>
        <v>3.1061629664802005E-2</v>
      </c>
      <c r="P251" s="200">
        <f t="shared" si="189"/>
        <v>3.1851906741166273E-2</v>
      </c>
      <c r="Q251" s="200">
        <f t="shared" si="189"/>
        <v>3.240705598433629E-2</v>
      </c>
      <c r="R251" s="200">
        <f t="shared" si="189"/>
        <v>3.2846210043311036E-2</v>
      </c>
      <c r="S251" s="200">
        <f t="shared" si="189"/>
        <v>3.3228950622319418E-2</v>
      </c>
      <c r="T251" s="200">
        <f t="shared" si="189"/>
        <v>3.3585084103986994E-2</v>
      </c>
      <c r="U251" s="200">
        <f t="shared" si="189"/>
        <v>3.3929529362397515E-2</v>
      </c>
      <c r="V251" s="200">
        <f t="shared" si="189"/>
        <v>3.4269761671116533E-2</v>
      </c>
      <c r="W251" s="200">
        <f t="shared" si="189"/>
        <v>3.4609534658710528E-2</v>
      </c>
      <c r="X251" s="200">
        <f t="shared" si="189"/>
        <v>3.4950741288028629E-2</v>
      </c>
      <c r="Y251" s="200">
        <f t="shared" si="189"/>
        <v>3.529434434738056E-2</v>
      </c>
      <c r="Z251" s="200">
        <f t="shared" si="189"/>
        <v>3.5640841697677762E-2</v>
      </c>
      <c r="AA251" s="200">
        <f t="shared" si="189"/>
        <v>3.5990498897571346E-2</v>
      </c>
      <c r="AB251" s="200">
        <f t="shared" si="189"/>
        <v>3.634346551760375E-2</v>
      </c>
      <c r="AC251" s="200">
        <f t="shared" si="189"/>
        <v>3.6699833298882864E-2</v>
      </c>
      <c r="AD251" s="200">
        <f t="shared" si="189"/>
        <v>3.7059665234033028E-2</v>
      </c>
      <c r="AE251" s="200">
        <f t="shared" si="189"/>
        <v>3.742301010930018E-2</v>
      </c>
      <c r="AF251" s="200">
        <f t="shared" si="189"/>
        <v>3.7789909777250261E-2</v>
      </c>
      <c r="AG251" s="200">
        <f t="shared" si="189"/>
        <v>3.8160402794780203E-2</v>
      </c>
      <c r="AH251" s="200">
        <f t="shared" si="189"/>
        <v>3.8534526243801603E-2</v>
      </c>
      <c r="AI251" s="200">
        <f t="shared" si="189"/>
        <v>3.8912316643277128E-2</v>
      </c>
      <c r="AJ251" s="200">
        <f t="shared" si="189"/>
        <v>3.9293810406949937E-2</v>
      </c>
      <c r="AK251" s="200">
        <f t="shared" si="189"/>
        <v>3.9679044073936465E-2</v>
      </c>
      <c r="AL251" s="200">
        <f t="shared" si="189"/>
        <v>4.006805442576758E-2</v>
      </c>
      <c r="AM251" s="200">
        <f t="shared" si="189"/>
        <v>4.0460878546671367E-2</v>
      </c>
      <c r="AN251" s="200">
        <f t="shared" si="189"/>
        <v>4.0857553855493729E-2</v>
      </c>
      <c r="AO251" s="200">
        <f t="shared" si="189"/>
        <v>4.1258118123455478E-2</v>
      </c>
      <c r="AP251" s="200">
        <f t="shared" si="189"/>
        <v>4.1662609484845264E-2</v>
      </c>
      <c r="AQ251" s="200">
        <f t="shared" si="189"/>
        <v>4.2071066444198169E-2</v>
      </c>
      <c r="AR251" s="200">
        <f t="shared" si="189"/>
        <v>4.2483527881735164E-2</v>
      </c>
      <c r="AS251" s="200">
        <f t="shared" si="189"/>
        <v>4.2900033057951079E-2</v>
      </c>
      <c r="AT251" s="200">
        <f t="shared" si="189"/>
        <v>4.3320621617795145E-2</v>
      </c>
      <c r="AU251" s="200">
        <f t="shared" si="189"/>
        <v>4.3745333594666397E-2</v>
      </c>
      <c r="AV251" s="200">
        <f t="shared" si="189"/>
        <v>4.4174209414335044E-2</v>
      </c>
      <c r="AW251" s="200">
        <f t="shared" si="189"/>
        <v>4.460728989884586E-2</v>
      </c>
      <c r="AX251" s="200">
        <f t="shared" si="189"/>
        <v>4.5044616270431451E-2</v>
      </c>
      <c r="AY251" s="200">
        <f t="shared" si="189"/>
        <v>4.5486230155449815E-2</v>
      </c>
      <c r="AZ251" s="200">
        <f t="shared" si="189"/>
        <v>4.5932173588353449E-2</v>
      </c>
      <c r="BA251" s="200">
        <f t="shared" si="189"/>
        <v>4.6382489015693779E-2</v>
      </c>
      <c r="BB251" s="200">
        <f t="shared" si="189"/>
        <v>4.683721930016313E-2</v>
      </c>
      <c r="BC251" s="200">
        <f t="shared" si="189"/>
        <v>4.7296407724675416E-2</v>
      </c>
      <c r="BD251" s="200">
        <f t="shared" si="189"/>
        <v>4.7760097996486402E-2</v>
      </c>
      <c r="BE251" s="200">
        <f t="shared" si="189"/>
        <v>4.8228334251354137E-2</v>
      </c>
      <c r="BF251" s="200">
        <f t="shared" si="189"/>
        <v>4.8701161057740069E-2</v>
      </c>
      <c r="BG251" s="200">
        <f t="shared" si="189"/>
        <v>4.917862342105131E-2</v>
      </c>
      <c r="BH251" s="200">
        <f t="shared" si="189"/>
        <v>4.9660766787924387E-2</v>
      </c>
      <c r="BI251" s="200">
        <f t="shared" si="189"/>
        <v>5.01476370505511E-2</v>
      </c>
      <c r="BJ251" s="200">
        <f t="shared" si="189"/>
        <v>5.0639280551046717E-2</v>
      </c>
      <c r="BK251" s="200">
        <f t="shared" si="189"/>
        <v>5.1135744085860906E-2</v>
      </c>
      <c r="BL251" s="200">
        <f t="shared" si="189"/>
        <v>5.1637074910232089E-2</v>
      </c>
      <c r="BM251" s="200">
        <f t="shared" si="189"/>
        <v>5.2143320742685344E-2</v>
      </c>
      <c r="BN251" s="200">
        <f t="shared" si="189"/>
        <v>5.265452976957441E-2</v>
      </c>
      <c r="BO251" s="200">
        <f t="shared" si="189"/>
        <v>5.317075064966828E-2</v>
      </c>
      <c r="BP251" s="200">
        <f t="shared" si="189"/>
        <v>5.3692032518782677E-2</v>
      </c>
      <c r="BQ251" s="200">
        <f t="shared" si="189"/>
        <v>5.4218424994457004E-2</v>
      </c>
    </row>
    <row r="252" spans="5:69">
      <c r="E252" s="326"/>
      <c r="F252" s="328"/>
      <c r="G252" s="329"/>
      <c r="H252" s="323"/>
      <c r="I252" s="230" t="s">
        <v>295</v>
      </c>
      <c r="J252" s="200">
        <f>J249+J250+J251</f>
        <v>0.15544041450777202</v>
      </c>
      <c r="K252" s="200">
        <f>K249+K250+K251</f>
        <v>0.23468454739408715</v>
      </c>
      <c r="L252" s="200">
        <f t="shared" ref="L252:BQ252" si="190">L249+L250+L251</f>
        <v>0.27584547991705061</v>
      </c>
      <c r="M252" s="200">
        <f t="shared" si="190"/>
        <v>0.29797989918068929</v>
      </c>
      <c r="N252" s="200">
        <f t="shared" si="190"/>
        <v>0.31061629664802004</v>
      </c>
      <c r="O252" s="200">
        <f t="shared" si="190"/>
        <v>0.31851906741166269</v>
      </c>
      <c r="P252" s="200">
        <f t="shared" si="190"/>
        <v>0.32407055984336292</v>
      </c>
      <c r="Q252" s="200">
        <f t="shared" si="190"/>
        <v>0.32846210043311036</v>
      </c>
      <c r="R252" s="200">
        <f t="shared" si="190"/>
        <v>0.3322895062231942</v>
      </c>
      <c r="S252" s="200">
        <f t="shared" si="190"/>
        <v>0.3358508410398699</v>
      </c>
      <c r="T252" s="200">
        <f t="shared" si="190"/>
        <v>0.33929529362397515</v>
      </c>
      <c r="U252" s="200">
        <f t="shared" si="190"/>
        <v>0.34269761671116533</v>
      </c>
      <c r="V252" s="200">
        <f t="shared" si="190"/>
        <v>0.34609534658710528</v>
      </c>
      <c r="W252" s="200">
        <f t="shared" si="190"/>
        <v>0.34950741288028631</v>
      </c>
      <c r="X252" s="200">
        <f t="shared" si="190"/>
        <v>0.35294344347380557</v>
      </c>
      <c r="Y252" s="200">
        <f t="shared" si="190"/>
        <v>0.35640841697677761</v>
      </c>
      <c r="Z252" s="200">
        <f t="shared" si="190"/>
        <v>0.35990498897571344</v>
      </c>
      <c r="AA252" s="200">
        <f t="shared" si="190"/>
        <v>0.36343465517603746</v>
      </c>
      <c r="AB252" s="200">
        <f t="shared" si="190"/>
        <v>0.36699833298882861</v>
      </c>
      <c r="AC252" s="200">
        <f t="shared" si="190"/>
        <v>0.37059665234033029</v>
      </c>
      <c r="AD252" s="200">
        <f t="shared" si="190"/>
        <v>0.37423010109300181</v>
      </c>
      <c r="AE252" s="200">
        <f t="shared" si="190"/>
        <v>0.37789909777250258</v>
      </c>
      <c r="AF252" s="200">
        <f t="shared" si="190"/>
        <v>0.38160402794780202</v>
      </c>
      <c r="AG252" s="200">
        <f t="shared" si="190"/>
        <v>0.38534526243801598</v>
      </c>
      <c r="AH252" s="200">
        <f t="shared" si="190"/>
        <v>0.38912316643277123</v>
      </c>
      <c r="AI252" s="200">
        <f t="shared" si="190"/>
        <v>0.39293810406949936</v>
      </c>
      <c r="AJ252" s="200">
        <f t="shared" si="190"/>
        <v>0.39679044073936459</v>
      </c>
      <c r="AK252" s="200">
        <f t="shared" si="190"/>
        <v>0.4006805442576758</v>
      </c>
      <c r="AL252" s="200">
        <f t="shared" si="190"/>
        <v>0.40460878546671364</v>
      </c>
      <c r="AM252" s="200">
        <f t="shared" si="190"/>
        <v>0.40857553855493728</v>
      </c>
      <c r="AN252" s="200">
        <f t="shared" si="190"/>
        <v>0.41258118123455473</v>
      </c>
      <c r="AO252" s="200">
        <f t="shared" si="190"/>
        <v>0.41662609484845259</v>
      </c>
      <c r="AP252" s="200">
        <f t="shared" si="190"/>
        <v>0.42071066444198169</v>
      </c>
      <c r="AQ252" s="200">
        <f t="shared" si="190"/>
        <v>0.42483527881735161</v>
      </c>
      <c r="AR252" s="200">
        <f t="shared" si="190"/>
        <v>0.42900033057951076</v>
      </c>
      <c r="AS252" s="200">
        <f t="shared" si="190"/>
        <v>0.43320621617795141</v>
      </c>
      <c r="AT252" s="200">
        <f t="shared" si="190"/>
        <v>0.43745333594666391</v>
      </c>
      <c r="AU252" s="200">
        <f t="shared" si="190"/>
        <v>0.44174209414335042</v>
      </c>
      <c r="AV252" s="200">
        <f t="shared" si="190"/>
        <v>0.44607289898845859</v>
      </c>
      <c r="AW252" s="200">
        <f t="shared" si="190"/>
        <v>0.45044616270431448</v>
      </c>
      <c r="AX252" s="200">
        <f t="shared" si="190"/>
        <v>0.45486230155449814</v>
      </c>
      <c r="AY252" s="200">
        <f t="shared" si="190"/>
        <v>0.45932173588353448</v>
      </c>
      <c r="AZ252" s="200">
        <f t="shared" si="190"/>
        <v>0.46382489015693773</v>
      </c>
      <c r="BA252" s="200">
        <f t="shared" si="190"/>
        <v>0.46837219300163124</v>
      </c>
      <c r="BB252" s="200">
        <f t="shared" si="190"/>
        <v>0.47296407724675416</v>
      </c>
      <c r="BC252" s="200">
        <f t="shared" si="190"/>
        <v>0.477600979964864</v>
      </c>
      <c r="BD252" s="200">
        <f t="shared" si="190"/>
        <v>0.48228334251354132</v>
      </c>
      <c r="BE252" s="200">
        <f t="shared" si="190"/>
        <v>0.48701161057740067</v>
      </c>
      <c r="BF252" s="200">
        <f t="shared" si="190"/>
        <v>0.49178623421051304</v>
      </c>
      <c r="BG252" s="200">
        <f t="shared" si="190"/>
        <v>0.49660766787924382</v>
      </c>
      <c r="BH252" s="200">
        <f t="shared" si="190"/>
        <v>0.50147637050551097</v>
      </c>
      <c r="BI252" s="200">
        <f t="shared" si="190"/>
        <v>0.50639280551046717</v>
      </c>
      <c r="BJ252" s="200">
        <f t="shared" si="190"/>
        <v>0.51135744085860901</v>
      </c>
      <c r="BK252" s="200">
        <f t="shared" si="190"/>
        <v>0.51637074910232084</v>
      </c>
      <c r="BL252" s="200">
        <f t="shared" si="190"/>
        <v>0.5214332074268534</v>
      </c>
      <c r="BM252" s="200">
        <f t="shared" si="190"/>
        <v>0.5265452976957441</v>
      </c>
      <c r="BN252" s="200">
        <f t="shared" si="190"/>
        <v>0.53170750649668275</v>
      </c>
      <c r="BO252" s="200">
        <f t="shared" si="190"/>
        <v>0.53692032518782673</v>
      </c>
      <c r="BP252" s="200">
        <f t="shared" si="190"/>
        <v>0.54218424994457004</v>
      </c>
      <c r="BQ252" s="200">
        <f t="shared" si="190"/>
        <v>0.54749978180677172</v>
      </c>
    </row>
    <row r="253" spans="5:69">
      <c r="E253" s="326"/>
      <c r="F253" s="328"/>
      <c r="G253" s="329"/>
      <c r="H253" s="323"/>
      <c r="I253" s="230" t="s">
        <v>326</v>
      </c>
      <c r="J253" s="219">
        <f>Variables!$L$25</f>
        <v>268000</v>
      </c>
      <c r="K253" s="219">
        <f>Variables!$L$25</f>
        <v>268000</v>
      </c>
      <c r="L253" s="219">
        <f>Variables!$L$25</f>
        <v>268000</v>
      </c>
      <c r="M253" s="219">
        <f>Variables!$L$25</f>
        <v>268000</v>
      </c>
      <c r="N253" s="219">
        <f>Variables!$L$25</f>
        <v>268000</v>
      </c>
      <c r="O253" s="219">
        <f>Variables!$L$25</f>
        <v>268000</v>
      </c>
      <c r="P253" s="219">
        <f>Variables!$L$25</f>
        <v>268000</v>
      </c>
      <c r="Q253" s="219">
        <f>Variables!$L$25</f>
        <v>268000</v>
      </c>
      <c r="R253" s="219">
        <f>Variables!$L$25</f>
        <v>268000</v>
      </c>
      <c r="S253" s="219">
        <f>Variables!$L$25</f>
        <v>268000</v>
      </c>
      <c r="T253" s="219">
        <f>Variables!$L$25</f>
        <v>268000</v>
      </c>
      <c r="U253" s="219">
        <f>Variables!$L$25</f>
        <v>268000</v>
      </c>
      <c r="V253" s="219">
        <f>Variables!$L$25</f>
        <v>268000</v>
      </c>
      <c r="W253" s="219">
        <f>Variables!$L$25</f>
        <v>268000</v>
      </c>
      <c r="X253" s="219">
        <f>Variables!$L$25</f>
        <v>268000</v>
      </c>
      <c r="Y253" s="219">
        <f>Variables!$L$25</f>
        <v>268000</v>
      </c>
      <c r="Z253" s="219">
        <f>Variables!$L$25</f>
        <v>268000</v>
      </c>
      <c r="AA253" s="219">
        <f>Variables!$L$25</f>
        <v>268000</v>
      </c>
      <c r="AB253" s="219">
        <f>Variables!$L$25</f>
        <v>268000</v>
      </c>
      <c r="AC253" s="219">
        <f>Variables!$L$25</f>
        <v>268000</v>
      </c>
      <c r="AD253" s="219">
        <f>Variables!$L$25</f>
        <v>268000</v>
      </c>
      <c r="AE253" s="219">
        <f>Variables!$L$25</f>
        <v>268000</v>
      </c>
      <c r="AF253" s="219">
        <f>Variables!$L$25</f>
        <v>268000</v>
      </c>
      <c r="AG253" s="219">
        <f>Variables!$L$25</f>
        <v>268000</v>
      </c>
      <c r="AH253" s="219">
        <f>Variables!$L$25</f>
        <v>268000</v>
      </c>
      <c r="AI253" s="219">
        <f>Variables!$L$25</f>
        <v>268000</v>
      </c>
      <c r="AJ253" s="219">
        <f>Variables!$L$25</f>
        <v>268000</v>
      </c>
      <c r="AK253" s="219">
        <f>Variables!$L$25</f>
        <v>268000</v>
      </c>
      <c r="AL253" s="219">
        <f>Variables!$L$25</f>
        <v>268000</v>
      </c>
      <c r="AM253" s="219">
        <f>Variables!$L$25</f>
        <v>268000</v>
      </c>
      <c r="AN253" s="219">
        <f>Variables!$L$25</f>
        <v>268000</v>
      </c>
      <c r="AO253" s="219">
        <f>Variables!$L$25</f>
        <v>268000</v>
      </c>
      <c r="AP253" s="219">
        <f>Variables!$L$25</f>
        <v>268000</v>
      </c>
      <c r="AQ253" s="219">
        <f>Variables!$L$25</f>
        <v>268000</v>
      </c>
      <c r="AR253" s="219">
        <f>Variables!$L$25</f>
        <v>268000</v>
      </c>
      <c r="AS253" s="219">
        <f>Variables!$L$25</f>
        <v>268000</v>
      </c>
      <c r="AT253" s="219">
        <f>Variables!$L$25</f>
        <v>268000</v>
      </c>
      <c r="AU253" s="219">
        <f>Variables!$L$25</f>
        <v>268000</v>
      </c>
      <c r="AV253" s="219">
        <f>Variables!$L$25</f>
        <v>268000</v>
      </c>
      <c r="AW253" s="219">
        <f>Variables!$L$25</f>
        <v>268000</v>
      </c>
      <c r="AX253" s="219">
        <f>Variables!$L$25</f>
        <v>268000</v>
      </c>
      <c r="AY253" s="219">
        <f>Variables!$L$25</f>
        <v>268000</v>
      </c>
      <c r="AZ253" s="219">
        <f>Variables!$L$25</f>
        <v>268000</v>
      </c>
      <c r="BA253" s="219">
        <f>Variables!$L$25</f>
        <v>268000</v>
      </c>
      <c r="BB253" s="219">
        <f>Variables!$L$25</f>
        <v>268000</v>
      </c>
      <c r="BC253" s="219">
        <f>Variables!$L$25</f>
        <v>268000</v>
      </c>
      <c r="BD253" s="219">
        <f>Variables!$L$25</f>
        <v>268000</v>
      </c>
      <c r="BE253" s="219">
        <f>Variables!$L$25</f>
        <v>268000</v>
      </c>
      <c r="BF253" s="219">
        <f>Variables!$L$25</f>
        <v>268000</v>
      </c>
      <c r="BG253" s="219">
        <f>Variables!$L$25</f>
        <v>268000</v>
      </c>
      <c r="BH253" s="219">
        <f>Variables!$L$25</f>
        <v>268000</v>
      </c>
      <c r="BI253" s="219">
        <f>Variables!$L$25</f>
        <v>268000</v>
      </c>
      <c r="BJ253" s="219">
        <f>Variables!$L$25</f>
        <v>268000</v>
      </c>
      <c r="BK253" s="219">
        <f>Variables!$L$25</f>
        <v>268000</v>
      </c>
      <c r="BL253" s="219">
        <f>Variables!$L$25</f>
        <v>268000</v>
      </c>
      <c r="BM253" s="219">
        <f>Variables!$L$25</f>
        <v>268000</v>
      </c>
      <c r="BN253" s="219">
        <f>Variables!$L$25</f>
        <v>268000</v>
      </c>
      <c r="BO253" s="219">
        <f>Variables!$L$25</f>
        <v>268000</v>
      </c>
      <c r="BP253" s="219">
        <f>Variables!$L$25</f>
        <v>268000</v>
      </c>
      <c r="BQ253" s="219">
        <f>Variables!$L$25</f>
        <v>268000</v>
      </c>
    </row>
    <row r="254" spans="5:69">
      <c r="E254" s="326"/>
      <c r="F254" s="328"/>
      <c r="G254" s="329"/>
      <c r="H254" s="323"/>
      <c r="I254" s="230" t="s">
        <v>446</v>
      </c>
      <c r="J254" s="204">
        <f t="shared" ref="J254:BQ254" si="191">J253*$B$11</f>
        <v>67000</v>
      </c>
      <c r="K254" s="204">
        <f t="shared" si="191"/>
        <v>67000</v>
      </c>
      <c r="L254" s="204">
        <f t="shared" si="191"/>
        <v>67000</v>
      </c>
      <c r="M254" s="204">
        <f t="shared" si="191"/>
        <v>67000</v>
      </c>
      <c r="N254" s="204">
        <f t="shared" si="191"/>
        <v>67000</v>
      </c>
      <c r="O254" s="204">
        <f t="shared" si="191"/>
        <v>67000</v>
      </c>
      <c r="P254" s="204">
        <f t="shared" si="191"/>
        <v>67000</v>
      </c>
      <c r="Q254" s="204">
        <f t="shared" si="191"/>
        <v>67000</v>
      </c>
      <c r="R254" s="204">
        <f t="shared" si="191"/>
        <v>67000</v>
      </c>
      <c r="S254" s="204">
        <f t="shared" si="191"/>
        <v>67000</v>
      </c>
      <c r="T254" s="204">
        <f t="shared" si="191"/>
        <v>67000</v>
      </c>
      <c r="U254" s="204">
        <f t="shared" si="191"/>
        <v>67000</v>
      </c>
      <c r="V254" s="204">
        <f t="shared" si="191"/>
        <v>67000</v>
      </c>
      <c r="W254" s="204">
        <f t="shared" si="191"/>
        <v>67000</v>
      </c>
      <c r="X254" s="204">
        <f t="shared" si="191"/>
        <v>67000</v>
      </c>
      <c r="Y254" s="204">
        <f t="shared" si="191"/>
        <v>67000</v>
      </c>
      <c r="Z254" s="204">
        <f t="shared" si="191"/>
        <v>67000</v>
      </c>
      <c r="AA254" s="204">
        <f t="shared" si="191"/>
        <v>67000</v>
      </c>
      <c r="AB254" s="204">
        <f t="shared" si="191"/>
        <v>67000</v>
      </c>
      <c r="AC254" s="204">
        <f t="shared" si="191"/>
        <v>67000</v>
      </c>
      <c r="AD254" s="204">
        <f t="shared" si="191"/>
        <v>67000</v>
      </c>
      <c r="AE254" s="204">
        <f t="shared" si="191"/>
        <v>67000</v>
      </c>
      <c r="AF254" s="204">
        <f t="shared" si="191"/>
        <v>67000</v>
      </c>
      <c r="AG254" s="204">
        <f t="shared" si="191"/>
        <v>67000</v>
      </c>
      <c r="AH254" s="204">
        <f t="shared" si="191"/>
        <v>67000</v>
      </c>
      <c r="AI254" s="204">
        <f t="shared" si="191"/>
        <v>67000</v>
      </c>
      <c r="AJ254" s="204">
        <f t="shared" si="191"/>
        <v>67000</v>
      </c>
      <c r="AK254" s="204">
        <f t="shared" si="191"/>
        <v>67000</v>
      </c>
      <c r="AL254" s="204">
        <f t="shared" si="191"/>
        <v>67000</v>
      </c>
      <c r="AM254" s="204">
        <f t="shared" si="191"/>
        <v>67000</v>
      </c>
      <c r="AN254" s="204">
        <f t="shared" si="191"/>
        <v>67000</v>
      </c>
      <c r="AO254" s="204">
        <f t="shared" si="191"/>
        <v>67000</v>
      </c>
      <c r="AP254" s="204">
        <f t="shared" si="191"/>
        <v>67000</v>
      </c>
      <c r="AQ254" s="204">
        <f t="shared" si="191"/>
        <v>67000</v>
      </c>
      <c r="AR254" s="204">
        <f t="shared" si="191"/>
        <v>67000</v>
      </c>
      <c r="AS254" s="204">
        <f t="shared" si="191"/>
        <v>67000</v>
      </c>
      <c r="AT254" s="204">
        <f t="shared" si="191"/>
        <v>67000</v>
      </c>
      <c r="AU254" s="204">
        <f t="shared" si="191"/>
        <v>67000</v>
      </c>
      <c r="AV254" s="204">
        <f t="shared" si="191"/>
        <v>67000</v>
      </c>
      <c r="AW254" s="204">
        <f t="shared" si="191"/>
        <v>67000</v>
      </c>
      <c r="AX254" s="204">
        <f t="shared" si="191"/>
        <v>67000</v>
      </c>
      <c r="AY254" s="204">
        <f t="shared" si="191"/>
        <v>67000</v>
      </c>
      <c r="AZ254" s="204">
        <f t="shared" si="191"/>
        <v>67000</v>
      </c>
      <c r="BA254" s="204">
        <f t="shared" si="191"/>
        <v>67000</v>
      </c>
      <c r="BB254" s="204">
        <f t="shared" si="191"/>
        <v>67000</v>
      </c>
      <c r="BC254" s="204">
        <f t="shared" si="191"/>
        <v>67000</v>
      </c>
      <c r="BD254" s="204">
        <f t="shared" si="191"/>
        <v>67000</v>
      </c>
      <c r="BE254" s="204">
        <f t="shared" si="191"/>
        <v>67000</v>
      </c>
      <c r="BF254" s="204">
        <f t="shared" si="191"/>
        <v>67000</v>
      </c>
      <c r="BG254" s="204">
        <f t="shared" si="191"/>
        <v>67000</v>
      </c>
      <c r="BH254" s="204">
        <f t="shared" si="191"/>
        <v>67000</v>
      </c>
      <c r="BI254" s="204">
        <f t="shared" si="191"/>
        <v>67000</v>
      </c>
      <c r="BJ254" s="204">
        <f t="shared" si="191"/>
        <v>67000</v>
      </c>
      <c r="BK254" s="204">
        <f t="shared" si="191"/>
        <v>67000</v>
      </c>
      <c r="BL254" s="204">
        <f t="shared" si="191"/>
        <v>67000</v>
      </c>
      <c r="BM254" s="204">
        <f t="shared" si="191"/>
        <v>67000</v>
      </c>
      <c r="BN254" s="204">
        <f t="shared" si="191"/>
        <v>67000</v>
      </c>
      <c r="BO254" s="204">
        <f t="shared" si="191"/>
        <v>67000</v>
      </c>
      <c r="BP254" s="204">
        <f t="shared" si="191"/>
        <v>67000</v>
      </c>
      <c r="BQ254" s="204">
        <f t="shared" si="191"/>
        <v>67000</v>
      </c>
    </row>
    <row r="255" spans="5:69">
      <c r="E255" s="326"/>
      <c r="F255" s="328"/>
      <c r="G255" s="329"/>
      <c r="H255" s="323"/>
      <c r="I255" s="230" t="s">
        <v>346</v>
      </c>
      <c r="J255" s="204">
        <f>J252*J253</f>
        <v>41658.031088082898</v>
      </c>
      <c r="K255" s="204">
        <f>K252*K253</f>
        <v>62895.458701615353</v>
      </c>
      <c r="L255" s="204">
        <f t="shared" ref="L255:BQ255" si="192">L252*L253</f>
        <v>73926.588617769565</v>
      </c>
      <c r="M255" s="204">
        <f t="shared" si="192"/>
        <v>79858.612980424732</v>
      </c>
      <c r="N255" s="204">
        <f t="shared" si="192"/>
        <v>83245.167501669377</v>
      </c>
      <c r="O255" s="204">
        <f t="shared" si="192"/>
        <v>85363.110066325607</v>
      </c>
      <c r="P255" s="204">
        <f t="shared" si="192"/>
        <v>86850.910038021262</v>
      </c>
      <c r="Q255" s="204">
        <f t="shared" si="192"/>
        <v>88027.842916073583</v>
      </c>
      <c r="R255" s="204">
        <f t="shared" si="192"/>
        <v>89053.587667816042</v>
      </c>
      <c r="S255" s="204">
        <f t="shared" si="192"/>
        <v>90008.025398685131</v>
      </c>
      <c r="T255" s="204">
        <f t="shared" si="192"/>
        <v>90931.138691225337</v>
      </c>
      <c r="U255" s="204">
        <f t="shared" si="192"/>
        <v>91842.961278592309</v>
      </c>
      <c r="V255" s="204">
        <f t="shared" si="192"/>
        <v>92753.552885344208</v>
      </c>
      <c r="W255" s="204">
        <f t="shared" si="192"/>
        <v>93667.986651916726</v>
      </c>
      <c r="X255" s="204">
        <f t="shared" si="192"/>
        <v>94588.842850979898</v>
      </c>
      <c r="Y255" s="204">
        <f t="shared" si="192"/>
        <v>95517.455749776404</v>
      </c>
      <c r="Z255" s="204">
        <f t="shared" si="192"/>
        <v>96454.537045491204</v>
      </c>
      <c r="AA255" s="204">
        <f t="shared" si="192"/>
        <v>97400.487587178039</v>
      </c>
      <c r="AB255" s="204">
        <f t="shared" si="192"/>
        <v>98355.55324100607</v>
      </c>
      <c r="AC255" s="204">
        <f t="shared" si="192"/>
        <v>99319.902827208512</v>
      </c>
      <c r="AD255" s="204">
        <f t="shared" si="192"/>
        <v>100293.66709292449</v>
      </c>
      <c r="AE255" s="204">
        <f t="shared" si="192"/>
        <v>101276.95820303069</v>
      </c>
      <c r="AF255" s="204">
        <f t="shared" si="192"/>
        <v>102269.87949001094</v>
      </c>
      <c r="AG255" s="204">
        <f t="shared" si="192"/>
        <v>103272.53033338828</v>
      </c>
      <c r="AH255" s="204">
        <f t="shared" si="192"/>
        <v>104285.00860398269</v>
      </c>
      <c r="AI255" s="204">
        <f t="shared" si="192"/>
        <v>105307.41189062582</v>
      </c>
      <c r="AJ255" s="204">
        <f t="shared" si="192"/>
        <v>106339.83811814971</v>
      </c>
      <c r="AK255" s="204">
        <f t="shared" si="192"/>
        <v>107382.38586105712</v>
      </c>
      <c r="AL255" s="204">
        <f t="shared" si="192"/>
        <v>108435.15450507925</v>
      </c>
      <c r="AM255" s="204">
        <f t="shared" si="192"/>
        <v>109498.24433272319</v>
      </c>
      <c r="AN255" s="204">
        <f t="shared" si="192"/>
        <v>110571.75657086067</v>
      </c>
      <c r="AO255" s="204">
        <f t="shared" si="192"/>
        <v>111655.7934193853</v>
      </c>
      <c r="AP255" s="204">
        <f t="shared" si="192"/>
        <v>112750.45807045109</v>
      </c>
      <c r="AQ255" s="204">
        <f t="shared" si="192"/>
        <v>113855.85472305023</v>
      </c>
      <c r="AR255" s="204">
        <f t="shared" si="192"/>
        <v>114972.08859530889</v>
      </c>
      <c r="AS255" s="204">
        <f t="shared" si="192"/>
        <v>116099.26593569097</v>
      </c>
      <c r="AT255" s="204">
        <f t="shared" si="192"/>
        <v>117237.49403370592</v>
      </c>
      <c r="AU255" s="204">
        <f t="shared" si="192"/>
        <v>118386.88123041792</v>
      </c>
      <c r="AV255" s="204">
        <f t="shared" si="192"/>
        <v>119547.53692890691</v>
      </c>
      <c r="AW255" s="204">
        <f t="shared" si="192"/>
        <v>120719.57160475627</v>
      </c>
      <c r="AX255" s="204">
        <f t="shared" si="192"/>
        <v>121903.0968166055</v>
      </c>
      <c r="AY255" s="204">
        <f t="shared" si="192"/>
        <v>123098.22521678724</v>
      </c>
      <c r="AZ255" s="204">
        <f t="shared" si="192"/>
        <v>124305.07056205931</v>
      </c>
      <c r="BA255" s="204">
        <f t="shared" si="192"/>
        <v>125523.74772443717</v>
      </c>
      <c r="BB255" s="204">
        <f t="shared" si="192"/>
        <v>126754.37270213012</v>
      </c>
      <c r="BC255" s="204">
        <f t="shared" si="192"/>
        <v>127997.06263058355</v>
      </c>
      <c r="BD255" s="204">
        <f t="shared" si="192"/>
        <v>129251.93579362908</v>
      </c>
      <c r="BE255" s="204">
        <f t="shared" si="192"/>
        <v>130519.11163474339</v>
      </c>
      <c r="BF255" s="204">
        <f t="shared" si="192"/>
        <v>131798.71076841748</v>
      </c>
      <c r="BG255" s="204">
        <f t="shared" si="192"/>
        <v>133090.85499163734</v>
      </c>
      <c r="BH255" s="204">
        <f t="shared" si="192"/>
        <v>134395.66729547695</v>
      </c>
      <c r="BI255" s="204">
        <f t="shared" si="192"/>
        <v>135713.2718768052</v>
      </c>
      <c r="BJ255" s="204">
        <f t="shared" si="192"/>
        <v>137043.79415010722</v>
      </c>
      <c r="BK255" s="204">
        <f t="shared" si="192"/>
        <v>138387.36075942198</v>
      </c>
      <c r="BL255" s="204">
        <f t="shared" si="192"/>
        <v>139744.09959039671</v>
      </c>
      <c r="BM255" s="204">
        <f t="shared" si="192"/>
        <v>141114.13978245942</v>
      </c>
      <c r="BN255" s="204">
        <f t="shared" si="192"/>
        <v>142497.61174111097</v>
      </c>
      <c r="BO255" s="204">
        <f t="shared" si="192"/>
        <v>143894.64715033755</v>
      </c>
      <c r="BP255" s="204">
        <f t="shared" si="192"/>
        <v>145305.37898514478</v>
      </c>
      <c r="BQ255" s="204">
        <f t="shared" si="192"/>
        <v>146729.94152421481</v>
      </c>
    </row>
    <row r="256" spans="5:69">
      <c r="E256" s="326"/>
      <c r="F256" s="328"/>
      <c r="G256" s="329"/>
      <c r="H256" s="323"/>
      <c r="I256" s="230" t="s">
        <v>447</v>
      </c>
      <c r="J256" s="204">
        <f t="shared" ref="J256:BQ256" si="193">J255*$B$11</f>
        <v>10414.507772020725</v>
      </c>
      <c r="K256" s="204">
        <f t="shared" si="193"/>
        <v>15723.864675403838</v>
      </c>
      <c r="L256" s="204">
        <f t="shared" si="193"/>
        <v>18481.647154442391</v>
      </c>
      <c r="M256" s="204">
        <f t="shared" si="193"/>
        <v>19964.653245106183</v>
      </c>
      <c r="N256" s="204">
        <f t="shared" si="193"/>
        <v>20811.291875417344</v>
      </c>
      <c r="O256" s="204">
        <f t="shared" si="193"/>
        <v>21340.777516581402</v>
      </c>
      <c r="P256" s="204">
        <f t="shared" si="193"/>
        <v>21712.727509505316</v>
      </c>
      <c r="Q256" s="204">
        <f t="shared" si="193"/>
        <v>22006.960729018396</v>
      </c>
      <c r="R256" s="204">
        <f t="shared" si="193"/>
        <v>22263.396916954011</v>
      </c>
      <c r="S256" s="204">
        <f t="shared" si="193"/>
        <v>22502.006349671283</v>
      </c>
      <c r="T256" s="204">
        <f t="shared" si="193"/>
        <v>22732.784672806334</v>
      </c>
      <c r="U256" s="204">
        <f t="shared" si="193"/>
        <v>22960.740319648077</v>
      </c>
      <c r="V256" s="204">
        <f t="shared" si="193"/>
        <v>23188.388221336052</v>
      </c>
      <c r="W256" s="204">
        <f t="shared" si="193"/>
        <v>23416.996662979182</v>
      </c>
      <c r="X256" s="204">
        <f t="shared" si="193"/>
        <v>23647.210712744974</v>
      </c>
      <c r="Y256" s="204">
        <f t="shared" si="193"/>
        <v>23879.363937444101</v>
      </c>
      <c r="Z256" s="204">
        <f t="shared" si="193"/>
        <v>24113.634261372801</v>
      </c>
      <c r="AA256" s="204">
        <f t="shared" si="193"/>
        <v>24350.12189679451</v>
      </c>
      <c r="AB256" s="204">
        <f t="shared" si="193"/>
        <v>24588.888310251517</v>
      </c>
      <c r="AC256" s="204">
        <f t="shared" si="193"/>
        <v>24829.975706802128</v>
      </c>
      <c r="AD256" s="204">
        <f t="shared" si="193"/>
        <v>25073.416773231122</v>
      </c>
      <c r="AE256" s="204">
        <f t="shared" si="193"/>
        <v>25319.239550757673</v>
      </c>
      <c r="AF256" s="204">
        <f t="shared" si="193"/>
        <v>25567.469872502734</v>
      </c>
      <c r="AG256" s="204">
        <f t="shared" si="193"/>
        <v>25818.132583347069</v>
      </c>
      <c r="AH256" s="204">
        <f t="shared" si="193"/>
        <v>26071.252150995671</v>
      </c>
      <c r="AI256" s="204">
        <f t="shared" si="193"/>
        <v>26326.852972656456</v>
      </c>
      <c r="AJ256" s="204">
        <f t="shared" si="193"/>
        <v>26584.959529537427</v>
      </c>
      <c r="AK256" s="204">
        <f t="shared" si="193"/>
        <v>26845.59646526428</v>
      </c>
      <c r="AL256" s="204">
        <f t="shared" si="193"/>
        <v>27108.788626269812</v>
      </c>
      <c r="AM256" s="204">
        <f t="shared" si="193"/>
        <v>27374.561083180797</v>
      </c>
      <c r="AN256" s="204">
        <f t="shared" si="193"/>
        <v>27642.939142715168</v>
      </c>
      <c r="AO256" s="204">
        <f t="shared" si="193"/>
        <v>27913.948354846325</v>
      </c>
      <c r="AP256" s="204">
        <f t="shared" si="193"/>
        <v>28187.614517612772</v>
      </c>
      <c r="AQ256" s="204">
        <f t="shared" si="193"/>
        <v>28463.963680762557</v>
      </c>
      <c r="AR256" s="204">
        <f t="shared" si="193"/>
        <v>28743.022148827222</v>
      </c>
      <c r="AS256" s="204">
        <f t="shared" si="193"/>
        <v>29024.816483922743</v>
      </c>
      <c r="AT256" s="204">
        <f t="shared" si="193"/>
        <v>29309.373508426481</v>
      </c>
      <c r="AU256" s="204">
        <f t="shared" si="193"/>
        <v>29596.720307604479</v>
      </c>
      <c r="AV256" s="204">
        <f t="shared" si="193"/>
        <v>29886.884232226726</v>
      </c>
      <c r="AW256" s="204">
        <f t="shared" si="193"/>
        <v>30179.892901189069</v>
      </c>
      <c r="AX256" s="204">
        <f t="shared" si="193"/>
        <v>30475.774204151374</v>
      </c>
      <c r="AY256" s="204">
        <f t="shared" si="193"/>
        <v>30774.556304196809</v>
      </c>
      <c r="AZ256" s="204">
        <f t="shared" si="193"/>
        <v>31076.267640514827</v>
      </c>
      <c r="BA256" s="204">
        <f t="shared" si="193"/>
        <v>31380.936931109292</v>
      </c>
      <c r="BB256" s="204">
        <f t="shared" si="193"/>
        <v>31688.593175532529</v>
      </c>
      <c r="BC256" s="204">
        <f t="shared" si="193"/>
        <v>31999.265657645887</v>
      </c>
      <c r="BD256" s="204">
        <f t="shared" si="193"/>
        <v>32312.983948407269</v>
      </c>
      <c r="BE256" s="204">
        <f t="shared" si="193"/>
        <v>32629.777908685846</v>
      </c>
      <c r="BF256" s="204">
        <f t="shared" si="193"/>
        <v>32949.677692104371</v>
      </c>
      <c r="BG256" s="204">
        <f t="shared" si="193"/>
        <v>33272.713747909336</v>
      </c>
      <c r="BH256" s="204">
        <f t="shared" si="193"/>
        <v>33598.916823869236</v>
      </c>
      <c r="BI256" s="204">
        <f t="shared" si="193"/>
        <v>33928.3179692013</v>
      </c>
      <c r="BJ256" s="204">
        <f t="shared" si="193"/>
        <v>34260.948537526805</v>
      </c>
      <c r="BK256" s="204">
        <f t="shared" si="193"/>
        <v>34596.840189855495</v>
      </c>
      <c r="BL256" s="204">
        <f t="shared" si="193"/>
        <v>34936.024897599178</v>
      </c>
      <c r="BM256" s="204">
        <f t="shared" si="193"/>
        <v>35278.534945614854</v>
      </c>
      <c r="BN256" s="204">
        <f t="shared" si="193"/>
        <v>35624.402935277743</v>
      </c>
      <c r="BO256" s="204">
        <f t="shared" si="193"/>
        <v>35973.661787584388</v>
      </c>
      <c r="BP256" s="204">
        <f t="shared" si="193"/>
        <v>36326.344746286195</v>
      </c>
      <c r="BQ256" s="204">
        <f t="shared" si="193"/>
        <v>36682.485381053702</v>
      </c>
    </row>
    <row r="257" spans="5:69">
      <c r="E257" s="326"/>
      <c r="F257" s="328"/>
      <c r="G257" s="329"/>
      <c r="H257" s="323"/>
      <c r="I257" s="230" t="s">
        <v>448</v>
      </c>
      <c r="J257" s="204">
        <f>J9*J249</f>
        <v>518.13471502590676</v>
      </c>
      <c r="K257" s="204">
        <f>K9*K249</f>
        <v>523.21446713400383</v>
      </c>
      <c r="L257" s="204">
        <f t="shared" ref="L257:BQ257" si="194">L9*L249</f>
        <v>528.34402073335673</v>
      </c>
      <c r="M257" s="204">
        <f t="shared" si="194"/>
        <v>533.52386407387985</v>
      </c>
      <c r="N257" s="204">
        <f t="shared" si="194"/>
        <v>538.75449019225141</v>
      </c>
      <c r="O257" s="204">
        <f t="shared" si="194"/>
        <v>544.03639695884215</v>
      </c>
      <c r="P257" s="204">
        <f t="shared" si="194"/>
        <v>549.37008712510521</v>
      </c>
      <c r="Q257" s="204">
        <f t="shared" si="194"/>
        <v>554.75606837142982</v>
      </c>
      <c r="R257" s="204">
        <f t="shared" si="194"/>
        <v>560.19485335546347</v>
      </c>
      <c r="S257" s="204">
        <f t="shared" si="194"/>
        <v>565.6869597609093</v>
      </c>
      <c r="T257" s="204">
        <f t="shared" si="194"/>
        <v>571.23291034680051</v>
      </c>
      <c r="U257" s="204">
        <f t="shared" si="194"/>
        <v>576.83323299725919</v>
      </c>
      <c r="V257" s="204">
        <f t="shared" si="194"/>
        <v>582.48846077174221</v>
      </c>
      <c r="W257" s="204">
        <f t="shared" si="194"/>
        <v>588.19913195577897</v>
      </c>
      <c r="X257" s="204">
        <f t="shared" si="194"/>
        <v>593.96579011220808</v>
      </c>
      <c r="Y257" s="204">
        <f t="shared" si="194"/>
        <v>599.78898413291608</v>
      </c>
      <c r="Z257" s="204">
        <f t="shared" si="194"/>
        <v>605.66926829108206</v>
      </c>
      <c r="AA257" s="204">
        <f t="shared" si="194"/>
        <v>611.60720229393587</v>
      </c>
      <c r="AB257" s="204">
        <f t="shared" si="194"/>
        <v>617.60335133603303</v>
      </c>
      <c r="AC257" s="204">
        <f t="shared" si="194"/>
        <v>623.65828615305304</v>
      </c>
      <c r="AD257" s="204">
        <f t="shared" si="194"/>
        <v>629.77258307612215</v>
      </c>
      <c r="AE257" s="204">
        <f t="shared" si="194"/>
        <v>635.94682408667234</v>
      </c>
      <c r="AF257" s="204">
        <f t="shared" si="194"/>
        <v>642.18159687183584</v>
      </c>
      <c r="AG257" s="204">
        <f t="shared" si="194"/>
        <v>648.47749488038335</v>
      </c>
      <c r="AH257" s="204">
        <f t="shared" si="194"/>
        <v>654.8351173792106</v>
      </c>
      <c r="AI257" s="204">
        <f t="shared" si="194"/>
        <v>661.25506951037914</v>
      </c>
      <c r="AJ257" s="204">
        <f t="shared" si="194"/>
        <v>667.73796234871622</v>
      </c>
      <c r="AK257" s="204">
        <f t="shared" si="194"/>
        <v>674.28441295997834</v>
      </c>
      <c r="AL257" s="204">
        <f t="shared" si="194"/>
        <v>680.89504445958596</v>
      </c>
      <c r="AM257" s="204">
        <f t="shared" si="194"/>
        <v>687.57048607193485</v>
      </c>
      <c r="AN257" s="204">
        <f t="shared" si="194"/>
        <v>694.31137319028699</v>
      </c>
      <c r="AO257" s="204">
        <f t="shared" si="194"/>
        <v>701.11834743725058</v>
      </c>
      <c r="AP257" s="204">
        <f t="shared" si="194"/>
        <v>707.99205672585128</v>
      </c>
      <c r="AQ257" s="204">
        <f t="shared" si="194"/>
        <v>714.93315532120266</v>
      </c>
      <c r="AR257" s="204">
        <f t="shared" si="194"/>
        <v>721.94230390278312</v>
      </c>
      <c r="AS257" s="204">
        <f t="shared" si="194"/>
        <v>729.02016962732023</v>
      </c>
      <c r="AT257" s="204">
        <f t="shared" si="194"/>
        <v>736.16742619229387</v>
      </c>
      <c r="AU257" s="204">
        <f t="shared" si="194"/>
        <v>743.38475390006158</v>
      </c>
      <c r="AV257" s="204">
        <f t="shared" si="194"/>
        <v>750.67283972261134</v>
      </c>
      <c r="AW257" s="204">
        <f t="shared" si="194"/>
        <v>758.03237736695053</v>
      </c>
      <c r="AX257" s="204">
        <f t="shared" si="194"/>
        <v>765.46406734113623</v>
      </c>
      <c r="AY257" s="204">
        <f t="shared" si="194"/>
        <v>772.96861702095134</v>
      </c>
      <c r="AZ257" s="204">
        <f t="shared" si="194"/>
        <v>780.54674071723502</v>
      </c>
      <c r="BA257" s="204">
        <f t="shared" si="194"/>
        <v>788.1991597438747</v>
      </c>
      <c r="BB257" s="204">
        <f t="shared" si="194"/>
        <v>795.92660248646177</v>
      </c>
      <c r="BC257" s="204">
        <f t="shared" si="194"/>
        <v>803.7298044716232</v>
      </c>
      <c r="BD257" s="204">
        <f t="shared" si="194"/>
        <v>811.6095084370312</v>
      </c>
      <c r="BE257" s="204">
        <f t="shared" si="194"/>
        <v>819.56646440209988</v>
      </c>
      <c r="BF257" s="204">
        <f t="shared" si="194"/>
        <v>827.60142973937559</v>
      </c>
      <c r="BG257" s="204">
        <f t="shared" si="194"/>
        <v>835.71516924662433</v>
      </c>
      <c r="BH257" s="204">
        <f t="shared" si="194"/>
        <v>843.90845521963035</v>
      </c>
      <c r="BI257" s="204">
        <f t="shared" si="194"/>
        <v>852.18206752570552</v>
      </c>
      <c r="BJ257" s="204">
        <f t="shared" si="194"/>
        <v>860.53679367791824</v>
      </c>
      <c r="BK257" s="204">
        <f t="shared" si="194"/>
        <v>868.97342891005451</v>
      </c>
      <c r="BL257" s="204">
        <f t="shared" si="194"/>
        <v>877.49277625230991</v>
      </c>
      <c r="BM257" s="204">
        <f t="shared" si="194"/>
        <v>886.0956466077248</v>
      </c>
      <c r="BN257" s="204">
        <f t="shared" si="194"/>
        <v>894.78285882936905</v>
      </c>
      <c r="BO257" s="204">
        <f t="shared" si="194"/>
        <v>903.55523979828433</v>
      </c>
      <c r="BP257" s="204">
        <f t="shared" si="194"/>
        <v>912.41362450218912</v>
      </c>
      <c r="BQ257" s="204">
        <f t="shared" si="194"/>
        <v>921.35885611495576</v>
      </c>
    </row>
    <row r="258" spans="5:69">
      <c r="E258" s="326"/>
      <c r="F258" s="328"/>
      <c r="G258" s="329"/>
      <c r="H258" s="323"/>
      <c r="I258" s="231" t="s">
        <v>449</v>
      </c>
      <c r="J258" s="204">
        <f>J256-J257</f>
        <v>9896.3730569948184</v>
      </c>
      <c r="K258" s="204">
        <f t="shared" ref="K258:BQ258" si="195">K256-K257</f>
        <v>15200.650208269835</v>
      </c>
      <c r="L258" s="204">
        <f t="shared" si="195"/>
        <v>17953.303133709036</v>
      </c>
      <c r="M258" s="204">
        <f t="shared" si="195"/>
        <v>19431.129381032304</v>
      </c>
      <c r="N258" s="204">
        <f t="shared" si="195"/>
        <v>20272.537385225092</v>
      </c>
      <c r="O258" s="204">
        <f t="shared" si="195"/>
        <v>20796.741119622558</v>
      </c>
      <c r="P258" s="204">
        <f t="shared" si="195"/>
        <v>21163.35742238021</v>
      </c>
      <c r="Q258" s="204">
        <f t="shared" si="195"/>
        <v>21452.204660646967</v>
      </c>
      <c r="R258" s="204">
        <f t="shared" si="195"/>
        <v>21703.202063598546</v>
      </c>
      <c r="S258" s="204">
        <f t="shared" si="195"/>
        <v>21936.319389910372</v>
      </c>
      <c r="T258" s="204">
        <f t="shared" si="195"/>
        <v>22161.551762459534</v>
      </c>
      <c r="U258" s="204">
        <f t="shared" si="195"/>
        <v>22383.907086650819</v>
      </c>
      <c r="V258" s="204">
        <f t="shared" si="195"/>
        <v>22605.899760564309</v>
      </c>
      <c r="W258" s="204">
        <f t="shared" si="195"/>
        <v>22828.797531023403</v>
      </c>
      <c r="X258" s="204">
        <f t="shared" si="195"/>
        <v>23053.244922632766</v>
      </c>
      <c r="Y258" s="204">
        <f t="shared" si="195"/>
        <v>23279.574953311185</v>
      </c>
      <c r="Z258" s="204">
        <f t="shared" si="195"/>
        <v>23507.964993081718</v>
      </c>
      <c r="AA258" s="204">
        <f t="shared" si="195"/>
        <v>23738.514694500573</v>
      </c>
      <c r="AB258" s="204">
        <f t="shared" si="195"/>
        <v>23971.284958915483</v>
      </c>
      <c r="AC258" s="204">
        <f t="shared" si="195"/>
        <v>24206.317420649077</v>
      </c>
      <c r="AD258" s="204">
        <f t="shared" si="195"/>
        <v>24443.644190154999</v>
      </c>
      <c r="AE258" s="204">
        <f t="shared" si="195"/>
        <v>24683.292726670999</v>
      </c>
      <c r="AF258" s="204">
        <f t="shared" si="195"/>
        <v>24925.288275630897</v>
      </c>
      <c r="AG258" s="204">
        <f t="shared" si="195"/>
        <v>25169.655088466687</v>
      </c>
      <c r="AH258" s="204">
        <f t="shared" si="195"/>
        <v>25416.417033616461</v>
      </c>
      <c r="AI258" s="204">
        <f t="shared" si="195"/>
        <v>25665.597903146077</v>
      </c>
      <c r="AJ258" s="204">
        <f t="shared" si="195"/>
        <v>25917.22156718871</v>
      </c>
      <c r="AK258" s="204">
        <f t="shared" si="195"/>
        <v>26171.3120523043</v>
      </c>
      <c r="AL258" s="204">
        <f t="shared" si="195"/>
        <v>26427.893581810225</v>
      </c>
      <c r="AM258" s="204">
        <f t="shared" si="195"/>
        <v>26686.990597108863</v>
      </c>
      <c r="AN258" s="204">
        <f t="shared" si="195"/>
        <v>26948.627769524879</v>
      </c>
      <c r="AO258" s="204">
        <f t="shared" si="195"/>
        <v>27212.830007409073</v>
      </c>
      <c r="AP258" s="204">
        <f t="shared" si="195"/>
        <v>27479.62246088692</v>
      </c>
      <c r="AQ258" s="204">
        <f t="shared" si="195"/>
        <v>27749.030525441354</v>
      </c>
      <c r="AR258" s="204">
        <f t="shared" si="195"/>
        <v>28021.079844924439</v>
      </c>
      <c r="AS258" s="204">
        <f t="shared" si="195"/>
        <v>28295.796314295421</v>
      </c>
      <c r="AT258" s="204">
        <f t="shared" si="195"/>
        <v>28573.206082234188</v>
      </c>
      <c r="AU258" s="204">
        <f t="shared" si="195"/>
        <v>28853.335553704419</v>
      </c>
      <c r="AV258" s="204">
        <f t="shared" si="195"/>
        <v>29136.211392504116</v>
      </c>
      <c r="AW258" s="204">
        <f t="shared" si="195"/>
        <v>29421.860523822117</v>
      </c>
      <c r="AX258" s="204">
        <f t="shared" si="195"/>
        <v>29710.310136810236</v>
      </c>
      <c r="AY258" s="204">
        <f t="shared" si="195"/>
        <v>30001.587687175859</v>
      </c>
      <c r="AZ258" s="204">
        <f t="shared" si="195"/>
        <v>30295.72089979759</v>
      </c>
      <c r="BA258" s="204">
        <f t="shared" si="195"/>
        <v>30592.737771365417</v>
      </c>
      <c r="BB258" s="204">
        <f t="shared" si="195"/>
        <v>30892.666573046066</v>
      </c>
      <c r="BC258" s="204">
        <f t="shared" si="195"/>
        <v>31195.535853174264</v>
      </c>
      <c r="BD258" s="204">
        <f t="shared" si="195"/>
        <v>31501.374439970237</v>
      </c>
      <c r="BE258" s="204">
        <f t="shared" si="195"/>
        <v>31810.211444283748</v>
      </c>
      <c r="BF258" s="204">
        <f t="shared" si="195"/>
        <v>32122.076262364997</v>
      </c>
      <c r="BG258" s="204">
        <f t="shared" si="195"/>
        <v>32436.998578662711</v>
      </c>
      <c r="BH258" s="204">
        <f t="shared" si="195"/>
        <v>32755.008368649607</v>
      </c>
      <c r="BI258" s="204">
        <f t="shared" si="195"/>
        <v>33076.135901675596</v>
      </c>
      <c r="BJ258" s="204">
        <f t="shared" si="195"/>
        <v>33400.41174384889</v>
      </c>
      <c r="BK258" s="204">
        <f t="shared" si="195"/>
        <v>33727.866760945442</v>
      </c>
      <c r="BL258" s="204">
        <f t="shared" si="195"/>
        <v>34058.532121346871</v>
      </c>
      <c r="BM258" s="204">
        <f t="shared" si="195"/>
        <v>34392.439299007128</v>
      </c>
      <c r="BN258" s="204">
        <f t="shared" si="195"/>
        <v>34729.620076448373</v>
      </c>
      <c r="BO258" s="204">
        <f t="shared" si="195"/>
        <v>35070.106547786105</v>
      </c>
      <c r="BP258" s="204">
        <f t="shared" si="195"/>
        <v>35413.931121784008</v>
      </c>
      <c r="BQ258" s="204">
        <f t="shared" si="195"/>
        <v>35761.126524938743</v>
      </c>
    </row>
    <row r="259" spans="5:69" ht="16" customHeight="1">
      <c r="E259" s="318" t="s">
        <v>329</v>
      </c>
      <c r="F259" s="318"/>
      <c r="G259" s="318"/>
      <c r="H259" s="318"/>
      <c r="I259" s="233" t="s">
        <v>447</v>
      </c>
      <c r="J259" s="206">
        <f>J191+J205+J217+J230+J243+J256</f>
        <v>97888.601036269421</v>
      </c>
      <c r="K259" s="205">
        <f t="shared" ref="K259:BQ261" si="196">K191+K205+K217+K230+K243+K256</f>
        <v>147792.59372142635</v>
      </c>
      <c r="L259" s="205">
        <f t="shared" si="196"/>
        <v>173713.6909777626</v>
      </c>
      <c r="M259" s="205">
        <f t="shared" si="196"/>
        <v>187652.84150903908</v>
      </c>
      <c r="N259" s="205">
        <f t="shared" si="196"/>
        <v>195610.61281409062</v>
      </c>
      <c r="O259" s="205">
        <f t="shared" si="196"/>
        <v>200587.38270249456</v>
      </c>
      <c r="P259" s="205">
        <f t="shared" si="196"/>
        <v>204083.43506135783</v>
      </c>
      <c r="Q259" s="205">
        <f t="shared" si="196"/>
        <v>206849.00774775128</v>
      </c>
      <c r="R259" s="205">
        <f t="shared" si="196"/>
        <v>209259.31654405658</v>
      </c>
      <c r="S259" s="205">
        <f t="shared" si="196"/>
        <v>211502.06714485807</v>
      </c>
      <c r="T259" s="205">
        <f t="shared" si="196"/>
        <v>213671.21115969832</v>
      </c>
      <c r="U259" s="205">
        <f t="shared" si="196"/>
        <v>215813.82412385635</v>
      </c>
      <c r="V259" s="205">
        <f t="shared" si="196"/>
        <v>217953.5445132296</v>
      </c>
      <c r="W259" s="205">
        <f t="shared" si="196"/>
        <v>220102.29326136032</v>
      </c>
      <c r="X259" s="205">
        <f t="shared" si="196"/>
        <v>222266.13352762908</v>
      </c>
      <c r="Y259" s="205">
        <f t="shared" si="196"/>
        <v>224448.2005911257</v>
      </c>
      <c r="Z259" s="205">
        <f t="shared" si="196"/>
        <v>226650.16680745551</v>
      </c>
      <c r="AA259" s="205">
        <f t="shared" si="196"/>
        <v>228872.97409710957</v>
      </c>
      <c r="AB259" s="205">
        <f t="shared" si="196"/>
        <v>231117.20019971483</v>
      </c>
      <c r="AC259" s="205">
        <f t="shared" si="196"/>
        <v>233383.24181132295</v>
      </c>
      <c r="AD259" s="205">
        <f t="shared" si="196"/>
        <v>235671.40616331785</v>
      </c>
      <c r="AE259" s="205">
        <f t="shared" si="196"/>
        <v>237981.95682223345</v>
      </c>
      <c r="AF259" s="205">
        <f t="shared" si="196"/>
        <v>240315.13660012829</v>
      </c>
      <c r="AG259" s="205">
        <f t="shared" si="196"/>
        <v>242671.1790203405</v>
      </c>
      <c r="AH259" s="205">
        <f t="shared" si="196"/>
        <v>245050.31406103761</v>
      </c>
      <c r="AI259" s="205">
        <f t="shared" si="196"/>
        <v>247452.77103776718</v>
      </c>
      <c r="AJ259" s="205">
        <f t="shared" si="196"/>
        <v>249878.78005561483</v>
      </c>
      <c r="AK259" s="205">
        <f t="shared" si="196"/>
        <v>252328.57274627127</v>
      </c>
      <c r="AL259" s="205">
        <f t="shared" si="196"/>
        <v>254802.38264766292</v>
      </c>
      <c r="AM259" s="205">
        <f t="shared" si="196"/>
        <v>257300.44540497175</v>
      </c>
      <c r="AN259" s="205">
        <f t="shared" si="196"/>
        <v>259822.99888246084</v>
      </c>
      <c r="AO259" s="205">
        <f t="shared" si="196"/>
        <v>262370.28323081305</v>
      </c>
      <c r="AP259" s="205">
        <f t="shared" si="196"/>
        <v>264942.54093233799</v>
      </c>
      <c r="AQ259" s="205">
        <f t="shared" si="196"/>
        <v>267540.0168352272</v>
      </c>
      <c r="AR259" s="205">
        <f t="shared" si="196"/>
        <v>270162.95818244689</v>
      </c>
      <c r="AS259" s="205">
        <f t="shared" si="196"/>
        <v>272811.61463806493</v>
      </c>
      <c r="AT259" s="205">
        <f t="shared" si="196"/>
        <v>275486.23831241159</v>
      </c>
      <c r="AU259" s="205">
        <f t="shared" si="196"/>
        <v>278187.08378677495</v>
      </c>
      <c r="AV259" s="205">
        <f t="shared" si="196"/>
        <v>280914.40813798178</v>
      </c>
      <c r="AW259" s="205">
        <f t="shared" si="196"/>
        <v>283668.47096304194</v>
      </c>
      <c r="AX259" s="205">
        <f t="shared" si="196"/>
        <v>286449.53440394514</v>
      </c>
      <c r="AY259" s="205">
        <f t="shared" si="196"/>
        <v>289257.86317265575</v>
      </c>
      <c r="AZ259" s="205">
        <f t="shared" si="196"/>
        <v>292093.7245763315</v>
      </c>
      <c r="BA259" s="205">
        <f t="shared" si="196"/>
        <v>294957.38854277733</v>
      </c>
      <c r="BB259" s="205">
        <f t="shared" si="196"/>
        <v>297849.12764614343</v>
      </c>
      <c r="BC259" s="205">
        <f t="shared" si="196"/>
        <v>300769.21713287313</v>
      </c>
      <c r="BD259" s="205">
        <f t="shared" si="196"/>
        <v>303717.93494790263</v>
      </c>
      <c r="BE259" s="205">
        <f t="shared" si="196"/>
        <v>306695.56176111801</v>
      </c>
      <c r="BF259" s="205">
        <f t="shared" si="196"/>
        <v>309702.38099407055</v>
      </c>
      <c r="BG259" s="205">
        <f t="shared" si="196"/>
        <v>312738.67884695373</v>
      </c>
      <c r="BH259" s="205">
        <f t="shared" si="196"/>
        <v>315804.74432584544</v>
      </c>
      <c r="BI259" s="205">
        <f t="shared" si="196"/>
        <v>318900.86927021662</v>
      </c>
      <c r="BJ259" s="205">
        <f t="shared" si="196"/>
        <v>322027.34838070901</v>
      </c>
      <c r="BK259" s="205">
        <f t="shared" si="196"/>
        <v>325184.47924718657</v>
      </c>
      <c r="BL259" s="205">
        <f t="shared" si="196"/>
        <v>328372.56237706088</v>
      </c>
      <c r="BM259" s="205">
        <f t="shared" si="196"/>
        <v>331591.90122389485</v>
      </c>
      <c r="BN259" s="205">
        <f t="shared" si="196"/>
        <v>334842.80221628596</v>
      </c>
      <c r="BO259" s="205">
        <f t="shared" si="196"/>
        <v>338125.57478703384</v>
      </c>
      <c r="BP259" s="205">
        <f t="shared" si="196"/>
        <v>341440.5314025929</v>
      </c>
      <c r="BQ259" s="205">
        <f t="shared" si="196"/>
        <v>344787.98759281443</v>
      </c>
    </row>
    <row r="260" spans="5:69" ht="16" customHeight="1">
      <c r="E260" s="318"/>
      <c r="F260" s="318"/>
      <c r="G260" s="318"/>
      <c r="H260" s="318"/>
      <c r="I260" s="233" t="s">
        <v>448</v>
      </c>
      <c r="J260" s="206">
        <f>J192+J206+J218+J231+J244+J257</f>
        <v>51813.471502590677</v>
      </c>
      <c r="K260" s="205">
        <f t="shared" si="196"/>
        <v>52321.446713400379</v>
      </c>
      <c r="L260" s="205">
        <f t="shared" si="196"/>
        <v>52834.402073335674</v>
      </c>
      <c r="M260" s="205">
        <f t="shared" si="196"/>
        <v>53352.386407387981</v>
      </c>
      <c r="N260" s="205">
        <f t="shared" si="196"/>
        <v>53875.44901922514</v>
      </c>
      <c r="O260" s="205">
        <f t="shared" si="196"/>
        <v>54403.639695884209</v>
      </c>
      <c r="P260" s="205">
        <f t="shared" si="196"/>
        <v>54937.00871251052</v>
      </c>
      <c r="Q260" s="205">
        <f t="shared" si="196"/>
        <v>55475.606837142979</v>
      </c>
      <c r="R260" s="205">
        <f t="shared" si="196"/>
        <v>56019.485335546342</v>
      </c>
      <c r="S260" s="205">
        <f t="shared" si="196"/>
        <v>56568.69597609093</v>
      </c>
      <c r="T260" s="205">
        <f t="shared" si="196"/>
        <v>57123.291034680042</v>
      </c>
      <c r="U260" s="205">
        <f t="shared" si="196"/>
        <v>57683.323299725918</v>
      </c>
      <c r="V260" s="205">
        <f t="shared" si="196"/>
        <v>58248.846077174225</v>
      </c>
      <c r="W260" s="205">
        <f t="shared" si="196"/>
        <v>58819.913195577887</v>
      </c>
      <c r="X260" s="205">
        <f t="shared" si="196"/>
        <v>59396.579011220805</v>
      </c>
      <c r="Y260" s="205">
        <f t="shared" si="196"/>
        <v>59978.898413291608</v>
      </c>
      <c r="Z260" s="205">
        <f t="shared" si="196"/>
        <v>60566.92682910819</v>
      </c>
      <c r="AA260" s="205">
        <f t="shared" si="196"/>
        <v>61160.720229393577</v>
      </c>
      <c r="AB260" s="205">
        <f t="shared" si="196"/>
        <v>61760.335133603287</v>
      </c>
      <c r="AC260" s="205">
        <f t="shared" si="196"/>
        <v>62365.828615305305</v>
      </c>
      <c r="AD260" s="205">
        <f t="shared" si="196"/>
        <v>62977.25830761221</v>
      </c>
      <c r="AE260" s="205">
        <f t="shared" si="196"/>
        <v>63594.68240866722</v>
      </c>
      <c r="AF260" s="205">
        <f t="shared" si="196"/>
        <v>64218.159687183572</v>
      </c>
      <c r="AG260" s="205">
        <f t="shared" si="196"/>
        <v>64847.749488038331</v>
      </c>
      <c r="AH260" s="205">
        <f t="shared" si="196"/>
        <v>65483.511737921057</v>
      </c>
      <c r="AI260" s="205">
        <f t="shared" si="196"/>
        <v>66125.506951037911</v>
      </c>
      <c r="AJ260" s="205">
        <f t="shared" si="196"/>
        <v>66773.796234871625</v>
      </c>
      <c r="AK260" s="205">
        <f t="shared" si="196"/>
        <v>67428.441295997851</v>
      </c>
      <c r="AL260" s="205">
        <f t="shared" si="196"/>
        <v>68089.504445958592</v>
      </c>
      <c r="AM260" s="205">
        <f t="shared" si="196"/>
        <v>68757.048607193487</v>
      </c>
      <c r="AN260" s="205">
        <f t="shared" si="196"/>
        <v>69431.137319028712</v>
      </c>
      <c r="AO260" s="205">
        <f t="shared" si="196"/>
        <v>70111.834743725063</v>
      </c>
      <c r="AP260" s="205">
        <f t="shared" si="196"/>
        <v>70799.205672585129</v>
      </c>
      <c r="AQ260" s="205">
        <f t="shared" si="196"/>
        <v>71493.315532120265</v>
      </c>
      <c r="AR260" s="205">
        <f t="shared" si="196"/>
        <v>72194.230390278317</v>
      </c>
      <c r="AS260" s="205">
        <f t="shared" si="196"/>
        <v>72902.016962732014</v>
      </c>
      <c r="AT260" s="205">
        <f t="shared" si="196"/>
        <v>73616.742619229393</v>
      </c>
      <c r="AU260" s="205">
        <f t="shared" si="196"/>
        <v>74338.475390006148</v>
      </c>
      <c r="AV260" s="205">
        <f t="shared" si="196"/>
        <v>75067.28397226111</v>
      </c>
      <c r="AW260" s="205">
        <f t="shared" si="196"/>
        <v>75803.237736695068</v>
      </c>
      <c r="AX260" s="205">
        <f t="shared" si="196"/>
        <v>76546.406734113625</v>
      </c>
      <c r="AY260" s="205">
        <f t="shared" si="196"/>
        <v>77296.861702095121</v>
      </c>
      <c r="AZ260" s="205">
        <f t="shared" si="196"/>
        <v>78054.674071723508</v>
      </c>
      <c r="BA260" s="205">
        <f t="shared" si="196"/>
        <v>78819.915974387477</v>
      </c>
      <c r="BB260" s="205">
        <f t="shared" si="196"/>
        <v>79592.660248646192</v>
      </c>
      <c r="BC260" s="205">
        <f t="shared" si="196"/>
        <v>80372.980447162321</v>
      </c>
      <c r="BD260" s="205">
        <f t="shared" si="196"/>
        <v>81160.950843703118</v>
      </c>
      <c r="BE260" s="205">
        <f t="shared" si="196"/>
        <v>81956.646440209966</v>
      </c>
      <c r="BF260" s="205">
        <f t="shared" si="196"/>
        <v>82760.142973937545</v>
      </c>
      <c r="BG260" s="205">
        <f t="shared" si="196"/>
        <v>83571.516924662443</v>
      </c>
      <c r="BH260" s="205">
        <f t="shared" si="196"/>
        <v>84390.845521963027</v>
      </c>
      <c r="BI260" s="205">
        <f t="shared" si="196"/>
        <v>85218.206752570521</v>
      </c>
      <c r="BJ260" s="205">
        <f t="shared" si="196"/>
        <v>86053.679367791832</v>
      </c>
      <c r="BK260" s="205">
        <f t="shared" si="196"/>
        <v>86897.342891005464</v>
      </c>
      <c r="BL260" s="205">
        <f t="shared" si="196"/>
        <v>87749.277625230985</v>
      </c>
      <c r="BM260" s="205">
        <f t="shared" si="196"/>
        <v>88609.564660772478</v>
      </c>
      <c r="BN260" s="205">
        <f t="shared" si="196"/>
        <v>89478.285882936907</v>
      </c>
      <c r="BO260" s="205">
        <f t="shared" si="196"/>
        <v>90355.523979828416</v>
      </c>
      <c r="BP260" s="205">
        <f t="shared" si="196"/>
        <v>91241.362450218905</v>
      </c>
      <c r="BQ260" s="205">
        <f t="shared" si="196"/>
        <v>92135.885611495542</v>
      </c>
    </row>
    <row r="261" spans="5:69" ht="16" customHeight="1">
      <c r="E261" s="318"/>
      <c r="F261" s="318"/>
      <c r="G261" s="318"/>
      <c r="H261" s="318"/>
      <c r="I261" s="233" t="s">
        <v>449</v>
      </c>
      <c r="J261" s="206">
        <f>J193+J207+J219+J232+J245+J258</f>
        <v>46075.129533678759</v>
      </c>
      <c r="K261" s="205">
        <f t="shared" si="196"/>
        <v>95471.14700802599</v>
      </c>
      <c r="L261" s="205">
        <f t="shared" si="196"/>
        <v>120879.28890442694</v>
      </c>
      <c r="M261" s="205">
        <f t="shared" si="196"/>
        <v>134300.45510165108</v>
      </c>
      <c r="N261" s="205">
        <f t="shared" si="196"/>
        <v>141735.16379486542</v>
      </c>
      <c r="O261" s="205">
        <f t="shared" si="196"/>
        <v>146183.74300661034</v>
      </c>
      <c r="P261" s="205">
        <f t="shared" si="196"/>
        <v>149146.42634884731</v>
      </c>
      <c r="Q261" s="205">
        <f t="shared" si="196"/>
        <v>151373.4009106083</v>
      </c>
      <c r="R261" s="205">
        <f t="shared" si="196"/>
        <v>153239.83120851021</v>
      </c>
      <c r="S261" s="205">
        <f t="shared" si="196"/>
        <v>154933.37116876713</v>
      </c>
      <c r="T261" s="205">
        <f t="shared" si="196"/>
        <v>156547.92012501831</v>
      </c>
      <c r="U261" s="205">
        <f t="shared" si="196"/>
        <v>158130.50082413043</v>
      </c>
      <c r="V261" s="205">
        <f t="shared" si="196"/>
        <v>159704.69843605533</v>
      </c>
      <c r="W261" s="205">
        <f t="shared" si="196"/>
        <v>161282.3800657824</v>
      </c>
      <c r="X261" s="205">
        <f t="shared" si="196"/>
        <v>162869.55451640824</v>
      </c>
      <c r="Y261" s="205">
        <f t="shared" si="196"/>
        <v>164469.30217783409</v>
      </c>
      <c r="Z261" s="205">
        <f t="shared" si="196"/>
        <v>166083.23997834735</v>
      </c>
      <c r="AA261" s="205">
        <f t="shared" si="196"/>
        <v>167712.25386771598</v>
      </c>
      <c r="AB261" s="205">
        <f t="shared" si="196"/>
        <v>169356.8650661115</v>
      </c>
      <c r="AC261" s="205">
        <f t="shared" si="196"/>
        <v>171017.41319601767</v>
      </c>
      <c r="AD261" s="205">
        <f t="shared" si="196"/>
        <v>172694.14785570564</v>
      </c>
      <c r="AE261" s="205">
        <f t="shared" si="196"/>
        <v>174387.27441356622</v>
      </c>
      <c r="AF261" s="205">
        <f t="shared" si="196"/>
        <v>176096.97691294475</v>
      </c>
      <c r="AG261" s="205">
        <f t="shared" si="196"/>
        <v>177823.42953230219</v>
      </c>
      <c r="AH261" s="205">
        <f t="shared" si="196"/>
        <v>179566.80232311657</v>
      </c>
      <c r="AI261" s="205">
        <f t="shared" si="196"/>
        <v>181327.26408672926</v>
      </c>
      <c r="AJ261" s="205">
        <f t="shared" si="196"/>
        <v>183104.98382074319</v>
      </c>
      <c r="AK261" s="205">
        <f t="shared" si="196"/>
        <v>184900.13145027347</v>
      </c>
      <c r="AL261" s="205">
        <f t="shared" si="196"/>
        <v>186712.87820170433</v>
      </c>
      <c r="AM261" s="205">
        <f t="shared" si="196"/>
        <v>188543.39679777829</v>
      </c>
      <c r="AN261" s="205">
        <f t="shared" si="196"/>
        <v>190391.86156343209</v>
      </c>
      <c r="AO261" s="205">
        <f t="shared" si="196"/>
        <v>192258.44848708797</v>
      </c>
      <c r="AP261" s="205">
        <f t="shared" si="196"/>
        <v>194143.33525975287</v>
      </c>
      <c r="AQ261" s="205">
        <f t="shared" si="196"/>
        <v>196046.70130310691</v>
      </c>
      <c r="AR261" s="205">
        <f t="shared" si="196"/>
        <v>197968.72779216859</v>
      </c>
      <c r="AS261" s="205">
        <f t="shared" si="196"/>
        <v>199909.59767533286</v>
      </c>
      <c r="AT261" s="205">
        <f t="shared" si="196"/>
        <v>201869.49569318217</v>
      </c>
      <c r="AU261" s="205">
        <f t="shared" si="196"/>
        <v>203848.60839676874</v>
      </c>
      <c r="AV261" s="205">
        <f t="shared" si="196"/>
        <v>205847.12416572066</v>
      </c>
      <c r="AW261" s="205">
        <f t="shared" si="196"/>
        <v>207865.23322634696</v>
      </c>
      <c r="AX261" s="205">
        <f t="shared" si="196"/>
        <v>209903.12766983151</v>
      </c>
      <c r="AY261" s="205">
        <f t="shared" si="196"/>
        <v>211961.00147056064</v>
      </c>
      <c r="AZ261" s="205">
        <f t="shared" si="196"/>
        <v>214039.05050460802</v>
      </c>
      <c r="BA261" s="205">
        <f t="shared" si="196"/>
        <v>216137.47256838984</v>
      </c>
      <c r="BB261" s="205">
        <f t="shared" si="196"/>
        <v>218256.46739749724</v>
      </c>
      <c r="BC261" s="205">
        <f t="shared" si="196"/>
        <v>220396.23668571081</v>
      </c>
      <c r="BD261" s="205">
        <f t="shared" si="196"/>
        <v>222556.98410419951</v>
      </c>
      <c r="BE261" s="205">
        <f t="shared" si="196"/>
        <v>224738.91532090804</v>
      </c>
      <c r="BF261" s="205">
        <f t="shared" si="196"/>
        <v>226942.23802013299</v>
      </c>
      <c r="BG261" s="205">
        <f t="shared" si="196"/>
        <v>229167.1619222913</v>
      </c>
      <c r="BH261" s="205">
        <f t="shared" si="196"/>
        <v>231413.8988038825</v>
      </c>
      <c r="BI261" s="205">
        <f t="shared" si="196"/>
        <v>233682.66251764607</v>
      </c>
      <c r="BJ261" s="205">
        <f t="shared" si="196"/>
        <v>235973.66901291715</v>
      </c>
      <c r="BK261" s="205">
        <f t="shared" si="196"/>
        <v>238287.13635618112</v>
      </c>
      <c r="BL261" s="205">
        <f t="shared" si="196"/>
        <v>240623.28475182992</v>
      </c>
      <c r="BM261" s="205">
        <f t="shared" si="196"/>
        <v>242982.33656312237</v>
      </c>
      <c r="BN261" s="205">
        <f t="shared" si="196"/>
        <v>245364.51633334905</v>
      </c>
      <c r="BO261" s="205">
        <f t="shared" si="196"/>
        <v>247770.05080720547</v>
      </c>
      <c r="BP261" s="205">
        <f t="shared" si="196"/>
        <v>250199.16895237405</v>
      </c>
      <c r="BQ261" s="205">
        <f t="shared" si="196"/>
        <v>252652.10198131885</v>
      </c>
    </row>
    <row r="262" spans="5:69">
      <c r="E262" s="319" t="s">
        <v>331</v>
      </c>
      <c r="F262" s="319"/>
      <c r="G262" s="319"/>
      <c r="H262" s="319"/>
      <c r="I262" s="236" t="s">
        <v>332</v>
      </c>
      <c r="J262" s="203">
        <f>Variables!$L$5</f>
        <v>49</v>
      </c>
      <c r="K262" s="207">
        <f>J262*(1+Variables!$L$10)</f>
        <v>49.980000000000004</v>
      </c>
      <c r="L262" s="207">
        <f>K262*(1+Variables!$L$10)</f>
        <v>50.979600000000005</v>
      </c>
      <c r="M262" s="207">
        <f>L262*(1+Variables!$L$10)</f>
        <v>51.999192000000008</v>
      </c>
      <c r="N262" s="207">
        <f>M262*(1+Variables!$L$10)</f>
        <v>53.039175840000006</v>
      </c>
      <c r="O262" s="207">
        <f>N262*(1+Variables!$L$10)</f>
        <v>54.099959356800007</v>
      </c>
      <c r="P262" s="207">
        <f>O262*(1+Variables!$L$10)</f>
        <v>55.181958543936005</v>
      </c>
      <c r="Q262" s="207">
        <f>P262*(1+Variables!$L$10)</f>
        <v>56.285597714814728</v>
      </c>
      <c r="R262" s="207">
        <f>Q262*(1+Variables!$L$10)</f>
        <v>57.41130966911102</v>
      </c>
      <c r="S262" s="207">
        <f>R262*(1+Variables!$L$10)</f>
        <v>58.559535862493242</v>
      </c>
      <c r="T262" s="207">
        <f>S262*(1+Variables!$L$10)</f>
        <v>59.730726579743106</v>
      </c>
      <c r="U262" s="207">
        <f>T262*(1+Variables!$L$10)</f>
        <v>60.925341111337971</v>
      </c>
      <c r="V262" s="207">
        <f>U262*(1+Variables!$L$10)</f>
        <v>62.143847933564729</v>
      </c>
      <c r="W262" s="207">
        <f>V262*(1+Variables!$L$10)</f>
        <v>63.386724892236025</v>
      </c>
      <c r="X262" s="207">
        <f>W262*(1+Variables!$L$10)</f>
        <v>64.654459390080746</v>
      </c>
      <c r="Y262" s="207">
        <f>X262*(1+Variables!$L$10)</f>
        <v>65.947548577882358</v>
      </c>
      <c r="Z262" s="207">
        <f>Y262*(1+Variables!$L$10)</f>
        <v>67.266499549440013</v>
      </c>
      <c r="AA262" s="207">
        <f>Z262*(1+Variables!$L$10)</f>
        <v>68.611829540428815</v>
      </c>
      <c r="AB262" s="207">
        <f>AA262*(1+Variables!$L$10)</f>
        <v>69.984066131237398</v>
      </c>
      <c r="AC262" s="207">
        <f>AB262*(1+Variables!$L$10)</f>
        <v>71.383747453862142</v>
      </c>
      <c r="AD262" s="207">
        <f>AC262*(1+Variables!$L$10)</f>
        <v>72.811422402939385</v>
      </c>
      <c r="AE262" s="207">
        <f>AD262*(1+Variables!$L$10)</f>
        <v>74.26765085099818</v>
      </c>
      <c r="AF262" s="207">
        <f>AE262*(1+Variables!$L$10)</f>
        <v>75.753003868018141</v>
      </c>
      <c r="AG262" s="207">
        <f>AF262*(1+Variables!$L$10)</f>
        <v>77.268063945378501</v>
      </c>
      <c r="AH262" s="207">
        <f>AG262*(1+Variables!$L$10)</f>
        <v>78.813425224286078</v>
      </c>
      <c r="AI262" s="207">
        <f>AH262*(1+Variables!$L$10)</f>
        <v>80.389693728771803</v>
      </c>
      <c r="AJ262" s="207">
        <f>AI262*(1+Variables!$L$10)</f>
        <v>81.997487603347238</v>
      </c>
      <c r="AK262" s="207">
        <f>AJ262*(1+Variables!$L$10)</f>
        <v>83.637437355414178</v>
      </c>
      <c r="AL262" s="207">
        <f>AK262*(1+Variables!$L$10)</f>
        <v>85.310186102522465</v>
      </c>
      <c r="AM262" s="207">
        <f>AL262*(1+Variables!$L$10)</f>
        <v>87.016389824572911</v>
      </c>
      <c r="AN262" s="207">
        <f>AM262*(1+Variables!$L$10)</f>
        <v>88.756717621064368</v>
      </c>
      <c r="AO262" s="207">
        <f>AN262*(1+Variables!$L$10)</f>
        <v>90.531851973485658</v>
      </c>
      <c r="AP262" s="207">
        <f>AO262*(1+Variables!$L$10)</f>
        <v>92.342489012955369</v>
      </c>
      <c r="AQ262" s="207">
        <f>AP262*(1+Variables!$L$10)</f>
        <v>94.189338793214475</v>
      </c>
      <c r="AR262" s="207">
        <f>AQ262*(1+Variables!$L$10)</f>
        <v>96.073125569078769</v>
      </c>
      <c r="AS262" s="207">
        <f>AR262*(1+Variables!$L$10)</f>
        <v>97.994588080460346</v>
      </c>
      <c r="AT262" s="207">
        <f>AS262*(1+Variables!$L$10)</f>
        <v>99.95447984206956</v>
      </c>
      <c r="AU262" s="207">
        <f>AT262*(1+Variables!$L$10)</f>
        <v>101.95356943891095</v>
      </c>
      <c r="AV262" s="207">
        <f>AU262*(1+Variables!$L$10)</f>
        <v>103.99264082768917</v>
      </c>
      <c r="AW262" s="207">
        <f>AV262*(1+Variables!$L$10)</f>
        <v>106.07249364424295</v>
      </c>
      <c r="AX262" s="207">
        <f>AW262*(1+Variables!$L$10)</f>
        <v>108.19394351712782</v>
      </c>
      <c r="AY262" s="207">
        <f>AX262*(1+Variables!$L$10)</f>
        <v>110.35782238747038</v>
      </c>
      <c r="AZ262" s="207">
        <f>AY262*(1+Variables!$L$10)</f>
        <v>112.56497883521979</v>
      </c>
      <c r="BA262" s="207">
        <f>AZ262*(1+Variables!$L$10)</f>
        <v>114.81627841192419</v>
      </c>
      <c r="BB262" s="207">
        <f>BA262*(1+Variables!$L$10)</f>
        <v>117.11260398016267</v>
      </c>
      <c r="BC262" s="207">
        <f>BB262*(1+Variables!$L$10)</f>
        <v>119.45485605976593</v>
      </c>
      <c r="BD262" s="207">
        <f>BC262*(1+Variables!$L$10)</f>
        <v>121.84395318096125</v>
      </c>
      <c r="BE262" s="207">
        <f>BD262*(1+Variables!$L$10)</f>
        <v>124.28083224458048</v>
      </c>
      <c r="BF262" s="207">
        <f>BE262*(1+Variables!$L$10)</f>
        <v>126.76644888947209</v>
      </c>
      <c r="BG262" s="207">
        <f>BF262*(1+Variables!$L$10)</f>
        <v>129.30177786726153</v>
      </c>
      <c r="BH262" s="207">
        <f>BG262*(1+Variables!$L$10)</f>
        <v>131.88781342460678</v>
      </c>
      <c r="BI262" s="207">
        <f>BH262*(1+Variables!$L$10)</f>
        <v>134.5255696930989</v>
      </c>
      <c r="BJ262" s="207">
        <f>BI262*(1+Variables!$L$10)</f>
        <v>137.21608108696088</v>
      </c>
      <c r="BK262" s="207">
        <f>BJ262*(1+Variables!$L$10)</f>
        <v>139.96040270870012</v>
      </c>
      <c r="BL262" s="207">
        <f>BK262*(1+Variables!$L$10)</f>
        <v>142.75961076287413</v>
      </c>
      <c r="BM262" s="207">
        <f>BL262*(1+Variables!$L$10)</f>
        <v>145.61480297813162</v>
      </c>
      <c r="BN262" s="207">
        <f>BM262*(1+Variables!$L$10)</f>
        <v>148.52709903769426</v>
      </c>
      <c r="BO262" s="207">
        <f>BN262*(1+Variables!$L$10)</f>
        <v>151.49764101844815</v>
      </c>
      <c r="BP262" s="207">
        <f>BO262*(1+Variables!$L$10)</f>
        <v>154.52759383881713</v>
      </c>
      <c r="BQ262" s="207">
        <f>BP262*(1+Variables!$L$10)</f>
        <v>157.61814571559347</v>
      </c>
    </row>
    <row r="263" spans="5:69" ht="16" customHeight="1">
      <c r="E263" s="334" t="s">
        <v>330</v>
      </c>
      <c r="F263" s="334"/>
      <c r="G263" s="334"/>
      <c r="H263" s="321" t="s">
        <v>27</v>
      </c>
      <c r="I263" s="215" t="s">
        <v>311</v>
      </c>
      <c r="J263" s="216">
        <f>Variables!$L$36</f>
        <v>0.85</v>
      </c>
      <c r="K263" s="216">
        <f>Variables!$L$36</f>
        <v>0.85</v>
      </c>
      <c r="L263" s="216">
        <f>Variables!$L$36</f>
        <v>0.85</v>
      </c>
      <c r="M263" s="216">
        <f>Variables!$L$36</f>
        <v>0.85</v>
      </c>
      <c r="N263" s="216">
        <f>Variables!$L$36</f>
        <v>0.85</v>
      </c>
      <c r="O263" s="216">
        <f>Variables!$L$36</f>
        <v>0.85</v>
      </c>
      <c r="P263" s="216">
        <f>Variables!$L$36</f>
        <v>0.85</v>
      </c>
      <c r="Q263" s="216">
        <f>Variables!$L$36</f>
        <v>0.85</v>
      </c>
      <c r="R263" s="216">
        <f>Variables!$L$36</f>
        <v>0.85</v>
      </c>
      <c r="S263" s="216">
        <f>Variables!$L$36</f>
        <v>0.85</v>
      </c>
      <c r="T263" s="216">
        <f>Variables!$L$36</f>
        <v>0.85</v>
      </c>
      <c r="U263" s="216">
        <f>Variables!$L$36</f>
        <v>0.85</v>
      </c>
      <c r="V263" s="216">
        <f>Variables!$L$36</f>
        <v>0.85</v>
      </c>
      <c r="W263" s="216">
        <f>Variables!$L$36</f>
        <v>0.85</v>
      </c>
      <c r="X263" s="216">
        <f>Variables!$L$36</f>
        <v>0.85</v>
      </c>
      <c r="Y263" s="216">
        <f>Variables!$L$36</f>
        <v>0.85</v>
      </c>
      <c r="Z263" s="216">
        <f>Variables!$L$36</f>
        <v>0.85</v>
      </c>
      <c r="AA263" s="216">
        <f>Variables!$L$36</f>
        <v>0.85</v>
      </c>
      <c r="AB263" s="216">
        <f>Variables!$L$36</f>
        <v>0.85</v>
      </c>
      <c r="AC263" s="216">
        <f>Variables!$L$36</f>
        <v>0.85</v>
      </c>
      <c r="AD263" s="216">
        <f>Variables!$L$36</f>
        <v>0.85</v>
      </c>
      <c r="AE263" s="216">
        <f>Variables!$L$36</f>
        <v>0.85</v>
      </c>
      <c r="AF263" s="216">
        <f>Variables!$L$36</f>
        <v>0.85</v>
      </c>
      <c r="AG263" s="216">
        <f>Variables!$L$36</f>
        <v>0.85</v>
      </c>
      <c r="AH263" s="216">
        <f>Variables!$L$36</f>
        <v>0.85</v>
      </c>
      <c r="AI263" s="216">
        <f>Variables!$L$36</f>
        <v>0.85</v>
      </c>
      <c r="AJ263" s="216">
        <f>Variables!$L$36</f>
        <v>0.85</v>
      </c>
      <c r="AK263" s="216">
        <f>Variables!$L$36</f>
        <v>0.85</v>
      </c>
      <c r="AL263" s="216">
        <f>Variables!$L$36</f>
        <v>0.85</v>
      </c>
      <c r="AM263" s="216">
        <f>Variables!$L$36</f>
        <v>0.85</v>
      </c>
      <c r="AN263" s="216">
        <f>Variables!$L$36</f>
        <v>0.85</v>
      </c>
      <c r="AO263" s="216">
        <f>Variables!$L$36</f>
        <v>0.85</v>
      </c>
      <c r="AP263" s="216">
        <f>Variables!$L$36</f>
        <v>0.85</v>
      </c>
      <c r="AQ263" s="216">
        <f>Variables!$L$36</f>
        <v>0.85</v>
      </c>
      <c r="AR263" s="216">
        <f>Variables!$L$36</f>
        <v>0.85</v>
      </c>
      <c r="AS263" s="216">
        <f>Variables!$L$36</f>
        <v>0.85</v>
      </c>
      <c r="AT263" s="216">
        <f>Variables!$L$36</f>
        <v>0.85</v>
      </c>
      <c r="AU263" s="216">
        <f>Variables!$L$36</f>
        <v>0.85</v>
      </c>
      <c r="AV263" s="216">
        <f>Variables!$L$36</f>
        <v>0.85</v>
      </c>
      <c r="AW263" s="216">
        <f>Variables!$L$36</f>
        <v>0.85</v>
      </c>
      <c r="AX263" s="216">
        <f>Variables!$L$36</f>
        <v>0.85</v>
      </c>
      <c r="AY263" s="216">
        <f>Variables!$L$36</f>
        <v>0.85</v>
      </c>
      <c r="AZ263" s="216">
        <f>Variables!$L$36</f>
        <v>0.85</v>
      </c>
      <c r="BA263" s="216">
        <f>Variables!$L$36</f>
        <v>0.85</v>
      </c>
      <c r="BB263" s="216">
        <f>Variables!$L$36</f>
        <v>0.85</v>
      </c>
      <c r="BC263" s="216">
        <f>Variables!$L$36</f>
        <v>0.85</v>
      </c>
      <c r="BD263" s="216">
        <f>Variables!$L$36</f>
        <v>0.85</v>
      </c>
      <c r="BE263" s="216">
        <f>Variables!$L$36</f>
        <v>0.85</v>
      </c>
      <c r="BF263" s="216">
        <f>Variables!$L$36</f>
        <v>0.85</v>
      </c>
      <c r="BG263" s="216">
        <f>Variables!$L$36</f>
        <v>0.85</v>
      </c>
      <c r="BH263" s="216">
        <f>Variables!$L$36</f>
        <v>0.85</v>
      </c>
      <c r="BI263" s="216">
        <f>Variables!$L$36</f>
        <v>0.85</v>
      </c>
      <c r="BJ263" s="216">
        <f>Variables!$L$36</f>
        <v>0.85</v>
      </c>
      <c r="BK263" s="216">
        <f>Variables!$L$36</f>
        <v>0.85</v>
      </c>
      <c r="BL263" s="216">
        <f>Variables!$L$36</f>
        <v>0.85</v>
      </c>
      <c r="BM263" s="216">
        <f>Variables!$L$36</f>
        <v>0.85</v>
      </c>
      <c r="BN263" s="216">
        <f>Variables!$L$36</f>
        <v>0.85</v>
      </c>
      <c r="BO263" s="216">
        <f>Variables!$L$36</f>
        <v>0.85</v>
      </c>
      <c r="BP263" s="216">
        <f>Variables!$L$36</f>
        <v>0.85</v>
      </c>
      <c r="BQ263" s="216">
        <f>Variables!$L$36</f>
        <v>0.85</v>
      </c>
    </row>
    <row r="264" spans="5:69" ht="16" customHeight="1">
      <c r="E264" s="334"/>
      <c r="F264" s="334"/>
      <c r="G264" s="334"/>
      <c r="H264" s="321"/>
      <c r="I264" s="215" t="s">
        <v>333</v>
      </c>
      <c r="J264" s="200">
        <f>J262*J263</f>
        <v>41.65</v>
      </c>
      <c r="K264" s="200">
        <f>K262*K263</f>
        <v>42.483000000000004</v>
      </c>
      <c r="L264" s="200">
        <f t="shared" ref="L264:BQ264" si="197">L262*L263</f>
        <v>43.332660000000004</v>
      </c>
      <c r="M264" s="200">
        <f t="shared" si="197"/>
        <v>44.199313200000006</v>
      </c>
      <c r="N264" s="200">
        <f t="shared" si="197"/>
        <v>45.083299464000007</v>
      </c>
      <c r="O264" s="200">
        <f t="shared" si="197"/>
        <v>45.984965453280005</v>
      </c>
      <c r="P264" s="200">
        <f t="shared" si="197"/>
        <v>46.904664762345604</v>
      </c>
      <c r="Q264" s="200">
        <f t="shared" si="197"/>
        <v>47.842758057592519</v>
      </c>
      <c r="R264" s="200">
        <f t="shared" si="197"/>
        <v>48.799613218744369</v>
      </c>
      <c r="S264" s="200">
        <f t="shared" si="197"/>
        <v>49.775605483119257</v>
      </c>
      <c r="T264" s="200">
        <f t="shared" si="197"/>
        <v>50.771117592781636</v>
      </c>
      <c r="U264" s="200">
        <f t="shared" si="197"/>
        <v>51.786539944637276</v>
      </c>
      <c r="V264" s="200">
        <f t="shared" si="197"/>
        <v>52.822270743530019</v>
      </c>
      <c r="W264" s="200">
        <f t="shared" si="197"/>
        <v>53.878716158400621</v>
      </c>
      <c r="X264" s="200">
        <f t="shared" si="197"/>
        <v>54.95629048156863</v>
      </c>
      <c r="Y264" s="200">
        <f t="shared" si="197"/>
        <v>56.055416291200004</v>
      </c>
      <c r="Z264" s="200">
        <f t="shared" si="197"/>
        <v>57.176524617024008</v>
      </c>
      <c r="AA264" s="200">
        <f t="shared" si="197"/>
        <v>58.320055109364489</v>
      </c>
      <c r="AB264" s="200">
        <f t="shared" si="197"/>
        <v>59.48645621155179</v>
      </c>
      <c r="AC264" s="200">
        <f t="shared" si="197"/>
        <v>60.676185335782819</v>
      </c>
      <c r="AD264" s="200">
        <f t="shared" si="197"/>
        <v>61.889709042498474</v>
      </c>
      <c r="AE264" s="200">
        <f t="shared" si="197"/>
        <v>63.127503223348448</v>
      </c>
      <c r="AF264" s="200">
        <f t="shared" si="197"/>
        <v>64.390053287815419</v>
      </c>
      <c r="AG264" s="200">
        <f t="shared" si="197"/>
        <v>65.677854353571718</v>
      </c>
      <c r="AH264" s="200">
        <f t="shared" si="197"/>
        <v>66.991411440643162</v>
      </c>
      <c r="AI264" s="200">
        <f t="shared" si="197"/>
        <v>68.331239669456025</v>
      </c>
      <c r="AJ264" s="200">
        <f t="shared" si="197"/>
        <v>69.697864462845146</v>
      </c>
      <c r="AK264" s="200">
        <f t="shared" si="197"/>
        <v>71.091821752102049</v>
      </c>
      <c r="AL264" s="200">
        <f t="shared" si="197"/>
        <v>72.513658187144088</v>
      </c>
      <c r="AM264" s="200">
        <f t="shared" si="197"/>
        <v>73.963931350886966</v>
      </c>
      <c r="AN264" s="200">
        <f t="shared" si="197"/>
        <v>75.443209977904715</v>
      </c>
      <c r="AO264" s="200">
        <f t="shared" si="197"/>
        <v>76.952074177462805</v>
      </c>
      <c r="AP264" s="200">
        <f t="shared" si="197"/>
        <v>78.49111566101206</v>
      </c>
      <c r="AQ264" s="200">
        <f t="shared" si="197"/>
        <v>80.060937974232303</v>
      </c>
      <c r="AR264" s="200">
        <f t="shared" si="197"/>
        <v>81.662156733716955</v>
      </c>
      <c r="AS264" s="200">
        <f t="shared" si="197"/>
        <v>83.295399868391286</v>
      </c>
      <c r="AT264" s="200">
        <f t="shared" si="197"/>
        <v>84.961307865759125</v>
      </c>
      <c r="AU264" s="200">
        <f t="shared" si="197"/>
        <v>86.660534023074305</v>
      </c>
      <c r="AV264" s="200">
        <f t="shared" si="197"/>
        <v>88.393744703535788</v>
      </c>
      <c r="AW264" s="200">
        <f t="shared" si="197"/>
        <v>90.161619597606503</v>
      </c>
      <c r="AX264" s="200">
        <f t="shared" si="197"/>
        <v>91.964851989558639</v>
      </c>
      <c r="AY264" s="200">
        <f t="shared" si="197"/>
        <v>93.804149029349816</v>
      </c>
      <c r="AZ264" s="200">
        <f t="shared" si="197"/>
        <v>95.680232009936816</v>
      </c>
      <c r="BA264" s="200">
        <f t="shared" si="197"/>
        <v>97.593836650135557</v>
      </c>
      <c r="BB264" s="200">
        <f t="shared" si="197"/>
        <v>99.545713383138278</v>
      </c>
      <c r="BC264" s="200">
        <f t="shared" si="197"/>
        <v>101.53662765080104</v>
      </c>
      <c r="BD264" s="200">
        <f t="shared" si="197"/>
        <v>103.56736020381706</v>
      </c>
      <c r="BE264" s="200">
        <f t="shared" si="197"/>
        <v>105.63870740789341</v>
      </c>
      <c r="BF264" s="200">
        <f t="shared" si="197"/>
        <v>107.75148155605127</v>
      </c>
      <c r="BG264" s="200">
        <f t="shared" si="197"/>
        <v>109.9065111871723</v>
      </c>
      <c r="BH264" s="200">
        <f t="shared" si="197"/>
        <v>112.10464141091576</v>
      </c>
      <c r="BI264" s="200">
        <f t="shared" si="197"/>
        <v>114.34673423913407</v>
      </c>
      <c r="BJ264" s="200">
        <f t="shared" si="197"/>
        <v>116.63366892391674</v>
      </c>
      <c r="BK264" s="200">
        <f t="shared" si="197"/>
        <v>118.96634230239509</v>
      </c>
      <c r="BL264" s="200">
        <f t="shared" si="197"/>
        <v>121.34566914844301</v>
      </c>
      <c r="BM264" s="200">
        <f t="shared" si="197"/>
        <v>123.77258253141187</v>
      </c>
      <c r="BN264" s="200">
        <f t="shared" si="197"/>
        <v>126.24803418204012</v>
      </c>
      <c r="BO264" s="200">
        <f t="shared" si="197"/>
        <v>128.77299486568091</v>
      </c>
      <c r="BP264" s="200">
        <f t="shared" si="197"/>
        <v>131.34845476299455</v>
      </c>
      <c r="BQ264" s="200">
        <f t="shared" si="197"/>
        <v>133.97542385825446</v>
      </c>
    </row>
    <row r="265" spans="5:69" ht="16" customHeight="1">
      <c r="E265" s="334"/>
      <c r="F265" s="334"/>
      <c r="G265" s="334"/>
      <c r="H265" s="321"/>
      <c r="I265" s="215" t="s">
        <v>447</v>
      </c>
      <c r="J265" s="204">
        <f>J91*J264</f>
        <v>172675.49222797927</v>
      </c>
      <c r="K265" s="204">
        <f>K91*K264</f>
        <v>265920.25803108804</v>
      </c>
      <c r="L265" s="204">
        <f t="shared" ref="L265:BQ265" si="198">L91*L264</f>
        <v>318810.76130051812</v>
      </c>
      <c r="M265" s="204">
        <f t="shared" si="198"/>
        <v>351280.6608590674</v>
      </c>
      <c r="N265" s="204">
        <f t="shared" si="198"/>
        <v>373500.92481180152</v>
      </c>
      <c r="O265" s="204">
        <f t="shared" si="198"/>
        <v>390663.69306090643</v>
      </c>
      <c r="P265" s="204">
        <f t="shared" si="198"/>
        <v>405422.05151015654</v>
      </c>
      <c r="Q265" s="204">
        <f t="shared" si="198"/>
        <v>419134.32136074686</v>
      </c>
      <c r="R265" s="204">
        <f t="shared" si="198"/>
        <v>432498.65123726486</v>
      </c>
      <c r="S265" s="204">
        <f t="shared" si="198"/>
        <v>445876.66389458772</v>
      </c>
      <c r="T265" s="204">
        <f t="shared" si="198"/>
        <v>459458.52090272983</v>
      </c>
      <c r="U265" s="204">
        <f t="shared" si="198"/>
        <v>473347.11064637697</v>
      </c>
      <c r="V265" s="204">
        <f t="shared" si="198"/>
        <v>487600.98936521664</v>
      </c>
      <c r="W265" s="204">
        <f t="shared" si="198"/>
        <v>502256.2863998916</v>
      </c>
      <c r="X265" s="204">
        <f t="shared" si="198"/>
        <v>517337.88134228491</v>
      </c>
      <c r="Y265" s="204">
        <f t="shared" si="198"/>
        <v>532865.11002125591</v>
      </c>
      <c r="Z265" s="204">
        <f t="shared" si="198"/>
        <v>548854.68036363157</v>
      </c>
      <c r="AA265" s="204">
        <f t="shared" si="198"/>
        <v>565322.16546582698</v>
      </c>
      <c r="AB265" s="204">
        <f t="shared" si="198"/>
        <v>582282.77122235799</v>
      </c>
      <c r="AC265" s="204">
        <f t="shared" si="198"/>
        <v>599751.73416323238</v>
      </c>
      <c r="AD265" s="204">
        <f t="shared" si="198"/>
        <v>617744.53088827292</v>
      </c>
      <c r="AE265" s="204">
        <f t="shared" si="198"/>
        <v>636276.99161199457</v>
      </c>
      <c r="AF265" s="204">
        <f t="shared" si="198"/>
        <v>655365.36500686186</v>
      </c>
      <c r="AG265" s="204">
        <f t="shared" si="198"/>
        <v>675026.35841678642</v>
      </c>
      <c r="AH265" s="204">
        <f t="shared" si="198"/>
        <v>695277.16572374653</v>
      </c>
      <c r="AI265" s="204">
        <f t="shared" si="198"/>
        <v>716135.48913823185</v>
      </c>
      <c r="AJ265" s="204">
        <f t="shared" si="198"/>
        <v>737619.55811819294</v>
      </c>
      <c r="AK265" s="204">
        <f t="shared" si="198"/>
        <v>759748.14705770416</v>
      </c>
      <c r="AL265" s="204">
        <f t="shared" si="198"/>
        <v>782540.59258937743</v>
      </c>
      <c r="AM265" s="204">
        <f t="shared" si="198"/>
        <v>806016.81093822944</v>
      </c>
      <c r="AN265" s="204">
        <f t="shared" si="198"/>
        <v>830197.31555767322</v>
      </c>
      <c r="AO265" s="204">
        <f t="shared" si="198"/>
        <v>855103.23517296475</v>
      </c>
      <c r="AP265" s="204">
        <f t="shared" si="198"/>
        <v>880756.33230392041</v>
      </c>
      <c r="AQ265" s="204">
        <f t="shared" si="198"/>
        <v>907179.02231167862</v>
      </c>
      <c r="AR265" s="204">
        <f t="shared" si="198"/>
        <v>934394.39300073602</v>
      </c>
      <c r="AS265" s="204">
        <f t="shared" si="198"/>
        <v>962426.22480080824</v>
      </c>
      <c r="AT265" s="204">
        <f t="shared" si="198"/>
        <v>991299.01154995838</v>
      </c>
      <c r="AU265" s="204">
        <f t="shared" si="198"/>
        <v>1021037.9818990714</v>
      </c>
      <c r="AV265" s="204">
        <f t="shared" si="198"/>
        <v>1051669.1213573767</v>
      </c>
      <c r="AW265" s="204">
        <f t="shared" si="198"/>
        <v>1083219.1949987782</v>
      </c>
      <c r="AX265" s="204">
        <f t="shared" si="198"/>
        <v>1115715.7708490882</v>
      </c>
      <c r="AY265" s="204">
        <f t="shared" si="198"/>
        <v>1149187.2439747378</v>
      </c>
      <c r="AZ265" s="204">
        <f t="shared" si="198"/>
        <v>1183662.86129407</v>
      </c>
      <c r="BA265" s="204">
        <f t="shared" si="198"/>
        <v>1219172.7471329381</v>
      </c>
      <c r="BB265" s="204">
        <f t="shared" si="198"/>
        <v>1255747.9295469499</v>
      </c>
      <c r="BC265" s="204">
        <f t="shared" si="198"/>
        <v>1293420.3674333703</v>
      </c>
      <c r="BD265" s="204">
        <f t="shared" si="198"/>
        <v>1332222.9784563775</v>
      </c>
      <c r="BE265" s="204">
        <f t="shared" si="198"/>
        <v>1372189.667810072</v>
      </c>
      <c r="BF265" s="204">
        <f t="shared" si="198"/>
        <v>1413355.357844376</v>
      </c>
      <c r="BG265" s="204">
        <f t="shared" si="198"/>
        <v>1455756.0185797077</v>
      </c>
      <c r="BH265" s="204">
        <f t="shared" si="198"/>
        <v>1499428.6991370993</v>
      </c>
      <c r="BI265" s="204">
        <f t="shared" si="198"/>
        <v>1544411.5601112125</v>
      </c>
      <c r="BJ265" s="204">
        <f t="shared" si="198"/>
        <v>1590743.9069145489</v>
      </c>
      <c r="BK265" s="204">
        <f t="shared" si="198"/>
        <v>1638466.2241219857</v>
      </c>
      <c r="BL265" s="204">
        <f t="shared" si="198"/>
        <v>1687620.2108456453</v>
      </c>
      <c r="BM265" s="204">
        <f t="shared" si="198"/>
        <v>1738248.8171710146</v>
      </c>
      <c r="BN265" s="204">
        <f t="shared" si="198"/>
        <v>1790396.2816861458</v>
      </c>
      <c r="BO265" s="204">
        <f t="shared" si="198"/>
        <v>1844108.1701367302</v>
      </c>
      <c r="BP265" s="204">
        <f t="shared" si="198"/>
        <v>1899431.4152408317</v>
      </c>
      <c r="BQ265" s="204">
        <f t="shared" si="198"/>
        <v>1956414.3576980571</v>
      </c>
    </row>
    <row r="266" spans="5:69" ht="16" customHeight="1">
      <c r="E266" s="334"/>
      <c r="F266" s="334"/>
      <c r="G266" s="334"/>
      <c r="H266" s="321"/>
      <c r="I266" s="215" t="s">
        <v>448</v>
      </c>
      <c r="J266" s="204">
        <f>J92*J264</f>
        <v>126943.00518134715</v>
      </c>
      <c r="K266" s="204">
        <f>K92*K264</f>
        <v>130751.29533678757</v>
      </c>
      <c r="L266" s="204">
        <f t="shared" ref="L266:BQ266" si="199">L92*L264</f>
        <v>134673.8341968912</v>
      </c>
      <c r="M266" s="204">
        <f t="shared" si="199"/>
        <v>138714.04922279791</v>
      </c>
      <c r="N266" s="204">
        <f t="shared" si="199"/>
        <v>142875.47069948193</v>
      </c>
      <c r="O266" s="204">
        <f t="shared" si="199"/>
        <v>147161.73482046637</v>
      </c>
      <c r="P266" s="204">
        <f t="shared" si="199"/>
        <v>151576.58686508037</v>
      </c>
      <c r="Q266" s="204">
        <f t="shared" si="199"/>
        <v>156123.8844710328</v>
      </c>
      <c r="R266" s="204">
        <f t="shared" si="199"/>
        <v>160807.60100516374</v>
      </c>
      <c r="S266" s="204">
        <f t="shared" si="199"/>
        <v>165631.82903531866</v>
      </c>
      <c r="T266" s="204">
        <f t="shared" si="199"/>
        <v>170600.7839063782</v>
      </c>
      <c r="U266" s="204">
        <f t="shared" si="199"/>
        <v>175718.80742356955</v>
      </c>
      <c r="V266" s="204">
        <f t="shared" si="199"/>
        <v>180990.3716462767</v>
      </c>
      <c r="W266" s="204">
        <f t="shared" si="199"/>
        <v>186420.08279566496</v>
      </c>
      <c r="X266" s="204">
        <f t="shared" si="199"/>
        <v>192012.68527953487</v>
      </c>
      <c r="Y266" s="204">
        <f t="shared" si="199"/>
        <v>197773.06583792096</v>
      </c>
      <c r="Z266" s="204">
        <f t="shared" si="199"/>
        <v>203706.25781305868</v>
      </c>
      <c r="AA266" s="204">
        <f t="shared" si="199"/>
        <v>209817.44554745042</v>
      </c>
      <c r="AB266" s="204">
        <f t="shared" si="199"/>
        <v>216111.96891387392</v>
      </c>
      <c r="AC266" s="204">
        <f t="shared" si="199"/>
        <v>222595.32798129015</v>
      </c>
      <c r="AD266" s="204">
        <f t="shared" si="199"/>
        <v>229273.18782072881</v>
      </c>
      <c r="AE266" s="204">
        <f t="shared" si="199"/>
        <v>236151.38345535067</v>
      </c>
      <c r="AF266" s="204">
        <f t="shared" si="199"/>
        <v>243235.9249590112</v>
      </c>
      <c r="AG266" s="204">
        <f t="shared" si="199"/>
        <v>250533.00270778159</v>
      </c>
      <c r="AH266" s="204">
        <f t="shared" si="199"/>
        <v>258048.99278901503</v>
      </c>
      <c r="AI266" s="204">
        <f t="shared" si="199"/>
        <v>265790.4625726855</v>
      </c>
      <c r="AJ266" s="204">
        <f t="shared" si="199"/>
        <v>273764.17644986598</v>
      </c>
      <c r="AK266" s="204">
        <f t="shared" si="199"/>
        <v>281977.10174336203</v>
      </c>
      <c r="AL266" s="204">
        <f t="shared" si="199"/>
        <v>290436.41479566292</v>
      </c>
      <c r="AM266" s="204">
        <f t="shared" si="199"/>
        <v>299149.50723953277</v>
      </c>
      <c r="AN266" s="204">
        <f t="shared" si="199"/>
        <v>308123.99245671876</v>
      </c>
      <c r="AO266" s="204">
        <f t="shared" si="199"/>
        <v>317367.71223042032</v>
      </c>
      <c r="AP266" s="204">
        <f t="shared" si="199"/>
        <v>326888.74359733297</v>
      </c>
      <c r="AQ266" s="204">
        <f t="shared" si="199"/>
        <v>336695.40590525296</v>
      </c>
      <c r="AR266" s="204">
        <f t="shared" si="199"/>
        <v>346796.26808241056</v>
      </c>
      <c r="AS266" s="204">
        <f t="shared" si="199"/>
        <v>357200.15612488287</v>
      </c>
      <c r="AT266" s="204">
        <f t="shared" si="199"/>
        <v>367916.16080862936</v>
      </c>
      <c r="AU266" s="204">
        <f t="shared" si="199"/>
        <v>378953.64563288825</v>
      </c>
      <c r="AV266" s="204">
        <f t="shared" si="199"/>
        <v>390322.25500187499</v>
      </c>
      <c r="AW266" s="204">
        <f t="shared" si="199"/>
        <v>402031.92265193124</v>
      </c>
      <c r="AX266" s="204">
        <f t="shared" si="199"/>
        <v>414092.8803314892</v>
      </c>
      <c r="AY266" s="204">
        <f t="shared" si="199"/>
        <v>426515.66674143384</v>
      </c>
      <c r="AZ266" s="204">
        <f t="shared" si="199"/>
        <v>439311.13674367679</v>
      </c>
      <c r="BA266" s="204">
        <f t="shared" si="199"/>
        <v>452490.47084598709</v>
      </c>
      <c r="BB266" s="204">
        <f t="shared" si="199"/>
        <v>466065.18497136678</v>
      </c>
      <c r="BC266" s="204">
        <f t="shared" si="199"/>
        <v>480047.14052050782</v>
      </c>
      <c r="BD266" s="204">
        <f t="shared" si="199"/>
        <v>494448.55473612295</v>
      </c>
      <c r="BE266" s="204">
        <f t="shared" si="199"/>
        <v>509282.0113782066</v>
      </c>
      <c r="BF266" s="204">
        <f t="shared" si="199"/>
        <v>524560.47171955276</v>
      </c>
      <c r="BG266" s="204">
        <f t="shared" si="199"/>
        <v>540297.28587113949</v>
      </c>
      <c r="BH266" s="204">
        <f t="shared" si="199"/>
        <v>556506.20444727375</v>
      </c>
      <c r="BI266" s="204">
        <f t="shared" si="199"/>
        <v>573201.39058069198</v>
      </c>
      <c r="BJ266" s="204">
        <f t="shared" si="199"/>
        <v>590397.43229811266</v>
      </c>
      <c r="BK266" s="204">
        <f t="shared" si="199"/>
        <v>608109.35526705603</v>
      </c>
      <c r="BL266" s="204">
        <f t="shared" si="199"/>
        <v>626352.63592506782</v>
      </c>
      <c r="BM266" s="204">
        <f t="shared" si="199"/>
        <v>645143.21500282001</v>
      </c>
      <c r="BN266" s="204">
        <f t="shared" si="199"/>
        <v>664497.51145290455</v>
      </c>
      <c r="BO266" s="204">
        <f t="shared" si="199"/>
        <v>684432.43679649162</v>
      </c>
      <c r="BP266" s="204">
        <f t="shared" si="199"/>
        <v>704965.40990038658</v>
      </c>
      <c r="BQ266" s="204">
        <f t="shared" si="199"/>
        <v>726114.37219739822</v>
      </c>
    </row>
    <row r="267" spans="5:69" ht="16" customHeight="1">
      <c r="E267" s="334"/>
      <c r="F267" s="334"/>
      <c r="G267" s="334"/>
      <c r="H267" s="321"/>
      <c r="I267" s="214" t="s">
        <v>449</v>
      </c>
      <c r="J267" s="204">
        <f>J93*J264</f>
        <v>45732.487046632115</v>
      </c>
      <c r="K267" s="204">
        <f>K93*K264</f>
        <v>135168.96269430051</v>
      </c>
      <c r="L267" s="204">
        <f t="shared" ref="L267:BQ267" si="200">L93*L264</f>
        <v>184136.92710362695</v>
      </c>
      <c r="M267" s="204">
        <f t="shared" si="200"/>
        <v>212566.61163626946</v>
      </c>
      <c r="N267" s="204">
        <f t="shared" si="200"/>
        <v>230625.45411231965</v>
      </c>
      <c r="O267" s="204">
        <f t="shared" si="200"/>
        <v>243501.95824044</v>
      </c>
      <c r="P267" s="204">
        <f t="shared" si="200"/>
        <v>253845.46464507611</v>
      </c>
      <c r="Q267" s="204">
        <f t="shared" si="200"/>
        <v>263010.43688971404</v>
      </c>
      <c r="R267" s="204">
        <f t="shared" si="200"/>
        <v>271691.05023210112</v>
      </c>
      <c r="S267" s="204">
        <f t="shared" si="200"/>
        <v>280244.83485926903</v>
      </c>
      <c r="T267" s="204">
        <f t="shared" si="200"/>
        <v>288857.73699635157</v>
      </c>
      <c r="U267" s="204">
        <f t="shared" si="200"/>
        <v>297628.30322280736</v>
      </c>
      <c r="V267" s="204">
        <f t="shared" si="200"/>
        <v>306610.6177189399</v>
      </c>
      <c r="W267" s="204">
        <f t="shared" si="200"/>
        <v>315836.2036042267</v>
      </c>
      <c r="X267" s="204">
        <f t="shared" si="200"/>
        <v>325325.19606274995</v>
      </c>
      <c r="Y267" s="204">
        <f t="shared" si="200"/>
        <v>335092.04418333486</v>
      </c>
      <c r="Z267" s="204">
        <f t="shared" si="200"/>
        <v>345148.4225505729</v>
      </c>
      <c r="AA267" s="204">
        <f t="shared" si="200"/>
        <v>355504.71991837659</v>
      </c>
      <c r="AB267" s="204">
        <f t="shared" si="200"/>
        <v>366170.80230848392</v>
      </c>
      <c r="AC267" s="204">
        <f t="shared" si="200"/>
        <v>377156.40618194209</v>
      </c>
      <c r="AD267" s="204">
        <f t="shared" si="200"/>
        <v>388471.34306754416</v>
      </c>
      <c r="AE267" s="204">
        <f t="shared" si="200"/>
        <v>400125.60815664387</v>
      </c>
      <c r="AF267" s="204">
        <f t="shared" si="200"/>
        <v>412129.4400478506</v>
      </c>
      <c r="AG267" s="204">
        <f t="shared" si="200"/>
        <v>424493.35570900491</v>
      </c>
      <c r="AH267" s="204">
        <f t="shared" si="200"/>
        <v>437228.17293473164</v>
      </c>
      <c r="AI267" s="204">
        <f t="shared" si="200"/>
        <v>450345.02656554646</v>
      </c>
      <c r="AJ267" s="204">
        <f t="shared" si="200"/>
        <v>463855.38166832697</v>
      </c>
      <c r="AK267" s="204">
        <f t="shared" si="200"/>
        <v>477771.04531434202</v>
      </c>
      <c r="AL267" s="204">
        <f t="shared" si="200"/>
        <v>492104.17779371457</v>
      </c>
      <c r="AM267" s="204">
        <f t="shared" si="200"/>
        <v>506867.30369869655</v>
      </c>
      <c r="AN267" s="204">
        <f t="shared" si="200"/>
        <v>522073.32310095453</v>
      </c>
      <c r="AO267" s="204">
        <f t="shared" si="200"/>
        <v>537735.52294254443</v>
      </c>
      <c r="AP267" s="204">
        <f t="shared" si="200"/>
        <v>553867.58870658721</v>
      </c>
      <c r="AQ267" s="204">
        <f t="shared" si="200"/>
        <v>570483.61640642572</v>
      </c>
      <c r="AR267" s="204">
        <f t="shared" si="200"/>
        <v>587598.12491832545</v>
      </c>
      <c r="AS267" s="204">
        <f t="shared" si="200"/>
        <v>605226.06867592549</v>
      </c>
      <c r="AT267" s="204">
        <f t="shared" si="200"/>
        <v>623382.85074132914</v>
      </c>
      <c r="AU267" s="204">
        <f t="shared" si="200"/>
        <v>642084.33626618306</v>
      </c>
      <c r="AV267" s="204">
        <f t="shared" si="200"/>
        <v>661346.8663555017</v>
      </c>
      <c r="AW267" s="204">
        <f t="shared" si="200"/>
        <v>681187.27234684699</v>
      </c>
      <c r="AX267" s="204">
        <f t="shared" si="200"/>
        <v>701622.89051759918</v>
      </c>
      <c r="AY267" s="204">
        <f t="shared" si="200"/>
        <v>722671.57723330392</v>
      </c>
      <c r="AZ267" s="204">
        <f t="shared" si="200"/>
        <v>744351.72455039329</v>
      </c>
      <c r="BA267" s="204">
        <f t="shared" si="200"/>
        <v>766682.27628695103</v>
      </c>
      <c r="BB267" s="204">
        <f t="shared" si="200"/>
        <v>789682.74457558291</v>
      </c>
      <c r="BC267" s="204">
        <f t="shared" si="200"/>
        <v>813373.2269128625</v>
      </c>
      <c r="BD267" s="204">
        <f t="shared" si="200"/>
        <v>837774.42372025468</v>
      </c>
      <c r="BE267" s="204">
        <f t="shared" si="200"/>
        <v>862907.6564318653</v>
      </c>
      <c r="BF267" s="204">
        <f t="shared" si="200"/>
        <v>888794.88612482289</v>
      </c>
      <c r="BG267" s="204">
        <f t="shared" si="200"/>
        <v>915458.7327085681</v>
      </c>
      <c r="BH267" s="204">
        <f t="shared" si="200"/>
        <v>942922.49468982569</v>
      </c>
      <c r="BI267" s="204">
        <f t="shared" si="200"/>
        <v>971210.16953052068</v>
      </c>
      <c r="BJ267" s="204">
        <f t="shared" si="200"/>
        <v>1000346.4746164363</v>
      </c>
      <c r="BK267" s="204">
        <f t="shared" si="200"/>
        <v>1030356.8688549298</v>
      </c>
      <c r="BL267" s="204">
        <f t="shared" si="200"/>
        <v>1061267.5749205777</v>
      </c>
      <c r="BM267" s="204">
        <f t="shared" si="200"/>
        <v>1093105.6021681949</v>
      </c>
      <c r="BN267" s="204">
        <f t="shared" si="200"/>
        <v>1125898.7702332411</v>
      </c>
      <c r="BO267" s="204">
        <f t="shared" si="200"/>
        <v>1159675.7333402385</v>
      </c>
      <c r="BP267" s="204">
        <f t="shared" si="200"/>
        <v>1194466.0053404453</v>
      </c>
      <c r="BQ267" s="204">
        <f t="shared" si="200"/>
        <v>1230299.9855006589</v>
      </c>
    </row>
    <row r="268" spans="5:69" ht="16" customHeight="1">
      <c r="E268" s="334"/>
      <c r="F268" s="334"/>
      <c r="G268" s="334"/>
      <c r="H268" s="321"/>
      <c r="I268" s="215" t="s">
        <v>299</v>
      </c>
      <c r="J268" s="237">
        <f>(J16+J30+J43+J56+J69+J82)*J264</f>
        <v>0</v>
      </c>
      <c r="K268" s="237">
        <f>(K16+K30+K43+K56+K69+K82)*K264</f>
        <v>15.537823834196894</v>
      </c>
      <c r="L268" s="237">
        <f t="shared" ref="L268:BQ268" si="201">(L16+L30+L43+L56+L69+L82)*L264</f>
        <v>23.928248704663215</v>
      </c>
      <c r="M268" s="237">
        <f t="shared" si="201"/>
        <v>28.687484145077722</v>
      </c>
      <c r="N268" s="237">
        <f t="shared" si="201"/>
        <v>31.609216538860103</v>
      </c>
      <c r="O268" s="237">
        <f t="shared" si="201"/>
        <v>33.608658048435231</v>
      </c>
      <c r="P268" s="237">
        <f t="shared" si="201"/>
        <v>35.153011946727062</v>
      </c>
      <c r="Q268" s="237">
        <f t="shared" si="201"/>
        <v>36.481010325116635</v>
      </c>
      <c r="R268" s="237">
        <f t="shared" si="201"/>
        <v>37.714878725063897</v>
      </c>
      <c r="S268" s="237">
        <f t="shared" si="201"/>
        <v>38.917438512814634</v>
      </c>
      <c r="T268" s="237">
        <f t="shared" si="201"/>
        <v>40.121229515458467</v>
      </c>
      <c r="U268" s="237">
        <f t="shared" si="201"/>
        <v>41.343363003024528</v>
      </c>
      <c r="V268" s="237">
        <f t="shared" si="201"/>
        <v>42.593097160187426</v>
      </c>
      <c r="W268" s="237">
        <f t="shared" si="201"/>
        <v>43.875701041199861</v>
      </c>
      <c r="X268" s="237">
        <f t="shared" si="201"/>
        <v>45.194425665201322</v>
      </c>
      <c r="Y268" s="237">
        <f t="shared" si="201"/>
        <v>46.551509767467749</v>
      </c>
      <c r="Z268" s="237">
        <f t="shared" si="201"/>
        <v>47.94869323997009</v>
      </c>
      <c r="AA268" s="237">
        <f t="shared" si="201"/>
        <v>49.38747950870313</v>
      </c>
      <c r="AB268" s="237">
        <f t="shared" si="201"/>
        <v>50.869269884446538</v>
      </c>
      <c r="AC268" s="237">
        <f t="shared" si="201"/>
        <v>52.395432636125896</v>
      </c>
      <c r="AD268" s="237">
        <f t="shared" si="201"/>
        <v>53.967338789334114</v>
      </c>
      <c r="AE268" s="237">
        <f t="shared" si="201"/>
        <v>55.586380971817619</v>
      </c>
      <c r="AF268" s="237">
        <f t="shared" si="201"/>
        <v>57.253983630561912</v>
      </c>
      <c r="AG268" s="237">
        <f t="shared" si="201"/>
        <v>58.971608866569539</v>
      </c>
      <c r="AH268" s="237">
        <f t="shared" si="201"/>
        <v>60.740760053382935</v>
      </c>
      <c r="AI268" s="237">
        <f t="shared" si="201"/>
        <v>62.562984344600736</v>
      </c>
      <c r="AJ268" s="237">
        <f t="shared" si="201"/>
        <v>64.439874634643061</v>
      </c>
      <c r="AK268" s="237">
        <f t="shared" si="201"/>
        <v>66.373071261131557</v>
      </c>
      <c r="AL268" s="237">
        <f t="shared" si="201"/>
        <v>68.364263596564612</v>
      </c>
      <c r="AM268" s="237">
        <f t="shared" si="201"/>
        <v>70.415191605237084</v>
      </c>
      <c r="AN268" s="237">
        <f t="shared" si="201"/>
        <v>72.527647404789747</v>
      </c>
      <c r="AO268" s="237">
        <f t="shared" si="201"/>
        <v>74.703476853145148</v>
      </c>
      <c r="AP268" s="237">
        <f t="shared" si="201"/>
        <v>76.944581172107476</v>
      </c>
      <c r="AQ268" s="237">
        <f t="shared" si="201"/>
        <v>79.252918614088372</v>
      </c>
      <c r="AR268" s="237">
        <f t="shared" si="201"/>
        <v>81.630506175988046</v>
      </c>
      <c r="AS268" s="237">
        <f t="shared" si="201"/>
        <v>84.07942136304095</v>
      </c>
      <c r="AT268" s="237">
        <f t="shared" si="201"/>
        <v>86.601804004836566</v>
      </c>
      <c r="AU268" s="237">
        <f t="shared" si="201"/>
        <v>89.199858125442887</v>
      </c>
      <c r="AV268" s="237">
        <f t="shared" si="201"/>
        <v>91.8758538694414</v>
      </c>
      <c r="AW268" s="237">
        <f t="shared" si="201"/>
        <v>94.632129485644597</v>
      </c>
      <c r="AX268" s="237">
        <f t="shared" si="201"/>
        <v>97.471093370275128</v>
      </c>
      <c r="AY268" s="237">
        <f t="shared" si="201"/>
        <v>100.39522617141461</v>
      </c>
      <c r="AZ268" s="237">
        <f t="shared" si="201"/>
        <v>103.40708295657295</v>
      </c>
      <c r="BA268" s="237">
        <f t="shared" si="201"/>
        <v>106.50929544527825</v>
      </c>
      <c r="BB268" s="237">
        <f t="shared" si="201"/>
        <v>109.70457430864079</v>
      </c>
      <c r="BC268" s="237">
        <f t="shared" si="201"/>
        <v>112.99571153790208</v>
      </c>
      <c r="BD268" s="237">
        <f t="shared" si="201"/>
        <v>116.38558288404022</v>
      </c>
      <c r="BE268" s="237">
        <f t="shared" si="201"/>
        <v>119.87715037056199</v>
      </c>
      <c r="BF268" s="237">
        <f t="shared" si="201"/>
        <v>123.47346488167912</v>
      </c>
      <c r="BG268" s="237">
        <f t="shared" si="201"/>
        <v>127.17766882812961</v>
      </c>
      <c r="BH268" s="237">
        <f t="shared" si="201"/>
        <v>130.99299889297359</v>
      </c>
      <c r="BI268" s="237">
        <f t="shared" si="201"/>
        <v>134.92278885976282</v>
      </c>
      <c r="BJ268" s="237">
        <f t="shared" si="201"/>
        <v>138.97047252555572</v>
      </c>
      <c r="BK268" s="237">
        <f t="shared" si="201"/>
        <v>143.13958670132246</v>
      </c>
      <c r="BL268" s="237">
        <f t="shared" si="201"/>
        <v>147.43377430236211</v>
      </c>
      <c r="BM268" s="237">
        <f t="shared" si="201"/>
        <v>151.85678753143299</v>
      </c>
      <c r="BN268" s="237">
        <f t="shared" si="201"/>
        <v>156.41249115737597</v>
      </c>
      <c r="BO268" s="237">
        <f t="shared" si="201"/>
        <v>161.10486589209725</v>
      </c>
      <c r="BP268" s="237">
        <f t="shared" si="201"/>
        <v>165.9380118688602</v>
      </c>
      <c r="BQ268" s="237">
        <f t="shared" si="201"/>
        <v>170.91615222492601</v>
      </c>
    </row>
    <row r="269" spans="5:69" ht="16" customHeight="1">
      <c r="E269" s="334"/>
      <c r="F269" s="334"/>
      <c r="G269" s="334"/>
      <c r="H269" s="321"/>
      <c r="I269" s="215" t="s">
        <v>301</v>
      </c>
      <c r="J269" s="237">
        <f>(J17+J31+J44+J57+J70+J83)*J264</f>
        <v>0</v>
      </c>
      <c r="K269" s="237">
        <f>(K17+K31+K44+K57+K70+K83)*K264</f>
        <v>3.8844559585492235</v>
      </c>
      <c r="L269" s="237">
        <f t="shared" ref="L269:BQ269" si="202">(L17+L31+L44+L57+L70+L83)*L264</f>
        <v>5.9820621761658037</v>
      </c>
      <c r="M269" s="237">
        <f t="shared" si="202"/>
        <v>7.1718710362694305</v>
      </c>
      <c r="N269" s="237">
        <f t="shared" si="202"/>
        <v>7.9023041347150258</v>
      </c>
      <c r="O269" s="237">
        <f t="shared" si="202"/>
        <v>8.4021645121088078</v>
      </c>
      <c r="P269" s="237">
        <f t="shared" si="202"/>
        <v>8.7882529866817656</v>
      </c>
      <c r="Q269" s="237">
        <f t="shared" si="202"/>
        <v>9.1202525812791588</v>
      </c>
      <c r="R269" s="237">
        <f t="shared" si="202"/>
        <v>9.4287196812659744</v>
      </c>
      <c r="S269" s="237">
        <f t="shared" si="202"/>
        <v>9.7293596282036585</v>
      </c>
      <c r="T269" s="237">
        <f t="shared" si="202"/>
        <v>10.030307378864617</v>
      </c>
      <c r="U269" s="237">
        <f t="shared" si="202"/>
        <v>10.335840750756132</v>
      </c>
      <c r="V269" s="237">
        <f t="shared" si="202"/>
        <v>10.648274290046857</v>
      </c>
      <c r="W269" s="237">
        <f t="shared" si="202"/>
        <v>10.968925260299965</v>
      </c>
      <c r="X269" s="237">
        <f t="shared" si="202"/>
        <v>11.298606416300331</v>
      </c>
      <c r="Y269" s="237">
        <f t="shared" si="202"/>
        <v>11.637877441866937</v>
      </c>
      <c r="Z269" s="237">
        <f t="shared" si="202"/>
        <v>11.987173309992523</v>
      </c>
      <c r="AA269" s="237">
        <f t="shared" si="202"/>
        <v>12.346869877175783</v>
      </c>
      <c r="AB269" s="237">
        <f t="shared" si="202"/>
        <v>12.717317471111635</v>
      </c>
      <c r="AC269" s="237">
        <f t="shared" si="202"/>
        <v>13.098858159031474</v>
      </c>
      <c r="AD269" s="237">
        <f t="shared" si="202"/>
        <v>13.491834697333529</v>
      </c>
      <c r="AE269" s="237">
        <f t="shared" si="202"/>
        <v>13.896595242954405</v>
      </c>
      <c r="AF269" s="237">
        <f t="shared" si="202"/>
        <v>14.313495907640478</v>
      </c>
      <c r="AG269" s="237">
        <f t="shared" si="202"/>
        <v>14.742902216642385</v>
      </c>
      <c r="AH269" s="237">
        <f t="shared" si="202"/>
        <v>15.185190013345734</v>
      </c>
      <c r="AI269" s="237">
        <f t="shared" si="202"/>
        <v>15.640746086150184</v>
      </c>
      <c r="AJ269" s="237">
        <f t="shared" si="202"/>
        <v>16.109968658660765</v>
      </c>
      <c r="AK269" s="237">
        <f t="shared" si="202"/>
        <v>16.593267815282889</v>
      </c>
      <c r="AL269" s="237">
        <f t="shared" si="202"/>
        <v>17.091065899141153</v>
      </c>
      <c r="AM269" s="237">
        <f t="shared" si="202"/>
        <v>17.603797901309271</v>
      </c>
      <c r="AN269" s="237">
        <f t="shared" si="202"/>
        <v>18.131911851197437</v>
      </c>
      <c r="AO269" s="237">
        <f t="shared" si="202"/>
        <v>18.675869213286287</v>
      </c>
      <c r="AP269" s="237">
        <f t="shared" si="202"/>
        <v>19.236145293026869</v>
      </c>
      <c r="AQ269" s="237">
        <f t="shared" si="202"/>
        <v>19.813229653522093</v>
      </c>
      <c r="AR269" s="237">
        <f t="shared" si="202"/>
        <v>20.407626543997011</v>
      </c>
      <c r="AS269" s="237">
        <f t="shared" si="202"/>
        <v>21.019855340760238</v>
      </c>
      <c r="AT269" s="237">
        <f t="shared" si="202"/>
        <v>21.650451001209142</v>
      </c>
      <c r="AU269" s="237">
        <f t="shared" si="202"/>
        <v>22.299964531360722</v>
      </c>
      <c r="AV269" s="237">
        <f t="shared" si="202"/>
        <v>22.96896346736035</v>
      </c>
      <c r="AW269" s="237">
        <f t="shared" si="202"/>
        <v>23.658032371411149</v>
      </c>
      <c r="AX269" s="237">
        <f t="shared" si="202"/>
        <v>24.367773342568782</v>
      </c>
      <c r="AY269" s="237">
        <f t="shared" si="202"/>
        <v>25.098806542853652</v>
      </c>
      <c r="AZ269" s="237">
        <f t="shared" si="202"/>
        <v>25.851770739143237</v>
      </c>
      <c r="BA269" s="237">
        <f t="shared" si="202"/>
        <v>26.627323861319564</v>
      </c>
      <c r="BB269" s="237">
        <f t="shared" si="202"/>
        <v>27.426143577160197</v>
      </c>
      <c r="BC269" s="237">
        <f t="shared" si="202"/>
        <v>28.248927884475521</v>
      </c>
      <c r="BD269" s="237">
        <f t="shared" si="202"/>
        <v>29.096395721010055</v>
      </c>
      <c r="BE269" s="237">
        <f t="shared" si="202"/>
        <v>29.969287592640498</v>
      </c>
      <c r="BF269" s="237">
        <f t="shared" si="202"/>
        <v>30.86836622041978</v>
      </c>
      <c r="BG269" s="237">
        <f t="shared" si="202"/>
        <v>31.794417207032403</v>
      </c>
      <c r="BH269" s="237">
        <f t="shared" si="202"/>
        <v>32.748249723243397</v>
      </c>
      <c r="BI269" s="237">
        <f t="shared" si="202"/>
        <v>33.730697214940704</v>
      </c>
      <c r="BJ269" s="237">
        <f t="shared" si="202"/>
        <v>34.74261813138893</v>
      </c>
      <c r="BK269" s="237">
        <f t="shared" si="202"/>
        <v>35.784896675330614</v>
      </c>
      <c r="BL269" s="237">
        <f t="shared" si="202"/>
        <v>36.858443575590528</v>
      </c>
      <c r="BM269" s="237">
        <f t="shared" si="202"/>
        <v>37.964196882858246</v>
      </c>
      <c r="BN269" s="237">
        <f t="shared" si="202"/>
        <v>39.103122789343992</v>
      </c>
      <c r="BO269" s="237">
        <f t="shared" si="202"/>
        <v>40.276216473024313</v>
      </c>
      <c r="BP269" s="237">
        <f t="shared" si="202"/>
        <v>41.48450296721505</v>
      </c>
      <c r="BQ269" s="237">
        <f t="shared" si="202"/>
        <v>42.729038056231502</v>
      </c>
    </row>
    <row r="270" spans="5:69" ht="16" customHeight="1">
      <c r="E270" s="334"/>
      <c r="F270" s="334"/>
      <c r="G270" s="334"/>
      <c r="H270" s="321"/>
      <c r="I270" s="215" t="s">
        <v>296</v>
      </c>
      <c r="J270" s="237">
        <f>(J18+J32+J45+J58+J71+J84)*J264</f>
        <v>38.082901554404152</v>
      </c>
      <c r="K270" s="237">
        <f>(K18+K32+K45+K58+K71+K84)*K264</f>
        <v>58.647668393782382</v>
      </c>
      <c r="L270" s="237">
        <f t="shared" ref="L270:BQ270" si="203">(L18+L32+L45+L58+L71+L84)*L264</f>
        <v>70.312461139896371</v>
      </c>
      <c r="M270" s="237">
        <f t="shared" si="203"/>
        <v>77.473569948186523</v>
      </c>
      <c r="N270" s="237">
        <f t="shared" si="203"/>
        <v>82.374161883419688</v>
      </c>
      <c r="O270" s="237">
        <f t="shared" si="203"/>
        <v>86.159343006683955</v>
      </c>
      <c r="P270" s="237">
        <f t="shared" si="203"/>
        <v>89.414240992932918</v>
      </c>
      <c r="Q270" s="237">
        <f t="shared" si="203"/>
        <v>92.43842824770563</v>
      </c>
      <c r="R270" s="237">
        <f t="shared" si="203"/>
        <v>95.385878707878973</v>
      </c>
      <c r="S270" s="237">
        <f t="shared" si="203"/>
        <v>98.336346851613882</v>
      </c>
      <c r="T270" s="237">
        <f t="shared" si="203"/>
        <v>101.33177206623657</v>
      </c>
      <c r="U270" s="237">
        <f t="shared" si="203"/>
        <v>104.39484598085153</v>
      </c>
      <c r="V270" s="237">
        <f t="shared" si="203"/>
        <v>107.53848294411728</v>
      </c>
      <c r="W270" s="237">
        <f t="shared" si="203"/>
        <v>110.77065114019932</v>
      </c>
      <c r="X270" s="237">
        <f t="shared" si="203"/>
        <v>114.09683766536214</v>
      </c>
      <c r="Y270" s="237">
        <f t="shared" si="203"/>
        <v>117.521306960711</v>
      </c>
      <c r="Z270" s="237">
        <f t="shared" si="203"/>
        <v>121.04774389388018</v>
      </c>
      <c r="AA270" s="237">
        <f t="shared" si="203"/>
        <v>124.67958305011403</v>
      </c>
      <c r="AB270" s="237">
        <f t="shared" si="203"/>
        <v>128.42017802972032</v>
      </c>
      <c r="AC270" s="237">
        <f t="shared" si="203"/>
        <v>132.27288918954443</v>
      </c>
      <c r="AD270" s="237">
        <f t="shared" si="203"/>
        <v>136.24112983288629</v>
      </c>
      <c r="AE270" s="237">
        <f t="shared" si="203"/>
        <v>140.32839125137724</v>
      </c>
      <c r="AF270" s="237">
        <f t="shared" si="203"/>
        <v>144.53825702590575</v>
      </c>
      <c r="AG270" s="237">
        <f t="shared" si="203"/>
        <v>148.87441189554642</v>
      </c>
      <c r="AH270" s="237">
        <f t="shared" si="203"/>
        <v>153.34064790343317</v>
      </c>
      <c r="AI270" s="237">
        <f t="shared" si="203"/>
        <v>157.94086920255657</v>
      </c>
      <c r="AJ270" s="237">
        <f t="shared" si="203"/>
        <v>162.67909622826363</v>
      </c>
      <c r="AK270" s="237">
        <f t="shared" si="203"/>
        <v>167.55946959942304</v>
      </c>
      <c r="AL270" s="237">
        <f t="shared" si="203"/>
        <v>172.58625393440465</v>
      </c>
      <c r="AM270" s="237">
        <f t="shared" si="203"/>
        <v>177.76384167840621</v>
      </c>
      <c r="AN270" s="237">
        <f t="shared" si="203"/>
        <v>183.0967569930028</v>
      </c>
      <c r="AO270" s="237">
        <f t="shared" si="203"/>
        <v>188.58965973555758</v>
      </c>
      <c r="AP270" s="237">
        <f t="shared" si="203"/>
        <v>194.24734954433424</v>
      </c>
      <c r="AQ270" s="237">
        <f t="shared" si="203"/>
        <v>200.07477003918638</v>
      </c>
      <c r="AR270" s="237">
        <f t="shared" si="203"/>
        <v>206.07701314470825</v>
      </c>
      <c r="AS270" s="237">
        <f t="shared" si="203"/>
        <v>212.25932354126599</v>
      </c>
      <c r="AT270" s="237">
        <f t="shared" si="203"/>
        <v>218.62710324863451</v>
      </c>
      <c r="AU270" s="237">
        <f t="shared" si="203"/>
        <v>225.18591634667004</v>
      </c>
      <c r="AV270" s="237">
        <f t="shared" si="203"/>
        <v>231.94149383736419</v>
      </c>
      <c r="AW270" s="237">
        <f t="shared" si="203"/>
        <v>238.89973865263514</v>
      </c>
      <c r="AX270" s="237">
        <f t="shared" si="203"/>
        <v>246.06673081229067</v>
      </c>
      <c r="AY270" s="237">
        <f t="shared" si="203"/>
        <v>253.44873273669839</v>
      </c>
      <c r="AZ270" s="237">
        <f t="shared" si="203"/>
        <v>261.05219471881924</v>
      </c>
      <c r="BA270" s="237">
        <f t="shared" si="203"/>
        <v>268.88376056039391</v>
      </c>
      <c r="BB270" s="237">
        <f t="shared" si="203"/>
        <v>276.95027337721092</v>
      </c>
      <c r="BC270" s="237">
        <f t="shared" si="203"/>
        <v>285.25878157852992</v>
      </c>
      <c r="BD270" s="237">
        <f t="shared" si="203"/>
        <v>293.81654502588708</v>
      </c>
      <c r="BE270" s="237">
        <f t="shared" si="203"/>
        <v>302.63104137666448</v>
      </c>
      <c r="BF270" s="237">
        <f t="shared" si="203"/>
        <v>311.70997261796475</v>
      </c>
      <c r="BG270" s="237">
        <f t="shared" si="203"/>
        <v>321.06127179650389</v>
      </c>
      <c r="BH270" s="237">
        <f t="shared" si="203"/>
        <v>330.6931099503991</v>
      </c>
      <c r="BI270" s="237">
        <f t="shared" si="203"/>
        <v>340.61390324891101</v>
      </c>
      <c r="BJ270" s="237">
        <f t="shared" si="203"/>
        <v>350.83232034637842</v>
      </c>
      <c r="BK270" s="237">
        <f t="shared" si="203"/>
        <v>361.35728995676976</v>
      </c>
      <c r="BL270" s="237">
        <f t="shared" si="203"/>
        <v>372.19800865547296</v>
      </c>
      <c r="BM270" s="237">
        <f t="shared" si="203"/>
        <v>383.36394891513709</v>
      </c>
      <c r="BN270" s="237">
        <f t="shared" si="203"/>
        <v>394.8648673825914</v>
      </c>
      <c r="BO270" s="237">
        <f t="shared" si="203"/>
        <v>406.71081340406909</v>
      </c>
      <c r="BP270" s="237">
        <f t="shared" si="203"/>
        <v>418.91213780619108</v>
      </c>
      <c r="BQ270" s="237">
        <f t="shared" si="203"/>
        <v>431.47950194037685</v>
      </c>
    </row>
    <row r="271" spans="5:69" ht="16" customHeight="1">
      <c r="E271" s="334"/>
      <c r="F271" s="334"/>
      <c r="G271" s="334"/>
      <c r="H271" s="321"/>
      <c r="I271" s="215" t="s">
        <v>295</v>
      </c>
      <c r="J271" s="237">
        <f>(J19+J33+J45+J58+J71+J84)*J264</f>
        <v>190.4145077720207</v>
      </c>
      <c r="K271" s="237">
        <f>(K19+K33+K45+K58+K71+K84)*K264</f>
        <v>293.23834196891193</v>
      </c>
      <c r="L271" s="237">
        <f t="shared" ref="L271:BQ271" si="204">(L19+L33+L45+L58+L71+L84)*L264</f>
        <v>351.56230569948178</v>
      </c>
      <c r="M271" s="237">
        <f t="shared" si="204"/>
        <v>387.36784974093268</v>
      </c>
      <c r="N271" s="237">
        <f t="shared" si="204"/>
        <v>411.87080941709849</v>
      </c>
      <c r="O271" s="237">
        <f t="shared" si="204"/>
        <v>430.79671503341979</v>
      </c>
      <c r="P271" s="237">
        <f t="shared" si="204"/>
        <v>447.07120496466456</v>
      </c>
      <c r="Q271" s="237">
        <f t="shared" si="204"/>
        <v>462.19214123852822</v>
      </c>
      <c r="R271" s="237">
        <f t="shared" si="204"/>
        <v>476.92939353939494</v>
      </c>
      <c r="S271" s="237">
        <f t="shared" si="204"/>
        <v>491.68173425806947</v>
      </c>
      <c r="T271" s="237">
        <f t="shared" si="204"/>
        <v>506.65886033118284</v>
      </c>
      <c r="U271" s="237">
        <f t="shared" si="204"/>
        <v>521.97422990425775</v>
      </c>
      <c r="V271" s="237">
        <f t="shared" si="204"/>
        <v>537.69241472058638</v>
      </c>
      <c r="W271" s="237">
        <f t="shared" si="204"/>
        <v>553.85325570099644</v>
      </c>
      <c r="X271" s="237">
        <f t="shared" si="204"/>
        <v>570.48418832681068</v>
      </c>
      <c r="Y271" s="237">
        <f t="shared" si="204"/>
        <v>587.60653480355495</v>
      </c>
      <c r="Z271" s="237">
        <f t="shared" si="204"/>
        <v>605.23871946940096</v>
      </c>
      <c r="AA271" s="237">
        <f t="shared" si="204"/>
        <v>623.39791525057012</v>
      </c>
      <c r="AB271" s="237">
        <f t="shared" si="204"/>
        <v>642.10089014860182</v>
      </c>
      <c r="AC271" s="237">
        <f t="shared" si="204"/>
        <v>661.36444594772206</v>
      </c>
      <c r="AD271" s="237">
        <f t="shared" si="204"/>
        <v>681.20564916443129</v>
      </c>
      <c r="AE271" s="237">
        <f t="shared" si="204"/>
        <v>701.64195625688615</v>
      </c>
      <c r="AF271" s="237">
        <f t="shared" si="204"/>
        <v>722.69128512952864</v>
      </c>
      <c r="AG271" s="237">
        <f t="shared" si="204"/>
        <v>744.37205947773214</v>
      </c>
      <c r="AH271" s="237">
        <f t="shared" si="204"/>
        <v>766.70323951716591</v>
      </c>
      <c r="AI271" s="237">
        <f t="shared" si="204"/>
        <v>789.70434601278282</v>
      </c>
      <c r="AJ271" s="237">
        <f t="shared" si="204"/>
        <v>813.3954811413181</v>
      </c>
      <c r="AK271" s="237">
        <f t="shared" si="204"/>
        <v>837.79734799711514</v>
      </c>
      <c r="AL271" s="237">
        <f t="shared" si="204"/>
        <v>862.93126967202318</v>
      </c>
      <c r="AM271" s="237">
        <f t="shared" si="204"/>
        <v>888.81920839203087</v>
      </c>
      <c r="AN271" s="237">
        <f t="shared" si="204"/>
        <v>915.4837849650138</v>
      </c>
      <c r="AO271" s="237">
        <f t="shared" si="204"/>
        <v>942.94829867778765</v>
      </c>
      <c r="AP271" s="237">
        <f t="shared" si="204"/>
        <v>971.23674772167112</v>
      </c>
      <c r="AQ271" s="237">
        <f t="shared" si="204"/>
        <v>1000.3738501959318</v>
      </c>
      <c r="AR271" s="237">
        <f t="shared" si="204"/>
        <v>1030.3850657235412</v>
      </c>
      <c r="AS271" s="237">
        <f t="shared" si="204"/>
        <v>1061.2966177063299</v>
      </c>
      <c r="AT271" s="237">
        <f t="shared" si="204"/>
        <v>1093.1355162431726</v>
      </c>
      <c r="AU271" s="237">
        <f t="shared" si="204"/>
        <v>1125.9295817333502</v>
      </c>
      <c r="AV271" s="237">
        <f t="shared" si="204"/>
        <v>1159.7074691868208</v>
      </c>
      <c r="AW271" s="237">
        <f t="shared" si="204"/>
        <v>1194.4986932631757</v>
      </c>
      <c r="AX271" s="237">
        <f t="shared" si="204"/>
        <v>1230.3336540614534</v>
      </c>
      <c r="AY271" s="237">
        <f t="shared" si="204"/>
        <v>1267.2436636834921</v>
      </c>
      <c r="AZ271" s="237">
        <f t="shared" si="204"/>
        <v>1305.260973594096</v>
      </c>
      <c r="BA271" s="237">
        <f t="shared" si="204"/>
        <v>1344.4188028019696</v>
      </c>
      <c r="BB271" s="237">
        <f t="shared" si="204"/>
        <v>1384.7513668860549</v>
      </c>
      <c r="BC271" s="237">
        <f t="shared" si="204"/>
        <v>1426.2939078926497</v>
      </c>
      <c r="BD271" s="237">
        <f t="shared" si="204"/>
        <v>1469.0827251294354</v>
      </c>
      <c r="BE271" s="237">
        <f t="shared" si="204"/>
        <v>1513.1552068833223</v>
      </c>
      <c r="BF271" s="237">
        <f t="shared" si="204"/>
        <v>1558.5498630898237</v>
      </c>
      <c r="BG271" s="237">
        <f t="shared" si="204"/>
        <v>1605.3063589825194</v>
      </c>
      <c r="BH271" s="237">
        <f t="shared" si="204"/>
        <v>1653.465549751995</v>
      </c>
      <c r="BI271" s="237">
        <f t="shared" si="204"/>
        <v>1703.069516244555</v>
      </c>
      <c r="BJ271" s="237">
        <f t="shared" si="204"/>
        <v>1754.161601731892</v>
      </c>
      <c r="BK271" s="237">
        <f t="shared" si="204"/>
        <v>1806.7864497838491</v>
      </c>
      <c r="BL271" s="237">
        <f t="shared" si="204"/>
        <v>1860.990043277365</v>
      </c>
      <c r="BM271" s="237">
        <f t="shared" si="204"/>
        <v>1916.8197445756855</v>
      </c>
      <c r="BN271" s="237">
        <f t="shared" si="204"/>
        <v>1974.3243369129568</v>
      </c>
      <c r="BO271" s="237">
        <f t="shared" si="204"/>
        <v>2033.5540670203454</v>
      </c>
      <c r="BP271" s="237">
        <f t="shared" si="204"/>
        <v>2094.5606890309555</v>
      </c>
      <c r="BQ271" s="237">
        <f t="shared" si="204"/>
        <v>2157.3975097018847</v>
      </c>
    </row>
    <row r="272" spans="5:69" ht="16" customHeight="1">
      <c r="E272" s="334"/>
      <c r="F272" s="334"/>
      <c r="G272" s="334"/>
      <c r="H272" s="321"/>
      <c r="I272" s="215" t="s">
        <v>294</v>
      </c>
      <c r="J272" s="237">
        <f>(J19+J33+J45+J58+J71+J84)*J264+J264</f>
        <v>232.0645077720207</v>
      </c>
      <c r="K272" s="237">
        <f>(K19+K33+K45+K58+K71+K84)*K264+K264</f>
        <v>335.72134196891193</v>
      </c>
      <c r="L272" s="237">
        <f t="shared" ref="L272:BQ272" si="205">(L19+L33+L45+L58+L71+L84)*L264+L264</f>
        <v>394.89496569948176</v>
      </c>
      <c r="M272" s="237">
        <f t="shared" si="205"/>
        <v>431.56716294093269</v>
      </c>
      <c r="N272" s="237">
        <f t="shared" si="205"/>
        <v>456.95410888109848</v>
      </c>
      <c r="O272" s="237">
        <f t="shared" si="205"/>
        <v>476.78168048669977</v>
      </c>
      <c r="P272" s="237">
        <f t="shared" si="205"/>
        <v>493.97586972701015</v>
      </c>
      <c r="Q272" s="237">
        <f t="shared" si="205"/>
        <v>510.03489929612073</v>
      </c>
      <c r="R272" s="237">
        <f t="shared" si="205"/>
        <v>525.72900675813935</v>
      </c>
      <c r="S272" s="237">
        <f t="shared" si="205"/>
        <v>541.45733974118878</v>
      </c>
      <c r="T272" s="237">
        <f t="shared" si="205"/>
        <v>557.42997792396443</v>
      </c>
      <c r="U272" s="237">
        <f t="shared" si="205"/>
        <v>573.76076984889505</v>
      </c>
      <c r="V272" s="237">
        <f t="shared" si="205"/>
        <v>590.51468546411638</v>
      </c>
      <c r="W272" s="237">
        <f t="shared" si="205"/>
        <v>607.73197185939705</v>
      </c>
      <c r="X272" s="237">
        <f t="shared" si="205"/>
        <v>625.44047880837934</v>
      </c>
      <c r="Y272" s="237">
        <f t="shared" si="205"/>
        <v>643.66195109475495</v>
      </c>
      <c r="Z272" s="237">
        <f t="shared" si="205"/>
        <v>662.41524408642499</v>
      </c>
      <c r="AA272" s="237">
        <f t="shared" si="205"/>
        <v>681.71797035993461</v>
      </c>
      <c r="AB272" s="237">
        <f t="shared" si="205"/>
        <v>701.58734636015356</v>
      </c>
      <c r="AC272" s="237">
        <f t="shared" si="205"/>
        <v>722.04063128350492</v>
      </c>
      <c r="AD272" s="237">
        <f t="shared" si="205"/>
        <v>743.09535820692975</v>
      </c>
      <c r="AE272" s="237">
        <f t="shared" si="205"/>
        <v>764.76945948023456</v>
      </c>
      <c r="AF272" s="237">
        <f t="shared" si="205"/>
        <v>787.08133841734411</v>
      </c>
      <c r="AG272" s="237">
        <f t="shared" si="205"/>
        <v>810.04991383130391</v>
      </c>
      <c r="AH272" s="237">
        <f t="shared" si="205"/>
        <v>833.69465095780902</v>
      </c>
      <c r="AI272" s="237">
        <f t="shared" si="205"/>
        <v>858.03558568223889</v>
      </c>
      <c r="AJ272" s="237">
        <f t="shared" si="205"/>
        <v>883.09334560416323</v>
      </c>
      <c r="AK272" s="237">
        <f t="shared" si="205"/>
        <v>908.88916974921722</v>
      </c>
      <c r="AL272" s="237">
        <f t="shared" si="205"/>
        <v>935.44492785916725</v>
      </c>
      <c r="AM272" s="237">
        <f t="shared" si="205"/>
        <v>962.7831397429178</v>
      </c>
      <c r="AN272" s="237">
        <f t="shared" si="205"/>
        <v>990.92699494291855</v>
      </c>
      <c r="AO272" s="237">
        <f t="shared" si="205"/>
        <v>1019.9003728552505</v>
      </c>
      <c r="AP272" s="237">
        <f t="shared" si="205"/>
        <v>1049.7278633826832</v>
      </c>
      <c r="AQ272" s="237">
        <f t="shared" si="205"/>
        <v>1080.4347881701642</v>
      </c>
      <c r="AR272" s="237">
        <f t="shared" si="205"/>
        <v>1112.0472224572582</v>
      </c>
      <c r="AS272" s="237">
        <f t="shared" si="205"/>
        <v>1144.5920175747212</v>
      </c>
      <c r="AT272" s="237">
        <f t="shared" si="205"/>
        <v>1178.0968241089317</v>
      </c>
      <c r="AU272" s="237">
        <f t="shared" si="205"/>
        <v>1212.5901157564244</v>
      </c>
      <c r="AV272" s="237">
        <f t="shared" si="205"/>
        <v>1248.1012138903566</v>
      </c>
      <c r="AW272" s="237">
        <f t="shared" si="205"/>
        <v>1284.6603128607821</v>
      </c>
      <c r="AX272" s="237">
        <f t="shared" si="205"/>
        <v>1322.2985060510121</v>
      </c>
      <c r="AY272" s="237">
        <f t="shared" si="205"/>
        <v>1361.047812712842</v>
      </c>
      <c r="AZ272" s="237">
        <f t="shared" si="205"/>
        <v>1400.9412056040328</v>
      </c>
      <c r="BA272" s="237">
        <f t="shared" si="205"/>
        <v>1442.0126394521051</v>
      </c>
      <c r="BB272" s="237">
        <f t="shared" si="205"/>
        <v>1484.2970802691932</v>
      </c>
      <c r="BC272" s="237">
        <f t="shared" si="205"/>
        <v>1527.8305355434507</v>
      </c>
      <c r="BD272" s="237">
        <f t="shared" si="205"/>
        <v>1572.6500853332525</v>
      </c>
      <c r="BE272" s="237">
        <f t="shared" si="205"/>
        <v>1618.7939142912157</v>
      </c>
      <c r="BF272" s="237">
        <f t="shared" si="205"/>
        <v>1666.3013446458749</v>
      </c>
      <c r="BG272" s="237">
        <f t="shared" si="205"/>
        <v>1715.2128701696918</v>
      </c>
      <c r="BH272" s="237">
        <f t="shared" si="205"/>
        <v>1765.5701911629108</v>
      </c>
      <c r="BI272" s="237">
        <f t="shared" si="205"/>
        <v>1817.4162504836891</v>
      </c>
      <c r="BJ272" s="237">
        <f t="shared" si="205"/>
        <v>1870.7952706558087</v>
      </c>
      <c r="BK272" s="237">
        <f t="shared" si="205"/>
        <v>1925.7527920862442</v>
      </c>
      <c r="BL272" s="237">
        <f t="shared" si="205"/>
        <v>1982.335712425808</v>
      </c>
      <c r="BM272" s="237">
        <f t="shared" si="205"/>
        <v>2040.5923271070974</v>
      </c>
      <c r="BN272" s="237">
        <f t="shared" si="205"/>
        <v>2100.5723710949969</v>
      </c>
      <c r="BO272" s="237">
        <f t="shared" si="205"/>
        <v>2162.3270618860265</v>
      </c>
      <c r="BP272" s="237">
        <f t="shared" si="205"/>
        <v>2225.9091437939501</v>
      </c>
      <c r="BQ272" s="237">
        <f t="shared" si="205"/>
        <v>2291.3729335601392</v>
      </c>
    </row>
    <row r="273" spans="5:69" ht="16" customHeight="1">
      <c r="E273" s="334"/>
      <c r="F273" s="334"/>
      <c r="G273" s="334"/>
      <c r="H273" s="322" t="s">
        <v>28</v>
      </c>
      <c r="I273" s="236" t="s">
        <v>312</v>
      </c>
      <c r="J273" s="216">
        <f>Variables!$L$37</f>
        <v>0.1</v>
      </c>
      <c r="K273" s="216">
        <f>Variables!$L$37</f>
        <v>0.1</v>
      </c>
      <c r="L273" s="216">
        <f>Variables!$L$37</f>
        <v>0.1</v>
      </c>
      <c r="M273" s="216">
        <f>Variables!$L$37</f>
        <v>0.1</v>
      </c>
      <c r="N273" s="216">
        <f>Variables!$L$37</f>
        <v>0.1</v>
      </c>
      <c r="O273" s="216">
        <f>Variables!$L$37</f>
        <v>0.1</v>
      </c>
      <c r="P273" s="216">
        <f>Variables!$L$37</f>
        <v>0.1</v>
      </c>
      <c r="Q273" s="216">
        <f>Variables!$L$37</f>
        <v>0.1</v>
      </c>
      <c r="R273" s="216">
        <f>Variables!$L$37</f>
        <v>0.1</v>
      </c>
      <c r="S273" s="216">
        <f>Variables!$L$37</f>
        <v>0.1</v>
      </c>
      <c r="T273" s="216">
        <f>Variables!$L$37</f>
        <v>0.1</v>
      </c>
      <c r="U273" s="216">
        <f>Variables!$L$37</f>
        <v>0.1</v>
      </c>
      <c r="V273" s="216">
        <f>Variables!$L$37</f>
        <v>0.1</v>
      </c>
      <c r="W273" s="216">
        <f>Variables!$L$37</f>
        <v>0.1</v>
      </c>
      <c r="X273" s="216">
        <f>Variables!$L$37</f>
        <v>0.1</v>
      </c>
      <c r="Y273" s="216">
        <f>Variables!$L$37</f>
        <v>0.1</v>
      </c>
      <c r="Z273" s="216">
        <f>Variables!$L$37</f>
        <v>0.1</v>
      </c>
      <c r="AA273" s="216">
        <f>Variables!$L$37</f>
        <v>0.1</v>
      </c>
      <c r="AB273" s="216">
        <f>Variables!$L$37</f>
        <v>0.1</v>
      </c>
      <c r="AC273" s="216">
        <f>Variables!$L$37</f>
        <v>0.1</v>
      </c>
      <c r="AD273" s="216">
        <f>Variables!$L$37</f>
        <v>0.1</v>
      </c>
      <c r="AE273" s="216">
        <f>Variables!$L$37</f>
        <v>0.1</v>
      </c>
      <c r="AF273" s="216">
        <f>Variables!$L$37</f>
        <v>0.1</v>
      </c>
      <c r="AG273" s="216">
        <f>Variables!$L$37</f>
        <v>0.1</v>
      </c>
      <c r="AH273" s="216">
        <f>Variables!$L$37</f>
        <v>0.1</v>
      </c>
      <c r="AI273" s="216">
        <f>Variables!$L$37</f>
        <v>0.1</v>
      </c>
      <c r="AJ273" s="216">
        <f>Variables!$L$37</f>
        <v>0.1</v>
      </c>
      <c r="AK273" s="216">
        <f>Variables!$L$37</f>
        <v>0.1</v>
      </c>
      <c r="AL273" s="216">
        <f>Variables!$L$37</f>
        <v>0.1</v>
      </c>
      <c r="AM273" s="216">
        <f>Variables!$L$37</f>
        <v>0.1</v>
      </c>
      <c r="AN273" s="216">
        <f>Variables!$L$37</f>
        <v>0.1</v>
      </c>
      <c r="AO273" s="216">
        <f>Variables!$L$37</f>
        <v>0.1</v>
      </c>
      <c r="AP273" s="216">
        <f>Variables!$L$37</f>
        <v>0.1</v>
      </c>
      <c r="AQ273" s="216">
        <f>Variables!$L$37</f>
        <v>0.1</v>
      </c>
      <c r="AR273" s="216">
        <f>Variables!$L$37</f>
        <v>0.1</v>
      </c>
      <c r="AS273" s="216">
        <f>Variables!$L$37</f>
        <v>0.1</v>
      </c>
      <c r="AT273" s="216">
        <f>Variables!$L$37</f>
        <v>0.1</v>
      </c>
      <c r="AU273" s="216">
        <f>Variables!$L$37</f>
        <v>0.1</v>
      </c>
      <c r="AV273" s="216">
        <f>Variables!$L$37</f>
        <v>0.1</v>
      </c>
      <c r="AW273" s="216">
        <f>Variables!$L$37</f>
        <v>0.1</v>
      </c>
      <c r="AX273" s="216">
        <f>Variables!$L$37</f>
        <v>0.1</v>
      </c>
      <c r="AY273" s="216">
        <f>Variables!$L$37</f>
        <v>0.1</v>
      </c>
      <c r="AZ273" s="216">
        <f>Variables!$L$37</f>
        <v>0.1</v>
      </c>
      <c r="BA273" s="216">
        <f>Variables!$L$37</f>
        <v>0.1</v>
      </c>
      <c r="BB273" s="216">
        <f>Variables!$L$37</f>
        <v>0.1</v>
      </c>
      <c r="BC273" s="216">
        <f>Variables!$L$37</f>
        <v>0.1</v>
      </c>
      <c r="BD273" s="216">
        <f>Variables!$L$37</f>
        <v>0.1</v>
      </c>
      <c r="BE273" s="216">
        <f>Variables!$L$37</f>
        <v>0.1</v>
      </c>
      <c r="BF273" s="216">
        <f>Variables!$L$37</f>
        <v>0.1</v>
      </c>
      <c r="BG273" s="216">
        <f>Variables!$L$37</f>
        <v>0.1</v>
      </c>
      <c r="BH273" s="216">
        <f>Variables!$L$37</f>
        <v>0.1</v>
      </c>
      <c r="BI273" s="216">
        <f>Variables!$L$37</f>
        <v>0.1</v>
      </c>
      <c r="BJ273" s="216">
        <f>Variables!$L$37</f>
        <v>0.1</v>
      </c>
      <c r="BK273" s="216">
        <f>Variables!$L$37</f>
        <v>0.1</v>
      </c>
      <c r="BL273" s="216">
        <f>Variables!$L$37</f>
        <v>0.1</v>
      </c>
      <c r="BM273" s="216">
        <f>Variables!$L$37</f>
        <v>0.1</v>
      </c>
      <c r="BN273" s="216">
        <f>Variables!$L$37</f>
        <v>0.1</v>
      </c>
      <c r="BO273" s="216">
        <f>Variables!$L$37</f>
        <v>0.1</v>
      </c>
      <c r="BP273" s="216">
        <f>Variables!$L$37</f>
        <v>0.1</v>
      </c>
      <c r="BQ273" s="216">
        <f>Variables!$L$37</f>
        <v>0.1</v>
      </c>
    </row>
    <row r="274" spans="5:69" ht="16" customHeight="1">
      <c r="E274" s="334"/>
      <c r="F274" s="334"/>
      <c r="G274" s="334"/>
      <c r="H274" s="322"/>
      <c r="I274" s="236" t="s">
        <v>333</v>
      </c>
      <c r="J274" s="200">
        <f>J262*J273</f>
        <v>4.9000000000000004</v>
      </c>
      <c r="K274" s="200">
        <f>K262*K273</f>
        <v>4.9980000000000011</v>
      </c>
      <c r="L274" s="200">
        <f t="shared" ref="L274:BQ274" si="206">L262*L273</f>
        <v>5.0979600000000005</v>
      </c>
      <c r="M274" s="200">
        <f t="shared" si="206"/>
        <v>5.199919200000001</v>
      </c>
      <c r="N274" s="200">
        <f t="shared" si="206"/>
        <v>5.3039175840000006</v>
      </c>
      <c r="O274" s="200">
        <f t="shared" si="206"/>
        <v>5.4099959356800014</v>
      </c>
      <c r="P274" s="200">
        <f t="shared" si="206"/>
        <v>5.5181958543936007</v>
      </c>
      <c r="Q274" s="200">
        <f t="shared" si="206"/>
        <v>5.6285597714814735</v>
      </c>
      <c r="R274" s="200">
        <f t="shared" si="206"/>
        <v>5.7411309669111024</v>
      </c>
      <c r="S274" s="200">
        <f t="shared" si="206"/>
        <v>5.8559535862493242</v>
      </c>
      <c r="T274" s="200">
        <f t="shared" si="206"/>
        <v>5.9730726579743108</v>
      </c>
      <c r="U274" s="200">
        <f t="shared" si="206"/>
        <v>6.0925341111337978</v>
      </c>
      <c r="V274" s="200">
        <f t="shared" si="206"/>
        <v>6.2143847933564729</v>
      </c>
      <c r="W274" s="200">
        <f t="shared" si="206"/>
        <v>6.3386724892236028</v>
      </c>
      <c r="X274" s="200">
        <f t="shared" si="206"/>
        <v>6.4654459390080747</v>
      </c>
      <c r="Y274" s="200">
        <f t="shared" si="206"/>
        <v>6.594754857788236</v>
      </c>
      <c r="Z274" s="200">
        <f t="shared" si="206"/>
        <v>6.7266499549440013</v>
      </c>
      <c r="AA274" s="200">
        <f t="shared" si="206"/>
        <v>6.8611829540428815</v>
      </c>
      <c r="AB274" s="200">
        <f t="shared" si="206"/>
        <v>6.9984066131237403</v>
      </c>
      <c r="AC274" s="200">
        <f t="shared" si="206"/>
        <v>7.1383747453862147</v>
      </c>
      <c r="AD274" s="200">
        <f t="shared" si="206"/>
        <v>7.2811422402939385</v>
      </c>
      <c r="AE274" s="200">
        <f t="shared" si="206"/>
        <v>7.4267650850998184</v>
      </c>
      <c r="AF274" s="200">
        <f t="shared" si="206"/>
        <v>7.5753003868018141</v>
      </c>
      <c r="AG274" s="200">
        <f t="shared" si="206"/>
        <v>7.7268063945378502</v>
      </c>
      <c r="AH274" s="200">
        <f t="shared" si="206"/>
        <v>7.881342522428608</v>
      </c>
      <c r="AI274" s="200">
        <f t="shared" si="206"/>
        <v>8.0389693728771814</v>
      </c>
      <c r="AJ274" s="200">
        <f t="shared" si="206"/>
        <v>8.1997487603347246</v>
      </c>
      <c r="AK274" s="200">
        <f t="shared" si="206"/>
        <v>8.3637437355414175</v>
      </c>
      <c r="AL274" s="200">
        <f t="shared" si="206"/>
        <v>8.5310186102522465</v>
      </c>
      <c r="AM274" s="200">
        <f t="shared" si="206"/>
        <v>8.7016389824572915</v>
      </c>
      <c r="AN274" s="200">
        <f t="shared" si="206"/>
        <v>8.8756717621064372</v>
      </c>
      <c r="AO274" s="200">
        <f t="shared" si="206"/>
        <v>9.0531851973485669</v>
      </c>
      <c r="AP274" s="200">
        <f t="shared" si="206"/>
        <v>9.2342489012955369</v>
      </c>
      <c r="AQ274" s="200">
        <f t="shared" si="206"/>
        <v>9.4189338793214485</v>
      </c>
      <c r="AR274" s="200">
        <f t="shared" si="206"/>
        <v>9.6073125569078783</v>
      </c>
      <c r="AS274" s="200">
        <f t="shared" si="206"/>
        <v>9.799458808046035</v>
      </c>
      <c r="AT274" s="200">
        <f t="shared" si="206"/>
        <v>9.9954479842069563</v>
      </c>
      <c r="AU274" s="200">
        <f t="shared" si="206"/>
        <v>10.195356943891095</v>
      </c>
      <c r="AV274" s="200">
        <f t="shared" si="206"/>
        <v>10.399264082768918</v>
      </c>
      <c r="AW274" s="200">
        <f t="shared" si="206"/>
        <v>10.607249364424296</v>
      </c>
      <c r="AX274" s="200">
        <f t="shared" si="206"/>
        <v>10.819394351712782</v>
      </c>
      <c r="AY274" s="200">
        <f t="shared" si="206"/>
        <v>11.035782238747039</v>
      </c>
      <c r="AZ274" s="200">
        <f t="shared" si="206"/>
        <v>11.25649788352198</v>
      </c>
      <c r="BA274" s="200">
        <f t="shared" si="206"/>
        <v>11.48162784119242</v>
      </c>
      <c r="BB274" s="200">
        <f t="shared" si="206"/>
        <v>11.711260398016268</v>
      </c>
      <c r="BC274" s="200">
        <f t="shared" si="206"/>
        <v>11.945485605976593</v>
      </c>
      <c r="BD274" s="200">
        <f t="shared" si="206"/>
        <v>12.184395318096126</v>
      </c>
      <c r="BE274" s="200">
        <f t="shared" si="206"/>
        <v>12.428083224458049</v>
      </c>
      <c r="BF274" s="200">
        <f t="shared" si="206"/>
        <v>12.676644888947209</v>
      </c>
      <c r="BG274" s="200">
        <f t="shared" si="206"/>
        <v>12.930177786726155</v>
      </c>
      <c r="BH274" s="200">
        <f t="shared" si="206"/>
        <v>13.188781342460679</v>
      </c>
      <c r="BI274" s="200">
        <f t="shared" si="206"/>
        <v>13.452556969309891</v>
      </c>
      <c r="BJ274" s="200">
        <f t="shared" si="206"/>
        <v>13.721608108696088</v>
      </c>
      <c r="BK274" s="200">
        <f t="shared" si="206"/>
        <v>13.996040270870012</v>
      </c>
      <c r="BL274" s="200">
        <f t="shared" si="206"/>
        <v>14.275961076287414</v>
      </c>
      <c r="BM274" s="200">
        <f t="shared" si="206"/>
        <v>14.561480297813162</v>
      </c>
      <c r="BN274" s="200">
        <f t="shared" si="206"/>
        <v>14.852709903769426</v>
      </c>
      <c r="BO274" s="200">
        <f t="shared" si="206"/>
        <v>15.149764101844816</v>
      </c>
      <c r="BP274" s="200">
        <f t="shared" si="206"/>
        <v>15.452759383881713</v>
      </c>
      <c r="BQ274" s="200">
        <f t="shared" si="206"/>
        <v>15.761814571559349</v>
      </c>
    </row>
    <row r="275" spans="5:69" ht="16" customHeight="1">
      <c r="E275" s="334"/>
      <c r="F275" s="334"/>
      <c r="G275" s="334"/>
      <c r="H275" s="322"/>
      <c r="I275" s="236" t="s">
        <v>447</v>
      </c>
      <c r="J275" s="204">
        <f>J175*J274</f>
        <v>211047.82383419693</v>
      </c>
      <c r="K275" s="204">
        <f>K175*K274</f>
        <v>325013.64870466321</v>
      </c>
      <c r="L275" s="204">
        <f t="shared" ref="L275:BQ275" si="207">L175*L274</f>
        <v>389657.59714507766</v>
      </c>
      <c r="M275" s="204">
        <f t="shared" si="207"/>
        <v>429343.0299388601</v>
      </c>
      <c r="N275" s="204">
        <f t="shared" si="207"/>
        <v>456501.13032553514</v>
      </c>
      <c r="O275" s="204">
        <f t="shared" si="207"/>
        <v>477477.84707444126</v>
      </c>
      <c r="P275" s="204">
        <f t="shared" si="207"/>
        <v>495515.84073463565</v>
      </c>
      <c r="Q275" s="204">
        <f t="shared" si="207"/>
        <v>512275.28166313504</v>
      </c>
      <c r="R275" s="204">
        <f t="shared" si="207"/>
        <v>528609.46262332366</v>
      </c>
      <c r="S275" s="204">
        <f t="shared" si="207"/>
        <v>544960.36698227376</v>
      </c>
      <c r="T275" s="204">
        <f t="shared" si="207"/>
        <v>561560.41443666979</v>
      </c>
      <c r="U275" s="204">
        <f t="shared" si="207"/>
        <v>578535.35745668306</v>
      </c>
      <c r="V275" s="204">
        <f t="shared" si="207"/>
        <v>595956.76477970905</v>
      </c>
      <c r="W275" s="204">
        <f t="shared" si="207"/>
        <v>613868.79448875634</v>
      </c>
      <c r="X275" s="204">
        <f t="shared" si="207"/>
        <v>632301.85497390374</v>
      </c>
      <c r="Y275" s="204">
        <f t="shared" si="207"/>
        <v>651279.57891486818</v>
      </c>
      <c r="Z275" s="204">
        <f t="shared" si="207"/>
        <v>670822.38711110514</v>
      </c>
      <c r="AA275" s="204">
        <f t="shared" si="207"/>
        <v>690949.31334712193</v>
      </c>
      <c r="AB275" s="204">
        <f t="shared" si="207"/>
        <v>711678.94260510418</v>
      </c>
      <c r="AC275" s="204">
        <f t="shared" si="207"/>
        <v>733029.89731061726</v>
      </c>
      <c r="AD275" s="204">
        <f t="shared" si="207"/>
        <v>755021.09330788918</v>
      </c>
      <c r="AE275" s="204">
        <f t="shared" si="207"/>
        <v>777671.87863688229</v>
      </c>
      <c r="AF275" s="204">
        <f t="shared" si="207"/>
        <v>801002.11278616439</v>
      </c>
      <c r="AG275" s="204">
        <f t="shared" si="207"/>
        <v>825032.21584273875</v>
      </c>
      <c r="AH275" s="204">
        <f t="shared" si="207"/>
        <v>849783.20255124581</v>
      </c>
      <c r="AI275" s="204">
        <f t="shared" si="207"/>
        <v>875276.70894672791</v>
      </c>
      <c r="AJ275" s="204">
        <f t="shared" si="207"/>
        <v>901535.01547779178</v>
      </c>
      <c r="AK275" s="204">
        <f t="shared" si="207"/>
        <v>928581.06862608274</v>
      </c>
      <c r="AL275" s="204">
        <f t="shared" si="207"/>
        <v>956438.50205368386</v>
      </c>
      <c r="AM275" s="204">
        <f t="shared" si="207"/>
        <v>985131.65781339165</v>
      </c>
      <c r="AN275" s="204">
        <f t="shared" si="207"/>
        <v>1014685.607903823</v>
      </c>
      <c r="AO275" s="204">
        <f t="shared" si="207"/>
        <v>1045126.176322513</v>
      </c>
      <c r="AP275" s="204">
        <f t="shared" si="207"/>
        <v>1076479.9617047915</v>
      </c>
      <c r="AQ275" s="204">
        <f t="shared" si="207"/>
        <v>1108774.360603163</v>
      </c>
      <c r="AR275" s="204">
        <f t="shared" si="207"/>
        <v>1142037.591445344</v>
      </c>
      <c r="AS275" s="204">
        <f t="shared" si="207"/>
        <v>1176298.7192009881</v>
      </c>
      <c r="AT275" s="204">
        <f t="shared" si="207"/>
        <v>1211587.6807832827</v>
      </c>
      <c r="AU275" s="204">
        <f t="shared" si="207"/>
        <v>1247935.3112099764</v>
      </c>
      <c r="AV275" s="204">
        <f t="shared" si="207"/>
        <v>1285373.3705479051</v>
      </c>
      <c r="AW275" s="204">
        <f t="shared" si="207"/>
        <v>1323934.5716651734</v>
      </c>
      <c r="AX275" s="204">
        <f t="shared" si="207"/>
        <v>1363652.608815552</v>
      </c>
      <c r="AY275" s="204">
        <f t="shared" si="207"/>
        <v>1404562.187080235</v>
      </c>
      <c r="AZ275" s="204">
        <f t="shared" si="207"/>
        <v>1446699.0526927523</v>
      </c>
      <c r="BA275" s="204">
        <f t="shared" si="207"/>
        <v>1490100.0242735913</v>
      </c>
      <c r="BB275" s="204">
        <f t="shared" si="207"/>
        <v>1534803.0250018279</v>
      </c>
      <c r="BC275" s="204">
        <f t="shared" si="207"/>
        <v>1580847.1157518972</v>
      </c>
      <c r="BD275" s="204">
        <f t="shared" si="207"/>
        <v>1628272.5292244612</v>
      </c>
      <c r="BE275" s="204">
        <f t="shared" si="207"/>
        <v>1677120.7051011987</v>
      </c>
      <c r="BF275" s="204">
        <f t="shared" si="207"/>
        <v>1727434.326254237</v>
      </c>
      <c r="BG275" s="204">
        <f t="shared" si="207"/>
        <v>1779257.3560418652</v>
      </c>
      <c r="BH275" s="204">
        <f t="shared" si="207"/>
        <v>1832635.0767231216</v>
      </c>
      <c r="BI275" s="204">
        <f t="shared" si="207"/>
        <v>1887614.1290248153</v>
      </c>
      <c r="BJ275" s="204">
        <f t="shared" si="207"/>
        <v>1944242.5528955602</v>
      </c>
      <c r="BK275" s="204">
        <f t="shared" si="207"/>
        <v>2002569.8294824276</v>
      </c>
      <c r="BL275" s="204">
        <f t="shared" si="207"/>
        <v>2062646.9243669002</v>
      </c>
      <c r="BM275" s="204">
        <f t="shared" si="207"/>
        <v>2124526.3320979071</v>
      </c>
      <c r="BN275" s="204">
        <f t="shared" si="207"/>
        <v>2188262.1220608447</v>
      </c>
      <c r="BO275" s="204">
        <f t="shared" si="207"/>
        <v>2253909.9857226699</v>
      </c>
      <c r="BP275" s="204">
        <f t="shared" si="207"/>
        <v>2321527.2852943502</v>
      </c>
      <c r="BQ275" s="204">
        <f t="shared" si="207"/>
        <v>2391173.1038531805</v>
      </c>
    </row>
    <row r="276" spans="5:69" ht="16" customHeight="1">
      <c r="E276" s="334"/>
      <c r="F276" s="334"/>
      <c r="G276" s="334"/>
      <c r="H276" s="322"/>
      <c r="I276" s="236" t="s">
        <v>448</v>
      </c>
      <c r="J276" s="204">
        <f>J176*J274</f>
        <v>126943.00518134717</v>
      </c>
      <c r="K276" s="204">
        <f>K176*K274</f>
        <v>130751.29533678757</v>
      </c>
      <c r="L276" s="204">
        <f t="shared" ref="L276:BQ276" si="208">L176*L274</f>
        <v>134673.83419689117</v>
      </c>
      <c r="M276" s="204">
        <f t="shared" si="208"/>
        <v>138714.04922279791</v>
      </c>
      <c r="N276" s="204">
        <f t="shared" si="208"/>
        <v>142875.4706994819</v>
      </c>
      <c r="O276" s="204">
        <f t="shared" si="208"/>
        <v>147161.73482046637</v>
      </c>
      <c r="P276" s="204">
        <f t="shared" si="208"/>
        <v>151576.58686508035</v>
      </c>
      <c r="Q276" s="204">
        <f t="shared" si="208"/>
        <v>156123.88447103277</v>
      </c>
      <c r="R276" s="204">
        <f t="shared" si="208"/>
        <v>160807.60100516374</v>
      </c>
      <c r="S276" s="204">
        <f t="shared" si="208"/>
        <v>165631.82903531869</v>
      </c>
      <c r="T276" s="204">
        <f t="shared" si="208"/>
        <v>170600.78390637823</v>
      </c>
      <c r="U276" s="204">
        <f t="shared" si="208"/>
        <v>175718.80742356958</v>
      </c>
      <c r="V276" s="204">
        <f t="shared" si="208"/>
        <v>180990.37164627668</v>
      </c>
      <c r="W276" s="204">
        <f t="shared" si="208"/>
        <v>186420.08279566496</v>
      </c>
      <c r="X276" s="204">
        <f t="shared" si="208"/>
        <v>192012.6852795349</v>
      </c>
      <c r="Y276" s="204">
        <f t="shared" si="208"/>
        <v>197773.06583792096</v>
      </c>
      <c r="Z276" s="204">
        <f t="shared" si="208"/>
        <v>203706.25781305862</v>
      </c>
      <c r="AA276" s="204">
        <f t="shared" si="208"/>
        <v>209817.44554745042</v>
      </c>
      <c r="AB276" s="204">
        <f t="shared" si="208"/>
        <v>216111.96891387386</v>
      </c>
      <c r="AC276" s="204">
        <f t="shared" si="208"/>
        <v>222595.32798129015</v>
      </c>
      <c r="AD276" s="204">
        <f t="shared" si="208"/>
        <v>229273.18782072881</v>
      </c>
      <c r="AE276" s="204">
        <f t="shared" si="208"/>
        <v>236151.38345535067</v>
      </c>
      <c r="AF276" s="204">
        <f t="shared" si="208"/>
        <v>243235.9249590112</v>
      </c>
      <c r="AG276" s="204">
        <f t="shared" si="208"/>
        <v>250533.00270778159</v>
      </c>
      <c r="AH276" s="204">
        <f t="shared" si="208"/>
        <v>258048.99278901506</v>
      </c>
      <c r="AI276" s="204">
        <f t="shared" si="208"/>
        <v>265790.46257268544</v>
      </c>
      <c r="AJ276" s="204">
        <f t="shared" si="208"/>
        <v>273764.17644986603</v>
      </c>
      <c r="AK276" s="204">
        <f t="shared" si="208"/>
        <v>281977.10174336215</v>
      </c>
      <c r="AL276" s="204">
        <f t="shared" si="208"/>
        <v>290436.41479566292</v>
      </c>
      <c r="AM276" s="204">
        <f t="shared" si="208"/>
        <v>299149.50723953283</v>
      </c>
      <c r="AN276" s="204">
        <f t="shared" si="208"/>
        <v>308123.99245671881</v>
      </c>
      <c r="AO276" s="204">
        <f t="shared" si="208"/>
        <v>317367.71223042032</v>
      </c>
      <c r="AP276" s="204">
        <f t="shared" si="208"/>
        <v>326888.74359733297</v>
      </c>
      <c r="AQ276" s="204">
        <f t="shared" si="208"/>
        <v>336695.40590525296</v>
      </c>
      <c r="AR276" s="204">
        <f t="shared" si="208"/>
        <v>346796.26808241062</v>
      </c>
      <c r="AS276" s="204">
        <f t="shared" si="208"/>
        <v>357200.15612488287</v>
      </c>
      <c r="AT276" s="204">
        <f t="shared" si="208"/>
        <v>367916.16080862941</v>
      </c>
      <c r="AU276" s="204">
        <f t="shared" si="208"/>
        <v>378953.64563288825</v>
      </c>
      <c r="AV276" s="204">
        <f t="shared" si="208"/>
        <v>390322.25500187487</v>
      </c>
      <c r="AW276" s="204">
        <f t="shared" si="208"/>
        <v>402031.92265193129</v>
      </c>
      <c r="AX276" s="204">
        <f t="shared" si="208"/>
        <v>414092.88033148914</v>
      </c>
      <c r="AY276" s="204">
        <f t="shared" si="208"/>
        <v>426515.66674143379</v>
      </c>
      <c r="AZ276" s="204">
        <f t="shared" si="208"/>
        <v>439311.13674367685</v>
      </c>
      <c r="BA276" s="204">
        <f t="shared" si="208"/>
        <v>452490.47084598721</v>
      </c>
      <c r="BB276" s="204">
        <f t="shared" si="208"/>
        <v>466065.18497136689</v>
      </c>
      <c r="BC276" s="204">
        <f t="shared" si="208"/>
        <v>480047.14052050782</v>
      </c>
      <c r="BD276" s="204">
        <f t="shared" si="208"/>
        <v>494448.55473612301</v>
      </c>
      <c r="BE276" s="204">
        <f t="shared" si="208"/>
        <v>509282.01137820649</v>
      </c>
      <c r="BF276" s="204">
        <f t="shared" si="208"/>
        <v>524560.47171955276</v>
      </c>
      <c r="BG276" s="204">
        <f t="shared" si="208"/>
        <v>540297.28587113961</v>
      </c>
      <c r="BH276" s="204">
        <f t="shared" si="208"/>
        <v>556506.20444727363</v>
      </c>
      <c r="BI276" s="204">
        <f t="shared" si="208"/>
        <v>573201.39058069186</v>
      </c>
      <c r="BJ276" s="204">
        <f t="shared" si="208"/>
        <v>590397.43229811289</v>
      </c>
      <c r="BK276" s="204">
        <f t="shared" si="208"/>
        <v>608109.35526705615</v>
      </c>
      <c r="BL276" s="204">
        <f t="shared" si="208"/>
        <v>626352.63592506782</v>
      </c>
      <c r="BM276" s="204">
        <f t="shared" si="208"/>
        <v>645143.2150028199</v>
      </c>
      <c r="BN276" s="204">
        <f t="shared" si="208"/>
        <v>664497.51145290455</v>
      </c>
      <c r="BO276" s="204">
        <f t="shared" si="208"/>
        <v>684432.4367964915</v>
      </c>
      <c r="BP276" s="204">
        <f t="shared" si="208"/>
        <v>704965.40990038635</v>
      </c>
      <c r="BQ276" s="204">
        <f t="shared" si="208"/>
        <v>726114.37219739787</v>
      </c>
    </row>
    <row r="277" spans="5:69" ht="16" customHeight="1">
      <c r="E277" s="334"/>
      <c r="F277" s="334"/>
      <c r="G277" s="334"/>
      <c r="H277" s="322"/>
      <c r="I277" s="238" t="s">
        <v>449</v>
      </c>
      <c r="J277" s="204">
        <f>J177*J274</f>
        <v>84104.818652849761</v>
      </c>
      <c r="K277" s="204">
        <f>K177*K274</f>
        <v>194262.35336787568</v>
      </c>
      <c r="L277" s="204">
        <f t="shared" ref="L277:BQ277" si="209">L177*L274</f>
        <v>254983.76294818652</v>
      </c>
      <c r="M277" s="204">
        <f t="shared" si="209"/>
        <v>290628.98071606224</v>
      </c>
      <c r="N277" s="204">
        <f t="shared" si="209"/>
        <v>313625.6596260533</v>
      </c>
      <c r="O277" s="204">
        <f t="shared" si="209"/>
        <v>330316.11225397483</v>
      </c>
      <c r="P277" s="204">
        <f t="shared" si="209"/>
        <v>343939.25386955542</v>
      </c>
      <c r="Q277" s="204">
        <f t="shared" si="209"/>
        <v>356151.39719210227</v>
      </c>
      <c r="R277" s="204">
        <f t="shared" si="209"/>
        <v>367801.86161815998</v>
      </c>
      <c r="S277" s="204">
        <f t="shared" si="209"/>
        <v>379328.53794695513</v>
      </c>
      <c r="T277" s="204">
        <f t="shared" si="209"/>
        <v>390959.63053029159</v>
      </c>
      <c r="U277" s="204">
        <f t="shared" si="209"/>
        <v>402816.55003311345</v>
      </c>
      <c r="V277" s="204">
        <f t="shared" si="209"/>
        <v>414966.39313343237</v>
      </c>
      <c r="W277" s="204">
        <f t="shared" si="209"/>
        <v>427448.71169309155</v>
      </c>
      <c r="X277" s="204">
        <f t="shared" si="209"/>
        <v>440289.16969436896</v>
      </c>
      <c r="Y277" s="204">
        <f t="shared" si="209"/>
        <v>453506.51307694713</v>
      </c>
      <c r="Z277" s="204">
        <f t="shared" si="209"/>
        <v>467116.1292980467</v>
      </c>
      <c r="AA277" s="204">
        <f t="shared" si="209"/>
        <v>481131.86779967143</v>
      </c>
      <c r="AB277" s="204">
        <f t="shared" si="209"/>
        <v>495566.97369123023</v>
      </c>
      <c r="AC277" s="204">
        <f t="shared" si="209"/>
        <v>510434.56932932721</v>
      </c>
      <c r="AD277" s="204">
        <f t="shared" si="209"/>
        <v>525747.90548716043</v>
      </c>
      <c r="AE277" s="204">
        <f t="shared" si="209"/>
        <v>541520.49518153153</v>
      </c>
      <c r="AF277" s="204">
        <f t="shared" si="209"/>
        <v>557766.18782715313</v>
      </c>
      <c r="AG277" s="204">
        <f t="shared" si="209"/>
        <v>574499.21313495724</v>
      </c>
      <c r="AH277" s="204">
        <f t="shared" si="209"/>
        <v>591734.20976223098</v>
      </c>
      <c r="AI277" s="204">
        <f t="shared" si="209"/>
        <v>609486.24637404247</v>
      </c>
      <c r="AJ277" s="204">
        <f t="shared" si="209"/>
        <v>627770.83902792551</v>
      </c>
      <c r="AK277" s="204">
        <f t="shared" si="209"/>
        <v>646603.96688272059</v>
      </c>
      <c r="AL277" s="204">
        <f t="shared" si="209"/>
        <v>666002.08725802065</v>
      </c>
      <c r="AM277" s="204">
        <f t="shared" si="209"/>
        <v>685982.15057385876</v>
      </c>
      <c r="AN277" s="204">
        <f t="shared" si="209"/>
        <v>706561.61544710398</v>
      </c>
      <c r="AO277" s="204">
        <f t="shared" si="209"/>
        <v>727758.46409209259</v>
      </c>
      <c r="AP277" s="204">
        <f t="shared" si="209"/>
        <v>749591.21810745844</v>
      </c>
      <c r="AQ277" s="204">
        <f t="shared" si="209"/>
        <v>772078.95469791</v>
      </c>
      <c r="AR277" s="204">
        <f t="shared" si="209"/>
        <v>795241.32336293347</v>
      </c>
      <c r="AS277" s="204">
        <f t="shared" si="209"/>
        <v>819098.56307610509</v>
      </c>
      <c r="AT277" s="204">
        <f t="shared" si="209"/>
        <v>843671.51997465338</v>
      </c>
      <c r="AU277" s="204">
        <f t="shared" si="209"/>
        <v>868981.66557708802</v>
      </c>
      <c r="AV277" s="204">
        <f t="shared" si="209"/>
        <v>895051.11554603011</v>
      </c>
      <c r="AW277" s="204">
        <f t="shared" si="209"/>
        <v>921902.64901324199</v>
      </c>
      <c r="AX277" s="204">
        <f t="shared" si="209"/>
        <v>949559.72848406306</v>
      </c>
      <c r="AY277" s="204">
        <f t="shared" si="209"/>
        <v>978046.5203388012</v>
      </c>
      <c r="AZ277" s="204">
        <f t="shared" si="209"/>
        <v>1007387.9159490755</v>
      </c>
      <c r="BA277" s="204">
        <f t="shared" si="209"/>
        <v>1037609.553427604</v>
      </c>
      <c r="BB277" s="204">
        <f t="shared" si="209"/>
        <v>1068737.8400304609</v>
      </c>
      <c r="BC277" s="204">
        <f t="shared" si="209"/>
        <v>1100799.9752313895</v>
      </c>
      <c r="BD277" s="204">
        <f t="shared" si="209"/>
        <v>1133823.9744883385</v>
      </c>
      <c r="BE277" s="204">
        <f t="shared" si="209"/>
        <v>1167838.6937229924</v>
      </c>
      <c r="BF277" s="204">
        <f t="shared" si="209"/>
        <v>1202873.854534684</v>
      </c>
      <c r="BG277" s="204">
        <f t="shared" si="209"/>
        <v>1238960.0701707257</v>
      </c>
      <c r="BH277" s="204">
        <f t="shared" si="209"/>
        <v>1276128.8722758479</v>
      </c>
      <c r="BI277" s="204">
        <f t="shared" si="209"/>
        <v>1314412.7384441234</v>
      </c>
      <c r="BJ277" s="204">
        <f t="shared" si="209"/>
        <v>1353845.1205974475</v>
      </c>
      <c r="BK277" s="204">
        <f t="shared" si="209"/>
        <v>1394460.4742153713</v>
      </c>
      <c r="BL277" s="204">
        <f t="shared" si="209"/>
        <v>1436294.2884418324</v>
      </c>
      <c r="BM277" s="204">
        <f t="shared" si="209"/>
        <v>1479383.1170950872</v>
      </c>
      <c r="BN277" s="204">
        <f t="shared" si="209"/>
        <v>1523764.61060794</v>
      </c>
      <c r="BO277" s="204">
        <f t="shared" si="209"/>
        <v>1569477.5489261784</v>
      </c>
      <c r="BP277" s="204">
        <f t="shared" si="209"/>
        <v>1616561.8753939637</v>
      </c>
      <c r="BQ277" s="204">
        <f t="shared" si="209"/>
        <v>1665058.7316557826</v>
      </c>
    </row>
    <row r="278" spans="5:69" ht="16" customHeight="1">
      <c r="E278" s="334"/>
      <c r="F278" s="334"/>
      <c r="G278" s="334"/>
      <c r="H278" s="322"/>
      <c r="I278" s="236" t="s">
        <v>299</v>
      </c>
      <c r="J278" s="237">
        <f>(J100+J114+J127+J140+J153+J166)*J274</f>
        <v>0</v>
      </c>
      <c r="K278" s="237">
        <f>(K100+K114+K127+K140+K153+K166)*K274</f>
        <v>15.537823834196894</v>
      </c>
      <c r="L278" s="237">
        <f t="shared" ref="L278:BQ278" si="210">(L100+L114+L127+L140+L153+L166)*L274</f>
        <v>23.928248704663208</v>
      </c>
      <c r="M278" s="237">
        <f t="shared" si="210"/>
        <v>28.687484145077725</v>
      </c>
      <c r="N278" s="237">
        <f t="shared" si="210"/>
        <v>31.609216538860103</v>
      </c>
      <c r="O278" s="237">
        <f t="shared" si="210"/>
        <v>33.608658048435245</v>
      </c>
      <c r="P278" s="237">
        <f t="shared" si="210"/>
        <v>35.153011946727055</v>
      </c>
      <c r="Q278" s="237">
        <f t="shared" si="210"/>
        <v>36.481010325116635</v>
      </c>
      <c r="R278" s="237">
        <f t="shared" si="210"/>
        <v>37.714878725063897</v>
      </c>
      <c r="S278" s="237">
        <f t="shared" si="210"/>
        <v>38.917438512814634</v>
      </c>
      <c r="T278" s="237">
        <f t="shared" si="210"/>
        <v>40.121229515458467</v>
      </c>
      <c r="U278" s="237">
        <f t="shared" si="210"/>
        <v>41.343363003024521</v>
      </c>
      <c r="V278" s="237">
        <f t="shared" si="210"/>
        <v>42.593097160187419</v>
      </c>
      <c r="W278" s="237">
        <f t="shared" si="210"/>
        <v>43.875701041199868</v>
      </c>
      <c r="X278" s="237">
        <f t="shared" si="210"/>
        <v>45.194425665201322</v>
      </c>
      <c r="Y278" s="237">
        <f t="shared" si="210"/>
        <v>46.551509767467756</v>
      </c>
      <c r="Z278" s="237">
        <f t="shared" si="210"/>
        <v>47.94869323997009</v>
      </c>
      <c r="AA278" s="237">
        <f t="shared" si="210"/>
        <v>49.38747950870313</v>
      </c>
      <c r="AB278" s="237">
        <f t="shared" si="210"/>
        <v>50.869269884446531</v>
      </c>
      <c r="AC278" s="237">
        <f t="shared" si="210"/>
        <v>52.395432636125889</v>
      </c>
      <c r="AD278" s="237">
        <f t="shared" si="210"/>
        <v>53.967338789334121</v>
      </c>
      <c r="AE278" s="237">
        <f t="shared" si="210"/>
        <v>55.586380971817611</v>
      </c>
      <c r="AF278" s="237">
        <f t="shared" si="210"/>
        <v>57.253983630561905</v>
      </c>
      <c r="AG278" s="237">
        <f t="shared" si="210"/>
        <v>58.971608866569547</v>
      </c>
      <c r="AH278" s="237">
        <f t="shared" si="210"/>
        <v>60.740760053382942</v>
      </c>
      <c r="AI278" s="237">
        <f t="shared" si="210"/>
        <v>62.562984344600743</v>
      </c>
      <c r="AJ278" s="237">
        <f t="shared" si="210"/>
        <v>64.439874634643076</v>
      </c>
      <c r="AK278" s="237">
        <f t="shared" si="210"/>
        <v>66.373071261131557</v>
      </c>
      <c r="AL278" s="237">
        <f t="shared" si="210"/>
        <v>68.364263596564612</v>
      </c>
      <c r="AM278" s="237">
        <f t="shared" si="210"/>
        <v>70.415191605237098</v>
      </c>
      <c r="AN278" s="237">
        <f t="shared" si="210"/>
        <v>72.527647404789747</v>
      </c>
      <c r="AO278" s="237">
        <f t="shared" si="210"/>
        <v>74.703476853145148</v>
      </c>
      <c r="AP278" s="237">
        <f t="shared" si="210"/>
        <v>76.944581172107462</v>
      </c>
      <c r="AQ278" s="237">
        <f t="shared" si="210"/>
        <v>79.252918614088387</v>
      </c>
      <c r="AR278" s="237">
        <f t="shared" si="210"/>
        <v>81.63050617598806</v>
      </c>
      <c r="AS278" s="237">
        <f t="shared" si="210"/>
        <v>84.079421363040936</v>
      </c>
      <c r="AT278" s="237">
        <f t="shared" si="210"/>
        <v>86.601804004836538</v>
      </c>
      <c r="AU278" s="237">
        <f t="shared" si="210"/>
        <v>89.199858125442887</v>
      </c>
      <c r="AV278" s="237">
        <f t="shared" si="210"/>
        <v>91.8758538694414</v>
      </c>
      <c r="AW278" s="237">
        <f t="shared" si="210"/>
        <v>94.632129485644583</v>
      </c>
      <c r="AX278" s="237">
        <f t="shared" si="210"/>
        <v>97.471093370275156</v>
      </c>
      <c r="AY278" s="237">
        <f t="shared" si="210"/>
        <v>100.39522617141456</v>
      </c>
      <c r="AZ278" s="237">
        <f t="shared" si="210"/>
        <v>103.40708295657295</v>
      </c>
      <c r="BA278" s="237">
        <f t="shared" si="210"/>
        <v>106.50929544527827</v>
      </c>
      <c r="BB278" s="237">
        <f t="shared" si="210"/>
        <v>109.70457430864076</v>
      </c>
      <c r="BC278" s="237">
        <f t="shared" si="210"/>
        <v>112.99571153790208</v>
      </c>
      <c r="BD278" s="237">
        <f t="shared" si="210"/>
        <v>116.38558288404025</v>
      </c>
      <c r="BE278" s="237">
        <f t="shared" si="210"/>
        <v>119.87715037056199</v>
      </c>
      <c r="BF278" s="237">
        <f t="shared" si="210"/>
        <v>123.47346488167909</v>
      </c>
      <c r="BG278" s="237">
        <f t="shared" si="210"/>
        <v>127.17766882812964</v>
      </c>
      <c r="BH278" s="237">
        <f t="shared" si="210"/>
        <v>130.99299889297359</v>
      </c>
      <c r="BI278" s="237">
        <f t="shared" si="210"/>
        <v>134.92278885976279</v>
      </c>
      <c r="BJ278" s="237">
        <f t="shared" si="210"/>
        <v>138.97047252555572</v>
      </c>
      <c r="BK278" s="237">
        <f t="shared" si="210"/>
        <v>143.13958670132243</v>
      </c>
      <c r="BL278" s="237">
        <f t="shared" si="210"/>
        <v>147.43377430236211</v>
      </c>
      <c r="BM278" s="237">
        <f t="shared" si="210"/>
        <v>151.85678753143296</v>
      </c>
      <c r="BN278" s="237">
        <f t="shared" si="210"/>
        <v>156.412491157376</v>
      </c>
      <c r="BO278" s="237">
        <f t="shared" si="210"/>
        <v>161.10486589209728</v>
      </c>
      <c r="BP278" s="237">
        <f t="shared" si="210"/>
        <v>165.9380118688602</v>
      </c>
      <c r="BQ278" s="237">
        <f t="shared" si="210"/>
        <v>170.91615222492601</v>
      </c>
    </row>
    <row r="279" spans="5:69" ht="16" customHeight="1">
      <c r="E279" s="334"/>
      <c r="F279" s="334"/>
      <c r="G279" s="334"/>
      <c r="H279" s="322"/>
      <c r="I279" s="236" t="s">
        <v>301</v>
      </c>
      <c r="J279" s="237">
        <f>(J101+J115+J128+J141+J154+J167)*J274</f>
        <v>0</v>
      </c>
      <c r="K279" s="237">
        <f>(K101+K115+K128+K141+K154+K167)*K274</f>
        <v>3.8844559585492235</v>
      </c>
      <c r="L279" s="237">
        <f t="shared" ref="L279:BQ279" si="211">(L101+L115+L128+L141+L154+L167)*L274</f>
        <v>5.9820621761658019</v>
      </c>
      <c r="M279" s="237">
        <f t="shared" si="211"/>
        <v>7.1718710362694313</v>
      </c>
      <c r="N279" s="237">
        <f t="shared" si="211"/>
        <v>7.9023041347150258</v>
      </c>
      <c r="O279" s="237">
        <f t="shared" si="211"/>
        <v>8.4021645121088113</v>
      </c>
      <c r="P279" s="237">
        <f t="shared" si="211"/>
        <v>8.7882529866817638</v>
      </c>
      <c r="Q279" s="237">
        <f t="shared" si="211"/>
        <v>9.1202525812791588</v>
      </c>
      <c r="R279" s="237">
        <f t="shared" si="211"/>
        <v>9.4287196812659744</v>
      </c>
      <c r="S279" s="237">
        <f t="shared" si="211"/>
        <v>9.7293596282036585</v>
      </c>
      <c r="T279" s="237">
        <f t="shared" si="211"/>
        <v>10.030307378864617</v>
      </c>
      <c r="U279" s="237">
        <f t="shared" si="211"/>
        <v>10.33584075075613</v>
      </c>
      <c r="V279" s="237">
        <f t="shared" si="211"/>
        <v>10.648274290046855</v>
      </c>
      <c r="W279" s="237">
        <f t="shared" si="211"/>
        <v>10.968925260299967</v>
      </c>
      <c r="X279" s="237">
        <f t="shared" si="211"/>
        <v>11.298606416300331</v>
      </c>
      <c r="Y279" s="237">
        <f t="shared" si="211"/>
        <v>11.637877441866939</v>
      </c>
      <c r="Z279" s="237">
        <f t="shared" si="211"/>
        <v>11.987173309992523</v>
      </c>
      <c r="AA279" s="237">
        <f t="shared" si="211"/>
        <v>12.346869877175783</v>
      </c>
      <c r="AB279" s="237">
        <f t="shared" si="211"/>
        <v>12.717317471111633</v>
      </c>
      <c r="AC279" s="237">
        <f t="shared" si="211"/>
        <v>13.098858159031472</v>
      </c>
      <c r="AD279" s="237">
        <f t="shared" si="211"/>
        <v>13.49183469733353</v>
      </c>
      <c r="AE279" s="237">
        <f t="shared" si="211"/>
        <v>13.896595242954403</v>
      </c>
      <c r="AF279" s="237">
        <f t="shared" si="211"/>
        <v>14.313495907640476</v>
      </c>
      <c r="AG279" s="237">
        <f t="shared" si="211"/>
        <v>14.742902216642387</v>
      </c>
      <c r="AH279" s="237">
        <f t="shared" si="211"/>
        <v>15.185190013345736</v>
      </c>
      <c r="AI279" s="237">
        <f t="shared" si="211"/>
        <v>15.640746086150186</v>
      </c>
      <c r="AJ279" s="237">
        <f t="shared" si="211"/>
        <v>16.109968658660769</v>
      </c>
      <c r="AK279" s="237">
        <f t="shared" si="211"/>
        <v>16.593267815282889</v>
      </c>
      <c r="AL279" s="237">
        <f t="shared" si="211"/>
        <v>17.091065899141153</v>
      </c>
      <c r="AM279" s="237">
        <f t="shared" si="211"/>
        <v>17.603797901309274</v>
      </c>
      <c r="AN279" s="237">
        <f t="shared" si="211"/>
        <v>18.131911851197437</v>
      </c>
      <c r="AO279" s="237">
        <f t="shared" si="211"/>
        <v>18.675869213286287</v>
      </c>
      <c r="AP279" s="237">
        <f t="shared" si="211"/>
        <v>19.236145293026865</v>
      </c>
      <c r="AQ279" s="237">
        <f t="shared" si="211"/>
        <v>19.813229653522097</v>
      </c>
      <c r="AR279" s="237">
        <f t="shared" si="211"/>
        <v>20.407626543997015</v>
      </c>
      <c r="AS279" s="237">
        <f t="shared" si="211"/>
        <v>21.019855340760234</v>
      </c>
      <c r="AT279" s="237">
        <f t="shared" si="211"/>
        <v>21.650451001209134</v>
      </c>
      <c r="AU279" s="237">
        <f t="shared" si="211"/>
        <v>22.299964531360722</v>
      </c>
      <c r="AV279" s="237">
        <f t="shared" si="211"/>
        <v>22.96896346736035</v>
      </c>
      <c r="AW279" s="237">
        <f t="shared" si="211"/>
        <v>23.658032371411146</v>
      </c>
      <c r="AX279" s="237">
        <f t="shared" si="211"/>
        <v>24.367773342568789</v>
      </c>
      <c r="AY279" s="237">
        <f t="shared" si="211"/>
        <v>25.098806542853641</v>
      </c>
      <c r="AZ279" s="237">
        <f t="shared" si="211"/>
        <v>25.851770739143237</v>
      </c>
      <c r="BA279" s="237">
        <f t="shared" si="211"/>
        <v>26.627323861319567</v>
      </c>
      <c r="BB279" s="237">
        <f t="shared" si="211"/>
        <v>27.42614357716019</v>
      </c>
      <c r="BC279" s="237">
        <f t="shared" si="211"/>
        <v>28.248927884475521</v>
      </c>
      <c r="BD279" s="237">
        <f t="shared" si="211"/>
        <v>29.096395721010062</v>
      </c>
      <c r="BE279" s="237">
        <f t="shared" si="211"/>
        <v>29.969287592640498</v>
      </c>
      <c r="BF279" s="237">
        <f t="shared" si="211"/>
        <v>30.868366220419773</v>
      </c>
      <c r="BG279" s="237">
        <f t="shared" si="211"/>
        <v>31.79441720703241</v>
      </c>
      <c r="BH279" s="237">
        <f t="shared" si="211"/>
        <v>32.748249723243397</v>
      </c>
      <c r="BI279" s="237">
        <f t="shared" si="211"/>
        <v>33.730697214940697</v>
      </c>
      <c r="BJ279" s="237">
        <f t="shared" si="211"/>
        <v>34.74261813138893</v>
      </c>
      <c r="BK279" s="237">
        <f t="shared" si="211"/>
        <v>35.784896675330607</v>
      </c>
      <c r="BL279" s="237">
        <f t="shared" si="211"/>
        <v>36.858443575590528</v>
      </c>
      <c r="BM279" s="237">
        <f t="shared" si="211"/>
        <v>37.964196882858239</v>
      </c>
      <c r="BN279" s="237">
        <f t="shared" si="211"/>
        <v>39.103122789343999</v>
      </c>
      <c r="BO279" s="237">
        <f t="shared" si="211"/>
        <v>40.27621647302432</v>
      </c>
      <c r="BP279" s="237">
        <f t="shared" si="211"/>
        <v>41.48450296721505</v>
      </c>
      <c r="BQ279" s="237">
        <f t="shared" si="211"/>
        <v>42.729038056231502</v>
      </c>
    </row>
    <row r="280" spans="5:69" ht="16" customHeight="1">
      <c r="E280" s="334"/>
      <c r="F280" s="334"/>
      <c r="G280" s="334"/>
      <c r="H280" s="322"/>
      <c r="I280" s="236" t="s">
        <v>296</v>
      </c>
      <c r="J280" s="237">
        <f>(J102+J116+J129+J142+J155+J168)*J274</f>
        <v>38.082901554404145</v>
      </c>
      <c r="K280" s="237">
        <f>(K102+K116+K129+K142+K155+K168)*K274</f>
        <v>58.647668393782389</v>
      </c>
      <c r="L280" s="237">
        <f t="shared" ref="L280:BQ280" si="212">(L102+L116+L129+L142+L155+L168)*L274</f>
        <v>70.312461139896371</v>
      </c>
      <c r="M280" s="237">
        <f t="shared" si="212"/>
        <v>77.473569948186537</v>
      </c>
      <c r="N280" s="237">
        <f t="shared" si="212"/>
        <v>82.374161883419703</v>
      </c>
      <c r="O280" s="237">
        <f t="shared" si="212"/>
        <v>86.159343006683969</v>
      </c>
      <c r="P280" s="237">
        <f t="shared" si="212"/>
        <v>89.414240992932932</v>
      </c>
      <c r="Q280" s="237">
        <f t="shared" si="212"/>
        <v>92.43842824770563</v>
      </c>
      <c r="R280" s="237">
        <f t="shared" si="212"/>
        <v>95.385878707878973</v>
      </c>
      <c r="S280" s="237">
        <f t="shared" si="212"/>
        <v>98.336346851613897</v>
      </c>
      <c r="T280" s="237">
        <f t="shared" si="212"/>
        <v>101.33177206623655</v>
      </c>
      <c r="U280" s="237">
        <f t="shared" si="212"/>
        <v>104.39484598085151</v>
      </c>
      <c r="V280" s="237">
        <f t="shared" si="212"/>
        <v>107.53848294411728</v>
      </c>
      <c r="W280" s="237">
        <f t="shared" si="212"/>
        <v>110.77065114019929</v>
      </c>
      <c r="X280" s="237">
        <f t="shared" si="212"/>
        <v>114.09683766536212</v>
      </c>
      <c r="Y280" s="237">
        <f t="shared" si="212"/>
        <v>117.521306960711</v>
      </c>
      <c r="Z280" s="237">
        <f t="shared" si="212"/>
        <v>121.04774389388022</v>
      </c>
      <c r="AA280" s="237">
        <f t="shared" si="212"/>
        <v>124.67958305011402</v>
      </c>
      <c r="AB280" s="237">
        <f t="shared" si="212"/>
        <v>128.42017802972029</v>
      </c>
      <c r="AC280" s="237">
        <f t="shared" si="212"/>
        <v>132.27288918954443</v>
      </c>
      <c r="AD280" s="237">
        <f t="shared" si="212"/>
        <v>136.24112983288632</v>
      </c>
      <c r="AE280" s="237">
        <f t="shared" si="212"/>
        <v>140.32839125137724</v>
      </c>
      <c r="AF280" s="237">
        <f t="shared" si="212"/>
        <v>144.53825702590572</v>
      </c>
      <c r="AG280" s="237">
        <f t="shared" si="212"/>
        <v>148.87441189554639</v>
      </c>
      <c r="AH280" s="237">
        <f t="shared" si="212"/>
        <v>153.34064790343317</v>
      </c>
      <c r="AI280" s="237">
        <f t="shared" si="212"/>
        <v>157.94086920255657</v>
      </c>
      <c r="AJ280" s="237">
        <f t="shared" si="212"/>
        <v>162.67909622826366</v>
      </c>
      <c r="AK280" s="237">
        <f t="shared" si="212"/>
        <v>167.55946959942307</v>
      </c>
      <c r="AL280" s="237">
        <f t="shared" si="212"/>
        <v>172.58625393440465</v>
      </c>
      <c r="AM280" s="237">
        <f t="shared" si="212"/>
        <v>177.76384167840621</v>
      </c>
      <c r="AN280" s="237">
        <f t="shared" si="212"/>
        <v>183.0967569930028</v>
      </c>
      <c r="AO280" s="237">
        <f t="shared" si="212"/>
        <v>188.58965973555758</v>
      </c>
      <c r="AP280" s="237">
        <f t="shared" si="212"/>
        <v>194.24734954433427</v>
      </c>
      <c r="AQ280" s="237">
        <f t="shared" si="212"/>
        <v>200.07477003918638</v>
      </c>
      <c r="AR280" s="237">
        <f t="shared" si="212"/>
        <v>206.07701314470825</v>
      </c>
      <c r="AS280" s="237">
        <f t="shared" si="212"/>
        <v>212.25932354126607</v>
      </c>
      <c r="AT280" s="237">
        <f t="shared" si="212"/>
        <v>218.62710324863451</v>
      </c>
      <c r="AU280" s="237">
        <f t="shared" si="212"/>
        <v>225.1859163466701</v>
      </c>
      <c r="AV280" s="237">
        <f t="shared" si="212"/>
        <v>231.94149383736422</v>
      </c>
      <c r="AW280" s="237">
        <f t="shared" si="212"/>
        <v>238.89973865263514</v>
      </c>
      <c r="AX280" s="237">
        <f t="shared" si="212"/>
        <v>246.06673081229061</v>
      </c>
      <c r="AY280" s="237">
        <f t="shared" si="212"/>
        <v>253.44873273669845</v>
      </c>
      <c r="AZ280" s="237">
        <f t="shared" si="212"/>
        <v>261.05219471881924</v>
      </c>
      <c r="BA280" s="237">
        <f t="shared" si="212"/>
        <v>268.88376056039402</v>
      </c>
      <c r="BB280" s="237">
        <f t="shared" si="212"/>
        <v>276.95027337721098</v>
      </c>
      <c r="BC280" s="237">
        <f t="shared" si="212"/>
        <v>285.25878157852992</v>
      </c>
      <c r="BD280" s="237">
        <f t="shared" si="212"/>
        <v>293.81654502588719</v>
      </c>
      <c r="BE280" s="237">
        <f t="shared" si="212"/>
        <v>302.63104137666443</v>
      </c>
      <c r="BF280" s="237">
        <f t="shared" si="212"/>
        <v>311.70997261796475</v>
      </c>
      <c r="BG280" s="237">
        <f t="shared" si="212"/>
        <v>321.06127179650383</v>
      </c>
      <c r="BH280" s="237">
        <f t="shared" si="212"/>
        <v>330.69310995039899</v>
      </c>
      <c r="BI280" s="237">
        <f t="shared" si="212"/>
        <v>340.61390324891101</v>
      </c>
      <c r="BJ280" s="237">
        <f t="shared" si="212"/>
        <v>350.83232034637842</v>
      </c>
      <c r="BK280" s="237">
        <f t="shared" si="212"/>
        <v>361.35728995676982</v>
      </c>
      <c r="BL280" s="237">
        <f t="shared" si="212"/>
        <v>372.19800865547296</v>
      </c>
      <c r="BM280" s="237">
        <f t="shared" si="212"/>
        <v>383.3639489151372</v>
      </c>
      <c r="BN280" s="237">
        <f t="shared" si="212"/>
        <v>394.86486738259129</v>
      </c>
      <c r="BO280" s="237">
        <f t="shared" si="212"/>
        <v>406.71081340406914</v>
      </c>
      <c r="BP280" s="237">
        <f t="shared" si="212"/>
        <v>418.91213780619114</v>
      </c>
      <c r="BQ280" s="237">
        <f t="shared" si="212"/>
        <v>431.47950194037691</v>
      </c>
    </row>
    <row r="281" spans="5:69" ht="16" customHeight="1">
      <c r="E281" s="334"/>
      <c r="F281" s="334"/>
      <c r="G281" s="334"/>
      <c r="H281" s="322"/>
      <c r="I281" s="236" t="s">
        <v>295</v>
      </c>
      <c r="J281" s="237">
        <f>(J103+J117+J129+J142+J155+J168)*J274</f>
        <v>190.41450777202073</v>
      </c>
      <c r="K281" s="237">
        <f>(K103+K117+K129+K142+K155+K168)*K274</f>
        <v>293.23834196891193</v>
      </c>
      <c r="L281" s="237">
        <f t="shared" ref="L281:BQ281" si="213">(L103+L117+L129+L142+L155+L168)*L274</f>
        <v>351.56230569948195</v>
      </c>
      <c r="M281" s="237">
        <f t="shared" si="213"/>
        <v>387.36784974093263</v>
      </c>
      <c r="N281" s="237">
        <f t="shared" si="213"/>
        <v>411.87080941709843</v>
      </c>
      <c r="O281" s="237">
        <f t="shared" si="213"/>
        <v>430.7967150334199</v>
      </c>
      <c r="P281" s="237">
        <f t="shared" si="213"/>
        <v>447.07120496466467</v>
      </c>
      <c r="Q281" s="237">
        <f t="shared" si="213"/>
        <v>462.19214123852811</v>
      </c>
      <c r="R281" s="237">
        <f t="shared" si="213"/>
        <v>476.92939353939488</v>
      </c>
      <c r="S281" s="237">
        <f t="shared" si="213"/>
        <v>491.68173425806947</v>
      </c>
      <c r="T281" s="237">
        <f t="shared" si="213"/>
        <v>506.65886033118272</v>
      </c>
      <c r="U281" s="237">
        <f t="shared" si="213"/>
        <v>521.97422990425753</v>
      </c>
      <c r="V281" s="237">
        <f t="shared" si="213"/>
        <v>537.69241472058638</v>
      </c>
      <c r="W281" s="237">
        <f t="shared" si="213"/>
        <v>553.85325570099656</v>
      </c>
      <c r="X281" s="237">
        <f t="shared" si="213"/>
        <v>570.48418832681057</v>
      </c>
      <c r="Y281" s="237">
        <f t="shared" si="213"/>
        <v>587.60653480355495</v>
      </c>
      <c r="Z281" s="237">
        <f t="shared" si="213"/>
        <v>605.23871946940096</v>
      </c>
      <c r="AA281" s="237">
        <f t="shared" si="213"/>
        <v>623.39791525057001</v>
      </c>
      <c r="AB281" s="237">
        <f t="shared" si="213"/>
        <v>642.10089014860159</v>
      </c>
      <c r="AC281" s="237">
        <f t="shared" si="213"/>
        <v>661.36444594772206</v>
      </c>
      <c r="AD281" s="237">
        <f t="shared" si="213"/>
        <v>681.20564916443141</v>
      </c>
      <c r="AE281" s="237">
        <f t="shared" si="213"/>
        <v>701.64195625688615</v>
      </c>
      <c r="AF281" s="237">
        <f t="shared" si="213"/>
        <v>722.69128512952875</v>
      </c>
      <c r="AG281" s="237">
        <f t="shared" si="213"/>
        <v>744.37205947773191</v>
      </c>
      <c r="AH281" s="237">
        <f t="shared" si="213"/>
        <v>766.70323951716568</v>
      </c>
      <c r="AI281" s="237">
        <f t="shared" si="213"/>
        <v>789.70434601278282</v>
      </c>
      <c r="AJ281" s="237">
        <f t="shared" si="213"/>
        <v>813.39548114131821</v>
      </c>
      <c r="AK281" s="237">
        <f t="shared" si="213"/>
        <v>837.79734799711525</v>
      </c>
      <c r="AL281" s="237">
        <f t="shared" si="213"/>
        <v>862.93126967202318</v>
      </c>
      <c r="AM281" s="237">
        <f t="shared" si="213"/>
        <v>888.8192083920311</v>
      </c>
      <c r="AN281" s="237">
        <f t="shared" si="213"/>
        <v>915.48378496501391</v>
      </c>
      <c r="AO281" s="237">
        <f t="shared" si="213"/>
        <v>942.94829867778788</v>
      </c>
      <c r="AP281" s="237">
        <f t="shared" si="213"/>
        <v>971.23674772167101</v>
      </c>
      <c r="AQ281" s="237">
        <f t="shared" si="213"/>
        <v>1000.3738501959318</v>
      </c>
      <c r="AR281" s="237">
        <f t="shared" si="213"/>
        <v>1030.3850657235409</v>
      </c>
      <c r="AS281" s="237">
        <f t="shared" si="213"/>
        <v>1061.2966177063302</v>
      </c>
      <c r="AT281" s="237">
        <f t="shared" si="213"/>
        <v>1093.1355162431726</v>
      </c>
      <c r="AU281" s="237">
        <f t="shared" si="213"/>
        <v>1125.9295817333505</v>
      </c>
      <c r="AV281" s="237">
        <f t="shared" si="213"/>
        <v>1159.7074691868211</v>
      </c>
      <c r="AW281" s="237">
        <f t="shared" si="213"/>
        <v>1194.4986932631755</v>
      </c>
      <c r="AX281" s="237">
        <f t="shared" si="213"/>
        <v>1230.333654061453</v>
      </c>
      <c r="AY281" s="237">
        <f t="shared" si="213"/>
        <v>1267.2436636834916</v>
      </c>
      <c r="AZ281" s="237">
        <f t="shared" si="213"/>
        <v>1305.2609735940962</v>
      </c>
      <c r="BA281" s="237">
        <f t="shared" si="213"/>
        <v>1344.4188028019701</v>
      </c>
      <c r="BB281" s="237">
        <f t="shared" si="213"/>
        <v>1384.7513668860549</v>
      </c>
      <c r="BC281" s="237">
        <f t="shared" si="213"/>
        <v>1426.2939078926499</v>
      </c>
      <c r="BD281" s="237">
        <f t="shared" si="213"/>
        <v>1469.0827251294356</v>
      </c>
      <c r="BE281" s="237">
        <f t="shared" si="213"/>
        <v>1513.1552068833221</v>
      </c>
      <c r="BF281" s="237">
        <f t="shared" si="213"/>
        <v>1558.5498630898237</v>
      </c>
      <c r="BG281" s="237">
        <f t="shared" si="213"/>
        <v>1605.3063589825192</v>
      </c>
      <c r="BH281" s="237">
        <f t="shared" si="213"/>
        <v>1653.465549751995</v>
      </c>
      <c r="BI281" s="237">
        <f t="shared" si="213"/>
        <v>1703.0695162445552</v>
      </c>
      <c r="BJ281" s="237">
        <f t="shared" si="213"/>
        <v>1754.1616017318922</v>
      </c>
      <c r="BK281" s="237">
        <f t="shared" si="213"/>
        <v>1806.7864497838489</v>
      </c>
      <c r="BL281" s="237">
        <f t="shared" si="213"/>
        <v>1860.9900432773652</v>
      </c>
      <c r="BM281" s="237">
        <f t="shared" si="213"/>
        <v>1916.8197445756862</v>
      </c>
      <c r="BN281" s="237">
        <f t="shared" si="213"/>
        <v>1974.3243369129566</v>
      </c>
      <c r="BO281" s="237">
        <f t="shared" si="213"/>
        <v>2033.5540670203457</v>
      </c>
      <c r="BP281" s="237">
        <f t="shared" si="213"/>
        <v>2094.5606890309555</v>
      </c>
      <c r="BQ281" s="237">
        <f t="shared" si="213"/>
        <v>2157.3975097018847</v>
      </c>
    </row>
    <row r="282" spans="5:69" ht="16" customHeight="1">
      <c r="E282" s="334"/>
      <c r="F282" s="334"/>
      <c r="G282" s="334"/>
      <c r="H282" s="322"/>
      <c r="I282" s="236" t="s">
        <v>294</v>
      </c>
      <c r="J282" s="237">
        <f>(J103+J117+J129+J142+J155+J168)*J274+J274</f>
        <v>195.31450777202073</v>
      </c>
      <c r="K282" s="237">
        <f>(K103+K117+K129+K142+K155+K168)*K274+K274</f>
        <v>298.23634196891192</v>
      </c>
      <c r="L282" s="237">
        <f t="shared" ref="L282:BQ282" si="214">(L103+L117+L129+L142+L155+L168)*L274+L274</f>
        <v>356.66026569948195</v>
      </c>
      <c r="M282" s="237">
        <f t="shared" si="214"/>
        <v>392.56776894093264</v>
      </c>
      <c r="N282" s="237">
        <f t="shared" si="214"/>
        <v>417.1747270010984</v>
      </c>
      <c r="O282" s="237">
        <f t="shared" si="214"/>
        <v>436.2067109690999</v>
      </c>
      <c r="P282" s="237">
        <f t="shared" si="214"/>
        <v>452.58940081905826</v>
      </c>
      <c r="Q282" s="237">
        <f t="shared" si="214"/>
        <v>467.8207010100096</v>
      </c>
      <c r="R282" s="237">
        <f t="shared" si="214"/>
        <v>482.67052450630598</v>
      </c>
      <c r="S282" s="237">
        <f t="shared" si="214"/>
        <v>497.53768784431878</v>
      </c>
      <c r="T282" s="237">
        <f t="shared" si="214"/>
        <v>512.63193298915701</v>
      </c>
      <c r="U282" s="237">
        <f t="shared" si="214"/>
        <v>528.0667640153913</v>
      </c>
      <c r="V282" s="237">
        <f t="shared" si="214"/>
        <v>543.90679951394281</v>
      </c>
      <c r="W282" s="237">
        <f t="shared" si="214"/>
        <v>560.19192819022021</v>
      </c>
      <c r="X282" s="237">
        <f t="shared" si="214"/>
        <v>576.94963426581864</v>
      </c>
      <c r="Y282" s="237">
        <f t="shared" si="214"/>
        <v>594.20128966134314</v>
      </c>
      <c r="Z282" s="237">
        <f t="shared" si="214"/>
        <v>611.965369424345</v>
      </c>
      <c r="AA282" s="237">
        <f t="shared" si="214"/>
        <v>630.25909820461288</v>
      </c>
      <c r="AB282" s="237">
        <f t="shared" si="214"/>
        <v>649.09929676172533</v>
      </c>
      <c r="AC282" s="237">
        <f t="shared" si="214"/>
        <v>668.50282069310822</v>
      </c>
      <c r="AD282" s="237">
        <f t="shared" si="214"/>
        <v>688.4867914047253</v>
      </c>
      <c r="AE282" s="237">
        <f t="shared" si="214"/>
        <v>709.06872134198602</v>
      </c>
      <c r="AF282" s="237">
        <f t="shared" si="214"/>
        <v>730.26658551633057</v>
      </c>
      <c r="AG282" s="237">
        <f t="shared" si="214"/>
        <v>752.09886587226981</v>
      </c>
      <c r="AH282" s="237">
        <f t="shared" si="214"/>
        <v>774.58458203959424</v>
      </c>
      <c r="AI282" s="237">
        <f t="shared" si="214"/>
        <v>797.74331538566003</v>
      </c>
      <c r="AJ282" s="237">
        <f t="shared" si="214"/>
        <v>821.59522990165294</v>
      </c>
      <c r="AK282" s="237">
        <f t="shared" si="214"/>
        <v>846.1610917326567</v>
      </c>
      <c r="AL282" s="237">
        <f t="shared" si="214"/>
        <v>871.46228828227538</v>
      </c>
      <c r="AM282" s="237">
        <f t="shared" si="214"/>
        <v>897.52084737448843</v>
      </c>
      <c r="AN282" s="237">
        <f t="shared" si="214"/>
        <v>924.35945672712035</v>
      </c>
      <c r="AO282" s="237">
        <f t="shared" si="214"/>
        <v>952.00148387513639</v>
      </c>
      <c r="AP282" s="237">
        <f t="shared" si="214"/>
        <v>980.4709966229666</v>
      </c>
      <c r="AQ282" s="237">
        <f t="shared" si="214"/>
        <v>1009.7927840752533</v>
      </c>
      <c r="AR282" s="237">
        <f t="shared" si="214"/>
        <v>1039.9923782804487</v>
      </c>
      <c r="AS282" s="237">
        <f t="shared" si="214"/>
        <v>1071.0960765143761</v>
      </c>
      <c r="AT282" s="237">
        <f t="shared" si="214"/>
        <v>1103.1309642273795</v>
      </c>
      <c r="AU282" s="237">
        <f t="shared" si="214"/>
        <v>1136.1249386772415</v>
      </c>
      <c r="AV282" s="237">
        <f t="shared" si="214"/>
        <v>1170.10673326959</v>
      </c>
      <c r="AW282" s="237">
        <f t="shared" si="214"/>
        <v>1205.1059426275997</v>
      </c>
      <c r="AX282" s="237">
        <f t="shared" si="214"/>
        <v>1241.1530484131658</v>
      </c>
      <c r="AY282" s="237">
        <f t="shared" si="214"/>
        <v>1278.2794459222387</v>
      </c>
      <c r="AZ282" s="237">
        <f t="shared" si="214"/>
        <v>1316.5174714776181</v>
      </c>
      <c r="BA282" s="237">
        <f t="shared" si="214"/>
        <v>1355.9004306431625</v>
      </c>
      <c r="BB282" s="237">
        <f t="shared" si="214"/>
        <v>1396.4626272840712</v>
      </c>
      <c r="BC282" s="237">
        <f t="shared" si="214"/>
        <v>1438.2393934986264</v>
      </c>
      <c r="BD282" s="237">
        <f t="shared" si="214"/>
        <v>1481.2671204475319</v>
      </c>
      <c r="BE282" s="237">
        <f t="shared" si="214"/>
        <v>1525.5832901077802</v>
      </c>
      <c r="BF282" s="237">
        <f t="shared" si="214"/>
        <v>1571.226507978771</v>
      </c>
      <c r="BG282" s="237">
        <f t="shared" si="214"/>
        <v>1618.2365367692453</v>
      </c>
      <c r="BH282" s="237">
        <f t="shared" si="214"/>
        <v>1666.6543310944558</v>
      </c>
      <c r="BI282" s="237">
        <f t="shared" si="214"/>
        <v>1716.522073213865</v>
      </c>
      <c r="BJ282" s="237">
        <f t="shared" si="214"/>
        <v>1767.8832098405883</v>
      </c>
      <c r="BK282" s="237">
        <f t="shared" si="214"/>
        <v>1820.7824900547189</v>
      </c>
      <c r="BL282" s="237">
        <f t="shared" si="214"/>
        <v>1875.2660043536525</v>
      </c>
      <c r="BM282" s="237">
        <f t="shared" si="214"/>
        <v>1931.3812248734994</v>
      </c>
      <c r="BN282" s="237">
        <f t="shared" si="214"/>
        <v>1989.177046816726</v>
      </c>
      <c r="BO282" s="237">
        <f t="shared" si="214"/>
        <v>2048.7038311221904</v>
      </c>
      <c r="BP282" s="237">
        <f t="shared" si="214"/>
        <v>2110.0134484148371</v>
      </c>
      <c r="BQ282" s="237">
        <f t="shared" si="214"/>
        <v>2173.1593242734439</v>
      </c>
    </row>
    <row r="283" spans="5:69" ht="16" customHeight="1">
      <c r="E283" s="334"/>
      <c r="F283" s="334"/>
      <c r="G283" s="334"/>
      <c r="H283" s="321" t="s">
        <v>29</v>
      </c>
      <c r="I283" s="215" t="s">
        <v>315</v>
      </c>
      <c r="J283" s="216">
        <f>Variables!$L$38</f>
        <v>0.05</v>
      </c>
      <c r="K283" s="216">
        <f>Variables!$L$38</f>
        <v>0.05</v>
      </c>
      <c r="L283" s="216">
        <f>Variables!$L$38</f>
        <v>0.05</v>
      </c>
      <c r="M283" s="216">
        <f>Variables!$L$38</f>
        <v>0.05</v>
      </c>
      <c r="N283" s="216">
        <f>Variables!$L$38</f>
        <v>0.05</v>
      </c>
      <c r="O283" s="216">
        <f>Variables!$L$38</f>
        <v>0.05</v>
      </c>
      <c r="P283" s="216">
        <f>Variables!$L$38</f>
        <v>0.05</v>
      </c>
      <c r="Q283" s="216">
        <f>Variables!$L$38</f>
        <v>0.05</v>
      </c>
      <c r="R283" s="216">
        <f>Variables!$L$38</f>
        <v>0.05</v>
      </c>
      <c r="S283" s="216">
        <f>Variables!$L$38</f>
        <v>0.05</v>
      </c>
      <c r="T283" s="216">
        <f>Variables!$L$38</f>
        <v>0.05</v>
      </c>
      <c r="U283" s="216">
        <f>Variables!$L$38</f>
        <v>0.05</v>
      </c>
      <c r="V283" s="216">
        <f>Variables!$L$38</f>
        <v>0.05</v>
      </c>
      <c r="W283" s="216">
        <f>Variables!$L$38</f>
        <v>0.05</v>
      </c>
      <c r="X283" s="216">
        <f>Variables!$L$38</f>
        <v>0.05</v>
      </c>
      <c r="Y283" s="216">
        <f>Variables!$L$38</f>
        <v>0.05</v>
      </c>
      <c r="Z283" s="216">
        <f>Variables!$L$38</f>
        <v>0.05</v>
      </c>
      <c r="AA283" s="216">
        <f>Variables!$L$38</f>
        <v>0.05</v>
      </c>
      <c r="AB283" s="216">
        <f>Variables!$L$38</f>
        <v>0.05</v>
      </c>
      <c r="AC283" s="216">
        <f>Variables!$L$38</f>
        <v>0.05</v>
      </c>
      <c r="AD283" s="216">
        <f>Variables!$L$38</f>
        <v>0.05</v>
      </c>
      <c r="AE283" s="216">
        <f>Variables!$L$38</f>
        <v>0.05</v>
      </c>
      <c r="AF283" s="216">
        <f>Variables!$L$38</f>
        <v>0.05</v>
      </c>
      <c r="AG283" s="216">
        <f>Variables!$L$38</f>
        <v>0.05</v>
      </c>
      <c r="AH283" s="216">
        <f>Variables!$L$38</f>
        <v>0.05</v>
      </c>
      <c r="AI283" s="216">
        <f>Variables!$L$38</f>
        <v>0.05</v>
      </c>
      <c r="AJ283" s="216">
        <f>Variables!$L$38</f>
        <v>0.05</v>
      </c>
      <c r="AK283" s="216">
        <f>Variables!$L$38</f>
        <v>0.05</v>
      </c>
      <c r="AL283" s="216">
        <f>Variables!$L$38</f>
        <v>0.05</v>
      </c>
      <c r="AM283" s="216">
        <f>Variables!$L$38</f>
        <v>0.05</v>
      </c>
      <c r="AN283" s="216">
        <f>Variables!$L$38</f>
        <v>0.05</v>
      </c>
      <c r="AO283" s="216">
        <f>Variables!$L$38</f>
        <v>0.05</v>
      </c>
      <c r="AP283" s="216">
        <f>Variables!$L$38</f>
        <v>0.05</v>
      </c>
      <c r="AQ283" s="216">
        <f>Variables!$L$38</f>
        <v>0.05</v>
      </c>
      <c r="AR283" s="216">
        <f>Variables!$L$38</f>
        <v>0.05</v>
      </c>
      <c r="AS283" s="216">
        <f>Variables!$L$38</f>
        <v>0.05</v>
      </c>
      <c r="AT283" s="216">
        <f>Variables!$L$38</f>
        <v>0.05</v>
      </c>
      <c r="AU283" s="216">
        <f>Variables!$L$38</f>
        <v>0.05</v>
      </c>
      <c r="AV283" s="216">
        <f>Variables!$L$38</f>
        <v>0.05</v>
      </c>
      <c r="AW283" s="216">
        <f>Variables!$L$38</f>
        <v>0.05</v>
      </c>
      <c r="AX283" s="216">
        <f>Variables!$L$38</f>
        <v>0.05</v>
      </c>
      <c r="AY283" s="216">
        <f>Variables!$L$38</f>
        <v>0.05</v>
      </c>
      <c r="AZ283" s="216">
        <f>Variables!$L$38</f>
        <v>0.05</v>
      </c>
      <c r="BA283" s="216">
        <f>Variables!$L$38</f>
        <v>0.05</v>
      </c>
      <c r="BB283" s="216">
        <f>Variables!$L$38</f>
        <v>0.05</v>
      </c>
      <c r="BC283" s="216">
        <f>Variables!$L$38</f>
        <v>0.05</v>
      </c>
      <c r="BD283" s="216">
        <f>Variables!$L$38</f>
        <v>0.05</v>
      </c>
      <c r="BE283" s="216">
        <f>Variables!$L$38</f>
        <v>0.05</v>
      </c>
      <c r="BF283" s="216">
        <f>Variables!$L$38</f>
        <v>0.05</v>
      </c>
      <c r="BG283" s="216">
        <f>Variables!$L$38</f>
        <v>0.05</v>
      </c>
      <c r="BH283" s="216">
        <f>Variables!$L$38</f>
        <v>0.05</v>
      </c>
      <c r="BI283" s="216">
        <f>Variables!$L$38</f>
        <v>0.05</v>
      </c>
      <c r="BJ283" s="216">
        <f>Variables!$L$38</f>
        <v>0.05</v>
      </c>
      <c r="BK283" s="216">
        <f>Variables!$L$38</f>
        <v>0.05</v>
      </c>
      <c r="BL283" s="216">
        <f>Variables!$L$38</f>
        <v>0.05</v>
      </c>
      <c r="BM283" s="216">
        <f>Variables!$L$38</f>
        <v>0.05</v>
      </c>
      <c r="BN283" s="216">
        <f>Variables!$L$38</f>
        <v>0.05</v>
      </c>
      <c r="BO283" s="216">
        <f>Variables!$L$38</f>
        <v>0.05</v>
      </c>
      <c r="BP283" s="216">
        <f>Variables!$L$38</f>
        <v>0.05</v>
      </c>
      <c r="BQ283" s="216">
        <f>Variables!$L$38</f>
        <v>0.05</v>
      </c>
    </row>
    <row r="284" spans="5:69" ht="16" customHeight="1">
      <c r="E284" s="334"/>
      <c r="F284" s="334"/>
      <c r="G284" s="334"/>
      <c r="H284" s="321"/>
      <c r="I284" s="215" t="s">
        <v>333</v>
      </c>
      <c r="J284" s="200">
        <f>J262*J283</f>
        <v>2.4500000000000002</v>
      </c>
      <c r="K284" s="200">
        <f>K262*K283</f>
        <v>2.4990000000000006</v>
      </c>
      <c r="L284" s="200">
        <f t="shared" ref="L284:BQ284" si="215">L262*L283</f>
        <v>2.5489800000000002</v>
      </c>
      <c r="M284" s="200">
        <f t="shared" si="215"/>
        <v>2.5999596000000005</v>
      </c>
      <c r="N284" s="200">
        <f t="shared" si="215"/>
        <v>2.6519587920000003</v>
      </c>
      <c r="O284" s="200">
        <f t="shared" si="215"/>
        <v>2.7049979678400007</v>
      </c>
      <c r="P284" s="200">
        <f t="shared" si="215"/>
        <v>2.7590979271968004</v>
      </c>
      <c r="Q284" s="200">
        <f t="shared" si="215"/>
        <v>2.8142798857407367</v>
      </c>
      <c r="R284" s="200">
        <f t="shared" si="215"/>
        <v>2.8705654834555512</v>
      </c>
      <c r="S284" s="200">
        <f t="shared" si="215"/>
        <v>2.9279767931246621</v>
      </c>
      <c r="T284" s="200">
        <f t="shared" si="215"/>
        <v>2.9865363289871554</v>
      </c>
      <c r="U284" s="200">
        <f t="shared" si="215"/>
        <v>3.0462670555668989</v>
      </c>
      <c r="V284" s="200">
        <f t="shared" si="215"/>
        <v>3.1071923966782364</v>
      </c>
      <c r="W284" s="200">
        <f t="shared" si="215"/>
        <v>3.1693362446118014</v>
      </c>
      <c r="X284" s="200">
        <f t="shared" si="215"/>
        <v>3.2327229695040374</v>
      </c>
      <c r="Y284" s="200">
        <f t="shared" si="215"/>
        <v>3.297377428894118</v>
      </c>
      <c r="Z284" s="200">
        <f t="shared" si="215"/>
        <v>3.3633249774720007</v>
      </c>
      <c r="AA284" s="200">
        <f t="shared" si="215"/>
        <v>3.4305914770214407</v>
      </c>
      <c r="AB284" s="200">
        <f t="shared" si="215"/>
        <v>3.4992033065618702</v>
      </c>
      <c r="AC284" s="200">
        <f t="shared" si="215"/>
        <v>3.5691873726931074</v>
      </c>
      <c r="AD284" s="200">
        <f t="shared" si="215"/>
        <v>3.6405711201469693</v>
      </c>
      <c r="AE284" s="200">
        <f t="shared" si="215"/>
        <v>3.7133825425499092</v>
      </c>
      <c r="AF284" s="200">
        <f t="shared" si="215"/>
        <v>3.787650193400907</v>
      </c>
      <c r="AG284" s="200">
        <f t="shared" si="215"/>
        <v>3.8634031972689251</v>
      </c>
      <c r="AH284" s="200">
        <f t="shared" si="215"/>
        <v>3.940671261214304</v>
      </c>
      <c r="AI284" s="200">
        <f t="shared" si="215"/>
        <v>4.0194846864385907</v>
      </c>
      <c r="AJ284" s="200">
        <f t="shared" si="215"/>
        <v>4.0998743801673623</v>
      </c>
      <c r="AK284" s="200">
        <f t="shared" si="215"/>
        <v>4.1818718677707087</v>
      </c>
      <c r="AL284" s="200">
        <f t="shared" si="215"/>
        <v>4.2655093051261233</v>
      </c>
      <c r="AM284" s="200">
        <f t="shared" si="215"/>
        <v>4.3508194912286458</v>
      </c>
      <c r="AN284" s="200">
        <f t="shared" si="215"/>
        <v>4.4378358810532186</v>
      </c>
      <c r="AO284" s="200">
        <f t="shared" si="215"/>
        <v>4.5265925986742834</v>
      </c>
      <c r="AP284" s="200">
        <f t="shared" si="215"/>
        <v>4.6171244506477684</v>
      </c>
      <c r="AQ284" s="200">
        <f t="shared" si="215"/>
        <v>4.7094669396607243</v>
      </c>
      <c r="AR284" s="200">
        <f t="shared" si="215"/>
        <v>4.8036562784539392</v>
      </c>
      <c r="AS284" s="200">
        <f t="shared" si="215"/>
        <v>4.8997294040230175</v>
      </c>
      <c r="AT284" s="200">
        <f t="shared" si="215"/>
        <v>4.9977239921034782</v>
      </c>
      <c r="AU284" s="200">
        <f t="shared" si="215"/>
        <v>5.0976784719455477</v>
      </c>
      <c r="AV284" s="200">
        <f t="shared" si="215"/>
        <v>5.1996320413844588</v>
      </c>
      <c r="AW284" s="200">
        <f t="shared" si="215"/>
        <v>5.3036246822121482</v>
      </c>
      <c r="AX284" s="200">
        <f t="shared" si="215"/>
        <v>5.4096971758563912</v>
      </c>
      <c r="AY284" s="200">
        <f t="shared" si="215"/>
        <v>5.5178911193735196</v>
      </c>
      <c r="AZ284" s="200">
        <f t="shared" si="215"/>
        <v>5.6282489417609902</v>
      </c>
      <c r="BA284" s="200">
        <f t="shared" si="215"/>
        <v>5.7408139205962101</v>
      </c>
      <c r="BB284" s="200">
        <f t="shared" si="215"/>
        <v>5.8556301990081341</v>
      </c>
      <c r="BC284" s="200">
        <f t="shared" si="215"/>
        <v>5.9727428029882965</v>
      </c>
      <c r="BD284" s="200">
        <f t="shared" si="215"/>
        <v>6.0921976590480629</v>
      </c>
      <c r="BE284" s="200">
        <f t="shared" si="215"/>
        <v>6.2140416122290247</v>
      </c>
      <c r="BF284" s="200">
        <f t="shared" si="215"/>
        <v>6.3383224444736044</v>
      </c>
      <c r="BG284" s="200">
        <f t="shared" si="215"/>
        <v>6.4650888933630775</v>
      </c>
      <c r="BH284" s="200">
        <f t="shared" si="215"/>
        <v>6.5943906712303395</v>
      </c>
      <c r="BI284" s="200">
        <f t="shared" si="215"/>
        <v>6.7262784846549453</v>
      </c>
      <c r="BJ284" s="200">
        <f t="shared" si="215"/>
        <v>6.8608040543480442</v>
      </c>
      <c r="BK284" s="200">
        <f t="shared" si="215"/>
        <v>6.9980201354350058</v>
      </c>
      <c r="BL284" s="200">
        <f t="shared" si="215"/>
        <v>7.1379805381437071</v>
      </c>
      <c r="BM284" s="200">
        <f t="shared" si="215"/>
        <v>7.2807401489065811</v>
      </c>
      <c r="BN284" s="200">
        <f t="shared" si="215"/>
        <v>7.4263549518847132</v>
      </c>
      <c r="BO284" s="200">
        <f t="shared" si="215"/>
        <v>7.5748820509224082</v>
      </c>
      <c r="BP284" s="200">
        <f t="shared" si="215"/>
        <v>7.7263796919408563</v>
      </c>
      <c r="BQ284" s="200">
        <f t="shared" si="215"/>
        <v>7.8809072857796743</v>
      </c>
    </row>
    <row r="285" spans="5:69" ht="16" customHeight="1">
      <c r="E285" s="334"/>
      <c r="F285" s="334"/>
      <c r="G285" s="334"/>
      <c r="H285" s="321"/>
      <c r="I285" s="215" t="s">
        <v>447</v>
      </c>
      <c r="J285" s="204">
        <f>J259*J284</f>
        <v>239827.07253886011</v>
      </c>
      <c r="K285" s="204">
        <f>K259*K284</f>
        <v>369333.69170984451</v>
      </c>
      <c r="L285" s="204">
        <f t="shared" ref="L285:BQ285" si="216">L259*L284</f>
        <v>442792.72402849735</v>
      </c>
      <c r="M285" s="204">
        <f t="shared" si="216"/>
        <v>487889.80674870475</v>
      </c>
      <c r="N285" s="204">
        <f t="shared" si="216"/>
        <v>518751.28446083557</v>
      </c>
      <c r="O285" s="204">
        <f t="shared" si="216"/>
        <v>542588.46258459229</v>
      </c>
      <c r="P285" s="204">
        <f t="shared" si="216"/>
        <v>563086.18265299522</v>
      </c>
      <c r="Q285" s="204">
        <f t="shared" si="216"/>
        <v>582131.00188992626</v>
      </c>
      <c r="R285" s="204">
        <f t="shared" si="216"/>
        <v>600692.57116286794</v>
      </c>
      <c r="S285" s="204">
        <f t="shared" si="216"/>
        <v>619273.14429803845</v>
      </c>
      <c r="T285" s="204">
        <f t="shared" si="216"/>
        <v>638136.83458712476</v>
      </c>
      <c r="U285" s="204">
        <f t="shared" si="216"/>
        <v>657426.54256441246</v>
      </c>
      <c r="V285" s="204">
        <f t="shared" si="216"/>
        <v>677223.59634057852</v>
      </c>
      <c r="W285" s="204">
        <f t="shared" si="216"/>
        <v>697578.17555540509</v>
      </c>
      <c r="X285" s="204">
        <f t="shared" si="216"/>
        <v>718524.835197618</v>
      </c>
      <c r="Y285" s="204">
        <f t="shared" si="216"/>
        <v>740090.43058507727</v>
      </c>
      <c r="Z285" s="204">
        <f t="shared" si="216"/>
        <v>762298.16717171052</v>
      </c>
      <c r="AA285" s="204">
        <f t="shared" si="216"/>
        <v>785169.67425809312</v>
      </c>
      <c r="AB285" s="204">
        <f t="shared" si="216"/>
        <v>808726.07114216383</v>
      </c>
      <c r="AC285" s="204">
        <f t="shared" si="216"/>
        <v>832988.51967115595</v>
      </c>
      <c r="AD285" s="204">
        <f t="shared" si="216"/>
        <v>857978.51512260141</v>
      </c>
      <c r="AE285" s="204">
        <f t="shared" si="216"/>
        <v>883718.04390554794</v>
      </c>
      <c r="AF285" s="204">
        <f t="shared" si="216"/>
        <v>910229.67362064135</v>
      </c>
      <c r="AG285" s="204">
        <f t="shared" si="216"/>
        <v>937536.60891220323</v>
      </c>
      <c r="AH285" s="204">
        <f t="shared" si="216"/>
        <v>965662.73017187044</v>
      </c>
      <c r="AI285" s="204">
        <f t="shared" si="216"/>
        <v>994632.62380309997</v>
      </c>
      <c r="AJ285" s="204">
        <f t="shared" si="216"/>
        <v>1024471.6084974905</v>
      </c>
      <c r="AK285" s="204">
        <f t="shared" si="216"/>
        <v>1055205.7598023666</v>
      </c>
      <c r="AL285" s="204">
        <f t="shared" si="216"/>
        <v>1086861.9341519133</v>
      </c>
      <c r="AM285" s="204">
        <f t="shared" si="216"/>
        <v>1119467.792969763</v>
      </c>
      <c r="AN285" s="204">
        <f t="shared" si="216"/>
        <v>1153051.8271634351</v>
      </c>
      <c r="AO285" s="204">
        <f t="shared" si="216"/>
        <v>1187643.3821846738</v>
      </c>
      <c r="AP285" s="204">
        <f t="shared" si="216"/>
        <v>1223272.6837554448</v>
      </c>
      <c r="AQ285" s="204">
        <f t="shared" si="216"/>
        <v>1259970.8643217762</v>
      </c>
      <c r="AR285" s="204">
        <f t="shared" si="216"/>
        <v>1297769.9902788</v>
      </c>
      <c r="AS285" s="204">
        <f t="shared" si="216"/>
        <v>1336703.090001123</v>
      </c>
      <c r="AT285" s="204">
        <f t="shared" si="216"/>
        <v>1376804.1827082757</v>
      </c>
      <c r="AU285" s="204">
        <f t="shared" si="216"/>
        <v>1418108.3081931549</v>
      </c>
      <c r="AV285" s="204">
        <f t="shared" si="216"/>
        <v>1460651.5574408013</v>
      </c>
      <c r="AW285" s="204">
        <f t="shared" si="216"/>
        <v>1504471.1041649694</v>
      </c>
      <c r="AX285" s="204">
        <f t="shared" si="216"/>
        <v>1549605.2372904003</v>
      </c>
      <c r="AY285" s="204">
        <f t="shared" si="216"/>
        <v>1596093.3944093578</v>
      </c>
      <c r="AZ285" s="204">
        <f t="shared" si="216"/>
        <v>1643976.1962417639</v>
      </c>
      <c r="BA285" s="204">
        <f t="shared" si="216"/>
        <v>1693295.4821290812</v>
      </c>
      <c r="BB285" s="204">
        <f t="shared" si="216"/>
        <v>1744094.346592986</v>
      </c>
      <c r="BC285" s="204">
        <f t="shared" si="216"/>
        <v>1796417.1769907922</v>
      </c>
      <c r="BD285" s="204">
        <f t="shared" si="216"/>
        <v>1850309.6923005243</v>
      </c>
      <c r="BE285" s="204">
        <f t="shared" si="216"/>
        <v>1905818.9830695442</v>
      </c>
      <c r="BF285" s="204">
        <f t="shared" si="216"/>
        <v>1962993.5525616328</v>
      </c>
      <c r="BG285" s="204">
        <f t="shared" si="216"/>
        <v>2021883.3591384829</v>
      </c>
      <c r="BH285" s="204">
        <f t="shared" si="216"/>
        <v>2082539.8599126376</v>
      </c>
      <c r="BI285" s="204">
        <f t="shared" si="216"/>
        <v>2145016.0557100172</v>
      </c>
      <c r="BJ285" s="204">
        <f t="shared" si="216"/>
        <v>2209366.5373813184</v>
      </c>
      <c r="BK285" s="204">
        <f t="shared" si="216"/>
        <v>2275647.5335027585</v>
      </c>
      <c r="BL285" s="204">
        <f t="shared" si="216"/>
        <v>2343916.9595078412</v>
      </c>
      <c r="BM285" s="204">
        <f t="shared" si="216"/>
        <v>2414234.4682930764</v>
      </c>
      <c r="BN285" s="204">
        <f t="shared" si="216"/>
        <v>2486661.5023418688</v>
      </c>
      <c r="BO285" s="204">
        <f t="shared" si="216"/>
        <v>2561261.3474121252</v>
      </c>
      <c r="BP285" s="204">
        <f t="shared" si="216"/>
        <v>2638099.1878344878</v>
      </c>
      <c r="BQ285" s="204">
        <f t="shared" si="216"/>
        <v>2717242.1634695232</v>
      </c>
    </row>
    <row r="286" spans="5:69" ht="16" customHeight="1">
      <c r="E286" s="334"/>
      <c r="F286" s="334"/>
      <c r="G286" s="334"/>
      <c r="H286" s="321"/>
      <c r="I286" s="215" t="s">
        <v>448</v>
      </c>
      <c r="J286" s="204">
        <f>J260*J284</f>
        <v>126943.00518134717</v>
      </c>
      <c r="K286" s="204">
        <f>K260*K284</f>
        <v>130751.29533678757</v>
      </c>
      <c r="L286" s="204">
        <f t="shared" ref="L286:BQ286" si="217">L260*L284</f>
        <v>134673.83419689117</v>
      </c>
      <c r="M286" s="204">
        <f t="shared" si="217"/>
        <v>138714.04922279791</v>
      </c>
      <c r="N286" s="204">
        <f t="shared" si="217"/>
        <v>142875.4706994819</v>
      </c>
      <c r="O286" s="204">
        <f t="shared" si="217"/>
        <v>147161.73482046637</v>
      </c>
      <c r="P286" s="204">
        <f t="shared" si="217"/>
        <v>151576.58686508035</v>
      </c>
      <c r="Q286" s="204">
        <f t="shared" si="217"/>
        <v>156123.88447103277</v>
      </c>
      <c r="R286" s="204">
        <f t="shared" si="217"/>
        <v>160807.60100516374</v>
      </c>
      <c r="S286" s="204">
        <f t="shared" si="217"/>
        <v>165631.82903531869</v>
      </c>
      <c r="T286" s="204">
        <f t="shared" si="217"/>
        <v>170600.78390637823</v>
      </c>
      <c r="U286" s="204">
        <f t="shared" si="217"/>
        <v>175718.80742356958</v>
      </c>
      <c r="V286" s="204">
        <f t="shared" si="217"/>
        <v>180990.37164627668</v>
      </c>
      <c r="W286" s="204">
        <f t="shared" si="217"/>
        <v>186420.08279566496</v>
      </c>
      <c r="X286" s="204">
        <f t="shared" si="217"/>
        <v>192012.6852795349</v>
      </c>
      <c r="Y286" s="204">
        <f t="shared" si="217"/>
        <v>197773.06583792096</v>
      </c>
      <c r="Z286" s="204">
        <f t="shared" si="217"/>
        <v>203706.25781305862</v>
      </c>
      <c r="AA286" s="204">
        <f t="shared" si="217"/>
        <v>209817.44554745042</v>
      </c>
      <c r="AB286" s="204">
        <f t="shared" si="217"/>
        <v>216111.96891387386</v>
      </c>
      <c r="AC286" s="204">
        <f t="shared" si="217"/>
        <v>222595.32798129015</v>
      </c>
      <c r="AD286" s="204">
        <f t="shared" si="217"/>
        <v>229273.18782072881</v>
      </c>
      <c r="AE286" s="204">
        <f t="shared" si="217"/>
        <v>236151.38345535067</v>
      </c>
      <c r="AF286" s="204">
        <f t="shared" si="217"/>
        <v>243235.9249590112</v>
      </c>
      <c r="AG286" s="204">
        <f t="shared" si="217"/>
        <v>250533.00270778159</v>
      </c>
      <c r="AH286" s="204">
        <f t="shared" si="217"/>
        <v>258048.99278901506</v>
      </c>
      <c r="AI286" s="204">
        <f t="shared" si="217"/>
        <v>265790.46257268544</v>
      </c>
      <c r="AJ286" s="204">
        <f t="shared" si="217"/>
        <v>273764.17644986603</v>
      </c>
      <c r="AK286" s="204">
        <f t="shared" si="217"/>
        <v>281977.10174336215</v>
      </c>
      <c r="AL286" s="204">
        <f t="shared" si="217"/>
        <v>290436.41479566292</v>
      </c>
      <c r="AM286" s="204">
        <f t="shared" si="217"/>
        <v>299149.50723953283</v>
      </c>
      <c r="AN286" s="204">
        <f t="shared" si="217"/>
        <v>308123.99245671881</v>
      </c>
      <c r="AO286" s="204">
        <f t="shared" si="217"/>
        <v>317367.71223042032</v>
      </c>
      <c r="AP286" s="204">
        <f t="shared" si="217"/>
        <v>326888.74359733297</v>
      </c>
      <c r="AQ286" s="204">
        <f t="shared" si="217"/>
        <v>336695.40590525296</v>
      </c>
      <c r="AR286" s="204">
        <f t="shared" si="217"/>
        <v>346796.26808241062</v>
      </c>
      <c r="AS286" s="204">
        <f t="shared" si="217"/>
        <v>357200.15612488287</v>
      </c>
      <c r="AT286" s="204">
        <f t="shared" si="217"/>
        <v>367916.16080862941</v>
      </c>
      <c r="AU286" s="204">
        <f t="shared" si="217"/>
        <v>378953.64563288825</v>
      </c>
      <c r="AV286" s="204">
        <f t="shared" si="217"/>
        <v>390322.25500187487</v>
      </c>
      <c r="AW286" s="204">
        <f t="shared" si="217"/>
        <v>402031.92265193129</v>
      </c>
      <c r="AX286" s="204">
        <f t="shared" si="217"/>
        <v>414092.88033148914</v>
      </c>
      <c r="AY286" s="204">
        <f t="shared" si="217"/>
        <v>426515.66674143379</v>
      </c>
      <c r="AZ286" s="204">
        <f t="shared" si="217"/>
        <v>439311.13674367685</v>
      </c>
      <c r="BA286" s="204">
        <f t="shared" si="217"/>
        <v>452490.47084598721</v>
      </c>
      <c r="BB286" s="204">
        <f t="shared" si="217"/>
        <v>466065.18497136689</v>
      </c>
      <c r="BC286" s="204">
        <f t="shared" si="217"/>
        <v>480047.14052050782</v>
      </c>
      <c r="BD286" s="204">
        <f t="shared" si="217"/>
        <v>494448.55473612301</v>
      </c>
      <c r="BE286" s="204">
        <f t="shared" si="217"/>
        <v>509282.01137820649</v>
      </c>
      <c r="BF286" s="204">
        <f t="shared" si="217"/>
        <v>524560.47171955276</v>
      </c>
      <c r="BG286" s="204">
        <f t="shared" si="217"/>
        <v>540297.28587113961</v>
      </c>
      <c r="BH286" s="204">
        <f t="shared" si="217"/>
        <v>556506.20444727363</v>
      </c>
      <c r="BI286" s="204">
        <f t="shared" si="217"/>
        <v>573201.39058069186</v>
      </c>
      <c r="BJ286" s="204">
        <f t="shared" si="217"/>
        <v>590397.43229811289</v>
      </c>
      <c r="BK286" s="204">
        <f t="shared" si="217"/>
        <v>608109.35526705615</v>
      </c>
      <c r="BL286" s="204">
        <f t="shared" si="217"/>
        <v>626352.63592506782</v>
      </c>
      <c r="BM286" s="204">
        <f t="shared" si="217"/>
        <v>645143.2150028199</v>
      </c>
      <c r="BN286" s="204">
        <f t="shared" si="217"/>
        <v>664497.51145290455</v>
      </c>
      <c r="BO286" s="204">
        <f t="shared" si="217"/>
        <v>684432.4367964915</v>
      </c>
      <c r="BP286" s="204">
        <f t="shared" si="217"/>
        <v>704965.40990038635</v>
      </c>
      <c r="BQ286" s="204">
        <f t="shared" si="217"/>
        <v>726114.37219739787</v>
      </c>
    </row>
    <row r="287" spans="5:69" ht="16" customHeight="1">
      <c r="E287" s="334"/>
      <c r="F287" s="334"/>
      <c r="G287" s="334"/>
      <c r="H287" s="321"/>
      <c r="I287" s="214" t="s">
        <v>449</v>
      </c>
      <c r="J287" s="204">
        <f>J261*J284</f>
        <v>112884.06735751296</v>
      </c>
      <c r="K287" s="204">
        <f>K261*K284</f>
        <v>238582.39637305701</v>
      </c>
      <c r="L287" s="204">
        <f t="shared" ref="L287:BQ287" si="218">L261*L284</f>
        <v>308118.88983160618</v>
      </c>
      <c r="M287" s="204">
        <f t="shared" si="218"/>
        <v>349175.75752590678</v>
      </c>
      <c r="N287" s="204">
        <f t="shared" si="218"/>
        <v>375875.81376135349</v>
      </c>
      <c r="O287" s="204">
        <f t="shared" si="218"/>
        <v>395426.72776412586</v>
      </c>
      <c r="P287" s="204">
        <f t="shared" si="218"/>
        <v>411509.59578791488</v>
      </c>
      <c r="Q287" s="204">
        <f t="shared" si="218"/>
        <v>426007.11741889344</v>
      </c>
      <c r="R287" s="204">
        <f t="shared" si="218"/>
        <v>439884.97015770414</v>
      </c>
      <c r="S287" s="204">
        <f t="shared" si="218"/>
        <v>453641.31526271976</v>
      </c>
      <c r="T287" s="204">
        <f t="shared" si="218"/>
        <v>467536.05068074662</v>
      </c>
      <c r="U287" s="204">
        <f t="shared" si="218"/>
        <v>481707.73514084291</v>
      </c>
      <c r="V287" s="204">
        <f t="shared" si="218"/>
        <v>496233.22469430178</v>
      </c>
      <c r="W287" s="204">
        <f t="shared" si="218"/>
        <v>511158.09275974007</v>
      </c>
      <c r="X287" s="204">
        <f t="shared" si="218"/>
        <v>526512.14991808299</v>
      </c>
      <c r="Y287" s="204">
        <f t="shared" si="218"/>
        <v>542317.36474715639</v>
      </c>
      <c r="Z287" s="204">
        <f t="shared" si="218"/>
        <v>558591.90935865196</v>
      </c>
      <c r="AA287" s="204">
        <f t="shared" si="218"/>
        <v>575352.22871064255</v>
      </c>
      <c r="AB287" s="204">
        <f t="shared" si="218"/>
        <v>592614.10222828982</v>
      </c>
      <c r="AC287" s="204">
        <f t="shared" si="218"/>
        <v>610393.1916898659</v>
      </c>
      <c r="AD287" s="204">
        <f t="shared" si="218"/>
        <v>628705.32730187266</v>
      </c>
      <c r="AE287" s="204">
        <f t="shared" si="218"/>
        <v>647566.66045019729</v>
      </c>
      <c r="AF287" s="204">
        <f t="shared" si="218"/>
        <v>666993.7486616302</v>
      </c>
      <c r="AG287" s="204">
        <f t="shared" si="218"/>
        <v>687003.60620442173</v>
      </c>
      <c r="AH287" s="204">
        <f t="shared" si="218"/>
        <v>707613.73738285538</v>
      </c>
      <c r="AI287" s="204">
        <f t="shared" si="218"/>
        <v>728842.16123041452</v>
      </c>
      <c r="AJ287" s="204">
        <f t="shared" si="218"/>
        <v>750707.43204762437</v>
      </c>
      <c r="AK287" s="204">
        <f t="shared" si="218"/>
        <v>773228.65805900469</v>
      </c>
      <c r="AL287" s="204">
        <f t="shared" si="218"/>
        <v>796425.5193562503</v>
      </c>
      <c r="AM287" s="204">
        <f t="shared" si="218"/>
        <v>820318.28573023039</v>
      </c>
      <c r="AN287" s="204">
        <f t="shared" si="218"/>
        <v>844927.83470671601</v>
      </c>
      <c r="AO287" s="204">
        <f t="shared" si="218"/>
        <v>870275.66995425336</v>
      </c>
      <c r="AP287" s="204">
        <f t="shared" si="218"/>
        <v>896383.94015811197</v>
      </c>
      <c r="AQ287" s="204">
        <f t="shared" si="218"/>
        <v>923275.45841652306</v>
      </c>
      <c r="AR287" s="204">
        <f t="shared" si="218"/>
        <v>950973.72219638946</v>
      </c>
      <c r="AS287" s="204">
        <f t="shared" si="218"/>
        <v>979502.93387623981</v>
      </c>
      <c r="AT287" s="204">
        <f t="shared" si="218"/>
        <v>1008888.0218996463</v>
      </c>
      <c r="AU287" s="204">
        <f t="shared" si="218"/>
        <v>1039154.6625602664</v>
      </c>
      <c r="AV287" s="204">
        <f t="shared" si="218"/>
        <v>1070329.3024389262</v>
      </c>
      <c r="AW287" s="204">
        <f t="shared" si="218"/>
        <v>1102439.1815130385</v>
      </c>
      <c r="AX287" s="204">
        <f t="shared" si="218"/>
        <v>1135512.3569589111</v>
      </c>
      <c r="AY287" s="204">
        <f t="shared" si="218"/>
        <v>1169577.727667924</v>
      </c>
      <c r="AZ287" s="204">
        <f t="shared" si="218"/>
        <v>1204665.0594980873</v>
      </c>
      <c r="BA287" s="204">
        <f t="shared" si="218"/>
        <v>1240805.0112830938</v>
      </c>
      <c r="BB287" s="204">
        <f t="shared" si="218"/>
        <v>1278029.161621619</v>
      </c>
      <c r="BC287" s="204">
        <f t="shared" si="218"/>
        <v>1316370.0364702845</v>
      </c>
      <c r="BD287" s="204">
        <f t="shared" si="218"/>
        <v>1355861.1375644011</v>
      </c>
      <c r="BE287" s="204">
        <f t="shared" si="218"/>
        <v>1396536.9716913376</v>
      </c>
      <c r="BF287" s="204">
        <f t="shared" si="218"/>
        <v>1438433.0808420798</v>
      </c>
      <c r="BG287" s="204">
        <f t="shared" si="218"/>
        <v>1481586.0732673435</v>
      </c>
      <c r="BH287" s="204">
        <f t="shared" si="218"/>
        <v>1526033.6554653647</v>
      </c>
      <c r="BI287" s="204">
        <f t="shared" si="218"/>
        <v>1571814.6651293254</v>
      </c>
      <c r="BJ287" s="204">
        <f t="shared" si="218"/>
        <v>1618969.1050832055</v>
      </c>
      <c r="BK287" s="204">
        <f t="shared" si="218"/>
        <v>1667538.1782357022</v>
      </c>
      <c r="BL287" s="204">
        <f t="shared" si="218"/>
        <v>1717564.3235827733</v>
      </c>
      <c r="BM287" s="204">
        <f t="shared" si="218"/>
        <v>1769091.2532902565</v>
      </c>
      <c r="BN287" s="204">
        <f t="shared" si="218"/>
        <v>1822163.9908889644</v>
      </c>
      <c r="BO287" s="204">
        <f t="shared" si="218"/>
        <v>1876828.9106156337</v>
      </c>
      <c r="BP287" s="204">
        <f t="shared" si="218"/>
        <v>1933133.7779341021</v>
      </c>
      <c r="BQ287" s="204">
        <f t="shared" si="218"/>
        <v>1991127.791272125</v>
      </c>
    </row>
    <row r="288" spans="5:69" ht="16" customHeight="1">
      <c r="E288" s="334"/>
      <c r="F288" s="334"/>
      <c r="G288" s="334"/>
      <c r="H288" s="321"/>
      <c r="I288" s="215" t="s">
        <v>299</v>
      </c>
      <c r="J288" s="237">
        <f>(J184+J198+J211+J224+J237+J250)*J284</f>
        <v>0</v>
      </c>
      <c r="K288" s="237">
        <f>(K184+K198+K211+K224+K237+K250)*K284</f>
        <v>15.537823834196894</v>
      </c>
      <c r="L288" s="237">
        <f t="shared" ref="L288:BQ288" si="219">(L184+L198+L211+L224+L237+L250)*L284</f>
        <v>23.928248704663208</v>
      </c>
      <c r="M288" s="237">
        <f t="shared" si="219"/>
        <v>28.687484145077725</v>
      </c>
      <c r="N288" s="237">
        <f t="shared" si="219"/>
        <v>31.609216538860103</v>
      </c>
      <c r="O288" s="237">
        <f t="shared" si="219"/>
        <v>33.608658048435245</v>
      </c>
      <c r="P288" s="237">
        <f t="shared" si="219"/>
        <v>35.153011946727055</v>
      </c>
      <c r="Q288" s="237">
        <f t="shared" si="219"/>
        <v>36.481010325116635</v>
      </c>
      <c r="R288" s="237">
        <f t="shared" si="219"/>
        <v>37.714878725063897</v>
      </c>
      <c r="S288" s="237">
        <f t="shared" si="219"/>
        <v>38.917438512814634</v>
      </c>
      <c r="T288" s="237">
        <f t="shared" si="219"/>
        <v>40.121229515458467</v>
      </c>
      <c r="U288" s="237">
        <f t="shared" si="219"/>
        <v>41.343363003024521</v>
      </c>
      <c r="V288" s="237">
        <f t="shared" si="219"/>
        <v>42.593097160187419</v>
      </c>
      <c r="W288" s="237">
        <f t="shared" si="219"/>
        <v>43.875701041199868</v>
      </c>
      <c r="X288" s="237">
        <f t="shared" si="219"/>
        <v>45.194425665201322</v>
      </c>
      <c r="Y288" s="237">
        <f t="shared" si="219"/>
        <v>46.551509767467756</v>
      </c>
      <c r="Z288" s="237">
        <f t="shared" si="219"/>
        <v>47.94869323997009</v>
      </c>
      <c r="AA288" s="237">
        <f t="shared" si="219"/>
        <v>49.38747950870313</v>
      </c>
      <c r="AB288" s="237">
        <f t="shared" si="219"/>
        <v>50.869269884446531</v>
      </c>
      <c r="AC288" s="237">
        <f t="shared" si="219"/>
        <v>52.395432636125889</v>
      </c>
      <c r="AD288" s="237">
        <f t="shared" si="219"/>
        <v>53.967338789334121</v>
      </c>
      <c r="AE288" s="237">
        <f t="shared" si="219"/>
        <v>55.586380971817611</v>
      </c>
      <c r="AF288" s="237">
        <f t="shared" si="219"/>
        <v>57.253983630561905</v>
      </c>
      <c r="AG288" s="237">
        <f t="shared" si="219"/>
        <v>58.971608866569547</v>
      </c>
      <c r="AH288" s="237">
        <f t="shared" si="219"/>
        <v>60.740760053382942</v>
      </c>
      <c r="AI288" s="237">
        <f t="shared" si="219"/>
        <v>62.562984344600743</v>
      </c>
      <c r="AJ288" s="237">
        <f t="shared" si="219"/>
        <v>64.439874634643076</v>
      </c>
      <c r="AK288" s="237">
        <f t="shared" si="219"/>
        <v>66.373071261131557</v>
      </c>
      <c r="AL288" s="237">
        <f t="shared" si="219"/>
        <v>68.364263596564612</v>
      </c>
      <c r="AM288" s="237">
        <f t="shared" si="219"/>
        <v>70.415191605237098</v>
      </c>
      <c r="AN288" s="237">
        <f t="shared" si="219"/>
        <v>72.527647404789747</v>
      </c>
      <c r="AO288" s="237">
        <f t="shared" si="219"/>
        <v>74.703476853145148</v>
      </c>
      <c r="AP288" s="237">
        <f t="shared" si="219"/>
        <v>76.944581172107462</v>
      </c>
      <c r="AQ288" s="237">
        <f t="shared" si="219"/>
        <v>79.252918614088387</v>
      </c>
      <c r="AR288" s="237">
        <f t="shared" si="219"/>
        <v>81.63050617598806</v>
      </c>
      <c r="AS288" s="237">
        <f t="shared" si="219"/>
        <v>84.079421363040936</v>
      </c>
      <c r="AT288" s="237">
        <f t="shared" si="219"/>
        <v>86.601804004836538</v>
      </c>
      <c r="AU288" s="237">
        <f t="shared" si="219"/>
        <v>89.199858125442887</v>
      </c>
      <c r="AV288" s="237">
        <f t="shared" si="219"/>
        <v>91.8758538694414</v>
      </c>
      <c r="AW288" s="237">
        <f t="shared" si="219"/>
        <v>94.632129485644583</v>
      </c>
      <c r="AX288" s="237">
        <f t="shared" si="219"/>
        <v>97.471093370275156</v>
      </c>
      <c r="AY288" s="237">
        <f t="shared" si="219"/>
        <v>100.39522617141456</v>
      </c>
      <c r="AZ288" s="237">
        <f t="shared" si="219"/>
        <v>103.40708295657295</v>
      </c>
      <c r="BA288" s="237">
        <f t="shared" si="219"/>
        <v>106.50929544527827</v>
      </c>
      <c r="BB288" s="237">
        <f t="shared" si="219"/>
        <v>109.70457430864076</v>
      </c>
      <c r="BC288" s="237">
        <f t="shared" si="219"/>
        <v>112.99571153790208</v>
      </c>
      <c r="BD288" s="237">
        <f t="shared" si="219"/>
        <v>116.38558288404025</v>
      </c>
      <c r="BE288" s="237">
        <f t="shared" si="219"/>
        <v>119.87715037056199</v>
      </c>
      <c r="BF288" s="237">
        <f t="shared" si="219"/>
        <v>123.47346488167909</v>
      </c>
      <c r="BG288" s="237">
        <f t="shared" si="219"/>
        <v>127.17766882812964</v>
      </c>
      <c r="BH288" s="237">
        <f t="shared" si="219"/>
        <v>130.99299889297359</v>
      </c>
      <c r="BI288" s="237">
        <f t="shared" si="219"/>
        <v>134.92278885976279</v>
      </c>
      <c r="BJ288" s="237">
        <f t="shared" si="219"/>
        <v>138.97047252555572</v>
      </c>
      <c r="BK288" s="237">
        <f t="shared" si="219"/>
        <v>143.13958670132243</v>
      </c>
      <c r="BL288" s="237">
        <f t="shared" si="219"/>
        <v>147.43377430236211</v>
      </c>
      <c r="BM288" s="237">
        <f t="shared" si="219"/>
        <v>151.85678753143296</v>
      </c>
      <c r="BN288" s="237">
        <f t="shared" si="219"/>
        <v>156.412491157376</v>
      </c>
      <c r="BO288" s="237">
        <f t="shared" si="219"/>
        <v>161.10486589209728</v>
      </c>
      <c r="BP288" s="237">
        <f t="shared" si="219"/>
        <v>165.9380118688602</v>
      </c>
      <c r="BQ288" s="237">
        <f t="shared" si="219"/>
        <v>170.91615222492601</v>
      </c>
    </row>
    <row r="289" spans="5:69" ht="16" customHeight="1">
      <c r="E289" s="334"/>
      <c r="F289" s="334"/>
      <c r="G289" s="334"/>
      <c r="H289" s="321"/>
      <c r="I289" s="215" t="s">
        <v>301</v>
      </c>
      <c r="J289" s="237">
        <f>(J185+J199+J212+J225+J238+J251)*J284</f>
        <v>0</v>
      </c>
      <c r="K289" s="237">
        <f>(K185+K199+K212+K225+K238+K251)*K284</f>
        <v>3.8844559585492235</v>
      </c>
      <c r="L289" s="237">
        <f t="shared" ref="L289:BQ289" si="220">(L185+L199+L212+L225+L238+L251)*L284</f>
        <v>5.9820621761658019</v>
      </c>
      <c r="M289" s="237">
        <f t="shared" si="220"/>
        <v>7.1718710362694313</v>
      </c>
      <c r="N289" s="237">
        <f t="shared" si="220"/>
        <v>7.9023041347150258</v>
      </c>
      <c r="O289" s="237">
        <f t="shared" si="220"/>
        <v>8.4021645121088113</v>
      </c>
      <c r="P289" s="237">
        <f t="shared" si="220"/>
        <v>8.7882529866817638</v>
      </c>
      <c r="Q289" s="237">
        <f t="shared" si="220"/>
        <v>9.1202525812791588</v>
      </c>
      <c r="R289" s="237">
        <f t="shared" si="220"/>
        <v>9.4287196812659744</v>
      </c>
      <c r="S289" s="237">
        <f t="shared" si="220"/>
        <v>9.7293596282036585</v>
      </c>
      <c r="T289" s="237">
        <f t="shared" si="220"/>
        <v>10.030307378864617</v>
      </c>
      <c r="U289" s="237">
        <f t="shared" si="220"/>
        <v>10.33584075075613</v>
      </c>
      <c r="V289" s="237">
        <f t="shared" si="220"/>
        <v>10.648274290046855</v>
      </c>
      <c r="W289" s="237">
        <f t="shared" si="220"/>
        <v>10.968925260299967</v>
      </c>
      <c r="X289" s="237">
        <f t="shared" si="220"/>
        <v>11.298606416300331</v>
      </c>
      <c r="Y289" s="237">
        <f t="shared" si="220"/>
        <v>11.637877441866939</v>
      </c>
      <c r="Z289" s="237">
        <f t="shared" si="220"/>
        <v>11.987173309992523</v>
      </c>
      <c r="AA289" s="237">
        <f t="shared" si="220"/>
        <v>12.346869877175783</v>
      </c>
      <c r="AB289" s="237">
        <f t="shared" si="220"/>
        <v>12.717317471111633</v>
      </c>
      <c r="AC289" s="237">
        <f t="shared" si="220"/>
        <v>13.098858159031472</v>
      </c>
      <c r="AD289" s="237">
        <f t="shared" si="220"/>
        <v>13.49183469733353</v>
      </c>
      <c r="AE289" s="237">
        <f t="shared" si="220"/>
        <v>13.896595242954403</v>
      </c>
      <c r="AF289" s="237">
        <f t="shared" si="220"/>
        <v>14.313495907640476</v>
      </c>
      <c r="AG289" s="237">
        <f t="shared" si="220"/>
        <v>14.742902216642387</v>
      </c>
      <c r="AH289" s="237">
        <f t="shared" si="220"/>
        <v>15.185190013345736</v>
      </c>
      <c r="AI289" s="237">
        <f t="shared" si="220"/>
        <v>15.640746086150186</v>
      </c>
      <c r="AJ289" s="237">
        <f t="shared" si="220"/>
        <v>16.109968658660769</v>
      </c>
      <c r="AK289" s="237">
        <f t="shared" si="220"/>
        <v>16.593267815282889</v>
      </c>
      <c r="AL289" s="237">
        <f t="shared" si="220"/>
        <v>17.091065899141153</v>
      </c>
      <c r="AM289" s="237">
        <f t="shared" si="220"/>
        <v>17.603797901309274</v>
      </c>
      <c r="AN289" s="237">
        <f t="shared" si="220"/>
        <v>18.131911851197437</v>
      </c>
      <c r="AO289" s="237">
        <f t="shared" si="220"/>
        <v>18.675869213286287</v>
      </c>
      <c r="AP289" s="237">
        <f t="shared" si="220"/>
        <v>19.236145293026865</v>
      </c>
      <c r="AQ289" s="237">
        <f t="shared" si="220"/>
        <v>19.813229653522097</v>
      </c>
      <c r="AR289" s="237">
        <f t="shared" si="220"/>
        <v>20.407626543997015</v>
      </c>
      <c r="AS289" s="237">
        <f t="shared" si="220"/>
        <v>21.019855340760234</v>
      </c>
      <c r="AT289" s="237">
        <f t="shared" si="220"/>
        <v>21.650451001209134</v>
      </c>
      <c r="AU289" s="237">
        <f t="shared" si="220"/>
        <v>22.299964531360722</v>
      </c>
      <c r="AV289" s="237">
        <f t="shared" si="220"/>
        <v>22.96896346736035</v>
      </c>
      <c r="AW289" s="237">
        <f t="shared" si="220"/>
        <v>23.658032371411146</v>
      </c>
      <c r="AX289" s="237">
        <f t="shared" si="220"/>
        <v>24.367773342568789</v>
      </c>
      <c r="AY289" s="237">
        <f t="shared" si="220"/>
        <v>25.098806542853641</v>
      </c>
      <c r="AZ289" s="237">
        <f t="shared" si="220"/>
        <v>25.851770739143237</v>
      </c>
      <c r="BA289" s="237">
        <f t="shared" si="220"/>
        <v>26.627323861319567</v>
      </c>
      <c r="BB289" s="237">
        <f t="shared" si="220"/>
        <v>27.42614357716019</v>
      </c>
      <c r="BC289" s="237">
        <f t="shared" si="220"/>
        <v>28.248927884475521</v>
      </c>
      <c r="BD289" s="237">
        <f t="shared" si="220"/>
        <v>29.096395721010062</v>
      </c>
      <c r="BE289" s="237">
        <f t="shared" si="220"/>
        <v>29.969287592640498</v>
      </c>
      <c r="BF289" s="237">
        <f t="shared" si="220"/>
        <v>30.868366220419773</v>
      </c>
      <c r="BG289" s="237">
        <f t="shared" si="220"/>
        <v>31.79441720703241</v>
      </c>
      <c r="BH289" s="237">
        <f t="shared" si="220"/>
        <v>32.748249723243397</v>
      </c>
      <c r="BI289" s="237">
        <f t="shared" si="220"/>
        <v>33.730697214940697</v>
      </c>
      <c r="BJ289" s="237">
        <f t="shared" si="220"/>
        <v>34.74261813138893</v>
      </c>
      <c r="BK289" s="237">
        <f t="shared" si="220"/>
        <v>35.784896675330607</v>
      </c>
      <c r="BL289" s="237">
        <f t="shared" si="220"/>
        <v>36.858443575590528</v>
      </c>
      <c r="BM289" s="237">
        <f t="shared" si="220"/>
        <v>37.964196882858239</v>
      </c>
      <c r="BN289" s="237">
        <f t="shared" si="220"/>
        <v>39.103122789343999</v>
      </c>
      <c r="BO289" s="237">
        <f t="shared" si="220"/>
        <v>40.27621647302432</v>
      </c>
      <c r="BP289" s="237">
        <f t="shared" si="220"/>
        <v>41.48450296721505</v>
      </c>
      <c r="BQ289" s="237">
        <f t="shared" si="220"/>
        <v>42.729038056231502</v>
      </c>
    </row>
    <row r="290" spans="5:69" ht="16" customHeight="1">
      <c r="E290" s="334"/>
      <c r="F290" s="334"/>
      <c r="G290" s="334"/>
      <c r="H290" s="321"/>
      <c r="I290" s="215" t="s">
        <v>296</v>
      </c>
      <c r="J290" s="237">
        <f>(J186+J200+J213+J226+J239+J252)*J284</f>
        <v>38.082901554404145</v>
      </c>
      <c r="K290" s="237">
        <f>(K186+K200+K213+K226+K239+K252)*K284</f>
        <v>58.647668393782389</v>
      </c>
      <c r="L290" s="237">
        <f t="shared" ref="L290:BQ290" si="221">(L186+L200+L213+L226+L239+L252)*L284</f>
        <v>70.312461139896371</v>
      </c>
      <c r="M290" s="237">
        <f t="shared" si="221"/>
        <v>77.473569948186537</v>
      </c>
      <c r="N290" s="237">
        <f t="shared" si="221"/>
        <v>82.374161883419703</v>
      </c>
      <c r="O290" s="237">
        <f t="shared" si="221"/>
        <v>86.159343006683969</v>
      </c>
      <c r="P290" s="237">
        <f t="shared" si="221"/>
        <v>89.414240992932932</v>
      </c>
      <c r="Q290" s="237">
        <f t="shared" si="221"/>
        <v>92.43842824770563</v>
      </c>
      <c r="R290" s="237">
        <f t="shared" si="221"/>
        <v>95.385878707878973</v>
      </c>
      <c r="S290" s="237">
        <f t="shared" si="221"/>
        <v>98.336346851613897</v>
      </c>
      <c r="T290" s="237">
        <f t="shared" si="221"/>
        <v>101.33177206623655</v>
      </c>
      <c r="U290" s="237">
        <f t="shared" si="221"/>
        <v>104.39484598085151</v>
      </c>
      <c r="V290" s="237">
        <f t="shared" si="221"/>
        <v>107.53848294411728</v>
      </c>
      <c r="W290" s="237">
        <f t="shared" si="221"/>
        <v>110.77065114019929</v>
      </c>
      <c r="X290" s="237">
        <f t="shared" si="221"/>
        <v>114.09683766536212</v>
      </c>
      <c r="Y290" s="237">
        <f t="shared" si="221"/>
        <v>117.521306960711</v>
      </c>
      <c r="Z290" s="237">
        <f t="shared" si="221"/>
        <v>121.04774389388022</v>
      </c>
      <c r="AA290" s="237">
        <f t="shared" si="221"/>
        <v>124.67958305011402</v>
      </c>
      <c r="AB290" s="237">
        <f t="shared" si="221"/>
        <v>128.42017802972029</v>
      </c>
      <c r="AC290" s="237">
        <f t="shared" si="221"/>
        <v>132.27288918954443</v>
      </c>
      <c r="AD290" s="237">
        <f t="shared" si="221"/>
        <v>136.24112983288632</v>
      </c>
      <c r="AE290" s="237">
        <f t="shared" si="221"/>
        <v>140.32839125137724</v>
      </c>
      <c r="AF290" s="237">
        <f t="shared" si="221"/>
        <v>144.53825702590572</v>
      </c>
      <c r="AG290" s="237">
        <f t="shared" si="221"/>
        <v>148.87441189554639</v>
      </c>
      <c r="AH290" s="237">
        <f t="shared" si="221"/>
        <v>153.34064790343317</v>
      </c>
      <c r="AI290" s="237">
        <f t="shared" si="221"/>
        <v>157.94086920255657</v>
      </c>
      <c r="AJ290" s="237">
        <f t="shared" si="221"/>
        <v>162.67909622826366</v>
      </c>
      <c r="AK290" s="237">
        <f t="shared" si="221"/>
        <v>167.55946959942307</v>
      </c>
      <c r="AL290" s="237">
        <f t="shared" si="221"/>
        <v>172.58625393440465</v>
      </c>
      <c r="AM290" s="237">
        <f t="shared" si="221"/>
        <v>177.76384167840621</v>
      </c>
      <c r="AN290" s="237">
        <f t="shared" si="221"/>
        <v>183.0967569930028</v>
      </c>
      <c r="AO290" s="237">
        <f t="shared" si="221"/>
        <v>188.58965973555758</v>
      </c>
      <c r="AP290" s="237">
        <f t="shared" si="221"/>
        <v>194.24734954433427</v>
      </c>
      <c r="AQ290" s="237">
        <f t="shared" si="221"/>
        <v>200.07477003918638</v>
      </c>
      <c r="AR290" s="237">
        <f t="shared" si="221"/>
        <v>206.07701314470825</v>
      </c>
      <c r="AS290" s="237">
        <f t="shared" si="221"/>
        <v>212.25932354126607</v>
      </c>
      <c r="AT290" s="237">
        <f t="shared" si="221"/>
        <v>218.62710324863451</v>
      </c>
      <c r="AU290" s="237">
        <f t="shared" si="221"/>
        <v>225.1859163466701</v>
      </c>
      <c r="AV290" s="237">
        <f t="shared" si="221"/>
        <v>231.94149383736422</v>
      </c>
      <c r="AW290" s="237">
        <f t="shared" si="221"/>
        <v>238.89973865263514</v>
      </c>
      <c r="AX290" s="237">
        <f t="shared" si="221"/>
        <v>246.06673081229061</v>
      </c>
      <c r="AY290" s="237">
        <f t="shared" si="221"/>
        <v>253.44873273669845</v>
      </c>
      <c r="AZ290" s="237">
        <f t="shared" si="221"/>
        <v>261.05219471881924</v>
      </c>
      <c r="BA290" s="237">
        <f t="shared" si="221"/>
        <v>268.88376056039402</v>
      </c>
      <c r="BB290" s="237">
        <f t="shared" si="221"/>
        <v>276.95027337721098</v>
      </c>
      <c r="BC290" s="237">
        <f t="shared" si="221"/>
        <v>285.25878157852992</v>
      </c>
      <c r="BD290" s="237">
        <f t="shared" si="221"/>
        <v>293.81654502588719</v>
      </c>
      <c r="BE290" s="237">
        <f t="shared" si="221"/>
        <v>302.63104137666443</v>
      </c>
      <c r="BF290" s="237">
        <f t="shared" si="221"/>
        <v>311.70997261796475</v>
      </c>
      <c r="BG290" s="237">
        <f t="shared" si="221"/>
        <v>321.06127179650383</v>
      </c>
      <c r="BH290" s="237">
        <f t="shared" si="221"/>
        <v>330.69310995039899</v>
      </c>
      <c r="BI290" s="237">
        <f t="shared" si="221"/>
        <v>340.61390324891101</v>
      </c>
      <c r="BJ290" s="237">
        <f t="shared" si="221"/>
        <v>350.83232034637842</v>
      </c>
      <c r="BK290" s="237">
        <f t="shared" si="221"/>
        <v>361.35728995676982</v>
      </c>
      <c r="BL290" s="237">
        <f t="shared" si="221"/>
        <v>372.19800865547296</v>
      </c>
      <c r="BM290" s="237">
        <f t="shared" si="221"/>
        <v>383.3639489151372</v>
      </c>
      <c r="BN290" s="237">
        <f t="shared" si="221"/>
        <v>394.86486738259129</v>
      </c>
      <c r="BO290" s="237">
        <f t="shared" si="221"/>
        <v>406.71081340406914</v>
      </c>
      <c r="BP290" s="237">
        <f t="shared" si="221"/>
        <v>418.91213780619114</v>
      </c>
      <c r="BQ290" s="237">
        <f t="shared" si="221"/>
        <v>431.47950194037691</v>
      </c>
    </row>
    <row r="291" spans="5:69" ht="16" customHeight="1">
      <c r="E291" s="334"/>
      <c r="F291" s="334"/>
      <c r="G291" s="334"/>
      <c r="H291" s="321"/>
      <c r="I291" s="215" t="s">
        <v>295</v>
      </c>
      <c r="J291" s="237">
        <f>(J187+J201+J213+J226+J239+J252)*J284</f>
        <v>190.41450777202073</v>
      </c>
      <c r="K291" s="237">
        <f>(K187+K201+K213+K226+K239+K252)*K284</f>
        <v>293.23834196891193</v>
      </c>
      <c r="L291" s="237">
        <f t="shared" ref="L291:BQ291" si="222">(L187+L201+L213+L226+L239+L252)*L284</f>
        <v>351.56230569948195</v>
      </c>
      <c r="M291" s="237">
        <f t="shared" si="222"/>
        <v>387.36784974093263</v>
      </c>
      <c r="N291" s="237">
        <f t="shared" si="222"/>
        <v>411.87080941709843</v>
      </c>
      <c r="O291" s="237">
        <f t="shared" si="222"/>
        <v>430.7967150334199</v>
      </c>
      <c r="P291" s="237">
        <f t="shared" si="222"/>
        <v>447.07120496466467</v>
      </c>
      <c r="Q291" s="237">
        <f t="shared" si="222"/>
        <v>462.19214123852811</v>
      </c>
      <c r="R291" s="237">
        <f t="shared" si="222"/>
        <v>476.92939353939488</v>
      </c>
      <c r="S291" s="237">
        <f t="shared" si="222"/>
        <v>491.68173425806947</v>
      </c>
      <c r="T291" s="237">
        <f t="shared" si="222"/>
        <v>506.65886033118272</v>
      </c>
      <c r="U291" s="237">
        <f t="shared" si="222"/>
        <v>521.97422990425753</v>
      </c>
      <c r="V291" s="237">
        <f t="shared" si="222"/>
        <v>537.69241472058638</v>
      </c>
      <c r="W291" s="237">
        <f t="shared" si="222"/>
        <v>553.85325570099656</v>
      </c>
      <c r="X291" s="237">
        <f t="shared" si="222"/>
        <v>570.48418832681057</v>
      </c>
      <c r="Y291" s="237">
        <f t="shared" si="222"/>
        <v>587.60653480355495</v>
      </c>
      <c r="Z291" s="237">
        <f t="shared" si="222"/>
        <v>605.23871946940096</v>
      </c>
      <c r="AA291" s="237">
        <f t="shared" si="222"/>
        <v>623.39791525057001</v>
      </c>
      <c r="AB291" s="237">
        <f t="shared" si="222"/>
        <v>642.10089014860159</v>
      </c>
      <c r="AC291" s="237">
        <f t="shared" si="222"/>
        <v>661.36444594772206</v>
      </c>
      <c r="AD291" s="237">
        <f t="shared" si="222"/>
        <v>681.20564916443141</v>
      </c>
      <c r="AE291" s="237">
        <f t="shared" si="222"/>
        <v>701.64195625688615</v>
      </c>
      <c r="AF291" s="237">
        <f t="shared" si="222"/>
        <v>722.69128512952875</v>
      </c>
      <c r="AG291" s="237">
        <f t="shared" si="222"/>
        <v>744.37205947773191</v>
      </c>
      <c r="AH291" s="237">
        <f t="shared" si="222"/>
        <v>766.70323951716568</v>
      </c>
      <c r="AI291" s="237">
        <f t="shared" si="222"/>
        <v>789.70434601278282</v>
      </c>
      <c r="AJ291" s="237">
        <f t="shared" si="222"/>
        <v>813.39548114131821</v>
      </c>
      <c r="AK291" s="237">
        <f t="shared" si="222"/>
        <v>837.79734799711525</v>
      </c>
      <c r="AL291" s="237">
        <f t="shared" si="222"/>
        <v>862.93126967202318</v>
      </c>
      <c r="AM291" s="237">
        <f t="shared" si="222"/>
        <v>888.8192083920311</v>
      </c>
      <c r="AN291" s="237">
        <f t="shared" si="222"/>
        <v>915.48378496501391</v>
      </c>
      <c r="AO291" s="237">
        <f t="shared" si="222"/>
        <v>942.94829867778788</v>
      </c>
      <c r="AP291" s="237">
        <f t="shared" si="222"/>
        <v>971.23674772167101</v>
      </c>
      <c r="AQ291" s="237">
        <f t="shared" si="222"/>
        <v>1000.3738501959318</v>
      </c>
      <c r="AR291" s="237">
        <f t="shared" si="222"/>
        <v>1030.3850657235409</v>
      </c>
      <c r="AS291" s="237">
        <f t="shared" si="222"/>
        <v>1061.2966177063302</v>
      </c>
      <c r="AT291" s="237">
        <f t="shared" si="222"/>
        <v>1093.1355162431726</v>
      </c>
      <c r="AU291" s="237">
        <f t="shared" si="222"/>
        <v>1125.9295817333505</v>
      </c>
      <c r="AV291" s="237">
        <f t="shared" si="222"/>
        <v>1159.7074691868211</v>
      </c>
      <c r="AW291" s="237">
        <f t="shared" si="222"/>
        <v>1194.4986932631755</v>
      </c>
      <c r="AX291" s="237">
        <f t="shared" si="222"/>
        <v>1230.333654061453</v>
      </c>
      <c r="AY291" s="237">
        <f t="shared" si="222"/>
        <v>1267.2436636834916</v>
      </c>
      <c r="AZ291" s="237">
        <f t="shared" si="222"/>
        <v>1305.2609735940962</v>
      </c>
      <c r="BA291" s="237">
        <f t="shared" si="222"/>
        <v>1344.4188028019701</v>
      </c>
      <c r="BB291" s="237">
        <f t="shared" si="222"/>
        <v>1384.7513668860549</v>
      </c>
      <c r="BC291" s="237">
        <f t="shared" si="222"/>
        <v>1426.2939078926499</v>
      </c>
      <c r="BD291" s="237">
        <f t="shared" si="222"/>
        <v>1469.0827251294356</v>
      </c>
      <c r="BE291" s="237">
        <f t="shared" si="222"/>
        <v>1513.1552068833221</v>
      </c>
      <c r="BF291" s="237">
        <f t="shared" si="222"/>
        <v>1558.5498630898237</v>
      </c>
      <c r="BG291" s="237">
        <f t="shared" si="222"/>
        <v>1605.3063589825192</v>
      </c>
      <c r="BH291" s="237">
        <f t="shared" si="222"/>
        <v>1653.465549751995</v>
      </c>
      <c r="BI291" s="237">
        <f t="shared" si="222"/>
        <v>1703.0695162445552</v>
      </c>
      <c r="BJ291" s="237">
        <f t="shared" si="222"/>
        <v>1754.1616017318922</v>
      </c>
      <c r="BK291" s="237">
        <f t="shared" si="222"/>
        <v>1806.7864497838489</v>
      </c>
      <c r="BL291" s="237">
        <f t="shared" si="222"/>
        <v>1860.9900432773652</v>
      </c>
      <c r="BM291" s="237">
        <f t="shared" si="222"/>
        <v>1916.8197445756862</v>
      </c>
      <c r="BN291" s="237">
        <f t="shared" si="222"/>
        <v>1974.3243369129566</v>
      </c>
      <c r="BO291" s="237">
        <f t="shared" si="222"/>
        <v>2033.5540670203457</v>
      </c>
      <c r="BP291" s="237">
        <f t="shared" si="222"/>
        <v>2094.5606890309555</v>
      </c>
      <c r="BQ291" s="237">
        <f t="shared" si="222"/>
        <v>2157.3975097018847</v>
      </c>
    </row>
    <row r="292" spans="5:69" ht="16" customHeight="1">
      <c r="E292" s="334"/>
      <c r="F292" s="334"/>
      <c r="G292" s="334"/>
      <c r="H292" s="321"/>
      <c r="I292" s="215" t="s">
        <v>294</v>
      </c>
      <c r="J292" s="237">
        <f>(J187+J201+J213+J226+J239+J252)*J284+J284</f>
        <v>192.86450777202072</v>
      </c>
      <c r="K292" s="237">
        <f>(K187+K201+K213+K226+K239+K252)*K284+K284</f>
        <v>295.73734196891195</v>
      </c>
      <c r="L292" s="237">
        <f t="shared" ref="L292:BQ292" si="223">(L187+L201+L213+L226+L239+L252)*L284+L284</f>
        <v>354.11128569948198</v>
      </c>
      <c r="M292" s="237">
        <f t="shared" si="223"/>
        <v>389.9678093409326</v>
      </c>
      <c r="N292" s="237">
        <f t="shared" si="223"/>
        <v>414.52276820909844</v>
      </c>
      <c r="O292" s="237">
        <f t="shared" si="223"/>
        <v>433.50171300125987</v>
      </c>
      <c r="P292" s="237">
        <f t="shared" si="223"/>
        <v>449.83030289186149</v>
      </c>
      <c r="Q292" s="237">
        <f t="shared" si="223"/>
        <v>465.00642112426885</v>
      </c>
      <c r="R292" s="237">
        <f t="shared" si="223"/>
        <v>479.79995902285043</v>
      </c>
      <c r="S292" s="237">
        <f t="shared" si="223"/>
        <v>494.60971105119415</v>
      </c>
      <c r="T292" s="237">
        <f t="shared" si="223"/>
        <v>509.64539666016987</v>
      </c>
      <c r="U292" s="237">
        <f t="shared" si="223"/>
        <v>525.02049695982441</v>
      </c>
      <c r="V292" s="237">
        <f t="shared" si="223"/>
        <v>540.7996071172646</v>
      </c>
      <c r="W292" s="237">
        <f t="shared" si="223"/>
        <v>557.02259194560838</v>
      </c>
      <c r="X292" s="237">
        <f t="shared" si="223"/>
        <v>573.71691129631461</v>
      </c>
      <c r="Y292" s="237">
        <f t="shared" si="223"/>
        <v>590.9039122324491</v>
      </c>
      <c r="Z292" s="237">
        <f t="shared" si="223"/>
        <v>608.60204444687292</v>
      </c>
      <c r="AA292" s="237">
        <f t="shared" si="223"/>
        <v>626.8285067275915</v>
      </c>
      <c r="AB292" s="237">
        <f t="shared" si="223"/>
        <v>645.60009345516346</v>
      </c>
      <c r="AC292" s="237">
        <f t="shared" si="223"/>
        <v>664.9336333204152</v>
      </c>
      <c r="AD292" s="237">
        <f t="shared" si="223"/>
        <v>684.84622028457841</v>
      </c>
      <c r="AE292" s="237">
        <f t="shared" si="223"/>
        <v>705.35533879943603</v>
      </c>
      <c r="AF292" s="237">
        <f t="shared" si="223"/>
        <v>726.4789353229296</v>
      </c>
      <c r="AG292" s="237">
        <f t="shared" si="223"/>
        <v>748.2354626750008</v>
      </c>
      <c r="AH292" s="237">
        <f t="shared" si="223"/>
        <v>770.64391077838002</v>
      </c>
      <c r="AI292" s="237">
        <f t="shared" si="223"/>
        <v>793.72383069922137</v>
      </c>
      <c r="AJ292" s="237">
        <f t="shared" si="223"/>
        <v>817.49535552148552</v>
      </c>
      <c r="AK292" s="237">
        <f t="shared" si="223"/>
        <v>841.97921986488598</v>
      </c>
      <c r="AL292" s="237">
        <f t="shared" si="223"/>
        <v>867.19677897714928</v>
      </c>
      <c r="AM292" s="237">
        <f t="shared" si="223"/>
        <v>893.17002788325976</v>
      </c>
      <c r="AN292" s="237">
        <f t="shared" si="223"/>
        <v>919.92162084606719</v>
      </c>
      <c r="AO292" s="237">
        <f t="shared" si="223"/>
        <v>947.47489127646213</v>
      </c>
      <c r="AP292" s="237">
        <f t="shared" si="223"/>
        <v>975.8538721723188</v>
      </c>
      <c r="AQ292" s="237">
        <f t="shared" si="223"/>
        <v>1005.0833171355926</v>
      </c>
      <c r="AR292" s="237">
        <f t="shared" si="223"/>
        <v>1035.1887220019948</v>
      </c>
      <c r="AS292" s="237">
        <f t="shared" si="223"/>
        <v>1066.1963471103531</v>
      </c>
      <c r="AT292" s="237">
        <f t="shared" si="223"/>
        <v>1098.1332402352759</v>
      </c>
      <c r="AU292" s="237">
        <f t="shared" si="223"/>
        <v>1131.027260205296</v>
      </c>
      <c r="AV292" s="237">
        <f t="shared" si="223"/>
        <v>1164.9071012282054</v>
      </c>
      <c r="AW292" s="237">
        <f t="shared" si="223"/>
        <v>1199.8023179453876</v>
      </c>
      <c r="AX292" s="237">
        <f t="shared" si="223"/>
        <v>1235.7433512373093</v>
      </c>
      <c r="AY292" s="237">
        <f t="shared" si="223"/>
        <v>1272.761554802865</v>
      </c>
      <c r="AZ292" s="237">
        <f t="shared" si="223"/>
        <v>1310.8892225358572</v>
      </c>
      <c r="BA292" s="237">
        <f t="shared" si="223"/>
        <v>1350.1596167225662</v>
      </c>
      <c r="BB292" s="237">
        <f t="shared" si="223"/>
        <v>1390.6069970850631</v>
      </c>
      <c r="BC292" s="237">
        <f t="shared" si="223"/>
        <v>1432.2666506956382</v>
      </c>
      <c r="BD292" s="237">
        <f t="shared" si="223"/>
        <v>1475.1749227884836</v>
      </c>
      <c r="BE292" s="237">
        <f t="shared" si="223"/>
        <v>1519.3692484955511</v>
      </c>
      <c r="BF292" s="237">
        <f t="shared" si="223"/>
        <v>1564.8881855342972</v>
      </c>
      <c r="BG292" s="237">
        <f t="shared" si="223"/>
        <v>1611.7714478758824</v>
      </c>
      <c r="BH292" s="237">
        <f t="shared" si="223"/>
        <v>1660.0599404232253</v>
      </c>
      <c r="BI292" s="237">
        <f t="shared" si="223"/>
        <v>1709.7957947292102</v>
      </c>
      <c r="BJ292" s="237">
        <f t="shared" si="223"/>
        <v>1761.0224057862404</v>
      </c>
      <c r="BK292" s="237">
        <f t="shared" si="223"/>
        <v>1813.7844699192838</v>
      </c>
      <c r="BL292" s="237">
        <f t="shared" si="223"/>
        <v>1868.1280238155089</v>
      </c>
      <c r="BM292" s="237">
        <f t="shared" si="223"/>
        <v>1924.1004847245927</v>
      </c>
      <c r="BN292" s="237">
        <f t="shared" si="223"/>
        <v>1981.7506918648412</v>
      </c>
      <c r="BO292" s="237">
        <f t="shared" si="223"/>
        <v>2041.1289490712682</v>
      </c>
      <c r="BP292" s="237">
        <f t="shared" si="223"/>
        <v>2102.2870687228965</v>
      </c>
      <c r="BQ292" s="237">
        <f t="shared" si="223"/>
        <v>2165.2784169876645</v>
      </c>
    </row>
    <row r="293" spans="5:69" ht="16" customHeight="1">
      <c r="E293" s="317" t="s">
        <v>195</v>
      </c>
      <c r="F293" s="317"/>
      <c r="G293" s="317"/>
      <c r="H293" s="317"/>
      <c r="I293" s="229" t="s">
        <v>299</v>
      </c>
      <c r="J293" s="208">
        <f>ROUND(J268+J278+J288,0)</f>
        <v>0</v>
      </c>
      <c r="K293" s="208">
        <f t="shared" ref="K293:BQ296" si="224">ROUND(K268+K278+K288,0)</f>
        <v>47</v>
      </c>
      <c r="L293" s="208">
        <f t="shared" si="224"/>
        <v>72</v>
      </c>
      <c r="M293" s="208">
        <f t="shared" si="224"/>
        <v>86</v>
      </c>
      <c r="N293" s="208">
        <f t="shared" si="224"/>
        <v>95</v>
      </c>
      <c r="O293" s="208">
        <f t="shared" si="224"/>
        <v>101</v>
      </c>
      <c r="P293" s="208">
        <f t="shared" si="224"/>
        <v>105</v>
      </c>
      <c r="Q293" s="208">
        <f t="shared" si="224"/>
        <v>109</v>
      </c>
      <c r="R293" s="208">
        <f t="shared" si="224"/>
        <v>113</v>
      </c>
      <c r="S293" s="208">
        <f t="shared" si="224"/>
        <v>117</v>
      </c>
      <c r="T293" s="208">
        <f t="shared" si="224"/>
        <v>120</v>
      </c>
      <c r="U293" s="208">
        <f t="shared" si="224"/>
        <v>124</v>
      </c>
      <c r="V293" s="208">
        <f t="shared" si="224"/>
        <v>128</v>
      </c>
      <c r="W293" s="208">
        <f t="shared" si="224"/>
        <v>132</v>
      </c>
      <c r="X293" s="208">
        <f t="shared" si="224"/>
        <v>136</v>
      </c>
      <c r="Y293" s="208">
        <f t="shared" si="224"/>
        <v>140</v>
      </c>
      <c r="Z293" s="208">
        <f t="shared" si="224"/>
        <v>144</v>
      </c>
      <c r="AA293" s="208">
        <f t="shared" si="224"/>
        <v>148</v>
      </c>
      <c r="AB293" s="208">
        <f t="shared" si="224"/>
        <v>153</v>
      </c>
      <c r="AC293" s="208">
        <f t="shared" si="224"/>
        <v>157</v>
      </c>
      <c r="AD293" s="208">
        <f t="shared" si="224"/>
        <v>162</v>
      </c>
      <c r="AE293" s="208">
        <f t="shared" si="224"/>
        <v>167</v>
      </c>
      <c r="AF293" s="208">
        <f t="shared" si="224"/>
        <v>172</v>
      </c>
      <c r="AG293" s="208">
        <f t="shared" si="224"/>
        <v>177</v>
      </c>
      <c r="AH293" s="208">
        <f t="shared" si="224"/>
        <v>182</v>
      </c>
      <c r="AI293" s="208">
        <f t="shared" si="224"/>
        <v>188</v>
      </c>
      <c r="AJ293" s="208">
        <f t="shared" si="224"/>
        <v>193</v>
      </c>
      <c r="AK293" s="208">
        <f t="shared" si="224"/>
        <v>199</v>
      </c>
      <c r="AL293" s="208">
        <f t="shared" si="224"/>
        <v>205</v>
      </c>
      <c r="AM293" s="208">
        <f t="shared" si="224"/>
        <v>211</v>
      </c>
      <c r="AN293" s="208">
        <f t="shared" si="224"/>
        <v>218</v>
      </c>
      <c r="AO293" s="208">
        <f t="shared" si="224"/>
        <v>224</v>
      </c>
      <c r="AP293" s="208">
        <f t="shared" si="224"/>
        <v>231</v>
      </c>
      <c r="AQ293" s="208">
        <f t="shared" si="224"/>
        <v>238</v>
      </c>
      <c r="AR293" s="208">
        <f t="shared" si="224"/>
        <v>245</v>
      </c>
      <c r="AS293" s="208">
        <f t="shared" si="224"/>
        <v>252</v>
      </c>
      <c r="AT293" s="208">
        <f t="shared" si="224"/>
        <v>260</v>
      </c>
      <c r="AU293" s="208">
        <f t="shared" si="224"/>
        <v>268</v>
      </c>
      <c r="AV293" s="208">
        <f t="shared" si="224"/>
        <v>276</v>
      </c>
      <c r="AW293" s="208">
        <f t="shared" si="224"/>
        <v>284</v>
      </c>
      <c r="AX293" s="208">
        <f t="shared" si="224"/>
        <v>292</v>
      </c>
      <c r="AY293" s="208">
        <f t="shared" si="224"/>
        <v>301</v>
      </c>
      <c r="AZ293" s="208">
        <f t="shared" si="224"/>
        <v>310</v>
      </c>
      <c r="BA293" s="208">
        <f t="shared" si="224"/>
        <v>320</v>
      </c>
      <c r="BB293" s="208">
        <f t="shared" si="224"/>
        <v>329</v>
      </c>
      <c r="BC293" s="208">
        <f t="shared" si="224"/>
        <v>339</v>
      </c>
      <c r="BD293" s="208">
        <f t="shared" si="224"/>
        <v>349</v>
      </c>
      <c r="BE293" s="208">
        <f t="shared" si="224"/>
        <v>360</v>
      </c>
      <c r="BF293" s="208">
        <f t="shared" si="224"/>
        <v>370</v>
      </c>
      <c r="BG293" s="208">
        <f t="shared" si="224"/>
        <v>382</v>
      </c>
      <c r="BH293" s="208">
        <f t="shared" si="224"/>
        <v>393</v>
      </c>
      <c r="BI293" s="208">
        <f t="shared" si="224"/>
        <v>405</v>
      </c>
      <c r="BJ293" s="208">
        <f t="shared" si="224"/>
        <v>417</v>
      </c>
      <c r="BK293" s="208">
        <f t="shared" si="224"/>
        <v>429</v>
      </c>
      <c r="BL293" s="208">
        <f t="shared" si="224"/>
        <v>442</v>
      </c>
      <c r="BM293" s="208">
        <f t="shared" si="224"/>
        <v>456</v>
      </c>
      <c r="BN293" s="208">
        <f t="shared" si="224"/>
        <v>469</v>
      </c>
      <c r="BO293" s="208">
        <f t="shared" si="224"/>
        <v>483</v>
      </c>
      <c r="BP293" s="208">
        <f t="shared" si="224"/>
        <v>498</v>
      </c>
      <c r="BQ293" s="208">
        <f t="shared" si="224"/>
        <v>513</v>
      </c>
    </row>
    <row r="294" spans="5:69" ht="16" customHeight="1">
      <c r="E294" s="317"/>
      <c r="F294" s="317"/>
      <c r="G294" s="317"/>
      <c r="H294" s="317"/>
      <c r="I294" s="229" t="s">
        <v>301</v>
      </c>
      <c r="J294" s="208">
        <f>ROUND(J269+J279+J289,0)</f>
        <v>0</v>
      </c>
      <c r="K294" s="208">
        <f t="shared" si="224"/>
        <v>12</v>
      </c>
      <c r="L294" s="208">
        <f t="shared" si="224"/>
        <v>18</v>
      </c>
      <c r="M294" s="208">
        <f t="shared" si="224"/>
        <v>22</v>
      </c>
      <c r="N294" s="208">
        <f t="shared" si="224"/>
        <v>24</v>
      </c>
      <c r="O294" s="208">
        <f t="shared" si="224"/>
        <v>25</v>
      </c>
      <c r="P294" s="208">
        <f t="shared" si="224"/>
        <v>26</v>
      </c>
      <c r="Q294" s="208">
        <f t="shared" si="224"/>
        <v>27</v>
      </c>
      <c r="R294" s="208">
        <f t="shared" si="224"/>
        <v>28</v>
      </c>
      <c r="S294" s="208">
        <f t="shared" si="224"/>
        <v>29</v>
      </c>
      <c r="T294" s="208">
        <f t="shared" si="224"/>
        <v>30</v>
      </c>
      <c r="U294" s="208">
        <f t="shared" si="224"/>
        <v>31</v>
      </c>
      <c r="V294" s="208">
        <f t="shared" si="224"/>
        <v>32</v>
      </c>
      <c r="W294" s="208">
        <f t="shared" si="224"/>
        <v>33</v>
      </c>
      <c r="X294" s="208">
        <f t="shared" si="224"/>
        <v>34</v>
      </c>
      <c r="Y294" s="208">
        <f t="shared" si="224"/>
        <v>35</v>
      </c>
      <c r="Z294" s="208">
        <f t="shared" si="224"/>
        <v>36</v>
      </c>
      <c r="AA294" s="208">
        <f t="shared" si="224"/>
        <v>37</v>
      </c>
      <c r="AB294" s="208">
        <f t="shared" si="224"/>
        <v>38</v>
      </c>
      <c r="AC294" s="208">
        <f t="shared" si="224"/>
        <v>39</v>
      </c>
      <c r="AD294" s="208">
        <f t="shared" si="224"/>
        <v>40</v>
      </c>
      <c r="AE294" s="208">
        <f t="shared" si="224"/>
        <v>42</v>
      </c>
      <c r="AF294" s="208">
        <f t="shared" si="224"/>
        <v>43</v>
      </c>
      <c r="AG294" s="208">
        <f t="shared" si="224"/>
        <v>44</v>
      </c>
      <c r="AH294" s="208">
        <f t="shared" si="224"/>
        <v>46</v>
      </c>
      <c r="AI294" s="208">
        <f t="shared" si="224"/>
        <v>47</v>
      </c>
      <c r="AJ294" s="208">
        <f t="shared" si="224"/>
        <v>48</v>
      </c>
      <c r="AK294" s="208">
        <f t="shared" si="224"/>
        <v>50</v>
      </c>
      <c r="AL294" s="208">
        <f t="shared" si="224"/>
        <v>51</v>
      </c>
      <c r="AM294" s="208">
        <f t="shared" si="224"/>
        <v>53</v>
      </c>
      <c r="AN294" s="208">
        <f t="shared" si="224"/>
        <v>54</v>
      </c>
      <c r="AO294" s="208">
        <f t="shared" si="224"/>
        <v>56</v>
      </c>
      <c r="AP294" s="208">
        <f t="shared" si="224"/>
        <v>58</v>
      </c>
      <c r="AQ294" s="208">
        <f t="shared" si="224"/>
        <v>59</v>
      </c>
      <c r="AR294" s="208">
        <f t="shared" si="224"/>
        <v>61</v>
      </c>
      <c r="AS294" s="208">
        <f t="shared" si="224"/>
        <v>63</v>
      </c>
      <c r="AT294" s="208">
        <f t="shared" si="224"/>
        <v>65</v>
      </c>
      <c r="AU294" s="208">
        <f t="shared" si="224"/>
        <v>67</v>
      </c>
      <c r="AV294" s="208">
        <f t="shared" si="224"/>
        <v>69</v>
      </c>
      <c r="AW294" s="208">
        <f t="shared" si="224"/>
        <v>71</v>
      </c>
      <c r="AX294" s="208">
        <f t="shared" si="224"/>
        <v>73</v>
      </c>
      <c r="AY294" s="208">
        <f t="shared" si="224"/>
        <v>75</v>
      </c>
      <c r="AZ294" s="208">
        <f t="shared" si="224"/>
        <v>78</v>
      </c>
      <c r="BA294" s="208">
        <f t="shared" si="224"/>
        <v>80</v>
      </c>
      <c r="BB294" s="208">
        <f t="shared" si="224"/>
        <v>82</v>
      </c>
      <c r="BC294" s="208">
        <f t="shared" si="224"/>
        <v>85</v>
      </c>
      <c r="BD294" s="208">
        <f t="shared" si="224"/>
        <v>87</v>
      </c>
      <c r="BE294" s="208">
        <f t="shared" si="224"/>
        <v>90</v>
      </c>
      <c r="BF294" s="208">
        <f t="shared" si="224"/>
        <v>93</v>
      </c>
      <c r="BG294" s="208">
        <f t="shared" si="224"/>
        <v>95</v>
      </c>
      <c r="BH294" s="208">
        <f t="shared" si="224"/>
        <v>98</v>
      </c>
      <c r="BI294" s="208">
        <f t="shared" si="224"/>
        <v>101</v>
      </c>
      <c r="BJ294" s="208">
        <f t="shared" si="224"/>
        <v>104</v>
      </c>
      <c r="BK294" s="208">
        <f t="shared" si="224"/>
        <v>107</v>
      </c>
      <c r="BL294" s="208">
        <f t="shared" si="224"/>
        <v>111</v>
      </c>
      <c r="BM294" s="208">
        <f t="shared" si="224"/>
        <v>114</v>
      </c>
      <c r="BN294" s="208">
        <f t="shared" si="224"/>
        <v>117</v>
      </c>
      <c r="BO294" s="208">
        <f t="shared" si="224"/>
        <v>121</v>
      </c>
      <c r="BP294" s="208">
        <f t="shared" si="224"/>
        <v>124</v>
      </c>
      <c r="BQ294" s="208">
        <f t="shared" si="224"/>
        <v>128</v>
      </c>
    </row>
    <row r="295" spans="5:69" ht="16" customHeight="1">
      <c r="E295" s="317"/>
      <c r="F295" s="317"/>
      <c r="G295" s="317"/>
      <c r="H295" s="317"/>
      <c r="I295" s="229" t="s">
        <v>296</v>
      </c>
      <c r="J295" s="208">
        <f>ROUND(J270+J280+J290,0)</f>
        <v>114</v>
      </c>
      <c r="K295" s="208">
        <f t="shared" si="224"/>
        <v>176</v>
      </c>
      <c r="L295" s="208">
        <f t="shared" si="224"/>
        <v>211</v>
      </c>
      <c r="M295" s="208">
        <f t="shared" si="224"/>
        <v>232</v>
      </c>
      <c r="N295" s="208">
        <f t="shared" si="224"/>
        <v>247</v>
      </c>
      <c r="O295" s="208">
        <f t="shared" si="224"/>
        <v>258</v>
      </c>
      <c r="P295" s="208">
        <f t="shared" si="224"/>
        <v>268</v>
      </c>
      <c r="Q295" s="208">
        <f t="shared" si="224"/>
        <v>277</v>
      </c>
      <c r="R295" s="208">
        <f t="shared" si="224"/>
        <v>286</v>
      </c>
      <c r="S295" s="208">
        <f t="shared" si="224"/>
        <v>295</v>
      </c>
      <c r="T295" s="208">
        <f t="shared" si="224"/>
        <v>304</v>
      </c>
      <c r="U295" s="208">
        <f t="shared" si="224"/>
        <v>313</v>
      </c>
      <c r="V295" s="208">
        <f t="shared" si="224"/>
        <v>323</v>
      </c>
      <c r="W295" s="208">
        <f t="shared" si="224"/>
        <v>332</v>
      </c>
      <c r="X295" s="208">
        <f t="shared" si="224"/>
        <v>342</v>
      </c>
      <c r="Y295" s="208">
        <f t="shared" si="224"/>
        <v>353</v>
      </c>
      <c r="Z295" s="208">
        <f t="shared" si="224"/>
        <v>363</v>
      </c>
      <c r="AA295" s="208">
        <f t="shared" si="224"/>
        <v>374</v>
      </c>
      <c r="AB295" s="208">
        <f t="shared" si="224"/>
        <v>385</v>
      </c>
      <c r="AC295" s="208">
        <f t="shared" si="224"/>
        <v>397</v>
      </c>
      <c r="AD295" s="208">
        <f t="shared" si="224"/>
        <v>409</v>
      </c>
      <c r="AE295" s="208">
        <f t="shared" si="224"/>
        <v>421</v>
      </c>
      <c r="AF295" s="208">
        <f t="shared" si="224"/>
        <v>434</v>
      </c>
      <c r="AG295" s="208">
        <f t="shared" si="224"/>
        <v>447</v>
      </c>
      <c r="AH295" s="208">
        <f t="shared" si="224"/>
        <v>460</v>
      </c>
      <c r="AI295" s="208">
        <f t="shared" si="224"/>
        <v>474</v>
      </c>
      <c r="AJ295" s="208">
        <f t="shared" si="224"/>
        <v>488</v>
      </c>
      <c r="AK295" s="208">
        <f t="shared" si="224"/>
        <v>503</v>
      </c>
      <c r="AL295" s="208">
        <f t="shared" si="224"/>
        <v>518</v>
      </c>
      <c r="AM295" s="208">
        <f t="shared" si="224"/>
        <v>533</v>
      </c>
      <c r="AN295" s="208">
        <f t="shared" si="224"/>
        <v>549</v>
      </c>
      <c r="AO295" s="208">
        <f t="shared" si="224"/>
        <v>566</v>
      </c>
      <c r="AP295" s="208">
        <f t="shared" si="224"/>
        <v>583</v>
      </c>
      <c r="AQ295" s="208">
        <f t="shared" si="224"/>
        <v>600</v>
      </c>
      <c r="AR295" s="208">
        <f t="shared" si="224"/>
        <v>618</v>
      </c>
      <c r="AS295" s="208">
        <f t="shared" si="224"/>
        <v>637</v>
      </c>
      <c r="AT295" s="208">
        <f t="shared" si="224"/>
        <v>656</v>
      </c>
      <c r="AU295" s="208">
        <f t="shared" si="224"/>
        <v>676</v>
      </c>
      <c r="AV295" s="208">
        <f t="shared" si="224"/>
        <v>696</v>
      </c>
      <c r="AW295" s="208">
        <f t="shared" si="224"/>
        <v>717</v>
      </c>
      <c r="AX295" s="208">
        <f t="shared" si="224"/>
        <v>738</v>
      </c>
      <c r="AY295" s="208">
        <f t="shared" si="224"/>
        <v>760</v>
      </c>
      <c r="AZ295" s="208">
        <f t="shared" si="224"/>
        <v>783</v>
      </c>
      <c r="BA295" s="208">
        <f t="shared" si="224"/>
        <v>807</v>
      </c>
      <c r="BB295" s="208">
        <f t="shared" si="224"/>
        <v>831</v>
      </c>
      <c r="BC295" s="208">
        <f t="shared" si="224"/>
        <v>856</v>
      </c>
      <c r="BD295" s="208">
        <f t="shared" si="224"/>
        <v>881</v>
      </c>
      <c r="BE295" s="208">
        <f t="shared" si="224"/>
        <v>908</v>
      </c>
      <c r="BF295" s="208">
        <f t="shared" si="224"/>
        <v>935</v>
      </c>
      <c r="BG295" s="208">
        <f t="shared" si="224"/>
        <v>963</v>
      </c>
      <c r="BH295" s="208">
        <f t="shared" si="224"/>
        <v>992</v>
      </c>
      <c r="BI295" s="208">
        <f t="shared" si="224"/>
        <v>1022</v>
      </c>
      <c r="BJ295" s="208">
        <f t="shared" si="224"/>
        <v>1052</v>
      </c>
      <c r="BK295" s="208">
        <f t="shared" si="224"/>
        <v>1084</v>
      </c>
      <c r="BL295" s="208">
        <f t="shared" si="224"/>
        <v>1117</v>
      </c>
      <c r="BM295" s="208">
        <f t="shared" si="224"/>
        <v>1150</v>
      </c>
      <c r="BN295" s="208">
        <f t="shared" si="224"/>
        <v>1185</v>
      </c>
      <c r="BO295" s="208">
        <f t="shared" si="224"/>
        <v>1220</v>
      </c>
      <c r="BP295" s="208">
        <f t="shared" si="224"/>
        <v>1257</v>
      </c>
      <c r="BQ295" s="208">
        <f t="shared" si="224"/>
        <v>1294</v>
      </c>
    </row>
    <row r="296" spans="5:69" ht="16" customHeight="1">
      <c r="E296" s="317"/>
      <c r="F296" s="317"/>
      <c r="G296" s="317"/>
      <c r="H296" s="317"/>
      <c r="I296" s="229" t="s">
        <v>295</v>
      </c>
      <c r="J296" s="208">
        <f>ROUND(J271+J281+J291,0)</f>
        <v>571</v>
      </c>
      <c r="K296" s="208">
        <f t="shared" si="224"/>
        <v>880</v>
      </c>
      <c r="L296" s="208">
        <f t="shared" si="224"/>
        <v>1055</v>
      </c>
      <c r="M296" s="208">
        <f t="shared" si="224"/>
        <v>1162</v>
      </c>
      <c r="N296" s="208">
        <f t="shared" si="224"/>
        <v>1236</v>
      </c>
      <c r="O296" s="208">
        <f t="shared" si="224"/>
        <v>1292</v>
      </c>
      <c r="P296" s="208">
        <f t="shared" si="224"/>
        <v>1341</v>
      </c>
      <c r="Q296" s="208">
        <f t="shared" si="224"/>
        <v>1387</v>
      </c>
      <c r="R296" s="208">
        <f t="shared" si="224"/>
        <v>1431</v>
      </c>
      <c r="S296" s="208">
        <f t="shared" si="224"/>
        <v>1475</v>
      </c>
      <c r="T296" s="208">
        <f t="shared" si="224"/>
        <v>1520</v>
      </c>
      <c r="U296" s="208">
        <f t="shared" si="224"/>
        <v>1566</v>
      </c>
      <c r="V296" s="208">
        <f t="shared" si="224"/>
        <v>1613</v>
      </c>
      <c r="W296" s="208">
        <f t="shared" si="224"/>
        <v>1662</v>
      </c>
      <c r="X296" s="208">
        <f t="shared" si="224"/>
        <v>1711</v>
      </c>
      <c r="Y296" s="208">
        <f t="shared" si="224"/>
        <v>1763</v>
      </c>
      <c r="Z296" s="208">
        <f t="shared" si="224"/>
        <v>1816</v>
      </c>
      <c r="AA296" s="208">
        <f t="shared" si="224"/>
        <v>1870</v>
      </c>
      <c r="AB296" s="208">
        <f t="shared" si="224"/>
        <v>1926</v>
      </c>
      <c r="AC296" s="208">
        <f t="shared" si="224"/>
        <v>1984</v>
      </c>
      <c r="AD296" s="208">
        <f t="shared" si="224"/>
        <v>2044</v>
      </c>
      <c r="AE296" s="208">
        <f t="shared" si="224"/>
        <v>2105</v>
      </c>
      <c r="AF296" s="208">
        <f t="shared" si="224"/>
        <v>2168</v>
      </c>
      <c r="AG296" s="208">
        <f t="shared" si="224"/>
        <v>2233</v>
      </c>
      <c r="AH296" s="208">
        <f t="shared" si="224"/>
        <v>2300</v>
      </c>
      <c r="AI296" s="208">
        <f t="shared" si="224"/>
        <v>2369</v>
      </c>
      <c r="AJ296" s="208">
        <f t="shared" si="224"/>
        <v>2440</v>
      </c>
      <c r="AK296" s="208">
        <f t="shared" si="224"/>
        <v>2513</v>
      </c>
      <c r="AL296" s="208">
        <f t="shared" si="224"/>
        <v>2589</v>
      </c>
      <c r="AM296" s="208">
        <f t="shared" si="224"/>
        <v>2666</v>
      </c>
      <c r="AN296" s="208">
        <f t="shared" si="224"/>
        <v>2746</v>
      </c>
      <c r="AO296" s="208">
        <f t="shared" si="224"/>
        <v>2829</v>
      </c>
      <c r="AP296" s="208">
        <f t="shared" si="224"/>
        <v>2914</v>
      </c>
      <c r="AQ296" s="208">
        <f t="shared" si="224"/>
        <v>3001</v>
      </c>
      <c r="AR296" s="208">
        <f t="shared" si="224"/>
        <v>3091</v>
      </c>
      <c r="AS296" s="208">
        <f t="shared" si="224"/>
        <v>3184</v>
      </c>
      <c r="AT296" s="208">
        <f t="shared" si="224"/>
        <v>3279</v>
      </c>
      <c r="AU296" s="208">
        <f t="shared" si="224"/>
        <v>3378</v>
      </c>
      <c r="AV296" s="208">
        <f t="shared" si="224"/>
        <v>3479</v>
      </c>
      <c r="AW296" s="208">
        <f t="shared" si="224"/>
        <v>3583</v>
      </c>
      <c r="AX296" s="208">
        <f t="shared" si="224"/>
        <v>3691</v>
      </c>
      <c r="AY296" s="208">
        <f t="shared" si="224"/>
        <v>3802</v>
      </c>
      <c r="AZ296" s="208">
        <f t="shared" si="224"/>
        <v>3916</v>
      </c>
      <c r="BA296" s="208">
        <f t="shared" si="224"/>
        <v>4033</v>
      </c>
      <c r="BB296" s="208">
        <f t="shared" si="224"/>
        <v>4154</v>
      </c>
      <c r="BC296" s="208">
        <f t="shared" si="224"/>
        <v>4279</v>
      </c>
      <c r="BD296" s="208">
        <f t="shared" si="224"/>
        <v>4407</v>
      </c>
      <c r="BE296" s="208">
        <f t="shared" si="224"/>
        <v>4539</v>
      </c>
      <c r="BF296" s="208">
        <f t="shared" si="224"/>
        <v>4676</v>
      </c>
      <c r="BG296" s="208">
        <f t="shared" si="224"/>
        <v>4816</v>
      </c>
      <c r="BH296" s="208">
        <f t="shared" si="224"/>
        <v>4960</v>
      </c>
      <c r="BI296" s="208">
        <f t="shared" si="224"/>
        <v>5109</v>
      </c>
      <c r="BJ296" s="208">
        <f t="shared" si="224"/>
        <v>5262</v>
      </c>
      <c r="BK296" s="208">
        <f t="shared" si="224"/>
        <v>5420</v>
      </c>
      <c r="BL296" s="208">
        <f t="shared" si="224"/>
        <v>5583</v>
      </c>
      <c r="BM296" s="208">
        <f t="shared" si="224"/>
        <v>5750</v>
      </c>
      <c r="BN296" s="208">
        <f t="shared" si="224"/>
        <v>5923</v>
      </c>
      <c r="BO296" s="208">
        <f t="shared" si="224"/>
        <v>6101</v>
      </c>
      <c r="BP296" s="208">
        <f t="shared" si="224"/>
        <v>6284</v>
      </c>
      <c r="BQ296" s="208">
        <f t="shared" si="224"/>
        <v>6472</v>
      </c>
    </row>
    <row r="297" spans="5:69" ht="16" customHeight="1">
      <c r="E297" s="317"/>
      <c r="F297" s="317"/>
      <c r="G297" s="317"/>
      <c r="H297" s="317"/>
      <c r="I297" s="229" t="s">
        <v>333</v>
      </c>
      <c r="J297" s="208">
        <f>ROUND(J264+J274+J284,0)</f>
        <v>49</v>
      </c>
      <c r="K297" s="208">
        <f t="shared" ref="K297:BQ297" si="225">ROUND(K264+K274+K284,0)</f>
        <v>50</v>
      </c>
      <c r="L297" s="208">
        <f t="shared" si="225"/>
        <v>51</v>
      </c>
      <c r="M297" s="208">
        <f t="shared" si="225"/>
        <v>52</v>
      </c>
      <c r="N297" s="208">
        <f t="shared" si="225"/>
        <v>53</v>
      </c>
      <c r="O297" s="208">
        <f t="shared" si="225"/>
        <v>54</v>
      </c>
      <c r="P297" s="208">
        <f t="shared" si="225"/>
        <v>55</v>
      </c>
      <c r="Q297" s="208">
        <f t="shared" si="225"/>
        <v>56</v>
      </c>
      <c r="R297" s="208">
        <f t="shared" si="225"/>
        <v>57</v>
      </c>
      <c r="S297" s="208">
        <f t="shared" si="225"/>
        <v>59</v>
      </c>
      <c r="T297" s="208">
        <f t="shared" si="225"/>
        <v>60</v>
      </c>
      <c r="U297" s="208">
        <f t="shared" si="225"/>
        <v>61</v>
      </c>
      <c r="V297" s="208">
        <f t="shared" si="225"/>
        <v>62</v>
      </c>
      <c r="W297" s="208">
        <f t="shared" si="225"/>
        <v>63</v>
      </c>
      <c r="X297" s="208">
        <f t="shared" si="225"/>
        <v>65</v>
      </c>
      <c r="Y297" s="208">
        <f t="shared" si="225"/>
        <v>66</v>
      </c>
      <c r="Z297" s="208">
        <f t="shared" si="225"/>
        <v>67</v>
      </c>
      <c r="AA297" s="208">
        <f t="shared" si="225"/>
        <v>69</v>
      </c>
      <c r="AB297" s="208">
        <f t="shared" si="225"/>
        <v>70</v>
      </c>
      <c r="AC297" s="208">
        <f t="shared" si="225"/>
        <v>71</v>
      </c>
      <c r="AD297" s="208">
        <f t="shared" si="225"/>
        <v>73</v>
      </c>
      <c r="AE297" s="208">
        <f t="shared" si="225"/>
        <v>74</v>
      </c>
      <c r="AF297" s="208">
        <f t="shared" si="225"/>
        <v>76</v>
      </c>
      <c r="AG297" s="208">
        <f t="shared" si="225"/>
        <v>77</v>
      </c>
      <c r="AH297" s="208">
        <f t="shared" si="225"/>
        <v>79</v>
      </c>
      <c r="AI297" s="208">
        <f t="shared" si="225"/>
        <v>80</v>
      </c>
      <c r="AJ297" s="208">
        <f t="shared" si="225"/>
        <v>82</v>
      </c>
      <c r="AK297" s="208">
        <f t="shared" si="225"/>
        <v>84</v>
      </c>
      <c r="AL297" s="208">
        <f t="shared" si="225"/>
        <v>85</v>
      </c>
      <c r="AM297" s="208">
        <f t="shared" si="225"/>
        <v>87</v>
      </c>
      <c r="AN297" s="208">
        <f t="shared" si="225"/>
        <v>89</v>
      </c>
      <c r="AO297" s="208">
        <f t="shared" si="225"/>
        <v>91</v>
      </c>
      <c r="AP297" s="208">
        <f t="shared" si="225"/>
        <v>92</v>
      </c>
      <c r="AQ297" s="208">
        <f t="shared" si="225"/>
        <v>94</v>
      </c>
      <c r="AR297" s="208">
        <f t="shared" si="225"/>
        <v>96</v>
      </c>
      <c r="AS297" s="208">
        <f t="shared" si="225"/>
        <v>98</v>
      </c>
      <c r="AT297" s="208">
        <f t="shared" si="225"/>
        <v>100</v>
      </c>
      <c r="AU297" s="208">
        <f t="shared" si="225"/>
        <v>102</v>
      </c>
      <c r="AV297" s="208">
        <f t="shared" si="225"/>
        <v>104</v>
      </c>
      <c r="AW297" s="208">
        <f t="shared" si="225"/>
        <v>106</v>
      </c>
      <c r="AX297" s="208">
        <f t="shared" si="225"/>
        <v>108</v>
      </c>
      <c r="AY297" s="208">
        <f t="shared" si="225"/>
        <v>110</v>
      </c>
      <c r="AZ297" s="208">
        <f t="shared" si="225"/>
        <v>113</v>
      </c>
      <c r="BA297" s="208">
        <f t="shared" si="225"/>
        <v>115</v>
      </c>
      <c r="BB297" s="208">
        <f t="shared" si="225"/>
        <v>117</v>
      </c>
      <c r="BC297" s="208">
        <f t="shared" si="225"/>
        <v>119</v>
      </c>
      <c r="BD297" s="208">
        <f t="shared" si="225"/>
        <v>122</v>
      </c>
      <c r="BE297" s="208">
        <f t="shared" si="225"/>
        <v>124</v>
      </c>
      <c r="BF297" s="208">
        <f t="shared" si="225"/>
        <v>127</v>
      </c>
      <c r="BG297" s="208">
        <f t="shared" si="225"/>
        <v>129</v>
      </c>
      <c r="BH297" s="208">
        <f t="shared" si="225"/>
        <v>132</v>
      </c>
      <c r="BI297" s="208">
        <f t="shared" si="225"/>
        <v>135</v>
      </c>
      <c r="BJ297" s="208">
        <f t="shared" si="225"/>
        <v>137</v>
      </c>
      <c r="BK297" s="208">
        <f t="shared" si="225"/>
        <v>140</v>
      </c>
      <c r="BL297" s="208">
        <f t="shared" si="225"/>
        <v>143</v>
      </c>
      <c r="BM297" s="208">
        <f t="shared" si="225"/>
        <v>146</v>
      </c>
      <c r="BN297" s="208">
        <f t="shared" si="225"/>
        <v>149</v>
      </c>
      <c r="BO297" s="208">
        <f t="shared" si="225"/>
        <v>151</v>
      </c>
      <c r="BP297" s="208">
        <f t="shared" si="225"/>
        <v>155</v>
      </c>
      <c r="BQ297" s="208">
        <f t="shared" si="225"/>
        <v>158</v>
      </c>
    </row>
    <row r="298" spans="5:69" ht="16" customHeight="1">
      <c r="E298" s="317"/>
      <c r="F298" s="317"/>
      <c r="G298" s="317"/>
      <c r="H298" s="317"/>
      <c r="I298" s="229" t="s">
        <v>294</v>
      </c>
      <c r="J298" s="208">
        <f>ROUND(J272+J282+J292,0)</f>
        <v>620</v>
      </c>
      <c r="K298" s="208">
        <f t="shared" ref="K298:BQ298" si="226">ROUND(K272+K282+K292,0)</f>
        <v>930</v>
      </c>
      <c r="L298" s="208">
        <f t="shared" si="226"/>
        <v>1106</v>
      </c>
      <c r="M298" s="208">
        <f t="shared" si="226"/>
        <v>1214</v>
      </c>
      <c r="N298" s="208">
        <f t="shared" si="226"/>
        <v>1289</v>
      </c>
      <c r="O298" s="208">
        <f t="shared" si="226"/>
        <v>1346</v>
      </c>
      <c r="P298" s="208">
        <f t="shared" si="226"/>
        <v>1396</v>
      </c>
      <c r="Q298" s="208">
        <f t="shared" si="226"/>
        <v>1443</v>
      </c>
      <c r="R298" s="208">
        <f t="shared" si="226"/>
        <v>1488</v>
      </c>
      <c r="S298" s="208">
        <f t="shared" si="226"/>
        <v>1534</v>
      </c>
      <c r="T298" s="208">
        <f t="shared" si="226"/>
        <v>1580</v>
      </c>
      <c r="U298" s="208">
        <f t="shared" si="226"/>
        <v>1627</v>
      </c>
      <c r="V298" s="208">
        <f t="shared" si="226"/>
        <v>1675</v>
      </c>
      <c r="W298" s="208">
        <f t="shared" si="226"/>
        <v>1725</v>
      </c>
      <c r="X298" s="208">
        <f t="shared" si="226"/>
        <v>1776</v>
      </c>
      <c r="Y298" s="208">
        <f t="shared" si="226"/>
        <v>1829</v>
      </c>
      <c r="Z298" s="208">
        <f t="shared" si="226"/>
        <v>1883</v>
      </c>
      <c r="AA298" s="208">
        <f t="shared" si="226"/>
        <v>1939</v>
      </c>
      <c r="AB298" s="208">
        <f t="shared" si="226"/>
        <v>1996</v>
      </c>
      <c r="AC298" s="208">
        <f t="shared" si="226"/>
        <v>2055</v>
      </c>
      <c r="AD298" s="208">
        <f t="shared" si="226"/>
        <v>2116</v>
      </c>
      <c r="AE298" s="208">
        <f t="shared" si="226"/>
        <v>2179</v>
      </c>
      <c r="AF298" s="208">
        <f t="shared" si="226"/>
        <v>2244</v>
      </c>
      <c r="AG298" s="208">
        <f t="shared" si="226"/>
        <v>2310</v>
      </c>
      <c r="AH298" s="208">
        <f t="shared" si="226"/>
        <v>2379</v>
      </c>
      <c r="AI298" s="208">
        <f t="shared" si="226"/>
        <v>2450</v>
      </c>
      <c r="AJ298" s="208">
        <f t="shared" si="226"/>
        <v>2522</v>
      </c>
      <c r="AK298" s="208">
        <f t="shared" si="226"/>
        <v>2597</v>
      </c>
      <c r="AL298" s="208">
        <f t="shared" si="226"/>
        <v>2674</v>
      </c>
      <c r="AM298" s="208">
        <f t="shared" si="226"/>
        <v>2753</v>
      </c>
      <c r="AN298" s="208">
        <f t="shared" si="226"/>
        <v>2835</v>
      </c>
      <c r="AO298" s="208">
        <f t="shared" si="226"/>
        <v>2919</v>
      </c>
      <c r="AP298" s="208">
        <f t="shared" si="226"/>
        <v>3006</v>
      </c>
      <c r="AQ298" s="208">
        <f t="shared" si="226"/>
        <v>3095</v>
      </c>
      <c r="AR298" s="208">
        <f t="shared" si="226"/>
        <v>3187</v>
      </c>
      <c r="AS298" s="208">
        <f t="shared" si="226"/>
        <v>3282</v>
      </c>
      <c r="AT298" s="208">
        <f t="shared" si="226"/>
        <v>3379</v>
      </c>
      <c r="AU298" s="208">
        <f t="shared" si="226"/>
        <v>3480</v>
      </c>
      <c r="AV298" s="208">
        <f t="shared" si="226"/>
        <v>3583</v>
      </c>
      <c r="AW298" s="208">
        <f t="shared" si="226"/>
        <v>3690</v>
      </c>
      <c r="AX298" s="208">
        <f t="shared" si="226"/>
        <v>3799</v>
      </c>
      <c r="AY298" s="208">
        <f t="shared" si="226"/>
        <v>3912</v>
      </c>
      <c r="AZ298" s="208">
        <f t="shared" si="226"/>
        <v>4028</v>
      </c>
      <c r="BA298" s="208">
        <f t="shared" si="226"/>
        <v>4148</v>
      </c>
      <c r="BB298" s="208">
        <f t="shared" si="226"/>
        <v>4271</v>
      </c>
      <c r="BC298" s="208">
        <f t="shared" si="226"/>
        <v>4398</v>
      </c>
      <c r="BD298" s="208">
        <f t="shared" si="226"/>
        <v>4529</v>
      </c>
      <c r="BE298" s="208">
        <f t="shared" si="226"/>
        <v>4664</v>
      </c>
      <c r="BF298" s="208">
        <f t="shared" si="226"/>
        <v>4802</v>
      </c>
      <c r="BG298" s="208">
        <f t="shared" si="226"/>
        <v>4945</v>
      </c>
      <c r="BH298" s="208">
        <f t="shared" si="226"/>
        <v>5092</v>
      </c>
      <c r="BI298" s="208">
        <f t="shared" si="226"/>
        <v>5244</v>
      </c>
      <c r="BJ298" s="208">
        <f t="shared" si="226"/>
        <v>5400</v>
      </c>
      <c r="BK298" s="208">
        <f t="shared" si="226"/>
        <v>5560</v>
      </c>
      <c r="BL298" s="208">
        <f t="shared" si="226"/>
        <v>5726</v>
      </c>
      <c r="BM298" s="208">
        <f t="shared" si="226"/>
        <v>5896</v>
      </c>
      <c r="BN298" s="208">
        <f t="shared" si="226"/>
        <v>6072</v>
      </c>
      <c r="BO298" s="208">
        <f t="shared" si="226"/>
        <v>6252</v>
      </c>
      <c r="BP298" s="208">
        <f t="shared" si="226"/>
        <v>6438</v>
      </c>
      <c r="BQ298" s="208">
        <f t="shared" si="226"/>
        <v>6630</v>
      </c>
    </row>
    <row r="299" spans="5:69" ht="16" customHeight="1">
      <c r="E299" s="317"/>
      <c r="F299" s="317"/>
      <c r="G299" s="317"/>
      <c r="H299" s="317"/>
      <c r="I299" s="229" t="s">
        <v>346</v>
      </c>
      <c r="J299" s="202">
        <f>J22+J36+J48+J61+J74+J87+J106+J120+J132+J145+J158+J171+J190+J204+J216+J229+J242+J255</f>
        <v>610364.21822615061</v>
      </c>
      <c r="K299" s="202">
        <f>K22+K36+K48+K61+K74+K87+K106+K120+K132+K145+K158+K171+K190+K204+K216+K229+K242+K255</f>
        <v>921530.29026301147</v>
      </c>
      <c r="L299" s="202">
        <f t="shared" ref="L299:BQ299" si="227">L22+L36+L48+L61+L74+L87+L106+L120+L132+L145+L158+L171+L190+L204+L216+L229+L242+L255</f>
        <v>1083155.9555084023</v>
      </c>
      <c r="M299" s="202">
        <f t="shared" si="227"/>
        <v>1170070.6588210673</v>
      </c>
      <c r="N299" s="202">
        <f t="shared" si="227"/>
        <v>1219689.7034290356</v>
      </c>
      <c r="O299" s="202">
        <f t="shared" si="227"/>
        <v>1250721.327439084</v>
      </c>
      <c r="P299" s="202">
        <f t="shared" si="227"/>
        <v>1272520.2421472899</v>
      </c>
      <c r="Q299" s="202">
        <f t="shared" si="227"/>
        <v>1289764.4012506844</v>
      </c>
      <c r="R299" s="202">
        <f t="shared" si="227"/>
        <v>1304793.3855099997</v>
      </c>
      <c r="S299" s="202">
        <f t="shared" si="227"/>
        <v>1318777.5951385265</v>
      </c>
      <c r="T299" s="202">
        <f t="shared" si="227"/>
        <v>1332302.8460545896</v>
      </c>
      <c r="U299" s="202">
        <f t="shared" si="227"/>
        <v>1345662.6680663982</v>
      </c>
      <c r="V299" s="202">
        <f t="shared" si="227"/>
        <v>1359004.4540236669</v>
      </c>
      <c r="W299" s="202">
        <f t="shared" si="227"/>
        <v>1372402.5344531881</v>
      </c>
      <c r="X299" s="202">
        <f t="shared" si="227"/>
        <v>1385894.7149369812</v>
      </c>
      <c r="Y299" s="202">
        <f t="shared" si="227"/>
        <v>1399500.5448623132</v>
      </c>
      <c r="Z299" s="202">
        <f t="shared" si="227"/>
        <v>1413230.4518582518</v>
      </c>
      <c r="AA299" s="202">
        <f t="shared" si="227"/>
        <v>1427090.309076095</v>
      </c>
      <c r="AB299" s="202">
        <f t="shared" si="227"/>
        <v>1441083.7188923394</v>
      </c>
      <c r="AC299" s="202">
        <f t="shared" si="227"/>
        <v>1455213.154823543</v>
      </c>
      <c r="AD299" s="202">
        <f t="shared" si="227"/>
        <v>1469480.5325477466</v>
      </c>
      <c r="AE299" s="202">
        <f t="shared" si="227"/>
        <v>1483887.4954798087</v>
      </c>
      <c r="AF299" s="202">
        <f t="shared" si="227"/>
        <v>1498435.5576243293</v>
      </c>
      <c r="AG299" s="202">
        <f t="shared" si="227"/>
        <v>1513126.1750680059</v>
      </c>
      <c r="AH299" s="202">
        <f t="shared" si="227"/>
        <v>1527960.781792352</v>
      </c>
      <c r="AI299" s="202">
        <f t="shared" si="227"/>
        <v>1542940.8076472543</v>
      </c>
      <c r="AJ299" s="202">
        <f t="shared" si="227"/>
        <v>1558067.6874055981</v>
      </c>
      <c r="AK299" s="202">
        <f t="shared" si="227"/>
        <v>1573342.8653591033</v>
      </c>
      <c r="AL299" s="202">
        <f t="shared" si="227"/>
        <v>1588767.7976854274</v>
      </c>
      <c r="AM299" s="202">
        <f t="shared" si="227"/>
        <v>1604343.9537015886</v>
      </c>
      <c r="AN299" s="202">
        <f t="shared" si="227"/>
        <v>1620072.8165612265</v>
      </c>
      <c r="AO299" s="202">
        <f t="shared" si="227"/>
        <v>1635955.8836744812</v>
      </c>
      <c r="AP299" s="202">
        <f t="shared" si="227"/>
        <v>1651994.6669898722</v>
      </c>
      <c r="AQ299" s="202">
        <f t="shared" si="227"/>
        <v>1668190.6932078872</v>
      </c>
      <c r="AR299" s="202">
        <f t="shared" si="227"/>
        <v>1684545.5039611391</v>
      </c>
      <c r="AS299" s="202">
        <f t="shared" si="227"/>
        <v>1701060.6559785223</v>
      </c>
      <c r="AT299" s="202">
        <f t="shared" si="227"/>
        <v>1717737.7212420958</v>
      </c>
      <c r="AU299" s="202">
        <f t="shared" si="227"/>
        <v>1734578.2871410672</v>
      </c>
      <c r="AV299" s="202">
        <f t="shared" si="227"/>
        <v>1751583.9566250627</v>
      </c>
      <c r="AW299" s="202">
        <f t="shared" si="227"/>
        <v>1768756.3483577911</v>
      </c>
      <c r="AX299" s="202">
        <f t="shared" si="227"/>
        <v>1786097.096871658</v>
      </c>
      <c r="AY299" s="202">
        <f t="shared" si="227"/>
        <v>1803607.8527236183</v>
      </c>
      <c r="AZ299" s="202">
        <f t="shared" si="227"/>
        <v>1821290.28265242</v>
      </c>
      <c r="BA299" s="202">
        <f t="shared" si="227"/>
        <v>1839146.069737317</v>
      </c>
      <c r="BB299" s="202">
        <f t="shared" si="227"/>
        <v>1857176.9135583062</v>
      </c>
      <c r="BC299" s="202">
        <f t="shared" si="227"/>
        <v>1875384.530357915</v>
      </c>
      <c r="BD299" s="202">
        <f t="shared" si="227"/>
        <v>1893770.6532045691</v>
      </c>
      <c r="BE299" s="202">
        <f t="shared" si="227"/>
        <v>1912337.0321575599</v>
      </c>
      <c r="BF299" s="202">
        <f t="shared" si="227"/>
        <v>1931085.4344336162</v>
      </c>
      <c r="BG299" s="202">
        <f t="shared" si="227"/>
        <v>1950017.6445751232</v>
      </c>
      <c r="BH299" s="202">
        <f t="shared" si="227"/>
        <v>1969135.4646199779</v>
      </c>
      <c r="BI299" s="202">
        <f t="shared" si="227"/>
        <v>1988440.7142731154</v>
      </c>
      <c r="BJ299" s="202">
        <f t="shared" si="227"/>
        <v>2007935.2310797148</v>
      </c>
      <c r="BK299" s="202">
        <f t="shared" si="227"/>
        <v>2027620.8706001041</v>
      </c>
      <c r="BL299" s="202">
        <f t="shared" si="227"/>
        <v>2047499.5065863798</v>
      </c>
      <c r="BM299" s="202">
        <f t="shared" si="227"/>
        <v>2067573.0311607562</v>
      </c>
      <c r="BN299" s="202">
        <f t="shared" si="227"/>
        <v>2087843.3549956656</v>
      </c>
      <c r="BO299" s="202">
        <f t="shared" si="227"/>
        <v>2108312.407495623</v>
      </c>
      <c r="BP299" s="202">
        <f t="shared" si="227"/>
        <v>2128982.136980874</v>
      </c>
      <c r="BQ299" s="202">
        <f t="shared" si="227"/>
        <v>2149854.5108728427</v>
      </c>
    </row>
    <row r="300" spans="5:69" ht="16" customHeight="1">
      <c r="E300" s="317"/>
      <c r="F300" s="317"/>
      <c r="G300" s="317"/>
      <c r="H300" s="317"/>
      <c r="I300" s="229" t="s">
        <v>447</v>
      </c>
      <c r="J300" s="202">
        <f t="shared" ref="J300:BQ302" si="228">J265+J275+J285</f>
        <v>623550.38860103628</v>
      </c>
      <c r="K300" s="202">
        <f t="shared" si="228"/>
        <v>960267.59844559582</v>
      </c>
      <c r="L300" s="202">
        <f t="shared" si="228"/>
        <v>1151261.082474093</v>
      </c>
      <c r="M300" s="202">
        <f t="shared" si="228"/>
        <v>1268513.4975466323</v>
      </c>
      <c r="N300" s="202">
        <f t="shared" si="228"/>
        <v>1348753.3395981723</v>
      </c>
      <c r="O300" s="202">
        <f t="shared" si="228"/>
        <v>1410730.0027199402</v>
      </c>
      <c r="P300" s="202">
        <f t="shared" si="228"/>
        <v>1464024.0748977875</v>
      </c>
      <c r="Q300" s="202">
        <f t="shared" si="228"/>
        <v>1513540.6049138082</v>
      </c>
      <c r="R300" s="202">
        <f t="shared" si="228"/>
        <v>1561800.6850234563</v>
      </c>
      <c r="S300" s="202">
        <f t="shared" si="228"/>
        <v>1610110.1751748999</v>
      </c>
      <c r="T300" s="202">
        <f t="shared" si="228"/>
        <v>1659155.7699265243</v>
      </c>
      <c r="U300" s="202">
        <f t="shared" si="228"/>
        <v>1709309.0106674726</v>
      </c>
      <c r="V300" s="202">
        <f t="shared" si="228"/>
        <v>1760781.3504855041</v>
      </c>
      <c r="W300" s="202">
        <f t="shared" si="228"/>
        <v>1813703.2564440533</v>
      </c>
      <c r="X300" s="202">
        <f t="shared" si="228"/>
        <v>1868164.5715138067</v>
      </c>
      <c r="Y300" s="202">
        <f t="shared" si="228"/>
        <v>1924235.1195212014</v>
      </c>
      <c r="Z300" s="202">
        <f t="shared" si="228"/>
        <v>1981975.2346464475</v>
      </c>
      <c r="AA300" s="202">
        <f t="shared" si="228"/>
        <v>2041441.1530710419</v>
      </c>
      <c r="AB300" s="202">
        <f t="shared" si="228"/>
        <v>2102687.784969626</v>
      </c>
      <c r="AC300" s="202">
        <f t="shared" si="228"/>
        <v>2165770.1511450056</v>
      </c>
      <c r="AD300" s="202">
        <f t="shared" si="228"/>
        <v>2230744.1393187633</v>
      </c>
      <c r="AE300" s="202">
        <f t="shared" si="228"/>
        <v>2297666.9141544248</v>
      </c>
      <c r="AF300" s="202">
        <f t="shared" si="228"/>
        <v>2366597.1514136675</v>
      </c>
      <c r="AG300" s="202">
        <f t="shared" si="228"/>
        <v>2437595.1831717286</v>
      </c>
      <c r="AH300" s="202">
        <f t="shared" si="228"/>
        <v>2510723.0984468628</v>
      </c>
      <c r="AI300" s="202">
        <f t="shared" si="228"/>
        <v>2586044.8218880598</v>
      </c>
      <c r="AJ300" s="202">
        <f t="shared" si="228"/>
        <v>2663626.1820934755</v>
      </c>
      <c r="AK300" s="202">
        <f t="shared" si="228"/>
        <v>2743534.9754861537</v>
      </c>
      <c r="AL300" s="202">
        <f t="shared" si="228"/>
        <v>2825841.0287949746</v>
      </c>
      <c r="AM300" s="202">
        <f t="shared" si="228"/>
        <v>2910616.2617213838</v>
      </c>
      <c r="AN300" s="202">
        <f t="shared" si="228"/>
        <v>2997934.7506249314</v>
      </c>
      <c r="AO300" s="202">
        <f t="shared" si="228"/>
        <v>3087872.7936801519</v>
      </c>
      <c r="AP300" s="202">
        <f t="shared" si="228"/>
        <v>3180508.9777641566</v>
      </c>
      <c r="AQ300" s="202">
        <f t="shared" si="228"/>
        <v>3275924.2472366178</v>
      </c>
      <c r="AR300" s="202">
        <f t="shared" si="228"/>
        <v>3374201.97472488</v>
      </c>
      <c r="AS300" s="202">
        <f t="shared" si="228"/>
        <v>3475428.0340029192</v>
      </c>
      <c r="AT300" s="202">
        <f t="shared" si="228"/>
        <v>3579690.8750415165</v>
      </c>
      <c r="AU300" s="202">
        <f t="shared" si="228"/>
        <v>3687081.6013022028</v>
      </c>
      <c r="AV300" s="202">
        <f t="shared" si="228"/>
        <v>3797694.0493460828</v>
      </c>
      <c r="AW300" s="202">
        <f t="shared" si="228"/>
        <v>3911624.870828921</v>
      </c>
      <c r="AX300" s="202">
        <f t="shared" si="228"/>
        <v>4028973.61695504</v>
      </c>
      <c r="AY300" s="202">
        <f t="shared" si="228"/>
        <v>4149842.8254643306</v>
      </c>
      <c r="AZ300" s="202">
        <f t="shared" si="228"/>
        <v>4274338.1102285869</v>
      </c>
      <c r="BA300" s="202">
        <f t="shared" si="228"/>
        <v>4402568.2535356106</v>
      </c>
      <c r="BB300" s="202">
        <f t="shared" si="228"/>
        <v>4534645.301141764</v>
      </c>
      <c r="BC300" s="202">
        <f t="shared" si="228"/>
        <v>4670684.6601760592</v>
      </c>
      <c r="BD300" s="202">
        <f t="shared" si="228"/>
        <v>4810805.1999813635</v>
      </c>
      <c r="BE300" s="202">
        <f t="shared" si="228"/>
        <v>4955129.3559808154</v>
      </c>
      <c r="BF300" s="202">
        <f t="shared" si="228"/>
        <v>5103783.2366602458</v>
      </c>
      <c r="BG300" s="202">
        <f t="shared" si="228"/>
        <v>5256896.7337600561</v>
      </c>
      <c r="BH300" s="202">
        <f t="shared" si="228"/>
        <v>5414603.6357728587</v>
      </c>
      <c r="BI300" s="202">
        <f t="shared" si="228"/>
        <v>5577041.744846045</v>
      </c>
      <c r="BJ300" s="202">
        <f t="shared" si="228"/>
        <v>5744352.9971914273</v>
      </c>
      <c r="BK300" s="202">
        <f t="shared" si="228"/>
        <v>5916683.5871071722</v>
      </c>
      <c r="BL300" s="202">
        <f t="shared" si="228"/>
        <v>6094184.094720386</v>
      </c>
      <c r="BM300" s="202">
        <f t="shared" si="228"/>
        <v>6277009.6175619978</v>
      </c>
      <c r="BN300" s="202">
        <f t="shared" si="228"/>
        <v>6465319.9060888588</v>
      </c>
      <c r="BO300" s="202">
        <f t="shared" si="228"/>
        <v>6659279.5032715257</v>
      </c>
      <c r="BP300" s="202">
        <f t="shared" si="228"/>
        <v>6859057.8883696701</v>
      </c>
      <c r="BQ300" s="202">
        <f t="shared" si="228"/>
        <v>7064829.625020761</v>
      </c>
    </row>
    <row r="301" spans="5:69" ht="16" customHeight="1">
      <c r="E301" s="317"/>
      <c r="F301" s="317"/>
      <c r="G301" s="317"/>
      <c r="H301" s="317"/>
      <c r="I301" s="229" t="s">
        <v>448</v>
      </c>
      <c r="J301" s="202">
        <f t="shared" si="228"/>
        <v>380829.01554404153</v>
      </c>
      <c r="K301" s="202">
        <f t="shared" si="228"/>
        <v>392253.88601036271</v>
      </c>
      <c r="L301" s="202">
        <f t="shared" si="228"/>
        <v>404021.50259067351</v>
      </c>
      <c r="M301" s="202">
        <f t="shared" si="228"/>
        <v>416142.14766839374</v>
      </c>
      <c r="N301" s="202">
        <f t="shared" si="228"/>
        <v>428626.4120984457</v>
      </c>
      <c r="O301" s="202">
        <f t="shared" si="228"/>
        <v>441485.20446139912</v>
      </c>
      <c r="P301" s="202">
        <f t="shared" si="228"/>
        <v>454729.76059524104</v>
      </c>
      <c r="Q301" s="202">
        <f t="shared" si="228"/>
        <v>468371.65341309831</v>
      </c>
      <c r="R301" s="202">
        <f t="shared" si="228"/>
        <v>482422.80301549123</v>
      </c>
      <c r="S301" s="202">
        <f t="shared" si="228"/>
        <v>496895.48710595607</v>
      </c>
      <c r="T301" s="202">
        <f t="shared" si="228"/>
        <v>511802.3517191346</v>
      </c>
      <c r="U301" s="202">
        <f t="shared" si="228"/>
        <v>527156.42227070872</v>
      </c>
      <c r="V301" s="202">
        <f t="shared" si="228"/>
        <v>542971.11493883003</v>
      </c>
      <c r="W301" s="202">
        <f t="shared" si="228"/>
        <v>559260.24838699494</v>
      </c>
      <c r="X301" s="202">
        <f t="shared" si="228"/>
        <v>576038.05583860469</v>
      </c>
      <c r="Y301" s="202">
        <f t="shared" si="228"/>
        <v>593319.19751376286</v>
      </c>
      <c r="Z301" s="202">
        <f t="shared" si="228"/>
        <v>611118.77343917591</v>
      </c>
      <c r="AA301" s="202">
        <f t="shared" si="228"/>
        <v>629452.33664235123</v>
      </c>
      <c r="AB301" s="202">
        <f t="shared" si="228"/>
        <v>648335.90674162167</v>
      </c>
      <c r="AC301" s="202">
        <f t="shared" si="228"/>
        <v>667785.98394387041</v>
      </c>
      <c r="AD301" s="202">
        <f t="shared" si="228"/>
        <v>687819.56346218637</v>
      </c>
      <c r="AE301" s="202">
        <f t="shared" si="228"/>
        <v>708454.15036605205</v>
      </c>
      <c r="AF301" s="202">
        <f t="shared" si="228"/>
        <v>729707.77487703366</v>
      </c>
      <c r="AG301" s="202">
        <f t="shared" si="228"/>
        <v>751599.00812334474</v>
      </c>
      <c r="AH301" s="202">
        <f t="shared" si="228"/>
        <v>774146.97836704517</v>
      </c>
      <c r="AI301" s="202">
        <f t="shared" si="228"/>
        <v>797371.38771805633</v>
      </c>
      <c r="AJ301" s="202">
        <f t="shared" si="228"/>
        <v>821292.5293495981</v>
      </c>
      <c r="AK301" s="202">
        <f t="shared" si="228"/>
        <v>845931.30523008632</v>
      </c>
      <c r="AL301" s="202">
        <f t="shared" si="228"/>
        <v>871309.24438698869</v>
      </c>
      <c r="AM301" s="202">
        <f t="shared" si="228"/>
        <v>897448.52171859844</v>
      </c>
      <c r="AN301" s="202">
        <f t="shared" si="228"/>
        <v>924371.97737015644</v>
      </c>
      <c r="AO301" s="202">
        <f t="shared" si="228"/>
        <v>952103.13669126097</v>
      </c>
      <c r="AP301" s="202">
        <f t="shared" si="228"/>
        <v>980666.23079199891</v>
      </c>
      <c r="AQ301" s="202">
        <f t="shared" si="228"/>
        <v>1010086.2177157588</v>
      </c>
      <c r="AR301" s="202">
        <f t="shared" si="228"/>
        <v>1040388.8042472317</v>
      </c>
      <c r="AS301" s="202">
        <f t="shared" si="228"/>
        <v>1071600.4683746486</v>
      </c>
      <c r="AT301" s="202">
        <f t="shared" si="228"/>
        <v>1103748.4824258881</v>
      </c>
      <c r="AU301" s="202">
        <f t="shared" si="228"/>
        <v>1136860.9368986648</v>
      </c>
      <c r="AV301" s="202">
        <f t="shared" si="228"/>
        <v>1170966.7650056249</v>
      </c>
      <c r="AW301" s="202">
        <f t="shared" si="228"/>
        <v>1206095.767955794</v>
      </c>
      <c r="AX301" s="202">
        <f t="shared" si="228"/>
        <v>1242278.6409944673</v>
      </c>
      <c r="AY301" s="202">
        <f t="shared" si="228"/>
        <v>1279547.0002243014</v>
      </c>
      <c r="AZ301" s="202">
        <f t="shared" si="228"/>
        <v>1317933.4102310305</v>
      </c>
      <c r="BA301" s="202">
        <f t="shared" si="228"/>
        <v>1357471.4125379615</v>
      </c>
      <c r="BB301" s="202">
        <f t="shared" si="228"/>
        <v>1398195.5549141006</v>
      </c>
      <c r="BC301" s="202">
        <f t="shared" si="228"/>
        <v>1440141.4215615233</v>
      </c>
      <c r="BD301" s="202">
        <f t="shared" si="228"/>
        <v>1483345.6642083689</v>
      </c>
      <c r="BE301" s="202">
        <f t="shared" si="228"/>
        <v>1527846.0341346196</v>
      </c>
      <c r="BF301" s="202">
        <f t="shared" si="228"/>
        <v>1573681.4151586583</v>
      </c>
      <c r="BG301" s="202">
        <f t="shared" si="228"/>
        <v>1620891.8576134187</v>
      </c>
      <c r="BH301" s="202">
        <f t="shared" si="228"/>
        <v>1669518.6133418209</v>
      </c>
      <c r="BI301" s="202">
        <f t="shared" si="228"/>
        <v>1719604.1717420756</v>
      </c>
      <c r="BJ301" s="202">
        <f t="shared" si="228"/>
        <v>1771192.2968943384</v>
      </c>
      <c r="BK301" s="202">
        <f t="shared" si="228"/>
        <v>1824328.0658011683</v>
      </c>
      <c r="BL301" s="202">
        <f t="shared" si="228"/>
        <v>1879057.9077752035</v>
      </c>
      <c r="BM301" s="202">
        <f t="shared" si="228"/>
        <v>1935429.6450084597</v>
      </c>
      <c r="BN301" s="202">
        <f t="shared" si="228"/>
        <v>1993492.5343587138</v>
      </c>
      <c r="BO301" s="202">
        <f t="shared" si="228"/>
        <v>2053297.3103894745</v>
      </c>
      <c r="BP301" s="202">
        <f t="shared" si="228"/>
        <v>2114896.2297011595</v>
      </c>
      <c r="BQ301" s="202">
        <f t="shared" si="228"/>
        <v>2178343.116592194</v>
      </c>
    </row>
    <row r="302" spans="5:69" ht="16" customHeight="1">
      <c r="E302" s="317"/>
      <c r="F302" s="317"/>
      <c r="G302" s="317"/>
      <c r="H302" s="317"/>
      <c r="I302" s="229" t="s">
        <v>449</v>
      </c>
      <c r="J302" s="202">
        <f t="shared" si="228"/>
        <v>242721.37305699484</v>
      </c>
      <c r="K302" s="202">
        <f t="shared" si="228"/>
        <v>568013.71243523317</v>
      </c>
      <c r="L302" s="202">
        <f t="shared" si="228"/>
        <v>747239.57988341968</v>
      </c>
      <c r="M302" s="202">
        <f t="shared" si="228"/>
        <v>852371.34987823851</v>
      </c>
      <c r="N302" s="202">
        <f t="shared" si="228"/>
        <v>920126.92749972641</v>
      </c>
      <c r="O302" s="202">
        <f t="shared" si="228"/>
        <v>969244.79825854069</v>
      </c>
      <c r="P302" s="202">
        <f t="shared" si="228"/>
        <v>1009294.3143025464</v>
      </c>
      <c r="Q302" s="202">
        <f t="shared" si="228"/>
        <v>1045168.9515007096</v>
      </c>
      <c r="R302" s="202">
        <f t="shared" si="228"/>
        <v>1079377.8820079651</v>
      </c>
      <c r="S302" s="202">
        <f t="shared" si="228"/>
        <v>1113214.688068944</v>
      </c>
      <c r="T302" s="202">
        <f t="shared" si="228"/>
        <v>1147353.4182073898</v>
      </c>
      <c r="U302" s="202">
        <f t="shared" si="228"/>
        <v>1182152.5883967637</v>
      </c>
      <c r="V302" s="202">
        <f t="shared" si="228"/>
        <v>1217810.2355466741</v>
      </c>
      <c r="W302" s="202">
        <f t="shared" si="228"/>
        <v>1254443.0080570583</v>
      </c>
      <c r="X302" s="202">
        <f t="shared" si="228"/>
        <v>1292126.515675202</v>
      </c>
      <c r="Y302" s="202">
        <f t="shared" si="228"/>
        <v>1330915.9220074383</v>
      </c>
      <c r="Z302" s="202">
        <f t="shared" si="228"/>
        <v>1370856.4612072716</v>
      </c>
      <c r="AA302" s="202">
        <f t="shared" si="228"/>
        <v>1411988.8164286907</v>
      </c>
      <c r="AB302" s="202">
        <f t="shared" si="228"/>
        <v>1454351.8782280041</v>
      </c>
      <c r="AC302" s="202">
        <f t="shared" si="228"/>
        <v>1497984.1672011353</v>
      </c>
      <c r="AD302" s="202">
        <f t="shared" si="228"/>
        <v>1542924.5758565771</v>
      </c>
      <c r="AE302" s="202">
        <f t="shared" si="228"/>
        <v>1589212.7637883727</v>
      </c>
      <c r="AF302" s="202">
        <f t="shared" si="228"/>
        <v>1636889.3765366338</v>
      </c>
      <c r="AG302" s="202">
        <f t="shared" si="228"/>
        <v>1685996.1750483839</v>
      </c>
      <c r="AH302" s="202">
        <f t="shared" si="228"/>
        <v>1736576.1200798182</v>
      </c>
      <c r="AI302" s="202">
        <f t="shared" si="228"/>
        <v>1788673.4341700035</v>
      </c>
      <c r="AJ302" s="202">
        <f t="shared" si="228"/>
        <v>1842333.6527438769</v>
      </c>
      <c r="AK302" s="202">
        <f t="shared" si="228"/>
        <v>1897603.6702560673</v>
      </c>
      <c r="AL302" s="202">
        <f t="shared" si="228"/>
        <v>1954531.7844079854</v>
      </c>
      <c r="AM302" s="202">
        <f t="shared" si="228"/>
        <v>2013167.7400027856</v>
      </c>
      <c r="AN302" s="202">
        <f t="shared" si="228"/>
        <v>2073562.7732547745</v>
      </c>
      <c r="AO302" s="202">
        <f t="shared" si="228"/>
        <v>2135769.6569888904</v>
      </c>
      <c r="AP302" s="202">
        <f t="shared" si="228"/>
        <v>2199842.7469721576</v>
      </c>
      <c r="AQ302" s="202">
        <f t="shared" si="228"/>
        <v>2265838.0295208585</v>
      </c>
      <c r="AR302" s="202">
        <f t="shared" si="228"/>
        <v>2333813.1704776483</v>
      </c>
      <c r="AS302" s="202">
        <f t="shared" si="228"/>
        <v>2403827.5656282702</v>
      </c>
      <c r="AT302" s="202">
        <f t="shared" si="228"/>
        <v>2475942.3926156289</v>
      </c>
      <c r="AU302" s="202">
        <f t="shared" si="228"/>
        <v>2550220.6644035373</v>
      </c>
      <c r="AV302" s="202">
        <f t="shared" si="228"/>
        <v>2626727.284340458</v>
      </c>
      <c r="AW302" s="202">
        <f t="shared" si="228"/>
        <v>2705529.1028731274</v>
      </c>
      <c r="AX302" s="202">
        <f t="shared" si="228"/>
        <v>2786694.9759605732</v>
      </c>
      <c r="AY302" s="202">
        <f t="shared" si="228"/>
        <v>2870295.825240029</v>
      </c>
      <c r="AZ302" s="202">
        <f t="shared" si="228"/>
        <v>2956404.6999975564</v>
      </c>
      <c r="BA302" s="202">
        <f t="shared" si="228"/>
        <v>3045096.8409976489</v>
      </c>
      <c r="BB302" s="202">
        <f t="shared" si="228"/>
        <v>3136449.746227663</v>
      </c>
      <c r="BC302" s="202">
        <f t="shared" si="228"/>
        <v>3230543.2386145368</v>
      </c>
      <c r="BD302" s="202">
        <f t="shared" si="228"/>
        <v>3327459.5357729942</v>
      </c>
      <c r="BE302" s="202">
        <f t="shared" si="228"/>
        <v>3427283.3218461955</v>
      </c>
      <c r="BF302" s="202">
        <f t="shared" si="228"/>
        <v>3530101.8215015866</v>
      </c>
      <c r="BG302" s="202">
        <f t="shared" si="228"/>
        <v>3636004.8761466374</v>
      </c>
      <c r="BH302" s="202">
        <f t="shared" si="228"/>
        <v>3745085.0224310383</v>
      </c>
      <c r="BI302" s="202">
        <f t="shared" si="228"/>
        <v>3857437.5731039695</v>
      </c>
      <c r="BJ302" s="202">
        <f t="shared" si="228"/>
        <v>3973160.7002970893</v>
      </c>
      <c r="BK302" s="202">
        <f t="shared" si="228"/>
        <v>4092355.5213060034</v>
      </c>
      <c r="BL302" s="202">
        <f t="shared" si="228"/>
        <v>4215126.1869451832</v>
      </c>
      <c r="BM302" s="202">
        <f t="shared" si="228"/>
        <v>4341579.9725535382</v>
      </c>
      <c r="BN302" s="202">
        <f t="shared" si="228"/>
        <v>4471827.3717301451</v>
      </c>
      <c r="BO302" s="202">
        <f t="shared" si="228"/>
        <v>4605982.1928820498</v>
      </c>
      <c r="BP302" s="202">
        <f t="shared" si="228"/>
        <v>4744161.6586685115</v>
      </c>
      <c r="BQ302" s="202">
        <f t="shared" si="228"/>
        <v>4886486.5084285662</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17" priority="9" operator="lessThan">
      <formula>0</formula>
    </cfRule>
  </conditionalFormatting>
  <conditionalFormatting sqref="J94:BQ98 J100:BQ112 J114:BQ174">
    <cfRule type="cellIs" dxfId="16" priority="8" operator="lessThan">
      <formula>0</formula>
    </cfRule>
  </conditionalFormatting>
  <conditionalFormatting sqref="J184:BQ196 J198:BQ260">
    <cfRule type="cellIs" dxfId="15" priority="7" operator="lessThan">
      <formula>0</formula>
    </cfRule>
  </conditionalFormatting>
  <conditionalFormatting sqref="J175:BQ177">
    <cfRule type="cellIs" dxfId="14" priority="6" operator="lessThan">
      <formula>0</formula>
    </cfRule>
  </conditionalFormatting>
  <conditionalFormatting sqref="J261:BQ261">
    <cfRule type="cellIs" dxfId="13" priority="5" operator="lessThan">
      <formula>0</formula>
    </cfRule>
  </conditionalFormatting>
  <conditionalFormatting sqref="J293:BQ302">
    <cfRule type="cellIs" dxfId="12" priority="4" operator="lessThan">
      <formula>0</formula>
    </cfRule>
  </conditionalFormatting>
  <conditionalFormatting sqref="J8:BQ8">
    <cfRule type="cellIs" dxfId="11" priority="3" operator="lessThan">
      <formula>0</formula>
    </cfRule>
  </conditionalFormatting>
  <conditionalFormatting sqref="J4:BQ4">
    <cfRule type="cellIs" dxfId="10" priority="2" operator="lessThan">
      <formula>0</formula>
    </cfRule>
  </conditionalFormatting>
  <conditionalFormatting sqref="J2:BQ2">
    <cfRule type="cellIs" dxfId="9" priority="1" operator="lessThan">
      <formula>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CAE38-1B33-7040-B4F8-428B573205CF}">
  <dimension ref="A1:BY310"/>
  <sheetViews>
    <sheetView topLeftCell="E277" zoomScale="135" zoomScaleNormal="80" workbookViewId="0"/>
  </sheetViews>
  <sheetFormatPr baseColWidth="10" defaultColWidth="17" defaultRowHeight="16"/>
  <cols>
    <col min="1" max="1" width="72" style="212" bestFit="1" customWidth="1"/>
    <col min="2" max="2" width="7.83203125" style="212" bestFit="1" customWidth="1"/>
    <col min="3" max="4" width="16.83203125" style="212" customWidth="1"/>
    <col min="5" max="6" width="42.83203125" style="212" bestFit="1" customWidth="1"/>
    <col min="7" max="7" width="13.83203125" style="212" bestFit="1" customWidth="1"/>
    <col min="8" max="8" width="27.1640625" style="212" bestFit="1" customWidth="1"/>
    <col min="9" max="9" width="60" style="239" bestFit="1" customWidth="1"/>
    <col min="10" max="14" width="15.5" style="212" bestFit="1" customWidth="1"/>
    <col min="15" max="69" width="17.33203125" style="212" bestFit="1" customWidth="1"/>
    <col min="70" max="77" width="9.1640625" style="212" bestFit="1" customWidth="1"/>
    <col min="78" max="16384" width="17" style="212"/>
  </cols>
  <sheetData>
    <row r="1" spans="1:77">
      <c r="A1" s="195" t="s">
        <v>18</v>
      </c>
      <c r="E1" s="211" t="s">
        <v>308</v>
      </c>
      <c r="F1" s="332" t="s">
        <v>309</v>
      </c>
      <c r="G1" s="332"/>
      <c r="H1" s="211" t="s">
        <v>310</v>
      </c>
      <c r="I1" s="196" t="s">
        <v>33</v>
      </c>
      <c r="J1" s="211" t="s">
        <v>78</v>
      </c>
      <c r="K1" s="211" t="s">
        <v>79</v>
      </c>
      <c r="L1" s="211" t="s">
        <v>80</v>
      </c>
      <c r="M1" s="211" t="s">
        <v>81</v>
      </c>
      <c r="N1" s="211" t="s">
        <v>82</v>
      </c>
      <c r="O1" s="211" t="s">
        <v>83</v>
      </c>
      <c r="P1" s="211" t="s">
        <v>84</v>
      </c>
      <c r="Q1" s="211" t="s">
        <v>85</v>
      </c>
      <c r="R1" s="211" t="s">
        <v>86</v>
      </c>
      <c r="S1" s="211" t="s">
        <v>87</v>
      </c>
      <c r="T1" s="211" t="s">
        <v>88</v>
      </c>
      <c r="U1" s="211" t="s">
        <v>89</v>
      </c>
      <c r="V1" s="211" t="s">
        <v>90</v>
      </c>
      <c r="W1" s="211" t="s">
        <v>91</v>
      </c>
      <c r="X1" s="211" t="s">
        <v>92</v>
      </c>
      <c r="Y1" s="211" t="s">
        <v>93</v>
      </c>
      <c r="Z1" s="211" t="s">
        <v>94</v>
      </c>
      <c r="AA1" s="211" t="s">
        <v>95</v>
      </c>
      <c r="AB1" s="211" t="s">
        <v>96</v>
      </c>
      <c r="AC1" s="211" t="s">
        <v>97</v>
      </c>
      <c r="AD1" s="211" t="s">
        <v>98</v>
      </c>
      <c r="AE1" s="211" t="s">
        <v>99</v>
      </c>
      <c r="AF1" s="211" t="s">
        <v>100</v>
      </c>
      <c r="AG1" s="211" t="s">
        <v>101</v>
      </c>
      <c r="AH1" s="211" t="s">
        <v>102</v>
      </c>
      <c r="AI1" s="211" t="s">
        <v>103</v>
      </c>
      <c r="AJ1" s="211" t="s">
        <v>104</v>
      </c>
      <c r="AK1" s="211" t="s">
        <v>105</v>
      </c>
      <c r="AL1" s="211" t="s">
        <v>106</v>
      </c>
      <c r="AM1" s="213" t="s">
        <v>107</v>
      </c>
      <c r="AN1" s="213" t="s">
        <v>108</v>
      </c>
      <c r="AO1" s="213" t="s">
        <v>109</v>
      </c>
      <c r="AP1" s="213" t="s">
        <v>110</v>
      </c>
      <c r="AQ1" s="213" t="s">
        <v>111</v>
      </c>
      <c r="AR1" s="213" t="s">
        <v>112</v>
      </c>
      <c r="AS1" s="213" t="s">
        <v>113</v>
      </c>
      <c r="AT1" s="213" t="s">
        <v>114</v>
      </c>
      <c r="AU1" s="213" t="s">
        <v>115</v>
      </c>
      <c r="AV1" s="213" t="s">
        <v>116</v>
      </c>
      <c r="AW1" s="213" t="s">
        <v>117</v>
      </c>
      <c r="AX1" s="213" t="s">
        <v>118</v>
      </c>
      <c r="AY1" s="213" t="s">
        <v>119</v>
      </c>
      <c r="AZ1" s="213" t="s">
        <v>120</v>
      </c>
      <c r="BA1" s="213" t="s">
        <v>121</v>
      </c>
      <c r="BB1" s="213" t="s">
        <v>122</v>
      </c>
      <c r="BC1" s="213" t="s">
        <v>123</v>
      </c>
      <c r="BD1" s="213" t="s">
        <v>124</v>
      </c>
      <c r="BE1" s="213" t="s">
        <v>125</v>
      </c>
      <c r="BF1" s="213" t="s">
        <v>126</v>
      </c>
      <c r="BG1" s="213" t="s">
        <v>127</v>
      </c>
      <c r="BH1" s="213" t="s">
        <v>128</v>
      </c>
      <c r="BI1" s="213" t="s">
        <v>129</v>
      </c>
      <c r="BJ1" s="213" t="s">
        <v>130</v>
      </c>
      <c r="BK1" s="213" t="s">
        <v>131</v>
      </c>
      <c r="BL1" s="213" t="s">
        <v>132</v>
      </c>
      <c r="BM1" s="213" t="s">
        <v>133</v>
      </c>
      <c r="BN1" s="213" t="s">
        <v>134</v>
      </c>
      <c r="BO1" s="213" t="s">
        <v>135</v>
      </c>
      <c r="BP1" s="213" t="s">
        <v>136</v>
      </c>
      <c r="BQ1" s="213" t="s">
        <v>137</v>
      </c>
      <c r="BR1"/>
      <c r="BS1"/>
      <c r="BT1"/>
      <c r="BU1"/>
      <c r="BV1"/>
      <c r="BW1"/>
      <c r="BX1"/>
      <c r="BY1"/>
    </row>
    <row r="2" spans="1:77" ht="16" customHeight="1">
      <c r="A2" s="197" t="s">
        <v>19</v>
      </c>
      <c r="E2" s="333" t="s">
        <v>22</v>
      </c>
      <c r="F2" s="333"/>
      <c r="G2" s="333"/>
      <c r="H2" s="333"/>
      <c r="I2" s="214" t="s">
        <v>72</v>
      </c>
      <c r="J2" s="198">
        <f>J4*J3</f>
        <v>121.24352331606218</v>
      </c>
      <c r="K2" s="198">
        <f t="shared" ref="K2:BQ2" si="0">K4*K3</f>
        <v>124.88082901554404</v>
      </c>
      <c r="L2" s="198">
        <f>L4*L3</f>
        <v>128.62725388601035</v>
      </c>
      <c r="M2" s="198">
        <f t="shared" si="0"/>
        <v>132.48607150259068</v>
      </c>
      <c r="N2" s="198">
        <f t="shared" si="0"/>
        <v>136.46065364766841</v>
      </c>
      <c r="O2" s="198">
        <f t="shared" si="0"/>
        <v>140.55447325709846</v>
      </c>
      <c r="P2" s="198">
        <f t="shared" si="0"/>
        <v>144.77110745481144</v>
      </c>
      <c r="Q2" s="198">
        <f t="shared" si="0"/>
        <v>149.11424067845579</v>
      </c>
      <c r="R2" s="198">
        <f t="shared" si="0"/>
        <v>153.58766789880946</v>
      </c>
      <c r="S2" s="198">
        <f t="shared" si="0"/>
        <v>158.19529793577374</v>
      </c>
      <c r="T2" s="198">
        <f t="shared" si="0"/>
        <v>162.94115687384695</v>
      </c>
      <c r="U2" s="198">
        <f t="shared" si="0"/>
        <v>167.82939158006238</v>
      </c>
      <c r="V2" s="198">
        <f t="shared" si="0"/>
        <v>172.86427332746425</v>
      </c>
      <c r="W2" s="198">
        <f t="shared" si="0"/>
        <v>178.05020152728815</v>
      </c>
      <c r="X2" s="198">
        <f t="shared" si="0"/>
        <v>183.39170757310686</v>
      </c>
      <c r="Y2" s="198">
        <f t="shared" si="0"/>
        <v>188.89345880030007</v>
      </c>
      <c r="Z2" s="198">
        <f t="shared" si="0"/>
        <v>194.56026256430908</v>
      </c>
      <c r="AA2" s="198">
        <f t="shared" si="0"/>
        <v>200.39707044123833</v>
      </c>
      <c r="AB2" s="198">
        <f t="shared" si="0"/>
        <v>206.40898255447553</v>
      </c>
      <c r="AC2" s="198">
        <f t="shared" si="0"/>
        <v>212.60125203110979</v>
      </c>
      <c r="AD2" s="198">
        <f t="shared" si="0"/>
        <v>218.9792895920431</v>
      </c>
      <c r="AE2" s="198">
        <f t="shared" si="0"/>
        <v>225.54866827980439</v>
      </c>
      <c r="AF2" s="198">
        <f t="shared" si="0"/>
        <v>232.31512832819854</v>
      </c>
      <c r="AG2" s="198">
        <f t="shared" si="0"/>
        <v>239.2845821780445</v>
      </c>
      <c r="AH2" s="198">
        <f t="shared" si="0"/>
        <v>246.4631196433858</v>
      </c>
      <c r="AI2" s="198">
        <f t="shared" si="0"/>
        <v>253.85701323268742</v>
      </c>
      <c r="AJ2" s="198">
        <f t="shared" si="0"/>
        <v>261.47272362966805</v>
      </c>
      <c r="AK2" s="198">
        <f t="shared" si="0"/>
        <v>269.31690533855812</v>
      </c>
      <c r="AL2" s="198">
        <f t="shared" si="0"/>
        <v>277.39641249871488</v>
      </c>
      <c r="AM2" s="198">
        <f t="shared" si="0"/>
        <v>285.71830487367629</v>
      </c>
      <c r="AN2" s="198">
        <f t="shared" si="0"/>
        <v>294.2898540198866</v>
      </c>
      <c r="AO2" s="198">
        <f t="shared" si="0"/>
        <v>303.1185496404832</v>
      </c>
      <c r="AP2" s="198">
        <f t="shared" si="0"/>
        <v>312.2121061296977</v>
      </c>
      <c r="AQ2" s="198">
        <f t="shared" si="0"/>
        <v>321.57846931358864</v>
      </c>
      <c r="AR2" s="198">
        <f t="shared" si="0"/>
        <v>331.22582339299629</v>
      </c>
      <c r="AS2" s="198">
        <f t="shared" si="0"/>
        <v>341.16259809478618</v>
      </c>
      <c r="AT2" s="198">
        <f t="shared" si="0"/>
        <v>351.39747603762976</v>
      </c>
      <c r="AU2" s="198">
        <f t="shared" si="0"/>
        <v>361.9394003187586</v>
      </c>
      <c r="AV2" s="198">
        <f t="shared" si="0"/>
        <v>372.79758232832137</v>
      </c>
      <c r="AW2" s="198">
        <f t="shared" si="0"/>
        <v>383.98150979817103</v>
      </c>
      <c r="AX2" s="198">
        <f t="shared" si="0"/>
        <v>395.50095509211616</v>
      </c>
      <c r="AY2" s="198">
        <f t="shared" si="0"/>
        <v>407.36598374487971</v>
      </c>
      <c r="AZ2" s="198">
        <f t="shared" si="0"/>
        <v>419.5869632572261</v>
      </c>
      <c r="BA2" s="198">
        <f t="shared" si="0"/>
        <v>432.17457215494289</v>
      </c>
      <c r="BB2" s="198">
        <f t="shared" si="0"/>
        <v>445.13980931959122</v>
      </c>
      <c r="BC2" s="198">
        <f t="shared" si="0"/>
        <v>458.49400359917888</v>
      </c>
      <c r="BD2" s="198">
        <f t="shared" si="0"/>
        <v>472.24882370715432</v>
      </c>
      <c r="BE2" s="198">
        <f t="shared" si="0"/>
        <v>486.41628841836894</v>
      </c>
      <c r="BF2" s="198">
        <f t="shared" si="0"/>
        <v>501.00877707092008</v>
      </c>
      <c r="BG2" s="198">
        <f t="shared" si="0"/>
        <v>516.03904038304756</v>
      </c>
      <c r="BH2" s="198">
        <f t="shared" si="0"/>
        <v>531.52021159453909</v>
      </c>
      <c r="BI2" s="198">
        <f t="shared" si="0"/>
        <v>547.46581794237522</v>
      </c>
      <c r="BJ2" s="198">
        <f t="shared" si="0"/>
        <v>563.88979248064652</v>
      </c>
      <c r="BK2" s="198">
        <f t="shared" si="0"/>
        <v>580.80648625506592</v>
      </c>
      <c r="BL2" s="198">
        <f t="shared" si="0"/>
        <v>598.2306808427179</v>
      </c>
      <c r="BM2" s="198">
        <f t="shared" si="0"/>
        <v>616.17760126799942</v>
      </c>
      <c r="BN2" s="198">
        <f t="shared" si="0"/>
        <v>634.66292930603947</v>
      </c>
      <c r="BO2" s="198">
        <f t="shared" si="0"/>
        <v>653.70281718522062</v>
      </c>
      <c r="BP2" s="198">
        <f t="shared" si="0"/>
        <v>673.31390170077736</v>
      </c>
      <c r="BQ2" s="198">
        <f t="shared" si="0"/>
        <v>693.51331875180074</v>
      </c>
    </row>
    <row r="3" spans="1:77" ht="16" customHeight="1">
      <c r="A3" s="199" t="s">
        <v>20</v>
      </c>
      <c r="E3" s="333"/>
      <c r="F3" s="333"/>
      <c r="G3" s="333"/>
      <c r="H3" s="333"/>
      <c r="I3" s="215" t="s">
        <v>57</v>
      </c>
      <c r="J3" s="216">
        <f>Variables!$M$11</f>
        <v>0.03</v>
      </c>
      <c r="K3" s="216">
        <f>Variables!$M$11</f>
        <v>0.03</v>
      </c>
      <c r="L3" s="216">
        <f>Variables!$M$11</f>
        <v>0.03</v>
      </c>
      <c r="M3" s="216">
        <f>Variables!$M$11</f>
        <v>0.03</v>
      </c>
      <c r="N3" s="216">
        <f>Variables!$M$11</f>
        <v>0.03</v>
      </c>
      <c r="O3" s="216">
        <f>Variables!$M$11</f>
        <v>0.03</v>
      </c>
      <c r="P3" s="216">
        <f>Variables!$M$11</f>
        <v>0.03</v>
      </c>
      <c r="Q3" s="216">
        <f>Variables!$M$11</f>
        <v>0.03</v>
      </c>
      <c r="R3" s="216">
        <f>Variables!$M$11</f>
        <v>0.03</v>
      </c>
      <c r="S3" s="216">
        <f>Variables!$M$11</f>
        <v>0.03</v>
      </c>
      <c r="T3" s="216">
        <f>Variables!$M$11</f>
        <v>0.03</v>
      </c>
      <c r="U3" s="216">
        <f>Variables!$M$11</f>
        <v>0.03</v>
      </c>
      <c r="V3" s="216">
        <f>Variables!$M$11</f>
        <v>0.03</v>
      </c>
      <c r="W3" s="216">
        <f>Variables!$M$11</f>
        <v>0.03</v>
      </c>
      <c r="X3" s="216">
        <f>Variables!$M$11</f>
        <v>0.03</v>
      </c>
      <c r="Y3" s="216">
        <f>Variables!$M$11</f>
        <v>0.03</v>
      </c>
      <c r="Z3" s="216">
        <f>Variables!$M$11</f>
        <v>0.03</v>
      </c>
      <c r="AA3" s="216">
        <f>Variables!$M$11</f>
        <v>0.03</v>
      </c>
      <c r="AB3" s="216">
        <f>Variables!$M$11</f>
        <v>0.03</v>
      </c>
      <c r="AC3" s="216">
        <f>Variables!$M$11</f>
        <v>0.03</v>
      </c>
      <c r="AD3" s="216">
        <f>Variables!$M$11</f>
        <v>0.03</v>
      </c>
      <c r="AE3" s="216">
        <f>Variables!$M$11</f>
        <v>0.03</v>
      </c>
      <c r="AF3" s="216">
        <f>Variables!$M$11</f>
        <v>0.03</v>
      </c>
      <c r="AG3" s="216">
        <f>Variables!$M$11</f>
        <v>0.03</v>
      </c>
      <c r="AH3" s="216">
        <f>Variables!$M$11</f>
        <v>0.03</v>
      </c>
      <c r="AI3" s="216">
        <f>Variables!$M$11</f>
        <v>0.03</v>
      </c>
      <c r="AJ3" s="216">
        <f>Variables!$M$11</f>
        <v>0.03</v>
      </c>
      <c r="AK3" s="216">
        <f>Variables!$M$11</f>
        <v>0.03</v>
      </c>
      <c r="AL3" s="216">
        <f>Variables!$M$11</f>
        <v>0.03</v>
      </c>
      <c r="AM3" s="216">
        <f>Variables!$M$11</f>
        <v>0.03</v>
      </c>
      <c r="AN3" s="216">
        <f>Variables!$M$11</f>
        <v>0.03</v>
      </c>
      <c r="AO3" s="216">
        <f>Variables!$M$11</f>
        <v>0.03</v>
      </c>
      <c r="AP3" s="216">
        <f>Variables!$M$11</f>
        <v>0.03</v>
      </c>
      <c r="AQ3" s="216">
        <f>Variables!$M$11</f>
        <v>0.03</v>
      </c>
      <c r="AR3" s="216">
        <f>Variables!$M$11</f>
        <v>0.03</v>
      </c>
      <c r="AS3" s="216">
        <f>Variables!$M$11</f>
        <v>0.03</v>
      </c>
      <c r="AT3" s="216">
        <f>Variables!$M$11</f>
        <v>0.03</v>
      </c>
      <c r="AU3" s="216">
        <f>Variables!$M$11</f>
        <v>0.03</v>
      </c>
      <c r="AV3" s="216">
        <f>Variables!$M$11</f>
        <v>0.03</v>
      </c>
      <c r="AW3" s="216">
        <f>Variables!$M$11</f>
        <v>0.03</v>
      </c>
      <c r="AX3" s="216">
        <f>Variables!$M$11</f>
        <v>0.03</v>
      </c>
      <c r="AY3" s="216">
        <f>Variables!$M$11</f>
        <v>0.03</v>
      </c>
      <c r="AZ3" s="216">
        <f>Variables!$M$11</f>
        <v>0.03</v>
      </c>
      <c r="BA3" s="216">
        <f>Variables!$M$11</f>
        <v>0.03</v>
      </c>
      <c r="BB3" s="216">
        <f>Variables!$M$11</f>
        <v>0.03</v>
      </c>
      <c r="BC3" s="216">
        <f>Variables!$M$11</f>
        <v>0.03</v>
      </c>
      <c r="BD3" s="216">
        <f>Variables!$M$11</f>
        <v>0.03</v>
      </c>
      <c r="BE3" s="216">
        <f>Variables!$M$11</f>
        <v>0.03</v>
      </c>
      <c r="BF3" s="216">
        <f>Variables!$M$11</f>
        <v>0.03</v>
      </c>
      <c r="BG3" s="216">
        <f>Variables!$M$11</f>
        <v>0.03</v>
      </c>
      <c r="BH3" s="216">
        <f>Variables!$M$11</f>
        <v>0.03</v>
      </c>
      <c r="BI3" s="216">
        <f>Variables!$M$11</f>
        <v>0.03</v>
      </c>
      <c r="BJ3" s="216">
        <f>Variables!$M$11</f>
        <v>0.03</v>
      </c>
      <c r="BK3" s="216">
        <f>Variables!$M$11</f>
        <v>0.03</v>
      </c>
      <c r="BL3" s="216">
        <f>Variables!$M$11</f>
        <v>0.03</v>
      </c>
      <c r="BM3" s="216">
        <f>Variables!$M$11</f>
        <v>0.03</v>
      </c>
      <c r="BN3" s="216">
        <f>Variables!$M$11</f>
        <v>0.03</v>
      </c>
      <c r="BO3" s="216">
        <f>Variables!$M$11</f>
        <v>0.03</v>
      </c>
      <c r="BP3" s="216">
        <f>Variables!$M$11</f>
        <v>0.03</v>
      </c>
      <c r="BQ3" s="216">
        <f>Variables!$M$11</f>
        <v>0.03</v>
      </c>
    </row>
    <row r="4" spans="1:77" ht="16" customHeight="1">
      <c r="E4" s="333"/>
      <c r="F4" s="333"/>
      <c r="G4" s="333"/>
      <c r="H4" s="333"/>
      <c r="I4" s="215" t="s">
        <v>298</v>
      </c>
      <c r="J4" s="200">
        <f>J8/J7</f>
        <v>4041.4507772020729</v>
      </c>
      <c r="K4" s="200">
        <f t="shared" ref="K4:BQ4" si="1">K8/K7</f>
        <v>4162.6943005181347</v>
      </c>
      <c r="L4" s="200">
        <f>L8/L7</f>
        <v>4287.5751295336786</v>
      </c>
      <c r="M4" s="200">
        <f t="shared" si="1"/>
        <v>4416.2023834196898</v>
      </c>
      <c r="N4" s="200">
        <f t="shared" si="1"/>
        <v>4548.6884549222805</v>
      </c>
      <c r="O4" s="200">
        <f t="shared" si="1"/>
        <v>4685.149108569949</v>
      </c>
      <c r="P4" s="200">
        <f t="shared" si="1"/>
        <v>4825.7035818270479</v>
      </c>
      <c r="Q4" s="200">
        <f t="shared" si="1"/>
        <v>4970.4746892818594</v>
      </c>
      <c r="R4" s="200">
        <f t="shared" si="1"/>
        <v>5119.588929960315</v>
      </c>
      <c r="S4" s="200">
        <f t="shared" si="1"/>
        <v>5273.1765978591247</v>
      </c>
      <c r="T4" s="200">
        <f t="shared" si="1"/>
        <v>5431.3718957948986</v>
      </c>
      <c r="U4" s="200">
        <f t="shared" si="1"/>
        <v>5594.3130526687464</v>
      </c>
      <c r="V4" s="200">
        <f t="shared" si="1"/>
        <v>5762.1424442488087</v>
      </c>
      <c r="W4" s="200">
        <f t="shared" si="1"/>
        <v>5935.0067175762724</v>
      </c>
      <c r="X4" s="200">
        <f t="shared" si="1"/>
        <v>6113.056919103562</v>
      </c>
      <c r="Y4" s="200">
        <f t="shared" si="1"/>
        <v>6296.4486266766689</v>
      </c>
      <c r="Z4" s="200">
        <f t="shared" si="1"/>
        <v>6485.3420854769693</v>
      </c>
      <c r="AA4" s="200">
        <f t="shared" si="1"/>
        <v>6679.9023480412779</v>
      </c>
      <c r="AB4" s="200">
        <f t="shared" si="1"/>
        <v>6880.2994184825175</v>
      </c>
      <c r="AC4" s="200">
        <f t="shared" si="1"/>
        <v>7086.7084010369936</v>
      </c>
      <c r="AD4" s="200">
        <f t="shared" si="1"/>
        <v>7299.3096530681032</v>
      </c>
      <c r="AE4" s="200">
        <f t="shared" si="1"/>
        <v>7518.2889426601469</v>
      </c>
      <c r="AF4" s="200">
        <f t="shared" si="1"/>
        <v>7743.8376109399514</v>
      </c>
      <c r="AG4" s="200">
        <f t="shared" si="1"/>
        <v>7976.1527392681501</v>
      </c>
      <c r="AH4" s="200">
        <f t="shared" si="1"/>
        <v>8215.4373214461939</v>
      </c>
      <c r="AI4" s="200">
        <f t="shared" si="1"/>
        <v>8461.9004410895814</v>
      </c>
      <c r="AJ4" s="200">
        <f t="shared" si="1"/>
        <v>8715.757454322269</v>
      </c>
      <c r="AK4" s="200">
        <f t="shared" si="1"/>
        <v>8977.2301779519366</v>
      </c>
      <c r="AL4" s="200">
        <f t="shared" si="1"/>
        <v>9246.5470832904957</v>
      </c>
      <c r="AM4" s="200">
        <f t="shared" si="1"/>
        <v>9523.9434957892099</v>
      </c>
      <c r="AN4" s="200">
        <f t="shared" si="1"/>
        <v>9809.6618006628869</v>
      </c>
      <c r="AO4" s="200">
        <f t="shared" si="1"/>
        <v>10103.951654682774</v>
      </c>
      <c r="AP4" s="200">
        <f t="shared" si="1"/>
        <v>10407.070204323258</v>
      </c>
      <c r="AQ4" s="200">
        <f t="shared" si="1"/>
        <v>10719.282310452954</v>
      </c>
      <c r="AR4" s="200">
        <f t="shared" si="1"/>
        <v>11040.860779766543</v>
      </c>
      <c r="AS4" s="200">
        <f t="shared" si="1"/>
        <v>11372.08660315954</v>
      </c>
      <c r="AT4" s="200">
        <f t="shared" si="1"/>
        <v>11713.249201254326</v>
      </c>
      <c r="AU4" s="200">
        <f t="shared" si="1"/>
        <v>12064.646677291954</v>
      </c>
      <c r="AV4" s="200">
        <f t="shared" si="1"/>
        <v>12426.586077610713</v>
      </c>
      <c r="AW4" s="200">
        <f t="shared" si="1"/>
        <v>12799.383659939034</v>
      </c>
      <c r="AX4" s="200">
        <f t="shared" si="1"/>
        <v>13183.365169737206</v>
      </c>
      <c r="AY4" s="200">
        <f t="shared" si="1"/>
        <v>13578.866124829325</v>
      </c>
      <c r="AZ4" s="200">
        <f t="shared" si="1"/>
        <v>13986.232108574204</v>
      </c>
      <c r="BA4" s="200">
        <f t="shared" si="1"/>
        <v>14405.819071831431</v>
      </c>
      <c r="BB4" s="200">
        <f t="shared" si="1"/>
        <v>14837.993643986374</v>
      </c>
      <c r="BC4" s="200">
        <f t="shared" si="1"/>
        <v>15283.133453305963</v>
      </c>
      <c r="BD4" s="200">
        <f t="shared" si="1"/>
        <v>15741.627456905144</v>
      </c>
      <c r="BE4" s="200">
        <f t="shared" si="1"/>
        <v>16213.876280612298</v>
      </c>
      <c r="BF4" s="200">
        <f t="shared" si="1"/>
        <v>16700.292569030669</v>
      </c>
      <c r="BG4" s="200">
        <f t="shared" si="1"/>
        <v>17201.301346101587</v>
      </c>
      <c r="BH4" s="200">
        <f t="shared" si="1"/>
        <v>17717.340386484637</v>
      </c>
      <c r="BI4" s="200">
        <f t="shared" si="1"/>
        <v>18248.860598079176</v>
      </c>
      <c r="BJ4" s="200">
        <f t="shared" si="1"/>
        <v>18796.326416021551</v>
      </c>
      <c r="BK4" s="200">
        <f t="shared" si="1"/>
        <v>19360.216208502199</v>
      </c>
      <c r="BL4" s="200">
        <f t="shared" si="1"/>
        <v>19941.022694757263</v>
      </c>
      <c r="BM4" s="200">
        <f t="shared" si="1"/>
        <v>20539.253375599983</v>
      </c>
      <c r="BN4" s="200">
        <f t="shared" si="1"/>
        <v>21155.430976867981</v>
      </c>
      <c r="BO4" s="200">
        <f t="shared" si="1"/>
        <v>21790.093906174021</v>
      </c>
      <c r="BP4" s="200">
        <f t="shared" si="1"/>
        <v>22443.796723359246</v>
      </c>
      <c r="BQ4" s="200">
        <f t="shared" si="1"/>
        <v>23117.110625060024</v>
      </c>
    </row>
    <row r="5" spans="1:77" ht="16" customHeight="1">
      <c r="A5" s="196" t="s">
        <v>32</v>
      </c>
      <c r="B5" s="196" t="s">
        <v>307</v>
      </c>
      <c r="E5" s="333"/>
      <c r="F5" s="333"/>
      <c r="G5" s="333"/>
      <c r="H5" s="333"/>
      <c r="I5" s="215" t="s">
        <v>58</v>
      </c>
      <c r="J5" s="217">
        <f>Variables!$M$12</f>
        <v>1.3299999999999999E-2</v>
      </c>
      <c r="K5" s="217">
        <f>Variables!$M$12</f>
        <v>1.3299999999999999E-2</v>
      </c>
      <c r="L5" s="217">
        <f>Variables!$M$12</f>
        <v>1.3299999999999999E-2</v>
      </c>
      <c r="M5" s="217">
        <f>Variables!$M$12</f>
        <v>1.3299999999999999E-2</v>
      </c>
      <c r="N5" s="217">
        <f>Variables!$M$12</f>
        <v>1.3299999999999999E-2</v>
      </c>
      <c r="O5" s="217">
        <f>Variables!$M$12</f>
        <v>1.3299999999999999E-2</v>
      </c>
      <c r="P5" s="217">
        <f>Variables!$M$12</f>
        <v>1.3299999999999999E-2</v>
      </c>
      <c r="Q5" s="217">
        <f>Variables!$M$12</f>
        <v>1.3299999999999999E-2</v>
      </c>
      <c r="R5" s="217">
        <f>Variables!$M$12</f>
        <v>1.3299999999999999E-2</v>
      </c>
      <c r="S5" s="217">
        <f>Variables!$M$12</f>
        <v>1.3299999999999999E-2</v>
      </c>
      <c r="T5" s="217">
        <f>Variables!$M$12</f>
        <v>1.3299999999999999E-2</v>
      </c>
      <c r="U5" s="217">
        <f>Variables!$M$12</f>
        <v>1.3299999999999999E-2</v>
      </c>
      <c r="V5" s="217">
        <f>Variables!$M$12</f>
        <v>1.3299999999999999E-2</v>
      </c>
      <c r="W5" s="217">
        <f>Variables!$M$12</f>
        <v>1.3299999999999999E-2</v>
      </c>
      <c r="X5" s="217">
        <f>Variables!$M$12</f>
        <v>1.3299999999999999E-2</v>
      </c>
      <c r="Y5" s="217">
        <f>Variables!$M$12</f>
        <v>1.3299999999999999E-2</v>
      </c>
      <c r="Z5" s="217">
        <f>Variables!$M$12</f>
        <v>1.3299999999999999E-2</v>
      </c>
      <c r="AA5" s="217">
        <f>Variables!$M$12</f>
        <v>1.3299999999999999E-2</v>
      </c>
      <c r="AB5" s="217">
        <f>Variables!$M$12</f>
        <v>1.3299999999999999E-2</v>
      </c>
      <c r="AC5" s="217">
        <f>Variables!$M$12</f>
        <v>1.3299999999999999E-2</v>
      </c>
      <c r="AD5" s="217">
        <f>Variables!$M$12</f>
        <v>1.3299999999999999E-2</v>
      </c>
      <c r="AE5" s="217">
        <f>Variables!$M$12</f>
        <v>1.3299999999999999E-2</v>
      </c>
      <c r="AF5" s="217">
        <f>Variables!$M$12</f>
        <v>1.3299999999999999E-2</v>
      </c>
      <c r="AG5" s="217">
        <f>Variables!$M$12</f>
        <v>1.3299999999999999E-2</v>
      </c>
      <c r="AH5" s="217">
        <f>Variables!$M$12</f>
        <v>1.3299999999999999E-2</v>
      </c>
      <c r="AI5" s="217">
        <f>Variables!$M$12</f>
        <v>1.3299999999999999E-2</v>
      </c>
      <c r="AJ5" s="217">
        <f>Variables!$M$12</f>
        <v>1.3299999999999999E-2</v>
      </c>
      <c r="AK5" s="217">
        <f>Variables!$M$12</f>
        <v>1.3299999999999999E-2</v>
      </c>
      <c r="AL5" s="217">
        <f>Variables!$M$12</f>
        <v>1.3299999999999999E-2</v>
      </c>
      <c r="AM5" s="217">
        <f>Variables!$M$12</f>
        <v>1.3299999999999999E-2</v>
      </c>
      <c r="AN5" s="217">
        <f>Variables!$M$12</f>
        <v>1.3299999999999999E-2</v>
      </c>
      <c r="AO5" s="217">
        <f>Variables!$M$12</f>
        <v>1.3299999999999999E-2</v>
      </c>
      <c r="AP5" s="217">
        <f>Variables!$M$12</f>
        <v>1.3299999999999999E-2</v>
      </c>
      <c r="AQ5" s="217">
        <f>Variables!$M$12</f>
        <v>1.3299999999999999E-2</v>
      </c>
      <c r="AR5" s="217">
        <f>Variables!$M$12</f>
        <v>1.3299999999999999E-2</v>
      </c>
      <c r="AS5" s="217">
        <f>Variables!$M$12</f>
        <v>1.3299999999999999E-2</v>
      </c>
      <c r="AT5" s="217">
        <f>Variables!$M$12</f>
        <v>1.3299999999999999E-2</v>
      </c>
      <c r="AU5" s="217">
        <f>Variables!$M$12</f>
        <v>1.3299999999999999E-2</v>
      </c>
      <c r="AV5" s="217">
        <f>Variables!$M$12</f>
        <v>1.3299999999999999E-2</v>
      </c>
      <c r="AW5" s="217">
        <f>Variables!$M$12</f>
        <v>1.3299999999999999E-2</v>
      </c>
      <c r="AX5" s="217">
        <f>Variables!$M$12</f>
        <v>1.3299999999999999E-2</v>
      </c>
      <c r="AY5" s="217">
        <f>Variables!$M$12</f>
        <v>1.3299999999999999E-2</v>
      </c>
      <c r="AZ5" s="217">
        <f>Variables!$M$12</f>
        <v>1.3299999999999999E-2</v>
      </c>
      <c r="BA5" s="217">
        <f>Variables!$M$12</f>
        <v>1.3299999999999999E-2</v>
      </c>
      <c r="BB5" s="217">
        <f>Variables!$M$12</f>
        <v>1.3299999999999999E-2</v>
      </c>
      <c r="BC5" s="217">
        <f>Variables!$M$12</f>
        <v>1.3299999999999999E-2</v>
      </c>
      <c r="BD5" s="217">
        <f>Variables!$M$12</f>
        <v>1.3299999999999999E-2</v>
      </c>
      <c r="BE5" s="217">
        <f>Variables!$M$12</f>
        <v>1.3299999999999999E-2</v>
      </c>
      <c r="BF5" s="217">
        <f>Variables!$M$12</f>
        <v>1.3299999999999999E-2</v>
      </c>
      <c r="BG5" s="217">
        <f>Variables!$M$12</f>
        <v>1.3299999999999999E-2</v>
      </c>
      <c r="BH5" s="217">
        <f>Variables!$M$12</f>
        <v>1.3299999999999999E-2</v>
      </c>
      <c r="BI5" s="217">
        <f>Variables!$M$12</f>
        <v>1.3299999999999999E-2</v>
      </c>
      <c r="BJ5" s="217">
        <f>Variables!$M$12</f>
        <v>1.3299999999999999E-2</v>
      </c>
      <c r="BK5" s="217">
        <f>Variables!$M$12</f>
        <v>1.3299999999999999E-2</v>
      </c>
      <c r="BL5" s="217">
        <f>Variables!$M$12</f>
        <v>1.3299999999999999E-2</v>
      </c>
      <c r="BM5" s="217">
        <f>Variables!$M$12</f>
        <v>1.3299999999999999E-2</v>
      </c>
      <c r="BN5" s="217">
        <f>Variables!$M$12</f>
        <v>1.3299999999999999E-2</v>
      </c>
      <c r="BO5" s="217">
        <f>Variables!$M$12</f>
        <v>1.3299999999999999E-2</v>
      </c>
      <c r="BP5" s="217">
        <f>Variables!$M$12</f>
        <v>1.3299999999999999E-2</v>
      </c>
      <c r="BQ5" s="217">
        <f>Variables!$M$12</f>
        <v>1.3299999999999999E-2</v>
      </c>
    </row>
    <row r="6" spans="1:77" ht="16" customHeight="1">
      <c r="A6" s="212" t="s">
        <v>59</v>
      </c>
      <c r="B6" s="218">
        <f>Variables!$M$14</f>
        <v>0.4</v>
      </c>
      <c r="E6" s="333"/>
      <c r="F6" s="333"/>
      <c r="G6" s="333"/>
      <c r="H6" s="333"/>
      <c r="I6" s="215" t="s">
        <v>302</v>
      </c>
      <c r="J6" s="200">
        <f>J4/J5</f>
        <v>303868.4794888777</v>
      </c>
      <c r="K6" s="200">
        <f>K4/K5</f>
        <v>312984.53387354396</v>
      </c>
      <c r="L6" s="200">
        <f t="shared" ref="L6:BQ6" si="2">L4/L5</f>
        <v>322374.06988975027</v>
      </c>
      <c r="M6" s="200">
        <f t="shared" si="2"/>
        <v>332045.29198644287</v>
      </c>
      <c r="N6" s="200">
        <f t="shared" si="2"/>
        <v>342006.65074603615</v>
      </c>
      <c r="O6" s="200">
        <f t="shared" si="2"/>
        <v>352266.85026841721</v>
      </c>
      <c r="P6" s="200">
        <f t="shared" si="2"/>
        <v>362834.85577646981</v>
      </c>
      <c r="Q6" s="200">
        <f t="shared" si="2"/>
        <v>373719.90144976386</v>
      </c>
      <c r="R6" s="200">
        <f t="shared" si="2"/>
        <v>384931.4984932568</v>
      </c>
      <c r="S6" s="200">
        <f t="shared" si="2"/>
        <v>396479.44344805449</v>
      </c>
      <c r="T6" s="200">
        <f t="shared" si="2"/>
        <v>408373.82675149618</v>
      </c>
      <c r="U6" s="200">
        <f t="shared" si="2"/>
        <v>420625.04155404109</v>
      </c>
      <c r="V6" s="200">
        <f t="shared" si="2"/>
        <v>433243.79280066234</v>
      </c>
      <c r="W6" s="200">
        <f t="shared" si="2"/>
        <v>446241.10658468219</v>
      </c>
      <c r="X6" s="200">
        <f t="shared" si="2"/>
        <v>459628.33978222276</v>
      </c>
      <c r="Y6" s="200">
        <f t="shared" si="2"/>
        <v>473417.1899756894</v>
      </c>
      <c r="Z6" s="200">
        <f t="shared" si="2"/>
        <v>487619.7056749601</v>
      </c>
      <c r="AA6" s="200">
        <f t="shared" si="2"/>
        <v>502248.29684520891</v>
      </c>
      <c r="AB6" s="200">
        <f t="shared" si="2"/>
        <v>517315.74575056526</v>
      </c>
      <c r="AC6" s="200">
        <f t="shared" si="2"/>
        <v>532835.2181230823</v>
      </c>
      <c r="AD6" s="200">
        <f t="shared" si="2"/>
        <v>548820.27466677467</v>
      </c>
      <c r="AE6" s="200">
        <f t="shared" si="2"/>
        <v>565284.88290677802</v>
      </c>
      <c r="AF6" s="200">
        <f t="shared" si="2"/>
        <v>582243.42939398135</v>
      </c>
      <c r="AG6" s="200">
        <f t="shared" si="2"/>
        <v>599710.73227580078</v>
      </c>
      <c r="AH6" s="200">
        <f t="shared" si="2"/>
        <v>617702.05424407474</v>
      </c>
      <c r="AI6" s="200">
        <f t="shared" si="2"/>
        <v>636233.11587139708</v>
      </c>
      <c r="AJ6" s="200">
        <f t="shared" si="2"/>
        <v>655320.10934753902</v>
      </c>
      <c r="AK6" s="200">
        <f t="shared" si="2"/>
        <v>674979.71262796514</v>
      </c>
      <c r="AL6" s="200">
        <f t="shared" si="2"/>
        <v>695229.10400680418</v>
      </c>
      <c r="AM6" s="200">
        <f t="shared" si="2"/>
        <v>716085.97712700826</v>
      </c>
      <c r="AN6" s="200">
        <f t="shared" si="2"/>
        <v>737568.55644081859</v>
      </c>
      <c r="AO6" s="200">
        <f t="shared" si="2"/>
        <v>759695.61313404317</v>
      </c>
      <c r="AP6" s="200">
        <f t="shared" si="2"/>
        <v>782486.48152806459</v>
      </c>
      <c r="AQ6" s="200">
        <f t="shared" si="2"/>
        <v>805961.07597390644</v>
      </c>
      <c r="AR6" s="200">
        <f t="shared" si="2"/>
        <v>830139.90825312352</v>
      </c>
      <c r="AS6" s="200">
        <f t="shared" si="2"/>
        <v>855044.1055007173</v>
      </c>
      <c r="AT6" s="200">
        <f t="shared" si="2"/>
        <v>880695.4286657389</v>
      </c>
      <c r="AU6" s="200">
        <f t="shared" si="2"/>
        <v>907116.29152571084</v>
      </c>
      <c r="AV6" s="200">
        <f t="shared" si="2"/>
        <v>934329.78027148219</v>
      </c>
      <c r="AW6" s="200">
        <f t="shared" si="2"/>
        <v>962359.67367962666</v>
      </c>
      <c r="AX6" s="200">
        <f t="shared" si="2"/>
        <v>991230.4638900155</v>
      </c>
      <c r="AY6" s="200">
        <f t="shared" si="2"/>
        <v>1020967.3778067162</v>
      </c>
      <c r="AZ6" s="200">
        <f t="shared" si="2"/>
        <v>1051596.3991409177</v>
      </c>
      <c r="BA6" s="200">
        <f t="shared" si="2"/>
        <v>1083144.2911151452</v>
      </c>
      <c r="BB6" s="200">
        <f t="shared" si="2"/>
        <v>1115638.6198485997</v>
      </c>
      <c r="BC6" s="200">
        <f t="shared" si="2"/>
        <v>1149107.7784440576</v>
      </c>
      <c r="BD6" s="200">
        <f t="shared" si="2"/>
        <v>1183581.0117973792</v>
      </c>
      <c r="BE6" s="200">
        <f t="shared" si="2"/>
        <v>1219088.4421513006</v>
      </c>
      <c r="BF6" s="200">
        <f t="shared" si="2"/>
        <v>1255661.0954158399</v>
      </c>
      <c r="BG6" s="200">
        <f t="shared" si="2"/>
        <v>1293330.9282783149</v>
      </c>
      <c r="BH6" s="200">
        <f t="shared" si="2"/>
        <v>1332130.8561266644</v>
      </c>
      <c r="BI6" s="200">
        <f t="shared" si="2"/>
        <v>1372094.7818104643</v>
      </c>
      <c r="BJ6" s="200">
        <f t="shared" si="2"/>
        <v>1413257.6252647783</v>
      </c>
      <c r="BK6" s="200">
        <f t="shared" si="2"/>
        <v>1455655.3540227218</v>
      </c>
      <c r="BL6" s="200">
        <f t="shared" si="2"/>
        <v>1499325.0146434032</v>
      </c>
      <c r="BM6" s="200">
        <f t="shared" si="2"/>
        <v>1544304.7650827055</v>
      </c>
      <c r="BN6" s="200">
        <f t="shared" si="2"/>
        <v>1590633.9080351866</v>
      </c>
      <c r="BO6" s="200">
        <f t="shared" si="2"/>
        <v>1638352.9252762422</v>
      </c>
      <c r="BP6" s="200">
        <f t="shared" si="2"/>
        <v>1687503.51303453</v>
      </c>
      <c r="BQ6" s="200">
        <f t="shared" si="2"/>
        <v>1738128.6184255658</v>
      </c>
    </row>
    <row r="7" spans="1:77" ht="16" customHeight="1">
      <c r="A7" s="212" t="s">
        <v>15</v>
      </c>
      <c r="B7" s="218">
        <f>Variables!$M$15</f>
        <v>0.1</v>
      </c>
      <c r="E7" s="333"/>
      <c r="F7" s="333"/>
      <c r="G7" s="333"/>
      <c r="H7" s="333"/>
      <c r="I7" s="215" t="s">
        <v>23</v>
      </c>
      <c r="J7" s="219">
        <f>Variables!$M$13</f>
        <v>100</v>
      </c>
      <c r="K7" s="219">
        <f>Variables!$M$13</f>
        <v>100</v>
      </c>
      <c r="L7" s="219">
        <f>Variables!$M$13</f>
        <v>100</v>
      </c>
      <c r="M7" s="219">
        <f>Variables!$M$13</f>
        <v>100</v>
      </c>
      <c r="N7" s="219">
        <f>Variables!$M$13</f>
        <v>100</v>
      </c>
      <c r="O7" s="219">
        <f>Variables!$M$13</f>
        <v>100</v>
      </c>
      <c r="P7" s="219">
        <f>Variables!$M$13</f>
        <v>100</v>
      </c>
      <c r="Q7" s="219">
        <f>Variables!$M$13</f>
        <v>100</v>
      </c>
      <c r="R7" s="219">
        <f>Variables!$M$13</f>
        <v>100</v>
      </c>
      <c r="S7" s="219">
        <f>Variables!$M$13</f>
        <v>100</v>
      </c>
      <c r="T7" s="219">
        <f>Variables!$M$13</f>
        <v>100</v>
      </c>
      <c r="U7" s="219">
        <f>Variables!$M$13</f>
        <v>100</v>
      </c>
      <c r="V7" s="219">
        <f>Variables!$M$13</f>
        <v>100</v>
      </c>
      <c r="W7" s="219">
        <f>Variables!$M$13</f>
        <v>100</v>
      </c>
      <c r="X7" s="219">
        <f>Variables!$M$13</f>
        <v>100</v>
      </c>
      <c r="Y7" s="219">
        <f>Variables!$M$13</f>
        <v>100</v>
      </c>
      <c r="Z7" s="219">
        <f>Variables!$M$13</f>
        <v>100</v>
      </c>
      <c r="AA7" s="219">
        <f>Variables!$M$13</f>
        <v>100</v>
      </c>
      <c r="AB7" s="219">
        <f>Variables!$M$13</f>
        <v>100</v>
      </c>
      <c r="AC7" s="219">
        <f>Variables!$M$13</f>
        <v>100</v>
      </c>
      <c r="AD7" s="219">
        <f>Variables!$M$13</f>
        <v>100</v>
      </c>
      <c r="AE7" s="219">
        <f>Variables!$M$13</f>
        <v>100</v>
      </c>
      <c r="AF7" s="219">
        <f>Variables!$M$13</f>
        <v>100</v>
      </c>
      <c r="AG7" s="219">
        <f>Variables!$M$13</f>
        <v>100</v>
      </c>
      <c r="AH7" s="219">
        <f>Variables!$M$13</f>
        <v>100</v>
      </c>
      <c r="AI7" s="219">
        <f>Variables!$M$13</f>
        <v>100</v>
      </c>
      <c r="AJ7" s="219">
        <f>Variables!$M$13</f>
        <v>100</v>
      </c>
      <c r="AK7" s="219">
        <f>Variables!$M$13</f>
        <v>100</v>
      </c>
      <c r="AL7" s="219">
        <f>Variables!$M$13</f>
        <v>100</v>
      </c>
      <c r="AM7" s="219">
        <f>Variables!$M$13</f>
        <v>100</v>
      </c>
      <c r="AN7" s="219">
        <f>Variables!$M$13</f>
        <v>100</v>
      </c>
      <c r="AO7" s="219">
        <f>Variables!$M$13</f>
        <v>100</v>
      </c>
      <c r="AP7" s="219">
        <f>Variables!$M$13</f>
        <v>100</v>
      </c>
      <c r="AQ7" s="219">
        <f>Variables!$M$13</f>
        <v>100</v>
      </c>
      <c r="AR7" s="219">
        <f>Variables!$M$13</f>
        <v>100</v>
      </c>
      <c r="AS7" s="219">
        <f>Variables!$M$13</f>
        <v>100</v>
      </c>
      <c r="AT7" s="219">
        <f>Variables!$M$13</f>
        <v>100</v>
      </c>
      <c r="AU7" s="219">
        <f>Variables!$M$13</f>
        <v>100</v>
      </c>
      <c r="AV7" s="219">
        <f>Variables!$M$13</f>
        <v>100</v>
      </c>
      <c r="AW7" s="219">
        <f>Variables!$M$13</f>
        <v>100</v>
      </c>
      <c r="AX7" s="219">
        <f>Variables!$M$13</f>
        <v>100</v>
      </c>
      <c r="AY7" s="219">
        <f>Variables!$M$13</f>
        <v>100</v>
      </c>
      <c r="AZ7" s="219">
        <f>Variables!$M$13</f>
        <v>100</v>
      </c>
      <c r="BA7" s="219">
        <f>Variables!$M$13</f>
        <v>100</v>
      </c>
      <c r="BB7" s="219">
        <f>Variables!$M$13</f>
        <v>100</v>
      </c>
      <c r="BC7" s="219">
        <f>Variables!$M$13</f>
        <v>100</v>
      </c>
      <c r="BD7" s="219">
        <f>Variables!$M$13</f>
        <v>100</v>
      </c>
      <c r="BE7" s="219">
        <f>Variables!$M$13</f>
        <v>100</v>
      </c>
      <c r="BF7" s="219">
        <f>Variables!$M$13</f>
        <v>100</v>
      </c>
      <c r="BG7" s="219">
        <f>Variables!$M$13</f>
        <v>100</v>
      </c>
      <c r="BH7" s="219">
        <f>Variables!$M$13</f>
        <v>100</v>
      </c>
      <c r="BI7" s="219">
        <f>Variables!$M$13</f>
        <v>100</v>
      </c>
      <c r="BJ7" s="219">
        <f>Variables!$M$13</f>
        <v>100</v>
      </c>
      <c r="BK7" s="219">
        <f>Variables!$M$13</f>
        <v>100</v>
      </c>
      <c r="BL7" s="219">
        <f>Variables!$M$13</f>
        <v>100</v>
      </c>
      <c r="BM7" s="219">
        <f>Variables!$M$13</f>
        <v>100</v>
      </c>
      <c r="BN7" s="219">
        <f>Variables!$M$13</f>
        <v>100</v>
      </c>
      <c r="BO7" s="219">
        <f>Variables!$M$13</f>
        <v>100</v>
      </c>
      <c r="BP7" s="219">
        <f>Variables!$M$13</f>
        <v>100</v>
      </c>
      <c r="BQ7" s="219">
        <f>Variables!$M$13</f>
        <v>100</v>
      </c>
    </row>
    <row r="8" spans="1:77" ht="16" customHeight="1">
      <c r="A8" s="212" t="s">
        <v>76</v>
      </c>
      <c r="B8" s="218">
        <f>Variables!$M$17</f>
        <v>0.03</v>
      </c>
      <c r="E8" s="333"/>
      <c r="F8" s="333"/>
      <c r="G8" s="333"/>
      <c r="H8" s="333"/>
      <c r="I8" s="215" t="s">
        <v>74</v>
      </c>
      <c r="J8" s="210">
        <f>Variables!M18</f>
        <v>404145.07772020728</v>
      </c>
      <c r="K8" s="210">
        <f>J8*(1+$B$8)</f>
        <v>416269.43005181348</v>
      </c>
      <c r="L8" s="210">
        <f t="shared" ref="L8:BQ8" si="3">K8*(1+$B$8)</f>
        <v>428757.5129533679</v>
      </c>
      <c r="M8" s="210">
        <f>L8*(1+$B$8)</f>
        <v>441620.23834196897</v>
      </c>
      <c r="N8" s="210">
        <f t="shared" si="3"/>
        <v>454868.84549222805</v>
      </c>
      <c r="O8" s="210">
        <f t="shared" si="3"/>
        <v>468514.91085699492</v>
      </c>
      <c r="P8" s="210">
        <f t="shared" si="3"/>
        <v>482570.35818270477</v>
      </c>
      <c r="Q8" s="210">
        <f t="shared" si="3"/>
        <v>497047.46892818593</v>
      </c>
      <c r="R8" s="210">
        <f t="shared" si="3"/>
        <v>511958.8929960315</v>
      </c>
      <c r="S8" s="210">
        <f t="shared" si="3"/>
        <v>527317.65978591249</v>
      </c>
      <c r="T8" s="210">
        <f t="shared" si="3"/>
        <v>543137.18957948987</v>
      </c>
      <c r="U8" s="210">
        <f t="shared" si="3"/>
        <v>559431.30526687461</v>
      </c>
      <c r="V8" s="210">
        <f t="shared" si="3"/>
        <v>576214.24442488083</v>
      </c>
      <c r="W8" s="210">
        <f t="shared" si="3"/>
        <v>593500.67175762728</v>
      </c>
      <c r="X8" s="210">
        <f t="shared" si="3"/>
        <v>611305.69191035617</v>
      </c>
      <c r="Y8" s="210">
        <f t="shared" si="3"/>
        <v>629644.86266766686</v>
      </c>
      <c r="Z8" s="210">
        <f t="shared" si="3"/>
        <v>648534.20854769694</v>
      </c>
      <c r="AA8" s="210">
        <f t="shared" si="3"/>
        <v>667990.23480412783</v>
      </c>
      <c r="AB8" s="210">
        <f t="shared" si="3"/>
        <v>688029.94184825174</v>
      </c>
      <c r="AC8" s="210">
        <f t="shared" si="3"/>
        <v>708670.84010369936</v>
      </c>
      <c r="AD8" s="210">
        <f t="shared" si="3"/>
        <v>729930.96530681034</v>
      </c>
      <c r="AE8" s="210">
        <f t="shared" si="3"/>
        <v>751828.89426601469</v>
      </c>
      <c r="AF8" s="210">
        <f t="shared" si="3"/>
        <v>774383.76109399518</v>
      </c>
      <c r="AG8" s="210">
        <f t="shared" si="3"/>
        <v>797615.27392681502</v>
      </c>
      <c r="AH8" s="210">
        <f t="shared" si="3"/>
        <v>821543.73214461945</v>
      </c>
      <c r="AI8" s="210">
        <f t="shared" si="3"/>
        <v>846190.0441089581</v>
      </c>
      <c r="AJ8" s="210">
        <f t="shared" si="3"/>
        <v>871575.74543222692</v>
      </c>
      <c r="AK8" s="210">
        <f t="shared" si="3"/>
        <v>897723.01779519371</v>
      </c>
      <c r="AL8" s="210">
        <f t="shared" si="3"/>
        <v>924654.70832904952</v>
      </c>
      <c r="AM8" s="210">
        <f t="shared" si="3"/>
        <v>952394.34957892098</v>
      </c>
      <c r="AN8" s="210">
        <f t="shared" si="3"/>
        <v>980966.18006628868</v>
      </c>
      <c r="AO8" s="210">
        <f t="shared" si="3"/>
        <v>1010395.1654682774</v>
      </c>
      <c r="AP8" s="210">
        <f t="shared" si="3"/>
        <v>1040707.0204323258</v>
      </c>
      <c r="AQ8" s="210">
        <f t="shared" si="3"/>
        <v>1071928.2310452955</v>
      </c>
      <c r="AR8" s="210">
        <f t="shared" si="3"/>
        <v>1104086.0779766543</v>
      </c>
      <c r="AS8" s="210">
        <f t="shared" si="3"/>
        <v>1137208.6603159539</v>
      </c>
      <c r="AT8" s="210">
        <f t="shared" si="3"/>
        <v>1171324.9201254325</v>
      </c>
      <c r="AU8" s="210">
        <f t="shared" si="3"/>
        <v>1206464.6677291954</v>
      </c>
      <c r="AV8" s="210">
        <f t="shared" si="3"/>
        <v>1242658.6077610713</v>
      </c>
      <c r="AW8" s="210">
        <f t="shared" si="3"/>
        <v>1279938.3659939035</v>
      </c>
      <c r="AX8" s="210">
        <f t="shared" si="3"/>
        <v>1318336.5169737206</v>
      </c>
      <c r="AY8" s="210">
        <f t="shared" si="3"/>
        <v>1357886.6124829324</v>
      </c>
      <c r="AZ8" s="210">
        <f t="shared" si="3"/>
        <v>1398623.2108574205</v>
      </c>
      <c r="BA8" s="210">
        <f t="shared" si="3"/>
        <v>1440581.9071831431</v>
      </c>
      <c r="BB8" s="210">
        <f t="shared" si="3"/>
        <v>1483799.3643986373</v>
      </c>
      <c r="BC8" s="210">
        <f t="shared" si="3"/>
        <v>1528313.3453305964</v>
      </c>
      <c r="BD8" s="210">
        <f t="shared" si="3"/>
        <v>1574162.7456905143</v>
      </c>
      <c r="BE8" s="210">
        <f t="shared" si="3"/>
        <v>1621387.6280612298</v>
      </c>
      <c r="BF8" s="210">
        <f t="shared" si="3"/>
        <v>1670029.2569030668</v>
      </c>
      <c r="BG8" s="210">
        <f t="shared" si="3"/>
        <v>1720130.1346101589</v>
      </c>
      <c r="BH8" s="210">
        <f t="shared" si="3"/>
        <v>1771734.0386484636</v>
      </c>
      <c r="BI8" s="210">
        <f t="shared" si="3"/>
        <v>1824886.0598079176</v>
      </c>
      <c r="BJ8" s="210">
        <f t="shared" si="3"/>
        <v>1879632.6416021551</v>
      </c>
      <c r="BK8" s="210">
        <f t="shared" si="3"/>
        <v>1936021.6208502199</v>
      </c>
      <c r="BL8" s="210">
        <f t="shared" si="3"/>
        <v>1994102.2694757264</v>
      </c>
      <c r="BM8" s="210">
        <f t="shared" si="3"/>
        <v>2053925.3375599983</v>
      </c>
      <c r="BN8" s="210">
        <f t="shared" si="3"/>
        <v>2115543.0976867983</v>
      </c>
      <c r="BO8" s="210">
        <f t="shared" si="3"/>
        <v>2179009.3906174023</v>
      </c>
      <c r="BP8" s="210">
        <f t="shared" si="3"/>
        <v>2244379.6723359246</v>
      </c>
      <c r="BQ8" s="210">
        <f t="shared" si="3"/>
        <v>2311711.0625060024</v>
      </c>
    </row>
    <row r="9" spans="1:77" ht="16" customHeight="1">
      <c r="A9" s="212" t="s">
        <v>303</v>
      </c>
      <c r="B9" s="218">
        <f>Variables!$M$39</f>
        <v>0.18</v>
      </c>
      <c r="E9" s="333"/>
      <c r="F9" s="333"/>
      <c r="G9" s="333"/>
      <c r="H9" s="333"/>
      <c r="I9" s="214" t="s">
        <v>24</v>
      </c>
      <c r="J9" s="202">
        <f>J8/J2</f>
        <v>3333.3333333333335</v>
      </c>
      <c r="K9" s="202">
        <f>K8/K2</f>
        <v>3333.3333333333335</v>
      </c>
      <c r="L9" s="202">
        <f t="shared" ref="L9:BQ9" si="4">L8/L2</f>
        <v>3333.3333333333339</v>
      </c>
      <c r="M9" s="202">
        <f t="shared" si="4"/>
        <v>3333.3333333333339</v>
      </c>
      <c r="N9" s="202">
        <f t="shared" si="4"/>
        <v>3333.3333333333335</v>
      </c>
      <c r="O9" s="202">
        <f t="shared" si="4"/>
        <v>3333.3333333333335</v>
      </c>
      <c r="P9" s="202">
        <f t="shared" si="4"/>
        <v>3333.333333333333</v>
      </c>
      <c r="Q9" s="202">
        <f t="shared" si="4"/>
        <v>3333.333333333333</v>
      </c>
      <c r="R9" s="202">
        <f t="shared" si="4"/>
        <v>3333.333333333333</v>
      </c>
      <c r="S9" s="202">
        <f t="shared" si="4"/>
        <v>3333.3333333333335</v>
      </c>
      <c r="T9" s="202">
        <f t="shared" si="4"/>
        <v>3333.3333333333335</v>
      </c>
      <c r="U9" s="202">
        <f t="shared" si="4"/>
        <v>3333.3333333333335</v>
      </c>
      <c r="V9" s="202">
        <f t="shared" si="4"/>
        <v>3333.3333333333335</v>
      </c>
      <c r="W9" s="202">
        <f t="shared" si="4"/>
        <v>3333.3333333333339</v>
      </c>
      <c r="X9" s="202">
        <f t="shared" si="4"/>
        <v>3333.333333333333</v>
      </c>
      <c r="Y9" s="202">
        <f t="shared" si="4"/>
        <v>3333.333333333333</v>
      </c>
      <c r="Z9" s="202">
        <f t="shared" si="4"/>
        <v>3333.3333333333335</v>
      </c>
      <c r="AA9" s="202">
        <f t="shared" si="4"/>
        <v>3333.3333333333335</v>
      </c>
      <c r="AB9" s="202">
        <f t="shared" si="4"/>
        <v>3333.333333333333</v>
      </c>
      <c r="AC9" s="202">
        <f t="shared" si="4"/>
        <v>3333.3333333333335</v>
      </c>
      <c r="AD9" s="202">
        <f t="shared" si="4"/>
        <v>3333.3333333333335</v>
      </c>
      <c r="AE9" s="202">
        <f t="shared" si="4"/>
        <v>3333.3333333333335</v>
      </c>
      <c r="AF9" s="202">
        <f t="shared" si="4"/>
        <v>3333.3333333333335</v>
      </c>
      <c r="AG9" s="202">
        <f t="shared" si="4"/>
        <v>3333.3333333333335</v>
      </c>
      <c r="AH9" s="202">
        <f t="shared" si="4"/>
        <v>3333.3333333333339</v>
      </c>
      <c r="AI9" s="202">
        <f t="shared" si="4"/>
        <v>3333.3333333333335</v>
      </c>
      <c r="AJ9" s="202">
        <f t="shared" si="4"/>
        <v>3333.3333333333335</v>
      </c>
      <c r="AK9" s="202">
        <f t="shared" si="4"/>
        <v>3333.3333333333335</v>
      </c>
      <c r="AL9" s="202">
        <f t="shared" si="4"/>
        <v>3333.333333333333</v>
      </c>
      <c r="AM9" s="202">
        <f t="shared" si="4"/>
        <v>3333.3333333333335</v>
      </c>
      <c r="AN9" s="202">
        <f t="shared" si="4"/>
        <v>3333.3333333333335</v>
      </c>
      <c r="AO9" s="202">
        <f t="shared" si="4"/>
        <v>3333.3333333333335</v>
      </c>
      <c r="AP9" s="202">
        <f t="shared" si="4"/>
        <v>3333.3333333333335</v>
      </c>
      <c r="AQ9" s="202">
        <f t="shared" si="4"/>
        <v>3333.3333333333335</v>
      </c>
      <c r="AR9" s="202">
        <f t="shared" si="4"/>
        <v>3333.3333333333335</v>
      </c>
      <c r="AS9" s="202">
        <f t="shared" si="4"/>
        <v>3333.333333333333</v>
      </c>
      <c r="AT9" s="202">
        <f t="shared" si="4"/>
        <v>3333.3333333333335</v>
      </c>
      <c r="AU9" s="202">
        <f t="shared" si="4"/>
        <v>3333.3333333333335</v>
      </c>
      <c r="AV9" s="202">
        <f t="shared" si="4"/>
        <v>3333.3333333333335</v>
      </c>
      <c r="AW9" s="202">
        <f t="shared" si="4"/>
        <v>3333.3333333333335</v>
      </c>
      <c r="AX9" s="202">
        <f t="shared" si="4"/>
        <v>3333.3333333333335</v>
      </c>
      <c r="AY9" s="202">
        <f t="shared" si="4"/>
        <v>3333.3333333333335</v>
      </c>
      <c r="AZ9" s="202">
        <f t="shared" si="4"/>
        <v>3333.3333333333335</v>
      </c>
      <c r="BA9" s="202">
        <f t="shared" si="4"/>
        <v>3333.3333333333335</v>
      </c>
      <c r="BB9" s="202">
        <f t="shared" si="4"/>
        <v>3333.333333333333</v>
      </c>
      <c r="BC9" s="202">
        <f t="shared" si="4"/>
        <v>3333.3333333333335</v>
      </c>
      <c r="BD9" s="202">
        <f t="shared" si="4"/>
        <v>3333.333333333333</v>
      </c>
      <c r="BE9" s="202">
        <f t="shared" si="4"/>
        <v>3333.3333333333335</v>
      </c>
      <c r="BF9" s="202">
        <f t="shared" si="4"/>
        <v>3333.333333333333</v>
      </c>
      <c r="BG9" s="202">
        <f t="shared" si="4"/>
        <v>3333.3333333333339</v>
      </c>
      <c r="BH9" s="202">
        <f t="shared" si="4"/>
        <v>3333.333333333333</v>
      </c>
      <c r="BI9" s="202">
        <f t="shared" si="4"/>
        <v>3333.3333333333335</v>
      </c>
      <c r="BJ9" s="202">
        <f t="shared" si="4"/>
        <v>3333.3333333333335</v>
      </c>
      <c r="BK9" s="202">
        <f t="shared" si="4"/>
        <v>3333.3333333333335</v>
      </c>
      <c r="BL9" s="202">
        <f t="shared" si="4"/>
        <v>3333.3333333333335</v>
      </c>
      <c r="BM9" s="202">
        <f t="shared" si="4"/>
        <v>3333.3333333333335</v>
      </c>
      <c r="BN9" s="202">
        <f t="shared" si="4"/>
        <v>3333.3333333333335</v>
      </c>
      <c r="BO9" s="202">
        <f t="shared" si="4"/>
        <v>3333.3333333333335</v>
      </c>
      <c r="BP9" s="202">
        <f t="shared" si="4"/>
        <v>3333.3333333333335</v>
      </c>
      <c r="BQ9" s="202">
        <f t="shared" si="4"/>
        <v>3333.333333333333</v>
      </c>
    </row>
    <row r="10" spans="1:77" ht="16" customHeight="1">
      <c r="A10" s="212" t="s">
        <v>304</v>
      </c>
      <c r="B10" s="218">
        <f>Variables!$M$40</f>
        <v>0.22</v>
      </c>
      <c r="E10" s="326" t="s">
        <v>68</v>
      </c>
      <c r="F10" s="327"/>
      <c r="G10" s="327"/>
      <c r="H10" s="327"/>
      <c r="I10" s="220" t="s">
        <v>77</v>
      </c>
      <c r="J10" s="221">
        <f>Variables!$M$33</f>
        <v>0.33333333333333331</v>
      </c>
      <c r="K10" s="221">
        <f>Variables!$M$33</f>
        <v>0.33333333333333331</v>
      </c>
      <c r="L10" s="221">
        <f>Variables!$M$33</f>
        <v>0.33333333333333331</v>
      </c>
      <c r="M10" s="221">
        <f>Variables!$M$33</f>
        <v>0.33333333333333331</v>
      </c>
      <c r="N10" s="221">
        <f>Variables!$M$33</f>
        <v>0.33333333333333331</v>
      </c>
      <c r="O10" s="221">
        <f>Variables!$M$33</f>
        <v>0.33333333333333331</v>
      </c>
      <c r="P10" s="221">
        <f>Variables!$M$33</f>
        <v>0.33333333333333331</v>
      </c>
      <c r="Q10" s="221">
        <f>Variables!$M$33</f>
        <v>0.33333333333333331</v>
      </c>
      <c r="R10" s="221">
        <f>Variables!$M$33</f>
        <v>0.33333333333333331</v>
      </c>
      <c r="S10" s="221">
        <f>Variables!$M$33</f>
        <v>0.33333333333333331</v>
      </c>
      <c r="T10" s="221">
        <f>Variables!$M$33</f>
        <v>0.33333333333333331</v>
      </c>
      <c r="U10" s="221">
        <f>Variables!$M$33</f>
        <v>0.33333333333333331</v>
      </c>
      <c r="V10" s="221">
        <f>Variables!$M$33</f>
        <v>0.33333333333333331</v>
      </c>
      <c r="W10" s="221">
        <f>Variables!$M$33</f>
        <v>0.33333333333333331</v>
      </c>
      <c r="X10" s="221">
        <f>Variables!$M$33</f>
        <v>0.33333333333333331</v>
      </c>
      <c r="Y10" s="221">
        <f>Variables!$M$33</f>
        <v>0.33333333333333331</v>
      </c>
      <c r="Z10" s="221">
        <f>Variables!$M$33</f>
        <v>0.33333333333333331</v>
      </c>
      <c r="AA10" s="221">
        <f>Variables!$M$33</f>
        <v>0.33333333333333331</v>
      </c>
      <c r="AB10" s="221">
        <f>Variables!$M$33</f>
        <v>0.33333333333333331</v>
      </c>
      <c r="AC10" s="221">
        <f>Variables!$M$33</f>
        <v>0.33333333333333331</v>
      </c>
      <c r="AD10" s="221">
        <f>Variables!$M$33</f>
        <v>0.33333333333333331</v>
      </c>
      <c r="AE10" s="221">
        <f>Variables!$M$33</f>
        <v>0.33333333333333331</v>
      </c>
      <c r="AF10" s="221">
        <f>Variables!$M$33</f>
        <v>0.33333333333333331</v>
      </c>
      <c r="AG10" s="221">
        <f>Variables!$M$33</f>
        <v>0.33333333333333331</v>
      </c>
      <c r="AH10" s="221">
        <f>Variables!$M$33</f>
        <v>0.33333333333333331</v>
      </c>
      <c r="AI10" s="221">
        <f>Variables!$M$33</f>
        <v>0.33333333333333331</v>
      </c>
      <c r="AJ10" s="221">
        <f>Variables!$M$33</f>
        <v>0.33333333333333331</v>
      </c>
      <c r="AK10" s="221">
        <f>Variables!$M$33</f>
        <v>0.33333333333333331</v>
      </c>
      <c r="AL10" s="221">
        <f>Variables!$M$33</f>
        <v>0.33333333333333331</v>
      </c>
      <c r="AM10" s="221">
        <f>Variables!$M$33</f>
        <v>0.33333333333333331</v>
      </c>
      <c r="AN10" s="221">
        <f>Variables!$M$33</f>
        <v>0.33333333333333331</v>
      </c>
      <c r="AO10" s="221">
        <f>Variables!$M$33</f>
        <v>0.33333333333333331</v>
      </c>
      <c r="AP10" s="221">
        <f>Variables!$M$33</f>
        <v>0.33333333333333331</v>
      </c>
      <c r="AQ10" s="221">
        <f>Variables!$M$33</f>
        <v>0.33333333333333331</v>
      </c>
      <c r="AR10" s="221">
        <f>Variables!$M$33</f>
        <v>0.33333333333333331</v>
      </c>
      <c r="AS10" s="221">
        <f>Variables!$M$33</f>
        <v>0.33333333333333331</v>
      </c>
      <c r="AT10" s="221">
        <f>Variables!$M$33</f>
        <v>0.33333333333333331</v>
      </c>
      <c r="AU10" s="221">
        <f>Variables!$M$33</f>
        <v>0.33333333333333331</v>
      </c>
      <c r="AV10" s="221">
        <f>Variables!$M$33</f>
        <v>0.33333333333333331</v>
      </c>
      <c r="AW10" s="221">
        <f>Variables!$M$33</f>
        <v>0.33333333333333331</v>
      </c>
      <c r="AX10" s="221">
        <f>Variables!$M$33</f>
        <v>0.33333333333333331</v>
      </c>
      <c r="AY10" s="221">
        <f>Variables!$M$33</f>
        <v>0.33333333333333331</v>
      </c>
      <c r="AZ10" s="221">
        <f>Variables!$M$33</f>
        <v>0.33333333333333331</v>
      </c>
      <c r="BA10" s="221">
        <f>Variables!$M$33</f>
        <v>0.33333333333333331</v>
      </c>
      <c r="BB10" s="221">
        <f>Variables!$M$33</f>
        <v>0.33333333333333331</v>
      </c>
      <c r="BC10" s="221">
        <f>Variables!$M$33</f>
        <v>0.33333333333333331</v>
      </c>
      <c r="BD10" s="221">
        <f>Variables!$M$33</f>
        <v>0.33333333333333331</v>
      </c>
      <c r="BE10" s="221">
        <f>Variables!$M$33</f>
        <v>0.33333333333333331</v>
      </c>
      <c r="BF10" s="221">
        <f>Variables!$M$33</f>
        <v>0.33333333333333331</v>
      </c>
      <c r="BG10" s="221">
        <f>Variables!$M$33</f>
        <v>0.33333333333333331</v>
      </c>
      <c r="BH10" s="221">
        <f>Variables!$M$33</f>
        <v>0.33333333333333331</v>
      </c>
      <c r="BI10" s="221">
        <f>Variables!$M$33</f>
        <v>0.33333333333333331</v>
      </c>
      <c r="BJ10" s="221">
        <f>Variables!$M$33</f>
        <v>0.33333333333333331</v>
      </c>
      <c r="BK10" s="221">
        <f>Variables!$M$33</f>
        <v>0.33333333333333331</v>
      </c>
      <c r="BL10" s="221">
        <f>Variables!$M$33</f>
        <v>0.33333333333333331</v>
      </c>
      <c r="BM10" s="221">
        <f>Variables!$M$33</f>
        <v>0.33333333333333331</v>
      </c>
      <c r="BN10" s="221">
        <f>Variables!$M$33</f>
        <v>0.33333333333333331</v>
      </c>
      <c r="BO10" s="221">
        <f>Variables!$M$33</f>
        <v>0.33333333333333331</v>
      </c>
      <c r="BP10" s="221">
        <f>Variables!$M$33</f>
        <v>0.33333333333333331</v>
      </c>
      <c r="BQ10" s="221">
        <f>Variables!$M$33</f>
        <v>0.33333333333333331</v>
      </c>
    </row>
    <row r="11" spans="1:77" ht="16" customHeight="1">
      <c r="A11" s="212" t="s">
        <v>305</v>
      </c>
      <c r="B11" s="218">
        <f>Variables!$M$41</f>
        <v>0.25</v>
      </c>
      <c r="E11" s="326"/>
      <c r="F11" s="327"/>
      <c r="G11" s="327"/>
      <c r="H11" s="327"/>
      <c r="I11" s="220" t="s">
        <v>320</v>
      </c>
      <c r="J11" s="222">
        <f>J2*J10</f>
        <v>40.414507772020727</v>
      </c>
      <c r="K11" s="222">
        <f>K2*K10</f>
        <v>41.626943005181346</v>
      </c>
      <c r="L11" s="222">
        <f t="shared" ref="L11:BQ11" si="5">L2*L10</f>
        <v>42.875751295336784</v>
      </c>
      <c r="M11" s="222">
        <f t="shared" si="5"/>
        <v>44.162023834196887</v>
      </c>
      <c r="N11" s="222">
        <f t="shared" si="5"/>
        <v>45.4868845492228</v>
      </c>
      <c r="O11" s="222">
        <f t="shared" si="5"/>
        <v>46.851491085699486</v>
      </c>
      <c r="P11" s="222">
        <f t="shared" si="5"/>
        <v>48.257035818270481</v>
      </c>
      <c r="Q11" s="222">
        <f t="shared" si="5"/>
        <v>49.704746892818591</v>
      </c>
      <c r="R11" s="222">
        <f t="shared" si="5"/>
        <v>51.195889299603152</v>
      </c>
      <c r="S11" s="222">
        <f t="shared" si="5"/>
        <v>52.731765978591241</v>
      </c>
      <c r="T11" s="222">
        <f t="shared" si="5"/>
        <v>54.313718957948979</v>
      </c>
      <c r="U11" s="222">
        <f t="shared" si="5"/>
        <v>55.943130526687455</v>
      </c>
      <c r="V11" s="222">
        <f t="shared" si="5"/>
        <v>57.621424442488077</v>
      </c>
      <c r="W11" s="222">
        <f t="shared" si="5"/>
        <v>59.350067175762717</v>
      </c>
      <c r="X11" s="222">
        <f t="shared" si="5"/>
        <v>61.130569191035619</v>
      </c>
      <c r="Y11" s="222">
        <f t="shared" si="5"/>
        <v>62.964486266766684</v>
      </c>
      <c r="Z11" s="222">
        <f t="shared" si="5"/>
        <v>64.853420854769695</v>
      </c>
      <c r="AA11" s="222">
        <f t="shared" si="5"/>
        <v>66.799023480412771</v>
      </c>
      <c r="AB11" s="222">
        <f t="shared" si="5"/>
        <v>68.802994184825167</v>
      </c>
      <c r="AC11" s="222">
        <f t="shared" si="5"/>
        <v>70.867084010369922</v>
      </c>
      <c r="AD11" s="222">
        <f t="shared" si="5"/>
        <v>72.993096530681029</v>
      </c>
      <c r="AE11" s="222">
        <f t="shared" si="5"/>
        <v>75.182889426601463</v>
      </c>
      <c r="AF11" s="222">
        <f t="shared" si="5"/>
        <v>77.438376109399513</v>
      </c>
      <c r="AG11" s="222">
        <f t="shared" si="5"/>
        <v>79.761527392681501</v>
      </c>
      <c r="AH11" s="222">
        <f t="shared" si="5"/>
        <v>82.154373214461927</v>
      </c>
      <c r="AI11" s="222">
        <f t="shared" si="5"/>
        <v>84.619004410895798</v>
      </c>
      <c r="AJ11" s="222">
        <f t="shared" si="5"/>
        <v>87.15757454322268</v>
      </c>
      <c r="AK11" s="222">
        <f t="shared" si="5"/>
        <v>89.772301779519367</v>
      </c>
      <c r="AL11" s="222">
        <f t="shared" si="5"/>
        <v>92.465470832904956</v>
      </c>
      <c r="AM11" s="222">
        <f t="shared" si="5"/>
        <v>95.239434957892087</v>
      </c>
      <c r="AN11" s="222">
        <f t="shared" si="5"/>
        <v>98.096618006628859</v>
      </c>
      <c r="AO11" s="222">
        <f t="shared" si="5"/>
        <v>101.03951654682773</v>
      </c>
      <c r="AP11" s="222">
        <f t="shared" si="5"/>
        <v>104.07070204323256</v>
      </c>
      <c r="AQ11" s="222">
        <f t="shared" si="5"/>
        <v>107.19282310452954</v>
      </c>
      <c r="AR11" s="222">
        <f t="shared" si="5"/>
        <v>110.40860779766543</v>
      </c>
      <c r="AS11" s="222">
        <f t="shared" si="5"/>
        <v>113.72086603159539</v>
      </c>
      <c r="AT11" s="222">
        <f t="shared" si="5"/>
        <v>117.13249201254325</v>
      </c>
      <c r="AU11" s="222">
        <f t="shared" si="5"/>
        <v>120.64646677291952</v>
      </c>
      <c r="AV11" s="222">
        <f t="shared" si="5"/>
        <v>124.26586077610712</v>
      </c>
      <c r="AW11" s="222">
        <f t="shared" si="5"/>
        <v>127.99383659939033</v>
      </c>
      <c r="AX11" s="222">
        <f t="shared" si="5"/>
        <v>131.83365169737203</v>
      </c>
      <c r="AY11" s="222">
        <f t="shared" si="5"/>
        <v>135.78866124829324</v>
      </c>
      <c r="AZ11" s="222">
        <f t="shared" si="5"/>
        <v>139.86232108574202</v>
      </c>
      <c r="BA11" s="222">
        <f t="shared" si="5"/>
        <v>144.05819071831428</v>
      </c>
      <c r="BB11" s="222">
        <f t="shared" si="5"/>
        <v>148.37993643986374</v>
      </c>
      <c r="BC11" s="222">
        <f t="shared" si="5"/>
        <v>152.83133453305962</v>
      </c>
      <c r="BD11" s="222">
        <f t="shared" si="5"/>
        <v>157.41627456905144</v>
      </c>
      <c r="BE11" s="222">
        <f t="shared" si="5"/>
        <v>162.13876280612297</v>
      </c>
      <c r="BF11" s="222">
        <f t="shared" si="5"/>
        <v>167.00292569030668</v>
      </c>
      <c r="BG11" s="222">
        <f t="shared" si="5"/>
        <v>172.01301346101584</v>
      </c>
      <c r="BH11" s="222">
        <f t="shared" si="5"/>
        <v>177.17340386484636</v>
      </c>
      <c r="BI11" s="222">
        <f t="shared" si="5"/>
        <v>182.48860598079173</v>
      </c>
      <c r="BJ11" s="222">
        <f t="shared" si="5"/>
        <v>187.96326416021549</v>
      </c>
      <c r="BK11" s="222">
        <f t="shared" si="5"/>
        <v>193.60216208502197</v>
      </c>
      <c r="BL11" s="222">
        <f t="shared" si="5"/>
        <v>199.41022694757262</v>
      </c>
      <c r="BM11" s="222">
        <f t="shared" si="5"/>
        <v>205.39253375599981</v>
      </c>
      <c r="BN11" s="222">
        <f t="shared" si="5"/>
        <v>211.55430976867981</v>
      </c>
      <c r="BO11" s="222">
        <f t="shared" si="5"/>
        <v>217.90093906174019</v>
      </c>
      <c r="BP11" s="222">
        <f t="shared" si="5"/>
        <v>224.43796723359245</v>
      </c>
      <c r="BQ11" s="222">
        <f t="shared" si="5"/>
        <v>231.17110625060025</v>
      </c>
    </row>
    <row r="12" spans="1:77" ht="16" customHeight="1">
      <c r="A12" s="212" t="s">
        <v>40</v>
      </c>
      <c r="B12" s="223">
        <f>Variables!$M$5</f>
        <v>52</v>
      </c>
      <c r="E12" s="326"/>
      <c r="F12" s="328" t="s">
        <v>334</v>
      </c>
      <c r="G12" s="324" t="s">
        <v>49</v>
      </c>
      <c r="H12" s="325" t="s">
        <v>25</v>
      </c>
      <c r="I12" s="224" t="s">
        <v>318</v>
      </c>
      <c r="J12" s="216">
        <f>Variables!$M$26</f>
        <v>0.4</v>
      </c>
      <c r="K12" s="216">
        <f>Variables!$M$26</f>
        <v>0.4</v>
      </c>
      <c r="L12" s="216">
        <f>Variables!$M$26</f>
        <v>0.4</v>
      </c>
      <c r="M12" s="216">
        <f>Variables!$M$26</f>
        <v>0.4</v>
      </c>
      <c r="N12" s="216">
        <f>Variables!$M$26</f>
        <v>0.4</v>
      </c>
      <c r="O12" s="216">
        <f>Variables!$M$26</f>
        <v>0.4</v>
      </c>
      <c r="P12" s="216">
        <f>Variables!$M$26</f>
        <v>0.4</v>
      </c>
      <c r="Q12" s="216">
        <f>Variables!$M$26</f>
        <v>0.4</v>
      </c>
      <c r="R12" s="216">
        <f>Variables!$M$26</f>
        <v>0.4</v>
      </c>
      <c r="S12" s="216">
        <f>Variables!$M$26</f>
        <v>0.4</v>
      </c>
      <c r="T12" s="216">
        <f>Variables!$M$26</f>
        <v>0.4</v>
      </c>
      <c r="U12" s="216">
        <f>Variables!$M$26</f>
        <v>0.4</v>
      </c>
      <c r="V12" s="216">
        <f>Variables!$M$26</f>
        <v>0.4</v>
      </c>
      <c r="W12" s="216">
        <f>Variables!$M$26</f>
        <v>0.4</v>
      </c>
      <c r="X12" s="216">
        <f>Variables!$M$26</f>
        <v>0.4</v>
      </c>
      <c r="Y12" s="216">
        <f>Variables!$M$26</f>
        <v>0.4</v>
      </c>
      <c r="Z12" s="216">
        <f>Variables!$M$26</f>
        <v>0.4</v>
      </c>
      <c r="AA12" s="216">
        <f>Variables!$M$26</f>
        <v>0.4</v>
      </c>
      <c r="AB12" s="216">
        <f>Variables!$M$26</f>
        <v>0.4</v>
      </c>
      <c r="AC12" s="216">
        <f>Variables!$M$26</f>
        <v>0.4</v>
      </c>
      <c r="AD12" s="216">
        <f>Variables!$M$26</f>
        <v>0.4</v>
      </c>
      <c r="AE12" s="216">
        <f>Variables!$M$26</f>
        <v>0.4</v>
      </c>
      <c r="AF12" s="216">
        <f>Variables!$M$26</f>
        <v>0.4</v>
      </c>
      <c r="AG12" s="216">
        <f>Variables!$M$26</f>
        <v>0.4</v>
      </c>
      <c r="AH12" s="216">
        <f>Variables!$M$26</f>
        <v>0.4</v>
      </c>
      <c r="AI12" s="216">
        <f>Variables!$M$26</f>
        <v>0.4</v>
      </c>
      <c r="AJ12" s="216">
        <f>Variables!$M$26</f>
        <v>0.4</v>
      </c>
      <c r="AK12" s="216">
        <f>Variables!$M$26</f>
        <v>0.4</v>
      </c>
      <c r="AL12" s="216">
        <f>Variables!$M$26</f>
        <v>0.4</v>
      </c>
      <c r="AM12" s="216">
        <f>Variables!$M$26</f>
        <v>0.4</v>
      </c>
      <c r="AN12" s="216">
        <f>Variables!$M$26</f>
        <v>0.4</v>
      </c>
      <c r="AO12" s="216">
        <f>Variables!$M$26</f>
        <v>0.4</v>
      </c>
      <c r="AP12" s="216">
        <f>Variables!$M$26</f>
        <v>0.4</v>
      </c>
      <c r="AQ12" s="216">
        <f>Variables!$M$26</f>
        <v>0.4</v>
      </c>
      <c r="AR12" s="216">
        <f>Variables!$M$26</f>
        <v>0.4</v>
      </c>
      <c r="AS12" s="216">
        <f>Variables!$M$26</f>
        <v>0.4</v>
      </c>
      <c r="AT12" s="216">
        <f>Variables!$M$26</f>
        <v>0.4</v>
      </c>
      <c r="AU12" s="216">
        <f>Variables!$M$26</f>
        <v>0.4</v>
      </c>
      <c r="AV12" s="216">
        <f>Variables!$M$26</f>
        <v>0.4</v>
      </c>
      <c r="AW12" s="216">
        <f>Variables!$M$26</f>
        <v>0.4</v>
      </c>
      <c r="AX12" s="216">
        <f>Variables!$M$26</f>
        <v>0.4</v>
      </c>
      <c r="AY12" s="216">
        <f>Variables!$M$26</f>
        <v>0.4</v>
      </c>
      <c r="AZ12" s="216">
        <f>Variables!$M$26</f>
        <v>0.4</v>
      </c>
      <c r="BA12" s="216">
        <f>Variables!$M$26</f>
        <v>0.4</v>
      </c>
      <c r="BB12" s="216">
        <f>Variables!$M$26</f>
        <v>0.4</v>
      </c>
      <c r="BC12" s="216">
        <f>Variables!$M$26</f>
        <v>0.4</v>
      </c>
      <c r="BD12" s="216">
        <f>Variables!$M$26</f>
        <v>0.4</v>
      </c>
      <c r="BE12" s="216">
        <f>Variables!$M$26</f>
        <v>0.4</v>
      </c>
      <c r="BF12" s="216">
        <f>Variables!$M$26</f>
        <v>0.4</v>
      </c>
      <c r="BG12" s="216">
        <f>Variables!$M$26</f>
        <v>0.4</v>
      </c>
      <c r="BH12" s="216">
        <f>Variables!$M$26</f>
        <v>0.4</v>
      </c>
      <c r="BI12" s="216">
        <f>Variables!$M$26</f>
        <v>0.4</v>
      </c>
      <c r="BJ12" s="216">
        <f>Variables!$M$26</f>
        <v>0.4</v>
      </c>
      <c r="BK12" s="216">
        <f>Variables!$M$26</f>
        <v>0.4</v>
      </c>
      <c r="BL12" s="216">
        <f>Variables!$M$26</f>
        <v>0.4</v>
      </c>
      <c r="BM12" s="216">
        <f>Variables!$M$26</f>
        <v>0.4</v>
      </c>
      <c r="BN12" s="216">
        <f>Variables!$M$26</f>
        <v>0.4</v>
      </c>
      <c r="BO12" s="216">
        <f>Variables!$M$26</f>
        <v>0.4</v>
      </c>
      <c r="BP12" s="216">
        <f>Variables!$M$26</f>
        <v>0.4</v>
      </c>
      <c r="BQ12" s="216">
        <f>Variables!$M$26</f>
        <v>0.4</v>
      </c>
    </row>
    <row r="13" spans="1:77" ht="16" customHeight="1">
      <c r="A13" s="212" t="s">
        <v>306</v>
      </c>
      <c r="B13" s="225">
        <f>J2/B12</f>
        <v>2.3316062176165806</v>
      </c>
      <c r="E13" s="326"/>
      <c r="F13" s="328"/>
      <c r="G13" s="324"/>
      <c r="H13" s="325"/>
      <c r="I13" s="226" t="s">
        <v>321</v>
      </c>
      <c r="J13" s="200">
        <f>J12*J11</f>
        <v>16.165803108808291</v>
      </c>
      <c r="K13" s="200">
        <f>K12*K11</f>
        <v>16.65077720207254</v>
      </c>
      <c r="L13" s="200">
        <f t="shared" ref="L13:BQ13" si="6">L12*L11</f>
        <v>17.150300518134713</v>
      </c>
      <c r="M13" s="200">
        <f t="shared" si="6"/>
        <v>17.664809533678756</v>
      </c>
      <c r="N13" s="200">
        <f t="shared" si="6"/>
        <v>18.194753819689122</v>
      </c>
      <c r="O13" s="200">
        <f t="shared" si="6"/>
        <v>18.740596434279794</v>
      </c>
      <c r="P13" s="200">
        <f t="shared" si="6"/>
        <v>19.302814327308194</v>
      </c>
      <c r="Q13" s="200">
        <f t="shared" si="6"/>
        <v>19.881898757127438</v>
      </c>
      <c r="R13" s="200">
        <f t="shared" si="6"/>
        <v>20.478355719841261</v>
      </c>
      <c r="S13" s="200">
        <f t="shared" si="6"/>
        <v>21.092706391436497</v>
      </c>
      <c r="T13" s="200">
        <f t="shared" si="6"/>
        <v>21.725487583179593</v>
      </c>
      <c r="U13" s="200">
        <f t="shared" si="6"/>
        <v>22.377252210674982</v>
      </c>
      <c r="V13" s="200">
        <f t="shared" si="6"/>
        <v>23.048569776995233</v>
      </c>
      <c r="W13" s="200">
        <f t="shared" si="6"/>
        <v>23.740026870305087</v>
      </c>
      <c r="X13" s="200">
        <f t="shared" si="6"/>
        <v>24.45222767641425</v>
      </c>
      <c r="Y13" s="200">
        <f t="shared" si="6"/>
        <v>25.185794506706674</v>
      </c>
      <c r="Z13" s="200">
        <f t="shared" si="6"/>
        <v>25.941368341907879</v>
      </c>
      <c r="AA13" s="200">
        <f t="shared" si="6"/>
        <v>26.719609392165111</v>
      </c>
      <c r="AB13" s="200">
        <f t="shared" si="6"/>
        <v>27.521197673930068</v>
      </c>
      <c r="AC13" s="200">
        <f t="shared" si="6"/>
        <v>28.346833604147971</v>
      </c>
      <c r="AD13" s="200">
        <f t="shared" si="6"/>
        <v>29.197238612272415</v>
      </c>
      <c r="AE13" s="200">
        <f t="shared" si="6"/>
        <v>30.073155770640586</v>
      </c>
      <c r="AF13" s="200">
        <f t="shared" si="6"/>
        <v>30.975350443759808</v>
      </c>
      <c r="AG13" s="200">
        <f t="shared" si="6"/>
        <v>31.904610957072602</v>
      </c>
      <c r="AH13" s="200">
        <f t="shared" si="6"/>
        <v>32.861749285784775</v>
      </c>
      <c r="AI13" s="200">
        <f t="shared" si="6"/>
        <v>33.847601764358323</v>
      </c>
      <c r="AJ13" s="200">
        <f t="shared" si="6"/>
        <v>34.863029817289075</v>
      </c>
      <c r="AK13" s="200">
        <f t="shared" si="6"/>
        <v>35.908920711807745</v>
      </c>
      <c r="AL13" s="200">
        <f t="shared" si="6"/>
        <v>36.986188333161984</v>
      </c>
      <c r="AM13" s="200">
        <f t="shared" si="6"/>
        <v>38.095773983156839</v>
      </c>
      <c r="AN13" s="200">
        <f t="shared" si="6"/>
        <v>39.238647202651549</v>
      </c>
      <c r="AO13" s="200">
        <f t="shared" si="6"/>
        <v>40.415806618731096</v>
      </c>
      <c r="AP13" s="200">
        <f t="shared" si="6"/>
        <v>41.628280817293025</v>
      </c>
      <c r="AQ13" s="200">
        <f t="shared" si="6"/>
        <v>42.877129241811815</v>
      </c>
      <c r="AR13" s="200">
        <f t="shared" si="6"/>
        <v>44.163443119066173</v>
      </c>
      <c r="AS13" s="200">
        <f t="shared" si="6"/>
        <v>45.488346412638158</v>
      </c>
      <c r="AT13" s="200">
        <f t="shared" si="6"/>
        <v>46.852996805017305</v>
      </c>
      <c r="AU13" s="200">
        <f t="shared" si="6"/>
        <v>48.258586709167815</v>
      </c>
      <c r="AV13" s="200">
        <f t="shared" si="6"/>
        <v>49.706344310442852</v>
      </c>
      <c r="AW13" s="200">
        <f t="shared" si="6"/>
        <v>51.197534639756135</v>
      </c>
      <c r="AX13" s="200">
        <f t="shared" si="6"/>
        <v>52.733460678948816</v>
      </c>
      <c r="AY13" s="200">
        <f t="shared" si="6"/>
        <v>54.315464499317301</v>
      </c>
      <c r="AZ13" s="200">
        <f t="shared" si="6"/>
        <v>55.944928434296813</v>
      </c>
      <c r="BA13" s="200">
        <f t="shared" si="6"/>
        <v>57.623276287325716</v>
      </c>
      <c r="BB13" s="200">
        <f t="shared" si="6"/>
        <v>59.351974575945498</v>
      </c>
      <c r="BC13" s="200">
        <f t="shared" si="6"/>
        <v>61.132533813223851</v>
      </c>
      <c r="BD13" s="200">
        <f t="shared" si="6"/>
        <v>62.966509827620577</v>
      </c>
      <c r="BE13" s="200">
        <f t="shared" si="6"/>
        <v>64.855505122449188</v>
      </c>
      <c r="BF13" s="200">
        <f t="shared" si="6"/>
        <v>66.801170276122676</v>
      </c>
      <c r="BG13" s="200">
        <f t="shared" si="6"/>
        <v>68.805205384406335</v>
      </c>
      <c r="BH13" s="200">
        <f t="shared" si="6"/>
        <v>70.869361545938546</v>
      </c>
      <c r="BI13" s="200">
        <f t="shared" si="6"/>
        <v>72.99544239231669</v>
      </c>
      <c r="BJ13" s="200">
        <f t="shared" si="6"/>
        <v>75.185305664086201</v>
      </c>
      <c r="BK13" s="200">
        <f t="shared" si="6"/>
        <v>77.440864834008792</v>
      </c>
      <c r="BL13" s="200">
        <f t="shared" si="6"/>
        <v>79.764090779029061</v>
      </c>
      <c r="BM13" s="200">
        <f t="shared" si="6"/>
        <v>82.157013502399934</v>
      </c>
      <c r="BN13" s="200">
        <f t="shared" si="6"/>
        <v>84.621723907471932</v>
      </c>
      <c r="BO13" s="200">
        <f t="shared" si="6"/>
        <v>87.160375624696087</v>
      </c>
      <c r="BP13" s="200">
        <f t="shared" si="6"/>
        <v>89.775186893436981</v>
      </c>
      <c r="BQ13" s="200">
        <f t="shared" si="6"/>
        <v>92.468442500240101</v>
      </c>
    </row>
    <row r="14" spans="1:77" ht="16" customHeight="1">
      <c r="E14" s="326"/>
      <c r="F14" s="328"/>
      <c r="G14" s="324"/>
      <c r="H14" s="325"/>
      <c r="I14" s="226" t="s">
        <v>322</v>
      </c>
      <c r="J14" s="200">
        <f>J13/J264</f>
        <v>0.36574215178299302</v>
      </c>
      <c r="K14" s="200">
        <f>K13/K264</f>
        <v>0.36932785915341454</v>
      </c>
      <c r="L14" s="200">
        <f t="shared" ref="L14:BQ14" si="7">L13/L264</f>
        <v>0.37294872051766365</v>
      </c>
      <c r="M14" s="200">
        <f t="shared" si="7"/>
        <v>0.37660508052273878</v>
      </c>
      <c r="N14" s="200">
        <f t="shared" si="7"/>
        <v>0.38029728719453043</v>
      </c>
      <c r="O14" s="200">
        <f t="shared" si="7"/>
        <v>0.38402569197094732</v>
      </c>
      <c r="P14" s="200">
        <f t="shared" si="7"/>
        <v>0.38779064973536853</v>
      </c>
      <c r="Q14" s="200">
        <f t="shared" si="7"/>
        <v>0.39159251885042107</v>
      </c>
      <c r="R14" s="200">
        <f t="shared" si="7"/>
        <v>0.39543166119209189</v>
      </c>
      <c r="S14" s="200">
        <f t="shared" si="7"/>
        <v>0.39930844218417116</v>
      </c>
      <c r="T14" s="200">
        <f t="shared" si="7"/>
        <v>0.40322323083303557</v>
      </c>
      <c r="U14" s="200">
        <f t="shared" si="7"/>
        <v>0.40717639976277131</v>
      </c>
      <c r="V14" s="200">
        <f t="shared" si="7"/>
        <v>0.41116832525064168</v>
      </c>
      <c r="W14" s="200">
        <f t="shared" si="7"/>
        <v>0.41519938726290284</v>
      </c>
      <c r="X14" s="200">
        <f t="shared" si="7"/>
        <v>0.41926996949097062</v>
      </c>
      <c r="Y14" s="200">
        <f t="shared" si="7"/>
        <v>0.42338045938794089</v>
      </c>
      <c r="Z14" s="200">
        <f t="shared" si="7"/>
        <v>0.42753124820546978</v>
      </c>
      <c r="AA14" s="200">
        <f t="shared" si="7"/>
        <v>0.43172273103101361</v>
      </c>
      <c r="AB14" s="200">
        <f t="shared" si="7"/>
        <v>0.43595530682543532</v>
      </c>
      <c r="AC14" s="200">
        <f t="shared" si="7"/>
        <v>0.44022937846097876</v>
      </c>
      <c r="AD14" s="200">
        <f t="shared" si="7"/>
        <v>0.44454535275961587</v>
      </c>
      <c r="AE14" s="200">
        <f t="shared" si="7"/>
        <v>0.44890364053176895</v>
      </c>
      <c r="AF14" s="200">
        <f t="shared" si="7"/>
        <v>0.45330465661541386</v>
      </c>
      <c r="AG14" s="200">
        <f t="shared" si="7"/>
        <v>0.45774881991556488</v>
      </c>
      <c r="AH14" s="200">
        <f t="shared" si="7"/>
        <v>0.46223655344414882</v>
      </c>
      <c r="AI14" s="200">
        <f t="shared" si="7"/>
        <v>0.46676828436026796</v>
      </c>
      <c r="AJ14" s="200">
        <f t="shared" si="7"/>
        <v>0.4713444440108589</v>
      </c>
      <c r="AK14" s="200">
        <f t="shared" si="7"/>
        <v>0.4759654679717496</v>
      </c>
      <c r="AL14" s="200">
        <f t="shared" si="7"/>
        <v>0.48063179608911977</v>
      </c>
      <c r="AM14" s="200">
        <f t="shared" si="7"/>
        <v>0.48534387252136602</v>
      </c>
      <c r="AN14" s="200">
        <f t="shared" si="7"/>
        <v>0.49010214578137945</v>
      </c>
      <c r="AO14" s="200">
        <f t="shared" si="7"/>
        <v>0.49490706877923618</v>
      </c>
      <c r="AP14" s="200">
        <f t="shared" si="7"/>
        <v>0.49975909886530701</v>
      </c>
      <c r="AQ14" s="200">
        <f t="shared" si="7"/>
        <v>0.50465869787379036</v>
      </c>
      <c r="AR14" s="200">
        <f t="shared" si="7"/>
        <v>0.50960633216667073</v>
      </c>
      <c r="AS14" s="200">
        <f t="shared" si="7"/>
        <v>0.51460247267810877</v>
      </c>
      <c r="AT14" s="200">
        <f t="shared" si="7"/>
        <v>0.5196475949592666</v>
      </c>
      <c r="AU14" s="200">
        <f t="shared" si="7"/>
        <v>0.52474217922357302</v>
      </c>
      <c r="AV14" s="200">
        <f t="shared" si="7"/>
        <v>0.52988671039243151</v>
      </c>
      <c r="AW14" s="200">
        <f t="shared" si="7"/>
        <v>0.53508167814137697</v>
      </c>
      <c r="AX14" s="200">
        <f t="shared" si="7"/>
        <v>0.54032757694668454</v>
      </c>
      <c r="AY14" s="200">
        <f t="shared" si="7"/>
        <v>0.54562490613243653</v>
      </c>
      <c r="AZ14" s="200">
        <f t="shared" si="7"/>
        <v>0.5509741699180486</v>
      </c>
      <c r="BA14" s="200">
        <f t="shared" si="7"/>
        <v>0.55637587746626471</v>
      </c>
      <c r="BB14" s="200">
        <f t="shared" si="7"/>
        <v>0.56183054293162038</v>
      </c>
      <c r="BC14" s="200">
        <f t="shared" si="7"/>
        <v>0.56733868550938116</v>
      </c>
      <c r="BD14" s="200">
        <f t="shared" si="7"/>
        <v>0.57290082948496346</v>
      </c>
      <c r="BE14" s="200">
        <f t="shared" si="7"/>
        <v>0.57851750428383553</v>
      </c>
      <c r="BF14" s="200">
        <f t="shared" si="7"/>
        <v>0.58418924452191245</v>
      </c>
      <c r="BG14" s="200">
        <f t="shared" si="7"/>
        <v>0.58991659005644093</v>
      </c>
      <c r="BH14" s="200">
        <f t="shared" si="7"/>
        <v>0.59570008603738656</v>
      </c>
      <c r="BI14" s="200">
        <f t="shared" si="7"/>
        <v>0.6015402829593216</v>
      </c>
      <c r="BJ14" s="200">
        <f t="shared" si="7"/>
        <v>0.60743773671382484</v>
      </c>
      <c r="BK14" s="200">
        <f t="shared" si="7"/>
        <v>0.61339300864239177</v>
      </c>
      <c r="BL14" s="200">
        <f t="shared" si="7"/>
        <v>0.61940666558986623</v>
      </c>
      <c r="BM14" s="200">
        <f t="shared" si="7"/>
        <v>0.62547927995839425</v>
      </c>
      <c r="BN14" s="200">
        <f t="shared" si="7"/>
        <v>0.63161142976190798</v>
      </c>
      <c r="BO14" s="200">
        <f t="shared" si="7"/>
        <v>0.63780369868114239</v>
      </c>
      <c r="BP14" s="200">
        <f t="shared" si="7"/>
        <v>0.64405667611919282</v>
      </c>
      <c r="BQ14" s="200">
        <f t="shared" si="7"/>
        <v>0.6503709572576164</v>
      </c>
    </row>
    <row r="15" spans="1:77" ht="16" customHeight="1">
      <c r="E15" s="326"/>
      <c r="F15" s="328"/>
      <c r="G15" s="324"/>
      <c r="H15" s="325"/>
      <c r="I15" s="226" t="s">
        <v>64</v>
      </c>
      <c r="J15" s="203">
        <f>Variables!$M$8</f>
        <v>5</v>
      </c>
      <c r="K15" s="203">
        <f>Variables!$M$8</f>
        <v>5</v>
      </c>
      <c r="L15" s="203">
        <f>Variables!$M$8</f>
        <v>5</v>
      </c>
      <c r="M15" s="203">
        <f>Variables!$M$8</f>
        <v>5</v>
      </c>
      <c r="N15" s="203">
        <f>Variables!$M$8</f>
        <v>5</v>
      </c>
      <c r="O15" s="203">
        <f>Variables!$M$8</f>
        <v>5</v>
      </c>
      <c r="P15" s="203">
        <f>Variables!$M$8</f>
        <v>5</v>
      </c>
      <c r="Q15" s="203">
        <f>Variables!$M$8</f>
        <v>5</v>
      </c>
      <c r="R15" s="203">
        <f>Variables!$M$8</f>
        <v>5</v>
      </c>
      <c r="S15" s="203">
        <f>Variables!$M$8</f>
        <v>5</v>
      </c>
      <c r="T15" s="203">
        <f>Variables!$M$8</f>
        <v>5</v>
      </c>
      <c r="U15" s="203">
        <f>Variables!$M$8</f>
        <v>5</v>
      </c>
      <c r="V15" s="203">
        <f>Variables!$M$8</f>
        <v>5</v>
      </c>
      <c r="W15" s="203">
        <f>Variables!$M$8</f>
        <v>5</v>
      </c>
      <c r="X15" s="203">
        <f>Variables!$M$8</f>
        <v>5</v>
      </c>
      <c r="Y15" s="203">
        <f>Variables!$M$8</f>
        <v>5</v>
      </c>
      <c r="Z15" s="203">
        <f>Variables!$M$8</f>
        <v>5</v>
      </c>
      <c r="AA15" s="203">
        <f>Variables!$M$8</f>
        <v>5</v>
      </c>
      <c r="AB15" s="203">
        <f>Variables!$M$8</f>
        <v>5</v>
      </c>
      <c r="AC15" s="203">
        <f>Variables!$M$8</f>
        <v>5</v>
      </c>
      <c r="AD15" s="203">
        <f>Variables!$M$8</f>
        <v>5</v>
      </c>
      <c r="AE15" s="203">
        <f>Variables!$M$8</f>
        <v>5</v>
      </c>
      <c r="AF15" s="203">
        <f>Variables!$M$8</f>
        <v>5</v>
      </c>
      <c r="AG15" s="203">
        <f>Variables!$M$8</f>
        <v>5</v>
      </c>
      <c r="AH15" s="203">
        <f>Variables!$M$8</f>
        <v>5</v>
      </c>
      <c r="AI15" s="203">
        <f>Variables!$M$8</f>
        <v>5</v>
      </c>
      <c r="AJ15" s="203">
        <f>Variables!$M$8</f>
        <v>5</v>
      </c>
      <c r="AK15" s="203">
        <f>Variables!$M$8</f>
        <v>5</v>
      </c>
      <c r="AL15" s="203">
        <f>Variables!$M$8</f>
        <v>5</v>
      </c>
      <c r="AM15" s="203">
        <f>Variables!$M$8</f>
        <v>5</v>
      </c>
      <c r="AN15" s="203">
        <f>Variables!$M$8</f>
        <v>5</v>
      </c>
      <c r="AO15" s="203">
        <f>Variables!$M$8</f>
        <v>5</v>
      </c>
      <c r="AP15" s="203">
        <f>Variables!$M$8</f>
        <v>5</v>
      </c>
      <c r="AQ15" s="203">
        <f>Variables!$M$8</f>
        <v>5</v>
      </c>
      <c r="AR15" s="203">
        <f>Variables!$M$8</f>
        <v>5</v>
      </c>
      <c r="AS15" s="203">
        <f>Variables!$M$8</f>
        <v>5</v>
      </c>
      <c r="AT15" s="203">
        <f>Variables!$M$8</f>
        <v>5</v>
      </c>
      <c r="AU15" s="203">
        <f>Variables!$M$8</f>
        <v>5</v>
      </c>
      <c r="AV15" s="203">
        <f>Variables!$M$8</f>
        <v>5</v>
      </c>
      <c r="AW15" s="203">
        <f>Variables!$M$8</f>
        <v>5</v>
      </c>
      <c r="AX15" s="203">
        <f>Variables!$M$8</f>
        <v>5</v>
      </c>
      <c r="AY15" s="203">
        <f>Variables!$M$8</f>
        <v>5</v>
      </c>
      <c r="AZ15" s="203">
        <f>Variables!$M$8</f>
        <v>5</v>
      </c>
      <c r="BA15" s="203">
        <f>Variables!$M$8</f>
        <v>5</v>
      </c>
      <c r="BB15" s="203">
        <f>Variables!$M$8</f>
        <v>5</v>
      </c>
      <c r="BC15" s="203">
        <f>Variables!$M$8</f>
        <v>5</v>
      </c>
      <c r="BD15" s="203">
        <f>Variables!$M$8</f>
        <v>5</v>
      </c>
      <c r="BE15" s="203">
        <f>Variables!$M$8</f>
        <v>5</v>
      </c>
      <c r="BF15" s="203">
        <f>Variables!$M$8</f>
        <v>5</v>
      </c>
      <c r="BG15" s="203">
        <f>Variables!$M$8</f>
        <v>5</v>
      </c>
      <c r="BH15" s="203">
        <f>Variables!$M$8</f>
        <v>5</v>
      </c>
      <c r="BI15" s="203">
        <f>Variables!$M$8</f>
        <v>5</v>
      </c>
      <c r="BJ15" s="203">
        <f>Variables!$M$8</f>
        <v>5</v>
      </c>
      <c r="BK15" s="203">
        <f>Variables!$M$8</f>
        <v>5</v>
      </c>
      <c r="BL15" s="203">
        <f>Variables!$M$8</f>
        <v>5</v>
      </c>
      <c r="BM15" s="203">
        <f>Variables!$M$8</f>
        <v>5</v>
      </c>
      <c r="BN15" s="203">
        <f>Variables!$M$8</f>
        <v>5</v>
      </c>
      <c r="BO15" s="203">
        <f>Variables!$M$8</f>
        <v>5</v>
      </c>
      <c r="BP15" s="203">
        <f>Variables!$M$8</f>
        <v>5</v>
      </c>
      <c r="BQ15" s="203">
        <f>Variables!$M$8</f>
        <v>5</v>
      </c>
    </row>
    <row r="16" spans="1:77" ht="16" customHeight="1">
      <c r="E16" s="326"/>
      <c r="F16" s="328"/>
      <c r="G16" s="324"/>
      <c r="H16" s="325"/>
      <c r="I16" s="226" t="s">
        <v>299</v>
      </c>
      <c r="J16" s="200">
        <v>0</v>
      </c>
      <c r="K16" s="200">
        <f>J18*$B$6</f>
        <v>0.14629686071319722</v>
      </c>
      <c r="L16" s="200">
        <f t="shared" ref="L16:BQ16" si="8">K18*$B$6</f>
        <v>0.22087957401796443</v>
      </c>
      <c r="M16" s="200">
        <f t="shared" si="8"/>
        <v>0.25961927521604772</v>
      </c>
      <c r="N16" s="200">
        <f t="shared" si="8"/>
        <v>0.28045166981711939</v>
      </c>
      <c r="O16" s="200">
        <f t="shared" si="8"/>
        <v>0.29234474978637187</v>
      </c>
      <c r="P16" s="200">
        <f t="shared" si="8"/>
        <v>0.29978265168156487</v>
      </c>
      <c r="Q16" s="200">
        <f t="shared" si="8"/>
        <v>0.30500758573492986</v>
      </c>
      <c r="R16" s="200">
        <f t="shared" si="8"/>
        <v>0.30914080040763336</v>
      </c>
      <c r="S16" s="200">
        <f t="shared" si="8"/>
        <v>0.31274306468065349</v>
      </c>
      <c r="T16" s="200">
        <f t="shared" si="8"/>
        <v>0.31609490921399525</v>
      </c>
      <c r="U16" s="200">
        <f t="shared" si="8"/>
        <v>0.31933674694021186</v>
      </c>
      <c r="V16" s="200">
        <f t="shared" si="8"/>
        <v>0.32253893337521444</v>
      </c>
      <c r="W16" s="200">
        <f t="shared" si="8"/>
        <v>0.32573679678786394</v>
      </c>
      <c r="X16" s="200">
        <f t="shared" si="8"/>
        <v>0.3289481532990931</v>
      </c>
      <c r="Y16" s="200">
        <f t="shared" si="8"/>
        <v>0.33218206444593479</v>
      </c>
      <c r="Z16" s="200">
        <f t="shared" si="8"/>
        <v>0.33544321597814375</v>
      </c>
      <c r="AA16" s="200">
        <f t="shared" si="8"/>
        <v>0.3387341072712598</v>
      </c>
      <c r="AB16" s="200">
        <f t="shared" si="8"/>
        <v>0.34205614604803536</v>
      </c>
      <c r="AC16" s="200">
        <f t="shared" si="8"/>
        <v>0.34541019575419185</v>
      </c>
      <c r="AD16" s="200">
        <f t="shared" si="8"/>
        <v>0.34879684926148746</v>
      </c>
      <c r="AE16" s="200">
        <f t="shared" si="8"/>
        <v>0.35221656573459015</v>
      </c>
      <c r="AF16" s="200">
        <f t="shared" si="8"/>
        <v>0.35566973908000271</v>
      </c>
      <c r="AG16" s="200">
        <f t="shared" si="8"/>
        <v>0.35915673218616689</v>
      </c>
      <c r="AH16" s="200">
        <f t="shared" si="8"/>
        <v>0.36267789405930939</v>
      </c>
      <c r="AI16" s="200">
        <f t="shared" si="8"/>
        <v>0.36623356840731425</v>
      </c>
      <c r="AJ16" s="200">
        <f t="shared" si="8"/>
        <v>0.36982409794776433</v>
      </c>
      <c r="AK16" s="200">
        <f t="shared" si="8"/>
        <v>0.37344982657822579</v>
      </c>
      <c r="AL16" s="200">
        <f t="shared" si="8"/>
        <v>0.37711110047781271</v>
      </c>
      <c r="AM16" s="200">
        <f t="shared" si="8"/>
        <v>0.38080826867455431</v>
      </c>
      <c r="AN16" s="200">
        <f t="shared" si="8"/>
        <v>0.38454168334582356</v>
      </c>
      <c r="AO16" s="200">
        <f t="shared" si="8"/>
        <v>0.38831169998546355</v>
      </c>
      <c r="AP16" s="200">
        <f t="shared" si="8"/>
        <v>0.39211867750442631</v>
      </c>
      <c r="AQ16" s="200">
        <f t="shared" si="8"/>
        <v>0.39596297829833599</v>
      </c>
      <c r="AR16" s="200">
        <f t="shared" si="8"/>
        <v>0.39984496829868421</v>
      </c>
      <c r="AS16" s="200">
        <f t="shared" si="8"/>
        <v>0.40376501701601042</v>
      </c>
      <c r="AT16" s="200">
        <f t="shared" si="8"/>
        <v>0.40772349757924875</v>
      </c>
      <c r="AU16" s="200">
        <f t="shared" si="8"/>
        <v>0.41172078677333102</v>
      </c>
      <c r="AV16" s="200">
        <f t="shared" si="8"/>
        <v>0.41575726507609478</v>
      </c>
      <c r="AW16" s="200">
        <f t="shared" si="8"/>
        <v>0.41983331669502005</v>
      </c>
      <c r="AX16" s="200">
        <f t="shared" si="8"/>
        <v>0.42394932960406084</v>
      </c>
      <c r="AY16" s="200">
        <f t="shared" si="8"/>
        <v>0.42810569558070422</v>
      </c>
      <c r="AZ16" s="200">
        <f t="shared" si="8"/>
        <v>0.43230281024332673</v>
      </c>
      <c r="BA16" s="200">
        <f t="shared" si="8"/>
        <v>0.43654107308888285</v>
      </c>
      <c r="BB16" s="200">
        <f t="shared" si="8"/>
        <v>0.44082088753094734</v>
      </c>
      <c r="BC16" s="200">
        <f t="shared" si="8"/>
        <v>0.44514266093812183</v>
      </c>
      <c r="BD16" s="200">
        <f t="shared" si="8"/>
        <v>0.44950680467281334</v>
      </c>
      <c r="BE16" s="200">
        <f t="shared" si="8"/>
        <v>0.45391373413039204</v>
      </c>
      <c r="BF16" s="200">
        <f t="shared" si="8"/>
        <v>0.45836386877873025</v>
      </c>
      <c r="BG16" s="200">
        <f t="shared" si="8"/>
        <v>0.46285763219813014</v>
      </c>
      <c r="BH16" s="200">
        <f t="shared" si="8"/>
        <v>0.46739545212164146</v>
      </c>
      <c r="BI16" s="200">
        <f t="shared" si="8"/>
        <v>0.47197776047577539</v>
      </c>
      <c r="BJ16" s="200">
        <f t="shared" si="8"/>
        <v>0.47660499342161639</v>
      </c>
      <c r="BK16" s="200">
        <f t="shared" si="8"/>
        <v>0.48127759139633808</v>
      </c>
      <c r="BL16" s="200">
        <f t="shared" si="8"/>
        <v>0.4859959991551257</v>
      </c>
      <c r="BM16" s="200">
        <f t="shared" si="8"/>
        <v>0.49076066581350936</v>
      </c>
      <c r="BN16" s="200">
        <f t="shared" si="8"/>
        <v>0.49557204489011242</v>
      </c>
      <c r="BO16" s="200">
        <f t="shared" si="8"/>
        <v>0.5004305943498194</v>
      </c>
      <c r="BP16" s="200">
        <f t="shared" si="8"/>
        <v>0.50533677664736676</v>
      </c>
      <c r="BQ16" s="200">
        <f t="shared" si="8"/>
        <v>0.51029105877136061</v>
      </c>
    </row>
    <row r="17" spans="5:69" ht="16" customHeight="1">
      <c r="E17" s="326"/>
      <c r="F17" s="328"/>
      <c r="G17" s="324"/>
      <c r="H17" s="325"/>
      <c r="I17" s="227" t="s">
        <v>301</v>
      </c>
      <c r="J17" s="200">
        <v>0</v>
      </c>
      <c r="K17" s="200">
        <f t="shared" ref="K17:BQ17" si="9">J18*$B$7</f>
        <v>3.6574215178299306E-2</v>
      </c>
      <c r="L17" s="200">
        <f t="shared" si="9"/>
        <v>5.5219893504491108E-2</v>
      </c>
      <c r="M17" s="200">
        <f t="shared" si="9"/>
        <v>6.4904818804011929E-2</v>
      </c>
      <c r="N17" s="200">
        <f t="shared" si="9"/>
        <v>7.0112917454279847E-2</v>
      </c>
      <c r="O17" s="200">
        <f t="shared" si="9"/>
        <v>7.3086187446592968E-2</v>
      </c>
      <c r="P17" s="200">
        <f t="shared" si="9"/>
        <v>7.4945662920391218E-2</v>
      </c>
      <c r="Q17" s="200">
        <f t="shared" si="9"/>
        <v>7.6251896433732466E-2</v>
      </c>
      <c r="R17" s="200">
        <f t="shared" si="9"/>
        <v>7.7285200101908341E-2</v>
      </c>
      <c r="S17" s="200">
        <f t="shared" si="9"/>
        <v>7.8185766170163373E-2</v>
      </c>
      <c r="T17" s="200">
        <f t="shared" si="9"/>
        <v>7.9023727303498811E-2</v>
      </c>
      <c r="U17" s="200">
        <f t="shared" si="9"/>
        <v>7.9834186735052964E-2</v>
      </c>
      <c r="V17" s="200">
        <f t="shared" si="9"/>
        <v>8.0634733343803611E-2</v>
      </c>
      <c r="W17" s="200">
        <f t="shared" si="9"/>
        <v>8.1434199196965984E-2</v>
      </c>
      <c r="X17" s="200">
        <f t="shared" si="9"/>
        <v>8.2237038324773276E-2</v>
      </c>
      <c r="Y17" s="200">
        <f t="shared" si="9"/>
        <v>8.3045516111483697E-2</v>
      </c>
      <c r="Z17" s="200">
        <f t="shared" si="9"/>
        <v>8.3860803994535937E-2</v>
      </c>
      <c r="AA17" s="200">
        <f t="shared" si="9"/>
        <v>8.468352681781495E-2</v>
      </c>
      <c r="AB17" s="200">
        <f t="shared" si="9"/>
        <v>8.551403651200884E-2</v>
      </c>
      <c r="AC17" s="200">
        <f t="shared" si="9"/>
        <v>8.6352548938547963E-2</v>
      </c>
      <c r="AD17" s="200">
        <f t="shared" si="9"/>
        <v>8.7199212315371866E-2</v>
      </c>
      <c r="AE17" s="200">
        <f t="shared" si="9"/>
        <v>8.8054141433647537E-2</v>
      </c>
      <c r="AF17" s="200">
        <f t="shared" si="9"/>
        <v>8.8917434770000678E-2</v>
      </c>
      <c r="AG17" s="200">
        <f t="shared" si="9"/>
        <v>8.9789183046541723E-2</v>
      </c>
      <c r="AH17" s="200">
        <f t="shared" si="9"/>
        <v>9.0669473514827348E-2</v>
      </c>
      <c r="AI17" s="200">
        <f t="shared" si="9"/>
        <v>9.1558392101828562E-2</v>
      </c>
      <c r="AJ17" s="200">
        <f t="shared" si="9"/>
        <v>9.2456024486941082E-2</v>
      </c>
      <c r="AK17" s="200">
        <f t="shared" si="9"/>
        <v>9.3362456644556446E-2</v>
      </c>
      <c r="AL17" s="200">
        <f t="shared" si="9"/>
        <v>9.4277775119453178E-2</v>
      </c>
      <c r="AM17" s="200">
        <f t="shared" si="9"/>
        <v>9.5202067168638577E-2</v>
      </c>
      <c r="AN17" s="200">
        <f t="shared" si="9"/>
        <v>9.613542083645589E-2</v>
      </c>
      <c r="AO17" s="200">
        <f t="shared" si="9"/>
        <v>9.7077924996365889E-2</v>
      </c>
      <c r="AP17" s="200">
        <f t="shared" si="9"/>
        <v>9.8029669376106576E-2</v>
      </c>
      <c r="AQ17" s="200">
        <f t="shared" si="9"/>
        <v>9.8990744574583997E-2</v>
      </c>
      <c r="AR17" s="200">
        <f t="shared" si="9"/>
        <v>9.9961242074671053E-2</v>
      </c>
      <c r="AS17" s="200">
        <f t="shared" si="9"/>
        <v>0.1009412542540026</v>
      </c>
      <c r="AT17" s="200">
        <f t="shared" si="9"/>
        <v>0.10193087439481219</v>
      </c>
      <c r="AU17" s="200">
        <f t="shared" si="9"/>
        <v>0.10293019669333275</v>
      </c>
      <c r="AV17" s="200">
        <f t="shared" si="9"/>
        <v>0.1039393162690237</v>
      </c>
      <c r="AW17" s="200">
        <f t="shared" si="9"/>
        <v>0.10495832917375501</v>
      </c>
      <c r="AX17" s="200">
        <f t="shared" si="9"/>
        <v>0.10598733240101521</v>
      </c>
      <c r="AY17" s="200">
        <f t="shared" si="9"/>
        <v>0.10702642389517605</v>
      </c>
      <c r="AZ17" s="200">
        <f t="shared" si="9"/>
        <v>0.10807570256083168</v>
      </c>
      <c r="BA17" s="200">
        <f t="shared" si="9"/>
        <v>0.10913526827222071</v>
      </c>
      <c r="BB17" s="200">
        <f t="shared" si="9"/>
        <v>0.11020522188273683</v>
      </c>
      <c r="BC17" s="200">
        <f t="shared" si="9"/>
        <v>0.11128566523453046</v>
      </c>
      <c r="BD17" s="200">
        <f t="shared" si="9"/>
        <v>0.11237670116820334</v>
      </c>
      <c r="BE17" s="200">
        <f t="shared" si="9"/>
        <v>0.11347843353259801</v>
      </c>
      <c r="BF17" s="200">
        <f t="shared" si="9"/>
        <v>0.11459096719468256</v>
      </c>
      <c r="BG17" s="200">
        <f t="shared" si="9"/>
        <v>0.11571440804953254</v>
      </c>
      <c r="BH17" s="200">
        <f t="shared" si="9"/>
        <v>0.11684886303041037</v>
      </c>
      <c r="BI17" s="200">
        <f t="shared" si="9"/>
        <v>0.11799444011894385</v>
      </c>
      <c r="BJ17" s="200">
        <f t="shared" si="9"/>
        <v>0.1191512483554041</v>
      </c>
      <c r="BK17" s="200">
        <f t="shared" si="9"/>
        <v>0.12031939784908452</v>
      </c>
      <c r="BL17" s="200">
        <f t="shared" si="9"/>
        <v>0.12149899978878143</v>
      </c>
      <c r="BM17" s="200">
        <f t="shared" si="9"/>
        <v>0.12269016645337734</v>
      </c>
      <c r="BN17" s="200">
        <f t="shared" si="9"/>
        <v>0.1238930112225281</v>
      </c>
      <c r="BO17" s="200">
        <f t="shared" si="9"/>
        <v>0.12510764858745485</v>
      </c>
      <c r="BP17" s="200">
        <f t="shared" si="9"/>
        <v>0.12633419416184169</v>
      </c>
      <c r="BQ17" s="200">
        <f t="shared" si="9"/>
        <v>0.12757276469284015</v>
      </c>
    </row>
    <row r="18" spans="5:69" ht="16" customHeight="1">
      <c r="E18" s="326"/>
      <c r="F18" s="328"/>
      <c r="G18" s="324"/>
      <c r="H18" s="325"/>
      <c r="I18" s="226" t="s">
        <v>325</v>
      </c>
      <c r="J18" s="200">
        <f>J14+J16+J17</f>
        <v>0.36574215178299302</v>
      </c>
      <c r="K18" s="200">
        <f>K14+K16+K17</f>
        <v>0.55219893504491102</v>
      </c>
      <c r="L18" s="200">
        <f t="shared" ref="L18:BQ18" si="10">L14+L16+L17</f>
        <v>0.64904818804011921</v>
      </c>
      <c r="M18" s="200">
        <f t="shared" si="10"/>
        <v>0.70112917454279844</v>
      </c>
      <c r="N18" s="200">
        <f t="shared" si="10"/>
        <v>0.73086187446592965</v>
      </c>
      <c r="O18" s="200">
        <f t="shared" si="10"/>
        <v>0.74945662920391221</v>
      </c>
      <c r="P18" s="200">
        <f t="shared" si="10"/>
        <v>0.76251896433732458</v>
      </c>
      <c r="Q18" s="200">
        <f t="shared" si="10"/>
        <v>0.77285200101908336</v>
      </c>
      <c r="R18" s="200">
        <f t="shared" si="10"/>
        <v>0.78185766170163362</v>
      </c>
      <c r="S18" s="200">
        <f t="shared" si="10"/>
        <v>0.79023727303498803</v>
      </c>
      <c r="T18" s="200">
        <f t="shared" si="10"/>
        <v>0.79834186735052959</v>
      </c>
      <c r="U18" s="200">
        <f t="shared" si="10"/>
        <v>0.80634733343803611</v>
      </c>
      <c r="V18" s="200">
        <f t="shared" si="10"/>
        <v>0.81434199196965973</v>
      </c>
      <c r="W18" s="200">
        <f t="shared" si="10"/>
        <v>0.82237038324773271</v>
      </c>
      <c r="X18" s="200">
        <f t="shared" si="10"/>
        <v>0.83045516111483697</v>
      </c>
      <c r="Y18" s="200">
        <f t="shared" si="10"/>
        <v>0.83860803994535937</v>
      </c>
      <c r="Z18" s="200">
        <f t="shared" si="10"/>
        <v>0.84683526817814947</v>
      </c>
      <c r="AA18" s="200">
        <f t="shared" si="10"/>
        <v>0.8551403651200884</v>
      </c>
      <c r="AB18" s="200">
        <f t="shared" si="10"/>
        <v>0.86352548938547957</v>
      </c>
      <c r="AC18" s="200">
        <f t="shared" si="10"/>
        <v>0.87199212315371855</v>
      </c>
      <c r="AD18" s="200">
        <f t="shared" si="10"/>
        <v>0.88054141433647526</v>
      </c>
      <c r="AE18" s="200">
        <f t="shared" si="10"/>
        <v>0.8891743477000067</v>
      </c>
      <c r="AF18" s="200">
        <f t="shared" si="10"/>
        <v>0.89789183046541721</v>
      </c>
      <c r="AG18" s="200">
        <f t="shared" si="10"/>
        <v>0.90669473514827348</v>
      </c>
      <c r="AH18" s="200">
        <f t="shared" si="10"/>
        <v>0.91558392101828556</v>
      </c>
      <c r="AI18" s="200">
        <f t="shared" si="10"/>
        <v>0.9245602448694108</v>
      </c>
      <c r="AJ18" s="200">
        <f t="shared" si="10"/>
        <v>0.93362456644556435</v>
      </c>
      <c r="AK18" s="200">
        <f t="shared" si="10"/>
        <v>0.94277775119453178</v>
      </c>
      <c r="AL18" s="200">
        <f t="shared" si="10"/>
        <v>0.95202067168638571</v>
      </c>
      <c r="AM18" s="200">
        <f t="shared" si="10"/>
        <v>0.96135420836455887</v>
      </c>
      <c r="AN18" s="200">
        <f t="shared" si="10"/>
        <v>0.97077924996365883</v>
      </c>
      <c r="AO18" s="200">
        <f t="shared" si="10"/>
        <v>0.98029669376106565</v>
      </c>
      <c r="AP18" s="200">
        <f t="shared" si="10"/>
        <v>0.98990744574583989</v>
      </c>
      <c r="AQ18" s="200">
        <f t="shared" si="10"/>
        <v>0.99961242074671042</v>
      </c>
      <c r="AR18" s="200">
        <f t="shared" si="10"/>
        <v>1.009412542540026</v>
      </c>
      <c r="AS18" s="200">
        <f t="shared" si="10"/>
        <v>1.0193087439481219</v>
      </c>
      <c r="AT18" s="200">
        <f t="shared" si="10"/>
        <v>1.0293019669333274</v>
      </c>
      <c r="AU18" s="200">
        <f t="shared" si="10"/>
        <v>1.0393931626902368</v>
      </c>
      <c r="AV18" s="200">
        <f t="shared" si="10"/>
        <v>1.0495832917375501</v>
      </c>
      <c r="AW18" s="200">
        <f t="shared" si="10"/>
        <v>1.0598733240101521</v>
      </c>
      <c r="AX18" s="200">
        <f t="shared" si="10"/>
        <v>1.0702642389517605</v>
      </c>
      <c r="AY18" s="200">
        <f t="shared" si="10"/>
        <v>1.0807570256083168</v>
      </c>
      <c r="AZ18" s="200">
        <f t="shared" si="10"/>
        <v>1.0913526827222071</v>
      </c>
      <c r="BA18" s="200">
        <f t="shared" si="10"/>
        <v>1.1020522188273683</v>
      </c>
      <c r="BB18" s="200">
        <f t="shared" si="10"/>
        <v>1.1128566523453045</v>
      </c>
      <c r="BC18" s="200">
        <f t="shared" si="10"/>
        <v>1.1237670116820333</v>
      </c>
      <c r="BD18" s="200">
        <f t="shared" si="10"/>
        <v>1.1347843353259801</v>
      </c>
      <c r="BE18" s="200">
        <f t="shared" si="10"/>
        <v>1.1459096719468256</v>
      </c>
      <c r="BF18" s="200">
        <f t="shared" si="10"/>
        <v>1.1571440804953252</v>
      </c>
      <c r="BG18" s="200">
        <f t="shared" si="10"/>
        <v>1.1684886303041035</v>
      </c>
      <c r="BH18" s="200">
        <f t="shared" si="10"/>
        <v>1.1799444011894384</v>
      </c>
      <c r="BI18" s="200">
        <f t="shared" si="10"/>
        <v>1.1915124835540409</v>
      </c>
      <c r="BJ18" s="200">
        <f t="shared" si="10"/>
        <v>1.2031939784908452</v>
      </c>
      <c r="BK18" s="200">
        <f t="shared" si="10"/>
        <v>1.2149899978878143</v>
      </c>
      <c r="BL18" s="200">
        <f t="shared" si="10"/>
        <v>1.2269016645337734</v>
      </c>
      <c r="BM18" s="200">
        <f t="shared" si="10"/>
        <v>1.2389301122252809</v>
      </c>
      <c r="BN18" s="200">
        <f t="shared" si="10"/>
        <v>1.2510764858745484</v>
      </c>
      <c r="BO18" s="200">
        <f t="shared" si="10"/>
        <v>1.2633419416184168</v>
      </c>
      <c r="BP18" s="200">
        <f t="shared" si="10"/>
        <v>1.2757276469284013</v>
      </c>
      <c r="BQ18" s="200">
        <f t="shared" si="10"/>
        <v>1.2882347807218173</v>
      </c>
    </row>
    <row r="19" spans="5:69" ht="16" customHeight="1">
      <c r="E19" s="326"/>
      <c r="F19" s="328"/>
      <c r="G19" s="324"/>
      <c r="H19" s="325"/>
      <c r="I19" s="226" t="s">
        <v>295</v>
      </c>
      <c r="J19" s="200">
        <f>J15*J18</f>
        <v>1.8287107589149652</v>
      </c>
      <c r="K19" s="200">
        <f>K15*K18</f>
        <v>2.7609946752245551</v>
      </c>
      <c r="L19" s="200">
        <f t="shared" ref="L19:BQ19" si="11">L15*L18</f>
        <v>3.2452409402005959</v>
      </c>
      <c r="M19" s="200">
        <f t="shared" si="11"/>
        <v>3.5056458727139921</v>
      </c>
      <c r="N19" s="200">
        <f t="shared" si="11"/>
        <v>3.6543093723296485</v>
      </c>
      <c r="O19" s="200">
        <f t="shared" si="11"/>
        <v>3.7472831460195613</v>
      </c>
      <c r="P19" s="200">
        <f t="shared" si="11"/>
        <v>3.812594821686623</v>
      </c>
      <c r="Q19" s="200">
        <f t="shared" si="11"/>
        <v>3.8642600050954168</v>
      </c>
      <c r="R19" s="200">
        <f t="shared" si="11"/>
        <v>3.909288308508168</v>
      </c>
      <c r="S19" s="200">
        <f t="shared" si="11"/>
        <v>3.9511863651749399</v>
      </c>
      <c r="T19" s="200">
        <f t="shared" si="11"/>
        <v>3.9917093367526482</v>
      </c>
      <c r="U19" s="200">
        <f t="shared" si="11"/>
        <v>4.0317366671901809</v>
      </c>
      <c r="V19" s="200">
        <f t="shared" si="11"/>
        <v>4.0717099598482989</v>
      </c>
      <c r="W19" s="200">
        <f t="shared" si="11"/>
        <v>4.1118519162386633</v>
      </c>
      <c r="X19" s="200">
        <f t="shared" si="11"/>
        <v>4.1522758055741846</v>
      </c>
      <c r="Y19" s="200">
        <f t="shared" si="11"/>
        <v>4.1930401997267968</v>
      </c>
      <c r="Z19" s="200">
        <f t="shared" si="11"/>
        <v>4.2341763408907473</v>
      </c>
      <c r="AA19" s="200">
        <f t="shared" si="11"/>
        <v>4.275701825600442</v>
      </c>
      <c r="AB19" s="200">
        <f t="shared" si="11"/>
        <v>4.3176274469273981</v>
      </c>
      <c r="AC19" s="200">
        <f t="shared" si="11"/>
        <v>4.3599606157685926</v>
      </c>
      <c r="AD19" s="200">
        <f t="shared" si="11"/>
        <v>4.402707071682376</v>
      </c>
      <c r="AE19" s="200">
        <f t="shared" si="11"/>
        <v>4.445871738500033</v>
      </c>
      <c r="AF19" s="200">
        <f t="shared" si="11"/>
        <v>4.4894591523270861</v>
      </c>
      <c r="AG19" s="200">
        <f t="shared" si="11"/>
        <v>4.5334736757413676</v>
      </c>
      <c r="AH19" s="200">
        <f t="shared" si="11"/>
        <v>4.5779196050914281</v>
      </c>
      <c r="AI19" s="200">
        <f t="shared" si="11"/>
        <v>4.6228012243470538</v>
      </c>
      <c r="AJ19" s="200">
        <f t="shared" si="11"/>
        <v>4.6681228322278221</v>
      </c>
      <c r="AK19" s="200">
        <f t="shared" si="11"/>
        <v>4.7138887559726586</v>
      </c>
      <c r="AL19" s="200">
        <f t="shared" si="11"/>
        <v>4.7601033584319286</v>
      </c>
      <c r="AM19" s="200">
        <f t="shared" si="11"/>
        <v>4.8067710418227945</v>
      </c>
      <c r="AN19" s="200">
        <f t="shared" si="11"/>
        <v>4.8538962498182938</v>
      </c>
      <c r="AO19" s="200">
        <f t="shared" si="11"/>
        <v>4.9014834688053286</v>
      </c>
      <c r="AP19" s="200">
        <f t="shared" si="11"/>
        <v>4.9495372287291994</v>
      </c>
      <c r="AQ19" s="200">
        <f t="shared" si="11"/>
        <v>4.9980621037335524</v>
      </c>
      <c r="AR19" s="200">
        <f t="shared" si="11"/>
        <v>5.0470627127001304</v>
      </c>
      <c r="AS19" s="200">
        <f t="shared" si="11"/>
        <v>5.0965437197406089</v>
      </c>
      <c r="AT19" s="200">
        <f t="shared" si="11"/>
        <v>5.1465098346666371</v>
      </c>
      <c r="AU19" s="200">
        <f t="shared" si="11"/>
        <v>5.1969658134511842</v>
      </c>
      <c r="AV19" s="200">
        <f t="shared" si="11"/>
        <v>5.24791645868775</v>
      </c>
      <c r="AW19" s="200">
        <f t="shared" si="11"/>
        <v>5.2993666200507601</v>
      </c>
      <c r="AX19" s="200">
        <f t="shared" si="11"/>
        <v>5.3513211947588024</v>
      </c>
      <c r="AY19" s="200">
        <f t="shared" si="11"/>
        <v>5.4037851280415836</v>
      </c>
      <c r="AZ19" s="200">
        <f t="shared" si="11"/>
        <v>5.4567634136110357</v>
      </c>
      <c r="BA19" s="200">
        <f t="shared" si="11"/>
        <v>5.5102610941368413</v>
      </c>
      <c r="BB19" s="200">
        <f t="shared" si="11"/>
        <v>5.5642832617265228</v>
      </c>
      <c r="BC19" s="200">
        <f t="shared" si="11"/>
        <v>5.6188350584101663</v>
      </c>
      <c r="BD19" s="200">
        <f t="shared" si="11"/>
        <v>5.6739216766299005</v>
      </c>
      <c r="BE19" s="200">
        <f t="shared" si="11"/>
        <v>5.7295483597341281</v>
      </c>
      <c r="BF19" s="200">
        <f t="shared" si="11"/>
        <v>5.7857204024766258</v>
      </c>
      <c r="BG19" s="200">
        <f t="shared" si="11"/>
        <v>5.8424431515205182</v>
      </c>
      <c r="BH19" s="200">
        <f t="shared" si="11"/>
        <v>5.8997220059471918</v>
      </c>
      <c r="BI19" s="200">
        <f t="shared" si="11"/>
        <v>5.9575624177702045</v>
      </c>
      <c r="BJ19" s="200">
        <f t="shared" si="11"/>
        <v>6.0159698924542262</v>
      </c>
      <c r="BK19" s="200">
        <f t="shared" si="11"/>
        <v>6.0749499894390713</v>
      </c>
      <c r="BL19" s="200">
        <f t="shared" si="11"/>
        <v>6.134508322668867</v>
      </c>
      <c r="BM19" s="200">
        <f t="shared" si="11"/>
        <v>6.1946505611264051</v>
      </c>
      <c r="BN19" s="200">
        <f t="shared" si="11"/>
        <v>6.2553824293727427</v>
      </c>
      <c r="BO19" s="200">
        <f t="shared" si="11"/>
        <v>6.316709708092084</v>
      </c>
      <c r="BP19" s="200">
        <f t="shared" si="11"/>
        <v>6.3786382346420067</v>
      </c>
      <c r="BQ19" s="200">
        <f t="shared" si="11"/>
        <v>6.4411739036090863</v>
      </c>
    </row>
    <row r="20" spans="5:69" ht="16" customHeight="1">
      <c r="E20" s="326"/>
      <c r="F20" s="328"/>
      <c r="G20" s="324"/>
      <c r="H20" s="325"/>
      <c r="I20" s="226" t="s">
        <v>326</v>
      </c>
      <c r="J20" s="219">
        <f>Variables!$M$20</f>
        <v>900</v>
      </c>
      <c r="K20" s="219">
        <f>Variables!$M$20</f>
        <v>900</v>
      </c>
      <c r="L20" s="219">
        <f>Variables!$M$20</f>
        <v>900</v>
      </c>
      <c r="M20" s="219">
        <f>Variables!$M$20</f>
        <v>900</v>
      </c>
      <c r="N20" s="219">
        <f>Variables!$M$20</f>
        <v>900</v>
      </c>
      <c r="O20" s="219">
        <f>Variables!$M$20</f>
        <v>900</v>
      </c>
      <c r="P20" s="219">
        <f>Variables!$M$20</f>
        <v>900</v>
      </c>
      <c r="Q20" s="219">
        <f>Variables!$M$20</f>
        <v>900</v>
      </c>
      <c r="R20" s="219">
        <f>Variables!$M$20</f>
        <v>900</v>
      </c>
      <c r="S20" s="219">
        <f>Variables!$M$20</f>
        <v>900</v>
      </c>
      <c r="T20" s="219">
        <f>Variables!$M$20</f>
        <v>900</v>
      </c>
      <c r="U20" s="219">
        <f>Variables!$M$20</f>
        <v>900</v>
      </c>
      <c r="V20" s="219">
        <f>Variables!$M$20</f>
        <v>900</v>
      </c>
      <c r="W20" s="219">
        <f>Variables!$M$20</f>
        <v>900</v>
      </c>
      <c r="X20" s="219">
        <f>Variables!$M$20</f>
        <v>900</v>
      </c>
      <c r="Y20" s="219">
        <f>Variables!$M$20</f>
        <v>900</v>
      </c>
      <c r="Z20" s="219">
        <f>Variables!$M$20</f>
        <v>900</v>
      </c>
      <c r="AA20" s="219">
        <f>Variables!$M$20</f>
        <v>900</v>
      </c>
      <c r="AB20" s="219">
        <f>Variables!$M$20</f>
        <v>900</v>
      </c>
      <c r="AC20" s="219">
        <f>Variables!$M$20</f>
        <v>900</v>
      </c>
      <c r="AD20" s="219">
        <f>Variables!$M$20</f>
        <v>900</v>
      </c>
      <c r="AE20" s="219">
        <f>Variables!$M$20</f>
        <v>900</v>
      </c>
      <c r="AF20" s="219">
        <f>Variables!$M$20</f>
        <v>900</v>
      </c>
      <c r="AG20" s="219">
        <f>Variables!$M$20</f>
        <v>900</v>
      </c>
      <c r="AH20" s="219">
        <f>Variables!$M$20</f>
        <v>900</v>
      </c>
      <c r="AI20" s="219">
        <f>Variables!$M$20</f>
        <v>900</v>
      </c>
      <c r="AJ20" s="219">
        <f>Variables!$M$20</f>
        <v>900</v>
      </c>
      <c r="AK20" s="219">
        <f>Variables!$M$20</f>
        <v>900</v>
      </c>
      <c r="AL20" s="219">
        <f>Variables!$M$20</f>
        <v>900</v>
      </c>
      <c r="AM20" s="219">
        <f>Variables!$M$20</f>
        <v>900</v>
      </c>
      <c r="AN20" s="219">
        <f>Variables!$M$20</f>
        <v>900</v>
      </c>
      <c r="AO20" s="219">
        <f>Variables!$M$20</f>
        <v>900</v>
      </c>
      <c r="AP20" s="219">
        <f>Variables!$M$20</f>
        <v>900</v>
      </c>
      <c r="AQ20" s="219">
        <f>Variables!$M$20</f>
        <v>900</v>
      </c>
      <c r="AR20" s="219">
        <f>Variables!$M$20</f>
        <v>900</v>
      </c>
      <c r="AS20" s="219">
        <f>Variables!$M$20</f>
        <v>900</v>
      </c>
      <c r="AT20" s="219">
        <f>Variables!$M$20</f>
        <v>900</v>
      </c>
      <c r="AU20" s="219">
        <f>Variables!$M$20</f>
        <v>900</v>
      </c>
      <c r="AV20" s="219">
        <f>Variables!$M$20</f>
        <v>900</v>
      </c>
      <c r="AW20" s="219">
        <f>Variables!$M$20</f>
        <v>900</v>
      </c>
      <c r="AX20" s="219">
        <f>Variables!$M$20</f>
        <v>900</v>
      </c>
      <c r="AY20" s="219">
        <f>Variables!$M$20</f>
        <v>900</v>
      </c>
      <c r="AZ20" s="219">
        <f>Variables!$M$20</f>
        <v>900</v>
      </c>
      <c r="BA20" s="219">
        <f>Variables!$M$20</f>
        <v>900</v>
      </c>
      <c r="BB20" s="219">
        <f>Variables!$M$20</f>
        <v>900</v>
      </c>
      <c r="BC20" s="219">
        <f>Variables!$M$20</f>
        <v>900</v>
      </c>
      <c r="BD20" s="219">
        <f>Variables!$M$20</f>
        <v>900</v>
      </c>
      <c r="BE20" s="219">
        <f>Variables!$M$20</f>
        <v>900</v>
      </c>
      <c r="BF20" s="219">
        <f>Variables!$M$20</f>
        <v>900</v>
      </c>
      <c r="BG20" s="219">
        <f>Variables!$M$20</f>
        <v>900</v>
      </c>
      <c r="BH20" s="219">
        <f>Variables!$M$20</f>
        <v>900</v>
      </c>
      <c r="BI20" s="219">
        <f>Variables!$M$20</f>
        <v>900</v>
      </c>
      <c r="BJ20" s="219">
        <f>Variables!$M$20</f>
        <v>900</v>
      </c>
      <c r="BK20" s="219">
        <f>Variables!$M$20</f>
        <v>900</v>
      </c>
      <c r="BL20" s="219">
        <f>Variables!$M$20</f>
        <v>900</v>
      </c>
      <c r="BM20" s="219">
        <f>Variables!$M$20</f>
        <v>900</v>
      </c>
      <c r="BN20" s="219">
        <f>Variables!$M$20</f>
        <v>900</v>
      </c>
      <c r="BO20" s="219">
        <f>Variables!$M$20</f>
        <v>900</v>
      </c>
      <c r="BP20" s="219">
        <f>Variables!$M$20</f>
        <v>900</v>
      </c>
      <c r="BQ20" s="219">
        <f>Variables!$M$20</f>
        <v>900</v>
      </c>
    </row>
    <row r="21" spans="5:69" ht="16" customHeight="1">
      <c r="E21" s="326"/>
      <c r="F21" s="328"/>
      <c r="G21" s="324"/>
      <c r="H21" s="325"/>
      <c r="I21" s="226" t="s">
        <v>446</v>
      </c>
      <c r="J21" s="204">
        <f>J20*$B$9</f>
        <v>162</v>
      </c>
      <c r="K21" s="204">
        <f t="shared" ref="K21:BQ21" si="12">K20*$B$9</f>
        <v>162</v>
      </c>
      <c r="L21" s="204">
        <f t="shared" si="12"/>
        <v>162</v>
      </c>
      <c r="M21" s="204">
        <f t="shared" si="12"/>
        <v>162</v>
      </c>
      <c r="N21" s="204">
        <f t="shared" si="12"/>
        <v>162</v>
      </c>
      <c r="O21" s="204">
        <f t="shared" si="12"/>
        <v>162</v>
      </c>
      <c r="P21" s="204">
        <f t="shared" si="12"/>
        <v>162</v>
      </c>
      <c r="Q21" s="204">
        <f t="shared" si="12"/>
        <v>162</v>
      </c>
      <c r="R21" s="204">
        <f t="shared" si="12"/>
        <v>162</v>
      </c>
      <c r="S21" s="204">
        <f t="shared" si="12"/>
        <v>162</v>
      </c>
      <c r="T21" s="204">
        <f t="shared" si="12"/>
        <v>162</v>
      </c>
      <c r="U21" s="204">
        <f t="shared" si="12"/>
        <v>162</v>
      </c>
      <c r="V21" s="204">
        <f t="shared" si="12"/>
        <v>162</v>
      </c>
      <c r="W21" s="204">
        <f t="shared" si="12"/>
        <v>162</v>
      </c>
      <c r="X21" s="204">
        <f t="shared" si="12"/>
        <v>162</v>
      </c>
      <c r="Y21" s="204">
        <f t="shared" si="12"/>
        <v>162</v>
      </c>
      <c r="Z21" s="204">
        <f t="shared" si="12"/>
        <v>162</v>
      </c>
      <c r="AA21" s="204">
        <f t="shared" si="12"/>
        <v>162</v>
      </c>
      <c r="AB21" s="204">
        <f t="shared" si="12"/>
        <v>162</v>
      </c>
      <c r="AC21" s="204">
        <f t="shared" si="12"/>
        <v>162</v>
      </c>
      <c r="AD21" s="204">
        <f t="shared" si="12"/>
        <v>162</v>
      </c>
      <c r="AE21" s="204">
        <f t="shared" si="12"/>
        <v>162</v>
      </c>
      <c r="AF21" s="204">
        <f t="shared" si="12"/>
        <v>162</v>
      </c>
      <c r="AG21" s="204">
        <f t="shared" si="12"/>
        <v>162</v>
      </c>
      <c r="AH21" s="204">
        <f t="shared" si="12"/>
        <v>162</v>
      </c>
      <c r="AI21" s="204">
        <f t="shared" si="12"/>
        <v>162</v>
      </c>
      <c r="AJ21" s="204">
        <f t="shared" si="12"/>
        <v>162</v>
      </c>
      <c r="AK21" s="204">
        <f t="shared" si="12"/>
        <v>162</v>
      </c>
      <c r="AL21" s="204">
        <f t="shared" si="12"/>
        <v>162</v>
      </c>
      <c r="AM21" s="204">
        <f t="shared" si="12"/>
        <v>162</v>
      </c>
      <c r="AN21" s="204">
        <f t="shared" si="12"/>
        <v>162</v>
      </c>
      <c r="AO21" s="204">
        <f t="shared" si="12"/>
        <v>162</v>
      </c>
      <c r="AP21" s="204">
        <f t="shared" si="12"/>
        <v>162</v>
      </c>
      <c r="AQ21" s="204">
        <f t="shared" si="12"/>
        <v>162</v>
      </c>
      <c r="AR21" s="204">
        <f t="shared" si="12"/>
        <v>162</v>
      </c>
      <c r="AS21" s="204">
        <f t="shared" si="12"/>
        <v>162</v>
      </c>
      <c r="AT21" s="204">
        <f t="shared" si="12"/>
        <v>162</v>
      </c>
      <c r="AU21" s="204">
        <f t="shared" si="12"/>
        <v>162</v>
      </c>
      <c r="AV21" s="204">
        <f t="shared" si="12"/>
        <v>162</v>
      </c>
      <c r="AW21" s="204">
        <f t="shared" si="12"/>
        <v>162</v>
      </c>
      <c r="AX21" s="204">
        <f t="shared" si="12"/>
        <v>162</v>
      </c>
      <c r="AY21" s="204">
        <f t="shared" si="12"/>
        <v>162</v>
      </c>
      <c r="AZ21" s="204">
        <f t="shared" si="12"/>
        <v>162</v>
      </c>
      <c r="BA21" s="204">
        <f t="shared" si="12"/>
        <v>162</v>
      </c>
      <c r="BB21" s="204">
        <f t="shared" si="12"/>
        <v>162</v>
      </c>
      <c r="BC21" s="204">
        <f t="shared" si="12"/>
        <v>162</v>
      </c>
      <c r="BD21" s="204">
        <f t="shared" si="12"/>
        <v>162</v>
      </c>
      <c r="BE21" s="204">
        <f t="shared" si="12"/>
        <v>162</v>
      </c>
      <c r="BF21" s="204">
        <f t="shared" si="12"/>
        <v>162</v>
      </c>
      <c r="BG21" s="204">
        <f t="shared" si="12"/>
        <v>162</v>
      </c>
      <c r="BH21" s="204">
        <f t="shared" si="12"/>
        <v>162</v>
      </c>
      <c r="BI21" s="204">
        <f t="shared" si="12"/>
        <v>162</v>
      </c>
      <c r="BJ21" s="204">
        <f t="shared" si="12"/>
        <v>162</v>
      </c>
      <c r="BK21" s="204">
        <f t="shared" si="12"/>
        <v>162</v>
      </c>
      <c r="BL21" s="204">
        <f t="shared" si="12"/>
        <v>162</v>
      </c>
      <c r="BM21" s="204">
        <f t="shared" si="12"/>
        <v>162</v>
      </c>
      <c r="BN21" s="204">
        <f t="shared" si="12"/>
        <v>162</v>
      </c>
      <c r="BO21" s="204">
        <f t="shared" si="12"/>
        <v>162</v>
      </c>
      <c r="BP21" s="204">
        <f t="shared" si="12"/>
        <v>162</v>
      </c>
      <c r="BQ21" s="204">
        <f t="shared" si="12"/>
        <v>162</v>
      </c>
    </row>
    <row r="22" spans="5:69" ht="16" customHeight="1">
      <c r="E22" s="326"/>
      <c r="F22" s="328"/>
      <c r="G22" s="324"/>
      <c r="H22" s="325"/>
      <c r="I22" s="226" t="s">
        <v>346</v>
      </c>
      <c r="J22" s="204">
        <f>J19*J20</f>
        <v>1645.8396830234685</v>
      </c>
      <c r="K22" s="204">
        <f>K19*K20</f>
        <v>2484.8952077020995</v>
      </c>
      <c r="L22" s="204">
        <f t="shared" ref="L22:BQ22" si="13">L19*L20</f>
        <v>2920.7168461805363</v>
      </c>
      <c r="M22" s="204">
        <f t="shared" si="13"/>
        <v>3155.0812854425931</v>
      </c>
      <c r="N22" s="204">
        <f t="shared" si="13"/>
        <v>3288.8784350966835</v>
      </c>
      <c r="O22" s="204">
        <f t="shared" si="13"/>
        <v>3372.5548314176053</v>
      </c>
      <c r="P22" s="204">
        <f t="shared" si="13"/>
        <v>3431.3353395179606</v>
      </c>
      <c r="Q22" s="204">
        <f t="shared" si="13"/>
        <v>3477.8340045858749</v>
      </c>
      <c r="R22" s="204">
        <f t="shared" si="13"/>
        <v>3518.3594776573514</v>
      </c>
      <c r="S22" s="204">
        <f t="shared" si="13"/>
        <v>3556.067728657446</v>
      </c>
      <c r="T22" s="204">
        <f t="shared" si="13"/>
        <v>3592.5384030773835</v>
      </c>
      <c r="U22" s="204">
        <f t="shared" si="13"/>
        <v>3628.5630004711629</v>
      </c>
      <c r="V22" s="204">
        <f t="shared" si="13"/>
        <v>3664.5389638634688</v>
      </c>
      <c r="W22" s="204">
        <f t="shared" si="13"/>
        <v>3700.6667246147972</v>
      </c>
      <c r="X22" s="204">
        <f t="shared" si="13"/>
        <v>3737.0482250167661</v>
      </c>
      <c r="Y22" s="204">
        <f t="shared" si="13"/>
        <v>3773.7361797541171</v>
      </c>
      <c r="Z22" s="204">
        <f t="shared" si="13"/>
        <v>3810.7587068016728</v>
      </c>
      <c r="AA22" s="204">
        <f t="shared" si="13"/>
        <v>3848.1316430403976</v>
      </c>
      <c r="AB22" s="204">
        <f t="shared" si="13"/>
        <v>3885.8647022346581</v>
      </c>
      <c r="AC22" s="204">
        <f t="shared" si="13"/>
        <v>3923.9645541917334</v>
      </c>
      <c r="AD22" s="204">
        <f t="shared" si="13"/>
        <v>3962.4363645141384</v>
      </c>
      <c r="AE22" s="204">
        <f t="shared" si="13"/>
        <v>4001.2845646500296</v>
      </c>
      <c r="AF22" s="204">
        <f t="shared" si="13"/>
        <v>4040.5132370943775</v>
      </c>
      <c r="AG22" s="204">
        <f t="shared" si="13"/>
        <v>4080.1263081672309</v>
      </c>
      <c r="AH22" s="204">
        <f t="shared" si="13"/>
        <v>4120.127644582285</v>
      </c>
      <c r="AI22" s="204">
        <f t="shared" si="13"/>
        <v>4160.5211019123481</v>
      </c>
      <c r="AJ22" s="204">
        <f t="shared" si="13"/>
        <v>4201.3105490050402</v>
      </c>
      <c r="AK22" s="204">
        <f t="shared" si="13"/>
        <v>4242.4998803753924</v>
      </c>
      <c r="AL22" s="204">
        <f t="shared" si="13"/>
        <v>4284.0930225887359</v>
      </c>
      <c r="AM22" s="204">
        <f t="shared" si="13"/>
        <v>4326.0939376405149</v>
      </c>
      <c r="AN22" s="204">
        <f t="shared" si="13"/>
        <v>4368.5066248364647</v>
      </c>
      <c r="AO22" s="204">
        <f t="shared" si="13"/>
        <v>4411.3351219247961</v>
      </c>
      <c r="AP22" s="204">
        <f t="shared" si="13"/>
        <v>4454.5835058562798</v>
      </c>
      <c r="AQ22" s="204">
        <f t="shared" si="13"/>
        <v>4498.2558933601968</v>
      </c>
      <c r="AR22" s="204">
        <f t="shared" si="13"/>
        <v>4542.3564414301172</v>
      </c>
      <c r="AS22" s="204">
        <f t="shared" si="13"/>
        <v>4586.8893477665479</v>
      </c>
      <c r="AT22" s="204">
        <f t="shared" si="13"/>
        <v>4631.8588511999733</v>
      </c>
      <c r="AU22" s="204">
        <f t="shared" si="13"/>
        <v>4677.2692321060658</v>
      </c>
      <c r="AV22" s="204">
        <f t="shared" si="13"/>
        <v>4723.1248128189754</v>
      </c>
      <c r="AW22" s="204">
        <f t="shared" si="13"/>
        <v>4769.4299580456836</v>
      </c>
      <c r="AX22" s="204">
        <f t="shared" si="13"/>
        <v>4816.1890752829222</v>
      </c>
      <c r="AY22" s="204">
        <f t="shared" si="13"/>
        <v>4863.4066152374253</v>
      </c>
      <c r="AZ22" s="204">
        <f t="shared" si="13"/>
        <v>4911.0870722499321</v>
      </c>
      <c r="BA22" s="204">
        <f t="shared" si="13"/>
        <v>4959.2349847231571</v>
      </c>
      <c r="BB22" s="204">
        <f t="shared" si="13"/>
        <v>5007.8549355538707</v>
      </c>
      <c r="BC22" s="204">
        <f t="shared" si="13"/>
        <v>5056.9515525691495</v>
      </c>
      <c r="BD22" s="204">
        <f t="shared" si="13"/>
        <v>5106.5295089669107</v>
      </c>
      <c r="BE22" s="204">
        <f t="shared" si="13"/>
        <v>5156.5935237607155</v>
      </c>
      <c r="BF22" s="204">
        <f t="shared" si="13"/>
        <v>5207.1483622289634</v>
      </c>
      <c r="BG22" s="204">
        <f t="shared" si="13"/>
        <v>5258.1988363684668</v>
      </c>
      <c r="BH22" s="204">
        <f t="shared" si="13"/>
        <v>5309.7498053524723</v>
      </c>
      <c r="BI22" s="204">
        <f t="shared" si="13"/>
        <v>5361.8061759931843</v>
      </c>
      <c r="BJ22" s="204">
        <f t="shared" si="13"/>
        <v>5414.372903208804</v>
      </c>
      <c r="BK22" s="204">
        <f t="shared" si="13"/>
        <v>5467.4549904951646</v>
      </c>
      <c r="BL22" s="204">
        <f t="shared" si="13"/>
        <v>5521.0574904019804</v>
      </c>
      <c r="BM22" s="204">
        <f t="shared" si="13"/>
        <v>5575.1855050137647</v>
      </c>
      <c r="BN22" s="204">
        <f t="shared" si="13"/>
        <v>5629.8441864354681</v>
      </c>
      <c r="BO22" s="204">
        <f t="shared" si="13"/>
        <v>5685.0387372828754</v>
      </c>
      <c r="BP22" s="204">
        <f t="shared" si="13"/>
        <v>5740.7744111778056</v>
      </c>
      <c r="BQ22" s="204">
        <f t="shared" si="13"/>
        <v>5797.0565132481779</v>
      </c>
    </row>
    <row r="23" spans="5:69" ht="16" customHeight="1">
      <c r="E23" s="326"/>
      <c r="F23" s="328"/>
      <c r="G23" s="324"/>
      <c r="H23" s="325"/>
      <c r="I23" s="226" t="s">
        <v>447</v>
      </c>
      <c r="J23" s="228">
        <f t="shared" ref="J23:BQ23" si="14">J22*$B$9</f>
        <v>296.25114294422434</v>
      </c>
      <c r="K23" s="228">
        <f t="shared" si="14"/>
        <v>447.28113738637791</v>
      </c>
      <c r="L23" s="228">
        <f t="shared" si="14"/>
        <v>525.72903231249654</v>
      </c>
      <c r="M23" s="228">
        <f t="shared" si="14"/>
        <v>567.91463137966673</v>
      </c>
      <c r="N23" s="228">
        <f t="shared" si="14"/>
        <v>591.99811831740305</v>
      </c>
      <c r="O23" s="228">
        <f t="shared" si="14"/>
        <v>607.05986965516888</v>
      </c>
      <c r="P23" s="228">
        <f t="shared" si="14"/>
        <v>617.64036111323287</v>
      </c>
      <c r="Q23" s="228">
        <f t="shared" si="14"/>
        <v>626.01012082545742</v>
      </c>
      <c r="R23" s="228">
        <f t="shared" si="14"/>
        <v>633.30470597832323</v>
      </c>
      <c r="S23" s="228">
        <f t="shared" si="14"/>
        <v>640.09219115834026</v>
      </c>
      <c r="T23" s="228">
        <f t="shared" si="14"/>
        <v>646.65691255392903</v>
      </c>
      <c r="U23" s="228">
        <f t="shared" si="14"/>
        <v>653.14134008480926</v>
      </c>
      <c r="V23" s="228">
        <f t="shared" si="14"/>
        <v>659.61701349542432</v>
      </c>
      <c r="W23" s="228">
        <f t="shared" si="14"/>
        <v>666.12001043066346</v>
      </c>
      <c r="X23" s="228">
        <f t="shared" si="14"/>
        <v>672.66868050301787</v>
      </c>
      <c r="Y23" s="228">
        <f t="shared" si="14"/>
        <v>679.27251235574101</v>
      </c>
      <c r="Z23" s="228">
        <f t="shared" si="14"/>
        <v>685.93656722430103</v>
      </c>
      <c r="AA23" s="228">
        <f t="shared" si="14"/>
        <v>692.6636957472715</v>
      </c>
      <c r="AB23" s="228">
        <f t="shared" si="14"/>
        <v>699.45564640223847</v>
      </c>
      <c r="AC23" s="228">
        <f t="shared" si="14"/>
        <v>706.31361975451205</v>
      </c>
      <c r="AD23" s="228">
        <f t="shared" si="14"/>
        <v>713.23854561254484</v>
      </c>
      <c r="AE23" s="228">
        <f t="shared" si="14"/>
        <v>720.23122163700532</v>
      </c>
      <c r="AF23" s="228">
        <f t="shared" si="14"/>
        <v>727.29238267698793</v>
      </c>
      <c r="AG23" s="228">
        <f t="shared" si="14"/>
        <v>734.42273547010154</v>
      </c>
      <c r="AH23" s="228">
        <f t="shared" si="14"/>
        <v>741.62297602481124</v>
      </c>
      <c r="AI23" s="228">
        <f t="shared" si="14"/>
        <v>748.89379834422266</v>
      </c>
      <c r="AJ23" s="228">
        <f t="shared" si="14"/>
        <v>756.23589882090721</v>
      </c>
      <c r="AK23" s="228">
        <f t="shared" si="14"/>
        <v>763.64997846757058</v>
      </c>
      <c r="AL23" s="228">
        <f t="shared" si="14"/>
        <v>771.13674406597249</v>
      </c>
      <c r="AM23" s="228">
        <f t="shared" si="14"/>
        <v>778.69690877529263</v>
      </c>
      <c r="AN23" s="228">
        <f t="shared" si="14"/>
        <v>786.33119247056356</v>
      </c>
      <c r="AO23" s="228">
        <f t="shared" si="14"/>
        <v>794.04032194646322</v>
      </c>
      <c r="AP23" s="228">
        <f t="shared" si="14"/>
        <v>801.82503105413036</v>
      </c>
      <c r="AQ23" s="228">
        <f t="shared" si="14"/>
        <v>809.68606080483539</v>
      </c>
      <c r="AR23" s="228">
        <f t="shared" si="14"/>
        <v>817.62415945742111</v>
      </c>
      <c r="AS23" s="228">
        <f t="shared" si="14"/>
        <v>825.64008259797856</v>
      </c>
      <c r="AT23" s="228">
        <f t="shared" si="14"/>
        <v>833.73459321599512</v>
      </c>
      <c r="AU23" s="228">
        <f t="shared" si="14"/>
        <v>841.90846177909179</v>
      </c>
      <c r="AV23" s="228">
        <f t="shared" si="14"/>
        <v>850.16246630741557</v>
      </c>
      <c r="AW23" s="228">
        <f t="shared" si="14"/>
        <v>858.49739244822297</v>
      </c>
      <c r="AX23" s="228">
        <f t="shared" si="14"/>
        <v>866.91403355092598</v>
      </c>
      <c r="AY23" s="228">
        <f t="shared" si="14"/>
        <v>875.41319074273656</v>
      </c>
      <c r="AZ23" s="228">
        <f t="shared" si="14"/>
        <v>883.99567300498779</v>
      </c>
      <c r="BA23" s="228">
        <f t="shared" si="14"/>
        <v>892.66229725016831</v>
      </c>
      <c r="BB23" s="228">
        <f t="shared" si="14"/>
        <v>901.4138883996967</v>
      </c>
      <c r="BC23" s="228">
        <f t="shared" si="14"/>
        <v>910.25127946244686</v>
      </c>
      <c r="BD23" s="228">
        <f t="shared" si="14"/>
        <v>919.17531161404395</v>
      </c>
      <c r="BE23" s="228">
        <f t="shared" si="14"/>
        <v>928.18683427692872</v>
      </c>
      <c r="BF23" s="228">
        <f t="shared" si="14"/>
        <v>937.28670520121341</v>
      </c>
      <c r="BG23" s="228">
        <f t="shared" si="14"/>
        <v>946.47579054632399</v>
      </c>
      <c r="BH23" s="228">
        <f t="shared" si="14"/>
        <v>955.75496496344499</v>
      </c>
      <c r="BI23" s="228">
        <f t="shared" si="14"/>
        <v>965.12511167877312</v>
      </c>
      <c r="BJ23" s="228">
        <f t="shared" si="14"/>
        <v>974.58712257758464</v>
      </c>
      <c r="BK23" s="228">
        <f t="shared" si="14"/>
        <v>984.14189828912959</v>
      </c>
      <c r="BL23" s="228">
        <f t="shared" si="14"/>
        <v>993.79034827235648</v>
      </c>
      <c r="BM23" s="228">
        <f t="shared" si="14"/>
        <v>1003.5333909024775</v>
      </c>
      <c r="BN23" s="228">
        <f t="shared" si="14"/>
        <v>1013.3719535583842</v>
      </c>
      <c r="BO23" s="228">
        <f t="shared" si="14"/>
        <v>1023.3069727109175</v>
      </c>
      <c r="BP23" s="228">
        <f t="shared" si="14"/>
        <v>1033.339394012005</v>
      </c>
      <c r="BQ23" s="228">
        <f t="shared" si="14"/>
        <v>1043.470172384672</v>
      </c>
    </row>
    <row r="24" spans="5:69" ht="16" customHeight="1">
      <c r="E24" s="326"/>
      <c r="F24" s="328"/>
      <c r="G24" s="324"/>
      <c r="H24" s="325"/>
      <c r="I24" s="226" t="s">
        <v>448</v>
      </c>
      <c r="J24" s="228">
        <f>J9*J14</f>
        <v>1219.14050594331</v>
      </c>
      <c r="K24" s="228">
        <f>K9*K14</f>
        <v>1231.0928638447151</v>
      </c>
      <c r="L24" s="228">
        <f t="shared" ref="L24:BQ24" si="15">L9*L14</f>
        <v>1243.1624017255458</v>
      </c>
      <c r="M24" s="228">
        <f t="shared" si="15"/>
        <v>1255.3502684091295</v>
      </c>
      <c r="N24" s="228">
        <f t="shared" si="15"/>
        <v>1267.6576239817682</v>
      </c>
      <c r="O24" s="228">
        <f t="shared" si="15"/>
        <v>1280.0856399031577</v>
      </c>
      <c r="P24" s="228">
        <f t="shared" si="15"/>
        <v>1292.6354991178951</v>
      </c>
      <c r="Q24" s="228">
        <f t="shared" si="15"/>
        <v>1305.3083961680702</v>
      </c>
      <c r="R24" s="228">
        <f t="shared" si="15"/>
        <v>1318.1055373069728</v>
      </c>
      <c r="S24" s="228">
        <f t="shared" si="15"/>
        <v>1331.028140613904</v>
      </c>
      <c r="T24" s="228">
        <f t="shared" si="15"/>
        <v>1344.0774361101187</v>
      </c>
      <c r="U24" s="228">
        <f t="shared" si="15"/>
        <v>1357.2546658759045</v>
      </c>
      <c r="V24" s="228">
        <f t="shared" si="15"/>
        <v>1370.5610841688056</v>
      </c>
      <c r="W24" s="228">
        <f t="shared" si="15"/>
        <v>1383.9979575430098</v>
      </c>
      <c r="X24" s="228">
        <f t="shared" si="15"/>
        <v>1397.5665649699019</v>
      </c>
      <c r="Y24" s="228">
        <f t="shared" si="15"/>
        <v>1411.2681979598028</v>
      </c>
      <c r="Z24" s="228">
        <f t="shared" si="15"/>
        <v>1425.1041606848994</v>
      </c>
      <c r="AA24" s="228">
        <f t="shared" si="15"/>
        <v>1439.0757701033788</v>
      </c>
      <c r="AB24" s="228">
        <f t="shared" si="15"/>
        <v>1453.1843560847842</v>
      </c>
      <c r="AC24" s="228">
        <f t="shared" si="15"/>
        <v>1467.4312615365959</v>
      </c>
      <c r="AD24" s="228">
        <f t="shared" si="15"/>
        <v>1481.817842532053</v>
      </c>
      <c r="AE24" s="228">
        <f t="shared" si="15"/>
        <v>1496.34546843923</v>
      </c>
      <c r="AF24" s="228">
        <f t="shared" si="15"/>
        <v>1511.0155220513795</v>
      </c>
      <c r="AG24" s="228">
        <f t="shared" si="15"/>
        <v>1525.8293997185497</v>
      </c>
      <c r="AH24" s="228">
        <f t="shared" si="15"/>
        <v>1540.7885114804963</v>
      </c>
      <c r="AI24" s="228">
        <f t="shared" si="15"/>
        <v>1555.8942812008934</v>
      </c>
      <c r="AJ24" s="228">
        <f t="shared" si="15"/>
        <v>1571.148146702863</v>
      </c>
      <c r="AK24" s="228">
        <f t="shared" si="15"/>
        <v>1586.5515599058322</v>
      </c>
      <c r="AL24" s="228">
        <f t="shared" si="15"/>
        <v>1602.1059869637324</v>
      </c>
      <c r="AM24" s="228">
        <f t="shared" si="15"/>
        <v>1617.8129084045534</v>
      </c>
      <c r="AN24" s="228">
        <f t="shared" si="15"/>
        <v>1633.6738192712648</v>
      </c>
      <c r="AO24" s="228">
        <f t="shared" si="15"/>
        <v>1649.6902292641207</v>
      </c>
      <c r="AP24" s="228">
        <f t="shared" si="15"/>
        <v>1665.8636628843567</v>
      </c>
      <c r="AQ24" s="228">
        <f t="shared" si="15"/>
        <v>1682.1956595793013</v>
      </c>
      <c r="AR24" s="228">
        <f t="shared" si="15"/>
        <v>1698.6877738889025</v>
      </c>
      <c r="AS24" s="228">
        <f t="shared" si="15"/>
        <v>1715.3415755936958</v>
      </c>
      <c r="AT24" s="228">
        <f t="shared" si="15"/>
        <v>1732.1586498642221</v>
      </c>
      <c r="AU24" s="228">
        <f t="shared" si="15"/>
        <v>1749.1405974119102</v>
      </c>
      <c r="AV24" s="228">
        <f t="shared" si="15"/>
        <v>1766.2890346414385</v>
      </c>
      <c r="AW24" s="228">
        <f t="shared" si="15"/>
        <v>1783.6055938045899</v>
      </c>
      <c r="AX24" s="228">
        <f t="shared" si="15"/>
        <v>1801.0919231556152</v>
      </c>
      <c r="AY24" s="228">
        <f t="shared" si="15"/>
        <v>1818.7496871081219</v>
      </c>
      <c r="AZ24" s="228">
        <f t="shared" si="15"/>
        <v>1836.5805663934955</v>
      </c>
      <c r="BA24" s="228">
        <f t="shared" si="15"/>
        <v>1854.5862582208824</v>
      </c>
      <c r="BB24" s="228">
        <f t="shared" si="15"/>
        <v>1872.7684764387345</v>
      </c>
      <c r="BC24" s="228">
        <f t="shared" si="15"/>
        <v>1891.1289516979373</v>
      </c>
      <c r="BD24" s="228">
        <f t="shared" si="15"/>
        <v>1909.6694316165447</v>
      </c>
      <c r="BE24" s="228">
        <f t="shared" si="15"/>
        <v>1928.3916809461184</v>
      </c>
      <c r="BF24" s="228">
        <f t="shared" si="15"/>
        <v>1947.297481739708</v>
      </c>
      <c r="BG24" s="228">
        <f t="shared" si="15"/>
        <v>1966.3886335214702</v>
      </c>
      <c r="BH24" s="228">
        <f t="shared" si="15"/>
        <v>1985.6669534579551</v>
      </c>
      <c r="BI24" s="228">
        <f t="shared" si="15"/>
        <v>2005.1342765310721</v>
      </c>
      <c r="BJ24" s="228">
        <f t="shared" si="15"/>
        <v>2024.7924557127496</v>
      </c>
      <c r="BK24" s="228">
        <f t="shared" si="15"/>
        <v>2044.6433621413059</v>
      </c>
      <c r="BL24" s="228">
        <f t="shared" si="15"/>
        <v>2064.6888852995544</v>
      </c>
      <c r="BM24" s="228">
        <f t="shared" si="15"/>
        <v>2084.9309331946474</v>
      </c>
      <c r="BN24" s="228">
        <f t="shared" si="15"/>
        <v>2105.3714325396932</v>
      </c>
      <c r="BO24" s="228">
        <f t="shared" si="15"/>
        <v>2126.0123289371413</v>
      </c>
      <c r="BP24" s="228">
        <f t="shared" si="15"/>
        <v>2146.8555870639761</v>
      </c>
      <c r="BQ24" s="228">
        <f t="shared" si="15"/>
        <v>2167.9031908587212</v>
      </c>
    </row>
    <row r="25" spans="5:69" ht="16" customHeight="1">
      <c r="E25" s="326"/>
      <c r="F25" s="328"/>
      <c r="G25" s="324"/>
      <c r="H25" s="325"/>
      <c r="I25" s="229" t="s">
        <v>449</v>
      </c>
      <c r="J25" s="204">
        <f>J23-J24</f>
        <v>-922.88936299908573</v>
      </c>
      <c r="K25" s="204">
        <f>K23-K24</f>
        <v>-783.81172645833726</v>
      </c>
      <c r="L25" s="204">
        <f t="shared" ref="L25:BQ25" si="16">L23-L24</f>
        <v>-717.43336941304926</v>
      </c>
      <c r="M25" s="204">
        <f t="shared" si="16"/>
        <v>-687.43563702946278</v>
      </c>
      <c r="N25" s="204">
        <f t="shared" si="16"/>
        <v>-675.65950566436516</v>
      </c>
      <c r="O25" s="204">
        <f t="shared" si="16"/>
        <v>-673.02577024798882</v>
      </c>
      <c r="P25" s="204">
        <f t="shared" si="16"/>
        <v>-674.99513800466218</v>
      </c>
      <c r="Q25" s="204">
        <f t="shared" si="16"/>
        <v>-679.29827534261278</v>
      </c>
      <c r="R25" s="204">
        <f t="shared" si="16"/>
        <v>-684.80083132864956</v>
      </c>
      <c r="S25" s="204">
        <f t="shared" si="16"/>
        <v>-690.93594945556379</v>
      </c>
      <c r="T25" s="204">
        <f t="shared" si="16"/>
        <v>-697.42052355618966</v>
      </c>
      <c r="U25" s="204">
        <f t="shared" si="16"/>
        <v>-704.11332579109524</v>
      </c>
      <c r="V25" s="204">
        <f t="shared" si="16"/>
        <v>-710.94407067338125</v>
      </c>
      <c r="W25" s="204">
        <f t="shared" si="16"/>
        <v>-717.87794711234631</v>
      </c>
      <c r="X25" s="204">
        <f t="shared" si="16"/>
        <v>-724.89788446688408</v>
      </c>
      <c r="Y25" s="204">
        <f t="shared" si="16"/>
        <v>-731.9956856040618</v>
      </c>
      <c r="Z25" s="204">
        <f t="shared" si="16"/>
        <v>-739.16759346059837</v>
      </c>
      <c r="AA25" s="204">
        <f t="shared" si="16"/>
        <v>-746.41207435610727</v>
      </c>
      <c r="AB25" s="204">
        <f t="shared" si="16"/>
        <v>-753.72870968254574</v>
      </c>
      <c r="AC25" s="204">
        <f t="shared" si="16"/>
        <v>-761.11764178208387</v>
      </c>
      <c r="AD25" s="204">
        <f t="shared" si="16"/>
        <v>-768.57929691950812</v>
      </c>
      <c r="AE25" s="204">
        <f t="shared" si="16"/>
        <v>-776.11424680222467</v>
      </c>
      <c r="AF25" s="204">
        <f t="shared" si="16"/>
        <v>-783.72313937439162</v>
      </c>
      <c r="AG25" s="204">
        <f t="shared" si="16"/>
        <v>-791.40666424844812</v>
      </c>
      <c r="AH25" s="204">
        <f t="shared" si="16"/>
        <v>-799.16553545568502</v>
      </c>
      <c r="AI25" s="204">
        <f t="shared" si="16"/>
        <v>-807.00048285667071</v>
      </c>
      <c r="AJ25" s="204">
        <f t="shared" si="16"/>
        <v>-814.91224788195575</v>
      </c>
      <c r="AK25" s="204">
        <f t="shared" si="16"/>
        <v>-822.90158143826159</v>
      </c>
      <c r="AL25" s="204">
        <f t="shared" si="16"/>
        <v>-830.96924289775995</v>
      </c>
      <c r="AM25" s="204">
        <f t="shared" si="16"/>
        <v>-839.11599962926073</v>
      </c>
      <c r="AN25" s="204">
        <f t="shared" si="16"/>
        <v>-847.34262680070128</v>
      </c>
      <c r="AO25" s="204">
        <f t="shared" si="16"/>
        <v>-855.64990731765749</v>
      </c>
      <c r="AP25" s="204">
        <f t="shared" si="16"/>
        <v>-864.03863183022634</v>
      </c>
      <c r="AQ25" s="204">
        <f t="shared" si="16"/>
        <v>-872.50959877446587</v>
      </c>
      <c r="AR25" s="204">
        <f t="shared" si="16"/>
        <v>-881.06361443148137</v>
      </c>
      <c r="AS25" s="204">
        <f t="shared" si="16"/>
        <v>-889.70149299571722</v>
      </c>
      <c r="AT25" s="204">
        <f t="shared" si="16"/>
        <v>-898.42405664822695</v>
      </c>
      <c r="AU25" s="204">
        <f t="shared" si="16"/>
        <v>-907.23213563281843</v>
      </c>
      <c r="AV25" s="204">
        <f t="shared" si="16"/>
        <v>-916.12656833402298</v>
      </c>
      <c r="AW25" s="204">
        <f t="shared" si="16"/>
        <v>-925.10820135636698</v>
      </c>
      <c r="AX25" s="204">
        <f t="shared" si="16"/>
        <v>-934.1778896046892</v>
      </c>
      <c r="AY25" s="204">
        <f t="shared" si="16"/>
        <v>-943.3364963653853</v>
      </c>
      <c r="AZ25" s="204">
        <f t="shared" si="16"/>
        <v>-952.58489338850768</v>
      </c>
      <c r="BA25" s="204">
        <f t="shared" si="16"/>
        <v>-961.92396097071412</v>
      </c>
      <c r="BB25" s="204">
        <f t="shared" si="16"/>
        <v>-971.35458803903782</v>
      </c>
      <c r="BC25" s="204">
        <f t="shared" si="16"/>
        <v>-980.87767223549042</v>
      </c>
      <c r="BD25" s="204">
        <f t="shared" si="16"/>
        <v>-990.49412000250072</v>
      </c>
      <c r="BE25" s="204">
        <f t="shared" si="16"/>
        <v>-1000.2048466691897</v>
      </c>
      <c r="BF25" s="204">
        <f t="shared" si="16"/>
        <v>-1010.0107765384946</v>
      </c>
      <c r="BG25" s="204">
        <f t="shared" si="16"/>
        <v>-1019.9128429751462</v>
      </c>
      <c r="BH25" s="204">
        <f t="shared" si="16"/>
        <v>-1029.9119884945101</v>
      </c>
      <c r="BI25" s="204">
        <f t="shared" si="16"/>
        <v>-1040.0091648522989</v>
      </c>
      <c r="BJ25" s="204">
        <f t="shared" si="16"/>
        <v>-1050.2053331351649</v>
      </c>
      <c r="BK25" s="204">
        <f t="shared" si="16"/>
        <v>-1060.5014638521764</v>
      </c>
      <c r="BL25" s="204">
        <f t="shared" si="16"/>
        <v>-1070.898537027198</v>
      </c>
      <c r="BM25" s="204">
        <f t="shared" si="16"/>
        <v>-1081.3975422921699</v>
      </c>
      <c r="BN25" s="204">
        <f t="shared" si="16"/>
        <v>-1091.999478981309</v>
      </c>
      <c r="BO25" s="204">
        <f t="shared" si="16"/>
        <v>-1102.7053562262238</v>
      </c>
      <c r="BP25" s="204">
        <f t="shared" si="16"/>
        <v>-1113.5161930519712</v>
      </c>
      <c r="BQ25" s="204">
        <f t="shared" si="16"/>
        <v>-1124.4330184740493</v>
      </c>
    </row>
    <row r="26" spans="5:69" ht="16" customHeight="1">
      <c r="E26" s="326"/>
      <c r="F26" s="328"/>
      <c r="G26" s="329" t="s">
        <v>51</v>
      </c>
      <c r="H26" s="323" t="s">
        <v>25</v>
      </c>
      <c r="I26" s="230" t="s">
        <v>318</v>
      </c>
      <c r="J26" s="216">
        <f>Variables!$M$27</f>
        <v>0.3</v>
      </c>
      <c r="K26" s="216">
        <f>Variables!$M$27</f>
        <v>0.3</v>
      </c>
      <c r="L26" s="216">
        <f>Variables!$M$27</f>
        <v>0.3</v>
      </c>
      <c r="M26" s="216">
        <f>Variables!$M$27</f>
        <v>0.3</v>
      </c>
      <c r="N26" s="216">
        <f>Variables!$M$27</f>
        <v>0.3</v>
      </c>
      <c r="O26" s="216">
        <f>Variables!$M$27</f>
        <v>0.3</v>
      </c>
      <c r="P26" s="216">
        <f>Variables!$M$27</f>
        <v>0.3</v>
      </c>
      <c r="Q26" s="216">
        <f>Variables!$M$27</f>
        <v>0.3</v>
      </c>
      <c r="R26" s="216">
        <f>Variables!$M$27</f>
        <v>0.3</v>
      </c>
      <c r="S26" s="216">
        <f>Variables!$M$27</f>
        <v>0.3</v>
      </c>
      <c r="T26" s="216">
        <f>Variables!$M$27</f>
        <v>0.3</v>
      </c>
      <c r="U26" s="216">
        <f>Variables!$M$27</f>
        <v>0.3</v>
      </c>
      <c r="V26" s="216">
        <f>Variables!$M$27</f>
        <v>0.3</v>
      </c>
      <c r="W26" s="216">
        <f>Variables!$M$27</f>
        <v>0.3</v>
      </c>
      <c r="X26" s="216">
        <f>Variables!$M$27</f>
        <v>0.3</v>
      </c>
      <c r="Y26" s="216">
        <f>Variables!$M$27</f>
        <v>0.3</v>
      </c>
      <c r="Z26" s="216">
        <f>Variables!$M$27</f>
        <v>0.3</v>
      </c>
      <c r="AA26" s="216">
        <f>Variables!$M$27</f>
        <v>0.3</v>
      </c>
      <c r="AB26" s="216">
        <f>Variables!$M$27</f>
        <v>0.3</v>
      </c>
      <c r="AC26" s="216">
        <f>Variables!$M$27</f>
        <v>0.3</v>
      </c>
      <c r="AD26" s="216">
        <f>Variables!$M$27</f>
        <v>0.3</v>
      </c>
      <c r="AE26" s="216">
        <f>Variables!$M$27</f>
        <v>0.3</v>
      </c>
      <c r="AF26" s="216">
        <f>Variables!$M$27</f>
        <v>0.3</v>
      </c>
      <c r="AG26" s="216">
        <f>Variables!$M$27</f>
        <v>0.3</v>
      </c>
      <c r="AH26" s="216">
        <f>Variables!$M$27</f>
        <v>0.3</v>
      </c>
      <c r="AI26" s="216">
        <f>Variables!$M$27</f>
        <v>0.3</v>
      </c>
      <c r="AJ26" s="216">
        <f>Variables!$M$27</f>
        <v>0.3</v>
      </c>
      <c r="AK26" s="216">
        <f>Variables!$M$27</f>
        <v>0.3</v>
      </c>
      <c r="AL26" s="216">
        <f>Variables!$M$27</f>
        <v>0.3</v>
      </c>
      <c r="AM26" s="216">
        <f>Variables!$M$27</f>
        <v>0.3</v>
      </c>
      <c r="AN26" s="216">
        <f>Variables!$M$27</f>
        <v>0.3</v>
      </c>
      <c r="AO26" s="216">
        <f>Variables!$M$27</f>
        <v>0.3</v>
      </c>
      <c r="AP26" s="216">
        <f>Variables!$M$27</f>
        <v>0.3</v>
      </c>
      <c r="AQ26" s="216">
        <f>Variables!$M$27</f>
        <v>0.3</v>
      </c>
      <c r="AR26" s="216">
        <f>Variables!$M$27</f>
        <v>0.3</v>
      </c>
      <c r="AS26" s="216">
        <f>Variables!$M$27</f>
        <v>0.3</v>
      </c>
      <c r="AT26" s="216">
        <f>Variables!$M$27</f>
        <v>0.3</v>
      </c>
      <c r="AU26" s="216">
        <f>Variables!$M$27</f>
        <v>0.3</v>
      </c>
      <c r="AV26" s="216">
        <f>Variables!$M$27</f>
        <v>0.3</v>
      </c>
      <c r="AW26" s="216">
        <f>Variables!$M$27</f>
        <v>0.3</v>
      </c>
      <c r="AX26" s="216">
        <f>Variables!$M$27</f>
        <v>0.3</v>
      </c>
      <c r="AY26" s="216">
        <f>Variables!$M$27</f>
        <v>0.3</v>
      </c>
      <c r="AZ26" s="216">
        <f>Variables!$M$27</f>
        <v>0.3</v>
      </c>
      <c r="BA26" s="216">
        <f>Variables!$M$27</f>
        <v>0.3</v>
      </c>
      <c r="BB26" s="216">
        <f>Variables!$M$27</f>
        <v>0.3</v>
      </c>
      <c r="BC26" s="216">
        <f>Variables!$M$27</f>
        <v>0.3</v>
      </c>
      <c r="BD26" s="216">
        <f>Variables!$M$27</f>
        <v>0.3</v>
      </c>
      <c r="BE26" s="216">
        <f>Variables!$M$27</f>
        <v>0.3</v>
      </c>
      <c r="BF26" s="216">
        <f>Variables!$M$27</f>
        <v>0.3</v>
      </c>
      <c r="BG26" s="216">
        <f>Variables!$M$27</f>
        <v>0.3</v>
      </c>
      <c r="BH26" s="216">
        <f>Variables!$M$27</f>
        <v>0.3</v>
      </c>
      <c r="BI26" s="216">
        <f>Variables!$M$27</f>
        <v>0.3</v>
      </c>
      <c r="BJ26" s="216">
        <f>Variables!$M$27</f>
        <v>0.3</v>
      </c>
      <c r="BK26" s="216">
        <f>Variables!$M$27</f>
        <v>0.3</v>
      </c>
      <c r="BL26" s="216">
        <f>Variables!$M$27</f>
        <v>0.3</v>
      </c>
      <c r="BM26" s="216">
        <f>Variables!$M$27</f>
        <v>0.3</v>
      </c>
      <c r="BN26" s="216">
        <f>Variables!$M$27</f>
        <v>0.3</v>
      </c>
      <c r="BO26" s="216">
        <f>Variables!$M$27</f>
        <v>0.3</v>
      </c>
      <c r="BP26" s="216">
        <f>Variables!$M$27</f>
        <v>0.3</v>
      </c>
      <c r="BQ26" s="216">
        <f>Variables!$M$27</f>
        <v>0.3</v>
      </c>
    </row>
    <row r="27" spans="5:69" ht="16" customHeight="1">
      <c r="E27" s="326"/>
      <c r="F27" s="328"/>
      <c r="G27" s="329"/>
      <c r="H27" s="323"/>
      <c r="I27" s="230" t="s">
        <v>321</v>
      </c>
      <c r="J27" s="200">
        <f>J11*J26</f>
        <v>12.124352331606218</v>
      </c>
      <c r="K27" s="200">
        <f>K11*K26</f>
        <v>12.488082901554403</v>
      </c>
      <c r="L27" s="200">
        <f t="shared" ref="L27:BQ27" si="17">L11*L26</f>
        <v>12.862725388601035</v>
      </c>
      <c r="M27" s="200">
        <f t="shared" si="17"/>
        <v>13.248607150259065</v>
      </c>
      <c r="N27" s="200">
        <f t="shared" si="17"/>
        <v>13.646065364766839</v>
      </c>
      <c r="O27" s="200">
        <f t="shared" si="17"/>
        <v>14.055447325709846</v>
      </c>
      <c r="P27" s="200">
        <f t="shared" si="17"/>
        <v>14.477110745481143</v>
      </c>
      <c r="Q27" s="200">
        <f t="shared" si="17"/>
        <v>14.911424067845577</v>
      </c>
      <c r="R27" s="200">
        <f t="shared" si="17"/>
        <v>15.358766789880946</v>
      </c>
      <c r="S27" s="200">
        <f t="shared" si="17"/>
        <v>15.819529793577372</v>
      </c>
      <c r="T27" s="200">
        <f t="shared" si="17"/>
        <v>16.294115687384693</v>
      </c>
      <c r="U27" s="200">
        <f t="shared" si="17"/>
        <v>16.782939158006236</v>
      </c>
      <c r="V27" s="200">
        <f t="shared" si="17"/>
        <v>17.286427332746424</v>
      </c>
      <c r="W27" s="200">
        <f t="shared" si="17"/>
        <v>17.805020152728815</v>
      </c>
      <c r="X27" s="200">
        <f t="shared" si="17"/>
        <v>18.339170757310686</v>
      </c>
      <c r="Y27" s="200">
        <f t="shared" si="17"/>
        <v>18.889345880030003</v>
      </c>
      <c r="Z27" s="200">
        <f t="shared" si="17"/>
        <v>19.456026256430906</v>
      </c>
      <c r="AA27" s="200">
        <f t="shared" si="17"/>
        <v>20.03970704412383</v>
      </c>
      <c r="AB27" s="200">
        <f t="shared" si="17"/>
        <v>20.640898255447549</v>
      </c>
      <c r="AC27" s="200">
        <f t="shared" si="17"/>
        <v>21.260125203110977</v>
      </c>
      <c r="AD27" s="200">
        <f t="shared" si="17"/>
        <v>21.897928959204307</v>
      </c>
      <c r="AE27" s="200">
        <f t="shared" si="17"/>
        <v>22.554866827980437</v>
      </c>
      <c r="AF27" s="200">
        <f t="shared" si="17"/>
        <v>23.231512832819853</v>
      </c>
      <c r="AG27" s="200">
        <f t="shared" si="17"/>
        <v>23.928458217804451</v>
      </c>
      <c r="AH27" s="200">
        <f t="shared" si="17"/>
        <v>24.646311964338576</v>
      </c>
      <c r="AI27" s="200">
        <f t="shared" si="17"/>
        <v>25.385701323268737</v>
      </c>
      <c r="AJ27" s="200">
        <f t="shared" si="17"/>
        <v>26.147272362966802</v>
      </c>
      <c r="AK27" s="200">
        <f t="shared" si="17"/>
        <v>26.931690533855811</v>
      </c>
      <c r="AL27" s="200">
        <f t="shared" si="17"/>
        <v>27.739641249871486</v>
      </c>
      <c r="AM27" s="200">
        <f t="shared" si="17"/>
        <v>28.571830487367624</v>
      </c>
      <c r="AN27" s="200">
        <f t="shared" si="17"/>
        <v>29.428985401988655</v>
      </c>
      <c r="AO27" s="200">
        <f t="shared" si="17"/>
        <v>30.311854964048315</v>
      </c>
      <c r="AP27" s="200">
        <f t="shared" si="17"/>
        <v>31.221210612969767</v>
      </c>
      <c r="AQ27" s="200">
        <f t="shared" si="17"/>
        <v>32.157846931358861</v>
      </c>
      <c r="AR27" s="200">
        <f t="shared" si="17"/>
        <v>33.122582339299626</v>
      </c>
      <c r="AS27" s="200">
        <f t="shared" si="17"/>
        <v>34.116259809478613</v>
      </c>
      <c r="AT27" s="200">
        <f t="shared" si="17"/>
        <v>35.139747603762977</v>
      </c>
      <c r="AU27" s="200">
        <f t="shared" si="17"/>
        <v>36.193940031875854</v>
      </c>
      <c r="AV27" s="200">
        <f t="shared" si="17"/>
        <v>37.279758232832137</v>
      </c>
      <c r="AW27" s="200">
        <f t="shared" si="17"/>
        <v>38.398150979817096</v>
      </c>
      <c r="AX27" s="200">
        <f t="shared" si="17"/>
        <v>39.550095509211609</v>
      </c>
      <c r="AY27" s="200">
        <f t="shared" si="17"/>
        <v>40.736598374487968</v>
      </c>
      <c r="AZ27" s="200">
        <f t="shared" si="17"/>
        <v>41.958696325722606</v>
      </c>
      <c r="BA27" s="200">
        <f t="shared" si="17"/>
        <v>43.217457215494285</v>
      </c>
      <c r="BB27" s="200">
        <f t="shared" si="17"/>
        <v>44.513980931959118</v>
      </c>
      <c r="BC27" s="200">
        <f t="shared" si="17"/>
        <v>45.849400359917887</v>
      </c>
      <c r="BD27" s="200">
        <f t="shared" si="17"/>
        <v>47.224882370715427</v>
      </c>
      <c r="BE27" s="200">
        <f t="shared" si="17"/>
        <v>48.641628841836891</v>
      </c>
      <c r="BF27" s="200">
        <f t="shared" si="17"/>
        <v>50.100877707092003</v>
      </c>
      <c r="BG27" s="200">
        <f t="shared" si="17"/>
        <v>51.603904038304755</v>
      </c>
      <c r="BH27" s="200">
        <f t="shared" si="17"/>
        <v>53.152021159453909</v>
      </c>
      <c r="BI27" s="200">
        <f t="shared" si="17"/>
        <v>54.746581794237521</v>
      </c>
      <c r="BJ27" s="200">
        <f t="shared" si="17"/>
        <v>56.388979248064643</v>
      </c>
      <c r="BK27" s="200">
        <f t="shared" si="17"/>
        <v>58.080648625506591</v>
      </c>
      <c r="BL27" s="200">
        <f t="shared" si="17"/>
        <v>59.823068084271782</v>
      </c>
      <c r="BM27" s="200">
        <f t="shared" si="17"/>
        <v>61.617760126799936</v>
      </c>
      <c r="BN27" s="200">
        <f t="shared" si="17"/>
        <v>63.466292930603942</v>
      </c>
      <c r="BO27" s="200">
        <f t="shared" si="17"/>
        <v>65.370281718522051</v>
      </c>
      <c r="BP27" s="200">
        <f t="shared" si="17"/>
        <v>67.331390170077725</v>
      </c>
      <c r="BQ27" s="200">
        <f t="shared" si="17"/>
        <v>69.351331875180065</v>
      </c>
    </row>
    <row r="28" spans="5:69" ht="16" customHeight="1">
      <c r="E28" s="326"/>
      <c r="F28" s="328"/>
      <c r="G28" s="329"/>
      <c r="H28" s="323"/>
      <c r="I28" s="230" t="s">
        <v>322</v>
      </c>
      <c r="J28" s="200">
        <f>J27/J264</f>
        <v>0.27430661383724481</v>
      </c>
      <c r="K28" s="200">
        <f>K27/K264</f>
        <v>0.27699589436506089</v>
      </c>
      <c r="L28" s="200">
        <f t="shared" ref="L28:BQ28" si="18">L27/L264</f>
        <v>0.27971154038824775</v>
      </c>
      <c r="M28" s="200">
        <f t="shared" si="18"/>
        <v>0.28245381039205403</v>
      </c>
      <c r="N28" s="200">
        <f t="shared" si="18"/>
        <v>0.28522296539589775</v>
      </c>
      <c r="O28" s="200">
        <f t="shared" si="18"/>
        <v>0.28801926897821045</v>
      </c>
      <c r="P28" s="200">
        <f t="shared" si="18"/>
        <v>0.29084298730152636</v>
      </c>
      <c r="Q28" s="200">
        <f t="shared" si="18"/>
        <v>0.29369438913781576</v>
      </c>
      <c r="R28" s="200">
        <f t="shared" si="18"/>
        <v>0.29657374589406893</v>
      </c>
      <c r="S28" s="200">
        <f t="shared" si="18"/>
        <v>0.29948133163812835</v>
      </c>
      <c r="T28" s="200">
        <f t="shared" si="18"/>
        <v>0.30241742312477665</v>
      </c>
      <c r="U28" s="200">
        <f t="shared" si="18"/>
        <v>0.30538229982207848</v>
      </c>
      <c r="V28" s="200">
        <f t="shared" si="18"/>
        <v>0.30837624393798124</v>
      </c>
      <c r="W28" s="200">
        <f t="shared" si="18"/>
        <v>0.3113995404471771</v>
      </c>
      <c r="X28" s="200">
        <f t="shared" si="18"/>
        <v>0.31445247711822794</v>
      </c>
      <c r="Y28" s="200">
        <f t="shared" si="18"/>
        <v>0.31753534454095561</v>
      </c>
      <c r="Z28" s="200">
        <f t="shared" si="18"/>
        <v>0.32064843615410227</v>
      </c>
      <c r="AA28" s="200">
        <f t="shared" si="18"/>
        <v>0.32379204827326014</v>
      </c>
      <c r="AB28" s="200">
        <f t="shared" si="18"/>
        <v>0.32696648011907647</v>
      </c>
      <c r="AC28" s="200">
        <f t="shared" si="18"/>
        <v>0.33017203384573407</v>
      </c>
      <c r="AD28" s="200">
        <f t="shared" si="18"/>
        <v>0.33340901456971184</v>
      </c>
      <c r="AE28" s="200">
        <f t="shared" si="18"/>
        <v>0.3366777303988267</v>
      </c>
      <c r="AF28" s="200">
        <f t="shared" si="18"/>
        <v>0.33997849246156031</v>
      </c>
      <c r="AG28" s="200">
        <f t="shared" si="18"/>
        <v>0.34331161493667367</v>
      </c>
      <c r="AH28" s="200">
        <f t="shared" si="18"/>
        <v>0.34667741508311156</v>
      </c>
      <c r="AI28" s="200">
        <f t="shared" si="18"/>
        <v>0.35007621327020089</v>
      </c>
      <c r="AJ28" s="200">
        <f t="shared" si="18"/>
        <v>0.3535083330081441</v>
      </c>
      <c r="AK28" s="200">
        <f t="shared" si="18"/>
        <v>0.35697410097881221</v>
      </c>
      <c r="AL28" s="200">
        <f t="shared" si="18"/>
        <v>0.36047384706683977</v>
      </c>
      <c r="AM28" s="200">
        <f t="shared" si="18"/>
        <v>0.36400790439102443</v>
      </c>
      <c r="AN28" s="200">
        <f t="shared" si="18"/>
        <v>0.36757660933603453</v>
      </c>
      <c r="AO28" s="200">
        <f t="shared" si="18"/>
        <v>0.37118030158442705</v>
      </c>
      <c r="AP28" s="200">
        <f t="shared" si="18"/>
        <v>0.37481932414898023</v>
      </c>
      <c r="AQ28" s="200">
        <f t="shared" si="18"/>
        <v>0.37849402340534283</v>
      </c>
      <c r="AR28" s="200">
        <f t="shared" si="18"/>
        <v>0.38220474912500302</v>
      </c>
      <c r="AS28" s="200">
        <f t="shared" si="18"/>
        <v>0.38595185450858149</v>
      </c>
      <c r="AT28" s="200">
        <f t="shared" si="18"/>
        <v>0.38973569621944992</v>
      </c>
      <c r="AU28" s="200">
        <f t="shared" si="18"/>
        <v>0.39355663441767968</v>
      </c>
      <c r="AV28" s="200">
        <f t="shared" si="18"/>
        <v>0.39741503279432366</v>
      </c>
      <c r="AW28" s="200">
        <f t="shared" si="18"/>
        <v>0.40131125860603262</v>
      </c>
      <c r="AX28" s="200">
        <f t="shared" si="18"/>
        <v>0.40524568271001332</v>
      </c>
      <c r="AY28" s="200">
        <f t="shared" si="18"/>
        <v>0.40921867959932734</v>
      </c>
      <c r="AZ28" s="200">
        <f t="shared" si="18"/>
        <v>0.41323062743853639</v>
      </c>
      <c r="BA28" s="200">
        <f t="shared" si="18"/>
        <v>0.41728190809969851</v>
      </c>
      <c r="BB28" s="200">
        <f t="shared" si="18"/>
        <v>0.42137290719871523</v>
      </c>
      <c r="BC28" s="200">
        <f t="shared" si="18"/>
        <v>0.42550401413203587</v>
      </c>
      <c r="BD28" s="200">
        <f t="shared" si="18"/>
        <v>0.42967562211372251</v>
      </c>
      <c r="BE28" s="200">
        <f t="shared" si="18"/>
        <v>0.4338881282128767</v>
      </c>
      <c r="BF28" s="200">
        <f t="shared" si="18"/>
        <v>0.43814193339143437</v>
      </c>
      <c r="BG28" s="200">
        <f t="shared" si="18"/>
        <v>0.44243744254233075</v>
      </c>
      <c r="BH28" s="200">
        <f t="shared" si="18"/>
        <v>0.44677506452803994</v>
      </c>
      <c r="BI28" s="200">
        <f t="shared" si="18"/>
        <v>0.45115521221949123</v>
      </c>
      <c r="BJ28" s="200">
        <f t="shared" si="18"/>
        <v>0.45557830253536863</v>
      </c>
      <c r="BK28" s="200">
        <f t="shared" si="18"/>
        <v>0.46004475648179377</v>
      </c>
      <c r="BL28" s="200">
        <f t="shared" si="18"/>
        <v>0.46455499919239956</v>
      </c>
      <c r="BM28" s="200">
        <f t="shared" si="18"/>
        <v>0.46910945996879555</v>
      </c>
      <c r="BN28" s="200">
        <f t="shared" si="18"/>
        <v>0.47370857232143093</v>
      </c>
      <c r="BO28" s="200">
        <f t="shared" si="18"/>
        <v>0.47835277401085669</v>
      </c>
      <c r="BP28" s="200">
        <f t="shared" si="18"/>
        <v>0.48304250708939456</v>
      </c>
      <c r="BQ28" s="200">
        <f t="shared" si="18"/>
        <v>0.48777821794321219</v>
      </c>
    </row>
    <row r="29" spans="5:69" ht="16" customHeight="1">
      <c r="E29" s="326"/>
      <c r="F29" s="328"/>
      <c r="G29" s="329"/>
      <c r="H29" s="323"/>
      <c r="I29" s="230" t="s">
        <v>65</v>
      </c>
      <c r="J29" s="203">
        <f>Variables!$M$9</f>
        <v>9</v>
      </c>
      <c r="K29" s="203">
        <f>Variables!$M$9</f>
        <v>9</v>
      </c>
      <c r="L29" s="203">
        <f>Variables!$M$9</f>
        <v>9</v>
      </c>
      <c r="M29" s="203">
        <f>Variables!$M$9</f>
        <v>9</v>
      </c>
      <c r="N29" s="203">
        <f>Variables!$M$9</f>
        <v>9</v>
      </c>
      <c r="O29" s="203">
        <f>Variables!$M$9</f>
        <v>9</v>
      </c>
      <c r="P29" s="203">
        <f>Variables!$M$9</f>
        <v>9</v>
      </c>
      <c r="Q29" s="203">
        <f>Variables!$M$9</f>
        <v>9</v>
      </c>
      <c r="R29" s="203">
        <f>Variables!$M$9</f>
        <v>9</v>
      </c>
      <c r="S29" s="203">
        <f>Variables!$M$9</f>
        <v>9</v>
      </c>
      <c r="T29" s="203">
        <f>Variables!$M$9</f>
        <v>9</v>
      </c>
      <c r="U29" s="203">
        <f>Variables!$M$9</f>
        <v>9</v>
      </c>
      <c r="V29" s="203">
        <f>Variables!$M$9</f>
        <v>9</v>
      </c>
      <c r="W29" s="203">
        <f>Variables!$M$9</f>
        <v>9</v>
      </c>
      <c r="X29" s="203">
        <f>Variables!$M$9</f>
        <v>9</v>
      </c>
      <c r="Y29" s="203">
        <f>Variables!$M$9</f>
        <v>9</v>
      </c>
      <c r="Z29" s="203">
        <f>Variables!$M$9</f>
        <v>9</v>
      </c>
      <c r="AA29" s="203">
        <f>Variables!$M$9</f>
        <v>9</v>
      </c>
      <c r="AB29" s="203">
        <f>Variables!$M$9</f>
        <v>9</v>
      </c>
      <c r="AC29" s="203">
        <f>Variables!$M$9</f>
        <v>9</v>
      </c>
      <c r="AD29" s="203">
        <f>Variables!$M$9</f>
        <v>9</v>
      </c>
      <c r="AE29" s="203">
        <f>Variables!$M$9</f>
        <v>9</v>
      </c>
      <c r="AF29" s="203">
        <f>Variables!$M$9</f>
        <v>9</v>
      </c>
      <c r="AG29" s="203">
        <f>Variables!$M$9</f>
        <v>9</v>
      </c>
      <c r="AH29" s="203">
        <f>Variables!$M$9</f>
        <v>9</v>
      </c>
      <c r="AI29" s="203">
        <f>Variables!$M$9</f>
        <v>9</v>
      </c>
      <c r="AJ29" s="203">
        <f>Variables!$M$9</f>
        <v>9</v>
      </c>
      <c r="AK29" s="203">
        <f>Variables!$M$9</f>
        <v>9</v>
      </c>
      <c r="AL29" s="203">
        <f>Variables!$M$9</f>
        <v>9</v>
      </c>
      <c r="AM29" s="203">
        <f>Variables!$M$9</f>
        <v>9</v>
      </c>
      <c r="AN29" s="203">
        <f>Variables!$M$9</f>
        <v>9</v>
      </c>
      <c r="AO29" s="203">
        <f>Variables!$M$9</f>
        <v>9</v>
      </c>
      <c r="AP29" s="203">
        <f>Variables!$M$9</f>
        <v>9</v>
      </c>
      <c r="AQ29" s="203">
        <f>Variables!$M$9</f>
        <v>9</v>
      </c>
      <c r="AR29" s="203">
        <f>Variables!$M$9</f>
        <v>9</v>
      </c>
      <c r="AS29" s="203">
        <f>Variables!$M$9</f>
        <v>9</v>
      </c>
      <c r="AT29" s="203">
        <f>Variables!$M$9</f>
        <v>9</v>
      </c>
      <c r="AU29" s="203">
        <f>Variables!$M$9</f>
        <v>9</v>
      </c>
      <c r="AV29" s="203">
        <f>Variables!$M$9</f>
        <v>9</v>
      </c>
      <c r="AW29" s="203">
        <f>Variables!$M$9</f>
        <v>9</v>
      </c>
      <c r="AX29" s="203">
        <f>Variables!$M$9</f>
        <v>9</v>
      </c>
      <c r="AY29" s="203">
        <f>Variables!$M$9</f>
        <v>9</v>
      </c>
      <c r="AZ29" s="203">
        <f>Variables!$M$9</f>
        <v>9</v>
      </c>
      <c r="BA29" s="203">
        <f>Variables!$M$9</f>
        <v>9</v>
      </c>
      <c r="BB29" s="203">
        <f>Variables!$M$9</f>
        <v>9</v>
      </c>
      <c r="BC29" s="203">
        <f>Variables!$M$9</f>
        <v>9</v>
      </c>
      <c r="BD29" s="203">
        <f>Variables!$M$9</f>
        <v>9</v>
      </c>
      <c r="BE29" s="203">
        <f>Variables!$M$9</f>
        <v>9</v>
      </c>
      <c r="BF29" s="203">
        <f>Variables!$M$9</f>
        <v>9</v>
      </c>
      <c r="BG29" s="203">
        <f>Variables!$M$9</f>
        <v>9</v>
      </c>
      <c r="BH29" s="203">
        <f>Variables!$M$9</f>
        <v>9</v>
      </c>
      <c r="BI29" s="203">
        <f>Variables!$M$9</f>
        <v>9</v>
      </c>
      <c r="BJ29" s="203">
        <f>Variables!$M$9</f>
        <v>9</v>
      </c>
      <c r="BK29" s="203">
        <f>Variables!$M$9</f>
        <v>9</v>
      </c>
      <c r="BL29" s="203">
        <f>Variables!$M$9</f>
        <v>9</v>
      </c>
      <c r="BM29" s="203">
        <f>Variables!$M$9</f>
        <v>9</v>
      </c>
      <c r="BN29" s="203">
        <f>Variables!$M$9</f>
        <v>9</v>
      </c>
      <c r="BO29" s="203">
        <f>Variables!$M$9</f>
        <v>9</v>
      </c>
      <c r="BP29" s="203">
        <f>Variables!$M$9</f>
        <v>9</v>
      </c>
      <c r="BQ29" s="203">
        <f>Variables!$M$9</f>
        <v>9</v>
      </c>
    </row>
    <row r="30" spans="5:69" ht="16" customHeight="1">
      <c r="E30" s="326"/>
      <c r="F30" s="328"/>
      <c r="G30" s="329"/>
      <c r="H30" s="323"/>
      <c r="I30" s="230" t="s">
        <v>299</v>
      </c>
      <c r="J30" s="200">
        <v>0</v>
      </c>
      <c r="K30" s="200">
        <f t="shared" ref="K30:BQ30" si="19">J32*$B$6</f>
        <v>0.10972264553489793</v>
      </c>
      <c r="L30" s="200">
        <f t="shared" si="19"/>
        <v>0.16565968051347332</v>
      </c>
      <c r="M30" s="200">
        <f t="shared" si="19"/>
        <v>0.19471445641203577</v>
      </c>
      <c r="N30" s="200">
        <f t="shared" si="19"/>
        <v>0.2103387523628395</v>
      </c>
      <c r="O30" s="200">
        <f t="shared" si="19"/>
        <v>0.21925856233977889</v>
      </c>
      <c r="P30" s="200">
        <f t="shared" si="19"/>
        <v>0.22483698876117361</v>
      </c>
      <c r="Q30" s="200">
        <f t="shared" si="19"/>
        <v>0.22875568930119738</v>
      </c>
      <c r="R30" s="200">
        <f t="shared" si="19"/>
        <v>0.23185560030572502</v>
      </c>
      <c r="S30" s="200">
        <f t="shared" si="19"/>
        <v>0.23455729851049012</v>
      </c>
      <c r="T30" s="200">
        <f t="shared" si="19"/>
        <v>0.23707118191049639</v>
      </c>
      <c r="U30" s="200">
        <f t="shared" si="19"/>
        <v>0.23950256020515887</v>
      </c>
      <c r="V30" s="200">
        <f t="shared" si="19"/>
        <v>0.24190420003141086</v>
      </c>
      <c r="W30" s="200">
        <f t="shared" si="19"/>
        <v>0.24430259759089795</v>
      </c>
      <c r="X30" s="200">
        <f t="shared" si="19"/>
        <v>0.24671111497431986</v>
      </c>
      <c r="Y30" s="200">
        <f t="shared" si="19"/>
        <v>0.24913654833445109</v>
      </c>
      <c r="Z30" s="200">
        <f t="shared" si="19"/>
        <v>0.25158241198360781</v>
      </c>
      <c r="AA30" s="200">
        <f t="shared" si="19"/>
        <v>0.25405058045344481</v>
      </c>
      <c r="AB30" s="200">
        <f t="shared" si="19"/>
        <v>0.25654210953602646</v>
      </c>
      <c r="AC30" s="200">
        <f t="shared" si="19"/>
        <v>0.25905764681564381</v>
      </c>
      <c r="AD30" s="200">
        <f t="shared" si="19"/>
        <v>0.2615976369461156</v>
      </c>
      <c r="AE30" s="200">
        <f t="shared" si="19"/>
        <v>0.26416242430094256</v>
      </c>
      <c r="AF30" s="200">
        <f t="shared" si="19"/>
        <v>0.26675230431000196</v>
      </c>
      <c r="AG30" s="200">
        <f t="shared" si="19"/>
        <v>0.26936754913962513</v>
      </c>
      <c r="AH30" s="200">
        <f t="shared" si="19"/>
        <v>0.27200842054448204</v>
      </c>
      <c r="AI30" s="200">
        <f t="shared" si="19"/>
        <v>0.27467517630548566</v>
      </c>
      <c r="AJ30" s="200">
        <f t="shared" si="19"/>
        <v>0.27736807346082321</v>
      </c>
      <c r="AK30" s="200">
        <f t="shared" si="19"/>
        <v>0.28008736993366928</v>
      </c>
      <c r="AL30" s="200">
        <f t="shared" si="19"/>
        <v>0.28283332535835959</v>
      </c>
      <c r="AM30" s="200">
        <f t="shared" si="19"/>
        <v>0.2856062015059157</v>
      </c>
      <c r="AN30" s="200">
        <f t="shared" si="19"/>
        <v>0.28840626250936763</v>
      </c>
      <c r="AO30" s="200">
        <f t="shared" si="19"/>
        <v>0.29123377498909764</v>
      </c>
      <c r="AP30" s="200">
        <f t="shared" si="19"/>
        <v>0.29408900812831967</v>
      </c>
      <c r="AQ30" s="200">
        <f t="shared" si="19"/>
        <v>0.29697223372375198</v>
      </c>
      <c r="AR30" s="200">
        <f t="shared" si="19"/>
        <v>0.29988372622401316</v>
      </c>
      <c r="AS30" s="200">
        <f t="shared" si="19"/>
        <v>0.30282376276200784</v>
      </c>
      <c r="AT30" s="200">
        <f t="shared" si="19"/>
        <v>0.30579262318443656</v>
      </c>
      <c r="AU30" s="200">
        <f t="shared" si="19"/>
        <v>0.30879059007999826</v>
      </c>
      <c r="AV30" s="200">
        <f t="shared" si="19"/>
        <v>0.31181794880707103</v>
      </c>
      <c r="AW30" s="200">
        <f t="shared" si="19"/>
        <v>0.31487498752126503</v>
      </c>
      <c r="AX30" s="200">
        <f t="shared" si="19"/>
        <v>0.31796199720304558</v>
      </c>
      <c r="AY30" s="200">
        <f t="shared" si="19"/>
        <v>0.32107927168552813</v>
      </c>
      <c r="AZ30" s="200">
        <f t="shared" si="19"/>
        <v>0.32422710768249502</v>
      </c>
      <c r="BA30" s="200">
        <f t="shared" si="19"/>
        <v>0.32740580481666209</v>
      </c>
      <c r="BB30" s="200">
        <f t="shared" si="19"/>
        <v>0.33061566564821043</v>
      </c>
      <c r="BC30" s="200">
        <f t="shared" si="19"/>
        <v>0.33385699570359134</v>
      </c>
      <c r="BD30" s="200">
        <f t="shared" si="19"/>
        <v>0.33713010350461003</v>
      </c>
      <c r="BE30" s="200">
        <f t="shared" si="19"/>
        <v>0.34043530059779403</v>
      </c>
      <c r="BF30" s="200">
        <f t="shared" si="19"/>
        <v>0.34377290158404772</v>
      </c>
      <c r="BG30" s="200">
        <f t="shared" si="19"/>
        <v>0.34714322414859766</v>
      </c>
      <c r="BH30" s="200">
        <f t="shared" si="19"/>
        <v>0.35054658909123115</v>
      </c>
      <c r="BI30" s="200">
        <f t="shared" si="19"/>
        <v>0.35398332035683161</v>
      </c>
      <c r="BJ30" s="200">
        <f t="shared" si="19"/>
        <v>0.3574537450662123</v>
      </c>
      <c r="BK30" s="200">
        <f t="shared" si="19"/>
        <v>0.36095819354725361</v>
      </c>
      <c r="BL30" s="200">
        <f t="shared" si="19"/>
        <v>0.36449699936634433</v>
      </c>
      <c r="BM30" s="200">
        <f t="shared" si="19"/>
        <v>0.36807049936013203</v>
      </c>
      <c r="BN30" s="200">
        <f t="shared" si="19"/>
        <v>0.37167903366758426</v>
      </c>
      <c r="BO30" s="200">
        <f t="shared" si="19"/>
        <v>0.37532294576236452</v>
      </c>
      <c r="BP30" s="200">
        <f t="shared" si="19"/>
        <v>0.37900258248552499</v>
      </c>
      <c r="BQ30" s="200">
        <f t="shared" si="19"/>
        <v>0.38271829407852032</v>
      </c>
    </row>
    <row r="31" spans="5:69" ht="16" customHeight="1">
      <c r="E31" s="326"/>
      <c r="F31" s="328"/>
      <c r="G31" s="329"/>
      <c r="H31" s="323"/>
      <c r="I31" s="230" t="s">
        <v>301</v>
      </c>
      <c r="J31" s="200">
        <v>0</v>
      </c>
      <c r="K31" s="200">
        <f t="shared" ref="K31:BQ31" si="20">J32*$B$7</f>
        <v>2.7430661383724481E-2</v>
      </c>
      <c r="L31" s="200">
        <f t="shared" si="20"/>
        <v>4.1414920128368331E-2</v>
      </c>
      <c r="M31" s="200">
        <f t="shared" si="20"/>
        <v>4.8678614103008944E-2</v>
      </c>
      <c r="N31" s="200">
        <f t="shared" si="20"/>
        <v>5.2584688090709875E-2</v>
      </c>
      <c r="O31" s="200">
        <f t="shared" si="20"/>
        <v>5.4814640584944722E-2</v>
      </c>
      <c r="P31" s="200">
        <f t="shared" si="20"/>
        <v>5.6209247190293403E-2</v>
      </c>
      <c r="Q31" s="200">
        <f t="shared" si="20"/>
        <v>5.7188922325299346E-2</v>
      </c>
      <c r="R31" s="200">
        <f t="shared" si="20"/>
        <v>5.7963900076431256E-2</v>
      </c>
      <c r="S31" s="200">
        <f t="shared" si="20"/>
        <v>5.863932462762253E-2</v>
      </c>
      <c r="T31" s="200">
        <f t="shared" si="20"/>
        <v>5.9267795477624098E-2</v>
      </c>
      <c r="U31" s="200">
        <f t="shared" si="20"/>
        <v>5.9875640051289716E-2</v>
      </c>
      <c r="V31" s="200">
        <f t="shared" si="20"/>
        <v>6.0476050007852715E-2</v>
      </c>
      <c r="W31" s="200">
        <f t="shared" si="20"/>
        <v>6.1075649397724488E-2</v>
      </c>
      <c r="X31" s="200">
        <f t="shared" si="20"/>
        <v>6.1677778743579964E-2</v>
      </c>
      <c r="Y31" s="200">
        <f t="shared" si="20"/>
        <v>6.2284137083612773E-2</v>
      </c>
      <c r="Z31" s="200">
        <f t="shared" si="20"/>
        <v>6.2895602995901953E-2</v>
      </c>
      <c r="AA31" s="200">
        <f t="shared" si="20"/>
        <v>6.3512645113361202E-2</v>
      </c>
      <c r="AB31" s="200">
        <f t="shared" si="20"/>
        <v>6.4135527384006616E-2</v>
      </c>
      <c r="AC31" s="200">
        <f t="shared" si="20"/>
        <v>6.4764411703910951E-2</v>
      </c>
      <c r="AD31" s="200">
        <f t="shared" si="20"/>
        <v>6.5399409236528899E-2</v>
      </c>
      <c r="AE31" s="200">
        <f t="shared" si="20"/>
        <v>6.6040606075235639E-2</v>
      </c>
      <c r="AF31" s="200">
        <f t="shared" si="20"/>
        <v>6.6688076077500491E-2</v>
      </c>
      <c r="AG31" s="200">
        <f t="shared" si="20"/>
        <v>6.7341887284906282E-2</v>
      </c>
      <c r="AH31" s="200">
        <f t="shared" si="20"/>
        <v>6.8002105136120511E-2</v>
      </c>
      <c r="AI31" s="200">
        <f t="shared" si="20"/>
        <v>6.8668794076371414E-2</v>
      </c>
      <c r="AJ31" s="200">
        <f t="shared" si="20"/>
        <v>6.9342018365205801E-2</v>
      </c>
      <c r="AK31" s="200">
        <f t="shared" si="20"/>
        <v>7.0021842483417321E-2</v>
      </c>
      <c r="AL31" s="200">
        <f t="shared" si="20"/>
        <v>7.0708331339589897E-2</v>
      </c>
      <c r="AM31" s="200">
        <f t="shared" si="20"/>
        <v>7.1401550376478926E-2</v>
      </c>
      <c r="AN31" s="200">
        <f t="shared" si="20"/>
        <v>7.2101565627341907E-2</v>
      </c>
      <c r="AO31" s="200">
        <f t="shared" si="20"/>
        <v>7.2808443747274409E-2</v>
      </c>
      <c r="AP31" s="200">
        <f t="shared" si="20"/>
        <v>7.3522252032079918E-2</v>
      </c>
      <c r="AQ31" s="200">
        <f t="shared" si="20"/>
        <v>7.4243058430937994E-2</v>
      </c>
      <c r="AR31" s="200">
        <f t="shared" si="20"/>
        <v>7.497093155600329E-2</v>
      </c>
      <c r="AS31" s="200">
        <f t="shared" si="20"/>
        <v>7.5705940690501961E-2</v>
      </c>
      <c r="AT31" s="200">
        <f t="shared" si="20"/>
        <v>7.6448155796109141E-2</v>
      </c>
      <c r="AU31" s="200">
        <f t="shared" si="20"/>
        <v>7.7197647519999565E-2</v>
      </c>
      <c r="AV31" s="200">
        <f t="shared" si="20"/>
        <v>7.7954487201767758E-2</v>
      </c>
      <c r="AW31" s="200">
        <f t="shared" si="20"/>
        <v>7.8718746880316257E-2</v>
      </c>
      <c r="AX31" s="200">
        <f t="shared" si="20"/>
        <v>7.9490499300761394E-2</v>
      </c>
      <c r="AY31" s="200">
        <f t="shared" si="20"/>
        <v>8.0269817921382033E-2</v>
      </c>
      <c r="AZ31" s="200">
        <f t="shared" si="20"/>
        <v>8.1056776920623755E-2</v>
      </c>
      <c r="BA31" s="200">
        <f t="shared" si="20"/>
        <v>8.1851451204165523E-2</v>
      </c>
      <c r="BB31" s="200">
        <f t="shared" si="20"/>
        <v>8.2653916412052608E-2</v>
      </c>
      <c r="BC31" s="200">
        <f t="shared" si="20"/>
        <v>8.3464248925897835E-2</v>
      </c>
      <c r="BD31" s="200">
        <f t="shared" si="20"/>
        <v>8.4282525876152509E-2</v>
      </c>
      <c r="BE31" s="200">
        <f t="shared" si="20"/>
        <v>8.5108825149448508E-2</v>
      </c>
      <c r="BF31" s="200">
        <f t="shared" si="20"/>
        <v>8.594322539601193E-2</v>
      </c>
      <c r="BG31" s="200">
        <f t="shared" si="20"/>
        <v>8.6785806037149416E-2</v>
      </c>
      <c r="BH31" s="200">
        <f t="shared" si="20"/>
        <v>8.7636647272807788E-2</v>
      </c>
      <c r="BI31" s="200">
        <f t="shared" si="20"/>
        <v>8.8495830089207903E-2</v>
      </c>
      <c r="BJ31" s="200">
        <f t="shared" si="20"/>
        <v>8.9363436266553076E-2</v>
      </c>
      <c r="BK31" s="200">
        <f t="shared" si="20"/>
        <v>9.0239548386813404E-2</v>
      </c>
      <c r="BL31" s="200">
        <f t="shared" si="20"/>
        <v>9.1124249841586083E-2</v>
      </c>
      <c r="BM31" s="200">
        <f t="shared" si="20"/>
        <v>9.2017624840033008E-2</v>
      </c>
      <c r="BN31" s="200">
        <f t="shared" si="20"/>
        <v>9.2919758416896064E-2</v>
      </c>
      <c r="BO31" s="200">
        <f t="shared" si="20"/>
        <v>9.3830736440591131E-2</v>
      </c>
      <c r="BP31" s="200">
        <f t="shared" si="20"/>
        <v>9.4750645621381246E-2</v>
      </c>
      <c r="BQ31" s="200">
        <f t="shared" si="20"/>
        <v>9.5679573519630079E-2</v>
      </c>
    </row>
    <row r="32" spans="5:69" ht="16" customHeight="1">
      <c r="E32" s="326"/>
      <c r="F32" s="328"/>
      <c r="G32" s="329"/>
      <c r="H32" s="323"/>
      <c r="I32" s="230" t="s">
        <v>325</v>
      </c>
      <c r="J32" s="200">
        <f>J28+J30+J31</f>
        <v>0.27430661383724481</v>
      </c>
      <c r="K32" s="200">
        <f>K28+K30+K31</f>
        <v>0.41414920128368327</v>
      </c>
      <c r="L32" s="200">
        <f t="shared" ref="L32:BQ32" si="21">L28+L30+L31</f>
        <v>0.48678614103008944</v>
      </c>
      <c r="M32" s="200">
        <f t="shared" si="21"/>
        <v>0.52584688090709875</v>
      </c>
      <c r="N32" s="200">
        <f t="shared" si="21"/>
        <v>0.54814640584944718</v>
      </c>
      <c r="O32" s="200">
        <f t="shared" si="21"/>
        <v>0.56209247190293399</v>
      </c>
      <c r="P32" s="200">
        <f t="shared" si="21"/>
        <v>0.57188922325299341</v>
      </c>
      <c r="Q32" s="200">
        <f t="shared" si="21"/>
        <v>0.57963900076431252</v>
      </c>
      <c r="R32" s="200">
        <f t="shared" si="21"/>
        <v>0.58639324627622524</v>
      </c>
      <c r="S32" s="200">
        <f t="shared" si="21"/>
        <v>0.59267795477624097</v>
      </c>
      <c r="T32" s="200">
        <f t="shared" si="21"/>
        <v>0.59875640051289714</v>
      </c>
      <c r="U32" s="200">
        <f t="shared" si="21"/>
        <v>0.60476050007852711</v>
      </c>
      <c r="V32" s="200">
        <f t="shared" si="21"/>
        <v>0.61075649397724485</v>
      </c>
      <c r="W32" s="200">
        <f t="shared" si="21"/>
        <v>0.61677778743579958</v>
      </c>
      <c r="X32" s="200">
        <f t="shared" si="21"/>
        <v>0.62284137083612767</v>
      </c>
      <c r="Y32" s="200">
        <f t="shared" si="21"/>
        <v>0.62895602995901945</v>
      </c>
      <c r="Z32" s="200">
        <f t="shared" si="21"/>
        <v>0.63512645113361199</v>
      </c>
      <c r="AA32" s="200">
        <f t="shared" si="21"/>
        <v>0.64135527384006608</v>
      </c>
      <c r="AB32" s="200">
        <f t="shared" si="21"/>
        <v>0.64764411703910951</v>
      </c>
      <c r="AC32" s="200">
        <f t="shared" si="21"/>
        <v>0.65399409236528894</v>
      </c>
      <c r="AD32" s="200">
        <f t="shared" si="21"/>
        <v>0.66040606075235631</v>
      </c>
      <c r="AE32" s="200">
        <f t="shared" si="21"/>
        <v>0.66688076077500491</v>
      </c>
      <c r="AF32" s="200">
        <f t="shared" si="21"/>
        <v>0.67341887284906277</v>
      </c>
      <c r="AG32" s="200">
        <f t="shared" si="21"/>
        <v>0.68002105136120505</v>
      </c>
      <c r="AH32" s="200">
        <f t="shared" si="21"/>
        <v>0.68668794076371409</v>
      </c>
      <c r="AI32" s="200">
        <f t="shared" si="21"/>
        <v>0.69342018365205793</v>
      </c>
      <c r="AJ32" s="200">
        <f t="shared" si="21"/>
        <v>0.70021842483417318</v>
      </c>
      <c r="AK32" s="200">
        <f t="shared" si="21"/>
        <v>0.70708331339589892</v>
      </c>
      <c r="AL32" s="200">
        <f t="shared" si="21"/>
        <v>0.71401550376478917</v>
      </c>
      <c r="AM32" s="200">
        <f t="shared" si="21"/>
        <v>0.72101565627341901</v>
      </c>
      <c r="AN32" s="200">
        <f t="shared" si="21"/>
        <v>0.72808443747274409</v>
      </c>
      <c r="AO32" s="200">
        <f t="shared" si="21"/>
        <v>0.73522252032079916</v>
      </c>
      <c r="AP32" s="200">
        <f t="shared" si="21"/>
        <v>0.74243058430937992</v>
      </c>
      <c r="AQ32" s="200">
        <f t="shared" si="21"/>
        <v>0.74970931556003284</v>
      </c>
      <c r="AR32" s="200">
        <f t="shared" si="21"/>
        <v>0.75705940690501949</v>
      </c>
      <c r="AS32" s="200">
        <f t="shared" si="21"/>
        <v>0.7644815579610913</v>
      </c>
      <c r="AT32" s="200">
        <f t="shared" si="21"/>
        <v>0.77197647519999557</v>
      </c>
      <c r="AU32" s="200">
        <f t="shared" si="21"/>
        <v>0.77954487201767753</v>
      </c>
      <c r="AV32" s="200">
        <f t="shared" si="21"/>
        <v>0.78718746880316248</v>
      </c>
      <c r="AW32" s="200">
        <f t="shared" si="21"/>
        <v>0.79490499300761386</v>
      </c>
      <c r="AX32" s="200">
        <f t="shared" si="21"/>
        <v>0.80269817921382025</v>
      </c>
      <c r="AY32" s="200">
        <f t="shared" si="21"/>
        <v>0.81056776920623752</v>
      </c>
      <c r="AZ32" s="200">
        <f t="shared" si="21"/>
        <v>0.81851451204165515</v>
      </c>
      <c r="BA32" s="200">
        <f t="shared" si="21"/>
        <v>0.82653916412052608</v>
      </c>
      <c r="BB32" s="200">
        <f t="shared" si="21"/>
        <v>0.83464248925897833</v>
      </c>
      <c r="BC32" s="200">
        <f t="shared" si="21"/>
        <v>0.84282525876152503</v>
      </c>
      <c r="BD32" s="200">
        <f t="shared" si="21"/>
        <v>0.85108825149448497</v>
      </c>
      <c r="BE32" s="200">
        <f t="shared" si="21"/>
        <v>0.85943225396011924</v>
      </c>
      <c r="BF32" s="200">
        <f t="shared" si="21"/>
        <v>0.86785806037149404</v>
      </c>
      <c r="BG32" s="200">
        <f t="shared" si="21"/>
        <v>0.87636647272807777</v>
      </c>
      <c r="BH32" s="200">
        <f t="shared" si="21"/>
        <v>0.88495830089207894</v>
      </c>
      <c r="BI32" s="200">
        <f t="shared" si="21"/>
        <v>0.89363436266553076</v>
      </c>
      <c r="BJ32" s="200">
        <f t="shared" si="21"/>
        <v>0.90239548386813395</v>
      </c>
      <c r="BK32" s="200">
        <f t="shared" si="21"/>
        <v>0.9112424984158608</v>
      </c>
      <c r="BL32" s="200">
        <f t="shared" si="21"/>
        <v>0.92017624840032997</v>
      </c>
      <c r="BM32" s="200">
        <f t="shared" si="21"/>
        <v>0.92919758416896059</v>
      </c>
      <c r="BN32" s="200">
        <f t="shared" si="21"/>
        <v>0.93830736440591123</v>
      </c>
      <c r="BO32" s="200">
        <f t="shared" si="21"/>
        <v>0.94750645621381235</v>
      </c>
      <c r="BP32" s="200">
        <f t="shared" si="21"/>
        <v>0.95679573519630079</v>
      </c>
      <c r="BQ32" s="200">
        <f t="shared" si="21"/>
        <v>0.96617608554136258</v>
      </c>
    </row>
    <row r="33" spans="5:69" ht="16" customHeight="1">
      <c r="E33" s="326"/>
      <c r="F33" s="328"/>
      <c r="G33" s="329"/>
      <c r="H33" s="323"/>
      <c r="I33" s="230" t="s">
        <v>295</v>
      </c>
      <c r="J33" s="200">
        <f>J29*J32</f>
        <v>2.4687595245352032</v>
      </c>
      <c r="K33" s="200">
        <f>K29*K32</f>
        <v>3.7273428115531493</v>
      </c>
      <c r="L33" s="200">
        <f t="shared" ref="L33:BQ33" si="22">L29*L32</f>
        <v>4.3810752692708048</v>
      </c>
      <c r="M33" s="200">
        <f t="shared" si="22"/>
        <v>4.7326219281638888</v>
      </c>
      <c r="N33" s="200">
        <f t="shared" si="22"/>
        <v>4.9333176526450249</v>
      </c>
      <c r="O33" s="200">
        <f t="shared" si="22"/>
        <v>5.0588322471264062</v>
      </c>
      <c r="P33" s="200">
        <f t="shared" si="22"/>
        <v>5.1470030092769408</v>
      </c>
      <c r="Q33" s="200">
        <f t="shared" si="22"/>
        <v>5.2167510068788125</v>
      </c>
      <c r="R33" s="200">
        <f t="shared" si="22"/>
        <v>5.2775392164860273</v>
      </c>
      <c r="S33" s="200">
        <f t="shared" si="22"/>
        <v>5.334101592986169</v>
      </c>
      <c r="T33" s="200">
        <f t="shared" si="22"/>
        <v>5.3888076046160744</v>
      </c>
      <c r="U33" s="200">
        <f t="shared" si="22"/>
        <v>5.4428445007067436</v>
      </c>
      <c r="V33" s="200">
        <f t="shared" si="22"/>
        <v>5.496808445795204</v>
      </c>
      <c r="W33" s="200">
        <f t="shared" si="22"/>
        <v>5.5510000869221958</v>
      </c>
      <c r="X33" s="200">
        <f t="shared" si="22"/>
        <v>5.6055723375251487</v>
      </c>
      <c r="Y33" s="200">
        <f t="shared" si="22"/>
        <v>5.6606042696311754</v>
      </c>
      <c r="Z33" s="200">
        <f t="shared" si="22"/>
        <v>5.7161380602025078</v>
      </c>
      <c r="AA33" s="200">
        <f t="shared" si="22"/>
        <v>5.7721974645605947</v>
      </c>
      <c r="AB33" s="200">
        <f t="shared" si="22"/>
        <v>5.8287970533519857</v>
      </c>
      <c r="AC33" s="200">
        <f t="shared" si="22"/>
        <v>5.8859468312876002</v>
      </c>
      <c r="AD33" s="200">
        <f t="shared" si="22"/>
        <v>5.9436545467712065</v>
      </c>
      <c r="AE33" s="200">
        <f t="shared" si="22"/>
        <v>6.001926846975044</v>
      </c>
      <c r="AF33" s="200">
        <f t="shared" si="22"/>
        <v>6.0607698556415652</v>
      </c>
      <c r="AG33" s="200">
        <f t="shared" si="22"/>
        <v>6.1201894622508455</v>
      </c>
      <c r="AH33" s="200">
        <f t="shared" si="22"/>
        <v>6.1801914668734268</v>
      </c>
      <c r="AI33" s="200">
        <f t="shared" si="22"/>
        <v>6.2407816528685212</v>
      </c>
      <c r="AJ33" s="200">
        <f t="shared" si="22"/>
        <v>6.3019658235075582</v>
      </c>
      <c r="AK33" s="200">
        <f t="shared" si="22"/>
        <v>6.3637498205630898</v>
      </c>
      <c r="AL33" s="200">
        <f t="shared" si="22"/>
        <v>6.4261395338831022</v>
      </c>
      <c r="AM33" s="200">
        <f t="shared" si="22"/>
        <v>6.4891409064607712</v>
      </c>
      <c r="AN33" s="200">
        <f t="shared" si="22"/>
        <v>6.552759937254697</v>
      </c>
      <c r="AO33" s="200">
        <f t="shared" si="22"/>
        <v>6.6170026828871924</v>
      </c>
      <c r="AP33" s="200">
        <f t="shared" si="22"/>
        <v>6.6818752587844195</v>
      </c>
      <c r="AQ33" s="200">
        <f t="shared" si="22"/>
        <v>6.7473838400402952</v>
      </c>
      <c r="AR33" s="200">
        <f t="shared" si="22"/>
        <v>6.8135346621451758</v>
      </c>
      <c r="AS33" s="200">
        <f t="shared" si="22"/>
        <v>6.8803340216498219</v>
      </c>
      <c r="AT33" s="200">
        <f t="shared" si="22"/>
        <v>6.9477882767999599</v>
      </c>
      <c r="AU33" s="200">
        <f t="shared" si="22"/>
        <v>7.0159038481590974</v>
      </c>
      <c r="AV33" s="200">
        <f t="shared" si="22"/>
        <v>7.0846872192284627</v>
      </c>
      <c r="AW33" s="200">
        <f t="shared" si="22"/>
        <v>7.1541449370685246</v>
      </c>
      <c r="AX33" s="200">
        <f t="shared" si="22"/>
        <v>7.2242836129243821</v>
      </c>
      <c r="AY33" s="200">
        <f t="shared" si="22"/>
        <v>7.2951099228561374</v>
      </c>
      <c r="AZ33" s="200">
        <f t="shared" si="22"/>
        <v>7.366630608374896</v>
      </c>
      <c r="BA33" s="200">
        <f t="shared" si="22"/>
        <v>7.4388524770847351</v>
      </c>
      <c r="BB33" s="200">
        <f t="shared" si="22"/>
        <v>7.5117824033308054</v>
      </c>
      <c r="BC33" s="200">
        <f t="shared" si="22"/>
        <v>7.5854273288537257</v>
      </c>
      <c r="BD33" s="200">
        <f t="shared" si="22"/>
        <v>7.6597942634503644</v>
      </c>
      <c r="BE33" s="200">
        <f t="shared" si="22"/>
        <v>7.7348902856410735</v>
      </c>
      <c r="BF33" s="200">
        <f t="shared" si="22"/>
        <v>7.8107225433434468</v>
      </c>
      <c r="BG33" s="200">
        <f t="shared" si="22"/>
        <v>7.8872982545527002</v>
      </c>
      <c r="BH33" s="200">
        <f t="shared" si="22"/>
        <v>7.96462470802871</v>
      </c>
      <c r="BI33" s="200">
        <f t="shared" si="22"/>
        <v>8.0427092639897761</v>
      </c>
      <c r="BJ33" s="200">
        <f t="shared" si="22"/>
        <v>8.1215593548132059</v>
      </c>
      <c r="BK33" s="200">
        <f t="shared" si="22"/>
        <v>8.2011824857427467</v>
      </c>
      <c r="BL33" s="200">
        <f t="shared" si="22"/>
        <v>8.281586235602969</v>
      </c>
      <c r="BM33" s="200">
        <f t="shared" si="22"/>
        <v>8.3627782575206453</v>
      </c>
      <c r="BN33" s="200">
        <f t="shared" si="22"/>
        <v>8.4447662796532015</v>
      </c>
      <c r="BO33" s="200">
        <f t="shared" si="22"/>
        <v>8.527558105924312</v>
      </c>
      <c r="BP33" s="200">
        <f t="shared" si="22"/>
        <v>8.611161616766708</v>
      </c>
      <c r="BQ33" s="200">
        <f t="shared" si="22"/>
        <v>8.6955847698722639</v>
      </c>
    </row>
    <row r="34" spans="5:69" ht="16" customHeight="1">
      <c r="E34" s="326"/>
      <c r="F34" s="328"/>
      <c r="G34" s="329"/>
      <c r="H34" s="323"/>
      <c r="I34" s="230" t="s">
        <v>326</v>
      </c>
      <c r="J34" s="219">
        <f>Variables!$M$21</f>
        <v>4500</v>
      </c>
      <c r="K34" s="219">
        <f>Variables!$M$21</f>
        <v>4500</v>
      </c>
      <c r="L34" s="219">
        <f>Variables!$M$21</f>
        <v>4500</v>
      </c>
      <c r="M34" s="219">
        <f>Variables!$M$21</f>
        <v>4500</v>
      </c>
      <c r="N34" s="219">
        <f>Variables!$M$21</f>
        <v>4500</v>
      </c>
      <c r="O34" s="219">
        <f>Variables!$M$21</f>
        <v>4500</v>
      </c>
      <c r="P34" s="219">
        <f>Variables!$M$21</f>
        <v>4500</v>
      </c>
      <c r="Q34" s="219">
        <f>Variables!$M$21</f>
        <v>4500</v>
      </c>
      <c r="R34" s="219">
        <f>Variables!$M$21</f>
        <v>4500</v>
      </c>
      <c r="S34" s="219">
        <f>Variables!$M$21</f>
        <v>4500</v>
      </c>
      <c r="T34" s="219">
        <f>Variables!$M$21</f>
        <v>4500</v>
      </c>
      <c r="U34" s="219">
        <f>Variables!$M$21</f>
        <v>4500</v>
      </c>
      <c r="V34" s="219">
        <f>Variables!$M$21</f>
        <v>4500</v>
      </c>
      <c r="W34" s="219">
        <f>Variables!$M$21</f>
        <v>4500</v>
      </c>
      <c r="X34" s="219">
        <f>Variables!$M$21</f>
        <v>4500</v>
      </c>
      <c r="Y34" s="219">
        <f>Variables!$M$21</f>
        <v>4500</v>
      </c>
      <c r="Z34" s="219">
        <f>Variables!$M$21</f>
        <v>4500</v>
      </c>
      <c r="AA34" s="219">
        <f>Variables!$M$21</f>
        <v>4500</v>
      </c>
      <c r="AB34" s="219">
        <f>Variables!$M$21</f>
        <v>4500</v>
      </c>
      <c r="AC34" s="219">
        <f>Variables!$M$21</f>
        <v>4500</v>
      </c>
      <c r="AD34" s="219">
        <f>Variables!$M$21</f>
        <v>4500</v>
      </c>
      <c r="AE34" s="219">
        <f>Variables!$M$21</f>
        <v>4500</v>
      </c>
      <c r="AF34" s="219">
        <f>Variables!$M$21</f>
        <v>4500</v>
      </c>
      <c r="AG34" s="219">
        <f>Variables!$M$21</f>
        <v>4500</v>
      </c>
      <c r="AH34" s="219">
        <f>Variables!$M$21</f>
        <v>4500</v>
      </c>
      <c r="AI34" s="219">
        <f>Variables!$M$21</f>
        <v>4500</v>
      </c>
      <c r="AJ34" s="219">
        <f>Variables!$M$21</f>
        <v>4500</v>
      </c>
      <c r="AK34" s="219">
        <f>Variables!$M$21</f>
        <v>4500</v>
      </c>
      <c r="AL34" s="219">
        <f>Variables!$M$21</f>
        <v>4500</v>
      </c>
      <c r="AM34" s="219">
        <f>Variables!$M$21</f>
        <v>4500</v>
      </c>
      <c r="AN34" s="219">
        <f>Variables!$M$21</f>
        <v>4500</v>
      </c>
      <c r="AO34" s="219">
        <f>Variables!$M$21</f>
        <v>4500</v>
      </c>
      <c r="AP34" s="219">
        <f>Variables!$M$21</f>
        <v>4500</v>
      </c>
      <c r="AQ34" s="219">
        <f>Variables!$M$21</f>
        <v>4500</v>
      </c>
      <c r="AR34" s="219">
        <f>Variables!$M$21</f>
        <v>4500</v>
      </c>
      <c r="AS34" s="219">
        <f>Variables!$M$21</f>
        <v>4500</v>
      </c>
      <c r="AT34" s="219">
        <f>Variables!$M$21</f>
        <v>4500</v>
      </c>
      <c r="AU34" s="219">
        <f>Variables!$M$21</f>
        <v>4500</v>
      </c>
      <c r="AV34" s="219">
        <f>Variables!$M$21</f>
        <v>4500</v>
      </c>
      <c r="AW34" s="219">
        <f>Variables!$M$21</f>
        <v>4500</v>
      </c>
      <c r="AX34" s="219">
        <f>Variables!$M$21</f>
        <v>4500</v>
      </c>
      <c r="AY34" s="219">
        <f>Variables!$M$21</f>
        <v>4500</v>
      </c>
      <c r="AZ34" s="219">
        <f>Variables!$M$21</f>
        <v>4500</v>
      </c>
      <c r="BA34" s="219">
        <f>Variables!$M$21</f>
        <v>4500</v>
      </c>
      <c r="BB34" s="219">
        <f>Variables!$M$21</f>
        <v>4500</v>
      </c>
      <c r="BC34" s="219">
        <f>Variables!$M$21</f>
        <v>4500</v>
      </c>
      <c r="BD34" s="219">
        <f>Variables!$M$21</f>
        <v>4500</v>
      </c>
      <c r="BE34" s="219">
        <f>Variables!$M$21</f>
        <v>4500</v>
      </c>
      <c r="BF34" s="219">
        <f>Variables!$M$21</f>
        <v>4500</v>
      </c>
      <c r="BG34" s="219">
        <f>Variables!$M$21</f>
        <v>4500</v>
      </c>
      <c r="BH34" s="219">
        <f>Variables!$M$21</f>
        <v>4500</v>
      </c>
      <c r="BI34" s="219">
        <f>Variables!$M$21</f>
        <v>4500</v>
      </c>
      <c r="BJ34" s="219">
        <f>Variables!$M$21</f>
        <v>4500</v>
      </c>
      <c r="BK34" s="219">
        <f>Variables!$M$21</f>
        <v>4500</v>
      </c>
      <c r="BL34" s="219">
        <f>Variables!$M$21</f>
        <v>4500</v>
      </c>
      <c r="BM34" s="219">
        <f>Variables!$M$21</f>
        <v>4500</v>
      </c>
      <c r="BN34" s="219">
        <f>Variables!$M$21</f>
        <v>4500</v>
      </c>
      <c r="BO34" s="219">
        <f>Variables!$M$21</f>
        <v>4500</v>
      </c>
      <c r="BP34" s="219">
        <f>Variables!$M$21</f>
        <v>4500</v>
      </c>
      <c r="BQ34" s="219">
        <f>Variables!$M$21</f>
        <v>4500</v>
      </c>
    </row>
    <row r="35" spans="5:69" ht="16" customHeight="1">
      <c r="E35" s="326"/>
      <c r="F35" s="328"/>
      <c r="G35" s="329"/>
      <c r="H35" s="323"/>
      <c r="I35" s="230" t="s">
        <v>446</v>
      </c>
      <c r="J35" s="204">
        <f t="shared" ref="J35:BQ35" si="23">J34*$B$9</f>
        <v>810</v>
      </c>
      <c r="K35" s="204">
        <f t="shared" si="23"/>
        <v>810</v>
      </c>
      <c r="L35" s="204">
        <f t="shared" si="23"/>
        <v>810</v>
      </c>
      <c r="M35" s="204">
        <f t="shared" si="23"/>
        <v>810</v>
      </c>
      <c r="N35" s="204">
        <f t="shared" si="23"/>
        <v>810</v>
      </c>
      <c r="O35" s="204">
        <f t="shared" si="23"/>
        <v>810</v>
      </c>
      <c r="P35" s="204">
        <f t="shared" si="23"/>
        <v>810</v>
      </c>
      <c r="Q35" s="204">
        <f t="shared" si="23"/>
        <v>810</v>
      </c>
      <c r="R35" s="204">
        <f t="shared" si="23"/>
        <v>810</v>
      </c>
      <c r="S35" s="204">
        <f t="shared" si="23"/>
        <v>810</v>
      </c>
      <c r="T35" s="204">
        <f t="shared" si="23"/>
        <v>810</v>
      </c>
      <c r="U35" s="204">
        <f t="shared" si="23"/>
        <v>810</v>
      </c>
      <c r="V35" s="204">
        <f t="shared" si="23"/>
        <v>810</v>
      </c>
      <c r="W35" s="204">
        <f t="shared" si="23"/>
        <v>810</v>
      </c>
      <c r="X35" s="204">
        <f t="shared" si="23"/>
        <v>810</v>
      </c>
      <c r="Y35" s="204">
        <f t="shared" si="23"/>
        <v>810</v>
      </c>
      <c r="Z35" s="204">
        <f t="shared" si="23"/>
        <v>810</v>
      </c>
      <c r="AA35" s="204">
        <f t="shared" si="23"/>
        <v>810</v>
      </c>
      <c r="AB35" s="204">
        <f t="shared" si="23"/>
        <v>810</v>
      </c>
      <c r="AC35" s="204">
        <f t="shared" si="23"/>
        <v>810</v>
      </c>
      <c r="AD35" s="204">
        <f t="shared" si="23"/>
        <v>810</v>
      </c>
      <c r="AE35" s="204">
        <f t="shared" si="23"/>
        <v>810</v>
      </c>
      <c r="AF35" s="204">
        <f t="shared" si="23"/>
        <v>810</v>
      </c>
      <c r="AG35" s="204">
        <f t="shared" si="23"/>
        <v>810</v>
      </c>
      <c r="AH35" s="204">
        <f t="shared" si="23"/>
        <v>810</v>
      </c>
      <c r="AI35" s="204">
        <f t="shared" si="23"/>
        <v>810</v>
      </c>
      <c r="AJ35" s="204">
        <f t="shared" si="23"/>
        <v>810</v>
      </c>
      <c r="AK35" s="204">
        <f t="shared" si="23"/>
        <v>810</v>
      </c>
      <c r="AL35" s="204">
        <f t="shared" si="23"/>
        <v>810</v>
      </c>
      <c r="AM35" s="204">
        <f t="shared" si="23"/>
        <v>810</v>
      </c>
      <c r="AN35" s="204">
        <f t="shared" si="23"/>
        <v>810</v>
      </c>
      <c r="AO35" s="204">
        <f t="shared" si="23"/>
        <v>810</v>
      </c>
      <c r="AP35" s="204">
        <f t="shared" si="23"/>
        <v>810</v>
      </c>
      <c r="AQ35" s="204">
        <f t="shared" si="23"/>
        <v>810</v>
      </c>
      <c r="AR35" s="204">
        <f t="shared" si="23"/>
        <v>810</v>
      </c>
      <c r="AS35" s="204">
        <f t="shared" si="23"/>
        <v>810</v>
      </c>
      <c r="AT35" s="204">
        <f t="shared" si="23"/>
        <v>810</v>
      </c>
      <c r="AU35" s="204">
        <f t="shared" si="23"/>
        <v>810</v>
      </c>
      <c r="AV35" s="204">
        <f t="shared" si="23"/>
        <v>810</v>
      </c>
      <c r="AW35" s="204">
        <f t="shared" si="23"/>
        <v>810</v>
      </c>
      <c r="AX35" s="204">
        <f t="shared" si="23"/>
        <v>810</v>
      </c>
      <c r="AY35" s="204">
        <f t="shared" si="23"/>
        <v>810</v>
      </c>
      <c r="AZ35" s="204">
        <f t="shared" si="23"/>
        <v>810</v>
      </c>
      <c r="BA35" s="204">
        <f t="shared" si="23"/>
        <v>810</v>
      </c>
      <c r="BB35" s="204">
        <f t="shared" si="23"/>
        <v>810</v>
      </c>
      <c r="BC35" s="204">
        <f t="shared" si="23"/>
        <v>810</v>
      </c>
      <c r="BD35" s="204">
        <f t="shared" si="23"/>
        <v>810</v>
      </c>
      <c r="BE35" s="204">
        <f t="shared" si="23"/>
        <v>810</v>
      </c>
      <c r="BF35" s="204">
        <f t="shared" si="23"/>
        <v>810</v>
      </c>
      <c r="BG35" s="204">
        <f t="shared" si="23"/>
        <v>810</v>
      </c>
      <c r="BH35" s="204">
        <f t="shared" si="23"/>
        <v>810</v>
      </c>
      <c r="BI35" s="204">
        <f t="shared" si="23"/>
        <v>810</v>
      </c>
      <c r="BJ35" s="204">
        <f t="shared" si="23"/>
        <v>810</v>
      </c>
      <c r="BK35" s="204">
        <f t="shared" si="23"/>
        <v>810</v>
      </c>
      <c r="BL35" s="204">
        <f t="shared" si="23"/>
        <v>810</v>
      </c>
      <c r="BM35" s="204">
        <f t="shared" si="23"/>
        <v>810</v>
      </c>
      <c r="BN35" s="204">
        <f t="shared" si="23"/>
        <v>810</v>
      </c>
      <c r="BO35" s="204">
        <f t="shared" si="23"/>
        <v>810</v>
      </c>
      <c r="BP35" s="204">
        <f t="shared" si="23"/>
        <v>810</v>
      </c>
      <c r="BQ35" s="204">
        <f t="shared" si="23"/>
        <v>810</v>
      </c>
    </row>
    <row r="36" spans="5:69" ht="16" customHeight="1">
      <c r="E36" s="326"/>
      <c r="F36" s="328"/>
      <c r="G36" s="329"/>
      <c r="H36" s="323"/>
      <c r="I36" s="230" t="s">
        <v>346</v>
      </c>
      <c r="J36" s="204">
        <f>J33*J34</f>
        <v>11109.417860408414</v>
      </c>
      <c r="K36" s="204">
        <f>K33*K34</f>
        <v>16773.042651989173</v>
      </c>
      <c r="L36" s="204">
        <f t="shared" ref="L36:BQ36" si="24">L33*L34</f>
        <v>19714.838711718621</v>
      </c>
      <c r="M36" s="204">
        <f t="shared" si="24"/>
        <v>21296.798676737501</v>
      </c>
      <c r="N36" s="204">
        <f t="shared" si="24"/>
        <v>22199.92943690261</v>
      </c>
      <c r="O36" s="204">
        <f t="shared" si="24"/>
        <v>22764.745112068827</v>
      </c>
      <c r="P36" s="204">
        <f t="shared" si="24"/>
        <v>23161.513541746233</v>
      </c>
      <c r="Q36" s="204">
        <f t="shared" si="24"/>
        <v>23475.379530954655</v>
      </c>
      <c r="R36" s="204">
        <f t="shared" si="24"/>
        <v>23748.926474187123</v>
      </c>
      <c r="S36" s="204">
        <f t="shared" si="24"/>
        <v>24003.457168437762</v>
      </c>
      <c r="T36" s="204">
        <f t="shared" si="24"/>
        <v>24249.634220772336</v>
      </c>
      <c r="U36" s="204">
        <f t="shared" si="24"/>
        <v>24492.800253180347</v>
      </c>
      <c r="V36" s="204">
        <f t="shared" si="24"/>
        <v>24735.638006078418</v>
      </c>
      <c r="W36" s="204">
        <f t="shared" si="24"/>
        <v>24979.500391149882</v>
      </c>
      <c r="X36" s="204">
        <f t="shared" si="24"/>
        <v>25225.07551886317</v>
      </c>
      <c r="Y36" s="204">
        <f t="shared" si="24"/>
        <v>25472.71921334029</v>
      </c>
      <c r="Z36" s="204">
        <f t="shared" si="24"/>
        <v>25722.621270911284</v>
      </c>
      <c r="AA36" s="204">
        <f t="shared" si="24"/>
        <v>25974.888590522674</v>
      </c>
      <c r="AB36" s="204">
        <f t="shared" si="24"/>
        <v>26229.586740083934</v>
      </c>
      <c r="AC36" s="204">
        <f t="shared" si="24"/>
        <v>26486.760740794201</v>
      </c>
      <c r="AD36" s="204">
        <f t="shared" si="24"/>
        <v>26746.44546047043</v>
      </c>
      <c r="AE36" s="204">
        <f t="shared" si="24"/>
        <v>27008.670811387699</v>
      </c>
      <c r="AF36" s="204">
        <f t="shared" si="24"/>
        <v>27273.464350387043</v>
      </c>
      <c r="AG36" s="204">
        <f t="shared" si="24"/>
        <v>27540.852580128805</v>
      </c>
      <c r="AH36" s="204">
        <f t="shared" si="24"/>
        <v>27810.861600930421</v>
      </c>
      <c r="AI36" s="204">
        <f t="shared" si="24"/>
        <v>28083.517437908344</v>
      </c>
      <c r="AJ36" s="204">
        <f t="shared" si="24"/>
        <v>28358.846205784012</v>
      </c>
      <c r="AK36" s="204">
        <f t="shared" si="24"/>
        <v>28636.874192533905</v>
      </c>
      <c r="AL36" s="204">
        <f t="shared" si="24"/>
        <v>28917.62790247396</v>
      </c>
      <c r="AM36" s="204">
        <f t="shared" si="24"/>
        <v>29201.134079073472</v>
      </c>
      <c r="AN36" s="204">
        <f t="shared" si="24"/>
        <v>29487.419717646135</v>
      </c>
      <c r="AO36" s="204">
        <f t="shared" si="24"/>
        <v>29776.512072992366</v>
      </c>
      <c r="AP36" s="204">
        <f t="shared" si="24"/>
        <v>30068.438664529887</v>
      </c>
      <c r="AQ36" s="204">
        <f t="shared" si="24"/>
        <v>30363.227280181327</v>
      </c>
      <c r="AR36" s="204">
        <f t="shared" si="24"/>
        <v>30660.905979653289</v>
      </c>
      <c r="AS36" s="204">
        <f t="shared" si="24"/>
        <v>30961.5030974242</v>
      </c>
      <c r="AT36" s="204">
        <f t="shared" si="24"/>
        <v>31265.047245599821</v>
      </c>
      <c r="AU36" s="204">
        <f t="shared" si="24"/>
        <v>31571.567316715937</v>
      </c>
      <c r="AV36" s="204">
        <f t="shared" si="24"/>
        <v>31881.092486528083</v>
      </c>
      <c r="AW36" s="204">
        <f t="shared" si="24"/>
        <v>32193.652216808361</v>
      </c>
      <c r="AX36" s="204">
        <f t="shared" si="24"/>
        <v>32509.27625815972</v>
      </c>
      <c r="AY36" s="204">
        <f t="shared" si="24"/>
        <v>32827.99465285262</v>
      </c>
      <c r="AZ36" s="204">
        <f t="shared" si="24"/>
        <v>33149.837737687034</v>
      </c>
      <c r="BA36" s="204">
        <f t="shared" si="24"/>
        <v>33474.836146881309</v>
      </c>
      <c r="BB36" s="204">
        <f t="shared" si="24"/>
        <v>33803.020814988624</v>
      </c>
      <c r="BC36" s="204">
        <f t="shared" si="24"/>
        <v>34134.422979841765</v>
      </c>
      <c r="BD36" s="204">
        <f t="shared" si="24"/>
        <v>34469.074185526639</v>
      </c>
      <c r="BE36" s="204">
        <f t="shared" si="24"/>
        <v>34807.006285384829</v>
      </c>
      <c r="BF36" s="204">
        <f t="shared" si="24"/>
        <v>35148.251445045513</v>
      </c>
      <c r="BG36" s="204">
        <f t="shared" si="24"/>
        <v>35492.84214548715</v>
      </c>
      <c r="BH36" s="204">
        <f t="shared" si="24"/>
        <v>35840.811186129198</v>
      </c>
      <c r="BI36" s="204">
        <f t="shared" si="24"/>
        <v>36192.191687953993</v>
      </c>
      <c r="BJ36" s="204">
        <f t="shared" si="24"/>
        <v>36547.017096659423</v>
      </c>
      <c r="BK36" s="204">
        <f t="shared" si="24"/>
        <v>36905.32118584236</v>
      </c>
      <c r="BL36" s="204">
        <f t="shared" si="24"/>
        <v>37267.138060213358</v>
      </c>
      <c r="BM36" s="204">
        <f t="shared" si="24"/>
        <v>37632.502158842901</v>
      </c>
      <c r="BN36" s="204">
        <f t="shared" si="24"/>
        <v>38001.448258439406</v>
      </c>
      <c r="BO36" s="204">
        <f t="shared" si="24"/>
        <v>38374.011476659405</v>
      </c>
      <c r="BP36" s="204">
        <f t="shared" si="24"/>
        <v>38750.227275450183</v>
      </c>
      <c r="BQ36" s="204">
        <f t="shared" si="24"/>
        <v>39130.131464425191</v>
      </c>
    </row>
    <row r="37" spans="5:69" ht="16" customHeight="1">
      <c r="E37" s="326"/>
      <c r="F37" s="328"/>
      <c r="G37" s="329"/>
      <c r="H37" s="323"/>
      <c r="I37" s="230" t="s">
        <v>447</v>
      </c>
      <c r="J37" s="228">
        <f t="shared" ref="J37:BQ37" si="25">J36*$B$9</f>
        <v>1999.6952148735145</v>
      </c>
      <c r="K37" s="228">
        <f t="shared" si="25"/>
        <v>3019.1476773580512</v>
      </c>
      <c r="L37" s="228">
        <f t="shared" si="25"/>
        <v>3548.6709681093516</v>
      </c>
      <c r="M37" s="228">
        <f t="shared" si="25"/>
        <v>3833.4237618127499</v>
      </c>
      <c r="N37" s="228">
        <f t="shared" si="25"/>
        <v>3995.9872986424698</v>
      </c>
      <c r="O37" s="228">
        <f t="shared" si="25"/>
        <v>4097.6541201723885</v>
      </c>
      <c r="P37" s="228">
        <f t="shared" si="25"/>
        <v>4169.0724375143218</v>
      </c>
      <c r="Q37" s="228">
        <f t="shared" si="25"/>
        <v>4225.568315571838</v>
      </c>
      <c r="R37" s="228">
        <f t="shared" si="25"/>
        <v>4274.8067653536818</v>
      </c>
      <c r="S37" s="228">
        <f t="shared" si="25"/>
        <v>4320.6222903187972</v>
      </c>
      <c r="T37" s="228">
        <f t="shared" si="25"/>
        <v>4364.9341597390203</v>
      </c>
      <c r="U37" s="228">
        <f t="shared" si="25"/>
        <v>4408.7040455724618</v>
      </c>
      <c r="V37" s="228">
        <f t="shared" si="25"/>
        <v>4452.4148410941152</v>
      </c>
      <c r="W37" s="228">
        <f t="shared" si="25"/>
        <v>4496.3100704069784</v>
      </c>
      <c r="X37" s="228">
        <f t="shared" si="25"/>
        <v>4540.5135933953707</v>
      </c>
      <c r="Y37" s="228">
        <f t="shared" si="25"/>
        <v>4585.0894584012522</v>
      </c>
      <c r="Z37" s="228">
        <f t="shared" si="25"/>
        <v>4630.0718287640311</v>
      </c>
      <c r="AA37" s="228">
        <f t="shared" si="25"/>
        <v>4675.4799462940809</v>
      </c>
      <c r="AB37" s="228">
        <f t="shared" si="25"/>
        <v>4721.3256132151082</v>
      </c>
      <c r="AC37" s="228">
        <f t="shared" si="25"/>
        <v>4767.6169333429561</v>
      </c>
      <c r="AD37" s="228">
        <f t="shared" si="25"/>
        <v>4814.3601828846768</v>
      </c>
      <c r="AE37" s="228">
        <f t="shared" si="25"/>
        <v>4861.5607460497858</v>
      </c>
      <c r="AF37" s="228">
        <f t="shared" si="25"/>
        <v>4909.2235830696673</v>
      </c>
      <c r="AG37" s="228">
        <f t="shared" si="25"/>
        <v>4957.353464423185</v>
      </c>
      <c r="AH37" s="228">
        <f t="shared" si="25"/>
        <v>5005.9550881674759</v>
      </c>
      <c r="AI37" s="228">
        <f t="shared" si="25"/>
        <v>5055.0331388235018</v>
      </c>
      <c r="AJ37" s="228">
        <f t="shared" si="25"/>
        <v>5104.5923170411215</v>
      </c>
      <c r="AK37" s="228">
        <f t="shared" si="25"/>
        <v>5154.6373546561026</v>
      </c>
      <c r="AL37" s="228">
        <f t="shared" si="25"/>
        <v>5205.1730224453122</v>
      </c>
      <c r="AM37" s="228">
        <f t="shared" si="25"/>
        <v>5256.204134233225</v>
      </c>
      <c r="AN37" s="228">
        <f t="shared" si="25"/>
        <v>5307.7355491763037</v>
      </c>
      <c r="AO37" s="228">
        <f t="shared" si="25"/>
        <v>5359.7721731386255</v>
      </c>
      <c r="AP37" s="228">
        <f t="shared" si="25"/>
        <v>5412.3189596153798</v>
      </c>
      <c r="AQ37" s="228">
        <f t="shared" si="25"/>
        <v>5465.3809104326383</v>
      </c>
      <c r="AR37" s="228">
        <f t="shared" si="25"/>
        <v>5518.9630763375917</v>
      </c>
      <c r="AS37" s="228">
        <f t="shared" si="25"/>
        <v>5573.0705575363554</v>
      </c>
      <c r="AT37" s="228">
        <f t="shared" si="25"/>
        <v>5627.7085042079671</v>
      </c>
      <c r="AU37" s="228">
        <f t="shared" si="25"/>
        <v>5682.8821170088686</v>
      </c>
      <c r="AV37" s="228">
        <f t="shared" si="25"/>
        <v>5738.5966475750547</v>
      </c>
      <c r="AW37" s="228">
        <f t="shared" si="25"/>
        <v>5794.8573990255045</v>
      </c>
      <c r="AX37" s="228">
        <f t="shared" si="25"/>
        <v>5851.6697264687491</v>
      </c>
      <c r="AY37" s="228">
        <f t="shared" si="25"/>
        <v>5909.0390375134712</v>
      </c>
      <c r="AZ37" s="228">
        <f t="shared" si="25"/>
        <v>5966.9707927836662</v>
      </c>
      <c r="BA37" s="228">
        <f t="shared" si="25"/>
        <v>6025.4705064386353</v>
      </c>
      <c r="BB37" s="228">
        <f t="shared" si="25"/>
        <v>6084.543746697952</v>
      </c>
      <c r="BC37" s="228">
        <f t="shared" si="25"/>
        <v>6144.1961363715172</v>
      </c>
      <c r="BD37" s="228">
        <f t="shared" si="25"/>
        <v>6204.4333533947947</v>
      </c>
      <c r="BE37" s="228">
        <f t="shared" si="25"/>
        <v>6265.2611313692687</v>
      </c>
      <c r="BF37" s="228">
        <f t="shared" si="25"/>
        <v>6326.6852601081919</v>
      </c>
      <c r="BG37" s="228">
        <f t="shared" si="25"/>
        <v>6388.7115861876864</v>
      </c>
      <c r="BH37" s="228">
        <f t="shared" si="25"/>
        <v>6451.3460135032556</v>
      </c>
      <c r="BI37" s="228">
        <f t="shared" si="25"/>
        <v>6514.5945038317186</v>
      </c>
      <c r="BJ37" s="228">
        <f t="shared" si="25"/>
        <v>6578.4630773986955</v>
      </c>
      <c r="BK37" s="228">
        <f t="shared" si="25"/>
        <v>6642.9578134516241</v>
      </c>
      <c r="BL37" s="228">
        <f t="shared" si="25"/>
        <v>6708.0848508384042</v>
      </c>
      <c r="BM37" s="228">
        <f t="shared" si="25"/>
        <v>6773.8503885917216</v>
      </c>
      <c r="BN37" s="228">
        <f t="shared" si="25"/>
        <v>6840.2606865190928</v>
      </c>
      <c r="BO37" s="228">
        <f t="shared" si="25"/>
        <v>6907.3220657986931</v>
      </c>
      <c r="BP37" s="228">
        <f t="shared" si="25"/>
        <v>6975.0409095810328</v>
      </c>
      <c r="BQ37" s="228">
        <f t="shared" si="25"/>
        <v>7043.4236635965344</v>
      </c>
    </row>
    <row r="38" spans="5:69" ht="16" customHeight="1">
      <c r="E38" s="326"/>
      <c r="F38" s="328"/>
      <c r="G38" s="329"/>
      <c r="H38" s="323"/>
      <c r="I38" s="230" t="s">
        <v>448</v>
      </c>
      <c r="J38" s="228">
        <f>J9*J28</f>
        <v>914.35537945748274</v>
      </c>
      <c r="K38" s="228">
        <f>K9*K28</f>
        <v>923.31964788353639</v>
      </c>
      <c r="L38" s="228">
        <f t="shared" ref="L38:BQ38" si="26">L9*L28</f>
        <v>932.37180129415935</v>
      </c>
      <c r="M38" s="228">
        <f t="shared" si="26"/>
        <v>941.51270130684691</v>
      </c>
      <c r="N38" s="228">
        <f t="shared" si="26"/>
        <v>950.74321798632593</v>
      </c>
      <c r="O38" s="228">
        <f t="shared" si="26"/>
        <v>960.06422992736827</v>
      </c>
      <c r="P38" s="228">
        <f t="shared" si="26"/>
        <v>969.47662433842106</v>
      </c>
      <c r="Q38" s="228">
        <f t="shared" si="26"/>
        <v>978.98129712605248</v>
      </c>
      <c r="R38" s="228">
        <f t="shared" si="26"/>
        <v>988.57915298022965</v>
      </c>
      <c r="S38" s="228">
        <f t="shared" si="26"/>
        <v>998.27110546042786</v>
      </c>
      <c r="T38" s="228">
        <f t="shared" si="26"/>
        <v>1008.0580770825889</v>
      </c>
      <c r="U38" s="228">
        <f t="shared" si="26"/>
        <v>1017.9409994069283</v>
      </c>
      <c r="V38" s="228">
        <f t="shared" si="26"/>
        <v>1027.9208131266041</v>
      </c>
      <c r="W38" s="228">
        <f t="shared" si="26"/>
        <v>1037.9984681572571</v>
      </c>
      <c r="X38" s="228">
        <f t="shared" si="26"/>
        <v>1048.1749237274264</v>
      </c>
      <c r="Y38" s="228">
        <f t="shared" si="26"/>
        <v>1058.4511484698519</v>
      </c>
      <c r="Z38" s="228">
        <f t="shared" si="26"/>
        <v>1068.8281205136743</v>
      </c>
      <c r="AA38" s="228">
        <f t="shared" si="26"/>
        <v>1079.3068275775338</v>
      </c>
      <c r="AB38" s="228">
        <f t="shared" si="26"/>
        <v>1089.888267063588</v>
      </c>
      <c r="AC38" s="228">
        <f t="shared" si="26"/>
        <v>1100.5734461524469</v>
      </c>
      <c r="AD38" s="228">
        <f t="shared" si="26"/>
        <v>1111.3633818990395</v>
      </c>
      <c r="AE38" s="228">
        <f t="shared" si="26"/>
        <v>1122.2591013294225</v>
      </c>
      <c r="AF38" s="228">
        <f t="shared" si="26"/>
        <v>1133.2616415385344</v>
      </c>
      <c r="AG38" s="228">
        <f t="shared" si="26"/>
        <v>1144.3720497889124</v>
      </c>
      <c r="AH38" s="228">
        <f t="shared" si="26"/>
        <v>1155.5913836103721</v>
      </c>
      <c r="AI38" s="228">
        <f t="shared" si="26"/>
        <v>1166.9207109006697</v>
      </c>
      <c r="AJ38" s="228">
        <f t="shared" si="26"/>
        <v>1178.3611100271471</v>
      </c>
      <c r="AK38" s="228">
        <f t="shared" si="26"/>
        <v>1189.913669929374</v>
      </c>
      <c r="AL38" s="228">
        <f t="shared" si="26"/>
        <v>1201.5794902227992</v>
      </c>
      <c r="AM38" s="228">
        <f t="shared" si="26"/>
        <v>1213.3596813034148</v>
      </c>
      <c r="AN38" s="228">
        <f t="shared" si="26"/>
        <v>1225.2553644534485</v>
      </c>
      <c r="AO38" s="228">
        <f t="shared" si="26"/>
        <v>1237.2676719480903</v>
      </c>
      <c r="AP38" s="228">
        <f t="shared" si="26"/>
        <v>1249.3977471632675</v>
      </c>
      <c r="AQ38" s="228">
        <f t="shared" si="26"/>
        <v>1261.6467446844761</v>
      </c>
      <c r="AR38" s="228">
        <f t="shared" si="26"/>
        <v>1274.0158304166769</v>
      </c>
      <c r="AS38" s="228">
        <f t="shared" si="26"/>
        <v>1286.5061816952716</v>
      </c>
      <c r="AT38" s="228">
        <f t="shared" si="26"/>
        <v>1299.1189873981664</v>
      </c>
      <c r="AU38" s="228">
        <f t="shared" si="26"/>
        <v>1311.8554480589323</v>
      </c>
      <c r="AV38" s="228">
        <f t="shared" si="26"/>
        <v>1324.7167759810789</v>
      </c>
      <c r="AW38" s="228">
        <f t="shared" si="26"/>
        <v>1337.7041953534422</v>
      </c>
      <c r="AX38" s="228">
        <f t="shared" si="26"/>
        <v>1350.8189423667111</v>
      </c>
      <c r="AY38" s="228">
        <f t="shared" si="26"/>
        <v>1364.0622653310911</v>
      </c>
      <c r="AZ38" s="228">
        <f t="shared" si="26"/>
        <v>1377.4354247951214</v>
      </c>
      <c r="BA38" s="228">
        <f t="shared" si="26"/>
        <v>1390.9396936656617</v>
      </c>
      <c r="BB38" s="228">
        <f t="shared" si="26"/>
        <v>1404.5763573290506</v>
      </c>
      <c r="BC38" s="228">
        <f t="shared" si="26"/>
        <v>1418.3467137734528</v>
      </c>
      <c r="BD38" s="228">
        <f t="shared" si="26"/>
        <v>1432.2520737124082</v>
      </c>
      <c r="BE38" s="228">
        <f t="shared" si="26"/>
        <v>1446.2937607095892</v>
      </c>
      <c r="BF38" s="228">
        <f t="shared" si="26"/>
        <v>1460.473111304781</v>
      </c>
      <c r="BG38" s="228">
        <f t="shared" si="26"/>
        <v>1474.7914751411029</v>
      </c>
      <c r="BH38" s="228">
        <f t="shared" si="26"/>
        <v>1489.2502150934663</v>
      </c>
      <c r="BI38" s="228">
        <f t="shared" si="26"/>
        <v>1503.8507073983042</v>
      </c>
      <c r="BJ38" s="228">
        <f t="shared" si="26"/>
        <v>1518.5943417845622</v>
      </c>
      <c r="BK38" s="228">
        <f t="shared" si="26"/>
        <v>1533.4825216059794</v>
      </c>
      <c r="BL38" s="228">
        <f t="shared" si="26"/>
        <v>1548.5166639746653</v>
      </c>
      <c r="BM38" s="228">
        <f t="shared" si="26"/>
        <v>1563.6981998959852</v>
      </c>
      <c r="BN38" s="228">
        <f t="shared" si="26"/>
        <v>1579.0285744047699</v>
      </c>
      <c r="BO38" s="228">
        <f t="shared" si="26"/>
        <v>1594.5092467028558</v>
      </c>
      <c r="BP38" s="228">
        <f t="shared" si="26"/>
        <v>1610.141690297982</v>
      </c>
      <c r="BQ38" s="228">
        <f t="shared" si="26"/>
        <v>1625.9273931440405</v>
      </c>
    </row>
    <row r="39" spans="5:69" ht="16" customHeight="1">
      <c r="E39" s="326"/>
      <c r="F39" s="328"/>
      <c r="G39" s="329"/>
      <c r="H39" s="323"/>
      <c r="I39" s="231" t="s">
        <v>449</v>
      </c>
      <c r="J39" s="204">
        <f>J37-J38</f>
        <v>1085.3398354160317</v>
      </c>
      <c r="K39" s="204">
        <f>K37-K38</f>
        <v>2095.8280294745146</v>
      </c>
      <c r="L39" s="204">
        <f t="shared" ref="L39:BQ39" si="27">L37-L38</f>
        <v>2616.2991668151922</v>
      </c>
      <c r="M39" s="204">
        <f t="shared" si="27"/>
        <v>2891.9110605059032</v>
      </c>
      <c r="N39" s="204">
        <f t="shared" si="27"/>
        <v>3045.244080656144</v>
      </c>
      <c r="O39" s="204">
        <f t="shared" si="27"/>
        <v>3137.5898902450203</v>
      </c>
      <c r="P39" s="204">
        <f t="shared" si="27"/>
        <v>3199.5958131759007</v>
      </c>
      <c r="Q39" s="204">
        <f t="shared" si="27"/>
        <v>3246.5870184457854</v>
      </c>
      <c r="R39" s="204">
        <f t="shared" si="27"/>
        <v>3286.2276123734523</v>
      </c>
      <c r="S39" s="204">
        <f t="shared" si="27"/>
        <v>3322.3511848583694</v>
      </c>
      <c r="T39" s="204">
        <f t="shared" si="27"/>
        <v>3356.8760826564312</v>
      </c>
      <c r="U39" s="204">
        <f t="shared" si="27"/>
        <v>3390.7630461655335</v>
      </c>
      <c r="V39" s="204">
        <f t="shared" si="27"/>
        <v>3424.4940279675111</v>
      </c>
      <c r="W39" s="204">
        <f t="shared" si="27"/>
        <v>3458.3116022497215</v>
      </c>
      <c r="X39" s="204">
        <f t="shared" si="27"/>
        <v>3492.3386696679445</v>
      </c>
      <c r="Y39" s="204">
        <f t="shared" si="27"/>
        <v>3526.6383099314003</v>
      </c>
      <c r="Z39" s="204">
        <f t="shared" si="27"/>
        <v>3561.2437082503566</v>
      </c>
      <c r="AA39" s="204">
        <f t="shared" si="27"/>
        <v>3596.1731187165469</v>
      </c>
      <c r="AB39" s="204">
        <f t="shared" si="27"/>
        <v>3631.4373461515202</v>
      </c>
      <c r="AC39" s="204">
        <f t="shared" si="27"/>
        <v>3667.043487190509</v>
      </c>
      <c r="AD39" s="204">
        <f t="shared" si="27"/>
        <v>3702.9968009856375</v>
      </c>
      <c r="AE39" s="204">
        <f t="shared" si="27"/>
        <v>3739.3016447203636</v>
      </c>
      <c r="AF39" s="204">
        <f t="shared" si="27"/>
        <v>3775.9619415311327</v>
      </c>
      <c r="AG39" s="204">
        <f t="shared" si="27"/>
        <v>3812.9814146342724</v>
      </c>
      <c r="AH39" s="204">
        <f t="shared" si="27"/>
        <v>3850.363704557104</v>
      </c>
      <c r="AI39" s="204">
        <f t="shared" si="27"/>
        <v>3888.112427922832</v>
      </c>
      <c r="AJ39" s="204">
        <f t="shared" si="27"/>
        <v>3926.2312070139742</v>
      </c>
      <c r="AK39" s="204">
        <f t="shared" si="27"/>
        <v>3964.7236847267286</v>
      </c>
      <c r="AL39" s="204">
        <f t="shared" si="27"/>
        <v>4003.5935322225132</v>
      </c>
      <c r="AM39" s="204">
        <f t="shared" si="27"/>
        <v>4042.8444529298104</v>
      </c>
      <c r="AN39" s="204">
        <f t="shared" si="27"/>
        <v>4082.4801847228555</v>
      </c>
      <c r="AO39" s="204">
        <f t="shared" si="27"/>
        <v>4122.5045011905349</v>
      </c>
      <c r="AP39" s="204">
        <f t="shared" si="27"/>
        <v>4162.9212124521127</v>
      </c>
      <c r="AQ39" s="204">
        <f t="shared" si="27"/>
        <v>4203.734165748162</v>
      </c>
      <c r="AR39" s="204">
        <f t="shared" si="27"/>
        <v>4244.9472459209146</v>
      </c>
      <c r="AS39" s="204">
        <f t="shared" si="27"/>
        <v>4286.5643758410843</v>
      </c>
      <c r="AT39" s="204">
        <f t="shared" si="27"/>
        <v>4328.5895168098004</v>
      </c>
      <c r="AU39" s="204">
        <f t="shared" si="27"/>
        <v>4371.0266689499367</v>
      </c>
      <c r="AV39" s="204">
        <f t="shared" si="27"/>
        <v>4413.8798715939756</v>
      </c>
      <c r="AW39" s="204">
        <f t="shared" si="27"/>
        <v>4457.1532036720619</v>
      </c>
      <c r="AX39" s="204">
        <f t="shared" si="27"/>
        <v>4500.8507841020382</v>
      </c>
      <c r="AY39" s="204">
        <f t="shared" si="27"/>
        <v>4544.97677218238</v>
      </c>
      <c r="AZ39" s="204">
        <f t="shared" si="27"/>
        <v>4589.5353679885447</v>
      </c>
      <c r="BA39" s="204">
        <f t="shared" si="27"/>
        <v>4634.5308127729731</v>
      </c>
      <c r="BB39" s="204">
        <f t="shared" si="27"/>
        <v>4679.9673893689014</v>
      </c>
      <c r="BC39" s="204">
        <f t="shared" si="27"/>
        <v>4725.8494225980648</v>
      </c>
      <c r="BD39" s="204">
        <f t="shared" si="27"/>
        <v>4772.181279682387</v>
      </c>
      <c r="BE39" s="204">
        <f t="shared" si="27"/>
        <v>4818.9673706596795</v>
      </c>
      <c r="BF39" s="204">
        <f t="shared" si="27"/>
        <v>4866.2121488034109</v>
      </c>
      <c r="BG39" s="204">
        <f t="shared" si="27"/>
        <v>4913.9201110465838</v>
      </c>
      <c r="BH39" s="204">
        <f t="shared" si="27"/>
        <v>4962.0957984097895</v>
      </c>
      <c r="BI39" s="204">
        <f t="shared" si="27"/>
        <v>5010.7437964334149</v>
      </c>
      <c r="BJ39" s="204">
        <f t="shared" si="27"/>
        <v>5059.8687356141336</v>
      </c>
      <c r="BK39" s="204">
        <f t="shared" si="27"/>
        <v>5109.4752918456452</v>
      </c>
      <c r="BL39" s="204">
        <f t="shared" si="27"/>
        <v>5159.5681868637384</v>
      </c>
      <c r="BM39" s="204">
        <f t="shared" si="27"/>
        <v>5210.1521886957362</v>
      </c>
      <c r="BN39" s="204">
        <f t="shared" si="27"/>
        <v>5261.2321121143232</v>
      </c>
      <c r="BO39" s="204">
        <f t="shared" si="27"/>
        <v>5312.8128190958378</v>
      </c>
      <c r="BP39" s="204">
        <f t="shared" si="27"/>
        <v>5364.899219283051</v>
      </c>
      <c r="BQ39" s="204">
        <f t="shared" si="27"/>
        <v>5417.4962704524942</v>
      </c>
    </row>
    <row r="40" spans="5:69" ht="16" customHeight="1">
      <c r="E40" s="326"/>
      <c r="F40" s="328"/>
      <c r="G40" s="324" t="s">
        <v>53</v>
      </c>
      <c r="H40" s="325" t="s">
        <v>25</v>
      </c>
      <c r="I40" s="224" t="s">
        <v>318</v>
      </c>
      <c r="J40" s="216">
        <f>Variables!$M$28</f>
        <v>0.2</v>
      </c>
      <c r="K40" s="216">
        <f>Variables!$M$28</f>
        <v>0.2</v>
      </c>
      <c r="L40" s="216">
        <f>Variables!$M$28</f>
        <v>0.2</v>
      </c>
      <c r="M40" s="216">
        <f>Variables!$M$28</f>
        <v>0.2</v>
      </c>
      <c r="N40" s="216">
        <f>Variables!$M$28</f>
        <v>0.2</v>
      </c>
      <c r="O40" s="216">
        <f>Variables!$M$28</f>
        <v>0.2</v>
      </c>
      <c r="P40" s="216">
        <f>Variables!$M$28</f>
        <v>0.2</v>
      </c>
      <c r="Q40" s="216">
        <f>Variables!$M$28</f>
        <v>0.2</v>
      </c>
      <c r="R40" s="216">
        <f>Variables!$M$28</f>
        <v>0.2</v>
      </c>
      <c r="S40" s="216">
        <f>Variables!$M$28</f>
        <v>0.2</v>
      </c>
      <c r="T40" s="216">
        <f>Variables!$M$28</f>
        <v>0.2</v>
      </c>
      <c r="U40" s="216">
        <f>Variables!$M$28</f>
        <v>0.2</v>
      </c>
      <c r="V40" s="216">
        <f>Variables!$M$28</f>
        <v>0.2</v>
      </c>
      <c r="W40" s="216">
        <f>Variables!$M$28</f>
        <v>0.2</v>
      </c>
      <c r="X40" s="216">
        <f>Variables!$M$28</f>
        <v>0.2</v>
      </c>
      <c r="Y40" s="216">
        <f>Variables!$M$28</f>
        <v>0.2</v>
      </c>
      <c r="Z40" s="216">
        <f>Variables!$M$28</f>
        <v>0.2</v>
      </c>
      <c r="AA40" s="216">
        <f>Variables!$M$28</f>
        <v>0.2</v>
      </c>
      <c r="AB40" s="216">
        <f>Variables!$M$28</f>
        <v>0.2</v>
      </c>
      <c r="AC40" s="216">
        <f>Variables!$M$28</f>
        <v>0.2</v>
      </c>
      <c r="AD40" s="216">
        <f>Variables!$M$28</f>
        <v>0.2</v>
      </c>
      <c r="AE40" s="216">
        <f>Variables!$M$28</f>
        <v>0.2</v>
      </c>
      <c r="AF40" s="216">
        <f>Variables!$M$28</f>
        <v>0.2</v>
      </c>
      <c r="AG40" s="216">
        <f>Variables!$M$28</f>
        <v>0.2</v>
      </c>
      <c r="AH40" s="216">
        <f>Variables!$M$28</f>
        <v>0.2</v>
      </c>
      <c r="AI40" s="216">
        <f>Variables!$M$28</f>
        <v>0.2</v>
      </c>
      <c r="AJ40" s="216">
        <f>Variables!$M$28</f>
        <v>0.2</v>
      </c>
      <c r="AK40" s="216">
        <f>Variables!$M$28</f>
        <v>0.2</v>
      </c>
      <c r="AL40" s="216">
        <f>Variables!$M$28</f>
        <v>0.2</v>
      </c>
      <c r="AM40" s="216">
        <f>Variables!$M$28</f>
        <v>0.2</v>
      </c>
      <c r="AN40" s="216">
        <f>Variables!$M$28</f>
        <v>0.2</v>
      </c>
      <c r="AO40" s="216">
        <f>Variables!$M$28</f>
        <v>0.2</v>
      </c>
      <c r="AP40" s="216">
        <f>Variables!$M$28</f>
        <v>0.2</v>
      </c>
      <c r="AQ40" s="216">
        <f>Variables!$M$28</f>
        <v>0.2</v>
      </c>
      <c r="AR40" s="216">
        <f>Variables!$M$28</f>
        <v>0.2</v>
      </c>
      <c r="AS40" s="216">
        <f>Variables!$M$28</f>
        <v>0.2</v>
      </c>
      <c r="AT40" s="216">
        <f>Variables!$M$28</f>
        <v>0.2</v>
      </c>
      <c r="AU40" s="216">
        <f>Variables!$M$28</f>
        <v>0.2</v>
      </c>
      <c r="AV40" s="216">
        <f>Variables!$M$28</f>
        <v>0.2</v>
      </c>
      <c r="AW40" s="216">
        <f>Variables!$M$28</f>
        <v>0.2</v>
      </c>
      <c r="AX40" s="216">
        <f>Variables!$M$28</f>
        <v>0.2</v>
      </c>
      <c r="AY40" s="216">
        <f>Variables!$M$28</f>
        <v>0.2</v>
      </c>
      <c r="AZ40" s="216">
        <f>Variables!$M$28</f>
        <v>0.2</v>
      </c>
      <c r="BA40" s="216">
        <f>Variables!$M$28</f>
        <v>0.2</v>
      </c>
      <c r="BB40" s="216">
        <f>Variables!$M$28</f>
        <v>0.2</v>
      </c>
      <c r="BC40" s="216">
        <f>Variables!$M$28</f>
        <v>0.2</v>
      </c>
      <c r="BD40" s="216">
        <f>Variables!$M$28</f>
        <v>0.2</v>
      </c>
      <c r="BE40" s="216">
        <f>Variables!$M$28</f>
        <v>0.2</v>
      </c>
      <c r="BF40" s="216">
        <f>Variables!$M$28</f>
        <v>0.2</v>
      </c>
      <c r="BG40" s="216">
        <f>Variables!$M$28</f>
        <v>0.2</v>
      </c>
      <c r="BH40" s="216">
        <f>Variables!$M$28</f>
        <v>0.2</v>
      </c>
      <c r="BI40" s="216">
        <f>Variables!$M$28</f>
        <v>0.2</v>
      </c>
      <c r="BJ40" s="216">
        <f>Variables!$M$28</f>
        <v>0.2</v>
      </c>
      <c r="BK40" s="216">
        <f>Variables!$M$28</f>
        <v>0.2</v>
      </c>
      <c r="BL40" s="216">
        <f>Variables!$M$28</f>
        <v>0.2</v>
      </c>
      <c r="BM40" s="216">
        <f>Variables!$M$28</f>
        <v>0.2</v>
      </c>
      <c r="BN40" s="216">
        <f>Variables!$M$28</f>
        <v>0.2</v>
      </c>
      <c r="BO40" s="216">
        <f>Variables!$M$28</f>
        <v>0.2</v>
      </c>
      <c r="BP40" s="216">
        <f>Variables!$M$28</f>
        <v>0.2</v>
      </c>
      <c r="BQ40" s="216">
        <f>Variables!$M$28</f>
        <v>0.2</v>
      </c>
    </row>
    <row r="41" spans="5:69" ht="16" customHeight="1">
      <c r="E41" s="326"/>
      <c r="F41" s="328"/>
      <c r="G41" s="324"/>
      <c r="H41" s="325"/>
      <c r="I41" s="226" t="s">
        <v>321</v>
      </c>
      <c r="J41" s="200">
        <f>J11*J40</f>
        <v>8.0829015544041454</v>
      </c>
      <c r="K41" s="200">
        <f>K11*K40</f>
        <v>8.3253886010362699</v>
      </c>
      <c r="L41" s="200">
        <f t="shared" ref="L41:BQ41" si="28">L11*L40</f>
        <v>8.5751502590673567</v>
      </c>
      <c r="M41" s="200">
        <f t="shared" si="28"/>
        <v>8.8324047668393781</v>
      </c>
      <c r="N41" s="200">
        <f t="shared" si="28"/>
        <v>9.0973769098445612</v>
      </c>
      <c r="O41" s="200">
        <f t="shared" si="28"/>
        <v>9.3702982171398972</v>
      </c>
      <c r="P41" s="200">
        <f t="shared" si="28"/>
        <v>9.6514071636540972</v>
      </c>
      <c r="Q41" s="200">
        <f t="shared" si="28"/>
        <v>9.9409493785637189</v>
      </c>
      <c r="R41" s="200">
        <f t="shared" si="28"/>
        <v>10.23917785992063</v>
      </c>
      <c r="S41" s="200">
        <f t="shared" si="28"/>
        <v>10.546353195718249</v>
      </c>
      <c r="T41" s="200">
        <f t="shared" si="28"/>
        <v>10.862743791589796</v>
      </c>
      <c r="U41" s="200">
        <f t="shared" si="28"/>
        <v>11.188626105337491</v>
      </c>
      <c r="V41" s="200">
        <f t="shared" si="28"/>
        <v>11.524284888497617</v>
      </c>
      <c r="W41" s="200">
        <f t="shared" si="28"/>
        <v>11.870013435152543</v>
      </c>
      <c r="X41" s="200">
        <f t="shared" si="28"/>
        <v>12.226113838207125</v>
      </c>
      <c r="Y41" s="200">
        <f t="shared" si="28"/>
        <v>12.592897253353337</v>
      </c>
      <c r="Z41" s="200">
        <f t="shared" si="28"/>
        <v>12.970684170953939</v>
      </c>
      <c r="AA41" s="200">
        <f t="shared" si="28"/>
        <v>13.359804696082556</v>
      </c>
      <c r="AB41" s="200">
        <f t="shared" si="28"/>
        <v>13.760598836965034</v>
      </c>
      <c r="AC41" s="200">
        <f t="shared" si="28"/>
        <v>14.173416802073985</v>
      </c>
      <c r="AD41" s="200">
        <f t="shared" si="28"/>
        <v>14.598619306136207</v>
      </c>
      <c r="AE41" s="200">
        <f t="shared" si="28"/>
        <v>15.036577885320293</v>
      </c>
      <c r="AF41" s="200">
        <f t="shared" si="28"/>
        <v>15.487675221879904</v>
      </c>
      <c r="AG41" s="200">
        <f t="shared" si="28"/>
        <v>15.952305478536301</v>
      </c>
      <c r="AH41" s="200">
        <f t="shared" si="28"/>
        <v>16.430874642892388</v>
      </c>
      <c r="AI41" s="200">
        <f t="shared" si="28"/>
        <v>16.923800882179162</v>
      </c>
      <c r="AJ41" s="200">
        <f t="shared" si="28"/>
        <v>17.431514908644537</v>
      </c>
      <c r="AK41" s="200">
        <f t="shared" si="28"/>
        <v>17.954460355903873</v>
      </c>
      <c r="AL41" s="200">
        <f t="shared" si="28"/>
        <v>18.493094166580992</v>
      </c>
      <c r="AM41" s="200">
        <f t="shared" si="28"/>
        <v>19.047886991578419</v>
      </c>
      <c r="AN41" s="200">
        <f t="shared" si="28"/>
        <v>19.619323601325775</v>
      </c>
      <c r="AO41" s="200">
        <f t="shared" si="28"/>
        <v>20.207903309365548</v>
      </c>
      <c r="AP41" s="200">
        <f t="shared" si="28"/>
        <v>20.814140408646512</v>
      </c>
      <c r="AQ41" s="200">
        <f t="shared" si="28"/>
        <v>21.438564620905908</v>
      </c>
      <c r="AR41" s="200">
        <f t="shared" si="28"/>
        <v>22.081721559533086</v>
      </c>
      <c r="AS41" s="200">
        <f t="shared" si="28"/>
        <v>22.744173206319079</v>
      </c>
      <c r="AT41" s="200">
        <f t="shared" si="28"/>
        <v>23.426498402508653</v>
      </c>
      <c r="AU41" s="200">
        <f t="shared" si="28"/>
        <v>24.129293354583908</v>
      </c>
      <c r="AV41" s="200">
        <f t="shared" si="28"/>
        <v>24.853172155221426</v>
      </c>
      <c r="AW41" s="200">
        <f t="shared" si="28"/>
        <v>25.598767319878068</v>
      </c>
      <c r="AX41" s="200">
        <f t="shared" si="28"/>
        <v>26.366730339474408</v>
      </c>
      <c r="AY41" s="200">
        <f t="shared" si="28"/>
        <v>27.15773224965865</v>
      </c>
      <c r="AZ41" s="200">
        <f t="shared" si="28"/>
        <v>27.972464217148406</v>
      </c>
      <c r="BA41" s="200">
        <f t="shared" si="28"/>
        <v>28.811638143662858</v>
      </c>
      <c r="BB41" s="200">
        <f t="shared" si="28"/>
        <v>29.675987287972749</v>
      </c>
      <c r="BC41" s="200">
        <f t="shared" si="28"/>
        <v>30.566266906611926</v>
      </c>
      <c r="BD41" s="200">
        <f t="shared" si="28"/>
        <v>31.483254913810288</v>
      </c>
      <c r="BE41" s="200">
        <f t="shared" si="28"/>
        <v>32.427752561224594</v>
      </c>
      <c r="BF41" s="200">
        <f t="shared" si="28"/>
        <v>33.400585138061338</v>
      </c>
      <c r="BG41" s="200">
        <f t="shared" si="28"/>
        <v>34.402602692203168</v>
      </c>
      <c r="BH41" s="200">
        <f t="shared" si="28"/>
        <v>35.434680772969273</v>
      </c>
      <c r="BI41" s="200">
        <f t="shared" si="28"/>
        <v>36.497721196158345</v>
      </c>
      <c r="BJ41" s="200">
        <f t="shared" si="28"/>
        <v>37.5926528320431</v>
      </c>
      <c r="BK41" s="200">
        <f t="shared" si="28"/>
        <v>38.720432417004396</v>
      </c>
      <c r="BL41" s="200">
        <f t="shared" si="28"/>
        <v>39.882045389514531</v>
      </c>
      <c r="BM41" s="200">
        <f t="shared" si="28"/>
        <v>41.078506751199967</v>
      </c>
      <c r="BN41" s="200">
        <f t="shared" si="28"/>
        <v>42.310861953735966</v>
      </c>
      <c r="BO41" s="200">
        <f t="shared" si="28"/>
        <v>43.580187812348044</v>
      </c>
      <c r="BP41" s="200">
        <f t="shared" si="28"/>
        <v>44.88759344671849</v>
      </c>
      <c r="BQ41" s="200">
        <f t="shared" si="28"/>
        <v>46.234221250120051</v>
      </c>
    </row>
    <row r="42" spans="5:69" ht="16" customHeight="1">
      <c r="E42" s="326"/>
      <c r="F42" s="328"/>
      <c r="G42" s="324"/>
      <c r="H42" s="325"/>
      <c r="I42" s="226" t="s">
        <v>322</v>
      </c>
      <c r="J42" s="200">
        <f>J41/J264</f>
        <v>0.18287107589149651</v>
      </c>
      <c r="K42" s="200">
        <f>K41/K264</f>
        <v>0.18466392957670727</v>
      </c>
      <c r="L42" s="200">
        <f t="shared" ref="L42:BQ42" si="29">L41/L264</f>
        <v>0.18647436025883182</v>
      </c>
      <c r="M42" s="200">
        <f t="shared" si="29"/>
        <v>0.18830254026136939</v>
      </c>
      <c r="N42" s="200">
        <f t="shared" si="29"/>
        <v>0.19014864359726522</v>
      </c>
      <c r="O42" s="200">
        <f t="shared" si="29"/>
        <v>0.19201284598547366</v>
      </c>
      <c r="P42" s="200">
        <f t="shared" si="29"/>
        <v>0.19389532486768427</v>
      </c>
      <c r="Q42" s="200">
        <f t="shared" si="29"/>
        <v>0.19579625942521053</v>
      </c>
      <c r="R42" s="200">
        <f t="shared" si="29"/>
        <v>0.19771583059604594</v>
      </c>
      <c r="S42" s="200">
        <f t="shared" si="29"/>
        <v>0.19965422109208558</v>
      </c>
      <c r="T42" s="200">
        <f t="shared" si="29"/>
        <v>0.20161161541651779</v>
      </c>
      <c r="U42" s="200">
        <f t="shared" si="29"/>
        <v>0.20358819988138566</v>
      </c>
      <c r="V42" s="200">
        <f t="shared" si="29"/>
        <v>0.20558416262532084</v>
      </c>
      <c r="W42" s="200">
        <f t="shared" si="29"/>
        <v>0.20759969363145142</v>
      </c>
      <c r="X42" s="200">
        <f t="shared" si="29"/>
        <v>0.20963498474548531</v>
      </c>
      <c r="Y42" s="200">
        <f t="shared" si="29"/>
        <v>0.21169022969397044</v>
      </c>
      <c r="Z42" s="200">
        <f t="shared" si="29"/>
        <v>0.21376562410273489</v>
      </c>
      <c r="AA42" s="200">
        <f t="shared" si="29"/>
        <v>0.2158613655155068</v>
      </c>
      <c r="AB42" s="200">
        <f t="shared" si="29"/>
        <v>0.21797765341271766</v>
      </c>
      <c r="AC42" s="200">
        <f t="shared" si="29"/>
        <v>0.22011468923048938</v>
      </c>
      <c r="AD42" s="200">
        <f t="shared" si="29"/>
        <v>0.22227267637980794</v>
      </c>
      <c r="AE42" s="200">
        <f t="shared" si="29"/>
        <v>0.22445182026588448</v>
      </c>
      <c r="AF42" s="200">
        <f t="shared" si="29"/>
        <v>0.22665232830770693</v>
      </c>
      <c r="AG42" s="200">
        <f t="shared" si="29"/>
        <v>0.22887440995778244</v>
      </c>
      <c r="AH42" s="200">
        <f t="shared" si="29"/>
        <v>0.23111827672207441</v>
      </c>
      <c r="AI42" s="200">
        <f t="shared" si="29"/>
        <v>0.23338414218013398</v>
      </c>
      <c r="AJ42" s="200">
        <f t="shared" si="29"/>
        <v>0.23567222200542945</v>
      </c>
      <c r="AK42" s="200">
        <f t="shared" si="29"/>
        <v>0.2379827339858748</v>
      </c>
      <c r="AL42" s="200">
        <f t="shared" si="29"/>
        <v>0.24031589804455988</v>
      </c>
      <c r="AM42" s="200">
        <f t="shared" si="29"/>
        <v>0.24267193626068301</v>
      </c>
      <c r="AN42" s="200">
        <f t="shared" si="29"/>
        <v>0.24505107289068973</v>
      </c>
      <c r="AO42" s="200">
        <f t="shared" si="29"/>
        <v>0.24745353438961809</v>
      </c>
      <c r="AP42" s="200">
        <f t="shared" si="29"/>
        <v>0.2498795494326535</v>
      </c>
      <c r="AQ42" s="200">
        <f t="shared" si="29"/>
        <v>0.25232934893689518</v>
      </c>
      <c r="AR42" s="200">
        <f t="shared" si="29"/>
        <v>0.25480316608333536</v>
      </c>
      <c r="AS42" s="200">
        <f t="shared" si="29"/>
        <v>0.25730123633905438</v>
      </c>
      <c r="AT42" s="200">
        <f t="shared" si="29"/>
        <v>0.2598237974796333</v>
      </c>
      <c r="AU42" s="200">
        <f t="shared" si="29"/>
        <v>0.26237108961178651</v>
      </c>
      <c r="AV42" s="200">
        <f t="shared" si="29"/>
        <v>0.26494335519621576</v>
      </c>
      <c r="AW42" s="200">
        <f t="shared" si="29"/>
        <v>0.26754083907068849</v>
      </c>
      <c r="AX42" s="200">
        <f t="shared" si="29"/>
        <v>0.27016378847334227</v>
      </c>
      <c r="AY42" s="200">
        <f t="shared" si="29"/>
        <v>0.27281245306621826</v>
      </c>
      <c r="AZ42" s="200">
        <f t="shared" si="29"/>
        <v>0.2754870849590243</v>
      </c>
      <c r="BA42" s="200">
        <f t="shared" si="29"/>
        <v>0.27818793873313236</v>
      </c>
      <c r="BB42" s="200">
        <f t="shared" si="29"/>
        <v>0.28091527146581019</v>
      </c>
      <c r="BC42" s="200">
        <f t="shared" si="29"/>
        <v>0.28366934275469058</v>
      </c>
      <c r="BD42" s="200">
        <f t="shared" si="29"/>
        <v>0.28645041474248173</v>
      </c>
      <c r="BE42" s="200">
        <f t="shared" si="29"/>
        <v>0.28925875214191776</v>
      </c>
      <c r="BF42" s="200">
        <f t="shared" si="29"/>
        <v>0.29209462226095623</v>
      </c>
      <c r="BG42" s="200">
        <f t="shared" si="29"/>
        <v>0.29495829502822046</v>
      </c>
      <c r="BH42" s="200">
        <f t="shared" si="29"/>
        <v>0.29785004301869328</v>
      </c>
      <c r="BI42" s="200">
        <f t="shared" si="29"/>
        <v>0.3007701414796608</v>
      </c>
      <c r="BJ42" s="200">
        <f t="shared" si="29"/>
        <v>0.30371886835691242</v>
      </c>
      <c r="BK42" s="200">
        <f t="shared" si="29"/>
        <v>0.30669650432119588</v>
      </c>
      <c r="BL42" s="200">
        <f t="shared" si="29"/>
        <v>0.30970333279493312</v>
      </c>
      <c r="BM42" s="200">
        <f t="shared" si="29"/>
        <v>0.31273963997919713</v>
      </c>
      <c r="BN42" s="200">
        <f t="shared" si="29"/>
        <v>0.31580571488095399</v>
      </c>
      <c r="BO42" s="200">
        <f t="shared" si="29"/>
        <v>0.3189018493405712</v>
      </c>
      <c r="BP42" s="200">
        <f t="shared" si="29"/>
        <v>0.32202833805959641</v>
      </c>
      <c r="BQ42" s="200">
        <f t="shared" si="29"/>
        <v>0.3251854786288082</v>
      </c>
    </row>
    <row r="43" spans="5:69" ht="16" customHeight="1">
      <c r="E43" s="326"/>
      <c r="F43" s="328"/>
      <c r="G43" s="324"/>
      <c r="H43" s="325"/>
      <c r="I43" s="226" t="s">
        <v>299</v>
      </c>
      <c r="J43" s="200">
        <v>0</v>
      </c>
      <c r="K43" s="200">
        <f t="shared" ref="K43:BQ43" si="30">J45*$B$6</f>
        <v>7.3148430356598612E-2</v>
      </c>
      <c r="L43" s="200">
        <f t="shared" si="30"/>
        <v>0.11043978700898222</v>
      </c>
      <c r="M43" s="200">
        <f t="shared" si="30"/>
        <v>0.12980963760802386</v>
      </c>
      <c r="N43" s="200">
        <f t="shared" si="30"/>
        <v>0.14022583490855969</v>
      </c>
      <c r="O43" s="200">
        <f t="shared" si="30"/>
        <v>0.14617237489318594</v>
      </c>
      <c r="P43" s="200">
        <f t="shared" si="30"/>
        <v>0.14989132584078244</v>
      </c>
      <c r="Q43" s="200">
        <f t="shared" si="30"/>
        <v>0.15250379286746493</v>
      </c>
      <c r="R43" s="200">
        <f t="shared" si="30"/>
        <v>0.15457040020381668</v>
      </c>
      <c r="S43" s="200">
        <f t="shared" si="30"/>
        <v>0.15637153234032675</v>
      </c>
      <c r="T43" s="200">
        <f t="shared" si="30"/>
        <v>0.15804745460699762</v>
      </c>
      <c r="U43" s="200">
        <f t="shared" si="30"/>
        <v>0.15966837347010593</v>
      </c>
      <c r="V43" s="200">
        <f t="shared" si="30"/>
        <v>0.16126946668760722</v>
      </c>
      <c r="W43" s="200">
        <f t="shared" si="30"/>
        <v>0.16286839839393197</v>
      </c>
      <c r="X43" s="200">
        <f t="shared" si="30"/>
        <v>0.16447407664954655</v>
      </c>
      <c r="Y43" s="200">
        <f t="shared" si="30"/>
        <v>0.16609103222296739</v>
      </c>
      <c r="Z43" s="200">
        <f t="shared" si="30"/>
        <v>0.16772160798907187</v>
      </c>
      <c r="AA43" s="200">
        <f t="shared" si="30"/>
        <v>0.1693670536356299</v>
      </c>
      <c r="AB43" s="200">
        <f t="shared" si="30"/>
        <v>0.17102807302401768</v>
      </c>
      <c r="AC43" s="200">
        <f t="shared" si="30"/>
        <v>0.17270509787709593</v>
      </c>
      <c r="AD43" s="200">
        <f t="shared" si="30"/>
        <v>0.17439842463074373</v>
      </c>
      <c r="AE43" s="200">
        <f t="shared" si="30"/>
        <v>0.17610828286729507</v>
      </c>
      <c r="AF43" s="200">
        <f t="shared" si="30"/>
        <v>0.17783486954000136</v>
      </c>
      <c r="AG43" s="200">
        <f t="shared" si="30"/>
        <v>0.17957836609308345</v>
      </c>
      <c r="AH43" s="200">
        <f t="shared" si="30"/>
        <v>0.1813389470296547</v>
      </c>
      <c r="AI43" s="200">
        <f t="shared" si="30"/>
        <v>0.18311678420365712</v>
      </c>
      <c r="AJ43" s="200">
        <f t="shared" si="30"/>
        <v>0.18491204897388216</v>
      </c>
      <c r="AK43" s="200">
        <f t="shared" si="30"/>
        <v>0.18672491328911289</v>
      </c>
      <c r="AL43" s="200">
        <f t="shared" si="30"/>
        <v>0.18855555023890636</v>
      </c>
      <c r="AM43" s="200">
        <f t="shared" si="30"/>
        <v>0.19040413433727715</v>
      </c>
      <c r="AN43" s="200">
        <f t="shared" si="30"/>
        <v>0.19227084167291178</v>
      </c>
      <c r="AO43" s="200">
        <f t="shared" si="30"/>
        <v>0.19415584999273178</v>
      </c>
      <c r="AP43" s="200">
        <f t="shared" si="30"/>
        <v>0.19605933875221315</v>
      </c>
      <c r="AQ43" s="200">
        <f t="shared" si="30"/>
        <v>0.19798148914916799</v>
      </c>
      <c r="AR43" s="200">
        <f t="shared" si="30"/>
        <v>0.19992248414934211</v>
      </c>
      <c r="AS43" s="200">
        <f t="shared" si="30"/>
        <v>0.20188250850800521</v>
      </c>
      <c r="AT43" s="200">
        <f t="shared" si="30"/>
        <v>0.20386174878962438</v>
      </c>
      <c r="AU43" s="200">
        <f t="shared" si="30"/>
        <v>0.20586039338666551</v>
      </c>
      <c r="AV43" s="200">
        <f t="shared" si="30"/>
        <v>0.20787863253804739</v>
      </c>
      <c r="AW43" s="200">
        <f t="shared" si="30"/>
        <v>0.20991665834751003</v>
      </c>
      <c r="AX43" s="200">
        <f t="shared" si="30"/>
        <v>0.21197466480203042</v>
      </c>
      <c r="AY43" s="200">
        <f t="shared" si="30"/>
        <v>0.21405284779035211</v>
      </c>
      <c r="AZ43" s="200">
        <f t="shared" si="30"/>
        <v>0.21615140512166336</v>
      </c>
      <c r="BA43" s="200">
        <f t="shared" si="30"/>
        <v>0.21827053654444142</v>
      </c>
      <c r="BB43" s="200">
        <f t="shared" si="30"/>
        <v>0.22041044376547367</v>
      </c>
      <c r="BC43" s="200">
        <f t="shared" si="30"/>
        <v>0.22257133046906091</v>
      </c>
      <c r="BD43" s="200">
        <f t="shared" si="30"/>
        <v>0.22475340233640667</v>
      </c>
      <c r="BE43" s="200">
        <f t="shared" si="30"/>
        <v>0.22695686706519602</v>
      </c>
      <c r="BF43" s="200">
        <f t="shared" si="30"/>
        <v>0.22918193438936513</v>
      </c>
      <c r="BG43" s="200">
        <f t="shared" si="30"/>
        <v>0.23142881609906507</v>
      </c>
      <c r="BH43" s="200">
        <f t="shared" si="30"/>
        <v>0.23369772606082073</v>
      </c>
      <c r="BI43" s="200">
        <f t="shared" si="30"/>
        <v>0.23598888023788769</v>
      </c>
      <c r="BJ43" s="200">
        <f t="shared" si="30"/>
        <v>0.23830249671080819</v>
      </c>
      <c r="BK43" s="200">
        <f t="shared" si="30"/>
        <v>0.24063879569816904</v>
      </c>
      <c r="BL43" s="200">
        <f t="shared" si="30"/>
        <v>0.24299799957756285</v>
      </c>
      <c r="BM43" s="200">
        <f t="shared" si="30"/>
        <v>0.24538033290675468</v>
      </c>
      <c r="BN43" s="200">
        <f t="shared" si="30"/>
        <v>0.24778602244505621</v>
      </c>
      <c r="BO43" s="200">
        <f t="shared" si="30"/>
        <v>0.2502152971749097</v>
      </c>
      <c r="BP43" s="200">
        <f t="shared" si="30"/>
        <v>0.25266838832368338</v>
      </c>
      <c r="BQ43" s="200">
        <f t="shared" si="30"/>
        <v>0.2551455293856803</v>
      </c>
    </row>
    <row r="44" spans="5:69" ht="16" customHeight="1">
      <c r="E44" s="326"/>
      <c r="F44" s="328"/>
      <c r="G44" s="324"/>
      <c r="H44" s="325"/>
      <c r="I44" s="227" t="s">
        <v>301</v>
      </c>
      <c r="J44" s="200">
        <v>0</v>
      </c>
      <c r="K44" s="200">
        <f t="shared" ref="K44:BQ44" si="31">J45*$B$7</f>
        <v>1.8287107589149653E-2</v>
      </c>
      <c r="L44" s="200">
        <f t="shared" si="31"/>
        <v>2.7609946752245554E-2</v>
      </c>
      <c r="M44" s="200">
        <f t="shared" si="31"/>
        <v>3.2452409402005965E-2</v>
      </c>
      <c r="N44" s="200">
        <f t="shared" si="31"/>
        <v>3.5056458727139923E-2</v>
      </c>
      <c r="O44" s="200">
        <f t="shared" si="31"/>
        <v>3.6543093723296484E-2</v>
      </c>
      <c r="P44" s="200">
        <f t="shared" si="31"/>
        <v>3.7472831460195609E-2</v>
      </c>
      <c r="Q44" s="200">
        <f t="shared" si="31"/>
        <v>3.8125948216866233E-2</v>
      </c>
      <c r="R44" s="200">
        <f t="shared" si="31"/>
        <v>3.8642600050954171E-2</v>
      </c>
      <c r="S44" s="200">
        <f t="shared" si="31"/>
        <v>3.9092883085081687E-2</v>
      </c>
      <c r="T44" s="200">
        <f t="shared" si="31"/>
        <v>3.9511863651749406E-2</v>
      </c>
      <c r="U44" s="200">
        <f t="shared" si="31"/>
        <v>3.9917093367526482E-2</v>
      </c>
      <c r="V44" s="200">
        <f t="shared" si="31"/>
        <v>4.0317366671901805E-2</v>
      </c>
      <c r="W44" s="200">
        <f t="shared" si="31"/>
        <v>4.0717099598482992E-2</v>
      </c>
      <c r="X44" s="200">
        <f t="shared" si="31"/>
        <v>4.1118519162386638E-2</v>
      </c>
      <c r="Y44" s="200">
        <f t="shared" si="31"/>
        <v>4.1522758055741849E-2</v>
      </c>
      <c r="Z44" s="200">
        <f t="shared" si="31"/>
        <v>4.1930401997267969E-2</v>
      </c>
      <c r="AA44" s="200">
        <f t="shared" si="31"/>
        <v>4.2341763408907475E-2</v>
      </c>
      <c r="AB44" s="200">
        <f t="shared" si="31"/>
        <v>4.275701825600442E-2</v>
      </c>
      <c r="AC44" s="200">
        <f t="shared" si="31"/>
        <v>4.3176274469273981E-2</v>
      </c>
      <c r="AD44" s="200">
        <f t="shared" si="31"/>
        <v>4.3599606157685933E-2</v>
      </c>
      <c r="AE44" s="200">
        <f t="shared" si="31"/>
        <v>4.4027070716823768E-2</v>
      </c>
      <c r="AF44" s="200">
        <f t="shared" si="31"/>
        <v>4.4458717385000339E-2</v>
      </c>
      <c r="AG44" s="200">
        <f t="shared" si="31"/>
        <v>4.4894591523270862E-2</v>
      </c>
      <c r="AH44" s="200">
        <f t="shared" si="31"/>
        <v>4.5334736757413674E-2</v>
      </c>
      <c r="AI44" s="200">
        <f t="shared" si="31"/>
        <v>4.5779196050914281E-2</v>
      </c>
      <c r="AJ44" s="200">
        <f t="shared" si="31"/>
        <v>4.6228012243470541E-2</v>
      </c>
      <c r="AK44" s="200">
        <f t="shared" si="31"/>
        <v>4.6681228322278223E-2</v>
      </c>
      <c r="AL44" s="200">
        <f t="shared" si="31"/>
        <v>4.7138887559726589E-2</v>
      </c>
      <c r="AM44" s="200">
        <f t="shared" si="31"/>
        <v>4.7601033584319288E-2</v>
      </c>
      <c r="AN44" s="200">
        <f t="shared" si="31"/>
        <v>4.8067710418227945E-2</v>
      </c>
      <c r="AO44" s="200">
        <f t="shared" si="31"/>
        <v>4.8538962498182944E-2</v>
      </c>
      <c r="AP44" s="200">
        <f t="shared" si="31"/>
        <v>4.9014834688053288E-2</v>
      </c>
      <c r="AQ44" s="200">
        <f t="shared" si="31"/>
        <v>4.9495372287291999E-2</v>
      </c>
      <c r="AR44" s="200">
        <f t="shared" si="31"/>
        <v>4.9980621037335526E-2</v>
      </c>
      <c r="AS44" s="200">
        <f t="shared" si="31"/>
        <v>5.0470627127001302E-2</v>
      </c>
      <c r="AT44" s="200">
        <f t="shared" si="31"/>
        <v>5.0965437197406094E-2</v>
      </c>
      <c r="AU44" s="200">
        <f t="shared" si="31"/>
        <v>5.1465098346666377E-2</v>
      </c>
      <c r="AV44" s="200">
        <f t="shared" si="31"/>
        <v>5.1969658134511848E-2</v>
      </c>
      <c r="AW44" s="200">
        <f t="shared" si="31"/>
        <v>5.2479164586877507E-2</v>
      </c>
      <c r="AX44" s="200">
        <f t="shared" si="31"/>
        <v>5.2993666200507605E-2</v>
      </c>
      <c r="AY44" s="200">
        <f t="shared" si="31"/>
        <v>5.3513211947588027E-2</v>
      </c>
      <c r="AZ44" s="200">
        <f t="shared" si="31"/>
        <v>5.4037851280415841E-2</v>
      </c>
      <c r="BA44" s="200">
        <f t="shared" si="31"/>
        <v>5.4567634136110356E-2</v>
      </c>
      <c r="BB44" s="200">
        <f t="shared" si="31"/>
        <v>5.5102610941368417E-2</v>
      </c>
      <c r="BC44" s="200">
        <f t="shared" si="31"/>
        <v>5.5642832617265228E-2</v>
      </c>
      <c r="BD44" s="200">
        <f t="shared" si="31"/>
        <v>5.6188350584101668E-2</v>
      </c>
      <c r="BE44" s="200">
        <f t="shared" si="31"/>
        <v>5.6739216766299005E-2</v>
      </c>
      <c r="BF44" s="200">
        <f t="shared" si="31"/>
        <v>5.7295483597341282E-2</v>
      </c>
      <c r="BG44" s="200">
        <f t="shared" si="31"/>
        <v>5.7857204024766268E-2</v>
      </c>
      <c r="BH44" s="200">
        <f t="shared" si="31"/>
        <v>5.8424431515205183E-2</v>
      </c>
      <c r="BI44" s="200">
        <f t="shared" si="31"/>
        <v>5.8997220059471923E-2</v>
      </c>
      <c r="BJ44" s="200">
        <f t="shared" si="31"/>
        <v>5.9575624177702048E-2</v>
      </c>
      <c r="BK44" s="200">
        <f t="shared" si="31"/>
        <v>6.015969892454226E-2</v>
      </c>
      <c r="BL44" s="200">
        <f t="shared" si="31"/>
        <v>6.0749499894390713E-2</v>
      </c>
      <c r="BM44" s="200">
        <f t="shared" si="31"/>
        <v>6.1345083226688669E-2</v>
      </c>
      <c r="BN44" s="200">
        <f t="shared" si="31"/>
        <v>6.1946505611264052E-2</v>
      </c>
      <c r="BO44" s="200">
        <f t="shared" si="31"/>
        <v>6.2553824293727425E-2</v>
      </c>
      <c r="BP44" s="200">
        <f t="shared" si="31"/>
        <v>6.3167097080920845E-2</v>
      </c>
      <c r="BQ44" s="200">
        <f t="shared" si="31"/>
        <v>6.3786382346420076E-2</v>
      </c>
    </row>
    <row r="45" spans="5:69" ht="16" customHeight="1">
      <c r="E45" s="326"/>
      <c r="F45" s="328"/>
      <c r="G45" s="324"/>
      <c r="H45" s="325"/>
      <c r="I45" s="226" t="s">
        <v>295</v>
      </c>
      <c r="J45" s="200">
        <f>J42+J43+J44</f>
        <v>0.18287107589149651</v>
      </c>
      <c r="K45" s="200">
        <f>K42+K43+K44</f>
        <v>0.27609946752245551</v>
      </c>
      <c r="L45" s="200">
        <f t="shared" ref="L45:BQ45" si="32">L42+L43+L44</f>
        <v>0.32452409402005961</v>
      </c>
      <c r="M45" s="200">
        <f t="shared" si="32"/>
        <v>0.35056458727139922</v>
      </c>
      <c r="N45" s="200">
        <f t="shared" si="32"/>
        <v>0.36543093723296483</v>
      </c>
      <c r="O45" s="200">
        <f t="shared" si="32"/>
        <v>0.3747283146019561</v>
      </c>
      <c r="P45" s="200">
        <f t="shared" si="32"/>
        <v>0.38125948216866229</v>
      </c>
      <c r="Q45" s="200">
        <f t="shared" si="32"/>
        <v>0.38642600050954168</v>
      </c>
      <c r="R45" s="200">
        <f t="shared" si="32"/>
        <v>0.39092883085081681</v>
      </c>
      <c r="S45" s="200">
        <f t="shared" si="32"/>
        <v>0.39511863651749402</v>
      </c>
      <c r="T45" s="200">
        <f t="shared" si="32"/>
        <v>0.39917093367526479</v>
      </c>
      <c r="U45" s="200">
        <f t="shared" si="32"/>
        <v>0.40317366671901805</v>
      </c>
      <c r="V45" s="200">
        <f t="shared" si="32"/>
        <v>0.40717099598482986</v>
      </c>
      <c r="W45" s="200">
        <f t="shared" si="32"/>
        <v>0.41118519162386635</v>
      </c>
      <c r="X45" s="200">
        <f t="shared" si="32"/>
        <v>0.41522758055741849</v>
      </c>
      <c r="Y45" s="200">
        <f t="shared" si="32"/>
        <v>0.41930401997267969</v>
      </c>
      <c r="Z45" s="200">
        <f t="shared" si="32"/>
        <v>0.42341763408907473</v>
      </c>
      <c r="AA45" s="200">
        <f t="shared" si="32"/>
        <v>0.4275701825600442</v>
      </c>
      <c r="AB45" s="200">
        <f t="shared" si="32"/>
        <v>0.43176274469273979</v>
      </c>
      <c r="AC45" s="200">
        <f t="shared" si="32"/>
        <v>0.43599606157685927</v>
      </c>
      <c r="AD45" s="200">
        <f t="shared" si="32"/>
        <v>0.44027070716823763</v>
      </c>
      <c r="AE45" s="200">
        <f t="shared" si="32"/>
        <v>0.44458717385000335</v>
      </c>
      <c r="AF45" s="200">
        <f t="shared" si="32"/>
        <v>0.4489459152327086</v>
      </c>
      <c r="AG45" s="200">
        <f t="shared" si="32"/>
        <v>0.45334736757413674</v>
      </c>
      <c r="AH45" s="200">
        <f t="shared" si="32"/>
        <v>0.45779196050914278</v>
      </c>
      <c r="AI45" s="200">
        <f t="shared" si="32"/>
        <v>0.4622801224347054</v>
      </c>
      <c r="AJ45" s="200">
        <f t="shared" si="32"/>
        <v>0.46681228322278218</v>
      </c>
      <c r="AK45" s="200">
        <f t="shared" si="32"/>
        <v>0.47138887559726589</v>
      </c>
      <c r="AL45" s="200">
        <f t="shared" si="32"/>
        <v>0.47601033584319286</v>
      </c>
      <c r="AM45" s="200">
        <f t="shared" si="32"/>
        <v>0.48067710418227944</v>
      </c>
      <c r="AN45" s="200">
        <f t="shared" si="32"/>
        <v>0.48538962498182942</v>
      </c>
      <c r="AO45" s="200">
        <f t="shared" si="32"/>
        <v>0.49014834688053283</v>
      </c>
      <c r="AP45" s="200">
        <f t="shared" si="32"/>
        <v>0.49495372287291994</v>
      </c>
      <c r="AQ45" s="200">
        <f t="shared" si="32"/>
        <v>0.49980621037335521</v>
      </c>
      <c r="AR45" s="200">
        <f t="shared" si="32"/>
        <v>0.504706271270013</v>
      </c>
      <c r="AS45" s="200">
        <f t="shared" si="32"/>
        <v>0.50965437197406094</v>
      </c>
      <c r="AT45" s="200">
        <f t="shared" si="32"/>
        <v>0.51465098346666371</v>
      </c>
      <c r="AU45" s="200">
        <f t="shared" si="32"/>
        <v>0.51969658134511842</v>
      </c>
      <c r="AV45" s="200">
        <f t="shared" si="32"/>
        <v>0.52479164586877503</v>
      </c>
      <c r="AW45" s="200">
        <f t="shared" si="32"/>
        <v>0.52993666200507605</v>
      </c>
      <c r="AX45" s="200">
        <f t="shared" si="32"/>
        <v>0.53513211947588024</v>
      </c>
      <c r="AY45" s="200">
        <f t="shared" si="32"/>
        <v>0.54037851280415838</v>
      </c>
      <c r="AZ45" s="200">
        <f t="shared" si="32"/>
        <v>0.54567634136110355</v>
      </c>
      <c r="BA45" s="200">
        <f t="shared" si="32"/>
        <v>0.55102610941368413</v>
      </c>
      <c r="BB45" s="200">
        <f t="shared" si="32"/>
        <v>0.55642832617265225</v>
      </c>
      <c r="BC45" s="200">
        <f t="shared" si="32"/>
        <v>0.56188350584101665</v>
      </c>
      <c r="BD45" s="200">
        <f t="shared" si="32"/>
        <v>0.56739216766299005</v>
      </c>
      <c r="BE45" s="200">
        <f t="shared" si="32"/>
        <v>0.57295483597341279</v>
      </c>
      <c r="BF45" s="200">
        <f t="shared" si="32"/>
        <v>0.57857204024766262</v>
      </c>
      <c r="BG45" s="200">
        <f t="shared" si="32"/>
        <v>0.58424431515205177</v>
      </c>
      <c r="BH45" s="200">
        <f t="shared" si="32"/>
        <v>0.58997220059471922</v>
      </c>
      <c r="BI45" s="200">
        <f t="shared" si="32"/>
        <v>0.59575624177702047</v>
      </c>
      <c r="BJ45" s="200">
        <f t="shared" si="32"/>
        <v>0.6015969892454226</v>
      </c>
      <c r="BK45" s="200">
        <f t="shared" si="32"/>
        <v>0.60749499894390713</v>
      </c>
      <c r="BL45" s="200">
        <f t="shared" si="32"/>
        <v>0.61345083226688668</v>
      </c>
      <c r="BM45" s="200">
        <f t="shared" si="32"/>
        <v>0.61946505611264047</v>
      </c>
      <c r="BN45" s="200">
        <f t="shared" si="32"/>
        <v>0.62553824293727422</v>
      </c>
      <c r="BO45" s="200">
        <f t="shared" si="32"/>
        <v>0.63167097080920842</v>
      </c>
      <c r="BP45" s="200">
        <f t="shared" si="32"/>
        <v>0.63786382346420067</v>
      </c>
      <c r="BQ45" s="200">
        <f t="shared" si="32"/>
        <v>0.64411739036090865</v>
      </c>
    </row>
    <row r="46" spans="5:69" ht="16" customHeight="1">
      <c r="E46" s="326"/>
      <c r="F46" s="328"/>
      <c r="G46" s="324"/>
      <c r="H46" s="325"/>
      <c r="I46" s="226" t="s">
        <v>326</v>
      </c>
      <c r="J46" s="219">
        <f>Variables!$M$22</f>
        <v>9400</v>
      </c>
      <c r="K46" s="219">
        <f>Variables!$M$22</f>
        <v>9400</v>
      </c>
      <c r="L46" s="219">
        <f>Variables!$M$22</f>
        <v>9400</v>
      </c>
      <c r="M46" s="219">
        <f>Variables!$M$22</f>
        <v>9400</v>
      </c>
      <c r="N46" s="219">
        <f>Variables!$M$22</f>
        <v>9400</v>
      </c>
      <c r="O46" s="219">
        <f>Variables!$M$22</f>
        <v>9400</v>
      </c>
      <c r="P46" s="219">
        <f>Variables!$M$22</f>
        <v>9400</v>
      </c>
      <c r="Q46" s="219">
        <f>Variables!$M$22</f>
        <v>9400</v>
      </c>
      <c r="R46" s="219">
        <f>Variables!$M$22</f>
        <v>9400</v>
      </c>
      <c r="S46" s="219">
        <f>Variables!$M$22</f>
        <v>9400</v>
      </c>
      <c r="T46" s="219">
        <f>Variables!$M$22</f>
        <v>9400</v>
      </c>
      <c r="U46" s="219">
        <f>Variables!$M$22</f>
        <v>9400</v>
      </c>
      <c r="V46" s="219">
        <f>Variables!$M$22</f>
        <v>9400</v>
      </c>
      <c r="W46" s="219">
        <f>Variables!$M$22</f>
        <v>9400</v>
      </c>
      <c r="X46" s="219">
        <f>Variables!$M$22</f>
        <v>9400</v>
      </c>
      <c r="Y46" s="219">
        <f>Variables!$M$22</f>
        <v>9400</v>
      </c>
      <c r="Z46" s="219">
        <f>Variables!$M$22</f>
        <v>9400</v>
      </c>
      <c r="AA46" s="219">
        <f>Variables!$M$22</f>
        <v>9400</v>
      </c>
      <c r="AB46" s="219">
        <f>Variables!$M$22</f>
        <v>9400</v>
      </c>
      <c r="AC46" s="219">
        <f>Variables!$M$22</f>
        <v>9400</v>
      </c>
      <c r="AD46" s="219">
        <f>Variables!$M$22</f>
        <v>9400</v>
      </c>
      <c r="AE46" s="219">
        <f>Variables!$M$22</f>
        <v>9400</v>
      </c>
      <c r="AF46" s="219">
        <f>Variables!$M$22</f>
        <v>9400</v>
      </c>
      <c r="AG46" s="219">
        <f>Variables!$M$22</f>
        <v>9400</v>
      </c>
      <c r="AH46" s="219">
        <f>Variables!$M$22</f>
        <v>9400</v>
      </c>
      <c r="AI46" s="219">
        <f>Variables!$M$22</f>
        <v>9400</v>
      </c>
      <c r="AJ46" s="219">
        <f>Variables!$M$22</f>
        <v>9400</v>
      </c>
      <c r="AK46" s="219">
        <f>Variables!$M$22</f>
        <v>9400</v>
      </c>
      <c r="AL46" s="219">
        <f>Variables!$M$22</f>
        <v>9400</v>
      </c>
      <c r="AM46" s="219">
        <f>Variables!$M$22</f>
        <v>9400</v>
      </c>
      <c r="AN46" s="219">
        <f>Variables!$M$22</f>
        <v>9400</v>
      </c>
      <c r="AO46" s="219">
        <f>Variables!$M$22</f>
        <v>9400</v>
      </c>
      <c r="AP46" s="219">
        <f>Variables!$M$22</f>
        <v>9400</v>
      </c>
      <c r="AQ46" s="219">
        <f>Variables!$M$22</f>
        <v>9400</v>
      </c>
      <c r="AR46" s="219">
        <f>Variables!$M$22</f>
        <v>9400</v>
      </c>
      <c r="AS46" s="219">
        <f>Variables!$M$22</f>
        <v>9400</v>
      </c>
      <c r="AT46" s="219">
        <f>Variables!$M$22</f>
        <v>9400</v>
      </c>
      <c r="AU46" s="219">
        <f>Variables!$M$22</f>
        <v>9400</v>
      </c>
      <c r="AV46" s="219">
        <f>Variables!$M$22</f>
        <v>9400</v>
      </c>
      <c r="AW46" s="219">
        <f>Variables!$M$22</f>
        <v>9400</v>
      </c>
      <c r="AX46" s="219">
        <f>Variables!$M$22</f>
        <v>9400</v>
      </c>
      <c r="AY46" s="219">
        <f>Variables!$M$22</f>
        <v>9400</v>
      </c>
      <c r="AZ46" s="219">
        <f>Variables!$M$22</f>
        <v>9400</v>
      </c>
      <c r="BA46" s="219">
        <f>Variables!$M$22</f>
        <v>9400</v>
      </c>
      <c r="BB46" s="219">
        <f>Variables!$M$22</f>
        <v>9400</v>
      </c>
      <c r="BC46" s="219">
        <f>Variables!$M$22</f>
        <v>9400</v>
      </c>
      <c r="BD46" s="219">
        <f>Variables!$M$22</f>
        <v>9400</v>
      </c>
      <c r="BE46" s="219">
        <f>Variables!$M$22</f>
        <v>9400</v>
      </c>
      <c r="BF46" s="219">
        <f>Variables!$M$22</f>
        <v>9400</v>
      </c>
      <c r="BG46" s="219">
        <f>Variables!$M$22</f>
        <v>9400</v>
      </c>
      <c r="BH46" s="219">
        <f>Variables!$M$22</f>
        <v>9400</v>
      </c>
      <c r="BI46" s="219">
        <f>Variables!$M$22</f>
        <v>9400</v>
      </c>
      <c r="BJ46" s="219">
        <f>Variables!$M$22</f>
        <v>9400</v>
      </c>
      <c r="BK46" s="219">
        <f>Variables!$M$22</f>
        <v>9400</v>
      </c>
      <c r="BL46" s="219">
        <f>Variables!$M$22</f>
        <v>9400</v>
      </c>
      <c r="BM46" s="219">
        <f>Variables!$M$22</f>
        <v>9400</v>
      </c>
      <c r="BN46" s="219">
        <f>Variables!$M$22</f>
        <v>9400</v>
      </c>
      <c r="BO46" s="219">
        <f>Variables!$M$22</f>
        <v>9400</v>
      </c>
      <c r="BP46" s="219">
        <f>Variables!$M$22</f>
        <v>9400</v>
      </c>
      <c r="BQ46" s="219">
        <f>Variables!$M$22</f>
        <v>9400</v>
      </c>
    </row>
    <row r="47" spans="5:69" ht="16" customHeight="1">
      <c r="E47" s="326"/>
      <c r="F47" s="328"/>
      <c r="G47" s="324"/>
      <c r="H47" s="325"/>
      <c r="I47" s="226" t="s">
        <v>446</v>
      </c>
      <c r="J47" s="204">
        <f t="shared" ref="J47:BQ47" si="33">J46*$B$9</f>
        <v>1692</v>
      </c>
      <c r="K47" s="204">
        <f t="shared" si="33"/>
        <v>1692</v>
      </c>
      <c r="L47" s="204">
        <f t="shared" si="33"/>
        <v>1692</v>
      </c>
      <c r="M47" s="204">
        <f t="shared" si="33"/>
        <v>1692</v>
      </c>
      <c r="N47" s="204">
        <f t="shared" si="33"/>
        <v>1692</v>
      </c>
      <c r="O47" s="204">
        <f t="shared" si="33"/>
        <v>1692</v>
      </c>
      <c r="P47" s="204">
        <f t="shared" si="33"/>
        <v>1692</v>
      </c>
      <c r="Q47" s="204">
        <f t="shared" si="33"/>
        <v>1692</v>
      </c>
      <c r="R47" s="204">
        <f t="shared" si="33"/>
        <v>1692</v>
      </c>
      <c r="S47" s="204">
        <f t="shared" si="33"/>
        <v>1692</v>
      </c>
      <c r="T47" s="204">
        <f t="shared" si="33"/>
        <v>1692</v>
      </c>
      <c r="U47" s="204">
        <f t="shared" si="33"/>
        <v>1692</v>
      </c>
      <c r="V47" s="204">
        <f t="shared" si="33"/>
        <v>1692</v>
      </c>
      <c r="W47" s="204">
        <f t="shared" si="33"/>
        <v>1692</v>
      </c>
      <c r="X47" s="204">
        <f t="shared" si="33"/>
        <v>1692</v>
      </c>
      <c r="Y47" s="204">
        <f t="shared" si="33"/>
        <v>1692</v>
      </c>
      <c r="Z47" s="204">
        <f t="shared" si="33"/>
        <v>1692</v>
      </c>
      <c r="AA47" s="204">
        <f t="shared" si="33"/>
        <v>1692</v>
      </c>
      <c r="AB47" s="204">
        <f t="shared" si="33"/>
        <v>1692</v>
      </c>
      <c r="AC47" s="204">
        <f t="shared" si="33"/>
        <v>1692</v>
      </c>
      <c r="AD47" s="204">
        <f t="shared" si="33"/>
        <v>1692</v>
      </c>
      <c r="AE47" s="204">
        <f t="shared" si="33"/>
        <v>1692</v>
      </c>
      <c r="AF47" s="204">
        <f t="shared" si="33"/>
        <v>1692</v>
      </c>
      <c r="AG47" s="204">
        <f t="shared" si="33"/>
        <v>1692</v>
      </c>
      <c r="AH47" s="204">
        <f t="shared" si="33"/>
        <v>1692</v>
      </c>
      <c r="AI47" s="204">
        <f t="shared" si="33"/>
        <v>1692</v>
      </c>
      <c r="AJ47" s="204">
        <f t="shared" si="33"/>
        <v>1692</v>
      </c>
      <c r="AK47" s="204">
        <f t="shared" si="33"/>
        <v>1692</v>
      </c>
      <c r="AL47" s="204">
        <f t="shared" si="33"/>
        <v>1692</v>
      </c>
      <c r="AM47" s="204">
        <f t="shared" si="33"/>
        <v>1692</v>
      </c>
      <c r="AN47" s="204">
        <f t="shared" si="33"/>
        <v>1692</v>
      </c>
      <c r="AO47" s="204">
        <f t="shared" si="33"/>
        <v>1692</v>
      </c>
      <c r="AP47" s="204">
        <f t="shared" si="33"/>
        <v>1692</v>
      </c>
      <c r="AQ47" s="204">
        <f t="shared" si="33"/>
        <v>1692</v>
      </c>
      <c r="AR47" s="204">
        <f t="shared" si="33"/>
        <v>1692</v>
      </c>
      <c r="AS47" s="204">
        <f t="shared" si="33"/>
        <v>1692</v>
      </c>
      <c r="AT47" s="204">
        <f t="shared" si="33"/>
        <v>1692</v>
      </c>
      <c r="AU47" s="204">
        <f t="shared" si="33"/>
        <v>1692</v>
      </c>
      <c r="AV47" s="204">
        <f t="shared" si="33"/>
        <v>1692</v>
      </c>
      <c r="AW47" s="204">
        <f t="shared" si="33"/>
        <v>1692</v>
      </c>
      <c r="AX47" s="204">
        <f t="shared" si="33"/>
        <v>1692</v>
      </c>
      <c r="AY47" s="204">
        <f t="shared" si="33"/>
        <v>1692</v>
      </c>
      <c r="AZ47" s="204">
        <f t="shared" si="33"/>
        <v>1692</v>
      </c>
      <c r="BA47" s="204">
        <f t="shared" si="33"/>
        <v>1692</v>
      </c>
      <c r="BB47" s="204">
        <f t="shared" si="33"/>
        <v>1692</v>
      </c>
      <c r="BC47" s="204">
        <f t="shared" si="33"/>
        <v>1692</v>
      </c>
      <c r="BD47" s="204">
        <f t="shared" si="33"/>
        <v>1692</v>
      </c>
      <c r="BE47" s="204">
        <f t="shared" si="33"/>
        <v>1692</v>
      </c>
      <c r="BF47" s="204">
        <f t="shared" si="33"/>
        <v>1692</v>
      </c>
      <c r="BG47" s="204">
        <f t="shared" si="33"/>
        <v>1692</v>
      </c>
      <c r="BH47" s="204">
        <f t="shared" si="33"/>
        <v>1692</v>
      </c>
      <c r="BI47" s="204">
        <f t="shared" si="33"/>
        <v>1692</v>
      </c>
      <c r="BJ47" s="204">
        <f t="shared" si="33"/>
        <v>1692</v>
      </c>
      <c r="BK47" s="204">
        <f t="shared" si="33"/>
        <v>1692</v>
      </c>
      <c r="BL47" s="204">
        <f t="shared" si="33"/>
        <v>1692</v>
      </c>
      <c r="BM47" s="204">
        <f t="shared" si="33"/>
        <v>1692</v>
      </c>
      <c r="BN47" s="204">
        <f t="shared" si="33"/>
        <v>1692</v>
      </c>
      <c r="BO47" s="204">
        <f t="shared" si="33"/>
        <v>1692</v>
      </c>
      <c r="BP47" s="204">
        <f t="shared" si="33"/>
        <v>1692</v>
      </c>
      <c r="BQ47" s="204">
        <f t="shared" si="33"/>
        <v>1692</v>
      </c>
    </row>
    <row r="48" spans="5:69" ht="16" customHeight="1">
      <c r="E48" s="326"/>
      <c r="F48" s="328"/>
      <c r="G48" s="324"/>
      <c r="H48" s="325"/>
      <c r="I48" s="226" t="s">
        <v>346</v>
      </c>
      <c r="J48" s="204">
        <f>J45*J46</f>
        <v>1718.9881133800673</v>
      </c>
      <c r="K48" s="204">
        <f>K45*K46</f>
        <v>2595.3349947110819</v>
      </c>
      <c r="L48" s="204">
        <f t="shared" ref="L48:BQ48" si="34">L45*L46</f>
        <v>3050.5264837885602</v>
      </c>
      <c r="M48" s="204">
        <f t="shared" si="34"/>
        <v>3295.3071203511527</v>
      </c>
      <c r="N48" s="204">
        <f t="shared" si="34"/>
        <v>3435.0508099898693</v>
      </c>
      <c r="O48" s="204">
        <f t="shared" si="34"/>
        <v>3522.4461572583873</v>
      </c>
      <c r="P48" s="204">
        <f t="shared" si="34"/>
        <v>3583.8391323854257</v>
      </c>
      <c r="Q48" s="204">
        <f t="shared" si="34"/>
        <v>3632.4044047896919</v>
      </c>
      <c r="R48" s="204">
        <f t="shared" si="34"/>
        <v>3674.731009997678</v>
      </c>
      <c r="S48" s="204">
        <f t="shared" si="34"/>
        <v>3714.1151832644437</v>
      </c>
      <c r="T48" s="204">
        <f t="shared" si="34"/>
        <v>3752.206776547489</v>
      </c>
      <c r="U48" s="204">
        <f t="shared" si="34"/>
        <v>3789.8324671587698</v>
      </c>
      <c r="V48" s="204">
        <f t="shared" si="34"/>
        <v>3827.4073622574006</v>
      </c>
      <c r="W48" s="204">
        <f t="shared" si="34"/>
        <v>3865.1408012643437</v>
      </c>
      <c r="X48" s="204">
        <f t="shared" si="34"/>
        <v>3903.139257239734</v>
      </c>
      <c r="Y48" s="204">
        <f t="shared" si="34"/>
        <v>3941.4577877431889</v>
      </c>
      <c r="Z48" s="204">
        <f t="shared" si="34"/>
        <v>3980.1257604373027</v>
      </c>
      <c r="AA48" s="204">
        <f t="shared" si="34"/>
        <v>4019.1597160644155</v>
      </c>
      <c r="AB48" s="204">
        <f t="shared" si="34"/>
        <v>4058.5698001117539</v>
      </c>
      <c r="AC48" s="204">
        <f t="shared" si="34"/>
        <v>4098.3629788224771</v>
      </c>
      <c r="AD48" s="204">
        <f t="shared" si="34"/>
        <v>4138.5446473814336</v>
      </c>
      <c r="AE48" s="204">
        <f t="shared" si="34"/>
        <v>4179.1194341900318</v>
      </c>
      <c r="AF48" s="204">
        <f t="shared" si="34"/>
        <v>4220.0916031874613</v>
      </c>
      <c r="AG48" s="204">
        <f t="shared" si="34"/>
        <v>4261.4652551968857</v>
      </c>
      <c r="AH48" s="204">
        <f t="shared" si="34"/>
        <v>4303.2444287859425</v>
      </c>
      <c r="AI48" s="204">
        <f t="shared" si="34"/>
        <v>4345.4331508862306</v>
      </c>
      <c r="AJ48" s="204">
        <f t="shared" si="34"/>
        <v>4388.0354622941522</v>
      </c>
      <c r="AK48" s="204">
        <f t="shared" si="34"/>
        <v>4431.0554306142994</v>
      </c>
      <c r="AL48" s="204">
        <f t="shared" si="34"/>
        <v>4474.4971569260124</v>
      </c>
      <c r="AM48" s="204">
        <f t="shared" si="34"/>
        <v>4518.3647793134269</v>
      </c>
      <c r="AN48" s="204">
        <f t="shared" si="34"/>
        <v>4562.6624748291961</v>
      </c>
      <c r="AO48" s="204">
        <f t="shared" si="34"/>
        <v>4607.3944606770083</v>
      </c>
      <c r="AP48" s="204">
        <f t="shared" si="34"/>
        <v>4652.5649950054476</v>
      </c>
      <c r="AQ48" s="204">
        <f t="shared" si="34"/>
        <v>4698.1783775095391</v>
      </c>
      <c r="AR48" s="204">
        <f t="shared" si="34"/>
        <v>4744.2389499381225</v>
      </c>
      <c r="AS48" s="204">
        <f t="shared" si="34"/>
        <v>4790.7510965561733</v>
      </c>
      <c r="AT48" s="204">
        <f t="shared" si="34"/>
        <v>4837.7192445866385</v>
      </c>
      <c r="AU48" s="204">
        <f t="shared" si="34"/>
        <v>4885.1478646441128</v>
      </c>
      <c r="AV48" s="204">
        <f t="shared" si="34"/>
        <v>4933.0414711664853</v>
      </c>
      <c r="AW48" s="204">
        <f t="shared" si="34"/>
        <v>4981.4046228477146</v>
      </c>
      <c r="AX48" s="204">
        <f t="shared" si="34"/>
        <v>5030.2419230732739</v>
      </c>
      <c r="AY48" s="204">
        <f t="shared" si="34"/>
        <v>5079.5580203590889</v>
      </c>
      <c r="AZ48" s="204">
        <f t="shared" si="34"/>
        <v>5129.3576087943729</v>
      </c>
      <c r="BA48" s="204">
        <f t="shared" si="34"/>
        <v>5179.6454284886304</v>
      </c>
      <c r="BB48" s="204">
        <f t="shared" si="34"/>
        <v>5230.4262660229315</v>
      </c>
      <c r="BC48" s="204">
        <f t="shared" si="34"/>
        <v>5281.7049549055564</v>
      </c>
      <c r="BD48" s="204">
        <f t="shared" si="34"/>
        <v>5333.4863760321068</v>
      </c>
      <c r="BE48" s="204">
        <f t="shared" si="34"/>
        <v>5385.7754581500803</v>
      </c>
      <c r="BF48" s="204">
        <f t="shared" si="34"/>
        <v>5438.5771783280288</v>
      </c>
      <c r="BG48" s="204">
        <f t="shared" si="34"/>
        <v>5491.8965624292869</v>
      </c>
      <c r="BH48" s="204">
        <f t="shared" si="34"/>
        <v>5545.7386855903605</v>
      </c>
      <c r="BI48" s="204">
        <f t="shared" si="34"/>
        <v>5600.1086727039919</v>
      </c>
      <c r="BJ48" s="204">
        <f t="shared" si="34"/>
        <v>5655.011698906972</v>
      </c>
      <c r="BK48" s="204">
        <f t="shared" si="34"/>
        <v>5710.4529900727266</v>
      </c>
      <c r="BL48" s="204">
        <f t="shared" si="34"/>
        <v>5766.4378233087346</v>
      </c>
      <c r="BM48" s="204">
        <f t="shared" si="34"/>
        <v>5822.9715274588207</v>
      </c>
      <c r="BN48" s="204">
        <f t="shared" si="34"/>
        <v>5880.0594836103774</v>
      </c>
      <c r="BO48" s="204">
        <f t="shared" si="34"/>
        <v>5937.7071256065592</v>
      </c>
      <c r="BP48" s="204">
        <f t="shared" si="34"/>
        <v>5995.9199405634863</v>
      </c>
      <c r="BQ48" s="204">
        <f t="shared" si="34"/>
        <v>6054.7034693925416</v>
      </c>
    </row>
    <row r="49" spans="5:69" ht="16" customHeight="1">
      <c r="E49" s="326"/>
      <c r="F49" s="328"/>
      <c r="G49" s="324"/>
      <c r="H49" s="325"/>
      <c r="I49" s="226" t="s">
        <v>447</v>
      </c>
      <c r="J49" s="228">
        <f t="shared" ref="J49:BQ49" si="35">J48*$B$9</f>
        <v>309.41786040841208</v>
      </c>
      <c r="K49" s="228">
        <f t="shared" si="35"/>
        <v>467.16029904799473</v>
      </c>
      <c r="L49" s="228">
        <f t="shared" si="35"/>
        <v>549.09476708194086</v>
      </c>
      <c r="M49" s="228">
        <f t="shared" si="35"/>
        <v>593.15528166320746</v>
      </c>
      <c r="N49" s="228">
        <f t="shared" si="35"/>
        <v>618.30914579817647</v>
      </c>
      <c r="O49" s="228">
        <f t="shared" si="35"/>
        <v>634.0403083065097</v>
      </c>
      <c r="P49" s="228">
        <f t="shared" si="35"/>
        <v>645.09104382937664</v>
      </c>
      <c r="Q49" s="228">
        <f t="shared" si="35"/>
        <v>653.83279286214452</v>
      </c>
      <c r="R49" s="228">
        <f t="shared" si="35"/>
        <v>661.45158179958207</v>
      </c>
      <c r="S49" s="228">
        <f t="shared" si="35"/>
        <v>668.54073298759988</v>
      </c>
      <c r="T49" s="228">
        <f t="shared" si="35"/>
        <v>675.39721977854799</v>
      </c>
      <c r="U49" s="228">
        <f t="shared" si="35"/>
        <v>682.16984408857854</v>
      </c>
      <c r="V49" s="228">
        <f t="shared" si="35"/>
        <v>688.93332520633203</v>
      </c>
      <c r="W49" s="228">
        <f t="shared" si="35"/>
        <v>695.7253442275819</v>
      </c>
      <c r="X49" s="228">
        <f t="shared" si="35"/>
        <v>702.56506630315209</v>
      </c>
      <c r="Y49" s="228">
        <f t="shared" si="35"/>
        <v>709.46240179377401</v>
      </c>
      <c r="Z49" s="228">
        <f t="shared" si="35"/>
        <v>716.42263687871446</v>
      </c>
      <c r="AA49" s="228">
        <f t="shared" si="35"/>
        <v>723.44874889159473</v>
      </c>
      <c r="AB49" s="228">
        <f t="shared" si="35"/>
        <v>730.54256402011572</v>
      </c>
      <c r="AC49" s="228">
        <f t="shared" si="35"/>
        <v>737.70533618804586</v>
      </c>
      <c r="AD49" s="228">
        <f t="shared" si="35"/>
        <v>744.93803652865802</v>
      </c>
      <c r="AE49" s="228">
        <f t="shared" si="35"/>
        <v>752.24149815420571</v>
      </c>
      <c r="AF49" s="228">
        <f t="shared" si="35"/>
        <v>759.61648857374303</v>
      </c>
      <c r="AG49" s="228">
        <f t="shared" si="35"/>
        <v>767.06374593543944</v>
      </c>
      <c r="AH49" s="228">
        <f t="shared" si="35"/>
        <v>774.58399718146961</v>
      </c>
      <c r="AI49" s="228">
        <f t="shared" si="35"/>
        <v>782.17796715952147</v>
      </c>
      <c r="AJ49" s="228">
        <f t="shared" si="35"/>
        <v>789.84638321294733</v>
      </c>
      <c r="AK49" s="228">
        <f t="shared" si="35"/>
        <v>797.58997751057382</v>
      </c>
      <c r="AL49" s="228">
        <f t="shared" si="35"/>
        <v>805.40948824668214</v>
      </c>
      <c r="AM49" s="228">
        <f t="shared" si="35"/>
        <v>813.3056602764168</v>
      </c>
      <c r="AN49" s="228">
        <f t="shared" si="35"/>
        <v>821.27924546925522</v>
      </c>
      <c r="AO49" s="228">
        <f t="shared" si="35"/>
        <v>829.33100292186145</v>
      </c>
      <c r="AP49" s="228">
        <f t="shared" si="35"/>
        <v>837.46169910098058</v>
      </c>
      <c r="AQ49" s="228">
        <f t="shared" si="35"/>
        <v>845.67210795171707</v>
      </c>
      <c r="AR49" s="228">
        <f t="shared" si="35"/>
        <v>853.96301098886204</v>
      </c>
      <c r="AS49" s="228">
        <f t="shared" si="35"/>
        <v>862.33519738011114</v>
      </c>
      <c r="AT49" s="228">
        <f t="shared" si="35"/>
        <v>870.78946402559495</v>
      </c>
      <c r="AU49" s="228">
        <f t="shared" si="35"/>
        <v>879.32661563594024</v>
      </c>
      <c r="AV49" s="228">
        <f t="shared" si="35"/>
        <v>887.9474648099673</v>
      </c>
      <c r="AW49" s="228">
        <f t="shared" si="35"/>
        <v>896.65283211258861</v>
      </c>
      <c r="AX49" s="228">
        <f t="shared" si="35"/>
        <v>905.44354615318923</v>
      </c>
      <c r="AY49" s="228">
        <f t="shared" si="35"/>
        <v>914.32044366463595</v>
      </c>
      <c r="AZ49" s="228">
        <f t="shared" si="35"/>
        <v>923.2843695829871</v>
      </c>
      <c r="BA49" s="228">
        <f t="shared" si="35"/>
        <v>932.33617712795342</v>
      </c>
      <c r="BB49" s="228">
        <f t="shared" si="35"/>
        <v>941.47672788412763</v>
      </c>
      <c r="BC49" s="228">
        <f t="shared" si="35"/>
        <v>950.70689188300014</v>
      </c>
      <c r="BD49" s="228">
        <f t="shared" si="35"/>
        <v>960.02754768577915</v>
      </c>
      <c r="BE49" s="228">
        <f t="shared" si="35"/>
        <v>969.43958246701447</v>
      </c>
      <c r="BF49" s="228">
        <f t="shared" si="35"/>
        <v>978.94389209904512</v>
      </c>
      <c r="BG49" s="228">
        <f t="shared" si="35"/>
        <v>988.54138123727159</v>
      </c>
      <c r="BH49" s="228">
        <f t="shared" si="35"/>
        <v>998.23296340626484</v>
      </c>
      <c r="BI49" s="228">
        <f t="shared" si="35"/>
        <v>1008.0195610867186</v>
      </c>
      <c r="BJ49" s="228">
        <f t="shared" si="35"/>
        <v>1017.9021058032549</v>
      </c>
      <c r="BK49" s="228">
        <f t="shared" si="35"/>
        <v>1027.8815382130908</v>
      </c>
      <c r="BL49" s="228">
        <f t="shared" si="35"/>
        <v>1037.9588081955721</v>
      </c>
      <c r="BM49" s="228">
        <f t="shared" si="35"/>
        <v>1048.1348749425877</v>
      </c>
      <c r="BN49" s="228">
        <f t="shared" si="35"/>
        <v>1058.4107070498678</v>
      </c>
      <c r="BO49" s="228">
        <f t="shared" si="35"/>
        <v>1068.7872826091807</v>
      </c>
      <c r="BP49" s="228">
        <f t="shared" si="35"/>
        <v>1079.2655893014276</v>
      </c>
      <c r="BQ49" s="228">
        <f t="shared" si="35"/>
        <v>1089.8466244906574</v>
      </c>
    </row>
    <row r="50" spans="5:69" ht="16" customHeight="1">
      <c r="E50" s="326"/>
      <c r="F50" s="328"/>
      <c r="G50" s="324"/>
      <c r="H50" s="325"/>
      <c r="I50" s="226" t="s">
        <v>448</v>
      </c>
      <c r="J50" s="228">
        <f>J9*J42</f>
        <v>609.57025297165501</v>
      </c>
      <c r="K50" s="228">
        <f>K9*K42</f>
        <v>615.54643192235756</v>
      </c>
      <c r="L50" s="228">
        <f t="shared" ref="L50:BQ50" si="36">L9*L42</f>
        <v>621.5812008627729</v>
      </c>
      <c r="M50" s="228">
        <f t="shared" si="36"/>
        <v>627.67513420456476</v>
      </c>
      <c r="N50" s="228">
        <f t="shared" si="36"/>
        <v>633.82881199088411</v>
      </c>
      <c r="O50" s="228">
        <f t="shared" si="36"/>
        <v>640.04281995157885</v>
      </c>
      <c r="P50" s="228">
        <f t="shared" si="36"/>
        <v>646.31774955894753</v>
      </c>
      <c r="Q50" s="228">
        <f t="shared" si="36"/>
        <v>652.6541980840351</v>
      </c>
      <c r="R50" s="228">
        <f t="shared" si="36"/>
        <v>659.0527686534864</v>
      </c>
      <c r="S50" s="228">
        <f t="shared" si="36"/>
        <v>665.51407030695202</v>
      </c>
      <c r="T50" s="228">
        <f t="shared" si="36"/>
        <v>672.03871805505935</v>
      </c>
      <c r="U50" s="228">
        <f t="shared" si="36"/>
        <v>678.62733293795225</v>
      </c>
      <c r="V50" s="228">
        <f t="shared" si="36"/>
        <v>685.28054208440278</v>
      </c>
      <c r="W50" s="228">
        <f t="shared" si="36"/>
        <v>691.99897877150488</v>
      </c>
      <c r="X50" s="228">
        <f t="shared" si="36"/>
        <v>698.78328248495097</v>
      </c>
      <c r="Y50" s="228">
        <f t="shared" si="36"/>
        <v>705.63409897990141</v>
      </c>
      <c r="Z50" s="228">
        <f t="shared" si="36"/>
        <v>712.5520803424497</v>
      </c>
      <c r="AA50" s="228">
        <f t="shared" si="36"/>
        <v>719.53788505168939</v>
      </c>
      <c r="AB50" s="228">
        <f t="shared" si="36"/>
        <v>726.59217804239211</v>
      </c>
      <c r="AC50" s="228">
        <f t="shared" si="36"/>
        <v>733.71563076829796</v>
      </c>
      <c r="AD50" s="228">
        <f t="shared" si="36"/>
        <v>740.90892126602648</v>
      </c>
      <c r="AE50" s="228">
        <f t="shared" si="36"/>
        <v>748.17273421961499</v>
      </c>
      <c r="AF50" s="228">
        <f t="shared" si="36"/>
        <v>755.50776102568977</v>
      </c>
      <c r="AG50" s="228">
        <f t="shared" si="36"/>
        <v>762.91469985927483</v>
      </c>
      <c r="AH50" s="228">
        <f t="shared" si="36"/>
        <v>770.39425574024813</v>
      </c>
      <c r="AI50" s="228">
        <f t="shared" si="36"/>
        <v>777.94714060044669</v>
      </c>
      <c r="AJ50" s="228">
        <f t="shared" si="36"/>
        <v>785.57407335143148</v>
      </c>
      <c r="AK50" s="228">
        <f t="shared" si="36"/>
        <v>793.27577995291608</v>
      </c>
      <c r="AL50" s="228">
        <f t="shared" si="36"/>
        <v>801.05299348186622</v>
      </c>
      <c r="AM50" s="228">
        <f t="shared" si="36"/>
        <v>808.90645420227668</v>
      </c>
      <c r="AN50" s="228">
        <f t="shared" si="36"/>
        <v>816.83690963563242</v>
      </c>
      <c r="AO50" s="228">
        <f t="shared" si="36"/>
        <v>824.84511463206036</v>
      </c>
      <c r="AP50" s="228">
        <f t="shared" si="36"/>
        <v>832.93183144217835</v>
      </c>
      <c r="AQ50" s="228">
        <f t="shared" si="36"/>
        <v>841.09782978965063</v>
      </c>
      <c r="AR50" s="228">
        <f t="shared" si="36"/>
        <v>849.34388694445124</v>
      </c>
      <c r="AS50" s="228">
        <f t="shared" si="36"/>
        <v>857.67078779684789</v>
      </c>
      <c r="AT50" s="228">
        <f t="shared" si="36"/>
        <v>866.07932493211104</v>
      </c>
      <c r="AU50" s="228">
        <f t="shared" si="36"/>
        <v>874.57029870595511</v>
      </c>
      <c r="AV50" s="228">
        <f t="shared" si="36"/>
        <v>883.14451732071927</v>
      </c>
      <c r="AW50" s="228">
        <f t="shared" si="36"/>
        <v>891.80279690229497</v>
      </c>
      <c r="AX50" s="228">
        <f t="shared" si="36"/>
        <v>900.54596157780759</v>
      </c>
      <c r="AY50" s="228">
        <f t="shared" si="36"/>
        <v>909.37484355406093</v>
      </c>
      <c r="AZ50" s="228">
        <f t="shared" si="36"/>
        <v>918.29028319674774</v>
      </c>
      <c r="BA50" s="228">
        <f t="shared" si="36"/>
        <v>927.29312911044121</v>
      </c>
      <c r="BB50" s="228">
        <f t="shared" si="36"/>
        <v>936.38423821936726</v>
      </c>
      <c r="BC50" s="228">
        <f t="shared" si="36"/>
        <v>945.56447584896864</v>
      </c>
      <c r="BD50" s="228">
        <f t="shared" si="36"/>
        <v>954.83471580827234</v>
      </c>
      <c r="BE50" s="228">
        <f t="shared" si="36"/>
        <v>964.19584047305921</v>
      </c>
      <c r="BF50" s="228">
        <f t="shared" si="36"/>
        <v>973.64874086985401</v>
      </c>
      <c r="BG50" s="228">
        <f t="shared" si="36"/>
        <v>983.19431676073509</v>
      </c>
      <c r="BH50" s="228">
        <f t="shared" si="36"/>
        <v>992.83347672897753</v>
      </c>
      <c r="BI50" s="228">
        <f t="shared" si="36"/>
        <v>1002.5671382655361</v>
      </c>
      <c r="BJ50" s="228">
        <f t="shared" si="36"/>
        <v>1012.3962278563748</v>
      </c>
      <c r="BK50" s="228">
        <f t="shared" si="36"/>
        <v>1022.321681070653</v>
      </c>
      <c r="BL50" s="228">
        <f t="shared" si="36"/>
        <v>1032.3444426497772</v>
      </c>
      <c r="BM50" s="228">
        <f t="shared" si="36"/>
        <v>1042.4654665973237</v>
      </c>
      <c r="BN50" s="228">
        <f t="shared" si="36"/>
        <v>1052.6857162698466</v>
      </c>
      <c r="BO50" s="228">
        <f t="shared" si="36"/>
        <v>1063.0061644685707</v>
      </c>
      <c r="BP50" s="228">
        <f t="shared" si="36"/>
        <v>1073.4277935319881</v>
      </c>
      <c r="BQ50" s="228">
        <f t="shared" si="36"/>
        <v>1083.9515954293606</v>
      </c>
    </row>
    <row r="51" spans="5:69" ht="16" customHeight="1">
      <c r="E51" s="326"/>
      <c r="F51" s="328"/>
      <c r="G51" s="324"/>
      <c r="H51" s="325"/>
      <c r="I51" s="229" t="s">
        <v>449</v>
      </c>
      <c r="J51" s="204">
        <f t="shared" ref="J51:BQ51" si="37">J49-J50</f>
        <v>-300.15239256324293</v>
      </c>
      <c r="K51" s="204">
        <f t="shared" si="37"/>
        <v>-148.38613287436283</v>
      </c>
      <c r="L51" s="204">
        <f t="shared" si="37"/>
        <v>-72.486433780832044</v>
      </c>
      <c r="M51" s="204">
        <f t="shared" si="37"/>
        <v>-34.519852541357295</v>
      </c>
      <c r="N51" s="204">
        <f t="shared" si="37"/>
        <v>-15.519666192707632</v>
      </c>
      <c r="O51" s="204">
        <f t="shared" si="37"/>
        <v>-6.0025116450691485</v>
      </c>
      <c r="P51" s="204">
        <f t="shared" si="37"/>
        <v>-1.226705729570881</v>
      </c>
      <c r="Q51" s="204">
        <f t="shared" si="37"/>
        <v>1.1785947781094137</v>
      </c>
      <c r="R51" s="204">
        <f t="shared" si="37"/>
        <v>2.3988131460956765</v>
      </c>
      <c r="S51" s="204">
        <f t="shared" si="37"/>
        <v>3.0266626806478598</v>
      </c>
      <c r="T51" s="204">
        <f t="shared" si="37"/>
        <v>3.3585017234886436</v>
      </c>
      <c r="U51" s="204">
        <f t="shared" si="37"/>
        <v>3.5425111506262965</v>
      </c>
      <c r="V51" s="204">
        <f t="shared" si="37"/>
        <v>3.6527831219292466</v>
      </c>
      <c r="W51" s="204">
        <f t="shared" si="37"/>
        <v>3.7263654560770192</v>
      </c>
      <c r="X51" s="204">
        <f t="shared" si="37"/>
        <v>3.7817838182011201</v>
      </c>
      <c r="Y51" s="204">
        <f t="shared" si="37"/>
        <v>3.8283028138725967</v>
      </c>
      <c r="Z51" s="204">
        <f t="shared" si="37"/>
        <v>3.8705565362647576</v>
      </c>
      <c r="AA51" s="204">
        <f t="shared" si="37"/>
        <v>3.9108638399053461</v>
      </c>
      <c r="AB51" s="204">
        <f t="shared" si="37"/>
        <v>3.950385977723613</v>
      </c>
      <c r="AC51" s="204">
        <f t="shared" si="37"/>
        <v>3.9897054197479065</v>
      </c>
      <c r="AD51" s="204">
        <f t="shared" si="37"/>
        <v>4.0291152626315352</v>
      </c>
      <c r="AE51" s="204">
        <f t="shared" si="37"/>
        <v>4.0687639345907201</v>
      </c>
      <c r="AF51" s="204">
        <f t="shared" si="37"/>
        <v>4.1087275480532526</v>
      </c>
      <c r="AG51" s="204">
        <f t="shared" si="37"/>
        <v>4.1490460761646091</v>
      </c>
      <c r="AH51" s="204">
        <f t="shared" si="37"/>
        <v>4.1897414412214857</v>
      </c>
      <c r="AI51" s="204">
        <f t="shared" si="37"/>
        <v>4.2308265590747851</v>
      </c>
      <c r="AJ51" s="204">
        <f t="shared" si="37"/>
        <v>4.2723098615158506</v>
      </c>
      <c r="AK51" s="204">
        <f t="shared" si="37"/>
        <v>4.3141975576577352</v>
      </c>
      <c r="AL51" s="204">
        <f t="shared" si="37"/>
        <v>4.3564947648159205</v>
      </c>
      <c r="AM51" s="204">
        <f t="shared" si="37"/>
        <v>4.3992060741401247</v>
      </c>
      <c r="AN51" s="204">
        <f t="shared" si="37"/>
        <v>4.4423358336227921</v>
      </c>
      <c r="AO51" s="204">
        <f t="shared" si="37"/>
        <v>4.4858882898010961</v>
      </c>
      <c r="AP51" s="204">
        <f t="shared" si="37"/>
        <v>4.5298676588022317</v>
      </c>
      <c r="AQ51" s="204">
        <f t="shared" si="37"/>
        <v>4.5742781620664346</v>
      </c>
      <c r="AR51" s="204">
        <f t="shared" si="37"/>
        <v>4.6191240444107962</v>
      </c>
      <c r="AS51" s="204">
        <f t="shared" si="37"/>
        <v>4.6644095832632502</v>
      </c>
      <c r="AT51" s="204">
        <f t="shared" si="37"/>
        <v>4.7101390934839173</v>
      </c>
      <c r="AU51" s="204">
        <f t="shared" si="37"/>
        <v>4.7563169299851324</v>
      </c>
      <c r="AV51" s="204">
        <f t="shared" si="37"/>
        <v>4.8029474892480266</v>
      </c>
      <c r="AW51" s="204">
        <f t="shared" si="37"/>
        <v>4.8500352102936404</v>
      </c>
      <c r="AX51" s="204">
        <f t="shared" si="37"/>
        <v>4.8975845753816429</v>
      </c>
      <c r="AY51" s="204">
        <f t="shared" si="37"/>
        <v>4.9456001105750147</v>
      </c>
      <c r="AZ51" s="204">
        <f t="shared" si="37"/>
        <v>4.9940863862393599</v>
      </c>
      <c r="BA51" s="204">
        <f t="shared" si="37"/>
        <v>5.0430480175122057</v>
      </c>
      <c r="BB51" s="204">
        <f t="shared" si="37"/>
        <v>5.0924896647603646</v>
      </c>
      <c r="BC51" s="204">
        <f t="shared" si="37"/>
        <v>5.1424160340314984</v>
      </c>
      <c r="BD51" s="204">
        <f t="shared" si="37"/>
        <v>5.1928318775068192</v>
      </c>
      <c r="BE51" s="204">
        <f t="shared" si="37"/>
        <v>5.2437419939552683</v>
      </c>
      <c r="BF51" s="204">
        <f t="shared" si="37"/>
        <v>5.2951512291911058</v>
      </c>
      <c r="BG51" s="204">
        <f t="shared" si="37"/>
        <v>5.3470644765365023</v>
      </c>
      <c r="BH51" s="204">
        <f t="shared" si="37"/>
        <v>5.3994866772873138</v>
      </c>
      <c r="BI51" s="204">
        <f t="shared" si="37"/>
        <v>5.4524228211824948</v>
      </c>
      <c r="BJ51" s="204">
        <f t="shared" si="37"/>
        <v>5.5058779468801049</v>
      </c>
      <c r="BK51" s="204">
        <f t="shared" si="37"/>
        <v>5.5598571424378633</v>
      </c>
      <c r="BL51" s="204">
        <f t="shared" si="37"/>
        <v>5.6143655457949535</v>
      </c>
      <c r="BM51" s="204">
        <f t="shared" si="37"/>
        <v>5.6694083452639461</v>
      </c>
      <c r="BN51" s="204">
        <f t="shared" si="37"/>
        <v>5.7249907800212441</v>
      </c>
      <c r="BO51" s="204">
        <f t="shared" si="37"/>
        <v>5.7811181406100332</v>
      </c>
      <c r="BP51" s="204">
        <f t="shared" si="37"/>
        <v>5.8377957694394809</v>
      </c>
      <c r="BQ51" s="204">
        <f t="shared" si="37"/>
        <v>5.8950290612967819</v>
      </c>
    </row>
    <row r="52" spans="5:69" ht="16" customHeight="1">
      <c r="E52" s="326"/>
      <c r="F52" s="328"/>
      <c r="G52" s="329" t="s">
        <v>63</v>
      </c>
      <c r="H52" s="323" t="s">
        <v>25</v>
      </c>
      <c r="I52" s="230" t="s">
        <v>318</v>
      </c>
      <c r="J52" s="216">
        <f>Variables!$M$29</f>
        <v>0.1</v>
      </c>
      <c r="K52" s="216">
        <f>Variables!$M$29</f>
        <v>0.1</v>
      </c>
      <c r="L52" s="216">
        <f>Variables!$M$29</f>
        <v>0.1</v>
      </c>
      <c r="M52" s="216">
        <f>Variables!$M$29</f>
        <v>0.1</v>
      </c>
      <c r="N52" s="216">
        <f>Variables!$M$29</f>
        <v>0.1</v>
      </c>
      <c r="O52" s="216">
        <f>Variables!$M$29</f>
        <v>0.1</v>
      </c>
      <c r="P52" s="216">
        <f>Variables!$M$29</f>
        <v>0.1</v>
      </c>
      <c r="Q52" s="216">
        <f>Variables!$M$29</f>
        <v>0.1</v>
      </c>
      <c r="R52" s="216">
        <f>Variables!$M$29</f>
        <v>0.1</v>
      </c>
      <c r="S52" s="216">
        <f>Variables!$M$29</f>
        <v>0.1</v>
      </c>
      <c r="T52" s="216">
        <f>Variables!$M$29</f>
        <v>0.1</v>
      </c>
      <c r="U52" s="216">
        <f>Variables!$M$29</f>
        <v>0.1</v>
      </c>
      <c r="V52" s="216">
        <f>Variables!$M$29</f>
        <v>0.1</v>
      </c>
      <c r="W52" s="216">
        <f>Variables!$M$29</f>
        <v>0.1</v>
      </c>
      <c r="X52" s="216">
        <f>Variables!$M$29</f>
        <v>0.1</v>
      </c>
      <c r="Y52" s="216">
        <f>Variables!$M$29</f>
        <v>0.1</v>
      </c>
      <c r="Z52" s="216">
        <f>Variables!$M$29</f>
        <v>0.1</v>
      </c>
      <c r="AA52" s="216">
        <f>Variables!$M$29</f>
        <v>0.1</v>
      </c>
      <c r="AB52" s="216">
        <f>Variables!$M$29</f>
        <v>0.1</v>
      </c>
      <c r="AC52" s="216">
        <f>Variables!$M$29</f>
        <v>0.1</v>
      </c>
      <c r="AD52" s="216">
        <f>Variables!$M$29</f>
        <v>0.1</v>
      </c>
      <c r="AE52" s="216">
        <f>Variables!$M$29</f>
        <v>0.1</v>
      </c>
      <c r="AF52" s="216">
        <f>Variables!$M$29</f>
        <v>0.1</v>
      </c>
      <c r="AG52" s="216">
        <f>Variables!$M$29</f>
        <v>0.1</v>
      </c>
      <c r="AH52" s="216">
        <f>Variables!$M$29</f>
        <v>0.1</v>
      </c>
      <c r="AI52" s="216">
        <f>Variables!$M$29</f>
        <v>0.1</v>
      </c>
      <c r="AJ52" s="216">
        <f>Variables!$M$29</f>
        <v>0.1</v>
      </c>
      <c r="AK52" s="216">
        <f>Variables!$M$29</f>
        <v>0.1</v>
      </c>
      <c r="AL52" s="216">
        <f>Variables!$M$29</f>
        <v>0.1</v>
      </c>
      <c r="AM52" s="216">
        <f>Variables!$M$29</f>
        <v>0.1</v>
      </c>
      <c r="AN52" s="216">
        <f>Variables!$M$29</f>
        <v>0.1</v>
      </c>
      <c r="AO52" s="216">
        <f>Variables!$M$29</f>
        <v>0.1</v>
      </c>
      <c r="AP52" s="216">
        <f>Variables!$M$29</f>
        <v>0.1</v>
      </c>
      <c r="AQ52" s="216">
        <f>Variables!$M$29</f>
        <v>0.1</v>
      </c>
      <c r="AR52" s="216">
        <f>Variables!$M$29</f>
        <v>0.1</v>
      </c>
      <c r="AS52" s="216">
        <f>Variables!$M$29</f>
        <v>0.1</v>
      </c>
      <c r="AT52" s="216">
        <f>Variables!$M$29</f>
        <v>0.1</v>
      </c>
      <c r="AU52" s="216">
        <f>Variables!$M$29</f>
        <v>0.1</v>
      </c>
      <c r="AV52" s="216">
        <f>Variables!$M$29</f>
        <v>0.1</v>
      </c>
      <c r="AW52" s="216">
        <f>Variables!$M$29</f>
        <v>0.1</v>
      </c>
      <c r="AX52" s="216">
        <f>Variables!$M$29</f>
        <v>0.1</v>
      </c>
      <c r="AY52" s="216">
        <f>Variables!$M$29</f>
        <v>0.1</v>
      </c>
      <c r="AZ52" s="216">
        <f>Variables!$M$29</f>
        <v>0.1</v>
      </c>
      <c r="BA52" s="216">
        <f>Variables!$M$29</f>
        <v>0.1</v>
      </c>
      <c r="BB52" s="216">
        <f>Variables!$M$29</f>
        <v>0.1</v>
      </c>
      <c r="BC52" s="216">
        <f>Variables!$M$29</f>
        <v>0.1</v>
      </c>
      <c r="BD52" s="216">
        <f>Variables!$M$29</f>
        <v>0.1</v>
      </c>
      <c r="BE52" s="216">
        <f>Variables!$M$29</f>
        <v>0.1</v>
      </c>
      <c r="BF52" s="216">
        <f>Variables!$M$29</f>
        <v>0.1</v>
      </c>
      <c r="BG52" s="216">
        <f>Variables!$M$29</f>
        <v>0.1</v>
      </c>
      <c r="BH52" s="216">
        <f>Variables!$M$29</f>
        <v>0.1</v>
      </c>
      <c r="BI52" s="216">
        <f>Variables!$M$29</f>
        <v>0.1</v>
      </c>
      <c r="BJ52" s="216">
        <f>Variables!$M$29</f>
        <v>0.1</v>
      </c>
      <c r="BK52" s="216">
        <f>Variables!$M$29</f>
        <v>0.1</v>
      </c>
      <c r="BL52" s="216">
        <f>Variables!$M$29</f>
        <v>0.1</v>
      </c>
      <c r="BM52" s="216">
        <f>Variables!$M$29</f>
        <v>0.1</v>
      </c>
      <c r="BN52" s="216">
        <f>Variables!$M$29</f>
        <v>0.1</v>
      </c>
      <c r="BO52" s="216">
        <f>Variables!$M$29</f>
        <v>0.1</v>
      </c>
      <c r="BP52" s="216">
        <f>Variables!$M$29</f>
        <v>0.1</v>
      </c>
      <c r="BQ52" s="216">
        <f>Variables!$M$29</f>
        <v>0.1</v>
      </c>
    </row>
    <row r="53" spans="5:69" ht="16" customHeight="1">
      <c r="E53" s="326"/>
      <c r="F53" s="328"/>
      <c r="G53" s="329"/>
      <c r="H53" s="323"/>
      <c r="I53" s="232" t="s">
        <v>319</v>
      </c>
      <c r="J53" s="216">
        <f>Variables!$M$30</f>
        <v>0.5</v>
      </c>
      <c r="K53" s="216">
        <f>Variables!$M$30</f>
        <v>0.5</v>
      </c>
      <c r="L53" s="216">
        <f>Variables!$M$30</f>
        <v>0.5</v>
      </c>
      <c r="M53" s="216">
        <f>Variables!$M$30</f>
        <v>0.5</v>
      </c>
      <c r="N53" s="216">
        <f>Variables!$M$30</f>
        <v>0.5</v>
      </c>
      <c r="O53" s="216">
        <f>Variables!$M$30</f>
        <v>0.5</v>
      </c>
      <c r="P53" s="216">
        <f>Variables!$M$30</f>
        <v>0.5</v>
      </c>
      <c r="Q53" s="216">
        <f>Variables!$M$30</f>
        <v>0.5</v>
      </c>
      <c r="R53" s="216">
        <f>Variables!$M$30</f>
        <v>0.5</v>
      </c>
      <c r="S53" s="216">
        <f>Variables!$M$30</f>
        <v>0.5</v>
      </c>
      <c r="T53" s="216">
        <f>Variables!$M$30</f>
        <v>0.5</v>
      </c>
      <c r="U53" s="216">
        <f>Variables!$M$30</f>
        <v>0.5</v>
      </c>
      <c r="V53" s="216">
        <f>Variables!$M$30</f>
        <v>0.5</v>
      </c>
      <c r="W53" s="216">
        <f>Variables!$M$30</f>
        <v>0.5</v>
      </c>
      <c r="X53" s="216">
        <f>Variables!$M$30</f>
        <v>0.5</v>
      </c>
      <c r="Y53" s="216">
        <f>Variables!$M$30</f>
        <v>0.5</v>
      </c>
      <c r="Z53" s="216">
        <f>Variables!$M$30</f>
        <v>0.5</v>
      </c>
      <c r="AA53" s="216">
        <f>Variables!$M$30</f>
        <v>0.5</v>
      </c>
      <c r="AB53" s="216">
        <f>Variables!$M$30</f>
        <v>0.5</v>
      </c>
      <c r="AC53" s="216">
        <f>Variables!$M$30</f>
        <v>0.5</v>
      </c>
      <c r="AD53" s="216">
        <f>Variables!$M$30</f>
        <v>0.5</v>
      </c>
      <c r="AE53" s="216">
        <f>Variables!$M$30</f>
        <v>0.5</v>
      </c>
      <c r="AF53" s="216">
        <f>Variables!$M$30</f>
        <v>0.5</v>
      </c>
      <c r="AG53" s="216">
        <f>Variables!$M$30</f>
        <v>0.5</v>
      </c>
      <c r="AH53" s="216">
        <f>Variables!$M$30</f>
        <v>0.5</v>
      </c>
      <c r="AI53" s="216">
        <f>Variables!$M$30</f>
        <v>0.5</v>
      </c>
      <c r="AJ53" s="216">
        <f>Variables!$M$30</f>
        <v>0.5</v>
      </c>
      <c r="AK53" s="216">
        <f>Variables!$M$30</f>
        <v>0.5</v>
      </c>
      <c r="AL53" s="216">
        <f>Variables!$M$30</f>
        <v>0.5</v>
      </c>
      <c r="AM53" s="216">
        <f>Variables!$M$30</f>
        <v>0.5</v>
      </c>
      <c r="AN53" s="216">
        <f>Variables!$M$30</f>
        <v>0.5</v>
      </c>
      <c r="AO53" s="216">
        <f>Variables!$M$30</f>
        <v>0.5</v>
      </c>
      <c r="AP53" s="216">
        <f>Variables!$M$30</f>
        <v>0.5</v>
      </c>
      <c r="AQ53" s="216">
        <f>Variables!$M$30</f>
        <v>0.5</v>
      </c>
      <c r="AR53" s="216">
        <f>Variables!$M$30</f>
        <v>0.5</v>
      </c>
      <c r="AS53" s="216">
        <f>Variables!$M$30</f>
        <v>0.5</v>
      </c>
      <c r="AT53" s="216">
        <f>Variables!$M$30</f>
        <v>0.5</v>
      </c>
      <c r="AU53" s="216">
        <f>Variables!$M$30</f>
        <v>0.5</v>
      </c>
      <c r="AV53" s="216">
        <f>Variables!$M$30</f>
        <v>0.5</v>
      </c>
      <c r="AW53" s="216">
        <f>Variables!$M$30</f>
        <v>0.5</v>
      </c>
      <c r="AX53" s="216">
        <f>Variables!$M$30</f>
        <v>0.5</v>
      </c>
      <c r="AY53" s="216">
        <f>Variables!$M$30</f>
        <v>0.5</v>
      </c>
      <c r="AZ53" s="216">
        <f>Variables!$M$30</f>
        <v>0.5</v>
      </c>
      <c r="BA53" s="216">
        <f>Variables!$M$30</f>
        <v>0.5</v>
      </c>
      <c r="BB53" s="216">
        <f>Variables!$M$30</f>
        <v>0.5</v>
      </c>
      <c r="BC53" s="216">
        <f>Variables!$M$30</f>
        <v>0.5</v>
      </c>
      <c r="BD53" s="216">
        <f>Variables!$M$30</f>
        <v>0.5</v>
      </c>
      <c r="BE53" s="216">
        <f>Variables!$M$30</f>
        <v>0.5</v>
      </c>
      <c r="BF53" s="216">
        <f>Variables!$M$30</f>
        <v>0.5</v>
      </c>
      <c r="BG53" s="216">
        <f>Variables!$M$30</f>
        <v>0.5</v>
      </c>
      <c r="BH53" s="216">
        <f>Variables!$M$30</f>
        <v>0.5</v>
      </c>
      <c r="BI53" s="216">
        <f>Variables!$M$30</f>
        <v>0.5</v>
      </c>
      <c r="BJ53" s="216">
        <f>Variables!$M$30</f>
        <v>0.5</v>
      </c>
      <c r="BK53" s="216">
        <f>Variables!$M$30</f>
        <v>0.5</v>
      </c>
      <c r="BL53" s="216">
        <f>Variables!$M$30</f>
        <v>0.5</v>
      </c>
      <c r="BM53" s="216">
        <f>Variables!$M$30</f>
        <v>0.5</v>
      </c>
      <c r="BN53" s="216">
        <f>Variables!$M$30</f>
        <v>0.5</v>
      </c>
      <c r="BO53" s="216">
        <f>Variables!$M$30</f>
        <v>0.5</v>
      </c>
      <c r="BP53" s="216">
        <f>Variables!$M$30</f>
        <v>0.5</v>
      </c>
      <c r="BQ53" s="216">
        <f>Variables!$M$30</f>
        <v>0.5</v>
      </c>
    </row>
    <row r="54" spans="5:69" ht="16" customHeight="1">
      <c r="E54" s="326"/>
      <c r="F54" s="328"/>
      <c r="G54" s="329"/>
      <c r="H54" s="323"/>
      <c r="I54" s="230" t="s">
        <v>321</v>
      </c>
      <c r="J54" s="200">
        <f>J11*J52*J53</f>
        <v>2.0207253886010363</v>
      </c>
      <c r="K54" s="200">
        <f>K11*K52*K53</f>
        <v>2.0813471502590675</v>
      </c>
      <c r="L54" s="200">
        <f t="shared" ref="L54:BQ54" si="38">L11*L52*L53</f>
        <v>2.1437875647668392</v>
      </c>
      <c r="M54" s="200">
        <f t="shared" si="38"/>
        <v>2.2081011917098445</v>
      </c>
      <c r="N54" s="200">
        <f t="shared" si="38"/>
        <v>2.2743442274611403</v>
      </c>
      <c r="O54" s="200">
        <f t="shared" si="38"/>
        <v>2.3425745542849743</v>
      </c>
      <c r="P54" s="200">
        <f t="shared" si="38"/>
        <v>2.4128517909135243</v>
      </c>
      <c r="Q54" s="200">
        <f t="shared" si="38"/>
        <v>2.4852373446409297</v>
      </c>
      <c r="R54" s="200">
        <f t="shared" si="38"/>
        <v>2.5597944649801576</v>
      </c>
      <c r="S54" s="200">
        <f t="shared" si="38"/>
        <v>2.6365882989295621</v>
      </c>
      <c r="T54" s="200">
        <f t="shared" si="38"/>
        <v>2.7156859478974491</v>
      </c>
      <c r="U54" s="200">
        <f t="shared" si="38"/>
        <v>2.7971565263343727</v>
      </c>
      <c r="V54" s="200">
        <f t="shared" si="38"/>
        <v>2.8810712221244041</v>
      </c>
      <c r="W54" s="200">
        <f t="shared" si="38"/>
        <v>2.9675033587881359</v>
      </c>
      <c r="X54" s="200">
        <f t="shared" si="38"/>
        <v>3.0565284595517812</v>
      </c>
      <c r="Y54" s="200">
        <f t="shared" si="38"/>
        <v>3.1482243133383343</v>
      </c>
      <c r="Z54" s="200">
        <f t="shared" si="38"/>
        <v>3.2426710427384848</v>
      </c>
      <c r="AA54" s="200">
        <f t="shared" si="38"/>
        <v>3.3399511740206389</v>
      </c>
      <c r="AB54" s="200">
        <f t="shared" si="38"/>
        <v>3.4401497092412585</v>
      </c>
      <c r="AC54" s="200">
        <f t="shared" si="38"/>
        <v>3.5433542005184964</v>
      </c>
      <c r="AD54" s="200">
        <f t="shared" si="38"/>
        <v>3.6496548265340518</v>
      </c>
      <c r="AE54" s="200">
        <f t="shared" si="38"/>
        <v>3.7591444713300732</v>
      </c>
      <c r="AF54" s="200">
        <f t="shared" si="38"/>
        <v>3.871918805469976</v>
      </c>
      <c r="AG54" s="200">
        <f t="shared" si="38"/>
        <v>3.9880763696340753</v>
      </c>
      <c r="AH54" s="200">
        <f t="shared" si="38"/>
        <v>4.1077186607230969</v>
      </c>
      <c r="AI54" s="200">
        <f t="shared" si="38"/>
        <v>4.2309502205447904</v>
      </c>
      <c r="AJ54" s="200">
        <f t="shared" si="38"/>
        <v>4.3578787271611343</v>
      </c>
      <c r="AK54" s="200">
        <f t="shared" si="38"/>
        <v>4.4886150889759682</v>
      </c>
      <c r="AL54" s="200">
        <f t="shared" si="38"/>
        <v>4.623273541645248</v>
      </c>
      <c r="AM54" s="200">
        <f t="shared" si="38"/>
        <v>4.7619717478946049</v>
      </c>
      <c r="AN54" s="200">
        <f t="shared" si="38"/>
        <v>4.9048309003314436</v>
      </c>
      <c r="AO54" s="200">
        <f t="shared" si="38"/>
        <v>5.0519758273413871</v>
      </c>
      <c r="AP54" s="200">
        <f t="shared" si="38"/>
        <v>5.2035351021616281</v>
      </c>
      <c r="AQ54" s="200">
        <f t="shared" si="38"/>
        <v>5.3596411552264769</v>
      </c>
      <c r="AR54" s="200">
        <f t="shared" si="38"/>
        <v>5.5204303898832716</v>
      </c>
      <c r="AS54" s="200">
        <f t="shared" si="38"/>
        <v>5.6860433015797698</v>
      </c>
      <c r="AT54" s="200">
        <f t="shared" si="38"/>
        <v>5.8566246006271632</v>
      </c>
      <c r="AU54" s="200">
        <f t="shared" si="38"/>
        <v>6.0323233386459769</v>
      </c>
      <c r="AV54" s="200">
        <f t="shared" si="38"/>
        <v>6.2132930388053564</v>
      </c>
      <c r="AW54" s="200">
        <f t="shared" si="38"/>
        <v>6.3996918299695169</v>
      </c>
      <c r="AX54" s="200">
        <f t="shared" si="38"/>
        <v>6.591682584868602</v>
      </c>
      <c r="AY54" s="200">
        <f t="shared" si="38"/>
        <v>6.7894330624146626</v>
      </c>
      <c r="AZ54" s="200">
        <f t="shared" si="38"/>
        <v>6.9931160542871016</v>
      </c>
      <c r="BA54" s="200">
        <f t="shared" si="38"/>
        <v>7.2029095359157145</v>
      </c>
      <c r="BB54" s="200">
        <f t="shared" si="38"/>
        <v>7.4189968219931872</v>
      </c>
      <c r="BC54" s="200">
        <f t="shared" si="38"/>
        <v>7.6415667266529814</v>
      </c>
      <c r="BD54" s="200">
        <f t="shared" si="38"/>
        <v>7.8708137284525721</v>
      </c>
      <c r="BE54" s="200">
        <f t="shared" si="38"/>
        <v>8.1069381403061485</v>
      </c>
      <c r="BF54" s="200">
        <f t="shared" si="38"/>
        <v>8.3501462845153345</v>
      </c>
      <c r="BG54" s="200">
        <f t="shared" si="38"/>
        <v>8.6006506730507919</v>
      </c>
      <c r="BH54" s="200">
        <f t="shared" si="38"/>
        <v>8.8586701932423182</v>
      </c>
      <c r="BI54" s="200">
        <f t="shared" si="38"/>
        <v>9.1244302990395862</v>
      </c>
      <c r="BJ54" s="200">
        <f t="shared" si="38"/>
        <v>9.3981632080107751</v>
      </c>
      <c r="BK54" s="200">
        <f t="shared" si="38"/>
        <v>9.680108104251099</v>
      </c>
      <c r="BL54" s="200">
        <f t="shared" si="38"/>
        <v>9.9705113473786326</v>
      </c>
      <c r="BM54" s="200">
        <f t="shared" si="38"/>
        <v>10.269626687799992</v>
      </c>
      <c r="BN54" s="200">
        <f t="shared" si="38"/>
        <v>10.577715488433991</v>
      </c>
      <c r="BO54" s="200">
        <f t="shared" si="38"/>
        <v>10.895046953087011</v>
      </c>
      <c r="BP54" s="200">
        <f t="shared" si="38"/>
        <v>11.221898361679623</v>
      </c>
      <c r="BQ54" s="200">
        <f t="shared" si="38"/>
        <v>11.558555312530013</v>
      </c>
    </row>
    <row r="55" spans="5:69" ht="16" customHeight="1">
      <c r="E55" s="326"/>
      <c r="F55" s="328"/>
      <c r="G55" s="329"/>
      <c r="H55" s="323"/>
      <c r="I55" s="230" t="s">
        <v>322</v>
      </c>
      <c r="J55" s="200">
        <f>J54/J264</f>
        <v>4.5717768972874127E-2</v>
      </c>
      <c r="K55" s="200">
        <f>K54/K264</f>
        <v>4.6165982394176817E-2</v>
      </c>
      <c r="L55" s="200">
        <f t="shared" ref="L55:BQ55" si="39">L54/L264</f>
        <v>4.6618590064707956E-2</v>
      </c>
      <c r="M55" s="200">
        <f t="shared" si="39"/>
        <v>4.7075635065342347E-2</v>
      </c>
      <c r="N55" s="200">
        <f t="shared" si="39"/>
        <v>4.7537160899316304E-2</v>
      </c>
      <c r="O55" s="200">
        <f t="shared" si="39"/>
        <v>4.8003211496368416E-2</v>
      </c>
      <c r="P55" s="200">
        <f t="shared" si="39"/>
        <v>4.8473831216921066E-2</v>
      </c>
      <c r="Q55" s="200">
        <f t="shared" si="39"/>
        <v>4.8949064856302633E-2</v>
      </c>
      <c r="R55" s="200">
        <f t="shared" si="39"/>
        <v>4.9428957649011486E-2</v>
      </c>
      <c r="S55" s="200">
        <f t="shared" si="39"/>
        <v>4.9913555273021395E-2</v>
      </c>
      <c r="T55" s="200">
        <f t="shared" si="39"/>
        <v>5.0402903854129447E-2</v>
      </c>
      <c r="U55" s="200">
        <f t="shared" si="39"/>
        <v>5.0897049970346414E-2</v>
      </c>
      <c r="V55" s="200">
        <f t="shared" si="39"/>
        <v>5.1396040656330209E-2</v>
      </c>
      <c r="W55" s="200">
        <f t="shared" si="39"/>
        <v>5.1899923407862855E-2</v>
      </c>
      <c r="X55" s="200">
        <f t="shared" si="39"/>
        <v>5.2408746186371327E-2</v>
      </c>
      <c r="Y55" s="200">
        <f t="shared" si="39"/>
        <v>5.2922557423492611E-2</v>
      </c>
      <c r="Z55" s="200">
        <f t="shared" si="39"/>
        <v>5.3441406025683723E-2</v>
      </c>
      <c r="AA55" s="200">
        <f t="shared" si="39"/>
        <v>5.3965341378876701E-2</v>
      </c>
      <c r="AB55" s="200">
        <f t="shared" si="39"/>
        <v>5.4494413353179415E-2</v>
      </c>
      <c r="AC55" s="200">
        <f t="shared" si="39"/>
        <v>5.5028672307622345E-2</v>
      </c>
      <c r="AD55" s="200">
        <f t="shared" si="39"/>
        <v>5.5568169094951984E-2</v>
      </c>
      <c r="AE55" s="200">
        <f t="shared" si="39"/>
        <v>5.6112955066471119E-2</v>
      </c>
      <c r="AF55" s="200">
        <f t="shared" si="39"/>
        <v>5.6663082076926732E-2</v>
      </c>
      <c r="AG55" s="200">
        <f t="shared" si="39"/>
        <v>5.7218602489445609E-2</v>
      </c>
      <c r="AH55" s="200">
        <f t="shared" si="39"/>
        <v>5.7779569180518603E-2</v>
      </c>
      <c r="AI55" s="200">
        <f t="shared" si="39"/>
        <v>5.8346035545033495E-2</v>
      </c>
      <c r="AJ55" s="200">
        <f t="shared" si="39"/>
        <v>5.8918055501357362E-2</v>
      </c>
      <c r="AK55" s="200">
        <f t="shared" si="39"/>
        <v>5.94956834964687E-2</v>
      </c>
      <c r="AL55" s="200">
        <f t="shared" si="39"/>
        <v>6.0078974511139971E-2</v>
      </c>
      <c r="AM55" s="200">
        <f t="shared" si="39"/>
        <v>6.0667984065170752E-2</v>
      </c>
      <c r="AN55" s="200">
        <f t="shared" si="39"/>
        <v>6.1262768222672431E-2</v>
      </c>
      <c r="AO55" s="200">
        <f t="shared" si="39"/>
        <v>6.1863383597404523E-2</v>
      </c>
      <c r="AP55" s="200">
        <f t="shared" si="39"/>
        <v>6.2469887358163376E-2</v>
      </c>
      <c r="AQ55" s="200">
        <f t="shared" si="39"/>
        <v>6.3082337234223795E-2</v>
      </c>
      <c r="AR55" s="200">
        <f t="shared" si="39"/>
        <v>6.3700791520833841E-2</v>
      </c>
      <c r="AS55" s="200">
        <f t="shared" si="39"/>
        <v>6.4325309084763596E-2</v>
      </c>
      <c r="AT55" s="200">
        <f t="shared" si="39"/>
        <v>6.4955949369908325E-2</v>
      </c>
      <c r="AU55" s="200">
        <f t="shared" si="39"/>
        <v>6.5592772402946628E-2</v>
      </c>
      <c r="AV55" s="200">
        <f t="shared" si="39"/>
        <v>6.6235838799053939E-2</v>
      </c>
      <c r="AW55" s="200">
        <f t="shared" si="39"/>
        <v>6.6885209767672121E-2</v>
      </c>
      <c r="AX55" s="200">
        <f t="shared" si="39"/>
        <v>6.7540947118335568E-2</v>
      </c>
      <c r="AY55" s="200">
        <f t="shared" si="39"/>
        <v>6.8203113266554566E-2</v>
      </c>
      <c r="AZ55" s="200">
        <f t="shared" si="39"/>
        <v>6.8871771239756074E-2</v>
      </c>
      <c r="BA55" s="200">
        <f t="shared" si="39"/>
        <v>6.9546984683283089E-2</v>
      </c>
      <c r="BB55" s="200">
        <f t="shared" si="39"/>
        <v>7.0228817866452548E-2</v>
      </c>
      <c r="BC55" s="200">
        <f t="shared" si="39"/>
        <v>7.0917335688672645E-2</v>
      </c>
      <c r="BD55" s="200">
        <f t="shared" si="39"/>
        <v>7.1612603685620432E-2</v>
      </c>
      <c r="BE55" s="200">
        <f t="shared" si="39"/>
        <v>7.2314688035479441E-2</v>
      </c>
      <c r="BF55" s="200">
        <f t="shared" si="39"/>
        <v>7.3023655565239057E-2</v>
      </c>
      <c r="BG55" s="200">
        <f t="shared" si="39"/>
        <v>7.3739573757055116E-2</v>
      </c>
      <c r="BH55" s="200">
        <f t="shared" si="39"/>
        <v>7.4462510754673319E-2</v>
      </c>
      <c r="BI55" s="200">
        <f t="shared" si="39"/>
        <v>7.51925353699152E-2</v>
      </c>
      <c r="BJ55" s="200">
        <f t="shared" si="39"/>
        <v>7.5929717089228105E-2</v>
      </c>
      <c r="BK55" s="200">
        <f t="shared" si="39"/>
        <v>7.6674126080298971E-2</v>
      </c>
      <c r="BL55" s="200">
        <f t="shared" si="39"/>
        <v>7.7425833198733279E-2</v>
      </c>
      <c r="BM55" s="200">
        <f t="shared" si="39"/>
        <v>7.8184909994799281E-2</v>
      </c>
      <c r="BN55" s="200">
        <f t="shared" si="39"/>
        <v>7.8951428720238498E-2</v>
      </c>
      <c r="BO55" s="200">
        <f t="shared" si="39"/>
        <v>7.9725462335142799E-2</v>
      </c>
      <c r="BP55" s="200">
        <f t="shared" si="39"/>
        <v>8.0507084514899102E-2</v>
      </c>
      <c r="BQ55" s="200">
        <f t="shared" si="39"/>
        <v>8.129636965720205E-2</v>
      </c>
    </row>
    <row r="56" spans="5:69" ht="16" customHeight="1">
      <c r="E56" s="326"/>
      <c r="F56" s="328"/>
      <c r="G56" s="329"/>
      <c r="H56" s="323"/>
      <c r="I56" s="230" t="s">
        <v>299</v>
      </c>
      <c r="J56" s="200">
        <v>0</v>
      </c>
      <c r="K56" s="200">
        <f t="shared" ref="K56:BQ56" si="40">J58*$B$6</f>
        <v>1.8287107589149653E-2</v>
      </c>
      <c r="L56" s="200">
        <f t="shared" si="40"/>
        <v>2.7609946752245554E-2</v>
      </c>
      <c r="M56" s="200">
        <f t="shared" si="40"/>
        <v>3.2452409402005965E-2</v>
      </c>
      <c r="N56" s="200">
        <f t="shared" si="40"/>
        <v>3.5056458727139923E-2</v>
      </c>
      <c r="O56" s="200">
        <f t="shared" si="40"/>
        <v>3.6543093723296484E-2</v>
      </c>
      <c r="P56" s="200">
        <f t="shared" si="40"/>
        <v>3.7472831460195609E-2</v>
      </c>
      <c r="Q56" s="200">
        <f t="shared" si="40"/>
        <v>3.8125948216866233E-2</v>
      </c>
      <c r="R56" s="200">
        <f t="shared" si="40"/>
        <v>3.8642600050954171E-2</v>
      </c>
      <c r="S56" s="200">
        <f t="shared" si="40"/>
        <v>3.9092883085081687E-2</v>
      </c>
      <c r="T56" s="200">
        <f t="shared" si="40"/>
        <v>3.9511863651749406E-2</v>
      </c>
      <c r="U56" s="200">
        <f t="shared" si="40"/>
        <v>3.9917093367526482E-2</v>
      </c>
      <c r="V56" s="200">
        <f t="shared" si="40"/>
        <v>4.0317366671901805E-2</v>
      </c>
      <c r="W56" s="200">
        <f t="shared" si="40"/>
        <v>4.0717099598482992E-2</v>
      </c>
      <c r="X56" s="200">
        <f t="shared" si="40"/>
        <v>4.1118519162386638E-2</v>
      </c>
      <c r="Y56" s="200">
        <f t="shared" si="40"/>
        <v>4.1522758055741849E-2</v>
      </c>
      <c r="Z56" s="200">
        <f t="shared" si="40"/>
        <v>4.1930401997267969E-2</v>
      </c>
      <c r="AA56" s="200">
        <f t="shared" si="40"/>
        <v>4.2341763408907475E-2</v>
      </c>
      <c r="AB56" s="200">
        <f t="shared" si="40"/>
        <v>4.275701825600442E-2</v>
      </c>
      <c r="AC56" s="200">
        <f t="shared" si="40"/>
        <v>4.3176274469273981E-2</v>
      </c>
      <c r="AD56" s="200">
        <f t="shared" si="40"/>
        <v>4.3599606157685933E-2</v>
      </c>
      <c r="AE56" s="200">
        <f t="shared" si="40"/>
        <v>4.4027070716823768E-2</v>
      </c>
      <c r="AF56" s="200">
        <f t="shared" si="40"/>
        <v>4.4458717385000339E-2</v>
      </c>
      <c r="AG56" s="200">
        <f t="shared" si="40"/>
        <v>4.4894591523270862E-2</v>
      </c>
      <c r="AH56" s="200">
        <f t="shared" si="40"/>
        <v>4.5334736757413674E-2</v>
      </c>
      <c r="AI56" s="200">
        <f t="shared" si="40"/>
        <v>4.5779196050914281E-2</v>
      </c>
      <c r="AJ56" s="200">
        <f t="shared" si="40"/>
        <v>4.6228012243470541E-2</v>
      </c>
      <c r="AK56" s="200">
        <f t="shared" si="40"/>
        <v>4.6681228322278223E-2</v>
      </c>
      <c r="AL56" s="200">
        <f t="shared" si="40"/>
        <v>4.7138887559726589E-2</v>
      </c>
      <c r="AM56" s="200">
        <f t="shared" si="40"/>
        <v>4.7601033584319288E-2</v>
      </c>
      <c r="AN56" s="200">
        <f t="shared" si="40"/>
        <v>4.8067710418227945E-2</v>
      </c>
      <c r="AO56" s="200">
        <f t="shared" si="40"/>
        <v>4.8538962498182944E-2</v>
      </c>
      <c r="AP56" s="200">
        <f t="shared" si="40"/>
        <v>4.9014834688053288E-2</v>
      </c>
      <c r="AQ56" s="200">
        <f t="shared" si="40"/>
        <v>4.9495372287291999E-2</v>
      </c>
      <c r="AR56" s="200">
        <f t="shared" si="40"/>
        <v>4.9980621037335526E-2</v>
      </c>
      <c r="AS56" s="200">
        <f t="shared" si="40"/>
        <v>5.0470627127001302E-2</v>
      </c>
      <c r="AT56" s="200">
        <f t="shared" si="40"/>
        <v>5.0965437197406094E-2</v>
      </c>
      <c r="AU56" s="200">
        <f t="shared" si="40"/>
        <v>5.1465098346666377E-2</v>
      </c>
      <c r="AV56" s="200">
        <f t="shared" si="40"/>
        <v>5.1969658134511848E-2</v>
      </c>
      <c r="AW56" s="200">
        <f t="shared" si="40"/>
        <v>5.2479164586877507E-2</v>
      </c>
      <c r="AX56" s="200">
        <f t="shared" si="40"/>
        <v>5.2993666200507605E-2</v>
      </c>
      <c r="AY56" s="200">
        <f t="shared" si="40"/>
        <v>5.3513211947588027E-2</v>
      </c>
      <c r="AZ56" s="200">
        <f t="shared" si="40"/>
        <v>5.4037851280415841E-2</v>
      </c>
      <c r="BA56" s="200">
        <f t="shared" si="40"/>
        <v>5.4567634136110356E-2</v>
      </c>
      <c r="BB56" s="200">
        <f t="shared" si="40"/>
        <v>5.5102610941368417E-2</v>
      </c>
      <c r="BC56" s="200">
        <f t="shared" si="40"/>
        <v>5.5642832617265228E-2</v>
      </c>
      <c r="BD56" s="200">
        <f t="shared" si="40"/>
        <v>5.6188350584101668E-2</v>
      </c>
      <c r="BE56" s="200">
        <f t="shared" si="40"/>
        <v>5.6739216766299005E-2</v>
      </c>
      <c r="BF56" s="200">
        <f t="shared" si="40"/>
        <v>5.7295483597341282E-2</v>
      </c>
      <c r="BG56" s="200">
        <f t="shared" si="40"/>
        <v>5.7857204024766268E-2</v>
      </c>
      <c r="BH56" s="200">
        <f t="shared" si="40"/>
        <v>5.8424431515205183E-2</v>
      </c>
      <c r="BI56" s="200">
        <f t="shared" si="40"/>
        <v>5.8997220059471923E-2</v>
      </c>
      <c r="BJ56" s="200">
        <f t="shared" si="40"/>
        <v>5.9575624177702048E-2</v>
      </c>
      <c r="BK56" s="200">
        <f t="shared" si="40"/>
        <v>6.015969892454226E-2</v>
      </c>
      <c r="BL56" s="200">
        <f t="shared" si="40"/>
        <v>6.0749499894390713E-2</v>
      </c>
      <c r="BM56" s="200">
        <f t="shared" si="40"/>
        <v>6.1345083226688669E-2</v>
      </c>
      <c r="BN56" s="200">
        <f t="shared" si="40"/>
        <v>6.1946505611264052E-2</v>
      </c>
      <c r="BO56" s="200">
        <f t="shared" si="40"/>
        <v>6.2553824293727425E-2</v>
      </c>
      <c r="BP56" s="200">
        <f t="shared" si="40"/>
        <v>6.3167097080920845E-2</v>
      </c>
      <c r="BQ56" s="200">
        <f t="shared" si="40"/>
        <v>6.3786382346420076E-2</v>
      </c>
    </row>
    <row r="57" spans="5:69" ht="16" customHeight="1">
      <c r="E57" s="326"/>
      <c r="F57" s="328"/>
      <c r="G57" s="329"/>
      <c r="H57" s="323"/>
      <c r="I57" s="230" t="s">
        <v>301</v>
      </c>
      <c r="J57" s="200">
        <v>0</v>
      </c>
      <c r="K57" s="200">
        <f t="shared" ref="K57:BQ57" si="41">J58*$B$7</f>
        <v>4.5717768972874133E-3</v>
      </c>
      <c r="L57" s="200">
        <f t="shared" si="41"/>
        <v>6.9024866880613885E-3</v>
      </c>
      <c r="M57" s="200">
        <f t="shared" si="41"/>
        <v>8.1131023505014912E-3</v>
      </c>
      <c r="N57" s="200">
        <f t="shared" si="41"/>
        <v>8.7641146817849808E-3</v>
      </c>
      <c r="O57" s="200">
        <f t="shared" si="41"/>
        <v>9.135773430824121E-3</v>
      </c>
      <c r="P57" s="200">
        <f t="shared" si="41"/>
        <v>9.3682078650489022E-3</v>
      </c>
      <c r="Q57" s="200">
        <f t="shared" si="41"/>
        <v>9.5314870542165583E-3</v>
      </c>
      <c r="R57" s="200">
        <f t="shared" si="41"/>
        <v>9.6606500127385427E-3</v>
      </c>
      <c r="S57" s="200">
        <f t="shared" si="41"/>
        <v>9.7732207712704217E-3</v>
      </c>
      <c r="T57" s="200">
        <f t="shared" si="41"/>
        <v>9.8779659129373514E-3</v>
      </c>
      <c r="U57" s="200">
        <f t="shared" si="41"/>
        <v>9.9792733418816205E-3</v>
      </c>
      <c r="V57" s="200">
        <f t="shared" si="41"/>
        <v>1.0079341667975451E-2</v>
      </c>
      <c r="W57" s="200">
        <f t="shared" si="41"/>
        <v>1.0179274899620748E-2</v>
      </c>
      <c r="X57" s="200">
        <f t="shared" si="41"/>
        <v>1.027962979059666E-2</v>
      </c>
      <c r="Y57" s="200">
        <f t="shared" si="41"/>
        <v>1.0380689513935462E-2</v>
      </c>
      <c r="Z57" s="200">
        <f t="shared" si="41"/>
        <v>1.0482600499316992E-2</v>
      </c>
      <c r="AA57" s="200">
        <f t="shared" si="41"/>
        <v>1.0585440852226869E-2</v>
      </c>
      <c r="AB57" s="200">
        <f t="shared" si="41"/>
        <v>1.0689254564001105E-2</v>
      </c>
      <c r="AC57" s="200">
        <f t="shared" si="41"/>
        <v>1.0794068617318495E-2</v>
      </c>
      <c r="AD57" s="200">
        <f t="shared" si="41"/>
        <v>1.0899901539421483E-2</v>
      </c>
      <c r="AE57" s="200">
        <f t="shared" si="41"/>
        <v>1.1006767679205942E-2</v>
      </c>
      <c r="AF57" s="200">
        <f t="shared" si="41"/>
        <v>1.1114679346250085E-2</v>
      </c>
      <c r="AG57" s="200">
        <f t="shared" si="41"/>
        <v>1.1223647880817715E-2</v>
      </c>
      <c r="AH57" s="200">
        <f t="shared" si="41"/>
        <v>1.1333684189353418E-2</v>
      </c>
      <c r="AI57" s="200">
        <f t="shared" si="41"/>
        <v>1.144479901272857E-2</v>
      </c>
      <c r="AJ57" s="200">
        <f t="shared" si="41"/>
        <v>1.1557003060867635E-2</v>
      </c>
      <c r="AK57" s="200">
        <f t="shared" si="41"/>
        <v>1.1670307080569556E-2</v>
      </c>
      <c r="AL57" s="200">
        <f t="shared" si="41"/>
        <v>1.1784721889931647E-2</v>
      </c>
      <c r="AM57" s="200">
        <f t="shared" si="41"/>
        <v>1.1900258396079822E-2</v>
      </c>
      <c r="AN57" s="200">
        <f t="shared" si="41"/>
        <v>1.2016927604556986E-2</v>
      </c>
      <c r="AO57" s="200">
        <f t="shared" si="41"/>
        <v>1.2134740624545736E-2</v>
      </c>
      <c r="AP57" s="200">
        <f t="shared" si="41"/>
        <v>1.2253708672013322E-2</v>
      </c>
      <c r="AQ57" s="200">
        <f t="shared" si="41"/>
        <v>1.2373843071823E-2</v>
      </c>
      <c r="AR57" s="200">
        <f t="shared" si="41"/>
        <v>1.2495155259333882E-2</v>
      </c>
      <c r="AS57" s="200">
        <f t="shared" si="41"/>
        <v>1.2617656781750326E-2</v>
      </c>
      <c r="AT57" s="200">
        <f t="shared" si="41"/>
        <v>1.2741359299351523E-2</v>
      </c>
      <c r="AU57" s="200">
        <f t="shared" si="41"/>
        <v>1.2866274586666594E-2</v>
      </c>
      <c r="AV57" s="200">
        <f t="shared" si="41"/>
        <v>1.2992414533627962E-2</v>
      </c>
      <c r="AW57" s="200">
        <f t="shared" si="41"/>
        <v>1.3119791146719377E-2</v>
      </c>
      <c r="AX57" s="200">
        <f t="shared" si="41"/>
        <v>1.3248416550126901E-2</v>
      </c>
      <c r="AY57" s="200">
        <f t="shared" si="41"/>
        <v>1.3378302986897007E-2</v>
      </c>
      <c r="AZ57" s="200">
        <f t="shared" si="41"/>
        <v>1.350946282010396E-2</v>
      </c>
      <c r="BA57" s="200">
        <f t="shared" si="41"/>
        <v>1.3641908534027589E-2</v>
      </c>
      <c r="BB57" s="200">
        <f t="shared" si="41"/>
        <v>1.3775652735342104E-2</v>
      </c>
      <c r="BC57" s="200">
        <f t="shared" si="41"/>
        <v>1.3910708154316307E-2</v>
      </c>
      <c r="BD57" s="200">
        <f t="shared" si="41"/>
        <v>1.4047087646025417E-2</v>
      </c>
      <c r="BE57" s="200">
        <f t="shared" si="41"/>
        <v>1.4184804191574751E-2</v>
      </c>
      <c r="BF57" s="200">
        <f t="shared" si="41"/>
        <v>1.432387089933532E-2</v>
      </c>
      <c r="BG57" s="200">
        <f t="shared" si="41"/>
        <v>1.4464301006191567E-2</v>
      </c>
      <c r="BH57" s="200">
        <f t="shared" si="41"/>
        <v>1.4606107878801296E-2</v>
      </c>
      <c r="BI57" s="200">
        <f t="shared" si="41"/>
        <v>1.4749305014867981E-2</v>
      </c>
      <c r="BJ57" s="200">
        <f t="shared" si="41"/>
        <v>1.4893906044425512E-2</v>
      </c>
      <c r="BK57" s="200">
        <f t="shared" si="41"/>
        <v>1.5039924731135565E-2</v>
      </c>
      <c r="BL57" s="200">
        <f t="shared" si="41"/>
        <v>1.5187374973597678E-2</v>
      </c>
      <c r="BM57" s="200">
        <f t="shared" si="41"/>
        <v>1.5336270806672167E-2</v>
      </c>
      <c r="BN57" s="200">
        <f t="shared" si="41"/>
        <v>1.5486626402816013E-2</v>
      </c>
      <c r="BO57" s="200">
        <f t="shared" si="41"/>
        <v>1.5638456073431856E-2</v>
      </c>
      <c r="BP57" s="200">
        <f t="shared" si="41"/>
        <v>1.5791774270230211E-2</v>
      </c>
      <c r="BQ57" s="200">
        <f t="shared" si="41"/>
        <v>1.5946595586605019E-2</v>
      </c>
    </row>
    <row r="58" spans="5:69" ht="16" customHeight="1">
      <c r="E58" s="326"/>
      <c r="F58" s="328"/>
      <c r="G58" s="329"/>
      <c r="H58" s="323"/>
      <c r="I58" s="230" t="s">
        <v>295</v>
      </c>
      <c r="J58" s="200">
        <f>J55+J56+J57</f>
        <v>4.5717768972874127E-2</v>
      </c>
      <c r="K58" s="200">
        <f>K55+K56+K57</f>
        <v>6.9024866880613878E-2</v>
      </c>
      <c r="L58" s="200">
        <f t="shared" ref="L58:BQ58" si="42">L55+L56+L57</f>
        <v>8.1131023505014901E-2</v>
      </c>
      <c r="M58" s="200">
        <f t="shared" si="42"/>
        <v>8.7641146817849805E-2</v>
      </c>
      <c r="N58" s="200">
        <f t="shared" si="42"/>
        <v>9.1357734308241206E-2</v>
      </c>
      <c r="O58" s="200">
        <f t="shared" si="42"/>
        <v>9.3682078650489026E-2</v>
      </c>
      <c r="P58" s="200">
        <f t="shared" si="42"/>
        <v>9.5314870542165572E-2</v>
      </c>
      <c r="Q58" s="200">
        <f t="shared" si="42"/>
        <v>9.660650012738542E-2</v>
      </c>
      <c r="R58" s="200">
        <f t="shared" si="42"/>
        <v>9.7732207712704203E-2</v>
      </c>
      <c r="S58" s="200">
        <f t="shared" si="42"/>
        <v>9.8779659129373504E-2</v>
      </c>
      <c r="T58" s="200">
        <f t="shared" si="42"/>
        <v>9.9792733418816199E-2</v>
      </c>
      <c r="U58" s="200">
        <f t="shared" si="42"/>
        <v>0.10079341667975451</v>
      </c>
      <c r="V58" s="200">
        <f t="shared" si="42"/>
        <v>0.10179274899620747</v>
      </c>
      <c r="W58" s="200">
        <f t="shared" si="42"/>
        <v>0.10279629790596659</v>
      </c>
      <c r="X58" s="200">
        <f t="shared" si="42"/>
        <v>0.10380689513935462</v>
      </c>
      <c r="Y58" s="200">
        <f t="shared" si="42"/>
        <v>0.10482600499316992</v>
      </c>
      <c r="Z58" s="200">
        <f t="shared" si="42"/>
        <v>0.10585440852226868</v>
      </c>
      <c r="AA58" s="200">
        <f t="shared" si="42"/>
        <v>0.10689254564001105</v>
      </c>
      <c r="AB58" s="200">
        <f t="shared" si="42"/>
        <v>0.10794068617318495</v>
      </c>
      <c r="AC58" s="200">
        <f t="shared" si="42"/>
        <v>0.10899901539421482</v>
      </c>
      <c r="AD58" s="200">
        <f t="shared" si="42"/>
        <v>0.11006767679205941</v>
      </c>
      <c r="AE58" s="200">
        <f t="shared" si="42"/>
        <v>0.11114679346250084</v>
      </c>
      <c r="AF58" s="200">
        <f t="shared" si="42"/>
        <v>0.11223647880817715</v>
      </c>
      <c r="AG58" s="200">
        <f t="shared" si="42"/>
        <v>0.11333684189353418</v>
      </c>
      <c r="AH58" s="200">
        <f t="shared" si="42"/>
        <v>0.1144479901272857</v>
      </c>
      <c r="AI58" s="200">
        <f t="shared" si="42"/>
        <v>0.11557003060867635</v>
      </c>
      <c r="AJ58" s="200">
        <f t="shared" si="42"/>
        <v>0.11670307080569554</v>
      </c>
      <c r="AK58" s="200">
        <f t="shared" si="42"/>
        <v>0.11784721889931647</v>
      </c>
      <c r="AL58" s="200">
        <f t="shared" si="42"/>
        <v>0.11900258396079821</v>
      </c>
      <c r="AM58" s="200">
        <f t="shared" si="42"/>
        <v>0.12016927604556986</v>
      </c>
      <c r="AN58" s="200">
        <f t="shared" si="42"/>
        <v>0.12134740624545735</v>
      </c>
      <c r="AO58" s="200">
        <f t="shared" si="42"/>
        <v>0.12253708672013321</v>
      </c>
      <c r="AP58" s="200">
        <f t="shared" si="42"/>
        <v>0.12373843071822999</v>
      </c>
      <c r="AQ58" s="200">
        <f t="shared" si="42"/>
        <v>0.1249515525933388</v>
      </c>
      <c r="AR58" s="200">
        <f t="shared" si="42"/>
        <v>0.12617656781750325</v>
      </c>
      <c r="AS58" s="200">
        <f t="shared" si="42"/>
        <v>0.12741359299351523</v>
      </c>
      <c r="AT58" s="200">
        <f t="shared" si="42"/>
        <v>0.12866274586666593</v>
      </c>
      <c r="AU58" s="200">
        <f t="shared" si="42"/>
        <v>0.12992414533627961</v>
      </c>
      <c r="AV58" s="200">
        <f t="shared" si="42"/>
        <v>0.13119791146719376</v>
      </c>
      <c r="AW58" s="200">
        <f t="shared" si="42"/>
        <v>0.13248416550126901</v>
      </c>
      <c r="AX58" s="200">
        <f t="shared" si="42"/>
        <v>0.13378302986897006</v>
      </c>
      <c r="AY58" s="200">
        <f t="shared" si="42"/>
        <v>0.1350946282010396</v>
      </c>
      <c r="AZ58" s="200">
        <f t="shared" si="42"/>
        <v>0.13641908534027589</v>
      </c>
      <c r="BA58" s="200">
        <f t="shared" si="42"/>
        <v>0.13775652735342103</v>
      </c>
      <c r="BB58" s="200">
        <f t="shared" si="42"/>
        <v>0.13910708154316306</v>
      </c>
      <c r="BC58" s="200">
        <f t="shared" si="42"/>
        <v>0.14047087646025416</v>
      </c>
      <c r="BD58" s="200">
        <f t="shared" si="42"/>
        <v>0.14184804191574751</v>
      </c>
      <c r="BE58" s="200">
        <f t="shared" si="42"/>
        <v>0.1432387089933532</v>
      </c>
      <c r="BF58" s="200">
        <f t="shared" si="42"/>
        <v>0.14464301006191566</v>
      </c>
      <c r="BG58" s="200">
        <f t="shared" si="42"/>
        <v>0.14606107878801294</v>
      </c>
      <c r="BH58" s="200">
        <f t="shared" si="42"/>
        <v>0.14749305014867981</v>
      </c>
      <c r="BI58" s="200">
        <f t="shared" si="42"/>
        <v>0.14893906044425512</v>
      </c>
      <c r="BJ58" s="200">
        <f t="shared" si="42"/>
        <v>0.15039924731135565</v>
      </c>
      <c r="BK58" s="200">
        <f t="shared" si="42"/>
        <v>0.15187374973597678</v>
      </c>
      <c r="BL58" s="200">
        <f t="shared" si="42"/>
        <v>0.15336270806672167</v>
      </c>
      <c r="BM58" s="200">
        <f t="shared" si="42"/>
        <v>0.15486626402816012</v>
      </c>
      <c r="BN58" s="200">
        <f t="shared" si="42"/>
        <v>0.15638456073431856</v>
      </c>
      <c r="BO58" s="200">
        <f t="shared" si="42"/>
        <v>0.15791774270230211</v>
      </c>
      <c r="BP58" s="200">
        <f t="shared" si="42"/>
        <v>0.15946595586605017</v>
      </c>
      <c r="BQ58" s="200">
        <f t="shared" si="42"/>
        <v>0.16102934759022716</v>
      </c>
    </row>
    <row r="59" spans="5:69" ht="16" customHeight="1">
      <c r="E59" s="326"/>
      <c r="F59" s="328"/>
      <c r="G59" s="329"/>
      <c r="H59" s="323"/>
      <c r="I59" s="230" t="s">
        <v>326</v>
      </c>
      <c r="J59" s="219">
        <f>Variables!$M$23</f>
        <v>28500</v>
      </c>
      <c r="K59" s="219">
        <f>Variables!$M$23</f>
        <v>28500</v>
      </c>
      <c r="L59" s="219">
        <f>Variables!$M$23</f>
        <v>28500</v>
      </c>
      <c r="M59" s="219">
        <f>Variables!$M$23</f>
        <v>28500</v>
      </c>
      <c r="N59" s="219">
        <f>Variables!$M$23</f>
        <v>28500</v>
      </c>
      <c r="O59" s="219">
        <f>Variables!$M$23</f>
        <v>28500</v>
      </c>
      <c r="P59" s="219">
        <f>Variables!$M$23</f>
        <v>28500</v>
      </c>
      <c r="Q59" s="219">
        <f>Variables!$M$23</f>
        <v>28500</v>
      </c>
      <c r="R59" s="219">
        <f>Variables!$M$23</f>
        <v>28500</v>
      </c>
      <c r="S59" s="219">
        <f>Variables!$M$23</f>
        <v>28500</v>
      </c>
      <c r="T59" s="219">
        <f>Variables!$M$23</f>
        <v>28500</v>
      </c>
      <c r="U59" s="219">
        <f>Variables!$M$23</f>
        <v>28500</v>
      </c>
      <c r="V59" s="219">
        <f>Variables!$M$23</f>
        <v>28500</v>
      </c>
      <c r="W59" s="219">
        <f>Variables!$M$23</f>
        <v>28500</v>
      </c>
      <c r="X59" s="219">
        <f>Variables!$M$23</f>
        <v>28500</v>
      </c>
      <c r="Y59" s="219">
        <f>Variables!$M$23</f>
        <v>28500</v>
      </c>
      <c r="Z59" s="219">
        <f>Variables!$M$23</f>
        <v>28500</v>
      </c>
      <c r="AA59" s="219">
        <f>Variables!$M$23</f>
        <v>28500</v>
      </c>
      <c r="AB59" s="219">
        <f>Variables!$M$23</f>
        <v>28500</v>
      </c>
      <c r="AC59" s="219">
        <f>Variables!$M$23</f>
        <v>28500</v>
      </c>
      <c r="AD59" s="219">
        <f>Variables!$M$23</f>
        <v>28500</v>
      </c>
      <c r="AE59" s="219">
        <f>Variables!$M$23</f>
        <v>28500</v>
      </c>
      <c r="AF59" s="219">
        <f>Variables!$M$23</f>
        <v>28500</v>
      </c>
      <c r="AG59" s="219">
        <f>Variables!$M$23</f>
        <v>28500</v>
      </c>
      <c r="AH59" s="219">
        <f>Variables!$M$23</f>
        <v>28500</v>
      </c>
      <c r="AI59" s="219">
        <f>Variables!$M$23</f>
        <v>28500</v>
      </c>
      <c r="AJ59" s="219">
        <f>Variables!$M$23</f>
        <v>28500</v>
      </c>
      <c r="AK59" s="219">
        <f>Variables!$M$23</f>
        <v>28500</v>
      </c>
      <c r="AL59" s="219">
        <f>Variables!$M$23</f>
        <v>28500</v>
      </c>
      <c r="AM59" s="219">
        <f>Variables!$M$23</f>
        <v>28500</v>
      </c>
      <c r="AN59" s="219">
        <f>Variables!$M$23</f>
        <v>28500</v>
      </c>
      <c r="AO59" s="219">
        <f>Variables!$M$23</f>
        <v>28500</v>
      </c>
      <c r="AP59" s="219">
        <f>Variables!$M$23</f>
        <v>28500</v>
      </c>
      <c r="AQ59" s="219">
        <f>Variables!$M$23</f>
        <v>28500</v>
      </c>
      <c r="AR59" s="219">
        <f>Variables!$M$23</f>
        <v>28500</v>
      </c>
      <c r="AS59" s="219">
        <f>Variables!$M$23</f>
        <v>28500</v>
      </c>
      <c r="AT59" s="219">
        <f>Variables!$M$23</f>
        <v>28500</v>
      </c>
      <c r="AU59" s="219">
        <f>Variables!$M$23</f>
        <v>28500</v>
      </c>
      <c r="AV59" s="219">
        <f>Variables!$M$23</f>
        <v>28500</v>
      </c>
      <c r="AW59" s="219">
        <f>Variables!$M$23</f>
        <v>28500</v>
      </c>
      <c r="AX59" s="219">
        <f>Variables!$M$23</f>
        <v>28500</v>
      </c>
      <c r="AY59" s="219">
        <f>Variables!$M$23</f>
        <v>28500</v>
      </c>
      <c r="AZ59" s="219">
        <f>Variables!$M$23</f>
        <v>28500</v>
      </c>
      <c r="BA59" s="219">
        <f>Variables!$M$23</f>
        <v>28500</v>
      </c>
      <c r="BB59" s="219">
        <f>Variables!$M$23</f>
        <v>28500</v>
      </c>
      <c r="BC59" s="219">
        <f>Variables!$M$23</f>
        <v>28500</v>
      </c>
      <c r="BD59" s="219">
        <f>Variables!$M$23</f>
        <v>28500</v>
      </c>
      <c r="BE59" s="219">
        <f>Variables!$M$23</f>
        <v>28500</v>
      </c>
      <c r="BF59" s="219">
        <f>Variables!$M$23</f>
        <v>28500</v>
      </c>
      <c r="BG59" s="219">
        <f>Variables!$M$23</f>
        <v>28500</v>
      </c>
      <c r="BH59" s="219">
        <f>Variables!$M$23</f>
        <v>28500</v>
      </c>
      <c r="BI59" s="219">
        <f>Variables!$M$23</f>
        <v>28500</v>
      </c>
      <c r="BJ59" s="219">
        <f>Variables!$M$23</f>
        <v>28500</v>
      </c>
      <c r="BK59" s="219">
        <f>Variables!$M$23</f>
        <v>28500</v>
      </c>
      <c r="BL59" s="219">
        <f>Variables!$M$23</f>
        <v>28500</v>
      </c>
      <c r="BM59" s="219">
        <f>Variables!$M$23</f>
        <v>28500</v>
      </c>
      <c r="BN59" s="219">
        <f>Variables!$M$23</f>
        <v>28500</v>
      </c>
      <c r="BO59" s="219">
        <f>Variables!$M$23</f>
        <v>28500</v>
      </c>
      <c r="BP59" s="219">
        <f>Variables!$M$23</f>
        <v>28500</v>
      </c>
      <c r="BQ59" s="219">
        <f>Variables!$M$23</f>
        <v>28500</v>
      </c>
    </row>
    <row r="60" spans="5:69" ht="16" customHeight="1">
      <c r="E60" s="326"/>
      <c r="F60" s="328"/>
      <c r="G60" s="329"/>
      <c r="H60" s="323"/>
      <c r="I60" s="230" t="s">
        <v>446</v>
      </c>
      <c r="J60" s="204">
        <f t="shared" ref="J60:BQ60" si="43">J59*$B$9</f>
        <v>5130</v>
      </c>
      <c r="K60" s="204">
        <f t="shared" si="43"/>
        <v>5130</v>
      </c>
      <c r="L60" s="204">
        <f t="shared" si="43"/>
        <v>5130</v>
      </c>
      <c r="M60" s="204">
        <f t="shared" si="43"/>
        <v>5130</v>
      </c>
      <c r="N60" s="204">
        <f t="shared" si="43"/>
        <v>5130</v>
      </c>
      <c r="O60" s="204">
        <f t="shared" si="43"/>
        <v>5130</v>
      </c>
      <c r="P60" s="204">
        <f t="shared" si="43"/>
        <v>5130</v>
      </c>
      <c r="Q60" s="204">
        <f t="shared" si="43"/>
        <v>5130</v>
      </c>
      <c r="R60" s="204">
        <f t="shared" si="43"/>
        <v>5130</v>
      </c>
      <c r="S60" s="204">
        <f t="shared" si="43"/>
        <v>5130</v>
      </c>
      <c r="T60" s="204">
        <f t="shared" si="43"/>
        <v>5130</v>
      </c>
      <c r="U60" s="204">
        <f t="shared" si="43"/>
        <v>5130</v>
      </c>
      <c r="V60" s="204">
        <f t="shared" si="43"/>
        <v>5130</v>
      </c>
      <c r="W60" s="204">
        <f t="shared" si="43"/>
        <v>5130</v>
      </c>
      <c r="X60" s="204">
        <f t="shared" si="43"/>
        <v>5130</v>
      </c>
      <c r="Y60" s="204">
        <f t="shared" si="43"/>
        <v>5130</v>
      </c>
      <c r="Z60" s="204">
        <f t="shared" si="43"/>
        <v>5130</v>
      </c>
      <c r="AA60" s="204">
        <f t="shared" si="43"/>
        <v>5130</v>
      </c>
      <c r="AB60" s="204">
        <f t="shared" si="43"/>
        <v>5130</v>
      </c>
      <c r="AC60" s="204">
        <f t="shared" si="43"/>
        <v>5130</v>
      </c>
      <c r="AD60" s="204">
        <f t="shared" si="43"/>
        <v>5130</v>
      </c>
      <c r="AE60" s="204">
        <f t="shared" si="43"/>
        <v>5130</v>
      </c>
      <c r="AF60" s="204">
        <f t="shared" si="43"/>
        <v>5130</v>
      </c>
      <c r="AG60" s="204">
        <f t="shared" si="43"/>
        <v>5130</v>
      </c>
      <c r="AH60" s="204">
        <f t="shared" si="43"/>
        <v>5130</v>
      </c>
      <c r="AI60" s="204">
        <f t="shared" si="43"/>
        <v>5130</v>
      </c>
      <c r="AJ60" s="204">
        <f t="shared" si="43"/>
        <v>5130</v>
      </c>
      <c r="AK60" s="204">
        <f t="shared" si="43"/>
        <v>5130</v>
      </c>
      <c r="AL60" s="204">
        <f t="shared" si="43"/>
        <v>5130</v>
      </c>
      <c r="AM60" s="204">
        <f t="shared" si="43"/>
        <v>5130</v>
      </c>
      <c r="AN60" s="204">
        <f t="shared" si="43"/>
        <v>5130</v>
      </c>
      <c r="AO60" s="204">
        <f t="shared" si="43"/>
        <v>5130</v>
      </c>
      <c r="AP60" s="204">
        <f t="shared" si="43"/>
        <v>5130</v>
      </c>
      <c r="AQ60" s="204">
        <f t="shared" si="43"/>
        <v>5130</v>
      </c>
      <c r="AR60" s="204">
        <f t="shared" si="43"/>
        <v>5130</v>
      </c>
      <c r="AS60" s="204">
        <f t="shared" si="43"/>
        <v>5130</v>
      </c>
      <c r="AT60" s="204">
        <f t="shared" si="43"/>
        <v>5130</v>
      </c>
      <c r="AU60" s="204">
        <f t="shared" si="43"/>
        <v>5130</v>
      </c>
      <c r="AV60" s="204">
        <f t="shared" si="43"/>
        <v>5130</v>
      </c>
      <c r="AW60" s="204">
        <f t="shared" si="43"/>
        <v>5130</v>
      </c>
      <c r="AX60" s="204">
        <f t="shared" si="43"/>
        <v>5130</v>
      </c>
      <c r="AY60" s="204">
        <f t="shared" si="43"/>
        <v>5130</v>
      </c>
      <c r="AZ60" s="204">
        <f t="shared" si="43"/>
        <v>5130</v>
      </c>
      <c r="BA60" s="204">
        <f t="shared" si="43"/>
        <v>5130</v>
      </c>
      <c r="BB60" s="204">
        <f t="shared" si="43"/>
        <v>5130</v>
      </c>
      <c r="BC60" s="204">
        <f t="shared" si="43"/>
        <v>5130</v>
      </c>
      <c r="BD60" s="204">
        <f t="shared" si="43"/>
        <v>5130</v>
      </c>
      <c r="BE60" s="204">
        <f t="shared" si="43"/>
        <v>5130</v>
      </c>
      <c r="BF60" s="204">
        <f t="shared" si="43"/>
        <v>5130</v>
      </c>
      <c r="BG60" s="204">
        <f t="shared" si="43"/>
        <v>5130</v>
      </c>
      <c r="BH60" s="204">
        <f t="shared" si="43"/>
        <v>5130</v>
      </c>
      <c r="BI60" s="204">
        <f t="shared" si="43"/>
        <v>5130</v>
      </c>
      <c r="BJ60" s="204">
        <f t="shared" si="43"/>
        <v>5130</v>
      </c>
      <c r="BK60" s="204">
        <f t="shared" si="43"/>
        <v>5130</v>
      </c>
      <c r="BL60" s="204">
        <f t="shared" si="43"/>
        <v>5130</v>
      </c>
      <c r="BM60" s="204">
        <f t="shared" si="43"/>
        <v>5130</v>
      </c>
      <c r="BN60" s="204">
        <f t="shared" si="43"/>
        <v>5130</v>
      </c>
      <c r="BO60" s="204">
        <f t="shared" si="43"/>
        <v>5130</v>
      </c>
      <c r="BP60" s="204">
        <f t="shared" si="43"/>
        <v>5130</v>
      </c>
      <c r="BQ60" s="204">
        <f t="shared" si="43"/>
        <v>5130</v>
      </c>
    </row>
    <row r="61" spans="5:69" ht="16" customHeight="1">
      <c r="E61" s="326"/>
      <c r="F61" s="328"/>
      <c r="G61" s="329"/>
      <c r="H61" s="323"/>
      <c r="I61" s="230" t="s">
        <v>346</v>
      </c>
      <c r="J61" s="204">
        <f>J58*J59</f>
        <v>1302.9564157269126</v>
      </c>
      <c r="K61" s="204">
        <f>K58*K59</f>
        <v>1967.2087060974955</v>
      </c>
      <c r="L61" s="204">
        <f t="shared" ref="L61:BQ61" si="44">L58*L59</f>
        <v>2312.2341698929249</v>
      </c>
      <c r="M61" s="204">
        <f t="shared" si="44"/>
        <v>2497.7726843087194</v>
      </c>
      <c r="N61" s="204">
        <f t="shared" si="44"/>
        <v>2603.6954277848745</v>
      </c>
      <c r="O61" s="204">
        <f t="shared" si="44"/>
        <v>2669.939241538937</v>
      </c>
      <c r="P61" s="204">
        <f t="shared" si="44"/>
        <v>2716.4738104517187</v>
      </c>
      <c r="Q61" s="204">
        <f t="shared" si="44"/>
        <v>2753.2852536304845</v>
      </c>
      <c r="R61" s="204">
        <f t="shared" si="44"/>
        <v>2785.3679198120699</v>
      </c>
      <c r="S61" s="204">
        <f t="shared" si="44"/>
        <v>2815.2202851871448</v>
      </c>
      <c r="T61" s="204">
        <f t="shared" si="44"/>
        <v>2844.0929024362617</v>
      </c>
      <c r="U61" s="204">
        <f t="shared" si="44"/>
        <v>2872.6123753730035</v>
      </c>
      <c r="V61" s="204">
        <f t="shared" si="44"/>
        <v>2901.0933463919127</v>
      </c>
      <c r="W61" s="204">
        <f t="shared" si="44"/>
        <v>2929.6944903200479</v>
      </c>
      <c r="X61" s="204">
        <f t="shared" si="44"/>
        <v>2958.4965114716065</v>
      </c>
      <c r="Y61" s="204">
        <f t="shared" si="44"/>
        <v>2987.5411423053429</v>
      </c>
      <c r="Z61" s="204">
        <f t="shared" si="44"/>
        <v>3016.8506428846576</v>
      </c>
      <c r="AA61" s="204">
        <f t="shared" si="44"/>
        <v>3046.4375507403147</v>
      </c>
      <c r="AB61" s="204">
        <f t="shared" si="44"/>
        <v>3076.3095559357712</v>
      </c>
      <c r="AC61" s="204">
        <f t="shared" si="44"/>
        <v>3106.4719387351224</v>
      </c>
      <c r="AD61" s="204">
        <f t="shared" si="44"/>
        <v>3136.9287885736931</v>
      </c>
      <c r="AE61" s="204">
        <f t="shared" si="44"/>
        <v>3167.683613681274</v>
      </c>
      <c r="AF61" s="204">
        <f t="shared" si="44"/>
        <v>3198.7396460330488</v>
      </c>
      <c r="AG61" s="204">
        <f t="shared" si="44"/>
        <v>3230.0999939657245</v>
      </c>
      <c r="AH61" s="204">
        <f t="shared" si="44"/>
        <v>3261.7677186276424</v>
      </c>
      <c r="AI61" s="204">
        <f t="shared" si="44"/>
        <v>3293.745872347276</v>
      </c>
      <c r="AJ61" s="204">
        <f t="shared" si="44"/>
        <v>3326.0375179623229</v>
      </c>
      <c r="AK61" s="204">
        <f t="shared" si="44"/>
        <v>3358.6457386305196</v>
      </c>
      <c r="AL61" s="204">
        <f t="shared" si="44"/>
        <v>3391.573642882749</v>
      </c>
      <c r="AM61" s="204">
        <f t="shared" si="44"/>
        <v>3424.824367298741</v>
      </c>
      <c r="AN61" s="204">
        <f t="shared" si="44"/>
        <v>3458.4010779955347</v>
      </c>
      <c r="AO61" s="204">
        <f t="shared" si="44"/>
        <v>3492.3069715237962</v>
      </c>
      <c r="AP61" s="204">
        <f t="shared" si="44"/>
        <v>3526.5452754695548</v>
      </c>
      <c r="AQ61" s="204">
        <f t="shared" si="44"/>
        <v>3561.1192489101559</v>
      </c>
      <c r="AR61" s="204">
        <f t="shared" si="44"/>
        <v>3596.0321827988428</v>
      </c>
      <c r="AS61" s="204">
        <f t="shared" si="44"/>
        <v>3631.2874003151842</v>
      </c>
      <c r="AT61" s="204">
        <f t="shared" si="44"/>
        <v>3666.8882571999789</v>
      </c>
      <c r="AU61" s="204">
        <f t="shared" si="44"/>
        <v>3702.8381420839687</v>
      </c>
      <c r="AV61" s="204">
        <f t="shared" si="44"/>
        <v>3739.1404768150219</v>
      </c>
      <c r="AW61" s="204">
        <f t="shared" si="44"/>
        <v>3775.798716786167</v>
      </c>
      <c r="AX61" s="204">
        <f t="shared" si="44"/>
        <v>3812.8163512656465</v>
      </c>
      <c r="AY61" s="204">
        <f t="shared" si="44"/>
        <v>3850.1969037296285</v>
      </c>
      <c r="AZ61" s="204">
        <f t="shared" si="44"/>
        <v>3887.943932197863</v>
      </c>
      <c r="BA61" s="204">
        <f t="shared" si="44"/>
        <v>3926.0610295724996</v>
      </c>
      <c r="BB61" s="204">
        <f t="shared" si="44"/>
        <v>3964.5518239801472</v>
      </c>
      <c r="BC61" s="204">
        <f t="shared" si="44"/>
        <v>4003.4199791172437</v>
      </c>
      <c r="BD61" s="204">
        <f t="shared" si="44"/>
        <v>4042.6691945988041</v>
      </c>
      <c r="BE61" s="204">
        <f t="shared" si="44"/>
        <v>4082.3032063105661</v>
      </c>
      <c r="BF61" s="204">
        <f t="shared" si="44"/>
        <v>4122.3257867645962</v>
      </c>
      <c r="BG61" s="204">
        <f t="shared" si="44"/>
        <v>4162.740745458369</v>
      </c>
      <c r="BH61" s="204">
        <f t="shared" si="44"/>
        <v>4203.5519292373747</v>
      </c>
      <c r="BI61" s="204">
        <f t="shared" si="44"/>
        <v>4244.7632226612704</v>
      </c>
      <c r="BJ61" s="204">
        <f t="shared" si="44"/>
        <v>4286.3785483736356</v>
      </c>
      <c r="BK61" s="204">
        <f t="shared" si="44"/>
        <v>4328.4018674753379</v>
      </c>
      <c r="BL61" s="204">
        <f t="shared" si="44"/>
        <v>4370.8371799015677</v>
      </c>
      <c r="BM61" s="204">
        <f t="shared" si="44"/>
        <v>4413.6885248025637</v>
      </c>
      <c r="BN61" s="204">
        <f t="shared" si="44"/>
        <v>4456.9599809280789</v>
      </c>
      <c r="BO61" s="204">
        <f t="shared" si="44"/>
        <v>4500.6556670156097</v>
      </c>
      <c r="BP61" s="204">
        <f t="shared" si="44"/>
        <v>4544.7797421824298</v>
      </c>
      <c r="BQ61" s="204">
        <f t="shared" si="44"/>
        <v>4589.336406321474</v>
      </c>
    </row>
    <row r="62" spans="5:69" ht="16" customHeight="1">
      <c r="E62" s="326"/>
      <c r="F62" s="328"/>
      <c r="G62" s="329"/>
      <c r="H62" s="323"/>
      <c r="I62" s="230" t="s">
        <v>447</v>
      </c>
      <c r="J62" s="204">
        <f t="shared" ref="J62:BQ62" si="45">J61*$B$9</f>
        <v>234.53215483084426</v>
      </c>
      <c r="K62" s="204">
        <f t="shared" si="45"/>
        <v>354.09756709754919</v>
      </c>
      <c r="L62" s="204">
        <f t="shared" si="45"/>
        <v>416.20215058072648</v>
      </c>
      <c r="M62" s="204">
        <f t="shared" si="45"/>
        <v>449.59908317556949</v>
      </c>
      <c r="N62" s="204">
        <f t="shared" si="45"/>
        <v>468.66517700127741</v>
      </c>
      <c r="O62" s="204">
        <f t="shared" si="45"/>
        <v>480.58906347700866</v>
      </c>
      <c r="P62" s="204">
        <f t="shared" si="45"/>
        <v>488.96528588130934</v>
      </c>
      <c r="Q62" s="204">
        <f t="shared" si="45"/>
        <v>495.59134565348717</v>
      </c>
      <c r="R62" s="204">
        <f t="shared" si="45"/>
        <v>501.36622556617255</v>
      </c>
      <c r="S62" s="204">
        <f t="shared" si="45"/>
        <v>506.73965133368603</v>
      </c>
      <c r="T62" s="204">
        <f t="shared" si="45"/>
        <v>511.93672243852711</v>
      </c>
      <c r="U62" s="204">
        <f t="shared" si="45"/>
        <v>517.07022756714059</v>
      </c>
      <c r="V62" s="204">
        <f t="shared" si="45"/>
        <v>522.19680235054432</v>
      </c>
      <c r="W62" s="204">
        <f t="shared" si="45"/>
        <v>527.34500825760858</v>
      </c>
      <c r="X62" s="204">
        <f t="shared" si="45"/>
        <v>532.52937206488912</v>
      </c>
      <c r="Y62" s="204">
        <f t="shared" si="45"/>
        <v>537.75740561496173</v>
      </c>
      <c r="Z62" s="204">
        <f t="shared" si="45"/>
        <v>543.03311571923837</v>
      </c>
      <c r="AA62" s="204">
        <f t="shared" si="45"/>
        <v>548.35875913325663</v>
      </c>
      <c r="AB62" s="204">
        <f t="shared" si="45"/>
        <v>553.73572006843881</v>
      </c>
      <c r="AC62" s="204">
        <f t="shared" si="45"/>
        <v>559.16494897232201</v>
      </c>
      <c r="AD62" s="204">
        <f t="shared" si="45"/>
        <v>564.64718194326474</v>
      </c>
      <c r="AE62" s="204">
        <f t="shared" si="45"/>
        <v>570.18305046262924</v>
      </c>
      <c r="AF62" s="204">
        <f t="shared" si="45"/>
        <v>575.77313628594879</v>
      </c>
      <c r="AG62" s="204">
        <f t="shared" si="45"/>
        <v>581.41799891383039</v>
      </c>
      <c r="AH62" s="204">
        <f t="shared" si="45"/>
        <v>587.11818935297561</v>
      </c>
      <c r="AI62" s="204">
        <f t="shared" si="45"/>
        <v>592.8742570225096</v>
      </c>
      <c r="AJ62" s="204">
        <f t="shared" si="45"/>
        <v>598.68675323321816</v>
      </c>
      <c r="AK62" s="204">
        <f t="shared" si="45"/>
        <v>604.55623295349346</v>
      </c>
      <c r="AL62" s="204">
        <f t="shared" si="45"/>
        <v>610.48325571889484</v>
      </c>
      <c r="AM62" s="204">
        <f t="shared" si="45"/>
        <v>616.46838611377336</v>
      </c>
      <c r="AN62" s="204">
        <f t="shared" si="45"/>
        <v>622.51219403919617</v>
      </c>
      <c r="AO62" s="204">
        <f t="shared" si="45"/>
        <v>628.61525487428332</v>
      </c>
      <c r="AP62" s="204">
        <f t="shared" si="45"/>
        <v>634.77814958451984</v>
      </c>
      <c r="AQ62" s="204">
        <f t="shared" si="45"/>
        <v>641.00146480382807</v>
      </c>
      <c r="AR62" s="204">
        <f t="shared" si="45"/>
        <v>647.28579290379173</v>
      </c>
      <c r="AS62" s="204">
        <f t="shared" si="45"/>
        <v>653.63173205673309</v>
      </c>
      <c r="AT62" s="204">
        <f t="shared" si="45"/>
        <v>660.03988629599621</v>
      </c>
      <c r="AU62" s="204">
        <f t="shared" si="45"/>
        <v>666.51086557511439</v>
      </c>
      <c r="AV62" s="204">
        <f t="shared" si="45"/>
        <v>673.04528582670389</v>
      </c>
      <c r="AW62" s="204">
        <f t="shared" si="45"/>
        <v>679.64376902151002</v>
      </c>
      <c r="AX62" s="204">
        <f t="shared" si="45"/>
        <v>686.3069432278163</v>
      </c>
      <c r="AY62" s="204">
        <f t="shared" si="45"/>
        <v>693.03544267133316</v>
      </c>
      <c r="AZ62" s="204">
        <f t="shared" si="45"/>
        <v>699.82990779561533</v>
      </c>
      <c r="BA62" s="204">
        <f t="shared" si="45"/>
        <v>706.69098532304986</v>
      </c>
      <c r="BB62" s="204">
        <f t="shared" si="45"/>
        <v>713.6193283164265</v>
      </c>
      <c r="BC62" s="204">
        <f t="shared" si="45"/>
        <v>720.61559624110384</v>
      </c>
      <c r="BD62" s="204">
        <f t="shared" si="45"/>
        <v>727.68045502778466</v>
      </c>
      <c r="BE62" s="204">
        <f t="shared" si="45"/>
        <v>734.81457713590191</v>
      </c>
      <c r="BF62" s="204">
        <f t="shared" si="45"/>
        <v>742.01864161762728</v>
      </c>
      <c r="BG62" s="204">
        <f t="shared" si="45"/>
        <v>749.29333418250644</v>
      </c>
      <c r="BH62" s="204">
        <f t="shared" si="45"/>
        <v>756.63934726272737</v>
      </c>
      <c r="BI62" s="204">
        <f t="shared" si="45"/>
        <v>764.05738007902869</v>
      </c>
      <c r="BJ62" s="204">
        <f t="shared" si="45"/>
        <v>771.54813870725434</v>
      </c>
      <c r="BK62" s="204">
        <f t="shared" si="45"/>
        <v>779.11233614556079</v>
      </c>
      <c r="BL62" s="204">
        <f t="shared" si="45"/>
        <v>786.75069238228218</v>
      </c>
      <c r="BM62" s="204">
        <f t="shared" si="45"/>
        <v>794.46393446446143</v>
      </c>
      <c r="BN62" s="204">
        <f t="shared" si="45"/>
        <v>802.25279656705413</v>
      </c>
      <c r="BO62" s="204">
        <f t="shared" si="45"/>
        <v>810.11802006280971</v>
      </c>
      <c r="BP62" s="204">
        <f t="shared" si="45"/>
        <v>818.06035359283737</v>
      </c>
      <c r="BQ62" s="204">
        <f t="shared" si="45"/>
        <v>826.08055313786531</v>
      </c>
    </row>
    <row r="63" spans="5:69" ht="16" customHeight="1">
      <c r="E63" s="326"/>
      <c r="F63" s="328"/>
      <c r="G63" s="329"/>
      <c r="H63" s="323"/>
      <c r="I63" s="230" t="s">
        <v>448</v>
      </c>
      <c r="J63" s="204">
        <f>J9*J55</f>
        <v>152.39256324291375</v>
      </c>
      <c r="K63" s="204">
        <f>K9*K55</f>
        <v>153.88660798058939</v>
      </c>
      <c r="L63" s="204">
        <f t="shared" ref="L63:BQ63" si="46">L9*L55</f>
        <v>155.39530021569323</v>
      </c>
      <c r="M63" s="204">
        <f t="shared" si="46"/>
        <v>156.91878355114119</v>
      </c>
      <c r="N63" s="204">
        <f t="shared" si="46"/>
        <v>158.45720299772103</v>
      </c>
      <c r="O63" s="204">
        <f t="shared" si="46"/>
        <v>160.01070498789471</v>
      </c>
      <c r="P63" s="204">
        <f t="shared" si="46"/>
        <v>161.57943738973688</v>
      </c>
      <c r="Q63" s="204">
        <f t="shared" si="46"/>
        <v>163.16354952100878</v>
      </c>
      <c r="R63" s="204">
        <f t="shared" si="46"/>
        <v>164.7631921633716</v>
      </c>
      <c r="S63" s="204">
        <f t="shared" si="46"/>
        <v>166.37851757673801</v>
      </c>
      <c r="T63" s="204">
        <f t="shared" si="46"/>
        <v>168.00967951376484</v>
      </c>
      <c r="U63" s="204">
        <f t="shared" si="46"/>
        <v>169.65683323448806</v>
      </c>
      <c r="V63" s="204">
        <f t="shared" si="46"/>
        <v>171.3201355211007</v>
      </c>
      <c r="W63" s="204">
        <f t="shared" si="46"/>
        <v>172.99974469287622</v>
      </c>
      <c r="X63" s="204">
        <f t="shared" si="46"/>
        <v>174.69582062123774</v>
      </c>
      <c r="Y63" s="204">
        <f t="shared" si="46"/>
        <v>176.40852474497535</v>
      </c>
      <c r="Z63" s="204">
        <f t="shared" si="46"/>
        <v>178.13802008561242</v>
      </c>
      <c r="AA63" s="204">
        <f t="shared" si="46"/>
        <v>179.88447126292235</v>
      </c>
      <c r="AB63" s="204">
        <f t="shared" si="46"/>
        <v>181.64804451059803</v>
      </c>
      <c r="AC63" s="204">
        <f t="shared" si="46"/>
        <v>183.42890769207449</v>
      </c>
      <c r="AD63" s="204">
        <f t="shared" si="46"/>
        <v>185.22723031650662</v>
      </c>
      <c r="AE63" s="204">
        <f t="shared" si="46"/>
        <v>187.04318355490375</v>
      </c>
      <c r="AF63" s="204">
        <f t="shared" si="46"/>
        <v>188.87694025642244</v>
      </c>
      <c r="AG63" s="204">
        <f t="shared" si="46"/>
        <v>190.72867496481871</v>
      </c>
      <c r="AH63" s="204">
        <f t="shared" si="46"/>
        <v>192.59856393506203</v>
      </c>
      <c r="AI63" s="204">
        <f t="shared" si="46"/>
        <v>194.48678515011167</v>
      </c>
      <c r="AJ63" s="204">
        <f t="shared" si="46"/>
        <v>196.39351833785787</v>
      </c>
      <c r="AK63" s="204">
        <f t="shared" si="46"/>
        <v>198.31894498822902</v>
      </c>
      <c r="AL63" s="204">
        <f t="shared" si="46"/>
        <v>200.26324837046656</v>
      </c>
      <c r="AM63" s="204">
        <f t="shared" si="46"/>
        <v>202.22661355056917</v>
      </c>
      <c r="AN63" s="204">
        <f t="shared" si="46"/>
        <v>204.20922740890811</v>
      </c>
      <c r="AO63" s="204">
        <f t="shared" si="46"/>
        <v>206.21127865801509</v>
      </c>
      <c r="AP63" s="204">
        <f t="shared" si="46"/>
        <v>208.23295786054459</v>
      </c>
      <c r="AQ63" s="204">
        <f t="shared" si="46"/>
        <v>210.27445744741266</v>
      </c>
      <c r="AR63" s="204">
        <f t="shared" si="46"/>
        <v>212.33597173611281</v>
      </c>
      <c r="AS63" s="204">
        <f t="shared" si="46"/>
        <v>214.41769694921197</v>
      </c>
      <c r="AT63" s="204">
        <f t="shared" si="46"/>
        <v>216.51983123302776</v>
      </c>
      <c r="AU63" s="204">
        <f t="shared" si="46"/>
        <v>218.64257467648878</v>
      </c>
      <c r="AV63" s="204">
        <f t="shared" si="46"/>
        <v>220.78612933017982</v>
      </c>
      <c r="AW63" s="204">
        <f t="shared" si="46"/>
        <v>222.95069922557374</v>
      </c>
      <c r="AX63" s="204">
        <f t="shared" si="46"/>
        <v>225.1364903944519</v>
      </c>
      <c r="AY63" s="204">
        <f t="shared" si="46"/>
        <v>227.34371088851523</v>
      </c>
      <c r="AZ63" s="204">
        <f t="shared" si="46"/>
        <v>229.57257079918693</v>
      </c>
      <c r="BA63" s="204">
        <f t="shared" si="46"/>
        <v>231.8232822776103</v>
      </c>
      <c r="BB63" s="204">
        <f t="shared" si="46"/>
        <v>234.09605955484182</v>
      </c>
      <c r="BC63" s="204">
        <f t="shared" si="46"/>
        <v>236.39111896224216</v>
      </c>
      <c r="BD63" s="204">
        <f t="shared" si="46"/>
        <v>238.70867895206808</v>
      </c>
      <c r="BE63" s="204">
        <f t="shared" si="46"/>
        <v>241.0489601182648</v>
      </c>
      <c r="BF63" s="204">
        <f t="shared" si="46"/>
        <v>243.4121852174635</v>
      </c>
      <c r="BG63" s="204">
        <f t="shared" si="46"/>
        <v>245.79857919018377</v>
      </c>
      <c r="BH63" s="204">
        <f t="shared" si="46"/>
        <v>248.20836918224438</v>
      </c>
      <c r="BI63" s="204">
        <f t="shared" si="46"/>
        <v>250.64178456638402</v>
      </c>
      <c r="BJ63" s="204">
        <f t="shared" si="46"/>
        <v>253.09905696409371</v>
      </c>
      <c r="BK63" s="204">
        <f t="shared" si="46"/>
        <v>255.58042026766324</v>
      </c>
      <c r="BL63" s="204">
        <f t="shared" si="46"/>
        <v>258.0861106624443</v>
      </c>
      <c r="BM63" s="204">
        <f t="shared" si="46"/>
        <v>260.61636664933093</v>
      </c>
      <c r="BN63" s="204">
        <f t="shared" si="46"/>
        <v>263.17142906746164</v>
      </c>
      <c r="BO63" s="204">
        <f t="shared" si="46"/>
        <v>265.75154111714266</v>
      </c>
      <c r="BP63" s="204">
        <f t="shared" si="46"/>
        <v>268.35694838299702</v>
      </c>
      <c r="BQ63" s="204">
        <f t="shared" si="46"/>
        <v>270.98789885734016</v>
      </c>
    </row>
    <row r="64" spans="5:69" ht="16" customHeight="1">
      <c r="E64" s="326"/>
      <c r="F64" s="328"/>
      <c r="G64" s="329"/>
      <c r="H64" s="323"/>
      <c r="I64" s="231" t="s">
        <v>449</v>
      </c>
      <c r="J64" s="204">
        <f>J62-J63</f>
        <v>82.139591587930511</v>
      </c>
      <c r="K64" s="204">
        <f>K62-K63</f>
        <v>200.2109591169598</v>
      </c>
      <c r="L64" s="204">
        <f t="shared" ref="L64:BQ64" si="47">L62-L63</f>
        <v>260.80685036503326</v>
      </c>
      <c r="M64" s="204">
        <f t="shared" si="47"/>
        <v>292.6802996244283</v>
      </c>
      <c r="N64" s="204">
        <f t="shared" si="47"/>
        <v>310.20797400355639</v>
      </c>
      <c r="O64" s="204">
        <f t="shared" si="47"/>
        <v>320.57835848911395</v>
      </c>
      <c r="P64" s="204">
        <f t="shared" si="47"/>
        <v>327.38584849157246</v>
      </c>
      <c r="Q64" s="204">
        <f t="shared" si="47"/>
        <v>332.42779613247842</v>
      </c>
      <c r="R64" s="204">
        <f t="shared" si="47"/>
        <v>336.60303340280097</v>
      </c>
      <c r="S64" s="204">
        <f t="shared" si="47"/>
        <v>340.36113375694799</v>
      </c>
      <c r="T64" s="204">
        <f t="shared" si="47"/>
        <v>343.9270429247623</v>
      </c>
      <c r="U64" s="204">
        <f t="shared" si="47"/>
        <v>347.4133943326525</v>
      </c>
      <c r="V64" s="204">
        <f t="shared" si="47"/>
        <v>350.87666682944359</v>
      </c>
      <c r="W64" s="204">
        <f t="shared" si="47"/>
        <v>354.34526356473236</v>
      </c>
      <c r="X64" s="204">
        <f t="shared" si="47"/>
        <v>357.83355144365134</v>
      </c>
      <c r="Y64" s="204">
        <f t="shared" si="47"/>
        <v>361.34888086998637</v>
      </c>
      <c r="Z64" s="204">
        <f t="shared" si="47"/>
        <v>364.89509563362594</v>
      </c>
      <c r="AA64" s="204">
        <f t="shared" si="47"/>
        <v>368.47428787033425</v>
      </c>
      <c r="AB64" s="204">
        <f t="shared" si="47"/>
        <v>372.08767555784078</v>
      </c>
      <c r="AC64" s="204">
        <f t="shared" si="47"/>
        <v>375.73604128024749</v>
      </c>
      <c r="AD64" s="204">
        <f t="shared" si="47"/>
        <v>379.41995162675812</v>
      </c>
      <c r="AE64" s="204">
        <f t="shared" si="47"/>
        <v>383.13986690772549</v>
      </c>
      <c r="AF64" s="204">
        <f t="shared" si="47"/>
        <v>386.89619602952632</v>
      </c>
      <c r="AG64" s="204">
        <f t="shared" si="47"/>
        <v>390.68932394901168</v>
      </c>
      <c r="AH64" s="204">
        <f t="shared" si="47"/>
        <v>394.51962541791357</v>
      </c>
      <c r="AI64" s="204">
        <f t="shared" si="47"/>
        <v>398.3874718723979</v>
      </c>
      <c r="AJ64" s="204">
        <f t="shared" si="47"/>
        <v>402.29323489536029</v>
      </c>
      <c r="AK64" s="204">
        <f t="shared" si="47"/>
        <v>406.23728796526444</v>
      </c>
      <c r="AL64" s="204">
        <f t="shared" si="47"/>
        <v>410.22000734842828</v>
      </c>
      <c r="AM64" s="204">
        <f t="shared" si="47"/>
        <v>414.24177256320422</v>
      </c>
      <c r="AN64" s="204">
        <f t="shared" si="47"/>
        <v>418.3029666302881</v>
      </c>
      <c r="AO64" s="204">
        <f t="shared" si="47"/>
        <v>422.40397621626823</v>
      </c>
      <c r="AP64" s="204">
        <f t="shared" si="47"/>
        <v>426.54519172397522</v>
      </c>
      <c r="AQ64" s="204">
        <f t="shared" si="47"/>
        <v>430.72700735641541</v>
      </c>
      <c r="AR64" s="204">
        <f t="shared" si="47"/>
        <v>434.94982116767892</v>
      </c>
      <c r="AS64" s="204">
        <f t="shared" si="47"/>
        <v>439.21403510752111</v>
      </c>
      <c r="AT64" s="204">
        <f t="shared" si="47"/>
        <v>443.52005506296848</v>
      </c>
      <c r="AU64" s="204">
        <f t="shared" si="47"/>
        <v>447.86829089862562</v>
      </c>
      <c r="AV64" s="204">
        <f t="shared" si="47"/>
        <v>452.25915649652404</v>
      </c>
      <c r="AW64" s="204">
        <f t="shared" si="47"/>
        <v>456.69306979593625</v>
      </c>
      <c r="AX64" s="204">
        <f t="shared" si="47"/>
        <v>461.17045283336438</v>
      </c>
      <c r="AY64" s="204">
        <f t="shared" si="47"/>
        <v>465.6917317828179</v>
      </c>
      <c r="AZ64" s="204">
        <f t="shared" si="47"/>
        <v>470.25733699642842</v>
      </c>
      <c r="BA64" s="204">
        <f t="shared" si="47"/>
        <v>474.86770304543955</v>
      </c>
      <c r="BB64" s="204">
        <f t="shared" si="47"/>
        <v>479.52326876158469</v>
      </c>
      <c r="BC64" s="204">
        <f t="shared" si="47"/>
        <v>484.22447727886168</v>
      </c>
      <c r="BD64" s="204">
        <f t="shared" si="47"/>
        <v>488.97177607571655</v>
      </c>
      <c r="BE64" s="204">
        <f t="shared" si="47"/>
        <v>493.76561701763711</v>
      </c>
      <c r="BF64" s="204">
        <f t="shared" si="47"/>
        <v>498.60645640016378</v>
      </c>
      <c r="BG64" s="204">
        <f t="shared" si="47"/>
        <v>503.49475499232267</v>
      </c>
      <c r="BH64" s="204">
        <f t="shared" si="47"/>
        <v>508.43097808048299</v>
      </c>
      <c r="BI64" s="204">
        <f t="shared" si="47"/>
        <v>513.4155955126447</v>
      </c>
      <c r="BJ64" s="204">
        <f t="shared" si="47"/>
        <v>518.4490817431606</v>
      </c>
      <c r="BK64" s="204">
        <f t="shared" si="47"/>
        <v>523.53191587789752</v>
      </c>
      <c r="BL64" s="204">
        <f t="shared" si="47"/>
        <v>528.66458171983788</v>
      </c>
      <c r="BM64" s="204">
        <f t="shared" si="47"/>
        <v>533.84756781513056</v>
      </c>
      <c r="BN64" s="204">
        <f t="shared" si="47"/>
        <v>539.08136749959249</v>
      </c>
      <c r="BO64" s="204">
        <f t="shared" si="47"/>
        <v>544.36647894566704</v>
      </c>
      <c r="BP64" s="204">
        <f t="shared" si="47"/>
        <v>549.70340520984041</v>
      </c>
      <c r="BQ64" s="204">
        <f t="shared" si="47"/>
        <v>555.09265428052515</v>
      </c>
    </row>
    <row r="65" spans="5:69" ht="16" customHeight="1">
      <c r="E65" s="326"/>
      <c r="F65" s="328"/>
      <c r="G65" s="329"/>
      <c r="H65" s="330" t="s">
        <v>26</v>
      </c>
      <c r="I65" s="224" t="s">
        <v>318</v>
      </c>
      <c r="J65" s="216">
        <f>Variables!$M$29</f>
        <v>0.1</v>
      </c>
      <c r="K65" s="216">
        <f>Variables!$M$29</f>
        <v>0.1</v>
      </c>
      <c r="L65" s="216">
        <f>Variables!$M$29</f>
        <v>0.1</v>
      </c>
      <c r="M65" s="216">
        <f>Variables!$M$29</f>
        <v>0.1</v>
      </c>
      <c r="N65" s="216">
        <f>Variables!$M$29</f>
        <v>0.1</v>
      </c>
      <c r="O65" s="216">
        <f>Variables!$M$29</f>
        <v>0.1</v>
      </c>
      <c r="P65" s="216">
        <f>Variables!$M$29</f>
        <v>0.1</v>
      </c>
      <c r="Q65" s="216">
        <f>Variables!$M$29</f>
        <v>0.1</v>
      </c>
      <c r="R65" s="216">
        <f>Variables!$M$29</f>
        <v>0.1</v>
      </c>
      <c r="S65" s="216">
        <f>Variables!$M$29</f>
        <v>0.1</v>
      </c>
      <c r="T65" s="216">
        <f>Variables!$M$29</f>
        <v>0.1</v>
      </c>
      <c r="U65" s="216">
        <f>Variables!$M$29</f>
        <v>0.1</v>
      </c>
      <c r="V65" s="216">
        <f>Variables!$M$29</f>
        <v>0.1</v>
      </c>
      <c r="W65" s="216">
        <f>Variables!$M$29</f>
        <v>0.1</v>
      </c>
      <c r="X65" s="216">
        <f>Variables!$M$29</f>
        <v>0.1</v>
      </c>
      <c r="Y65" s="216">
        <f>Variables!$M$29</f>
        <v>0.1</v>
      </c>
      <c r="Z65" s="216">
        <f>Variables!$M$29</f>
        <v>0.1</v>
      </c>
      <c r="AA65" s="216">
        <f>Variables!$M$29</f>
        <v>0.1</v>
      </c>
      <c r="AB65" s="216">
        <f>Variables!$M$29</f>
        <v>0.1</v>
      </c>
      <c r="AC65" s="216">
        <f>Variables!$M$29</f>
        <v>0.1</v>
      </c>
      <c r="AD65" s="216">
        <f>Variables!$M$29</f>
        <v>0.1</v>
      </c>
      <c r="AE65" s="216">
        <f>Variables!$M$29</f>
        <v>0.1</v>
      </c>
      <c r="AF65" s="216">
        <f>Variables!$M$29</f>
        <v>0.1</v>
      </c>
      <c r="AG65" s="216">
        <f>Variables!$M$29</f>
        <v>0.1</v>
      </c>
      <c r="AH65" s="216">
        <f>Variables!$M$29</f>
        <v>0.1</v>
      </c>
      <c r="AI65" s="216">
        <f>Variables!$M$29</f>
        <v>0.1</v>
      </c>
      <c r="AJ65" s="216">
        <f>Variables!$M$29</f>
        <v>0.1</v>
      </c>
      <c r="AK65" s="216">
        <f>Variables!$M$29</f>
        <v>0.1</v>
      </c>
      <c r="AL65" s="216">
        <f>Variables!$M$29</f>
        <v>0.1</v>
      </c>
      <c r="AM65" s="216">
        <f>Variables!$M$29</f>
        <v>0.1</v>
      </c>
      <c r="AN65" s="216">
        <f>Variables!$M$29</f>
        <v>0.1</v>
      </c>
      <c r="AO65" s="216">
        <f>Variables!$M$29</f>
        <v>0.1</v>
      </c>
      <c r="AP65" s="216">
        <f>Variables!$M$29</f>
        <v>0.1</v>
      </c>
      <c r="AQ65" s="216">
        <f>Variables!$M$29</f>
        <v>0.1</v>
      </c>
      <c r="AR65" s="216">
        <f>Variables!$M$29</f>
        <v>0.1</v>
      </c>
      <c r="AS65" s="216">
        <f>Variables!$M$29</f>
        <v>0.1</v>
      </c>
      <c r="AT65" s="216">
        <f>Variables!$M$29</f>
        <v>0.1</v>
      </c>
      <c r="AU65" s="216">
        <f>Variables!$M$29</f>
        <v>0.1</v>
      </c>
      <c r="AV65" s="216">
        <f>Variables!$M$29</f>
        <v>0.1</v>
      </c>
      <c r="AW65" s="216">
        <f>Variables!$M$29</f>
        <v>0.1</v>
      </c>
      <c r="AX65" s="216">
        <f>Variables!$M$29</f>
        <v>0.1</v>
      </c>
      <c r="AY65" s="216">
        <f>Variables!$M$29</f>
        <v>0.1</v>
      </c>
      <c r="AZ65" s="216">
        <f>Variables!$M$29</f>
        <v>0.1</v>
      </c>
      <c r="BA65" s="216">
        <f>Variables!$M$29</f>
        <v>0.1</v>
      </c>
      <c r="BB65" s="216">
        <f>Variables!$M$29</f>
        <v>0.1</v>
      </c>
      <c r="BC65" s="216">
        <f>Variables!$M$29</f>
        <v>0.1</v>
      </c>
      <c r="BD65" s="216">
        <f>Variables!$M$29</f>
        <v>0.1</v>
      </c>
      <c r="BE65" s="216">
        <f>Variables!$M$29</f>
        <v>0.1</v>
      </c>
      <c r="BF65" s="216">
        <f>Variables!$M$29</f>
        <v>0.1</v>
      </c>
      <c r="BG65" s="216">
        <f>Variables!$M$29</f>
        <v>0.1</v>
      </c>
      <c r="BH65" s="216">
        <f>Variables!$M$29</f>
        <v>0.1</v>
      </c>
      <c r="BI65" s="216">
        <f>Variables!$M$29</f>
        <v>0.1</v>
      </c>
      <c r="BJ65" s="216">
        <f>Variables!$M$29</f>
        <v>0.1</v>
      </c>
      <c r="BK65" s="216">
        <f>Variables!$M$29</f>
        <v>0.1</v>
      </c>
      <c r="BL65" s="216">
        <f>Variables!$M$29</f>
        <v>0.1</v>
      </c>
      <c r="BM65" s="216">
        <f>Variables!$M$29</f>
        <v>0.1</v>
      </c>
      <c r="BN65" s="216">
        <f>Variables!$M$29</f>
        <v>0.1</v>
      </c>
      <c r="BO65" s="216">
        <f>Variables!$M$29</f>
        <v>0.1</v>
      </c>
      <c r="BP65" s="216">
        <f>Variables!$M$29</f>
        <v>0.1</v>
      </c>
      <c r="BQ65" s="216">
        <f>Variables!$M$29</f>
        <v>0.1</v>
      </c>
    </row>
    <row r="66" spans="5:69" ht="16" customHeight="1">
      <c r="E66" s="326"/>
      <c r="F66" s="328"/>
      <c r="G66" s="329"/>
      <c r="H66" s="330"/>
      <c r="I66" s="224" t="s">
        <v>319</v>
      </c>
      <c r="J66" s="216">
        <f>Variables!$M$31</f>
        <v>0.4</v>
      </c>
      <c r="K66" s="216">
        <f>Variables!$M$31</f>
        <v>0.4</v>
      </c>
      <c r="L66" s="216">
        <f>Variables!$M$31</f>
        <v>0.4</v>
      </c>
      <c r="M66" s="216">
        <f>Variables!$M$31</f>
        <v>0.4</v>
      </c>
      <c r="N66" s="216">
        <f>Variables!$M$31</f>
        <v>0.4</v>
      </c>
      <c r="O66" s="216">
        <f>Variables!$M$31</f>
        <v>0.4</v>
      </c>
      <c r="P66" s="216">
        <f>Variables!$M$31</f>
        <v>0.4</v>
      </c>
      <c r="Q66" s="216">
        <f>Variables!$M$31</f>
        <v>0.4</v>
      </c>
      <c r="R66" s="216">
        <f>Variables!$M$31</f>
        <v>0.4</v>
      </c>
      <c r="S66" s="216">
        <f>Variables!$M$31</f>
        <v>0.4</v>
      </c>
      <c r="T66" s="216">
        <f>Variables!$M$31</f>
        <v>0.4</v>
      </c>
      <c r="U66" s="216">
        <f>Variables!$M$31</f>
        <v>0.4</v>
      </c>
      <c r="V66" s="216">
        <f>Variables!$M$31</f>
        <v>0.4</v>
      </c>
      <c r="W66" s="216">
        <f>Variables!$M$31</f>
        <v>0.4</v>
      </c>
      <c r="X66" s="216">
        <f>Variables!$M$31</f>
        <v>0.4</v>
      </c>
      <c r="Y66" s="216">
        <f>Variables!$M$31</f>
        <v>0.4</v>
      </c>
      <c r="Z66" s="216">
        <f>Variables!$M$31</f>
        <v>0.4</v>
      </c>
      <c r="AA66" s="216">
        <f>Variables!$M$31</f>
        <v>0.4</v>
      </c>
      <c r="AB66" s="216">
        <f>Variables!$M$31</f>
        <v>0.4</v>
      </c>
      <c r="AC66" s="216">
        <f>Variables!$M$31</f>
        <v>0.4</v>
      </c>
      <c r="AD66" s="216">
        <f>Variables!$M$31</f>
        <v>0.4</v>
      </c>
      <c r="AE66" s="216">
        <f>Variables!$M$31</f>
        <v>0.4</v>
      </c>
      <c r="AF66" s="216">
        <f>Variables!$M$31</f>
        <v>0.4</v>
      </c>
      <c r="AG66" s="216">
        <f>Variables!$M$31</f>
        <v>0.4</v>
      </c>
      <c r="AH66" s="216">
        <f>Variables!$M$31</f>
        <v>0.4</v>
      </c>
      <c r="AI66" s="216">
        <f>Variables!$M$31</f>
        <v>0.4</v>
      </c>
      <c r="AJ66" s="216">
        <f>Variables!$M$31</f>
        <v>0.4</v>
      </c>
      <c r="AK66" s="216">
        <f>Variables!$M$31</f>
        <v>0.4</v>
      </c>
      <c r="AL66" s="216">
        <f>Variables!$M$31</f>
        <v>0.4</v>
      </c>
      <c r="AM66" s="216">
        <f>Variables!$M$31</f>
        <v>0.4</v>
      </c>
      <c r="AN66" s="216">
        <f>Variables!$M$31</f>
        <v>0.4</v>
      </c>
      <c r="AO66" s="216">
        <f>Variables!$M$31</f>
        <v>0.4</v>
      </c>
      <c r="AP66" s="216">
        <f>Variables!$M$31</f>
        <v>0.4</v>
      </c>
      <c r="AQ66" s="216">
        <f>Variables!$M$31</f>
        <v>0.4</v>
      </c>
      <c r="AR66" s="216">
        <f>Variables!$M$31</f>
        <v>0.4</v>
      </c>
      <c r="AS66" s="216">
        <f>Variables!$M$31</f>
        <v>0.4</v>
      </c>
      <c r="AT66" s="216">
        <f>Variables!$M$31</f>
        <v>0.4</v>
      </c>
      <c r="AU66" s="216">
        <f>Variables!$M$31</f>
        <v>0.4</v>
      </c>
      <c r="AV66" s="216">
        <f>Variables!$M$31</f>
        <v>0.4</v>
      </c>
      <c r="AW66" s="216">
        <f>Variables!$M$31</f>
        <v>0.4</v>
      </c>
      <c r="AX66" s="216">
        <f>Variables!$M$31</f>
        <v>0.4</v>
      </c>
      <c r="AY66" s="216">
        <f>Variables!$M$31</f>
        <v>0.4</v>
      </c>
      <c r="AZ66" s="216">
        <f>Variables!$M$31</f>
        <v>0.4</v>
      </c>
      <c r="BA66" s="216">
        <f>Variables!$M$31</f>
        <v>0.4</v>
      </c>
      <c r="BB66" s="216">
        <f>Variables!$M$31</f>
        <v>0.4</v>
      </c>
      <c r="BC66" s="216">
        <f>Variables!$M$31</f>
        <v>0.4</v>
      </c>
      <c r="BD66" s="216">
        <f>Variables!$M$31</f>
        <v>0.4</v>
      </c>
      <c r="BE66" s="216">
        <f>Variables!$M$31</f>
        <v>0.4</v>
      </c>
      <c r="BF66" s="216">
        <f>Variables!$M$31</f>
        <v>0.4</v>
      </c>
      <c r="BG66" s="216">
        <f>Variables!$M$31</f>
        <v>0.4</v>
      </c>
      <c r="BH66" s="216">
        <f>Variables!$M$31</f>
        <v>0.4</v>
      </c>
      <c r="BI66" s="216">
        <f>Variables!$M$31</f>
        <v>0.4</v>
      </c>
      <c r="BJ66" s="216">
        <f>Variables!$M$31</f>
        <v>0.4</v>
      </c>
      <c r="BK66" s="216">
        <f>Variables!$M$31</f>
        <v>0.4</v>
      </c>
      <c r="BL66" s="216">
        <f>Variables!$M$31</f>
        <v>0.4</v>
      </c>
      <c r="BM66" s="216">
        <f>Variables!$M$31</f>
        <v>0.4</v>
      </c>
      <c r="BN66" s="216">
        <f>Variables!$M$31</f>
        <v>0.4</v>
      </c>
      <c r="BO66" s="216">
        <f>Variables!$M$31</f>
        <v>0.4</v>
      </c>
      <c r="BP66" s="216">
        <f>Variables!$M$31</f>
        <v>0.4</v>
      </c>
      <c r="BQ66" s="216">
        <f>Variables!$M$31</f>
        <v>0.4</v>
      </c>
    </row>
    <row r="67" spans="5:69" ht="16" customHeight="1">
      <c r="E67" s="326"/>
      <c r="F67" s="328"/>
      <c r="G67" s="329"/>
      <c r="H67" s="330"/>
      <c r="I67" s="226" t="s">
        <v>321</v>
      </c>
      <c r="J67" s="200">
        <f>J11*J65*J66</f>
        <v>1.6165803108808292</v>
      </c>
      <c r="K67" s="200">
        <f>K11*K65*K66</f>
        <v>1.665077720207254</v>
      </c>
      <c r="L67" s="200">
        <f t="shared" ref="L67:BQ67" si="48">L11*L65*L66</f>
        <v>1.7150300518134713</v>
      </c>
      <c r="M67" s="200">
        <f t="shared" si="48"/>
        <v>1.7664809533678758</v>
      </c>
      <c r="N67" s="200">
        <f t="shared" si="48"/>
        <v>1.8194753819689122</v>
      </c>
      <c r="O67" s="200">
        <f t="shared" si="48"/>
        <v>1.8740596434279795</v>
      </c>
      <c r="P67" s="200">
        <f t="shared" si="48"/>
        <v>1.9302814327308195</v>
      </c>
      <c r="Q67" s="200">
        <f t="shared" si="48"/>
        <v>1.9881898757127439</v>
      </c>
      <c r="R67" s="200">
        <f t="shared" si="48"/>
        <v>2.0478355719841264</v>
      </c>
      <c r="S67" s="200">
        <f t="shared" si="48"/>
        <v>2.10927063914365</v>
      </c>
      <c r="T67" s="200">
        <f t="shared" si="48"/>
        <v>2.1725487583179595</v>
      </c>
      <c r="U67" s="200">
        <f t="shared" si="48"/>
        <v>2.2377252210674983</v>
      </c>
      <c r="V67" s="200">
        <f t="shared" si="48"/>
        <v>2.3048569776995236</v>
      </c>
      <c r="W67" s="200">
        <f t="shared" si="48"/>
        <v>2.3740026870305089</v>
      </c>
      <c r="X67" s="200">
        <f t="shared" si="48"/>
        <v>2.4452227676414253</v>
      </c>
      <c r="Y67" s="200">
        <f t="shared" si="48"/>
        <v>2.5185794506706678</v>
      </c>
      <c r="Z67" s="200">
        <f t="shared" si="48"/>
        <v>2.5941368341907882</v>
      </c>
      <c r="AA67" s="200">
        <f t="shared" si="48"/>
        <v>2.6719609392165111</v>
      </c>
      <c r="AB67" s="200">
        <f t="shared" si="48"/>
        <v>2.7521197673930069</v>
      </c>
      <c r="AC67" s="200">
        <f t="shared" si="48"/>
        <v>2.8346833604147972</v>
      </c>
      <c r="AD67" s="200">
        <f t="shared" si="48"/>
        <v>2.9197238612272418</v>
      </c>
      <c r="AE67" s="200">
        <f t="shared" si="48"/>
        <v>3.0073155770640589</v>
      </c>
      <c r="AF67" s="200">
        <f t="shared" si="48"/>
        <v>3.0975350443759808</v>
      </c>
      <c r="AG67" s="200">
        <f t="shared" si="48"/>
        <v>3.1904610957072603</v>
      </c>
      <c r="AH67" s="200">
        <f t="shared" si="48"/>
        <v>3.2861749285784776</v>
      </c>
      <c r="AI67" s="200">
        <f t="shared" si="48"/>
        <v>3.3847601764358326</v>
      </c>
      <c r="AJ67" s="200">
        <f t="shared" si="48"/>
        <v>3.4863029817289077</v>
      </c>
      <c r="AK67" s="200">
        <f t="shared" si="48"/>
        <v>3.5908920711807748</v>
      </c>
      <c r="AL67" s="200">
        <f t="shared" si="48"/>
        <v>3.6986188333161985</v>
      </c>
      <c r="AM67" s="200">
        <f t="shared" si="48"/>
        <v>3.809577398315684</v>
      </c>
      <c r="AN67" s="200">
        <f t="shared" si="48"/>
        <v>3.9238647202651551</v>
      </c>
      <c r="AO67" s="200">
        <f t="shared" si="48"/>
        <v>4.0415806618731098</v>
      </c>
      <c r="AP67" s="200">
        <f t="shared" si="48"/>
        <v>4.1628280817293026</v>
      </c>
      <c r="AQ67" s="200">
        <f t="shared" si="48"/>
        <v>4.2877129241811813</v>
      </c>
      <c r="AR67" s="200">
        <f t="shared" si="48"/>
        <v>4.4163443119066175</v>
      </c>
      <c r="AS67" s="200">
        <f t="shared" si="48"/>
        <v>4.5488346412638156</v>
      </c>
      <c r="AT67" s="200">
        <f t="shared" si="48"/>
        <v>4.6852996805017311</v>
      </c>
      <c r="AU67" s="200">
        <f t="shared" si="48"/>
        <v>4.8258586709167819</v>
      </c>
      <c r="AV67" s="200">
        <f t="shared" si="48"/>
        <v>4.9706344310442852</v>
      </c>
      <c r="AW67" s="200">
        <f t="shared" si="48"/>
        <v>5.1197534639756137</v>
      </c>
      <c r="AX67" s="200">
        <f t="shared" si="48"/>
        <v>5.2733460678948818</v>
      </c>
      <c r="AY67" s="200">
        <f t="shared" si="48"/>
        <v>5.4315464499317301</v>
      </c>
      <c r="AZ67" s="200">
        <f t="shared" si="48"/>
        <v>5.5944928434296815</v>
      </c>
      <c r="BA67" s="200">
        <f t="shared" si="48"/>
        <v>5.7623276287325718</v>
      </c>
      <c r="BB67" s="200">
        <f t="shared" si="48"/>
        <v>5.9351974575945503</v>
      </c>
      <c r="BC67" s="200">
        <f t="shared" si="48"/>
        <v>6.1132533813223855</v>
      </c>
      <c r="BD67" s="200">
        <f t="shared" si="48"/>
        <v>6.296650982762058</v>
      </c>
      <c r="BE67" s="200">
        <f t="shared" si="48"/>
        <v>6.4855505122449193</v>
      </c>
      <c r="BF67" s="200">
        <f t="shared" si="48"/>
        <v>6.6801170276122681</v>
      </c>
      <c r="BG67" s="200">
        <f t="shared" si="48"/>
        <v>6.880520538440634</v>
      </c>
      <c r="BH67" s="200">
        <f t="shared" si="48"/>
        <v>7.0869361545938547</v>
      </c>
      <c r="BI67" s="200">
        <f t="shared" si="48"/>
        <v>7.2995442392316692</v>
      </c>
      <c r="BJ67" s="200">
        <f t="shared" si="48"/>
        <v>7.5185305664086206</v>
      </c>
      <c r="BK67" s="200">
        <f t="shared" si="48"/>
        <v>7.7440864834008796</v>
      </c>
      <c r="BL67" s="200">
        <f t="shared" si="48"/>
        <v>7.9764090779029067</v>
      </c>
      <c r="BM67" s="200">
        <f t="shared" si="48"/>
        <v>8.2157013502399945</v>
      </c>
      <c r="BN67" s="200">
        <f t="shared" si="48"/>
        <v>8.4621723907471935</v>
      </c>
      <c r="BO67" s="200">
        <f t="shared" si="48"/>
        <v>8.7160375624696087</v>
      </c>
      <c r="BP67" s="200">
        <f t="shared" si="48"/>
        <v>8.9775186893436985</v>
      </c>
      <c r="BQ67" s="200">
        <f t="shared" si="48"/>
        <v>9.2468442500240098</v>
      </c>
    </row>
    <row r="68" spans="5:69" ht="16" customHeight="1">
      <c r="E68" s="326"/>
      <c r="F68" s="328"/>
      <c r="G68" s="329"/>
      <c r="H68" s="330"/>
      <c r="I68" s="226" t="s">
        <v>322</v>
      </c>
      <c r="J68" s="200">
        <f>J67/J264</f>
        <v>3.6574215178299306E-2</v>
      </c>
      <c r="K68" s="200">
        <f>K67/K264</f>
        <v>3.6932785915341451E-2</v>
      </c>
      <c r="L68" s="200">
        <f t="shared" ref="L68:BQ68" si="49">L67/L264</f>
        <v>3.7294872051766369E-2</v>
      </c>
      <c r="M68" s="200">
        <f t="shared" si="49"/>
        <v>3.7660508052273882E-2</v>
      </c>
      <c r="N68" s="200">
        <f t="shared" si="49"/>
        <v>3.8029728719453038E-2</v>
      </c>
      <c r="O68" s="200">
        <f t="shared" si="49"/>
        <v>3.8402569197094734E-2</v>
      </c>
      <c r="P68" s="200">
        <f t="shared" si="49"/>
        <v>3.8779064973536857E-2</v>
      </c>
      <c r="Q68" s="200">
        <f t="shared" si="49"/>
        <v>3.9159251885042108E-2</v>
      </c>
      <c r="R68" s="200">
        <f t="shared" si="49"/>
        <v>3.9543166119209196E-2</v>
      </c>
      <c r="S68" s="200">
        <f t="shared" si="49"/>
        <v>3.9930844218417125E-2</v>
      </c>
      <c r="T68" s="200">
        <f t="shared" si="49"/>
        <v>4.0322323083303559E-2</v>
      </c>
      <c r="U68" s="200">
        <f t="shared" si="49"/>
        <v>4.0717639976277128E-2</v>
      </c>
      <c r="V68" s="200">
        <f t="shared" si="49"/>
        <v>4.1116832525064172E-2</v>
      </c>
      <c r="W68" s="200">
        <f t="shared" si="49"/>
        <v>4.1519938726290284E-2</v>
      </c>
      <c r="X68" s="200">
        <f t="shared" si="49"/>
        <v>4.1926996949097066E-2</v>
      </c>
      <c r="Y68" s="200">
        <f t="shared" si="49"/>
        <v>4.2338045938794096E-2</v>
      </c>
      <c r="Z68" s="200">
        <f t="shared" si="49"/>
        <v>4.2753124820546981E-2</v>
      </c>
      <c r="AA68" s="200">
        <f t="shared" si="49"/>
        <v>4.3172273103101358E-2</v>
      </c>
      <c r="AB68" s="200">
        <f t="shared" si="49"/>
        <v>4.3595530682543536E-2</v>
      </c>
      <c r="AC68" s="200">
        <f t="shared" si="49"/>
        <v>4.4022937846097877E-2</v>
      </c>
      <c r="AD68" s="200">
        <f t="shared" si="49"/>
        <v>4.445453527596159E-2</v>
      </c>
      <c r="AE68" s="200">
        <f t="shared" si="49"/>
        <v>4.4890364053176902E-2</v>
      </c>
      <c r="AF68" s="200">
        <f t="shared" si="49"/>
        <v>4.5330465661541385E-2</v>
      </c>
      <c r="AG68" s="200">
        <f t="shared" si="49"/>
        <v>4.5774881991556493E-2</v>
      </c>
      <c r="AH68" s="200">
        <f t="shared" si="49"/>
        <v>4.6223655344414888E-2</v>
      </c>
      <c r="AI68" s="200">
        <f t="shared" si="49"/>
        <v>4.6676828436026802E-2</v>
      </c>
      <c r="AJ68" s="200">
        <f t="shared" si="49"/>
        <v>4.7134444401085891E-2</v>
      </c>
      <c r="AK68" s="200">
        <f t="shared" si="49"/>
        <v>4.7596546797174961E-2</v>
      </c>
      <c r="AL68" s="200">
        <f t="shared" si="49"/>
        <v>4.8063179608911974E-2</v>
      </c>
      <c r="AM68" s="200">
        <f t="shared" si="49"/>
        <v>4.8534387252136602E-2</v>
      </c>
      <c r="AN68" s="200">
        <f t="shared" si="49"/>
        <v>4.9010214578137951E-2</v>
      </c>
      <c r="AO68" s="200">
        <f t="shared" si="49"/>
        <v>4.9490706877923618E-2</v>
      </c>
      <c r="AP68" s="200">
        <f t="shared" si="49"/>
        <v>4.9975909886530702E-2</v>
      </c>
      <c r="AQ68" s="200">
        <f t="shared" si="49"/>
        <v>5.046586978737904E-2</v>
      </c>
      <c r="AR68" s="200">
        <f t="shared" si="49"/>
        <v>5.0960633216667078E-2</v>
      </c>
      <c r="AS68" s="200">
        <f t="shared" si="49"/>
        <v>5.1460247267810871E-2</v>
      </c>
      <c r="AT68" s="200">
        <f t="shared" si="49"/>
        <v>5.1964759495926667E-2</v>
      </c>
      <c r="AU68" s="200">
        <f t="shared" si="49"/>
        <v>5.2474217922357305E-2</v>
      </c>
      <c r="AV68" s="200">
        <f t="shared" si="49"/>
        <v>5.2988671039243158E-2</v>
      </c>
      <c r="AW68" s="200">
        <f t="shared" si="49"/>
        <v>5.350816781413769E-2</v>
      </c>
      <c r="AX68" s="200">
        <f t="shared" si="49"/>
        <v>5.4032757694668455E-2</v>
      </c>
      <c r="AY68" s="200">
        <f t="shared" si="49"/>
        <v>5.4562490613243655E-2</v>
      </c>
      <c r="AZ68" s="200">
        <f t="shared" si="49"/>
        <v>5.5097416991804857E-2</v>
      </c>
      <c r="BA68" s="200">
        <f t="shared" si="49"/>
        <v>5.5637587746626471E-2</v>
      </c>
      <c r="BB68" s="200">
        <f t="shared" si="49"/>
        <v>5.6183054293162046E-2</v>
      </c>
      <c r="BC68" s="200">
        <f t="shared" si="49"/>
        <v>5.6733868550938121E-2</v>
      </c>
      <c r="BD68" s="200">
        <f t="shared" si="49"/>
        <v>5.729008294849635E-2</v>
      </c>
      <c r="BE68" s="200">
        <f t="shared" si="49"/>
        <v>5.7851750428383565E-2</v>
      </c>
      <c r="BF68" s="200">
        <f t="shared" si="49"/>
        <v>5.8418924452191254E-2</v>
      </c>
      <c r="BG68" s="200">
        <f t="shared" si="49"/>
        <v>5.8991659005644098E-2</v>
      </c>
      <c r="BH68" s="200">
        <f t="shared" si="49"/>
        <v>5.9570008603738664E-2</v>
      </c>
      <c r="BI68" s="200">
        <f t="shared" si="49"/>
        <v>6.0154028295932166E-2</v>
      </c>
      <c r="BJ68" s="200">
        <f t="shared" si="49"/>
        <v>6.0743773671382492E-2</v>
      </c>
      <c r="BK68" s="200">
        <f t="shared" si="49"/>
        <v>6.133930086423918E-2</v>
      </c>
      <c r="BL68" s="200">
        <f t="shared" si="49"/>
        <v>6.1940666558986626E-2</v>
      </c>
      <c r="BM68" s="200">
        <f t="shared" si="49"/>
        <v>6.2547927995839428E-2</v>
      </c>
      <c r="BN68" s="200">
        <f t="shared" si="49"/>
        <v>6.3161142976190798E-2</v>
      </c>
      <c r="BO68" s="200">
        <f t="shared" si="49"/>
        <v>6.3780369868114237E-2</v>
      </c>
      <c r="BP68" s="200">
        <f t="shared" si="49"/>
        <v>6.4405667611919293E-2</v>
      </c>
      <c r="BQ68" s="200">
        <f t="shared" si="49"/>
        <v>6.5037095725761634E-2</v>
      </c>
    </row>
    <row r="69" spans="5:69" ht="16" customHeight="1">
      <c r="E69" s="326"/>
      <c r="F69" s="328"/>
      <c r="G69" s="329"/>
      <c r="H69" s="330"/>
      <c r="I69" s="224" t="s">
        <v>299</v>
      </c>
      <c r="J69" s="200">
        <v>0</v>
      </c>
      <c r="K69" s="200">
        <f t="shared" ref="K69:BQ69" si="50">J71*$B$6</f>
        <v>1.4629686071319724E-2</v>
      </c>
      <c r="L69" s="200">
        <f t="shared" si="50"/>
        <v>2.2087957401796445E-2</v>
      </c>
      <c r="M69" s="200">
        <f t="shared" si="50"/>
        <v>2.5961927521604769E-2</v>
      </c>
      <c r="N69" s="200">
        <f t="shared" si="50"/>
        <v>2.8045166981711934E-2</v>
      </c>
      <c r="O69" s="200">
        <f t="shared" si="50"/>
        <v>2.9234474978637182E-2</v>
      </c>
      <c r="P69" s="200">
        <f t="shared" si="50"/>
        <v>2.9978265168156482E-2</v>
      </c>
      <c r="Q69" s="200">
        <f t="shared" si="50"/>
        <v>3.0500758573492989E-2</v>
      </c>
      <c r="R69" s="200">
        <f t="shared" si="50"/>
        <v>3.0914080040763337E-2</v>
      </c>
      <c r="S69" s="200">
        <f t="shared" si="50"/>
        <v>3.1274306468065352E-2</v>
      </c>
      <c r="T69" s="200">
        <f t="shared" si="50"/>
        <v>3.1609490921399523E-2</v>
      </c>
      <c r="U69" s="200">
        <f t="shared" si="50"/>
        <v>3.193367469402119E-2</v>
      </c>
      <c r="V69" s="200">
        <f t="shared" si="50"/>
        <v>3.2253893337521447E-2</v>
      </c>
      <c r="W69" s="200">
        <f t="shared" si="50"/>
        <v>3.2573679678786389E-2</v>
      </c>
      <c r="X69" s="200">
        <f t="shared" si="50"/>
        <v>3.2894815329909309E-2</v>
      </c>
      <c r="Y69" s="200">
        <f t="shared" si="50"/>
        <v>3.321820644459348E-2</v>
      </c>
      <c r="Z69" s="200">
        <f t="shared" si="50"/>
        <v>3.3544321597814383E-2</v>
      </c>
      <c r="AA69" s="200">
        <f t="shared" si="50"/>
        <v>3.3873410727125984E-2</v>
      </c>
      <c r="AB69" s="200">
        <f t="shared" si="50"/>
        <v>3.4205614604803529E-2</v>
      </c>
      <c r="AC69" s="200">
        <f t="shared" si="50"/>
        <v>3.4541019575419184E-2</v>
      </c>
      <c r="AD69" s="200">
        <f t="shared" si="50"/>
        <v>3.4879684926148742E-2</v>
      </c>
      <c r="AE69" s="200">
        <f t="shared" si="50"/>
        <v>3.5221656573459013E-2</v>
      </c>
      <c r="AF69" s="200">
        <f t="shared" si="50"/>
        <v>3.5566973908000267E-2</v>
      </c>
      <c r="AG69" s="200">
        <f t="shared" si="50"/>
        <v>3.5915673218616689E-2</v>
      </c>
      <c r="AH69" s="200">
        <f t="shared" si="50"/>
        <v>3.6267789405930943E-2</v>
      </c>
      <c r="AI69" s="200">
        <f t="shared" si="50"/>
        <v>3.6623356840731432E-2</v>
      </c>
      <c r="AJ69" s="200">
        <f t="shared" si="50"/>
        <v>3.6982409794776433E-2</v>
      </c>
      <c r="AK69" s="200">
        <f t="shared" si="50"/>
        <v>3.7344982657822566E-2</v>
      </c>
      <c r="AL69" s="200">
        <f t="shared" si="50"/>
        <v>3.7711110047781271E-2</v>
      </c>
      <c r="AM69" s="200">
        <f t="shared" si="50"/>
        <v>3.8080826867455425E-2</v>
      </c>
      <c r="AN69" s="200">
        <f t="shared" si="50"/>
        <v>3.8454168334582352E-2</v>
      </c>
      <c r="AO69" s="200">
        <f t="shared" si="50"/>
        <v>3.8831169998546355E-2</v>
      </c>
      <c r="AP69" s="200">
        <f t="shared" si="50"/>
        <v>3.9211867750442629E-2</v>
      </c>
      <c r="AQ69" s="200">
        <f t="shared" si="50"/>
        <v>3.9596297829833593E-2</v>
      </c>
      <c r="AR69" s="200">
        <f t="shared" si="50"/>
        <v>3.9984496829868418E-2</v>
      </c>
      <c r="AS69" s="200">
        <f t="shared" si="50"/>
        <v>4.0376501701601043E-2</v>
      </c>
      <c r="AT69" s="200">
        <f t="shared" si="50"/>
        <v>4.0772349757924875E-2</v>
      </c>
      <c r="AU69" s="200">
        <f t="shared" si="50"/>
        <v>4.1172078677333107E-2</v>
      </c>
      <c r="AV69" s="200">
        <f t="shared" si="50"/>
        <v>4.1575726507609483E-2</v>
      </c>
      <c r="AW69" s="200">
        <f t="shared" si="50"/>
        <v>4.1983331669502008E-2</v>
      </c>
      <c r="AX69" s="200">
        <f t="shared" si="50"/>
        <v>4.2394932960406084E-2</v>
      </c>
      <c r="AY69" s="200">
        <f t="shared" si="50"/>
        <v>4.2810569558070423E-2</v>
      </c>
      <c r="AZ69" s="200">
        <f t="shared" si="50"/>
        <v>4.3230281024332684E-2</v>
      </c>
      <c r="BA69" s="200">
        <f t="shared" si="50"/>
        <v>4.3654107308888287E-2</v>
      </c>
      <c r="BB69" s="200">
        <f t="shared" si="50"/>
        <v>4.4082088753094738E-2</v>
      </c>
      <c r="BC69" s="200">
        <f t="shared" si="50"/>
        <v>4.4514266093812184E-2</v>
      </c>
      <c r="BD69" s="200">
        <f t="shared" si="50"/>
        <v>4.4950680467281345E-2</v>
      </c>
      <c r="BE69" s="200">
        <f t="shared" si="50"/>
        <v>4.539137341303922E-2</v>
      </c>
      <c r="BF69" s="200">
        <f t="shared" si="50"/>
        <v>4.5836386877873038E-2</v>
      </c>
      <c r="BG69" s="200">
        <f t="shared" si="50"/>
        <v>4.6285763219813029E-2</v>
      </c>
      <c r="BH69" s="200">
        <f t="shared" si="50"/>
        <v>4.6739545212164162E-2</v>
      </c>
      <c r="BI69" s="200">
        <f t="shared" si="50"/>
        <v>4.719777604757755E-2</v>
      </c>
      <c r="BJ69" s="200">
        <f t="shared" si="50"/>
        <v>4.7660499342161648E-2</v>
      </c>
      <c r="BK69" s="200">
        <f t="shared" si="50"/>
        <v>4.8127759139633824E-2</v>
      </c>
      <c r="BL69" s="200">
        <f t="shared" si="50"/>
        <v>4.8599599915512583E-2</v>
      </c>
      <c r="BM69" s="200">
        <f t="shared" si="50"/>
        <v>4.9076066581350948E-2</v>
      </c>
      <c r="BN69" s="200">
        <f t="shared" si="50"/>
        <v>4.9557204489011249E-2</v>
      </c>
      <c r="BO69" s="200">
        <f t="shared" si="50"/>
        <v>5.004305943498194E-2</v>
      </c>
      <c r="BP69" s="200">
        <f t="shared" si="50"/>
        <v>5.0533677664736668E-2</v>
      </c>
      <c r="BQ69" s="200">
        <f t="shared" si="50"/>
        <v>5.102910587713605E-2</v>
      </c>
    </row>
    <row r="70" spans="5:69" ht="16" customHeight="1">
      <c r="E70" s="326"/>
      <c r="F70" s="328"/>
      <c r="G70" s="329"/>
      <c r="H70" s="330"/>
      <c r="I70" s="224" t="s">
        <v>301</v>
      </c>
      <c r="J70" s="200">
        <v>0</v>
      </c>
      <c r="K70" s="200">
        <f t="shared" ref="K70:BQ70" si="51">J71*$B$7</f>
        <v>3.657421517829931E-3</v>
      </c>
      <c r="L70" s="200">
        <f t="shared" si="51"/>
        <v>5.5219893504491113E-3</v>
      </c>
      <c r="M70" s="200">
        <f t="shared" si="51"/>
        <v>6.4904818804011923E-3</v>
      </c>
      <c r="N70" s="200">
        <f t="shared" si="51"/>
        <v>7.0112917454279835E-3</v>
      </c>
      <c r="O70" s="200">
        <f t="shared" si="51"/>
        <v>7.3086187446592954E-3</v>
      </c>
      <c r="P70" s="200">
        <f t="shared" si="51"/>
        <v>7.4945662920391206E-3</v>
      </c>
      <c r="Q70" s="200">
        <f t="shared" si="51"/>
        <v>7.6251896433732471E-3</v>
      </c>
      <c r="R70" s="200">
        <f t="shared" si="51"/>
        <v>7.7285200101908343E-3</v>
      </c>
      <c r="S70" s="200">
        <f t="shared" si="51"/>
        <v>7.818576617016338E-3</v>
      </c>
      <c r="T70" s="200">
        <f t="shared" si="51"/>
        <v>7.9023727303498808E-3</v>
      </c>
      <c r="U70" s="200">
        <f t="shared" si="51"/>
        <v>7.9834186735052975E-3</v>
      </c>
      <c r="V70" s="200">
        <f t="shared" si="51"/>
        <v>8.0634733343803618E-3</v>
      </c>
      <c r="W70" s="200">
        <f t="shared" si="51"/>
        <v>8.1434199196965974E-3</v>
      </c>
      <c r="X70" s="200">
        <f t="shared" si="51"/>
        <v>8.2237038324773273E-3</v>
      </c>
      <c r="Y70" s="200">
        <f t="shared" si="51"/>
        <v>8.3045516111483701E-3</v>
      </c>
      <c r="Z70" s="200">
        <f t="shared" si="51"/>
        <v>8.3860803994535958E-3</v>
      </c>
      <c r="AA70" s="200">
        <f t="shared" si="51"/>
        <v>8.468352681781496E-3</v>
      </c>
      <c r="AB70" s="200">
        <f t="shared" si="51"/>
        <v>8.5514036512008822E-3</v>
      </c>
      <c r="AC70" s="200">
        <f t="shared" si="51"/>
        <v>8.6352548938547959E-3</v>
      </c>
      <c r="AD70" s="200">
        <f t="shared" si="51"/>
        <v>8.7199212315371855E-3</v>
      </c>
      <c r="AE70" s="200">
        <f t="shared" si="51"/>
        <v>8.8054141433647534E-3</v>
      </c>
      <c r="AF70" s="200">
        <f t="shared" si="51"/>
        <v>8.8917434770000667E-3</v>
      </c>
      <c r="AG70" s="200">
        <f t="shared" si="51"/>
        <v>8.9789183046541723E-3</v>
      </c>
      <c r="AH70" s="200">
        <f t="shared" si="51"/>
        <v>9.0669473514827358E-3</v>
      </c>
      <c r="AI70" s="200">
        <f t="shared" si="51"/>
        <v>9.1558392101828579E-3</v>
      </c>
      <c r="AJ70" s="200">
        <f t="shared" si="51"/>
        <v>9.2456024486941082E-3</v>
      </c>
      <c r="AK70" s="200">
        <f t="shared" si="51"/>
        <v>9.3362456644556415E-3</v>
      </c>
      <c r="AL70" s="200">
        <f t="shared" si="51"/>
        <v>9.4277775119453178E-3</v>
      </c>
      <c r="AM70" s="200">
        <f t="shared" si="51"/>
        <v>9.5202067168638563E-3</v>
      </c>
      <c r="AN70" s="200">
        <f t="shared" si="51"/>
        <v>9.6135420836455879E-3</v>
      </c>
      <c r="AO70" s="200">
        <f t="shared" si="51"/>
        <v>9.7077924996365889E-3</v>
      </c>
      <c r="AP70" s="200">
        <f t="shared" si="51"/>
        <v>9.8029669376106573E-3</v>
      </c>
      <c r="AQ70" s="200">
        <f t="shared" si="51"/>
        <v>9.8990744574583983E-3</v>
      </c>
      <c r="AR70" s="200">
        <f t="shared" si="51"/>
        <v>9.9961242074671046E-3</v>
      </c>
      <c r="AS70" s="200">
        <f t="shared" si="51"/>
        <v>1.0094125425400261E-2</v>
      </c>
      <c r="AT70" s="200">
        <f t="shared" si="51"/>
        <v>1.0193087439481219E-2</v>
      </c>
      <c r="AU70" s="200">
        <f t="shared" si="51"/>
        <v>1.0293019669333277E-2</v>
      </c>
      <c r="AV70" s="200">
        <f t="shared" si="51"/>
        <v>1.0393931626902371E-2</v>
      </c>
      <c r="AW70" s="200">
        <f t="shared" si="51"/>
        <v>1.0495832917375502E-2</v>
      </c>
      <c r="AX70" s="200">
        <f t="shared" si="51"/>
        <v>1.0598733240101521E-2</v>
      </c>
      <c r="AY70" s="200">
        <f t="shared" si="51"/>
        <v>1.0702642389517606E-2</v>
      </c>
      <c r="AZ70" s="200">
        <f t="shared" si="51"/>
        <v>1.0807570256083171E-2</v>
      </c>
      <c r="BA70" s="200">
        <f t="shared" si="51"/>
        <v>1.0913526827222072E-2</v>
      </c>
      <c r="BB70" s="200">
        <f t="shared" si="51"/>
        <v>1.1020522188273684E-2</v>
      </c>
      <c r="BC70" s="200">
        <f t="shared" si="51"/>
        <v>1.1128566523453046E-2</v>
      </c>
      <c r="BD70" s="200">
        <f t="shared" si="51"/>
        <v>1.1237670116820336E-2</v>
      </c>
      <c r="BE70" s="200">
        <f t="shared" si="51"/>
        <v>1.1347843353259805E-2</v>
      </c>
      <c r="BF70" s="200">
        <f t="shared" si="51"/>
        <v>1.1459096719468259E-2</v>
      </c>
      <c r="BG70" s="200">
        <f t="shared" si="51"/>
        <v>1.1571440804953257E-2</v>
      </c>
      <c r="BH70" s="200">
        <f t="shared" si="51"/>
        <v>1.168488630304104E-2</v>
      </c>
      <c r="BI70" s="200">
        <f t="shared" si="51"/>
        <v>1.1799444011894387E-2</v>
      </c>
      <c r="BJ70" s="200">
        <f t="shared" si="51"/>
        <v>1.1915124835540412E-2</v>
      </c>
      <c r="BK70" s="200">
        <f t="shared" si="51"/>
        <v>1.2031939784908456E-2</v>
      </c>
      <c r="BL70" s="200">
        <f t="shared" si="51"/>
        <v>1.2149899978878146E-2</v>
      </c>
      <c r="BM70" s="200">
        <f t="shared" si="51"/>
        <v>1.2269016645337737E-2</v>
      </c>
      <c r="BN70" s="200">
        <f t="shared" si="51"/>
        <v>1.2389301122252812E-2</v>
      </c>
      <c r="BO70" s="200">
        <f t="shared" si="51"/>
        <v>1.2510764858745485E-2</v>
      </c>
      <c r="BP70" s="200">
        <f t="shared" si="51"/>
        <v>1.2633419416184167E-2</v>
      </c>
      <c r="BQ70" s="200">
        <f t="shared" si="51"/>
        <v>1.2757276469284012E-2</v>
      </c>
    </row>
    <row r="71" spans="5:69" ht="16" customHeight="1">
      <c r="E71" s="326"/>
      <c r="F71" s="328"/>
      <c r="G71" s="329"/>
      <c r="H71" s="330"/>
      <c r="I71" s="224" t="s">
        <v>295</v>
      </c>
      <c r="J71" s="200">
        <f>J68+J69+J70</f>
        <v>3.6574215178299306E-2</v>
      </c>
      <c r="K71" s="200">
        <f>K68+K69+K70</f>
        <v>5.5219893504491108E-2</v>
      </c>
      <c r="L71" s="200">
        <f t="shared" ref="L71:BQ71" si="52">L68+L69+L70</f>
        <v>6.4904818804011916E-2</v>
      </c>
      <c r="M71" s="200">
        <f t="shared" si="52"/>
        <v>7.0112917454279833E-2</v>
      </c>
      <c r="N71" s="200">
        <f t="shared" si="52"/>
        <v>7.3086187446592954E-2</v>
      </c>
      <c r="O71" s="200">
        <f t="shared" si="52"/>
        <v>7.4945662920391204E-2</v>
      </c>
      <c r="P71" s="200">
        <f t="shared" si="52"/>
        <v>7.6251896433732466E-2</v>
      </c>
      <c r="Q71" s="200">
        <f t="shared" si="52"/>
        <v>7.7285200101908341E-2</v>
      </c>
      <c r="R71" s="200">
        <f t="shared" si="52"/>
        <v>7.8185766170163373E-2</v>
      </c>
      <c r="S71" s="200">
        <f t="shared" si="52"/>
        <v>7.9023727303498811E-2</v>
      </c>
      <c r="T71" s="200">
        <f t="shared" si="52"/>
        <v>7.9834186735052964E-2</v>
      </c>
      <c r="U71" s="200">
        <f t="shared" si="52"/>
        <v>8.0634733343803611E-2</v>
      </c>
      <c r="V71" s="200">
        <f t="shared" si="52"/>
        <v>8.143419919696597E-2</v>
      </c>
      <c r="W71" s="200">
        <f t="shared" si="52"/>
        <v>8.2237038324773262E-2</v>
      </c>
      <c r="X71" s="200">
        <f t="shared" si="52"/>
        <v>8.3045516111483697E-2</v>
      </c>
      <c r="Y71" s="200">
        <f t="shared" si="52"/>
        <v>8.3860803994535951E-2</v>
      </c>
      <c r="Z71" s="200">
        <f t="shared" si="52"/>
        <v>8.4683526817814964E-2</v>
      </c>
      <c r="AA71" s="200">
        <f t="shared" si="52"/>
        <v>8.5514036512008826E-2</v>
      </c>
      <c r="AB71" s="200">
        <f t="shared" si="52"/>
        <v>8.6352548938547949E-2</v>
      </c>
      <c r="AC71" s="200">
        <f t="shared" si="52"/>
        <v>8.7199212315371852E-2</v>
      </c>
      <c r="AD71" s="200">
        <f t="shared" si="52"/>
        <v>8.8054141433647523E-2</v>
      </c>
      <c r="AE71" s="200">
        <f t="shared" si="52"/>
        <v>8.8917434770000664E-2</v>
      </c>
      <c r="AF71" s="200">
        <f t="shared" si="52"/>
        <v>8.9789183046541723E-2</v>
      </c>
      <c r="AG71" s="200">
        <f t="shared" si="52"/>
        <v>9.0669473514827348E-2</v>
      </c>
      <c r="AH71" s="200">
        <f t="shared" si="52"/>
        <v>9.1558392101828576E-2</v>
      </c>
      <c r="AI71" s="200">
        <f t="shared" si="52"/>
        <v>9.2456024486941082E-2</v>
      </c>
      <c r="AJ71" s="200">
        <f t="shared" si="52"/>
        <v>9.3362456644556419E-2</v>
      </c>
      <c r="AK71" s="200">
        <f t="shared" si="52"/>
        <v>9.4277775119453164E-2</v>
      </c>
      <c r="AL71" s="200">
        <f t="shared" si="52"/>
        <v>9.5202067168638563E-2</v>
      </c>
      <c r="AM71" s="200">
        <f t="shared" si="52"/>
        <v>9.6135420836455876E-2</v>
      </c>
      <c r="AN71" s="200">
        <f t="shared" si="52"/>
        <v>9.7077924996365889E-2</v>
      </c>
      <c r="AO71" s="200">
        <f t="shared" si="52"/>
        <v>9.8029669376106562E-2</v>
      </c>
      <c r="AP71" s="200">
        <f t="shared" si="52"/>
        <v>9.8990744574583983E-2</v>
      </c>
      <c r="AQ71" s="200">
        <f t="shared" si="52"/>
        <v>9.9961242074671039E-2</v>
      </c>
      <c r="AR71" s="200">
        <f t="shared" si="52"/>
        <v>0.1009412542540026</v>
      </c>
      <c r="AS71" s="200">
        <f t="shared" si="52"/>
        <v>0.10193087439481217</v>
      </c>
      <c r="AT71" s="200">
        <f t="shared" si="52"/>
        <v>0.10293019669333275</v>
      </c>
      <c r="AU71" s="200">
        <f t="shared" si="52"/>
        <v>0.1039393162690237</v>
      </c>
      <c r="AV71" s="200">
        <f t="shared" si="52"/>
        <v>0.10495832917375501</v>
      </c>
      <c r="AW71" s="200">
        <f t="shared" si="52"/>
        <v>0.1059873324010152</v>
      </c>
      <c r="AX71" s="200">
        <f t="shared" si="52"/>
        <v>0.10702642389517605</v>
      </c>
      <c r="AY71" s="200">
        <f t="shared" si="52"/>
        <v>0.1080757025608317</v>
      </c>
      <c r="AZ71" s="200">
        <f t="shared" si="52"/>
        <v>0.10913526827222071</v>
      </c>
      <c r="BA71" s="200">
        <f t="shared" si="52"/>
        <v>0.11020522188273683</v>
      </c>
      <c r="BB71" s="200">
        <f t="shared" si="52"/>
        <v>0.11128566523453046</v>
      </c>
      <c r="BC71" s="200">
        <f t="shared" si="52"/>
        <v>0.11237670116820335</v>
      </c>
      <c r="BD71" s="200">
        <f t="shared" si="52"/>
        <v>0.11347843353259804</v>
      </c>
      <c r="BE71" s="200">
        <f t="shared" si="52"/>
        <v>0.11459096719468259</v>
      </c>
      <c r="BF71" s="200">
        <f t="shared" si="52"/>
        <v>0.11571440804953256</v>
      </c>
      <c r="BG71" s="200">
        <f t="shared" si="52"/>
        <v>0.11684886303041039</v>
      </c>
      <c r="BH71" s="200">
        <f t="shared" si="52"/>
        <v>0.11799444011894386</v>
      </c>
      <c r="BI71" s="200">
        <f t="shared" si="52"/>
        <v>0.11915124835540411</v>
      </c>
      <c r="BJ71" s="200">
        <f t="shared" si="52"/>
        <v>0.12031939784908455</v>
      </c>
      <c r="BK71" s="200">
        <f t="shared" si="52"/>
        <v>0.12149899978878145</v>
      </c>
      <c r="BL71" s="200">
        <f t="shared" si="52"/>
        <v>0.12269016645337737</v>
      </c>
      <c r="BM71" s="200">
        <f t="shared" si="52"/>
        <v>0.12389301122252812</v>
      </c>
      <c r="BN71" s="200">
        <f t="shared" si="52"/>
        <v>0.12510764858745485</v>
      </c>
      <c r="BO71" s="200">
        <f t="shared" si="52"/>
        <v>0.12633419416184166</v>
      </c>
      <c r="BP71" s="200">
        <f t="shared" si="52"/>
        <v>0.12757276469284012</v>
      </c>
      <c r="BQ71" s="200">
        <f t="shared" si="52"/>
        <v>0.1288234780721817</v>
      </c>
    </row>
    <row r="72" spans="5:69" ht="16" customHeight="1">
      <c r="E72" s="326"/>
      <c r="F72" s="328"/>
      <c r="G72" s="329"/>
      <c r="H72" s="330"/>
      <c r="I72" s="224" t="s">
        <v>326</v>
      </c>
      <c r="J72" s="219">
        <f>Variables!$M$24</f>
        <v>39000</v>
      </c>
      <c r="K72" s="219">
        <f>Variables!$M$24</f>
        <v>39000</v>
      </c>
      <c r="L72" s="219">
        <f>Variables!$M$24</f>
        <v>39000</v>
      </c>
      <c r="M72" s="219">
        <f>Variables!$M$24</f>
        <v>39000</v>
      </c>
      <c r="N72" s="219">
        <f>Variables!$M$24</f>
        <v>39000</v>
      </c>
      <c r="O72" s="219">
        <f>Variables!$M$24</f>
        <v>39000</v>
      </c>
      <c r="P72" s="219">
        <f>Variables!$M$24</f>
        <v>39000</v>
      </c>
      <c r="Q72" s="219">
        <f>Variables!$M$24</f>
        <v>39000</v>
      </c>
      <c r="R72" s="219">
        <f>Variables!$M$24</f>
        <v>39000</v>
      </c>
      <c r="S72" s="219">
        <f>Variables!$M$24</f>
        <v>39000</v>
      </c>
      <c r="T72" s="219">
        <f>Variables!$M$24</f>
        <v>39000</v>
      </c>
      <c r="U72" s="219">
        <f>Variables!$M$24</f>
        <v>39000</v>
      </c>
      <c r="V72" s="219">
        <f>Variables!$M$24</f>
        <v>39000</v>
      </c>
      <c r="W72" s="219">
        <f>Variables!$M$24</f>
        <v>39000</v>
      </c>
      <c r="X72" s="219">
        <f>Variables!$M$24</f>
        <v>39000</v>
      </c>
      <c r="Y72" s="219">
        <f>Variables!$M$24</f>
        <v>39000</v>
      </c>
      <c r="Z72" s="219">
        <f>Variables!$M$24</f>
        <v>39000</v>
      </c>
      <c r="AA72" s="219">
        <f>Variables!$M$24</f>
        <v>39000</v>
      </c>
      <c r="AB72" s="219">
        <f>Variables!$M$24</f>
        <v>39000</v>
      </c>
      <c r="AC72" s="219">
        <f>Variables!$M$24</f>
        <v>39000</v>
      </c>
      <c r="AD72" s="219">
        <f>Variables!$M$24</f>
        <v>39000</v>
      </c>
      <c r="AE72" s="219">
        <f>Variables!$M$24</f>
        <v>39000</v>
      </c>
      <c r="AF72" s="219">
        <f>Variables!$M$24</f>
        <v>39000</v>
      </c>
      <c r="AG72" s="219">
        <f>Variables!$M$24</f>
        <v>39000</v>
      </c>
      <c r="AH72" s="219">
        <f>Variables!$M$24</f>
        <v>39000</v>
      </c>
      <c r="AI72" s="219">
        <f>Variables!$M$24</f>
        <v>39000</v>
      </c>
      <c r="AJ72" s="219">
        <f>Variables!$M$24</f>
        <v>39000</v>
      </c>
      <c r="AK72" s="219">
        <f>Variables!$M$24</f>
        <v>39000</v>
      </c>
      <c r="AL72" s="219">
        <f>Variables!$M$24</f>
        <v>39000</v>
      </c>
      <c r="AM72" s="219">
        <f>Variables!$M$24</f>
        <v>39000</v>
      </c>
      <c r="AN72" s="219">
        <f>Variables!$M$24</f>
        <v>39000</v>
      </c>
      <c r="AO72" s="219">
        <f>Variables!$M$24</f>
        <v>39000</v>
      </c>
      <c r="AP72" s="219">
        <f>Variables!$M$24</f>
        <v>39000</v>
      </c>
      <c r="AQ72" s="219">
        <f>Variables!$M$24</f>
        <v>39000</v>
      </c>
      <c r="AR72" s="219">
        <f>Variables!$M$24</f>
        <v>39000</v>
      </c>
      <c r="AS72" s="219">
        <f>Variables!$M$24</f>
        <v>39000</v>
      </c>
      <c r="AT72" s="219">
        <f>Variables!$M$24</f>
        <v>39000</v>
      </c>
      <c r="AU72" s="219">
        <f>Variables!$M$24</f>
        <v>39000</v>
      </c>
      <c r="AV72" s="219">
        <f>Variables!$M$24</f>
        <v>39000</v>
      </c>
      <c r="AW72" s="219">
        <f>Variables!$M$24</f>
        <v>39000</v>
      </c>
      <c r="AX72" s="219">
        <f>Variables!$M$24</f>
        <v>39000</v>
      </c>
      <c r="AY72" s="219">
        <f>Variables!$M$24</f>
        <v>39000</v>
      </c>
      <c r="AZ72" s="219">
        <f>Variables!$M$24</f>
        <v>39000</v>
      </c>
      <c r="BA72" s="219">
        <f>Variables!$M$24</f>
        <v>39000</v>
      </c>
      <c r="BB72" s="219">
        <f>Variables!$M$24</f>
        <v>39000</v>
      </c>
      <c r="BC72" s="219">
        <f>Variables!$M$24</f>
        <v>39000</v>
      </c>
      <c r="BD72" s="219">
        <f>Variables!$M$24</f>
        <v>39000</v>
      </c>
      <c r="BE72" s="219">
        <f>Variables!$M$24</f>
        <v>39000</v>
      </c>
      <c r="BF72" s="219">
        <f>Variables!$M$24</f>
        <v>39000</v>
      </c>
      <c r="BG72" s="219">
        <f>Variables!$M$24</f>
        <v>39000</v>
      </c>
      <c r="BH72" s="219">
        <f>Variables!$M$24</f>
        <v>39000</v>
      </c>
      <c r="BI72" s="219">
        <f>Variables!$M$24</f>
        <v>39000</v>
      </c>
      <c r="BJ72" s="219">
        <f>Variables!$M$24</f>
        <v>39000</v>
      </c>
      <c r="BK72" s="219">
        <f>Variables!$M$24</f>
        <v>39000</v>
      </c>
      <c r="BL72" s="219">
        <f>Variables!$M$24</f>
        <v>39000</v>
      </c>
      <c r="BM72" s="219">
        <f>Variables!$M$24</f>
        <v>39000</v>
      </c>
      <c r="BN72" s="219">
        <f>Variables!$M$24</f>
        <v>39000</v>
      </c>
      <c r="BO72" s="219">
        <f>Variables!$M$24</f>
        <v>39000</v>
      </c>
      <c r="BP72" s="219">
        <f>Variables!$M$24</f>
        <v>39000</v>
      </c>
      <c r="BQ72" s="219">
        <f>Variables!$M$24</f>
        <v>39000</v>
      </c>
    </row>
    <row r="73" spans="5:69" ht="16" customHeight="1">
      <c r="E73" s="326"/>
      <c r="F73" s="328"/>
      <c r="G73" s="329"/>
      <c r="H73" s="330"/>
      <c r="I73" s="224" t="s">
        <v>446</v>
      </c>
      <c r="J73" s="204">
        <f t="shared" ref="J73:BQ73" si="53">J72*$B$9</f>
        <v>7020</v>
      </c>
      <c r="K73" s="204">
        <f t="shared" si="53"/>
        <v>7020</v>
      </c>
      <c r="L73" s="204">
        <f t="shared" si="53"/>
        <v>7020</v>
      </c>
      <c r="M73" s="204">
        <f t="shared" si="53"/>
        <v>7020</v>
      </c>
      <c r="N73" s="204">
        <f t="shared" si="53"/>
        <v>7020</v>
      </c>
      <c r="O73" s="204">
        <f t="shared" si="53"/>
        <v>7020</v>
      </c>
      <c r="P73" s="204">
        <f t="shared" si="53"/>
        <v>7020</v>
      </c>
      <c r="Q73" s="204">
        <f t="shared" si="53"/>
        <v>7020</v>
      </c>
      <c r="R73" s="204">
        <f t="shared" si="53"/>
        <v>7020</v>
      </c>
      <c r="S73" s="204">
        <f t="shared" si="53"/>
        <v>7020</v>
      </c>
      <c r="T73" s="204">
        <f t="shared" si="53"/>
        <v>7020</v>
      </c>
      <c r="U73" s="204">
        <f t="shared" si="53"/>
        <v>7020</v>
      </c>
      <c r="V73" s="204">
        <f t="shared" si="53"/>
        <v>7020</v>
      </c>
      <c r="W73" s="204">
        <f t="shared" si="53"/>
        <v>7020</v>
      </c>
      <c r="X73" s="204">
        <f t="shared" si="53"/>
        <v>7020</v>
      </c>
      <c r="Y73" s="204">
        <f t="shared" si="53"/>
        <v>7020</v>
      </c>
      <c r="Z73" s="204">
        <f t="shared" si="53"/>
        <v>7020</v>
      </c>
      <c r="AA73" s="204">
        <f t="shared" si="53"/>
        <v>7020</v>
      </c>
      <c r="AB73" s="204">
        <f t="shared" si="53"/>
        <v>7020</v>
      </c>
      <c r="AC73" s="204">
        <f t="shared" si="53"/>
        <v>7020</v>
      </c>
      <c r="AD73" s="204">
        <f t="shared" si="53"/>
        <v>7020</v>
      </c>
      <c r="AE73" s="204">
        <f t="shared" si="53"/>
        <v>7020</v>
      </c>
      <c r="AF73" s="204">
        <f t="shared" si="53"/>
        <v>7020</v>
      </c>
      <c r="AG73" s="204">
        <f t="shared" si="53"/>
        <v>7020</v>
      </c>
      <c r="AH73" s="204">
        <f t="shared" si="53"/>
        <v>7020</v>
      </c>
      <c r="AI73" s="204">
        <f t="shared" si="53"/>
        <v>7020</v>
      </c>
      <c r="AJ73" s="204">
        <f t="shared" si="53"/>
        <v>7020</v>
      </c>
      <c r="AK73" s="204">
        <f t="shared" si="53"/>
        <v>7020</v>
      </c>
      <c r="AL73" s="204">
        <f t="shared" si="53"/>
        <v>7020</v>
      </c>
      <c r="AM73" s="204">
        <f t="shared" si="53"/>
        <v>7020</v>
      </c>
      <c r="AN73" s="204">
        <f t="shared" si="53"/>
        <v>7020</v>
      </c>
      <c r="AO73" s="204">
        <f t="shared" si="53"/>
        <v>7020</v>
      </c>
      <c r="AP73" s="204">
        <f t="shared" si="53"/>
        <v>7020</v>
      </c>
      <c r="AQ73" s="204">
        <f t="shared" si="53"/>
        <v>7020</v>
      </c>
      <c r="AR73" s="204">
        <f t="shared" si="53"/>
        <v>7020</v>
      </c>
      <c r="AS73" s="204">
        <f t="shared" si="53"/>
        <v>7020</v>
      </c>
      <c r="AT73" s="204">
        <f t="shared" si="53"/>
        <v>7020</v>
      </c>
      <c r="AU73" s="204">
        <f t="shared" si="53"/>
        <v>7020</v>
      </c>
      <c r="AV73" s="204">
        <f t="shared" si="53"/>
        <v>7020</v>
      </c>
      <c r="AW73" s="204">
        <f t="shared" si="53"/>
        <v>7020</v>
      </c>
      <c r="AX73" s="204">
        <f t="shared" si="53"/>
        <v>7020</v>
      </c>
      <c r="AY73" s="204">
        <f t="shared" si="53"/>
        <v>7020</v>
      </c>
      <c r="AZ73" s="204">
        <f t="shared" si="53"/>
        <v>7020</v>
      </c>
      <c r="BA73" s="204">
        <f t="shared" si="53"/>
        <v>7020</v>
      </c>
      <c r="BB73" s="204">
        <f t="shared" si="53"/>
        <v>7020</v>
      </c>
      <c r="BC73" s="204">
        <f t="shared" si="53"/>
        <v>7020</v>
      </c>
      <c r="BD73" s="204">
        <f t="shared" si="53"/>
        <v>7020</v>
      </c>
      <c r="BE73" s="204">
        <f t="shared" si="53"/>
        <v>7020</v>
      </c>
      <c r="BF73" s="204">
        <f t="shared" si="53"/>
        <v>7020</v>
      </c>
      <c r="BG73" s="204">
        <f t="shared" si="53"/>
        <v>7020</v>
      </c>
      <c r="BH73" s="204">
        <f t="shared" si="53"/>
        <v>7020</v>
      </c>
      <c r="BI73" s="204">
        <f t="shared" si="53"/>
        <v>7020</v>
      </c>
      <c r="BJ73" s="204">
        <f t="shared" si="53"/>
        <v>7020</v>
      </c>
      <c r="BK73" s="204">
        <f t="shared" si="53"/>
        <v>7020</v>
      </c>
      <c r="BL73" s="204">
        <f t="shared" si="53"/>
        <v>7020</v>
      </c>
      <c r="BM73" s="204">
        <f t="shared" si="53"/>
        <v>7020</v>
      </c>
      <c r="BN73" s="204">
        <f t="shared" si="53"/>
        <v>7020</v>
      </c>
      <c r="BO73" s="204">
        <f t="shared" si="53"/>
        <v>7020</v>
      </c>
      <c r="BP73" s="204">
        <f t="shared" si="53"/>
        <v>7020</v>
      </c>
      <c r="BQ73" s="204">
        <f t="shared" si="53"/>
        <v>7020</v>
      </c>
    </row>
    <row r="74" spans="5:69" ht="16" customHeight="1">
      <c r="E74" s="326"/>
      <c r="F74" s="328"/>
      <c r="G74" s="329"/>
      <c r="H74" s="330"/>
      <c r="I74" s="224" t="s">
        <v>346</v>
      </c>
      <c r="J74" s="204">
        <f>J71*J72</f>
        <v>1426.394391953673</v>
      </c>
      <c r="K74" s="204">
        <f>K71*K72</f>
        <v>2153.5758466751531</v>
      </c>
      <c r="L74" s="204">
        <f t="shared" ref="L74:BQ74" si="54">L71*L72</f>
        <v>2531.2879333564647</v>
      </c>
      <c r="M74" s="204">
        <f t="shared" si="54"/>
        <v>2734.4037807169134</v>
      </c>
      <c r="N74" s="204">
        <f t="shared" si="54"/>
        <v>2850.3613104171254</v>
      </c>
      <c r="O74" s="204">
        <f t="shared" si="54"/>
        <v>2922.8808538952571</v>
      </c>
      <c r="P74" s="204">
        <f t="shared" si="54"/>
        <v>2973.8239609155662</v>
      </c>
      <c r="Q74" s="204">
        <f t="shared" si="54"/>
        <v>3014.1228039744251</v>
      </c>
      <c r="R74" s="204">
        <f t="shared" si="54"/>
        <v>3049.2448806363714</v>
      </c>
      <c r="S74" s="204">
        <f t="shared" si="54"/>
        <v>3081.9253648364538</v>
      </c>
      <c r="T74" s="204">
        <f t="shared" si="54"/>
        <v>3113.5332826670656</v>
      </c>
      <c r="U74" s="204">
        <f t="shared" si="54"/>
        <v>3144.7546004083406</v>
      </c>
      <c r="V74" s="204">
        <f t="shared" si="54"/>
        <v>3175.933768681673</v>
      </c>
      <c r="W74" s="204">
        <f t="shared" si="54"/>
        <v>3207.2444946661572</v>
      </c>
      <c r="X74" s="204">
        <f t="shared" si="54"/>
        <v>3238.7751283478642</v>
      </c>
      <c r="Y74" s="204">
        <f t="shared" si="54"/>
        <v>3270.5713557869021</v>
      </c>
      <c r="Z74" s="204">
        <f t="shared" si="54"/>
        <v>3302.6575458947837</v>
      </c>
      <c r="AA74" s="204">
        <f t="shared" si="54"/>
        <v>3335.047423968344</v>
      </c>
      <c r="AB74" s="204">
        <f t="shared" si="54"/>
        <v>3367.7494086033698</v>
      </c>
      <c r="AC74" s="204">
        <f t="shared" si="54"/>
        <v>3400.769280299502</v>
      </c>
      <c r="AD74" s="204">
        <f t="shared" si="54"/>
        <v>3434.1115159122533</v>
      </c>
      <c r="AE74" s="204">
        <f t="shared" si="54"/>
        <v>3467.7799560300259</v>
      </c>
      <c r="AF74" s="204">
        <f t="shared" si="54"/>
        <v>3501.778138815127</v>
      </c>
      <c r="AG74" s="204">
        <f t="shared" si="54"/>
        <v>3536.1094670782668</v>
      </c>
      <c r="AH74" s="204">
        <f t="shared" si="54"/>
        <v>3570.7772919713143</v>
      </c>
      <c r="AI74" s="204">
        <f t="shared" si="54"/>
        <v>3605.7849549907023</v>
      </c>
      <c r="AJ74" s="204">
        <f t="shared" si="54"/>
        <v>3641.1358091377001</v>
      </c>
      <c r="AK74" s="204">
        <f t="shared" si="54"/>
        <v>3676.8332296586732</v>
      </c>
      <c r="AL74" s="204">
        <f t="shared" si="54"/>
        <v>3712.8806195769039</v>
      </c>
      <c r="AM74" s="204">
        <f t="shared" si="54"/>
        <v>3749.2814126217791</v>
      </c>
      <c r="AN74" s="204">
        <f t="shared" si="54"/>
        <v>3786.0390748582695</v>
      </c>
      <c r="AO74" s="204">
        <f t="shared" si="54"/>
        <v>3823.157105668156</v>
      </c>
      <c r="AP74" s="204">
        <f t="shared" si="54"/>
        <v>3860.6390384087754</v>
      </c>
      <c r="AQ74" s="204">
        <f t="shared" si="54"/>
        <v>3898.4884409121705</v>
      </c>
      <c r="AR74" s="204">
        <f t="shared" si="54"/>
        <v>3936.7089159061015</v>
      </c>
      <c r="AS74" s="204">
        <f t="shared" si="54"/>
        <v>3975.3041013976749</v>
      </c>
      <c r="AT74" s="204">
        <f t="shared" si="54"/>
        <v>4014.2776710399776</v>
      </c>
      <c r="AU74" s="204">
        <f t="shared" si="54"/>
        <v>4053.633334491924</v>
      </c>
      <c r="AV74" s="204">
        <f t="shared" si="54"/>
        <v>4093.3748377764455</v>
      </c>
      <c r="AW74" s="204">
        <f t="shared" si="54"/>
        <v>4133.5059636395927</v>
      </c>
      <c r="AX74" s="204">
        <f t="shared" si="54"/>
        <v>4174.0305319118661</v>
      </c>
      <c r="AY74" s="204">
        <f t="shared" si="54"/>
        <v>4214.9523998724362</v>
      </c>
      <c r="AZ74" s="204">
        <f t="shared" si="54"/>
        <v>4256.2754626166079</v>
      </c>
      <c r="BA74" s="204">
        <f t="shared" si="54"/>
        <v>4298.0036534267365</v>
      </c>
      <c r="BB74" s="204">
        <f t="shared" si="54"/>
        <v>4340.1409441466876</v>
      </c>
      <c r="BC74" s="204">
        <f t="shared" si="54"/>
        <v>4382.6913455599306</v>
      </c>
      <c r="BD74" s="204">
        <f t="shared" si="54"/>
        <v>4425.6589077713234</v>
      </c>
      <c r="BE74" s="204">
        <f t="shared" si="54"/>
        <v>4469.0477205926209</v>
      </c>
      <c r="BF74" s="204">
        <f t="shared" si="54"/>
        <v>4512.8619139317698</v>
      </c>
      <c r="BG74" s="204">
        <f t="shared" si="54"/>
        <v>4557.1056581860057</v>
      </c>
      <c r="BH74" s="204">
        <f t="shared" si="54"/>
        <v>4601.7831646388104</v>
      </c>
      <c r="BI74" s="204">
        <f t="shared" si="54"/>
        <v>4646.8986858607605</v>
      </c>
      <c r="BJ74" s="204">
        <f t="shared" si="54"/>
        <v>4692.4565161142973</v>
      </c>
      <c r="BK74" s="204">
        <f t="shared" si="54"/>
        <v>4738.4609917624766</v>
      </c>
      <c r="BL74" s="204">
        <f t="shared" si="54"/>
        <v>4784.9164916817172</v>
      </c>
      <c r="BM74" s="204">
        <f t="shared" si="54"/>
        <v>4831.8274376785967</v>
      </c>
      <c r="BN74" s="204">
        <f t="shared" si="54"/>
        <v>4879.1982949107396</v>
      </c>
      <c r="BO74" s="204">
        <f t="shared" si="54"/>
        <v>4927.0335723118251</v>
      </c>
      <c r="BP74" s="204">
        <f t="shared" si="54"/>
        <v>4975.3378230207645</v>
      </c>
      <c r="BQ74" s="204">
        <f t="shared" si="54"/>
        <v>5024.1156448150859</v>
      </c>
    </row>
    <row r="75" spans="5:69" ht="16" customHeight="1">
      <c r="E75" s="326"/>
      <c r="F75" s="328"/>
      <c r="G75" s="329"/>
      <c r="H75" s="330"/>
      <c r="I75" s="224" t="s">
        <v>447</v>
      </c>
      <c r="J75" s="204">
        <f t="shared" ref="J75:BQ75" si="55">J74*$B$9</f>
        <v>256.75099055166112</v>
      </c>
      <c r="K75" s="204">
        <f t="shared" si="55"/>
        <v>387.64365240152756</v>
      </c>
      <c r="L75" s="204">
        <f t="shared" si="55"/>
        <v>455.63182800416365</v>
      </c>
      <c r="M75" s="204">
        <f t="shared" si="55"/>
        <v>492.19268052904437</v>
      </c>
      <c r="N75" s="204">
        <f t="shared" si="55"/>
        <v>513.06503587508257</v>
      </c>
      <c r="O75" s="204">
        <f t="shared" si="55"/>
        <v>526.11855370114631</v>
      </c>
      <c r="P75" s="204">
        <f t="shared" si="55"/>
        <v>535.28831296480189</v>
      </c>
      <c r="Q75" s="204">
        <f t="shared" si="55"/>
        <v>542.54210471539648</v>
      </c>
      <c r="R75" s="204">
        <f t="shared" si="55"/>
        <v>548.8640785145468</v>
      </c>
      <c r="S75" s="204">
        <f t="shared" si="55"/>
        <v>554.74656567056161</v>
      </c>
      <c r="T75" s="204">
        <f t="shared" si="55"/>
        <v>560.43599088007181</v>
      </c>
      <c r="U75" s="204">
        <f t="shared" si="55"/>
        <v>566.05582807350129</v>
      </c>
      <c r="V75" s="204">
        <f t="shared" si="55"/>
        <v>571.66807836270107</v>
      </c>
      <c r="W75" s="204">
        <f t="shared" si="55"/>
        <v>577.30400903990824</v>
      </c>
      <c r="X75" s="204">
        <f t="shared" si="55"/>
        <v>582.97952310261553</v>
      </c>
      <c r="Y75" s="204">
        <f t="shared" si="55"/>
        <v>588.70284404164238</v>
      </c>
      <c r="Z75" s="204">
        <f t="shared" si="55"/>
        <v>594.47835826106109</v>
      </c>
      <c r="AA75" s="204">
        <f t="shared" si="55"/>
        <v>600.30853631430193</v>
      </c>
      <c r="AB75" s="204">
        <f t="shared" si="55"/>
        <v>606.1948935486065</v>
      </c>
      <c r="AC75" s="204">
        <f t="shared" si="55"/>
        <v>612.13847045391037</v>
      </c>
      <c r="AD75" s="204">
        <f t="shared" si="55"/>
        <v>618.14007286420554</v>
      </c>
      <c r="AE75" s="204">
        <f t="shared" si="55"/>
        <v>624.20039208540459</v>
      </c>
      <c r="AF75" s="204">
        <f t="shared" si="55"/>
        <v>630.32006498672285</v>
      </c>
      <c r="AG75" s="204">
        <f t="shared" si="55"/>
        <v>636.49970407408796</v>
      </c>
      <c r="AH75" s="204">
        <f t="shared" si="55"/>
        <v>642.73991255483656</v>
      </c>
      <c r="AI75" s="204">
        <f t="shared" si="55"/>
        <v>649.04129189832645</v>
      </c>
      <c r="AJ75" s="204">
        <f t="shared" si="55"/>
        <v>655.40444564478605</v>
      </c>
      <c r="AK75" s="204">
        <f t="shared" si="55"/>
        <v>661.8299813385612</v>
      </c>
      <c r="AL75" s="204">
        <f t="shared" si="55"/>
        <v>668.31851152384263</v>
      </c>
      <c r="AM75" s="204">
        <f t="shared" si="55"/>
        <v>674.87065427192022</v>
      </c>
      <c r="AN75" s="204">
        <f t="shared" si="55"/>
        <v>681.4870334744885</v>
      </c>
      <c r="AO75" s="204">
        <f t="shared" si="55"/>
        <v>688.16827902026807</v>
      </c>
      <c r="AP75" s="204">
        <f t="shared" si="55"/>
        <v>694.9150269135796</v>
      </c>
      <c r="AQ75" s="204">
        <f t="shared" si="55"/>
        <v>701.72791936419071</v>
      </c>
      <c r="AR75" s="204">
        <f t="shared" si="55"/>
        <v>708.60760486309823</v>
      </c>
      <c r="AS75" s="204">
        <f t="shared" si="55"/>
        <v>715.55473825158151</v>
      </c>
      <c r="AT75" s="204">
        <f t="shared" si="55"/>
        <v>722.56998078719596</v>
      </c>
      <c r="AU75" s="204">
        <f t="shared" si="55"/>
        <v>729.65400020854634</v>
      </c>
      <c r="AV75" s="204">
        <f t="shared" si="55"/>
        <v>736.80747079976015</v>
      </c>
      <c r="AW75" s="204">
        <f t="shared" si="55"/>
        <v>744.0310734551266</v>
      </c>
      <c r="AX75" s="204">
        <f t="shared" si="55"/>
        <v>751.32549574413588</v>
      </c>
      <c r="AY75" s="204">
        <f t="shared" si="55"/>
        <v>758.69143197703852</v>
      </c>
      <c r="AZ75" s="204">
        <f t="shared" si="55"/>
        <v>766.12958327098943</v>
      </c>
      <c r="BA75" s="204">
        <f t="shared" si="55"/>
        <v>773.64065761681252</v>
      </c>
      <c r="BB75" s="204">
        <f t="shared" si="55"/>
        <v>781.2253699464037</v>
      </c>
      <c r="BC75" s="204">
        <f t="shared" si="55"/>
        <v>788.88444220078748</v>
      </c>
      <c r="BD75" s="204">
        <f t="shared" si="55"/>
        <v>796.61860339883822</v>
      </c>
      <c r="BE75" s="204">
        <f t="shared" si="55"/>
        <v>804.42858970667169</v>
      </c>
      <c r="BF75" s="204">
        <f t="shared" si="55"/>
        <v>812.31514450771851</v>
      </c>
      <c r="BG75" s="204">
        <f t="shared" si="55"/>
        <v>820.27901847348096</v>
      </c>
      <c r="BH75" s="204">
        <f t="shared" si="55"/>
        <v>828.32096963498589</v>
      </c>
      <c r="BI75" s="204">
        <f t="shared" si="55"/>
        <v>836.4417634549369</v>
      </c>
      <c r="BJ75" s="204">
        <f t="shared" si="55"/>
        <v>844.64217290057343</v>
      </c>
      <c r="BK75" s="204">
        <f t="shared" si="55"/>
        <v>852.92297851724572</v>
      </c>
      <c r="BL75" s="204">
        <f t="shared" si="55"/>
        <v>861.28496850270903</v>
      </c>
      <c r="BM75" s="204">
        <f t="shared" si="55"/>
        <v>869.72893878214734</v>
      </c>
      <c r="BN75" s="204">
        <f t="shared" si="55"/>
        <v>878.25569308393312</v>
      </c>
      <c r="BO75" s="204">
        <f t="shared" si="55"/>
        <v>886.86604301612851</v>
      </c>
      <c r="BP75" s="204">
        <f t="shared" si="55"/>
        <v>895.56080814373763</v>
      </c>
      <c r="BQ75" s="204">
        <f t="shared" si="55"/>
        <v>904.34081606671543</v>
      </c>
    </row>
    <row r="76" spans="5:69" ht="16" customHeight="1">
      <c r="E76" s="326"/>
      <c r="F76" s="328"/>
      <c r="G76" s="329"/>
      <c r="H76" s="330"/>
      <c r="I76" s="224" t="s">
        <v>448</v>
      </c>
      <c r="J76" s="204">
        <f>J9*J68</f>
        <v>121.91405059433103</v>
      </c>
      <c r="K76" s="204">
        <f>K9*K68</f>
        <v>123.1092863844715</v>
      </c>
      <c r="L76" s="204">
        <f t="shared" ref="L76:BQ76" si="56">L9*L68</f>
        <v>124.31624017255459</v>
      </c>
      <c r="M76" s="204">
        <f t="shared" si="56"/>
        <v>125.53502684091296</v>
      </c>
      <c r="N76" s="204">
        <f t="shared" si="56"/>
        <v>126.7657623981768</v>
      </c>
      <c r="O76" s="204">
        <f t="shared" si="56"/>
        <v>128.00856399031579</v>
      </c>
      <c r="P76" s="204">
        <f t="shared" si="56"/>
        <v>129.26354991178951</v>
      </c>
      <c r="Q76" s="204">
        <f t="shared" si="56"/>
        <v>130.53083961680701</v>
      </c>
      <c r="R76" s="204">
        <f t="shared" si="56"/>
        <v>131.81055373069731</v>
      </c>
      <c r="S76" s="204">
        <f t="shared" si="56"/>
        <v>133.10281406139043</v>
      </c>
      <c r="T76" s="204">
        <f t="shared" si="56"/>
        <v>134.40774361101188</v>
      </c>
      <c r="U76" s="204">
        <f t="shared" si="56"/>
        <v>135.72546658759043</v>
      </c>
      <c r="V76" s="204">
        <f t="shared" si="56"/>
        <v>137.05610841688059</v>
      </c>
      <c r="W76" s="204">
        <f t="shared" si="56"/>
        <v>138.39979575430098</v>
      </c>
      <c r="X76" s="204">
        <f t="shared" si="56"/>
        <v>139.75665649699022</v>
      </c>
      <c r="Y76" s="204">
        <f t="shared" si="56"/>
        <v>141.12681979598031</v>
      </c>
      <c r="Z76" s="204">
        <f t="shared" si="56"/>
        <v>142.51041606848995</v>
      </c>
      <c r="AA76" s="204">
        <f t="shared" si="56"/>
        <v>143.90757701033786</v>
      </c>
      <c r="AB76" s="204">
        <f t="shared" si="56"/>
        <v>145.31843560847844</v>
      </c>
      <c r="AC76" s="204">
        <f t="shared" si="56"/>
        <v>146.7431261536596</v>
      </c>
      <c r="AD76" s="204">
        <f t="shared" si="56"/>
        <v>148.18178425320531</v>
      </c>
      <c r="AE76" s="204">
        <f t="shared" si="56"/>
        <v>149.634546843923</v>
      </c>
      <c r="AF76" s="204">
        <f t="shared" si="56"/>
        <v>151.10155220513795</v>
      </c>
      <c r="AG76" s="204">
        <f t="shared" si="56"/>
        <v>152.58293997185498</v>
      </c>
      <c r="AH76" s="204">
        <f t="shared" si="56"/>
        <v>154.07885114804967</v>
      </c>
      <c r="AI76" s="204">
        <f t="shared" si="56"/>
        <v>155.58942812008934</v>
      </c>
      <c r="AJ76" s="204">
        <f t="shared" si="56"/>
        <v>157.11481467028631</v>
      </c>
      <c r="AK76" s="204">
        <f t="shared" si="56"/>
        <v>158.65515599058321</v>
      </c>
      <c r="AL76" s="204">
        <f t="shared" si="56"/>
        <v>160.21059869637324</v>
      </c>
      <c r="AM76" s="204">
        <f t="shared" si="56"/>
        <v>161.78129084045534</v>
      </c>
      <c r="AN76" s="204">
        <f t="shared" si="56"/>
        <v>163.3673819271265</v>
      </c>
      <c r="AO76" s="204">
        <f t="shared" si="56"/>
        <v>164.96902292641207</v>
      </c>
      <c r="AP76" s="204">
        <f t="shared" si="56"/>
        <v>166.58636628843567</v>
      </c>
      <c r="AQ76" s="204">
        <f t="shared" si="56"/>
        <v>168.21956595793014</v>
      </c>
      <c r="AR76" s="204">
        <f t="shared" si="56"/>
        <v>169.86877738889027</v>
      </c>
      <c r="AS76" s="204">
        <f t="shared" si="56"/>
        <v>171.53415755936956</v>
      </c>
      <c r="AT76" s="204">
        <f t="shared" si="56"/>
        <v>173.21586498642222</v>
      </c>
      <c r="AU76" s="204">
        <f t="shared" si="56"/>
        <v>174.91405974119104</v>
      </c>
      <c r="AV76" s="204">
        <f t="shared" si="56"/>
        <v>176.62890346414386</v>
      </c>
      <c r="AW76" s="204">
        <f t="shared" si="56"/>
        <v>178.36055938045897</v>
      </c>
      <c r="AX76" s="204">
        <f t="shared" si="56"/>
        <v>180.10919231556153</v>
      </c>
      <c r="AY76" s="204">
        <f t="shared" si="56"/>
        <v>181.8749687108122</v>
      </c>
      <c r="AZ76" s="204">
        <f t="shared" si="56"/>
        <v>183.65805663934952</v>
      </c>
      <c r="BA76" s="204">
        <f t="shared" si="56"/>
        <v>185.45862582208824</v>
      </c>
      <c r="BB76" s="204">
        <f t="shared" si="56"/>
        <v>187.27684764387348</v>
      </c>
      <c r="BC76" s="204">
        <f t="shared" si="56"/>
        <v>189.11289516979375</v>
      </c>
      <c r="BD76" s="204">
        <f t="shared" si="56"/>
        <v>190.96694316165448</v>
      </c>
      <c r="BE76" s="204">
        <f t="shared" si="56"/>
        <v>192.83916809461189</v>
      </c>
      <c r="BF76" s="204">
        <f t="shared" si="56"/>
        <v>194.72974817397082</v>
      </c>
      <c r="BG76" s="204">
        <f t="shared" si="56"/>
        <v>196.63886335214704</v>
      </c>
      <c r="BH76" s="204">
        <f t="shared" si="56"/>
        <v>198.56669534579552</v>
      </c>
      <c r="BI76" s="204">
        <f t="shared" si="56"/>
        <v>200.51342765310724</v>
      </c>
      <c r="BJ76" s="204">
        <f t="shared" si="56"/>
        <v>202.47924557127499</v>
      </c>
      <c r="BK76" s="204">
        <f t="shared" si="56"/>
        <v>204.46433621413061</v>
      </c>
      <c r="BL76" s="204">
        <f t="shared" si="56"/>
        <v>206.46888852995542</v>
      </c>
      <c r="BM76" s="204">
        <f t="shared" si="56"/>
        <v>208.49309331946478</v>
      </c>
      <c r="BN76" s="204">
        <f t="shared" si="56"/>
        <v>210.53714325396933</v>
      </c>
      <c r="BO76" s="204">
        <f t="shared" si="56"/>
        <v>212.60123289371413</v>
      </c>
      <c r="BP76" s="204">
        <f t="shared" si="56"/>
        <v>214.68555870639764</v>
      </c>
      <c r="BQ76" s="204">
        <f t="shared" si="56"/>
        <v>216.79031908587208</v>
      </c>
    </row>
    <row r="77" spans="5:69" ht="16" customHeight="1">
      <c r="E77" s="326"/>
      <c r="F77" s="328"/>
      <c r="G77" s="329"/>
      <c r="H77" s="330"/>
      <c r="I77" s="229" t="s">
        <v>449</v>
      </c>
      <c r="J77" s="204">
        <f>J75-J76</f>
        <v>134.83693995733009</v>
      </c>
      <c r="K77" s="204">
        <f>K75-K76</f>
        <v>264.53436601705607</v>
      </c>
      <c r="L77" s="204">
        <f t="shared" ref="L77:BQ77" si="57">L75-L76</f>
        <v>331.31558783160904</v>
      </c>
      <c r="M77" s="204">
        <f t="shared" si="57"/>
        <v>366.6576536881314</v>
      </c>
      <c r="N77" s="204">
        <f t="shared" si="57"/>
        <v>386.2992734769058</v>
      </c>
      <c r="O77" s="204">
        <f t="shared" si="57"/>
        <v>398.10998971083052</v>
      </c>
      <c r="P77" s="204">
        <f t="shared" si="57"/>
        <v>406.02476305301241</v>
      </c>
      <c r="Q77" s="204">
        <f t="shared" si="57"/>
        <v>412.01126509858943</v>
      </c>
      <c r="R77" s="204">
        <f t="shared" si="57"/>
        <v>417.05352478384953</v>
      </c>
      <c r="S77" s="204">
        <f t="shared" si="57"/>
        <v>421.6437516091712</v>
      </c>
      <c r="T77" s="204">
        <f t="shared" si="57"/>
        <v>426.02824726905993</v>
      </c>
      <c r="U77" s="204">
        <f t="shared" si="57"/>
        <v>430.33036148591088</v>
      </c>
      <c r="V77" s="204">
        <f t="shared" si="57"/>
        <v>434.61196994582048</v>
      </c>
      <c r="W77" s="204">
        <f t="shared" si="57"/>
        <v>438.90421328560728</v>
      </c>
      <c r="X77" s="204">
        <f t="shared" si="57"/>
        <v>443.22286660562531</v>
      </c>
      <c r="Y77" s="204">
        <f t="shared" si="57"/>
        <v>447.5760242456621</v>
      </c>
      <c r="Z77" s="204">
        <f t="shared" si="57"/>
        <v>451.96794219257117</v>
      </c>
      <c r="AA77" s="204">
        <f t="shared" si="57"/>
        <v>456.4009593039641</v>
      </c>
      <c r="AB77" s="204">
        <f t="shared" si="57"/>
        <v>460.87645794012803</v>
      </c>
      <c r="AC77" s="204">
        <f t="shared" si="57"/>
        <v>465.39534430025077</v>
      </c>
      <c r="AD77" s="204">
        <f t="shared" si="57"/>
        <v>469.95828861100023</v>
      </c>
      <c r="AE77" s="204">
        <f t="shared" si="57"/>
        <v>474.56584524148161</v>
      </c>
      <c r="AF77" s="204">
        <f t="shared" si="57"/>
        <v>479.21851278158488</v>
      </c>
      <c r="AG77" s="204">
        <f t="shared" si="57"/>
        <v>483.91676410223295</v>
      </c>
      <c r="AH77" s="204">
        <f t="shared" si="57"/>
        <v>488.66106140678687</v>
      </c>
      <c r="AI77" s="204">
        <f t="shared" si="57"/>
        <v>493.45186377823711</v>
      </c>
      <c r="AJ77" s="204">
        <f t="shared" si="57"/>
        <v>498.28963097449974</v>
      </c>
      <c r="AK77" s="204">
        <f t="shared" si="57"/>
        <v>503.17482534797796</v>
      </c>
      <c r="AL77" s="204">
        <f t="shared" si="57"/>
        <v>508.10791282746936</v>
      </c>
      <c r="AM77" s="204">
        <f t="shared" si="57"/>
        <v>513.0893634314649</v>
      </c>
      <c r="AN77" s="204">
        <f t="shared" si="57"/>
        <v>518.11965154736197</v>
      </c>
      <c r="AO77" s="204">
        <f t="shared" si="57"/>
        <v>523.19925609385598</v>
      </c>
      <c r="AP77" s="204">
        <f t="shared" si="57"/>
        <v>528.32866062514393</v>
      </c>
      <c r="AQ77" s="204">
        <f t="shared" si="57"/>
        <v>533.50835340626054</v>
      </c>
      <c r="AR77" s="204">
        <f t="shared" si="57"/>
        <v>538.73882747420794</v>
      </c>
      <c r="AS77" s="204">
        <f t="shared" si="57"/>
        <v>544.02058069221198</v>
      </c>
      <c r="AT77" s="204">
        <f t="shared" si="57"/>
        <v>549.3541158007738</v>
      </c>
      <c r="AU77" s="204">
        <f t="shared" si="57"/>
        <v>554.73994046735527</v>
      </c>
      <c r="AV77" s="204">
        <f t="shared" si="57"/>
        <v>560.17856733561632</v>
      </c>
      <c r="AW77" s="204">
        <f t="shared" si="57"/>
        <v>565.67051407466761</v>
      </c>
      <c r="AX77" s="204">
        <f t="shared" si="57"/>
        <v>571.21630342857429</v>
      </c>
      <c r="AY77" s="204">
        <f t="shared" si="57"/>
        <v>576.81646326622626</v>
      </c>
      <c r="AZ77" s="204">
        <f t="shared" si="57"/>
        <v>582.4715266316399</v>
      </c>
      <c r="BA77" s="204">
        <f t="shared" si="57"/>
        <v>588.18203179472425</v>
      </c>
      <c r="BB77" s="204">
        <f t="shared" si="57"/>
        <v>593.94852230253025</v>
      </c>
      <c r="BC77" s="204">
        <f t="shared" si="57"/>
        <v>599.7715470309937</v>
      </c>
      <c r="BD77" s="204">
        <f t="shared" si="57"/>
        <v>605.65166023718371</v>
      </c>
      <c r="BE77" s="204">
        <f t="shared" si="57"/>
        <v>611.58942161205982</v>
      </c>
      <c r="BF77" s="204">
        <f t="shared" si="57"/>
        <v>617.58539633374767</v>
      </c>
      <c r="BG77" s="204">
        <f t="shared" si="57"/>
        <v>623.64015512133392</v>
      </c>
      <c r="BH77" s="204">
        <f t="shared" si="57"/>
        <v>629.75427428919033</v>
      </c>
      <c r="BI77" s="204">
        <f t="shared" si="57"/>
        <v>635.92833580182969</v>
      </c>
      <c r="BJ77" s="204">
        <f t="shared" si="57"/>
        <v>642.16292732929844</v>
      </c>
      <c r="BK77" s="204">
        <f t="shared" si="57"/>
        <v>648.45864230311508</v>
      </c>
      <c r="BL77" s="204">
        <f t="shared" si="57"/>
        <v>654.81607997275364</v>
      </c>
      <c r="BM77" s="204">
        <f t="shared" si="57"/>
        <v>661.23584546268262</v>
      </c>
      <c r="BN77" s="204">
        <f t="shared" si="57"/>
        <v>667.71854982996376</v>
      </c>
      <c r="BO77" s="204">
        <f t="shared" si="57"/>
        <v>674.26481012241436</v>
      </c>
      <c r="BP77" s="204">
        <f t="shared" si="57"/>
        <v>680.87524943734002</v>
      </c>
      <c r="BQ77" s="204">
        <f t="shared" si="57"/>
        <v>687.55049698084338</v>
      </c>
    </row>
    <row r="78" spans="5:69" ht="16" customHeight="1">
      <c r="E78" s="326"/>
      <c r="F78" s="328"/>
      <c r="G78" s="329"/>
      <c r="H78" s="323" t="s">
        <v>47</v>
      </c>
      <c r="I78" s="230" t="s">
        <v>318</v>
      </c>
      <c r="J78" s="216">
        <f>Variables!$M$29</f>
        <v>0.1</v>
      </c>
      <c r="K78" s="216">
        <f>Variables!$M$29</f>
        <v>0.1</v>
      </c>
      <c r="L78" s="216">
        <f>Variables!$M$29</f>
        <v>0.1</v>
      </c>
      <c r="M78" s="216">
        <f>Variables!$M$29</f>
        <v>0.1</v>
      </c>
      <c r="N78" s="216">
        <f>Variables!$M$29</f>
        <v>0.1</v>
      </c>
      <c r="O78" s="216">
        <f>Variables!$M$29</f>
        <v>0.1</v>
      </c>
      <c r="P78" s="216">
        <f>Variables!$M$29</f>
        <v>0.1</v>
      </c>
      <c r="Q78" s="216">
        <f>Variables!$M$29</f>
        <v>0.1</v>
      </c>
      <c r="R78" s="216">
        <f>Variables!$M$29</f>
        <v>0.1</v>
      </c>
      <c r="S78" s="216">
        <f>Variables!$M$29</f>
        <v>0.1</v>
      </c>
      <c r="T78" s="216">
        <f>Variables!$M$29</f>
        <v>0.1</v>
      </c>
      <c r="U78" s="216">
        <f>Variables!$M$29</f>
        <v>0.1</v>
      </c>
      <c r="V78" s="216">
        <f>Variables!$M$29</f>
        <v>0.1</v>
      </c>
      <c r="W78" s="216">
        <f>Variables!$M$29</f>
        <v>0.1</v>
      </c>
      <c r="X78" s="216">
        <f>Variables!$M$29</f>
        <v>0.1</v>
      </c>
      <c r="Y78" s="216">
        <f>Variables!$M$29</f>
        <v>0.1</v>
      </c>
      <c r="Z78" s="216">
        <f>Variables!$M$29</f>
        <v>0.1</v>
      </c>
      <c r="AA78" s="216">
        <f>Variables!$M$29</f>
        <v>0.1</v>
      </c>
      <c r="AB78" s="216">
        <f>Variables!$M$29</f>
        <v>0.1</v>
      </c>
      <c r="AC78" s="216">
        <f>Variables!$M$29</f>
        <v>0.1</v>
      </c>
      <c r="AD78" s="216">
        <f>Variables!$M$29</f>
        <v>0.1</v>
      </c>
      <c r="AE78" s="216">
        <f>Variables!$M$29</f>
        <v>0.1</v>
      </c>
      <c r="AF78" s="216">
        <f>Variables!$M$29</f>
        <v>0.1</v>
      </c>
      <c r="AG78" s="216">
        <f>Variables!$M$29</f>
        <v>0.1</v>
      </c>
      <c r="AH78" s="216">
        <f>Variables!$M$29</f>
        <v>0.1</v>
      </c>
      <c r="AI78" s="216">
        <f>Variables!$M$29</f>
        <v>0.1</v>
      </c>
      <c r="AJ78" s="216">
        <f>Variables!$M$29</f>
        <v>0.1</v>
      </c>
      <c r="AK78" s="216">
        <f>Variables!$M$29</f>
        <v>0.1</v>
      </c>
      <c r="AL78" s="216">
        <f>Variables!$M$29</f>
        <v>0.1</v>
      </c>
      <c r="AM78" s="216">
        <f>Variables!$M$29</f>
        <v>0.1</v>
      </c>
      <c r="AN78" s="216">
        <f>Variables!$M$29</f>
        <v>0.1</v>
      </c>
      <c r="AO78" s="216">
        <f>Variables!$M$29</f>
        <v>0.1</v>
      </c>
      <c r="AP78" s="216">
        <f>Variables!$M$29</f>
        <v>0.1</v>
      </c>
      <c r="AQ78" s="216">
        <f>Variables!$M$29</f>
        <v>0.1</v>
      </c>
      <c r="AR78" s="216">
        <f>Variables!$M$29</f>
        <v>0.1</v>
      </c>
      <c r="AS78" s="216">
        <f>Variables!$M$29</f>
        <v>0.1</v>
      </c>
      <c r="AT78" s="216">
        <f>Variables!$M$29</f>
        <v>0.1</v>
      </c>
      <c r="AU78" s="216">
        <f>Variables!$M$29</f>
        <v>0.1</v>
      </c>
      <c r="AV78" s="216">
        <f>Variables!$M$29</f>
        <v>0.1</v>
      </c>
      <c r="AW78" s="216">
        <f>Variables!$M$29</f>
        <v>0.1</v>
      </c>
      <c r="AX78" s="216">
        <f>Variables!$M$29</f>
        <v>0.1</v>
      </c>
      <c r="AY78" s="216">
        <f>Variables!$M$29</f>
        <v>0.1</v>
      </c>
      <c r="AZ78" s="216">
        <f>Variables!$M$29</f>
        <v>0.1</v>
      </c>
      <c r="BA78" s="216">
        <f>Variables!$M$29</f>
        <v>0.1</v>
      </c>
      <c r="BB78" s="216">
        <f>Variables!$M$29</f>
        <v>0.1</v>
      </c>
      <c r="BC78" s="216">
        <f>Variables!$M$29</f>
        <v>0.1</v>
      </c>
      <c r="BD78" s="216">
        <f>Variables!$M$29</f>
        <v>0.1</v>
      </c>
      <c r="BE78" s="216">
        <f>Variables!$M$29</f>
        <v>0.1</v>
      </c>
      <c r="BF78" s="216">
        <f>Variables!$M$29</f>
        <v>0.1</v>
      </c>
      <c r="BG78" s="216">
        <f>Variables!$M$29</f>
        <v>0.1</v>
      </c>
      <c r="BH78" s="216">
        <f>Variables!$M$29</f>
        <v>0.1</v>
      </c>
      <c r="BI78" s="216">
        <f>Variables!$M$29</f>
        <v>0.1</v>
      </c>
      <c r="BJ78" s="216">
        <f>Variables!$M$29</f>
        <v>0.1</v>
      </c>
      <c r="BK78" s="216">
        <f>Variables!$M$29</f>
        <v>0.1</v>
      </c>
      <c r="BL78" s="216">
        <f>Variables!$M$29</f>
        <v>0.1</v>
      </c>
      <c r="BM78" s="216">
        <f>Variables!$M$29</f>
        <v>0.1</v>
      </c>
      <c r="BN78" s="216">
        <f>Variables!$M$29</f>
        <v>0.1</v>
      </c>
      <c r="BO78" s="216">
        <f>Variables!$M$29</f>
        <v>0.1</v>
      </c>
      <c r="BP78" s="216">
        <f>Variables!$M$29</f>
        <v>0.1</v>
      </c>
      <c r="BQ78" s="216">
        <f>Variables!$M$29</f>
        <v>0.1</v>
      </c>
    </row>
    <row r="79" spans="5:69" ht="16" customHeight="1">
      <c r="E79" s="326"/>
      <c r="F79" s="328"/>
      <c r="G79" s="329"/>
      <c r="H79" s="323"/>
      <c r="I79" s="232" t="s">
        <v>319</v>
      </c>
      <c r="J79" s="216">
        <f>Variables!$M$32</f>
        <v>0.1</v>
      </c>
      <c r="K79" s="216">
        <f>Variables!$M$32</f>
        <v>0.1</v>
      </c>
      <c r="L79" s="216">
        <f>Variables!$M$32</f>
        <v>0.1</v>
      </c>
      <c r="M79" s="216">
        <f>Variables!$M$32</f>
        <v>0.1</v>
      </c>
      <c r="N79" s="216">
        <f>Variables!$M$32</f>
        <v>0.1</v>
      </c>
      <c r="O79" s="216">
        <f>Variables!$M$32</f>
        <v>0.1</v>
      </c>
      <c r="P79" s="216">
        <f>Variables!$M$32</f>
        <v>0.1</v>
      </c>
      <c r="Q79" s="216">
        <f>Variables!$M$32</f>
        <v>0.1</v>
      </c>
      <c r="R79" s="216">
        <f>Variables!$M$32</f>
        <v>0.1</v>
      </c>
      <c r="S79" s="216">
        <f>Variables!$M$32</f>
        <v>0.1</v>
      </c>
      <c r="T79" s="216">
        <f>Variables!$M$32</f>
        <v>0.1</v>
      </c>
      <c r="U79" s="216">
        <f>Variables!$M$32</f>
        <v>0.1</v>
      </c>
      <c r="V79" s="216">
        <f>Variables!$M$32</f>
        <v>0.1</v>
      </c>
      <c r="W79" s="216">
        <f>Variables!$M$32</f>
        <v>0.1</v>
      </c>
      <c r="X79" s="216">
        <f>Variables!$M$32</f>
        <v>0.1</v>
      </c>
      <c r="Y79" s="216">
        <f>Variables!$M$32</f>
        <v>0.1</v>
      </c>
      <c r="Z79" s="216">
        <f>Variables!$M$32</f>
        <v>0.1</v>
      </c>
      <c r="AA79" s="216">
        <f>Variables!$M$32</f>
        <v>0.1</v>
      </c>
      <c r="AB79" s="216">
        <f>Variables!$M$32</f>
        <v>0.1</v>
      </c>
      <c r="AC79" s="216">
        <f>Variables!$M$32</f>
        <v>0.1</v>
      </c>
      <c r="AD79" s="216">
        <f>Variables!$M$32</f>
        <v>0.1</v>
      </c>
      <c r="AE79" s="216">
        <f>Variables!$M$32</f>
        <v>0.1</v>
      </c>
      <c r="AF79" s="216">
        <f>Variables!$M$32</f>
        <v>0.1</v>
      </c>
      <c r="AG79" s="216">
        <f>Variables!$M$32</f>
        <v>0.1</v>
      </c>
      <c r="AH79" s="216">
        <f>Variables!$M$32</f>
        <v>0.1</v>
      </c>
      <c r="AI79" s="216">
        <f>Variables!$M$32</f>
        <v>0.1</v>
      </c>
      <c r="AJ79" s="216">
        <f>Variables!$M$32</f>
        <v>0.1</v>
      </c>
      <c r="AK79" s="216">
        <f>Variables!$M$32</f>
        <v>0.1</v>
      </c>
      <c r="AL79" s="216">
        <f>Variables!$M$32</f>
        <v>0.1</v>
      </c>
      <c r="AM79" s="216">
        <f>Variables!$M$32</f>
        <v>0.1</v>
      </c>
      <c r="AN79" s="216">
        <f>Variables!$M$32</f>
        <v>0.1</v>
      </c>
      <c r="AO79" s="216">
        <f>Variables!$M$32</f>
        <v>0.1</v>
      </c>
      <c r="AP79" s="216">
        <f>Variables!$M$32</f>
        <v>0.1</v>
      </c>
      <c r="AQ79" s="216">
        <f>Variables!$M$32</f>
        <v>0.1</v>
      </c>
      <c r="AR79" s="216">
        <f>Variables!$M$32</f>
        <v>0.1</v>
      </c>
      <c r="AS79" s="216">
        <f>Variables!$M$32</f>
        <v>0.1</v>
      </c>
      <c r="AT79" s="216">
        <f>Variables!$M$32</f>
        <v>0.1</v>
      </c>
      <c r="AU79" s="216">
        <f>Variables!$M$32</f>
        <v>0.1</v>
      </c>
      <c r="AV79" s="216">
        <f>Variables!$M$32</f>
        <v>0.1</v>
      </c>
      <c r="AW79" s="216">
        <f>Variables!$M$32</f>
        <v>0.1</v>
      </c>
      <c r="AX79" s="216">
        <f>Variables!$M$32</f>
        <v>0.1</v>
      </c>
      <c r="AY79" s="216">
        <f>Variables!$M$32</f>
        <v>0.1</v>
      </c>
      <c r="AZ79" s="216">
        <f>Variables!$M$32</f>
        <v>0.1</v>
      </c>
      <c r="BA79" s="216">
        <f>Variables!$M$32</f>
        <v>0.1</v>
      </c>
      <c r="BB79" s="216">
        <f>Variables!$M$32</f>
        <v>0.1</v>
      </c>
      <c r="BC79" s="216">
        <f>Variables!$M$32</f>
        <v>0.1</v>
      </c>
      <c r="BD79" s="216">
        <f>Variables!$M$32</f>
        <v>0.1</v>
      </c>
      <c r="BE79" s="216">
        <f>Variables!$M$32</f>
        <v>0.1</v>
      </c>
      <c r="BF79" s="216">
        <f>Variables!$M$32</f>
        <v>0.1</v>
      </c>
      <c r="BG79" s="216">
        <f>Variables!$M$32</f>
        <v>0.1</v>
      </c>
      <c r="BH79" s="216">
        <f>Variables!$M$32</f>
        <v>0.1</v>
      </c>
      <c r="BI79" s="216">
        <f>Variables!$M$32</f>
        <v>0.1</v>
      </c>
      <c r="BJ79" s="216">
        <f>Variables!$M$32</f>
        <v>0.1</v>
      </c>
      <c r="BK79" s="216">
        <f>Variables!$M$32</f>
        <v>0.1</v>
      </c>
      <c r="BL79" s="216">
        <f>Variables!$M$32</f>
        <v>0.1</v>
      </c>
      <c r="BM79" s="216">
        <f>Variables!$M$32</f>
        <v>0.1</v>
      </c>
      <c r="BN79" s="216">
        <f>Variables!$M$32</f>
        <v>0.1</v>
      </c>
      <c r="BO79" s="216">
        <f>Variables!$M$32</f>
        <v>0.1</v>
      </c>
      <c r="BP79" s="216">
        <f>Variables!$M$32</f>
        <v>0.1</v>
      </c>
      <c r="BQ79" s="216">
        <f>Variables!$M$32</f>
        <v>0.1</v>
      </c>
    </row>
    <row r="80" spans="5:69" ht="16" customHeight="1">
      <c r="E80" s="326"/>
      <c r="F80" s="328"/>
      <c r="G80" s="329"/>
      <c r="H80" s="323"/>
      <c r="I80" s="230" t="s">
        <v>321</v>
      </c>
      <c r="J80" s="200">
        <f>J11*J78*J79</f>
        <v>0.4041450777202073</v>
      </c>
      <c r="K80" s="200">
        <f>K11*K78*K79</f>
        <v>0.41626943005181349</v>
      </c>
      <c r="L80" s="200">
        <f t="shared" ref="L80:BQ80" si="58">L11*L78*L79</f>
        <v>0.42875751295336784</v>
      </c>
      <c r="M80" s="200">
        <f t="shared" si="58"/>
        <v>0.44162023834196895</v>
      </c>
      <c r="N80" s="200">
        <f t="shared" si="58"/>
        <v>0.45486884549222806</v>
      </c>
      <c r="O80" s="200">
        <f t="shared" si="58"/>
        <v>0.46851491085699487</v>
      </c>
      <c r="P80" s="200">
        <f t="shared" si="58"/>
        <v>0.48257035818270488</v>
      </c>
      <c r="Q80" s="200">
        <f t="shared" si="58"/>
        <v>0.49704746892818596</v>
      </c>
      <c r="R80" s="200">
        <f t="shared" si="58"/>
        <v>0.51195889299603159</v>
      </c>
      <c r="S80" s="200">
        <f t="shared" si="58"/>
        <v>0.5273176597859125</v>
      </c>
      <c r="T80" s="200">
        <f t="shared" si="58"/>
        <v>0.54313718957948987</v>
      </c>
      <c r="U80" s="200">
        <f t="shared" si="58"/>
        <v>0.55943130526687457</v>
      </c>
      <c r="V80" s="200">
        <f t="shared" si="58"/>
        <v>0.57621424442488089</v>
      </c>
      <c r="W80" s="200">
        <f t="shared" si="58"/>
        <v>0.59350067175762722</v>
      </c>
      <c r="X80" s="200">
        <f t="shared" si="58"/>
        <v>0.61130569191035633</v>
      </c>
      <c r="Y80" s="200">
        <f t="shared" si="58"/>
        <v>0.62964486266766695</v>
      </c>
      <c r="Z80" s="200">
        <f t="shared" si="58"/>
        <v>0.64853420854769706</v>
      </c>
      <c r="AA80" s="200">
        <f t="shared" si="58"/>
        <v>0.66799023480412778</v>
      </c>
      <c r="AB80" s="200">
        <f t="shared" si="58"/>
        <v>0.68802994184825172</v>
      </c>
      <c r="AC80" s="200">
        <f t="shared" si="58"/>
        <v>0.7086708401036993</v>
      </c>
      <c r="AD80" s="200">
        <f t="shared" si="58"/>
        <v>0.72993096530681045</v>
      </c>
      <c r="AE80" s="200">
        <f t="shared" si="58"/>
        <v>0.75182889426601474</v>
      </c>
      <c r="AF80" s="200">
        <f t="shared" si="58"/>
        <v>0.7743837610939952</v>
      </c>
      <c r="AG80" s="200">
        <f t="shared" si="58"/>
        <v>0.79761527392681508</v>
      </c>
      <c r="AH80" s="200">
        <f t="shared" si="58"/>
        <v>0.8215437321446194</v>
      </c>
      <c r="AI80" s="200">
        <f t="shared" si="58"/>
        <v>0.84619004410895815</v>
      </c>
      <c r="AJ80" s="200">
        <f t="shared" si="58"/>
        <v>0.87157574543222693</v>
      </c>
      <c r="AK80" s="200">
        <f t="shared" si="58"/>
        <v>0.8977230177951937</v>
      </c>
      <c r="AL80" s="200">
        <f t="shared" si="58"/>
        <v>0.92465470832904961</v>
      </c>
      <c r="AM80" s="200">
        <f t="shared" si="58"/>
        <v>0.952394349578921</v>
      </c>
      <c r="AN80" s="200">
        <f t="shared" si="58"/>
        <v>0.98096618006628877</v>
      </c>
      <c r="AO80" s="200">
        <f t="shared" si="58"/>
        <v>1.0103951654682775</v>
      </c>
      <c r="AP80" s="200">
        <f t="shared" si="58"/>
        <v>1.0407070204323257</v>
      </c>
      <c r="AQ80" s="200">
        <f t="shared" si="58"/>
        <v>1.0719282310452953</v>
      </c>
      <c r="AR80" s="200">
        <f t="shared" si="58"/>
        <v>1.1040860779766544</v>
      </c>
      <c r="AS80" s="200">
        <f t="shared" si="58"/>
        <v>1.1372086603159539</v>
      </c>
      <c r="AT80" s="200">
        <f t="shared" si="58"/>
        <v>1.1713249201254328</v>
      </c>
      <c r="AU80" s="200">
        <f t="shared" si="58"/>
        <v>1.2064646677291955</v>
      </c>
      <c r="AV80" s="200">
        <f t="shared" si="58"/>
        <v>1.2426586077610713</v>
      </c>
      <c r="AW80" s="200">
        <f t="shared" si="58"/>
        <v>1.2799383659939034</v>
      </c>
      <c r="AX80" s="200">
        <f t="shared" si="58"/>
        <v>1.3183365169737205</v>
      </c>
      <c r="AY80" s="200">
        <f t="shared" si="58"/>
        <v>1.3578866124829325</v>
      </c>
      <c r="AZ80" s="200">
        <f t="shared" si="58"/>
        <v>1.3986232108574204</v>
      </c>
      <c r="BA80" s="200">
        <f t="shared" si="58"/>
        <v>1.4405819071831429</v>
      </c>
      <c r="BB80" s="200">
        <f t="shared" si="58"/>
        <v>1.4837993643986376</v>
      </c>
      <c r="BC80" s="200">
        <f t="shared" si="58"/>
        <v>1.5283133453305964</v>
      </c>
      <c r="BD80" s="200">
        <f t="shared" si="58"/>
        <v>1.5741627456905145</v>
      </c>
      <c r="BE80" s="200">
        <f t="shared" si="58"/>
        <v>1.6213876280612298</v>
      </c>
      <c r="BF80" s="200">
        <f t="shared" si="58"/>
        <v>1.670029256903067</v>
      </c>
      <c r="BG80" s="200">
        <f t="shared" si="58"/>
        <v>1.7201301346101585</v>
      </c>
      <c r="BH80" s="200">
        <f t="shared" si="58"/>
        <v>1.7717340386484637</v>
      </c>
      <c r="BI80" s="200">
        <f t="shared" si="58"/>
        <v>1.8248860598079173</v>
      </c>
      <c r="BJ80" s="200">
        <f t="shared" si="58"/>
        <v>1.8796326416021552</v>
      </c>
      <c r="BK80" s="200">
        <f t="shared" si="58"/>
        <v>1.9360216208502199</v>
      </c>
      <c r="BL80" s="200">
        <f t="shared" si="58"/>
        <v>1.9941022694757267</v>
      </c>
      <c r="BM80" s="200">
        <f t="shared" si="58"/>
        <v>2.0539253375599986</v>
      </c>
      <c r="BN80" s="200">
        <f t="shared" si="58"/>
        <v>2.1155430976867984</v>
      </c>
      <c r="BO80" s="200">
        <f t="shared" si="58"/>
        <v>2.1790093906174022</v>
      </c>
      <c r="BP80" s="200">
        <f t="shared" si="58"/>
        <v>2.2443796723359246</v>
      </c>
      <c r="BQ80" s="200">
        <f t="shared" si="58"/>
        <v>2.3117110625060024</v>
      </c>
    </row>
    <row r="81" spans="5:69" ht="16" customHeight="1">
      <c r="E81" s="326"/>
      <c r="F81" s="328"/>
      <c r="G81" s="329"/>
      <c r="H81" s="323"/>
      <c r="I81" s="230" t="s">
        <v>322</v>
      </c>
      <c r="J81" s="200">
        <f>J80/J264</f>
        <v>9.1435537945748265E-3</v>
      </c>
      <c r="K81" s="200">
        <f>K80/K264</f>
        <v>9.2331964788353628E-3</v>
      </c>
      <c r="L81" s="200">
        <f t="shared" ref="L81:BQ81" si="59">L80/L264</f>
        <v>9.3237180129415922E-3</v>
      </c>
      <c r="M81" s="200">
        <f t="shared" si="59"/>
        <v>9.4151270130684705E-3</v>
      </c>
      <c r="N81" s="200">
        <f t="shared" si="59"/>
        <v>9.5074321798632594E-3</v>
      </c>
      <c r="O81" s="200">
        <f t="shared" si="59"/>
        <v>9.6006422992736835E-3</v>
      </c>
      <c r="P81" s="200">
        <f t="shared" si="59"/>
        <v>9.6947662433842143E-3</v>
      </c>
      <c r="Q81" s="200">
        <f t="shared" si="59"/>
        <v>9.789812971260527E-3</v>
      </c>
      <c r="R81" s="200">
        <f t="shared" si="59"/>
        <v>9.8857915298022989E-3</v>
      </c>
      <c r="S81" s="200">
        <f t="shared" si="59"/>
        <v>9.9827110546042812E-3</v>
      </c>
      <c r="T81" s="200">
        <f t="shared" si="59"/>
        <v>1.008058077082589E-2</v>
      </c>
      <c r="U81" s="200">
        <f t="shared" si="59"/>
        <v>1.0179409994069282E-2</v>
      </c>
      <c r="V81" s="200">
        <f t="shared" si="59"/>
        <v>1.0279208131266043E-2</v>
      </c>
      <c r="W81" s="200">
        <f t="shared" si="59"/>
        <v>1.0379984681572571E-2</v>
      </c>
      <c r="X81" s="200">
        <f t="shared" si="59"/>
        <v>1.0481749237274266E-2</v>
      </c>
      <c r="Y81" s="200">
        <f t="shared" si="59"/>
        <v>1.0584511484698524E-2</v>
      </c>
      <c r="Z81" s="200">
        <f t="shared" si="59"/>
        <v>1.0688281205136745E-2</v>
      </c>
      <c r="AA81" s="200">
        <f t="shared" si="59"/>
        <v>1.0793068275775339E-2</v>
      </c>
      <c r="AB81" s="200">
        <f t="shared" si="59"/>
        <v>1.0898882670635884E-2</v>
      </c>
      <c r="AC81" s="200">
        <f t="shared" si="59"/>
        <v>1.1005734461524469E-2</v>
      </c>
      <c r="AD81" s="200">
        <f t="shared" si="59"/>
        <v>1.1113633818990398E-2</v>
      </c>
      <c r="AE81" s="200">
        <f t="shared" si="59"/>
        <v>1.1222591013294226E-2</v>
      </c>
      <c r="AF81" s="200">
        <f t="shared" si="59"/>
        <v>1.1332616415385346E-2</v>
      </c>
      <c r="AG81" s="200">
        <f t="shared" si="59"/>
        <v>1.1443720497889123E-2</v>
      </c>
      <c r="AH81" s="200">
        <f t="shared" si="59"/>
        <v>1.1555913836103722E-2</v>
      </c>
      <c r="AI81" s="200">
        <f t="shared" si="59"/>
        <v>1.16692071090067E-2</v>
      </c>
      <c r="AJ81" s="200">
        <f t="shared" si="59"/>
        <v>1.1783611100271473E-2</v>
      </c>
      <c r="AK81" s="200">
        <f t="shared" si="59"/>
        <v>1.189913669929374E-2</v>
      </c>
      <c r="AL81" s="200">
        <f t="shared" si="59"/>
        <v>1.2015794902227993E-2</v>
      </c>
      <c r="AM81" s="200">
        <f t="shared" si="59"/>
        <v>1.213359681303415E-2</v>
      </c>
      <c r="AN81" s="200">
        <f t="shared" si="59"/>
        <v>1.2252553644534488E-2</v>
      </c>
      <c r="AO81" s="200">
        <f t="shared" si="59"/>
        <v>1.2372676719480905E-2</v>
      </c>
      <c r="AP81" s="200">
        <f t="shared" si="59"/>
        <v>1.2493977471632675E-2</v>
      </c>
      <c r="AQ81" s="200">
        <f t="shared" si="59"/>
        <v>1.261646744684476E-2</v>
      </c>
      <c r="AR81" s="200">
        <f t="shared" si="59"/>
        <v>1.274015830416677E-2</v>
      </c>
      <c r="AS81" s="200">
        <f t="shared" si="59"/>
        <v>1.2865061816952718E-2</v>
      </c>
      <c r="AT81" s="200">
        <f t="shared" si="59"/>
        <v>1.2991189873981667E-2</v>
      </c>
      <c r="AU81" s="200">
        <f t="shared" si="59"/>
        <v>1.3118554480589326E-2</v>
      </c>
      <c r="AV81" s="200">
        <f t="shared" si="59"/>
        <v>1.324716775981079E-2</v>
      </c>
      <c r="AW81" s="200">
        <f t="shared" si="59"/>
        <v>1.3377041953534423E-2</v>
      </c>
      <c r="AX81" s="200">
        <f t="shared" si="59"/>
        <v>1.3508189423667114E-2</v>
      </c>
      <c r="AY81" s="200">
        <f t="shared" si="59"/>
        <v>1.3640622653310914E-2</v>
      </c>
      <c r="AZ81" s="200">
        <f t="shared" si="59"/>
        <v>1.3774354247951214E-2</v>
      </c>
      <c r="BA81" s="200">
        <f t="shared" si="59"/>
        <v>1.3909396936656618E-2</v>
      </c>
      <c r="BB81" s="200">
        <f t="shared" si="59"/>
        <v>1.4045763573290512E-2</v>
      </c>
      <c r="BC81" s="200">
        <f t="shared" si="59"/>
        <v>1.418346713773453E-2</v>
      </c>
      <c r="BD81" s="200">
        <f t="shared" si="59"/>
        <v>1.4322520737124088E-2</v>
      </c>
      <c r="BE81" s="200">
        <f t="shared" si="59"/>
        <v>1.4462937607095891E-2</v>
      </c>
      <c r="BF81" s="200">
        <f t="shared" si="59"/>
        <v>1.4604731113047813E-2</v>
      </c>
      <c r="BG81" s="200">
        <f t="shared" si="59"/>
        <v>1.4747914751411025E-2</v>
      </c>
      <c r="BH81" s="200">
        <f t="shared" si="59"/>
        <v>1.4892502150934666E-2</v>
      </c>
      <c r="BI81" s="200">
        <f t="shared" si="59"/>
        <v>1.5038507073983041E-2</v>
      </c>
      <c r="BJ81" s="200">
        <f t="shared" si="59"/>
        <v>1.5185943417845623E-2</v>
      </c>
      <c r="BK81" s="200">
        <f t="shared" si="59"/>
        <v>1.5334825216059795E-2</v>
      </c>
      <c r="BL81" s="200">
        <f t="shared" si="59"/>
        <v>1.5485166639746657E-2</v>
      </c>
      <c r="BM81" s="200">
        <f t="shared" si="59"/>
        <v>1.5636981998959857E-2</v>
      </c>
      <c r="BN81" s="200">
        <f t="shared" si="59"/>
        <v>1.57902857440477E-2</v>
      </c>
      <c r="BO81" s="200">
        <f t="shared" si="59"/>
        <v>1.5945092467028559E-2</v>
      </c>
      <c r="BP81" s="200">
        <f t="shared" si="59"/>
        <v>1.6101416902979823E-2</v>
      </c>
      <c r="BQ81" s="200">
        <f t="shared" si="59"/>
        <v>1.6259273931440409E-2</v>
      </c>
    </row>
    <row r="82" spans="5:69" ht="16" customHeight="1">
      <c r="E82" s="326"/>
      <c r="F82" s="328"/>
      <c r="G82" s="329"/>
      <c r="H82" s="323"/>
      <c r="I82" s="230" t="s">
        <v>299</v>
      </c>
      <c r="J82" s="195">
        <v>0</v>
      </c>
      <c r="K82" s="200">
        <f t="shared" ref="K82:BQ82" si="60">J84*$B$6</f>
        <v>3.657421517829931E-3</v>
      </c>
      <c r="L82" s="200">
        <f t="shared" si="60"/>
        <v>5.5219893504491113E-3</v>
      </c>
      <c r="M82" s="200">
        <f t="shared" si="60"/>
        <v>6.4904818804011923E-3</v>
      </c>
      <c r="N82" s="200">
        <f t="shared" si="60"/>
        <v>7.0112917454279835E-3</v>
      </c>
      <c r="O82" s="200">
        <f t="shared" si="60"/>
        <v>7.3086187446592954E-3</v>
      </c>
      <c r="P82" s="200">
        <f t="shared" si="60"/>
        <v>7.4945662920391206E-3</v>
      </c>
      <c r="Q82" s="200">
        <f t="shared" si="60"/>
        <v>7.6251896433732471E-3</v>
      </c>
      <c r="R82" s="200">
        <f t="shared" si="60"/>
        <v>7.7285200101908343E-3</v>
      </c>
      <c r="S82" s="200">
        <f t="shared" si="60"/>
        <v>7.818576617016338E-3</v>
      </c>
      <c r="T82" s="200">
        <f t="shared" si="60"/>
        <v>7.9023727303498808E-3</v>
      </c>
      <c r="U82" s="200">
        <f t="shared" si="60"/>
        <v>7.9834186735052975E-3</v>
      </c>
      <c r="V82" s="200">
        <f t="shared" si="60"/>
        <v>8.0634733343803618E-3</v>
      </c>
      <c r="W82" s="200">
        <f t="shared" si="60"/>
        <v>8.1434199196965974E-3</v>
      </c>
      <c r="X82" s="200">
        <f t="shared" si="60"/>
        <v>8.2237038324773273E-3</v>
      </c>
      <c r="Y82" s="200">
        <f t="shared" si="60"/>
        <v>8.3045516111483701E-3</v>
      </c>
      <c r="Z82" s="200">
        <f t="shared" si="60"/>
        <v>8.3860803994535958E-3</v>
      </c>
      <c r="AA82" s="200">
        <f t="shared" si="60"/>
        <v>8.468352681781496E-3</v>
      </c>
      <c r="AB82" s="200">
        <f t="shared" si="60"/>
        <v>8.5514036512008822E-3</v>
      </c>
      <c r="AC82" s="200">
        <f t="shared" si="60"/>
        <v>8.6352548938547959E-3</v>
      </c>
      <c r="AD82" s="200">
        <f t="shared" si="60"/>
        <v>8.7199212315371855E-3</v>
      </c>
      <c r="AE82" s="200">
        <f t="shared" si="60"/>
        <v>8.8054141433647534E-3</v>
      </c>
      <c r="AF82" s="200">
        <f t="shared" si="60"/>
        <v>8.8917434770000667E-3</v>
      </c>
      <c r="AG82" s="200">
        <f t="shared" si="60"/>
        <v>8.9789183046541723E-3</v>
      </c>
      <c r="AH82" s="200">
        <f t="shared" si="60"/>
        <v>9.0669473514827358E-3</v>
      </c>
      <c r="AI82" s="200">
        <f t="shared" si="60"/>
        <v>9.1558392101828579E-3</v>
      </c>
      <c r="AJ82" s="200">
        <f t="shared" si="60"/>
        <v>9.2456024486941082E-3</v>
      </c>
      <c r="AK82" s="200">
        <f t="shared" si="60"/>
        <v>9.3362456644556415E-3</v>
      </c>
      <c r="AL82" s="200">
        <f t="shared" si="60"/>
        <v>9.4277775119453178E-3</v>
      </c>
      <c r="AM82" s="200">
        <f t="shared" si="60"/>
        <v>9.5202067168638563E-3</v>
      </c>
      <c r="AN82" s="200">
        <f t="shared" si="60"/>
        <v>9.6135420836455879E-3</v>
      </c>
      <c r="AO82" s="200">
        <f t="shared" si="60"/>
        <v>9.7077924996365889E-3</v>
      </c>
      <c r="AP82" s="200">
        <f t="shared" si="60"/>
        <v>9.8029669376106573E-3</v>
      </c>
      <c r="AQ82" s="200">
        <f t="shared" si="60"/>
        <v>9.8990744574583983E-3</v>
      </c>
      <c r="AR82" s="200">
        <f t="shared" si="60"/>
        <v>9.9961242074671046E-3</v>
      </c>
      <c r="AS82" s="200">
        <f t="shared" si="60"/>
        <v>1.0094125425400261E-2</v>
      </c>
      <c r="AT82" s="200">
        <f t="shared" si="60"/>
        <v>1.0193087439481219E-2</v>
      </c>
      <c r="AU82" s="200">
        <f t="shared" si="60"/>
        <v>1.0293019669333277E-2</v>
      </c>
      <c r="AV82" s="200">
        <f t="shared" si="60"/>
        <v>1.0393931626902371E-2</v>
      </c>
      <c r="AW82" s="200">
        <f t="shared" si="60"/>
        <v>1.0495832917375502E-2</v>
      </c>
      <c r="AX82" s="200">
        <f t="shared" si="60"/>
        <v>1.0598733240101521E-2</v>
      </c>
      <c r="AY82" s="200">
        <f t="shared" si="60"/>
        <v>1.0702642389517606E-2</v>
      </c>
      <c r="AZ82" s="200">
        <f t="shared" si="60"/>
        <v>1.0807570256083171E-2</v>
      </c>
      <c r="BA82" s="200">
        <f t="shared" si="60"/>
        <v>1.0913526827222072E-2</v>
      </c>
      <c r="BB82" s="200">
        <f t="shared" si="60"/>
        <v>1.1020522188273684E-2</v>
      </c>
      <c r="BC82" s="200">
        <f t="shared" si="60"/>
        <v>1.1128566523453046E-2</v>
      </c>
      <c r="BD82" s="200">
        <f t="shared" si="60"/>
        <v>1.1237670116820336E-2</v>
      </c>
      <c r="BE82" s="200">
        <f t="shared" si="60"/>
        <v>1.1347843353259805E-2</v>
      </c>
      <c r="BF82" s="200">
        <f t="shared" si="60"/>
        <v>1.1459096719468259E-2</v>
      </c>
      <c r="BG82" s="200">
        <f t="shared" si="60"/>
        <v>1.1571440804953257E-2</v>
      </c>
      <c r="BH82" s="200">
        <f t="shared" si="60"/>
        <v>1.168488630304104E-2</v>
      </c>
      <c r="BI82" s="200">
        <f t="shared" si="60"/>
        <v>1.1799444011894387E-2</v>
      </c>
      <c r="BJ82" s="200">
        <f t="shared" si="60"/>
        <v>1.1915124835540412E-2</v>
      </c>
      <c r="BK82" s="200">
        <f t="shared" si="60"/>
        <v>1.2031939784908456E-2</v>
      </c>
      <c r="BL82" s="200">
        <f t="shared" si="60"/>
        <v>1.2149899978878146E-2</v>
      </c>
      <c r="BM82" s="200">
        <f t="shared" si="60"/>
        <v>1.2269016645337737E-2</v>
      </c>
      <c r="BN82" s="200">
        <f t="shared" si="60"/>
        <v>1.2389301122252812E-2</v>
      </c>
      <c r="BO82" s="200">
        <f t="shared" si="60"/>
        <v>1.2510764858745485E-2</v>
      </c>
      <c r="BP82" s="200">
        <f t="shared" si="60"/>
        <v>1.2633419416184167E-2</v>
      </c>
      <c r="BQ82" s="200">
        <f t="shared" si="60"/>
        <v>1.2757276469284012E-2</v>
      </c>
    </row>
    <row r="83" spans="5:69" ht="16" customHeight="1">
      <c r="E83" s="326"/>
      <c r="F83" s="328"/>
      <c r="G83" s="329"/>
      <c r="H83" s="323"/>
      <c r="I83" s="230" t="s">
        <v>301</v>
      </c>
      <c r="J83" s="195">
        <v>0</v>
      </c>
      <c r="K83" s="200">
        <f t="shared" ref="K83:BQ83" si="61">J84*$B$7</f>
        <v>9.1435537945748274E-4</v>
      </c>
      <c r="L83" s="200">
        <f t="shared" si="61"/>
        <v>1.3804973376122778E-3</v>
      </c>
      <c r="M83" s="200">
        <f t="shared" si="61"/>
        <v>1.6226204701002981E-3</v>
      </c>
      <c r="N83" s="200">
        <f t="shared" si="61"/>
        <v>1.7528229363569959E-3</v>
      </c>
      <c r="O83" s="200">
        <f t="shared" si="61"/>
        <v>1.8271546861648238E-3</v>
      </c>
      <c r="P83" s="200">
        <f t="shared" si="61"/>
        <v>1.8736415730097801E-3</v>
      </c>
      <c r="Q83" s="200">
        <f t="shared" si="61"/>
        <v>1.9062974108433118E-3</v>
      </c>
      <c r="R83" s="200">
        <f t="shared" si="61"/>
        <v>1.9321300025477086E-3</v>
      </c>
      <c r="S83" s="200">
        <f t="shared" si="61"/>
        <v>1.9546441542540845E-3</v>
      </c>
      <c r="T83" s="200">
        <f t="shared" si="61"/>
        <v>1.9755931825874702E-3</v>
      </c>
      <c r="U83" s="200">
        <f t="shared" si="61"/>
        <v>1.9958546683763244E-3</v>
      </c>
      <c r="V83" s="200">
        <f t="shared" si="61"/>
        <v>2.0158683335950904E-3</v>
      </c>
      <c r="W83" s="200">
        <f t="shared" si="61"/>
        <v>2.0358549799241493E-3</v>
      </c>
      <c r="X83" s="200">
        <f t="shared" si="61"/>
        <v>2.0559259581193318E-3</v>
      </c>
      <c r="Y83" s="200">
        <f t="shared" si="61"/>
        <v>2.0761379027870925E-3</v>
      </c>
      <c r="Z83" s="200">
        <f t="shared" si="61"/>
        <v>2.096520099863399E-3</v>
      </c>
      <c r="AA83" s="200">
        <f t="shared" si="61"/>
        <v>2.117088170445374E-3</v>
      </c>
      <c r="AB83" s="200">
        <f t="shared" si="61"/>
        <v>2.1378509128002206E-3</v>
      </c>
      <c r="AC83" s="200">
        <f t="shared" si="61"/>
        <v>2.158813723463699E-3</v>
      </c>
      <c r="AD83" s="200">
        <f t="shared" si="61"/>
        <v>2.1799803078842964E-3</v>
      </c>
      <c r="AE83" s="200">
        <f t="shared" si="61"/>
        <v>2.2013535358411883E-3</v>
      </c>
      <c r="AF83" s="200">
        <f t="shared" si="61"/>
        <v>2.2229358692500167E-3</v>
      </c>
      <c r="AG83" s="200">
        <f t="shared" si="61"/>
        <v>2.2447295761635431E-3</v>
      </c>
      <c r="AH83" s="200">
        <f t="shared" si="61"/>
        <v>2.266736837870684E-3</v>
      </c>
      <c r="AI83" s="200">
        <f t="shared" si="61"/>
        <v>2.2889598025457145E-3</v>
      </c>
      <c r="AJ83" s="200">
        <f t="shared" si="61"/>
        <v>2.3114006121735271E-3</v>
      </c>
      <c r="AK83" s="200">
        <f t="shared" si="61"/>
        <v>2.3340614161139104E-3</v>
      </c>
      <c r="AL83" s="200">
        <f t="shared" si="61"/>
        <v>2.3569443779863294E-3</v>
      </c>
      <c r="AM83" s="200">
        <f t="shared" si="61"/>
        <v>2.3800516792159641E-3</v>
      </c>
      <c r="AN83" s="200">
        <f t="shared" si="61"/>
        <v>2.403385520911397E-3</v>
      </c>
      <c r="AO83" s="200">
        <f t="shared" si="61"/>
        <v>2.4269481249091472E-3</v>
      </c>
      <c r="AP83" s="200">
        <f t="shared" si="61"/>
        <v>2.4507417344026643E-3</v>
      </c>
      <c r="AQ83" s="200">
        <f t="shared" si="61"/>
        <v>2.4747686143645996E-3</v>
      </c>
      <c r="AR83" s="200">
        <f t="shared" si="61"/>
        <v>2.4990310518667761E-3</v>
      </c>
      <c r="AS83" s="200">
        <f t="shared" si="61"/>
        <v>2.5235313563500652E-3</v>
      </c>
      <c r="AT83" s="200">
        <f t="shared" si="61"/>
        <v>2.5482718598703047E-3</v>
      </c>
      <c r="AU83" s="200">
        <f t="shared" si="61"/>
        <v>2.5732549173333192E-3</v>
      </c>
      <c r="AV83" s="200">
        <f t="shared" si="61"/>
        <v>2.5984829067255927E-3</v>
      </c>
      <c r="AW83" s="200">
        <f t="shared" si="61"/>
        <v>2.6239582293438755E-3</v>
      </c>
      <c r="AX83" s="200">
        <f t="shared" si="61"/>
        <v>2.6496833100253803E-3</v>
      </c>
      <c r="AY83" s="200">
        <f t="shared" si="61"/>
        <v>2.6756605973794014E-3</v>
      </c>
      <c r="AZ83" s="200">
        <f t="shared" si="61"/>
        <v>2.7018925640207928E-3</v>
      </c>
      <c r="BA83" s="200">
        <f t="shared" si="61"/>
        <v>2.728381706805518E-3</v>
      </c>
      <c r="BB83" s="200">
        <f t="shared" si="61"/>
        <v>2.7551305470684211E-3</v>
      </c>
      <c r="BC83" s="200">
        <f t="shared" si="61"/>
        <v>2.7821416308632615E-3</v>
      </c>
      <c r="BD83" s="200">
        <f t="shared" si="61"/>
        <v>2.8094175292050841E-3</v>
      </c>
      <c r="BE83" s="200">
        <f t="shared" si="61"/>
        <v>2.8369608383149512E-3</v>
      </c>
      <c r="BF83" s="200">
        <f t="shared" si="61"/>
        <v>2.8647741798670649E-3</v>
      </c>
      <c r="BG83" s="200">
        <f t="shared" si="61"/>
        <v>2.8928602012383143E-3</v>
      </c>
      <c r="BH83" s="200">
        <f t="shared" si="61"/>
        <v>2.9212215757602601E-3</v>
      </c>
      <c r="BI83" s="200">
        <f t="shared" si="61"/>
        <v>2.9498610029735969E-3</v>
      </c>
      <c r="BJ83" s="200">
        <f t="shared" si="61"/>
        <v>2.978781208885103E-3</v>
      </c>
      <c r="BK83" s="200">
        <f t="shared" si="61"/>
        <v>3.007984946227114E-3</v>
      </c>
      <c r="BL83" s="200">
        <f t="shared" si="61"/>
        <v>3.0374749947195364E-3</v>
      </c>
      <c r="BM83" s="200">
        <f t="shared" si="61"/>
        <v>3.0672541613344343E-3</v>
      </c>
      <c r="BN83" s="200">
        <f t="shared" si="61"/>
        <v>3.097325280563203E-3</v>
      </c>
      <c r="BO83" s="200">
        <f t="shared" si="61"/>
        <v>3.1276912146863713E-3</v>
      </c>
      <c r="BP83" s="200">
        <f t="shared" si="61"/>
        <v>3.1583548540460417E-3</v>
      </c>
      <c r="BQ83" s="200">
        <f t="shared" si="61"/>
        <v>3.1893191173210031E-3</v>
      </c>
    </row>
    <row r="84" spans="5:69" ht="16" customHeight="1">
      <c r="E84" s="326"/>
      <c r="F84" s="328"/>
      <c r="G84" s="329"/>
      <c r="H84" s="323"/>
      <c r="I84" s="230" t="s">
        <v>295</v>
      </c>
      <c r="J84" s="200">
        <f>J81+J82+J83</f>
        <v>9.1435537945748265E-3</v>
      </c>
      <c r="K84" s="200">
        <f>K81+K82+K83</f>
        <v>1.3804973376122777E-2</v>
      </c>
      <c r="L84" s="200">
        <f t="shared" ref="L84:BQ84" si="62">L81+L82+L83</f>
        <v>1.6226204701002979E-2</v>
      </c>
      <c r="M84" s="200">
        <f t="shared" si="62"/>
        <v>1.7528229363569958E-2</v>
      </c>
      <c r="N84" s="200">
        <f t="shared" si="62"/>
        <v>1.8271546861648238E-2</v>
      </c>
      <c r="O84" s="200">
        <f t="shared" si="62"/>
        <v>1.8736415730097801E-2</v>
      </c>
      <c r="P84" s="200">
        <f t="shared" si="62"/>
        <v>1.9062974108433117E-2</v>
      </c>
      <c r="Q84" s="200">
        <f t="shared" si="62"/>
        <v>1.9321300025477085E-2</v>
      </c>
      <c r="R84" s="200">
        <f t="shared" si="62"/>
        <v>1.9546441542540843E-2</v>
      </c>
      <c r="S84" s="200">
        <f t="shared" si="62"/>
        <v>1.9755931825874703E-2</v>
      </c>
      <c r="T84" s="200">
        <f t="shared" si="62"/>
        <v>1.9958546683763241E-2</v>
      </c>
      <c r="U84" s="200">
        <f t="shared" si="62"/>
        <v>2.0158683335950903E-2</v>
      </c>
      <c r="V84" s="200">
        <f t="shared" si="62"/>
        <v>2.0358549799241493E-2</v>
      </c>
      <c r="W84" s="200">
        <f t="shared" si="62"/>
        <v>2.0559259581193316E-2</v>
      </c>
      <c r="X84" s="200">
        <f t="shared" si="62"/>
        <v>2.0761379027870924E-2</v>
      </c>
      <c r="Y84" s="200">
        <f t="shared" si="62"/>
        <v>2.0965200998633988E-2</v>
      </c>
      <c r="Z84" s="200">
        <f t="shared" si="62"/>
        <v>2.1170881704453741E-2</v>
      </c>
      <c r="AA84" s="200">
        <f t="shared" si="62"/>
        <v>2.1378509128002206E-2</v>
      </c>
      <c r="AB84" s="200">
        <f t="shared" si="62"/>
        <v>2.1588137234636987E-2</v>
      </c>
      <c r="AC84" s="200">
        <f t="shared" si="62"/>
        <v>2.1799803078842963E-2</v>
      </c>
      <c r="AD84" s="200">
        <f t="shared" si="62"/>
        <v>2.2013535358411881E-2</v>
      </c>
      <c r="AE84" s="200">
        <f t="shared" si="62"/>
        <v>2.2229358692500166E-2</v>
      </c>
      <c r="AF84" s="200">
        <f t="shared" si="62"/>
        <v>2.2447295761635431E-2</v>
      </c>
      <c r="AG84" s="200">
        <f t="shared" si="62"/>
        <v>2.2667368378706837E-2</v>
      </c>
      <c r="AH84" s="200">
        <f t="shared" si="62"/>
        <v>2.2889598025457144E-2</v>
      </c>
      <c r="AI84" s="200">
        <f t="shared" si="62"/>
        <v>2.3114006121735271E-2</v>
      </c>
      <c r="AJ84" s="200">
        <f t="shared" si="62"/>
        <v>2.3340614161139105E-2</v>
      </c>
      <c r="AK84" s="200">
        <f t="shared" si="62"/>
        <v>2.3569443779863291E-2</v>
      </c>
      <c r="AL84" s="200">
        <f t="shared" si="62"/>
        <v>2.3800516792159641E-2</v>
      </c>
      <c r="AM84" s="200">
        <f t="shared" si="62"/>
        <v>2.4033855209113969E-2</v>
      </c>
      <c r="AN84" s="200">
        <f t="shared" si="62"/>
        <v>2.4269481249091472E-2</v>
      </c>
      <c r="AO84" s="200">
        <f t="shared" si="62"/>
        <v>2.4507417344026641E-2</v>
      </c>
      <c r="AP84" s="200">
        <f t="shared" si="62"/>
        <v>2.4747686143645996E-2</v>
      </c>
      <c r="AQ84" s="200">
        <f t="shared" si="62"/>
        <v>2.499031051866776E-2</v>
      </c>
      <c r="AR84" s="200">
        <f t="shared" si="62"/>
        <v>2.5235313563500651E-2</v>
      </c>
      <c r="AS84" s="200">
        <f t="shared" si="62"/>
        <v>2.5482718598703043E-2</v>
      </c>
      <c r="AT84" s="200">
        <f t="shared" si="62"/>
        <v>2.5732549173333188E-2</v>
      </c>
      <c r="AU84" s="200">
        <f t="shared" si="62"/>
        <v>2.5984829067255924E-2</v>
      </c>
      <c r="AV84" s="200">
        <f t="shared" si="62"/>
        <v>2.6239582293438753E-2</v>
      </c>
      <c r="AW84" s="200">
        <f t="shared" si="62"/>
        <v>2.6496833100253799E-2</v>
      </c>
      <c r="AX84" s="200">
        <f t="shared" si="62"/>
        <v>2.6756605973794013E-2</v>
      </c>
      <c r="AY84" s="200">
        <f t="shared" si="62"/>
        <v>2.7018925640207924E-2</v>
      </c>
      <c r="AZ84" s="200">
        <f t="shared" si="62"/>
        <v>2.7283817068055178E-2</v>
      </c>
      <c r="BA84" s="200">
        <f t="shared" si="62"/>
        <v>2.7551305470684209E-2</v>
      </c>
      <c r="BB84" s="200">
        <f t="shared" si="62"/>
        <v>2.7821416308632614E-2</v>
      </c>
      <c r="BC84" s="200">
        <f t="shared" si="62"/>
        <v>2.8094175292050837E-2</v>
      </c>
      <c r="BD84" s="200">
        <f t="shared" si="62"/>
        <v>2.836960838314951E-2</v>
      </c>
      <c r="BE84" s="200">
        <f t="shared" si="62"/>
        <v>2.8647741798670648E-2</v>
      </c>
      <c r="BF84" s="200">
        <f t="shared" si="62"/>
        <v>2.8928602012383141E-2</v>
      </c>
      <c r="BG84" s="200">
        <f t="shared" si="62"/>
        <v>2.9212215757602598E-2</v>
      </c>
      <c r="BH84" s="200">
        <f t="shared" si="62"/>
        <v>2.9498610029735965E-2</v>
      </c>
      <c r="BI84" s="200">
        <f t="shared" si="62"/>
        <v>2.9787812088851028E-2</v>
      </c>
      <c r="BJ84" s="200">
        <f t="shared" si="62"/>
        <v>3.0079849462271137E-2</v>
      </c>
      <c r="BK84" s="200">
        <f t="shared" si="62"/>
        <v>3.0374749947195363E-2</v>
      </c>
      <c r="BL84" s="200">
        <f t="shared" si="62"/>
        <v>3.0672541613344342E-2</v>
      </c>
      <c r="BM84" s="200">
        <f t="shared" si="62"/>
        <v>3.097325280563203E-2</v>
      </c>
      <c r="BN84" s="200">
        <f t="shared" si="62"/>
        <v>3.1276912146863713E-2</v>
      </c>
      <c r="BO84" s="200">
        <f t="shared" si="62"/>
        <v>3.1583548540460415E-2</v>
      </c>
      <c r="BP84" s="200">
        <f t="shared" si="62"/>
        <v>3.1893191173210031E-2</v>
      </c>
      <c r="BQ84" s="200">
        <f t="shared" si="62"/>
        <v>3.2205869518045424E-2</v>
      </c>
    </row>
    <row r="85" spans="5:69" ht="16" customHeight="1">
      <c r="E85" s="326"/>
      <c r="F85" s="328"/>
      <c r="G85" s="329"/>
      <c r="H85" s="323"/>
      <c r="I85" s="230" t="s">
        <v>326</v>
      </c>
      <c r="J85" s="219">
        <f>Variables!$M$25</f>
        <v>161000</v>
      </c>
      <c r="K85" s="219">
        <f>Variables!$M$25</f>
        <v>161000</v>
      </c>
      <c r="L85" s="219">
        <f>Variables!$M$25</f>
        <v>161000</v>
      </c>
      <c r="M85" s="219">
        <f>Variables!$M$25</f>
        <v>161000</v>
      </c>
      <c r="N85" s="219">
        <f>Variables!$M$25</f>
        <v>161000</v>
      </c>
      <c r="O85" s="219">
        <f>Variables!$M$25</f>
        <v>161000</v>
      </c>
      <c r="P85" s="219">
        <f>Variables!$M$25</f>
        <v>161000</v>
      </c>
      <c r="Q85" s="219">
        <f>Variables!$M$25</f>
        <v>161000</v>
      </c>
      <c r="R85" s="219">
        <f>Variables!$M$25</f>
        <v>161000</v>
      </c>
      <c r="S85" s="219">
        <f>Variables!$M$25</f>
        <v>161000</v>
      </c>
      <c r="T85" s="219">
        <f>Variables!$M$25</f>
        <v>161000</v>
      </c>
      <c r="U85" s="219">
        <f>Variables!$M$25</f>
        <v>161000</v>
      </c>
      <c r="V85" s="219">
        <f>Variables!$M$25</f>
        <v>161000</v>
      </c>
      <c r="W85" s="219">
        <f>Variables!$M$25</f>
        <v>161000</v>
      </c>
      <c r="X85" s="219">
        <f>Variables!$M$25</f>
        <v>161000</v>
      </c>
      <c r="Y85" s="219">
        <f>Variables!$M$25</f>
        <v>161000</v>
      </c>
      <c r="Z85" s="219">
        <f>Variables!$M$25</f>
        <v>161000</v>
      </c>
      <c r="AA85" s="219">
        <f>Variables!$M$25</f>
        <v>161000</v>
      </c>
      <c r="AB85" s="219">
        <f>Variables!$M$25</f>
        <v>161000</v>
      </c>
      <c r="AC85" s="219">
        <f>Variables!$M$25</f>
        <v>161000</v>
      </c>
      <c r="AD85" s="219">
        <f>Variables!$M$25</f>
        <v>161000</v>
      </c>
      <c r="AE85" s="219">
        <f>Variables!$M$25</f>
        <v>161000</v>
      </c>
      <c r="AF85" s="219">
        <f>Variables!$M$25</f>
        <v>161000</v>
      </c>
      <c r="AG85" s="219">
        <f>Variables!$M$25</f>
        <v>161000</v>
      </c>
      <c r="AH85" s="219">
        <f>Variables!$M$25</f>
        <v>161000</v>
      </c>
      <c r="AI85" s="219">
        <f>Variables!$M$25</f>
        <v>161000</v>
      </c>
      <c r="AJ85" s="219">
        <f>Variables!$M$25</f>
        <v>161000</v>
      </c>
      <c r="AK85" s="219">
        <f>Variables!$M$25</f>
        <v>161000</v>
      </c>
      <c r="AL85" s="219">
        <f>Variables!$M$25</f>
        <v>161000</v>
      </c>
      <c r="AM85" s="219">
        <f>Variables!$M$25</f>
        <v>161000</v>
      </c>
      <c r="AN85" s="219">
        <f>Variables!$M$25</f>
        <v>161000</v>
      </c>
      <c r="AO85" s="219">
        <f>Variables!$M$25</f>
        <v>161000</v>
      </c>
      <c r="AP85" s="219">
        <f>Variables!$M$25</f>
        <v>161000</v>
      </c>
      <c r="AQ85" s="219">
        <f>Variables!$M$25</f>
        <v>161000</v>
      </c>
      <c r="AR85" s="219">
        <f>Variables!$M$25</f>
        <v>161000</v>
      </c>
      <c r="AS85" s="219">
        <f>Variables!$M$25</f>
        <v>161000</v>
      </c>
      <c r="AT85" s="219">
        <f>Variables!$M$25</f>
        <v>161000</v>
      </c>
      <c r="AU85" s="219">
        <f>Variables!$M$25</f>
        <v>161000</v>
      </c>
      <c r="AV85" s="219">
        <f>Variables!$M$25</f>
        <v>161000</v>
      </c>
      <c r="AW85" s="219">
        <f>Variables!$M$25</f>
        <v>161000</v>
      </c>
      <c r="AX85" s="219">
        <f>Variables!$M$25</f>
        <v>161000</v>
      </c>
      <c r="AY85" s="219">
        <f>Variables!$M$25</f>
        <v>161000</v>
      </c>
      <c r="AZ85" s="219">
        <f>Variables!$M$25</f>
        <v>161000</v>
      </c>
      <c r="BA85" s="219">
        <f>Variables!$M$25</f>
        <v>161000</v>
      </c>
      <c r="BB85" s="219">
        <f>Variables!$M$25</f>
        <v>161000</v>
      </c>
      <c r="BC85" s="219">
        <f>Variables!$M$25</f>
        <v>161000</v>
      </c>
      <c r="BD85" s="219">
        <f>Variables!$M$25</f>
        <v>161000</v>
      </c>
      <c r="BE85" s="219">
        <f>Variables!$M$25</f>
        <v>161000</v>
      </c>
      <c r="BF85" s="219">
        <f>Variables!$M$25</f>
        <v>161000</v>
      </c>
      <c r="BG85" s="219">
        <f>Variables!$M$25</f>
        <v>161000</v>
      </c>
      <c r="BH85" s="219">
        <f>Variables!$M$25</f>
        <v>161000</v>
      </c>
      <c r="BI85" s="219">
        <f>Variables!$M$25</f>
        <v>161000</v>
      </c>
      <c r="BJ85" s="219">
        <f>Variables!$M$25</f>
        <v>161000</v>
      </c>
      <c r="BK85" s="219">
        <f>Variables!$M$25</f>
        <v>161000</v>
      </c>
      <c r="BL85" s="219">
        <f>Variables!$M$25</f>
        <v>161000</v>
      </c>
      <c r="BM85" s="219">
        <f>Variables!$M$25</f>
        <v>161000</v>
      </c>
      <c r="BN85" s="219">
        <f>Variables!$M$25</f>
        <v>161000</v>
      </c>
      <c r="BO85" s="219">
        <f>Variables!$M$25</f>
        <v>161000</v>
      </c>
      <c r="BP85" s="219">
        <f>Variables!$M$25</f>
        <v>161000</v>
      </c>
      <c r="BQ85" s="219">
        <f>Variables!$M$25</f>
        <v>161000</v>
      </c>
    </row>
    <row r="86" spans="5:69" ht="16" customHeight="1">
      <c r="E86" s="326"/>
      <c r="F86" s="328"/>
      <c r="G86" s="329"/>
      <c r="H86" s="323"/>
      <c r="I86" s="230" t="s">
        <v>446</v>
      </c>
      <c r="J86" s="204">
        <f t="shared" ref="J86:BQ86" si="63">J85*$B$9</f>
        <v>28980</v>
      </c>
      <c r="K86" s="204">
        <f t="shared" si="63"/>
        <v>28980</v>
      </c>
      <c r="L86" s="204">
        <f t="shared" si="63"/>
        <v>28980</v>
      </c>
      <c r="M86" s="204">
        <f t="shared" si="63"/>
        <v>28980</v>
      </c>
      <c r="N86" s="204">
        <f t="shared" si="63"/>
        <v>28980</v>
      </c>
      <c r="O86" s="204">
        <f t="shared" si="63"/>
        <v>28980</v>
      </c>
      <c r="P86" s="204">
        <f t="shared" si="63"/>
        <v>28980</v>
      </c>
      <c r="Q86" s="204">
        <f t="shared" si="63"/>
        <v>28980</v>
      </c>
      <c r="R86" s="204">
        <f t="shared" si="63"/>
        <v>28980</v>
      </c>
      <c r="S86" s="204">
        <f t="shared" si="63"/>
        <v>28980</v>
      </c>
      <c r="T86" s="204">
        <f t="shared" si="63"/>
        <v>28980</v>
      </c>
      <c r="U86" s="204">
        <f t="shared" si="63"/>
        <v>28980</v>
      </c>
      <c r="V86" s="204">
        <f t="shared" si="63"/>
        <v>28980</v>
      </c>
      <c r="W86" s="204">
        <f t="shared" si="63"/>
        <v>28980</v>
      </c>
      <c r="X86" s="204">
        <f t="shared" si="63"/>
        <v>28980</v>
      </c>
      <c r="Y86" s="204">
        <f t="shared" si="63"/>
        <v>28980</v>
      </c>
      <c r="Z86" s="204">
        <f t="shared" si="63"/>
        <v>28980</v>
      </c>
      <c r="AA86" s="204">
        <f t="shared" si="63"/>
        <v>28980</v>
      </c>
      <c r="AB86" s="204">
        <f t="shared" si="63"/>
        <v>28980</v>
      </c>
      <c r="AC86" s="204">
        <f t="shared" si="63"/>
        <v>28980</v>
      </c>
      <c r="AD86" s="204">
        <f t="shared" si="63"/>
        <v>28980</v>
      </c>
      <c r="AE86" s="204">
        <f t="shared" si="63"/>
        <v>28980</v>
      </c>
      <c r="AF86" s="204">
        <f t="shared" si="63"/>
        <v>28980</v>
      </c>
      <c r="AG86" s="204">
        <f t="shared" si="63"/>
        <v>28980</v>
      </c>
      <c r="AH86" s="204">
        <f t="shared" si="63"/>
        <v>28980</v>
      </c>
      <c r="AI86" s="204">
        <f t="shared" si="63"/>
        <v>28980</v>
      </c>
      <c r="AJ86" s="204">
        <f t="shared" si="63"/>
        <v>28980</v>
      </c>
      <c r="AK86" s="204">
        <f t="shared" si="63"/>
        <v>28980</v>
      </c>
      <c r="AL86" s="204">
        <f t="shared" si="63"/>
        <v>28980</v>
      </c>
      <c r="AM86" s="204">
        <f t="shared" si="63"/>
        <v>28980</v>
      </c>
      <c r="AN86" s="204">
        <f t="shared" si="63"/>
        <v>28980</v>
      </c>
      <c r="AO86" s="204">
        <f t="shared" si="63"/>
        <v>28980</v>
      </c>
      <c r="AP86" s="204">
        <f t="shared" si="63"/>
        <v>28980</v>
      </c>
      <c r="AQ86" s="204">
        <f t="shared" si="63"/>
        <v>28980</v>
      </c>
      <c r="AR86" s="204">
        <f t="shared" si="63"/>
        <v>28980</v>
      </c>
      <c r="AS86" s="204">
        <f t="shared" si="63"/>
        <v>28980</v>
      </c>
      <c r="AT86" s="204">
        <f t="shared" si="63"/>
        <v>28980</v>
      </c>
      <c r="AU86" s="204">
        <f t="shared" si="63"/>
        <v>28980</v>
      </c>
      <c r="AV86" s="204">
        <f t="shared" si="63"/>
        <v>28980</v>
      </c>
      <c r="AW86" s="204">
        <f t="shared" si="63"/>
        <v>28980</v>
      </c>
      <c r="AX86" s="204">
        <f t="shared" si="63"/>
        <v>28980</v>
      </c>
      <c r="AY86" s="204">
        <f t="shared" si="63"/>
        <v>28980</v>
      </c>
      <c r="AZ86" s="204">
        <f t="shared" si="63"/>
        <v>28980</v>
      </c>
      <c r="BA86" s="204">
        <f t="shared" si="63"/>
        <v>28980</v>
      </c>
      <c r="BB86" s="204">
        <f t="shared" si="63"/>
        <v>28980</v>
      </c>
      <c r="BC86" s="204">
        <f t="shared" si="63"/>
        <v>28980</v>
      </c>
      <c r="BD86" s="204">
        <f t="shared" si="63"/>
        <v>28980</v>
      </c>
      <c r="BE86" s="204">
        <f t="shared" si="63"/>
        <v>28980</v>
      </c>
      <c r="BF86" s="204">
        <f t="shared" si="63"/>
        <v>28980</v>
      </c>
      <c r="BG86" s="204">
        <f t="shared" si="63"/>
        <v>28980</v>
      </c>
      <c r="BH86" s="204">
        <f t="shared" si="63"/>
        <v>28980</v>
      </c>
      <c r="BI86" s="204">
        <f t="shared" si="63"/>
        <v>28980</v>
      </c>
      <c r="BJ86" s="204">
        <f t="shared" si="63"/>
        <v>28980</v>
      </c>
      <c r="BK86" s="204">
        <f t="shared" si="63"/>
        <v>28980</v>
      </c>
      <c r="BL86" s="204">
        <f t="shared" si="63"/>
        <v>28980</v>
      </c>
      <c r="BM86" s="204">
        <f t="shared" si="63"/>
        <v>28980</v>
      </c>
      <c r="BN86" s="204">
        <f t="shared" si="63"/>
        <v>28980</v>
      </c>
      <c r="BO86" s="204">
        <f t="shared" si="63"/>
        <v>28980</v>
      </c>
      <c r="BP86" s="204">
        <f t="shared" si="63"/>
        <v>28980</v>
      </c>
      <c r="BQ86" s="204">
        <f t="shared" si="63"/>
        <v>28980</v>
      </c>
    </row>
    <row r="87" spans="5:69" ht="16" customHeight="1">
      <c r="E87" s="326"/>
      <c r="F87" s="328"/>
      <c r="G87" s="329"/>
      <c r="H87" s="323"/>
      <c r="I87" s="230" t="s">
        <v>346</v>
      </c>
      <c r="J87" s="204">
        <f>J84*J85</f>
        <v>1472.1121609265472</v>
      </c>
      <c r="K87" s="204">
        <f>K84*K85</f>
        <v>2222.600713555767</v>
      </c>
      <c r="L87" s="204">
        <f t="shared" ref="L87:BQ87" si="64">L84*L85</f>
        <v>2612.4189568614797</v>
      </c>
      <c r="M87" s="204">
        <f t="shared" si="64"/>
        <v>2822.0449275347632</v>
      </c>
      <c r="N87" s="204">
        <f t="shared" si="64"/>
        <v>2941.7190447253665</v>
      </c>
      <c r="O87" s="204">
        <f t="shared" si="64"/>
        <v>3016.5629325457458</v>
      </c>
      <c r="P87" s="204">
        <f t="shared" si="64"/>
        <v>3069.1388314577316</v>
      </c>
      <c r="Q87" s="204">
        <f t="shared" si="64"/>
        <v>3110.7293041018106</v>
      </c>
      <c r="R87" s="204">
        <f t="shared" si="64"/>
        <v>3146.977088349076</v>
      </c>
      <c r="S87" s="204">
        <f t="shared" si="64"/>
        <v>3180.705023965827</v>
      </c>
      <c r="T87" s="204">
        <f t="shared" si="64"/>
        <v>3213.3260160858817</v>
      </c>
      <c r="U87" s="204">
        <f t="shared" si="64"/>
        <v>3245.5480170880955</v>
      </c>
      <c r="V87" s="204">
        <f t="shared" si="64"/>
        <v>3277.7265176778801</v>
      </c>
      <c r="W87" s="204">
        <f t="shared" si="64"/>
        <v>3310.0407925721238</v>
      </c>
      <c r="X87" s="204">
        <f t="shared" si="64"/>
        <v>3342.582023487219</v>
      </c>
      <c r="Y87" s="204">
        <f t="shared" si="64"/>
        <v>3375.3973607800722</v>
      </c>
      <c r="Z87" s="204">
        <f t="shared" si="64"/>
        <v>3408.5119544170525</v>
      </c>
      <c r="AA87" s="204">
        <f t="shared" si="64"/>
        <v>3441.9399696083551</v>
      </c>
      <c r="AB87" s="204">
        <f t="shared" si="64"/>
        <v>3475.6900947765548</v>
      </c>
      <c r="AC87" s="204">
        <f t="shared" si="64"/>
        <v>3509.7682956937169</v>
      </c>
      <c r="AD87" s="204">
        <f t="shared" si="64"/>
        <v>3544.1791927043128</v>
      </c>
      <c r="AE87" s="204">
        <f t="shared" si="64"/>
        <v>3578.9267494925266</v>
      </c>
      <c r="AF87" s="204">
        <f t="shared" si="64"/>
        <v>3614.0146176233043</v>
      </c>
      <c r="AG87" s="204">
        <f t="shared" si="64"/>
        <v>3649.4463089718006</v>
      </c>
      <c r="AH87" s="204">
        <f t="shared" si="64"/>
        <v>3685.2252820986</v>
      </c>
      <c r="AI87" s="204">
        <f t="shared" si="64"/>
        <v>3721.3549855993788</v>
      </c>
      <c r="AJ87" s="204">
        <f t="shared" si="64"/>
        <v>3757.838879943396</v>
      </c>
      <c r="AK87" s="204">
        <f t="shared" si="64"/>
        <v>3794.6804485579896</v>
      </c>
      <c r="AL87" s="204">
        <f t="shared" si="64"/>
        <v>3831.8832035377022</v>
      </c>
      <c r="AM87" s="204">
        <f t="shared" si="64"/>
        <v>3869.4506886673489</v>
      </c>
      <c r="AN87" s="204">
        <f t="shared" si="64"/>
        <v>3907.386481103727</v>
      </c>
      <c r="AO87" s="204">
        <f t="shared" si="64"/>
        <v>3945.6941923882891</v>
      </c>
      <c r="AP87" s="204">
        <f t="shared" si="64"/>
        <v>3984.3774691270055</v>
      </c>
      <c r="AQ87" s="204">
        <f t="shared" si="64"/>
        <v>4023.4399935055094</v>
      </c>
      <c r="AR87" s="204">
        <f t="shared" si="64"/>
        <v>4062.8854837236049</v>
      </c>
      <c r="AS87" s="204">
        <f t="shared" si="64"/>
        <v>4102.71769439119</v>
      </c>
      <c r="AT87" s="204">
        <f t="shared" si="64"/>
        <v>4142.9404169066429</v>
      </c>
      <c r="AU87" s="204">
        <f t="shared" si="64"/>
        <v>4183.5574798282041</v>
      </c>
      <c r="AV87" s="204">
        <f t="shared" si="64"/>
        <v>4224.572749243639</v>
      </c>
      <c r="AW87" s="204">
        <f t="shared" si="64"/>
        <v>4265.9901291408614</v>
      </c>
      <c r="AX87" s="204">
        <f t="shared" si="64"/>
        <v>4307.8135617808366</v>
      </c>
      <c r="AY87" s="204">
        <f t="shared" si="64"/>
        <v>4350.0470280734762</v>
      </c>
      <c r="AZ87" s="204">
        <f t="shared" si="64"/>
        <v>4392.694547956884</v>
      </c>
      <c r="BA87" s="204">
        <f t="shared" si="64"/>
        <v>4435.7601807801575</v>
      </c>
      <c r="BB87" s="204">
        <f t="shared" si="64"/>
        <v>4479.2480256898507</v>
      </c>
      <c r="BC87" s="204">
        <f t="shared" si="64"/>
        <v>4523.1622220201853</v>
      </c>
      <c r="BD87" s="204">
        <f t="shared" si="64"/>
        <v>4567.506949687071</v>
      </c>
      <c r="BE87" s="204">
        <f t="shared" si="64"/>
        <v>4612.2864295859745</v>
      </c>
      <c r="BF87" s="204">
        <f t="shared" si="64"/>
        <v>4657.5049239936852</v>
      </c>
      <c r="BG87" s="204">
        <f t="shared" si="64"/>
        <v>4703.166736974018</v>
      </c>
      <c r="BH87" s="204">
        <f t="shared" si="64"/>
        <v>4749.2762147874901</v>
      </c>
      <c r="BI87" s="204">
        <f t="shared" si="64"/>
        <v>4795.8377463050156</v>
      </c>
      <c r="BJ87" s="204">
        <f t="shared" si="64"/>
        <v>4842.8557634256531</v>
      </c>
      <c r="BK87" s="204">
        <f t="shared" si="64"/>
        <v>4890.3347414984537</v>
      </c>
      <c r="BL87" s="204">
        <f t="shared" si="64"/>
        <v>4938.2791997484392</v>
      </c>
      <c r="BM87" s="204">
        <f t="shared" si="64"/>
        <v>4986.6937017067567</v>
      </c>
      <c r="BN87" s="204">
        <f t="shared" si="64"/>
        <v>5035.5828556450579</v>
      </c>
      <c r="BO87" s="204">
        <f t="shared" si="64"/>
        <v>5084.9513150141265</v>
      </c>
      <c r="BP87" s="204">
        <f t="shared" si="64"/>
        <v>5134.8037788868151</v>
      </c>
      <c r="BQ87" s="204">
        <f t="shared" si="64"/>
        <v>5185.1449924053131</v>
      </c>
    </row>
    <row r="88" spans="5:69" ht="16" customHeight="1">
      <c r="E88" s="326"/>
      <c r="F88" s="328"/>
      <c r="G88" s="329"/>
      <c r="H88" s="323"/>
      <c r="I88" s="230" t="s">
        <v>447</v>
      </c>
      <c r="J88" s="204">
        <f t="shared" ref="J88:BQ88" si="65">J87*$B$9</f>
        <v>264.98018896677848</v>
      </c>
      <c r="K88" s="204">
        <f t="shared" si="65"/>
        <v>400.06812844003804</v>
      </c>
      <c r="L88" s="204">
        <f t="shared" si="65"/>
        <v>470.23541223506635</v>
      </c>
      <c r="M88" s="204">
        <f t="shared" si="65"/>
        <v>507.96808695625737</v>
      </c>
      <c r="N88" s="204">
        <f t="shared" si="65"/>
        <v>529.50942805056593</v>
      </c>
      <c r="O88" s="204">
        <f t="shared" si="65"/>
        <v>542.98132785823418</v>
      </c>
      <c r="P88" s="204">
        <f t="shared" si="65"/>
        <v>552.44498966239166</v>
      </c>
      <c r="Q88" s="204">
        <f t="shared" si="65"/>
        <v>559.9312747383259</v>
      </c>
      <c r="R88" s="204">
        <f t="shared" si="65"/>
        <v>566.45587590283367</v>
      </c>
      <c r="S88" s="204">
        <f t="shared" si="65"/>
        <v>572.52690431384883</v>
      </c>
      <c r="T88" s="204">
        <f t="shared" si="65"/>
        <v>578.39868289545871</v>
      </c>
      <c r="U88" s="204">
        <f t="shared" si="65"/>
        <v>584.19864307585715</v>
      </c>
      <c r="V88" s="204">
        <f t="shared" si="65"/>
        <v>589.99077318201842</v>
      </c>
      <c r="W88" s="204">
        <f t="shared" si="65"/>
        <v>595.80734266298225</v>
      </c>
      <c r="X88" s="204">
        <f t="shared" si="65"/>
        <v>601.66476422769938</v>
      </c>
      <c r="Y88" s="204">
        <f t="shared" si="65"/>
        <v>607.57152494041293</v>
      </c>
      <c r="Z88" s="204">
        <f t="shared" si="65"/>
        <v>613.53215179506947</v>
      </c>
      <c r="AA88" s="204">
        <f t="shared" si="65"/>
        <v>619.54919452950389</v>
      </c>
      <c r="AB88" s="204">
        <f t="shared" si="65"/>
        <v>625.62421705977988</v>
      </c>
      <c r="AC88" s="204">
        <f t="shared" si="65"/>
        <v>631.75829322486902</v>
      </c>
      <c r="AD88" s="204">
        <f t="shared" si="65"/>
        <v>637.95225468677631</v>
      </c>
      <c r="AE88" s="204">
        <f t="shared" si="65"/>
        <v>644.20681490865479</v>
      </c>
      <c r="AF88" s="204">
        <f t="shared" si="65"/>
        <v>650.52263117219479</v>
      </c>
      <c r="AG88" s="204">
        <f t="shared" si="65"/>
        <v>656.90033561492407</v>
      </c>
      <c r="AH88" s="204">
        <f t="shared" si="65"/>
        <v>663.34055077774804</v>
      </c>
      <c r="AI88" s="204">
        <f t="shared" si="65"/>
        <v>669.84389740788811</v>
      </c>
      <c r="AJ88" s="204">
        <f t="shared" si="65"/>
        <v>676.41099838981131</v>
      </c>
      <c r="AK88" s="204">
        <f t="shared" si="65"/>
        <v>683.04248074043812</v>
      </c>
      <c r="AL88" s="204">
        <f t="shared" si="65"/>
        <v>689.73897663678633</v>
      </c>
      <c r="AM88" s="204">
        <f t="shared" si="65"/>
        <v>696.50112396012275</v>
      </c>
      <c r="AN88" s="204">
        <f t="shared" si="65"/>
        <v>703.32956659867079</v>
      </c>
      <c r="AO88" s="204">
        <f t="shared" si="65"/>
        <v>710.22495462989207</v>
      </c>
      <c r="AP88" s="204">
        <f t="shared" si="65"/>
        <v>717.18794444286095</v>
      </c>
      <c r="AQ88" s="204">
        <f t="shared" si="65"/>
        <v>724.21919883099167</v>
      </c>
      <c r="AR88" s="204">
        <f t="shared" si="65"/>
        <v>731.31938707024881</v>
      </c>
      <c r="AS88" s="204">
        <f t="shared" si="65"/>
        <v>738.48918499041417</v>
      </c>
      <c r="AT88" s="204">
        <f t="shared" si="65"/>
        <v>745.72927504319568</v>
      </c>
      <c r="AU88" s="204">
        <f t="shared" si="65"/>
        <v>753.0403463690767</v>
      </c>
      <c r="AV88" s="204">
        <f t="shared" si="65"/>
        <v>760.423094863855</v>
      </c>
      <c r="AW88" s="204">
        <f t="shared" si="65"/>
        <v>767.878223245355</v>
      </c>
      <c r="AX88" s="204">
        <f t="shared" si="65"/>
        <v>775.40644112055054</v>
      </c>
      <c r="AY88" s="204">
        <f t="shared" si="65"/>
        <v>783.00846505322568</v>
      </c>
      <c r="AZ88" s="204">
        <f t="shared" si="65"/>
        <v>790.68501863223912</v>
      </c>
      <c r="BA88" s="204">
        <f t="shared" si="65"/>
        <v>798.43683254042833</v>
      </c>
      <c r="BB88" s="204">
        <f t="shared" si="65"/>
        <v>806.26464462417312</v>
      </c>
      <c r="BC88" s="204">
        <f t="shared" si="65"/>
        <v>814.16919996363333</v>
      </c>
      <c r="BD88" s="204">
        <f t="shared" si="65"/>
        <v>822.15125094367272</v>
      </c>
      <c r="BE88" s="204">
        <f t="shared" si="65"/>
        <v>830.21155732547538</v>
      </c>
      <c r="BF88" s="204">
        <f t="shared" si="65"/>
        <v>838.35088631886333</v>
      </c>
      <c r="BG88" s="204">
        <f t="shared" si="65"/>
        <v>846.57001265532324</v>
      </c>
      <c r="BH88" s="204">
        <f t="shared" si="65"/>
        <v>854.86971866174815</v>
      </c>
      <c r="BI88" s="204">
        <f t="shared" si="65"/>
        <v>863.25079433490282</v>
      </c>
      <c r="BJ88" s="204">
        <f t="shared" si="65"/>
        <v>871.71403741661754</v>
      </c>
      <c r="BK88" s="204">
        <f t="shared" si="65"/>
        <v>880.26025346972165</v>
      </c>
      <c r="BL88" s="204">
        <f t="shared" si="65"/>
        <v>888.89025595471901</v>
      </c>
      <c r="BM88" s="204">
        <f t="shared" si="65"/>
        <v>897.60486630721618</v>
      </c>
      <c r="BN88" s="204">
        <f t="shared" si="65"/>
        <v>906.40491401611041</v>
      </c>
      <c r="BO88" s="204">
        <f t="shared" si="65"/>
        <v>915.29123670254273</v>
      </c>
      <c r="BP88" s="204">
        <f t="shared" si="65"/>
        <v>924.2646801996267</v>
      </c>
      <c r="BQ88" s="204">
        <f t="shared" si="65"/>
        <v>933.32609863295636</v>
      </c>
    </row>
    <row r="89" spans="5:69" ht="16" customHeight="1">
      <c r="E89" s="326"/>
      <c r="F89" s="328"/>
      <c r="G89" s="329"/>
      <c r="H89" s="323"/>
      <c r="I89" s="230" t="s">
        <v>448</v>
      </c>
      <c r="J89" s="204">
        <f>J9*J81</f>
        <v>30.478512648582758</v>
      </c>
      <c r="K89" s="204">
        <f>K9*K81</f>
        <v>30.777321596117876</v>
      </c>
      <c r="L89" s="204">
        <f t="shared" ref="L89:BQ89" si="66">L9*L81</f>
        <v>31.079060043138647</v>
      </c>
      <c r="M89" s="204">
        <f t="shared" si="66"/>
        <v>31.383756710228241</v>
      </c>
      <c r="N89" s="204">
        <f t="shared" si="66"/>
        <v>31.691440599544201</v>
      </c>
      <c r="O89" s="204">
        <f t="shared" si="66"/>
        <v>32.002140997578948</v>
      </c>
      <c r="P89" s="204">
        <f t="shared" si="66"/>
        <v>32.315887477947378</v>
      </c>
      <c r="Q89" s="204">
        <f t="shared" si="66"/>
        <v>32.632709904201754</v>
      </c>
      <c r="R89" s="204">
        <f t="shared" si="66"/>
        <v>32.952638432674327</v>
      </c>
      <c r="S89" s="204">
        <f t="shared" si="66"/>
        <v>33.275703515347608</v>
      </c>
      <c r="T89" s="204">
        <f t="shared" si="66"/>
        <v>33.60193590275297</v>
      </c>
      <c r="U89" s="204">
        <f t="shared" si="66"/>
        <v>33.931366646897608</v>
      </c>
      <c r="V89" s="204">
        <f t="shared" si="66"/>
        <v>34.264027104220148</v>
      </c>
      <c r="W89" s="204">
        <f t="shared" si="66"/>
        <v>34.599948938575245</v>
      </c>
      <c r="X89" s="204">
        <f t="shared" si="66"/>
        <v>34.939164124247554</v>
      </c>
      <c r="Y89" s="204">
        <f t="shared" si="66"/>
        <v>35.281704948995078</v>
      </c>
      <c r="Z89" s="204">
        <f t="shared" si="66"/>
        <v>35.627604017122486</v>
      </c>
      <c r="AA89" s="204">
        <f t="shared" si="66"/>
        <v>35.976894252584465</v>
      </c>
      <c r="AB89" s="204">
        <f t="shared" si="66"/>
        <v>36.32960890211961</v>
      </c>
      <c r="AC89" s="204">
        <f t="shared" si="66"/>
        <v>36.685781538414901</v>
      </c>
      <c r="AD89" s="204">
        <f t="shared" si="66"/>
        <v>37.045446063301327</v>
      </c>
      <c r="AE89" s="204">
        <f t="shared" si="66"/>
        <v>37.408636710980751</v>
      </c>
      <c r="AF89" s="204">
        <f t="shared" si="66"/>
        <v>37.775388051284487</v>
      </c>
      <c r="AG89" s="204">
        <f t="shared" si="66"/>
        <v>38.145734992963746</v>
      </c>
      <c r="AH89" s="204">
        <f t="shared" si="66"/>
        <v>38.519712787012416</v>
      </c>
      <c r="AI89" s="204">
        <f t="shared" si="66"/>
        <v>38.897357030022334</v>
      </c>
      <c r="AJ89" s="204">
        <f t="shared" si="66"/>
        <v>39.278703667571577</v>
      </c>
      <c r="AK89" s="204">
        <f t="shared" si="66"/>
        <v>39.663788997645803</v>
      </c>
      <c r="AL89" s="204">
        <f t="shared" si="66"/>
        <v>40.05264967409331</v>
      </c>
      <c r="AM89" s="204">
        <f t="shared" si="66"/>
        <v>40.445322710113835</v>
      </c>
      <c r="AN89" s="204">
        <f t="shared" si="66"/>
        <v>40.841845481781625</v>
      </c>
      <c r="AO89" s="204">
        <f t="shared" si="66"/>
        <v>41.242255731603016</v>
      </c>
      <c r="AP89" s="204">
        <f t="shared" si="66"/>
        <v>41.646591572108917</v>
      </c>
      <c r="AQ89" s="204">
        <f t="shared" si="66"/>
        <v>42.054891489482536</v>
      </c>
      <c r="AR89" s="204">
        <f t="shared" si="66"/>
        <v>42.467194347222566</v>
      </c>
      <c r="AS89" s="204">
        <f t="shared" si="66"/>
        <v>42.88353938984239</v>
      </c>
      <c r="AT89" s="204">
        <f t="shared" si="66"/>
        <v>43.303966246605555</v>
      </c>
      <c r="AU89" s="204">
        <f t="shared" si="66"/>
        <v>43.72851493529776</v>
      </c>
      <c r="AV89" s="204">
        <f t="shared" si="66"/>
        <v>44.157225866035965</v>
      </c>
      <c r="AW89" s="204">
        <f t="shared" si="66"/>
        <v>44.590139845114741</v>
      </c>
      <c r="AX89" s="204">
        <f t="shared" si="66"/>
        <v>45.027298078890382</v>
      </c>
      <c r="AY89" s="204">
        <f t="shared" si="66"/>
        <v>45.468742177703049</v>
      </c>
      <c r="AZ89" s="204">
        <f t="shared" si="66"/>
        <v>45.914514159837381</v>
      </c>
      <c r="BA89" s="204">
        <f t="shared" si="66"/>
        <v>46.364656455522059</v>
      </c>
      <c r="BB89" s="204">
        <f t="shared" si="66"/>
        <v>46.81921191096837</v>
      </c>
      <c r="BC89" s="204">
        <f t="shared" si="66"/>
        <v>47.278223792448436</v>
      </c>
      <c r="BD89" s="204">
        <f t="shared" si="66"/>
        <v>47.741735790413621</v>
      </c>
      <c r="BE89" s="204">
        <f t="shared" si="66"/>
        <v>48.209792023652973</v>
      </c>
      <c r="BF89" s="204">
        <f t="shared" si="66"/>
        <v>48.682437043492705</v>
      </c>
      <c r="BG89" s="204">
        <f t="shared" si="66"/>
        <v>49.15971583803676</v>
      </c>
      <c r="BH89" s="204">
        <f t="shared" si="66"/>
        <v>49.641673836448881</v>
      </c>
      <c r="BI89" s="204">
        <f t="shared" si="66"/>
        <v>50.128356913276811</v>
      </c>
      <c r="BJ89" s="204">
        <f t="shared" si="66"/>
        <v>50.619811392818747</v>
      </c>
      <c r="BK89" s="204">
        <f t="shared" si="66"/>
        <v>51.116084053532653</v>
      </c>
      <c r="BL89" s="204">
        <f t="shared" si="66"/>
        <v>51.617222132488855</v>
      </c>
      <c r="BM89" s="204">
        <f t="shared" si="66"/>
        <v>52.123273329866194</v>
      </c>
      <c r="BN89" s="204">
        <f t="shared" si="66"/>
        <v>52.634285813492333</v>
      </c>
      <c r="BO89" s="204">
        <f t="shared" si="66"/>
        <v>53.150308223428532</v>
      </c>
      <c r="BP89" s="204">
        <f t="shared" si="66"/>
        <v>53.671389676599411</v>
      </c>
      <c r="BQ89" s="204">
        <f t="shared" si="66"/>
        <v>54.197579771468021</v>
      </c>
    </row>
    <row r="90" spans="5:69" ht="16" customHeight="1">
      <c r="E90" s="326"/>
      <c r="F90" s="328"/>
      <c r="G90" s="329"/>
      <c r="H90" s="323"/>
      <c r="I90" s="231" t="s">
        <v>449</v>
      </c>
      <c r="J90" s="204">
        <f t="shared" ref="J90:BQ90" si="67">J88-J89</f>
        <v>234.50167631819573</v>
      </c>
      <c r="K90" s="204">
        <f t="shared" si="67"/>
        <v>369.29080684392017</v>
      </c>
      <c r="L90" s="204">
        <f t="shared" si="67"/>
        <v>439.15635219192768</v>
      </c>
      <c r="M90" s="204">
        <f t="shared" si="67"/>
        <v>476.58433024602914</v>
      </c>
      <c r="N90" s="204">
        <f t="shared" si="67"/>
        <v>497.81798745102174</v>
      </c>
      <c r="O90" s="204">
        <f t="shared" si="67"/>
        <v>510.9791868606552</v>
      </c>
      <c r="P90" s="204">
        <f t="shared" si="67"/>
        <v>520.12910218444426</v>
      </c>
      <c r="Q90" s="204">
        <f t="shared" si="67"/>
        <v>527.29856483412414</v>
      </c>
      <c r="R90" s="204">
        <f t="shared" si="67"/>
        <v>533.50323747015932</v>
      </c>
      <c r="S90" s="204">
        <f t="shared" si="67"/>
        <v>539.25120079850126</v>
      </c>
      <c r="T90" s="204">
        <f t="shared" si="67"/>
        <v>544.79674699270572</v>
      </c>
      <c r="U90" s="204">
        <f t="shared" si="67"/>
        <v>550.26727642895958</v>
      </c>
      <c r="V90" s="204">
        <f t="shared" si="67"/>
        <v>555.72674607779823</v>
      </c>
      <c r="W90" s="204">
        <f t="shared" si="67"/>
        <v>561.20739372440698</v>
      </c>
      <c r="X90" s="204">
        <f t="shared" si="67"/>
        <v>566.72560010345182</v>
      </c>
      <c r="Y90" s="204">
        <f t="shared" si="67"/>
        <v>572.28981999141786</v>
      </c>
      <c r="Z90" s="204">
        <f t="shared" si="67"/>
        <v>577.90454777794696</v>
      </c>
      <c r="AA90" s="204">
        <f t="shared" si="67"/>
        <v>583.57230027691946</v>
      </c>
      <c r="AB90" s="204">
        <f t="shared" si="67"/>
        <v>589.29460815766026</v>
      </c>
      <c r="AC90" s="204">
        <f t="shared" si="67"/>
        <v>595.07251168645416</v>
      </c>
      <c r="AD90" s="204">
        <f t="shared" si="67"/>
        <v>600.90680862347494</v>
      </c>
      <c r="AE90" s="204">
        <f t="shared" si="67"/>
        <v>606.79817819767402</v>
      </c>
      <c r="AF90" s="204">
        <f t="shared" si="67"/>
        <v>612.7472431209103</v>
      </c>
      <c r="AG90" s="204">
        <f t="shared" si="67"/>
        <v>618.75460062196032</v>
      </c>
      <c r="AH90" s="204">
        <f t="shared" si="67"/>
        <v>624.82083799073564</v>
      </c>
      <c r="AI90" s="204">
        <f t="shared" si="67"/>
        <v>630.94654037786574</v>
      </c>
      <c r="AJ90" s="204">
        <f t="shared" si="67"/>
        <v>637.13229472223975</v>
      </c>
      <c r="AK90" s="204">
        <f t="shared" si="67"/>
        <v>643.37869174279228</v>
      </c>
      <c r="AL90" s="204">
        <f t="shared" si="67"/>
        <v>649.68632696269299</v>
      </c>
      <c r="AM90" s="204">
        <f t="shared" si="67"/>
        <v>656.05580125000893</v>
      </c>
      <c r="AN90" s="204">
        <f t="shared" si="67"/>
        <v>662.48772111688913</v>
      </c>
      <c r="AO90" s="204">
        <f t="shared" si="67"/>
        <v>668.98269889828907</v>
      </c>
      <c r="AP90" s="204">
        <f t="shared" si="67"/>
        <v>675.54135287075201</v>
      </c>
      <c r="AQ90" s="204">
        <f t="shared" si="67"/>
        <v>682.16430734150913</v>
      </c>
      <c r="AR90" s="204">
        <f t="shared" si="67"/>
        <v>688.85219272302629</v>
      </c>
      <c r="AS90" s="204">
        <f t="shared" si="67"/>
        <v>695.60564560057173</v>
      </c>
      <c r="AT90" s="204">
        <f t="shared" si="67"/>
        <v>702.42530879659012</v>
      </c>
      <c r="AU90" s="204">
        <f t="shared" si="67"/>
        <v>709.31183143377893</v>
      </c>
      <c r="AV90" s="204">
        <f t="shared" si="67"/>
        <v>716.26586899781898</v>
      </c>
      <c r="AW90" s="204">
        <f t="shared" si="67"/>
        <v>723.28808340024023</v>
      </c>
      <c r="AX90" s="204">
        <f t="shared" si="67"/>
        <v>730.3791430416602</v>
      </c>
      <c r="AY90" s="204">
        <f t="shared" si="67"/>
        <v>737.53972287552267</v>
      </c>
      <c r="AZ90" s="204">
        <f t="shared" si="67"/>
        <v>744.77050447240174</v>
      </c>
      <c r="BA90" s="204">
        <f t="shared" si="67"/>
        <v>752.07217608490623</v>
      </c>
      <c r="BB90" s="204">
        <f t="shared" si="67"/>
        <v>759.4454327132047</v>
      </c>
      <c r="BC90" s="204">
        <f t="shared" si="67"/>
        <v>766.89097617118489</v>
      </c>
      <c r="BD90" s="204">
        <f t="shared" si="67"/>
        <v>774.40951515325912</v>
      </c>
      <c r="BE90" s="204">
        <f t="shared" si="67"/>
        <v>782.00176530182239</v>
      </c>
      <c r="BF90" s="204">
        <f t="shared" si="67"/>
        <v>789.66844927537068</v>
      </c>
      <c r="BG90" s="204">
        <f t="shared" si="67"/>
        <v>797.41029681728651</v>
      </c>
      <c r="BH90" s="204">
        <f t="shared" si="67"/>
        <v>805.22804482529932</v>
      </c>
      <c r="BI90" s="204">
        <f t="shared" si="67"/>
        <v>813.12243742162605</v>
      </c>
      <c r="BJ90" s="204">
        <f t="shared" si="67"/>
        <v>821.0942260237988</v>
      </c>
      <c r="BK90" s="204">
        <f t="shared" si="67"/>
        <v>829.14416941618902</v>
      </c>
      <c r="BL90" s="204">
        <f t="shared" si="67"/>
        <v>837.2730338222301</v>
      </c>
      <c r="BM90" s="204">
        <f t="shared" si="67"/>
        <v>845.48159297735003</v>
      </c>
      <c r="BN90" s="204">
        <f t="shared" si="67"/>
        <v>853.77062820261813</v>
      </c>
      <c r="BO90" s="204">
        <f t="shared" si="67"/>
        <v>862.14092847911422</v>
      </c>
      <c r="BP90" s="204">
        <f t="shared" si="67"/>
        <v>870.59329052302724</v>
      </c>
      <c r="BQ90" s="204">
        <f t="shared" si="67"/>
        <v>879.12851886148837</v>
      </c>
    </row>
    <row r="91" spans="5:69" ht="16" customHeight="1">
      <c r="E91" s="318" t="s">
        <v>327</v>
      </c>
      <c r="F91" s="318"/>
      <c r="G91" s="318"/>
      <c r="H91" s="318"/>
      <c r="I91" s="233" t="s">
        <v>447</v>
      </c>
      <c r="J91" s="205">
        <f t="shared" ref="J91:BQ93" si="68">J23+J37+J49+J62+J75+J88</f>
        <v>3361.6275525754349</v>
      </c>
      <c r="K91" s="205">
        <f t="shared" si="68"/>
        <v>5075.3984617315382</v>
      </c>
      <c r="L91" s="205">
        <f t="shared" si="68"/>
        <v>5965.5641583237448</v>
      </c>
      <c r="M91" s="205">
        <f t="shared" si="68"/>
        <v>6444.2535255164948</v>
      </c>
      <c r="N91" s="205">
        <f t="shared" si="68"/>
        <v>6717.5342036849761</v>
      </c>
      <c r="O91" s="205">
        <f t="shared" si="68"/>
        <v>6888.4432431704554</v>
      </c>
      <c r="P91" s="205">
        <f t="shared" si="68"/>
        <v>7008.5024309654345</v>
      </c>
      <c r="Q91" s="205">
        <f t="shared" si="68"/>
        <v>7103.4759543666496</v>
      </c>
      <c r="R91" s="205">
        <f t="shared" si="68"/>
        <v>7186.2492331151407</v>
      </c>
      <c r="S91" s="205">
        <f t="shared" si="68"/>
        <v>7263.2683357828337</v>
      </c>
      <c r="T91" s="205">
        <f t="shared" si="68"/>
        <v>7337.7596882855541</v>
      </c>
      <c r="U91" s="205">
        <f t="shared" si="68"/>
        <v>7411.3399284623492</v>
      </c>
      <c r="V91" s="205">
        <f t="shared" si="68"/>
        <v>7484.8208336911357</v>
      </c>
      <c r="W91" s="205">
        <f t="shared" si="68"/>
        <v>7558.6117850257233</v>
      </c>
      <c r="X91" s="205">
        <f t="shared" si="68"/>
        <v>7632.920999596744</v>
      </c>
      <c r="Y91" s="205">
        <f t="shared" si="68"/>
        <v>7707.8561471477842</v>
      </c>
      <c r="Z91" s="205">
        <f t="shared" si="68"/>
        <v>7783.4746586424162</v>
      </c>
      <c r="AA91" s="205">
        <f t="shared" si="68"/>
        <v>7859.8088809100082</v>
      </c>
      <c r="AB91" s="205">
        <f t="shared" si="68"/>
        <v>7936.8786543142869</v>
      </c>
      <c r="AC91" s="205">
        <f t="shared" si="68"/>
        <v>8014.6976019366157</v>
      </c>
      <c r="AD91" s="205">
        <f t="shared" si="68"/>
        <v>8093.2762745201262</v>
      </c>
      <c r="AE91" s="205">
        <f t="shared" si="68"/>
        <v>8172.6237232976864</v>
      </c>
      <c r="AF91" s="205">
        <f t="shared" si="68"/>
        <v>8252.7482867652652</v>
      </c>
      <c r="AG91" s="205">
        <f t="shared" si="68"/>
        <v>8333.6579844315675</v>
      </c>
      <c r="AH91" s="205">
        <f t="shared" si="68"/>
        <v>8415.3607140593176</v>
      </c>
      <c r="AI91" s="205">
        <f t="shared" si="68"/>
        <v>8497.8643506559711</v>
      </c>
      <c r="AJ91" s="205">
        <f t="shared" si="68"/>
        <v>8581.1767963427919</v>
      </c>
      <c r="AK91" s="205">
        <f t="shared" si="68"/>
        <v>8665.30600566674</v>
      </c>
      <c r="AL91" s="205">
        <f t="shared" si="68"/>
        <v>8750.2599986374917</v>
      </c>
      <c r="AM91" s="205">
        <f t="shared" si="68"/>
        <v>8836.0468676307501</v>
      </c>
      <c r="AN91" s="205">
        <f t="shared" si="68"/>
        <v>8922.6747812284793</v>
      </c>
      <c r="AO91" s="205">
        <f t="shared" si="68"/>
        <v>9010.151986531393</v>
      </c>
      <c r="AP91" s="205">
        <f t="shared" si="68"/>
        <v>9098.4868107114526</v>
      </c>
      <c r="AQ91" s="205">
        <f t="shared" si="68"/>
        <v>9187.687662188202</v>
      </c>
      <c r="AR91" s="205">
        <f t="shared" si="68"/>
        <v>9277.7630316210143</v>
      </c>
      <c r="AS91" s="205">
        <f t="shared" si="68"/>
        <v>9368.7214928131743</v>
      </c>
      <c r="AT91" s="205">
        <f t="shared" si="68"/>
        <v>9460.5717035759444</v>
      </c>
      <c r="AU91" s="205">
        <f t="shared" si="68"/>
        <v>9553.322406576639</v>
      </c>
      <c r="AV91" s="205">
        <f t="shared" si="68"/>
        <v>9646.9824301827557</v>
      </c>
      <c r="AW91" s="205">
        <f t="shared" si="68"/>
        <v>9741.5606893083059</v>
      </c>
      <c r="AX91" s="205">
        <f t="shared" si="68"/>
        <v>9837.0661862653687</v>
      </c>
      <c r="AY91" s="205">
        <f t="shared" si="68"/>
        <v>9933.5080116224417</v>
      </c>
      <c r="AZ91" s="205">
        <f t="shared" si="68"/>
        <v>10030.895345070485</v>
      </c>
      <c r="BA91" s="205">
        <f t="shared" si="68"/>
        <v>10129.237456297047</v>
      </c>
      <c r="BB91" s="205">
        <f t="shared" si="68"/>
        <v>10228.543705868778</v>
      </c>
      <c r="BC91" s="205">
        <f t="shared" si="68"/>
        <v>10328.823546122489</v>
      </c>
      <c r="BD91" s="205">
        <f t="shared" si="68"/>
        <v>10430.086522064912</v>
      </c>
      <c r="BE91" s="205">
        <f t="shared" si="68"/>
        <v>10532.342272281261</v>
      </c>
      <c r="BF91" s="205">
        <f t="shared" si="68"/>
        <v>10635.60052985266</v>
      </c>
      <c r="BG91" s="205">
        <f t="shared" si="68"/>
        <v>10739.871123282592</v>
      </c>
      <c r="BH91" s="205">
        <f t="shared" si="68"/>
        <v>10845.163977432427</v>
      </c>
      <c r="BI91" s="205">
        <f t="shared" si="68"/>
        <v>10951.489114466078</v>
      </c>
      <c r="BJ91" s="205">
        <f t="shared" si="68"/>
        <v>11058.85665480398</v>
      </c>
      <c r="BK91" s="205">
        <f t="shared" si="68"/>
        <v>11167.276818086373</v>
      </c>
      <c r="BL91" s="205">
        <f t="shared" si="68"/>
        <v>11276.759924146043</v>
      </c>
      <c r="BM91" s="205">
        <f t="shared" si="68"/>
        <v>11387.316393990612</v>
      </c>
      <c r="BN91" s="205">
        <f t="shared" si="68"/>
        <v>11498.956750794441</v>
      </c>
      <c r="BO91" s="205">
        <f t="shared" si="68"/>
        <v>11611.691620900272</v>
      </c>
      <c r="BP91" s="205">
        <f t="shared" si="68"/>
        <v>11725.531734830667</v>
      </c>
      <c r="BQ91" s="205">
        <f t="shared" si="68"/>
        <v>11840.4879283094</v>
      </c>
    </row>
    <row r="92" spans="5:69" ht="16" customHeight="1">
      <c r="E92" s="318"/>
      <c r="F92" s="318"/>
      <c r="G92" s="318"/>
      <c r="H92" s="318"/>
      <c r="I92" s="233" t="s">
        <v>448</v>
      </c>
      <c r="J92" s="205">
        <f t="shared" si="68"/>
        <v>3047.851264858275</v>
      </c>
      <c r="K92" s="205">
        <f t="shared" si="68"/>
        <v>3077.7321596117877</v>
      </c>
      <c r="L92" s="205">
        <f t="shared" si="68"/>
        <v>3107.9060043138643</v>
      </c>
      <c r="M92" s="205">
        <f t="shared" si="68"/>
        <v>3138.3756710228236</v>
      </c>
      <c r="N92" s="205">
        <f t="shared" si="68"/>
        <v>3169.1440599544203</v>
      </c>
      <c r="O92" s="205">
        <f t="shared" si="68"/>
        <v>3200.2140997578945</v>
      </c>
      <c r="P92" s="205">
        <f t="shared" si="68"/>
        <v>3231.5887477947376</v>
      </c>
      <c r="Q92" s="205">
        <f t="shared" si="68"/>
        <v>3263.2709904201756</v>
      </c>
      <c r="R92" s="205">
        <f t="shared" si="68"/>
        <v>3295.2638432674321</v>
      </c>
      <c r="S92" s="205">
        <f t="shared" si="68"/>
        <v>3327.5703515347595</v>
      </c>
      <c r="T92" s="205">
        <f t="shared" si="68"/>
        <v>3360.1935902752962</v>
      </c>
      <c r="U92" s="205">
        <f t="shared" si="68"/>
        <v>3393.1366646897613</v>
      </c>
      <c r="V92" s="205">
        <f t="shared" si="68"/>
        <v>3426.4027104220145</v>
      </c>
      <c r="W92" s="205">
        <f t="shared" si="68"/>
        <v>3459.9948938575244</v>
      </c>
      <c r="X92" s="205">
        <f t="shared" si="68"/>
        <v>3493.9164124247545</v>
      </c>
      <c r="Y92" s="205">
        <f t="shared" si="68"/>
        <v>3528.1704948995066</v>
      </c>
      <c r="Z92" s="205">
        <f t="shared" si="68"/>
        <v>3562.7604017122485</v>
      </c>
      <c r="AA92" s="205">
        <f t="shared" si="68"/>
        <v>3597.6894252584466</v>
      </c>
      <c r="AB92" s="205">
        <f t="shared" si="68"/>
        <v>3632.9608902119608</v>
      </c>
      <c r="AC92" s="205">
        <f t="shared" si="68"/>
        <v>3668.5781538414899</v>
      </c>
      <c r="AD92" s="205">
        <f t="shared" si="68"/>
        <v>3704.544606330132</v>
      </c>
      <c r="AE92" s="205">
        <f t="shared" si="68"/>
        <v>3740.863671098075</v>
      </c>
      <c r="AF92" s="205">
        <f t="shared" si="68"/>
        <v>3777.538805128449</v>
      </c>
      <c r="AG92" s="205">
        <f t="shared" si="68"/>
        <v>3814.5734992963744</v>
      </c>
      <c r="AH92" s="205">
        <f t="shared" si="68"/>
        <v>3851.9712787012404</v>
      </c>
      <c r="AI92" s="205">
        <f t="shared" si="68"/>
        <v>3889.7357030022331</v>
      </c>
      <c r="AJ92" s="205">
        <f t="shared" si="68"/>
        <v>3927.8703667571572</v>
      </c>
      <c r="AK92" s="205">
        <f t="shared" si="68"/>
        <v>3966.3788997645802</v>
      </c>
      <c r="AL92" s="205">
        <f t="shared" si="68"/>
        <v>4005.2649674093309</v>
      </c>
      <c r="AM92" s="205">
        <f t="shared" si="68"/>
        <v>4044.5322710113833</v>
      </c>
      <c r="AN92" s="205">
        <f t="shared" si="68"/>
        <v>4084.184548178162</v>
      </c>
      <c r="AO92" s="205">
        <f t="shared" si="68"/>
        <v>4124.2255731603018</v>
      </c>
      <c r="AP92" s="205">
        <f t="shared" si="68"/>
        <v>4164.6591572108919</v>
      </c>
      <c r="AQ92" s="205">
        <f t="shared" si="68"/>
        <v>4205.4891489482534</v>
      </c>
      <c r="AR92" s="205">
        <f t="shared" si="68"/>
        <v>4246.7194347222558</v>
      </c>
      <c r="AS92" s="205">
        <f t="shared" si="68"/>
        <v>4288.353938984239</v>
      </c>
      <c r="AT92" s="205">
        <f t="shared" si="68"/>
        <v>4330.3966246605551</v>
      </c>
      <c r="AU92" s="205">
        <f t="shared" si="68"/>
        <v>4372.8514935297744</v>
      </c>
      <c r="AV92" s="205">
        <f t="shared" si="68"/>
        <v>4415.7225866035969</v>
      </c>
      <c r="AW92" s="205">
        <f t="shared" si="68"/>
        <v>4459.0139845114745</v>
      </c>
      <c r="AX92" s="205">
        <f t="shared" si="68"/>
        <v>4502.7298078890381</v>
      </c>
      <c r="AY92" s="205">
        <f t="shared" si="68"/>
        <v>4546.8742177703052</v>
      </c>
      <c r="AZ92" s="205">
        <f t="shared" si="68"/>
        <v>4591.4514159837381</v>
      </c>
      <c r="BA92" s="205">
        <f t="shared" si="68"/>
        <v>4636.4656455522054</v>
      </c>
      <c r="BB92" s="205">
        <f t="shared" si="68"/>
        <v>4681.9211910968361</v>
      </c>
      <c r="BC92" s="205">
        <f t="shared" si="68"/>
        <v>4727.8223792448434</v>
      </c>
      <c r="BD92" s="205">
        <f t="shared" si="68"/>
        <v>4774.1735790413613</v>
      </c>
      <c r="BE92" s="205">
        <f t="shared" si="68"/>
        <v>4820.9792023652954</v>
      </c>
      <c r="BF92" s="205">
        <f t="shared" si="68"/>
        <v>4868.24370434927</v>
      </c>
      <c r="BG92" s="205">
        <f t="shared" si="68"/>
        <v>4915.9715838036755</v>
      </c>
      <c r="BH92" s="205">
        <f t="shared" si="68"/>
        <v>4964.1673836448881</v>
      </c>
      <c r="BI92" s="205">
        <f t="shared" si="68"/>
        <v>5012.8356913276803</v>
      </c>
      <c r="BJ92" s="205">
        <f t="shared" si="68"/>
        <v>5061.9811392818738</v>
      </c>
      <c r="BK92" s="205">
        <f t="shared" si="68"/>
        <v>5111.608405353265</v>
      </c>
      <c r="BL92" s="205">
        <f t="shared" si="68"/>
        <v>5161.722213248886</v>
      </c>
      <c r="BM92" s="205">
        <f t="shared" si="68"/>
        <v>5212.3273329866188</v>
      </c>
      <c r="BN92" s="205">
        <f t="shared" si="68"/>
        <v>5263.4285813492334</v>
      </c>
      <c r="BO92" s="205">
        <f t="shared" si="68"/>
        <v>5315.0308223428528</v>
      </c>
      <c r="BP92" s="205">
        <f t="shared" si="68"/>
        <v>5367.1389676599401</v>
      </c>
      <c r="BQ92" s="205">
        <f t="shared" si="68"/>
        <v>5419.7579771468027</v>
      </c>
    </row>
    <row r="93" spans="5:69" ht="16" customHeight="1">
      <c r="E93" s="318"/>
      <c r="F93" s="318"/>
      <c r="G93" s="318"/>
      <c r="H93" s="318"/>
      <c r="I93" s="233" t="s">
        <v>449</v>
      </c>
      <c r="J93" s="205">
        <f t="shared" si="68"/>
        <v>313.77628771715945</v>
      </c>
      <c r="K93" s="205">
        <f t="shared" si="68"/>
        <v>1997.6663021197505</v>
      </c>
      <c r="L93" s="205">
        <f t="shared" si="68"/>
        <v>2857.6581540098814</v>
      </c>
      <c r="M93" s="205">
        <f t="shared" si="68"/>
        <v>3305.8778544936722</v>
      </c>
      <c r="N93" s="205">
        <f t="shared" si="68"/>
        <v>3548.3901437305558</v>
      </c>
      <c r="O93" s="205">
        <f t="shared" si="68"/>
        <v>3688.2291434125618</v>
      </c>
      <c r="P93" s="205">
        <f t="shared" si="68"/>
        <v>3776.9136831706965</v>
      </c>
      <c r="Q93" s="205">
        <f t="shared" si="68"/>
        <v>3840.204963946474</v>
      </c>
      <c r="R93" s="205">
        <f t="shared" si="68"/>
        <v>3890.9853898477086</v>
      </c>
      <c r="S93" s="205">
        <f t="shared" si="68"/>
        <v>3935.6979842480741</v>
      </c>
      <c r="T93" s="205">
        <f t="shared" si="68"/>
        <v>3977.5660980102584</v>
      </c>
      <c r="U93" s="205">
        <f t="shared" si="68"/>
        <v>4018.2032637725879</v>
      </c>
      <c r="V93" s="205">
        <f t="shared" si="68"/>
        <v>4058.4181232691217</v>
      </c>
      <c r="W93" s="205">
        <f t="shared" si="68"/>
        <v>4098.6168911681989</v>
      </c>
      <c r="X93" s="205">
        <f t="shared" si="68"/>
        <v>4139.0045871719904</v>
      </c>
      <c r="Y93" s="205">
        <f t="shared" si="68"/>
        <v>4179.6856522482776</v>
      </c>
      <c r="Z93" s="205">
        <f t="shared" si="68"/>
        <v>4220.7142569301677</v>
      </c>
      <c r="AA93" s="205">
        <f t="shared" si="68"/>
        <v>4262.1194556515629</v>
      </c>
      <c r="AB93" s="205">
        <f t="shared" si="68"/>
        <v>4303.9177641023271</v>
      </c>
      <c r="AC93" s="205">
        <f t="shared" si="68"/>
        <v>4346.1194480951253</v>
      </c>
      <c r="AD93" s="205">
        <f t="shared" si="68"/>
        <v>4388.7316681899938</v>
      </c>
      <c r="AE93" s="205">
        <f t="shared" si="68"/>
        <v>4431.760052199611</v>
      </c>
      <c r="AF93" s="205">
        <f t="shared" si="68"/>
        <v>4475.2094816368153</v>
      </c>
      <c r="AG93" s="205">
        <f t="shared" si="68"/>
        <v>4519.084485135194</v>
      </c>
      <c r="AH93" s="205">
        <f t="shared" si="68"/>
        <v>4563.3894353580763</v>
      </c>
      <c r="AI93" s="205">
        <f t="shared" si="68"/>
        <v>4608.1286476537371</v>
      </c>
      <c r="AJ93" s="205">
        <f t="shared" si="68"/>
        <v>4653.3064295856339</v>
      </c>
      <c r="AK93" s="205">
        <f t="shared" si="68"/>
        <v>4698.9271059021594</v>
      </c>
      <c r="AL93" s="205">
        <f t="shared" si="68"/>
        <v>4744.9950312281599</v>
      </c>
      <c r="AM93" s="205">
        <f t="shared" si="68"/>
        <v>4791.5145966193677</v>
      </c>
      <c r="AN93" s="205">
        <f t="shared" si="68"/>
        <v>4838.4902330503155</v>
      </c>
      <c r="AO93" s="205">
        <f t="shared" si="68"/>
        <v>4885.9264133710913</v>
      </c>
      <c r="AP93" s="205">
        <f t="shared" si="68"/>
        <v>4933.8276535005598</v>
      </c>
      <c r="AQ93" s="205">
        <f t="shared" si="68"/>
        <v>4982.1985132399477</v>
      </c>
      <c r="AR93" s="205">
        <f t="shared" si="68"/>
        <v>5031.0435968987567</v>
      </c>
      <c r="AS93" s="205">
        <f t="shared" si="68"/>
        <v>5080.3675538289353</v>
      </c>
      <c r="AT93" s="205">
        <f t="shared" si="68"/>
        <v>5130.1750789153903</v>
      </c>
      <c r="AU93" s="205">
        <f t="shared" si="68"/>
        <v>5180.4709130468636</v>
      </c>
      <c r="AV93" s="205">
        <f t="shared" si="68"/>
        <v>5231.2598435791597</v>
      </c>
      <c r="AW93" s="205">
        <f t="shared" si="68"/>
        <v>5282.5467047968332</v>
      </c>
      <c r="AX93" s="205">
        <f t="shared" si="68"/>
        <v>5334.3363783763298</v>
      </c>
      <c r="AY93" s="205">
        <f t="shared" si="68"/>
        <v>5386.6337938521365</v>
      </c>
      <c r="AZ93" s="205">
        <f t="shared" si="68"/>
        <v>5439.4439290867458</v>
      </c>
      <c r="BA93" s="205">
        <f t="shared" si="68"/>
        <v>5492.7718107448409</v>
      </c>
      <c r="BB93" s="205">
        <f t="shared" si="68"/>
        <v>5546.6225147719433</v>
      </c>
      <c r="BC93" s="205">
        <f t="shared" si="68"/>
        <v>5601.001166877646</v>
      </c>
      <c r="BD93" s="205">
        <f t="shared" si="68"/>
        <v>5655.9129430235525</v>
      </c>
      <c r="BE93" s="205">
        <f t="shared" si="68"/>
        <v>5711.3630699159639</v>
      </c>
      <c r="BF93" s="205">
        <f t="shared" si="68"/>
        <v>5767.3568255033897</v>
      </c>
      <c r="BG93" s="205">
        <f t="shared" si="68"/>
        <v>5823.8995394789172</v>
      </c>
      <c r="BH93" s="205">
        <f t="shared" si="68"/>
        <v>5880.9965937875395</v>
      </c>
      <c r="BI93" s="205">
        <f t="shared" si="68"/>
        <v>5938.6534231383985</v>
      </c>
      <c r="BJ93" s="205">
        <f t="shared" si="68"/>
        <v>5996.8755155221061</v>
      </c>
      <c r="BK93" s="205">
        <f t="shared" si="68"/>
        <v>6055.6684127331082</v>
      </c>
      <c r="BL93" s="205">
        <f t="shared" si="68"/>
        <v>6115.037710897157</v>
      </c>
      <c r="BM93" s="205">
        <f t="shared" si="68"/>
        <v>6174.9890610039938</v>
      </c>
      <c r="BN93" s="205">
        <f t="shared" si="68"/>
        <v>6235.5281694452106</v>
      </c>
      <c r="BO93" s="205">
        <f t="shared" si="68"/>
        <v>6296.6607985574192</v>
      </c>
      <c r="BP93" s="205">
        <f t="shared" si="68"/>
        <v>6358.3927671707279</v>
      </c>
      <c r="BQ93" s="205">
        <f t="shared" si="68"/>
        <v>6420.7299511625988</v>
      </c>
    </row>
    <row r="94" spans="5:69" ht="16" customHeight="1">
      <c r="E94" s="331" t="s">
        <v>69</v>
      </c>
      <c r="F94" s="327"/>
      <c r="G94" s="327"/>
      <c r="H94" s="327"/>
      <c r="I94" s="220" t="s">
        <v>313</v>
      </c>
      <c r="J94" s="221">
        <f>Variables!$M$34</f>
        <v>0.33333333333333331</v>
      </c>
      <c r="K94" s="221">
        <f>Variables!$M$34</f>
        <v>0.33333333333333331</v>
      </c>
      <c r="L94" s="221">
        <f>Variables!$M$34</f>
        <v>0.33333333333333331</v>
      </c>
      <c r="M94" s="221">
        <f>Variables!$M$34</f>
        <v>0.33333333333333331</v>
      </c>
      <c r="N94" s="221">
        <f>Variables!$M$34</f>
        <v>0.33333333333333331</v>
      </c>
      <c r="O94" s="221">
        <f>Variables!$M$34</f>
        <v>0.33333333333333331</v>
      </c>
      <c r="P94" s="221">
        <f>Variables!$M$34</f>
        <v>0.33333333333333331</v>
      </c>
      <c r="Q94" s="221">
        <f>Variables!$M$34</f>
        <v>0.33333333333333331</v>
      </c>
      <c r="R94" s="221">
        <f>Variables!$M$34</f>
        <v>0.33333333333333331</v>
      </c>
      <c r="S94" s="221">
        <f>Variables!$M$34</f>
        <v>0.33333333333333331</v>
      </c>
      <c r="T94" s="221">
        <f>Variables!$M$34</f>
        <v>0.33333333333333331</v>
      </c>
      <c r="U94" s="221">
        <f>Variables!$M$34</f>
        <v>0.33333333333333331</v>
      </c>
      <c r="V94" s="221">
        <f>Variables!$M$34</f>
        <v>0.33333333333333331</v>
      </c>
      <c r="W94" s="221">
        <f>Variables!$M$34</f>
        <v>0.33333333333333331</v>
      </c>
      <c r="X94" s="221">
        <f>Variables!$M$34</f>
        <v>0.33333333333333331</v>
      </c>
      <c r="Y94" s="221">
        <f>Variables!$M$34</f>
        <v>0.33333333333333331</v>
      </c>
      <c r="Z94" s="221">
        <f>Variables!$M$34</f>
        <v>0.33333333333333331</v>
      </c>
      <c r="AA94" s="221">
        <f>Variables!$M$34</f>
        <v>0.33333333333333331</v>
      </c>
      <c r="AB94" s="221">
        <f>Variables!$M$34</f>
        <v>0.33333333333333331</v>
      </c>
      <c r="AC94" s="221">
        <f>Variables!$M$34</f>
        <v>0.33333333333333331</v>
      </c>
      <c r="AD94" s="221">
        <f>Variables!$M$34</f>
        <v>0.33333333333333331</v>
      </c>
      <c r="AE94" s="221">
        <f>Variables!$M$34</f>
        <v>0.33333333333333331</v>
      </c>
      <c r="AF94" s="221">
        <f>Variables!$M$34</f>
        <v>0.33333333333333331</v>
      </c>
      <c r="AG94" s="221">
        <f>Variables!$M$34</f>
        <v>0.33333333333333331</v>
      </c>
      <c r="AH94" s="221">
        <f>Variables!$M$34</f>
        <v>0.33333333333333331</v>
      </c>
      <c r="AI94" s="221">
        <f>Variables!$M$34</f>
        <v>0.33333333333333331</v>
      </c>
      <c r="AJ94" s="221">
        <f>Variables!$M$34</f>
        <v>0.33333333333333331</v>
      </c>
      <c r="AK94" s="221">
        <f>Variables!$M$34</f>
        <v>0.33333333333333331</v>
      </c>
      <c r="AL94" s="221">
        <f>Variables!$M$34</f>
        <v>0.33333333333333331</v>
      </c>
      <c r="AM94" s="221">
        <f>Variables!$M$34</f>
        <v>0.33333333333333331</v>
      </c>
      <c r="AN94" s="221">
        <f>Variables!$M$34</f>
        <v>0.33333333333333331</v>
      </c>
      <c r="AO94" s="221">
        <f>Variables!$M$34</f>
        <v>0.33333333333333331</v>
      </c>
      <c r="AP94" s="221">
        <f>Variables!$M$34</f>
        <v>0.33333333333333331</v>
      </c>
      <c r="AQ94" s="221">
        <f>Variables!$M$34</f>
        <v>0.33333333333333331</v>
      </c>
      <c r="AR94" s="221">
        <f>Variables!$M$34</f>
        <v>0.33333333333333331</v>
      </c>
      <c r="AS94" s="221">
        <f>Variables!$M$34</f>
        <v>0.33333333333333331</v>
      </c>
      <c r="AT94" s="221">
        <f>Variables!$M$34</f>
        <v>0.33333333333333331</v>
      </c>
      <c r="AU94" s="221">
        <f>Variables!$M$34</f>
        <v>0.33333333333333331</v>
      </c>
      <c r="AV94" s="221">
        <f>Variables!$M$34</f>
        <v>0.33333333333333331</v>
      </c>
      <c r="AW94" s="221">
        <f>Variables!$M$34</f>
        <v>0.33333333333333331</v>
      </c>
      <c r="AX94" s="221">
        <f>Variables!$M$34</f>
        <v>0.33333333333333331</v>
      </c>
      <c r="AY94" s="221">
        <f>Variables!$M$34</f>
        <v>0.33333333333333331</v>
      </c>
      <c r="AZ94" s="221">
        <f>Variables!$M$34</f>
        <v>0.33333333333333331</v>
      </c>
      <c r="BA94" s="221">
        <f>Variables!$M$34</f>
        <v>0.33333333333333331</v>
      </c>
      <c r="BB94" s="221">
        <f>Variables!$M$34</f>
        <v>0.33333333333333331</v>
      </c>
      <c r="BC94" s="221">
        <f>Variables!$M$34</f>
        <v>0.33333333333333331</v>
      </c>
      <c r="BD94" s="221">
        <f>Variables!$M$34</f>
        <v>0.33333333333333331</v>
      </c>
      <c r="BE94" s="221">
        <f>Variables!$M$34</f>
        <v>0.33333333333333331</v>
      </c>
      <c r="BF94" s="221">
        <f>Variables!$M$34</f>
        <v>0.33333333333333331</v>
      </c>
      <c r="BG94" s="221">
        <f>Variables!$M$34</f>
        <v>0.33333333333333331</v>
      </c>
      <c r="BH94" s="221">
        <f>Variables!$M$34</f>
        <v>0.33333333333333331</v>
      </c>
      <c r="BI94" s="221">
        <f>Variables!$M$34</f>
        <v>0.33333333333333331</v>
      </c>
      <c r="BJ94" s="221">
        <f>Variables!$M$34</f>
        <v>0.33333333333333331</v>
      </c>
      <c r="BK94" s="221">
        <f>Variables!$M$34</f>
        <v>0.33333333333333331</v>
      </c>
      <c r="BL94" s="221">
        <f>Variables!$M$34</f>
        <v>0.33333333333333331</v>
      </c>
      <c r="BM94" s="221">
        <f>Variables!$M$34</f>
        <v>0.33333333333333331</v>
      </c>
      <c r="BN94" s="221">
        <f>Variables!$M$34</f>
        <v>0.33333333333333331</v>
      </c>
      <c r="BO94" s="221">
        <f>Variables!$M$34</f>
        <v>0.33333333333333331</v>
      </c>
      <c r="BP94" s="221">
        <f>Variables!$M$34</f>
        <v>0.33333333333333331</v>
      </c>
      <c r="BQ94" s="221">
        <f>Variables!$M$34</f>
        <v>0.33333333333333331</v>
      </c>
    </row>
    <row r="95" spans="5:69" ht="16" customHeight="1">
      <c r="E95" s="331"/>
      <c r="F95" s="327"/>
      <c r="G95" s="327"/>
      <c r="H95" s="327"/>
      <c r="I95" s="220" t="s">
        <v>314</v>
      </c>
      <c r="J95" s="222">
        <f>J2*J94</f>
        <v>40.414507772020727</v>
      </c>
      <c r="K95" s="222">
        <f>K2*K94</f>
        <v>41.626943005181346</v>
      </c>
      <c r="L95" s="222">
        <f t="shared" ref="L95:BQ95" si="69">L2*L94</f>
        <v>42.875751295336784</v>
      </c>
      <c r="M95" s="222">
        <f t="shared" si="69"/>
        <v>44.162023834196887</v>
      </c>
      <c r="N95" s="222">
        <f t="shared" si="69"/>
        <v>45.4868845492228</v>
      </c>
      <c r="O95" s="222">
        <f t="shared" si="69"/>
        <v>46.851491085699486</v>
      </c>
      <c r="P95" s="222">
        <f t="shared" si="69"/>
        <v>48.257035818270481</v>
      </c>
      <c r="Q95" s="222">
        <f t="shared" si="69"/>
        <v>49.704746892818591</v>
      </c>
      <c r="R95" s="222">
        <f t="shared" si="69"/>
        <v>51.195889299603152</v>
      </c>
      <c r="S95" s="222">
        <f t="shared" si="69"/>
        <v>52.731765978591241</v>
      </c>
      <c r="T95" s="222">
        <f t="shared" si="69"/>
        <v>54.313718957948979</v>
      </c>
      <c r="U95" s="222">
        <f t="shared" si="69"/>
        <v>55.943130526687455</v>
      </c>
      <c r="V95" s="222">
        <f t="shared" si="69"/>
        <v>57.621424442488077</v>
      </c>
      <c r="W95" s="222">
        <f t="shared" si="69"/>
        <v>59.350067175762717</v>
      </c>
      <c r="X95" s="222">
        <f t="shared" si="69"/>
        <v>61.130569191035619</v>
      </c>
      <c r="Y95" s="222">
        <f t="shared" si="69"/>
        <v>62.964486266766684</v>
      </c>
      <c r="Z95" s="222">
        <f t="shared" si="69"/>
        <v>64.853420854769695</v>
      </c>
      <c r="AA95" s="222">
        <f t="shared" si="69"/>
        <v>66.799023480412771</v>
      </c>
      <c r="AB95" s="222">
        <f t="shared" si="69"/>
        <v>68.802994184825167</v>
      </c>
      <c r="AC95" s="222">
        <f t="shared" si="69"/>
        <v>70.867084010369922</v>
      </c>
      <c r="AD95" s="222">
        <f t="shared" si="69"/>
        <v>72.993096530681029</v>
      </c>
      <c r="AE95" s="222">
        <f t="shared" si="69"/>
        <v>75.182889426601463</v>
      </c>
      <c r="AF95" s="222">
        <f t="shared" si="69"/>
        <v>77.438376109399513</v>
      </c>
      <c r="AG95" s="222">
        <f t="shared" si="69"/>
        <v>79.761527392681501</v>
      </c>
      <c r="AH95" s="222">
        <f t="shared" si="69"/>
        <v>82.154373214461927</v>
      </c>
      <c r="AI95" s="222">
        <f t="shared" si="69"/>
        <v>84.619004410895798</v>
      </c>
      <c r="AJ95" s="222">
        <f t="shared" si="69"/>
        <v>87.15757454322268</v>
      </c>
      <c r="AK95" s="222">
        <f t="shared" si="69"/>
        <v>89.772301779519367</v>
      </c>
      <c r="AL95" s="222">
        <f t="shared" si="69"/>
        <v>92.465470832904956</v>
      </c>
      <c r="AM95" s="222">
        <f t="shared" si="69"/>
        <v>95.239434957892087</v>
      </c>
      <c r="AN95" s="222">
        <f t="shared" si="69"/>
        <v>98.096618006628859</v>
      </c>
      <c r="AO95" s="222">
        <f t="shared" si="69"/>
        <v>101.03951654682773</v>
      </c>
      <c r="AP95" s="222">
        <f t="shared" si="69"/>
        <v>104.07070204323256</v>
      </c>
      <c r="AQ95" s="222">
        <f t="shared" si="69"/>
        <v>107.19282310452954</v>
      </c>
      <c r="AR95" s="222">
        <f t="shared" si="69"/>
        <v>110.40860779766543</v>
      </c>
      <c r="AS95" s="222">
        <f t="shared" si="69"/>
        <v>113.72086603159539</v>
      </c>
      <c r="AT95" s="222">
        <f t="shared" si="69"/>
        <v>117.13249201254325</v>
      </c>
      <c r="AU95" s="222">
        <f t="shared" si="69"/>
        <v>120.64646677291952</v>
      </c>
      <c r="AV95" s="222">
        <f t="shared" si="69"/>
        <v>124.26586077610712</v>
      </c>
      <c r="AW95" s="222">
        <f t="shared" si="69"/>
        <v>127.99383659939033</v>
      </c>
      <c r="AX95" s="222">
        <f t="shared" si="69"/>
        <v>131.83365169737203</v>
      </c>
      <c r="AY95" s="222">
        <f t="shared" si="69"/>
        <v>135.78866124829324</v>
      </c>
      <c r="AZ95" s="222">
        <f t="shared" si="69"/>
        <v>139.86232108574202</v>
      </c>
      <c r="BA95" s="222">
        <f t="shared" si="69"/>
        <v>144.05819071831428</v>
      </c>
      <c r="BB95" s="222">
        <f t="shared" si="69"/>
        <v>148.37993643986374</v>
      </c>
      <c r="BC95" s="222">
        <f t="shared" si="69"/>
        <v>152.83133453305962</v>
      </c>
      <c r="BD95" s="222">
        <f t="shared" si="69"/>
        <v>157.41627456905144</v>
      </c>
      <c r="BE95" s="222">
        <f t="shared" si="69"/>
        <v>162.13876280612297</v>
      </c>
      <c r="BF95" s="222">
        <f t="shared" si="69"/>
        <v>167.00292569030668</v>
      </c>
      <c r="BG95" s="222">
        <f t="shared" si="69"/>
        <v>172.01301346101584</v>
      </c>
      <c r="BH95" s="222">
        <f t="shared" si="69"/>
        <v>177.17340386484636</v>
      </c>
      <c r="BI95" s="222">
        <f t="shared" si="69"/>
        <v>182.48860598079173</v>
      </c>
      <c r="BJ95" s="222">
        <f t="shared" si="69"/>
        <v>187.96326416021549</v>
      </c>
      <c r="BK95" s="222">
        <f t="shared" si="69"/>
        <v>193.60216208502197</v>
      </c>
      <c r="BL95" s="222">
        <f t="shared" si="69"/>
        <v>199.41022694757262</v>
      </c>
      <c r="BM95" s="222">
        <f t="shared" si="69"/>
        <v>205.39253375599981</v>
      </c>
      <c r="BN95" s="222">
        <f t="shared" si="69"/>
        <v>211.55430976867981</v>
      </c>
      <c r="BO95" s="222">
        <f t="shared" si="69"/>
        <v>217.90093906174019</v>
      </c>
      <c r="BP95" s="222">
        <f t="shared" si="69"/>
        <v>224.43796723359245</v>
      </c>
      <c r="BQ95" s="222">
        <f t="shared" si="69"/>
        <v>231.17110625060025</v>
      </c>
    </row>
    <row r="96" spans="5:69" ht="16" customHeight="1">
      <c r="E96" s="331"/>
      <c r="F96" s="328" t="s">
        <v>334</v>
      </c>
      <c r="G96" s="324" t="s">
        <v>49</v>
      </c>
      <c r="H96" s="325" t="s">
        <v>25</v>
      </c>
      <c r="I96" s="224" t="s">
        <v>318</v>
      </c>
      <c r="J96" s="216">
        <f>Variables!$M$26</f>
        <v>0.4</v>
      </c>
      <c r="K96" s="216">
        <f>Variables!$M$26</f>
        <v>0.4</v>
      </c>
      <c r="L96" s="216">
        <f>Variables!$M$26</f>
        <v>0.4</v>
      </c>
      <c r="M96" s="216">
        <f>Variables!$M$26</f>
        <v>0.4</v>
      </c>
      <c r="N96" s="216">
        <f>Variables!$M$26</f>
        <v>0.4</v>
      </c>
      <c r="O96" s="216">
        <f>Variables!$M$26</f>
        <v>0.4</v>
      </c>
      <c r="P96" s="216">
        <f>Variables!$M$26</f>
        <v>0.4</v>
      </c>
      <c r="Q96" s="216">
        <f>Variables!$M$26</f>
        <v>0.4</v>
      </c>
      <c r="R96" s="216">
        <f>Variables!$M$26</f>
        <v>0.4</v>
      </c>
      <c r="S96" s="216">
        <f>Variables!$M$26</f>
        <v>0.4</v>
      </c>
      <c r="T96" s="216">
        <f>Variables!$M$26</f>
        <v>0.4</v>
      </c>
      <c r="U96" s="216">
        <f>Variables!$M$26</f>
        <v>0.4</v>
      </c>
      <c r="V96" s="216">
        <f>Variables!$M$26</f>
        <v>0.4</v>
      </c>
      <c r="W96" s="216">
        <f>Variables!$M$26</f>
        <v>0.4</v>
      </c>
      <c r="X96" s="216">
        <f>Variables!$M$26</f>
        <v>0.4</v>
      </c>
      <c r="Y96" s="216">
        <f>Variables!$M$26</f>
        <v>0.4</v>
      </c>
      <c r="Z96" s="216">
        <f>Variables!$M$26</f>
        <v>0.4</v>
      </c>
      <c r="AA96" s="216">
        <f>Variables!$M$26</f>
        <v>0.4</v>
      </c>
      <c r="AB96" s="216">
        <f>Variables!$M$26</f>
        <v>0.4</v>
      </c>
      <c r="AC96" s="216">
        <f>Variables!$M$26</f>
        <v>0.4</v>
      </c>
      <c r="AD96" s="216">
        <f>Variables!$M$26</f>
        <v>0.4</v>
      </c>
      <c r="AE96" s="216">
        <f>Variables!$M$26</f>
        <v>0.4</v>
      </c>
      <c r="AF96" s="216">
        <f>Variables!$M$26</f>
        <v>0.4</v>
      </c>
      <c r="AG96" s="216">
        <f>Variables!$M$26</f>
        <v>0.4</v>
      </c>
      <c r="AH96" s="216">
        <f>Variables!$M$26</f>
        <v>0.4</v>
      </c>
      <c r="AI96" s="216">
        <f>Variables!$M$26</f>
        <v>0.4</v>
      </c>
      <c r="AJ96" s="216">
        <f>Variables!$M$26</f>
        <v>0.4</v>
      </c>
      <c r="AK96" s="216">
        <f>Variables!$M$26</f>
        <v>0.4</v>
      </c>
      <c r="AL96" s="216">
        <f>Variables!$M$26</f>
        <v>0.4</v>
      </c>
      <c r="AM96" s="216">
        <f>Variables!$M$26</f>
        <v>0.4</v>
      </c>
      <c r="AN96" s="216">
        <f>Variables!$M$26</f>
        <v>0.4</v>
      </c>
      <c r="AO96" s="216">
        <f>Variables!$M$26</f>
        <v>0.4</v>
      </c>
      <c r="AP96" s="216">
        <f>Variables!$M$26</f>
        <v>0.4</v>
      </c>
      <c r="AQ96" s="216">
        <f>Variables!$M$26</f>
        <v>0.4</v>
      </c>
      <c r="AR96" s="216">
        <f>Variables!$M$26</f>
        <v>0.4</v>
      </c>
      <c r="AS96" s="216">
        <f>Variables!$M$26</f>
        <v>0.4</v>
      </c>
      <c r="AT96" s="216">
        <f>Variables!$M$26</f>
        <v>0.4</v>
      </c>
      <c r="AU96" s="216">
        <f>Variables!$M$26</f>
        <v>0.4</v>
      </c>
      <c r="AV96" s="216">
        <f>Variables!$M$26</f>
        <v>0.4</v>
      </c>
      <c r="AW96" s="216">
        <f>Variables!$M$26</f>
        <v>0.4</v>
      </c>
      <c r="AX96" s="216">
        <f>Variables!$M$26</f>
        <v>0.4</v>
      </c>
      <c r="AY96" s="216">
        <f>Variables!$M$26</f>
        <v>0.4</v>
      </c>
      <c r="AZ96" s="216">
        <f>Variables!$M$26</f>
        <v>0.4</v>
      </c>
      <c r="BA96" s="216">
        <f>Variables!$M$26</f>
        <v>0.4</v>
      </c>
      <c r="BB96" s="216">
        <f>Variables!$M$26</f>
        <v>0.4</v>
      </c>
      <c r="BC96" s="216">
        <f>Variables!$M$26</f>
        <v>0.4</v>
      </c>
      <c r="BD96" s="216">
        <f>Variables!$M$26</f>
        <v>0.4</v>
      </c>
      <c r="BE96" s="216">
        <f>Variables!$M$26</f>
        <v>0.4</v>
      </c>
      <c r="BF96" s="216">
        <f>Variables!$M$26</f>
        <v>0.4</v>
      </c>
      <c r="BG96" s="216">
        <f>Variables!$M$26</f>
        <v>0.4</v>
      </c>
      <c r="BH96" s="216">
        <f>Variables!$M$26</f>
        <v>0.4</v>
      </c>
      <c r="BI96" s="216">
        <f>Variables!$M$26</f>
        <v>0.4</v>
      </c>
      <c r="BJ96" s="216">
        <f>Variables!$M$26</f>
        <v>0.4</v>
      </c>
      <c r="BK96" s="216">
        <f>Variables!$M$26</f>
        <v>0.4</v>
      </c>
      <c r="BL96" s="216">
        <f>Variables!$M$26</f>
        <v>0.4</v>
      </c>
      <c r="BM96" s="216">
        <f>Variables!$M$26</f>
        <v>0.4</v>
      </c>
      <c r="BN96" s="216">
        <f>Variables!$M$26</f>
        <v>0.4</v>
      </c>
      <c r="BO96" s="216">
        <f>Variables!$M$26</f>
        <v>0.4</v>
      </c>
      <c r="BP96" s="216">
        <f>Variables!$M$26</f>
        <v>0.4</v>
      </c>
      <c r="BQ96" s="216">
        <f>Variables!$M$26</f>
        <v>0.4</v>
      </c>
    </row>
    <row r="97" spans="5:69" ht="16" customHeight="1">
      <c r="E97" s="331"/>
      <c r="F97" s="328"/>
      <c r="G97" s="324"/>
      <c r="H97" s="325"/>
      <c r="I97" s="226" t="s">
        <v>321</v>
      </c>
      <c r="J97" s="200">
        <f>J96*J95</f>
        <v>16.165803108808291</v>
      </c>
      <c r="K97" s="200">
        <f>K96*K95</f>
        <v>16.65077720207254</v>
      </c>
      <c r="L97" s="200">
        <f t="shared" ref="L97:BQ97" si="70">L96*L95</f>
        <v>17.150300518134713</v>
      </c>
      <c r="M97" s="200">
        <f t="shared" si="70"/>
        <v>17.664809533678756</v>
      </c>
      <c r="N97" s="200">
        <f t="shared" si="70"/>
        <v>18.194753819689122</v>
      </c>
      <c r="O97" s="200">
        <f t="shared" si="70"/>
        <v>18.740596434279794</v>
      </c>
      <c r="P97" s="200">
        <f t="shared" si="70"/>
        <v>19.302814327308194</v>
      </c>
      <c r="Q97" s="200">
        <f t="shared" si="70"/>
        <v>19.881898757127438</v>
      </c>
      <c r="R97" s="200">
        <f t="shared" si="70"/>
        <v>20.478355719841261</v>
      </c>
      <c r="S97" s="200">
        <f t="shared" si="70"/>
        <v>21.092706391436497</v>
      </c>
      <c r="T97" s="200">
        <f t="shared" si="70"/>
        <v>21.725487583179593</v>
      </c>
      <c r="U97" s="200">
        <f t="shared" si="70"/>
        <v>22.377252210674982</v>
      </c>
      <c r="V97" s="200">
        <f t="shared" si="70"/>
        <v>23.048569776995233</v>
      </c>
      <c r="W97" s="200">
        <f t="shared" si="70"/>
        <v>23.740026870305087</v>
      </c>
      <c r="X97" s="200">
        <f t="shared" si="70"/>
        <v>24.45222767641425</v>
      </c>
      <c r="Y97" s="200">
        <f t="shared" si="70"/>
        <v>25.185794506706674</v>
      </c>
      <c r="Z97" s="200">
        <f t="shared" si="70"/>
        <v>25.941368341907879</v>
      </c>
      <c r="AA97" s="200">
        <f t="shared" si="70"/>
        <v>26.719609392165111</v>
      </c>
      <c r="AB97" s="200">
        <f t="shared" si="70"/>
        <v>27.521197673930068</v>
      </c>
      <c r="AC97" s="200">
        <f t="shared" si="70"/>
        <v>28.346833604147971</v>
      </c>
      <c r="AD97" s="200">
        <f t="shared" si="70"/>
        <v>29.197238612272415</v>
      </c>
      <c r="AE97" s="200">
        <f t="shared" si="70"/>
        <v>30.073155770640586</v>
      </c>
      <c r="AF97" s="200">
        <f t="shared" si="70"/>
        <v>30.975350443759808</v>
      </c>
      <c r="AG97" s="200">
        <f t="shared" si="70"/>
        <v>31.904610957072602</v>
      </c>
      <c r="AH97" s="200">
        <f t="shared" si="70"/>
        <v>32.861749285784775</v>
      </c>
      <c r="AI97" s="200">
        <f t="shared" si="70"/>
        <v>33.847601764358323</v>
      </c>
      <c r="AJ97" s="200">
        <f t="shared" si="70"/>
        <v>34.863029817289075</v>
      </c>
      <c r="AK97" s="200">
        <f t="shared" si="70"/>
        <v>35.908920711807745</v>
      </c>
      <c r="AL97" s="200">
        <f t="shared" si="70"/>
        <v>36.986188333161984</v>
      </c>
      <c r="AM97" s="200">
        <f t="shared" si="70"/>
        <v>38.095773983156839</v>
      </c>
      <c r="AN97" s="200">
        <f t="shared" si="70"/>
        <v>39.238647202651549</v>
      </c>
      <c r="AO97" s="200">
        <f t="shared" si="70"/>
        <v>40.415806618731096</v>
      </c>
      <c r="AP97" s="200">
        <f t="shared" si="70"/>
        <v>41.628280817293025</v>
      </c>
      <c r="AQ97" s="200">
        <f t="shared" si="70"/>
        <v>42.877129241811815</v>
      </c>
      <c r="AR97" s="200">
        <f t="shared" si="70"/>
        <v>44.163443119066173</v>
      </c>
      <c r="AS97" s="200">
        <f t="shared" si="70"/>
        <v>45.488346412638158</v>
      </c>
      <c r="AT97" s="200">
        <f t="shared" si="70"/>
        <v>46.852996805017305</v>
      </c>
      <c r="AU97" s="200">
        <f t="shared" si="70"/>
        <v>48.258586709167815</v>
      </c>
      <c r="AV97" s="200">
        <f t="shared" si="70"/>
        <v>49.706344310442852</v>
      </c>
      <c r="AW97" s="200">
        <f t="shared" si="70"/>
        <v>51.197534639756135</v>
      </c>
      <c r="AX97" s="200">
        <f t="shared" si="70"/>
        <v>52.733460678948816</v>
      </c>
      <c r="AY97" s="200">
        <f t="shared" si="70"/>
        <v>54.315464499317301</v>
      </c>
      <c r="AZ97" s="200">
        <f t="shared" si="70"/>
        <v>55.944928434296813</v>
      </c>
      <c r="BA97" s="200">
        <f t="shared" si="70"/>
        <v>57.623276287325716</v>
      </c>
      <c r="BB97" s="200">
        <f t="shared" si="70"/>
        <v>59.351974575945498</v>
      </c>
      <c r="BC97" s="200">
        <f t="shared" si="70"/>
        <v>61.132533813223851</v>
      </c>
      <c r="BD97" s="200">
        <f t="shared" si="70"/>
        <v>62.966509827620577</v>
      </c>
      <c r="BE97" s="200">
        <f t="shared" si="70"/>
        <v>64.855505122449188</v>
      </c>
      <c r="BF97" s="200">
        <f t="shared" si="70"/>
        <v>66.801170276122676</v>
      </c>
      <c r="BG97" s="200">
        <f t="shared" si="70"/>
        <v>68.805205384406335</v>
      </c>
      <c r="BH97" s="200">
        <f t="shared" si="70"/>
        <v>70.869361545938546</v>
      </c>
      <c r="BI97" s="200">
        <f t="shared" si="70"/>
        <v>72.99544239231669</v>
      </c>
      <c r="BJ97" s="200">
        <f t="shared" si="70"/>
        <v>75.185305664086201</v>
      </c>
      <c r="BK97" s="200">
        <f t="shared" si="70"/>
        <v>77.440864834008792</v>
      </c>
      <c r="BL97" s="200">
        <f t="shared" si="70"/>
        <v>79.764090779029061</v>
      </c>
      <c r="BM97" s="200">
        <f t="shared" si="70"/>
        <v>82.157013502399934</v>
      </c>
      <c r="BN97" s="200">
        <f t="shared" si="70"/>
        <v>84.621723907471932</v>
      </c>
      <c r="BO97" s="200">
        <f t="shared" si="70"/>
        <v>87.160375624696087</v>
      </c>
      <c r="BP97" s="200">
        <f t="shared" si="70"/>
        <v>89.775186893436981</v>
      </c>
      <c r="BQ97" s="200">
        <f t="shared" si="70"/>
        <v>92.468442500240101</v>
      </c>
    </row>
    <row r="98" spans="5:69" ht="16" customHeight="1">
      <c r="E98" s="331"/>
      <c r="F98" s="328"/>
      <c r="G98" s="324"/>
      <c r="H98" s="325"/>
      <c r="I98" s="226" t="s">
        <v>323</v>
      </c>
      <c r="J98" s="200">
        <f>J97/J274</f>
        <v>3.1088082901554404</v>
      </c>
      <c r="K98" s="200">
        <f>K97/K274</f>
        <v>3.1392868028040231</v>
      </c>
      <c r="L98" s="200">
        <f t="shared" ref="L98:BQ98" si="71">L97/L274</f>
        <v>3.1700641244001404</v>
      </c>
      <c r="M98" s="200">
        <f t="shared" si="71"/>
        <v>3.2011431844432794</v>
      </c>
      <c r="N98" s="200">
        <f t="shared" si="71"/>
        <v>3.232526941153508</v>
      </c>
      <c r="O98" s="200">
        <f t="shared" si="71"/>
        <v>3.2642183817530519</v>
      </c>
      <c r="P98" s="200">
        <f t="shared" si="71"/>
        <v>3.296220522750632</v>
      </c>
      <c r="Q98" s="200">
        <f t="shared" si="71"/>
        <v>3.3285364102285793</v>
      </c>
      <c r="R98" s="200">
        <f t="shared" si="71"/>
        <v>3.3611691201327809</v>
      </c>
      <c r="S98" s="200">
        <f t="shared" si="71"/>
        <v>3.3941217585654546</v>
      </c>
      <c r="T98" s="200">
        <f t="shared" si="71"/>
        <v>3.4273974620808021</v>
      </c>
      <c r="U98" s="200">
        <f t="shared" si="71"/>
        <v>3.4609993979835556</v>
      </c>
      <c r="V98" s="200">
        <f t="shared" si="71"/>
        <v>3.4949307646304537</v>
      </c>
      <c r="W98" s="200">
        <f t="shared" si="71"/>
        <v>3.5291947917346733</v>
      </c>
      <c r="X98" s="200">
        <f t="shared" si="71"/>
        <v>3.56379474067325</v>
      </c>
      <c r="Y98" s="200">
        <f t="shared" si="71"/>
        <v>3.5987339047974971</v>
      </c>
      <c r="Z98" s="200">
        <f t="shared" si="71"/>
        <v>3.6340156097464931</v>
      </c>
      <c r="AA98" s="200">
        <f t="shared" si="71"/>
        <v>3.669643213763615</v>
      </c>
      <c r="AB98" s="200">
        <f t="shared" si="71"/>
        <v>3.7056201080161997</v>
      </c>
      <c r="AC98" s="200">
        <f t="shared" si="71"/>
        <v>3.7419497169183189</v>
      </c>
      <c r="AD98" s="200">
        <f t="shared" si="71"/>
        <v>3.778635498456735</v>
      </c>
      <c r="AE98" s="200">
        <f t="shared" si="71"/>
        <v>3.8156809445200355</v>
      </c>
      <c r="AF98" s="200">
        <f t="shared" si="71"/>
        <v>3.8530895812310173</v>
      </c>
      <c r="AG98" s="200">
        <f t="shared" si="71"/>
        <v>3.8908649692823016</v>
      </c>
      <c r="AH98" s="200">
        <f t="shared" si="71"/>
        <v>3.9290107042752651</v>
      </c>
      <c r="AI98" s="200">
        <f t="shared" si="71"/>
        <v>3.9675304170622772</v>
      </c>
      <c r="AJ98" s="200">
        <f t="shared" si="71"/>
        <v>4.0064277740923</v>
      </c>
      <c r="AK98" s="200">
        <f t="shared" si="71"/>
        <v>4.0457064777598717</v>
      </c>
      <c r="AL98" s="200">
        <f t="shared" si="71"/>
        <v>4.0853702667575185</v>
      </c>
      <c r="AM98" s="200">
        <f t="shared" si="71"/>
        <v>4.1254229164316101</v>
      </c>
      <c r="AN98" s="200">
        <f t="shared" si="71"/>
        <v>4.1658682391417248</v>
      </c>
      <c r="AO98" s="200">
        <f t="shared" si="71"/>
        <v>4.2067100846235066</v>
      </c>
      <c r="AP98" s="200">
        <f t="shared" si="71"/>
        <v>4.2479523403551092</v>
      </c>
      <c r="AQ98" s="200">
        <f t="shared" si="71"/>
        <v>4.2895989319272179</v>
      </c>
      <c r="AR98" s="200">
        <f t="shared" si="71"/>
        <v>4.3316538234167012</v>
      </c>
      <c r="AS98" s="200">
        <f t="shared" si="71"/>
        <v>4.3741210177639234</v>
      </c>
      <c r="AT98" s="200">
        <f t="shared" si="71"/>
        <v>4.4170045571537653</v>
      </c>
      <c r="AU98" s="200">
        <f t="shared" si="71"/>
        <v>4.4603085234003705</v>
      </c>
      <c r="AV98" s="200">
        <f t="shared" si="71"/>
        <v>4.5040370383356683</v>
      </c>
      <c r="AW98" s="200">
        <f t="shared" si="71"/>
        <v>4.5481942642017037</v>
      </c>
      <c r="AX98" s="200">
        <f t="shared" si="71"/>
        <v>4.5927844040468182</v>
      </c>
      <c r="AY98" s="200">
        <f t="shared" si="71"/>
        <v>4.6378117021257097</v>
      </c>
      <c r="AZ98" s="200">
        <f t="shared" si="71"/>
        <v>4.6832804443034126</v>
      </c>
      <c r="BA98" s="200">
        <f t="shared" si="71"/>
        <v>4.7291949584632498</v>
      </c>
      <c r="BB98" s="200">
        <f t="shared" si="71"/>
        <v>4.7755596149187722</v>
      </c>
      <c r="BC98" s="200">
        <f t="shared" si="71"/>
        <v>4.8223788268297403</v>
      </c>
      <c r="BD98" s="200">
        <f t="shared" si="71"/>
        <v>4.8696570506221892</v>
      </c>
      <c r="BE98" s="200">
        <f t="shared" si="71"/>
        <v>4.9173987864126021</v>
      </c>
      <c r="BF98" s="200">
        <f t="shared" si="71"/>
        <v>4.9656085784362558</v>
      </c>
      <c r="BG98" s="200">
        <f t="shared" si="71"/>
        <v>5.0142910154797473</v>
      </c>
      <c r="BH98" s="200">
        <f t="shared" si="71"/>
        <v>5.0634507313177863</v>
      </c>
      <c r="BI98" s="200">
        <f t="shared" si="71"/>
        <v>5.1130924051542337</v>
      </c>
      <c r="BJ98" s="200">
        <f t="shared" si="71"/>
        <v>5.1632207620675112</v>
      </c>
      <c r="BK98" s="200">
        <f t="shared" si="71"/>
        <v>5.2138405734603301</v>
      </c>
      <c r="BL98" s="200">
        <f t="shared" si="71"/>
        <v>5.2649566575138627</v>
      </c>
      <c r="BM98" s="200">
        <f t="shared" si="71"/>
        <v>5.3165738796463504</v>
      </c>
      <c r="BN98" s="200">
        <f t="shared" si="71"/>
        <v>5.3686971529762175</v>
      </c>
      <c r="BO98" s="200">
        <f t="shared" si="71"/>
        <v>5.4213314387897089</v>
      </c>
      <c r="BP98" s="200">
        <f t="shared" si="71"/>
        <v>5.4744817470131384</v>
      </c>
      <c r="BQ98" s="200">
        <f t="shared" si="71"/>
        <v>5.5281531366897383</v>
      </c>
    </row>
    <row r="99" spans="5:69" ht="16" customHeight="1">
      <c r="E99" s="331"/>
      <c r="F99" s="328"/>
      <c r="G99" s="324"/>
      <c r="H99" s="325"/>
      <c r="I99" s="226" t="s">
        <v>64</v>
      </c>
      <c r="J99" s="203">
        <f>Variables!$M$8</f>
        <v>5</v>
      </c>
      <c r="K99" s="203">
        <f>Variables!$M$8</f>
        <v>5</v>
      </c>
      <c r="L99" s="203">
        <f>Variables!$M$8</f>
        <v>5</v>
      </c>
      <c r="M99" s="203">
        <f>Variables!$M$8</f>
        <v>5</v>
      </c>
      <c r="N99" s="203">
        <f>Variables!$M$8</f>
        <v>5</v>
      </c>
      <c r="O99" s="203">
        <f>Variables!$M$8</f>
        <v>5</v>
      </c>
      <c r="P99" s="203">
        <f>Variables!$M$8</f>
        <v>5</v>
      </c>
      <c r="Q99" s="203">
        <f>Variables!$M$8</f>
        <v>5</v>
      </c>
      <c r="R99" s="203">
        <f>Variables!$M$8</f>
        <v>5</v>
      </c>
      <c r="S99" s="203">
        <f>Variables!$M$8</f>
        <v>5</v>
      </c>
      <c r="T99" s="203">
        <f>Variables!$M$8</f>
        <v>5</v>
      </c>
      <c r="U99" s="203">
        <f>Variables!$M$8</f>
        <v>5</v>
      </c>
      <c r="V99" s="203">
        <f>Variables!$M$8</f>
        <v>5</v>
      </c>
      <c r="W99" s="203">
        <f>Variables!$M$8</f>
        <v>5</v>
      </c>
      <c r="X99" s="203">
        <f>Variables!$M$8</f>
        <v>5</v>
      </c>
      <c r="Y99" s="203">
        <f>Variables!$M$8</f>
        <v>5</v>
      </c>
      <c r="Z99" s="203">
        <f>Variables!$M$8</f>
        <v>5</v>
      </c>
      <c r="AA99" s="203">
        <f>Variables!$M$8</f>
        <v>5</v>
      </c>
      <c r="AB99" s="203">
        <f>Variables!$M$8</f>
        <v>5</v>
      </c>
      <c r="AC99" s="203">
        <f>Variables!$M$8</f>
        <v>5</v>
      </c>
      <c r="AD99" s="203">
        <f>Variables!$M$8</f>
        <v>5</v>
      </c>
      <c r="AE99" s="203">
        <f>Variables!$M$8</f>
        <v>5</v>
      </c>
      <c r="AF99" s="203">
        <f>Variables!$M$8</f>
        <v>5</v>
      </c>
      <c r="AG99" s="203">
        <f>Variables!$M$8</f>
        <v>5</v>
      </c>
      <c r="AH99" s="203">
        <f>Variables!$M$8</f>
        <v>5</v>
      </c>
      <c r="AI99" s="203">
        <f>Variables!$M$8</f>
        <v>5</v>
      </c>
      <c r="AJ99" s="203">
        <f>Variables!$M$8</f>
        <v>5</v>
      </c>
      <c r="AK99" s="203">
        <f>Variables!$M$8</f>
        <v>5</v>
      </c>
      <c r="AL99" s="203">
        <f>Variables!$M$8</f>
        <v>5</v>
      </c>
      <c r="AM99" s="203">
        <f>Variables!$M$8</f>
        <v>5</v>
      </c>
      <c r="AN99" s="203">
        <f>Variables!$M$8</f>
        <v>5</v>
      </c>
      <c r="AO99" s="203">
        <f>Variables!$M$8</f>
        <v>5</v>
      </c>
      <c r="AP99" s="203">
        <f>Variables!$M$8</f>
        <v>5</v>
      </c>
      <c r="AQ99" s="203">
        <f>Variables!$M$8</f>
        <v>5</v>
      </c>
      <c r="AR99" s="203">
        <f>Variables!$M$8</f>
        <v>5</v>
      </c>
      <c r="AS99" s="203">
        <f>Variables!$M$8</f>
        <v>5</v>
      </c>
      <c r="AT99" s="203">
        <f>Variables!$M$8</f>
        <v>5</v>
      </c>
      <c r="AU99" s="203">
        <f>Variables!$M$8</f>
        <v>5</v>
      </c>
      <c r="AV99" s="203">
        <f>Variables!$M$8</f>
        <v>5</v>
      </c>
      <c r="AW99" s="203">
        <f>Variables!$M$8</f>
        <v>5</v>
      </c>
      <c r="AX99" s="203">
        <f>Variables!$M$8</f>
        <v>5</v>
      </c>
      <c r="AY99" s="203">
        <f>Variables!$M$8</f>
        <v>5</v>
      </c>
      <c r="AZ99" s="203">
        <f>Variables!$M$8</f>
        <v>5</v>
      </c>
      <c r="BA99" s="203">
        <f>Variables!$M$8</f>
        <v>5</v>
      </c>
      <c r="BB99" s="203">
        <f>Variables!$M$8</f>
        <v>5</v>
      </c>
      <c r="BC99" s="203">
        <f>Variables!$M$8</f>
        <v>5</v>
      </c>
      <c r="BD99" s="203">
        <f>Variables!$M$8</f>
        <v>5</v>
      </c>
      <c r="BE99" s="203">
        <f>Variables!$M$8</f>
        <v>5</v>
      </c>
      <c r="BF99" s="203">
        <f>Variables!$M$8</f>
        <v>5</v>
      </c>
      <c r="BG99" s="203">
        <f>Variables!$M$8</f>
        <v>5</v>
      </c>
      <c r="BH99" s="203">
        <f>Variables!$M$8</f>
        <v>5</v>
      </c>
      <c r="BI99" s="203">
        <f>Variables!$M$8</f>
        <v>5</v>
      </c>
      <c r="BJ99" s="203">
        <f>Variables!$M$8</f>
        <v>5</v>
      </c>
      <c r="BK99" s="203">
        <f>Variables!$M$8</f>
        <v>5</v>
      </c>
      <c r="BL99" s="203">
        <f>Variables!$M$8</f>
        <v>5</v>
      </c>
      <c r="BM99" s="203">
        <f>Variables!$M$8</f>
        <v>5</v>
      </c>
      <c r="BN99" s="203">
        <f>Variables!$M$8</f>
        <v>5</v>
      </c>
      <c r="BO99" s="203">
        <f>Variables!$M$8</f>
        <v>5</v>
      </c>
      <c r="BP99" s="203">
        <f>Variables!$M$8</f>
        <v>5</v>
      </c>
      <c r="BQ99" s="203">
        <f>Variables!$M$8</f>
        <v>5</v>
      </c>
    </row>
    <row r="100" spans="5:69" ht="16" customHeight="1">
      <c r="E100" s="331"/>
      <c r="F100" s="328"/>
      <c r="G100" s="324"/>
      <c r="H100" s="325"/>
      <c r="I100" s="226" t="s">
        <v>299</v>
      </c>
      <c r="J100" s="200">
        <v>0</v>
      </c>
      <c r="K100" s="200">
        <f t="shared" ref="K100:BQ100" si="72">J102*$B$6</f>
        <v>1.2435233160621761</v>
      </c>
      <c r="L100" s="200">
        <f t="shared" si="72"/>
        <v>1.8774763791526976</v>
      </c>
      <c r="M100" s="200">
        <f t="shared" si="72"/>
        <v>2.2067638393364049</v>
      </c>
      <c r="N100" s="200">
        <f t="shared" si="72"/>
        <v>2.3838391934455139</v>
      </c>
      <c r="O100" s="200">
        <f t="shared" si="72"/>
        <v>2.4849303731841603</v>
      </c>
      <c r="P100" s="200">
        <f t="shared" si="72"/>
        <v>2.5481525392933011</v>
      </c>
      <c r="Q100" s="200">
        <f t="shared" si="72"/>
        <v>2.5925644787469038</v>
      </c>
      <c r="R100" s="200">
        <f t="shared" si="72"/>
        <v>2.6276968034648838</v>
      </c>
      <c r="S100" s="200">
        <f t="shared" si="72"/>
        <v>2.6583160497855545</v>
      </c>
      <c r="T100" s="200">
        <f t="shared" si="72"/>
        <v>2.6868067283189592</v>
      </c>
      <c r="U100" s="200">
        <f t="shared" si="72"/>
        <v>2.7143623489918003</v>
      </c>
      <c r="V100" s="200">
        <f t="shared" si="72"/>
        <v>2.7415809336893227</v>
      </c>
      <c r="W100" s="200">
        <f t="shared" si="72"/>
        <v>2.7687627726968431</v>
      </c>
      <c r="X100" s="200">
        <f t="shared" si="72"/>
        <v>2.7960593030422913</v>
      </c>
      <c r="Y100" s="200">
        <f t="shared" si="72"/>
        <v>2.8235475477904459</v>
      </c>
      <c r="Z100" s="200">
        <f t="shared" si="72"/>
        <v>2.8512673358142222</v>
      </c>
      <c r="AA100" s="200">
        <f t="shared" si="72"/>
        <v>2.8792399118057084</v>
      </c>
      <c r="AB100" s="200">
        <f t="shared" si="72"/>
        <v>2.9074772414083006</v>
      </c>
      <c r="AC100" s="200">
        <f t="shared" si="72"/>
        <v>2.9359866639106302</v>
      </c>
      <c r="AD100" s="200">
        <f t="shared" si="72"/>
        <v>2.9647732187226428</v>
      </c>
      <c r="AE100" s="200">
        <f t="shared" si="72"/>
        <v>2.9938408087440154</v>
      </c>
      <c r="AF100" s="200">
        <f t="shared" si="72"/>
        <v>3.023192782180022</v>
      </c>
      <c r="AG100" s="200">
        <f t="shared" si="72"/>
        <v>3.0528322235824183</v>
      </c>
      <c r="AH100" s="200">
        <f t="shared" si="72"/>
        <v>3.08276209950413</v>
      </c>
      <c r="AI100" s="200">
        <f t="shared" si="72"/>
        <v>3.1129853314621716</v>
      </c>
      <c r="AJ100" s="200">
        <f t="shared" si="72"/>
        <v>3.1435048325559971</v>
      </c>
      <c r="AK100" s="200">
        <f t="shared" si="72"/>
        <v>3.174323525914919</v>
      </c>
      <c r="AL100" s="200">
        <f t="shared" si="72"/>
        <v>3.2054443540614082</v>
      </c>
      <c r="AM100" s="200">
        <f t="shared" si="72"/>
        <v>3.2368702837337113</v>
      </c>
      <c r="AN100" s="200">
        <f t="shared" si="72"/>
        <v>3.2686043084394996</v>
      </c>
      <c r="AO100" s="200">
        <f t="shared" si="72"/>
        <v>3.30064944987644</v>
      </c>
      <c r="AP100" s="200">
        <f t="shared" si="72"/>
        <v>3.3330087587876229</v>
      </c>
      <c r="AQ100" s="200">
        <f t="shared" si="72"/>
        <v>3.3656853155358548</v>
      </c>
      <c r="AR100" s="200">
        <f t="shared" si="72"/>
        <v>3.3986822305388147</v>
      </c>
      <c r="AS100" s="200">
        <f t="shared" si="72"/>
        <v>3.4320026446360878</v>
      </c>
      <c r="AT100" s="200">
        <f t="shared" si="72"/>
        <v>3.4656497294236135</v>
      </c>
      <c r="AU100" s="200">
        <f t="shared" si="72"/>
        <v>3.4996266875733131</v>
      </c>
      <c r="AV100" s="200">
        <f t="shared" si="72"/>
        <v>3.5339367531468051</v>
      </c>
      <c r="AW100" s="200">
        <f t="shared" si="72"/>
        <v>3.56858319190767</v>
      </c>
      <c r="AX100" s="200">
        <f t="shared" si="72"/>
        <v>3.6035693016345167</v>
      </c>
      <c r="AY100" s="200">
        <f t="shared" si="72"/>
        <v>3.638898412435986</v>
      </c>
      <c r="AZ100" s="200">
        <f t="shared" si="72"/>
        <v>3.6745738870682767</v>
      </c>
      <c r="BA100" s="200">
        <f t="shared" si="72"/>
        <v>3.7105991212555036</v>
      </c>
      <c r="BB100" s="200">
        <f t="shared" si="72"/>
        <v>3.7469775440130522</v>
      </c>
      <c r="BC100" s="200">
        <f t="shared" si="72"/>
        <v>3.7837126179740346</v>
      </c>
      <c r="BD100" s="200">
        <f t="shared" si="72"/>
        <v>3.8208078397189134</v>
      </c>
      <c r="BE100" s="200">
        <f t="shared" si="72"/>
        <v>3.8582667401083328</v>
      </c>
      <c r="BF100" s="200">
        <f t="shared" si="72"/>
        <v>3.8960928846192076</v>
      </c>
      <c r="BG100" s="200">
        <f t="shared" si="72"/>
        <v>3.9342898736841065</v>
      </c>
      <c r="BH100" s="200">
        <f t="shared" si="72"/>
        <v>3.9728613430339523</v>
      </c>
      <c r="BI100" s="200">
        <f t="shared" si="72"/>
        <v>4.0118109640440904</v>
      </c>
      <c r="BJ100" s="200">
        <f t="shared" si="72"/>
        <v>4.0511424440837391</v>
      </c>
      <c r="BK100" s="200">
        <f t="shared" si="72"/>
        <v>4.0908595268688748</v>
      </c>
      <c r="BL100" s="200">
        <f t="shared" si="72"/>
        <v>4.1309659928185694</v>
      </c>
      <c r="BM100" s="200">
        <f t="shared" si="72"/>
        <v>4.1714656594148298</v>
      </c>
      <c r="BN100" s="200">
        <f t="shared" si="72"/>
        <v>4.2123623815659554</v>
      </c>
      <c r="BO100" s="200">
        <f t="shared" si="72"/>
        <v>4.2536600519734646</v>
      </c>
      <c r="BP100" s="200">
        <f t="shared" si="72"/>
        <v>4.2953626015026156</v>
      </c>
      <c r="BQ100" s="200">
        <f t="shared" si="72"/>
        <v>4.3374739995565639</v>
      </c>
    </row>
    <row r="101" spans="5:69" ht="16" customHeight="1">
      <c r="E101" s="331"/>
      <c r="F101" s="328"/>
      <c r="G101" s="324"/>
      <c r="H101" s="325"/>
      <c r="I101" s="227" t="s">
        <v>301</v>
      </c>
      <c r="J101" s="200">
        <v>0</v>
      </c>
      <c r="K101" s="200">
        <f t="shared" ref="K101:BQ101" si="73">J102*$B$7</f>
        <v>0.31088082901554404</v>
      </c>
      <c r="L101" s="200">
        <f t="shared" si="73"/>
        <v>0.4693690947881744</v>
      </c>
      <c r="M101" s="200">
        <f t="shared" si="73"/>
        <v>0.55169095983410121</v>
      </c>
      <c r="N101" s="200">
        <f t="shared" si="73"/>
        <v>0.59595979836137847</v>
      </c>
      <c r="O101" s="200">
        <f t="shared" si="73"/>
        <v>0.62123259329604008</v>
      </c>
      <c r="P101" s="200">
        <f t="shared" si="73"/>
        <v>0.63703813482332527</v>
      </c>
      <c r="Q101" s="200">
        <f t="shared" si="73"/>
        <v>0.64814111968672594</v>
      </c>
      <c r="R101" s="200">
        <f t="shared" si="73"/>
        <v>0.65692420086622094</v>
      </c>
      <c r="S101" s="200">
        <f t="shared" si="73"/>
        <v>0.66457901244638862</v>
      </c>
      <c r="T101" s="200">
        <f t="shared" si="73"/>
        <v>0.67170168207973979</v>
      </c>
      <c r="U101" s="200">
        <f t="shared" si="73"/>
        <v>0.67859058724795007</v>
      </c>
      <c r="V101" s="200">
        <f t="shared" si="73"/>
        <v>0.68539523342233066</v>
      </c>
      <c r="W101" s="200">
        <f t="shared" si="73"/>
        <v>0.69219069317421078</v>
      </c>
      <c r="X101" s="200">
        <f t="shared" si="73"/>
        <v>0.69901482576057283</v>
      </c>
      <c r="Y101" s="200">
        <f t="shared" si="73"/>
        <v>0.70588688694761148</v>
      </c>
      <c r="Z101" s="200">
        <f t="shared" si="73"/>
        <v>0.71281683395355555</v>
      </c>
      <c r="AA101" s="200">
        <f t="shared" si="73"/>
        <v>0.71980997795142709</v>
      </c>
      <c r="AB101" s="200">
        <f t="shared" si="73"/>
        <v>0.72686931035207514</v>
      </c>
      <c r="AC101" s="200">
        <f t="shared" si="73"/>
        <v>0.73399666597765756</v>
      </c>
      <c r="AD101" s="200">
        <f t="shared" si="73"/>
        <v>0.74119330468066069</v>
      </c>
      <c r="AE101" s="200">
        <f t="shared" si="73"/>
        <v>0.74846020218600384</v>
      </c>
      <c r="AF101" s="200">
        <f t="shared" si="73"/>
        <v>0.75579819554500549</v>
      </c>
      <c r="AG101" s="200">
        <f t="shared" si="73"/>
        <v>0.76320805589560459</v>
      </c>
      <c r="AH101" s="200">
        <f t="shared" si="73"/>
        <v>0.77069052487603251</v>
      </c>
      <c r="AI101" s="200">
        <f t="shared" si="73"/>
        <v>0.7782463328655429</v>
      </c>
      <c r="AJ101" s="200">
        <f t="shared" si="73"/>
        <v>0.78587620813899928</v>
      </c>
      <c r="AK101" s="200">
        <f t="shared" si="73"/>
        <v>0.79358088147872974</v>
      </c>
      <c r="AL101" s="200">
        <f t="shared" si="73"/>
        <v>0.80136108851535204</v>
      </c>
      <c r="AM101" s="200">
        <f t="shared" si="73"/>
        <v>0.80921757093342783</v>
      </c>
      <c r="AN101" s="200">
        <f t="shared" si="73"/>
        <v>0.81715107710987489</v>
      </c>
      <c r="AO101" s="200">
        <f t="shared" si="73"/>
        <v>0.82516236246911001</v>
      </c>
      <c r="AP101" s="200">
        <f t="shared" si="73"/>
        <v>0.83325218969690573</v>
      </c>
      <c r="AQ101" s="200">
        <f t="shared" si="73"/>
        <v>0.8414213288839637</v>
      </c>
      <c r="AR101" s="200">
        <f t="shared" si="73"/>
        <v>0.84967055763470367</v>
      </c>
      <c r="AS101" s="200">
        <f t="shared" si="73"/>
        <v>0.85800066115902196</v>
      </c>
      <c r="AT101" s="200">
        <f t="shared" si="73"/>
        <v>0.86641243235590337</v>
      </c>
      <c r="AU101" s="200">
        <f t="shared" si="73"/>
        <v>0.87490667189332827</v>
      </c>
      <c r="AV101" s="200">
        <f t="shared" si="73"/>
        <v>0.88348418828670128</v>
      </c>
      <c r="AW101" s="200">
        <f t="shared" si="73"/>
        <v>0.89214579797691751</v>
      </c>
      <c r="AX101" s="200">
        <f t="shared" si="73"/>
        <v>0.90089232540862918</v>
      </c>
      <c r="AY101" s="200">
        <f t="shared" si="73"/>
        <v>0.9097246031089965</v>
      </c>
      <c r="AZ101" s="200">
        <f t="shared" si="73"/>
        <v>0.91864347176706918</v>
      </c>
      <c r="BA101" s="200">
        <f t="shared" si="73"/>
        <v>0.9276497803138759</v>
      </c>
      <c r="BB101" s="200">
        <f t="shared" si="73"/>
        <v>0.93674438600326304</v>
      </c>
      <c r="BC101" s="200">
        <f t="shared" si="73"/>
        <v>0.94592815449350864</v>
      </c>
      <c r="BD101" s="200">
        <f t="shared" si="73"/>
        <v>0.95520195992972834</v>
      </c>
      <c r="BE101" s="200">
        <f t="shared" si="73"/>
        <v>0.9645666850270832</v>
      </c>
      <c r="BF101" s="200">
        <f t="shared" si="73"/>
        <v>0.97402322115480189</v>
      </c>
      <c r="BG101" s="200">
        <f t="shared" si="73"/>
        <v>0.98357246842102664</v>
      </c>
      <c r="BH101" s="200">
        <f t="shared" si="73"/>
        <v>0.99321533575848808</v>
      </c>
      <c r="BI101" s="200">
        <f t="shared" si="73"/>
        <v>1.0029527410110226</v>
      </c>
      <c r="BJ101" s="200">
        <f t="shared" si="73"/>
        <v>1.0127856110209348</v>
      </c>
      <c r="BK101" s="200">
        <f t="shared" si="73"/>
        <v>1.0227148817172187</v>
      </c>
      <c r="BL101" s="200">
        <f t="shared" si="73"/>
        <v>1.0327414982046423</v>
      </c>
      <c r="BM101" s="200">
        <f t="shared" si="73"/>
        <v>1.0428664148537075</v>
      </c>
      <c r="BN101" s="200">
        <f t="shared" si="73"/>
        <v>1.0530905953914889</v>
      </c>
      <c r="BO101" s="200">
        <f t="shared" si="73"/>
        <v>1.0634150129933662</v>
      </c>
      <c r="BP101" s="200">
        <f t="shared" si="73"/>
        <v>1.0738406503756539</v>
      </c>
      <c r="BQ101" s="200">
        <f t="shared" si="73"/>
        <v>1.084368499889141</v>
      </c>
    </row>
    <row r="102" spans="5:69" ht="16" customHeight="1">
      <c r="E102" s="331"/>
      <c r="F102" s="328"/>
      <c r="G102" s="324"/>
      <c r="H102" s="325"/>
      <c r="I102" s="226" t="s">
        <v>325</v>
      </c>
      <c r="J102" s="200">
        <f>J98+J100+J101</f>
        <v>3.1088082901554404</v>
      </c>
      <c r="K102" s="200">
        <f>K98+K100+K101</f>
        <v>4.6936909478817439</v>
      </c>
      <c r="L102" s="200">
        <f t="shared" ref="L102:BQ102" si="74">L98+L100+L101</f>
        <v>5.5169095983410124</v>
      </c>
      <c r="M102" s="200">
        <f t="shared" si="74"/>
        <v>5.9595979836137847</v>
      </c>
      <c r="N102" s="200">
        <f t="shared" si="74"/>
        <v>6.2123259329604004</v>
      </c>
      <c r="O102" s="200">
        <f t="shared" si="74"/>
        <v>6.3703813482332521</v>
      </c>
      <c r="P102" s="200">
        <f t="shared" si="74"/>
        <v>6.481411196867259</v>
      </c>
      <c r="Q102" s="200">
        <f t="shared" si="74"/>
        <v>6.5692420086622088</v>
      </c>
      <c r="R102" s="200">
        <f t="shared" si="74"/>
        <v>6.6457901244638853</v>
      </c>
      <c r="S102" s="200">
        <f t="shared" si="74"/>
        <v>6.7170168207973973</v>
      </c>
      <c r="T102" s="200">
        <f t="shared" si="74"/>
        <v>6.7859058724795007</v>
      </c>
      <c r="U102" s="200">
        <f t="shared" si="74"/>
        <v>6.8539523342233064</v>
      </c>
      <c r="V102" s="200">
        <f t="shared" si="74"/>
        <v>6.9219069317421074</v>
      </c>
      <c r="W102" s="200">
        <f t="shared" si="74"/>
        <v>6.9901482576057274</v>
      </c>
      <c r="X102" s="200">
        <f t="shared" si="74"/>
        <v>7.0588688694761146</v>
      </c>
      <c r="Y102" s="200">
        <f t="shared" si="74"/>
        <v>7.1281683395355548</v>
      </c>
      <c r="Z102" s="200">
        <f t="shared" si="74"/>
        <v>7.1980997795142709</v>
      </c>
      <c r="AA102" s="200">
        <f t="shared" si="74"/>
        <v>7.2686931035207509</v>
      </c>
      <c r="AB102" s="200">
        <f t="shared" si="74"/>
        <v>7.3399666597765751</v>
      </c>
      <c r="AC102" s="200">
        <f t="shared" si="74"/>
        <v>7.4119330468066069</v>
      </c>
      <c r="AD102" s="200">
        <f t="shared" si="74"/>
        <v>7.484602021860038</v>
      </c>
      <c r="AE102" s="200">
        <f t="shared" si="74"/>
        <v>7.557981955450054</v>
      </c>
      <c r="AF102" s="200">
        <f t="shared" si="74"/>
        <v>7.6320805589560452</v>
      </c>
      <c r="AG102" s="200">
        <f t="shared" si="74"/>
        <v>7.7069052487603242</v>
      </c>
      <c r="AH102" s="200">
        <f t="shared" si="74"/>
        <v>7.7824633286554281</v>
      </c>
      <c r="AI102" s="200">
        <f t="shared" si="74"/>
        <v>7.8587620813899921</v>
      </c>
      <c r="AJ102" s="200">
        <f t="shared" si="74"/>
        <v>7.9358088147872969</v>
      </c>
      <c r="AK102" s="200">
        <f t="shared" si="74"/>
        <v>8.0136108851535202</v>
      </c>
      <c r="AL102" s="200">
        <f t="shared" si="74"/>
        <v>8.0921757093342777</v>
      </c>
      <c r="AM102" s="200">
        <f t="shared" si="74"/>
        <v>8.1715107710987489</v>
      </c>
      <c r="AN102" s="200">
        <f t="shared" si="74"/>
        <v>8.2516236246910992</v>
      </c>
      <c r="AO102" s="200">
        <f t="shared" si="74"/>
        <v>8.3325218969690571</v>
      </c>
      <c r="AP102" s="200">
        <f t="shared" si="74"/>
        <v>8.4142132888396368</v>
      </c>
      <c r="AQ102" s="200">
        <f t="shared" si="74"/>
        <v>8.4967055763470363</v>
      </c>
      <c r="AR102" s="200">
        <f t="shared" si="74"/>
        <v>8.5800066115902194</v>
      </c>
      <c r="AS102" s="200">
        <f t="shared" si="74"/>
        <v>8.6641243235590331</v>
      </c>
      <c r="AT102" s="200">
        <f t="shared" si="74"/>
        <v>8.7490667189332818</v>
      </c>
      <c r="AU102" s="200">
        <f t="shared" si="74"/>
        <v>8.8348418828670123</v>
      </c>
      <c r="AV102" s="200">
        <f t="shared" si="74"/>
        <v>8.9214579797691744</v>
      </c>
      <c r="AW102" s="200">
        <f t="shared" si="74"/>
        <v>9.0089232540862909</v>
      </c>
      <c r="AX102" s="200">
        <f t="shared" si="74"/>
        <v>9.0972460310899645</v>
      </c>
      <c r="AY102" s="200">
        <f t="shared" si="74"/>
        <v>9.1864347176706911</v>
      </c>
      <c r="AZ102" s="200">
        <f t="shared" si="74"/>
        <v>9.2764978031387582</v>
      </c>
      <c r="BA102" s="200">
        <f t="shared" si="74"/>
        <v>9.3674438600326297</v>
      </c>
      <c r="BB102" s="200">
        <f t="shared" si="74"/>
        <v>9.4592815449350862</v>
      </c>
      <c r="BC102" s="200">
        <f t="shared" si="74"/>
        <v>9.5520195992972834</v>
      </c>
      <c r="BD102" s="200">
        <f t="shared" si="74"/>
        <v>9.6456668502708318</v>
      </c>
      <c r="BE102" s="200">
        <f t="shared" si="74"/>
        <v>9.7402322115480189</v>
      </c>
      <c r="BF102" s="200">
        <f t="shared" si="74"/>
        <v>9.8357246842102661</v>
      </c>
      <c r="BG102" s="200">
        <f t="shared" si="74"/>
        <v>9.9321533575848804</v>
      </c>
      <c r="BH102" s="200">
        <f t="shared" si="74"/>
        <v>10.029527410110227</v>
      </c>
      <c r="BI102" s="200">
        <f t="shared" si="74"/>
        <v>10.127856110209347</v>
      </c>
      <c r="BJ102" s="200">
        <f t="shared" si="74"/>
        <v>10.227148817172186</v>
      </c>
      <c r="BK102" s="200">
        <f t="shared" si="74"/>
        <v>10.327414982046424</v>
      </c>
      <c r="BL102" s="200">
        <f t="shared" si="74"/>
        <v>10.428664148537074</v>
      </c>
      <c r="BM102" s="200">
        <f t="shared" si="74"/>
        <v>10.530905953914887</v>
      </c>
      <c r="BN102" s="200">
        <f t="shared" si="74"/>
        <v>10.634150129933662</v>
      </c>
      <c r="BO102" s="200">
        <f t="shared" si="74"/>
        <v>10.738406503756538</v>
      </c>
      <c r="BP102" s="200">
        <f t="shared" si="74"/>
        <v>10.843684998891408</v>
      </c>
      <c r="BQ102" s="200">
        <f t="shared" si="74"/>
        <v>10.949995636135444</v>
      </c>
    </row>
    <row r="103" spans="5:69" ht="16" customHeight="1">
      <c r="E103" s="331"/>
      <c r="F103" s="328"/>
      <c r="G103" s="324"/>
      <c r="H103" s="325"/>
      <c r="I103" s="226" t="s">
        <v>295</v>
      </c>
      <c r="J103" s="200">
        <f>J99*J102</f>
        <v>15.544041450777202</v>
      </c>
      <c r="K103" s="200">
        <f>K99*K102</f>
        <v>23.46845473940872</v>
      </c>
      <c r="L103" s="200">
        <f t="shared" ref="L103:BQ103" si="75">L99*L102</f>
        <v>27.584547991705062</v>
      </c>
      <c r="M103" s="200">
        <f t="shared" si="75"/>
        <v>29.797989918068922</v>
      </c>
      <c r="N103" s="200">
        <f t="shared" si="75"/>
        <v>31.061629664802002</v>
      </c>
      <c r="O103" s="200">
        <f t="shared" si="75"/>
        <v>31.85190674116626</v>
      </c>
      <c r="P103" s="200">
        <f t="shared" si="75"/>
        <v>32.407055984336296</v>
      </c>
      <c r="Q103" s="200">
        <f t="shared" si="75"/>
        <v>32.846210043311046</v>
      </c>
      <c r="R103" s="200">
        <f t="shared" si="75"/>
        <v>33.228950622319424</v>
      </c>
      <c r="S103" s="200">
        <f t="shared" si="75"/>
        <v>33.585084103986986</v>
      </c>
      <c r="T103" s="200">
        <f t="shared" si="75"/>
        <v>33.929529362397503</v>
      </c>
      <c r="U103" s="200">
        <f t="shared" si="75"/>
        <v>34.269761671116534</v>
      </c>
      <c r="V103" s="200">
        <f t="shared" si="75"/>
        <v>34.609534658710537</v>
      </c>
      <c r="W103" s="200">
        <f t="shared" si="75"/>
        <v>34.950741288028638</v>
      </c>
      <c r="X103" s="200">
        <f t="shared" si="75"/>
        <v>35.294344347380573</v>
      </c>
      <c r="Y103" s="200">
        <f t="shared" si="75"/>
        <v>35.640841697677772</v>
      </c>
      <c r="Z103" s="200">
        <f t="shared" si="75"/>
        <v>35.990498897571356</v>
      </c>
      <c r="AA103" s="200">
        <f t="shared" si="75"/>
        <v>36.343465517603754</v>
      </c>
      <c r="AB103" s="200">
        <f t="shared" si="75"/>
        <v>36.699833298882879</v>
      </c>
      <c r="AC103" s="200">
        <f t="shared" si="75"/>
        <v>37.059665234033034</v>
      </c>
      <c r="AD103" s="200">
        <f t="shared" si="75"/>
        <v>37.423010109300193</v>
      </c>
      <c r="AE103" s="200">
        <f t="shared" si="75"/>
        <v>37.789909777250273</v>
      </c>
      <c r="AF103" s="200">
        <f t="shared" si="75"/>
        <v>38.160402794780225</v>
      </c>
      <c r="AG103" s="200">
        <f t="shared" si="75"/>
        <v>38.534526243801622</v>
      </c>
      <c r="AH103" s="200">
        <f t="shared" si="75"/>
        <v>38.912316643277137</v>
      </c>
      <c r="AI103" s="200">
        <f t="shared" si="75"/>
        <v>39.293810406949959</v>
      </c>
      <c r="AJ103" s="200">
        <f t="shared" si="75"/>
        <v>39.679044073936481</v>
      </c>
      <c r="AK103" s="200">
        <f t="shared" si="75"/>
        <v>40.068054425767599</v>
      </c>
      <c r="AL103" s="200">
        <f t="shared" si="75"/>
        <v>40.460878546671388</v>
      </c>
      <c r="AM103" s="200">
        <f t="shared" si="75"/>
        <v>40.857553855493748</v>
      </c>
      <c r="AN103" s="200">
        <f t="shared" si="75"/>
        <v>41.258118123455496</v>
      </c>
      <c r="AO103" s="200">
        <f t="shared" si="75"/>
        <v>41.662609484845284</v>
      </c>
      <c r="AP103" s="200">
        <f t="shared" si="75"/>
        <v>42.071066444198181</v>
      </c>
      <c r="AQ103" s="200">
        <f t="shared" si="75"/>
        <v>42.483527881735185</v>
      </c>
      <c r="AR103" s="200">
        <f t="shared" si="75"/>
        <v>42.900033057951099</v>
      </c>
      <c r="AS103" s="200">
        <f t="shared" si="75"/>
        <v>43.320621617795169</v>
      </c>
      <c r="AT103" s="200">
        <f t="shared" si="75"/>
        <v>43.745333594666405</v>
      </c>
      <c r="AU103" s="200">
        <f t="shared" si="75"/>
        <v>44.17420941433506</v>
      </c>
      <c r="AV103" s="200">
        <f t="shared" si="75"/>
        <v>44.60728989884587</v>
      </c>
      <c r="AW103" s="200">
        <f t="shared" si="75"/>
        <v>45.044616270431455</v>
      </c>
      <c r="AX103" s="200">
        <f t="shared" si="75"/>
        <v>45.486230155449825</v>
      </c>
      <c r="AY103" s="200">
        <f t="shared" si="75"/>
        <v>45.932173588353457</v>
      </c>
      <c r="AZ103" s="200">
        <f t="shared" si="75"/>
        <v>46.382489015693793</v>
      </c>
      <c r="BA103" s="200">
        <f t="shared" si="75"/>
        <v>46.837219300163149</v>
      </c>
      <c r="BB103" s="200">
        <f t="shared" si="75"/>
        <v>47.296407724675433</v>
      </c>
      <c r="BC103" s="200">
        <f t="shared" si="75"/>
        <v>47.760097996486415</v>
      </c>
      <c r="BD103" s="200">
        <f t="shared" si="75"/>
        <v>48.228334251354156</v>
      </c>
      <c r="BE103" s="200">
        <f t="shared" si="75"/>
        <v>48.701161057740094</v>
      </c>
      <c r="BF103" s="200">
        <f t="shared" si="75"/>
        <v>49.178623421051327</v>
      </c>
      <c r="BG103" s="200">
        <f t="shared" si="75"/>
        <v>49.660766787924402</v>
      </c>
      <c r="BH103" s="200">
        <f t="shared" si="75"/>
        <v>50.147637050551133</v>
      </c>
      <c r="BI103" s="200">
        <f t="shared" si="75"/>
        <v>50.639280551046738</v>
      </c>
      <c r="BJ103" s="200">
        <f t="shared" si="75"/>
        <v>51.135744085860928</v>
      </c>
      <c r="BK103" s="200">
        <f t="shared" si="75"/>
        <v>51.637074910232116</v>
      </c>
      <c r="BL103" s="200">
        <f t="shared" si="75"/>
        <v>52.143320742685368</v>
      </c>
      <c r="BM103" s="200">
        <f t="shared" si="75"/>
        <v>52.654529769574438</v>
      </c>
      <c r="BN103" s="200">
        <f t="shared" si="75"/>
        <v>53.170750649668307</v>
      </c>
      <c r="BO103" s="200">
        <f t="shared" si="75"/>
        <v>53.692032518782689</v>
      </c>
      <c r="BP103" s="200">
        <f t="shared" si="75"/>
        <v>54.218424994457038</v>
      </c>
      <c r="BQ103" s="200">
        <f t="shared" si="75"/>
        <v>54.749978180677218</v>
      </c>
    </row>
    <row r="104" spans="5:69" ht="16" customHeight="1">
      <c r="E104" s="331"/>
      <c r="F104" s="328"/>
      <c r="G104" s="324"/>
      <c r="H104" s="325"/>
      <c r="I104" s="226" t="s">
        <v>326</v>
      </c>
      <c r="J104" s="219">
        <f>Variables!$M$20</f>
        <v>900</v>
      </c>
      <c r="K104" s="219">
        <f>Variables!$M$20</f>
        <v>900</v>
      </c>
      <c r="L104" s="219">
        <f>Variables!$M$20</f>
        <v>900</v>
      </c>
      <c r="M104" s="219">
        <f>Variables!$M$20</f>
        <v>900</v>
      </c>
      <c r="N104" s="219">
        <f>Variables!$M$20</f>
        <v>900</v>
      </c>
      <c r="O104" s="219">
        <f>Variables!$M$20</f>
        <v>900</v>
      </c>
      <c r="P104" s="219">
        <f>Variables!$M$20</f>
        <v>900</v>
      </c>
      <c r="Q104" s="219">
        <f>Variables!$M$20</f>
        <v>900</v>
      </c>
      <c r="R104" s="219">
        <f>Variables!$M$20</f>
        <v>900</v>
      </c>
      <c r="S104" s="219">
        <f>Variables!$M$20</f>
        <v>900</v>
      </c>
      <c r="T104" s="219">
        <f>Variables!$M$20</f>
        <v>900</v>
      </c>
      <c r="U104" s="219">
        <f>Variables!$M$20</f>
        <v>900</v>
      </c>
      <c r="V104" s="219">
        <f>Variables!$M$20</f>
        <v>900</v>
      </c>
      <c r="W104" s="219">
        <f>Variables!$M$20</f>
        <v>900</v>
      </c>
      <c r="X104" s="219">
        <f>Variables!$M$20</f>
        <v>900</v>
      </c>
      <c r="Y104" s="219">
        <f>Variables!$M$20</f>
        <v>900</v>
      </c>
      <c r="Z104" s="219">
        <f>Variables!$M$20</f>
        <v>900</v>
      </c>
      <c r="AA104" s="219">
        <f>Variables!$M$20</f>
        <v>900</v>
      </c>
      <c r="AB104" s="219">
        <f>Variables!$M$20</f>
        <v>900</v>
      </c>
      <c r="AC104" s="219">
        <f>Variables!$M$20</f>
        <v>900</v>
      </c>
      <c r="AD104" s="219">
        <f>Variables!$M$20</f>
        <v>900</v>
      </c>
      <c r="AE104" s="219">
        <f>Variables!$M$20</f>
        <v>900</v>
      </c>
      <c r="AF104" s="219">
        <f>Variables!$M$20</f>
        <v>900</v>
      </c>
      <c r="AG104" s="219">
        <f>Variables!$M$20</f>
        <v>900</v>
      </c>
      <c r="AH104" s="219">
        <f>Variables!$M$20</f>
        <v>900</v>
      </c>
      <c r="AI104" s="219">
        <f>Variables!$M$20</f>
        <v>900</v>
      </c>
      <c r="AJ104" s="219">
        <f>Variables!$M$20</f>
        <v>900</v>
      </c>
      <c r="AK104" s="219">
        <f>Variables!$M$20</f>
        <v>900</v>
      </c>
      <c r="AL104" s="219">
        <f>Variables!$M$20</f>
        <v>900</v>
      </c>
      <c r="AM104" s="219">
        <f>Variables!$M$20</f>
        <v>900</v>
      </c>
      <c r="AN104" s="219">
        <f>Variables!$M$20</f>
        <v>900</v>
      </c>
      <c r="AO104" s="219">
        <f>Variables!$M$20</f>
        <v>900</v>
      </c>
      <c r="AP104" s="219">
        <f>Variables!$M$20</f>
        <v>900</v>
      </c>
      <c r="AQ104" s="219">
        <f>Variables!$M$20</f>
        <v>900</v>
      </c>
      <c r="AR104" s="219">
        <f>Variables!$M$20</f>
        <v>900</v>
      </c>
      <c r="AS104" s="219">
        <f>Variables!$M$20</f>
        <v>900</v>
      </c>
      <c r="AT104" s="219">
        <f>Variables!$M$20</f>
        <v>900</v>
      </c>
      <c r="AU104" s="219">
        <f>Variables!$M$20</f>
        <v>900</v>
      </c>
      <c r="AV104" s="219">
        <f>Variables!$M$20</f>
        <v>900</v>
      </c>
      <c r="AW104" s="219">
        <f>Variables!$M$20</f>
        <v>900</v>
      </c>
      <c r="AX104" s="219">
        <f>Variables!$M$20</f>
        <v>900</v>
      </c>
      <c r="AY104" s="219">
        <f>Variables!$M$20</f>
        <v>900</v>
      </c>
      <c r="AZ104" s="219">
        <f>Variables!$M$20</f>
        <v>900</v>
      </c>
      <c r="BA104" s="219">
        <f>Variables!$M$20</f>
        <v>900</v>
      </c>
      <c r="BB104" s="219">
        <f>Variables!$M$20</f>
        <v>900</v>
      </c>
      <c r="BC104" s="219">
        <f>Variables!$M$20</f>
        <v>900</v>
      </c>
      <c r="BD104" s="219">
        <f>Variables!$M$20</f>
        <v>900</v>
      </c>
      <c r="BE104" s="219">
        <f>Variables!$M$20</f>
        <v>900</v>
      </c>
      <c r="BF104" s="219">
        <f>Variables!$M$20</f>
        <v>900</v>
      </c>
      <c r="BG104" s="219">
        <f>Variables!$M$20</f>
        <v>900</v>
      </c>
      <c r="BH104" s="219">
        <f>Variables!$M$20</f>
        <v>900</v>
      </c>
      <c r="BI104" s="219">
        <f>Variables!$M$20</f>
        <v>900</v>
      </c>
      <c r="BJ104" s="219">
        <f>Variables!$M$20</f>
        <v>900</v>
      </c>
      <c r="BK104" s="219">
        <f>Variables!$M$20</f>
        <v>900</v>
      </c>
      <c r="BL104" s="219">
        <f>Variables!$M$20</f>
        <v>900</v>
      </c>
      <c r="BM104" s="219">
        <f>Variables!$M$20</f>
        <v>900</v>
      </c>
      <c r="BN104" s="219">
        <f>Variables!$M$20</f>
        <v>900</v>
      </c>
      <c r="BO104" s="219">
        <f>Variables!$M$20</f>
        <v>900</v>
      </c>
      <c r="BP104" s="219">
        <f>Variables!$M$20</f>
        <v>900</v>
      </c>
      <c r="BQ104" s="219">
        <f>Variables!$M$20</f>
        <v>900</v>
      </c>
    </row>
    <row r="105" spans="5:69" ht="16" customHeight="1">
      <c r="E105" s="331"/>
      <c r="F105" s="328"/>
      <c r="G105" s="324"/>
      <c r="H105" s="325"/>
      <c r="I105" s="226" t="s">
        <v>446</v>
      </c>
      <c r="J105" s="204">
        <f t="shared" ref="J105:BQ105" si="76">J104*$B$10</f>
        <v>198</v>
      </c>
      <c r="K105" s="204">
        <f t="shared" si="76"/>
        <v>198</v>
      </c>
      <c r="L105" s="204">
        <f t="shared" si="76"/>
        <v>198</v>
      </c>
      <c r="M105" s="204">
        <f t="shared" si="76"/>
        <v>198</v>
      </c>
      <c r="N105" s="204">
        <f t="shared" si="76"/>
        <v>198</v>
      </c>
      <c r="O105" s="204">
        <f t="shared" si="76"/>
        <v>198</v>
      </c>
      <c r="P105" s="204">
        <f t="shared" si="76"/>
        <v>198</v>
      </c>
      <c r="Q105" s="204">
        <f t="shared" si="76"/>
        <v>198</v>
      </c>
      <c r="R105" s="204">
        <f t="shared" si="76"/>
        <v>198</v>
      </c>
      <c r="S105" s="204">
        <f t="shared" si="76"/>
        <v>198</v>
      </c>
      <c r="T105" s="204">
        <f t="shared" si="76"/>
        <v>198</v>
      </c>
      <c r="U105" s="204">
        <f t="shared" si="76"/>
        <v>198</v>
      </c>
      <c r="V105" s="204">
        <f t="shared" si="76"/>
        <v>198</v>
      </c>
      <c r="W105" s="204">
        <f t="shared" si="76"/>
        <v>198</v>
      </c>
      <c r="X105" s="204">
        <f t="shared" si="76"/>
        <v>198</v>
      </c>
      <c r="Y105" s="204">
        <f t="shared" si="76"/>
        <v>198</v>
      </c>
      <c r="Z105" s="204">
        <f t="shared" si="76"/>
        <v>198</v>
      </c>
      <c r="AA105" s="204">
        <f t="shared" si="76"/>
        <v>198</v>
      </c>
      <c r="AB105" s="204">
        <f t="shared" si="76"/>
        <v>198</v>
      </c>
      <c r="AC105" s="204">
        <f t="shared" si="76"/>
        <v>198</v>
      </c>
      <c r="AD105" s="204">
        <f t="shared" si="76"/>
        <v>198</v>
      </c>
      <c r="AE105" s="204">
        <f t="shared" si="76"/>
        <v>198</v>
      </c>
      <c r="AF105" s="204">
        <f t="shared" si="76"/>
        <v>198</v>
      </c>
      <c r="AG105" s="204">
        <f t="shared" si="76"/>
        <v>198</v>
      </c>
      <c r="AH105" s="204">
        <f t="shared" si="76"/>
        <v>198</v>
      </c>
      <c r="AI105" s="204">
        <f t="shared" si="76"/>
        <v>198</v>
      </c>
      <c r="AJ105" s="204">
        <f t="shared" si="76"/>
        <v>198</v>
      </c>
      <c r="AK105" s="204">
        <f t="shared" si="76"/>
        <v>198</v>
      </c>
      <c r="AL105" s="204">
        <f t="shared" si="76"/>
        <v>198</v>
      </c>
      <c r="AM105" s="204">
        <f t="shared" si="76"/>
        <v>198</v>
      </c>
      <c r="AN105" s="204">
        <f t="shared" si="76"/>
        <v>198</v>
      </c>
      <c r="AO105" s="204">
        <f t="shared" si="76"/>
        <v>198</v>
      </c>
      <c r="AP105" s="204">
        <f t="shared" si="76"/>
        <v>198</v>
      </c>
      <c r="AQ105" s="204">
        <f t="shared" si="76"/>
        <v>198</v>
      </c>
      <c r="AR105" s="204">
        <f t="shared" si="76"/>
        <v>198</v>
      </c>
      <c r="AS105" s="204">
        <f t="shared" si="76"/>
        <v>198</v>
      </c>
      <c r="AT105" s="204">
        <f t="shared" si="76"/>
        <v>198</v>
      </c>
      <c r="AU105" s="204">
        <f t="shared" si="76"/>
        <v>198</v>
      </c>
      <c r="AV105" s="204">
        <f t="shared" si="76"/>
        <v>198</v>
      </c>
      <c r="AW105" s="204">
        <f t="shared" si="76"/>
        <v>198</v>
      </c>
      <c r="AX105" s="204">
        <f t="shared" si="76"/>
        <v>198</v>
      </c>
      <c r="AY105" s="204">
        <f t="shared" si="76"/>
        <v>198</v>
      </c>
      <c r="AZ105" s="204">
        <f t="shared" si="76"/>
        <v>198</v>
      </c>
      <c r="BA105" s="204">
        <f t="shared" si="76"/>
        <v>198</v>
      </c>
      <c r="BB105" s="204">
        <f t="shared" si="76"/>
        <v>198</v>
      </c>
      <c r="BC105" s="204">
        <f t="shared" si="76"/>
        <v>198</v>
      </c>
      <c r="BD105" s="204">
        <f t="shared" si="76"/>
        <v>198</v>
      </c>
      <c r="BE105" s="204">
        <f t="shared" si="76"/>
        <v>198</v>
      </c>
      <c r="BF105" s="204">
        <f t="shared" si="76"/>
        <v>198</v>
      </c>
      <c r="BG105" s="204">
        <f t="shared" si="76"/>
        <v>198</v>
      </c>
      <c r="BH105" s="204">
        <f t="shared" si="76"/>
        <v>198</v>
      </c>
      <c r="BI105" s="204">
        <f t="shared" si="76"/>
        <v>198</v>
      </c>
      <c r="BJ105" s="204">
        <f t="shared" si="76"/>
        <v>198</v>
      </c>
      <c r="BK105" s="204">
        <f t="shared" si="76"/>
        <v>198</v>
      </c>
      <c r="BL105" s="204">
        <f t="shared" si="76"/>
        <v>198</v>
      </c>
      <c r="BM105" s="204">
        <f t="shared" si="76"/>
        <v>198</v>
      </c>
      <c r="BN105" s="204">
        <f t="shared" si="76"/>
        <v>198</v>
      </c>
      <c r="BO105" s="204">
        <f t="shared" si="76"/>
        <v>198</v>
      </c>
      <c r="BP105" s="204">
        <f t="shared" si="76"/>
        <v>198</v>
      </c>
      <c r="BQ105" s="204">
        <f t="shared" si="76"/>
        <v>198</v>
      </c>
    </row>
    <row r="106" spans="5:69" ht="16" customHeight="1">
      <c r="E106" s="331"/>
      <c r="F106" s="328"/>
      <c r="G106" s="324"/>
      <c r="H106" s="325"/>
      <c r="I106" s="226" t="s">
        <v>346</v>
      </c>
      <c r="J106" s="204">
        <f>J103*J104</f>
        <v>13989.637305699482</v>
      </c>
      <c r="K106" s="204">
        <f>K103*K104</f>
        <v>21121.609265467847</v>
      </c>
      <c r="L106" s="204">
        <f t="shared" ref="L106:BQ106" si="77">L103*L104</f>
        <v>24826.093192534554</v>
      </c>
      <c r="M106" s="204">
        <f t="shared" si="77"/>
        <v>26818.190926262028</v>
      </c>
      <c r="N106" s="204">
        <f t="shared" si="77"/>
        <v>27955.466698321801</v>
      </c>
      <c r="O106" s="204">
        <f t="shared" si="77"/>
        <v>28666.716067049634</v>
      </c>
      <c r="P106" s="204">
        <f t="shared" si="77"/>
        <v>29166.350385902668</v>
      </c>
      <c r="Q106" s="204">
        <f t="shared" si="77"/>
        <v>29561.589038979942</v>
      </c>
      <c r="R106" s="204">
        <f t="shared" si="77"/>
        <v>29906.055560087483</v>
      </c>
      <c r="S106" s="204">
        <f t="shared" si="77"/>
        <v>30226.575693588289</v>
      </c>
      <c r="T106" s="204">
        <f t="shared" si="77"/>
        <v>30536.576426157753</v>
      </c>
      <c r="U106" s="204">
        <f t="shared" si="77"/>
        <v>30842.785504004882</v>
      </c>
      <c r="V106" s="204">
        <f t="shared" si="77"/>
        <v>31148.581192839483</v>
      </c>
      <c r="W106" s="204">
        <f t="shared" si="77"/>
        <v>31455.667159225774</v>
      </c>
      <c r="X106" s="204">
        <f t="shared" si="77"/>
        <v>31764.909912642517</v>
      </c>
      <c r="Y106" s="204">
        <f t="shared" si="77"/>
        <v>32076.757527909995</v>
      </c>
      <c r="Z106" s="204">
        <f t="shared" si="77"/>
        <v>32391.449007814223</v>
      </c>
      <c r="AA106" s="204">
        <f t="shared" si="77"/>
        <v>32709.11896584338</v>
      </c>
      <c r="AB106" s="204">
        <f t="shared" si="77"/>
        <v>33029.849968994589</v>
      </c>
      <c r="AC106" s="204">
        <f t="shared" si="77"/>
        <v>33353.698710629731</v>
      </c>
      <c r="AD106" s="204">
        <f t="shared" si="77"/>
        <v>33680.709098370171</v>
      </c>
      <c r="AE106" s="204">
        <f t="shared" si="77"/>
        <v>34010.918799525243</v>
      </c>
      <c r="AF106" s="204">
        <f t="shared" si="77"/>
        <v>34344.3625153022</v>
      </c>
      <c r="AG106" s="204">
        <f t="shared" si="77"/>
        <v>34681.073619421462</v>
      </c>
      <c r="AH106" s="204">
        <f t="shared" si="77"/>
        <v>35021.084978949424</v>
      </c>
      <c r="AI106" s="204">
        <f t="shared" si="77"/>
        <v>35364.429366254961</v>
      </c>
      <c r="AJ106" s="204">
        <f t="shared" si="77"/>
        <v>35711.139666542833</v>
      </c>
      <c r="AK106" s="204">
        <f t="shared" si="77"/>
        <v>36061.248983190839</v>
      </c>
      <c r="AL106" s="204">
        <f t="shared" si="77"/>
        <v>36414.790692004251</v>
      </c>
      <c r="AM106" s="204">
        <f t="shared" si="77"/>
        <v>36771.798469944377</v>
      </c>
      <c r="AN106" s="204">
        <f t="shared" si="77"/>
        <v>37132.306311109947</v>
      </c>
      <c r="AO106" s="204">
        <f t="shared" si="77"/>
        <v>37496.348536360754</v>
      </c>
      <c r="AP106" s="204">
        <f t="shared" si="77"/>
        <v>37863.959799778364</v>
      </c>
      <c r="AQ106" s="204">
        <f t="shared" si="77"/>
        <v>38235.175093561666</v>
      </c>
      <c r="AR106" s="204">
        <f t="shared" si="77"/>
        <v>38610.029752155991</v>
      </c>
      <c r="AS106" s="204">
        <f t="shared" si="77"/>
        <v>38988.559456015653</v>
      </c>
      <c r="AT106" s="204">
        <f t="shared" si="77"/>
        <v>39370.800235199764</v>
      </c>
      <c r="AU106" s="204">
        <f t="shared" si="77"/>
        <v>39756.788472901557</v>
      </c>
      <c r="AV106" s="204">
        <f t="shared" si="77"/>
        <v>40146.560908961284</v>
      </c>
      <c r="AW106" s="204">
        <f t="shared" si="77"/>
        <v>40540.154643388312</v>
      </c>
      <c r="AX106" s="204">
        <f t="shared" si="77"/>
        <v>40937.607139904845</v>
      </c>
      <c r="AY106" s="204">
        <f t="shared" si="77"/>
        <v>41338.956229518109</v>
      </c>
      <c r="AZ106" s="204">
        <f t="shared" si="77"/>
        <v>41744.240114124412</v>
      </c>
      <c r="BA106" s="204">
        <f t="shared" si="77"/>
        <v>42153.497370146833</v>
      </c>
      <c r="BB106" s="204">
        <f t="shared" si="77"/>
        <v>42566.766952207887</v>
      </c>
      <c r="BC106" s="204">
        <f t="shared" si="77"/>
        <v>42984.088196837773</v>
      </c>
      <c r="BD106" s="204">
        <f t="shared" si="77"/>
        <v>43405.50082621874</v>
      </c>
      <c r="BE106" s="204">
        <f t="shared" si="77"/>
        <v>43831.044951966083</v>
      </c>
      <c r="BF106" s="204">
        <f t="shared" si="77"/>
        <v>44260.761078946198</v>
      </c>
      <c r="BG106" s="204">
        <f t="shared" si="77"/>
        <v>44694.69010913196</v>
      </c>
      <c r="BH106" s="204">
        <f t="shared" si="77"/>
        <v>45132.873345496017</v>
      </c>
      <c r="BI106" s="204">
        <f t="shared" si="77"/>
        <v>45575.352495942061</v>
      </c>
      <c r="BJ106" s="204">
        <f t="shared" si="77"/>
        <v>46022.169677274833</v>
      </c>
      <c r="BK106" s="204">
        <f t="shared" si="77"/>
        <v>46473.367419208902</v>
      </c>
      <c r="BL106" s="204">
        <f t="shared" si="77"/>
        <v>46928.98866841683</v>
      </c>
      <c r="BM106" s="204">
        <f t="shared" si="77"/>
        <v>47389.076792616994</v>
      </c>
      <c r="BN106" s="204">
        <f t="shared" si="77"/>
        <v>47853.675584701479</v>
      </c>
      <c r="BO106" s="204">
        <f t="shared" si="77"/>
        <v>48322.829266904417</v>
      </c>
      <c r="BP106" s="204">
        <f t="shared" si="77"/>
        <v>48796.582495011331</v>
      </c>
      <c r="BQ106" s="204">
        <f t="shared" si="77"/>
        <v>49274.980362609494</v>
      </c>
    </row>
    <row r="107" spans="5:69" ht="16" customHeight="1">
      <c r="E107" s="331"/>
      <c r="F107" s="328"/>
      <c r="G107" s="324"/>
      <c r="H107" s="325"/>
      <c r="I107" s="226" t="s">
        <v>447</v>
      </c>
      <c r="J107" s="228">
        <f t="shared" ref="J107:BQ107" si="78">J106*$B$10</f>
        <v>3077.7202072538862</v>
      </c>
      <c r="K107" s="228">
        <f t="shared" si="78"/>
        <v>4646.7540384029262</v>
      </c>
      <c r="L107" s="228">
        <f t="shared" si="78"/>
        <v>5461.7405023576021</v>
      </c>
      <c r="M107" s="228">
        <f t="shared" si="78"/>
        <v>5900.0020037776467</v>
      </c>
      <c r="N107" s="228">
        <f t="shared" si="78"/>
        <v>6150.2026736307962</v>
      </c>
      <c r="O107" s="228">
        <f t="shared" si="78"/>
        <v>6306.6775347509192</v>
      </c>
      <c r="P107" s="228">
        <f t="shared" si="78"/>
        <v>6416.5970848985871</v>
      </c>
      <c r="Q107" s="228">
        <f t="shared" si="78"/>
        <v>6503.5495885755872</v>
      </c>
      <c r="R107" s="228">
        <f t="shared" si="78"/>
        <v>6579.3322232192468</v>
      </c>
      <c r="S107" s="228">
        <f t="shared" si="78"/>
        <v>6649.8466525894237</v>
      </c>
      <c r="T107" s="228">
        <f t="shared" si="78"/>
        <v>6718.0468137547059</v>
      </c>
      <c r="U107" s="228">
        <f t="shared" si="78"/>
        <v>6785.4128108810737</v>
      </c>
      <c r="V107" s="228">
        <f t="shared" si="78"/>
        <v>6852.6878624246865</v>
      </c>
      <c r="W107" s="228">
        <f t="shared" si="78"/>
        <v>6920.2467750296701</v>
      </c>
      <c r="X107" s="228">
        <f t="shared" si="78"/>
        <v>6988.2801807813539</v>
      </c>
      <c r="Y107" s="228">
        <f t="shared" si="78"/>
        <v>7056.8866561401992</v>
      </c>
      <c r="Z107" s="228">
        <f t="shared" si="78"/>
        <v>7126.1187817191294</v>
      </c>
      <c r="AA107" s="228">
        <f t="shared" si="78"/>
        <v>7196.0061724855432</v>
      </c>
      <c r="AB107" s="228">
        <f t="shared" si="78"/>
        <v>7266.5669931788098</v>
      </c>
      <c r="AC107" s="228">
        <f t="shared" si="78"/>
        <v>7337.8137163385409</v>
      </c>
      <c r="AD107" s="228">
        <f t="shared" si="78"/>
        <v>7409.7560016414373</v>
      </c>
      <c r="AE107" s="228">
        <f t="shared" si="78"/>
        <v>7482.4021358955533</v>
      </c>
      <c r="AF107" s="228">
        <f t="shared" si="78"/>
        <v>7555.7597533664839</v>
      </c>
      <c r="AG107" s="228">
        <f t="shared" si="78"/>
        <v>7629.8361962727222</v>
      </c>
      <c r="AH107" s="228">
        <f t="shared" si="78"/>
        <v>7704.6386953688734</v>
      </c>
      <c r="AI107" s="228">
        <f t="shared" si="78"/>
        <v>7780.1744605760914</v>
      </c>
      <c r="AJ107" s="228">
        <f t="shared" si="78"/>
        <v>7856.450726639423</v>
      </c>
      <c r="AK107" s="228">
        <f t="shared" si="78"/>
        <v>7933.474776301985</v>
      </c>
      <c r="AL107" s="228">
        <f t="shared" si="78"/>
        <v>8011.2539522409352</v>
      </c>
      <c r="AM107" s="228">
        <f t="shared" si="78"/>
        <v>8089.7956633877629</v>
      </c>
      <c r="AN107" s="228">
        <f t="shared" si="78"/>
        <v>8169.1073884441885</v>
      </c>
      <c r="AO107" s="228">
        <f t="shared" si="78"/>
        <v>8249.1966779993654</v>
      </c>
      <c r="AP107" s="228">
        <f t="shared" si="78"/>
        <v>8330.0711559512401</v>
      </c>
      <c r="AQ107" s="228">
        <f t="shared" si="78"/>
        <v>8411.7385205835672</v>
      </c>
      <c r="AR107" s="228">
        <f t="shared" si="78"/>
        <v>8494.2065454743188</v>
      </c>
      <c r="AS107" s="228">
        <f t="shared" si="78"/>
        <v>8577.4830803234436</v>
      </c>
      <c r="AT107" s="228">
        <f t="shared" si="78"/>
        <v>8661.5760517439485</v>
      </c>
      <c r="AU107" s="228">
        <f t="shared" si="78"/>
        <v>8746.4934640383417</v>
      </c>
      <c r="AV107" s="228">
        <f t="shared" si="78"/>
        <v>8832.2433999714831</v>
      </c>
      <c r="AW107" s="228">
        <f t="shared" si="78"/>
        <v>8918.8340215454282</v>
      </c>
      <c r="AX107" s="228">
        <f t="shared" si="78"/>
        <v>9006.2735707790653</v>
      </c>
      <c r="AY107" s="228">
        <f t="shared" si="78"/>
        <v>9094.5703704939842</v>
      </c>
      <c r="AZ107" s="228">
        <f t="shared" si="78"/>
        <v>9183.7328251073704</v>
      </c>
      <c r="BA107" s="228">
        <f t="shared" si="78"/>
        <v>9273.7694214323037</v>
      </c>
      <c r="BB107" s="228">
        <f t="shared" si="78"/>
        <v>9364.6887294857352</v>
      </c>
      <c r="BC107" s="228">
        <f t="shared" si="78"/>
        <v>9456.4994033043095</v>
      </c>
      <c r="BD107" s="228">
        <f t="shared" si="78"/>
        <v>9549.2101817681232</v>
      </c>
      <c r="BE107" s="228">
        <f t="shared" si="78"/>
        <v>9642.829889432538</v>
      </c>
      <c r="BF107" s="228">
        <f t="shared" si="78"/>
        <v>9737.3674373681642</v>
      </c>
      <c r="BG107" s="228">
        <f t="shared" si="78"/>
        <v>9832.8318240090321</v>
      </c>
      <c r="BH107" s="228">
        <f t="shared" si="78"/>
        <v>9929.2321360091246</v>
      </c>
      <c r="BI107" s="228">
        <f t="shared" si="78"/>
        <v>10026.577549107253</v>
      </c>
      <c r="BJ107" s="228">
        <f t="shared" si="78"/>
        <v>10124.877329000463</v>
      </c>
      <c r="BK107" s="228">
        <f t="shared" si="78"/>
        <v>10224.140832225958</v>
      </c>
      <c r="BL107" s="228">
        <f t="shared" si="78"/>
        <v>10324.377507051702</v>
      </c>
      <c r="BM107" s="228">
        <f t="shared" si="78"/>
        <v>10425.596894375738</v>
      </c>
      <c r="BN107" s="228">
        <f t="shared" si="78"/>
        <v>10527.808628634326</v>
      </c>
      <c r="BO107" s="228">
        <f t="shared" si="78"/>
        <v>10631.022438718972</v>
      </c>
      <c r="BP107" s="228">
        <f t="shared" si="78"/>
        <v>10735.248148902492</v>
      </c>
      <c r="BQ107" s="228">
        <f t="shared" si="78"/>
        <v>10840.495679774089</v>
      </c>
    </row>
    <row r="108" spans="5:69" ht="16" customHeight="1">
      <c r="E108" s="331"/>
      <c r="F108" s="328"/>
      <c r="G108" s="324"/>
      <c r="H108" s="325"/>
      <c r="I108" s="226" t="s">
        <v>448</v>
      </c>
      <c r="J108" s="228">
        <f>J9*J98</f>
        <v>10362.694300518135</v>
      </c>
      <c r="K108" s="228">
        <f>K9*K98</f>
        <v>10464.289342680077</v>
      </c>
      <c r="L108" s="228">
        <f t="shared" ref="L108:BQ108" si="79">L9*L98</f>
        <v>10566.880414667137</v>
      </c>
      <c r="M108" s="228">
        <f t="shared" si="79"/>
        <v>10670.477281477601</v>
      </c>
      <c r="N108" s="228">
        <f t="shared" si="79"/>
        <v>10775.089803845027</v>
      </c>
      <c r="O108" s="228">
        <f t="shared" si="79"/>
        <v>10880.727939176841</v>
      </c>
      <c r="P108" s="228">
        <f t="shared" si="79"/>
        <v>10987.401742502107</v>
      </c>
      <c r="Q108" s="228">
        <f t="shared" si="79"/>
        <v>11095.121367428597</v>
      </c>
      <c r="R108" s="228">
        <f t="shared" si="79"/>
        <v>11203.897067109268</v>
      </c>
      <c r="S108" s="228">
        <f t="shared" si="79"/>
        <v>11313.739195218182</v>
      </c>
      <c r="T108" s="228">
        <f t="shared" si="79"/>
        <v>11424.658206936008</v>
      </c>
      <c r="U108" s="228">
        <f t="shared" si="79"/>
        <v>11536.664659945185</v>
      </c>
      <c r="V108" s="228">
        <f t="shared" si="79"/>
        <v>11649.769215434846</v>
      </c>
      <c r="W108" s="228">
        <f t="shared" si="79"/>
        <v>11763.98263911558</v>
      </c>
      <c r="X108" s="228">
        <f t="shared" si="79"/>
        <v>11879.315802244166</v>
      </c>
      <c r="Y108" s="228">
        <f t="shared" si="79"/>
        <v>11995.779682658324</v>
      </c>
      <c r="Z108" s="228">
        <f t="shared" si="79"/>
        <v>12113.385365821645</v>
      </c>
      <c r="AA108" s="228">
        <f t="shared" si="79"/>
        <v>12232.144045878716</v>
      </c>
      <c r="AB108" s="228">
        <f t="shared" si="79"/>
        <v>12352.067026720664</v>
      </c>
      <c r="AC108" s="228">
        <f t="shared" si="79"/>
        <v>12473.165723061064</v>
      </c>
      <c r="AD108" s="228">
        <f t="shared" si="79"/>
        <v>12595.451661522451</v>
      </c>
      <c r="AE108" s="228">
        <f t="shared" si="79"/>
        <v>12718.936481733452</v>
      </c>
      <c r="AF108" s="228">
        <f t="shared" si="79"/>
        <v>12843.631937436725</v>
      </c>
      <c r="AG108" s="228">
        <f t="shared" si="79"/>
        <v>12969.549897607672</v>
      </c>
      <c r="AH108" s="228">
        <f t="shared" si="79"/>
        <v>13096.70234758422</v>
      </c>
      <c r="AI108" s="228">
        <f t="shared" si="79"/>
        <v>13225.101390207592</v>
      </c>
      <c r="AJ108" s="228">
        <f t="shared" si="79"/>
        <v>13354.759246974334</v>
      </c>
      <c r="AK108" s="228">
        <f t="shared" si="79"/>
        <v>13485.688259199573</v>
      </c>
      <c r="AL108" s="228">
        <f t="shared" si="79"/>
        <v>13617.900889191727</v>
      </c>
      <c r="AM108" s="228">
        <f t="shared" si="79"/>
        <v>13751.4097214387</v>
      </c>
      <c r="AN108" s="228">
        <f t="shared" si="79"/>
        <v>13886.22746380575</v>
      </c>
      <c r="AO108" s="228">
        <f t="shared" si="79"/>
        <v>14022.366948745022</v>
      </c>
      <c r="AP108" s="228">
        <f t="shared" si="79"/>
        <v>14159.841134517032</v>
      </c>
      <c r="AQ108" s="228">
        <f t="shared" si="79"/>
        <v>14298.663106424061</v>
      </c>
      <c r="AR108" s="228">
        <f t="shared" si="79"/>
        <v>14438.846078055671</v>
      </c>
      <c r="AS108" s="228">
        <f t="shared" si="79"/>
        <v>14580.40339254641</v>
      </c>
      <c r="AT108" s="228">
        <f t="shared" si="79"/>
        <v>14723.348523845885</v>
      </c>
      <c r="AU108" s="228">
        <f t="shared" si="79"/>
        <v>14867.695078001236</v>
      </c>
      <c r="AV108" s="228">
        <f t="shared" si="79"/>
        <v>15013.456794452228</v>
      </c>
      <c r="AW108" s="228">
        <f t="shared" si="79"/>
        <v>15160.647547339013</v>
      </c>
      <c r="AX108" s="228">
        <f t="shared" si="79"/>
        <v>15309.281346822729</v>
      </c>
      <c r="AY108" s="228">
        <f t="shared" si="79"/>
        <v>15459.372340419033</v>
      </c>
      <c r="AZ108" s="228">
        <f t="shared" si="79"/>
        <v>15610.93481434471</v>
      </c>
      <c r="BA108" s="228">
        <f t="shared" si="79"/>
        <v>15763.983194877501</v>
      </c>
      <c r="BB108" s="228">
        <f t="shared" si="79"/>
        <v>15918.53204972924</v>
      </c>
      <c r="BC108" s="228">
        <f t="shared" si="79"/>
        <v>16074.596089432469</v>
      </c>
      <c r="BD108" s="228">
        <f t="shared" si="79"/>
        <v>16232.19016874063</v>
      </c>
      <c r="BE108" s="228">
        <f t="shared" si="79"/>
        <v>16391.329288042009</v>
      </c>
      <c r="BF108" s="228">
        <f t="shared" si="79"/>
        <v>16552.028594787516</v>
      </c>
      <c r="BG108" s="228">
        <f t="shared" si="79"/>
        <v>16714.303384932493</v>
      </c>
      <c r="BH108" s="228">
        <f t="shared" si="79"/>
        <v>16878.169104392618</v>
      </c>
      <c r="BI108" s="228">
        <f t="shared" si="79"/>
        <v>17043.641350514114</v>
      </c>
      <c r="BJ108" s="228">
        <f t="shared" si="79"/>
        <v>17210.735873558373</v>
      </c>
      <c r="BK108" s="228">
        <f t="shared" si="79"/>
        <v>17379.4685782011</v>
      </c>
      <c r="BL108" s="228">
        <f t="shared" si="79"/>
        <v>17549.855525046209</v>
      </c>
      <c r="BM108" s="228">
        <f t="shared" si="79"/>
        <v>17721.912932154501</v>
      </c>
      <c r="BN108" s="228">
        <f t="shared" si="79"/>
        <v>17895.657176587392</v>
      </c>
      <c r="BO108" s="228">
        <f t="shared" si="79"/>
        <v>18071.104795965697</v>
      </c>
      <c r="BP108" s="228">
        <f t="shared" si="79"/>
        <v>18248.272490043797</v>
      </c>
      <c r="BQ108" s="228">
        <f t="shared" si="79"/>
        <v>18427.177122299126</v>
      </c>
    </row>
    <row r="109" spans="5:69" ht="16" customHeight="1">
      <c r="E109" s="331"/>
      <c r="F109" s="328"/>
      <c r="G109" s="324"/>
      <c r="H109" s="325"/>
      <c r="I109" s="229" t="s">
        <v>449</v>
      </c>
      <c r="J109" s="204">
        <f>J107-J108</f>
        <v>-7284.9740932642489</v>
      </c>
      <c r="K109" s="204">
        <f>K107-K108</f>
        <v>-5817.5353042771503</v>
      </c>
      <c r="L109" s="204">
        <f t="shared" ref="L109:BQ109" si="80">L107-L108</f>
        <v>-5105.1399123095352</v>
      </c>
      <c r="M109" s="204">
        <f t="shared" si="80"/>
        <v>-4770.4752776999539</v>
      </c>
      <c r="N109" s="204">
        <f t="shared" si="80"/>
        <v>-4624.8871302142306</v>
      </c>
      <c r="O109" s="204">
        <f t="shared" si="80"/>
        <v>-4574.0504044259214</v>
      </c>
      <c r="P109" s="204">
        <f t="shared" si="80"/>
        <v>-4570.8046576035194</v>
      </c>
      <c r="Q109" s="204">
        <f t="shared" si="80"/>
        <v>-4591.5717788530101</v>
      </c>
      <c r="R109" s="204">
        <f t="shared" si="80"/>
        <v>-4624.5648438900216</v>
      </c>
      <c r="S109" s="204">
        <f t="shared" si="80"/>
        <v>-4663.8925426287587</v>
      </c>
      <c r="T109" s="204">
        <f t="shared" si="80"/>
        <v>-4706.6113931813024</v>
      </c>
      <c r="U109" s="204">
        <f t="shared" si="80"/>
        <v>-4751.2518490641114</v>
      </c>
      <c r="V109" s="204">
        <f t="shared" si="80"/>
        <v>-4797.0813530101595</v>
      </c>
      <c r="W109" s="204">
        <f t="shared" si="80"/>
        <v>-4843.7358640859102</v>
      </c>
      <c r="X109" s="204">
        <f t="shared" si="80"/>
        <v>-4891.0356214628118</v>
      </c>
      <c r="Y109" s="204">
        <f t="shared" si="80"/>
        <v>-4938.8930265181243</v>
      </c>
      <c r="Z109" s="204">
        <f t="shared" si="80"/>
        <v>-4987.2665841025155</v>
      </c>
      <c r="AA109" s="204">
        <f t="shared" si="80"/>
        <v>-5036.1378733931733</v>
      </c>
      <c r="AB109" s="204">
        <f t="shared" si="80"/>
        <v>-5085.5000335418545</v>
      </c>
      <c r="AC109" s="204">
        <f t="shared" si="80"/>
        <v>-5135.3520067225227</v>
      </c>
      <c r="AD109" s="204">
        <f t="shared" si="80"/>
        <v>-5185.6956598810139</v>
      </c>
      <c r="AE109" s="204">
        <f t="shared" si="80"/>
        <v>-5236.5343458378984</v>
      </c>
      <c r="AF109" s="204">
        <f t="shared" si="80"/>
        <v>-5287.872184070241</v>
      </c>
      <c r="AG109" s="204">
        <f t="shared" si="80"/>
        <v>-5339.7137013349502</v>
      </c>
      <c r="AH109" s="204">
        <f t="shared" si="80"/>
        <v>-5392.0636522153463</v>
      </c>
      <c r="AI109" s="204">
        <f t="shared" si="80"/>
        <v>-5444.9269296315006</v>
      </c>
      <c r="AJ109" s="204">
        <f t="shared" si="80"/>
        <v>-5498.308520334911</v>
      </c>
      <c r="AK109" s="204">
        <f t="shared" si="80"/>
        <v>-5552.2134828975877</v>
      </c>
      <c r="AL109" s="204">
        <f t="shared" si="80"/>
        <v>-5606.6469369507922</v>
      </c>
      <c r="AM109" s="204">
        <f t="shared" si="80"/>
        <v>-5661.6140580509373</v>
      </c>
      <c r="AN109" s="204">
        <f t="shared" si="80"/>
        <v>-5717.1200753615612</v>
      </c>
      <c r="AO109" s="204">
        <f t="shared" si="80"/>
        <v>-5773.170270745657</v>
      </c>
      <c r="AP109" s="204">
        <f t="shared" si="80"/>
        <v>-5829.7699785657915</v>
      </c>
      <c r="AQ109" s="204">
        <f t="shared" si="80"/>
        <v>-5886.9245858404938</v>
      </c>
      <c r="AR109" s="204">
        <f t="shared" si="80"/>
        <v>-5944.6395325813519</v>
      </c>
      <c r="AS109" s="204">
        <f t="shared" si="80"/>
        <v>-6002.9203122229665</v>
      </c>
      <c r="AT109" s="204">
        <f t="shared" si="80"/>
        <v>-6061.7724721019367</v>
      </c>
      <c r="AU109" s="204">
        <f t="shared" si="80"/>
        <v>-6121.201613962894</v>
      </c>
      <c r="AV109" s="204">
        <f t="shared" si="80"/>
        <v>-6181.2133944807447</v>
      </c>
      <c r="AW109" s="204">
        <f t="shared" si="80"/>
        <v>-6241.8135257935846</v>
      </c>
      <c r="AX109" s="204">
        <f t="shared" si="80"/>
        <v>-6303.0077760436634</v>
      </c>
      <c r="AY109" s="204">
        <f t="shared" si="80"/>
        <v>-6364.801969925049</v>
      </c>
      <c r="AZ109" s="204">
        <f t="shared" si="80"/>
        <v>-6427.2019892373391</v>
      </c>
      <c r="BA109" s="204">
        <f t="shared" si="80"/>
        <v>-6490.2137734451971</v>
      </c>
      <c r="BB109" s="204">
        <f t="shared" si="80"/>
        <v>-6553.8433202435044</v>
      </c>
      <c r="BC109" s="204">
        <f t="shared" si="80"/>
        <v>-6618.0966861281595</v>
      </c>
      <c r="BD109" s="204">
        <f t="shared" si="80"/>
        <v>-6682.9799869725066</v>
      </c>
      <c r="BE109" s="204">
        <f t="shared" si="80"/>
        <v>-6748.4993986094705</v>
      </c>
      <c r="BF109" s="204">
        <f t="shared" si="80"/>
        <v>-6814.6611574193521</v>
      </c>
      <c r="BG109" s="204">
        <f t="shared" si="80"/>
        <v>-6881.4715609234609</v>
      </c>
      <c r="BH109" s="204">
        <f t="shared" si="80"/>
        <v>-6948.9369683834939</v>
      </c>
      <c r="BI109" s="204">
        <f t="shared" si="80"/>
        <v>-7017.0638014068609</v>
      </c>
      <c r="BJ109" s="204">
        <f t="shared" si="80"/>
        <v>-7085.8585445579101</v>
      </c>
      <c r="BK109" s="204">
        <f t="shared" si="80"/>
        <v>-7155.3277459751425</v>
      </c>
      <c r="BL109" s="204">
        <f t="shared" si="80"/>
        <v>-7225.4780179945064</v>
      </c>
      <c r="BM109" s="204">
        <f t="shared" si="80"/>
        <v>-7296.3160377787626</v>
      </c>
      <c r="BN109" s="204">
        <f t="shared" si="80"/>
        <v>-7367.8485479530664</v>
      </c>
      <c r="BO109" s="204">
        <f t="shared" si="80"/>
        <v>-7440.0823572467252</v>
      </c>
      <c r="BP109" s="204">
        <f t="shared" si="80"/>
        <v>-7513.0243411413048</v>
      </c>
      <c r="BQ109" s="204">
        <f t="shared" si="80"/>
        <v>-7586.6814425250377</v>
      </c>
    </row>
    <row r="110" spans="5:69" ht="16" customHeight="1">
      <c r="E110" s="331"/>
      <c r="F110" s="328"/>
      <c r="G110" s="329" t="s">
        <v>51</v>
      </c>
      <c r="H110" s="323" t="s">
        <v>25</v>
      </c>
      <c r="I110" s="230" t="s">
        <v>318</v>
      </c>
      <c r="J110" s="216">
        <f>Variables!$M$27</f>
        <v>0.3</v>
      </c>
      <c r="K110" s="216">
        <f>Variables!$M$27</f>
        <v>0.3</v>
      </c>
      <c r="L110" s="216">
        <f>Variables!$M$27</f>
        <v>0.3</v>
      </c>
      <c r="M110" s="216">
        <f>Variables!$M$27</f>
        <v>0.3</v>
      </c>
      <c r="N110" s="216">
        <f>Variables!$M$27</f>
        <v>0.3</v>
      </c>
      <c r="O110" s="216">
        <f>Variables!$M$27</f>
        <v>0.3</v>
      </c>
      <c r="P110" s="216">
        <f>Variables!$M$27</f>
        <v>0.3</v>
      </c>
      <c r="Q110" s="216">
        <f>Variables!$M$27</f>
        <v>0.3</v>
      </c>
      <c r="R110" s="216">
        <f>Variables!$M$27</f>
        <v>0.3</v>
      </c>
      <c r="S110" s="216">
        <f>Variables!$M$27</f>
        <v>0.3</v>
      </c>
      <c r="T110" s="216">
        <f>Variables!$M$27</f>
        <v>0.3</v>
      </c>
      <c r="U110" s="216">
        <f>Variables!$M$27</f>
        <v>0.3</v>
      </c>
      <c r="V110" s="216">
        <f>Variables!$M$27</f>
        <v>0.3</v>
      </c>
      <c r="W110" s="216">
        <f>Variables!$M$27</f>
        <v>0.3</v>
      </c>
      <c r="X110" s="216">
        <f>Variables!$M$27</f>
        <v>0.3</v>
      </c>
      <c r="Y110" s="216">
        <f>Variables!$M$27</f>
        <v>0.3</v>
      </c>
      <c r="Z110" s="216">
        <f>Variables!$M$27</f>
        <v>0.3</v>
      </c>
      <c r="AA110" s="216">
        <f>Variables!$M$27</f>
        <v>0.3</v>
      </c>
      <c r="AB110" s="216">
        <f>Variables!$M$27</f>
        <v>0.3</v>
      </c>
      <c r="AC110" s="216">
        <f>Variables!$M$27</f>
        <v>0.3</v>
      </c>
      <c r="AD110" s="216">
        <f>Variables!$M$27</f>
        <v>0.3</v>
      </c>
      <c r="AE110" s="216">
        <f>Variables!$M$27</f>
        <v>0.3</v>
      </c>
      <c r="AF110" s="216">
        <f>Variables!$M$27</f>
        <v>0.3</v>
      </c>
      <c r="AG110" s="216">
        <f>Variables!$M$27</f>
        <v>0.3</v>
      </c>
      <c r="AH110" s="216">
        <f>Variables!$M$27</f>
        <v>0.3</v>
      </c>
      <c r="AI110" s="216">
        <f>Variables!$M$27</f>
        <v>0.3</v>
      </c>
      <c r="AJ110" s="216">
        <f>Variables!$M$27</f>
        <v>0.3</v>
      </c>
      <c r="AK110" s="216">
        <f>Variables!$M$27</f>
        <v>0.3</v>
      </c>
      <c r="AL110" s="216">
        <f>Variables!$M$27</f>
        <v>0.3</v>
      </c>
      <c r="AM110" s="216">
        <f>Variables!$M$27</f>
        <v>0.3</v>
      </c>
      <c r="AN110" s="216">
        <f>Variables!$M$27</f>
        <v>0.3</v>
      </c>
      <c r="AO110" s="216">
        <f>Variables!$M$27</f>
        <v>0.3</v>
      </c>
      <c r="AP110" s="216">
        <f>Variables!$M$27</f>
        <v>0.3</v>
      </c>
      <c r="AQ110" s="216">
        <f>Variables!$M$27</f>
        <v>0.3</v>
      </c>
      <c r="AR110" s="216">
        <f>Variables!$M$27</f>
        <v>0.3</v>
      </c>
      <c r="AS110" s="216">
        <f>Variables!$M$27</f>
        <v>0.3</v>
      </c>
      <c r="AT110" s="216">
        <f>Variables!$M$27</f>
        <v>0.3</v>
      </c>
      <c r="AU110" s="216">
        <f>Variables!$M$27</f>
        <v>0.3</v>
      </c>
      <c r="AV110" s="216">
        <f>Variables!$M$27</f>
        <v>0.3</v>
      </c>
      <c r="AW110" s="216">
        <f>Variables!$M$27</f>
        <v>0.3</v>
      </c>
      <c r="AX110" s="216">
        <f>Variables!$M$27</f>
        <v>0.3</v>
      </c>
      <c r="AY110" s="216">
        <f>Variables!$M$27</f>
        <v>0.3</v>
      </c>
      <c r="AZ110" s="216">
        <f>Variables!$M$27</f>
        <v>0.3</v>
      </c>
      <c r="BA110" s="216">
        <f>Variables!$M$27</f>
        <v>0.3</v>
      </c>
      <c r="BB110" s="216">
        <f>Variables!$M$27</f>
        <v>0.3</v>
      </c>
      <c r="BC110" s="216">
        <f>Variables!$M$27</f>
        <v>0.3</v>
      </c>
      <c r="BD110" s="216">
        <f>Variables!$M$27</f>
        <v>0.3</v>
      </c>
      <c r="BE110" s="216">
        <f>Variables!$M$27</f>
        <v>0.3</v>
      </c>
      <c r="BF110" s="216">
        <f>Variables!$M$27</f>
        <v>0.3</v>
      </c>
      <c r="BG110" s="216">
        <f>Variables!$M$27</f>
        <v>0.3</v>
      </c>
      <c r="BH110" s="216">
        <f>Variables!$M$27</f>
        <v>0.3</v>
      </c>
      <c r="BI110" s="216">
        <f>Variables!$M$27</f>
        <v>0.3</v>
      </c>
      <c r="BJ110" s="216">
        <f>Variables!$M$27</f>
        <v>0.3</v>
      </c>
      <c r="BK110" s="216">
        <f>Variables!$M$27</f>
        <v>0.3</v>
      </c>
      <c r="BL110" s="216">
        <f>Variables!$M$27</f>
        <v>0.3</v>
      </c>
      <c r="BM110" s="216">
        <f>Variables!$M$27</f>
        <v>0.3</v>
      </c>
      <c r="BN110" s="216">
        <f>Variables!$M$27</f>
        <v>0.3</v>
      </c>
      <c r="BO110" s="216">
        <f>Variables!$M$27</f>
        <v>0.3</v>
      </c>
      <c r="BP110" s="216">
        <f>Variables!$M$27</f>
        <v>0.3</v>
      </c>
      <c r="BQ110" s="216">
        <f>Variables!$M$27</f>
        <v>0.3</v>
      </c>
    </row>
    <row r="111" spans="5:69" ht="16" customHeight="1">
      <c r="E111" s="331"/>
      <c r="F111" s="328"/>
      <c r="G111" s="329"/>
      <c r="H111" s="323"/>
      <c r="I111" s="230" t="s">
        <v>321</v>
      </c>
      <c r="J111" s="200">
        <f>J95*J110</f>
        <v>12.124352331606218</v>
      </c>
      <c r="K111" s="200">
        <f>K95*K110</f>
        <v>12.488082901554403</v>
      </c>
      <c r="L111" s="200">
        <f t="shared" ref="L111:BQ111" si="81">L95*L110</f>
        <v>12.862725388601035</v>
      </c>
      <c r="M111" s="200">
        <f t="shared" si="81"/>
        <v>13.248607150259065</v>
      </c>
      <c r="N111" s="200">
        <f t="shared" si="81"/>
        <v>13.646065364766839</v>
      </c>
      <c r="O111" s="200">
        <f t="shared" si="81"/>
        <v>14.055447325709846</v>
      </c>
      <c r="P111" s="200">
        <f t="shared" si="81"/>
        <v>14.477110745481143</v>
      </c>
      <c r="Q111" s="200">
        <f t="shared" si="81"/>
        <v>14.911424067845577</v>
      </c>
      <c r="R111" s="200">
        <f t="shared" si="81"/>
        <v>15.358766789880946</v>
      </c>
      <c r="S111" s="200">
        <f t="shared" si="81"/>
        <v>15.819529793577372</v>
      </c>
      <c r="T111" s="200">
        <f t="shared" si="81"/>
        <v>16.294115687384693</v>
      </c>
      <c r="U111" s="200">
        <f t="shared" si="81"/>
        <v>16.782939158006236</v>
      </c>
      <c r="V111" s="200">
        <f t="shared" si="81"/>
        <v>17.286427332746424</v>
      </c>
      <c r="W111" s="200">
        <f t="shared" si="81"/>
        <v>17.805020152728815</v>
      </c>
      <c r="X111" s="200">
        <f t="shared" si="81"/>
        <v>18.339170757310686</v>
      </c>
      <c r="Y111" s="200">
        <f t="shared" si="81"/>
        <v>18.889345880030003</v>
      </c>
      <c r="Z111" s="200">
        <f t="shared" si="81"/>
        <v>19.456026256430906</v>
      </c>
      <c r="AA111" s="200">
        <f t="shared" si="81"/>
        <v>20.03970704412383</v>
      </c>
      <c r="AB111" s="200">
        <f t="shared" si="81"/>
        <v>20.640898255447549</v>
      </c>
      <c r="AC111" s="200">
        <f t="shared" si="81"/>
        <v>21.260125203110977</v>
      </c>
      <c r="AD111" s="200">
        <f t="shared" si="81"/>
        <v>21.897928959204307</v>
      </c>
      <c r="AE111" s="200">
        <f t="shared" si="81"/>
        <v>22.554866827980437</v>
      </c>
      <c r="AF111" s="200">
        <f t="shared" si="81"/>
        <v>23.231512832819853</v>
      </c>
      <c r="AG111" s="200">
        <f t="shared" si="81"/>
        <v>23.928458217804451</v>
      </c>
      <c r="AH111" s="200">
        <f t="shared" si="81"/>
        <v>24.646311964338576</v>
      </c>
      <c r="AI111" s="200">
        <f t="shared" si="81"/>
        <v>25.385701323268737</v>
      </c>
      <c r="AJ111" s="200">
        <f t="shared" si="81"/>
        <v>26.147272362966802</v>
      </c>
      <c r="AK111" s="200">
        <f t="shared" si="81"/>
        <v>26.931690533855811</v>
      </c>
      <c r="AL111" s="200">
        <f t="shared" si="81"/>
        <v>27.739641249871486</v>
      </c>
      <c r="AM111" s="200">
        <f t="shared" si="81"/>
        <v>28.571830487367624</v>
      </c>
      <c r="AN111" s="200">
        <f t="shared" si="81"/>
        <v>29.428985401988655</v>
      </c>
      <c r="AO111" s="200">
        <f t="shared" si="81"/>
        <v>30.311854964048315</v>
      </c>
      <c r="AP111" s="200">
        <f t="shared" si="81"/>
        <v>31.221210612969767</v>
      </c>
      <c r="AQ111" s="200">
        <f t="shared" si="81"/>
        <v>32.157846931358861</v>
      </c>
      <c r="AR111" s="200">
        <f t="shared" si="81"/>
        <v>33.122582339299626</v>
      </c>
      <c r="AS111" s="200">
        <f t="shared" si="81"/>
        <v>34.116259809478613</v>
      </c>
      <c r="AT111" s="200">
        <f t="shared" si="81"/>
        <v>35.139747603762977</v>
      </c>
      <c r="AU111" s="200">
        <f t="shared" si="81"/>
        <v>36.193940031875854</v>
      </c>
      <c r="AV111" s="200">
        <f t="shared" si="81"/>
        <v>37.279758232832137</v>
      </c>
      <c r="AW111" s="200">
        <f t="shared" si="81"/>
        <v>38.398150979817096</v>
      </c>
      <c r="AX111" s="200">
        <f t="shared" si="81"/>
        <v>39.550095509211609</v>
      </c>
      <c r="AY111" s="200">
        <f t="shared" si="81"/>
        <v>40.736598374487968</v>
      </c>
      <c r="AZ111" s="200">
        <f t="shared" si="81"/>
        <v>41.958696325722606</v>
      </c>
      <c r="BA111" s="200">
        <f t="shared" si="81"/>
        <v>43.217457215494285</v>
      </c>
      <c r="BB111" s="200">
        <f t="shared" si="81"/>
        <v>44.513980931959118</v>
      </c>
      <c r="BC111" s="200">
        <f t="shared" si="81"/>
        <v>45.849400359917887</v>
      </c>
      <c r="BD111" s="200">
        <f t="shared" si="81"/>
        <v>47.224882370715427</v>
      </c>
      <c r="BE111" s="200">
        <f t="shared" si="81"/>
        <v>48.641628841836891</v>
      </c>
      <c r="BF111" s="200">
        <f t="shared" si="81"/>
        <v>50.100877707092003</v>
      </c>
      <c r="BG111" s="200">
        <f t="shared" si="81"/>
        <v>51.603904038304755</v>
      </c>
      <c r="BH111" s="200">
        <f t="shared" si="81"/>
        <v>53.152021159453909</v>
      </c>
      <c r="BI111" s="200">
        <f t="shared" si="81"/>
        <v>54.746581794237521</v>
      </c>
      <c r="BJ111" s="200">
        <f t="shared" si="81"/>
        <v>56.388979248064643</v>
      </c>
      <c r="BK111" s="200">
        <f t="shared" si="81"/>
        <v>58.080648625506591</v>
      </c>
      <c r="BL111" s="200">
        <f t="shared" si="81"/>
        <v>59.823068084271782</v>
      </c>
      <c r="BM111" s="200">
        <f t="shared" si="81"/>
        <v>61.617760126799936</v>
      </c>
      <c r="BN111" s="200">
        <f t="shared" si="81"/>
        <v>63.466292930603942</v>
      </c>
      <c r="BO111" s="200">
        <f t="shared" si="81"/>
        <v>65.370281718522051</v>
      </c>
      <c r="BP111" s="200">
        <f t="shared" si="81"/>
        <v>67.331390170077725</v>
      </c>
      <c r="BQ111" s="200">
        <f t="shared" si="81"/>
        <v>69.351331875180065</v>
      </c>
    </row>
    <row r="112" spans="5:69" ht="16" customHeight="1">
      <c r="E112" s="331"/>
      <c r="F112" s="328"/>
      <c r="G112" s="329"/>
      <c r="H112" s="323"/>
      <c r="I112" s="230" t="s">
        <v>323</v>
      </c>
      <c r="J112" s="200">
        <f>J111/J274</f>
        <v>2.3316062176165802</v>
      </c>
      <c r="K112" s="200">
        <f>K111/K274</f>
        <v>2.354465102103017</v>
      </c>
      <c r="L112" s="200">
        <f t="shared" ref="L112:BQ112" si="82">L111/L274</f>
        <v>2.3775480933001054</v>
      </c>
      <c r="M112" s="200">
        <f t="shared" si="82"/>
        <v>2.4008573883324589</v>
      </c>
      <c r="N112" s="200">
        <f t="shared" si="82"/>
        <v>2.4243952058651308</v>
      </c>
      <c r="O112" s="200">
        <f t="shared" si="82"/>
        <v>2.4481637863147889</v>
      </c>
      <c r="P112" s="200">
        <f t="shared" si="82"/>
        <v>2.4721653920629736</v>
      </c>
      <c r="Q112" s="200">
        <f t="shared" si="82"/>
        <v>2.4964023076714343</v>
      </c>
      <c r="R112" s="200">
        <f t="shared" si="82"/>
        <v>2.5208768400995853</v>
      </c>
      <c r="S112" s="200">
        <f t="shared" si="82"/>
        <v>2.5455913189240906</v>
      </c>
      <c r="T112" s="200">
        <f t="shared" si="82"/>
        <v>2.5705480965606013</v>
      </c>
      <c r="U112" s="200">
        <f t="shared" si="82"/>
        <v>2.5957495484876669</v>
      </c>
      <c r="V112" s="200">
        <f t="shared" si="82"/>
        <v>2.6211980734728404</v>
      </c>
      <c r="W112" s="200">
        <f t="shared" si="82"/>
        <v>2.6468960938010051</v>
      </c>
      <c r="X112" s="200">
        <f t="shared" si="82"/>
        <v>2.6728460555049374</v>
      </c>
      <c r="Y112" s="200">
        <f t="shared" si="82"/>
        <v>2.6990504285981225</v>
      </c>
      <c r="Z112" s="200">
        <f t="shared" si="82"/>
        <v>2.7255117073098694</v>
      </c>
      <c r="AA112" s="200">
        <f t="shared" si="82"/>
        <v>2.7522324103227107</v>
      </c>
      <c r="AB112" s="200">
        <f t="shared" si="82"/>
        <v>2.7792150810121496</v>
      </c>
      <c r="AC112" s="200">
        <f t="shared" si="82"/>
        <v>2.8064622876887393</v>
      </c>
      <c r="AD112" s="200">
        <f t="shared" si="82"/>
        <v>2.8339766238425508</v>
      </c>
      <c r="AE112" s="200">
        <f t="shared" si="82"/>
        <v>2.8617607083900265</v>
      </c>
      <c r="AF112" s="200">
        <f t="shared" si="82"/>
        <v>2.8898171859232624</v>
      </c>
      <c r="AG112" s="200">
        <f t="shared" si="82"/>
        <v>2.9181487269617263</v>
      </c>
      <c r="AH112" s="200">
        <f t="shared" si="82"/>
        <v>2.9467580282064483</v>
      </c>
      <c r="AI112" s="200">
        <f t="shared" si="82"/>
        <v>2.9756478127967072</v>
      </c>
      <c r="AJ112" s="200">
        <f t="shared" si="82"/>
        <v>3.0048208305692246</v>
      </c>
      <c r="AK112" s="200">
        <f t="shared" si="82"/>
        <v>3.0342798583199042</v>
      </c>
      <c r="AL112" s="200">
        <f t="shared" si="82"/>
        <v>3.0640277000681384</v>
      </c>
      <c r="AM112" s="200">
        <f t="shared" si="82"/>
        <v>3.0940671873237071</v>
      </c>
      <c r="AN112" s="200">
        <f t="shared" si="82"/>
        <v>3.1244011793562931</v>
      </c>
      <c r="AO112" s="200">
        <f t="shared" si="82"/>
        <v>3.1550325634676288</v>
      </c>
      <c r="AP112" s="200">
        <f t="shared" si="82"/>
        <v>3.1859642552663319</v>
      </c>
      <c r="AQ112" s="200">
        <f t="shared" si="82"/>
        <v>3.2171991989454134</v>
      </c>
      <c r="AR112" s="200">
        <f t="shared" si="82"/>
        <v>3.2487403675625255</v>
      </c>
      <c r="AS112" s="200">
        <f t="shared" si="82"/>
        <v>3.2805907633229423</v>
      </c>
      <c r="AT112" s="200">
        <f t="shared" si="82"/>
        <v>3.312753417865324</v>
      </c>
      <c r="AU112" s="200">
        <f t="shared" si="82"/>
        <v>3.3452313925502768</v>
      </c>
      <c r="AV112" s="200">
        <f t="shared" si="82"/>
        <v>3.378027778751751</v>
      </c>
      <c r="AW112" s="200">
        <f t="shared" si="82"/>
        <v>3.4111456981512771</v>
      </c>
      <c r="AX112" s="200">
        <f t="shared" si="82"/>
        <v>3.4445883030351134</v>
      </c>
      <c r="AY112" s="200">
        <f t="shared" si="82"/>
        <v>3.4783587765942818</v>
      </c>
      <c r="AZ112" s="200">
        <f t="shared" si="82"/>
        <v>3.5124603332275592</v>
      </c>
      <c r="BA112" s="200">
        <f t="shared" si="82"/>
        <v>3.5468962188474369</v>
      </c>
      <c r="BB112" s="200">
        <f t="shared" si="82"/>
        <v>3.581669711189079</v>
      </c>
      <c r="BC112" s="200">
        <f t="shared" si="82"/>
        <v>3.616784120122305</v>
      </c>
      <c r="BD112" s="200">
        <f t="shared" si="82"/>
        <v>3.6522427879666415</v>
      </c>
      <c r="BE112" s="200">
        <f t="shared" si="82"/>
        <v>3.6880490898094518</v>
      </c>
      <c r="BF112" s="200">
        <f t="shared" si="82"/>
        <v>3.7242064338271916</v>
      </c>
      <c r="BG112" s="200">
        <f t="shared" si="82"/>
        <v>3.7607182616098109</v>
      </c>
      <c r="BH112" s="200">
        <f t="shared" si="82"/>
        <v>3.7975880484883398</v>
      </c>
      <c r="BI112" s="200">
        <f t="shared" si="82"/>
        <v>3.8348193038656757</v>
      </c>
      <c r="BJ112" s="200">
        <f t="shared" si="82"/>
        <v>3.8724155715506328</v>
      </c>
      <c r="BK112" s="200">
        <f t="shared" si="82"/>
        <v>3.9103804300952474</v>
      </c>
      <c r="BL112" s="200">
        <f t="shared" si="82"/>
        <v>3.9487174931353959</v>
      </c>
      <c r="BM112" s="200">
        <f t="shared" si="82"/>
        <v>3.9874304097347619</v>
      </c>
      <c r="BN112" s="200">
        <f t="shared" si="82"/>
        <v>4.0265228647321623</v>
      </c>
      <c r="BO112" s="200">
        <f t="shared" si="82"/>
        <v>4.0659985790922812</v>
      </c>
      <c r="BP112" s="200">
        <f t="shared" si="82"/>
        <v>4.1058613102598533</v>
      </c>
      <c r="BQ112" s="200">
        <f t="shared" si="82"/>
        <v>4.1461148525173028</v>
      </c>
    </row>
    <row r="113" spans="5:69" ht="16" customHeight="1">
      <c r="E113" s="331"/>
      <c r="F113" s="328"/>
      <c r="G113" s="329"/>
      <c r="H113" s="323"/>
      <c r="I113" s="230" t="s">
        <v>65</v>
      </c>
      <c r="J113" s="203">
        <f>Variables!$M$9</f>
        <v>9</v>
      </c>
      <c r="K113" s="203">
        <f>Variables!$M$9</f>
        <v>9</v>
      </c>
      <c r="L113" s="203">
        <f>Variables!$M$9</f>
        <v>9</v>
      </c>
      <c r="M113" s="203">
        <f>Variables!$M$9</f>
        <v>9</v>
      </c>
      <c r="N113" s="203">
        <f>Variables!$M$9</f>
        <v>9</v>
      </c>
      <c r="O113" s="203">
        <f>Variables!$M$9</f>
        <v>9</v>
      </c>
      <c r="P113" s="203">
        <f>Variables!$M$9</f>
        <v>9</v>
      </c>
      <c r="Q113" s="203">
        <f>Variables!$M$9</f>
        <v>9</v>
      </c>
      <c r="R113" s="203">
        <f>Variables!$M$9</f>
        <v>9</v>
      </c>
      <c r="S113" s="203">
        <f>Variables!$M$9</f>
        <v>9</v>
      </c>
      <c r="T113" s="203">
        <f>Variables!$M$9</f>
        <v>9</v>
      </c>
      <c r="U113" s="203">
        <f>Variables!$M$9</f>
        <v>9</v>
      </c>
      <c r="V113" s="203">
        <f>Variables!$M$9</f>
        <v>9</v>
      </c>
      <c r="W113" s="203">
        <f>Variables!$M$9</f>
        <v>9</v>
      </c>
      <c r="X113" s="203">
        <f>Variables!$M$9</f>
        <v>9</v>
      </c>
      <c r="Y113" s="203">
        <f>Variables!$M$9</f>
        <v>9</v>
      </c>
      <c r="Z113" s="203">
        <f>Variables!$M$9</f>
        <v>9</v>
      </c>
      <c r="AA113" s="203">
        <f>Variables!$M$9</f>
        <v>9</v>
      </c>
      <c r="AB113" s="203">
        <f>Variables!$M$9</f>
        <v>9</v>
      </c>
      <c r="AC113" s="203">
        <f>Variables!$M$9</f>
        <v>9</v>
      </c>
      <c r="AD113" s="203">
        <f>Variables!$M$9</f>
        <v>9</v>
      </c>
      <c r="AE113" s="203">
        <f>Variables!$M$9</f>
        <v>9</v>
      </c>
      <c r="AF113" s="203">
        <f>Variables!$M$9</f>
        <v>9</v>
      </c>
      <c r="AG113" s="203">
        <f>Variables!$M$9</f>
        <v>9</v>
      </c>
      <c r="AH113" s="203">
        <f>Variables!$M$9</f>
        <v>9</v>
      </c>
      <c r="AI113" s="203">
        <f>Variables!$M$9</f>
        <v>9</v>
      </c>
      <c r="AJ113" s="203">
        <f>Variables!$M$9</f>
        <v>9</v>
      </c>
      <c r="AK113" s="203">
        <f>Variables!$M$9</f>
        <v>9</v>
      </c>
      <c r="AL113" s="203">
        <f>Variables!$M$9</f>
        <v>9</v>
      </c>
      <c r="AM113" s="203">
        <f>Variables!$M$9</f>
        <v>9</v>
      </c>
      <c r="AN113" s="203">
        <f>Variables!$M$9</f>
        <v>9</v>
      </c>
      <c r="AO113" s="203">
        <f>Variables!$M$9</f>
        <v>9</v>
      </c>
      <c r="AP113" s="203">
        <f>Variables!$M$9</f>
        <v>9</v>
      </c>
      <c r="AQ113" s="203">
        <f>Variables!$M$9</f>
        <v>9</v>
      </c>
      <c r="AR113" s="203">
        <f>Variables!$M$9</f>
        <v>9</v>
      </c>
      <c r="AS113" s="203">
        <f>Variables!$M$9</f>
        <v>9</v>
      </c>
      <c r="AT113" s="203">
        <f>Variables!$M$9</f>
        <v>9</v>
      </c>
      <c r="AU113" s="203">
        <f>Variables!$M$9</f>
        <v>9</v>
      </c>
      <c r="AV113" s="203">
        <f>Variables!$M$9</f>
        <v>9</v>
      </c>
      <c r="AW113" s="203">
        <f>Variables!$M$9</f>
        <v>9</v>
      </c>
      <c r="AX113" s="203">
        <f>Variables!$M$9</f>
        <v>9</v>
      </c>
      <c r="AY113" s="203">
        <f>Variables!$M$9</f>
        <v>9</v>
      </c>
      <c r="AZ113" s="203">
        <f>Variables!$M$9</f>
        <v>9</v>
      </c>
      <c r="BA113" s="203">
        <f>Variables!$M$9</f>
        <v>9</v>
      </c>
      <c r="BB113" s="203">
        <f>Variables!$M$9</f>
        <v>9</v>
      </c>
      <c r="BC113" s="203">
        <f>Variables!$M$9</f>
        <v>9</v>
      </c>
      <c r="BD113" s="203">
        <f>Variables!$M$9</f>
        <v>9</v>
      </c>
      <c r="BE113" s="203">
        <f>Variables!$M$9</f>
        <v>9</v>
      </c>
      <c r="BF113" s="203">
        <f>Variables!$M$9</f>
        <v>9</v>
      </c>
      <c r="BG113" s="203">
        <f>Variables!$M$9</f>
        <v>9</v>
      </c>
      <c r="BH113" s="203">
        <f>Variables!$M$9</f>
        <v>9</v>
      </c>
      <c r="BI113" s="203">
        <f>Variables!$M$9</f>
        <v>9</v>
      </c>
      <c r="BJ113" s="203">
        <f>Variables!$M$9</f>
        <v>9</v>
      </c>
      <c r="BK113" s="203">
        <f>Variables!$M$9</f>
        <v>9</v>
      </c>
      <c r="BL113" s="203">
        <f>Variables!$M$9</f>
        <v>9</v>
      </c>
      <c r="BM113" s="203">
        <f>Variables!$M$9</f>
        <v>9</v>
      </c>
      <c r="BN113" s="203">
        <f>Variables!$M$9</f>
        <v>9</v>
      </c>
      <c r="BO113" s="203">
        <f>Variables!$M$9</f>
        <v>9</v>
      </c>
      <c r="BP113" s="203">
        <f>Variables!$M$9</f>
        <v>9</v>
      </c>
      <c r="BQ113" s="203">
        <f>Variables!$M$9</f>
        <v>9</v>
      </c>
    </row>
    <row r="114" spans="5:69" ht="16" customHeight="1">
      <c r="E114" s="331"/>
      <c r="F114" s="328"/>
      <c r="G114" s="329"/>
      <c r="H114" s="323"/>
      <c r="I114" s="230" t="s">
        <v>299</v>
      </c>
      <c r="J114" s="200">
        <v>0</v>
      </c>
      <c r="K114" s="200">
        <f t="shared" ref="K114:BQ114" si="83">J116*$B$6</f>
        <v>0.93264248704663211</v>
      </c>
      <c r="L114" s="200">
        <f t="shared" si="83"/>
        <v>1.4081072843645228</v>
      </c>
      <c r="M114" s="200">
        <f t="shared" si="83"/>
        <v>1.6550728795023038</v>
      </c>
      <c r="N114" s="200">
        <f t="shared" si="83"/>
        <v>1.7878793950841354</v>
      </c>
      <c r="O114" s="200">
        <f t="shared" si="83"/>
        <v>1.8636977798881202</v>
      </c>
      <c r="P114" s="200">
        <f t="shared" si="83"/>
        <v>1.9111144044699757</v>
      </c>
      <c r="Q114" s="200">
        <f t="shared" si="83"/>
        <v>1.9444233590601776</v>
      </c>
      <c r="R114" s="200">
        <f t="shared" si="83"/>
        <v>1.9707726025986627</v>
      </c>
      <c r="S114" s="200">
        <f t="shared" si="83"/>
        <v>1.9937370373391659</v>
      </c>
      <c r="T114" s="200">
        <f t="shared" si="83"/>
        <v>2.0151050462392193</v>
      </c>
      <c r="U114" s="200">
        <f t="shared" si="83"/>
        <v>2.0357717617438502</v>
      </c>
      <c r="V114" s="200">
        <f t="shared" si="83"/>
        <v>2.0561857002669917</v>
      </c>
      <c r="W114" s="200">
        <f t="shared" si="83"/>
        <v>2.0765720795226321</v>
      </c>
      <c r="X114" s="200">
        <f t="shared" si="83"/>
        <v>2.0970444772817181</v>
      </c>
      <c r="Y114" s="200">
        <f t="shared" si="83"/>
        <v>2.1176606608428341</v>
      </c>
      <c r="Z114" s="200">
        <f t="shared" si="83"/>
        <v>2.1384505018606661</v>
      </c>
      <c r="AA114" s="200">
        <f t="shared" si="83"/>
        <v>2.1594299338542813</v>
      </c>
      <c r="AB114" s="200">
        <f t="shared" si="83"/>
        <v>2.1806079310562252</v>
      </c>
      <c r="AC114" s="200">
        <f t="shared" si="83"/>
        <v>2.2019899979329725</v>
      </c>
      <c r="AD114" s="200">
        <f t="shared" si="83"/>
        <v>2.2235799140419821</v>
      </c>
      <c r="AE114" s="200">
        <f t="shared" si="83"/>
        <v>2.2453806065580113</v>
      </c>
      <c r="AF114" s="200">
        <f t="shared" si="83"/>
        <v>2.2673945866350165</v>
      </c>
      <c r="AG114" s="200">
        <f t="shared" si="83"/>
        <v>2.2896241676868132</v>
      </c>
      <c r="AH114" s="200">
        <f t="shared" si="83"/>
        <v>2.3120715746280971</v>
      </c>
      <c r="AI114" s="200">
        <f t="shared" si="83"/>
        <v>2.3347389985966278</v>
      </c>
      <c r="AJ114" s="200">
        <f t="shared" si="83"/>
        <v>2.3576286244169968</v>
      </c>
      <c r="AK114" s="200">
        <f t="shared" si="83"/>
        <v>2.3807426444361881</v>
      </c>
      <c r="AL114" s="200">
        <f t="shared" si="83"/>
        <v>2.4040832655460562</v>
      </c>
      <c r="AM114" s="200">
        <f t="shared" si="83"/>
        <v>2.4276527128002834</v>
      </c>
      <c r="AN114" s="200">
        <f t="shared" si="83"/>
        <v>2.4514532313296247</v>
      </c>
      <c r="AO114" s="200">
        <f t="shared" si="83"/>
        <v>2.47548708740733</v>
      </c>
      <c r="AP114" s="200">
        <f t="shared" si="83"/>
        <v>2.4997565690907169</v>
      </c>
      <c r="AQ114" s="200">
        <f t="shared" si="83"/>
        <v>2.5242639866518912</v>
      </c>
      <c r="AR114" s="200">
        <f t="shared" si="83"/>
        <v>2.5490116729041112</v>
      </c>
      <c r="AS114" s="200">
        <f t="shared" si="83"/>
        <v>2.574001983477066</v>
      </c>
      <c r="AT114" s="200">
        <f t="shared" si="83"/>
        <v>2.5992372970677105</v>
      </c>
      <c r="AU114" s="200">
        <f t="shared" si="83"/>
        <v>2.6247200156799853</v>
      </c>
      <c r="AV114" s="200">
        <f t="shared" si="83"/>
        <v>2.6504525648601032</v>
      </c>
      <c r="AW114" s="200">
        <f t="shared" si="83"/>
        <v>2.676437393930752</v>
      </c>
      <c r="AX114" s="200">
        <f t="shared" si="83"/>
        <v>2.7026769762258871</v>
      </c>
      <c r="AY114" s="200">
        <f t="shared" si="83"/>
        <v>2.7291738093269893</v>
      </c>
      <c r="AZ114" s="200">
        <f t="shared" si="83"/>
        <v>2.7559304153012079</v>
      </c>
      <c r="BA114" s="200">
        <f t="shared" si="83"/>
        <v>2.7829493409416277</v>
      </c>
      <c r="BB114" s="200">
        <f t="shared" si="83"/>
        <v>2.8102331580097886</v>
      </c>
      <c r="BC114" s="200">
        <f t="shared" si="83"/>
        <v>2.837784463480526</v>
      </c>
      <c r="BD114" s="200">
        <f t="shared" si="83"/>
        <v>2.8656058797891855</v>
      </c>
      <c r="BE114" s="200">
        <f t="shared" si="83"/>
        <v>2.8937000550812493</v>
      </c>
      <c r="BF114" s="200">
        <f t="shared" si="83"/>
        <v>2.9220696634644057</v>
      </c>
      <c r="BG114" s="200">
        <f t="shared" si="83"/>
        <v>2.9507174052630796</v>
      </c>
      <c r="BH114" s="200">
        <f t="shared" si="83"/>
        <v>2.9796460072754645</v>
      </c>
      <c r="BI114" s="200">
        <f t="shared" si="83"/>
        <v>3.008858223033068</v>
      </c>
      <c r="BJ114" s="200">
        <f t="shared" si="83"/>
        <v>3.0383568330628048</v>
      </c>
      <c r="BK114" s="200">
        <f t="shared" si="83"/>
        <v>3.0681446451516559</v>
      </c>
      <c r="BL114" s="200">
        <f t="shared" si="83"/>
        <v>3.0982244946139268</v>
      </c>
      <c r="BM114" s="200">
        <f t="shared" si="83"/>
        <v>3.1285992445611219</v>
      </c>
      <c r="BN114" s="200">
        <f t="shared" si="83"/>
        <v>3.1592717861744664</v>
      </c>
      <c r="BO114" s="200">
        <f t="shared" si="83"/>
        <v>3.1902450389800983</v>
      </c>
      <c r="BP114" s="200">
        <f t="shared" si="83"/>
        <v>3.2215219511269617</v>
      </c>
      <c r="BQ114" s="200">
        <f t="shared" si="83"/>
        <v>3.2531054996674222</v>
      </c>
    </row>
    <row r="115" spans="5:69" ht="16" customHeight="1">
      <c r="E115" s="331"/>
      <c r="F115" s="328"/>
      <c r="G115" s="329"/>
      <c r="H115" s="323"/>
      <c r="I115" s="230" t="s">
        <v>301</v>
      </c>
      <c r="J115" s="200">
        <v>0</v>
      </c>
      <c r="K115" s="200">
        <f t="shared" ref="K115:BQ115" si="84">J116*$B$7</f>
        <v>0.23316062176165803</v>
      </c>
      <c r="L115" s="200">
        <f t="shared" si="84"/>
        <v>0.3520268210911307</v>
      </c>
      <c r="M115" s="200">
        <f t="shared" si="84"/>
        <v>0.41376821987557594</v>
      </c>
      <c r="N115" s="200">
        <f t="shared" si="84"/>
        <v>0.44696984877103385</v>
      </c>
      <c r="O115" s="200">
        <f t="shared" si="84"/>
        <v>0.46592444497203006</v>
      </c>
      <c r="P115" s="200">
        <f t="shared" si="84"/>
        <v>0.47777860111749393</v>
      </c>
      <c r="Q115" s="200">
        <f t="shared" si="84"/>
        <v>0.4861058397650444</v>
      </c>
      <c r="R115" s="200">
        <f t="shared" si="84"/>
        <v>0.49269315064966568</v>
      </c>
      <c r="S115" s="200">
        <f t="shared" si="84"/>
        <v>0.49843425933479146</v>
      </c>
      <c r="T115" s="200">
        <f t="shared" si="84"/>
        <v>0.50377626155980482</v>
      </c>
      <c r="U115" s="200">
        <f t="shared" si="84"/>
        <v>0.50894294043596255</v>
      </c>
      <c r="V115" s="200">
        <f t="shared" si="84"/>
        <v>0.51404642506674791</v>
      </c>
      <c r="W115" s="200">
        <f t="shared" si="84"/>
        <v>0.51914301988065803</v>
      </c>
      <c r="X115" s="200">
        <f t="shared" si="84"/>
        <v>0.52426111932042951</v>
      </c>
      <c r="Y115" s="200">
        <f t="shared" si="84"/>
        <v>0.52941516521070853</v>
      </c>
      <c r="Z115" s="200">
        <f t="shared" si="84"/>
        <v>0.53461262546516652</v>
      </c>
      <c r="AA115" s="200">
        <f t="shared" si="84"/>
        <v>0.53985748346357032</v>
      </c>
      <c r="AB115" s="200">
        <f t="shared" si="84"/>
        <v>0.5451519827640563</v>
      </c>
      <c r="AC115" s="200">
        <f t="shared" si="84"/>
        <v>0.55049749948324311</v>
      </c>
      <c r="AD115" s="200">
        <f t="shared" si="84"/>
        <v>0.55589497851049552</v>
      </c>
      <c r="AE115" s="200">
        <f t="shared" si="84"/>
        <v>0.56134515163950283</v>
      </c>
      <c r="AF115" s="200">
        <f t="shared" si="84"/>
        <v>0.56684864665875412</v>
      </c>
      <c r="AG115" s="200">
        <f t="shared" si="84"/>
        <v>0.5724060419217033</v>
      </c>
      <c r="AH115" s="200">
        <f t="shared" si="84"/>
        <v>0.57801789365702427</v>
      </c>
      <c r="AI115" s="200">
        <f t="shared" si="84"/>
        <v>0.58368474964915695</v>
      </c>
      <c r="AJ115" s="200">
        <f t="shared" si="84"/>
        <v>0.58940715610424921</v>
      </c>
      <c r="AK115" s="200">
        <f t="shared" si="84"/>
        <v>0.59518566110904703</v>
      </c>
      <c r="AL115" s="200">
        <f t="shared" si="84"/>
        <v>0.60102081638651406</v>
      </c>
      <c r="AM115" s="200">
        <f t="shared" si="84"/>
        <v>0.60691317820007085</v>
      </c>
      <c r="AN115" s="200">
        <f t="shared" si="84"/>
        <v>0.61286330783240617</v>
      </c>
      <c r="AO115" s="200">
        <f t="shared" si="84"/>
        <v>0.61887177185183251</v>
      </c>
      <c r="AP115" s="200">
        <f t="shared" si="84"/>
        <v>0.62493914227267922</v>
      </c>
      <c r="AQ115" s="200">
        <f t="shared" si="84"/>
        <v>0.63106599666297281</v>
      </c>
      <c r="AR115" s="200">
        <f t="shared" si="84"/>
        <v>0.63725291822602781</v>
      </c>
      <c r="AS115" s="200">
        <f t="shared" si="84"/>
        <v>0.6435004958692665</v>
      </c>
      <c r="AT115" s="200">
        <f t="shared" si="84"/>
        <v>0.64980932426692761</v>
      </c>
      <c r="AU115" s="200">
        <f t="shared" si="84"/>
        <v>0.65618000391999631</v>
      </c>
      <c r="AV115" s="200">
        <f t="shared" si="84"/>
        <v>0.66261314121502579</v>
      </c>
      <c r="AW115" s="200">
        <f t="shared" si="84"/>
        <v>0.66910934848268799</v>
      </c>
      <c r="AX115" s="200">
        <f t="shared" si="84"/>
        <v>0.67566924405647177</v>
      </c>
      <c r="AY115" s="200">
        <f t="shared" si="84"/>
        <v>0.68229345233174732</v>
      </c>
      <c r="AZ115" s="200">
        <f t="shared" si="84"/>
        <v>0.68898260382530196</v>
      </c>
      <c r="BA115" s="200">
        <f t="shared" si="84"/>
        <v>0.69573733523540693</v>
      </c>
      <c r="BB115" s="200">
        <f t="shared" si="84"/>
        <v>0.70255828950244714</v>
      </c>
      <c r="BC115" s="200">
        <f t="shared" si="84"/>
        <v>0.70944611587013151</v>
      </c>
      <c r="BD115" s="200">
        <f t="shared" si="84"/>
        <v>0.71640146994729637</v>
      </c>
      <c r="BE115" s="200">
        <f t="shared" si="84"/>
        <v>0.72342501377031232</v>
      </c>
      <c r="BF115" s="200">
        <f t="shared" si="84"/>
        <v>0.73051741586610142</v>
      </c>
      <c r="BG115" s="200">
        <f t="shared" si="84"/>
        <v>0.73767935131576989</v>
      </c>
      <c r="BH115" s="200">
        <f t="shared" si="84"/>
        <v>0.74491150181886612</v>
      </c>
      <c r="BI115" s="200">
        <f t="shared" si="84"/>
        <v>0.75221455575826701</v>
      </c>
      <c r="BJ115" s="200">
        <f t="shared" si="84"/>
        <v>0.7595892082657012</v>
      </c>
      <c r="BK115" s="200">
        <f t="shared" si="84"/>
        <v>0.76703616128791396</v>
      </c>
      <c r="BL115" s="200">
        <f t="shared" si="84"/>
        <v>0.7745561236534817</v>
      </c>
      <c r="BM115" s="200">
        <f t="shared" si="84"/>
        <v>0.78214981114028048</v>
      </c>
      <c r="BN115" s="200">
        <f t="shared" si="84"/>
        <v>0.78981794654361659</v>
      </c>
      <c r="BO115" s="200">
        <f t="shared" si="84"/>
        <v>0.79756125974502456</v>
      </c>
      <c r="BP115" s="200">
        <f t="shared" si="84"/>
        <v>0.80538048778174043</v>
      </c>
      <c r="BQ115" s="200">
        <f t="shared" si="84"/>
        <v>0.81327637491685556</v>
      </c>
    </row>
    <row r="116" spans="5:69" ht="16" customHeight="1">
      <c r="E116" s="331"/>
      <c r="F116" s="328"/>
      <c r="G116" s="329"/>
      <c r="H116" s="323"/>
      <c r="I116" s="230" t="s">
        <v>325</v>
      </c>
      <c r="J116" s="200">
        <f>J112+J114+J115</f>
        <v>2.3316062176165802</v>
      </c>
      <c r="K116" s="200">
        <f>K112+K114+K115</f>
        <v>3.5202682109113068</v>
      </c>
      <c r="L116" s="200">
        <f t="shared" ref="L116:BQ116" si="85">L112+L114+L115</f>
        <v>4.1376821987557593</v>
      </c>
      <c r="M116" s="200">
        <f t="shared" si="85"/>
        <v>4.4696984877103381</v>
      </c>
      <c r="N116" s="200">
        <f t="shared" si="85"/>
        <v>4.6592444497203003</v>
      </c>
      <c r="O116" s="200">
        <f t="shared" si="85"/>
        <v>4.7777860111749391</v>
      </c>
      <c r="P116" s="200">
        <f t="shared" si="85"/>
        <v>4.861058397650444</v>
      </c>
      <c r="Q116" s="200">
        <f t="shared" si="85"/>
        <v>4.9269315064966568</v>
      </c>
      <c r="R116" s="200">
        <f t="shared" si="85"/>
        <v>4.9843425933479146</v>
      </c>
      <c r="S116" s="200">
        <f t="shared" si="85"/>
        <v>5.0377626155980479</v>
      </c>
      <c r="T116" s="200">
        <f t="shared" si="85"/>
        <v>5.0894294043596258</v>
      </c>
      <c r="U116" s="200">
        <f t="shared" si="85"/>
        <v>5.1404642506674794</v>
      </c>
      <c r="V116" s="200">
        <f t="shared" si="85"/>
        <v>5.1914301988065796</v>
      </c>
      <c r="W116" s="200">
        <f t="shared" si="85"/>
        <v>5.2426111932042945</v>
      </c>
      <c r="X116" s="200">
        <f t="shared" si="85"/>
        <v>5.294151652107085</v>
      </c>
      <c r="Y116" s="200">
        <f t="shared" si="85"/>
        <v>5.346126254651665</v>
      </c>
      <c r="Z116" s="200">
        <f t="shared" si="85"/>
        <v>5.3985748346357028</v>
      </c>
      <c r="AA116" s="200">
        <f t="shared" si="85"/>
        <v>5.4515198276405625</v>
      </c>
      <c r="AB116" s="200">
        <f t="shared" si="85"/>
        <v>5.5049749948324314</v>
      </c>
      <c r="AC116" s="200">
        <f t="shared" si="85"/>
        <v>5.5589497851049545</v>
      </c>
      <c r="AD116" s="200">
        <f t="shared" si="85"/>
        <v>5.6134515163950285</v>
      </c>
      <c r="AE116" s="200">
        <f t="shared" si="85"/>
        <v>5.6684864665875407</v>
      </c>
      <c r="AF116" s="200">
        <f t="shared" si="85"/>
        <v>5.7240604192170332</v>
      </c>
      <c r="AG116" s="200">
        <f t="shared" si="85"/>
        <v>5.780178936570243</v>
      </c>
      <c r="AH116" s="200">
        <f t="shared" si="85"/>
        <v>5.8368474964915693</v>
      </c>
      <c r="AI116" s="200">
        <f t="shared" si="85"/>
        <v>5.8940715610424919</v>
      </c>
      <c r="AJ116" s="200">
        <f t="shared" si="85"/>
        <v>5.95185661109047</v>
      </c>
      <c r="AK116" s="200">
        <f t="shared" si="85"/>
        <v>6.0102081638651397</v>
      </c>
      <c r="AL116" s="200">
        <f t="shared" si="85"/>
        <v>6.0691317820007082</v>
      </c>
      <c r="AM116" s="200">
        <f t="shared" si="85"/>
        <v>6.1286330783240617</v>
      </c>
      <c r="AN116" s="200">
        <f t="shared" si="85"/>
        <v>6.1887177185183244</v>
      </c>
      <c r="AO116" s="200">
        <f t="shared" si="85"/>
        <v>6.2493914227267915</v>
      </c>
      <c r="AP116" s="200">
        <f t="shared" si="85"/>
        <v>6.3106599666297276</v>
      </c>
      <c r="AQ116" s="200">
        <f t="shared" si="85"/>
        <v>6.3725291822602772</v>
      </c>
      <c r="AR116" s="200">
        <f t="shared" si="85"/>
        <v>6.435004958692665</v>
      </c>
      <c r="AS116" s="200">
        <f t="shared" si="85"/>
        <v>6.4980932426692757</v>
      </c>
      <c r="AT116" s="200">
        <f t="shared" si="85"/>
        <v>6.5618000391999622</v>
      </c>
      <c r="AU116" s="200">
        <f t="shared" si="85"/>
        <v>6.6261314121502579</v>
      </c>
      <c r="AV116" s="200">
        <f t="shared" si="85"/>
        <v>6.6910934848268795</v>
      </c>
      <c r="AW116" s="200">
        <f t="shared" si="85"/>
        <v>6.7566924405647173</v>
      </c>
      <c r="AX116" s="200">
        <f t="shared" si="85"/>
        <v>6.822934523317473</v>
      </c>
      <c r="AY116" s="200">
        <f t="shared" si="85"/>
        <v>6.8898260382530188</v>
      </c>
      <c r="AZ116" s="200">
        <f t="shared" si="85"/>
        <v>6.9573733523540691</v>
      </c>
      <c r="BA116" s="200">
        <f t="shared" si="85"/>
        <v>7.0255828950244714</v>
      </c>
      <c r="BB116" s="200">
        <f t="shared" si="85"/>
        <v>7.0944611587013142</v>
      </c>
      <c r="BC116" s="200">
        <f t="shared" si="85"/>
        <v>7.164014699472963</v>
      </c>
      <c r="BD116" s="200">
        <f t="shared" si="85"/>
        <v>7.234250137703123</v>
      </c>
      <c r="BE116" s="200">
        <f t="shared" si="85"/>
        <v>7.3051741586610133</v>
      </c>
      <c r="BF116" s="200">
        <f t="shared" si="85"/>
        <v>7.3767935131576987</v>
      </c>
      <c r="BG116" s="200">
        <f t="shared" si="85"/>
        <v>7.4491150181886612</v>
      </c>
      <c r="BH116" s="200">
        <f t="shared" si="85"/>
        <v>7.5221455575826699</v>
      </c>
      <c r="BI116" s="200">
        <f t="shared" si="85"/>
        <v>7.5958920826570111</v>
      </c>
      <c r="BJ116" s="200">
        <f t="shared" si="85"/>
        <v>7.6703616128791392</v>
      </c>
      <c r="BK116" s="200">
        <f t="shared" si="85"/>
        <v>7.745561236534817</v>
      </c>
      <c r="BL116" s="200">
        <f t="shared" si="85"/>
        <v>7.8214981114028044</v>
      </c>
      <c r="BM116" s="200">
        <f t="shared" si="85"/>
        <v>7.898179465436165</v>
      </c>
      <c r="BN116" s="200">
        <f t="shared" si="85"/>
        <v>7.9756125974502456</v>
      </c>
      <c r="BO116" s="200">
        <f t="shared" si="85"/>
        <v>8.0538048778174041</v>
      </c>
      <c r="BP116" s="200">
        <f t="shared" si="85"/>
        <v>8.1327637491685554</v>
      </c>
      <c r="BQ116" s="200">
        <f t="shared" si="85"/>
        <v>8.2124967271015805</v>
      </c>
    </row>
    <row r="117" spans="5:69">
      <c r="E117" s="331"/>
      <c r="F117" s="328"/>
      <c r="G117" s="329"/>
      <c r="H117" s="323"/>
      <c r="I117" s="230" t="s">
        <v>295</v>
      </c>
      <c r="J117" s="200">
        <f>J113*J116</f>
        <v>20.984455958549223</v>
      </c>
      <c r="K117" s="200">
        <f>K113*K116</f>
        <v>31.682413898201762</v>
      </c>
      <c r="L117" s="200">
        <f t="shared" ref="L117:BQ117" si="86">L113*L116</f>
        <v>37.239139788801836</v>
      </c>
      <c r="M117" s="200">
        <f t="shared" si="86"/>
        <v>40.227286389393043</v>
      </c>
      <c r="N117" s="200">
        <f t="shared" si="86"/>
        <v>41.9332000474827</v>
      </c>
      <c r="O117" s="200">
        <f t="shared" si="86"/>
        <v>43.000074100574452</v>
      </c>
      <c r="P117" s="200">
        <f t="shared" si="86"/>
        <v>43.749525578853998</v>
      </c>
      <c r="Q117" s="200">
        <f t="shared" si="86"/>
        <v>44.342383558469912</v>
      </c>
      <c r="R117" s="200">
        <f t="shared" si="86"/>
        <v>44.859083340131235</v>
      </c>
      <c r="S117" s="200">
        <f t="shared" si="86"/>
        <v>45.339863540382431</v>
      </c>
      <c r="T117" s="200">
        <f t="shared" si="86"/>
        <v>45.804864639236634</v>
      </c>
      <c r="U117" s="200">
        <f t="shared" si="86"/>
        <v>46.264178256007312</v>
      </c>
      <c r="V117" s="200">
        <f t="shared" si="86"/>
        <v>46.722871789259216</v>
      </c>
      <c r="W117" s="200">
        <f t="shared" si="86"/>
        <v>47.183500738838653</v>
      </c>
      <c r="X117" s="200">
        <f t="shared" si="86"/>
        <v>47.647364868963763</v>
      </c>
      <c r="Y117" s="200">
        <f t="shared" si="86"/>
        <v>48.115136291864985</v>
      </c>
      <c r="Z117" s="200">
        <f t="shared" si="86"/>
        <v>48.587173511721325</v>
      </c>
      <c r="AA117" s="200">
        <f t="shared" si="86"/>
        <v>49.06367844876506</v>
      </c>
      <c r="AB117" s="200">
        <f t="shared" si="86"/>
        <v>49.544774953491881</v>
      </c>
      <c r="AC117" s="200">
        <f t="shared" si="86"/>
        <v>50.030548065944593</v>
      </c>
      <c r="AD117" s="200">
        <f t="shared" si="86"/>
        <v>50.521063647555259</v>
      </c>
      <c r="AE117" s="200">
        <f t="shared" si="86"/>
        <v>51.016378199287864</v>
      </c>
      <c r="AF117" s="200">
        <f t="shared" si="86"/>
        <v>51.516543772953298</v>
      </c>
      <c r="AG117" s="200">
        <f t="shared" si="86"/>
        <v>52.021610429132188</v>
      </c>
      <c r="AH117" s="200">
        <f t="shared" si="86"/>
        <v>52.531627468424126</v>
      </c>
      <c r="AI117" s="200">
        <f t="shared" si="86"/>
        <v>53.046644049382429</v>
      </c>
      <c r="AJ117" s="200">
        <f t="shared" si="86"/>
        <v>53.56670949981423</v>
      </c>
      <c r="AK117" s="200">
        <f t="shared" si="86"/>
        <v>54.091873474786254</v>
      </c>
      <c r="AL117" s="200">
        <f t="shared" si="86"/>
        <v>54.622186038006376</v>
      </c>
      <c r="AM117" s="200">
        <f t="shared" si="86"/>
        <v>55.157697704916558</v>
      </c>
      <c r="AN117" s="200">
        <f t="shared" si="86"/>
        <v>55.698459466664922</v>
      </c>
      <c r="AO117" s="200">
        <f t="shared" si="86"/>
        <v>56.24452280454112</v>
      </c>
      <c r="AP117" s="200">
        <f t="shared" si="86"/>
        <v>56.795939699667549</v>
      </c>
      <c r="AQ117" s="200">
        <f t="shared" si="86"/>
        <v>57.352762640342497</v>
      </c>
      <c r="AR117" s="200">
        <f t="shared" si="86"/>
        <v>57.915044628233986</v>
      </c>
      <c r="AS117" s="200">
        <f t="shared" si="86"/>
        <v>58.482839184023483</v>
      </c>
      <c r="AT117" s="200">
        <f t="shared" si="86"/>
        <v>59.056200352799664</v>
      </c>
      <c r="AU117" s="200">
        <f t="shared" si="86"/>
        <v>59.635182709352321</v>
      </c>
      <c r="AV117" s="200">
        <f t="shared" si="86"/>
        <v>60.219841363441915</v>
      </c>
      <c r="AW117" s="200">
        <f t="shared" si="86"/>
        <v>60.810231965082458</v>
      </c>
      <c r="AX117" s="200">
        <f t="shared" si="86"/>
        <v>61.406410709857255</v>
      </c>
      <c r="AY117" s="200">
        <f t="shared" si="86"/>
        <v>62.00843434427717</v>
      </c>
      <c r="AZ117" s="200">
        <f t="shared" si="86"/>
        <v>62.616360171186621</v>
      </c>
      <c r="BA117" s="200">
        <f t="shared" si="86"/>
        <v>63.230246055220242</v>
      </c>
      <c r="BB117" s="200">
        <f t="shared" si="86"/>
        <v>63.850150428311828</v>
      </c>
      <c r="BC117" s="200">
        <f t="shared" si="86"/>
        <v>64.476132295256662</v>
      </c>
      <c r="BD117" s="200">
        <f t="shared" si="86"/>
        <v>65.108251239328112</v>
      </c>
      <c r="BE117" s="200">
        <f t="shared" si="86"/>
        <v>65.746567427949117</v>
      </c>
      <c r="BF117" s="200">
        <f t="shared" si="86"/>
        <v>66.391141618419283</v>
      </c>
      <c r="BG117" s="200">
        <f t="shared" si="86"/>
        <v>67.042035163697946</v>
      </c>
      <c r="BH117" s="200">
        <f t="shared" si="86"/>
        <v>67.699310018244034</v>
      </c>
      <c r="BI117" s="200">
        <f t="shared" si="86"/>
        <v>68.363028743913105</v>
      </c>
      <c r="BJ117" s="200">
        <f t="shared" si="86"/>
        <v>69.033254515912247</v>
      </c>
      <c r="BK117" s="200">
        <f t="shared" si="86"/>
        <v>69.710051128813348</v>
      </c>
      <c r="BL117" s="200">
        <f t="shared" si="86"/>
        <v>70.393483002625246</v>
      </c>
      <c r="BM117" s="200">
        <f t="shared" si="86"/>
        <v>71.083615188925478</v>
      </c>
      <c r="BN117" s="200">
        <f t="shared" si="86"/>
        <v>71.780513377052216</v>
      </c>
      <c r="BO117" s="200">
        <f t="shared" si="86"/>
        <v>72.484243900356631</v>
      </c>
      <c r="BP117" s="200">
        <f t="shared" si="86"/>
        <v>73.194873742517004</v>
      </c>
      <c r="BQ117" s="200">
        <f t="shared" si="86"/>
        <v>73.912470543914225</v>
      </c>
    </row>
    <row r="118" spans="5:69">
      <c r="E118" s="331"/>
      <c r="F118" s="328"/>
      <c r="G118" s="329"/>
      <c r="H118" s="323"/>
      <c r="I118" s="230" t="s">
        <v>326</v>
      </c>
      <c r="J118" s="219">
        <f>Variables!$M$21</f>
        <v>4500</v>
      </c>
      <c r="K118" s="219">
        <f>Variables!$M$21</f>
        <v>4500</v>
      </c>
      <c r="L118" s="219">
        <f>Variables!$M$21</f>
        <v>4500</v>
      </c>
      <c r="M118" s="219">
        <f>Variables!$M$21</f>
        <v>4500</v>
      </c>
      <c r="N118" s="219">
        <f>Variables!$M$21</f>
        <v>4500</v>
      </c>
      <c r="O118" s="219">
        <f>Variables!$M$21</f>
        <v>4500</v>
      </c>
      <c r="P118" s="219">
        <f>Variables!$M$21</f>
        <v>4500</v>
      </c>
      <c r="Q118" s="219">
        <f>Variables!$M$21</f>
        <v>4500</v>
      </c>
      <c r="R118" s="219">
        <f>Variables!$M$21</f>
        <v>4500</v>
      </c>
      <c r="S118" s="219">
        <f>Variables!$M$21</f>
        <v>4500</v>
      </c>
      <c r="T118" s="219">
        <f>Variables!$M$21</f>
        <v>4500</v>
      </c>
      <c r="U118" s="219">
        <f>Variables!$M$21</f>
        <v>4500</v>
      </c>
      <c r="V118" s="219">
        <f>Variables!$M$21</f>
        <v>4500</v>
      </c>
      <c r="W118" s="219">
        <f>Variables!$M$21</f>
        <v>4500</v>
      </c>
      <c r="X118" s="219">
        <f>Variables!$M$21</f>
        <v>4500</v>
      </c>
      <c r="Y118" s="219">
        <f>Variables!$M$21</f>
        <v>4500</v>
      </c>
      <c r="Z118" s="219">
        <f>Variables!$M$21</f>
        <v>4500</v>
      </c>
      <c r="AA118" s="219">
        <f>Variables!$M$21</f>
        <v>4500</v>
      </c>
      <c r="AB118" s="219">
        <f>Variables!$M$21</f>
        <v>4500</v>
      </c>
      <c r="AC118" s="219">
        <f>Variables!$M$21</f>
        <v>4500</v>
      </c>
      <c r="AD118" s="219">
        <f>Variables!$M$21</f>
        <v>4500</v>
      </c>
      <c r="AE118" s="219">
        <f>Variables!$M$21</f>
        <v>4500</v>
      </c>
      <c r="AF118" s="219">
        <f>Variables!$M$21</f>
        <v>4500</v>
      </c>
      <c r="AG118" s="219">
        <f>Variables!$M$21</f>
        <v>4500</v>
      </c>
      <c r="AH118" s="219">
        <f>Variables!$M$21</f>
        <v>4500</v>
      </c>
      <c r="AI118" s="219">
        <f>Variables!$M$21</f>
        <v>4500</v>
      </c>
      <c r="AJ118" s="219">
        <f>Variables!$M$21</f>
        <v>4500</v>
      </c>
      <c r="AK118" s="219">
        <f>Variables!$M$21</f>
        <v>4500</v>
      </c>
      <c r="AL118" s="219">
        <f>Variables!$M$21</f>
        <v>4500</v>
      </c>
      <c r="AM118" s="219">
        <f>Variables!$M$21</f>
        <v>4500</v>
      </c>
      <c r="AN118" s="219">
        <f>Variables!$M$21</f>
        <v>4500</v>
      </c>
      <c r="AO118" s="219">
        <f>Variables!$M$21</f>
        <v>4500</v>
      </c>
      <c r="AP118" s="219">
        <f>Variables!$M$21</f>
        <v>4500</v>
      </c>
      <c r="AQ118" s="219">
        <f>Variables!$M$21</f>
        <v>4500</v>
      </c>
      <c r="AR118" s="219">
        <f>Variables!$M$21</f>
        <v>4500</v>
      </c>
      <c r="AS118" s="219">
        <f>Variables!$M$21</f>
        <v>4500</v>
      </c>
      <c r="AT118" s="219">
        <f>Variables!$M$21</f>
        <v>4500</v>
      </c>
      <c r="AU118" s="219">
        <f>Variables!$M$21</f>
        <v>4500</v>
      </c>
      <c r="AV118" s="219">
        <f>Variables!$M$21</f>
        <v>4500</v>
      </c>
      <c r="AW118" s="219">
        <f>Variables!$M$21</f>
        <v>4500</v>
      </c>
      <c r="AX118" s="219">
        <f>Variables!$M$21</f>
        <v>4500</v>
      </c>
      <c r="AY118" s="219">
        <f>Variables!$M$21</f>
        <v>4500</v>
      </c>
      <c r="AZ118" s="219">
        <f>Variables!$M$21</f>
        <v>4500</v>
      </c>
      <c r="BA118" s="219">
        <f>Variables!$M$21</f>
        <v>4500</v>
      </c>
      <c r="BB118" s="219">
        <f>Variables!$M$21</f>
        <v>4500</v>
      </c>
      <c r="BC118" s="219">
        <f>Variables!$M$21</f>
        <v>4500</v>
      </c>
      <c r="BD118" s="219">
        <f>Variables!$M$21</f>
        <v>4500</v>
      </c>
      <c r="BE118" s="219">
        <f>Variables!$M$21</f>
        <v>4500</v>
      </c>
      <c r="BF118" s="219">
        <f>Variables!$M$21</f>
        <v>4500</v>
      </c>
      <c r="BG118" s="219">
        <f>Variables!$M$21</f>
        <v>4500</v>
      </c>
      <c r="BH118" s="219">
        <f>Variables!$M$21</f>
        <v>4500</v>
      </c>
      <c r="BI118" s="219">
        <f>Variables!$M$21</f>
        <v>4500</v>
      </c>
      <c r="BJ118" s="219">
        <f>Variables!$M$21</f>
        <v>4500</v>
      </c>
      <c r="BK118" s="219">
        <f>Variables!$M$21</f>
        <v>4500</v>
      </c>
      <c r="BL118" s="219">
        <f>Variables!$M$21</f>
        <v>4500</v>
      </c>
      <c r="BM118" s="219">
        <f>Variables!$M$21</f>
        <v>4500</v>
      </c>
      <c r="BN118" s="219">
        <f>Variables!$M$21</f>
        <v>4500</v>
      </c>
      <c r="BO118" s="219">
        <f>Variables!$M$21</f>
        <v>4500</v>
      </c>
      <c r="BP118" s="219">
        <f>Variables!$M$21</f>
        <v>4500</v>
      </c>
      <c r="BQ118" s="219">
        <f>Variables!$M$21</f>
        <v>4500</v>
      </c>
    </row>
    <row r="119" spans="5:69">
      <c r="E119" s="331"/>
      <c r="F119" s="328"/>
      <c r="G119" s="329"/>
      <c r="H119" s="323"/>
      <c r="I119" s="230" t="s">
        <v>446</v>
      </c>
      <c r="J119" s="204">
        <f t="shared" ref="J119:BQ119" si="87">J118*$B$10</f>
        <v>990</v>
      </c>
      <c r="K119" s="204">
        <f t="shared" si="87"/>
        <v>990</v>
      </c>
      <c r="L119" s="204">
        <f t="shared" si="87"/>
        <v>990</v>
      </c>
      <c r="M119" s="204">
        <f t="shared" si="87"/>
        <v>990</v>
      </c>
      <c r="N119" s="204">
        <f t="shared" si="87"/>
        <v>990</v>
      </c>
      <c r="O119" s="204">
        <f t="shared" si="87"/>
        <v>990</v>
      </c>
      <c r="P119" s="204">
        <f t="shared" si="87"/>
        <v>990</v>
      </c>
      <c r="Q119" s="204">
        <f t="shared" si="87"/>
        <v>990</v>
      </c>
      <c r="R119" s="204">
        <f t="shared" si="87"/>
        <v>990</v>
      </c>
      <c r="S119" s="204">
        <f t="shared" si="87"/>
        <v>990</v>
      </c>
      <c r="T119" s="204">
        <f t="shared" si="87"/>
        <v>990</v>
      </c>
      <c r="U119" s="204">
        <f t="shared" si="87"/>
        <v>990</v>
      </c>
      <c r="V119" s="204">
        <f t="shared" si="87"/>
        <v>990</v>
      </c>
      <c r="W119" s="204">
        <f t="shared" si="87"/>
        <v>990</v>
      </c>
      <c r="X119" s="204">
        <f t="shared" si="87"/>
        <v>990</v>
      </c>
      <c r="Y119" s="204">
        <f t="shared" si="87"/>
        <v>990</v>
      </c>
      <c r="Z119" s="204">
        <f t="shared" si="87"/>
        <v>990</v>
      </c>
      <c r="AA119" s="204">
        <f t="shared" si="87"/>
        <v>990</v>
      </c>
      <c r="AB119" s="204">
        <f t="shared" si="87"/>
        <v>990</v>
      </c>
      <c r="AC119" s="204">
        <f t="shared" si="87"/>
        <v>990</v>
      </c>
      <c r="AD119" s="204">
        <f t="shared" si="87"/>
        <v>990</v>
      </c>
      <c r="AE119" s="204">
        <f t="shared" si="87"/>
        <v>990</v>
      </c>
      <c r="AF119" s="204">
        <f t="shared" si="87"/>
        <v>990</v>
      </c>
      <c r="AG119" s="204">
        <f t="shared" si="87"/>
        <v>990</v>
      </c>
      <c r="AH119" s="204">
        <f t="shared" si="87"/>
        <v>990</v>
      </c>
      <c r="AI119" s="204">
        <f t="shared" si="87"/>
        <v>990</v>
      </c>
      <c r="AJ119" s="204">
        <f t="shared" si="87"/>
        <v>990</v>
      </c>
      <c r="AK119" s="204">
        <f t="shared" si="87"/>
        <v>990</v>
      </c>
      <c r="AL119" s="204">
        <f t="shared" si="87"/>
        <v>990</v>
      </c>
      <c r="AM119" s="204">
        <f t="shared" si="87"/>
        <v>990</v>
      </c>
      <c r="AN119" s="204">
        <f t="shared" si="87"/>
        <v>990</v>
      </c>
      <c r="AO119" s="204">
        <f t="shared" si="87"/>
        <v>990</v>
      </c>
      <c r="AP119" s="204">
        <f t="shared" si="87"/>
        <v>990</v>
      </c>
      <c r="AQ119" s="204">
        <f t="shared" si="87"/>
        <v>990</v>
      </c>
      <c r="AR119" s="204">
        <f t="shared" si="87"/>
        <v>990</v>
      </c>
      <c r="AS119" s="204">
        <f t="shared" si="87"/>
        <v>990</v>
      </c>
      <c r="AT119" s="204">
        <f t="shared" si="87"/>
        <v>990</v>
      </c>
      <c r="AU119" s="204">
        <f t="shared" si="87"/>
        <v>990</v>
      </c>
      <c r="AV119" s="204">
        <f t="shared" si="87"/>
        <v>990</v>
      </c>
      <c r="AW119" s="204">
        <f t="shared" si="87"/>
        <v>990</v>
      </c>
      <c r="AX119" s="204">
        <f t="shared" si="87"/>
        <v>990</v>
      </c>
      <c r="AY119" s="204">
        <f t="shared" si="87"/>
        <v>990</v>
      </c>
      <c r="AZ119" s="204">
        <f t="shared" si="87"/>
        <v>990</v>
      </c>
      <c r="BA119" s="204">
        <f t="shared" si="87"/>
        <v>990</v>
      </c>
      <c r="BB119" s="204">
        <f t="shared" si="87"/>
        <v>990</v>
      </c>
      <c r="BC119" s="204">
        <f t="shared" si="87"/>
        <v>990</v>
      </c>
      <c r="BD119" s="204">
        <f t="shared" si="87"/>
        <v>990</v>
      </c>
      <c r="BE119" s="204">
        <f t="shared" si="87"/>
        <v>990</v>
      </c>
      <c r="BF119" s="204">
        <f t="shared" si="87"/>
        <v>990</v>
      </c>
      <c r="BG119" s="204">
        <f t="shared" si="87"/>
        <v>990</v>
      </c>
      <c r="BH119" s="204">
        <f t="shared" si="87"/>
        <v>990</v>
      </c>
      <c r="BI119" s="204">
        <f t="shared" si="87"/>
        <v>990</v>
      </c>
      <c r="BJ119" s="204">
        <f t="shared" si="87"/>
        <v>990</v>
      </c>
      <c r="BK119" s="204">
        <f t="shared" si="87"/>
        <v>990</v>
      </c>
      <c r="BL119" s="204">
        <f t="shared" si="87"/>
        <v>990</v>
      </c>
      <c r="BM119" s="204">
        <f t="shared" si="87"/>
        <v>990</v>
      </c>
      <c r="BN119" s="204">
        <f t="shared" si="87"/>
        <v>990</v>
      </c>
      <c r="BO119" s="204">
        <f t="shared" si="87"/>
        <v>990</v>
      </c>
      <c r="BP119" s="204">
        <f t="shared" si="87"/>
        <v>990</v>
      </c>
      <c r="BQ119" s="204">
        <f t="shared" si="87"/>
        <v>990</v>
      </c>
    </row>
    <row r="120" spans="5:69">
      <c r="E120" s="331"/>
      <c r="F120" s="328"/>
      <c r="G120" s="329"/>
      <c r="H120" s="323"/>
      <c r="I120" s="230" t="s">
        <v>346</v>
      </c>
      <c r="J120" s="204">
        <f>J117*J118</f>
        <v>94430.051813471509</v>
      </c>
      <c r="K120" s="204">
        <f t="shared" ref="K120:BQ120" si="88">K117*K118</f>
        <v>142570.86254190793</v>
      </c>
      <c r="L120" s="204">
        <f t="shared" si="88"/>
        <v>167576.12904960825</v>
      </c>
      <c r="M120" s="204">
        <f t="shared" si="88"/>
        <v>181022.78875226871</v>
      </c>
      <c r="N120" s="204">
        <f t="shared" si="88"/>
        <v>188699.40021367214</v>
      </c>
      <c r="O120" s="204">
        <f t="shared" si="88"/>
        <v>193500.33345258504</v>
      </c>
      <c r="P120" s="204">
        <f t="shared" si="88"/>
        <v>196872.86510484299</v>
      </c>
      <c r="Q120" s="204">
        <f t="shared" si="88"/>
        <v>199540.72601311462</v>
      </c>
      <c r="R120" s="204">
        <f t="shared" si="88"/>
        <v>201865.87503059057</v>
      </c>
      <c r="S120" s="204">
        <f t="shared" si="88"/>
        <v>204029.38593172093</v>
      </c>
      <c r="T120" s="204">
        <f t="shared" si="88"/>
        <v>206121.89087656484</v>
      </c>
      <c r="U120" s="204">
        <f t="shared" si="88"/>
        <v>208188.80215203291</v>
      </c>
      <c r="V120" s="204">
        <f t="shared" si="88"/>
        <v>210252.92305166647</v>
      </c>
      <c r="W120" s="204">
        <f t="shared" si="88"/>
        <v>212325.75332477395</v>
      </c>
      <c r="X120" s="204">
        <f t="shared" si="88"/>
        <v>214413.14191033694</v>
      </c>
      <c r="Y120" s="204">
        <f t="shared" si="88"/>
        <v>216518.11331339244</v>
      </c>
      <c r="Z120" s="204">
        <f t="shared" si="88"/>
        <v>218642.28080274595</v>
      </c>
      <c r="AA120" s="204">
        <f t="shared" si="88"/>
        <v>220786.55301944277</v>
      </c>
      <c r="AB120" s="204">
        <f t="shared" si="88"/>
        <v>222951.48729071347</v>
      </c>
      <c r="AC120" s="204">
        <f t="shared" si="88"/>
        <v>225137.46629675067</v>
      </c>
      <c r="AD120" s="204">
        <f t="shared" si="88"/>
        <v>227344.78641399866</v>
      </c>
      <c r="AE120" s="204">
        <f t="shared" si="88"/>
        <v>229573.70189679539</v>
      </c>
      <c r="AF120" s="204">
        <f t="shared" si="88"/>
        <v>231824.44697828984</v>
      </c>
      <c r="AG120" s="204">
        <f t="shared" si="88"/>
        <v>234097.24693109485</v>
      </c>
      <c r="AH120" s="204">
        <f t="shared" si="88"/>
        <v>236392.32360790856</v>
      </c>
      <c r="AI120" s="204">
        <f t="shared" si="88"/>
        <v>238709.89822222095</v>
      </c>
      <c r="AJ120" s="204">
        <f t="shared" si="88"/>
        <v>241050.19274916404</v>
      </c>
      <c r="AK120" s="204">
        <f t="shared" si="88"/>
        <v>243413.43063653813</v>
      </c>
      <c r="AL120" s="204">
        <f t="shared" si="88"/>
        <v>245799.83717102869</v>
      </c>
      <c r="AM120" s="204">
        <f t="shared" si="88"/>
        <v>248209.6396721245</v>
      </c>
      <c r="AN120" s="204">
        <f t="shared" si="88"/>
        <v>250643.06759999215</v>
      </c>
      <c r="AO120" s="204">
        <f t="shared" si="88"/>
        <v>253100.35262043503</v>
      </c>
      <c r="AP120" s="204">
        <f t="shared" si="88"/>
        <v>255581.72864850398</v>
      </c>
      <c r="AQ120" s="204">
        <f t="shared" si="88"/>
        <v>258087.43188154124</v>
      </c>
      <c r="AR120" s="204">
        <f t="shared" si="88"/>
        <v>260617.70082705293</v>
      </c>
      <c r="AS120" s="204">
        <f t="shared" si="88"/>
        <v>263172.77632810565</v>
      </c>
      <c r="AT120" s="204">
        <f t="shared" si="88"/>
        <v>265752.90158759849</v>
      </c>
      <c r="AU120" s="204">
        <f t="shared" si="88"/>
        <v>268358.32219208544</v>
      </c>
      <c r="AV120" s="204">
        <f t="shared" si="88"/>
        <v>270989.2861354886</v>
      </c>
      <c r="AW120" s="204">
        <f t="shared" si="88"/>
        <v>273646.04384287109</v>
      </c>
      <c r="AX120" s="204">
        <f t="shared" si="88"/>
        <v>276328.84819435765</v>
      </c>
      <c r="AY120" s="204">
        <f t="shared" si="88"/>
        <v>279037.95454924728</v>
      </c>
      <c r="AZ120" s="204">
        <f t="shared" si="88"/>
        <v>281773.6207703398</v>
      </c>
      <c r="BA120" s="204">
        <f t="shared" si="88"/>
        <v>284536.10724849108</v>
      </c>
      <c r="BB120" s="204">
        <f t="shared" si="88"/>
        <v>287325.6769274032</v>
      </c>
      <c r="BC120" s="204">
        <f t="shared" si="88"/>
        <v>290142.59532865498</v>
      </c>
      <c r="BD120" s="204">
        <f t="shared" si="88"/>
        <v>292987.13057697652</v>
      </c>
      <c r="BE120" s="204">
        <f t="shared" si="88"/>
        <v>295859.55342577101</v>
      </c>
      <c r="BF120" s="204">
        <f t="shared" si="88"/>
        <v>298760.13728288678</v>
      </c>
      <c r="BG120" s="204">
        <f t="shared" si="88"/>
        <v>301689.15823664074</v>
      </c>
      <c r="BH120" s="204">
        <f t="shared" si="88"/>
        <v>304646.89508209814</v>
      </c>
      <c r="BI120" s="204">
        <f t="shared" si="88"/>
        <v>307633.62934760895</v>
      </c>
      <c r="BJ120" s="204">
        <f t="shared" si="88"/>
        <v>310649.64532160509</v>
      </c>
      <c r="BK120" s="204">
        <f t="shared" si="88"/>
        <v>313695.23007966008</v>
      </c>
      <c r="BL120" s="204">
        <f t="shared" si="88"/>
        <v>316770.67351181363</v>
      </c>
      <c r="BM120" s="204">
        <f t="shared" si="88"/>
        <v>319876.26835016464</v>
      </c>
      <c r="BN120" s="204">
        <f t="shared" si="88"/>
        <v>323012.31019673496</v>
      </c>
      <c r="BO120" s="204">
        <f t="shared" si="88"/>
        <v>326179.09755160485</v>
      </c>
      <c r="BP120" s="204">
        <f t="shared" si="88"/>
        <v>329376.93184132653</v>
      </c>
      <c r="BQ120" s="204">
        <f t="shared" si="88"/>
        <v>332606.11744761403</v>
      </c>
    </row>
    <row r="121" spans="5:69">
      <c r="E121" s="331"/>
      <c r="F121" s="328"/>
      <c r="G121" s="329"/>
      <c r="H121" s="323"/>
      <c r="I121" s="230" t="s">
        <v>447</v>
      </c>
      <c r="J121" s="228">
        <f t="shared" ref="J121:BQ121" si="89">J120*$B$10</f>
        <v>20774.611398963731</v>
      </c>
      <c r="K121" s="228">
        <f t="shared" si="89"/>
        <v>31365.589759219747</v>
      </c>
      <c r="L121" s="228">
        <f t="shared" si="89"/>
        <v>36866.748390913817</v>
      </c>
      <c r="M121" s="228">
        <f t="shared" si="89"/>
        <v>39825.013525499118</v>
      </c>
      <c r="N121" s="228">
        <f t="shared" si="89"/>
        <v>41513.868047007869</v>
      </c>
      <c r="O121" s="228">
        <f t="shared" si="89"/>
        <v>42570.073359568705</v>
      </c>
      <c r="P121" s="228">
        <f t="shared" si="89"/>
        <v>43312.030323065461</v>
      </c>
      <c r="Q121" s="228">
        <f t="shared" si="89"/>
        <v>43898.959722885214</v>
      </c>
      <c r="R121" s="228">
        <f t="shared" si="89"/>
        <v>44410.492506729926</v>
      </c>
      <c r="S121" s="228">
        <f t="shared" si="89"/>
        <v>44886.464904978602</v>
      </c>
      <c r="T121" s="228">
        <f t="shared" si="89"/>
        <v>45346.815992844262</v>
      </c>
      <c r="U121" s="228">
        <f t="shared" si="89"/>
        <v>45801.536473447239</v>
      </c>
      <c r="V121" s="228">
        <f t="shared" si="89"/>
        <v>46255.643071366627</v>
      </c>
      <c r="W121" s="228">
        <f t="shared" si="89"/>
        <v>46711.665731450266</v>
      </c>
      <c r="X121" s="228">
        <f t="shared" si="89"/>
        <v>47170.891220274127</v>
      </c>
      <c r="Y121" s="228">
        <f t="shared" si="89"/>
        <v>47633.984928946338</v>
      </c>
      <c r="Z121" s="228">
        <f t="shared" si="89"/>
        <v>48101.301776604108</v>
      </c>
      <c r="AA121" s="228">
        <f t="shared" si="89"/>
        <v>48573.041664277407</v>
      </c>
      <c r="AB121" s="228">
        <f t="shared" si="89"/>
        <v>49049.327203956964</v>
      </c>
      <c r="AC121" s="228">
        <f t="shared" si="89"/>
        <v>49530.242585285152</v>
      </c>
      <c r="AD121" s="228">
        <f t="shared" si="89"/>
        <v>50015.853011079707</v>
      </c>
      <c r="AE121" s="228">
        <f t="shared" si="89"/>
        <v>50506.214417294985</v>
      </c>
      <c r="AF121" s="228">
        <f t="shared" si="89"/>
        <v>51001.378335223766</v>
      </c>
      <c r="AG121" s="228">
        <f t="shared" si="89"/>
        <v>51501.394324840869</v>
      </c>
      <c r="AH121" s="228">
        <f t="shared" si="89"/>
        <v>52006.311193739886</v>
      </c>
      <c r="AI121" s="228">
        <f t="shared" si="89"/>
        <v>52516.177608888611</v>
      </c>
      <c r="AJ121" s="228">
        <f t="shared" si="89"/>
        <v>53031.042404816086</v>
      </c>
      <c r="AK121" s="228">
        <f t="shared" si="89"/>
        <v>53550.954740038389</v>
      </c>
      <c r="AL121" s="228">
        <f t="shared" si="89"/>
        <v>54075.964177626309</v>
      </c>
      <c r="AM121" s="228">
        <f t="shared" si="89"/>
        <v>54606.12072786739</v>
      </c>
      <c r="AN121" s="228">
        <f t="shared" si="89"/>
        <v>55141.474871998274</v>
      </c>
      <c r="AO121" s="228">
        <f t="shared" si="89"/>
        <v>55682.077576495707</v>
      </c>
      <c r="AP121" s="228">
        <f t="shared" si="89"/>
        <v>56227.980302670876</v>
      </c>
      <c r="AQ121" s="228">
        <f t="shared" si="89"/>
        <v>56779.235013939076</v>
      </c>
      <c r="AR121" s="228">
        <f t="shared" si="89"/>
        <v>57335.894181951648</v>
      </c>
      <c r="AS121" s="228">
        <f t="shared" si="89"/>
        <v>57898.010792183246</v>
      </c>
      <c r="AT121" s="228">
        <f t="shared" si="89"/>
        <v>58465.63834927167</v>
      </c>
      <c r="AU121" s="228">
        <f t="shared" si="89"/>
        <v>59038.830882258801</v>
      </c>
      <c r="AV121" s="228">
        <f t="shared" si="89"/>
        <v>59617.642949807494</v>
      </c>
      <c r="AW121" s="228">
        <f t="shared" si="89"/>
        <v>60202.12964543164</v>
      </c>
      <c r="AX121" s="228">
        <f t="shared" si="89"/>
        <v>60792.346602758684</v>
      </c>
      <c r="AY121" s="228">
        <f t="shared" si="89"/>
        <v>61388.350000834405</v>
      </c>
      <c r="AZ121" s="228">
        <f t="shared" si="89"/>
        <v>61990.196569474756</v>
      </c>
      <c r="BA121" s="228">
        <f t="shared" si="89"/>
        <v>62597.943594668039</v>
      </c>
      <c r="BB121" s="228">
        <f t="shared" si="89"/>
        <v>63211.648924028705</v>
      </c>
      <c r="BC121" s="228">
        <f t="shared" si="89"/>
        <v>63831.370972304096</v>
      </c>
      <c r="BD121" s="228">
        <f t="shared" si="89"/>
        <v>64457.168726934833</v>
      </c>
      <c r="BE121" s="228">
        <f t="shared" si="89"/>
        <v>65089.101753669624</v>
      </c>
      <c r="BF121" s="228">
        <f t="shared" si="89"/>
        <v>65727.230202235092</v>
      </c>
      <c r="BG121" s="228">
        <f t="shared" si="89"/>
        <v>66371.614812060958</v>
      </c>
      <c r="BH121" s="228">
        <f t="shared" si="89"/>
        <v>67022.316918061595</v>
      </c>
      <c r="BI121" s="228">
        <f t="shared" si="89"/>
        <v>67679.398456473966</v>
      </c>
      <c r="BJ121" s="228">
        <f t="shared" si="89"/>
        <v>68342.921970753116</v>
      </c>
      <c r="BK121" s="228">
        <f t="shared" si="89"/>
        <v>69012.950617525217</v>
      </c>
      <c r="BL121" s="228">
        <f t="shared" si="89"/>
        <v>69689.548172598996</v>
      </c>
      <c r="BM121" s="228">
        <f t="shared" si="89"/>
        <v>70372.77903703622</v>
      </c>
      <c r="BN121" s="228">
        <f t="shared" si="89"/>
        <v>71062.708243281697</v>
      </c>
      <c r="BO121" s="228">
        <f t="shared" si="89"/>
        <v>71759.401461353074</v>
      </c>
      <c r="BP121" s="228">
        <f t="shared" si="89"/>
        <v>72462.925005091834</v>
      </c>
      <c r="BQ121" s="228">
        <f t="shared" si="89"/>
        <v>73173.345838475085</v>
      </c>
    </row>
    <row r="122" spans="5:69">
      <c r="E122" s="331"/>
      <c r="F122" s="328"/>
      <c r="G122" s="329"/>
      <c r="H122" s="323"/>
      <c r="I122" s="230" t="s">
        <v>448</v>
      </c>
      <c r="J122" s="228">
        <f>J9*J112</f>
        <v>7772.020725388601</v>
      </c>
      <c r="K122" s="228">
        <f>K9*K112</f>
        <v>7848.2170070100565</v>
      </c>
      <c r="L122" s="228">
        <f t="shared" ref="L122:BQ122" si="90">L9*L112</f>
        <v>7925.1603110003525</v>
      </c>
      <c r="M122" s="228">
        <f t="shared" si="90"/>
        <v>8002.8579611081977</v>
      </c>
      <c r="N122" s="228">
        <f t="shared" si="90"/>
        <v>8081.3173528837697</v>
      </c>
      <c r="O122" s="228">
        <f t="shared" si="90"/>
        <v>8160.54595438263</v>
      </c>
      <c r="P122" s="228">
        <f t="shared" si="90"/>
        <v>8240.5513068765777</v>
      </c>
      <c r="Q122" s="228">
        <f t="shared" si="90"/>
        <v>8321.3410255714462</v>
      </c>
      <c r="R122" s="228">
        <f t="shared" si="90"/>
        <v>8402.9228003319513</v>
      </c>
      <c r="S122" s="228">
        <f t="shared" si="90"/>
        <v>8485.3043964136359</v>
      </c>
      <c r="T122" s="228">
        <f t="shared" si="90"/>
        <v>8568.4936552020044</v>
      </c>
      <c r="U122" s="228">
        <f t="shared" si="90"/>
        <v>8652.4984949588907</v>
      </c>
      <c r="V122" s="228">
        <f t="shared" si="90"/>
        <v>8737.3269115761359</v>
      </c>
      <c r="W122" s="228">
        <f t="shared" si="90"/>
        <v>8822.9869793366852</v>
      </c>
      <c r="X122" s="228">
        <f t="shared" si="90"/>
        <v>8909.4868516831229</v>
      </c>
      <c r="Y122" s="228">
        <f t="shared" si="90"/>
        <v>8996.8347619937413</v>
      </c>
      <c r="Z122" s="228">
        <f t="shared" si="90"/>
        <v>9085.0390243662314</v>
      </c>
      <c r="AA122" s="228">
        <f t="shared" si="90"/>
        <v>9174.1080344090369</v>
      </c>
      <c r="AB122" s="228">
        <f t="shared" si="90"/>
        <v>9264.0502700404977</v>
      </c>
      <c r="AC122" s="228">
        <f t="shared" si="90"/>
        <v>9354.8742922957972</v>
      </c>
      <c r="AD122" s="228">
        <f t="shared" si="90"/>
        <v>9446.588746141837</v>
      </c>
      <c r="AE122" s="228">
        <f t="shared" si="90"/>
        <v>9539.2023613000893</v>
      </c>
      <c r="AF122" s="228">
        <f t="shared" si="90"/>
        <v>9632.7239530775423</v>
      </c>
      <c r="AG122" s="228">
        <f t="shared" si="90"/>
        <v>9727.1624232057547</v>
      </c>
      <c r="AH122" s="228">
        <f t="shared" si="90"/>
        <v>9822.5267606881625</v>
      </c>
      <c r="AI122" s="228">
        <f t="shared" si="90"/>
        <v>9918.8260426556917</v>
      </c>
      <c r="AJ122" s="228">
        <f t="shared" si="90"/>
        <v>10016.069435230749</v>
      </c>
      <c r="AK122" s="228">
        <f t="shared" si="90"/>
        <v>10114.266194399681</v>
      </c>
      <c r="AL122" s="228">
        <f t="shared" si="90"/>
        <v>10213.425666893794</v>
      </c>
      <c r="AM122" s="228">
        <f t="shared" si="90"/>
        <v>10313.557291079023</v>
      </c>
      <c r="AN122" s="228">
        <f t="shared" si="90"/>
        <v>10414.67059785431</v>
      </c>
      <c r="AO122" s="228">
        <f t="shared" si="90"/>
        <v>10516.775211558763</v>
      </c>
      <c r="AP122" s="228">
        <f t="shared" si="90"/>
        <v>10619.880850887774</v>
      </c>
      <c r="AQ122" s="228">
        <f t="shared" si="90"/>
        <v>10723.997329818045</v>
      </c>
      <c r="AR122" s="228">
        <f t="shared" si="90"/>
        <v>10829.134558541753</v>
      </c>
      <c r="AS122" s="228">
        <f t="shared" si="90"/>
        <v>10935.302544409808</v>
      </c>
      <c r="AT122" s="228">
        <f t="shared" si="90"/>
        <v>11042.511392884413</v>
      </c>
      <c r="AU122" s="228">
        <f t="shared" si="90"/>
        <v>11150.771308500924</v>
      </c>
      <c r="AV122" s="228">
        <f t="shared" si="90"/>
        <v>11260.092595839171</v>
      </c>
      <c r="AW122" s="228">
        <f t="shared" si="90"/>
        <v>11370.485660504257</v>
      </c>
      <c r="AX122" s="228">
        <f t="shared" si="90"/>
        <v>11481.961010117046</v>
      </c>
      <c r="AY122" s="228">
        <f t="shared" si="90"/>
        <v>11594.529255314274</v>
      </c>
      <c r="AZ122" s="228">
        <f t="shared" si="90"/>
        <v>11708.201110758531</v>
      </c>
      <c r="BA122" s="228">
        <f t="shared" si="90"/>
        <v>11822.987396158123</v>
      </c>
      <c r="BB122" s="228">
        <f t="shared" si="90"/>
        <v>11938.899037296929</v>
      </c>
      <c r="BC122" s="228">
        <f t="shared" si="90"/>
        <v>12055.94706707435</v>
      </c>
      <c r="BD122" s="228">
        <f t="shared" si="90"/>
        <v>12174.142626555471</v>
      </c>
      <c r="BE122" s="228">
        <f t="shared" si="90"/>
        <v>12293.496966031507</v>
      </c>
      <c r="BF122" s="228">
        <f t="shared" si="90"/>
        <v>12414.021446090637</v>
      </c>
      <c r="BG122" s="228">
        <f t="shared" si="90"/>
        <v>12535.727538699372</v>
      </c>
      <c r="BH122" s="228">
        <f t="shared" si="90"/>
        <v>12658.626828294464</v>
      </c>
      <c r="BI122" s="228">
        <f t="shared" si="90"/>
        <v>12782.731012885586</v>
      </c>
      <c r="BJ122" s="228">
        <f t="shared" si="90"/>
        <v>12908.051905168777</v>
      </c>
      <c r="BK122" s="228">
        <f t="shared" si="90"/>
        <v>13034.601433650825</v>
      </c>
      <c r="BL122" s="228">
        <f t="shared" si="90"/>
        <v>13162.391643784653</v>
      </c>
      <c r="BM122" s="228">
        <f t="shared" si="90"/>
        <v>13291.434699115875</v>
      </c>
      <c r="BN122" s="228">
        <f t="shared" si="90"/>
        <v>13421.742882440542</v>
      </c>
      <c r="BO122" s="228">
        <f t="shared" si="90"/>
        <v>13553.328596974272</v>
      </c>
      <c r="BP122" s="228">
        <f t="shared" si="90"/>
        <v>13686.204367532846</v>
      </c>
      <c r="BQ122" s="228">
        <f t="shared" si="90"/>
        <v>13820.382841724342</v>
      </c>
    </row>
    <row r="123" spans="5:69">
      <c r="E123" s="331"/>
      <c r="F123" s="328"/>
      <c r="G123" s="329"/>
      <c r="H123" s="323"/>
      <c r="I123" s="231" t="s">
        <v>449</v>
      </c>
      <c r="J123" s="204">
        <f>J121-J122</f>
        <v>13002.59067357513</v>
      </c>
      <c r="K123" s="204">
        <f>K121-K122</f>
        <v>23517.372752209689</v>
      </c>
      <c r="L123" s="204">
        <f t="shared" ref="L123:BQ123" si="91">L121-L122</f>
        <v>28941.588079913465</v>
      </c>
      <c r="M123" s="204">
        <f t="shared" si="91"/>
        <v>31822.15556439092</v>
      </c>
      <c r="N123" s="204">
        <f t="shared" si="91"/>
        <v>33432.550694124096</v>
      </c>
      <c r="O123" s="204">
        <f t="shared" si="91"/>
        <v>34409.527405186076</v>
      </c>
      <c r="P123" s="204">
        <f t="shared" si="91"/>
        <v>35071.479016188881</v>
      </c>
      <c r="Q123" s="204">
        <f t="shared" si="91"/>
        <v>35577.618697313766</v>
      </c>
      <c r="R123" s="204">
        <f t="shared" si="91"/>
        <v>36007.569706397975</v>
      </c>
      <c r="S123" s="204">
        <f t="shared" si="91"/>
        <v>36401.160508564964</v>
      </c>
      <c r="T123" s="204">
        <f t="shared" si="91"/>
        <v>36778.322337642254</v>
      </c>
      <c r="U123" s="204">
        <f t="shared" si="91"/>
        <v>37149.037978488348</v>
      </c>
      <c r="V123" s="204">
        <f t="shared" si="91"/>
        <v>37518.316159790491</v>
      </c>
      <c r="W123" s="204">
        <f t="shared" si="91"/>
        <v>37888.678752113585</v>
      </c>
      <c r="X123" s="204">
        <f t="shared" si="91"/>
        <v>38261.404368591</v>
      </c>
      <c r="Y123" s="204">
        <f t="shared" si="91"/>
        <v>38637.150166952597</v>
      </c>
      <c r="Z123" s="204">
        <f t="shared" si="91"/>
        <v>39016.262752237875</v>
      </c>
      <c r="AA123" s="204">
        <f t="shared" si="91"/>
        <v>39398.93362986837</v>
      </c>
      <c r="AB123" s="204">
        <f t="shared" si="91"/>
        <v>39785.276933916466</v>
      </c>
      <c r="AC123" s="204">
        <f t="shared" si="91"/>
        <v>40175.368292989355</v>
      </c>
      <c r="AD123" s="204">
        <f t="shared" si="91"/>
        <v>40569.264264937869</v>
      </c>
      <c r="AE123" s="204">
        <f t="shared" si="91"/>
        <v>40967.012055994899</v>
      </c>
      <c r="AF123" s="204">
        <f t="shared" si="91"/>
        <v>41368.654382146226</v>
      </c>
      <c r="AG123" s="204">
        <f t="shared" si="91"/>
        <v>41774.23190163511</v>
      </c>
      <c r="AH123" s="204">
        <f t="shared" si="91"/>
        <v>42183.784433051726</v>
      </c>
      <c r="AI123" s="204">
        <f t="shared" si="91"/>
        <v>42597.351566232916</v>
      </c>
      <c r="AJ123" s="204">
        <f t="shared" si="91"/>
        <v>43014.972969585338</v>
      </c>
      <c r="AK123" s="204">
        <f t="shared" si="91"/>
        <v>43436.68854563871</v>
      </c>
      <c r="AL123" s="204">
        <f t="shared" si="91"/>
        <v>43862.538510732513</v>
      </c>
      <c r="AM123" s="204">
        <f t="shared" si="91"/>
        <v>44292.563436788369</v>
      </c>
      <c r="AN123" s="204">
        <f t="shared" si="91"/>
        <v>44726.804274143964</v>
      </c>
      <c r="AO123" s="204">
        <f t="shared" si="91"/>
        <v>45165.302364936942</v>
      </c>
      <c r="AP123" s="204">
        <f t="shared" si="91"/>
        <v>45608.099451783099</v>
      </c>
      <c r="AQ123" s="204">
        <f t="shared" si="91"/>
        <v>46055.237684121035</v>
      </c>
      <c r="AR123" s="204">
        <f t="shared" si="91"/>
        <v>46506.759623409896</v>
      </c>
      <c r="AS123" s="204">
        <f t="shared" si="91"/>
        <v>46962.708247773437</v>
      </c>
      <c r="AT123" s="204">
        <f t="shared" si="91"/>
        <v>47423.126956387256</v>
      </c>
      <c r="AU123" s="204">
        <f t="shared" si="91"/>
        <v>47888.059573757877</v>
      </c>
      <c r="AV123" s="204">
        <f t="shared" si="91"/>
        <v>48357.550353968327</v>
      </c>
      <c r="AW123" s="204">
        <f t="shared" si="91"/>
        <v>48831.643984927381</v>
      </c>
      <c r="AX123" s="204">
        <f t="shared" si="91"/>
        <v>49310.385592641636</v>
      </c>
      <c r="AY123" s="204">
        <f t="shared" si="91"/>
        <v>49793.820745520134</v>
      </c>
      <c r="AZ123" s="204">
        <f t="shared" si="91"/>
        <v>50281.995458716221</v>
      </c>
      <c r="BA123" s="204">
        <f t="shared" si="91"/>
        <v>50774.956198509914</v>
      </c>
      <c r="BB123" s="204">
        <f t="shared" si="91"/>
        <v>51272.749886731777</v>
      </c>
      <c r="BC123" s="204">
        <f t="shared" si="91"/>
        <v>51775.423905229749</v>
      </c>
      <c r="BD123" s="204">
        <f t="shared" si="91"/>
        <v>52283.026100379364</v>
      </c>
      <c r="BE123" s="204">
        <f t="shared" si="91"/>
        <v>52795.60478763812</v>
      </c>
      <c r="BF123" s="204">
        <f t="shared" si="91"/>
        <v>53313.208756144457</v>
      </c>
      <c r="BG123" s="204">
        <f t="shared" si="91"/>
        <v>53835.887273361586</v>
      </c>
      <c r="BH123" s="204">
        <f t="shared" si="91"/>
        <v>54363.690089767129</v>
      </c>
      <c r="BI123" s="204">
        <f t="shared" si="91"/>
        <v>54896.667443588376</v>
      </c>
      <c r="BJ123" s="204">
        <f t="shared" si="91"/>
        <v>55434.870065584342</v>
      </c>
      <c r="BK123" s="204">
        <f t="shared" si="91"/>
        <v>55978.349183874394</v>
      </c>
      <c r="BL123" s="204">
        <f t="shared" si="91"/>
        <v>56527.156528814347</v>
      </c>
      <c r="BM123" s="204">
        <f t="shared" si="91"/>
        <v>57081.344337920345</v>
      </c>
      <c r="BN123" s="204">
        <f t="shared" si="91"/>
        <v>57640.965360841154</v>
      </c>
      <c r="BO123" s="204">
        <f t="shared" si="91"/>
        <v>58206.072864378802</v>
      </c>
      <c r="BP123" s="204">
        <f t="shared" si="91"/>
        <v>58776.720637558989</v>
      </c>
      <c r="BQ123" s="204">
        <f t="shared" si="91"/>
        <v>59352.962996750743</v>
      </c>
    </row>
    <row r="124" spans="5:69">
      <c r="E124" s="331"/>
      <c r="F124" s="328"/>
      <c r="G124" s="324" t="s">
        <v>53</v>
      </c>
      <c r="H124" s="325" t="s">
        <v>25</v>
      </c>
      <c r="I124" s="224" t="s">
        <v>318</v>
      </c>
      <c r="J124" s="216">
        <f>Variables!$M$28</f>
        <v>0.2</v>
      </c>
      <c r="K124" s="216">
        <f>Variables!$M$28</f>
        <v>0.2</v>
      </c>
      <c r="L124" s="216">
        <f>Variables!$M$28</f>
        <v>0.2</v>
      </c>
      <c r="M124" s="216">
        <f>Variables!$M$28</f>
        <v>0.2</v>
      </c>
      <c r="N124" s="216">
        <f>Variables!$M$28</f>
        <v>0.2</v>
      </c>
      <c r="O124" s="216">
        <f>Variables!$M$28</f>
        <v>0.2</v>
      </c>
      <c r="P124" s="216">
        <f>Variables!$M$28</f>
        <v>0.2</v>
      </c>
      <c r="Q124" s="216">
        <f>Variables!$M$28</f>
        <v>0.2</v>
      </c>
      <c r="R124" s="216">
        <f>Variables!$M$28</f>
        <v>0.2</v>
      </c>
      <c r="S124" s="216">
        <f>Variables!$M$28</f>
        <v>0.2</v>
      </c>
      <c r="T124" s="216">
        <f>Variables!$M$28</f>
        <v>0.2</v>
      </c>
      <c r="U124" s="216">
        <f>Variables!$M$28</f>
        <v>0.2</v>
      </c>
      <c r="V124" s="216">
        <f>Variables!$M$28</f>
        <v>0.2</v>
      </c>
      <c r="W124" s="216">
        <f>Variables!$M$28</f>
        <v>0.2</v>
      </c>
      <c r="X124" s="216">
        <f>Variables!$M$28</f>
        <v>0.2</v>
      </c>
      <c r="Y124" s="216">
        <f>Variables!$M$28</f>
        <v>0.2</v>
      </c>
      <c r="Z124" s="216">
        <f>Variables!$M$28</f>
        <v>0.2</v>
      </c>
      <c r="AA124" s="216">
        <f>Variables!$M$28</f>
        <v>0.2</v>
      </c>
      <c r="AB124" s="216">
        <f>Variables!$M$28</f>
        <v>0.2</v>
      </c>
      <c r="AC124" s="216">
        <f>Variables!$M$28</f>
        <v>0.2</v>
      </c>
      <c r="AD124" s="216">
        <f>Variables!$M$28</f>
        <v>0.2</v>
      </c>
      <c r="AE124" s="216">
        <f>Variables!$M$28</f>
        <v>0.2</v>
      </c>
      <c r="AF124" s="216">
        <f>Variables!$M$28</f>
        <v>0.2</v>
      </c>
      <c r="AG124" s="216">
        <f>Variables!$M$28</f>
        <v>0.2</v>
      </c>
      <c r="AH124" s="216">
        <f>Variables!$M$28</f>
        <v>0.2</v>
      </c>
      <c r="AI124" s="216">
        <f>Variables!$M$28</f>
        <v>0.2</v>
      </c>
      <c r="AJ124" s="216">
        <f>Variables!$M$28</f>
        <v>0.2</v>
      </c>
      <c r="AK124" s="216">
        <f>Variables!$M$28</f>
        <v>0.2</v>
      </c>
      <c r="AL124" s="216">
        <f>Variables!$M$28</f>
        <v>0.2</v>
      </c>
      <c r="AM124" s="216">
        <f>Variables!$M$28</f>
        <v>0.2</v>
      </c>
      <c r="AN124" s="216">
        <f>Variables!$M$28</f>
        <v>0.2</v>
      </c>
      <c r="AO124" s="216">
        <f>Variables!$M$28</f>
        <v>0.2</v>
      </c>
      <c r="AP124" s="216">
        <f>Variables!$M$28</f>
        <v>0.2</v>
      </c>
      <c r="AQ124" s="216">
        <f>Variables!$M$28</f>
        <v>0.2</v>
      </c>
      <c r="AR124" s="216">
        <f>Variables!$M$28</f>
        <v>0.2</v>
      </c>
      <c r="AS124" s="216">
        <f>Variables!$M$28</f>
        <v>0.2</v>
      </c>
      <c r="AT124" s="216">
        <f>Variables!$M$28</f>
        <v>0.2</v>
      </c>
      <c r="AU124" s="216">
        <f>Variables!$M$28</f>
        <v>0.2</v>
      </c>
      <c r="AV124" s="216">
        <f>Variables!$M$28</f>
        <v>0.2</v>
      </c>
      <c r="AW124" s="216">
        <f>Variables!$M$28</f>
        <v>0.2</v>
      </c>
      <c r="AX124" s="216">
        <f>Variables!$M$28</f>
        <v>0.2</v>
      </c>
      <c r="AY124" s="216">
        <f>Variables!$M$28</f>
        <v>0.2</v>
      </c>
      <c r="AZ124" s="216">
        <f>Variables!$M$28</f>
        <v>0.2</v>
      </c>
      <c r="BA124" s="216">
        <f>Variables!$M$28</f>
        <v>0.2</v>
      </c>
      <c r="BB124" s="216">
        <f>Variables!$M$28</f>
        <v>0.2</v>
      </c>
      <c r="BC124" s="216">
        <f>Variables!$M$28</f>
        <v>0.2</v>
      </c>
      <c r="BD124" s="216">
        <f>Variables!$M$28</f>
        <v>0.2</v>
      </c>
      <c r="BE124" s="216">
        <f>Variables!$M$28</f>
        <v>0.2</v>
      </c>
      <c r="BF124" s="216">
        <f>Variables!$M$28</f>
        <v>0.2</v>
      </c>
      <c r="BG124" s="216">
        <f>Variables!$M$28</f>
        <v>0.2</v>
      </c>
      <c r="BH124" s="216">
        <f>Variables!$M$28</f>
        <v>0.2</v>
      </c>
      <c r="BI124" s="216">
        <f>Variables!$M$28</f>
        <v>0.2</v>
      </c>
      <c r="BJ124" s="216">
        <f>Variables!$M$28</f>
        <v>0.2</v>
      </c>
      <c r="BK124" s="216">
        <f>Variables!$M$28</f>
        <v>0.2</v>
      </c>
      <c r="BL124" s="216">
        <f>Variables!$M$28</f>
        <v>0.2</v>
      </c>
      <c r="BM124" s="216">
        <f>Variables!$M$28</f>
        <v>0.2</v>
      </c>
      <c r="BN124" s="216">
        <f>Variables!$M$28</f>
        <v>0.2</v>
      </c>
      <c r="BO124" s="216">
        <f>Variables!$M$28</f>
        <v>0.2</v>
      </c>
      <c r="BP124" s="216">
        <f>Variables!$M$28</f>
        <v>0.2</v>
      </c>
      <c r="BQ124" s="216">
        <f>Variables!$M$28</f>
        <v>0.2</v>
      </c>
    </row>
    <row r="125" spans="5:69">
      <c r="E125" s="331"/>
      <c r="F125" s="328"/>
      <c r="G125" s="324"/>
      <c r="H125" s="325"/>
      <c r="I125" s="226" t="s">
        <v>321</v>
      </c>
      <c r="J125" s="200">
        <f>J95*J124</f>
        <v>8.0829015544041454</v>
      </c>
      <c r="K125" s="200">
        <f>K95*K124</f>
        <v>8.3253886010362699</v>
      </c>
      <c r="L125" s="200">
        <f t="shared" ref="L125:BQ125" si="92">L95*L124</f>
        <v>8.5751502590673567</v>
      </c>
      <c r="M125" s="200">
        <f t="shared" si="92"/>
        <v>8.8324047668393781</v>
      </c>
      <c r="N125" s="200">
        <f t="shared" si="92"/>
        <v>9.0973769098445612</v>
      </c>
      <c r="O125" s="200">
        <f t="shared" si="92"/>
        <v>9.3702982171398972</v>
      </c>
      <c r="P125" s="200">
        <f t="shared" si="92"/>
        <v>9.6514071636540972</v>
      </c>
      <c r="Q125" s="200">
        <f t="shared" si="92"/>
        <v>9.9409493785637189</v>
      </c>
      <c r="R125" s="200">
        <f t="shared" si="92"/>
        <v>10.23917785992063</v>
      </c>
      <c r="S125" s="200">
        <f t="shared" si="92"/>
        <v>10.546353195718249</v>
      </c>
      <c r="T125" s="200">
        <f t="shared" si="92"/>
        <v>10.862743791589796</v>
      </c>
      <c r="U125" s="200">
        <f t="shared" si="92"/>
        <v>11.188626105337491</v>
      </c>
      <c r="V125" s="200">
        <f t="shared" si="92"/>
        <v>11.524284888497617</v>
      </c>
      <c r="W125" s="200">
        <f t="shared" si="92"/>
        <v>11.870013435152543</v>
      </c>
      <c r="X125" s="200">
        <f t="shared" si="92"/>
        <v>12.226113838207125</v>
      </c>
      <c r="Y125" s="200">
        <f t="shared" si="92"/>
        <v>12.592897253353337</v>
      </c>
      <c r="Z125" s="200">
        <f t="shared" si="92"/>
        <v>12.970684170953939</v>
      </c>
      <c r="AA125" s="200">
        <f t="shared" si="92"/>
        <v>13.359804696082556</v>
      </c>
      <c r="AB125" s="200">
        <f t="shared" si="92"/>
        <v>13.760598836965034</v>
      </c>
      <c r="AC125" s="200">
        <f t="shared" si="92"/>
        <v>14.173416802073985</v>
      </c>
      <c r="AD125" s="200">
        <f t="shared" si="92"/>
        <v>14.598619306136207</v>
      </c>
      <c r="AE125" s="200">
        <f t="shared" si="92"/>
        <v>15.036577885320293</v>
      </c>
      <c r="AF125" s="200">
        <f t="shared" si="92"/>
        <v>15.487675221879904</v>
      </c>
      <c r="AG125" s="200">
        <f t="shared" si="92"/>
        <v>15.952305478536301</v>
      </c>
      <c r="AH125" s="200">
        <f t="shared" si="92"/>
        <v>16.430874642892388</v>
      </c>
      <c r="AI125" s="200">
        <f t="shared" si="92"/>
        <v>16.923800882179162</v>
      </c>
      <c r="AJ125" s="200">
        <f t="shared" si="92"/>
        <v>17.431514908644537</v>
      </c>
      <c r="AK125" s="200">
        <f t="shared" si="92"/>
        <v>17.954460355903873</v>
      </c>
      <c r="AL125" s="200">
        <f t="shared" si="92"/>
        <v>18.493094166580992</v>
      </c>
      <c r="AM125" s="200">
        <f t="shared" si="92"/>
        <v>19.047886991578419</v>
      </c>
      <c r="AN125" s="200">
        <f t="shared" si="92"/>
        <v>19.619323601325775</v>
      </c>
      <c r="AO125" s="200">
        <f t="shared" si="92"/>
        <v>20.207903309365548</v>
      </c>
      <c r="AP125" s="200">
        <f t="shared" si="92"/>
        <v>20.814140408646512</v>
      </c>
      <c r="AQ125" s="200">
        <f t="shared" si="92"/>
        <v>21.438564620905908</v>
      </c>
      <c r="AR125" s="200">
        <f t="shared" si="92"/>
        <v>22.081721559533086</v>
      </c>
      <c r="AS125" s="200">
        <f t="shared" si="92"/>
        <v>22.744173206319079</v>
      </c>
      <c r="AT125" s="200">
        <f t="shared" si="92"/>
        <v>23.426498402508653</v>
      </c>
      <c r="AU125" s="200">
        <f t="shared" si="92"/>
        <v>24.129293354583908</v>
      </c>
      <c r="AV125" s="200">
        <f t="shared" si="92"/>
        <v>24.853172155221426</v>
      </c>
      <c r="AW125" s="200">
        <f t="shared" si="92"/>
        <v>25.598767319878068</v>
      </c>
      <c r="AX125" s="200">
        <f t="shared" si="92"/>
        <v>26.366730339474408</v>
      </c>
      <c r="AY125" s="200">
        <f t="shared" si="92"/>
        <v>27.15773224965865</v>
      </c>
      <c r="AZ125" s="200">
        <f t="shared" si="92"/>
        <v>27.972464217148406</v>
      </c>
      <c r="BA125" s="200">
        <f t="shared" si="92"/>
        <v>28.811638143662858</v>
      </c>
      <c r="BB125" s="200">
        <f t="shared" si="92"/>
        <v>29.675987287972749</v>
      </c>
      <c r="BC125" s="200">
        <f t="shared" si="92"/>
        <v>30.566266906611926</v>
      </c>
      <c r="BD125" s="200">
        <f t="shared" si="92"/>
        <v>31.483254913810288</v>
      </c>
      <c r="BE125" s="200">
        <f t="shared" si="92"/>
        <v>32.427752561224594</v>
      </c>
      <c r="BF125" s="200">
        <f t="shared" si="92"/>
        <v>33.400585138061338</v>
      </c>
      <c r="BG125" s="200">
        <f t="shared" si="92"/>
        <v>34.402602692203168</v>
      </c>
      <c r="BH125" s="200">
        <f t="shared" si="92"/>
        <v>35.434680772969273</v>
      </c>
      <c r="BI125" s="200">
        <f t="shared" si="92"/>
        <v>36.497721196158345</v>
      </c>
      <c r="BJ125" s="200">
        <f t="shared" si="92"/>
        <v>37.5926528320431</v>
      </c>
      <c r="BK125" s="200">
        <f t="shared" si="92"/>
        <v>38.720432417004396</v>
      </c>
      <c r="BL125" s="200">
        <f t="shared" si="92"/>
        <v>39.882045389514531</v>
      </c>
      <c r="BM125" s="200">
        <f t="shared" si="92"/>
        <v>41.078506751199967</v>
      </c>
      <c r="BN125" s="200">
        <f t="shared" si="92"/>
        <v>42.310861953735966</v>
      </c>
      <c r="BO125" s="200">
        <f t="shared" si="92"/>
        <v>43.580187812348044</v>
      </c>
      <c r="BP125" s="200">
        <f t="shared" si="92"/>
        <v>44.88759344671849</v>
      </c>
      <c r="BQ125" s="200">
        <f t="shared" si="92"/>
        <v>46.234221250120051</v>
      </c>
    </row>
    <row r="126" spans="5:69">
      <c r="E126" s="331"/>
      <c r="F126" s="328"/>
      <c r="G126" s="324"/>
      <c r="H126" s="325"/>
      <c r="I126" s="226" t="s">
        <v>323</v>
      </c>
      <c r="J126" s="200">
        <f>J125/J274</f>
        <v>1.5544041450777202</v>
      </c>
      <c r="K126" s="200">
        <f>K125/K274</f>
        <v>1.5696434014020115</v>
      </c>
      <c r="L126" s="200">
        <f t="shared" ref="L126:BQ126" si="93">L125/L274</f>
        <v>1.5850320622000702</v>
      </c>
      <c r="M126" s="200">
        <f t="shared" si="93"/>
        <v>1.6005715922216397</v>
      </c>
      <c r="N126" s="200">
        <f t="shared" si="93"/>
        <v>1.616263470576754</v>
      </c>
      <c r="O126" s="200">
        <f t="shared" si="93"/>
        <v>1.632109190876526</v>
      </c>
      <c r="P126" s="200">
        <f t="shared" si="93"/>
        <v>1.648110261375316</v>
      </c>
      <c r="Q126" s="200">
        <f t="shared" si="93"/>
        <v>1.6642682051142896</v>
      </c>
      <c r="R126" s="200">
        <f t="shared" si="93"/>
        <v>1.6805845600663905</v>
      </c>
      <c r="S126" s="200">
        <f t="shared" si="93"/>
        <v>1.6970608792827273</v>
      </c>
      <c r="T126" s="200">
        <f t="shared" si="93"/>
        <v>1.713698731040401</v>
      </c>
      <c r="U126" s="200">
        <f t="shared" si="93"/>
        <v>1.7304996989917778</v>
      </c>
      <c r="V126" s="200">
        <f t="shared" si="93"/>
        <v>1.7474653823152269</v>
      </c>
      <c r="W126" s="200">
        <f t="shared" si="93"/>
        <v>1.7645973958673367</v>
      </c>
      <c r="X126" s="200">
        <f t="shared" si="93"/>
        <v>1.781897370336625</v>
      </c>
      <c r="Y126" s="200">
        <f t="shared" si="93"/>
        <v>1.7993669523987486</v>
      </c>
      <c r="Z126" s="200">
        <f t="shared" si="93"/>
        <v>1.8170078048732465</v>
      </c>
      <c r="AA126" s="200">
        <f t="shared" si="93"/>
        <v>1.8348216068818075</v>
      </c>
      <c r="AB126" s="200">
        <f t="shared" si="93"/>
        <v>1.8528100540080998</v>
      </c>
      <c r="AC126" s="200">
        <f t="shared" si="93"/>
        <v>1.8709748584591595</v>
      </c>
      <c r="AD126" s="200">
        <f t="shared" si="93"/>
        <v>1.8893177492283675</v>
      </c>
      <c r="AE126" s="200">
        <f t="shared" si="93"/>
        <v>1.9078404722600177</v>
      </c>
      <c r="AF126" s="200">
        <f t="shared" si="93"/>
        <v>1.9265447906155087</v>
      </c>
      <c r="AG126" s="200">
        <f t="shared" si="93"/>
        <v>1.9454324846411508</v>
      </c>
      <c r="AH126" s="200">
        <f t="shared" si="93"/>
        <v>1.9645053521376326</v>
      </c>
      <c r="AI126" s="200">
        <f t="shared" si="93"/>
        <v>1.9837652085311386</v>
      </c>
      <c r="AJ126" s="200">
        <f t="shared" si="93"/>
        <v>2.00321388704615</v>
      </c>
      <c r="AK126" s="200">
        <f t="shared" si="93"/>
        <v>2.0228532388799358</v>
      </c>
      <c r="AL126" s="200">
        <f t="shared" si="93"/>
        <v>2.0426851333787592</v>
      </c>
      <c r="AM126" s="200">
        <f t="shared" si="93"/>
        <v>2.062711458215805</v>
      </c>
      <c r="AN126" s="200">
        <f t="shared" si="93"/>
        <v>2.0829341195708624</v>
      </c>
      <c r="AO126" s="200">
        <f t="shared" si="93"/>
        <v>2.1033550423117533</v>
      </c>
      <c r="AP126" s="200">
        <f t="shared" si="93"/>
        <v>2.1239761701775546</v>
      </c>
      <c r="AQ126" s="200">
        <f t="shared" si="93"/>
        <v>2.1447994659636089</v>
      </c>
      <c r="AR126" s="200">
        <f t="shared" si="93"/>
        <v>2.1658269117083506</v>
      </c>
      <c r="AS126" s="200">
        <f t="shared" si="93"/>
        <v>2.1870605088819617</v>
      </c>
      <c r="AT126" s="200">
        <f t="shared" si="93"/>
        <v>2.2085022785768826</v>
      </c>
      <c r="AU126" s="200">
        <f t="shared" si="93"/>
        <v>2.2301542617001853</v>
      </c>
      <c r="AV126" s="200">
        <f t="shared" si="93"/>
        <v>2.2520185191678341</v>
      </c>
      <c r="AW126" s="200">
        <f t="shared" si="93"/>
        <v>2.2740971321008518</v>
      </c>
      <c r="AX126" s="200">
        <f t="shared" si="93"/>
        <v>2.2963922020234091</v>
      </c>
      <c r="AY126" s="200">
        <f t="shared" si="93"/>
        <v>2.3189058510628549</v>
      </c>
      <c r="AZ126" s="200">
        <f t="shared" si="93"/>
        <v>2.3416402221517063</v>
      </c>
      <c r="BA126" s="200">
        <f t="shared" si="93"/>
        <v>2.3645974792316249</v>
      </c>
      <c r="BB126" s="200">
        <f t="shared" si="93"/>
        <v>2.3877798074593861</v>
      </c>
      <c r="BC126" s="200">
        <f t="shared" si="93"/>
        <v>2.4111894134148701</v>
      </c>
      <c r="BD126" s="200">
        <f t="shared" si="93"/>
        <v>2.4348285253110946</v>
      </c>
      <c r="BE126" s="200">
        <f t="shared" si="93"/>
        <v>2.458699393206301</v>
      </c>
      <c r="BF126" s="200">
        <f t="shared" si="93"/>
        <v>2.4828042892181279</v>
      </c>
      <c r="BG126" s="200">
        <f t="shared" si="93"/>
        <v>2.5071455077398737</v>
      </c>
      <c r="BH126" s="200">
        <f t="shared" si="93"/>
        <v>2.5317253656588932</v>
      </c>
      <c r="BI126" s="200">
        <f t="shared" si="93"/>
        <v>2.5565462025771168</v>
      </c>
      <c r="BJ126" s="200">
        <f t="shared" si="93"/>
        <v>2.5816103810337556</v>
      </c>
      <c r="BK126" s="200">
        <f t="shared" si="93"/>
        <v>2.6069202867301651</v>
      </c>
      <c r="BL126" s="200">
        <f t="shared" si="93"/>
        <v>2.6324783287569313</v>
      </c>
      <c r="BM126" s="200">
        <f t="shared" si="93"/>
        <v>2.6582869398231752</v>
      </c>
      <c r="BN126" s="200">
        <f t="shared" si="93"/>
        <v>2.6843485764881088</v>
      </c>
      <c r="BO126" s="200">
        <f t="shared" si="93"/>
        <v>2.7106657193948545</v>
      </c>
      <c r="BP126" s="200">
        <f t="shared" si="93"/>
        <v>2.7372408735065692</v>
      </c>
      <c r="BQ126" s="200">
        <f t="shared" si="93"/>
        <v>2.7640765683448691</v>
      </c>
    </row>
    <row r="127" spans="5:69">
      <c r="E127" s="331"/>
      <c r="F127" s="328"/>
      <c r="G127" s="324"/>
      <c r="H127" s="325"/>
      <c r="I127" s="226" t="s">
        <v>299</v>
      </c>
      <c r="J127" s="200">
        <v>0</v>
      </c>
      <c r="K127" s="200">
        <f t="shared" ref="K127:BQ127" si="94">J129*$B$6</f>
        <v>0.62176165803108807</v>
      </c>
      <c r="L127" s="200">
        <f t="shared" si="94"/>
        <v>0.9387381895763488</v>
      </c>
      <c r="M127" s="200">
        <f t="shared" si="94"/>
        <v>1.1033819196682024</v>
      </c>
      <c r="N127" s="200">
        <f t="shared" si="94"/>
        <v>1.1919195967227569</v>
      </c>
      <c r="O127" s="200">
        <f t="shared" si="94"/>
        <v>1.2424651865920802</v>
      </c>
      <c r="P127" s="200">
        <f t="shared" si="94"/>
        <v>1.2740762696466505</v>
      </c>
      <c r="Q127" s="200">
        <f t="shared" si="94"/>
        <v>1.2962822393734519</v>
      </c>
      <c r="R127" s="200">
        <f t="shared" si="94"/>
        <v>1.3138484017324419</v>
      </c>
      <c r="S127" s="200">
        <f t="shared" si="94"/>
        <v>1.3291580248927772</v>
      </c>
      <c r="T127" s="200">
        <f t="shared" si="94"/>
        <v>1.3434033641594796</v>
      </c>
      <c r="U127" s="200">
        <f t="shared" si="94"/>
        <v>1.3571811744959001</v>
      </c>
      <c r="V127" s="200">
        <f t="shared" si="94"/>
        <v>1.3707904668446613</v>
      </c>
      <c r="W127" s="200">
        <f t="shared" si="94"/>
        <v>1.3843813863484216</v>
      </c>
      <c r="X127" s="200">
        <f t="shared" si="94"/>
        <v>1.3980296515211457</v>
      </c>
      <c r="Y127" s="200">
        <f t="shared" si="94"/>
        <v>1.411773773895223</v>
      </c>
      <c r="Z127" s="200">
        <f t="shared" si="94"/>
        <v>1.4256336679071111</v>
      </c>
      <c r="AA127" s="200">
        <f t="shared" si="94"/>
        <v>1.4396199559028542</v>
      </c>
      <c r="AB127" s="200">
        <f t="shared" si="94"/>
        <v>1.4537386207041503</v>
      </c>
      <c r="AC127" s="200">
        <f t="shared" si="94"/>
        <v>1.4679933319553151</v>
      </c>
      <c r="AD127" s="200">
        <f t="shared" si="94"/>
        <v>1.4823866093613214</v>
      </c>
      <c r="AE127" s="200">
        <f t="shared" si="94"/>
        <v>1.4969204043720077</v>
      </c>
      <c r="AF127" s="200">
        <f t="shared" si="94"/>
        <v>1.511596391090011</v>
      </c>
      <c r="AG127" s="200">
        <f t="shared" si="94"/>
        <v>1.5264161117912092</v>
      </c>
      <c r="AH127" s="200">
        <f t="shared" si="94"/>
        <v>1.541381049752065</v>
      </c>
      <c r="AI127" s="200">
        <f t="shared" si="94"/>
        <v>1.5564926657310858</v>
      </c>
      <c r="AJ127" s="200">
        <f t="shared" si="94"/>
        <v>1.5717524162779986</v>
      </c>
      <c r="AK127" s="200">
        <f t="shared" si="94"/>
        <v>1.5871617629574595</v>
      </c>
      <c r="AL127" s="200">
        <f t="shared" si="94"/>
        <v>1.6027221770307041</v>
      </c>
      <c r="AM127" s="200">
        <f t="shared" si="94"/>
        <v>1.6184351418668557</v>
      </c>
      <c r="AN127" s="200">
        <f t="shared" si="94"/>
        <v>1.6343021542197498</v>
      </c>
      <c r="AO127" s="200">
        <f t="shared" si="94"/>
        <v>1.65032472493822</v>
      </c>
      <c r="AP127" s="200">
        <f t="shared" si="94"/>
        <v>1.6665043793938115</v>
      </c>
      <c r="AQ127" s="200">
        <f t="shared" si="94"/>
        <v>1.6828426577679274</v>
      </c>
      <c r="AR127" s="200">
        <f t="shared" si="94"/>
        <v>1.6993411152694073</v>
      </c>
      <c r="AS127" s="200">
        <f t="shared" si="94"/>
        <v>1.7160013223180439</v>
      </c>
      <c r="AT127" s="200">
        <f t="shared" si="94"/>
        <v>1.7328248647118067</v>
      </c>
      <c r="AU127" s="200">
        <f t="shared" si="94"/>
        <v>1.7498133437866565</v>
      </c>
      <c r="AV127" s="200">
        <f t="shared" si="94"/>
        <v>1.7669683765734026</v>
      </c>
      <c r="AW127" s="200">
        <f t="shared" si="94"/>
        <v>1.784291595953835</v>
      </c>
      <c r="AX127" s="200">
        <f t="shared" si="94"/>
        <v>1.8017846508172584</v>
      </c>
      <c r="AY127" s="200">
        <f t="shared" si="94"/>
        <v>1.819449206217993</v>
      </c>
      <c r="AZ127" s="200">
        <f t="shared" si="94"/>
        <v>1.8372869435341384</v>
      </c>
      <c r="BA127" s="200">
        <f t="shared" si="94"/>
        <v>1.8552995606277518</v>
      </c>
      <c r="BB127" s="200">
        <f t="shared" si="94"/>
        <v>1.8734887720065261</v>
      </c>
      <c r="BC127" s="200">
        <f t="shared" si="94"/>
        <v>1.8918563089870173</v>
      </c>
      <c r="BD127" s="200">
        <f t="shared" si="94"/>
        <v>1.9104039198594567</v>
      </c>
      <c r="BE127" s="200">
        <f t="shared" si="94"/>
        <v>1.9291333700541664</v>
      </c>
      <c r="BF127" s="200">
        <f t="shared" si="94"/>
        <v>1.9480464423096038</v>
      </c>
      <c r="BG127" s="200">
        <f t="shared" si="94"/>
        <v>1.9671449368420533</v>
      </c>
      <c r="BH127" s="200">
        <f t="shared" si="94"/>
        <v>1.9864306715169762</v>
      </c>
      <c r="BI127" s="200">
        <f t="shared" si="94"/>
        <v>2.0059054820220452</v>
      </c>
      <c r="BJ127" s="200">
        <f t="shared" si="94"/>
        <v>2.0255712220418696</v>
      </c>
      <c r="BK127" s="200">
        <f t="shared" si="94"/>
        <v>2.0454297634344374</v>
      </c>
      <c r="BL127" s="200">
        <f t="shared" si="94"/>
        <v>2.0654829964092847</v>
      </c>
      <c r="BM127" s="200">
        <f t="shared" si="94"/>
        <v>2.0857328297074149</v>
      </c>
      <c r="BN127" s="200">
        <f t="shared" si="94"/>
        <v>2.1061811907829777</v>
      </c>
      <c r="BO127" s="200">
        <f t="shared" si="94"/>
        <v>2.1268300259867323</v>
      </c>
      <c r="BP127" s="200">
        <f t="shared" si="94"/>
        <v>2.1476813007513078</v>
      </c>
      <c r="BQ127" s="200">
        <f t="shared" si="94"/>
        <v>2.1687369997782819</v>
      </c>
    </row>
    <row r="128" spans="5:69">
      <c r="E128" s="331"/>
      <c r="F128" s="328"/>
      <c r="G128" s="324"/>
      <c r="H128" s="325"/>
      <c r="I128" s="227" t="s">
        <v>301</v>
      </c>
      <c r="J128" s="200">
        <v>0</v>
      </c>
      <c r="K128" s="200">
        <f t="shared" ref="K128:BQ128" si="95">J129*$B$7</f>
        <v>0.15544041450777202</v>
      </c>
      <c r="L128" s="200">
        <f t="shared" si="95"/>
        <v>0.2346845473940872</v>
      </c>
      <c r="M128" s="200">
        <f t="shared" si="95"/>
        <v>0.27584547991705061</v>
      </c>
      <c r="N128" s="200">
        <f t="shared" si="95"/>
        <v>0.29797989918068923</v>
      </c>
      <c r="O128" s="200">
        <f t="shared" si="95"/>
        <v>0.31061629664802004</v>
      </c>
      <c r="P128" s="200">
        <f t="shared" si="95"/>
        <v>0.31851906741166264</v>
      </c>
      <c r="Q128" s="200">
        <f t="shared" si="95"/>
        <v>0.32407055984336297</v>
      </c>
      <c r="R128" s="200">
        <f t="shared" si="95"/>
        <v>0.32846210043311047</v>
      </c>
      <c r="S128" s="200">
        <f t="shared" si="95"/>
        <v>0.33228950622319431</v>
      </c>
      <c r="T128" s="200">
        <f t="shared" si="95"/>
        <v>0.3358508410398699</v>
      </c>
      <c r="U128" s="200">
        <f t="shared" si="95"/>
        <v>0.33929529362397504</v>
      </c>
      <c r="V128" s="200">
        <f t="shared" si="95"/>
        <v>0.34269761671116533</v>
      </c>
      <c r="W128" s="200">
        <f t="shared" si="95"/>
        <v>0.34609534658710539</v>
      </c>
      <c r="X128" s="200">
        <f t="shared" si="95"/>
        <v>0.34950741288028642</v>
      </c>
      <c r="Y128" s="200">
        <f t="shared" si="95"/>
        <v>0.35294344347380574</v>
      </c>
      <c r="Z128" s="200">
        <f t="shared" si="95"/>
        <v>0.35640841697677778</v>
      </c>
      <c r="AA128" s="200">
        <f t="shared" si="95"/>
        <v>0.35990498897571355</v>
      </c>
      <c r="AB128" s="200">
        <f t="shared" si="95"/>
        <v>0.36343465517603757</v>
      </c>
      <c r="AC128" s="200">
        <f t="shared" si="95"/>
        <v>0.36699833298882878</v>
      </c>
      <c r="AD128" s="200">
        <f t="shared" si="95"/>
        <v>0.37059665234033035</v>
      </c>
      <c r="AE128" s="200">
        <f t="shared" si="95"/>
        <v>0.37423010109300192</v>
      </c>
      <c r="AF128" s="200">
        <f t="shared" si="95"/>
        <v>0.37789909777250275</v>
      </c>
      <c r="AG128" s="200">
        <f t="shared" si="95"/>
        <v>0.38160402794780229</v>
      </c>
      <c r="AH128" s="200">
        <f t="shared" si="95"/>
        <v>0.38534526243801626</v>
      </c>
      <c r="AI128" s="200">
        <f t="shared" si="95"/>
        <v>0.38912316643277145</v>
      </c>
      <c r="AJ128" s="200">
        <f t="shared" si="95"/>
        <v>0.39293810406949964</v>
      </c>
      <c r="AK128" s="200">
        <f t="shared" si="95"/>
        <v>0.39679044073936487</v>
      </c>
      <c r="AL128" s="200">
        <f t="shared" si="95"/>
        <v>0.40068054425767602</v>
      </c>
      <c r="AM128" s="200">
        <f t="shared" si="95"/>
        <v>0.40460878546671392</v>
      </c>
      <c r="AN128" s="200">
        <f t="shared" si="95"/>
        <v>0.40857553855493745</v>
      </c>
      <c r="AO128" s="200">
        <f t="shared" si="95"/>
        <v>0.41258118123455501</v>
      </c>
      <c r="AP128" s="200">
        <f t="shared" si="95"/>
        <v>0.41662609484845287</v>
      </c>
      <c r="AQ128" s="200">
        <f t="shared" si="95"/>
        <v>0.42071066444198185</v>
      </c>
      <c r="AR128" s="200">
        <f t="shared" si="95"/>
        <v>0.42483527881735184</v>
      </c>
      <c r="AS128" s="200">
        <f t="shared" si="95"/>
        <v>0.42900033057951098</v>
      </c>
      <c r="AT128" s="200">
        <f t="shared" si="95"/>
        <v>0.43320621617795169</v>
      </c>
      <c r="AU128" s="200">
        <f t="shared" si="95"/>
        <v>0.43745333594666413</v>
      </c>
      <c r="AV128" s="200">
        <f t="shared" si="95"/>
        <v>0.44174209414335064</v>
      </c>
      <c r="AW128" s="200">
        <f t="shared" si="95"/>
        <v>0.44607289898845875</v>
      </c>
      <c r="AX128" s="200">
        <f t="shared" si="95"/>
        <v>0.45044616270431459</v>
      </c>
      <c r="AY128" s="200">
        <f t="shared" si="95"/>
        <v>0.45486230155449825</v>
      </c>
      <c r="AZ128" s="200">
        <f t="shared" si="95"/>
        <v>0.45932173588353459</v>
      </c>
      <c r="BA128" s="200">
        <f t="shared" si="95"/>
        <v>0.46382489015693795</v>
      </c>
      <c r="BB128" s="200">
        <f t="shared" si="95"/>
        <v>0.46837219300163152</v>
      </c>
      <c r="BC128" s="200">
        <f t="shared" si="95"/>
        <v>0.47296407724675432</v>
      </c>
      <c r="BD128" s="200">
        <f t="shared" si="95"/>
        <v>0.47760097996486417</v>
      </c>
      <c r="BE128" s="200">
        <f t="shared" si="95"/>
        <v>0.4822833425135416</v>
      </c>
      <c r="BF128" s="200">
        <f t="shared" si="95"/>
        <v>0.48701161057740094</v>
      </c>
      <c r="BG128" s="200">
        <f t="shared" si="95"/>
        <v>0.49178623421051332</v>
      </c>
      <c r="BH128" s="200">
        <f t="shared" si="95"/>
        <v>0.49660766787924404</v>
      </c>
      <c r="BI128" s="200">
        <f t="shared" si="95"/>
        <v>0.5014763705055113</v>
      </c>
      <c r="BJ128" s="200">
        <f t="shared" si="95"/>
        <v>0.50639280551046739</v>
      </c>
      <c r="BK128" s="200">
        <f t="shared" si="95"/>
        <v>0.51135744085860935</v>
      </c>
      <c r="BL128" s="200">
        <f t="shared" si="95"/>
        <v>0.51637074910232117</v>
      </c>
      <c r="BM128" s="200">
        <f t="shared" si="95"/>
        <v>0.52143320742685373</v>
      </c>
      <c r="BN128" s="200">
        <f t="shared" si="95"/>
        <v>0.52654529769574443</v>
      </c>
      <c r="BO128" s="200">
        <f t="shared" si="95"/>
        <v>0.53170750649668308</v>
      </c>
      <c r="BP128" s="200">
        <f t="shared" si="95"/>
        <v>0.53692032518782695</v>
      </c>
      <c r="BQ128" s="200">
        <f t="shared" si="95"/>
        <v>0.54218424994457048</v>
      </c>
    </row>
    <row r="129" spans="5:69">
      <c r="E129" s="331"/>
      <c r="F129" s="328"/>
      <c r="G129" s="324"/>
      <c r="H129" s="325"/>
      <c r="I129" s="226" t="s">
        <v>295</v>
      </c>
      <c r="J129" s="200">
        <f>J126+J127+J128</f>
        <v>1.5544041450777202</v>
      </c>
      <c r="K129" s="200">
        <f>K126+K127+K128</f>
        <v>2.346845473940872</v>
      </c>
      <c r="L129" s="200">
        <f t="shared" ref="L129:BQ129" si="96">L126+L127+L128</f>
        <v>2.7584547991705062</v>
      </c>
      <c r="M129" s="200">
        <f t="shared" si="96"/>
        <v>2.9797989918068923</v>
      </c>
      <c r="N129" s="200">
        <f t="shared" si="96"/>
        <v>3.1061629664802002</v>
      </c>
      <c r="O129" s="200">
        <f t="shared" si="96"/>
        <v>3.185190674116626</v>
      </c>
      <c r="P129" s="200">
        <f t="shared" si="96"/>
        <v>3.2407055984336295</v>
      </c>
      <c r="Q129" s="200">
        <f t="shared" si="96"/>
        <v>3.2846210043311044</v>
      </c>
      <c r="R129" s="200">
        <f t="shared" si="96"/>
        <v>3.3228950622319426</v>
      </c>
      <c r="S129" s="200">
        <f t="shared" si="96"/>
        <v>3.3585084103986986</v>
      </c>
      <c r="T129" s="200">
        <f t="shared" si="96"/>
        <v>3.3929529362397504</v>
      </c>
      <c r="U129" s="200">
        <f t="shared" si="96"/>
        <v>3.4269761671116532</v>
      </c>
      <c r="V129" s="200">
        <f t="shared" si="96"/>
        <v>3.4609534658710537</v>
      </c>
      <c r="W129" s="200">
        <f t="shared" si="96"/>
        <v>3.4950741288028637</v>
      </c>
      <c r="X129" s="200">
        <f t="shared" si="96"/>
        <v>3.5294344347380573</v>
      </c>
      <c r="Y129" s="200">
        <f t="shared" si="96"/>
        <v>3.5640841697677774</v>
      </c>
      <c r="Z129" s="200">
        <f t="shared" si="96"/>
        <v>3.5990498897571355</v>
      </c>
      <c r="AA129" s="200">
        <f t="shared" si="96"/>
        <v>3.6343465517603755</v>
      </c>
      <c r="AB129" s="200">
        <f t="shared" si="96"/>
        <v>3.6699833298882876</v>
      </c>
      <c r="AC129" s="200">
        <f t="shared" si="96"/>
        <v>3.7059665234033035</v>
      </c>
      <c r="AD129" s="200">
        <f t="shared" si="96"/>
        <v>3.742301010930019</v>
      </c>
      <c r="AE129" s="200">
        <f t="shared" si="96"/>
        <v>3.778990977725027</v>
      </c>
      <c r="AF129" s="200">
        <f t="shared" si="96"/>
        <v>3.8160402794780226</v>
      </c>
      <c r="AG129" s="200">
        <f t="shared" si="96"/>
        <v>3.8534526243801621</v>
      </c>
      <c r="AH129" s="200">
        <f t="shared" si="96"/>
        <v>3.8912316643277141</v>
      </c>
      <c r="AI129" s="200">
        <f t="shared" si="96"/>
        <v>3.9293810406949961</v>
      </c>
      <c r="AJ129" s="200">
        <f t="shared" si="96"/>
        <v>3.9679044073936485</v>
      </c>
      <c r="AK129" s="200">
        <f t="shared" si="96"/>
        <v>4.0068054425767601</v>
      </c>
      <c r="AL129" s="200">
        <f t="shared" si="96"/>
        <v>4.0460878546671388</v>
      </c>
      <c r="AM129" s="200">
        <f t="shared" si="96"/>
        <v>4.0857553855493745</v>
      </c>
      <c r="AN129" s="200">
        <f t="shared" si="96"/>
        <v>4.1258118123455496</v>
      </c>
      <c r="AO129" s="200">
        <f t="shared" si="96"/>
        <v>4.1662609484845285</v>
      </c>
      <c r="AP129" s="200">
        <f t="shared" si="96"/>
        <v>4.2071066444198184</v>
      </c>
      <c r="AQ129" s="200">
        <f t="shared" si="96"/>
        <v>4.2483527881735181</v>
      </c>
      <c r="AR129" s="200">
        <f t="shared" si="96"/>
        <v>4.2900033057951097</v>
      </c>
      <c r="AS129" s="200">
        <f t="shared" si="96"/>
        <v>4.3320621617795165</v>
      </c>
      <c r="AT129" s="200">
        <f t="shared" si="96"/>
        <v>4.3745333594666409</v>
      </c>
      <c r="AU129" s="200">
        <f t="shared" si="96"/>
        <v>4.4174209414335062</v>
      </c>
      <c r="AV129" s="200">
        <f t="shared" si="96"/>
        <v>4.4607289898845872</v>
      </c>
      <c r="AW129" s="200">
        <f t="shared" si="96"/>
        <v>4.5044616270431455</v>
      </c>
      <c r="AX129" s="200">
        <f t="shared" si="96"/>
        <v>4.5486230155449823</v>
      </c>
      <c r="AY129" s="200">
        <f t="shared" si="96"/>
        <v>4.5932173588353455</v>
      </c>
      <c r="AZ129" s="200">
        <f t="shared" si="96"/>
        <v>4.6382489015693791</v>
      </c>
      <c r="BA129" s="200">
        <f t="shared" si="96"/>
        <v>4.6837219300163149</v>
      </c>
      <c r="BB129" s="200">
        <f t="shared" si="96"/>
        <v>4.7296407724675431</v>
      </c>
      <c r="BC129" s="200">
        <f t="shared" si="96"/>
        <v>4.7760097996486417</v>
      </c>
      <c r="BD129" s="200">
        <f t="shared" si="96"/>
        <v>4.8228334251354159</v>
      </c>
      <c r="BE129" s="200">
        <f t="shared" si="96"/>
        <v>4.8701161057740094</v>
      </c>
      <c r="BF129" s="200">
        <f t="shared" si="96"/>
        <v>4.9178623421051331</v>
      </c>
      <c r="BG129" s="200">
        <f t="shared" si="96"/>
        <v>4.9660766787924402</v>
      </c>
      <c r="BH129" s="200">
        <f t="shared" si="96"/>
        <v>5.0147637050551133</v>
      </c>
      <c r="BI129" s="200">
        <f t="shared" si="96"/>
        <v>5.0639280551046735</v>
      </c>
      <c r="BJ129" s="200">
        <f t="shared" si="96"/>
        <v>5.1135744085860928</v>
      </c>
      <c r="BK129" s="200">
        <f t="shared" si="96"/>
        <v>5.1637074910232119</v>
      </c>
      <c r="BL129" s="200">
        <f t="shared" si="96"/>
        <v>5.2143320742685368</v>
      </c>
      <c r="BM129" s="200">
        <f t="shared" si="96"/>
        <v>5.2654529769574436</v>
      </c>
      <c r="BN129" s="200">
        <f t="shared" si="96"/>
        <v>5.317075064966831</v>
      </c>
      <c r="BO129" s="200">
        <f t="shared" si="96"/>
        <v>5.3692032518782691</v>
      </c>
      <c r="BP129" s="200">
        <f t="shared" si="96"/>
        <v>5.4218424994457042</v>
      </c>
      <c r="BQ129" s="200">
        <f t="shared" si="96"/>
        <v>5.4749978180677221</v>
      </c>
    </row>
    <row r="130" spans="5:69">
      <c r="E130" s="331"/>
      <c r="F130" s="328"/>
      <c r="G130" s="324"/>
      <c r="H130" s="325"/>
      <c r="I130" s="226" t="s">
        <v>326</v>
      </c>
      <c r="J130" s="219">
        <f>Variables!$M$22</f>
        <v>9400</v>
      </c>
      <c r="K130" s="219">
        <f>Variables!$M$22</f>
        <v>9400</v>
      </c>
      <c r="L130" s="219">
        <f>Variables!$M$22</f>
        <v>9400</v>
      </c>
      <c r="M130" s="219">
        <f>Variables!$M$22</f>
        <v>9400</v>
      </c>
      <c r="N130" s="219">
        <f>Variables!$M$22</f>
        <v>9400</v>
      </c>
      <c r="O130" s="219">
        <f>Variables!$M$22</f>
        <v>9400</v>
      </c>
      <c r="P130" s="219">
        <f>Variables!$M$22</f>
        <v>9400</v>
      </c>
      <c r="Q130" s="219">
        <f>Variables!$M$22</f>
        <v>9400</v>
      </c>
      <c r="R130" s="219">
        <f>Variables!$M$22</f>
        <v>9400</v>
      </c>
      <c r="S130" s="219">
        <f>Variables!$M$22</f>
        <v>9400</v>
      </c>
      <c r="T130" s="219">
        <f>Variables!$M$22</f>
        <v>9400</v>
      </c>
      <c r="U130" s="219">
        <f>Variables!$M$22</f>
        <v>9400</v>
      </c>
      <c r="V130" s="219">
        <f>Variables!$M$22</f>
        <v>9400</v>
      </c>
      <c r="W130" s="219">
        <f>Variables!$M$22</f>
        <v>9400</v>
      </c>
      <c r="X130" s="219">
        <f>Variables!$M$22</f>
        <v>9400</v>
      </c>
      <c r="Y130" s="219">
        <f>Variables!$M$22</f>
        <v>9400</v>
      </c>
      <c r="Z130" s="219">
        <f>Variables!$M$22</f>
        <v>9400</v>
      </c>
      <c r="AA130" s="219">
        <f>Variables!$M$22</f>
        <v>9400</v>
      </c>
      <c r="AB130" s="219">
        <f>Variables!$M$22</f>
        <v>9400</v>
      </c>
      <c r="AC130" s="219">
        <f>Variables!$M$22</f>
        <v>9400</v>
      </c>
      <c r="AD130" s="219">
        <f>Variables!$M$22</f>
        <v>9400</v>
      </c>
      <c r="AE130" s="219">
        <f>Variables!$M$22</f>
        <v>9400</v>
      </c>
      <c r="AF130" s="219">
        <f>Variables!$M$22</f>
        <v>9400</v>
      </c>
      <c r="AG130" s="219">
        <f>Variables!$M$22</f>
        <v>9400</v>
      </c>
      <c r="AH130" s="219">
        <f>Variables!$M$22</f>
        <v>9400</v>
      </c>
      <c r="AI130" s="219">
        <f>Variables!$M$22</f>
        <v>9400</v>
      </c>
      <c r="AJ130" s="219">
        <f>Variables!$M$22</f>
        <v>9400</v>
      </c>
      <c r="AK130" s="219">
        <f>Variables!$M$22</f>
        <v>9400</v>
      </c>
      <c r="AL130" s="219">
        <f>Variables!$M$22</f>
        <v>9400</v>
      </c>
      <c r="AM130" s="219">
        <f>Variables!$M$22</f>
        <v>9400</v>
      </c>
      <c r="AN130" s="219">
        <f>Variables!$M$22</f>
        <v>9400</v>
      </c>
      <c r="AO130" s="219">
        <f>Variables!$M$22</f>
        <v>9400</v>
      </c>
      <c r="AP130" s="219">
        <f>Variables!$M$22</f>
        <v>9400</v>
      </c>
      <c r="AQ130" s="219">
        <f>Variables!$M$22</f>
        <v>9400</v>
      </c>
      <c r="AR130" s="219">
        <f>Variables!$M$22</f>
        <v>9400</v>
      </c>
      <c r="AS130" s="219">
        <f>Variables!$M$22</f>
        <v>9400</v>
      </c>
      <c r="AT130" s="219">
        <f>Variables!$M$22</f>
        <v>9400</v>
      </c>
      <c r="AU130" s="219">
        <f>Variables!$M$22</f>
        <v>9400</v>
      </c>
      <c r="AV130" s="219">
        <f>Variables!$M$22</f>
        <v>9400</v>
      </c>
      <c r="AW130" s="219">
        <f>Variables!$M$22</f>
        <v>9400</v>
      </c>
      <c r="AX130" s="219">
        <f>Variables!$M$22</f>
        <v>9400</v>
      </c>
      <c r="AY130" s="219">
        <f>Variables!$M$22</f>
        <v>9400</v>
      </c>
      <c r="AZ130" s="219">
        <f>Variables!$M$22</f>
        <v>9400</v>
      </c>
      <c r="BA130" s="219">
        <f>Variables!$M$22</f>
        <v>9400</v>
      </c>
      <c r="BB130" s="219">
        <f>Variables!$M$22</f>
        <v>9400</v>
      </c>
      <c r="BC130" s="219">
        <f>Variables!$M$22</f>
        <v>9400</v>
      </c>
      <c r="BD130" s="219">
        <f>Variables!$M$22</f>
        <v>9400</v>
      </c>
      <c r="BE130" s="219">
        <f>Variables!$M$22</f>
        <v>9400</v>
      </c>
      <c r="BF130" s="219">
        <f>Variables!$M$22</f>
        <v>9400</v>
      </c>
      <c r="BG130" s="219">
        <f>Variables!$M$22</f>
        <v>9400</v>
      </c>
      <c r="BH130" s="219">
        <f>Variables!$M$22</f>
        <v>9400</v>
      </c>
      <c r="BI130" s="219">
        <f>Variables!$M$22</f>
        <v>9400</v>
      </c>
      <c r="BJ130" s="219">
        <f>Variables!$M$22</f>
        <v>9400</v>
      </c>
      <c r="BK130" s="219">
        <f>Variables!$M$22</f>
        <v>9400</v>
      </c>
      <c r="BL130" s="219">
        <f>Variables!$M$22</f>
        <v>9400</v>
      </c>
      <c r="BM130" s="219">
        <f>Variables!$M$22</f>
        <v>9400</v>
      </c>
      <c r="BN130" s="219">
        <f>Variables!$M$22</f>
        <v>9400</v>
      </c>
      <c r="BO130" s="219">
        <f>Variables!$M$22</f>
        <v>9400</v>
      </c>
      <c r="BP130" s="219">
        <f>Variables!$M$22</f>
        <v>9400</v>
      </c>
      <c r="BQ130" s="219">
        <f>Variables!$M$22</f>
        <v>9400</v>
      </c>
    </row>
    <row r="131" spans="5:69">
      <c r="E131" s="331"/>
      <c r="F131" s="328"/>
      <c r="G131" s="324"/>
      <c r="H131" s="325"/>
      <c r="I131" s="226" t="s">
        <v>446</v>
      </c>
      <c r="J131" s="204">
        <f t="shared" ref="J131:BQ131" si="97">J130*$B$10</f>
        <v>2068</v>
      </c>
      <c r="K131" s="204">
        <f t="shared" si="97"/>
        <v>2068</v>
      </c>
      <c r="L131" s="204">
        <f t="shared" si="97"/>
        <v>2068</v>
      </c>
      <c r="M131" s="204">
        <f t="shared" si="97"/>
        <v>2068</v>
      </c>
      <c r="N131" s="204">
        <f t="shared" si="97"/>
        <v>2068</v>
      </c>
      <c r="O131" s="204">
        <f t="shared" si="97"/>
        <v>2068</v>
      </c>
      <c r="P131" s="204">
        <f t="shared" si="97"/>
        <v>2068</v>
      </c>
      <c r="Q131" s="204">
        <f t="shared" si="97"/>
        <v>2068</v>
      </c>
      <c r="R131" s="204">
        <f t="shared" si="97"/>
        <v>2068</v>
      </c>
      <c r="S131" s="204">
        <f t="shared" si="97"/>
        <v>2068</v>
      </c>
      <c r="T131" s="204">
        <f t="shared" si="97"/>
        <v>2068</v>
      </c>
      <c r="U131" s="204">
        <f t="shared" si="97"/>
        <v>2068</v>
      </c>
      <c r="V131" s="204">
        <f t="shared" si="97"/>
        <v>2068</v>
      </c>
      <c r="W131" s="204">
        <f t="shared" si="97"/>
        <v>2068</v>
      </c>
      <c r="X131" s="204">
        <f t="shared" si="97"/>
        <v>2068</v>
      </c>
      <c r="Y131" s="204">
        <f t="shared" si="97"/>
        <v>2068</v>
      </c>
      <c r="Z131" s="204">
        <f t="shared" si="97"/>
        <v>2068</v>
      </c>
      <c r="AA131" s="204">
        <f t="shared" si="97"/>
        <v>2068</v>
      </c>
      <c r="AB131" s="204">
        <f t="shared" si="97"/>
        <v>2068</v>
      </c>
      <c r="AC131" s="204">
        <f t="shared" si="97"/>
        <v>2068</v>
      </c>
      <c r="AD131" s="204">
        <f t="shared" si="97"/>
        <v>2068</v>
      </c>
      <c r="AE131" s="204">
        <f t="shared" si="97"/>
        <v>2068</v>
      </c>
      <c r="AF131" s="204">
        <f t="shared" si="97"/>
        <v>2068</v>
      </c>
      <c r="AG131" s="204">
        <f t="shared" si="97"/>
        <v>2068</v>
      </c>
      <c r="AH131" s="204">
        <f t="shared" si="97"/>
        <v>2068</v>
      </c>
      <c r="AI131" s="204">
        <f t="shared" si="97"/>
        <v>2068</v>
      </c>
      <c r="AJ131" s="204">
        <f t="shared" si="97"/>
        <v>2068</v>
      </c>
      <c r="AK131" s="204">
        <f t="shared" si="97"/>
        <v>2068</v>
      </c>
      <c r="AL131" s="204">
        <f t="shared" si="97"/>
        <v>2068</v>
      </c>
      <c r="AM131" s="204">
        <f t="shared" si="97"/>
        <v>2068</v>
      </c>
      <c r="AN131" s="204">
        <f t="shared" si="97"/>
        <v>2068</v>
      </c>
      <c r="AO131" s="204">
        <f t="shared" si="97"/>
        <v>2068</v>
      </c>
      <c r="AP131" s="204">
        <f t="shared" si="97"/>
        <v>2068</v>
      </c>
      <c r="AQ131" s="204">
        <f t="shared" si="97"/>
        <v>2068</v>
      </c>
      <c r="AR131" s="204">
        <f t="shared" si="97"/>
        <v>2068</v>
      </c>
      <c r="AS131" s="204">
        <f t="shared" si="97"/>
        <v>2068</v>
      </c>
      <c r="AT131" s="204">
        <f t="shared" si="97"/>
        <v>2068</v>
      </c>
      <c r="AU131" s="204">
        <f t="shared" si="97"/>
        <v>2068</v>
      </c>
      <c r="AV131" s="204">
        <f t="shared" si="97"/>
        <v>2068</v>
      </c>
      <c r="AW131" s="204">
        <f t="shared" si="97"/>
        <v>2068</v>
      </c>
      <c r="AX131" s="204">
        <f t="shared" si="97"/>
        <v>2068</v>
      </c>
      <c r="AY131" s="204">
        <f t="shared" si="97"/>
        <v>2068</v>
      </c>
      <c r="AZ131" s="204">
        <f t="shared" si="97"/>
        <v>2068</v>
      </c>
      <c r="BA131" s="204">
        <f t="shared" si="97"/>
        <v>2068</v>
      </c>
      <c r="BB131" s="204">
        <f t="shared" si="97"/>
        <v>2068</v>
      </c>
      <c r="BC131" s="204">
        <f t="shared" si="97"/>
        <v>2068</v>
      </c>
      <c r="BD131" s="204">
        <f t="shared" si="97"/>
        <v>2068</v>
      </c>
      <c r="BE131" s="204">
        <f t="shared" si="97"/>
        <v>2068</v>
      </c>
      <c r="BF131" s="204">
        <f t="shared" si="97"/>
        <v>2068</v>
      </c>
      <c r="BG131" s="204">
        <f t="shared" si="97"/>
        <v>2068</v>
      </c>
      <c r="BH131" s="204">
        <f t="shared" si="97"/>
        <v>2068</v>
      </c>
      <c r="BI131" s="204">
        <f t="shared" si="97"/>
        <v>2068</v>
      </c>
      <c r="BJ131" s="204">
        <f t="shared" si="97"/>
        <v>2068</v>
      </c>
      <c r="BK131" s="204">
        <f t="shared" si="97"/>
        <v>2068</v>
      </c>
      <c r="BL131" s="204">
        <f t="shared" si="97"/>
        <v>2068</v>
      </c>
      <c r="BM131" s="204">
        <f t="shared" si="97"/>
        <v>2068</v>
      </c>
      <c r="BN131" s="204">
        <f t="shared" si="97"/>
        <v>2068</v>
      </c>
      <c r="BO131" s="204">
        <f t="shared" si="97"/>
        <v>2068</v>
      </c>
      <c r="BP131" s="204">
        <f t="shared" si="97"/>
        <v>2068</v>
      </c>
      <c r="BQ131" s="204">
        <f t="shared" si="97"/>
        <v>2068</v>
      </c>
    </row>
    <row r="132" spans="5:69">
      <c r="E132" s="331"/>
      <c r="F132" s="328"/>
      <c r="G132" s="324"/>
      <c r="H132" s="325"/>
      <c r="I132" s="226" t="s">
        <v>346</v>
      </c>
      <c r="J132" s="204">
        <f>J129*J130</f>
        <v>14611.398963730569</v>
      </c>
      <c r="K132" s="204">
        <f>K129*K130</f>
        <v>22060.347455044197</v>
      </c>
      <c r="L132" s="204">
        <f t="shared" ref="L132:BQ132" si="98">L129*L130</f>
        <v>25929.475112202759</v>
      </c>
      <c r="M132" s="204">
        <f t="shared" si="98"/>
        <v>28010.110522984789</v>
      </c>
      <c r="N132" s="204">
        <f t="shared" si="98"/>
        <v>29197.93188491388</v>
      </c>
      <c r="O132" s="204">
        <f t="shared" si="98"/>
        <v>29940.792336696286</v>
      </c>
      <c r="P132" s="204">
        <f t="shared" si="98"/>
        <v>30462.632625276117</v>
      </c>
      <c r="Q132" s="204">
        <f t="shared" si="98"/>
        <v>30875.43744071238</v>
      </c>
      <c r="R132" s="204">
        <f t="shared" si="98"/>
        <v>31235.213584980262</v>
      </c>
      <c r="S132" s="204">
        <f t="shared" si="98"/>
        <v>31569.979057747769</v>
      </c>
      <c r="T132" s="204">
        <f t="shared" si="98"/>
        <v>31893.757600653655</v>
      </c>
      <c r="U132" s="204">
        <f t="shared" si="98"/>
        <v>32213.575970849539</v>
      </c>
      <c r="V132" s="204">
        <f t="shared" si="98"/>
        <v>32532.962579187904</v>
      </c>
      <c r="W132" s="204">
        <f t="shared" si="98"/>
        <v>32853.696810746922</v>
      </c>
      <c r="X132" s="204">
        <f t="shared" si="98"/>
        <v>33176.683686537741</v>
      </c>
      <c r="Y132" s="204">
        <f t="shared" si="98"/>
        <v>33502.391195817108</v>
      </c>
      <c r="Z132" s="204">
        <f t="shared" si="98"/>
        <v>33831.068963717073</v>
      </c>
      <c r="AA132" s="204">
        <f t="shared" si="98"/>
        <v>34162.857586547529</v>
      </c>
      <c r="AB132" s="204">
        <f t="shared" si="98"/>
        <v>34497.843300949906</v>
      </c>
      <c r="AC132" s="204">
        <f t="shared" si="98"/>
        <v>34836.085319991049</v>
      </c>
      <c r="AD132" s="204">
        <f t="shared" si="98"/>
        <v>35177.62950274218</v>
      </c>
      <c r="AE132" s="204">
        <f t="shared" si="98"/>
        <v>35522.515190615253</v>
      </c>
      <c r="AF132" s="204">
        <f t="shared" si="98"/>
        <v>35870.778627093416</v>
      </c>
      <c r="AG132" s="204">
        <f t="shared" si="98"/>
        <v>36222.454669173523</v>
      </c>
      <c r="AH132" s="204">
        <f t="shared" si="98"/>
        <v>36577.57764468051</v>
      </c>
      <c r="AI132" s="204">
        <f t="shared" si="98"/>
        <v>36936.181782532964</v>
      </c>
      <c r="AJ132" s="204">
        <f t="shared" si="98"/>
        <v>37298.301429500294</v>
      </c>
      <c r="AK132" s="204">
        <f t="shared" si="98"/>
        <v>37663.971160221547</v>
      </c>
      <c r="AL132" s="204">
        <f t="shared" si="98"/>
        <v>38033.225833871104</v>
      </c>
      <c r="AM132" s="204">
        <f t="shared" si="98"/>
        <v>38406.100624164123</v>
      </c>
      <c r="AN132" s="204">
        <f t="shared" si="98"/>
        <v>38782.631036048166</v>
      </c>
      <c r="AO132" s="204">
        <f t="shared" si="98"/>
        <v>39162.852915754571</v>
      </c>
      <c r="AP132" s="204">
        <f t="shared" si="98"/>
        <v>39546.802457546291</v>
      </c>
      <c r="AQ132" s="204">
        <f t="shared" si="98"/>
        <v>39934.516208831068</v>
      </c>
      <c r="AR132" s="204">
        <f t="shared" si="98"/>
        <v>40326.031074474035</v>
      </c>
      <c r="AS132" s="204">
        <f t="shared" si="98"/>
        <v>40721.384320727455</v>
      </c>
      <c r="AT132" s="204">
        <f t="shared" si="98"/>
        <v>41120.613578986427</v>
      </c>
      <c r="AU132" s="204">
        <f t="shared" si="98"/>
        <v>41523.756849474958</v>
      </c>
      <c r="AV132" s="204">
        <f t="shared" si="98"/>
        <v>41930.852504915121</v>
      </c>
      <c r="AW132" s="204">
        <f t="shared" si="98"/>
        <v>42341.939294205564</v>
      </c>
      <c r="AX132" s="204">
        <f t="shared" si="98"/>
        <v>42757.05634612283</v>
      </c>
      <c r="AY132" s="204">
        <f t="shared" si="98"/>
        <v>43176.243173052251</v>
      </c>
      <c r="AZ132" s="204">
        <f t="shared" si="98"/>
        <v>43599.539674752166</v>
      </c>
      <c r="BA132" s="204">
        <f t="shared" si="98"/>
        <v>44026.986142153357</v>
      </c>
      <c r="BB132" s="204">
        <f t="shared" si="98"/>
        <v>44458.623261194902</v>
      </c>
      <c r="BC132" s="204">
        <f t="shared" si="98"/>
        <v>44894.492116697234</v>
      </c>
      <c r="BD132" s="204">
        <f t="shared" si="98"/>
        <v>45334.634196272913</v>
      </c>
      <c r="BE132" s="204">
        <f t="shared" si="98"/>
        <v>45779.091394275689</v>
      </c>
      <c r="BF132" s="204">
        <f t="shared" si="98"/>
        <v>46227.906015788249</v>
      </c>
      <c r="BG132" s="204">
        <f t="shared" si="98"/>
        <v>46681.12078064894</v>
      </c>
      <c r="BH132" s="204">
        <f t="shared" si="98"/>
        <v>47138.778827518065</v>
      </c>
      <c r="BI132" s="204">
        <f t="shared" si="98"/>
        <v>47600.923717983933</v>
      </c>
      <c r="BJ132" s="204">
        <f t="shared" si="98"/>
        <v>48067.599440709273</v>
      </c>
      <c r="BK132" s="204">
        <f t="shared" si="98"/>
        <v>48538.850415618195</v>
      </c>
      <c r="BL132" s="204">
        <f t="shared" si="98"/>
        <v>49014.721498124243</v>
      </c>
      <c r="BM132" s="204">
        <f t="shared" si="98"/>
        <v>49495.25798339997</v>
      </c>
      <c r="BN132" s="204">
        <f t="shared" si="98"/>
        <v>49980.505610688211</v>
      </c>
      <c r="BO132" s="204">
        <f t="shared" si="98"/>
        <v>50470.510567655729</v>
      </c>
      <c r="BP132" s="204">
        <f t="shared" si="98"/>
        <v>50965.319494789619</v>
      </c>
      <c r="BQ132" s="204">
        <f t="shared" si="98"/>
        <v>51464.979489836587</v>
      </c>
    </row>
    <row r="133" spans="5:69">
      <c r="E133" s="331"/>
      <c r="F133" s="328"/>
      <c r="G133" s="324"/>
      <c r="H133" s="325"/>
      <c r="I133" s="226" t="s">
        <v>447</v>
      </c>
      <c r="J133" s="228">
        <f t="shared" ref="J133:BQ133" si="99">J132*$B$10</f>
        <v>3214.5077720207255</v>
      </c>
      <c r="K133" s="228">
        <f t="shared" si="99"/>
        <v>4853.2764401097238</v>
      </c>
      <c r="L133" s="228">
        <f t="shared" si="99"/>
        <v>5704.4845246846071</v>
      </c>
      <c r="M133" s="228">
        <f t="shared" si="99"/>
        <v>6162.2243150566537</v>
      </c>
      <c r="N133" s="228">
        <f t="shared" si="99"/>
        <v>6423.5450146810535</v>
      </c>
      <c r="O133" s="228">
        <f t="shared" si="99"/>
        <v>6586.9743140731825</v>
      </c>
      <c r="P133" s="228">
        <f t="shared" si="99"/>
        <v>6701.7791775607457</v>
      </c>
      <c r="Q133" s="228">
        <f t="shared" si="99"/>
        <v>6792.5962369567233</v>
      </c>
      <c r="R133" s="228">
        <f t="shared" si="99"/>
        <v>6871.7469886956578</v>
      </c>
      <c r="S133" s="228">
        <f t="shared" si="99"/>
        <v>6945.3953927045095</v>
      </c>
      <c r="T133" s="228">
        <f t="shared" si="99"/>
        <v>7016.6266721438042</v>
      </c>
      <c r="U133" s="228">
        <f t="shared" si="99"/>
        <v>7086.986713586899</v>
      </c>
      <c r="V133" s="228">
        <f t="shared" si="99"/>
        <v>7157.2517674213386</v>
      </c>
      <c r="W133" s="228">
        <f t="shared" si="99"/>
        <v>7227.8132983643227</v>
      </c>
      <c r="X133" s="228">
        <f t="shared" si="99"/>
        <v>7298.8704110383032</v>
      </c>
      <c r="Y133" s="228">
        <f t="shared" si="99"/>
        <v>7370.5260630797638</v>
      </c>
      <c r="Z133" s="228">
        <f t="shared" si="99"/>
        <v>7442.8351720177561</v>
      </c>
      <c r="AA133" s="228">
        <f t="shared" si="99"/>
        <v>7515.8286690404566</v>
      </c>
      <c r="AB133" s="228">
        <f t="shared" si="99"/>
        <v>7589.5255262089795</v>
      </c>
      <c r="AC133" s="228">
        <f t="shared" si="99"/>
        <v>7663.938770398031</v>
      </c>
      <c r="AD133" s="228">
        <f t="shared" si="99"/>
        <v>7739.0784906032795</v>
      </c>
      <c r="AE133" s="228">
        <f t="shared" si="99"/>
        <v>7814.9533419353556</v>
      </c>
      <c r="AF133" s="228">
        <f t="shared" si="99"/>
        <v>7891.5712979605514</v>
      </c>
      <c r="AG133" s="228">
        <f t="shared" si="99"/>
        <v>7968.9400272181747</v>
      </c>
      <c r="AH133" s="228">
        <f t="shared" si="99"/>
        <v>8047.0670818297122</v>
      </c>
      <c r="AI133" s="228">
        <f t="shared" si="99"/>
        <v>8125.9599921572517</v>
      </c>
      <c r="AJ133" s="228">
        <f t="shared" si="99"/>
        <v>8205.626314490064</v>
      </c>
      <c r="AK133" s="228">
        <f t="shared" si="99"/>
        <v>8286.0736552487397</v>
      </c>
      <c r="AL133" s="228">
        <f t="shared" si="99"/>
        <v>8367.3096834516437</v>
      </c>
      <c r="AM133" s="228">
        <f t="shared" si="99"/>
        <v>8449.3421373161073</v>
      </c>
      <c r="AN133" s="228">
        <f t="shared" si="99"/>
        <v>8532.1788279305965</v>
      </c>
      <c r="AO133" s="228">
        <f t="shared" si="99"/>
        <v>8615.8276414660049</v>
      </c>
      <c r="AP133" s="228">
        <f t="shared" si="99"/>
        <v>8700.2965406601834</v>
      </c>
      <c r="AQ133" s="228">
        <f t="shared" si="99"/>
        <v>8785.5935659428342</v>
      </c>
      <c r="AR133" s="228">
        <f t="shared" si="99"/>
        <v>8871.7268363842868</v>
      </c>
      <c r="AS133" s="228">
        <f t="shared" si="99"/>
        <v>8958.7045505600399</v>
      </c>
      <c r="AT133" s="228">
        <f t="shared" si="99"/>
        <v>9046.5349873770137</v>
      </c>
      <c r="AU133" s="228">
        <f t="shared" si="99"/>
        <v>9135.2265068844899</v>
      </c>
      <c r="AV133" s="228">
        <f t="shared" si="99"/>
        <v>9224.7875510813265</v>
      </c>
      <c r="AW133" s="228">
        <f t="shared" si="99"/>
        <v>9315.2266447252241</v>
      </c>
      <c r="AX133" s="228">
        <f t="shared" si="99"/>
        <v>9406.5523961470226</v>
      </c>
      <c r="AY133" s="228">
        <f t="shared" si="99"/>
        <v>9498.7734980714959</v>
      </c>
      <c r="AZ133" s="228">
        <f t="shared" si="99"/>
        <v>9591.8987284454761</v>
      </c>
      <c r="BA133" s="228">
        <f t="shared" si="99"/>
        <v>9685.9369512737394</v>
      </c>
      <c r="BB133" s="228">
        <f t="shared" si="99"/>
        <v>9780.8971174628787</v>
      </c>
      <c r="BC133" s="228">
        <f t="shared" si="99"/>
        <v>9876.7882656733909</v>
      </c>
      <c r="BD133" s="228">
        <f t="shared" si="99"/>
        <v>9973.6195231800411</v>
      </c>
      <c r="BE133" s="228">
        <f t="shared" si="99"/>
        <v>10071.400106740652</v>
      </c>
      <c r="BF133" s="228">
        <f t="shared" si="99"/>
        <v>10170.139323473415</v>
      </c>
      <c r="BG133" s="228">
        <f t="shared" si="99"/>
        <v>10269.846571742766</v>
      </c>
      <c r="BH133" s="228">
        <f t="shared" si="99"/>
        <v>10370.531342053975</v>
      </c>
      <c r="BI133" s="228">
        <f t="shared" si="99"/>
        <v>10472.203217956465</v>
      </c>
      <c r="BJ133" s="228">
        <f t="shared" si="99"/>
        <v>10574.87187695604</v>
      </c>
      <c r="BK133" s="228">
        <f t="shared" si="99"/>
        <v>10678.547091436003</v>
      </c>
      <c r="BL133" s="228">
        <f t="shared" si="99"/>
        <v>10783.238729587334</v>
      </c>
      <c r="BM133" s="228">
        <f t="shared" si="99"/>
        <v>10888.956756347994</v>
      </c>
      <c r="BN133" s="228">
        <f t="shared" si="99"/>
        <v>10995.711234351407</v>
      </c>
      <c r="BO133" s="228">
        <f t="shared" si="99"/>
        <v>11103.512324884261</v>
      </c>
      <c r="BP133" s="228">
        <f t="shared" si="99"/>
        <v>11212.370288853715</v>
      </c>
      <c r="BQ133" s="228">
        <f t="shared" si="99"/>
        <v>11322.29548776405</v>
      </c>
    </row>
    <row r="134" spans="5:69">
      <c r="E134" s="331"/>
      <c r="F134" s="328"/>
      <c r="G134" s="324"/>
      <c r="H134" s="325"/>
      <c r="I134" s="226" t="s">
        <v>448</v>
      </c>
      <c r="J134" s="228">
        <f>J9*J126</f>
        <v>5181.3471502590673</v>
      </c>
      <c r="K134" s="228">
        <f>K9*K126</f>
        <v>5232.1446713400383</v>
      </c>
      <c r="L134" s="228">
        <f t="shared" ref="L134:BQ134" si="100">L9*L126</f>
        <v>5283.4402073335687</v>
      </c>
      <c r="M134" s="228">
        <f t="shared" si="100"/>
        <v>5335.2386407388003</v>
      </c>
      <c r="N134" s="228">
        <f t="shared" si="100"/>
        <v>5387.5449019225134</v>
      </c>
      <c r="O134" s="228">
        <f t="shared" si="100"/>
        <v>5440.3639695884203</v>
      </c>
      <c r="P134" s="228">
        <f t="shared" si="100"/>
        <v>5493.7008712510533</v>
      </c>
      <c r="Q134" s="228">
        <f t="shared" si="100"/>
        <v>5547.5606837142986</v>
      </c>
      <c r="R134" s="228">
        <f t="shared" si="100"/>
        <v>5601.9485335546342</v>
      </c>
      <c r="S134" s="228">
        <f t="shared" si="100"/>
        <v>5656.8695976090912</v>
      </c>
      <c r="T134" s="228">
        <f t="shared" si="100"/>
        <v>5712.3291034680042</v>
      </c>
      <c r="U134" s="228">
        <f t="shared" si="100"/>
        <v>5768.3323299725926</v>
      </c>
      <c r="V134" s="228">
        <f t="shared" si="100"/>
        <v>5824.884607717423</v>
      </c>
      <c r="W134" s="228">
        <f t="shared" si="100"/>
        <v>5881.9913195577901</v>
      </c>
      <c r="X134" s="228">
        <f t="shared" si="100"/>
        <v>5939.6579011220829</v>
      </c>
      <c r="Y134" s="228">
        <f t="shared" si="100"/>
        <v>5997.8898413291618</v>
      </c>
      <c r="Z134" s="228">
        <f t="shared" si="100"/>
        <v>6056.6926829108224</v>
      </c>
      <c r="AA134" s="228">
        <f t="shared" si="100"/>
        <v>6116.0720229393582</v>
      </c>
      <c r="AB134" s="228">
        <f t="shared" si="100"/>
        <v>6176.0335133603321</v>
      </c>
      <c r="AC134" s="228">
        <f t="shared" si="100"/>
        <v>6236.5828615305318</v>
      </c>
      <c r="AD134" s="228">
        <f t="shared" si="100"/>
        <v>6297.7258307612256</v>
      </c>
      <c r="AE134" s="228">
        <f t="shared" si="100"/>
        <v>6359.4682408667259</v>
      </c>
      <c r="AF134" s="228">
        <f t="shared" si="100"/>
        <v>6421.8159687183625</v>
      </c>
      <c r="AG134" s="228">
        <f t="shared" si="100"/>
        <v>6484.7749488038362</v>
      </c>
      <c r="AH134" s="228">
        <f t="shared" si="100"/>
        <v>6548.3511737921099</v>
      </c>
      <c r="AI134" s="228">
        <f t="shared" si="100"/>
        <v>6612.550695103796</v>
      </c>
      <c r="AJ134" s="228">
        <f t="shared" si="100"/>
        <v>6677.379623487167</v>
      </c>
      <c r="AK134" s="228">
        <f t="shared" si="100"/>
        <v>6742.8441295997864</v>
      </c>
      <c r="AL134" s="228">
        <f t="shared" si="100"/>
        <v>6808.9504445958637</v>
      </c>
      <c r="AM134" s="228">
        <f t="shared" si="100"/>
        <v>6875.7048607193501</v>
      </c>
      <c r="AN134" s="228">
        <f t="shared" si="100"/>
        <v>6943.1137319028749</v>
      </c>
      <c r="AO134" s="228">
        <f t="shared" si="100"/>
        <v>7011.1834743725112</v>
      </c>
      <c r="AP134" s="228">
        <f t="shared" si="100"/>
        <v>7079.9205672585158</v>
      </c>
      <c r="AQ134" s="228">
        <f t="shared" si="100"/>
        <v>7149.3315532120305</v>
      </c>
      <c r="AR134" s="228">
        <f t="shared" si="100"/>
        <v>7219.4230390278353</v>
      </c>
      <c r="AS134" s="228">
        <f t="shared" si="100"/>
        <v>7290.201696273205</v>
      </c>
      <c r="AT134" s="228">
        <f t="shared" si="100"/>
        <v>7361.6742619229426</v>
      </c>
      <c r="AU134" s="228">
        <f t="shared" si="100"/>
        <v>7433.8475390006179</v>
      </c>
      <c r="AV134" s="228">
        <f t="shared" si="100"/>
        <v>7506.7283972261139</v>
      </c>
      <c r="AW134" s="228">
        <f t="shared" si="100"/>
        <v>7580.3237736695064</v>
      </c>
      <c r="AX134" s="228">
        <f t="shared" si="100"/>
        <v>7654.6406734113643</v>
      </c>
      <c r="AY134" s="228">
        <f t="shared" si="100"/>
        <v>7729.6861702095166</v>
      </c>
      <c r="AZ134" s="228">
        <f t="shared" si="100"/>
        <v>7805.4674071723548</v>
      </c>
      <c r="BA134" s="228">
        <f t="shared" si="100"/>
        <v>7881.9915974387504</v>
      </c>
      <c r="BB134" s="228">
        <f t="shared" si="100"/>
        <v>7959.2660248646198</v>
      </c>
      <c r="BC134" s="228">
        <f t="shared" si="100"/>
        <v>8037.2980447162345</v>
      </c>
      <c r="BD134" s="228">
        <f t="shared" si="100"/>
        <v>8116.0950843703149</v>
      </c>
      <c r="BE134" s="228">
        <f t="shared" si="100"/>
        <v>8195.6646440210043</v>
      </c>
      <c r="BF134" s="228">
        <f t="shared" si="100"/>
        <v>8276.0142973937582</v>
      </c>
      <c r="BG134" s="228">
        <f t="shared" si="100"/>
        <v>8357.1516924662465</v>
      </c>
      <c r="BH134" s="228">
        <f t="shared" si="100"/>
        <v>8439.0845521963092</v>
      </c>
      <c r="BI134" s="228">
        <f t="shared" si="100"/>
        <v>8521.8206752570568</v>
      </c>
      <c r="BJ134" s="228">
        <f t="shared" si="100"/>
        <v>8605.3679367791865</v>
      </c>
      <c r="BK134" s="228">
        <f t="shared" si="100"/>
        <v>8689.7342891005501</v>
      </c>
      <c r="BL134" s="228">
        <f t="shared" si="100"/>
        <v>8774.9277625231043</v>
      </c>
      <c r="BM134" s="228">
        <f t="shared" si="100"/>
        <v>8860.9564660772503</v>
      </c>
      <c r="BN134" s="228">
        <f t="shared" si="100"/>
        <v>8947.8285882936962</v>
      </c>
      <c r="BO134" s="228">
        <f t="shared" si="100"/>
        <v>9035.5523979828486</v>
      </c>
      <c r="BP134" s="228">
        <f t="shared" si="100"/>
        <v>9124.1362450218985</v>
      </c>
      <c r="BQ134" s="228">
        <f t="shared" si="100"/>
        <v>9213.5885611495632</v>
      </c>
    </row>
    <row r="135" spans="5:69">
      <c r="E135" s="331"/>
      <c r="F135" s="328"/>
      <c r="G135" s="324"/>
      <c r="H135" s="325"/>
      <c r="I135" s="229" t="s">
        <v>449</v>
      </c>
      <c r="J135" s="204">
        <f t="shared" ref="J135:BQ135" si="101">J133-J134</f>
        <v>-1966.8393782383419</v>
      </c>
      <c r="K135" s="204">
        <f t="shared" si="101"/>
        <v>-378.86823123031445</v>
      </c>
      <c r="L135" s="204">
        <f t="shared" si="101"/>
        <v>421.04431735103844</v>
      </c>
      <c r="M135" s="204">
        <f t="shared" si="101"/>
        <v>826.98567431785341</v>
      </c>
      <c r="N135" s="204">
        <f t="shared" si="101"/>
        <v>1036.0001127585401</v>
      </c>
      <c r="O135" s="204">
        <f t="shared" si="101"/>
        <v>1146.6103444847622</v>
      </c>
      <c r="P135" s="204">
        <f t="shared" si="101"/>
        <v>1208.0783063096924</v>
      </c>
      <c r="Q135" s="204">
        <f t="shared" si="101"/>
        <v>1245.0355532424246</v>
      </c>
      <c r="R135" s="204">
        <f t="shared" si="101"/>
        <v>1269.7984551410236</v>
      </c>
      <c r="S135" s="204">
        <f t="shared" si="101"/>
        <v>1288.5257950954183</v>
      </c>
      <c r="T135" s="204">
        <f t="shared" si="101"/>
        <v>1304.2975686758</v>
      </c>
      <c r="U135" s="204">
        <f t="shared" si="101"/>
        <v>1318.6543836143064</v>
      </c>
      <c r="V135" s="204">
        <f t="shared" si="101"/>
        <v>1332.3671597039156</v>
      </c>
      <c r="W135" s="204">
        <f t="shared" si="101"/>
        <v>1345.8219788065326</v>
      </c>
      <c r="X135" s="204">
        <f t="shared" si="101"/>
        <v>1359.2125099162204</v>
      </c>
      <c r="Y135" s="204">
        <f t="shared" si="101"/>
        <v>1372.6362217506021</v>
      </c>
      <c r="Z135" s="204">
        <f t="shared" si="101"/>
        <v>1386.1424891069337</v>
      </c>
      <c r="AA135" s="204">
        <f t="shared" si="101"/>
        <v>1399.7566461010983</v>
      </c>
      <c r="AB135" s="204">
        <f t="shared" si="101"/>
        <v>1413.4920128486474</v>
      </c>
      <c r="AC135" s="204">
        <f t="shared" si="101"/>
        <v>1427.3559088674992</v>
      </c>
      <c r="AD135" s="204">
        <f t="shared" si="101"/>
        <v>1441.352659842054</v>
      </c>
      <c r="AE135" s="204">
        <f t="shared" si="101"/>
        <v>1455.4851010686298</v>
      </c>
      <c r="AF135" s="204">
        <f t="shared" si="101"/>
        <v>1469.755329242189</v>
      </c>
      <c r="AG135" s="204">
        <f t="shared" si="101"/>
        <v>1484.1650784143385</v>
      </c>
      <c r="AH135" s="204">
        <f t="shared" si="101"/>
        <v>1498.7159080376023</v>
      </c>
      <c r="AI135" s="204">
        <f t="shared" si="101"/>
        <v>1513.4092970534557</v>
      </c>
      <c r="AJ135" s="204">
        <f t="shared" si="101"/>
        <v>1528.246691002897</v>
      </c>
      <c r="AK135" s="204">
        <f t="shared" si="101"/>
        <v>1543.2295256489533</v>
      </c>
      <c r="AL135" s="204">
        <f t="shared" si="101"/>
        <v>1558.3592388557799</v>
      </c>
      <c r="AM135" s="204">
        <f t="shared" si="101"/>
        <v>1573.6372765967571</v>
      </c>
      <c r="AN135" s="204">
        <f t="shared" si="101"/>
        <v>1589.0650960277217</v>
      </c>
      <c r="AO135" s="204">
        <f t="shared" si="101"/>
        <v>1604.6441670934937</v>
      </c>
      <c r="AP135" s="204">
        <f t="shared" si="101"/>
        <v>1620.3759734016676</v>
      </c>
      <c r="AQ135" s="204">
        <f t="shared" si="101"/>
        <v>1636.2620127308037</v>
      </c>
      <c r="AR135" s="204">
        <f t="shared" si="101"/>
        <v>1652.3037973564515</v>
      </c>
      <c r="AS135" s="204">
        <f t="shared" si="101"/>
        <v>1668.5028542868349</v>
      </c>
      <c r="AT135" s="204">
        <f t="shared" si="101"/>
        <v>1684.8607254540711</v>
      </c>
      <c r="AU135" s="204">
        <f t="shared" si="101"/>
        <v>1701.3789678838721</v>
      </c>
      <c r="AV135" s="204">
        <f t="shared" si="101"/>
        <v>1718.0591538552126</v>
      </c>
      <c r="AW135" s="204">
        <f t="shared" si="101"/>
        <v>1734.9028710557177</v>
      </c>
      <c r="AX135" s="204">
        <f t="shared" si="101"/>
        <v>1751.9117227356583</v>
      </c>
      <c r="AY135" s="204">
        <f t="shared" si="101"/>
        <v>1769.0873278619792</v>
      </c>
      <c r="AZ135" s="204">
        <f t="shared" si="101"/>
        <v>1786.4313212731213</v>
      </c>
      <c r="BA135" s="204">
        <f t="shared" si="101"/>
        <v>1803.945353834989</v>
      </c>
      <c r="BB135" s="204">
        <f t="shared" si="101"/>
        <v>1821.6310925982589</v>
      </c>
      <c r="BC135" s="204">
        <f t="shared" si="101"/>
        <v>1839.4902209571565</v>
      </c>
      <c r="BD135" s="204">
        <f t="shared" si="101"/>
        <v>1857.5244388097262</v>
      </c>
      <c r="BE135" s="204">
        <f t="shared" si="101"/>
        <v>1875.7354627196473</v>
      </c>
      <c r="BF135" s="204">
        <f t="shared" si="101"/>
        <v>1894.1250260796569</v>
      </c>
      <c r="BG135" s="204">
        <f t="shared" si="101"/>
        <v>1912.6948792765197</v>
      </c>
      <c r="BH135" s="204">
        <f t="shared" si="101"/>
        <v>1931.4467898576659</v>
      </c>
      <c r="BI135" s="204">
        <f t="shared" si="101"/>
        <v>1950.3825426994081</v>
      </c>
      <c r="BJ135" s="204">
        <f t="shared" si="101"/>
        <v>1969.5039401768536</v>
      </c>
      <c r="BK135" s="204">
        <f t="shared" si="101"/>
        <v>1988.8128023354529</v>
      </c>
      <c r="BL135" s="204">
        <f t="shared" si="101"/>
        <v>2008.3109670642298</v>
      </c>
      <c r="BM135" s="204">
        <f t="shared" si="101"/>
        <v>2028.0002902707438</v>
      </c>
      <c r="BN135" s="204">
        <f t="shared" si="101"/>
        <v>2047.8826460577111</v>
      </c>
      <c r="BO135" s="204">
        <f t="shared" si="101"/>
        <v>2067.9599269014125</v>
      </c>
      <c r="BP135" s="204">
        <f t="shared" si="101"/>
        <v>2088.234043831817</v>
      </c>
      <c r="BQ135" s="204">
        <f t="shared" si="101"/>
        <v>2108.7069266144863</v>
      </c>
    </row>
    <row r="136" spans="5:69">
      <c r="E136" s="331"/>
      <c r="F136" s="328"/>
      <c r="G136" s="329" t="s">
        <v>63</v>
      </c>
      <c r="H136" s="323" t="s">
        <v>25</v>
      </c>
      <c r="I136" s="230" t="s">
        <v>318</v>
      </c>
      <c r="J136" s="216">
        <f>Variables!$M$29</f>
        <v>0.1</v>
      </c>
      <c r="K136" s="216">
        <f>Variables!$M$29</f>
        <v>0.1</v>
      </c>
      <c r="L136" s="216">
        <f>Variables!$M$29</f>
        <v>0.1</v>
      </c>
      <c r="M136" s="216">
        <f>Variables!$M$29</f>
        <v>0.1</v>
      </c>
      <c r="N136" s="216">
        <f>Variables!$M$29</f>
        <v>0.1</v>
      </c>
      <c r="O136" s="216">
        <f>Variables!$M$29</f>
        <v>0.1</v>
      </c>
      <c r="P136" s="216">
        <f>Variables!$M$29</f>
        <v>0.1</v>
      </c>
      <c r="Q136" s="216">
        <f>Variables!$M$29</f>
        <v>0.1</v>
      </c>
      <c r="R136" s="216">
        <f>Variables!$M$29</f>
        <v>0.1</v>
      </c>
      <c r="S136" s="216">
        <f>Variables!$M$29</f>
        <v>0.1</v>
      </c>
      <c r="T136" s="216">
        <f>Variables!$M$29</f>
        <v>0.1</v>
      </c>
      <c r="U136" s="216">
        <f>Variables!$M$29</f>
        <v>0.1</v>
      </c>
      <c r="V136" s="216">
        <f>Variables!$M$29</f>
        <v>0.1</v>
      </c>
      <c r="W136" s="216">
        <f>Variables!$M$29</f>
        <v>0.1</v>
      </c>
      <c r="X136" s="216">
        <f>Variables!$M$29</f>
        <v>0.1</v>
      </c>
      <c r="Y136" s="216">
        <f>Variables!$M$29</f>
        <v>0.1</v>
      </c>
      <c r="Z136" s="216">
        <f>Variables!$M$29</f>
        <v>0.1</v>
      </c>
      <c r="AA136" s="216">
        <f>Variables!$M$29</f>
        <v>0.1</v>
      </c>
      <c r="AB136" s="216">
        <f>Variables!$M$29</f>
        <v>0.1</v>
      </c>
      <c r="AC136" s="216">
        <f>Variables!$M$29</f>
        <v>0.1</v>
      </c>
      <c r="AD136" s="216">
        <f>Variables!$M$29</f>
        <v>0.1</v>
      </c>
      <c r="AE136" s="216">
        <f>Variables!$M$29</f>
        <v>0.1</v>
      </c>
      <c r="AF136" s="216">
        <f>Variables!$M$29</f>
        <v>0.1</v>
      </c>
      <c r="AG136" s="216">
        <f>Variables!$M$29</f>
        <v>0.1</v>
      </c>
      <c r="AH136" s="216">
        <f>Variables!$M$29</f>
        <v>0.1</v>
      </c>
      <c r="AI136" s="216">
        <f>Variables!$M$29</f>
        <v>0.1</v>
      </c>
      <c r="AJ136" s="216">
        <f>Variables!$M$29</f>
        <v>0.1</v>
      </c>
      <c r="AK136" s="216">
        <f>Variables!$M$29</f>
        <v>0.1</v>
      </c>
      <c r="AL136" s="216">
        <f>Variables!$M$29</f>
        <v>0.1</v>
      </c>
      <c r="AM136" s="216">
        <f>Variables!$M$29</f>
        <v>0.1</v>
      </c>
      <c r="AN136" s="216">
        <f>Variables!$M$29</f>
        <v>0.1</v>
      </c>
      <c r="AO136" s="216">
        <f>Variables!$M$29</f>
        <v>0.1</v>
      </c>
      <c r="AP136" s="216">
        <f>Variables!$M$29</f>
        <v>0.1</v>
      </c>
      <c r="AQ136" s="216">
        <f>Variables!$M$29</f>
        <v>0.1</v>
      </c>
      <c r="AR136" s="216">
        <f>Variables!$M$29</f>
        <v>0.1</v>
      </c>
      <c r="AS136" s="216">
        <f>Variables!$M$29</f>
        <v>0.1</v>
      </c>
      <c r="AT136" s="216">
        <f>Variables!$M$29</f>
        <v>0.1</v>
      </c>
      <c r="AU136" s="216">
        <f>Variables!$M$29</f>
        <v>0.1</v>
      </c>
      <c r="AV136" s="216">
        <f>Variables!$M$29</f>
        <v>0.1</v>
      </c>
      <c r="AW136" s="216">
        <f>Variables!$M$29</f>
        <v>0.1</v>
      </c>
      <c r="AX136" s="216">
        <f>Variables!$M$29</f>
        <v>0.1</v>
      </c>
      <c r="AY136" s="216">
        <f>Variables!$M$29</f>
        <v>0.1</v>
      </c>
      <c r="AZ136" s="216">
        <f>Variables!$M$29</f>
        <v>0.1</v>
      </c>
      <c r="BA136" s="216">
        <f>Variables!$M$29</f>
        <v>0.1</v>
      </c>
      <c r="BB136" s="216">
        <f>Variables!$M$29</f>
        <v>0.1</v>
      </c>
      <c r="BC136" s="216">
        <f>Variables!$M$29</f>
        <v>0.1</v>
      </c>
      <c r="BD136" s="216">
        <f>Variables!$M$29</f>
        <v>0.1</v>
      </c>
      <c r="BE136" s="216">
        <f>Variables!$M$29</f>
        <v>0.1</v>
      </c>
      <c r="BF136" s="216">
        <f>Variables!$M$29</f>
        <v>0.1</v>
      </c>
      <c r="BG136" s="216">
        <f>Variables!$M$29</f>
        <v>0.1</v>
      </c>
      <c r="BH136" s="216">
        <f>Variables!$M$29</f>
        <v>0.1</v>
      </c>
      <c r="BI136" s="216">
        <f>Variables!$M$29</f>
        <v>0.1</v>
      </c>
      <c r="BJ136" s="216">
        <f>Variables!$M$29</f>
        <v>0.1</v>
      </c>
      <c r="BK136" s="216">
        <f>Variables!$M$29</f>
        <v>0.1</v>
      </c>
      <c r="BL136" s="216">
        <f>Variables!$M$29</f>
        <v>0.1</v>
      </c>
      <c r="BM136" s="216">
        <f>Variables!$M$29</f>
        <v>0.1</v>
      </c>
      <c r="BN136" s="216">
        <f>Variables!$M$29</f>
        <v>0.1</v>
      </c>
      <c r="BO136" s="216">
        <f>Variables!$M$29</f>
        <v>0.1</v>
      </c>
      <c r="BP136" s="216">
        <f>Variables!$M$29</f>
        <v>0.1</v>
      </c>
      <c r="BQ136" s="216">
        <f>Variables!$M$29</f>
        <v>0.1</v>
      </c>
    </row>
    <row r="137" spans="5:69">
      <c r="E137" s="331"/>
      <c r="F137" s="328"/>
      <c r="G137" s="329"/>
      <c r="H137" s="323"/>
      <c r="I137" s="232" t="s">
        <v>319</v>
      </c>
      <c r="J137" s="216">
        <f>Variables!$M$30</f>
        <v>0.5</v>
      </c>
      <c r="K137" s="216">
        <f>Variables!$M$30</f>
        <v>0.5</v>
      </c>
      <c r="L137" s="216">
        <f>Variables!$M$30</f>
        <v>0.5</v>
      </c>
      <c r="M137" s="216">
        <f>Variables!$M$30</f>
        <v>0.5</v>
      </c>
      <c r="N137" s="216">
        <f>Variables!$M$30</f>
        <v>0.5</v>
      </c>
      <c r="O137" s="216">
        <f>Variables!$M$30</f>
        <v>0.5</v>
      </c>
      <c r="P137" s="216">
        <f>Variables!$M$30</f>
        <v>0.5</v>
      </c>
      <c r="Q137" s="216">
        <f>Variables!$M$30</f>
        <v>0.5</v>
      </c>
      <c r="R137" s="216">
        <f>Variables!$M$30</f>
        <v>0.5</v>
      </c>
      <c r="S137" s="216">
        <f>Variables!$M$30</f>
        <v>0.5</v>
      </c>
      <c r="T137" s="216">
        <f>Variables!$M$30</f>
        <v>0.5</v>
      </c>
      <c r="U137" s="216">
        <f>Variables!$M$30</f>
        <v>0.5</v>
      </c>
      <c r="V137" s="216">
        <f>Variables!$M$30</f>
        <v>0.5</v>
      </c>
      <c r="W137" s="216">
        <f>Variables!$M$30</f>
        <v>0.5</v>
      </c>
      <c r="X137" s="216">
        <f>Variables!$M$30</f>
        <v>0.5</v>
      </c>
      <c r="Y137" s="216">
        <f>Variables!$M$30</f>
        <v>0.5</v>
      </c>
      <c r="Z137" s="216">
        <f>Variables!$M$30</f>
        <v>0.5</v>
      </c>
      <c r="AA137" s="216">
        <f>Variables!$M$30</f>
        <v>0.5</v>
      </c>
      <c r="AB137" s="216">
        <f>Variables!$M$30</f>
        <v>0.5</v>
      </c>
      <c r="AC137" s="216">
        <f>Variables!$M$30</f>
        <v>0.5</v>
      </c>
      <c r="AD137" s="216">
        <f>Variables!$M$30</f>
        <v>0.5</v>
      </c>
      <c r="AE137" s="216">
        <f>Variables!$M$30</f>
        <v>0.5</v>
      </c>
      <c r="AF137" s="216">
        <f>Variables!$M$30</f>
        <v>0.5</v>
      </c>
      <c r="AG137" s="216">
        <f>Variables!$M$30</f>
        <v>0.5</v>
      </c>
      <c r="AH137" s="216">
        <f>Variables!$M$30</f>
        <v>0.5</v>
      </c>
      <c r="AI137" s="216">
        <f>Variables!$M$30</f>
        <v>0.5</v>
      </c>
      <c r="AJ137" s="216">
        <f>Variables!$M$30</f>
        <v>0.5</v>
      </c>
      <c r="AK137" s="216">
        <f>Variables!$M$30</f>
        <v>0.5</v>
      </c>
      <c r="AL137" s="216">
        <f>Variables!$M$30</f>
        <v>0.5</v>
      </c>
      <c r="AM137" s="216">
        <f>Variables!$M$30</f>
        <v>0.5</v>
      </c>
      <c r="AN137" s="216">
        <f>Variables!$M$30</f>
        <v>0.5</v>
      </c>
      <c r="AO137" s="216">
        <f>Variables!$M$30</f>
        <v>0.5</v>
      </c>
      <c r="AP137" s="216">
        <f>Variables!$M$30</f>
        <v>0.5</v>
      </c>
      <c r="AQ137" s="216">
        <f>Variables!$M$30</f>
        <v>0.5</v>
      </c>
      <c r="AR137" s="216">
        <f>Variables!$M$30</f>
        <v>0.5</v>
      </c>
      <c r="AS137" s="216">
        <f>Variables!$M$30</f>
        <v>0.5</v>
      </c>
      <c r="AT137" s="216">
        <f>Variables!$M$30</f>
        <v>0.5</v>
      </c>
      <c r="AU137" s="216">
        <f>Variables!$M$30</f>
        <v>0.5</v>
      </c>
      <c r="AV137" s="216">
        <f>Variables!$M$30</f>
        <v>0.5</v>
      </c>
      <c r="AW137" s="216">
        <f>Variables!$M$30</f>
        <v>0.5</v>
      </c>
      <c r="AX137" s="216">
        <f>Variables!$M$30</f>
        <v>0.5</v>
      </c>
      <c r="AY137" s="216">
        <f>Variables!$M$30</f>
        <v>0.5</v>
      </c>
      <c r="AZ137" s="216">
        <f>Variables!$M$30</f>
        <v>0.5</v>
      </c>
      <c r="BA137" s="216">
        <f>Variables!$M$30</f>
        <v>0.5</v>
      </c>
      <c r="BB137" s="216">
        <f>Variables!$M$30</f>
        <v>0.5</v>
      </c>
      <c r="BC137" s="216">
        <f>Variables!$M$30</f>
        <v>0.5</v>
      </c>
      <c r="BD137" s="216">
        <f>Variables!$M$30</f>
        <v>0.5</v>
      </c>
      <c r="BE137" s="216">
        <f>Variables!$M$30</f>
        <v>0.5</v>
      </c>
      <c r="BF137" s="216">
        <f>Variables!$M$30</f>
        <v>0.5</v>
      </c>
      <c r="BG137" s="216">
        <f>Variables!$M$30</f>
        <v>0.5</v>
      </c>
      <c r="BH137" s="216">
        <f>Variables!$M$30</f>
        <v>0.5</v>
      </c>
      <c r="BI137" s="216">
        <f>Variables!$M$30</f>
        <v>0.5</v>
      </c>
      <c r="BJ137" s="216">
        <f>Variables!$M$30</f>
        <v>0.5</v>
      </c>
      <c r="BK137" s="216">
        <f>Variables!$M$30</f>
        <v>0.5</v>
      </c>
      <c r="BL137" s="216">
        <f>Variables!$M$30</f>
        <v>0.5</v>
      </c>
      <c r="BM137" s="216">
        <f>Variables!$M$30</f>
        <v>0.5</v>
      </c>
      <c r="BN137" s="216">
        <f>Variables!$M$30</f>
        <v>0.5</v>
      </c>
      <c r="BO137" s="216">
        <f>Variables!$M$30</f>
        <v>0.5</v>
      </c>
      <c r="BP137" s="216">
        <f>Variables!$M$30</f>
        <v>0.5</v>
      </c>
      <c r="BQ137" s="216">
        <f>Variables!$M$30</f>
        <v>0.5</v>
      </c>
    </row>
    <row r="138" spans="5:69">
      <c r="E138" s="331"/>
      <c r="F138" s="328"/>
      <c r="G138" s="329"/>
      <c r="H138" s="323"/>
      <c r="I138" s="230" t="s">
        <v>321</v>
      </c>
      <c r="J138" s="200">
        <f>J95*J136*J137</f>
        <v>2.0207253886010363</v>
      </c>
      <c r="K138" s="200">
        <f>K95*K136*K137</f>
        <v>2.0813471502590675</v>
      </c>
      <c r="L138" s="200">
        <f t="shared" ref="L138:BQ138" si="102">L95*L136*L137</f>
        <v>2.1437875647668392</v>
      </c>
      <c r="M138" s="200">
        <f t="shared" si="102"/>
        <v>2.2081011917098445</v>
      </c>
      <c r="N138" s="200">
        <f t="shared" si="102"/>
        <v>2.2743442274611403</v>
      </c>
      <c r="O138" s="200">
        <f t="shared" si="102"/>
        <v>2.3425745542849743</v>
      </c>
      <c r="P138" s="200">
        <f t="shared" si="102"/>
        <v>2.4128517909135243</v>
      </c>
      <c r="Q138" s="200">
        <f t="shared" si="102"/>
        <v>2.4852373446409297</v>
      </c>
      <c r="R138" s="200">
        <f t="shared" si="102"/>
        <v>2.5597944649801576</v>
      </c>
      <c r="S138" s="200">
        <f t="shared" si="102"/>
        <v>2.6365882989295621</v>
      </c>
      <c r="T138" s="200">
        <f t="shared" si="102"/>
        <v>2.7156859478974491</v>
      </c>
      <c r="U138" s="200">
        <f t="shared" si="102"/>
        <v>2.7971565263343727</v>
      </c>
      <c r="V138" s="200">
        <f t="shared" si="102"/>
        <v>2.8810712221244041</v>
      </c>
      <c r="W138" s="200">
        <f t="shared" si="102"/>
        <v>2.9675033587881359</v>
      </c>
      <c r="X138" s="200">
        <f t="shared" si="102"/>
        <v>3.0565284595517812</v>
      </c>
      <c r="Y138" s="200">
        <f t="shared" si="102"/>
        <v>3.1482243133383343</v>
      </c>
      <c r="Z138" s="200">
        <f t="shared" si="102"/>
        <v>3.2426710427384848</v>
      </c>
      <c r="AA138" s="200">
        <f t="shared" si="102"/>
        <v>3.3399511740206389</v>
      </c>
      <c r="AB138" s="200">
        <f t="shared" si="102"/>
        <v>3.4401497092412585</v>
      </c>
      <c r="AC138" s="200">
        <f t="shared" si="102"/>
        <v>3.5433542005184964</v>
      </c>
      <c r="AD138" s="200">
        <f t="shared" si="102"/>
        <v>3.6496548265340518</v>
      </c>
      <c r="AE138" s="200">
        <f t="shared" si="102"/>
        <v>3.7591444713300732</v>
      </c>
      <c r="AF138" s="200">
        <f t="shared" si="102"/>
        <v>3.871918805469976</v>
      </c>
      <c r="AG138" s="200">
        <f t="shared" si="102"/>
        <v>3.9880763696340753</v>
      </c>
      <c r="AH138" s="200">
        <f t="shared" si="102"/>
        <v>4.1077186607230969</v>
      </c>
      <c r="AI138" s="200">
        <f t="shared" si="102"/>
        <v>4.2309502205447904</v>
      </c>
      <c r="AJ138" s="200">
        <f t="shared" si="102"/>
        <v>4.3578787271611343</v>
      </c>
      <c r="AK138" s="200">
        <f t="shared" si="102"/>
        <v>4.4886150889759682</v>
      </c>
      <c r="AL138" s="200">
        <f t="shared" si="102"/>
        <v>4.623273541645248</v>
      </c>
      <c r="AM138" s="200">
        <f t="shared" si="102"/>
        <v>4.7619717478946049</v>
      </c>
      <c r="AN138" s="200">
        <f t="shared" si="102"/>
        <v>4.9048309003314436</v>
      </c>
      <c r="AO138" s="200">
        <f t="shared" si="102"/>
        <v>5.0519758273413871</v>
      </c>
      <c r="AP138" s="200">
        <f t="shared" si="102"/>
        <v>5.2035351021616281</v>
      </c>
      <c r="AQ138" s="200">
        <f t="shared" si="102"/>
        <v>5.3596411552264769</v>
      </c>
      <c r="AR138" s="200">
        <f t="shared" si="102"/>
        <v>5.5204303898832716</v>
      </c>
      <c r="AS138" s="200">
        <f t="shared" si="102"/>
        <v>5.6860433015797698</v>
      </c>
      <c r="AT138" s="200">
        <f t="shared" si="102"/>
        <v>5.8566246006271632</v>
      </c>
      <c r="AU138" s="200">
        <f t="shared" si="102"/>
        <v>6.0323233386459769</v>
      </c>
      <c r="AV138" s="200">
        <f t="shared" si="102"/>
        <v>6.2132930388053564</v>
      </c>
      <c r="AW138" s="200">
        <f t="shared" si="102"/>
        <v>6.3996918299695169</v>
      </c>
      <c r="AX138" s="200">
        <f t="shared" si="102"/>
        <v>6.591682584868602</v>
      </c>
      <c r="AY138" s="200">
        <f t="shared" si="102"/>
        <v>6.7894330624146626</v>
      </c>
      <c r="AZ138" s="200">
        <f t="shared" si="102"/>
        <v>6.9931160542871016</v>
      </c>
      <c r="BA138" s="200">
        <f t="shared" si="102"/>
        <v>7.2029095359157145</v>
      </c>
      <c r="BB138" s="200">
        <f t="shared" si="102"/>
        <v>7.4189968219931872</v>
      </c>
      <c r="BC138" s="200">
        <f t="shared" si="102"/>
        <v>7.6415667266529814</v>
      </c>
      <c r="BD138" s="200">
        <f t="shared" si="102"/>
        <v>7.8708137284525721</v>
      </c>
      <c r="BE138" s="200">
        <f t="shared" si="102"/>
        <v>8.1069381403061485</v>
      </c>
      <c r="BF138" s="200">
        <f t="shared" si="102"/>
        <v>8.3501462845153345</v>
      </c>
      <c r="BG138" s="200">
        <f t="shared" si="102"/>
        <v>8.6006506730507919</v>
      </c>
      <c r="BH138" s="200">
        <f t="shared" si="102"/>
        <v>8.8586701932423182</v>
      </c>
      <c r="BI138" s="200">
        <f t="shared" si="102"/>
        <v>9.1244302990395862</v>
      </c>
      <c r="BJ138" s="200">
        <f t="shared" si="102"/>
        <v>9.3981632080107751</v>
      </c>
      <c r="BK138" s="200">
        <f t="shared" si="102"/>
        <v>9.680108104251099</v>
      </c>
      <c r="BL138" s="200">
        <f t="shared" si="102"/>
        <v>9.9705113473786326</v>
      </c>
      <c r="BM138" s="200">
        <f t="shared" si="102"/>
        <v>10.269626687799992</v>
      </c>
      <c r="BN138" s="200">
        <f t="shared" si="102"/>
        <v>10.577715488433991</v>
      </c>
      <c r="BO138" s="200">
        <f t="shared" si="102"/>
        <v>10.895046953087011</v>
      </c>
      <c r="BP138" s="200">
        <f t="shared" si="102"/>
        <v>11.221898361679623</v>
      </c>
      <c r="BQ138" s="200">
        <f t="shared" si="102"/>
        <v>11.558555312530013</v>
      </c>
    </row>
    <row r="139" spans="5:69">
      <c r="E139" s="331"/>
      <c r="F139" s="328"/>
      <c r="G139" s="329"/>
      <c r="H139" s="323"/>
      <c r="I139" s="230" t="s">
        <v>323</v>
      </c>
      <c r="J139" s="200">
        <f>J138/J274</f>
        <v>0.38860103626943004</v>
      </c>
      <c r="K139" s="200">
        <f>K138/K274</f>
        <v>0.39241085035050288</v>
      </c>
      <c r="L139" s="200">
        <f t="shared" ref="L139:BQ139" si="103">L138/L274</f>
        <v>0.39625801555001755</v>
      </c>
      <c r="M139" s="200">
        <f t="shared" si="103"/>
        <v>0.40014289805540992</v>
      </c>
      <c r="N139" s="200">
        <f t="shared" si="103"/>
        <v>0.4040658676441885</v>
      </c>
      <c r="O139" s="200">
        <f t="shared" si="103"/>
        <v>0.40802729771913149</v>
      </c>
      <c r="P139" s="200">
        <f t="shared" si="103"/>
        <v>0.41202756534382901</v>
      </c>
      <c r="Q139" s="200">
        <f t="shared" si="103"/>
        <v>0.41606705127857241</v>
      </c>
      <c r="R139" s="200">
        <f t="shared" si="103"/>
        <v>0.42014614001659761</v>
      </c>
      <c r="S139" s="200">
        <f t="shared" si="103"/>
        <v>0.42426521982068183</v>
      </c>
      <c r="T139" s="200">
        <f t="shared" si="103"/>
        <v>0.42842468276010026</v>
      </c>
      <c r="U139" s="200">
        <f t="shared" si="103"/>
        <v>0.43262492474794445</v>
      </c>
      <c r="V139" s="200">
        <f t="shared" si="103"/>
        <v>0.43686634557880671</v>
      </c>
      <c r="W139" s="200">
        <f t="shared" si="103"/>
        <v>0.44114934896683416</v>
      </c>
      <c r="X139" s="200">
        <f t="shared" si="103"/>
        <v>0.44547434258415625</v>
      </c>
      <c r="Y139" s="200">
        <f t="shared" si="103"/>
        <v>0.44984173809968714</v>
      </c>
      <c r="Z139" s="200">
        <f t="shared" si="103"/>
        <v>0.45425195121831163</v>
      </c>
      <c r="AA139" s="200">
        <f t="shared" si="103"/>
        <v>0.45870540172045188</v>
      </c>
      <c r="AB139" s="200">
        <f t="shared" si="103"/>
        <v>0.46320251350202496</v>
      </c>
      <c r="AC139" s="200">
        <f t="shared" si="103"/>
        <v>0.46774371461478986</v>
      </c>
      <c r="AD139" s="200">
        <f t="shared" si="103"/>
        <v>0.47232943730709187</v>
      </c>
      <c r="AE139" s="200">
        <f t="shared" si="103"/>
        <v>0.47696011806500443</v>
      </c>
      <c r="AF139" s="200">
        <f t="shared" si="103"/>
        <v>0.48163619765387716</v>
      </c>
      <c r="AG139" s="200">
        <f t="shared" si="103"/>
        <v>0.4863581211602877</v>
      </c>
      <c r="AH139" s="200">
        <f t="shared" si="103"/>
        <v>0.49112633803440814</v>
      </c>
      <c r="AI139" s="200">
        <f t="shared" si="103"/>
        <v>0.49594130213278464</v>
      </c>
      <c r="AJ139" s="200">
        <f t="shared" si="103"/>
        <v>0.5008034717615375</v>
      </c>
      <c r="AK139" s="200">
        <f t="shared" si="103"/>
        <v>0.50571330971998396</v>
      </c>
      <c r="AL139" s="200">
        <f t="shared" si="103"/>
        <v>0.51067128334468981</v>
      </c>
      <c r="AM139" s="200">
        <f t="shared" si="103"/>
        <v>0.51567786455395126</v>
      </c>
      <c r="AN139" s="200">
        <f t="shared" si="103"/>
        <v>0.5207335298927156</v>
      </c>
      <c r="AO139" s="200">
        <f t="shared" si="103"/>
        <v>0.52583876057793832</v>
      </c>
      <c r="AP139" s="200">
        <f t="shared" si="103"/>
        <v>0.53099404254438864</v>
      </c>
      <c r="AQ139" s="200">
        <f t="shared" si="103"/>
        <v>0.53619986649090223</v>
      </c>
      <c r="AR139" s="200">
        <f t="shared" si="103"/>
        <v>0.54145672792708766</v>
      </c>
      <c r="AS139" s="200">
        <f t="shared" si="103"/>
        <v>0.54676512722049042</v>
      </c>
      <c r="AT139" s="200">
        <f t="shared" si="103"/>
        <v>0.55212556964422066</v>
      </c>
      <c r="AU139" s="200">
        <f t="shared" si="103"/>
        <v>0.55753856542504632</v>
      </c>
      <c r="AV139" s="200">
        <f t="shared" si="103"/>
        <v>0.56300462979195853</v>
      </c>
      <c r="AW139" s="200">
        <f t="shared" si="103"/>
        <v>0.56852428302521296</v>
      </c>
      <c r="AX139" s="200">
        <f t="shared" si="103"/>
        <v>0.57409805050585228</v>
      </c>
      <c r="AY139" s="200">
        <f t="shared" si="103"/>
        <v>0.57972646276571371</v>
      </c>
      <c r="AZ139" s="200">
        <f t="shared" si="103"/>
        <v>0.58541005553792658</v>
      </c>
      <c r="BA139" s="200">
        <f t="shared" si="103"/>
        <v>0.59114936980790622</v>
      </c>
      <c r="BB139" s="200">
        <f t="shared" si="103"/>
        <v>0.59694495186484653</v>
      </c>
      <c r="BC139" s="200">
        <f t="shared" si="103"/>
        <v>0.60279735335371754</v>
      </c>
      <c r="BD139" s="200">
        <f t="shared" si="103"/>
        <v>0.60870713132777365</v>
      </c>
      <c r="BE139" s="200">
        <f t="shared" si="103"/>
        <v>0.61467484830157526</v>
      </c>
      <c r="BF139" s="200">
        <f t="shared" si="103"/>
        <v>0.62070107230453198</v>
      </c>
      <c r="BG139" s="200">
        <f t="shared" si="103"/>
        <v>0.62678637693496841</v>
      </c>
      <c r="BH139" s="200">
        <f t="shared" si="103"/>
        <v>0.63293134141472329</v>
      </c>
      <c r="BI139" s="200">
        <f t="shared" si="103"/>
        <v>0.63913655064427921</v>
      </c>
      <c r="BJ139" s="200">
        <f t="shared" si="103"/>
        <v>0.6454025952584389</v>
      </c>
      <c r="BK139" s="200">
        <f t="shared" si="103"/>
        <v>0.65173007168254127</v>
      </c>
      <c r="BL139" s="200">
        <f t="shared" si="103"/>
        <v>0.65811958218923283</v>
      </c>
      <c r="BM139" s="200">
        <f t="shared" si="103"/>
        <v>0.6645717349557938</v>
      </c>
      <c r="BN139" s="200">
        <f t="shared" si="103"/>
        <v>0.67108714412202719</v>
      </c>
      <c r="BO139" s="200">
        <f t="shared" si="103"/>
        <v>0.67766642984871361</v>
      </c>
      <c r="BP139" s="200">
        <f t="shared" si="103"/>
        <v>0.6843102183766423</v>
      </c>
      <c r="BQ139" s="200">
        <f t="shared" si="103"/>
        <v>0.69101914208621729</v>
      </c>
    </row>
    <row r="140" spans="5:69">
      <c r="E140" s="331"/>
      <c r="F140" s="328"/>
      <c r="G140" s="329"/>
      <c r="H140" s="323"/>
      <c r="I140" s="230" t="s">
        <v>299</v>
      </c>
      <c r="J140" s="200">
        <v>0</v>
      </c>
      <c r="K140" s="200">
        <f t="shared" ref="K140:BQ140" si="104">J142*$B$6</f>
        <v>0.15544041450777202</v>
      </c>
      <c r="L140" s="200">
        <f t="shared" si="104"/>
        <v>0.2346845473940872</v>
      </c>
      <c r="M140" s="200">
        <f t="shared" si="104"/>
        <v>0.27584547991705061</v>
      </c>
      <c r="N140" s="200">
        <f t="shared" si="104"/>
        <v>0.29797989918068923</v>
      </c>
      <c r="O140" s="200">
        <f t="shared" si="104"/>
        <v>0.31061629664802004</v>
      </c>
      <c r="P140" s="200">
        <f t="shared" si="104"/>
        <v>0.31851906741166264</v>
      </c>
      <c r="Q140" s="200">
        <f t="shared" si="104"/>
        <v>0.32407055984336297</v>
      </c>
      <c r="R140" s="200">
        <f t="shared" si="104"/>
        <v>0.32846210043311047</v>
      </c>
      <c r="S140" s="200">
        <f t="shared" si="104"/>
        <v>0.33228950622319431</v>
      </c>
      <c r="T140" s="200">
        <f t="shared" si="104"/>
        <v>0.3358508410398699</v>
      </c>
      <c r="U140" s="200">
        <f t="shared" si="104"/>
        <v>0.33929529362397504</v>
      </c>
      <c r="V140" s="200">
        <f t="shared" si="104"/>
        <v>0.34269761671116533</v>
      </c>
      <c r="W140" s="200">
        <f t="shared" si="104"/>
        <v>0.34609534658710539</v>
      </c>
      <c r="X140" s="200">
        <f t="shared" si="104"/>
        <v>0.34950741288028642</v>
      </c>
      <c r="Y140" s="200">
        <f t="shared" si="104"/>
        <v>0.35294344347380574</v>
      </c>
      <c r="Z140" s="200">
        <f t="shared" si="104"/>
        <v>0.35640841697677778</v>
      </c>
      <c r="AA140" s="200">
        <f t="shared" si="104"/>
        <v>0.35990498897571355</v>
      </c>
      <c r="AB140" s="200">
        <f t="shared" si="104"/>
        <v>0.36343465517603757</v>
      </c>
      <c r="AC140" s="200">
        <f t="shared" si="104"/>
        <v>0.36699833298882878</v>
      </c>
      <c r="AD140" s="200">
        <f t="shared" si="104"/>
        <v>0.37059665234033035</v>
      </c>
      <c r="AE140" s="200">
        <f t="shared" si="104"/>
        <v>0.37423010109300192</v>
      </c>
      <c r="AF140" s="200">
        <f t="shared" si="104"/>
        <v>0.37789909777250275</v>
      </c>
      <c r="AG140" s="200">
        <f t="shared" si="104"/>
        <v>0.38160402794780229</v>
      </c>
      <c r="AH140" s="200">
        <f t="shared" si="104"/>
        <v>0.38534526243801626</v>
      </c>
      <c r="AI140" s="200">
        <f t="shared" si="104"/>
        <v>0.38912316643277145</v>
      </c>
      <c r="AJ140" s="200">
        <f t="shared" si="104"/>
        <v>0.39293810406949964</v>
      </c>
      <c r="AK140" s="200">
        <f t="shared" si="104"/>
        <v>0.39679044073936487</v>
      </c>
      <c r="AL140" s="200">
        <f t="shared" si="104"/>
        <v>0.40068054425767602</v>
      </c>
      <c r="AM140" s="200">
        <f t="shared" si="104"/>
        <v>0.40460878546671392</v>
      </c>
      <c r="AN140" s="200">
        <f t="shared" si="104"/>
        <v>0.40857553855493745</v>
      </c>
      <c r="AO140" s="200">
        <f t="shared" si="104"/>
        <v>0.41258118123455501</v>
      </c>
      <c r="AP140" s="200">
        <f t="shared" si="104"/>
        <v>0.41662609484845287</v>
      </c>
      <c r="AQ140" s="200">
        <f t="shared" si="104"/>
        <v>0.42071066444198185</v>
      </c>
      <c r="AR140" s="200">
        <f t="shared" si="104"/>
        <v>0.42483527881735184</v>
      </c>
      <c r="AS140" s="200">
        <f t="shared" si="104"/>
        <v>0.42900033057951098</v>
      </c>
      <c r="AT140" s="200">
        <f t="shared" si="104"/>
        <v>0.43320621617795169</v>
      </c>
      <c r="AU140" s="200">
        <f t="shared" si="104"/>
        <v>0.43745333594666413</v>
      </c>
      <c r="AV140" s="200">
        <f t="shared" si="104"/>
        <v>0.44174209414335064</v>
      </c>
      <c r="AW140" s="200">
        <f t="shared" si="104"/>
        <v>0.44607289898845875</v>
      </c>
      <c r="AX140" s="200">
        <f t="shared" si="104"/>
        <v>0.45044616270431459</v>
      </c>
      <c r="AY140" s="200">
        <f t="shared" si="104"/>
        <v>0.45486230155449825</v>
      </c>
      <c r="AZ140" s="200">
        <f t="shared" si="104"/>
        <v>0.45932173588353459</v>
      </c>
      <c r="BA140" s="200">
        <f t="shared" si="104"/>
        <v>0.46382489015693795</v>
      </c>
      <c r="BB140" s="200">
        <f t="shared" si="104"/>
        <v>0.46837219300163152</v>
      </c>
      <c r="BC140" s="200">
        <f t="shared" si="104"/>
        <v>0.47296407724675432</v>
      </c>
      <c r="BD140" s="200">
        <f t="shared" si="104"/>
        <v>0.47760097996486417</v>
      </c>
      <c r="BE140" s="200">
        <f t="shared" si="104"/>
        <v>0.4822833425135416</v>
      </c>
      <c r="BF140" s="200">
        <f t="shared" si="104"/>
        <v>0.48701161057740094</v>
      </c>
      <c r="BG140" s="200">
        <f t="shared" si="104"/>
        <v>0.49178623421051332</v>
      </c>
      <c r="BH140" s="200">
        <f t="shared" si="104"/>
        <v>0.49660766787924404</v>
      </c>
      <c r="BI140" s="200">
        <f t="shared" si="104"/>
        <v>0.5014763705055113</v>
      </c>
      <c r="BJ140" s="200">
        <f t="shared" si="104"/>
        <v>0.50639280551046739</v>
      </c>
      <c r="BK140" s="200">
        <f t="shared" si="104"/>
        <v>0.51135744085860935</v>
      </c>
      <c r="BL140" s="200">
        <f t="shared" si="104"/>
        <v>0.51637074910232117</v>
      </c>
      <c r="BM140" s="200">
        <f t="shared" si="104"/>
        <v>0.52143320742685373</v>
      </c>
      <c r="BN140" s="200">
        <f t="shared" si="104"/>
        <v>0.52654529769574443</v>
      </c>
      <c r="BO140" s="200">
        <f t="shared" si="104"/>
        <v>0.53170750649668308</v>
      </c>
      <c r="BP140" s="200">
        <f t="shared" si="104"/>
        <v>0.53692032518782695</v>
      </c>
      <c r="BQ140" s="200">
        <f t="shared" si="104"/>
        <v>0.54218424994457048</v>
      </c>
    </row>
    <row r="141" spans="5:69">
      <c r="E141" s="331"/>
      <c r="F141" s="328"/>
      <c r="G141" s="329"/>
      <c r="H141" s="323"/>
      <c r="I141" s="230" t="s">
        <v>301</v>
      </c>
      <c r="J141" s="200">
        <v>0</v>
      </c>
      <c r="K141" s="200">
        <f t="shared" ref="K141:BQ141" si="105">J142*$B$7</f>
        <v>3.8860103626943004E-2</v>
      </c>
      <c r="L141" s="200">
        <f t="shared" si="105"/>
        <v>5.86711368485218E-2</v>
      </c>
      <c r="M141" s="200">
        <f t="shared" si="105"/>
        <v>6.8961369979262652E-2</v>
      </c>
      <c r="N141" s="200">
        <f t="shared" si="105"/>
        <v>7.4494974795172308E-2</v>
      </c>
      <c r="O141" s="200">
        <f t="shared" si="105"/>
        <v>7.765407416200501E-2</v>
      </c>
      <c r="P141" s="200">
        <f t="shared" si="105"/>
        <v>7.9629766852915659E-2</v>
      </c>
      <c r="Q141" s="200">
        <f t="shared" si="105"/>
        <v>8.1017639960840743E-2</v>
      </c>
      <c r="R141" s="200">
        <f t="shared" si="105"/>
        <v>8.2115525108277618E-2</v>
      </c>
      <c r="S141" s="200">
        <f t="shared" si="105"/>
        <v>8.3072376555798577E-2</v>
      </c>
      <c r="T141" s="200">
        <f t="shared" si="105"/>
        <v>8.3962710259967474E-2</v>
      </c>
      <c r="U141" s="200">
        <f t="shared" si="105"/>
        <v>8.4823823405993759E-2</v>
      </c>
      <c r="V141" s="200">
        <f t="shared" si="105"/>
        <v>8.5674404177791333E-2</v>
      </c>
      <c r="W141" s="200">
        <f t="shared" si="105"/>
        <v>8.6523836646776348E-2</v>
      </c>
      <c r="X141" s="200">
        <f t="shared" si="105"/>
        <v>8.7376853220071604E-2</v>
      </c>
      <c r="Y141" s="200">
        <f t="shared" si="105"/>
        <v>8.8235860868451435E-2</v>
      </c>
      <c r="Z141" s="200">
        <f t="shared" si="105"/>
        <v>8.9102104244194444E-2</v>
      </c>
      <c r="AA141" s="200">
        <f t="shared" si="105"/>
        <v>8.9976247243928387E-2</v>
      </c>
      <c r="AB141" s="200">
        <f t="shared" si="105"/>
        <v>9.0858663794009392E-2</v>
      </c>
      <c r="AC141" s="200">
        <f t="shared" si="105"/>
        <v>9.1749583247207195E-2</v>
      </c>
      <c r="AD141" s="200">
        <f t="shared" si="105"/>
        <v>9.2649163085082586E-2</v>
      </c>
      <c r="AE141" s="200">
        <f t="shared" si="105"/>
        <v>9.355752527325048E-2</v>
      </c>
      <c r="AF141" s="200">
        <f t="shared" si="105"/>
        <v>9.4474774443125686E-2</v>
      </c>
      <c r="AG141" s="200">
        <f t="shared" si="105"/>
        <v>9.5401006986950573E-2</v>
      </c>
      <c r="AH141" s="200">
        <f t="shared" si="105"/>
        <v>9.6336315609504064E-2</v>
      </c>
      <c r="AI141" s="200">
        <f t="shared" si="105"/>
        <v>9.7280791608192863E-2</v>
      </c>
      <c r="AJ141" s="200">
        <f t="shared" si="105"/>
        <v>9.823452601737491E-2</v>
      </c>
      <c r="AK141" s="200">
        <f t="shared" si="105"/>
        <v>9.9197610184841217E-2</v>
      </c>
      <c r="AL141" s="200">
        <f t="shared" si="105"/>
        <v>0.100170136064419</v>
      </c>
      <c r="AM141" s="200">
        <f t="shared" si="105"/>
        <v>0.10115219636667848</v>
      </c>
      <c r="AN141" s="200">
        <f t="shared" si="105"/>
        <v>0.10214388463873436</v>
      </c>
      <c r="AO141" s="200">
        <f t="shared" si="105"/>
        <v>0.10314529530863875</v>
      </c>
      <c r="AP141" s="200">
        <f t="shared" si="105"/>
        <v>0.10415652371211322</v>
      </c>
      <c r="AQ141" s="200">
        <f t="shared" si="105"/>
        <v>0.10517766611049546</v>
      </c>
      <c r="AR141" s="200">
        <f t="shared" si="105"/>
        <v>0.10620881970433796</v>
      </c>
      <c r="AS141" s="200">
        <f t="shared" si="105"/>
        <v>0.10725008264487775</v>
      </c>
      <c r="AT141" s="200">
        <f t="shared" si="105"/>
        <v>0.10830155404448792</v>
      </c>
      <c r="AU141" s="200">
        <f t="shared" si="105"/>
        <v>0.10936333398666603</v>
      </c>
      <c r="AV141" s="200">
        <f t="shared" si="105"/>
        <v>0.11043552353583766</v>
      </c>
      <c r="AW141" s="200">
        <f t="shared" si="105"/>
        <v>0.11151822474711469</v>
      </c>
      <c r="AX141" s="200">
        <f t="shared" si="105"/>
        <v>0.11261154067607865</v>
      </c>
      <c r="AY141" s="200">
        <f t="shared" si="105"/>
        <v>0.11371557538862456</v>
      </c>
      <c r="AZ141" s="200">
        <f t="shared" si="105"/>
        <v>0.11483043397088365</v>
      </c>
      <c r="BA141" s="200">
        <f t="shared" si="105"/>
        <v>0.11595622253923449</v>
      </c>
      <c r="BB141" s="200">
        <f t="shared" si="105"/>
        <v>0.11709304825040788</v>
      </c>
      <c r="BC141" s="200">
        <f t="shared" si="105"/>
        <v>0.11824101931168858</v>
      </c>
      <c r="BD141" s="200">
        <f t="shared" si="105"/>
        <v>0.11940024499121604</v>
      </c>
      <c r="BE141" s="200">
        <f t="shared" si="105"/>
        <v>0.1205708356283854</v>
      </c>
      <c r="BF141" s="200">
        <f t="shared" si="105"/>
        <v>0.12175290264435024</v>
      </c>
      <c r="BG141" s="200">
        <f t="shared" si="105"/>
        <v>0.12294655855262833</v>
      </c>
      <c r="BH141" s="200">
        <f t="shared" si="105"/>
        <v>0.12415191696981101</v>
      </c>
      <c r="BI141" s="200">
        <f t="shared" si="105"/>
        <v>0.12536909262637783</v>
      </c>
      <c r="BJ141" s="200">
        <f t="shared" si="105"/>
        <v>0.12659820137761685</v>
      </c>
      <c r="BK141" s="200">
        <f t="shared" si="105"/>
        <v>0.12783936021465234</v>
      </c>
      <c r="BL141" s="200">
        <f t="shared" si="105"/>
        <v>0.12909268727558029</v>
      </c>
      <c r="BM141" s="200">
        <f t="shared" si="105"/>
        <v>0.13035830185671343</v>
      </c>
      <c r="BN141" s="200">
        <f t="shared" si="105"/>
        <v>0.13163632442393611</v>
      </c>
      <c r="BO141" s="200">
        <f t="shared" si="105"/>
        <v>0.13292687662417077</v>
      </c>
      <c r="BP141" s="200">
        <f t="shared" si="105"/>
        <v>0.13423008129695674</v>
      </c>
      <c r="BQ141" s="200">
        <f t="shared" si="105"/>
        <v>0.13554606248614262</v>
      </c>
    </row>
    <row r="142" spans="5:69">
      <c r="E142" s="331"/>
      <c r="F142" s="328"/>
      <c r="G142" s="329"/>
      <c r="H142" s="323"/>
      <c r="I142" s="230" t="s">
        <v>295</v>
      </c>
      <c r="J142" s="200">
        <f>J139+J140+J141</f>
        <v>0.38860103626943004</v>
      </c>
      <c r="K142" s="200">
        <f>K139+K140+K141</f>
        <v>0.58671136848521799</v>
      </c>
      <c r="L142" s="200">
        <f t="shared" ref="L142:BQ142" si="106">L139+L140+L141</f>
        <v>0.68961369979262654</v>
      </c>
      <c r="M142" s="200">
        <f t="shared" si="106"/>
        <v>0.74494974795172308</v>
      </c>
      <c r="N142" s="200">
        <f t="shared" si="106"/>
        <v>0.77654074162005005</v>
      </c>
      <c r="O142" s="200">
        <f t="shared" si="106"/>
        <v>0.79629766852915651</v>
      </c>
      <c r="P142" s="200">
        <f t="shared" si="106"/>
        <v>0.81017639960840737</v>
      </c>
      <c r="Q142" s="200">
        <f t="shared" si="106"/>
        <v>0.82115525108277609</v>
      </c>
      <c r="R142" s="200">
        <f t="shared" si="106"/>
        <v>0.83072376555798566</v>
      </c>
      <c r="S142" s="200">
        <f t="shared" si="106"/>
        <v>0.83962710259967466</v>
      </c>
      <c r="T142" s="200">
        <f t="shared" si="106"/>
        <v>0.84823823405993759</v>
      </c>
      <c r="U142" s="200">
        <f t="shared" si="106"/>
        <v>0.8567440417779133</v>
      </c>
      <c r="V142" s="200">
        <f t="shared" si="106"/>
        <v>0.86523836646776342</v>
      </c>
      <c r="W142" s="200">
        <f t="shared" si="106"/>
        <v>0.87376853220071593</v>
      </c>
      <c r="X142" s="200">
        <f t="shared" si="106"/>
        <v>0.88235860868451432</v>
      </c>
      <c r="Y142" s="200">
        <f t="shared" si="106"/>
        <v>0.89102104244194436</v>
      </c>
      <c r="Z142" s="200">
        <f t="shared" si="106"/>
        <v>0.89976247243928387</v>
      </c>
      <c r="AA142" s="200">
        <f t="shared" si="106"/>
        <v>0.90858663794009387</v>
      </c>
      <c r="AB142" s="200">
        <f t="shared" si="106"/>
        <v>0.91749583247207189</v>
      </c>
      <c r="AC142" s="200">
        <f t="shared" si="106"/>
        <v>0.92649163085082586</v>
      </c>
      <c r="AD142" s="200">
        <f t="shared" si="106"/>
        <v>0.93557525273250475</v>
      </c>
      <c r="AE142" s="200">
        <f t="shared" si="106"/>
        <v>0.94474774443125675</v>
      </c>
      <c r="AF142" s="200">
        <f t="shared" si="106"/>
        <v>0.95401006986950565</v>
      </c>
      <c r="AG142" s="200">
        <f t="shared" si="106"/>
        <v>0.96336315609504053</v>
      </c>
      <c r="AH142" s="200">
        <f t="shared" si="106"/>
        <v>0.97280791608192851</v>
      </c>
      <c r="AI142" s="200">
        <f t="shared" si="106"/>
        <v>0.98234526017374901</v>
      </c>
      <c r="AJ142" s="200">
        <f t="shared" si="106"/>
        <v>0.99197610184841212</v>
      </c>
      <c r="AK142" s="200">
        <f t="shared" si="106"/>
        <v>1.00170136064419</v>
      </c>
      <c r="AL142" s="200">
        <f t="shared" si="106"/>
        <v>1.0115219636667847</v>
      </c>
      <c r="AM142" s="200">
        <f t="shared" si="106"/>
        <v>1.0214388463873436</v>
      </c>
      <c r="AN142" s="200">
        <f t="shared" si="106"/>
        <v>1.0314529530863874</v>
      </c>
      <c r="AO142" s="200">
        <f t="shared" si="106"/>
        <v>1.0415652371211321</v>
      </c>
      <c r="AP142" s="200">
        <f t="shared" si="106"/>
        <v>1.0517766611049546</v>
      </c>
      <c r="AQ142" s="200">
        <f t="shared" si="106"/>
        <v>1.0620881970433795</v>
      </c>
      <c r="AR142" s="200">
        <f t="shared" si="106"/>
        <v>1.0725008264487774</v>
      </c>
      <c r="AS142" s="200">
        <f t="shared" si="106"/>
        <v>1.0830155404448791</v>
      </c>
      <c r="AT142" s="200">
        <f t="shared" si="106"/>
        <v>1.0936333398666602</v>
      </c>
      <c r="AU142" s="200">
        <f t="shared" si="106"/>
        <v>1.1043552353583765</v>
      </c>
      <c r="AV142" s="200">
        <f t="shared" si="106"/>
        <v>1.1151822474711468</v>
      </c>
      <c r="AW142" s="200">
        <f t="shared" si="106"/>
        <v>1.1261154067607864</v>
      </c>
      <c r="AX142" s="200">
        <f t="shared" si="106"/>
        <v>1.1371557538862456</v>
      </c>
      <c r="AY142" s="200">
        <f t="shared" si="106"/>
        <v>1.1483043397088364</v>
      </c>
      <c r="AZ142" s="200">
        <f t="shared" si="106"/>
        <v>1.1595622253923448</v>
      </c>
      <c r="BA142" s="200">
        <f t="shared" si="106"/>
        <v>1.1709304825040787</v>
      </c>
      <c r="BB142" s="200">
        <f t="shared" si="106"/>
        <v>1.1824101931168858</v>
      </c>
      <c r="BC142" s="200">
        <f t="shared" si="106"/>
        <v>1.1940024499121604</v>
      </c>
      <c r="BD142" s="200">
        <f t="shared" si="106"/>
        <v>1.205708356283854</v>
      </c>
      <c r="BE142" s="200">
        <f t="shared" si="106"/>
        <v>1.2175290264435024</v>
      </c>
      <c r="BF142" s="200">
        <f t="shared" si="106"/>
        <v>1.2294655855262833</v>
      </c>
      <c r="BG142" s="200">
        <f t="shared" si="106"/>
        <v>1.24151916969811</v>
      </c>
      <c r="BH142" s="200">
        <f t="shared" si="106"/>
        <v>1.2536909262637783</v>
      </c>
      <c r="BI142" s="200">
        <f t="shared" si="106"/>
        <v>1.2659820137761684</v>
      </c>
      <c r="BJ142" s="200">
        <f t="shared" si="106"/>
        <v>1.2783936021465232</v>
      </c>
      <c r="BK142" s="200">
        <f t="shared" si="106"/>
        <v>1.290926872755803</v>
      </c>
      <c r="BL142" s="200">
        <f t="shared" si="106"/>
        <v>1.3035830185671342</v>
      </c>
      <c r="BM142" s="200">
        <f t="shared" si="106"/>
        <v>1.3163632442393609</v>
      </c>
      <c r="BN142" s="200">
        <f t="shared" si="106"/>
        <v>1.3292687662417078</v>
      </c>
      <c r="BO142" s="200">
        <f t="shared" si="106"/>
        <v>1.3423008129695673</v>
      </c>
      <c r="BP142" s="200">
        <f t="shared" si="106"/>
        <v>1.355460624861426</v>
      </c>
      <c r="BQ142" s="200">
        <f t="shared" si="106"/>
        <v>1.3687494545169305</v>
      </c>
    </row>
    <row r="143" spans="5:69">
      <c r="E143" s="331"/>
      <c r="F143" s="328"/>
      <c r="G143" s="329"/>
      <c r="H143" s="323"/>
      <c r="I143" s="230" t="s">
        <v>326</v>
      </c>
      <c r="J143" s="219">
        <f>Variables!$M$23</f>
        <v>28500</v>
      </c>
      <c r="K143" s="219">
        <f>Variables!$M$23</f>
        <v>28500</v>
      </c>
      <c r="L143" s="219">
        <f>Variables!$M$23</f>
        <v>28500</v>
      </c>
      <c r="M143" s="219">
        <f>Variables!$M$23</f>
        <v>28500</v>
      </c>
      <c r="N143" s="219">
        <f>Variables!$M$23</f>
        <v>28500</v>
      </c>
      <c r="O143" s="219">
        <f>Variables!$M$23</f>
        <v>28500</v>
      </c>
      <c r="P143" s="219">
        <f>Variables!$M$23</f>
        <v>28500</v>
      </c>
      <c r="Q143" s="219">
        <f>Variables!$M$23</f>
        <v>28500</v>
      </c>
      <c r="R143" s="219">
        <f>Variables!$M$23</f>
        <v>28500</v>
      </c>
      <c r="S143" s="219">
        <f>Variables!$M$23</f>
        <v>28500</v>
      </c>
      <c r="T143" s="219">
        <f>Variables!$M$23</f>
        <v>28500</v>
      </c>
      <c r="U143" s="219">
        <f>Variables!$M$23</f>
        <v>28500</v>
      </c>
      <c r="V143" s="219">
        <f>Variables!$M$23</f>
        <v>28500</v>
      </c>
      <c r="W143" s="219">
        <f>Variables!$M$23</f>
        <v>28500</v>
      </c>
      <c r="X143" s="219">
        <f>Variables!$M$23</f>
        <v>28500</v>
      </c>
      <c r="Y143" s="219">
        <f>Variables!$M$23</f>
        <v>28500</v>
      </c>
      <c r="Z143" s="219">
        <f>Variables!$M$23</f>
        <v>28500</v>
      </c>
      <c r="AA143" s="219">
        <f>Variables!$M$23</f>
        <v>28500</v>
      </c>
      <c r="AB143" s="219">
        <f>Variables!$M$23</f>
        <v>28500</v>
      </c>
      <c r="AC143" s="219">
        <f>Variables!$M$23</f>
        <v>28500</v>
      </c>
      <c r="AD143" s="219">
        <f>Variables!$M$23</f>
        <v>28500</v>
      </c>
      <c r="AE143" s="219">
        <f>Variables!$M$23</f>
        <v>28500</v>
      </c>
      <c r="AF143" s="219">
        <f>Variables!$M$23</f>
        <v>28500</v>
      </c>
      <c r="AG143" s="219">
        <f>Variables!$M$23</f>
        <v>28500</v>
      </c>
      <c r="AH143" s="219">
        <f>Variables!$M$23</f>
        <v>28500</v>
      </c>
      <c r="AI143" s="219">
        <f>Variables!$M$23</f>
        <v>28500</v>
      </c>
      <c r="AJ143" s="219">
        <f>Variables!$M$23</f>
        <v>28500</v>
      </c>
      <c r="AK143" s="219">
        <f>Variables!$M$23</f>
        <v>28500</v>
      </c>
      <c r="AL143" s="219">
        <f>Variables!$M$23</f>
        <v>28500</v>
      </c>
      <c r="AM143" s="219">
        <f>Variables!$M$23</f>
        <v>28500</v>
      </c>
      <c r="AN143" s="219">
        <f>Variables!$M$23</f>
        <v>28500</v>
      </c>
      <c r="AO143" s="219">
        <f>Variables!$M$23</f>
        <v>28500</v>
      </c>
      <c r="AP143" s="219">
        <f>Variables!$M$23</f>
        <v>28500</v>
      </c>
      <c r="AQ143" s="219">
        <f>Variables!$M$23</f>
        <v>28500</v>
      </c>
      <c r="AR143" s="219">
        <f>Variables!$M$23</f>
        <v>28500</v>
      </c>
      <c r="AS143" s="219">
        <f>Variables!$M$23</f>
        <v>28500</v>
      </c>
      <c r="AT143" s="219">
        <f>Variables!$M$23</f>
        <v>28500</v>
      </c>
      <c r="AU143" s="219">
        <f>Variables!$M$23</f>
        <v>28500</v>
      </c>
      <c r="AV143" s="219">
        <f>Variables!$M$23</f>
        <v>28500</v>
      </c>
      <c r="AW143" s="219">
        <f>Variables!$M$23</f>
        <v>28500</v>
      </c>
      <c r="AX143" s="219">
        <f>Variables!$M$23</f>
        <v>28500</v>
      </c>
      <c r="AY143" s="219">
        <f>Variables!$M$23</f>
        <v>28500</v>
      </c>
      <c r="AZ143" s="219">
        <f>Variables!$M$23</f>
        <v>28500</v>
      </c>
      <c r="BA143" s="219">
        <f>Variables!$M$23</f>
        <v>28500</v>
      </c>
      <c r="BB143" s="219">
        <f>Variables!$M$23</f>
        <v>28500</v>
      </c>
      <c r="BC143" s="219">
        <f>Variables!$M$23</f>
        <v>28500</v>
      </c>
      <c r="BD143" s="219">
        <f>Variables!$M$23</f>
        <v>28500</v>
      </c>
      <c r="BE143" s="219">
        <f>Variables!$M$23</f>
        <v>28500</v>
      </c>
      <c r="BF143" s="219">
        <f>Variables!$M$23</f>
        <v>28500</v>
      </c>
      <c r="BG143" s="219">
        <f>Variables!$M$23</f>
        <v>28500</v>
      </c>
      <c r="BH143" s="219">
        <f>Variables!$M$23</f>
        <v>28500</v>
      </c>
      <c r="BI143" s="219">
        <f>Variables!$M$23</f>
        <v>28500</v>
      </c>
      <c r="BJ143" s="219">
        <f>Variables!$M$23</f>
        <v>28500</v>
      </c>
      <c r="BK143" s="219">
        <f>Variables!$M$23</f>
        <v>28500</v>
      </c>
      <c r="BL143" s="219">
        <f>Variables!$M$23</f>
        <v>28500</v>
      </c>
      <c r="BM143" s="219">
        <f>Variables!$M$23</f>
        <v>28500</v>
      </c>
      <c r="BN143" s="219">
        <f>Variables!$M$23</f>
        <v>28500</v>
      </c>
      <c r="BO143" s="219">
        <f>Variables!$M$23</f>
        <v>28500</v>
      </c>
      <c r="BP143" s="219">
        <f>Variables!$M$23</f>
        <v>28500</v>
      </c>
      <c r="BQ143" s="219">
        <f>Variables!$M$23</f>
        <v>28500</v>
      </c>
    </row>
    <row r="144" spans="5:69">
      <c r="E144" s="331"/>
      <c r="F144" s="328"/>
      <c r="G144" s="329"/>
      <c r="H144" s="323"/>
      <c r="I144" s="230" t="s">
        <v>446</v>
      </c>
      <c r="J144" s="204">
        <f t="shared" ref="J144:BQ144" si="107">J143*$B$10</f>
        <v>6270</v>
      </c>
      <c r="K144" s="204">
        <f t="shared" si="107"/>
        <v>6270</v>
      </c>
      <c r="L144" s="204">
        <f t="shared" si="107"/>
        <v>6270</v>
      </c>
      <c r="M144" s="204">
        <f t="shared" si="107"/>
        <v>6270</v>
      </c>
      <c r="N144" s="204">
        <f t="shared" si="107"/>
        <v>6270</v>
      </c>
      <c r="O144" s="204">
        <f t="shared" si="107"/>
        <v>6270</v>
      </c>
      <c r="P144" s="204">
        <f t="shared" si="107"/>
        <v>6270</v>
      </c>
      <c r="Q144" s="204">
        <f t="shared" si="107"/>
        <v>6270</v>
      </c>
      <c r="R144" s="204">
        <f t="shared" si="107"/>
        <v>6270</v>
      </c>
      <c r="S144" s="204">
        <f t="shared" si="107"/>
        <v>6270</v>
      </c>
      <c r="T144" s="204">
        <f t="shared" si="107"/>
        <v>6270</v>
      </c>
      <c r="U144" s="204">
        <f t="shared" si="107"/>
        <v>6270</v>
      </c>
      <c r="V144" s="204">
        <f t="shared" si="107"/>
        <v>6270</v>
      </c>
      <c r="W144" s="204">
        <f t="shared" si="107"/>
        <v>6270</v>
      </c>
      <c r="X144" s="204">
        <f t="shared" si="107"/>
        <v>6270</v>
      </c>
      <c r="Y144" s="204">
        <f t="shared" si="107"/>
        <v>6270</v>
      </c>
      <c r="Z144" s="204">
        <f t="shared" si="107"/>
        <v>6270</v>
      </c>
      <c r="AA144" s="204">
        <f t="shared" si="107"/>
        <v>6270</v>
      </c>
      <c r="AB144" s="204">
        <f t="shared" si="107"/>
        <v>6270</v>
      </c>
      <c r="AC144" s="204">
        <f t="shared" si="107"/>
        <v>6270</v>
      </c>
      <c r="AD144" s="204">
        <f t="shared" si="107"/>
        <v>6270</v>
      </c>
      <c r="AE144" s="204">
        <f t="shared" si="107"/>
        <v>6270</v>
      </c>
      <c r="AF144" s="204">
        <f t="shared" si="107"/>
        <v>6270</v>
      </c>
      <c r="AG144" s="204">
        <f t="shared" si="107"/>
        <v>6270</v>
      </c>
      <c r="AH144" s="204">
        <f t="shared" si="107"/>
        <v>6270</v>
      </c>
      <c r="AI144" s="204">
        <f t="shared" si="107"/>
        <v>6270</v>
      </c>
      <c r="AJ144" s="204">
        <f t="shared" si="107"/>
        <v>6270</v>
      </c>
      <c r="AK144" s="204">
        <f t="shared" si="107"/>
        <v>6270</v>
      </c>
      <c r="AL144" s="204">
        <f t="shared" si="107"/>
        <v>6270</v>
      </c>
      <c r="AM144" s="204">
        <f t="shared" si="107"/>
        <v>6270</v>
      </c>
      <c r="AN144" s="204">
        <f t="shared" si="107"/>
        <v>6270</v>
      </c>
      <c r="AO144" s="204">
        <f t="shared" si="107"/>
        <v>6270</v>
      </c>
      <c r="AP144" s="204">
        <f t="shared" si="107"/>
        <v>6270</v>
      </c>
      <c r="AQ144" s="204">
        <f t="shared" si="107"/>
        <v>6270</v>
      </c>
      <c r="AR144" s="204">
        <f t="shared" si="107"/>
        <v>6270</v>
      </c>
      <c r="AS144" s="204">
        <f t="shared" si="107"/>
        <v>6270</v>
      </c>
      <c r="AT144" s="204">
        <f t="shared" si="107"/>
        <v>6270</v>
      </c>
      <c r="AU144" s="204">
        <f t="shared" si="107"/>
        <v>6270</v>
      </c>
      <c r="AV144" s="204">
        <f t="shared" si="107"/>
        <v>6270</v>
      </c>
      <c r="AW144" s="204">
        <f t="shared" si="107"/>
        <v>6270</v>
      </c>
      <c r="AX144" s="204">
        <f t="shared" si="107"/>
        <v>6270</v>
      </c>
      <c r="AY144" s="204">
        <f t="shared" si="107"/>
        <v>6270</v>
      </c>
      <c r="AZ144" s="204">
        <f t="shared" si="107"/>
        <v>6270</v>
      </c>
      <c r="BA144" s="204">
        <f t="shared" si="107"/>
        <v>6270</v>
      </c>
      <c r="BB144" s="204">
        <f t="shared" si="107"/>
        <v>6270</v>
      </c>
      <c r="BC144" s="204">
        <f t="shared" si="107"/>
        <v>6270</v>
      </c>
      <c r="BD144" s="204">
        <f t="shared" si="107"/>
        <v>6270</v>
      </c>
      <c r="BE144" s="204">
        <f t="shared" si="107"/>
        <v>6270</v>
      </c>
      <c r="BF144" s="204">
        <f t="shared" si="107"/>
        <v>6270</v>
      </c>
      <c r="BG144" s="204">
        <f t="shared" si="107"/>
        <v>6270</v>
      </c>
      <c r="BH144" s="204">
        <f t="shared" si="107"/>
        <v>6270</v>
      </c>
      <c r="BI144" s="204">
        <f t="shared" si="107"/>
        <v>6270</v>
      </c>
      <c r="BJ144" s="204">
        <f t="shared" si="107"/>
        <v>6270</v>
      </c>
      <c r="BK144" s="204">
        <f t="shared" si="107"/>
        <v>6270</v>
      </c>
      <c r="BL144" s="204">
        <f t="shared" si="107"/>
        <v>6270</v>
      </c>
      <c r="BM144" s="204">
        <f t="shared" si="107"/>
        <v>6270</v>
      </c>
      <c r="BN144" s="204">
        <f t="shared" si="107"/>
        <v>6270</v>
      </c>
      <c r="BO144" s="204">
        <f t="shared" si="107"/>
        <v>6270</v>
      </c>
      <c r="BP144" s="204">
        <f t="shared" si="107"/>
        <v>6270</v>
      </c>
      <c r="BQ144" s="204">
        <f t="shared" si="107"/>
        <v>6270</v>
      </c>
    </row>
    <row r="145" spans="5:69">
      <c r="E145" s="331"/>
      <c r="F145" s="328"/>
      <c r="G145" s="329"/>
      <c r="H145" s="323"/>
      <c r="I145" s="230" t="s">
        <v>346</v>
      </c>
      <c r="J145" s="204">
        <f>J142*J143</f>
        <v>11075.129533678757</v>
      </c>
      <c r="K145" s="204">
        <f>K142*K143</f>
        <v>16721.274001828711</v>
      </c>
      <c r="L145" s="204">
        <f t="shared" ref="L145:BQ145" si="108">L142*L143</f>
        <v>19653.990444089857</v>
      </c>
      <c r="M145" s="204">
        <f t="shared" si="108"/>
        <v>21231.067816624109</v>
      </c>
      <c r="N145" s="204">
        <f t="shared" si="108"/>
        <v>22131.411136171428</v>
      </c>
      <c r="O145" s="204">
        <f t="shared" si="108"/>
        <v>22694.483553080961</v>
      </c>
      <c r="P145" s="204">
        <f t="shared" si="108"/>
        <v>23090.027388839611</v>
      </c>
      <c r="Q145" s="204">
        <f t="shared" si="108"/>
        <v>23402.924655859119</v>
      </c>
      <c r="R145" s="204">
        <f t="shared" si="108"/>
        <v>23675.627318402592</v>
      </c>
      <c r="S145" s="204">
        <f t="shared" si="108"/>
        <v>23929.372424090729</v>
      </c>
      <c r="T145" s="204">
        <f t="shared" si="108"/>
        <v>24174.789670708222</v>
      </c>
      <c r="U145" s="204">
        <f t="shared" si="108"/>
        <v>24417.205190670527</v>
      </c>
      <c r="V145" s="204">
        <f t="shared" si="108"/>
        <v>24659.293444331259</v>
      </c>
      <c r="W145" s="204">
        <f t="shared" si="108"/>
        <v>24902.403167720404</v>
      </c>
      <c r="X145" s="204">
        <f t="shared" si="108"/>
        <v>25147.220347508657</v>
      </c>
      <c r="Y145" s="204">
        <f t="shared" si="108"/>
        <v>25394.099709595415</v>
      </c>
      <c r="Z145" s="204">
        <f t="shared" si="108"/>
        <v>25643.230464519591</v>
      </c>
      <c r="AA145" s="204">
        <f t="shared" si="108"/>
        <v>25894.719181292676</v>
      </c>
      <c r="AB145" s="204">
        <f t="shared" si="108"/>
        <v>26148.63122545405</v>
      </c>
      <c r="AC145" s="204">
        <f t="shared" si="108"/>
        <v>26405.011479248536</v>
      </c>
      <c r="AD145" s="204">
        <f t="shared" si="108"/>
        <v>26663.894702876387</v>
      </c>
      <c r="AE145" s="204">
        <f t="shared" si="108"/>
        <v>26925.310716290816</v>
      </c>
      <c r="AF145" s="204">
        <f t="shared" si="108"/>
        <v>27189.286991280911</v>
      </c>
      <c r="AG145" s="204">
        <f t="shared" si="108"/>
        <v>27455.849948708656</v>
      </c>
      <c r="AH145" s="204">
        <f t="shared" si="108"/>
        <v>27725.025608334963</v>
      </c>
      <c r="AI145" s="204">
        <f t="shared" si="108"/>
        <v>27996.839914951848</v>
      </c>
      <c r="AJ145" s="204">
        <f t="shared" si="108"/>
        <v>28271.318902679744</v>
      </c>
      <c r="AK145" s="204">
        <f t="shared" si="108"/>
        <v>28548.488778359417</v>
      </c>
      <c r="AL145" s="204">
        <f t="shared" si="108"/>
        <v>28828.375964503364</v>
      </c>
      <c r="AM145" s="204">
        <f t="shared" si="108"/>
        <v>29111.007122039293</v>
      </c>
      <c r="AN145" s="204">
        <f t="shared" si="108"/>
        <v>29396.409162962042</v>
      </c>
      <c r="AO145" s="204">
        <f t="shared" si="108"/>
        <v>29684.609257952266</v>
      </c>
      <c r="AP145" s="204">
        <f t="shared" si="108"/>
        <v>29975.634841491206</v>
      </c>
      <c r="AQ145" s="204">
        <f t="shared" si="108"/>
        <v>30269.513615736316</v>
      </c>
      <c r="AR145" s="204">
        <f t="shared" si="108"/>
        <v>30566.273553790157</v>
      </c>
      <c r="AS145" s="204">
        <f t="shared" si="108"/>
        <v>30865.942902679057</v>
      </c>
      <c r="AT145" s="204">
        <f t="shared" si="108"/>
        <v>31168.550186199816</v>
      </c>
      <c r="AU145" s="204">
        <f t="shared" si="108"/>
        <v>31474.124207713732</v>
      </c>
      <c r="AV145" s="204">
        <f t="shared" si="108"/>
        <v>31782.694052927684</v>
      </c>
      <c r="AW145" s="204">
        <f t="shared" si="108"/>
        <v>32094.289092682411</v>
      </c>
      <c r="AX145" s="204">
        <f t="shared" si="108"/>
        <v>32408.938985757999</v>
      </c>
      <c r="AY145" s="204">
        <f t="shared" si="108"/>
        <v>32726.673681701835</v>
      </c>
      <c r="AZ145" s="204">
        <f t="shared" si="108"/>
        <v>33047.523423681829</v>
      </c>
      <c r="BA145" s="204">
        <f t="shared" si="108"/>
        <v>33371.518751366246</v>
      </c>
      <c r="BB145" s="204">
        <f t="shared" si="108"/>
        <v>33698.690503831247</v>
      </c>
      <c r="BC145" s="204">
        <f t="shared" si="108"/>
        <v>34029.069822496574</v>
      </c>
      <c r="BD145" s="204">
        <f t="shared" si="108"/>
        <v>34362.688154089839</v>
      </c>
      <c r="BE145" s="204">
        <f t="shared" si="108"/>
        <v>34699.577253639814</v>
      </c>
      <c r="BF145" s="204">
        <f t="shared" si="108"/>
        <v>35039.769187499071</v>
      </c>
      <c r="BG145" s="204">
        <f t="shared" si="108"/>
        <v>35383.296336396139</v>
      </c>
      <c r="BH145" s="204">
        <f t="shared" si="108"/>
        <v>35730.19139851768</v>
      </c>
      <c r="BI145" s="204">
        <f t="shared" si="108"/>
        <v>36080.487392620802</v>
      </c>
      <c r="BJ145" s="204">
        <f t="shared" si="108"/>
        <v>36434.217661175913</v>
      </c>
      <c r="BK145" s="204">
        <f t="shared" si="108"/>
        <v>36791.415873540383</v>
      </c>
      <c r="BL145" s="204">
        <f t="shared" si="108"/>
        <v>37152.116029163328</v>
      </c>
      <c r="BM145" s="204">
        <f t="shared" si="108"/>
        <v>37516.352460821785</v>
      </c>
      <c r="BN145" s="204">
        <f t="shared" si="108"/>
        <v>37884.15983788867</v>
      </c>
      <c r="BO145" s="204">
        <f t="shared" si="108"/>
        <v>38255.573169632669</v>
      </c>
      <c r="BP145" s="204">
        <f t="shared" si="108"/>
        <v>38630.627808550642</v>
      </c>
      <c r="BQ145" s="204">
        <f t="shared" si="108"/>
        <v>39009.359453732519</v>
      </c>
    </row>
    <row r="146" spans="5:69">
      <c r="E146" s="331"/>
      <c r="F146" s="328"/>
      <c r="G146" s="329"/>
      <c r="H146" s="323"/>
      <c r="I146" s="230" t="s">
        <v>447</v>
      </c>
      <c r="J146" s="204">
        <f t="shared" ref="J146:BQ146" si="109">J145*$B$10</f>
        <v>2436.5284974093265</v>
      </c>
      <c r="K146" s="204">
        <f t="shared" si="109"/>
        <v>3678.6802804023164</v>
      </c>
      <c r="L146" s="204">
        <f t="shared" si="109"/>
        <v>4323.8778976997683</v>
      </c>
      <c r="M146" s="204">
        <f t="shared" si="109"/>
        <v>4670.8349196573035</v>
      </c>
      <c r="N146" s="204">
        <f t="shared" si="109"/>
        <v>4868.9104499577143</v>
      </c>
      <c r="O146" s="204">
        <f t="shared" si="109"/>
        <v>4992.7863816778117</v>
      </c>
      <c r="P146" s="204">
        <f t="shared" si="109"/>
        <v>5079.8060255447144</v>
      </c>
      <c r="Q146" s="204">
        <f t="shared" si="109"/>
        <v>5148.6434242890064</v>
      </c>
      <c r="R146" s="204">
        <f t="shared" si="109"/>
        <v>5208.6380100485703</v>
      </c>
      <c r="S146" s="204">
        <f t="shared" si="109"/>
        <v>5264.46193329996</v>
      </c>
      <c r="T146" s="204">
        <f t="shared" si="109"/>
        <v>5318.4537275558087</v>
      </c>
      <c r="U146" s="204">
        <f t="shared" si="109"/>
        <v>5371.7851419475164</v>
      </c>
      <c r="V146" s="204">
        <f t="shared" si="109"/>
        <v>5425.0445577528772</v>
      </c>
      <c r="W146" s="204">
        <f t="shared" si="109"/>
        <v>5478.5286968984892</v>
      </c>
      <c r="X146" s="204">
        <f t="shared" si="109"/>
        <v>5532.3884764519044</v>
      </c>
      <c r="Y146" s="204">
        <f t="shared" si="109"/>
        <v>5586.7019361109915</v>
      </c>
      <c r="Z146" s="204">
        <f t="shared" si="109"/>
        <v>5641.5107021943104</v>
      </c>
      <c r="AA146" s="204">
        <f t="shared" si="109"/>
        <v>5696.8382198843883</v>
      </c>
      <c r="AB146" s="204">
        <f t="shared" si="109"/>
        <v>5752.6988695998907</v>
      </c>
      <c r="AC146" s="204">
        <f t="shared" si="109"/>
        <v>5809.1025254346778</v>
      </c>
      <c r="AD146" s="204">
        <f t="shared" si="109"/>
        <v>5866.0568346328055</v>
      </c>
      <c r="AE146" s="204">
        <f t="shared" si="109"/>
        <v>5923.5683575839794</v>
      </c>
      <c r="AF146" s="204">
        <f t="shared" si="109"/>
        <v>5981.6431380818003</v>
      </c>
      <c r="AG146" s="204">
        <f t="shared" si="109"/>
        <v>6040.286988715904</v>
      </c>
      <c r="AH146" s="204">
        <f t="shared" si="109"/>
        <v>6099.5056338336917</v>
      </c>
      <c r="AI146" s="204">
        <f t="shared" si="109"/>
        <v>6159.3047812894065</v>
      </c>
      <c r="AJ146" s="204">
        <f t="shared" si="109"/>
        <v>6219.6901585895439</v>
      </c>
      <c r="AK146" s="204">
        <f t="shared" si="109"/>
        <v>6280.6675312390716</v>
      </c>
      <c r="AL146" s="204">
        <f t="shared" si="109"/>
        <v>6342.2427121907403</v>
      </c>
      <c r="AM146" s="204">
        <f t="shared" si="109"/>
        <v>6404.421566848644</v>
      </c>
      <c r="AN146" s="204">
        <f t="shared" si="109"/>
        <v>6467.2100158516496</v>
      </c>
      <c r="AO146" s="204">
        <f t="shared" si="109"/>
        <v>6530.6140367494991</v>
      </c>
      <c r="AP146" s="204">
        <f t="shared" si="109"/>
        <v>6594.6396651280656</v>
      </c>
      <c r="AQ146" s="204">
        <f t="shared" si="109"/>
        <v>6659.2929954619894</v>
      </c>
      <c r="AR146" s="204">
        <f t="shared" si="109"/>
        <v>6724.580181833835</v>
      </c>
      <c r="AS146" s="204">
        <f t="shared" si="109"/>
        <v>6790.5074385893922</v>
      </c>
      <c r="AT146" s="204">
        <f t="shared" si="109"/>
        <v>6857.0810409639598</v>
      </c>
      <c r="AU146" s="204">
        <f t="shared" si="109"/>
        <v>6924.307325697021</v>
      </c>
      <c r="AV146" s="204">
        <f t="shared" si="109"/>
        <v>6992.1926916440907</v>
      </c>
      <c r="AW146" s="204">
        <f t="shared" si="109"/>
        <v>7060.7436003901303</v>
      </c>
      <c r="AX146" s="204">
        <f t="shared" si="109"/>
        <v>7129.9665768667601</v>
      </c>
      <c r="AY146" s="204">
        <f t="shared" si="109"/>
        <v>7199.8682099744037</v>
      </c>
      <c r="AZ146" s="204">
        <f t="shared" si="109"/>
        <v>7270.4551532100022</v>
      </c>
      <c r="BA146" s="204">
        <f t="shared" si="109"/>
        <v>7341.7341253005743</v>
      </c>
      <c r="BB146" s="204">
        <f t="shared" si="109"/>
        <v>7413.7119108428742</v>
      </c>
      <c r="BC146" s="204">
        <f t="shared" si="109"/>
        <v>7486.3953609492464</v>
      </c>
      <c r="BD146" s="204">
        <f t="shared" si="109"/>
        <v>7559.7913938997644</v>
      </c>
      <c r="BE146" s="204">
        <f t="shared" si="109"/>
        <v>7633.9069958007594</v>
      </c>
      <c r="BF146" s="204">
        <f t="shared" si="109"/>
        <v>7708.7492212497955</v>
      </c>
      <c r="BG146" s="204">
        <f t="shared" si="109"/>
        <v>7784.3251940071505</v>
      </c>
      <c r="BH146" s="204">
        <f t="shared" si="109"/>
        <v>7860.6421076738898</v>
      </c>
      <c r="BI146" s="204">
        <f t="shared" si="109"/>
        <v>7937.7072263765767</v>
      </c>
      <c r="BJ146" s="204">
        <f t="shared" si="109"/>
        <v>8015.5278854587013</v>
      </c>
      <c r="BK146" s="204">
        <f t="shared" si="109"/>
        <v>8094.111492178884</v>
      </c>
      <c r="BL146" s="204">
        <f t="shared" si="109"/>
        <v>8173.4655264159319</v>
      </c>
      <c r="BM146" s="204">
        <f t="shared" si="109"/>
        <v>8253.5975413807919</v>
      </c>
      <c r="BN146" s="204">
        <f t="shared" si="109"/>
        <v>8334.5151643355075</v>
      </c>
      <c r="BO146" s="204">
        <f t="shared" si="109"/>
        <v>8416.2260973191878</v>
      </c>
      <c r="BP146" s="204">
        <f t="shared" si="109"/>
        <v>8498.7381178811411</v>
      </c>
      <c r="BQ146" s="204">
        <f t="shared" si="109"/>
        <v>8582.0590798211542</v>
      </c>
    </row>
    <row r="147" spans="5:69">
      <c r="E147" s="331"/>
      <c r="F147" s="328"/>
      <c r="G147" s="329"/>
      <c r="H147" s="323"/>
      <c r="I147" s="230" t="s">
        <v>448</v>
      </c>
      <c r="J147" s="204">
        <f>J9*J139</f>
        <v>1295.3367875647668</v>
      </c>
      <c r="K147" s="204">
        <f>K9*K139</f>
        <v>1308.0361678350096</v>
      </c>
      <c r="L147" s="204">
        <f t="shared" ref="L147:BQ147" si="110">L9*L139</f>
        <v>1320.8600518333922</v>
      </c>
      <c r="M147" s="204">
        <f t="shared" si="110"/>
        <v>1333.8096601847001</v>
      </c>
      <c r="N147" s="204">
        <f t="shared" si="110"/>
        <v>1346.8862254806284</v>
      </c>
      <c r="O147" s="204">
        <f t="shared" si="110"/>
        <v>1360.0909923971051</v>
      </c>
      <c r="P147" s="204">
        <f t="shared" si="110"/>
        <v>1373.4252178127633</v>
      </c>
      <c r="Q147" s="204">
        <f t="shared" si="110"/>
        <v>1386.8901709285747</v>
      </c>
      <c r="R147" s="204">
        <f t="shared" si="110"/>
        <v>1400.4871333886585</v>
      </c>
      <c r="S147" s="204">
        <f t="shared" si="110"/>
        <v>1414.2173994022728</v>
      </c>
      <c r="T147" s="204">
        <f t="shared" si="110"/>
        <v>1428.082275867001</v>
      </c>
      <c r="U147" s="204">
        <f t="shared" si="110"/>
        <v>1442.0830824931481</v>
      </c>
      <c r="V147" s="204">
        <f t="shared" si="110"/>
        <v>1456.2211519293558</v>
      </c>
      <c r="W147" s="204">
        <f t="shared" si="110"/>
        <v>1470.4978298894475</v>
      </c>
      <c r="X147" s="204">
        <f t="shared" si="110"/>
        <v>1484.9144752805207</v>
      </c>
      <c r="Y147" s="204">
        <f t="shared" si="110"/>
        <v>1499.4724603322904</v>
      </c>
      <c r="Z147" s="204">
        <f t="shared" si="110"/>
        <v>1514.1731707277056</v>
      </c>
      <c r="AA147" s="204">
        <f t="shared" si="110"/>
        <v>1529.0180057348396</v>
      </c>
      <c r="AB147" s="204">
        <f t="shared" si="110"/>
        <v>1544.008378340083</v>
      </c>
      <c r="AC147" s="204">
        <f t="shared" si="110"/>
        <v>1559.1457153826329</v>
      </c>
      <c r="AD147" s="204">
        <f t="shared" si="110"/>
        <v>1574.4314576903064</v>
      </c>
      <c r="AE147" s="204">
        <f t="shared" si="110"/>
        <v>1589.8670602166815</v>
      </c>
      <c r="AF147" s="204">
        <f t="shared" si="110"/>
        <v>1605.4539921795906</v>
      </c>
      <c r="AG147" s="204">
        <f t="shared" si="110"/>
        <v>1621.193737200959</v>
      </c>
      <c r="AH147" s="204">
        <f t="shared" si="110"/>
        <v>1637.0877934480275</v>
      </c>
      <c r="AI147" s="204">
        <f t="shared" si="110"/>
        <v>1653.137673775949</v>
      </c>
      <c r="AJ147" s="204">
        <f t="shared" si="110"/>
        <v>1669.3449058717918</v>
      </c>
      <c r="AK147" s="204">
        <f t="shared" si="110"/>
        <v>1685.7110323999466</v>
      </c>
      <c r="AL147" s="204">
        <f t="shared" si="110"/>
        <v>1702.2376111489659</v>
      </c>
      <c r="AM147" s="204">
        <f t="shared" si="110"/>
        <v>1718.9262151798375</v>
      </c>
      <c r="AN147" s="204">
        <f t="shared" si="110"/>
        <v>1735.7784329757187</v>
      </c>
      <c r="AO147" s="204">
        <f t="shared" si="110"/>
        <v>1752.7958685931278</v>
      </c>
      <c r="AP147" s="204">
        <f t="shared" si="110"/>
        <v>1769.980141814629</v>
      </c>
      <c r="AQ147" s="204">
        <f t="shared" si="110"/>
        <v>1787.3328883030076</v>
      </c>
      <c r="AR147" s="204">
        <f t="shared" si="110"/>
        <v>1804.8557597569588</v>
      </c>
      <c r="AS147" s="204">
        <f t="shared" si="110"/>
        <v>1822.5504240683013</v>
      </c>
      <c r="AT147" s="204">
        <f t="shared" si="110"/>
        <v>1840.4185654807357</v>
      </c>
      <c r="AU147" s="204">
        <f t="shared" si="110"/>
        <v>1858.4618847501545</v>
      </c>
      <c r="AV147" s="204">
        <f t="shared" si="110"/>
        <v>1876.6820993065285</v>
      </c>
      <c r="AW147" s="204">
        <f t="shared" si="110"/>
        <v>1895.0809434173766</v>
      </c>
      <c r="AX147" s="204">
        <f t="shared" si="110"/>
        <v>1913.6601683528411</v>
      </c>
      <c r="AY147" s="204">
        <f t="shared" si="110"/>
        <v>1932.4215425523792</v>
      </c>
      <c r="AZ147" s="204">
        <f t="shared" si="110"/>
        <v>1951.3668517930887</v>
      </c>
      <c r="BA147" s="204">
        <f t="shared" si="110"/>
        <v>1970.4978993596876</v>
      </c>
      <c r="BB147" s="204">
        <f t="shared" si="110"/>
        <v>1989.8165062161549</v>
      </c>
      <c r="BC147" s="204">
        <f t="shared" si="110"/>
        <v>2009.3245111790586</v>
      </c>
      <c r="BD147" s="204">
        <f t="shared" si="110"/>
        <v>2029.0237710925787</v>
      </c>
      <c r="BE147" s="204">
        <f t="shared" si="110"/>
        <v>2048.9161610052511</v>
      </c>
      <c r="BF147" s="204">
        <f t="shared" si="110"/>
        <v>2069.0035743484395</v>
      </c>
      <c r="BG147" s="204">
        <f t="shared" si="110"/>
        <v>2089.2879231165616</v>
      </c>
      <c r="BH147" s="204">
        <f t="shared" si="110"/>
        <v>2109.7711380490773</v>
      </c>
      <c r="BI147" s="204">
        <f t="shared" si="110"/>
        <v>2130.4551688142642</v>
      </c>
      <c r="BJ147" s="204">
        <f t="shared" si="110"/>
        <v>2151.3419841947966</v>
      </c>
      <c r="BK147" s="204">
        <f t="shared" si="110"/>
        <v>2172.4335722751375</v>
      </c>
      <c r="BL147" s="204">
        <f t="shared" si="110"/>
        <v>2193.7319406307761</v>
      </c>
      <c r="BM147" s="204">
        <f t="shared" si="110"/>
        <v>2215.2391165193126</v>
      </c>
      <c r="BN147" s="204">
        <f t="shared" si="110"/>
        <v>2236.957147073424</v>
      </c>
      <c r="BO147" s="204">
        <f t="shared" si="110"/>
        <v>2258.8880994957121</v>
      </c>
      <c r="BP147" s="204">
        <f t="shared" si="110"/>
        <v>2281.0340612554746</v>
      </c>
      <c r="BQ147" s="204">
        <f t="shared" si="110"/>
        <v>2303.3971402873908</v>
      </c>
    </row>
    <row r="148" spans="5:69">
      <c r="E148" s="331"/>
      <c r="F148" s="328"/>
      <c r="G148" s="329"/>
      <c r="H148" s="323"/>
      <c r="I148" s="231" t="s">
        <v>449</v>
      </c>
      <c r="J148" s="204">
        <f>J146-J147</f>
        <v>1141.1917098445597</v>
      </c>
      <c r="K148" s="204">
        <f>K146-K147</f>
        <v>2370.6441125673068</v>
      </c>
      <c r="L148" s="204">
        <f t="shared" ref="L148:BQ148" si="111">L146-L147</f>
        <v>3003.0178458663759</v>
      </c>
      <c r="M148" s="204">
        <f t="shared" si="111"/>
        <v>3337.0252594726035</v>
      </c>
      <c r="N148" s="204">
        <f t="shared" si="111"/>
        <v>3522.0242244770861</v>
      </c>
      <c r="O148" s="204">
        <f t="shared" si="111"/>
        <v>3632.6953892807069</v>
      </c>
      <c r="P148" s="204">
        <f t="shared" si="111"/>
        <v>3706.3808077319509</v>
      </c>
      <c r="Q148" s="204">
        <f t="shared" si="111"/>
        <v>3761.7532533604317</v>
      </c>
      <c r="R148" s="204">
        <f t="shared" si="111"/>
        <v>3808.1508766599118</v>
      </c>
      <c r="S148" s="204">
        <f t="shared" si="111"/>
        <v>3850.2445338976872</v>
      </c>
      <c r="T148" s="204">
        <f t="shared" si="111"/>
        <v>3890.3714516888076</v>
      </c>
      <c r="U148" s="204">
        <f t="shared" si="111"/>
        <v>3929.7020594543683</v>
      </c>
      <c r="V148" s="204">
        <f t="shared" si="111"/>
        <v>3968.8234058235212</v>
      </c>
      <c r="W148" s="204">
        <f t="shared" si="111"/>
        <v>4008.0308670090417</v>
      </c>
      <c r="X148" s="204">
        <f t="shared" si="111"/>
        <v>4047.4740011713839</v>
      </c>
      <c r="Y148" s="204">
        <f t="shared" si="111"/>
        <v>4087.2294757787013</v>
      </c>
      <c r="Z148" s="204">
        <f t="shared" si="111"/>
        <v>4127.3375314666046</v>
      </c>
      <c r="AA148" s="204">
        <f t="shared" si="111"/>
        <v>4167.8202141495485</v>
      </c>
      <c r="AB148" s="204">
        <f t="shared" si="111"/>
        <v>4208.6904912598075</v>
      </c>
      <c r="AC148" s="204">
        <f t="shared" si="111"/>
        <v>4249.9568100520446</v>
      </c>
      <c r="AD148" s="204">
        <f t="shared" si="111"/>
        <v>4291.6253769424993</v>
      </c>
      <c r="AE148" s="204">
        <f t="shared" si="111"/>
        <v>4333.7012973672981</v>
      </c>
      <c r="AF148" s="204">
        <f t="shared" si="111"/>
        <v>4376.1891459022099</v>
      </c>
      <c r="AG148" s="204">
        <f t="shared" si="111"/>
        <v>4419.0932515149452</v>
      </c>
      <c r="AH148" s="204">
        <f t="shared" si="111"/>
        <v>4462.417840385664</v>
      </c>
      <c r="AI148" s="204">
        <f t="shared" si="111"/>
        <v>4506.1671075134573</v>
      </c>
      <c r="AJ148" s="204">
        <f t="shared" si="111"/>
        <v>4550.3452527177524</v>
      </c>
      <c r="AK148" s="204">
        <f t="shared" si="111"/>
        <v>4594.9564988391248</v>
      </c>
      <c r="AL148" s="204">
        <f t="shared" si="111"/>
        <v>4640.0051010417747</v>
      </c>
      <c r="AM148" s="204">
        <f t="shared" si="111"/>
        <v>4685.4953516688065</v>
      </c>
      <c r="AN148" s="204">
        <f t="shared" si="111"/>
        <v>4731.4315828759309</v>
      </c>
      <c r="AO148" s="204">
        <f t="shared" si="111"/>
        <v>4777.818168156371</v>
      </c>
      <c r="AP148" s="204">
        <f t="shared" si="111"/>
        <v>4824.6595233134367</v>
      </c>
      <c r="AQ148" s="204">
        <f t="shared" si="111"/>
        <v>4871.9601071589823</v>
      </c>
      <c r="AR148" s="204">
        <f t="shared" si="111"/>
        <v>4919.7244220768762</v>
      </c>
      <c r="AS148" s="204">
        <f t="shared" si="111"/>
        <v>4967.957014521091</v>
      </c>
      <c r="AT148" s="204">
        <f t="shared" si="111"/>
        <v>5016.6624754832246</v>
      </c>
      <c r="AU148" s="204">
        <f t="shared" si="111"/>
        <v>5065.8454409468668</v>
      </c>
      <c r="AV148" s="204">
        <f t="shared" si="111"/>
        <v>5115.5105923375622</v>
      </c>
      <c r="AW148" s="204">
        <f t="shared" si="111"/>
        <v>5165.6626569727541</v>
      </c>
      <c r="AX148" s="204">
        <f t="shared" si="111"/>
        <v>5216.3064085139195</v>
      </c>
      <c r="AY148" s="204">
        <f t="shared" si="111"/>
        <v>5267.4466674220248</v>
      </c>
      <c r="AZ148" s="204">
        <f t="shared" si="111"/>
        <v>5319.088301416914</v>
      </c>
      <c r="BA148" s="204">
        <f t="shared" si="111"/>
        <v>5371.2362259408865</v>
      </c>
      <c r="BB148" s="204">
        <f t="shared" si="111"/>
        <v>5423.895404626719</v>
      </c>
      <c r="BC148" s="204">
        <f t="shared" si="111"/>
        <v>5477.070849770188</v>
      </c>
      <c r="BD148" s="204">
        <f t="shared" si="111"/>
        <v>5530.7676228071859</v>
      </c>
      <c r="BE148" s="204">
        <f t="shared" si="111"/>
        <v>5584.9908347955079</v>
      </c>
      <c r="BF148" s="204">
        <f t="shared" si="111"/>
        <v>5639.7456469013559</v>
      </c>
      <c r="BG148" s="204">
        <f t="shared" si="111"/>
        <v>5695.0372708905888</v>
      </c>
      <c r="BH148" s="204">
        <f t="shared" si="111"/>
        <v>5750.8709696248125</v>
      </c>
      <c r="BI148" s="204">
        <f t="shared" si="111"/>
        <v>5807.252057562313</v>
      </c>
      <c r="BJ148" s="204">
        <f t="shared" si="111"/>
        <v>5864.1859012639052</v>
      </c>
      <c r="BK148" s="204">
        <f t="shared" si="111"/>
        <v>5921.6779199037464</v>
      </c>
      <c r="BL148" s="204">
        <f t="shared" si="111"/>
        <v>5979.7335857851558</v>
      </c>
      <c r="BM148" s="204">
        <f t="shared" si="111"/>
        <v>6038.3584248614789</v>
      </c>
      <c r="BN148" s="204">
        <f t="shared" si="111"/>
        <v>6097.558017262083</v>
      </c>
      <c r="BO148" s="204">
        <f t="shared" si="111"/>
        <v>6157.3379978234752</v>
      </c>
      <c r="BP148" s="204">
        <f t="shared" si="111"/>
        <v>6217.7040566256665</v>
      </c>
      <c r="BQ148" s="204">
        <f t="shared" si="111"/>
        <v>6278.6619395337639</v>
      </c>
    </row>
    <row r="149" spans="5:69">
      <c r="E149" s="331"/>
      <c r="F149" s="328"/>
      <c r="G149" s="329"/>
      <c r="H149" s="330" t="s">
        <v>26</v>
      </c>
      <c r="I149" s="224" t="s">
        <v>318</v>
      </c>
      <c r="J149" s="216">
        <f>Variables!$M$29</f>
        <v>0.1</v>
      </c>
      <c r="K149" s="216">
        <f>Variables!$M$29</f>
        <v>0.1</v>
      </c>
      <c r="L149" s="216">
        <f>Variables!$M$29</f>
        <v>0.1</v>
      </c>
      <c r="M149" s="216">
        <f>Variables!$M$29</f>
        <v>0.1</v>
      </c>
      <c r="N149" s="216">
        <f>Variables!$M$29</f>
        <v>0.1</v>
      </c>
      <c r="O149" s="216">
        <f>Variables!$M$29</f>
        <v>0.1</v>
      </c>
      <c r="P149" s="216">
        <f>Variables!$M$29</f>
        <v>0.1</v>
      </c>
      <c r="Q149" s="216">
        <f>Variables!$M$29</f>
        <v>0.1</v>
      </c>
      <c r="R149" s="216">
        <f>Variables!$M$29</f>
        <v>0.1</v>
      </c>
      <c r="S149" s="216">
        <f>Variables!$M$29</f>
        <v>0.1</v>
      </c>
      <c r="T149" s="216">
        <f>Variables!$M$29</f>
        <v>0.1</v>
      </c>
      <c r="U149" s="216">
        <f>Variables!$M$29</f>
        <v>0.1</v>
      </c>
      <c r="V149" s="216">
        <f>Variables!$M$29</f>
        <v>0.1</v>
      </c>
      <c r="W149" s="216">
        <f>Variables!$M$29</f>
        <v>0.1</v>
      </c>
      <c r="X149" s="216">
        <f>Variables!$M$29</f>
        <v>0.1</v>
      </c>
      <c r="Y149" s="216">
        <f>Variables!$M$29</f>
        <v>0.1</v>
      </c>
      <c r="Z149" s="216">
        <f>Variables!$M$29</f>
        <v>0.1</v>
      </c>
      <c r="AA149" s="216">
        <f>Variables!$M$29</f>
        <v>0.1</v>
      </c>
      <c r="AB149" s="216">
        <f>Variables!$M$29</f>
        <v>0.1</v>
      </c>
      <c r="AC149" s="216">
        <f>Variables!$M$29</f>
        <v>0.1</v>
      </c>
      <c r="AD149" s="216">
        <f>Variables!$M$29</f>
        <v>0.1</v>
      </c>
      <c r="AE149" s="216">
        <f>Variables!$M$29</f>
        <v>0.1</v>
      </c>
      <c r="AF149" s="216">
        <f>Variables!$M$29</f>
        <v>0.1</v>
      </c>
      <c r="AG149" s="216">
        <f>Variables!$M$29</f>
        <v>0.1</v>
      </c>
      <c r="AH149" s="216">
        <f>Variables!$M$29</f>
        <v>0.1</v>
      </c>
      <c r="AI149" s="216">
        <f>Variables!$M$29</f>
        <v>0.1</v>
      </c>
      <c r="AJ149" s="216">
        <f>Variables!$M$29</f>
        <v>0.1</v>
      </c>
      <c r="AK149" s="216">
        <f>Variables!$M$29</f>
        <v>0.1</v>
      </c>
      <c r="AL149" s="216">
        <f>Variables!$M$29</f>
        <v>0.1</v>
      </c>
      <c r="AM149" s="216">
        <f>Variables!$M$29</f>
        <v>0.1</v>
      </c>
      <c r="AN149" s="216">
        <f>Variables!$M$29</f>
        <v>0.1</v>
      </c>
      <c r="AO149" s="216">
        <f>Variables!$M$29</f>
        <v>0.1</v>
      </c>
      <c r="AP149" s="216">
        <f>Variables!$M$29</f>
        <v>0.1</v>
      </c>
      <c r="AQ149" s="216">
        <f>Variables!$M$29</f>
        <v>0.1</v>
      </c>
      <c r="AR149" s="216">
        <f>Variables!$M$29</f>
        <v>0.1</v>
      </c>
      <c r="AS149" s="216">
        <f>Variables!$M$29</f>
        <v>0.1</v>
      </c>
      <c r="AT149" s="216">
        <f>Variables!$M$29</f>
        <v>0.1</v>
      </c>
      <c r="AU149" s="216">
        <f>Variables!$M$29</f>
        <v>0.1</v>
      </c>
      <c r="AV149" s="216">
        <f>Variables!$M$29</f>
        <v>0.1</v>
      </c>
      <c r="AW149" s="216">
        <f>Variables!$M$29</f>
        <v>0.1</v>
      </c>
      <c r="AX149" s="216">
        <f>Variables!$M$29</f>
        <v>0.1</v>
      </c>
      <c r="AY149" s="216">
        <f>Variables!$M$29</f>
        <v>0.1</v>
      </c>
      <c r="AZ149" s="216">
        <f>Variables!$M$29</f>
        <v>0.1</v>
      </c>
      <c r="BA149" s="216">
        <f>Variables!$M$29</f>
        <v>0.1</v>
      </c>
      <c r="BB149" s="216">
        <f>Variables!$M$29</f>
        <v>0.1</v>
      </c>
      <c r="BC149" s="216">
        <f>Variables!$M$29</f>
        <v>0.1</v>
      </c>
      <c r="BD149" s="216">
        <f>Variables!$M$29</f>
        <v>0.1</v>
      </c>
      <c r="BE149" s="216">
        <f>Variables!$M$29</f>
        <v>0.1</v>
      </c>
      <c r="BF149" s="216">
        <f>Variables!$M$29</f>
        <v>0.1</v>
      </c>
      <c r="BG149" s="216">
        <f>Variables!$M$29</f>
        <v>0.1</v>
      </c>
      <c r="BH149" s="216">
        <f>Variables!$M$29</f>
        <v>0.1</v>
      </c>
      <c r="BI149" s="216">
        <f>Variables!$M$29</f>
        <v>0.1</v>
      </c>
      <c r="BJ149" s="216">
        <f>Variables!$M$29</f>
        <v>0.1</v>
      </c>
      <c r="BK149" s="216">
        <f>Variables!$M$29</f>
        <v>0.1</v>
      </c>
      <c r="BL149" s="216">
        <f>Variables!$M$29</f>
        <v>0.1</v>
      </c>
      <c r="BM149" s="216">
        <f>Variables!$M$29</f>
        <v>0.1</v>
      </c>
      <c r="BN149" s="216">
        <f>Variables!$M$29</f>
        <v>0.1</v>
      </c>
      <c r="BO149" s="216">
        <f>Variables!$M$29</f>
        <v>0.1</v>
      </c>
      <c r="BP149" s="216">
        <f>Variables!$M$29</f>
        <v>0.1</v>
      </c>
      <c r="BQ149" s="216">
        <f>Variables!$M$29</f>
        <v>0.1</v>
      </c>
    </row>
    <row r="150" spans="5:69">
      <c r="E150" s="331"/>
      <c r="F150" s="328"/>
      <c r="G150" s="329"/>
      <c r="H150" s="330"/>
      <c r="I150" s="224" t="s">
        <v>319</v>
      </c>
      <c r="J150" s="216">
        <f>Variables!$M$31</f>
        <v>0.4</v>
      </c>
      <c r="K150" s="216">
        <f>Variables!$M$31</f>
        <v>0.4</v>
      </c>
      <c r="L150" s="216">
        <f>Variables!$M$31</f>
        <v>0.4</v>
      </c>
      <c r="M150" s="216">
        <f>Variables!$M$31</f>
        <v>0.4</v>
      </c>
      <c r="N150" s="216">
        <f>Variables!$M$31</f>
        <v>0.4</v>
      </c>
      <c r="O150" s="216">
        <f>Variables!$M$31</f>
        <v>0.4</v>
      </c>
      <c r="P150" s="216">
        <f>Variables!$M$31</f>
        <v>0.4</v>
      </c>
      <c r="Q150" s="216">
        <f>Variables!$M$31</f>
        <v>0.4</v>
      </c>
      <c r="R150" s="216">
        <f>Variables!$M$31</f>
        <v>0.4</v>
      </c>
      <c r="S150" s="216">
        <f>Variables!$M$31</f>
        <v>0.4</v>
      </c>
      <c r="T150" s="216">
        <f>Variables!$M$31</f>
        <v>0.4</v>
      </c>
      <c r="U150" s="216">
        <f>Variables!$M$31</f>
        <v>0.4</v>
      </c>
      <c r="V150" s="216">
        <f>Variables!$M$31</f>
        <v>0.4</v>
      </c>
      <c r="W150" s="216">
        <f>Variables!$M$31</f>
        <v>0.4</v>
      </c>
      <c r="X150" s="216">
        <f>Variables!$M$31</f>
        <v>0.4</v>
      </c>
      <c r="Y150" s="216">
        <f>Variables!$M$31</f>
        <v>0.4</v>
      </c>
      <c r="Z150" s="216">
        <f>Variables!$M$31</f>
        <v>0.4</v>
      </c>
      <c r="AA150" s="216">
        <f>Variables!$M$31</f>
        <v>0.4</v>
      </c>
      <c r="AB150" s="216">
        <f>Variables!$M$31</f>
        <v>0.4</v>
      </c>
      <c r="AC150" s="216">
        <f>Variables!$M$31</f>
        <v>0.4</v>
      </c>
      <c r="AD150" s="216">
        <f>Variables!$M$31</f>
        <v>0.4</v>
      </c>
      <c r="AE150" s="216">
        <f>Variables!$M$31</f>
        <v>0.4</v>
      </c>
      <c r="AF150" s="216">
        <f>Variables!$M$31</f>
        <v>0.4</v>
      </c>
      <c r="AG150" s="216">
        <f>Variables!$M$31</f>
        <v>0.4</v>
      </c>
      <c r="AH150" s="216">
        <f>Variables!$M$31</f>
        <v>0.4</v>
      </c>
      <c r="AI150" s="216">
        <f>Variables!$M$31</f>
        <v>0.4</v>
      </c>
      <c r="AJ150" s="216">
        <f>Variables!$M$31</f>
        <v>0.4</v>
      </c>
      <c r="AK150" s="216">
        <f>Variables!$M$31</f>
        <v>0.4</v>
      </c>
      <c r="AL150" s="216">
        <f>Variables!$M$31</f>
        <v>0.4</v>
      </c>
      <c r="AM150" s="216">
        <f>Variables!$M$31</f>
        <v>0.4</v>
      </c>
      <c r="AN150" s="216">
        <f>Variables!$M$31</f>
        <v>0.4</v>
      </c>
      <c r="AO150" s="216">
        <f>Variables!$M$31</f>
        <v>0.4</v>
      </c>
      <c r="AP150" s="216">
        <f>Variables!$M$31</f>
        <v>0.4</v>
      </c>
      <c r="AQ150" s="216">
        <f>Variables!$M$31</f>
        <v>0.4</v>
      </c>
      <c r="AR150" s="216">
        <f>Variables!$M$31</f>
        <v>0.4</v>
      </c>
      <c r="AS150" s="216">
        <f>Variables!$M$31</f>
        <v>0.4</v>
      </c>
      <c r="AT150" s="216">
        <f>Variables!$M$31</f>
        <v>0.4</v>
      </c>
      <c r="AU150" s="216">
        <f>Variables!$M$31</f>
        <v>0.4</v>
      </c>
      <c r="AV150" s="216">
        <f>Variables!$M$31</f>
        <v>0.4</v>
      </c>
      <c r="AW150" s="216">
        <f>Variables!$M$31</f>
        <v>0.4</v>
      </c>
      <c r="AX150" s="216">
        <f>Variables!$M$31</f>
        <v>0.4</v>
      </c>
      <c r="AY150" s="216">
        <f>Variables!$M$31</f>
        <v>0.4</v>
      </c>
      <c r="AZ150" s="216">
        <f>Variables!$M$31</f>
        <v>0.4</v>
      </c>
      <c r="BA150" s="216">
        <f>Variables!$M$31</f>
        <v>0.4</v>
      </c>
      <c r="BB150" s="216">
        <f>Variables!$M$31</f>
        <v>0.4</v>
      </c>
      <c r="BC150" s="216">
        <f>Variables!$M$31</f>
        <v>0.4</v>
      </c>
      <c r="BD150" s="216">
        <f>Variables!$M$31</f>
        <v>0.4</v>
      </c>
      <c r="BE150" s="216">
        <f>Variables!$M$31</f>
        <v>0.4</v>
      </c>
      <c r="BF150" s="216">
        <f>Variables!$M$31</f>
        <v>0.4</v>
      </c>
      <c r="BG150" s="216">
        <f>Variables!$M$31</f>
        <v>0.4</v>
      </c>
      <c r="BH150" s="216">
        <f>Variables!$M$31</f>
        <v>0.4</v>
      </c>
      <c r="BI150" s="216">
        <f>Variables!$M$31</f>
        <v>0.4</v>
      </c>
      <c r="BJ150" s="216">
        <f>Variables!$M$31</f>
        <v>0.4</v>
      </c>
      <c r="BK150" s="216">
        <f>Variables!$M$31</f>
        <v>0.4</v>
      </c>
      <c r="BL150" s="216">
        <f>Variables!$M$31</f>
        <v>0.4</v>
      </c>
      <c r="BM150" s="216">
        <f>Variables!$M$31</f>
        <v>0.4</v>
      </c>
      <c r="BN150" s="216">
        <f>Variables!$M$31</f>
        <v>0.4</v>
      </c>
      <c r="BO150" s="216">
        <f>Variables!$M$31</f>
        <v>0.4</v>
      </c>
      <c r="BP150" s="216">
        <f>Variables!$M$31</f>
        <v>0.4</v>
      </c>
      <c r="BQ150" s="216">
        <f>Variables!$M$31</f>
        <v>0.4</v>
      </c>
    </row>
    <row r="151" spans="5:69">
      <c r="E151" s="331"/>
      <c r="F151" s="328"/>
      <c r="G151" s="329"/>
      <c r="H151" s="330"/>
      <c r="I151" s="226" t="s">
        <v>321</v>
      </c>
      <c r="J151" s="200">
        <f>J95*J149*J150</f>
        <v>1.6165803108808292</v>
      </c>
      <c r="K151" s="200">
        <f>K95*K149*K150</f>
        <v>1.665077720207254</v>
      </c>
      <c r="L151" s="200">
        <f t="shared" ref="L151:BQ151" si="112">L95*L149*L150</f>
        <v>1.7150300518134713</v>
      </c>
      <c r="M151" s="200">
        <f t="shared" si="112"/>
        <v>1.7664809533678758</v>
      </c>
      <c r="N151" s="200">
        <f t="shared" si="112"/>
        <v>1.8194753819689122</v>
      </c>
      <c r="O151" s="200">
        <f t="shared" si="112"/>
        <v>1.8740596434279795</v>
      </c>
      <c r="P151" s="200">
        <f t="shared" si="112"/>
        <v>1.9302814327308195</v>
      </c>
      <c r="Q151" s="200">
        <f t="shared" si="112"/>
        <v>1.9881898757127439</v>
      </c>
      <c r="R151" s="200">
        <f t="shared" si="112"/>
        <v>2.0478355719841264</v>
      </c>
      <c r="S151" s="200">
        <f t="shared" si="112"/>
        <v>2.10927063914365</v>
      </c>
      <c r="T151" s="200">
        <f t="shared" si="112"/>
        <v>2.1725487583179595</v>
      </c>
      <c r="U151" s="200">
        <f t="shared" si="112"/>
        <v>2.2377252210674983</v>
      </c>
      <c r="V151" s="200">
        <f t="shared" si="112"/>
        <v>2.3048569776995236</v>
      </c>
      <c r="W151" s="200">
        <f t="shared" si="112"/>
        <v>2.3740026870305089</v>
      </c>
      <c r="X151" s="200">
        <f t="shared" si="112"/>
        <v>2.4452227676414253</v>
      </c>
      <c r="Y151" s="200">
        <f t="shared" si="112"/>
        <v>2.5185794506706678</v>
      </c>
      <c r="Z151" s="200">
        <f t="shared" si="112"/>
        <v>2.5941368341907882</v>
      </c>
      <c r="AA151" s="200">
        <f t="shared" si="112"/>
        <v>2.6719609392165111</v>
      </c>
      <c r="AB151" s="200">
        <f t="shared" si="112"/>
        <v>2.7521197673930069</v>
      </c>
      <c r="AC151" s="200">
        <f t="shared" si="112"/>
        <v>2.8346833604147972</v>
      </c>
      <c r="AD151" s="200">
        <f t="shared" si="112"/>
        <v>2.9197238612272418</v>
      </c>
      <c r="AE151" s="200">
        <f t="shared" si="112"/>
        <v>3.0073155770640589</v>
      </c>
      <c r="AF151" s="200">
        <f t="shared" si="112"/>
        <v>3.0975350443759808</v>
      </c>
      <c r="AG151" s="200">
        <f t="shared" si="112"/>
        <v>3.1904610957072603</v>
      </c>
      <c r="AH151" s="200">
        <f t="shared" si="112"/>
        <v>3.2861749285784776</v>
      </c>
      <c r="AI151" s="200">
        <f t="shared" si="112"/>
        <v>3.3847601764358326</v>
      </c>
      <c r="AJ151" s="200">
        <f t="shared" si="112"/>
        <v>3.4863029817289077</v>
      </c>
      <c r="AK151" s="200">
        <f t="shared" si="112"/>
        <v>3.5908920711807748</v>
      </c>
      <c r="AL151" s="200">
        <f t="shared" si="112"/>
        <v>3.6986188333161985</v>
      </c>
      <c r="AM151" s="200">
        <f t="shared" si="112"/>
        <v>3.809577398315684</v>
      </c>
      <c r="AN151" s="200">
        <f t="shared" si="112"/>
        <v>3.9238647202651551</v>
      </c>
      <c r="AO151" s="200">
        <f t="shared" si="112"/>
        <v>4.0415806618731098</v>
      </c>
      <c r="AP151" s="200">
        <f t="shared" si="112"/>
        <v>4.1628280817293026</v>
      </c>
      <c r="AQ151" s="200">
        <f t="shared" si="112"/>
        <v>4.2877129241811813</v>
      </c>
      <c r="AR151" s="200">
        <f t="shared" si="112"/>
        <v>4.4163443119066175</v>
      </c>
      <c r="AS151" s="200">
        <f t="shared" si="112"/>
        <v>4.5488346412638156</v>
      </c>
      <c r="AT151" s="200">
        <f t="shared" si="112"/>
        <v>4.6852996805017311</v>
      </c>
      <c r="AU151" s="200">
        <f t="shared" si="112"/>
        <v>4.8258586709167819</v>
      </c>
      <c r="AV151" s="200">
        <f t="shared" si="112"/>
        <v>4.9706344310442852</v>
      </c>
      <c r="AW151" s="200">
        <f t="shared" si="112"/>
        <v>5.1197534639756137</v>
      </c>
      <c r="AX151" s="200">
        <f t="shared" si="112"/>
        <v>5.2733460678948818</v>
      </c>
      <c r="AY151" s="200">
        <f t="shared" si="112"/>
        <v>5.4315464499317301</v>
      </c>
      <c r="AZ151" s="200">
        <f t="shared" si="112"/>
        <v>5.5944928434296815</v>
      </c>
      <c r="BA151" s="200">
        <f t="shared" si="112"/>
        <v>5.7623276287325718</v>
      </c>
      <c r="BB151" s="200">
        <f t="shared" si="112"/>
        <v>5.9351974575945503</v>
      </c>
      <c r="BC151" s="200">
        <f t="shared" si="112"/>
        <v>6.1132533813223855</v>
      </c>
      <c r="BD151" s="200">
        <f t="shared" si="112"/>
        <v>6.296650982762058</v>
      </c>
      <c r="BE151" s="200">
        <f t="shared" si="112"/>
        <v>6.4855505122449193</v>
      </c>
      <c r="BF151" s="200">
        <f t="shared" si="112"/>
        <v>6.6801170276122681</v>
      </c>
      <c r="BG151" s="200">
        <f t="shared" si="112"/>
        <v>6.880520538440634</v>
      </c>
      <c r="BH151" s="200">
        <f t="shared" si="112"/>
        <v>7.0869361545938547</v>
      </c>
      <c r="BI151" s="200">
        <f t="shared" si="112"/>
        <v>7.2995442392316692</v>
      </c>
      <c r="BJ151" s="200">
        <f t="shared" si="112"/>
        <v>7.5185305664086206</v>
      </c>
      <c r="BK151" s="200">
        <f t="shared" si="112"/>
        <v>7.7440864834008796</v>
      </c>
      <c r="BL151" s="200">
        <f t="shared" si="112"/>
        <v>7.9764090779029067</v>
      </c>
      <c r="BM151" s="200">
        <f t="shared" si="112"/>
        <v>8.2157013502399945</v>
      </c>
      <c r="BN151" s="200">
        <f t="shared" si="112"/>
        <v>8.4621723907471935</v>
      </c>
      <c r="BO151" s="200">
        <f t="shared" si="112"/>
        <v>8.7160375624696087</v>
      </c>
      <c r="BP151" s="200">
        <f t="shared" si="112"/>
        <v>8.9775186893436985</v>
      </c>
      <c r="BQ151" s="200">
        <f t="shared" si="112"/>
        <v>9.2468442500240098</v>
      </c>
    </row>
    <row r="152" spans="5:69">
      <c r="E152" s="331"/>
      <c r="F152" s="328"/>
      <c r="G152" s="329"/>
      <c r="H152" s="330"/>
      <c r="I152" s="226" t="s">
        <v>323</v>
      </c>
      <c r="J152" s="200">
        <f>J151/J274</f>
        <v>0.31088082901554409</v>
      </c>
      <c r="K152" s="200">
        <f>K151/K274</f>
        <v>0.31392868028040233</v>
      </c>
      <c r="L152" s="200">
        <f t="shared" ref="L152:BQ152" si="113">L151/L274</f>
        <v>0.31700641244001404</v>
      </c>
      <c r="M152" s="200">
        <f t="shared" si="113"/>
        <v>0.32011431844432797</v>
      </c>
      <c r="N152" s="200">
        <f t="shared" si="113"/>
        <v>0.32325269411535079</v>
      </c>
      <c r="O152" s="200">
        <f t="shared" si="113"/>
        <v>0.32642183817530523</v>
      </c>
      <c r="P152" s="200">
        <f t="shared" si="113"/>
        <v>0.32962205227506325</v>
      </c>
      <c r="Q152" s="200">
        <f t="shared" si="113"/>
        <v>0.33285364102285792</v>
      </c>
      <c r="R152" s="200">
        <f t="shared" si="113"/>
        <v>0.33611691201327809</v>
      </c>
      <c r="S152" s="200">
        <f t="shared" si="113"/>
        <v>0.33941217585654548</v>
      </c>
      <c r="T152" s="200">
        <f t="shared" si="113"/>
        <v>0.34273974620808023</v>
      </c>
      <c r="U152" s="200">
        <f t="shared" si="113"/>
        <v>0.34609993979835557</v>
      </c>
      <c r="V152" s="200">
        <f t="shared" si="113"/>
        <v>0.34949307646304545</v>
      </c>
      <c r="W152" s="200">
        <f t="shared" si="113"/>
        <v>0.35291947917346739</v>
      </c>
      <c r="X152" s="200">
        <f t="shared" si="113"/>
        <v>0.35637947406732506</v>
      </c>
      <c r="Y152" s="200">
        <f t="shared" si="113"/>
        <v>0.35987339047974976</v>
      </c>
      <c r="Z152" s="200">
        <f t="shared" si="113"/>
        <v>0.36340156097464937</v>
      </c>
      <c r="AA152" s="200">
        <f t="shared" si="113"/>
        <v>0.36696432137636154</v>
      </c>
      <c r="AB152" s="200">
        <f t="shared" si="113"/>
        <v>0.37056201080161999</v>
      </c>
      <c r="AC152" s="200">
        <f t="shared" si="113"/>
        <v>0.37419497169183191</v>
      </c>
      <c r="AD152" s="200">
        <f t="shared" si="113"/>
        <v>0.37786354984567355</v>
      </c>
      <c r="AE152" s="200">
        <f t="shared" si="113"/>
        <v>0.38156809445200363</v>
      </c>
      <c r="AF152" s="200">
        <f t="shared" si="113"/>
        <v>0.38530895812310173</v>
      </c>
      <c r="AG152" s="200">
        <f t="shared" si="113"/>
        <v>0.38908649692823016</v>
      </c>
      <c r="AH152" s="200">
        <f t="shared" si="113"/>
        <v>0.39290107042752653</v>
      </c>
      <c r="AI152" s="200">
        <f t="shared" si="113"/>
        <v>0.39675304170622777</v>
      </c>
      <c r="AJ152" s="200">
        <f t="shared" si="113"/>
        <v>0.40064277740923004</v>
      </c>
      <c r="AK152" s="200">
        <f t="shared" si="113"/>
        <v>0.40457064777598722</v>
      </c>
      <c r="AL152" s="200">
        <f t="shared" si="113"/>
        <v>0.40853702667575187</v>
      </c>
      <c r="AM152" s="200">
        <f t="shared" si="113"/>
        <v>0.41254229164316103</v>
      </c>
      <c r="AN152" s="200">
        <f t="shared" si="113"/>
        <v>0.41658682391417251</v>
      </c>
      <c r="AO152" s="200">
        <f t="shared" si="113"/>
        <v>0.42067100846235062</v>
      </c>
      <c r="AP152" s="200">
        <f t="shared" si="113"/>
        <v>0.42479523403551095</v>
      </c>
      <c r="AQ152" s="200">
        <f t="shared" si="113"/>
        <v>0.42895989319272176</v>
      </c>
      <c r="AR152" s="200">
        <f t="shared" si="113"/>
        <v>0.43316538234167012</v>
      </c>
      <c r="AS152" s="200">
        <f t="shared" si="113"/>
        <v>0.43741210177639234</v>
      </c>
      <c r="AT152" s="200">
        <f t="shared" si="113"/>
        <v>0.44170045571537658</v>
      </c>
      <c r="AU152" s="200">
        <f t="shared" si="113"/>
        <v>0.44603085234003703</v>
      </c>
      <c r="AV152" s="200">
        <f t="shared" si="113"/>
        <v>0.45040370383356682</v>
      </c>
      <c r="AW152" s="200">
        <f t="shared" si="113"/>
        <v>0.45481942642017037</v>
      </c>
      <c r="AX152" s="200">
        <f t="shared" si="113"/>
        <v>0.45927844040468185</v>
      </c>
      <c r="AY152" s="200">
        <f t="shared" si="113"/>
        <v>0.46378117021257104</v>
      </c>
      <c r="AZ152" s="200">
        <f t="shared" si="113"/>
        <v>0.46832804443034126</v>
      </c>
      <c r="BA152" s="200">
        <f t="shared" si="113"/>
        <v>0.47291949584632498</v>
      </c>
      <c r="BB152" s="200">
        <f t="shared" si="113"/>
        <v>0.47755596149187729</v>
      </c>
      <c r="BC152" s="200">
        <f t="shared" si="113"/>
        <v>0.48223788268297402</v>
      </c>
      <c r="BD152" s="200">
        <f t="shared" si="113"/>
        <v>0.48696570506221892</v>
      </c>
      <c r="BE152" s="200">
        <f t="shared" si="113"/>
        <v>0.49173987864126023</v>
      </c>
      <c r="BF152" s="200">
        <f t="shared" si="113"/>
        <v>0.49656085784362564</v>
      </c>
      <c r="BG152" s="200">
        <f t="shared" si="113"/>
        <v>0.50142910154797482</v>
      </c>
      <c r="BH152" s="200">
        <f t="shared" si="113"/>
        <v>0.50634507313177868</v>
      </c>
      <c r="BI152" s="200">
        <f t="shared" si="113"/>
        <v>0.51130924051542337</v>
      </c>
      <c r="BJ152" s="200">
        <f t="shared" si="113"/>
        <v>0.51632207620675108</v>
      </c>
      <c r="BK152" s="200">
        <f t="shared" si="113"/>
        <v>0.52138405734603299</v>
      </c>
      <c r="BL152" s="200">
        <f t="shared" si="113"/>
        <v>0.52649566575138629</v>
      </c>
      <c r="BM152" s="200">
        <f t="shared" si="113"/>
        <v>0.53165738796463513</v>
      </c>
      <c r="BN152" s="200">
        <f t="shared" si="113"/>
        <v>0.53686971529762173</v>
      </c>
      <c r="BO152" s="200">
        <f t="shared" si="113"/>
        <v>0.54213314387897094</v>
      </c>
      <c r="BP152" s="200">
        <f t="shared" si="113"/>
        <v>0.54744817470131379</v>
      </c>
      <c r="BQ152" s="200">
        <f t="shared" si="113"/>
        <v>0.55281531366897374</v>
      </c>
    </row>
    <row r="153" spans="5:69">
      <c r="E153" s="331"/>
      <c r="F153" s="328"/>
      <c r="G153" s="329"/>
      <c r="H153" s="330"/>
      <c r="I153" s="224" t="s">
        <v>299</v>
      </c>
      <c r="J153" s="200">
        <v>0</v>
      </c>
      <c r="K153" s="200">
        <f t="shared" ref="K153:BQ153" si="114">J155*$B$6</f>
        <v>0.12435233160621764</v>
      </c>
      <c r="L153" s="200">
        <f t="shared" si="114"/>
        <v>0.18774763791526974</v>
      </c>
      <c r="M153" s="200">
        <f t="shared" si="114"/>
        <v>0.2206763839336405</v>
      </c>
      <c r="N153" s="200">
        <f t="shared" si="114"/>
        <v>0.23838391934455144</v>
      </c>
      <c r="O153" s="200">
        <f t="shared" si="114"/>
        <v>0.24849303731841604</v>
      </c>
      <c r="P153" s="200">
        <f t="shared" si="114"/>
        <v>0.25481525392933013</v>
      </c>
      <c r="Q153" s="200">
        <f t="shared" si="114"/>
        <v>0.25925644787469038</v>
      </c>
      <c r="R153" s="200">
        <f t="shared" si="114"/>
        <v>0.2627696803464884</v>
      </c>
      <c r="S153" s="200">
        <f t="shared" si="114"/>
        <v>0.26583160497855546</v>
      </c>
      <c r="T153" s="200">
        <f t="shared" si="114"/>
        <v>0.26868067283189595</v>
      </c>
      <c r="U153" s="200">
        <f t="shared" si="114"/>
        <v>0.27143623489918006</v>
      </c>
      <c r="V153" s="200">
        <f t="shared" si="114"/>
        <v>0.27415809336893227</v>
      </c>
      <c r="W153" s="200">
        <f t="shared" si="114"/>
        <v>0.27687627726968433</v>
      </c>
      <c r="X153" s="200">
        <f t="shared" si="114"/>
        <v>0.27960593030422914</v>
      </c>
      <c r="Y153" s="200">
        <f t="shared" si="114"/>
        <v>0.28235475477904465</v>
      </c>
      <c r="Z153" s="200">
        <f t="shared" si="114"/>
        <v>0.28512673358142221</v>
      </c>
      <c r="AA153" s="200">
        <f t="shared" si="114"/>
        <v>0.28792399118057083</v>
      </c>
      <c r="AB153" s="200">
        <f t="shared" si="114"/>
        <v>0.29074772414083</v>
      </c>
      <c r="AC153" s="200">
        <f t="shared" si="114"/>
        <v>0.29359866639106297</v>
      </c>
      <c r="AD153" s="200">
        <f t="shared" si="114"/>
        <v>0.29647732187226422</v>
      </c>
      <c r="AE153" s="200">
        <f t="shared" si="114"/>
        <v>0.29938408087440155</v>
      </c>
      <c r="AF153" s="200">
        <f t="shared" si="114"/>
        <v>0.30231927821800225</v>
      </c>
      <c r="AG153" s="200">
        <f t="shared" si="114"/>
        <v>0.30528322235824179</v>
      </c>
      <c r="AH153" s="200">
        <f t="shared" si="114"/>
        <v>0.30827620995041299</v>
      </c>
      <c r="AI153" s="200">
        <f t="shared" si="114"/>
        <v>0.31129853314621708</v>
      </c>
      <c r="AJ153" s="200">
        <f t="shared" si="114"/>
        <v>0.31435048325559967</v>
      </c>
      <c r="AK153" s="200">
        <f t="shared" si="114"/>
        <v>0.31743235259149188</v>
      </c>
      <c r="AL153" s="200">
        <f t="shared" si="114"/>
        <v>0.32054443540614086</v>
      </c>
      <c r="AM153" s="200">
        <f t="shared" si="114"/>
        <v>0.32368702837337121</v>
      </c>
      <c r="AN153" s="200">
        <f t="shared" si="114"/>
        <v>0.32686043084395</v>
      </c>
      <c r="AO153" s="200">
        <f t="shared" si="114"/>
        <v>0.33006494498764405</v>
      </c>
      <c r="AP153" s="200">
        <f t="shared" si="114"/>
        <v>0.33330087587876228</v>
      </c>
      <c r="AQ153" s="200">
        <f t="shared" si="114"/>
        <v>0.33656853155358557</v>
      </c>
      <c r="AR153" s="200">
        <f t="shared" si="114"/>
        <v>0.33986822305388148</v>
      </c>
      <c r="AS153" s="200">
        <f t="shared" si="114"/>
        <v>0.3432002644636088</v>
      </c>
      <c r="AT153" s="200">
        <f t="shared" si="114"/>
        <v>0.34656497294236133</v>
      </c>
      <c r="AU153" s="200">
        <f t="shared" si="114"/>
        <v>0.34996266875733134</v>
      </c>
      <c r="AV153" s="200">
        <f t="shared" si="114"/>
        <v>0.35339367531468047</v>
      </c>
      <c r="AW153" s="200">
        <f t="shared" si="114"/>
        <v>0.35685831919076699</v>
      </c>
      <c r="AX153" s="200">
        <f t="shared" si="114"/>
        <v>0.36035693016345172</v>
      </c>
      <c r="AY153" s="200">
        <f t="shared" si="114"/>
        <v>0.36388984124359863</v>
      </c>
      <c r="AZ153" s="200">
        <f t="shared" si="114"/>
        <v>0.36745738870682776</v>
      </c>
      <c r="BA153" s="200">
        <f t="shared" si="114"/>
        <v>0.3710599121255504</v>
      </c>
      <c r="BB153" s="200">
        <f t="shared" si="114"/>
        <v>0.37469775440130526</v>
      </c>
      <c r="BC153" s="200">
        <f t="shared" si="114"/>
        <v>0.37837126179740355</v>
      </c>
      <c r="BD153" s="200">
        <f t="shared" si="114"/>
        <v>0.38208078397189144</v>
      </c>
      <c r="BE153" s="200">
        <f t="shared" si="114"/>
        <v>0.38582667401083331</v>
      </c>
      <c r="BF153" s="200">
        <f t="shared" si="114"/>
        <v>0.38960928846192072</v>
      </c>
      <c r="BG153" s="200">
        <f t="shared" si="114"/>
        <v>0.39342898736841064</v>
      </c>
      <c r="BH153" s="200">
        <f t="shared" si="114"/>
        <v>0.39728613430339532</v>
      </c>
      <c r="BI153" s="200">
        <f t="shared" si="114"/>
        <v>0.40118109640440913</v>
      </c>
      <c r="BJ153" s="200">
        <f t="shared" si="114"/>
        <v>0.40511424440837396</v>
      </c>
      <c r="BK153" s="200">
        <f t="shared" si="114"/>
        <v>0.40908595268688741</v>
      </c>
      <c r="BL153" s="200">
        <f t="shared" si="114"/>
        <v>0.41309659928185694</v>
      </c>
      <c r="BM153" s="200">
        <f t="shared" si="114"/>
        <v>0.41714656594148303</v>
      </c>
      <c r="BN153" s="200">
        <f t="shared" si="114"/>
        <v>0.42123623815659555</v>
      </c>
      <c r="BO153" s="200">
        <f t="shared" si="114"/>
        <v>0.42536600519734646</v>
      </c>
      <c r="BP153" s="200">
        <f t="shared" si="114"/>
        <v>0.42953626015026158</v>
      </c>
      <c r="BQ153" s="200">
        <f t="shared" si="114"/>
        <v>0.43374739995565631</v>
      </c>
    </row>
    <row r="154" spans="5:69">
      <c r="E154" s="331"/>
      <c r="F154" s="328"/>
      <c r="G154" s="329"/>
      <c r="H154" s="330"/>
      <c r="I154" s="224" t="s">
        <v>301</v>
      </c>
      <c r="J154" s="200">
        <v>0</v>
      </c>
      <c r="K154" s="200">
        <f t="shared" ref="K154:BQ154" si="115">J155*$B$7</f>
        <v>3.1088082901554411E-2</v>
      </c>
      <c r="L154" s="200">
        <f t="shared" si="115"/>
        <v>4.6936909478817436E-2</v>
      </c>
      <c r="M154" s="200">
        <f t="shared" si="115"/>
        <v>5.5169095983410125E-2</v>
      </c>
      <c r="N154" s="200">
        <f t="shared" si="115"/>
        <v>5.9595979836137861E-2</v>
      </c>
      <c r="O154" s="200">
        <f t="shared" si="115"/>
        <v>6.2123259329604011E-2</v>
      </c>
      <c r="P154" s="200">
        <f t="shared" si="115"/>
        <v>6.3703813482332533E-2</v>
      </c>
      <c r="Q154" s="200">
        <f t="shared" si="115"/>
        <v>6.4814111968672594E-2</v>
      </c>
      <c r="R154" s="200">
        <f t="shared" si="115"/>
        <v>6.56924200866221E-2</v>
      </c>
      <c r="S154" s="200">
        <f t="shared" si="115"/>
        <v>6.6457901244638865E-2</v>
      </c>
      <c r="T154" s="200">
        <f t="shared" si="115"/>
        <v>6.7170168207973988E-2</v>
      </c>
      <c r="U154" s="200">
        <f t="shared" si="115"/>
        <v>6.7859058724795016E-2</v>
      </c>
      <c r="V154" s="200">
        <f t="shared" si="115"/>
        <v>6.8539523342233066E-2</v>
      </c>
      <c r="W154" s="200">
        <f t="shared" si="115"/>
        <v>6.9219069317421084E-2</v>
      </c>
      <c r="X154" s="200">
        <f t="shared" si="115"/>
        <v>6.9901482576057286E-2</v>
      </c>
      <c r="Y154" s="200">
        <f t="shared" si="115"/>
        <v>7.0588688694761162E-2</v>
      </c>
      <c r="Z154" s="200">
        <f t="shared" si="115"/>
        <v>7.1281683395355552E-2</v>
      </c>
      <c r="AA154" s="200">
        <f t="shared" si="115"/>
        <v>7.1980997795142707E-2</v>
      </c>
      <c r="AB154" s="200">
        <f t="shared" si="115"/>
        <v>7.26869310352075E-2</v>
      </c>
      <c r="AC154" s="200">
        <f t="shared" si="115"/>
        <v>7.3399666597765742E-2</v>
      </c>
      <c r="AD154" s="200">
        <f t="shared" si="115"/>
        <v>7.4119330468066055E-2</v>
      </c>
      <c r="AE154" s="200">
        <f t="shared" si="115"/>
        <v>7.4846020218600387E-2</v>
      </c>
      <c r="AF154" s="200">
        <f t="shared" si="115"/>
        <v>7.5579819554500563E-2</v>
      </c>
      <c r="AG154" s="200">
        <f t="shared" si="115"/>
        <v>7.6320805589560448E-2</v>
      </c>
      <c r="AH154" s="200">
        <f t="shared" si="115"/>
        <v>7.7069052487603248E-2</v>
      </c>
      <c r="AI154" s="200">
        <f t="shared" si="115"/>
        <v>7.7824633286554271E-2</v>
      </c>
      <c r="AJ154" s="200">
        <f t="shared" si="115"/>
        <v>7.8587620813899917E-2</v>
      </c>
      <c r="AK154" s="200">
        <f t="shared" si="115"/>
        <v>7.9358088147872971E-2</v>
      </c>
      <c r="AL154" s="200">
        <f t="shared" si="115"/>
        <v>8.0136108851535215E-2</v>
      </c>
      <c r="AM154" s="200">
        <f t="shared" si="115"/>
        <v>8.0921757093342803E-2</v>
      </c>
      <c r="AN154" s="200">
        <f t="shared" si="115"/>
        <v>8.17151077109875E-2</v>
      </c>
      <c r="AO154" s="200">
        <f t="shared" si="115"/>
        <v>8.2516236246911012E-2</v>
      </c>
      <c r="AP154" s="200">
        <f t="shared" si="115"/>
        <v>8.332521896969057E-2</v>
      </c>
      <c r="AQ154" s="200">
        <f t="shared" si="115"/>
        <v>8.4142132888396393E-2</v>
      </c>
      <c r="AR154" s="200">
        <f t="shared" si="115"/>
        <v>8.496705576347037E-2</v>
      </c>
      <c r="AS154" s="200">
        <f t="shared" si="115"/>
        <v>8.5800066115902199E-2</v>
      </c>
      <c r="AT154" s="200">
        <f t="shared" si="115"/>
        <v>8.6641243235590332E-2</v>
      </c>
      <c r="AU154" s="200">
        <f t="shared" si="115"/>
        <v>8.7490667189332835E-2</v>
      </c>
      <c r="AV154" s="200">
        <f t="shared" si="115"/>
        <v>8.8348418828670117E-2</v>
      </c>
      <c r="AW154" s="200">
        <f t="shared" si="115"/>
        <v>8.9214579797691748E-2</v>
      </c>
      <c r="AX154" s="200">
        <f t="shared" si="115"/>
        <v>9.0089232540862929E-2</v>
      </c>
      <c r="AY154" s="200">
        <f t="shared" si="115"/>
        <v>9.0972460310899658E-2</v>
      </c>
      <c r="AZ154" s="200">
        <f t="shared" si="115"/>
        <v>9.186434717670694E-2</v>
      </c>
      <c r="BA154" s="200">
        <f t="shared" si="115"/>
        <v>9.2764978031387599E-2</v>
      </c>
      <c r="BB154" s="200">
        <f t="shared" si="115"/>
        <v>9.3674438600326315E-2</v>
      </c>
      <c r="BC154" s="200">
        <f t="shared" si="115"/>
        <v>9.4592815449350887E-2</v>
      </c>
      <c r="BD154" s="200">
        <f t="shared" si="115"/>
        <v>9.5520195992972859E-2</v>
      </c>
      <c r="BE154" s="200">
        <f t="shared" si="115"/>
        <v>9.6456668502708329E-2</v>
      </c>
      <c r="BF154" s="200">
        <f t="shared" si="115"/>
        <v>9.740232211548018E-2</v>
      </c>
      <c r="BG154" s="200">
        <f t="shared" si="115"/>
        <v>9.8357246842102661E-2</v>
      </c>
      <c r="BH154" s="200">
        <f t="shared" si="115"/>
        <v>9.932153357584883E-2</v>
      </c>
      <c r="BI154" s="200">
        <f t="shared" si="115"/>
        <v>0.10029527410110228</v>
      </c>
      <c r="BJ154" s="200">
        <f t="shared" si="115"/>
        <v>0.10127856110209349</v>
      </c>
      <c r="BK154" s="200">
        <f t="shared" si="115"/>
        <v>0.10227148817172185</v>
      </c>
      <c r="BL154" s="200">
        <f t="shared" si="115"/>
        <v>0.10327414982046423</v>
      </c>
      <c r="BM154" s="200">
        <f t="shared" si="115"/>
        <v>0.10428664148537076</v>
      </c>
      <c r="BN154" s="200">
        <f t="shared" si="115"/>
        <v>0.10530905953914889</v>
      </c>
      <c r="BO154" s="200">
        <f t="shared" si="115"/>
        <v>0.10634150129933662</v>
      </c>
      <c r="BP154" s="200">
        <f t="shared" si="115"/>
        <v>0.1073840650375654</v>
      </c>
      <c r="BQ154" s="200">
        <f t="shared" si="115"/>
        <v>0.10843684998891408</v>
      </c>
    </row>
    <row r="155" spans="5:69">
      <c r="E155" s="331"/>
      <c r="F155" s="328"/>
      <c r="G155" s="329"/>
      <c r="H155" s="330"/>
      <c r="I155" s="224" t="s">
        <v>295</v>
      </c>
      <c r="J155" s="200">
        <f>J152+J153+J154</f>
        <v>0.31088082901554409</v>
      </c>
      <c r="K155" s="200">
        <f>K152+K153+K154</f>
        <v>0.46936909478817435</v>
      </c>
      <c r="L155" s="200">
        <f t="shared" ref="L155:BQ155" si="116">L152+L153+L154</f>
        <v>0.55169095983410121</v>
      </c>
      <c r="M155" s="200">
        <f t="shared" si="116"/>
        <v>0.59595979836137858</v>
      </c>
      <c r="N155" s="200">
        <f t="shared" si="116"/>
        <v>0.62123259329604008</v>
      </c>
      <c r="O155" s="200">
        <f t="shared" si="116"/>
        <v>0.63703813482332527</v>
      </c>
      <c r="P155" s="200">
        <f t="shared" si="116"/>
        <v>0.64814111968672594</v>
      </c>
      <c r="Q155" s="200">
        <f t="shared" si="116"/>
        <v>0.65692420086622094</v>
      </c>
      <c r="R155" s="200">
        <f t="shared" si="116"/>
        <v>0.66457901244638862</v>
      </c>
      <c r="S155" s="200">
        <f t="shared" si="116"/>
        <v>0.6717016820797399</v>
      </c>
      <c r="T155" s="200">
        <f t="shared" si="116"/>
        <v>0.67859058724795007</v>
      </c>
      <c r="U155" s="200">
        <f t="shared" si="116"/>
        <v>0.68539523342233066</v>
      </c>
      <c r="V155" s="200">
        <f t="shared" si="116"/>
        <v>0.69219069317421078</v>
      </c>
      <c r="W155" s="200">
        <f t="shared" si="116"/>
        <v>0.69901482576057283</v>
      </c>
      <c r="X155" s="200">
        <f t="shared" si="116"/>
        <v>0.70588688694761159</v>
      </c>
      <c r="Y155" s="200">
        <f t="shared" si="116"/>
        <v>0.71281683395355555</v>
      </c>
      <c r="Z155" s="200">
        <f t="shared" si="116"/>
        <v>0.71980997795142709</v>
      </c>
      <c r="AA155" s="200">
        <f t="shared" si="116"/>
        <v>0.72686931035207503</v>
      </c>
      <c r="AB155" s="200">
        <f t="shared" si="116"/>
        <v>0.73399666597765745</v>
      </c>
      <c r="AC155" s="200">
        <f t="shared" si="116"/>
        <v>0.74119330468066058</v>
      </c>
      <c r="AD155" s="200">
        <f t="shared" si="116"/>
        <v>0.74846020218600384</v>
      </c>
      <c r="AE155" s="200">
        <f t="shared" si="116"/>
        <v>0.7557981955450056</v>
      </c>
      <c r="AF155" s="200">
        <f t="shared" si="116"/>
        <v>0.76320805589560448</v>
      </c>
      <c r="AG155" s="200">
        <f t="shared" si="116"/>
        <v>0.7706905248760324</v>
      </c>
      <c r="AH155" s="200">
        <f t="shared" si="116"/>
        <v>0.77824633286554268</v>
      </c>
      <c r="AI155" s="200">
        <f t="shared" si="116"/>
        <v>0.78587620813899917</v>
      </c>
      <c r="AJ155" s="200">
        <f t="shared" si="116"/>
        <v>0.79358088147872963</v>
      </c>
      <c r="AK155" s="200">
        <f t="shared" si="116"/>
        <v>0.80136108851535204</v>
      </c>
      <c r="AL155" s="200">
        <f t="shared" si="116"/>
        <v>0.80921757093342794</v>
      </c>
      <c r="AM155" s="200">
        <f t="shared" si="116"/>
        <v>0.817151077109875</v>
      </c>
      <c r="AN155" s="200">
        <f t="shared" si="116"/>
        <v>0.82516236246911001</v>
      </c>
      <c r="AO155" s="200">
        <f t="shared" si="116"/>
        <v>0.83325218969690562</v>
      </c>
      <c r="AP155" s="200">
        <f t="shared" si="116"/>
        <v>0.84142132888396381</v>
      </c>
      <c r="AQ155" s="200">
        <f t="shared" si="116"/>
        <v>0.84967055763470367</v>
      </c>
      <c r="AR155" s="200">
        <f t="shared" si="116"/>
        <v>0.85800066115902196</v>
      </c>
      <c r="AS155" s="200">
        <f t="shared" si="116"/>
        <v>0.86641243235590326</v>
      </c>
      <c r="AT155" s="200">
        <f t="shared" si="116"/>
        <v>0.87490667189332827</v>
      </c>
      <c r="AU155" s="200">
        <f t="shared" si="116"/>
        <v>0.88348418828670117</v>
      </c>
      <c r="AV155" s="200">
        <f t="shared" si="116"/>
        <v>0.8921457979769174</v>
      </c>
      <c r="AW155" s="200">
        <f t="shared" si="116"/>
        <v>0.90089232540862918</v>
      </c>
      <c r="AX155" s="200">
        <f t="shared" si="116"/>
        <v>0.9097246031089965</v>
      </c>
      <c r="AY155" s="200">
        <f t="shared" si="116"/>
        <v>0.91864347176706929</v>
      </c>
      <c r="AZ155" s="200">
        <f t="shared" si="116"/>
        <v>0.9276497803138759</v>
      </c>
      <c r="BA155" s="200">
        <f t="shared" si="116"/>
        <v>0.93674438600326304</v>
      </c>
      <c r="BB155" s="200">
        <f t="shared" si="116"/>
        <v>0.94592815449350887</v>
      </c>
      <c r="BC155" s="200">
        <f t="shared" si="116"/>
        <v>0.95520195992972856</v>
      </c>
      <c r="BD155" s="200">
        <f t="shared" si="116"/>
        <v>0.9645666850270832</v>
      </c>
      <c r="BE155" s="200">
        <f t="shared" si="116"/>
        <v>0.97402322115480178</v>
      </c>
      <c r="BF155" s="200">
        <f t="shared" si="116"/>
        <v>0.98357246842102652</v>
      </c>
      <c r="BG155" s="200">
        <f t="shared" si="116"/>
        <v>0.99321533575848819</v>
      </c>
      <c r="BH155" s="200">
        <f t="shared" si="116"/>
        <v>1.0029527410110228</v>
      </c>
      <c r="BI155" s="200">
        <f t="shared" si="116"/>
        <v>1.0127856110209348</v>
      </c>
      <c r="BJ155" s="200">
        <f t="shared" si="116"/>
        <v>1.0227148817172185</v>
      </c>
      <c r="BK155" s="200">
        <f t="shared" si="116"/>
        <v>1.0327414982046423</v>
      </c>
      <c r="BL155" s="200">
        <f t="shared" si="116"/>
        <v>1.0428664148537075</v>
      </c>
      <c r="BM155" s="200">
        <f t="shared" si="116"/>
        <v>1.0530905953914889</v>
      </c>
      <c r="BN155" s="200">
        <f t="shared" si="116"/>
        <v>1.0634150129933662</v>
      </c>
      <c r="BO155" s="200">
        <f t="shared" si="116"/>
        <v>1.0738406503756539</v>
      </c>
      <c r="BP155" s="200">
        <f t="shared" si="116"/>
        <v>1.0843684998891407</v>
      </c>
      <c r="BQ155" s="200">
        <f t="shared" si="116"/>
        <v>1.0949995636135441</v>
      </c>
    </row>
    <row r="156" spans="5:69">
      <c r="E156" s="331"/>
      <c r="F156" s="328"/>
      <c r="G156" s="329"/>
      <c r="H156" s="330"/>
      <c r="I156" s="224" t="s">
        <v>326</v>
      </c>
      <c r="J156" s="219">
        <f>Variables!$M$24</f>
        <v>39000</v>
      </c>
      <c r="K156" s="219">
        <f>Variables!$M$24</f>
        <v>39000</v>
      </c>
      <c r="L156" s="219">
        <f>Variables!$M$24</f>
        <v>39000</v>
      </c>
      <c r="M156" s="219">
        <f>Variables!$M$24</f>
        <v>39000</v>
      </c>
      <c r="N156" s="219">
        <f>Variables!$M$24</f>
        <v>39000</v>
      </c>
      <c r="O156" s="219">
        <f>Variables!$M$24</f>
        <v>39000</v>
      </c>
      <c r="P156" s="219">
        <f>Variables!$M$24</f>
        <v>39000</v>
      </c>
      <c r="Q156" s="219">
        <f>Variables!$M$24</f>
        <v>39000</v>
      </c>
      <c r="R156" s="219">
        <f>Variables!$M$24</f>
        <v>39000</v>
      </c>
      <c r="S156" s="219">
        <f>Variables!$M$24</f>
        <v>39000</v>
      </c>
      <c r="T156" s="219">
        <f>Variables!$M$24</f>
        <v>39000</v>
      </c>
      <c r="U156" s="219">
        <f>Variables!$M$24</f>
        <v>39000</v>
      </c>
      <c r="V156" s="219">
        <f>Variables!$M$24</f>
        <v>39000</v>
      </c>
      <c r="W156" s="219">
        <f>Variables!$M$24</f>
        <v>39000</v>
      </c>
      <c r="X156" s="219">
        <f>Variables!$M$24</f>
        <v>39000</v>
      </c>
      <c r="Y156" s="219">
        <f>Variables!$M$24</f>
        <v>39000</v>
      </c>
      <c r="Z156" s="219">
        <f>Variables!$M$24</f>
        <v>39000</v>
      </c>
      <c r="AA156" s="219">
        <f>Variables!$M$24</f>
        <v>39000</v>
      </c>
      <c r="AB156" s="219">
        <f>Variables!$M$24</f>
        <v>39000</v>
      </c>
      <c r="AC156" s="219">
        <f>Variables!$M$24</f>
        <v>39000</v>
      </c>
      <c r="AD156" s="219">
        <f>Variables!$M$24</f>
        <v>39000</v>
      </c>
      <c r="AE156" s="219">
        <f>Variables!$M$24</f>
        <v>39000</v>
      </c>
      <c r="AF156" s="219">
        <f>Variables!$M$24</f>
        <v>39000</v>
      </c>
      <c r="AG156" s="219">
        <f>Variables!$M$24</f>
        <v>39000</v>
      </c>
      <c r="AH156" s="219">
        <f>Variables!$M$24</f>
        <v>39000</v>
      </c>
      <c r="AI156" s="219">
        <f>Variables!$M$24</f>
        <v>39000</v>
      </c>
      <c r="AJ156" s="219">
        <f>Variables!$M$24</f>
        <v>39000</v>
      </c>
      <c r="AK156" s="219">
        <f>Variables!$M$24</f>
        <v>39000</v>
      </c>
      <c r="AL156" s="219">
        <f>Variables!$M$24</f>
        <v>39000</v>
      </c>
      <c r="AM156" s="219">
        <f>Variables!$M$24</f>
        <v>39000</v>
      </c>
      <c r="AN156" s="219">
        <f>Variables!$M$24</f>
        <v>39000</v>
      </c>
      <c r="AO156" s="219">
        <f>Variables!$M$24</f>
        <v>39000</v>
      </c>
      <c r="AP156" s="219">
        <f>Variables!$M$24</f>
        <v>39000</v>
      </c>
      <c r="AQ156" s="219">
        <f>Variables!$M$24</f>
        <v>39000</v>
      </c>
      <c r="AR156" s="219">
        <f>Variables!$M$24</f>
        <v>39000</v>
      </c>
      <c r="AS156" s="219">
        <f>Variables!$M$24</f>
        <v>39000</v>
      </c>
      <c r="AT156" s="219">
        <f>Variables!$M$24</f>
        <v>39000</v>
      </c>
      <c r="AU156" s="219">
        <f>Variables!$M$24</f>
        <v>39000</v>
      </c>
      <c r="AV156" s="219">
        <f>Variables!$M$24</f>
        <v>39000</v>
      </c>
      <c r="AW156" s="219">
        <f>Variables!$M$24</f>
        <v>39000</v>
      </c>
      <c r="AX156" s="219">
        <f>Variables!$M$24</f>
        <v>39000</v>
      </c>
      <c r="AY156" s="219">
        <f>Variables!$M$24</f>
        <v>39000</v>
      </c>
      <c r="AZ156" s="219">
        <f>Variables!$M$24</f>
        <v>39000</v>
      </c>
      <c r="BA156" s="219">
        <f>Variables!$M$24</f>
        <v>39000</v>
      </c>
      <c r="BB156" s="219">
        <f>Variables!$M$24</f>
        <v>39000</v>
      </c>
      <c r="BC156" s="219">
        <f>Variables!$M$24</f>
        <v>39000</v>
      </c>
      <c r="BD156" s="219">
        <f>Variables!$M$24</f>
        <v>39000</v>
      </c>
      <c r="BE156" s="219">
        <f>Variables!$M$24</f>
        <v>39000</v>
      </c>
      <c r="BF156" s="219">
        <f>Variables!$M$24</f>
        <v>39000</v>
      </c>
      <c r="BG156" s="219">
        <f>Variables!$M$24</f>
        <v>39000</v>
      </c>
      <c r="BH156" s="219">
        <f>Variables!$M$24</f>
        <v>39000</v>
      </c>
      <c r="BI156" s="219">
        <f>Variables!$M$24</f>
        <v>39000</v>
      </c>
      <c r="BJ156" s="219">
        <f>Variables!$M$24</f>
        <v>39000</v>
      </c>
      <c r="BK156" s="219">
        <f>Variables!$M$24</f>
        <v>39000</v>
      </c>
      <c r="BL156" s="219">
        <f>Variables!$M$24</f>
        <v>39000</v>
      </c>
      <c r="BM156" s="219">
        <f>Variables!$M$24</f>
        <v>39000</v>
      </c>
      <c r="BN156" s="219">
        <f>Variables!$M$24</f>
        <v>39000</v>
      </c>
      <c r="BO156" s="219">
        <f>Variables!$M$24</f>
        <v>39000</v>
      </c>
      <c r="BP156" s="219">
        <f>Variables!$M$24</f>
        <v>39000</v>
      </c>
      <c r="BQ156" s="219">
        <f>Variables!$M$24</f>
        <v>39000</v>
      </c>
    </row>
    <row r="157" spans="5:69">
      <c r="E157" s="331"/>
      <c r="F157" s="328"/>
      <c r="G157" s="329"/>
      <c r="H157" s="330"/>
      <c r="I157" s="224" t="s">
        <v>446</v>
      </c>
      <c r="J157" s="204">
        <f t="shared" ref="J157:BQ157" si="117">J156*$B$10</f>
        <v>8580</v>
      </c>
      <c r="K157" s="204">
        <f t="shared" si="117"/>
        <v>8580</v>
      </c>
      <c r="L157" s="204">
        <f t="shared" si="117"/>
        <v>8580</v>
      </c>
      <c r="M157" s="204">
        <f t="shared" si="117"/>
        <v>8580</v>
      </c>
      <c r="N157" s="204">
        <f t="shared" si="117"/>
        <v>8580</v>
      </c>
      <c r="O157" s="204">
        <f t="shared" si="117"/>
        <v>8580</v>
      </c>
      <c r="P157" s="204">
        <f t="shared" si="117"/>
        <v>8580</v>
      </c>
      <c r="Q157" s="204">
        <f t="shared" si="117"/>
        <v>8580</v>
      </c>
      <c r="R157" s="204">
        <f t="shared" si="117"/>
        <v>8580</v>
      </c>
      <c r="S157" s="204">
        <f t="shared" si="117"/>
        <v>8580</v>
      </c>
      <c r="T157" s="204">
        <f t="shared" si="117"/>
        <v>8580</v>
      </c>
      <c r="U157" s="204">
        <f t="shared" si="117"/>
        <v>8580</v>
      </c>
      <c r="V157" s="204">
        <f t="shared" si="117"/>
        <v>8580</v>
      </c>
      <c r="W157" s="204">
        <f t="shared" si="117"/>
        <v>8580</v>
      </c>
      <c r="X157" s="204">
        <f t="shared" si="117"/>
        <v>8580</v>
      </c>
      <c r="Y157" s="204">
        <f t="shared" si="117"/>
        <v>8580</v>
      </c>
      <c r="Z157" s="204">
        <f t="shared" si="117"/>
        <v>8580</v>
      </c>
      <c r="AA157" s="204">
        <f t="shared" si="117"/>
        <v>8580</v>
      </c>
      <c r="AB157" s="204">
        <f t="shared" si="117"/>
        <v>8580</v>
      </c>
      <c r="AC157" s="204">
        <f t="shared" si="117"/>
        <v>8580</v>
      </c>
      <c r="AD157" s="204">
        <f t="shared" si="117"/>
        <v>8580</v>
      </c>
      <c r="AE157" s="204">
        <f t="shared" si="117"/>
        <v>8580</v>
      </c>
      <c r="AF157" s="204">
        <f t="shared" si="117"/>
        <v>8580</v>
      </c>
      <c r="AG157" s="204">
        <f t="shared" si="117"/>
        <v>8580</v>
      </c>
      <c r="AH157" s="204">
        <f t="shared" si="117"/>
        <v>8580</v>
      </c>
      <c r="AI157" s="204">
        <f t="shared" si="117"/>
        <v>8580</v>
      </c>
      <c r="AJ157" s="204">
        <f t="shared" si="117"/>
        <v>8580</v>
      </c>
      <c r="AK157" s="204">
        <f t="shared" si="117"/>
        <v>8580</v>
      </c>
      <c r="AL157" s="204">
        <f t="shared" si="117"/>
        <v>8580</v>
      </c>
      <c r="AM157" s="204">
        <f t="shared" si="117"/>
        <v>8580</v>
      </c>
      <c r="AN157" s="204">
        <f t="shared" si="117"/>
        <v>8580</v>
      </c>
      <c r="AO157" s="204">
        <f t="shared" si="117"/>
        <v>8580</v>
      </c>
      <c r="AP157" s="204">
        <f t="shared" si="117"/>
        <v>8580</v>
      </c>
      <c r="AQ157" s="204">
        <f t="shared" si="117"/>
        <v>8580</v>
      </c>
      <c r="AR157" s="204">
        <f t="shared" si="117"/>
        <v>8580</v>
      </c>
      <c r="AS157" s="204">
        <f t="shared" si="117"/>
        <v>8580</v>
      </c>
      <c r="AT157" s="204">
        <f t="shared" si="117"/>
        <v>8580</v>
      </c>
      <c r="AU157" s="204">
        <f t="shared" si="117"/>
        <v>8580</v>
      </c>
      <c r="AV157" s="204">
        <f t="shared" si="117"/>
        <v>8580</v>
      </c>
      <c r="AW157" s="204">
        <f t="shared" si="117"/>
        <v>8580</v>
      </c>
      <c r="AX157" s="204">
        <f t="shared" si="117"/>
        <v>8580</v>
      </c>
      <c r="AY157" s="204">
        <f t="shared" si="117"/>
        <v>8580</v>
      </c>
      <c r="AZ157" s="204">
        <f t="shared" si="117"/>
        <v>8580</v>
      </c>
      <c r="BA157" s="204">
        <f t="shared" si="117"/>
        <v>8580</v>
      </c>
      <c r="BB157" s="204">
        <f t="shared" si="117"/>
        <v>8580</v>
      </c>
      <c r="BC157" s="204">
        <f t="shared" si="117"/>
        <v>8580</v>
      </c>
      <c r="BD157" s="204">
        <f t="shared" si="117"/>
        <v>8580</v>
      </c>
      <c r="BE157" s="204">
        <f t="shared" si="117"/>
        <v>8580</v>
      </c>
      <c r="BF157" s="204">
        <f t="shared" si="117"/>
        <v>8580</v>
      </c>
      <c r="BG157" s="204">
        <f t="shared" si="117"/>
        <v>8580</v>
      </c>
      <c r="BH157" s="204">
        <f t="shared" si="117"/>
        <v>8580</v>
      </c>
      <c r="BI157" s="204">
        <f t="shared" si="117"/>
        <v>8580</v>
      </c>
      <c r="BJ157" s="204">
        <f t="shared" si="117"/>
        <v>8580</v>
      </c>
      <c r="BK157" s="204">
        <f t="shared" si="117"/>
        <v>8580</v>
      </c>
      <c r="BL157" s="204">
        <f t="shared" si="117"/>
        <v>8580</v>
      </c>
      <c r="BM157" s="204">
        <f t="shared" si="117"/>
        <v>8580</v>
      </c>
      <c r="BN157" s="204">
        <f t="shared" si="117"/>
        <v>8580</v>
      </c>
      <c r="BO157" s="204">
        <f t="shared" si="117"/>
        <v>8580</v>
      </c>
      <c r="BP157" s="204">
        <f t="shared" si="117"/>
        <v>8580</v>
      </c>
      <c r="BQ157" s="204">
        <f t="shared" si="117"/>
        <v>8580</v>
      </c>
    </row>
    <row r="158" spans="5:69">
      <c r="E158" s="331"/>
      <c r="F158" s="328"/>
      <c r="G158" s="329"/>
      <c r="H158" s="330"/>
      <c r="I158" s="224" t="s">
        <v>346</v>
      </c>
      <c r="J158" s="204">
        <f>J155*J156</f>
        <v>12124.35233160622</v>
      </c>
      <c r="K158" s="204">
        <f>K155*K156</f>
        <v>18305.3946967388</v>
      </c>
      <c r="L158" s="204">
        <f t="shared" ref="L158:BQ158" si="118">L155*L156</f>
        <v>21515.947433529946</v>
      </c>
      <c r="M158" s="204">
        <f t="shared" si="118"/>
        <v>23242.432136093765</v>
      </c>
      <c r="N158" s="204">
        <f t="shared" si="118"/>
        <v>24228.071138545562</v>
      </c>
      <c r="O158" s="204">
        <f t="shared" si="118"/>
        <v>24844.487258109686</v>
      </c>
      <c r="P158" s="204">
        <f t="shared" si="118"/>
        <v>25277.503667782312</v>
      </c>
      <c r="Q158" s="204">
        <f t="shared" si="118"/>
        <v>25620.043833782616</v>
      </c>
      <c r="R158" s="204">
        <f t="shared" si="118"/>
        <v>25918.581485409155</v>
      </c>
      <c r="S158" s="204">
        <f t="shared" si="118"/>
        <v>26196.365601109857</v>
      </c>
      <c r="T158" s="204">
        <f t="shared" si="118"/>
        <v>26465.032902670053</v>
      </c>
      <c r="U158" s="204">
        <f t="shared" si="118"/>
        <v>26730.414103470895</v>
      </c>
      <c r="V158" s="204">
        <f t="shared" si="118"/>
        <v>26995.43703379422</v>
      </c>
      <c r="W158" s="204">
        <f t="shared" si="118"/>
        <v>27261.578204662339</v>
      </c>
      <c r="X158" s="204">
        <f t="shared" si="118"/>
        <v>27529.588590956853</v>
      </c>
      <c r="Y158" s="204">
        <f t="shared" si="118"/>
        <v>27799.856524188668</v>
      </c>
      <c r="Z158" s="204">
        <f t="shared" si="118"/>
        <v>28072.589140105658</v>
      </c>
      <c r="AA158" s="204">
        <f t="shared" si="118"/>
        <v>28347.903103730925</v>
      </c>
      <c r="AB158" s="204">
        <f t="shared" si="118"/>
        <v>28625.86997312864</v>
      </c>
      <c r="AC158" s="204">
        <f t="shared" si="118"/>
        <v>28906.538882545763</v>
      </c>
      <c r="AD158" s="204">
        <f t="shared" si="118"/>
        <v>29189.947885254151</v>
      </c>
      <c r="AE158" s="204">
        <f t="shared" si="118"/>
        <v>29476.129626255217</v>
      </c>
      <c r="AF158" s="204">
        <f t="shared" si="118"/>
        <v>29765.114179928576</v>
      </c>
      <c r="AG158" s="204">
        <f t="shared" si="118"/>
        <v>30056.930470165265</v>
      </c>
      <c r="AH158" s="204">
        <f t="shared" si="118"/>
        <v>30351.606981756166</v>
      </c>
      <c r="AI158" s="204">
        <f t="shared" si="118"/>
        <v>30649.172117420967</v>
      </c>
      <c r="AJ158" s="204">
        <f t="shared" si="118"/>
        <v>30949.654377670457</v>
      </c>
      <c r="AK158" s="204">
        <f t="shared" si="118"/>
        <v>31253.08245209873</v>
      </c>
      <c r="AL158" s="204">
        <f t="shared" si="118"/>
        <v>31559.485266403688</v>
      </c>
      <c r="AM158" s="204">
        <f t="shared" si="118"/>
        <v>31868.892007285125</v>
      </c>
      <c r="AN158" s="204">
        <f t="shared" si="118"/>
        <v>32181.332136295292</v>
      </c>
      <c r="AO158" s="204">
        <f t="shared" si="118"/>
        <v>32496.835398179319</v>
      </c>
      <c r="AP158" s="204">
        <f t="shared" si="118"/>
        <v>32815.431826474589</v>
      </c>
      <c r="AQ158" s="204">
        <f t="shared" si="118"/>
        <v>33137.151747753443</v>
      </c>
      <c r="AR158" s="204">
        <f t="shared" si="118"/>
        <v>33462.025785201855</v>
      </c>
      <c r="AS158" s="204">
        <f t="shared" si="118"/>
        <v>33790.084861880227</v>
      </c>
      <c r="AT158" s="204">
        <f t="shared" si="118"/>
        <v>34121.360203839802</v>
      </c>
      <c r="AU158" s="204">
        <f t="shared" si="118"/>
        <v>34455.883343181347</v>
      </c>
      <c r="AV158" s="204">
        <f t="shared" si="118"/>
        <v>34793.686121099781</v>
      </c>
      <c r="AW158" s="204">
        <f t="shared" si="118"/>
        <v>35134.800690936536</v>
      </c>
      <c r="AX158" s="204">
        <f t="shared" si="118"/>
        <v>35479.25952125086</v>
      </c>
      <c r="AY158" s="204">
        <f t="shared" si="118"/>
        <v>35827.095398915699</v>
      </c>
      <c r="AZ158" s="204">
        <f t="shared" si="118"/>
        <v>36178.341432241163</v>
      </c>
      <c r="BA158" s="204">
        <f t="shared" si="118"/>
        <v>36533.031054127256</v>
      </c>
      <c r="BB158" s="204">
        <f t="shared" si="118"/>
        <v>36891.198025246849</v>
      </c>
      <c r="BC158" s="204">
        <f t="shared" si="118"/>
        <v>37252.876437259416</v>
      </c>
      <c r="BD158" s="204">
        <f t="shared" si="118"/>
        <v>37618.100716056244</v>
      </c>
      <c r="BE158" s="204">
        <f t="shared" si="118"/>
        <v>37986.905625037267</v>
      </c>
      <c r="BF158" s="204">
        <f t="shared" si="118"/>
        <v>38359.326268420031</v>
      </c>
      <c r="BG158" s="204">
        <f t="shared" si="118"/>
        <v>38735.39809458104</v>
      </c>
      <c r="BH158" s="204">
        <f t="shared" si="118"/>
        <v>39115.156899429887</v>
      </c>
      <c r="BI158" s="204">
        <f t="shared" si="118"/>
        <v>39498.63882981646</v>
      </c>
      <c r="BJ158" s="204">
        <f t="shared" si="118"/>
        <v>39885.880386971519</v>
      </c>
      <c r="BK158" s="204">
        <f t="shared" si="118"/>
        <v>40276.918429981051</v>
      </c>
      <c r="BL158" s="204">
        <f t="shared" si="118"/>
        <v>40671.790179294592</v>
      </c>
      <c r="BM158" s="204">
        <f t="shared" si="118"/>
        <v>41070.533220268066</v>
      </c>
      <c r="BN158" s="204">
        <f t="shared" si="118"/>
        <v>41473.185506741283</v>
      </c>
      <c r="BO158" s="204">
        <f t="shared" si="118"/>
        <v>41879.785364650503</v>
      </c>
      <c r="BP158" s="204">
        <f t="shared" si="118"/>
        <v>42290.371495676489</v>
      </c>
      <c r="BQ158" s="204">
        <f t="shared" si="118"/>
        <v>42704.982980928224</v>
      </c>
    </row>
    <row r="159" spans="5:69">
      <c r="E159" s="331"/>
      <c r="F159" s="328"/>
      <c r="G159" s="329"/>
      <c r="H159" s="330"/>
      <c r="I159" s="224" t="s">
        <v>447</v>
      </c>
      <c r="J159" s="204">
        <f t="shared" ref="J159:BQ159" si="119">J158*$B$10</f>
        <v>2667.3575129533683</v>
      </c>
      <c r="K159" s="204">
        <f t="shared" si="119"/>
        <v>4027.1868332825361</v>
      </c>
      <c r="L159" s="204">
        <f t="shared" si="119"/>
        <v>4733.5084353765878</v>
      </c>
      <c r="M159" s="204">
        <f t="shared" si="119"/>
        <v>5113.3350699406283</v>
      </c>
      <c r="N159" s="204">
        <f t="shared" si="119"/>
        <v>5330.1756504800233</v>
      </c>
      <c r="O159" s="204">
        <f t="shared" si="119"/>
        <v>5465.7871967841311</v>
      </c>
      <c r="P159" s="204">
        <f t="shared" si="119"/>
        <v>5561.0508069121088</v>
      </c>
      <c r="Q159" s="204">
        <f t="shared" si="119"/>
        <v>5636.4096434321755</v>
      </c>
      <c r="R159" s="204">
        <f t="shared" si="119"/>
        <v>5702.0879267900145</v>
      </c>
      <c r="S159" s="204">
        <f t="shared" si="119"/>
        <v>5763.200432244169</v>
      </c>
      <c r="T159" s="204">
        <f t="shared" si="119"/>
        <v>5822.307238587412</v>
      </c>
      <c r="U159" s="204">
        <f t="shared" si="119"/>
        <v>5880.691102763597</v>
      </c>
      <c r="V159" s="204">
        <f t="shared" si="119"/>
        <v>5938.9961474347283</v>
      </c>
      <c r="W159" s="204">
        <f t="shared" si="119"/>
        <v>5997.5472050257149</v>
      </c>
      <c r="X159" s="204">
        <f t="shared" si="119"/>
        <v>6056.5094900105078</v>
      </c>
      <c r="Y159" s="204">
        <f t="shared" si="119"/>
        <v>6115.9684353215071</v>
      </c>
      <c r="Z159" s="204">
        <f t="shared" si="119"/>
        <v>6175.9696108232447</v>
      </c>
      <c r="AA159" s="204">
        <f t="shared" si="119"/>
        <v>6236.5386828208038</v>
      </c>
      <c r="AB159" s="204">
        <f t="shared" si="119"/>
        <v>6297.6913940883005</v>
      </c>
      <c r="AC159" s="204">
        <f t="shared" si="119"/>
        <v>6359.4385541600677</v>
      </c>
      <c r="AD159" s="204">
        <f t="shared" si="119"/>
        <v>6421.7885347559131</v>
      </c>
      <c r="AE159" s="204">
        <f t="shared" si="119"/>
        <v>6484.7485177761473</v>
      </c>
      <c r="AF159" s="204">
        <f t="shared" si="119"/>
        <v>6548.3251195842868</v>
      </c>
      <c r="AG159" s="204">
        <f t="shared" si="119"/>
        <v>6612.5247034363583</v>
      </c>
      <c r="AH159" s="204">
        <f t="shared" si="119"/>
        <v>6677.3535359863563</v>
      </c>
      <c r="AI159" s="204">
        <f t="shared" si="119"/>
        <v>6742.8178658326124</v>
      </c>
      <c r="AJ159" s="204">
        <f t="shared" si="119"/>
        <v>6808.9239630875009</v>
      </c>
      <c r="AK159" s="204">
        <f t="shared" si="119"/>
        <v>6875.678139461721</v>
      </c>
      <c r="AL159" s="204">
        <f t="shared" si="119"/>
        <v>6943.0867586088116</v>
      </c>
      <c r="AM159" s="204">
        <f t="shared" si="119"/>
        <v>7011.1562416027273</v>
      </c>
      <c r="AN159" s="204">
        <f t="shared" si="119"/>
        <v>7079.8930699849643</v>
      </c>
      <c r="AO159" s="204">
        <f t="shared" si="119"/>
        <v>7149.3037875994505</v>
      </c>
      <c r="AP159" s="204">
        <f t="shared" si="119"/>
        <v>7219.3950018244095</v>
      </c>
      <c r="AQ159" s="204">
        <f t="shared" si="119"/>
        <v>7290.1733845057579</v>
      </c>
      <c r="AR159" s="204">
        <f t="shared" si="119"/>
        <v>7361.6456727444083</v>
      </c>
      <c r="AS159" s="204">
        <f t="shared" si="119"/>
        <v>7433.8186696136499</v>
      </c>
      <c r="AT159" s="204">
        <f t="shared" si="119"/>
        <v>7506.6992448447563</v>
      </c>
      <c r="AU159" s="204">
        <f t="shared" si="119"/>
        <v>7580.2943354998961</v>
      </c>
      <c r="AV159" s="204">
        <f t="shared" si="119"/>
        <v>7654.6109466419521</v>
      </c>
      <c r="AW159" s="204">
        <f t="shared" si="119"/>
        <v>7729.6561520060377</v>
      </c>
      <c r="AX159" s="204">
        <f t="shared" si="119"/>
        <v>7805.4370946751897</v>
      </c>
      <c r="AY159" s="204">
        <f t="shared" si="119"/>
        <v>7881.9609877614539</v>
      </c>
      <c r="AZ159" s="204">
        <f t="shared" si="119"/>
        <v>7959.2351150930563</v>
      </c>
      <c r="BA159" s="204">
        <f t="shared" si="119"/>
        <v>8037.2668319079967</v>
      </c>
      <c r="BB159" s="204">
        <f t="shared" si="119"/>
        <v>8116.0635655543065</v>
      </c>
      <c r="BC159" s="204">
        <f t="shared" si="119"/>
        <v>8195.6328161970723</v>
      </c>
      <c r="BD159" s="204">
        <f t="shared" si="119"/>
        <v>8275.9821575323731</v>
      </c>
      <c r="BE159" s="204">
        <f t="shared" si="119"/>
        <v>8357.1192375081991</v>
      </c>
      <c r="BF159" s="204">
        <f t="shared" si="119"/>
        <v>8439.0517790524063</v>
      </c>
      <c r="BG159" s="204">
        <f t="shared" si="119"/>
        <v>8521.7875808078297</v>
      </c>
      <c r="BH159" s="204">
        <f t="shared" si="119"/>
        <v>8605.3345178745749</v>
      </c>
      <c r="BI159" s="204">
        <f t="shared" si="119"/>
        <v>8689.7005425596217</v>
      </c>
      <c r="BJ159" s="204">
        <f t="shared" si="119"/>
        <v>8774.8936851337348</v>
      </c>
      <c r="BK159" s="204">
        <f t="shared" si="119"/>
        <v>8860.9220545958306</v>
      </c>
      <c r="BL159" s="204">
        <f t="shared" si="119"/>
        <v>8947.7938394448101</v>
      </c>
      <c r="BM159" s="204">
        <f t="shared" si="119"/>
        <v>9035.5173084589751</v>
      </c>
      <c r="BN159" s="204">
        <f t="shared" si="119"/>
        <v>9124.100811483082</v>
      </c>
      <c r="BO159" s="204">
        <f t="shared" si="119"/>
        <v>9213.5527802231099</v>
      </c>
      <c r="BP159" s="204">
        <f t="shared" si="119"/>
        <v>9303.8817290488278</v>
      </c>
      <c r="BQ159" s="204">
        <f t="shared" si="119"/>
        <v>9395.0962558042102</v>
      </c>
    </row>
    <row r="160" spans="5:69">
      <c r="E160" s="331"/>
      <c r="F160" s="328"/>
      <c r="G160" s="329"/>
      <c r="H160" s="330"/>
      <c r="I160" s="224" t="s">
        <v>448</v>
      </c>
      <c r="J160" s="204">
        <f>J9*J152</f>
        <v>1036.2694300518137</v>
      </c>
      <c r="K160" s="204">
        <f>K9*K152</f>
        <v>1046.4289342680079</v>
      </c>
      <c r="L160" s="204">
        <f t="shared" ref="L160:BQ160" si="120">L9*L152</f>
        <v>1056.6880414667137</v>
      </c>
      <c r="M160" s="204">
        <f t="shared" si="120"/>
        <v>1067.0477281477602</v>
      </c>
      <c r="N160" s="204">
        <f t="shared" si="120"/>
        <v>1077.5089803845026</v>
      </c>
      <c r="O160" s="204">
        <f t="shared" si="120"/>
        <v>1088.0727939176841</v>
      </c>
      <c r="P160" s="204">
        <f t="shared" si="120"/>
        <v>1098.7401742502107</v>
      </c>
      <c r="Q160" s="204">
        <f t="shared" si="120"/>
        <v>1109.5121367428596</v>
      </c>
      <c r="R160" s="204">
        <f t="shared" si="120"/>
        <v>1120.3897067109269</v>
      </c>
      <c r="S160" s="204">
        <f t="shared" si="120"/>
        <v>1131.3739195218184</v>
      </c>
      <c r="T160" s="204">
        <f t="shared" si="120"/>
        <v>1142.4658206936008</v>
      </c>
      <c r="U160" s="204">
        <f t="shared" si="120"/>
        <v>1153.6664659945186</v>
      </c>
      <c r="V160" s="204">
        <f t="shared" si="120"/>
        <v>1164.9769215434849</v>
      </c>
      <c r="W160" s="204">
        <f t="shared" si="120"/>
        <v>1176.3982639115582</v>
      </c>
      <c r="X160" s="204">
        <f t="shared" si="120"/>
        <v>1187.9315802244168</v>
      </c>
      <c r="Y160" s="204">
        <f t="shared" si="120"/>
        <v>1199.5779682658324</v>
      </c>
      <c r="Z160" s="204">
        <f t="shared" si="120"/>
        <v>1211.3385365821646</v>
      </c>
      <c r="AA160" s="204">
        <f t="shared" si="120"/>
        <v>1223.2144045878717</v>
      </c>
      <c r="AB160" s="204">
        <f t="shared" si="120"/>
        <v>1235.2067026720665</v>
      </c>
      <c r="AC160" s="204">
        <f t="shared" si="120"/>
        <v>1247.3165723061065</v>
      </c>
      <c r="AD160" s="204">
        <f t="shared" si="120"/>
        <v>1259.5451661522452</v>
      </c>
      <c r="AE160" s="204">
        <f t="shared" si="120"/>
        <v>1271.8936481733456</v>
      </c>
      <c r="AF160" s="204">
        <f t="shared" si="120"/>
        <v>1284.3631937436726</v>
      </c>
      <c r="AG160" s="204">
        <f t="shared" si="120"/>
        <v>1296.9549897607674</v>
      </c>
      <c r="AH160" s="204">
        <f t="shared" si="120"/>
        <v>1309.6702347584221</v>
      </c>
      <c r="AI160" s="204">
        <f t="shared" si="120"/>
        <v>1322.5101390207592</v>
      </c>
      <c r="AJ160" s="204">
        <f t="shared" si="120"/>
        <v>1335.4759246974336</v>
      </c>
      <c r="AK160" s="204">
        <f t="shared" si="120"/>
        <v>1348.5688259199576</v>
      </c>
      <c r="AL160" s="204">
        <f t="shared" si="120"/>
        <v>1361.7900889191728</v>
      </c>
      <c r="AM160" s="204">
        <f t="shared" si="120"/>
        <v>1375.1409721438702</v>
      </c>
      <c r="AN160" s="204">
        <f t="shared" si="120"/>
        <v>1388.6227463805751</v>
      </c>
      <c r="AO160" s="204">
        <f t="shared" si="120"/>
        <v>1402.2366948745021</v>
      </c>
      <c r="AP160" s="204">
        <f t="shared" si="120"/>
        <v>1415.9841134517033</v>
      </c>
      <c r="AQ160" s="204">
        <f t="shared" si="120"/>
        <v>1429.866310642406</v>
      </c>
      <c r="AR160" s="204">
        <f t="shared" si="120"/>
        <v>1443.8846078055672</v>
      </c>
      <c r="AS160" s="204">
        <f t="shared" si="120"/>
        <v>1458.0403392546409</v>
      </c>
      <c r="AT160" s="204">
        <f t="shared" si="120"/>
        <v>1472.3348523845887</v>
      </c>
      <c r="AU160" s="204">
        <f t="shared" si="120"/>
        <v>1486.7695078001236</v>
      </c>
      <c r="AV160" s="204">
        <f t="shared" si="120"/>
        <v>1501.3456794452227</v>
      </c>
      <c r="AW160" s="204">
        <f t="shared" si="120"/>
        <v>1516.0647547339013</v>
      </c>
      <c r="AX160" s="204">
        <f t="shared" si="120"/>
        <v>1530.9281346822729</v>
      </c>
      <c r="AY160" s="204">
        <f t="shared" si="120"/>
        <v>1545.9372340419036</v>
      </c>
      <c r="AZ160" s="204">
        <f t="shared" si="120"/>
        <v>1561.093481434471</v>
      </c>
      <c r="BA160" s="204">
        <f t="shared" si="120"/>
        <v>1576.3983194877501</v>
      </c>
      <c r="BB160" s="204">
        <f t="shared" si="120"/>
        <v>1591.8532049729242</v>
      </c>
      <c r="BC160" s="204">
        <f t="shared" si="120"/>
        <v>1607.4596089432468</v>
      </c>
      <c r="BD160" s="204">
        <f t="shared" si="120"/>
        <v>1623.2190168740628</v>
      </c>
      <c r="BE160" s="204">
        <f t="shared" si="120"/>
        <v>1639.1329288042009</v>
      </c>
      <c r="BF160" s="204">
        <f t="shared" si="120"/>
        <v>1655.2028594787519</v>
      </c>
      <c r="BG160" s="204">
        <f t="shared" si="120"/>
        <v>1671.4303384932498</v>
      </c>
      <c r="BH160" s="204">
        <f t="shared" si="120"/>
        <v>1687.8169104392621</v>
      </c>
      <c r="BI160" s="204">
        <f t="shared" si="120"/>
        <v>1704.3641350514113</v>
      </c>
      <c r="BJ160" s="204">
        <f t="shared" si="120"/>
        <v>1721.0735873558369</v>
      </c>
      <c r="BK160" s="204">
        <f t="shared" si="120"/>
        <v>1737.9468578201102</v>
      </c>
      <c r="BL160" s="204">
        <f t="shared" si="120"/>
        <v>1754.985552504621</v>
      </c>
      <c r="BM160" s="204">
        <f t="shared" si="120"/>
        <v>1772.1912932154505</v>
      </c>
      <c r="BN160" s="204">
        <f t="shared" si="120"/>
        <v>1789.5657176587392</v>
      </c>
      <c r="BO160" s="204">
        <f t="shared" si="120"/>
        <v>1807.1104795965698</v>
      </c>
      <c r="BP160" s="204">
        <f t="shared" si="120"/>
        <v>1824.8272490043794</v>
      </c>
      <c r="BQ160" s="204">
        <f t="shared" si="120"/>
        <v>1842.7177122299122</v>
      </c>
    </row>
    <row r="161" spans="5:69">
      <c r="E161" s="331"/>
      <c r="F161" s="328"/>
      <c r="G161" s="329"/>
      <c r="H161" s="330"/>
      <c r="I161" s="229" t="s">
        <v>449</v>
      </c>
      <c r="J161" s="204">
        <f>J159-J160</f>
        <v>1631.0880829015546</v>
      </c>
      <c r="K161" s="204">
        <f>K159-K160</f>
        <v>2980.7578990145284</v>
      </c>
      <c r="L161" s="204">
        <f t="shared" ref="L161:BQ161" si="121">L159-L160</f>
        <v>3676.8203939098739</v>
      </c>
      <c r="M161" s="204">
        <f t="shared" si="121"/>
        <v>4046.2873417928681</v>
      </c>
      <c r="N161" s="204">
        <f t="shared" si="121"/>
        <v>4252.6666700955211</v>
      </c>
      <c r="O161" s="204">
        <f t="shared" si="121"/>
        <v>4377.714402866447</v>
      </c>
      <c r="P161" s="204">
        <f t="shared" si="121"/>
        <v>4462.3106326618981</v>
      </c>
      <c r="Q161" s="204">
        <f t="shared" si="121"/>
        <v>4526.8975066893163</v>
      </c>
      <c r="R161" s="204">
        <f t="shared" si="121"/>
        <v>4581.6982200790881</v>
      </c>
      <c r="S161" s="204">
        <f t="shared" si="121"/>
        <v>4631.8265127223503</v>
      </c>
      <c r="T161" s="204">
        <f t="shared" si="121"/>
        <v>4679.841417893811</v>
      </c>
      <c r="U161" s="204">
        <f t="shared" si="121"/>
        <v>4727.0246367690779</v>
      </c>
      <c r="V161" s="204">
        <f t="shared" si="121"/>
        <v>4774.019225891243</v>
      </c>
      <c r="W161" s="204">
        <f t="shared" si="121"/>
        <v>4821.1489411141565</v>
      </c>
      <c r="X161" s="204">
        <f t="shared" si="121"/>
        <v>4868.5779097860905</v>
      </c>
      <c r="Y161" s="204">
        <f t="shared" si="121"/>
        <v>4916.3904670556749</v>
      </c>
      <c r="Z161" s="204">
        <f t="shared" si="121"/>
        <v>4964.6310742410806</v>
      </c>
      <c r="AA161" s="204">
        <f t="shared" si="121"/>
        <v>5013.3242782329326</v>
      </c>
      <c r="AB161" s="204">
        <f t="shared" si="121"/>
        <v>5062.4846914162335</v>
      </c>
      <c r="AC161" s="204">
        <f t="shared" si="121"/>
        <v>5112.1219818539612</v>
      </c>
      <c r="AD161" s="204">
        <f t="shared" si="121"/>
        <v>5162.2433686036675</v>
      </c>
      <c r="AE161" s="204">
        <f t="shared" si="121"/>
        <v>5212.854869602802</v>
      </c>
      <c r="AF161" s="204">
        <f t="shared" si="121"/>
        <v>5263.9619258406146</v>
      </c>
      <c r="AG161" s="204">
        <f t="shared" si="121"/>
        <v>5315.5697136755907</v>
      </c>
      <c r="AH161" s="204">
        <f t="shared" si="121"/>
        <v>5367.683301227934</v>
      </c>
      <c r="AI161" s="204">
        <f t="shared" si="121"/>
        <v>5420.3077268118532</v>
      </c>
      <c r="AJ161" s="204">
        <f t="shared" si="121"/>
        <v>5473.4480383900673</v>
      </c>
      <c r="AK161" s="204">
        <f t="shared" si="121"/>
        <v>5527.1093135417632</v>
      </c>
      <c r="AL161" s="204">
        <f t="shared" si="121"/>
        <v>5581.2966696896383</v>
      </c>
      <c r="AM161" s="204">
        <f t="shared" si="121"/>
        <v>5636.0152694588569</v>
      </c>
      <c r="AN161" s="204">
        <f t="shared" si="121"/>
        <v>5691.270323604389</v>
      </c>
      <c r="AO161" s="204">
        <f t="shared" si="121"/>
        <v>5747.0670927249485</v>
      </c>
      <c r="AP161" s="204">
        <f t="shared" si="121"/>
        <v>5803.4108883727058</v>
      </c>
      <c r="AQ161" s="204">
        <f t="shared" si="121"/>
        <v>5860.3070738633523</v>
      </c>
      <c r="AR161" s="204">
        <f t="shared" si="121"/>
        <v>5917.7610649388407</v>
      </c>
      <c r="AS161" s="204">
        <f t="shared" si="121"/>
        <v>5975.7783303590095</v>
      </c>
      <c r="AT161" s="204">
        <f t="shared" si="121"/>
        <v>6034.3643924601674</v>
      </c>
      <c r="AU161" s="204">
        <f t="shared" si="121"/>
        <v>6093.5248276997727</v>
      </c>
      <c r="AV161" s="204">
        <f t="shared" si="121"/>
        <v>6153.2652671967298</v>
      </c>
      <c r="AW161" s="204">
        <f t="shared" si="121"/>
        <v>6213.5913972721364</v>
      </c>
      <c r="AX161" s="204">
        <f t="shared" si="121"/>
        <v>6274.508959992917</v>
      </c>
      <c r="AY161" s="204">
        <f t="shared" si="121"/>
        <v>6336.0237537195499</v>
      </c>
      <c r="AZ161" s="204">
        <f t="shared" si="121"/>
        <v>6398.1416336585853</v>
      </c>
      <c r="BA161" s="204">
        <f t="shared" si="121"/>
        <v>6460.8685124202466</v>
      </c>
      <c r="BB161" s="204">
        <f t="shared" si="121"/>
        <v>6524.2103605813827</v>
      </c>
      <c r="BC161" s="204">
        <f t="shared" si="121"/>
        <v>6588.1732072538252</v>
      </c>
      <c r="BD161" s="204">
        <f t="shared" si="121"/>
        <v>6652.7631406583105</v>
      </c>
      <c r="BE161" s="204">
        <f t="shared" si="121"/>
        <v>6717.9863087039985</v>
      </c>
      <c r="BF161" s="204">
        <f t="shared" si="121"/>
        <v>6783.8489195736547</v>
      </c>
      <c r="BG161" s="204">
        <f t="shared" si="121"/>
        <v>6850.3572423145797</v>
      </c>
      <c r="BH161" s="204">
        <f t="shared" si="121"/>
        <v>6917.517607435313</v>
      </c>
      <c r="BI161" s="204">
        <f t="shared" si="121"/>
        <v>6985.33640750821</v>
      </c>
      <c r="BJ161" s="204">
        <f t="shared" si="121"/>
        <v>7053.8200977778979</v>
      </c>
      <c r="BK161" s="204">
        <f t="shared" si="121"/>
        <v>7122.9751967757202</v>
      </c>
      <c r="BL161" s="204">
        <f t="shared" si="121"/>
        <v>7192.8082869401896</v>
      </c>
      <c r="BM161" s="204">
        <f t="shared" si="121"/>
        <v>7263.326015243525</v>
      </c>
      <c r="BN161" s="204">
        <f t="shared" si="121"/>
        <v>7334.5350938243428</v>
      </c>
      <c r="BO161" s="204">
        <f t="shared" si="121"/>
        <v>7406.4423006265406</v>
      </c>
      <c r="BP161" s="204">
        <f t="shared" si="121"/>
        <v>7479.0544800444486</v>
      </c>
      <c r="BQ161" s="204">
        <f t="shared" si="121"/>
        <v>7552.3785435742975</v>
      </c>
    </row>
    <row r="162" spans="5:69">
      <c r="E162" s="331"/>
      <c r="F162" s="328"/>
      <c r="G162" s="329"/>
      <c r="H162" s="323" t="s">
        <v>47</v>
      </c>
      <c r="I162" s="230" t="s">
        <v>318</v>
      </c>
      <c r="J162" s="216">
        <f>Variables!$M$29</f>
        <v>0.1</v>
      </c>
      <c r="K162" s="216">
        <f>Variables!$M$29</f>
        <v>0.1</v>
      </c>
      <c r="L162" s="216">
        <f>Variables!$M$29</f>
        <v>0.1</v>
      </c>
      <c r="M162" s="216">
        <f>Variables!$M$29</f>
        <v>0.1</v>
      </c>
      <c r="N162" s="216">
        <f>Variables!$M$29</f>
        <v>0.1</v>
      </c>
      <c r="O162" s="216">
        <f>Variables!$M$29</f>
        <v>0.1</v>
      </c>
      <c r="P162" s="216">
        <f>Variables!$M$29</f>
        <v>0.1</v>
      </c>
      <c r="Q162" s="216">
        <f>Variables!$M$29</f>
        <v>0.1</v>
      </c>
      <c r="R162" s="216">
        <f>Variables!$M$29</f>
        <v>0.1</v>
      </c>
      <c r="S162" s="216">
        <f>Variables!$M$29</f>
        <v>0.1</v>
      </c>
      <c r="T162" s="216">
        <f>Variables!$M$29</f>
        <v>0.1</v>
      </c>
      <c r="U162" s="216">
        <f>Variables!$M$29</f>
        <v>0.1</v>
      </c>
      <c r="V162" s="216">
        <f>Variables!$M$29</f>
        <v>0.1</v>
      </c>
      <c r="W162" s="216">
        <f>Variables!$M$29</f>
        <v>0.1</v>
      </c>
      <c r="X162" s="216">
        <f>Variables!$M$29</f>
        <v>0.1</v>
      </c>
      <c r="Y162" s="216">
        <f>Variables!$M$29</f>
        <v>0.1</v>
      </c>
      <c r="Z162" s="216">
        <f>Variables!$M$29</f>
        <v>0.1</v>
      </c>
      <c r="AA162" s="216">
        <f>Variables!$M$29</f>
        <v>0.1</v>
      </c>
      <c r="AB162" s="216">
        <f>Variables!$M$29</f>
        <v>0.1</v>
      </c>
      <c r="AC162" s="216">
        <f>Variables!$M$29</f>
        <v>0.1</v>
      </c>
      <c r="AD162" s="216">
        <f>Variables!$M$29</f>
        <v>0.1</v>
      </c>
      <c r="AE162" s="216">
        <f>Variables!$M$29</f>
        <v>0.1</v>
      </c>
      <c r="AF162" s="216">
        <f>Variables!$M$29</f>
        <v>0.1</v>
      </c>
      <c r="AG162" s="216">
        <f>Variables!$M$29</f>
        <v>0.1</v>
      </c>
      <c r="AH162" s="216">
        <f>Variables!$M$29</f>
        <v>0.1</v>
      </c>
      <c r="AI162" s="216">
        <f>Variables!$M$29</f>
        <v>0.1</v>
      </c>
      <c r="AJ162" s="216">
        <f>Variables!$M$29</f>
        <v>0.1</v>
      </c>
      <c r="AK162" s="216">
        <f>Variables!$M$29</f>
        <v>0.1</v>
      </c>
      <c r="AL162" s="216">
        <f>Variables!$M$29</f>
        <v>0.1</v>
      </c>
      <c r="AM162" s="216">
        <f>Variables!$M$29</f>
        <v>0.1</v>
      </c>
      <c r="AN162" s="216">
        <f>Variables!$M$29</f>
        <v>0.1</v>
      </c>
      <c r="AO162" s="216">
        <f>Variables!$M$29</f>
        <v>0.1</v>
      </c>
      <c r="AP162" s="216">
        <f>Variables!$M$29</f>
        <v>0.1</v>
      </c>
      <c r="AQ162" s="216">
        <f>Variables!$M$29</f>
        <v>0.1</v>
      </c>
      <c r="AR162" s="216">
        <f>Variables!$M$29</f>
        <v>0.1</v>
      </c>
      <c r="AS162" s="216">
        <f>Variables!$M$29</f>
        <v>0.1</v>
      </c>
      <c r="AT162" s="216">
        <f>Variables!$M$29</f>
        <v>0.1</v>
      </c>
      <c r="AU162" s="216">
        <f>Variables!$M$29</f>
        <v>0.1</v>
      </c>
      <c r="AV162" s="216">
        <f>Variables!$M$29</f>
        <v>0.1</v>
      </c>
      <c r="AW162" s="216">
        <f>Variables!$M$29</f>
        <v>0.1</v>
      </c>
      <c r="AX162" s="216">
        <f>Variables!$M$29</f>
        <v>0.1</v>
      </c>
      <c r="AY162" s="216">
        <f>Variables!$M$29</f>
        <v>0.1</v>
      </c>
      <c r="AZ162" s="216">
        <f>Variables!$M$29</f>
        <v>0.1</v>
      </c>
      <c r="BA162" s="216">
        <f>Variables!$M$29</f>
        <v>0.1</v>
      </c>
      <c r="BB162" s="216">
        <f>Variables!$M$29</f>
        <v>0.1</v>
      </c>
      <c r="BC162" s="216">
        <f>Variables!$M$29</f>
        <v>0.1</v>
      </c>
      <c r="BD162" s="216">
        <f>Variables!$M$29</f>
        <v>0.1</v>
      </c>
      <c r="BE162" s="216">
        <f>Variables!$M$29</f>
        <v>0.1</v>
      </c>
      <c r="BF162" s="216">
        <f>Variables!$M$29</f>
        <v>0.1</v>
      </c>
      <c r="BG162" s="216">
        <f>Variables!$M$29</f>
        <v>0.1</v>
      </c>
      <c r="BH162" s="216">
        <f>Variables!$M$29</f>
        <v>0.1</v>
      </c>
      <c r="BI162" s="216">
        <f>Variables!$M$29</f>
        <v>0.1</v>
      </c>
      <c r="BJ162" s="216">
        <f>Variables!$M$29</f>
        <v>0.1</v>
      </c>
      <c r="BK162" s="216">
        <f>Variables!$M$29</f>
        <v>0.1</v>
      </c>
      <c r="BL162" s="216">
        <f>Variables!$M$29</f>
        <v>0.1</v>
      </c>
      <c r="BM162" s="216">
        <f>Variables!$M$29</f>
        <v>0.1</v>
      </c>
      <c r="BN162" s="216">
        <f>Variables!$M$29</f>
        <v>0.1</v>
      </c>
      <c r="BO162" s="216">
        <f>Variables!$M$29</f>
        <v>0.1</v>
      </c>
      <c r="BP162" s="216">
        <f>Variables!$M$29</f>
        <v>0.1</v>
      </c>
      <c r="BQ162" s="216">
        <f>Variables!$M$29</f>
        <v>0.1</v>
      </c>
    </row>
    <row r="163" spans="5:69">
      <c r="E163" s="331"/>
      <c r="F163" s="328"/>
      <c r="G163" s="329"/>
      <c r="H163" s="323"/>
      <c r="I163" s="232" t="s">
        <v>319</v>
      </c>
      <c r="J163" s="216">
        <f>Variables!$M$32</f>
        <v>0.1</v>
      </c>
      <c r="K163" s="216">
        <f>Variables!$M$32</f>
        <v>0.1</v>
      </c>
      <c r="L163" s="216">
        <f>Variables!$M$32</f>
        <v>0.1</v>
      </c>
      <c r="M163" s="216">
        <f>Variables!$M$32</f>
        <v>0.1</v>
      </c>
      <c r="N163" s="216">
        <f>Variables!$M$32</f>
        <v>0.1</v>
      </c>
      <c r="O163" s="216">
        <f>Variables!$M$32</f>
        <v>0.1</v>
      </c>
      <c r="P163" s="216">
        <f>Variables!$M$32</f>
        <v>0.1</v>
      </c>
      <c r="Q163" s="216">
        <f>Variables!$M$32</f>
        <v>0.1</v>
      </c>
      <c r="R163" s="216">
        <f>Variables!$M$32</f>
        <v>0.1</v>
      </c>
      <c r="S163" s="216">
        <f>Variables!$M$32</f>
        <v>0.1</v>
      </c>
      <c r="T163" s="216">
        <f>Variables!$M$32</f>
        <v>0.1</v>
      </c>
      <c r="U163" s="216">
        <f>Variables!$M$32</f>
        <v>0.1</v>
      </c>
      <c r="V163" s="216">
        <f>Variables!$M$32</f>
        <v>0.1</v>
      </c>
      <c r="W163" s="216">
        <f>Variables!$M$32</f>
        <v>0.1</v>
      </c>
      <c r="X163" s="216">
        <f>Variables!$M$32</f>
        <v>0.1</v>
      </c>
      <c r="Y163" s="216">
        <f>Variables!$M$32</f>
        <v>0.1</v>
      </c>
      <c r="Z163" s="216">
        <f>Variables!$M$32</f>
        <v>0.1</v>
      </c>
      <c r="AA163" s="216">
        <f>Variables!$M$32</f>
        <v>0.1</v>
      </c>
      <c r="AB163" s="216">
        <f>Variables!$M$32</f>
        <v>0.1</v>
      </c>
      <c r="AC163" s="216">
        <f>Variables!$M$32</f>
        <v>0.1</v>
      </c>
      <c r="AD163" s="216">
        <f>Variables!$M$32</f>
        <v>0.1</v>
      </c>
      <c r="AE163" s="216">
        <f>Variables!$M$32</f>
        <v>0.1</v>
      </c>
      <c r="AF163" s="216">
        <f>Variables!$M$32</f>
        <v>0.1</v>
      </c>
      <c r="AG163" s="216">
        <f>Variables!$M$32</f>
        <v>0.1</v>
      </c>
      <c r="AH163" s="216">
        <f>Variables!$M$32</f>
        <v>0.1</v>
      </c>
      <c r="AI163" s="216">
        <f>Variables!$M$32</f>
        <v>0.1</v>
      </c>
      <c r="AJ163" s="216">
        <f>Variables!$M$32</f>
        <v>0.1</v>
      </c>
      <c r="AK163" s="216">
        <f>Variables!$M$32</f>
        <v>0.1</v>
      </c>
      <c r="AL163" s="216">
        <f>Variables!$M$32</f>
        <v>0.1</v>
      </c>
      <c r="AM163" s="216">
        <f>Variables!$M$32</f>
        <v>0.1</v>
      </c>
      <c r="AN163" s="216">
        <f>Variables!$M$32</f>
        <v>0.1</v>
      </c>
      <c r="AO163" s="216">
        <f>Variables!$M$32</f>
        <v>0.1</v>
      </c>
      <c r="AP163" s="216">
        <f>Variables!$M$32</f>
        <v>0.1</v>
      </c>
      <c r="AQ163" s="216">
        <f>Variables!$M$32</f>
        <v>0.1</v>
      </c>
      <c r="AR163" s="216">
        <f>Variables!$M$32</f>
        <v>0.1</v>
      </c>
      <c r="AS163" s="216">
        <f>Variables!$M$32</f>
        <v>0.1</v>
      </c>
      <c r="AT163" s="216">
        <f>Variables!$M$32</f>
        <v>0.1</v>
      </c>
      <c r="AU163" s="216">
        <f>Variables!$M$32</f>
        <v>0.1</v>
      </c>
      <c r="AV163" s="216">
        <f>Variables!$M$32</f>
        <v>0.1</v>
      </c>
      <c r="AW163" s="216">
        <f>Variables!$M$32</f>
        <v>0.1</v>
      </c>
      <c r="AX163" s="216">
        <f>Variables!$M$32</f>
        <v>0.1</v>
      </c>
      <c r="AY163" s="216">
        <f>Variables!$M$32</f>
        <v>0.1</v>
      </c>
      <c r="AZ163" s="216">
        <f>Variables!$M$32</f>
        <v>0.1</v>
      </c>
      <c r="BA163" s="216">
        <f>Variables!$M$32</f>
        <v>0.1</v>
      </c>
      <c r="BB163" s="216">
        <f>Variables!$M$32</f>
        <v>0.1</v>
      </c>
      <c r="BC163" s="216">
        <f>Variables!$M$32</f>
        <v>0.1</v>
      </c>
      <c r="BD163" s="216">
        <f>Variables!$M$32</f>
        <v>0.1</v>
      </c>
      <c r="BE163" s="216">
        <f>Variables!$M$32</f>
        <v>0.1</v>
      </c>
      <c r="BF163" s="216">
        <f>Variables!$M$32</f>
        <v>0.1</v>
      </c>
      <c r="BG163" s="216">
        <f>Variables!$M$32</f>
        <v>0.1</v>
      </c>
      <c r="BH163" s="216">
        <f>Variables!$M$32</f>
        <v>0.1</v>
      </c>
      <c r="BI163" s="216">
        <f>Variables!$M$32</f>
        <v>0.1</v>
      </c>
      <c r="BJ163" s="216">
        <f>Variables!$M$32</f>
        <v>0.1</v>
      </c>
      <c r="BK163" s="216">
        <f>Variables!$M$32</f>
        <v>0.1</v>
      </c>
      <c r="BL163" s="216">
        <f>Variables!$M$32</f>
        <v>0.1</v>
      </c>
      <c r="BM163" s="216">
        <f>Variables!$M$32</f>
        <v>0.1</v>
      </c>
      <c r="BN163" s="216">
        <f>Variables!$M$32</f>
        <v>0.1</v>
      </c>
      <c r="BO163" s="216">
        <f>Variables!$M$32</f>
        <v>0.1</v>
      </c>
      <c r="BP163" s="216">
        <f>Variables!$M$32</f>
        <v>0.1</v>
      </c>
      <c r="BQ163" s="216">
        <f>Variables!$M$32</f>
        <v>0.1</v>
      </c>
    </row>
    <row r="164" spans="5:69">
      <c r="E164" s="331"/>
      <c r="F164" s="328"/>
      <c r="G164" s="329"/>
      <c r="H164" s="323"/>
      <c r="I164" s="230" t="s">
        <v>321</v>
      </c>
      <c r="J164" s="200">
        <f>J95*J162*J163</f>
        <v>0.4041450777202073</v>
      </c>
      <c r="K164" s="200">
        <f>K95*K162*K163</f>
        <v>0.41626943005181349</v>
      </c>
      <c r="L164" s="200">
        <f t="shared" ref="L164:BQ164" si="122">L95*L162*L163</f>
        <v>0.42875751295336784</v>
      </c>
      <c r="M164" s="200">
        <f t="shared" si="122"/>
        <v>0.44162023834196895</v>
      </c>
      <c r="N164" s="200">
        <f t="shared" si="122"/>
        <v>0.45486884549222806</v>
      </c>
      <c r="O164" s="200">
        <f t="shared" si="122"/>
        <v>0.46851491085699487</v>
      </c>
      <c r="P164" s="200">
        <f t="shared" si="122"/>
        <v>0.48257035818270488</v>
      </c>
      <c r="Q164" s="200">
        <f t="shared" si="122"/>
        <v>0.49704746892818596</v>
      </c>
      <c r="R164" s="200">
        <f t="shared" si="122"/>
        <v>0.51195889299603159</v>
      </c>
      <c r="S164" s="200">
        <f t="shared" si="122"/>
        <v>0.5273176597859125</v>
      </c>
      <c r="T164" s="200">
        <f t="shared" si="122"/>
        <v>0.54313718957948987</v>
      </c>
      <c r="U164" s="200">
        <f t="shared" si="122"/>
        <v>0.55943130526687457</v>
      </c>
      <c r="V164" s="200">
        <f t="shared" si="122"/>
        <v>0.57621424442488089</v>
      </c>
      <c r="W164" s="200">
        <f t="shared" si="122"/>
        <v>0.59350067175762722</v>
      </c>
      <c r="X164" s="200">
        <f t="shared" si="122"/>
        <v>0.61130569191035633</v>
      </c>
      <c r="Y164" s="200">
        <f t="shared" si="122"/>
        <v>0.62964486266766695</v>
      </c>
      <c r="Z164" s="200">
        <f t="shared" si="122"/>
        <v>0.64853420854769706</v>
      </c>
      <c r="AA164" s="200">
        <f t="shared" si="122"/>
        <v>0.66799023480412778</v>
      </c>
      <c r="AB164" s="200">
        <f t="shared" si="122"/>
        <v>0.68802994184825172</v>
      </c>
      <c r="AC164" s="200">
        <f t="shared" si="122"/>
        <v>0.7086708401036993</v>
      </c>
      <c r="AD164" s="200">
        <f t="shared" si="122"/>
        <v>0.72993096530681045</v>
      </c>
      <c r="AE164" s="200">
        <f t="shared" si="122"/>
        <v>0.75182889426601474</v>
      </c>
      <c r="AF164" s="200">
        <f t="shared" si="122"/>
        <v>0.7743837610939952</v>
      </c>
      <c r="AG164" s="200">
        <f t="shared" si="122"/>
        <v>0.79761527392681508</v>
      </c>
      <c r="AH164" s="200">
        <f t="shared" si="122"/>
        <v>0.8215437321446194</v>
      </c>
      <c r="AI164" s="200">
        <f t="shared" si="122"/>
        <v>0.84619004410895815</v>
      </c>
      <c r="AJ164" s="200">
        <f t="shared" si="122"/>
        <v>0.87157574543222693</v>
      </c>
      <c r="AK164" s="200">
        <f t="shared" si="122"/>
        <v>0.8977230177951937</v>
      </c>
      <c r="AL164" s="200">
        <f t="shared" si="122"/>
        <v>0.92465470832904961</v>
      </c>
      <c r="AM164" s="200">
        <f t="shared" si="122"/>
        <v>0.952394349578921</v>
      </c>
      <c r="AN164" s="200">
        <f t="shared" si="122"/>
        <v>0.98096618006628877</v>
      </c>
      <c r="AO164" s="200">
        <f t="shared" si="122"/>
        <v>1.0103951654682775</v>
      </c>
      <c r="AP164" s="200">
        <f t="shared" si="122"/>
        <v>1.0407070204323257</v>
      </c>
      <c r="AQ164" s="200">
        <f t="shared" si="122"/>
        <v>1.0719282310452953</v>
      </c>
      <c r="AR164" s="200">
        <f t="shared" si="122"/>
        <v>1.1040860779766544</v>
      </c>
      <c r="AS164" s="200">
        <f t="shared" si="122"/>
        <v>1.1372086603159539</v>
      </c>
      <c r="AT164" s="200">
        <f t="shared" si="122"/>
        <v>1.1713249201254328</v>
      </c>
      <c r="AU164" s="200">
        <f t="shared" si="122"/>
        <v>1.2064646677291955</v>
      </c>
      <c r="AV164" s="200">
        <f t="shared" si="122"/>
        <v>1.2426586077610713</v>
      </c>
      <c r="AW164" s="200">
        <f t="shared" si="122"/>
        <v>1.2799383659939034</v>
      </c>
      <c r="AX164" s="200">
        <f t="shared" si="122"/>
        <v>1.3183365169737205</v>
      </c>
      <c r="AY164" s="200">
        <f t="shared" si="122"/>
        <v>1.3578866124829325</v>
      </c>
      <c r="AZ164" s="200">
        <f t="shared" si="122"/>
        <v>1.3986232108574204</v>
      </c>
      <c r="BA164" s="200">
        <f t="shared" si="122"/>
        <v>1.4405819071831429</v>
      </c>
      <c r="BB164" s="200">
        <f t="shared" si="122"/>
        <v>1.4837993643986376</v>
      </c>
      <c r="BC164" s="200">
        <f t="shared" si="122"/>
        <v>1.5283133453305964</v>
      </c>
      <c r="BD164" s="200">
        <f t="shared" si="122"/>
        <v>1.5741627456905145</v>
      </c>
      <c r="BE164" s="200">
        <f t="shared" si="122"/>
        <v>1.6213876280612298</v>
      </c>
      <c r="BF164" s="200">
        <f t="shared" si="122"/>
        <v>1.670029256903067</v>
      </c>
      <c r="BG164" s="200">
        <f t="shared" si="122"/>
        <v>1.7201301346101585</v>
      </c>
      <c r="BH164" s="200">
        <f t="shared" si="122"/>
        <v>1.7717340386484637</v>
      </c>
      <c r="BI164" s="200">
        <f t="shared" si="122"/>
        <v>1.8248860598079173</v>
      </c>
      <c r="BJ164" s="200">
        <f t="shared" si="122"/>
        <v>1.8796326416021552</v>
      </c>
      <c r="BK164" s="200">
        <f t="shared" si="122"/>
        <v>1.9360216208502199</v>
      </c>
      <c r="BL164" s="200">
        <f t="shared" si="122"/>
        <v>1.9941022694757267</v>
      </c>
      <c r="BM164" s="200">
        <f t="shared" si="122"/>
        <v>2.0539253375599986</v>
      </c>
      <c r="BN164" s="200">
        <f t="shared" si="122"/>
        <v>2.1155430976867984</v>
      </c>
      <c r="BO164" s="200">
        <f t="shared" si="122"/>
        <v>2.1790093906174022</v>
      </c>
      <c r="BP164" s="200">
        <f t="shared" si="122"/>
        <v>2.2443796723359246</v>
      </c>
      <c r="BQ164" s="200">
        <f t="shared" si="122"/>
        <v>2.3117110625060024</v>
      </c>
    </row>
    <row r="165" spans="5:69">
      <c r="E165" s="331"/>
      <c r="F165" s="328"/>
      <c r="G165" s="329"/>
      <c r="H165" s="323"/>
      <c r="I165" s="230" t="s">
        <v>323</v>
      </c>
      <c r="J165" s="200">
        <f>J164/J274</f>
        <v>7.7720207253886023E-2</v>
      </c>
      <c r="K165" s="200">
        <f>K164/K274</f>
        <v>7.8482170070100582E-2</v>
      </c>
      <c r="L165" s="200">
        <f t="shared" ref="L165:BQ165" si="123">L164/L274</f>
        <v>7.925160311000351E-2</v>
      </c>
      <c r="M165" s="200">
        <f t="shared" si="123"/>
        <v>8.0028579611081993E-2</v>
      </c>
      <c r="N165" s="200">
        <f t="shared" si="123"/>
        <v>8.0813173528837698E-2</v>
      </c>
      <c r="O165" s="200">
        <f t="shared" si="123"/>
        <v>8.1605459543826309E-2</v>
      </c>
      <c r="P165" s="200">
        <f t="shared" si="123"/>
        <v>8.2405513068765812E-2</v>
      </c>
      <c r="Q165" s="200">
        <f t="shared" si="123"/>
        <v>8.3213410255714479E-2</v>
      </c>
      <c r="R165" s="200">
        <f t="shared" si="123"/>
        <v>8.4029228003319523E-2</v>
      </c>
      <c r="S165" s="200">
        <f t="shared" si="123"/>
        <v>8.4853043964136371E-2</v>
      </c>
      <c r="T165" s="200">
        <f t="shared" si="123"/>
        <v>8.5684936552020058E-2</v>
      </c>
      <c r="U165" s="200">
        <f t="shared" si="123"/>
        <v>8.6524984949588893E-2</v>
      </c>
      <c r="V165" s="200">
        <f t="shared" si="123"/>
        <v>8.7373269115761362E-2</v>
      </c>
      <c r="W165" s="200">
        <f t="shared" si="123"/>
        <v>8.8229869793366847E-2</v>
      </c>
      <c r="X165" s="200">
        <f t="shared" si="123"/>
        <v>8.9094868516831266E-2</v>
      </c>
      <c r="Y165" s="200">
        <f t="shared" si="123"/>
        <v>8.9968347619937439E-2</v>
      </c>
      <c r="Z165" s="200">
        <f t="shared" si="123"/>
        <v>9.0850390243662343E-2</v>
      </c>
      <c r="AA165" s="200">
        <f t="shared" si="123"/>
        <v>9.1741080344090384E-2</v>
      </c>
      <c r="AB165" s="200">
        <f t="shared" si="123"/>
        <v>9.2640502700404997E-2</v>
      </c>
      <c r="AC165" s="200">
        <f t="shared" si="123"/>
        <v>9.3548742922957978E-2</v>
      </c>
      <c r="AD165" s="200">
        <f t="shared" si="123"/>
        <v>9.4465887461418388E-2</v>
      </c>
      <c r="AE165" s="200">
        <f t="shared" si="123"/>
        <v>9.5392023613000906E-2</v>
      </c>
      <c r="AF165" s="200">
        <f t="shared" si="123"/>
        <v>9.6327239530775433E-2</v>
      </c>
      <c r="AG165" s="200">
        <f t="shared" si="123"/>
        <v>9.7271624232057541E-2</v>
      </c>
      <c r="AH165" s="200">
        <f t="shared" si="123"/>
        <v>9.8225267606881633E-2</v>
      </c>
      <c r="AI165" s="200">
        <f t="shared" si="123"/>
        <v>9.9188260426556943E-2</v>
      </c>
      <c r="AJ165" s="200">
        <f t="shared" si="123"/>
        <v>0.10016069435230751</v>
      </c>
      <c r="AK165" s="200">
        <f t="shared" si="123"/>
        <v>0.10114266194399681</v>
      </c>
      <c r="AL165" s="200">
        <f t="shared" si="123"/>
        <v>0.10213425666893797</v>
      </c>
      <c r="AM165" s="200">
        <f t="shared" si="123"/>
        <v>0.10313557291079026</v>
      </c>
      <c r="AN165" s="200">
        <f t="shared" si="123"/>
        <v>0.10414670597854313</v>
      </c>
      <c r="AO165" s="200">
        <f t="shared" si="123"/>
        <v>0.10516775211558765</v>
      </c>
      <c r="AP165" s="200">
        <f t="shared" si="123"/>
        <v>0.10619880850887774</v>
      </c>
      <c r="AQ165" s="200">
        <f t="shared" si="123"/>
        <v>0.10723997329818044</v>
      </c>
      <c r="AR165" s="200">
        <f t="shared" si="123"/>
        <v>0.10829134558541753</v>
      </c>
      <c r="AS165" s="200">
        <f t="shared" si="123"/>
        <v>0.10935302544409808</v>
      </c>
      <c r="AT165" s="200">
        <f t="shared" si="123"/>
        <v>0.11042511392884415</v>
      </c>
      <c r="AU165" s="200">
        <f t="shared" si="123"/>
        <v>0.11150771308500926</v>
      </c>
      <c r="AV165" s="200">
        <f t="shared" si="123"/>
        <v>0.1126009259583917</v>
      </c>
      <c r="AW165" s="200">
        <f t="shared" si="123"/>
        <v>0.11370485660504259</v>
      </c>
      <c r="AX165" s="200">
        <f t="shared" si="123"/>
        <v>0.11481961010117046</v>
      </c>
      <c r="AY165" s="200">
        <f t="shared" si="123"/>
        <v>0.11594529255314276</v>
      </c>
      <c r="AZ165" s="200">
        <f t="shared" si="123"/>
        <v>0.11708201110758532</v>
      </c>
      <c r="BA165" s="200">
        <f t="shared" si="123"/>
        <v>0.11822987396158124</v>
      </c>
      <c r="BB165" s="200">
        <f t="shared" si="123"/>
        <v>0.11938899037296932</v>
      </c>
      <c r="BC165" s="200">
        <f t="shared" si="123"/>
        <v>0.1205594706707435</v>
      </c>
      <c r="BD165" s="200">
        <f t="shared" si="123"/>
        <v>0.12174142626555473</v>
      </c>
      <c r="BE165" s="200">
        <f t="shared" si="123"/>
        <v>0.12293496966031506</v>
      </c>
      <c r="BF165" s="200">
        <f t="shared" si="123"/>
        <v>0.12414021446090641</v>
      </c>
      <c r="BG165" s="200">
        <f t="shared" si="123"/>
        <v>0.12535727538699371</v>
      </c>
      <c r="BH165" s="200">
        <f t="shared" si="123"/>
        <v>0.12658626828294467</v>
      </c>
      <c r="BI165" s="200">
        <f t="shared" si="123"/>
        <v>0.12782731012885584</v>
      </c>
      <c r="BJ165" s="200">
        <f t="shared" si="123"/>
        <v>0.12908051905168777</v>
      </c>
      <c r="BK165" s="200">
        <f t="shared" si="123"/>
        <v>0.13034601433650825</v>
      </c>
      <c r="BL165" s="200">
        <f t="shared" si="123"/>
        <v>0.13162391643784657</v>
      </c>
      <c r="BM165" s="200">
        <f t="shared" si="123"/>
        <v>0.13291434699115878</v>
      </c>
      <c r="BN165" s="200">
        <f t="shared" si="123"/>
        <v>0.13421742882440543</v>
      </c>
      <c r="BO165" s="200">
        <f t="shared" si="123"/>
        <v>0.13553328596974273</v>
      </c>
      <c r="BP165" s="200">
        <f t="shared" si="123"/>
        <v>0.13686204367532845</v>
      </c>
      <c r="BQ165" s="200">
        <f t="shared" si="123"/>
        <v>0.13820382841724344</v>
      </c>
    </row>
    <row r="166" spans="5:69">
      <c r="E166" s="331"/>
      <c r="F166" s="328"/>
      <c r="G166" s="329"/>
      <c r="H166" s="323"/>
      <c r="I166" s="230" t="s">
        <v>299</v>
      </c>
      <c r="J166" s="195">
        <v>0</v>
      </c>
      <c r="K166" s="200">
        <f t="shared" ref="K166:BQ166" si="124">J168*$B$6</f>
        <v>3.1088082901554411E-2</v>
      </c>
      <c r="L166" s="200">
        <f t="shared" si="124"/>
        <v>4.6936909478817436E-2</v>
      </c>
      <c r="M166" s="200">
        <f t="shared" si="124"/>
        <v>5.5169095983410125E-2</v>
      </c>
      <c r="N166" s="200">
        <f t="shared" si="124"/>
        <v>5.9595979836137861E-2</v>
      </c>
      <c r="O166" s="200">
        <f t="shared" si="124"/>
        <v>6.2123259329604011E-2</v>
      </c>
      <c r="P166" s="200">
        <f t="shared" si="124"/>
        <v>6.3703813482332533E-2</v>
      </c>
      <c r="Q166" s="200">
        <f t="shared" si="124"/>
        <v>6.4814111968672594E-2</v>
      </c>
      <c r="R166" s="200">
        <f t="shared" si="124"/>
        <v>6.56924200866221E-2</v>
      </c>
      <c r="S166" s="200">
        <f t="shared" si="124"/>
        <v>6.6457901244638865E-2</v>
      </c>
      <c r="T166" s="200">
        <f t="shared" si="124"/>
        <v>6.7170168207973988E-2</v>
      </c>
      <c r="U166" s="200">
        <f t="shared" si="124"/>
        <v>6.7859058724795016E-2</v>
      </c>
      <c r="V166" s="200">
        <f t="shared" si="124"/>
        <v>6.8539523342233066E-2</v>
      </c>
      <c r="W166" s="200">
        <f t="shared" si="124"/>
        <v>6.9219069317421084E-2</v>
      </c>
      <c r="X166" s="200">
        <f t="shared" si="124"/>
        <v>6.9901482576057286E-2</v>
      </c>
      <c r="Y166" s="200">
        <f t="shared" si="124"/>
        <v>7.0588688694761162E-2</v>
      </c>
      <c r="Z166" s="200">
        <f t="shared" si="124"/>
        <v>7.1281683395355552E-2</v>
      </c>
      <c r="AA166" s="200">
        <f t="shared" si="124"/>
        <v>7.1980997795142707E-2</v>
      </c>
      <c r="AB166" s="200">
        <f t="shared" si="124"/>
        <v>7.26869310352075E-2</v>
      </c>
      <c r="AC166" s="200">
        <f t="shared" si="124"/>
        <v>7.3399666597765742E-2</v>
      </c>
      <c r="AD166" s="200">
        <f t="shared" si="124"/>
        <v>7.4119330468066055E-2</v>
      </c>
      <c r="AE166" s="200">
        <f t="shared" si="124"/>
        <v>7.4846020218600387E-2</v>
      </c>
      <c r="AF166" s="200">
        <f t="shared" si="124"/>
        <v>7.5579819554500563E-2</v>
      </c>
      <c r="AG166" s="200">
        <f t="shared" si="124"/>
        <v>7.6320805589560448E-2</v>
      </c>
      <c r="AH166" s="200">
        <f t="shared" si="124"/>
        <v>7.7069052487603248E-2</v>
      </c>
      <c r="AI166" s="200">
        <f t="shared" si="124"/>
        <v>7.7824633286554271E-2</v>
      </c>
      <c r="AJ166" s="200">
        <f t="shared" si="124"/>
        <v>7.8587620813899917E-2</v>
      </c>
      <c r="AK166" s="200">
        <f t="shared" si="124"/>
        <v>7.9358088147872971E-2</v>
      </c>
      <c r="AL166" s="200">
        <f t="shared" si="124"/>
        <v>8.0136108851535215E-2</v>
      </c>
      <c r="AM166" s="200">
        <f t="shared" si="124"/>
        <v>8.0921757093342803E-2</v>
      </c>
      <c r="AN166" s="200">
        <f t="shared" si="124"/>
        <v>8.17151077109875E-2</v>
      </c>
      <c r="AO166" s="200">
        <f t="shared" si="124"/>
        <v>8.2516236246911012E-2</v>
      </c>
      <c r="AP166" s="200">
        <f t="shared" si="124"/>
        <v>8.332521896969057E-2</v>
      </c>
      <c r="AQ166" s="200">
        <f t="shared" si="124"/>
        <v>8.4142132888396393E-2</v>
      </c>
      <c r="AR166" s="200">
        <f t="shared" si="124"/>
        <v>8.496705576347037E-2</v>
      </c>
      <c r="AS166" s="200">
        <f t="shared" si="124"/>
        <v>8.5800066115902199E-2</v>
      </c>
      <c r="AT166" s="200">
        <f t="shared" si="124"/>
        <v>8.6641243235590332E-2</v>
      </c>
      <c r="AU166" s="200">
        <f t="shared" si="124"/>
        <v>8.7490667189332835E-2</v>
      </c>
      <c r="AV166" s="200">
        <f t="shared" si="124"/>
        <v>8.8348418828670117E-2</v>
      </c>
      <c r="AW166" s="200">
        <f t="shared" si="124"/>
        <v>8.9214579797691748E-2</v>
      </c>
      <c r="AX166" s="200">
        <f t="shared" si="124"/>
        <v>9.0089232540862929E-2</v>
      </c>
      <c r="AY166" s="200">
        <f t="shared" si="124"/>
        <v>9.0972460310899658E-2</v>
      </c>
      <c r="AZ166" s="200">
        <f t="shared" si="124"/>
        <v>9.186434717670694E-2</v>
      </c>
      <c r="BA166" s="200">
        <f t="shared" si="124"/>
        <v>9.2764978031387599E-2</v>
      </c>
      <c r="BB166" s="200">
        <f t="shared" si="124"/>
        <v>9.3674438600326315E-2</v>
      </c>
      <c r="BC166" s="200">
        <f t="shared" si="124"/>
        <v>9.4592815449350887E-2</v>
      </c>
      <c r="BD166" s="200">
        <f t="shared" si="124"/>
        <v>9.5520195992972859E-2</v>
      </c>
      <c r="BE166" s="200">
        <f t="shared" si="124"/>
        <v>9.6456668502708329E-2</v>
      </c>
      <c r="BF166" s="200">
        <f t="shared" si="124"/>
        <v>9.740232211548018E-2</v>
      </c>
      <c r="BG166" s="200">
        <f t="shared" si="124"/>
        <v>9.8357246842102661E-2</v>
      </c>
      <c r="BH166" s="200">
        <f t="shared" si="124"/>
        <v>9.932153357584883E-2</v>
      </c>
      <c r="BI166" s="200">
        <f t="shared" si="124"/>
        <v>0.10029527410110228</v>
      </c>
      <c r="BJ166" s="200">
        <f t="shared" si="124"/>
        <v>0.10127856110209349</v>
      </c>
      <c r="BK166" s="200">
        <f t="shared" si="124"/>
        <v>0.10227148817172185</v>
      </c>
      <c r="BL166" s="200">
        <f t="shared" si="124"/>
        <v>0.10327414982046423</v>
      </c>
      <c r="BM166" s="200">
        <f t="shared" si="124"/>
        <v>0.10428664148537076</v>
      </c>
      <c r="BN166" s="200">
        <f t="shared" si="124"/>
        <v>0.10530905953914889</v>
      </c>
      <c r="BO166" s="200">
        <f t="shared" si="124"/>
        <v>0.10634150129933662</v>
      </c>
      <c r="BP166" s="200">
        <f t="shared" si="124"/>
        <v>0.1073840650375654</v>
      </c>
      <c r="BQ166" s="200">
        <f t="shared" si="124"/>
        <v>0.10843684998891408</v>
      </c>
    </row>
    <row r="167" spans="5:69">
      <c r="E167" s="331"/>
      <c r="F167" s="328"/>
      <c r="G167" s="329"/>
      <c r="H167" s="323"/>
      <c r="I167" s="230" t="s">
        <v>301</v>
      </c>
      <c r="J167" s="195">
        <v>0</v>
      </c>
      <c r="K167" s="200">
        <f t="shared" ref="K167:BQ167" si="125">J168*$B$7</f>
        <v>7.7720207253886026E-3</v>
      </c>
      <c r="L167" s="200">
        <f t="shared" si="125"/>
        <v>1.1734227369704359E-2</v>
      </c>
      <c r="M167" s="200">
        <f t="shared" si="125"/>
        <v>1.3792273995852531E-2</v>
      </c>
      <c r="N167" s="200">
        <f t="shared" si="125"/>
        <v>1.4898994959034465E-2</v>
      </c>
      <c r="O167" s="200">
        <f t="shared" si="125"/>
        <v>1.5530814832401003E-2</v>
      </c>
      <c r="P167" s="200">
        <f t="shared" si="125"/>
        <v>1.5925953370583133E-2</v>
      </c>
      <c r="Q167" s="200">
        <f t="shared" si="125"/>
        <v>1.6203527992168149E-2</v>
      </c>
      <c r="R167" s="200">
        <f t="shared" si="125"/>
        <v>1.6423105021655525E-2</v>
      </c>
      <c r="S167" s="200">
        <f t="shared" si="125"/>
        <v>1.6614475311159716E-2</v>
      </c>
      <c r="T167" s="200">
        <f t="shared" si="125"/>
        <v>1.6792542051993497E-2</v>
      </c>
      <c r="U167" s="200">
        <f t="shared" si="125"/>
        <v>1.6964764681198754E-2</v>
      </c>
      <c r="V167" s="200">
        <f t="shared" si="125"/>
        <v>1.7134880835558267E-2</v>
      </c>
      <c r="W167" s="200">
        <f t="shared" si="125"/>
        <v>1.7304767329355271E-2</v>
      </c>
      <c r="X167" s="200">
        <f t="shared" si="125"/>
        <v>1.7475370644014322E-2</v>
      </c>
      <c r="Y167" s="200">
        <f t="shared" si="125"/>
        <v>1.764717217369029E-2</v>
      </c>
      <c r="Z167" s="200">
        <f t="shared" si="125"/>
        <v>1.7820420848838888E-2</v>
      </c>
      <c r="AA167" s="200">
        <f t="shared" si="125"/>
        <v>1.7995249448785677E-2</v>
      </c>
      <c r="AB167" s="200">
        <f t="shared" si="125"/>
        <v>1.8171732758801875E-2</v>
      </c>
      <c r="AC167" s="200">
        <f t="shared" si="125"/>
        <v>1.8349916649441435E-2</v>
      </c>
      <c r="AD167" s="200">
        <f t="shared" si="125"/>
        <v>1.8529832617016514E-2</v>
      </c>
      <c r="AE167" s="200">
        <f t="shared" si="125"/>
        <v>1.8711505054650097E-2</v>
      </c>
      <c r="AF167" s="200">
        <f t="shared" si="125"/>
        <v>1.8894954888625141E-2</v>
      </c>
      <c r="AG167" s="200">
        <f t="shared" si="125"/>
        <v>1.9080201397390112E-2</v>
      </c>
      <c r="AH167" s="200">
        <f t="shared" si="125"/>
        <v>1.9267263121900812E-2</v>
      </c>
      <c r="AI167" s="200">
        <f t="shared" si="125"/>
        <v>1.9456158321638568E-2</v>
      </c>
      <c r="AJ167" s="200">
        <f t="shared" si="125"/>
        <v>1.9646905203474979E-2</v>
      </c>
      <c r="AK167" s="200">
        <f t="shared" si="125"/>
        <v>1.9839522036968243E-2</v>
      </c>
      <c r="AL167" s="200">
        <f t="shared" si="125"/>
        <v>2.0034027212883804E-2</v>
      </c>
      <c r="AM167" s="200">
        <f t="shared" si="125"/>
        <v>2.0230439273335701E-2</v>
      </c>
      <c r="AN167" s="200">
        <f t="shared" si="125"/>
        <v>2.0428776927746875E-2</v>
      </c>
      <c r="AO167" s="200">
        <f t="shared" si="125"/>
        <v>2.0629059061727753E-2</v>
      </c>
      <c r="AP167" s="200">
        <f t="shared" si="125"/>
        <v>2.0831304742422643E-2</v>
      </c>
      <c r="AQ167" s="200">
        <f t="shared" si="125"/>
        <v>2.1035533222099098E-2</v>
      </c>
      <c r="AR167" s="200">
        <f t="shared" si="125"/>
        <v>2.1241763940867592E-2</v>
      </c>
      <c r="AS167" s="200">
        <f t="shared" si="125"/>
        <v>2.145001652897555E-2</v>
      </c>
      <c r="AT167" s="200">
        <f t="shared" si="125"/>
        <v>2.1660310808897583E-2</v>
      </c>
      <c r="AU167" s="200">
        <f t="shared" si="125"/>
        <v>2.1872666797333209E-2</v>
      </c>
      <c r="AV167" s="200">
        <f t="shared" si="125"/>
        <v>2.2087104707167529E-2</v>
      </c>
      <c r="AW167" s="200">
        <f t="shared" si="125"/>
        <v>2.2303644949422937E-2</v>
      </c>
      <c r="AX167" s="200">
        <f t="shared" si="125"/>
        <v>2.2522308135215732E-2</v>
      </c>
      <c r="AY167" s="200">
        <f t="shared" si="125"/>
        <v>2.2743115077724915E-2</v>
      </c>
      <c r="AZ167" s="200">
        <f t="shared" si="125"/>
        <v>2.2966086794176735E-2</v>
      </c>
      <c r="BA167" s="200">
        <f t="shared" si="125"/>
        <v>2.31912445078469E-2</v>
      </c>
      <c r="BB167" s="200">
        <f t="shared" si="125"/>
        <v>2.3418609650081579E-2</v>
      </c>
      <c r="BC167" s="200">
        <f t="shared" si="125"/>
        <v>2.3648203862337722E-2</v>
      </c>
      <c r="BD167" s="200">
        <f t="shared" si="125"/>
        <v>2.3880048998243215E-2</v>
      </c>
      <c r="BE167" s="200">
        <f t="shared" si="125"/>
        <v>2.4114167125677082E-2</v>
      </c>
      <c r="BF167" s="200">
        <f t="shared" si="125"/>
        <v>2.4350580528870045E-2</v>
      </c>
      <c r="BG167" s="200">
        <f t="shared" si="125"/>
        <v>2.4589311710525665E-2</v>
      </c>
      <c r="BH167" s="200">
        <f t="shared" si="125"/>
        <v>2.4830383393962208E-2</v>
      </c>
      <c r="BI167" s="200">
        <f t="shared" si="125"/>
        <v>2.5073818525275571E-2</v>
      </c>
      <c r="BJ167" s="200">
        <f t="shared" si="125"/>
        <v>2.5319640275523372E-2</v>
      </c>
      <c r="BK167" s="200">
        <f t="shared" si="125"/>
        <v>2.5567872042930463E-2</v>
      </c>
      <c r="BL167" s="200">
        <f t="shared" si="125"/>
        <v>2.5818537455116058E-2</v>
      </c>
      <c r="BM167" s="200">
        <f t="shared" si="125"/>
        <v>2.6071660371342689E-2</v>
      </c>
      <c r="BN167" s="200">
        <f t="shared" si="125"/>
        <v>2.6327264884787222E-2</v>
      </c>
      <c r="BO167" s="200">
        <f t="shared" si="125"/>
        <v>2.6585375324834154E-2</v>
      </c>
      <c r="BP167" s="200">
        <f t="shared" si="125"/>
        <v>2.6846016259391349E-2</v>
      </c>
      <c r="BQ167" s="200">
        <f t="shared" si="125"/>
        <v>2.7109212497228519E-2</v>
      </c>
    </row>
    <row r="168" spans="5:69">
      <c r="E168" s="331"/>
      <c r="F168" s="328"/>
      <c r="G168" s="329"/>
      <c r="H168" s="323"/>
      <c r="I168" s="230" t="s">
        <v>295</v>
      </c>
      <c r="J168" s="200">
        <f>J165+J166+J167</f>
        <v>7.7720207253886023E-2</v>
      </c>
      <c r="K168" s="200">
        <f>K165+K166+K167</f>
        <v>0.11734227369704359</v>
      </c>
      <c r="L168" s="200">
        <f t="shared" ref="L168:BQ168" si="126">L165+L166+L167</f>
        <v>0.1379227399585253</v>
      </c>
      <c r="M168" s="200">
        <f t="shared" si="126"/>
        <v>0.14898994959034464</v>
      </c>
      <c r="N168" s="200">
        <f t="shared" si="126"/>
        <v>0.15530814832401002</v>
      </c>
      <c r="O168" s="200">
        <f t="shared" si="126"/>
        <v>0.15925953370583132</v>
      </c>
      <c r="P168" s="200">
        <f t="shared" si="126"/>
        <v>0.16203527992168149</v>
      </c>
      <c r="Q168" s="200">
        <f t="shared" si="126"/>
        <v>0.16423105021655524</v>
      </c>
      <c r="R168" s="200">
        <f t="shared" si="126"/>
        <v>0.16614475311159715</v>
      </c>
      <c r="S168" s="200">
        <f t="shared" si="126"/>
        <v>0.16792542051993498</v>
      </c>
      <c r="T168" s="200">
        <f t="shared" si="126"/>
        <v>0.16964764681198752</v>
      </c>
      <c r="U168" s="200">
        <f t="shared" si="126"/>
        <v>0.17134880835558267</v>
      </c>
      <c r="V168" s="200">
        <f t="shared" si="126"/>
        <v>0.1730476732935527</v>
      </c>
      <c r="W168" s="200">
        <f t="shared" si="126"/>
        <v>0.17475370644014321</v>
      </c>
      <c r="X168" s="200">
        <f t="shared" si="126"/>
        <v>0.1764717217369029</v>
      </c>
      <c r="Y168" s="200">
        <f t="shared" si="126"/>
        <v>0.17820420848838889</v>
      </c>
      <c r="Z168" s="200">
        <f t="shared" si="126"/>
        <v>0.17995249448785677</v>
      </c>
      <c r="AA168" s="200">
        <f t="shared" si="126"/>
        <v>0.18171732758801876</v>
      </c>
      <c r="AB168" s="200">
        <f t="shared" si="126"/>
        <v>0.18349916649441436</v>
      </c>
      <c r="AC168" s="200">
        <f t="shared" si="126"/>
        <v>0.18529832617016515</v>
      </c>
      <c r="AD168" s="200">
        <f t="shared" si="126"/>
        <v>0.18711505054650096</v>
      </c>
      <c r="AE168" s="200">
        <f t="shared" si="126"/>
        <v>0.1889495488862514</v>
      </c>
      <c r="AF168" s="200">
        <f t="shared" si="126"/>
        <v>0.19080201397390112</v>
      </c>
      <c r="AG168" s="200">
        <f t="shared" si="126"/>
        <v>0.1926726312190081</v>
      </c>
      <c r="AH168" s="200">
        <f t="shared" si="126"/>
        <v>0.19456158321638567</v>
      </c>
      <c r="AI168" s="200">
        <f t="shared" si="126"/>
        <v>0.19646905203474979</v>
      </c>
      <c r="AJ168" s="200">
        <f t="shared" si="126"/>
        <v>0.19839522036968241</v>
      </c>
      <c r="AK168" s="200">
        <f t="shared" si="126"/>
        <v>0.20034027212883801</v>
      </c>
      <c r="AL168" s="200">
        <f t="shared" si="126"/>
        <v>0.20230439273335699</v>
      </c>
      <c r="AM168" s="200">
        <f t="shared" si="126"/>
        <v>0.20428776927746875</v>
      </c>
      <c r="AN168" s="200">
        <f t="shared" si="126"/>
        <v>0.2062905906172775</v>
      </c>
      <c r="AO168" s="200">
        <f t="shared" si="126"/>
        <v>0.20831304742422641</v>
      </c>
      <c r="AP168" s="200">
        <f t="shared" si="126"/>
        <v>0.21035533222099095</v>
      </c>
      <c r="AQ168" s="200">
        <f t="shared" si="126"/>
        <v>0.21241763940867592</v>
      </c>
      <c r="AR168" s="200">
        <f t="shared" si="126"/>
        <v>0.21450016528975549</v>
      </c>
      <c r="AS168" s="200">
        <f t="shared" si="126"/>
        <v>0.21660310808897582</v>
      </c>
      <c r="AT168" s="200">
        <f t="shared" si="126"/>
        <v>0.21872666797333207</v>
      </c>
      <c r="AU168" s="200">
        <f t="shared" si="126"/>
        <v>0.22087104707167529</v>
      </c>
      <c r="AV168" s="200">
        <f t="shared" si="126"/>
        <v>0.22303644949422935</v>
      </c>
      <c r="AW168" s="200">
        <f t="shared" si="126"/>
        <v>0.22522308135215729</v>
      </c>
      <c r="AX168" s="200">
        <f t="shared" si="126"/>
        <v>0.22743115077724912</v>
      </c>
      <c r="AY168" s="200">
        <f t="shared" si="126"/>
        <v>0.22966086794176732</v>
      </c>
      <c r="AZ168" s="200">
        <f t="shared" si="126"/>
        <v>0.23191244507846898</v>
      </c>
      <c r="BA168" s="200">
        <f t="shared" si="126"/>
        <v>0.23418609650081576</v>
      </c>
      <c r="BB168" s="200">
        <f t="shared" si="126"/>
        <v>0.23648203862337722</v>
      </c>
      <c r="BC168" s="200">
        <f t="shared" si="126"/>
        <v>0.23880048998243214</v>
      </c>
      <c r="BD168" s="200">
        <f t="shared" si="126"/>
        <v>0.2411416712567708</v>
      </c>
      <c r="BE168" s="200">
        <f t="shared" si="126"/>
        <v>0.24350580528870044</v>
      </c>
      <c r="BF168" s="200">
        <f t="shared" si="126"/>
        <v>0.24589311710525663</v>
      </c>
      <c r="BG168" s="200">
        <f t="shared" si="126"/>
        <v>0.24830383393962205</v>
      </c>
      <c r="BH168" s="200">
        <f t="shared" si="126"/>
        <v>0.25073818525275571</v>
      </c>
      <c r="BI168" s="200">
        <f t="shared" si="126"/>
        <v>0.2531964027552337</v>
      </c>
      <c r="BJ168" s="200">
        <f t="shared" si="126"/>
        <v>0.25567872042930462</v>
      </c>
      <c r="BK168" s="200">
        <f t="shared" si="126"/>
        <v>0.25818537455116058</v>
      </c>
      <c r="BL168" s="200">
        <f t="shared" si="126"/>
        <v>0.26071660371342686</v>
      </c>
      <c r="BM168" s="200">
        <f t="shared" si="126"/>
        <v>0.26327264884787221</v>
      </c>
      <c r="BN168" s="200">
        <f t="shared" si="126"/>
        <v>0.26585375324834154</v>
      </c>
      <c r="BO168" s="200">
        <f t="shared" si="126"/>
        <v>0.26846016259391348</v>
      </c>
      <c r="BP168" s="200">
        <f t="shared" si="126"/>
        <v>0.27109212497228519</v>
      </c>
      <c r="BQ168" s="200">
        <f t="shared" si="126"/>
        <v>0.27374989090338603</v>
      </c>
    </row>
    <row r="169" spans="5:69">
      <c r="E169" s="331"/>
      <c r="F169" s="328"/>
      <c r="G169" s="329"/>
      <c r="H169" s="323"/>
      <c r="I169" s="230" t="s">
        <v>326</v>
      </c>
      <c r="J169" s="219">
        <f>Variables!$M$25</f>
        <v>161000</v>
      </c>
      <c r="K169" s="219">
        <f>Variables!$M$25</f>
        <v>161000</v>
      </c>
      <c r="L169" s="219">
        <f>Variables!$M$25</f>
        <v>161000</v>
      </c>
      <c r="M169" s="219">
        <f>Variables!$M$25</f>
        <v>161000</v>
      </c>
      <c r="N169" s="219">
        <f>Variables!$M$25</f>
        <v>161000</v>
      </c>
      <c r="O169" s="219">
        <f>Variables!$M$25</f>
        <v>161000</v>
      </c>
      <c r="P169" s="219">
        <f>Variables!$M$25</f>
        <v>161000</v>
      </c>
      <c r="Q169" s="219">
        <f>Variables!$M$25</f>
        <v>161000</v>
      </c>
      <c r="R169" s="219">
        <f>Variables!$M$25</f>
        <v>161000</v>
      </c>
      <c r="S169" s="219">
        <f>Variables!$M$25</f>
        <v>161000</v>
      </c>
      <c r="T169" s="219">
        <f>Variables!$M$25</f>
        <v>161000</v>
      </c>
      <c r="U169" s="219">
        <f>Variables!$M$25</f>
        <v>161000</v>
      </c>
      <c r="V169" s="219">
        <f>Variables!$M$25</f>
        <v>161000</v>
      </c>
      <c r="W169" s="219">
        <f>Variables!$M$25</f>
        <v>161000</v>
      </c>
      <c r="X169" s="219">
        <f>Variables!$M$25</f>
        <v>161000</v>
      </c>
      <c r="Y169" s="219">
        <f>Variables!$M$25</f>
        <v>161000</v>
      </c>
      <c r="Z169" s="219">
        <f>Variables!$M$25</f>
        <v>161000</v>
      </c>
      <c r="AA169" s="219">
        <f>Variables!$M$25</f>
        <v>161000</v>
      </c>
      <c r="AB169" s="219">
        <f>Variables!$M$25</f>
        <v>161000</v>
      </c>
      <c r="AC169" s="219">
        <f>Variables!$M$25</f>
        <v>161000</v>
      </c>
      <c r="AD169" s="219">
        <f>Variables!$M$25</f>
        <v>161000</v>
      </c>
      <c r="AE169" s="219">
        <f>Variables!$M$25</f>
        <v>161000</v>
      </c>
      <c r="AF169" s="219">
        <f>Variables!$M$25</f>
        <v>161000</v>
      </c>
      <c r="AG169" s="219">
        <f>Variables!$M$25</f>
        <v>161000</v>
      </c>
      <c r="AH169" s="219">
        <f>Variables!$M$25</f>
        <v>161000</v>
      </c>
      <c r="AI169" s="219">
        <f>Variables!$M$25</f>
        <v>161000</v>
      </c>
      <c r="AJ169" s="219">
        <f>Variables!$M$25</f>
        <v>161000</v>
      </c>
      <c r="AK169" s="219">
        <f>Variables!$M$25</f>
        <v>161000</v>
      </c>
      <c r="AL169" s="219">
        <f>Variables!$M$25</f>
        <v>161000</v>
      </c>
      <c r="AM169" s="219">
        <f>Variables!$M$25</f>
        <v>161000</v>
      </c>
      <c r="AN169" s="219">
        <f>Variables!$M$25</f>
        <v>161000</v>
      </c>
      <c r="AO169" s="219">
        <f>Variables!$M$25</f>
        <v>161000</v>
      </c>
      <c r="AP169" s="219">
        <f>Variables!$M$25</f>
        <v>161000</v>
      </c>
      <c r="AQ169" s="219">
        <f>Variables!$M$25</f>
        <v>161000</v>
      </c>
      <c r="AR169" s="219">
        <f>Variables!$M$25</f>
        <v>161000</v>
      </c>
      <c r="AS169" s="219">
        <f>Variables!$M$25</f>
        <v>161000</v>
      </c>
      <c r="AT169" s="219">
        <f>Variables!$M$25</f>
        <v>161000</v>
      </c>
      <c r="AU169" s="219">
        <f>Variables!$M$25</f>
        <v>161000</v>
      </c>
      <c r="AV169" s="219">
        <f>Variables!$M$25</f>
        <v>161000</v>
      </c>
      <c r="AW169" s="219">
        <f>Variables!$M$25</f>
        <v>161000</v>
      </c>
      <c r="AX169" s="219">
        <f>Variables!$M$25</f>
        <v>161000</v>
      </c>
      <c r="AY169" s="219">
        <f>Variables!$M$25</f>
        <v>161000</v>
      </c>
      <c r="AZ169" s="219">
        <f>Variables!$M$25</f>
        <v>161000</v>
      </c>
      <c r="BA169" s="219">
        <f>Variables!$M$25</f>
        <v>161000</v>
      </c>
      <c r="BB169" s="219">
        <f>Variables!$M$25</f>
        <v>161000</v>
      </c>
      <c r="BC169" s="219">
        <f>Variables!$M$25</f>
        <v>161000</v>
      </c>
      <c r="BD169" s="219">
        <f>Variables!$M$25</f>
        <v>161000</v>
      </c>
      <c r="BE169" s="219">
        <f>Variables!$M$25</f>
        <v>161000</v>
      </c>
      <c r="BF169" s="219">
        <f>Variables!$M$25</f>
        <v>161000</v>
      </c>
      <c r="BG169" s="219">
        <f>Variables!$M$25</f>
        <v>161000</v>
      </c>
      <c r="BH169" s="219">
        <f>Variables!$M$25</f>
        <v>161000</v>
      </c>
      <c r="BI169" s="219">
        <f>Variables!$M$25</f>
        <v>161000</v>
      </c>
      <c r="BJ169" s="219">
        <f>Variables!$M$25</f>
        <v>161000</v>
      </c>
      <c r="BK169" s="219">
        <f>Variables!$M$25</f>
        <v>161000</v>
      </c>
      <c r="BL169" s="219">
        <f>Variables!$M$25</f>
        <v>161000</v>
      </c>
      <c r="BM169" s="219">
        <f>Variables!$M$25</f>
        <v>161000</v>
      </c>
      <c r="BN169" s="219">
        <f>Variables!$M$25</f>
        <v>161000</v>
      </c>
      <c r="BO169" s="219">
        <f>Variables!$M$25</f>
        <v>161000</v>
      </c>
      <c r="BP169" s="219">
        <f>Variables!$M$25</f>
        <v>161000</v>
      </c>
      <c r="BQ169" s="219">
        <f>Variables!$M$25</f>
        <v>161000</v>
      </c>
    </row>
    <row r="170" spans="5:69">
      <c r="E170" s="331"/>
      <c r="F170" s="328"/>
      <c r="G170" s="329"/>
      <c r="H170" s="323"/>
      <c r="I170" s="230" t="s">
        <v>446</v>
      </c>
      <c r="J170" s="204">
        <f t="shared" ref="J170:BQ170" si="127">J169*$B$10</f>
        <v>35420</v>
      </c>
      <c r="K170" s="204">
        <f t="shared" si="127"/>
        <v>35420</v>
      </c>
      <c r="L170" s="204">
        <f t="shared" si="127"/>
        <v>35420</v>
      </c>
      <c r="M170" s="204">
        <f t="shared" si="127"/>
        <v>35420</v>
      </c>
      <c r="N170" s="204">
        <f t="shared" si="127"/>
        <v>35420</v>
      </c>
      <c r="O170" s="204">
        <f t="shared" si="127"/>
        <v>35420</v>
      </c>
      <c r="P170" s="204">
        <f t="shared" si="127"/>
        <v>35420</v>
      </c>
      <c r="Q170" s="204">
        <f t="shared" si="127"/>
        <v>35420</v>
      </c>
      <c r="R170" s="204">
        <f t="shared" si="127"/>
        <v>35420</v>
      </c>
      <c r="S170" s="204">
        <f t="shared" si="127"/>
        <v>35420</v>
      </c>
      <c r="T170" s="204">
        <f t="shared" si="127"/>
        <v>35420</v>
      </c>
      <c r="U170" s="204">
        <f t="shared" si="127"/>
        <v>35420</v>
      </c>
      <c r="V170" s="204">
        <f t="shared" si="127"/>
        <v>35420</v>
      </c>
      <c r="W170" s="204">
        <f t="shared" si="127"/>
        <v>35420</v>
      </c>
      <c r="X170" s="204">
        <f t="shared" si="127"/>
        <v>35420</v>
      </c>
      <c r="Y170" s="204">
        <f t="shared" si="127"/>
        <v>35420</v>
      </c>
      <c r="Z170" s="204">
        <f t="shared" si="127"/>
        <v>35420</v>
      </c>
      <c r="AA170" s="204">
        <f t="shared" si="127"/>
        <v>35420</v>
      </c>
      <c r="AB170" s="204">
        <f t="shared" si="127"/>
        <v>35420</v>
      </c>
      <c r="AC170" s="204">
        <f t="shared" si="127"/>
        <v>35420</v>
      </c>
      <c r="AD170" s="204">
        <f t="shared" si="127"/>
        <v>35420</v>
      </c>
      <c r="AE170" s="204">
        <f t="shared" si="127"/>
        <v>35420</v>
      </c>
      <c r="AF170" s="204">
        <f t="shared" si="127"/>
        <v>35420</v>
      </c>
      <c r="AG170" s="204">
        <f t="shared" si="127"/>
        <v>35420</v>
      </c>
      <c r="AH170" s="204">
        <f t="shared" si="127"/>
        <v>35420</v>
      </c>
      <c r="AI170" s="204">
        <f t="shared" si="127"/>
        <v>35420</v>
      </c>
      <c r="AJ170" s="204">
        <f t="shared" si="127"/>
        <v>35420</v>
      </c>
      <c r="AK170" s="204">
        <f t="shared" si="127"/>
        <v>35420</v>
      </c>
      <c r="AL170" s="204">
        <f t="shared" si="127"/>
        <v>35420</v>
      </c>
      <c r="AM170" s="204">
        <f t="shared" si="127"/>
        <v>35420</v>
      </c>
      <c r="AN170" s="204">
        <f t="shared" si="127"/>
        <v>35420</v>
      </c>
      <c r="AO170" s="204">
        <f t="shared" si="127"/>
        <v>35420</v>
      </c>
      <c r="AP170" s="204">
        <f t="shared" si="127"/>
        <v>35420</v>
      </c>
      <c r="AQ170" s="204">
        <f t="shared" si="127"/>
        <v>35420</v>
      </c>
      <c r="AR170" s="204">
        <f t="shared" si="127"/>
        <v>35420</v>
      </c>
      <c r="AS170" s="204">
        <f t="shared" si="127"/>
        <v>35420</v>
      </c>
      <c r="AT170" s="204">
        <f t="shared" si="127"/>
        <v>35420</v>
      </c>
      <c r="AU170" s="204">
        <f t="shared" si="127"/>
        <v>35420</v>
      </c>
      <c r="AV170" s="204">
        <f t="shared" si="127"/>
        <v>35420</v>
      </c>
      <c r="AW170" s="204">
        <f t="shared" si="127"/>
        <v>35420</v>
      </c>
      <c r="AX170" s="204">
        <f t="shared" si="127"/>
        <v>35420</v>
      </c>
      <c r="AY170" s="204">
        <f t="shared" si="127"/>
        <v>35420</v>
      </c>
      <c r="AZ170" s="204">
        <f t="shared" si="127"/>
        <v>35420</v>
      </c>
      <c r="BA170" s="204">
        <f t="shared" si="127"/>
        <v>35420</v>
      </c>
      <c r="BB170" s="204">
        <f t="shared" si="127"/>
        <v>35420</v>
      </c>
      <c r="BC170" s="204">
        <f t="shared" si="127"/>
        <v>35420</v>
      </c>
      <c r="BD170" s="204">
        <f t="shared" si="127"/>
        <v>35420</v>
      </c>
      <c r="BE170" s="204">
        <f t="shared" si="127"/>
        <v>35420</v>
      </c>
      <c r="BF170" s="204">
        <f t="shared" si="127"/>
        <v>35420</v>
      </c>
      <c r="BG170" s="204">
        <f t="shared" si="127"/>
        <v>35420</v>
      </c>
      <c r="BH170" s="204">
        <f t="shared" si="127"/>
        <v>35420</v>
      </c>
      <c r="BI170" s="204">
        <f t="shared" si="127"/>
        <v>35420</v>
      </c>
      <c r="BJ170" s="204">
        <f t="shared" si="127"/>
        <v>35420</v>
      </c>
      <c r="BK170" s="204">
        <f t="shared" si="127"/>
        <v>35420</v>
      </c>
      <c r="BL170" s="204">
        <f t="shared" si="127"/>
        <v>35420</v>
      </c>
      <c r="BM170" s="204">
        <f t="shared" si="127"/>
        <v>35420</v>
      </c>
      <c r="BN170" s="204">
        <f t="shared" si="127"/>
        <v>35420</v>
      </c>
      <c r="BO170" s="204">
        <f t="shared" si="127"/>
        <v>35420</v>
      </c>
      <c r="BP170" s="204">
        <f t="shared" si="127"/>
        <v>35420</v>
      </c>
      <c r="BQ170" s="204">
        <f t="shared" si="127"/>
        <v>35420</v>
      </c>
    </row>
    <row r="171" spans="5:69">
      <c r="E171" s="331"/>
      <c r="F171" s="328"/>
      <c r="G171" s="329"/>
      <c r="H171" s="323"/>
      <c r="I171" s="230" t="s">
        <v>346</v>
      </c>
      <c r="J171" s="204">
        <f>J168*J169</f>
        <v>12512.953367875649</v>
      </c>
      <c r="K171" s="204">
        <f>K168*K169</f>
        <v>18892.106065224016</v>
      </c>
      <c r="L171" s="204">
        <f t="shared" ref="L171:BQ171" si="128">L168*L169</f>
        <v>22205.561133322575</v>
      </c>
      <c r="M171" s="204">
        <f t="shared" si="128"/>
        <v>23987.381884045488</v>
      </c>
      <c r="N171" s="204">
        <f t="shared" si="128"/>
        <v>25004.611880165612</v>
      </c>
      <c r="O171" s="204">
        <f t="shared" si="128"/>
        <v>25640.784926638844</v>
      </c>
      <c r="P171" s="204">
        <f t="shared" si="128"/>
        <v>26087.68006739072</v>
      </c>
      <c r="Q171" s="204">
        <f t="shared" si="128"/>
        <v>26441.199084865391</v>
      </c>
      <c r="R171" s="204">
        <f t="shared" si="128"/>
        <v>26749.305250967143</v>
      </c>
      <c r="S171" s="204">
        <f t="shared" si="128"/>
        <v>27035.992703709529</v>
      </c>
      <c r="T171" s="204">
        <f t="shared" si="128"/>
        <v>27313.271136729989</v>
      </c>
      <c r="U171" s="204">
        <f t="shared" si="128"/>
        <v>27587.15814524881</v>
      </c>
      <c r="V171" s="204">
        <f t="shared" si="128"/>
        <v>27860.675400261985</v>
      </c>
      <c r="W171" s="204">
        <f t="shared" si="128"/>
        <v>28135.346736863055</v>
      </c>
      <c r="X171" s="204">
        <f t="shared" si="128"/>
        <v>28411.947199641367</v>
      </c>
      <c r="Y171" s="204">
        <f t="shared" si="128"/>
        <v>28690.87756663061</v>
      </c>
      <c r="Z171" s="204">
        <f t="shared" si="128"/>
        <v>28972.351612544942</v>
      </c>
      <c r="AA171" s="204">
        <f t="shared" si="128"/>
        <v>29256.489741671019</v>
      </c>
      <c r="AB171" s="204">
        <f t="shared" si="128"/>
        <v>29543.365805600712</v>
      </c>
      <c r="AC171" s="204">
        <f t="shared" si="128"/>
        <v>29833.030513396589</v>
      </c>
      <c r="AD171" s="204">
        <f t="shared" si="128"/>
        <v>30125.523137986656</v>
      </c>
      <c r="AE171" s="204">
        <f t="shared" si="128"/>
        <v>30420.877370686474</v>
      </c>
      <c r="AF171" s="204">
        <f t="shared" si="128"/>
        <v>30719.124249798078</v>
      </c>
      <c r="AG171" s="204">
        <f t="shared" si="128"/>
        <v>31020.293626260303</v>
      </c>
      <c r="AH171" s="204">
        <f t="shared" si="128"/>
        <v>31324.414897838094</v>
      </c>
      <c r="AI171" s="204">
        <f t="shared" si="128"/>
        <v>31631.517377594715</v>
      </c>
      <c r="AJ171" s="204">
        <f t="shared" si="128"/>
        <v>31941.630479518866</v>
      </c>
      <c r="AK171" s="204">
        <f t="shared" si="128"/>
        <v>32254.78381274292</v>
      </c>
      <c r="AL171" s="204">
        <f t="shared" si="128"/>
        <v>32571.007230070474</v>
      </c>
      <c r="AM171" s="204">
        <f t="shared" si="128"/>
        <v>32890.330853672465</v>
      </c>
      <c r="AN171" s="204">
        <f t="shared" si="128"/>
        <v>33212.785089381679</v>
      </c>
      <c r="AO171" s="204">
        <f t="shared" si="128"/>
        <v>33538.400635300452</v>
      </c>
      <c r="AP171" s="204">
        <f t="shared" si="128"/>
        <v>33867.208487579541</v>
      </c>
      <c r="AQ171" s="204">
        <f t="shared" si="128"/>
        <v>34199.23994479682</v>
      </c>
      <c r="AR171" s="204">
        <f t="shared" si="128"/>
        <v>34534.526611650632</v>
      </c>
      <c r="AS171" s="204">
        <f t="shared" si="128"/>
        <v>34873.100402325108</v>
      </c>
      <c r="AT171" s="204">
        <f t="shared" si="128"/>
        <v>35214.993543706463</v>
      </c>
      <c r="AU171" s="204">
        <f t="shared" si="128"/>
        <v>35560.23857853972</v>
      </c>
      <c r="AV171" s="204">
        <f t="shared" si="128"/>
        <v>35908.868368570926</v>
      </c>
      <c r="AW171" s="204">
        <f t="shared" si="128"/>
        <v>36260.916097697322</v>
      </c>
      <c r="AX171" s="204">
        <f t="shared" si="128"/>
        <v>36616.415275137108</v>
      </c>
      <c r="AY171" s="204">
        <f t="shared" si="128"/>
        <v>36975.399738624539</v>
      </c>
      <c r="AZ171" s="204">
        <f t="shared" si="128"/>
        <v>37337.903657633506</v>
      </c>
      <c r="BA171" s="204">
        <f t="shared" si="128"/>
        <v>37703.961536631337</v>
      </c>
      <c r="BB171" s="204">
        <f t="shared" si="128"/>
        <v>38073.608218363734</v>
      </c>
      <c r="BC171" s="204">
        <f t="shared" si="128"/>
        <v>38446.878887171573</v>
      </c>
      <c r="BD171" s="204">
        <f t="shared" si="128"/>
        <v>38823.809072340096</v>
      </c>
      <c r="BE171" s="204">
        <f t="shared" si="128"/>
        <v>39204.434651480769</v>
      </c>
      <c r="BF171" s="204">
        <f t="shared" si="128"/>
        <v>39588.791853946321</v>
      </c>
      <c r="BG171" s="204">
        <f t="shared" si="128"/>
        <v>39976.917264279153</v>
      </c>
      <c r="BH171" s="204">
        <f t="shared" si="128"/>
        <v>40368.847825693672</v>
      </c>
      <c r="BI171" s="204">
        <f t="shared" si="128"/>
        <v>40764.620843592624</v>
      </c>
      <c r="BJ171" s="204">
        <f t="shared" si="128"/>
        <v>41164.273989118046</v>
      </c>
      <c r="BK171" s="204">
        <f t="shared" si="128"/>
        <v>41567.845302736852</v>
      </c>
      <c r="BL171" s="204">
        <f t="shared" si="128"/>
        <v>41975.373197861722</v>
      </c>
      <c r="BM171" s="204">
        <f t="shared" si="128"/>
        <v>42386.89646450743</v>
      </c>
      <c r="BN171" s="204">
        <f t="shared" si="128"/>
        <v>42802.454272982985</v>
      </c>
      <c r="BO171" s="204">
        <f t="shared" si="128"/>
        <v>43222.086177620069</v>
      </c>
      <c r="BP171" s="204">
        <f t="shared" si="128"/>
        <v>43645.832120537918</v>
      </c>
      <c r="BQ171" s="204">
        <f t="shared" si="128"/>
        <v>44073.732435445148</v>
      </c>
    </row>
    <row r="172" spans="5:69">
      <c r="E172" s="331"/>
      <c r="F172" s="328"/>
      <c r="G172" s="329"/>
      <c r="H172" s="323"/>
      <c r="I172" s="230" t="s">
        <v>447</v>
      </c>
      <c r="J172" s="204">
        <f t="shared" ref="J172:BQ172" si="129">J171*$B$10</f>
        <v>2752.8497409326428</v>
      </c>
      <c r="K172" s="204">
        <f t="shared" si="129"/>
        <v>4156.2633343492835</v>
      </c>
      <c r="L172" s="204">
        <f t="shared" si="129"/>
        <v>4885.223449330967</v>
      </c>
      <c r="M172" s="204">
        <f t="shared" si="129"/>
        <v>5277.224014490007</v>
      </c>
      <c r="N172" s="204">
        <f t="shared" si="129"/>
        <v>5501.0146136364347</v>
      </c>
      <c r="O172" s="204">
        <f t="shared" si="129"/>
        <v>5640.9726838605457</v>
      </c>
      <c r="P172" s="204">
        <f t="shared" si="129"/>
        <v>5739.2896148259588</v>
      </c>
      <c r="Q172" s="204">
        <f t="shared" si="129"/>
        <v>5817.0637986703859</v>
      </c>
      <c r="R172" s="204">
        <f t="shared" si="129"/>
        <v>5884.8471552127712</v>
      </c>
      <c r="S172" s="204">
        <f t="shared" si="129"/>
        <v>5947.9183948160962</v>
      </c>
      <c r="T172" s="204">
        <f t="shared" si="129"/>
        <v>6008.9196500805974</v>
      </c>
      <c r="U172" s="204">
        <f t="shared" si="129"/>
        <v>6069.1747919547379</v>
      </c>
      <c r="V172" s="204">
        <f t="shared" si="129"/>
        <v>6129.3485880576372</v>
      </c>
      <c r="W172" s="204">
        <f t="shared" si="129"/>
        <v>6189.7762821098722</v>
      </c>
      <c r="X172" s="204">
        <f t="shared" si="129"/>
        <v>6250.628383921101</v>
      </c>
      <c r="Y172" s="204">
        <f t="shared" si="129"/>
        <v>6311.9930646587345</v>
      </c>
      <c r="Z172" s="204">
        <f t="shared" si="129"/>
        <v>6373.9173547598875</v>
      </c>
      <c r="AA172" s="204">
        <f t="shared" si="129"/>
        <v>6436.4277431676246</v>
      </c>
      <c r="AB172" s="204">
        <f t="shared" si="129"/>
        <v>6499.5404772321563</v>
      </c>
      <c r="AC172" s="204">
        <f t="shared" si="129"/>
        <v>6563.2667129472493</v>
      </c>
      <c r="AD172" s="204">
        <f t="shared" si="129"/>
        <v>6627.6150903570642</v>
      </c>
      <c r="AE172" s="204">
        <f t="shared" si="129"/>
        <v>6692.5930215510243</v>
      </c>
      <c r="AF172" s="204">
        <f t="shared" si="129"/>
        <v>6758.2073349555776</v>
      </c>
      <c r="AG172" s="204">
        <f t="shared" si="129"/>
        <v>6824.464597777267</v>
      </c>
      <c r="AH172" s="204">
        <f t="shared" si="129"/>
        <v>6891.3712775243812</v>
      </c>
      <c r="AI172" s="204">
        <f t="shared" si="129"/>
        <v>6958.9338230708372</v>
      </c>
      <c r="AJ172" s="204">
        <f t="shared" si="129"/>
        <v>7027.158705494151</v>
      </c>
      <c r="AK172" s="204">
        <f t="shared" si="129"/>
        <v>7096.0524388034428</v>
      </c>
      <c r="AL172" s="204">
        <f t="shared" si="129"/>
        <v>7165.6215906155039</v>
      </c>
      <c r="AM172" s="204">
        <f t="shared" si="129"/>
        <v>7235.8727878079426</v>
      </c>
      <c r="AN172" s="204">
        <f t="shared" si="129"/>
        <v>7306.8127196639698</v>
      </c>
      <c r="AO172" s="204">
        <f t="shared" si="129"/>
        <v>7378.4481397660993</v>
      </c>
      <c r="AP172" s="204">
        <f t="shared" si="129"/>
        <v>7450.7858672674993</v>
      </c>
      <c r="AQ172" s="204">
        <f t="shared" si="129"/>
        <v>7523.8327878553</v>
      </c>
      <c r="AR172" s="204">
        <f t="shared" si="129"/>
        <v>7597.5958545631393</v>
      </c>
      <c r="AS172" s="204">
        <f t="shared" si="129"/>
        <v>7672.0820885115236</v>
      </c>
      <c r="AT172" s="204">
        <f t="shared" si="129"/>
        <v>7747.2985796154217</v>
      </c>
      <c r="AU172" s="204">
        <f t="shared" si="129"/>
        <v>7823.252487278738</v>
      </c>
      <c r="AV172" s="204">
        <f t="shared" si="129"/>
        <v>7899.9510410856037</v>
      </c>
      <c r="AW172" s="204">
        <f t="shared" si="129"/>
        <v>7977.4015414934111</v>
      </c>
      <c r="AX172" s="204">
        <f t="shared" si="129"/>
        <v>8055.6113605301634</v>
      </c>
      <c r="AY172" s="204">
        <f t="shared" si="129"/>
        <v>8134.5879424973982</v>
      </c>
      <c r="AZ172" s="204">
        <f t="shared" si="129"/>
        <v>8214.3388046793716</v>
      </c>
      <c r="BA172" s="204">
        <f t="shared" si="129"/>
        <v>8294.8715380588947</v>
      </c>
      <c r="BB172" s="204">
        <f t="shared" si="129"/>
        <v>8376.1938080400214</v>
      </c>
      <c r="BC172" s="204">
        <f t="shared" si="129"/>
        <v>8458.3133551777464</v>
      </c>
      <c r="BD172" s="204">
        <f t="shared" si="129"/>
        <v>8541.237995914822</v>
      </c>
      <c r="BE172" s="204">
        <f t="shared" si="129"/>
        <v>8624.9756233257685</v>
      </c>
      <c r="BF172" s="204">
        <f t="shared" si="129"/>
        <v>8709.5342078681915</v>
      </c>
      <c r="BG172" s="204">
        <f t="shared" si="129"/>
        <v>8794.9217981414131</v>
      </c>
      <c r="BH172" s="204">
        <f t="shared" si="129"/>
        <v>8881.1465216526085</v>
      </c>
      <c r="BI172" s="204">
        <f t="shared" si="129"/>
        <v>8968.2165855903768</v>
      </c>
      <c r="BJ172" s="204">
        <f t="shared" si="129"/>
        <v>9056.1402776059695</v>
      </c>
      <c r="BK172" s="204">
        <f t="shared" si="129"/>
        <v>9144.925966602108</v>
      </c>
      <c r="BL172" s="204">
        <f t="shared" si="129"/>
        <v>9234.5821035295794</v>
      </c>
      <c r="BM172" s="204">
        <f t="shared" si="129"/>
        <v>9325.1172221916349</v>
      </c>
      <c r="BN172" s="204">
        <f t="shared" si="129"/>
        <v>9416.5399400562565</v>
      </c>
      <c r="BO172" s="204">
        <f t="shared" si="129"/>
        <v>9508.858959076415</v>
      </c>
      <c r="BP172" s="204">
        <f t="shared" si="129"/>
        <v>9602.0830665183421</v>
      </c>
      <c r="BQ172" s="204">
        <f t="shared" si="129"/>
        <v>9696.2211357979322</v>
      </c>
    </row>
    <row r="173" spans="5:69">
      <c r="E173" s="331"/>
      <c r="F173" s="328"/>
      <c r="G173" s="329"/>
      <c r="H173" s="323"/>
      <c r="I173" s="230" t="s">
        <v>448</v>
      </c>
      <c r="J173" s="204">
        <f>J9*J165</f>
        <v>259.06735751295344</v>
      </c>
      <c r="K173" s="204">
        <f>K9*K165</f>
        <v>261.60723356700197</v>
      </c>
      <c r="L173" s="204">
        <f t="shared" ref="L173:BQ173" si="130">L9*L165</f>
        <v>264.17201036667842</v>
      </c>
      <c r="M173" s="204">
        <f t="shared" si="130"/>
        <v>266.76193203694004</v>
      </c>
      <c r="N173" s="204">
        <f t="shared" si="130"/>
        <v>269.37724509612565</v>
      </c>
      <c r="O173" s="204">
        <f t="shared" si="130"/>
        <v>272.01819847942102</v>
      </c>
      <c r="P173" s="204">
        <f t="shared" si="130"/>
        <v>274.68504356255266</v>
      </c>
      <c r="Q173" s="204">
        <f t="shared" si="130"/>
        <v>277.37803418571491</v>
      </c>
      <c r="R173" s="204">
        <f t="shared" si="130"/>
        <v>280.09742667773173</v>
      </c>
      <c r="S173" s="204">
        <f t="shared" si="130"/>
        <v>282.84347988045459</v>
      </c>
      <c r="T173" s="204">
        <f t="shared" si="130"/>
        <v>285.6164551734002</v>
      </c>
      <c r="U173" s="204">
        <f t="shared" si="130"/>
        <v>288.41661649862965</v>
      </c>
      <c r="V173" s="204">
        <f t="shared" si="130"/>
        <v>291.24423038587122</v>
      </c>
      <c r="W173" s="204">
        <f t="shared" si="130"/>
        <v>294.09956597788954</v>
      </c>
      <c r="X173" s="204">
        <f t="shared" si="130"/>
        <v>296.98289505610421</v>
      </c>
      <c r="Y173" s="204">
        <f t="shared" si="130"/>
        <v>299.8944920664581</v>
      </c>
      <c r="Z173" s="204">
        <f t="shared" si="130"/>
        <v>302.83463414554114</v>
      </c>
      <c r="AA173" s="204">
        <f t="shared" si="130"/>
        <v>305.80360114696794</v>
      </c>
      <c r="AB173" s="204">
        <f t="shared" si="130"/>
        <v>308.80167566801663</v>
      </c>
      <c r="AC173" s="204">
        <f t="shared" si="130"/>
        <v>311.82914307652663</v>
      </c>
      <c r="AD173" s="204">
        <f t="shared" si="130"/>
        <v>314.8862915380613</v>
      </c>
      <c r="AE173" s="204">
        <f t="shared" si="130"/>
        <v>317.9734120433364</v>
      </c>
      <c r="AF173" s="204">
        <f t="shared" si="130"/>
        <v>321.09079843591815</v>
      </c>
      <c r="AG173" s="204">
        <f t="shared" si="130"/>
        <v>324.23874744019184</v>
      </c>
      <c r="AH173" s="204">
        <f t="shared" si="130"/>
        <v>327.41755868960553</v>
      </c>
      <c r="AI173" s="204">
        <f t="shared" si="130"/>
        <v>330.6275347551898</v>
      </c>
      <c r="AJ173" s="204">
        <f t="shared" si="130"/>
        <v>333.8689811743584</v>
      </c>
      <c r="AK173" s="204">
        <f t="shared" si="130"/>
        <v>337.1422064799894</v>
      </c>
      <c r="AL173" s="204">
        <f t="shared" si="130"/>
        <v>340.44752222979321</v>
      </c>
      <c r="AM173" s="204">
        <f t="shared" si="130"/>
        <v>343.78524303596754</v>
      </c>
      <c r="AN173" s="204">
        <f t="shared" si="130"/>
        <v>347.15568659514378</v>
      </c>
      <c r="AO173" s="204">
        <f t="shared" si="130"/>
        <v>350.55917371862552</v>
      </c>
      <c r="AP173" s="204">
        <f t="shared" si="130"/>
        <v>353.99602836292581</v>
      </c>
      <c r="AQ173" s="204">
        <f t="shared" si="130"/>
        <v>357.4665776606015</v>
      </c>
      <c r="AR173" s="204">
        <f t="shared" si="130"/>
        <v>360.97115195139179</v>
      </c>
      <c r="AS173" s="204">
        <f t="shared" si="130"/>
        <v>364.51008481366023</v>
      </c>
      <c r="AT173" s="204">
        <f t="shared" si="130"/>
        <v>368.08371309614716</v>
      </c>
      <c r="AU173" s="204">
        <f t="shared" si="130"/>
        <v>371.6923769500309</v>
      </c>
      <c r="AV173" s="204">
        <f t="shared" si="130"/>
        <v>375.33641986130567</v>
      </c>
      <c r="AW173" s="204">
        <f t="shared" si="130"/>
        <v>379.01618868347532</v>
      </c>
      <c r="AX173" s="204">
        <f t="shared" si="130"/>
        <v>382.73203367056823</v>
      </c>
      <c r="AY173" s="204">
        <f t="shared" si="130"/>
        <v>386.4843085104759</v>
      </c>
      <c r="AZ173" s="204">
        <f t="shared" si="130"/>
        <v>390.27337035861774</v>
      </c>
      <c r="BA173" s="204">
        <f t="shared" si="130"/>
        <v>394.09957987193752</v>
      </c>
      <c r="BB173" s="204">
        <f t="shared" si="130"/>
        <v>397.96330124323106</v>
      </c>
      <c r="BC173" s="204">
        <f t="shared" si="130"/>
        <v>401.86490223581171</v>
      </c>
      <c r="BD173" s="204">
        <f t="shared" si="130"/>
        <v>405.80475421851571</v>
      </c>
      <c r="BE173" s="204">
        <f t="shared" si="130"/>
        <v>409.78323220105023</v>
      </c>
      <c r="BF173" s="204">
        <f t="shared" si="130"/>
        <v>413.80071486968797</v>
      </c>
      <c r="BG173" s="204">
        <f t="shared" si="130"/>
        <v>417.85758462331245</v>
      </c>
      <c r="BH173" s="204">
        <f t="shared" si="130"/>
        <v>421.95422760981552</v>
      </c>
      <c r="BI173" s="204">
        <f t="shared" si="130"/>
        <v>426.09103376285282</v>
      </c>
      <c r="BJ173" s="204">
        <f t="shared" si="130"/>
        <v>430.26839683895923</v>
      </c>
      <c r="BK173" s="204">
        <f t="shared" si="130"/>
        <v>434.48671445502754</v>
      </c>
      <c r="BL173" s="204">
        <f t="shared" si="130"/>
        <v>438.74638812615524</v>
      </c>
      <c r="BM173" s="204">
        <f t="shared" si="130"/>
        <v>443.04782330386263</v>
      </c>
      <c r="BN173" s="204">
        <f t="shared" si="130"/>
        <v>447.39142941468481</v>
      </c>
      <c r="BO173" s="204">
        <f t="shared" si="130"/>
        <v>451.77761989914245</v>
      </c>
      <c r="BP173" s="204">
        <f t="shared" si="130"/>
        <v>456.20681225109485</v>
      </c>
      <c r="BQ173" s="204">
        <f t="shared" si="130"/>
        <v>460.67942805747805</v>
      </c>
    </row>
    <row r="174" spans="5:69">
      <c r="E174" s="331"/>
      <c r="F174" s="328"/>
      <c r="G174" s="329"/>
      <c r="H174" s="323"/>
      <c r="I174" s="231" t="s">
        <v>449</v>
      </c>
      <c r="J174" s="204">
        <f>J172-J173</f>
        <v>2493.7823834196893</v>
      </c>
      <c r="K174" s="204">
        <f t="shared" ref="K174:BQ174" si="131">K172-K173</f>
        <v>3894.6561007822816</v>
      </c>
      <c r="L174" s="204">
        <f t="shared" si="131"/>
        <v>4621.0514389642885</v>
      </c>
      <c r="M174" s="204">
        <f t="shared" si="131"/>
        <v>5010.4620824530666</v>
      </c>
      <c r="N174" s="204">
        <f t="shared" si="131"/>
        <v>5231.6373685403087</v>
      </c>
      <c r="O174" s="204">
        <f t="shared" si="131"/>
        <v>5368.9544853811249</v>
      </c>
      <c r="P174" s="204">
        <f t="shared" si="131"/>
        <v>5464.6045712634059</v>
      </c>
      <c r="Q174" s="204">
        <f t="shared" si="131"/>
        <v>5539.6857644846714</v>
      </c>
      <c r="R174" s="204">
        <f t="shared" si="131"/>
        <v>5604.7497285350391</v>
      </c>
      <c r="S174" s="204">
        <f t="shared" si="131"/>
        <v>5665.0749149356416</v>
      </c>
      <c r="T174" s="204">
        <f t="shared" si="131"/>
        <v>5723.3031949071974</v>
      </c>
      <c r="U174" s="204">
        <f t="shared" si="131"/>
        <v>5780.7581754561079</v>
      </c>
      <c r="V174" s="204">
        <f t="shared" si="131"/>
        <v>5838.1043576717657</v>
      </c>
      <c r="W174" s="204">
        <f t="shared" si="131"/>
        <v>5895.6767161319831</v>
      </c>
      <c r="X174" s="204">
        <f t="shared" si="131"/>
        <v>5953.6454888649969</v>
      </c>
      <c r="Y174" s="204">
        <f t="shared" si="131"/>
        <v>6012.0985725922765</v>
      </c>
      <c r="Z174" s="204">
        <f t="shared" si="131"/>
        <v>6071.0827206143467</v>
      </c>
      <c r="AA174" s="204">
        <f t="shared" si="131"/>
        <v>6130.624142020657</v>
      </c>
      <c r="AB174" s="204">
        <f t="shared" si="131"/>
        <v>6190.73880156414</v>
      </c>
      <c r="AC174" s="204">
        <f t="shared" si="131"/>
        <v>6251.4375698707227</v>
      </c>
      <c r="AD174" s="204">
        <f t="shared" si="131"/>
        <v>6312.7287988190028</v>
      </c>
      <c r="AE174" s="204">
        <f t="shared" si="131"/>
        <v>6374.6196095076875</v>
      </c>
      <c r="AF174" s="204">
        <f t="shared" si="131"/>
        <v>6437.1165365196593</v>
      </c>
      <c r="AG174" s="204">
        <f t="shared" si="131"/>
        <v>6500.2258503370749</v>
      </c>
      <c r="AH174" s="204">
        <f t="shared" si="131"/>
        <v>6563.9537188347758</v>
      </c>
      <c r="AI174" s="204">
        <f t="shared" si="131"/>
        <v>6628.3062883156472</v>
      </c>
      <c r="AJ174" s="204">
        <f t="shared" si="131"/>
        <v>6693.2897243197931</v>
      </c>
      <c r="AK174" s="204">
        <f t="shared" si="131"/>
        <v>6758.9102323234538</v>
      </c>
      <c r="AL174" s="204">
        <f t="shared" si="131"/>
        <v>6825.1740683857106</v>
      </c>
      <c r="AM174" s="204">
        <f t="shared" si="131"/>
        <v>6892.0875447719754</v>
      </c>
      <c r="AN174" s="204">
        <f t="shared" si="131"/>
        <v>6959.6570330688264</v>
      </c>
      <c r="AO174" s="204">
        <f t="shared" si="131"/>
        <v>7027.8889660474742</v>
      </c>
      <c r="AP174" s="204">
        <f t="shared" si="131"/>
        <v>7096.7898389045731</v>
      </c>
      <c r="AQ174" s="204">
        <f t="shared" si="131"/>
        <v>7166.3662101946984</v>
      </c>
      <c r="AR174" s="204">
        <f t="shared" si="131"/>
        <v>7236.6247026117471</v>
      </c>
      <c r="AS174" s="204">
        <f t="shared" si="131"/>
        <v>7307.5720036978637</v>
      </c>
      <c r="AT174" s="204">
        <f t="shared" si="131"/>
        <v>7379.2148665192744</v>
      </c>
      <c r="AU174" s="204">
        <f t="shared" si="131"/>
        <v>7451.5601103287072</v>
      </c>
      <c r="AV174" s="204">
        <f t="shared" si="131"/>
        <v>7524.6146212242984</v>
      </c>
      <c r="AW174" s="204">
        <f t="shared" si="131"/>
        <v>7598.3853528099353</v>
      </c>
      <c r="AX174" s="204">
        <f t="shared" si="131"/>
        <v>7672.8793268595955</v>
      </c>
      <c r="AY174" s="204">
        <f t="shared" si="131"/>
        <v>7748.1036339869224</v>
      </c>
      <c r="AZ174" s="204">
        <f t="shared" si="131"/>
        <v>7824.0654343207534</v>
      </c>
      <c r="BA174" s="204">
        <f t="shared" si="131"/>
        <v>7900.7719581869569</v>
      </c>
      <c r="BB174" s="204">
        <f t="shared" si="131"/>
        <v>7978.23050679679</v>
      </c>
      <c r="BC174" s="204">
        <f t="shared" si="131"/>
        <v>8056.4484529419351</v>
      </c>
      <c r="BD174" s="204">
        <f t="shared" si="131"/>
        <v>8135.4332416963061</v>
      </c>
      <c r="BE174" s="204">
        <f t="shared" si="131"/>
        <v>8215.1923911247177</v>
      </c>
      <c r="BF174" s="204">
        <f t="shared" si="131"/>
        <v>8295.7334929985027</v>
      </c>
      <c r="BG174" s="204">
        <f t="shared" si="131"/>
        <v>8377.0642135181006</v>
      </c>
      <c r="BH174" s="204">
        <f t="shared" si="131"/>
        <v>8459.1922940427921</v>
      </c>
      <c r="BI174" s="204">
        <f t="shared" si="131"/>
        <v>8542.1255518275248</v>
      </c>
      <c r="BJ174" s="204">
        <f t="shared" si="131"/>
        <v>8625.8718807670102</v>
      </c>
      <c r="BK174" s="204">
        <f t="shared" si="131"/>
        <v>8710.43925214708</v>
      </c>
      <c r="BL174" s="204">
        <f t="shared" si="131"/>
        <v>8795.8357154034238</v>
      </c>
      <c r="BM174" s="204">
        <f t="shared" si="131"/>
        <v>8882.069398887772</v>
      </c>
      <c r="BN174" s="204">
        <f t="shared" si="131"/>
        <v>8969.1485106415712</v>
      </c>
      <c r="BO174" s="204">
        <f t="shared" si="131"/>
        <v>9057.0813391772717</v>
      </c>
      <c r="BP174" s="204">
        <f t="shared" si="131"/>
        <v>9145.8762542672466</v>
      </c>
      <c r="BQ174" s="204">
        <f t="shared" si="131"/>
        <v>9235.5417077404545</v>
      </c>
    </row>
    <row r="175" spans="5:69" ht="18" customHeight="1">
      <c r="E175" s="318" t="s">
        <v>328</v>
      </c>
      <c r="F175" s="318"/>
      <c r="G175" s="318"/>
      <c r="H175" s="318"/>
      <c r="I175" s="233" t="s">
        <v>447</v>
      </c>
      <c r="J175" s="205">
        <f>J107+J121+J133+J146+J159+J172</f>
        <v>34923.575129533681</v>
      </c>
      <c r="K175" s="205">
        <f t="shared" ref="K175:BQ177" si="132">K107+K121+K133+K146+K159+K172</f>
        <v>52727.750685766536</v>
      </c>
      <c r="L175" s="205">
        <f t="shared" si="132"/>
        <v>61975.583200363348</v>
      </c>
      <c r="M175" s="205">
        <f t="shared" si="132"/>
        <v>66948.633848421363</v>
      </c>
      <c r="N175" s="205">
        <f t="shared" si="132"/>
        <v>69787.716449393891</v>
      </c>
      <c r="O175" s="205">
        <f t="shared" si="132"/>
        <v>71563.271470715292</v>
      </c>
      <c r="P175" s="205">
        <f t="shared" si="132"/>
        <v>72810.553032807584</v>
      </c>
      <c r="Q175" s="205">
        <f t="shared" si="132"/>
        <v>73797.222414809075</v>
      </c>
      <c r="R175" s="205">
        <f t="shared" si="132"/>
        <v>74657.144810696191</v>
      </c>
      <c r="S175" s="205">
        <f t="shared" si="132"/>
        <v>75457.287710632751</v>
      </c>
      <c r="T175" s="205">
        <f t="shared" si="132"/>
        <v>76231.170094966597</v>
      </c>
      <c r="U175" s="205">
        <f t="shared" si="132"/>
        <v>76995.587034581069</v>
      </c>
      <c r="V175" s="205">
        <f t="shared" si="132"/>
        <v>77758.971994457883</v>
      </c>
      <c r="W175" s="205">
        <f t="shared" si="132"/>
        <v>78525.577988878329</v>
      </c>
      <c r="X175" s="205">
        <f t="shared" si="132"/>
        <v>79297.568162477284</v>
      </c>
      <c r="Y175" s="205">
        <f t="shared" si="132"/>
        <v>80076.061084257541</v>
      </c>
      <c r="Z175" s="205">
        <f t="shared" si="132"/>
        <v>80861.653398118448</v>
      </c>
      <c r="AA175" s="205">
        <f t="shared" si="132"/>
        <v>81654.681151676225</v>
      </c>
      <c r="AB175" s="205">
        <f t="shared" si="132"/>
        <v>82455.350464265095</v>
      </c>
      <c r="AC175" s="205">
        <f t="shared" si="132"/>
        <v>83263.802864563724</v>
      </c>
      <c r="AD175" s="205">
        <f t="shared" si="132"/>
        <v>84080.147963070209</v>
      </c>
      <c r="AE175" s="205">
        <f t="shared" si="132"/>
        <v>84904.479792037047</v>
      </c>
      <c r="AF175" s="205">
        <f t="shared" si="132"/>
        <v>85736.88497917245</v>
      </c>
      <c r="AG175" s="205">
        <f t="shared" si="132"/>
        <v>86577.446838261298</v>
      </c>
      <c r="AH175" s="205">
        <f t="shared" si="132"/>
        <v>87426.247418282888</v>
      </c>
      <c r="AI175" s="205">
        <f t="shared" si="132"/>
        <v>88283.368531814805</v>
      </c>
      <c r="AJ175" s="205">
        <f t="shared" si="132"/>
        <v>89148.892273116755</v>
      </c>
      <c r="AK175" s="205">
        <f t="shared" si="132"/>
        <v>90022.901281093349</v>
      </c>
      <c r="AL175" s="205">
        <f t="shared" si="132"/>
        <v>90905.478874733933</v>
      </c>
      <c r="AM175" s="205">
        <f t="shared" si="132"/>
        <v>91796.709124830566</v>
      </c>
      <c r="AN175" s="205">
        <f t="shared" si="132"/>
        <v>92696.676893873635</v>
      </c>
      <c r="AO175" s="205">
        <f t="shared" si="132"/>
        <v>93605.467860076125</v>
      </c>
      <c r="AP175" s="205">
        <f t="shared" si="132"/>
        <v>94523.168533502263</v>
      </c>
      <c r="AQ175" s="205">
        <f t="shared" si="132"/>
        <v>95449.866268288519</v>
      </c>
      <c r="AR175" s="205">
        <f t="shared" si="132"/>
        <v>96385.649272951632</v>
      </c>
      <c r="AS175" s="205">
        <f t="shared" si="132"/>
        <v>97330.606619781305</v>
      </c>
      <c r="AT175" s="205">
        <f t="shared" si="132"/>
        <v>98284.828253816784</v>
      </c>
      <c r="AU175" s="205">
        <f t="shared" si="132"/>
        <v>99248.405001657287</v>
      </c>
      <c r="AV175" s="205">
        <f t="shared" si="132"/>
        <v>100221.42858023195</v>
      </c>
      <c r="AW175" s="205">
        <f t="shared" si="132"/>
        <v>101203.99160559186</v>
      </c>
      <c r="AX175" s="205">
        <f t="shared" si="132"/>
        <v>102196.18760175689</v>
      </c>
      <c r="AY175" s="205">
        <f t="shared" si="132"/>
        <v>103198.11100963315</v>
      </c>
      <c r="AZ175" s="205">
        <f t="shared" si="132"/>
        <v>104209.85719601004</v>
      </c>
      <c r="BA175" s="205">
        <f t="shared" si="132"/>
        <v>105231.52246264154</v>
      </c>
      <c r="BB175" s="205">
        <f t="shared" si="132"/>
        <v>106263.20405541451</v>
      </c>
      <c r="BC175" s="205">
        <f t="shared" si="132"/>
        <v>107305.00017360585</v>
      </c>
      <c r="BD175" s="205">
        <f t="shared" si="132"/>
        <v>108357.00997922996</v>
      </c>
      <c r="BE175" s="205">
        <f t="shared" si="132"/>
        <v>109419.33360647754</v>
      </c>
      <c r="BF175" s="205">
        <f t="shared" si="132"/>
        <v>110492.07217124704</v>
      </c>
      <c r="BG175" s="205">
        <f t="shared" si="132"/>
        <v>111575.32778076913</v>
      </c>
      <c r="BH175" s="205">
        <f t="shared" si="132"/>
        <v>112669.20354332578</v>
      </c>
      <c r="BI175" s="205">
        <f t="shared" si="132"/>
        <v>113773.80357806427</v>
      </c>
      <c r="BJ175" s="205">
        <f t="shared" si="132"/>
        <v>114889.23302490801</v>
      </c>
      <c r="BK175" s="205">
        <f t="shared" si="132"/>
        <v>116015.598054564</v>
      </c>
      <c r="BL175" s="205">
        <f t="shared" si="132"/>
        <v>117153.00587862836</v>
      </c>
      <c r="BM175" s="205">
        <f t="shared" si="132"/>
        <v>118301.56475979135</v>
      </c>
      <c r="BN175" s="205">
        <f t="shared" si="132"/>
        <v>119461.38402214227</v>
      </c>
      <c r="BO175" s="205">
        <f t="shared" si="132"/>
        <v>120632.57406157501</v>
      </c>
      <c r="BP175" s="205">
        <f t="shared" si="132"/>
        <v>121815.24635629637</v>
      </c>
      <c r="BQ175" s="205">
        <f t="shared" si="132"/>
        <v>123009.5134774365</v>
      </c>
    </row>
    <row r="176" spans="5:69" ht="19" customHeight="1">
      <c r="E176" s="318"/>
      <c r="F176" s="318"/>
      <c r="G176" s="318"/>
      <c r="H176" s="318"/>
      <c r="I176" s="233" t="s">
        <v>448</v>
      </c>
      <c r="J176" s="205">
        <f>J108+J122+J134+J147+J160+J173</f>
        <v>25906.735751295339</v>
      </c>
      <c r="K176" s="205">
        <f t="shared" si="132"/>
        <v>26160.723356700193</v>
      </c>
      <c r="L176" s="205">
        <f t="shared" si="132"/>
        <v>26417.201036667841</v>
      </c>
      <c r="M176" s="205">
        <f t="shared" si="132"/>
        <v>26676.193203694002</v>
      </c>
      <c r="N176" s="205">
        <f t="shared" si="132"/>
        <v>26937.72450961257</v>
      </c>
      <c r="O176" s="205">
        <f t="shared" si="132"/>
        <v>27201.819847942101</v>
      </c>
      <c r="P176" s="205">
        <f t="shared" si="132"/>
        <v>27468.504356255267</v>
      </c>
      <c r="Q176" s="205">
        <f t="shared" si="132"/>
        <v>27737.803418571493</v>
      </c>
      <c r="R176" s="205">
        <f t="shared" si="132"/>
        <v>28009.742667773171</v>
      </c>
      <c r="S176" s="205">
        <f t="shared" si="132"/>
        <v>28284.347988045454</v>
      </c>
      <c r="T176" s="205">
        <f t="shared" si="132"/>
        <v>28561.645517340017</v>
      </c>
      <c r="U176" s="205">
        <f t="shared" si="132"/>
        <v>28841.661649862966</v>
      </c>
      <c r="V176" s="205">
        <f t="shared" si="132"/>
        <v>29124.42303858712</v>
      </c>
      <c r="W176" s="205">
        <f t="shared" si="132"/>
        <v>29409.956597788947</v>
      </c>
      <c r="X176" s="205">
        <f t="shared" si="132"/>
        <v>29698.289505610417</v>
      </c>
      <c r="Y176" s="205">
        <f t="shared" si="132"/>
        <v>29989.449206645804</v>
      </c>
      <c r="Z176" s="205">
        <f t="shared" si="132"/>
        <v>30283.463414554109</v>
      </c>
      <c r="AA176" s="205">
        <f t="shared" si="132"/>
        <v>30580.360114696792</v>
      </c>
      <c r="AB176" s="205">
        <f t="shared" si="132"/>
        <v>30880.167566801661</v>
      </c>
      <c r="AC176" s="205">
        <f t="shared" si="132"/>
        <v>31182.914307652663</v>
      </c>
      <c r="AD176" s="205">
        <f t="shared" si="132"/>
        <v>31488.629153806123</v>
      </c>
      <c r="AE176" s="205">
        <f t="shared" si="132"/>
        <v>31797.341204333632</v>
      </c>
      <c r="AF176" s="205">
        <f t="shared" si="132"/>
        <v>32109.079843591811</v>
      </c>
      <c r="AG176" s="205">
        <f t="shared" si="132"/>
        <v>32423.874744019184</v>
      </c>
      <c r="AH176" s="205">
        <f t="shared" si="132"/>
        <v>32741.755868960547</v>
      </c>
      <c r="AI176" s="205">
        <f t="shared" si="132"/>
        <v>33062.753475518977</v>
      </c>
      <c r="AJ176" s="205">
        <f t="shared" si="132"/>
        <v>33386.898117435834</v>
      </c>
      <c r="AK176" s="205">
        <f t="shared" si="132"/>
        <v>33714.22064799894</v>
      </c>
      <c r="AL176" s="205">
        <f t="shared" si="132"/>
        <v>34044.75222297931</v>
      </c>
      <c r="AM176" s="205">
        <f t="shared" si="132"/>
        <v>34378.524303596751</v>
      </c>
      <c r="AN176" s="205">
        <f t="shared" si="132"/>
        <v>34715.568659514371</v>
      </c>
      <c r="AO176" s="205">
        <f t="shared" si="132"/>
        <v>35055.917371862553</v>
      </c>
      <c r="AP176" s="205">
        <f t="shared" si="132"/>
        <v>35399.602836292579</v>
      </c>
      <c r="AQ176" s="205">
        <f t="shared" si="132"/>
        <v>35746.657766060147</v>
      </c>
      <c r="AR176" s="205">
        <f t="shared" si="132"/>
        <v>36097.115195139173</v>
      </c>
      <c r="AS176" s="205">
        <f t="shared" si="132"/>
        <v>36451.008481366021</v>
      </c>
      <c r="AT176" s="205">
        <f t="shared" si="132"/>
        <v>36808.371309614704</v>
      </c>
      <c r="AU176" s="205">
        <f t="shared" si="132"/>
        <v>37169.237695003088</v>
      </c>
      <c r="AV176" s="205">
        <f t="shared" si="132"/>
        <v>37533.641986130562</v>
      </c>
      <c r="AW176" s="205">
        <f t="shared" si="132"/>
        <v>37901.618868347534</v>
      </c>
      <c r="AX176" s="205">
        <f t="shared" si="132"/>
        <v>38273.20336705682</v>
      </c>
      <c r="AY176" s="205">
        <f t="shared" si="132"/>
        <v>38648.430851047582</v>
      </c>
      <c r="AZ176" s="205">
        <f t="shared" si="132"/>
        <v>39027.337035861776</v>
      </c>
      <c r="BA176" s="205">
        <f t="shared" si="132"/>
        <v>39409.957987193753</v>
      </c>
      <c r="BB176" s="205">
        <f t="shared" si="132"/>
        <v>39796.330124323104</v>
      </c>
      <c r="BC176" s="205">
        <f t="shared" si="132"/>
        <v>40186.490223581175</v>
      </c>
      <c r="BD176" s="205">
        <f t="shared" si="132"/>
        <v>40580.475421851574</v>
      </c>
      <c r="BE176" s="205">
        <f t="shared" si="132"/>
        <v>40978.323220105027</v>
      </c>
      <c r="BF176" s="205">
        <f t="shared" si="132"/>
        <v>41380.071486968794</v>
      </c>
      <c r="BG176" s="205">
        <f t="shared" si="132"/>
        <v>41785.758462331243</v>
      </c>
      <c r="BH176" s="205">
        <f t="shared" si="132"/>
        <v>42195.422760981557</v>
      </c>
      <c r="BI176" s="205">
        <f t="shared" si="132"/>
        <v>42609.103376285282</v>
      </c>
      <c r="BJ176" s="205">
        <f t="shared" si="132"/>
        <v>43026.839683895931</v>
      </c>
      <c r="BK176" s="205">
        <f t="shared" si="132"/>
        <v>43448.671445502747</v>
      </c>
      <c r="BL176" s="205">
        <f t="shared" si="132"/>
        <v>43874.638812615522</v>
      </c>
      <c r="BM176" s="205">
        <f t="shared" si="132"/>
        <v>44304.782330386246</v>
      </c>
      <c r="BN176" s="205">
        <f t="shared" si="132"/>
        <v>44739.142941468475</v>
      </c>
      <c r="BO176" s="205">
        <f t="shared" si="132"/>
        <v>45177.761989914245</v>
      </c>
      <c r="BP176" s="205">
        <f t="shared" si="132"/>
        <v>45620.681225109489</v>
      </c>
      <c r="BQ176" s="205">
        <f t="shared" si="132"/>
        <v>46067.942805747814</v>
      </c>
    </row>
    <row r="177" spans="5:69" ht="17" customHeight="1">
      <c r="E177" s="318"/>
      <c r="F177" s="318"/>
      <c r="G177" s="318"/>
      <c r="H177" s="318"/>
      <c r="I177" s="233" t="s">
        <v>449</v>
      </c>
      <c r="J177" s="205">
        <f>J109+J123+J135+J148+J161+J174</f>
        <v>9016.8393782383446</v>
      </c>
      <c r="K177" s="205">
        <f t="shared" si="132"/>
        <v>26567.027329066346</v>
      </c>
      <c r="L177" s="205">
        <f t="shared" si="132"/>
        <v>35558.382163695511</v>
      </c>
      <c r="M177" s="205">
        <f t="shared" si="132"/>
        <v>40272.440644727358</v>
      </c>
      <c r="N177" s="205">
        <f t="shared" si="132"/>
        <v>42849.991939781321</v>
      </c>
      <c r="O177" s="205">
        <f t="shared" si="132"/>
        <v>44361.451622773195</v>
      </c>
      <c r="P177" s="205">
        <f t="shared" si="132"/>
        <v>45342.048676552309</v>
      </c>
      <c r="Q177" s="205">
        <f t="shared" si="132"/>
        <v>46059.418996237611</v>
      </c>
      <c r="R177" s="205">
        <f t="shared" si="132"/>
        <v>46647.40214292302</v>
      </c>
      <c r="S177" s="205">
        <f t="shared" si="132"/>
        <v>47172.939722587304</v>
      </c>
      <c r="T177" s="205">
        <f t="shared" si="132"/>
        <v>47669.524577626566</v>
      </c>
      <c r="U177" s="205">
        <f t="shared" si="132"/>
        <v>48153.925384718103</v>
      </c>
      <c r="V177" s="205">
        <f t="shared" si="132"/>
        <v>48634.548955870778</v>
      </c>
      <c r="W177" s="205">
        <f t="shared" si="132"/>
        <v>49115.621391089386</v>
      </c>
      <c r="X177" s="205">
        <f t="shared" si="132"/>
        <v>49599.278656866889</v>
      </c>
      <c r="Y177" s="205">
        <f t="shared" si="132"/>
        <v>50086.611877611722</v>
      </c>
      <c r="Z177" s="205">
        <f t="shared" si="132"/>
        <v>50578.18998356432</v>
      </c>
      <c r="AA177" s="205">
        <f t="shared" si="132"/>
        <v>51074.32103697944</v>
      </c>
      <c r="AB177" s="205">
        <f t="shared" si="132"/>
        <v>51575.182897463448</v>
      </c>
      <c r="AC177" s="205">
        <f t="shared" si="132"/>
        <v>52080.888556911057</v>
      </c>
      <c r="AD177" s="205">
        <f t="shared" si="132"/>
        <v>52591.518809264075</v>
      </c>
      <c r="AE177" s="205">
        <f t="shared" si="132"/>
        <v>53107.138587703419</v>
      </c>
      <c r="AF177" s="205">
        <f t="shared" si="132"/>
        <v>53627.805135580653</v>
      </c>
      <c r="AG177" s="205">
        <f t="shared" si="132"/>
        <v>54153.57209424211</v>
      </c>
      <c r="AH177" s="205">
        <f t="shared" si="132"/>
        <v>54684.491549322353</v>
      </c>
      <c r="AI177" s="205">
        <f t="shared" si="132"/>
        <v>55220.615056295821</v>
      </c>
      <c r="AJ177" s="205">
        <f t="shared" si="132"/>
        <v>55761.994155680935</v>
      </c>
      <c r="AK177" s="205">
        <f t="shared" si="132"/>
        <v>56308.680633094409</v>
      </c>
      <c r="AL177" s="205">
        <f t="shared" si="132"/>
        <v>56860.72665175463</v>
      </c>
      <c r="AM177" s="205">
        <f t="shared" si="132"/>
        <v>57418.184821233823</v>
      </c>
      <c r="AN177" s="205">
        <f t="shared" si="132"/>
        <v>57981.108234359264</v>
      </c>
      <c r="AO177" s="205">
        <f t="shared" si="132"/>
        <v>58549.550488213579</v>
      </c>
      <c r="AP177" s="205">
        <f t="shared" si="132"/>
        <v>59123.565697209691</v>
      </c>
      <c r="AQ177" s="205">
        <f t="shared" si="132"/>
        <v>59703.208502228386</v>
      </c>
      <c r="AR177" s="205">
        <f t="shared" si="132"/>
        <v>60288.534077812466</v>
      </c>
      <c r="AS177" s="205">
        <f t="shared" si="132"/>
        <v>60879.598138415269</v>
      </c>
      <c r="AT177" s="205">
        <f t="shared" si="132"/>
        <v>61476.456944202051</v>
      </c>
      <c r="AU177" s="205">
        <f t="shared" si="132"/>
        <v>62079.167306654206</v>
      </c>
      <c r="AV177" s="205">
        <f t="shared" si="132"/>
        <v>62687.786594101381</v>
      </c>
      <c r="AW177" s="205">
        <f t="shared" si="132"/>
        <v>63302.372737244339</v>
      </c>
      <c r="AX177" s="205">
        <f t="shared" si="132"/>
        <v>63922.984234700074</v>
      </c>
      <c r="AY177" s="205">
        <f t="shared" si="132"/>
        <v>64549.680158585557</v>
      </c>
      <c r="AZ177" s="205">
        <f t="shared" si="132"/>
        <v>65182.520160148255</v>
      </c>
      <c r="BA177" s="205">
        <f t="shared" si="132"/>
        <v>65821.564475447798</v>
      </c>
      <c r="BB177" s="205">
        <f t="shared" si="132"/>
        <v>66466.873931091424</v>
      </c>
      <c r="BC177" s="205">
        <f t="shared" si="132"/>
        <v>67118.509950024687</v>
      </c>
      <c r="BD177" s="205">
        <f t="shared" si="132"/>
        <v>67776.534557378385</v>
      </c>
      <c r="BE177" s="205">
        <f t="shared" si="132"/>
        <v>68441.010386372523</v>
      </c>
      <c r="BF177" s="205">
        <f t="shared" si="132"/>
        <v>69112.000684278275</v>
      </c>
      <c r="BG177" s="205">
        <f t="shared" si="132"/>
        <v>69789.569318437905</v>
      </c>
      <c r="BH177" s="205">
        <f t="shared" si="132"/>
        <v>70473.780782344227</v>
      </c>
      <c r="BI177" s="205">
        <f t="shared" si="132"/>
        <v>71164.700201778978</v>
      </c>
      <c r="BJ177" s="205">
        <f t="shared" si="132"/>
        <v>71862.393341012095</v>
      </c>
      <c r="BK177" s="205">
        <f t="shared" si="132"/>
        <v>72566.926609061251</v>
      </c>
      <c r="BL177" s="205">
        <f t="shared" si="132"/>
        <v>73278.367066012841</v>
      </c>
      <c r="BM177" s="205">
        <f t="shared" si="132"/>
        <v>73996.782429405095</v>
      </c>
      <c r="BN177" s="205">
        <f t="shared" si="132"/>
        <v>74722.24108067379</v>
      </c>
      <c r="BO177" s="205">
        <f t="shared" si="132"/>
        <v>75454.812071660766</v>
      </c>
      <c r="BP177" s="205">
        <f t="shared" si="132"/>
        <v>76194.565131186871</v>
      </c>
      <c r="BQ177" s="205">
        <f t="shared" si="132"/>
        <v>76941.570671688707</v>
      </c>
    </row>
    <row r="178" spans="5:69">
      <c r="E178" s="326" t="s">
        <v>70</v>
      </c>
      <c r="F178" s="327"/>
      <c r="G178" s="327"/>
      <c r="H178" s="327"/>
      <c r="I178" s="220" t="s">
        <v>316</v>
      </c>
      <c r="J178" s="221">
        <f>Variables!$M$35</f>
        <v>0.33333333333333331</v>
      </c>
      <c r="K178" s="221">
        <f>Variables!$M$35</f>
        <v>0.33333333333333331</v>
      </c>
      <c r="L178" s="221">
        <f>Variables!$M$35</f>
        <v>0.33333333333333331</v>
      </c>
      <c r="M178" s="221">
        <f>Variables!$M$35</f>
        <v>0.33333333333333331</v>
      </c>
      <c r="N178" s="221">
        <f>Variables!$M$35</f>
        <v>0.33333333333333331</v>
      </c>
      <c r="O178" s="221">
        <f>Variables!$M$35</f>
        <v>0.33333333333333331</v>
      </c>
      <c r="P178" s="221">
        <f>Variables!$M$35</f>
        <v>0.33333333333333331</v>
      </c>
      <c r="Q178" s="221">
        <f>Variables!$M$35</f>
        <v>0.33333333333333331</v>
      </c>
      <c r="R178" s="221">
        <f>Variables!$M$35</f>
        <v>0.33333333333333331</v>
      </c>
      <c r="S178" s="221">
        <f>Variables!$M$35</f>
        <v>0.33333333333333331</v>
      </c>
      <c r="T178" s="221">
        <f>Variables!$M$35</f>
        <v>0.33333333333333331</v>
      </c>
      <c r="U178" s="221">
        <f>Variables!$M$35</f>
        <v>0.33333333333333331</v>
      </c>
      <c r="V178" s="221">
        <f>Variables!$M$35</f>
        <v>0.33333333333333331</v>
      </c>
      <c r="W178" s="221">
        <f>Variables!$M$35</f>
        <v>0.33333333333333331</v>
      </c>
      <c r="X178" s="221">
        <f>Variables!$M$35</f>
        <v>0.33333333333333331</v>
      </c>
      <c r="Y178" s="221">
        <f>Variables!$M$35</f>
        <v>0.33333333333333331</v>
      </c>
      <c r="Z178" s="221">
        <f>Variables!$M$35</f>
        <v>0.33333333333333331</v>
      </c>
      <c r="AA178" s="221">
        <f>Variables!$M$35</f>
        <v>0.33333333333333331</v>
      </c>
      <c r="AB178" s="221">
        <f>Variables!$M$35</f>
        <v>0.33333333333333331</v>
      </c>
      <c r="AC178" s="221">
        <f>Variables!$M$35</f>
        <v>0.33333333333333331</v>
      </c>
      <c r="AD178" s="221">
        <f>Variables!$M$35</f>
        <v>0.33333333333333331</v>
      </c>
      <c r="AE178" s="221">
        <f>Variables!$M$35</f>
        <v>0.33333333333333331</v>
      </c>
      <c r="AF178" s="221">
        <f>Variables!$M$35</f>
        <v>0.33333333333333331</v>
      </c>
      <c r="AG178" s="221">
        <f>Variables!$M$35</f>
        <v>0.33333333333333331</v>
      </c>
      <c r="AH178" s="221">
        <f>Variables!$M$35</f>
        <v>0.33333333333333331</v>
      </c>
      <c r="AI178" s="221">
        <f>Variables!$M$35</f>
        <v>0.33333333333333331</v>
      </c>
      <c r="AJ178" s="221">
        <f>Variables!$M$35</f>
        <v>0.33333333333333331</v>
      </c>
      <c r="AK178" s="221">
        <f>Variables!$M$35</f>
        <v>0.33333333333333331</v>
      </c>
      <c r="AL178" s="221">
        <f>Variables!$M$35</f>
        <v>0.33333333333333331</v>
      </c>
      <c r="AM178" s="221">
        <f>Variables!$M$35</f>
        <v>0.33333333333333331</v>
      </c>
      <c r="AN178" s="221">
        <f>Variables!$M$35</f>
        <v>0.33333333333333331</v>
      </c>
      <c r="AO178" s="221">
        <f>Variables!$M$35</f>
        <v>0.33333333333333331</v>
      </c>
      <c r="AP178" s="221">
        <f>Variables!$M$35</f>
        <v>0.33333333333333331</v>
      </c>
      <c r="AQ178" s="221">
        <f>Variables!$M$35</f>
        <v>0.33333333333333331</v>
      </c>
      <c r="AR178" s="221">
        <f>Variables!$M$35</f>
        <v>0.33333333333333331</v>
      </c>
      <c r="AS178" s="221">
        <f>Variables!$M$35</f>
        <v>0.33333333333333331</v>
      </c>
      <c r="AT178" s="221">
        <f>Variables!$M$35</f>
        <v>0.33333333333333331</v>
      </c>
      <c r="AU178" s="221">
        <f>Variables!$M$35</f>
        <v>0.33333333333333331</v>
      </c>
      <c r="AV178" s="221">
        <f>Variables!$M$35</f>
        <v>0.33333333333333331</v>
      </c>
      <c r="AW178" s="221">
        <f>Variables!$M$35</f>
        <v>0.33333333333333331</v>
      </c>
      <c r="AX178" s="221">
        <f>Variables!$M$35</f>
        <v>0.33333333333333331</v>
      </c>
      <c r="AY178" s="221">
        <f>Variables!$M$35</f>
        <v>0.33333333333333331</v>
      </c>
      <c r="AZ178" s="221">
        <f>Variables!$M$35</f>
        <v>0.33333333333333331</v>
      </c>
      <c r="BA178" s="221">
        <f>Variables!$M$35</f>
        <v>0.33333333333333331</v>
      </c>
      <c r="BB178" s="221">
        <f>Variables!$M$35</f>
        <v>0.33333333333333331</v>
      </c>
      <c r="BC178" s="221">
        <f>Variables!$M$35</f>
        <v>0.33333333333333331</v>
      </c>
      <c r="BD178" s="221">
        <f>Variables!$M$35</f>
        <v>0.33333333333333331</v>
      </c>
      <c r="BE178" s="221">
        <f>Variables!$M$35</f>
        <v>0.33333333333333331</v>
      </c>
      <c r="BF178" s="221">
        <f>Variables!$M$35</f>
        <v>0.33333333333333331</v>
      </c>
      <c r="BG178" s="221">
        <f>Variables!$M$35</f>
        <v>0.33333333333333331</v>
      </c>
      <c r="BH178" s="221">
        <f>Variables!$M$35</f>
        <v>0.33333333333333331</v>
      </c>
      <c r="BI178" s="221">
        <f>Variables!$M$35</f>
        <v>0.33333333333333331</v>
      </c>
      <c r="BJ178" s="221">
        <f>Variables!$M$35</f>
        <v>0.33333333333333331</v>
      </c>
      <c r="BK178" s="221">
        <f>Variables!$M$35</f>
        <v>0.33333333333333331</v>
      </c>
      <c r="BL178" s="221">
        <f>Variables!$M$35</f>
        <v>0.33333333333333331</v>
      </c>
      <c r="BM178" s="221">
        <f>Variables!$M$35</f>
        <v>0.33333333333333331</v>
      </c>
      <c r="BN178" s="221">
        <f>Variables!$M$35</f>
        <v>0.33333333333333331</v>
      </c>
      <c r="BO178" s="221">
        <f>Variables!$M$35</f>
        <v>0.33333333333333331</v>
      </c>
      <c r="BP178" s="221">
        <f>Variables!$M$35</f>
        <v>0.33333333333333331</v>
      </c>
      <c r="BQ178" s="221">
        <f>Variables!$M$35</f>
        <v>0.33333333333333331</v>
      </c>
    </row>
    <row r="179" spans="5:69">
      <c r="E179" s="326"/>
      <c r="F179" s="327"/>
      <c r="G179" s="327"/>
      <c r="H179" s="327"/>
      <c r="I179" s="220" t="s">
        <v>317</v>
      </c>
      <c r="J179" s="222">
        <f>J2*J178</f>
        <v>40.414507772020727</v>
      </c>
      <c r="K179" s="222">
        <f>K2*K178</f>
        <v>41.626943005181346</v>
      </c>
      <c r="L179" s="222">
        <f t="shared" ref="L179:BQ179" si="133">L2*L178</f>
        <v>42.875751295336784</v>
      </c>
      <c r="M179" s="222">
        <f t="shared" si="133"/>
        <v>44.162023834196887</v>
      </c>
      <c r="N179" s="222">
        <f t="shared" si="133"/>
        <v>45.4868845492228</v>
      </c>
      <c r="O179" s="222">
        <f t="shared" si="133"/>
        <v>46.851491085699486</v>
      </c>
      <c r="P179" s="222">
        <f t="shared" si="133"/>
        <v>48.257035818270481</v>
      </c>
      <c r="Q179" s="222">
        <f t="shared" si="133"/>
        <v>49.704746892818591</v>
      </c>
      <c r="R179" s="222">
        <f t="shared" si="133"/>
        <v>51.195889299603152</v>
      </c>
      <c r="S179" s="222">
        <f t="shared" si="133"/>
        <v>52.731765978591241</v>
      </c>
      <c r="T179" s="222">
        <f t="shared" si="133"/>
        <v>54.313718957948979</v>
      </c>
      <c r="U179" s="222">
        <f t="shared" si="133"/>
        <v>55.943130526687455</v>
      </c>
      <c r="V179" s="222">
        <f t="shared" si="133"/>
        <v>57.621424442488077</v>
      </c>
      <c r="W179" s="222">
        <f t="shared" si="133"/>
        <v>59.350067175762717</v>
      </c>
      <c r="X179" s="222">
        <f t="shared" si="133"/>
        <v>61.130569191035619</v>
      </c>
      <c r="Y179" s="222">
        <f t="shared" si="133"/>
        <v>62.964486266766684</v>
      </c>
      <c r="Z179" s="222">
        <f t="shared" si="133"/>
        <v>64.853420854769695</v>
      </c>
      <c r="AA179" s="222">
        <f t="shared" si="133"/>
        <v>66.799023480412771</v>
      </c>
      <c r="AB179" s="222">
        <f t="shared" si="133"/>
        <v>68.802994184825167</v>
      </c>
      <c r="AC179" s="222">
        <f t="shared" si="133"/>
        <v>70.867084010369922</v>
      </c>
      <c r="AD179" s="222">
        <f t="shared" si="133"/>
        <v>72.993096530681029</v>
      </c>
      <c r="AE179" s="222">
        <f t="shared" si="133"/>
        <v>75.182889426601463</v>
      </c>
      <c r="AF179" s="222">
        <f t="shared" si="133"/>
        <v>77.438376109399513</v>
      </c>
      <c r="AG179" s="222">
        <f t="shared" si="133"/>
        <v>79.761527392681501</v>
      </c>
      <c r="AH179" s="222">
        <f t="shared" si="133"/>
        <v>82.154373214461927</v>
      </c>
      <c r="AI179" s="222">
        <f t="shared" si="133"/>
        <v>84.619004410895798</v>
      </c>
      <c r="AJ179" s="222">
        <f t="shared" si="133"/>
        <v>87.15757454322268</v>
      </c>
      <c r="AK179" s="222">
        <f t="shared" si="133"/>
        <v>89.772301779519367</v>
      </c>
      <c r="AL179" s="222">
        <f t="shared" si="133"/>
        <v>92.465470832904956</v>
      </c>
      <c r="AM179" s="222">
        <f t="shared" si="133"/>
        <v>95.239434957892087</v>
      </c>
      <c r="AN179" s="222">
        <f t="shared" si="133"/>
        <v>98.096618006628859</v>
      </c>
      <c r="AO179" s="222">
        <f t="shared" si="133"/>
        <v>101.03951654682773</v>
      </c>
      <c r="AP179" s="222">
        <f t="shared" si="133"/>
        <v>104.07070204323256</v>
      </c>
      <c r="AQ179" s="222">
        <f t="shared" si="133"/>
        <v>107.19282310452954</v>
      </c>
      <c r="AR179" s="222">
        <f t="shared" si="133"/>
        <v>110.40860779766543</v>
      </c>
      <c r="AS179" s="222">
        <f t="shared" si="133"/>
        <v>113.72086603159539</v>
      </c>
      <c r="AT179" s="222">
        <f t="shared" si="133"/>
        <v>117.13249201254325</v>
      </c>
      <c r="AU179" s="222">
        <f t="shared" si="133"/>
        <v>120.64646677291952</v>
      </c>
      <c r="AV179" s="222">
        <f t="shared" si="133"/>
        <v>124.26586077610712</v>
      </c>
      <c r="AW179" s="222">
        <f t="shared" si="133"/>
        <v>127.99383659939033</v>
      </c>
      <c r="AX179" s="222">
        <f t="shared" si="133"/>
        <v>131.83365169737203</v>
      </c>
      <c r="AY179" s="222">
        <f t="shared" si="133"/>
        <v>135.78866124829324</v>
      </c>
      <c r="AZ179" s="222">
        <f t="shared" si="133"/>
        <v>139.86232108574202</v>
      </c>
      <c r="BA179" s="222">
        <f t="shared" si="133"/>
        <v>144.05819071831428</v>
      </c>
      <c r="BB179" s="222">
        <f t="shared" si="133"/>
        <v>148.37993643986374</v>
      </c>
      <c r="BC179" s="222">
        <f t="shared" si="133"/>
        <v>152.83133453305962</v>
      </c>
      <c r="BD179" s="222">
        <f t="shared" si="133"/>
        <v>157.41627456905144</v>
      </c>
      <c r="BE179" s="222">
        <f t="shared" si="133"/>
        <v>162.13876280612297</v>
      </c>
      <c r="BF179" s="222">
        <f t="shared" si="133"/>
        <v>167.00292569030668</v>
      </c>
      <c r="BG179" s="222">
        <f t="shared" si="133"/>
        <v>172.01301346101584</v>
      </c>
      <c r="BH179" s="222">
        <f t="shared" si="133"/>
        <v>177.17340386484636</v>
      </c>
      <c r="BI179" s="222">
        <f t="shared" si="133"/>
        <v>182.48860598079173</v>
      </c>
      <c r="BJ179" s="222">
        <f t="shared" si="133"/>
        <v>187.96326416021549</v>
      </c>
      <c r="BK179" s="222">
        <f t="shared" si="133"/>
        <v>193.60216208502197</v>
      </c>
      <c r="BL179" s="222">
        <f t="shared" si="133"/>
        <v>199.41022694757262</v>
      </c>
      <c r="BM179" s="222">
        <f t="shared" si="133"/>
        <v>205.39253375599981</v>
      </c>
      <c r="BN179" s="222">
        <f t="shared" si="133"/>
        <v>211.55430976867981</v>
      </c>
      <c r="BO179" s="222">
        <f t="shared" si="133"/>
        <v>217.90093906174019</v>
      </c>
      <c r="BP179" s="222">
        <f t="shared" si="133"/>
        <v>224.43796723359245</v>
      </c>
      <c r="BQ179" s="222">
        <f t="shared" si="133"/>
        <v>231.17110625060025</v>
      </c>
    </row>
    <row r="180" spans="5:69">
      <c r="E180" s="326"/>
      <c r="F180" s="328" t="s">
        <v>334</v>
      </c>
      <c r="G180" s="324" t="s">
        <v>49</v>
      </c>
      <c r="H180" s="325" t="s">
        <v>25</v>
      </c>
      <c r="I180" s="224" t="s">
        <v>318</v>
      </c>
      <c r="J180" s="216">
        <f>Variables!$M$26</f>
        <v>0.4</v>
      </c>
      <c r="K180" s="216">
        <f>Variables!$M$26</f>
        <v>0.4</v>
      </c>
      <c r="L180" s="216">
        <f>Variables!$M$26</f>
        <v>0.4</v>
      </c>
      <c r="M180" s="216">
        <f>Variables!$M$26</f>
        <v>0.4</v>
      </c>
      <c r="N180" s="216">
        <f>Variables!$M$26</f>
        <v>0.4</v>
      </c>
      <c r="O180" s="216">
        <f>Variables!$M$26</f>
        <v>0.4</v>
      </c>
      <c r="P180" s="216">
        <f>Variables!$M$26</f>
        <v>0.4</v>
      </c>
      <c r="Q180" s="216">
        <f>Variables!$M$26</f>
        <v>0.4</v>
      </c>
      <c r="R180" s="216">
        <f>Variables!$M$26</f>
        <v>0.4</v>
      </c>
      <c r="S180" s="216">
        <f>Variables!$M$26</f>
        <v>0.4</v>
      </c>
      <c r="T180" s="216">
        <f>Variables!$M$26</f>
        <v>0.4</v>
      </c>
      <c r="U180" s="216">
        <f>Variables!$M$26</f>
        <v>0.4</v>
      </c>
      <c r="V180" s="216">
        <f>Variables!$M$26</f>
        <v>0.4</v>
      </c>
      <c r="W180" s="216">
        <f>Variables!$M$26</f>
        <v>0.4</v>
      </c>
      <c r="X180" s="216">
        <f>Variables!$M$26</f>
        <v>0.4</v>
      </c>
      <c r="Y180" s="216">
        <f>Variables!$M$26</f>
        <v>0.4</v>
      </c>
      <c r="Z180" s="216">
        <f>Variables!$M$26</f>
        <v>0.4</v>
      </c>
      <c r="AA180" s="216">
        <f>Variables!$M$26</f>
        <v>0.4</v>
      </c>
      <c r="AB180" s="216">
        <f>Variables!$M$26</f>
        <v>0.4</v>
      </c>
      <c r="AC180" s="216">
        <f>Variables!$M$26</f>
        <v>0.4</v>
      </c>
      <c r="AD180" s="216">
        <f>Variables!$M$26</f>
        <v>0.4</v>
      </c>
      <c r="AE180" s="216">
        <f>Variables!$M$26</f>
        <v>0.4</v>
      </c>
      <c r="AF180" s="216">
        <f>Variables!$M$26</f>
        <v>0.4</v>
      </c>
      <c r="AG180" s="216">
        <f>Variables!$M$26</f>
        <v>0.4</v>
      </c>
      <c r="AH180" s="216">
        <f>Variables!$M$26</f>
        <v>0.4</v>
      </c>
      <c r="AI180" s="216">
        <f>Variables!$M$26</f>
        <v>0.4</v>
      </c>
      <c r="AJ180" s="216">
        <f>Variables!$M$26</f>
        <v>0.4</v>
      </c>
      <c r="AK180" s="216">
        <f>Variables!$M$26</f>
        <v>0.4</v>
      </c>
      <c r="AL180" s="216">
        <f>Variables!$M$26</f>
        <v>0.4</v>
      </c>
      <c r="AM180" s="216">
        <f>Variables!$M$26</f>
        <v>0.4</v>
      </c>
      <c r="AN180" s="216">
        <f>Variables!$M$26</f>
        <v>0.4</v>
      </c>
      <c r="AO180" s="216">
        <f>Variables!$M$26</f>
        <v>0.4</v>
      </c>
      <c r="AP180" s="216">
        <f>Variables!$M$26</f>
        <v>0.4</v>
      </c>
      <c r="AQ180" s="216">
        <f>Variables!$M$26</f>
        <v>0.4</v>
      </c>
      <c r="AR180" s="216">
        <f>Variables!$M$26</f>
        <v>0.4</v>
      </c>
      <c r="AS180" s="216">
        <f>Variables!$M$26</f>
        <v>0.4</v>
      </c>
      <c r="AT180" s="216">
        <f>Variables!$M$26</f>
        <v>0.4</v>
      </c>
      <c r="AU180" s="216">
        <f>Variables!$M$26</f>
        <v>0.4</v>
      </c>
      <c r="AV180" s="216">
        <f>Variables!$M$26</f>
        <v>0.4</v>
      </c>
      <c r="AW180" s="216">
        <f>Variables!$M$26</f>
        <v>0.4</v>
      </c>
      <c r="AX180" s="216">
        <f>Variables!$M$26</f>
        <v>0.4</v>
      </c>
      <c r="AY180" s="216">
        <f>Variables!$M$26</f>
        <v>0.4</v>
      </c>
      <c r="AZ180" s="216">
        <f>Variables!$M$26</f>
        <v>0.4</v>
      </c>
      <c r="BA180" s="216">
        <f>Variables!$M$26</f>
        <v>0.4</v>
      </c>
      <c r="BB180" s="216">
        <f>Variables!$M$26</f>
        <v>0.4</v>
      </c>
      <c r="BC180" s="216">
        <f>Variables!$M$26</f>
        <v>0.4</v>
      </c>
      <c r="BD180" s="216">
        <f>Variables!$M$26</f>
        <v>0.4</v>
      </c>
      <c r="BE180" s="216">
        <f>Variables!$M$26</f>
        <v>0.4</v>
      </c>
      <c r="BF180" s="216">
        <f>Variables!$M$26</f>
        <v>0.4</v>
      </c>
      <c r="BG180" s="216">
        <f>Variables!$M$26</f>
        <v>0.4</v>
      </c>
      <c r="BH180" s="216">
        <f>Variables!$M$26</f>
        <v>0.4</v>
      </c>
      <c r="BI180" s="216">
        <f>Variables!$M$26</f>
        <v>0.4</v>
      </c>
      <c r="BJ180" s="216">
        <f>Variables!$M$26</f>
        <v>0.4</v>
      </c>
      <c r="BK180" s="216">
        <f>Variables!$M$26</f>
        <v>0.4</v>
      </c>
      <c r="BL180" s="216">
        <f>Variables!$M$26</f>
        <v>0.4</v>
      </c>
      <c r="BM180" s="216">
        <f>Variables!$M$26</f>
        <v>0.4</v>
      </c>
      <c r="BN180" s="216">
        <f>Variables!$M$26</f>
        <v>0.4</v>
      </c>
      <c r="BO180" s="216">
        <f>Variables!$M$26</f>
        <v>0.4</v>
      </c>
      <c r="BP180" s="216">
        <f>Variables!$M$26</f>
        <v>0.4</v>
      </c>
      <c r="BQ180" s="216">
        <f>Variables!$M$26</f>
        <v>0.4</v>
      </c>
    </row>
    <row r="181" spans="5:69">
      <c r="E181" s="326"/>
      <c r="F181" s="328"/>
      <c r="G181" s="324"/>
      <c r="H181" s="325"/>
      <c r="I181" s="226" t="s">
        <v>321</v>
      </c>
      <c r="J181" s="200">
        <f>J180*J179</f>
        <v>16.165803108808291</v>
      </c>
      <c r="K181" s="200">
        <f>K180*K179</f>
        <v>16.65077720207254</v>
      </c>
      <c r="L181" s="200">
        <f t="shared" ref="L181:BQ181" si="134">L180*L179</f>
        <v>17.150300518134713</v>
      </c>
      <c r="M181" s="200">
        <f t="shared" si="134"/>
        <v>17.664809533678756</v>
      </c>
      <c r="N181" s="200">
        <f t="shared" si="134"/>
        <v>18.194753819689122</v>
      </c>
      <c r="O181" s="200">
        <f t="shared" si="134"/>
        <v>18.740596434279794</v>
      </c>
      <c r="P181" s="200">
        <f t="shared" si="134"/>
        <v>19.302814327308194</v>
      </c>
      <c r="Q181" s="200">
        <f t="shared" si="134"/>
        <v>19.881898757127438</v>
      </c>
      <c r="R181" s="200">
        <f t="shared" si="134"/>
        <v>20.478355719841261</v>
      </c>
      <c r="S181" s="200">
        <f t="shared" si="134"/>
        <v>21.092706391436497</v>
      </c>
      <c r="T181" s="200">
        <f t="shared" si="134"/>
        <v>21.725487583179593</v>
      </c>
      <c r="U181" s="200">
        <f t="shared" si="134"/>
        <v>22.377252210674982</v>
      </c>
      <c r="V181" s="200">
        <f t="shared" si="134"/>
        <v>23.048569776995233</v>
      </c>
      <c r="W181" s="200">
        <f t="shared" si="134"/>
        <v>23.740026870305087</v>
      </c>
      <c r="X181" s="200">
        <f t="shared" si="134"/>
        <v>24.45222767641425</v>
      </c>
      <c r="Y181" s="200">
        <f t="shared" si="134"/>
        <v>25.185794506706674</v>
      </c>
      <c r="Z181" s="200">
        <f t="shared" si="134"/>
        <v>25.941368341907879</v>
      </c>
      <c r="AA181" s="200">
        <f t="shared" si="134"/>
        <v>26.719609392165111</v>
      </c>
      <c r="AB181" s="200">
        <f t="shared" si="134"/>
        <v>27.521197673930068</v>
      </c>
      <c r="AC181" s="200">
        <f t="shared" si="134"/>
        <v>28.346833604147971</v>
      </c>
      <c r="AD181" s="200">
        <f t="shared" si="134"/>
        <v>29.197238612272415</v>
      </c>
      <c r="AE181" s="200">
        <f t="shared" si="134"/>
        <v>30.073155770640586</v>
      </c>
      <c r="AF181" s="200">
        <f t="shared" si="134"/>
        <v>30.975350443759808</v>
      </c>
      <c r="AG181" s="200">
        <f t="shared" si="134"/>
        <v>31.904610957072602</v>
      </c>
      <c r="AH181" s="200">
        <f t="shared" si="134"/>
        <v>32.861749285784775</v>
      </c>
      <c r="AI181" s="200">
        <f t="shared" si="134"/>
        <v>33.847601764358323</v>
      </c>
      <c r="AJ181" s="200">
        <f t="shared" si="134"/>
        <v>34.863029817289075</v>
      </c>
      <c r="AK181" s="200">
        <f t="shared" si="134"/>
        <v>35.908920711807745</v>
      </c>
      <c r="AL181" s="200">
        <f t="shared" si="134"/>
        <v>36.986188333161984</v>
      </c>
      <c r="AM181" s="200">
        <f t="shared" si="134"/>
        <v>38.095773983156839</v>
      </c>
      <c r="AN181" s="200">
        <f t="shared" si="134"/>
        <v>39.238647202651549</v>
      </c>
      <c r="AO181" s="200">
        <f t="shared" si="134"/>
        <v>40.415806618731096</v>
      </c>
      <c r="AP181" s="200">
        <f t="shared" si="134"/>
        <v>41.628280817293025</v>
      </c>
      <c r="AQ181" s="200">
        <f t="shared" si="134"/>
        <v>42.877129241811815</v>
      </c>
      <c r="AR181" s="200">
        <f t="shared" si="134"/>
        <v>44.163443119066173</v>
      </c>
      <c r="AS181" s="200">
        <f t="shared" si="134"/>
        <v>45.488346412638158</v>
      </c>
      <c r="AT181" s="200">
        <f t="shared" si="134"/>
        <v>46.852996805017305</v>
      </c>
      <c r="AU181" s="200">
        <f t="shared" si="134"/>
        <v>48.258586709167815</v>
      </c>
      <c r="AV181" s="200">
        <f t="shared" si="134"/>
        <v>49.706344310442852</v>
      </c>
      <c r="AW181" s="200">
        <f t="shared" si="134"/>
        <v>51.197534639756135</v>
      </c>
      <c r="AX181" s="200">
        <f t="shared" si="134"/>
        <v>52.733460678948816</v>
      </c>
      <c r="AY181" s="200">
        <f t="shared" si="134"/>
        <v>54.315464499317301</v>
      </c>
      <c r="AZ181" s="200">
        <f t="shared" si="134"/>
        <v>55.944928434296813</v>
      </c>
      <c r="BA181" s="200">
        <f t="shared" si="134"/>
        <v>57.623276287325716</v>
      </c>
      <c r="BB181" s="200">
        <f t="shared" si="134"/>
        <v>59.351974575945498</v>
      </c>
      <c r="BC181" s="200">
        <f t="shared" si="134"/>
        <v>61.132533813223851</v>
      </c>
      <c r="BD181" s="200">
        <f t="shared" si="134"/>
        <v>62.966509827620577</v>
      </c>
      <c r="BE181" s="200">
        <f t="shared" si="134"/>
        <v>64.855505122449188</v>
      </c>
      <c r="BF181" s="200">
        <f t="shared" si="134"/>
        <v>66.801170276122676</v>
      </c>
      <c r="BG181" s="200">
        <f t="shared" si="134"/>
        <v>68.805205384406335</v>
      </c>
      <c r="BH181" s="200">
        <f t="shared" si="134"/>
        <v>70.869361545938546</v>
      </c>
      <c r="BI181" s="200">
        <f t="shared" si="134"/>
        <v>72.99544239231669</v>
      </c>
      <c r="BJ181" s="200">
        <f t="shared" si="134"/>
        <v>75.185305664086201</v>
      </c>
      <c r="BK181" s="200">
        <f t="shared" si="134"/>
        <v>77.440864834008792</v>
      </c>
      <c r="BL181" s="200">
        <f t="shared" si="134"/>
        <v>79.764090779029061</v>
      </c>
      <c r="BM181" s="200">
        <f t="shared" si="134"/>
        <v>82.157013502399934</v>
      </c>
      <c r="BN181" s="200">
        <f t="shared" si="134"/>
        <v>84.621723907471932</v>
      </c>
      <c r="BO181" s="200">
        <f t="shared" si="134"/>
        <v>87.160375624696087</v>
      </c>
      <c r="BP181" s="200">
        <f t="shared" si="134"/>
        <v>89.775186893436981</v>
      </c>
      <c r="BQ181" s="200">
        <f t="shared" si="134"/>
        <v>92.468442500240101</v>
      </c>
    </row>
    <row r="182" spans="5:69">
      <c r="E182" s="326"/>
      <c r="F182" s="328"/>
      <c r="G182" s="324"/>
      <c r="H182" s="325"/>
      <c r="I182" s="226" t="s">
        <v>324</v>
      </c>
      <c r="J182" s="200">
        <f>J181/J284</f>
        <v>6.2176165803108807</v>
      </c>
      <c r="K182" s="200">
        <f>K181/K284</f>
        <v>6.2785736056080461</v>
      </c>
      <c r="L182" s="200">
        <f t="shared" ref="L182:BQ182" si="135">L181/L284</f>
        <v>6.3401282488002808</v>
      </c>
      <c r="M182" s="200">
        <f t="shared" si="135"/>
        <v>6.4022863688865588</v>
      </c>
      <c r="N182" s="200">
        <f t="shared" si="135"/>
        <v>6.4650538823070161</v>
      </c>
      <c r="O182" s="200">
        <f t="shared" si="135"/>
        <v>6.5284367635061038</v>
      </c>
      <c r="P182" s="200">
        <f t="shared" si="135"/>
        <v>6.5924410455012641</v>
      </c>
      <c r="Q182" s="200">
        <f t="shared" si="135"/>
        <v>6.6570728204571585</v>
      </c>
      <c r="R182" s="200">
        <f t="shared" si="135"/>
        <v>6.7223382402655618</v>
      </c>
      <c r="S182" s="200">
        <f t="shared" si="135"/>
        <v>6.7882435171309092</v>
      </c>
      <c r="T182" s="200">
        <f t="shared" si="135"/>
        <v>6.8547949241616042</v>
      </c>
      <c r="U182" s="200">
        <f t="shared" si="135"/>
        <v>6.9219987959671112</v>
      </c>
      <c r="V182" s="200">
        <f t="shared" si="135"/>
        <v>6.9898615292609074</v>
      </c>
      <c r="W182" s="200">
        <f t="shared" si="135"/>
        <v>7.0583895834693466</v>
      </c>
      <c r="X182" s="200">
        <f t="shared" si="135"/>
        <v>7.1275894813464999</v>
      </c>
      <c r="Y182" s="200">
        <f t="shared" si="135"/>
        <v>7.1974678095949942</v>
      </c>
      <c r="Z182" s="200">
        <f t="shared" si="135"/>
        <v>7.2680312194929861</v>
      </c>
      <c r="AA182" s="200">
        <f t="shared" si="135"/>
        <v>7.33928642752723</v>
      </c>
      <c r="AB182" s="200">
        <f t="shared" si="135"/>
        <v>7.4112402160323994</v>
      </c>
      <c r="AC182" s="200">
        <f t="shared" si="135"/>
        <v>7.4838994338366378</v>
      </c>
      <c r="AD182" s="200">
        <f t="shared" si="135"/>
        <v>7.5572709969134699</v>
      </c>
      <c r="AE182" s="200">
        <f t="shared" si="135"/>
        <v>7.631361889040071</v>
      </c>
      <c r="AF182" s="200">
        <f t="shared" si="135"/>
        <v>7.7061791624620346</v>
      </c>
      <c r="AG182" s="200">
        <f t="shared" si="135"/>
        <v>7.7817299385646033</v>
      </c>
      <c r="AH182" s="200">
        <f t="shared" si="135"/>
        <v>7.8580214085505302</v>
      </c>
      <c r="AI182" s="200">
        <f t="shared" si="135"/>
        <v>7.9350608341245543</v>
      </c>
      <c r="AJ182" s="200">
        <f t="shared" si="135"/>
        <v>8.0128555481846</v>
      </c>
      <c r="AK182" s="200">
        <f t="shared" si="135"/>
        <v>8.0914129555197434</v>
      </c>
      <c r="AL182" s="200">
        <f t="shared" si="135"/>
        <v>8.1707405335150369</v>
      </c>
      <c r="AM182" s="200">
        <f t="shared" si="135"/>
        <v>8.2508458328632202</v>
      </c>
      <c r="AN182" s="200">
        <f t="shared" si="135"/>
        <v>8.3317364782834495</v>
      </c>
      <c r="AO182" s="200">
        <f t="shared" si="135"/>
        <v>8.4134201692470132</v>
      </c>
      <c r="AP182" s="200">
        <f t="shared" si="135"/>
        <v>8.4959046807102183</v>
      </c>
      <c r="AQ182" s="200">
        <f t="shared" si="135"/>
        <v>8.5791978638544357</v>
      </c>
      <c r="AR182" s="200">
        <f t="shared" si="135"/>
        <v>8.6633076468334025</v>
      </c>
      <c r="AS182" s="200">
        <f t="shared" si="135"/>
        <v>8.7482420355278467</v>
      </c>
      <c r="AT182" s="200">
        <f t="shared" si="135"/>
        <v>8.8340091143075306</v>
      </c>
      <c r="AU182" s="200">
        <f t="shared" si="135"/>
        <v>8.9206170468007411</v>
      </c>
      <c r="AV182" s="200">
        <f t="shared" si="135"/>
        <v>9.0080740766713365</v>
      </c>
      <c r="AW182" s="200">
        <f t="shared" si="135"/>
        <v>9.0963885284034074</v>
      </c>
      <c r="AX182" s="200">
        <f t="shared" si="135"/>
        <v>9.1855688080936364</v>
      </c>
      <c r="AY182" s="200">
        <f t="shared" si="135"/>
        <v>9.2756234042514194</v>
      </c>
      <c r="AZ182" s="200">
        <f t="shared" si="135"/>
        <v>9.3665608886068252</v>
      </c>
      <c r="BA182" s="200">
        <f t="shared" si="135"/>
        <v>9.4583899169264996</v>
      </c>
      <c r="BB182" s="200">
        <f t="shared" si="135"/>
        <v>9.5511192298375445</v>
      </c>
      <c r="BC182" s="200">
        <f t="shared" si="135"/>
        <v>9.6447576536594806</v>
      </c>
      <c r="BD182" s="200">
        <f t="shared" si="135"/>
        <v>9.7393141012443785</v>
      </c>
      <c r="BE182" s="200">
        <f t="shared" si="135"/>
        <v>9.8347975728252042</v>
      </c>
      <c r="BF182" s="200">
        <f t="shared" si="135"/>
        <v>9.9312171568725116</v>
      </c>
      <c r="BG182" s="200">
        <f t="shared" si="135"/>
        <v>10.028582030959495</v>
      </c>
      <c r="BH182" s="200">
        <f t="shared" si="135"/>
        <v>10.126901462635573</v>
      </c>
      <c r="BI182" s="200">
        <f t="shared" si="135"/>
        <v>10.226184810308467</v>
      </c>
      <c r="BJ182" s="200">
        <f t="shared" si="135"/>
        <v>10.326441524135022</v>
      </c>
      <c r="BK182" s="200">
        <f t="shared" si="135"/>
        <v>10.42768114692066</v>
      </c>
      <c r="BL182" s="200">
        <f t="shared" si="135"/>
        <v>10.529913315027725</v>
      </c>
      <c r="BM182" s="200">
        <f t="shared" si="135"/>
        <v>10.633147759292701</v>
      </c>
      <c r="BN182" s="200">
        <f t="shared" si="135"/>
        <v>10.737394305952435</v>
      </c>
      <c r="BO182" s="200">
        <f t="shared" si="135"/>
        <v>10.842662877579418</v>
      </c>
      <c r="BP182" s="200">
        <f t="shared" si="135"/>
        <v>10.948963494026277</v>
      </c>
      <c r="BQ182" s="200">
        <f t="shared" si="135"/>
        <v>11.056306273379477</v>
      </c>
    </row>
    <row r="183" spans="5:69">
      <c r="E183" s="326"/>
      <c r="F183" s="328"/>
      <c r="G183" s="324"/>
      <c r="H183" s="325"/>
      <c r="I183" s="226" t="s">
        <v>64</v>
      </c>
      <c r="J183" s="203">
        <f>Variables!$M$8</f>
        <v>5</v>
      </c>
      <c r="K183" s="203">
        <f>Variables!$M$8</f>
        <v>5</v>
      </c>
      <c r="L183" s="203">
        <f>Variables!$M$8</f>
        <v>5</v>
      </c>
      <c r="M183" s="203">
        <f>Variables!$M$8</f>
        <v>5</v>
      </c>
      <c r="N183" s="203">
        <f>Variables!$M$8</f>
        <v>5</v>
      </c>
      <c r="O183" s="203">
        <f>Variables!$M$8</f>
        <v>5</v>
      </c>
      <c r="P183" s="203">
        <f>Variables!$M$8</f>
        <v>5</v>
      </c>
      <c r="Q183" s="203">
        <f>Variables!$M$8</f>
        <v>5</v>
      </c>
      <c r="R183" s="203">
        <f>Variables!$M$8</f>
        <v>5</v>
      </c>
      <c r="S183" s="203">
        <f>Variables!$M$8</f>
        <v>5</v>
      </c>
      <c r="T183" s="203">
        <f>Variables!$M$8</f>
        <v>5</v>
      </c>
      <c r="U183" s="203">
        <f>Variables!$M$8</f>
        <v>5</v>
      </c>
      <c r="V183" s="203">
        <f>Variables!$M$8</f>
        <v>5</v>
      </c>
      <c r="W183" s="203">
        <f>Variables!$M$8</f>
        <v>5</v>
      </c>
      <c r="X183" s="203">
        <f>Variables!$M$8</f>
        <v>5</v>
      </c>
      <c r="Y183" s="203">
        <f>Variables!$M$8</f>
        <v>5</v>
      </c>
      <c r="Z183" s="203">
        <f>Variables!$M$8</f>
        <v>5</v>
      </c>
      <c r="AA183" s="203">
        <f>Variables!$M$8</f>
        <v>5</v>
      </c>
      <c r="AB183" s="203">
        <f>Variables!$M$8</f>
        <v>5</v>
      </c>
      <c r="AC183" s="203">
        <f>Variables!$M$8</f>
        <v>5</v>
      </c>
      <c r="AD183" s="203">
        <f>Variables!$M$8</f>
        <v>5</v>
      </c>
      <c r="AE183" s="203">
        <f>Variables!$M$8</f>
        <v>5</v>
      </c>
      <c r="AF183" s="203">
        <f>Variables!$M$8</f>
        <v>5</v>
      </c>
      <c r="AG183" s="203">
        <f>Variables!$M$8</f>
        <v>5</v>
      </c>
      <c r="AH183" s="203">
        <f>Variables!$M$8</f>
        <v>5</v>
      </c>
      <c r="AI183" s="203">
        <f>Variables!$M$8</f>
        <v>5</v>
      </c>
      <c r="AJ183" s="203">
        <f>Variables!$M$8</f>
        <v>5</v>
      </c>
      <c r="AK183" s="203">
        <f>Variables!$M$8</f>
        <v>5</v>
      </c>
      <c r="AL183" s="203">
        <f>Variables!$M$8</f>
        <v>5</v>
      </c>
      <c r="AM183" s="203">
        <f>Variables!$M$8</f>
        <v>5</v>
      </c>
      <c r="AN183" s="203">
        <f>Variables!$M$8</f>
        <v>5</v>
      </c>
      <c r="AO183" s="203">
        <f>Variables!$M$8</f>
        <v>5</v>
      </c>
      <c r="AP183" s="203">
        <f>Variables!$M$8</f>
        <v>5</v>
      </c>
      <c r="AQ183" s="203">
        <f>Variables!$M$8</f>
        <v>5</v>
      </c>
      <c r="AR183" s="203">
        <f>Variables!$M$8</f>
        <v>5</v>
      </c>
      <c r="AS183" s="203">
        <f>Variables!$M$8</f>
        <v>5</v>
      </c>
      <c r="AT183" s="203">
        <f>Variables!$M$8</f>
        <v>5</v>
      </c>
      <c r="AU183" s="203">
        <f>Variables!$M$8</f>
        <v>5</v>
      </c>
      <c r="AV183" s="203">
        <f>Variables!$M$8</f>
        <v>5</v>
      </c>
      <c r="AW183" s="203">
        <f>Variables!$M$8</f>
        <v>5</v>
      </c>
      <c r="AX183" s="203">
        <f>Variables!$M$8</f>
        <v>5</v>
      </c>
      <c r="AY183" s="203">
        <f>Variables!$M$8</f>
        <v>5</v>
      </c>
      <c r="AZ183" s="203">
        <f>Variables!$M$8</f>
        <v>5</v>
      </c>
      <c r="BA183" s="203">
        <f>Variables!$M$8</f>
        <v>5</v>
      </c>
      <c r="BB183" s="203">
        <f>Variables!$M$8</f>
        <v>5</v>
      </c>
      <c r="BC183" s="203">
        <f>Variables!$M$8</f>
        <v>5</v>
      </c>
      <c r="BD183" s="203">
        <f>Variables!$M$8</f>
        <v>5</v>
      </c>
      <c r="BE183" s="203">
        <f>Variables!$M$8</f>
        <v>5</v>
      </c>
      <c r="BF183" s="203">
        <f>Variables!$M$8</f>
        <v>5</v>
      </c>
      <c r="BG183" s="203">
        <f>Variables!$M$8</f>
        <v>5</v>
      </c>
      <c r="BH183" s="203">
        <f>Variables!$M$8</f>
        <v>5</v>
      </c>
      <c r="BI183" s="203">
        <f>Variables!$M$8</f>
        <v>5</v>
      </c>
      <c r="BJ183" s="203">
        <f>Variables!$M$8</f>
        <v>5</v>
      </c>
      <c r="BK183" s="203">
        <f>Variables!$M$8</f>
        <v>5</v>
      </c>
      <c r="BL183" s="203">
        <f>Variables!$M$8</f>
        <v>5</v>
      </c>
      <c r="BM183" s="203">
        <f>Variables!$M$8</f>
        <v>5</v>
      </c>
      <c r="BN183" s="203">
        <f>Variables!$M$8</f>
        <v>5</v>
      </c>
      <c r="BO183" s="203">
        <f>Variables!$M$8</f>
        <v>5</v>
      </c>
      <c r="BP183" s="203">
        <f>Variables!$M$8</f>
        <v>5</v>
      </c>
      <c r="BQ183" s="203">
        <f>Variables!$M$8</f>
        <v>5</v>
      </c>
    </row>
    <row r="184" spans="5:69">
      <c r="E184" s="326"/>
      <c r="F184" s="328"/>
      <c r="G184" s="324"/>
      <c r="H184" s="325"/>
      <c r="I184" s="226" t="s">
        <v>299</v>
      </c>
      <c r="J184" s="200">
        <v>0</v>
      </c>
      <c r="K184" s="200">
        <f t="shared" ref="K184:BQ184" si="136">J186*$B$6</f>
        <v>2.4870466321243523</v>
      </c>
      <c r="L184" s="200">
        <f t="shared" si="136"/>
        <v>3.7549527583053952</v>
      </c>
      <c r="M184" s="200">
        <f t="shared" si="136"/>
        <v>4.4135276786728097</v>
      </c>
      <c r="N184" s="200">
        <f t="shared" si="136"/>
        <v>4.7676783868910277</v>
      </c>
      <c r="O184" s="200">
        <f t="shared" si="136"/>
        <v>4.9698607463683206</v>
      </c>
      <c r="P184" s="200">
        <f t="shared" si="136"/>
        <v>5.0963050785866022</v>
      </c>
      <c r="Q184" s="200">
        <f t="shared" si="136"/>
        <v>5.1851289574938075</v>
      </c>
      <c r="R184" s="200">
        <f t="shared" si="136"/>
        <v>5.2553936069297675</v>
      </c>
      <c r="S184" s="200">
        <f t="shared" si="136"/>
        <v>5.3166320995711089</v>
      </c>
      <c r="T184" s="200">
        <f t="shared" si="136"/>
        <v>5.3736134566379183</v>
      </c>
      <c r="U184" s="200">
        <f t="shared" si="136"/>
        <v>5.4287246979836006</v>
      </c>
      <c r="V184" s="200">
        <f t="shared" si="136"/>
        <v>5.4831618673786453</v>
      </c>
      <c r="W184" s="200">
        <f t="shared" si="136"/>
        <v>5.5375255453936862</v>
      </c>
      <c r="X184" s="200">
        <f t="shared" si="136"/>
        <v>5.5921186060845827</v>
      </c>
      <c r="Y184" s="200">
        <f t="shared" si="136"/>
        <v>5.6470950955808918</v>
      </c>
      <c r="Z184" s="200">
        <f t="shared" si="136"/>
        <v>5.7025346716284444</v>
      </c>
      <c r="AA184" s="200">
        <f t="shared" si="136"/>
        <v>5.7584798236114167</v>
      </c>
      <c r="AB184" s="200">
        <f t="shared" si="136"/>
        <v>5.8149544828166011</v>
      </c>
      <c r="AC184" s="200">
        <f t="shared" si="136"/>
        <v>5.8719733278212605</v>
      </c>
      <c r="AD184" s="200">
        <f t="shared" si="136"/>
        <v>5.9295464374452855</v>
      </c>
      <c r="AE184" s="200">
        <f t="shared" si="136"/>
        <v>5.9876816174880307</v>
      </c>
      <c r="AF184" s="200">
        <f t="shared" si="136"/>
        <v>6.0463855643600439</v>
      </c>
      <c r="AG184" s="200">
        <f t="shared" si="136"/>
        <v>6.1056644471648367</v>
      </c>
      <c r="AH184" s="200">
        <f t="shared" si="136"/>
        <v>6.1655241990082601</v>
      </c>
      <c r="AI184" s="200">
        <f t="shared" si="136"/>
        <v>6.2259706629243432</v>
      </c>
      <c r="AJ184" s="200">
        <f t="shared" si="136"/>
        <v>6.2870096651119942</v>
      </c>
      <c r="AK184" s="200">
        <f t="shared" si="136"/>
        <v>6.3486470518298379</v>
      </c>
      <c r="AL184" s="200">
        <f t="shared" si="136"/>
        <v>6.4108887081228163</v>
      </c>
      <c r="AM184" s="200">
        <f t="shared" si="136"/>
        <v>6.4737405674674227</v>
      </c>
      <c r="AN184" s="200">
        <f t="shared" si="136"/>
        <v>6.5372086168789991</v>
      </c>
      <c r="AO184" s="200">
        <f t="shared" si="136"/>
        <v>6.6012988997528801</v>
      </c>
      <c r="AP184" s="200">
        <f t="shared" si="136"/>
        <v>6.6660175175752459</v>
      </c>
      <c r="AQ184" s="200">
        <f t="shared" si="136"/>
        <v>6.7313706310717096</v>
      </c>
      <c r="AR184" s="200">
        <f t="shared" si="136"/>
        <v>6.7973644610776294</v>
      </c>
      <c r="AS184" s="200">
        <f t="shared" si="136"/>
        <v>6.8640052892721757</v>
      </c>
      <c r="AT184" s="200">
        <f t="shared" si="136"/>
        <v>6.931299458847227</v>
      </c>
      <c r="AU184" s="200">
        <f t="shared" si="136"/>
        <v>6.9992533751466262</v>
      </c>
      <c r="AV184" s="200">
        <f t="shared" si="136"/>
        <v>7.0678735062936102</v>
      </c>
      <c r="AW184" s="200">
        <f t="shared" si="136"/>
        <v>7.1371663838153401</v>
      </c>
      <c r="AX184" s="200">
        <f t="shared" si="136"/>
        <v>7.2071386032690334</v>
      </c>
      <c r="AY184" s="200">
        <f t="shared" si="136"/>
        <v>7.277796824871972</v>
      </c>
      <c r="AZ184" s="200">
        <f t="shared" si="136"/>
        <v>7.3491477741365534</v>
      </c>
      <c r="BA184" s="200">
        <f t="shared" si="136"/>
        <v>7.4211982425110072</v>
      </c>
      <c r="BB184" s="200">
        <f t="shared" si="136"/>
        <v>7.4939550880261043</v>
      </c>
      <c r="BC184" s="200">
        <f t="shared" si="136"/>
        <v>7.5674252359480692</v>
      </c>
      <c r="BD184" s="200">
        <f t="shared" si="136"/>
        <v>7.6416156794378267</v>
      </c>
      <c r="BE184" s="200">
        <f t="shared" si="136"/>
        <v>7.7165334802166656</v>
      </c>
      <c r="BF184" s="200">
        <f t="shared" si="136"/>
        <v>7.7921857692384151</v>
      </c>
      <c r="BG184" s="200">
        <f t="shared" si="136"/>
        <v>7.8685797473682131</v>
      </c>
      <c r="BH184" s="200">
        <f t="shared" si="136"/>
        <v>7.9457226860679047</v>
      </c>
      <c r="BI184" s="200">
        <f t="shared" si="136"/>
        <v>8.0236219280881809</v>
      </c>
      <c r="BJ184" s="200">
        <f t="shared" si="136"/>
        <v>8.1022848881674783</v>
      </c>
      <c r="BK184" s="200">
        <f t="shared" si="136"/>
        <v>8.1817190537377495</v>
      </c>
      <c r="BL184" s="200">
        <f t="shared" si="136"/>
        <v>8.2619319856371387</v>
      </c>
      <c r="BM184" s="200">
        <f t="shared" si="136"/>
        <v>8.3429313188296597</v>
      </c>
      <c r="BN184" s="200">
        <f t="shared" si="136"/>
        <v>8.4247247631319109</v>
      </c>
      <c r="BO184" s="200">
        <f t="shared" si="136"/>
        <v>8.5073201039469293</v>
      </c>
      <c r="BP184" s="200">
        <f t="shared" si="136"/>
        <v>8.5907252030052312</v>
      </c>
      <c r="BQ184" s="200">
        <f t="shared" si="136"/>
        <v>8.6749479991131278</v>
      </c>
    </row>
    <row r="185" spans="5:69">
      <c r="E185" s="326"/>
      <c r="F185" s="328"/>
      <c r="G185" s="324"/>
      <c r="H185" s="325"/>
      <c r="I185" s="227" t="s">
        <v>301</v>
      </c>
      <c r="J185" s="200">
        <v>0</v>
      </c>
      <c r="K185" s="200">
        <f t="shared" ref="K185:BQ185" si="137">J186*$B$7</f>
        <v>0.62176165803108807</v>
      </c>
      <c r="L185" s="200">
        <f t="shared" si="137"/>
        <v>0.9387381895763488</v>
      </c>
      <c r="M185" s="200">
        <f t="shared" si="137"/>
        <v>1.1033819196682024</v>
      </c>
      <c r="N185" s="200">
        <f t="shared" si="137"/>
        <v>1.1919195967227569</v>
      </c>
      <c r="O185" s="200">
        <f t="shared" si="137"/>
        <v>1.2424651865920802</v>
      </c>
      <c r="P185" s="200">
        <f t="shared" si="137"/>
        <v>1.2740762696466505</v>
      </c>
      <c r="Q185" s="200">
        <f t="shared" si="137"/>
        <v>1.2962822393734519</v>
      </c>
      <c r="R185" s="200">
        <f t="shared" si="137"/>
        <v>1.3138484017324419</v>
      </c>
      <c r="S185" s="200">
        <f t="shared" si="137"/>
        <v>1.3291580248927772</v>
      </c>
      <c r="T185" s="200">
        <f t="shared" si="137"/>
        <v>1.3434033641594796</v>
      </c>
      <c r="U185" s="200">
        <f t="shared" si="137"/>
        <v>1.3571811744959001</v>
      </c>
      <c r="V185" s="200">
        <f t="shared" si="137"/>
        <v>1.3707904668446613</v>
      </c>
      <c r="W185" s="200">
        <f t="shared" si="137"/>
        <v>1.3843813863484216</v>
      </c>
      <c r="X185" s="200">
        <f t="shared" si="137"/>
        <v>1.3980296515211457</v>
      </c>
      <c r="Y185" s="200">
        <f t="shared" si="137"/>
        <v>1.411773773895223</v>
      </c>
      <c r="Z185" s="200">
        <f t="shared" si="137"/>
        <v>1.4256336679071111</v>
      </c>
      <c r="AA185" s="200">
        <f t="shared" si="137"/>
        <v>1.4396199559028542</v>
      </c>
      <c r="AB185" s="200">
        <f t="shared" si="137"/>
        <v>1.4537386207041503</v>
      </c>
      <c r="AC185" s="200">
        <f t="shared" si="137"/>
        <v>1.4679933319553151</v>
      </c>
      <c r="AD185" s="200">
        <f t="shared" si="137"/>
        <v>1.4823866093613214</v>
      </c>
      <c r="AE185" s="200">
        <f t="shared" si="137"/>
        <v>1.4969204043720077</v>
      </c>
      <c r="AF185" s="200">
        <f t="shared" si="137"/>
        <v>1.511596391090011</v>
      </c>
      <c r="AG185" s="200">
        <f t="shared" si="137"/>
        <v>1.5264161117912092</v>
      </c>
      <c r="AH185" s="200">
        <f t="shared" si="137"/>
        <v>1.541381049752065</v>
      </c>
      <c r="AI185" s="200">
        <f t="shared" si="137"/>
        <v>1.5564926657310858</v>
      </c>
      <c r="AJ185" s="200">
        <f t="shared" si="137"/>
        <v>1.5717524162779986</v>
      </c>
      <c r="AK185" s="200">
        <f t="shared" si="137"/>
        <v>1.5871617629574595</v>
      </c>
      <c r="AL185" s="200">
        <f t="shared" si="137"/>
        <v>1.6027221770307041</v>
      </c>
      <c r="AM185" s="200">
        <f t="shared" si="137"/>
        <v>1.6184351418668557</v>
      </c>
      <c r="AN185" s="200">
        <f t="shared" si="137"/>
        <v>1.6343021542197498</v>
      </c>
      <c r="AO185" s="200">
        <f t="shared" si="137"/>
        <v>1.65032472493822</v>
      </c>
      <c r="AP185" s="200">
        <f t="shared" si="137"/>
        <v>1.6665043793938115</v>
      </c>
      <c r="AQ185" s="200">
        <f t="shared" si="137"/>
        <v>1.6828426577679274</v>
      </c>
      <c r="AR185" s="200">
        <f t="shared" si="137"/>
        <v>1.6993411152694073</v>
      </c>
      <c r="AS185" s="200">
        <f t="shared" si="137"/>
        <v>1.7160013223180439</v>
      </c>
      <c r="AT185" s="200">
        <f t="shared" si="137"/>
        <v>1.7328248647118067</v>
      </c>
      <c r="AU185" s="200">
        <f t="shared" si="137"/>
        <v>1.7498133437866565</v>
      </c>
      <c r="AV185" s="200">
        <f t="shared" si="137"/>
        <v>1.7669683765734026</v>
      </c>
      <c r="AW185" s="200">
        <f t="shared" si="137"/>
        <v>1.784291595953835</v>
      </c>
      <c r="AX185" s="200">
        <f t="shared" si="137"/>
        <v>1.8017846508172584</v>
      </c>
      <c r="AY185" s="200">
        <f t="shared" si="137"/>
        <v>1.819449206217993</v>
      </c>
      <c r="AZ185" s="200">
        <f t="shared" si="137"/>
        <v>1.8372869435341384</v>
      </c>
      <c r="BA185" s="200">
        <f t="shared" si="137"/>
        <v>1.8552995606277518</v>
      </c>
      <c r="BB185" s="200">
        <f t="shared" si="137"/>
        <v>1.8734887720065261</v>
      </c>
      <c r="BC185" s="200">
        <f t="shared" si="137"/>
        <v>1.8918563089870173</v>
      </c>
      <c r="BD185" s="200">
        <f t="shared" si="137"/>
        <v>1.9104039198594567</v>
      </c>
      <c r="BE185" s="200">
        <f t="shared" si="137"/>
        <v>1.9291333700541664</v>
      </c>
      <c r="BF185" s="200">
        <f t="shared" si="137"/>
        <v>1.9480464423096038</v>
      </c>
      <c r="BG185" s="200">
        <f t="shared" si="137"/>
        <v>1.9671449368420533</v>
      </c>
      <c r="BH185" s="200">
        <f t="shared" si="137"/>
        <v>1.9864306715169762</v>
      </c>
      <c r="BI185" s="200">
        <f t="shared" si="137"/>
        <v>2.0059054820220452</v>
      </c>
      <c r="BJ185" s="200">
        <f t="shared" si="137"/>
        <v>2.0255712220418696</v>
      </c>
      <c r="BK185" s="200">
        <f t="shared" si="137"/>
        <v>2.0454297634344374</v>
      </c>
      <c r="BL185" s="200">
        <f t="shared" si="137"/>
        <v>2.0654829964092847</v>
      </c>
      <c r="BM185" s="200">
        <f t="shared" si="137"/>
        <v>2.0857328297074149</v>
      </c>
      <c r="BN185" s="200">
        <f t="shared" si="137"/>
        <v>2.1061811907829777</v>
      </c>
      <c r="BO185" s="200">
        <f t="shared" si="137"/>
        <v>2.1268300259867323</v>
      </c>
      <c r="BP185" s="200">
        <f t="shared" si="137"/>
        <v>2.1476813007513078</v>
      </c>
      <c r="BQ185" s="200">
        <f t="shared" si="137"/>
        <v>2.1687369997782819</v>
      </c>
    </row>
    <row r="186" spans="5:69">
      <c r="E186" s="326"/>
      <c r="F186" s="328"/>
      <c r="G186" s="324"/>
      <c r="H186" s="325"/>
      <c r="I186" s="226" t="s">
        <v>325</v>
      </c>
      <c r="J186" s="200">
        <f>J182+J184+J185</f>
        <v>6.2176165803108807</v>
      </c>
      <c r="K186" s="200">
        <f>K182+K184+K185</f>
        <v>9.3873818957634878</v>
      </c>
      <c r="L186" s="200">
        <f t="shared" ref="L186:BQ186" si="138">L182+L184+L185</f>
        <v>11.033819196682025</v>
      </c>
      <c r="M186" s="200">
        <f t="shared" si="138"/>
        <v>11.919195967227569</v>
      </c>
      <c r="N186" s="200">
        <f t="shared" si="138"/>
        <v>12.424651865920801</v>
      </c>
      <c r="O186" s="200">
        <f t="shared" si="138"/>
        <v>12.740762696466504</v>
      </c>
      <c r="P186" s="200">
        <f t="shared" si="138"/>
        <v>12.962822393734518</v>
      </c>
      <c r="Q186" s="200">
        <f t="shared" si="138"/>
        <v>13.138484017324418</v>
      </c>
      <c r="R186" s="200">
        <f t="shared" si="138"/>
        <v>13.291580248927771</v>
      </c>
      <c r="S186" s="200">
        <f t="shared" si="138"/>
        <v>13.434033641594795</v>
      </c>
      <c r="T186" s="200">
        <f t="shared" si="138"/>
        <v>13.571811744959001</v>
      </c>
      <c r="U186" s="200">
        <f t="shared" si="138"/>
        <v>13.707904668446613</v>
      </c>
      <c r="V186" s="200">
        <f t="shared" si="138"/>
        <v>13.843813863484215</v>
      </c>
      <c r="W186" s="200">
        <f t="shared" si="138"/>
        <v>13.980296515211455</v>
      </c>
      <c r="X186" s="200">
        <f t="shared" si="138"/>
        <v>14.117737738952229</v>
      </c>
      <c r="Y186" s="200">
        <f t="shared" si="138"/>
        <v>14.25633667907111</v>
      </c>
      <c r="Z186" s="200">
        <f t="shared" si="138"/>
        <v>14.396199559028542</v>
      </c>
      <c r="AA186" s="200">
        <f t="shared" si="138"/>
        <v>14.537386207041502</v>
      </c>
      <c r="AB186" s="200">
        <f t="shared" si="138"/>
        <v>14.67993331955315</v>
      </c>
      <c r="AC186" s="200">
        <f t="shared" si="138"/>
        <v>14.823866093613214</v>
      </c>
      <c r="AD186" s="200">
        <f t="shared" si="138"/>
        <v>14.969204043720076</v>
      </c>
      <c r="AE186" s="200">
        <f t="shared" si="138"/>
        <v>15.115963910900108</v>
      </c>
      <c r="AF186" s="200">
        <f t="shared" si="138"/>
        <v>15.26416111791209</v>
      </c>
      <c r="AG186" s="200">
        <f t="shared" si="138"/>
        <v>15.413810497520648</v>
      </c>
      <c r="AH186" s="200">
        <f t="shared" si="138"/>
        <v>15.564926657310856</v>
      </c>
      <c r="AI186" s="200">
        <f t="shared" si="138"/>
        <v>15.717524162779984</v>
      </c>
      <c r="AJ186" s="200">
        <f t="shared" si="138"/>
        <v>15.871617629574594</v>
      </c>
      <c r="AK186" s="200">
        <f t="shared" si="138"/>
        <v>16.02722177030704</v>
      </c>
      <c r="AL186" s="200">
        <f t="shared" si="138"/>
        <v>16.184351418668555</v>
      </c>
      <c r="AM186" s="200">
        <f t="shared" si="138"/>
        <v>16.343021542197498</v>
      </c>
      <c r="AN186" s="200">
        <f t="shared" si="138"/>
        <v>16.503247249382198</v>
      </c>
      <c r="AO186" s="200">
        <f t="shared" si="138"/>
        <v>16.665043793938114</v>
      </c>
      <c r="AP186" s="200">
        <f t="shared" si="138"/>
        <v>16.828426577679274</v>
      </c>
      <c r="AQ186" s="200">
        <f t="shared" si="138"/>
        <v>16.993411152694073</v>
      </c>
      <c r="AR186" s="200">
        <f t="shared" si="138"/>
        <v>17.160013223180439</v>
      </c>
      <c r="AS186" s="200">
        <f t="shared" si="138"/>
        <v>17.328248647118066</v>
      </c>
      <c r="AT186" s="200">
        <f t="shared" si="138"/>
        <v>17.498133437866564</v>
      </c>
      <c r="AU186" s="200">
        <f t="shared" si="138"/>
        <v>17.669683765734025</v>
      </c>
      <c r="AV186" s="200">
        <f t="shared" si="138"/>
        <v>17.842915959538349</v>
      </c>
      <c r="AW186" s="200">
        <f t="shared" si="138"/>
        <v>18.017846508172582</v>
      </c>
      <c r="AX186" s="200">
        <f t="shared" si="138"/>
        <v>18.194492062179929</v>
      </c>
      <c r="AY186" s="200">
        <f t="shared" si="138"/>
        <v>18.372869435341382</v>
      </c>
      <c r="AZ186" s="200">
        <f t="shared" si="138"/>
        <v>18.552995606277516</v>
      </c>
      <c r="BA186" s="200">
        <f t="shared" si="138"/>
        <v>18.734887720065259</v>
      </c>
      <c r="BB186" s="200">
        <f t="shared" si="138"/>
        <v>18.918563089870172</v>
      </c>
      <c r="BC186" s="200">
        <f t="shared" si="138"/>
        <v>19.104039198594567</v>
      </c>
      <c r="BD186" s="200">
        <f t="shared" si="138"/>
        <v>19.291333700541664</v>
      </c>
      <c r="BE186" s="200">
        <f t="shared" si="138"/>
        <v>19.480464423096038</v>
      </c>
      <c r="BF186" s="200">
        <f t="shared" si="138"/>
        <v>19.671449368420532</v>
      </c>
      <c r="BG186" s="200">
        <f t="shared" si="138"/>
        <v>19.864306715169761</v>
      </c>
      <c r="BH186" s="200">
        <f t="shared" si="138"/>
        <v>20.059054820220453</v>
      </c>
      <c r="BI186" s="200">
        <f t="shared" si="138"/>
        <v>20.255712220418694</v>
      </c>
      <c r="BJ186" s="200">
        <f t="shared" si="138"/>
        <v>20.454297634344371</v>
      </c>
      <c r="BK186" s="200">
        <f t="shared" si="138"/>
        <v>20.654829964092848</v>
      </c>
      <c r="BL186" s="200">
        <f t="shared" si="138"/>
        <v>20.857328297074147</v>
      </c>
      <c r="BM186" s="200">
        <f t="shared" si="138"/>
        <v>21.061811907829775</v>
      </c>
      <c r="BN186" s="200">
        <f t="shared" si="138"/>
        <v>21.268300259867324</v>
      </c>
      <c r="BO186" s="200">
        <f t="shared" si="138"/>
        <v>21.476813007513076</v>
      </c>
      <c r="BP186" s="200">
        <f t="shared" si="138"/>
        <v>21.687369997782817</v>
      </c>
      <c r="BQ186" s="200">
        <f t="shared" si="138"/>
        <v>21.899991272270888</v>
      </c>
    </row>
    <row r="187" spans="5:69">
      <c r="E187" s="326"/>
      <c r="F187" s="328"/>
      <c r="G187" s="324"/>
      <c r="H187" s="325"/>
      <c r="I187" s="226" t="s">
        <v>295</v>
      </c>
      <c r="J187" s="200">
        <f>J183*J186</f>
        <v>31.088082901554404</v>
      </c>
      <c r="K187" s="200">
        <f>K183*K186</f>
        <v>46.936909478817441</v>
      </c>
      <c r="L187" s="200">
        <f t="shared" ref="L187:BQ187" si="139">L183*L186</f>
        <v>55.169095983410124</v>
      </c>
      <c r="M187" s="200">
        <f t="shared" si="139"/>
        <v>59.595979836137843</v>
      </c>
      <c r="N187" s="200">
        <f t="shared" si="139"/>
        <v>62.123259329604004</v>
      </c>
      <c r="O187" s="200">
        <f t="shared" si="139"/>
        <v>63.703813482332521</v>
      </c>
      <c r="P187" s="200">
        <f t="shared" si="139"/>
        <v>64.814111968672592</v>
      </c>
      <c r="Q187" s="200">
        <f t="shared" si="139"/>
        <v>65.692420086622093</v>
      </c>
      <c r="R187" s="200">
        <f t="shared" si="139"/>
        <v>66.457901244638848</v>
      </c>
      <c r="S187" s="200">
        <f t="shared" si="139"/>
        <v>67.170168207973973</v>
      </c>
      <c r="T187" s="200">
        <f t="shared" si="139"/>
        <v>67.859058724795005</v>
      </c>
      <c r="U187" s="200">
        <f t="shared" si="139"/>
        <v>68.539523342233068</v>
      </c>
      <c r="V187" s="200">
        <f t="shared" si="139"/>
        <v>69.219069317421074</v>
      </c>
      <c r="W187" s="200">
        <f t="shared" si="139"/>
        <v>69.901482576057276</v>
      </c>
      <c r="X187" s="200">
        <f t="shared" si="139"/>
        <v>70.588688694761146</v>
      </c>
      <c r="Y187" s="200">
        <f t="shared" si="139"/>
        <v>71.281683395355543</v>
      </c>
      <c r="Z187" s="200">
        <f t="shared" si="139"/>
        <v>71.980997795142713</v>
      </c>
      <c r="AA187" s="200">
        <f t="shared" si="139"/>
        <v>72.686931035207508</v>
      </c>
      <c r="AB187" s="200">
        <f t="shared" si="139"/>
        <v>73.399666597765759</v>
      </c>
      <c r="AC187" s="200">
        <f t="shared" si="139"/>
        <v>74.119330468066067</v>
      </c>
      <c r="AD187" s="200">
        <f t="shared" si="139"/>
        <v>74.846020218600387</v>
      </c>
      <c r="AE187" s="200">
        <f t="shared" si="139"/>
        <v>75.579819554500546</v>
      </c>
      <c r="AF187" s="200">
        <f t="shared" si="139"/>
        <v>76.32080558956045</v>
      </c>
      <c r="AG187" s="200">
        <f t="shared" si="139"/>
        <v>77.069052487603244</v>
      </c>
      <c r="AH187" s="200">
        <f t="shared" si="139"/>
        <v>77.824633286554274</v>
      </c>
      <c r="AI187" s="200">
        <f t="shared" si="139"/>
        <v>78.587620813899917</v>
      </c>
      <c r="AJ187" s="200">
        <f t="shared" si="139"/>
        <v>79.358088147872962</v>
      </c>
      <c r="AK187" s="200">
        <f t="shared" si="139"/>
        <v>80.136108851535198</v>
      </c>
      <c r="AL187" s="200">
        <f t="shared" si="139"/>
        <v>80.921757093342777</v>
      </c>
      <c r="AM187" s="200">
        <f t="shared" si="139"/>
        <v>81.715107710987496</v>
      </c>
      <c r="AN187" s="200">
        <f t="shared" si="139"/>
        <v>82.516236246910992</v>
      </c>
      <c r="AO187" s="200">
        <f t="shared" si="139"/>
        <v>83.325218969690567</v>
      </c>
      <c r="AP187" s="200">
        <f t="shared" si="139"/>
        <v>84.142132888396361</v>
      </c>
      <c r="AQ187" s="200">
        <f t="shared" si="139"/>
        <v>84.96705576347037</v>
      </c>
      <c r="AR187" s="200">
        <f t="shared" si="139"/>
        <v>85.800066115902197</v>
      </c>
      <c r="AS187" s="200">
        <f t="shared" si="139"/>
        <v>86.641243235590338</v>
      </c>
      <c r="AT187" s="200">
        <f t="shared" si="139"/>
        <v>87.490667189332811</v>
      </c>
      <c r="AU187" s="200">
        <f t="shared" si="139"/>
        <v>88.34841882867012</v>
      </c>
      <c r="AV187" s="200">
        <f t="shared" si="139"/>
        <v>89.214579797691741</v>
      </c>
      <c r="AW187" s="200">
        <f t="shared" si="139"/>
        <v>90.089232540862909</v>
      </c>
      <c r="AX187" s="200">
        <f t="shared" si="139"/>
        <v>90.972460310899649</v>
      </c>
      <c r="AY187" s="200">
        <f t="shared" si="139"/>
        <v>91.864347176706914</v>
      </c>
      <c r="AZ187" s="200">
        <f t="shared" si="139"/>
        <v>92.764978031387585</v>
      </c>
      <c r="BA187" s="200">
        <f t="shared" si="139"/>
        <v>93.674438600326297</v>
      </c>
      <c r="BB187" s="200">
        <f t="shared" si="139"/>
        <v>94.592815449350866</v>
      </c>
      <c r="BC187" s="200">
        <f t="shared" si="139"/>
        <v>95.52019599297283</v>
      </c>
      <c r="BD187" s="200">
        <f t="shared" si="139"/>
        <v>96.456668502708311</v>
      </c>
      <c r="BE187" s="200">
        <f t="shared" si="139"/>
        <v>97.402322115480189</v>
      </c>
      <c r="BF187" s="200">
        <f t="shared" si="139"/>
        <v>98.357246842102654</v>
      </c>
      <c r="BG187" s="200">
        <f t="shared" si="139"/>
        <v>99.321533575848804</v>
      </c>
      <c r="BH187" s="200">
        <f t="shared" si="139"/>
        <v>100.29527410110227</v>
      </c>
      <c r="BI187" s="200">
        <f t="shared" si="139"/>
        <v>101.27856110209348</v>
      </c>
      <c r="BJ187" s="200">
        <f t="shared" si="139"/>
        <v>102.27148817172186</v>
      </c>
      <c r="BK187" s="200">
        <f t="shared" si="139"/>
        <v>103.27414982046423</v>
      </c>
      <c r="BL187" s="200">
        <f t="shared" si="139"/>
        <v>104.28664148537074</v>
      </c>
      <c r="BM187" s="200">
        <f t="shared" si="139"/>
        <v>105.30905953914888</v>
      </c>
      <c r="BN187" s="200">
        <f t="shared" si="139"/>
        <v>106.34150129933661</v>
      </c>
      <c r="BO187" s="200">
        <f t="shared" si="139"/>
        <v>107.38406503756538</v>
      </c>
      <c r="BP187" s="200">
        <f t="shared" si="139"/>
        <v>108.43684998891408</v>
      </c>
      <c r="BQ187" s="200">
        <f t="shared" si="139"/>
        <v>109.49995636135444</v>
      </c>
    </row>
    <row r="188" spans="5:69">
      <c r="E188" s="326"/>
      <c r="F188" s="328"/>
      <c r="G188" s="324"/>
      <c r="H188" s="325"/>
      <c r="I188" s="226" t="s">
        <v>326</v>
      </c>
      <c r="J188" s="219">
        <f>Variables!$M$20</f>
        <v>900</v>
      </c>
      <c r="K188" s="219">
        <f>Variables!$M$20</f>
        <v>900</v>
      </c>
      <c r="L188" s="219">
        <f>Variables!$M$20</f>
        <v>900</v>
      </c>
      <c r="M188" s="219">
        <f>Variables!$M$20</f>
        <v>900</v>
      </c>
      <c r="N188" s="219">
        <f>Variables!$M$20</f>
        <v>900</v>
      </c>
      <c r="O188" s="219">
        <f>Variables!$M$20</f>
        <v>900</v>
      </c>
      <c r="P188" s="219">
        <f>Variables!$M$20</f>
        <v>900</v>
      </c>
      <c r="Q188" s="219">
        <f>Variables!$M$20</f>
        <v>900</v>
      </c>
      <c r="R188" s="219">
        <f>Variables!$M$20</f>
        <v>900</v>
      </c>
      <c r="S188" s="219">
        <f>Variables!$M$20</f>
        <v>900</v>
      </c>
      <c r="T188" s="219">
        <f>Variables!$M$20</f>
        <v>900</v>
      </c>
      <c r="U188" s="219">
        <f>Variables!$M$20</f>
        <v>900</v>
      </c>
      <c r="V188" s="219">
        <f>Variables!$M$20</f>
        <v>900</v>
      </c>
      <c r="W188" s="219">
        <f>Variables!$M$20</f>
        <v>900</v>
      </c>
      <c r="X188" s="219">
        <f>Variables!$M$20</f>
        <v>900</v>
      </c>
      <c r="Y188" s="219">
        <f>Variables!$M$20</f>
        <v>900</v>
      </c>
      <c r="Z188" s="219">
        <f>Variables!$M$20</f>
        <v>900</v>
      </c>
      <c r="AA188" s="219">
        <f>Variables!$M$20</f>
        <v>900</v>
      </c>
      <c r="AB188" s="219">
        <f>Variables!$M$20</f>
        <v>900</v>
      </c>
      <c r="AC188" s="219">
        <f>Variables!$M$20</f>
        <v>900</v>
      </c>
      <c r="AD188" s="219">
        <f>Variables!$M$20</f>
        <v>900</v>
      </c>
      <c r="AE188" s="219">
        <f>Variables!$M$20</f>
        <v>900</v>
      </c>
      <c r="AF188" s="219">
        <f>Variables!$M$20</f>
        <v>900</v>
      </c>
      <c r="AG188" s="219">
        <f>Variables!$M$20</f>
        <v>900</v>
      </c>
      <c r="AH188" s="219">
        <f>Variables!$M$20</f>
        <v>900</v>
      </c>
      <c r="AI188" s="219">
        <f>Variables!$M$20</f>
        <v>900</v>
      </c>
      <c r="AJ188" s="219">
        <f>Variables!$M$20</f>
        <v>900</v>
      </c>
      <c r="AK188" s="219">
        <f>Variables!$M$20</f>
        <v>900</v>
      </c>
      <c r="AL188" s="219">
        <f>Variables!$M$20</f>
        <v>900</v>
      </c>
      <c r="AM188" s="219">
        <f>Variables!$M$20</f>
        <v>900</v>
      </c>
      <c r="AN188" s="219">
        <f>Variables!$M$20</f>
        <v>900</v>
      </c>
      <c r="AO188" s="219">
        <f>Variables!$M$20</f>
        <v>900</v>
      </c>
      <c r="AP188" s="219">
        <f>Variables!$M$20</f>
        <v>900</v>
      </c>
      <c r="AQ188" s="219">
        <f>Variables!$M$20</f>
        <v>900</v>
      </c>
      <c r="AR188" s="219">
        <f>Variables!$M$20</f>
        <v>900</v>
      </c>
      <c r="AS188" s="219">
        <f>Variables!$M$20</f>
        <v>900</v>
      </c>
      <c r="AT188" s="219">
        <f>Variables!$M$20</f>
        <v>900</v>
      </c>
      <c r="AU188" s="219">
        <f>Variables!$M$20</f>
        <v>900</v>
      </c>
      <c r="AV188" s="219">
        <f>Variables!$M$20</f>
        <v>900</v>
      </c>
      <c r="AW188" s="219">
        <f>Variables!$M$20</f>
        <v>900</v>
      </c>
      <c r="AX188" s="219">
        <f>Variables!$M$20</f>
        <v>900</v>
      </c>
      <c r="AY188" s="219">
        <f>Variables!$M$20</f>
        <v>900</v>
      </c>
      <c r="AZ188" s="219">
        <f>Variables!$M$20</f>
        <v>900</v>
      </c>
      <c r="BA188" s="219">
        <f>Variables!$M$20</f>
        <v>900</v>
      </c>
      <c r="BB188" s="219">
        <f>Variables!$M$20</f>
        <v>900</v>
      </c>
      <c r="BC188" s="219">
        <f>Variables!$M$20</f>
        <v>900</v>
      </c>
      <c r="BD188" s="219">
        <f>Variables!$M$20</f>
        <v>900</v>
      </c>
      <c r="BE188" s="219">
        <f>Variables!$M$20</f>
        <v>900</v>
      </c>
      <c r="BF188" s="219">
        <f>Variables!$M$20</f>
        <v>900</v>
      </c>
      <c r="BG188" s="219">
        <f>Variables!$M$20</f>
        <v>900</v>
      </c>
      <c r="BH188" s="219">
        <f>Variables!$M$20</f>
        <v>900</v>
      </c>
      <c r="BI188" s="219">
        <f>Variables!$M$20</f>
        <v>900</v>
      </c>
      <c r="BJ188" s="219">
        <f>Variables!$M$20</f>
        <v>900</v>
      </c>
      <c r="BK188" s="219">
        <f>Variables!$M$20</f>
        <v>900</v>
      </c>
      <c r="BL188" s="219">
        <f>Variables!$M$20</f>
        <v>900</v>
      </c>
      <c r="BM188" s="219">
        <f>Variables!$M$20</f>
        <v>900</v>
      </c>
      <c r="BN188" s="219">
        <f>Variables!$M$20</f>
        <v>900</v>
      </c>
      <c r="BO188" s="219">
        <f>Variables!$M$20</f>
        <v>900</v>
      </c>
      <c r="BP188" s="219">
        <f>Variables!$M$20</f>
        <v>900</v>
      </c>
      <c r="BQ188" s="219">
        <f>Variables!$M$20</f>
        <v>900</v>
      </c>
    </row>
    <row r="189" spans="5:69">
      <c r="E189" s="326"/>
      <c r="F189" s="328"/>
      <c r="G189" s="324"/>
      <c r="H189" s="325"/>
      <c r="I189" s="226" t="s">
        <v>446</v>
      </c>
      <c r="J189" s="204">
        <f t="shared" ref="J189:BQ189" si="140">J188*$B$11</f>
        <v>225</v>
      </c>
      <c r="K189" s="204">
        <f t="shared" si="140"/>
        <v>225</v>
      </c>
      <c r="L189" s="204">
        <f t="shared" si="140"/>
        <v>225</v>
      </c>
      <c r="M189" s="204">
        <f t="shared" si="140"/>
        <v>225</v>
      </c>
      <c r="N189" s="204">
        <f t="shared" si="140"/>
        <v>225</v>
      </c>
      <c r="O189" s="204">
        <f t="shared" si="140"/>
        <v>225</v>
      </c>
      <c r="P189" s="204">
        <f t="shared" si="140"/>
        <v>225</v>
      </c>
      <c r="Q189" s="204">
        <f t="shared" si="140"/>
        <v>225</v>
      </c>
      <c r="R189" s="204">
        <f t="shared" si="140"/>
        <v>225</v>
      </c>
      <c r="S189" s="204">
        <f t="shared" si="140"/>
        <v>225</v>
      </c>
      <c r="T189" s="204">
        <f t="shared" si="140"/>
        <v>225</v>
      </c>
      <c r="U189" s="204">
        <f t="shared" si="140"/>
        <v>225</v>
      </c>
      <c r="V189" s="204">
        <f t="shared" si="140"/>
        <v>225</v>
      </c>
      <c r="W189" s="204">
        <f t="shared" si="140"/>
        <v>225</v>
      </c>
      <c r="X189" s="204">
        <f t="shared" si="140"/>
        <v>225</v>
      </c>
      <c r="Y189" s="204">
        <f t="shared" si="140"/>
        <v>225</v>
      </c>
      <c r="Z189" s="204">
        <f t="shared" si="140"/>
        <v>225</v>
      </c>
      <c r="AA189" s="204">
        <f t="shared" si="140"/>
        <v>225</v>
      </c>
      <c r="AB189" s="204">
        <f t="shared" si="140"/>
        <v>225</v>
      </c>
      <c r="AC189" s="204">
        <f t="shared" si="140"/>
        <v>225</v>
      </c>
      <c r="AD189" s="204">
        <f t="shared" si="140"/>
        <v>225</v>
      </c>
      <c r="AE189" s="204">
        <f t="shared" si="140"/>
        <v>225</v>
      </c>
      <c r="AF189" s="204">
        <f t="shared" si="140"/>
        <v>225</v>
      </c>
      <c r="AG189" s="204">
        <f t="shared" si="140"/>
        <v>225</v>
      </c>
      <c r="AH189" s="204">
        <f t="shared" si="140"/>
        <v>225</v>
      </c>
      <c r="AI189" s="204">
        <f t="shared" si="140"/>
        <v>225</v>
      </c>
      <c r="AJ189" s="204">
        <f t="shared" si="140"/>
        <v>225</v>
      </c>
      <c r="AK189" s="204">
        <f t="shared" si="140"/>
        <v>225</v>
      </c>
      <c r="AL189" s="204">
        <f t="shared" si="140"/>
        <v>225</v>
      </c>
      <c r="AM189" s="204">
        <f t="shared" si="140"/>
        <v>225</v>
      </c>
      <c r="AN189" s="204">
        <f t="shared" si="140"/>
        <v>225</v>
      </c>
      <c r="AO189" s="204">
        <f t="shared" si="140"/>
        <v>225</v>
      </c>
      <c r="AP189" s="204">
        <f t="shared" si="140"/>
        <v>225</v>
      </c>
      <c r="AQ189" s="204">
        <f t="shared" si="140"/>
        <v>225</v>
      </c>
      <c r="AR189" s="204">
        <f t="shared" si="140"/>
        <v>225</v>
      </c>
      <c r="AS189" s="204">
        <f t="shared" si="140"/>
        <v>225</v>
      </c>
      <c r="AT189" s="204">
        <f t="shared" si="140"/>
        <v>225</v>
      </c>
      <c r="AU189" s="204">
        <f t="shared" si="140"/>
        <v>225</v>
      </c>
      <c r="AV189" s="204">
        <f t="shared" si="140"/>
        <v>225</v>
      </c>
      <c r="AW189" s="204">
        <f t="shared" si="140"/>
        <v>225</v>
      </c>
      <c r="AX189" s="204">
        <f t="shared" si="140"/>
        <v>225</v>
      </c>
      <c r="AY189" s="204">
        <f t="shared" si="140"/>
        <v>225</v>
      </c>
      <c r="AZ189" s="204">
        <f t="shared" si="140"/>
        <v>225</v>
      </c>
      <c r="BA189" s="204">
        <f t="shared" si="140"/>
        <v>225</v>
      </c>
      <c r="BB189" s="204">
        <f t="shared" si="140"/>
        <v>225</v>
      </c>
      <c r="BC189" s="204">
        <f t="shared" si="140"/>
        <v>225</v>
      </c>
      <c r="BD189" s="204">
        <f t="shared" si="140"/>
        <v>225</v>
      </c>
      <c r="BE189" s="204">
        <f t="shared" si="140"/>
        <v>225</v>
      </c>
      <c r="BF189" s="204">
        <f t="shared" si="140"/>
        <v>225</v>
      </c>
      <c r="BG189" s="204">
        <f t="shared" si="140"/>
        <v>225</v>
      </c>
      <c r="BH189" s="204">
        <f t="shared" si="140"/>
        <v>225</v>
      </c>
      <c r="BI189" s="204">
        <f t="shared" si="140"/>
        <v>225</v>
      </c>
      <c r="BJ189" s="204">
        <f t="shared" si="140"/>
        <v>225</v>
      </c>
      <c r="BK189" s="204">
        <f t="shared" si="140"/>
        <v>225</v>
      </c>
      <c r="BL189" s="204">
        <f t="shared" si="140"/>
        <v>225</v>
      </c>
      <c r="BM189" s="204">
        <f t="shared" si="140"/>
        <v>225</v>
      </c>
      <c r="BN189" s="204">
        <f t="shared" si="140"/>
        <v>225</v>
      </c>
      <c r="BO189" s="204">
        <f t="shared" si="140"/>
        <v>225</v>
      </c>
      <c r="BP189" s="204">
        <f t="shared" si="140"/>
        <v>225</v>
      </c>
      <c r="BQ189" s="204">
        <f t="shared" si="140"/>
        <v>225</v>
      </c>
    </row>
    <row r="190" spans="5:69">
      <c r="E190" s="326"/>
      <c r="F190" s="328"/>
      <c r="G190" s="324"/>
      <c r="H190" s="325"/>
      <c r="I190" s="226" t="s">
        <v>346</v>
      </c>
      <c r="J190" s="204">
        <f>J187*J188</f>
        <v>27979.274611398963</v>
      </c>
      <c r="K190" s="204">
        <f t="shared" ref="K190:BQ190" si="141">K187*K188</f>
        <v>42243.218530935694</v>
      </c>
      <c r="L190" s="204">
        <f t="shared" si="141"/>
        <v>49652.186385069108</v>
      </c>
      <c r="M190" s="204">
        <f t="shared" si="141"/>
        <v>53636.381852524057</v>
      </c>
      <c r="N190" s="204">
        <f t="shared" si="141"/>
        <v>55910.933396643602</v>
      </c>
      <c r="O190" s="204">
        <f t="shared" si="141"/>
        <v>57333.432134099268</v>
      </c>
      <c r="P190" s="204">
        <f t="shared" si="141"/>
        <v>58332.700771805336</v>
      </c>
      <c r="Q190" s="204">
        <f t="shared" si="141"/>
        <v>59123.178077959885</v>
      </c>
      <c r="R190" s="204">
        <f t="shared" si="141"/>
        <v>59812.111120174966</v>
      </c>
      <c r="S190" s="204">
        <f t="shared" si="141"/>
        <v>60453.151387176578</v>
      </c>
      <c r="T190" s="204">
        <f t="shared" si="141"/>
        <v>61073.152852315507</v>
      </c>
      <c r="U190" s="204">
        <f t="shared" si="141"/>
        <v>61685.571008009763</v>
      </c>
      <c r="V190" s="204">
        <f t="shared" si="141"/>
        <v>62297.162385678967</v>
      </c>
      <c r="W190" s="204">
        <f t="shared" si="141"/>
        <v>62911.334318451547</v>
      </c>
      <c r="X190" s="204">
        <f t="shared" si="141"/>
        <v>63529.819825285034</v>
      </c>
      <c r="Y190" s="204">
        <f t="shared" si="141"/>
        <v>64153.515055819989</v>
      </c>
      <c r="Z190" s="204">
        <f t="shared" si="141"/>
        <v>64782.898015628445</v>
      </c>
      <c r="AA190" s="204">
        <f t="shared" si="141"/>
        <v>65418.237931686759</v>
      </c>
      <c r="AB190" s="204">
        <f t="shared" si="141"/>
        <v>66059.699937989179</v>
      </c>
      <c r="AC190" s="204">
        <f t="shared" si="141"/>
        <v>66707.397421259462</v>
      </c>
      <c r="AD190" s="204">
        <f t="shared" si="141"/>
        <v>67361.418196740342</v>
      </c>
      <c r="AE190" s="204">
        <f t="shared" si="141"/>
        <v>68021.837599050486</v>
      </c>
      <c r="AF190" s="204">
        <f t="shared" si="141"/>
        <v>68688.725030604401</v>
      </c>
      <c r="AG190" s="204">
        <f t="shared" si="141"/>
        <v>69362.147238842925</v>
      </c>
      <c r="AH190" s="204">
        <f t="shared" si="141"/>
        <v>70042.169957898848</v>
      </c>
      <c r="AI190" s="204">
        <f t="shared" si="141"/>
        <v>70728.858732509922</v>
      </c>
      <c r="AJ190" s="204">
        <f t="shared" si="141"/>
        <v>71422.279333085666</v>
      </c>
      <c r="AK190" s="204">
        <f t="shared" si="141"/>
        <v>72122.497966381678</v>
      </c>
      <c r="AL190" s="204">
        <f t="shared" si="141"/>
        <v>72829.581384008503</v>
      </c>
      <c r="AM190" s="204">
        <f t="shared" si="141"/>
        <v>73543.596939888754</v>
      </c>
      <c r="AN190" s="204">
        <f t="shared" si="141"/>
        <v>74264.612622219895</v>
      </c>
      <c r="AO190" s="204">
        <f t="shared" si="141"/>
        <v>74992.697072721508</v>
      </c>
      <c r="AP190" s="204">
        <f t="shared" si="141"/>
        <v>75727.919599556728</v>
      </c>
      <c r="AQ190" s="204">
        <f t="shared" si="141"/>
        <v>76470.350187123331</v>
      </c>
      <c r="AR190" s="204">
        <f t="shared" si="141"/>
        <v>77220.059504311983</v>
      </c>
      <c r="AS190" s="204">
        <f t="shared" si="141"/>
        <v>77977.118912031307</v>
      </c>
      <c r="AT190" s="204">
        <f t="shared" si="141"/>
        <v>78741.600470399528</v>
      </c>
      <c r="AU190" s="204">
        <f t="shared" si="141"/>
        <v>79513.576945803114</v>
      </c>
      <c r="AV190" s="204">
        <f t="shared" si="141"/>
        <v>80293.121817922569</v>
      </c>
      <c r="AW190" s="204">
        <f t="shared" si="141"/>
        <v>81080.309286776625</v>
      </c>
      <c r="AX190" s="204">
        <f t="shared" si="141"/>
        <v>81875.21427980969</v>
      </c>
      <c r="AY190" s="204">
        <f t="shared" si="141"/>
        <v>82677.912459036219</v>
      </c>
      <c r="AZ190" s="204">
        <f t="shared" si="141"/>
        <v>83488.480228248824</v>
      </c>
      <c r="BA190" s="204">
        <f t="shared" si="141"/>
        <v>84306.994740293667</v>
      </c>
      <c r="BB190" s="204">
        <f t="shared" si="141"/>
        <v>85133.533904415774</v>
      </c>
      <c r="BC190" s="204">
        <f t="shared" si="141"/>
        <v>85968.176393675545</v>
      </c>
      <c r="BD190" s="204">
        <f t="shared" si="141"/>
        <v>86811.001652437481</v>
      </c>
      <c r="BE190" s="204">
        <f t="shared" si="141"/>
        <v>87662.089903932167</v>
      </c>
      <c r="BF190" s="204">
        <f t="shared" si="141"/>
        <v>88521.522157892396</v>
      </c>
      <c r="BG190" s="204">
        <f t="shared" si="141"/>
        <v>89389.380218263919</v>
      </c>
      <c r="BH190" s="204">
        <f t="shared" si="141"/>
        <v>90265.746690992033</v>
      </c>
      <c r="BI190" s="204">
        <f t="shared" si="141"/>
        <v>91150.704991884122</v>
      </c>
      <c r="BJ190" s="204">
        <f t="shared" si="141"/>
        <v>92044.339354549666</v>
      </c>
      <c r="BK190" s="204">
        <f t="shared" si="141"/>
        <v>92946.734838417804</v>
      </c>
      <c r="BL190" s="204">
        <f t="shared" si="141"/>
        <v>93857.977336833661</v>
      </c>
      <c r="BM190" s="204">
        <f t="shared" si="141"/>
        <v>94778.153585233988</v>
      </c>
      <c r="BN190" s="204">
        <f t="shared" si="141"/>
        <v>95707.351169402958</v>
      </c>
      <c r="BO190" s="204">
        <f t="shared" si="141"/>
        <v>96645.658533808833</v>
      </c>
      <c r="BP190" s="204">
        <f t="shared" si="141"/>
        <v>97593.164990022662</v>
      </c>
      <c r="BQ190" s="204">
        <f t="shared" si="141"/>
        <v>98549.960725218989</v>
      </c>
    </row>
    <row r="191" spans="5:69">
      <c r="E191" s="326"/>
      <c r="F191" s="328"/>
      <c r="G191" s="324"/>
      <c r="H191" s="325"/>
      <c r="I191" s="226" t="s">
        <v>447</v>
      </c>
      <c r="J191" s="228">
        <f t="shared" ref="J191:BQ191" si="142">J190*$B$11</f>
        <v>6994.8186528497408</v>
      </c>
      <c r="K191" s="228">
        <f t="shared" si="142"/>
        <v>10560.804632733923</v>
      </c>
      <c r="L191" s="228">
        <f t="shared" si="142"/>
        <v>12413.046596267277</v>
      </c>
      <c r="M191" s="228">
        <f t="shared" si="142"/>
        <v>13409.095463131014</v>
      </c>
      <c r="N191" s="228">
        <f t="shared" si="142"/>
        <v>13977.733349160901</v>
      </c>
      <c r="O191" s="228">
        <f t="shared" si="142"/>
        <v>14333.358033524817</v>
      </c>
      <c r="P191" s="228">
        <f t="shared" si="142"/>
        <v>14583.175192951334</v>
      </c>
      <c r="Q191" s="228">
        <f t="shared" si="142"/>
        <v>14780.794519489971</v>
      </c>
      <c r="R191" s="228">
        <f t="shared" si="142"/>
        <v>14953.027780043742</v>
      </c>
      <c r="S191" s="228">
        <f t="shared" si="142"/>
        <v>15113.287846794145</v>
      </c>
      <c r="T191" s="228">
        <f t="shared" si="142"/>
        <v>15268.288213078877</v>
      </c>
      <c r="U191" s="228">
        <f t="shared" si="142"/>
        <v>15421.392752002441</v>
      </c>
      <c r="V191" s="228">
        <f t="shared" si="142"/>
        <v>15574.290596419742</v>
      </c>
      <c r="W191" s="228">
        <f t="shared" si="142"/>
        <v>15727.833579612887</v>
      </c>
      <c r="X191" s="228">
        <f t="shared" si="142"/>
        <v>15882.454956321259</v>
      </c>
      <c r="Y191" s="228">
        <f t="shared" si="142"/>
        <v>16038.378763954997</v>
      </c>
      <c r="Z191" s="228">
        <f t="shared" si="142"/>
        <v>16195.724503907111</v>
      </c>
      <c r="AA191" s="228">
        <f t="shared" si="142"/>
        <v>16354.55948292169</v>
      </c>
      <c r="AB191" s="228">
        <f t="shared" si="142"/>
        <v>16514.924984497295</v>
      </c>
      <c r="AC191" s="228">
        <f t="shared" si="142"/>
        <v>16676.849355314866</v>
      </c>
      <c r="AD191" s="228">
        <f t="shared" si="142"/>
        <v>16840.354549185085</v>
      </c>
      <c r="AE191" s="228">
        <f t="shared" si="142"/>
        <v>17005.459399762622</v>
      </c>
      <c r="AF191" s="228">
        <f t="shared" si="142"/>
        <v>17172.1812576511</v>
      </c>
      <c r="AG191" s="228">
        <f t="shared" si="142"/>
        <v>17340.536809710731</v>
      </c>
      <c r="AH191" s="228">
        <f t="shared" si="142"/>
        <v>17510.542489474712</v>
      </c>
      <c r="AI191" s="228">
        <f t="shared" si="142"/>
        <v>17682.21468312748</v>
      </c>
      <c r="AJ191" s="228">
        <f t="shared" si="142"/>
        <v>17855.569833271416</v>
      </c>
      <c r="AK191" s="228">
        <f t="shared" si="142"/>
        <v>18030.624491595419</v>
      </c>
      <c r="AL191" s="228">
        <f t="shared" si="142"/>
        <v>18207.395346002126</v>
      </c>
      <c r="AM191" s="228">
        <f t="shared" si="142"/>
        <v>18385.899234972188</v>
      </c>
      <c r="AN191" s="228">
        <f t="shared" si="142"/>
        <v>18566.153155554974</v>
      </c>
      <c r="AO191" s="228">
        <f t="shared" si="142"/>
        <v>18748.174268180377</v>
      </c>
      <c r="AP191" s="228">
        <f t="shared" si="142"/>
        <v>18931.979899889182</v>
      </c>
      <c r="AQ191" s="228">
        <f t="shared" si="142"/>
        <v>19117.587546780833</v>
      </c>
      <c r="AR191" s="228">
        <f t="shared" si="142"/>
        <v>19305.014876077996</v>
      </c>
      <c r="AS191" s="228">
        <f t="shared" si="142"/>
        <v>19494.279728007827</v>
      </c>
      <c r="AT191" s="228">
        <f t="shared" si="142"/>
        <v>19685.400117599882</v>
      </c>
      <c r="AU191" s="228">
        <f t="shared" si="142"/>
        <v>19878.394236450778</v>
      </c>
      <c r="AV191" s="228">
        <f t="shared" si="142"/>
        <v>20073.280454480642</v>
      </c>
      <c r="AW191" s="228">
        <f t="shared" si="142"/>
        <v>20270.077321694156</v>
      </c>
      <c r="AX191" s="228">
        <f t="shared" si="142"/>
        <v>20468.803569952423</v>
      </c>
      <c r="AY191" s="228">
        <f t="shared" si="142"/>
        <v>20669.478114759055</v>
      </c>
      <c r="AZ191" s="228">
        <f t="shared" si="142"/>
        <v>20872.120057062206</v>
      </c>
      <c r="BA191" s="228">
        <f t="shared" si="142"/>
        <v>21076.748685073417</v>
      </c>
      <c r="BB191" s="228">
        <f t="shared" si="142"/>
        <v>21283.383476103943</v>
      </c>
      <c r="BC191" s="228">
        <f t="shared" si="142"/>
        <v>21492.044098418886</v>
      </c>
      <c r="BD191" s="228">
        <f t="shared" si="142"/>
        <v>21702.75041310937</v>
      </c>
      <c r="BE191" s="228">
        <f t="shared" si="142"/>
        <v>21915.522475983042</v>
      </c>
      <c r="BF191" s="228">
        <f t="shared" si="142"/>
        <v>22130.380539473099</v>
      </c>
      <c r="BG191" s="228">
        <f t="shared" si="142"/>
        <v>22347.34505456598</v>
      </c>
      <c r="BH191" s="228">
        <f t="shared" si="142"/>
        <v>22566.436672748008</v>
      </c>
      <c r="BI191" s="228">
        <f t="shared" si="142"/>
        <v>22787.676247971031</v>
      </c>
      <c r="BJ191" s="228">
        <f t="shared" si="142"/>
        <v>23011.084838637416</v>
      </c>
      <c r="BK191" s="228">
        <f t="shared" si="142"/>
        <v>23236.683709604451</v>
      </c>
      <c r="BL191" s="228">
        <f t="shared" si="142"/>
        <v>23464.494334208415</v>
      </c>
      <c r="BM191" s="228">
        <f t="shared" si="142"/>
        <v>23694.538396308497</v>
      </c>
      <c r="BN191" s="228">
        <f t="shared" si="142"/>
        <v>23926.83779235074</v>
      </c>
      <c r="BO191" s="228">
        <f t="shared" si="142"/>
        <v>24161.414633452208</v>
      </c>
      <c r="BP191" s="228">
        <f t="shared" si="142"/>
        <v>24398.291247505666</v>
      </c>
      <c r="BQ191" s="228">
        <f t="shared" si="142"/>
        <v>24637.490181304747</v>
      </c>
    </row>
    <row r="192" spans="5:69">
      <c r="E192" s="326"/>
      <c r="F192" s="328"/>
      <c r="G192" s="324"/>
      <c r="H192" s="325"/>
      <c r="I192" s="226" t="s">
        <v>448</v>
      </c>
      <c r="J192" s="228">
        <f>J9*J182</f>
        <v>20725.388601036269</v>
      </c>
      <c r="K192" s="228">
        <f>K9*K182</f>
        <v>20928.578685360153</v>
      </c>
      <c r="L192" s="228">
        <f t="shared" ref="L192:BQ192" si="143">L9*L182</f>
        <v>21133.760829334275</v>
      </c>
      <c r="M192" s="228">
        <f t="shared" si="143"/>
        <v>21340.954562955201</v>
      </c>
      <c r="N192" s="228">
        <f t="shared" si="143"/>
        <v>21550.179607690054</v>
      </c>
      <c r="O192" s="228">
        <f t="shared" si="143"/>
        <v>21761.455878353681</v>
      </c>
      <c r="P192" s="228">
        <f t="shared" si="143"/>
        <v>21974.803485004213</v>
      </c>
      <c r="Q192" s="228">
        <f t="shared" si="143"/>
        <v>22190.242734857195</v>
      </c>
      <c r="R192" s="228">
        <f t="shared" si="143"/>
        <v>22407.794134218537</v>
      </c>
      <c r="S192" s="228">
        <f t="shared" si="143"/>
        <v>22627.478390436365</v>
      </c>
      <c r="T192" s="228">
        <f t="shared" si="143"/>
        <v>22849.316413872017</v>
      </c>
      <c r="U192" s="228">
        <f t="shared" si="143"/>
        <v>23073.32931989037</v>
      </c>
      <c r="V192" s="228">
        <f t="shared" si="143"/>
        <v>23299.538430869692</v>
      </c>
      <c r="W192" s="228">
        <f t="shared" si="143"/>
        <v>23527.96527823116</v>
      </c>
      <c r="X192" s="228">
        <f t="shared" si="143"/>
        <v>23758.631604488332</v>
      </c>
      <c r="Y192" s="228">
        <f t="shared" si="143"/>
        <v>23991.559365316647</v>
      </c>
      <c r="Z192" s="228">
        <f t="shared" si="143"/>
        <v>24226.77073164329</v>
      </c>
      <c r="AA192" s="228">
        <f t="shared" si="143"/>
        <v>24464.288091757433</v>
      </c>
      <c r="AB192" s="228">
        <f t="shared" si="143"/>
        <v>24704.134053441328</v>
      </c>
      <c r="AC192" s="228">
        <f t="shared" si="143"/>
        <v>24946.331446122127</v>
      </c>
      <c r="AD192" s="228">
        <f t="shared" si="143"/>
        <v>25190.903323044902</v>
      </c>
      <c r="AE192" s="228">
        <f t="shared" si="143"/>
        <v>25437.872963466903</v>
      </c>
      <c r="AF192" s="228">
        <f t="shared" si="143"/>
        <v>25687.26387487345</v>
      </c>
      <c r="AG192" s="228">
        <f t="shared" si="143"/>
        <v>25939.099795215345</v>
      </c>
      <c r="AH192" s="228">
        <f t="shared" si="143"/>
        <v>26193.40469516844</v>
      </c>
      <c r="AI192" s="228">
        <f t="shared" si="143"/>
        <v>26450.202780415184</v>
      </c>
      <c r="AJ192" s="228">
        <f t="shared" si="143"/>
        <v>26709.518493948668</v>
      </c>
      <c r="AK192" s="228">
        <f t="shared" si="143"/>
        <v>26971.376518399145</v>
      </c>
      <c r="AL192" s="228">
        <f t="shared" si="143"/>
        <v>27235.801778383455</v>
      </c>
      <c r="AM192" s="228">
        <f t="shared" si="143"/>
        <v>27502.8194428774</v>
      </c>
      <c r="AN192" s="228">
        <f t="shared" si="143"/>
        <v>27772.454927611499</v>
      </c>
      <c r="AO192" s="228">
        <f t="shared" si="143"/>
        <v>28044.733897490045</v>
      </c>
      <c r="AP192" s="228">
        <f t="shared" si="143"/>
        <v>28319.682269034063</v>
      </c>
      <c r="AQ192" s="228">
        <f t="shared" si="143"/>
        <v>28597.326212848122</v>
      </c>
      <c r="AR192" s="228">
        <f t="shared" si="143"/>
        <v>28877.692156111341</v>
      </c>
      <c r="AS192" s="228">
        <f t="shared" si="143"/>
        <v>29160.80678509282</v>
      </c>
      <c r="AT192" s="228">
        <f t="shared" si="143"/>
        <v>29446.69704769177</v>
      </c>
      <c r="AU192" s="228">
        <f t="shared" si="143"/>
        <v>29735.390156002471</v>
      </c>
      <c r="AV192" s="228">
        <f t="shared" si="143"/>
        <v>30026.913588904456</v>
      </c>
      <c r="AW192" s="228">
        <f t="shared" si="143"/>
        <v>30321.295094678026</v>
      </c>
      <c r="AX192" s="228">
        <f t="shared" si="143"/>
        <v>30618.562693645457</v>
      </c>
      <c r="AY192" s="228">
        <f t="shared" si="143"/>
        <v>30918.744680838066</v>
      </c>
      <c r="AZ192" s="228">
        <f t="shared" si="143"/>
        <v>31221.869628689419</v>
      </c>
      <c r="BA192" s="228">
        <f t="shared" si="143"/>
        <v>31527.966389755002</v>
      </c>
      <c r="BB192" s="228">
        <f t="shared" si="143"/>
        <v>31837.064099458479</v>
      </c>
      <c r="BC192" s="228">
        <f t="shared" si="143"/>
        <v>32149.192178864938</v>
      </c>
      <c r="BD192" s="228">
        <f t="shared" si="143"/>
        <v>32464.38033748126</v>
      </c>
      <c r="BE192" s="228">
        <f t="shared" si="143"/>
        <v>32782.658576084017</v>
      </c>
      <c r="BF192" s="228">
        <f t="shared" si="143"/>
        <v>33104.057189575033</v>
      </c>
      <c r="BG192" s="228">
        <f t="shared" si="143"/>
        <v>33428.606769864986</v>
      </c>
      <c r="BH192" s="228">
        <f t="shared" si="143"/>
        <v>33756.338208785237</v>
      </c>
      <c r="BI192" s="228">
        <f t="shared" si="143"/>
        <v>34087.282701028227</v>
      </c>
      <c r="BJ192" s="228">
        <f t="shared" si="143"/>
        <v>34421.471747116746</v>
      </c>
      <c r="BK192" s="228">
        <f t="shared" si="143"/>
        <v>34758.9371564022</v>
      </c>
      <c r="BL192" s="228">
        <f t="shared" si="143"/>
        <v>35099.711050092417</v>
      </c>
      <c r="BM192" s="228">
        <f t="shared" si="143"/>
        <v>35443.825864309001</v>
      </c>
      <c r="BN192" s="228">
        <f t="shared" si="143"/>
        <v>35791.314353174785</v>
      </c>
      <c r="BO192" s="228">
        <f t="shared" si="143"/>
        <v>36142.209591931394</v>
      </c>
      <c r="BP192" s="228">
        <f t="shared" si="143"/>
        <v>36496.544980087594</v>
      </c>
      <c r="BQ192" s="228">
        <f t="shared" si="143"/>
        <v>36854.354244598253</v>
      </c>
    </row>
    <row r="193" spans="5:69">
      <c r="E193" s="326"/>
      <c r="F193" s="328"/>
      <c r="G193" s="324"/>
      <c r="H193" s="325"/>
      <c r="I193" s="229" t="s">
        <v>449</v>
      </c>
      <c r="J193" s="204">
        <f>J191-J192</f>
        <v>-13730.569948186529</v>
      </c>
      <c r="K193" s="204">
        <f>K191-K192</f>
        <v>-10367.77405262623</v>
      </c>
      <c r="L193" s="204">
        <f t="shared" ref="L193:BQ193" si="144">L191-L192</f>
        <v>-8720.7142330669976</v>
      </c>
      <c r="M193" s="204">
        <f t="shared" si="144"/>
        <v>-7931.8590998241871</v>
      </c>
      <c r="N193" s="204">
        <f t="shared" si="144"/>
        <v>-7572.4462585291531</v>
      </c>
      <c r="O193" s="204">
        <f t="shared" si="144"/>
        <v>-7428.0978448288643</v>
      </c>
      <c r="P193" s="204">
        <f t="shared" si="144"/>
        <v>-7391.6282920528793</v>
      </c>
      <c r="Q193" s="204">
        <f t="shared" si="144"/>
        <v>-7409.4482153672234</v>
      </c>
      <c r="R193" s="204">
        <f t="shared" si="144"/>
        <v>-7454.7663541747952</v>
      </c>
      <c r="S193" s="204">
        <f t="shared" si="144"/>
        <v>-7514.1905436422203</v>
      </c>
      <c r="T193" s="204">
        <f t="shared" si="144"/>
        <v>-7581.0282007931401</v>
      </c>
      <c r="U193" s="204">
        <f t="shared" si="144"/>
        <v>-7651.9365678879294</v>
      </c>
      <c r="V193" s="204">
        <f t="shared" si="144"/>
        <v>-7725.2478344499505</v>
      </c>
      <c r="W193" s="204">
        <f t="shared" si="144"/>
        <v>-7800.1316986182737</v>
      </c>
      <c r="X193" s="204">
        <f t="shared" si="144"/>
        <v>-7876.1766481670729</v>
      </c>
      <c r="Y193" s="204">
        <f t="shared" si="144"/>
        <v>-7953.1806013616497</v>
      </c>
      <c r="Z193" s="204">
        <f t="shared" si="144"/>
        <v>-8031.0462277361785</v>
      </c>
      <c r="AA193" s="204">
        <f t="shared" si="144"/>
        <v>-8109.7286088357432</v>
      </c>
      <c r="AB193" s="204">
        <f t="shared" si="144"/>
        <v>-8189.2090689440338</v>
      </c>
      <c r="AC193" s="204">
        <f t="shared" si="144"/>
        <v>-8269.4820908072616</v>
      </c>
      <c r="AD193" s="204">
        <f t="shared" si="144"/>
        <v>-8350.5487738598167</v>
      </c>
      <c r="AE193" s="204">
        <f t="shared" si="144"/>
        <v>-8432.4135637042818</v>
      </c>
      <c r="AF193" s="204">
        <f t="shared" si="144"/>
        <v>-8515.0826172223497</v>
      </c>
      <c r="AG193" s="204">
        <f t="shared" si="144"/>
        <v>-8598.5629855046136</v>
      </c>
      <c r="AH193" s="204">
        <f t="shared" si="144"/>
        <v>-8682.8622056937274</v>
      </c>
      <c r="AI193" s="204">
        <f t="shared" si="144"/>
        <v>-8767.9880972877036</v>
      </c>
      <c r="AJ193" s="204">
        <f t="shared" si="144"/>
        <v>-8853.9486606772516</v>
      </c>
      <c r="AK193" s="204">
        <f t="shared" si="144"/>
        <v>-8940.752026803726</v>
      </c>
      <c r="AL193" s="204">
        <f t="shared" si="144"/>
        <v>-9028.4064323813291</v>
      </c>
      <c r="AM193" s="204">
        <f t="shared" si="144"/>
        <v>-9116.920207905212</v>
      </c>
      <c r="AN193" s="204">
        <f t="shared" si="144"/>
        <v>-9206.3017720565258</v>
      </c>
      <c r="AO193" s="204">
        <f t="shared" si="144"/>
        <v>-9296.5596293096678</v>
      </c>
      <c r="AP193" s="204">
        <f t="shared" si="144"/>
        <v>-9387.7023691448812</v>
      </c>
      <c r="AQ193" s="204">
        <f t="shared" si="144"/>
        <v>-9479.7386660672892</v>
      </c>
      <c r="AR193" s="204">
        <f t="shared" si="144"/>
        <v>-9572.6772800333456</v>
      </c>
      <c r="AS193" s="204">
        <f t="shared" si="144"/>
        <v>-9666.5270570849934</v>
      </c>
      <c r="AT193" s="204">
        <f t="shared" si="144"/>
        <v>-9761.2969300918885</v>
      </c>
      <c r="AU193" s="204">
        <f t="shared" si="144"/>
        <v>-9856.9959195516931</v>
      </c>
      <c r="AV193" s="204">
        <f t="shared" si="144"/>
        <v>-9953.6331344238133</v>
      </c>
      <c r="AW193" s="204">
        <f t="shared" si="144"/>
        <v>-10051.21777298387</v>
      </c>
      <c r="AX193" s="204">
        <f t="shared" si="144"/>
        <v>-10149.759123693035</v>
      </c>
      <c r="AY193" s="204">
        <f t="shared" si="144"/>
        <v>-10249.266566079012</v>
      </c>
      <c r="AZ193" s="204">
        <f t="shared" si="144"/>
        <v>-10349.749571627213</v>
      </c>
      <c r="BA193" s="204">
        <f t="shared" si="144"/>
        <v>-10451.217704681585</v>
      </c>
      <c r="BB193" s="204">
        <f t="shared" si="144"/>
        <v>-10553.680623354536</v>
      </c>
      <c r="BC193" s="204">
        <f t="shared" si="144"/>
        <v>-10657.148080446052</v>
      </c>
      <c r="BD193" s="204">
        <f t="shared" si="144"/>
        <v>-10761.62992437189</v>
      </c>
      <c r="BE193" s="204">
        <f t="shared" si="144"/>
        <v>-10867.136100100975</v>
      </c>
      <c r="BF193" s="204">
        <f t="shared" si="144"/>
        <v>-10973.676650101934</v>
      </c>
      <c r="BG193" s="204">
        <f t="shared" si="144"/>
        <v>-11081.261715299006</v>
      </c>
      <c r="BH193" s="204">
        <f t="shared" si="144"/>
        <v>-11189.901536037229</v>
      </c>
      <c r="BI193" s="204">
        <f t="shared" si="144"/>
        <v>-11299.606453057197</v>
      </c>
      <c r="BJ193" s="204">
        <f t="shared" si="144"/>
        <v>-11410.38690847933</v>
      </c>
      <c r="BK193" s="204">
        <f t="shared" si="144"/>
        <v>-11522.253446797749</v>
      </c>
      <c r="BL193" s="204">
        <f t="shared" si="144"/>
        <v>-11635.216715884002</v>
      </c>
      <c r="BM193" s="204">
        <f t="shared" si="144"/>
        <v>-11749.287468000504</v>
      </c>
      <c r="BN193" s="204">
        <f t="shared" si="144"/>
        <v>-11864.476560824045</v>
      </c>
      <c r="BO193" s="204">
        <f t="shared" si="144"/>
        <v>-11980.794958479186</v>
      </c>
      <c r="BP193" s="204">
        <f t="shared" si="144"/>
        <v>-12098.253732581928</v>
      </c>
      <c r="BQ193" s="204">
        <f t="shared" si="144"/>
        <v>-12216.864063293506</v>
      </c>
    </row>
    <row r="194" spans="5:69">
      <c r="E194" s="326"/>
      <c r="F194" s="328"/>
      <c r="G194" s="329" t="s">
        <v>51</v>
      </c>
      <c r="H194" s="323" t="s">
        <v>25</v>
      </c>
      <c r="I194" s="230" t="s">
        <v>318</v>
      </c>
      <c r="J194" s="216">
        <f>Variables!$M$27</f>
        <v>0.3</v>
      </c>
      <c r="K194" s="216">
        <f>Variables!$M$27</f>
        <v>0.3</v>
      </c>
      <c r="L194" s="216">
        <f>Variables!$M$27</f>
        <v>0.3</v>
      </c>
      <c r="M194" s="216">
        <f>Variables!$M$27</f>
        <v>0.3</v>
      </c>
      <c r="N194" s="216">
        <f>Variables!$M$27</f>
        <v>0.3</v>
      </c>
      <c r="O194" s="216">
        <f>Variables!$M$27</f>
        <v>0.3</v>
      </c>
      <c r="P194" s="216">
        <f>Variables!$M$27</f>
        <v>0.3</v>
      </c>
      <c r="Q194" s="216">
        <f>Variables!$M$27</f>
        <v>0.3</v>
      </c>
      <c r="R194" s="216">
        <f>Variables!$M$27</f>
        <v>0.3</v>
      </c>
      <c r="S194" s="216">
        <f>Variables!$M$27</f>
        <v>0.3</v>
      </c>
      <c r="T194" s="216">
        <f>Variables!$M$27</f>
        <v>0.3</v>
      </c>
      <c r="U194" s="216">
        <f>Variables!$M$27</f>
        <v>0.3</v>
      </c>
      <c r="V194" s="216">
        <f>Variables!$M$27</f>
        <v>0.3</v>
      </c>
      <c r="W194" s="216">
        <f>Variables!$M$27</f>
        <v>0.3</v>
      </c>
      <c r="X194" s="216">
        <f>Variables!$M$27</f>
        <v>0.3</v>
      </c>
      <c r="Y194" s="216">
        <f>Variables!$M$27</f>
        <v>0.3</v>
      </c>
      <c r="Z194" s="216">
        <f>Variables!$M$27</f>
        <v>0.3</v>
      </c>
      <c r="AA194" s="216">
        <f>Variables!$M$27</f>
        <v>0.3</v>
      </c>
      <c r="AB194" s="216">
        <f>Variables!$M$27</f>
        <v>0.3</v>
      </c>
      <c r="AC194" s="216">
        <f>Variables!$M$27</f>
        <v>0.3</v>
      </c>
      <c r="AD194" s="216">
        <f>Variables!$M$27</f>
        <v>0.3</v>
      </c>
      <c r="AE194" s="216">
        <f>Variables!$M$27</f>
        <v>0.3</v>
      </c>
      <c r="AF194" s="216">
        <f>Variables!$M$27</f>
        <v>0.3</v>
      </c>
      <c r="AG194" s="216">
        <f>Variables!$M$27</f>
        <v>0.3</v>
      </c>
      <c r="AH194" s="216">
        <f>Variables!$M$27</f>
        <v>0.3</v>
      </c>
      <c r="AI194" s="216">
        <f>Variables!$M$27</f>
        <v>0.3</v>
      </c>
      <c r="AJ194" s="216">
        <f>Variables!$M$27</f>
        <v>0.3</v>
      </c>
      <c r="AK194" s="216">
        <f>Variables!$M$27</f>
        <v>0.3</v>
      </c>
      <c r="AL194" s="216">
        <f>Variables!$M$27</f>
        <v>0.3</v>
      </c>
      <c r="AM194" s="216">
        <f>Variables!$M$27</f>
        <v>0.3</v>
      </c>
      <c r="AN194" s="216">
        <f>Variables!$M$27</f>
        <v>0.3</v>
      </c>
      <c r="AO194" s="216">
        <f>Variables!$M$27</f>
        <v>0.3</v>
      </c>
      <c r="AP194" s="216">
        <f>Variables!$M$27</f>
        <v>0.3</v>
      </c>
      <c r="AQ194" s="216">
        <f>Variables!$M$27</f>
        <v>0.3</v>
      </c>
      <c r="AR194" s="216">
        <f>Variables!$M$27</f>
        <v>0.3</v>
      </c>
      <c r="AS194" s="216">
        <f>Variables!$M$27</f>
        <v>0.3</v>
      </c>
      <c r="AT194" s="216">
        <f>Variables!$M$27</f>
        <v>0.3</v>
      </c>
      <c r="AU194" s="216">
        <f>Variables!$M$27</f>
        <v>0.3</v>
      </c>
      <c r="AV194" s="216">
        <f>Variables!$M$27</f>
        <v>0.3</v>
      </c>
      <c r="AW194" s="216">
        <f>Variables!$M$27</f>
        <v>0.3</v>
      </c>
      <c r="AX194" s="216">
        <f>Variables!$M$27</f>
        <v>0.3</v>
      </c>
      <c r="AY194" s="216">
        <f>Variables!$M$27</f>
        <v>0.3</v>
      </c>
      <c r="AZ194" s="216">
        <f>Variables!$M$27</f>
        <v>0.3</v>
      </c>
      <c r="BA194" s="216">
        <f>Variables!$M$27</f>
        <v>0.3</v>
      </c>
      <c r="BB194" s="216">
        <f>Variables!$M$27</f>
        <v>0.3</v>
      </c>
      <c r="BC194" s="216">
        <f>Variables!$M$27</f>
        <v>0.3</v>
      </c>
      <c r="BD194" s="216">
        <f>Variables!$M$27</f>
        <v>0.3</v>
      </c>
      <c r="BE194" s="216">
        <f>Variables!$M$27</f>
        <v>0.3</v>
      </c>
      <c r="BF194" s="216">
        <f>Variables!$M$27</f>
        <v>0.3</v>
      </c>
      <c r="BG194" s="216">
        <f>Variables!$M$27</f>
        <v>0.3</v>
      </c>
      <c r="BH194" s="216">
        <f>Variables!$M$27</f>
        <v>0.3</v>
      </c>
      <c r="BI194" s="216">
        <f>Variables!$M$27</f>
        <v>0.3</v>
      </c>
      <c r="BJ194" s="216">
        <f>Variables!$M$27</f>
        <v>0.3</v>
      </c>
      <c r="BK194" s="216">
        <f>Variables!$M$27</f>
        <v>0.3</v>
      </c>
      <c r="BL194" s="216">
        <f>Variables!$M$27</f>
        <v>0.3</v>
      </c>
      <c r="BM194" s="216">
        <f>Variables!$M$27</f>
        <v>0.3</v>
      </c>
      <c r="BN194" s="216">
        <f>Variables!$M$27</f>
        <v>0.3</v>
      </c>
      <c r="BO194" s="216">
        <f>Variables!$M$27</f>
        <v>0.3</v>
      </c>
      <c r="BP194" s="216">
        <f>Variables!$M$27</f>
        <v>0.3</v>
      </c>
      <c r="BQ194" s="216">
        <f>Variables!$M$27</f>
        <v>0.3</v>
      </c>
    </row>
    <row r="195" spans="5:69">
      <c r="E195" s="326"/>
      <c r="F195" s="328"/>
      <c r="G195" s="329"/>
      <c r="H195" s="323"/>
      <c r="I195" s="230" t="s">
        <v>321</v>
      </c>
      <c r="J195" s="200">
        <f>J179*J194</f>
        <v>12.124352331606218</v>
      </c>
      <c r="K195" s="200">
        <f>K179*K194</f>
        <v>12.488082901554403</v>
      </c>
      <c r="L195" s="200">
        <f t="shared" ref="L195:BQ195" si="145">L179*L194</f>
        <v>12.862725388601035</v>
      </c>
      <c r="M195" s="200">
        <f t="shared" si="145"/>
        <v>13.248607150259065</v>
      </c>
      <c r="N195" s="200">
        <f t="shared" si="145"/>
        <v>13.646065364766839</v>
      </c>
      <c r="O195" s="200">
        <f t="shared" si="145"/>
        <v>14.055447325709846</v>
      </c>
      <c r="P195" s="200">
        <f t="shared" si="145"/>
        <v>14.477110745481143</v>
      </c>
      <c r="Q195" s="200">
        <f t="shared" si="145"/>
        <v>14.911424067845577</v>
      </c>
      <c r="R195" s="200">
        <f t="shared" si="145"/>
        <v>15.358766789880946</v>
      </c>
      <c r="S195" s="200">
        <f t="shared" si="145"/>
        <v>15.819529793577372</v>
      </c>
      <c r="T195" s="200">
        <f t="shared" si="145"/>
        <v>16.294115687384693</v>
      </c>
      <c r="U195" s="200">
        <f t="shared" si="145"/>
        <v>16.782939158006236</v>
      </c>
      <c r="V195" s="200">
        <f t="shared" si="145"/>
        <v>17.286427332746424</v>
      </c>
      <c r="W195" s="200">
        <f t="shared" si="145"/>
        <v>17.805020152728815</v>
      </c>
      <c r="X195" s="200">
        <f t="shared" si="145"/>
        <v>18.339170757310686</v>
      </c>
      <c r="Y195" s="200">
        <f t="shared" si="145"/>
        <v>18.889345880030003</v>
      </c>
      <c r="Z195" s="200">
        <f t="shared" si="145"/>
        <v>19.456026256430906</v>
      </c>
      <c r="AA195" s="200">
        <f t="shared" si="145"/>
        <v>20.03970704412383</v>
      </c>
      <c r="AB195" s="200">
        <f t="shared" si="145"/>
        <v>20.640898255447549</v>
      </c>
      <c r="AC195" s="200">
        <f t="shared" si="145"/>
        <v>21.260125203110977</v>
      </c>
      <c r="AD195" s="200">
        <f t="shared" si="145"/>
        <v>21.897928959204307</v>
      </c>
      <c r="AE195" s="200">
        <f t="shared" si="145"/>
        <v>22.554866827980437</v>
      </c>
      <c r="AF195" s="200">
        <f t="shared" si="145"/>
        <v>23.231512832819853</v>
      </c>
      <c r="AG195" s="200">
        <f t="shared" si="145"/>
        <v>23.928458217804451</v>
      </c>
      <c r="AH195" s="200">
        <f t="shared" si="145"/>
        <v>24.646311964338576</v>
      </c>
      <c r="AI195" s="200">
        <f t="shared" si="145"/>
        <v>25.385701323268737</v>
      </c>
      <c r="AJ195" s="200">
        <f t="shared" si="145"/>
        <v>26.147272362966802</v>
      </c>
      <c r="AK195" s="200">
        <f t="shared" si="145"/>
        <v>26.931690533855811</v>
      </c>
      <c r="AL195" s="200">
        <f t="shared" si="145"/>
        <v>27.739641249871486</v>
      </c>
      <c r="AM195" s="200">
        <f t="shared" si="145"/>
        <v>28.571830487367624</v>
      </c>
      <c r="AN195" s="200">
        <f t="shared" si="145"/>
        <v>29.428985401988655</v>
      </c>
      <c r="AO195" s="200">
        <f t="shared" si="145"/>
        <v>30.311854964048315</v>
      </c>
      <c r="AP195" s="200">
        <f t="shared" si="145"/>
        <v>31.221210612969767</v>
      </c>
      <c r="AQ195" s="200">
        <f t="shared" si="145"/>
        <v>32.157846931358861</v>
      </c>
      <c r="AR195" s="200">
        <f t="shared" si="145"/>
        <v>33.122582339299626</v>
      </c>
      <c r="AS195" s="200">
        <f t="shared" si="145"/>
        <v>34.116259809478613</v>
      </c>
      <c r="AT195" s="200">
        <f t="shared" si="145"/>
        <v>35.139747603762977</v>
      </c>
      <c r="AU195" s="200">
        <f t="shared" si="145"/>
        <v>36.193940031875854</v>
      </c>
      <c r="AV195" s="200">
        <f t="shared" si="145"/>
        <v>37.279758232832137</v>
      </c>
      <c r="AW195" s="200">
        <f t="shared" si="145"/>
        <v>38.398150979817096</v>
      </c>
      <c r="AX195" s="200">
        <f t="shared" si="145"/>
        <v>39.550095509211609</v>
      </c>
      <c r="AY195" s="200">
        <f t="shared" si="145"/>
        <v>40.736598374487968</v>
      </c>
      <c r="AZ195" s="200">
        <f t="shared" si="145"/>
        <v>41.958696325722606</v>
      </c>
      <c r="BA195" s="200">
        <f t="shared" si="145"/>
        <v>43.217457215494285</v>
      </c>
      <c r="BB195" s="200">
        <f t="shared" si="145"/>
        <v>44.513980931959118</v>
      </c>
      <c r="BC195" s="200">
        <f t="shared" si="145"/>
        <v>45.849400359917887</v>
      </c>
      <c r="BD195" s="200">
        <f t="shared" si="145"/>
        <v>47.224882370715427</v>
      </c>
      <c r="BE195" s="200">
        <f t="shared" si="145"/>
        <v>48.641628841836891</v>
      </c>
      <c r="BF195" s="200">
        <f t="shared" si="145"/>
        <v>50.100877707092003</v>
      </c>
      <c r="BG195" s="200">
        <f t="shared" si="145"/>
        <v>51.603904038304755</v>
      </c>
      <c r="BH195" s="200">
        <f t="shared" si="145"/>
        <v>53.152021159453909</v>
      </c>
      <c r="BI195" s="200">
        <f t="shared" si="145"/>
        <v>54.746581794237521</v>
      </c>
      <c r="BJ195" s="200">
        <f t="shared" si="145"/>
        <v>56.388979248064643</v>
      </c>
      <c r="BK195" s="200">
        <f t="shared" si="145"/>
        <v>58.080648625506591</v>
      </c>
      <c r="BL195" s="200">
        <f t="shared" si="145"/>
        <v>59.823068084271782</v>
      </c>
      <c r="BM195" s="200">
        <f t="shared" si="145"/>
        <v>61.617760126799936</v>
      </c>
      <c r="BN195" s="200">
        <f t="shared" si="145"/>
        <v>63.466292930603942</v>
      </c>
      <c r="BO195" s="200">
        <f t="shared" si="145"/>
        <v>65.370281718522051</v>
      </c>
      <c r="BP195" s="200">
        <f t="shared" si="145"/>
        <v>67.331390170077725</v>
      </c>
      <c r="BQ195" s="200">
        <f t="shared" si="145"/>
        <v>69.351331875180065</v>
      </c>
    </row>
    <row r="196" spans="5:69">
      <c r="E196" s="326"/>
      <c r="F196" s="328"/>
      <c r="G196" s="329"/>
      <c r="H196" s="323"/>
      <c r="I196" s="230" t="s">
        <v>324</v>
      </c>
      <c r="J196" s="200">
        <f>J195/J284</f>
        <v>4.6632124352331603</v>
      </c>
      <c r="K196" s="200">
        <f>K195/K284</f>
        <v>4.7089302042060339</v>
      </c>
      <c r="L196" s="200">
        <f t="shared" ref="L196:BQ196" si="146">L195/L284</f>
        <v>4.7550961866002108</v>
      </c>
      <c r="M196" s="200">
        <f t="shared" si="146"/>
        <v>4.8017147766649177</v>
      </c>
      <c r="N196" s="200">
        <f t="shared" si="146"/>
        <v>4.8487904117302616</v>
      </c>
      <c r="O196" s="200">
        <f t="shared" si="146"/>
        <v>4.8963275726295779</v>
      </c>
      <c r="P196" s="200">
        <f t="shared" si="146"/>
        <v>4.9443307841259472</v>
      </c>
      <c r="Q196" s="200">
        <f t="shared" si="146"/>
        <v>4.9928046153428687</v>
      </c>
      <c r="R196" s="200">
        <f t="shared" si="146"/>
        <v>5.0417536801991707</v>
      </c>
      <c r="S196" s="200">
        <f t="shared" si="146"/>
        <v>5.0911826378481813</v>
      </c>
      <c r="T196" s="200">
        <f t="shared" si="146"/>
        <v>5.1410961931212027</v>
      </c>
      <c r="U196" s="200">
        <f t="shared" si="146"/>
        <v>5.1914990969753338</v>
      </c>
      <c r="V196" s="200">
        <f t="shared" si="146"/>
        <v>5.2423961469456808</v>
      </c>
      <c r="W196" s="200">
        <f t="shared" si="146"/>
        <v>5.2937921876020102</v>
      </c>
      <c r="X196" s="200">
        <f t="shared" si="146"/>
        <v>5.3456921110098747</v>
      </c>
      <c r="Y196" s="200">
        <f t="shared" si="146"/>
        <v>5.398100857196245</v>
      </c>
      <c r="Z196" s="200">
        <f t="shared" si="146"/>
        <v>5.4510234146197387</v>
      </c>
      <c r="AA196" s="200">
        <f t="shared" si="146"/>
        <v>5.5044648206454214</v>
      </c>
      <c r="AB196" s="200">
        <f t="shared" si="146"/>
        <v>5.5584301620242993</v>
      </c>
      <c r="AC196" s="200">
        <f t="shared" si="146"/>
        <v>5.6129245753774786</v>
      </c>
      <c r="AD196" s="200">
        <f t="shared" si="146"/>
        <v>5.6679532476851016</v>
      </c>
      <c r="AE196" s="200">
        <f t="shared" si="146"/>
        <v>5.723521416780053</v>
      </c>
      <c r="AF196" s="200">
        <f t="shared" si="146"/>
        <v>5.7796343718465248</v>
      </c>
      <c r="AG196" s="200">
        <f t="shared" si="146"/>
        <v>5.8362974539234527</v>
      </c>
      <c r="AH196" s="200">
        <f t="shared" si="146"/>
        <v>5.8935160564128966</v>
      </c>
      <c r="AI196" s="200">
        <f t="shared" si="146"/>
        <v>5.9512956255934144</v>
      </c>
      <c r="AJ196" s="200">
        <f t="shared" si="146"/>
        <v>6.0096416611384491</v>
      </c>
      <c r="AK196" s="200">
        <f t="shared" si="146"/>
        <v>6.0685597166398084</v>
      </c>
      <c r="AL196" s="200">
        <f t="shared" si="146"/>
        <v>6.1280554001362768</v>
      </c>
      <c r="AM196" s="200">
        <f t="shared" si="146"/>
        <v>6.1881343746474142</v>
      </c>
      <c r="AN196" s="200">
        <f t="shared" si="146"/>
        <v>6.2488023587125863</v>
      </c>
      <c r="AO196" s="200">
        <f t="shared" si="146"/>
        <v>6.3100651269352577</v>
      </c>
      <c r="AP196" s="200">
        <f t="shared" si="146"/>
        <v>6.3719285105326637</v>
      </c>
      <c r="AQ196" s="200">
        <f t="shared" si="146"/>
        <v>6.4343983978908268</v>
      </c>
      <c r="AR196" s="200">
        <f t="shared" si="146"/>
        <v>6.497480735125051</v>
      </c>
      <c r="AS196" s="200">
        <f t="shared" si="146"/>
        <v>6.5611815266458846</v>
      </c>
      <c r="AT196" s="200">
        <f t="shared" si="146"/>
        <v>6.6255068357306479</v>
      </c>
      <c r="AU196" s="200">
        <f t="shared" si="146"/>
        <v>6.6904627851005536</v>
      </c>
      <c r="AV196" s="200">
        <f t="shared" si="146"/>
        <v>6.756055557503502</v>
      </c>
      <c r="AW196" s="200">
        <f t="shared" si="146"/>
        <v>6.8222913963025542</v>
      </c>
      <c r="AX196" s="200">
        <f t="shared" si="146"/>
        <v>6.8891766060702269</v>
      </c>
      <c r="AY196" s="200">
        <f t="shared" si="146"/>
        <v>6.9567175531885637</v>
      </c>
      <c r="AZ196" s="200">
        <f t="shared" si="146"/>
        <v>7.0249206664551185</v>
      </c>
      <c r="BA196" s="200">
        <f t="shared" si="146"/>
        <v>7.0937924376948738</v>
      </c>
      <c r="BB196" s="200">
        <f t="shared" si="146"/>
        <v>7.1633394223781579</v>
      </c>
      <c r="BC196" s="200">
        <f t="shared" si="146"/>
        <v>7.23356824024461</v>
      </c>
      <c r="BD196" s="200">
        <f t="shared" si="146"/>
        <v>7.304485575933283</v>
      </c>
      <c r="BE196" s="200">
        <f t="shared" si="146"/>
        <v>7.3760981796189036</v>
      </c>
      <c r="BF196" s="200">
        <f t="shared" si="146"/>
        <v>7.4484128676543833</v>
      </c>
      <c r="BG196" s="200">
        <f t="shared" si="146"/>
        <v>7.5214365232196219</v>
      </c>
      <c r="BH196" s="200">
        <f t="shared" si="146"/>
        <v>7.5951760969766795</v>
      </c>
      <c r="BI196" s="200">
        <f t="shared" si="146"/>
        <v>7.6696386077313514</v>
      </c>
      <c r="BJ196" s="200">
        <f t="shared" si="146"/>
        <v>7.7448311431012655</v>
      </c>
      <c r="BK196" s="200">
        <f t="shared" si="146"/>
        <v>7.8207608601904948</v>
      </c>
      <c r="BL196" s="200">
        <f t="shared" si="146"/>
        <v>7.8974349862707918</v>
      </c>
      <c r="BM196" s="200">
        <f t="shared" si="146"/>
        <v>7.9748608194695239</v>
      </c>
      <c r="BN196" s="200">
        <f t="shared" si="146"/>
        <v>8.0530457294643245</v>
      </c>
      <c r="BO196" s="200">
        <f t="shared" si="146"/>
        <v>8.1319971581845625</v>
      </c>
      <c r="BP196" s="200">
        <f t="shared" si="146"/>
        <v>8.2117226205197067</v>
      </c>
      <c r="BQ196" s="200">
        <f t="shared" si="146"/>
        <v>8.2922297050346057</v>
      </c>
    </row>
    <row r="197" spans="5:69">
      <c r="E197" s="326"/>
      <c r="F197" s="328"/>
      <c r="G197" s="329"/>
      <c r="H197" s="323"/>
      <c r="I197" s="230" t="s">
        <v>65</v>
      </c>
      <c r="J197" s="203">
        <f>Variables!$M$9</f>
        <v>9</v>
      </c>
      <c r="K197" s="203">
        <f>Variables!$M$9</f>
        <v>9</v>
      </c>
      <c r="L197" s="203">
        <f>Variables!$M$9</f>
        <v>9</v>
      </c>
      <c r="M197" s="203">
        <f>Variables!$M$9</f>
        <v>9</v>
      </c>
      <c r="N197" s="203">
        <f>Variables!$M$9</f>
        <v>9</v>
      </c>
      <c r="O197" s="203">
        <f>Variables!$M$9</f>
        <v>9</v>
      </c>
      <c r="P197" s="203">
        <f>Variables!$M$9</f>
        <v>9</v>
      </c>
      <c r="Q197" s="203">
        <f>Variables!$M$9</f>
        <v>9</v>
      </c>
      <c r="R197" s="203">
        <f>Variables!$M$9</f>
        <v>9</v>
      </c>
      <c r="S197" s="203">
        <f>Variables!$M$9</f>
        <v>9</v>
      </c>
      <c r="T197" s="203">
        <f>Variables!$M$9</f>
        <v>9</v>
      </c>
      <c r="U197" s="203">
        <f>Variables!$M$9</f>
        <v>9</v>
      </c>
      <c r="V197" s="203">
        <f>Variables!$M$9</f>
        <v>9</v>
      </c>
      <c r="W197" s="203">
        <f>Variables!$M$9</f>
        <v>9</v>
      </c>
      <c r="X197" s="203">
        <f>Variables!$M$9</f>
        <v>9</v>
      </c>
      <c r="Y197" s="203">
        <f>Variables!$M$9</f>
        <v>9</v>
      </c>
      <c r="Z197" s="203">
        <f>Variables!$M$9</f>
        <v>9</v>
      </c>
      <c r="AA197" s="203">
        <f>Variables!$M$9</f>
        <v>9</v>
      </c>
      <c r="AB197" s="203">
        <f>Variables!$M$9</f>
        <v>9</v>
      </c>
      <c r="AC197" s="203">
        <f>Variables!$M$9</f>
        <v>9</v>
      </c>
      <c r="AD197" s="203">
        <f>Variables!$M$9</f>
        <v>9</v>
      </c>
      <c r="AE197" s="203">
        <f>Variables!$M$9</f>
        <v>9</v>
      </c>
      <c r="AF197" s="203">
        <f>Variables!$M$9</f>
        <v>9</v>
      </c>
      <c r="AG197" s="203">
        <f>Variables!$M$9</f>
        <v>9</v>
      </c>
      <c r="AH197" s="203">
        <f>Variables!$M$9</f>
        <v>9</v>
      </c>
      <c r="AI197" s="203">
        <f>Variables!$M$9</f>
        <v>9</v>
      </c>
      <c r="AJ197" s="203">
        <f>Variables!$M$9</f>
        <v>9</v>
      </c>
      <c r="AK197" s="203">
        <f>Variables!$M$9</f>
        <v>9</v>
      </c>
      <c r="AL197" s="203">
        <f>Variables!$M$9</f>
        <v>9</v>
      </c>
      <c r="AM197" s="203">
        <f>Variables!$M$9</f>
        <v>9</v>
      </c>
      <c r="AN197" s="203">
        <f>Variables!$M$9</f>
        <v>9</v>
      </c>
      <c r="AO197" s="203">
        <f>Variables!$M$9</f>
        <v>9</v>
      </c>
      <c r="AP197" s="203">
        <f>Variables!$M$9</f>
        <v>9</v>
      </c>
      <c r="AQ197" s="203">
        <f>Variables!$M$9</f>
        <v>9</v>
      </c>
      <c r="AR197" s="203">
        <f>Variables!$M$9</f>
        <v>9</v>
      </c>
      <c r="AS197" s="203">
        <f>Variables!$M$9</f>
        <v>9</v>
      </c>
      <c r="AT197" s="203">
        <f>Variables!$M$9</f>
        <v>9</v>
      </c>
      <c r="AU197" s="203">
        <f>Variables!$M$9</f>
        <v>9</v>
      </c>
      <c r="AV197" s="203">
        <f>Variables!$M$9</f>
        <v>9</v>
      </c>
      <c r="AW197" s="203">
        <f>Variables!$M$9</f>
        <v>9</v>
      </c>
      <c r="AX197" s="203">
        <f>Variables!$M$9</f>
        <v>9</v>
      </c>
      <c r="AY197" s="203">
        <f>Variables!$M$9</f>
        <v>9</v>
      </c>
      <c r="AZ197" s="203">
        <f>Variables!$M$9</f>
        <v>9</v>
      </c>
      <c r="BA197" s="203">
        <f>Variables!$M$9</f>
        <v>9</v>
      </c>
      <c r="BB197" s="203">
        <f>Variables!$M$9</f>
        <v>9</v>
      </c>
      <c r="BC197" s="203">
        <f>Variables!$M$9</f>
        <v>9</v>
      </c>
      <c r="BD197" s="203">
        <f>Variables!$M$9</f>
        <v>9</v>
      </c>
      <c r="BE197" s="203">
        <f>Variables!$M$9</f>
        <v>9</v>
      </c>
      <c r="BF197" s="203">
        <f>Variables!$M$9</f>
        <v>9</v>
      </c>
      <c r="BG197" s="203">
        <f>Variables!$M$9</f>
        <v>9</v>
      </c>
      <c r="BH197" s="203">
        <f>Variables!$M$9</f>
        <v>9</v>
      </c>
      <c r="BI197" s="203">
        <f>Variables!$M$9</f>
        <v>9</v>
      </c>
      <c r="BJ197" s="203">
        <f>Variables!$M$9</f>
        <v>9</v>
      </c>
      <c r="BK197" s="203">
        <f>Variables!$M$9</f>
        <v>9</v>
      </c>
      <c r="BL197" s="203">
        <f>Variables!$M$9</f>
        <v>9</v>
      </c>
      <c r="BM197" s="203">
        <f>Variables!$M$9</f>
        <v>9</v>
      </c>
      <c r="BN197" s="203">
        <f>Variables!$M$9</f>
        <v>9</v>
      </c>
      <c r="BO197" s="203">
        <f>Variables!$M$9</f>
        <v>9</v>
      </c>
      <c r="BP197" s="203">
        <f>Variables!$M$9</f>
        <v>9</v>
      </c>
      <c r="BQ197" s="203">
        <f>Variables!$M$9</f>
        <v>9</v>
      </c>
    </row>
    <row r="198" spans="5:69">
      <c r="E198" s="326"/>
      <c r="F198" s="328"/>
      <c r="G198" s="329"/>
      <c r="H198" s="323"/>
      <c r="I198" s="230" t="s">
        <v>299</v>
      </c>
      <c r="J198" s="200">
        <v>0</v>
      </c>
      <c r="K198" s="200">
        <f t="shared" ref="K198:BQ198" si="147">J200*$B$6</f>
        <v>1.8652849740932642</v>
      </c>
      <c r="L198" s="200">
        <f t="shared" si="147"/>
        <v>2.8162145687290456</v>
      </c>
      <c r="M198" s="200">
        <f t="shared" si="147"/>
        <v>3.3101457590046075</v>
      </c>
      <c r="N198" s="200">
        <f t="shared" si="147"/>
        <v>3.5757587901682708</v>
      </c>
      <c r="O198" s="200">
        <f t="shared" si="147"/>
        <v>3.7273955597762405</v>
      </c>
      <c r="P198" s="200">
        <f t="shared" si="147"/>
        <v>3.8222288089399514</v>
      </c>
      <c r="Q198" s="200">
        <f t="shared" si="147"/>
        <v>3.8888467181203552</v>
      </c>
      <c r="R198" s="200">
        <f t="shared" si="147"/>
        <v>3.9415452051973254</v>
      </c>
      <c r="S198" s="200">
        <f t="shared" si="147"/>
        <v>3.9874740746783317</v>
      </c>
      <c r="T198" s="200">
        <f t="shared" si="147"/>
        <v>4.0302100924784385</v>
      </c>
      <c r="U198" s="200">
        <f t="shared" si="147"/>
        <v>4.0715435234877004</v>
      </c>
      <c r="V198" s="200">
        <f t="shared" si="147"/>
        <v>4.1123714005339833</v>
      </c>
      <c r="W198" s="200">
        <f t="shared" si="147"/>
        <v>4.1531441590452642</v>
      </c>
      <c r="X198" s="200">
        <f t="shared" si="147"/>
        <v>4.1940889545634361</v>
      </c>
      <c r="Y198" s="200">
        <f t="shared" si="147"/>
        <v>4.2353213216856682</v>
      </c>
      <c r="Z198" s="200">
        <f t="shared" si="147"/>
        <v>4.2769010037213322</v>
      </c>
      <c r="AA198" s="200">
        <f t="shared" si="147"/>
        <v>4.3188598677085626</v>
      </c>
      <c r="AB198" s="200">
        <f t="shared" si="147"/>
        <v>4.3612158621124504</v>
      </c>
      <c r="AC198" s="200">
        <f t="shared" si="147"/>
        <v>4.4039799958659449</v>
      </c>
      <c r="AD198" s="200">
        <f t="shared" si="147"/>
        <v>4.4471598280839642</v>
      </c>
      <c r="AE198" s="200">
        <f t="shared" si="147"/>
        <v>4.4907612131160226</v>
      </c>
      <c r="AF198" s="200">
        <f t="shared" si="147"/>
        <v>4.5347891732700329</v>
      </c>
      <c r="AG198" s="200">
        <f t="shared" si="147"/>
        <v>4.5792483353736264</v>
      </c>
      <c r="AH198" s="200">
        <f t="shared" si="147"/>
        <v>4.6241431492561942</v>
      </c>
      <c r="AI198" s="200">
        <f t="shared" si="147"/>
        <v>4.6694779971932556</v>
      </c>
      <c r="AJ198" s="200">
        <f t="shared" si="147"/>
        <v>4.7152572488339937</v>
      </c>
      <c r="AK198" s="200">
        <f t="shared" si="147"/>
        <v>4.7614852888723762</v>
      </c>
      <c r="AL198" s="200">
        <f t="shared" si="147"/>
        <v>4.8081665310921125</v>
      </c>
      <c r="AM198" s="200">
        <f t="shared" si="147"/>
        <v>4.8553054256005668</v>
      </c>
      <c r="AN198" s="200">
        <f t="shared" si="147"/>
        <v>4.9029064626592493</v>
      </c>
      <c r="AO198" s="200">
        <f t="shared" si="147"/>
        <v>4.9509741748146601</v>
      </c>
      <c r="AP198" s="200">
        <f t="shared" si="147"/>
        <v>4.9995131381814337</v>
      </c>
      <c r="AQ198" s="200">
        <f t="shared" si="147"/>
        <v>5.0485279733037824</v>
      </c>
      <c r="AR198" s="200">
        <f t="shared" si="147"/>
        <v>5.0980233458082225</v>
      </c>
      <c r="AS198" s="200">
        <f t="shared" si="147"/>
        <v>5.148003966954132</v>
      </c>
      <c r="AT198" s="200">
        <f t="shared" si="147"/>
        <v>5.1984745941354209</v>
      </c>
      <c r="AU198" s="200">
        <f t="shared" si="147"/>
        <v>5.2494400313599705</v>
      </c>
      <c r="AV198" s="200">
        <f t="shared" si="147"/>
        <v>5.3009051297202063</v>
      </c>
      <c r="AW198" s="200">
        <f t="shared" si="147"/>
        <v>5.3528747878615039</v>
      </c>
      <c r="AX198" s="200">
        <f t="shared" si="147"/>
        <v>5.4053539524517742</v>
      </c>
      <c r="AY198" s="200">
        <f t="shared" si="147"/>
        <v>5.4583476186539786</v>
      </c>
      <c r="AZ198" s="200">
        <f t="shared" si="147"/>
        <v>5.5118608306024157</v>
      </c>
      <c r="BA198" s="200">
        <f t="shared" si="147"/>
        <v>5.5658986818832554</v>
      </c>
      <c r="BB198" s="200">
        <f t="shared" si="147"/>
        <v>5.6204663160195771</v>
      </c>
      <c r="BC198" s="200">
        <f t="shared" si="147"/>
        <v>5.6755689269610521</v>
      </c>
      <c r="BD198" s="200">
        <f t="shared" si="147"/>
        <v>5.7312117595783709</v>
      </c>
      <c r="BE198" s="200">
        <f t="shared" si="147"/>
        <v>5.7874001101624986</v>
      </c>
      <c r="BF198" s="200">
        <f t="shared" si="147"/>
        <v>5.8441393269288113</v>
      </c>
      <c r="BG198" s="200">
        <f t="shared" si="147"/>
        <v>5.9014348105261591</v>
      </c>
      <c r="BH198" s="200">
        <f t="shared" si="147"/>
        <v>5.9592920145509289</v>
      </c>
      <c r="BI198" s="200">
        <f t="shared" si="147"/>
        <v>6.0177164460661361</v>
      </c>
      <c r="BJ198" s="200">
        <f t="shared" si="147"/>
        <v>6.0767136661256096</v>
      </c>
      <c r="BK198" s="200">
        <f t="shared" si="147"/>
        <v>6.1362892903033117</v>
      </c>
      <c r="BL198" s="200">
        <f t="shared" si="147"/>
        <v>6.1964489892278536</v>
      </c>
      <c r="BM198" s="200">
        <f t="shared" si="147"/>
        <v>6.2571984891222439</v>
      </c>
      <c r="BN198" s="200">
        <f t="shared" si="147"/>
        <v>6.3185435723489327</v>
      </c>
      <c r="BO198" s="200">
        <f t="shared" si="147"/>
        <v>6.3804900779601965</v>
      </c>
      <c r="BP198" s="200">
        <f t="shared" si="147"/>
        <v>6.4430439022539234</v>
      </c>
      <c r="BQ198" s="200">
        <f t="shared" si="147"/>
        <v>6.5062109993348445</v>
      </c>
    </row>
    <row r="199" spans="5:69">
      <c r="E199" s="326"/>
      <c r="F199" s="328"/>
      <c r="G199" s="329"/>
      <c r="H199" s="323"/>
      <c r="I199" s="230" t="s">
        <v>301</v>
      </c>
      <c r="J199" s="200">
        <v>0</v>
      </c>
      <c r="K199" s="200">
        <f t="shared" ref="K199:BQ199" si="148">J200*$B$7</f>
        <v>0.46632124352331605</v>
      </c>
      <c r="L199" s="200">
        <f t="shared" si="148"/>
        <v>0.70405364218226141</v>
      </c>
      <c r="M199" s="200">
        <f t="shared" si="148"/>
        <v>0.82753643975115188</v>
      </c>
      <c r="N199" s="200">
        <f t="shared" si="148"/>
        <v>0.8939396975420677</v>
      </c>
      <c r="O199" s="200">
        <f t="shared" si="148"/>
        <v>0.93184888994406012</v>
      </c>
      <c r="P199" s="200">
        <f t="shared" si="148"/>
        <v>0.95555720223498786</v>
      </c>
      <c r="Q199" s="200">
        <f t="shared" si="148"/>
        <v>0.9722116795300888</v>
      </c>
      <c r="R199" s="200">
        <f t="shared" si="148"/>
        <v>0.98538630129933136</v>
      </c>
      <c r="S199" s="200">
        <f t="shared" si="148"/>
        <v>0.99686851866958293</v>
      </c>
      <c r="T199" s="200">
        <f t="shared" si="148"/>
        <v>1.0075525231196096</v>
      </c>
      <c r="U199" s="200">
        <f t="shared" si="148"/>
        <v>1.0178858808719251</v>
      </c>
      <c r="V199" s="200">
        <f t="shared" si="148"/>
        <v>1.0280928501334958</v>
      </c>
      <c r="W199" s="200">
        <f t="shared" si="148"/>
        <v>1.0382860397613161</v>
      </c>
      <c r="X199" s="200">
        <f t="shared" si="148"/>
        <v>1.048522238640859</v>
      </c>
      <c r="Y199" s="200">
        <f t="shared" si="148"/>
        <v>1.0588303304214171</v>
      </c>
      <c r="Z199" s="200">
        <f t="shared" si="148"/>
        <v>1.069225250930333</v>
      </c>
      <c r="AA199" s="200">
        <f t="shared" si="148"/>
        <v>1.0797149669271406</v>
      </c>
      <c r="AB199" s="200">
        <f t="shared" si="148"/>
        <v>1.0903039655281126</v>
      </c>
      <c r="AC199" s="200">
        <f t="shared" si="148"/>
        <v>1.1009949989664862</v>
      </c>
      <c r="AD199" s="200">
        <f t="shared" si="148"/>
        <v>1.111789957020991</v>
      </c>
      <c r="AE199" s="200">
        <f t="shared" si="148"/>
        <v>1.1226903032790057</v>
      </c>
      <c r="AF199" s="200">
        <f t="shared" si="148"/>
        <v>1.1336972933175082</v>
      </c>
      <c r="AG199" s="200">
        <f t="shared" si="148"/>
        <v>1.1448120838434066</v>
      </c>
      <c r="AH199" s="200">
        <f t="shared" si="148"/>
        <v>1.1560357873140485</v>
      </c>
      <c r="AI199" s="200">
        <f t="shared" si="148"/>
        <v>1.1673694992983139</v>
      </c>
      <c r="AJ199" s="200">
        <f t="shared" si="148"/>
        <v>1.1788143122084984</v>
      </c>
      <c r="AK199" s="200">
        <f t="shared" si="148"/>
        <v>1.1903713222180941</v>
      </c>
      <c r="AL199" s="200">
        <f t="shared" si="148"/>
        <v>1.2020416327730281</v>
      </c>
      <c r="AM199" s="200">
        <f t="shared" si="148"/>
        <v>1.2138263564001417</v>
      </c>
      <c r="AN199" s="200">
        <f t="shared" si="148"/>
        <v>1.2257266156648123</v>
      </c>
      <c r="AO199" s="200">
        <f t="shared" si="148"/>
        <v>1.237743543703665</v>
      </c>
      <c r="AP199" s="200">
        <f t="shared" si="148"/>
        <v>1.2498782845453584</v>
      </c>
      <c r="AQ199" s="200">
        <f t="shared" si="148"/>
        <v>1.2621319933259456</v>
      </c>
      <c r="AR199" s="200">
        <f t="shared" si="148"/>
        <v>1.2745058364520556</v>
      </c>
      <c r="AS199" s="200">
        <f t="shared" si="148"/>
        <v>1.287000991738533</v>
      </c>
      <c r="AT199" s="200">
        <f t="shared" si="148"/>
        <v>1.2996186485338552</v>
      </c>
      <c r="AU199" s="200">
        <f t="shared" si="148"/>
        <v>1.3123600078399926</v>
      </c>
      <c r="AV199" s="200">
        <f t="shared" si="148"/>
        <v>1.3252262824300516</v>
      </c>
      <c r="AW199" s="200">
        <f t="shared" si="148"/>
        <v>1.338218696965376</v>
      </c>
      <c r="AX199" s="200">
        <f t="shared" si="148"/>
        <v>1.3513384881129435</v>
      </c>
      <c r="AY199" s="200">
        <f t="shared" si="148"/>
        <v>1.3645869046634946</v>
      </c>
      <c r="AZ199" s="200">
        <f t="shared" si="148"/>
        <v>1.3779652076506039</v>
      </c>
      <c r="BA199" s="200">
        <f t="shared" si="148"/>
        <v>1.3914746704708139</v>
      </c>
      <c r="BB199" s="200">
        <f t="shared" si="148"/>
        <v>1.4051165790048943</v>
      </c>
      <c r="BC199" s="200">
        <f t="shared" si="148"/>
        <v>1.418892231740263</v>
      </c>
      <c r="BD199" s="200">
        <f t="shared" si="148"/>
        <v>1.4328029398945927</v>
      </c>
      <c r="BE199" s="200">
        <f t="shared" si="148"/>
        <v>1.4468500275406246</v>
      </c>
      <c r="BF199" s="200">
        <f t="shared" si="148"/>
        <v>1.4610348317322028</v>
      </c>
      <c r="BG199" s="200">
        <f t="shared" si="148"/>
        <v>1.4753587026315398</v>
      </c>
      <c r="BH199" s="200">
        <f t="shared" si="148"/>
        <v>1.4898230036377322</v>
      </c>
      <c r="BI199" s="200">
        <f t="shared" si="148"/>
        <v>1.504429111516534</v>
      </c>
      <c r="BJ199" s="200">
        <f t="shared" si="148"/>
        <v>1.5191784165314024</v>
      </c>
      <c r="BK199" s="200">
        <f t="shared" si="148"/>
        <v>1.5340723225758279</v>
      </c>
      <c r="BL199" s="200">
        <f t="shared" si="148"/>
        <v>1.5491122473069634</v>
      </c>
      <c r="BM199" s="200">
        <f t="shared" si="148"/>
        <v>1.564299622280561</v>
      </c>
      <c r="BN199" s="200">
        <f t="shared" si="148"/>
        <v>1.5796358930872332</v>
      </c>
      <c r="BO199" s="200">
        <f t="shared" si="148"/>
        <v>1.5951225194900491</v>
      </c>
      <c r="BP199" s="200">
        <f t="shared" si="148"/>
        <v>1.6107609755634809</v>
      </c>
      <c r="BQ199" s="200">
        <f t="shared" si="148"/>
        <v>1.6265527498337111</v>
      </c>
    </row>
    <row r="200" spans="5:69">
      <c r="E200" s="326"/>
      <c r="F200" s="328"/>
      <c r="G200" s="329"/>
      <c r="H200" s="323"/>
      <c r="I200" s="230" t="s">
        <v>325</v>
      </c>
      <c r="J200" s="200">
        <f>J196+J198+J199</f>
        <v>4.6632124352331603</v>
      </c>
      <c r="K200" s="200">
        <f>K196+K198+K199</f>
        <v>7.0405364218226136</v>
      </c>
      <c r="L200" s="200">
        <f t="shared" ref="L200:BQ200" si="149">L196+L198+L199</f>
        <v>8.2753643975115185</v>
      </c>
      <c r="M200" s="200">
        <f t="shared" si="149"/>
        <v>8.9393969754206761</v>
      </c>
      <c r="N200" s="200">
        <f t="shared" si="149"/>
        <v>9.3184888994406005</v>
      </c>
      <c r="O200" s="200">
        <f t="shared" si="149"/>
        <v>9.5555720223498781</v>
      </c>
      <c r="P200" s="200">
        <f t="shared" si="149"/>
        <v>9.722116795300888</v>
      </c>
      <c r="Q200" s="200">
        <f t="shared" si="149"/>
        <v>9.8538630129933136</v>
      </c>
      <c r="R200" s="200">
        <f t="shared" si="149"/>
        <v>9.9686851866958293</v>
      </c>
      <c r="S200" s="200">
        <f t="shared" si="149"/>
        <v>10.075525231196096</v>
      </c>
      <c r="T200" s="200">
        <f t="shared" si="149"/>
        <v>10.178858808719252</v>
      </c>
      <c r="U200" s="200">
        <f t="shared" si="149"/>
        <v>10.280928501334959</v>
      </c>
      <c r="V200" s="200">
        <f t="shared" si="149"/>
        <v>10.382860397613159</v>
      </c>
      <c r="W200" s="200">
        <f t="shared" si="149"/>
        <v>10.485222386408589</v>
      </c>
      <c r="X200" s="200">
        <f t="shared" si="149"/>
        <v>10.58830330421417</v>
      </c>
      <c r="Y200" s="200">
        <f t="shared" si="149"/>
        <v>10.69225250930333</v>
      </c>
      <c r="Z200" s="200">
        <f t="shared" si="149"/>
        <v>10.797149669271406</v>
      </c>
      <c r="AA200" s="200">
        <f t="shared" si="149"/>
        <v>10.903039655281125</v>
      </c>
      <c r="AB200" s="200">
        <f t="shared" si="149"/>
        <v>11.009949989664863</v>
      </c>
      <c r="AC200" s="200">
        <f t="shared" si="149"/>
        <v>11.117899570209909</v>
      </c>
      <c r="AD200" s="200">
        <f t="shared" si="149"/>
        <v>11.226903032790057</v>
      </c>
      <c r="AE200" s="200">
        <f t="shared" si="149"/>
        <v>11.336972933175081</v>
      </c>
      <c r="AF200" s="200">
        <f t="shared" si="149"/>
        <v>11.448120838434066</v>
      </c>
      <c r="AG200" s="200">
        <f t="shared" si="149"/>
        <v>11.560357873140486</v>
      </c>
      <c r="AH200" s="200">
        <f t="shared" si="149"/>
        <v>11.673694992983139</v>
      </c>
      <c r="AI200" s="200">
        <f t="shared" si="149"/>
        <v>11.788143122084984</v>
      </c>
      <c r="AJ200" s="200">
        <f t="shared" si="149"/>
        <v>11.90371322218094</v>
      </c>
      <c r="AK200" s="200">
        <f t="shared" si="149"/>
        <v>12.020416327730279</v>
      </c>
      <c r="AL200" s="200">
        <f t="shared" si="149"/>
        <v>12.138263564001416</v>
      </c>
      <c r="AM200" s="200">
        <f t="shared" si="149"/>
        <v>12.257266156648123</v>
      </c>
      <c r="AN200" s="200">
        <f t="shared" si="149"/>
        <v>12.377435437036649</v>
      </c>
      <c r="AO200" s="200">
        <f t="shared" si="149"/>
        <v>12.498782845453583</v>
      </c>
      <c r="AP200" s="200">
        <f t="shared" si="149"/>
        <v>12.621319933259455</v>
      </c>
      <c r="AQ200" s="200">
        <f t="shared" si="149"/>
        <v>12.745058364520554</v>
      </c>
      <c r="AR200" s="200">
        <f t="shared" si="149"/>
        <v>12.87000991738533</v>
      </c>
      <c r="AS200" s="200">
        <f t="shared" si="149"/>
        <v>12.996186485338551</v>
      </c>
      <c r="AT200" s="200">
        <f t="shared" si="149"/>
        <v>13.123600078399924</v>
      </c>
      <c r="AU200" s="200">
        <f t="shared" si="149"/>
        <v>13.252262824300516</v>
      </c>
      <c r="AV200" s="200">
        <f t="shared" si="149"/>
        <v>13.382186969653759</v>
      </c>
      <c r="AW200" s="200">
        <f t="shared" si="149"/>
        <v>13.513384881129435</v>
      </c>
      <c r="AX200" s="200">
        <f t="shared" si="149"/>
        <v>13.645869046634946</v>
      </c>
      <c r="AY200" s="200">
        <f t="shared" si="149"/>
        <v>13.779652076506038</v>
      </c>
      <c r="AZ200" s="200">
        <f t="shared" si="149"/>
        <v>13.914746704708138</v>
      </c>
      <c r="BA200" s="200">
        <f t="shared" si="149"/>
        <v>14.051165790048943</v>
      </c>
      <c r="BB200" s="200">
        <f t="shared" si="149"/>
        <v>14.188922317402628</v>
      </c>
      <c r="BC200" s="200">
        <f t="shared" si="149"/>
        <v>14.328029398945926</v>
      </c>
      <c r="BD200" s="200">
        <f t="shared" si="149"/>
        <v>14.468500275406246</v>
      </c>
      <c r="BE200" s="200">
        <f t="shared" si="149"/>
        <v>14.610348317322027</v>
      </c>
      <c r="BF200" s="200">
        <f t="shared" si="149"/>
        <v>14.753587026315397</v>
      </c>
      <c r="BG200" s="200">
        <f t="shared" si="149"/>
        <v>14.898230036377322</v>
      </c>
      <c r="BH200" s="200">
        <f t="shared" si="149"/>
        <v>15.04429111516534</v>
      </c>
      <c r="BI200" s="200">
        <f t="shared" si="149"/>
        <v>15.191784165314022</v>
      </c>
      <c r="BJ200" s="200">
        <f t="shared" si="149"/>
        <v>15.340723225758278</v>
      </c>
      <c r="BK200" s="200">
        <f t="shared" si="149"/>
        <v>15.491122473069634</v>
      </c>
      <c r="BL200" s="200">
        <f t="shared" si="149"/>
        <v>15.642996222805609</v>
      </c>
      <c r="BM200" s="200">
        <f t="shared" si="149"/>
        <v>15.79635893087233</v>
      </c>
      <c r="BN200" s="200">
        <f t="shared" si="149"/>
        <v>15.951225194900491</v>
      </c>
      <c r="BO200" s="200">
        <f t="shared" si="149"/>
        <v>16.107609755634808</v>
      </c>
      <c r="BP200" s="200">
        <f t="shared" si="149"/>
        <v>16.265527498337111</v>
      </c>
      <c r="BQ200" s="200">
        <f t="shared" si="149"/>
        <v>16.424993454203161</v>
      </c>
    </row>
    <row r="201" spans="5:69">
      <c r="E201" s="326"/>
      <c r="F201" s="328"/>
      <c r="G201" s="329"/>
      <c r="H201" s="323"/>
      <c r="I201" s="230" t="s">
        <v>295</v>
      </c>
      <c r="J201" s="200">
        <f>J197*J200</f>
        <v>41.968911917098445</v>
      </c>
      <c r="K201" s="200">
        <f>K197*K200</f>
        <v>63.364827796403524</v>
      </c>
      <c r="L201" s="200">
        <f t="shared" ref="L201:BQ201" si="150">L197*L200</f>
        <v>74.478279577603672</v>
      </c>
      <c r="M201" s="200">
        <f t="shared" si="150"/>
        <v>80.454572778786087</v>
      </c>
      <c r="N201" s="200">
        <f t="shared" si="150"/>
        <v>83.8664000949654</v>
      </c>
      <c r="O201" s="200">
        <f t="shared" si="150"/>
        <v>86.000148201148903</v>
      </c>
      <c r="P201" s="200">
        <f t="shared" si="150"/>
        <v>87.499051157707996</v>
      </c>
      <c r="Q201" s="200">
        <f t="shared" si="150"/>
        <v>88.684767116939824</v>
      </c>
      <c r="R201" s="200">
        <f t="shared" si="150"/>
        <v>89.71816668026247</v>
      </c>
      <c r="S201" s="200">
        <f t="shared" si="150"/>
        <v>90.679727080764863</v>
      </c>
      <c r="T201" s="200">
        <f t="shared" si="150"/>
        <v>91.609729278473267</v>
      </c>
      <c r="U201" s="200">
        <f t="shared" si="150"/>
        <v>92.528356512014625</v>
      </c>
      <c r="V201" s="200">
        <f t="shared" si="150"/>
        <v>93.445743578518432</v>
      </c>
      <c r="W201" s="200">
        <f t="shared" si="150"/>
        <v>94.367001477677306</v>
      </c>
      <c r="X201" s="200">
        <f t="shared" si="150"/>
        <v>95.294729737927526</v>
      </c>
      <c r="Y201" s="200">
        <f t="shared" si="150"/>
        <v>96.23027258372997</v>
      </c>
      <c r="Z201" s="200">
        <f t="shared" si="150"/>
        <v>97.17434702344265</v>
      </c>
      <c r="AA201" s="200">
        <f t="shared" si="150"/>
        <v>98.12735689753012</v>
      </c>
      <c r="AB201" s="200">
        <f t="shared" si="150"/>
        <v>99.089549906983763</v>
      </c>
      <c r="AC201" s="200">
        <f t="shared" si="150"/>
        <v>100.06109613188919</v>
      </c>
      <c r="AD201" s="200">
        <f t="shared" si="150"/>
        <v>101.04212729511052</v>
      </c>
      <c r="AE201" s="200">
        <f t="shared" si="150"/>
        <v>102.03275639857573</v>
      </c>
      <c r="AF201" s="200">
        <f t="shared" si="150"/>
        <v>103.0330875459066</v>
      </c>
      <c r="AG201" s="200">
        <f t="shared" si="150"/>
        <v>104.04322085826438</v>
      </c>
      <c r="AH201" s="200">
        <f t="shared" si="150"/>
        <v>105.06325493684825</v>
      </c>
      <c r="AI201" s="200">
        <f t="shared" si="150"/>
        <v>106.09328809876486</v>
      </c>
      <c r="AJ201" s="200">
        <f t="shared" si="150"/>
        <v>107.13341899962846</v>
      </c>
      <c r="AK201" s="200">
        <f t="shared" si="150"/>
        <v>108.18374694957251</v>
      </c>
      <c r="AL201" s="200">
        <f t="shared" si="150"/>
        <v>109.24437207601275</v>
      </c>
      <c r="AM201" s="200">
        <f t="shared" si="150"/>
        <v>110.31539540983312</v>
      </c>
      <c r="AN201" s="200">
        <f t="shared" si="150"/>
        <v>111.39691893332984</v>
      </c>
      <c r="AO201" s="200">
        <f t="shared" si="150"/>
        <v>112.48904560908224</v>
      </c>
      <c r="AP201" s="200">
        <f t="shared" si="150"/>
        <v>113.5918793993351</v>
      </c>
      <c r="AQ201" s="200">
        <f t="shared" si="150"/>
        <v>114.70552528068499</v>
      </c>
      <c r="AR201" s="200">
        <f t="shared" si="150"/>
        <v>115.83008925646797</v>
      </c>
      <c r="AS201" s="200">
        <f t="shared" si="150"/>
        <v>116.96567836804697</v>
      </c>
      <c r="AT201" s="200">
        <f t="shared" si="150"/>
        <v>118.11240070559933</v>
      </c>
      <c r="AU201" s="200">
        <f t="shared" si="150"/>
        <v>119.27036541870464</v>
      </c>
      <c r="AV201" s="200">
        <f t="shared" si="150"/>
        <v>120.43968272688383</v>
      </c>
      <c r="AW201" s="200">
        <f t="shared" si="150"/>
        <v>121.62046393016492</v>
      </c>
      <c r="AX201" s="200">
        <f t="shared" si="150"/>
        <v>122.81282141971451</v>
      </c>
      <c r="AY201" s="200">
        <f t="shared" si="150"/>
        <v>124.01686868855434</v>
      </c>
      <c r="AZ201" s="200">
        <f t="shared" si="150"/>
        <v>125.23272034237324</v>
      </c>
      <c r="BA201" s="200">
        <f t="shared" si="150"/>
        <v>126.46049211044048</v>
      </c>
      <c r="BB201" s="200">
        <f t="shared" si="150"/>
        <v>127.70030085662366</v>
      </c>
      <c r="BC201" s="200">
        <f t="shared" si="150"/>
        <v>128.95226459051332</v>
      </c>
      <c r="BD201" s="200">
        <f t="shared" si="150"/>
        <v>130.21650247865622</v>
      </c>
      <c r="BE201" s="200">
        <f t="shared" si="150"/>
        <v>131.49313485589823</v>
      </c>
      <c r="BF201" s="200">
        <f t="shared" si="150"/>
        <v>132.78228323683857</v>
      </c>
      <c r="BG201" s="200">
        <f t="shared" si="150"/>
        <v>134.08407032739589</v>
      </c>
      <c r="BH201" s="200">
        <f t="shared" si="150"/>
        <v>135.39862003648807</v>
      </c>
      <c r="BI201" s="200">
        <f t="shared" si="150"/>
        <v>136.72605748782621</v>
      </c>
      <c r="BJ201" s="200">
        <f t="shared" si="150"/>
        <v>138.06650903182449</v>
      </c>
      <c r="BK201" s="200">
        <f t="shared" si="150"/>
        <v>139.4201022576267</v>
      </c>
      <c r="BL201" s="200">
        <f t="shared" si="150"/>
        <v>140.78696600525049</v>
      </c>
      <c r="BM201" s="200">
        <f t="shared" si="150"/>
        <v>142.16723037785096</v>
      </c>
      <c r="BN201" s="200">
        <f t="shared" si="150"/>
        <v>143.56102675410443</v>
      </c>
      <c r="BO201" s="200">
        <f t="shared" si="150"/>
        <v>144.96848780071326</v>
      </c>
      <c r="BP201" s="200">
        <f t="shared" si="150"/>
        <v>146.38974748503401</v>
      </c>
      <c r="BQ201" s="200">
        <f t="shared" si="150"/>
        <v>147.82494108782845</v>
      </c>
    </row>
    <row r="202" spans="5:69">
      <c r="E202" s="326"/>
      <c r="F202" s="328"/>
      <c r="G202" s="329"/>
      <c r="H202" s="323"/>
      <c r="I202" s="230" t="s">
        <v>326</v>
      </c>
      <c r="J202" s="219">
        <f>Variables!$M$21</f>
        <v>4500</v>
      </c>
      <c r="K202" s="219">
        <f>Variables!$M$21</f>
        <v>4500</v>
      </c>
      <c r="L202" s="219">
        <f>Variables!$M$21</f>
        <v>4500</v>
      </c>
      <c r="M202" s="219">
        <f>Variables!$M$21</f>
        <v>4500</v>
      </c>
      <c r="N202" s="219">
        <f>Variables!$M$21</f>
        <v>4500</v>
      </c>
      <c r="O202" s="219">
        <f>Variables!$M$21</f>
        <v>4500</v>
      </c>
      <c r="P202" s="219">
        <f>Variables!$M$21</f>
        <v>4500</v>
      </c>
      <c r="Q202" s="219">
        <f>Variables!$M$21</f>
        <v>4500</v>
      </c>
      <c r="R202" s="219">
        <f>Variables!$M$21</f>
        <v>4500</v>
      </c>
      <c r="S202" s="219">
        <f>Variables!$M$21</f>
        <v>4500</v>
      </c>
      <c r="T202" s="219">
        <f>Variables!$M$21</f>
        <v>4500</v>
      </c>
      <c r="U202" s="219">
        <f>Variables!$M$21</f>
        <v>4500</v>
      </c>
      <c r="V202" s="219">
        <f>Variables!$M$21</f>
        <v>4500</v>
      </c>
      <c r="W202" s="219">
        <f>Variables!$M$21</f>
        <v>4500</v>
      </c>
      <c r="X202" s="219">
        <f>Variables!$M$21</f>
        <v>4500</v>
      </c>
      <c r="Y202" s="219">
        <f>Variables!$M$21</f>
        <v>4500</v>
      </c>
      <c r="Z202" s="219">
        <f>Variables!$M$21</f>
        <v>4500</v>
      </c>
      <c r="AA202" s="219">
        <f>Variables!$M$21</f>
        <v>4500</v>
      </c>
      <c r="AB202" s="219">
        <f>Variables!$M$21</f>
        <v>4500</v>
      </c>
      <c r="AC202" s="219">
        <f>Variables!$M$21</f>
        <v>4500</v>
      </c>
      <c r="AD202" s="219">
        <f>Variables!$M$21</f>
        <v>4500</v>
      </c>
      <c r="AE202" s="219">
        <f>Variables!$M$21</f>
        <v>4500</v>
      </c>
      <c r="AF202" s="219">
        <f>Variables!$M$21</f>
        <v>4500</v>
      </c>
      <c r="AG202" s="219">
        <f>Variables!$M$21</f>
        <v>4500</v>
      </c>
      <c r="AH202" s="219">
        <f>Variables!$M$21</f>
        <v>4500</v>
      </c>
      <c r="AI202" s="219">
        <f>Variables!$M$21</f>
        <v>4500</v>
      </c>
      <c r="AJ202" s="219">
        <f>Variables!$M$21</f>
        <v>4500</v>
      </c>
      <c r="AK202" s="219">
        <f>Variables!$M$21</f>
        <v>4500</v>
      </c>
      <c r="AL202" s="219">
        <f>Variables!$M$21</f>
        <v>4500</v>
      </c>
      <c r="AM202" s="219">
        <f>Variables!$M$21</f>
        <v>4500</v>
      </c>
      <c r="AN202" s="219">
        <f>Variables!$M$21</f>
        <v>4500</v>
      </c>
      <c r="AO202" s="219">
        <f>Variables!$M$21</f>
        <v>4500</v>
      </c>
      <c r="AP202" s="219">
        <f>Variables!$M$21</f>
        <v>4500</v>
      </c>
      <c r="AQ202" s="219">
        <f>Variables!$M$21</f>
        <v>4500</v>
      </c>
      <c r="AR202" s="219">
        <f>Variables!$M$21</f>
        <v>4500</v>
      </c>
      <c r="AS202" s="219">
        <f>Variables!$M$21</f>
        <v>4500</v>
      </c>
      <c r="AT202" s="219">
        <f>Variables!$M$21</f>
        <v>4500</v>
      </c>
      <c r="AU202" s="219">
        <f>Variables!$M$21</f>
        <v>4500</v>
      </c>
      <c r="AV202" s="219">
        <f>Variables!$M$21</f>
        <v>4500</v>
      </c>
      <c r="AW202" s="219">
        <f>Variables!$M$21</f>
        <v>4500</v>
      </c>
      <c r="AX202" s="219">
        <f>Variables!$M$21</f>
        <v>4500</v>
      </c>
      <c r="AY202" s="219">
        <f>Variables!$M$21</f>
        <v>4500</v>
      </c>
      <c r="AZ202" s="219">
        <f>Variables!$M$21</f>
        <v>4500</v>
      </c>
      <c r="BA202" s="219">
        <f>Variables!$M$21</f>
        <v>4500</v>
      </c>
      <c r="BB202" s="219">
        <f>Variables!$M$21</f>
        <v>4500</v>
      </c>
      <c r="BC202" s="219">
        <f>Variables!$M$21</f>
        <v>4500</v>
      </c>
      <c r="BD202" s="219">
        <f>Variables!$M$21</f>
        <v>4500</v>
      </c>
      <c r="BE202" s="219">
        <f>Variables!$M$21</f>
        <v>4500</v>
      </c>
      <c r="BF202" s="219">
        <f>Variables!$M$21</f>
        <v>4500</v>
      </c>
      <c r="BG202" s="219">
        <f>Variables!$M$21</f>
        <v>4500</v>
      </c>
      <c r="BH202" s="219">
        <f>Variables!$M$21</f>
        <v>4500</v>
      </c>
      <c r="BI202" s="219">
        <f>Variables!$M$21</f>
        <v>4500</v>
      </c>
      <c r="BJ202" s="219">
        <f>Variables!$M$21</f>
        <v>4500</v>
      </c>
      <c r="BK202" s="219">
        <f>Variables!$M$21</f>
        <v>4500</v>
      </c>
      <c r="BL202" s="219">
        <f>Variables!$M$21</f>
        <v>4500</v>
      </c>
      <c r="BM202" s="219">
        <f>Variables!$M$21</f>
        <v>4500</v>
      </c>
      <c r="BN202" s="219">
        <f>Variables!$M$21</f>
        <v>4500</v>
      </c>
      <c r="BO202" s="219">
        <f>Variables!$M$21</f>
        <v>4500</v>
      </c>
      <c r="BP202" s="219">
        <f>Variables!$M$21</f>
        <v>4500</v>
      </c>
      <c r="BQ202" s="219">
        <f>Variables!$M$21</f>
        <v>4500</v>
      </c>
    </row>
    <row r="203" spans="5:69">
      <c r="E203" s="326"/>
      <c r="F203" s="328"/>
      <c r="G203" s="329"/>
      <c r="H203" s="323"/>
      <c r="I203" s="230" t="s">
        <v>446</v>
      </c>
      <c r="J203" s="204">
        <f t="shared" ref="J203:BQ203" si="151">J202*$B$11</f>
        <v>1125</v>
      </c>
      <c r="K203" s="204">
        <f t="shared" si="151"/>
        <v>1125</v>
      </c>
      <c r="L203" s="204">
        <f t="shared" si="151"/>
        <v>1125</v>
      </c>
      <c r="M203" s="204">
        <f t="shared" si="151"/>
        <v>1125</v>
      </c>
      <c r="N203" s="204">
        <f t="shared" si="151"/>
        <v>1125</v>
      </c>
      <c r="O203" s="204">
        <f t="shared" si="151"/>
        <v>1125</v>
      </c>
      <c r="P203" s="204">
        <f t="shared" si="151"/>
        <v>1125</v>
      </c>
      <c r="Q203" s="204">
        <f t="shared" si="151"/>
        <v>1125</v>
      </c>
      <c r="R203" s="204">
        <f t="shared" si="151"/>
        <v>1125</v>
      </c>
      <c r="S203" s="204">
        <f t="shared" si="151"/>
        <v>1125</v>
      </c>
      <c r="T203" s="204">
        <f t="shared" si="151"/>
        <v>1125</v>
      </c>
      <c r="U203" s="204">
        <f t="shared" si="151"/>
        <v>1125</v>
      </c>
      <c r="V203" s="204">
        <f t="shared" si="151"/>
        <v>1125</v>
      </c>
      <c r="W203" s="204">
        <f t="shared" si="151"/>
        <v>1125</v>
      </c>
      <c r="X203" s="204">
        <f t="shared" si="151"/>
        <v>1125</v>
      </c>
      <c r="Y203" s="204">
        <f t="shared" si="151"/>
        <v>1125</v>
      </c>
      <c r="Z203" s="204">
        <f t="shared" si="151"/>
        <v>1125</v>
      </c>
      <c r="AA203" s="204">
        <f t="shared" si="151"/>
        <v>1125</v>
      </c>
      <c r="AB203" s="204">
        <f t="shared" si="151"/>
        <v>1125</v>
      </c>
      <c r="AC203" s="204">
        <f t="shared" si="151"/>
        <v>1125</v>
      </c>
      <c r="AD203" s="204">
        <f t="shared" si="151"/>
        <v>1125</v>
      </c>
      <c r="AE203" s="204">
        <f t="shared" si="151"/>
        <v>1125</v>
      </c>
      <c r="AF203" s="204">
        <f t="shared" si="151"/>
        <v>1125</v>
      </c>
      <c r="AG203" s="204">
        <f t="shared" si="151"/>
        <v>1125</v>
      </c>
      <c r="AH203" s="204">
        <f t="shared" si="151"/>
        <v>1125</v>
      </c>
      <c r="AI203" s="204">
        <f t="shared" si="151"/>
        <v>1125</v>
      </c>
      <c r="AJ203" s="204">
        <f t="shared" si="151"/>
        <v>1125</v>
      </c>
      <c r="AK203" s="204">
        <f t="shared" si="151"/>
        <v>1125</v>
      </c>
      <c r="AL203" s="204">
        <f t="shared" si="151"/>
        <v>1125</v>
      </c>
      <c r="AM203" s="204">
        <f t="shared" si="151"/>
        <v>1125</v>
      </c>
      <c r="AN203" s="204">
        <f t="shared" si="151"/>
        <v>1125</v>
      </c>
      <c r="AO203" s="204">
        <f t="shared" si="151"/>
        <v>1125</v>
      </c>
      <c r="AP203" s="204">
        <f t="shared" si="151"/>
        <v>1125</v>
      </c>
      <c r="AQ203" s="204">
        <f t="shared" si="151"/>
        <v>1125</v>
      </c>
      <c r="AR203" s="204">
        <f t="shared" si="151"/>
        <v>1125</v>
      </c>
      <c r="AS203" s="204">
        <f t="shared" si="151"/>
        <v>1125</v>
      </c>
      <c r="AT203" s="204">
        <f t="shared" si="151"/>
        <v>1125</v>
      </c>
      <c r="AU203" s="204">
        <f t="shared" si="151"/>
        <v>1125</v>
      </c>
      <c r="AV203" s="204">
        <f t="shared" si="151"/>
        <v>1125</v>
      </c>
      <c r="AW203" s="204">
        <f t="shared" si="151"/>
        <v>1125</v>
      </c>
      <c r="AX203" s="204">
        <f t="shared" si="151"/>
        <v>1125</v>
      </c>
      <c r="AY203" s="204">
        <f t="shared" si="151"/>
        <v>1125</v>
      </c>
      <c r="AZ203" s="204">
        <f t="shared" si="151"/>
        <v>1125</v>
      </c>
      <c r="BA203" s="204">
        <f t="shared" si="151"/>
        <v>1125</v>
      </c>
      <c r="BB203" s="204">
        <f t="shared" si="151"/>
        <v>1125</v>
      </c>
      <c r="BC203" s="204">
        <f t="shared" si="151"/>
        <v>1125</v>
      </c>
      <c r="BD203" s="204">
        <f t="shared" si="151"/>
        <v>1125</v>
      </c>
      <c r="BE203" s="204">
        <f t="shared" si="151"/>
        <v>1125</v>
      </c>
      <c r="BF203" s="204">
        <f t="shared" si="151"/>
        <v>1125</v>
      </c>
      <c r="BG203" s="204">
        <f t="shared" si="151"/>
        <v>1125</v>
      </c>
      <c r="BH203" s="204">
        <f t="shared" si="151"/>
        <v>1125</v>
      </c>
      <c r="BI203" s="204">
        <f t="shared" si="151"/>
        <v>1125</v>
      </c>
      <c r="BJ203" s="204">
        <f t="shared" si="151"/>
        <v>1125</v>
      </c>
      <c r="BK203" s="204">
        <f t="shared" si="151"/>
        <v>1125</v>
      </c>
      <c r="BL203" s="204">
        <f t="shared" si="151"/>
        <v>1125</v>
      </c>
      <c r="BM203" s="204">
        <f t="shared" si="151"/>
        <v>1125</v>
      </c>
      <c r="BN203" s="204">
        <f t="shared" si="151"/>
        <v>1125</v>
      </c>
      <c r="BO203" s="204">
        <f t="shared" si="151"/>
        <v>1125</v>
      </c>
      <c r="BP203" s="204">
        <f t="shared" si="151"/>
        <v>1125</v>
      </c>
      <c r="BQ203" s="204">
        <f t="shared" si="151"/>
        <v>1125</v>
      </c>
    </row>
    <row r="204" spans="5:69">
      <c r="E204" s="326"/>
      <c r="F204" s="328"/>
      <c r="G204" s="329"/>
      <c r="H204" s="323"/>
      <c r="I204" s="230" t="s">
        <v>346</v>
      </c>
      <c r="J204" s="204">
        <f>J201*J202</f>
        <v>188860.10362694302</v>
      </c>
      <c r="K204" s="204">
        <f t="shared" ref="K204:BQ204" si="152">K201*K202</f>
        <v>285141.72508381587</v>
      </c>
      <c r="L204" s="204">
        <f t="shared" si="152"/>
        <v>335152.2580992165</v>
      </c>
      <c r="M204" s="204">
        <f t="shared" si="152"/>
        <v>362045.57750453742</v>
      </c>
      <c r="N204" s="204">
        <f t="shared" si="152"/>
        <v>377398.80042734428</v>
      </c>
      <c r="O204" s="204">
        <f t="shared" si="152"/>
        <v>387000.66690517007</v>
      </c>
      <c r="P204" s="204">
        <f t="shared" si="152"/>
        <v>393745.73020968598</v>
      </c>
      <c r="Q204" s="204">
        <f t="shared" si="152"/>
        <v>399081.45202622924</v>
      </c>
      <c r="R204" s="204">
        <f t="shared" si="152"/>
        <v>403731.75006118114</v>
      </c>
      <c r="S204" s="204">
        <f t="shared" si="152"/>
        <v>408058.77186344186</v>
      </c>
      <c r="T204" s="204">
        <f t="shared" si="152"/>
        <v>412243.78175312968</v>
      </c>
      <c r="U204" s="204">
        <f t="shared" si="152"/>
        <v>416377.60430406581</v>
      </c>
      <c r="V204" s="204">
        <f t="shared" si="152"/>
        <v>420505.84610333294</v>
      </c>
      <c r="W204" s="204">
        <f t="shared" si="152"/>
        <v>424651.5066495479</v>
      </c>
      <c r="X204" s="204">
        <f t="shared" si="152"/>
        <v>428826.28382067388</v>
      </c>
      <c r="Y204" s="204">
        <f t="shared" si="152"/>
        <v>433036.22662678489</v>
      </c>
      <c r="Z204" s="204">
        <f t="shared" si="152"/>
        <v>437284.56160549191</v>
      </c>
      <c r="AA204" s="204">
        <f t="shared" si="152"/>
        <v>441573.10603888554</v>
      </c>
      <c r="AB204" s="204">
        <f t="shared" si="152"/>
        <v>445902.97458142694</v>
      </c>
      <c r="AC204" s="204">
        <f t="shared" si="152"/>
        <v>450274.93259350135</v>
      </c>
      <c r="AD204" s="204">
        <f t="shared" si="152"/>
        <v>454689.57282799733</v>
      </c>
      <c r="AE204" s="204">
        <f t="shared" si="152"/>
        <v>459147.40379359078</v>
      </c>
      <c r="AF204" s="204">
        <f t="shared" si="152"/>
        <v>463648.89395657968</v>
      </c>
      <c r="AG204" s="204">
        <f t="shared" si="152"/>
        <v>468194.4938621897</v>
      </c>
      <c r="AH204" s="204">
        <f t="shared" si="152"/>
        <v>472784.64721581712</v>
      </c>
      <c r="AI204" s="204">
        <f t="shared" si="152"/>
        <v>477419.79644444189</v>
      </c>
      <c r="AJ204" s="204">
        <f t="shared" si="152"/>
        <v>482100.38549832808</v>
      </c>
      <c r="AK204" s="204">
        <f t="shared" si="152"/>
        <v>486826.86127307627</v>
      </c>
      <c r="AL204" s="204">
        <f t="shared" si="152"/>
        <v>491599.67434205738</v>
      </c>
      <c r="AM204" s="204">
        <f t="shared" si="152"/>
        <v>496419.27934424899</v>
      </c>
      <c r="AN204" s="204">
        <f t="shared" si="152"/>
        <v>501286.1351999843</v>
      </c>
      <c r="AO204" s="204">
        <f t="shared" si="152"/>
        <v>506200.70524087007</v>
      </c>
      <c r="AP204" s="204">
        <f t="shared" si="152"/>
        <v>511163.45729700796</v>
      </c>
      <c r="AQ204" s="204">
        <f t="shared" si="152"/>
        <v>516174.86376308248</v>
      </c>
      <c r="AR204" s="204">
        <f t="shared" si="152"/>
        <v>521235.40165410587</v>
      </c>
      <c r="AS204" s="204">
        <f t="shared" si="152"/>
        <v>526345.55265621131</v>
      </c>
      <c r="AT204" s="204">
        <f t="shared" si="152"/>
        <v>531505.80317519698</v>
      </c>
      <c r="AU204" s="204">
        <f t="shared" si="152"/>
        <v>536716.64438417088</v>
      </c>
      <c r="AV204" s="204">
        <f t="shared" si="152"/>
        <v>541978.57227097719</v>
      </c>
      <c r="AW204" s="204">
        <f t="shared" si="152"/>
        <v>547292.08768574218</v>
      </c>
      <c r="AX204" s="204">
        <f t="shared" si="152"/>
        <v>552657.6963887153</v>
      </c>
      <c r="AY204" s="204">
        <f t="shared" si="152"/>
        <v>558075.90909849457</v>
      </c>
      <c r="AZ204" s="204">
        <f t="shared" si="152"/>
        <v>563547.24154067959</v>
      </c>
      <c r="BA204" s="204">
        <f t="shared" si="152"/>
        <v>569072.21449698217</v>
      </c>
      <c r="BB204" s="204">
        <f t="shared" si="152"/>
        <v>574651.3538548064</v>
      </c>
      <c r="BC204" s="204">
        <f t="shared" si="152"/>
        <v>580285.19065730995</v>
      </c>
      <c r="BD204" s="204">
        <f t="shared" si="152"/>
        <v>585974.26115395303</v>
      </c>
      <c r="BE204" s="204">
        <f t="shared" si="152"/>
        <v>591719.10685154202</v>
      </c>
      <c r="BF204" s="204">
        <f t="shared" si="152"/>
        <v>597520.27456577355</v>
      </c>
      <c r="BG204" s="204">
        <f t="shared" si="152"/>
        <v>603378.31647328148</v>
      </c>
      <c r="BH204" s="204">
        <f t="shared" si="152"/>
        <v>609293.79016419628</v>
      </c>
      <c r="BI204" s="204">
        <f t="shared" si="152"/>
        <v>615267.2586952179</v>
      </c>
      <c r="BJ204" s="204">
        <f t="shared" si="152"/>
        <v>621299.29064321017</v>
      </c>
      <c r="BK204" s="204">
        <f t="shared" si="152"/>
        <v>627390.46015932015</v>
      </c>
      <c r="BL204" s="204">
        <f t="shared" si="152"/>
        <v>633541.34702362726</v>
      </c>
      <c r="BM204" s="204">
        <f t="shared" si="152"/>
        <v>639752.53670032928</v>
      </c>
      <c r="BN204" s="204">
        <f t="shared" si="152"/>
        <v>646024.62039346993</v>
      </c>
      <c r="BO204" s="204">
        <f t="shared" si="152"/>
        <v>652358.1951032097</v>
      </c>
      <c r="BP204" s="204">
        <f t="shared" si="152"/>
        <v>658753.86368265306</v>
      </c>
      <c r="BQ204" s="204">
        <f t="shared" si="152"/>
        <v>665212.23489522806</v>
      </c>
    </row>
    <row r="205" spans="5:69">
      <c r="E205" s="326"/>
      <c r="F205" s="328"/>
      <c r="G205" s="329"/>
      <c r="H205" s="323"/>
      <c r="I205" s="230" t="s">
        <v>447</v>
      </c>
      <c r="J205" s="228">
        <f t="shared" ref="J205:BQ205" si="153">J204*$B$11</f>
        <v>47215.025906735755</v>
      </c>
      <c r="K205" s="228">
        <f t="shared" si="153"/>
        <v>71285.431270953966</v>
      </c>
      <c r="L205" s="228">
        <f t="shared" si="153"/>
        <v>83788.064524804126</v>
      </c>
      <c r="M205" s="228">
        <f t="shared" si="153"/>
        <v>90511.394376134354</v>
      </c>
      <c r="N205" s="228">
        <f t="shared" si="153"/>
        <v>94349.70010683607</v>
      </c>
      <c r="O205" s="228">
        <f t="shared" si="153"/>
        <v>96750.166726292518</v>
      </c>
      <c r="P205" s="228">
        <f t="shared" si="153"/>
        <v>98436.432552421495</v>
      </c>
      <c r="Q205" s="228">
        <f t="shared" si="153"/>
        <v>99770.363006557309</v>
      </c>
      <c r="R205" s="228">
        <f t="shared" si="153"/>
        <v>100932.93751529529</v>
      </c>
      <c r="S205" s="228">
        <f t="shared" si="153"/>
        <v>102014.69296586046</v>
      </c>
      <c r="T205" s="228">
        <f t="shared" si="153"/>
        <v>103060.94543828242</v>
      </c>
      <c r="U205" s="228">
        <f t="shared" si="153"/>
        <v>104094.40107601645</v>
      </c>
      <c r="V205" s="228">
        <f t="shared" si="153"/>
        <v>105126.46152583323</v>
      </c>
      <c r="W205" s="228">
        <f t="shared" si="153"/>
        <v>106162.87666238697</v>
      </c>
      <c r="X205" s="228">
        <f t="shared" si="153"/>
        <v>107206.57095516847</v>
      </c>
      <c r="Y205" s="228">
        <f t="shared" si="153"/>
        <v>108259.05665669622</v>
      </c>
      <c r="Z205" s="228">
        <f t="shared" si="153"/>
        <v>109321.14040137298</v>
      </c>
      <c r="AA205" s="228">
        <f t="shared" si="153"/>
        <v>110393.27650972139</v>
      </c>
      <c r="AB205" s="228">
        <f t="shared" si="153"/>
        <v>111475.74364535674</v>
      </c>
      <c r="AC205" s="228">
        <f t="shared" si="153"/>
        <v>112568.73314837534</v>
      </c>
      <c r="AD205" s="228">
        <f t="shared" si="153"/>
        <v>113672.39320699933</v>
      </c>
      <c r="AE205" s="228">
        <f t="shared" si="153"/>
        <v>114786.8509483977</v>
      </c>
      <c r="AF205" s="228">
        <f t="shared" si="153"/>
        <v>115912.22348914492</v>
      </c>
      <c r="AG205" s="228">
        <f t="shared" si="153"/>
        <v>117048.62346554743</v>
      </c>
      <c r="AH205" s="228">
        <f t="shared" si="153"/>
        <v>118196.16180395428</v>
      </c>
      <c r="AI205" s="228">
        <f t="shared" si="153"/>
        <v>119354.94911111047</v>
      </c>
      <c r="AJ205" s="228">
        <f t="shared" si="153"/>
        <v>120525.09637458202</v>
      </c>
      <c r="AK205" s="228">
        <f t="shared" si="153"/>
        <v>121706.71531826907</v>
      </c>
      <c r="AL205" s="228">
        <f t="shared" si="153"/>
        <v>122899.91858551434</v>
      </c>
      <c r="AM205" s="228">
        <f t="shared" si="153"/>
        <v>124104.81983606225</v>
      </c>
      <c r="AN205" s="228">
        <f t="shared" si="153"/>
        <v>125321.53379999608</v>
      </c>
      <c r="AO205" s="228">
        <f t="shared" si="153"/>
        <v>126550.17631021752</v>
      </c>
      <c r="AP205" s="228">
        <f t="shared" si="153"/>
        <v>127790.86432425199</v>
      </c>
      <c r="AQ205" s="228">
        <f t="shared" si="153"/>
        <v>129043.71594077062</v>
      </c>
      <c r="AR205" s="228">
        <f t="shared" si="153"/>
        <v>130308.85041352647</v>
      </c>
      <c r="AS205" s="228">
        <f t="shared" si="153"/>
        <v>131586.38816405283</v>
      </c>
      <c r="AT205" s="228">
        <f t="shared" si="153"/>
        <v>132876.45079379925</v>
      </c>
      <c r="AU205" s="228">
        <f t="shared" si="153"/>
        <v>134179.16109604272</v>
      </c>
      <c r="AV205" s="228">
        <f t="shared" si="153"/>
        <v>135494.6430677443</v>
      </c>
      <c r="AW205" s="228">
        <f t="shared" si="153"/>
        <v>136823.02192143555</v>
      </c>
      <c r="AX205" s="228">
        <f t="shared" si="153"/>
        <v>138164.42409717882</v>
      </c>
      <c r="AY205" s="228">
        <f t="shared" si="153"/>
        <v>139518.97727462364</v>
      </c>
      <c r="AZ205" s="228">
        <f t="shared" si="153"/>
        <v>140886.8103851699</v>
      </c>
      <c r="BA205" s="228">
        <f t="shared" si="153"/>
        <v>142268.05362424554</v>
      </c>
      <c r="BB205" s="228">
        <f t="shared" si="153"/>
        <v>143662.8384637016</v>
      </c>
      <c r="BC205" s="228">
        <f t="shared" si="153"/>
        <v>145071.29766432749</v>
      </c>
      <c r="BD205" s="228">
        <f t="shared" si="153"/>
        <v>146493.56528848826</v>
      </c>
      <c r="BE205" s="228">
        <f t="shared" si="153"/>
        <v>147929.7767128855</v>
      </c>
      <c r="BF205" s="228">
        <f t="shared" si="153"/>
        <v>149380.06864144339</v>
      </c>
      <c r="BG205" s="228">
        <f t="shared" si="153"/>
        <v>150844.57911832037</v>
      </c>
      <c r="BH205" s="228">
        <f t="shared" si="153"/>
        <v>152323.44754104907</v>
      </c>
      <c r="BI205" s="228">
        <f t="shared" si="153"/>
        <v>153816.81467380447</v>
      </c>
      <c r="BJ205" s="228">
        <f t="shared" si="153"/>
        <v>155324.82266080254</v>
      </c>
      <c r="BK205" s="228">
        <f t="shared" si="153"/>
        <v>156847.61503983004</v>
      </c>
      <c r="BL205" s="228">
        <f t="shared" si="153"/>
        <v>158385.33675590681</v>
      </c>
      <c r="BM205" s="228">
        <f t="shared" si="153"/>
        <v>159938.13417508232</v>
      </c>
      <c r="BN205" s="228">
        <f t="shared" si="153"/>
        <v>161506.15509836748</v>
      </c>
      <c r="BO205" s="228">
        <f t="shared" si="153"/>
        <v>163089.54877580242</v>
      </c>
      <c r="BP205" s="228">
        <f t="shared" si="153"/>
        <v>164688.46592066326</v>
      </c>
      <c r="BQ205" s="228">
        <f t="shared" si="153"/>
        <v>166303.05872380701</v>
      </c>
    </row>
    <row r="206" spans="5:69">
      <c r="E206" s="326"/>
      <c r="F206" s="328"/>
      <c r="G206" s="329"/>
      <c r="H206" s="323"/>
      <c r="I206" s="230" t="s">
        <v>448</v>
      </c>
      <c r="J206" s="228">
        <f>J9*J196</f>
        <v>15544.041450777202</v>
      </c>
      <c r="K206" s="228">
        <f>K9*K196</f>
        <v>15696.434014020113</v>
      </c>
      <c r="L206" s="228">
        <f t="shared" ref="L206:BQ206" si="154">L9*L196</f>
        <v>15850.320622000705</v>
      </c>
      <c r="M206" s="228">
        <f t="shared" si="154"/>
        <v>16005.715922216395</v>
      </c>
      <c r="N206" s="228">
        <f t="shared" si="154"/>
        <v>16162.634705767539</v>
      </c>
      <c r="O206" s="228">
        <f t="shared" si="154"/>
        <v>16321.09190876526</v>
      </c>
      <c r="P206" s="228">
        <f t="shared" si="154"/>
        <v>16481.102613753155</v>
      </c>
      <c r="Q206" s="228">
        <f t="shared" si="154"/>
        <v>16642.682051142892</v>
      </c>
      <c r="R206" s="228">
        <f t="shared" si="154"/>
        <v>16805.845600663903</v>
      </c>
      <c r="S206" s="228">
        <f t="shared" si="154"/>
        <v>16970.608792827272</v>
      </c>
      <c r="T206" s="228">
        <f t="shared" si="154"/>
        <v>17136.987310404009</v>
      </c>
      <c r="U206" s="228">
        <f t="shared" si="154"/>
        <v>17304.996989917781</v>
      </c>
      <c r="V206" s="228">
        <f t="shared" si="154"/>
        <v>17474.653823152272</v>
      </c>
      <c r="W206" s="228">
        <f t="shared" si="154"/>
        <v>17645.97395867337</v>
      </c>
      <c r="X206" s="228">
        <f t="shared" si="154"/>
        <v>17818.973703366246</v>
      </c>
      <c r="Y206" s="228">
        <f t="shared" si="154"/>
        <v>17993.669523987483</v>
      </c>
      <c r="Z206" s="228">
        <f t="shared" si="154"/>
        <v>18170.078048732463</v>
      </c>
      <c r="AA206" s="228">
        <f t="shared" si="154"/>
        <v>18348.216068818074</v>
      </c>
      <c r="AB206" s="228">
        <f t="shared" si="154"/>
        <v>18528.100540080995</v>
      </c>
      <c r="AC206" s="228">
        <f t="shared" si="154"/>
        <v>18709.748584591594</v>
      </c>
      <c r="AD206" s="228">
        <f t="shared" si="154"/>
        <v>18893.177492283674</v>
      </c>
      <c r="AE206" s="228">
        <f t="shared" si="154"/>
        <v>19078.404722600179</v>
      </c>
      <c r="AF206" s="228">
        <f t="shared" si="154"/>
        <v>19265.447906155085</v>
      </c>
      <c r="AG206" s="228">
        <f t="shared" si="154"/>
        <v>19454.324846411509</v>
      </c>
      <c r="AH206" s="228">
        <f t="shared" si="154"/>
        <v>19645.053521376325</v>
      </c>
      <c r="AI206" s="228">
        <f t="shared" si="154"/>
        <v>19837.652085311383</v>
      </c>
      <c r="AJ206" s="228">
        <f t="shared" si="154"/>
        <v>20032.138870461498</v>
      </c>
      <c r="AK206" s="228">
        <f t="shared" si="154"/>
        <v>20228.532388799362</v>
      </c>
      <c r="AL206" s="228">
        <f t="shared" si="154"/>
        <v>20426.851333787588</v>
      </c>
      <c r="AM206" s="228">
        <f t="shared" si="154"/>
        <v>20627.114582158047</v>
      </c>
      <c r="AN206" s="228">
        <f t="shared" si="154"/>
        <v>20829.341195708621</v>
      </c>
      <c r="AO206" s="228">
        <f t="shared" si="154"/>
        <v>21033.550423117525</v>
      </c>
      <c r="AP206" s="228">
        <f t="shared" si="154"/>
        <v>21239.761701775547</v>
      </c>
      <c r="AQ206" s="228">
        <f t="shared" si="154"/>
        <v>21447.99465963609</v>
      </c>
      <c r="AR206" s="228">
        <f t="shared" si="154"/>
        <v>21658.269117083506</v>
      </c>
      <c r="AS206" s="228">
        <f t="shared" si="154"/>
        <v>21870.605088819615</v>
      </c>
      <c r="AT206" s="228">
        <f t="shared" si="154"/>
        <v>22085.022785768826</v>
      </c>
      <c r="AU206" s="228">
        <f t="shared" si="154"/>
        <v>22301.542617001847</v>
      </c>
      <c r="AV206" s="228">
        <f t="shared" si="154"/>
        <v>22520.185191678342</v>
      </c>
      <c r="AW206" s="228">
        <f t="shared" si="154"/>
        <v>22740.971321008514</v>
      </c>
      <c r="AX206" s="228">
        <f t="shared" si="154"/>
        <v>22963.922020234091</v>
      </c>
      <c r="AY206" s="228">
        <f t="shared" si="154"/>
        <v>23189.058510628547</v>
      </c>
      <c r="AZ206" s="228">
        <f t="shared" si="154"/>
        <v>23416.402221517063</v>
      </c>
      <c r="BA206" s="228">
        <f t="shared" si="154"/>
        <v>23645.974792316247</v>
      </c>
      <c r="BB206" s="228">
        <f t="shared" si="154"/>
        <v>23877.798074593858</v>
      </c>
      <c r="BC206" s="228">
        <f t="shared" si="154"/>
        <v>24111.894134148701</v>
      </c>
      <c r="BD206" s="228">
        <f t="shared" si="154"/>
        <v>24348.285253110942</v>
      </c>
      <c r="BE206" s="228">
        <f t="shared" si="154"/>
        <v>24586.993932063015</v>
      </c>
      <c r="BF206" s="228">
        <f t="shared" si="154"/>
        <v>24828.042892181275</v>
      </c>
      <c r="BG206" s="228">
        <f t="shared" si="154"/>
        <v>25071.455077398743</v>
      </c>
      <c r="BH206" s="228">
        <f t="shared" si="154"/>
        <v>25317.253656588928</v>
      </c>
      <c r="BI206" s="228">
        <f t="shared" si="154"/>
        <v>25565.462025771172</v>
      </c>
      <c r="BJ206" s="228">
        <f t="shared" si="154"/>
        <v>25816.103810337554</v>
      </c>
      <c r="BK206" s="228">
        <f t="shared" si="154"/>
        <v>26069.20286730165</v>
      </c>
      <c r="BL206" s="228">
        <f t="shared" si="154"/>
        <v>26324.783287569306</v>
      </c>
      <c r="BM206" s="228">
        <f t="shared" si="154"/>
        <v>26582.869398231749</v>
      </c>
      <c r="BN206" s="228">
        <f t="shared" si="154"/>
        <v>26843.485764881083</v>
      </c>
      <c r="BO206" s="228">
        <f t="shared" si="154"/>
        <v>27106.657193948544</v>
      </c>
      <c r="BP206" s="228">
        <f t="shared" si="154"/>
        <v>27372.408735065692</v>
      </c>
      <c r="BQ206" s="228">
        <f t="shared" si="154"/>
        <v>27640.765683448684</v>
      </c>
    </row>
    <row r="207" spans="5:69">
      <c r="E207" s="326"/>
      <c r="F207" s="328"/>
      <c r="G207" s="329"/>
      <c r="H207" s="323"/>
      <c r="I207" s="231" t="s">
        <v>449</v>
      </c>
      <c r="J207" s="204">
        <f>J205-J206</f>
        <v>31670.984455958554</v>
      </c>
      <c r="K207" s="204">
        <f>K205-K206</f>
        <v>55588.997256933857</v>
      </c>
      <c r="L207" s="204">
        <f t="shared" ref="L207:BQ207" si="155">L205-L206</f>
        <v>67937.743902803428</v>
      </c>
      <c r="M207" s="204">
        <f t="shared" si="155"/>
        <v>74505.678453917964</v>
      </c>
      <c r="N207" s="204">
        <f t="shared" si="155"/>
        <v>78187.065401068525</v>
      </c>
      <c r="O207" s="204">
        <f t="shared" si="155"/>
        <v>80429.07481752726</v>
      </c>
      <c r="P207" s="204">
        <f t="shared" si="155"/>
        <v>81955.329938668336</v>
      </c>
      <c r="Q207" s="204">
        <f t="shared" si="155"/>
        <v>83127.680955414413</v>
      </c>
      <c r="R207" s="204">
        <f t="shared" si="155"/>
        <v>84127.091914631383</v>
      </c>
      <c r="S207" s="204">
        <f t="shared" si="155"/>
        <v>85044.084173033189</v>
      </c>
      <c r="T207" s="204">
        <f t="shared" si="155"/>
        <v>85923.958127878403</v>
      </c>
      <c r="U207" s="204">
        <f t="shared" si="155"/>
        <v>86789.404086098672</v>
      </c>
      <c r="V207" s="204">
        <f t="shared" si="155"/>
        <v>87651.807702680962</v>
      </c>
      <c r="W207" s="204">
        <f t="shared" si="155"/>
        <v>88516.902703713597</v>
      </c>
      <c r="X207" s="204">
        <f t="shared" si="155"/>
        <v>89387.597251802217</v>
      </c>
      <c r="Y207" s="204">
        <f t="shared" si="155"/>
        <v>90265.38713270874</v>
      </c>
      <c r="Z207" s="204">
        <f t="shared" si="155"/>
        <v>91151.062352640511</v>
      </c>
      <c r="AA207" s="204">
        <f t="shared" si="155"/>
        <v>92045.060440903311</v>
      </c>
      <c r="AB207" s="204">
        <f t="shared" si="155"/>
        <v>92947.64310527574</v>
      </c>
      <c r="AC207" s="204">
        <f t="shared" si="155"/>
        <v>93858.984563783742</v>
      </c>
      <c r="AD207" s="204">
        <f t="shared" si="155"/>
        <v>94779.215714715654</v>
      </c>
      <c r="AE207" s="204">
        <f t="shared" si="155"/>
        <v>95708.446225797525</v>
      </c>
      <c r="AF207" s="204">
        <f t="shared" si="155"/>
        <v>96646.775582989838</v>
      </c>
      <c r="AG207" s="204">
        <f t="shared" si="155"/>
        <v>97594.298619135923</v>
      </c>
      <c r="AH207" s="204">
        <f t="shared" si="155"/>
        <v>98551.108282577959</v>
      </c>
      <c r="AI207" s="204">
        <f t="shared" si="155"/>
        <v>99517.297025799082</v>
      </c>
      <c r="AJ207" s="204">
        <f t="shared" si="155"/>
        <v>100492.95750412052</v>
      </c>
      <c r="AK207" s="204">
        <f t="shared" si="155"/>
        <v>101478.18292946971</v>
      </c>
      <c r="AL207" s="204">
        <f t="shared" si="155"/>
        <v>102473.06725172675</v>
      </c>
      <c r="AM207" s="204">
        <f t="shared" si="155"/>
        <v>103477.70525390421</v>
      </c>
      <c r="AN207" s="204">
        <f t="shared" si="155"/>
        <v>104492.19260428745</v>
      </c>
      <c r="AO207" s="204">
        <f t="shared" si="155"/>
        <v>105516.62588709999</v>
      </c>
      <c r="AP207" s="204">
        <f t="shared" si="155"/>
        <v>106551.10262247644</v>
      </c>
      <c r="AQ207" s="204">
        <f t="shared" si="155"/>
        <v>107595.72128113452</v>
      </c>
      <c r="AR207" s="204">
        <f t="shared" si="155"/>
        <v>108650.58129644296</v>
      </c>
      <c r="AS207" s="204">
        <f t="shared" si="155"/>
        <v>109715.78307523321</v>
      </c>
      <c r="AT207" s="204">
        <f t="shared" si="155"/>
        <v>110791.42800803042</v>
      </c>
      <c r="AU207" s="204">
        <f t="shared" si="155"/>
        <v>111877.61847904087</v>
      </c>
      <c r="AV207" s="204">
        <f t="shared" si="155"/>
        <v>112974.45787606595</v>
      </c>
      <c r="AW207" s="204">
        <f t="shared" si="155"/>
        <v>114082.05060042703</v>
      </c>
      <c r="AX207" s="204">
        <f t="shared" si="155"/>
        <v>115200.50207694473</v>
      </c>
      <c r="AY207" s="204">
        <f t="shared" si="155"/>
        <v>116329.9187639951</v>
      </c>
      <c r="AZ207" s="204">
        <f t="shared" si="155"/>
        <v>117470.40816365284</v>
      </c>
      <c r="BA207" s="204">
        <f t="shared" si="155"/>
        <v>118622.07883192929</v>
      </c>
      <c r="BB207" s="204">
        <f t="shared" si="155"/>
        <v>119785.04038910774</v>
      </c>
      <c r="BC207" s="204">
        <f t="shared" si="155"/>
        <v>120959.4035301788</v>
      </c>
      <c r="BD207" s="204">
        <f t="shared" si="155"/>
        <v>122145.28003537732</v>
      </c>
      <c r="BE207" s="204">
        <f t="shared" si="155"/>
        <v>123342.78278082248</v>
      </c>
      <c r="BF207" s="204">
        <f t="shared" si="155"/>
        <v>124552.02574926212</v>
      </c>
      <c r="BG207" s="204">
        <f t="shared" si="155"/>
        <v>125773.12404092163</v>
      </c>
      <c r="BH207" s="204">
        <f t="shared" si="155"/>
        <v>127006.19388446014</v>
      </c>
      <c r="BI207" s="204">
        <f t="shared" si="155"/>
        <v>128251.35264803329</v>
      </c>
      <c r="BJ207" s="204">
        <f t="shared" si="155"/>
        <v>129508.718850465</v>
      </c>
      <c r="BK207" s="204">
        <f t="shared" si="155"/>
        <v>130778.41217252839</v>
      </c>
      <c r="BL207" s="204">
        <f t="shared" si="155"/>
        <v>132060.55346833752</v>
      </c>
      <c r="BM207" s="204">
        <f t="shared" si="155"/>
        <v>133355.26477685058</v>
      </c>
      <c r="BN207" s="204">
        <f t="shared" si="155"/>
        <v>134662.66933348641</v>
      </c>
      <c r="BO207" s="204">
        <f t="shared" si="155"/>
        <v>135982.89158185388</v>
      </c>
      <c r="BP207" s="204">
        <f t="shared" si="155"/>
        <v>137316.05718559757</v>
      </c>
      <c r="BQ207" s="204">
        <f t="shared" si="155"/>
        <v>138662.29304035835</v>
      </c>
    </row>
    <row r="208" spans="5:69">
      <c r="E208" s="326"/>
      <c r="F208" s="328"/>
      <c r="G208" s="324" t="s">
        <v>53</v>
      </c>
      <c r="H208" s="325" t="s">
        <v>25</v>
      </c>
      <c r="I208" s="224" t="s">
        <v>318</v>
      </c>
      <c r="J208" s="216">
        <f>Variables!$M$28</f>
        <v>0.2</v>
      </c>
      <c r="K208" s="216">
        <f>Variables!$M$28</f>
        <v>0.2</v>
      </c>
      <c r="L208" s="216">
        <f>Variables!$M$28</f>
        <v>0.2</v>
      </c>
      <c r="M208" s="216">
        <f>Variables!$M$28</f>
        <v>0.2</v>
      </c>
      <c r="N208" s="216">
        <f>Variables!$M$28</f>
        <v>0.2</v>
      </c>
      <c r="O208" s="216">
        <f>Variables!$M$28</f>
        <v>0.2</v>
      </c>
      <c r="P208" s="216">
        <f>Variables!$M$28</f>
        <v>0.2</v>
      </c>
      <c r="Q208" s="216">
        <f>Variables!$M$28</f>
        <v>0.2</v>
      </c>
      <c r="R208" s="216">
        <f>Variables!$M$28</f>
        <v>0.2</v>
      </c>
      <c r="S208" s="216">
        <f>Variables!$M$28</f>
        <v>0.2</v>
      </c>
      <c r="T208" s="216">
        <f>Variables!$M$28</f>
        <v>0.2</v>
      </c>
      <c r="U208" s="216">
        <f>Variables!$M$28</f>
        <v>0.2</v>
      </c>
      <c r="V208" s="216">
        <f>Variables!$M$28</f>
        <v>0.2</v>
      </c>
      <c r="W208" s="216">
        <f>Variables!$M$28</f>
        <v>0.2</v>
      </c>
      <c r="X208" s="216">
        <f>Variables!$M$28</f>
        <v>0.2</v>
      </c>
      <c r="Y208" s="216">
        <f>Variables!$M$28</f>
        <v>0.2</v>
      </c>
      <c r="Z208" s="216">
        <f>Variables!$M$28</f>
        <v>0.2</v>
      </c>
      <c r="AA208" s="216">
        <f>Variables!$M$28</f>
        <v>0.2</v>
      </c>
      <c r="AB208" s="216">
        <f>Variables!$M$28</f>
        <v>0.2</v>
      </c>
      <c r="AC208" s="216">
        <f>Variables!$M$28</f>
        <v>0.2</v>
      </c>
      <c r="AD208" s="216">
        <f>Variables!$M$28</f>
        <v>0.2</v>
      </c>
      <c r="AE208" s="216">
        <f>Variables!$M$28</f>
        <v>0.2</v>
      </c>
      <c r="AF208" s="216">
        <f>Variables!$M$28</f>
        <v>0.2</v>
      </c>
      <c r="AG208" s="216">
        <f>Variables!$M$28</f>
        <v>0.2</v>
      </c>
      <c r="AH208" s="216">
        <f>Variables!$M$28</f>
        <v>0.2</v>
      </c>
      <c r="AI208" s="216">
        <f>Variables!$M$28</f>
        <v>0.2</v>
      </c>
      <c r="AJ208" s="216">
        <f>Variables!$M$28</f>
        <v>0.2</v>
      </c>
      <c r="AK208" s="216">
        <f>Variables!$M$28</f>
        <v>0.2</v>
      </c>
      <c r="AL208" s="216">
        <f>Variables!$M$28</f>
        <v>0.2</v>
      </c>
      <c r="AM208" s="216">
        <f>Variables!$M$28</f>
        <v>0.2</v>
      </c>
      <c r="AN208" s="216">
        <f>Variables!$M$28</f>
        <v>0.2</v>
      </c>
      <c r="AO208" s="216">
        <f>Variables!$M$28</f>
        <v>0.2</v>
      </c>
      <c r="AP208" s="216">
        <f>Variables!$M$28</f>
        <v>0.2</v>
      </c>
      <c r="AQ208" s="216">
        <f>Variables!$M$28</f>
        <v>0.2</v>
      </c>
      <c r="AR208" s="216">
        <f>Variables!$M$28</f>
        <v>0.2</v>
      </c>
      <c r="AS208" s="216">
        <f>Variables!$M$28</f>
        <v>0.2</v>
      </c>
      <c r="AT208" s="216">
        <f>Variables!$M$28</f>
        <v>0.2</v>
      </c>
      <c r="AU208" s="216">
        <f>Variables!$M$28</f>
        <v>0.2</v>
      </c>
      <c r="AV208" s="216">
        <f>Variables!$M$28</f>
        <v>0.2</v>
      </c>
      <c r="AW208" s="216">
        <f>Variables!$M$28</f>
        <v>0.2</v>
      </c>
      <c r="AX208" s="216">
        <f>Variables!$M$28</f>
        <v>0.2</v>
      </c>
      <c r="AY208" s="216">
        <f>Variables!$M$28</f>
        <v>0.2</v>
      </c>
      <c r="AZ208" s="216">
        <f>Variables!$M$28</f>
        <v>0.2</v>
      </c>
      <c r="BA208" s="216">
        <f>Variables!$M$28</f>
        <v>0.2</v>
      </c>
      <c r="BB208" s="216">
        <f>Variables!$M$28</f>
        <v>0.2</v>
      </c>
      <c r="BC208" s="216">
        <f>Variables!$M$28</f>
        <v>0.2</v>
      </c>
      <c r="BD208" s="216">
        <f>Variables!$M$28</f>
        <v>0.2</v>
      </c>
      <c r="BE208" s="216">
        <f>Variables!$M$28</f>
        <v>0.2</v>
      </c>
      <c r="BF208" s="216">
        <f>Variables!$M$28</f>
        <v>0.2</v>
      </c>
      <c r="BG208" s="216">
        <f>Variables!$M$28</f>
        <v>0.2</v>
      </c>
      <c r="BH208" s="216">
        <f>Variables!$M$28</f>
        <v>0.2</v>
      </c>
      <c r="BI208" s="216">
        <f>Variables!$M$28</f>
        <v>0.2</v>
      </c>
      <c r="BJ208" s="216">
        <f>Variables!$M$28</f>
        <v>0.2</v>
      </c>
      <c r="BK208" s="216">
        <f>Variables!$M$28</f>
        <v>0.2</v>
      </c>
      <c r="BL208" s="216">
        <f>Variables!$M$28</f>
        <v>0.2</v>
      </c>
      <c r="BM208" s="216">
        <f>Variables!$M$28</f>
        <v>0.2</v>
      </c>
      <c r="BN208" s="216">
        <f>Variables!$M$28</f>
        <v>0.2</v>
      </c>
      <c r="BO208" s="216">
        <f>Variables!$M$28</f>
        <v>0.2</v>
      </c>
      <c r="BP208" s="216">
        <f>Variables!$M$28</f>
        <v>0.2</v>
      </c>
      <c r="BQ208" s="216">
        <f>Variables!$M$28</f>
        <v>0.2</v>
      </c>
    </row>
    <row r="209" spans="5:69">
      <c r="E209" s="326"/>
      <c r="F209" s="328"/>
      <c r="G209" s="324"/>
      <c r="H209" s="325"/>
      <c r="I209" s="234" t="s">
        <v>321</v>
      </c>
      <c r="J209" s="200">
        <f>J179*J208</f>
        <v>8.0829015544041454</v>
      </c>
      <c r="K209" s="200">
        <f>K179*K208</f>
        <v>8.3253886010362699</v>
      </c>
      <c r="L209" s="200">
        <f t="shared" ref="L209:BQ209" si="156">L179*L208</f>
        <v>8.5751502590673567</v>
      </c>
      <c r="M209" s="200">
        <f t="shared" si="156"/>
        <v>8.8324047668393781</v>
      </c>
      <c r="N209" s="200">
        <f t="shared" si="156"/>
        <v>9.0973769098445612</v>
      </c>
      <c r="O209" s="200">
        <f t="shared" si="156"/>
        <v>9.3702982171398972</v>
      </c>
      <c r="P209" s="200">
        <f t="shared" si="156"/>
        <v>9.6514071636540972</v>
      </c>
      <c r="Q209" s="200">
        <f t="shared" si="156"/>
        <v>9.9409493785637189</v>
      </c>
      <c r="R209" s="200">
        <f t="shared" si="156"/>
        <v>10.23917785992063</v>
      </c>
      <c r="S209" s="200">
        <f t="shared" si="156"/>
        <v>10.546353195718249</v>
      </c>
      <c r="T209" s="200">
        <f t="shared" si="156"/>
        <v>10.862743791589796</v>
      </c>
      <c r="U209" s="200">
        <f t="shared" si="156"/>
        <v>11.188626105337491</v>
      </c>
      <c r="V209" s="200">
        <f t="shared" si="156"/>
        <v>11.524284888497617</v>
      </c>
      <c r="W209" s="200">
        <f t="shared" si="156"/>
        <v>11.870013435152543</v>
      </c>
      <c r="X209" s="200">
        <f t="shared" si="156"/>
        <v>12.226113838207125</v>
      </c>
      <c r="Y209" s="200">
        <f t="shared" si="156"/>
        <v>12.592897253353337</v>
      </c>
      <c r="Z209" s="200">
        <f t="shared" si="156"/>
        <v>12.970684170953939</v>
      </c>
      <c r="AA209" s="200">
        <f t="shared" si="156"/>
        <v>13.359804696082556</v>
      </c>
      <c r="AB209" s="200">
        <f t="shared" si="156"/>
        <v>13.760598836965034</v>
      </c>
      <c r="AC209" s="200">
        <f t="shared" si="156"/>
        <v>14.173416802073985</v>
      </c>
      <c r="AD209" s="200">
        <f t="shared" si="156"/>
        <v>14.598619306136207</v>
      </c>
      <c r="AE209" s="200">
        <f t="shared" si="156"/>
        <v>15.036577885320293</v>
      </c>
      <c r="AF209" s="200">
        <f t="shared" si="156"/>
        <v>15.487675221879904</v>
      </c>
      <c r="AG209" s="200">
        <f t="shared" si="156"/>
        <v>15.952305478536301</v>
      </c>
      <c r="AH209" s="200">
        <f t="shared" si="156"/>
        <v>16.430874642892388</v>
      </c>
      <c r="AI209" s="200">
        <f t="shared" si="156"/>
        <v>16.923800882179162</v>
      </c>
      <c r="AJ209" s="200">
        <f t="shared" si="156"/>
        <v>17.431514908644537</v>
      </c>
      <c r="AK209" s="200">
        <f t="shared" si="156"/>
        <v>17.954460355903873</v>
      </c>
      <c r="AL209" s="200">
        <f t="shared" si="156"/>
        <v>18.493094166580992</v>
      </c>
      <c r="AM209" s="200">
        <f t="shared" si="156"/>
        <v>19.047886991578419</v>
      </c>
      <c r="AN209" s="200">
        <f t="shared" si="156"/>
        <v>19.619323601325775</v>
      </c>
      <c r="AO209" s="200">
        <f t="shared" si="156"/>
        <v>20.207903309365548</v>
      </c>
      <c r="AP209" s="200">
        <f t="shared" si="156"/>
        <v>20.814140408646512</v>
      </c>
      <c r="AQ209" s="200">
        <f t="shared" si="156"/>
        <v>21.438564620905908</v>
      </c>
      <c r="AR209" s="200">
        <f t="shared" si="156"/>
        <v>22.081721559533086</v>
      </c>
      <c r="AS209" s="200">
        <f t="shared" si="156"/>
        <v>22.744173206319079</v>
      </c>
      <c r="AT209" s="200">
        <f t="shared" si="156"/>
        <v>23.426498402508653</v>
      </c>
      <c r="AU209" s="200">
        <f t="shared" si="156"/>
        <v>24.129293354583908</v>
      </c>
      <c r="AV209" s="200">
        <f t="shared" si="156"/>
        <v>24.853172155221426</v>
      </c>
      <c r="AW209" s="200">
        <f t="shared" si="156"/>
        <v>25.598767319878068</v>
      </c>
      <c r="AX209" s="200">
        <f t="shared" si="156"/>
        <v>26.366730339474408</v>
      </c>
      <c r="AY209" s="200">
        <f t="shared" si="156"/>
        <v>27.15773224965865</v>
      </c>
      <c r="AZ209" s="200">
        <f t="shared" si="156"/>
        <v>27.972464217148406</v>
      </c>
      <c r="BA209" s="200">
        <f t="shared" si="156"/>
        <v>28.811638143662858</v>
      </c>
      <c r="BB209" s="200">
        <f t="shared" si="156"/>
        <v>29.675987287972749</v>
      </c>
      <c r="BC209" s="200">
        <f t="shared" si="156"/>
        <v>30.566266906611926</v>
      </c>
      <c r="BD209" s="200">
        <f t="shared" si="156"/>
        <v>31.483254913810288</v>
      </c>
      <c r="BE209" s="200">
        <f t="shared" si="156"/>
        <v>32.427752561224594</v>
      </c>
      <c r="BF209" s="200">
        <f t="shared" si="156"/>
        <v>33.400585138061338</v>
      </c>
      <c r="BG209" s="200">
        <f t="shared" si="156"/>
        <v>34.402602692203168</v>
      </c>
      <c r="BH209" s="200">
        <f t="shared" si="156"/>
        <v>35.434680772969273</v>
      </c>
      <c r="BI209" s="200">
        <f t="shared" si="156"/>
        <v>36.497721196158345</v>
      </c>
      <c r="BJ209" s="200">
        <f t="shared" si="156"/>
        <v>37.5926528320431</v>
      </c>
      <c r="BK209" s="200">
        <f t="shared" si="156"/>
        <v>38.720432417004396</v>
      </c>
      <c r="BL209" s="200">
        <f t="shared" si="156"/>
        <v>39.882045389514531</v>
      </c>
      <c r="BM209" s="200">
        <f t="shared" si="156"/>
        <v>41.078506751199967</v>
      </c>
      <c r="BN209" s="200">
        <f t="shared" si="156"/>
        <v>42.310861953735966</v>
      </c>
      <c r="BO209" s="200">
        <f t="shared" si="156"/>
        <v>43.580187812348044</v>
      </c>
      <c r="BP209" s="200">
        <f t="shared" si="156"/>
        <v>44.88759344671849</v>
      </c>
      <c r="BQ209" s="200">
        <f t="shared" si="156"/>
        <v>46.234221250120051</v>
      </c>
    </row>
    <row r="210" spans="5:69">
      <c r="E210" s="326"/>
      <c r="F210" s="328"/>
      <c r="G210" s="324"/>
      <c r="H210" s="325"/>
      <c r="I210" s="234" t="s">
        <v>324</v>
      </c>
      <c r="J210" s="200">
        <f>J209/J284</f>
        <v>3.1088082901554404</v>
      </c>
      <c r="K210" s="200">
        <f>K209/K284</f>
        <v>3.1392868028040231</v>
      </c>
      <c r="L210" s="200">
        <f t="shared" ref="L210:BQ210" si="157">L209/L284</f>
        <v>3.1700641244001404</v>
      </c>
      <c r="M210" s="200">
        <f t="shared" si="157"/>
        <v>3.2011431844432794</v>
      </c>
      <c r="N210" s="200">
        <f t="shared" si="157"/>
        <v>3.232526941153508</v>
      </c>
      <c r="O210" s="200">
        <f t="shared" si="157"/>
        <v>3.2642183817530519</v>
      </c>
      <c r="P210" s="200">
        <f t="shared" si="157"/>
        <v>3.296220522750632</v>
      </c>
      <c r="Q210" s="200">
        <f t="shared" si="157"/>
        <v>3.3285364102285793</v>
      </c>
      <c r="R210" s="200">
        <f t="shared" si="157"/>
        <v>3.3611691201327809</v>
      </c>
      <c r="S210" s="200">
        <f t="shared" si="157"/>
        <v>3.3941217585654546</v>
      </c>
      <c r="T210" s="200">
        <f t="shared" si="157"/>
        <v>3.4273974620808021</v>
      </c>
      <c r="U210" s="200">
        <f t="shared" si="157"/>
        <v>3.4609993979835556</v>
      </c>
      <c r="V210" s="200">
        <f t="shared" si="157"/>
        <v>3.4949307646304537</v>
      </c>
      <c r="W210" s="200">
        <f t="shared" si="157"/>
        <v>3.5291947917346733</v>
      </c>
      <c r="X210" s="200">
        <f t="shared" si="157"/>
        <v>3.56379474067325</v>
      </c>
      <c r="Y210" s="200">
        <f t="shared" si="157"/>
        <v>3.5987339047974971</v>
      </c>
      <c r="Z210" s="200">
        <f t="shared" si="157"/>
        <v>3.6340156097464931</v>
      </c>
      <c r="AA210" s="200">
        <f t="shared" si="157"/>
        <v>3.669643213763615</v>
      </c>
      <c r="AB210" s="200">
        <f t="shared" si="157"/>
        <v>3.7056201080161997</v>
      </c>
      <c r="AC210" s="200">
        <f t="shared" si="157"/>
        <v>3.7419497169183189</v>
      </c>
      <c r="AD210" s="200">
        <f t="shared" si="157"/>
        <v>3.778635498456735</v>
      </c>
      <c r="AE210" s="200">
        <f t="shared" si="157"/>
        <v>3.8156809445200355</v>
      </c>
      <c r="AF210" s="200">
        <f t="shared" si="157"/>
        <v>3.8530895812310173</v>
      </c>
      <c r="AG210" s="200">
        <f t="shared" si="157"/>
        <v>3.8908649692823016</v>
      </c>
      <c r="AH210" s="200">
        <f t="shared" si="157"/>
        <v>3.9290107042752651</v>
      </c>
      <c r="AI210" s="200">
        <f t="shared" si="157"/>
        <v>3.9675304170622772</v>
      </c>
      <c r="AJ210" s="200">
        <f t="shared" si="157"/>
        <v>4.0064277740923</v>
      </c>
      <c r="AK210" s="200">
        <f t="shared" si="157"/>
        <v>4.0457064777598717</v>
      </c>
      <c r="AL210" s="200">
        <f t="shared" si="157"/>
        <v>4.0853702667575185</v>
      </c>
      <c r="AM210" s="200">
        <f t="shared" si="157"/>
        <v>4.1254229164316101</v>
      </c>
      <c r="AN210" s="200">
        <f t="shared" si="157"/>
        <v>4.1658682391417248</v>
      </c>
      <c r="AO210" s="200">
        <f t="shared" si="157"/>
        <v>4.2067100846235066</v>
      </c>
      <c r="AP210" s="200">
        <f t="shared" si="157"/>
        <v>4.2479523403551092</v>
      </c>
      <c r="AQ210" s="200">
        <f t="shared" si="157"/>
        <v>4.2895989319272179</v>
      </c>
      <c r="AR210" s="200">
        <f t="shared" si="157"/>
        <v>4.3316538234167012</v>
      </c>
      <c r="AS210" s="200">
        <f t="shared" si="157"/>
        <v>4.3741210177639234</v>
      </c>
      <c r="AT210" s="200">
        <f t="shared" si="157"/>
        <v>4.4170045571537653</v>
      </c>
      <c r="AU210" s="200">
        <f t="shared" si="157"/>
        <v>4.4603085234003705</v>
      </c>
      <c r="AV210" s="200">
        <f t="shared" si="157"/>
        <v>4.5040370383356683</v>
      </c>
      <c r="AW210" s="200">
        <f t="shared" si="157"/>
        <v>4.5481942642017037</v>
      </c>
      <c r="AX210" s="200">
        <f t="shared" si="157"/>
        <v>4.5927844040468182</v>
      </c>
      <c r="AY210" s="200">
        <f t="shared" si="157"/>
        <v>4.6378117021257097</v>
      </c>
      <c r="AZ210" s="200">
        <f t="shared" si="157"/>
        <v>4.6832804443034126</v>
      </c>
      <c r="BA210" s="200">
        <f t="shared" si="157"/>
        <v>4.7291949584632498</v>
      </c>
      <c r="BB210" s="200">
        <f t="shared" si="157"/>
        <v>4.7755596149187722</v>
      </c>
      <c r="BC210" s="200">
        <f t="shared" si="157"/>
        <v>4.8223788268297403</v>
      </c>
      <c r="BD210" s="200">
        <f t="shared" si="157"/>
        <v>4.8696570506221892</v>
      </c>
      <c r="BE210" s="200">
        <f t="shared" si="157"/>
        <v>4.9173987864126021</v>
      </c>
      <c r="BF210" s="200">
        <f t="shared" si="157"/>
        <v>4.9656085784362558</v>
      </c>
      <c r="BG210" s="200">
        <f t="shared" si="157"/>
        <v>5.0142910154797473</v>
      </c>
      <c r="BH210" s="200">
        <f t="shared" si="157"/>
        <v>5.0634507313177863</v>
      </c>
      <c r="BI210" s="200">
        <f t="shared" si="157"/>
        <v>5.1130924051542337</v>
      </c>
      <c r="BJ210" s="200">
        <f t="shared" si="157"/>
        <v>5.1632207620675112</v>
      </c>
      <c r="BK210" s="200">
        <f t="shared" si="157"/>
        <v>5.2138405734603301</v>
      </c>
      <c r="BL210" s="200">
        <f t="shared" si="157"/>
        <v>5.2649566575138627</v>
      </c>
      <c r="BM210" s="200">
        <f t="shared" si="157"/>
        <v>5.3165738796463504</v>
      </c>
      <c r="BN210" s="200">
        <f t="shared" si="157"/>
        <v>5.3686971529762175</v>
      </c>
      <c r="BO210" s="200">
        <f t="shared" si="157"/>
        <v>5.4213314387897089</v>
      </c>
      <c r="BP210" s="200">
        <f t="shared" si="157"/>
        <v>5.4744817470131384</v>
      </c>
      <c r="BQ210" s="200">
        <f t="shared" si="157"/>
        <v>5.5281531366897383</v>
      </c>
    </row>
    <row r="211" spans="5:69">
      <c r="E211" s="326"/>
      <c r="F211" s="328"/>
      <c r="G211" s="324"/>
      <c r="H211" s="325"/>
      <c r="I211" s="226" t="s">
        <v>299</v>
      </c>
      <c r="J211" s="200">
        <v>0</v>
      </c>
      <c r="K211" s="200">
        <f t="shared" ref="K211:BQ211" si="158">J213*$B$6</f>
        <v>1.2435233160621761</v>
      </c>
      <c r="L211" s="200">
        <f t="shared" si="158"/>
        <v>1.8774763791526976</v>
      </c>
      <c r="M211" s="200">
        <f t="shared" si="158"/>
        <v>2.2067638393364049</v>
      </c>
      <c r="N211" s="200">
        <f t="shared" si="158"/>
        <v>2.3838391934455139</v>
      </c>
      <c r="O211" s="200">
        <f t="shared" si="158"/>
        <v>2.4849303731841603</v>
      </c>
      <c r="P211" s="200">
        <f t="shared" si="158"/>
        <v>2.5481525392933011</v>
      </c>
      <c r="Q211" s="200">
        <f t="shared" si="158"/>
        <v>2.5925644787469038</v>
      </c>
      <c r="R211" s="200">
        <f t="shared" si="158"/>
        <v>2.6276968034648838</v>
      </c>
      <c r="S211" s="200">
        <f t="shared" si="158"/>
        <v>2.6583160497855545</v>
      </c>
      <c r="T211" s="200">
        <f t="shared" si="158"/>
        <v>2.6868067283189592</v>
      </c>
      <c r="U211" s="200">
        <f t="shared" si="158"/>
        <v>2.7143623489918003</v>
      </c>
      <c r="V211" s="200">
        <f t="shared" si="158"/>
        <v>2.7415809336893227</v>
      </c>
      <c r="W211" s="200">
        <f t="shared" si="158"/>
        <v>2.7687627726968431</v>
      </c>
      <c r="X211" s="200">
        <f t="shared" si="158"/>
        <v>2.7960593030422913</v>
      </c>
      <c r="Y211" s="200">
        <f t="shared" si="158"/>
        <v>2.8235475477904459</v>
      </c>
      <c r="Z211" s="200">
        <f t="shared" si="158"/>
        <v>2.8512673358142222</v>
      </c>
      <c r="AA211" s="200">
        <f t="shared" si="158"/>
        <v>2.8792399118057084</v>
      </c>
      <c r="AB211" s="200">
        <f t="shared" si="158"/>
        <v>2.9074772414083006</v>
      </c>
      <c r="AC211" s="200">
        <f t="shared" si="158"/>
        <v>2.9359866639106302</v>
      </c>
      <c r="AD211" s="200">
        <f t="shared" si="158"/>
        <v>2.9647732187226428</v>
      </c>
      <c r="AE211" s="200">
        <f t="shared" si="158"/>
        <v>2.9938408087440154</v>
      </c>
      <c r="AF211" s="200">
        <f t="shared" si="158"/>
        <v>3.023192782180022</v>
      </c>
      <c r="AG211" s="200">
        <f t="shared" si="158"/>
        <v>3.0528322235824183</v>
      </c>
      <c r="AH211" s="200">
        <f t="shared" si="158"/>
        <v>3.08276209950413</v>
      </c>
      <c r="AI211" s="200">
        <f t="shared" si="158"/>
        <v>3.1129853314621716</v>
      </c>
      <c r="AJ211" s="200">
        <f t="shared" si="158"/>
        <v>3.1435048325559971</v>
      </c>
      <c r="AK211" s="200">
        <f t="shared" si="158"/>
        <v>3.174323525914919</v>
      </c>
      <c r="AL211" s="200">
        <f t="shared" si="158"/>
        <v>3.2054443540614082</v>
      </c>
      <c r="AM211" s="200">
        <f t="shared" si="158"/>
        <v>3.2368702837337113</v>
      </c>
      <c r="AN211" s="200">
        <f t="shared" si="158"/>
        <v>3.2686043084394996</v>
      </c>
      <c r="AO211" s="200">
        <f t="shared" si="158"/>
        <v>3.30064944987644</v>
      </c>
      <c r="AP211" s="200">
        <f t="shared" si="158"/>
        <v>3.3330087587876229</v>
      </c>
      <c r="AQ211" s="200">
        <f t="shared" si="158"/>
        <v>3.3656853155358548</v>
      </c>
      <c r="AR211" s="200">
        <f t="shared" si="158"/>
        <v>3.3986822305388147</v>
      </c>
      <c r="AS211" s="200">
        <f t="shared" si="158"/>
        <v>3.4320026446360878</v>
      </c>
      <c r="AT211" s="200">
        <f t="shared" si="158"/>
        <v>3.4656497294236135</v>
      </c>
      <c r="AU211" s="200">
        <f t="shared" si="158"/>
        <v>3.4996266875733131</v>
      </c>
      <c r="AV211" s="200">
        <f t="shared" si="158"/>
        <v>3.5339367531468051</v>
      </c>
      <c r="AW211" s="200">
        <f t="shared" si="158"/>
        <v>3.56858319190767</v>
      </c>
      <c r="AX211" s="200">
        <f t="shared" si="158"/>
        <v>3.6035693016345167</v>
      </c>
      <c r="AY211" s="200">
        <f t="shared" si="158"/>
        <v>3.638898412435986</v>
      </c>
      <c r="AZ211" s="200">
        <f t="shared" si="158"/>
        <v>3.6745738870682767</v>
      </c>
      <c r="BA211" s="200">
        <f t="shared" si="158"/>
        <v>3.7105991212555036</v>
      </c>
      <c r="BB211" s="200">
        <f t="shared" si="158"/>
        <v>3.7469775440130522</v>
      </c>
      <c r="BC211" s="200">
        <f t="shared" si="158"/>
        <v>3.7837126179740346</v>
      </c>
      <c r="BD211" s="200">
        <f t="shared" si="158"/>
        <v>3.8208078397189134</v>
      </c>
      <c r="BE211" s="200">
        <f t="shared" si="158"/>
        <v>3.8582667401083328</v>
      </c>
      <c r="BF211" s="200">
        <f t="shared" si="158"/>
        <v>3.8960928846192076</v>
      </c>
      <c r="BG211" s="200">
        <f t="shared" si="158"/>
        <v>3.9342898736841065</v>
      </c>
      <c r="BH211" s="200">
        <f t="shared" si="158"/>
        <v>3.9728613430339523</v>
      </c>
      <c r="BI211" s="200">
        <f t="shared" si="158"/>
        <v>4.0118109640440904</v>
      </c>
      <c r="BJ211" s="200">
        <f t="shared" si="158"/>
        <v>4.0511424440837391</v>
      </c>
      <c r="BK211" s="200">
        <f t="shared" si="158"/>
        <v>4.0908595268688748</v>
      </c>
      <c r="BL211" s="200">
        <f t="shared" si="158"/>
        <v>4.1309659928185694</v>
      </c>
      <c r="BM211" s="200">
        <f t="shared" si="158"/>
        <v>4.1714656594148298</v>
      </c>
      <c r="BN211" s="200">
        <f t="shared" si="158"/>
        <v>4.2123623815659554</v>
      </c>
      <c r="BO211" s="200">
        <f t="shared" si="158"/>
        <v>4.2536600519734646</v>
      </c>
      <c r="BP211" s="200">
        <f t="shared" si="158"/>
        <v>4.2953626015026156</v>
      </c>
      <c r="BQ211" s="200">
        <f t="shared" si="158"/>
        <v>4.3374739995565639</v>
      </c>
    </row>
    <row r="212" spans="5:69">
      <c r="E212" s="326"/>
      <c r="F212" s="328"/>
      <c r="G212" s="324"/>
      <c r="H212" s="325"/>
      <c r="I212" s="227" t="s">
        <v>301</v>
      </c>
      <c r="J212" s="200">
        <v>0</v>
      </c>
      <c r="K212" s="200">
        <f t="shared" ref="K212:BQ212" si="159">J213*$B$7</f>
        <v>0.31088082901554404</v>
      </c>
      <c r="L212" s="200">
        <f t="shared" si="159"/>
        <v>0.4693690947881744</v>
      </c>
      <c r="M212" s="200">
        <f t="shared" si="159"/>
        <v>0.55169095983410121</v>
      </c>
      <c r="N212" s="200">
        <f t="shared" si="159"/>
        <v>0.59595979836137847</v>
      </c>
      <c r="O212" s="200">
        <f t="shared" si="159"/>
        <v>0.62123259329604008</v>
      </c>
      <c r="P212" s="200">
        <f t="shared" si="159"/>
        <v>0.63703813482332527</v>
      </c>
      <c r="Q212" s="200">
        <f t="shared" si="159"/>
        <v>0.64814111968672594</v>
      </c>
      <c r="R212" s="200">
        <f t="shared" si="159"/>
        <v>0.65692420086622094</v>
      </c>
      <c r="S212" s="200">
        <f t="shared" si="159"/>
        <v>0.66457901244638862</v>
      </c>
      <c r="T212" s="200">
        <f t="shared" si="159"/>
        <v>0.67170168207973979</v>
      </c>
      <c r="U212" s="200">
        <f t="shared" si="159"/>
        <v>0.67859058724795007</v>
      </c>
      <c r="V212" s="200">
        <f t="shared" si="159"/>
        <v>0.68539523342233066</v>
      </c>
      <c r="W212" s="200">
        <f t="shared" si="159"/>
        <v>0.69219069317421078</v>
      </c>
      <c r="X212" s="200">
        <f t="shared" si="159"/>
        <v>0.69901482576057283</v>
      </c>
      <c r="Y212" s="200">
        <f t="shared" si="159"/>
        <v>0.70588688694761148</v>
      </c>
      <c r="Z212" s="200">
        <f t="shared" si="159"/>
        <v>0.71281683395355555</v>
      </c>
      <c r="AA212" s="200">
        <f t="shared" si="159"/>
        <v>0.71980997795142709</v>
      </c>
      <c r="AB212" s="200">
        <f t="shared" si="159"/>
        <v>0.72686931035207514</v>
      </c>
      <c r="AC212" s="200">
        <f t="shared" si="159"/>
        <v>0.73399666597765756</v>
      </c>
      <c r="AD212" s="200">
        <f t="shared" si="159"/>
        <v>0.74119330468066069</v>
      </c>
      <c r="AE212" s="200">
        <f t="shared" si="159"/>
        <v>0.74846020218600384</v>
      </c>
      <c r="AF212" s="200">
        <f t="shared" si="159"/>
        <v>0.75579819554500549</v>
      </c>
      <c r="AG212" s="200">
        <f t="shared" si="159"/>
        <v>0.76320805589560459</v>
      </c>
      <c r="AH212" s="200">
        <f t="shared" si="159"/>
        <v>0.77069052487603251</v>
      </c>
      <c r="AI212" s="200">
        <f t="shared" si="159"/>
        <v>0.7782463328655429</v>
      </c>
      <c r="AJ212" s="200">
        <f t="shared" si="159"/>
        <v>0.78587620813899928</v>
      </c>
      <c r="AK212" s="200">
        <f t="shared" si="159"/>
        <v>0.79358088147872974</v>
      </c>
      <c r="AL212" s="200">
        <f t="shared" si="159"/>
        <v>0.80136108851535204</v>
      </c>
      <c r="AM212" s="200">
        <f t="shared" si="159"/>
        <v>0.80921757093342783</v>
      </c>
      <c r="AN212" s="200">
        <f t="shared" si="159"/>
        <v>0.81715107710987489</v>
      </c>
      <c r="AO212" s="200">
        <f t="shared" si="159"/>
        <v>0.82516236246911001</v>
      </c>
      <c r="AP212" s="200">
        <f t="shared" si="159"/>
        <v>0.83325218969690573</v>
      </c>
      <c r="AQ212" s="200">
        <f t="shared" si="159"/>
        <v>0.8414213288839637</v>
      </c>
      <c r="AR212" s="200">
        <f t="shared" si="159"/>
        <v>0.84967055763470367</v>
      </c>
      <c r="AS212" s="200">
        <f t="shared" si="159"/>
        <v>0.85800066115902196</v>
      </c>
      <c r="AT212" s="200">
        <f t="shared" si="159"/>
        <v>0.86641243235590337</v>
      </c>
      <c r="AU212" s="200">
        <f t="shared" si="159"/>
        <v>0.87490667189332827</v>
      </c>
      <c r="AV212" s="200">
        <f t="shared" si="159"/>
        <v>0.88348418828670128</v>
      </c>
      <c r="AW212" s="200">
        <f t="shared" si="159"/>
        <v>0.89214579797691751</v>
      </c>
      <c r="AX212" s="200">
        <f t="shared" si="159"/>
        <v>0.90089232540862918</v>
      </c>
      <c r="AY212" s="200">
        <f t="shared" si="159"/>
        <v>0.9097246031089965</v>
      </c>
      <c r="AZ212" s="200">
        <f t="shared" si="159"/>
        <v>0.91864347176706918</v>
      </c>
      <c r="BA212" s="200">
        <f t="shared" si="159"/>
        <v>0.9276497803138759</v>
      </c>
      <c r="BB212" s="200">
        <f t="shared" si="159"/>
        <v>0.93674438600326304</v>
      </c>
      <c r="BC212" s="200">
        <f t="shared" si="159"/>
        <v>0.94592815449350864</v>
      </c>
      <c r="BD212" s="200">
        <f t="shared" si="159"/>
        <v>0.95520195992972834</v>
      </c>
      <c r="BE212" s="200">
        <f t="shared" si="159"/>
        <v>0.9645666850270832</v>
      </c>
      <c r="BF212" s="200">
        <f t="shared" si="159"/>
        <v>0.97402322115480189</v>
      </c>
      <c r="BG212" s="200">
        <f t="shared" si="159"/>
        <v>0.98357246842102664</v>
      </c>
      <c r="BH212" s="200">
        <f t="shared" si="159"/>
        <v>0.99321533575848808</v>
      </c>
      <c r="BI212" s="200">
        <f t="shared" si="159"/>
        <v>1.0029527410110226</v>
      </c>
      <c r="BJ212" s="200">
        <f t="shared" si="159"/>
        <v>1.0127856110209348</v>
      </c>
      <c r="BK212" s="200">
        <f t="shared" si="159"/>
        <v>1.0227148817172187</v>
      </c>
      <c r="BL212" s="200">
        <f t="shared" si="159"/>
        <v>1.0327414982046423</v>
      </c>
      <c r="BM212" s="200">
        <f t="shared" si="159"/>
        <v>1.0428664148537075</v>
      </c>
      <c r="BN212" s="200">
        <f t="shared" si="159"/>
        <v>1.0530905953914889</v>
      </c>
      <c r="BO212" s="200">
        <f t="shared" si="159"/>
        <v>1.0634150129933662</v>
      </c>
      <c r="BP212" s="200">
        <f t="shared" si="159"/>
        <v>1.0738406503756539</v>
      </c>
      <c r="BQ212" s="200">
        <f t="shared" si="159"/>
        <v>1.084368499889141</v>
      </c>
    </row>
    <row r="213" spans="5:69">
      <c r="E213" s="326"/>
      <c r="F213" s="328"/>
      <c r="G213" s="324"/>
      <c r="H213" s="325"/>
      <c r="I213" s="226" t="s">
        <v>295</v>
      </c>
      <c r="J213" s="200">
        <f>J210+J211+J212</f>
        <v>3.1088082901554404</v>
      </c>
      <c r="K213" s="200">
        <f>K210+K211+K212</f>
        <v>4.6936909478817439</v>
      </c>
      <c r="L213" s="200">
        <f t="shared" ref="L213:BQ213" si="160">L210+L211+L212</f>
        <v>5.5169095983410124</v>
      </c>
      <c r="M213" s="200">
        <f t="shared" si="160"/>
        <v>5.9595979836137847</v>
      </c>
      <c r="N213" s="200">
        <f t="shared" si="160"/>
        <v>6.2123259329604004</v>
      </c>
      <c r="O213" s="200">
        <f t="shared" si="160"/>
        <v>6.3703813482332521</v>
      </c>
      <c r="P213" s="200">
        <f t="shared" si="160"/>
        <v>6.481411196867259</v>
      </c>
      <c r="Q213" s="200">
        <f t="shared" si="160"/>
        <v>6.5692420086622088</v>
      </c>
      <c r="R213" s="200">
        <f t="shared" si="160"/>
        <v>6.6457901244638853</v>
      </c>
      <c r="S213" s="200">
        <f t="shared" si="160"/>
        <v>6.7170168207973973</v>
      </c>
      <c r="T213" s="200">
        <f t="shared" si="160"/>
        <v>6.7859058724795007</v>
      </c>
      <c r="U213" s="200">
        <f t="shared" si="160"/>
        <v>6.8539523342233064</v>
      </c>
      <c r="V213" s="200">
        <f t="shared" si="160"/>
        <v>6.9219069317421074</v>
      </c>
      <c r="W213" s="200">
        <f t="shared" si="160"/>
        <v>6.9901482576057274</v>
      </c>
      <c r="X213" s="200">
        <f t="shared" si="160"/>
        <v>7.0588688694761146</v>
      </c>
      <c r="Y213" s="200">
        <f t="shared" si="160"/>
        <v>7.1281683395355548</v>
      </c>
      <c r="Z213" s="200">
        <f t="shared" si="160"/>
        <v>7.1980997795142709</v>
      </c>
      <c r="AA213" s="200">
        <f t="shared" si="160"/>
        <v>7.2686931035207509</v>
      </c>
      <c r="AB213" s="200">
        <f t="shared" si="160"/>
        <v>7.3399666597765751</v>
      </c>
      <c r="AC213" s="200">
        <f t="shared" si="160"/>
        <v>7.4119330468066069</v>
      </c>
      <c r="AD213" s="200">
        <f t="shared" si="160"/>
        <v>7.484602021860038</v>
      </c>
      <c r="AE213" s="200">
        <f t="shared" si="160"/>
        <v>7.557981955450054</v>
      </c>
      <c r="AF213" s="200">
        <f t="shared" si="160"/>
        <v>7.6320805589560452</v>
      </c>
      <c r="AG213" s="200">
        <f t="shared" si="160"/>
        <v>7.7069052487603242</v>
      </c>
      <c r="AH213" s="200">
        <f t="shared" si="160"/>
        <v>7.7824633286554281</v>
      </c>
      <c r="AI213" s="200">
        <f t="shared" si="160"/>
        <v>7.8587620813899921</v>
      </c>
      <c r="AJ213" s="200">
        <f t="shared" si="160"/>
        <v>7.9358088147872969</v>
      </c>
      <c r="AK213" s="200">
        <f t="shared" si="160"/>
        <v>8.0136108851535202</v>
      </c>
      <c r="AL213" s="200">
        <f t="shared" si="160"/>
        <v>8.0921757093342777</v>
      </c>
      <c r="AM213" s="200">
        <f t="shared" si="160"/>
        <v>8.1715107710987489</v>
      </c>
      <c r="AN213" s="200">
        <f t="shared" si="160"/>
        <v>8.2516236246910992</v>
      </c>
      <c r="AO213" s="200">
        <f t="shared" si="160"/>
        <v>8.3325218969690571</v>
      </c>
      <c r="AP213" s="200">
        <f t="shared" si="160"/>
        <v>8.4142132888396368</v>
      </c>
      <c r="AQ213" s="200">
        <f t="shared" si="160"/>
        <v>8.4967055763470363</v>
      </c>
      <c r="AR213" s="200">
        <f t="shared" si="160"/>
        <v>8.5800066115902194</v>
      </c>
      <c r="AS213" s="200">
        <f t="shared" si="160"/>
        <v>8.6641243235590331</v>
      </c>
      <c r="AT213" s="200">
        <f t="shared" si="160"/>
        <v>8.7490667189332818</v>
      </c>
      <c r="AU213" s="200">
        <f t="shared" si="160"/>
        <v>8.8348418828670123</v>
      </c>
      <c r="AV213" s="200">
        <f t="shared" si="160"/>
        <v>8.9214579797691744</v>
      </c>
      <c r="AW213" s="200">
        <f t="shared" si="160"/>
        <v>9.0089232540862909</v>
      </c>
      <c r="AX213" s="200">
        <f t="shared" si="160"/>
        <v>9.0972460310899645</v>
      </c>
      <c r="AY213" s="200">
        <f t="shared" si="160"/>
        <v>9.1864347176706911</v>
      </c>
      <c r="AZ213" s="200">
        <f t="shared" si="160"/>
        <v>9.2764978031387582</v>
      </c>
      <c r="BA213" s="200">
        <f t="shared" si="160"/>
        <v>9.3674438600326297</v>
      </c>
      <c r="BB213" s="200">
        <f t="shared" si="160"/>
        <v>9.4592815449350862</v>
      </c>
      <c r="BC213" s="200">
        <f t="shared" si="160"/>
        <v>9.5520195992972834</v>
      </c>
      <c r="BD213" s="200">
        <f t="shared" si="160"/>
        <v>9.6456668502708318</v>
      </c>
      <c r="BE213" s="200">
        <f t="shared" si="160"/>
        <v>9.7402322115480189</v>
      </c>
      <c r="BF213" s="200">
        <f t="shared" si="160"/>
        <v>9.8357246842102661</v>
      </c>
      <c r="BG213" s="200">
        <f t="shared" si="160"/>
        <v>9.9321533575848804</v>
      </c>
      <c r="BH213" s="200">
        <f t="shared" si="160"/>
        <v>10.029527410110227</v>
      </c>
      <c r="BI213" s="200">
        <f t="shared" si="160"/>
        <v>10.127856110209347</v>
      </c>
      <c r="BJ213" s="200">
        <f t="shared" si="160"/>
        <v>10.227148817172186</v>
      </c>
      <c r="BK213" s="200">
        <f t="shared" si="160"/>
        <v>10.327414982046424</v>
      </c>
      <c r="BL213" s="200">
        <f t="shared" si="160"/>
        <v>10.428664148537074</v>
      </c>
      <c r="BM213" s="200">
        <f t="shared" si="160"/>
        <v>10.530905953914887</v>
      </c>
      <c r="BN213" s="200">
        <f t="shared" si="160"/>
        <v>10.634150129933662</v>
      </c>
      <c r="BO213" s="200">
        <f t="shared" si="160"/>
        <v>10.738406503756538</v>
      </c>
      <c r="BP213" s="200">
        <f t="shared" si="160"/>
        <v>10.843684998891408</v>
      </c>
      <c r="BQ213" s="200">
        <f t="shared" si="160"/>
        <v>10.949995636135444</v>
      </c>
    </row>
    <row r="214" spans="5:69">
      <c r="E214" s="326"/>
      <c r="F214" s="328"/>
      <c r="G214" s="324"/>
      <c r="H214" s="325"/>
      <c r="I214" s="226" t="s">
        <v>326</v>
      </c>
      <c r="J214" s="219">
        <f>Variables!$M$22</f>
        <v>9400</v>
      </c>
      <c r="K214" s="219">
        <f>Variables!$M$22</f>
        <v>9400</v>
      </c>
      <c r="L214" s="219">
        <f>Variables!$M$22</f>
        <v>9400</v>
      </c>
      <c r="M214" s="219">
        <f>Variables!$M$22</f>
        <v>9400</v>
      </c>
      <c r="N214" s="219">
        <f>Variables!$M$22</f>
        <v>9400</v>
      </c>
      <c r="O214" s="219">
        <f>Variables!$M$22</f>
        <v>9400</v>
      </c>
      <c r="P214" s="219">
        <f>Variables!$M$22</f>
        <v>9400</v>
      </c>
      <c r="Q214" s="219">
        <f>Variables!$M$22</f>
        <v>9400</v>
      </c>
      <c r="R214" s="219">
        <f>Variables!$M$22</f>
        <v>9400</v>
      </c>
      <c r="S214" s="219">
        <f>Variables!$M$22</f>
        <v>9400</v>
      </c>
      <c r="T214" s="219">
        <f>Variables!$M$22</f>
        <v>9400</v>
      </c>
      <c r="U214" s="219">
        <f>Variables!$M$22</f>
        <v>9400</v>
      </c>
      <c r="V214" s="219">
        <f>Variables!$M$22</f>
        <v>9400</v>
      </c>
      <c r="W214" s="219">
        <f>Variables!$M$22</f>
        <v>9400</v>
      </c>
      <c r="X214" s="219">
        <f>Variables!$M$22</f>
        <v>9400</v>
      </c>
      <c r="Y214" s="219">
        <f>Variables!$M$22</f>
        <v>9400</v>
      </c>
      <c r="Z214" s="219">
        <f>Variables!$M$22</f>
        <v>9400</v>
      </c>
      <c r="AA214" s="219">
        <f>Variables!$M$22</f>
        <v>9400</v>
      </c>
      <c r="AB214" s="219">
        <f>Variables!$M$22</f>
        <v>9400</v>
      </c>
      <c r="AC214" s="219">
        <f>Variables!$M$22</f>
        <v>9400</v>
      </c>
      <c r="AD214" s="219">
        <f>Variables!$M$22</f>
        <v>9400</v>
      </c>
      <c r="AE214" s="219">
        <f>Variables!$M$22</f>
        <v>9400</v>
      </c>
      <c r="AF214" s="219">
        <f>Variables!$M$22</f>
        <v>9400</v>
      </c>
      <c r="AG214" s="219">
        <f>Variables!$M$22</f>
        <v>9400</v>
      </c>
      <c r="AH214" s="219">
        <f>Variables!$M$22</f>
        <v>9400</v>
      </c>
      <c r="AI214" s="219">
        <f>Variables!$M$22</f>
        <v>9400</v>
      </c>
      <c r="AJ214" s="219">
        <f>Variables!$M$22</f>
        <v>9400</v>
      </c>
      <c r="AK214" s="219">
        <f>Variables!$M$22</f>
        <v>9400</v>
      </c>
      <c r="AL214" s="219">
        <f>Variables!$M$22</f>
        <v>9400</v>
      </c>
      <c r="AM214" s="219">
        <f>Variables!$M$22</f>
        <v>9400</v>
      </c>
      <c r="AN214" s="219">
        <f>Variables!$M$22</f>
        <v>9400</v>
      </c>
      <c r="AO214" s="219">
        <f>Variables!$M$22</f>
        <v>9400</v>
      </c>
      <c r="AP214" s="219">
        <f>Variables!$M$22</f>
        <v>9400</v>
      </c>
      <c r="AQ214" s="219">
        <f>Variables!$M$22</f>
        <v>9400</v>
      </c>
      <c r="AR214" s="219">
        <f>Variables!$M$22</f>
        <v>9400</v>
      </c>
      <c r="AS214" s="219">
        <f>Variables!$M$22</f>
        <v>9400</v>
      </c>
      <c r="AT214" s="219">
        <f>Variables!$M$22</f>
        <v>9400</v>
      </c>
      <c r="AU214" s="219">
        <f>Variables!$M$22</f>
        <v>9400</v>
      </c>
      <c r="AV214" s="219">
        <f>Variables!$M$22</f>
        <v>9400</v>
      </c>
      <c r="AW214" s="219">
        <f>Variables!$M$22</f>
        <v>9400</v>
      </c>
      <c r="AX214" s="219">
        <f>Variables!$M$22</f>
        <v>9400</v>
      </c>
      <c r="AY214" s="219">
        <f>Variables!$M$22</f>
        <v>9400</v>
      </c>
      <c r="AZ214" s="219">
        <f>Variables!$M$22</f>
        <v>9400</v>
      </c>
      <c r="BA214" s="219">
        <f>Variables!$M$22</f>
        <v>9400</v>
      </c>
      <c r="BB214" s="219">
        <f>Variables!$M$22</f>
        <v>9400</v>
      </c>
      <c r="BC214" s="219">
        <f>Variables!$M$22</f>
        <v>9400</v>
      </c>
      <c r="BD214" s="219">
        <f>Variables!$M$22</f>
        <v>9400</v>
      </c>
      <c r="BE214" s="219">
        <f>Variables!$M$22</f>
        <v>9400</v>
      </c>
      <c r="BF214" s="219">
        <f>Variables!$M$22</f>
        <v>9400</v>
      </c>
      <c r="BG214" s="219">
        <f>Variables!$M$22</f>
        <v>9400</v>
      </c>
      <c r="BH214" s="219">
        <f>Variables!$M$22</f>
        <v>9400</v>
      </c>
      <c r="BI214" s="219">
        <f>Variables!$M$22</f>
        <v>9400</v>
      </c>
      <c r="BJ214" s="219">
        <f>Variables!$M$22</f>
        <v>9400</v>
      </c>
      <c r="BK214" s="219">
        <f>Variables!$M$22</f>
        <v>9400</v>
      </c>
      <c r="BL214" s="219">
        <f>Variables!$M$22</f>
        <v>9400</v>
      </c>
      <c r="BM214" s="219">
        <f>Variables!$M$22</f>
        <v>9400</v>
      </c>
      <c r="BN214" s="219">
        <f>Variables!$M$22</f>
        <v>9400</v>
      </c>
      <c r="BO214" s="219">
        <f>Variables!$M$22</f>
        <v>9400</v>
      </c>
      <c r="BP214" s="219">
        <f>Variables!$M$22</f>
        <v>9400</v>
      </c>
      <c r="BQ214" s="219">
        <f>Variables!$M$22</f>
        <v>9400</v>
      </c>
    </row>
    <row r="215" spans="5:69">
      <c r="E215" s="326"/>
      <c r="F215" s="328"/>
      <c r="G215" s="324"/>
      <c r="H215" s="325"/>
      <c r="I215" s="226" t="s">
        <v>446</v>
      </c>
      <c r="J215" s="204">
        <f t="shared" ref="J215:BQ215" si="161">J214*$B$11</f>
        <v>2350</v>
      </c>
      <c r="K215" s="204">
        <f t="shared" si="161"/>
        <v>2350</v>
      </c>
      <c r="L215" s="204">
        <f t="shared" si="161"/>
        <v>2350</v>
      </c>
      <c r="M215" s="204">
        <f t="shared" si="161"/>
        <v>2350</v>
      </c>
      <c r="N215" s="204">
        <f t="shared" si="161"/>
        <v>2350</v>
      </c>
      <c r="O215" s="204">
        <f t="shared" si="161"/>
        <v>2350</v>
      </c>
      <c r="P215" s="204">
        <f t="shared" si="161"/>
        <v>2350</v>
      </c>
      <c r="Q215" s="204">
        <f t="shared" si="161"/>
        <v>2350</v>
      </c>
      <c r="R215" s="204">
        <f t="shared" si="161"/>
        <v>2350</v>
      </c>
      <c r="S215" s="204">
        <f t="shared" si="161"/>
        <v>2350</v>
      </c>
      <c r="T215" s="204">
        <f t="shared" si="161"/>
        <v>2350</v>
      </c>
      <c r="U215" s="204">
        <f t="shared" si="161"/>
        <v>2350</v>
      </c>
      <c r="V215" s="204">
        <f t="shared" si="161"/>
        <v>2350</v>
      </c>
      <c r="W215" s="204">
        <f t="shared" si="161"/>
        <v>2350</v>
      </c>
      <c r="X215" s="204">
        <f t="shared" si="161"/>
        <v>2350</v>
      </c>
      <c r="Y215" s="204">
        <f t="shared" si="161"/>
        <v>2350</v>
      </c>
      <c r="Z215" s="204">
        <f t="shared" si="161"/>
        <v>2350</v>
      </c>
      <c r="AA215" s="204">
        <f t="shared" si="161"/>
        <v>2350</v>
      </c>
      <c r="AB215" s="204">
        <f t="shared" si="161"/>
        <v>2350</v>
      </c>
      <c r="AC215" s="204">
        <f t="shared" si="161"/>
        <v>2350</v>
      </c>
      <c r="AD215" s="204">
        <f t="shared" si="161"/>
        <v>2350</v>
      </c>
      <c r="AE215" s="204">
        <f t="shared" si="161"/>
        <v>2350</v>
      </c>
      <c r="AF215" s="204">
        <f t="shared" si="161"/>
        <v>2350</v>
      </c>
      <c r="AG215" s="204">
        <f t="shared" si="161"/>
        <v>2350</v>
      </c>
      <c r="AH215" s="204">
        <f t="shared" si="161"/>
        <v>2350</v>
      </c>
      <c r="AI215" s="204">
        <f t="shared" si="161"/>
        <v>2350</v>
      </c>
      <c r="AJ215" s="204">
        <f t="shared" si="161"/>
        <v>2350</v>
      </c>
      <c r="AK215" s="204">
        <f t="shared" si="161"/>
        <v>2350</v>
      </c>
      <c r="AL215" s="204">
        <f t="shared" si="161"/>
        <v>2350</v>
      </c>
      <c r="AM215" s="204">
        <f t="shared" si="161"/>
        <v>2350</v>
      </c>
      <c r="AN215" s="204">
        <f t="shared" si="161"/>
        <v>2350</v>
      </c>
      <c r="AO215" s="204">
        <f t="shared" si="161"/>
        <v>2350</v>
      </c>
      <c r="AP215" s="204">
        <f t="shared" si="161"/>
        <v>2350</v>
      </c>
      <c r="AQ215" s="204">
        <f t="shared" si="161"/>
        <v>2350</v>
      </c>
      <c r="AR215" s="204">
        <f t="shared" si="161"/>
        <v>2350</v>
      </c>
      <c r="AS215" s="204">
        <f t="shared" si="161"/>
        <v>2350</v>
      </c>
      <c r="AT215" s="204">
        <f t="shared" si="161"/>
        <v>2350</v>
      </c>
      <c r="AU215" s="204">
        <f t="shared" si="161"/>
        <v>2350</v>
      </c>
      <c r="AV215" s="204">
        <f t="shared" si="161"/>
        <v>2350</v>
      </c>
      <c r="AW215" s="204">
        <f t="shared" si="161"/>
        <v>2350</v>
      </c>
      <c r="AX215" s="204">
        <f t="shared" si="161"/>
        <v>2350</v>
      </c>
      <c r="AY215" s="204">
        <f t="shared" si="161"/>
        <v>2350</v>
      </c>
      <c r="AZ215" s="204">
        <f t="shared" si="161"/>
        <v>2350</v>
      </c>
      <c r="BA215" s="204">
        <f t="shared" si="161"/>
        <v>2350</v>
      </c>
      <c r="BB215" s="204">
        <f t="shared" si="161"/>
        <v>2350</v>
      </c>
      <c r="BC215" s="204">
        <f t="shared" si="161"/>
        <v>2350</v>
      </c>
      <c r="BD215" s="204">
        <f t="shared" si="161"/>
        <v>2350</v>
      </c>
      <c r="BE215" s="204">
        <f t="shared" si="161"/>
        <v>2350</v>
      </c>
      <c r="BF215" s="204">
        <f t="shared" si="161"/>
        <v>2350</v>
      </c>
      <c r="BG215" s="204">
        <f t="shared" si="161"/>
        <v>2350</v>
      </c>
      <c r="BH215" s="204">
        <f t="shared" si="161"/>
        <v>2350</v>
      </c>
      <c r="BI215" s="204">
        <f t="shared" si="161"/>
        <v>2350</v>
      </c>
      <c r="BJ215" s="204">
        <f t="shared" si="161"/>
        <v>2350</v>
      </c>
      <c r="BK215" s="204">
        <f t="shared" si="161"/>
        <v>2350</v>
      </c>
      <c r="BL215" s="204">
        <f t="shared" si="161"/>
        <v>2350</v>
      </c>
      <c r="BM215" s="204">
        <f t="shared" si="161"/>
        <v>2350</v>
      </c>
      <c r="BN215" s="204">
        <f t="shared" si="161"/>
        <v>2350</v>
      </c>
      <c r="BO215" s="204">
        <f t="shared" si="161"/>
        <v>2350</v>
      </c>
      <c r="BP215" s="204">
        <f t="shared" si="161"/>
        <v>2350</v>
      </c>
      <c r="BQ215" s="204">
        <f t="shared" si="161"/>
        <v>2350</v>
      </c>
    </row>
    <row r="216" spans="5:69">
      <c r="E216" s="326"/>
      <c r="F216" s="328"/>
      <c r="G216" s="324"/>
      <c r="H216" s="325"/>
      <c r="I216" s="226" t="s">
        <v>346</v>
      </c>
      <c r="J216" s="204">
        <f>J213*J214</f>
        <v>29222.797927461139</v>
      </c>
      <c r="K216" s="204">
        <f>K213*K214</f>
        <v>44120.694910088394</v>
      </c>
      <c r="L216" s="204">
        <f t="shared" ref="L216:BQ216" si="162">L213*L214</f>
        <v>51858.950224405518</v>
      </c>
      <c r="M216" s="204">
        <f t="shared" si="162"/>
        <v>56020.221045969578</v>
      </c>
      <c r="N216" s="204">
        <f t="shared" si="162"/>
        <v>58395.86376982776</v>
      </c>
      <c r="O216" s="204">
        <f t="shared" si="162"/>
        <v>59881.584673392572</v>
      </c>
      <c r="P216" s="204">
        <f t="shared" si="162"/>
        <v>60925.265250552235</v>
      </c>
      <c r="Q216" s="204">
        <f t="shared" si="162"/>
        <v>61750.874881424759</v>
      </c>
      <c r="R216" s="204">
        <f t="shared" si="162"/>
        <v>62470.427169960523</v>
      </c>
      <c r="S216" s="204">
        <f t="shared" si="162"/>
        <v>63139.958115495538</v>
      </c>
      <c r="T216" s="204">
        <f t="shared" si="162"/>
        <v>63787.515201307309</v>
      </c>
      <c r="U216" s="204">
        <f t="shared" si="162"/>
        <v>64427.151941699078</v>
      </c>
      <c r="V216" s="204">
        <f t="shared" si="162"/>
        <v>65065.925158375809</v>
      </c>
      <c r="W216" s="204">
        <f t="shared" si="162"/>
        <v>65707.393621493844</v>
      </c>
      <c r="X216" s="204">
        <f t="shared" si="162"/>
        <v>66353.367373075482</v>
      </c>
      <c r="Y216" s="204">
        <f t="shared" si="162"/>
        <v>67004.782391634217</v>
      </c>
      <c r="Z216" s="204">
        <f t="shared" si="162"/>
        <v>67662.137927434145</v>
      </c>
      <c r="AA216" s="204">
        <f t="shared" si="162"/>
        <v>68325.715173095057</v>
      </c>
      <c r="AB216" s="204">
        <f t="shared" si="162"/>
        <v>68995.686601899812</v>
      </c>
      <c r="AC216" s="204">
        <f t="shared" si="162"/>
        <v>69672.170639982098</v>
      </c>
      <c r="AD216" s="204">
        <f t="shared" si="162"/>
        <v>70355.25900548436</v>
      </c>
      <c r="AE216" s="204">
        <f t="shared" si="162"/>
        <v>71045.030381230506</v>
      </c>
      <c r="AF216" s="204">
        <f t="shared" si="162"/>
        <v>71741.557254186831</v>
      </c>
      <c r="AG216" s="204">
        <f t="shared" si="162"/>
        <v>72444.909338347046</v>
      </c>
      <c r="AH216" s="204">
        <f t="shared" si="162"/>
        <v>73155.155289361021</v>
      </c>
      <c r="AI216" s="204">
        <f t="shared" si="162"/>
        <v>73872.363565065927</v>
      </c>
      <c r="AJ216" s="204">
        <f t="shared" si="162"/>
        <v>74596.602859000588</v>
      </c>
      <c r="AK216" s="204">
        <f t="shared" si="162"/>
        <v>75327.942320443093</v>
      </c>
      <c r="AL216" s="204">
        <f t="shared" si="162"/>
        <v>76066.451667742207</v>
      </c>
      <c r="AM216" s="204">
        <f t="shared" si="162"/>
        <v>76812.201248328245</v>
      </c>
      <c r="AN216" s="204">
        <f t="shared" si="162"/>
        <v>77565.262072096331</v>
      </c>
      <c r="AO216" s="204">
        <f t="shared" si="162"/>
        <v>78325.705831509142</v>
      </c>
      <c r="AP216" s="204">
        <f t="shared" si="162"/>
        <v>79093.604915092583</v>
      </c>
      <c r="AQ216" s="204">
        <f t="shared" si="162"/>
        <v>79869.032417662136</v>
      </c>
      <c r="AR216" s="204">
        <f t="shared" si="162"/>
        <v>80652.062148948069</v>
      </c>
      <c r="AS216" s="204">
        <f t="shared" si="162"/>
        <v>81442.76864145491</v>
      </c>
      <c r="AT216" s="204">
        <f t="shared" si="162"/>
        <v>82241.227157972855</v>
      </c>
      <c r="AU216" s="204">
        <f t="shared" si="162"/>
        <v>83047.513698949915</v>
      </c>
      <c r="AV216" s="204">
        <f t="shared" si="162"/>
        <v>83861.705009830242</v>
      </c>
      <c r="AW216" s="204">
        <f t="shared" si="162"/>
        <v>84683.878588411128</v>
      </c>
      <c r="AX216" s="204">
        <f t="shared" si="162"/>
        <v>85514.112692245661</v>
      </c>
      <c r="AY216" s="204">
        <f t="shared" si="162"/>
        <v>86352.486346104502</v>
      </c>
      <c r="AZ216" s="204">
        <f t="shared" si="162"/>
        <v>87199.079349504333</v>
      </c>
      <c r="BA216" s="204">
        <f t="shared" si="162"/>
        <v>88053.972284306714</v>
      </c>
      <c r="BB216" s="204">
        <f t="shared" si="162"/>
        <v>88917.246522389803</v>
      </c>
      <c r="BC216" s="204">
        <f t="shared" si="162"/>
        <v>89788.984233394469</v>
      </c>
      <c r="BD216" s="204">
        <f t="shared" si="162"/>
        <v>90669.268392545826</v>
      </c>
      <c r="BE216" s="204">
        <f t="shared" si="162"/>
        <v>91558.182788551378</v>
      </c>
      <c r="BF216" s="204">
        <f t="shared" si="162"/>
        <v>92455.812031576497</v>
      </c>
      <c r="BG216" s="204">
        <f t="shared" si="162"/>
        <v>93362.24156129788</v>
      </c>
      <c r="BH216" s="204">
        <f t="shared" si="162"/>
        <v>94277.557655036129</v>
      </c>
      <c r="BI216" s="204">
        <f t="shared" si="162"/>
        <v>95201.847435967866</v>
      </c>
      <c r="BJ216" s="204">
        <f t="shared" si="162"/>
        <v>96135.198881418546</v>
      </c>
      <c r="BK216" s="204">
        <f t="shared" si="162"/>
        <v>97077.700831236391</v>
      </c>
      <c r="BL216" s="204">
        <f t="shared" si="162"/>
        <v>98029.442996248486</v>
      </c>
      <c r="BM216" s="204">
        <f t="shared" si="162"/>
        <v>98990.51596679994</v>
      </c>
      <c r="BN216" s="204">
        <f t="shared" si="162"/>
        <v>99961.011221376422</v>
      </c>
      <c r="BO216" s="204">
        <f t="shared" si="162"/>
        <v>100941.02113531146</v>
      </c>
      <c r="BP216" s="204">
        <f t="shared" si="162"/>
        <v>101930.63898957924</v>
      </c>
      <c r="BQ216" s="204">
        <f t="shared" si="162"/>
        <v>102929.95897967317</v>
      </c>
    </row>
    <row r="217" spans="5:69">
      <c r="E217" s="326"/>
      <c r="F217" s="328"/>
      <c r="G217" s="324"/>
      <c r="H217" s="325"/>
      <c r="I217" s="226" t="s">
        <v>447</v>
      </c>
      <c r="J217" s="228">
        <f t="shared" ref="J217:BQ217" si="163">J216*$B$11</f>
        <v>7305.6994818652847</v>
      </c>
      <c r="K217" s="228">
        <f t="shared" si="163"/>
        <v>11030.173727522098</v>
      </c>
      <c r="L217" s="228">
        <f t="shared" si="163"/>
        <v>12964.73755610138</v>
      </c>
      <c r="M217" s="228">
        <f t="shared" si="163"/>
        <v>14005.055261492394</v>
      </c>
      <c r="N217" s="228">
        <f t="shared" si="163"/>
        <v>14598.96594245694</v>
      </c>
      <c r="O217" s="228">
        <f t="shared" si="163"/>
        <v>14970.396168348143</v>
      </c>
      <c r="P217" s="228">
        <f t="shared" si="163"/>
        <v>15231.316312638059</v>
      </c>
      <c r="Q217" s="228">
        <f t="shared" si="163"/>
        <v>15437.71872035619</v>
      </c>
      <c r="R217" s="228">
        <f t="shared" si="163"/>
        <v>15617.606792490131</v>
      </c>
      <c r="S217" s="228">
        <f t="shared" si="163"/>
        <v>15784.989528873884</v>
      </c>
      <c r="T217" s="228">
        <f t="shared" si="163"/>
        <v>15946.878800326827</v>
      </c>
      <c r="U217" s="228">
        <f t="shared" si="163"/>
        <v>16106.787985424769</v>
      </c>
      <c r="V217" s="228">
        <f t="shared" si="163"/>
        <v>16266.481289593952</v>
      </c>
      <c r="W217" s="228">
        <f t="shared" si="163"/>
        <v>16426.848405373461</v>
      </c>
      <c r="X217" s="228">
        <f t="shared" si="163"/>
        <v>16588.34184326887</v>
      </c>
      <c r="Y217" s="228">
        <f t="shared" si="163"/>
        <v>16751.195597908554</v>
      </c>
      <c r="Z217" s="228">
        <f t="shared" si="163"/>
        <v>16915.534481858536</v>
      </c>
      <c r="AA217" s="228">
        <f t="shared" si="163"/>
        <v>17081.428793273764</v>
      </c>
      <c r="AB217" s="228">
        <f t="shared" si="163"/>
        <v>17248.921650474953</v>
      </c>
      <c r="AC217" s="228">
        <f t="shared" si="163"/>
        <v>17418.042659995524</v>
      </c>
      <c r="AD217" s="228">
        <f t="shared" si="163"/>
        <v>17588.81475137109</v>
      </c>
      <c r="AE217" s="228">
        <f t="shared" si="163"/>
        <v>17761.257595307627</v>
      </c>
      <c r="AF217" s="228">
        <f t="shared" si="163"/>
        <v>17935.389313546708</v>
      </c>
      <c r="AG217" s="228">
        <f t="shared" si="163"/>
        <v>18111.227334586762</v>
      </c>
      <c r="AH217" s="228">
        <f t="shared" si="163"/>
        <v>18288.788822340255</v>
      </c>
      <c r="AI217" s="228">
        <f t="shared" si="163"/>
        <v>18468.090891266482</v>
      </c>
      <c r="AJ217" s="228">
        <f t="shared" si="163"/>
        <v>18649.150714750147</v>
      </c>
      <c r="AK217" s="228">
        <f t="shared" si="163"/>
        <v>18831.985580110773</v>
      </c>
      <c r="AL217" s="228">
        <f t="shared" si="163"/>
        <v>19016.612916935552</v>
      </c>
      <c r="AM217" s="228">
        <f t="shared" si="163"/>
        <v>19203.050312082061</v>
      </c>
      <c r="AN217" s="228">
        <f t="shared" si="163"/>
        <v>19391.315518024083</v>
      </c>
      <c r="AO217" s="228">
        <f t="shared" si="163"/>
        <v>19581.426457877285</v>
      </c>
      <c r="AP217" s="228">
        <f t="shared" si="163"/>
        <v>19773.401228773146</v>
      </c>
      <c r="AQ217" s="228">
        <f t="shared" si="163"/>
        <v>19967.258104415534</v>
      </c>
      <c r="AR217" s="228">
        <f t="shared" si="163"/>
        <v>20163.015537237017</v>
      </c>
      <c r="AS217" s="228">
        <f t="shared" si="163"/>
        <v>20360.692160363727</v>
      </c>
      <c r="AT217" s="228">
        <f t="shared" si="163"/>
        <v>20560.306789493214</v>
      </c>
      <c r="AU217" s="228">
        <f t="shared" si="163"/>
        <v>20761.878424737479</v>
      </c>
      <c r="AV217" s="228">
        <f t="shared" si="163"/>
        <v>20965.426252457561</v>
      </c>
      <c r="AW217" s="228">
        <f t="shared" si="163"/>
        <v>21170.969647102782</v>
      </c>
      <c r="AX217" s="228">
        <f t="shared" si="163"/>
        <v>21378.528173061415</v>
      </c>
      <c r="AY217" s="228">
        <f t="shared" si="163"/>
        <v>21588.121586526126</v>
      </c>
      <c r="AZ217" s="228">
        <f t="shared" si="163"/>
        <v>21799.769837376083</v>
      </c>
      <c r="BA217" s="228">
        <f t="shared" si="163"/>
        <v>22013.493071076678</v>
      </c>
      <c r="BB217" s="228">
        <f t="shared" si="163"/>
        <v>22229.311630597451</v>
      </c>
      <c r="BC217" s="228">
        <f t="shared" si="163"/>
        <v>22447.246058348617</v>
      </c>
      <c r="BD217" s="228">
        <f t="shared" si="163"/>
        <v>22667.317098136456</v>
      </c>
      <c r="BE217" s="228">
        <f t="shared" si="163"/>
        <v>22889.545697137844</v>
      </c>
      <c r="BF217" s="228">
        <f t="shared" si="163"/>
        <v>23113.953007894124</v>
      </c>
      <c r="BG217" s="228">
        <f t="shared" si="163"/>
        <v>23340.56039032447</v>
      </c>
      <c r="BH217" s="228">
        <f t="shared" si="163"/>
        <v>23569.389413759032</v>
      </c>
      <c r="BI217" s="228">
        <f t="shared" si="163"/>
        <v>23800.461858991966</v>
      </c>
      <c r="BJ217" s="228">
        <f t="shared" si="163"/>
        <v>24033.799720354637</v>
      </c>
      <c r="BK217" s="228">
        <f t="shared" si="163"/>
        <v>24269.425207809098</v>
      </c>
      <c r="BL217" s="228">
        <f t="shared" si="163"/>
        <v>24507.360749062122</v>
      </c>
      <c r="BM217" s="228">
        <f t="shared" si="163"/>
        <v>24747.628991699985</v>
      </c>
      <c r="BN217" s="228">
        <f t="shared" si="163"/>
        <v>24990.252805344106</v>
      </c>
      <c r="BO217" s="228">
        <f t="shared" si="163"/>
        <v>25235.255283827864</v>
      </c>
      <c r="BP217" s="228">
        <f t="shared" si="163"/>
        <v>25482.65974739481</v>
      </c>
      <c r="BQ217" s="228">
        <f t="shared" si="163"/>
        <v>25732.489744918294</v>
      </c>
    </row>
    <row r="218" spans="5:69">
      <c r="E218" s="326"/>
      <c r="F218" s="328"/>
      <c r="G218" s="324"/>
      <c r="H218" s="325"/>
      <c r="I218" s="226" t="s">
        <v>448</v>
      </c>
      <c r="J218" s="228">
        <f>J9*J210</f>
        <v>10362.694300518135</v>
      </c>
      <c r="K218" s="228">
        <f>K9*K210</f>
        <v>10464.289342680077</v>
      </c>
      <c r="L218" s="228">
        <f t="shared" ref="L218:BQ218" si="164">L9*L210</f>
        <v>10566.880414667137</v>
      </c>
      <c r="M218" s="228">
        <f t="shared" si="164"/>
        <v>10670.477281477601</v>
      </c>
      <c r="N218" s="228">
        <f t="shared" si="164"/>
        <v>10775.089803845027</v>
      </c>
      <c r="O218" s="228">
        <f t="shared" si="164"/>
        <v>10880.727939176841</v>
      </c>
      <c r="P218" s="228">
        <f t="shared" si="164"/>
        <v>10987.401742502107</v>
      </c>
      <c r="Q218" s="228">
        <f t="shared" si="164"/>
        <v>11095.121367428597</v>
      </c>
      <c r="R218" s="228">
        <f t="shared" si="164"/>
        <v>11203.897067109268</v>
      </c>
      <c r="S218" s="228">
        <f t="shared" si="164"/>
        <v>11313.739195218182</v>
      </c>
      <c r="T218" s="228">
        <f t="shared" si="164"/>
        <v>11424.658206936008</v>
      </c>
      <c r="U218" s="228">
        <f t="shared" si="164"/>
        <v>11536.664659945185</v>
      </c>
      <c r="V218" s="228">
        <f t="shared" si="164"/>
        <v>11649.769215434846</v>
      </c>
      <c r="W218" s="228">
        <f t="shared" si="164"/>
        <v>11763.98263911558</v>
      </c>
      <c r="X218" s="228">
        <f t="shared" si="164"/>
        <v>11879.315802244166</v>
      </c>
      <c r="Y218" s="228">
        <f t="shared" si="164"/>
        <v>11995.779682658324</v>
      </c>
      <c r="Z218" s="228">
        <f t="shared" si="164"/>
        <v>12113.385365821645</v>
      </c>
      <c r="AA218" s="228">
        <f t="shared" si="164"/>
        <v>12232.144045878716</v>
      </c>
      <c r="AB218" s="228">
        <f t="shared" si="164"/>
        <v>12352.067026720664</v>
      </c>
      <c r="AC218" s="228">
        <f t="shared" si="164"/>
        <v>12473.165723061064</v>
      </c>
      <c r="AD218" s="228">
        <f t="shared" si="164"/>
        <v>12595.451661522451</v>
      </c>
      <c r="AE218" s="228">
        <f t="shared" si="164"/>
        <v>12718.936481733452</v>
      </c>
      <c r="AF218" s="228">
        <f t="shared" si="164"/>
        <v>12843.631937436725</v>
      </c>
      <c r="AG218" s="228">
        <f t="shared" si="164"/>
        <v>12969.549897607672</v>
      </c>
      <c r="AH218" s="228">
        <f t="shared" si="164"/>
        <v>13096.70234758422</v>
      </c>
      <c r="AI218" s="228">
        <f t="shared" si="164"/>
        <v>13225.101390207592</v>
      </c>
      <c r="AJ218" s="228">
        <f t="shared" si="164"/>
        <v>13354.759246974334</v>
      </c>
      <c r="AK218" s="228">
        <f t="shared" si="164"/>
        <v>13485.688259199573</v>
      </c>
      <c r="AL218" s="228">
        <f t="shared" si="164"/>
        <v>13617.900889191727</v>
      </c>
      <c r="AM218" s="228">
        <f t="shared" si="164"/>
        <v>13751.4097214387</v>
      </c>
      <c r="AN218" s="228">
        <f t="shared" si="164"/>
        <v>13886.22746380575</v>
      </c>
      <c r="AO218" s="228">
        <f t="shared" si="164"/>
        <v>14022.366948745022</v>
      </c>
      <c r="AP218" s="228">
        <f t="shared" si="164"/>
        <v>14159.841134517032</v>
      </c>
      <c r="AQ218" s="228">
        <f t="shared" si="164"/>
        <v>14298.663106424061</v>
      </c>
      <c r="AR218" s="228">
        <f t="shared" si="164"/>
        <v>14438.846078055671</v>
      </c>
      <c r="AS218" s="228">
        <f t="shared" si="164"/>
        <v>14580.40339254641</v>
      </c>
      <c r="AT218" s="228">
        <f t="shared" si="164"/>
        <v>14723.348523845885</v>
      </c>
      <c r="AU218" s="228">
        <f t="shared" si="164"/>
        <v>14867.695078001236</v>
      </c>
      <c r="AV218" s="228">
        <f t="shared" si="164"/>
        <v>15013.456794452228</v>
      </c>
      <c r="AW218" s="228">
        <f t="shared" si="164"/>
        <v>15160.647547339013</v>
      </c>
      <c r="AX218" s="228">
        <f t="shared" si="164"/>
        <v>15309.281346822729</v>
      </c>
      <c r="AY218" s="228">
        <f t="shared" si="164"/>
        <v>15459.372340419033</v>
      </c>
      <c r="AZ218" s="228">
        <f t="shared" si="164"/>
        <v>15610.93481434471</v>
      </c>
      <c r="BA218" s="228">
        <f t="shared" si="164"/>
        <v>15763.983194877501</v>
      </c>
      <c r="BB218" s="228">
        <f t="shared" si="164"/>
        <v>15918.53204972924</v>
      </c>
      <c r="BC218" s="228">
        <f t="shared" si="164"/>
        <v>16074.596089432469</v>
      </c>
      <c r="BD218" s="228">
        <f t="shared" si="164"/>
        <v>16232.19016874063</v>
      </c>
      <c r="BE218" s="228">
        <f t="shared" si="164"/>
        <v>16391.329288042009</v>
      </c>
      <c r="BF218" s="228">
        <f t="shared" si="164"/>
        <v>16552.028594787516</v>
      </c>
      <c r="BG218" s="228">
        <f t="shared" si="164"/>
        <v>16714.303384932493</v>
      </c>
      <c r="BH218" s="228">
        <f t="shared" si="164"/>
        <v>16878.169104392618</v>
      </c>
      <c r="BI218" s="228">
        <f t="shared" si="164"/>
        <v>17043.641350514114</v>
      </c>
      <c r="BJ218" s="228">
        <f t="shared" si="164"/>
        <v>17210.735873558373</v>
      </c>
      <c r="BK218" s="228">
        <f t="shared" si="164"/>
        <v>17379.4685782011</v>
      </c>
      <c r="BL218" s="228">
        <f t="shared" si="164"/>
        <v>17549.855525046209</v>
      </c>
      <c r="BM218" s="228">
        <f t="shared" si="164"/>
        <v>17721.912932154501</v>
      </c>
      <c r="BN218" s="228">
        <f t="shared" si="164"/>
        <v>17895.657176587392</v>
      </c>
      <c r="BO218" s="228">
        <f t="shared" si="164"/>
        <v>18071.104795965697</v>
      </c>
      <c r="BP218" s="228">
        <f t="shared" si="164"/>
        <v>18248.272490043797</v>
      </c>
      <c r="BQ218" s="228">
        <f t="shared" si="164"/>
        <v>18427.177122299126</v>
      </c>
    </row>
    <row r="219" spans="5:69">
      <c r="E219" s="326"/>
      <c r="F219" s="328"/>
      <c r="G219" s="324"/>
      <c r="H219" s="325"/>
      <c r="I219" s="229" t="s">
        <v>449</v>
      </c>
      <c r="J219" s="204">
        <f t="shared" ref="J219:BQ219" si="165">J217-J218</f>
        <v>-3056.99481865285</v>
      </c>
      <c r="K219" s="204">
        <f t="shared" si="165"/>
        <v>565.88438484202197</v>
      </c>
      <c r="L219" s="204">
        <f t="shared" si="165"/>
        <v>2397.8571414342423</v>
      </c>
      <c r="M219" s="204">
        <f t="shared" si="165"/>
        <v>3334.5779800147939</v>
      </c>
      <c r="N219" s="204">
        <f t="shared" si="165"/>
        <v>3823.8761386119131</v>
      </c>
      <c r="O219" s="204">
        <f t="shared" si="165"/>
        <v>4089.6682291713023</v>
      </c>
      <c r="P219" s="204">
        <f t="shared" si="165"/>
        <v>4243.9145701359521</v>
      </c>
      <c r="Q219" s="204">
        <f t="shared" si="165"/>
        <v>4342.5973529275925</v>
      </c>
      <c r="R219" s="204">
        <f t="shared" si="165"/>
        <v>4413.7097253808624</v>
      </c>
      <c r="S219" s="204">
        <f t="shared" si="165"/>
        <v>4471.250333655702</v>
      </c>
      <c r="T219" s="204">
        <f t="shared" si="165"/>
        <v>4522.220593390819</v>
      </c>
      <c r="U219" s="204">
        <f t="shared" si="165"/>
        <v>4570.1233254795843</v>
      </c>
      <c r="V219" s="204">
        <f t="shared" si="165"/>
        <v>4616.7120741591061</v>
      </c>
      <c r="W219" s="204">
        <f t="shared" si="165"/>
        <v>4662.8657662578808</v>
      </c>
      <c r="X219" s="204">
        <f t="shared" si="165"/>
        <v>4709.0260410247047</v>
      </c>
      <c r="Y219" s="204">
        <f t="shared" si="165"/>
        <v>4755.4159152502307</v>
      </c>
      <c r="Z219" s="204">
        <f t="shared" si="165"/>
        <v>4802.1491160368914</v>
      </c>
      <c r="AA219" s="204">
        <f t="shared" si="165"/>
        <v>4849.2847473950478</v>
      </c>
      <c r="AB219" s="204">
        <f t="shared" si="165"/>
        <v>4896.8546237542887</v>
      </c>
      <c r="AC219" s="204">
        <f t="shared" si="165"/>
        <v>4944.8769369344609</v>
      </c>
      <c r="AD219" s="204">
        <f t="shared" si="165"/>
        <v>4993.363089848639</v>
      </c>
      <c r="AE219" s="204">
        <f t="shared" si="165"/>
        <v>5042.3211135741749</v>
      </c>
      <c r="AF219" s="204">
        <f t="shared" si="165"/>
        <v>5091.7573761099829</v>
      </c>
      <c r="AG219" s="204">
        <f t="shared" si="165"/>
        <v>5141.6774369790892</v>
      </c>
      <c r="AH219" s="204">
        <f t="shared" si="165"/>
        <v>5192.0864747560354</v>
      </c>
      <c r="AI219" s="204">
        <f t="shared" si="165"/>
        <v>5242.9895010588898</v>
      </c>
      <c r="AJ219" s="204">
        <f t="shared" si="165"/>
        <v>5294.391467775813</v>
      </c>
      <c r="AK219" s="204">
        <f t="shared" si="165"/>
        <v>5346.2973209112006</v>
      </c>
      <c r="AL219" s="204">
        <f t="shared" si="165"/>
        <v>5398.7120277438244</v>
      </c>
      <c r="AM219" s="204">
        <f t="shared" si="165"/>
        <v>5451.6405906433611</v>
      </c>
      <c r="AN219" s="204">
        <f t="shared" si="165"/>
        <v>5505.0880542183331</v>
      </c>
      <c r="AO219" s="204">
        <f t="shared" si="165"/>
        <v>5559.059509132263</v>
      </c>
      <c r="AP219" s="204">
        <f t="shared" si="165"/>
        <v>5613.5600942561141</v>
      </c>
      <c r="AQ219" s="204">
        <f t="shared" si="165"/>
        <v>5668.5949979914731</v>
      </c>
      <c r="AR219" s="204">
        <f t="shared" si="165"/>
        <v>5724.1694591813466</v>
      </c>
      <c r="AS219" s="204">
        <f t="shared" si="165"/>
        <v>5780.2887678173174</v>
      </c>
      <c r="AT219" s="204">
        <f t="shared" si="165"/>
        <v>5836.9582656473285</v>
      </c>
      <c r="AU219" s="204">
        <f t="shared" si="165"/>
        <v>5894.183346736243</v>
      </c>
      <c r="AV219" s="204">
        <f t="shared" si="165"/>
        <v>5951.9694580053329</v>
      </c>
      <c r="AW219" s="204">
        <f t="shared" si="165"/>
        <v>6010.3220997637691</v>
      </c>
      <c r="AX219" s="204">
        <f t="shared" si="165"/>
        <v>6069.2468262386865</v>
      </c>
      <c r="AY219" s="204">
        <f t="shared" si="165"/>
        <v>6128.7492461070924</v>
      </c>
      <c r="AZ219" s="204">
        <f t="shared" si="165"/>
        <v>6188.8350230313736</v>
      </c>
      <c r="BA219" s="204">
        <f t="shared" si="165"/>
        <v>6249.5098761991776</v>
      </c>
      <c r="BB219" s="204">
        <f t="shared" si="165"/>
        <v>6310.7795808682113</v>
      </c>
      <c r="BC219" s="204">
        <f t="shared" si="165"/>
        <v>6372.6499689161483</v>
      </c>
      <c r="BD219" s="204">
        <f t="shared" si="165"/>
        <v>6435.1269293958267</v>
      </c>
      <c r="BE219" s="204">
        <f t="shared" si="165"/>
        <v>6498.2164090958358</v>
      </c>
      <c r="BF219" s="204">
        <f t="shared" si="165"/>
        <v>6561.924413106608</v>
      </c>
      <c r="BG219" s="204">
        <f t="shared" si="165"/>
        <v>6626.2570053919771</v>
      </c>
      <c r="BH219" s="204">
        <f t="shared" si="165"/>
        <v>6691.2203093664139</v>
      </c>
      <c r="BI219" s="204">
        <f t="shared" si="165"/>
        <v>6756.8205084778529</v>
      </c>
      <c r="BJ219" s="204">
        <f t="shared" si="165"/>
        <v>6823.0638467962635</v>
      </c>
      <c r="BK219" s="204">
        <f t="shared" si="165"/>
        <v>6889.9566296079975</v>
      </c>
      <c r="BL219" s="204">
        <f t="shared" si="165"/>
        <v>6957.505224015913</v>
      </c>
      <c r="BM219" s="204">
        <f t="shared" si="165"/>
        <v>7025.7160595454843</v>
      </c>
      <c r="BN219" s="204">
        <f t="shared" si="165"/>
        <v>7094.5956287567133</v>
      </c>
      <c r="BO219" s="204">
        <f t="shared" si="165"/>
        <v>7164.1504878621672</v>
      </c>
      <c r="BP219" s="204">
        <f t="shared" si="165"/>
        <v>7234.3872573510125</v>
      </c>
      <c r="BQ219" s="204">
        <f t="shared" si="165"/>
        <v>7305.3126226191671</v>
      </c>
    </row>
    <row r="220" spans="5:69">
      <c r="E220" s="326"/>
      <c r="F220" s="328"/>
      <c r="G220" s="329" t="s">
        <v>63</v>
      </c>
      <c r="H220" s="323" t="s">
        <v>25</v>
      </c>
      <c r="I220" s="230" t="s">
        <v>318</v>
      </c>
      <c r="J220" s="216">
        <f>Variables!$M$29</f>
        <v>0.1</v>
      </c>
      <c r="K220" s="216">
        <f>Variables!$M$29</f>
        <v>0.1</v>
      </c>
      <c r="L220" s="216">
        <f>Variables!$M$29</f>
        <v>0.1</v>
      </c>
      <c r="M220" s="216">
        <f>Variables!$M$29</f>
        <v>0.1</v>
      </c>
      <c r="N220" s="216">
        <f>Variables!$M$29</f>
        <v>0.1</v>
      </c>
      <c r="O220" s="216">
        <f>Variables!$M$29</f>
        <v>0.1</v>
      </c>
      <c r="P220" s="216">
        <f>Variables!$M$29</f>
        <v>0.1</v>
      </c>
      <c r="Q220" s="216">
        <f>Variables!$M$29</f>
        <v>0.1</v>
      </c>
      <c r="R220" s="216">
        <f>Variables!$M$29</f>
        <v>0.1</v>
      </c>
      <c r="S220" s="216">
        <f>Variables!$M$29</f>
        <v>0.1</v>
      </c>
      <c r="T220" s="216">
        <f>Variables!$M$29</f>
        <v>0.1</v>
      </c>
      <c r="U220" s="216">
        <f>Variables!$M$29</f>
        <v>0.1</v>
      </c>
      <c r="V220" s="216">
        <f>Variables!$M$29</f>
        <v>0.1</v>
      </c>
      <c r="W220" s="216">
        <f>Variables!$M$29</f>
        <v>0.1</v>
      </c>
      <c r="X220" s="216">
        <f>Variables!$M$29</f>
        <v>0.1</v>
      </c>
      <c r="Y220" s="216">
        <f>Variables!$M$29</f>
        <v>0.1</v>
      </c>
      <c r="Z220" s="216">
        <f>Variables!$M$29</f>
        <v>0.1</v>
      </c>
      <c r="AA220" s="216">
        <f>Variables!$M$29</f>
        <v>0.1</v>
      </c>
      <c r="AB220" s="216">
        <f>Variables!$M$29</f>
        <v>0.1</v>
      </c>
      <c r="AC220" s="216">
        <f>Variables!$M$29</f>
        <v>0.1</v>
      </c>
      <c r="AD220" s="216">
        <f>Variables!$M$29</f>
        <v>0.1</v>
      </c>
      <c r="AE220" s="216">
        <f>Variables!$M$29</f>
        <v>0.1</v>
      </c>
      <c r="AF220" s="216">
        <f>Variables!$M$29</f>
        <v>0.1</v>
      </c>
      <c r="AG220" s="216">
        <f>Variables!$M$29</f>
        <v>0.1</v>
      </c>
      <c r="AH220" s="216">
        <f>Variables!$M$29</f>
        <v>0.1</v>
      </c>
      <c r="AI220" s="216">
        <f>Variables!$M$29</f>
        <v>0.1</v>
      </c>
      <c r="AJ220" s="216">
        <f>Variables!$M$29</f>
        <v>0.1</v>
      </c>
      <c r="AK220" s="216">
        <f>Variables!$M$29</f>
        <v>0.1</v>
      </c>
      <c r="AL220" s="216">
        <f>Variables!$M$29</f>
        <v>0.1</v>
      </c>
      <c r="AM220" s="216">
        <f>Variables!$M$29</f>
        <v>0.1</v>
      </c>
      <c r="AN220" s="216">
        <f>Variables!$M$29</f>
        <v>0.1</v>
      </c>
      <c r="AO220" s="216">
        <f>Variables!$M$29</f>
        <v>0.1</v>
      </c>
      <c r="AP220" s="216">
        <f>Variables!$M$29</f>
        <v>0.1</v>
      </c>
      <c r="AQ220" s="216">
        <f>Variables!$M$29</f>
        <v>0.1</v>
      </c>
      <c r="AR220" s="216">
        <f>Variables!$M$29</f>
        <v>0.1</v>
      </c>
      <c r="AS220" s="216">
        <f>Variables!$M$29</f>
        <v>0.1</v>
      </c>
      <c r="AT220" s="216">
        <f>Variables!$M$29</f>
        <v>0.1</v>
      </c>
      <c r="AU220" s="216">
        <f>Variables!$M$29</f>
        <v>0.1</v>
      </c>
      <c r="AV220" s="216">
        <f>Variables!$M$29</f>
        <v>0.1</v>
      </c>
      <c r="AW220" s="216">
        <f>Variables!$M$29</f>
        <v>0.1</v>
      </c>
      <c r="AX220" s="216">
        <f>Variables!$M$29</f>
        <v>0.1</v>
      </c>
      <c r="AY220" s="216">
        <f>Variables!$M$29</f>
        <v>0.1</v>
      </c>
      <c r="AZ220" s="216">
        <f>Variables!$M$29</f>
        <v>0.1</v>
      </c>
      <c r="BA220" s="216">
        <f>Variables!$M$29</f>
        <v>0.1</v>
      </c>
      <c r="BB220" s="216">
        <f>Variables!$M$29</f>
        <v>0.1</v>
      </c>
      <c r="BC220" s="216">
        <f>Variables!$M$29</f>
        <v>0.1</v>
      </c>
      <c r="BD220" s="216">
        <f>Variables!$M$29</f>
        <v>0.1</v>
      </c>
      <c r="BE220" s="216">
        <f>Variables!$M$29</f>
        <v>0.1</v>
      </c>
      <c r="BF220" s="216">
        <f>Variables!$M$29</f>
        <v>0.1</v>
      </c>
      <c r="BG220" s="216">
        <f>Variables!$M$29</f>
        <v>0.1</v>
      </c>
      <c r="BH220" s="216">
        <f>Variables!$M$29</f>
        <v>0.1</v>
      </c>
      <c r="BI220" s="216">
        <f>Variables!$M$29</f>
        <v>0.1</v>
      </c>
      <c r="BJ220" s="216">
        <f>Variables!$M$29</f>
        <v>0.1</v>
      </c>
      <c r="BK220" s="216">
        <f>Variables!$M$29</f>
        <v>0.1</v>
      </c>
      <c r="BL220" s="216">
        <f>Variables!$M$29</f>
        <v>0.1</v>
      </c>
      <c r="BM220" s="216">
        <f>Variables!$M$29</f>
        <v>0.1</v>
      </c>
      <c r="BN220" s="216">
        <f>Variables!$M$29</f>
        <v>0.1</v>
      </c>
      <c r="BO220" s="216">
        <f>Variables!$M$29</f>
        <v>0.1</v>
      </c>
      <c r="BP220" s="216">
        <f>Variables!$M$29</f>
        <v>0.1</v>
      </c>
      <c r="BQ220" s="216">
        <f>Variables!$M$29</f>
        <v>0.1</v>
      </c>
    </row>
    <row r="221" spans="5:69">
      <c r="E221" s="326"/>
      <c r="F221" s="328"/>
      <c r="G221" s="329"/>
      <c r="H221" s="323"/>
      <c r="I221" s="232" t="s">
        <v>319</v>
      </c>
      <c r="J221" s="216">
        <f>Variables!$M$30</f>
        <v>0.5</v>
      </c>
      <c r="K221" s="216">
        <f>Variables!$M$30</f>
        <v>0.5</v>
      </c>
      <c r="L221" s="216">
        <f>Variables!$M$30</f>
        <v>0.5</v>
      </c>
      <c r="M221" s="216">
        <f>Variables!$M$30</f>
        <v>0.5</v>
      </c>
      <c r="N221" s="216">
        <f>Variables!$M$30</f>
        <v>0.5</v>
      </c>
      <c r="O221" s="216">
        <f>Variables!$M$30</f>
        <v>0.5</v>
      </c>
      <c r="P221" s="216">
        <f>Variables!$M$30</f>
        <v>0.5</v>
      </c>
      <c r="Q221" s="216">
        <f>Variables!$M$30</f>
        <v>0.5</v>
      </c>
      <c r="R221" s="216">
        <f>Variables!$M$30</f>
        <v>0.5</v>
      </c>
      <c r="S221" s="216">
        <f>Variables!$M$30</f>
        <v>0.5</v>
      </c>
      <c r="T221" s="216">
        <f>Variables!$M$30</f>
        <v>0.5</v>
      </c>
      <c r="U221" s="216">
        <f>Variables!$M$30</f>
        <v>0.5</v>
      </c>
      <c r="V221" s="216">
        <f>Variables!$M$30</f>
        <v>0.5</v>
      </c>
      <c r="W221" s="216">
        <f>Variables!$M$30</f>
        <v>0.5</v>
      </c>
      <c r="X221" s="216">
        <f>Variables!$M$30</f>
        <v>0.5</v>
      </c>
      <c r="Y221" s="216">
        <f>Variables!$M$30</f>
        <v>0.5</v>
      </c>
      <c r="Z221" s="216">
        <f>Variables!$M$30</f>
        <v>0.5</v>
      </c>
      <c r="AA221" s="216">
        <f>Variables!$M$30</f>
        <v>0.5</v>
      </c>
      <c r="AB221" s="216">
        <f>Variables!$M$30</f>
        <v>0.5</v>
      </c>
      <c r="AC221" s="216">
        <f>Variables!$M$30</f>
        <v>0.5</v>
      </c>
      <c r="AD221" s="216">
        <f>Variables!$M$30</f>
        <v>0.5</v>
      </c>
      <c r="AE221" s="216">
        <f>Variables!$M$30</f>
        <v>0.5</v>
      </c>
      <c r="AF221" s="216">
        <f>Variables!$M$30</f>
        <v>0.5</v>
      </c>
      <c r="AG221" s="216">
        <f>Variables!$M$30</f>
        <v>0.5</v>
      </c>
      <c r="AH221" s="216">
        <f>Variables!$M$30</f>
        <v>0.5</v>
      </c>
      <c r="AI221" s="216">
        <f>Variables!$M$30</f>
        <v>0.5</v>
      </c>
      <c r="AJ221" s="216">
        <f>Variables!$M$30</f>
        <v>0.5</v>
      </c>
      <c r="AK221" s="216">
        <f>Variables!$M$30</f>
        <v>0.5</v>
      </c>
      <c r="AL221" s="216">
        <f>Variables!$M$30</f>
        <v>0.5</v>
      </c>
      <c r="AM221" s="216">
        <f>Variables!$M$30</f>
        <v>0.5</v>
      </c>
      <c r="AN221" s="216">
        <f>Variables!$M$30</f>
        <v>0.5</v>
      </c>
      <c r="AO221" s="216">
        <f>Variables!$M$30</f>
        <v>0.5</v>
      </c>
      <c r="AP221" s="216">
        <f>Variables!$M$30</f>
        <v>0.5</v>
      </c>
      <c r="AQ221" s="216">
        <f>Variables!$M$30</f>
        <v>0.5</v>
      </c>
      <c r="AR221" s="216">
        <f>Variables!$M$30</f>
        <v>0.5</v>
      </c>
      <c r="AS221" s="216">
        <f>Variables!$M$30</f>
        <v>0.5</v>
      </c>
      <c r="AT221" s="216">
        <f>Variables!$M$30</f>
        <v>0.5</v>
      </c>
      <c r="AU221" s="216">
        <f>Variables!$M$30</f>
        <v>0.5</v>
      </c>
      <c r="AV221" s="216">
        <f>Variables!$M$30</f>
        <v>0.5</v>
      </c>
      <c r="AW221" s="216">
        <f>Variables!$M$30</f>
        <v>0.5</v>
      </c>
      <c r="AX221" s="216">
        <f>Variables!$M$30</f>
        <v>0.5</v>
      </c>
      <c r="AY221" s="216">
        <f>Variables!$M$30</f>
        <v>0.5</v>
      </c>
      <c r="AZ221" s="216">
        <f>Variables!$M$30</f>
        <v>0.5</v>
      </c>
      <c r="BA221" s="216">
        <f>Variables!$M$30</f>
        <v>0.5</v>
      </c>
      <c r="BB221" s="216">
        <f>Variables!$M$30</f>
        <v>0.5</v>
      </c>
      <c r="BC221" s="216">
        <f>Variables!$M$30</f>
        <v>0.5</v>
      </c>
      <c r="BD221" s="216">
        <f>Variables!$M$30</f>
        <v>0.5</v>
      </c>
      <c r="BE221" s="216">
        <f>Variables!$M$30</f>
        <v>0.5</v>
      </c>
      <c r="BF221" s="216">
        <f>Variables!$M$30</f>
        <v>0.5</v>
      </c>
      <c r="BG221" s="216">
        <f>Variables!$M$30</f>
        <v>0.5</v>
      </c>
      <c r="BH221" s="216">
        <f>Variables!$M$30</f>
        <v>0.5</v>
      </c>
      <c r="BI221" s="216">
        <f>Variables!$M$30</f>
        <v>0.5</v>
      </c>
      <c r="BJ221" s="216">
        <f>Variables!$M$30</f>
        <v>0.5</v>
      </c>
      <c r="BK221" s="216">
        <f>Variables!$M$30</f>
        <v>0.5</v>
      </c>
      <c r="BL221" s="216">
        <f>Variables!$M$30</f>
        <v>0.5</v>
      </c>
      <c r="BM221" s="216">
        <f>Variables!$M$30</f>
        <v>0.5</v>
      </c>
      <c r="BN221" s="216">
        <f>Variables!$M$30</f>
        <v>0.5</v>
      </c>
      <c r="BO221" s="216">
        <f>Variables!$M$30</f>
        <v>0.5</v>
      </c>
      <c r="BP221" s="216">
        <f>Variables!$M$30</f>
        <v>0.5</v>
      </c>
      <c r="BQ221" s="216">
        <f>Variables!$M$30</f>
        <v>0.5</v>
      </c>
    </row>
    <row r="222" spans="5:69">
      <c r="E222" s="326"/>
      <c r="F222" s="328"/>
      <c r="G222" s="329"/>
      <c r="H222" s="323"/>
      <c r="I222" s="235" t="s">
        <v>321</v>
      </c>
      <c r="J222" s="200">
        <f>J179*J220*J221</f>
        <v>2.0207253886010363</v>
      </c>
      <c r="K222" s="200">
        <f>K179*K220*K221</f>
        <v>2.0813471502590675</v>
      </c>
      <c r="L222" s="200">
        <f t="shared" ref="L222:BQ222" si="166">L179*L220*L221</f>
        <v>2.1437875647668392</v>
      </c>
      <c r="M222" s="200">
        <f t="shared" si="166"/>
        <v>2.2081011917098445</v>
      </c>
      <c r="N222" s="200">
        <f t="shared" si="166"/>
        <v>2.2743442274611403</v>
      </c>
      <c r="O222" s="200">
        <f t="shared" si="166"/>
        <v>2.3425745542849743</v>
      </c>
      <c r="P222" s="200">
        <f t="shared" si="166"/>
        <v>2.4128517909135243</v>
      </c>
      <c r="Q222" s="200">
        <f t="shared" si="166"/>
        <v>2.4852373446409297</v>
      </c>
      <c r="R222" s="200">
        <f t="shared" si="166"/>
        <v>2.5597944649801576</v>
      </c>
      <c r="S222" s="200">
        <f t="shared" si="166"/>
        <v>2.6365882989295621</v>
      </c>
      <c r="T222" s="200">
        <f t="shared" si="166"/>
        <v>2.7156859478974491</v>
      </c>
      <c r="U222" s="200">
        <f t="shared" si="166"/>
        <v>2.7971565263343727</v>
      </c>
      <c r="V222" s="200">
        <f t="shared" si="166"/>
        <v>2.8810712221244041</v>
      </c>
      <c r="W222" s="200">
        <f t="shared" si="166"/>
        <v>2.9675033587881359</v>
      </c>
      <c r="X222" s="200">
        <f t="shared" si="166"/>
        <v>3.0565284595517812</v>
      </c>
      <c r="Y222" s="200">
        <f t="shared" si="166"/>
        <v>3.1482243133383343</v>
      </c>
      <c r="Z222" s="200">
        <f t="shared" si="166"/>
        <v>3.2426710427384848</v>
      </c>
      <c r="AA222" s="200">
        <f t="shared" si="166"/>
        <v>3.3399511740206389</v>
      </c>
      <c r="AB222" s="200">
        <f t="shared" si="166"/>
        <v>3.4401497092412585</v>
      </c>
      <c r="AC222" s="200">
        <f t="shared" si="166"/>
        <v>3.5433542005184964</v>
      </c>
      <c r="AD222" s="200">
        <f t="shared" si="166"/>
        <v>3.6496548265340518</v>
      </c>
      <c r="AE222" s="200">
        <f t="shared" si="166"/>
        <v>3.7591444713300732</v>
      </c>
      <c r="AF222" s="200">
        <f t="shared" si="166"/>
        <v>3.871918805469976</v>
      </c>
      <c r="AG222" s="200">
        <f t="shared" si="166"/>
        <v>3.9880763696340753</v>
      </c>
      <c r="AH222" s="200">
        <f t="shared" si="166"/>
        <v>4.1077186607230969</v>
      </c>
      <c r="AI222" s="200">
        <f t="shared" si="166"/>
        <v>4.2309502205447904</v>
      </c>
      <c r="AJ222" s="200">
        <f t="shared" si="166"/>
        <v>4.3578787271611343</v>
      </c>
      <c r="AK222" s="200">
        <f t="shared" si="166"/>
        <v>4.4886150889759682</v>
      </c>
      <c r="AL222" s="200">
        <f t="shared" si="166"/>
        <v>4.623273541645248</v>
      </c>
      <c r="AM222" s="200">
        <f t="shared" si="166"/>
        <v>4.7619717478946049</v>
      </c>
      <c r="AN222" s="200">
        <f t="shared" si="166"/>
        <v>4.9048309003314436</v>
      </c>
      <c r="AO222" s="200">
        <f t="shared" si="166"/>
        <v>5.0519758273413871</v>
      </c>
      <c r="AP222" s="200">
        <f t="shared" si="166"/>
        <v>5.2035351021616281</v>
      </c>
      <c r="AQ222" s="200">
        <f t="shared" si="166"/>
        <v>5.3596411552264769</v>
      </c>
      <c r="AR222" s="200">
        <f t="shared" si="166"/>
        <v>5.5204303898832716</v>
      </c>
      <c r="AS222" s="200">
        <f t="shared" si="166"/>
        <v>5.6860433015797698</v>
      </c>
      <c r="AT222" s="200">
        <f t="shared" si="166"/>
        <v>5.8566246006271632</v>
      </c>
      <c r="AU222" s="200">
        <f t="shared" si="166"/>
        <v>6.0323233386459769</v>
      </c>
      <c r="AV222" s="200">
        <f t="shared" si="166"/>
        <v>6.2132930388053564</v>
      </c>
      <c r="AW222" s="200">
        <f t="shared" si="166"/>
        <v>6.3996918299695169</v>
      </c>
      <c r="AX222" s="200">
        <f t="shared" si="166"/>
        <v>6.591682584868602</v>
      </c>
      <c r="AY222" s="200">
        <f t="shared" si="166"/>
        <v>6.7894330624146626</v>
      </c>
      <c r="AZ222" s="200">
        <f t="shared" si="166"/>
        <v>6.9931160542871016</v>
      </c>
      <c r="BA222" s="200">
        <f t="shared" si="166"/>
        <v>7.2029095359157145</v>
      </c>
      <c r="BB222" s="200">
        <f t="shared" si="166"/>
        <v>7.4189968219931872</v>
      </c>
      <c r="BC222" s="200">
        <f t="shared" si="166"/>
        <v>7.6415667266529814</v>
      </c>
      <c r="BD222" s="200">
        <f t="shared" si="166"/>
        <v>7.8708137284525721</v>
      </c>
      <c r="BE222" s="200">
        <f t="shared" si="166"/>
        <v>8.1069381403061485</v>
      </c>
      <c r="BF222" s="200">
        <f t="shared" si="166"/>
        <v>8.3501462845153345</v>
      </c>
      <c r="BG222" s="200">
        <f t="shared" si="166"/>
        <v>8.6006506730507919</v>
      </c>
      <c r="BH222" s="200">
        <f t="shared" si="166"/>
        <v>8.8586701932423182</v>
      </c>
      <c r="BI222" s="200">
        <f t="shared" si="166"/>
        <v>9.1244302990395862</v>
      </c>
      <c r="BJ222" s="200">
        <f t="shared" si="166"/>
        <v>9.3981632080107751</v>
      </c>
      <c r="BK222" s="200">
        <f t="shared" si="166"/>
        <v>9.680108104251099</v>
      </c>
      <c r="BL222" s="200">
        <f t="shared" si="166"/>
        <v>9.9705113473786326</v>
      </c>
      <c r="BM222" s="200">
        <f t="shared" si="166"/>
        <v>10.269626687799992</v>
      </c>
      <c r="BN222" s="200">
        <f t="shared" si="166"/>
        <v>10.577715488433991</v>
      </c>
      <c r="BO222" s="200">
        <f t="shared" si="166"/>
        <v>10.895046953087011</v>
      </c>
      <c r="BP222" s="200">
        <f t="shared" si="166"/>
        <v>11.221898361679623</v>
      </c>
      <c r="BQ222" s="200">
        <f t="shared" si="166"/>
        <v>11.558555312530013</v>
      </c>
    </row>
    <row r="223" spans="5:69">
      <c r="E223" s="326"/>
      <c r="F223" s="328"/>
      <c r="G223" s="329"/>
      <c r="H223" s="323"/>
      <c r="I223" s="235" t="s">
        <v>324</v>
      </c>
      <c r="J223" s="200">
        <f>J222/J284</f>
        <v>0.77720207253886009</v>
      </c>
      <c r="K223" s="200">
        <f>K222/K284</f>
        <v>0.78482170070100576</v>
      </c>
      <c r="L223" s="200">
        <f t="shared" ref="L223:BQ223" si="167">L222/L284</f>
        <v>0.7925160311000351</v>
      </c>
      <c r="M223" s="200">
        <f t="shared" si="167"/>
        <v>0.80028579611081985</v>
      </c>
      <c r="N223" s="200">
        <f t="shared" si="167"/>
        <v>0.80813173528837701</v>
      </c>
      <c r="O223" s="200">
        <f t="shared" si="167"/>
        <v>0.81605459543826298</v>
      </c>
      <c r="P223" s="200">
        <f t="shared" si="167"/>
        <v>0.82405513068765801</v>
      </c>
      <c r="Q223" s="200">
        <f t="shared" si="167"/>
        <v>0.83213410255714482</v>
      </c>
      <c r="R223" s="200">
        <f t="shared" si="167"/>
        <v>0.84029228003319523</v>
      </c>
      <c r="S223" s="200">
        <f t="shared" si="167"/>
        <v>0.84853043964136365</v>
      </c>
      <c r="T223" s="200">
        <f t="shared" si="167"/>
        <v>0.85684936552020052</v>
      </c>
      <c r="U223" s="200">
        <f t="shared" si="167"/>
        <v>0.8652498494958889</v>
      </c>
      <c r="V223" s="200">
        <f t="shared" si="167"/>
        <v>0.87373269115761343</v>
      </c>
      <c r="W223" s="200">
        <f t="shared" si="167"/>
        <v>0.88229869793366833</v>
      </c>
      <c r="X223" s="200">
        <f t="shared" si="167"/>
        <v>0.89094868516831249</v>
      </c>
      <c r="Y223" s="200">
        <f t="shared" si="167"/>
        <v>0.89968347619937428</v>
      </c>
      <c r="Z223" s="200">
        <f t="shared" si="167"/>
        <v>0.90850390243662327</v>
      </c>
      <c r="AA223" s="200">
        <f t="shared" si="167"/>
        <v>0.91741080344090375</v>
      </c>
      <c r="AB223" s="200">
        <f t="shared" si="167"/>
        <v>0.92640502700404992</v>
      </c>
      <c r="AC223" s="200">
        <f t="shared" si="167"/>
        <v>0.93548742922957973</v>
      </c>
      <c r="AD223" s="200">
        <f t="shared" si="167"/>
        <v>0.94465887461418374</v>
      </c>
      <c r="AE223" s="200">
        <f t="shared" si="167"/>
        <v>0.95392023613000887</v>
      </c>
      <c r="AF223" s="200">
        <f t="shared" si="167"/>
        <v>0.96327239530775433</v>
      </c>
      <c r="AG223" s="200">
        <f t="shared" si="167"/>
        <v>0.97271624232057541</v>
      </c>
      <c r="AH223" s="200">
        <f t="shared" si="167"/>
        <v>0.98225267606881628</v>
      </c>
      <c r="AI223" s="200">
        <f t="shared" si="167"/>
        <v>0.99188260426556929</v>
      </c>
      <c r="AJ223" s="200">
        <f t="shared" si="167"/>
        <v>1.001606943523075</v>
      </c>
      <c r="AK223" s="200">
        <f t="shared" si="167"/>
        <v>1.0114266194399679</v>
      </c>
      <c r="AL223" s="200">
        <f t="shared" si="167"/>
        <v>1.0213425666893796</v>
      </c>
      <c r="AM223" s="200">
        <f t="shared" si="167"/>
        <v>1.0313557291079025</v>
      </c>
      <c r="AN223" s="200">
        <f t="shared" si="167"/>
        <v>1.0414670597854312</v>
      </c>
      <c r="AO223" s="200">
        <f t="shared" si="167"/>
        <v>1.0516775211558766</v>
      </c>
      <c r="AP223" s="200">
        <f t="shared" si="167"/>
        <v>1.0619880850887773</v>
      </c>
      <c r="AQ223" s="200">
        <f t="shared" si="167"/>
        <v>1.0723997329818045</v>
      </c>
      <c r="AR223" s="200">
        <f t="shared" si="167"/>
        <v>1.0829134558541753</v>
      </c>
      <c r="AS223" s="200">
        <f t="shared" si="167"/>
        <v>1.0935302544409808</v>
      </c>
      <c r="AT223" s="200">
        <f t="shared" si="167"/>
        <v>1.1042511392884413</v>
      </c>
      <c r="AU223" s="200">
        <f t="shared" si="167"/>
        <v>1.1150771308500926</v>
      </c>
      <c r="AV223" s="200">
        <f t="shared" si="167"/>
        <v>1.1260092595839171</v>
      </c>
      <c r="AW223" s="200">
        <f t="shared" si="167"/>
        <v>1.1370485660504259</v>
      </c>
      <c r="AX223" s="200">
        <f t="shared" si="167"/>
        <v>1.1481961010117046</v>
      </c>
      <c r="AY223" s="200">
        <f t="shared" si="167"/>
        <v>1.1594529255314274</v>
      </c>
      <c r="AZ223" s="200">
        <f t="shared" si="167"/>
        <v>1.1708201110758532</v>
      </c>
      <c r="BA223" s="200">
        <f t="shared" si="167"/>
        <v>1.1822987396158124</v>
      </c>
      <c r="BB223" s="200">
        <f t="shared" si="167"/>
        <v>1.1938899037296931</v>
      </c>
      <c r="BC223" s="200">
        <f t="shared" si="167"/>
        <v>1.2055947067074351</v>
      </c>
      <c r="BD223" s="200">
        <f t="shared" si="167"/>
        <v>1.2174142626555473</v>
      </c>
      <c r="BE223" s="200">
        <f t="shared" si="167"/>
        <v>1.2293496966031505</v>
      </c>
      <c r="BF223" s="200">
        <f t="shared" si="167"/>
        <v>1.241402144609064</v>
      </c>
      <c r="BG223" s="200">
        <f t="shared" si="167"/>
        <v>1.2535727538699368</v>
      </c>
      <c r="BH223" s="200">
        <f t="shared" si="167"/>
        <v>1.2658626828294466</v>
      </c>
      <c r="BI223" s="200">
        <f t="shared" si="167"/>
        <v>1.2782731012885584</v>
      </c>
      <c r="BJ223" s="200">
        <f t="shared" si="167"/>
        <v>1.2908051905168778</v>
      </c>
      <c r="BK223" s="200">
        <f t="shared" si="167"/>
        <v>1.3034601433650825</v>
      </c>
      <c r="BL223" s="200">
        <f t="shared" si="167"/>
        <v>1.3162391643784657</v>
      </c>
      <c r="BM223" s="200">
        <f t="shared" si="167"/>
        <v>1.3291434699115876</v>
      </c>
      <c r="BN223" s="200">
        <f t="shared" si="167"/>
        <v>1.3421742882440544</v>
      </c>
      <c r="BO223" s="200">
        <f t="shared" si="167"/>
        <v>1.3553328596974272</v>
      </c>
      <c r="BP223" s="200">
        <f t="shared" si="167"/>
        <v>1.3686204367532846</v>
      </c>
      <c r="BQ223" s="200">
        <f t="shared" si="167"/>
        <v>1.3820382841724346</v>
      </c>
    </row>
    <row r="224" spans="5:69">
      <c r="E224" s="326"/>
      <c r="F224" s="328"/>
      <c r="G224" s="329"/>
      <c r="H224" s="323"/>
      <c r="I224" s="230" t="s">
        <v>299</v>
      </c>
      <c r="J224" s="200">
        <v>0</v>
      </c>
      <c r="K224" s="200">
        <f t="shared" ref="K224:BQ224" si="168">J226*$B$6</f>
        <v>0.31088082901554404</v>
      </c>
      <c r="L224" s="200">
        <f t="shared" si="168"/>
        <v>0.4693690947881744</v>
      </c>
      <c r="M224" s="200">
        <f t="shared" si="168"/>
        <v>0.55169095983410121</v>
      </c>
      <c r="N224" s="200">
        <f t="shared" si="168"/>
        <v>0.59595979836137847</v>
      </c>
      <c r="O224" s="200">
        <f t="shared" si="168"/>
        <v>0.62123259329604008</v>
      </c>
      <c r="P224" s="200">
        <f t="shared" si="168"/>
        <v>0.63703813482332527</v>
      </c>
      <c r="Q224" s="200">
        <f t="shared" si="168"/>
        <v>0.64814111968672594</v>
      </c>
      <c r="R224" s="200">
        <f t="shared" si="168"/>
        <v>0.65692420086622094</v>
      </c>
      <c r="S224" s="200">
        <f t="shared" si="168"/>
        <v>0.66457901244638862</v>
      </c>
      <c r="T224" s="200">
        <f t="shared" si="168"/>
        <v>0.67170168207973979</v>
      </c>
      <c r="U224" s="200">
        <f t="shared" si="168"/>
        <v>0.67859058724795007</v>
      </c>
      <c r="V224" s="200">
        <f t="shared" si="168"/>
        <v>0.68539523342233066</v>
      </c>
      <c r="W224" s="200">
        <f t="shared" si="168"/>
        <v>0.69219069317421078</v>
      </c>
      <c r="X224" s="200">
        <f t="shared" si="168"/>
        <v>0.69901482576057283</v>
      </c>
      <c r="Y224" s="200">
        <f t="shared" si="168"/>
        <v>0.70588688694761148</v>
      </c>
      <c r="Z224" s="200">
        <f t="shared" si="168"/>
        <v>0.71281683395355555</v>
      </c>
      <c r="AA224" s="200">
        <f t="shared" si="168"/>
        <v>0.71980997795142709</v>
      </c>
      <c r="AB224" s="200">
        <f t="shared" si="168"/>
        <v>0.72686931035207514</v>
      </c>
      <c r="AC224" s="200">
        <f t="shared" si="168"/>
        <v>0.73399666597765756</v>
      </c>
      <c r="AD224" s="200">
        <f t="shared" si="168"/>
        <v>0.74119330468066069</v>
      </c>
      <c r="AE224" s="200">
        <f t="shared" si="168"/>
        <v>0.74846020218600384</v>
      </c>
      <c r="AF224" s="200">
        <f t="shared" si="168"/>
        <v>0.75579819554500549</v>
      </c>
      <c r="AG224" s="200">
        <f t="shared" si="168"/>
        <v>0.76320805589560459</v>
      </c>
      <c r="AH224" s="200">
        <f t="shared" si="168"/>
        <v>0.77069052487603251</v>
      </c>
      <c r="AI224" s="200">
        <f t="shared" si="168"/>
        <v>0.7782463328655429</v>
      </c>
      <c r="AJ224" s="200">
        <f t="shared" si="168"/>
        <v>0.78587620813899928</v>
      </c>
      <c r="AK224" s="200">
        <f t="shared" si="168"/>
        <v>0.79358088147872974</v>
      </c>
      <c r="AL224" s="200">
        <f t="shared" si="168"/>
        <v>0.80136108851535204</v>
      </c>
      <c r="AM224" s="200">
        <f t="shared" si="168"/>
        <v>0.80921757093342783</v>
      </c>
      <c r="AN224" s="200">
        <f t="shared" si="168"/>
        <v>0.81715107710987489</v>
      </c>
      <c r="AO224" s="200">
        <f t="shared" si="168"/>
        <v>0.82516236246911001</v>
      </c>
      <c r="AP224" s="200">
        <f t="shared" si="168"/>
        <v>0.83325218969690573</v>
      </c>
      <c r="AQ224" s="200">
        <f t="shared" si="168"/>
        <v>0.8414213288839637</v>
      </c>
      <c r="AR224" s="200">
        <f t="shared" si="168"/>
        <v>0.84967055763470367</v>
      </c>
      <c r="AS224" s="200">
        <f t="shared" si="168"/>
        <v>0.85800066115902196</v>
      </c>
      <c r="AT224" s="200">
        <f t="shared" si="168"/>
        <v>0.86641243235590337</v>
      </c>
      <c r="AU224" s="200">
        <f t="shared" si="168"/>
        <v>0.87490667189332827</v>
      </c>
      <c r="AV224" s="200">
        <f t="shared" si="168"/>
        <v>0.88348418828670128</v>
      </c>
      <c r="AW224" s="200">
        <f t="shared" si="168"/>
        <v>0.89214579797691751</v>
      </c>
      <c r="AX224" s="200">
        <f t="shared" si="168"/>
        <v>0.90089232540862918</v>
      </c>
      <c r="AY224" s="200">
        <f t="shared" si="168"/>
        <v>0.9097246031089965</v>
      </c>
      <c r="AZ224" s="200">
        <f t="shared" si="168"/>
        <v>0.91864347176706918</v>
      </c>
      <c r="BA224" s="200">
        <f t="shared" si="168"/>
        <v>0.9276497803138759</v>
      </c>
      <c r="BB224" s="200">
        <f t="shared" si="168"/>
        <v>0.93674438600326304</v>
      </c>
      <c r="BC224" s="200">
        <f t="shared" si="168"/>
        <v>0.94592815449350864</v>
      </c>
      <c r="BD224" s="200">
        <f t="shared" si="168"/>
        <v>0.95520195992972834</v>
      </c>
      <c r="BE224" s="200">
        <f t="shared" si="168"/>
        <v>0.9645666850270832</v>
      </c>
      <c r="BF224" s="200">
        <f t="shared" si="168"/>
        <v>0.97402322115480189</v>
      </c>
      <c r="BG224" s="200">
        <f t="shared" si="168"/>
        <v>0.98357246842102664</v>
      </c>
      <c r="BH224" s="200">
        <f t="shared" si="168"/>
        <v>0.99321533575848808</v>
      </c>
      <c r="BI224" s="200">
        <f t="shared" si="168"/>
        <v>1.0029527410110226</v>
      </c>
      <c r="BJ224" s="200">
        <f t="shared" si="168"/>
        <v>1.0127856110209348</v>
      </c>
      <c r="BK224" s="200">
        <f t="shared" si="168"/>
        <v>1.0227148817172187</v>
      </c>
      <c r="BL224" s="200">
        <f t="shared" si="168"/>
        <v>1.0327414982046423</v>
      </c>
      <c r="BM224" s="200">
        <f t="shared" si="168"/>
        <v>1.0428664148537075</v>
      </c>
      <c r="BN224" s="200">
        <f t="shared" si="168"/>
        <v>1.0530905953914889</v>
      </c>
      <c r="BO224" s="200">
        <f t="shared" si="168"/>
        <v>1.0634150129933662</v>
      </c>
      <c r="BP224" s="200">
        <f t="shared" si="168"/>
        <v>1.0738406503756539</v>
      </c>
      <c r="BQ224" s="200">
        <f t="shared" si="168"/>
        <v>1.084368499889141</v>
      </c>
    </row>
    <row r="225" spans="5:69">
      <c r="E225" s="326"/>
      <c r="F225" s="328"/>
      <c r="G225" s="329"/>
      <c r="H225" s="323"/>
      <c r="I225" s="230" t="s">
        <v>301</v>
      </c>
      <c r="J225" s="200">
        <v>0</v>
      </c>
      <c r="K225" s="200">
        <f t="shared" ref="K225:BQ225" si="169">J226*$B$7</f>
        <v>7.7720207253886009E-2</v>
      </c>
      <c r="L225" s="200">
        <f t="shared" si="169"/>
        <v>0.1173422736970436</v>
      </c>
      <c r="M225" s="200">
        <f t="shared" si="169"/>
        <v>0.1379227399585253</v>
      </c>
      <c r="N225" s="200">
        <f t="shared" si="169"/>
        <v>0.14898994959034462</v>
      </c>
      <c r="O225" s="200">
        <f t="shared" si="169"/>
        <v>0.15530814832401002</v>
      </c>
      <c r="P225" s="200">
        <f t="shared" si="169"/>
        <v>0.15925953370583132</v>
      </c>
      <c r="Q225" s="200">
        <f t="shared" si="169"/>
        <v>0.16203527992168149</v>
      </c>
      <c r="R225" s="200">
        <f t="shared" si="169"/>
        <v>0.16423105021655524</v>
      </c>
      <c r="S225" s="200">
        <f t="shared" si="169"/>
        <v>0.16614475311159715</v>
      </c>
      <c r="T225" s="200">
        <f t="shared" si="169"/>
        <v>0.16792542051993495</v>
      </c>
      <c r="U225" s="200">
        <f t="shared" si="169"/>
        <v>0.16964764681198752</v>
      </c>
      <c r="V225" s="200">
        <f t="shared" si="169"/>
        <v>0.17134880835558267</v>
      </c>
      <c r="W225" s="200">
        <f t="shared" si="169"/>
        <v>0.1730476732935527</v>
      </c>
      <c r="X225" s="200">
        <f t="shared" si="169"/>
        <v>0.17475370644014321</v>
      </c>
      <c r="Y225" s="200">
        <f t="shared" si="169"/>
        <v>0.17647172173690287</v>
      </c>
      <c r="Z225" s="200">
        <f t="shared" si="169"/>
        <v>0.17820420848838889</v>
      </c>
      <c r="AA225" s="200">
        <f t="shared" si="169"/>
        <v>0.17995249448785677</v>
      </c>
      <c r="AB225" s="200">
        <f t="shared" si="169"/>
        <v>0.18171732758801878</v>
      </c>
      <c r="AC225" s="200">
        <f t="shared" si="169"/>
        <v>0.18349916649441439</v>
      </c>
      <c r="AD225" s="200">
        <f t="shared" si="169"/>
        <v>0.18529832617016517</v>
      </c>
      <c r="AE225" s="200">
        <f t="shared" si="169"/>
        <v>0.18711505054650096</v>
      </c>
      <c r="AF225" s="200">
        <f t="shared" si="169"/>
        <v>0.18894954888625137</v>
      </c>
      <c r="AG225" s="200">
        <f t="shared" si="169"/>
        <v>0.19080201397390115</v>
      </c>
      <c r="AH225" s="200">
        <f t="shared" si="169"/>
        <v>0.19267263121900813</v>
      </c>
      <c r="AI225" s="200">
        <f t="shared" si="169"/>
        <v>0.19456158321638573</v>
      </c>
      <c r="AJ225" s="200">
        <f t="shared" si="169"/>
        <v>0.19646905203474982</v>
      </c>
      <c r="AK225" s="200">
        <f t="shared" si="169"/>
        <v>0.19839522036968243</v>
      </c>
      <c r="AL225" s="200">
        <f t="shared" si="169"/>
        <v>0.20034027212883801</v>
      </c>
      <c r="AM225" s="200">
        <f t="shared" si="169"/>
        <v>0.20230439273335696</v>
      </c>
      <c r="AN225" s="200">
        <f t="shared" si="169"/>
        <v>0.20428776927746872</v>
      </c>
      <c r="AO225" s="200">
        <f t="shared" si="169"/>
        <v>0.2062905906172775</v>
      </c>
      <c r="AP225" s="200">
        <f t="shared" si="169"/>
        <v>0.20831304742422643</v>
      </c>
      <c r="AQ225" s="200">
        <f t="shared" si="169"/>
        <v>0.21035533222099093</v>
      </c>
      <c r="AR225" s="200">
        <f t="shared" si="169"/>
        <v>0.21241763940867592</v>
      </c>
      <c r="AS225" s="200">
        <f t="shared" si="169"/>
        <v>0.21450016528975549</v>
      </c>
      <c r="AT225" s="200">
        <f t="shared" si="169"/>
        <v>0.21660310808897584</v>
      </c>
      <c r="AU225" s="200">
        <f t="shared" si="169"/>
        <v>0.21872666797333207</v>
      </c>
      <c r="AV225" s="200">
        <f t="shared" si="169"/>
        <v>0.22087104707167532</v>
      </c>
      <c r="AW225" s="200">
        <f t="shared" si="169"/>
        <v>0.22303644949422938</v>
      </c>
      <c r="AX225" s="200">
        <f t="shared" si="169"/>
        <v>0.22522308135215729</v>
      </c>
      <c r="AY225" s="200">
        <f t="shared" si="169"/>
        <v>0.22743115077724912</v>
      </c>
      <c r="AZ225" s="200">
        <f t="shared" si="169"/>
        <v>0.22966086794176729</v>
      </c>
      <c r="BA225" s="200">
        <f t="shared" si="169"/>
        <v>0.23191244507846898</v>
      </c>
      <c r="BB225" s="200">
        <f t="shared" si="169"/>
        <v>0.23418609650081576</v>
      </c>
      <c r="BC225" s="200">
        <f t="shared" si="169"/>
        <v>0.23648203862337716</v>
      </c>
      <c r="BD225" s="200">
        <f t="shared" si="169"/>
        <v>0.23880048998243208</v>
      </c>
      <c r="BE225" s="200">
        <f t="shared" si="169"/>
        <v>0.2411416712567708</v>
      </c>
      <c r="BF225" s="200">
        <f t="shared" si="169"/>
        <v>0.24350580528870047</v>
      </c>
      <c r="BG225" s="200">
        <f t="shared" si="169"/>
        <v>0.24589311710525666</v>
      </c>
      <c r="BH225" s="200">
        <f t="shared" si="169"/>
        <v>0.24830383393962202</v>
      </c>
      <c r="BI225" s="200">
        <f t="shared" si="169"/>
        <v>0.25073818525275565</v>
      </c>
      <c r="BJ225" s="200">
        <f t="shared" si="169"/>
        <v>0.2531964027552337</v>
      </c>
      <c r="BK225" s="200">
        <f t="shared" si="169"/>
        <v>0.25567872042930467</v>
      </c>
      <c r="BL225" s="200">
        <f t="shared" si="169"/>
        <v>0.25818537455116058</v>
      </c>
      <c r="BM225" s="200">
        <f t="shared" si="169"/>
        <v>0.26071660371342686</v>
      </c>
      <c r="BN225" s="200">
        <f t="shared" si="169"/>
        <v>0.26327264884787221</v>
      </c>
      <c r="BO225" s="200">
        <f t="shared" si="169"/>
        <v>0.26585375324834154</v>
      </c>
      <c r="BP225" s="200">
        <f t="shared" si="169"/>
        <v>0.26846016259391348</v>
      </c>
      <c r="BQ225" s="200">
        <f t="shared" si="169"/>
        <v>0.27109212497228524</v>
      </c>
    </row>
    <row r="226" spans="5:69">
      <c r="E226" s="326"/>
      <c r="F226" s="328"/>
      <c r="G226" s="329"/>
      <c r="H226" s="323"/>
      <c r="I226" s="230" t="s">
        <v>295</v>
      </c>
      <c r="J226" s="200">
        <f>J223+J224+J225</f>
        <v>0.77720207253886009</v>
      </c>
      <c r="K226" s="200">
        <f>K223+K224+K225</f>
        <v>1.173422736970436</v>
      </c>
      <c r="L226" s="200">
        <f t="shared" ref="L226:BQ226" si="170">L223+L224+L225</f>
        <v>1.3792273995852531</v>
      </c>
      <c r="M226" s="200">
        <f t="shared" si="170"/>
        <v>1.4898994959034462</v>
      </c>
      <c r="N226" s="200">
        <f t="shared" si="170"/>
        <v>1.5530814832401001</v>
      </c>
      <c r="O226" s="200">
        <f t="shared" si="170"/>
        <v>1.592595337058313</v>
      </c>
      <c r="P226" s="200">
        <f t="shared" si="170"/>
        <v>1.6203527992168147</v>
      </c>
      <c r="Q226" s="200">
        <f t="shared" si="170"/>
        <v>1.6423105021655522</v>
      </c>
      <c r="R226" s="200">
        <f t="shared" si="170"/>
        <v>1.6614475311159713</v>
      </c>
      <c r="S226" s="200">
        <f t="shared" si="170"/>
        <v>1.6792542051993493</v>
      </c>
      <c r="T226" s="200">
        <f t="shared" si="170"/>
        <v>1.6964764681198752</v>
      </c>
      <c r="U226" s="200">
        <f t="shared" si="170"/>
        <v>1.7134880835558266</v>
      </c>
      <c r="V226" s="200">
        <f t="shared" si="170"/>
        <v>1.7304767329355268</v>
      </c>
      <c r="W226" s="200">
        <f t="shared" si="170"/>
        <v>1.7475370644014319</v>
      </c>
      <c r="X226" s="200">
        <f t="shared" si="170"/>
        <v>1.7647172173690286</v>
      </c>
      <c r="Y226" s="200">
        <f t="shared" si="170"/>
        <v>1.7820420848838887</v>
      </c>
      <c r="Z226" s="200">
        <f t="shared" si="170"/>
        <v>1.7995249448785677</v>
      </c>
      <c r="AA226" s="200">
        <f t="shared" si="170"/>
        <v>1.8171732758801877</v>
      </c>
      <c r="AB226" s="200">
        <f t="shared" si="170"/>
        <v>1.8349916649441438</v>
      </c>
      <c r="AC226" s="200">
        <f t="shared" si="170"/>
        <v>1.8529832617016517</v>
      </c>
      <c r="AD226" s="200">
        <f t="shared" si="170"/>
        <v>1.8711505054650095</v>
      </c>
      <c r="AE226" s="200">
        <f t="shared" si="170"/>
        <v>1.8894954888625135</v>
      </c>
      <c r="AF226" s="200">
        <f t="shared" si="170"/>
        <v>1.9080201397390113</v>
      </c>
      <c r="AG226" s="200">
        <f t="shared" si="170"/>
        <v>1.9267263121900811</v>
      </c>
      <c r="AH226" s="200">
        <f t="shared" si="170"/>
        <v>1.945615832163857</v>
      </c>
      <c r="AI226" s="200">
        <f t="shared" si="170"/>
        <v>1.964690520347498</v>
      </c>
      <c r="AJ226" s="200">
        <f t="shared" si="170"/>
        <v>1.9839522036968242</v>
      </c>
      <c r="AK226" s="200">
        <f t="shared" si="170"/>
        <v>2.00340272128838</v>
      </c>
      <c r="AL226" s="200">
        <f t="shared" si="170"/>
        <v>2.0230439273335694</v>
      </c>
      <c r="AM226" s="200">
        <f t="shared" si="170"/>
        <v>2.0428776927746872</v>
      </c>
      <c r="AN226" s="200">
        <f t="shared" si="170"/>
        <v>2.0629059061727748</v>
      </c>
      <c r="AO226" s="200">
        <f t="shared" si="170"/>
        <v>2.0831304742422643</v>
      </c>
      <c r="AP226" s="200">
        <f t="shared" si="170"/>
        <v>2.1035533222099092</v>
      </c>
      <c r="AQ226" s="200">
        <f t="shared" si="170"/>
        <v>2.1241763940867591</v>
      </c>
      <c r="AR226" s="200">
        <f t="shared" si="170"/>
        <v>2.1450016528975548</v>
      </c>
      <c r="AS226" s="200">
        <f t="shared" si="170"/>
        <v>2.1660310808897583</v>
      </c>
      <c r="AT226" s="200">
        <f t="shared" si="170"/>
        <v>2.1872666797333205</v>
      </c>
      <c r="AU226" s="200">
        <f t="shared" si="170"/>
        <v>2.2087104707167531</v>
      </c>
      <c r="AV226" s="200">
        <f t="shared" si="170"/>
        <v>2.2303644949422936</v>
      </c>
      <c r="AW226" s="200">
        <f t="shared" si="170"/>
        <v>2.2522308135215727</v>
      </c>
      <c r="AX226" s="200">
        <f t="shared" si="170"/>
        <v>2.2743115077724911</v>
      </c>
      <c r="AY226" s="200">
        <f t="shared" si="170"/>
        <v>2.2966086794176728</v>
      </c>
      <c r="AZ226" s="200">
        <f t="shared" si="170"/>
        <v>2.3191244507846895</v>
      </c>
      <c r="BA226" s="200">
        <f t="shared" si="170"/>
        <v>2.3418609650081574</v>
      </c>
      <c r="BB226" s="200">
        <f t="shared" si="170"/>
        <v>2.3648203862337716</v>
      </c>
      <c r="BC226" s="200">
        <f t="shared" si="170"/>
        <v>2.3880048998243208</v>
      </c>
      <c r="BD226" s="200">
        <f t="shared" si="170"/>
        <v>2.411416712567708</v>
      </c>
      <c r="BE226" s="200">
        <f t="shared" si="170"/>
        <v>2.4350580528870047</v>
      </c>
      <c r="BF226" s="200">
        <f t="shared" si="170"/>
        <v>2.4589311710525665</v>
      </c>
      <c r="BG226" s="200">
        <f t="shared" si="170"/>
        <v>2.4830383393962201</v>
      </c>
      <c r="BH226" s="200">
        <f t="shared" si="170"/>
        <v>2.5073818525275566</v>
      </c>
      <c r="BI226" s="200">
        <f t="shared" si="170"/>
        <v>2.5319640275523367</v>
      </c>
      <c r="BJ226" s="200">
        <f t="shared" si="170"/>
        <v>2.5567872042930464</v>
      </c>
      <c r="BK226" s="200">
        <f t="shared" si="170"/>
        <v>2.581853745511606</v>
      </c>
      <c r="BL226" s="200">
        <f t="shared" si="170"/>
        <v>2.6071660371342684</v>
      </c>
      <c r="BM226" s="200">
        <f t="shared" si="170"/>
        <v>2.6327264884787218</v>
      </c>
      <c r="BN226" s="200">
        <f t="shared" si="170"/>
        <v>2.6585375324834155</v>
      </c>
      <c r="BO226" s="200">
        <f t="shared" si="170"/>
        <v>2.6846016259391345</v>
      </c>
      <c r="BP226" s="200">
        <f t="shared" si="170"/>
        <v>2.7109212497228521</v>
      </c>
      <c r="BQ226" s="200">
        <f t="shared" si="170"/>
        <v>2.7374989090338611</v>
      </c>
    </row>
    <row r="227" spans="5:69">
      <c r="E227" s="326"/>
      <c r="F227" s="328"/>
      <c r="G227" s="329"/>
      <c r="H227" s="323"/>
      <c r="I227" s="230" t="s">
        <v>326</v>
      </c>
      <c r="J227" s="219">
        <f>Variables!$M$23</f>
        <v>28500</v>
      </c>
      <c r="K227" s="219">
        <f>Variables!$M$23</f>
        <v>28500</v>
      </c>
      <c r="L227" s="219">
        <f>Variables!$M$23</f>
        <v>28500</v>
      </c>
      <c r="M227" s="219">
        <f>Variables!$M$23</f>
        <v>28500</v>
      </c>
      <c r="N227" s="219">
        <f>Variables!$M$23</f>
        <v>28500</v>
      </c>
      <c r="O227" s="219">
        <f>Variables!$M$23</f>
        <v>28500</v>
      </c>
      <c r="P227" s="219">
        <f>Variables!$M$23</f>
        <v>28500</v>
      </c>
      <c r="Q227" s="219">
        <f>Variables!$M$23</f>
        <v>28500</v>
      </c>
      <c r="R227" s="219">
        <f>Variables!$M$23</f>
        <v>28500</v>
      </c>
      <c r="S227" s="219">
        <f>Variables!$M$23</f>
        <v>28500</v>
      </c>
      <c r="T227" s="219">
        <f>Variables!$M$23</f>
        <v>28500</v>
      </c>
      <c r="U227" s="219">
        <f>Variables!$M$23</f>
        <v>28500</v>
      </c>
      <c r="V227" s="219">
        <f>Variables!$M$23</f>
        <v>28500</v>
      </c>
      <c r="W227" s="219">
        <f>Variables!$M$23</f>
        <v>28500</v>
      </c>
      <c r="X227" s="219">
        <f>Variables!$M$23</f>
        <v>28500</v>
      </c>
      <c r="Y227" s="219">
        <f>Variables!$M$23</f>
        <v>28500</v>
      </c>
      <c r="Z227" s="219">
        <f>Variables!$M$23</f>
        <v>28500</v>
      </c>
      <c r="AA227" s="219">
        <f>Variables!$M$23</f>
        <v>28500</v>
      </c>
      <c r="AB227" s="219">
        <f>Variables!$M$23</f>
        <v>28500</v>
      </c>
      <c r="AC227" s="219">
        <f>Variables!$M$23</f>
        <v>28500</v>
      </c>
      <c r="AD227" s="219">
        <f>Variables!$M$23</f>
        <v>28500</v>
      </c>
      <c r="AE227" s="219">
        <f>Variables!$M$23</f>
        <v>28500</v>
      </c>
      <c r="AF227" s="219">
        <f>Variables!$M$23</f>
        <v>28500</v>
      </c>
      <c r="AG227" s="219">
        <f>Variables!$M$23</f>
        <v>28500</v>
      </c>
      <c r="AH227" s="219">
        <f>Variables!$M$23</f>
        <v>28500</v>
      </c>
      <c r="AI227" s="219">
        <f>Variables!$M$23</f>
        <v>28500</v>
      </c>
      <c r="AJ227" s="219">
        <f>Variables!$M$23</f>
        <v>28500</v>
      </c>
      <c r="AK227" s="219">
        <f>Variables!$M$23</f>
        <v>28500</v>
      </c>
      <c r="AL227" s="219">
        <f>Variables!$M$23</f>
        <v>28500</v>
      </c>
      <c r="AM227" s="219">
        <f>Variables!$M$23</f>
        <v>28500</v>
      </c>
      <c r="AN227" s="219">
        <f>Variables!$M$23</f>
        <v>28500</v>
      </c>
      <c r="AO227" s="219">
        <f>Variables!$M$23</f>
        <v>28500</v>
      </c>
      <c r="AP227" s="219">
        <f>Variables!$M$23</f>
        <v>28500</v>
      </c>
      <c r="AQ227" s="219">
        <f>Variables!$M$23</f>
        <v>28500</v>
      </c>
      <c r="AR227" s="219">
        <f>Variables!$M$23</f>
        <v>28500</v>
      </c>
      <c r="AS227" s="219">
        <f>Variables!$M$23</f>
        <v>28500</v>
      </c>
      <c r="AT227" s="219">
        <f>Variables!$M$23</f>
        <v>28500</v>
      </c>
      <c r="AU227" s="219">
        <f>Variables!$M$23</f>
        <v>28500</v>
      </c>
      <c r="AV227" s="219">
        <f>Variables!$M$23</f>
        <v>28500</v>
      </c>
      <c r="AW227" s="219">
        <f>Variables!$M$23</f>
        <v>28500</v>
      </c>
      <c r="AX227" s="219">
        <f>Variables!$M$23</f>
        <v>28500</v>
      </c>
      <c r="AY227" s="219">
        <f>Variables!$M$23</f>
        <v>28500</v>
      </c>
      <c r="AZ227" s="219">
        <f>Variables!$M$23</f>
        <v>28500</v>
      </c>
      <c r="BA227" s="219">
        <f>Variables!$M$23</f>
        <v>28500</v>
      </c>
      <c r="BB227" s="219">
        <f>Variables!$M$23</f>
        <v>28500</v>
      </c>
      <c r="BC227" s="219">
        <f>Variables!$M$23</f>
        <v>28500</v>
      </c>
      <c r="BD227" s="219">
        <f>Variables!$M$23</f>
        <v>28500</v>
      </c>
      <c r="BE227" s="219">
        <f>Variables!$M$23</f>
        <v>28500</v>
      </c>
      <c r="BF227" s="219">
        <f>Variables!$M$23</f>
        <v>28500</v>
      </c>
      <c r="BG227" s="219">
        <f>Variables!$M$23</f>
        <v>28500</v>
      </c>
      <c r="BH227" s="219">
        <f>Variables!$M$23</f>
        <v>28500</v>
      </c>
      <c r="BI227" s="219">
        <f>Variables!$M$23</f>
        <v>28500</v>
      </c>
      <c r="BJ227" s="219">
        <f>Variables!$M$23</f>
        <v>28500</v>
      </c>
      <c r="BK227" s="219">
        <f>Variables!$M$23</f>
        <v>28500</v>
      </c>
      <c r="BL227" s="219">
        <f>Variables!$M$23</f>
        <v>28500</v>
      </c>
      <c r="BM227" s="219">
        <f>Variables!$M$23</f>
        <v>28500</v>
      </c>
      <c r="BN227" s="219">
        <f>Variables!$M$23</f>
        <v>28500</v>
      </c>
      <c r="BO227" s="219">
        <f>Variables!$M$23</f>
        <v>28500</v>
      </c>
      <c r="BP227" s="219">
        <f>Variables!$M$23</f>
        <v>28500</v>
      </c>
      <c r="BQ227" s="219">
        <f>Variables!$M$23</f>
        <v>28500</v>
      </c>
    </row>
    <row r="228" spans="5:69">
      <c r="E228" s="326"/>
      <c r="F228" s="328"/>
      <c r="G228" s="329"/>
      <c r="H228" s="323"/>
      <c r="I228" s="230" t="s">
        <v>446</v>
      </c>
      <c r="J228" s="204">
        <f t="shared" ref="J228:BQ228" si="171">J227*$B$11</f>
        <v>7125</v>
      </c>
      <c r="K228" s="204">
        <f t="shared" si="171"/>
        <v>7125</v>
      </c>
      <c r="L228" s="204">
        <f t="shared" si="171"/>
        <v>7125</v>
      </c>
      <c r="M228" s="204">
        <f t="shared" si="171"/>
        <v>7125</v>
      </c>
      <c r="N228" s="204">
        <f t="shared" si="171"/>
        <v>7125</v>
      </c>
      <c r="O228" s="204">
        <f t="shared" si="171"/>
        <v>7125</v>
      </c>
      <c r="P228" s="204">
        <f t="shared" si="171"/>
        <v>7125</v>
      </c>
      <c r="Q228" s="204">
        <f t="shared" si="171"/>
        <v>7125</v>
      </c>
      <c r="R228" s="204">
        <f t="shared" si="171"/>
        <v>7125</v>
      </c>
      <c r="S228" s="204">
        <f t="shared" si="171"/>
        <v>7125</v>
      </c>
      <c r="T228" s="204">
        <f t="shared" si="171"/>
        <v>7125</v>
      </c>
      <c r="U228" s="204">
        <f t="shared" si="171"/>
        <v>7125</v>
      </c>
      <c r="V228" s="204">
        <f t="shared" si="171"/>
        <v>7125</v>
      </c>
      <c r="W228" s="204">
        <f t="shared" si="171"/>
        <v>7125</v>
      </c>
      <c r="X228" s="204">
        <f t="shared" si="171"/>
        <v>7125</v>
      </c>
      <c r="Y228" s="204">
        <f t="shared" si="171"/>
        <v>7125</v>
      </c>
      <c r="Z228" s="204">
        <f t="shared" si="171"/>
        <v>7125</v>
      </c>
      <c r="AA228" s="204">
        <f t="shared" si="171"/>
        <v>7125</v>
      </c>
      <c r="AB228" s="204">
        <f t="shared" si="171"/>
        <v>7125</v>
      </c>
      <c r="AC228" s="204">
        <f t="shared" si="171"/>
        <v>7125</v>
      </c>
      <c r="AD228" s="204">
        <f t="shared" si="171"/>
        <v>7125</v>
      </c>
      <c r="AE228" s="204">
        <f t="shared" si="171"/>
        <v>7125</v>
      </c>
      <c r="AF228" s="204">
        <f t="shared" si="171"/>
        <v>7125</v>
      </c>
      <c r="AG228" s="204">
        <f t="shared" si="171"/>
        <v>7125</v>
      </c>
      <c r="AH228" s="204">
        <f t="shared" si="171"/>
        <v>7125</v>
      </c>
      <c r="AI228" s="204">
        <f t="shared" si="171"/>
        <v>7125</v>
      </c>
      <c r="AJ228" s="204">
        <f t="shared" si="171"/>
        <v>7125</v>
      </c>
      <c r="AK228" s="204">
        <f t="shared" si="171"/>
        <v>7125</v>
      </c>
      <c r="AL228" s="204">
        <f t="shared" si="171"/>
        <v>7125</v>
      </c>
      <c r="AM228" s="204">
        <f t="shared" si="171"/>
        <v>7125</v>
      </c>
      <c r="AN228" s="204">
        <f t="shared" si="171"/>
        <v>7125</v>
      </c>
      <c r="AO228" s="204">
        <f t="shared" si="171"/>
        <v>7125</v>
      </c>
      <c r="AP228" s="204">
        <f t="shared" si="171"/>
        <v>7125</v>
      </c>
      <c r="AQ228" s="204">
        <f t="shared" si="171"/>
        <v>7125</v>
      </c>
      <c r="AR228" s="204">
        <f t="shared" si="171"/>
        <v>7125</v>
      </c>
      <c r="AS228" s="204">
        <f t="shared" si="171"/>
        <v>7125</v>
      </c>
      <c r="AT228" s="204">
        <f t="shared" si="171"/>
        <v>7125</v>
      </c>
      <c r="AU228" s="204">
        <f t="shared" si="171"/>
        <v>7125</v>
      </c>
      <c r="AV228" s="204">
        <f t="shared" si="171"/>
        <v>7125</v>
      </c>
      <c r="AW228" s="204">
        <f t="shared" si="171"/>
        <v>7125</v>
      </c>
      <c r="AX228" s="204">
        <f t="shared" si="171"/>
        <v>7125</v>
      </c>
      <c r="AY228" s="204">
        <f t="shared" si="171"/>
        <v>7125</v>
      </c>
      <c r="AZ228" s="204">
        <f t="shared" si="171"/>
        <v>7125</v>
      </c>
      <c r="BA228" s="204">
        <f t="shared" si="171"/>
        <v>7125</v>
      </c>
      <c r="BB228" s="204">
        <f t="shared" si="171"/>
        <v>7125</v>
      </c>
      <c r="BC228" s="204">
        <f t="shared" si="171"/>
        <v>7125</v>
      </c>
      <c r="BD228" s="204">
        <f t="shared" si="171"/>
        <v>7125</v>
      </c>
      <c r="BE228" s="204">
        <f t="shared" si="171"/>
        <v>7125</v>
      </c>
      <c r="BF228" s="204">
        <f t="shared" si="171"/>
        <v>7125</v>
      </c>
      <c r="BG228" s="204">
        <f t="shared" si="171"/>
        <v>7125</v>
      </c>
      <c r="BH228" s="204">
        <f t="shared" si="171"/>
        <v>7125</v>
      </c>
      <c r="BI228" s="204">
        <f t="shared" si="171"/>
        <v>7125</v>
      </c>
      <c r="BJ228" s="204">
        <f t="shared" si="171"/>
        <v>7125</v>
      </c>
      <c r="BK228" s="204">
        <f t="shared" si="171"/>
        <v>7125</v>
      </c>
      <c r="BL228" s="204">
        <f t="shared" si="171"/>
        <v>7125</v>
      </c>
      <c r="BM228" s="204">
        <f t="shared" si="171"/>
        <v>7125</v>
      </c>
      <c r="BN228" s="204">
        <f t="shared" si="171"/>
        <v>7125</v>
      </c>
      <c r="BO228" s="204">
        <f t="shared" si="171"/>
        <v>7125</v>
      </c>
      <c r="BP228" s="204">
        <f t="shared" si="171"/>
        <v>7125</v>
      </c>
      <c r="BQ228" s="204">
        <f t="shared" si="171"/>
        <v>7125</v>
      </c>
    </row>
    <row r="229" spans="5:69">
      <c r="E229" s="326"/>
      <c r="F229" s="328"/>
      <c r="G229" s="329"/>
      <c r="H229" s="323"/>
      <c r="I229" s="230" t="s">
        <v>346</v>
      </c>
      <c r="J229" s="204">
        <f>J226*J227</f>
        <v>22150.259067357514</v>
      </c>
      <c r="K229" s="204">
        <f>K226*K227</f>
        <v>33442.548003657423</v>
      </c>
      <c r="L229" s="204">
        <f t="shared" ref="L229:BQ229" si="172">L226*L227</f>
        <v>39307.980888179714</v>
      </c>
      <c r="M229" s="204">
        <f t="shared" si="172"/>
        <v>42462.135633248217</v>
      </c>
      <c r="N229" s="204">
        <f t="shared" si="172"/>
        <v>44262.822272342855</v>
      </c>
      <c r="O229" s="204">
        <f t="shared" si="172"/>
        <v>45388.967106161923</v>
      </c>
      <c r="P229" s="204">
        <f t="shared" si="172"/>
        <v>46180.054777679223</v>
      </c>
      <c r="Q229" s="204">
        <f t="shared" si="172"/>
        <v>46805.849311718237</v>
      </c>
      <c r="R229" s="204">
        <f t="shared" si="172"/>
        <v>47351.254636805184</v>
      </c>
      <c r="S229" s="204">
        <f t="shared" si="172"/>
        <v>47858.744848181457</v>
      </c>
      <c r="T229" s="204">
        <f t="shared" si="172"/>
        <v>48349.579341416444</v>
      </c>
      <c r="U229" s="204">
        <f t="shared" si="172"/>
        <v>48834.410381341055</v>
      </c>
      <c r="V229" s="204">
        <f t="shared" si="172"/>
        <v>49318.586888662518</v>
      </c>
      <c r="W229" s="204">
        <f t="shared" si="172"/>
        <v>49804.806335440808</v>
      </c>
      <c r="X229" s="204">
        <f t="shared" si="172"/>
        <v>50294.440695017314</v>
      </c>
      <c r="Y229" s="204">
        <f t="shared" si="172"/>
        <v>50788.199419190831</v>
      </c>
      <c r="Z229" s="204">
        <f t="shared" si="172"/>
        <v>51286.460929039182</v>
      </c>
      <c r="AA229" s="204">
        <f t="shared" si="172"/>
        <v>51789.438362585352</v>
      </c>
      <c r="AB229" s="204">
        <f t="shared" si="172"/>
        <v>52297.2624509081</v>
      </c>
      <c r="AC229" s="204">
        <f t="shared" si="172"/>
        <v>52810.022958497073</v>
      </c>
      <c r="AD229" s="204">
        <f t="shared" si="172"/>
        <v>53327.789405752774</v>
      </c>
      <c r="AE229" s="204">
        <f t="shared" si="172"/>
        <v>53850.621432581633</v>
      </c>
      <c r="AF229" s="204">
        <f t="shared" si="172"/>
        <v>54378.573982561822</v>
      </c>
      <c r="AG229" s="204">
        <f t="shared" si="172"/>
        <v>54911.699897417311</v>
      </c>
      <c r="AH229" s="204">
        <f t="shared" si="172"/>
        <v>55450.051216669926</v>
      </c>
      <c r="AI229" s="204">
        <f t="shared" si="172"/>
        <v>55993.679829903696</v>
      </c>
      <c r="AJ229" s="204">
        <f t="shared" si="172"/>
        <v>56542.637805359489</v>
      </c>
      <c r="AK229" s="204">
        <f t="shared" si="172"/>
        <v>57096.977556718834</v>
      </c>
      <c r="AL229" s="204">
        <f t="shared" si="172"/>
        <v>57656.751929006728</v>
      </c>
      <c r="AM229" s="204">
        <f t="shared" si="172"/>
        <v>58222.014244078586</v>
      </c>
      <c r="AN229" s="204">
        <f t="shared" si="172"/>
        <v>58792.818325924083</v>
      </c>
      <c r="AO229" s="204">
        <f t="shared" si="172"/>
        <v>59369.218515904533</v>
      </c>
      <c r="AP229" s="204">
        <f t="shared" si="172"/>
        <v>59951.269682982413</v>
      </c>
      <c r="AQ229" s="204">
        <f t="shared" si="172"/>
        <v>60539.027231472632</v>
      </c>
      <c r="AR229" s="204">
        <f t="shared" si="172"/>
        <v>61132.547107580314</v>
      </c>
      <c r="AS229" s="204">
        <f t="shared" si="172"/>
        <v>61731.885805358113</v>
      </c>
      <c r="AT229" s="204">
        <f t="shared" si="172"/>
        <v>62337.100372399633</v>
      </c>
      <c r="AU229" s="204">
        <f t="shared" si="172"/>
        <v>62948.248415427464</v>
      </c>
      <c r="AV229" s="204">
        <f t="shared" si="172"/>
        <v>63565.388105855367</v>
      </c>
      <c r="AW229" s="204">
        <f t="shared" si="172"/>
        <v>64188.578185364822</v>
      </c>
      <c r="AX229" s="204">
        <f t="shared" si="172"/>
        <v>64817.877971515998</v>
      </c>
      <c r="AY229" s="204">
        <f t="shared" si="172"/>
        <v>65453.347363403671</v>
      </c>
      <c r="AZ229" s="204">
        <f t="shared" si="172"/>
        <v>66095.046847363657</v>
      </c>
      <c r="BA229" s="204">
        <f t="shared" si="172"/>
        <v>66743.037502732492</v>
      </c>
      <c r="BB229" s="204">
        <f t="shared" si="172"/>
        <v>67397.381007662494</v>
      </c>
      <c r="BC229" s="204">
        <f t="shared" si="172"/>
        <v>68058.139644993149</v>
      </c>
      <c r="BD229" s="204">
        <f t="shared" si="172"/>
        <v>68725.376308179679</v>
      </c>
      <c r="BE229" s="204">
        <f t="shared" si="172"/>
        <v>69399.154507279629</v>
      </c>
      <c r="BF229" s="204">
        <f t="shared" si="172"/>
        <v>70079.538374998141</v>
      </c>
      <c r="BG229" s="204">
        <f t="shared" si="172"/>
        <v>70766.592672792278</v>
      </c>
      <c r="BH229" s="204">
        <f t="shared" si="172"/>
        <v>71460.38279703536</v>
      </c>
      <c r="BI229" s="204">
        <f t="shared" si="172"/>
        <v>72160.974785241604</v>
      </c>
      <c r="BJ229" s="204">
        <f t="shared" si="172"/>
        <v>72868.435322351826</v>
      </c>
      <c r="BK229" s="204">
        <f t="shared" si="172"/>
        <v>73582.831747080767</v>
      </c>
      <c r="BL229" s="204">
        <f t="shared" si="172"/>
        <v>74304.232058326656</v>
      </c>
      <c r="BM229" s="204">
        <f t="shared" si="172"/>
        <v>75032.70492164357</v>
      </c>
      <c r="BN229" s="204">
        <f t="shared" si="172"/>
        <v>75768.31967577734</v>
      </c>
      <c r="BO229" s="204">
        <f t="shared" si="172"/>
        <v>76511.146339265339</v>
      </c>
      <c r="BP229" s="204">
        <f t="shared" si="172"/>
        <v>77261.255617101284</v>
      </c>
      <c r="BQ229" s="204">
        <f t="shared" si="172"/>
        <v>78018.718907465038</v>
      </c>
    </row>
    <row r="230" spans="5:69">
      <c r="E230" s="326"/>
      <c r="F230" s="328"/>
      <c r="G230" s="329"/>
      <c r="H230" s="323"/>
      <c r="I230" s="230" t="s">
        <v>447</v>
      </c>
      <c r="J230" s="204">
        <f t="shared" ref="J230:BQ230" si="173">J229*$B$11</f>
        <v>5537.5647668393785</v>
      </c>
      <c r="K230" s="204">
        <f t="shared" si="173"/>
        <v>8360.6370009143557</v>
      </c>
      <c r="L230" s="204">
        <f t="shared" si="173"/>
        <v>9826.9952220449286</v>
      </c>
      <c r="M230" s="204">
        <f t="shared" si="173"/>
        <v>10615.533908312054</v>
      </c>
      <c r="N230" s="204">
        <f t="shared" si="173"/>
        <v>11065.705568085714</v>
      </c>
      <c r="O230" s="204">
        <f t="shared" si="173"/>
        <v>11347.241776540481</v>
      </c>
      <c r="P230" s="204">
        <f t="shared" si="173"/>
        <v>11545.013694419806</v>
      </c>
      <c r="Q230" s="204">
        <f t="shared" si="173"/>
        <v>11701.462327929559</v>
      </c>
      <c r="R230" s="204">
        <f t="shared" si="173"/>
        <v>11837.813659201296</v>
      </c>
      <c r="S230" s="204">
        <f t="shared" si="173"/>
        <v>11964.686212045364</v>
      </c>
      <c r="T230" s="204">
        <f t="shared" si="173"/>
        <v>12087.394835354111</v>
      </c>
      <c r="U230" s="204">
        <f t="shared" si="173"/>
        <v>12208.602595335264</v>
      </c>
      <c r="V230" s="204">
        <f t="shared" si="173"/>
        <v>12329.646722165629</v>
      </c>
      <c r="W230" s="204">
        <f t="shared" si="173"/>
        <v>12451.201583860202</v>
      </c>
      <c r="X230" s="204">
        <f t="shared" si="173"/>
        <v>12573.610173754329</v>
      </c>
      <c r="Y230" s="204">
        <f t="shared" si="173"/>
        <v>12697.049854797708</v>
      </c>
      <c r="Z230" s="204">
        <f t="shared" si="173"/>
        <v>12821.615232259795</v>
      </c>
      <c r="AA230" s="204">
        <f t="shared" si="173"/>
        <v>12947.359590646338</v>
      </c>
      <c r="AB230" s="204">
        <f t="shared" si="173"/>
        <v>13074.315612727025</v>
      </c>
      <c r="AC230" s="204">
        <f t="shared" si="173"/>
        <v>13202.505739624268</v>
      </c>
      <c r="AD230" s="204">
        <f t="shared" si="173"/>
        <v>13331.947351438193</v>
      </c>
      <c r="AE230" s="204">
        <f t="shared" si="173"/>
        <v>13462.655358145408</v>
      </c>
      <c r="AF230" s="204">
        <f t="shared" si="173"/>
        <v>13594.643495640456</v>
      </c>
      <c r="AG230" s="204">
        <f t="shared" si="173"/>
        <v>13727.924974354328</v>
      </c>
      <c r="AH230" s="204">
        <f t="shared" si="173"/>
        <v>13862.512804167482</v>
      </c>
      <c r="AI230" s="204">
        <f t="shared" si="173"/>
        <v>13998.419957475924</v>
      </c>
      <c r="AJ230" s="204">
        <f t="shared" si="173"/>
        <v>14135.659451339872</v>
      </c>
      <c r="AK230" s="204">
        <f t="shared" si="173"/>
        <v>14274.244389179708</v>
      </c>
      <c r="AL230" s="204">
        <f t="shared" si="173"/>
        <v>14414.187982251682</v>
      </c>
      <c r="AM230" s="204">
        <f t="shared" si="173"/>
        <v>14555.503561019646</v>
      </c>
      <c r="AN230" s="204">
        <f t="shared" si="173"/>
        <v>14698.204581481021</v>
      </c>
      <c r="AO230" s="204">
        <f t="shared" si="173"/>
        <v>14842.304628976133</v>
      </c>
      <c r="AP230" s="204">
        <f t="shared" si="173"/>
        <v>14987.817420745603</v>
      </c>
      <c r="AQ230" s="204">
        <f t="shared" si="173"/>
        <v>15134.756807868158</v>
      </c>
      <c r="AR230" s="204">
        <f t="shared" si="173"/>
        <v>15283.136776895079</v>
      </c>
      <c r="AS230" s="204">
        <f t="shared" si="173"/>
        <v>15432.971451339528</v>
      </c>
      <c r="AT230" s="204">
        <f t="shared" si="173"/>
        <v>15584.275093099908</v>
      </c>
      <c r="AU230" s="204">
        <f t="shared" si="173"/>
        <v>15737.062103856866</v>
      </c>
      <c r="AV230" s="204">
        <f t="shared" si="173"/>
        <v>15891.347026463842</v>
      </c>
      <c r="AW230" s="204">
        <f t="shared" si="173"/>
        <v>16047.144546341206</v>
      </c>
      <c r="AX230" s="204">
        <f t="shared" si="173"/>
        <v>16204.469492879</v>
      </c>
      <c r="AY230" s="204">
        <f t="shared" si="173"/>
        <v>16363.336840850918</v>
      </c>
      <c r="AZ230" s="204">
        <f t="shared" si="173"/>
        <v>16523.761711840914</v>
      </c>
      <c r="BA230" s="204">
        <f t="shared" si="173"/>
        <v>16685.759375683123</v>
      </c>
      <c r="BB230" s="204">
        <f t="shared" si="173"/>
        <v>16849.345251915624</v>
      </c>
      <c r="BC230" s="204">
        <f t="shared" si="173"/>
        <v>17014.534911248287</v>
      </c>
      <c r="BD230" s="204">
        <f t="shared" si="173"/>
        <v>17181.34407704492</v>
      </c>
      <c r="BE230" s="204">
        <f t="shared" si="173"/>
        <v>17349.788626819907</v>
      </c>
      <c r="BF230" s="204">
        <f t="shared" si="173"/>
        <v>17519.884593749535</v>
      </c>
      <c r="BG230" s="204">
        <f t="shared" si="173"/>
        <v>17691.648168198069</v>
      </c>
      <c r="BH230" s="204">
        <f t="shared" si="173"/>
        <v>17865.09569925884</v>
      </c>
      <c r="BI230" s="204">
        <f t="shared" si="173"/>
        <v>18040.243696310401</v>
      </c>
      <c r="BJ230" s="204">
        <f t="shared" si="173"/>
        <v>18217.108830587957</v>
      </c>
      <c r="BK230" s="204">
        <f t="shared" si="173"/>
        <v>18395.707936770192</v>
      </c>
      <c r="BL230" s="204">
        <f t="shared" si="173"/>
        <v>18576.058014581664</v>
      </c>
      <c r="BM230" s="204">
        <f t="shared" si="173"/>
        <v>18758.176230410892</v>
      </c>
      <c r="BN230" s="204">
        <f t="shared" si="173"/>
        <v>18942.079918944335</v>
      </c>
      <c r="BO230" s="204">
        <f t="shared" si="173"/>
        <v>19127.786584816335</v>
      </c>
      <c r="BP230" s="204">
        <f t="shared" si="173"/>
        <v>19315.313904275321</v>
      </c>
      <c r="BQ230" s="204">
        <f t="shared" si="173"/>
        <v>19504.679726866259</v>
      </c>
    </row>
    <row r="231" spans="5:69">
      <c r="E231" s="326"/>
      <c r="F231" s="328"/>
      <c r="G231" s="329"/>
      <c r="H231" s="323"/>
      <c r="I231" s="230" t="s">
        <v>448</v>
      </c>
      <c r="J231" s="204">
        <f>J9*J223</f>
        <v>2590.6735751295337</v>
      </c>
      <c r="K231" s="204">
        <f>K9*K223</f>
        <v>2616.0723356700191</v>
      </c>
      <c r="L231" s="204">
        <f t="shared" ref="L231:BQ231" si="174">L9*L223</f>
        <v>2641.7201036667843</v>
      </c>
      <c r="M231" s="204">
        <f t="shared" si="174"/>
        <v>2667.6193203694002</v>
      </c>
      <c r="N231" s="204">
        <f t="shared" si="174"/>
        <v>2693.7724509612567</v>
      </c>
      <c r="O231" s="204">
        <f t="shared" si="174"/>
        <v>2720.1819847942102</v>
      </c>
      <c r="P231" s="204">
        <f t="shared" si="174"/>
        <v>2746.8504356255266</v>
      </c>
      <c r="Q231" s="204">
        <f t="shared" si="174"/>
        <v>2773.7803418571493</v>
      </c>
      <c r="R231" s="204">
        <f t="shared" si="174"/>
        <v>2800.9742667773171</v>
      </c>
      <c r="S231" s="204">
        <f t="shared" si="174"/>
        <v>2828.4347988045456</v>
      </c>
      <c r="T231" s="204">
        <f t="shared" si="174"/>
        <v>2856.1645517340021</v>
      </c>
      <c r="U231" s="204">
        <f t="shared" si="174"/>
        <v>2884.1661649862963</v>
      </c>
      <c r="V231" s="204">
        <f t="shared" si="174"/>
        <v>2912.4423038587115</v>
      </c>
      <c r="W231" s="204">
        <f t="shared" si="174"/>
        <v>2940.9956597788951</v>
      </c>
      <c r="X231" s="204">
        <f t="shared" si="174"/>
        <v>2969.8289505610414</v>
      </c>
      <c r="Y231" s="204">
        <f t="shared" si="174"/>
        <v>2998.9449206645809</v>
      </c>
      <c r="Z231" s="204">
        <f t="shared" si="174"/>
        <v>3028.3463414554112</v>
      </c>
      <c r="AA231" s="204">
        <f t="shared" si="174"/>
        <v>3058.0360114696791</v>
      </c>
      <c r="AB231" s="204">
        <f t="shared" si="174"/>
        <v>3088.0167566801661</v>
      </c>
      <c r="AC231" s="204">
        <f t="shared" si="174"/>
        <v>3118.2914307652659</v>
      </c>
      <c r="AD231" s="204">
        <f t="shared" si="174"/>
        <v>3148.8629153806128</v>
      </c>
      <c r="AE231" s="204">
        <f t="shared" si="174"/>
        <v>3179.7341204333629</v>
      </c>
      <c r="AF231" s="204">
        <f t="shared" si="174"/>
        <v>3210.9079843591812</v>
      </c>
      <c r="AG231" s="204">
        <f t="shared" si="174"/>
        <v>3242.3874744019181</v>
      </c>
      <c r="AH231" s="204">
        <f t="shared" si="174"/>
        <v>3274.1755868960549</v>
      </c>
      <c r="AI231" s="204">
        <f t="shared" si="174"/>
        <v>3306.275347551898</v>
      </c>
      <c r="AJ231" s="204">
        <f t="shared" si="174"/>
        <v>3338.6898117435835</v>
      </c>
      <c r="AK231" s="204">
        <f t="shared" si="174"/>
        <v>3371.4220647998932</v>
      </c>
      <c r="AL231" s="204">
        <f t="shared" si="174"/>
        <v>3404.4752222979319</v>
      </c>
      <c r="AM231" s="204">
        <f t="shared" si="174"/>
        <v>3437.8524303596751</v>
      </c>
      <c r="AN231" s="204">
        <f t="shared" si="174"/>
        <v>3471.5568659514374</v>
      </c>
      <c r="AO231" s="204">
        <f t="shared" si="174"/>
        <v>3505.5917371862556</v>
      </c>
      <c r="AP231" s="204">
        <f t="shared" si="174"/>
        <v>3539.9602836292579</v>
      </c>
      <c r="AQ231" s="204">
        <f t="shared" si="174"/>
        <v>3574.6657766060152</v>
      </c>
      <c r="AR231" s="204">
        <f t="shared" si="174"/>
        <v>3609.7115195139177</v>
      </c>
      <c r="AS231" s="204">
        <f t="shared" si="174"/>
        <v>3645.1008481366025</v>
      </c>
      <c r="AT231" s="204">
        <f t="shared" si="174"/>
        <v>3680.8371309614713</v>
      </c>
      <c r="AU231" s="204">
        <f t="shared" si="174"/>
        <v>3716.9237695003089</v>
      </c>
      <c r="AV231" s="204">
        <f t="shared" si="174"/>
        <v>3753.3641986130569</v>
      </c>
      <c r="AW231" s="204">
        <f t="shared" si="174"/>
        <v>3790.1618868347532</v>
      </c>
      <c r="AX231" s="204">
        <f t="shared" si="174"/>
        <v>3827.3203367056822</v>
      </c>
      <c r="AY231" s="204">
        <f t="shared" si="174"/>
        <v>3864.8430851047583</v>
      </c>
      <c r="AZ231" s="204">
        <f t="shared" si="174"/>
        <v>3902.7337035861774</v>
      </c>
      <c r="BA231" s="204">
        <f t="shared" si="174"/>
        <v>3940.9957987193752</v>
      </c>
      <c r="BB231" s="204">
        <f t="shared" si="174"/>
        <v>3979.6330124323099</v>
      </c>
      <c r="BC231" s="204">
        <f t="shared" si="174"/>
        <v>4018.6490223581172</v>
      </c>
      <c r="BD231" s="204">
        <f t="shared" si="174"/>
        <v>4058.0475421851575</v>
      </c>
      <c r="BE231" s="204">
        <f t="shared" si="174"/>
        <v>4097.8323220105021</v>
      </c>
      <c r="BF231" s="204">
        <f t="shared" si="174"/>
        <v>4138.0071486968791</v>
      </c>
      <c r="BG231" s="204">
        <f t="shared" si="174"/>
        <v>4178.5758462331232</v>
      </c>
      <c r="BH231" s="204">
        <f t="shared" si="174"/>
        <v>4219.5422760981546</v>
      </c>
      <c r="BI231" s="204">
        <f t="shared" si="174"/>
        <v>4260.9103376285284</v>
      </c>
      <c r="BJ231" s="204">
        <f t="shared" si="174"/>
        <v>4302.6839683895932</v>
      </c>
      <c r="BK231" s="204">
        <f t="shared" si="174"/>
        <v>4344.867144550275</v>
      </c>
      <c r="BL231" s="204">
        <f t="shared" si="174"/>
        <v>4387.4638812615522</v>
      </c>
      <c r="BM231" s="204">
        <f t="shared" si="174"/>
        <v>4430.4782330386251</v>
      </c>
      <c r="BN231" s="204">
        <f t="shared" si="174"/>
        <v>4473.9142941468481</v>
      </c>
      <c r="BO231" s="204">
        <f t="shared" si="174"/>
        <v>4517.7761989914243</v>
      </c>
      <c r="BP231" s="204">
        <f t="shared" si="174"/>
        <v>4562.0681225109493</v>
      </c>
      <c r="BQ231" s="204">
        <f t="shared" si="174"/>
        <v>4606.7942805747816</v>
      </c>
    </row>
    <row r="232" spans="5:69">
      <c r="E232" s="326"/>
      <c r="F232" s="328"/>
      <c r="G232" s="329"/>
      <c r="H232" s="323"/>
      <c r="I232" s="231" t="s">
        <v>449</v>
      </c>
      <c r="J232" s="204">
        <f>J230-J231</f>
        <v>2946.8911917098449</v>
      </c>
      <c r="K232" s="204">
        <f>K230-K231</f>
        <v>5744.5646652443365</v>
      </c>
      <c r="L232" s="204">
        <f t="shared" ref="L232:BQ232" si="175">L230-L231</f>
        <v>7185.2751183781438</v>
      </c>
      <c r="M232" s="204">
        <f t="shared" si="175"/>
        <v>7947.9145879426542</v>
      </c>
      <c r="N232" s="204">
        <f t="shared" si="175"/>
        <v>8371.9331171244576</v>
      </c>
      <c r="O232" s="204">
        <f t="shared" si="175"/>
        <v>8627.059791746271</v>
      </c>
      <c r="P232" s="204">
        <f t="shared" si="175"/>
        <v>8798.1632587942786</v>
      </c>
      <c r="Q232" s="204">
        <f t="shared" si="175"/>
        <v>8927.6819860724099</v>
      </c>
      <c r="R232" s="204">
        <f t="shared" si="175"/>
        <v>9036.839392423979</v>
      </c>
      <c r="S232" s="204">
        <f t="shared" si="175"/>
        <v>9136.2514132408178</v>
      </c>
      <c r="T232" s="204">
        <f t="shared" si="175"/>
        <v>9231.2302836201088</v>
      </c>
      <c r="U232" s="204">
        <f t="shared" si="175"/>
        <v>9324.4364303489674</v>
      </c>
      <c r="V232" s="204">
        <f t="shared" si="175"/>
        <v>9417.2044183069174</v>
      </c>
      <c r="W232" s="204">
        <f t="shared" si="175"/>
        <v>9510.2059240813069</v>
      </c>
      <c r="X232" s="204">
        <f t="shared" si="175"/>
        <v>9603.7812231932876</v>
      </c>
      <c r="Y232" s="204">
        <f t="shared" si="175"/>
        <v>9698.1049341331272</v>
      </c>
      <c r="Z232" s="204">
        <f t="shared" si="175"/>
        <v>9793.2688908043838</v>
      </c>
      <c r="AA232" s="204">
        <f t="shared" si="175"/>
        <v>9889.3235791766583</v>
      </c>
      <c r="AB232" s="204">
        <f t="shared" si="175"/>
        <v>9986.2988560468584</v>
      </c>
      <c r="AC232" s="204">
        <f t="shared" si="175"/>
        <v>10084.214308859002</v>
      </c>
      <c r="AD232" s="204">
        <f t="shared" si="175"/>
        <v>10183.084436057581</v>
      </c>
      <c r="AE232" s="204">
        <f t="shared" si="175"/>
        <v>10282.921237712046</v>
      </c>
      <c r="AF232" s="204">
        <f t="shared" si="175"/>
        <v>10383.735511281275</v>
      </c>
      <c r="AG232" s="204">
        <f t="shared" si="175"/>
        <v>10485.53749995241</v>
      </c>
      <c r="AH232" s="204">
        <f t="shared" si="175"/>
        <v>10588.337217271426</v>
      </c>
      <c r="AI232" s="204">
        <f t="shared" si="175"/>
        <v>10692.144609924026</v>
      </c>
      <c r="AJ232" s="204">
        <f t="shared" si="175"/>
        <v>10796.969639596289</v>
      </c>
      <c r="AK232" s="204">
        <f t="shared" si="175"/>
        <v>10902.822324379815</v>
      </c>
      <c r="AL232" s="204">
        <f t="shared" si="175"/>
        <v>11009.712759953751</v>
      </c>
      <c r="AM232" s="204">
        <f t="shared" si="175"/>
        <v>11117.651130659971</v>
      </c>
      <c r="AN232" s="204">
        <f t="shared" si="175"/>
        <v>11226.647715529583</v>
      </c>
      <c r="AO232" s="204">
        <f t="shared" si="175"/>
        <v>11336.712891789877</v>
      </c>
      <c r="AP232" s="204">
        <f t="shared" si="175"/>
        <v>11447.857137116345</v>
      </c>
      <c r="AQ232" s="204">
        <f t="shared" si="175"/>
        <v>11560.091031262142</v>
      </c>
      <c r="AR232" s="204">
        <f t="shared" si="175"/>
        <v>11673.425257381161</v>
      </c>
      <c r="AS232" s="204">
        <f t="shared" si="175"/>
        <v>11787.870603202926</v>
      </c>
      <c r="AT232" s="204">
        <f t="shared" si="175"/>
        <v>11903.437962138436</v>
      </c>
      <c r="AU232" s="204">
        <f t="shared" si="175"/>
        <v>12020.138334356558</v>
      </c>
      <c r="AV232" s="204">
        <f t="shared" si="175"/>
        <v>12137.982827850785</v>
      </c>
      <c r="AW232" s="204">
        <f t="shared" si="175"/>
        <v>12256.982659506451</v>
      </c>
      <c r="AX232" s="204">
        <f t="shared" si="175"/>
        <v>12377.149156173316</v>
      </c>
      <c r="AY232" s="204">
        <f t="shared" si="175"/>
        <v>12498.49375574616</v>
      </c>
      <c r="AZ232" s="204">
        <f t="shared" si="175"/>
        <v>12621.028008254736</v>
      </c>
      <c r="BA232" s="204">
        <f t="shared" si="175"/>
        <v>12744.763576963747</v>
      </c>
      <c r="BB232" s="204">
        <f t="shared" si="175"/>
        <v>12869.712239483313</v>
      </c>
      <c r="BC232" s="204">
        <f t="shared" si="175"/>
        <v>12995.88588889017</v>
      </c>
      <c r="BD232" s="204">
        <f t="shared" si="175"/>
        <v>13123.296534859763</v>
      </c>
      <c r="BE232" s="204">
        <f t="shared" si="175"/>
        <v>13251.956304809406</v>
      </c>
      <c r="BF232" s="204">
        <f t="shared" si="175"/>
        <v>13381.877445052656</v>
      </c>
      <c r="BG232" s="204">
        <f t="shared" si="175"/>
        <v>13513.072321964946</v>
      </c>
      <c r="BH232" s="204">
        <f t="shared" si="175"/>
        <v>13645.553423160685</v>
      </c>
      <c r="BI232" s="204">
        <f t="shared" si="175"/>
        <v>13779.333358681874</v>
      </c>
      <c r="BJ232" s="204">
        <f t="shared" si="175"/>
        <v>13914.424862198364</v>
      </c>
      <c r="BK232" s="204">
        <f t="shared" si="175"/>
        <v>14050.840792219917</v>
      </c>
      <c r="BL232" s="204">
        <f t="shared" si="175"/>
        <v>14188.594133320112</v>
      </c>
      <c r="BM232" s="204">
        <f t="shared" si="175"/>
        <v>14327.697997372266</v>
      </c>
      <c r="BN232" s="204">
        <f t="shared" si="175"/>
        <v>14468.165624797486</v>
      </c>
      <c r="BO232" s="204">
        <f t="shared" si="175"/>
        <v>14610.010385824909</v>
      </c>
      <c r="BP232" s="204">
        <f t="shared" si="175"/>
        <v>14753.245781764372</v>
      </c>
      <c r="BQ232" s="204">
        <f t="shared" si="175"/>
        <v>14897.885446291479</v>
      </c>
    </row>
    <row r="233" spans="5:69">
      <c r="E233" s="326"/>
      <c r="F233" s="328"/>
      <c r="G233" s="329"/>
      <c r="H233" s="330" t="s">
        <v>26</v>
      </c>
      <c r="I233" s="224" t="s">
        <v>318</v>
      </c>
      <c r="J233" s="216">
        <f>Variables!$M$29</f>
        <v>0.1</v>
      </c>
      <c r="K233" s="216">
        <f>Variables!$M$29</f>
        <v>0.1</v>
      </c>
      <c r="L233" s="216">
        <f>Variables!$M$29</f>
        <v>0.1</v>
      </c>
      <c r="M233" s="216">
        <f>Variables!$M$29</f>
        <v>0.1</v>
      </c>
      <c r="N233" s="216">
        <f>Variables!$M$29</f>
        <v>0.1</v>
      </c>
      <c r="O233" s="216">
        <f>Variables!$M$29</f>
        <v>0.1</v>
      </c>
      <c r="P233" s="216">
        <f>Variables!$M$29</f>
        <v>0.1</v>
      </c>
      <c r="Q233" s="216">
        <f>Variables!$M$29</f>
        <v>0.1</v>
      </c>
      <c r="R233" s="216">
        <f>Variables!$M$29</f>
        <v>0.1</v>
      </c>
      <c r="S233" s="216">
        <f>Variables!$M$29</f>
        <v>0.1</v>
      </c>
      <c r="T233" s="216">
        <f>Variables!$M$29</f>
        <v>0.1</v>
      </c>
      <c r="U233" s="216">
        <f>Variables!$M$29</f>
        <v>0.1</v>
      </c>
      <c r="V233" s="216">
        <f>Variables!$M$29</f>
        <v>0.1</v>
      </c>
      <c r="W233" s="216">
        <f>Variables!$M$29</f>
        <v>0.1</v>
      </c>
      <c r="X233" s="216">
        <f>Variables!$M$29</f>
        <v>0.1</v>
      </c>
      <c r="Y233" s="216">
        <f>Variables!$M$29</f>
        <v>0.1</v>
      </c>
      <c r="Z233" s="216">
        <f>Variables!$M$29</f>
        <v>0.1</v>
      </c>
      <c r="AA233" s="216">
        <f>Variables!$M$29</f>
        <v>0.1</v>
      </c>
      <c r="AB233" s="216">
        <f>Variables!$M$29</f>
        <v>0.1</v>
      </c>
      <c r="AC233" s="216">
        <f>Variables!$M$29</f>
        <v>0.1</v>
      </c>
      <c r="AD233" s="216">
        <f>Variables!$M$29</f>
        <v>0.1</v>
      </c>
      <c r="AE233" s="216">
        <f>Variables!$M$29</f>
        <v>0.1</v>
      </c>
      <c r="AF233" s="216">
        <f>Variables!$M$29</f>
        <v>0.1</v>
      </c>
      <c r="AG233" s="216">
        <f>Variables!$M$29</f>
        <v>0.1</v>
      </c>
      <c r="AH233" s="216">
        <f>Variables!$M$29</f>
        <v>0.1</v>
      </c>
      <c r="AI233" s="216">
        <f>Variables!$M$29</f>
        <v>0.1</v>
      </c>
      <c r="AJ233" s="216">
        <f>Variables!$M$29</f>
        <v>0.1</v>
      </c>
      <c r="AK233" s="216">
        <f>Variables!$M$29</f>
        <v>0.1</v>
      </c>
      <c r="AL233" s="216">
        <f>Variables!$M$29</f>
        <v>0.1</v>
      </c>
      <c r="AM233" s="216">
        <f>Variables!$M$29</f>
        <v>0.1</v>
      </c>
      <c r="AN233" s="216">
        <f>Variables!$M$29</f>
        <v>0.1</v>
      </c>
      <c r="AO233" s="216">
        <f>Variables!$M$29</f>
        <v>0.1</v>
      </c>
      <c r="AP233" s="216">
        <f>Variables!$M$29</f>
        <v>0.1</v>
      </c>
      <c r="AQ233" s="216">
        <f>Variables!$M$29</f>
        <v>0.1</v>
      </c>
      <c r="AR233" s="216">
        <f>Variables!$M$29</f>
        <v>0.1</v>
      </c>
      <c r="AS233" s="216">
        <f>Variables!$M$29</f>
        <v>0.1</v>
      </c>
      <c r="AT233" s="216">
        <f>Variables!$M$29</f>
        <v>0.1</v>
      </c>
      <c r="AU233" s="216">
        <f>Variables!$M$29</f>
        <v>0.1</v>
      </c>
      <c r="AV233" s="216">
        <f>Variables!$M$29</f>
        <v>0.1</v>
      </c>
      <c r="AW233" s="216">
        <f>Variables!$M$29</f>
        <v>0.1</v>
      </c>
      <c r="AX233" s="216">
        <f>Variables!$M$29</f>
        <v>0.1</v>
      </c>
      <c r="AY233" s="216">
        <f>Variables!$M$29</f>
        <v>0.1</v>
      </c>
      <c r="AZ233" s="216">
        <f>Variables!$M$29</f>
        <v>0.1</v>
      </c>
      <c r="BA233" s="216">
        <f>Variables!$M$29</f>
        <v>0.1</v>
      </c>
      <c r="BB233" s="216">
        <f>Variables!$M$29</f>
        <v>0.1</v>
      </c>
      <c r="BC233" s="216">
        <f>Variables!$M$29</f>
        <v>0.1</v>
      </c>
      <c r="BD233" s="216">
        <f>Variables!$M$29</f>
        <v>0.1</v>
      </c>
      <c r="BE233" s="216">
        <f>Variables!$M$29</f>
        <v>0.1</v>
      </c>
      <c r="BF233" s="216">
        <f>Variables!$M$29</f>
        <v>0.1</v>
      </c>
      <c r="BG233" s="216">
        <f>Variables!$M$29</f>
        <v>0.1</v>
      </c>
      <c r="BH233" s="216">
        <f>Variables!$M$29</f>
        <v>0.1</v>
      </c>
      <c r="BI233" s="216">
        <f>Variables!$M$29</f>
        <v>0.1</v>
      </c>
      <c r="BJ233" s="216">
        <f>Variables!$M$29</f>
        <v>0.1</v>
      </c>
      <c r="BK233" s="216">
        <f>Variables!$M$29</f>
        <v>0.1</v>
      </c>
      <c r="BL233" s="216">
        <f>Variables!$M$29</f>
        <v>0.1</v>
      </c>
      <c r="BM233" s="216">
        <f>Variables!$M$29</f>
        <v>0.1</v>
      </c>
      <c r="BN233" s="216">
        <f>Variables!$M$29</f>
        <v>0.1</v>
      </c>
      <c r="BO233" s="216">
        <f>Variables!$M$29</f>
        <v>0.1</v>
      </c>
      <c r="BP233" s="216">
        <f>Variables!$M$29</f>
        <v>0.1</v>
      </c>
      <c r="BQ233" s="216">
        <f>Variables!$M$29</f>
        <v>0.1</v>
      </c>
    </row>
    <row r="234" spans="5:69">
      <c r="E234" s="326"/>
      <c r="F234" s="328"/>
      <c r="G234" s="329"/>
      <c r="H234" s="330"/>
      <c r="I234" s="224" t="s">
        <v>319</v>
      </c>
      <c r="J234" s="216">
        <f>Variables!$M$31</f>
        <v>0.4</v>
      </c>
      <c r="K234" s="216">
        <f>Variables!$M$31</f>
        <v>0.4</v>
      </c>
      <c r="L234" s="216">
        <f>Variables!$M$31</f>
        <v>0.4</v>
      </c>
      <c r="M234" s="216">
        <f>Variables!$M$31</f>
        <v>0.4</v>
      </c>
      <c r="N234" s="216">
        <f>Variables!$M$31</f>
        <v>0.4</v>
      </c>
      <c r="O234" s="216">
        <f>Variables!$M$31</f>
        <v>0.4</v>
      </c>
      <c r="P234" s="216">
        <f>Variables!$M$31</f>
        <v>0.4</v>
      </c>
      <c r="Q234" s="216">
        <f>Variables!$M$31</f>
        <v>0.4</v>
      </c>
      <c r="R234" s="216">
        <f>Variables!$M$31</f>
        <v>0.4</v>
      </c>
      <c r="S234" s="216">
        <f>Variables!$M$31</f>
        <v>0.4</v>
      </c>
      <c r="T234" s="216">
        <f>Variables!$M$31</f>
        <v>0.4</v>
      </c>
      <c r="U234" s="216">
        <f>Variables!$M$31</f>
        <v>0.4</v>
      </c>
      <c r="V234" s="216">
        <f>Variables!$M$31</f>
        <v>0.4</v>
      </c>
      <c r="W234" s="216">
        <f>Variables!$M$31</f>
        <v>0.4</v>
      </c>
      <c r="X234" s="216">
        <f>Variables!$M$31</f>
        <v>0.4</v>
      </c>
      <c r="Y234" s="216">
        <f>Variables!$M$31</f>
        <v>0.4</v>
      </c>
      <c r="Z234" s="216">
        <f>Variables!$M$31</f>
        <v>0.4</v>
      </c>
      <c r="AA234" s="216">
        <f>Variables!$M$31</f>
        <v>0.4</v>
      </c>
      <c r="AB234" s="216">
        <f>Variables!$M$31</f>
        <v>0.4</v>
      </c>
      <c r="AC234" s="216">
        <f>Variables!$M$31</f>
        <v>0.4</v>
      </c>
      <c r="AD234" s="216">
        <f>Variables!$M$31</f>
        <v>0.4</v>
      </c>
      <c r="AE234" s="216">
        <f>Variables!$M$31</f>
        <v>0.4</v>
      </c>
      <c r="AF234" s="216">
        <f>Variables!$M$31</f>
        <v>0.4</v>
      </c>
      <c r="AG234" s="216">
        <f>Variables!$M$31</f>
        <v>0.4</v>
      </c>
      <c r="AH234" s="216">
        <f>Variables!$M$31</f>
        <v>0.4</v>
      </c>
      <c r="AI234" s="216">
        <f>Variables!$M$31</f>
        <v>0.4</v>
      </c>
      <c r="AJ234" s="216">
        <f>Variables!$M$31</f>
        <v>0.4</v>
      </c>
      <c r="AK234" s="216">
        <f>Variables!$M$31</f>
        <v>0.4</v>
      </c>
      <c r="AL234" s="216">
        <f>Variables!$M$31</f>
        <v>0.4</v>
      </c>
      <c r="AM234" s="216">
        <f>Variables!$M$31</f>
        <v>0.4</v>
      </c>
      <c r="AN234" s="216">
        <f>Variables!$M$31</f>
        <v>0.4</v>
      </c>
      <c r="AO234" s="216">
        <f>Variables!$M$31</f>
        <v>0.4</v>
      </c>
      <c r="AP234" s="216">
        <f>Variables!$M$31</f>
        <v>0.4</v>
      </c>
      <c r="AQ234" s="216">
        <f>Variables!$M$31</f>
        <v>0.4</v>
      </c>
      <c r="AR234" s="216">
        <f>Variables!$M$31</f>
        <v>0.4</v>
      </c>
      <c r="AS234" s="216">
        <f>Variables!$M$31</f>
        <v>0.4</v>
      </c>
      <c r="AT234" s="216">
        <f>Variables!$M$31</f>
        <v>0.4</v>
      </c>
      <c r="AU234" s="216">
        <f>Variables!$M$31</f>
        <v>0.4</v>
      </c>
      <c r="AV234" s="216">
        <f>Variables!$M$31</f>
        <v>0.4</v>
      </c>
      <c r="AW234" s="216">
        <f>Variables!$M$31</f>
        <v>0.4</v>
      </c>
      <c r="AX234" s="216">
        <f>Variables!$M$31</f>
        <v>0.4</v>
      </c>
      <c r="AY234" s="216">
        <f>Variables!$M$31</f>
        <v>0.4</v>
      </c>
      <c r="AZ234" s="216">
        <f>Variables!$M$31</f>
        <v>0.4</v>
      </c>
      <c r="BA234" s="216">
        <f>Variables!$M$31</f>
        <v>0.4</v>
      </c>
      <c r="BB234" s="216">
        <f>Variables!$M$31</f>
        <v>0.4</v>
      </c>
      <c r="BC234" s="216">
        <f>Variables!$M$31</f>
        <v>0.4</v>
      </c>
      <c r="BD234" s="216">
        <f>Variables!$M$31</f>
        <v>0.4</v>
      </c>
      <c r="BE234" s="216">
        <f>Variables!$M$31</f>
        <v>0.4</v>
      </c>
      <c r="BF234" s="216">
        <f>Variables!$M$31</f>
        <v>0.4</v>
      </c>
      <c r="BG234" s="216">
        <f>Variables!$M$31</f>
        <v>0.4</v>
      </c>
      <c r="BH234" s="216">
        <f>Variables!$M$31</f>
        <v>0.4</v>
      </c>
      <c r="BI234" s="216">
        <f>Variables!$M$31</f>
        <v>0.4</v>
      </c>
      <c r="BJ234" s="216">
        <f>Variables!$M$31</f>
        <v>0.4</v>
      </c>
      <c r="BK234" s="216">
        <f>Variables!$M$31</f>
        <v>0.4</v>
      </c>
      <c r="BL234" s="216">
        <f>Variables!$M$31</f>
        <v>0.4</v>
      </c>
      <c r="BM234" s="216">
        <f>Variables!$M$31</f>
        <v>0.4</v>
      </c>
      <c r="BN234" s="216">
        <f>Variables!$M$31</f>
        <v>0.4</v>
      </c>
      <c r="BO234" s="216">
        <f>Variables!$M$31</f>
        <v>0.4</v>
      </c>
      <c r="BP234" s="216">
        <f>Variables!$M$31</f>
        <v>0.4</v>
      </c>
      <c r="BQ234" s="216">
        <f>Variables!$M$31</f>
        <v>0.4</v>
      </c>
    </row>
    <row r="235" spans="5:69">
      <c r="E235" s="326"/>
      <c r="F235" s="328"/>
      <c r="G235" s="329"/>
      <c r="H235" s="330"/>
      <c r="I235" s="234" t="s">
        <v>321</v>
      </c>
      <c r="J235" s="200">
        <f>J179*J233*J234</f>
        <v>1.6165803108808292</v>
      </c>
      <c r="K235" s="200">
        <f>K179*K233*K234</f>
        <v>1.665077720207254</v>
      </c>
      <c r="L235" s="200">
        <f t="shared" ref="L235:BQ235" si="176">L179*L233*L234</f>
        <v>1.7150300518134713</v>
      </c>
      <c r="M235" s="200">
        <f t="shared" si="176"/>
        <v>1.7664809533678758</v>
      </c>
      <c r="N235" s="200">
        <f t="shared" si="176"/>
        <v>1.8194753819689122</v>
      </c>
      <c r="O235" s="200">
        <f t="shared" si="176"/>
        <v>1.8740596434279795</v>
      </c>
      <c r="P235" s="200">
        <f t="shared" si="176"/>
        <v>1.9302814327308195</v>
      </c>
      <c r="Q235" s="200">
        <f t="shared" si="176"/>
        <v>1.9881898757127439</v>
      </c>
      <c r="R235" s="200">
        <f t="shared" si="176"/>
        <v>2.0478355719841264</v>
      </c>
      <c r="S235" s="200">
        <f t="shared" si="176"/>
        <v>2.10927063914365</v>
      </c>
      <c r="T235" s="200">
        <f t="shared" si="176"/>
        <v>2.1725487583179595</v>
      </c>
      <c r="U235" s="200">
        <f t="shared" si="176"/>
        <v>2.2377252210674983</v>
      </c>
      <c r="V235" s="200">
        <f t="shared" si="176"/>
        <v>2.3048569776995236</v>
      </c>
      <c r="W235" s="200">
        <f t="shared" si="176"/>
        <v>2.3740026870305089</v>
      </c>
      <c r="X235" s="200">
        <f t="shared" si="176"/>
        <v>2.4452227676414253</v>
      </c>
      <c r="Y235" s="200">
        <f t="shared" si="176"/>
        <v>2.5185794506706678</v>
      </c>
      <c r="Z235" s="200">
        <f t="shared" si="176"/>
        <v>2.5941368341907882</v>
      </c>
      <c r="AA235" s="200">
        <f t="shared" si="176"/>
        <v>2.6719609392165111</v>
      </c>
      <c r="AB235" s="200">
        <f t="shared" si="176"/>
        <v>2.7521197673930069</v>
      </c>
      <c r="AC235" s="200">
        <f t="shared" si="176"/>
        <v>2.8346833604147972</v>
      </c>
      <c r="AD235" s="200">
        <f t="shared" si="176"/>
        <v>2.9197238612272418</v>
      </c>
      <c r="AE235" s="200">
        <f t="shared" si="176"/>
        <v>3.0073155770640589</v>
      </c>
      <c r="AF235" s="200">
        <f t="shared" si="176"/>
        <v>3.0975350443759808</v>
      </c>
      <c r="AG235" s="200">
        <f t="shared" si="176"/>
        <v>3.1904610957072603</v>
      </c>
      <c r="AH235" s="200">
        <f t="shared" si="176"/>
        <v>3.2861749285784776</v>
      </c>
      <c r="AI235" s="200">
        <f t="shared" si="176"/>
        <v>3.3847601764358326</v>
      </c>
      <c r="AJ235" s="200">
        <f t="shared" si="176"/>
        <v>3.4863029817289077</v>
      </c>
      <c r="AK235" s="200">
        <f t="shared" si="176"/>
        <v>3.5908920711807748</v>
      </c>
      <c r="AL235" s="200">
        <f t="shared" si="176"/>
        <v>3.6986188333161985</v>
      </c>
      <c r="AM235" s="200">
        <f t="shared" si="176"/>
        <v>3.809577398315684</v>
      </c>
      <c r="AN235" s="200">
        <f t="shared" si="176"/>
        <v>3.9238647202651551</v>
      </c>
      <c r="AO235" s="200">
        <f t="shared" si="176"/>
        <v>4.0415806618731098</v>
      </c>
      <c r="AP235" s="200">
        <f t="shared" si="176"/>
        <v>4.1628280817293026</v>
      </c>
      <c r="AQ235" s="200">
        <f t="shared" si="176"/>
        <v>4.2877129241811813</v>
      </c>
      <c r="AR235" s="200">
        <f t="shared" si="176"/>
        <v>4.4163443119066175</v>
      </c>
      <c r="AS235" s="200">
        <f t="shared" si="176"/>
        <v>4.5488346412638156</v>
      </c>
      <c r="AT235" s="200">
        <f t="shared" si="176"/>
        <v>4.6852996805017311</v>
      </c>
      <c r="AU235" s="200">
        <f t="shared" si="176"/>
        <v>4.8258586709167819</v>
      </c>
      <c r="AV235" s="200">
        <f t="shared" si="176"/>
        <v>4.9706344310442852</v>
      </c>
      <c r="AW235" s="200">
        <f t="shared" si="176"/>
        <v>5.1197534639756137</v>
      </c>
      <c r="AX235" s="200">
        <f t="shared" si="176"/>
        <v>5.2733460678948818</v>
      </c>
      <c r="AY235" s="200">
        <f t="shared" si="176"/>
        <v>5.4315464499317301</v>
      </c>
      <c r="AZ235" s="200">
        <f t="shared" si="176"/>
        <v>5.5944928434296815</v>
      </c>
      <c r="BA235" s="200">
        <f t="shared" si="176"/>
        <v>5.7623276287325718</v>
      </c>
      <c r="BB235" s="200">
        <f t="shared" si="176"/>
        <v>5.9351974575945503</v>
      </c>
      <c r="BC235" s="200">
        <f t="shared" si="176"/>
        <v>6.1132533813223855</v>
      </c>
      <c r="BD235" s="200">
        <f t="shared" si="176"/>
        <v>6.296650982762058</v>
      </c>
      <c r="BE235" s="200">
        <f t="shared" si="176"/>
        <v>6.4855505122449193</v>
      </c>
      <c r="BF235" s="200">
        <f t="shared" si="176"/>
        <v>6.6801170276122681</v>
      </c>
      <c r="BG235" s="200">
        <f t="shared" si="176"/>
        <v>6.880520538440634</v>
      </c>
      <c r="BH235" s="200">
        <f t="shared" si="176"/>
        <v>7.0869361545938547</v>
      </c>
      <c r="BI235" s="200">
        <f t="shared" si="176"/>
        <v>7.2995442392316692</v>
      </c>
      <c r="BJ235" s="200">
        <f t="shared" si="176"/>
        <v>7.5185305664086206</v>
      </c>
      <c r="BK235" s="200">
        <f t="shared" si="176"/>
        <v>7.7440864834008796</v>
      </c>
      <c r="BL235" s="200">
        <f t="shared" si="176"/>
        <v>7.9764090779029067</v>
      </c>
      <c r="BM235" s="200">
        <f t="shared" si="176"/>
        <v>8.2157013502399945</v>
      </c>
      <c r="BN235" s="200">
        <f t="shared" si="176"/>
        <v>8.4621723907471935</v>
      </c>
      <c r="BO235" s="200">
        <f t="shared" si="176"/>
        <v>8.7160375624696087</v>
      </c>
      <c r="BP235" s="200">
        <f t="shared" si="176"/>
        <v>8.9775186893436985</v>
      </c>
      <c r="BQ235" s="200">
        <f t="shared" si="176"/>
        <v>9.2468442500240098</v>
      </c>
    </row>
    <row r="236" spans="5:69">
      <c r="E236" s="326"/>
      <c r="F236" s="328"/>
      <c r="G236" s="329"/>
      <c r="H236" s="330"/>
      <c r="I236" s="234" t="s">
        <v>324</v>
      </c>
      <c r="J236" s="200">
        <f>J235/J284</f>
        <v>0.62176165803108818</v>
      </c>
      <c r="K236" s="200">
        <f>K235/K284</f>
        <v>0.62785736056080466</v>
      </c>
      <c r="L236" s="200">
        <f t="shared" ref="L236:BQ236" si="177">L235/L284</f>
        <v>0.63401282488002808</v>
      </c>
      <c r="M236" s="200">
        <f t="shared" si="177"/>
        <v>0.64022863688865594</v>
      </c>
      <c r="N236" s="200">
        <f t="shared" si="177"/>
        <v>0.64650538823070158</v>
      </c>
      <c r="O236" s="200">
        <f t="shared" si="177"/>
        <v>0.65284367635061047</v>
      </c>
      <c r="P236" s="200">
        <f t="shared" si="177"/>
        <v>0.6592441045501265</v>
      </c>
      <c r="Q236" s="200">
        <f t="shared" si="177"/>
        <v>0.66570728204571583</v>
      </c>
      <c r="R236" s="200">
        <f t="shared" si="177"/>
        <v>0.67223382402655618</v>
      </c>
      <c r="S236" s="200">
        <f t="shared" si="177"/>
        <v>0.67882435171309097</v>
      </c>
      <c r="T236" s="200">
        <f t="shared" si="177"/>
        <v>0.68547949241616046</v>
      </c>
      <c r="U236" s="200">
        <f t="shared" si="177"/>
        <v>0.69219987959671114</v>
      </c>
      <c r="V236" s="200">
        <f t="shared" si="177"/>
        <v>0.6989861529260909</v>
      </c>
      <c r="W236" s="200">
        <f t="shared" si="177"/>
        <v>0.70583895834693478</v>
      </c>
      <c r="X236" s="200">
        <f t="shared" si="177"/>
        <v>0.71275894813465013</v>
      </c>
      <c r="Y236" s="200">
        <f t="shared" si="177"/>
        <v>0.71974678095949951</v>
      </c>
      <c r="Z236" s="200">
        <f t="shared" si="177"/>
        <v>0.72680312194929875</v>
      </c>
      <c r="AA236" s="200">
        <f t="shared" si="177"/>
        <v>0.73392864275272307</v>
      </c>
      <c r="AB236" s="200">
        <f t="shared" si="177"/>
        <v>0.74112402160323998</v>
      </c>
      <c r="AC236" s="200">
        <f t="shared" si="177"/>
        <v>0.74838994338366382</v>
      </c>
      <c r="AD236" s="200">
        <f t="shared" si="177"/>
        <v>0.7557270996913471</v>
      </c>
      <c r="AE236" s="200">
        <f t="shared" si="177"/>
        <v>0.76313618890400725</v>
      </c>
      <c r="AF236" s="200">
        <f t="shared" si="177"/>
        <v>0.77061791624620346</v>
      </c>
      <c r="AG236" s="200">
        <f t="shared" si="177"/>
        <v>0.77817299385646033</v>
      </c>
      <c r="AH236" s="200">
        <f t="shared" si="177"/>
        <v>0.78580214085505307</v>
      </c>
      <c r="AI236" s="200">
        <f t="shared" si="177"/>
        <v>0.79350608341245554</v>
      </c>
      <c r="AJ236" s="200">
        <f t="shared" si="177"/>
        <v>0.80128555481846009</v>
      </c>
      <c r="AK236" s="200">
        <f t="shared" si="177"/>
        <v>0.80914129555197445</v>
      </c>
      <c r="AL236" s="200">
        <f t="shared" si="177"/>
        <v>0.81707405335150374</v>
      </c>
      <c r="AM236" s="200">
        <f t="shared" si="177"/>
        <v>0.82508458328632206</v>
      </c>
      <c r="AN236" s="200">
        <f t="shared" si="177"/>
        <v>0.83317364782834502</v>
      </c>
      <c r="AO236" s="200">
        <f t="shared" si="177"/>
        <v>0.84134201692470123</v>
      </c>
      <c r="AP236" s="200">
        <f t="shared" si="177"/>
        <v>0.8495904680710219</v>
      </c>
      <c r="AQ236" s="200">
        <f t="shared" si="177"/>
        <v>0.85791978638544353</v>
      </c>
      <c r="AR236" s="200">
        <f t="shared" si="177"/>
        <v>0.86633076468334025</v>
      </c>
      <c r="AS236" s="200">
        <f t="shared" si="177"/>
        <v>0.87482420355278467</v>
      </c>
      <c r="AT236" s="200">
        <f t="shared" si="177"/>
        <v>0.88340091143075317</v>
      </c>
      <c r="AU236" s="200">
        <f t="shared" si="177"/>
        <v>0.89206170468007406</v>
      </c>
      <c r="AV236" s="200">
        <f t="shared" si="177"/>
        <v>0.90080740766713363</v>
      </c>
      <c r="AW236" s="200">
        <f t="shared" si="177"/>
        <v>0.90963885284034074</v>
      </c>
      <c r="AX236" s="200">
        <f t="shared" si="177"/>
        <v>0.91855688080936371</v>
      </c>
      <c r="AY236" s="200">
        <f t="shared" si="177"/>
        <v>0.92756234042514207</v>
      </c>
      <c r="AZ236" s="200">
        <f t="shared" si="177"/>
        <v>0.93665608886068252</v>
      </c>
      <c r="BA236" s="200">
        <f t="shared" si="177"/>
        <v>0.94583899169264996</v>
      </c>
      <c r="BB236" s="200">
        <f t="shared" si="177"/>
        <v>0.95511192298375458</v>
      </c>
      <c r="BC236" s="200">
        <f t="shared" si="177"/>
        <v>0.96447576536594803</v>
      </c>
      <c r="BD236" s="200">
        <f t="shared" si="177"/>
        <v>0.97393141012443785</v>
      </c>
      <c r="BE236" s="200">
        <f t="shared" si="177"/>
        <v>0.98347975728252046</v>
      </c>
      <c r="BF236" s="200">
        <f t="shared" si="177"/>
        <v>0.99312171568725127</v>
      </c>
      <c r="BG236" s="200">
        <f t="shared" si="177"/>
        <v>1.0028582030959496</v>
      </c>
      <c r="BH236" s="200">
        <f t="shared" si="177"/>
        <v>1.0126901462635574</v>
      </c>
      <c r="BI236" s="200">
        <f t="shared" si="177"/>
        <v>1.0226184810308467</v>
      </c>
      <c r="BJ236" s="200">
        <f t="shared" si="177"/>
        <v>1.0326441524135022</v>
      </c>
      <c r="BK236" s="200">
        <f t="shared" si="177"/>
        <v>1.042768114692066</v>
      </c>
      <c r="BL236" s="200">
        <f t="shared" si="177"/>
        <v>1.0529913315027726</v>
      </c>
      <c r="BM236" s="200">
        <f t="shared" si="177"/>
        <v>1.0633147759292703</v>
      </c>
      <c r="BN236" s="200">
        <f t="shared" si="177"/>
        <v>1.0737394305952435</v>
      </c>
      <c r="BO236" s="200">
        <f t="shared" si="177"/>
        <v>1.0842662877579419</v>
      </c>
      <c r="BP236" s="200">
        <f t="shared" si="177"/>
        <v>1.0948963494026276</v>
      </c>
      <c r="BQ236" s="200">
        <f t="shared" si="177"/>
        <v>1.1056306273379475</v>
      </c>
    </row>
    <row r="237" spans="5:69">
      <c r="E237" s="326"/>
      <c r="F237" s="328"/>
      <c r="G237" s="329"/>
      <c r="H237" s="330"/>
      <c r="I237" s="224" t="s">
        <v>299</v>
      </c>
      <c r="J237" s="200">
        <v>0</v>
      </c>
      <c r="K237" s="200">
        <f t="shared" ref="K237:BQ237" si="178">J239*$B$6</f>
        <v>0.24870466321243528</v>
      </c>
      <c r="L237" s="200">
        <f t="shared" si="178"/>
        <v>0.37549527583053949</v>
      </c>
      <c r="M237" s="200">
        <f t="shared" si="178"/>
        <v>0.441352767867281</v>
      </c>
      <c r="N237" s="200">
        <f t="shared" si="178"/>
        <v>0.47676783868910289</v>
      </c>
      <c r="O237" s="200">
        <f t="shared" si="178"/>
        <v>0.49698607463683209</v>
      </c>
      <c r="P237" s="200">
        <f t="shared" si="178"/>
        <v>0.50963050785866026</v>
      </c>
      <c r="Q237" s="200">
        <f t="shared" si="178"/>
        <v>0.51851289574938075</v>
      </c>
      <c r="R237" s="200">
        <f t="shared" si="178"/>
        <v>0.5255393606929768</v>
      </c>
      <c r="S237" s="200">
        <f t="shared" si="178"/>
        <v>0.53166320995711092</v>
      </c>
      <c r="T237" s="200">
        <f t="shared" si="178"/>
        <v>0.5373613456637919</v>
      </c>
      <c r="U237" s="200">
        <f t="shared" si="178"/>
        <v>0.54287246979836012</v>
      </c>
      <c r="V237" s="200">
        <f t="shared" si="178"/>
        <v>0.54831618673786453</v>
      </c>
      <c r="W237" s="200">
        <f t="shared" si="178"/>
        <v>0.55375255453936867</v>
      </c>
      <c r="X237" s="200">
        <f t="shared" si="178"/>
        <v>0.55921186060845829</v>
      </c>
      <c r="Y237" s="200">
        <f t="shared" si="178"/>
        <v>0.5647095095580893</v>
      </c>
      <c r="Z237" s="200">
        <f t="shared" si="178"/>
        <v>0.57025346716284442</v>
      </c>
      <c r="AA237" s="200">
        <f t="shared" si="178"/>
        <v>0.57584798236114165</v>
      </c>
      <c r="AB237" s="200">
        <f t="shared" si="178"/>
        <v>0.58149544828166</v>
      </c>
      <c r="AC237" s="200">
        <f t="shared" si="178"/>
        <v>0.58719733278212594</v>
      </c>
      <c r="AD237" s="200">
        <f t="shared" si="178"/>
        <v>0.59295464374452844</v>
      </c>
      <c r="AE237" s="200">
        <f t="shared" si="178"/>
        <v>0.5987681617488031</v>
      </c>
      <c r="AF237" s="200">
        <f t="shared" si="178"/>
        <v>0.6046385564360045</v>
      </c>
      <c r="AG237" s="200">
        <f t="shared" si="178"/>
        <v>0.61056644471648358</v>
      </c>
      <c r="AH237" s="200">
        <f t="shared" si="178"/>
        <v>0.61655241990082599</v>
      </c>
      <c r="AI237" s="200">
        <f t="shared" si="178"/>
        <v>0.62259706629243416</v>
      </c>
      <c r="AJ237" s="200">
        <f t="shared" si="178"/>
        <v>0.62870096651119933</v>
      </c>
      <c r="AK237" s="200">
        <f t="shared" si="178"/>
        <v>0.63486470518298377</v>
      </c>
      <c r="AL237" s="200">
        <f t="shared" si="178"/>
        <v>0.64108887081228172</v>
      </c>
      <c r="AM237" s="200">
        <f t="shared" si="178"/>
        <v>0.64737405674674242</v>
      </c>
      <c r="AN237" s="200">
        <f t="shared" si="178"/>
        <v>0.6537208616879</v>
      </c>
      <c r="AO237" s="200">
        <f t="shared" si="178"/>
        <v>0.6601298899752881</v>
      </c>
      <c r="AP237" s="200">
        <f t="shared" si="178"/>
        <v>0.66660175175752456</v>
      </c>
      <c r="AQ237" s="200">
        <f t="shared" si="178"/>
        <v>0.67313706310717114</v>
      </c>
      <c r="AR237" s="200">
        <f t="shared" si="178"/>
        <v>0.67973644610776296</v>
      </c>
      <c r="AS237" s="200">
        <f t="shared" si="178"/>
        <v>0.68640052892721759</v>
      </c>
      <c r="AT237" s="200">
        <f t="shared" si="178"/>
        <v>0.69312994588472265</v>
      </c>
      <c r="AU237" s="200">
        <f t="shared" si="178"/>
        <v>0.69992533751466268</v>
      </c>
      <c r="AV237" s="200">
        <f t="shared" si="178"/>
        <v>0.70678735062936093</v>
      </c>
      <c r="AW237" s="200">
        <f t="shared" si="178"/>
        <v>0.71371663838153399</v>
      </c>
      <c r="AX237" s="200">
        <f t="shared" si="178"/>
        <v>0.72071386032690343</v>
      </c>
      <c r="AY237" s="200">
        <f t="shared" si="178"/>
        <v>0.72777968248719727</v>
      </c>
      <c r="AZ237" s="200">
        <f t="shared" si="178"/>
        <v>0.73491477741365552</v>
      </c>
      <c r="BA237" s="200">
        <f t="shared" si="178"/>
        <v>0.74211982425110079</v>
      </c>
      <c r="BB237" s="200">
        <f t="shared" si="178"/>
        <v>0.74939550880261052</v>
      </c>
      <c r="BC237" s="200">
        <f t="shared" si="178"/>
        <v>0.75674252359480709</v>
      </c>
      <c r="BD237" s="200">
        <f t="shared" si="178"/>
        <v>0.76416156794378287</v>
      </c>
      <c r="BE237" s="200">
        <f t="shared" si="178"/>
        <v>0.77165334802166663</v>
      </c>
      <c r="BF237" s="200">
        <f t="shared" si="178"/>
        <v>0.77921857692384144</v>
      </c>
      <c r="BG237" s="200">
        <f t="shared" si="178"/>
        <v>0.78685797473682129</v>
      </c>
      <c r="BH237" s="200">
        <f t="shared" si="178"/>
        <v>0.79457226860679064</v>
      </c>
      <c r="BI237" s="200">
        <f t="shared" si="178"/>
        <v>0.80236219280881826</v>
      </c>
      <c r="BJ237" s="200">
        <f t="shared" si="178"/>
        <v>0.81022848881674792</v>
      </c>
      <c r="BK237" s="200">
        <f t="shared" si="178"/>
        <v>0.81817190537377482</v>
      </c>
      <c r="BL237" s="200">
        <f t="shared" si="178"/>
        <v>0.82619319856371387</v>
      </c>
      <c r="BM237" s="200">
        <f t="shared" si="178"/>
        <v>0.83429313188296605</v>
      </c>
      <c r="BN237" s="200">
        <f t="shared" si="178"/>
        <v>0.84247247631319111</v>
      </c>
      <c r="BO237" s="200">
        <f t="shared" si="178"/>
        <v>0.85073201039469293</v>
      </c>
      <c r="BP237" s="200">
        <f t="shared" si="178"/>
        <v>0.85907252030052317</v>
      </c>
      <c r="BQ237" s="200">
        <f t="shared" si="178"/>
        <v>0.86749479991131262</v>
      </c>
    </row>
    <row r="238" spans="5:69">
      <c r="E238" s="326"/>
      <c r="F238" s="328"/>
      <c r="G238" s="329"/>
      <c r="H238" s="330"/>
      <c r="I238" s="224" t="s">
        <v>301</v>
      </c>
      <c r="J238" s="200">
        <v>0</v>
      </c>
      <c r="K238" s="200">
        <f t="shared" ref="K238:BQ238" si="179">J239*$B$7</f>
        <v>6.2176165803108821E-2</v>
      </c>
      <c r="L238" s="200">
        <f t="shared" si="179"/>
        <v>9.3873818957634872E-2</v>
      </c>
      <c r="M238" s="200">
        <f t="shared" si="179"/>
        <v>0.11033819196682025</v>
      </c>
      <c r="N238" s="200">
        <f t="shared" si="179"/>
        <v>0.11919195967227572</v>
      </c>
      <c r="O238" s="200">
        <f t="shared" si="179"/>
        <v>0.12424651865920802</v>
      </c>
      <c r="P238" s="200">
        <f t="shared" si="179"/>
        <v>0.12740762696466507</v>
      </c>
      <c r="Q238" s="200">
        <f t="shared" si="179"/>
        <v>0.12962822393734519</v>
      </c>
      <c r="R238" s="200">
        <f t="shared" si="179"/>
        <v>0.1313848401732442</v>
      </c>
      <c r="S238" s="200">
        <f t="shared" si="179"/>
        <v>0.13291580248927773</v>
      </c>
      <c r="T238" s="200">
        <f t="shared" si="179"/>
        <v>0.13434033641594798</v>
      </c>
      <c r="U238" s="200">
        <f t="shared" si="179"/>
        <v>0.13571811744959003</v>
      </c>
      <c r="V238" s="200">
        <f t="shared" si="179"/>
        <v>0.13707904668446613</v>
      </c>
      <c r="W238" s="200">
        <f t="shared" si="179"/>
        <v>0.13843813863484217</v>
      </c>
      <c r="X238" s="200">
        <f t="shared" si="179"/>
        <v>0.13980296515211457</v>
      </c>
      <c r="Y238" s="200">
        <f t="shared" si="179"/>
        <v>0.14117737738952232</v>
      </c>
      <c r="Z238" s="200">
        <f t="shared" si="179"/>
        <v>0.1425633667907111</v>
      </c>
      <c r="AA238" s="200">
        <f t="shared" si="179"/>
        <v>0.14396199559028541</v>
      </c>
      <c r="AB238" s="200">
        <f t="shared" si="179"/>
        <v>0.145373862070415</v>
      </c>
      <c r="AC238" s="200">
        <f t="shared" si="179"/>
        <v>0.14679933319553148</v>
      </c>
      <c r="AD238" s="200">
        <f t="shared" si="179"/>
        <v>0.14823866093613211</v>
      </c>
      <c r="AE238" s="200">
        <f t="shared" si="179"/>
        <v>0.14969204043720077</v>
      </c>
      <c r="AF238" s="200">
        <f t="shared" si="179"/>
        <v>0.15115963910900113</v>
      </c>
      <c r="AG238" s="200">
        <f t="shared" si="179"/>
        <v>0.1526416111791209</v>
      </c>
      <c r="AH238" s="200">
        <f t="shared" si="179"/>
        <v>0.1541381049752065</v>
      </c>
      <c r="AI238" s="200">
        <f t="shared" si="179"/>
        <v>0.15564926657310854</v>
      </c>
      <c r="AJ238" s="200">
        <f t="shared" si="179"/>
        <v>0.15717524162779983</v>
      </c>
      <c r="AK238" s="200">
        <f t="shared" si="179"/>
        <v>0.15871617629574594</v>
      </c>
      <c r="AL238" s="200">
        <f t="shared" si="179"/>
        <v>0.16027221770307043</v>
      </c>
      <c r="AM238" s="200">
        <f t="shared" si="179"/>
        <v>0.16184351418668561</v>
      </c>
      <c r="AN238" s="200">
        <f t="shared" si="179"/>
        <v>0.163430215421975</v>
      </c>
      <c r="AO238" s="200">
        <f t="shared" si="179"/>
        <v>0.16503247249382202</v>
      </c>
      <c r="AP238" s="200">
        <f t="shared" si="179"/>
        <v>0.16665043793938114</v>
      </c>
      <c r="AQ238" s="200">
        <f t="shared" si="179"/>
        <v>0.16828426577679279</v>
      </c>
      <c r="AR238" s="200">
        <f t="shared" si="179"/>
        <v>0.16993411152694074</v>
      </c>
      <c r="AS238" s="200">
        <f t="shared" si="179"/>
        <v>0.1716001322318044</v>
      </c>
      <c r="AT238" s="200">
        <f t="shared" si="179"/>
        <v>0.17328248647118066</v>
      </c>
      <c r="AU238" s="200">
        <f t="shared" si="179"/>
        <v>0.17498133437866567</v>
      </c>
      <c r="AV238" s="200">
        <f t="shared" si="179"/>
        <v>0.17669683765734023</v>
      </c>
      <c r="AW238" s="200">
        <f t="shared" si="179"/>
        <v>0.1784291595953835</v>
      </c>
      <c r="AX238" s="200">
        <f t="shared" si="179"/>
        <v>0.18017846508172586</v>
      </c>
      <c r="AY238" s="200">
        <f t="shared" si="179"/>
        <v>0.18194492062179932</v>
      </c>
      <c r="AZ238" s="200">
        <f t="shared" si="179"/>
        <v>0.18372869435341388</v>
      </c>
      <c r="BA238" s="200">
        <f t="shared" si="179"/>
        <v>0.1855299560627752</v>
      </c>
      <c r="BB238" s="200">
        <f t="shared" si="179"/>
        <v>0.18734887720065263</v>
      </c>
      <c r="BC238" s="200">
        <f t="shared" si="179"/>
        <v>0.18918563089870177</v>
      </c>
      <c r="BD238" s="200">
        <f t="shared" si="179"/>
        <v>0.19104039198594572</v>
      </c>
      <c r="BE238" s="200">
        <f t="shared" si="179"/>
        <v>0.19291333700541666</v>
      </c>
      <c r="BF238" s="200">
        <f t="shared" si="179"/>
        <v>0.19480464423096036</v>
      </c>
      <c r="BG238" s="200">
        <f t="shared" si="179"/>
        <v>0.19671449368420532</v>
      </c>
      <c r="BH238" s="200">
        <f t="shared" si="179"/>
        <v>0.19864306715169766</v>
      </c>
      <c r="BI238" s="200">
        <f t="shared" si="179"/>
        <v>0.20059054820220457</v>
      </c>
      <c r="BJ238" s="200">
        <f t="shared" si="179"/>
        <v>0.20255712220418698</v>
      </c>
      <c r="BK238" s="200">
        <f t="shared" si="179"/>
        <v>0.20454297634344371</v>
      </c>
      <c r="BL238" s="200">
        <f t="shared" si="179"/>
        <v>0.20654829964092847</v>
      </c>
      <c r="BM238" s="200">
        <f t="shared" si="179"/>
        <v>0.20857328297074151</v>
      </c>
      <c r="BN238" s="200">
        <f t="shared" si="179"/>
        <v>0.21061811907829778</v>
      </c>
      <c r="BO238" s="200">
        <f t="shared" si="179"/>
        <v>0.21268300259867323</v>
      </c>
      <c r="BP238" s="200">
        <f t="shared" si="179"/>
        <v>0.21476813007513079</v>
      </c>
      <c r="BQ238" s="200">
        <f t="shared" si="179"/>
        <v>0.21687369997782815</v>
      </c>
    </row>
    <row r="239" spans="5:69">
      <c r="E239" s="326"/>
      <c r="F239" s="328"/>
      <c r="G239" s="329"/>
      <c r="H239" s="330"/>
      <c r="I239" s="224" t="s">
        <v>295</v>
      </c>
      <c r="J239" s="200">
        <f>J236+J237+J238</f>
        <v>0.62176165803108818</v>
      </c>
      <c r="K239" s="200">
        <f>K236+K237+K238</f>
        <v>0.93873818957634869</v>
      </c>
      <c r="L239" s="200">
        <f t="shared" ref="L239:BQ239" si="180">L236+L237+L238</f>
        <v>1.1033819196682024</v>
      </c>
      <c r="M239" s="200">
        <f t="shared" si="180"/>
        <v>1.1919195967227572</v>
      </c>
      <c r="N239" s="200">
        <f t="shared" si="180"/>
        <v>1.2424651865920802</v>
      </c>
      <c r="O239" s="200">
        <f t="shared" si="180"/>
        <v>1.2740762696466505</v>
      </c>
      <c r="P239" s="200">
        <f t="shared" si="180"/>
        <v>1.2962822393734519</v>
      </c>
      <c r="Q239" s="200">
        <f t="shared" si="180"/>
        <v>1.3138484017324419</v>
      </c>
      <c r="R239" s="200">
        <f t="shared" si="180"/>
        <v>1.3291580248927772</v>
      </c>
      <c r="S239" s="200">
        <f t="shared" si="180"/>
        <v>1.3434033641594798</v>
      </c>
      <c r="T239" s="200">
        <f t="shared" si="180"/>
        <v>1.3571811744959001</v>
      </c>
      <c r="U239" s="200">
        <f t="shared" si="180"/>
        <v>1.3707904668446613</v>
      </c>
      <c r="V239" s="200">
        <f t="shared" si="180"/>
        <v>1.3843813863484216</v>
      </c>
      <c r="W239" s="200">
        <f t="shared" si="180"/>
        <v>1.3980296515211457</v>
      </c>
      <c r="X239" s="200">
        <f t="shared" si="180"/>
        <v>1.4117737738952232</v>
      </c>
      <c r="Y239" s="200">
        <f t="shared" si="180"/>
        <v>1.4256336679071111</v>
      </c>
      <c r="Z239" s="200">
        <f t="shared" si="180"/>
        <v>1.4396199559028542</v>
      </c>
      <c r="AA239" s="200">
        <f t="shared" si="180"/>
        <v>1.4537386207041501</v>
      </c>
      <c r="AB239" s="200">
        <f t="shared" si="180"/>
        <v>1.4679933319553149</v>
      </c>
      <c r="AC239" s="200">
        <f t="shared" si="180"/>
        <v>1.4823866093613212</v>
      </c>
      <c r="AD239" s="200">
        <f t="shared" si="180"/>
        <v>1.4969204043720077</v>
      </c>
      <c r="AE239" s="200">
        <f t="shared" si="180"/>
        <v>1.5115963910900112</v>
      </c>
      <c r="AF239" s="200">
        <f t="shared" si="180"/>
        <v>1.526416111791209</v>
      </c>
      <c r="AG239" s="200">
        <f t="shared" si="180"/>
        <v>1.5413810497520648</v>
      </c>
      <c r="AH239" s="200">
        <f t="shared" si="180"/>
        <v>1.5564926657310854</v>
      </c>
      <c r="AI239" s="200">
        <f t="shared" si="180"/>
        <v>1.5717524162779983</v>
      </c>
      <c r="AJ239" s="200">
        <f t="shared" si="180"/>
        <v>1.5871617629574593</v>
      </c>
      <c r="AK239" s="200">
        <f t="shared" si="180"/>
        <v>1.6027221770307041</v>
      </c>
      <c r="AL239" s="200">
        <f t="shared" si="180"/>
        <v>1.6184351418668559</v>
      </c>
      <c r="AM239" s="200">
        <f t="shared" si="180"/>
        <v>1.63430215421975</v>
      </c>
      <c r="AN239" s="200">
        <f t="shared" si="180"/>
        <v>1.65032472493822</v>
      </c>
      <c r="AO239" s="200">
        <f t="shared" si="180"/>
        <v>1.6665043793938112</v>
      </c>
      <c r="AP239" s="200">
        <f t="shared" si="180"/>
        <v>1.6828426577679276</v>
      </c>
      <c r="AQ239" s="200">
        <f t="shared" si="180"/>
        <v>1.6993411152694073</v>
      </c>
      <c r="AR239" s="200">
        <f t="shared" si="180"/>
        <v>1.7160013223180439</v>
      </c>
      <c r="AS239" s="200">
        <f t="shared" si="180"/>
        <v>1.7328248647118065</v>
      </c>
      <c r="AT239" s="200">
        <f t="shared" si="180"/>
        <v>1.7498133437866565</v>
      </c>
      <c r="AU239" s="200">
        <f t="shared" si="180"/>
        <v>1.7669683765734023</v>
      </c>
      <c r="AV239" s="200">
        <f t="shared" si="180"/>
        <v>1.7842915959538348</v>
      </c>
      <c r="AW239" s="200">
        <f t="shared" si="180"/>
        <v>1.8017846508172584</v>
      </c>
      <c r="AX239" s="200">
        <f t="shared" si="180"/>
        <v>1.819449206217993</v>
      </c>
      <c r="AY239" s="200">
        <f t="shared" si="180"/>
        <v>1.8372869435341386</v>
      </c>
      <c r="AZ239" s="200">
        <f t="shared" si="180"/>
        <v>1.8552995606277518</v>
      </c>
      <c r="BA239" s="200">
        <f t="shared" si="180"/>
        <v>1.8734887720065261</v>
      </c>
      <c r="BB239" s="200">
        <f t="shared" si="180"/>
        <v>1.8918563089870177</v>
      </c>
      <c r="BC239" s="200">
        <f t="shared" si="180"/>
        <v>1.9104039198594571</v>
      </c>
      <c r="BD239" s="200">
        <f t="shared" si="180"/>
        <v>1.9291333700541664</v>
      </c>
      <c r="BE239" s="200">
        <f t="shared" si="180"/>
        <v>1.9480464423096036</v>
      </c>
      <c r="BF239" s="200">
        <f t="shared" si="180"/>
        <v>1.967144936842053</v>
      </c>
      <c r="BG239" s="200">
        <f t="shared" si="180"/>
        <v>1.9864306715169764</v>
      </c>
      <c r="BH239" s="200">
        <f t="shared" si="180"/>
        <v>2.0059054820220457</v>
      </c>
      <c r="BI239" s="200">
        <f t="shared" si="180"/>
        <v>2.0255712220418696</v>
      </c>
      <c r="BJ239" s="200">
        <f t="shared" si="180"/>
        <v>2.0454297634344369</v>
      </c>
      <c r="BK239" s="200">
        <f t="shared" si="180"/>
        <v>2.0654829964092847</v>
      </c>
      <c r="BL239" s="200">
        <f t="shared" si="180"/>
        <v>2.0857328297074149</v>
      </c>
      <c r="BM239" s="200">
        <f t="shared" si="180"/>
        <v>2.1061811907829777</v>
      </c>
      <c r="BN239" s="200">
        <f t="shared" si="180"/>
        <v>2.1268300259867323</v>
      </c>
      <c r="BO239" s="200">
        <f t="shared" si="180"/>
        <v>2.1476813007513078</v>
      </c>
      <c r="BP239" s="200">
        <f t="shared" si="180"/>
        <v>2.1687369997782815</v>
      </c>
      <c r="BQ239" s="200">
        <f t="shared" si="180"/>
        <v>2.1899991272270882</v>
      </c>
    </row>
    <row r="240" spans="5:69">
      <c r="E240" s="326"/>
      <c r="F240" s="328"/>
      <c r="G240" s="329"/>
      <c r="H240" s="330"/>
      <c r="I240" s="224" t="s">
        <v>326</v>
      </c>
      <c r="J240" s="219">
        <f>Variables!$M$24</f>
        <v>39000</v>
      </c>
      <c r="K240" s="219">
        <f>Variables!$M$24</f>
        <v>39000</v>
      </c>
      <c r="L240" s="219">
        <f>Variables!$M$24</f>
        <v>39000</v>
      </c>
      <c r="M240" s="219">
        <f>Variables!$M$24</f>
        <v>39000</v>
      </c>
      <c r="N240" s="219">
        <f>Variables!$M$24</f>
        <v>39000</v>
      </c>
      <c r="O240" s="219">
        <f>Variables!$M$24</f>
        <v>39000</v>
      </c>
      <c r="P240" s="219">
        <f>Variables!$M$24</f>
        <v>39000</v>
      </c>
      <c r="Q240" s="219">
        <f>Variables!$M$24</f>
        <v>39000</v>
      </c>
      <c r="R240" s="219">
        <f>Variables!$M$24</f>
        <v>39000</v>
      </c>
      <c r="S240" s="219">
        <f>Variables!$M$24</f>
        <v>39000</v>
      </c>
      <c r="T240" s="219">
        <f>Variables!$M$24</f>
        <v>39000</v>
      </c>
      <c r="U240" s="219">
        <f>Variables!$M$24</f>
        <v>39000</v>
      </c>
      <c r="V240" s="219">
        <f>Variables!$M$24</f>
        <v>39000</v>
      </c>
      <c r="W240" s="219">
        <f>Variables!$M$24</f>
        <v>39000</v>
      </c>
      <c r="X240" s="219">
        <f>Variables!$M$24</f>
        <v>39000</v>
      </c>
      <c r="Y240" s="219">
        <f>Variables!$M$24</f>
        <v>39000</v>
      </c>
      <c r="Z240" s="219">
        <f>Variables!$M$24</f>
        <v>39000</v>
      </c>
      <c r="AA240" s="219">
        <f>Variables!$M$24</f>
        <v>39000</v>
      </c>
      <c r="AB240" s="219">
        <f>Variables!$M$24</f>
        <v>39000</v>
      </c>
      <c r="AC240" s="219">
        <f>Variables!$M$24</f>
        <v>39000</v>
      </c>
      <c r="AD240" s="219">
        <f>Variables!$M$24</f>
        <v>39000</v>
      </c>
      <c r="AE240" s="219">
        <f>Variables!$M$24</f>
        <v>39000</v>
      </c>
      <c r="AF240" s="219">
        <f>Variables!$M$24</f>
        <v>39000</v>
      </c>
      <c r="AG240" s="219">
        <f>Variables!$M$24</f>
        <v>39000</v>
      </c>
      <c r="AH240" s="219">
        <f>Variables!$M$24</f>
        <v>39000</v>
      </c>
      <c r="AI240" s="219">
        <f>Variables!$M$24</f>
        <v>39000</v>
      </c>
      <c r="AJ240" s="219">
        <f>Variables!$M$24</f>
        <v>39000</v>
      </c>
      <c r="AK240" s="219">
        <f>Variables!$M$24</f>
        <v>39000</v>
      </c>
      <c r="AL240" s="219">
        <f>Variables!$M$24</f>
        <v>39000</v>
      </c>
      <c r="AM240" s="219">
        <f>Variables!$M$24</f>
        <v>39000</v>
      </c>
      <c r="AN240" s="219">
        <f>Variables!$M$24</f>
        <v>39000</v>
      </c>
      <c r="AO240" s="219">
        <f>Variables!$M$24</f>
        <v>39000</v>
      </c>
      <c r="AP240" s="219">
        <f>Variables!$M$24</f>
        <v>39000</v>
      </c>
      <c r="AQ240" s="219">
        <f>Variables!$M$24</f>
        <v>39000</v>
      </c>
      <c r="AR240" s="219">
        <f>Variables!$M$24</f>
        <v>39000</v>
      </c>
      <c r="AS240" s="219">
        <f>Variables!$M$24</f>
        <v>39000</v>
      </c>
      <c r="AT240" s="219">
        <f>Variables!$M$24</f>
        <v>39000</v>
      </c>
      <c r="AU240" s="219">
        <f>Variables!$M$24</f>
        <v>39000</v>
      </c>
      <c r="AV240" s="219">
        <f>Variables!$M$24</f>
        <v>39000</v>
      </c>
      <c r="AW240" s="219">
        <f>Variables!$M$24</f>
        <v>39000</v>
      </c>
      <c r="AX240" s="219">
        <f>Variables!$M$24</f>
        <v>39000</v>
      </c>
      <c r="AY240" s="219">
        <f>Variables!$M$24</f>
        <v>39000</v>
      </c>
      <c r="AZ240" s="219">
        <f>Variables!$M$24</f>
        <v>39000</v>
      </c>
      <c r="BA240" s="219">
        <f>Variables!$M$24</f>
        <v>39000</v>
      </c>
      <c r="BB240" s="219">
        <f>Variables!$M$24</f>
        <v>39000</v>
      </c>
      <c r="BC240" s="219">
        <f>Variables!$M$24</f>
        <v>39000</v>
      </c>
      <c r="BD240" s="219">
        <f>Variables!$M$24</f>
        <v>39000</v>
      </c>
      <c r="BE240" s="219">
        <f>Variables!$M$24</f>
        <v>39000</v>
      </c>
      <c r="BF240" s="219">
        <f>Variables!$M$24</f>
        <v>39000</v>
      </c>
      <c r="BG240" s="219">
        <f>Variables!$M$24</f>
        <v>39000</v>
      </c>
      <c r="BH240" s="219">
        <f>Variables!$M$24</f>
        <v>39000</v>
      </c>
      <c r="BI240" s="219">
        <f>Variables!$M$24</f>
        <v>39000</v>
      </c>
      <c r="BJ240" s="219">
        <f>Variables!$M$24</f>
        <v>39000</v>
      </c>
      <c r="BK240" s="219">
        <f>Variables!$M$24</f>
        <v>39000</v>
      </c>
      <c r="BL240" s="219">
        <f>Variables!$M$24</f>
        <v>39000</v>
      </c>
      <c r="BM240" s="219">
        <f>Variables!$M$24</f>
        <v>39000</v>
      </c>
      <c r="BN240" s="219">
        <f>Variables!$M$24</f>
        <v>39000</v>
      </c>
      <c r="BO240" s="219">
        <f>Variables!$M$24</f>
        <v>39000</v>
      </c>
      <c r="BP240" s="219">
        <f>Variables!$M$24</f>
        <v>39000</v>
      </c>
      <c r="BQ240" s="219">
        <f>Variables!$M$24</f>
        <v>39000</v>
      </c>
    </row>
    <row r="241" spans="5:69">
      <c r="E241" s="326"/>
      <c r="F241" s="328"/>
      <c r="G241" s="329"/>
      <c r="H241" s="330"/>
      <c r="I241" s="224" t="s">
        <v>446</v>
      </c>
      <c r="J241" s="204">
        <f t="shared" ref="J241:BQ241" si="181">J240*$B$11</f>
        <v>9750</v>
      </c>
      <c r="K241" s="204">
        <f t="shared" si="181"/>
        <v>9750</v>
      </c>
      <c r="L241" s="204">
        <f t="shared" si="181"/>
        <v>9750</v>
      </c>
      <c r="M241" s="204">
        <f t="shared" si="181"/>
        <v>9750</v>
      </c>
      <c r="N241" s="204">
        <f t="shared" si="181"/>
        <v>9750</v>
      </c>
      <c r="O241" s="204">
        <f t="shared" si="181"/>
        <v>9750</v>
      </c>
      <c r="P241" s="204">
        <f t="shared" si="181"/>
        <v>9750</v>
      </c>
      <c r="Q241" s="204">
        <f t="shared" si="181"/>
        <v>9750</v>
      </c>
      <c r="R241" s="204">
        <f t="shared" si="181"/>
        <v>9750</v>
      </c>
      <c r="S241" s="204">
        <f t="shared" si="181"/>
        <v>9750</v>
      </c>
      <c r="T241" s="204">
        <f t="shared" si="181"/>
        <v>9750</v>
      </c>
      <c r="U241" s="204">
        <f t="shared" si="181"/>
        <v>9750</v>
      </c>
      <c r="V241" s="204">
        <f t="shared" si="181"/>
        <v>9750</v>
      </c>
      <c r="W241" s="204">
        <f t="shared" si="181"/>
        <v>9750</v>
      </c>
      <c r="X241" s="204">
        <f t="shared" si="181"/>
        <v>9750</v>
      </c>
      <c r="Y241" s="204">
        <f t="shared" si="181"/>
        <v>9750</v>
      </c>
      <c r="Z241" s="204">
        <f t="shared" si="181"/>
        <v>9750</v>
      </c>
      <c r="AA241" s="204">
        <f t="shared" si="181"/>
        <v>9750</v>
      </c>
      <c r="AB241" s="204">
        <f t="shared" si="181"/>
        <v>9750</v>
      </c>
      <c r="AC241" s="204">
        <f t="shared" si="181"/>
        <v>9750</v>
      </c>
      <c r="AD241" s="204">
        <f t="shared" si="181"/>
        <v>9750</v>
      </c>
      <c r="AE241" s="204">
        <f t="shared" si="181"/>
        <v>9750</v>
      </c>
      <c r="AF241" s="204">
        <f t="shared" si="181"/>
        <v>9750</v>
      </c>
      <c r="AG241" s="204">
        <f t="shared" si="181"/>
        <v>9750</v>
      </c>
      <c r="AH241" s="204">
        <f t="shared" si="181"/>
        <v>9750</v>
      </c>
      <c r="AI241" s="204">
        <f t="shared" si="181"/>
        <v>9750</v>
      </c>
      <c r="AJ241" s="204">
        <f t="shared" si="181"/>
        <v>9750</v>
      </c>
      <c r="AK241" s="204">
        <f t="shared" si="181"/>
        <v>9750</v>
      </c>
      <c r="AL241" s="204">
        <f t="shared" si="181"/>
        <v>9750</v>
      </c>
      <c r="AM241" s="204">
        <f t="shared" si="181"/>
        <v>9750</v>
      </c>
      <c r="AN241" s="204">
        <f t="shared" si="181"/>
        <v>9750</v>
      </c>
      <c r="AO241" s="204">
        <f t="shared" si="181"/>
        <v>9750</v>
      </c>
      <c r="AP241" s="204">
        <f t="shared" si="181"/>
        <v>9750</v>
      </c>
      <c r="AQ241" s="204">
        <f t="shared" si="181"/>
        <v>9750</v>
      </c>
      <c r="AR241" s="204">
        <f t="shared" si="181"/>
        <v>9750</v>
      </c>
      <c r="AS241" s="204">
        <f t="shared" si="181"/>
        <v>9750</v>
      </c>
      <c r="AT241" s="204">
        <f t="shared" si="181"/>
        <v>9750</v>
      </c>
      <c r="AU241" s="204">
        <f t="shared" si="181"/>
        <v>9750</v>
      </c>
      <c r="AV241" s="204">
        <f t="shared" si="181"/>
        <v>9750</v>
      </c>
      <c r="AW241" s="204">
        <f t="shared" si="181"/>
        <v>9750</v>
      </c>
      <c r="AX241" s="204">
        <f t="shared" si="181"/>
        <v>9750</v>
      </c>
      <c r="AY241" s="204">
        <f t="shared" si="181"/>
        <v>9750</v>
      </c>
      <c r="AZ241" s="204">
        <f t="shared" si="181"/>
        <v>9750</v>
      </c>
      <c r="BA241" s="204">
        <f t="shared" si="181"/>
        <v>9750</v>
      </c>
      <c r="BB241" s="204">
        <f t="shared" si="181"/>
        <v>9750</v>
      </c>
      <c r="BC241" s="204">
        <f t="shared" si="181"/>
        <v>9750</v>
      </c>
      <c r="BD241" s="204">
        <f t="shared" si="181"/>
        <v>9750</v>
      </c>
      <c r="BE241" s="204">
        <f t="shared" si="181"/>
        <v>9750</v>
      </c>
      <c r="BF241" s="204">
        <f t="shared" si="181"/>
        <v>9750</v>
      </c>
      <c r="BG241" s="204">
        <f t="shared" si="181"/>
        <v>9750</v>
      </c>
      <c r="BH241" s="204">
        <f t="shared" si="181"/>
        <v>9750</v>
      </c>
      <c r="BI241" s="204">
        <f t="shared" si="181"/>
        <v>9750</v>
      </c>
      <c r="BJ241" s="204">
        <f t="shared" si="181"/>
        <v>9750</v>
      </c>
      <c r="BK241" s="204">
        <f t="shared" si="181"/>
        <v>9750</v>
      </c>
      <c r="BL241" s="204">
        <f t="shared" si="181"/>
        <v>9750</v>
      </c>
      <c r="BM241" s="204">
        <f t="shared" si="181"/>
        <v>9750</v>
      </c>
      <c r="BN241" s="204">
        <f t="shared" si="181"/>
        <v>9750</v>
      </c>
      <c r="BO241" s="204">
        <f t="shared" si="181"/>
        <v>9750</v>
      </c>
      <c r="BP241" s="204">
        <f t="shared" si="181"/>
        <v>9750</v>
      </c>
      <c r="BQ241" s="204">
        <f t="shared" si="181"/>
        <v>9750</v>
      </c>
    </row>
    <row r="242" spans="5:69">
      <c r="E242" s="326"/>
      <c r="F242" s="328"/>
      <c r="G242" s="329"/>
      <c r="H242" s="330"/>
      <c r="I242" s="224" t="s">
        <v>346</v>
      </c>
      <c r="J242" s="204">
        <f>J239*J240</f>
        <v>24248.70466321244</v>
      </c>
      <c r="K242" s="204">
        <f>K239*K240</f>
        <v>36610.7893934776</v>
      </c>
      <c r="L242" s="204">
        <f t="shared" ref="L242:BQ242" si="182">L239*L240</f>
        <v>43031.894867059891</v>
      </c>
      <c r="M242" s="204">
        <f t="shared" si="182"/>
        <v>46484.864272187529</v>
      </c>
      <c r="N242" s="204">
        <f t="shared" si="182"/>
        <v>48456.142277091123</v>
      </c>
      <c r="O242" s="204">
        <f t="shared" si="182"/>
        <v>49688.974516219372</v>
      </c>
      <c r="P242" s="204">
        <f t="shared" si="182"/>
        <v>50555.007335564624</v>
      </c>
      <c r="Q242" s="204">
        <f t="shared" si="182"/>
        <v>51240.087667565233</v>
      </c>
      <c r="R242" s="204">
        <f t="shared" si="182"/>
        <v>51837.16297081831</v>
      </c>
      <c r="S242" s="204">
        <f t="shared" si="182"/>
        <v>52392.731202219715</v>
      </c>
      <c r="T242" s="204">
        <f t="shared" si="182"/>
        <v>52930.065805340106</v>
      </c>
      <c r="U242" s="204">
        <f t="shared" si="182"/>
        <v>53460.828206941791</v>
      </c>
      <c r="V242" s="204">
        <f t="shared" si="182"/>
        <v>53990.87406758844</v>
      </c>
      <c r="W242" s="204">
        <f t="shared" si="182"/>
        <v>54523.156409324678</v>
      </c>
      <c r="X242" s="204">
        <f t="shared" si="182"/>
        <v>55059.177181913707</v>
      </c>
      <c r="Y242" s="204">
        <f t="shared" si="182"/>
        <v>55599.713048377336</v>
      </c>
      <c r="Z242" s="204">
        <f t="shared" si="182"/>
        <v>56145.178280211316</v>
      </c>
      <c r="AA242" s="204">
        <f t="shared" si="182"/>
        <v>56695.80620746185</v>
      </c>
      <c r="AB242" s="204">
        <f t="shared" si="182"/>
        <v>57251.739946257279</v>
      </c>
      <c r="AC242" s="204">
        <f t="shared" si="182"/>
        <v>57813.077765091526</v>
      </c>
      <c r="AD242" s="204">
        <f t="shared" si="182"/>
        <v>58379.895770508301</v>
      </c>
      <c r="AE242" s="204">
        <f t="shared" si="182"/>
        <v>58952.259252510434</v>
      </c>
      <c r="AF242" s="204">
        <f t="shared" si="182"/>
        <v>59530.228359857152</v>
      </c>
      <c r="AG242" s="204">
        <f t="shared" si="182"/>
        <v>60113.860940330531</v>
      </c>
      <c r="AH242" s="204">
        <f t="shared" si="182"/>
        <v>60703.213963512331</v>
      </c>
      <c r="AI242" s="204">
        <f t="shared" si="182"/>
        <v>61298.344234841934</v>
      </c>
      <c r="AJ242" s="204">
        <f t="shared" si="182"/>
        <v>61899.308755340913</v>
      </c>
      <c r="AK242" s="204">
        <f t="shared" si="182"/>
        <v>62506.16490419746</v>
      </c>
      <c r="AL242" s="204">
        <f t="shared" si="182"/>
        <v>63118.970532807376</v>
      </c>
      <c r="AM242" s="204">
        <f t="shared" si="182"/>
        <v>63737.78401457025</v>
      </c>
      <c r="AN242" s="204">
        <f t="shared" si="182"/>
        <v>64362.664272590584</v>
      </c>
      <c r="AO242" s="204">
        <f t="shared" si="182"/>
        <v>64993.670796358638</v>
      </c>
      <c r="AP242" s="204">
        <f t="shared" si="182"/>
        <v>65630.863652949178</v>
      </c>
      <c r="AQ242" s="204">
        <f t="shared" si="182"/>
        <v>66274.303495506887</v>
      </c>
      <c r="AR242" s="204">
        <f t="shared" si="182"/>
        <v>66924.05157040371</v>
      </c>
      <c r="AS242" s="204">
        <f t="shared" si="182"/>
        <v>67580.169723760453</v>
      </c>
      <c r="AT242" s="204">
        <f t="shared" si="182"/>
        <v>68242.720407679604</v>
      </c>
      <c r="AU242" s="204">
        <f t="shared" si="182"/>
        <v>68911.766686362695</v>
      </c>
      <c r="AV242" s="204">
        <f t="shared" si="182"/>
        <v>69587.372242199563</v>
      </c>
      <c r="AW242" s="204">
        <f t="shared" si="182"/>
        <v>70269.601381873072</v>
      </c>
      <c r="AX242" s="204">
        <f t="shared" si="182"/>
        <v>70958.519042501721</v>
      </c>
      <c r="AY242" s="204">
        <f t="shared" si="182"/>
        <v>71654.190797831398</v>
      </c>
      <c r="AZ242" s="204">
        <f t="shared" si="182"/>
        <v>72356.682864482325</v>
      </c>
      <c r="BA242" s="204">
        <f t="shared" si="182"/>
        <v>73066.062108254511</v>
      </c>
      <c r="BB242" s="204">
        <f t="shared" si="182"/>
        <v>73782.396050493699</v>
      </c>
      <c r="BC242" s="204">
        <f t="shared" si="182"/>
        <v>74505.752874518832</v>
      </c>
      <c r="BD242" s="204">
        <f t="shared" si="182"/>
        <v>75236.201432112488</v>
      </c>
      <c r="BE242" s="204">
        <f t="shared" si="182"/>
        <v>75973.811250074534</v>
      </c>
      <c r="BF242" s="204">
        <f t="shared" si="182"/>
        <v>76718.652536840062</v>
      </c>
      <c r="BG242" s="204">
        <f t="shared" si="182"/>
        <v>77470.79618916208</v>
      </c>
      <c r="BH242" s="204">
        <f t="shared" si="182"/>
        <v>78230.313798859774</v>
      </c>
      <c r="BI242" s="204">
        <f t="shared" si="182"/>
        <v>78997.27765963292</v>
      </c>
      <c r="BJ242" s="204">
        <f t="shared" si="182"/>
        <v>79771.760773943039</v>
      </c>
      <c r="BK242" s="204">
        <f t="shared" si="182"/>
        <v>80553.836859962103</v>
      </c>
      <c r="BL242" s="204">
        <f t="shared" si="182"/>
        <v>81343.580358589184</v>
      </c>
      <c r="BM242" s="204">
        <f t="shared" si="182"/>
        <v>82141.066440536131</v>
      </c>
      <c r="BN242" s="204">
        <f t="shared" si="182"/>
        <v>82946.371013482567</v>
      </c>
      <c r="BO242" s="204">
        <f t="shared" si="182"/>
        <v>83759.570729301005</v>
      </c>
      <c r="BP242" s="204">
        <f t="shared" si="182"/>
        <v>84580.742991352978</v>
      </c>
      <c r="BQ242" s="204">
        <f t="shared" si="182"/>
        <v>85409.965961856447</v>
      </c>
    </row>
    <row r="243" spans="5:69">
      <c r="E243" s="326"/>
      <c r="F243" s="328"/>
      <c r="G243" s="329"/>
      <c r="H243" s="330"/>
      <c r="I243" s="224" t="s">
        <v>447</v>
      </c>
      <c r="J243" s="204">
        <f t="shared" ref="J243:BQ243" si="183">J242*$B$11</f>
        <v>6062.1761658031101</v>
      </c>
      <c r="K243" s="204">
        <f t="shared" si="183"/>
        <v>9152.6973483694001</v>
      </c>
      <c r="L243" s="204">
        <f t="shared" si="183"/>
        <v>10757.973716764973</v>
      </c>
      <c r="M243" s="204">
        <f t="shared" si="183"/>
        <v>11621.216068046882</v>
      </c>
      <c r="N243" s="204">
        <f t="shared" si="183"/>
        <v>12114.035569272781</v>
      </c>
      <c r="O243" s="204">
        <f t="shared" si="183"/>
        <v>12422.243629054843</v>
      </c>
      <c r="P243" s="204">
        <f t="shared" si="183"/>
        <v>12638.751833891156</v>
      </c>
      <c r="Q243" s="204">
        <f t="shared" si="183"/>
        <v>12810.021916891308</v>
      </c>
      <c r="R243" s="204">
        <f t="shared" si="183"/>
        <v>12959.290742704577</v>
      </c>
      <c r="S243" s="204">
        <f t="shared" si="183"/>
        <v>13098.182800554929</v>
      </c>
      <c r="T243" s="204">
        <f t="shared" si="183"/>
        <v>13232.516451335026</v>
      </c>
      <c r="U243" s="204">
        <f t="shared" si="183"/>
        <v>13365.207051735448</v>
      </c>
      <c r="V243" s="204">
        <f t="shared" si="183"/>
        <v>13497.71851689711</v>
      </c>
      <c r="W243" s="204">
        <f t="shared" si="183"/>
        <v>13630.789102331169</v>
      </c>
      <c r="X243" s="204">
        <f t="shared" si="183"/>
        <v>13764.794295478427</v>
      </c>
      <c r="Y243" s="204">
        <f t="shared" si="183"/>
        <v>13899.928262094334</v>
      </c>
      <c r="Z243" s="204">
        <f t="shared" si="183"/>
        <v>14036.294570052829</v>
      </c>
      <c r="AA243" s="204">
        <f t="shared" si="183"/>
        <v>14173.951551865463</v>
      </c>
      <c r="AB243" s="204">
        <f t="shared" si="183"/>
        <v>14312.93498656432</v>
      </c>
      <c r="AC243" s="204">
        <f t="shared" si="183"/>
        <v>14453.269441272882</v>
      </c>
      <c r="AD243" s="204">
        <f t="shared" si="183"/>
        <v>14594.973942627075</v>
      </c>
      <c r="AE243" s="204">
        <f t="shared" si="183"/>
        <v>14738.064813127608</v>
      </c>
      <c r="AF243" s="204">
        <f t="shared" si="183"/>
        <v>14882.557089964288</v>
      </c>
      <c r="AG243" s="204">
        <f t="shared" si="183"/>
        <v>15028.465235082633</v>
      </c>
      <c r="AH243" s="204">
        <f t="shared" si="183"/>
        <v>15175.803490878083</v>
      </c>
      <c r="AI243" s="204">
        <f t="shared" si="183"/>
        <v>15324.586058710483</v>
      </c>
      <c r="AJ243" s="204">
        <f t="shared" si="183"/>
        <v>15474.827188835228</v>
      </c>
      <c r="AK243" s="204">
        <f t="shared" si="183"/>
        <v>15626.541226049365</v>
      </c>
      <c r="AL243" s="204">
        <f t="shared" si="183"/>
        <v>15779.742633201844</v>
      </c>
      <c r="AM243" s="204">
        <f t="shared" si="183"/>
        <v>15934.446003642563</v>
      </c>
      <c r="AN243" s="204">
        <f t="shared" si="183"/>
        <v>16090.666068147646</v>
      </c>
      <c r="AO243" s="204">
        <f t="shared" si="183"/>
        <v>16248.417699089659</v>
      </c>
      <c r="AP243" s="204">
        <f t="shared" si="183"/>
        <v>16407.715913237294</v>
      </c>
      <c r="AQ243" s="204">
        <f t="shared" si="183"/>
        <v>16568.575873876722</v>
      </c>
      <c r="AR243" s="204">
        <f t="shared" si="183"/>
        <v>16731.012892600927</v>
      </c>
      <c r="AS243" s="204">
        <f t="shared" si="183"/>
        <v>16895.042430940113</v>
      </c>
      <c r="AT243" s="204">
        <f t="shared" si="183"/>
        <v>17060.680101919901</v>
      </c>
      <c r="AU243" s="204">
        <f t="shared" si="183"/>
        <v>17227.941671590674</v>
      </c>
      <c r="AV243" s="204">
        <f t="shared" si="183"/>
        <v>17396.843060549891</v>
      </c>
      <c r="AW243" s="204">
        <f t="shared" si="183"/>
        <v>17567.400345468268</v>
      </c>
      <c r="AX243" s="204">
        <f t="shared" si="183"/>
        <v>17739.62976062543</v>
      </c>
      <c r="AY243" s="204">
        <f t="shared" si="183"/>
        <v>17913.547699457849</v>
      </c>
      <c r="AZ243" s="204">
        <f t="shared" si="183"/>
        <v>18089.170716120581</v>
      </c>
      <c r="BA243" s="204">
        <f t="shared" si="183"/>
        <v>18266.515527063628</v>
      </c>
      <c r="BB243" s="204">
        <f t="shared" si="183"/>
        <v>18445.599012623425</v>
      </c>
      <c r="BC243" s="204">
        <f t="shared" si="183"/>
        <v>18626.438218629708</v>
      </c>
      <c r="BD243" s="204">
        <f t="shared" si="183"/>
        <v>18809.050358028122</v>
      </c>
      <c r="BE243" s="204">
        <f t="shared" si="183"/>
        <v>18993.452812518633</v>
      </c>
      <c r="BF243" s="204">
        <f t="shared" si="183"/>
        <v>19179.663134210015</v>
      </c>
      <c r="BG243" s="204">
        <f t="shared" si="183"/>
        <v>19367.69904729052</v>
      </c>
      <c r="BH243" s="204">
        <f t="shared" si="183"/>
        <v>19557.578449714943</v>
      </c>
      <c r="BI243" s="204">
        <f t="shared" si="183"/>
        <v>19749.31941490823</v>
      </c>
      <c r="BJ243" s="204">
        <f t="shared" si="183"/>
        <v>19942.94019348576</v>
      </c>
      <c r="BK243" s="204">
        <f t="shared" si="183"/>
        <v>20138.459214990526</v>
      </c>
      <c r="BL243" s="204">
        <f t="shared" si="183"/>
        <v>20335.895089647296</v>
      </c>
      <c r="BM243" s="204">
        <f t="shared" si="183"/>
        <v>20535.266610134033</v>
      </c>
      <c r="BN243" s="204">
        <f t="shared" si="183"/>
        <v>20736.592753370642</v>
      </c>
      <c r="BO243" s="204">
        <f t="shared" si="183"/>
        <v>20939.892682325251</v>
      </c>
      <c r="BP243" s="204">
        <f t="shared" si="183"/>
        <v>21145.185747838244</v>
      </c>
      <c r="BQ243" s="204">
        <f t="shared" si="183"/>
        <v>21352.491490464112</v>
      </c>
    </row>
    <row r="244" spans="5:69">
      <c r="E244" s="326"/>
      <c r="F244" s="328"/>
      <c r="G244" s="329"/>
      <c r="H244" s="330"/>
      <c r="I244" s="224" t="s">
        <v>448</v>
      </c>
      <c r="J244" s="204">
        <f>J9*J236</f>
        <v>2072.5388601036275</v>
      </c>
      <c r="K244" s="204">
        <f>K9*K236</f>
        <v>2092.8578685360158</v>
      </c>
      <c r="L244" s="204">
        <f t="shared" ref="L244:BQ244" si="184">L9*L236</f>
        <v>2113.3760829334274</v>
      </c>
      <c r="M244" s="204">
        <f t="shared" si="184"/>
        <v>2134.0954562955203</v>
      </c>
      <c r="N244" s="204">
        <f t="shared" si="184"/>
        <v>2155.0179607690052</v>
      </c>
      <c r="O244" s="204">
        <f t="shared" si="184"/>
        <v>2176.1455878353681</v>
      </c>
      <c r="P244" s="204">
        <f t="shared" si="184"/>
        <v>2197.4803485004213</v>
      </c>
      <c r="Q244" s="204">
        <f t="shared" si="184"/>
        <v>2219.0242734857193</v>
      </c>
      <c r="R244" s="204">
        <f t="shared" si="184"/>
        <v>2240.7794134218539</v>
      </c>
      <c r="S244" s="204">
        <f t="shared" si="184"/>
        <v>2262.7478390436368</v>
      </c>
      <c r="T244" s="204">
        <f t="shared" si="184"/>
        <v>2284.9316413872016</v>
      </c>
      <c r="U244" s="204">
        <f t="shared" si="184"/>
        <v>2307.3329319890372</v>
      </c>
      <c r="V244" s="204">
        <f t="shared" si="184"/>
        <v>2329.9538430869698</v>
      </c>
      <c r="W244" s="204">
        <f t="shared" si="184"/>
        <v>2352.7965278231163</v>
      </c>
      <c r="X244" s="204">
        <f t="shared" si="184"/>
        <v>2375.8631604488337</v>
      </c>
      <c r="Y244" s="204">
        <f t="shared" si="184"/>
        <v>2399.1559365316648</v>
      </c>
      <c r="Z244" s="204">
        <f t="shared" si="184"/>
        <v>2422.6770731643292</v>
      </c>
      <c r="AA244" s="204">
        <f t="shared" si="184"/>
        <v>2446.4288091757435</v>
      </c>
      <c r="AB244" s="204">
        <f t="shared" si="184"/>
        <v>2470.413405344133</v>
      </c>
      <c r="AC244" s="204">
        <f t="shared" si="184"/>
        <v>2494.6331446122131</v>
      </c>
      <c r="AD244" s="204">
        <f t="shared" si="184"/>
        <v>2519.0903323044904</v>
      </c>
      <c r="AE244" s="204">
        <f t="shared" si="184"/>
        <v>2543.7872963466912</v>
      </c>
      <c r="AF244" s="204">
        <f t="shared" si="184"/>
        <v>2568.7263874873452</v>
      </c>
      <c r="AG244" s="204">
        <f t="shared" si="184"/>
        <v>2593.9099795215348</v>
      </c>
      <c r="AH244" s="204">
        <f t="shared" si="184"/>
        <v>2619.3404695168442</v>
      </c>
      <c r="AI244" s="204">
        <f t="shared" si="184"/>
        <v>2645.0202780415184</v>
      </c>
      <c r="AJ244" s="204">
        <f t="shared" si="184"/>
        <v>2670.9518493948672</v>
      </c>
      <c r="AK244" s="204">
        <f t="shared" si="184"/>
        <v>2697.1376518399152</v>
      </c>
      <c r="AL244" s="204">
        <f t="shared" si="184"/>
        <v>2723.5801778383457</v>
      </c>
      <c r="AM244" s="204">
        <f t="shared" si="184"/>
        <v>2750.2819442877403</v>
      </c>
      <c r="AN244" s="204">
        <f t="shared" si="184"/>
        <v>2777.2454927611502</v>
      </c>
      <c r="AO244" s="204">
        <f t="shared" si="184"/>
        <v>2804.4733897490041</v>
      </c>
      <c r="AP244" s="204">
        <f t="shared" si="184"/>
        <v>2831.9682269034065</v>
      </c>
      <c r="AQ244" s="204">
        <f t="shared" si="184"/>
        <v>2859.732621284812</v>
      </c>
      <c r="AR244" s="204">
        <f t="shared" si="184"/>
        <v>2887.7692156111343</v>
      </c>
      <c r="AS244" s="204">
        <f t="shared" si="184"/>
        <v>2916.0806785092818</v>
      </c>
      <c r="AT244" s="204">
        <f t="shared" si="184"/>
        <v>2944.6697047691773</v>
      </c>
      <c r="AU244" s="204">
        <f t="shared" si="184"/>
        <v>2973.5390156002472</v>
      </c>
      <c r="AV244" s="204">
        <f t="shared" si="184"/>
        <v>3002.6913588904454</v>
      </c>
      <c r="AW244" s="204">
        <f t="shared" si="184"/>
        <v>3032.1295094678026</v>
      </c>
      <c r="AX244" s="204">
        <f t="shared" si="184"/>
        <v>3061.8562693645458</v>
      </c>
      <c r="AY244" s="204">
        <f t="shared" si="184"/>
        <v>3091.8744680838072</v>
      </c>
      <c r="AZ244" s="204">
        <f t="shared" si="184"/>
        <v>3122.1869628689419</v>
      </c>
      <c r="BA244" s="204">
        <f t="shared" si="184"/>
        <v>3152.7966389755002</v>
      </c>
      <c r="BB244" s="204">
        <f t="shared" si="184"/>
        <v>3183.7064099458485</v>
      </c>
      <c r="BC244" s="204">
        <f t="shared" si="184"/>
        <v>3214.9192178864937</v>
      </c>
      <c r="BD244" s="204">
        <f t="shared" si="184"/>
        <v>3246.4380337481257</v>
      </c>
      <c r="BE244" s="204">
        <f t="shared" si="184"/>
        <v>3278.2658576084018</v>
      </c>
      <c r="BF244" s="204">
        <f t="shared" si="184"/>
        <v>3310.4057189575037</v>
      </c>
      <c r="BG244" s="204">
        <f t="shared" si="184"/>
        <v>3342.8606769864996</v>
      </c>
      <c r="BH244" s="204">
        <f t="shared" si="184"/>
        <v>3375.6338208785241</v>
      </c>
      <c r="BI244" s="204">
        <f t="shared" si="184"/>
        <v>3408.7282701028225</v>
      </c>
      <c r="BJ244" s="204">
        <f t="shared" si="184"/>
        <v>3442.1471747116739</v>
      </c>
      <c r="BK244" s="204">
        <f t="shared" si="184"/>
        <v>3475.8937156402203</v>
      </c>
      <c r="BL244" s="204">
        <f t="shared" si="184"/>
        <v>3509.9711050092419</v>
      </c>
      <c r="BM244" s="204">
        <f t="shared" si="184"/>
        <v>3544.382586430901</v>
      </c>
      <c r="BN244" s="204">
        <f t="shared" si="184"/>
        <v>3579.1314353174785</v>
      </c>
      <c r="BO244" s="204">
        <f t="shared" si="184"/>
        <v>3614.2209591931396</v>
      </c>
      <c r="BP244" s="204">
        <f t="shared" si="184"/>
        <v>3649.6544980087588</v>
      </c>
      <c r="BQ244" s="204">
        <f t="shared" si="184"/>
        <v>3685.4354244598244</v>
      </c>
    </row>
    <row r="245" spans="5:69">
      <c r="E245" s="326"/>
      <c r="F245" s="328"/>
      <c r="G245" s="329"/>
      <c r="H245" s="330"/>
      <c r="I245" s="229" t="s">
        <v>449</v>
      </c>
      <c r="J245" s="204">
        <f>J243-J244</f>
        <v>3989.6373056994826</v>
      </c>
      <c r="K245" s="204">
        <f>K243-K244</f>
        <v>7059.8394798333848</v>
      </c>
      <c r="L245" s="204">
        <f t="shared" ref="L245:BQ245" si="185">L243-L244</f>
        <v>8644.597633831545</v>
      </c>
      <c r="M245" s="204">
        <f t="shared" si="185"/>
        <v>9487.1206117513611</v>
      </c>
      <c r="N245" s="204">
        <f t="shared" si="185"/>
        <v>9959.0176085037747</v>
      </c>
      <c r="O245" s="204">
        <f t="shared" si="185"/>
        <v>10246.098041219475</v>
      </c>
      <c r="P245" s="204">
        <f t="shared" si="185"/>
        <v>10441.271485390735</v>
      </c>
      <c r="Q245" s="204">
        <f t="shared" si="185"/>
        <v>10590.99764340559</v>
      </c>
      <c r="R245" s="204">
        <f t="shared" si="185"/>
        <v>10718.511329282723</v>
      </c>
      <c r="S245" s="204">
        <f t="shared" si="185"/>
        <v>10835.434961511291</v>
      </c>
      <c r="T245" s="204">
        <f t="shared" si="185"/>
        <v>10947.584809947824</v>
      </c>
      <c r="U245" s="204">
        <f t="shared" si="185"/>
        <v>11057.874119746411</v>
      </c>
      <c r="V245" s="204">
        <f t="shared" si="185"/>
        <v>11167.764673810139</v>
      </c>
      <c r="W245" s="204">
        <f t="shared" si="185"/>
        <v>11277.992574508053</v>
      </c>
      <c r="X245" s="204">
        <f t="shared" si="185"/>
        <v>11388.931135029594</v>
      </c>
      <c r="Y245" s="204">
        <f t="shared" si="185"/>
        <v>11500.77232556267</v>
      </c>
      <c r="Z245" s="204">
        <f t="shared" si="185"/>
        <v>11613.617496888499</v>
      </c>
      <c r="AA245" s="204">
        <f t="shared" si="185"/>
        <v>11727.522742689718</v>
      </c>
      <c r="AB245" s="204">
        <f t="shared" si="185"/>
        <v>11842.521581220186</v>
      </c>
      <c r="AC245" s="204">
        <f t="shared" si="185"/>
        <v>11958.636296660668</v>
      </c>
      <c r="AD245" s="204">
        <f t="shared" si="185"/>
        <v>12075.883610322584</v>
      </c>
      <c r="AE245" s="204">
        <f t="shared" si="185"/>
        <v>12194.277516780918</v>
      </c>
      <c r="AF245" s="204">
        <f t="shared" si="185"/>
        <v>12313.830702476942</v>
      </c>
      <c r="AG245" s="204">
        <f t="shared" si="185"/>
        <v>12434.555255561098</v>
      </c>
      <c r="AH245" s="204">
        <f t="shared" si="185"/>
        <v>12556.463021361238</v>
      </c>
      <c r="AI245" s="204">
        <f t="shared" si="185"/>
        <v>12679.565780668965</v>
      </c>
      <c r="AJ245" s="204">
        <f t="shared" si="185"/>
        <v>12803.875339440361</v>
      </c>
      <c r="AK245" s="204">
        <f t="shared" si="185"/>
        <v>12929.403574209449</v>
      </c>
      <c r="AL245" s="204">
        <f t="shared" si="185"/>
        <v>13056.162455363497</v>
      </c>
      <c r="AM245" s="204">
        <f t="shared" si="185"/>
        <v>13184.164059354822</v>
      </c>
      <c r="AN245" s="204">
        <f t="shared" si="185"/>
        <v>13313.420575386495</v>
      </c>
      <c r="AO245" s="204">
        <f t="shared" si="185"/>
        <v>13443.944309340655</v>
      </c>
      <c r="AP245" s="204">
        <f t="shared" si="185"/>
        <v>13575.747686333889</v>
      </c>
      <c r="AQ245" s="204">
        <f t="shared" si="185"/>
        <v>13708.843252591909</v>
      </c>
      <c r="AR245" s="204">
        <f t="shared" si="185"/>
        <v>13843.243676989794</v>
      </c>
      <c r="AS245" s="204">
        <f t="shared" si="185"/>
        <v>13978.961752430831</v>
      </c>
      <c r="AT245" s="204">
        <f t="shared" si="185"/>
        <v>14116.010397150723</v>
      </c>
      <c r="AU245" s="204">
        <f t="shared" si="185"/>
        <v>14254.402655990427</v>
      </c>
      <c r="AV245" s="204">
        <f t="shared" si="185"/>
        <v>14394.151701659444</v>
      </c>
      <c r="AW245" s="204">
        <f t="shared" si="185"/>
        <v>14535.270836000465</v>
      </c>
      <c r="AX245" s="204">
        <f t="shared" si="185"/>
        <v>14677.773491260885</v>
      </c>
      <c r="AY245" s="204">
        <f t="shared" si="185"/>
        <v>14821.673231374043</v>
      </c>
      <c r="AZ245" s="204">
        <f t="shared" si="185"/>
        <v>14966.983753251639</v>
      </c>
      <c r="BA245" s="204">
        <f t="shared" si="185"/>
        <v>15113.718888088128</v>
      </c>
      <c r="BB245" s="204">
        <f t="shared" si="185"/>
        <v>15261.892602677577</v>
      </c>
      <c r="BC245" s="204">
        <f t="shared" si="185"/>
        <v>15411.519000743214</v>
      </c>
      <c r="BD245" s="204">
        <f t="shared" si="185"/>
        <v>15562.612324279997</v>
      </c>
      <c r="BE245" s="204">
        <f t="shared" si="185"/>
        <v>15715.186954910232</v>
      </c>
      <c r="BF245" s="204">
        <f t="shared" si="185"/>
        <v>15869.257415252512</v>
      </c>
      <c r="BG245" s="204">
        <f t="shared" si="185"/>
        <v>16024.83837030402</v>
      </c>
      <c r="BH245" s="204">
        <f t="shared" si="185"/>
        <v>16181.94462883642</v>
      </c>
      <c r="BI245" s="204">
        <f t="shared" si="185"/>
        <v>16340.591144805407</v>
      </c>
      <c r="BJ245" s="204">
        <f t="shared" si="185"/>
        <v>16500.793018774086</v>
      </c>
      <c r="BK245" s="204">
        <f t="shared" si="185"/>
        <v>16662.565499350305</v>
      </c>
      <c r="BL245" s="204">
        <f t="shared" si="185"/>
        <v>16825.923984638055</v>
      </c>
      <c r="BM245" s="204">
        <f t="shared" si="185"/>
        <v>16990.884023703133</v>
      </c>
      <c r="BN245" s="204">
        <f t="shared" si="185"/>
        <v>17157.461318053163</v>
      </c>
      <c r="BO245" s="204">
        <f t="shared" si="185"/>
        <v>17325.671723132113</v>
      </c>
      <c r="BP245" s="204">
        <f t="shared" si="185"/>
        <v>17495.531249829484</v>
      </c>
      <c r="BQ245" s="204">
        <f t="shared" si="185"/>
        <v>17667.056066004287</v>
      </c>
    </row>
    <row r="246" spans="5:69">
      <c r="E246" s="326"/>
      <c r="F246" s="328"/>
      <c r="G246" s="329"/>
      <c r="H246" s="323" t="s">
        <v>47</v>
      </c>
      <c r="I246" s="230" t="s">
        <v>318</v>
      </c>
      <c r="J246" s="216">
        <f>Variables!$M$29</f>
        <v>0.1</v>
      </c>
      <c r="K246" s="216">
        <f>Variables!$M$29</f>
        <v>0.1</v>
      </c>
      <c r="L246" s="216">
        <f>Variables!$M$29</f>
        <v>0.1</v>
      </c>
      <c r="M246" s="216">
        <f>Variables!$M$29</f>
        <v>0.1</v>
      </c>
      <c r="N246" s="216">
        <f>Variables!$M$29</f>
        <v>0.1</v>
      </c>
      <c r="O246" s="216">
        <f>Variables!$M$29</f>
        <v>0.1</v>
      </c>
      <c r="P246" s="216">
        <f>Variables!$M$29</f>
        <v>0.1</v>
      </c>
      <c r="Q246" s="216">
        <f>Variables!$M$29</f>
        <v>0.1</v>
      </c>
      <c r="R246" s="216">
        <f>Variables!$M$29</f>
        <v>0.1</v>
      </c>
      <c r="S246" s="216">
        <f>Variables!$M$29</f>
        <v>0.1</v>
      </c>
      <c r="T246" s="216">
        <f>Variables!$M$29</f>
        <v>0.1</v>
      </c>
      <c r="U246" s="216">
        <f>Variables!$M$29</f>
        <v>0.1</v>
      </c>
      <c r="V246" s="216">
        <f>Variables!$M$29</f>
        <v>0.1</v>
      </c>
      <c r="W246" s="216">
        <f>Variables!$M$29</f>
        <v>0.1</v>
      </c>
      <c r="X246" s="216">
        <f>Variables!$M$29</f>
        <v>0.1</v>
      </c>
      <c r="Y246" s="216">
        <f>Variables!$M$29</f>
        <v>0.1</v>
      </c>
      <c r="Z246" s="216">
        <f>Variables!$M$29</f>
        <v>0.1</v>
      </c>
      <c r="AA246" s="216">
        <f>Variables!$M$29</f>
        <v>0.1</v>
      </c>
      <c r="AB246" s="216">
        <f>Variables!$M$29</f>
        <v>0.1</v>
      </c>
      <c r="AC246" s="216">
        <f>Variables!$M$29</f>
        <v>0.1</v>
      </c>
      <c r="AD246" s="216">
        <f>Variables!$M$29</f>
        <v>0.1</v>
      </c>
      <c r="AE246" s="216">
        <f>Variables!$M$29</f>
        <v>0.1</v>
      </c>
      <c r="AF246" s="216">
        <f>Variables!$M$29</f>
        <v>0.1</v>
      </c>
      <c r="AG246" s="216">
        <f>Variables!$M$29</f>
        <v>0.1</v>
      </c>
      <c r="AH246" s="216">
        <f>Variables!$M$29</f>
        <v>0.1</v>
      </c>
      <c r="AI246" s="216">
        <f>Variables!$M$29</f>
        <v>0.1</v>
      </c>
      <c r="AJ246" s="216">
        <f>Variables!$M$29</f>
        <v>0.1</v>
      </c>
      <c r="AK246" s="216">
        <f>Variables!$M$29</f>
        <v>0.1</v>
      </c>
      <c r="AL246" s="216">
        <f>Variables!$M$29</f>
        <v>0.1</v>
      </c>
      <c r="AM246" s="216">
        <f>Variables!$M$29</f>
        <v>0.1</v>
      </c>
      <c r="AN246" s="216">
        <f>Variables!$M$29</f>
        <v>0.1</v>
      </c>
      <c r="AO246" s="216">
        <f>Variables!$M$29</f>
        <v>0.1</v>
      </c>
      <c r="AP246" s="216">
        <f>Variables!$M$29</f>
        <v>0.1</v>
      </c>
      <c r="AQ246" s="216">
        <f>Variables!$M$29</f>
        <v>0.1</v>
      </c>
      <c r="AR246" s="216">
        <f>Variables!$M$29</f>
        <v>0.1</v>
      </c>
      <c r="AS246" s="216">
        <f>Variables!$M$29</f>
        <v>0.1</v>
      </c>
      <c r="AT246" s="216">
        <f>Variables!$M$29</f>
        <v>0.1</v>
      </c>
      <c r="AU246" s="216">
        <f>Variables!$M$29</f>
        <v>0.1</v>
      </c>
      <c r="AV246" s="216">
        <f>Variables!$M$29</f>
        <v>0.1</v>
      </c>
      <c r="AW246" s="216">
        <f>Variables!$M$29</f>
        <v>0.1</v>
      </c>
      <c r="AX246" s="216">
        <f>Variables!$M$29</f>
        <v>0.1</v>
      </c>
      <c r="AY246" s="216">
        <f>Variables!$M$29</f>
        <v>0.1</v>
      </c>
      <c r="AZ246" s="216">
        <f>Variables!$M$29</f>
        <v>0.1</v>
      </c>
      <c r="BA246" s="216">
        <f>Variables!$M$29</f>
        <v>0.1</v>
      </c>
      <c r="BB246" s="216">
        <f>Variables!$M$29</f>
        <v>0.1</v>
      </c>
      <c r="BC246" s="216">
        <f>Variables!$M$29</f>
        <v>0.1</v>
      </c>
      <c r="BD246" s="216">
        <f>Variables!$M$29</f>
        <v>0.1</v>
      </c>
      <c r="BE246" s="216">
        <f>Variables!$M$29</f>
        <v>0.1</v>
      </c>
      <c r="BF246" s="216">
        <f>Variables!$M$29</f>
        <v>0.1</v>
      </c>
      <c r="BG246" s="216">
        <f>Variables!$M$29</f>
        <v>0.1</v>
      </c>
      <c r="BH246" s="216">
        <f>Variables!$M$29</f>
        <v>0.1</v>
      </c>
      <c r="BI246" s="216">
        <f>Variables!$M$29</f>
        <v>0.1</v>
      </c>
      <c r="BJ246" s="216">
        <f>Variables!$M$29</f>
        <v>0.1</v>
      </c>
      <c r="BK246" s="216">
        <f>Variables!$M$29</f>
        <v>0.1</v>
      </c>
      <c r="BL246" s="216">
        <f>Variables!$M$29</f>
        <v>0.1</v>
      </c>
      <c r="BM246" s="216">
        <f>Variables!$M$29</f>
        <v>0.1</v>
      </c>
      <c r="BN246" s="216">
        <f>Variables!$M$29</f>
        <v>0.1</v>
      </c>
      <c r="BO246" s="216">
        <f>Variables!$M$29</f>
        <v>0.1</v>
      </c>
      <c r="BP246" s="216">
        <f>Variables!$M$29</f>
        <v>0.1</v>
      </c>
      <c r="BQ246" s="216">
        <f>Variables!$M$29</f>
        <v>0.1</v>
      </c>
    </row>
    <row r="247" spans="5:69">
      <c r="E247" s="326"/>
      <c r="F247" s="328"/>
      <c r="G247" s="329"/>
      <c r="H247" s="323"/>
      <c r="I247" s="232" t="s">
        <v>319</v>
      </c>
      <c r="J247" s="216">
        <f>Variables!$M$32</f>
        <v>0.1</v>
      </c>
      <c r="K247" s="216">
        <f>Variables!$M$32</f>
        <v>0.1</v>
      </c>
      <c r="L247" s="216">
        <f>Variables!$M$32</f>
        <v>0.1</v>
      </c>
      <c r="M247" s="216">
        <f>Variables!$M$32</f>
        <v>0.1</v>
      </c>
      <c r="N247" s="216">
        <f>Variables!$M$32</f>
        <v>0.1</v>
      </c>
      <c r="O247" s="216">
        <f>Variables!$M$32</f>
        <v>0.1</v>
      </c>
      <c r="P247" s="216">
        <f>Variables!$M$32</f>
        <v>0.1</v>
      </c>
      <c r="Q247" s="216">
        <f>Variables!$M$32</f>
        <v>0.1</v>
      </c>
      <c r="R247" s="216">
        <f>Variables!$M$32</f>
        <v>0.1</v>
      </c>
      <c r="S247" s="216">
        <f>Variables!$M$32</f>
        <v>0.1</v>
      </c>
      <c r="T247" s="216">
        <f>Variables!$M$32</f>
        <v>0.1</v>
      </c>
      <c r="U247" s="216">
        <f>Variables!$M$32</f>
        <v>0.1</v>
      </c>
      <c r="V247" s="216">
        <f>Variables!$M$32</f>
        <v>0.1</v>
      </c>
      <c r="W247" s="216">
        <f>Variables!$M$32</f>
        <v>0.1</v>
      </c>
      <c r="X247" s="216">
        <f>Variables!$M$32</f>
        <v>0.1</v>
      </c>
      <c r="Y247" s="216">
        <f>Variables!$M$32</f>
        <v>0.1</v>
      </c>
      <c r="Z247" s="216">
        <f>Variables!$M$32</f>
        <v>0.1</v>
      </c>
      <c r="AA247" s="216">
        <f>Variables!$M$32</f>
        <v>0.1</v>
      </c>
      <c r="AB247" s="216">
        <f>Variables!$M$32</f>
        <v>0.1</v>
      </c>
      <c r="AC247" s="216">
        <f>Variables!$M$32</f>
        <v>0.1</v>
      </c>
      <c r="AD247" s="216">
        <f>Variables!$M$32</f>
        <v>0.1</v>
      </c>
      <c r="AE247" s="216">
        <f>Variables!$M$32</f>
        <v>0.1</v>
      </c>
      <c r="AF247" s="216">
        <f>Variables!$M$32</f>
        <v>0.1</v>
      </c>
      <c r="AG247" s="216">
        <f>Variables!$M$32</f>
        <v>0.1</v>
      </c>
      <c r="AH247" s="216">
        <f>Variables!$M$32</f>
        <v>0.1</v>
      </c>
      <c r="AI247" s="216">
        <f>Variables!$M$32</f>
        <v>0.1</v>
      </c>
      <c r="AJ247" s="216">
        <f>Variables!$M$32</f>
        <v>0.1</v>
      </c>
      <c r="AK247" s="216">
        <f>Variables!$M$32</f>
        <v>0.1</v>
      </c>
      <c r="AL247" s="216">
        <f>Variables!$M$32</f>
        <v>0.1</v>
      </c>
      <c r="AM247" s="216">
        <f>Variables!$M$32</f>
        <v>0.1</v>
      </c>
      <c r="AN247" s="216">
        <f>Variables!$M$32</f>
        <v>0.1</v>
      </c>
      <c r="AO247" s="216">
        <f>Variables!$M$32</f>
        <v>0.1</v>
      </c>
      <c r="AP247" s="216">
        <f>Variables!$M$32</f>
        <v>0.1</v>
      </c>
      <c r="AQ247" s="216">
        <f>Variables!$M$32</f>
        <v>0.1</v>
      </c>
      <c r="AR247" s="216">
        <f>Variables!$M$32</f>
        <v>0.1</v>
      </c>
      <c r="AS247" s="216">
        <f>Variables!$M$32</f>
        <v>0.1</v>
      </c>
      <c r="AT247" s="216">
        <f>Variables!$M$32</f>
        <v>0.1</v>
      </c>
      <c r="AU247" s="216">
        <f>Variables!$M$32</f>
        <v>0.1</v>
      </c>
      <c r="AV247" s="216">
        <f>Variables!$M$32</f>
        <v>0.1</v>
      </c>
      <c r="AW247" s="216">
        <f>Variables!$M$32</f>
        <v>0.1</v>
      </c>
      <c r="AX247" s="216">
        <f>Variables!$M$32</f>
        <v>0.1</v>
      </c>
      <c r="AY247" s="216">
        <f>Variables!$M$32</f>
        <v>0.1</v>
      </c>
      <c r="AZ247" s="216">
        <f>Variables!$M$32</f>
        <v>0.1</v>
      </c>
      <c r="BA247" s="216">
        <f>Variables!$M$32</f>
        <v>0.1</v>
      </c>
      <c r="BB247" s="216">
        <f>Variables!$M$32</f>
        <v>0.1</v>
      </c>
      <c r="BC247" s="216">
        <f>Variables!$M$32</f>
        <v>0.1</v>
      </c>
      <c r="BD247" s="216">
        <f>Variables!$M$32</f>
        <v>0.1</v>
      </c>
      <c r="BE247" s="216">
        <f>Variables!$M$32</f>
        <v>0.1</v>
      </c>
      <c r="BF247" s="216">
        <f>Variables!$M$32</f>
        <v>0.1</v>
      </c>
      <c r="BG247" s="216">
        <f>Variables!$M$32</f>
        <v>0.1</v>
      </c>
      <c r="BH247" s="216">
        <f>Variables!$M$32</f>
        <v>0.1</v>
      </c>
      <c r="BI247" s="216">
        <f>Variables!$M$32</f>
        <v>0.1</v>
      </c>
      <c r="BJ247" s="216">
        <f>Variables!$M$32</f>
        <v>0.1</v>
      </c>
      <c r="BK247" s="216">
        <f>Variables!$M$32</f>
        <v>0.1</v>
      </c>
      <c r="BL247" s="216">
        <f>Variables!$M$32</f>
        <v>0.1</v>
      </c>
      <c r="BM247" s="216">
        <f>Variables!$M$32</f>
        <v>0.1</v>
      </c>
      <c r="BN247" s="216">
        <f>Variables!$M$32</f>
        <v>0.1</v>
      </c>
      <c r="BO247" s="216">
        <f>Variables!$M$32</f>
        <v>0.1</v>
      </c>
      <c r="BP247" s="216">
        <f>Variables!$M$32</f>
        <v>0.1</v>
      </c>
      <c r="BQ247" s="216">
        <f>Variables!$M$32</f>
        <v>0.1</v>
      </c>
    </row>
    <row r="248" spans="5:69">
      <c r="E248" s="326"/>
      <c r="F248" s="328"/>
      <c r="G248" s="329"/>
      <c r="H248" s="323"/>
      <c r="I248" s="235" t="s">
        <v>321</v>
      </c>
      <c r="J248" s="200">
        <f>J179*J246*J247</f>
        <v>0.4041450777202073</v>
      </c>
      <c r="K248" s="200">
        <f>K179*K246*K247</f>
        <v>0.41626943005181349</v>
      </c>
      <c r="L248" s="200">
        <f t="shared" ref="L248:BQ248" si="186">L179*L246*L247</f>
        <v>0.42875751295336784</v>
      </c>
      <c r="M248" s="200">
        <f t="shared" si="186"/>
        <v>0.44162023834196895</v>
      </c>
      <c r="N248" s="200">
        <f t="shared" si="186"/>
        <v>0.45486884549222806</v>
      </c>
      <c r="O248" s="200">
        <f t="shared" si="186"/>
        <v>0.46851491085699487</v>
      </c>
      <c r="P248" s="200">
        <f t="shared" si="186"/>
        <v>0.48257035818270488</v>
      </c>
      <c r="Q248" s="200">
        <f t="shared" si="186"/>
        <v>0.49704746892818596</v>
      </c>
      <c r="R248" s="200">
        <f t="shared" si="186"/>
        <v>0.51195889299603159</v>
      </c>
      <c r="S248" s="200">
        <f t="shared" si="186"/>
        <v>0.5273176597859125</v>
      </c>
      <c r="T248" s="200">
        <f t="shared" si="186"/>
        <v>0.54313718957948987</v>
      </c>
      <c r="U248" s="200">
        <f t="shared" si="186"/>
        <v>0.55943130526687457</v>
      </c>
      <c r="V248" s="200">
        <f t="shared" si="186"/>
        <v>0.57621424442488089</v>
      </c>
      <c r="W248" s="200">
        <f t="shared" si="186"/>
        <v>0.59350067175762722</v>
      </c>
      <c r="X248" s="200">
        <f t="shared" si="186"/>
        <v>0.61130569191035633</v>
      </c>
      <c r="Y248" s="200">
        <f t="shared" si="186"/>
        <v>0.62964486266766695</v>
      </c>
      <c r="Z248" s="200">
        <f t="shared" si="186"/>
        <v>0.64853420854769706</v>
      </c>
      <c r="AA248" s="200">
        <f t="shared" si="186"/>
        <v>0.66799023480412778</v>
      </c>
      <c r="AB248" s="200">
        <f t="shared" si="186"/>
        <v>0.68802994184825172</v>
      </c>
      <c r="AC248" s="200">
        <f t="shared" si="186"/>
        <v>0.7086708401036993</v>
      </c>
      <c r="AD248" s="200">
        <f t="shared" si="186"/>
        <v>0.72993096530681045</v>
      </c>
      <c r="AE248" s="200">
        <f t="shared" si="186"/>
        <v>0.75182889426601474</v>
      </c>
      <c r="AF248" s="200">
        <f t="shared" si="186"/>
        <v>0.7743837610939952</v>
      </c>
      <c r="AG248" s="200">
        <f t="shared" si="186"/>
        <v>0.79761527392681508</v>
      </c>
      <c r="AH248" s="200">
        <f t="shared" si="186"/>
        <v>0.8215437321446194</v>
      </c>
      <c r="AI248" s="200">
        <f t="shared" si="186"/>
        <v>0.84619004410895815</v>
      </c>
      <c r="AJ248" s="200">
        <f t="shared" si="186"/>
        <v>0.87157574543222693</v>
      </c>
      <c r="AK248" s="200">
        <f t="shared" si="186"/>
        <v>0.8977230177951937</v>
      </c>
      <c r="AL248" s="200">
        <f t="shared" si="186"/>
        <v>0.92465470832904961</v>
      </c>
      <c r="AM248" s="200">
        <f t="shared" si="186"/>
        <v>0.952394349578921</v>
      </c>
      <c r="AN248" s="200">
        <f t="shared" si="186"/>
        <v>0.98096618006628877</v>
      </c>
      <c r="AO248" s="200">
        <f t="shared" si="186"/>
        <v>1.0103951654682775</v>
      </c>
      <c r="AP248" s="200">
        <f t="shared" si="186"/>
        <v>1.0407070204323257</v>
      </c>
      <c r="AQ248" s="200">
        <f t="shared" si="186"/>
        <v>1.0719282310452953</v>
      </c>
      <c r="AR248" s="200">
        <f t="shared" si="186"/>
        <v>1.1040860779766544</v>
      </c>
      <c r="AS248" s="200">
        <f t="shared" si="186"/>
        <v>1.1372086603159539</v>
      </c>
      <c r="AT248" s="200">
        <f t="shared" si="186"/>
        <v>1.1713249201254328</v>
      </c>
      <c r="AU248" s="200">
        <f t="shared" si="186"/>
        <v>1.2064646677291955</v>
      </c>
      <c r="AV248" s="200">
        <f t="shared" si="186"/>
        <v>1.2426586077610713</v>
      </c>
      <c r="AW248" s="200">
        <f t="shared" si="186"/>
        <v>1.2799383659939034</v>
      </c>
      <c r="AX248" s="200">
        <f t="shared" si="186"/>
        <v>1.3183365169737205</v>
      </c>
      <c r="AY248" s="200">
        <f t="shared" si="186"/>
        <v>1.3578866124829325</v>
      </c>
      <c r="AZ248" s="200">
        <f t="shared" si="186"/>
        <v>1.3986232108574204</v>
      </c>
      <c r="BA248" s="200">
        <f t="shared" si="186"/>
        <v>1.4405819071831429</v>
      </c>
      <c r="BB248" s="200">
        <f t="shared" si="186"/>
        <v>1.4837993643986376</v>
      </c>
      <c r="BC248" s="200">
        <f t="shared" si="186"/>
        <v>1.5283133453305964</v>
      </c>
      <c r="BD248" s="200">
        <f t="shared" si="186"/>
        <v>1.5741627456905145</v>
      </c>
      <c r="BE248" s="200">
        <f t="shared" si="186"/>
        <v>1.6213876280612298</v>
      </c>
      <c r="BF248" s="200">
        <f t="shared" si="186"/>
        <v>1.670029256903067</v>
      </c>
      <c r="BG248" s="200">
        <f t="shared" si="186"/>
        <v>1.7201301346101585</v>
      </c>
      <c r="BH248" s="200">
        <f t="shared" si="186"/>
        <v>1.7717340386484637</v>
      </c>
      <c r="BI248" s="200">
        <f t="shared" si="186"/>
        <v>1.8248860598079173</v>
      </c>
      <c r="BJ248" s="200">
        <f t="shared" si="186"/>
        <v>1.8796326416021552</v>
      </c>
      <c r="BK248" s="200">
        <f t="shared" si="186"/>
        <v>1.9360216208502199</v>
      </c>
      <c r="BL248" s="200">
        <f t="shared" si="186"/>
        <v>1.9941022694757267</v>
      </c>
      <c r="BM248" s="200">
        <f t="shared" si="186"/>
        <v>2.0539253375599986</v>
      </c>
      <c r="BN248" s="200">
        <f t="shared" si="186"/>
        <v>2.1155430976867984</v>
      </c>
      <c r="BO248" s="200">
        <f t="shared" si="186"/>
        <v>2.1790093906174022</v>
      </c>
      <c r="BP248" s="200">
        <f t="shared" si="186"/>
        <v>2.2443796723359246</v>
      </c>
      <c r="BQ248" s="200">
        <f t="shared" si="186"/>
        <v>2.3117110625060024</v>
      </c>
    </row>
    <row r="249" spans="5:69">
      <c r="E249" s="326"/>
      <c r="F249" s="328"/>
      <c r="G249" s="329"/>
      <c r="H249" s="323"/>
      <c r="I249" s="235" t="s">
        <v>324</v>
      </c>
      <c r="J249" s="200">
        <f>J248/J284</f>
        <v>0.15544041450777205</v>
      </c>
      <c r="K249" s="200">
        <f>K248/K284</f>
        <v>0.15696434014020116</v>
      </c>
      <c r="L249" s="200">
        <f t="shared" ref="L249:BQ249" si="187">L248/L284</f>
        <v>0.15850320622000702</v>
      </c>
      <c r="M249" s="200">
        <f t="shared" si="187"/>
        <v>0.16005715922216399</v>
      </c>
      <c r="N249" s="200">
        <f t="shared" si="187"/>
        <v>0.1616263470576754</v>
      </c>
      <c r="O249" s="200">
        <f t="shared" si="187"/>
        <v>0.16321091908765262</v>
      </c>
      <c r="P249" s="200">
        <f t="shared" si="187"/>
        <v>0.16481102613753162</v>
      </c>
      <c r="Q249" s="200">
        <f t="shared" si="187"/>
        <v>0.16642682051142896</v>
      </c>
      <c r="R249" s="200">
        <f t="shared" si="187"/>
        <v>0.16805845600663905</v>
      </c>
      <c r="S249" s="200">
        <f t="shared" si="187"/>
        <v>0.16970608792827274</v>
      </c>
      <c r="T249" s="200">
        <f t="shared" si="187"/>
        <v>0.17136987310404012</v>
      </c>
      <c r="U249" s="200">
        <f t="shared" si="187"/>
        <v>0.17304996989917779</v>
      </c>
      <c r="V249" s="200">
        <f t="shared" si="187"/>
        <v>0.17474653823152272</v>
      </c>
      <c r="W249" s="200">
        <f t="shared" si="187"/>
        <v>0.17645973958673369</v>
      </c>
      <c r="X249" s="200">
        <f t="shared" si="187"/>
        <v>0.17818973703366253</v>
      </c>
      <c r="Y249" s="200">
        <f t="shared" si="187"/>
        <v>0.17993669523987488</v>
      </c>
      <c r="Z249" s="200">
        <f t="shared" si="187"/>
        <v>0.18170078048732469</v>
      </c>
      <c r="AA249" s="200">
        <f t="shared" si="187"/>
        <v>0.18348216068818077</v>
      </c>
      <c r="AB249" s="200">
        <f t="shared" si="187"/>
        <v>0.18528100540080999</v>
      </c>
      <c r="AC249" s="200">
        <f t="shared" si="187"/>
        <v>0.18709748584591596</v>
      </c>
      <c r="AD249" s="200">
        <f t="shared" si="187"/>
        <v>0.18893177492283678</v>
      </c>
      <c r="AE249" s="200">
        <f t="shared" si="187"/>
        <v>0.19078404722600181</v>
      </c>
      <c r="AF249" s="200">
        <f t="shared" si="187"/>
        <v>0.19265447906155087</v>
      </c>
      <c r="AG249" s="200">
        <f t="shared" si="187"/>
        <v>0.19454324846411508</v>
      </c>
      <c r="AH249" s="200">
        <f t="shared" si="187"/>
        <v>0.19645053521376327</v>
      </c>
      <c r="AI249" s="200">
        <f t="shared" si="187"/>
        <v>0.19837652085311389</v>
      </c>
      <c r="AJ249" s="200">
        <f t="shared" si="187"/>
        <v>0.20032138870461502</v>
      </c>
      <c r="AK249" s="200">
        <f t="shared" si="187"/>
        <v>0.20228532388799361</v>
      </c>
      <c r="AL249" s="200">
        <f t="shared" si="187"/>
        <v>0.20426851333787593</v>
      </c>
      <c r="AM249" s="200">
        <f t="shared" si="187"/>
        <v>0.20627114582158051</v>
      </c>
      <c r="AN249" s="200">
        <f t="shared" si="187"/>
        <v>0.20829341195708626</v>
      </c>
      <c r="AO249" s="200">
        <f t="shared" si="187"/>
        <v>0.21033550423117531</v>
      </c>
      <c r="AP249" s="200">
        <f t="shared" si="187"/>
        <v>0.21239761701775547</v>
      </c>
      <c r="AQ249" s="200">
        <f t="shared" si="187"/>
        <v>0.21447994659636088</v>
      </c>
      <c r="AR249" s="200">
        <f t="shared" si="187"/>
        <v>0.21658269117083506</v>
      </c>
      <c r="AS249" s="200">
        <f t="shared" si="187"/>
        <v>0.21870605088819617</v>
      </c>
      <c r="AT249" s="200">
        <f t="shared" si="187"/>
        <v>0.22085022785768829</v>
      </c>
      <c r="AU249" s="200">
        <f t="shared" si="187"/>
        <v>0.22301542617001852</v>
      </c>
      <c r="AV249" s="200">
        <f t="shared" si="187"/>
        <v>0.22520185191678341</v>
      </c>
      <c r="AW249" s="200">
        <f t="shared" si="187"/>
        <v>0.22740971321008518</v>
      </c>
      <c r="AX249" s="200">
        <f t="shared" si="187"/>
        <v>0.22963922020234093</v>
      </c>
      <c r="AY249" s="200">
        <f t="shared" si="187"/>
        <v>0.23189058510628552</v>
      </c>
      <c r="AZ249" s="200">
        <f t="shared" si="187"/>
        <v>0.23416402221517063</v>
      </c>
      <c r="BA249" s="200">
        <f t="shared" si="187"/>
        <v>0.23645974792316249</v>
      </c>
      <c r="BB249" s="200">
        <f t="shared" si="187"/>
        <v>0.23877798074593864</v>
      </c>
      <c r="BC249" s="200">
        <f t="shared" si="187"/>
        <v>0.24111894134148701</v>
      </c>
      <c r="BD249" s="200">
        <f t="shared" si="187"/>
        <v>0.24348285253110946</v>
      </c>
      <c r="BE249" s="200">
        <f t="shared" si="187"/>
        <v>0.24586993932063012</v>
      </c>
      <c r="BF249" s="200">
        <f t="shared" si="187"/>
        <v>0.24828042892181282</v>
      </c>
      <c r="BG249" s="200">
        <f t="shared" si="187"/>
        <v>0.25071455077398741</v>
      </c>
      <c r="BH249" s="200">
        <f t="shared" si="187"/>
        <v>0.25317253656588934</v>
      </c>
      <c r="BI249" s="200">
        <f t="shared" si="187"/>
        <v>0.25565462025771168</v>
      </c>
      <c r="BJ249" s="200">
        <f t="shared" si="187"/>
        <v>0.25816103810337554</v>
      </c>
      <c r="BK249" s="200">
        <f t="shared" si="187"/>
        <v>0.2606920286730165</v>
      </c>
      <c r="BL249" s="200">
        <f t="shared" si="187"/>
        <v>0.26324783287569314</v>
      </c>
      <c r="BM249" s="200">
        <f t="shared" si="187"/>
        <v>0.26582869398231757</v>
      </c>
      <c r="BN249" s="200">
        <f t="shared" si="187"/>
        <v>0.26843485764881087</v>
      </c>
      <c r="BO249" s="200">
        <f t="shared" si="187"/>
        <v>0.27106657193948547</v>
      </c>
      <c r="BP249" s="200">
        <f t="shared" si="187"/>
        <v>0.2737240873506569</v>
      </c>
      <c r="BQ249" s="200">
        <f t="shared" si="187"/>
        <v>0.27640765683448687</v>
      </c>
    </row>
    <row r="250" spans="5:69">
      <c r="E250" s="326"/>
      <c r="F250" s="328"/>
      <c r="G250" s="329"/>
      <c r="H250" s="323"/>
      <c r="I250" s="230" t="s">
        <v>299</v>
      </c>
      <c r="J250" s="195">
        <v>0</v>
      </c>
      <c r="K250" s="200">
        <f t="shared" ref="K250:BQ250" si="188">J252*$B$6</f>
        <v>6.2176165803108821E-2</v>
      </c>
      <c r="L250" s="200">
        <f t="shared" si="188"/>
        <v>9.3873818957634872E-2</v>
      </c>
      <c r="M250" s="200">
        <f t="shared" si="188"/>
        <v>0.11033819196682025</v>
      </c>
      <c r="N250" s="200">
        <f t="shared" si="188"/>
        <v>0.11919195967227572</v>
      </c>
      <c r="O250" s="200">
        <f t="shared" si="188"/>
        <v>0.12424651865920802</v>
      </c>
      <c r="P250" s="200">
        <f t="shared" si="188"/>
        <v>0.12740762696466507</v>
      </c>
      <c r="Q250" s="200">
        <f t="shared" si="188"/>
        <v>0.12962822393734519</v>
      </c>
      <c r="R250" s="200">
        <f t="shared" si="188"/>
        <v>0.1313848401732442</v>
      </c>
      <c r="S250" s="200">
        <f t="shared" si="188"/>
        <v>0.13291580248927773</v>
      </c>
      <c r="T250" s="200">
        <f t="shared" si="188"/>
        <v>0.13434033641594798</v>
      </c>
      <c r="U250" s="200">
        <f t="shared" si="188"/>
        <v>0.13571811744959003</v>
      </c>
      <c r="V250" s="200">
        <f t="shared" si="188"/>
        <v>0.13707904668446613</v>
      </c>
      <c r="W250" s="200">
        <f t="shared" si="188"/>
        <v>0.13843813863484217</v>
      </c>
      <c r="X250" s="200">
        <f t="shared" si="188"/>
        <v>0.13980296515211457</v>
      </c>
      <c r="Y250" s="200">
        <f t="shared" si="188"/>
        <v>0.14117737738952232</v>
      </c>
      <c r="Z250" s="200">
        <f t="shared" si="188"/>
        <v>0.1425633667907111</v>
      </c>
      <c r="AA250" s="200">
        <f t="shared" si="188"/>
        <v>0.14396199559028541</v>
      </c>
      <c r="AB250" s="200">
        <f t="shared" si="188"/>
        <v>0.145373862070415</v>
      </c>
      <c r="AC250" s="200">
        <f t="shared" si="188"/>
        <v>0.14679933319553148</v>
      </c>
      <c r="AD250" s="200">
        <f t="shared" si="188"/>
        <v>0.14823866093613211</v>
      </c>
      <c r="AE250" s="200">
        <f t="shared" si="188"/>
        <v>0.14969204043720077</v>
      </c>
      <c r="AF250" s="200">
        <f t="shared" si="188"/>
        <v>0.15115963910900113</v>
      </c>
      <c r="AG250" s="200">
        <f t="shared" si="188"/>
        <v>0.1526416111791209</v>
      </c>
      <c r="AH250" s="200">
        <f t="shared" si="188"/>
        <v>0.1541381049752065</v>
      </c>
      <c r="AI250" s="200">
        <f t="shared" si="188"/>
        <v>0.15564926657310854</v>
      </c>
      <c r="AJ250" s="200">
        <f t="shared" si="188"/>
        <v>0.15717524162779983</v>
      </c>
      <c r="AK250" s="200">
        <f t="shared" si="188"/>
        <v>0.15871617629574594</v>
      </c>
      <c r="AL250" s="200">
        <f t="shared" si="188"/>
        <v>0.16027221770307043</v>
      </c>
      <c r="AM250" s="200">
        <f t="shared" si="188"/>
        <v>0.16184351418668561</v>
      </c>
      <c r="AN250" s="200">
        <f t="shared" si="188"/>
        <v>0.163430215421975</v>
      </c>
      <c r="AO250" s="200">
        <f t="shared" si="188"/>
        <v>0.16503247249382202</v>
      </c>
      <c r="AP250" s="200">
        <f t="shared" si="188"/>
        <v>0.16665043793938114</v>
      </c>
      <c r="AQ250" s="200">
        <f t="shared" si="188"/>
        <v>0.16828426577679279</v>
      </c>
      <c r="AR250" s="200">
        <f t="shared" si="188"/>
        <v>0.16993411152694074</v>
      </c>
      <c r="AS250" s="200">
        <f t="shared" si="188"/>
        <v>0.1716001322318044</v>
      </c>
      <c r="AT250" s="200">
        <f t="shared" si="188"/>
        <v>0.17328248647118066</v>
      </c>
      <c r="AU250" s="200">
        <f t="shared" si="188"/>
        <v>0.17498133437866567</v>
      </c>
      <c r="AV250" s="200">
        <f t="shared" si="188"/>
        <v>0.17669683765734023</v>
      </c>
      <c r="AW250" s="200">
        <f t="shared" si="188"/>
        <v>0.1784291595953835</v>
      </c>
      <c r="AX250" s="200">
        <f t="shared" si="188"/>
        <v>0.18017846508172586</v>
      </c>
      <c r="AY250" s="200">
        <f t="shared" si="188"/>
        <v>0.18194492062179932</v>
      </c>
      <c r="AZ250" s="200">
        <f t="shared" si="188"/>
        <v>0.18372869435341388</v>
      </c>
      <c r="BA250" s="200">
        <f t="shared" si="188"/>
        <v>0.1855299560627752</v>
      </c>
      <c r="BB250" s="200">
        <f t="shared" si="188"/>
        <v>0.18734887720065263</v>
      </c>
      <c r="BC250" s="200">
        <f t="shared" si="188"/>
        <v>0.18918563089870177</v>
      </c>
      <c r="BD250" s="200">
        <f t="shared" si="188"/>
        <v>0.19104039198594572</v>
      </c>
      <c r="BE250" s="200">
        <f t="shared" si="188"/>
        <v>0.19291333700541666</v>
      </c>
      <c r="BF250" s="200">
        <f t="shared" si="188"/>
        <v>0.19480464423096036</v>
      </c>
      <c r="BG250" s="200">
        <f t="shared" si="188"/>
        <v>0.19671449368420532</v>
      </c>
      <c r="BH250" s="200">
        <f t="shared" si="188"/>
        <v>0.19864306715169766</v>
      </c>
      <c r="BI250" s="200">
        <f t="shared" si="188"/>
        <v>0.20059054820220457</v>
      </c>
      <c r="BJ250" s="200">
        <f t="shared" si="188"/>
        <v>0.20255712220418698</v>
      </c>
      <c r="BK250" s="200">
        <f t="shared" si="188"/>
        <v>0.20454297634344371</v>
      </c>
      <c r="BL250" s="200">
        <f t="shared" si="188"/>
        <v>0.20654829964092847</v>
      </c>
      <c r="BM250" s="200">
        <f t="shared" si="188"/>
        <v>0.20857328297074151</v>
      </c>
      <c r="BN250" s="200">
        <f t="shared" si="188"/>
        <v>0.21061811907829778</v>
      </c>
      <c r="BO250" s="200">
        <f t="shared" si="188"/>
        <v>0.21268300259867323</v>
      </c>
      <c r="BP250" s="200">
        <f t="shared" si="188"/>
        <v>0.21476813007513079</v>
      </c>
      <c r="BQ250" s="200">
        <f t="shared" si="188"/>
        <v>0.21687369997782815</v>
      </c>
    </row>
    <row r="251" spans="5:69">
      <c r="E251" s="326"/>
      <c r="F251" s="328"/>
      <c r="G251" s="329"/>
      <c r="H251" s="323"/>
      <c r="I251" s="230" t="s">
        <v>301</v>
      </c>
      <c r="J251" s="195">
        <v>0</v>
      </c>
      <c r="K251" s="200">
        <f t="shared" ref="K251:BQ251" si="189">J252*$B$7</f>
        <v>1.5544041450777205E-2</v>
      </c>
      <c r="L251" s="200">
        <f t="shared" si="189"/>
        <v>2.3468454739408718E-2</v>
      </c>
      <c r="M251" s="200">
        <f t="shared" si="189"/>
        <v>2.7584547991705063E-2</v>
      </c>
      <c r="N251" s="200">
        <f t="shared" si="189"/>
        <v>2.979798991806893E-2</v>
      </c>
      <c r="O251" s="200">
        <f t="shared" si="189"/>
        <v>3.1061629664802005E-2</v>
      </c>
      <c r="P251" s="200">
        <f t="shared" si="189"/>
        <v>3.1851906741166267E-2</v>
      </c>
      <c r="Q251" s="200">
        <f t="shared" si="189"/>
        <v>3.2407055984336297E-2</v>
      </c>
      <c r="R251" s="200">
        <f t="shared" si="189"/>
        <v>3.284621004331105E-2</v>
      </c>
      <c r="S251" s="200">
        <f t="shared" si="189"/>
        <v>3.3228950622319432E-2</v>
      </c>
      <c r="T251" s="200">
        <f t="shared" si="189"/>
        <v>3.3585084103986994E-2</v>
      </c>
      <c r="U251" s="200">
        <f t="shared" si="189"/>
        <v>3.3929529362397508E-2</v>
      </c>
      <c r="V251" s="200">
        <f t="shared" si="189"/>
        <v>3.4269761671116533E-2</v>
      </c>
      <c r="W251" s="200">
        <f t="shared" si="189"/>
        <v>3.4609534658710542E-2</v>
      </c>
      <c r="X251" s="200">
        <f t="shared" si="189"/>
        <v>3.4950741288028643E-2</v>
      </c>
      <c r="Y251" s="200">
        <f t="shared" si="189"/>
        <v>3.5294344347380581E-2</v>
      </c>
      <c r="Z251" s="200">
        <f t="shared" si="189"/>
        <v>3.5640841697677776E-2</v>
      </c>
      <c r="AA251" s="200">
        <f t="shared" si="189"/>
        <v>3.5990498897571353E-2</v>
      </c>
      <c r="AB251" s="200">
        <f t="shared" si="189"/>
        <v>3.634346551760375E-2</v>
      </c>
      <c r="AC251" s="200">
        <f t="shared" si="189"/>
        <v>3.6699833298882871E-2</v>
      </c>
      <c r="AD251" s="200">
        <f t="shared" si="189"/>
        <v>3.7059665234033028E-2</v>
      </c>
      <c r="AE251" s="200">
        <f t="shared" si="189"/>
        <v>3.7423010109300194E-2</v>
      </c>
      <c r="AF251" s="200">
        <f t="shared" si="189"/>
        <v>3.7789909777250281E-2</v>
      </c>
      <c r="AG251" s="200">
        <f t="shared" si="189"/>
        <v>3.8160402794780224E-2</v>
      </c>
      <c r="AH251" s="200">
        <f t="shared" si="189"/>
        <v>3.8534526243801624E-2</v>
      </c>
      <c r="AI251" s="200">
        <f t="shared" si="189"/>
        <v>3.8912316643277135E-2</v>
      </c>
      <c r="AJ251" s="200">
        <f t="shared" si="189"/>
        <v>3.9293810406949958E-2</v>
      </c>
      <c r="AK251" s="200">
        <f t="shared" si="189"/>
        <v>3.9679044073936486E-2</v>
      </c>
      <c r="AL251" s="200">
        <f t="shared" si="189"/>
        <v>4.0068054425767607E-2</v>
      </c>
      <c r="AM251" s="200">
        <f t="shared" si="189"/>
        <v>4.0460878546671401E-2</v>
      </c>
      <c r="AN251" s="200">
        <f t="shared" si="189"/>
        <v>4.085755385549375E-2</v>
      </c>
      <c r="AO251" s="200">
        <f t="shared" si="189"/>
        <v>4.1258118123455506E-2</v>
      </c>
      <c r="AP251" s="200">
        <f t="shared" si="189"/>
        <v>4.1662609484845285E-2</v>
      </c>
      <c r="AQ251" s="200">
        <f t="shared" si="189"/>
        <v>4.2071066444198196E-2</v>
      </c>
      <c r="AR251" s="200">
        <f t="shared" si="189"/>
        <v>4.2483527881735185E-2</v>
      </c>
      <c r="AS251" s="200">
        <f t="shared" si="189"/>
        <v>4.2900033057951099E-2</v>
      </c>
      <c r="AT251" s="200">
        <f t="shared" si="189"/>
        <v>4.3320621617795166E-2</v>
      </c>
      <c r="AU251" s="200">
        <f t="shared" si="189"/>
        <v>4.3745333594666418E-2</v>
      </c>
      <c r="AV251" s="200">
        <f t="shared" si="189"/>
        <v>4.4174209414335058E-2</v>
      </c>
      <c r="AW251" s="200">
        <f t="shared" si="189"/>
        <v>4.4607289898845874E-2</v>
      </c>
      <c r="AX251" s="200">
        <f t="shared" si="189"/>
        <v>4.5044616270431465E-2</v>
      </c>
      <c r="AY251" s="200">
        <f t="shared" si="189"/>
        <v>4.5486230155449829E-2</v>
      </c>
      <c r="AZ251" s="200">
        <f t="shared" si="189"/>
        <v>4.593217358835347E-2</v>
      </c>
      <c r="BA251" s="200">
        <f t="shared" si="189"/>
        <v>4.6382489015693799E-2</v>
      </c>
      <c r="BB251" s="200">
        <f t="shared" si="189"/>
        <v>4.6837219300163158E-2</v>
      </c>
      <c r="BC251" s="200">
        <f t="shared" si="189"/>
        <v>4.7296407724675443E-2</v>
      </c>
      <c r="BD251" s="200">
        <f t="shared" si="189"/>
        <v>4.7760097996486429E-2</v>
      </c>
      <c r="BE251" s="200">
        <f t="shared" si="189"/>
        <v>4.8228334251354164E-2</v>
      </c>
      <c r="BF251" s="200">
        <f t="shared" si="189"/>
        <v>4.870116105774009E-2</v>
      </c>
      <c r="BG251" s="200">
        <f t="shared" si="189"/>
        <v>4.917862342105133E-2</v>
      </c>
      <c r="BH251" s="200">
        <f t="shared" si="189"/>
        <v>4.9660766787924415E-2</v>
      </c>
      <c r="BI251" s="200">
        <f t="shared" si="189"/>
        <v>5.0147637050551142E-2</v>
      </c>
      <c r="BJ251" s="200">
        <f t="shared" si="189"/>
        <v>5.0639280551046745E-2</v>
      </c>
      <c r="BK251" s="200">
        <f t="shared" si="189"/>
        <v>5.1135744085860926E-2</v>
      </c>
      <c r="BL251" s="200">
        <f t="shared" si="189"/>
        <v>5.1637074910232117E-2</v>
      </c>
      <c r="BM251" s="200">
        <f t="shared" si="189"/>
        <v>5.2143320742685378E-2</v>
      </c>
      <c r="BN251" s="200">
        <f t="shared" si="189"/>
        <v>5.2654529769574444E-2</v>
      </c>
      <c r="BO251" s="200">
        <f t="shared" si="189"/>
        <v>5.3170750649668308E-2</v>
      </c>
      <c r="BP251" s="200">
        <f t="shared" si="189"/>
        <v>5.3692032518782698E-2</v>
      </c>
      <c r="BQ251" s="200">
        <f t="shared" si="189"/>
        <v>5.4218424994457039E-2</v>
      </c>
    </row>
    <row r="252" spans="5:69">
      <c r="E252" s="326"/>
      <c r="F252" s="328"/>
      <c r="G252" s="329"/>
      <c r="H252" s="323"/>
      <c r="I252" s="230" t="s">
        <v>295</v>
      </c>
      <c r="J252" s="200">
        <f>J249+J250+J251</f>
        <v>0.15544041450777205</v>
      </c>
      <c r="K252" s="200">
        <f>K249+K250+K251</f>
        <v>0.23468454739408717</v>
      </c>
      <c r="L252" s="200">
        <f t="shared" ref="L252:BQ252" si="190">L249+L250+L251</f>
        <v>0.27584547991705061</v>
      </c>
      <c r="M252" s="200">
        <f t="shared" si="190"/>
        <v>0.29797989918068929</v>
      </c>
      <c r="N252" s="200">
        <f t="shared" si="190"/>
        <v>0.31061629664802004</v>
      </c>
      <c r="O252" s="200">
        <f t="shared" si="190"/>
        <v>0.31851906741166264</v>
      </c>
      <c r="P252" s="200">
        <f t="shared" si="190"/>
        <v>0.32407055984336297</v>
      </c>
      <c r="Q252" s="200">
        <f t="shared" si="190"/>
        <v>0.32846210043311047</v>
      </c>
      <c r="R252" s="200">
        <f t="shared" si="190"/>
        <v>0.33228950622319431</v>
      </c>
      <c r="S252" s="200">
        <f t="shared" si="190"/>
        <v>0.33585084103986995</v>
      </c>
      <c r="T252" s="200">
        <f t="shared" si="190"/>
        <v>0.33929529362397504</v>
      </c>
      <c r="U252" s="200">
        <f t="shared" si="190"/>
        <v>0.34269761671116533</v>
      </c>
      <c r="V252" s="200">
        <f t="shared" si="190"/>
        <v>0.34609534658710539</v>
      </c>
      <c r="W252" s="200">
        <f t="shared" si="190"/>
        <v>0.34950741288028642</v>
      </c>
      <c r="X252" s="200">
        <f t="shared" si="190"/>
        <v>0.3529434434738058</v>
      </c>
      <c r="Y252" s="200">
        <f t="shared" si="190"/>
        <v>0.35640841697677778</v>
      </c>
      <c r="Z252" s="200">
        <f t="shared" si="190"/>
        <v>0.35990498897571355</v>
      </c>
      <c r="AA252" s="200">
        <f t="shared" si="190"/>
        <v>0.36343465517603751</v>
      </c>
      <c r="AB252" s="200">
        <f t="shared" si="190"/>
        <v>0.36699833298882872</v>
      </c>
      <c r="AC252" s="200">
        <f t="shared" si="190"/>
        <v>0.37059665234033029</v>
      </c>
      <c r="AD252" s="200">
        <f t="shared" si="190"/>
        <v>0.37423010109300192</v>
      </c>
      <c r="AE252" s="200">
        <f t="shared" si="190"/>
        <v>0.3778990977725028</v>
      </c>
      <c r="AF252" s="200">
        <f t="shared" si="190"/>
        <v>0.38160402794780224</v>
      </c>
      <c r="AG252" s="200">
        <f t="shared" si="190"/>
        <v>0.3853452624380162</v>
      </c>
      <c r="AH252" s="200">
        <f t="shared" si="190"/>
        <v>0.38912316643277134</v>
      </c>
      <c r="AI252" s="200">
        <f t="shared" si="190"/>
        <v>0.39293810406949958</v>
      </c>
      <c r="AJ252" s="200">
        <f t="shared" si="190"/>
        <v>0.39679044073936481</v>
      </c>
      <c r="AK252" s="200">
        <f t="shared" si="190"/>
        <v>0.40068054425767602</v>
      </c>
      <c r="AL252" s="200">
        <f t="shared" si="190"/>
        <v>0.40460878546671397</v>
      </c>
      <c r="AM252" s="200">
        <f t="shared" si="190"/>
        <v>0.4085755385549375</v>
      </c>
      <c r="AN252" s="200">
        <f t="shared" si="190"/>
        <v>0.41258118123455501</v>
      </c>
      <c r="AO252" s="200">
        <f t="shared" si="190"/>
        <v>0.41662609484845281</v>
      </c>
      <c r="AP252" s="200">
        <f t="shared" si="190"/>
        <v>0.42071066444198191</v>
      </c>
      <c r="AQ252" s="200">
        <f t="shared" si="190"/>
        <v>0.42483527881735184</v>
      </c>
      <c r="AR252" s="200">
        <f t="shared" si="190"/>
        <v>0.42900033057951098</v>
      </c>
      <c r="AS252" s="200">
        <f t="shared" si="190"/>
        <v>0.43320621617795163</v>
      </c>
      <c r="AT252" s="200">
        <f t="shared" si="190"/>
        <v>0.43745333594666413</v>
      </c>
      <c r="AU252" s="200">
        <f t="shared" si="190"/>
        <v>0.44174209414335058</v>
      </c>
      <c r="AV252" s="200">
        <f t="shared" si="190"/>
        <v>0.4460728989884587</v>
      </c>
      <c r="AW252" s="200">
        <f t="shared" si="190"/>
        <v>0.45044616270431459</v>
      </c>
      <c r="AX252" s="200">
        <f t="shared" si="190"/>
        <v>0.45486230155449825</v>
      </c>
      <c r="AY252" s="200">
        <f t="shared" si="190"/>
        <v>0.45932173588353464</v>
      </c>
      <c r="AZ252" s="200">
        <f t="shared" si="190"/>
        <v>0.46382489015693795</v>
      </c>
      <c r="BA252" s="200">
        <f t="shared" si="190"/>
        <v>0.46837219300163152</v>
      </c>
      <c r="BB252" s="200">
        <f t="shared" si="190"/>
        <v>0.47296407724675443</v>
      </c>
      <c r="BC252" s="200">
        <f t="shared" si="190"/>
        <v>0.47760097996486428</v>
      </c>
      <c r="BD252" s="200">
        <f t="shared" si="190"/>
        <v>0.4822833425135416</v>
      </c>
      <c r="BE252" s="200">
        <f t="shared" si="190"/>
        <v>0.48701161057740089</v>
      </c>
      <c r="BF252" s="200">
        <f t="shared" si="190"/>
        <v>0.49178623421051326</v>
      </c>
      <c r="BG252" s="200">
        <f t="shared" si="190"/>
        <v>0.4966076678792441</v>
      </c>
      <c r="BH252" s="200">
        <f t="shared" si="190"/>
        <v>0.50147637050551142</v>
      </c>
      <c r="BI252" s="200">
        <f t="shared" si="190"/>
        <v>0.50639280551046739</v>
      </c>
      <c r="BJ252" s="200">
        <f t="shared" si="190"/>
        <v>0.51135744085860924</v>
      </c>
      <c r="BK252" s="200">
        <f t="shared" si="190"/>
        <v>0.51637074910232117</v>
      </c>
      <c r="BL252" s="200">
        <f t="shared" si="190"/>
        <v>0.52143320742685373</v>
      </c>
      <c r="BM252" s="200">
        <f t="shared" si="190"/>
        <v>0.52654529769574443</v>
      </c>
      <c r="BN252" s="200">
        <f t="shared" si="190"/>
        <v>0.53170750649668308</v>
      </c>
      <c r="BO252" s="200">
        <f t="shared" si="190"/>
        <v>0.53692032518782695</v>
      </c>
      <c r="BP252" s="200">
        <f t="shared" si="190"/>
        <v>0.54218424994457037</v>
      </c>
      <c r="BQ252" s="200">
        <f t="shared" si="190"/>
        <v>0.54749978180677206</v>
      </c>
    </row>
    <row r="253" spans="5:69">
      <c r="E253" s="326"/>
      <c r="F253" s="328"/>
      <c r="G253" s="329"/>
      <c r="H253" s="323"/>
      <c r="I253" s="230" t="s">
        <v>326</v>
      </c>
      <c r="J253" s="219">
        <f>Variables!$M$25</f>
        <v>161000</v>
      </c>
      <c r="K253" s="219">
        <f>Variables!$M$25</f>
        <v>161000</v>
      </c>
      <c r="L253" s="219">
        <f>Variables!$M$25</f>
        <v>161000</v>
      </c>
      <c r="M253" s="219">
        <f>Variables!$M$25</f>
        <v>161000</v>
      </c>
      <c r="N253" s="219">
        <f>Variables!$M$25</f>
        <v>161000</v>
      </c>
      <c r="O253" s="219">
        <f>Variables!$M$25</f>
        <v>161000</v>
      </c>
      <c r="P253" s="219">
        <f>Variables!$M$25</f>
        <v>161000</v>
      </c>
      <c r="Q253" s="219">
        <f>Variables!$M$25</f>
        <v>161000</v>
      </c>
      <c r="R253" s="219">
        <f>Variables!$M$25</f>
        <v>161000</v>
      </c>
      <c r="S253" s="219">
        <f>Variables!$M$25</f>
        <v>161000</v>
      </c>
      <c r="T253" s="219">
        <f>Variables!$M$25</f>
        <v>161000</v>
      </c>
      <c r="U253" s="219">
        <f>Variables!$M$25</f>
        <v>161000</v>
      </c>
      <c r="V253" s="219">
        <f>Variables!$M$25</f>
        <v>161000</v>
      </c>
      <c r="W253" s="219">
        <f>Variables!$M$25</f>
        <v>161000</v>
      </c>
      <c r="X253" s="219">
        <f>Variables!$M$25</f>
        <v>161000</v>
      </c>
      <c r="Y253" s="219">
        <f>Variables!$M$25</f>
        <v>161000</v>
      </c>
      <c r="Z253" s="219">
        <f>Variables!$M$25</f>
        <v>161000</v>
      </c>
      <c r="AA253" s="219">
        <f>Variables!$M$25</f>
        <v>161000</v>
      </c>
      <c r="AB253" s="219">
        <f>Variables!$M$25</f>
        <v>161000</v>
      </c>
      <c r="AC253" s="219">
        <f>Variables!$M$25</f>
        <v>161000</v>
      </c>
      <c r="AD253" s="219">
        <f>Variables!$M$25</f>
        <v>161000</v>
      </c>
      <c r="AE253" s="219">
        <f>Variables!$M$25</f>
        <v>161000</v>
      </c>
      <c r="AF253" s="219">
        <f>Variables!$M$25</f>
        <v>161000</v>
      </c>
      <c r="AG253" s="219">
        <f>Variables!$M$25</f>
        <v>161000</v>
      </c>
      <c r="AH253" s="219">
        <f>Variables!$M$25</f>
        <v>161000</v>
      </c>
      <c r="AI253" s="219">
        <f>Variables!$M$25</f>
        <v>161000</v>
      </c>
      <c r="AJ253" s="219">
        <f>Variables!$M$25</f>
        <v>161000</v>
      </c>
      <c r="AK253" s="219">
        <f>Variables!$M$25</f>
        <v>161000</v>
      </c>
      <c r="AL253" s="219">
        <f>Variables!$M$25</f>
        <v>161000</v>
      </c>
      <c r="AM253" s="219">
        <f>Variables!$M$25</f>
        <v>161000</v>
      </c>
      <c r="AN253" s="219">
        <f>Variables!$M$25</f>
        <v>161000</v>
      </c>
      <c r="AO253" s="219">
        <f>Variables!$M$25</f>
        <v>161000</v>
      </c>
      <c r="AP253" s="219">
        <f>Variables!$M$25</f>
        <v>161000</v>
      </c>
      <c r="AQ253" s="219">
        <f>Variables!$M$25</f>
        <v>161000</v>
      </c>
      <c r="AR253" s="219">
        <f>Variables!$M$25</f>
        <v>161000</v>
      </c>
      <c r="AS253" s="219">
        <f>Variables!$M$25</f>
        <v>161000</v>
      </c>
      <c r="AT253" s="219">
        <f>Variables!$M$25</f>
        <v>161000</v>
      </c>
      <c r="AU253" s="219">
        <f>Variables!$M$25</f>
        <v>161000</v>
      </c>
      <c r="AV253" s="219">
        <f>Variables!$M$25</f>
        <v>161000</v>
      </c>
      <c r="AW253" s="219">
        <f>Variables!$M$25</f>
        <v>161000</v>
      </c>
      <c r="AX253" s="219">
        <f>Variables!$M$25</f>
        <v>161000</v>
      </c>
      <c r="AY253" s="219">
        <f>Variables!$M$25</f>
        <v>161000</v>
      </c>
      <c r="AZ253" s="219">
        <f>Variables!$M$25</f>
        <v>161000</v>
      </c>
      <c r="BA253" s="219">
        <f>Variables!$M$25</f>
        <v>161000</v>
      </c>
      <c r="BB253" s="219">
        <f>Variables!$M$25</f>
        <v>161000</v>
      </c>
      <c r="BC253" s="219">
        <f>Variables!$M$25</f>
        <v>161000</v>
      </c>
      <c r="BD253" s="219">
        <f>Variables!$M$25</f>
        <v>161000</v>
      </c>
      <c r="BE253" s="219">
        <f>Variables!$M$25</f>
        <v>161000</v>
      </c>
      <c r="BF253" s="219">
        <f>Variables!$M$25</f>
        <v>161000</v>
      </c>
      <c r="BG253" s="219">
        <f>Variables!$M$25</f>
        <v>161000</v>
      </c>
      <c r="BH253" s="219">
        <f>Variables!$M$25</f>
        <v>161000</v>
      </c>
      <c r="BI253" s="219">
        <f>Variables!$M$25</f>
        <v>161000</v>
      </c>
      <c r="BJ253" s="219">
        <f>Variables!$M$25</f>
        <v>161000</v>
      </c>
      <c r="BK253" s="219">
        <f>Variables!$M$25</f>
        <v>161000</v>
      </c>
      <c r="BL253" s="219">
        <f>Variables!$M$25</f>
        <v>161000</v>
      </c>
      <c r="BM253" s="219">
        <f>Variables!$M$25</f>
        <v>161000</v>
      </c>
      <c r="BN253" s="219">
        <f>Variables!$M$25</f>
        <v>161000</v>
      </c>
      <c r="BO253" s="219">
        <f>Variables!$M$25</f>
        <v>161000</v>
      </c>
      <c r="BP253" s="219">
        <f>Variables!$M$25</f>
        <v>161000</v>
      </c>
      <c r="BQ253" s="219">
        <f>Variables!$M$25</f>
        <v>161000</v>
      </c>
    </row>
    <row r="254" spans="5:69">
      <c r="E254" s="326"/>
      <c r="F254" s="328"/>
      <c r="G254" s="329"/>
      <c r="H254" s="323"/>
      <c r="I254" s="230" t="s">
        <v>446</v>
      </c>
      <c r="J254" s="204">
        <f t="shared" ref="J254:BQ254" si="191">J253*$B$11</f>
        <v>40250</v>
      </c>
      <c r="K254" s="204">
        <f t="shared" si="191"/>
        <v>40250</v>
      </c>
      <c r="L254" s="204">
        <f t="shared" si="191"/>
        <v>40250</v>
      </c>
      <c r="M254" s="204">
        <f t="shared" si="191"/>
        <v>40250</v>
      </c>
      <c r="N254" s="204">
        <f t="shared" si="191"/>
        <v>40250</v>
      </c>
      <c r="O254" s="204">
        <f t="shared" si="191"/>
        <v>40250</v>
      </c>
      <c r="P254" s="204">
        <f t="shared" si="191"/>
        <v>40250</v>
      </c>
      <c r="Q254" s="204">
        <f t="shared" si="191"/>
        <v>40250</v>
      </c>
      <c r="R254" s="204">
        <f t="shared" si="191"/>
        <v>40250</v>
      </c>
      <c r="S254" s="204">
        <f t="shared" si="191"/>
        <v>40250</v>
      </c>
      <c r="T254" s="204">
        <f t="shared" si="191"/>
        <v>40250</v>
      </c>
      <c r="U254" s="204">
        <f t="shared" si="191"/>
        <v>40250</v>
      </c>
      <c r="V254" s="204">
        <f t="shared" si="191"/>
        <v>40250</v>
      </c>
      <c r="W254" s="204">
        <f t="shared" si="191"/>
        <v>40250</v>
      </c>
      <c r="X254" s="204">
        <f t="shared" si="191"/>
        <v>40250</v>
      </c>
      <c r="Y254" s="204">
        <f t="shared" si="191"/>
        <v>40250</v>
      </c>
      <c r="Z254" s="204">
        <f t="shared" si="191"/>
        <v>40250</v>
      </c>
      <c r="AA254" s="204">
        <f t="shared" si="191"/>
        <v>40250</v>
      </c>
      <c r="AB254" s="204">
        <f t="shared" si="191"/>
        <v>40250</v>
      </c>
      <c r="AC254" s="204">
        <f t="shared" si="191"/>
        <v>40250</v>
      </c>
      <c r="AD254" s="204">
        <f t="shared" si="191"/>
        <v>40250</v>
      </c>
      <c r="AE254" s="204">
        <f t="shared" si="191"/>
        <v>40250</v>
      </c>
      <c r="AF254" s="204">
        <f t="shared" si="191"/>
        <v>40250</v>
      </c>
      <c r="AG254" s="204">
        <f t="shared" si="191"/>
        <v>40250</v>
      </c>
      <c r="AH254" s="204">
        <f t="shared" si="191"/>
        <v>40250</v>
      </c>
      <c r="AI254" s="204">
        <f t="shared" si="191"/>
        <v>40250</v>
      </c>
      <c r="AJ254" s="204">
        <f t="shared" si="191"/>
        <v>40250</v>
      </c>
      <c r="AK254" s="204">
        <f t="shared" si="191"/>
        <v>40250</v>
      </c>
      <c r="AL254" s="204">
        <f t="shared" si="191"/>
        <v>40250</v>
      </c>
      <c r="AM254" s="204">
        <f t="shared" si="191"/>
        <v>40250</v>
      </c>
      <c r="AN254" s="204">
        <f t="shared" si="191"/>
        <v>40250</v>
      </c>
      <c r="AO254" s="204">
        <f t="shared" si="191"/>
        <v>40250</v>
      </c>
      <c r="AP254" s="204">
        <f t="shared" si="191"/>
        <v>40250</v>
      </c>
      <c r="AQ254" s="204">
        <f t="shared" si="191"/>
        <v>40250</v>
      </c>
      <c r="AR254" s="204">
        <f t="shared" si="191"/>
        <v>40250</v>
      </c>
      <c r="AS254" s="204">
        <f t="shared" si="191"/>
        <v>40250</v>
      </c>
      <c r="AT254" s="204">
        <f t="shared" si="191"/>
        <v>40250</v>
      </c>
      <c r="AU254" s="204">
        <f t="shared" si="191"/>
        <v>40250</v>
      </c>
      <c r="AV254" s="204">
        <f t="shared" si="191"/>
        <v>40250</v>
      </c>
      <c r="AW254" s="204">
        <f t="shared" si="191"/>
        <v>40250</v>
      </c>
      <c r="AX254" s="204">
        <f t="shared" si="191"/>
        <v>40250</v>
      </c>
      <c r="AY254" s="204">
        <f t="shared" si="191"/>
        <v>40250</v>
      </c>
      <c r="AZ254" s="204">
        <f t="shared" si="191"/>
        <v>40250</v>
      </c>
      <c r="BA254" s="204">
        <f t="shared" si="191"/>
        <v>40250</v>
      </c>
      <c r="BB254" s="204">
        <f t="shared" si="191"/>
        <v>40250</v>
      </c>
      <c r="BC254" s="204">
        <f t="shared" si="191"/>
        <v>40250</v>
      </c>
      <c r="BD254" s="204">
        <f t="shared" si="191"/>
        <v>40250</v>
      </c>
      <c r="BE254" s="204">
        <f t="shared" si="191"/>
        <v>40250</v>
      </c>
      <c r="BF254" s="204">
        <f t="shared" si="191"/>
        <v>40250</v>
      </c>
      <c r="BG254" s="204">
        <f t="shared" si="191"/>
        <v>40250</v>
      </c>
      <c r="BH254" s="204">
        <f t="shared" si="191"/>
        <v>40250</v>
      </c>
      <c r="BI254" s="204">
        <f t="shared" si="191"/>
        <v>40250</v>
      </c>
      <c r="BJ254" s="204">
        <f t="shared" si="191"/>
        <v>40250</v>
      </c>
      <c r="BK254" s="204">
        <f t="shared" si="191"/>
        <v>40250</v>
      </c>
      <c r="BL254" s="204">
        <f t="shared" si="191"/>
        <v>40250</v>
      </c>
      <c r="BM254" s="204">
        <f t="shared" si="191"/>
        <v>40250</v>
      </c>
      <c r="BN254" s="204">
        <f t="shared" si="191"/>
        <v>40250</v>
      </c>
      <c r="BO254" s="204">
        <f t="shared" si="191"/>
        <v>40250</v>
      </c>
      <c r="BP254" s="204">
        <f t="shared" si="191"/>
        <v>40250</v>
      </c>
      <c r="BQ254" s="204">
        <f t="shared" si="191"/>
        <v>40250</v>
      </c>
    </row>
    <row r="255" spans="5:69">
      <c r="E255" s="326"/>
      <c r="F255" s="328"/>
      <c r="G255" s="329"/>
      <c r="H255" s="323"/>
      <c r="I255" s="230" t="s">
        <v>346</v>
      </c>
      <c r="J255" s="204">
        <f>J252*J253</f>
        <v>25025.906735751298</v>
      </c>
      <c r="K255" s="204">
        <f>K252*K253</f>
        <v>37784.212130448032</v>
      </c>
      <c r="L255" s="204">
        <f t="shared" ref="L255:BQ255" si="192">L252*L253</f>
        <v>44411.12226664515</v>
      </c>
      <c r="M255" s="204">
        <f t="shared" si="192"/>
        <v>47974.763768090976</v>
      </c>
      <c r="N255" s="204">
        <f t="shared" si="192"/>
        <v>50009.223760331224</v>
      </c>
      <c r="O255" s="204">
        <f t="shared" si="192"/>
        <v>51281.569853277688</v>
      </c>
      <c r="P255" s="204">
        <f t="shared" si="192"/>
        <v>52175.36013478144</v>
      </c>
      <c r="Q255" s="204">
        <f t="shared" si="192"/>
        <v>52882.398169730783</v>
      </c>
      <c r="R255" s="204">
        <f t="shared" si="192"/>
        <v>53498.610501934287</v>
      </c>
      <c r="S255" s="204">
        <f t="shared" si="192"/>
        <v>54071.985407419059</v>
      </c>
      <c r="T255" s="204">
        <f t="shared" si="192"/>
        <v>54626.542273459978</v>
      </c>
      <c r="U255" s="204">
        <f t="shared" si="192"/>
        <v>55174.31629049762</v>
      </c>
      <c r="V255" s="204">
        <f t="shared" si="192"/>
        <v>55721.350800523971</v>
      </c>
      <c r="W255" s="204">
        <f t="shared" si="192"/>
        <v>56270.693473726111</v>
      </c>
      <c r="X255" s="204">
        <f t="shared" si="192"/>
        <v>56823.894399282734</v>
      </c>
      <c r="Y255" s="204">
        <f t="shared" si="192"/>
        <v>57381.75513326122</v>
      </c>
      <c r="Z255" s="204">
        <f t="shared" si="192"/>
        <v>57944.703225089885</v>
      </c>
      <c r="AA255" s="204">
        <f t="shared" si="192"/>
        <v>58512.979483342038</v>
      </c>
      <c r="AB255" s="204">
        <f t="shared" si="192"/>
        <v>59086.731611201423</v>
      </c>
      <c r="AC255" s="204">
        <f t="shared" si="192"/>
        <v>59666.061026793177</v>
      </c>
      <c r="AD255" s="204">
        <f t="shared" si="192"/>
        <v>60251.046275973313</v>
      </c>
      <c r="AE255" s="204">
        <f t="shared" si="192"/>
        <v>60841.754741372948</v>
      </c>
      <c r="AF255" s="204">
        <f t="shared" si="192"/>
        <v>61438.248499596157</v>
      </c>
      <c r="AG255" s="204">
        <f t="shared" si="192"/>
        <v>62040.587252520607</v>
      </c>
      <c r="AH255" s="204">
        <f t="shared" si="192"/>
        <v>62648.829795676189</v>
      </c>
      <c r="AI255" s="204">
        <f t="shared" si="192"/>
        <v>63263.03475518943</v>
      </c>
      <c r="AJ255" s="204">
        <f t="shared" si="192"/>
        <v>63883.260959037732</v>
      </c>
      <c r="AK255" s="204">
        <f t="shared" si="192"/>
        <v>64509.567625485841</v>
      </c>
      <c r="AL255" s="204">
        <f t="shared" si="192"/>
        <v>65142.014460140948</v>
      </c>
      <c r="AM255" s="204">
        <f t="shared" si="192"/>
        <v>65780.661707344931</v>
      </c>
      <c r="AN255" s="204">
        <f t="shared" si="192"/>
        <v>66425.570178763359</v>
      </c>
      <c r="AO255" s="204">
        <f t="shared" si="192"/>
        <v>67076.801270600903</v>
      </c>
      <c r="AP255" s="204">
        <f t="shared" si="192"/>
        <v>67734.416975159082</v>
      </c>
      <c r="AQ255" s="204">
        <f t="shared" si="192"/>
        <v>68398.47988959364</v>
      </c>
      <c r="AR255" s="204">
        <f t="shared" si="192"/>
        <v>69069.053223301264</v>
      </c>
      <c r="AS255" s="204">
        <f t="shared" si="192"/>
        <v>69746.200804650216</v>
      </c>
      <c r="AT255" s="204">
        <f t="shared" si="192"/>
        <v>70429.987087412926</v>
      </c>
      <c r="AU255" s="204">
        <f t="shared" si="192"/>
        <v>71120.47715707944</v>
      </c>
      <c r="AV255" s="204">
        <f t="shared" si="192"/>
        <v>71817.736737141851</v>
      </c>
      <c r="AW255" s="204">
        <f t="shared" si="192"/>
        <v>72521.832195394643</v>
      </c>
      <c r="AX255" s="204">
        <f t="shared" si="192"/>
        <v>73232.830550274215</v>
      </c>
      <c r="AY255" s="204">
        <f t="shared" si="192"/>
        <v>73950.799477249078</v>
      </c>
      <c r="AZ255" s="204">
        <f t="shared" si="192"/>
        <v>74675.807315267011</v>
      </c>
      <c r="BA255" s="204">
        <f t="shared" si="192"/>
        <v>75407.923073262675</v>
      </c>
      <c r="BB255" s="204">
        <f t="shared" si="192"/>
        <v>76147.216436727467</v>
      </c>
      <c r="BC255" s="204">
        <f t="shared" si="192"/>
        <v>76893.757774343147</v>
      </c>
      <c r="BD255" s="204">
        <f t="shared" si="192"/>
        <v>77647.618144680193</v>
      </c>
      <c r="BE255" s="204">
        <f t="shared" si="192"/>
        <v>78408.869302961539</v>
      </c>
      <c r="BF255" s="204">
        <f t="shared" si="192"/>
        <v>79177.583707892642</v>
      </c>
      <c r="BG255" s="204">
        <f t="shared" si="192"/>
        <v>79953.834528558305</v>
      </c>
      <c r="BH255" s="204">
        <f t="shared" si="192"/>
        <v>80737.695651387345</v>
      </c>
      <c r="BI255" s="204">
        <f t="shared" si="192"/>
        <v>81529.241687185247</v>
      </c>
      <c r="BJ255" s="204">
        <f t="shared" si="192"/>
        <v>82328.547978236093</v>
      </c>
      <c r="BK255" s="204">
        <f t="shared" si="192"/>
        <v>83135.690605473705</v>
      </c>
      <c r="BL255" s="204">
        <f t="shared" si="192"/>
        <v>83950.746395723443</v>
      </c>
      <c r="BM255" s="204">
        <f t="shared" si="192"/>
        <v>84773.79292901486</v>
      </c>
      <c r="BN255" s="204">
        <f t="shared" si="192"/>
        <v>85604.908545965969</v>
      </c>
      <c r="BO255" s="204">
        <f t="shared" si="192"/>
        <v>86444.172355240138</v>
      </c>
      <c r="BP255" s="204">
        <f t="shared" si="192"/>
        <v>87291.664241075836</v>
      </c>
      <c r="BQ255" s="204">
        <f t="shared" si="192"/>
        <v>88147.464870890297</v>
      </c>
    </row>
    <row r="256" spans="5:69">
      <c r="E256" s="326"/>
      <c r="F256" s="328"/>
      <c r="G256" s="329"/>
      <c r="H256" s="323"/>
      <c r="I256" s="230" t="s">
        <v>447</v>
      </c>
      <c r="J256" s="204">
        <f t="shared" ref="J256:BQ256" si="193">J255*$B$11</f>
        <v>6256.4766839378244</v>
      </c>
      <c r="K256" s="204">
        <f t="shared" si="193"/>
        <v>9446.0530326120079</v>
      </c>
      <c r="L256" s="204">
        <f t="shared" si="193"/>
        <v>11102.780566661288</v>
      </c>
      <c r="M256" s="204">
        <f t="shared" si="193"/>
        <v>11993.690942022744</v>
      </c>
      <c r="N256" s="204">
        <f t="shared" si="193"/>
        <v>12502.305940082806</v>
      </c>
      <c r="O256" s="204">
        <f t="shared" si="193"/>
        <v>12820.392463319422</v>
      </c>
      <c r="P256" s="204">
        <f t="shared" si="193"/>
        <v>13043.84003369536</v>
      </c>
      <c r="Q256" s="204">
        <f t="shared" si="193"/>
        <v>13220.599542432696</v>
      </c>
      <c r="R256" s="204">
        <f t="shared" si="193"/>
        <v>13374.652625483572</v>
      </c>
      <c r="S256" s="204">
        <f t="shared" si="193"/>
        <v>13517.996351854765</v>
      </c>
      <c r="T256" s="204">
        <f t="shared" si="193"/>
        <v>13656.635568364994</v>
      </c>
      <c r="U256" s="204">
        <f t="shared" si="193"/>
        <v>13793.579072624405</v>
      </c>
      <c r="V256" s="204">
        <f t="shared" si="193"/>
        <v>13930.337700130993</v>
      </c>
      <c r="W256" s="204">
        <f t="shared" si="193"/>
        <v>14067.673368431528</v>
      </c>
      <c r="X256" s="204">
        <f t="shared" si="193"/>
        <v>14205.973599820683</v>
      </c>
      <c r="Y256" s="204">
        <f t="shared" si="193"/>
        <v>14345.438783315305</v>
      </c>
      <c r="Z256" s="204">
        <f t="shared" si="193"/>
        <v>14486.175806272471</v>
      </c>
      <c r="AA256" s="204">
        <f t="shared" si="193"/>
        <v>14628.24487083551</v>
      </c>
      <c r="AB256" s="204">
        <f t="shared" si="193"/>
        <v>14771.682902800356</v>
      </c>
      <c r="AC256" s="204">
        <f t="shared" si="193"/>
        <v>14916.515256698294</v>
      </c>
      <c r="AD256" s="204">
        <f t="shared" si="193"/>
        <v>15062.761568993328</v>
      </c>
      <c r="AE256" s="204">
        <f t="shared" si="193"/>
        <v>15210.438685343237</v>
      </c>
      <c r="AF256" s="204">
        <f t="shared" si="193"/>
        <v>15359.562124899039</v>
      </c>
      <c r="AG256" s="204">
        <f t="shared" si="193"/>
        <v>15510.146813130152</v>
      </c>
      <c r="AH256" s="204">
        <f t="shared" si="193"/>
        <v>15662.207448919047</v>
      </c>
      <c r="AI256" s="204">
        <f t="shared" si="193"/>
        <v>15815.758688797358</v>
      </c>
      <c r="AJ256" s="204">
        <f t="shared" si="193"/>
        <v>15970.815239759433</v>
      </c>
      <c r="AK256" s="204">
        <f t="shared" si="193"/>
        <v>16127.39190637146</v>
      </c>
      <c r="AL256" s="204">
        <f t="shared" si="193"/>
        <v>16285.503615035237</v>
      </c>
      <c r="AM256" s="204">
        <f t="shared" si="193"/>
        <v>16445.165426836233</v>
      </c>
      <c r="AN256" s="204">
        <f t="shared" si="193"/>
        <v>16606.39254469084</v>
      </c>
      <c r="AO256" s="204">
        <f t="shared" si="193"/>
        <v>16769.200317650226</v>
      </c>
      <c r="AP256" s="204">
        <f t="shared" si="193"/>
        <v>16933.60424378977</v>
      </c>
      <c r="AQ256" s="204">
        <f t="shared" si="193"/>
        <v>17099.61997239841</v>
      </c>
      <c r="AR256" s="204">
        <f t="shared" si="193"/>
        <v>17267.263305825316</v>
      </c>
      <c r="AS256" s="204">
        <f t="shared" si="193"/>
        <v>17436.550201162554</v>
      </c>
      <c r="AT256" s="204">
        <f t="shared" si="193"/>
        <v>17607.496771853232</v>
      </c>
      <c r="AU256" s="204">
        <f t="shared" si="193"/>
        <v>17780.11928926986</v>
      </c>
      <c r="AV256" s="204">
        <f t="shared" si="193"/>
        <v>17954.434184285463</v>
      </c>
      <c r="AW256" s="204">
        <f t="shared" si="193"/>
        <v>18130.458048848661</v>
      </c>
      <c r="AX256" s="204">
        <f t="shared" si="193"/>
        <v>18308.207637568554</v>
      </c>
      <c r="AY256" s="204">
        <f t="shared" si="193"/>
        <v>18487.69986931227</v>
      </c>
      <c r="AZ256" s="204">
        <f t="shared" si="193"/>
        <v>18668.951828816753</v>
      </c>
      <c r="BA256" s="204">
        <f t="shared" si="193"/>
        <v>18851.980768315669</v>
      </c>
      <c r="BB256" s="204">
        <f t="shared" si="193"/>
        <v>19036.804109181867</v>
      </c>
      <c r="BC256" s="204">
        <f t="shared" si="193"/>
        <v>19223.439443585787</v>
      </c>
      <c r="BD256" s="204">
        <f t="shared" si="193"/>
        <v>19411.904536170048</v>
      </c>
      <c r="BE256" s="204">
        <f t="shared" si="193"/>
        <v>19602.217325740385</v>
      </c>
      <c r="BF256" s="204">
        <f t="shared" si="193"/>
        <v>19794.39592697316</v>
      </c>
      <c r="BG256" s="204">
        <f t="shared" si="193"/>
        <v>19988.458632139576</v>
      </c>
      <c r="BH256" s="204">
        <f t="shared" si="193"/>
        <v>20184.423912846836</v>
      </c>
      <c r="BI256" s="204">
        <f t="shared" si="193"/>
        <v>20382.310421796312</v>
      </c>
      <c r="BJ256" s="204">
        <f t="shared" si="193"/>
        <v>20582.136994559023</v>
      </c>
      <c r="BK256" s="204">
        <f t="shared" si="193"/>
        <v>20783.922651368426</v>
      </c>
      <c r="BL256" s="204">
        <f t="shared" si="193"/>
        <v>20987.686598930861</v>
      </c>
      <c r="BM256" s="204">
        <f t="shared" si="193"/>
        <v>21193.448232253715</v>
      </c>
      <c r="BN256" s="204">
        <f t="shared" si="193"/>
        <v>21401.227136491492</v>
      </c>
      <c r="BO256" s="204">
        <f t="shared" si="193"/>
        <v>21611.043088810035</v>
      </c>
      <c r="BP256" s="204">
        <f t="shared" si="193"/>
        <v>21822.916060268959</v>
      </c>
      <c r="BQ256" s="204">
        <f t="shared" si="193"/>
        <v>22036.866217722574</v>
      </c>
    </row>
    <row r="257" spans="5:69">
      <c r="E257" s="326"/>
      <c r="F257" s="328"/>
      <c r="G257" s="329"/>
      <c r="H257" s="323"/>
      <c r="I257" s="230" t="s">
        <v>448</v>
      </c>
      <c r="J257" s="204">
        <f>J9*J249</f>
        <v>518.13471502590687</v>
      </c>
      <c r="K257" s="204">
        <f>K9*K249</f>
        <v>523.21446713400394</v>
      </c>
      <c r="L257" s="204">
        <f t="shared" ref="L257:BQ257" si="194">L9*L249</f>
        <v>528.34402073335684</v>
      </c>
      <c r="M257" s="204">
        <f t="shared" si="194"/>
        <v>533.52386407388008</v>
      </c>
      <c r="N257" s="204">
        <f t="shared" si="194"/>
        <v>538.7544901922513</v>
      </c>
      <c r="O257" s="204">
        <f t="shared" si="194"/>
        <v>544.03639695884203</v>
      </c>
      <c r="P257" s="204">
        <f t="shared" si="194"/>
        <v>549.37008712510533</v>
      </c>
      <c r="Q257" s="204">
        <f t="shared" si="194"/>
        <v>554.75606837142982</v>
      </c>
      <c r="R257" s="204">
        <f t="shared" si="194"/>
        <v>560.19485335546347</v>
      </c>
      <c r="S257" s="204">
        <f t="shared" si="194"/>
        <v>565.68695976090919</v>
      </c>
      <c r="T257" s="204">
        <f t="shared" si="194"/>
        <v>571.2329103468004</v>
      </c>
      <c r="U257" s="204">
        <f t="shared" si="194"/>
        <v>576.8332329972593</v>
      </c>
      <c r="V257" s="204">
        <f t="shared" si="194"/>
        <v>582.48846077174244</v>
      </c>
      <c r="W257" s="204">
        <f t="shared" si="194"/>
        <v>588.19913195577908</v>
      </c>
      <c r="X257" s="204">
        <f t="shared" si="194"/>
        <v>593.96579011220842</v>
      </c>
      <c r="Y257" s="204">
        <f t="shared" si="194"/>
        <v>599.7889841329162</v>
      </c>
      <c r="Z257" s="204">
        <f t="shared" si="194"/>
        <v>605.66926829108229</v>
      </c>
      <c r="AA257" s="204">
        <f t="shared" si="194"/>
        <v>611.60720229393587</v>
      </c>
      <c r="AB257" s="204">
        <f t="shared" si="194"/>
        <v>617.60335133603326</v>
      </c>
      <c r="AC257" s="204">
        <f t="shared" si="194"/>
        <v>623.65828615305327</v>
      </c>
      <c r="AD257" s="204">
        <f t="shared" si="194"/>
        <v>629.7725830761226</v>
      </c>
      <c r="AE257" s="204">
        <f t="shared" si="194"/>
        <v>635.94682408667279</v>
      </c>
      <c r="AF257" s="204">
        <f t="shared" si="194"/>
        <v>642.18159687183629</v>
      </c>
      <c r="AG257" s="204">
        <f t="shared" si="194"/>
        <v>648.47749488038369</v>
      </c>
      <c r="AH257" s="204">
        <f t="shared" si="194"/>
        <v>654.83511737921106</v>
      </c>
      <c r="AI257" s="204">
        <f t="shared" si="194"/>
        <v>661.2550695103796</v>
      </c>
      <c r="AJ257" s="204">
        <f t="shared" si="194"/>
        <v>667.73796234871679</v>
      </c>
      <c r="AK257" s="204">
        <f t="shared" si="194"/>
        <v>674.28441295997879</v>
      </c>
      <c r="AL257" s="204">
        <f t="shared" si="194"/>
        <v>680.89504445958642</v>
      </c>
      <c r="AM257" s="204">
        <f t="shared" si="194"/>
        <v>687.57048607193508</v>
      </c>
      <c r="AN257" s="204">
        <f t="shared" si="194"/>
        <v>694.31137319028755</v>
      </c>
      <c r="AO257" s="204">
        <f t="shared" si="194"/>
        <v>701.11834743725103</v>
      </c>
      <c r="AP257" s="204">
        <f t="shared" si="194"/>
        <v>707.99205672585163</v>
      </c>
      <c r="AQ257" s="204">
        <f t="shared" si="194"/>
        <v>714.933155321203</v>
      </c>
      <c r="AR257" s="204">
        <f t="shared" si="194"/>
        <v>721.94230390278358</v>
      </c>
      <c r="AS257" s="204">
        <f t="shared" si="194"/>
        <v>729.02016962732046</v>
      </c>
      <c r="AT257" s="204">
        <f t="shared" si="194"/>
        <v>736.16742619229433</v>
      </c>
      <c r="AU257" s="204">
        <f t="shared" si="194"/>
        <v>743.38475390006181</v>
      </c>
      <c r="AV257" s="204">
        <f t="shared" si="194"/>
        <v>750.67283972261134</v>
      </c>
      <c r="AW257" s="204">
        <f t="shared" si="194"/>
        <v>758.03237736695064</v>
      </c>
      <c r="AX257" s="204">
        <f t="shared" si="194"/>
        <v>765.46406734113646</v>
      </c>
      <c r="AY257" s="204">
        <f t="shared" si="194"/>
        <v>772.9686170209518</v>
      </c>
      <c r="AZ257" s="204">
        <f t="shared" si="194"/>
        <v>780.54674071723548</v>
      </c>
      <c r="BA257" s="204">
        <f t="shared" si="194"/>
        <v>788.19915974387504</v>
      </c>
      <c r="BB257" s="204">
        <f t="shared" si="194"/>
        <v>795.92660248646212</v>
      </c>
      <c r="BC257" s="204">
        <f t="shared" si="194"/>
        <v>803.72980447162342</v>
      </c>
      <c r="BD257" s="204">
        <f t="shared" si="194"/>
        <v>811.60950843703142</v>
      </c>
      <c r="BE257" s="204">
        <f t="shared" si="194"/>
        <v>819.56646440210045</v>
      </c>
      <c r="BF257" s="204">
        <f t="shared" si="194"/>
        <v>827.60142973937593</v>
      </c>
      <c r="BG257" s="204">
        <f t="shared" si="194"/>
        <v>835.7151692466249</v>
      </c>
      <c r="BH257" s="204">
        <f t="shared" si="194"/>
        <v>843.90845521963104</v>
      </c>
      <c r="BI257" s="204">
        <f t="shared" si="194"/>
        <v>852.18206752570563</v>
      </c>
      <c r="BJ257" s="204">
        <f t="shared" si="194"/>
        <v>860.53679367791847</v>
      </c>
      <c r="BK257" s="204">
        <f t="shared" si="194"/>
        <v>868.97342891005508</v>
      </c>
      <c r="BL257" s="204">
        <f t="shared" si="194"/>
        <v>877.49277625231048</v>
      </c>
      <c r="BM257" s="204">
        <f t="shared" si="194"/>
        <v>886.09564660772526</v>
      </c>
      <c r="BN257" s="204">
        <f t="shared" si="194"/>
        <v>894.78285882936962</v>
      </c>
      <c r="BO257" s="204">
        <f t="shared" si="194"/>
        <v>903.5552397982849</v>
      </c>
      <c r="BP257" s="204">
        <f t="shared" si="194"/>
        <v>912.41362450218969</v>
      </c>
      <c r="BQ257" s="204">
        <f t="shared" si="194"/>
        <v>921.3588561149561</v>
      </c>
    </row>
    <row r="258" spans="5:69">
      <c r="E258" s="326"/>
      <c r="F258" s="328"/>
      <c r="G258" s="329"/>
      <c r="H258" s="323"/>
      <c r="I258" s="231" t="s">
        <v>449</v>
      </c>
      <c r="J258" s="204">
        <f>J256-J257</f>
        <v>5738.3419689119173</v>
      </c>
      <c r="K258" s="204">
        <f t="shared" ref="K258:BQ258" si="195">K256-K257</f>
        <v>8922.8385654780031</v>
      </c>
      <c r="L258" s="204">
        <f t="shared" si="195"/>
        <v>10574.436545927931</v>
      </c>
      <c r="M258" s="204">
        <f t="shared" si="195"/>
        <v>11460.167077948863</v>
      </c>
      <c r="N258" s="204">
        <f t="shared" si="195"/>
        <v>11963.551449890554</v>
      </c>
      <c r="O258" s="204">
        <f t="shared" si="195"/>
        <v>12276.35606636058</v>
      </c>
      <c r="P258" s="204">
        <f t="shared" si="195"/>
        <v>12494.469946570254</v>
      </c>
      <c r="Q258" s="204">
        <f t="shared" si="195"/>
        <v>12665.843474061267</v>
      </c>
      <c r="R258" s="204">
        <f t="shared" si="195"/>
        <v>12814.457772128108</v>
      </c>
      <c r="S258" s="204">
        <f t="shared" si="195"/>
        <v>12952.309392093855</v>
      </c>
      <c r="T258" s="204">
        <f t="shared" si="195"/>
        <v>13085.402658018194</v>
      </c>
      <c r="U258" s="204">
        <f t="shared" si="195"/>
        <v>13216.745839627145</v>
      </c>
      <c r="V258" s="204">
        <f t="shared" si="195"/>
        <v>13347.84923935925</v>
      </c>
      <c r="W258" s="204">
        <f t="shared" si="195"/>
        <v>13479.474236475749</v>
      </c>
      <c r="X258" s="204">
        <f t="shared" si="195"/>
        <v>13612.007809708475</v>
      </c>
      <c r="Y258" s="204">
        <f t="shared" si="195"/>
        <v>13745.649799182389</v>
      </c>
      <c r="Z258" s="204">
        <f t="shared" si="195"/>
        <v>13880.50653798139</v>
      </c>
      <c r="AA258" s="204">
        <f t="shared" si="195"/>
        <v>14016.637668541574</v>
      </c>
      <c r="AB258" s="204">
        <f t="shared" si="195"/>
        <v>14154.079551464323</v>
      </c>
      <c r="AC258" s="204">
        <f t="shared" si="195"/>
        <v>14292.856970545241</v>
      </c>
      <c r="AD258" s="204">
        <f t="shared" si="195"/>
        <v>14432.988985917205</v>
      </c>
      <c r="AE258" s="204">
        <f t="shared" si="195"/>
        <v>14574.491861256563</v>
      </c>
      <c r="AF258" s="204">
        <f t="shared" si="195"/>
        <v>14717.380528027203</v>
      </c>
      <c r="AG258" s="204">
        <f t="shared" si="195"/>
        <v>14861.669318249767</v>
      </c>
      <c r="AH258" s="204">
        <f t="shared" si="195"/>
        <v>15007.372331539837</v>
      </c>
      <c r="AI258" s="204">
        <f t="shared" si="195"/>
        <v>15154.503619286977</v>
      </c>
      <c r="AJ258" s="204">
        <f t="shared" si="195"/>
        <v>15303.077277410717</v>
      </c>
      <c r="AK258" s="204">
        <f t="shared" si="195"/>
        <v>15453.107493411482</v>
      </c>
      <c r="AL258" s="204">
        <f t="shared" si="195"/>
        <v>15604.60857057565</v>
      </c>
      <c r="AM258" s="204">
        <f t="shared" si="195"/>
        <v>15757.594940764298</v>
      </c>
      <c r="AN258" s="204">
        <f t="shared" si="195"/>
        <v>15912.081171500553</v>
      </c>
      <c r="AO258" s="204">
        <f t="shared" si="195"/>
        <v>16068.081970212974</v>
      </c>
      <c r="AP258" s="204">
        <f t="shared" si="195"/>
        <v>16225.612187063918</v>
      </c>
      <c r="AQ258" s="204">
        <f t="shared" si="195"/>
        <v>16384.686817077207</v>
      </c>
      <c r="AR258" s="204">
        <f t="shared" si="195"/>
        <v>16545.321001922533</v>
      </c>
      <c r="AS258" s="204">
        <f t="shared" si="195"/>
        <v>16707.530031535232</v>
      </c>
      <c r="AT258" s="204">
        <f t="shared" si="195"/>
        <v>16871.329345660939</v>
      </c>
      <c r="AU258" s="204">
        <f t="shared" si="195"/>
        <v>17036.734535369797</v>
      </c>
      <c r="AV258" s="204">
        <f t="shared" si="195"/>
        <v>17203.761344562852</v>
      </c>
      <c r="AW258" s="204">
        <f t="shared" si="195"/>
        <v>17372.425671481709</v>
      </c>
      <c r="AX258" s="204">
        <f t="shared" si="195"/>
        <v>17542.743570227416</v>
      </c>
      <c r="AY258" s="204">
        <f t="shared" si="195"/>
        <v>17714.731252291316</v>
      </c>
      <c r="AZ258" s="204">
        <f t="shared" si="195"/>
        <v>17888.405088099516</v>
      </c>
      <c r="BA258" s="204">
        <f t="shared" si="195"/>
        <v>18063.781608571793</v>
      </c>
      <c r="BB258" s="204">
        <f t="shared" si="195"/>
        <v>18240.877506695404</v>
      </c>
      <c r="BC258" s="204">
        <f t="shared" si="195"/>
        <v>18419.709639114164</v>
      </c>
      <c r="BD258" s="204">
        <f t="shared" si="195"/>
        <v>18600.295027733016</v>
      </c>
      <c r="BE258" s="204">
        <f t="shared" si="195"/>
        <v>18782.650861338283</v>
      </c>
      <c r="BF258" s="204">
        <f t="shared" si="195"/>
        <v>18966.794497233783</v>
      </c>
      <c r="BG258" s="204">
        <f t="shared" si="195"/>
        <v>19152.743462892951</v>
      </c>
      <c r="BH258" s="204">
        <f t="shared" si="195"/>
        <v>19340.515457627203</v>
      </c>
      <c r="BI258" s="204">
        <f t="shared" si="195"/>
        <v>19530.128354270608</v>
      </c>
      <c r="BJ258" s="204">
        <f t="shared" si="195"/>
        <v>19721.600200881105</v>
      </c>
      <c r="BK258" s="204">
        <f t="shared" si="195"/>
        <v>19914.94922245837</v>
      </c>
      <c r="BL258" s="204">
        <f t="shared" si="195"/>
        <v>20110.19382267855</v>
      </c>
      <c r="BM258" s="204">
        <f t="shared" si="195"/>
        <v>20307.352585645989</v>
      </c>
      <c r="BN258" s="204">
        <f t="shared" si="195"/>
        <v>20506.444277662122</v>
      </c>
      <c r="BO258" s="204">
        <f t="shared" si="195"/>
        <v>20707.487849011748</v>
      </c>
      <c r="BP258" s="204">
        <f t="shared" si="195"/>
        <v>20910.502435766768</v>
      </c>
      <c r="BQ258" s="204">
        <f t="shared" si="195"/>
        <v>21115.507361607619</v>
      </c>
    </row>
    <row r="259" spans="5:69" ht="16" customHeight="1">
      <c r="E259" s="318" t="s">
        <v>329</v>
      </c>
      <c r="F259" s="318"/>
      <c r="G259" s="318"/>
      <c r="H259" s="318"/>
      <c r="I259" s="233" t="s">
        <v>447</v>
      </c>
      <c r="J259" s="206">
        <f>J191+J205+J217+J230+J243+J256</f>
        <v>79371.761658031086</v>
      </c>
      <c r="K259" s="205">
        <f t="shared" ref="K259:BQ261" si="196">K191+K205+K217+K230+K243+K256</f>
        <v>119835.79701310575</v>
      </c>
      <c r="L259" s="205">
        <f t="shared" si="196"/>
        <v>140853.59818264397</v>
      </c>
      <c r="M259" s="205">
        <f t="shared" si="196"/>
        <v>152155.98601913944</v>
      </c>
      <c r="N259" s="205">
        <f t="shared" si="196"/>
        <v>158608.44647589524</v>
      </c>
      <c r="O259" s="205">
        <f t="shared" si="196"/>
        <v>162643.79879708021</v>
      </c>
      <c r="P259" s="205">
        <f t="shared" si="196"/>
        <v>165478.52962001722</v>
      </c>
      <c r="Q259" s="205">
        <f t="shared" si="196"/>
        <v>167720.96003365703</v>
      </c>
      <c r="R259" s="205">
        <f t="shared" si="196"/>
        <v>169675.32911521863</v>
      </c>
      <c r="S259" s="205">
        <f t="shared" si="196"/>
        <v>171493.83570598357</v>
      </c>
      <c r="T259" s="205">
        <f t="shared" si="196"/>
        <v>173252.65930674225</v>
      </c>
      <c r="U259" s="205">
        <f t="shared" si="196"/>
        <v>174989.97053313878</v>
      </c>
      <c r="V259" s="205">
        <f t="shared" si="196"/>
        <v>176724.93635104067</v>
      </c>
      <c r="W259" s="205">
        <f t="shared" si="196"/>
        <v>178467.22270199624</v>
      </c>
      <c r="X259" s="205">
        <f t="shared" si="196"/>
        <v>180221.74582381206</v>
      </c>
      <c r="Y259" s="205">
        <f t="shared" si="196"/>
        <v>181991.04791876712</v>
      </c>
      <c r="Z259" s="205">
        <f t="shared" si="196"/>
        <v>183776.48499572373</v>
      </c>
      <c r="AA259" s="205">
        <f t="shared" si="196"/>
        <v>185578.82079926415</v>
      </c>
      <c r="AB259" s="205">
        <f t="shared" si="196"/>
        <v>187398.5237824207</v>
      </c>
      <c r="AC259" s="205">
        <f t="shared" si="196"/>
        <v>189235.91560128119</v>
      </c>
      <c r="AD259" s="205">
        <f t="shared" si="196"/>
        <v>191091.24537061411</v>
      </c>
      <c r="AE259" s="205">
        <f t="shared" si="196"/>
        <v>192964.72680008423</v>
      </c>
      <c r="AF259" s="205">
        <f t="shared" si="196"/>
        <v>194856.55677084648</v>
      </c>
      <c r="AG259" s="205">
        <f t="shared" si="196"/>
        <v>196766.92463241203</v>
      </c>
      <c r="AH259" s="205">
        <f t="shared" si="196"/>
        <v>198696.01685973385</v>
      </c>
      <c r="AI259" s="205">
        <f t="shared" si="196"/>
        <v>200644.01939048816</v>
      </c>
      <c r="AJ259" s="205">
        <f t="shared" si="196"/>
        <v>202611.11880253808</v>
      </c>
      <c r="AK259" s="205">
        <f t="shared" si="196"/>
        <v>204597.50291157581</v>
      </c>
      <c r="AL259" s="205">
        <f t="shared" si="196"/>
        <v>206603.3610789408</v>
      </c>
      <c r="AM259" s="205">
        <f t="shared" si="196"/>
        <v>208628.88437461492</v>
      </c>
      <c r="AN259" s="205">
        <f t="shared" si="196"/>
        <v>210674.26566789462</v>
      </c>
      <c r="AO259" s="205">
        <f t="shared" si="196"/>
        <v>212739.69968199119</v>
      </c>
      <c r="AP259" s="205">
        <f t="shared" si="196"/>
        <v>214825.38303068702</v>
      </c>
      <c r="AQ259" s="205">
        <f t="shared" si="196"/>
        <v>216931.51424611028</v>
      </c>
      <c r="AR259" s="205">
        <f t="shared" si="196"/>
        <v>219058.29380216284</v>
      </c>
      <c r="AS259" s="205">
        <f t="shared" si="196"/>
        <v>221205.92413586655</v>
      </c>
      <c r="AT259" s="205">
        <f t="shared" si="196"/>
        <v>223374.60966776538</v>
      </c>
      <c r="AU259" s="205">
        <f t="shared" si="196"/>
        <v>225564.55682194838</v>
      </c>
      <c r="AV259" s="205">
        <f t="shared" si="196"/>
        <v>227775.97404598168</v>
      </c>
      <c r="AW259" s="205">
        <f t="shared" si="196"/>
        <v>230009.07183089061</v>
      </c>
      <c r="AX259" s="205">
        <f t="shared" si="196"/>
        <v>232264.06273126564</v>
      </c>
      <c r="AY259" s="205">
        <f t="shared" si="196"/>
        <v>234541.16138552985</v>
      </c>
      <c r="AZ259" s="205">
        <f t="shared" si="196"/>
        <v>236840.58453638645</v>
      </c>
      <c r="BA259" s="205">
        <f t="shared" si="196"/>
        <v>239162.55105145808</v>
      </c>
      <c r="BB259" s="205">
        <f t="shared" si="196"/>
        <v>241507.28194412391</v>
      </c>
      <c r="BC259" s="205">
        <f t="shared" si="196"/>
        <v>243875.00039455877</v>
      </c>
      <c r="BD259" s="205">
        <f t="shared" si="196"/>
        <v>246265.93177097719</v>
      </c>
      <c r="BE259" s="205">
        <f t="shared" si="196"/>
        <v>248680.3036510853</v>
      </c>
      <c r="BF259" s="205">
        <f t="shared" si="196"/>
        <v>251118.34584374333</v>
      </c>
      <c r="BG259" s="205">
        <f t="shared" si="196"/>
        <v>253580.29041083899</v>
      </c>
      <c r="BH259" s="205">
        <f t="shared" si="196"/>
        <v>256066.37168937671</v>
      </c>
      <c r="BI259" s="205">
        <f t="shared" si="196"/>
        <v>258576.82631378245</v>
      </c>
      <c r="BJ259" s="205">
        <f t="shared" si="196"/>
        <v>261111.89323842735</v>
      </c>
      <c r="BK259" s="205">
        <f t="shared" si="196"/>
        <v>263671.81376037275</v>
      </c>
      <c r="BL259" s="205">
        <f t="shared" si="196"/>
        <v>266256.8315423372</v>
      </c>
      <c r="BM259" s="205">
        <f t="shared" si="196"/>
        <v>268867.19263588946</v>
      </c>
      <c r="BN259" s="205">
        <f t="shared" si="196"/>
        <v>271503.14550486882</v>
      </c>
      <c r="BO259" s="205">
        <f t="shared" si="196"/>
        <v>274164.94104903407</v>
      </c>
      <c r="BP259" s="205">
        <f t="shared" si="196"/>
        <v>276852.83262794628</v>
      </c>
      <c r="BQ259" s="205">
        <f t="shared" si="196"/>
        <v>279567.07608508301</v>
      </c>
    </row>
    <row r="260" spans="5:69" ht="16" customHeight="1">
      <c r="E260" s="318"/>
      <c r="F260" s="318"/>
      <c r="G260" s="318"/>
      <c r="H260" s="318"/>
      <c r="I260" s="233" t="s">
        <v>448</v>
      </c>
      <c r="J260" s="206">
        <f>J192+J206+J218+J231+J244+J257</f>
        <v>51813.471502590677</v>
      </c>
      <c r="K260" s="205">
        <f t="shared" si="196"/>
        <v>52321.446713400386</v>
      </c>
      <c r="L260" s="205">
        <f t="shared" si="196"/>
        <v>52834.402073335681</v>
      </c>
      <c r="M260" s="205">
        <f t="shared" si="196"/>
        <v>53352.386407388003</v>
      </c>
      <c r="N260" s="205">
        <f t="shared" si="196"/>
        <v>53875.44901922514</v>
      </c>
      <c r="O260" s="205">
        <f t="shared" si="196"/>
        <v>54403.639695884202</v>
      </c>
      <c r="P260" s="205">
        <f t="shared" si="196"/>
        <v>54937.008712510535</v>
      </c>
      <c r="Q260" s="205">
        <f t="shared" si="196"/>
        <v>55475.606837142986</v>
      </c>
      <c r="R260" s="205">
        <f t="shared" si="196"/>
        <v>56019.485335546342</v>
      </c>
      <c r="S260" s="205">
        <f t="shared" si="196"/>
        <v>56568.695976090909</v>
      </c>
      <c r="T260" s="205">
        <f t="shared" si="196"/>
        <v>57123.291034680034</v>
      </c>
      <c r="U260" s="205">
        <f t="shared" si="196"/>
        <v>57683.323299725933</v>
      </c>
      <c r="V260" s="205">
        <f t="shared" si="196"/>
        <v>58248.846077174239</v>
      </c>
      <c r="W260" s="205">
        <f t="shared" si="196"/>
        <v>58819.913195577894</v>
      </c>
      <c r="X260" s="205">
        <f t="shared" si="196"/>
        <v>59396.579011220834</v>
      </c>
      <c r="Y260" s="205">
        <f t="shared" si="196"/>
        <v>59978.898413291608</v>
      </c>
      <c r="Z260" s="205">
        <f t="shared" si="196"/>
        <v>60566.926829108219</v>
      </c>
      <c r="AA260" s="205">
        <f t="shared" si="196"/>
        <v>61160.720229393584</v>
      </c>
      <c r="AB260" s="205">
        <f t="shared" si="196"/>
        <v>61760.335133603323</v>
      </c>
      <c r="AC260" s="205">
        <f t="shared" si="196"/>
        <v>62365.828615305327</v>
      </c>
      <c r="AD260" s="205">
        <f t="shared" si="196"/>
        <v>62977.258307612246</v>
      </c>
      <c r="AE260" s="205">
        <f t="shared" si="196"/>
        <v>63594.682408667264</v>
      </c>
      <c r="AF260" s="205">
        <f t="shared" si="196"/>
        <v>64218.159687183623</v>
      </c>
      <c r="AG260" s="205">
        <f t="shared" si="196"/>
        <v>64847.749488038367</v>
      </c>
      <c r="AH260" s="205">
        <f t="shared" si="196"/>
        <v>65483.511737921093</v>
      </c>
      <c r="AI260" s="205">
        <f t="shared" si="196"/>
        <v>66125.506951037954</v>
      </c>
      <c r="AJ260" s="205">
        <f t="shared" si="196"/>
        <v>66773.796234871668</v>
      </c>
      <c r="AK260" s="205">
        <f t="shared" si="196"/>
        <v>67428.44129599788</v>
      </c>
      <c r="AL260" s="205">
        <f t="shared" si="196"/>
        <v>68089.504445958621</v>
      </c>
      <c r="AM260" s="205">
        <f t="shared" si="196"/>
        <v>68757.048607193501</v>
      </c>
      <c r="AN260" s="205">
        <f t="shared" si="196"/>
        <v>69431.137319028741</v>
      </c>
      <c r="AO260" s="205">
        <f t="shared" si="196"/>
        <v>70111.834743725107</v>
      </c>
      <c r="AP260" s="205">
        <f t="shared" si="196"/>
        <v>70799.205672585158</v>
      </c>
      <c r="AQ260" s="205">
        <f t="shared" si="196"/>
        <v>71493.315532120294</v>
      </c>
      <c r="AR260" s="205">
        <f t="shared" si="196"/>
        <v>72194.230390278346</v>
      </c>
      <c r="AS260" s="205">
        <f t="shared" si="196"/>
        <v>72902.016962732043</v>
      </c>
      <c r="AT260" s="205">
        <f t="shared" si="196"/>
        <v>73616.742619229408</v>
      </c>
      <c r="AU260" s="205">
        <f t="shared" si="196"/>
        <v>74338.475390006177</v>
      </c>
      <c r="AV260" s="205">
        <f t="shared" si="196"/>
        <v>75067.283972261124</v>
      </c>
      <c r="AW260" s="205">
        <f t="shared" si="196"/>
        <v>75803.237736695068</v>
      </c>
      <c r="AX260" s="205">
        <f t="shared" si="196"/>
        <v>76546.40673411364</v>
      </c>
      <c r="AY260" s="205">
        <f t="shared" si="196"/>
        <v>77296.861702095164</v>
      </c>
      <c r="AZ260" s="205">
        <f t="shared" si="196"/>
        <v>78054.674071723552</v>
      </c>
      <c r="BA260" s="205">
        <f t="shared" si="196"/>
        <v>78819.915974387506</v>
      </c>
      <c r="BB260" s="205">
        <f t="shared" si="196"/>
        <v>79592.660248646207</v>
      </c>
      <c r="BC260" s="205">
        <f t="shared" si="196"/>
        <v>80372.98044716235</v>
      </c>
      <c r="BD260" s="205">
        <f t="shared" si="196"/>
        <v>81160.950843703147</v>
      </c>
      <c r="BE260" s="205">
        <f t="shared" si="196"/>
        <v>81956.646440210054</v>
      </c>
      <c r="BF260" s="205">
        <f t="shared" si="196"/>
        <v>82760.142973937589</v>
      </c>
      <c r="BG260" s="205">
        <f t="shared" si="196"/>
        <v>83571.516924662486</v>
      </c>
      <c r="BH260" s="205">
        <f t="shared" si="196"/>
        <v>84390.845521963114</v>
      </c>
      <c r="BI260" s="205">
        <f t="shared" si="196"/>
        <v>85218.206752570564</v>
      </c>
      <c r="BJ260" s="205">
        <f t="shared" si="196"/>
        <v>86053.679367791861</v>
      </c>
      <c r="BK260" s="205">
        <f t="shared" si="196"/>
        <v>86897.342891005494</v>
      </c>
      <c r="BL260" s="205">
        <f t="shared" si="196"/>
        <v>87749.277625231043</v>
      </c>
      <c r="BM260" s="205">
        <f t="shared" si="196"/>
        <v>88609.564660772492</v>
      </c>
      <c r="BN260" s="205">
        <f t="shared" si="196"/>
        <v>89478.285882936951</v>
      </c>
      <c r="BO260" s="205">
        <f t="shared" si="196"/>
        <v>90355.523979828489</v>
      </c>
      <c r="BP260" s="205">
        <f t="shared" si="196"/>
        <v>91241.362450218978</v>
      </c>
      <c r="BQ260" s="205">
        <f t="shared" si="196"/>
        <v>92135.885611495629</v>
      </c>
    </row>
    <row r="261" spans="5:69" ht="16" customHeight="1">
      <c r="E261" s="318"/>
      <c r="F261" s="318"/>
      <c r="G261" s="318"/>
      <c r="H261" s="318"/>
      <c r="I261" s="233" t="s">
        <v>449</v>
      </c>
      <c r="J261" s="206">
        <f>J193+J207+J219+J232+J245+J258</f>
        <v>27558.29015544042</v>
      </c>
      <c r="K261" s="205">
        <f t="shared" si="196"/>
        <v>67514.350299705373</v>
      </c>
      <c r="L261" s="205">
        <f t="shared" si="196"/>
        <v>88019.196109308294</v>
      </c>
      <c r="M261" s="205">
        <f t="shared" si="196"/>
        <v>98803.599611751444</v>
      </c>
      <c r="N261" s="205">
        <f t="shared" si="196"/>
        <v>104732.99745667008</v>
      </c>
      <c r="O261" s="205">
        <f t="shared" si="196"/>
        <v>108240.15910119603</v>
      </c>
      <c r="P261" s="205">
        <f t="shared" si="196"/>
        <v>110541.52090750668</v>
      </c>
      <c r="Q261" s="205">
        <f t="shared" si="196"/>
        <v>112245.35319651404</v>
      </c>
      <c r="R261" s="205">
        <f t="shared" si="196"/>
        <v>113655.84377967226</v>
      </c>
      <c r="S261" s="205">
        <f t="shared" si="196"/>
        <v>114925.13972989263</v>
      </c>
      <c r="T261" s="205">
        <f t="shared" si="196"/>
        <v>116129.36827206222</v>
      </c>
      <c r="U261" s="205">
        <f t="shared" si="196"/>
        <v>117306.64723341285</v>
      </c>
      <c r="V261" s="205">
        <f t="shared" si="196"/>
        <v>118476.09027386642</v>
      </c>
      <c r="W261" s="205">
        <f t="shared" si="196"/>
        <v>119647.30950641831</v>
      </c>
      <c r="X261" s="205">
        <f t="shared" si="196"/>
        <v>120825.1668125912</v>
      </c>
      <c r="Y261" s="205">
        <f t="shared" si="196"/>
        <v>122012.14950547549</v>
      </c>
      <c r="Z261" s="205">
        <f t="shared" si="196"/>
        <v>123209.55816661549</v>
      </c>
      <c r="AA261" s="205">
        <f t="shared" si="196"/>
        <v>124418.10056987058</v>
      </c>
      <c r="AB261" s="205">
        <f t="shared" si="196"/>
        <v>125638.18864881736</v>
      </c>
      <c r="AC261" s="205">
        <f t="shared" si="196"/>
        <v>126870.08698597587</v>
      </c>
      <c r="AD261" s="205">
        <f t="shared" si="196"/>
        <v>128113.98706300187</v>
      </c>
      <c r="AE261" s="205">
        <f t="shared" si="196"/>
        <v>129370.04439141694</v>
      </c>
      <c r="AF261" s="205">
        <f t="shared" si="196"/>
        <v>130638.3970836629</v>
      </c>
      <c r="AG261" s="205">
        <f t="shared" si="196"/>
        <v>131919.17514437367</v>
      </c>
      <c r="AH261" s="205">
        <f t="shared" si="196"/>
        <v>133212.50512181278</v>
      </c>
      <c r="AI261" s="205">
        <f t="shared" si="196"/>
        <v>134518.51243945025</v>
      </c>
      <c r="AJ261" s="205">
        <f t="shared" si="196"/>
        <v>135837.32256766644</v>
      </c>
      <c r="AK261" s="205">
        <f t="shared" si="196"/>
        <v>137169.06161557793</v>
      </c>
      <c r="AL261" s="205">
        <f t="shared" si="196"/>
        <v>138513.85663298215</v>
      </c>
      <c r="AM261" s="205">
        <f t="shared" si="196"/>
        <v>139871.83576742143</v>
      </c>
      <c r="AN261" s="205">
        <f t="shared" si="196"/>
        <v>141243.1283488659</v>
      </c>
      <c r="AO261" s="205">
        <f t="shared" si="196"/>
        <v>142627.86493826608</v>
      </c>
      <c r="AP261" s="205">
        <f t="shared" si="196"/>
        <v>144026.17735810182</v>
      </c>
      <c r="AQ261" s="205">
        <f t="shared" si="196"/>
        <v>145438.19871398996</v>
      </c>
      <c r="AR261" s="205">
        <f t="shared" si="196"/>
        <v>146864.06341188445</v>
      </c>
      <c r="AS261" s="205">
        <f t="shared" si="196"/>
        <v>148303.9071731345</v>
      </c>
      <c r="AT261" s="205">
        <f t="shared" si="196"/>
        <v>149757.86704853596</v>
      </c>
      <c r="AU261" s="205">
        <f t="shared" si="196"/>
        <v>151226.08143194221</v>
      </c>
      <c r="AV261" s="205">
        <f t="shared" si="196"/>
        <v>152708.69007372059</v>
      </c>
      <c r="AW261" s="205">
        <f t="shared" si="196"/>
        <v>154205.83409419554</v>
      </c>
      <c r="AX261" s="205">
        <f t="shared" si="196"/>
        <v>155717.65599715197</v>
      </c>
      <c r="AY261" s="205">
        <f t="shared" si="196"/>
        <v>157244.29968343471</v>
      </c>
      <c r="AZ261" s="205">
        <f t="shared" si="196"/>
        <v>158785.91046466288</v>
      </c>
      <c r="BA261" s="205">
        <f t="shared" si="196"/>
        <v>160342.63507707056</v>
      </c>
      <c r="BB261" s="205">
        <f t="shared" si="196"/>
        <v>161914.62169547772</v>
      </c>
      <c r="BC261" s="205">
        <f t="shared" si="196"/>
        <v>163502.01994739642</v>
      </c>
      <c r="BD261" s="205">
        <f t="shared" si="196"/>
        <v>165104.98092727407</v>
      </c>
      <c r="BE261" s="205">
        <f t="shared" si="196"/>
        <v>166723.65721087524</v>
      </c>
      <c r="BF261" s="205">
        <f t="shared" si="196"/>
        <v>168358.20286980574</v>
      </c>
      <c r="BG261" s="205">
        <f t="shared" si="196"/>
        <v>170008.77348617651</v>
      </c>
      <c r="BH261" s="205">
        <f t="shared" si="196"/>
        <v>171675.52616741363</v>
      </c>
      <c r="BI261" s="205">
        <f t="shared" si="196"/>
        <v>173358.61956121185</v>
      </c>
      <c r="BJ261" s="205">
        <f t="shared" si="196"/>
        <v>175058.21387063546</v>
      </c>
      <c r="BK261" s="205">
        <f t="shared" si="196"/>
        <v>176774.47086936724</v>
      </c>
      <c r="BL261" s="205">
        <f t="shared" si="196"/>
        <v>178507.55391710615</v>
      </c>
      <c r="BM261" s="205">
        <f t="shared" si="196"/>
        <v>180257.62797511695</v>
      </c>
      <c r="BN261" s="205">
        <f t="shared" si="196"/>
        <v>182024.85962193183</v>
      </c>
      <c r="BO261" s="205">
        <f t="shared" si="196"/>
        <v>183809.41706920567</v>
      </c>
      <c r="BP261" s="205">
        <f t="shared" si="196"/>
        <v>185611.47017772726</v>
      </c>
      <c r="BQ261" s="205">
        <f t="shared" si="196"/>
        <v>187431.1904735874</v>
      </c>
    </row>
    <row r="262" spans="5:69">
      <c r="E262" s="319" t="s">
        <v>331</v>
      </c>
      <c r="F262" s="319"/>
      <c r="G262" s="319"/>
      <c r="H262" s="319"/>
      <c r="I262" s="236" t="s">
        <v>332</v>
      </c>
      <c r="J262" s="203">
        <f>Variables!$M$5</f>
        <v>52</v>
      </c>
      <c r="K262" s="207">
        <f>J262*(1+Variables!$M$10)</f>
        <v>53.04</v>
      </c>
      <c r="L262" s="207">
        <f>K262*(1+Variables!$M$10)</f>
        <v>54.1008</v>
      </c>
      <c r="M262" s="207">
        <f>L262*(1+Variables!$M$10)</f>
        <v>55.182816000000003</v>
      </c>
      <c r="N262" s="207">
        <f>M262*(1+Variables!$M$10)</f>
        <v>56.286472320000001</v>
      </c>
      <c r="O262" s="207">
        <f>N262*(1+Variables!$M$10)</f>
        <v>57.412201766400003</v>
      </c>
      <c r="P262" s="207">
        <f>O262*(1+Variables!$M$10)</f>
        <v>58.560445801728001</v>
      </c>
      <c r="Q262" s="207">
        <f>P262*(1+Variables!$M$10)</f>
        <v>59.731654717762559</v>
      </c>
      <c r="R262" s="207">
        <f>Q262*(1+Variables!$M$10)</f>
        <v>60.926287812117813</v>
      </c>
      <c r="S262" s="207">
        <f>R262*(1+Variables!$M$10)</f>
        <v>62.144813568360171</v>
      </c>
      <c r="T262" s="207">
        <f>S262*(1+Variables!$M$10)</f>
        <v>63.387709839727378</v>
      </c>
      <c r="U262" s="207">
        <f>T262*(1+Variables!$M$10)</f>
        <v>64.65546403652192</v>
      </c>
      <c r="V262" s="207">
        <f>U262*(1+Variables!$M$10)</f>
        <v>65.948573317252354</v>
      </c>
      <c r="W262" s="207">
        <f>V262*(1+Variables!$M$10)</f>
        <v>67.267544783597401</v>
      </c>
      <c r="X262" s="207">
        <f>W262*(1+Variables!$M$10)</f>
        <v>68.612895679269357</v>
      </c>
      <c r="Y262" s="207">
        <f>X262*(1+Variables!$M$10)</f>
        <v>69.985153592854743</v>
      </c>
      <c r="Z262" s="207">
        <f>Y262*(1+Variables!$M$10)</f>
        <v>71.384856664711833</v>
      </c>
      <c r="AA262" s="207">
        <f>Z262*(1+Variables!$M$10)</f>
        <v>72.812553798006064</v>
      </c>
      <c r="AB262" s="207">
        <f>AA262*(1+Variables!$M$10)</f>
        <v>74.268804873966189</v>
      </c>
      <c r="AC262" s="207">
        <f>AB262*(1+Variables!$M$10)</f>
        <v>75.754180971445521</v>
      </c>
      <c r="AD262" s="207">
        <f>AC262*(1+Variables!$M$10)</f>
        <v>77.269264590874428</v>
      </c>
      <c r="AE262" s="207">
        <f>AD262*(1+Variables!$M$10)</f>
        <v>78.814649882691924</v>
      </c>
      <c r="AF262" s="207">
        <f>AE262*(1+Variables!$M$10)</f>
        <v>80.390942880345762</v>
      </c>
      <c r="AG262" s="207">
        <f>AF262*(1+Variables!$M$10)</f>
        <v>81.998761737952677</v>
      </c>
      <c r="AH262" s="207">
        <f>AG262*(1+Variables!$M$10)</f>
        <v>83.638736972711726</v>
      </c>
      <c r="AI262" s="207">
        <f>AH262*(1+Variables!$M$10)</f>
        <v>85.311511712165967</v>
      </c>
      <c r="AJ262" s="207">
        <f>AI262*(1+Variables!$M$10)</f>
        <v>87.017741946409288</v>
      </c>
      <c r="AK262" s="207">
        <f>AJ262*(1+Variables!$M$10)</f>
        <v>88.758096785337472</v>
      </c>
      <c r="AL262" s="207">
        <f>AK262*(1+Variables!$M$10)</f>
        <v>90.53325872104422</v>
      </c>
      <c r="AM262" s="207">
        <f>AL262*(1+Variables!$M$10)</f>
        <v>92.34392389546511</v>
      </c>
      <c r="AN262" s="207">
        <f>AM262*(1+Variables!$M$10)</f>
        <v>94.19080237337441</v>
      </c>
      <c r="AO262" s="207">
        <f>AN262*(1+Variables!$M$10)</f>
        <v>96.074618420841901</v>
      </c>
      <c r="AP262" s="207">
        <f>AO262*(1+Variables!$M$10)</f>
        <v>97.996110789258736</v>
      </c>
      <c r="AQ262" s="207">
        <f>AP262*(1+Variables!$M$10)</f>
        <v>99.956033005043906</v>
      </c>
      <c r="AR262" s="207">
        <f>AQ262*(1+Variables!$M$10)</f>
        <v>101.95515366514479</v>
      </c>
      <c r="AS262" s="207">
        <f>AR262*(1+Variables!$M$10)</f>
        <v>103.99425673844769</v>
      </c>
      <c r="AT262" s="207">
        <f>AS262*(1+Variables!$M$10)</f>
        <v>106.07414187321665</v>
      </c>
      <c r="AU262" s="207">
        <f>AT262*(1+Variables!$M$10)</f>
        <v>108.19562471068099</v>
      </c>
      <c r="AV262" s="207">
        <f>AU262*(1+Variables!$M$10)</f>
        <v>110.35953720489461</v>
      </c>
      <c r="AW262" s="207">
        <f>AV262*(1+Variables!$M$10)</f>
        <v>112.56672794899251</v>
      </c>
      <c r="AX262" s="207">
        <f>AW262*(1+Variables!$M$10)</f>
        <v>114.81806250797236</v>
      </c>
      <c r="AY262" s="207">
        <f>AX262*(1+Variables!$M$10)</f>
        <v>117.11442375813181</v>
      </c>
      <c r="AZ262" s="207">
        <f>AY262*(1+Variables!$M$10)</f>
        <v>119.45671223329444</v>
      </c>
      <c r="BA262" s="207">
        <f>AZ262*(1+Variables!$M$10)</f>
        <v>121.84584647796034</v>
      </c>
      <c r="BB262" s="207">
        <f>BA262*(1+Variables!$M$10)</f>
        <v>124.28276340751954</v>
      </c>
      <c r="BC262" s="207">
        <f>BB262*(1+Variables!$M$10)</f>
        <v>126.76841867566993</v>
      </c>
      <c r="BD262" s="207">
        <f>BC262*(1+Variables!$M$10)</f>
        <v>129.30378704918334</v>
      </c>
      <c r="BE262" s="207">
        <f>BD262*(1+Variables!$M$10)</f>
        <v>131.889862790167</v>
      </c>
      <c r="BF262" s="207">
        <f>BE262*(1+Variables!$M$10)</f>
        <v>134.52766004597035</v>
      </c>
      <c r="BG262" s="207">
        <f>BF262*(1+Variables!$M$10)</f>
        <v>137.21821324688975</v>
      </c>
      <c r="BH262" s="207">
        <f>BG262*(1+Variables!$M$10)</f>
        <v>139.96257751182753</v>
      </c>
      <c r="BI262" s="207">
        <f>BH262*(1+Variables!$M$10)</f>
        <v>142.76182906206409</v>
      </c>
      <c r="BJ262" s="207">
        <f>BI262*(1+Variables!$M$10)</f>
        <v>145.61706564330538</v>
      </c>
      <c r="BK262" s="207">
        <f>BJ262*(1+Variables!$M$10)</f>
        <v>148.5294069561715</v>
      </c>
      <c r="BL262" s="207">
        <f>BK262*(1+Variables!$M$10)</f>
        <v>151.49999509529493</v>
      </c>
      <c r="BM262" s="207">
        <f>BL262*(1+Variables!$M$10)</f>
        <v>154.52999499720084</v>
      </c>
      <c r="BN262" s="207">
        <f>BM262*(1+Variables!$M$10)</f>
        <v>157.62059489714485</v>
      </c>
      <c r="BO262" s="207">
        <f>BN262*(1+Variables!$M$10)</f>
        <v>160.77300679508775</v>
      </c>
      <c r="BP262" s="207">
        <f>BO262*(1+Variables!$M$10)</f>
        <v>163.98846693098952</v>
      </c>
      <c r="BQ262" s="207">
        <f>BP262*(1+Variables!$M$10)</f>
        <v>167.2682362696093</v>
      </c>
    </row>
    <row r="263" spans="5:69" ht="16" customHeight="1">
      <c r="E263" s="334" t="s">
        <v>330</v>
      </c>
      <c r="F263" s="334"/>
      <c r="G263" s="334"/>
      <c r="H263" s="321" t="s">
        <v>27</v>
      </c>
      <c r="I263" s="215" t="s">
        <v>311</v>
      </c>
      <c r="J263" s="216">
        <f>Variables!$M$36</f>
        <v>0.85</v>
      </c>
      <c r="K263" s="216">
        <f>Variables!$M$36</f>
        <v>0.85</v>
      </c>
      <c r="L263" s="216">
        <f>Variables!$M$36</f>
        <v>0.85</v>
      </c>
      <c r="M263" s="216">
        <f>Variables!$M$36</f>
        <v>0.85</v>
      </c>
      <c r="N263" s="216">
        <f>Variables!$M$36</f>
        <v>0.85</v>
      </c>
      <c r="O263" s="216">
        <f>Variables!$M$36</f>
        <v>0.85</v>
      </c>
      <c r="P263" s="216">
        <f>Variables!$M$36</f>
        <v>0.85</v>
      </c>
      <c r="Q263" s="216">
        <f>Variables!$M$36</f>
        <v>0.85</v>
      </c>
      <c r="R263" s="216">
        <f>Variables!$M$36</f>
        <v>0.85</v>
      </c>
      <c r="S263" s="216">
        <f>Variables!$M$36</f>
        <v>0.85</v>
      </c>
      <c r="T263" s="216">
        <f>Variables!$M$36</f>
        <v>0.85</v>
      </c>
      <c r="U263" s="216">
        <f>Variables!$M$36</f>
        <v>0.85</v>
      </c>
      <c r="V263" s="216">
        <f>Variables!$M$36</f>
        <v>0.85</v>
      </c>
      <c r="W263" s="216">
        <f>Variables!$M$36</f>
        <v>0.85</v>
      </c>
      <c r="X263" s="216">
        <f>Variables!$M$36</f>
        <v>0.85</v>
      </c>
      <c r="Y263" s="216">
        <f>Variables!$M$36</f>
        <v>0.85</v>
      </c>
      <c r="Z263" s="216">
        <f>Variables!$M$36</f>
        <v>0.85</v>
      </c>
      <c r="AA263" s="216">
        <f>Variables!$M$36</f>
        <v>0.85</v>
      </c>
      <c r="AB263" s="216">
        <f>Variables!$M$36</f>
        <v>0.85</v>
      </c>
      <c r="AC263" s="216">
        <f>Variables!$M$36</f>
        <v>0.85</v>
      </c>
      <c r="AD263" s="216">
        <f>Variables!$M$36</f>
        <v>0.85</v>
      </c>
      <c r="AE263" s="216">
        <f>Variables!$M$36</f>
        <v>0.85</v>
      </c>
      <c r="AF263" s="216">
        <f>Variables!$M$36</f>
        <v>0.85</v>
      </c>
      <c r="AG263" s="216">
        <f>Variables!$M$36</f>
        <v>0.85</v>
      </c>
      <c r="AH263" s="216">
        <f>Variables!$M$36</f>
        <v>0.85</v>
      </c>
      <c r="AI263" s="216">
        <f>Variables!$M$36</f>
        <v>0.85</v>
      </c>
      <c r="AJ263" s="216">
        <f>Variables!$M$36</f>
        <v>0.85</v>
      </c>
      <c r="AK263" s="216">
        <f>Variables!$M$36</f>
        <v>0.85</v>
      </c>
      <c r="AL263" s="216">
        <f>Variables!$M$36</f>
        <v>0.85</v>
      </c>
      <c r="AM263" s="216">
        <f>Variables!$M$36</f>
        <v>0.85</v>
      </c>
      <c r="AN263" s="216">
        <f>Variables!$M$36</f>
        <v>0.85</v>
      </c>
      <c r="AO263" s="216">
        <f>Variables!$M$36</f>
        <v>0.85</v>
      </c>
      <c r="AP263" s="216">
        <f>Variables!$M$36</f>
        <v>0.85</v>
      </c>
      <c r="AQ263" s="216">
        <f>Variables!$M$36</f>
        <v>0.85</v>
      </c>
      <c r="AR263" s="216">
        <f>Variables!$M$36</f>
        <v>0.85</v>
      </c>
      <c r="AS263" s="216">
        <f>Variables!$M$36</f>
        <v>0.85</v>
      </c>
      <c r="AT263" s="216">
        <f>Variables!$M$36</f>
        <v>0.85</v>
      </c>
      <c r="AU263" s="216">
        <f>Variables!$M$36</f>
        <v>0.85</v>
      </c>
      <c r="AV263" s="216">
        <f>Variables!$M$36</f>
        <v>0.85</v>
      </c>
      <c r="AW263" s="216">
        <f>Variables!$M$36</f>
        <v>0.85</v>
      </c>
      <c r="AX263" s="216">
        <f>Variables!$M$36</f>
        <v>0.85</v>
      </c>
      <c r="AY263" s="216">
        <f>Variables!$M$36</f>
        <v>0.85</v>
      </c>
      <c r="AZ263" s="216">
        <f>Variables!$M$36</f>
        <v>0.85</v>
      </c>
      <c r="BA263" s="216">
        <f>Variables!$M$36</f>
        <v>0.85</v>
      </c>
      <c r="BB263" s="216">
        <f>Variables!$M$36</f>
        <v>0.85</v>
      </c>
      <c r="BC263" s="216">
        <f>Variables!$M$36</f>
        <v>0.85</v>
      </c>
      <c r="BD263" s="216">
        <f>Variables!$M$36</f>
        <v>0.85</v>
      </c>
      <c r="BE263" s="216">
        <f>Variables!$M$36</f>
        <v>0.85</v>
      </c>
      <c r="BF263" s="216">
        <f>Variables!$M$36</f>
        <v>0.85</v>
      </c>
      <c r="BG263" s="216">
        <f>Variables!$M$36</f>
        <v>0.85</v>
      </c>
      <c r="BH263" s="216">
        <f>Variables!$M$36</f>
        <v>0.85</v>
      </c>
      <c r="BI263" s="216">
        <f>Variables!$M$36</f>
        <v>0.85</v>
      </c>
      <c r="BJ263" s="216">
        <f>Variables!$M$36</f>
        <v>0.85</v>
      </c>
      <c r="BK263" s="216">
        <f>Variables!$M$36</f>
        <v>0.85</v>
      </c>
      <c r="BL263" s="216">
        <f>Variables!$M$36</f>
        <v>0.85</v>
      </c>
      <c r="BM263" s="216">
        <f>Variables!$M$36</f>
        <v>0.85</v>
      </c>
      <c r="BN263" s="216">
        <f>Variables!$M$36</f>
        <v>0.85</v>
      </c>
      <c r="BO263" s="216">
        <f>Variables!$M$36</f>
        <v>0.85</v>
      </c>
      <c r="BP263" s="216">
        <f>Variables!$M$36</f>
        <v>0.85</v>
      </c>
      <c r="BQ263" s="216">
        <f>Variables!$M$36</f>
        <v>0.85</v>
      </c>
    </row>
    <row r="264" spans="5:69" ht="16" customHeight="1">
      <c r="E264" s="334"/>
      <c r="F264" s="334"/>
      <c r="G264" s="334"/>
      <c r="H264" s="321"/>
      <c r="I264" s="215" t="s">
        <v>333</v>
      </c>
      <c r="J264" s="200">
        <f>J262*J263</f>
        <v>44.199999999999996</v>
      </c>
      <c r="K264" s="200">
        <f>K262*K263</f>
        <v>45.083999999999996</v>
      </c>
      <c r="L264" s="200">
        <f t="shared" ref="L264:BQ264" si="197">L262*L263</f>
        <v>45.985679999999995</v>
      </c>
      <c r="M264" s="200">
        <f t="shared" si="197"/>
        <v>46.905393600000004</v>
      </c>
      <c r="N264" s="200">
        <f t="shared" si="197"/>
        <v>47.843501472</v>
      </c>
      <c r="O264" s="200">
        <f t="shared" si="197"/>
        <v>48.800371501440004</v>
      </c>
      <c r="P264" s="200">
        <f t="shared" si="197"/>
        <v>49.776378931468798</v>
      </c>
      <c r="Q264" s="200">
        <f t="shared" si="197"/>
        <v>50.771906510098177</v>
      </c>
      <c r="R264" s="200">
        <f t="shared" si="197"/>
        <v>51.787344640300141</v>
      </c>
      <c r="S264" s="200">
        <f t="shared" si="197"/>
        <v>52.823091533106144</v>
      </c>
      <c r="T264" s="200">
        <f t="shared" si="197"/>
        <v>53.879553363768274</v>
      </c>
      <c r="U264" s="200">
        <f t="shared" si="197"/>
        <v>54.957144431043631</v>
      </c>
      <c r="V264" s="200">
        <f t="shared" si="197"/>
        <v>56.056287319664499</v>
      </c>
      <c r="W264" s="200">
        <f t="shared" si="197"/>
        <v>57.177413066057788</v>
      </c>
      <c r="X264" s="200">
        <f t="shared" si="197"/>
        <v>58.320961327378953</v>
      </c>
      <c r="Y264" s="200">
        <f t="shared" si="197"/>
        <v>59.487380553926528</v>
      </c>
      <c r="Z264" s="200">
        <f t="shared" si="197"/>
        <v>60.677128165005058</v>
      </c>
      <c r="AA264" s="200">
        <f t="shared" si="197"/>
        <v>61.890670728305153</v>
      </c>
      <c r="AB264" s="200">
        <f t="shared" si="197"/>
        <v>63.128484142871258</v>
      </c>
      <c r="AC264" s="200">
        <f t="shared" si="197"/>
        <v>64.39105382572869</v>
      </c>
      <c r="AD264" s="200">
        <f t="shared" si="197"/>
        <v>65.678874902243265</v>
      </c>
      <c r="AE264" s="200">
        <f t="shared" si="197"/>
        <v>66.99245240028813</v>
      </c>
      <c r="AF264" s="200">
        <f t="shared" si="197"/>
        <v>68.33230144829389</v>
      </c>
      <c r="AG264" s="200">
        <f t="shared" si="197"/>
        <v>69.698947477259779</v>
      </c>
      <c r="AH264" s="200">
        <f t="shared" si="197"/>
        <v>71.092926426804965</v>
      </c>
      <c r="AI264" s="200">
        <f t="shared" si="197"/>
        <v>72.514784955341071</v>
      </c>
      <c r="AJ264" s="200">
        <f t="shared" si="197"/>
        <v>73.965080654447888</v>
      </c>
      <c r="AK264" s="200">
        <f t="shared" si="197"/>
        <v>75.444382267536852</v>
      </c>
      <c r="AL264" s="200">
        <f t="shared" si="197"/>
        <v>76.953269912887592</v>
      </c>
      <c r="AM264" s="200">
        <f t="shared" si="197"/>
        <v>78.492335311145339</v>
      </c>
      <c r="AN264" s="200">
        <f t="shared" si="197"/>
        <v>80.062182017368244</v>
      </c>
      <c r="AO264" s="200">
        <f t="shared" si="197"/>
        <v>81.663425657715607</v>
      </c>
      <c r="AP264" s="200">
        <f t="shared" si="197"/>
        <v>83.296694170869927</v>
      </c>
      <c r="AQ264" s="200">
        <f t="shared" si="197"/>
        <v>84.962628054287322</v>
      </c>
      <c r="AR264" s="200">
        <f t="shared" si="197"/>
        <v>86.661880615373065</v>
      </c>
      <c r="AS264" s="200">
        <f t="shared" si="197"/>
        <v>88.395118227680527</v>
      </c>
      <c r="AT264" s="200">
        <f t="shared" si="197"/>
        <v>90.163020592234147</v>
      </c>
      <c r="AU264" s="200">
        <f t="shared" si="197"/>
        <v>91.966281004078837</v>
      </c>
      <c r="AV264" s="200">
        <f t="shared" si="197"/>
        <v>93.805606624160419</v>
      </c>
      <c r="AW264" s="200">
        <f t="shared" si="197"/>
        <v>95.681718756643633</v>
      </c>
      <c r="AX264" s="200">
        <f t="shared" si="197"/>
        <v>97.595353131776506</v>
      </c>
      <c r="AY264" s="200">
        <f t="shared" si="197"/>
        <v>99.547260194412033</v>
      </c>
      <c r="AZ264" s="200">
        <f t="shared" si="197"/>
        <v>101.53820539830028</v>
      </c>
      <c r="BA264" s="200">
        <f t="shared" si="197"/>
        <v>103.56896950626628</v>
      </c>
      <c r="BB264" s="200">
        <f t="shared" si="197"/>
        <v>105.6403488963916</v>
      </c>
      <c r="BC264" s="200">
        <f t="shared" si="197"/>
        <v>107.75315587431945</v>
      </c>
      <c r="BD264" s="200">
        <f t="shared" si="197"/>
        <v>109.90821899180584</v>
      </c>
      <c r="BE264" s="200">
        <f t="shared" si="197"/>
        <v>112.10638337164195</v>
      </c>
      <c r="BF264" s="200">
        <f t="shared" si="197"/>
        <v>114.34851103907479</v>
      </c>
      <c r="BG264" s="200">
        <f t="shared" si="197"/>
        <v>116.63548125985628</v>
      </c>
      <c r="BH264" s="200">
        <f t="shared" si="197"/>
        <v>118.9681908850534</v>
      </c>
      <c r="BI264" s="200">
        <f t="shared" si="197"/>
        <v>121.34755470275448</v>
      </c>
      <c r="BJ264" s="200">
        <f t="shared" si="197"/>
        <v>123.77450579680956</v>
      </c>
      <c r="BK264" s="200">
        <f t="shared" si="197"/>
        <v>126.24999591274577</v>
      </c>
      <c r="BL264" s="200">
        <f t="shared" si="197"/>
        <v>128.77499583100069</v>
      </c>
      <c r="BM264" s="200">
        <f t="shared" si="197"/>
        <v>131.35049574762073</v>
      </c>
      <c r="BN264" s="200">
        <f t="shared" si="197"/>
        <v>133.97750566257312</v>
      </c>
      <c r="BO264" s="200">
        <f t="shared" si="197"/>
        <v>136.65705577582457</v>
      </c>
      <c r="BP264" s="200">
        <f t="shared" si="197"/>
        <v>139.39019689134108</v>
      </c>
      <c r="BQ264" s="200">
        <f t="shared" si="197"/>
        <v>142.1780008291679</v>
      </c>
    </row>
    <row r="265" spans="5:69" ht="16" customHeight="1">
      <c r="E265" s="334"/>
      <c r="F265" s="334"/>
      <c r="G265" s="334"/>
      <c r="H265" s="321"/>
      <c r="I265" s="215" t="s">
        <v>447</v>
      </c>
      <c r="J265" s="204">
        <f>J91*J264</f>
        <v>148583.93782383422</v>
      </c>
      <c r="K265" s="204">
        <f>K91*K264</f>
        <v>228819.26424870465</v>
      </c>
      <c r="L265" s="204">
        <f t="shared" ref="L265:BQ265" si="198">L91*L264</f>
        <v>274330.52440414502</v>
      </c>
      <c r="M265" s="204">
        <f t="shared" si="198"/>
        <v>302270.24807253887</v>
      </c>
      <c r="N265" s="204">
        <f t="shared" si="198"/>
        <v>321390.35756221251</v>
      </c>
      <c r="O265" s="204">
        <f t="shared" si="198"/>
        <v>336158.58933330246</v>
      </c>
      <c r="P265" s="204">
        <f t="shared" si="198"/>
        <v>348857.87274585571</v>
      </c>
      <c r="Q265" s="204">
        <f t="shared" si="198"/>
        <v>360657.01705183397</v>
      </c>
      <c r="R265" s="204">
        <f t="shared" si="198"/>
        <v>372156.76570642641</v>
      </c>
      <c r="S265" s="204">
        <f t="shared" si="198"/>
        <v>383668.28813056817</v>
      </c>
      <c r="T265" s="204">
        <f t="shared" si="198"/>
        <v>395355.21469548915</v>
      </c>
      <c r="U265" s="204">
        <f t="shared" si="198"/>
        <v>407306.07887606591</v>
      </c>
      <c r="V265" s="204">
        <f t="shared" si="198"/>
        <v>419571.26718960109</v>
      </c>
      <c r="W265" s="204">
        <f t="shared" si="198"/>
        <v>432181.86823838815</v>
      </c>
      <c r="X265" s="204">
        <f t="shared" si="198"/>
        <v>445159.29043242038</v>
      </c>
      <c r="Y265" s="204">
        <f t="shared" si="198"/>
        <v>458520.17188030214</v>
      </c>
      <c r="Z265" s="204">
        <f t="shared" si="198"/>
        <v>472278.88943151489</v>
      </c>
      <c r="AA265" s="204">
        <f t="shared" si="198"/>
        <v>486448.84343580995</v>
      </c>
      <c r="AB265" s="204">
        <f t="shared" si="198"/>
        <v>501043.11827277282</v>
      </c>
      <c r="AC265" s="204">
        <f t="shared" si="198"/>
        <v>516074.82468323928</v>
      </c>
      <c r="AD265" s="204">
        <f t="shared" si="198"/>
        <v>531557.27998350083</v>
      </c>
      <c r="AE265" s="204">
        <f t="shared" si="198"/>
        <v>547504.10576848581</v>
      </c>
      <c r="AF265" s="204">
        <f t="shared" si="198"/>
        <v>563929.28370813502</v>
      </c>
      <c r="AG265" s="204">
        <f t="shared" si="198"/>
        <v>580847.19015034242</v>
      </c>
      <c r="AH265" s="204">
        <f t="shared" si="198"/>
        <v>598272.62009964394</v>
      </c>
      <c r="AI265" s="204">
        <f t="shared" si="198"/>
        <v>616220.8059674768</v>
      </c>
      <c r="AJ265" s="204">
        <f t="shared" si="198"/>
        <v>634707.43385157129</v>
      </c>
      <c r="AK265" s="204">
        <f t="shared" si="198"/>
        <v>653748.65875670442</v>
      </c>
      <c r="AL265" s="204">
        <f t="shared" si="198"/>
        <v>673361.11948309431</v>
      </c>
      <c r="AM265" s="204">
        <f t="shared" si="198"/>
        <v>693561.95355906826</v>
      </c>
      <c r="AN265" s="204">
        <f t="shared" si="198"/>
        <v>714368.81241649587</v>
      </c>
      <c r="AO265" s="204">
        <f t="shared" si="198"/>
        <v>735799.87691682496</v>
      </c>
      <c r="AP265" s="204">
        <f t="shared" si="198"/>
        <v>757873.87328952551</v>
      </c>
      <c r="AQ265" s="204">
        <f t="shared" si="198"/>
        <v>780610.08952146082</v>
      </c>
      <c r="AR265" s="204">
        <f t="shared" si="198"/>
        <v>804028.392224062</v>
      </c>
      <c r="AS265" s="204">
        <f t="shared" si="198"/>
        <v>828149.24399943219</v>
      </c>
      <c r="AT265" s="204">
        <f t="shared" si="198"/>
        <v>852993.72132382554</v>
      </c>
      <c r="AU265" s="204">
        <f t="shared" si="198"/>
        <v>878583.5329657899</v>
      </c>
      <c r="AV265" s="204">
        <f t="shared" si="198"/>
        <v>904941.03895591071</v>
      </c>
      <c r="AW265" s="204">
        <f t="shared" si="198"/>
        <v>932089.2701251728</v>
      </c>
      <c r="AX265" s="204">
        <f t="shared" si="198"/>
        <v>960051.94822922663</v>
      </c>
      <c r="AY265" s="204">
        <f t="shared" si="198"/>
        <v>988853.50667625573</v>
      </c>
      <c r="AZ265" s="204">
        <f t="shared" si="198"/>
        <v>1018519.111876621</v>
      </c>
      <c r="BA265" s="204">
        <f t="shared" si="198"/>
        <v>1049074.6852329592</v>
      </c>
      <c r="BB265" s="204">
        <f t="shared" si="198"/>
        <v>1080546.9257899681</v>
      </c>
      <c r="BC265" s="204">
        <f t="shared" si="198"/>
        <v>1112963.3335636775</v>
      </c>
      <c r="BD265" s="204">
        <f t="shared" si="198"/>
        <v>1146352.2335705929</v>
      </c>
      <c r="BE265" s="204">
        <f t="shared" si="198"/>
        <v>1180742.8005777136</v>
      </c>
      <c r="BF265" s="204">
        <f t="shared" si="198"/>
        <v>1216165.0845950465</v>
      </c>
      <c r="BG265" s="204">
        <f t="shared" si="198"/>
        <v>1252650.0371328983</v>
      </c>
      <c r="BH265" s="204">
        <f t="shared" si="198"/>
        <v>1290229.5382468859</v>
      </c>
      <c r="BI265" s="204">
        <f t="shared" si="198"/>
        <v>1328936.4243942925</v>
      </c>
      <c r="BJ265" s="204">
        <f t="shared" si="198"/>
        <v>1368804.5171261213</v>
      </c>
      <c r="BK265" s="204">
        <f t="shared" si="198"/>
        <v>1409868.6526399052</v>
      </c>
      <c r="BL265" s="204">
        <f t="shared" si="198"/>
        <v>1452164.7122191023</v>
      </c>
      <c r="BM265" s="204">
        <f t="shared" si="198"/>
        <v>1495729.6535856756</v>
      </c>
      <c r="BN265" s="204">
        <f t="shared" si="198"/>
        <v>1540601.5431932458</v>
      </c>
      <c r="BO265" s="204">
        <f t="shared" si="198"/>
        <v>1586819.5894890432</v>
      </c>
      <c r="BP265" s="204">
        <f t="shared" si="198"/>
        <v>1634424.1771737149</v>
      </c>
      <c r="BQ265" s="204">
        <f t="shared" si="198"/>
        <v>1683456.9024889264</v>
      </c>
    </row>
    <row r="266" spans="5:69" ht="16" customHeight="1">
      <c r="E266" s="334"/>
      <c r="F266" s="334"/>
      <c r="G266" s="334"/>
      <c r="H266" s="321"/>
      <c r="I266" s="215" t="s">
        <v>448</v>
      </c>
      <c r="J266" s="204">
        <f>J92*J264</f>
        <v>134715.02590673574</v>
      </c>
      <c r="K266" s="204">
        <f>K92*K264</f>
        <v>138756.47668393783</v>
      </c>
      <c r="L266" s="204">
        <f t="shared" ref="L266:BQ266" si="199">L92*L264</f>
        <v>142919.17098445597</v>
      </c>
      <c r="M266" s="204">
        <f t="shared" si="199"/>
        <v>147206.74611398968</v>
      </c>
      <c r="N266" s="204">
        <f t="shared" si="199"/>
        <v>151622.94849740935</v>
      </c>
      <c r="O266" s="204">
        <f t="shared" si="199"/>
        <v>156171.63695233164</v>
      </c>
      <c r="P266" s="204">
        <f t="shared" si="199"/>
        <v>160856.78606090162</v>
      </c>
      <c r="Q266" s="204">
        <f t="shared" si="199"/>
        <v>165682.48964272864</v>
      </c>
      <c r="R266" s="204">
        <f t="shared" si="199"/>
        <v>170652.96433201048</v>
      </c>
      <c r="S266" s="204">
        <f t="shared" si="199"/>
        <v>175772.55326197078</v>
      </c>
      <c r="T266" s="204">
        <f t="shared" si="199"/>
        <v>181045.72985982994</v>
      </c>
      <c r="U266" s="204">
        <f t="shared" si="199"/>
        <v>186477.10175562487</v>
      </c>
      <c r="V266" s="204">
        <f t="shared" si="199"/>
        <v>192071.41480829363</v>
      </c>
      <c r="W266" s="204">
        <f t="shared" si="199"/>
        <v>197833.55725254244</v>
      </c>
      <c r="X266" s="204">
        <f t="shared" si="199"/>
        <v>203768.56397011873</v>
      </c>
      <c r="Y266" s="204">
        <f t="shared" si="199"/>
        <v>209881.62088922225</v>
      </c>
      <c r="Z266" s="204">
        <f t="shared" si="199"/>
        <v>216178.069515899</v>
      </c>
      <c r="AA266" s="204">
        <f t="shared" si="199"/>
        <v>222663.41160137593</v>
      </c>
      <c r="AB266" s="204">
        <f t="shared" si="199"/>
        <v>229343.31394941721</v>
      </c>
      <c r="AC266" s="204">
        <f t="shared" si="199"/>
        <v>236223.61336789976</v>
      </c>
      <c r="AD266" s="204">
        <f t="shared" si="199"/>
        <v>243310.32176893676</v>
      </c>
      <c r="AE266" s="204">
        <f t="shared" si="199"/>
        <v>250609.6314220049</v>
      </c>
      <c r="AF266" s="204">
        <f t="shared" si="199"/>
        <v>258127.9203646651</v>
      </c>
      <c r="AG266" s="204">
        <f t="shared" si="199"/>
        <v>265871.75797560503</v>
      </c>
      <c r="AH266" s="204">
        <f t="shared" si="199"/>
        <v>273847.91071487311</v>
      </c>
      <c r="AI266" s="204">
        <f t="shared" si="199"/>
        <v>282063.34803631937</v>
      </c>
      <c r="AJ266" s="204">
        <f t="shared" si="199"/>
        <v>290525.24847740895</v>
      </c>
      <c r="AK266" s="204">
        <f t="shared" si="199"/>
        <v>299241.0059317312</v>
      </c>
      <c r="AL266" s="204">
        <f t="shared" si="199"/>
        <v>308218.23610968317</v>
      </c>
      <c r="AM266" s="204">
        <f t="shared" si="199"/>
        <v>317464.78319297364</v>
      </c>
      <c r="AN266" s="204">
        <f t="shared" si="199"/>
        <v>326988.72668876289</v>
      </c>
      <c r="AO266" s="204">
        <f t="shared" si="199"/>
        <v>336798.38848942582</v>
      </c>
      <c r="AP266" s="204">
        <f t="shared" si="199"/>
        <v>346902.34014410857</v>
      </c>
      <c r="AQ266" s="204">
        <f t="shared" si="199"/>
        <v>357309.41034843179</v>
      </c>
      <c r="AR266" s="204">
        <f t="shared" si="199"/>
        <v>368028.69265888474</v>
      </c>
      <c r="AS266" s="204">
        <f t="shared" si="199"/>
        <v>379069.55343865132</v>
      </c>
      <c r="AT266" s="204">
        <f t="shared" si="199"/>
        <v>390441.64004181087</v>
      </c>
      <c r="AU266" s="204">
        <f t="shared" si="199"/>
        <v>402154.88924306509</v>
      </c>
      <c r="AV266" s="204">
        <f t="shared" si="199"/>
        <v>414219.53592035716</v>
      </c>
      <c r="AW266" s="204">
        <f t="shared" si="199"/>
        <v>426646.12199796783</v>
      </c>
      <c r="AX266" s="204">
        <f t="shared" si="199"/>
        <v>439445.50565790688</v>
      </c>
      <c r="AY266" s="204">
        <f t="shared" si="199"/>
        <v>452628.87082764425</v>
      </c>
      <c r="AZ266" s="204">
        <f t="shared" si="199"/>
        <v>466207.73695247347</v>
      </c>
      <c r="BA266" s="204">
        <f t="shared" si="199"/>
        <v>480193.9690610476</v>
      </c>
      <c r="BB266" s="204">
        <f t="shared" si="199"/>
        <v>494599.78813287907</v>
      </c>
      <c r="BC266" s="204">
        <f t="shared" si="199"/>
        <v>509437.78177686542</v>
      </c>
      <c r="BD266" s="204">
        <f t="shared" si="199"/>
        <v>524720.91523017141</v>
      </c>
      <c r="BE266" s="204">
        <f t="shared" si="199"/>
        <v>540462.54268707649</v>
      </c>
      <c r="BF266" s="204">
        <f t="shared" si="199"/>
        <v>556676.41896768892</v>
      </c>
      <c r="BG266" s="204">
        <f t="shared" si="199"/>
        <v>573376.71153671958</v>
      </c>
      <c r="BH266" s="204">
        <f t="shared" si="199"/>
        <v>590578.01288282115</v>
      </c>
      <c r="BI266" s="204">
        <f t="shared" si="199"/>
        <v>608295.35326930578</v>
      </c>
      <c r="BJ266" s="204">
        <f t="shared" si="199"/>
        <v>626544.21386738494</v>
      </c>
      <c r="BK266" s="204">
        <f t="shared" si="199"/>
        <v>645340.54028340662</v>
      </c>
      <c r="BL266" s="204">
        <f t="shared" si="199"/>
        <v>664700.75649190892</v>
      </c>
      <c r="BM266" s="204">
        <f t="shared" si="199"/>
        <v>684641.77918666613</v>
      </c>
      <c r="BN266" s="204">
        <f t="shared" si="199"/>
        <v>705181.0325622661</v>
      </c>
      <c r="BO266" s="204">
        <f t="shared" si="199"/>
        <v>726336.46353913401</v>
      </c>
      <c r="BP266" s="204">
        <f t="shared" si="199"/>
        <v>748126.55744530819</v>
      </c>
      <c r="BQ266" s="204">
        <f t="shared" si="199"/>
        <v>770570.35416866746</v>
      </c>
    </row>
    <row r="267" spans="5:69" ht="16" customHeight="1">
      <c r="E267" s="334"/>
      <c r="F267" s="334"/>
      <c r="G267" s="334"/>
      <c r="H267" s="321"/>
      <c r="I267" s="214" t="s">
        <v>449</v>
      </c>
      <c r="J267" s="204">
        <f>J93*J264</f>
        <v>13868.911917098447</v>
      </c>
      <c r="K267" s="204">
        <f>K93*K264</f>
        <v>90062.787564766826</v>
      </c>
      <c r="L267" s="204">
        <f t="shared" ref="L267:BQ267" si="200">L93*L264</f>
        <v>131411.35341968911</v>
      </c>
      <c r="M267" s="204">
        <f t="shared" si="200"/>
        <v>155063.50195854923</v>
      </c>
      <c r="N267" s="204">
        <f t="shared" si="200"/>
        <v>169767.40906480313</v>
      </c>
      <c r="O267" s="204">
        <f t="shared" si="200"/>
        <v>179986.95238097085</v>
      </c>
      <c r="P267" s="204">
        <f t="shared" si="200"/>
        <v>188001.08668495406</v>
      </c>
      <c r="Q267" s="204">
        <f t="shared" si="200"/>
        <v>194974.52740910533</v>
      </c>
      <c r="R267" s="204">
        <f t="shared" si="200"/>
        <v>201503.8013744159</v>
      </c>
      <c r="S267" s="204">
        <f t="shared" si="200"/>
        <v>207895.73486859736</v>
      </c>
      <c r="T267" s="204">
        <f t="shared" si="200"/>
        <v>214309.48483565927</v>
      </c>
      <c r="U267" s="204">
        <f t="shared" si="200"/>
        <v>220828.97712044101</v>
      </c>
      <c r="V267" s="204">
        <f t="shared" si="200"/>
        <v>227499.85238130746</v>
      </c>
      <c r="W267" s="204">
        <f t="shared" si="200"/>
        <v>234348.31098584572</v>
      </c>
      <c r="X267" s="204">
        <f t="shared" si="200"/>
        <v>241390.72646230174</v>
      </c>
      <c r="Y267" s="204">
        <f t="shared" si="200"/>
        <v>248638.55099107992</v>
      </c>
      <c r="Z267" s="204">
        <f t="shared" si="200"/>
        <v>256100.81991561587</v>
      </c>
      <c r="AA267" s="204">
        <f t="shared" si="200"/>
        <v>263785.4318344341</v>
      </c>
      <c r="AB267" s="204">
        <f t="shared" si="200"/>
        <v>271699.80432335567</v>
      </c>
      <c r="AC267" s="204">
        <f t="shared" si="200"/>
        <v>279851.21131533949</v>
      </c>
      <c r="AD267" s="204">
        <f t="shared" si="200"/>
        <v>288246.95821456402</v>
      </c>
      <c r="AE267" s="204">
        <f t="shared" si="200"/>
        <v>296894.47434648086</v>
      </c>
      <c r="AF267" s="204">
        <f t="shared" si="200"/>
        <v>305801.36334346991</v>
      </c>
      <c r="AG267" s="204">
        <f t="shared" si="200"/>
        <v>314975.43217473745</v>
      </c>
      <c r="AH267" s="204">
        <f t="shared" si="200"/>
        <v>324424.70938477077</v>
      </c>
      <c r="AI267" s="204">
        <f t="shared" si="200"/>
        <v>334157.45793115743</v>
      </c>
      <c r="AJ267" s="204">
        <f t="shared" si="200"/>
        <v>344182.18537416233</v>
      </c>
      <c r="AK267" s="204">
        <f t="shared" si="200"/>
        <v>354507.65282497311</v>
      </c>
      <c r="AL267" s="204">
        <f t="shared" si="200"/>
        <v>365142.88337341108</v>
      </c>
      <c r="AM267" s="204">
        <f t="shared" si="200"/>
        <v>376097.17036609474</v>
      </c>
      <c r="AN267" s="204">
        <f t="shared" si="200"/>
        <v>387380.08572773286</v>
      </c>
      <c r="AO267" s="204">
        <f t="shared" si="200"/>
        <v>399001.48842739913</v>
      </c>
      <c r="AP267" s="204">
        <f t="shared" si="200"/>
        <v>410971.53314541694</v>
      </c>
      <c r="AQ267" s="204">
        <f t="shared" si="200"/>
        <v>423300.67917302897</v>
      </c>
      <c r="AR267" s="204">
        <f t="shared" si="200"/>
        <v>435999.69956517714</v>
      </c>
      <c r="AS267" s="204">
        <f t="shared" si="200"/>
        <v>449079.69056078087</v>
      </c>
      <c r="AT267" s="204">
        <f t="shared" si="200"/>
        <v>462552.08128201478</v>
      </c>
      <c r="AU267" s="204">
        <f t="shared" si="200"/>
        <v>476428.64372272475</v>
      </c>
      <c r="AV267" s="204">
        <f t="shared" si="200"/>
        <v>490721.50303555361</v>
      </c>
      <c r="AW267" s="204">
        <f t="shared" si="200"/>
        <v>505443.14812720515</v>
      </c>
      <c r="AX267" s="204">
        <f t="shared" si="200"/>
        <v>520606.4425713197</v>
      </c>
      <c r="AY267" s="204">
        <f t="shared" si="200"/>
        <v>536224.63584861148</v>
      </c>
      <c r="AZ267" s="204">
        <f t="shared" si="200"/>
        <v>552311.3749241475</v>
      </c>
      <c r="BA267" s="204">
        <f t="shared" si="200"/>
        <v>568880.71617191145</v>
      </c>
      <c r="BB267" s="204">
        <f t="shared" si="200"/>
        <v>585947.13765708904</v>
      </c>
      <c r="BC267" s="204">
        <f t="shared" si="200"/>
        <v>603525.55178681214</v>
      </c>
      <c r="BD267" s="204">
        <f t="shared" si="200"/>
        <v>621631.31834042165</v>
      </c>
      <c r="BE267" s="204">
        <f t="shared" si="200"/>
        <v>640280.25789063692</v>
      </c>
      <c r="BF267" s="204">
        <f t="shared" si="200"/>
        <v>659488.66562735767</v>
      </c>
      <c r="BG267" s="204">
        <f t="shared" si="200"/>
        <v>679273.32559617888</v>
      </c>
      <c r="BH267" s="204">
        <f t="shared" si="200"/>
        <v>699651.52536406484</v>
      </c>
      <c r="BI267" s="204">
        <f t="shared" si="200"/>
        <v>720641.07112498698</v>
      </c>
      <c r="BJ267" s="204">
        <f t="shared" si="200"/>
        <v>742260.30325873627</v>
      </c>
      <c r="BK267" s="204">
        <f t="shared" si="200"/>
        <v>764528.1123564986</v>
      </c>
      <c r="BL267" s="204">
        <f t="shared" si="200"/>
        <v>787463.95572719339</v>
      </c>
      <c r="BM267" s="204">
        <f t="shared" si="200"/>
        <v>811087.87439900963</v>
      </c>
      <c r="BN267" s="204">
        <f t="shared" si="200"/>
        <v>835420.5106309799</v>
      </c>
      <c r="BO267" s="204">
        <f t="shared" si="200"/>
        <v>860483.12594990933</v>
      </c>
      <c r="BP267" s="204">
        <f t="shared" si="200"/>
        <v>886297.61972840677</v>
      </c>
      <c r="BQ267" s="204">
        <f t="shared" si="200"/>
        <v>912886.54832025908</v>
      </c>
    </row>
    <row r="268" spans="5:69" ht="16" customHeight="1">
      <c r="E268" s="334"/>
      <c r="F268" s="334"/>
      <c r="G268" s="334"/>
      <c r="H268" s="321"/>
      <c r="I268" s="215" t="s">
        <v>299</v>
      </c>
      <c r="J268" s="237">
        <f>(J16+J30+J43+J56+J69+J82)*J264</f>
        <v>0</v>
      </c>
      <c r="K268" s="237">
        <f>(K16+K30+K43+K56+K69+K82)*K264</f>
        <v>16.489119170984459</v>
      </c>
      <c r="L268" s="237">
        <f t="shared" ref="L268:BQ268" si="201">(L16+L30+L43+L56+L69+L82)*L264</f>
        <v>25.393243523316066</v>
      </c>
      <c r="M268" s="237">
        <f t="shared" si="201"/>
        <v>30.44386072538861</v>
      </c>
      <c r="N268" s="237">
        <f t="shared" si="201"/>
        <v>33.544474694300519</v>
      </c>
      <c r="O268" s="237">
        <f t="shared" si="201"/>
        <v>35.666330990176171</v>
      </c>
      <c r="P268" s="237">
        <f t="shared" si="201"/>
        <v>37.305237167955241</v>
      </c>
      <c r="Q268" s="237">
        <f t="shared" si="201"/>
        <v>38.714541569511532</v>
      </c>
      <c r="R268" s="237">
        <f t="shared" si="201"/>
        <v>40.023952932720874</v>
      </c>
      <c r="S268" s="237">
        <f t="shared" si="201"/>
        <v>41.300138829925743</v>
      </c>
      <c r="T268" s="237">
        <f t="shared" si="201"/>
        <v>42.57763132252736</v>
      </c>
      <c r="U268" s="237">
        <f t="shared" si="201"/>
        <v>43.87458930933213</v>
      </c>
      <c r="V268" s="237">
        <f t="shared" si="201"/>
        <v>45.200837802647868</v>
      </c>
      <c r="W268" s="237">
        <f t="shared" si="201"/>
        <v>46.561968451885555</v>
      </c>
      <c r="X268" s="237">
        <f t="shared" si="201"/>
        <v>47.961431318172828</v>
      </c>
      <c r="Y268" s="237">
        <f t="shared" si="201"/>
        <v>49.401602202210682</v>
      </c>
      <c r="Z268" s="237">
        <f t="shared" si="201"/>
        <v>50.884327519968252</v>
      </c>
      <c r="AA268" s="237">
        <f t="shared" si="201"/>
        <v>52.411202743929842</v>
      </c>
      <c r="AB268" s="237">
        <f t="shared" si="201"/>
        <v>53.983714979412639</v>
      </c>
      <c r="AC268" s="237">
        <f t="shared" si="201"/>
        <v>55.603316266909125</v>
      </c>
      <c r="AD268" s="237">
        <f t="shared" si="201"/>
        <v>57.271461572354589</v>
      </c>
      <c r="AE268" s="237">
        <f t="shared" si="201"/>
        <v>58.989628786418713</v>
      </c>
      <c r="AF268" s="237">
        <f t="shared" si="201"/>
        <v>60.75932956712694</v>
      </c>
      <c r="AG268" s="237">
        <f t="shared" si="201"/>
        <v>62.582115531869754</v>
      </c>
      <c r="AH268" s="237">
        <f t="shared" si="201"/>
        <v>64.459582097467617</v>
      </c>
      <c r="AI268" s="237">
        <f t="shared" si="201"/>
        <v>66.393371141208974</v>
      </c>
      <c r="AJ268" s="237">
        <f t="shared" si="201"/>
        <v>68.385173081662046</v>
      </c>
      <c r="AK268" s="237">
        <f t="shared" si="201"/>
        <v>70.436728685282517</v>
      </c>
      <c r="AL268" s="237">
        <f t="shared" si="201"/>
        <v>72.549830755537997</v>
      </c>
      <c r="AM268" s="237">
        <f t="shared" si="201"/>
        <v>74.726325785149584</v>
      </c>
      <c r="AN268" s="237">
        <f t="shared" si="201"/>
        <v>76.968115613246283</v>
      </c>
      <c r="AO268" s="237">
        <f t="shared" si="201"/>
        <v>79.277159109460172</v>
      </c>
      <c r="AP268" s="237">
        <f t="shared" si="201"/>
        <v>81.655473896930403</v>
      </c>
      <c r="AQ268" s="237">
        <f t="shared" si="201"/>
        <v>84.105138121073409</v>
      </c>
      <c r="AR268" s="237">
        <f t="shared" si="201"/>
        <v>86.628292268395498</v>
      </c>
      <c r="AS268" s="237">
        <f t="shared" si="201"/>
        <v>89.227141038329222</v>
      </c>
      <c r="AT268" s="237">
        <f t="shared" si="201"/>
        <v>91.903955270438843</v>
      </c>
      <c r="AU268" s="237">
        <f t="shared" si="201"/>
        <v>94.661073929041478</v>
      </c>
      <c r="AV268" s="237">
        <f t="shared" si="201"/>
        <v>97.500906147162326</v>
      </c>
      <c r="AW268" s="237">
        <f t="shared" si="201"/>
        <v>100.42593333170451</v>
      </c>
      <c r="AX268" s="237">
        <f t="shared" si="201"/>
        <v>103.43871133172057</v>
      </c>
      <c r="AY268" s="237">
        <f t="shared" si="201"/>
        <v>106.54187267170528</v>
      </c>
      <c r="AZ268" s="237">
        <f t="shared" si="201"/>
        <v>109.73812885187334</v>
      </c>
      <c r="BA268" s="237">
        <f t="shared" si="201"/>
        <v>113.03027271743817</v>
      </c>
      <c r="BB268" s="237">
        <f t="shared" si="201"/>
        <v>116.42118089896572</v>
      </c>
      <c r="BC268" s="237">
        <f t="shared" si="201"/>
        <v>119.91381632593695</v>
      </c>
      <c r="BD268" s="237">
        <f t="shared" si="201"/>
        <v>123.51123081571615</v>
      </c>
      <c r="BE268" s="237">
        <f t="shared" si="201"/>
        <v>127.21656774018822</v>
      </c>
      <c r="BF268" s="237">
        <f t="shared" si="201"/>
        <v>131.0330647723942</v>
      </c>
      <c r="BG268" s="237">
        <f t="shared" si="201"/>
        <v>134.96405671556613</v>
      </c>
      <c r="BH268" s="237">
        <f t="shared" si="201"/>
        <v>139.0129784170332</v>
      </c>
      <c r="BI268" s="237">
        <f t="shared" si="201"/>
        <v>143.18336776954428</v>
      </c>
      <c r="BJ268" s="237">
        <f t="shared" si="201"/>
        <v>147.47886880263061</v>
      </c>
      <c r="BK268" s="237">
        <f t="shared" si="201"/>
        <v>151.90323486670957</v>
      </c>
      <c r="BL268" s="237">
        <f t="shared" si="201"/>
        <v>156.46033191271081</v>
      </c>
      <c r="BM268" s="237">
        <f t="shared" si="201"/>
        <v>161.15414187009219</v>
      </c>
      <c r="BN268" s="237">
        <f t="shared" si="201"/>
        <v>165.98876612619495</v>
      </c>
      <c r="BO268" s="237">
        <f t="shared" si="201"/>
        <v>170.96842910998075</v>
      </c>
      <c r="BP268" s="237">
        <f t="shared" si="201"/>
        <v>176.09748198328026</v>
      </c>
      <c r="BQ268" s="237">
        <f t="shared" si="201"/>
        <v>181.38040644277865</v>
      </c>
    </row>
    <row r="269" spans="5:69" ht="16" customHeight="1">
      <c r="E269" s="334"/>
      <c r="F269" s="334"/>
      <c r="G269" s="334"/>
      <c r="H269" s="321"/>
      <c r="I269" s="215" t="s">
        <v>301</v>
      </c>
      <c r="J269" s="237">
        <f>(J17+J31+J44+J57+J70+J83)*J264</f>
        <v>0</v>
      </c>
      <c r="K269" s="237">
        <f>(K17+K31+K44+K57+K70+K83)*K264</f>
        <v>4.1222797927461148</v>
      </c>
      <c r="L269" s="237">
        <f t="shared" ref="L269:BQ269" si="202">(L17+L31+L44+L57+L70+L83)*L264</f>
        <v>6.3483108808290165</v>
      </c>
      <c r="M269" s="237">
        <f t="shared" si="202"/>
        <v>7.6109651813471526</v>
      </c>
      <c r="N269" s="237">
        <f t="shared" si="202"/>
        <v>8.3861186735751296</v>
      </c>
      <c r="O269" s="237">
        <f t="shared" si="202"/>
        <v>8.9165827475440427</v>
      </c>
      <c r="P269" s="237">
        <f t="shared" si="202"/>
        <v>9.3263092919888102</v>
      </c>
      <c r="Q269" s="237">
        <f t="shared" si="202"/>
        <v>9.678635392377883</v>
      </c>
      <c r="R269" s="237">
        <f t="shared" si="202"/>
        <v>10.005988233180219</v>
      </c>
      <c r="S269" s="237">
        <f t="shared" si="202"/>
        <v>10.325034707481436</v>
      </c>
      <c r="T269" s="237">
        <f t="shared" si="202"/>
        <v>10.64440783063184</v>
      </c>
      <c r="U269" s="237">
        <f t="shared" si="202"/>
        <v>10.968647327333032</v>
      </c>
      <c r="V269" s="237">
        <f t="shared" si="202"/>
        <v>11.300209450661967</v>
      </c>
      <c r="W269" s="237">
        <f t="shared" si="202"/>
        <v>11.640492112971389</v>
      </c>
      <c r="X269" s="237">
        <f t="shared" si="202"/>
        <v>11.990357829543207</v>
      </c>
      <c r="Y269" s="237">
        <f t="shared" si="202"/>
        <v>12.350400550552671</v>
      </c>
      <c r="Z269" s="237">
        <f t="shared" si="202"/>
        <v>12.721081879992063</v>
      </c>
      <c r="AA269" s="237">
        <f t="shared" si="202"/>
        <v>13.10280068598246</v>
      </c>
      <c r="AB269" s="237">
        <f t="shared" si="202"/>
        <v>13.49592874485316</v>
      </c>
      <c r="AC269" s="237">
        <f t="shared" si="202"/>
        <v>13.900829066727281</v>
      </c>
      <c r="AD269" s="237">
        <f t="shared" si="202"/>
        <v>14.317865393088647</v>
      </c>
      <c r="AE269" s="237">
        <f t="shared" si="202"/>
        <v>14.747407196604678</v>
      </c>
      <c r="AF269" s="237">
        <f t="shared" si="202"/>
        <v>15.189832391781735</v>
      </c>
      <c r="AG269" s="237">
        <f t="shared" si="202"/>
        <v>15.645528882967438</v>
      </c>
      <c r="AH269" s="237">
        <f t="shared" si="202"/>
        <v>16.114895524366904</v>
      </c>
      <c r="AI269" s="237">
        <f t="shared" si="202"/>
        <v>16.598342785302243</v>
      </c>
      <c r="AJ269" s="237">
        <f t="shared" si="202"/>
        <v>17.096293270415512</v>
      </c>
      <c r="AK269" s="237">
        <f t="shared" si="202"/>
        <v>17.609182171320629</v>
      </c>
      <c r="AL269" s="237">
        <f t="shared" si="202"/>
        <v>18.137457688884499</v>
      </c>
      <c r="AM269" s="237">
        <f t="shared" si="202"/>
        <v>18.681581446287396</v>
      </c>
      <c r="AN269" s="237">
        <f t="shared" si="202"/>
        <v>19.242028903311571</v>
      </c>
      <c r="AO269" s="237">
        <f t="shared" si="202"/>
        <v>19.819289777365043</v>
      </c>
      <c r="AP269" s="237">
        <f t="shared" si="202"/>
        <v>20.413868474232601</v>
      </c>
      <c r="AQ269" s="237">
        <f t="shared" si="202"/>
        <v>21.026284530268352</v>
      </c>
      <c r="AR269" s="237">
        <f t="shared" si="202"/>
        <v>21.657073067098874</v>
      </c>
      <c r="AS269" s="237">
        <f t="shared" si="202"/>
        <v>22.306785259582306</v>
      </c>
      <c r="AT269" s="237">
        <f t="shared" si="202"/>
        <v>22.975988817609711</v>
      </c>
      <c r="AU269" s="237">
        <f t="shared" si="202"/>
        <v>23.66526848226037</v>
      </c>
      <c r="AV269" s="237">
        <f t="shared" si="202"/>
        <v>24.375226536790581</v>
      </c>
      <c r="AW269" s="237">
        <f t="shared" si="202"/>
        <v>25.106483332926128</v>
      </c>
      <c r="AX269" s="237">
        <f t="shared" si="202"/>
        <v>25.859677832930142</v>
      </c>
      <c r="AY269" s="237">
        <f t="shared" si="202"/>
        <v>26.635468167926319</v>
      </c>
      <c r="AZ269" s="237">
        <f t="shared" si="202"/>
        <v>27.434532212968335</v>
      </c>
      <c r="BA269" s="237">
        <f t="shared" si="202"/>
        <v>28.257568179359541</v>
      </c>
      <c r="BB269" s="237">
        <f t="shared" si="202"/>
        <v>29.105295224741429</v>
      </c>
      <c r="BC269" s="237">
        <f t="shared" si="202"/>
        <v>29.978454081484237</v>
      </c>
      <c r="BD269" s="237">
        <f t="shared" si="202"/>
        <v>30.877807703929037</v>
      </c>
      <c r="BE269" s="237">
        <f t="shared" si="202"/>
        <v>31.804141935047056</v>
      </c>
      <c r="BF269" s="237">
        <f t="shared" si="202"/>
        <v>32.758266193098549</v>
      </c>
      <c r="BG269" s="237">
        <f t="shared" si="202"/>
        <v>33.741014178891533</v>
      </c>
      <c r="BH269" s="237">
        <f t="shared" si="202"/>
        <v>34.753244604258299</v>
      </c>
      <c r="BI269" s="237">
        <f t="shared" si="202"/>
        <v>35.795841942386069</v>
      </c>
      <c r="BJ269" s="237">
        <f t="shared" si="202"/>
        <v>36.869717200657654</v>
      </c>
      <c r="BK269" s="237">
        <f t="shared" si="202"/>
        <v>37.975808716677392</v>
      </c>
      <c r="BL269" s="237">
        <f t="shared" si="202"/>
        <v>39.115082978177703</v>
      </c>
      <c r="BM269" s="237">
        <f t="shared" si="202"/>
        <v>40.288535467523047</v>
      </c>
      <c r="BN269" s="237">
        <f t="shared" si="202"/>
        <v>41.497191531548737</v>
      </c>
      <c r="BO269" s="237">
        <f t="shared" si="202"/>
        <v>42.742107277495187</v>
      </c>
      <c r="BP269" s="237">
        <f t="shared" si="202"/>
        <v>44.024370495820065</v>
      </c>
      <c r="BQ269" s="237">
        <f t="shared" si="202"/>
        <v>45.345101610694662</v>
      </c>
    </row>
    <row r="270" spans="5:69" ht="16" customHeight="1">
      <c r="E270" s="334"/>
      <c r="F270" s="334"/>
      <c r="G270" s="334"/>
      <c r="H270" s="321"/>
      <c r="I270" s="215" t="s">
        <v>296</v>
      </c>
      <c r="J270" s="237">
        <f>(J18+J32+J45+J58+J71+J84)*J264</f>
        <v>40.414507772020734</v>
      </c>
      <c r="K270" s="237">
        <f>(K18+K32+K45+K58+K71+K84)*K264</f>
        <v>62.238341968911925</v>
      </c>
      <c r="L270" s="237">
        <f t="shared" ref="L270:BQ270" si="203">(L18+L32+L45+L58+L71+L84)*L264</f>
        <v>74.617305699481861</v>
      </c>
      <c r="M270" s="237">
        <f t="shared" si="203"/>
        <v>82.216849740932645</v>
      </c>
      <c r="N270" s="237">
        <f t="shared" si="203"/>
        <v>87.417477917098466</v>
      </c>
      <c r="O270" s="237">
        <f t="shared" si="203"/>
        <v>91.434404823419726</v>
      </c>
      <c r="P270" s="237">
        <f t="shared" si="203"/>
        <v>94.888582278214528</v>
      </c>
      <c r="Q270" s="237">
        <f t="shared" si="203"/>
        <v>98.097923854708</v>
      </c>
      <c r="R270" s="237">
        <f t="shared" si="203"/>
        <v>101.22583046550425</v>
      </c>
      <c r="S270" s="237">
        <f t="shared" si="203"/>
        <v>104.35693951599841</v>
      </c>
      <c r="T270" s="237">
        <f t="shared" si="203"/>
        <v>107.53575811110818</v>
      </c>
      <c r="U270" s="237">
        <f t="shared" si="203"/>
        <v>110.78636716335262</v>
      </c>
      <c r="V270" s="237">
        <f t="shared" si="203"/>
        <v>114.12247169579793</v>
      </c>
      <c r="W270" s="237">
        <f t="shared" si="203"/>
        <v>117.55252774061968</v>
      </c>
      <c r="X270" s="237">
        <f t="shared" si="203"/>
        <v>121.08235833875166</v>
      </c>
      <c r="Y270" s="237">
        <f t="shared" si="203"/>
        <v>124.71648901953003</v>
      </c>
      <c r="Z270" s="237">
        <f t="shared" si="203"/>
        <v>128.45883025472997</v>
      </c>
      <c r="AA270" s="237">
        <f t="shared" si="203"/>
        <v>132.31302691032508</v>
      </c>
      <c r="AB270" s="237">
        <f t="shared" si="203"/>
        <v>136.28263790909099</v>
      </c>
      <c r="AC270" s="237">
        <f t="shared" si="203"/>
        <v>140.37122934400637</v>
      </c>
      <c r="AD270" s="237">
        <f t="shared" si="203"/>
        <v>144.58242349612425</v>
      </c>
      <c r="AE270" s="237">
        <f t="shared" si="203"/>
        <v>148.91992540962485</v>
      </c>
      <c r="AF270" s="237">
        <f t="shared" si="203"/>
        <v>153.38753806830817</v>
      </c>
      <c r="AG270" s="237">
        <f t="shared" si="203"/>
        <v>157.98917180751872</v>
      </c>
      <c r="AH270" s="237">
        <f t="shared" si="203"/>
        <v>162.72885083629643</v>
      </c>
      <c r="AI270" s="237">
        <f t="shared" si="203"/>
        <v>167.61071833740701</v>
      </c>
      <c r="AJ270" s="237">
        <f t="shared" si="203"/>
        <v>172.63904089530024</v>
      </c>
      <c r="AK270" s="237">
        <f t="shared" si="203"/>
        <v>177.8182126361225</v>
      </c>
      <c r="AL270" s="237">
        <f t="shared" si="203"/>
        <v>183.15275927732748</v>
      </c>
      <c r="AM270" s="237">
        <f t="shared" si="203"/>
        <v>188.64734218932907</v>
      </c>
      <c r="AN270" s="237">
        <f t="shared" si="203"/>
        <v>194.30676252318668</v>
      </c>
      <c r="AO270" s="237">
        <f t="shared" si="203"/>
        <v>200.13596543365296</v>
      </c>
      <c r="AP270" s="237">
        <f t="shared" si="203"/>
        <v>206.14004441439556</v>
      </c>
      <c r="AQ270" s="237">
        <f t="shared" si="203"/>
        <v>212.32424575587132</v>
      </c>
      <c r="AR270" s="237">
        <f t="shared" si="203"/>
        <v>218.6939731331598</v>
      </c>
      <c r="AS270" s="237">
        <f t="shared" si="203"/>
        <v>225.2547923295069</v>
      </c>
      <c r="AT270" s="237">
        <f t="shared" si="203"/>
        <v>232.01243610059183</v>
      </c>
      <c r="AU270" s="237">
        <f t="shared" si="203"/>
        <v>238.97280918422138</v>
      </c>
      <c r="AV270" s="237">
        <f t="shared" si="203"/>
        <v>246.14199346006004</v>
      </c>
      <c r="AW270" s="237">
        <f t="shared" si="203"/>
        <v>253.52625326402099</v>
      </c>
      <c r="AX270" s="237">
        <f t="shared" si="203"/>
        <v>261.13204086202273</v>
      </c>
      <c r="AY270" s="237">
        <f t="shared" si="203"/>
        <v>268.96600208792483</v>
      </c>
      <c r="AZ270" s="237">
        <f t="shared" si="203"/>
        <v>277.03498215058369</v>
      </c>
      <c r="BA270" s="237">
        <f t="shared" si="203"/>
        <v>285.34603161511194</v>
      </c>
      <c r="BB270" s="237">
        <f t="shared" si="203"/>
        <v>293.90641256357088</v>
      </c>
      <c r="BC270" s="237">
        <f t="shared" si="203"/>
        <v>302.72360494048075</v>
      </c>
      <c r="BD270" s="237">
        <f t="shared" si="203"/>
        <v>311.80531308869661</v>
      </c>
      <c r="BE270" s="237">
        <f t="shared" si="203"/>
        <v>321.15947248135831</v>
      </c>
      <c r="BF270" s="237">
        <f t="shared" si="203"/>
        <v>330.79425665579936</v>
      </c>
      <c r="BG270" s="237">
        <f t="shared" si="203"/>
        <v>340.71808435547354</v>
      </c>
      <c r="BH270" s="237">
        <f t="shared" si="203"/>
        <v>350.93962688613783</v>
      </c>
      <c r="BI270" s="237">
        <f t="shared" si="203"/>
        <v>361.46781569272213</v>
      </c>
      <c r="BJ270" s="237">
        <f t="shared" si="203"/>
        <v>372.31185016350372</v>
      </c>
      <c r="BK270" s="237">
        <f t="shared" si="203"/>
        <v>383.4812056684089</v>
      </c>
      <c r="BL270" s="237">
        <f t="shared" si="203"/>
        <v>394.98564183846122</v>
      </c>
      <c r="BM270" s="237">
        <f t="shared" si="203"/>
        <v>406.83521109361499</v>
      </c>
      <c r="BN270" s="237">
        <f t="shared" si="203"/>
        <v>419.0402674264235</v>
      </c>
      <c r="BO270" s="237">
        <f t="shared" si="203"/>
        <v>431.61147544921624</v>
      </c>
      <c r="BP270" s="237">
        <f t="shared" si="203"/>
        <v>444.55981971269273</v>
      </c>
      <c r="BQ270" s="237">
        <f t="shared" si="203"/>
        <v>457.89661430407358</v>
      </c>
    </row>
    <row r="271" spans="5:69" ht="16" customHeight="1">
      <c r="E271" s="334"/>
      <c r="F271" s="334"/>
      <c r="G271" s="334"/>
      <c r="H271" s="321"/>
      <c r="I271" s="215" t="s">
        <v>295</v>
      </c>
      <c r="J271" s="237">
        <f>(J19+J33+J45+J58+J71+J84)*J264</f>
        <v>202.07253886010363</v>
      </c>
      <c r="K271" s="237">
        <f>(K19+K33+K45+K58+K71+K84)*K264</f>
        <v>311.19170984455957</v>
      </c>
      <c r="L271" s="237">
        <f t="shared" ref="L271:BQ271" si="204">(L19+L33+L45+L58+L71+L84)*L264</f>
        <v>373.08652849740935</v>
      </c>
      <c r="M271" s="237">
        <f t="shared" si="204"/>
        <v>411.08424870466337</v>
      </c>
      <c r="N271" s="237">
        <f t="shared" si="204"/>
        <v>437.08738958549225</v>
      </c>
      <c r="O271" s="237">
        <f t="shared" si="204"/>
        <v>457.17202411709854</v>
      </c>
      <c r="P271" s="237">
        <f t="shared" si="204"/>
        <v>474.44291139107253</v>
      </c>
      <c r="Q271" s="237">
        <f t="shared" si="204"/>
        <v>490.48961927354009</v>
      </c>
      <c r="R271" s="237">
        <f t="shared" si="204"/>
        <v>506.12915232752118</v>
      </c>
      <c r="S271" s="237">
        <f t="shared" si="204"/>
        <v>521.7846975799921</v>
      </c>
      <c r="T271" s="237">
        <f t="shared" si="204"/>
        <v>537.6787905555409</v>
      </c>
      <c r="U271" s="237">
        <f t="shared" si="204"/>
        <v>553.93183581676328</v>
      </c>
      <c r="V271" s="237">
        <f t="shared" si="204"/>
        <v>570.61235847898945</v>
      </c>
      <c r="W271" s="237">
        <f t="shared" si="204"/>
        <v>587.76263870309822</v>
      </c>
      <c r="X271" s="237">
        <f t="shared" si="204"/>
        <v>605.41179169375835</v>
      </c>
      <c r="Y271" s="237">
        <f t="shared" si="204"/>
        <v>623.58244509765007</v>
      </c>
      <c r="Z271" s="237">
        <f t="shared" si="204"/>
        <v>642.29415127364996</v>
      </c>
      <c r="AA271" s="237">
        <f t="shared" si="204"/>
        <v>661.56513455162553</v>
      </c>
      <c r="AB271" s="237">
        <f t="shared" si="204"/>
        <v>681.41318954545488</v>
      </c>
      <c r="AC271" s="237">
        <f t="shared" si="204"/>
        <v>701.85614672003157</v>
      </c>
      <c r="AD271" s="237">
        <f t="shared" si="204"/>
        <v>722.91211748062108</v>
      </c>
      <c r="AE271" s="237">
        <f t="shared" si="204"/>
        <v>744.59962704812415</v>
      </c>
      <c r="AF271" s="237">
        <f t="shared" si="204"/>
        <v>766.93769034154093</v>
      </c>
      <c r="AG271" s="237">
        <f t="shared" si="204"/>
        <v>789.94585903759355</v>
      </c>
      <c r="AH271" s="237">
        <f t="shared" si="204"/>
        <v>813.64425418148232</v>
      </c>
      <c r="AI271" s="237">
        <f t="shared" si="204"/>
        <v>838.0535916870349</v>
      </c>
      <c r="AJ271" s="237">
        <f t="shared" si="204"/>
        <v>863.19520447650132</v>
      </c>
      <c r="AK271" s="237">
        <f t="shared" si="204"/>
        <v>889.09106318061231</v>
      </c>
      <c r="AL271" s="237">
        <f t="shared" si="204"/>
        <v>915.76379638663718</v>
      </c>
      <c r="AM271" s="237">
        <f t="shared" si="204"/>
        <v>943.2367109466453</v>
      </c>
      <c r="AN271" s="237">
        <f t="shared" si="204"/>
        <v>971.53381261593324</v>
      </c>
      <c r="AO271" s="237">
        <f t="shared" si="204"/>
        <v>1000.6798271682648</v>
      </c>
      <c r="AP271" s="237">
        <f t="shared" si="204"/>
        <v>1030.700222071978</v>
      </c>
      <c r="AQ271" s="237">
        <f t="shared" si="204"/>
        <v>1061.6212287793567</v>
      </c>
      <c r="AR271" s="237">
        <f t="shared" si="204"/>
        <v>1093.469865665799</v>
      </c>
      <c r="AS271" s="237">
        <f t="shared" si="204"/>
        <v>1126.2739616475346</v>
      </c>
      <c r="AT271" s="237">
        <f t="shared" si="204"/>
        <v>1160.0621805029589</v>
      </c>
      <c r="AU271" s="237">
        <f t="shared" si="204"/>
        <v>1194.8640459211067</v>
      </c>
      <c r="AV271" s="237">
        <f t="shared" si="204"/>
        <v>1230.7099673003004</v>
      </c>
      <c r="AW271" s="237">
        <f t="shared" si="204"/>
        <v>1267.6312663201049</v>
      </c>
      <c r="AX271" s="237">
        <f t="shared" si="204"/>
        <v>1305.6602043101138</v>
      </c>
      <c r="AY271" s="237">
        <f t="shared" si="204"/>
        <v>1344.8300104396244</v>
      </c>
      <c r="AZ271" s="237">
        <f t="shared" si="204"/>
        <v>1385.1749107529183</v>
      </c>
      <c r="BA271" s="237">
        <f t="shared" si="204"/>
        <v>1426.73015807556</v>
      </c>
      <c r="BB271" s="237">
        <f t="shared" si="204"/>
        <v>1469.5320628178542</v>
      </c>
      <c r="BC271" s="237">
        <f t="shared" si="204"/>
        <v>1513.6180247024038</v>
      </c>
      <c r="BD271" s="237">
        <f t="shared" si="204"/>
        <v>1559.0265654434832</v>
      </c>
      <c r="BE271" s="237">
        <f t="shared" si="204"/>
        <v>1605.7973624067913</v>
      </c>
      <c r="BF271" s="237">
        <f t="shared" si="204"/>
        <v>1653.9712832789971</v>
      </c>
      <c r="BG271" s="237">
        <f t="shared" si="204"/>
        <v>1703.5904217773677</v>
      </c>
      <c r="BH271" s="237">
        <f t="shared" si="204"/>
        <v>1754.6981344306894</v>
      </c>
      <c r="BI271" s="237">
        <f t="shared" si="204"/>
        <v>1807.3390784636101</v>
      </c>
      <c r="BJ271" s="237">
        <f t="shared" si="204"/>
        <v>1861.5592508175187</v>
      </c>
      <c r="BK271" s="237">
        <f t="shared" si="204"/>
        <v>1917.4060283420445</v>
      </c>
      <c r="BL271" s="237">
        <f t="shared" si="204"/>
        <v>1974.9282091923058</v>
      </c>
      <c r="BM271" s="237">
        <f t="shared" si="204"/>
        <v>2034.176055468075</v>
      </c>
      <c r="BN271" s="237">
        <f t="shared" si="204"/>
        <v>2095.2013371321177</v>
      </c>
      <c r="BO271" s="237">
        <f t="shared" si="204"/>
        <v>2158.0573772460812</v>
      </c>
      <c r="BP271" s="237">
        <f t="shared" si="204"/>
        <v>2222.7990985634642</v>
      </c>
      <c r="BQ271" s="237">
        <f t="shared" si="204"/>
        <v>2289.483071520368</v>
      </c>
    </row>
    <row r="272" spans="5:69" ht="16" customHeight="1">
      <c r="E272" s="334"/>
      <c r="F272" s="334"/>
      <c r="G272" s="334"/>
      <c r="H272" s="321"/>
      <c r="I272" s="215" t="s">
        <v>294</v>
      </c>
      <c r="J272" s="237">
        <f>(J19+J33+J45+J58+J71+J84)*J264+J264</f>
        <v>246.27253886010362</v>
      </c>
      <c r="K272" s="237">
        <f>(K19+K33+K45+K58+K71+K84)*K264+K264</f>
        <v>356.27570984455957</v>
      </c>
      <c r="L272" s="237">
        <f t="shared" ref="L272:BQ272" si="205">(L19+L33+L45+L58+L71+L84)*L264+L264</f>
        <v>419.07220849740935</v>
      </c>
      <c r="M272" s="237">
        <f t="shared" si="205"/>
        <v>457.98964230466339</v>
      </c>
      <c r="N272" s="237">
        <f t="shared" si="205"/>
        <v>484.93089105749226</v>
      </c>
      <c r="O272" s="237">
        <f t="shared" si="205"/>
        <v>505.97239561853854</v>
      </c>
      <c r="P272" s="237">
        <f t="shared" si="205"/>
        <v>524.21929032254138</v>
      </c>
      <c r="Q272" s="237">
        <f t="shared" si="205"/>
        <v>541.26152578363826</v>
      </c>
      <c r="R272" s="237">
        <f t="shared" si="205"/>
        <v>557.91649696782133</v>
      </c>
      <c r="S272" s="237">
        <f t="shared" si="205"/>
        <v>574.60778911309819</v>
      </c>
      <c r="T272" s="237">
        <f t="shared" si="205"/>
        <v>591.55834391930921</v>
      </c>
      <c r="U272" s="237">
        <f t="shared" si="205"/>
        <v>608.8889802478069</v>
      </c>
      <c r="V272" s="237">
        <f t="shared" si="205"/>
        <v>626.66864579865398</v>
      </c>
      <c r="W272" s="237">
        <f t="shared" si="205"/>
        <v>644.94005176915596</v>
      </c>
      <c r="X272" s="237">
        <f t="shared" si="205"/>
        <v>663.73275302113734</v>
      </c>
      <c r="Y272" s="237">
        <f t="shared" si="205"/>
        <v>683.06982565157659</v>
      </c>
      <c r="Z272" s="237">
        <f t="shared" si="205"/>
        <v>702.97127943865507</v>
      </c>
      <c r="AA272" s="237">
        <f t="shared" si="205"/>
        <v>723.4558052799307</v>
      </c>
      <c r="AB272" s="237">
        <f t="shared" si="205"/>
        <v>744.54167368832611</v>
      </c>
      <c r="AC272" s="237">
        <f t="shared" si="205"/>
        <v>766.24720054576028</v>
      </c>
      <c r="AD272" s="237">
        <f t="shared" si="205"/>
        <v>788.59099238286433</v>
      </c>
      <c r="AE272" s="237">
        <f t="shared" si="205"/>
        <v>811.59207944841228</v>
      </c>
      <c r="AF272" s="237">
        <f t="shared" si="205"/>
        <v>835.26999178983488</v>
      </c>
      <c r="AG272" s="237">
        <f t="shared" si="205"/>
        <v>859.64480651485337</v>
      </c>
      <c r="AH272" s="237">
        <f t="shared" si="205"/>
        <v>884.7371806082873</v>
      </c>
      <c r="AI272" s="237">
        <f t="shared" si="205"/>
        <v>910.56837664237594</v>
      </c>
      <c r="AJ272" s="237">
        <f t="shared" si="205"/>
        <v>937.16028513094921</v>
      </c>
      <c r="AK272" s="237">
        <f t="shared" si="205"/>
        <v>964.53544544814918</v>
      </c>
      <c r="AL272" s="237">
        <f t="shared" si="205"/>
        <v>992.71706629952473</v>
      </c>
      <c r="AM272" s="237">
        <f t="shared" si="205"/>
        <v>1021.7290462577906</v>
      </c>
      <c r="AN272" s="237">
        <f t="shared" si="205"/>
        <v>1051.5959946333014</v>
      </c>
      <c r="AO272" s="237">
        <f t="shared" si="205"/>
        <v>1082.3432528259805</v>
      </c>
      <c r="AP272" s="237">
        <f t="shared" si="205"/>
        <v>1113.9969162428479</v>
      </c>
      <c r="AQ272" s="237">
        <f t="shared" si="205"/>
        <v>1146.5838568336439</v>
      </c>
      <c r="AR272" s="237">
        <f t="shared" si="205"/>
        <v>1180.1317462811721</v>
      </c>
      <c r="AS272" s="237">
        <f t="shared" si="205"/>
        <v>1214.6690798752152</v>
      </c>
      <c r="AT272" s="237">
        <f t="shared" si="205"/>
        <v>1250.2252010951929</v>
      </c>
      <c r="AU272" s="237">
        <f t="shared" si="205"/>
        <v>1286.8303269251855</v>
      </c>
      <c r="AV272" s="237">
        <f t="shared" si="205"/>
        <v>1324.5155739244608</v>
      </c>
      <c r="AW272" s="237">
        <f t="shared" si="205"/>
        <v>1363.3129850767486</v>
      </c>
      <c r="AX272" s="237">
        <f t="shared" si="205"/>
        <v>1403.2555574418902</v>
      </c>
      <c r="AY272" s="237">
        <f t="shared" si="205"/>
        <v>1444.3772706340364</v>
      </c>
      <c r="AZ272" s="237">
        <f t="shared" si="205"/>
        <v>1486.7131161512186</v>
      </c>
      <c r="BA272" s="237">
        <f t="shared" si="205"/>
        <v>1530.2991275818263</v>
      </c>
      <c r="BB272" s="237">
        <f t="shared" si="205"/>
        <v>1575.1724117142458</v>
      </c>
      <c r="BC272" s="237">
        <f t="shared" si="205"/>
        <v>1621.3711805767232</v>
      </c>
      <c r="BD272" s="237">
        <f t="shared" si="205"/>
        <v>1668.934784435289</v>
      </c>
      <c r="BE272" s="237">
        <f t="shared" si="205"/>
        <v>1717.9037457784332</v>
      </c>
      <c r="BF272" s="237">
        <f t="shared" si="205"/>
        <v>1768.3197943180719</v>
      </c>
      <c r="BG272" s="237">
        <f t="shared" si="205"/>
        <v>1820.225903037224</v>
      </c>
      <c r="BH272" s="237">
        <f t="shared" si="205"/>
        <v>1873.6663253157428</v>
      </c>
      <c r="BI272" s="237">
        <f t="shared" si="205"/>
        <v>1928.6866331663646</v>
      </c>
      <c r="BJ272" s="237">
        <f t="shared" si="205"/>
        <v>1985.3337566143282</v>
      </c>
      <c r="BK272" s="237">
        <f t="shared" si="205"/>
        <v>2043.6560242547903</v>
      </c>
      <c r="BL272" s="237">
        <f t="shared" si="205"/>
        <v>2103.7032050233065</v>
      </c>
      <c r="BM272" s="237">
        <f t="shared" si="205"/>
        <v>2165.5265512156957</v>
      </c>
      <c r="BN272" s="237">
        <f t="shared" si="205"/>
        <v>2229.1788427946908</v>
      </c>
      <c r="BO272" s="237">
        <f t="shared" si="205"/>
        <v>2294.7144330219057</v>
      </c>
      <c r="BP272" s="237">
        <f t="shared" si="205"/>
        <v>2362.1892954548052</v>
      </c>
      <c r="BQ272" s="237">
        <f t="shared" si="205"/>
        <v>2431.661072349536</v>
      </c>
    </row>
    <row r="273" spans="5:69" ht="16" customHeight="1">
      <c r="E273" s="334"/>
      <c r="F273" s="334"/>
      <c r="G273" s="334"/>
      <c r="H273" s="322" t="s">
        <v>28</v>
      </c>
      <c r="I273" s="236" t="s">
        <v>312</v>
      </c>
      <c r="J273" s="216">
        <f>Variables!$M$37</f>
        <v>0.1</v>
      </c>
      <c r="K273" s="216">
        <f>Variables!$M$37</f>
        <v>0.1</v>
      </c>
      <c r="L273" s="216">
        <f>Variables!$M$37</f>
        <v>0.1</v>
      </c>
      <c r="M273" s="216">
        <f>Variables!$M$37</f>
        <v>0.1</v>
      </c>
      <c r="N273" s="216">
        <f>Variables!$M$37</f>
        <v>0.1</v>
      </c>
      <c r="O273" s="216">
        <f>Variables!$M$37</f>
        <v>0.1</v>
      </c>
      <c r="P273" s="216">
        <f>Variables!$M$37</f>
        <v>0.1</v>
      </c>
      <c r="Q273" s="216">
        <f>Variables!$M$37</f>
        <v>0.1</v>
      </c>
      <c r="R273" s="216">
        <f>Variables!$M$37</f>
        <v>0.1</v>
      </c>
      <c r="S273" s="216">
        <f>Variables!$M$37</f>
        <v>0.1</v>
      </c>
      <c r="T273" s="216">
        <f>Variables!$M$37</f>
        <v>0.1</v>
      </c>
      <c r="U273" s="216">
        <f>Variables!$M$37</f>
        <v>0.1</v>
      </c>
      <c r="V273" s="216">
        <f>Variables!$M$37</f>
        <v>0.1</v>
      </c>
      <c r="W273" s="216">
        <f>Variables!$M$37</f>
        <v>0.1</v>
      </c>
      <c r="X273" s="216">
        <f>Variables!$M$37</f>
        <v>0.1</v>
      </c>
      <c r="Y273" s="216">
        <f>Variables!$M$37</f>
        <v>0.1</v>
      </c>
      <c r="Z273" s="216">
        <f>Variables!$M$37</f>
        <v>0.1</v>
      </c>
      <c r="AA273" s="216">
        <f>Variables!$M$37</f>
        <v>0.1</v>
      </c>
      <c r="AB273" s="216">
        <f>Variables!$M$37</f>
        <v>0.1</v>
      </c>
      <c r="AC273" s="216">
        <f>Variables!$M$37</f>
        <v>0.1</v>
      </c>
      <c r="AD273" s="216">
        <f>Variables!$M$37</f>
        <v>0.1</v>
      </c>
      <c r="AE273" s="216">
        <f>Variables!$M$37</f>
        <v>0.1</v>
      </c>
      <c r="AF273" s="216">
        <f>Variables!$M$37</f>
        <v>0.1</v>
      </c>
      <c r="AG273" s="216">
        <f>Variables!$M$37</f>
        <v>0.1</v>
      </c>
      <c r="AH273" s="216">
        <f>Variables!$M$37</f>
        <v>0.1</v>
      </c>
      <c r="AI273" s="216">
        <f>Variables!$M$37</f>
        <v>0.1</v>
      </c>
      <c r="AJ273" s="216">
        <f>Variables!$M$37</f>
        <v>0.1</v>
      </c>
      <c r="AK273" s="216">
        <f>Variables!$M$37</f>
        <v>0.1</v>
      </c>
      <c r="AL273" s="216">
        <f>Variables!$M$37</f>
        <v>0.1</v>
      </c>
      <c r="AM273" s="216">
        <f>Variables!$M$37</f>
        <v>0.1</v>
      </c>
      <c r="AN273" s="216">
        <f>Variables!$M$37</f>
        <v>0.1</v>
      </c>
      <c r="AO273" s="216">
        <f>Variables!$M$37</f>
        <v>0.1</v>
      </c>
      <c r="AP273" s="216">
        <f>Variables!$M$37</f>
        <v>0.1</v>
      </c>
      <c r="AQ273" s="216">
        <f>Variables!$M$37</f>
        <v>0.1</v>
      </c>
      <c r="AR273" s="216">
        <f>Variables!$M$37</f>
        <v>0.1</v>
      </c>
      <c r="AS273" s="216">
        <f>Variables!$M$37</f>
        <v>0.1</v>
      </c>
      <c r="AT273" s="216">
        <f>Variables!$M$37</f>
        <v>0.1</v>
      </c>
      <c r="AU273" s="216">
        <f>Variables!$M$37</f>
        <v>0.1</v>
      </c>
      <c r="AV273" s="216">
        <f>Variables!$M$37</f>
        <v>0.1</v>
      </c>
      <c r="AW273" s="216">
        <f>Variables!$M$37</f>
        <v>0.1</v>
      </c>
      <c r="AX273" s="216">
        <f>Variables!$M$37</f>
        <v>0.1</v>
      </c>
      <c r="AY273" s="216">
        <f>Variables!$M$37</f>
        <v>0.1</v>
      </c>
      <c r="AZ273" s="216">
        <f>Variables!$M$37</f>
        <v>0.1</v>
      </c>
      <c r="BA273" s="216">
        <f>Variables!$M$37</f>
        <v>0.1</v>
      </c>
      <c r="BB273" s="216">
        <f>Variables!$M$37</f>
        <v>0.1</v>
      </c>
      <c r="BC273" s="216">
        <f>Variables!$M$37</f>
        <v>0.1</v>
      </c>
      <c r="BD273" s="216">
        <f>Variables!$M$37</f>
        <v>0.1</v>
      </c>
      <c r="BE273" s="216">
        <f>Variables!$M$37</f>
        <v>0.1</v>
      </c>
      <c r="BF273" s="216">
        <f>Variables!$M$37</f>
        <v>0.1</v>
      </c>
      <c r="BG273" s="216">
        <f>Variables!$M$37</f>
        <v>0.1</v>
      </c>
      <c r="BH273" s="216">
        <f>Variables!$M$37</f>
        <v>0.1</v>
      </c>
      <c r="BI273" s="216">
        <f>Variables!$M$37</f>
        <v>0.1</v>
      </c>
      <c r="BJ273" s="216">
        <f>Variables!$M$37</f>
        <v>0.1</v>
      </c>
      <c r="BK273" s="216">
        <f>Variables!$M$37</f>
        <v>0.1</v>
      </c>
      <c r="BL273" s="216">
        <f>Variables!$M$37</f>
        <v>0.1</v>
      </c>
      <c r="BM273" s="216">
        <f>Variables!$M$37</f>
        <v>0.1</v>
      </c>
      <c r="BN273" s="216">
        <f>Variables!$M$37</f>
        <v>0.1</v>
      </c>
      <c r="BO273" s="216">
        <f>Variables!$M$37</f>
        <v>0.1</v>
      </c>
      <c r="BP273" s="216">
        <f>Variables!$M$37</f>
        <v>0.1</v>
      </c>
      <c r="BQ273" s="216">
        <f>Variables!$M$37</f>
        <v>0.1</v>
      </c>
    </row>
    <row r="274" spans="5:69" ht="16" customHeight="1">
      <c r="E274" s="334"/>
      <c r="F274" s="334"/>
      <c r="G274" s="334"/>
      <c r="H274" s="322"/>
      <c r="I274" s="236" t="s">
        <v>333</v>
      </c>
      <c r="J274" s="200">
        <f>J262*J273</f>
        <v>5.2</v>
      </c>
      <c r="K274" s="200">
        <f>K262*K273</f>
        <v>5.3040000000000003</v>
      </c>
      <c r="L274" s="200">
        <f t="shared" ref="L274:BQ274" si="206">L262*L273</f>
        <v>5.4100800000000007</v>
      </c>
      <c r="M274" s="200">
        <f t="shared" si="206"/>
        <v>5.5182816000000008</v>
      </c>
      <c r="N274" s="200">
        <f t="shared" si="206"/>
        <v>5.6286472320000005</v>
      </c>
      <c r="O274" s="200">
        <f t="shared" si="206"/>
        <v>5.7412201766400006</v>
      </c>
      <c r="P274" s="200">
        <f t="shared" si="206"/>
        <v>5.8560445801728003</v>
      </c>
      <c r="Q274" s="200">
        <f t="shared" si="206"/>
        <v>5.9731654717762561</v>
      </c>
      <c r="R274" s="200">
        <f t="shared" si="206"/>
        <v>6.0926287812117819</v>
      </c>
      <c r="S274" s="200">
        <f t="shared" si="206"/>
        <v>6.2144813568360178</v>
      </c>
      <c r="T274" s="200">
        <f t="shared" si="206"/>
        <v>6.3387709839727382</v>
      </c>
      <c r="U274" s="200">
        <f t="shared" si="206"/>
        <v>6.4655464036521924</v>
      </c>
      <c r="V274" s="200">
        <f t="shared" si="206"/>
        <v>6.5948573317252359</v>
      </c>
      <c r="W274" s="200">
        <f t="shared" si="206"/>
        <v>6.7267544783597408</v>
      </c>
      <c r="X274" s="200">
        <f t="shared" si="206"/>
        <v>6.8612895679269359</v>
      </c>
      <c r="Y274" s="200">
        <f t="shared" si="206"/>
        <v>6.9985153592854745</v>
      </c>
      <c r="Z274" s="200">
        <f t="shared" si="206"/>
        <v>7.1384856664711833</v>
      </c>
      <c r="AA274" s="200">
        <f t="shared" si="206"/>
        <v>7.2812553798006068</v>
      </c>
      <c r="AB274" s="200">
        <f t="shared" si="206"/>
        <v>7.4268804873966197</v>
      </c>
      <c r="AC274" s="200">
        <f t="shared" si="206"/>
        <v>7.5754180971445528</v>
      </c>
      <c r="AD274" s="200">
        <f t="shared" si="206"/>
        <v>7.7269264590874434</v>
      </c>
      <c r="AE274" s="200">
        <f t="shared" si="206"/>
        <v>7.881464988269193</v>
      </c>
      <c r="AF274" s="200">
        <f t="shared" si="206"/>
        <v>8.0390942880345762</v>
      </c>
      <c r="AG274" s="200">
        <f t="shared" si="206"/>
        <v>8.1998761737952677</v>
      </c>
      <c r="AH274" s="200">
        <f t="shared" si="206"/>
        <v>8.3638736972711722</v>
      </c>
      <c r="AI274" s="200">
        <f t="shared" si="206"/>
        <v>8.5311511712165977</v>
      </c>
      <c r="AJ274" s="200">
        <f t="shared" si="206"/>
        <v>8.7017741946409295</v>
      </c>
      <c r="AK274" s="200">
        <f t="shared" si="206"/>
        <v>8.8758096785337468</v>
      </c>
      <c r="AL274" s="200">
        <f t="shared" si="206"/>
        <v>9.0533258721044216</v>
      </c>
      <c r="AM274" s="200">
        <f t="shared" si="206"/>
        <v>9.2343923895465121</v>
      </c>
      <c r="AN274" s="200">
        <f t="shared" si="206"/>
        <v>9.4190802373374414</v>
      </c>
      <c r="AO274" s="200">
        <f t="shared" si="206"/>
        <v>9.6074618420841915</v>
      </c>
      <c r="AP274" s="200">
        <f t="shared" si="206"/>
        <v>9.7996110789258744</v>
      </c>
      <c r="AQ274" s="200">
        <f t="shared" si="206"/>
        <v>9.9956033005043921</v>
      </c>
      <c r="AR274" s="200">
        <f t="shared" si="206"/>
        <v>10.19551536651448</v>
      </c>
      <c r="AS274" s="200">
        <f t="shared" si="206"/>
        <v>10.399425673844769</v>
      </c>
      <c r="AT274" s="200">
        <f t="shared" si="206"/>
        <v>10.607414187321666</v>
      </c>
      <c r="AU274" s="200">
        <f t="shared" si="206"/>
        <v>10.8195624710681</v>
      </c>
      <c r="AV274" s="200">
        <f t="shared" si="206"/>
        <v>11.035953720489461</v>
      </c>
      <c r="AW274" s="200">
        <f t="shared" si="206"/>
        <v>11.256672794899252</v>
      </c>
      <c r="AX274" s="200">
        <f t="shared" si="206"/>
        <v>11.481806250797236</v>
      </c>
      <c r="AY274" s="200">
        <f t="shared" si="206"/>
        <v>11.711442375813181</v>
      </c>
      <c r="AZ274" s="200">
        <f t="shared" si="206"/>
        <v>11.945671223329445</v>
      </c>
      <c r="BA274" s="200">
        <f t="shared" si="206"/>
        <v>12.184584647796035</v>
      </c>
      <c r="BB274" s="200">
        <f t="shared" si="206"/>
        <v>12.428276340751955</v>
      </c>
      <c r="BC274" s="200">
        <f t="shared" si="206"/>
        <v>12.676841867566994</v>
      </c>
      <c r="BD274" s="200">
        <f t="shared" si="206"/>
        <v>12.930378704918335</v>
      </c>
      <c r="BE274" s="200">
        <f t="shared" si="206"/>
        <v>13.188986279016701</v>
      </c>
      <c r="BF274" s="200">
        <f t="shared" si="206"/>
        <v>13.452766004597036</v>
      </c>
      <c r="BG274" s="200">
        <f t="shared" si="206"/>
        <v>13.721821324688975</v>
      </c>
      <c r="BH274" s="200">
        <f t="shared" si="206"/>
        <v>13.996257751182753</v>
      </c>
      <c r="BI274" s="200">
        <f t="shared" si="206"/>
        <v>14.27618290620641</v>
      </c>
      <c r="BJ274" s="200">
        <f t="shared" si="206"/>
        <v>14.561706564330539</v>
      </c>
      <c r="BK274" s="200">
        <f t="shared" si="206"/>
        <v>14.85294069561715</v>
      </c>
      <c r="BL274" s="200">
        <f t="shared" si="206"/>
        <v>15.149999509529493</v>
      </c>
      <c r="BM274" s="200">
        <f t="shared" si="206"/>
        <v>15.452999499720086</v>
      </c>
      <c r="BN274" s="200">
        <f t="shared" si="206"/>
        <v>15.762059489714487</v>
      </c>
      <c r="BO274" s="200">
        <f t="shared" si="206"/>
        <v>16.077300679508777</v>
      </c>
      <c r="BP274" s="200">
        <f t="shared" si="206"/>
        <v>16.398846693098953</v>
      </c>
      <c r="BQ274" s="200">
        <f t="shared" si="206"/>
        <v>16.726823626960933</v>
      </c>
    </row>
    <row r="275" spans="5:69" ht="16" customHeight="1">
      <c r="E275" s="334"/>
      <c r="F275" s="334"/>
      <c r="G275" s="334"/>
      <c r="H275" s="322"/>
      <c r="I275" s="236" t="s">
        <v>447</v>
      </c>
      <c r="J275" s="204">
        <f>J175*J274</f>
        <v>181602.59067357515</v>
      </c>
      <c r="K275" s="204">
        <f>K175*K274</f>
        <v>279667.98963730573</v>
      </c>
      <c r="L275" s="204">
        <f t="shared" ref="L275:BQ275" si="207">L175*L274</f>
        <v>335292.86316062178</v>
      </c>
      <c r="M275" s="204">
        <f t="shared" si="207"/>
        <v>369441.41431088082</v>
      </c>
      <c r="N275" s="204">
        <f t="shared" si="207"/>
        <v>392810.43702048186</v>
      </c>
      <c r="O275" s="204">
        <f t="shared" si="207"/>
        <v>410860.49807403638</v>
      </c>
      <c r="P275" s="204">
        <f t="shared" si="207"/>
        <v>426381.84446715709</v>
      </c>
      <c r="Q275" s="204">
        <f t="shared" si="207"/>
        <v>440803.02084113035</v>
      </c>
      <c r="R275" s="204">
        <f t="shared" si="207"/>
        <v>454858.26919674344</v>
      </c>
      <c r="S275" s="204">
        <f t="shared" si="207"/>
        <v>468927.9077151388</v>
      </c>
      <c r="T275" s="204">
        <f t="shared" si="207"/>
        <v>483211.92907226458</v>
      </c>
      <c r="U275" s="204">
        <f t="shared" si="207"/>
        <v>497818.54084852501</v>
      </c>
      <c r="V275" s="204">
        <f t="shared" si="207"/>
        <v>512809.32656506787</v>
      </c>
      <c r="W275" s="204">
        <f t="shared" si="207"/>
        <v>528222.28340247436</v>
      </c>
      <c r="X275" s="204">
        <f t="shared" si="207"/>
        <v>544083.57719518046</v>
      </c>
      <c r="Y275" s="204">
        <f t="shared" si="207"/>
        <v>560413.54340925824</v>
      </c>
      <c r="Z275" s="204">
        <f t="shared" si="207"/>
        <v>577229.75374962937</v>
      </c>
      <c r="AA275" s="204">
        <f t="shared" si="207"/>
        <v>594548.58642154571</v>
      </c>
      <c r="AB275" s="204">
        <f t="shared" si="207"/>
        <v>612386.0334445003</v>
      </c>
      <c r="AC275" s="204">
        <f t="shared" si="207"/>
        <v>630758.11905729247</v>
      </c>
      <c r="AD275" s="204">
        <f t="shared" si="207"/>
        <v>649681.11997983442</v>
      </c>
      <c r="AE275" s="204">
        <f t="shared" si="207"/>
        <v>669171.68482814915</v>
      </c>
      <c r="AF275" s="204">
        <f t="shared" si="207"/>
        <v>689246.90230994264</v>
      </c>
      <c r="AG275" s="204">
        <f t="shared" si="207"/>
        <v>709924.34351708519</v>
      </c>
      <c r="AH275" s="204">
        <f t="shared" si="207"/>
        <v>731222.09123289795</v>
      </c>
      <c r="AI275" s="204">
        <f t="shared" si="207"/>
        <v>753158.76284913835</v>
      </c>
      <c r="AJ275" s="204">
        <f t="shared" si="207"/>
        <v>775753.53026303148</v>
      </c>
      <c r="AK275" s="204">
        <f t="shared" si="207"/>
        <v>799026.13848041638</v>
      </c>
      <c r="AL275" s="204">
        <f t="shared" si="207"/>
        <v>822996.92381267063</v>
      </c>
      <c r="AM275" s="204">
        <f t="shared" si="207"/>
        <v>847686.83212775027</v>
      </c>
      <c r="AN275" s="204">
        <f t="shared" si="207"/>
        <v>873117.43739793939</v>
      </c>
      <c r="AO275" s="204">
        <f t="shared" si="207"/>
        <v>899310.96067611955</v>
      </c>
      <c r="AP275" s="204">
        <f t="shared" si="207"/>
        <v>926290.28957608633</v>
      </c>
      <c r="AQ275" s="204">
        <f t="shared" si="207"/>
        <v>954078.99830400757</v>
      </c>
      <c r="AR275" s="204">
        <f t="shared" si="207"/>
        <v>982701.36827385356</v>
      </c>
      <c r="AS275" s="204">
        <f t="shared" si="207"/>
        <v>1012182.4093326393</v>
      </c>
      <c r="AT275" s="204">
        <f t="shared" si="207"/>
        <v>1042547.8816180095</v>
      </c>
      <c r="AU275" s="204">
        <f t="shared" si="207"/>
        <v>1073824.3180692988</v>
      </c>
      <c r="AV275" s="204">
        <f t="shared" si="207"/>
        <v>1106039.0476127795</v>
      </c>
      <c r="AW275" s="204">
        <f t="shared" si="207"/>
        <v>1139220.2190418781</v>
      </c>
      <c r="AX275" s="204">
        <f t="shared" si="207"/>
        <v>1173396.8256134992</v>
      </c>
      <c r="AY275" s="204">
        <f t="shared" si="207"/>
        <v>1208598.7303820904</v>
      </c>
      <c r="AZ275" s="204">
        <f t="shared" si="207"/>
        <v>1244856.6922936479</v>
      </c>
      <c r="BA275" s="204">
        <f t="shared" si="207"/>
        <v>1282202.3930625056</v>
      </c>
      <c r="BB275" s="204">
        <f t="shared" si="207"/>
        <v>1320668.4648544053</v>
      </c>
      <c r="BC275" s="204">
        <f t="shared" si="207"/>
        <v>1360288.5188000503</v>
      </c>
      <c r="BD275" s="204">
        <f t="shared" si="207"/>
        <v>1401097.1743640585</v>
      </c>
      <c r="BE275" s="204">
        <f t="shared" si="207"/>
        <v>1443130.0895949833</v>
      </c>
      <c r="BF275" s="204">
        <f t="shared" si="207"/>
        <v>1486423.9922828344</v>
      </c>
      <c r="BG275" s="204">
        <f t="shared" si="207"/>
        <v>1531016.7120513201</v>
      </c>
      <c r="BH275" s="204">
        <f t="shared" si="207"/>
        <v>1576947.2134128609</v>
      </c>
      <c r="BI275" s="204">
        <f t="shared" si="207"/>
        <v>1624255.6298152467</v>
      </c>
      <c r="BJ275" s="204">
        <f t="shared" si="207"/>
        <v>1672983.2987097038</v>
      </c>
      <c r="BK275" s="204">
        <f t="shared" si="207"/>
        <v>1723172.7976709956</v>
      </c>
      <c r="BL275" s="204">
        <f t="shared" si="207"/>
        <v>1774867.9816011256</v>
      </c>
      <c r="BM275" s="204">
        <f t="shared" si="207"/>
        <v>1828114.0210491591</v>
      </c>
      <c r="BN275" s="204">
        <f t="shared" si="207"/>
        <v>1882957.4416806342</v>
      </c>
      <c r="BO275" s="204">
        <f t="shared" si="207"/>
        <v>1939446.1649310528</v>
      </c>
      <c r="BP275" s="204">
        <f t="shared" si="207"/>
        <v>1997629.5498789849</v>
      </c>
      <c r="BQ275" s="204">
        <f t="shared" si="207"/>
        <v>2057558.4363753542</v>
      </c>
    </row>
    <row r="276" spans="5:69" ht="16" customHeight="1">
      <c r="E276" s="334"/>
      <c r="F276" s="334"/>
      <c r="G276" s="334"/>
      <c r="H276" s="322"/>
      <c r="I276" s="236" t="s">
        <v>448</v>
      </c>
      <c r="J276" s="204">
        <f>J176*J274</f>
        <v>134715.02590673577</v>
      </c>
      <c r="K276" s="204">
        <f>K176*K274</f>
        <v>138756.47668393783</v>
      </c>
      <c r="L276" s="204">
        <f t="shared" ref="L276:BQ276" si="208">L176*L274</f>
        <v>142919.17098445597</v>
      </c>
      <c r="M276" s="204">
        <f t="shared" si="208"/>
        <v>147206.74611398968</v>
      </c>
      <c r="N276" s="204">
        <f t="shared" si="208"/>
        <v>151622.94849740935</v>
      </c>
      <c r="O276" s="204">
        <f t="shared" si="208"/>
        <v>156171.63695233161</v>
      </c>
      <c r="P276" s="204">
        <f t="shared" si="208"/>
        <v>160856.78606090162</v>
      </c>
      <c r="Q276" s="204">
        <f t="shared" si="208"/>
        <v>165682.48964272864</v>
      </c>
      <c r="R276" s="204">
        <f t="shared" si="208"/>
        <v>170652.96433201051</v>
      </c>
      <c r="S276" s="204">
        <f t="shared" si="208"/>
        <v>175772.55326197081</v>
      </c>
      <c r="T276" s="204">
        <f t="shared" si="208"/>
        <v>181045.72985982994</v>
      </c>
      <c r="U276" s="204">
        <f t="shared" si="208"/>
        <v>186477.10175562487</v>
      </c>
      <c r="V276" s="204">
        <f t="shared" si="208"/>
        <v>192071.41480829363</v>
      </c>
      <c r="W276" s="204">
        <f t="shared" si="208"/>
        <v>197833.55725254241</v>
      </c>
      <c r="X276" s="204">
        <f t="shared" si="208"/>
        <v>203768.56397011876</v>
      </c>
      <c r="Y276" s="204">
        <f t="shared" si="208"/>
        <v>209881.62088922225</v>
      </c>
      <c r="Z276" s="204">
        <f t="shared" si="208"/>
        <v>216178.069515899</v>
      </c>
      <c r="AA276" s="204">
        <f t="shared" si="208"/>
        <v>222663.4116013759</v>
      </c>
      <c r="AB276" s="204">
        <f t="shared" si="208"/>
        <v>229343.31394941721</v>
      </c>
      <c r="AC276" s="204">
        <f t="shared" si="208"/>
        <v>236223.61336789979</v>
      </c>
      <c r="AD276" s="204">
        <f t="shared" si="208"/>
        <v>243310.32176893679</v>
      </c>
      <c r="AE276" s="204">
        <f t="shared" si="208"/>
        <v>250609.6314220049</v>
      </c>
      <c r="AF276" s="204">
        <f t="shared" si="208"/>
        <v>258127.92036466507</v>
      </c>
      <c r="AG276" s="204">
        <f t="shared" si="208"/>
        <v>265871.75797560503</v>
      </c>
      <c r="AH276" s="204">
        <f t="shared" si="208"/>
        <v>273847.91071487317</v>
      </c>
      <c r="AI276" s="204">
        <f t="shared" si="208"/>
        <v>282063.34803631937</v>
      </c>
      <c r="AJ276" s="204">
        <f t="shared" si="208"/>
        <v>290525.24847740895</v>
      </c>
      <c r="AK276" s="204">
        <f t="shared" si="208"/>
        <v>299241.00593173126</v>
      </c>
      <c r="AL276" s="204">
        <f t="shared" si="208"/>
        <v>308218.23610968312</v>
      </c>
      <c r="AM276" s="204">
        <f t="shared" si="208"/>
        <v>317464.78319297364</v>
      </c>
      <c r="AN276" s="204">
        <f t="shared" si="208"/>
        <v>326988.72668876284</v>
      </c>
      <c r="AO276" s="204">
        <f t="shared" si="208"/>
        <v>336798.38848942582</v>
      </c>
      <c r="AP276" s="204">
        <f t="shared" si="208"/>
        <v>346902.34014410857</v>
      </c>
      <c r="AQ276" s="204">
        <f t="shared" si="208"/>
        <v>357309.41034843179</v>
      </c>
      <c r="AR276" s="204">
        <f t="shared" si="208"/>
        <v>368028.69265888474</v>
      </c>
      <c r="AS276" s="204">
        <f t="shared" si="208"/>
        <v>379069.55343865126</v>
      </c>
      <c r="AT276" s="204">
        <f t="shared" si="208"/>
        <v>390441.64004181081</v>
      </c>
      <c r="AU276" s="204">
        <f t="shared" si="208"/>
        <v>402154.88924306515</v>
      </c>
      <c r="AV276" s="204">
        <f t="shared" si="208"/>
        <v>414219.53592035704</v>
      </c>
      <c r="AW276" s="204">
        <f t="shared" si="208"/>
        <v>426646.12199796789</v>
      </c>
      <c r="AX276" s="204">
        <f t="shared" si="208"/>
        <v>439445.50565790682</v>
      </c>
      <c r="AY276" s="204">
        <f t="shared" si="208"/>
        <v>452628.87082764413</v>
      </c>
      <c r="AZ276" s="204">
        <f t="shared" si="208"/>
        <v>466207.73695247347</v>
      </c>
      <c r="BA276" s="204">
        <f t="shared" si="208"/>
        <v>480193.96906104771</v>
      </c>
      <c r="BB276" s="204">
        <f t="shared" si="208"/>
        <v>494599.78813287913</v>
      </c>
      <c r="BC276" s="204">
        <f t="shared" si="208"/>
        <v>509437.78177686554</v>
      </c>
      <c r="BD276" s="204">
        <f t="shared" si="208"/>
        <v>524720.91523017141</v>
      </c>
      <c r="BE276" s="204">
        <f t="shared" si="208"/>
        <v>540462.54268707673</v>
      </c>
      <c r="BF276" s="204">
        <f t="shared" si="208"/>
        <v>556676.41896768892</v>
      </c>
      <c r="BG276" s="204">
        <f t="shared" si="208"/>
        <v>573376.71153671958</v>
      </c>
      <c r="BH276" s="204">
        <f t="shared" si="208"/>
        <v>590578.01288282126</v>
      </c>
      <c r="BI276" s="204">
        <f t="shared" si="208"/>
        <v>608295.35326930578</v>
      </c>
      <c r="BJ276" s="204">
        <f t="shared" si="208"/>
        <v>626544.21386738506</v>
      </c>
      <c r="BK276" s="204">
        <f t="shared" si="208"/>
        <v>645340.54028340662</v>
      </c>
      <c r="BL276" s="204">
        <f t="shared" si="208"/>
        <v>664700.7564919088</v>
      </c>
      <c r="BM276" s="204">
        <f t="shared" si="208"/>
        <v>684641.77918666601</v>
      </c>
      <c r="BN276" s="204">
        <f t="shared" si="208"/>
        <v>705181.0325622661</v>
      </c>
      <c r="BO276" s="204">
        <f t="shared" si="208"/>
        <v>726336.46353913413</v>
      </c>
      <c r="BP276" s="204">
        <f t="shared" si="208"/>
        <v>748126.55744530819</v>
      </c>
      <c r="BQ276" s="204">
        <f t="shared" si="208"/>
        <v>770570.35416866746</v>
      </c>
    </row>
    <row r="277" spans="5:69" ht="16" customHeight="1">
      <c r="E277" s="334"/>
      <c r="F277" s="334"/>
      <c r="G277" s="334"/>
      <c r="H277" s="322"/>
      <c r="I277" s="238" t="s">
        <v>449</v>
      </c>
      <c r="J277" s="204">
        <f>J177*J274</f>
        <v>46887.564766839394</v>
      </c>
      <c r="K277" s="204">
        <f>K177*K274</f>
        <v>140911.5129533679</v>
      </c>
      <c r="L277" s="204">
        <f t="shared" ref="L277:BQ277" si="209">L177*L274</f>
        <v>192373.69217616585</v>
      </c>
      <c r="M277" s="204">
        <f t="shared" si="209"/>
        <v>222234.66819689114</v>
      </c>
      <c r="N277" s="204">
        <f t="shared" si="209"/>
        <v>241187.48852307248</v>
      </c>
      <c r="O277" s="204">
        <f t="shared" si="209"/>
        <v>254688.86112170477</v>
      </c>
      <c r="P277" s="204">
        <f t="shared" si="209"/>
        <v>265525.05840625544</v>
      </c>
      <c r="Q277" s="204">
        <f t="shared" si="209"/>
        <v>275120.53119840188</v>
      </c>
      <c r="R277" s="204">
        <f t="shared" si="209"/>
        <v>284205.30486473296</v>
      </c>
      <c r="S277" s="204">
        <f t="shared" si="209"/>
        <v>293155.35445316805</v>
      </c>
      <c r="T277" s="204">
        <f t="shared" si="209"/>
        <v>302166.19921243459</v>
      </c>
      <c r="U277" s="204">
        <f t="shared" si="209"/>
        <v>311341.43909290014</v>
      </c>
      <c r="V277" s="204">
        <f t="shared" si="209"/>
        <v>320737.91175677429</v>
      </c>
      <c r="W277" s="204">
        <f t="shared" si="209"/>
        <v>330388.72614993202</v>
      </c>
      <c r="X277" s="204">
        <f t="shared" si="209"/>
        <v>340315.01322506194</v>
      </c>
      <c r="Y277" s="204">
        <f t="shared" si="209"/>
        <v>350531.92252003594</v>
      </c>
      <c r="Z277" s="204">
        <f t="shared" si="209"/>
        <v>361051.68423373025</v>
      </c>
      <c r="AA277" s="204">
        <f t="shared" si="209"/>
        <v>371885.17482016986</v>
      </c>
      <c r="AB277" s="204">
        <f t="shared" si="209"/>
        <v>383042.71949508315</v>
      </c>
      <c r="AC277" s="204">
        <f t="shared" si="209"/>
        <v>394534.50568939268</v>
      </c>
      <c r="AD277" s="204">
        <f t="shared" si="209"/>
        <v>406370.79821089754</v>
      </c>
      <c r="AE277" s="204">
        <f t="shared" si="209"/>
        <v>418562.05340614432</v>
      </c>
      <c r="AF277" s="204">
        <f t="shared" si="209"/>
        <v>431118.98194527772</v>
      </c>
      <c r="AG277" s="204">
        <f t="shared" si="209"/>
        <v>444052.58554148016</v>
      </c>
      <c r="AH277" s="204">
        <f t="shared" si="209"/>
        <v>457374.18051802489</v>
      </c>
      <c r="AI277" s="204">
        <f t="shared" si="209"/>
        <v>471095.41481281898</v>
      </c>
      <c r="AJ277" s="204">
        <f t="shared" si="209"/>
        <v>485228.2817856227</v>
      </c>
      <c r="AK277" s="204">
        <f t="shared" si="209"/>
        <v>499785.13254868513</v>
      </c>
      <c r="AL277" s="204">
        <f t="shared" si="209"/>
        <v>514778.68770298763</v>
      </c>
      <c r="AM277" s="204">
        <f t="shared" si="209"/>
        <v>530222.04893477669</v>
      </c>
      <c r="AN277" s="204">
        <f t="shared" si="209"/>
        <v>546128.71070917649</v>
      </c>
      <c r="AO277" s="204">
        <f t="shared" si="209"/>
        <v>562512.57218669378</v>
      </c>
      <c r="AP277" s="204">
        <f t="shared" si="209"/>
        <v>579387.94943197793</v>
      </c>
      <c r="AQ277" s="204">
        <f t="shared" si="209"/>
        <v>596769.5879555759</v>
      </c>
      <c r="AR277" s="204">
        <f t="shared" si="209"/>
        <v>614672.67561496887</v>
      </c>
      <c r="AS277" s="204">
        <f t="shared" si="209"/>
        <v>633112.85589398793</v>
      </c>
      <c r="AT277" s="204">
        <f t="shared" si="209"/>
        <v>652106.24157619837</v>
      </c>
      <c r="AU277" s="204">
        <f t="shared" si="209"/>
        <v>671669.4288262336</v>
      </c>
      <c r="AV277" s="204">
        <f t="shared" si="209"/>
        <v>691819.51169242244</v>
      </c>
      <c r="AW277" s="204">
        <f t="shared" si="209"/>
        <v>712574.09704391041</v>
      </c>
      <c r="AX277" s="204">
        <f t="shared" si="209"/>
        <v>733951.31995559251</v>
      </c>
      <c r="AY277" s="204">
        <f t="shared" si="209"/>
        <v>755969.85955444619</v>
      </c>
      <c r="AZ277" s="204">
        <f t="shared" si="209"/>
        <v>778648.95534117438</v>
      </c>
      <c r="BA277" s="204">
        <f t="shared" si="209"/>
        <v>802008.4240014581</v>
      </c>
      <c r="BB277" s="204">
        <f t="shared" si="209"/>
        <v>826068.67672152643</v>
      </c>
      <c r="BC277" s="204">
        <f t="shared" si="209"/>
        <v>850850.73702318477</v>
      </c>
      <c r="BD277" s="204">
        <f t="shared" si="209"/>
        <v>876376.25913388701</v>
      </c>
      <c r="BE277" s="204">
        <f t="shared" si="209"/>
        <v>902667.54690790677</v>
      </c>
      <c r="BF277" s="204">
        <f t="shared" si="209"/>
        <v>929747.57331514591</v>
      </c>
      <c r="BG277" s="204">
        <f t="shared" si="209"/>
        <v>957640.00051460066</v>
      </c>
      <c r="BH277" s="204">
        <f t="shared" si="209"/>
        <v>986369.2005300395</v>
      </c>
      <c r="BI277" s="204">
        <f t="shared" si="209"/>
        <v>1015960.2765459409</v>
      </c>
      <c r="BJ277" s="204">
        <f t="shared" si="209"/>
        <v>1046439.084842319</v>
      </c>
      <c r="BK277" s="204">
        <f t="shared" si="209"/>
        <v>1077832.257387589</v>
      </c>
      <c r="BL277" s="204">
        <f t="shared" si="209"/>
        <v>1110167.2251092168</v>
      </c>
      <c r="BM277" s="204">
        <f t="shared" si="209"/>
        <v>1143472.2418624929</v>
      </c>
      <c r="BN277" s="204">
        <f t="shared" si="209"/>
        <v>1177776.4091183681</v>
      </c>
      <c r="BO277" s="204">
        <f t="shared" si="209"/>
        <v>1213109.7013919188</v>
      </c>
      <c r="BP277" s="204">
        <f t="shared" si="209"/>
        <v>1249502.9924336767</v>
      </c>
      <c r="BQ277" s="204">
        <f t="shared" si="209"/>
        <v>1286988.082206687</v>
      </c>
    </row>
    <row r="278" spans="5:69" ht="16" customHeight="1">
      <c r="E278" s="334"/>
      <c r="F278" s="334"/>
      <c r="G278" s="334"/>
      <c r="H278" s="322"/>
      <c r="I278" s="236" t="s">
        <v>299</v>
      </c>
      <c r="J278" s="237">
        <f>(J100+J114+J127+J140+J153+J166)*J274</f>
        <v>0</v>
      </c>
      <c r="K278" s="237">
        <f>(K100+K114+K127+K140+K153+K166)*K274</f>
        <v>16.489119170984456</v>
      </c>
      <c r="L278" s="237">
        <f t="shared" ref="L278:BQ278" si="210">(L100+L114+L127+L140+L153+L166)*L274</f>
        <v>25.39324352331607</v>
      </c>
      <c r="M278" s="237">
        <f t="shared" si="210"/>
        <v>30.443860725388603</v>
      </c>
      <c r="N278" s="237">
        <f t="shared" si="210"/>
        <v>33.544474694300519</v>
      </c>
      <c r="O278" s="237">
        <f t="shared" si="210"/>
        <v>35.666330990176171</v>
      </c>
      <c r="P278" s="237">
        <f t="shared" si="210"/>
        <v>37.305237167955234</v>
      </c>
      <c r="Q278" s="237">
        <f t="shared" si="210"/>
        <v>38.714541569511525</v>
      </c>
      <c r="R278" s="237">
        <f t="shared" si="210"/>
        <v>40.023952932720874</v>
      </c>
      <c r="S278" s="237">
        <f t="shared" si="210"/>
        <v>41.300138829925736</v>
      </c>
      <c r="T278" s="237">
        <f t="shared" si="210"/>
        <v>42.577631322527353</v>
      </c>
      <c r="U278" s="237">
        <f t="shared" si="210"/>
        <v>43.87458930933213</v>
      </c>
      <c r="V278" s="237">
        <f t="shared" si="210"/>
        <v>45.200837802647861</v>
      </c>
      <c r="W278" s="237">
        <f t="shared" si="210"/>
        <v>46.561968451885555</v>
      </c>
      <c r="X278" s="237">
        <f t="shared" si="210"/>
        <v>47.961431318172835</v>
      </c>
      <c r="Y278" s="237">
        <f t="shared" si="210"/>
        <v>49.401602202210682</v>
      </c>
      <c r="Z278" s="237">
        <f t="shared" si="210"/>
        <v>50.884327519968252</v>
      </c>
      <c r="AA278" s="237">
        <f t="shared" si="210"/>
        <v>52.411202743929842</v>
      </c>
      <c r="AB278" s="237">
        <f t="shared" si="210"/>
        <v>53.983714979412646</v>
      </c>
      <c r="AC278" s="237">
        <f t="shared" si="210"/>
        <v>55.603316266909118</v>
      </c>
      <c r="AD278" s="237">
        <f t="shared" si="210"/>
        <v>57.271461572354582</v>
      </c>
      <c r="AE278" s="237">
        <f t="shared" si="210"/>
        <v>58.989628786418692</v>
      </c>
      <c r="AF278" s="237">
        <f t="shared" si="210"/>
        <v>60.75932956712694</v>
      </c>
      <c r="AG278" s="237">
        <f t="shared" si="210"/>
        <v>62.582115531869754</v>
      </c>
      <c r="AH278" s="237">
        <f t="shared" si="210"/>
        <v>64.459582097467617</v>
      </c>
      <c r="AI278" s="237">
        <f t="shared" si="210"/>
        <v>66.393371141208974</v>
      </c>
      <c r="AJ278" s="237">
        <f t="shared" si="210"/>
        <v>68.38517308166206</v>
      </c>
      <c r="AK278" s="237">
        <f t="shared" si="210"/>
        <v>70.436728685282517</v>
      </c>
      <c r="AL278" s="237">
        <f t="shared" si="210"/>
        <v>72.549830755537982</v>
      </c>
      <c r="AM278" s="237">
        <f t="shared" si="210"/>
        <v>74.726325785149598</v>
      </c>
      <c r="AN278" s="237">
        <f t="shared" si="210"/>
        <v>76.968115613246269</v>
      </c>
      <c r="AO278" s="237">
        <f t="shared" si="210"/>
        <v>79.2771591094602</v>
      </c>
      <c r="AP278" s="237">
        <f t="shared" si="210"/>
        <v>81.655473896930417</v>
      </c>
      <c r="AQ278" s="237">
        <f t="shared" si="210"/>
        <v>84.105138121073409</v>
      </c>
      <c r="AR278" s="237">
        <f t="shared" si="210"/>
        <v>86.628292268395498</v>
      </c>
      <c r="AS278" s="237">
        <f t="shared" si="210"/>
        <v>89.227141038329208</v>
      </c>
      <c r="AT278" s="237">
        <f t="shared" si="210"/>
        <v>91.903955270438843</v>
      </c>
      <c r="AU278" s="237">
        <f t="shared" si="210"/>
        <v>94.661073929041464</v>
      </c>
      <c r="AV278" s="237">
        <f t="shared" si="210"/>
        <v>97.500906147162326</v>
      </c>
      <c r="AW278" s="237">
        <f t="shared" si="210"/>
        <v>100.42593333170448</v>
      </c>
      <c r="AX278" s="237">
        <f t="shared" si="210"/>
        <v>103.43871133172057</v>
      </c>
      <c r="AY278" s="237">
        <f t="shared" si="210"/>
        <v>106.54187267170529</v>
      </c>
      <c r="AZ278" s="237">
        <f t="shared" si="210"/>
        <v>109.73812885187334</v>
      </c>
      <c r="BA278" s="237">
        <f t="shared" si="210"/>
        <v>113.03027271743815</v>
      </c>
      <c r="BB278" s="237">
        <f t="shared" si="210"/>
        <v>116.4211808989657</v>
      </c>
      <c r="BC278" s="237">
        <f t="shared" si="210"/>
        <v>119.91381632593689</v>
      </c>
      <c r="BD278" s="237">
        <f t="shared" si="210"/>
        <v>123.51123081571617</v>
      </c>
      <c r="BE278" s="237">
        <f t="shared" si="210"/>
        <v>127.21656774018824</v>
      </c>
      <c r="BF278" s="237">
        <f t="shared" si="210"/>
        <v>131.0330647723942</v>
      </c>
      <c r="BG278" s="237">
        <f t="shared" si="210"/>
        <v>134.96405671556616</v>
      </c>
      <c r="BH278" s="237">
        <f t="shared" si="210"/>
        <v>139.01297841703322</v>
      </c>
      <c r="BI278" s="237">
        <f t="shared" si="210"/>
        <v>143.18336776954425</v>
      </c>
      <c r="BJ278" s="237">
        <f t="shared" si="210"/>
        <v>147.47886880263061</v>
      </c>
      <c r="BK278" s="237">
        <f t="shared" si="210"/>
        <v>151.90323486670957</v>
      </c>
      <c r="BL278" s="237">
        <f t="shared" si="210"/>
        <v>156.46033191271087</v>
      </c>
      <c r="BM278" s="237">
        <f t="shared" si="210"/>
        <v>161.15414187009222</v>
      </c>
      <c r="BN278" s="237">
        <f t="shared" si="210"/>
        <v>165.98876612619495</v>
      </c>
      <c r="BO278" s="237">
        <f t="shared" si="210"/>
        <v>170.96842910998083</v>
      </c>
      <c r="BP278" s="237">
        <f t="shared" si="210"/>
        <v>176.09748198328023</v>
      </c>
      <c r="BQ278" s="237">
        <f t="shared" si="210"/>
        <v>181.38040644277868</v>
      </c>
    </row>
    <row r="279" spans="5:69" ht="16" customHeight="1">
      <c r="E279" s="334"/>
      <c r="F279" s="334"/>
      <c r="G279" s="334"/>
      <c r="H279" s="322"/>
      <c r="I279" s="236" t="s">
        <v>301</v>
      </c>
      <c r="J279" s="237">
        <f>(J101+J115+J128+J141+J154+J167)*J274</f>
        <v>0</v>
      </c>
      <c r="K279" s="237">
        <f>(K101+K115+K128+K141+K154+K167)*K274</f>
        <v>4.1222797927461139</v>
      </c>
      <c r="L279" s="237">
        <f t="shared" ref="L279:BQ279" si="211">(L101+L115+L128+L141+L154+L167)*L274</f>
        <v>6.3483108808290174</v>
      </c>
      <c r="M279" s="237">
        <f t="shared" si="211"/>
        <v>7.6109651813471508</v>
      </c>
      <c r="N279" s="237">
        <f t="shared" si="211"/>
        <v>8.3861186735751296</v>
      </c>
      <c r="O279" s="237">
        <f t="shared" si="211"/>
        <v>8.9165827475440427</v>
      </c>
      <c r="P279" s="237">
        <f t="shared" si="211"/>
        <v>9.3263092919888084</v>
      </c>
      <c r="Q279" s="237">
        <f t="shared" si="211"/>
        <v>9.6786353923778812</v>
      </c>
      <c r="R279" s="237">
        <f t="shared" si="211"/>
        <v>10.005988233180219</v>
      </c>
      <c r="S279" s="237">
        <f t="shared" si="211"/>
        <v>10.325034707481434</v>
      </c>
      <c r="T279" s="237">
        <f t="shared" si="211"/>
        <v>10.644407830631838</v>
      </c>
      <c r="U279" s="237">
        <f t="shared" si="211"/>
        <v>10.968647327333032</v>
      </c>
      <c r="V279" s="237">
        <f t="shared" si="211"/>
        <v>11.300209450661965</v>
      </c>
      <c r="W279" s="237">
        <f t="shared" si="211"/>
        <v>11.640492112971389</v>
      </c>
      <c r="X279" s="237">
        <f t="shared" si="211"/>
        <v>11.990357829543209</v>
      </c>
      <c r="Y279" s="237">
        <f t="shared" si="211"/>
        <v>12.350400550552671</v>
      </c>
      <c r="Z279" s="237">
        <f t="shared" si="211"/>
        <v>12.721081879992063</v>
      </c>
      <c r="AA279" s="237">
        <f t="shared" si="211"/>
        <v>13.10280068598246</v>
      </c>
      <c r="AB279" s="237">
        <f t="shared" si="211"/>
        <v>13.495928744853162</v>
      </c>
      <c r="AC279" s="237">
        <f t="shared" si="211"/>
        <v>13.90082906672728</v>
      </c>
      <c r="AD279" s="237">
        <f t="shared" si="211"/>
        <v>14.317865393088645</v>
      </c>
      <c r="AE279" s="237">
        <f t="shared" si="211"/>
        <v>14.747407196604673</v>
      </c>
      <c r="AF279" s="237">
        <f t="shared" si="211"/>
        <v>15.189832391781735</v>
      </c>
      <c r="AG279" s="237">
        <f t="shared" si="211"/>
        <v>15.645528882967438</v>
      </c>
      <c r="AH279" s="237">
        <f t="shared" si="211"/>
        <v>16.114895524366904</v>
      </c>
      <c r="AI279" s="237">
        <f t="shared" si="211"/>
        <v>16.598342785302243</v>
      </c>
      <c r="AJ279" s="237">
        <f t="shared" si="211"/>
        <v>17.096293270415515</v>
      </c>
      <c r="AK279" s="237">
        <f t="shared" si="211"/>
        <v>17.609182171320629</v>
      </c>
      <c r="AL279" s="237">
        <f t="shared" si="211"/>
        <v>18.137457688884496</v>
      </c>
      <c r="AM279" s="237">
        <f t="shared" si="211"/>
        <v>18.681581446287399</v>
      </c>
      <c r="AN279" s="237">
        <f t="shared" si="211"/>
        <v>19.242028903311567</v>
      </c>
      <c r="AO279" s="237">
        <f t="shared" si="211"/>
        <v>19.81928977736505</v>
      </c>
      <c r="AP279" s="237">
        <f t="shared" si="211"/>
        <v>20.413868474232604</v>
      </c>
      <c r="AQ279" s="237">
        <f t="shared" si="211"/>
        <v>21.026284530268352</v>
      </c>
      <c r="AR279" s="237">
        <f t="shared" si="211"/>
        <v>21.657073067098874</v>
      </c>
      <c r="AS279" s="237">
        <f t="shared" si="211"/>
        <v>22.306785259582302</v>
      </c>
      <c r="AT279" s="237">
        <f t="shared" si="211"/>
        <v>22.975988817609711</v>
      </c>
      <c r="AU279" s="237">
        <f t="shared" si="211"/>
        <v>23.665268482260366</v>
      </c>
      <c r="AV279" s="237">
        <f t="shared" si="211"/>
        <v>24.375226536790581</v>
      </c>
      <c r="AW279" s="237">
        <f t="shared" si="211"/>
        <v>25.106483332926121</v>
      </c>
      <c r="AX279" s="237">
        <f t="shared" si="211"/>
        <v>25.859677832930142</v>
      </c>
      <c r="AY279" s="237">
        <f t="shared" si="211"/>
        <v>26.635468167926323</v>
      </c>
      <c r="AZ279" s="237">
        <f t="shared" si="211"/>
        <v>27.434532212968335</v>
      </c>
      <c r="BA279" s="237">
        <f t="shared" si="211"/>
        <v>28.257568179359538</v>
      </c>
      <c r="BB279" s="237">
        <f t="shared" si="211"/>
        <v>29.105295224741425</v>
      </c>
      <c r="BC279" s="237">
        <f t="shared" si="211"/>
        <v>29.978454081484223</v>
      </c>
      <c r="BD279" s="237">
        <f t="shared" si="211"/>
        <v>30.877807703929044</v>
      </c>
      <c r="BE279" s="237">
        <f t="shared" si="211"/>
        <v>31.80414193504706</v>
      </c>
      <c r="BF279" s="237">
        <f t="shared" si="211"/>
        <v>32.758266193098549</v>
      </c>
      <c r="BG279" s="237">
        <f t="shared" si="211"/>
        <v>33.74101417889154</v>
      </c>
      <c r="BH279" s="237">
        <f t="shared" si="211"/>
        <v>34.753244604258306</v>
      </c>
      <c r="BI279" s="237">
        <f t="shared" si="211"/>
        <v>35.795841942386062</v>
      </c>
      <c r="BJ279" s="237">
        <f t="shared" si="211"/>
        <v>36.869717200657654</v>
      </c>
      <c r="BK279" s="237">
        <f t="shared" si="211"/>
        <v>37.975808716677392</v>
      </c>
      <c r="BL279" s="237">
        <f t="shared" si="211"/>
        <v>39.115082978177718</v>
      </c>
      <c r="BM279" s="237">
        <f t="shared" si="211"/>
        <v>40.288535467523054</v>
      </c>
      <c r="BN279" s="237">
        <f t="shared" si="211"/>
        <v>41.497191531548737</v>
      </c>
      <c r="BO279" s="237">
        <f t="shared" si="211"/>
        <v>42.742107277495208</v>
      </c>
      <c r="BP279" s="237">
        <f t="shared" si="211"/>
        <v>44.024370495820058</v>
      </c>
      <c r="BQ279" s="237">
        <f t="shared" si="211"/>
        <v>45.34510161069467</v>
      </c>
    </row>
    <row r="280" spans="5:69" ht="16" customHeight="1">
      <c r="E280" s="334"/>
      <c r="F280" s="334"/>
      <c r="G280" s="334"/>
      <c r="H280" s="322"/>
      <c r="I280" s="236" t="s">
        <v>296</v>
      </c>
      <c r="J280" s="237">
        <f>(J102+J116+J129+J142+J155+J168)*J274</f>
        <v>40.414507772020727</v>
      </c>
      <c r="K280" s="237">
        <f>(K102+K116+K129+K142+K155+K168)*K274</f>
        <v>62.238341968911932</v>
      </c>
      <c r="L280" s="237">
        <f t="shared" ref="L280:BQ280" si="212">(L102+L116+L129+L142+L155+L168)*L274</f>
        <v>74.617305699481875</v>
      </c>
      <c r="M280" s="237">
        <f t="shared" si="212"/>
        <v>82.216849740932631</v>
      </c>
      <c r="N280" s="237">
        <f t="shared" si="212"/>
        <v>87.417477917098452</v>
      </c>
      <c r="O280" s="237">
        <f t="shared" si="212"/>
        <v>91.434404823419698</v>
      </c>
      <c r="P280" s="237">
        <f t="shared" si="212"/>
        <v>94.888582278214542</v>
      </c>
      <c r="Q280" s="237">
        <f t="shared" si="212"/>
        <v>98.097923854708</v>
      </c>
      <c r="R280" s="237">
        <f t="shared" si="212"/>
        <v>101.22583046550426</v>
      </c>
      <c r="S280" s="237">
        <f t="shared" si="212"/>
        <v>104.35693951599841</v>
      </c>
      <c r="T280" s="237">
        <f t="shared" si="212"/>
        <v>107.53575811110817</v>
      </c>
      <c r="U280" s="237">
        <f t="shared" si="212"/>
        <v>110.78636716335261</v>
      </c>
      <c r="V280" s="237">
        <f t="shared" si="212"/>
        <v>114.12247169579793</v>
      </c>
      <c r="W280" s="237">
        <f t="shared" si="212"/>
        <v>117.55252774061967</v>
      </c>
      <c r="X280" s="237">
        <f t="shared" si="212"/>
        <v>121.08235833875167</v>
      </c>
      <c r="Y280" s="237">
        <f t="shared" si="212"/>
        <v>124.71648901953006</v>
      </c>
      <c r="Z280" s="237">
        <f t="shared" si="212"/>
        <v>128.45883025473003</v>
      </c>
      <c r="AA280" s="237">
        <f t="shared" si="212"/>
        <v>132.31302691032508</v>
      </c>
      <c r="AB280" s="237">
        <f t="shared" si="212"/>
        <v>136.28263790909094</v>
      </c>
      <c r="AC280" s="237">
        <f t="shared" si="212"/>
        <v>140.37122934400634</v>
      </c>
      <c r="AD280" s="237">
        <f t="shared" si="212"/>
        <v>144.58242349612428</v>
      </c>
      <c r="AE280" s="237">
        <f t="shared" si="212"/>
        <v>148.91992540962485</v>
      </c>
      <c r="AF280" s="237">
        <f t="shared" si="212"/>
        <v>153.38753806830817</v>
      </c>
      <c r="AG280" s="237">
        <f t="shared" si="212"/>
        <v>157.98917180751866</v>
      </c>
      <c r="AH280" s="237">
        <f t="shared" si="212"/>
        <v>162.72885083629646</v>
      </c>
      <c r="AI280" s="237">
        <f t="shared" si="212"/>
        <v>167.61071833740701</v>
      </c>
      <c r="AJ280" s="237">
        <f t="shared" si="212"/>
        <v>172.6390408953003</v>
      </c>
      <c r="AK280" s="237">
        <f t="shared" si="212"/>
        <v>177.8182126361225</v>
      </c>
      <c r="AL280" s="237">
        <f t="shared" si="212"/>
        <v>183.15275927732739</v>
      </c>
      <c r="AM280" s="237">
        <f t="shared" si="212"/>
        <v>188.64734218932912</v>
      </c>
      <c r="AN280" s="237">
        <f t="shared" si="212"/>
        <v>194.30676252318671</v>
      </c>
      <c r="AO280" s="237">
        <f t="shared" si="212"/>
        <v>200.13596543365301</v>
      </c>
      <c r="AP280" s="237">
        <f t="shared" si="212"/>
        <v>206.14004441439562</v>
      </c>
      <c r="AQ280" s="237">
        <f t="shared" si="212"/>
        <v>212.32424575587129</v>
      </c>
      <c r="AR280" s="237">
        <f t="shared" si="212"/>
        <v>218.6939731331598</v>
      </c>
      <c r="AS280" s="237">
        <f t="shared" si="212"/>
        <v>225.2547923295069</v>
      </c>
      <c r="AT280" s="237">
        <f t="shared" si="212"/>
        <v>232.01243610059177</v>
      </c>
      <c r="AU280" s="237">
        <f t="shared" si="212"/>
        <v>238.97280918422138</v>
      </c>
      <c r="AV280" s="237">
        <f t="shared" si="212"/>
        <v>246.14199346006001</v>
      </c>
      <c r="AW280" s="237">
        <f t="shared" si="212"/>
        <v>253.52625326402099</v>
      </c>
      <c r="AX280" s="237">
        <f t="shared" si="212"/>
        <v>261.13204086202279</v>
      </c>
      <c r="AY280" s="237">
        <f t="shared" si="212"/>
        <v>268.96600208792483</v>
      </c>
      <c r="AZ280" s="237">
        <f t="shared" si="212"/>
        <v>277.03498215058369</v>
      </c>
      <c r="BA280" s="237">
        <f t="shared" si="212"/>
        <v>285.346031615112</v>
      </c>
      <c r="BB280" s="237">
        <f t="shared" si="212"/>
        <v>293.90641256357088</v>
      </c>
      <c r="BC280" s="237">
        <f t="shared" si="212"/>
        <v>302.72360494048075</v>
      </c>
      <c r="BD280" s="237">
        <f t="shared" si="212"/>
        <v>311.80531308869666</v>
      </c>
      <c r="BE280" s="237">
        <f t="shared" si="212"/>
        <v>321.15947248135831</v>
      </c>
      <c r="BF280" s="237">
        <f t="shared" si="212"/>
        <v>330.79425665579942</v>
      </c>
      <c r="BG280" s="237">
        <f t="shared" si="212"/>
        <v>340.71808435547359</v>
      </c>
      <c r="BH280" s="237">
        <f t="shared" si="212"/>
        <v>350.93962688613783</v>
      </c>
      <c r="BI280" s="237">
        <f t="shared" si="212"/>
        <v>361.46781569272207</v>
      </c>
      <c r="BJ280" s="237">
        <f t="shared" si="212"/>
        <v>372.31185016350378</v>
      </c>
      <c r="BK280" s="237">
        <f t="shared" si="212"/>
        <v>383.48120566840896</v>
      </c>
      <c r="BL280" s="237">
        <f t="shared" si="212"/>
        <v>394.98564183846122</v>
      </c>
      <c r="BM280" s="237">
        <f t="shared" si="212"/>
        <v>406.83521109361516</v>
      </c>
      <c r="BN280" s="237">
        <f t="shared" si="212"/>
        <v>419.0402674264235</v>
      </c>
      <c r="BO280" s="237">
        <f t="shared" si="212"/>
        <v>431.61147544921619</v>
      </c>
      <c r="BP280" s="237">
        <f t="shared" si="212"/>
        <v>444.55981971269273</v>
      </c>
      <c r="BQ280" s="237">
        <f t="shared" si="212"/>
        <v>457.89661430407358</v>
      </c>
    </row>
    <row r="281" spans="5:69" ht="16" customHeight="1">
      <c r="E281" s="334"/>
      <c r="F281" s="334"/>
      <c r="G281" s="334"/>
      <c r="H281" s="322"/>
      <c r="I281" s="236" t="s">
        <v>295</v>
      </c>
      <c r="J281" s="237">
        <f>(J103+J117+J129+J142+J155+J168)*J274</f>
        <v>202.07253886010361</v>
      </c>
      <c r="K281" s="237">
        <f>(K103+K117+K129+K142+K155+K168)*K274</f>
        <v>311.19170984455963</v>
      </c>
      <c r="L281" s="237">
        <f t="shared" ref="L281:BQ281" si="213">(L103+L117+L129+L142+L155+L168)*L274</f>
        <v>373.08652849740946</v>
      </c>
      <c r="M281" s="237">
        <f t="shared" si="213"/>
        <v>411.08424870466314</v>
      </c>
      <c r="N281" s="237">
        <f t="shared" si="213"/>
        <v>437.08738958549219</v>
      </c>
      <c r="O281" s="237">
        <f t="shared" si="213"/>
        <v>457.17202411709854</v>
      </c>
      <c r="P281" s="237">
        <f t="shared" si="213"/>
        <v>474.4429113910727</v>
      </c>
      <c r="Q281" s="237">
        <f t="shared" si="213"/>
        <v>490.48961927353997</v>
      </c>
      <c r="R281" s="237">
        <f t="shared" si="213"/>
        <v>506.12915232752118</v>
      </c>
      <c r="S281" s="237">
        <f t="shared" si="213"/>
        <v>521.7846975799921</v>
      </c>
      <c r="T281" s="237">
        <f t="shared" si="213"/>
        <v>537.6787905555409</v>
      </c>
      <c r="U281" s="237">
        <f t="shared" si="213"/>
        <v>553.93183581676305</v>
      </c>
      <c r="V281" s="237">
        <f t="shared" si="213"/>
        <v>570.61235847898968</v>
      </c>
      <c r="W281" s="237">
        <f t="shared" si="213"/>
        <v>587.76263870309833</v>
      </c>
      <c r="X281" s="237">
        <f t="shared" si="213"/>
        <v>605.41179169375835</v>
      </c>
      <c r="Y281" s="237">
        <f t="shared" si="213"/>
        <v>623.58244509765018</v>
      </c>
      <c r="Z281" s="237">
        <f t="shared" si="213"/>
        <v>642.29415127365007</v>
      </c>
      <c r="AA281" s="237">
        <f t="shared" si="213"/>
        <v>661.56513455162531</v>
      </c>
      <c r="AB281" s="237">
        <f t="shared" si="213"/>
        <v>681.41318954545477</v>
      </c>
      <c r="AC281" s="237">
        <f t="shared" si="213"/>
        <v>701.85614672003157</v>
      </c>
      <c r="AD281" s="237">
        <f t="shared" si="213"/>
        <v>722.91211748062142</v>
      </c>
      <c r="AE281" s="237">
        <f t="shared" si="213"/>
        <v>744.59962704812415</v>
      </c>
      <c r="AF281" s="237">
        <f t="shared" si="213"/>
        <v>766.93769034154093</v>
      </c>
      <c r="AG281" s="237">
        <f t="shared" si="213"/>
        <v>789.94585903759344</v>
      </c>
      <c r="AH281" s="237">
        <f t="shared" si="213"/>
        <v>813.64425418148232</v>
      </c>
      <c r="AI281" s="237">
        <f t="shared" si="213"/>
        <v>838.05359168703501</v>
      </c>
      <c r="AJ281" s="237">
        <f t="shared" si="213"/>
        <v>863.19520447650109</v>
      </c>
      <c r="AK281" s="237">
        <f t="shared" si="213"/>
        <v>889.09106318061242</v>
      </c>
      <c r="AL281" s="237">
        <f t="shared" si="213"/>
        <v>915.76379638663707</v>
      </c>
      <c r="AM281" s="237">
        <f t="shared" si="213"/>
        <v>943.23671094664553</v>
      </c>
      <c r="AN281" s="237">
        <f t="shared" si="213"/>
        <v>971.53381261593347</v>
      </c>
      <c r="AO281" s="237">
        <f t="shared" si="213"/>
        <v>1000.6798271682649</v>
      </c>
      <c r="AP281" s="237">
        <f t="shared" si="213"/>
        <v>1030.7002220719778</v>
      </c>
      <c r="AQ281" s="237">
        <f t="shared" si="213"/>
        <v>1061.6212287793564</v>
      </c>
      <c r="AR281" s="237">
        <f t="shared" si="213"/>
        <v>1093.4698656657988</v>
      </c>
      <c r="AS281" s="237">
        <f t="shared" si="213"/>
        <v>1126.2739616475346</v>
      </c>
      <c r="AT281" s="237">
        <f t="shared" si="213"/>
        <v>1160.0621805029589</v>
      </c>
      <c r="AU281" s="237">
        <f t="shared" si="213"/>
        <v>1194.8640459211069</v>
      </c>
      <c r="AV281" s="237">
        <f t="shared" si="213"/>
        <v>1230.7099673003001</v>
      </c>
      <c r="AW281" s="237">
        <f t="shared" si="213"/>
        <v>1267.6312663201049</v>
      </c>
      <c r="AX281" s="237">
        <f t="shared" si="213"/>
        <v>1305.6602043101136</v>
      </c>
      <c r="AY281" s="237">
        <f t="shared" si="213"/>
        <v>1344.8300104396239</v>
      </c>
      <c r="AZ281" s="237">
        <f t="shared" si="213"/>
        <v>1385.1749107529185</v>
      </c>
      <c r="BA281" s="237">
        <f t="shared" si="213"/>
        <v>1426.7301580755602</v>
      </c>
      <c r="BB281" s="237">
        <f t="shared" si="213"/>
        <v>1469.5320628178542</v>
      </c>
      <c r="BC281" s="237">
        <f t="shared" si="213"/>
        <v>1513.618024702404</v>
      </c>
      <c r="BD281" s="237">
        <f t="shared" si="213"/>
        <v>1559.0265654434832</v>
      </c>
      <c r="BE281" s="237">
        <f t="shared" si="213"/>
        <v>1605.7973624067913</v>
      </c>
      <c r="BF281" s="237">
        <f t="shared" si="213"/>
        <v>1653.9712832789971</v>
      </c>
      <c r="BG281" s="237">
        <f t="shared" si="213"/>
        <v>1703.5904217773675</v>
      </c>
      <c r="BH281" s="237">
        <f t="shared" si="213"/>
        <v>1754.6981344306896</v>
      </c>
      <c r="BI281" s="237">
        <f t="shared" si="213"/>
        <v>1807.3390784636103</v>
      </c>
      <c r="BJ281" s="237">
        <f t="shared" si="213"/>
        <v>1861.5592508175189</v>
      </c>
      <c r="BK281" s="237">
        <f t="shared" si="213"/>
        <v>1917.4060283420442</v>
      </c>
      <c r="BL281" s="237">
        <f t="shared" si="213"/>
        <v>1974.9282091923058</v>
      </c>
      <c r="BM281" s="237">
        <f t="shared" si="213"/>
        <v>2034.1760554680752</v>
      </c>
      <c r="BN281" s="237">
        <f t="shared" si="213"/>
        <v>2095.2013371321177</v>
      </c>
      <c r="BO281" s="237">
        <f t="shared" si="213"/>
        <v>2158.0573772460812</v>
      </c>
      <c r="BP281" s="237">
        <f t="shared" si="213"/>
        <v>2222.7990985634638</v>
      </c>
      <c r="BQ281" s="237">
        <f t="shared" si="213"/>
        <v>2289.4830715203684</v>
      </c>
    </row>
    <row r="282" spans="5:69" ht="16" customHeight="1">
      <c r="E282" s="334"/>
      <c r="F282" s="334"/>
      <c r="G282" s="334"/>
      <c r="H282" s="322"/>
      <c r="I282" s="236" t="s">
        <v>294</v>
      </c>
      <c r="J282" s="237">
        <f>(J103+J117+J129+J142+J155+J168)*J274+J274</f>
        <v>207.27253886010359</v>
      </c>
      <c r="K282" s="237">
        <f>(K103+K117+K129+K142+K155+K168)*K274+K274</f>
        <v>316.4957098445596</v>
      </c>
      <c r="L282" s="237">
        <f t="shared" ref="L282:BQ282" si="214">(L103+L117+L129+L142+L155+L168)*L274+L274</f>
        <v>378.49660849740945</v>
      </c>
      <c r="M282" s="237">
        <f t="shared" si="214"/>
        <v>416.60253030466316</v>
      </c>
      <c r="N282" s="237">
        <f t="shared" si="214"/>
        <v>442.71603681749218</v>
      </c>
      <c r="O282" s="237">
        <f t="shared" si="214"/>
        <v>462.91324429373856</v>
      </c>
      <c r="P282" s="237">
        <f t="shared" si="214"/>
        <v>480.2989559712455</v>
      </c>
      <c r="Q282" s="237">
        <f t="shared" si="214"/>
        <v>496.46278474531624</v>
      </c>
      <c r="R282" s="237">
        <f t="shared" si="214"/>
        <v>512.22178110873301</v>
      </c>
      <c r="S282" s="237">
        <f t="shared" si="214"/>
        <v>527.99917893682812</v>
      </c>
      <c r="T282" s="237">
        <f t="shared" si="214"/>
        <v>544.01756153951362</v>
      </c>
      <c r="U282" s="237">
        <f t="shared" si="214"/>
        <v>560.39738222041524</v>
      </c>
      <c r="V282" s="237">
        <f t="shared" si="214"/>
        <v>577.20721581071496</v>
      </c>
      <c r="W282" s="237">
        <f t="shared" si="214"/>
        <v>594.48939318145813</v>
      </c>
      <c r="X282" s="237">
        <f t="shared" si="214"/>
        <v>612.27308126168532</v>
      </c>
      <c r="Y282" s="237">
        <f t="shared" si="214"/>
        <v>630.5809604569356</v>
      </c>
      <c r="Z282" s="237">
        <f t="shared" si="214"/>
        <v>649.43263694012126</v>
      </c>
      <c r="AA282" s="237">
        <f t="shared" si="214"/>
        <v>668.84638993142596</v>
      </c>
      <c r="AB282" s="237">
        <f t="shared" si="214"/>
        <v>688.84007003285137</v>
      </c>
      <c r="AC282" s="237">
        <f t="shared" si="214"/>
        <v>709.43156481717608</v>
      </c>
      <c r="AD282" s="237">
        <f t="shared" si="214"/>
        <v>730.63904393970881</v>
      </c>
      <c r="AE282" s="237">
        <f t="shared" si="214"/>
        <v>752.48109203639331</v>
      </c>
      <c r="AF282" s="237">
        <f t="shared" si="214"/>
        <v>774.97678462957549</v>
      </c>
      <c r="AG282" s="237">
        <f t="shared" si="214"/>
        <v>798.14573521138868</v>
      </c>
      <c r="AH282" s="237">
        <f t="shared" si="214"/>
        <v>822.0081278787535</v>
      </c>
      <c r="AI282" s="237">
        <f t="shared" si="214"/>
        <v>846.58474285825162</v>
      </c>
      <c r="AJ282" s="237">
        <f t="shared" si="214"/>
        <v>871.89697867114205</v>
      </c>
      <c r="AK282" s="237">
        <f t="shared" si="214"/>
        <v>897.96687285914618</v>
      </c>
      <c r="AL282" s="237">
        <f t="shared" si="214"/>
        <v>924.81712225874151</v>
      </c>
      <c r="AM282" s="237">
        <f t="shared" si="214"/>
        <v>952.47110333619207</v>
      </c>
      <c r="AN282" s="237">
        <f t="shared" si="214"/>
        <v>980.9528928532709</v>
      </c>
      <c r="AO282" s="237">
        <f t="shared" si="214"/>
        <v>1010.287289010349</v>
      </c>
      <c r="AP282" s="237">
        <f t="shared" si="214"/>
        <v>1040.4998331509037</v>
      </c>
      <c r="AQ282" s="237">
        <f t="shared" si="214"/>
        <v>1071.6168320798608</v>
      </c>
      <c r="AR282" s="237">
        <f t="shared" si="214"/>
        <v>1103.6653810323132</v>
      </c>
      <c r="AS282" s="237">
        <f t="shared" si="214"/>
        <v>1136.6733873213793</v>
      </c>
      <c r="AT282" s="237">
        <f t="shared" si="214"/>
        <v>1170.6695946902805</v>
      </c>
      <c r="AU282" s="237">
        <f t="shared" si="214"/>
        <v>1205.6836083921751</v>
      </c>
      <c r="AV282" s="237">
        <f t="shared" si="214"/>
        <v>1241.7459210207896</v>
      </c>
      <c r="AW282" s="237">
        <f t="shared" si="214"/>
        <v>1278.8879391150042</v>
      </c>
      <c r="AX282" s="237">
        <f t="shared" si="214"/>
        <v>1317.1420105609109</v>
      </c>
      <c r="AY282" s="237">
        <f t="shared" si="214"/>
        <v>1356.5414528154372</v>
      </c>
      <c r="AZ282" s="237">
        <f t="shared" si="214"/>
        <v>1397.1205819762481</v>
      </c>
      <c r="BA282" s="237">
        <f t="shared" si="214"/>
        <v>1438.9147427233563</v>
      </c>
      <c r="BB282" s="237">
        <f t="shared" si="214"/>
        <v>1481.9603391586063</v>
      </c>
      <c r="BC282" s="237">
        <f t="shared" si="214"/>
        <v>1526.294866569971</v>
      </c>
      <c r="BD282" s="237">
        <f t="shared" si="214"/>
        <v>1571.9569441484016</v>
      </c>
      <c r="BE282" s="237">
        <f t="shared" si="214"/>
        <v>1618.986348685808</v>
      </c>
      <c r="BF282" s="237">
        <f t="shared" si="214"/>
        <v>1667.4240492835941</v>
      </c>
      <c r="BG282" s="237">
        <f t="shared" si="214"/>
        <v>1717.3122431020565</v>
      </c>
      <c r="BH282" s="237">
        <f t="shared" si="214"/>
        <v>1768.6943921818724</v>
      </c>
      <c r="BI282" s="237">
        <f t="shared" si="214"/>
        <v>1821.6152613698168</v>
      </c>
      <c r="BJ282" s="237">
        <f t="shared" si="214"/>
        <v>1876.1209573818494</v>
      </c>
      <c r="BK282" s="237">
        <f t="shared" si="214"/>
        <v>1932.2589690376615</v>
      </c>
      <c r="BL282" s="237">
        <f t="shared" si="214"/>
        <v>1990.0782087018351</v>
      </c>
      <c r="BM282" s="237">
        <f t="shared" si="214"/>
        <v>2049.6290549677951</v>
      </c>
      <c r="BN282" s="237">
        <f t="shared" si="214"/>
        <v>2110.9633966218321</v>
      </c>
      <c r="BO282" s="237">
        <f t="shared" si="214"/>
        <v>2174.13467792559</v>
      </c>
      <c r="BP282" s="237">
        <f t="shared" si="214"/>
        <v>2239.1979452565629</v>
      </c>
      <c r="BQ282" s="237">
        <f t="shared" si="214"/>
        <v>2306.2098951473295</v>
      </c>
    </row>
    <row r="283" spans="5:69" ht="16" customHeight="1">
      <c r="E283" s="334"/>
      <c r="F283" s="334"/>
      <c r="G283" s="334"/>
      <c r="H283" s="321" t="s">
        <v>29</v>
      </c>
      <c r="I283" s="215" t="s">
        <v>315</v>
      </c>
      <c r="J283" s="216">
        <f>Variables!$M$38</f>
        <v>0.05</v>
      </c>
      <c r="K283" s="216">
        <f>Variables!$M$38</f>
        <v>0.05</v>
      </c>
      <c r="L283" s="216">
        <f>Variables!$M$38</f>
        <v>0.05</v>
      </c>
      <c r="M283" s="216">
        <f>Variables!$M$38</f>
        <v>0.05</v>
      </c>
      <c r="N283" s="216">
        <f>Variables!$M$38</f>
        <v>0.05</v>
      </c>
      <c r="O283" s="216">
        <f>Variables!$M$38</f>
        <v>0.05</v>
      </c>
      <c r="P283" s="216">
        <f>Variables!$M$38</f>
        <v>0.05</v>
      </c>
      <c r="Q283" s="216">
        <f>Variables!$M$38</f>
        <v>0.05</v>
      </c>
      <c r="R283" s="216">
        <f>Variables!$M$38</f>
        <v>0.05</v>
      </c>
      <c r="S283" s="216">
        <f>Variables!$M$38</f>
        <v>0.05</v>
      </c>
      <c r="T283" s="216">
        <f>Variables!$M$38</f>
        <v>0.05</v>
      </c>
      <c r="U283" s="216">
        <f>Variables!$M$38</f>
        <v>0.05</v>
      </c>
      <c r="V283" s="216">
        <f>Variables!$M$38</f>
        <v>0.05</v>
      </c>
      <c r="W283" s="216">
        <f>Variables!$M$38</f>
        <v>0.05</v>
      </c>
      <c r="X283" s="216">
        <f>Variables!$M$38</f>
        <v>0.05</v>
      </c>
      <c r="Y283" s="216">
        <f>Variables!$M$38</f>
        <v>0.05</v>
      </c>
      <c r="Z283" s="216">
        <f>Variables!$M$38</f>
        <v>0.05</v>
      </c>
      <c r="AA283" s="216">
        <f>Variables!$M$38</f>
        <v>0.05</v>
      </c>
      <c r="AB283" s="216">
        <f>Variables!$M$38</f>
        <v>0.05</v>
      </c>
      <c r="AC283" s="216">
        <f>Variables!$M$38</f>
        <v>0.05</v>
      </c>
      <c r="AD283" s="216">
        <f>Variables!$M$38</f>
        <v>0.05</v>
      </c>
      <c r="AE283" s="216">
        <f>Variables!$M$38</f>
        <v>0.05</v>
      </c>
      <c r="AF283" s="216">
        <f>Variables!$M$38</f>
        <v>0.05</v>
      </c>
      <c r="AG283" s="216">
        <f>Variables!$M$38</f>
        <v>0.05</v>
      </c>
      <c r="AH283" s="216">
        <f>Variables!$M$38</f>
        <v>0.05</v>
      </c>
      <c r="AI283" s="216">
        <f>Variables!$M$38</f>
        <v>0.05</v>
      </c>
      <c r="AJ283" s="216">
        <f>Variables!$M$38</f>
        <v>0.05</v>
      </c>
      <c r="AK283" s="216">
        <f>Variables!$M$38</f>
        <v>0.05</v>
      </c>
      <c r="AL283" s="216">
        <f>Variables!$M$38</f>
        <v>0.05</v>
      </c>
      <c r="AM283" s="216">
        <f>Variables!$M$38</f>
        <v>0.05</v>
      </c>
      <c r="AN283" s="216">
        <f>Variables!$M$38</f>
        <v>0.05</v>
      </c>
      <c r="AO283" s="216">
        <f>Variables!$M$38</f>
        <v>0.05</v>
      </c>
      <c r="AP283" s="216">
        <f>Variables!$M$38</f>
        <v>0.05</v>
      </c>
      <c r="AQ283" s="216">
        <f>Variables!$M$38</f>
        <v>0.05</v>
      </c>
      <c r="AR283" s="216">
        <f>Variables!$M$38</f>
        <v>0.05</v>
      </c>
      <c r="AS283" s="216">
        <f>Variables!$M$38</f>
        <v>0.05</v>
      </c>
      <c r="AT283" s="216">
        <f>Variables!$M$38</f>
        <v>0.05</v>
      </c>
      <c r="AU283" s="216">
        <f>Variables!$M$38</f>
        <v>0.05</v>
      </c>
      <c r="AV283" s="216">
        <f>Variables!$M$38</f>
        <v>0.05</v>
      </c>
      <c r="AW283" s="216">
        <f>Variables!$M$38</f>
        <v>0.05</v>
      </c>
      <c r="AX283" s="216">
        <f>Variables!$M$38</f>
        <v>0.05</v>
      </c>
      <c r="AY283" s="216">
        <f>Variables!$M$38</f>
        <v>0.05</v>
      </c>
      <c r="AZ283" s="216">
        <f>Variables!$M$38</f>
        <v>0.05</v>
      </c>
      <c r="BA283" s="216">
        <f>Variables!$M$38</f>
        <v>0.05</v>
      </c>
      <c r="BB283" s="216">
        <f>Variables!$M$38</f>
        <v>0.05</v>
      </c>
      <c r="BC283" s="216">
        <f>Variables!$M$38</f>
        <v>0.05</v>
      </c>
      <c r="BD283" s="216">
        <f>Variables!$M$38</f>
        <v>0.05</v>
      </c>
      <c r="BE283" s="216">
        <f>Variables!$M$38</f>
        <v>0.05</v>
      </c>
      <c r="BF283" s="216">
        <f>Variables!$M$38</f>
        <v>0.05</v>
      </c>
      <c r="BG283" s="216">
        <f>Variables!$M$38</f>
        <v>0.05</v>
      </c>
      <c r="BH283" s="216">
        <f>Variables!$M$38</f>
        <v>0.05</v>
      </c>
      <c r="BI283" s="216">
        <f>Variables!$M$38</f>
        <v>0.05</v>
      </c>
      <c r="BJ283" s="216">
        <f>Variables!$M$38</f>
        <v>0.05</v>
      </c>
      <c r="BK283" s="216">
        <f>Variables!$M$38</f>
        <v>0.05</v>
      </c>
      <c r="BL283" s="216">
        <f>Variables!$M$38</f>
        <v>0.05</v>
      </c>
      <c r="BM283" s="216">
        <f>Variables!$M$38</f>
        <v>0.05</v>
      </c>
      <c r="BN283" s="216">
        <f>Variables!$M$38</f>
        <v>0.05</v>
      </c>
      <c r="BO283" s="216">
        <f>Variables!$M$38</f>
        <v>0.05</v>
      </c>
      <c r="BP283" s="216">
        <f>Variables!$M$38</f>
        <v>0.05</v>
      </c>
      <c r="BQ283" s="216">
        <f>Variables!$M$38</f>
        <v>0.05</v>
      </c>
    </row>
    <row r="284" spans="5:69" ht="16" customHeight="1">
      <c r="E284" s="334"/>
      <c r="F284" s="334"/>
      <c r="G284" s="334"/>
      <c r="H284" s="321"/>
      <c r="I284" s="215" t="s">
        <v>333</v>
      </c>
      <c r="J284" s="200">
        <f>J262*J283</f>
        <v>2.6</v>
      </c>
      <c r="K284" s="200">
        <f>K262*K283</f>
        <v>2.6520000000000001</v>
      </c>
      <c r="L284" s="200">
        <f t="shared" ref="L284:BQ284" si="215">L262*L283</f>
        <v>2.7050400000000003</v>
      </c>
      <c r="M284" s="200">
        <f t="shared" si="215"/>
        <v>2.7591408000000004</v>
      </c>
      <c r="N284" s="200">
        <f t="shared" si="215"/>
        <v>2.8143236160000002</v>
      </c>
      <c r="O284" s="200">
        <f t="shared" si="215"/>
        <v>2.8706100883200003</v>
      </c>
      <c r="P284" s="200">
        <f t="shared" si="215"/>
        <v>2.9280222900864001</v>
      </c>
      <c r="Q284" s="200">
        <f t="shared" si="215"/>
        <v>2.9865827358881281</v>
      </c>
      <c r="R284" s="200">
        <f t="shared" si="215"/>
        <v>3.0463143906058909</v>
      </c>
      <c r="S284" s="200">
        <f t="shared" si="215"/>
        <v>3.1072406784180089</v>
      </c>
      <c r="T284" s="200">
        <f t="shared" si="215"/>
        <v>3.1693854919863691</v>
      </c>
      <c r="U284" s="200">
        <f t="shared" si="215"/>
        <v>3.2327732018260962</v>
      </c>
      <c r="V284" s="200">
        <f t="shared" si="215"/>
        <v>3.297428665862618</v>
      </c>
      <c r="W284" s="200">
        <f t="shared" si="215"/>
        <v>3.3633772391798704</v>
      </c>
      <c r="X284" s="200">
        <f t="shared" si="215"/>
        <v>3.4306447839634679</v>
      </c>
      <c r="Y284" s="200">
        <f t="shared" si="215"/>
        <v>3.4992576796427373</v>
      </c>
      <c r="Z284" s="200">
        <f t="shared" si="215"/>
        <v>3.5692428332355917</v>
      </c>
      <c r="AA284" s="200">
        <f t="shared" si="215"/>
        <v>3.6406276899003034</v>
      </c>
      <c r="AB284" s="200">
        <f t="shared" si="215"/>
        <v>3.7134402436983098</v>
      </c>
      <c r="AC284" s="200">
        <f t="shared" si="215"/>
        <v>3.7877090485722764</v>
      </c>
      <c r="AD284" s="200">
        <f t="shared" si="215"/>
        <v>3.8634632295437217</v>
      </c>
      <c r="AE284" s="200">
        <f t="shared" si="215"/>
        <v>3.9407324941345965</v>
      </c>
      <c r="AF284" s="200">
        <f t="shared" si="215"/>
        <v>4.0195471440172881</v>
      </c>
      <c r="AG284" s="200">
        <f t="shared" si="215"/>
        <v>4.0999380868976338</v>
      </c>
      <c r="AH284" s="200">
        <f t="shared" si="215"/>
        <v>4.1819368486355861</v>
      </c>
      <c r="AI284" s="200">
        <f t="shared" si="215"/>
        <v>4.2655755856082989</v>
      </c>
      <c r="AJ284" s="200">
        <f t="shared" si="215"/>
        <v>4.3508870973204647</v>
      </c>
      <c r="AK284" s="200">
        <f t="shared" si="215"/>
        <v>4.4379048392668734</v>
      </c>
      <c r="AL284" s="200">
        <f t="shared" si="215"/>
        <v>4.5266629360522108</v>
      </c>
      <c r="AM284" s="200">
        <f t="shared" si="215"/>
        <v>4.617196194773256</v>
      </c>
      <c r="AN284" s="200">
        <f t="shared" si="215"/>
        <v>4.7095401186687207</v>
      </c>
      <c r="AO284" s="200">
        <f t="shared" si="215"/>
        <v>4.8037309210420958</v>
      </c>
      <c r="AP284" s="200">
        <f t="shared" si="215"/>
        <v>4.8998055394629372</v>
      </c>
      <c r="AQ284" s="200">
        <f t="shared" si="215"/>
        <v>4.997801650252196</v>
      </c>
      <c r="AR284" s="200">
        <f t="shared" si="215"/>
        <v>5.0977576832572398</v>
      </c>
      <c r="AS284" s="200">
        <f t="shared" si="215"/>
        <v>5.1997128369223846</v>
      </c>
      <c r="AT284" s="200">
        <f t="shared" si="215"/>
        <v>5.303707093660833</v>
      </c>
      <c r="AU284" s="200">
        <f t="shared" si="215"/>
        <v>5.4097812355340498</v>
      </c>
      <c r="AV284" s="200">
        <f t="shared" si="215"/>
        <v>5.5179768602447306</v>
      </c>
      <c r="AW284" s="200">
        <f t="shared" si="215"/>
        <v>5.6283363974496261</v>
      </c>
      <c r="AX284" s="200">
        <f t="shared" si="215"/>
        <v>5.740903125398618</v>
      </c>
      <c r="AY284" s="200">
        <f t="shared" si="215"/>
        <v>5.8557211879065907</v>
      </c>
      <c r="AZ284" s="200">
        <f t="shared" si="215"/>
        <v>5.9728356116647223</v>
      </c>
      <c r="BA284" s="200">
        <f t="shared" si="215"/>
        <v>6.0922923238980173</v>
      </c>
      <c r="BB284" s="200">
        <f t="shared" si="215"/>
        <v>6.2141381703759775</v>
      </c>
      <c r="BC284" s="200">
        <f t="shared" si="215"/>
        <v>6.3384209337834969</v>
      </c>
      <c r="BD284" s="200">
        <f t="shared" si="215"/>
        <v>6.4651893524591673</v>
      </c>
      <c r="BE284" s="200">
        <f t="shared" si="215"/>
        <v>6.5944931395083506</v>
      </c>
      <c r="BF284" s="200">
        <f t="shared" si="215"/>
        <v>6.726383002298518</v>
      </c>
      <c r="BG284" s="200">
        <f t="shared" si="215"/>
        <v>6.8609106623444873</v>
      </c>
      <c r="BH284" s="200">
        <f t="shared" si="215"/>
        <v>6.9981288755913766</v>
      </c>
      <c r="BI284" s="200">
        <f t="shared" si="215"/>
        <v>7.1380914531032049</v>
      </c>
      <c r="BJ284" s="200">
        <f t="shared" si="215"/>
        <v>7.2808532821652694</v>
      </c>
      <c r="BK284" s="200">
        <f t="shared" si="215"/>
        <v>7.426470347808575</v>
      </c>
      <c r="BL284" s="200">
        <f t="shared" si="215"/>
        <v>7.5749997547647467</v>
      </c>
      <c r="BM284" s="200">
        <f t="shared" si="215"/>
        <v>7.726499749860043</v>
      </c>
      <c r="BN284" s="200">
        <f t="shared" si="215"/>
        <v>7.8810297448572433</v>
      </c>
      <c r="BO284" s="200">
        <f t="shared" si="215"/>
        <v>8.0386503397543887</v>
      </c>
      <c r="BP284" s="200">
        <f t="shared" si="215"/>
        <v>8.1994233465494766</v>
      </c>
      <c r="BQ284" s="200">
        <f t="shared" si="215"/>
        <v>8.3634118134804663</v>
      </c>
    </row>
    <row r="285" spans="5:69" ht="16" customHeight="1">
      <c r="E285" s="334"/>
      <c r="F285" s="334"/>
      <c r="G285" s="334"/>
      <c r="H285" s="321"/>
      <c r="I285" s="215" t="s">
        <v>447</v>
      </c>
      <c r="J285" s="204">
        <f>J259*J284</f>
        <v>206366.58031088082</v>
      </c>
      <c r="K285" s="204">
        <f>K259*K284</f>
        <v>317804.53367875644</v>
      </c>
      <c r="L285" s="204">
        <f t="shared" ref="L285:BQ285" si="216">L259*L284</f>
        <v>381014.6172279793</v>
      </c>
      <c r="M285" s="204">
        <f t="shared" si="216"/>
        <v>419819.78898963728</v>
      </c>
      <c r="N285" s="204">
        <f t="shared" si="216"/>
        <v>446375.496614184</v>
      </c>
      <c r="O285" s="204">
        <f t="shared" si="216"/>
        <v>466886.92962958675</v>
      </c>
      <c r="P285" s="204">
        <f t="shared" si="216"/>
        <v>484524.82325813302</v>
      </c>
      <c r="Q285" s="204">
        <f t="shared" si="216"/>
        <v>500912.5236831028</v>
      </c>
      <c r="R285" s="204">
        <f t="shared" si="216"/>
        <v>516884.39681448124</v>
      </c>
      <c r="S285" s="204">
        <f t="shared" si="216"/>
        <v>532872.62240356696</v>
      </c>
      <c r="T285" s="204">
        <f t="shared" si="216"/>
        <v>549104.46485484613</v>
      </c>
      <c r="U285" s="204">
        <f t="shared" si="216"/>
        <v>565702.88732786931</v>
      </c>
      <c r="V285" s="204">
        <f t="shared" si="216"/>
        <v>582737.87109666807</v>
      </c>
      <c r="W285" s="204">
        <f t="shared" si="216"/>
        <v>600252.59477553924</v>
      </c>
      <c r="X285" s="204">
        <f t="shared" si="216"/>
        <v>618276.79226725071</v>
      </c>
      <c r="Y285" s="204">
        <f t="shared" si="216"/>
        <v>636833.57205597521</v>
      </c>
      <c r="Z285" s="204">
        <f t="shared" si="216"/>
        <v>655942.90198821516</v>
      </c>
      <c r="AA285" s="204">
        <f t="shared" si="216"/>
        <v>675623.39366084745</v>
      </c>
      <c r="AB285" s="204">
        <f t="shared" si="216"/>
        <v>695893.21982329583</v>
      </c>
      <c r="AC285" s="204">
        <f t="shared" si="216"/>
        <v>716770.58983783238</v>
      </c>
      <c r="AD285" s="204">
        <f t="shared" si="216"/>
        <v>738273.99997708458</v>
      </c>
      <c r="AE285" s="204">
        <f t="shared" si="216"/>
        <v>760422.36912289693</v>
      </c>
      <c r="AF285" s="204">
        <f t="shared" si="216"/>
        <v>783235.11626129854</v>
      </c>
      <c r="AG285" s="204">
        <f t="shared" si="216"/>
        <v>806732.2085421423</v>
      </c>
      <c r="AH285" s="204">
        <f t="shared" si="216"/>
        <v>830934.19458283868</v>
      </c>
      <c r="AI285" s="204">
        <f t="shared" si="216"/>
        <v>855862.23051038443</v>
      </c>
      <c r="AJ285" s="204">
        <f t="shared" si="216"/>
        <v>881538.10257162678</v>
      </c>
      <c r="AK285" s="204">
        <f t="shared" si="216"/>
        <v>907984.24827320047</v>
      </c>
      <c r="AL285" s="204">
        <f t="shared" si="216"/>
        <v>935223.77705985319</v>
      </c>
      <c r="AM285" s="204">
        <f t="shared" si="216"/>
        <v>963280.49105426169</v>
      </c>
      <c r="AN285" s="204">
        <f t="shared" si="216"/>
        <v>992178.90613402205</v>
      </c>
      <c r="AO285" s="204">
        <f t="shared" si="216"/>
        <v>1021944.2734955904</v>
      </c>
      <c r="AP285" s="204">
        <f t="shared" si="216"/>
        <v>1052602.6017910074</v>
      </c>
      <c r="AQ285" s="204">
        <f t="shared" si="216"/>
        <v>1084180.6798909178</v>
      </c>
      <c r="AR285" s="204">
        <f t="shared" si="216"/>
        <v>1116706.1003111973</v>
      </c>
      <c r="AS285" s="204">
        <f t="shared" si="216"/>
        <v>1150207.2833325444</v>
      </c>
      <c r="AT285" s="204">
        <f t="shared" si="216"/>
        <v>1184713.5018386471</v>
      </c>
      <c r="AU285" s="204">
        <f t="shared" si="216"/>
        <v>1220254.9068969302</v>
      </c>
      <c r="AV285" s="204">
        <f t="shared" si="216"/>
        <v>1256862.5541054313</v>
      </c>
      <c r="AW285" s="204">
        <f t="shared" si="216"/>
        <v>1294568.4307294071</v>
      </c>
      <c r="AX285" s="204">
        <f t="shared" si="216"/>
        <v>1333405.4836517037</v>
      </c>
      <c r="AY285" s="204">
        <f t="shared" si="216"/>
        <v>1373407.6481614662</v>
      </c>
      <c r="AZ285" s="204">
        <f t="shared" si="216"/>
        <v>1414609.8776064182</v>
      </c>
      <c r="BA285" s="204">
        <f t="shared" si="216"/>
        <v>1457048.1739346657</v>
      </c>
      <c r="BB285" s="204">
        <f t="shared" si="216"/>
        <v>1500759.6191527336</v>
      </c>
      <c r="BC285" s="204">
        <f t="shared" si="216"/>
        <v>1545782.4077273298</v>
      </c>
      <c r="BD285" s="204">
        <f t="shared" si="216"/>
        <v>1592155.8799591574</v>
      </c>
      <c r="BE285" s="204">
        <f t="shared" si="216"/>
        <v>1639920.5563579355</v>
      </c>
      <c r="BF285" s="204">
        <f t="shared" si="216"/>
        <v>1689118.1730486758</v>
      </c>
      <c r="BG285" s="204">
        <f t="shared" si="216"/>
        <v>1739791.7182401367</v>
      </c>
      <c r="BH285" s="204">
        <f t="shared" si="216"/>
        <v>1791985.4697873413</v>
      </c>
      <c r="BI285" s="204">
        <f t="shared" si="216"/>
        <v>1845745.0338809625</v>
      </c>
      <c r="BJ285" s="204">
        <f t="shared" si="216"/>
        <v>1901117.3848973911</v>
      </c>
      <c r="BK285" s="204">
        <f t="shared" si="216"/>
        <v>1958150.9064443132</v>
      </c>
      <c r="BL285" s="204">
        <f t="shared" si="216"/>
        <v>2016895.4336376428</v>
      </c>
      <c r="BM285" s="204">
        <f t="shared" si="216"/>
        <v>2077402.296646772</v>
      </c>
      <c r="BN285" s="204">
        <f t="shared" si="216"/>
        <v>2139724.3655461753</v>
      </c>
      <c r="BO285" s="204">
        <f t="shared" si="216"/>
        <v>2203916.0965125598</v>
      </c>
      <c r="BP285" s="204">
        <f t="shared" si="216"/>
        <v>2270033.5794079374</v>
      </c>
      <c r="BQ285" s="204">
        <f t="shared" si="216"/>
        <v>2338134.5867901756</v>
      </c>
    </row>
    <row r="286" spans="5:69" ht="16" customHeight="1">
      <c r="E286" s="334"/>
      <c r="F286" s="334"/>
      <c r="G286" s="334"/>
      <c r="H286" s="321"/>
      <c r="I286" s="215" t="s">
        <v>448</v>
      </c>
      <c r="J286" s="204">
        <f>J260*J284</f>
        <v>134715.02590673577</v>
      </c>
      <c r="K286" s="204">
        <f>K260*K284</f>
        <v>138756.47668393783</v>
      </c>
      <c r="L286" s="204">
        <f t="shared" ref="L286:BQ286" si="217">L260*L284</f>
        <v>142919.17098445597</v>
      </c>
      <c r="M286" s="204">
        <f t="shared" si="217"/>
        <v>147206.74611398968</v>
      </c>
      <c r="N286" s="204">
        <f t="shared" si="217"/>
        <v>151622.94849740935</v>
      </c>
      <c r="O286" s="204">
        <f t="shared" si="217"/>
        <v>156171.63695233161</v>
      </c>
      <c r="P286" s="204">
        <f t="shared" si="217"/>
        <v>160856.78606090162</v>
      </c>
      <c r="Q286" s="204">
        <f t="shared" si="217"/>
        <v>165682.48964272864</v>
      </c>
      <c r="R286" s="204">
        <f t="shared" si="217"/>
        <v>170652.96433201051</v>
      </c>
      <c r="S286" s="204">
        <f t="shared" si="217"/>
        <v>175772.55326197081</v>
      </c>
      <c r="T286" s="204">
        <f t="shared" si="217"/>
        <v>181045.72985982994</v>
      </c>
      <c r="U286" s="204">
        <f t="shared" si="217"/>
        <v>186477.10175562487</v>
      </c>
      <c r="V286" s="204">
        <f t="shared" si="217"/>
        <v>192071.41480829363</v>
      </c>
      <c r="W286" s="204">
        <f t="shared" si="217"/>
        <v>197833.55725254241</v>
      </c>
      <c r="X286" s="204">
        <f t="shared" si="217"/>
        <v>203768.56397011876</v>
      </c>
      <c r="Y286" s="204">
        <f t="shared" si="217"/>
        <v>209881.62088922225</v>
      </c>
      <c r="Z286" s="204">
        <f t="shared" si="217"/>
        <v>216178.069515899</v>
      </c>
      <c r="AA286" s="204">
        <f t="shared" si="217"/>
        <v>222663.4116013759</v>
      </c>
      <c r="AB286" s="204">
        <f t="shared" si="217"/>
        <v>229343.31394941721</v>
      </c>
      <c r="AC286" s="204">
        <f t="shared" si="217"/>
        <v>236223.61336789979</v>
      </c>
      <c r="AD286" s="204">
        <f t="shared" si="217"/>
        <v>243310.32176893679</v>
      </c>
      <c r="AE286" s="204">
        <f t="shared" si="217"/>
        <v>250609.6314220049</v>
      </c>
      <c r="AF286" s="204">
        <f t="shared" si="217"/>
        <v>258127.92036466507</v>
      </c>
      <c r="AG286" s="204">
        <f t="shared" si="217"/>
        <v>265871.75797560503</v>
      </c>
      <c r="AH286" s="204">
        <f t="shared" si="217"/>
        <v>273847.91071487317</v>
      </c>
      <c r="AI286" s="204">
        <f t="shared" si="217"/>
        <v>282063.34803631937</v>
      </c>
      <c r="AJ286" s="204">
        <f t="shared" si="217"/>
        <v>290525.24847740895</v>
      </c>
      <c r="AK286" s="204">
        <f t="shared" si="217"/>
        <v>299241.00593173126</v>
      </c>
      <c r="AL286" s="204">
        <f t="shared" si="217"/>
        <v>308218.23610968312</v>
      </c>
      <c r="AM286" s="204">
        <f t="shared" si="217"/>
        <v>317464.78319297364</v>
      </c>
      <c r="AN286" s="204">
        <f t="shared" si="217"/>
        <v>326988.72668876284</v>
      </c>
      <c r="AO286" s="204">
        <f t="shared" si="217"/>
        <v>336798.38848942582</v>
      </c>
      <c r="AP286" s="204">
        <f t="shared" si="217"/>
        <v>346902.34014410857</v>
      </c>
      <c r="AQ286" s="204">
        <f t="shared" si="217"/>
        <v>357309.41034843179</v>
      </c>
      <c r="AR286" s="204">
        <f t="shared" si="217"/>
        <v>368028.69265888474</v>
      </c>
      <c r="AS286" s="204">
        <f t="shared" si="217"/>
        <v>379069.55343865126</v>
      </c>
      <c r="AT286" s="204">
        <f t="shared" si="217"/>
        <v>390441.64004181081</v>
      </c>
      <c r="AU286" s="204">
        <f t="shared" si="217"/>
        <v>402154.88924306515</v>
      </c>
      <c r="AV286" s="204">
        <f t="shared" si="217"/>
        <v>414219.53592035704</v>
      </c>
      <c r="AW286" s="204">
        <f t="shared" si="217"/>
        <v>426646.12199796789</v>
      </c>
      <c r="AX286" s="204">
        <f t="shared" si="217"/>
        <v>439445.50565790682</v>
      </c>
      <c r="AY286" s="204">
        <f t="shared" si="217"/>
        <v>452628.87082764413</v>
      </c>
      <c r="AZ286" s="204">
        <f t="shared" si="217"/>
        <v>466207.73695247347</v>
      </c>
      <c r="BA286" s="204">
        <f t="shared" si="217"/>
        <v>480193.96906104771</v>
      </c>
      <c r="BB286" s="204">
        <f t="shared" si="217"/>
        <v>494599.78813287913</v>
      </c>
      <c r="BC286" s="204">
        <f t="shared" si="217"/>
        <v>509437.78177686554</v>
      </c>
      <c r="BD286" s="204">
        <f t="shared" si="217"/>
        <v>524720.91523017141</v>
      </c>
      <c r="BE286" s="204">
        <f t="shared" si="217"/>
        <v>540462.54268707673</v>
      </c>
      <c r="BF286" s="204">
        <f t="shared" si="217"/>
        <v>556676.41896768892</v>
      </c>
      <c r="BG286" s="204">
        <f t="shared" si="217"/>
        <v>573376.71153671958</v>
      </c>
      <c r="BH286" s="204">
        <f t="shared" si="217"/>
        <v>590578.01288282126</v>
      </c>
      <c r="BI286" s="204">
        <f t="shared" si="217"/>
        <v>608295.35326930578</v>
      </c>
      <c r="BJ286" s="204">
        <f t="shared" si="217"/>
        <v>626544.21386738506</v>
      </c>
      <c r="BK286" s="204">
        <f t="shared" si="217"/>
        <v>645340.54028340662</v>
      </c>
      <c r="BL286" s="204">
        <f t="shared" si="217"/>
        <v>664700.7564919088</v>
      </c>
      <c r="BM286" s="204">
        <f t="shared" si="217"/>
        <v>684641.77918666601</v>
      </c>
      <c r="BN286" s="204">
        <f t="shared" si="217"/>
        <v>705181.0325622661</v>
      </c>
      <c r="BO286" s="204">
        <f t="shared" si="217"/>
        <v>726336.46353913413</v>
      </c>
      <c r="BP286" s="204">
        <f t="shared" si="217"/>
        <v>748126.55744530819</v>
      </c>
      <c r="BQ286" s="204">
        <f t="shared" si="217"/>
        <v>770570.35416866746</v>
      </c>
    </row>
    <row r="287" spans="5:69" ht="16" customHeight="1">
      <c r="E287" s="334"/>
      <c r="F287" s="334"/>
      <c r="G287" s="334"/>
      <c r="H287" s="321"/>
      <c r="I287" s="214" t="s">
        <v>449</v>
      </c>
      <c r="J287" s="204">
        <f>J261*J284</f>
        <v>71651.554404145092</v>
      </c>
      <c r="K287" s="204">
        <f>K261*K284</f>
        <v>179048.05699481865</v>
      </c>
      <c r="L287" s="204">
        <f t="shared" ref="L287:BQ287" si="218">L261*L284</f>
        <v>238095.44624352333</v>
      </c>
      <c r="M287" s="204">
        <f t="shared" si="218"/>
        <v>272613.0428756476</v>
      </c>
      <c r="N287" s="204">
        <f t="shared" si="218"/>
        <v>294752.54811677459</v>
      </c>
      <c r="O287" s="204">
        <f t="shared" si="218"/>
        <v>310715.29267725523</v>
      </c>
      <c r="P287" s="204">
        <f t="shared" si="218"/>
        <v>323668.03719723137</v>
      </c>
      <c r="Q287" s="204">
        <f t="shared" si="218"/>
        <v>335230.03404037416</v>
      </c>
      <c r="R287" s="204">
        <f t="shared" si="218"/>
        <v>346231.43248247064</v>
      </c>
      <c r="S287" s="204">
        <f t="shared" si="218"/>
        <v>357100.06914159603</v>
      </c>
      <c r="T287" s="204">
        <f t="shared" si="218"/>
        <v>368058.73499501613</v>
      </c>
      <c r="U287" s="204">
        <f t="shared" si="218"/>
        <v>379225.78557224444</v>
      </c>
      <c r="V287" s="204">
        <f t="shared" si="218"/>
        <v>390666.45628837444</v>
      </c>
      <c r="W287" s="204">
        <f t="shared" si="218"/>
        <v>402419.03752299672</v>
      </c>
      <c r="X287" s="204">
        <f t="shared" si="218"/>
        <v>414508.22829713189</v>
      </c>
      <c r="Y287" s="204">
        <f t="shared" si="218"/>
        <v>426951.9511667529</v>
      </c>
      <c r="Z287" s="204">
        <f t="shared" si="218"/>
        <v>439764.83247231611</v>
      </c>
      <c r="AA287" s="204">
        <f t="shared" si="218"/>
        <v>452959.98205947154</v>
      </c>
      <c r="AB287" s="204">
        <f t="shared" si="218"/>
        <v>466549.90587387857</v>
      </c>
      <c r="AC287" s="204">
        <f t="shared" si="218"/>
        <v>480546.97646993259</v>
      </c>
      <c r="AD287" s="204">
        <f t="shared" si="218"/>
        <v>494963.67820814776</v>
      </c>
      <c r="AE287" s="204">
        <f t="shared" si="218"/>
        <v>509812.73770089197</v>
      </c>
      <c r="AF287" s="204">
        <f t="shared" si="218"/>
        <v>525107.19589663367</v>
      </c>
      <c r="AG287" s="204">
        <f t="shared" si="218"/>
        <v>540860.45056653733</v>
      </c>
      <c r="AH287" s="204">
        <f t="shared" si="218"/>
        <v>557086.28386796557</v>
      </c>
      <c r="AI287" s="204">
        <f t="shared" si="218"/>
        <v>573798.88247406518</v>
      </c>
      <c r="AJ287" s="204">
        <f t="shared" si="218"/>
        <v>591012.85409421788</v>
      </c>
      <c r="AK287" s="204">
        <f t="shared" si="218"/>
        <v>608743.24234146927</v>
      </c>
      <c r="AL287" s="204">
        <f t="shared" si="218"/>
        <v>627005.54095017002</v>
      </c>
      <c r="AM287" s="204">
        <f t="shared" si="218"/>
        <v>645815.7078612881</v>
      </c>
      <c r="AN287" s="204">
        <f t="shared" si="218"/>
        <v>665190.17944525927</v>
      </c>
      <c r="AO287" s="204">
        <f t="shared" si="218"/>
        <v>685145.88500616455</v>
      </c>
      <c r="AP287" s="204">
        <f t="shared" si="218"/>
        <v>705700.26164689881</v>
      </c>
      <c r="AQ287" s="204">
        <f t="shared" si="218"/>
        <v>726871.26954248582</v>
      </c>
      <c r="AR287" s="204">
        <f t="shared" si="218"/>
        <v>748677.40765231242</v>
      </c>
      <c r="AS287" s="204">
        <f t="shared" si="218"/>
        <v>771137.72989389324</v>
      </c>
      <c r="AT287" s="204">
        <f t="shared" si="218"/>
        <v>794271.86179683614</v>
      </c>
      <c r="AU287" s="204">
        <f t="shared" si="218"/>
        <v>818100.01765386516</v>
      </c>
      <c r="AV287" s="204">
        <f t="shared" si="218"/>
        <v>842643.01818507432</v>
      </c>
      <c r="AW287" s="204">
        <f t="shared" si="218"/>
        <v>867922.30873143929</v>
      </c>
      <c r="AX287" s="204">
        <f t="shared" si="218"/>
        <v>893959.97799379658</v>
      </c>
      <c r="AY287" s="204">
        <f t="shared" si="218"/>
        <v>920778.77733382222</v>
      </c>
      <c r="AZ287" s="204">
        <f t="shared" si="218"/>
        <v>948402.14065394457</v>
      </c>
      <c r="BA287" s="204">
        <f t="shared" si="218"/>
        <v>976854.20487361797</v>
      </c>
      <c r="BB287" s="204">
        <f t="shared" si="218"/>
        <v>1006159.8310198544</v>
      </c>
      <c r="BC287" s="204">
        <f t="shared" si="218"/>
        <v>1036344.6259504643</v>
      </c>
      <c r="BD287" s="204">
        <f t="shared" si="218"/>
        <v>1067434.9647289861</v>
      </c>
      <c r="BE287" s="204">
        <f t="shared" si="218"/>
        <v>1099458.0136708587</v>
      </c>
      <c r="BF287" s="204">
        <f t="shared" si="218"/>
        <v>1132441.7540809868</v>
      </c>
      <c r="BG287" s="204">
        <f t="shared" si="218"/>
        <v>1166415.006703417</v>
      </c>
      <c r="BH287" s="204">
        <f t="shared" si="218"/>
        <v>1201407.4569045203</v>
      </c>
      <c r="BI287" s="204">
        <f t="shared" si="218"/>
        <v>1237449.6806116563</v>
      </c>
      <c r="BJ287" s="204">
        <f t="shared" si="218"/>
        <v>1274573.1710300059</v>
      </c>
      <c r="BK287" s="204">
        <f t="shared" si="218"/>
        <v>1312810.3661609066</v>
      </c>
      <c r="BL287" s="204">
        <f t="shared" si="218"/>
        <v>1352194.677145734</v>
      </c>
      <c r="BM287" s="204">
        <f t="shared" si="218"/>
        <v>1392760.5174601057</v>
      </c>
      <c r="BN287" s="204">
        <f t="shared" si="218"/>
        <v>1434543.3329839089</v>
      </c>
      <c r="BO287" s="204">
        <f t="shared" si="218"/>
        <v>1477579.6329734263</v>
      </c>
      <c r="BP287" s="204">
        <f t="shared" si="218"/>
        <v>1521907.0219626287</v>
      </c>
      <c r="BQ287" s="204">
        <f t="shared" si="218"/>
        <v>1567564.2326215082</v>
      </c>
    </row>
    <row r="288" spans="5:69" ht="16" customHeight="1">
      <c r="E288" s="334"/>
      <c r="F288" s="334"/>
      <c r="G288" s="334"/>
      <c r="H288" s="321"/>
      <c r="I288" s="215" t="s">
        <v>299</v>
      </c>
      <c r="J288" s="237">
        <f>(J184+J198+J211+J224+J237+J250)*J284</f>
        <v>0</v>
      </c>
      <c r="K288" s="237">
        <f>(K184+K198+K211+K224+K237+K250)*K284</f>
        <v>16.489119170984456</v>
      </c>
      <c r="L288" s="237">
        <f t="shared" ref="L288:BQ288" si="219">(L184+L198+L211+L224+L237+L250)*L284</f>
        <v>25.39324352331607</v>
      </c>
      <c r="M288" s="237">
        <f t="shared" si="219"/>
        <v>30.443860725388603</v>
      </c>
      <c r="N288" s="237">
        <f t="shared" si="219"/>
        <v>33.544474694300519</v>
      </c>
      <c r="O288" s="237">
        <f t="shared" si="219"/>
        <v>35.666330990176171</v>
      </c>
      <c r="P288" s="237">
        <f t="shared" si="219"/>
        <v>37.305237167955234</v>
      </c>
      <c r="Q288" s="237">
        <f t="shared" si="219"/>
        <v>38.714541569511525</v>
      </c>
      <c r="R288" s="237">
        <f t="shared" si="219"/>
        <v>40.023952932720874</v>
      </c>
      <c r="S288" s="237">
        <f t="shared" si="219"/>
        <v>41.300138829925736</v>
      </c>
      <c r="T288" s="237">
        <f t="shared" si="219"/>
        <v>42.577631322527353</v>
      </c>
      <c r="U288" s="237">
        <f t="shared" si="219"/>
        <v>43.87458930933213</v>
      </c>
      <c r="V288" s="237">
        <f t="shared" si="219"/>
        <v>45.200837802647861</v>
      </c>
      <c r="W288" s="237">
        <f t="shared" si="219"/>
        <v>46.561968451885555</v>
      </c>
      <c r="X288" s="237">
        <f t="shared" si="219"/>
        <v>47.961431318172835</v>
      </c>
      <c r="Y288" s="237">
        <f t="shared" si="219"/>
        <v>49.401602202210682</v>
      </c>
      <c r="Z288" s="237">
        <f t="shared" si="219"/>
        <v>50.884327519968252</v>
      </c>
      <c r="AA288" s="237">
        <f t="shared" si="219"/>
        <v>52.411202743929842</v>
      </c>
      <c r="AB288" s="237">
        <f t="shared" si="219"/>
        <v>53.983714979412646</v>
      </c>
      <c r="AC288" s="237">
        <f t="shared" si="219"/>
        <v>55.603316266909118</v>
      </c>
      <c r="AD288" s="237">
        <f t="shared" si="219"/>
        <v>57.271461572354582</v>
      </c>
      <c r="AE288" s="237">
        <f t="shared" si="219"/>
        <v>58.989628786418692</v>
      </c>
      <c r="AF288" s="237">
        <f t="shared" si="219"/>
        <v>60.75932956712694</v>
      </c>
      <c r="AG288" s="237">
        <f t="shared" si="219"/>
        <v>62.582115531869754</v>
      </c>
      <c r="AH288" s="237">
        <f t="shared" si="219"/>
        <v>64.459582097467617</v>
      </c>
      <c r="AI288" s="237">
        <f t="shared" si="219"/>
        <v>66.393371141208974</v>
      </c>
      <c r="AJ288" s="237">
        <f t="shared" si="219"/>
        <v>68.38517308166206</v>
      </c>
      <c r="AK288" s="237">
        <f t="shared" si="219"/>
        <v>70.436728685282517</v>
      </c>
      <c r="AL288" s="237">
        <f t="shared" si="219"/>
        <v>72.549830755537982</v>
      </c>
      <c r="AM288" s="237">
        <f t="shared" si="219"/>
        <v>74.726325785149598</v>
      </c>
      <c r="AN288" s="237">
        <f t="shared" si="219"/>
        <v>76.968115613246269</v>
      </c>
      <c r="AO288" s="237">
        <f t="shared" si="219"/>
        <v>79.2771591094602</v>
      </c>
      <c r="AP288" s="237">
        <f t="shared" si="219"/>
        <v>81.655473896930417</v>
      </c>
      <c r="AQ288" s="237">
        <f t="shared" si="219"/>
        <v>84.105138121073409</v>
      </c>
      <c r="AR288" s="237">
        <f t="shared" si="219"/>
        <v>86.628292268395498</v>
      </c>
      <c r="AS288" s="237">
        <f t="shared" si="219"/>
        <v>89.227141038329208</v>
      </c>
      <c r="AT288" s="237">
        <f t="shared" si="219"/>
        <v>91.903955270438843</v>
      </c>
      <c r="AU288" s="237">
        <f t="shared" si="219"/>
        <v>94.661073929041464</v>
      </c>
      <c r="AV288" s="237">
        <f t="shared" si="219"/>
        <v>97.500906147162326</v>
      </c>
      <c r="AW288" s="237">
        <f t="shared" si="219"/>
        <v>100.42593333170448</v>
      </c>
      <c r="AX288" s="237">
        <f t="shared" si="219"/>
        <v>103.43871133172057</v>
      </c>
      <c r="AY288" s="237">
        <f t="shared" si="219"/>
        <v>106.54187267170529</v>
      </c>
      <c r="AZ288" s="237">
        <f t="shared" si="219"/>
        <v>109.73812885187334</v>
      </c>
      <c r="BA288" s="237">
        <f t="shared" si="219"/>
        <v>113.03027271743815</v>
      </c>
      <c r="BB288" s="237">
        <f t="shared" si="219"/>
        <v>116.4211808989657</v>
      </c>
      <c r="BC288" s="237">
        <f t="shared" si="219"/>
        <v>119.91381632593689</v>
      </c>
      <c r="BD288" s="237">
        <f t="shared" si="219"/>
        <v>123.51123081571617</v>
      </c>
      <c r="BE288" s="237">
        <f t="shared" si="219"/>
        <v>127.21656774018824</v>
      </c>
      <c r="BF288" s="237">
        <f t="shared" si="219"/>
        <v>131.0330647723942</v>
      </c>
      <c r="BG288" s="237">
        <f t="shared" si="219"/>
        <v>134.96405671556616</v>
      </c>
      <c r="BH288" s="237">
        <f t="shared" si="219"/>
        <v>139.01297841703322</v>
      </c>
      <c r="BI288" s="237">
        <f t="shared" si="219"/>
        <v>143.18336776954425</v>
      </c>
      <c r="BJ288" s="237">
        <f t="shared" si="219"/>
        <v>147.47886880263061</v>
      </c>
      <c r="BK288" s="237">
        <f t="shared" si="219"/>
        <v>151.90323486670957</v>
      </c>
      <c r="BL288" s="237">
        <f t="shared" si="219"/>
        <v>156.46033191271087</v>
      </c>
      <c r="BM288" s="237">
        <f t="shared" si="219"/>
        <v>161.15414187009222</v>
      </c>
      <c r="BN288" s="237">
        <f t="shared" si="219"/>
        <v>165.98876612619495</v>
      </c>
      <c r="BO288" s="237">
        <f t="shared" si="219"/>
        <v>170.96842910998083</v>
      </c>
      <c r="BP288" s="237">
        <f t="shared" si="219"/>
        <v>176.09748198328023</v>
      </c>
      <c r="BQ288" s="237">
        <f t="shared" si="219"/>
        <v>181.38040644277868</v>
      </c>
    </row>
    <row r="289" spans="5:69" ht="16" customHeight="1">
      <c r="E289" s="334"/>
      <c r="F289" s="334"/>
      <c r="G289" s="334"/>
      <c r="H289" s="321"/>
      <c r="I289" s="215" t="s">
        <v>301</v>
      </c>
      <c r="J289" s="237">
        <f>(J185+J199+J212+J225+J238+J251)*J284</f>
        <v>0</v>
      </c>
      <c r="K289" s="237">
        <f>(K185+K199+K212+K225+K238+K251)*K284</f>
        <v>4.1222797927461139</v>
      </c>
      <c r="L289" s="237">
        <f t="shared" ref="L289:BQ289" si="220">(L185+L199+L212+L225+L238+L251)*L284</f>
        <v>6.3483108808290174</v>
      </c>
      <c r="M289" s="237">
        <f t="shared" si="220"/>
        <v>7.6109651813471508</v>
      </c>
      <c r="N289" s="237">
        <f t="shared" si="220"/>
        <v>8.3861186735751296</v>
      </c>
      <c r="O289" s="237">
        <f t="shared" si="220"/>
        <v>8.9165827475440427</v>
      </c>
      <c r="P289" s="237">
        <f t="shared" si="220"/>
        <v>9.3263092919888084</v>
      </c>
      <c r="Q289" s="237">
        <f t="shared" si="220"/>
        <v>9.6786353923778812</v>
      </c>
      <c r="R289" s="237">
        <f t="shared" si="220"/>
        <v>10.005988233180219</v>
      </c>
      <c r="S289" s="237">
        <f t="shared" si="220"/>
        <v>10.325034707481434</v>
      </c>
      <c r="T289" s="237">
        <f t="shared" si="220"/>
        <v>10.644407830631838</v>
      </c>
      <c r="U289" s="237">
        <f t="shared" si="220"/>
        <v>10.968647327333032</v>
      </c>
      <c r="V289" s="237">
        <f t="shared" si="220"/>
        <v>11.300209450661965</v>
      </c>
      <c r="W289" s="237">
        <f t="shared" si="220"/>
        <v>11.640492112971389</v>
      </c>
      <c r="X289" s="237">
        <f t="shared" si="220"/>
        <v>11.990357829543209</v>
      </c>
      <c r="Y289" s="237">
        <f t="shared" si="220"/>
        <v>12.350400550552671</v>
      </c>
      <c r="Z289" s="237">
        <f t="shared" si="220"/>
        <v>12.721081879992063</v>
      </c>
      <c r="AA289" s="237">
        <f t="shared" si="220"/>
        <v>13.10280068598246</v>
      </c>
      <c r="AB289" s="237">
        <f t="shared" si="220"/>
        <v>13.495928744853162</v>
      </c>
      <c r="AC289" s="237">
        <f t="shared" si="220"/>
        <v>13.90082906672728</v>
      </c>
      <c r="AD289" s="237">
        <f t="shared" si="220"/>
        <v>14.317865393088645</v>
      </c>
      <c r="AE289" s="237">
        <f t="shared" si="220"/>
        <v>14.747407196604673</v>
      </c>
      <c r="AF289" s="237">
        <f t="shared" si="220"/>
        <v>15.189832391781735</v>
      </c>
      <c r="AG289" s="237">
        <f t="shared" si="220"/>
        <v>15.645528882967438</v>
      </c>
      <c r="AH289" s="237">
        <f t="shared" si="220"/>
        <v>16.114895524366904</v>
      </c>
      <c r="AI289" s="237">
        <f t="shared" si="220"/>
        <v>16.598342785302243</v>
      </c>
      <c r="AJ289" s="237">
        <f t="shared" si="220"/>
        <v>17.096293270415515</v>
      </c>
      <c r="AK289" s="237">
        <f t="shared" si="220"/>
        <v>17.609182171320629</v>
      </c>
      <c r="AL289" s="237">
        <f t="shared" si="220"/>
        <v>18.137457688884496</v>
      </c>
      <c r="AM289" s="237">
        <f t="shared" si="220"/>
        <v>18.681581446287399</v>
      </c>
      <c r="AN289" s="237">
        <f t="shared" si="220"/>
        <v>19.242028903311567</v>
      </c>
      <c r="AO289" s="237">
        <f t="shared" si="220"/>
        <v>19.81928977736505</v>
      </c>
      <c r="AP289" s="237">
        <f t="shared" si="220"/>
        <v>20.413868474232604</v>
      </c>
      <c r="AQ289" s="237">
        <f t="shared" si="220"/>
        <v>21.026284530268352</v>
      </c>
      <c r="AR289" s="237">
        <f t="shared" si="220"/>
        <v>21.657073067098874</v>
      </c>
      <c r="AS289" s="237">
        <f t="shared" si="220"/>
        <v>22.306785259582302</v>
      </c>
      <c r="AT289" s="237">
        <f t="shared" si="220"/>
        <v>22.975988817609711</v>
      </c>
      <c r="AU289" s="237">
        <f t="shared" si="220"/>
        <v>23.665268482260366</v>
      </c>
      <c r="AV289" s="237">
        <f t="shared" si="220"/>
        <v>24.375226536790581</v>
      </c>
      <c r="AW289" s="237">
        <f t="shared" si="220"/>
        <v>25.106483332926121</v>
      </c>
      <c r="AX289" s="237">
        <f t="shared" si="220"/>
        <v>25.859677832930142</v>
      </c>
      <c r="AY289" s="237">
        <f t="shared" si="220"/>
        <v>26.635468167926323</v>
      </c>
      <c r="AZ289" s="237">
        <f t="shared" si="220"/>
        <v>27.434532212968335</v>
      </c>
      <c r="BA289" s="237">
        <f t="shared" si="220"/>
        <v>28.257568179359538</v>
      </c>
      <c r="BB289" s="237">
        <f t="shared" si="220"/>
        <v>29.105295224741425</v>
      </c>
      <c r="BC289" s="237">
        <f t="shared" si="220"/>
        <v>29.978454081484223</v>
      </c>
      <c r="BD289" s="237">
        <f t="shared" si="220"/>
        <v>30.877807703929044</v>
      </c>
      <c r="BE289" s="237">
        <f t="shared" si="220"/>
        <v>31.80414193504706</v>
      </c>
      <c r="BF289" s="237">
        <f t="shared" si="220"/>
        <v>32.758266193098549</v>
      </c>
      <c r="BG289" s="237">
        <f t="shared" si="220"/>
        <v>33.74101417889154</v>
      </c>
      <c r="BH289" s="237">
        <f t="shared" si="220"/>
        <v>34.753244604258306</v>
      </c>
      <c r="BI289" s="237">
        <f t="shared" si="220"/>
        <v>35.795841942386062</v>
      </c>
      <c r="BJ289" s="237">
        <f t="shared" si="220"/>
        <v>36.869717200657654</v>
      </c>
      <c r="BK289" s="237">
        <f t="shared" si="220"/>
        <v>37.975808716677392</v>
      </c>
      <c r="BL289" s="237">
        <f t="shared" si="220"/>
        <v>39.115082978177718</v>
      </c>
      <c r="BM289" s="237">
        <f t="shared" si="220"/>
        <v>40.288535467523054</v>
      </c>
      <c r="BN289" s="237">
        <f t="shared" si="220"/>
        <v>41.497191531548737</v>
      </c>
      <c r="BO289" s="237">
        <f t="shared" si="220"/>
        <v>42.742107277495208</v>
      </c>
      <c r="BP289" s="237">
        <f t="shared" si="220"/>
        <v>44.024370495820058</v>
      </c>
      <c r="BQ289" s="237">
        <f t="shared" si="220"/>
        <v>45.34510161069467</v>
      </c>
    </row>
    <row r="290" spans="5:69" ht="16" customHeight="1">
      <c r="E290" s="334"/>
      <c r="F290" s="334"/>
      <c r="G290" s="334"/>
      <c r="H290" s="321"/>
      <c r="I290" s="215" t="s">
        <v>296</v>
      </c>
      <c r="J290" s="237">
        <f>(J186+J200+J213+J226+J239+J252)*J284</f>
        <v>40.414507772020727</v>
      </c>
      <c r="K290" s="237">
        <f>(K186+K200+K213+K226+K239+K252)*K284</f>
        <v>62.238341968911932</v>
      </c>
      <c r="L290" s="237">
        <f t="shared" ref="L290:BQ290" si="221">(L186+L200+L213+L226+L239+L252)*L284</f>
        <v>74.617305699481875</v>
      </c>
      <c r="M290" s="237">
        <f t="shared" si="221"/>
        <v>82.216849740932631</v>
      </c>
      <c r="N290" s="237">
        <f t="shared" si="221"/>
        <v>87.417477917098452</v>
      </c>
      <c r="O290" s="237">
        <f t="shared" si="221"/>
        <v>91.434404823419698</v>
      </c>
      <c r="P290" s="237">
        <f t="shared" si="221"/>
        <v>94.888582278214542</v>
      </c>
      <c r="Q290" s="237">
        <f t="shared" si="221"/>
        <v>98.097923854708</v>
      </c>
      <c r="R290" s="237">
        <f t="shared" si="221"/>
        <v>101.22583046550426</v>
      </c>
      <c r="S290" s="237">
        <f t="shared" si="221"/>
        <v>104.35693951599841</v>
      </c>
      <c r="T290" s="237">
        <f t="shared" si="221"/>
        <v>107.53575811110817</v>
      </c>
      <c r="U290" s="237">
        <f t="shared" si="221"/>
        <v>110.78636716335261</v>
      </c>
      <c r="V290" s="237">
        <f t="shared" si="221"/>
        <v>114.12247169579793</v>
      </c>
      <c r="W290" s="237">
        <f t="shared" si="221"/>
        <v>117.55252774061967</v>
      </c>
      <c r="X290" s="237">
        <f t="shared" si="221"/>
        <v>121.08235833875167</v>
      </c>
      <c r="Y290" s="237">
        <f t="shared" si="221"/>
        <v>124.71648901953006</v>
      </c>
      <c r="Z290" s="237">
        <f t="shared" si="221"/>
        <v>128.45883025473003</v>
      </c>
      <c r="AA290" s="237">
        <f t="shared" si="221"/>
        <v>132.31302691032508</v>
      </c>
      <c r="AB290" s="237">
        <f t="shared" si="221"/>
        <v>136.28263790909094</v>
      </c>
      <c r="AC290" s="237">
        <f t="shared" si="221"/>
        <v>140.37122934400634</v>
      </c>
      <c r="AD290" s="237">
        <f t="shared" si="221"/>
        <v>144.58242349612428</v>
      </c>
      <c r="AE290" s="237">
        <f t="shared" si="221"/>
        <v>148.91992540962485</v>
      </c>
      <c r="AF290" s="237">
        <f t="shared" si="221"/>
        <v>153.38753806830817</v>
      </c>
      <c r="AG290" s="237">
        <f t="shared" si="221"/>
        <v>157.98917180751866</v>
      </c>
      <c r="AH290" s="237">
        <f t="shared" si="221"/>
        <v>162.72885083629646</v>
      </c>
      <c r="AI290" s="237">
        <f t="shared" si="221"/>
        <v>167.61071833740701</v>
      </c>
      <c r="AJ290" s="237">
        <f t="shared" si="221"/>
        <v>172.6390408953003</v>
      </c>
      <c r="AK290" s="237">
        <f t="shared" si="221"/>
        <v>177.8182126361225</v>
      </c>
      <c r="AL290" s="237">
        <f t="shared" si="221"/>
        <v>183.15275927732739</v>
      </c>
      <c r="AM290" s="237">
        <f t="shared" si="221"/>
        <v>188.64734218932912</v>
      </c>
      <c r="AN290" s="237">
        <f t="shared" si="221"/>
        <v>194.30676252318671</v>
      </c>
      <c r="AO290" s="237">
        <f t="shared" si="221"/>
        <v>200.13596543365301</v>
      </c>
      <c r="AP290" s="237">
        <f t="shared" si="221"/>
        <v>206.14004441439562</v>
      </c>
      <c r="AQ290" s="237">
        <f t="shared" si="221"/>
        <v>212.32424575587129</v>
      </c>
      <c r="AR290" s="237">
        <f t="shared" si="221"/>
        <v>218.6939731331598</v>
      </c>
      <c r="AS290" s="237">
        <f t="shared" si="221"/>
        <v>225.2547923295069</v>
      </c>
      <c r="AT290" s="237">
        <f t="shared" si="221"/>
        <v>232.01243610059177</v>
      </c>
      <c r="AU290" s="237">
        <f t="shared" si="221"/>
        <v>238.97280918422138</v>
      </c>
      <c r="AV290" s="237">
        <f t="shared" si="221"/>
        <v>246.14199346006001</v>
      </c>
      <c r="AW290" s="237">
        <f t="shared" si="221"/>
        <v>253.52625326402099</v>
      </c>
      <c r="AX290" s="237">
        <f t="shared" si="221"/>
        <v>261.13204086202279</v>
      </c>
      <c r="AY290" s="237">
        <f t="shared" si="221"/>
        <v>268.96600208792483</v>
      </c>
      <c r="AZ290" s="237">
        <f t="shared" si="221"/>
        <v>277.03498215058369</v>
      </c>
      <c r="BA290" s="237">
        <f t="shared" si="221"/>
        <v>285.346031615112</v>
      </c>
      <c r="BB290" s="237">
        <f t="shared" si="221"/>
        <v>293.90641256357088</v>
      </c>
      <c r="BC290" s="237">
        <f t="shared" si="221"/>
        <v>302.72360494048075</v>
      </c>
      <c r="BD290" s="237">
        <f t="shared" si="221"/>
        <v>311.80531308869666</v>
      </c>
      <c r="BE290" s="237">
        <f t="shared" si="221"/>
        <v>321.15947248135831</v>
      </c>
      <c r="BF290" s="237">
        <f t="shared" si="221"/>
        <v>330.79425665579942</v>
      </c>
      <c r="BG290" s="237">
        <f t="shared" si="221"/>
        <v>340.71808435547359</v>
      </c>
      <c r="BH290" s="237">
        <f t="shared" si="221"/>
        <v>350.93962688613783</v>
      </c>
      <c r="BI290" s="237">
        <f t="shared" si="221"/>
        <v>361.46781569272207</v>
      </c>
      <c r="BJ290" s="237">
        <f t="shared" si="221"/>
        <v>372.31185016350378</v>
      </c>
      <c r="BK290" s="237">
        <f t="shared" si="221"/>
        <v>383.48120566840896</v>
      </c>
      <c r="BL290" s="237">
        <f t="shared" si="221"/>
        <v>394.98564183846122</v>
      </c>
      <c r="BM290" s="237">
        <f t="shared" si="221"/>
        <v>406.83521109361516</v>
      </c>
      <c r="BN290" s="237">
        <f t="shared" si="221"/>
        <v>419.0402674264235</v>
      </c>
      <c r="BO290" s="237">
        <f t="shared" si="221"/>
        <v>431.61147544921619</v>
      </c>
      <c r="BP290" s="237">
        <f t="shared" si="221"/>
        <v>444.55981971269273</v>
      </c>
      <c r="BQ290" s="237">
        <f t="shared" si="221"/>
        <v>457.89661430407358</v>
      </c>
    </row>
    <row r="291" spans="5:69" ht="16" customHeight="1">
      <c r="E291" s="334"/>
      <c r="F291" s="334"/>
      <c r="G291" s="334"/>
      <c r="H291" s="321"/>
      <c r="I291" s="215" t="s">
        <v>295</v>
      </c>
      <c r="J291" s="237">
        <f>(J187+J201+J213+J226+J239+J252)*J284</f>
        <v>202.07253886010361</v>
      </c>
      <c r="K291" s="237">
        <f>(K187+K201+K213+K226+K239+K252)*K284</f>
        <v>311.19170984455963</v>
      </c>
      <c r="L291" s="237">
        <f t="shared" ref="L291:BQ291" si="222">(L187+L201+L213+L226+L239+L252)*L284</f>
        <v>373.08652849740946</v>
      </c>
      <c r="M291" s="237">
        <f t="shared" si="222"/>
        <v>411.08424870466314</v>
      </c>
      <c r="N291" s="237">
        <f t="shared" si="222"/>
        <v>437.08738958549219</v>
      </c>
      <c r="O291" s="237">
        <f t="shared" si="222"/>
        <v>457.17202411709854</v>
      </c>
      <c r="P291" s="237">
        <f t="shared" si="222"/>
        <v>474.4429113910727</v>
      </c>
      <c r="Q291" s="237">
        <f t="shared" si="222"/>
        <v>490.48961927353997</v>
      </c>
      <c r="R291" s="237">
        <f t="shared" si="222"/>
        <v>506.12915232752118</v>
      </c>
      <c r="S291" s="237">
        <f t="shared" si="222"/>
        <v>521.7846975799921</v>
      </c>
      <c r="T291" s="237">
        <f t="shared" si="222"/>
        <v>537.6787905555409</v>
      </c>
      <c r="U291" s="237">
        <f t="shared" si="222"/>
        <v>553.93183581676305</v>
      </c>
      <c r="V291" s="237">
        <f t="shared" si="222"/>
        <v>570.61235847898968</v>
      </c>
      <c r="W291" s="237">
        <f t="shared" si="222"/>
        <v>587.76263870309833</v>
      </c>
      <c r="X291" s="237">
        <f t="shared" si="222"/>
        <v>605.41179169375835</v>
      </c>
      <c r="Y291" s="237">
        <f t="shared" si="222"/>
        <v>623.58244509765018</v>
      </c>
      <c r="Z291" s="237">
        <f t="shared" si="222"/>
        <v>642.29415127365007</v>
      </c>
      <c r="AA291" s="237">
        <f t="shared" si="222"/>
        <v>661.56513455162531</v>
      </c>
      <c r="AB291" s="237">
        <f t="shared" si="222"/>
        <v>681.41318954545477</v>
      </c>
      <c r="AC291" s="237">
        <f t="shared" si="222"/>
        <v>701.85614672003157</v>
      </c>
      <c r="AD291" s="237">
        <f t="shared" si="222"/>
        <v>722.91211748062142</v>
      </c>
      <c r="AE291" s="237">
        <f t="shared" si="222"/>
        <v>744.59962704812415</v>
      </c>
      <c r="AF291" s="237">
        <f t="shared" si="222"/>
        <v>766.93769034154093</v>
      </c>
      <c r="AG291" s="237">
        <f t="shared" si="222"/>
        <v>789.94585903759344</v>
      </c>
      <c r="AH291" s="237">
        <f t="shared" si="222"/>
        <v>813.64425418148232</v>
      </c>
      <c r="AI291" s="237">
        <f t="shared" si="222"/>
        <v>838.05359168703501</v>
      </c>
      <c r="AJ291" s="237">
        <f t="shared" si="222"/>
        <v>863.19520447650109</v>
      </c>
      <c r="AK291" s="237">
        <f t="shared" si="222"/>
        <v>889.09106318061242</v>
      </c>
      <c r="AL291" s="237">
        <f t="shared" si="222"/>
        <v>915.76379638663707</v>
      </c>
      <c r="AM291" s="237">
        <f t="shared" si="222"/>
        <v>943.23671094664553</v>
      </c>
      <c r="AN291" s="237">
        <f t="shared" si="222"/>
        <v>971.53381261593347</v>
      </c>
      <c r="AO291" s="237">
        <f t="shared" si="222"/>
        <v>1000.6798271682649</v>
      </c>
      <c r="AP291" s="237">
        <f t="shared" si="222"/>
        <v>1030.7002220719778</v>
      </c>
      <c r="AQ291" s="237">
        <f t="shared" si="222"/>
        <v>1061.6212287793564</v>
      </c>
      <c r="AR291" s="237">
        <f t="shared" si="222"/>
        <v>1093.4698656657988</v>
      </c>
      <c r="AS291" s="237">
        <f t="shared" si="222"/>
        <v>1126.2739616475346</v>
      </c>
      <c r="AT291" s="237">
        <f t="shared" si="222"/>
        <v>1160.0621805029589</v>
      </c>
      <c r="AU291" s="237">
        <f t="shared" si="222"/>
        <v>1194.8640459211069</v>
      </c>
      <c r="AV291" s="237">
        <f t="shared" si="222"/>
        <v>1230.7099673003001</v>
      </c>
      <c r="AW291" s="237">
        <f t="shared" si="222"/>
        <v>1267.6312663201049</v>
      </c>
      <c r="AX291" s="237">
        <f t="shared" si="222"/>
        <v>1305.6602043101136</v>
      </c>
      <c r="AY291" s="237">
        <f t="shared" si="222"/>
        <v>1344.8300104396239</v>
      </c>
      <c r="AZ291" s="237">
        <f t="shared" si="222"/>
        <v>1385.1749107529185</v>
      </c>
      <c r="BA291" s="237">
        <f t="shared" si="222"/>
        <v>1426.7301580755602</v>
      </c>
      <c r="BB291" s="237">
        <f t="shared" si="222"/>
        <v>1469.5320628178542</v>
      </c>
      <c r="BC291" s="237">
        <f t="shared" si="222"/>
        <v>1513.618024702404</v>
      </c>
      <c r="BD291" s="237">
        <f t="shared" si="222"/>
        <v>1559.0265654434832</v>
      </c>
      <c r="BE291" s="237">
        <f t="shared" si="222"/>
        <v>1605.7973624067913</v>
      </c>
      <c r="BF291" s="237">
        <f t="shared" si="222"/>
        <v>1653.9712832789971</v>
      </c>
      <c r="BG291" s="237">
        <f t="shared" si="222"/>
        <v>1703.5904217773675</v>
      </c>
      <c r="BH291" s="237">
        <f t="shared" si="222"/>
        <v>1754.6981344306896</v>
      </c>
      <c r="BI291" s="237">
        <f t="shared" si="222"/>
        <v>1807.3390784636103</v>
      </c>
      <c r="BJ291" s="237">
        <f t="shared" si="222"/>
        <v>1861.5592508175189</v>
      </c>
      <c r="BK291" s="237">
        <f t="shared" si="222"/>
        <v>1917.4060283420442</v>
      </c>
      <c r="BL291" s="237">
        <f t="shared" si="222"/>
        <v>1974.9282091923058</v>
      </c>
      <c r="BM291" s="237">
        <f t="shared" si="222"/>
        <v>2034.1760554680752</v>
      </c>
      <c r="BN291" s="237">
        <f t="shared" si="222"/>
        <v>2095.2013371321177</v>
      </c>
      <c r="BO291" s="237">
        <f t="shared" si="222"/>
        <v>2158.0573772460812</v>
      </c>
      <c r="BP291" s="237">
        <f t="shared" si="222"/>
        <v>2222.7990985634638</v>
      </c>
      <c r="BQ291" s="237">
        <f t="shared" si="222"/>
        <v>2289.4830715203684</v>
      </c>
    </row>
    <row r="292" spans="5:69" ht="16" customHeight="1">
      <c r="E292" s="334"/>
      <c r="F292" s="334"/>
      <c r="G292" s="334"/>
      <c r="H292" s="321"/>
      <c r="I292" s="215" t="s">
        <v>294</v>
      </c>
      <c r="J292" s="237">
        <f>(J187+J201+J213+J226+J239+J252)*J284+J284</f>
        <v>204.6725388601036</v>
      </c>
      <c r="K292" s="237">
        <f>(K187+K201+K213+K226+K239+K252)*K284+K284</f>
        <v>313.84370984455961</v>
      </c>
      <c r="L292" s="237">
        <f t="shared" ref="L292:BQ292" si="223">(L187+L201+L213+L226+L239+L252)*L284+L284</f>
        <v>375.79156849740946</v>
      </c>
      <c r="M292" s="237">
        <f t="shared" si="223"/>
        <v>413.84338950466315</v>
      </c>
      <c r="N292" s="237">
        <f t="shared" si="223"/>
        <v>439.90171320149221</v>
      </c>
      <c r="O292" s="237">
        <f t="shared" si="223"/>
        <v>460.04263420541855</v>
      </c>
      <c r="P292" s="237">
        <f t="shared" si="223"/>
        <v>477.3709336811591</v>
      </c>
      <c r="Q292" s="237">
        <f t="shared" si="223"/>
        <v>493.47620200942811</v>
      </c>
      <c r="R292" s="237">
        <f t="shared" si="223"/>
        <v>509.1754667181271</v>
      </c>
      <c r="S292" s="237">
        <f t="shared" si="223"/>
        <v>524.89193825841016</v>
      </c>
      <c r="T292" s="237">
        <f t="shared" si="223"/>
        <v>540.84817604752732</v>
      </c>
      <c r="U292" s="237">
        <f t="shared" si="223"/>
        <v>557.1646090185892</v>
      </c>
      <c r="V292" s="237">
        <f t="shared" si="223"/>
        <v>573.90978714485232</v>
      </c>
      <c r="W292" s="237">
        <f t="shared" si="223"/>
        <v>591.12601594227817</v>
      </c>
      <c r="X292" s="237">
        <f t="shared" si="223"/>
        <v>608.84243647772178</v>
      </c>
      <c r="Y292" s="237">
        <f t="shared" si="223"/>
        <v>627.08170277729289</v>
      </c>
      <c r="Z292" s="237">
        <f t="shared" si="223"/>
        <v>645.86339410688561</v>
      </c>
      <c r="AA292" s="237">
        <f t="shared" si="223"/>
        <v>665.20576224152558</v>
      </c>
      <c r="AB292" s="237">
        <f t="shared" si="223"/>
        <v>685.12662978915307</v>
      </c>
      <c r="AC292" s="237">
        <f t="shared" si="223"/>
        <v>705.64385576860388</v>
      </c>
      <c r="AD292" s="237">
        <f t="shared" si="223"/>
        <v>726.77558071016517</v>
      </c>
      <c r="AE292" s="237">
        <f t="shared" si="223"/>
        <v>748.54035954225878</v>
      </c>
      <c r="AF292" s="237">
        <f t="shared" si="223"/>
        <v>770.95723748555827</v>
      </c>
      <c r="AG292" s="237">
        <f t="shared" si="223"/>
        <v>794.04579712449106</v>
      </c>
      <c r="AH292" s="237">
        <f t="shared" si="223"/>
        <v>817.82619103011791</v>
      </c>
      <c r="AI292" s="237">
        <f t="shared" si="223"/>
        <v>842.31916727264331</v>
      </c>
      <c r="AJ292" s="237">
        <f t="shared" si="223"/>
        <v>867.54609157382151</v>
      </c>
      <c r="AK292" s="237">
        <f t="shared" si="223"/>
        <v>893.52896801987924</v>
      </c>
      <c r="AL292" s="237">
        <f t="shared" si="223"/>
        <v>920.29045932268923</v>
      </c>
      <c r="AM292" s="237">
        <f t="shared" si="223"/>
        <v>947.85390714141874</v>
      </c>
      <c r="AN292" s="237">
        <f t="shared" si="223"/>
        <v>976.24335273460224</v>
      </c>
      <c r="AO292" s="237">
        <f t="shared" si="223"/>
        <v>1005.4835580893069</v>
      </c>
      <c r="AP292" s="237">
        <f t="shared" si="223"/>
        <v>1035.6000276114407</v>
      </c>
      <c r="AQ292" s="237">
        <f t="shared" si="223"/>
        <v>1066.6190304296085</v>
      </c>
      <c r="AR292" s="237">
        <f t="shared" si="223"/>
        <v>1098.567623349056</v>
      </c>
      <c r="AS292" s="237">
        <f t="shared" si="223"/>
        <v>1131.473674484457</v>
      </c>
      <c r="AT292" s="237">
        <f t="shared" si="223"/>
        <v>1165.3658875966198</v>
      </c>
      <c r="AU292" s="237">
        <f t="shared" si="223"/>
        <v>1200.2738271566409</v>
      </c>
      <c r="AV292" s="237">
        <f t="shared" si="223"/>
        <v>1236.2279441605449</v>
      </c>
      <c r="AW292" s="237">
        <f t="shared" si="223"/>
        <v>1273.2596027175546</v>
      </c>
      <c r="AX292" s="237">
        <f t="shared" si="223"/>
        <v>1311.4011074355121</v>
      </c>
      <c r="AY292" s="237">
        <f t="shared" si="223"/>
        <v>1350.6857316275305</v>
      </c>
      <c r="AZ292" s="237">
        <f t="shared" si="223"/>
        <v>1391.1477463645833</v>
      </c>
      <c r="BA292" s="237">
        <f t="shared" si="223"/>
        <v>1432.8224503994581</v>
      </c>
      <c r="BB292" s="237">
        <f t="shared" si="223"/>
        <v>1475.7462009882302</v>
      </c>
      <c r="BC292" s="237">
        <f t="shared" si="223"/>
        <v>1519.9564456361875</v>
      </c>
      <c r="BD292" s="237">
        <f t="shared" si="223"/>
        <v>1565.4917547959424</v>
      </c>
      <c r="BE292" s="237">
        <f t="shared" si="223"/>
        <v>1612.3918555462997</v>
      </c>
      <c r="BF292" s="237">
        <f t="shared" si="223"/>
        <v>1660.6976662812956</v>
      </c>
      <c r="BG292" s="237">
        <f t="shared" si="223"/>
        <v>1710.4513324397119</v>
      </c>
      <c r="BH292" s="237">
        <f t="shared" si="223"/>
        <v>1761.696263306281</v>
      </c>
      <c r="BI292" s="237">
        <f t="shared" si="223"/>
        <v>1814.4771699167136</v>
      </c>
      <c r="BJ292" s="237">
        <f t="shared" si="223"/>
        <v>1868.8401040996841</v>
      </c>
      <c r="BK292" s="237">
        <f t="shared" si="223"/>
        <v>1924.8324986898529</v>
      </c>
      <c r="BL292" s="237">
        <f t="shared" si="223"/>
        <v>1982.5032089470706</v>
      </c>
      <c r="BM292" s="237">
        <f t="shared" si="223"/>
        <v>2041.9025552179353</v>
      </c>
      <c r="BN292" s="237">
        <f t="shared" si="223"/>
        <v>2103.0823668769749</v>
      </c>
      <c r="BO292" s="237">
        <f t="shared" si="223"/>
        <v>2166.0960275858356</v>
      </c>
      <c r="BP292" s="237">
        <f t="shared" si="223"/>
        <v>2230.9985219100131</v>
      </c>
      <c r="BQ292" s="237">
        <f t="shared" si="223"/>
        <v>2297.8464833338489</v>
      </c>
    </row>
    <row r="293" spans="5:69" ht="16" customHeight="1">
      <c r="E293" s="317" t="s">
        <v>195</v>
      </c>
      <c r="F293" s="317"/>
      <c r="G293" s="317"/>
      <c r="H293" s="317"/>
      <c r="I293" s="229" t="s">
        <v>299</v>
      </c>
      <c r="J293" s="208">
        <f>ROUND(J268+J278+J288,0)</f>
        <v>0</v>
      </c>
      <c r="K293" s="208">
        <f t="shared" ref="K293:BQ296" si="224">ROUND(K268+K278+K288,0)</f>
        <v>49</v>
      </c>
      <c r="L293" s="208">
        <f t="shared" si="224"/>
        <v>76</v>
      </c>
      <c r="M293" s="208">
        <f t="shared" si="224"/>
        <v>91</v>
      </c>
      <c r="N293" s="208">
        <f t="shared" si="224"/>
        <v>101</v>
      </c>
      <c r="O293" s="208">
        <f t="shared" si="224"/>
        <v>107</v>
      </c>
      <c r="P293" s="208">
        <f t="shared" si="224"/>
        <v>112</v>
      </c>
      <c r="Q293" s="208">
        <f t="shared" si="224"/>
        <v>116</v>
      </c>
      <c r="R293" s="208">
        <f t="shared" si="224"/>
        <v>120</v>
      </c>
      <c r="S293" s="208">
        <f t="shared" si="224"/>
        <v>124</v>
      </c>
      <c r="T293" s="208">
        <f t="shared" si="224"/>
        <v>128</v>
      </c>
      <c r="U293" s="208">
        <f t="shared" si="224"/>
        <v>132</v>
      </c>
      <c r="V293" s="208">
        <f t="shared" si="224"/>
        <v>136</v>
      </c>
      <c r="W293" s="208">
        <f t="shared" si="224"/>
        <v>140</v>
      </c>
      <c r="X293" s="208">
        <f t="shared" si="224"/>
        <v>144</v>
      </c>
      <c r="Y293" s="208">
        <f t="shared" si="224"/>
        <v>148</v>
      </c>
      <c r="Z293" s="208">
        <f t="shared" si="224"/>
        <v>153</v>
      </c>
      <c r="AA293" s="208">
        <f t="shared" si="224"/>
        <v>157</v>
      </c>
      <c r="AB293" s="208">
        <f t="shared" si="224"/>
        <v>162</v>
      </c>
      <c r="AC293" s="208">
        <f t="shared" si="224"/>
        <v>167</v>
      </c>
      <c r="AD293" s="208">
        <f t="shared" si="224"/>
        <v>172</v>
      </c>
      <c r="AE293" s="208">
        <f t="shared" si="224"/>
        <v>177</v>
      </c>
      <c r="AF293" s="208">
        <f t="shared" si="224"/>
        <v>182</v>
      </c>
      <c r="AG293" s="208">
        <f t="shared" si="224"/>
        <v>188</v>
      </c>
      <c r="AH293" s="208">
        <f t="shared" si="224"/>
        <v>193</v>
      </c>
      <c r="AI293" s="208">
        <f t="shared" si="224"/>
        <v>199</v>
      </c>
      <c r="AJ293" s="208">
        <f t="shared" si="224"/>
        <v>205</v>
      </c>
      <c r="AK293" s="208">
        <f t="shared" si="224"/>
        <v>211</v>
      </c>
      <c r="AL293" s="208">
        <f t="shared" si="224"/>
        <v>218</v>
      </c>
      <c r="AM293" s="208">
        <f t="shared" si="224"/>
        <v>224</v>
      </c>
      <c r="AN293" s="208">
        <f t="shared" si="224"/>
        <v>231</v>
      </c>
      <c r="AO293" s="208">
        <f t="shared" si="224"/>
        <v>238</v>
      </c>
      <c r="AP293" s="208">
        <f t="shared" si="224"/>
        <v>245</v>
      </c>
      <c r="AQ293" s="208">
        <f t="shared" si="224"/>
        <v>252</v>
      </c>
      <c r="AR293" s="208">
        <f t="shared" si="224"/>
        <v>260</v>
      </c>
      <c r="AS293" s="208">
        <f t="shared" si="224"/>
        <v>268</v>
      </c>
      <c r="AT293" s="208">
        <f t="shared" si="224"/>
        <v>276</v>
      </c>
      <c r="AU293" s="208">
        <f t="shared" si="224"/>
        <v>284</v>
      </c>
      <c r="AV293" s="208">
        <f t="shared" si="224"/>
        <v>293</v>
      </c>
      <c r="AW293" s="208">
        <f t="shared" si="224"/>
        <v>301</v>
      </c>
      <c r="AX293" s="208">
        <f t="shared" si="224"/>
        <v>310</v>
      </c>
      <c r="AY293" s="208">
        <f t="shared" si="224"/>
        <v>320</v>
      </c>
      <c r="AZ293" s="208">
        <f t="shared" si="224"/>
        <v>329</v>
      </c>
      <c r="BA293" s="208">
        <f t="shared" si="224"/>
        <v>339</v>
      </c>
      <c r="BB293" s="208">
        <f t="shared" si="224"/>
        <v>349</v>
      </c>
      <c r="BC293" s="208">
        <f t="shared" si="224"/>
        <v>360</v>
      </c>
      <c r="BD293" s="208">
        <f t="shared" si="224"/>
        <v>371</v>
      </c>
      <c r="BE293" s="208">
        <f t="shared" si="224"/>
        <v>382</v>
      </c>
      <c r="BF293" s="208">
        <f t="shared" si="224"/>
        <v>393</v>
      </c>
      <c r="BG293" s="208">
        <f t="shared" si="224"/>
        <v>405</v>
      </c>
      <c r="BH293" s="208">
        <f t="shared" si="224"/>
        <v>417</v>
      </c>
      <c r="BI293" s="208">
        <f t="shared" si="224"/>
        <v>430</v>
      </c>
      <c r="BJ293" s="208">
        <f t="shared" si="224"/>
        <v>442</v>
      </c>
      <c r="BK293" s="208">
        <f t="shared" si="224"/>
        <v>456</v>
      </c>
      <c r="BL293" s="208">
        <f t="shared" si="224"/>
        <v>469</v>
      </c>
      <c r="BM293" s="208">
        <f t="shared" si="224"/>
        <v>483</v>
      </c>
      <c r="BN293" s="208">
        <f t="shared" si="224"/>
        <v>498</v>
      </c>
      <c r="BO293" s="208">
        <f t="shared" si="224"/>
        <v>513</v>
      </c>
      <c r="BP293" s="208">
        <f t="shared" si="224"/>
        <v>528</v>
      </c>
      <c r="BQ293" s="208">
        <f t="shared" si="224"/>
        <v>544</v>
      </c>
    </row>
    <row r="294" spans="5:69" ht="16" customHeight="1">
      <c r="E294" s="317"/>
      <c r="F294" s="317"/>
      <c r="G294" s="317"/>
      <c r="H294" s="317"/>
      <c r="I294" s="229" t="s">
        <v>301</v>
      </c>
      <c r="J294" s="208">
        <f>ROUND(J269+J279+J289,0)</f>
        <v>0</v>
      </c>
      <c r="K294" s="208">
        <f t="shared" si="224"/>
        <v>12</v>
      </c>
      <c r="L294" s="208">
        <f t="shared" si="224"/>
        <v>19</v>
      </c>
      <c r="M294" s="208">
        <f t="shared" si="224"/>
        <v>23</v>
      </c>
      <c r="N294" s="208">
        <f t="shared" si="224"/>
        <v>25</v>
      </c>
      <c r="O294" s="208">
        <f t="shared" si="224"/>
        <v>27</v>
      </c>
      <c r="P294" s="208">
        <f t="shared" si="224"/>
        <v>28</v>
      </c>
      <c r="Q294" s="208">
        <f t="shared" si="224"/>
        <v>29</v>
      </c>
      <c r="R294" s="208">
        <f t="shared" si="224"/>
        <v>30</v>
      </c>
      <c r="S294" s="208">
        <f t="shared" si="224"/>
        <v>31</v>
      </c>
      <c r="T294" s="208">
        <f t="shared" si="224"/>
        <v>32</v>
      </c>
      <c r="U294" s="208">
        <f t="shared" si="224"/>
        <v>33</v>
      </c>
      <c r="V294" s="208">
        <f t="shared" si="224"/>
        <v>34</v>
      </c>
      <c r="W294" s="208">
        <f t="shared" si="224"/>
        <v>35</v>
      </c>
      <c r="X294" s="208">
        <f t="shared" si="224"/>
        <v>36</v>
      </c>
      <c r="Y294" s="208">
        <f t="shared" si="224"/>
        <v>37</v>
      </c>
      <c r="Z294" s="208">
        <f t="shared" si="224"/>
        <v>38</v>
      </c>
      <c r="AA294" s="208">
        <f t="shared" si="224"/>
        <v>39</v>
      </c>
      <c r="AB294" s="208">
        <f t="shared" si="224"/>
        <v>40</v>
      </c>
      <c r="AC294" s="208">
        <f t="shared" si="224"/>
        <v>42</v>
      </c>
      <c r="AD294" s="208">
        <f t="shared" si="224"/>
        <v>43</v>
      </c>
      <c r="AE294" s="208">
        <f t="shared" si="224"/>
        <v>44</v>
      </c>
      <c r="AF294" s="208">
        <f t="shared" si="224"/>
        <v>46</v>
      </c>
      <c r="AG294" s="208">
        <f t="shared" si="224"/>
        <v>47</v>
      </c>
      <c r="AH294" s="208">
        <f t="shared" si="224"/>
        <v>48</v>
      </c>
      <c r="AI294" s="208">
        <f t="shared" si="224"/>
        <v>50</v>
      </c>
      <c r="AJ294" s="208">
        <f t="shared" si="224"/>
        <v>51</v>
      </c>
      <c r="AK294" s="208">
        <f t="shared" si="224"/>
        <v>53</v>
      </c>
      <c r="AL294" s="208">
        <f t="shared" si="224"/>
        <v>54</v>
      </c>
      <c r="AM294" s="208">
        <f t="shared" si="224"/>
        <v>56</v>
      </c>
      <c r="AN294" s="208">
        <f t="shared" si="224"/>
        <v>58</v>
      </c>
      <c r="AO294" s="208">
        <f t="shared" si="224"/>
        <v>59</v>
      </c>
      <c r="AP294" s="208">
        <f t="shared" si="224"/>
        <v>61</v>
      </c>
      <c r="AQ294" s="208">
        <f t="shared" si="224"/>
        <v>63</v>
      </c>
      <c r="AR294" s="208">
        <f t="shared" si="224"/>
        <v>65</v>
      </c>
      <c r="AS294" s="208">
        <f t="shared" si="224"/>
        <v>67</v>
      </c>
      <c r="AT294" s="208">
        <f t="shared" si="224"/>
        <v>69</v>
      </c>
      <c r="AU294" s="208">
        <f t="shared" si="224"/>
        <v>71</v>
      </c>
      <c r="AV294" s="208">
        <f t="shared" si="224"/>
        <v>73</v>
      </c>
      <c r="AW294" s="208">
        <f t="shared" si="224"/>
        <v>75</v>
      </c>
      <c r="AX294" s="208">
        <f t="shared" si="224"/>
        <v>78</v>
      </c>
      <c r="AY294" s="208">
        <f t="shared" si="224"/>
        <v>80</v>
      </c>
      <c r="AZ294" s="208">
        <f t="shared" si="224"/>
        <v>82</v>
      </c>
      <c r="BA294" s="208">
        <f t="shared" si="224"/>
        <v>85</v>
      </c>
      <c r="BB294" s="208">
        <f t="shared" si="224"/>
        <v>87</v>
      </c>
      <c r="BC294" s="208">
        <f t="shared" si="224"/>
        <v>90</v>
      </c>
      <c r="BD294" s="208">
        <f t="shared" si="224"/>
        <v>93</v>
      </c>
      <c r="BE294" s="208">
        <f t="shared" si="224"/>
        <v>95</v>
      </c>
      <c r="BF294" s="208">
        <f t="shared" si="224"/>
        <v>98</v>
      </c>
      <c r="BG294" s="208">
        <f t="shared" si="224"/>
        <v>101</v>
      </c>
      <c r="BH294" s="208">
        <f t="shared" si="224"/>
        <v>104</v>
      </c>
      <c r="BI294" s="208">
        <f t="shared" si="224"/>
        <v>107</v>
      </c>
      <c r="BJ294" s="208">
        <f t="shared" si="224"/>
        <v>111</v>
      </c>
      <c r="BK294" s="208">
        <f t="shared" si="224"/>
        <v>114</v>
      </c>
      <c r="BL294" s="208">
        <f t="shared" si="224"/>
        <v>117</v>
      </c>
      <c r="BM294" s="208">
        <f t="shared" si="224"/>
        <v>121</v>
      </c>
      <c r="BN294" s="208">
        <f t="shared" si="224"/>
        <v>124</v>
      </c>
      <c r="BO294" s="208">
        <f t="shared" si="224"/>
        <v>128</v>
      </c>
      <c r="BP294" s="208">
        <f t="shared" si="224"/>
        <v>132</v>
      </c>
      <c r="BQ294" s="208">
        <f t="shared" si="224"/>
        <v>136</v>
      </c>
    </row>
    <row r="295" spans="5:69" ht="16" customHeight="1">
      <c r="E295" s="317"/>
      <c r="F295" s="317"/>
      <c r="G295" s="317"/>
      <c r="H295" s="317"/>
      <c r="I295" s="229" t="s">
        <v>296</v>
      </c>
      <c r="J295" s="208">
        <f>ROUND(J270+J280+J290,0)</f>
        <v>121</v>
      </c>
      <c r="K295" s="208">
        <f t="shared" si="224"/>
        <v>187</v>
      </c>
      <c r="L295" s="208">
        <f t="shared" si="224"/>
        <v>224</v>
      </c>
      <c r="M295" s="208">
        <f t="shared" si="224"/>
        <v>247</v>
      </c>
      <c r="N295" s="208">
        <f t="shared" si="224"/>
        <v>262</v>
      </c>
      <c r="O295" s="208">
        <f t="shared" si="224"/>
        <v>274</v>
      </c>
      <c r="P295" s="208">
        <f t="shared" si="224"/>
        <v>285</v>
      </c>
      <c r="Q295" s="208">
        <f t="shared" si="224"/>
        <v>294</v>
      </c>
      <c r="R295" s="208">
        <f t="shared" si="224"/>
        <v>304</v>
      </c>
      <c r="S295" s="208">
        <f t="shared" si="224"/>
        <v>313</v>
      </c>
      <c r="T295" s="208">
        <f t="shared" si="224"/>
        <v>323</v>
      </c>
      <c r="U295" s="208">
        <f t="shared" si="224"/>
        <v>332</v>
      </c>
      <c r="V295" s="208">
        <f t="shared" si="224"/>
        <v>342</v>
      </c>
      <c r="W295" s="208">
        <f t="shared" si="224"/>
        <v>353</v>
      </c>
      <c r="X295" s="208">
        <f t="shared" si="224"/>
        <v>363</v>
      </c>
      <c r="Y295" s="208">
        <f t="shared" si="224"/>
        <v>374</v>
      </c>
      <c r="Z295" s="208">
        <f t="shared" si="224"/>
        <v>385</v>
      </c>
      <c r="AA295" s="208">
        <f t="shared" si="224"/>
        <v>397</v>
      </c>
      <c r="AB295" s="208">
        <f t="shared" si="224"/>
        <v>409</v>
      </c>
      <c r="AC295" s="208">
        <f t="shared" si="224"/>
        <v>421</v>
      </c>
      <c r="AD295" s="208">
        <f t="shared" si="224"/>
        <v>434</v>
      </c>
      <c r="AE295" s="208">
        <f t="shared" si="224"/>
        <v>447</v>
      </c>
      <c r="AF295" s="208">
        <f t="shared" si="224"/>
        <v>460</v>
      </c>
      <c r="AG295" s="208">
        <f t="shared" si="224"/>
        <v>474</v>
      </c>
      <c r="AH295" s="208">
        <f t="shared" si="224"/>
        <v>488</v>
      </c>
      <c r="AI295" s="208">
        <f t="shared" si="224"/>
        <v>503</v>
      </c>
      <c r="AJ295" s="208">
        <f t="shared" si="224"/>
        <v>518</v>
      </c>
      <c r="AK295" s="208">
        <f t="shared" si="224"/>
        <v>533</v>
      </c>
      <c r="AL295" s="208">
        <f t="shared" si="224"/>
        <v>549</v>
      </c>
      <c r="AM295" s="208">
        <f t="shared" si="224"/>
        <v>566</v>
      </c>
      <c r="AN295" s="208">
        <f t="shared" si="224"/>
        <v>583</v>
      </c>
      <c r="AO295" s="208">
        <f t="shared" si="224"/>
        <v>600</v>
      </c>
      <c r="AP295" s="208">
        <f t="shared" si="224"/>
        <v>618</v>
      </c>
      <c r="AQ295" s="208">
        <f t="shared" si="224"/>
        <v>637</v>
      </c>
      <c r="AR295" s="208">
        <f t="shared" si="224"/>
        <v>656</v>
      </c>
      <c r="AS295" s="208">
        <f t="shared" si="224"/>
        <v>676</v>
      </c>
      <c r="AT295" s="208">
        <f t="shared" si="224"/>
        <v>696</v>
      </c>
      <c r="AU295" s="208">
        <f t="shared" si="224"/>
        <v>717</v>
      </c>
      <c r="AV295" s="208">
        <f t="shared" si="224"/>
        <v>738</v>
      </c>
      <c r="AW295" s="208">
        <f t="shared" si="224"/>
        <v>761</v>
      </c>
      <c r="AX295" s="208">
        <f t="shared" si="224"/>
        <v>783</v>
      </c>
      <c r="AY295" s="208">
        <f t="shared" si="224"/>
        <v>807</v>
      </c>
      <c r="AZ295" s="208">
        <f t="shared" si="224"/>
        <v>831</v>
      </c>
      <c r="BA295" s="208">
        <f t="shared" si="224"/>
        <v>856</v>
      </c>
      <c r="BB295" s="208">
        <f t="shared" si="224"/>
        <v>882</v>
      </c>
      <c r="BC295" s="208">
        <f t="shared" si="224"/>
        <v>908</v>
      </c>
      <c r="BD295" s="208">
        <f t="shared" si="224"/>
        <v>935</v>
      </c>
      <c r="BE295" s="208">
        <f t="shared" si="224"/>
        <v>963</v>
      </c>
      <c r="BF295" s="208">
        <f t="shared" si="224"/>
        <v>992</v>
      </c>
      <c r="BG295" s="208">
        <f t="shared" si="224"/>
        <v>1022</v>
      </c>
      <c r="BH295" s="208">
        <f t="shared" si="224"/>
        <v>1053</v>
      </c>
      <c r="BI295" s="208">
        <f t="shared" si="224"/>
        <v>1084</v>
      </c>
      <c r="BJ295" s="208">
        <f t="shared" si="224"/>
        <v>1117</v>
      </c>
      <c r="BK295" s="208">
        <f t="shared" si="224"/>
        <v>1150</v>
      </c>
      <c r="BL295" s="208">
        <f t="shared" si="224"/>
        <v>1185</v>
      </c>
      <c r="BM295" s="208">
        <f t="shared" si="224"/>
        <v>1221</v>
      </c>
      <c r="BN295" s="208">
        <f t="shared" si="224"/>
        <v>1257</v>
      </c>
      <c r="BO295" s="208">
        <f t="shared" si="224"/>
        <v>1295</v>
      </c>
      <c r="BP295" s="208">
        <f t="shared" si="224"/>
        <v>1334</v>
      </c>
      <c r="BQ295" s="208">
        <f t="shared" si="224"/>
        <v>1374</v>
      </c>
    </row>
    <row r="296" spans="5:69" ht="16" customHeight="1">
      <c r="E296" s="317"/>
      <c r="F296" s="317"/>
      <c r="G296" s="317"/>
      <c r="H296" s="317"/>
      <c r="I296" s="229" t="s">
        <v>295</v>
      </c>
      <c r="J296" s="208">
        <f>ROUND(J271+J281+J291,0)</f>
        <v>606</v>
      </c>
      <c r="K296" s="208">
        <f t="shared" si="224"/>
        <v>934</v>
      </c>
      <c r="L296" s="208">
        <f t="shared" si="224"/>
        <v>1119</v>
      </c>
      <c r="M296" s="208">
        <f t="shared" si="224"/>
        <v>1233</v>
      </c>
      <c r="N296" s="208">
        <f t="shared" si="224"/>
        <v>1311</v>
      </c>
      <c r="O296" s="208">
        <f t="shared" si="224"/>
        <v>1372</v>
      </c>
      <c r="P296" s="208">
        <f t="shared" si="224"/>
        <v>1423</v>
      </c>
      <c r="Q296" s="208">
        <f t="shared" si="224"/>
        <v>1471</v>
      </c>
      <c r="R296" s="208">
        <f t="shared" si="224"/>
        <v>1518</v>
      </c>
      <c r="S296" s="208">
        <f t="shared" si="224"/>
        <v>1565</v>
      </c>
      <c r="T296" s="208">
        <f t="shared" si="224"/>
        <v>1613</v>
      </c>
      <c r="U296" s="208">
        <f t="shared" si="224"/>
        <v>1662</v>
      </c>
      <c r="V296" s="208">
        <f t="shared" si="224"/>
        <v>1712</v>
      </c>
      <c r="W296" s="208">
        <f t="shared" si="224"/>
        <v>1763</v>
      </c>
      <c r="X296" s="208">
        <f t="shared" si="224"/>
        <v>1816</v>
      </c>
      <c r="Y296" s="208">
        <f t="shared" si="224"/>
        <v>1871</v>
      </c>
      <c r="Z296" s="208">
        <f t="shared" si="224"/>
        <v>1927</v>
      </c>
      <c r="AA296" s="208">
        <f t="shared" si="224"/>
        <v>1985</v>
      </c>
      <c r="AB296" s="208">
        <f t="shared" si="224"/>
        <v>2044</v>
      </c>
      <c r="AC296" s="208">
        <f t="shared" si="224"/>
        <v>2106</v>
      </c>
      <c r="AD296" s="208">
        <f t="shared" si="224"/>
        <v>2169</v>
      </c>
      <c r="AE296" s="208">
        <f t="shared" si="224"/>
        <v>2234</v>
      </c>
      <c r="AF296" s="208">
        <f t="shared" si="224"/>
        <v>2301</v>
      </c>
      <c r="AG296" s="208">
        <f t="shared" si="224"/>
        <v>2370</v>
      </c>
      <c r="AH296" s="208">
        <f t="shared" si="224"/>
        <v>2441</v>
      </c>
      <c r="AI296" s="208">
        <f t="shared" si="224"/>
        <v>2514</v>
      </c>
      <c r="AJ296" s="208">
        <f t="shared" si="224"/>
        <v>2590</v>
      </c>
      <c r="AK296" s="208">
        <f t="shared" si="224"/>
        <v>2667</v>
      </c>
      <c r="AL296" s="208">
        <f t="shared" si="224"/>
        <v>2747</v>
      </c>
      <c r="AM296" s="208">
        <f t="shared" si="224"/>
        <v>2830</v>
      </c>
      <c r="AN296" s="208">
        <f t="shared" si="224"/>
        <v>2915</v>
      </c>
      <c r="AO296" s="208">
        <f t="shared" si="224"/>
        <v>3002</v>
      </c>
      <c r="AP296" s="208">
        <f t="shared" si="224"/>
        <v>3092</v>
      </c>
      <c r="AQ296" s="208">
        <f t="shared" si="224"/>
        <v>3185</v>
      </c>
      <c r="AR296" s="208">
        <f t="shared" si="224"/>
        <v>3280</v>
      </c>
      <c r="AS296" s="208">
        <f t="shared" si="224"/>
        <v>3379</v>
      </c>
      <c r="AT296" s="208">
        <f t="shared" si="224"/>
        <v>3480</v>
      </c>
      <c r="AU296" s="208">
        <f t="shared" si="224"/>
        <v>3585</v>
      </c>
      <c r="AV296" s="208">
        <f t="shared" si="224"/>
        <v>3692</v>
      </c>
      <c r="AW296" s="208">
        <f t="shared" si="224"/>
        <v>3803</v>
      </c>
      <c r="AX296" s="208">
        <f t="shared" si="224"/>
        <v>3917</v>
      </c>
      <c r="AY296" s="208">
        <f t="shared" si="224"/>
        <v>4034</v>
      </c>
      <c r="AZ296" s="208">
        <f t="shared" si="224"/>
        <v>4156</v>
      </c>
      <c r="BA296" s="208">
        <f t="shared" si="224"/>
        <v>4280</v>
      </c>
      <c r="BB296" s="208">
        <f t="shared" si="224"/>
        <v>4409</v>
      </c>
      <c r="BC296" s="208">
        <f t="shared" si="224"/>
        <v>4541</v>
      </c>
      <c r="BD296" s="208">
        <f t="shared" si="224"/>
        <v>4677</v>
      </c>
      <c r="BE296" s="208">
        <f t="shared" si="224"/>
        <v>4817</v>
      </c>
      <c r="BF296" s="208">
        <f t="shared" si="224"/>
        <v>4962</v>
      </c>
      <c r="BG296" s="208">
        <f t="shared" si="224"/>
        <v>5111</v>
      </c>
      <c r="BH296" s="208">
        <f t="shared" si="224"/>
        <v>5264</v>
      </c>
      <c r="BI296" s="208">
        <f t="shared" si="224"/>
        <v>5422</v>
      </c>
      <c r="BJ296" s="208">
        <f t="shared" si="224"/>
        <v>5585</v>
      </c>
      <c r="BK296" s="208">
        <f t="shared" si="224"/>
        <v>5752</v>
      </c>
      <c r="BL296" s="208">
        <f t="shared" si="224"/>
        <v>5925</v>
      </c>
      <c r="BM296" s="208">
        <f t="shared" si="224"/>
        <v>6103</v>
      </c>
      <c r="BN296" s="208">
        <f t="shared" si="224"/>
        <v>6286</v>
      </c>
      <c r="BO296" s="208">
        <f t="shared" si="224"/>
        <v>6474</v>
      </c>
      <c r="BP296" s="208">
        <f t="shared" si="224"/>
        <v>6668</v>
      </c>
      <c r="BQ296" s="208">
        <f t="shared" si="224"/>
        <v>6868</v>
      </c>
    </row>
    <row r="297" spans="5:69" ht="16" customHeight="1">
      <c r="E297" s="317"/>
      <c r="F297" s="317"/>
      <c r="G297" s="317"/>
      <c r="H297" s="317"/>
      <c r="I297" s="229" t="s">
        <v>333</v>
      </c>
      <c r="J297" s="208">
        <f>ROUND(J264+J274+J284,0)</f>
        <v>52</v>
      </c>
      <c r="K297" s="208">
        <f t="shared" ref="K297:BQ297" si="225">ROUND(K264+K274+K284,0)</f>
        <v>53</v>
      </c>
      <c r="L297" s="208">
        <f t="shared" si="225"/>
        <v>54</v>
      </c>
      <c r="M297" s="208">
        <f t="shared" si="225"/>
        <v>55</v>
      </c>
      <c r="N297" s="208">
        <f t="shared" si="225"/>
        <v>56</v>
      </c>
      <c r="O297" s="208">
        <f t="shared" si="225"/>
        <v>57</v>
      </c>
      <c r="P297" s="208">
        <f t="shared" si="225"/>
        <v>59</v>
      </c>
      <c r="Q297" s="208">
        <f t="shared" si="225"/>
        <v>60</v>
      </c>
      <c r="R297" s="208">
        <f t="shared" si="225"/>
        <v>61</v>
      </c>
      <c r="S297" s="208">
        <f t="shared" si="225"/>
        <v>62</v>
      </c>
      <c r="T297" s="208">
        <f t="shared" si="225"/>
        <v>63</v>
      </c>
      <c r="U297" s="208">
        <f t="shared" si="225"/>
        <v>65</v>
      </c>
      <c r="V297" s="208">
        <f t="shared" si="225"/>
        <v>66</v>
      </c>
      <c r="W297" s="208">
        <f t="shared" si="225"/>
        <v>67</v>
      </c>
      <c r="X297" s="208">
        <f t="shared" si="225"/>
        <v>69</v>
      </c>
      <c r="Y297" s="208">
        <f t="shared" si="225"/>
        <v>70</v>
      </c>
      <c r="Z297" s="208">
        <f t="shared" si="225"/>
        <v>71</v>
      </c>
      <c r="AA297" s="208">
        <f t="shared" si="225"/>
        <v>73</v>
      </c>
      <c r="AB297" s="208">
        <f t="shared" si="225"/>
        <v>74</v>
      </c>
      <c r="AC297" s="208">
        <f t="shared" si="225"/>
        <v>76</v>
      </c>
      <c r="AD297" s="208">
        <f t="shared" si="225"/>
        <v>77</v>
      </c>
      <c r="AE297" s="208">
        <f t="shared" si="225"/>
        <v>79</v>
      </c>
      <c r="AF297" s="208">
        <f t="shared" si="225"/>
        <v>80</v>
      </c>
      <c r="AG297" s="208">
        <f t="shared" si="225"/>
        <v>82</v>
      </c>
      <c r="AH297" s="208">
        <f t="shared" si="225"/>
        <v>84</v>
      </c>
      <c r="AI297" s="208">
        <f t="shared" si="225"/>
        <v>85</v>
      </c>
      <c r="AJ297" s="208">
        <f t="shared" si="225"/>
        <v>87</v>
      </c>
      <c r="AK297" s="208">
        <f t="shared" si="225"/>
        <v>89</v>
      </c>
      <c r="AL297" s="208">
        <f t="shared" si="225"/>
        <v>91</v>
      </c>
      <c r="AM297" s="208">
        <f t="shared" si="225"/>
        <v>92</v>
      </c>
      <c r="AN297" s="208">
        <f t="shared" si="225"/>
        <v>94</v>
      </c>
      <c r="AO297" s="208">
        <f t="shared" si="225"/>
        <v>96</v>
      </c>
      <c r="AP297" s="208">
        <f t="shared" si="225"/>
        <v>98</v>
      </c>
      <c r="AQ297" s="208">
        <f t="shared" si="225"/>
        <v>100</v>
      </c>
      <c r="AR297" s="208">
        <f t="shared" si="225"/>
        <v>102</v>
      </c>
      <c r="AS297" s="208">
        <f t="shared" si="225"/>
        <v>104</v>
      </c>
      <c r="AT297" s="208">
        <f t="shared" si="225"/>
        <v>106</v>
      </c>
      <c r="AU297" s="208">
        <f t="shared" si="225"/>
        <v>108</v>
      </c>
      <c r="AV297" s="208">
        <f t="shared" si="225"/>
        <v>110</v>
      </c>
      <c r="AW297" s="208">
        <f t="shared" si="225"/>
        <v>113</v>
      </c>
      <c r="AX297" s="208">
        <f t="shared" si="225"/>
        <v>115</v>
      </c>
      <c r="AY297" s="208">
        <f t="shared" si="225"/>
        <v>117</v>
      </c>
      <c r="AZ297" s="208">
        <f t="shared" si="225"/>
        <v>119</v>
      </c>
      <c r="BA297" s="208">
        <f t="shared" si="225"/>
        <v>122</v>
      </c>
      <c r="BB297" s="208">
        <f t="shared" si="225"/>
        <v>124</v>
      </c>
      <c r="BC297" s="208">
        <f t="shared" si="225"/>
        <v>127</v>
      </c>
      <c r="BD297" s="208">
        <f t="shared" si="225"/>
        <v>129</v>
      </c>
      <c r="BE297" s="208">
        <f t="shared" si="225"/>
        <v>132</v>
      </c>
      <c r="BF297" s="208">
        <f t="shared" si="225"/>
        <v>135</v>
      </c>
      <c r="BG297" s="208">
        <f t="shared" si="225"/>
        <v>137</v>
      </c>
      <c r="BH297" s="208">
        <f t="shared" si="225"/>
        <v>140</v>
      </c>
      <c r="BI297" s="208">
        <f t="shared" si="225"/>
        <v>143</v>
      </c>
      <c r="BJ297" s="208">
        <f t="shared" si="225"/>
        <v>146</v>
      </c>
      <c r="BK297" s="208">
        <f t="shared" si="225"/>
        <v>149</v>
      </c>
      <c r="BL297" s="208">
        <f t="shared" si="225"/>
        <v>151</v>
      </c>
      <c r="BM297" s="208">
        <f t="shared" si="225"/>
        <v>155</v>
      </c>
      <c r="BN297" s="208">
        <f t="shared" si="225"/>
        <v>158</v>
      </c>
      <c r="BO297" s="208">
        <f t="shared" si="225"/>
        <v>161</v>
      </c>
      <c r="BP297" s="208">
        <f t="shared" si="225"/>
        <v>164</v>
      </c>
      <c r="BQ297" s="208">
        <f t="shared" si="225"/>
        <v>167</v>
      </c>
    </row>
    <row r="298" spans="5:69" ht="16" customHeight="1">
      <c r="E298" s="317"/>
      <c r="F298" s="317"/>
      <c r="G298" s="317"/>
      <c r="H298" s="317"/>
      <c r="I298" s="229" t="s">
        <v>294</v>
      </c>
      <c r="J298" s="208">
        <f>ROUND(J272+J282+J292,0)</f>
        <v>658</v>
      </c>
      <c r="K298" s="208">
        <f t="shared" ref="K298:BQ298" si="226">ROUND(K272+K282+K292,0)</f>
        <v>987</v>
      </c>
      <c r="L298" s="208">
        <f t="shared" si="226"/>
        <v>1173</v>
      </c>
      <c r="M298" s="208">
        <f t="shared" si="226"/>
        <v>1288</v>
      </c>
      <c r="N298" s="208">
        <f t="shared" si="226"/>
        <v>1368</v>
      </c>
      <c r="O298" s="208">
        <f t="shared" si="226"/>
        <v>1429</v>
      </c>
      <c r="P298" s="208">
        <f t="shared" si="226"/>
        <v>1482</v>
      </c>
      <c r="Q298" s="208">
        <f t="shared" si="226"/>
        <v>1531</v>
      </c>
      <c r="R298" s="208">
        <f t="shared" si="226"/>
        <v>1579</v>
      </c>
      <c r="S298" s="208">
        <f t="shared" si="226"/>
        <v>1627</v>
      </c>
      <c r="T298" s="208">
        <f t="shared" si="226"/>
        <v>1676</v>
      </c>
      <c r="U298" s="208">
        <f t="shared" si="226"/>
        <v>1726</v>
      </c>
      <c r="V298" s="208">
        <f t="shared" si="226"/>
        <v>1778</v>
      </c>
      <c r="W298" s="208">
        <f t="shared" si="226"/>
        <v>1831</v>
      </c>
      <c r="X298" s="208">
        <f t="shared" si="226"/>
        <v>1885</v>
      </c>
      <c r="Y298" s="208">
        <f t="shared" si="226"/>
        <v>1941</v>
      </c>
      <c r="Z298" s="208">
        <f t="shared" si="226"/>
        <v>1998</v>
      </c>
      <c r="AA298" s="208">
        <f t="shared" si="226"/>
        <v>2058</v>
      </c>
      <c r="AB298" s="208">
        <f t="shared" si="226"/>
        <v>2119</v>
      </c>
      <c r="AC298" s="208">
        <f t="shared" si="226"/>
        <v>2181</v>
      </c>
      <c r="AD298" s="208">
        <f t="shared" si="226"/>
        <v>2246</v>
      </c>
      <c r="AE298" s="208">
        <f t="shared" si="226"/>
        <v>2313</v>
      </c>
      <c r="AF298" s="208">
        <f t="shared" si="226"/>
        <v>2381</v>
      </c>
      <c r="AG298" s="208">
        <f t="shared" si="226"/>
        <v>2452</v>
      </c>
      <c r="AH298" s="208">
        <f t="shared" si="226"/>
        <v>2525</v>
      </c>
      <c r="AI298" s="208">
        <f t="shared" si="226"/>
        <v>2599</v>
      </c>
      <c r="AJ298" s="208">
        <f t="shared" si="226"/>
        <v>2677</v>
      </c>
      <c r="AK298" s="208">
        <f t="shared" si="226"/>
        <v>2756</v>
      </c>
      <c r="AL298" s="208">
        <f t="shared" si="226"/>
        <v>2838</v>
      </c>
      <c r="AM298" s="208">
        <f t="shared" si="226"/>
        <v>2922</v>
      </c>
      <c r="AN298" s="208">
        <f t="shared" si="226"/>
        <v>3009</v>
      </c>
      <c r="AO298" s="208">
        <f t="shared" si="226"/>
        <v>3098</v>
      </c>
      <c r="AP298" s="208">
        <f t="shared" si="226"/>
        <v>3190</v>
      </c>
      <c r="AQ298" s="208">
        <f t="shared" si="226"/>
        <v>3285</v>
      </c>
      <c r="AR298" s="208">
        <f t="shared" si="226"/>
        <v>3382</v>
      </c>
      <c r="AS298" s="208">
        <f t="shared" si="226"/>
        <v>3483</v>
      </c>
      <c r="AT298" s="208">
        <f t="shared" si="226"/>
        <v>3586</v>
      </c>
      <c r="AU298" s="208">
        <f t="shared" si="226"/>
        <v>3693</v>
      </c>
      <c r="AV298" s="208">
        <f t="shared" si="226"/>
        <v>3802</v>
      </c>
      <c r="AW298" s="208">
        <f t="shared" si="226"/>
        <v>3915</v>
      </c>
      <c r="AX298" s="208">
        <f t="shared" si="226"/>
        <v>4032</v>
      </c>
      <c r="AY298" s="208">
        <f t="shared" si="226"/>
        <v>4152</v>
      </c>
      <c r="AZ298" s="208">
        <f t="shared" si="226"/>
        <v>4275</v>
      </c>
      <c r="BA298" s="208">
        <f t="shared" si="226"/>
        <v>4402</v>
      </c>
      <c r="BB298" s="208">
        <f t="shared" si="226"/>
        <v>4533</v>
      </c>
      <c r="BC298" s="208">
        <f t="shared" si="226"/>
        <v>4668</v>
      </c>
      <c r="BD298" s="208">
        <f t="shared" si="226"/>
        <v>4806</v>
      </c>
      <c r="BE298" s="208">
        <f t="shared" si="226"/>
        <v>4949</v>
      </c>
      <c r="BF298" s="208">
        <f t="shared" si="226"/>
        <v>5096</v>
      </c>
      <c r="BG298" s="208">
        <f t="shared" si="226"/>
        <v>5248</v>
      </c>
      <c r="BH298" s="208">
        <f t="shared" si="226"/>
        <v>5404</v>
      </c>
      <c r="BI298" s="208">
        <f t="shared" si="226"/>
        <v>5565</v>
      </c>
      <c r="BJ298" s="208">
        <f t="shared" si="226"/>
        <v>5730</v>
      </c>
      <c r="BK298" s="208">
        <f t="shared" si="226"/>
        <v>5901</v>
      </c>
      <c r="BL298" s="208">
        <f t="shared" si="226"/>
        <v>6076</v>
      </c>
      <c r="BM298" s="208">
        <f t="shared" si="226"/>
        <v>6257</v>
      </c>
      <c r="BN298" s="208">
        <f t="shared" si="226"/>
        <v>6443</v>
      </c>
      <c r="BO298" s="208">
        <f t="shared" si="226"/>
        <v>6635</v>
      </c>
      <c r="BP298" s="208">
        <f t="shared" si="226"/>
        <v>6832</v>
      </c>
      <c r="BQ298" s="208">
        <f t="shared" si="226"/>
        <v>7036</v>
      </c>
    </row>
    <row r="299" spans="5:69" ht="16" customHeight="1">
      <c r="E299" s="317"/>
      <c r="F299" s="317"/>
      <c r="G299" s="317"/>
      <c r="H299" s="317"/>
      <c r="I299" s="229" t="s">
        <v>346</v>
      </c>
      <c r="J299" s="202">
        <f>J22+J36+J48+J61+J74+J87+J106+J120+J132+J145+J158+J171+J190+J204+J216+J229+J242+J255</f>
        <v>494906.2785736057</v>
      </c>
      <c r="K299" s="202">
        <f>K22+K36+K48+K61+K74+K87+K106+K120+K132+K145+K158+K171+K190+K204+K216+K229+K242+K255</f>
        <v>747211.44019936537</v>
      </c>
      <c r="L299" s="202">
        <f t="shared" ref="L299:BQ299" si="227">L22+L36+L48+L61+L74+L87+L106+L120+L132+L145+L158+L171+L190+L204+L216+L229+L242+L255</f>
        <v>878263.61219766247</v>
      </c>
      <c r="M299" s="202">
        <f t="shared" si="227"/>
        <v>948737.3245899285</v>
      </c>
      <c r="N299" s="202">
        <f t="shared" si="227"/>
        <v>988970.31332028797</v>
      </c>
      <c r="O299" s="202">
        <f t="shared" si="227"/>
        <v>1014131.921911206</v>
      </c>
      <c r="P299" s="202">
        <f t="shared" si="227"/>
        <v>1031807.3023365779</v>
      </c>
      <c r="Q299" s="202">
        <f t="shared" si="227"/>
        <v>1045789.5155039791</v>
      </c>
      <c r="R299" s="202">
        <f t="shared" si="227"/>
        <v>1057975.5815419513</v>
      </c>
      <c r="S299" s="202">
        <f t="shared" si="227"/>
        <v>1069314.5049902506</v>
      </c>
      <c r="T299" s="202">
        <f t="shared" si="227"/>
        <v>1080281.2874420399</v>
      </c>
      <c r="U299" s="202">
        <f t="shared" si="227"/>
        <v>1091113.9339125124</v>
      </c>
      <c r="V299" s="202">
        <f t="shared" si="227"/>
        <v>1101931.9560711947</v>
      </c>
      <c r="W299" s="202">
        <f t="shared" si="227"/>
        <v>1112795.6239065647</v>
      </c>
      <c r="X299" s="202">
        <f t="shared" si="227"/>
        <v>1123735.5916072987</v>
      </c>
      <c r="Y299" s="202">
        <f t="shared" si="227"/>
        <v>1134767.7105523127</v>
      </c>
      <c r="Z299" s="202">
        <f t="shared" si="227"/>
        <v>1145900.4358556892</v>
      </c>
      <c r="AA299" s="202">
        <f t="shared" si="227"/>
        <v>1157138.5296895292</v>
      </c>
      <c r="AB299" s="202">
        <f t="shared" si="227"/>
        <v>1168484.9129962702</v>
      </c>
      <c r="AC299" s="202">
        <f t="shared" si="227"/>
        <v>1179941.591396224</v>
      </c>
      <c r="AD299" s="202">
        <f t="shared" si="227"/>
        <v>1191510.1181932408</v>
      </c>
      <c r="AE299" s="202">
        <f t="shared" si="227"/>
        <v>1203191.825929937</v>
      </c>
      <c r="AF299" s="202">
        <f t="shared" si="227"/>
        <v>1214987.9422182196</v>
      </c>
      <c r="AG299" s="202">
        <f t="shared" si="227"/>
        <v>1226899.6477079811</v>
      </c>
      <c r="AH299" s="202">
        <f t="shared" si="227"/>
        <v>1238928.1051253993</v>
      </c>
      <c r="AI299" s="202">
        <f t="shared" si="227"/>
        <v>1251074.4738465734</v>
      </c>
      <c r="AJ299" s="202">
        <f t="shared" si="227"/>
        <v>1263339.9172393554</v>
      </c>
      <c r="AK299" s="202">
        <f t="shared" si="227"/>
        <v>1275725.6063898255</v>
      </c>
      <c r="AL299" s="202">
        <f t="shared" si="227"/>
        <v>1288232.7220216305</v>
      </c>
      <c r="AM299" s="202">
        <f t="shared" si="227"/>
        <v>1300862.455512305</v>
      </c>
      <c r="AN299" s="202">
        <f t="shared" si="227"/>
        <v>1313616.0094586369</v>
      </c>
      <c r="AO299" s="202">
        <f t="shared" si="227"/>
        <v>1326494.5980171217</v>
      </c>
      <c r="AP299" s="202">
        <f t="shared" si="227"/>
        <v>1339499.447132519</v>
      </c>
      <c r="AQ299" s="202">
        <f t="shared" si="227"/>
        <v>1352631.7947110406</v>
      </c>
      <c r="AR299" s="202">
        <f t="shared" si="227"/>
        <v>1365892.8907664267</v>
      </c>
      <c r="AS299" s="202">
        <f t="shared" si="227"/>
        <v>1379283.9975530505</v>
      </c>
      <c r="AT299" s="202">
        <f t="shared" si="227"/>
        <v>1392806.3896931254</v>
      </c>
      <c r="AU299" s="202">
        <f t="shared" si="227"/>
        <v>1406461.3543015607</v>
      </c>
      <c r="AV299" s="202">
        <f t="shared" si="227"/>
        <v>1420250.1911102387</v>
      </c>
      <c r="AW299" s="202">
        <f t="shared" si="227"/>
        <v>1434174.212592612</v>
      </c>
      <c r="AX299" s="202">
        <f t="shared" si="227"/>
        <v>1448234.7440890681</v>
      </c>
      <c r="AY299" s="202">
        <f t="shared" si="227"/>
        <v>1462433.1239333039</v>
      </c>
      <c r="AZ299" s="202">
        <f t="shared" si="227"/>
        <v>1476770.7035798212</v>
      </c>
      <c r="BA299" s="202">
        <f t="shared" si="227"/>
        <v>1491248.847732621</v>
      </c>
      <c r="BB299" s="202">
        <f t="shared" si="227"/>
        <v>1505868.9344751257</v>
      </c>
      <c r="BC299" s="202">
        <f t="shared" si="227"/>
        <v>1520632.3554013665</v>
      </c>
      <c r="BD299" s="202">
        <f t="shared" si="227"/>
        <v>1535540.5157484463</v>
      </c>
      <c r="BE299" s="202">
        <f t="shared" si="227"/>
        <v>1550594.8345302967</v>
      </c>
      <c r="BF299" s="202">
        <f t="shared" si="227"/>
        <v>1565796.7446727522</v>
      </c>
      <c r="BG299" s="202">
        <f t="shared" si="227"/>
        <v>1581147.6931499373</v>
      </c>
      <c r="BH299" s="202">
        <f t="shared" si="227"/>
        <v>1596649.1411219961</v>
      </c>
      <c r="BI299" s="202">
        <f t="shared" si="227"/>
        <v>1612302.5640741726</v>
      </c>
      <c r="BJ299" s="202">
        <f t="shared" si="227"/>
        <v>1628109.4519572528</v>
      </c>
      <c r="BK299" s="202">
        <f t="shared" si="227"/>
        <v>1644071.3093293828</v>
      </c>
      <c r="BL299" s="202">
        <f t="shared" si="227"/>
        <v>1660189.6554992786</v>
      </c>
      <c r="BM299" s="202">
        <f t="shared" si="227"/>
        <v>1676466.0246708402</v>
      </c>
      <c r="BN299" s="202">
        <f t="shared" si="227"/>
        <v>1692901.9660891821</v>
      </c>
      <c r="BO299" s="202">
        <f t="shared" si="227"/>
        <v>1709499.0441880953</v>
      </c>
      <c r="BP299" s="202">
        <f t="shared" si="227"/>
        <v>1726258.8387389588</v>
      </c>
      <c r="BQ299" s="202">
        <f t="shared" si="227"/>
        <v>1743182.945001106</v>
      </c>
    </row>
    <row r="300" spans="5:69" ht="16" customHeight="1">
      <c r="E300" s="317"/>
      <c r="F300" s="317"/>
      <c r="G300" s="317"/>
      <c r="H300" s="317"/>
      <c r="I300" s="229" t="s">
        <v>447</v>
      </c>
      <c r="J300" s="202">
        <f t="shared" ref="J300:BQ302" si="228">J265+J275+J285</f>
        <v>536553.10880829021</v>
      </c>
      <c r="K300" s="202">
        <f t="shared" si="228"/>
        <v>826291.78756476683</v>
      </c>
      <c r="L300" s="202">
        <f t="shared" si="228"/>
        <v>990638.00479274616</v>
      </c>
      <c r="M300" s="202">
        <f t="shared" si="228"/>
        <v>1091531.451373057</v>
      </c>
      <c r="N300" s="202">
        <f t="shared" si="228"/>
        <v>1160576.2911968783</v>
      </c>
      <c r="O300" s="202">
        <f t="shared" si="228"/>
        <v>1213906.0170369255</v>
      </c>
      <c r="P300" s="202">
        <f t="shared" si="228"/>
        <v>1259764.5404711459</v>
      </c>
      <c r="Q300" s="202">
        <f t="shared" si="228"/>
        <v>1302372.561576067</v>
      </c>
      <c r="R300" s="202">
        <f t="shared" si="228"/>
        <v>1343899.431717651</v>
      </c>
      <c r="S300" s="202">
        <f t="shared" si="228"/>
        <v>1385468.818249274</v>
      </c>
      <c r="T300" s="202">
        <f t="shared" si="228"/>
        <v>1427671.6086225999</v>
      </c>
      <c r="U300" s="202">
        <f t="shared" si="228"/>
        <v>1470827.5070524602</v>
      </c>
      <c r="V300" s="202">
        <f t="shared" si="228"/>
        <v>1515118.464851337</v>
      </c>
      <c r="W300" s="202">
        <f t="shared" si="228"/>
        <v>1560656.7464164016</v>
      </c>
      <c r="X300" s="202">
        <f t="shared" si="228"/>
        <v>1607519.6598948515</v>
      </c>
      <c r="Y300" s="202">
        <f t="shared" si="228"/>
        <v>1655767.2873455356</v>
      </c>
      <c r="Z300" s="202">
        <f t="shared" si="228"/>
        <v>1705451.5451693595</v>
      </c>
      <c r="AA300" s="202">
        <f t="shared" si="228"/>
        <v>1756620.8235182031</v>
      </c>
      <c r="AB300" s="202">
        <f t="shared" si="228"/>
        <v>1809322.3715405688</v>
      </c>
      <c r="AC300" s="202">
        <f t="shared" si="228"/>
        <v>1863603.5335783642</v>
      </c>
      <c r="AD300" s="202">
        <f t="shared" si="228"/>
        <v>1919512.3999404197</v>
      </c>
      <c r="AE300" s="202">
        <f t="shared" si="228"/>
        <v>1977098.1597195319</v>
      </c>
      <c r="AF300" s="202">
        <f t="shared" si="228"/>
        <v>2036411.3022793762</v>
      </c>
      <c r="AG300" s="202">
        <f t="shared" si="228"/>
        <v>2097503.7422095696</v>
      </c>
      <c r="AH300" s="202">
        <f t="shared" si="228"/>
        <v>2160428.9059153805</v>
      </c>
      <c r="AI300" s="202">
        <f t="shared" si="228"/>
        <v>2225241.7993269996</v>
      </c>
      <c r="AJ300" s="202">
        <f t="shared" si="228"/>
        <v>2291999.0666862293</v>
      </c>
      <c r="AK300" s="202">
        <f t="shared" si="228"/>
        <v>2360759.0455103214</v>
      </c>
      <c r="AL300" s="202">
        <f t="shared" si="228"/>
        <v>2431581.8203556179</v>
      </c>
      <c r="AM300" s="202">
        <f t="shared" si="228"/>
        <v>2504529.27674108</v>
      </c>
      <c r="AN300" s="202">
        <f t="shared" si="228"/>
        <v>2579665.1559484573</v>
      </c>
      <c r="AO300" s="202">
        <f t="shared" si="228"/>
        <v>2657055.1110885348</v>
      </c>
      <c r="AP300" s="202">
        <f t="shared" si="228"/>
        <v>2736766.7646566192</v>
      </c>
      <c r="AQ300" s="202">
        <f t="shared" si="228"/>
        <v>2818869.7677163864</v>
      </c>
      <c r="AR300" s="202">
        <f t="shared" si="228"/>
        <v>2903435.8608091129</v>
      </c>
      <c r="AS300" s="202">
        <f t="shared" si="228"/>
        <v>2990538.9366646158</v>
      </c>
      <c r="AT300" s="202">
        <f t="shared" si="228"/>
        <v>3080255.1047804821</v>
      </c>
      <c r="AU300" s="202">
        <f t="shared" si="228"/>
        <v>3172662.757932019</v>
      </c>
      <c r="AV300" s="202">
        <f t="shared" si="228"/>
        <v>3267842.6406741217</v>
      </c>
      <c r="AW300" s="202">
        <f t="shared" si="228"/>
        <v>3365877.9198964583</v>
      </c>
      <c r="AX300" s="202">
        <f t="shared" si="228"/>
        <v>3466854.2574944296</v>
      </c>
      <c r="AY300" s="202">
        <f t="shared" si="228"/>
        <v>3570859.8852198124</v>
      </c>
      <c r="AZ300" s="202">
        <f t="shared" si="228"/>
        <v>3677985.6817766875</v>
      </c>
      <c r="BA300" s="202">
        <f t="shared" si="228"/>
        <v>3788325.2522301301</v>
      </c>
      <c r="BB300" s="202">
        <f t="shared" si="228"/>
        <v>3901975.009797107</v>
      </c>
      <c r="BC300" s="202">
        <f t="shared" si="228"/>
        <v>4019034.260091058</v>
      </c>
      <c r="BD300" s="202">
        <f t="shared" si="228"/>
        <v>4139605.2878938094</v>
      </c>
      <c r="BE300" s="202">
        <f t="shared" si="228"/>
        <v>4263793.4465306327</v>
      </c>
      <c r="BF300" s="202">
        <f t="shared" si="228"/>
        <v>4391707.2499265568</v>
      </c>
      <c r="BG300" s="202">
        <f t="shared" si="228"/>
        <v>4523458.4674243554</v>
      </c>
      <c r="BH300" s="202">
        <f t="shared" si="228"/>
        <v>4659162.2214470878</v>
      </c>
      <c r="BI300" s="202">
        <f t="shared" si="228"/>
        <v>4798937.0880905017</v>
      </c>
      <c r="BJ300" s="202">
        <f t="shared" si="228"/>
        <v>4942905.2007332165</v>
      </c>
      <c r="BK300" s="202">
        <f t="shared" si="228"/>
        <v>5091192.3567552138</v>
      </c>
      <c r="BL300" s="202">
        <f t="shared" si="228"/>
        <v>5243928.1274578702</v>
      </c>
      <c r="BM300" s="202">
        <f t="shared" si="228"/>
        <v>5401245.9712816067</v>
      </c>
      <c r="BN300" s="202">
        <f t="shared" si="228"/>
        <v>5563283.350420055</v>
      </c>
      <c r="BO300" s="202">
        <f t="shared" si="228"/>
        <v>5730181.8509326559</v>
      </c>
      <c r="BP300" s="202">
        <f t="shared" si="228"/>
        <v>5902087.3064606376</v>
      </c>
      <c r="BQ300" s="202">
        <f t="shared" si="228"/>
        <v>6079149.925654456</v>
      </c>
    </row>
    <row r="301" spans="5:69" ht="16" customHeight="1">
      <c r="E301" s="317"/>
      <c r="F301" s="317"/>
      <c r="G301" s="317"/>
      <c r="H301" s="317"/>
      <c r="I301" s="229" t="s">
        <v>448</v>
      </c>
      <c r="J301" s="202">
        <f t="shared" si="228"/>
        <v>404145.07772020728</v>
      </c>
      <c r="K301" s="202">
        <f t="shared" si="228"/>
        <v>416269.43005181348</v>
      </c>
      <c r="L301" s="202">
        <f t="shared" si="228"/>
        <v>428757.5129533679</v>
      </c>
      <c r="M301" s="202">
        <f t="shared" si="228"/>
        <v>441620.23834196903</v>
      </c>
      <c r="N301" s="202">
        <f t="shared" si="228"/>
        <v>454868.84549222805</v>
      </c>
      <c r="O301" s="202">
        <f t="shared" si="228"/>
        <v>468514.91085699492</v>
      </c>
      <c r="P301" s="202">
        <f t="shared" si="228"/>
        <v>482570.35818270489</v>
      </c>
      <c r="Q301" s="202">
        <f t="shared" si="228"/>
        <v>497047.46892818593</v>
      </c>
      <c r="R301" s="202">
        <f t="shared" si="228"/>
        <v>511958.89299603144</v>
      </c>
      <c r="S301" s="202">
        <f t="shared" si="228"/>
        <v>527317.65978591237</v>
      </c>
      <c r="T301" s="202">
        <f t="shared" si="228"/>
        <v>543137.18957948987</v>
      </c>
      <c r="U301" s="202">
        <f t="shared" si="228"/>
        <v>559431.30526687461</v>
      </c>
      <c r="V301" s="202">
        <f t="shared" si="228"/>
        <v>576214.24442488095</v>
      </c>
      <c r="W301" s="202">
        <f t="shared" si="228"/>
        <v>593500.67175762728</v>
      </c>
      <c r="X301" s="202">
        <f t="shared" si="228"/>
        <v>611305.69191035628</v>
      </c>
      <c r="Y301" s="202">
        <f t="shared" si="228"/>
        <v>629644.86266766675</v>
      </c>
      <c r="Z301" s="202">
        <f t="shared" si="228"/>
        <v>648534.20854769694</v>
      </c>
      <c r="AA301" s="202">
        <f t="shared" si="228"/>
        <v>667990.23480412771</v>
      </c>
      <c r="AB301" s="202">
        <f t="shared" si="228"/>
        <v>688029.94184825162</v>
      </c>
      <c r="AC301" s="202">
        <f t="shared" si="228"/>
        <v>708670.84010369936</v>
      </c>
      <c r="AD301" s="202">
        <f t="shared" si="228"/>
        <v>729930.96530681034</v>
      </c>
      <c r="AE301" s="202">
        <f t="shared" si="228"/>
        <v>751828.89426601469</v>
      </c>
      <c r="AF301" s="202">
        <f t="shared" si="228"/>
        <v>774383.7610939953</v>
      </c>
      <c r="AG301" s="202">
        <f t="shared" si="228"/>
        <v>797615.27392681502</v>
      </c>
      <c r="AH301" s="202">
        <f t="shared" si="228"/>
        <v>821543.73214461934</v>
      </c>
      <c r="AI301" s="202">
        <f t="shared" si="228"/>
        <v>846190.0441089581</v>
      </c>
      <c r="AJ301" s="202">
        <f t="shared" si="228"/>
        <v>871575.74543222692</v>
      </c>
      <c r="AK301" s="202">
        <f t="shared" si="228"/>
        <v>897723.01779519371</v>
      </c>
      <c r="AL301" s="202">
        <f t="shared" si="228"/>
        <v>924654.7083290494</v>
      </c>
      <c r="AM301" s="202">
        <f t="shared" si="228"/>
        <v>952394.34957892098</v>
      </c>
      <c r="AN301" s="202">
        <f t="shared" si="228"/>
        <v>980966.18006628868</v>
      </c>
      <c r="AO301" s="202">
        <f t="shared" si="228"/>
        <v>1010395.1654682774</v>
      </c>
      <c r="AP301" s="202">
        <f t="shared" si="228"/>
        <v>1040707.0204323258</v>
      </c>
      <c r="AQ301" s="202">
        <f t="shared" si="228"/>
        <v>1071928.2310452955</v>
      </c>
      <c r="AR301" s="202">
        <f t="shared" si="228"/>
        <v>1104086.0779766543</v>
      </c>
      <c r="AS301" s="202">
        <f t="shared" si="228"/>
        <v>1137208.6603159537</v>
      </c>
      <c r="AT301" s="202">
        <f t="shared" si="228"/>
        <v>1171324.9201254323</v>
      </c>
      <c r="AU301" s="202">
        <f t="shared" si="228"/>
        <v>1206464.6677291954</v>
      </c>
      <c r="AV301" s="202">
        <f t="shared" si="228"/>
        <v>1242658.6077610713</v>
      </c>
      <c r="AW301" s="202">
        <f t="shared" si="228"/>
        <v>1279938.3659939035</v>
      </c>
      <c r="AX301" s="202">
        <f t="shared" si="228"/>
        <v>1318336.5169737206</v>
      </c>
      <c r="AY301" s="202">
        <f t="shared" si="228"/>
        <v>1357886.6124829324</v>
      </c>
      <c r="AZ301" s="202">
        <f t="shared" si="228"/>
        <v>1398623.2108574205</v>
      </c>
      <c r="BA301" s="202">
        <f t="shared" si="228"/>
        <v>1440581.9071831431</v>
      </c>
      <c r="BB301" s="202">
        <f t="shared" si="228"/>
        <v>1483799.3643986373</v>
      </c>
      <c r="BC301" s="202">
        <f t="shared" si="228"/>
        <v>1528313.3453305964</v>
      </c>
      <c r="BD301" s="202">
        <f t="shared" si="228"/>
        <v>1574162.7456905143</v>
      </c>
      <c r="BE301" s="202">
        <f t="shared" si="228"/>
        <v>1621387.6280612298</v>
      </c>
      <c r="BF301" s="202">
        <f t="shared" si="228"/>
        <v>1670029.2569030668</v>
      </c>
      <c r="BG301" s="202">
        <f t="shared" si="228"/>
        <v>1720130.1346101589</v>
      </c>
      <c r="BH301" s="202">
        <f t="shared" si="228"/>
        <v>1771734.0386484638</v>
      </c>
      <c r="BI301" s="202">
        <f t="shared" si="228"/>
        <v>1824886.0598079173</v>
      </c>
      <c r="BJ301" s="202">
        <f t="shared" si="228"/>
        <v>1879632.6416021548</v>
      </c>
      <c r="BK301" s="202">
        <f t="shared" si="228"/>
        <v>1936021.6208502199</v>
      </c>
      <c r="BL301" s="202">
        <f t="shared" si="228"/>
        <v>1994102.2694757264</v>
      </c>
      <c r="BM301" s="202">
        <f t="shared" si="228"/>
        <v>2053925.337559998</v>
      </c>
      <c r="BN301" s="202">
        <f t="shared" si="228"/>
        <v>2115543.0976867983</v>
      </c>
      <c r="BO301" s="202">
        <f t="shared" si="228"/>
        <v>2179009.3906174023</v>
      </c>
      <c r="BP301" s="202">
        <f t="shared" si="228"/>
        <v>2244379.6723359246</v>
      </c>
      <c r="BQ301" s="202">
        <f t="shared" si="228"/>
        <v>2311711.0625060024</v>
      </c>
    </row>
    <row r="302" spans="5:69" ht="16" customHeight="1">
      <c r="E302" s="317"/>
      <c r="F302" s="317"/>
      <c r="G302" s="317"/>
      <c r="H302" s="317"/>
      <c r="I302" s="229" t="s">
        <v>449</v>
      </c>
      <c r="J302" s="202">
        <f t="shared" si="228"/>
        <v>132408.03108808293</v>
      </c>
      <c r="K302" s="202">
        <f t="shared" si="228"/>
        <v>410022.35751295334</v>
      </c>
      <c r="L302" s="202">
        <f t="shared" si="228"/>
        <v>561880.49183937837</v>
      </c>
      <c r="M302" s="202">
        <f t="shared" si="228"/>
        <v>649911.213031088</v>
      </c>
      <c r="N302" s="202">
        <f t="shared" si="228"/>
        <v>705707.44570465013</v>
      </c>
      <c r="O302" s="202">
        <f t="shared" si="228"/>
        <v>745391.10617993085</v>
      </c>
      <c r="P302" s="202">
        <f t="shared" si="228"/>
        <v>777194.18228844088</v>
      </c>
      <c r="Q302" s="202">
        <f t="shared" si="228"/>
        <v>805325.09264788136</v>
      </c>
      <c r="R302" s="202">
        <f t="shared" si="228"/>
        <v>831940.53872161952</v>
      </c>
      <c r="S302" s="202">
        <f t="shared" si="228"/>
        <v>858151.15846336144</v>
      </c>
      <c r="T302" s="202">
        <f t="shared" si="228"/>
        <v>884534.41904310999</v>
      </c>
      <c r="U302" s="202">
        <f t="shared" si="228"/>
        <v>911396.20178558561</v>
      </c>
      <c r="V302" s="202">
        <f t="shared" si="228"/>
        <v>938904.2204264563</v>
      </c>
      <c r="W302" s="202">
        <f t="shared" si="228"/>
        <v>967156.07465877454</v>
      </c>
      <c r="X302" s="202">
        <f t="shared" si="228"/>
        <v>996213.96798449545</v>
      </c>
      <c r="Y302" s="202">
        <f t="shared" si="228"/>
        <v>1026122.4246778688</v>
      </c>
      <c r="Z302" s="202">
        <f t="shared" si="228"/>
        <v>1056917.3366216621</v>
      </c>
      <c r="AA302" s="202">
        <f t="shared" si="228"/>
        <v>1088630.5887140755</v>
      </c>
      <c r="AB302" s="202">
        <f t="shared" si="228"/>
        <v>1121292.4296923175</v>
      </c>
      <c r="AC302" s="202">
        <f t="shared" si="228"/>
        <v>1154932.6934746648</v>
      </c>
      <c r="AD302" s="202">
        <f t="shared" si="228"/>
        <v>1189581.4346336094</v>
      </c>
      <c r="AE302" s="202">
        <f t="shared" si="228"/>
        <v>1225269.2654535172</v>
      </c>
      <c r="AF302" s="202">
        <f t="shared" si="228"/>
        <v>1262027.5411853814</v>
      </c>
      <c r="AG302" s="202">
        <f t="shared" si="228"/>
        <v>1299888.468282755</v>
      </c>
      <c r="AH302" s="202">
        <f t="shared" si="228"/>
        <v>1338885.1737707611</v>
      </c>
      <c r="AI302" s="202">
        <f t="shared" si="228"/>
        <v>1379051.7552180416</v>
      </c>
      <c r="AJ302" s="202">
        <f t="shared" si="228"/>
        <v>1420423.3212540029</v>
      </c>
      <c r="AK302" s="202">
        <f t="shared" si="228"/>
        <v>1463036.0277151274</v>
      </c>
      <c r="AL302" s="202">
        <f t="shared" si="228"/>
        <v>1506927.1120265687</v>
      </c>
      <c r="AM302" s="202">
        <f t="shared" si="228"/>
        <v>1552134.9271621597</v>
      </c>
      <c r="AN302" s="202">
        <f t="shared" si="228"/>
        <v>1598698.9758821686</v>
      </c>
      <c r="AO302" s="202">
        <f t="shared" si="228"/>
        <v>1646659.9456202574</v>
      </c>
      <c r="AP302" s="202">
        <f t="shared" si="228"/>
        <v>1696059.7442242936</v>
      </c>
      <c r="AQ302" s="202">
        <f t="shared" si="228"/>
        <v>1746941.5366710909</v>
      </c>
      <c r="AR302" s="202">
        <f t="shared" si="228"/>
        <v>1799349.7828324584</v>
      </c>
      <c r="AS302" s="202">
        <f t="shared" si="228"/>
        <v>1853330.2763486621</v>
      </c>
      <c r="AT302" s="202">
        <f t="shared" si="228"/>
        <v>1908930.1846550494</v>
      </c>
      <c r="AU302" s="202">
        <f t="shared" si="228"/>
        <v>1966198.0902028237</v>
      </c>
      <c r="AV302" s="202">
        <f t="shared" si="228"/>
        <v>2025184.0329130506</v>
      </c>
      <c r="AW302" s="202">
        <f t="shared" si="228"/>
        <v>2085939.5539025548</v>
      </c>
      <c r="AX302" s="202">
        <f t="shared" si="228"/>
        <v>2148517.7405207087</v>
      </c>
      <c r="AY302" s="202">
        <f t="shared" si="228"/>
        <v>2212973.27273688</v>
      </c>
      <c r="AZ302" s="202">
        <f t="shared" si="228"/>
        <v>2279362.4709192663</v>
      </c>
      <c r="BA302" s="202">
        <f t="shared" si="228"/>
        <v>2347743.3450469878</v>
      </c>
      <c r="BB302" s="202">
        <f t="shared" si="228"/>
        <v>2418175.6453984696</v>
      </c>
      <c r="BC302" s="202">
        <f t="shared" si="228"/>
        <v>2490720.9147604611</v>
      </c>
      <c r="BD302" s="202">
        <f t="shared" si="228"/>
        <v>2565442.542203295</v>
      </c>
      <c r="BE302" s="202">
        <f t="shared" si="228"/>
        <v>2642405.8184694024</v>
      </c>
      <c r="BF302" s="202">
        <f t="shared" si="228"/>
        <v>2721677.9930234905</v>
      </c>
      <c r="BG302" s="202">
        <f t="shared" si="228"/>
        <v>2803328.3328141966</v>
      </c>
      <c r="BH302" s="202">
        <f t="shared" si="228"/>
        <v>2887428.1827986245</v>
      </c>
      <c r="BI302" s="202">
        <f t="shared" si="228"/>
        <v>2974051.0282825842</v>
      </c>
      <c r="BJ302" s="202">
        <f t="shared" si="228"/>
        <v>3063272.5591310612</v>
      </c>
      <c r="BK302" s="202">
        <f t="shared" si="228"/>
        <v>3155170.7359049944</v>
      </c>
      <c r="BL302" s="202">
        <f t="shared" si="228"/>
        <v>3249825.8579821442</v>
      </c>
      <c r="BM302" s="202">
        <f t="shared" si="228"/>
        <v>3347320.6337216082</v>
      </c>
      <c r="BN302" s="202">
        <f t="shared" si="228"/>
        <v>3447740.2527332567</v>
      </c>
      <c r="BO302" s="202">
        <f t="shared" si="228"/>
        <v>3551172.4603152545</v>
      </c>
      <c r="BP302" s="202">
        <f t="shared" si="228"/>
        <v>3657707.6341247121</v>
      </c>
      <c r="BQ302" s="202">
        <f t="shared" si="228"/>
        <v>3767438.8631484541</v>
      </c>
    </row>
    <row r="304" spans="5:69">
      <c r="I304" s="212"/>
    </row>
    <row r="305" spans="9:11">
      <c r="I305" s="212"/>
      <c r="K305" s="240"/>
    </row>
    <row r="306" spans="9:11">
      <c r="I306" s="212"/>
      <c r="K306" s="240"/>
    </row>
    <row r="307" spans="9:11">
      <c r="I307" s="212"/>
      <c r="K307" s="240"/>
    </row>
    <row r="308" spans="9:11">
      <c r="I308" s="212"/>
    </row>
    <row r="309" spans="9:11">
      <c r="I309" s="212"/>
    </row>
    <row r="310" spans="9:11">
      <c r="I310" s="212"/>
    </row>
  </sheetData>
  <mergeCells count="50">
    <mergeCell ref="F1:G1"/>
    <mergeCell ref="E2:H9"/>
    <mergeCell ref="E10:E90"/>
    <mergeCell ref="F10:H11"/>
    <mergeCell ref="F12:F90"/>
    <mergeCell ref="G12:G25"/>
    <mergeCell ref="H12:H25"/>
    <mergeCell ref="G26:G39"/>
    <mergeCell ref="H26:H39"/>
    <mergeCell ref="G40:G51"/>
    <mergeCell ref="H40:H51"/>
    <mergeCell ref="G52:G90"/>
    <mergeCell ref="H52:H64"/>
    <mergeCell ref="H65:H77"/>
    <mergeCell ref="H78:H90"/>
    <mergeCell ref="E91:H93"/>
    <mergeCell ref="H136:H148"/>
    <mergeCell ref="H149:H161"/>
    <mergeCell ref="H162:H174"/>
    <mergeCell ref="E94:E174"/>
    <mergeCell ref="F94:H95"/>
    <mergeCell ref="F96:F174"/>
    <mergeCell ref="G96:G109"/>
    <mergeCell ref="H96:H109"/>
    <mergeCell ref="H110:H123"/>
    <mergeCell ref="G124:G135"/>
    <mergeCell ref="H124:H135"/>
    <mergeCell ref="G136:G174"/>
    <mergeCell ref="G110:G123"/>
    <mergeCell ref="H194:H207"/>
    <mergeCell ref="G208:G219"/>
    <mergeCell ref="H208:H219"/>
    <mergeCell ref="E175:H177"/>
    <mergeCell ref="E178:E258"/>
    <mergeCell ref="F178:H179"/>
    <mergeCell ref="F180:F258"/>
    <mergeCell ref="G180:G193"/>
    <mergeCell ref="H180:H193"/>
    <mergeCell ref="G194:G207"/>
    <mergeCell ref="G220:G258"/>
    <mergeCell ref="H220:H232"/>
    <mergeCell ref="H233:H245"/>
    <mergeCell ref="H246:H258"/>
    <mergeCell ref="E293:H302"/>
    <mergeCell ref="E259:H261"/>
    <mergeCell ref="E262:H262"/>
    <mergeCell ref="E263:G292"/>
    <mergeCell ref="H263:H272"/>
    <mergeCell ref="H273:H282"/>
    <mergeCell ref="H283:H292"/>
  </mergeCells>
  <conditionalFormatting sqref="BR2:BY88 DA2:DG116 J16:BQ28 J30:BQ93 J178:BQ182 J3:BQ3 J263:BY302 J9:BQ14 J8 J5:BQ7">
    <cfRule type="cellIs" dxfId="8" priority="9" operator="lessThan">
      <formula>0</formula>
    </cfRule>
  </conditionalFormatting>
  <conditionalFormatting sqref="J94:BQ98 J100:BQ112 J114:BQ174">
    <cfRule type="cellIs" dxfId="7" priority="8" operator="lessThan">
      <formula>0</formula>
    </cfRule>
  </conditionalFormatting>
  <conditionalFormatting sqref="J184:BQ196 J198:BQ260">
    <cfRule type="cellIs" dxfId="6" priority="7" operator="lessThan">
      <formula>0</formula>
    </cfRule>
  </conditionalFormatting>
  <conditionalFormatting sqref="J175:BQ177">
    <cfRule type="cellIs" dxfId="5" priority="6" operator="lessThan">
      <formula>0</formula>
    </cfRule>
  </conditionalFormatting>
  <conditionalFormatting sqref="J261:BQ261">
    <cfRule type="cellIs" dxfId="4" priority="5" operator="lessThan">
      <formula>0</formula>
    </cfRule>
  </conditionalFormatting>
  <conditionalFormatting sqref="J293:BQ302">
    <cfRule type="cellIs" dxfId="3" priority="4" operator="lessThan">
      <formula>0</formula>
    </cfRule>
  </conditionalFormatting>
  <conditionalFormatting sqref="J8:BQ8">
    <cfRule type="cellIs" dxfId="2" priority="3" operator="lessThan">
      <formula>0</formula>
    </cfRule>
  </conditionalFormatting>
  <conditionalFormatting sqref="J4:BQ4">
    <cfRule type="cellIs" dxfId="1" priority="2" operator="lessThan">
      <formula>0</formula>
    </cfRule>
  </conditionalFormatting>
  <conditionalFormatting sqref="J2:BQ2">
    <cfRule type="cellIs" dxfId="0" priority="1" operator="less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Executive Summary</vt:lpstr>
      <vt:lpstr>Basic data</vt:lpstr>
      <vt:lpstr>Payroll Expenses</vt:lpstr>
      <vt:lpstr>Investments</vt:lpstr>
      <vt:lpstr>External Financies Thousand HUF</vt:lpstr>
      <vt:lpstr>Summary</vt:lpstr>
      <vt:lpstr>Income Statement</vt:lpstr>
      <vt:lpstr>Balance Sheet</vt:lpstr>
      <vt:lpstr>Dashboard</vt:lpstr>
      <vt:lpstr>Variables</vt:lpstr>
      <vt:lpstr>Monthly Summary</vt:lpstr>
      <vt:lpstr>City1</vt:lpstr>
      <vt:lpstr>City2</vt:lpstr>
      <vt:lpstr>City3</vt:lpstr>
      <vt:lpstr>City4</vt:lpstr>
      <vt:lpstr>City5</vt:lpstr>
      <vt:lpstr>City6</vt:lpstr>
      <vt:lpstr>City7</vt:lpstr>
      <vt:lpstr>City8</vt:lpstr>
      <vt:lpstr>City9</vt:lpstr>
      <vt:lpstr>City10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Dietrich.Peter@hiventures.hu</dc:creator>
  <cp:lastModifiedBy>Microsoft Office User</cp:lastModifiedBy>
  <cp:lastPrinted>2019-02-21T15:54:20Z</cp:lastPrinted>
  <dcterms:created xsi:type="dcterms:W3CDTF">2016-10-24T14:10:49Z</dcterms:created>
  <dcterms:modified xsi:type="dcterms:W3CDTF">2019-11-29T15:43:40Z</dcterms:modified>
</cp:coreProperties>
</file>